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ThisWorkbook"/>
  <mc:AlternateContent xmlns:mc="http://schemas.openxmlformats.org/markup-compatibility/2006">
    <mc:Choice Requires="x15">
      <x15ac:absPath xmlns:x15ac="http://schemas.microsoft.com/office/spreadsheetml/2010/11/ac" url="https://rsmchilespa.sharepoint.com/sites/RSMtaxandLegal2/Shared Documents/General/05 Impuestos mensuales (C)/IVA/1.1 Papel Base IVA/Papel Prueba Jean/"/>
    </mc:Choice>
  </mc:AlternateContent>
  <xr:revisionPtr revIDLastSave="8399" documentId="13_ncr:1_{C4B3003D-A270-4480-B617-177D54A2745C}" xr6:coauthVersionLast="47" xr6:coauthVersionMax="47" xr10:uidLastSave="{0FFE39ED-944C-4D00-A991-14C114CE119E}"/>
  <bookViews>
    <workbookView xWindow="-120" yWindow="-120" windowWidth="20730" windowHeight="11040" tabRatio="850" firstSheet="1" activeTab="6" xr2:uid="{4679C86B-4CF3-4980-8148-EB8DC812BB1E}"/>
  </bookViews>
  <sheets>
    <sheet name="Check List (C)" sheetId="18" r:id="rId1"/>
    <sheet name="Datos Contribuyente" sheetId="16" r:id="rId2"/>
    <sheet name="F.29 completo" sheetId="19" r:id="rId3"/>
    <sheet name="Resumen F29" sheetId="26" r:id="rId4"/>
    <sheet name="Temas interes" sheetId="31" r:id="rId5"/>
    <sheet name="Estatus de Proveedor" sheetId="15" r:id="rId6"/>
    <sheet name="Comparativo mes anterior" sheetId="17" r:id="rId7"/>
    <sheet name="F-29 anterior" sheetId="30" r:id="rId8"/>
    <sheet name="Panel control" sheetId="10" r:id="rId9"/>
    <sheet name="LV Consolidado" sheetId="12" r:id="rId10"/>
    <sheet name="LC Consolidado" sheetId="9" r:id="rId11"/>
    <sheet name="LV" sheetId="2" r:id="rId12"/>
    <sheet name="LC" sheetId="1" r:id="rId13"/>
    <sheet name="Armado" sheetId="3" r:id="rId14"/>
    <sheet name="NC" sheetId="6" r:id="rId15"/>
    <sheet name="Analisis NC" sheetId="14" r:id="rId16"/>
    <sheet name="DIN" sheetId="28" r:id="rId17"/>
    <sheet name="DATA DIN" sheetId="29" r:id="rId18"/>
    <sheet name="PPM" sheetId="22" r:id="rId19"/>
    <sheet name="Boletas de Honorarios" sheetId="21" r:id="rId20"/>
    <sheet name="Remanente" sheetId="23" r:id="rId21"/>
    <sheet name="Impuesto unico" sheetId="25" r:id="rId22"/>
  </sheets>
  <definedNames>
    <definedName name="\" localSheetId="16" hidden="1">{#N/A,#N/A,FALSE,"Aging Summary";#N/A,#N/A,FALSE,"Ratio Analysis";#N/A,#N/A,FALSE,"Test 120 Day Accts";#N/A,#N/A,FALSE,"Tickmarks"}</definedName>
    <definedName name="\" localSheetId="18" hidden="1">{#N/A,#N/A,FALSE,"Aging Summary";#N/A,#N/A,FALSE,"Ratio Analysis";#N/A,#N/A,FALSE,"Test 120 Day Accts";#N/A,#N/A,FALSE,"Tickmarks"}</definedName>
    <definedName name="\" hidden="1">{#N/A,#N/A,FALSE,"Aging Summary";#N/A,#N/A,FALSE,"Ratio Analysis";#N/A,#N/A,FALSE,"Test 120 Day Accts";#N/A,#N/A,FALSE,"Tickmarks"}</definedName>
    <definedName name="\0">#REF!</definedName>
    <definedName name="\27">#REF!</definedName>
    <definedName name="\A">#REF!</definedName>
    <definedName name="\B">#REF!</definedName>
    <definedName name="\C">#REF!</definedName>
    <definedName name="\D">#REF!</definedName>
    <definedName name="\E">#REF!</definedName>
    <definedName name="\F">#REF!</definedName>
    <definedName name="\G">#REF!</definedName>
    <definedName name="\h">#REF!</definedName>
    <definedName name="\i">#REF!</definedName>
    <definedName name="\j">#REF!</definedName>
    <definedName name="\k">#REF!</definedName>
    <definedName name="\l">#REF!</definedName>
    <definedName name="\m">#REF!</definedName>
    <definedName name="\n">#REF!</definedName>
    <definedName name="\o">#REF!</definedName>
    <definedName name="\p">#REF!</definedName>
    <definedName name="\q">#REF!</definedName>
    <definedName name="\r">#REF!</definedName>
    <definedName name="\s">#REF!</definedName>
    <definedName name="\t">#REF!</definedName>
    <definedName name="\u">#REF!</definedName>
    <definedName name="\v">#REF!</definedName>
    <definedName name="\w">#REF!</definedName>
    <definedName name="\x">#REF!</definedName>
    <definedName name="\y">#REF!</definedName>
    <definedName name="\z">#REF!</definedName>
    <definedName name="_">#REF!</definedName>
    <definedName name="_.Next">#REF!</definedName>
    <definedName name="_??" localSheetId="16" hidden="1">{#N/A,#N/A,FALSE,"Cover (Japan)";#N/A,#N/A,FALSE,"Index";#N/A,#N/A,FALSE,"Comment sum"}</definedName>
    <definedName name="_??" localSheetId="18" hidden="1">{#N/A,#N/A,FALSE,"Cover (Japan)";#N/A,#N/A,FALSE,"Index";#N/A,#N/A,FALSE,"Comment sum"}</definedName>
    <definedName name="_??" hidden="1">{#N/A,#N/A,FALSE,"Cover (Japan)";#N/A,#N/A,FALSE,"Index";#N/A,#N/A,FALSE,"Comment sum"}</definedName>
    <definedName name="__" hidden="1">#REF!</definedName>
    <definedName name="__??" localSheetId="16" hidden="1">{#N/A,#N/A,FALSE,"Cover (Japan)";#N/A,#N/A,FALSE,"Index";#N/A,#N/A,FALSE,"Comment sum"}</definedName>
    <definedName name="__??" localSheetId="18" hidden="1">{#N/A,#N/A,FALSE,"Cover (Japan)";#N/A,#N/A,FALSE,"Index";#N/A,#N/A,FALSE,"Comment sum"}</definedName>
    <definedName name="__??" hidden="1">{#N/A,#N/A,FALSE,"Cover (Japan)";#N/A,#N/A,FALSE,"Index";#N/A,#N/A,FALSE,"Comment sum"}</definedName>
    <definedName name="___??" localSheetId="16" hidden="1">{#N/A,#N/A,FALSE,"Cover (Japan)";#N/A,#N/A,FALSE,"Index";#N/A,#N/A,FALSE,"Comment sum"}</definedName>
    <definedName name="___??" localSheetId="18" hidden="1">{#N/A,#N/A,FALSE,"Cover (Japan)";#N/A,#N/A,FALSE,"Index";#N/A,#N/A,FALSE,"Comment sum"}</definedName>
    <definedName name="___??" hidden="1">{#N/A,#N/A,FALSE,"Cover (Japan)";#N/A,#N/A,FALSE,"Index";#N/A,#N/A,FALSE,"Comment sum"}</definedName>
    <definedName name="____??" localSheetId="16" hidden="1">{#N/A,#N/A,FALSE,"Cover (Japan)";#N/A,#N/A,FALSE,"Index";#N/A,#N/A,FALSE,"Comment sum"}</definedName>
    <definedName name="____??" localSheetId="18" hidden="1">{#N/A,#N/A,FALSE,"Cover (Japan)";#N/A,#N/A,FALSE,"Index";#N/A,#N/A,FALSE,"Comment sum"}</definedName>
    <definedName name="____??" hidden="1">{#N/A,#N/A,FALSE,"Cover (Japan)";#N/A,#N/A,FALSE,"Index";#N/A,#N/A,FALSE,"Comment sum"}</definedName>
    <definedName name="_____??" localSheetId="16" hidden="1">{#N/A,#N/A,FALSE,"Cover (Japan)";#N/A,#N/A,FALSE,"Index";#N/A,#N/A,FALSE,"Comment sum"}</definedName>
    <definedName name="_____??" localSheetId="18" hidden="1">{#N/A,#N/A,FALSE,"Cover (Japan)";#N/A,#N/A,FALSE,"Index";#N/A,#N/A,FALSE,"Comment sum"}</definedName>
    <definedName name="_____??" hidden="1">{#N/A,#N/A,FALSE,"Cover (Japan)";#N/A,#N/A,FALSE,"Index";#N/A,#N/A,FALSE,"Comment sum"}</definedName>
    <definedName name="______??" localSheetId="16" hidden="1">{#N/A,#N/A,FALSE,"Cover (Japan)";#N/A,#N/A,FALSE,"Index";#N/A,#N/A,FALSE,"Comment sum"}</definedName>
    <definedName name="______??" localSheetId="18" hidden="1">{#N/A,#N/A,FALSE,"Cover (Japan)";#N/A,#N/A,FALSE,"Index";#N/A,#N/A,FALSE,"Comment sum"}</definedName>
    <definedName name="______??" hidden="1">{#N/A,#N/A,FALSE,"Cover (Japan)";#N/A,#N/A,FALSE,"Index";#N/A,#N/A,FALSE,"Comment sum"}</definedName>
    <definedName name="_______??" localSheetId="16" hidden="1">{#N/A,#N/A,FALSE,"Cover (Japan)";#N/A,#N/A,FALSE,"Index";#N/A,#N/A,FALSE,"Comment sum"}</definedName>
    <definedName name="_______??" localSheetId="18" hidden="1">{#N/A,#N/A,FALSE,"Cover (Japan)";#N/A,#N/A,FALSE,"Index";#N/A,#N/A,FALSE,"Comment sum"}</definedName>
    <definedName name="_______??" hidden="1">{#N/A,#N/A,FALSE,"Cover (Japan)";#N/A,#N/A,FALSE,"Index";#N/A,#N/A,FALSE,"Comment sum"}</definedName>
    <definedName name="____________________________________________________DAT3">#REF!</definedName>
    <definedName name="____________________________________________________DAT4">#REF!</definedName>
    <definedName name="____________________________________________________DAT5">#REF!</definedName>
    <definedName name="____________________________________________________DAT6">#REF!</definedName>
    <definedName name="___________________________________________________DAT3">#REF!</definedName>
    <definedName name="___________________________________________________DAT4">#REF!</definedName>
    <definedName name="___________________________________________________DAT5">#REF!</definedName>
    <definedName name="___________________________________________________DAT6">#REF!</definedName>
    <definedName name="__________________________________________________DAT13">#REF!</definedName>
    <definedName name="__________________________________________________DAT3">#REF!</definedName>
    <definedName name="__________________________________________________DAT4">#REF!</definedName>
    <definedName name="__________________________________________________DAT5">#REF!</definedName>
    <definedName name="__________________________________________________DAT6">#REF!</definedName>
    <definedName name="_________________________________________________DAT1">#REF!</definedName>
    <definedName name="_________________________________________________DAT13">#REF!</definedName>
    <definedName name="_________________________________________________DAT2">#REF!</definedName>
    <definedName name="_________________________________________________DAT7">#REF!</definedName>
    <definedName name="_________________________________________________DAT8">#REF!</definedName>
    <definedName name="_________________________________________________DAT9">#REF!</definedName>
    <definedName name="________________________________________________DAT1">#REF!</definedName>
    <definedName name="________________________________________________DAT10">#REF!</definedName>
    <definedName name="________________________________________________DAT13">#REF!</definedName>
    <definedName name="________________________________________________DAT2">#REF!</definedName>
    <definedName name="________________________________________________DAT3">#REF!</definedName>
    <definedName name="________________________________________________DAT4">#REF!</definedName>
    <definedName name="________________________________________________DAT5">#REF!</definedName>
    <definedName name="________________________________________________DAT6">#REF!</definedName>
    <definedName name="________________________________________________DAT7">#REF!</definedName>
    <definedName name="________________________________________________DAT8">#REF!</definedName>
    <definedName name="________________________________________________DAT9">#REF!</definedName>
    <definedName name="_______________________________________________DAT1">#REF!</definedName>
    <definedName name="_______________________________________________DAT10">#REF!</definedName>
    <definedName name="_______________________________________________DAT2">#REF!</definedName>
    <definedName name="_______________________________________________DAT3">#REF!</definedName>
    <definedName name="_______________________________________________DAT4">#REF!</definedName>
    <definedName name="_______________________________________________DAT5">#REF!</definedName>
    <definedName name="_______________________________________________DAT6">#REF!</definedName>
    <definedName name="_______________________________________________DAT7">#REF!</definedName>
    <definedName name="_______________________________________________DAT8">#REF!</definedName>
    <definedName name="_______________________________________________DAT9">#REF!</definedName>
    <definedName name="______________________________________________DAT1">#REF!</definedName>
    <definedName name="______________________________________________DAT10">#REF!</definedName>
    <definedName name="______________________________________________DAT11">#REF!</definedName>
    <definedName name="______________________________________________DAT12">#REF!</definedName>
    <definedName name="______________________________________________DAT13">#REF!</definedName>
    <definedName name="______________________________________________DAT2">#REF!</definedName>
    <definedName name="______________________________________________DAT3">#REF!</definedName>
    <definedName name="______________________________________________DAT4">#REF!</definedName>
    <definedName name="______________________________________________DAT5">#REF!</definedName>
    <definedName name="______________________________________________DAT6">#REF!</definedName>
    <definedName name="______________________________________________DAT7">#REF!</definedName>
    <definedName name="______________________________________________DAT8">#REF!</definedName>
    <definedName name="______________________________________________DAT9">#REF!</definedName>
    <definedName name="_____________________________________________DAT1">#REF!</definedName>
    <definedName name="_____________________________________________DAT10">#REF!</definedName>
    <definedName name="_____________________________________________DAT11">#REF!</definedName>
    <definedName name="_____________________________________________DAT12">#REF!</definedName>
    <definedName name="_____________________________________________DAT13">#REF!</definedName>
    <definedName name="_____________________________________________DAT2">#REF!</definedName>
    <definedName name="_____________________________________________DAT3">#REF!</definedName>
    <definedName name="_____________________________________________DAT4">#REF!</definedName>
    <definedName name="_____________________________________________DAT5">#REF!</definedName>
    <definedName name="_____________________________________________DAT6">#REF!</definedName>
    <definedName name="_____________________________________________DAT7">#REF!</definedName>
    <definedName name="_____________________________________________DAT8">#REF!</definedName>
    <definedName name="_____________________________________________DAT9">#REF!</definedName>
    <definedName name="____________________________________________DAT1">#REF!</definedName>
    <definedName name="____________________________________________DAT10">#REF!</definedName>
    <definedName name="____________________________________________DAT11">#REF!</definedName>
    <definedName name="____________________________________________DAT12">#REF!</definedName>
    <definedName name="____________________________________________DAT13">#REF!</definedName>
    <definedName name="____________________________________________DAT2">#REF!</definedName>
    <definedName name="____________________________________________DAT3">#REF!</definedName>
    <definedName name="____________________________________________DAT4">#REF!</definedName>
    <definedName name="____________________________________________DAT5">#REF!</definedName>
    <definedName name="____________________________________________DAT6">#REF!</definedName>
    <definedName name="____________________________________________DAT7">#REF!</definedName>
    <definedName name="____________________________________________DAT8">#REF!</definedName>
    <definedName name="____________________________________________DAT9">#REF!</definedName>
    <definedName name="___________________________________________DAT1">#REF!</definedName>
    <definedName name="___________________________________________DAT10">#REF!</definedName>
    <definedName name="___________________________________________DAT11">#REF!</definedName>
    <definedName name="___________________________________________DAT12">#REF!</definedName>
    <definedName name="___________________________________________DAT13">#REF!</definedName>
    <definedName name="___________________________________________DAT14">#REF!</definedName>
    <definedName name="___________________________________________DAT15">#REF!</definedName>
    <definedName name="___________________________________________DAT2">#REF!</definedName>
    <definedName name="___________________________________________DAT3">#REF!</definedName>
    <definedName name="___________________________________________DAT4">#REF!</definedName>
    <definedName name="___________________________________________DAT5">#REF!</definedName>
    <definedName name="___________________________________________DAT6">#REF!</definedName>
    <definedName name="___________________________________________DAT7">#REF!</definedName>
    <definedName name="___________________________________________DAT8">#REF!</definedName>
    <definedName name="___________________________________________DAT9">#REF!</definedName>
    <definedName name="__________________________________________DAT1">#REF!</definedName>
    <definedName name="__________________________________________DAT10">#REF!</definedName>
    <definedName name="__________________________________________DAT11">#REF!</definedName>
    <definedName name="__________________________________________DAT12">#REF!</definedName>
    <definedName name="__________________________________________DAT13">#REF!</definedName>
    <definedName name="__________________________________________DAT14">#REF!</definedName>
    <definedName name="__________________________________________DAT15">#REF!</definedName>
    <definedName name="__________________________________________DAT2">#REF!</definedName>
    <definedName name="__________________________________________DAT3">#REF!</definedName>
    <definedName name="__________________________________________DAT4">#REF!</definedName>
    <definedName name="__________________________________________DAT5">#REF!</definedName>
    <definedName name="__________________________________________DAT6">#REF!</definedName>
    <definedName name="__________________________________________DAT7">#REF!</definedName>
    <definedName name="__________________________________________DAT8">#REF!</definedName>
    <definedName name="__________________________________________DAT9">#REF!</definedName>
    <definedName name="_________________________________________DAT1">#REF!</definedName>
    <definedName name="_________________________________________DAT10">#REF!</definedName>
    <definedName name="_________________________________________DAT11">#REF!</definedName>
    <definedName name="_________________________________________DAT12">#REF!</definedName>
    <definedName name="_________________________________________DAT13">#REF!</definedName>
    <definedName name="_________________________________________DAT2">#REF!</definedName>
    <definedName name="_________________________________________DAT7">#REF!</definedName>
    <definedName name="_________________________________________DAT8">#REF!</definedName>
    <definedName name="_________________________________________DAT9">#REF!</definedName>
    <definedName name="_________________________________________PPM1" localSheetId="16" hidden="1">{#N/A,#N/A,FALSE,"Aging Summary";#N/A,#N/A,FALSE,"Ratio Analysis";#N/A,#N/A,FALSE,"Test 120 Day Accts";#N/A,#N/A,FALSE,"Tickmarks"}</definedName>
    <definedName name="_________________________________________PPM1" localSheetId="18" hidden="1">{#N/A,#N/A,FALSE,"Aging Summary";#N/A,#N/A,FALSE,"Ratio Analysis";#N/A,#N/A,FALSE,"Test 120 Day Accts";#N/A,#N/A,FALSE,"Tickmarks"}</definedName>
    <definedName name="_________________________________________PPM1" hidden="1">{#N/A,#N/A,FALSE,"Aging Summary";#N/A,#N/A,FALSE,"Ratio Analysis";#N/A,#N/A,FALSE,"Test 120 Day Accts";#N/A,#N/A,FALSE,"Tickmarks"}</definedName>
    <definedName name="________________________________________DAT1">#REF!</definedName>
    <definedName name="________________________________________DAT10">#REF!</definedName>
    <definedName name="________________________________________DAT11">#REF!</definedName>
    <definedName name="________________________________________DAT12">#REF!</definedName>
    <definedName name="________________________________________DAT13">#REF!</definedName>
    <definedName name="________________________________________DAT14">#REF!</definedName>
    <definedName name="________________________________________DAT15">#REF!</definedName>
    <definedName name="________________________________________DAT2">#REF!</definedName>
    <definedName name="________________________________________DAT7">#REF!</definedName>
    <definedName name="________________________________________DAT8">#REF!</definedName>
    <definedName name="________________________________________DAT9">#REF!</definedName>
    <definedName name="________________________________________PPM1" localSheetId="16" hidden="1">{#N/A,#N/A,FALSE,"Aging Summary";#N/A,#N/A,FALSE,"Ratio Analysis";#N/A,#N/A,FALSE,"Test 120 Day Accts";#N/A,#N/A,FALSE,"Tickmarks"}</definedName>
    <definedName name="________________________________________PPM1" localSheetId="18" hidden="1">{#N/A,#N/A,FALSE,"Aging Summary";#N/A,#N/A,FALSE,"Ratio Analysis";#N/A,#N/A,FALSE,"Test 120 Day Accts";#N/A,#N/A,FALSE,"Tickmarks"}</definedName>
    <definedName name="________________________________________PPM1" hidden="1">{#N/A,#N/A,FALSE,"Aging Summary";#N/A,#N/A,FALSE,"Ratio Analysis";#N/A,#N/A,FALSE,"Test 120 Day Accts";#N/A,#N/A,FALSE,"Tickmarks"}</definedName>
    <definedName name="_______________________________________DAT10">#REF!</definedName>
    <definedName name="_______________________________________DAT11">#REF!</definedName>
    <definedName name="_______________________________________DAT12">#REF!</definedName>
    <definedName name="_______________________________________DAT3">#REF!</definedName>
    <definedName name="_______________________________________DAT4">#REF!</definedName>
    <definedName name="_______________________________________DAT5">#REF!</definedName>
    <definedName name="_______________________________________DAT6">#REF!</definedName>
    <definedName name="_______________________________________PPM1" localSheetId="16" hidden="1">{#N/A,#N/A,FALSE,"Aging Summary";#N/A,#N/A,FALSE,"Ratio Analysis";#N/A,#N/A,FALSE,"Test 120 Day Accts";#N/A,#N/A,FALSE,"Tickmarks"}</definedName>
    <definedName name="_______________________________________PPM1" localSheetId="18" hidden="1">{#N/A,#N/A,FALSE,"Aging Summary";#N/A,#N/A,FALSE,"Ratio Analysis";#N/A,#N/A,FALSE,"Test 120 Day Accts";#N/A,#N/A,FALSE,"Tickmarks"}</definedName>
    <definedName name="_______________________________________PPM1" hidden="1">{#N/A,#N/A,FALSE,"Aging Summary";#N/A,#N/A,FALSE,"Ratio Analysis";#N/A,#N/A,FALSE,"Test 120 Day Accts";#N/A,#N/A,FALSE,"Tickmarks"}</definedName>
    <definedName name="____________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____________cp010103" hidden="1">{#N/A,#N/A,TRUE,"MEMO";#N/A,#N/A,TRUE,"PARAMETROS";#N/A,#N/A,TRUE,"RLI ";#N/A,#N/A,TRUE,"IMPTO.DET.";#N/A,#N/A,TRUE,"FUT-FUNT";#N/A,#N/A,TRUE,"CPI-PATR.";#N/A,#N/A,TRUE,"CM CPI";#N/A,#N/A,TRUE,"PROV";#N/A,#N/A,TRUE,"A FIJO";#N/A,#N/A,TRUE,"LEASING";#N/A,#N/A,TRUE,"VPP";#N/A,#N/A,TRUE,"PPM";#N/A,#N/A,TRUE,"OTROS"}</definedName>
    <definedName name="______________________________________DAT11">#REF!</definedName>
    <definedName name="______________________________________DAT12">#REF!</definedName>
    <definedName name="______________________________________DAT3">#REF!</definedName>
    <definedName name="______________________________________DAT4">#REF!</definedName>
    <definedName name="______________________________________DAT5">#REF!</definedName>
    <definedName name="______________________________________DAT6">#REF!</definedName>
    <definedName name="______________________________________PPM1" localSheetId="16" hidden="1">{#N/A,#N/A,FALSE,"Aging Summary";#N/A,#N/A,FALSE,"Ratio Analysis";#N/A,#N/A,FALSE,"Test 120 Day Accts";#N/A,#N/A,FALSE,"Tickmarks"}</definedName>
    <definedName name="______________________________________PPM1" localSheetId="18" hidden="1">{#N/A,#N/A,FALSE,"Aging Summary";#N/A,#N/A,FALSE,"Ratio Analysis";#N/A,#N/A,FALSE,"Test 120 Day Accts";#N/A,#N/A,FALSE,"Tickmarks"}</definedName>
    <definedName name="______________________________________PPM1" hidden="1">{#N/A,#N/A,FALSE,"Aging Summary";#N/A,#N/A,FALSE,"Ratio Analysis";#N/A,#N/A,FALSE,"Test 120 Day Accts";#N/A,#N/A,FALSE,"Tickmarks"}</definedName>
    <definedName name="___________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___________cp010103" hidden="1">{#N/A,#N/A,TRUE,"MEMO";#N/A,#N/A,TRUE,"PARAMETROS";#N/A,#N/A,TRUE,"RLI ";#N/A,#N/A,TRUE,"IMPTO.DET.";#N/A,#N/A,TRUE,"FUT-FUNT";#N/A,#N/A,TRUE,"CPI-PATR.";#N/A,#N/A,TRUE,"CM CPI";#N/A,#N/A,TRUE,"PROV";#N/A,#N/A,TRUE,"A FIJO";#N/A,#N/A,TRUE,"LEASING";#N/A,#N/A,TRUE,"VPP";#N/A,#N/A,TRUE,"PPM";#N/A,#N/A,TRUE,"OTROS"}</definedName>
    <definedName name="_____________________________________DAT1">#REF!</definedName>
    <definedName name="_____________________________________DAT11">#REF!</definedName>
    <definedName name="_____________________________________DAT12">#REF!</definedName>
    <definedName name="_____________________________________DAT13">#REF!</definedName>
    <definedName name="_____________________________________DAT14">#REF!</definedName>
    <definedName name="_____________________________________DAT15">#REF!</definedName>
    <definedName name="_____________________________________DAT16">#REF!</definedName>
    <definedName name="_____________________________________DAT2">#REF!</definedName>
    <definedName name="_____________________________________DAT7">#REF!</definedName>
    <definedName name="_____________________________________DAT8">#REF!</definedName>
    <definedName name="_____________________________________DAT9">#REF!</definedName>
    <definedName name="_____________________________________PPM1" localSheetId="16" hidden="1">{#N/A,#N/A,FALSE,"Aging Summary";#N/A,#N/A,FALSE,"Ratio Analysis";#N/A,#N/A,FALSE,"Test 120 Day Accts";#N/A,#N/A,FALSE,"Tickmarks"}</definedName>
    <definedName name="_____________________________________PPM1" localSheetId="18" hidden="1">{#N/A,#N/A,FALSE,"Aging Summary";#N/A,#N/A,FALSE,"Ratio Analysis";#N/A,#N/A,FALSE,"Test 120 Day Accts";#N/A,#N/A,FALSE,"Tickmarks"}</definedName>
    <definedName name="_____________________________________PPM1" hidden="1">{#N/A,#N/A,FALSE,"Aging Summary";#N/A,#N/A,FALSE,"Ratio Analysis";#N/A,#N/A,FALSE,"Test 120 Day Accts";#N/A,#N/A,FALSE,"Tickmarks"}</definedName>
    <definedName name="__________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__________cp010103" hidden="1">{#N/A,#N/A,TRUE,"MEMO";#N/A,#N/A,TRUE,"PARAMETROS";#N/A,#N/A,TRUE,"RLI ";#N/A,#N/A,TRUE,"IMPTO.DET.";#N/A,#N/A,TRUE,"FUT-FUNT";#N/A,#N/A,TRUE,"CPI-PATR.";#N/A,#N/A,TRUE,"CM CPI";#N/A,#N/A,TRUE,"PROV";#N/A,#N/A,TRUE,"A FIJO";#N/A,#N/A,TRUE,"LEASING";#N/A,#N/A,TRUE,"VPP";#N/A,#N/A,TRUE,"PPM";#N/A,#N/A,TRUE,"OTROS"}</definedName>
    <definedName name="____________________________________DAT1">#REF!</definedName>
    <definedName name="____________________________________DAT10">#REF!</definedName>
    <definedName name="____________________________________DAT16">#REF!</definedName>
    <definedName name="____________________________________DAT2">#REF!</definedName>
    <definedName name="____________________________________DAT3">#REF!</definedName>
    <definedName name="____________________________________DAT4">#REF!</definedName>
    <definedName name="____________________________________DAT5">#REF!</definedName>
    <definedName name="____________________________________DAT6">#REF!</definedName>
    <definedName name="____________________________________DAT7">#REF!</definedName>
    <definedName name="____________________________________DAT8">#REF!</definedName>
    <definedName name="____________________________________DAT9">#REF!</definedName>
    <definedName name="____________________________________PPM1" localSheetId="16" hidden="1">{#N/A,#N/A,FALSE,"Aging Summary";#N/A,#N/A,FALSE,"Ratio Analysis";#N/A,#N/A,FALSE,"Test 120 Day Accts";#N/A,#N/A,FALSE,"Tickmarks"}</definedName>
    <definedName name="____________________________________PPM1" localSheetId="18" hidden="1">{#N/A,#N/A,FALSE,"Aging Summary";#N/A,#N/A,FALSE,"Ratio Analysis";#N/A,#N/A,FALSE,"Test 120 Day Accts";#N/A,#N/A,FALSE,"Tickmarks"}</definedName>
    <definedName name="____________________________________PPM1" hidden="1">{#N/A,#N/A,FALSE,"Aging Summary";#N/A,#N/A,FALSE,"Ratio Analysis";#N/A,#N/A,FALSE,"Test 120 Day Accts";#N/A,#N/A,FALSE,"Tickmarks"}</definedName>
    <definedName name="____________________________________uso2">#REF!</definedName>
    <definedName name="___________________________________A1" localSheetId="16" hidden="1">{#N/A,#N/A,TRUE,"ComparativoII"}</definedName>
    <definedName name="___________________________________A1" localSheetId="18" hidden="1">{#N/A,#N/A,TRUE,"ComparativoII"}</definedName>
    <definedName name="___________________________________A1" hidden="1">{#N/A,#N/A,TRUE,"ComparativoII"}</definedName>
    <definedName name="___________________________________A10" localSheetId="16" hidden="1">{"RESULTADOS REAIS",#N/A,FALSE,"Dem.Res.R$";"RESULTADOS DOLARES",#N/A,FALSE,"Dem.Res.US$";"PERCENTUAIS REAIS",#N/A,FALSE,"Percentuais R$";"PERCENTUAIS DOLARES",#N/A,FALSE,"Percentuais US$"}</definedName>
    <definedName name="___________________________________A10" localSheetId="18" hidden="1">{"RESULTADOS REAIS",#N/A,FALSE,"Dem.Res.R$";"RESULTADOS DOLARES",#N/A,FALSE,"Dem.Res.US$";"PERCENTUAIS REAIS",#N/A,FALSE,"Percentuais R$";"PERCENTUAIS DOLARES",#N/A,FALSE,"Percentuais US$"}</definedName>
    <definedName name="___________________________________A10" hidden="1">{"RESULTADOS REAIS",#N/A,FALSE,"Dem.Res.R$";"RESULTADOS DOLARES",#N/A,FALSE,"Dem.Res.US$";"PERCENTUAIS REAIS",#N/A,FALSE,"Percentuais R$";"PERCENTUAIS DOLARES",#N/A,FALSE,"Percentuais US$"}</definedName>
    <definedName name="___________________________________A2" localSheetId="16" hidden="1">{"balanço dolares",#N/A,FALSE,"SIGADR$";"AUT BAL REAIS",#N/A,FALSE,"SIGADR$";"QUOCIENTES REAIS",#N/A,FALSE,"QUOCIENTES";"JUNH QUOCI DOLARES",#N/A,FALSE,"QUOCIENTES"}</definedName>
    <definedName name="___________________________________A2" localSheetId="18" hidden="1">{"balanço dolares",#N/A,FALSE,"SIGADR$";"AUT BAL REAIS",#N/A,FALSE,"SIGADR$";"QUOCIENTES REAIS",#N/A,FALSE,"QUOCIENTES";"JUNH QUOCI DOLARES",#N/A,FALSE,"QUOCIENTES"}</definedName>
    <definedName name="___________________________________A2" hidden="1">{"balanço dolares",#N/A,FALSE,"SIGADR$";"AUT BAL REAIS",#N/A,FALSE,"SIGADR$";"QUOCIENTES REAIS",#N/A,FALSE,"QUOCIENTES";"JUNH QUOCI DOLARES",#N/A,FALSE,"QUOCIENTES"}</definedName>
    <definedName name="___________________________________A3" localSheetId="16" hidden="1">{#N/A,#N/A,TRUE,"ComparativoII"}</definedName>
    <definedName name="___________________________________A3" localSheetId="18" hidden="1">{#N/A,#N/A,TRUE,"ComparativoII"}</definedName>
    <definedName name="___________________________________A3" hidden="1">{#N/A,#N/A,TRUE,"ComparativoII"}</definedName>
    <definedName name="___________________________________A4" localSheetId="16" hidden="1">{"balanço dolares",#N/A,FALSE,"SIGADR$";"AUT BAL REAIS",#N/A,FALSE,"SIGADR$";"QUOCIENTES REAIS",#N/A,FALSE,"QUOCIENTES";"JUNH QUOCI DOLARES",#N/A,FALSE,"QUOCIENTES"}</definedName>
    <definedName name="___________________________________A4" localSheetId="18" hidden="1">{"balanço dolares",#N/A,FALSE,"SIGADR$";"AUT BAL REAIS",#N/A,FALSE,"SIGADR$";"QUOCIENTES REAIS",#N/A,FALSE,"QUOCIENTES";"JUNH QUOCI DOLARES",#N/A,FALSE,"QUOCIENTES"}</definedName>
    <definedName name="___________________________________A4" hidden="1">{"balanço dolares",#N/A,FALSE,"SIGADR$";"AUT BAL REAIS",#N/A,FALSE,"SIGADR$";"QUOCIENTES REAIS",#N/A,FALSE,"QUOCIENTES";"JUNH QUOCI DOLARES",#N/A,FALSE,"QUOCIENTES"}</definedName>
    <definedName name="___________________________________A5" localSheetId="16" hidden="1">{"AUT ANALISE DESP",#N/A,TRUE,"AN.DESP. MR$"}</definedName>
    <definedName name="___________________________________A5" localSheetId="18" hidden="1">{"AUT ANALISE DESP",#N/A,TRUE,"AN.DESP. MR$"}</definedName>
    <definedName name="___________________________________A5" hidden="1">{"AUT ANALISE DESP",#N/A,TRUE,"AN.DESP. MR$"}</definedName>
    <definedName name="___________________________________A6" localSheetId="16" hidden="1">{#N/A,#N/A,TRUE,"ComparativoII"}</definedName>
    <definedName name="___________________________________A6" localSheetId="18" hidden="1">{#N/A,#N/A,TRUE,"ComparativoII"}</definedName>
    <definedName name="___________________________________A6" hidden="1">{#N/A,#N/A,TRUE,"ComparativoII"}</definedName>
    <definedName name="___________________________________A7" localSheetId="16" hidden="1">{"RESULTADOS REAIS",#N/A,FALSE,"Dem.Res.R$";"RESULTADOS DOLARES",#N/A,FALSE,"Dem.Res.US$";"PERCENTUAIS REAIS",#N/A,FALSE,"Percentuais R$";"PERCENTUAIS DOLARES",#N/A,FALSE,"Percentuais US$"}</definedName>
    <definedName name="___________________________________A7" localSheetId="18" hidden="1">{"RESULTADOS REAIS",#N/A,FALSE,"Dem.Res.R$";"RESULTADOS DOLARES",#N/A,FALSE,"Dem.Res.US$";"PERCENTUAIS REAIS",#N/A,FALSE,"Percentuais R$";"PERCENTUAIS DOLARES",#N/A,FALSE,"Percentuais US$"}</definedName>
    <definedName name="___________________________________A7" hidden="1">{"RESULTADOS REAIS",#N/A,FALSE,"Dem.Res.R$";"RESULTADOS DOLARES",#N/A,FALSE,"Dem.Res.US$";"PERCENTUAIS REAIS",#N/A,FALSE,"Percentuais R$";"PERCENTUAIS DOLARES",#N/A,FALSE,"Percentuais US$"}</definedName>
    <definedName name="___________________________________A8" localSheetId="16" hidden="1">{#N/A,#N/A,TRUE,"ComparativoII"}</definedName>
    <definedName name="___________________________________A8" localSheetId="18" hidden="1">{#N/A,#N/A,TRUE,"ComparativoII"}</definedName>
    <definedName name="___________________________________A8" hidden="1">{#N/A,#N/A,TRUE,"ComparativoII"}</definedName>
    <definedName name="___________________________________A9" localSheetId="16" hidden="1">{"AUT ANALISE DESP",#N/A,TRUE,"AN.DESP. MR$"}</definedName>
    <definedName name="___________________________________A9" localSheetId="18" hidden="1">{"AUT ANALISE DESP",#N/A,TRUE,"AN.DESP. MR$"}</definedName>
    <definedName name="___________________________________A9" hidden="1">{"AUT ANALISE DESP",#N/A,TRUE,"AN.DESP. MR$"}</definedName>
    <definedName name="___________________________________DAT13">#REF!</definedName>
    <definedName name="___________________________________DAT14">#REF!</definedName>
    <definedName name="___________________________________DAT15">#REF!</definedName>
    <definedName name="___________________________________DAT16">#REF!</definedName>
    <definedName name="___________________________________DAT3">#REF!</definedName>
    <definedName name="___________________________________DAT4">#REF!</definedName>
    <definedName name="___________________________________DAT5">#REF!</definedName>
    <definedName name="___________________________________DAT6">#REF!</definedName>
    <definedName name="___________________________________f5" localSheetId="16" hidden="1">{#N/A,#N/A,TRUE,"ComparativoII"}</definedName>
    <definedName name="___________________________________f5" localSheetId="18" hidden="1">{#N/A,#N/A,TRUE,"ComparativoII"}</definedName>
    <definedName name="___________________________________f5" hidden="1">{#N/A,#N/A,TRUE,"ComparativoII"}</definedName>
    <definedName name="___________________________________ftu222" localSheetId="16" hidden="1">{#N/A,#N/A,FALSE,"Aging Summary";#N/A,#N/A,FALSE,"Ratio Analysis";#N/A,#N/A,FALSE,"Test 120 Day Accts";#N/A,#N/A,FALSE,"Tickmarks"}</definedName>
    <definedName name="___________________________________ftu222" localSheetId="18" hidden="1">{#N/A,#N/A,FALSE,"Aging Summary";#N/A,#N/A,FALSE,"Ratio Analysis";#N/A,#N/A,FALSE,"Test 120 Day Accts";#N/A,#N/A,FALSE,"Tickmarks"}</definedName>
    <definedName name="___________________________________ftu222" hidden="1">{#N/A,#N/A,FALSE,"Aging Summary";#N/A,#N/A,FALSE,"Ratio Analysis";#N/A,#N/A,FALSE,"Test 120 Day Accts";#N/A,#N/A,FALSE,"Tickmarks"}</definedName>
    <definedName name="___________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___________gc2" hidden="1">{#N/A,#N/A,TRUE,"MEMO";#N/A,#N/A,TRUE,"PARAMETROS";#N/A,#N/A,TRUE,"RLI ";#N/A,#N/A,TRUE,"IMPTO.DET.";#N/A,#N/A,TRUE,"FUT-FUNT";#N/A,#N/A,TRUE,"CPI-PATR.";#N/A,#N/A,TRUE,"CM CPI";#N/A,#N/A,TRUE,"PROV";#N/A,#N/A,TRUE,"A FIJO";#N/A,#N/A,TRUE,"LEASING";#N/A,#N/A,TRUE,"VPP";#N/A,#N/A,TRUE,"PPM";#N/A,#N/A,TRUE,"OTROS"}</definedName>
    <definedName name="___________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_PPM1" localSheetId="16" hidden="1">{#N/A,#N/A,FALSE,"Aging Summary";#N/A,#N/A,FALSE,"Ratio Analysis";#N/A,#N/A,FALSE,"Test 120 Day Accts";#N/A,#N/A,FALSE,"Tickmarks"}</definedName>
    <definedName name="___________________________________PPM1" localSheetId="18" hidden="1">{#N/A,#N/A,FALSE,"Aging Summary";#N/A,#N/A,FALSE,"Ratio Analysis";#N/A,#N/A,FALSE,"Test 120 Day Accts";#N/A,#N/A,FALSE,"Tickmarks"}</definedName>
    <definedName name="___________________________________PPM1" hidden="1">{#N/A,#N/A,FALSE,"Aging Summary";#N/A,#N/A,FALSE,"Ratio Analysis";#N/A,#N/A,FALSE,"Test 120 Day Accts";#N/A,#N/A,FALSE,"Tickmarks"}</definedName>
    <definedName name="___________________________________t81" localSheetId="16" hidden="1">{#N/A,#N/A,FALSE,"Aging Summary";#N/A,#N/A,FALSE,"Ratio Analysis";#N/A,#N/A,FALSE,"Test 120 Day Accts";#N/A,#N/A,FALSE,"Tickmarks"}</definedName>
    <definedName name="___________________________________t81" localSheetId="18" hidden="1">{#N/A,#N/A,FALSE,"Aging Summary";#N/A,#N/A,FALSE,"Ratio Analysis";#N/A,#N/A,FALSE,"Test 120 Day Accts";#N/A,#N/A,FALSE,"Tickmarks"}</definedName>
    <definedName name="___________________________________t81" hidden="1">{#N/A,#N/A,FALSE,"Aging Summary";#N/A,#N/A,FALSE,"Ratio Analysis";#N/A,#N/A,FALSE,"Test 120 Day Accts";#N/A,#N/A,FALSE,"Tickmarks"}</definedName>
    <definedName name="___________________________________uso2">#REF!</definedName>
    <definedName name="__________________________________A1" localSheetId="16" hidden="1">{#N/A,#N/A,TRUE,"ComparativoII"}</definedName>
    <definedName name="__________________________________A1" localSheetId="18" hidden="1">{#N/A,#N/A,TRUE,"ComparativoII"}</definedName>
    <definedName name="__________________________________A1" hidden="1">{#N/A,#N/A,TRUE,"ComparativoII"}</definedName>
    <definedName name="__________________________________A10" localSheetId="16" hidden="1">{"RESULTADOS REAIS",#N/A,FALSE,"Dem.Res.R$";"RESULTADOS DOLARES",#N/A,FALSE,"Dem.Res.US$";"PERCENTUAIS REAIS",#N/A,FALSE,"Percentuais R$";"PERCENTUAIS DOLARES",#N/A,FALSE,"Percentuais US$"}</definedName>
    <definedName name="__________________________________A10" localSheetId="18" hidden="1">{"RESULTADOS REAIS",#N/A,FALSE,"Dem.Res.R$";"RESULTADOS DOLARES",#N/A,FALSE,"Dem.Res.US$";"PERCENTUAIS REAIS",#N/A,FALSE,"Percentuais R$";"PERCENTUAIS DOLARES",#N/A,FALSE,"Percentuais US$"}</definedName>
    <definedName name="__________________________________A10" hidden="1">{"RESULTADOS REAIS",#N/A,FALSE,"Dem.Res.R$";"RESULTADOS DOLARES",#N/A,FALSE,"Dem.Res.US$";"PERCENTUAIS REAIS",#N/A,FALSE,"Percentuais R$";"PERCENTUAIS DOLARES",#N/A,FALSE,"Percentuais US$"}</definedName>
    <definedName name="__________________________________A2" localSheetId="16" hidden="1">{"balanço dolares",#N/A,FALSE,"SIGADR$";"AUT BAL REAIS",#N/A,FALSE,"SIGADR$";"QUOCIENTES REAIS",#N/A,FALSE,"QUOCIENTES";"JUNH QUOCI DOLARES",#N/A,FALSE,"QUOCIENTES"}</definedName>
    <definedName name="__________________________________A2" localSheetId="18" hidden="1">{"balanço dolares",#N/A,FALSE,"SIGADR$";"AUT BAL REAIS",#N/A,FALSE,"SIGADR$";"QUOCIENTES REAIS",#N/A,FALSE,"QUOCIENTES";"JUNH QUOCI DOLARES",#N/A,FALSE,"QUOCIENTES"}</definedName>
    <definedName name="__________________________________A2" hidden="1">{"balanço dolares",#N/A,FALSE,"SIGADR$";"AUT BAL REAIS",#N/A,FALSE,"SIGADR$";"QUOCIENTES REAIS",#N/A,FALSE,"QUOCIENTES";"JUNH QUOCI DOLARES",#N/A,FALSE,"QUOCIENTES"}</definedName>
    <definedName name="__________________________________A3" localSheetId="16" hidden="1">{#N/A,#N/A,TRUE,"ComparativoII"}</definedName>
    <definedName name="__________________________________A3" localSheetId="18" hidden="1">{#N/A,#N/A,TRUE,"ComparativoII"}</definedName>
    <definedName name="__________________________________A3" hidden="1">{#N/A,#N/A,TRUE,"ComparativoII"}</definedName>
    <definedName name="__________________________________A4" localSheetId="16" hidden="1">{"balanço dolares",#N/A,FALSE,"SIGADR$";"AUT BAL REAIS",#N/A,FALSE,"SIGADR$";"QUOCIENTES REAIS",#N/A,FALSE,"QUOCIENTES";"JUNH QUOCI DOLARES",#N/A,FALSE,"QUOCIENTES"}</definedName>
    <definedName name="__________________________________A4" localSheetId="18" hidden="1">{"balanço dolares",#N/A,FALSE,"SIGADR$";"AUT BAL REAIS",#N/A,FALSE,"SIGADR$";"QUOCIENTES REAIS",#N/A,FALSE,"QUOCIENTES";"JUNH QUOCI DOLARES",#N/A,FALSE,"QUOCIENTES"}</definedName>
    <definedName name="__________________________________A4" hidden="1">{"balanço dolares",#N/A,FALSE,"SIGADR$";"AUT BAL REAIS",#N/A,FALSE,"SIGADR$";"QUOCIENTES REAIS",#N/A,FALSE,"QUOCIENTES";"JUNH QUOCI DOLARES",#N/A,FALSE,"QUOCIENTES"}</definedName>
    <definedName name="__________________________________A5" localSheetId="16" hidden="1">{"AUT ANALISE DESP",#N/A,TRUE,"AN.DESP. MR$"}</definedName>
    <definedName name="__________________________________A5" localSheetId="18" hidden="1">{"AUT ANALISE DESP",#N/A,TRUE,"AN.DESP. MR$"}</definedName>
    <definedName name="__________________________________A5" hidden="1">{"AUT ANALISE DESP",#N/A,TRUE,"AN.DESP. MR$"}</definedName>
    <definedName name="__________________________________A6" localSheetId="16" hidden="1">{#N/A,#N/A,TRUE,"ComparativoII"}</definedName>
    <definedName name="__________________________________A6" localSheetId="18" hidden="1">{#N/A,#N/A,TRUE,"ComparativoII"}</definedName>
    <definedName name="__________________________________A6" hidden="1">{#N/A,#N/A,TRUE,"ComparativoII"}</definedName>
    <definedName name="__________________________________A7" localSheetId="16" hidden="1">{"RESULTADOS REAIS",#N/A,FALSE,"Dem.Res.R$";"RESULTADOS DOLARES",#N/A,FALSE,"Dem.Res.US$";"PERCENTUAIS REAIS",#N/A,FALSE,"Percentuais R$";"PERCENTUAIS DOLARES",#N/A,FALSE,"Percentuais US$"}</definedName>
    <definedName name="__________________________________A7" localSheetId="18" hidden="1">{"RESULTADOS REAIS",#N/A,FALSE,"Dem.Res.R$";"RESULTADOS DOLARES",#N/A,FALSE,"Dem.Res.US$";"PERCENTUAIS REAIS",#N/A,FALSE,"Percentuais R$";"PERCENTUAIS DOLARES",#N/A,FALSE,"Percentuais US$"}</definedName>
    <definedName name="__________________________________A7" hidden="1">{"RESULTADOS REAIS",#N/A,FALSE,"Dem.Res.R$";"RESULTADOS DOLARES",#N/A,FALSE,"Dem.Res.US$";"PERCENTUAIS REAIS",#N/A,FALSE,"Percentuais R$";"PERCENTUAIS DOLARES",#N/A,FALSE,"Percentuais US$"}</definedName>
    <definedName name="__________________________________A8" localSheetId="16" hidden="1">{#N/A,#N/A,TRUE,"ComparativoII"}</definedName>
    <definedName name="__________________________________A8" localSheetId="18" hidden="1">{#N/A,#N/A,TRUE,"ComparativoII"}</definedName>
    <definedName name="__________________________________A8" hidden="1">{#N/A,#N/A,TRUE,"ComparativoII"}</definedName>
    <definedName name="__________________________________A9" localSheetId="16" hidden="1">{"AUT ANALISE DESP",#N/A,TRUE,"AN.DESP. MR$"}</definedName>
    <definedName name="__________________________________A9" localSheetId="18" hidden="1">{"AUT ANALISE DESP",#N/A,TRUE,"AN.DESP. MR$"}</definedName>
    <definedName name="__________________________________A9" hidden="1">{"AUT ANALISE DESP",#N/A,TRUE,"AN.DESP. MR$"}</definedName>
    <definedName name="________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________cp010103" hidden="1">{#N/A,#N/A,TRUE,"MEMO";#N/A,#N/A,TRUE,"PARAMETROS";#N/A,#N/A,TRUE,"RLI ";#N/A,#N/A,TRUE,"IMPTO.DET.";#N/A,#N/A,TRUE,"FUT-FUNT";#N/A,#N/A,TRUE,"CPI-PATR.";#N/A,#N/A,TRUE,"CM CPI";#N/A,#N/A,TRUE,"PROV";#N/A,#N/A,TRUE,"A FIJO";#N/A,#N/A,TRUE,"LEASING";#N/A,#N/A,TRUE,"VPP";#N/A,#N/A,TRUE,"PPM";#N/A,#N/A,TRUE,"OTROS"}</definedName>
    <definedName name="__________________________________CPI1" localSheetId="16" hidden="1">{#N/A,#N/A,FALSE,"Aging Summary";#N/A,#N/A,FALSE,"Ratio Analysis";#N/A,#N/A,FALSE,"Test 120 Day Accts";#N/A,#N/A,FALSE,"Tickmarks"}</definedName>
    <definedName name="__________________________________CPI1" localSheetId="18" hidden="1">{#N/A,#N/A,FALSE,"Aging Summary";#N/A,#N/A,FALSE,"Ratio Analysis";#N/A,#N/A,FALSE,"Test 120 Day Accts";#N/A,#N/A,FALSE,"Tickmarks"}</definedName>
    <definedName name="__________________________________CPI1" hidden="1">{#N/A,#N/A,FALSE,"Aging Summary";#N/A,#N/A,FALSE,"Ratio Analysis";#N/A,#N/A,FALSE,"Test 120 Day Accts";#N/A,#N/A,FALSE,"Tickmarks"}</definedName>
    <definedName name="__________________________________DAT1">#REF!</definedName>
    <definedName name="__________________________________DAT10">#REF!</definedName>
    <definedName name="__________________________________DAT11">#REF!</definedName>
    <definedName name="__________________________________DAT12">#REF!</definedName>
    <definedName name="__________________________________DAT13">#REF!</definedName>
    <definedName name="__________________________________DAT14">#REF!</definedName>
    <definedName name="__________________________________DAT15">#REF!</definedName>
    <definedName name="__________________________________DAT16">#REF!</definedName>
    <definedName name="__________________________________DAT2">#REF!</definedName>
    <definedName name="__________________________________DAT3">#REF!</definedName>
    <definedName name="__________________________________DAT4">#REF!</definedName>
    <definedName name="__________________________________DAT5">#REF!</definedName>
    <definedName name="__________________________________DAT6">#REF!</definedName>
    <definedName name="__________________________________DAT7">#REF!</definedName>
    <definedName name="__________________________________DAT8">#REF!</definedName>
    <definedName name="__________________________________DAT9">#REF!</definedName>
    <definedName name="__________________________________f5" localSheetId="16" hidden="1">{#N/A,#N/A,TRUE,"ComparativoII"}</definedName>
    <definedName name="__________________________________f5" localSheetId="18" hidden="1">{#N/A,#N/A,TRUE,"ComparativoII"}</definedName>
    <definedName name="__________________________________f5" hidden="1">{#N/A,#N/A,TRUE,"ComparativoII"}</definedName>
    <definedName name="__________________________________ftu222" localSheetId="16" hidden="1">{#N/A,#N/A,FALSE,"Aging Summary";#N/A,#N/A,FALSE,"Ratio Analysis";#N/A,#N/A,FALSE,"Test 120 Day Accts";#N/A,#N/A,FALSE,"Tickmarks"}</definedName>
    <definedName name="__________________________________ftu222" localSheetId="18" hidden="1">{#N/A,#N/A,FALSE,"Aging Summary";#N/A,#N/A,FALSE,"Ratio Analysis";#N/A,#N/A,FALSE,"Test 120 Day Accts";#N/A,#N/A,FALSE,"Tickmarks"}</definedName>
    <definedName name="__________________________________ftu222" hidden="1">{#N/A,#N/A,FALSE,"Aging Summary";#N/A,#N/A,FALSE,"Ratio Analysis";#N/A,#N/A,FALSE,"Test 120 Day Accts";#N/A,#N/A,FALSE,"Tickmarks"}</definedName>
    <definedName name="__________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__________gc2" hidden="1">{#N/A,#N/A,TRUE,"MEMO";#N/A,#N/A,TRUE,"PARAMETROS";#N/A,#N/A,TRUE,"RLI ";#N/A,#N/A,TRUE,"IMPTO.DET.";#N/A,#N/A,TRUE,"FUT-FUNT";#N/A,#N/A,TRUE,"CPI-PATR.";#N/A,#N/A,TRUE,"CM CPI";#N/A,#N/A,TRUE,"PROV";#N/A,#N/A,TRUE,"A FIJO";#N/A,#N/A,TRUE,"LEASING";#N/A,#N/A,TRUE,"VPP";#N/A,#N/A,TRUE,"PPM";#N/A,#N/A,TRUE,"OTROS"}</definedName>
    <definedName name="__________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_PPM1" localSheetId="16" hidden="1">{#N/A,#N/A,FALSE,"Aging Summary";#N/A,#N/A,FALSE,"Ratio Analysis";#N/A,#N/A,FALSE,"Test 120 Day Accts";#N/A,#N/A,FALSE,"Tickmarks"}</definedName>
    <definedName name="__________________________________PPM1" localSheetId="18" hidden="1">{#N/A,#N/A,FALSE,"Aging Summary";#N/A,#N/A,FALSE,"Ratio Analysis";#N/A,#N/A,FALSE,"Test 120 Day Accts";#N/A,#N/A,FALSE,"Tickmarks"}</definedName>
    <definedName name="__________________________________PPM1" hidden="1">{#N/A,#N/A,FALSE,"Aging Summary";#N/A,#N/A,FALSE,"Ratio Analysis";#N/A,#N/A,FALSE,"Test 120 Day Accts";#N/A,#N/A,FALSE,"Tickmarks"}</definedName>
    <definedName name="__________________________________pt8" localSheetId="16" hidden="1">{#N/A,#N/A,FALSE,"Aging Summary";#N/A,#N/A,FALSE,"Ratio Analysis";#N/A,#N/A,FALSE,"Test 120 Day Accts";#N/A,#N/A,FALSE,"Tickmarks"}</definedName>
    <definedName name="__________________________________pt8" localSheetId="18" hidden="1">{#N/A,#N/A,FALSE,"Aging Summary";#N/A,#N/A,FALSE,"Ratio Analysis";#N/A,#N/A,FALSE,"Test 120 Day Accts";#N/A,#N/A,FALSE,"Tickmarks"}</definedName>
    <definedName name="__________________________________pt8" hidden="1">{#N/A,#N/A,FALSE,"Aging Summary";#N/A,#N/A,FALSE,"Ratio Analysis";#N/A,#N/A,FALSE,"Test 120 Day Accts";#N/A,#N/A,FALSE,"Tickmarks"}</definedName>
    <definedName name="__________________________________r" localSheetId="16" hidden="1">{#N/A,#N/A,FALSE,"Graficos";#N/A,#N/A,FALSE,"P.Ingresos";#N/A,#N/A,FALSE,"P.Gastos";#N/A,#N/A,FALSE,"I.Trafico";#N/A,#N/A,FALSE,"I.Peajes";#N/A,#N/A,FALSE,"G.Operativos";#N/A,#N/A,FALSE,"Cf Proyecto";#N/A,#N/A,FALSE,"C.PYG";#N/A,#N/A,FALSE,"Balance";#N/A,#N/A,FALSE,"TIR AC";#N/A,#N/A,FALSE,"TIR E"}</definedName>
    <definedName name="__________________________________r" hidden="1">{#N/A,#N/A,FALSE,"Graficos";#N/A,#N/A,FALSE,"P.Ingresos";#N/A,#N/A,FALSE,"P.Gastos";#N/A,#N/A,FALSE,"I.Trafico";#N/A,#N/A,FALSE,"I.Peajes";#N/A,#N/A,FALSE,"G.Operativos";#N/A,#N/A,FALSE,"Cf Proyecto";#N/A,#N/A,FALSE,"C.PYG";#N/A,#N/A,FALSE,"Balance";#N/A,#N/A,FALSE,"TIR AC";#N/A,#N/A,FALSE,"TIR E"}</definedName>
    <definedName name="__________________________________t81" localSheetId="16" hidden="1">{#N/A,#N/A,FALSE,"Aging Summary";#N/A,#N/A,FALSE,"Ratio Analysis";#N/A,#N/A,FALSE,"Test 120 Day Accts";#N/A,#N/A,FALSE,"Tickmarks"}</definedName>
    <definedName name="__________________________________t81" localSheetId="18" hidden="1">{#N/A,#N/A,FALSE,"Aging Summary";#N/A,#N/A,FALSE,"Ratio Analysis";#N/A,#N/A,FALSE,"Test 120 Day Accts";#N/A,#N/A,FALSE,"Tickmarks"}</definedName>
    <definedName name="__________________________________t81" hidden="1">{#N/A,#N/A,FALSE,"Aging Summary";#N/A,#N/A,FALSE,"Ratio Analysis";#N/A,#N/A,FALSE,"Test 120 Day Accts";#N/A,#N/A,FALSE,"Tickmarks"}</definedName>
    <definedName name="__________________________________uso2">#REF!</definedName>
    <definedName name="__________________________________xx1" hidden="1">"Ctas Analisis Acreedores"</definedName>
    <definedName name="_________________________________A1" localSheetId="16" hidden="1">{#N/A,#N/A,TRUE,"ComparativoII"}</definedName>
    <definedName name="_________________________________A1" localSheetId="18" hidden="1">{#N/A,#N/A,TRUE,"ComparativoII"}</definedName>
    <definedName name="_________________________________A1" hidden="1">{#N/A,#N/A,TRUE,"ComparativoII"}</definedName>
    <definedName name="_________________________________A10" localSheetId="16" hidden="1">{"RESULTADOS REAIS",#N/A,FALSE,"Dem.Res.R$";"RESULTADOS DOLARES",#N/A,FALSE,"Dem.Res.US$";"PERCENTUAIS REAIS",#N/A,FALSE,"Percentuais R$";"PERCENTUAIS DOLARES",#N/A,FALSE,"Percentuais US$"}</definedName>
    <definedName name="_________________________________A10" localSheetId="18" hidden="1">{"RESULTADOS REAIS",#N/A,FALSE,"Dem.Res.R$";"RESULTADOS DOLARES",#N/A,FALSE,"Dem.Res.US$";"PERCENTUAIS REAIS",#N/A,FALSE,"Percentuais R$";"PERCENTUAIS DOLARES",#N/A,FALSE,"Percentuais US$"}</definedName>
    <definedName name="_________________________________A10" hidden="1">{"RESULTADOS REAIS",#N/A,FALSE,"Dem.Res.R$";"RESULTADOS DOLARES",#N/A,FALSE,"Dem.Res.US$";"PERCENTUAIS REAIS",#N/A,FALSE,"Percentuais R$";"PERCENTUAIS DOLARES",#N/A,FALSE,"Percentuais US$"}</definedName>
    <definedName name="_________________________________A2" localSheetId="16" hidden="1">{"balanço dolares",#N/A,FALSE,"SIGADR$";"AUT BAL REAIS",#N/A,FALSE,"SIGADR$";"QUOCIENTES REAIS",#N/A,FALSE,"QUOCIENTES";"JUNH QUOCI DOLARES",#N/A,FALSE,"QUOCIENTES"}</definedName>
    <definedName name="_________________________________A2" localSheetId="18" hidden="1">{"balanço dolares",#N/A,FALSE,"SIGADR$";"AUT BAL REAIS",#N/A,FALSE,"SIGADR$";"QUOCIENTES REAIS",#N/A,FALSE,"QUOCIENTES";"JUNH QUOCI DOLARES",#N/A,FALSE,"QUOCIENTES"}</definedName>
    <definedName name="_________________________________A2" hidden="1">{"balanço dolares",#N/A,FALSE,"SIGADR$";"AUT BAL REAIS",#N/A,FALSE,"SIGADR$";"QUOCIENTES REAIS",#N/A,FALSE,"QUOCIENTES";"JUNH QUOCI DOLARES",#N/A,FALSE,"QUOCIENTES"}</definedName>
    <definedName name="_________________________________A3" localSheetId="16" hidden="1">{#N/A,#N/A,TRUE,"ComparativoII"}</definedName>
    <definedName name="_________________________________A3" localSheetId="18" hidden="1">{#N/A,#N/A,TRUE,"ComparativoII"}</definedName>
    <definedName name="_________________________________A3" hidden="1">{#N/A,#N/A,TRUE,"ComparativoII"}</definedName>
    <definedName name="_________________________________A4" localSheetId="16" hidden="1">{"balanço dolares",#N/A,FALSE,"SIGADR$";"AUT BAL REAIS",#N/A,FALSE,"SIGADR$";"QUOCIENTES REAIS",#N/A,FALSE,"QUOCIENTES";"JUNH QUOCI DOLARES",#N/A,FALSE,"QUOCIENTES"}</definedName>
    <definedName name="_________________________________A4" localSheetId="18" hidden="1">{"balanço dolares",#N/A,FALSE,"SIGADR$";"AUT BAL REAIS",#N/A,FALSE,"SIGADR$";"QUOCIENTES REAIS",#N/A,FALSE,"QUOCIENTES";"JUNH QUOCI DOLARES",#N/A,FALSE,"QUOCIENTES"}</definedName>
    <definedName name="_________________________________A4" hidden="1">{"balanço dolares",#N/A,FALSE,"SIGADR$";"AUT BAL REAIS",#N/A,FALSE,"SIGADR$";"QUOCIENTES REAIS",#N/A,FALSE,"QUOCIENTES";"JUNH QUOCI DOLARES",#N/A,FALSE,"QUOCIENTES"}</definedName>
    <definedName name="_________________________________A5" localSheetId="16" hidden="1">{"AUT ANALISE DESP",#N/A,TRUE,"AN.DESP. MR$"}</definedName>
    <definedName name="_________________________________A5" localSheetId="18" hidden="1">{"AUT ANALISE DESP",#N/A,TRUE,"AN.DESP. MR$"}</definedName>
    <definedName name="_________________________________A5" hidden="1">{"AUT ANALISE DESP",#N/A,TRUE,"AN.DESP. MR$"}</definedName>
    <definedName name="_________________________________A6" localSheetId="16" hidden="1">{#N/A,#N/A,TRUE,"ComparativoII"}</definedName>
    <definedName name="_________________________________A6" localSheetId="18" hidden="1">{#N/A,#N/A,TRUE,"ComparativoII"}</definedName>
    <definedName name="_________________________________A6" hidden="1">{#N/A,#N/A,TRUE,"ComparativoII"}</definedName>
    <definedName name="_________________________________A7" localSheetId="16" hidden="1">{"RESULTADOS REAIS",#N/A,FALSE,"Dem.Res.R$";"RESULTADOS DOLARES",#N/A,FALSE,"Dem.Res.US$";"PERCENTUAIS REAIS",#N/A,FALSE,"Percentuais R$";"PERCENTUAIS DOLARES",#N/A,FALSE,"Percentuais US$"}</definedName>
    <definedName name="_________________________________A7" localSheetId="18" hidden="1">{"RESULTADOS REAIS",#N/A,FALSE,"Dem.Res.R$";"RESULTADOS DOLARES",#N/A,FALSE,"Dem.Res.US$";"PERCENTUAIS REAIS",#N/A,FALSE,"Percentuais R$";"PERCENTUAIS DOLARES",#N/A,FALSE,"Percentuais US$"}</definedName>
    <definedName name="_________________________________A7" hidden="1">{"RESULTADOS REAIS",#N/A,FALSE,"Dem.Res.R$";"RESULTADOS DOLARES",#N/A,FALSE,"Dem.Res.US$";"PERCENTUAIS REAIS",#N/A,FALSE,"Percentuais R$";"PERCENTUAIS DOLARES",#N/A,FALSE,"Percentuais US$"}</definedName>
    <definedName name="_________________________________A8" localSheetId="16" hidden="1">{#N/A,#N/A,TRUE,"ComparativoII"}</definedName>
    <definedName name="_________________________________A8" localSheetId="18" hidden="1">{#N/A,#N/A,TRUE,"ComparativoII"}</definedName>
    <definedName name="_________________________________A8" hidden="1">{#N/A,#N/A,TRUE,"ComparativoII"}</definedName>
    <definedName name="_________________________________A9" localSheetId="16" hidden="1">{"AUT ANALISE DESP",#N/A,TRUE,"AN.DESP. MR$"}</definedName>
    <definedName name="_________________________________A9" localSheetId="18" hidden="1">{"AUT ANALISE DESP",#N/A,TRUE,"AN.DESP. MR$"}</definedName>
    <definedName name="_________________________________A9" hidden="1">{"AUT ANALISE DESP",#N/A,TRUE,"AN.DESP. MR$"}</definedName>
    <definedName name="_______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_______cp010103" hidden="1">{#N/A,#N/A,TRUE,"MEMO";#N/A,#N/A,TRUE,"PARAMETROS";#N/A,#N/A,TRUE,"RLI ";#N/A,#N/A,TRUE,"IMPTO.DET.";#N/A,#N/A,TRUE,"FUT-FUNT";#N/A,#N/A,TRUE,"CPI-PATR.";#N/A,#N/A,TRUE,"CM CPI";#N/A,#N/A,TRUE,"PROV";#N/A,#N/A,TRUE,"A FIJO";#N/A,#N/A,TRUE,"LEASING";#N/A,#N/A,TRUE,"VPP";#N/A,#N/A,TRUE,"PPM";#N/A,#N/A,TRUE,"OTROS"}</definedName>
    <definedName name="_________________________________CPI1" localSheetId="16" hidden="1">{#N/A,#N/A,FALSE,"Aging Summary";#N/A,#N/A,FALSE,"Ratio Analysis";#N/A,#N/A,FALSE,"Test 120 Day Accts";#N/A,#N/A,FALSE,"Tickmarks"}</definedName>
    <definedName name="_________________________________CPI1" localSheetId="18" hidden="1">{#N/A,#N/A,FALSE,"Aging Summary";#N/A,#N/A,FALSE,"Ratio Analysis";#N/A,#N/A,FALSE,"Test 120 Day Accts";#N/A,#N/A,FALSE,"Tickmarks"}</definedName>
    <definedName name="_________________________________CPI1" hidden="1">{#N/A,#N/A,FALSE,"Aging Summary";#N/A,#N/A,FALSE,"Ratio Analysis";#N/A,#N/A,FALSE,"Test 120 Day Accts";#N/A,#N/A,FALSE,"Tickmarks"}</definedName>
    <definedName name="_________________________________DAT1">#REF!</definedName>
    <definedName name="_________________________________DAT10">#REF!</definedName>
    <definedName name="_________________________________DAT13">#REF!</definedName>
    <definedName name="_________________________________DAT14">#REF!</definedName>
    <definedName name="_________________________________DAT15">#REF!</definedName>
    <definedName name="_________________________________DAT16">#REF!</definedName>
    <definedName name="_________________________________DAT2">#REF!</definedName>
    <definedName name="_________________________________DAT3">#REF!</definedName>
    <definedName name="_________________________________DAT4">#REF!</definedName>
    <definedName name="_________________________________DAT5">#REF!</definedName>
    <definedName name="_________________________________DAT6">#REF!</definedName>
    <definedName name="_________________________________DAT7">#REF!</definedName>
    <definedName name="_________________________________DAT8">#REF!</definedName>
    <definedName name="_________________________________DAT9">#REF!</definedName>
    <definedName name="_________________________________f5" localSheetId="16" hidden="1">{#N/A,#N/A,TRUE,"ComparativoII"}</definedName>
    <definedName name="_________________________________f5" localSheetId="18" hidden="1">{#N/A,#N/A,TRUE,"ComparativoII"}</definedName>
    <definedName name="_________________________________f5" hidden="1">{#N/A,#N/A,TRUE,"ComparativoII"}</definedName>
    <definedName name="_________________________________ftu222" localSheetId="16" hidden="1">{#N/A,#N/A,FALSE,"Aging Summary";#N/A,#N/A,FALSE,"Ratio Analysis";#N/A,#N/A,FALSE,"Test 120 Day Accts";#N/A,#N/A,FALSE,"Tickmarks"}</definedName>
    <definedName name="_________________________________ftu222" localSheetId="18" hidden="1">{#N/A,#N/A,FALSE,"Aging Summary";#N/A,#N/A,FALSE,"Ratio Analysis";#N/A,#N/A,FALSE,"Test 120 Day Accts";#N/A,#N/A,FALSE,"Tickmarks"}</definedName>
    <definedName name="_________________________________ftu222" hidden="1">{#N/A,#N/A,FALSE,"Aging Summary";#N/A,#N/A,FALSE,"Ratio Analysis";#N/A,#N/A,FALSE,"Test 120 Day Accts";#N/A,#N/A,FALSE,"Tickmarks"}</definedName>
    <definedName name="_________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_________gc2" hidden="1">{#N/A,#N/A,TRUE,"MEMO";#N/A,#N/A,TRUE,"PARAMETROS";#N/A,#N/A,TRUE,"RLI ";#N/A,#N/A,TRUE,"IMPTO.DET.";#N/A,#N/A,TRUE,"FUT-FUNT";#N/A,#N/A,TRUE,"CPI-PATR.";#N/A,#N/A,TRUE,"CM CPI";#N/A,#N/A,TRUE,"PROV";#N/A,#N/A,TRUE,"A FIJO";#N/A,#N/A,TRUE,"LEASING";#N/A,#N/A,TRUE,"VPP";#N/A,#N/A,TRUE,"PPM";#N/A,#N/A,TRUE,"OTROS"}</definedName>
    <definedName name="_________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_PPM1" localSheetId="16" hidden="1">{#N/A,#N/A,FALSE,"Aging Summary";#N/A,#N/A,FALSE,"Ratio Analysis";#N/A,#N/A,FALSE,"Test 120 Day Accts";#N/A,#N/A,FALSE,"Tickmarks"}</definedName>
    <definedName name="_________________________________PPM1" localSheetId="18" hidden="1">{#N/A,#N/A,FALSE,"Aging Summary";#N/A,#N/A,FALSE,"Ratio Analysis";#N/A,#N/A,FALSE,"Test 120 Day Accts";#N/A,#N/A,FALSE,"Tickmarks"}</definedName>
    <definedName name="_________________________________PPM1" hidden="1">{#N/A,#N/A,FALSE,"Aging Summary";#N/A,#N/A,FALSE,"Ratio Analysis";#N/A,#N/A,FALSE,"Test 120 Day Accts";#N/A,#N/A,FALSE,"Tickmarks"}</definedName>
    <definedName name="_________________________________pt8" localSheetId="16" hidden="1">{#N/A,#N/A,FALSE,"Aging Summary";#N/A,#N/A,FALSE,"Ratio Analysis";#N/A,#N/A,FALSE,"Test 120 Day Accts";#N/A,#N/A,FALSE,"Tickmarks"}</definedName>
    <definedName name="_________________________________pt8" localSheetId="18" hidden="1">{#N/A,#N/A,FALSE,"Aging Summary";#N/A,#N/A,FALSE,"Ratio Analysis";#N/A,#N/A,FALSE,"Test 120 Day Accts";#N/A,#N/A,FALSE,"Tickmarks"}</definedName>
    <definedName name="_________________________________pt8" hidden="1">{#N/A,#N/A,FALSE,"Aging Summary";#N/A,#N/A,FALSE,"Ratio Analysis";#N/A,#N/A,FALSE,"Test 120 Day Accts";#N/A,#N/A,FALSE,"Tickmarks"}</definedName>
    <definedName name="_________________________________r" localSheetId="16" hidden="1">{#N/A,#N/A,FALSE,"Graficos";#N/A,#N/A,FALSE,"P.Ingresos";#N/A,#N/A,FALSE,"P.Gastos";#N/A,#N/A,FALSE,"I.Trafico";#N/A,#N/A,FALSE,"I.Peajes";#N/A,#N/A,FALSE,"G.Operativos";#N/A,#N/A,FALSE,"Cf Proyecto";#N/A,#N/A,FALSE,"C.PYG";#N/A,#N/A,FALSE,"Balance";#N/A,#N/A,FALSE,"TIR AC";#N/A,#N/A,FALSE,"TIR E"}</definedName>
    <definedName name="_________________________________r" hidden="1">{#N/A,#N/A,FALSE,"Graficos";#N/A,#N/A,FALSE,"P.Ingresos";#N/A,#N/A,FALSE,"P.Gastos";#N/A,#N/A,FALSE,"I.Trafico";#N/A,#N/A,FALSE,"I.Peajes";#N/A,#N/A,FALSE,"G.Operativos";#N/A,#N/A,FALSE,"Cf Proyecto";#N/A,#N/A,FALSE,"C.PYG";#N/A,#N/A,FALSE,"Balance";#N/A,#N/A,FALSE,"TIR AC";#N/A,#N/A,FALSE,"TIR E"}</definedName>
    <definedName name="_________________________________t81" localSheetId="16" hidden="1">{#N/A,#N/A,FALSE,"Aging Summary";#N/A,#N/A,FALSE,"Ratio Analysis";#N/A,#N/A,FALSE,"Test 120 Day Accts";#N/A,#N/A,FALSE,"Tickmarks"}</definedName>
    <definedName name="_________________________________t81" localSheetId="18" hidden="1">{#N/A,#N/A,FALSE,"Aging Summary";#N/A,#N/A,FALSE,"Ratio Analysis";#N/A,#N/A,FALSE,"Test 120 Day Accts";#N/A,#N/A,FALSE,"Tickmarks"}</definedName>
    <definedName name="_________________________________t81" hidden="1">{#N/A,#N/A,FALSE,"Aging Summary";#N/A,#N/A,FALSE,"Ratio Analysis";#N/A,#N/A,FALSE,"Test 120 Day Accts";#N/A,#N/A,FALSE,"Tickmarks"}</definedName>
    <definedName name="_________________________________uso2">#REF!</definedName>
    <definedName name="_________________________________xx1" hidden="1">"Ctas Analisis Acreedores"</definedName>
    <definedName name="________________________________A1" localSheetId="16" hidden="1">{#N/A,#N/A,TRUE,"ComparativoII"}</definedName>
    <definedName name="________________________________A1" localSheetId="18" hidden="1">{#N/A,#N/A,TRUE,"ComparativoII"}</definedName>
    <definedName name="________________________________A1" hidden="1">{#N/A,#N/A,TRUE,"ComparativoII"}</definedName>
    <definedName name="________________________________A10" localSheetId="16" hidden="1">{"RESULTADOS REAIS",#N/A,FALSE,"Dem.Res.R$";"RESULTADOS DOLARES",#N/A,FALSE,"Dem.Res.US$";"PERCENTUAIS REAIS",#N/A,FALSE,"Percentuais R$";"PERCENTUAIS DOLARES",#N/A,FALSE,"Percentuais US$"}</definedName>
    <definedName name="________________________________A10" localSheetId="18" hidden="1">{"RESULTADOS REAIS",#N/A,FALSE,"Dem.Res.R$";"RESULTADOS DOLARES",#N/A,FALSE,"Dem.Res.US$";"PERCENTUAIS REAIS",#N/A,FALSE,"Percentuais R$";"PERCENTUAIS DOLARES",#N/A,FALSE,"Percentuais US$"}</definedName>
    <definedName name="________________________________A10" hidden="1">{"RESULTADOS REAIS",#N/A,FALSE,"Dem.Res.R$";"RESULTADOS DOLARES",#N/A,FALSE,"Dem.Res.US$";"PERCENTUAIS REAIS",#N/A,FALSE,"Percentuais R$";"PERCENTUAIS DOLARES",#N/A,FALSE,"Percentuais US$"}</definedName>
    <definedName name="________________________________A2" localSheetId="16" hidden="1">{"balanço dolares",#N/A,FALSE,"SIGADR$";"AUT BAL REAIS",#N/A,FALSE,"SIGADR$";"QUOCIENTES REAIS",#N/A,FALSE,"QUOCIENTES";"JUNH QUOCI DOLARES",#N/A,FALSE,"QUOCIENTES"}</definedName>
    <definedName name="________________________________A2" localSheetId="18" hidden="1">{"balanço dolares",#N/A,FALSE,"SIGADR$";"AUT BAL REAIS",#N/A,FALSE,"SIGADR$";"QUOCIENTES REAIS",#N/A,FALSE,"QUOCIENTES";"JUNH QUOCI DOLARES",#N/A,FALSE,"QUOCIENTES"}</definedName>
    <definedName name="________________________________A2" hidden="1">{"balanço dolares",#N/A,FALSE,"SIGADR$";"AUT BAL REAIS",#N/A,FALSE,"SIGADR$";"QUOCIENTES REAIS",#N/A,FALSE,"QUOCIENTES";"JUNH QUOCI DOLARES",#N/A,FALSE,"QUOCIENTES"}</definedName>
    <definedName name="________________________________A3" localSheetId="16" hidden="1">{#N/A,#N/A,TRUE,"ComparativoII"}</definedName>
    <definedName name="________________________________A3" localSheetId="18" hidden="1">{#N/A,#N/A,TRUE,"ComparativoII"}</definedName>
    <definedName name="________________________________A3" hidden="1">{#N/A,#N/A,TRUE,"ComparativoII"}</definedName>
    <definedName name="________________________________A4" localSheetId="16" hidden="1">{"balanço dolares",#N/A,FALSE,"SIGADR$";"AUT BAL REAIS",#N/A,FALSE,"SIGADR$";"QUOCIENTES REAIS",#N/A,FALSE,"QUOCIENTES";"JUNH QUOCI DOLARES",#N/A,FALSE,"QUOCIENTES"}</definedName>
    <definedName name="________________________________A4" localSheetId="18" hidden="1">{"balanço dolares",#N/A,FALSE,"SIGADR$";"AUT BAL REAIS",#N/A,FALSE,"SIGADR$";"QUOCIENTES REAIS",#N/A,FALSE,"QUOCIENTES";"JUNH QUOCI DOLARES",#N/A,FALSE,"QUOCIENTES"}</definedName>
    <definedName name="________________________________A4" hidden="1">{"balanço dolares",#N/A,FALSE,"SIGADR$";"AUT BAL REAIS",#N/A,FALSE,"SIGADR$";"QUOCIENTES REAIS",#N/A,FALSE,"QUOCIENTES";"JUNH QUOCI DOLARES",#N/A,FALSE,"QUOCIENTES"}</definedName>
    <definedName name="________________________________A5" localSheetId="16" hidden="1">{"AUT ANALISE DESP",#N/A,TRUE,"AN.DESP. MR$"}</definedName>
    <definedName name="________________________________A5" localSheetId="18" hidden="1">{"AUT ANALISE DESP",#N/A,TRUE,"AN.DESP. MR$"}</definedName>
    <definedName name="________________________________A5" hidden="1">{"AUT ANALISE DESP",#N/A,TRUE,"AN.DESP. MR$"}</definedName>
    <definedName name="________________________________A6" localSheetId="16" hidden="1">{#N/A,#N/A,TRUE,"ComparativoII"}</definedName>
    <definedName name="________________________________A6" localSheetId="18" hidden="1">{#N/A,#N/A,TRUE,"ComparativoII"}</definedName>
    <definedName name="________________________________A6" hidden="1">{#N/A,#N/A,TRUE,"ComparativoII"}</definedName>
    <definedName name="________________________________A7" localSheetId="16" hidden="1">{"RESULTADOS REAIS",#N/A,FALSE,"Dem.Res.R$";"RESULTADOS DOLARES",#N/A,FALSE,"Dem.Res.US$";"PERCENTUAIS REAIS",#N/A,FALSE,"Percentuais R$";"PERCENTUAIS DOLARES",#N/A,FALSE,"Percentuais US$"}</definedName>
    <definedName name="________________________________A7" localSheetId="18" hidden="1">{"RESULTADOS REAIS",#N/A,FALSE,"Dem.Res.R$";"RESULTADOS DOLARES",#N/A,FALSE,"Dem.Res.US$";"PERCENTUAIS REAIS",#N/A,FALSE,"Percentuais R$";"PERCENTUAIS DOLARES",#N/A,FALSE,"Percentuais US$"}</definedName>
    <definedName name="________________________________A7" hidden="1">{"RESULTADOS REAIS",#N/A,FALSE,"Dem.Res.R$";"RESULTADOS DOLARES",#N/A,FALSE,"Dem.Res.US$";"PERCENTUAIS REAIS",#N/A,FALSE,"Percentuais R$";"PERCENTUAIS DOLARES",#N/A,FALSE,"Percentuais US$"}</definedName>
    <definedName name="________________________________A8" localSheetId="16" hidden="1">{#N/A,#N/A,TRUE,"ComparativoII"}</definedName>
    <definedName name="________________________________A8" localSheetId="18" hidden="1">{#N/A,#N/A,TRUE,"ComparativoII"}</definedName>
    <definedName name="________________________________A8" hidden="1">{#N/A,#N/A,TRUE,"ComparativoII"}</definedName>
    <definedName name="________________________________A9" localSheetId="16" hidden="1">{"AUT ANALISE DESP",#N/A,TRUE,"AN.DESP. MR$"}</definedName>
    <definedName name="________________________________A9" localSheetId="18" hidden="1">{"AUT ANALISE DESP",#N/A,TRUE,"AN.DESP. MR$"}</definedName>
    <definedName name="________________________________A9" hidden="1">{"AUT ANALISE DESP",#N/A,TRUE,"AN.DESP. MR$"}</definedName>
    <definedName name="________________________________CPI1" localSheetId="16" hidden="1">{#N/A,#N/A,FALSE,"Aging Summary";#N/A,#N/A,FALSE,"Ratio Analysis";#N/A,#N/A,FALSE,"Test 120 Day Accts";#N/A,#N/A,FALSE,"Tickmarks"}</definedName>
    <definedName name="________________________________CPI1" localSheetId="18" hidden="1">{#N/A,#N/A,FALSE,"Aging Summary";#N/A,#N/A,FALSE,"Ratio Analysis";#N/A,#N/A,FALSE,"Test 120 Day Accts";#N/A,#N/A,FALSE,"Tickmarks"}</definedName>
    <definedName name="________________________________CPI1" hidden="1">{#N/A,#N/A,FALSE,"Aging Summary";#N/A,#N/A,FALSE,"Ratio Analysis";#N/A,#N/A,FALSE,"Test 120 Day Accts";#N/A,#N/A,FALSE,"Tickmarks"}</definedName>
    <definedName name="________________________________DAT1">#REF!</definedName>
    <definedName name="________________________________DAT10">#REF!</definedName>
    <definedName name="________________________________DAT11">#REF!</definedName>
    <definedName name="________________________________DAT12">#REF!</definedName>
    <definedName name="________________________________DAT13">#REF!</definedName>
    <definedName name="________________________________DAT14">#REF!</definedName>
    <definedName name="________________________________DAT15">#REF!</definedName>
    <definedName name="________________________________DAT16">#REF!</definedName>
    <definedName name="________________________________DAT2">#REF!</definedName>
    <definedName name="________________________________DAT7">#REF!</definedName>
    <definedName name="________________________________DAT8">#REF!</definedName>
    <definedName name="________________________________DAT9">#REF!</definedName>
    <definedName name="________________________________f5" localSheetId="16" hidden="1">{#N/A,#N/A,TRUE,"ComparativoII"}</definedName>
    <definedName name="________________________________f5" localSheetId="18" hidden="1">{#N/A,#N/A,TRUE,"ComparativoII"}</definedName>
    <definedName name="________________________________f5" hidden="1">{#N/A,#N/A,TRUE,"ComparativoII"}</definedName>
    <definedName name="________________________________ftu222" localSheetId="16" hidden="1">{#N/A,#N/A,FALSE,"Aging Summary";#N/A,#N/A,FALSE,"Ratio Analysis";#N/A,#N/A,FALSE,"Test 120 Day Accts";#N/A,#N/A,FALSE,"Tickmarks"}</definedName>
    <definedName name="________________________________ftu222" localSheetId="18" hidden="1">{#N/A,#N/A,FALSE,"Aging Summary";#N/A,#N/A,FALSE,"Ratio Analysis";#N/A,#N/A,FALSE,"Test 120 Day Accts";#N/A,#N/A,FALSE,"Tickmarks"}</definedName>
    <definedName name="________________________________ftu222" hidden="1">{#N/A,#N/A,FALSE,"Aging Summary";#N/A,#N/A,FALSE,"Ratio Analysis";#N/A,#N/A,FALSE,"Test 120 Day Accts";#N/A,#N/A,FALSE,"Tickmarks"}</definedName>
    <definedName name="________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________gc2" hidden="1">{#N/A,#N/A,TRUE,"MEMO";#N/A,#N/A,TRUE,"PARAMETROS";#N/A,#N/A,TRUE,"RLI ";#N/A,#N/A,TRUE,"IMPTO.DET.";#N/A,#N/A,TRUE,"FUT-FUNT";#N/A,#N/A,TRUE,"CPI-PATR.";#N/A,#N/A,TRUE,"CM CPI";#N/A,#N/A,TRUE,"PROV";#N/A,#N/A,TRUE,"A FIJO";#N/A,#N/A,TRUE,"LEASING";#N/A,#N/A,TRUE,"VPP";#N/A,#N/A,TRUE,"PPM";#N/A,#N/A,TRUE,"OTROS"}</definedName>
    <definedName name="________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_PPM1" localSheetId="16" hidden="1">{#N/A,#N/A,FALSE,"Aging Summary";#N/A,#N/A,FALSE,"Ratio Analysis";#N/A,#N/A,FALSE,"Test 120 Day Accts";#N/A,#N/A,FALSE,"Tickmarks"}</definedName>
    <definedName name="________________________________PPM1" localSheetId="18" hidden="1">{#N/A,#N/A,FALSE,"Aging Summary";#N/A,#N/A,FALSE,"Ratio Analysis";#N/A,#N/A,FALSE,"Test 120 Day Accts";#N/A,#N/A,FALSE,"Tickmarks"}</definedName>
    <definedName name="________________________________PPM1" hidden="1">{#N/A,#N/A,FALSE,"Aging Summary";#N/A,#N/A,FALSE,"Ratio Analysis";#N/A,#N/A,FALSE,"Test 120 Day Accts";#N/A,#N/A,FALSE,"Tickmarks"}</definedName>
    <definedName name="________________________________pt8" localSheetId="16" hidden="1">{#N/A,#N/A,FALSE,"Aging Summary";#N/A,#N/A,FALSE,"Ratio Analysis";#N/A,#N/A,FALSE,"Test 120 Day Accts";#N/A,#N/A,FALSE,"Tickmarks"}</definedName>
    <definedName name="________________________________pt8" localSheetId="18" hidden="1">{#N/A,#N/A,FALSE,"Aging Summary";#N/A,#N/A,FALSE,"Ratio Analysis";#N/A,#N/A,FALSE,"Test 120 Day Accts";#N/A,#N/A,FALSE,"Tickmarks"}</definedName>
    <definedName name="________________________________pt8" hidden="1">{#N/A,#N/A,FALSE,"Aging Summary";#N/A,#N/A,FALSE,"Ratio Analysis";#N/A,#N/A,FALSE,"Test 120 Day Accts";#N/A,#N/A,FALSE,"Tickmarks"}</definedName>
    <definedName name="________________________________R">#REF!</definedName>
    <definedName name="________________________________t81" localSheetId="16" hidden="1">{#N/A,#N/A,FALSE,"Aging Summary";#N/A,#N/A,FALSE,"Ratio Analysis";#N/A,#N/A,FALSE,"Test 120 Day Accts";#N/A,#N/A,FALSE,"Tickmarks"}</definedName>
    <definedName name="________________________________t81" localSheetId="18" hidden="1">{#N/A,#N/A,FALSE,"Aging Summary";#N/A,#N/A,FALSE,"Ratio Analysis";#N/A,#N/A,FALSE,"Test 120 Day Accts";#N/A,#N/A,FALSE,"Tickmarks"}</definedName>
    <definedName name="________________________________t81" hidden="1">{#N/A,#N/A,FALSE,"Aging Summary";#N/A,#N/A,FALSE,"Ratio Analysis";#N/A,#N/A,FALSE,"Test 120 Day Accts";#N/A,#N/A,FALSE,"Tickmarks"}</definedName>
    <definedName name="________________________________uso2">#REF!</definedName>
    <definedName name="________________________________xx1" hidden="1">"Ctas Analisis Acreedores"</definedName>
    <definedName name="_______________________________A1" localSheetId="16" hidden="1">{#N/A,#N/A,TRUE,"ComparativoII"}</definedName>
    <definedName name="_______________________________A1" localSheetId="18" hidden="1">{#N/A,#N/A,TRUE,"ComparativoII"}</definedName>
    <definedName name="_______________________________A1" hidden="1">{#N/A,#N/A,TRUE,"ComparativoII"}</definedName>
    <definedName name="_______________________________A10" localSheetId="16" hidden="1">{"RESULTADOS REAIS",#N/A,FALSE,"Dem.Res.R$";"RESULTADOS DOLARES",#N/A,FALSE,"Dem.Res.US$";"PERCENTUAIS REAIS",#N/A,FALSE,"Percentuais R$";"PERCENTUAIS DOLARES",#N/A,FALSE,"Percentuais US$"}</definedName>
    <definedName name="_______________________________A10" localSheetId="18" hidden="1">{"RESULTADOS REAIS",#N/A,FALSE,"Dem.Res.R$";"RESULTADOS DOLARES",#N/A,FALSE,"Dem.Res.US$";"PERCENTUAIS REAIS",#N/A,FALSE,"Percentuais R$";"PERCENTUAIS DOLARES",#N/A,FALSE,"Percentuais US$"}</definedName>
    <definedName name="_______________________________A10" hidden="1">{"RESULTADOS REAIS",#N/A,FALSE,"Dem.Res.R$";"RESULTADOS DOLARES",#N/A,FALSE,"Dem.Res.US$";"PERCENTUAIS REAIS",#N/A,FALSE,"Percentuais R$";"PERCENTUAIS DOLARES",#N/A,FALSE,"Percentuais US$"}</definedName>
    <definedName name="_______________________________A2" localSheetId="16" hidden="1">{"balanço dolares",#N/A,FALSE,"SIGADR$";"AUT BAL REAIS",#N/A,FALSE,"SIGADR$";"QUOCIENTES REAIS",#N/A,FALSE,"QUOCIENTES";"JUNH QUOCI DOLARES",#N/A,FALSE,"QUOCIENTES"}</definedName>
    <definedName name="_______________________________A2" localSheetId="18" hidden="1">{"balanço dolares",#N/A,FALSE,"SIGADR$";"AUT BAL REAIS",#N/A,FALSE,"SIGADR$";"QUOCIENTES REAIS",#N/A,FALSE,"QUOCIENTES";"JUNH QUOCI DOLARES",#N/A,FALSE,"QUOCIENTES"}</definedName>
    <definedName name="_______________________________A2" hidden="1">{"balanço dolares",#N/A,FALSE,"SIGADR$";"AUT BAL REAIS",#N/A,FALSE,"SIGADR$";"QUOCIENTES REAIS",#N/A,FALSE,"QUOCIENTES";"JUNH QUOCI DOLARES",#N/A,FALSE,"QUOCIENTES"}</definedName>
    <definedName name="_______________________________A3" localSheetId="16" hidden="1">{#N/A,#N/A,TRUE,"ComparativoII"}</definedName>
    <definedName name="_______________________________A3" localSheetId="18" hidden="1">{#N/A,#N/A,TRUE,"ComparativoII"}</definedName>
    <definedName name="_______________________________A3" hidden="1">{#N/A,#N/A,TRUE,"ComparativoII"}</definedName>
    <definedName name="_______________________________A4" localSheetId="16" hidden="1">{"balanço dolares",#N/A,FALSE,"SIGADR$";"AUT BAL REAIS",#N/A,FALSE,"SIGADR$";"QUOCIENTES REAIS",#N/A,FALSE,"QUOCIENTES";"JUNH QUOCI DOLARES",#N/A,FALSE,"QUOCIENTES"}</definedName>
    <definedName name="_______________________________A4" localSheetId="18" hidden="1">{"balanço dolares",#N/A,FALSE,"SIGADR$";"AUT BAL REAIS",#N/A,FALSE,"SIGADR$";"QUOCIENTES REAIS",#N/A,FALSE,"QUOCIENTES";"JUNH QUOCI DOLARES",#N/A,FALSE,"QUOCIENTES"}</definedName>
    <definedName name="_______________________________A4" hidden="1">{"balanço dolares",#N/A,FALSE,"SIGADR$";"AUT BAL REAIS",#N/A,FALSE,"SIGADR$";"QUOCIENTES REAIS",#N/A,FALSE,"QUOCIENTES";"JUNH QUOCI DOLARES",#N/A,FALSE,"QUOCIENTES"}</definedName>
    <definedName name="_______________________________A5" localSheetId="16" hidden="1">{"AUT ANALISE DESP",#N/A,TRUE,"AN.DESP. MR$"}</definedName>
    <definedName name="_______________________________A5" localSheetId="18" hidden="1">{"AUT ANALISE DESP",#N/A,TRUE,"AN.DESP. MR$"}</definedName>
    <definedName name="_______________________________A5" hidden="1">{"AUT ANALISE DESP",#N/A,TRUE,"AN.DESP. MR$"}</definedName>
    <definedName name="_______________________________A6" localSheetId="16" hidden="1">{#N/A,#N/A,TRUE,"ComparativoII"}</definedName>
    <definedName name="_______________________________A6" localSheetId="18" hidden="1">{#N/A,#N/A,TRUE,"ComparativoII"}</definedName>
    <definedName name="_______________________________A6" hidden="1">{#N/A,#N/A,TRUE,"ComparativoII"}</definedName>
    <definedName name="_______________________________A7" localSheetId="16" hidden="1">{"RESULTADOS REAIS",#N/A,FALSE,"Dem.Res.R$";"RESULTADOS DOLARES",#N/A,FALSE,"Dem.Res.US$";"PERCENTUAIS REAIS",#N/A,FALSE,"Percentuais R$";"PERCENTUAIS DOLARES",#N/A,FALSE,"Percentuais US$"}</definedName>
    <definedName name="_______________________________A7" localSheetId="18" hidden="1">{"RESULTADOS REAIS",#N/A,FALSE,"Dem.Res.R$";"RESULTADOS DOLARES",#N/A,FALSE,"Dem.Res.US$";"PERCENTUAIS REAIS",#N/A,FALSE,"Percentuais R$";"PERCENTUAIS DOLARES",#N/A,FALSE,"Percentuais US$"}</definedName>
    <definedName name="_______________________________A7" hidden="1">{"RESULTADOS REAIS",#N/A,FALSE,"Dem.Res.R$";"RESULTADOS DOLARES",#N/A,FALSE,"Dem.Res.US$";"PERCENTUAIS REAIS",#N/A,FALSE,"Percentuais R$";"PERCENTUAIS DOLARES",#N/A,FALSE,"Percentuais US$"}</definedName>
    <definedName name="_______________________________A8" localSheetId="16" hidden="1">{#N/A,#N/A,TRUE,"ComparativoII"}</definedName>
    <definedName name="_______________________________A8" localSheetId="18" hidden="1">{#N/A,#N/A,TRUE,"ComparativoII"}</definedName>
    <definedName name="_______________________________A8" hidden="1">{#N/A,#N/A,TRUE,"ComparativoII"}</definedName>
    <definedName name="_______________________________A9" localSheetId="16" hidden="1">{"AUT ANALISE DESP",#N/A,TRUE,"AN.DESP. MR$"}</definedName>
    <definedName name="_______________________________A9" localSheetId="18" hidden="1">{"AUT ANALISE DESP",#N/A,TRUE,"AN.DESP. MR$"}</definedName>
    <definedName name="_______________________________A9" hidden="1">{"AUT ANALISE DESP",#N/A,TRUE,"AN.DESP. MR$"}</definedName>
    <definedName name="_____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_____cp010103" hidden="1">{#N/A,#N/A,TRUE,"MEMO";#N/A,#N/A,TRUE,"PARAMETROS";#N/A,#N/A,TRUE,"RLI ";#N/A,#N/A,TRUE,"IMPTO.DET.";#N/A,#N/A,TRUE,"FUT-FUNT";#N/A,#N/A,TRUE,"CPI-PATR.";#N/A,#N/A,TRUE,"CM CPI";#N/A,#N/A,TRUE,"PROV";#N/A,#N/A,TRUE,"A FIJO";#N/A,#N/A,TRUE,"LEASING";#N/A,#N/A,TRUE,"VPP";#N/A,#N/A,TRUE,"PPM";#N/A,#N/A,TRUE,"OTROS"}</definedName>
    <definedName name="_______________________________CPI1" localSheetId="16" hidden="1">{#N/A,#N/A,FALSE,"Aging Summary";#N/A,#N/A,FALSE,"Ratio Analysis";#N/A,#N/A,FALSE,"Test 120 Day Accts";#N/A,#N/A,FALSE,"Tickmarks"}</definedName>
    <definedName name="_______________________________CPI1" localSheetId="18" hidden="1">{#N/A,#N/A,FALSE,"Aging Summary";#N/A,#N/A,FALSE,"Ratio Analysis";#N/A,#N/A,FALSE,"Test 120 Day Accts";#N/A,#N/A,FALSE,"Tickmarks"}</definedName>
    <definedName name="_______________________________CPI1" hidden="1">{#N/A,#N/A,FALSE,"Aging Summary";#N/A,#N/A,FALSE,"Ratio Analysis";#N/A,#N/A,FALSE,"Test 120 Day Accts";#N/A,#N/A,FALSE,"Tickmarks"}</definedName>
    <definedName name="_______________________________DAT1">#REF!</definedName>
    <definedName name="_______________________________DAT10">#REF!</definedName>
    <definedName name="_______________________________DAT11">#REF!</definedName>
    <definedName name="_______________________________DAT12">#REF!</definedName>
    <definedName name="_______________________________DAT16">#REF!</definedName>
    <definedName name="_______________________________DAT2">#REF!</definedName>
    <definedName name="_______________________________DAT7">#REF!</definedName>
    <definedName name="_______________________________DAT8">#REF!</definedName>
    <definedName name="_______________________________DAT9">#REF!</definedName>
    <definedName name="_______________________________f5" localSheetId="16" hidden="1">{#N/A,#N/A,TRUE,"ComparativoII"}</definedName>
    <definedName name="_______________________________f5" localSheetId="18" hidden="1">{#N/A,#N/A,TRUE,"ComparativoII"}</definedName>
    <definedName name="_______________________________f5" hidden="1">{#N/A,#N/A,TRUE,"ComparativoII"}</definedName>
    <definedName name="_______________________________ftu222" localSheetId="16" hidden="1">{#N/A,#N/A,FALSE,"Aging Summary";#N/A,#N/A,FALSE,"Ratio Analysis";#N/A,#N/A,FALSE,"Test 120 Day Accts";#N/A,#N/A,FALSE,"Tickmarks"}</definedName>
    <definedName name="_______________________________ftu222" localSheetId="18" hidden="1">{#N/A,#N/A,FALSE,"Aging Summary";#N/A,#N/A,FALSE,"Ratio Analysis";#N/A,#N/A,FALSE,"Test 120 Day Accts";#N/A,#N/A,FALSE,"Tickmarks"}</definedName>
    <definedName name="_______________________________ftu222" hidden="1">{#N/A,#N/A,FALSE,"Aging Summary";#N/A,#N/A,FALSE,"Ratio Analysis";#N/A,#N/A,FALSE,"Test 120 Day Accts";#N/A,#N/A,FALSE,"Tickmarks"}</definedName>
    <definedName name="_______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_______gc2" hidden="1">{#N/A,#N/A,TRUE,"MEMO";#N/A,#N/A,TRUE,"PARAMETROS";#N/A,#N/A,TRUE,"RLI ";#N/A,#N/A,TRUE,"IMPTO.DET.";#N/A,#N/A,TRUE,"FUT-FUNT";#N/A,#N/A,TRUE,"CPI-PATR.";#N/A,#N/A,TRUE,"CM CPI";#N/A,#N/A,TRUE,"PROV";#N/A,#N/A,TRUE,"A FIJO";#N/A,#N/A,TRUE,"LEASING";#N/A,#N/A,TRUE,"VPP";#N/A,#N/A,TRUE,"PPM";#N/A,#N/A,TRUE,"OTROS"}</definedName>
    <definedName name="_______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__PPM1" localSheetId="16" hidden="1">{#N/A,#N/A,FALSE,"Aging Summary";#N/A,#N/A,FALSE,"Ratio Analysis";#N/A,#N/A,FALSE,"Test 120 Day Accts";#N/A,#N/A,FALSE,"Tickmarks"}</definedName>
    <definedName name="_______________________________PPM1" localSheetId="18" hidden="1">{#N/A,#N/A,FALSE,"Aging Summary";#N/A,#N/A,FALSE,"Ratio Analysis";#N/A,#N/A,FALSE,"Test 120 Day Accts";#N/A,#N/A,FALSE,"Tickmarks"}</definedName>
    <definedName name="_______________________________PPM1" hidden="1">{#N/A,#N/A,FALSE,"Aging Summary";#N/A,#N/A,FALSE,"Ratio Analysis";#N/A,#N/A,FALSE,"Test 120 Day Accts";#N/A,#N/A,FALSE,"Tickmarks"}</definedName>
    <definedName name="_______________________________pt8" localSheetId="16" hidden="1">{#N/A,#N/A,FALSE,"Aging Summary";#N/A,#N/A,FALSE,"Ratio Analysis";#N/A,#N/A,FALSE,"Test 120 Day Accts";#N/A,#N/A,FALSE,"Tickmarks"}</definedName>
    <definedName name="_______________________________pt8" localSheetId="18" hidden="1">{#N/A,#N/A,FALSE,"Aging Summary";#N/A,#N/A,FALSE,"Ratio Analysis";#N/A,#N/A,FALSE,"Test 120 Day Accts";#N/A,#N/A,FALSE,"Tickmarks"}</definedName>
    <definedName name="_______________________________pt8" hidden="1">{#N/A,#N/A,FALSE,"Aging Summary";#N/A,#N/A,FALSE,"Ratio Analysis";#N/A,#N/A,FALSE,"Test 120 Day Accts";#N/A,#N/A,FALSE,"Tickmarks"}</definedName>
    <definedName name="_______________________________r" localSheetId="16" hidden="1">{#N/A,#N/A,FALSE,"Graficos";#N/A,#N/A,FALSE,"P.Ingresos";#N/A,#N/A,FALSE,"P.Gastos";#N/A,#N/A,FALSE,"I.Trafico";#N/A,#N/A,FALSE,"I.Peajes";#N/A,#N/A,FALSE,"G.Operativos";#N/A,#N/A,FALSE,"Cf Proyecto";#N/A,#N/A,FALSE,"C.PYG";#N/A,#N/A,FALSE,"Balance";#N/A,#N/A,FALSE,"TIR AC";#N/A,#N/A,FALSE,"TIR E"}</definedName>
    <definedName name="_______________________________r" hidden="1">{#N/A,#N/A,FALSE,"Graficos";#N/A,#N/A,FALSE,"P.Ingresos";#N/A,#N/A,FALSE,"P.Gastos";#N/A,#N/A,FALSE,"I.Trafico";#N/A,#N/A,FALSE,"I.Peajes";#N/A,#N/A,FALSE,"G.Operativos";#N/A,#N/A,FALSE,"Cf Proyecto";#N/A,#N/A,FALSE,"C.PYG";#N/A,#N/A,FALSE,"Balance";#N/A,#N/A,FALSE,"TIR AC";#N/A,#N/A,FALSE,"TIR E"}</definedName>
    <definedName name="_______________________________t81" localSheetId="16" hidden="1">{#N/A,#N/A,FALSE,"Aging Summary";#N/A,#N/A,FALSE,"Ratio Analysis";#N/A,#N/A,FALSE,"Test 120 Day Accts";#N/A,#N/A,FALSE,"Tickmarks"}</definedName>
    <definedName name="_______________________________t81" localSheetId="18" hidden="1">{#N/A,#N/A,FALSE,"Aging Summary";#N/A,#N/A,FALSE,"Ratio Analysis";#N/A,#N/A,FALSE,"Test 120 Day Accts";#N/A,#N/A,FALSE,"Tickmarks"}</definedName>
    <definedName name="_______________________________t81" hidden="1">{#N/A,#N/A,FALSE,"Aging Summary";#N/A,#N/A,FALSE,"Ratio Analysis";#N/A,#N/A,FALSE,"Test 120 Day Accts";#N/A,#N/A,FALSE,"Tickmarks"}</definedName>
    <definedName name="_______________________________uso2">#REF!</definedName>
    <definedName name="_______________________________xx1" hidden="1">"Ctas Analisis Acreedores"</definedName>
    <definedName name="____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____cp010103" hidden="1">{#N/A,#N/A,TRUE,"MEMO";#N/A,#N/A,TRUE,"PARAMETROS";#N/A,#N/A,TRUE,"RLI ";#N/A,#N/A,TRUE,"IMPTO.DET.";#N/A,#N/A,TRUE,"FUT-FUNT";#N/A,#N/A,TRUE,"CPI-PATR.";#N/A,#N/A,TRUE,"CM CPI";#N/A,#N/A,TRUE,"PROV";#N/A,#N/A,TRUE,"A FIJO";#N/A,#N/A,TRUE,"LEASING";#N/A,#N/A,TRUE,"VPP";#N/A,#N/A,TRUE,"PPM";#N/A,#N/A,TRUE,"OTROS"}</definedName>
    <definedName name="______________________________CPI1" localSheetId="16" hidden="1">{#N/A,#N/A,FALSE,"Aging Summary";#N/A,#N/A,FALSE,"Ratio Analysis";#N/A,#N/A,FALSE,"Test 120 Day Accts";#N/A,#N/A,FALSE,"Tickmarks"}</definedName>
    <definedName name="______________________________CPI1" localSheetId="18" hidden="1">{#N/A,#N/A,FALSE,"Aging Summary";#N/A,#N/A,FALSE,"Ratio Analysis";#N/A,#N/A,FALSE,"Test 120 Day Accts";#N/A,#N/A,FALSE,"Tickmarks"}</definedName>
    <definedName name="______________________________CPI1" hidden="1">{#N/A,#N/A,FALSE,"Aging Summary";#N/A,#N/A,FALSE,"Ratio Analysis";#N/A,#N/A,FALSE,"Test 120 Day Accts";#N/A,#N/A,FALSE,"Tickmarks"}</definedName>
    <definedName name="______________________________DAT11">#REF!</definedName>
    <definedName name="______________________________DAT12">#REF!</definedName>
    <definedName name="______________________________DAT16">#REF!</definedName>
    <definedName name="______________________________DAT3">#REF!</definedName>
    <definedName name="______________________________DAT4">#REF!</definedName>
    <definedName name="______________________________DAT5">#REF!</definedName>
    <definedName name="______________________________DAT6">#REF!</definedName>
    <definedName name="______________________________PPM1" localSheetId="16" hidden="1">{#N/A,#N/A,FALSE,"Aging Summary";#N/A,#N/A,FALSE,"Ratio Analysis";#N/A,#N/A,FALSE,"Test 120 Day Accts";#N/A,#N/A,FALSE,"Tickmarks"}</definedName>
    <definedName name="______________________________PPM1" localSheetId="18" hidden="1">{#N/A,#N/A,FALSE,"Aging Summary";#N/A,#N/A,FALSE,"Ratio Analysis";#N/A,#N/A,FALSE,"Test 120 Day Accts";#N/A,#N/A,FALSE,"Tickmarks"}</definedName>
    <definedName name="______________________________PPM1" hidden="1">{#N/A,#N/A,FALSE,"Aging Summary";#N/A,#N/A,FALSE,"Ratio Analysis";#N/A,#N/A,FALSE,"Test 120 Day Accts";#N/A,#N/A,FALSE,"Tickmarks"}</definedName>
    <definedName name="______________________________pt8" localSheetId="16" hidden="1">{#N/A,#N/A,FALSE,"Aging Summary";#N/A,#N/A,FALSE,"Ratio Analysis";#N/A,#N/A,FALSE,"Test 120 Day Accts";#N/A,#N/A,FALSE,"Tickmarks"}</definedName>
    <definedName name="______________________________pt8" localSheetId="18" hidden="1">{#N/A,#N/A,FALSE,"Aging Summary";#N/A,#N/A,FALSE,"Ratio Analysis";#N/A,#N/A,FALSE,"Test 120 Day Accts";#N/A,#N/A,FALSE,"Tickmarks"}</definedName>
    <definedName name="______________________________pt8" hidden="1">{#N/A,#N/A,FALSE,"Aging Summary";#N/A,#N/A,FALSE,"Ratio Analysis";#N/A,#N/A,FALSE,"Test 120 Day Accts";#N/A,#N/A,FALSE,"Tickmarks"}</definedName>
    <definedName name="______________________________R">#REF!</definedName>
    <definedName name="______________________________uf2">#REF!</definedName>
    <definedName name="______________________________uso2">#REF!</definedName>
    <definedName name="______________________________xx1" hidden="1">"Ctas Analisis Acreedores"</definedName>
    <definedName name="_____________________________A1" localSheetId="16" hidden="1">{#N/A,#N/A,TRUE,"ComparativoII"}</definedName>
    <definedName name="_____________________________A1" localSheetId="18" hidden="1">{#N/A,#N/A,TRUE,"ComparativoII"}</definedName>
    <definedName name="_____________________________A1" hidden="1">{#N/A,#N/A,TRUE,"ComparativoII"}</definedName>
    <definedName name="_____________________________A10" localSheetId="16" hidden="1">{"RESULTADOS REAIS",#N/A,FALSE,"Dem.Res.R$";"RESULTADOS DOLARES",#N/A,FALSE,"Dem.Res.US$";"PERCENTUAIS REAIS",#N/A,FALSE,"Percentuais R$";"PERCENTUAIS DOLARES",#N/A,FALSE,"Percentuais US$"}</definedName>
    <definedName name="_____________________________A10" localSheetId="18" hidden="1">{"RESULTADOS REAIS",#N/A,FALSE,"Dem.Res.R$";"RESULTADOS DOLARES",#N/A,FALSE,"Dem.Res.US$";"PERCENTUAIS REAIS",#N/A,FALSE,"Percentuais R$";"PERCENTUAIS DOLARES",#N/A,FALSE,"Percentuais US$"}</definedName>
    <definedName name="_____________________________A10" hidden="1">{"RESULTADOS REAIS",#N/A,FALSE,"Dem.Res.R$";"RESULTADOS DOLARES",#N/A,FALSE,"Dem.Res.US$";"PERCENTUAIS REAIS",#N/A,FALSE,"Percentuais R$";"PERCENTUAIS DOLARES",#N/A,FALSE,"Percentuais US$"}</definedName>
    <definedName name="_____________________________A2" localSheetId="16" hidden="1">{"balanço dolares",#N/A,FALSE,"SIGADR$";"AUT BAL REAIS",#N/A,FALSE,"SIGADR$";"QUOCIENTES REAIS",#N/A,FALSE,"QUOCIENTES";"JUNH QUOCI DOLARES",#N/A,FALSE,"QUOCIENTES"}</definedName>
    <definedName name="_____________________________A2" localSheetId="18" hidden="1">{"balanço dolares",#N/A,FALSE,"SIGADR$";"AUT BAL REAIS",#N/A,FALSE,"SIGADR$";"QUOCIENTES REAIS",#N/A,FALSE,"QUOCIENTES";"JUNH QUOCI DOLARES",#N/A,FALSE,"QUOCIENTES"}</definedName>
    <definedName name="_____________________________A2" hidden="1">{"balanço dolares",#N/A,FALSE,"SIGADR$";"AUT BAL REAIS",#N/A,FALSE,"SIGADR$";"QUOCIENTES REAIS",#N/A,FALSE,"QUOCIENTES";"JUNH QUOCI DOLARES",#N/A,FALSE,"QUOCIENTES"}</definedName>
    <definedName name="_____________________________A3" localSheetId="16" hidden="1">{#N/A,#N/A,TRUE,"ComparativoII"}</definedName>
    <definedName name="_____________________________A3" localSheetId="18" hidden="1">{#N/A,#N/A,TRUE,"ComparativoII"}</definedName>
    <definedName name="_____________________________A3" hidden="1">{#N/A,#N/A,TRUE,"ComparativoII"}</definedName>
    <definedName name="_____________________________A4" localSheetId="16" hidden="1">{"balanço dolares",#N/A,FALSE,"SIGADR$";"AUT BAL REAIS",#N/A,FALSE,"SIGADR$";"QUOCIENTES REAIS",#N/A,FALSE,"QUOCIENTES";"JUNH QUOCI DOLARES",#N/A,FALSE,"QUOCIENTES"}</definedName>
    <definedName name="_____________________________A4" localSheetId="18" hidden="1">{"balanço dolares",#N/A,FALSE,"SIGADR$";"AUT BAL REAIS",#N/A,FALSE,"SIGADR$";"QUOCIENTES REAIS",#N/A,FALSE,"QUOCIENTES";"JUNH QUOCI DOLARES",#N/A,FALSE,"QUOCIENTES"}</definedName>
    <definedName name="_____________________________A4" hidden="1">{"balanço dolares",#N/A,FALSE,"SIGADR$";"AUT BAL REAIS",#N/A,FALSE,"SIGADR$";"QUOCIENTES REAIS",#N/A,FALSE,"QUOCIENTES";"JUNH QUOCI DOLARES",#N/A,FALSE,"QUOCIENTES"}</definedName>
    <definedName name="_____________________________A5" localSheetId="16" hidden="1">{"AUT ANALISE DESP",#N/A,TRUE,"AN.DESP. MR$"}</definedName>
    <definedName name="_____________________________A5" localSheetId="18" hidden="1">{"AUT ANALISE DESP",#N/A,TRUE,"AN.DESP. MR$"}</definedName>
    <definedName name="_____________________________A5" hidden="1">{"AUT ANALISE DESP",#N/A,TRUE,"AN.DESP. MR$"}</definedName>
    <definedName name="_____________________________A6" localSheetId="16" hidden="1">{#N/A,#N/A,TRUE,"ComparativoII"}</definedName>
    <definedName name="_____________________________A6" localSheetId="18" hidden="1">{#N/A,#N/A,TRUE,"ComparativoII"}</definedName>
    <definedName name="_____________________________A6" hidden="1">{#N/A,#N/A,TRUE,"ComparativoII"}</definedName>
    <definedName name="_____________________________A7" localSheetId="16" hidden="1">{"RESULTADOS REAIS",#N/A,FALSE,"Dem.Res.R$";"RESULTADOS DOLARES",#N/A,FALSE,"Dem.Res.US$";"PERCENTUAIS REAIS",#N/A,FALSE,"Percentuais R$";"PERCENTUAIS DOLARES",#N/A,FALSE,"Percentuais US$"}</definedName>
    <definedName name="_____________________________A7" localSheetId="18" hidden="1">{"RESULTADOS REAIS",#N/A,FALSE,"Dem.Res.R$";"RESULTADOS DOLARES",#N/A,FALSE,"Dem.Res.US$";"PERCENTUAIS REAIS",#N/A,FALSE,"Percentuais R$";"PERCENTUAIS DOLARES",#N/A,FALSE,"Percentuais US$"}</definedName>
    <definedName name="_____________________________A7" hidden="1">{"RESULTADOS REAIS",#N/A,FALSE,"Dem.Res.R$";"RESULTADOS DOLARES",#N/A,FALSE,"Dem.Res.US$";"PERCENTUAIS REAIS",#N/A,FALSE,"Percentuais R$";"PERCENTUAIS DOLARES",#N/A,FALSE,"Percentuais US$"}</definedName>
    <definedName name="_____________________________A8" localSheetId="16" hidden="1">{#N/A,#N/A,TRUE,"ComparativoII"}</definedName>
    <definedName name="_____________________________A8" localSheetId="18" hidden="1">{#N/A,#N/A,TRUE,"ComparativoII"}</definedName>
    <definedName name="_____________________________A8" hidden="1">{#N/A,#N/A,TRUE,"ComparativoII"}</definedName>
    <definedName name="_____________________________A9" localSheetId="16" hidden="1">{"AUT ANALISE DESP",#N/A,TRUE,"AN.DESP. MR$"}</definedName>
    <definedName name="_____________________________A9" localSheetId="18" hidden="1">{"AUT ANALISE DESP",#N/A,TRUE,"AN.DESP. MR$"}</definedName>
    <definedName name="_____________________________A9" hidden="1">{"AUT ANALISE DESP",#N/A,TRUE,"AN.DESP. MR$"}</definedName>
    <definedName name="___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___cp010103" hidden="1">{#N/A,#N/A,TRUE,"MEMO";#N/A,#N/A,TRUE,"PARAMETROS";#N/A,#N/A,TRUE,"RLI ";#N/A,#N/A,TRUE,"IMPTO.DET.";#N/A,#N/A,TRUE,"FUT-FUNT";#N/A,#N/A,TRUE,"CPI-PATR.";#N/A,#N/A,TRUE,"CM CPI";#N/A,#N/A,TRUE,"PROV";#N/A,#N/A,TRUE,"A FIJO";#N/A,#N/A,TRUE,"LEASING";#N/A,#N/A,TRUE,"VPP";#N/A,#N/A,TRUE,"PPM";#N/A,#N/A,TRUE,"OTROS"}</definedName>
    <definedName name="_____________________________DAT11">#REF!</definedName>
    <definedName name="_____________________________DAT12">#REF!</definedName>
    <definedName name="_____________________________DAT13">#REF!</definedName>
    <definedName name="_____________________________DAT14">#REF!</definedName>
    <definedName name="_____________________________DAT15">#REF!</definedName>
    <definedName name="_____________________________f5" localSheetId="16" hidden="1">{#N/A,#N/A,TRUE,"ComparativoII"}</definedName>
    <definedName name="_____________________________f5" localSheetId="18" hidden="1">{#N/A,#N/A,TRUE,"ComparativoII"}</definedName>
    <definedName name="_____________________________f5" hidden="1">{#N/A,#N/A,TRUE,"ComparativoII"}</definedName>
    <definedName name="_____________________________ftu222" localSheetId="16" hidden="1">{#N/A,#N/A,FALSE,"Aging Summary";#N/A,#N/A,FALSE,"Ratio Analysis";#N/A,#N/A,FALSE,"Test 120 Day Accts";#N/A,#N/A,FALSE,"Tickmarks"}</definedName>
    <definedName name="_____________________________ftu222" localSheetId="18" hidden="1">{#N/A,#N/A,FALSE,"Aging Summary";#N/A,#N/A,FALSE,"Ratio Analysis";#N/A,#N/A,FALSE,"Test 120 Day Accts";#N/A,#N/A,FALSE,"Tickmarks"}</definedName>
    <definedName name="_____________________________ftu222" hidden="1">{#N/A,#N/A,FALSE,"Aging Summary";#N/A,#N/A,FALSE,"Ratio Analysis";#N/A,#N/A,FALSE,"Test 120 Day Accts";#N/A,#N/A,FALSE,"Tickmarks"}</definedName>
    <definedName name="_____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_____gc2" hidden="1">{#N/A,#N/A,TRUE,"MEMO";#N/A,#N/A,TRUE,"PARAMETROS";#N/A,#N/A,TRUE,"RLI ";#N/A,#N/A,TRUE,"IMPTO.DET.";#N/A,#N/A,TRUE,"FUT-FUNT";#N/A,#N/A,TRUE,"CPI-PATR.";#N/A,#N/A,TRUE,"CM CPI";#N/A,#N/A,TRUE,"PROV";#N/A,#N/A,TRUE,"A FIJO";#N/A,#N/A,TRUE,"LEASING";#N/A,#N/A,TRUE,"VPP";#N/A,#N/A,TRUE,"PPM";#N/A,#N/A,TRUE,"OTROS"}</definedName>
    <definedName name="_____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_PPM1" localSheetId="16" hidden="1">{#N/A,#N/A,FALSE,"Aging Summary";#N/A,#N/A,FALSE,"Ratio Analysis";#N/A,#N/A,FALSE,"Test 120 Day Accts";#N/A,#N/A,FALSE,"Tickmarks"}</definedName>
    <definedName name="_____________________________PPM1" localSheetId="18" hidden="1">{#N/A,#N/A,FALSE,"Aging Summary";#N/A,#N/A,FALSE,"Ratio Analysis";#N/A,#N/A,FALSE,"Test 120 Day Accts";#N/A,#N/A,FALSE,"Tickmarks"}</definedName>
    <definedName name="_____________________________PPM1" hidden="1">{#N/A,#N/A,FALSE,"Aging Summary";#N/A,#N/A,FALSE,"Ratio Analysis";#N/A,#N/A,FALSE,"Test 120 Day Accts";#N/A,#N/A,FALSE,"Tickmarks"}</definedName>
    <definedName name="_____________________________R">#REF!</definedName>
    <definedName name="_____________________________t81" localSheetId="16" hidden="1">{#N/A,#N/A,FALSE,"Aging Summary";#N/A,#N/A,FALSE,"Ratio Analysis";#N/A,#N/A,FALSE,"Test 120 Day Accts";#N/A,#N/A,FALSE,"Tickmarks"}</definedName>
    <definedName name="_____________________________t81" localSheetId="18" hidden="1">{#N/A,#N/A,FALSE,"Aging Summary";#N/A,#N/A,FALSE,"Ratio Analysis";#N/A,#N/A,FALSE,"Test 120 Day Accts";#N/A,#N/A,FALSE,"Tickmarks"}</definedName>
    <definedName name="_____________________________t81" hidden="1">{#N/A,#N/A,FALSE,"Aging Summary";#N/A,#N/A,FALSE,"Ratio Analysis";#N/A,#N/A,FALSE,"Test 120 Day Accts";#N/A,#N/A,FALSE,"Tickmarks"}</definedName>
    <definedName name="_____________________________uf2">#REF!</definedName>
    <definedName name="_____________________________uso2">#REF!</definedName>
    <definedName name="_____________________________xx1" hidden="1">"Ctas Analisis Acreedores"</definedName>
    <definedName name="____________________________A1" localSheetId="16" hidden="1">{#N/A,#N/A,TRUE,"ComparativoII"}</definedName>
    <definedName name="____________________________A1" localSheetId="18" hidden="1">{#N/A,#N/A,TRUE,"ComparativoII"}</definedName>
    <definedName name="____________________________A1" hidden="1">{#N/A,#N/A,TRUE,"ComparativoII"}</definedName>
    <definedName name="____________________________A10" localSheetId="16" hidden="1">{"RESULTADOS REAIS",#N/A,FALSE,"Dem.Res.R$";"RESULTADOS DOLARES",#N/A,FALSE,"Dem.Res.US$";"PERCENTUAIS REAIS",#N/A,FALSE,"Percentuais R$";"PERCENTUAIS DOLARES",#N/A,FALSE,"Percentuais US$"}</definedName>
    <definedName name="____________________________A10" localSheetId="18" hidden="1">{"RESULTADOS REAIS",#N/A,FALSE,"Dem.Res.R$";"RESULTADOS DOLARES",#N/A,FALSE,"Dem.Res.US$";"PERCENTUAIS REAIS",#N/A,FALSE,"Percentuais R$";"PERCENTUAIS DOLARES",#N/A,FALSE,"Percentuais US$"}</definedName>
    <definedName name="____________________________A10" hidden="1">{"RESULTADOS REAIS",#N/A,FALSE,"Dem.Res.R$";"RESULTADOS DOLARES",#N/A,FALSE,"Dem.Res.US$";"PERCENTUAIS REAIS",#N/A,FALSE,"Percentuais R$";"PERCENTUAIS DOLARES",#N/A,FALSE,"Percentuais US$"}</definedName>
    <definedName name="____________________________A2" localSheetId="16" hidden="1">{"balanço dolares",#N/A,FALSE,"SIGADR$";"AUT BAL REAIS",#N/A,FALSE,"SIGADR$";"QUOCIENTES REAIS",#N/A,FALSE,"QUOCIENTES";"JUNH QUOCI DOLARES",#N/A,FALSE,"QUOCIENTES"}</definedName>
    <definedName name="____________________________A2" localSheetId="18" hidden="1">{"balanço dolares",#N/A,FALSE,"SIGADR$";"AUT BAL REAIS",#N/A,FALSE,"SIGADR$";"QUOCIENTES REAIS",#N/A,FALSE,"QUOCIENTES";"JUNH QUOCI DOLARES",#N/A,FALSE,"QUOCIENTES"}</definedName>
    <definedName name="____________________________A2" hidden="1">{"balanço dolares",#N/A,FALSE,"SIGADR$";"AUT BAL REAIS",#N/A,FALSE,"SIGADR$";"QUOCIENTES REAIS",#N/A,FALSE,"QUOCIENTES";"JUNH QUOCI DOLARES",#N/A,FALSE,"QUOCIENTES"}</definedName>
    <definedName name="____________________________A3" localSheetId="16" hidden="1">{#N/A,#N/A,TRUE,"ComparativoII"}</definedName>
    <definedName name="____________________________A3" localSheetId="18" hidden="1">{#N/A,#N/A,TRUE,"ComparativoII"}</definedName>
    <definedName name="____________________________A3" hidden="1">{#N/A,#N/A,TRUE,"ComparativoII"}</definedName>
    <definedName name="____________________________A4" localSheetId="16" hidden="1">{"balanço dolares",#N/A,FALSE,"SIGADR$";"AUT BAL REAIS",#N/A,FALSE,"SIGADR$";"QUOCIENTES REAIS",#N/A,FALSE,"QUOCIENTES";"JUNH QUOCI DOLARES",#N/A,FALSE,"QUOCIENTES"}</definedName>
    <definedName name="____________________________A4" localSheetId="18" hidden="1">{"balanço dolares",#N/A,FALSE,"SIGADR$";"AUT BAL REAIS",#N/A,FALSE,"SIGADR$";"QUOCIENTES REAIS",#N/A,FALSE,"QUOCIENTES";"JUNH QUOCI DOLARES",#N/A,FALSE,"QUOCIENTES"}</definedName>
    <definedName name="____________________________A4" hidden="1">{"balanço dolares",#N/A,FALSE,"SIGADR$";"AUT BAL REAIS",#N/A,FALSE,"SIGADR$";"QUOCIENTES REAIS",#N/A,FALSE,"QUOCIENTES";"JUNH QUOCI DOLARES",#N/A,FALSE,"QUOCIENTES"}</definedName>
    <definedName name="____________________________A5" localSheetId="16" hidden="1">{"AUT ANALISE DESP",#N/A,TRUE,"AN.DESP. MR$"}</definedName>
    <definedName name="____________________________A5" localSheetId="18" hidden="1">{"AUT ANALISE DESP",#N/A,TRUE,"AN.DESP. MR$"}</definedName>
    <definedName name="____________________________A5" hidden="1">{"AUT ANALISE DESP",#N/A,TRUE,"AN.DESP. MR$"}</definedName>
    <definedName name="____________________________A6" localSheetId="16" hidden="1">{#N/A,#N/A,TRUE,"ComparativoII"}</definedName>
    <definedName name="____________________________A6" localSheetId="18" hidden="1">{#N/A,#N/A,TRUE,"ComparativoII"}</definedName>
    <definedName name="____________________________A6" hidden="1">{#N/A,#N/A,TRUE,"ComparativoII"}</definedName>
    <definedName name="____________________________A7" localSheetId="16" hidden="1">{"RESULTADOS REAIS",#N/A,FALSE,"Dem.Res.R$";"RESULTADOS DOLARES",#N/A,FALSE,"Dem.Res.US$";"PERCENTUAIS REAIS",#N/A,FALSE,"Percentuais R$";"PERCENTUAIS DOLARES",#N/A,FALSE,"Percentuais US$"}</definedName>
    <definedName name="____________________________A7" localSheetId="18" hidden="1">{"RESULTADOS REAIS",#N/A,FALSE,"Dem.Res.R$";"RESULTADOS DOLARES",#N/A,FALSE,"Dem.Res.US$";"PERCENTUAIS REAIS",#N/A,FALSE,"Percentuais R$";"PERCENTUAIS DOLARES",#N/A,FALSE,"Percentuais US$"}</definedName>
    <definedName name="____________________________A7" hidden="1">{"RESULTADOS REAIS",#N/A,FALSE,"Dem.Res.R$";"RESULTADOS DOLARES",#N/A,FALSE,"Dem.Res.US$";"PERCENTUAIS REAIS",#N/A,FALSE,"Percentuais R$";"PERCENTUAIS DOLARES",#N/A,FALSE,"Percentuais US$"}</definedName>
    <definedName name="____________________________A8" localSheetId="16" hidden="1">{#N/A,#N/A,TRUE,"ComparativoII"}</definedName>
    <definedName name="____________________________A8" localSheetId="18" hidden="1">{#N/A,#N/A,TRUE,"ComparativoII"}</definedName>
    <definedName name="____________________________A8" hidden="1">{#N/A,#N/A,TRUE,"ComparativoII"}</definedName>
    <definedName name="____________________________A9" localSheetId="16" hidden="1">{"AUT ANALISE DESP",#N/A,TRUE,"AN.DESP. MR$"}</definedName>
    <definedName name="____________________________A9" localSheetId="18" hidden="1">{"AUT ANALISE DESP",#N/A,TRUE,"AN.DESP. MR$"}</definedName>
    <definedName name="____________________________A9" hidden="1">{"AUT ANALISE DESP",#N/A,TRUE,"AN.DESP. MR$"}</definedName>
    <definedName name="__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__cp010103" hidden="1">{#N/A,#N/A,TRUE,"MEMO";#N/A,#N/A,TRUE,"PARAMETROS";#N/A,#N/A,TRUE,"RLI ";#N/A,#N/A,TRUE,"IMPTO.DET.";#N/A,#N/A,TRUE,"FUT-FUNT";#N/A,#N/A,TRUE,"CPI-PATR.";#N/A,#N/A,TRUE,"CM CPI";#N/A,#N/A,TRUE,"PROV";#N/A,#N/A,TRUE,"A FIJO";#N/A,#N/A,TRUE,"LEASING";#N/A,#N/A,TRUE,"VPP";#N/A,#N/A,TRUE,"PPM";#N/A,#N/A,TRUE,"OTROS"}</definedName>
    <definedName name="____________________________CPI1" localSheetId="16" hidden="1">{#N/A,#N/A,FALSE,"Aging Summary";#N/A,#N/A,FALSE,"Ratio Analysis";#N/A,#N/A,FALSE,"Test 120 Day Accts";#N/A,#N/A,FALSE,"Tickmarks"}</definedName>
    <definedName name="____________________________CPI1" localSheetId="18" hidden="1">{#N/A,#N/A,FALSE,"Aging Summary";#N/A,#N/A,FALSE,"Ratio Analysis";#N/A,#N/A,FALSE,"Test 120 Day Accts";#N/A,#N/A,FALSE,"Tickmarks"}</definedName>
    <definedName name="____________________________CPI1" hidden="1">{#N/A,#N/A,FALSE,"Aging Summary";#N/A,#N/A,FALSE,"Ratio Analysis";#N/A,#N/A,FALSE,"Test 120 Day Accts";#N/A,#N/A,FALSE,"Tickmarks"}</definedName>
    <definedName name="____________________________DAT1">#REF!</definedName>
    <definedName name="____________________________DAT10">#REF!</definedName>
    <definedName name="____________________________DAT2">#REF!</definedName>
    <definedName name="____________________________DAT7">#REF!</definedName>
    <definedName name="____________________________DAT8">#REF!</definedName>
    <definedName name="____________________________DAT9">#REF!</definedName>
    <definedName name="____________________________f5" localSheetId="16" hidden="1">{#N/A,#N/A,TRUE,"ComparativoII"}</definedName>
    <definedName name="____________________________f5" localSheetId="18" hidden="1">{#N/A,#N/A,TRUE,"ComparativoII"}</definedName>
    <definedName name="____________________________f5" hidden="1">{#N/A,#N/A,TRUE,"ComparativoII"}</definedName>
    <definedName name="____________________________ftu222" localSheetId="16" hidden="1">{#N/A,#N/A,FALSE,"Aging Summary";#N/A,#N/A,FALSE,"Ratio Analysis";#N/A,#N/A,FALSE,"Test 120 Day Accts";#N/A,#N/A,FALSE,"Tickmarks"}</definedName>
    <definedName name="____________________________ftu222" localSheetId="18" hidden="1">{#N/A,#N/A,FALSE,"Aging Summary";#N/A,#N/A,FALSE,"Ratio Analysis";#N/A,#N/A,FALSE,"Test 120 Day Accts";#N/A,#N/A,FALSE,"Tickmarks"}</definedName>
    <definedName name="____________________________ftu222" hidden="1">{#N/A,#N/A,FALSE,"Aging Summary";#N/A,#N/A,FALSE,"Ratio Analysis";#N/A,#N/A,FALSE,"Test 120 Day Accts";#N/A,#N/A,FALSE,"Tickmarks"}</definedName>
    <definedName name="____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____gc2" hidden="1">{#N/A,#N/A,TRUE,"MEMO";#N/A,#N/A,TRUE,"PARAMETROS";#N/A,#N/A,TRUE,"RLI ";#N/A,#N/A,TRUE,"IMPTO.DET.";#N/A,#N/A,TRUE,"FUT-FUNT";#N/A,#N/A,TRUE,"CPI-PATR.";#N/A,#N/A,TRUE,"CM CPI";#N/A,#N/A,TRUE,"PROV";#N/A,#N/A,TRUE,"A FIJO";#N/A,#N/A,TRUE,"LEASING";#N/A,#N/A,TRUE,"VPP";#N/A,#N/A,TRUE,"PPM";#N/A,#N/A,TRUE,"OTROS"}</definedName>
    <definedName name="____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_PPM1" localSheetId="16" hidden="1">{#N/A,#N/A,FALSE,"Aging Summary";#N/A,#N/A,FALSE,"Ratio Analysis";#N/A,#N/A,FALSE,"Test 120 Day Accts";#N/A,#N/A,FALSE,"Tickmarks"}</definedName>
    <definedName name="____________________________PPM1" localSheetId="18" hidden="1">{#N/A,#N/A,FALSE,"Aging Summary";#N/A,#N/A,FALSE,"Ratio Analysis";#N/A,#N/A,FALSE,"Test 120 Day Accts";#N/A,#N/A,FALSE,"Tickmarks"}</definedName>
    <definedName name="____________________________PPM1" hidden="1">{#N/A,#N/A,FALSE,"Aging Summary";#N/A,#N/A,FALSE,"Ratio Analysis";#N/A,#N/A,FALSE,"Test 120 Day Accts";#N/A,#N/A,FALSE,"Tickmarks"}</definedName>
    <definedName name="____________________________pt8" localSheetId="16" hidden="1">{#N/A,#N/A,FALSE,"Aging Summary";#N/A,#N/A,FALSE,"Ratio Analysis";#N/A,#N/A,FALSE,"Test 120 Day Accts";#N/A,#N/A,FALSE,"Tickmarks"}</definedName>
    <definedName name="____________________________pt8" localSheetId="18" hidden="1">{#N/A,#N/A,FALSE,"Aging Summary";#N/A,#N/A,FALSE,"Ratio Analysis";#N/A,#N/A,FALSE,"Test 120 Day Accts";#N/A,#N/A,FALSE,"Tickmarks"}</definedName>
    <definedName name="____________________________pt8" hidden="1">{#N/A,#N/A,FALSE,"Aging Summary";#N/A,#N/A,FALSE,"Ratio Analysis";#N/A,#N/A,FALSE,"Test 120 Day Accts";#N/A,#N/A,FALSE,"Tickmarks"}</definedName>
    <definedName name="____________________________R">#REF!</definedName>
    <definedName name="____________________________t81" localSheetId="16" hidden="1">{#N/A,#N/A,FALSE,"Aging Summary";#N/A,#N/A,FALSE,"Ratio Analysis";#N/A,#N/A,FALSE,"Test 120 Day Accts";#N/A,#N/A,FALSE,"Tickmarks"}</definedName>
    <definedName name="____________________________t81" localSheetId="18" hidden="1">{#N/A,#N/A,FALSE,"Aging Summary";#N/A,#N/A,FALSE,"Ratio Analysis";#N/A,#N/A,FALSE,"Test 120 Day Accts";#N/A,#N/A,FALSE,"Tickmarks"}</definedName>
    <definedName name="____________________________t81" hidden="1">{#N/A,#N/A,FALSE,"Aging Summary";#N/A,#N/A,FALSE,"Ratio Analysis";#N/A,#N/A,FALSE,"Test 120 Day Accts";#N/A,#N/A,FALSE,"Tickmarks"}</definedName>
    <definedName name="____________________________uf2">#REF!</definedName>
    <definedName name="____________________________xx1" hidden="1">"Ctas Analisis Acreedores"</definedName>
    <definedName name="___________________________A1" localSheetId="16" hidden="1">{#N/A,#N/A,TRUE,"ComparativoII"}</definedName>
    <definedName name="___________________________A1" localSheetId="18" hidden="1">{#N/A,#N/A,TRUE,"ComparativoII"}</definedName>
    <definedName name="___________________________A1" hidden="1">{#N/A,#N/A,TRUE,"ComparativoII"}</definedName>
    <definedName name="___________________________A10" localSheetId="16" hidden="1">{"RESULTADOS REAIS",#N/A,FALSE,"Dem.Res.R$";"RESULTADOS DOLARES",#N/A,FALSE,"Dem.Res.US$";"PERCENTUAIS REAIS",#N/A,FALSE,"Percentuais R$";"PERCENTUAIS DOLARES",#N/A,FALSE,"Percentuais US$"}</definedName>
    <definedName name="___________________________A10" localSheetId="18" hidden="1">{"RESULTADOS REAIS",#N/A,FALSE,"Dem.Res.R$";"RESULTADOS DOLARES",#N/A,FALSE,"Dem.Res.US$";"PERCENTUAIS REAIS",#N/A,FALSE,"Percentuais R$";"PERCENTUAIS DOLARES",#N/A,FALSE,"Percentuais US$"}</definedName>
    <definedName name="___________________________A10" hidden="1">{"RESULTADOS REAIS",#N/A,FALSE,"Dem.Res.R$";"RESULTADOS DOLARES",#N/A,FALSE,"Dem.Res.US$";"PERCENTUAIS REAIS",#N/A,FALSE,"Percentuais R$";"PERCENTUAIS DOLARES",#N/A,FALSE,"Percentuais US$"}</definedName>
    <definedName name="___________________________A2" localSheetId="16" hidden="1">{"balanço dolares",#N/A,FALSE,"SIGADR$";"AUT BAL REAIS",#N/A,FALSE,"SIGADR$";"QUOCIENTES REAIS",#N/A,FALSE,"QUOCIENTES";"JUNH QUOCI DOLARES",#N/A,FALSE,"QUOCIENTES"}</definedName>
    <definedName name="___________________________A2" localSheetId="18" hidden="1">{"balanço dolares",#N/A,FALSE,"SIGADR$";"AUT BAL REAIS",#N/A,FALSE,"SIGADR$";"QUOCIENTES REAIS",#N/A,FALSE,"QUOCIENTES";"JUNH QUOCI DOLARES",#N/A,FALSE,"QUOCIENTES"}</definedName>
    <definedName name="___________________________A2" hidden="1">{"balanço dolares",#N/A,FALSE,"SIGADR$";"AUT BAL REAIS",#N/A,FALSE,"SIGADR$";"QUOCIENTES REAIS",#N/A,FALSE,"QUOCIENTES";"JUNH QUOCI DOLARES",#N/A,FALSE,"QUOCIENTES"}</definedName>
    <definedName name="___________________________A3" localSheetId="16" hidden="1">{#N/A,#N/A,TRUE,"ComparativoII"}</definedName>
    <definedName name="___________________________A3" localSheetId="18" hidden="1">{#N/A,#N/A,TRUE,"ComparativoII"}</definedName>
    <definedName name="___________________________A3" hidden="1">{#N/A,#N/A,TRUE,"ComparativoII"}</definedName>
    <definedName name="___________________________A4" localSheetId="16" hidden="1">{"balanço dolares",#N/A,FALSE,"SIGADR$";"AUT BAL REAIS",#N/A,FALSE,"SIGADR$";"QUOCIENTES REAIS",#N/A,FALSE,"QUOCIENTES";"JUNH QUOCI DOLARES",#N/A,FALSE,"QUOCIENTES"}</definedName>
    <definedName name="___________________________A4" localSheetId="18" hidden="1">{"balanço dolares",#N/A,FALSE,"SIGADR$";"AUT BAL REAIS",#N/A,FALSE,"SIGADR$";"QUOCIENTES REAIS",#N/A,FALSE,"QUOCIENTES";"JUNH QUOCI DOLARES",#N/A,FALSE,"QUOCIENTES"}</definedName>
    <definedName name="___________________________A4" hidden="1">{"balanço dolares",#N/A,FALSE,"SIGADR$";"AUT BAL REAIS",#N/A,FALSE,"SIGADR$";"QUOCIENTES REAIS",#N/A,FALSE,"QUOCIENTES";"JUNH QUOCI DOLARES",#N/A,FALSE,"QUOCIENTES"}</definedName>
    <definedName name="___________________________A5" localSheetId="16" hidden="1">{"AUT ANALISE DESP",#N/A,TRUE,"AN.DESP. MR$"}</definedName>
    <definedName name="___________________________A5" localSheetId="18" hidden="1">{"AUT ANALISE DESP",#N/A,TRUE,"AN.DESP. MR$"}</definedName>
    <definedName name="___________________________A5" hidden="1">{"AUT ANALISE DESP",#N/A,TRUE,"AN.DESP. MR$"}</definedName>
    <definedName name="___________________________A6" localSheetId="16" hidden="1">{#N/A,#N/A,TRUE,"ComparativoII"}</definedName>
    <definedName name="___________________________A6" localSheetId="18" hidden="1">{#N/A,#N/A,TRUE,"ComparativoII"}</definedName>
    <definedName name="___________________________A6" hidden="1">{#N/A,#N/A,TRUE,"ComparativoII"}</definedName>
    <definedName name="___________________________A7" localSheetId="16" hidden="1">{"RESULTADOS REAIS",#N/A,FALSE,"Dem.Res.R$";"RESULTADOS DOLARES",#N/A,FALSE,"Dem.Res.US$";"PERCENTUAIS REAIS",#N/A,FALSE,"Percentuais R$";"PERCENTUAIS DOLARES",#N/A,FALSE,"Percentuais US$"}</definedName>
    <definedName name="___________________________A7" localSheetId="18" hidden="1">{"RESULTADOS REAIS",#N/A,FALSE,"Dem.Res.R$";"RESULTADOS DOLARES",#N/A,FALSE,"Dem.Res.US$";"PERCENTUAIS REAIS",#N/A,FALSE,"Percentuais R$";"PERCENTUAIS DOLARES",#N/A,FALSE,"Percentuais US$"}</definedName>
    <definedName name="___________________________A7" hidden="1">{"RESULTADOS REAIS",#N/A,FALSE,"Dem.Res.R$";"RESULTADOS DOLARES",#N/A,FALSE,"Dem.Res.US$";"PERCENTUAIS REAIS",#N/A,FALSE,"Percentuais R$";"PERCENTUAIS DOLARES",#N/A,FALSE,"Percentuais US$"}</definedName>
    <definedName name="___________________________A8" localSheetId="16" hidden="1">{#N/A,#N/A,TRUE,"ComparativoII"}</definedName>
    <definedName name="___________________________A8" localSheetId="18" hidden="1">{#N/A,#N/A,TRUE,"ComparativoII"}</definedName>
    <definedName name="___________________________A8" hidden="1">{#N/A,#N/A,TRUE,"ComparativoII"}</definedName>
    <definedName name="___________________________A9" localSheetId="16" hidden="1">{"AUT ANALISE DESP",#N/A,TRUE,"AN.DESP. MR$"}</definedName>
    <definedName name="___________________________A9" localSheetId="18" hidden="1">{"AUT ANALISE DESP",#N/A,TRUE,"AN.DESP. MR$"}</definedName>
    <definedName name="___________________________A9" hidden="1">{"AUT ANALISE DESP",#N/A,TRUE,"AN.DESP. MR$"}</definedName>
    <definedName name="_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_cp010103" hidden="1">{#N/A,#N/A,TRUE,"MEMO";#N/A,#N/A,TRUE,"PARAMETROS";#N/A,#N/A,TRUE,"RLI ";#N/A,#N/A,TRUE,"IMPTO.DET.";#N/A,#N/A,TRUE,"FUT-FUNT";#N/A,#N/A,TRUE,"CPI-PATR.";#N/A,#N/A,TRUE,"CM CPI";#N/A,#N/A,TRUE,"PROV";#N/A,#N/A,TRUE,"A FIJO";#N/A,#N/A,TRUE,"LEASING";#N/A,#N/A,TRUE,"VPP";#N/A,#N/A,TRUE,"PPM";#N/A,#N/A,TRUE,"OTROS"}</definedName>
    <definedName name="___________________________CPI1" localSheetId="16" hidden="1">{#N/A,#N/A,FALSE,"Aging Summary";#N/A,#N/A,FALSE,"Ratio Analysis";#N/A,#N/A,FALSE,"Test 120 Day Accts";#N/A,#N/A,FALSE,"Tickmarks"}</definedName>
    <definedName name="___________________________CPI1" localSheetId="18" hidden="1">{#N/A,#N/A,FALSE,"Aging Summary";#N/A,#N/A,FALSE,"Ratio Analysis";#N/A,#N/A,FALSE,"Test 120 Day Accts";#N/A,#N/A,FALSE,"Tickmarks"}</definedName>
    <definedName name="___________________________CPI1" hidden="1">{#N/A,#N/A,FALSE,"Aging Summary";#N/A,#N/A,FALSE,"Ratio Analysis";#N/A,#N/A,FALSE,"Test 120 Day Accts";#N/A,#N/A,FALSE,"Tickmarks"}</definedName>
    <definedName name="___________________________DAT13">#REF!</definedName>
    <definedName name="___________________________DAT14">#REF!</definedName>
    <definedName name="___________________________DAT15">#REF!</definedName>
    <definedName name="___________________________DAT16">#REF!</definedName>
    <definedName name="___________________________DAT3">#REF!</definedName>
    <definedName name="___________________________DAT4">#REF!</definedName>
    <definedName name="___________________________DAT5">#REF!</definedName>
    <definedName name="___________________________DAT6">#REF!</definedName>
    <definedName name="___________________________f5" localSheetId="16" hidden="1">{#N/A,#N/A,TRUE,"ComparativoII"}</definedName>
    <definedName name="___________________________f5" localSheetId="18" hidden="1">{#N/A,#N/A,TRUE,"ComparativoII"}</definedName>
    <definedName name="___________________________f5" hidden="1">{#N/A,#N/A,TRUE,"ComparativoII"}</definedName>
    <definedName name="___________________________ftu222" localSheetId="16" hidden="1">{#N/A,#N/A,FALSE,"Aging Summary";#N/A,#N/A,FALSE,"Ratio Analysis";#N/A,#N/A,FALSE,"Test 120 Day Accts";#N/A,#N/A,FALSE,"Tickmarks"}</definedName>
    <definedName name="___________________________ftu222" localSheetId="18" hidden="1">{#N/A,#N/A,FALSE,"Aging Summary";#N/A,#N/A,FALSE,"Ratio Analysis";#N/A,#N/A,FALSE,"Test 120 Day Accts";#N/A,#N/A,FALSE,"Tickmarks"}</definedName>
    <definedName name="___________________________ftu222" hidden="1">{#N/A,#N/A,FALSE,"Aging Summary";#N/A,#N/A,FALSE,"Ratio Analysis";#N/A,#N/A,FALSE,"Test 120 Day Accts";#N/A,#N/A,FALSE,"Tickmarks"}</definedName>
    <definedName name="___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___gc2" hidden="1">{#N/A,#N/A,TRUE,"MEMO";#N/A,#N/A,TRUE,"PARAMETROS";#N/A,#N/A,TRUE,"RLI ";#N/A,#N/A,TRUE,"IMPTO.DET.";#N/A,#N/A,TRUE,"FUT-FUNT";#N/A,#N/A,TRUE,"CPI-PATR.";#N/A,#N/A,TRUE,"CM CPI";#N/A,#N/A,TRUE,"PROV";#N/A,#N/A,TRUE,"A FIJO";#N/A,#N/A,TRUE,"LEASING";#N/A,#N/A,TRUE,"VPP";#N/A,#N/A,TRUE,"PPM";#N/A,#N/A,TRUE,"OTROS"}</definedName>
    <definedName name="___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_PPM1" localSheetId="16" hidden="1">{#N/A,#N/A,FALSE,"Aging Summary";#N/A,#N/A,FALSE,"Ratio Analysis";#N/A,#N/A,FALSE,"Test 120 Day Accts";#N/A,#N/A,FALSE,"Tickmarks"}</definedName>
    <definedName name="___________________________PPM1" localSheetId="18" hidden="1">{#N/A,#N/A,FALSE,"Aging Summary";#N/A,#N/A,FALSE,"Ratio Analysis";#N/A,#N/A,FALSE,"Test 120 Day Accts";#N/A,#N/A,FALSE,"Tickmarks"}</definedName>
    <definedName name="___________________________PPM1" hidden="1">{#N/A,#N/A,FALSE,"Aging Summary";#N/A,#N/A,FALSE,"Ratio Analysis";#N/A,#N/A,FALSE,"Test 120 Day Accts";#N/A,#N/A,FALSE,"Tickmarks"}</definedName>
    <definedName name="___________________________pt8" localSheetId="16" hidden="1">{#N/A,#N/A,FALSE,"Aging Summary";#N/A,#N/A,FALSE,"Ratio Analysis";#N/A,#N/A,FALSE,"Test 120 Day Accts";#N/A,#N/A,FALSE,"Tickmarks"}</definedName>
    <definedName name="___________________________pt8" localSheetId="18" hidden="1">{#N/A,#N/A,FALSE,"Aging Summary";#N/A,#N/A,FALSE,"Ratio Analysis";#N/A,#N/A,FALSE,"Test 120 Day Accts";#N/A,#N/A,FALSE,"Tickmarks"}</definedName>
    <definedName name="___________________________pt8" hidden="1">{#N/A,#N/A,FALSE,"Aging Summary";#N/A,#N/A,FALSE,"Ratio Analysis";#N/A,#N/A,FALSE,"Test 120 Day Accts";#N/A,#N/A,FALSE,"Tickmarks"}</definedName>
    <definedName name="___________________________R">#REF!</definedName>
    <definedName name="___________________________t81" localSheetId="16" hidden="1">{#N/A,#N/A,FALSE,"Aging Summary";#N/A,#N/A,FALSE,"Ratio Analysis";#N/A,#N/A,FALSE,"Test 120 Day Accts";#N/A,#N/A,FALSE,"Tickmarks"}</definedName>
    <definedName name="___________________________t81" localSheetId="18" hidden="1">{#N/A,#N/A,FALSE,"Aging Summary";#N/A,#N/A,FALSE,"Ratio Analysis";#N/A,#N/A,FALSE,"Test 120 Day Accts";#N/A,#N/A,FALSE,"Tickmarks"}</definedName>
    <definedName name="___________________________t81" hidden="1">{#N/A,#N/A,FALSE,"Aging Summary";#N/A,#N/A,FALSE,"Ratio Analysis";#N/A,#N/A,FALSE,"Test 120 Day Accts";#N/A,#N/A,FALSE,"Tickmarks"}</definedName>
    <definedName name="___________________________uf2">#REF!</definedName>
    <definedName name="___________________________xx1" hidden="1">"Ctas Analisis Acreedores"</definedName>
    <definedName name="__________________________A1" localSheetId="16" hidden="1">{#N/A,#N/A,TRUE,"ComparativoII"}</definedName>
    <definedName name="__________________________A1" localSheetId="18" hidden="1">{#N/A,#N/A,TRUE,"ComparativoII"}</definedName>
    <definedName name="__________________________A1" hidden="1">{#N/A,#N/A,TRUE,"ComparativoII"}</definedName>
    <definedName name="__________________________A10" localSheetId="16" hidden="1">{"RESULTADOS REAIS",#N/A,FALSE,"Dem.Res.R$";"RESULTADOS DOLARES",#N/A,FALSE,"Dem.Res.US$";"PERCENTUAIS REAIS",#N/A,FALSE,"Percentuais R$";"PERCENTUAIS DOLARES",#N/A,FALSE,"Percentuais US$"}</definedName>
    <definedName name="__________________________A10" localSheetId="18" hidden="1">{"RESULTADOS REAIS",#N/A,FALSE,"Dem.Res.R$";"RESULTADOS DOLARES",#N/A,FALSE,"Dem.Res.US$";"PERCENTUAIS REAIS",#N/A,FALSE,"Percentuais R$";"PERCENTUAIS DOLARES",#N/A,FALSE,"Percentuais US$"}</definedName>
    <definedName name="__________________________A10" hidden="1">{"RESULTADOS REAIS",#N/A,FALSE,"Dem.Res.R$";"RESULTADOS DOLARES",#N/A,FALSE,"Dem.Res.US$";"PERCENTUAIS REAIS",#N/A,FALSE,"Percentuais R$";"PERCENTUAIS DOLARES",#N/A,FALSE,"Percentuais US$"}</definedName>
    <definedName name="__________________________A2" localSheetId="16" hidden="1">{"balanço dolares",#N/A,FALSE,"SIGADR$";"AUT BAL REAIS",#N/A,FALSE,"SIGADR$";"QUOCIENTES REAIS",#N/A,FALSE,"QUOCIENTES";"JUNH QUOCI DOLARES",#N/A,FALSE,"QUOCIENTES"}</definedName>
    <definedName name="__________________________A2" localSheetId="18" hidden="1">{"balanço dolares",#N/A,FALSE,"SIGADR$";"AUT BAL REAIS",#N/A,FALSE,"SIGADR$";"QUOCIENTES REAIS",#N/A,FALSE,"QUOCIENTES";"JUNH QUOCI DOLARES",#N/A,FALSE,"QUOCIENTES"}</definedName>
    <definedName name="__________________________A2" hidden="1">{"balanço dolares",#N/A,FALSE,"SIGADR$";"AUT BAL REAIS",#N/A,FALSE,"SIGADR$";"QUOCIENTES REAIS",#N/A,FALSE,"QUOCIENTES";"JUNH QUOCI DOLARES",#N/A,FALSE,"QUOCIENTES"}</definedName>
    <definedName name="__________________________A3" localSheetId="16" hidden="1">{#N/A,#N/A,TRUE,"ComparativoII"}</definedName>
    <definedName name="__________________________A3" localSheetId="18" hidden="1">{#N/A,#N/A,TRUE,"ComparativoII"}</definedName>
    <definedName name="__________________________A3" hidden="1">{#N/A,#N/A,TRUE,"ComparativoII"}</definedName>
    <definedName name="__________________________A4" localSheetId="16" hidden="1">{"balanço dolares",#N/A,FALSE,"SIGADR$";"AUT BAL REAIS",#N/A,FALSE,"SIGADR$";"QUOCIENTES REAIS",#N/A,FALSE,"QUOCIENTES";"JUNH QUOCI DOLARES",#N/A,FALSE,"QUOCIENTES"}</definedName>
    <definedName name="__________________________A4" localSheetId="18" hidden="1">{"balanço dolares",#N/A,FALSE,"SIGADR$";"AUT BAL REAIS",#N/A,FALSE,"SIGADR$";"QUOCIENTES REAIS",#N/A,FALSE,"QUOCIENTES";"JUNH QUOCI DOLARES",#N/A,FALSE,"QUOCIENTES"}</definedName>
    <definedName name="__________________________A4" hidden="1">{"balanço dolares",#N/A,FALSE,"SIGADR$";"AUT BAL REAIS",#N/A,FALSE,"SIGADR$";"QUOCIENTES REAIS",#N/A,FALSE,"QUOCIENTES";"JUNH QUOCI DOLARES",#N/A,FALSE,"QUOCIENTES"}</definedName>
    <definedName name="__________________________A5" localSheetId="16" hidden="1">{"AUT ANALISE DESP",#N/A,TRUE,"AN.DESP. MR$"}</definedName>
    <definedName name="__________________________A5" localSheetId="18" hidden="1">{"AUT ANALISE DESP",#N/A,TRUE,"AN.DESP. MR$"}</definedName>
    <definedName name="__________________________A5" hidden="1">{"AUT ANALISE DESP",#N/A,TRUE,"AN.DESP. MR$"}</definedName>
    <definedName name="__________________________A6" localSheetId="16" hidden="1">{#N/A,#N/A,TRUE,"ComparativoII"}</definedName>
    <definedName name="__________________________A6" localSheetId="18" hidden="1">{#N/A,#N/A,TRUE,"ComparativoII"}</definedName>
    <definedName name="__________________________A6" hidden="1">{#N/A,#N/A,TRUE,"ComparativoII"}</definedName>
    <definedName name="__________________________A7" localSheetId="16" hidden="1">{"RESULTADOS REAIS",#N/A,FALSE,"Dem.Res.R$";"RESULTADOS DOLARES",#N/A,FALSE,"Dem.Res.US$";"PERCENTUAIS REAIS",#N/A,FALSE,"Percentuais R$";"PERCENTUAIS DOLARES",#N/A,FALSE,"Percentuais US$"}</definedName>
    <definedName name="__________________________A7" localSheetId="18" hidden="1">{"RESULTADOS REAIS",#N/A,FALSE,"Dem.Res.R$";"RESULTADOS DOLARES",#N/A,FALSE,"Dem.Res.US$";"PERCENTUAIS REAIS",#N/A,FALSE,"Percentuais R$";"PERCENTUAIS DOLARES",#N/A,FALSE,"Percentuais US$"}</definedName>
    <definedName name="__________________________A7" hidden="1">{"RESULTADOS REAIS",#N/A,FALSE,"Dem.Res.R$";"RESULTADOS DOLARES",#N/A,FALSE,"Dem.Res.US$";"PERCENTUAIS REAIS",#N/A,FALSE,"Percentuais R$";"PERCENTUAIS DOLARES",#N/A,FALSE,"Percentuais US$"}</definedName>
    <definedName name="__________________________A8" localSheetId="16" hidden="1">{#N/A,#N/A,TRUE,"ComparativoII"}</definedName>
    <definedName name="__________________________A8" localSheetId="18" hidden="1">{#N/A,#N/A,TRUE,"ComparativoII"}</definedName>
    <definedName name="__________________________A8" hidden="1">{#N/A,#N/A,TRUE,"ComparativoII"}</definedName>
    <definedName name="__________________________A9" localSheetId="16" hidden="1">{"AUT ANALISE DESP",#N/A,TRUE,"AN.DESP. MR$"}</definedName>
    <definedName name="__________________________A9" localSheetId="18" hidden="1">{"AUT ANALISE DESP",#N/A,TRUE,"AN.DESP. MR$"}</definedName>
    <definedName name="__________________________A9" hidden="1">{"AUT ANALISE DESP",#N/A,TRUE,"AN.DESP. MR$"}</definedName>
    <definedName name="__________________________cap122007" localSheetId="16" hidden="1">{#N/A,#N/A,FALSE,"Aging Summary";#N/A,#N/A,FALSE,"Ratio Analysis";#N/A,#N/A,FALSE,"Test 120 Day Accts";#N/A,#N/A,FALSE,"Tickmarks"}</definedName>
    <definedName name="__________________________cap122007" localSheetId="18" hidden="1">{#N/A,#N/A,FALSE,"Aging Summary";#N/A,#N/A,FALSE,"Ratio Analysis";#N/A,#N/A,FALSE,"Test 120 Day Accts";#N/A,#N/A,FALSE,"Tickmarks"}</definedName>
    <definedName name="__________________________cap122007" hidden="1">{#N/A,#N/A,FALSE,"Aging Summary";#N/A,#N/A,FALSE,"Ratio Analysis";#N/A,#N/A,FALSE,"Test 120 Day Accts";#N/A,#N/A,FALSE,"Tickmarks"}</definedName>
    <definedName name="_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_cp010103" hidden="1">{#N/A,#N/A,TRUE,"MEMO";#N/A,#N/A,TRUE,"PARAMETROS";#N/A,#N/A,TRUE,"RLI ";#N/A,#N/A,TRUE,"IMPTO.DET.";#N/A,#N/A,TRUE,"FUT-FUNT";#N/A,#N/A,TRUE,"CPI-PATR.";#N/A,#N/A,TRUE,"CM CPI";#N/A,#N/A,TRUE,"PROV";#N/A,#N/A,TRUE,"A FIJO";#N/A,#N/A,TRUE,"LEASING";#N/A,#N/A,TRUE,"VPP";#N/A,#N/A,TRUE,"PPM";#N/A,#N/A,TRUE,"OTROS"}</definedName>
    <definedName name="__________________________CPI1" localSheetId="16" hidden="1">{#N/A,#N/A,FALSE,"Aging Summary";#N/A,#N/A,FALSE,"Ratio Analysis";#N/A,#N/A,FALSE,"Test 120 Day Accts";#N/A,#N/A,FALSE,"Tickmarks"}</definedName>
    <definedName name="__________________________CPI1" localSheetId="18" hidden="1">{#N/A,#N/A,FALSE,"Aging Summary";#N/A,#N/A,FALSE,"Ratio Analysis";#N/A,#N/A,FALSE,"Test 120 Day Accts";#N/A,#N/A,FALSE,"Tickmarks"}</definedName>
    <definedName name="__________________________CPI1" hidden="1">{#N/A,#N/A,FALSE,"Aging Summary";#N/A,#N/A,FALSE,"Ratio Analysis";#N/A,#N/A,FALSE,"Test 120 Day Accts";#N/A,#N/A,FALSE,"Tickmarks"}</definedName>
    <definedName name="__________________________CPI2004" localSheetId="16" hidden="1">{#N/A,#N/A,FALSE,"Aging Summary";#N/A,#N/A,FALSE,"Ratio Analysis";#N/A,#N/A,FALSE,"Test 120 Day Accts";#N/A,#N/A,FALSE,"Tickmarks"}</definedName>
    <definedName name="__________________________CPI2004" localSheetId="18" hidden="1">{#N/A,#N/A,FALSE,"Aging Summary";#N/A,#N/A,FALSE,"Ratio Analysis";#N/A,#N/A,FALSE,"Test 120 Day Accts";#N/A,#N/A,FALSE,"Tickmarks"}</definedName>
    <definedName name="__________________________CPI2004" hidden="1">{#N/A,#N/A,FALSE,"Aging Summary";#N/A,#N/A,FALSE,"Ratio Analysis";#N/A,#N/A,FALSE,"Test 120 Day Accts";#N/A,#N/A,FALSE,"Tickmarks"}</definedName>
    <definedName name="__________________________cpi2006" localSheetId="16" hidden="1">{#N/A,#N/A,FALSE,"Aging Summary";#N/A,#N/A,FALSE,"Ratio Analysis";#N/A,#N/A,FALSE,"Test 120 Day Accts";#N/A,#N/A,FALSE,"Tickmarks"}</definedName>
    <definedName name="__________________________cpi2006" localSheetId="18" hidden="1">{#N/A,#N/A,FALSE,"Aging Summary";#N/A,#N/A,FALSE,"Ratio Analysis";#N/A,#N/A,FALSE,"Test 120 Day Accts";#N/A,#N/A,FALSE,"Tickmarks"}</definedName>
    <definedName name="__________________________cpi2006" hidden="1">{#N/A,#N/A,FALSE,"Aging Summary";#N/A,#N/A,FALSE,"Ratio Analysis";#N/A,#N/A,FALSE,"Test 120 Day Accts";#N/A,#N/A,FALSE,"Tickmarks"}</definedName>
    <definedName name="__________________________DAT1">#REF!</definedName>
    <definedName name="__________________________DAT10">#REF!</definedName>
    <definedName name="__________________________DAT11">#REF!</definedName>
    <definedName name="__________________________DAT12">#REF!</definedName>
    <definedName name="__________________________DAT13">#REF!</definedName>
    <definedName name="__________________________DAT14">#REF!</definedName>
    <definedName name="__________________________DAT15">#REF!</definedName>
    <definedName name="__________________________DAT16">#REF!</definedName>
    <definedName name="__________________________DAT2">#REF!</definedName>
    <definedName name="__________________________DAT3">#REF!</definedName>
    <definedName name="__________________________DAT4">#REF!</definedName>
    <definedName name="__________________________DAT5">#REF!</definedName>
    <definedName name="__________________________DAT6">#REF!</definedName>
    <definedName name="__________________________DAT7">#REF!</definedName>
    <definedName name="__________________________DAT8">#REF!</definedName>
    <definedName name="__________________________DAT9">#REF!</definedName>
    <definedName name="__________________________f5" localSheetId="16" hidden="1">{#N/A,#N/A,TRUE,"ComparativoII"}</definedName>
    <definedName name="__________________________f5" localSheetId="18" hidden="1">{#N/A,#N/A,TRUE,"ComparativoII"}</definedName>
    <definedName name="__________________________f5" hidden="1">{#N/A,#N/A,TRUE,"ComparativoII"}</definedName>
    <definedName name="__________________________ftu222" localSheetId="16" hidden="1">{#N/A,#N/A,FALSE,"Aging Summary";#N/A,#N/A,FALSE,"Ratio Analysis";#N/A,#N/A,FALSE,"Test 120 Day Accts";#N/A,#N/A,FALSE,"Tickmarks"}</definedName>
    <definedName name="__________________________ftu222" localSheetId="18" hidden="1">{#N/A,#N/A,FALSE,"Aging Summary";#N/A,#N/A,FALSE,"Ratio Analysis";#N/A,#N/A,FALSE,"Test 120 Day Accts";#N/A,#N/A,FALSE,"Tickmarks"}</definedName>
    <definedName name="__________________________ftu222" hidden="1">{#N/A,#N/A,FALSE,"Aging Summary";#N/A,#N/A,FALSE,"Ratio Analysis";#N/A,#N/A,FALSE,"Test 120 Day Accts";#N/A,#N/A,FALSE,"Tickmarks"}</definedName>
    <definedName name="__________________________FUT2" localSheetId="16" hidden="1">{#N/A,#N/A,FALSE,"Aging Summary";#N/A,#N/A,FALSE,"Ratio Analysis";#N/A,#N/A,FALSE,"Test 120 Day Accts";#N/A,#N/A,FALSE,"Tickmarks"}</definedName>
    <definedName name="__________________________FUT2" localSheetId="18" hidden="1">{#N/A,#N/A,FALSE,"Aging Summary";#N/A,#N/A,FALSE,"Ratio Analysis";#N/A,#N/A,FALSE,"Test 120 Day Accts";#N/A,#N/A,FALSE,"Tickmarks"}</definedName>
    <definedName name="__________________________FUT2" hidden="1">{#N/A,#N/A,FALSE,"Aging Summary";#N/A,#N/A,FALSE,"Ratio Analysis";#N/A,#N/A,FALSE,"Test 120 Day Accts";#N/A,#N/A,FALSE,"Tickmarks"}</definedName>
    <definedName name="__________________________fut2005" localSheetId="16" hidden="1">{#N/A,#N/A,FALSE,"Aging Summary";#N/A,#N/A,FALSE,"Ratio Analysis";#N/A,#N/A,FALSE,"Test 120 Day Accts";#N/A,#N/A,FALSE,"Tickmarks"}</definedName>
    <definedName name="__________________________fut2005" localSheetId="18" hidden="1">{#N/A,#N/A,FALSE,"Aging Summary";#N/A,#N/A,FALSE,"Ratio Analysis";#N/A,#N/A,FALSE,"Test 120 Day Accts";#N/A,#N/A,FALSE,"Tickmarks"}</definedName>
    <definedName name="__________________________fut2005" hidden="1">{#N/A,#N/A,FALSE,"Aging Summary";#N/A,#N/A,FALSE,"Ratio Analysis";#N/A,#N/A,FALSE,"Test 120 Day Accts";#N/A,#N/A,FALSE,"Tickmarks"}</definedName>
    <definedName name="__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__gc2" hidden="1">{#N/A,#N/A,TRUE,"MEMO";#N/A,#N/A,TRUE,"PARAMETROS";#N/A,#N/A,TRUE,"RLI ";#N/A,#N/A,TRUE,"IMPTO.DET.";#N/A,#N/A,TRUE,"FUT-FUNT";#N/A,#N/A,TRUE,"CPI-PATR.";#N/A,#N/A,TRUE,"CM CPI";#N/A,#N/A,TRUE,"PROV";#N/A,#N/A,TRUE,"A FIJO";#N/A,#N/A,TRUE,"LEASING";#N/A,#N/A,TRUE,"VPP";#N/A,#N/A,TRUE,"PPM";#N/A,#N/A,TRUE,"OTROS"}</definedName>
    <definedName name="__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_oct05" localSheetId="16" hidden="1">{#N/A,#N/A,FALSE,"Aging Summary";#N/A,#N/A,FALSE,"Ratio Analysis";#N/A,#N/A,FALSE,"Test 120 Day Accts";#N/A,#N/A,FALSE,"Tickmarks"}</definedName>
    <definedName name="__________________________oct05" localSheetId="18" hidden="1">{#N/A,#N/A,FALSE,"Aging Summary";#N/A,#N/A,FALSE,"Ratio Analysis";#N/A,#N/A,FALSE,"Test 120 Day Accts";#N/A,#N/A,FALSE,"Tickmarks"}</definedName>
    <definedName name="__________________________oct05" hidden="1">{#N/A,#N/A,FALSE,"Aging Summary";#N/A,#N/A,FALSE,"Ratio Analysis";#N/A,#N/A,FALSE,"Test 120 Day Accts";#N/A,#N/A,FALSE,"Tickmarks"}</definedName>
    <definedName name="__________________________PPM1" localSheetId="16" hidden="1">{#N/A,#N/A,FALSE,"Aging Summary";#N/A,#N/A,FALSE,"Ratio Analysis";#N/A,#N/A,FALSE,"Test 120 Day Accts";#N/A,#N/A,FALSE,"Tickmarks"}</definedName>
    <definedName name="__________________________PPM1" localSheetId="18" hidden="1">{#N/A,#N/A,FALSE,"Aging Summary";#N/A,#N/A,FALSE,"Ratio Analysis";#N/A,#N/A,FALSE,"Test 120 Day Accts";#N/A,#N/A,FALSE,"Tickmarks"}</definedName>
    <definedName name="__________________________PPM1" hidden="1">{#N/A,#N/A,FALSE,"Aging Summary";#N/A,#N/A,FALSE,"Ratio Analysis";#N/A,#N/A,FALSE,"Test 120 Day Accts";#N/A,#N/A,FALSE,"Tickmarks"}</definedName>
    <definedName name="__________________________pt8" localSheetId="16" hidden="1">{#N/A,#N/A,FALSE,"Aging Summary";#N/A,#N/A,FALSE,"Ratio Analysis";#N/A,#N/A,FALSE,"Test 120 Day Accts";#N/A,#N/A,FALSE,"Tickmarks"}</definedName>
    <definedName name="__________________________pt8" localSheetId="18" hidden="1">{#N/A,#N/A,FALSE,"Aging Summary";#N/A,#N/A,FALSE,"Ratio Analysis";#N/A,#N/A,FALSE,"Test 120 Day Accts";#N/A,#N/A,FALSE,"Tickmarks"}</definedName>
    <definedName name="__________________________pt8" hidden="1">{#N/A,#N/A,FALSE,"Aging Summary";#N/A,#N/A,FALSE,"Ratio Analysis";#N/A,#N/A,FALSE,"Test 120 Day Accts";#N/A,#N/A,FALSE,"Tickmarks"}</definedName>
    <definedName name="__________________________R">#REF!</definedName>
    <definedName name="__________________________t81" localSheetId="16" hidden="1">{#N/A,#N/A,FALSE,"Aging Summary";#N/A,#N/A,FALSE,"Ratio Analysis";#N/A,#N/A,FALSE,"Test 120 Day Accts";#N/A,#N/A,FALSE,"Tickmarks"}</definedName>
    <definedName name="__________________________t81" localSheetId="18" hidden="1">{#N/A,#N/A,FALSE,"Aging Summary";#N/A,#N/A,FALSE,"Ratio Analysis";#N/A,#N/A,FALSE,"Test 120 Day Accts";#N/A,#N/A,FALSE,"Tickmarks"}</definedName>
    <definedName name="__________________________t81" hidden="1">{#N/A,#N/A,FALSE,"Aging Summary";#N/A,#N/A,FALSE,"Ratio Analysis";#N/A,#N/A,FALSE,"Test 120 Day Accts";#N/A,#N/A,FALSE,"Tickmarks"}</definedName>
    <definedName name="__________________________uf2">#REF!</definedName>
    <definedName name="__________________________uso2">#REF!</definedName>
    <definedName name="__________________________xx1" hidden="1">"Ctas Analisis Acreedores"</definedName>
    <definedName name="_________________________A1" localSheetId="16" hidden="1">{#N/A,#N/A,TRUE,"ComparativoII"}</definedName>
    <definedName name="_________________________A1" localSheetId="18" hidden="1">{#N/A,#N/A,TRUE,"ComparativoII"}</definedName>
    <definedName name="_________________________A1" hidden="1">{#N/A,#N/A,TRUE,"ComparativoII"}</definedName>
    <definedName name="_________________________A10" localSheetId="16" hidden="1">{"RESULTADOS REAIS",#N/A,FALSE,"Dem.Res.R$";"RESULTADOS DOLARES",#N/A,FALSE,"Dem.Res.US$";"PERCENTUAIS REAIS",#N/A,FALSE,"Percentuais R$";"PERCENTUAIS DOLARES",#N/A,FALSE,"Percentuais US$"}</definedName>
    <definedName name="_________________________A10" localSheetId="18" hidden="1">{"RESULTADOS REAIS",#N/A,FALSE,"Dem.Res.R$";"RESULTADOS DOLARES",#N/A,FALSE,"Dem.Res.US$";"PERCENTUAIS REAIS",#N/A,FALSE,"Percentuais R$";"PERCENTUAIS DOLARES",#N/A,FALSE,"Percentuais US$"}</definedName>
    <definedName name="_________________________A10" hidden="1">{"RESULTADOS REAIS",#N/A,FALSE,"Dem.Res.R$";"RESULTADOS DOLARES",#N/A,FALSE,"Dem.Res.US$";"PERCENTUAIS REAIS",#N/A,FALSE,"Percentuais R$";"PERCENTUAIS DOLARES",#N/A,FALSE,"Percentuais US$"}</definedName>
    <definedName name="_________________________A2" localSheetId="16" hidden="1">{#N/A,#N/A,FALSE,"Aging Summary";#N/A,#N/A,FALSE,"Ratio Analysis";#N/A,#N/A,FALSE,"Test 120 Day Accts";#N/A,#N/A,FALSE,"Tickmarks"}</definedName>
    <definedName name="_________________________A2" localSheetId="18" hidden="1">{#N/A,#N/A,FALSE,"Aging Summary";#N/A,#N/A,FALSE,"Ratio Analysis";#N/A,#N/A,FALSE,"Test 120 Day Accts";#N/A,#N/A,FALSE,"Tickmarks"}</definedName>
    <definedName name="_________________________A2" hidden="1">{#N/A,#N/A,FALSE,"Aging Summary";#N/A,#N/A,FALSE,"Ratio Analysis";#N/A,#N/A,FALSE,"Test 120 Day Accts";#N/A,#N/A,FALSE,"Tickmarks"}</definedName>
    <definedName name="_________________________A3" localSheetId="16" hidden="1">{#N/A,#N/A,TRUE,"ComparativoII"}</definedName>
    <definedName name="_________________________A3" localSheetId="18" hidden="1">{#N/A,#N/A,TRUE,"ComparativoII"}</definedName>
    <definedName name="_________________________A3" hidden="1">{#N/A,#N/A,TRUE,"ComparativoII"}</definedName>
    <definedName name="_________________________A4" localSheetId="16" hidden="1">{"balanço dolares",#N/A,FALSE,"SIGADR$";"AUT BAL REAIS",#N/A,FALSE,"SIGADR$";"QUOCIENTES REAIS",#N/A,FALSE,"QUOCIENTES";"JUNH QUOCI DOLARES",#N/A,FALSE,"QUOCIENTES"}</definedName>
    <definedName name="_________________________A4" localSheetId="18" hidden="1">{"balanço dolares",#N/A,FALSE,"SIGADR$";"AUT BAL REAIS",#N/A,FALSE,"SIGADR$";"QUOCIENTES REAIS",#N/A,FALSE,"QUOCIENTES";"JUNH QUOCI DOLARES",#N/A,FALSE,"QUOCIENTES"}</definedName>
    <definedName name="_________________________A4" hidden="1">{"balanço dolares",#N/A,FALSE,"SIGADR$";"AUT BAL REAIS",#N/A,FALSE,"SIGADR$";"QUOCIENTES REAIS",#N/A,FALSE,"QUOCIENTES";"JUNH QUOCI DOLARES",#N/A,FALSE,"QUOCIENTES"}</definedName>
    <definedName name="_________________________A5" localSheetId="16" hidden="1">{"AUT ANALISE DESP",#N/A,TRUE,"AN.DESP. MR$"}</definedName>
    <definedName name="_________________________A5" localSheetId="18" hidden="1">{"AUT ANALISE DESP",#N/A,TRUE,"AN.DESP. MR$"}</definedName>
    <definedName name="_________________________A5" hidden="1">{"AUT ANALISE DESP",#N/A,TRUE,"AN.DESP. MR$"}</definedName>
    <definedName name="_________________________A6" localSheetId="16" hidden="1">{#N/A,#N/A,TRUE,"ComparativoII"}</definedName>
    <definedName name="_________________________A6" localSheetId="18" hidden="1">{#N/A,#N/A,TRUE,"ComparativoII"}</definedName>
    <definedName name="_________________________A6" hidden="1">{#N/A,#N/A,TRUE,"ComparativoII"}</definedName>
    <definedName name="_________________________A7" localSheetId="16" hidden="1">{"RESULTADOS REAIS",#N/A,FALSE,"Dem.Res.R$";"RESULTADOS DOLARES",#N/A,FALSE,"Dem.Res.US$";"PERCENTUAIS REAIS",#N/A,FALSE,"Percentuais R$";"PERCENTUAIS DOLARES",#N/A,FALSE,"Percentuais US$"}</definedName>
    <definedName name="_________________________A7" localSheetId="18" hidden="1">{"RESULTADOS REAIS",#N/A,FALSE,"Dem.Res.R$";"RESULTADOS DOLARES",#N/A,FALSE,"Dem.Res.US$";"PERCENTUAIS REAIS",#N/A,FALSE,"Percentuais R$";"PERCENTUAIS DOLARES",#N/A,FALSE,"Percentuais US$"}</definedName>
    <definedName name="_________________________A7" hidden="1">{"RESULTADOS REAIS",#N/A,FALSE,"Dem.Res.R$";"RESULTADOS DOLARES",#N/A,FALSE,"Dem.Res.US$";"PERCENTUAIS REAIS",#N/A,FALSE,"Percentuais R$";"PERCENTUAIS DOLARES",#N/A,FALSE,"Percentuais US$"}</definedName>
    <definedName name="_________________________A8" localSheetId="16" hidden="1">{#N/A,#N/A,TRUE,"ComparativoII"}</definedName>
    <definedName name="_________________________A8" localSheetId="18" hidden="1">{#N/A,#N/A,TRUE,"ComparativoII"}</definedName>
    <definedName name="_________________________A8" hidden="1">{#N/A,#N/A,TRUE,"ComparativoII"}</definedName>
    <definedName name="_________________________A9" localSheetId="16" hidden="1">{"AUT ANALISE DESP",#N/A,TRUE,"AN.DESP. MR$"}</definedName>
    <definedName name="_________________________A9" localSheetId="18" hidden="1">{"AUT ANALISE DESP",#N/A,TRUE,"AN.DESP. MR$"}</definedName>
    <definedName name="_________________________A9" hidden="1">{"AUT ANALISE DESP",#N/A,TRUE,"AN.DESP. MR$"}</definedName>
    <definedName name="_________________________cap122007" localSheetId="16" hidden="1">{#N/A,#N/A,FALSE,"Aging Summary";#N/A,#N/A,FALSE,"Ratio Analysis";#N/A,#N/A,FALSE,"Test 120 Day Accts";#N/A,#N/A,FALSE,"Tickmarks"}</definedName>
    <definedName name="_________________________cap122007" localSheetId="18" hidden="1">{#N/A,#N/A,FALSE,"Aging Summary";#N/A,#N/A,FALSE,"Ratio Analysis";#N/A,#N/A,FALSE,"Test 120 Day Accts";#N/A,#N/A,FALSE,"Tickmarks"}</definedName>
    <definedName name="_________________________cap122007" hidden="1">{#N/A,#N/A,FALSE,"Aging Summary";#N/A,#N/A,FALSE,"Ratio Analysis";#N/A,#N/A,FALSE,"Test 120 Day Accts";#N/A,#N/A,FALSE,"Tickmarks"}</definedName>
    <definedName name="_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_cp010103" hidden="1">{#N/A,#N/A,TRUE,"MEMO";#N/A,#N/A,TRUE,"PARAMETROS";#N/A,#N/A,TRUE,"RLI ";#N/A,#N/A,TRUE,"IMPTO.DET.";#N/A,#N/A,TRUE,"FUT-FUNT";#N/A,#N/A,TRUE,"CPI-PATR.";#N/A,#N/A,TRUE,"CM CPI";#N/A,#N/A,TRUE,"PROV";#N/A,#N/A,TRUE,"A FIJO";#N/A,#N/A,TRUE,"LEASING";#N/A,#N/A,TRUE,"VPP";#N/A,#N/A,TRUE,"PPM";#N/A,#N/A,TRUE,"OTROS"}</definedName>
    <definedName name="_________________________CPI1" localSheetId="16" hidden="1">{#N/A,#N/A,FALSE,"Aging Summary";#N/A,#N/A,FALSE,"Ratio Analysis";#N/A,#N/A,FALSE,"Test 120 Day Accts";#N/A,#N/A,FALSE,"Tickmarks"}</definedName>
    <definedName name="_________________________CPI1" localSheetId="18" hidden="1">{#N/A,#N/A,FALSE,"Aging Summary";#N/A,#N/A,FALSE,"Ratio Analysis";#N/A,#N/A,FALSE,"Test 120 Day Accts";#N/A,#N/A,FALSE,"Tickmarks"}</definedName>
    <definedName name="_________________________CPI1" hidden="1">{#N/A,#N/A,FALSE,"Aging Summary";#N/A,#N/A,FALSE,"Ratio Analysis";#N/A,#N/A,FALSE,"Test 120 Day Accts";#N/A,#N/A,FALSE,"Tickmarks"}</definedName>
    <definedName name="_________________________CPI2004" localSheetId="16" hidden="1">{#N/A,#N/A,FALSE,"Aging Summary";#N/A,#N/A,FALSE,"Ratio Analysis";#N/A,#N/A,FALSE,"Test 120 Day Accts";#N/A,#N/A,FALSE,"Tickmarks"}</definedName>
    <definedName name="_________________________CPI2004" localSheetId="18" hidden="1">{#N/A,#N/A,FALSE,"Aging Summary";#N/A,#N/A,FALSE,"Ratio Analysis";#N/A,#N/A,FALSE,"Test 120 Day Accts";#N/A,#N/A,FALSE,"Tickmarks"}</definedName>
    <definedName name="_________________________CPI2004" hidden="1">{#N/A,#N/A,FALSE,"Aging Summary";#N/A,#N/A,FALSE,"Ratio Analysis";#N/A,#N/A,FALSE,"Test 120 Day Accts";#N/A,#N/A,FALSE,"Tickmarks"}</definedName>
    <definedName name="_________________________cpi2006" localSheetId="16" hidden="1">{#N/A,#N/A,FALSE,"Aging Summary";#N/A,#N/A,FALSE,"Ratio Analysis";#N/A,#N/A,FALSE,"Test 120 Day Accts";#N/A,#N/A,FALSE,"Tickmarks"}</definedName>
    <definedName name="_________________________cpi2006" localSheetId="18" hidden="1">{#N/A,#N/A,FALSE,"Aging Summary";#N/A,#N/A,FALSE,"Ratio Analysis";#N/A,#N/A,FALSE,"Test 120 Day Accts";#N/A,#N/A,FALSE,"Tickmarks"}</definedName>
    <definedName name="_________________________cpi2006" hidden="1">{#N/A,#N/A,FALSE,"Aging Summary";#N/A,#N/A,FALSE,"Ratio Analysis";#N/A,#N/A,FALSE,"Test 120 Day Accts";#N/A,#N/A,FALSE,"Tickmarks"}</definedName>
    <definedName name="_________________________DAT1">#REF!</definedName>
    <definedName name="_________________________DAT10">#REF!</definedName>
    <definedName name="_________________________DAT11">#REF!</definedName>
    <definedName name="_________________________DAT12">#REF!</definedName>
    <definedName name="_________________________DAT13">#REF!</definedName>
    <definedName name="_________________________DAT14">#REF!</definedName>
    <definedName name="_________________________DAT15">#REF!</definedName>
    <definedName name="_________________________DAT16">#REF!</definedName>
    <definedName name="_________________________DAT2">#REF!</definedName>
    <definedName name="_________________________DAT3">#REF!</definedName>
    <definedName name="_________________________DAT4">#REF!</definedName>
    <definedName name="_________________________DAT5">#REF!</definedName>
    <definedName name="_________________________DAT6">#REF!</definedName>
    <definedName name="_________________________DAT7">#REF!</definedName>
    <definedName name="_________________________DAT8">#REF!</definedName>
    <definedName name="_________________________DAT9">#REF!</definedName>
    <definedName name="_________________________f5" localSheetId="16" hidden="1">{#N/A,#N/A,TRUE,"ComparativoII"}</definedName>
    <definedName name="_________________________f5" localSheetId="18" hidden="1">{#N/A,#N/A,TRUE,"ComparativoII"}</definedName>
    <definedName name="_________________________f5" hidden="1">{#N/A,#N/A,TRUE,"ComparativoII"}</definedName>
    <definedName name="_________________________ftu222" localSheetId="16" hidden="1">{#N/A,#N/A,FALSE,"Aging Summary";#N/A,#N/A,FALSE,"Ratio Analysis";#N/A,#N/A,FALSE,"Test 120 Day Accts";#N/A,#N/A,FALSE,"Tickmarks"}</definedName>
    <definedName name="_________________________ftu222" localSheetId="18" hidden="1">{#N/A,#N/A,FALSE,"Aging Summary";#N/A,#N/A,FALSE,"Ratio Analysis";#N/A,#N/A,FALSE,"Test 120 Day Accts";#N/A,#N/A,FALSE,"Tickmarks"}</definedName>
    <definedName name="_________________________ftu222" hidden="1">{#N/A,#N/A,FALSE,"Aging Summary";#N/A,#N/A,FALSE,"Ratio Analysis";#N/A,#N/A,FALSE,"Test 120 Day Accts";#N/A,#N/A,FALSE,"Tickmarks"}</definedName>
    <definedName name="_________________________fut2" localSheetId="16" hidden="1">{#N/A,#N/A,FALSE,"Aging Summary";#N/A,#N/A,FALSE,"Ratio Analysis";#N/A,#N/A,FALSE,"Test 120 Day Accts";#N/A,#N/A,FALSE,"Tickmarks"}</definedName>
    <definedName name="_________________________fut2" localSheetId="18" hidden="1">{#N/A,#N/A,FALSE,"Aging Summary";#N/A,#N/A,FALSE,"Ratio Analysis";#N/A,#N/A,FALSE,"Test 120 Day Accts";#N/A,#N/A,FALSE,"Tickmarks"}</definedName>
    <definedName name="_________________________fut2" hidden="1">{#N/A,#N/A,FALSE,"Aging Summary";#N/A,#N/A,FALSE,"Ratio Analysis";#N/A,#N/A,FALSE,"Test 120 Day Accts";#N/A,#N/A,FALSE,"Tickmarks"}</definedName>
    <definedName name="_________________________fut2005" localSheetId="16" hidden="1">{#N/A,#N/A,FALSE,"Aging Summary";#N/A,#N/A,FALSE,"Ratio Analysis";#N/A,#N/A,FALSE,"Test 120 Day Accts";#N/A,#N/A,FALSE,"Tickmarks"}</definedName>
    <definedName name="_________________________fut2005" localSheetId="18" hidden="1">{#N/A,#N/A,FALSE,"Aging Summary";#N/A,#N/A,FALSE,"Ratio Analysis";#N/A,#N/A,FALSE,"Test 120 Day Accts";#N/A,#N/A,FALSE,"Tickmarks"}</definedName>
    <definedName name="_________________________fut2005" hidden="1">{#N/A,#N/A,FALSE,"Aging Summary";#N/A,#N/A,FALSE,"Ratio Analysis";#N/A,#N/A,FALSE,"Test 120 Day Accts";#N/A,#N/A,FALSE,"Tickmarks"}</definedName>
    <definedName name="_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_gc2" hidden="1">{#N/A,#N/A,TRUE,"MEMO";#N/A,#N/A,TRUE,"PARAMETROS";#N/A,#N/A,TRUE,"RLI ";#N/A,#N/A,TRUE,"IMPTO.DET.";#N/A,#N/A,TRUE,"FUT-FUNT";#N/A,#N/A,TRUE,"CPI-PATR.";#N/A,#N/A,TRUE,"CM CPI";#N/A,#N/A,TRUE,"PROV";#N/A,#N/A,TRUE,"A FIJO";#N/A,#N/A,TRUE,"LEASING";#N/A,#N/A,TRUE,"VPP";#N/A,#N/A,TRUE,"PPM";#N/A,#N/A,TRUE,"OTROS"}</definedName>
    <definedName name="_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_oct05" localSheetId="16" hidden="1">{#N/A,#N/A,FALSE,"Aging Summary";#N/A,#N/A,FALSE,"Ratio Analysis";#N/A,#N/A,FALSE,"Test 120 Day Accts";#N/A,#N/A,FALSE,"Tickmarks"}</definedName>
    <definedName name="_________________________oct05" localSheetId="18" hidden="1">{#N/A,#N/A,FALSE,"Aging Summary";#N/A,#N/A,FALSE,"Ratio Analysis";#N/A,#N/A,FALSE,"Test 120 Day Accts";#N/A,#N/A,FALSE,"Tickmarks"}</definedName>
    <definedName name="_________________________oct05" hidden="1">{#N/A,#N/A,FALSE,"Aging Summary";#N/A,#N/A,FALSE,"Ratio Analysis";#N/A,#N/A,FALSE,"Test 120 Day Accts";#N/A,#N/A,FALSE,"Tickmarks"}</definedName>
    <definedName name="_________________________PPM1" localSheetId="16" hidden="1">{#N/A,#N/A,FALSE,"Aging Summary";#N/A,#N/A,FALSE,"Ratio Analysis";#N/A,#N/A,FALSE,"Test 120 Day Accts";#N/A,#N/A,FALSE,"Tickmarks"}</definedName>
    <definedName name="_________________________PPM1" localSheetId="18" hidden="1">{#N/A,#N/A,FALSE,"Aging Summary";#N/A,#N/A,FALSE,"Ratio Analysis";#N/A,#N/A,FALSE,"Test 120 Day Accts";#N/A,#N/A,FALSE,"Tickmarks"}</definedName>
    <definedName name="_________________________PPM1" hidden="1">{#N/A,#N/A,FALSE,"Aging Summary";#N/A,#N/A,FALSE,"Ratio Analysis";#N/A,#N/A,FALSE,"Test 120 Day Accts";#N/A,#N/A,FALSE,"Tickmarks"}</definedName>
    <definedName name="_________________________pt8" localSheetId="16" hidden="1">{#N/A,#N/A,FALSE,"Aging Summary";#N/A,#N/A,FALSE,"Ratio Analysis";#N/A,#N/A,FALSE,"Test 120 Day Accts";#N/A,#N/A,FALSE,"Tickmarks"}</definedName>
    <definedName name="_________________________pt8" localSheetId="18" hidden="1">{#N/A,#N/A,FALSE,"Aging Summary";#N/A,#N/A,FALSE,"Ratio Analysis";#N/A,#N/A,FALSE,"Test 120 Day Accts";#N/A,#N/A,FALSE,"Tickmarks"}</definedName>
    <definedName name="_________________________pt8" hidden="1">{#N/A,#N/A,FALSE,"Aging Summary";#N/A,#N/A,FALSE,"Ratio Analysis";#N/A,#N/A,FALSE,"Test 120 Day Accts";#N/A,#N/A,FALSE,"Tickmarks"}</definedName>
    <definedName name="_________________________R">#REF!</definedName>
    <definedName name="_________________________t81" localSheetId="16" hidden="1">{#N/A,#N/A,FALSE,"Aging Summary";#N/A,#N/A,FALSE,"Ratio Analysis";#N/A,#N/A,FALSE,"Test 120 Day Accts";#N/A,#N/A,FALSE,"Tickmarks"}</definedName>
    <definedName name="_________________________t81" localSheetId="18" hidden="1">{#N/A,#N/A,FALSE,"Aging Summary";#N/A,#N/A,FALSE,"Ratio Analysis";#N/A,#N/A,FALSE,"Test 120 Day Accts";#N/A,#N/A,FALSE,"Tickmarks"}</definedName>
    <definedName name="_________________________t81" hidden="1">{#N/A,#N/A,FALSE,"Aging Summary";#N/A,#N/A,FALSE,"Ratio Analysis";#N/A,#N/A,FALSE,"Test 120 Day Accts";#N/A,#N/A,FALSE,"Tickmarks"}</definedName>
    <definedName name="_________________________uf2">#REF!</definedName>
    <definedName name="_________________________uso2">#REF!</definedName>
    <definedName name="_________________________xx1" hidden="1">"Ctas Analisis Acreedores"</definedName>
    <definedName name="________________________A1" localSheetId="16" hidden="1">{#N/A,#N/A,TRUE,"ComparativoII"}</definedName>
    <definedName name="________________________A1" localSheetId="18" hidden="1">{#N/A,#N/A,TRUE,"ComparativoII"}</definedName>
    <definedName name="________________________A1" hidden="1">{#N/A,#N/A,TRUE,"ComparativoII"}</definedName>
    <definedName name="________________________A10" localSheetId="16" hidden="1">{"RESULTADOS REAIS",#N/A,FALSE,"Dem.Res.R$";"RESULTADOS DOLARES",#N/A,FALSE,"Dem.Res.US$";"PERCENTUAIS REAIS",#N/A,FALSE,"Percentuais R$";"PERCENTUAIS DOLARES",#N/A,FALSE,"Percentuais US$"}</definedName>
    <definedName name="________________________A10" localSheetId="18" hidden="1">{"RESULTADOS REAIS",#N/A,FALSE,"Dem.Res.R$";"RESULTADOS DOLARES",#N/A,FALSE,"Dem.Res.US$";"PERCENTUAIS REAIS",#N/A,FALSE,"Percentuais R$";"PERCENTUAIS DOLARES",#N/A,FALSE,"Percentuais US$"}</definedName>
    <definedName name="________________________A10" hidden="1">{"RESULTADOS REAIS",#N/A,FALSE,"Dem.Res.R$";"RESULTADOS DOLARES",#N/A,FALSE,"Dem.Res.US$";"PERCENTUAIS REAIS",#N/A,FALSE,"Percentuais R$";"PERCENTUAIS DOLARES",#N/A,FALSE,"Percentuais US$"}</definedName>
    <definedName name="________________________A2" localSheetId="16" hidden="1">{"balanço dolares",#N/A,FALSE,"SIGADR$";"AUT BAL REAIS",#N/A,FALSE,"SIGADR$";"QUOCIENTES REAIS",#N/A,FALSE,"QUOCIENTES";"JUNH QUOCI DOLARES",#N/A,FALSE,"QUOCIENTES"}</definedName>
    <definedName name="________________________A2" localSheetId="18" hidden="1">{"balanço dolares",#N/A,FALSE,"SIGADR$";"AUT BAL REAIS",#N/A,FALSE,"SIGADR$";"QUOCIENTES REAIS",#N/A,FALSE,"QUOCIENTES";"JUNH QUOCI DOLARES",#N/A,FALSE,"QUOCIENTES"}</definedName>
    <definedName name="________________________A2" hidden="1">{"balanço dolares",#N/A,FALSE,"SIGADR$";"AUT BAL REAIS",#N/A,FALSE,"SIGADR$";"QUOCIENTES REAIS",#N/A,FALSE,"QUOCIENTES";"JUNH QUOCI DOLARES",#N/A,FALSE,"QUOCIENTES"}</definedName>
    <definedName name="________________________A3" localSheetId="16" hidden="1">{#N/A,#N/A,TRUE,"ComparativoII"}</definedName>
    <definedName name="________________________A3" localSheetId="18" hidden="1">{#N/A,#N/A,TRUE,"ComparativoII"}</definedName>
    <definedName name="________________________A3" hidden="1">{#N/A,#N/A,TRUE,"ComparativoII"}</definedName>
    <definedName name="________________________A4" localSheetId="16" hidden="1">{"balanço dolares",#N/A,FALSE,"SIGADR$";"AUT BAL REAIS",#N/A,FALSE,"SIGADR$";"QUOCIENTES REAIS",#N/A,FALSE,"QUOCIENTES";"JUNH QUOCI DOLARES",#N/A,FALSE,"QUOCIENTES"}</definedName>
    <definedName name="________________________A4" localSheetId="18" hidden="1">{"balanço dolares",#N/A,FALSE,"SIGADR$";"AUT BAL REAIS",#N/A,FALSE,"SIGADR$";"QUOCIENTES REAIS",#N/A,FALSE,"QUOCIENTES";"JUNH QUOCI DOLARES",#N/A,FALSE,"QUOCIENTES"}</definedName>
    <definedName name="________________________A4" hidden="1">{"balanço dolares",#N/A,FALSE,"SIGADR$";"AUT BAL REAIS",#N/A,FALSE,"SIGADR$";"QUOCIENTES REAIS",#N/A,FALSE,"QUOCIENTES";"JUNH QUOCI DOLARES",#N/A,FALSE,"QUOCIENTES"}</definedName>
    <definedName name="________________________A5" localSheetId="16" hidden="1">{"AUT ANALISE DESP",#N/A,TRUE,"AN.DESP. MR$"}</definedName>
    <definedName name="________________________A5" localSheetId="18" hidden="1">{"AUT ANALISE DESP",#N/A,TRUE,"AN.DESP. MR$"}</definedName>
    <definedName name="________________________A5" hidden="1">{"AUT ANALISE DESP",#N/A,TRUE,"AN.DESP. MR$"}</definedName>
    <definedName name="________________________A6" localSheetId="16" hidden="1">{#N/A,#N/A,TRUE,"ComparativoII"}</definedName>
    <definedName name="________________________A6" localSheetId="18" hidden="1">{#N/A,#N/A,TRUE,"ComparativoII"}</definedName>
    <definedName name="________________________A6" hidden="1">{#N/A,#N/A,TRUE,"ComparativoII"}</definedName>
    <definedName name="________________________A7" localSheetId="16" hidden="1">{"RESULTADOS REAIS",#N/A,FALSE,"Dem.Res.R$";"RESULTADOS DOLARES",#N/A,FALSE,"Dem.Res.US$";"PERCENTUAIS REAIS",#N/A,FALSE,"Percentuais R$";"PERCENTUAIS DOLARES",#N/A,FALSE,"Percentuais US$"}</definedName>
    <definedName name="________________________A7" localSheetId="18" hidden="1">{"RESULTADOS REAIS",#N/A,FALSE,"Dem.Res.R$";"RESULTADOS DOLARES",#N/A,FALSE,"Dem.Res.US$";"PERCENTUAIS REAIS",#N/A,FALSE,"Percentuais R$";"PERCENTUAIS DOLARES",#N/A,FALSE,"Percentuais US$"}</definedName>
    <definedName name="________________________A7" hidden="1">{"RESULTADOS REAIS",#N/A,FALSE,"Dem.Res.R$";"RESULTADOS DOLARES",#N/A,FALSE,"Dem.Res.US$";"PERCENTUAIS REAIS",#N/A,FALSE,"Percentuais R$";"PERCENTUAIS DOLARES",#N/A,FALSE,"Percentuais US$"}</definedName>
    <definedName name="________________________A8" localSheetId="16" hidden="1">{#N/A,#N/A,TRUE,"ComparativoII"}</definedName>
    <definedName name="________________________A8" localSheetId="18" hidden="1">{#N/A,#N/A,TRUE,"ComparativoII"}</definedName>
    <definedName name="________________________A8" hidden="1">{#N/A,#N/A,TRUE,"ComparativoII"}</definedName>
    <definedName name="________________________A9" localSheetId="16" hidden="1">{"AUT ANALISE DESP",#N/A,TRUE,"AN.DESP. MR$"}</definedName>
    <definedName name="________________________A9" localSheetId="18" hidden="1">{"AUT ANALISE DESP",#N/A,TRUE,"AN.DESP. MR$"}</definedName>
    <definedName name="________________________A9" hidden="1">{"AUT ANALISE DESP",#N/A,TRUE,"AN.DESP. MR$"}</definedName>
    <definedName name="________________________ccc1" localSheetId="16" hidden="1">{#N/A,#N/A,FALSE,"Aging Summary";#N/A,#N/A,FALSE,"Ratio Analysis";#N/A,#N/A,FALSE,"Test 120 Day Accts";#N/A,#N/A,FALSE,"Tickmarks"}</definedName>
    <definedName name="________________________ccc1" localSheetId="18" hidden="1">{#N/A,#N/A,FALSE,"Aging Summary";#N/A,#N/A,FALSE,"Ratio Analysis";#N/A,#N/A,FALSE,"Test 120 Day Accts";#N/A,#N/A,FALSE,"Tickmarks"}</definedName>
    <definedName name="________________________ccc1" hidden="1">{#N/A,#N/A,FALSE,"Aging Summary";#N/A,#N/A,FALSE,"Ratio Analysis";#N/A,#N/A,FALSE,"Test 120 Day Accts";#N/A,#N/A,FALSE,"Tickmarks"}</definedName>
    <definedName name="_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_cp010103" hidden="1">{#N/A,#N/A,TRUE,"MEMO";#N/A,#N/A,TRUE,"PARAMETROS";#N/A,#N/A,TRUE,"RLI ";#N/A,#N/A,TRUE,"IMPTO.DET.";#N/A,#N/A,TRUE,"FUT-FUNT";#N/A,#N/A,TRUE,"CPI-PATR.";#N/A,#N/A,TRUE,"CM CPI";#N/A,#N/A,TRUE,"PROV";#N/A,#N/A,TRUE,"A FIJO";#N/A,#N/A,TRUE,"LEASING";#N/A,#N/A,TRUE,"VPP";#N/A,#N/A,TRUE,"PPM";#N/A,#N/A,TRUE,"OTROS"}</definedName>
    <definedName name="________________________CPI1" localSheetId="16" hidden="1">{#N/A,#N/A,FALSE,"Aging Summary";#N/A,#N/A,FALSE,"Ratio Analysis";#N/A,#N/A,FALSE,"Test 120 Day Accts";#N/A,#N/A,FALSE,"Tickmarks"}</definedName>
    <definedName name="________________________CPI1" localSheetId="18" hidden="1">{#N/A,#N/A,FALSE,"Aging Summary";#N/A,#N/A,FALSE,"Ratio Analysis";#N/A,#N/A,FALSE,"Test 120 Day Accts";#N/A,#N/A,FALSE,"Tickmarks"}</definedName>
    <definedName name="________________________CPI1" hidden="1">{#N/A,#N/A,FALSE,"Aging Summary";#N/A,#N/A,FALSE,"Ratio Analysis";#N/A,#N/A,FALSE,"Test 120 Day Accts";#N/A,#N/A,FALSE,"Tickmarks"}</definedName>
    <definedName name="________________________CPI2004" localSheetId="16" hidden="1">{#N/A,#N/A,FALSE,"Aging Summary";#N/A,#N/A,FALSE,"Ratio Analysis";#N/A,#N/A,FALSE,"Test 120 Day Accts";#N/A,#N/A,FALSE,"Tickmarks"}</definedName>
    <definedName name="________________________CPI2004" localSheetId="18" hidden="1">{#N/A,#N/A,FALSE,"Aging Summary";#N/A,#N/A,FALSE,"Ratio Analysis";#N/A,#N/A,FALSE,"Test 120 Day Accts";#N/A,#N/A,FALSE,"Tickmarks"}</definedName>
    <definedName name="________________________CPI2004" hidden="1">{#N/A,#N/A,FALSE,"Aging Summary";#N/A,#N/A,FALSE,"Ratio Analysis";#N/A,#N/A,FALSE,"Test 120 Day Accts";#N/A,#N/A,FALSE,"Tickmarks"}</definedName>
    <definedName name="________________________DAT1">#REF!</definedName>
    <definedName name="________________________DAT10">#REF!</definedName>
    <definedName name="________________________DAT11">#REF!</definedName>
    <definedName name="________________________DAT12">#REF!</definedName>
    <definedName name="________________________DAT13">#REF!</definedName>
    <definedName name="________________________DAT14">#REF!</definedName>
    <definedName name="________________________DAT15">#REF!</definedName>
    <definedName name="________________________DAT16">#REF!</definedName>
    <definedName name="________________________DAT2">#REF!</definedName>
    <definedName name="________________________DAT3">#REF!</definedName>
    <definedName name="________________________DAT4">#REF!</definedName>
    <definedName name="________________________DAT5">#REF!</definedName>
    <definedName name="________________________DAT6">#REF!</definedName>
    <definedName name="________________________DAT7">#REF!</definedName>
    <definedName name="________________________DAT8">#REF!</definedName>
    <definedName name="________________________DAT9">#REF!</definedName>
    <definedName name="________________________f5" localSheetId="16" hidden="1">{#N/A,#N/A,TRUE,"ComparativoII"}</definedName>
    <definedName name="________________________f5" localSheetId="18" hidden="1">{#N/A,#N/A,TRUE,"ComparativoII"}</definedName>
    <definedName name="________________________f5" hidden="1">{#N/A,#N/A,TRUE,"ComparativoII"}</definedName>
    <definedName name="________________________ftu222" localSheetId="16" hidden="1">{#N/A,#N/A,FALSE,"Aging Summary";#N/A,#N/A,FALSE,"Ratio Analysis";#N/A,#N/A,FALSE,"Test 120 Day Accts";#N/A,#N/A,FALSE,"Tickmarks"}</definedName>
    <definedName name="________________________ftu222" localSheetId="18" hidden="1">{#N/A,#N/A,FALSE,"Aging Summary";#N/A,#N/A,FALSE,"Ratio Analysis";#N/A,#N/A,FALSE,"Test 120 Day Accts";#N/A,#N/A,FALSE,"Tickmarks"}</definedName>
    <definedName name="________________________ftu222" hidden="1">{#N/A,#N/A,FALSE,"Aging Summary";#N/A,#N/A,FALSE,"Ratio Analysis";#N/A,#N/A,FALSE,"Test 120 Day Accts";#N/A,#N/A,FALSE,"Tickmarks"}</definedName>
    <definedName name="________________________fut2" localSheetId="16" hidden="1">{#N/A,#N/A,FALSE,"Aging Summary";#N/A,#N/A,FALSE,"Ratio Analysis";#N/A,#N/A,FALSE,"Test 120 Day Accts";#N/A,#N/A,FALSE,"Tickmarks"}</definedName>
    <definedName name="________________________fut2" localSheetId="18" hidden="1">{#N/A,#N/A,FALSE,"Aging Summary";#N/A,#N/A,FALSE,"Ratio Analysis";#N/A,#N/A,FALSE,"Test 120 Day Accts";#N/A,#N/A,FALSE,"Tickmarks"}</definedName>
    <definedName name="________________________fut2" hidden="1">{#N/A,#N/A,FALSE,"Aging Summary";#N/A,#N/A,FALSE,"Ratio Analysis";#N/A,#N/A,FALSE,"Test 120 Day Accts";#N/A,#N/A,FALSE,"Tickmarks"}</definedName>
    <definedName name="________________________fut2005" localSheetId="16" hidden="1">{#N/A,#N/A,FALSE,"Aging Summary";#N/A,#N/A,FALSE,"Ratio Analysis";#N/A,#N/A,FALSE,"Test 120 Day Accts";#N/A,#N/A,FALSE,"Tickmarks"}</definedName>
    <definedName name="________________________fut2005" localSheetId="18" hidden="1">{#N/A,#N/A,FALSE,"Aging Summary";#N/A,#N/A,FALSE,"Ratio Analysis";#N/A,#N/A,FALSE,"Test 120 Day Accts";#N/A,#N/A,FALSE,"Tickmarks"}</definedName>
    <definedName name="________________________fut2005" hidden="1">{#N/A,#N/A,FALSE,"Aging Summary";#N/A,#N/A,FALSE,"Ratio Analysis";#N/A,#N/A,FALSE,"Test 120 Day Accts";#N/A,#N/A,FALSE,"Tickmarks"}</definedName>
    <definedName name="________________________gc2" localSheetId="16" hidden="1">{#N/A,#N/A,TRUE,"MEMO";#N/A,#N/A,TRUE,"PARAMETROS";#N/A,#N/A,TRUE,"RLI ";#N/A,#N/A,TRUE,"IMPTO.DET.";#N/A,#N/A,TRUE,"FUT-FUNT";#N/A,#N/A,TRUE,"CPI-PATR.";#N/A,#N/A,TRUE,"CM CPI";#N/A,#N/A,TRUE,"PROV";#N/A,#N/A,TRUE,"A FIJO";#N/A,#N/A,TRUE,"LEASING";#N/A,#N/A,TRUE,"VPP";#N/A,#N/A,TRUE,"PPM";#N/A,#N/A,TRUE,"OTROS"}</definedName>
    <definedName name="________________________gc2" localSheetId="18" hidden="1">{#N/A,#N/A,TRUE,"MEMO";#N/A,#N/A,TRUE,"PARAMETROS";#N/A,#N/A,TRUE,"RLI ";#N/A,#N/A,TRUE,"IMPTO.DET.";#N/A,#N/A,TRUE,"FUT-FUNT";#N/A,#N/A,TRUE,"CPI-PATR.";#N/A,#N/A,TRUE,"CM CPI";#N/A,#N/A,TRUE,"PROV";#N/A,#N/A,TRUE,"A FIJO";#N/A,#N/A,TRUE,"LEASING";#N/A,#N/A,TRUE,"VPP";#N/A,#N/A,TRUE,"PPM";#N/A,#N/A,TRUE,"OTROS"}</definedName>
    <definedName name="________________________gc2" hidden="1">{#N/A,#N/A,TRUE,"MEMO";#N/A,#N/A,TRUE,"PARAMETROS";#N/A,#N/A,TRUE,"RLI ";#N/A,#N/A,TRUE,"IMPTO.DET.";#N/A,#N/A,TRUE,"FUT-FUNT";#N/A,#N/A,TRUE,"CPI-PATR.";#N/A,#N/A,TRUE,"CM CPI";#N/A,#N/A,TRUE,"PROV";#N/A,#N/A,TRUE,"A FIJO";#N/A,#N/A,TRUE,"LEASING";#N/A,#N/A,TRUE,"VPP";#N/A,#N/A,TRUE,"PPM";#N/A,#N/A,TRUE,"OTROS"}</definedName>
    <definedName name="_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_oct05" localSheetId="16" hidden="1">{#N/A,#N/A,FALSE,"Aging Summary";#N/A,#N/A,FALSE,"Ratio Analysis";#N/A,#N/A,FALSE,"Test 120 Day Accts";#N/A,#N/A,FALSE,"Tickmarks"}</definedName>
    <definedName name="________________________oct05" localSheetId="18" hidden="1">{#N/A,#N/A,FALSE,"Aging Summary";#N/A,#N/A,FALSE,"Ratio Analysis";#N/A,#N/A,FALSE,"Test 120 Day Accts";#N/A,#N/A,FALSE,"Tickmarks"}</definedName>
    <definedName name="________________________oct05" hidden="1">{#N/A,#N/A,FALSE,"Aging Summary";#N/A,#N/A,FALSE,"Ratio Analysis";#N/A,#N/A,FALSE,"Test 120 Day Accts";#N/A,#N/A,FALSE,"Tickmarks"}</definedName>
    <definedName name="________________________PPM1" localSheetId="16" hidden="1">{#N/A,#N/A,FALSE,"Aging Summary";#N/A,#N/A,FALSE,"Ratio Analysis";#N/A,#N/A,FALSE,"Test 120 Day Accts";#N/A,#N/A,FALSE,"Tickmarks"}</definedName>
    <definedName name="________________________PPM1" localSheetId="18" hidden="1">{#N/A,#N/A,FALSE,"Aging Summary";#N/A,#N/A,FALSE,"Ratio Analysis";#N/A,#N/A,FALSE,"Test 120 Day Accts";#N/A,#N/A,FALSE,"Tickmarks"}</definedName>
    <definedName name="________________________PPM1" hidden="1">{#N/A,#N/A,FALSE,"Aging Summary";#N/A,#N/A,FALSE,"Ratio Analysis";#N/A,#N/A,FALSE,"Test 120 Day Accts";#N/A,#N/A,FALSE,"Tickmarks"}</definedName>
    <definedName name="________________________pt8" localSheetId="16" hidden="1">{#N/A,#N/A,FALSE,"Aging Summary";#N/A,#N/A,FALSE,"Ratio Analysis";#N/A,#N/A,FALSE,"Test 120 Day Accts";#N/A,#N/A,FALSE,"Tickmarks"}</definedName>
    <definedName name="________________________pt8" localSheetId="18" hidden="1">{#N/A,#N/A,FALSE,"Aging Summary";#N/A,#N/A,FALSE,"Ratio Analysis";#N/A,#N/A,FALSE,"Test 120 Day Accts";#N/A,#N/A,FALSE,"Tickmarks"}</definedName>
    <definedName name="________________________pt8" hidden="1">{#N/A,#N/A,FALSE,"Aging Summary";#N/A,#N/A,FALSE,"Ratio Analysis";#N/A,#N/A,FALSE,"Test 120 Day Accts";#N/A,#N/A,FALSE,"Tickmarks"}</definedName>
    <definedName name="________________________R">#REF!</definedName>
    <definedName name="________________________t81" localSheetId="16" hidden="1">{#N/A,#N/A,FALSE,"Aging Summary";#N/A,#N/A,FALSE,"Ratio Analysis";#N/A,#N/A,FALSE,"Test 120 Day Accts";#N/A,#N/A,FALSE,"Tickmarks"}</definedName>
    <definedName name="________________________t81" localSheetId="18" hidden="1">{#N/A,#N/A,FALSE,"Aging Summary";#N/A,#N/A,FALSE,"Ratio Analysis";#N/A,#N/A,FALSE,"Test 120 Day Accts";#N/A,#N/A,FALSE,"Tickmarks"}</definedName>
    <definedName name="________________________t81" hidden="1">{#N/A,#N/A,FALSE,"Aging Summary";#N/A,#N/A,FALSE,"Ratio Analysis";#N/A,#N/A,FALSE,"Test 120 Day Accts";#N/A,#N/A,FALSE,"Tickmarks"}</definedName>
    <definedName name="________________________uf2">#REF!</definedName>
    <definedName name="________________________uso2">#REF!</definedName>
    <definedName name="________________________xx1" hidden="1">"Ctas Analisis Acreedores"</definedName>
    <definedName name="_______________________A1" localSheetId="16" hidden="1">{#N/A,#N/A,TRUE,"ComparativoII"}</definedName>
    <definedName name="_______________________A1" localSheetId="18" hidden="1">{#N/A,#N/A,TRUE,"ComparativoII"}</definedName>
    <definedName name="_______________________A1" hidden="1">{#N/A,#N/A,TRUE,"ComparativoII"}</definedName>
    <definedName name="_______________________A10" localSheetId="16" hidden="1">{"RESULTADOS REAIS",#N/A,FALSE,"Dem.Res.R$";"RESULTADOS DOLARES",#N/A,FALSE,"Dem.Res.US$";"PERCENTUAIS REAIS",#N/A,FALSE,"Percentuais R$";"PERCENTUAIS DOLARES",#N/A,FALSE,"Percentuais US$"}</definedName>
    <definedName name="_______________________A10" localSheetId="18" hidden="1">{"RESULTADOS REAIS",#N/A,FALSE,"Dem.Res.R$";"RESULTADOS DOLARES",#N/A,FALSE,"Dem.Res.US$";"PERCENTUAIS REAIS",#N/A,FALSE,"Percentuais R$";"PERCENTUAIS DOLARES",#N/A,FALSE,"Percentuais US$"}</definedName>
    <definedName name="_______________________A10" hidden="1">{"RESULTADOS REAIS",#N/A,FALSE,"Dem.Res.R$";"RESULTADOS DOLARES",#N/A,FALSE,"Dem.Res.US$";"PERCENTUAIS REAIS",#N/A,FALSE,"Percentuais R$";"PERCENTUAIS DOLARES",#N/A,FALSE,"Percentuais US$"}</definedName>
    <definedName name="_______________________A2" localSheetId="16" hidden="1">{"balanço dolares",#N/A,FALSE,"SIGADR$";"AUT BAL REAIS",#N/A,FALSE,"SIGADR$";"QUOCIENTES REAIS",#N/A,FALSE,"QUOCIENTES";"JUNH QUOCI DOLARES",#N/A,FALSE,"QUOCIENTES"}</definedName>
    <definedName name="_______________________A2" localSheetId="18" hidden="1">{"balanço dolares",#N/A,FALSE,"SIGADR$";"AUT BAL REAIS",#N/A,FALSE,"SIGADR$";"QUOCIENTES REAIS",#N/A,FALSE,"QUOCIENTES";"JUNH QUOCI DOLARES",#N/A,FALSE,"QUOCIENTES"}</definedName>
    <definedName name="_______________________A2" hidden="1">{"balanço dolares",#N/A,FALSE,"SIGADR$";"AUT BAL REAIS",#N/A,FALSE,"SIGADR$";"QUOCIENTES REAIS",#N/A,FALSE,"QUOCIENTES";"JUNH QUOCI DOLARES",#N/A,FALSE,"QUOCIENTES"}</definedName>
    <definedName name="_______________________A3" localSheetId="16" hidden="1">{#N/A,#N/A,TRUE,"ComparativoII"}</definedName>
    <definedName name="_______________________A3" localSheetId="18" hidden="1">{#N/A,#N/A,TRUE,"ComparativoII"}</definedName>
    <definedName name="_______________________A3" hidden="1">{#N/A,#N/A,TRUE,"ComparativoII"}</definedName>
    <definedName name="_______________________A4" localSheetId="16" hidden="1">{"balanço dolares",#N/A,FALSE,"SIGADR$";"AUT BAL REAIS",#N/A,FALSE,"SIGADR$";"QUOCIENTES REAIS",#N/A,FALSE,"QUOCIENTES";"JUNH QUOCI DOLARES",#N/A,FALSE,"QUOCIENTES"}</definedName>
    <definedName name="_______________________A4" localSheetId="18" hidden="1">{"balanço dolares",#N/A,FALSE,"SIGADR$";"AUT BAL REAIS",#N/A,FALSE,"SIGADR$";"QUOCIENTES REAIS",#N/A,FALSE,"QUOCIENTES";"JUNH QUOCI DOLARES",#N/A,FALSE,"QUOCIENTES"}</definedName>
    <definedName name="_______________________A4" hidden="1">{"balanço dolares",#N/A,FALSE,"SIGADR$";"AUT BAL REAIS",#N/A,FALSE,"SIGADR$";"QUOCIENTES REAIS",#N/A,FALSE,"QUOCIENTES";"JUNH QUOCI DOLARES",#N/A,FALSE,"QUOCIENTES"}</definedName>
    <definedName name="_______________________A5" localSheetId="16" hidden="1">{"AUT ANALISE DESP",#N/A,TRUE,"AN.DESP. MR$"}</definedName>
    <definedName name="_______________________A5" localSheetId="18" hidden="1">{"AUT ANALISE DESP",#N/A,TRUE,"AN.DESP. MR$"}</definedName>
    <definedName name="_______________________A5" hidden="1">{"AUT ANALISE DESP",#N/A,TRUE,"AN.DESP. MR$"}</definedName>
    <definedName name="_______________________A6" localSheetId="16" hidden="1">{#N/A,#N/A,TRUE,"ComparativoII"}</definedName>
    <definedName name="_______________________A6" localSheetId="18" hidden="1">{#N/A,#N/A,TRUE,"ComparativoII"}</definedName>
    <definedName name="_______________________A6" hidden="1">{#N/A,#N/A,TRUE,"ComparativoII"}</definedName>
    <definedName name="_______________________A7" localSheetId="16" hidden="1">{"RESULTADOS REAIS",#N/A,FALSE,"Dem.Res.R$";"RESULTADOS DOLARES",#N/A,FALSE,"Dem.Res.US$";"PERCENTUAIS REAIS",#N/A,FALSE,"Percentuais R$";"PERCENTUAIS DOLARES",#N/A,FALSE,"Percentuais US$"}</definedName>
    <definedName name="_______________________A7" localSheetId="18" hidden="1">{"RESULTADOS REAIS",#N/A,FALSE,"Dem.Res.R$";"RESULTADOS DOLARES",#N/A,FALSE,"Dem.Res.US$";"PERCENTUAIS REAIS",#N/A,FALSE,"Percentuais R$";"PERCENTUAIS DOLARES",#N/A,FALSE,"Percentuais US$"}</definedName>
    <definedName name="_______________________A7" hidden="1">{"RESULTADOS REAIS",#N/A,FALSE,"Dem.Res.R$";"RESULTADOS DOLARES",#N/A,FALSE,"Dem.Res.US$";"PERCENTUAIS REAIS",#N/A,FALSE,"Percentuais R$";"PERCENTUAIS DOLARES",#N/A,FALSE,"Percentuais US$"}</definedName>
    <definedName name="_______________________A8" localSheetId="16" hidden="1">{#N/A,#N/A,TRUE,"ComparativoII"}</definedName>
    <definedName name="_______________________A8" localSheetId="18" hidden="1">{#N/A,#N/A,TRUE,"ComparativoII"}</definedName>
    <definedName name="_______________________A8" hidden="1">{#N/A,#N/A,TRUE,"ComparativoII"}</definedName>
    <definedName name="_______________________A9" localSheetId="16" hidden="1">{"AUT ANALISE DESP",#N/A,TRUE,"AN.DESP. MR$"}</definedName>
    <definedName name="_______________________A9" localSheetId="18" hidden="1">{"AUT ANALISE DESP",#N/A,TRUE,"AN.DESP. MR$"}</definedName>
    <definedName name="_______________________A9" hidden="1">{"AUT ANALISE DESP",#N/A,TRUE,"AN.DESP. MR$"}</definedName>
    <definedName name="_____________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___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_____________bt171" hidden="1">{#N/A,#N/A,FALSE,"RLI  ";#N/A,#N/A,FALSE,"Prov. Impto. Renta";#N/A,#N/A,FALSE,"Inv.EERR";#N/A,#N/A,FALSE,"CM Patrimonio";#N/A,#N/A,FALSE,"Activo Fijo";#N/A,#N/A,FALSE,"Software";#N/A,#N/A,FALSE,"Gastos Diferidos";#N/A,#N/A,FALSE,"Amortización marcas";#N/A,#N/A,FALSE,"Prov. Vacaciones";#N/A,#N/A,FALSE,"Capacitación"}</definedName>
    <definedName name="_______________________cap122007" localSheetId="16" hidden="1">{#N/A,#N/A,FALSE,"Aging Summary";#N/A,#N/A,FALSE,"Ratio Analysis";#N/A,#N/A,FALSE,"Test 120 Day Accts";#N/A,#N/A,FALSE,"Tickmarks"}</definedName>
    <definedName name="_______________________cap122007" localSheetId="18" hidden="1">{#N/A,#N/A,FALSE,"Aging Summary";#N/A,#N/A,FALSE,"Ratio Analysis";#N/A,#N/A,FALSE,"Test 120 Day Accts";#N/A,#N/A,FALSE,"Tickmarks"}</definedName>
    <definedName name="_______________________cap122007" hidden="1">{#N/A,#N/A,FALSE,"Aging Summary";#N/A,#N/A,FALSE,"Ratio Analysis";#N/A,#N/A,FALSE,"Test 120 Day Accts";#N/A,#N/A,FALSE,"Tickmarks"}</definedName>
    <definedName name="_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_cp010103" hidden="1">{#N/A,#N/A,TRUE,"MEMO";#N/A,#N/A,TRUE,"PARAMETROS";#N/A,#N/A,TRUE,"RLI ";#N/A,#N/A,TRUE,"IMPTO.DET.";#N/A,#N/A,TRUE,"FUT-FUNT";#N/A,#N/A,TRUE,"CPI-PATR.";#N/A,#N/A,TRUE,"CM CPI";#N/A,#N/A,TRUE,"PROV";#N/A,#N/A,TRUE,"A FIJO";#N/A,#N/A,TRUE,"LEASING";#N/A,#N/A,TRUE,"VPP";#N/A,#N/A,TRUE,"PPM";#N/A,#N/A,TRUE,"OTROS"}</definedName>
    <definedName name="_______________________CP111" localSheetId="16" hidden="1">{#N/A,#N/A,TRUE,"MEMO";#N/A,#N/A,TRUE,"PARAMETROS";#N/A,#N/A,TRUE,"RLI ";#N/A,#N/A,TRUE,"IMPTO.DET.";#N/A,#N/A,TRUE,"FUT-FUNT";#N/A,#N/A,TRUE,"CPI-PATR.";#N/A,#N/A,TRUE,"CM CPI";#N/A,#N/A,TRUE,"PROV";#N/A,#N/A,TRUE,"A FIJO";#N/A,#N/A,TRUE,"LEASING";#N/A,#N/A,TRUE,"VPP";#N/A,#N/A,TRUE,"PPM";#N/A,#N/A,TRUE,"OTROS"}</definedName>
    <definedName name="_______________________CP111" localSheetId="18" hidden="1">{#N/A,#N/A,TRUE,"MEMO";#N/A,#N/A,TRUE,"PARAMETROS";#N/A,#N/A,TRUE,"RLI ";#N/A,#N/A,TRUE,"IMPTO.DET.";#N/A,#N/A,TRUE,"FUT-FUNT";#N/A,#N/A,TRUE,"CPI-PATR.";#N/A,#N/A,TRUE,"CM CPI";#N/A,#N/A,TRUE,"PROV";#N/A,#N/A,TRUE,"A FIJO";#N/A,#N/A,TRUE,"LEASING";#N/A,#N/A,TRUE,"VPP";#N/A,#N/A,TRUE,"PPM";#N/A,#N/A,TRUE,"OTROS"}</definedName>
    <definedName name="_______________________CP111" hidden="1">{#N/A,#N/A,TRUE,"MEMO";#N/A,#N/A,TRUE,"PARAMETROS";#N/A,#N/A,TRUE,"RLI ";#N/A,#N/A,TRUE,"IMPTO.DET.";#N/A,#N/A,TRUE,"FUT-FUNT";#N/A,#N/A,TRUE,"CPI-PATR.";#N/A,#N/A,TRUE,"CM CPI";#N/A,#N/A,TRUE,"PROV";#N/A,#N/A,TRUE,"A FIJO";#N/A,#N/A,TRUE,"LEASING";#N/A,#N/A,TRUE,"VPP";#N/A,#N/A,TRUE,"PPM";#N/A,#N/A,TRUE,"OTROS"}</definedName>
    <definedName name="_______________________CPF1" localSheetId="16" hidden="1">{#N/A,#N/A,FALSE,"Aging Summary";#N/A,#N/A,FALSE,"Ratio Analysis";#N/A,#N/A,FALSE,"Test 120 Day Accts";#N/A,#N/A,FALSE,"Tickmarks"}</definedName>
    <definedName name="_______________________CPF1" localSheetId="18" hidden="1">{#N/A,#N/A,FALSE,"Aging Summary";#N/A,#N/A,FALSE,"Ratio Analysis";#N/A,#N/A,FALSE,"Test 120 Day Accts";#N/A,#N/A,FALSE,"Tickmarks"}</definedName>
    <definedName name="_______________________CPF1" hidden="1">{#N/A,#N/A,FALSE,"Aging Summary";#N/A,#N/A,FALSE,"Ratio Analysis";#N/A,#N/A,FALSE,"Test 120 Day Accts";#N/A,#N/A,FALSE,"Tickmarks"}</definedName>
    <definedName name="_______________________CPI1" localSheetId="16" hidden="1">{#N/A,#N/A,FALSE,"Aging Summary";#N/A,#N/A,FALSE,"Ratio Analysis";#N/A,#N/A,FALSE,"Test 120 Day Accts";#N/A,#N/A,FALSE,"Tickmarks"}</definedName>
    <definedName name="_______________________CPI1" localSheetId="18" hidden="1">{#N/A,#N/A,FALSE,"Aging Summary";#N/A,#N/A,FALSE,"Ratio Analysis";#N/A,#N/A,FALSE,"Test 120 Day Accts";#N/A,#N/A,FALSE,"Tickmarks"}</definedName>
    <definedName name="_______________________CPI1" hidden="1">{#N/A,#N/A,FALSE,"Aging Summary";#N/A,#N/A,FALSE,"Ratio Analysis";#N/A,#N/A,FALSE,"Test 120 Day Accts";#N/A,#N/A,FALSE,"Tickmarks"}</definedName>
    <definedName name="_______________________CPI2004" localSheetId="16" hidden="1">{#N/A,#N/A,FALSE,"Aging Summary";#N/A,#N/A,FALSE,"Ratio Analysis";#N/A,#N/A,FALSE,"Test 120 Day Accts";#N/A,#N/A,FALSE,"Tickmarks"}</definedName>
    <definedName name="_______________________CPI2004" localSheetId="18" hidden="1">{#N/A,#N/A,FALSE,"Aging Summary";#N/A,#N/A,FALSE,"Ratio Analysis";#N/A,#N/A,FALSE,"Test 120 Day Accts";#N/A,#N/A,FALSE,"Tickmarks"}</definedName>
    <definedName name="_______________________CPI2004" hidden="1">{#N/A,#N/A,FALSE,"Aging Summary";#N/A,#N/A,FALSE,"Ratio Analysis";#N/A,#N/A,FALSE,"Test 120 Day Accts";#N/A,#N/A,FALSE,"Tickmarks"}</definedName>
    <definedName name="_______________________cpi2006" localSheetId="16" hidden="1">{#N/A,#N/A,FALSE,"Aging Summary";#N/A,#N/A,FALSE,"Ratio Analysis";#N/A,#N/A,FALSE,"Test 120 Day Accts";#N/A,#N/A,FALSE,"Tickmarks"}</definedName>
    <definedName name="_______________________cpi2006" localSheetId="18" hidden="1">{#N/A,#N/A,FALSE,"Aging Summary";#N/A,#N/A,FALSE,"Ratio Analysis";#N/A,#N/A,FALSE,"Test 120 Day Accts";#N/A,#N/A,FALSE,"Tickmarks"}</definedName>
    <definedName name="_______________________cpi2006" hidden="1">{#N/A,#N/A,FALSE,"Aging Summary";#N/A,#N/A,FALSE,"Ratio Analysis";#N/A,#N/A,FALSE,"Test 120 Day Accts";#N/A,#N/A,FALSE,"Tickmarks"}</definedName>
    <definedName name="_______________________DAT1">#REF!</definedName>
    <definedName name="_______________________DAT10">#REF!</definedName>
    <definedName name="_______________________DAT11">#REF!</definedName>
    <definedName name="_______________________DAT12">#REF!</definedName>
    <definedName name="_______________________DAT13">#REF!</definedName>
    <definedName name="_______________________DAT14">#REF!</definedName>
    <definedName name="_______________________DAT15">#REF!</definedName>
    <definedName name="_______________________DAT16">#REF!</definedName>
    <definedName name="_______________________DAT2">#REF!</definedName>
    <definedName name="_______________________DAT3">#REF!</definedName>
    <definedName name="_______________________DAT4">#REF!</definedName>
    <definedName name="_______________________DAT5">#REF!</definedName>
    <definedName name="_______________________DAT6">#REF!</definedName>
    <definedName name="_______________________DAT7">#REF!</definedName>
    <definedName name="_______________________DAT8">#REF!</definedName>
    <definedName name="_______________________DAT9">#REF!</definedName>
    <definedName name="_______________________f5" localSheetId="16" hidden="1">{#N/A,#N/A,TRUE,"ComparativoII"}</definedName>
    <definedName name="_______________________f5" localSheetId="18" hidden="1">{#N/A,#N/A,TRUE,"ComparativoII"}</definedName>
    <definedName name="_______________________f5" hidden="1">{#N/A,#N/A,TRUE,"ComparativoII"}</definedName>
    <definedName name="_______________________ftu222" localSheetId="16" hidden="1">{#N/A,#N/A,FALSE,"Aging Summary";#N/A,#N/A,FALSE,"Ratio Analysis";#N/A,#N/A,FALSE,"Test 120 Day Accts";#N/A,#N/A,FALSE,"Tickmarks"}</definedName>
    <definedName name="_______________________ftu222" localSheetId="18" hidden="1">{#N/A,#N/A,FALSE,"Aging Summary";#N/A,#N/A,FALSE,"Ratio Analysis";#N/A,#N/A,FALSE,"Test 120 Day Accts";#N/A,#N/A,FALSE,"Tickmarks"}</definedName>
    <definedName name="_______________________ftu222" hidden="1">{#N/A,#N/A,FALSE,"Aging Summary";#N/A,#N/A,FALSE,"Ratio Analysis";#N/A,#N/A,FALSE,"Test 120 Day Accts";#N/A,#N/A,FALSE,"Tickmarks"}</definedName>
    <definedName name="_______________________FUT2" localSheetId="16" hidden="1">{#N/A,#N/A,FALSE,"Aging Summary";#N/A,#N/A,FALSE,"Ratio Analysis";#N/A,#N/A,FALSE,"Test 120 Day Accts";#N/A,#N/A,FALSE,"Tickmarks"}</definedName>
    <definedName name="_______________________FUT2" localSheetId="18" hidden="1">{#N/A,#N/A,FALSE,"Aging Summary";#N/A,#N/A,FALSE,"Ratio Analysis";#N/A,#N/A,FALSE,"Test 120 Day Accts";#N/A,#N/A,FALSE,"Tickmarks"}</definedName>
    <definedName name="_______________________FUT2" hidden="1">{#N/A,#N/A,FALSE,"Aging Summary";#N/A,#N/A,FALSE,"Ratio Analysis";#N/A,#N/A,FALSE,"Test 120 Day Accts";#N/A,#N/A,FALSE,"Tickmarks"}</definedName>
    <definedName name="_______________________fut2005" localSheetId="16" hidden="1">{#N/A,#N/A,FALSE,"Aging Summary";#N/A,#N/A,FALSE,"Ratio Analysis";#N/A,#N/A,FALSE,"Test 120 Day Accts";#N/A,#N/A,FALSE,"Tickmarks"}</definedName>
    <definedName name="_______________________fut2005" localSheetId="18" hidden="1">{#N/A,#N/A,FALSE,"Aging Summary";#N/A,#N/A,FALSE,"Ratio Analysis";#N/A,#N/A,FALSE,"Test 120 Day Accts";#N/A,#N/A,FALSE,"Tickmarks"}</definedName>
    <definedName name="_______________________fut2005" hidden="1">{#N/A,#N/A,FALSE,"Aging Summary";#N/A,#N/A,FALSE,"Ratio Analysis";#N/A,#N/A,FALSE,"Test 120 Day Accts";#N/A,#N/A,FALSE,"Tickmarks"}</definedName>
    <definedName name="_______________________gc2" localSheetId="16" hidden="1">{#N/A,#N/A,TRUE,"MEMO";#N/A,#N/A,TRUE,"PARAMETROS";#N/A,#N/A,TRUE,"RLI ";#N/A,#N/A,TRUE,"IMPTO.DET.";#N/A,#N/A,TRUE,"FUT-FUNT";#N/A,#N/A,TRUE,"CPI-PATR.";#N/A,#N/A,TRUE,"CM CPI";#N/A,#N/A,TRUE,"PROV";#N/A,#N/A,TRUE,"A FIJO";#N/A,#N/A,TRUE,"LEASING";#N/A,#N/A,TRUE,"VPP";#N/A,#N/A,TRUE,"PPM";#N/A,#N/A,TRUE,"OTROS"}</definedName>
    <definedName name="_______________________gc2" localSheetId="18" hidden="1">{#N/A,#N/A,TRUE,"MEMO";#N/A,#N/A,TRUE,"PARAMETROS";#N/A,#N/A,TRUE,"RLI ";#N/A,#N/A,TRUE,"IMPTO.DET.";#N/A,#N/A,TRUE,"FUT-FUNT";#N/A,#N/A,TRUE,"CPI-PATR.";#N/A,#N/A,TRUE,"CM CPI";#N/A,#N/A,TRUE,"PROV";#N/A,#N/A,TRUE,"A FIJO";#N/A,#N/A,TRUE,"LEASING";#N/A,#N/A,TRUE,"VPP";#N/A,#N/A,TRUE,"PPM";#N/A,#N/A,TRUE,"OTROS"}</definedName>
    <definedName name="_______________________gc2" hidden="1">{#N/A,#N/A,TRUE,"MEMO";#N/A,#N/A,TRUE,"PARAMETROS";#N/A,#N/A,TRUE,"RLI ";#N/A,#N/A,TRUE,"IMPTO.DET.";#N/A,#N/A,TRUE,"FUT-FUNT";#N/A,#N/A,TRUE,"CPI-PATR.";#N/A,#N/A,TRUE,"CM CPI";#N/A,#N/A,TRUE,"PROV";#N/A,#N/A,TRUE,"A FIJO";#N/A,#N/A,TRUE,"LEASING";#N/A,#N/A,TRUE,"VPP";#N/A,#N/A,TRUE,"PPM";#N/A,#N/A,TRUE,"OTROS"}</definedName>
    <definedName name="_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_oct05" localSheetId="16" hidden="1">{#N/A,#N/A,FALSE,"Aging Summary";#N/A,#N/A,FALSE,"Ratio Analysis";#N/A,#N/A,FALSE,"Test 120 Day Accts";#N/A,#N/A,FALSE,"Tickmarks"}</definedName>
    <definedName name="_______________________oct05" localSheetId="18" hidden="1">{#N/A,#N/A,FALSE,"Aging Summary";#N/A,#N/A,FALSE,"Ratio Analysis";#N/A,#N/A,FALSE,"Test 120 Day Accts";#N/A,#N/A,FALSE,"Tickmarks"}</definedName>
    <definedName name="_______________________oct05" hidden="1">{#N/A,#N/A,FALSE,"Aging Summary";#N/A,#N/A,FALSE,"Ratio Analysis";#N/A,#N/A,FALSE,"Test 120 Day Accts";#N/A,#N/A,FALSE,"Tickmarks"}</definedName>
    <definedName name="_______________________PPM1" localSheetId="16" hidden="1">{#N/A,#N/A,FALSE,"Aging Summary";#N/A,#N/A,FALSE,"Ratio Analysis";#N/A,#N/A,FALSE,"Test 120 Day Accts";#N/A,#N/A,FALSE,"Tickmarks"}</definedName>
    <definedName name="_______________________PPM1" localSheetId="18" hidden="1">{#N/A,#N/A,FALSE,"Aging Summary";#N/A,#N/A,FALSE,"Ratio Analysis";#N/A,#N/A,FALSE,"Test 120 Day Accts";#N/A,#N/A,FALSE,"Tickmarks"}</definedName>
    <definedName name="_______________________PPM1" hidden="1">{#N/A,#N/A,FALSE,"Aging Summary";#N/A,#N/A,FALSE,"Ratio Analysis";#N/A,#N/A,FALSE,"Test 120 Day Accts";#N/A,#N/A,FALSE,"Tickmarks"}</definedName>
    <definedName name="_______________________pt8" localSheetId="16" hidden="1">{#N/A,#N/A,FALSE,"Aging Summary";#N/A,#N/A,FALSE,"Ratio Analysis";#N/A,#N/A,FALSE,"Test 120 Day Accts";#N/A,#N/A,FALSE,"Tickmarks"}</definedName>
    <definedName name="_______________________pt8" localSheetId="18" hidden="1">{#N/A,#N/A,FALSE,"Aging Summary";#N/A,#N/A,FALSE,"Ratio Analysis";#N/A,#N/A,FALSE,"Test 120 Day Accts";#N/A,#N/A,FALSE,"Tickmarks"}</definedName>
    <definedName name="_______________________pt8" hidden="1">{#N/A,#N/A,FALSE,"Aging Summary";#N/A,#N/A,FALSE,"Ratio Analysis";#N/A,#N/A,FALSE,"Test 120 Day Accts";#N/A,#N/A,FALSE,"Tickmarks"}</definedName>
    <definedName name="_______________________R">#REF!</definedName>
    <definedName name="___________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____t81" localSheetId="16" hidden="1">{#N/A,#N/A,FALSE,"Aging Summary";#N/A,#N/A,FALSE,"Ratio Analysis";#N/A,#N/A,FALSE,"Test 120 Day Accts";#N/A,#N/A,FALSE,"Tickmarks"}</definedName>
    <definedName name="_______________________t81" localSheetId="18" hidden="1">{#N/A,#N/A,FALSE,"Aging Summary";#N/A,#N/A,FALSE,"Ratio Analysis";#N/A,#N/A,FALSE,"Test 120 Day Accts";#N/A,#N/A,FALSE,"Tickmarks"}</definedName>
    <definedName name="_______________________t81" hidden="1">{#N/A,#N/A,FALSE,"Aging Summary";#N/A,#N/A,FALSE,"Ratio Analysis";#N/A,#N/A,FALSE,"Test 120 Day Accts";#N/A,#N/A,FALSE,"Tickmarks"}</definedName>
    <definedName name="_______________________uf2">#REF!</definedName>
    <definedName name="_______________________uso2">#REF!</definedName>
    <definedName name="_______________________xx1" hidden="1">"Ctas Analisis Acreedores"</definedName>
    <definedName name="______________________A1" localSheetId="16" hidden="1">{#N/A,#N/A,TRUE,"ComparativoII"}</definedName>
    <definedName name="______________________A1" localSheetId="18" hidden="1">{#N/A,#N/A,TRUE,"ComparativoII"}</definedName>
    <definedName name="______________________A1" hidden="1">{#N/A,#N/A,TRUE,"ComparativoII"}</definedName>
    <definedName name="______________________A10" localSheetId="16" hidden="1">{"RESULTADOS REAIS",#N/A,FALSE,"Dem.Res.R$";"RESULTADOS DOLARES",#N/A,FALSE,"Dem.Res.US$";"PERCENTUAIS REAIS",#N/A,FALSE,"Percentuais R$";"PERCENTUAIS DOLARES",#N/A,FALSE,"Percentuais US$"}</definedName>
    <definedName name="______________________A10" localSheetId="18" hidden="1">{"RESULTADOS REAIS",#N/A,FALSE,"Dem.Res.R$";"RESULTADOS DOLARES",#N/A,FALSE,"Dem.Res.US$";"PERCENTUAIS REAIS",#N/A,FALSE,"Percentuais R$";"PERCENTUAIS DOLARES",#N/A,FALSE,"Percentuais US$"}</definedName>
    <definedName name="______________________A10" hidden="1">{"RESULTADOS REAIS",#N/A,FALSE,"Dem.Res.R$";"RESULTADOS DOLARES",#N/A,FALSE,"Dem.Res.US$";"PERCENTUAIS REAIS",#N/A,FALSE,"Percentuais R$";"PERCENTUAIS DOLARES",#N/A,FALSE,"Percentuais US$"}</definedName>
    <definedName name="______________________A2" localSheetId="16" hidden="1">{"balanço dolares",#N/A,FALSE,"SIGADR$";"AUT BAL REAIS",#N/A,FALSE,"SIGADR$";"QUOCIENTES REAIS",#N/A,FALSE,"QUOCIENTES";"JUNH QUOCI DOLARES",#N/A,FALSE,"QUOCIENTES"}</definedName>
    <definedName name="______________________A2" localSheetId="18" hidden="1">{"balanço dolares",#N/A,FALSE,"SIGADR$";"AUT BAL REAIS",#N/A,FALSE,"SIGADR$";"QUOCIENTES REAIS",#N/A,FALSE,"QUOCIENTES";"JUNH QUOCI DOLARES",#N/A,FALSE,"QUOCIENTES"}</definedName>
    <definedName name="______________________A2" hidden="1">{"balanço dolares",#N/A,FALSE,"SIGADR$";"AUT BAL REAIS",#N/A,FALSE,"SIGADR$";"QUOCIENTES REAIS",#N/A,FALSE,"QUOCIENTES";"JUNH QUOCI DOLARES",#N/A,FALSE,"QUOCIENTES"}</definedName>
    <definedName name="______________________A3" localSheetId="16" hidden="1">{#N/A,#N/A,TRUE,"ComparativoII"}</definedName>
    <definedName name="______________________A3" localSheetId="18" hidden="1">{#N/A,#N/A,TRUE,"ComparativoII"}</definedName>
    <definedName name="______________________A3" hidden="1">{#N/A,#N/A,TRUE,"ComparativoII"}</definedName>
    <definedName name="______________________A4" localSheetId="16" hidden="1">{"balanço dolares",#N/A,FALSE,"SIGADR$";"AUT BAL REAIS",#N/A,FALSE,"SIGADR$";"QUOCIENTES REAIS",#N/A,FALSE,"QUOCIENTES";"JUNH QUOCI DOLARES",#N/A,FALSE,"QUOCIENTES"}</definedName>
    <definedName name="______________________A4" localSheetId="18" hidden="1">{"balanço dolares",#N/A,FALSE,"SIGADR$";"AUT BAL REAIS",#N/A,FALSE,"SIGADR$";"QUOCIENTES REAIS",#N/A,FALSE,"QUOCIENTES";"JUNH QUOCI DOLARES",#N/A,FALSE,"QUOCIENTES"}</definedName>
    <definedName name="______________________A4" hidden="1">{"balanço dolares",#N/A,FALSE,"SIGADR$";"AUT BAL REAIS",#N/A,FALSE,"SIGADR$";"QUOCIENTES REAIS",#N/A,FALSE,"QUOCIENTES";"JUNH QUOCI DOLARES",#N/A,FALSE,"QUOCIENTES"}</definedName>
    <definedName name="______________________A5" localSheetId="16" hidden="1">{"AUT ANALISE DESP",#N/A,TRUE,"AN.DESP. MR$"}</definedName>
    <definedName name="______________________A5" localSheetId="18" hidden="1">{"AUT ANALISE DESP",#N/A,TRUE,"AN.DESP. MR$"}</definedName>
    <definedName name="______________________A5" hidden="1">{"AUT ANALISE DESP",#N/A,TRUE,"AN.DESP. MR$"}</definedName>
    <definedName name="______________________A6" localSheetId="16" hidden="1">{#N/A,#N/A,TRUE,"ComparativoII"}</definedName>
    <definedName name="______________________A6" localSheetId="18" hidden="1">{#N/A,#N/A,TRUE,"ComparativoII"}</definedName>
    <definedName name="______________________A6" hidden="1">{#N/A,#N/A,TRUE,"ComparativoII"}</definedName>
    <definedName name="______________________A7" localSheetId="16" hidden="1">{"RESULTADOS REAIS",#N/A,FALSE,"Dem.Res.R$";"RESULTADOS DOLARES",#N/A,FALSE,"Dem.Res.US$";"PERCENTUAIS REAIS",#N/A,FALSE,"Percentuais R$";"PERCENTUAIS DOLARES",#N/A,FALSE,"Percentuais US$"}</definedName>
    <definedName name="______________________A7" localSheetId="18" hidden="1">{"RESULTADOS REAIS",#N/A,FALSE,"Dem.Res.R$";"RESULTADOS DOLARES",#N/A,FALSE,"Dem.Res.US$";"PERCENTUAIS REAIS",#N/A,FALSE,"Percentuais R$";"PERCENTUAIS DOLARES",#N/A,FALSE,"Percentuais US$"}</definedName>
    <definedName name="______________________A7" hidden="1">{"RESULTADOS REAIS",#N/A,FALSE,"Dem.Res.R$";"RESULTADOS DOLARES",#N/A,FALSE,"Dem.Res.US$";"PERCENTUAIS REAIS",#N/A,FALSE,"Percentuais R$";"PERCENTUAIS DOLARES",#N/A,FALSE,"Percentuais US$"}</definedName>
    <definedName name="______________________A8" localSheetId="16" hidden="1">{#N/A,#N/A,TRUE,"ComparativoII"}</definedName>
    <definedName name="______________________A8" localSheetId="18" hidden="1">{#N/A,#N/A,TRUE,"ComparativoII"}</definedName>
    <definedName name="______________________A8" hidden="1">{#N/A,#N/A,TRUE,"ComparativoII"}</definedName>
    <definedName name="______________________A9" localSheetId="16" hidden="1">{"AUT ANALISE DESP",#N/A,TRUE,"AN.DESP. MR$"}</definedName>
    <definedName name="______________________A9" localSheetId="18" hidden="1">{"AUT ANALISE DESP",#N/A,TRUE,"AN.DESP. MR$"}</definedName>
    <definedName name="______________________A9" hidden="1">{"AUT ANALISE DESP",#N/A,TRUE,"AN.DESP. MR$"}</definedName>
    <definedName name="____________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__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____________bt171" hidden="1">{#N/A,#N/A,FALSE,"RLI  ";#N/A,#N/A,FALSE,"Prov. Impto. Renta";#N/A,#N/A,FALSE,"Inv.EERR";#N/A,#N/A,FALSE,"CM Patrimonio";#N/A,#N/A,FALSE,"Activo Fijo";#N/A,#N/A,FALSE,"Software";#N/A,#N/A,FALSE,"Gastos Diferidos";#N/A,#N/A,FALSE,"Amortización marcas";#N/A,#N/A,FALSE,"Prov. Vacaciones";#N/A,#N/A,FALSE,"Capacitación"}</definedName>
    <definedName name="______________________cap122007" localSheetId="16" hidden="1">{#N/A,#N/A,FALSE,"Aging Summary";#N/A,#N/A,FALSE,"Ratio Analysis";#N/A,#N/A,FALSE,"Test 120 Day Accts";#N/A,#N/A,FALSE,"Tickmarks"}</definedName>
    <definedName name="______________________cap122007" localSheetId="18" hidden="1">{#N/A,#N/A,FALSE,"Aging Summary";#N/A,#N/A,FALSE,"Ratio Analysis";#N/A,#N/A,FALSE,"Test 120 Day Accts";#N/A,#N/A,FALSE,"Tickmarks"}</definedName>
    <definedName name="______________________cap122007" hidden="1">{#N/A,#N/A,FALSE,"Aging Summary";#N/A,#N/A,FALSE,"Ratio Analysis";#N/A,#N/A,FALSE,"Test 120 Day Accts";#N/A,#N/A,FALSE,"Tickmarks"}</definedName>
    <definedName name="______________________ccc1" localSheetId="16" hidden="1">{#N/A,#N/A,FALSE,"Aging Summary";#N/A,#N/A,FALSE,"Ratio Analysis";#N/A,#N/A,FALSE,"Test 120 Day Accts";#N/A,#N/A,FALSE,"Tickmarks"}</definedName>
    <definedName name="______________________ccc1" localSheetId="18" hidden="1">{#N/A,#N/A,FALSE,"Aging Summary";#N/A,#N/A,FALSE,"Ratio Analysis";#N/A,#N/A,FALSE,"Test 120 Day Accts";#N/A,#N/A,FALSE,"Tickmarks"}</definedName>
    <definedName name="______________________ccc1" hidden="1">{#N/A,#N/A,FALSE,"Aging Summary";#N/A,#N/A,FALSE,"Ratio Analysis";#N/A,#N/A,FALSE,"Test 120 Day Accts";#N/A,#N/A,FALSE,"Tickmarks"}</definedName>
    <definedName name="______________________cp010103" localSheetId="16" hidden="1">{#N/A,#N/A,TRUE,"MEMO";#N/A,#N/A,TRUE,"PARAMETROS";#N/A,#N/A,TRUE,"RLI ";#N/A,#N/A,TRUE,"IMPTO.DET.";#N/A,#N/A,TRUE,"FUT-FUNT";#N/A,#N/A,TRUE,"CPI-PATR.";#N/A,#N/A,TRUE,"CM CPI";#N/A,#N/A,TRUE,"PROV";#N/A,#N/A,TRUE,"A FIJO";#N/A,#N/A,TRUE,"LEASING";#N/A,#N/A,TRUE,"VPP";#N/A,#N/A,TRUE,"PPM";#N/A,#N/A,TRUE,"OTROS"}</definedName>
    <definedName name="______________________cp010103" localSheetId="18" hidden="1">{#N/A,#N/A,TRUE,"MEMO";#N/A,#N/A,TRUE,"PARAMETROS";#N/A,#N/A,TRUE,"RLI ";#N/A,#N/A,TRUE,"IMPTO.DET.";#N/A,#N/A,TRUE,"FUT-FUNT";#N/A,#N/A,TRUE,"CPI-PATR.";#N/A,#N/A,TRUE,"CM CPI";#N/A,#N/A,TRUE,"PROV";#N/A,#N/A,TRUE,"A FIJO";#N/A,#N/A,TRUE,"LEASING";#N/A,#N/A,TRUE,"VPP";#N/A,#N/A,TRUE,"PPM";#N/A,#N/A,TRUE,"OTROS"}</definedName>
    <definedName name="______________________cp010103" hidden="1">{#N/A,#N/A,TRUE,"MEMO";#N/A,#N/A,TRUE,"PARAMETROS";#N/A,#N/A,TRUE,"RLI ";#N/A,#N/A,TRUE,"IMPTO.DET.";#N/A,#N/A,TRUE,"FUT-FUNT";#N/A,#N/A,TRUE,"CPI-PATR.";#N/A,#N/A,TRUE,"CM CPI";#N/A,#N/A,TRUE,"PROV";#N/A,#N/A,TRUE,"A FIJO";#N/A,#N/A,TRUE,"LEASING";#N/A,#N/A,TRUE,"VPP";#N/A,#N/A,TRUE,"PPM";#N/A,#N/A,TRUE,"OTROS"}</definedName>
    <definedName name="______________________CP111" localSheetId="16" hidden="1">{#N/A,#N/A,TRUE,"MEMO";#N/A,#N/A,TRUE,"PARAMETROS";#N/A,#N/A,TRUE,"RLI ";#N/A,#N/A,TRUE,"IMPTO.DET.";#N/A,#N/A,TRUE,"FUT-FUNT";#N/A,#N/A,TRUE,"CPI-PATR.";#N/A,#N/A,TRUE,"CM CPI";#N/A,#N/A,TRUE,"PROV";#N/A,#N/A,TRUE,"A FIJO";#N/A,#N/A,TRUE,"LEASING";#N/A,#N/A,TRUE,"VPP";#N/A,#N/A,TRUE,"PPM";#N/A,#N/A,TRUE,"OTROS"}</definedName>
    <definedName name="______________________CP111" localSheetId="18" hidden="1">{#N/A,#N/A,TRUE,"MEMO";#N/A,#N/A,TRUE,"PARAMETROS";#N/A,#N/A,TRUE,"RLI ";#N/A,#N/A,TRUE,"IMPTO.DET.";#N/A,#N/A,TRUE,"FUT-FUNT";#N/A,#N/A,TRUE,"CPI-PATR.";#N/A,#N/A,TRUE,"CM CPI";#N/A,#N/A,TRUE,"PROV";#N/A,#N/A,TRUE,"A FIJO";#N/A,#N/A,TRUE,"LEASING";#N/A,#N/A,TRUE,"VPP";#N/A,#N/A,TRUE,"PPM";#N/A,#N/A,TRUE,"OTROS"}</definedName>
    <definedName name="______________________CP111" hidden="1">{#N/A,#N/A,TRUE,"MEMO";#N/A,#N/A,TRUE,"PARAMETROS";#N/A,#N/A,TRUE,"RLI ";#N/A,#N/A,TRUE,"IMPTO.DET.";#N/A,#N/A,TRUE,"FUT-FUNT";#N/A,#N/A,TRUE,"CPI-PATR.";#N/A,#N/A,TRUE,"CM CPI";#N/A,#N/A,TRUE,"PROV";#N/A,#N/A,TRUE,"A FIJO";#N/A,#N/A,TRUE,"LEASING";#N/A,#N/A,TRUE,"VPP";#N/A,#N/A,TRUE,"PPM";#N/A,#N/A,TRUE,"OTROS"}</definedName>
    <definedName name="______________________CPF1" localSheetId="16" hidden="1">{#N/A,#N/A,FALSE,"Aging Summary";#N/A,#N/A,FALSE,"Ratio Analysis";#N/A,#N/A,FALSE,"Test 120 Day Accts";#N/A,#N/A,FALSE,"Tickmarks"}</definedName>
    <definedName name="______________________CPF1" localSheetId="18" hidden="1">{#N/A,#N/A,FALSE,"Aging Summary";#N/A,#N/A,FALSE,"Ratio Analysis";#N/A,#N/A,FALSE,"Test 120 Day Accts";#N/A,#N/A,FALSE,"Tickmarks"}</definedName>
    <definedName name="______________________CPF1" hidden="1">{#N/A,#N/A,FALSE,"Aging Summary";#N/A,#N/A,FALSE,"Ratio Analysis";#N/A,#N/A,FALSE,"Test 120 Day Accts";#N/A,#N/A,FALSE,"Tickmarks"}</definedName>
    <definedName name="______________________CPI1" localSheetId="16" hidden="1">{#N/A,#N/A,FALSE,"Aging Summary";#N/A,#N/A,FALSE,"Ratio Analysis";#N/A,#N/A,FALSE,"Test 120 Day Accts";#N/A,#N/A,FALSE,"Tickmarks"}</definedName>
    <definedName name="______________________CPI1" localSheetId="18" hidden="1">{#N/A,#N/A,FALSE,"Aging Summary";#N/A,#N/A,FALSE,"Ratio Analysis";#N/A,#N/A,FALSE,"Test 120 Day Accts";#N/A,#N/A,FALSE,"Tickmarks"}</definedName>
    <definedName name="______________________CPI1" hidden="1">{#N/A,#N/A,FALSE,"Aging Summary";#N/A,#N/A,FALSE,"Ratio Analysis";#N/A,#N/A,FALSE,"Test 120 Day Accts";#N/A,#N/A,FALSE,"Tickmarks"}</definedName>
    <definedName name="______________________CPI2004" localSheetId="16" hidden="1">{#N/A,#N/A,FALSE,"Aging Summary";#N/A,#N/A,FALSE,"Ratio Analysis";#N/A,#N/A,FALSE,"Test 120 Day Accts";#N/A,#N/A,FALSE,"Tickmarks"}</definedName>
    <definedName name="______________________CPI2004" localSheetId="18" hidden="1">{#N/A,#N/A,FALSE,"Aging Summary";#N/A,#N/A,FALSE,"Ratio Analysis";#N/A,#N/A,FALSE,"Test 120 Day Accts";#N/A,#N/A,FALSE,"Tickmarks"}</definedName>
    <definedName name="______________________CPI2004" hidden="1">{#N/A,#N/A,FALSE,"Aging Summary";#N/A,#N/A,FALSE,"Ratio Analysis";#N/A,#N/A,FALSE,"Test 120 Day Accts";#N/A,#N/A,FALSE,"Tickmarks"}</definedName>
    <definedName name="______________________cpi2006" localSheetId="16" hidden="1">{#N/A,#N/A,FALSE,"Aging Summary";#N/A,#N/A,FALSE,"Ratio Analysis";#N/A,#N/A,FALSE,"Test 120 Day Accts";#N/A,#N/A,FALSE,"Tickmarks"}</definedName>
    <definedName name="______________________cpi2006" localSheetId="18" hidden="1">{#N/A,#N/A,FALSE,"Aging Summary";#N/A,#N/A,FALSE,"Ratio Analysis";#N/A,#N/A,FALSE,"Test 120 Day Accts";#N/A,#N/A,FALSE,"Tickmarks"}</definedName>
    <definedName name="______________________cpi2006" hidden="1">{#N/A,#N/A,FALSE,"Aging Summary";#N/A,#N/A,FALSE,"Ratio Analysis";#N/A,#N/A,FALSE,"Test 120 Day Accts";#N/A,#N/A,FALSE,"Tickmarks"}</definedName>
    <definedName name="______________________DAT1">#REF!</definedName>
    <definedName name="______________________DAT10">#REF!</definedName>
    <definedName name="______________________DAT11">#REF!</definedName>
    <definedName name="______________________DAT12">#REF!</definedName>
    <definedName name="______________________DAT13">#REF!</definedName>
    <definedName name="______________________DAT14">#REF!</definedName>
    <definedName name="______________________DAT15">#REF!</definedName>
    <definedName name="______________________DAT16">#REF!</definedName>
    <definedName name="______________________DAT2">#REF!</definedName>
    <definedName name="______________________DAT3">#REF!</definedName>
    <definedName name="______________________DAT4">#REF!</definedName>
    <definedName name="______________________DAT5">#REF!</definedName>
    <definedName name="______________________DAT6">#REF!</definedName>
    <definedName name="______________________DAT7">#REF!</definedName>
    <definedName name="______________________DAT8">#REF!</definedName>
    <definedName name="______________________DAT9">#REF!</definedName>
    <definedName name="______________________f5" localSheetId="16" hidden="1">{#N/A,#N/A,TRUE,"ComparativoII"}</definedName>
    <definedName name="______________________f5" localSheetId="18" hidden="1">{#N/A,#N/A,TRUE,"ComparativoII"}</definedName>
    <definedName name="______________________f5" hidden="1">{#N/A,#N/A,TRUE,"ComparativoII"}</definedName>
    <definedName name="______________________ftu222" localSheetId="16" hidden="1">{#N/A,#N/A,FALSE,"Aging Summary";#N/A,#N/A,FALSE,"Ratio Analysis";#N/A,#N/A,FALSE,"Test 120 Day Accts";#N/A,#N/A,FALSE,"Tickmarks"}</definedName>
    <definedName name="______________________ftu222" localSheetId="18" hidden="1">{#N/A,#N/A,FALSE,"Aging Summary";#N/A,#N/A,FALSE,"Ratio Analysis";#N/A,#N/A,FALSE,"Test 120 Day Accts";#N/A,#N/A,FALSE,"Tickmarks"}</definedName>
    <definedName name="______________________ftu222" hidden="1">{#N/A,#N/A,FALSE,"Aging Summary";#N/A,#N/A,FALSE,"Ratio Analysis";#N/A,#N/A,FALSE,"Test 120 Day Accts";#N/A,#N/A,FALSE,"Tickmarks"}</definedName>
    <definedName name="______________________fut2" localSheetId="16" hidden="1">{#N/A,#N/A,FALSE,"Aging Summary";#N/A,#N/A,FALSE,"Ratio Analysis";#N/A,#N/A,FALSE,"Test 120 Day Accts";#N/A,#N/A,FALSE,"Tickmarks"}</definedName>
    <definedName name="______________________fut2" localSheetId="18" hidden="1">{#N/A,#N/A,FALSE,"Aging Summary";#N/A,#N/A,FALSE,"Ratio Analysis";#N/A,#N/A,FALSE,"Test 120 Day Accts";#N/A,#N/A,FALSE,"Tickmarks"}</definedName>
    <definedName name="______________________fut2" hidden="1">{#N/A,#N/A,FALSE,"Aging Summary";#N/A,#N/A,FALSE,"Ratio Analysis";#N/A,#N/A,FALSE,"Test 120 Day Accts";#N/A,#N/A,FALSE,"Tickmarks"}</definedName>
    <definedName name="______________________fut2005" localSheetId="16" hidden="1">{#N/A,#N/A,FALSE,"Aging Summary";#N/A,#N/A,FALSE,"Ratio Analysis";#N/A,#N/A,FALSE,"Test 120 Day Accts";#N/A,#N/A,FALSE,"Tickmarks"}</definedName>
    <definedName name="______________________fut2005" localSheetId="18" hidden="1">{#N/A,#N/A,FALSE,"Aging Summary";#N/A,#N/A,FALSE,"Ratio Analysis";#N/A,#N/A,FALSE,"Test 120 Day Accts";#N/A,#N/A,FALSE,"Tickmarks"}</definedName>
    <definedName name="______________________fut2005" hidden="1">{#N/A,#N/A,FALSE,"Aging Summary";#N/A,#N/A,FALSE,"Ratio Analysis";#N/A,#N/A,FALSE,"Test 120 Day Accts";#N/A,#N/A,FALSE,"Tickmarks"}</definedName>
    <definedName name="______________________gc2" localSheetId="16" hidden="1">{#N/A,#N/A,TRUE,"MEMO";#N/A,#N/A,TRUE,"PARAMETROS";#N/A,#N/A,TRUE,"RLI ";#N/A,#N/A,TRUE,"IMPTO.DET.";#N/A,#N/A,TRUE,"FUT-FUNT";#N/A,#N/A,TRUE,"CPI-PATR.";#N/A,#N/A,TRUE,"CM CPI";#N/A,#N/A,TRUE,"PROV";#N/A,#N/A,TRUE,"A FIJO";#N/A,#N/A,TRUE,"LEASING";#N/A,#N/A,TRUE,"VPP";#N/A,#N/A,TRUE,"PPM";#N/A,#N/A,TRUE,"OTROS"}</definedName>
    <definedName name="______________________gc2" localSheetId="18" hidden="1">{#N/A,#N/A,TRUE,"MEMO";#N/A,#N/A,TRUE,"PARAMETROS";#N/A,#N/A,TRUE,"RLI ";#N/A,#N/A,TRUE,"IMPTO.DET.";#N/A,#N/A,TRUE,"FUT-FUNT";#N/A,#N/A,TRUE,"CPI-PATR.";#N/A,#N/A,TRUE,"CM CPI";#N/A,#N/A,TRUE,"PROV";#N/A,#N/A,TRUE,"A FIJO";#N/A,#N/A,TRUE,"LEASING";#N/A,#N/A,TRUE,"VPP";#N/A,#N/A,TRUE,"PPM";#N/A,#N/A,TRUE,"OTROS"}</definedName>
    <definedName name="______________________gc2" hidden="1">{#N/A,#N/A,TRUE,"MEMO";#N/A,#N/A,TRUE,"PARAMETROS";#N/A,#N/A,TRUE,"RLI ";#N/A,#N/A,TRUE,"IMPTO.DET.";#N/A,#N/A,TRUE,"FUT-FUNT";#N/A,#N/A,TRUE,"CPI-PATR.";#N/A,#N/A,TRUE,"CM CPI";#N/A,#N/A,TRUE,"PROV";#N/A,#N/A,TRUE,"A FIJO";#N/A,#N/A,TRUE,"LEASING";#N/A,#N/A,TRUE,"VPP";#N/A,#N/A,TRUE,"PPM";#N/A,#N/A,TRUE,"OTROS"}</definedName>
    <definedName name="_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_oct05" localSheetId="16" hidden="1">{#N/A,#N/A,FALSE,"Aging Summary";#N/A,#N/A,FALSE,"Ratio Analysis";#N/A,#N/A,FALSE,"Test 120 Day Accts";#N/A,#N/A,FALSE,"Tickmarks"}</definedName>
    <definedName name="______________________oct05" localSheetId="18" hidden="1">{#N/A,#N/A,FALSE,"Aging Summary";#N/A,#N/A,FALSE,"Ratio Analysis";#N/A,#N/A,FALSE,"Test 120 Day Accts";#N/A,#N/A,FALSE,"Tickmarks"}</definedName>
    <definedName name="______________________oct05" hidden="1">{#N/A,#N/A,FALSE,"Aging Summary";#N/A,#N/A,FALSE,"Ratio Analysis";#N/A,#N/A,FALSE,"Test 120 Day Accts";#N/A,#N/A,FALSE,"Tickmarks"}</definedName>
    <definedName name="______________________PPM1" localSheetId="16" hidden="1">{#N/A,#N/A,FALSE,"Aging Summary";#N/A,#N/A,FALSE,"Ratio Analysis";#N/A,#N/A,FALSE,"Test 120 Day Accts";#N/A,#N/A,FALSE,"Tickmarks"}</definedName>
    <definedName name="______________________PPM1" localSheetId="18" hidden="1">{#N/A,#N/A,FALSE,"Aging Summary";#N/A,#N/A,FALSE,"Ratio Analysis";#N/A,#N/A,FALSE,"Test 120 Day Accts";#N/A,#N/A,FALSE,"Tickmarks"}</definedName>
    <definedName name="______________________PPM1" hidden="1">{#N/A,#N/A,FALSE,"Aging Summary";#N/A,#N/A,FALSE,"Ratio Analysis";#N/A,#N/A,FALSE,"Test 120 Day Accts";#N/A,#N/A,FALSE,"Tickmarks"}</definedName>
    <definedName name="______________________pt8" localSheetId="16" hidden="1">{#N/A,#N/A,FALSE,"Aging Summary";#N/A,#N/A,FALSE,"Ratio Analysis";#N/A,#N/A,FALSE,"Test 120 Day Accts";#N/A,#N/A,FALSE,"Tickmarks"}</definedName>
    <definedName name="______________________pt8" localSheetId="18" hidden="1">{#N/A,#N/A,FALSE,"Aging Summary";#N/A,#N/A,FALSE,"Ratio Analysis";#N/A,#N/A,FALSE,"Test 120 Day Accts";#N/A,#N/A,FALSE,"Tickmarks"}</definedName>
    <definedName name="______________________pt8" hidden="1">{#N/A,#N/A,FALSE,"Aging Summary";#N/A,#N/A,FALSE,"Ratio Analysis";#N/A,#N/A,FALSE,"Test 120 Day Accts";#N/A,#N/A,FALSE,"Tickmarks"}</definedName>
    <definedName name="______________________R">#REF!</definedName>
    <definedName name="__________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___t81" localSheetId="16" hidden="1">{#N/A,#N/A,FALSE,"Aging Summary";#N/A,#N/A,FALSE,"Ratio Analysis";#N/A,#N/A,FALSE,"Test 120 Day Accts";#N/A,#N/A,FALSE,"Tickmarks"}</definedName>
    <definedName name="______________________t81" localSheetId="18" hidden="1">{#N/A,#N/A,FALSE,"Aging Summary";#N/A,#N/A,FALSE,"Ratio Analysis";#N/A,#N/A,FALSE,"Test 120 Day Accts";#N/A,#N/A,FALSE,"Tickmarks"}</definedName>
    <definedName name="______________________t81" hidden="1">{#N/A,#N/A,FALSE,"Aging Summary";#N/A,#N/A,FALSE,"Ratio Analysis";#N/A,#N/A,FALSE,"Test 120 Day Accts";#N/A,#N/A,FALSE,"Tickmarks"}</definedName>
    <definedName name="______________________uf2">#REF!</definedName>
    <definedName name="______________________uso2">#REF!</definedName>
    <definedName name="______________________xx1" hidden="1">"Ctas Analisis Acreedores"</definedName>
    <definedName name="_____________________A1" localSheetId="16" hidden="1">{#N/A,#N/A,TRUE,"ComparativoII"}</definedName>
    <definedName name="_____________________A1" localSheetId="18" hidden="1">{#N/A,#N/A,TRUE,"ComparativoII"}</definedName>
    <definedName name="_____________________A1" hidden="1">{#N/A,#N/A,TRUE,"ComparativoII"}</definedName>
    <definedName name="_____________________A10" localSheetId="16" hidden="1">{"RESULTADOS REAIS",#N/A,FALSE,"Dem.Res.R$";"RESULTADOS DOLARES",#N/A,FALSE,"Dem.Res.US$";"PERCENTUAIS REAIS",#N/A,FALSE,"Percentuais R$";"PERCENTUAIS DOLARES",#N/A,FALSE,"Percentuais US$"}</definedName>
    <definedName name="_____________________A10" localSheetId="18" hidden="1">{"RESULTADOS REAIS",#N/A,FALSE,"Dem.Res.R$";"RESULTADOS DOLARES",#N/A,FALSE,"Dem.Res.US$";"PERCENTUAIS REAIS",#N/A,FALSE,"Percentuais R$";"PERCENTUAIS DOLARES",#N/A,FALSE,"Percentuais US$"}</definedName>
    <definedName name="_____________________A10" hidden="1">{"RESULTADOS REAIS",#N/A,FALSE,"Dem.Res.R$";"RESULTADOS DOLARES",#N/A,FALSE,"Dem.Res.US$";"PERCENTUAIS REAIS",#N/A,FALSE,"Percentuais R$";"PERCENTUAIS DOLARES",#N/A,FALSE,"Percentuais US$"}</definedName>
    <definedName name="_____________________A2" localSheetId="16" hidden="1">{#N/A,#N/A,FALSE,"Aging Summary";#N/A,#N/A,FALSE,"Ratio Analysis";#N/A,#N/A,FALSE,"Test 120 Day Accts";#N/A,#N/A,FALSE,"Tickmarks"}</definedName>
    <definedName name="_____________________A2" localSheetId="18" hidden="1">{#N/A,#N/A,FALSE,"Aging Summary";#N/A,#N/A,FALSE,"Ratio Analysis";#N/A,#N/A,FALSE,"Test 120 Day Accts";#N/A,#N/A,FALSE,"Tickmarks"}</definedName>
    <definedName name="_____________________A2" hidden="1">{#N/A,#N/A,FALSE,"Aging Summary";#N/A,#N/A,FALSE,"Ratio Analysis";#N/A,#N/A,FALSE,"Test 120 Day Accts";#N/A,#N/A,FALSE,"Tickmarks"}</definedName>
    <definedName name="_____________________A3" localSheetId="16" hidden="1">{#N/A,#N/A,TRUE,"ComparativoII"}</definedName>
    <definedName name="_____________________A3" localSheetId="18" hidden="1">{#N/A,#N/A,TRUE,"ComparativoII"}</definedName>
    <definedName name="_____________________A3" hidden="1">{#N/A,#N/A,TRUE,"ComparativoII"}</definedName>
    <definedName name="_____________________A4" localSheetId="16" hidden="1">{"balanço dolares",#N/A,FALSE,"SIGADR$";"AUT BAL REAIS",#N/A,FALSE,"SIGADR$";"QUOCIENTES REAIS",#N/A,FALSE,"QUOCIENTES";"JUNH QUOCI DOLARES",#N/A,FALSE,"QUOCIENTES"}</definedName>
    <definedName name="_____________________A4" localSheetId="18" hidden="1">{"balanço dolares",#N/A,FALSE,"SIGADR$";"AUT BAL REAIS",#N/A,FALSE,"SIGADR$";"QUOCIENTES REAIS",#N/A,FALSE,"QUOCIENTES";"JUNH QUOCI DOLARES",#N/A,FALSE,"QUOCIENTES"}</definedName>
    <definedName name="_____________________A4" hidden="1">{"balanço dolares",#N/A,FALSE,"SIGADR$";"AUT BAL REAIS",#N/A,FALSE,"SIGADR$";"QUOCIENTES REAIS",#N/A,FALSE,"QUOCIENTES";"JUNH QUOCI DOLARES",#N/A,FALSE,"QUOCIENTES"}</definedName>
    <definedName name="_____________________A5" localSheetId="16" hidden="1">{"AUT ANALISE DESP",#N/A,TRUE,"AN.DESP. MR$"}</definedName>
    <definedName name="_____________________A5" localSheetId="18" hidden="1">{"AUT ANALISE DESP",#N/A,TRUE,"AN.DESP. MR$"}</definedName>
    <definedName name="_____________________A5" hidden="1">{"AUT ANALISE DESP",#N/A,TRUE,"AN.DESP. MR$"}</definedName>
    <definedName name="_____________________A6" localSheetId="16" hidden="1">{#N/A,#N/A,TRUE,"ComparativoII"}</definedName>
    <definedName name="_____________________A6" localSheetId="18" hidden="1">{#N/A,#N/A,TRUE,"ComparativoII"}</definedName>
    <definedName name="_____________________A6" hidden="1">{#N/A,#N/A,TRUE,"ComparativoII"}</definedName>
    <definedName name="_____________________A7" localSheetId="16" hidden="1">{"RESULTADOS REAIS",#N/A,FALSE,"Dem.Res.R$";"RESULTADOS DOLARES",#N/A,FALSE,"Dem.Res.US$";"PERCENTUAIS REAIS",#N/A,FALSE,"Percentuais R$";"PERCENTUAIS DOLARES",#N/A,FALSE,"Percentuais US$"}</definedName>
    <definedName name="_____________________A7" localSheetId="18" hidden="1">{"RESULTADOS REAIS",#N/A,FALSE,"Dem.Res.R$";"RESULTADOS DOLARES",#N/A,FALSE,"Dem.Res.US$";"PERCENTUAIS REAIS",#N/A,FALSE,"Percentuais R$";"PERCENTUAIS DOLARES",#N/A,FALSE,"Percentuais US$"}</definedName>
    <definedName name="_____________________A7" hidden="1">{"RESULTADOS REAIS",#N/A,FALSE,"Dem.Res.R$";"RESULTADOS DOLARES",#N/A,FALSE,"Dem.Res.US$";"PERCENTUAIS REAIS",#N/A,FALSE,"Percentuais R$";"PERCENTUAIS DOLARES",#N/A,FALSE,"Percentuais US$"}</definedName>
    <definedName name="_____________________A8" localSheetId="16" hidden="1">{#N/A,#N/A,TRUE,"ComparativoII"}</definedName>
    <definedName name="_____________________A8" localSheetId="18" hidden="1">{#N/A,#N/A,TRUE,"ComparativoII"}</definedName>
    <definedName name="_____________________A8" hidden="1">{#N/A,#N/A,TRUE,"ComparativoII"}</definedName>
    <definedName name="_____________________A9" localSheetId="16" hidden="1">{"AUT ANALISE DESP",#N/A,TRUE,"AN.DESP. MR$"}</definedName>
    <definedName name="_____________________A9" localSheetId="18" hidden="1">{"AUT ANALISE DESP",#N/A,TRUE,"AN.DESP. MR$"}</definedName>
    <definedName name="_____________________A9" hidden="1">{"AUT ANALISE DESP",#N/A,TRUE,"AN.DESP. MR$"}</definedName>
    <definedName name="___________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_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___________bt171" hidden="1">{#N/A,#N/A,FALSE,"RLI  ";#N/A,#N/A,FALSE,"Prov. Impto. Renta";#N/A,#N/A,FALSE,"Inv.EERR";#N/A,#N/A,FALSE,"CM Patrimonio";#N/A,#N/A,FALSE,"Activo Fijo";#N/A,#N/A,FALSE,"Software";#N/A,#N/A,FALSE,"Gastos Diferidos";#N/A,#N/A,FALSE,"Amortización marcas";#N/A,#N/A,FALSE,"Prov. Vacaciones";#N/A,#N/A,FALSE,"Capacitación"}</definedName>
    <definedName name="_____________________cap122007" localSheetId="16" hidden="1">{#N/A,#N/A,FALSE,"Aging Summary";#N/A,#N/A,FALSE,"Ratio Analysis";#N/A,#N/A,FALSE,"Test 120 Day Accts";#N/A,#N/A,FALSE,"Tickmarks"}</definedName>
    <definedName name="_____________________cap122007" localSheetId="18" hidden="1">{#N/A,#N/A,FALSE,"Aging Summary";#N/A,#N/A,FALSE,"Ratio Analysis";#N/A,#N/A,FALSE,"Test 120 Day Accts";#N/A,#N/A,FALSE,"Tickmarks"}</definedName>
    <definedName name="_____________________cap122007" hidden="1">{#N/A,#N/A,FALSE,"Aging Summary";#N/A,#N/A,FALSE,"Ratio Analysis";#N/A,#N/A,FALSE,"Test 120 Day Accts";#N/A,#N/A,FALSE,"Tickmarks"}</definedName>
    <definedName name="_____________________ccc1" localSheetId="16" hidden="1">{#N/A,#N/A,FALSE,"Aging Summary";#N/A,#N/A,FALSE,"Ratio Analysis";#N/A,#N/A,FALSE,"Test 120 Day Accts";#N/A,#N/A,FALSE,"Tickmarks"}</definedName>
    <definedName name="_____________________ccc1" localSheetId="18" hidden="1">{#N/A,#N/A,FALSE,"Aging Summary";#N/A,#N/A,FALSE,"Ratio Analysis";#N/A,#N/A,FALSE,"Test 120 Day Accts";#N/A,#N/A,FALSE,"Tickmarks"}</definedName>
    <definedName name="_____________________ccc1" hidden="1">{#N/A,#N/A,FALSE,"Aging Summary";#N/A,#N/A,FALSE,"Ratio Analysis";#N/A,#N/A,FALSE,"Test 120 Day Accts";#N/A,#N/A,FALSE,"Tickmarks"}</definedName>
    <definedName name="_____________________cp010103" localSheetId="16" hidden="1">{#N/A,#N/A,TRUE,"MEMO";#N/A,#N/A,TRUE,"PARAMETROS";#N/A,#N/A,TRUE,"RLI ";#N/A,#N/A,TRUE,"IMPTO.DET.";#N/A,#N/A,TRUE,"FUT-FUNT";#N/A,#N/A,TRUE,"CPI-PATR.";#N/A,#N/A,TRUE,"CM CPI";#N/A,#N/A,TRUE,"PROV";#N/A,#N/A,TRUE,"A FIJO";#N/A,#N/A,TRUE,"LEASING";#N/A,#N/A,TRUE,"VPP";#N/A,#N/A,TRUE,"PPM";#N/A,#N/A,TRUE,"OTROS"}</definedName>
    <definedName name="_____________________cp010103" localSheetId="18" hidden="1">{#N/A,#N/A,TRUE,"MEMO";#N/A,#N/A,TRUE,"PARAMETROS";#N/A,#N/A,TRUE,"RLI ";#N/A,#N/A,TRUE,"IMPTO.DET.";#N/A,#N/A,TRUE,"FUT-FUNT";#N/A,#N/A,TRUE,"CPI-PATR.";#N/A,#N/A,TRUE,"CM CPI";#N/A,#N/A,TRUE,"PROV";#N/A,#N/A,TRUE,"A FIJO";#N/A,#N/A,TRUE,"LEASING";#N/A,#N/A,TRUE,"VPP";#N/A,#N/A,TRUE,"PPM";#N/A,#N/A,TRUE,"OTROS"}</definedName>
    <definedName name="_____________________cp010103" hidden="1">{#N/A,#N/A,TRUE,"MEMO";#N/A,#N/A,TRUE,"PARAMETROS";#N/A,#N/A,TRUE,"RLI ";#N/A,#N/A,TRUE,"IMPTO.DET.";#N/A,#N/A,TRUE,"FUT-FUNT";#N/A,#N/A,TRUE,"CPI-PATR.";#N/A,#N/A,TRUE,"CM CPI";#N/A,#N/A,TRUE,"PROV";#N/A,#N/A,TRUE,"A FIJO";#N/A,#N/A,TRUE,"LEASING";#N/A,#N/A,TRUE,"VPP";#N/A,#N/A,TRUE,"PPM";#N/A,#N/A,TRUE,"OTROS"}</definedName>
    <definedName name="_____________________CPI1" localSheetId="16" hidden="1">{#N/A,#N/A,FALSE,"Aging Summary";#N/A,#N/A,FALSE,"Ratio Analysis";#N/A,#N/A,FALSE,"Test 120 Day Accts";#N/A,#N/A,FALSE,"Tickmarks"}</definedName>
    <definedName name="_____________________CPI1" localSheetId="18" hidden="1">{#N/A,#N/A,FALSE,"Aging Summary";#N/A,#N/A,FALSE,"Ratio Analysis";#N/A,#N/A,FALSE,"Test 120 Day Accts";#N/A,#N/A,FALSE,"Tickmarks"}</definedName>
    <definedName name="_____________________CPI1" hidden="1">{#N/A,#N/A,FALSE,"Aging Summary";#N/A,#N/A,FALSE,"Ratio Analysis";#N/A,#N/A,FALSE,"Test 120 Day Accts";#N/A,#N/A,FALSE,"Tickmarks"}</definedName>
    <definedName name="_____________________CPI2004" localSheetId="16" hidden="1">{#N/A,#N/A,FALSE,"Aging Summary";#N/A,#N/A,FALSE,"Ratio Analysis";#N/A,#N/A,FALSE,"Test 120 Day Accts";#N/A,#N/A,FALSE,"Tickmarks"}</definedName>
    <definedName name="_____________________CPI2004" localSheetId="18" hidden="1">{#N/A,#N/A,FALSE,"Aging Summary";#N/A,#N/A,FALSE,"Ratio Analysis";#N/A,#N/A,FALSE,"Test 120 Day Accts";#N/A,#N/A,FALSE,"Tickmarks"}</definedName>
    <definedName name="_____________________CPI2004" hidden="1">{#N/A,#N/A,FALSE,"Aging Summary";#N/A,#N/A,FALSE,"Ratio Analysis";#N/A,#N/A,FALSE,"Test 120 Day Accts";#N/A,#N/A,FALSE,"Tickmarks"}</definedName>
    <definedName name="_____________________cpi2006" localSheetId="16" hidden="1">{#N/A,#N/A,FALSE,"Aging Summary";#N/A,#N/A,FALSE,"Ratio Analysis";#N/A,#N/A,FALSE,"Test 120 Day Accts";#N/A,#N/A,FALSE,"Tickmarks"}</definedName>
    <definedName name="_____________________cpi2006" localSheetId="18" hidden="1">{#N/A,#N/A,FALSE,"Aging Summary";#N/A,#N/A,FALSE,"Ratio Analysis";#N/A,#N/A,FALSE,"Test 120 Day Accts";#N/A,#N/A,FALSE,"Tickmarks"}</definedName>
    <definedName name="_____________________cpi2006" hidden="1">{#N/A,#N/A,FALSE,"Aging Summary";#N/A,#N/A,FALSE,"Ratio Analysis";#N/A,#N/A,FALSE,"Test 120 Day Accts";#N/A,#N/A,FALSE,"Tickmarks"}</definedName>
    <definedName name="_____________________DAT1">#REF!</definedName>
    <definedName name="_____________________DAT10">#REF!</definedName>
    <definedName name="_____________________DAT13">#REF!</definedName>
    <definedName name="_____________________DAT14">#REF!</definedName>
    <definedName name="_____________________DAT15">#REF!</definedName>
    <definedName name="_____________________DAT16">#REF!</definedName>
    <definedName name="_____________________DAT2">#REF!</definedName>
    <definedName name="_____________________DAT3">#REF!</definedName>
    <definedName name="_____________________DAT4">#REF!</definedName>
    <definedName name="_____________________DAT5">#REF!</definedName>
    <definedName name="_____________________DAT6">#REF!</definedName>
    <definedName name="_____________________DAT7">#REF!</definedName>
    <definedName name="_____________________DAT8">#REF!</definedName>
    <definedName name="_____________________DAT9">#REF!</definedName>
    <definedName name="_____________________f" localSheetId="16" hidden="1">{#N/A,#N/A,FALSE,"Aging Summary";#N/A,#N/A,FALSE,"Ratio Analysis";#N/A,#N/A,FALSE,"Test 120 Day Accts";#N/A,#N/A,FALSE,"Tickmarks"}</definedName>
    <definedName name="_____________________f" localSheetId="18" hidden="1">{#N/A,#N/A,FALSE,"Aging Summary";#N/A,#N/A,FALSE,"Ratio Analysis";#N/A,#N/A,FALSE,"Test 120 Day Accts";#N/A,#N/A,FALSE,"Tickmarks"}</definedName>
    <definedName name="_____________________f" hidden="1">{#N/A,#N/A,FALSE,"Aging Summary";#N/A,#N/A,FALSE,"Ratio Analysis";#N/A,#N/A,FALSE,"Test 120 Day Accts";#N/A,#N/A,FALSE,"Tickmarks"}</definedName>
    <definedName name="_____________________f5" localSheetId="16" hidden="1">{#N/A,#N/A,TRUE,"ComparativoII"}</definedName>
    <definedName name="_____________________f5" localSheetId="18" hidden="1">{#N/A,#N/A,TRUE,"ComparativoII"}</definedName>
    <definedName name="_____________________f5" hidden="1">{#N/A,#N/A,TRUE,"ComparativoII"}</definedName>
    <definedName name="_____________________ftu222" localSheetId="16" hidden="1">{#N/A,#N/A,FALSE,"Aging Summary";#N/A,#N/A,FALSE,"Ratio Analysis";#N/A,#N/A,FALSE,"Test 120 Day Accts";#N/A,#N/A,FALSE,"Tickmarks"}</definedName>
    <definedName name="_____________________ftu222" localSheetId="18" hidden="1">{#N/A,#N/A,FALSE,"Aging Summary";#N/A,#N/A,FALSE,"Ratio Analysis";#N/A,#N/A,FALSE,"Test 120 Day Accts";#N/A,#N/A,FALSE,"Tickmarks"}</definedName>
    <definedName name="_____________________ftu222" hidden="1">{#N/A,#N/A,FALSE,"Aging Summary";#N/A,#N/A,FALSE,"Ratio Analysis";#N/A,#N/A,FALSE,"Test 120 Day Accts";#N/A,#N/A,FALSE,"Tickmarks"}</definedName>
    <definedName name="_____________________fut2" localSheetId="16" hidden="1">{#N/A,#N/A,FALSE,"Aging Summary";#N/A,#N/A,FALSE,"Ratio Analysis";#N/A,#N/A,FALSE,"Test 120 Day Accts";#N/A,#N/A,FALSE,"Tickmarks"}</definedName>
    <definedName name="_____________________fut2" localSheetId="18" hidden="1">{#N/A,#N/A,FALSE,"Aging Summary";#N/A,#N/A,FALSE,"Ratio Analysis";#N/A,#N/A,FALSE,"Test 120 Day Accts";#N/A,#N/A,FALSE,"Tickmarks"}</definedName>
    <definedName name="_____________________fut2" hidden="1">{#N/A,#N/A,FALSE,"Aging Summary";#N/A,#N/A,FALSE,"Ratio Analysis";#N/A,#N/A,FALSE,"Test 120 Day Accts";#N/A,#N/A,FALSE,"Tickmarks"}</definedName>
    <definedName name="_____________________fut2005" localSheetId="16" hidden="1">{#N/A,#N/A,FALSE,"Aging Summary";#N/A,#N/A,FALSE,"Ratio Analysis";#N/A,#N/A,FALSE,"Test 120 Day Accts";#N/A,#N/A,FALSE,"Tickmarks"}</definedName>
    <definedName name="_____________________fut2005" localSheetId="18" hidden="1">{#N/A,#N/A,FALSE,"Aging Summary";#N/A,#N/A,FALSE,"Ratio Analysis";#N/A,#N/A,FALSE,"Test 120 Day Accts";#N/A,#N/A,FALSE,"Tickmarks"}</definedName>
    <definedName name="_____________________fut2005" hidden="1">{#N/A,#N/A,FALSE,"Aging Summary";#N/A,#N/A,FALSE,"Ratio Analysis";#N/A,#N/A,FALSE,"Test 120 Day Accts";#N/A,#N/A,FALSE,"Tickmarks"}</definedName>
    <definedName name="_____________________gc2" localSheetId="16" hidden="1">{#N/A,#N/A,TRUE,"MEMO";#N/A,#N/A,TRUE,"PARAMETROS";#N/A,#N/A,TRUE,"RLI ";#N/A,#N/A,TRUE,"IMPTO.DET.";#N/A,#N/A,TRUE,"FUT-FUNT";#N/A,#N/A,TRUE,"CPI-PATR.";#N/A,#N/A,TRUE,"CM CPI";#N/A,#N/A,TRUE,"PROV";#N/A,#N/A,TRUE,"A FIJO";#N/A,#N/A,TRUE,"LEASING";#N/A,#N/A,TRUE,"VPP";#N/A,#N/A,TRUE,"PPM";#N/A,#N/A,TRUE,"OTROS"}</definedName>
    <definedName name="_____________________gc2" localSheetId="18" hidden="1">{#N/A,#N/A,TRUE,"MEMO";#N/A,#N/A,TRUE,"PARAMETROS";#N/A,#N/A,TRUE,"RLI ";#N/A,#N/A,TRUE,"IMPTO.DET.";#N/A,#N/A,TRUE,"FUT-FUNT";#N/A,#N/A,TRUE,"CPI-PATR.";#N/A,#N/A,TRUE,"CM CPI";#N/A,#N/A,TRUE,"PROV";#N/A,#N/A,TRUE,"A FIJO";#N/A,#N/A,TRUE,"LEASING";#N/A,#N/A,TRUE,"VPP";#N/A,#N/A,TRUE,"PPM";#N/A,#N/A,TRUE,"OTROS"}</definedName>
    <definedName name="_____________________gc2" hidden="1">{#N/A,#N/A,TRUE,"MEMO";#N/A,#N/A,TRUE,"PARAMETROS";#N/A,#N/A,TRUE,"RLI ";#N/A,#N/A,TRUE,"IMPTO.DET.";#N/A,#N/A,TRUE,"FUT-FUNT";#N/A,#N/A,TRUE,"CPI-PATR.";#N/A,#N/A,TRUE,"CM CPI";#N/A,#N/A,TRUE,"PROV";#N/A,#N/A,TRUE,"A FIJO";#N/A,#N/A,TRUE,"LEASING";#N/A,#N/A,TRUE,"VPP";#N/A,#N/A,TRUE,"PPM";#N/A,#N/A,TRUE,"OTROS"}</definedName>
    <definedName name="_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_oct05" localSheetId="16" hidden="1">{#N/A,#N/A,FALSE,"Aging Summary";#N/A,#N/A,FALSE,"Ratio Analysis";#N/A,#N/A,FALSE,"Test 120 Day Accts";#N/A,#N/A,FALSE,"Tickmarks"}</definedName>
    <definedName name="_____________________oct05" localSheetId="18" hidden="1">{#N/A,#N/A,FALSE,"Aging Summary";#N/A,#N/A,FALSE,"Ratio Analysis";#N/A,#N/A,FALSE,"Test 120 Day Accts";#N/A,#N/A,FALSE,"Tickmarks"}</definedName>
    <definedName name="_____________________oct05" hidden="1">{#N/A,#N/A,FALSE,"Aging Summary";#N/A,#N/A,FALSE,"Ratio Analysis";#N/A,#N/A,FALSE,"Test 120 Day Accts";#N/A,#N/A,FALSE,"Tickmarks"}</definedName>
    <definedName name="_____________________PPM1" localSheetId="16" hidden="1">{#N/A,#N/A,FALSE,"Aging Summary";#N/A,#N/A,FALSE,"Ratio Analysis";#N/A,#N/A,FALSE,"Test 120 Day Accts";#N/A,#N/A,FALSE,"Tickmarks"}</definedName>
    <definedName name="_____________________PPM1" localSheetId="18" hidden="1">{#N/A,#N/A,FALSE,"Aging Summary";#N/A,#N/A,FALSE,"Ratio Analysis";#N/A,#N/A,FALSE,"Test 120 Day Accts";#N/A,#N/A,FALSE,"Tickmarks"}</definedName>
    <definedName name="_____________________PPM1" hidden="1">{#N/A,#N/A,FALSE,"Aging Summary";#N/A,#N/A,FALSE,"Ratio Analysis";#N/A,#N/A,FALSE,"Test 120 Day Accts";#N/A,#N/A,FALSE,"Tickmarks"}</definedName>
    <definedName name="_____________________pt8" localSheetId="16" hidden="1">{#N/A,#N/A,FALSE,"Aging Summary";#N/A,#N/A,FALSE,"Ratio Analysis";#N/A,#N/A,FALSE,"Test 120 Day Accts";#N/A,#N/A,FALSE,"Tickmarks"}</definedName>
    <definedName name="_____________________pt8" localSheetId="18" hidden="1">{#N/A,#N/A,FALSE,"Aging Summary";#N/A,#N/A,FALSE,"Ratio Analysis";#N/A,#N/A,FALSE,"Test 120 Day Accts";#N/A,#N/A,FALSE,"Tickmarks"}</definedName>
    <definedName name="_____________________pt8" hidden="1">{#N/A,#N/A,FALSE,"Aging Summary";#N/A,#N/A,FALSE,"Ratio Analysis";#N/A,#N/A,FALSE,"Test 120 Day Accts";#N/A,#N/A,FALSE,"Tickmarks"}</definedName>
    <definedName name="_____________________R">#REF!</definedName>
    <definedName name="_____________________t4" localSheetId="16" hidden="1">{#N/A,#N/A,FALSE,"Aging Summary";#N/A,#N/A,FALSE,"Ratio Analysis";#N/A,#N/A,FALSE,"Test 120 Day Accts";#N/A,#N/A,FALSE,"Tickmarks"}</definedName>
    <definedName name="_____________________t4" localSheetId="18" hidden="1">{#N/A,#N/A,FALSE,"Aging Summary";#N/A,#N/A,FALSE,"Ratio Analysis";#N/A,#N/A,FALSE,"Test 120 Day Accts";#N/A,#N/A,FALSE,"Tickmarks"}</definedName>
    <definedName name="_____________________t4" hidden="1">{#N/A,#N/A,FALSE,"Aging Summary";#N/A,#N/A,FALSE,"Ratio Analysis";#N/A,#N/A,FALSE,"Test 120 Day Accts";#N/A,#N/A,FALSE,"Tickmarks"}</definedName>
    <definedName name="_____________________t81" localSheetId="16" hidden="1">{#N/A,#N/A,FALSE,"Aging Summary";#N/A,#N/A,FALSE,"Ratio Analysis";#N/A,#N/A,FALSE,"Test 120 Day Accts";#N/A,#N/A,FALSE,"Tickmarks"}</definedName>
    <definedName name="_____________________t81" localSheetId="18" hidden="1">{#N/A,#N/A,FALSE,"Aging Summary";#N/A,#N/A,FALSE,"Ratio Analysis";#N/A,#N/A,FALSE,"Test 120 Day Accts";#N/A,#N/A,FALSE,"Tickmarks"}</definedName>
    <definedName name="_____________________t81" hidden="1">{#N/A,#N/A,FALSE,"Aging Summary";#N/A,#N/A,FALSE,"Ratio Analysis";#N/A,#N/A,FALSE,"Test 120 Day Accts";#N/A,#N/A,FALSE,"Tickmarks"}</definedName>
    <definedName name="_____________________uf2">#REF!</definedName>
    <definedName name="_____________________uso2">#REF!</definedName>
    <definedName name="_____________________xx1" hidden="1">"Ctas Analisis Acreedores"</definedName>
    <definedName name="____________________A1" localSheetId="16" hidden="1">{#N/A,#N/A,TRUE,"ComparativoII"}</definedName>
    <definedName name="____________________A1" localSheetId="18" hidden="1">{#N/A,#N/A,TRUE,"ComparativoII"}</definedName>
    <definedName name="____________________A1" hidden="1">{#N/A,#N/A,TRUE,"ComparativoII"}</definedName>
    <definedName name="____________________A10" localSheetId="16" hidden="1">{"RESULTADOS REAIS",#N/A,FALSE,"Dem.Res.R$";"RESULTADOS DOLARES",#N/A,FALSE,"Dem.Res.US$";"PERCENTUAIS REAIS",#N/A,FALSE,"Percentuais R$";"PERCENTUAIS DOLARES",#N/A,FALSE,"Percentuais US$"}</definedName>
    <definedName name="____________________A10" localSheetId="18" hidden="1">{"RESULTADOS REAIS",#N/A,FALSE,"Dem.Res.R$";"RESULTADOS DOLARES",#N/A,FALSE,"Dem.Res.US$";"PERCENTUAIS REAIS",#N/A,FALSE,"Percentuais R$";"PERCENTUAIS DOLARES",#N/A,FALSE,"Percentuais US$"}</definedName>
    <definedName name="____________________A10" hidden="1">{"RESULTADOS REAIS",#N/A,FALSE,"Dem.Res.R$";"RESULTADOS DOLARES",#N/A,FALSE,"Dem.Res.US$";"PERCENTUAIS REAIS",#N/A,FALSE,"Percentuais R$";"PERCENTUAIS DOLARES",#N/A,FALSE,"Percentuais US$"}</definedName>
    <definedName name="____________________A2" localSheetId="16" hidden="1">{#N/A,#N/A,FALSE,"Aging Summary";#N/A,#N/A,FALSE,"Ratio Analysis";#N/A,#N/A,FALSE,"Test 120 Day Accts";#N/A,#N/A,FALSE,"Tickmarks"}</definedName>
    <definedName name="____________________A2" localSheetId="18" hidden="1">{#N/A,#N/A,FALSE,"Aging Summary";#N/A,#N/A,FALSE,"Ratio Analysis";#N/A,#N/A,FALSE,"Test 120 Day Accts";#N/A,#N/A,FALSE,"Tickmarks"}</definedName>
    <definedName name="____________________A2" hidden="1">{#N/A,#N/A,FALSE,"Aging Summary";#N/A,#N/A,FALSE,"Ratio Analysis";#N/A,#N/A,FALSE,"Test 120 Day Accts";#N/A,#N/A,FALSE,"Tickmarks"}</definedName>
    <definedName name="____________________A3" localSheetId="16" hidden="1">{#N/A,#N/A,TRUE,"ComparativoII"}</definedName>
    <definedName name="____________________A3" localSheetId="18" hidden="1">{#N/A,#N/A,TRUE,"ComparativoII"}</definedName>
    <definedName name="____________________A3" hidden="1">{#N/A,#N/A,TRUE,"ComparativoII"}</definedName>
    <definedName name="____________________A4" localSheetId="16" hidden="1">{"balanço dolares",#N/A,FALSE,"SIGADR$";"AUT BAL REAIS",#N/A,FALSE,"SIGADR$";"QUOCIENTES REAIS",#N/A,FALSE,"QUOCIENTES";"JUNH QUOCI DOLARES",#N/A,FALSE,"QUOCIENTES"}</definedName>
    <definedName name="____________________A4" localSheetId="18" hidden="1">{"balanço dolares",#N/A,FALSE,"SIGADR$";"AUT BAL REAIS",#N/A,FALSE,"SIGADR$";"QUOCIENTES REAIS",#N/A,FALSE,"QUOCIENTES";"JUNH QUOCI DOLARES",#N/A,FALSE,"QUOCIENTES"}</definedName>
    <definedName name="____________________A4" hidden="1">{"balanço dolares",#N/A,FALSE,"SIGADR$";"AUT BAL REAIS",#N/A,FALSE,"SIGADR$";"QUOCIENTES REAIS",#N/A,FALSE,"QUOCIENTES";"JUNH QUOCI DOLARES",#N/A,FALSE,"QUOCIENTES"}</definedName>
    <definedName name="____________________A5" localSheetId="16" hidden="1">{"AUT ANALISE DESP",#N/A,TRUE,"AN.DESP. MR$"}</definedName>
    <definedName name="____________________A5" localSheetId="18" hidden="1">{"AUT ANALISE DESP",#N/A,TRUE,"AN.DESP. MR$"}</definedName>
    <definedName name="____________________A5" hidden="1">{"AUT ANALISE DESP",#N/A,TRUE,"AN.DESP. MR$"}</definedName>
    <definedName name="____________________A6" localSheetId="16" hidden="1">{#N/A,#N/A,TRUE,"ComparativoII"}</definedName>
    <definedName name="____________________A6" localSheetId="18" hidden="1">{#N/A,#N/A,TRUE,"ComparativoII"}</definedName>
    <definedName name="____________________A6" hidden="1">{#N/A,#N/A,TRUE,"ComparativoII"}</definedName>
    <definedName name="____________________A7" localSheetId="16" hidden="1">{"RESULTADOS REAIS",#N/A,FALSE,"Dem.Res.R$";"RESULTADOS DOLARES",#N/A,FALSE,"Dem.Res.US$";"PERCENTUAIS REAIS",#N/A,FALSE,"Percentuais R$";"PERCENTUAIS DOLARES",#N/A,FALSE,"Percentuais US$"}</definedName>
    <definedName name="____________________A7" localSheetId="18" hidden="1">{"RESULTADOS REAIS",#N/A,FALSE,"Dem.Res.R$";"RESULTADOS DOLARES",#N/A,FALSE,"Dem.Res.US$";"PERCENTUAIS REAIS",#N/A,FALSE,"Percentuais R$";"PERCENTUAIS DOLARES",#N/A,FALSE,"Percentuais US$"}</definedName>
    <definedName name="____________________A7" hidden="1">{"RESULTADOS REAIS",#N/A,FALSE,"Dem.Res.R$";"RESULTADOS DOLARES",#N/A,FALSE,"Dem.Res.US$";"PERCENTUAIS REAIS",#N/A,FALSE,"Percentuais R$";"PERCENTUAIS DOLARES",#N/A,FALSE,"Percentuais US$"}</definedName>
    <definedName name="____________________A8" localSheetId="16" hidden="1">{#N/A,#N/A,TRUE,"ComparativoII"}</definedName>
    <definedName name="____________________A8" localSheetId="18" hidden="1">{#N/A,#N/A,TRUE,"ComparativoII"}</definedName>
    <definedName name="____________________A8" hidden="1">{#N/A,#N/A,TRUE,"ComparativoII"}</definedName>
    <definedName name="____________________A9" localSheetId="16" hidden="1">{"AUT ANALISE DESP",#N/A,TRUE,"AN.DESP. MR$"}</definedName>
    <definedName name="____________________A9" localSheetId="18" hidden="1">{"AUT ANALISE DESP",#N/A,TRUE,"AN.DESP. MR$"}</definedName>
    <definedName name="____________________A9" hidden="1">{"AUT ANALISE DESP",#N/A,TRUE,"AN.DESP. MR$"}</definedName>
    <definedName name="____________________Aug06" localSheetId="16" hidden="1">{#N/A,#N/A,FALSE,"MAY96 2260";#N/A,#N/A,FALSE,"system reclass";#N/A,#N/A,FALSE,"Items with no project number"}</definedName>
    <definedName name="____________________Aug06" localSheetId="18" hidden="1">{#N/A,#N/A,FALSE,"MAY96 2260";#N/A,#N/A,FALSE,"system reclass";#N/A,#N/A,FALSE,"Items with no project number"}</definedName>
    <definedName name="____________________Aug06" hidden="1">{#N/A,#N/A,FALSE,"MAY96 2260";#N/A,#N/A,FALSE,"system reclass";#N/A,#N/A,FALSE,"Items with no project number"}</definedName>
    <definedName name="__________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__________bt171" hidden="1">{#N/A,#N/A,FALSE,"RLI  ";#N/A,#N/A,FALSE,"Prov. Impto. Renta";#N/A,#N/A,FALSE,"Inv.EERR";#N/A,#N/A,FALSE,"CM Patrimonio";#N/A,#N/A,FALSE,"Activo Fijo";#N/A,#N/A,FALSE,"Software";#N/A,#N/A,FALSE,"Gastos Diferidos";#N/A,#N/A,FALSE,"Amortización marcas";#N/A,#N/A,FALSE,"Prov. Vacaciones";#N/A,#N/A,FALSE,"Capacitación"}</definedName>
    <definedName name="____________________cap122007" localSheetId="16" hidden="1">{#N/A,#N/A,FALSE,"Aging Summary";#N/A,#N/A,FALSE,"Ratio Analysis";#N/A,#N/A,FALSE,"Test 120 Day Accts";#N/A,#N/A,FALSE,"Tickmarks"}</definedName>
    <definedName name="____________________cap122007" localSheetId="18" hidden="1">{#N/A,#N/A,FALSE,"Aging Summary";#N/A,#N/A,FALSE,"Ratio Analysis";#N/A,#N/A,FALSE,"Test 120 Day Accts";#N/A,#N/A,FALSE,"Tickmarks"}</definedName>
    <definedName name="____________________cap122007" hidden="1">{#N/A,#N/A,FALSE,"Aging Summary";#N/A,#N/A,FALSE,"Ratio Analysis";#N/A,#N/A,FALSE,"Test 120 Day Accts";#N/A,#N/A,FALSE,"Tickmarks"}</definedName>
    <definedName name="____________________ccc1" localSheetId="16" hidden="1">{#N/A,#N/A,FALSE,"Aging Summary";#N/A,#N/A,FALSE,"Ratio Analysis";#N/A,#N/A,FALSE,"Test 120 Day Accts";#N/A,#N/A,FALSE,"Tickmarks"}</definedName>
    <definedName name="____________________ccc1" localSheetId="18" hidden="1">{#N/A,#N/A,FALSE,"Aging Summary";#N/A,#N/A,FALSE,"Ratio Analysis";#N/A,#N/A,FALSE,"Test 120 Day Accts";#N/A,#N/A,FALSE,"Tickmarks"}</definedName>
    <definedName name="____________________ccc1" hidden="1">{#N/A,#N/A,FALSE,"Aging Summary";#N/A,#N/A,FALSE,"Ratio Analysis";#N/A,#N/A,FALSE,"Test 120 Day Accts";#N/A,#N/A,FALSE,"Tickmarks"}</definedName>
    <definedName name="____________________cp010103" localSheetId="16" hidden="1">{#N/A,#N/A,TRUE,"MEMO";#N/A,#N/A,TRUE,"PARAMETROS";#N/A,#N/A,TRUE,"RLI ";#N/A,#N/A,TRUE,"IMPTO.DET.";#N/A,#N/A,TRUE,"FUT-FUNT";#N/A,#N/A,TRUE,"CPI-PATR.";#N/A,#N/A,TRUE,"CM CPI";#N/A,#N/A,TRUE,"PROV";#N/A,#N/A,TRUE,"A FIJO";#N/A,#N/A,TRUE,"LEASING";#N/A,#N/A,TRUE,"VPP";#N/A,#N/A,TRUE,"PPM";#N/A,#N/A,TRUE,"OTROS"}</definedName>
    <definedName name="____________________cp010103" localSheetId="18" hidden="1">{#N/A,#N/A,TRUE,"MEMO";#N/A,#N/A,TRUE,"PARAMETROS";#N/A,#N/A,TRUE,"RLI ";#N/A,#N/A,TRUE,"IMPTO.DET.";#N/A,#N/A,TRUE,"FUT-FUNT";#N/A,#N/A,TRUE,"CPI-PATR.";#N/A,#N/A,TRUE,"CM CPI";#N/A,#N/A,TRUE,"PROV";#N/A,#N/A,TRUE,"A FIJO";#N/A,#N/A,TRUE,"LEASING";#N/A,#N/A,TRUE,"VPP";#N/A,#N/A,TRUE,"PPM";#N/A,#N/A,TRUE,"OTROS"}</definedName>
    <definedName name="____________________cp010103" hidden="1">{#N/A,#N/A,TRUE,"MEMO";#N/A,#N/A,TRUE,"PARAMETROS";#N/A,#N/A,TRUE,"RLI ";#N/A,#N/A,TRUE,"IMPTO.DET.";#N/A,#N/A,TRUE,"FUT-FUNT";#N/A,#N/A,TRUE,"CPI-PATR.";#N/A,#N/A,TRUE,"CM CPI";#N/A,#N/A,TRUE,"PROV";#N/A,#N/A,TRUE,"A FIJO";#N/A,#N/A,TRUE,"LEASING";#N/A,#N/A,TRUE,"VPP";#N/A,#N/A,TRUE,"PPM";#N/A,#N/A,TRUE,"OTROS"}</definedName>
    <definedName name="____________________CP111" localSheetId="16" hidden="1">{#N/A,#N/A,TRUE,"MEMO";#N/A,#N/A,TRUE,"PARAMETROS";#N/A,#N/A,TRUE,"RLI ";#N/A,#N/A,TRUE,"IMPTO.DET.";#N/A,#N/A,TRUE,"FUT-FUNT";#N/A,#N/A,TRUE,"CPI-PATR.";#N/A,#N/A,TRUE,"CM CPI";#N/A,#N/A,TRUE,"PROV";#N/A,#N/A,TRUE,"A FIJO";#N/A,#N/A,TRUE,"LEASING";#N/A,#N/A,TRUE,"VPP";#N/A,#N/A,TRUE,"PPM";#N/A,#N/A,TRUE,"OTROS"}</definedName>
    <definedName name="____________________CP111" localSheetId="18" hidden="1">{#N/A,#N/A,TRUE,"MEMO";#N/A,#N/A,TRUE,"PARAMETROS";#N/A,#N/A,TRUE,"RLI ";#N/A,#N/A,TRUE,"IMPTO.DET.";#N/A,#N/A,TRUE,"FUT-FUNT";#N/A,#N/A,TRUE,"CPI-PATR.";#N/A,#N/A,TRUE,"CM CPI";#N/A,#N/A,TRUE,"PROV";#N/A,#N/A,TRUE,"A FIJO";#N/A,#N/A,TRUE,"LEASING";#N/A,#N/A,TRUE,"VPP";#N/A,#N/A,TRUE,"PPM";#N/A,#N/A,TRUE,"OTROS"}</definedName>
    <definedName name="____________________CP111" hidden="1">{#N/A,#N/A,TRUE,"MEMO";#N/A,#N/A,TRUE,"PARAMETROS";#N/A,#N/A,TRUE,"RLI ";#N/A,#N/A,TRUE,"IMPTO.DET.";#N/A,#N/A,TRUE,"FUT-FUNT";#N/A,#N/A,TRUE,"CPI-PATR.";#N/A,#N/A,TRUE,"CM CPI";#N/A,#N/A,TRUE,"PROV";#N/A,#N/A,TRUE,"A FIJO";#N/A,#N/A,TRUE,"LEASING";#N/A,#N/A,TRUE,"VPP";#N/A,#N/A,TRUE,"PPM";#N/A,#N/A,TRUE,"OTROS"}</definedName>
    <definedName name="____________________CPF1" localSheetId="16" hidden="1">{#N/A,#N/A,FALSE,"Aging Summary";#N/A,#N/A,FALSE,"Ratio Analysis";#N/A,#N/A,FALSE,"Test 120 Day Accts";#N/A,#N/A,FALSE,"Tickmarks"}</definedName>
    <definedName name="____________________CPF1" localSheetId="18" hidden="1">{#N/A,#N/A,FALSE,"Aging Summary";#N/A,#N/A,FALSE,"Ratio Analysis";#N/A,#N/A,FALSE,"Test 120 Day Accts";#N/A,#N/A,FALSE,"Tickmarks"}</definedName>
    <definedName name="____________________CPF1" hidden="1">{#N/A,#N/A,FALSE,"Aging Summary";#N/A,#N/A,FALSE,"Ratio Analysis";#N/A,#N/A,FALSE,"Test 120 Day Accts";#N/A,#N/A,FALSE,"Tickmarks"}</definedName>
    <definedName name="____________________CPI1" localSheetId="16" hidden="1">{#N/A,#N/A,FALSE,"Aging Summary";#N/A,#N/A,FALSE,"Ratio Analysis";#N/A,#N/A,FALSE,"Test 120 Day Accts";#N/A,#N/A,FALSE,"Tickmarks"}</definedName>
    <definedName name="____________________CPI1" localSheetId="18" hidden="1">{#N/A,#N/A,FALSE,"Aging Summary";#N/A,#N/A,FALSE,"Ratio Analysis";#N/A,#N/A,FALSE,"Test 120 Day Accts";#N/A,#N/A,FALSE,"Tickmarks"}</definedName>
    <definedName name="____________________CPI1" hidden="1">{#N/A,#N/A,FALSE,"Aging Summary";#N/A,#N/A,FALSE,"Ratio Analysis";#N/A,#N/A,FALSE,"Test 120 Day Accts";#N/A,#N/A,FALSE,"Tickmarks"}</definedName>
    <definedName name="____________________CPI2004" localSheetId="16" hidden="1">{#N/A,#N/A,FALSE,"Aging Summary";#N/A,#N/A,FALSE,"Ratio Analysis";#N/A,#N/A,FALSE,"Test 120 Day Accts";#N/A,#N/A,FALSE,"Tickmarks"}</definedName>
    <definedName name="____________________CPI2004" localSheetId="18" hidden="1">{#N/A,#N/A,FALSE,"Aging Summary";#N/A,#N/A,FALSE,"Ratio Analysis";#N/A,#N/A,FALSE,"Test 120 Day Accts";#N/A,#N/A,FALSE,"Tickmarks"}</definedName>
    <definedName name="____________________CPI2004" hidden="1">{#N/A,#N/A,FALSE,"Aging Summary";#N/A,#N/A,FALSE,"Ratio Analysis";#N/A,#N/A,FALSE,"Test 120 Day Accts";#N/A,#N/A,FALSE,"Tickmarks"}</definedName>
    <definedName name="____________________cpi2006" localSheetId="16" hidden="1">{#N/A,#N/A,FALSE,"Aging Summary";#N/A,#N/A,FALSE,"Ratio Analysis";#N/A,#N/A,FALSE,"Test 120 Day Accts";#N/A,#N/A,FALSE,"Tickmarks"}</definedName>
    <definedName name="____________________cpi2006" localSheetId="18" hidden="1">{#N/A,#N/A,FALSE,"Aging Summary";#N/A,#N/A,FALSE,"Ratio Analysis";#N/A,#N/A,FALSE,"Test 120 Day Accts";#N/A,#N/A,FALSE,"Tickmarks"}</definedName>
    <definedName name="____________________cpi2006" hidden="1">{#N/A,#N/A,FALSE,"Aging Summary";#N/A,#N/A,FALSE,"Ratio Analysis";#N/A,#N/A,FALSE,"Test 120 Day Accts";#N/A,#N/A,FALSE,"Tickmarks"}</definedName>
    <definedName name="____________________DAT1">#REF!</definedName>
    <definedName name="____________________DAT10">#REF!</definedName>
    <definedName name="____________________DAT11">#REF!</definedName>
    <definedName name="____________________DAT12">#REF!</definedName>
    <definedName name="____________________DAT13">#REF!</definedName>
    <definedName name="____________________DAT14">#REF!</definedName>
    <definedName name="____________________DAT15">#REF!</definedName>
    <definedName name="____________________DAT16">#REF!</definedName>
    <definedName name="____________________DAT2">#REF!</definedName>
    <definedName name="____________________DAT3">#REF!</definedName>
    <definedName name="____________________DAT4">#REF!</definedName>
    <definedName name="____________________DAT5">#REF!</definedName>
    <definedName name="____________________DAT6">#REF!</definedName>
    <definedName name="____________________DAT7">#REF!</definedName>
    <definedName name="____________________DAT8">#REF!</definedName>
    <definedName name="____________________DAT9">#REF!</definedName>
    <definedName name="____________________f" localSheetId="16" hidden="1">{#N/A,#N/A,FALSE,"Aging Summary";#N/A,#N/A,FALSE,"Ratio Analysis";#N/A,#N/A,FALSE,"Test 120 Day Accts";#N/A,#N/A,FALSE,"Tickmarks"}</definedName>
    <definedName name="____________________f" localSheetId="18" hidden="1">{#N/A,#N/A,FALSE,"Aging Summary";#N/A,#N/A,FALSE,"Ratio Analysis";#N/A,#N/A,FALSE,"Test 120 Day Accts";#N/A,#N/A,FALSE,"Tickmarks"}</definedName>
    <definedName name="____________________f" hidden="1">{#N/A,#N/A,FALSE,"Aging Summary";#N/A,#N/A,FALSE,"Ratio Analysis";#N/A,#N/A,FALSE,"Test 120 Day Accts";#N/A,#N/A,FALSE,"Tickmarks"}</definedName>
    <definedName name="____________________f5" localSheetId="16" hidden="1">{#N/A,#N/A,TRUE,"ComparativoII"}</definedName>
    <definedName name="____________________f5" localSheetId="18" hidden="1">{#N/A,#N/A,TRUE,"ComparativoII"}</definedName>
    <definedName name="____________________f5" hidden="1">{#N/A,#N/A,TRUE,"ComparativoII"}</definedName>
    <definedName name="____________________ftu222" localSheetId="16" hidden="1">{#N/A,#N/A,FALSE,"Aging Summary";#N/A,#N/A,FALSE,"Ratio Analysis";#N/A,#N/A,FALSE,"Test 120 Day Accts";#N/A,#N/A,FALSE,"Tickmarks"}</definedName>
    <definedName name="____________________ftu222" localSheetId="18" hidden="1">{#N/A,#N/A,FALSE,"Aging Summary";#N/A,#N/A,FALSE,"Ratio Analysis";#N/A,#N/A,FALSE,"Test 120 Day Accts";#N/A,#N/A,FALSE,"Tickmarks"}</definedName>
    <definedName name="____________________ftu222" hidden="1">{#N/A,#N/A,FALSE,"Aging Summary";#N/A,#N/A,FALSE,"Ratio Analysis";#N/A,#N/A,FALSE,"Test 120 Day Accts";#N/A,#N/A,FALSE,"Tickmarks"}</definedName>
    <definedName name="____________________FUT2" localSheetId="16" hidden="1">{#N/A,#N/A,FALSE,"Aging Summary";#N/A,#N/A,FALSE,"Ratio Analysis";#N/A,#N/A,FALSE,"Test 120 Day Accts";#N/A,#N/A,FALSE,"Tickmarks"}</definedName>
    <definedName name="____________________FUT2" localSheetId="18" hidden="1">{#N/A,#N/A,FALSE,"Aging Summary";#N/A,#N/A,FALSE,"Ratio Analysis";#N/A,#N/A,FALSE,"Test 120 Day Accts";#N/A,#N/A,FALSE,"Tickmarks"}</definedName>
    <definedName name="____________________FUT2" hidden="1">{#N/A,#N/A,FALSE,"Aging Summary";#N/A,#N/A,FALSE,"Ratio Analysis";#N/A,#N/A,FALSE,"Test 120 Day Accts";#N/A,#N/A,FALSE,"Tickmarks"}</definedName>
    <definedName name="____________________fut2005" localSheetId="16" hidden="1">{#N/A,#N/A,FALSE,"Aging Summary";#N/A,#N/A,FALSE,"Ratio Analysis";#N/A,#N/A,FALSE,"Test 120 Day Accts";#N/A,#N/A,FALSE,"Tickmarks"}</definedName>
    <definedName name="____________________fut2005" localSheetId="18" hidden="1">{#N/A,#N/A,FALSE,"Aging Summary";#N/A,#N/A,FALSE,"Ratio Analysis";#N/A,#N/A,FALSE,"Test 120 Day Accts";#N/A,#N/A,FALSE,"Tickmarks"}</definedName>
    <definedName name="____________________fut2005" hidden="1">{#N/A,#N/A,FALSE,"Aging Summary";#N/A,#N/A,FALSE,"Ratio Analysis";#N/A,#N/A,FALSE,"Test 120 Day Accts";#N/A,#N/A,FALSE,"Tickmarks"}</definedName>
    <definedName name="____________________gc2" localSheetId="16" hidden="1">{#N/A,#N/A,TRUE,"MEMO";#N/A,#N/A,TRUE,"PARAMETROS";#N/A,#N/A,TRUE,"RLI ";#N/A,#N/A,TRUE,"IMPTO.DET.";#N/A,#N/A,TRUE,"FUT-FUNT";#N/A,#N/A,TRUE,"CPI-PATR.";#N/A,#N/A,TRUE,"CM CPI";#N/A,#N/A,TRUE,"PROV";#N/A,#N/A,TRUE,"A FIJO";#N/A,#N/A,TRUE,"LEASING";#N/A,#N/A,TRUE,"VPP";#N/A,#N/A,TRUE,"PPM";#N/A,#N/A,TRUE,"OTROS"}</definedName>
    <definedName name="____________________gc2" localSheetId="18" hidden="1">{#N/A,#N/A,TRUE,"MEMO";#N/A,#N/A,TRUE,"PARAMETROS";#N/A,#N/A,TRUE,"RLI ";#N/A,#N/A,TRUE,"IMPTO.DET.";#N/A,#N/A,TRUE,"FUT-FUNT";#N/A,#N/A,TRUE,"CPI-PATR.";#N/A,#N/A,TRUE,"CM CPI";#N/A,#N/A,TRUE,"PROV";#N/A,#N/A,TRUE,"A FIJO";#N/A,#N/A,TRUE,"LEASING";#N/A,#N/A,TRUE,"VPP";#N/A,#N/A,TRUE,"PPM";#N/A,#N/A,TRUE,"OTROS"}</definedName>
    <definedName name="____________________gc2" hidden="1">{#N/A,#N/A,TRUE,"MEMO";#N/A,#N/A,TRUE,"PARAMETROS";#N/A,#N/A,TRUE,"RLI ";#N/A,#N/A,TRUE,"IMPTO.DET.";#N/A,#N/A,TRUE,"FUT-FUNT";#N/A,#N/A,TRUE,"CPI-PATR.";#N/A,#N/A,TRUE,"CM CPI";#N/A,#N/A,TRUE,"PROV";#N/A,#N/A,TRUE,"A FIJO";#N/A,#N/A,TRUE,"LEASING";#N/A,#N/A,TRUE,"VPP";#N/A,#N/A,TRUE,"PPM";#N/A,#N/A,TRUE,"OTROS"}</definedName>
    <definedName name="____________________jul02" localSheetId="16" hidden="1">{#N/A,#N/A,FALSE,"MAY96 2260";#N/A,#N/A,FALSE,"system reclass";#N/A,#N/A,FALSE,"Items with no project number"}</definedName>
    <definedName name="____________________jul02" localSheetId="18" hidden="1">{#N/A,#N/A,FALSE,"MAY96 2260";#N/A,#N/A,FALSE,"system reclass";#N/A,#N/A,FALSE,"Items with no project number"}</definedName>
    <definedName name="____________________jul02" hidden="1">{#N/A,#N/A,FALSE,"MAY96 2260";#N/A,#N/A,FALSE,"system reclass";#N/A,#N/A,FALSE,"Items with no project number"}</definedName>
    <definedName name="____________________key2" hidden="1">#REF!</definedName>
    <definedName name="_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_oct05" localSheetId="16" hidden="1">{#N/A,#N/A,FALSE,"Aging Summary";#N/A,#N/A,FALSE,"Ratio Analysis";#N/A,#N/A,FALSE,"Test 120 Day Accts";#N/A,#N/A,FALSE,"Tickmarks"}</definedName>
    <definedName name="____________________oct05" localSheetId="18" hidden="1">{#N/A,#N/A,FALSE,"Aging Summary";#N/A,#N/A,FALSE,"Ratio Analysis";#N/A,#N/A,FALSE,"Test 120 Day Accts";#N/A,#N/A,FALSE,"Tickmarks"}</definedName>
    <definedName name="____________________oct05" hidden="1">{#N/A,#N/A,FALSE,"Aging Summary";#N/A,#N/A,FALSE,"Ratio Analysis";#N/A,#N/A,FALSE,"Test 120 Day Accts";#N/A,#N/A,FALSE,"Tickmarks"}</definedName>
    <definedName name="____________________PPM1" localSheetId="16" hidden="1">{#N/A,#N/A,FALSE,"Aging Summary";#N/A,#N/A,FALSE,"Ratio Analysis";#N/A,#N/A,FALSE,"Test 120 Day Accts";#N/A,#N/A,FALSE,"Tickmarks"}</definedName>
    <definedName name="____________________PPM1" localSheetId="18" hidden="1">{#N/A,#N/A,FALSE,"Aging Summary";#N/A,#N/A,FALSE,"Ratio Analysis";#N/A,#N/A,FALSE,"Test 120 Day Accts";#N/A,#N/A,FALSE,"Tickmarks"}</definedName>
    <definedName name="____________________PPM1" hidden="1">{#N/A,#N/A,FALSE,"Aging Summary";#N/A,#N/A,FALSE,"Ratio Analysis";#N/A,#N/A,FALSE,"Test 120 Day Accts";#N/A,#N/A,FALSE,"Tickmarks"}</definedName>
    <definedName name="____________________pt8" localSheetId="16" hidden="1">{#N/A,#N/A,FALSE,"Aging Summary";#N/A,#N/A,FALSE,"Ratio Analysis";#N/A,#N/A,FALSE,"Test 120 Day Accts";#N/A,#N/A,FALSE,"Tickmarks"}</definedName>
    <definedName name="____________________pt8" localSheetId="18" hidden="1">{#N/A,#N/A,FALSE,"Aging Summary";#N/A,#N/A,FALSE,"Ratio Analysis";#N/A,#N/A,FALSE,"Test 120 Day Accts";#N/A,#N/A,FALSE,"Tickmarks"}</definedName>
    <definedName name="____________________pt8" hidden="1">{#N/A,#N/A,FALSE,"Aging Summary";#N/A,#N/A,FALSE,"Ratio Analysis";#N/A,#N/A,FALSE,"Test 120 Day Accts";#N/A,#N/A,FALSE,"Tickmarks"}</definedName>
    <definedName name="____________________R">#REF!</definedName>
    <definedName name="________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_RLI2" localSheetId="16" hidden="1">{#N/A,#N/A,FALSE,"Aging Summary";#N/A,#N/A,FALSE,"Ratio Analysis";#N/A,#N/A,FALSE,"Test 120 Day Accts";#N/A,#N/A,FALSE,"Tickmarks"}</definedName>
    <definedName name="____________________RLI2" localSheetId="18" hidden="1">{#N/A,#N/A,FALSE,"Aging Summary";#N/A,#N/A,FALSE,"Ratio Analysis";#N/A,#N/A,FALSE,"Test 120 Day Accts";#N/A,#N/A,FALSE,"Tickmarks"}</definedName>
    <definedName name="____________________RLI2" hidden="1">{#N/A,#N/A,FALSE,"Aging Summary";#N/A,#N/A,FALSE,"Ratio Analysis";#N/A,#N/A,FALSE,"Test 120 Day Accts";#N/A,#N/A,FALSE,"Tickmarks"}</definedName>
    <definedName name="____________________t4" localSheetId="16" hidden="1">{#N/A,#N/A,FALSE,"Aging Summary";#N/A,#N/A,FALSE,"Ratio Analysis";#N/A,#N/A,FALSE,"Test 120 Day Accts";#N/A,#N/A,FALSE,"Tickmarks"}</definedName>
    <definedName name="____________________t4" localSheetId="18" hidden="1">{#N/A,#N/A,FALSE,"Aging Summary";#N/A,#N/A,FALSE,"Ratio Analysis";#N/A,#N/A,FALSE,"Test 120 Day Accts";#N/A,#N/A,FALSE,"Tickmarks"}</definedName>
    <definedName name="____________________t4" hidden="1">{#N/A,#N/A,FALSE,"Aging Summary";#N/A,#N/A,FALSE,"Ratio Analysis";#N/A,#N/A,FALSE,"Test 120 Day Accts";#N/A,#N/A,FALSE,"Tickmarks"}</definedName>
    <definedName name="____________________t81" localSheetId="16" hidden="1">{#N/A,#N/A,FALSE,"Aging Summary";#N/A,#N/A,FALSE,"Ratio Analysis";#N/A,#N/A,FALSE,"Test 120 Day Accts";#N/A,#N/A,FALSE,"Tickmarks"}</definedName>
    <definedName name="____________________t81" localSheetId="18" hidden="1">{#N/A,#N/A,FALSE,"Aging Summary";#N/A,#N/A,FALSE,"Ratio Analysis";#N/A,#N/A,FALSE,"Test 120 Day Accts";#N/A,#N/A,FALSE,"Tickmarks"}</definedName>
    <definedName name="____________________t81" hidden="1">{#N/A,#N/A,FALSE,"Aging Summary";#N/A,#N/A,FALSE,"Ratio Analysis";#N/A,#N/A,FALSE,"Test 120 Day Accts";#N/A,#N/A,FALSE,"Tickmarks"}</definedName>
    <definedName name="____________________uf2">#REF!</definedName>
    <definedName name="____________________uso2">#REF!</definedName>
    <definedName name="____________________xx1" hidden="1">"Ctas Analisis Acreedores"</definedName>
    <definedName name="___________________A1" localSheetId="16" hidden="1">{#N/A,#N/A,TRUE,"ComparativoII"}</definedName>
    <definedName name="___________________A1" localSheetId="18" hidden="1">{#N/A,#N/A,TRUE,"ComparativoII"}</definedName>
    <definedName name="___________________A1" hidden="1">{#N/A,#N/A,TRUE,"ComparativoII"}</definedName>
    <definedName name="___________________A10" localSheetId="16" hidden="1">{"RESULTADOS REAIS",#N/A,FALSE,"Dem.Res.R$";"RESULTADOS DOLARES",#N/A,FALSE,"Dem.Res.US$";"PERCENTUAIS REAIS",#N/A,FALSE,"Percentuais R$";"PERCENTUAIS DOLARES",#N/A,FALSE,"Percentuais US$"}</definedName>
    <definedName name="___________________A10" localSheetId="18" hidden="1">{"RESULTADOS REAIS",#N/A,FALSE,"Dem.Res.R$";"RESULTADOS DOLARES",#N/A,FALSE,"Dem.Res.US$";"PERCENTUAIS REAIS",#N/A,FALSE,"Percentuais R$";"PERCENTUAIS DOLARES",#N/A,FALSE,"Percentuais US$"}</definedName>
    <definedName name="___________________A10" hidden="1">{"RESULTADOS REAIS",#N/A,FALSE,"Dem.Res.R$";"RESULTADOS DOLARES",#N/A,FALSE,"Dem.Res.US$";"PERCENTUAIS REAIS",#N/A,FALSE,"Percentuais R$";"PERCENTUAIS DOLARES",#N/A,FALSE,"Percentuais US$"}</definedName>
    <definedName name="___________________A2" localSheetId="16" hidden="1">{#N/A,#N/A,FALSE,"Aging Summary";#N/A,#N/A,FALSE,"Ratio Analysis";#N/A,#N/A,FALSE,"Test 120 Day Accts";#N/A,#N/A,FALSE,"Tickmarks"}</definedName>
    <definedName name="___________________A2" localSheetId="18" hidden="1">{#N/A,#N/A,FALSE,"Aging Summary";#N/A,#N/A,FALSE,"Ratio Analysis";#N/A,#N/A,FALSE,"Test 120 Day Accts";#N/A,#N/A,FALSE,"Tickmarks"}</definedName>
    <definedName name="___________________A2" hidden="1">{#N/A,#N/A,FALSE,"Aging Summary";#N/A,#N/A,FALSE,"Ratio Analysis";#N/A,#N/A,FALSE,"Test 120 Day Accts";#N/A,#N/A,FALSE,"Tickmarks"}</definedName>
    <definedName name="___________________A3" localSheetId="16" hidden="1">{#N/A,#N/A,TRUE,"ComparativoII"}</definedName>
    <definedName name="___________________A3" localSheetId="18" hidden="1">{#N/A,#N/A,TRUE,"ComparativoII"}</definedName>
    <definedName name="___________________A3" hidden="1">{#N/A,#N/A,TRUE,"ComparativoII"}</definedName>
    <definedName name="___________________A4" localSheetId="16" hidden="1">{"balanço dolares",#N/A,FALSE,"SIGADR$";"AUT BAL REAIS",#N/A,FALSE,"SIGADR$";"QUOCIENTES REAIS",#N/A,FALSE,"QUOCIENTES";"JUNH QUOCI DOLARES",#N/A,FALSE,"QUOCIENTES"}</definedName>
    <definedName name="___________________A4" localSheetId="18" hidden="1">{"balanço dolares",#N/A,FALSE,"SIGADR$";"AUT BAL REAIS",#N/A,FALSE,"SIGADR$";"QUOCIENTES REAIS",#N/A,FALSE,"QUOCIENTES";"JUNH QUOCI DOLARES",#N/A,FALSE,"QUOCIENTES"}</definedName>
    <definedName name="___________________A4" hidden="1">{"balanço dolares",#N/A,FALSE,"SIGADR$";"AUT BAL REAIS",#N/A,FALSE,"SIGADR$";"QUOCIENTES REAIS",#N/A,FALSE,"QUOCIENTES";"JUNH QUOCI DOLARES",#N/A,FALSE,"QUOCIENTES"}</definedName>
    <definedName name="___________________A5" localSheetId="16" hidden="1">{"AUT ANALISE DESP",#N/A,TRUE,"AN.DESP. MR$"}</definedName>
    <definedName name="___________________A5" localSheetId="18" hidden="1">{"AUT ANALISE DESP",#N/A,TRUE,"AN.DESP. MR$"}</definedName>
    <definedName name="___________________A5" hidden="1">{"AUT ANALISE DESP",#N/A,TRUE,"AN.DESP. MR$"}</definedName>
    <definedName name="___________________A6" localSheetId="16" hidden="1">{#N/A,#N/A,TRUE,"ComparativoII"}</definedName>
    <definedName name="___________________A6" localSheetId="18" hidden="1">{#N/A,#N/A,TRUE,"ComparativoII"}</definedName>
    <definedName name="___________________A6" hidden="1">{#N/A,#N/A,TRUE,"ComparativoII"}</definedName>
    <definedName name="___________________A7" localSheetId="16" hidden="1">{"RESULTADOS REAIS",#N/A,FALSE,"Dem.Res.R$";"RESULTADOS DOLARES",#N/A,FALSE,"Dem.Res.US$";"PERCENTUAIS REAIS",#N/A,FALSE,"Percentuais R$";"PERCENTUAIS DOLARES",#N/A,FALSE,"Percentuais US$"}</definedName>
    <definedName name="___________________A7" localSheetId="18" hidden="1">{"RESULTADOS REAIS",#N/A,FALSE,"Dem.Res.R$";"RESULTADOS DOLARES",#N/A,FALSE,"Dem.Res.US$";"PERCENTUAIS REAIS",#N/A,FALSE,"Percentuais R$";"PERCENTUAIS DOLARES",#N/A,FALSE,"Percentuais US$"}</definedName>
    <definedName name="___________________A7" hidden="1">{"RESULTADOS REAIS",#N/A,FALSE,"Dem.Res.R$";"RESULTADOS DOLARES",#N/A,FALSE,"Dem.Res.US$";"PERCENTUAIS REAIS",#N/A,FALSE,"Percentuais R$";"PERCENTUAIS DOLARES",#N/A,FALSE,"Percentuais US$"}</definedName>
    <definedName name="___________________A8" localSheetId="16" hidden="1">{#N/A,#N/A,TRUE,"ComparativoII"}</definedName>
    <definedName name="___________________A8" localSheetId="18" hidden="1">{#N/A,#N/A,TRUE,"ComparativoII"}</definedName>
    <definedName name="___________________A8" hidden="1">{#N/A,#N/A,TRUE,"ComparativoII"}</definedName>
    <definedName name="___________________A9" localSheetId="16" hidden="1">{"AUT ANALISE DESP",#N/A,TRUE,"AN.DESP. MR$"}</definedName>
    <definedName name="___________________A9" localSheetId="18" hidden="1">{"AUT ANALISE DESP",#N/A,TRUE,"AN.DESP. MR$"}</definedName>
    <definedName name="___________________A9" hidden="1">{"AUT ANALISE DESP",#N/A,TRUE,"AN.DESP. MR$"}</definedName>
    <definedName name="___________________ACT1">#REF!</definedName>
    <definedName name="___________________ACT10">#REF!</definedName>
    <definedName name="___________________ACT11">#REF!</definedName>
    <definedName name="___________________ACT12">#REF!</definedName>
    <definedName name="___________________ACT2">#REF!</definedName>
    <definedName name="___________________ACT3">#REF!</definedName>
    <definedName name="___________________ACT4">#REF!</definedName>
    <definedName name="___________________ACT5">#REF!</definedName>
    <definedName name="___________________ACT6">#REF!</definedName>
    <definedName name="___________________ACT7">#REF!</definedName>
    <definedName name="___________________ACT8">#REF!</definedName>
    <definedName name="___________________ACT9">#REF!</definedName>
    <definedName name="___________________bud2002">#REF!</definedName>
    <definedName name="___________________cap122007" localSheetId="16" hidden="1">{#N/A,#N/A,FALSE,"Aging Summary";#N/A,#N/A,FALSE,"Ratio Analysis";#N/A,#N/A,FALSE,"Test 120 Day Accts";#N/A,#N/A,FALSE,"Tickmarks"}</definedName>
    <definedName name="___________________cap122007" localSheetId="18" hidden="1">{#N/A,#N/A,FALSE,"Aging Summary";#N/A,#N/A,FALSE,"Ratio Analysis";#N/A,#N/A,FALSE,"Test 120 Day Accts";#N/A,#N/A,FALSE,"Tickmarks"}</definedName>
    <definedName name="___________________cap122007" hidden="1">{#N/A,#N/A,FALSE,"Aging Summary";#N/A,#N/A,FALSE,"Ratio Analysis";#N/A,#N/A,FALSE,"Test 120 Day Accts";#N/A,#N/A,FALSE,"Tickmarks"}</definedName>
    <definedName name="___________________ccc1" localSheetId="16" hidden="1">{#N/A,#N/A,FALSE,"Aging Summary";#N/A,#N/A,FALSE,"Ratio Analysis";#N/A,#N/A,FALSE,"Test 120 Day Accts";#N/A,#N/A,FALSE,"Tickmarks"}</definedName>
    <definedName name="___________________ccc1" localSheetId="18" hidden="1">{#N/A,#N/A,FALSE,"Aging Summary";#N/A,#N/A,FALSE,"Ratio Analysis";#N/A,#N/A,FALSE,"Test 120 Day Accts";#N/A,#N/A,FALSE,"Tickmarks"}</definedName>
    <definedName name="___________________ccc1" hidden="1">{#N/A,#N/A,FALSE,"Aging Summary";#N/A,#N/A,FALSE,"Ratio Analysis";#N/A,#N/A,FALSE,"Test 120 Day Accts";#N/A,#N/A,FALSE,"Tickmarks"}</definedName>
    <definedName name="___________________CMC1">#REF!</definedName>
    <definedName name="___________________cp010103" localSheetId="16" hidden="1">{#N/A,#N/A,TRUE,"MEMO";#N/A,#N/A,TRUE,"PARAMETROS";#N/A,#N/A,TRUE,"RLI ";#N/A,#N/A,TRUE,"IMPTO.DET.";#N/A,#N/A,TRUE,"FUT-FUNT";#N/A,#N/A,TRUE,"CPI-PATR.";#N/A,#N/A,TRUE,"CM CPI";#N/A,#N/A,TRUE,"PROV";#N/A,#N/A,TRUE,"A FIJO";#N/A,#N/A,TRUE,"LEASING";#N/A,#N/A,TRUE,"VPP";#N/A,#N/A,TRUE,"PPM";#N/A,#N/A,TRUE,"OTROS"}</definedName>
    <definedName name="___________________cp010103" localSheetId="18" hidden="1">{#N/A,#N/A,TRUE,"MEMO";#N/A,#N/A,TRUE,"PARAMETROS";#N/A,#N/A,TRUE,"RLI ";#N/A,#N/A,TRUE,"IMPTO.DET.";#N/A,#N/A,TRUE,"FUT-FUNT";#N/A,#N/A,TRUE,"CPI-PATR.";#N/A,#N/A,TRUE,"CM CPI";#N/A,#N/A,TRUE,"PROV";#N/A,#N/A,TRUE,"A FIJO";#N/A,#N/A,TRUE,"LEASING";#N/A,#N/A,TRUE,"VPP";#N/A,#N/A,TRUE,"PPM";#N/A,#N/A,TRUE,"OTROS"}</definedName>
    <definedName name="___________________cp010103" hidden="1">{#N/A,#N/A,TRUE,"MEMO";#N/A,#N/A,TRUE,"PARAMETROS";#N/A,#N/A,TRUE,"RLI ";#N/A,#N/A,TRUE,"IMPTO.DET.";#N/A,#N/A,TRUE,"FUT-FUNT";#N/A,#N/A,TRUE,"CPI-PATR.";#N/A,#N/A,TRUE,"CM CPI";#N/A,#N/A,TRUE,"PROV";#N/A,#N/A,TRUE,"A FIJO";#N/A,#N/A,TRUE,"LEASING";#N/A,#N/A,TRUE,"VPP";#N/A,#N/A,TRUE,"PPM";#N/A,#N/A,TRUE,"OTROS"}</definedName>
    <definedName name="___________________CP111" localSheetId="16" hidden="1">{#N/A,#N/A,TRUE,"MEMO";#N/A,#N/A,TRUE,"PARAMETROS";#N/A,#N/A,TRUE,"RLI ";#N/A,#N/A,TRUE,"IMPTO.DET.";#N/A,#N/A,TRUE,"FUT-FUNT";#N/A,#N/A,TRUE,"CPI-PATR.";#N/A,#N/A,TRUE,"CM CPI";#N/A,#N/A,TRUE,"PROV";#N/A,#N/A,TRUE,"A FIJO";#N/A,#N/A,TRUE,"LEASING";#N/A,#N/A,TRUE,"VPP";#N/A,#N/A,TRUE,"PPM";#N/A,#N/A,TRUE,"OTROS"}</definedName>
    <definedName name="___________________CP111" localSheetId="18" hidden="1">{#N/A,#N/A,TRUE,"MEMO";#N/A,#N/A,TRUE,"PARAMETROS";#N/A,#N/A,TRUE,"RLI ";#N/A,#N/A,TRUE,"IMPTO.DET.";#N/A,#N/A,TRUE,"FUT-FUNT";#N/A,#N/A,TRUE,"CPI-PATR.";#N/A,#N/A,TRUE,"CM CPI";#N/A,#N/A,TRUE,"PROV";#N/A,#N/A,TRUE,"A FIJO";#N/A,#N/A,TRUE,"LEASING";#N/A,#N/A,TRUE,"VPP";#N/A,#N/A,TRUE,"PPM";#N/A,#N/A,TRUE,"OTROS"}</definedName>
    <definedName name="___________________CP111" hidden="1">{#N/A,#N/A,TRUE,"MEMO";#N/A,#N/A,TRUE,"PARAMETROS";#N/A,#N/A,TRUE,"RLI ";#N/A,#N/A,TRUE,"IMPTO.DET.";#N/A,#N/A,TRUE,"FUT-FUNT";#N/A,#N/A,TRUE,"CPI-PATR.";#N/A,#N/A,TRUE,"CM CPI";#N/A,#N/A,TRUE,"PROV";#N/A,#N/A,TRUE,"A FIJO";#N/A,#N/A,TRUE,"LEASING";#N/A,#N/A,TRUE,"VPP";#N/A,#N/A,TRUE,"PPM";#N/A,#N/A,TRUE,"OTROS"}</definedName>
    <definedName name="___________________CPF1" localSheetId="16" hidden="1">{#N/A,#N/A,FALSE,"Aging Summary";#N/A,#N/A,FALSE,"Ratio Analysis";#N/A,#N/A,FALSE,"Test 120 Day Accts";#N/A,#N/A,FALSE,"Tickmarks"}</definedName>
    <definedName name="___________________CPF1" localSheetId="18" hidden="1">{#N/A,#N/A,FALSE,"Aging Summary";#N/A,#N/A,FALSE,"Ratio Analysis";#N/A,#N/A,FALSE,"Test 120 Day Accts";#N/A,#N/A,FALSE,"Tickmarks"}</definedName>
    <definedName name="___________________CPF1" hidden="1">{#N/A,#N/A,FALSE,"Aging Summary";#N/A,#N/A,FALSE,"Ratio Analysis";#N/A,#N/A,FALSE,"Test 120 Day Accts";#N/A,#N/A,FALSE,"Tickmarks"}</definedName>
    <definedName name="___________________CPI1" localSheetId="16" hidden="1">{#N/A,#N/A,FALSE,"Aging Summary";#N/A,#N/A,FALSE,"Ratio Analysis";#N/A,#N/A,FALSE,"Test 120 Day Accts";#N/A,#N/A,FALSE,"Tickmarks"}</definedName>
    <definedName name="___________________CPI1" localSheetId="18" hidden="1">{#N/A,#N/A,FALSE,"Aging Summary";#N/A,#N/A,FALSE,"Ratio Analysis";#N/A,#N/A,FALSE,"Test 120 Day Accts";#N/A,#N/A,FALSE,"Tickmarks"}</definedName>
    <definedName name="___________________CPI1" hidden="1">{#N/A,#N/A,FALSE,"Aging Summary";#N/A,#N/A,FALSE,"Ratio Analysis";#N/A,#N/A,FALSE,"Test 120 Day Accts";#N/A,#N/A,FALSE,"Tickmarks"}</definedName>
    <definedName name="___________________CPI2004" localSheetId="16" hidden="1">{#N/A,#N/A,FALSE,"Aging Summary";#N/A,#N/A,FALSE,"Ratio Analysis";#N/A,#N/A,FALSE,"Test 120 Day Accts";#N/A,#N/A,FALSE,"Tickmarks"}</definedName>
    <definedName name="___________________CPI2004" localSheetId="18" hidden="1">{#N/A,#N/A,FALSE,"Aging Summary";#N/A,#N/A,FALSE,"Ratio Analysis";#N/A,#N/A,FALSE,"Test 120 Day Accts";#N/A,#N/A,FALSE,"Tickmarks"}</definedName>
    <definedName name="___________________CPI2004" hidden="1">{#N/A,#N/A,FALSE,"Aging Summary";#N/A,#N/A,FALSE,"Ratio Analysis";#N/A,#N/A,FALSE,"Test 120 Day Accts";#N/A,#N/A,FALSE,"Tickmarks"}</definedName>
    <definedName name="___________________cpi2006" localSheetId="16" hidden="1">{#N/A,#N/A,FALSE,"Aging Summary";#N/A,#N/A,FALSE,"Ratio Analysis";#N/A,#N/A,FALSE,"Test 120 Day Accts";#N/A,#N/A,FALSE,"Tickmarks"}</definedName>
    <definedName name="___________________cpi2006" localSheetId="18" hidden="1">{#N/A,#N/A,FALSE,"Aging Summary";#N/A,#N/A,FALSE,"Ratio Analysis";#N/A,#N/A,FALSE,"Test 120 Day Accts";#N/A,#N/A,FALSE,"Tickmarks"}</definedName>
    <definedName name="___________________cpi2006" hidden="1">{#N/A,#N/A,FALSE,"Aging Summary";#N/A,#N/A,FALSE,"Ratio Analysis";#N/A,#N/A,FALSE,"Test 120 Day Accts";#N/A,#N/A,FALSE,"Tickmarks"}</definedName>
    <definedName name="___________________DAT1">#REF!</definedName>
    <definedName name="___________________DAT10">#REF!</definedName>
    <definedName name="___________________DAT11">#REF!</definedName>
    <definedName name="___________________DAT12">#REF!</definedName>
    <definedName name="___________________DAT13">#REF!</definedName>
    <definedName name="___________________DAT14">#REF!</definedName>
    <definedName name="___________________DAT15">#REF!</definedName>
    <definedName name="___________________DAT16">#REF!</definedName>
    <definedName name="___________________DAT2">#REF!</definedName>
    <definedName name="___________________DAT3">#REF!</definedName>
    <definedName name="___________________DAT4">#REF!</definedName>
    <definedName name="___________________DAT5">#REF!</definedName>
    <definedName name="___________________DAT6">#REF!</definedName>
    <definedName name="___________________DAT7">#REF!</definedName>
    <definedName name="___________________DAT8">#REF!</definedName>
    <definedName name="___________________DAT9">#REF!</definedName>
    <definedName name="___________________f5" localSheetId="16" hidden="1">{#N/A,#N/A,TRUE,"ComparativoII"}</definedName>
    <definedName name="___________________f5" localSheetId="18" hidden="1">{#N/A,#N/A,TRUE,"ComparativoII"}</definedName>
    <definedName name="___________________f5" hidden="1">{#N/A,#N/A,TRUE,"ComparativoII"}</definedName>
    <definedName name="___________________ftu222" localSheetId="16" hidden="1">{#N/A,#N/A,FALSE,"Aging Summary";#N/A,#N/A,FALSE,"Ratio Analysis";#N/A,#N/A,FALSE,"Test 120 Day Accts";#N/A,#N/A,FALSE,"Tickmarks"}</definedName>
    <definedName name="___________________ftu222" localSheetId="18" hidden="1">{#N/A,#N/A,FALSE,"Aging Summary";#N/A,#N/A,FALSE,"Ratio Analysis";#N/A,#N/A,FALSE,"Test 120 Day Accts";#N/A,#N/A,FALSE,"Tickmarks"}</definedName>
    <definedName name="___________________ftu222" hidden="1">{#N/A,#N/A,FALSE,"Aging Summary";#N/A,#N/A,FALSE,"Ratio Analysis";#N/A,#N/A,FALSE,"Test 120 Day Accts";#N/A,#N/A,FALSE,"Tickmarks"}</definedName>
    <definedName name="___________________fut2" localSheetId="16" hidden="1">{#N/A,#N/A,FALSE,"Aging Summary";#N/A,#N/A,FALSE,"Ratio Analysis";#N/A,#N/A,FALSE,"Test 120 Day Accts";#N/A,#N/A,FALSE,"Tickmarks"}</definedName>
    <definedName name="___________________fut2" localSheetId="18" hidden="1">{#N/A,#N/A,FALSE,"Aging Summary";#N/A,#N/A,FALSE,"Ratio Analysis";#N/A,#N/A,FALSE,"Test 120 Day Accts";#N/A,#N/A,FALSE,"Tickmarks"}</definedName>
    <definedName name="___________________fut2" hidden="1">{#N/A,#N/A,FALSE,"Aging Summary";#N/A,#N/A,FALSE,"Ratio Analysis";#N/A,#N/A,FALSE,"Test 120 Day Accts";#N/A,#N/A,FALSE,"Tickmarks"}</definedName>
    <definedName name="___________________fut2005" localSheetId="16" hidden="1">{#N/A,#N/A,FALSE,"Aging Summary";#N/A,#N/A,FALSE,"Ratio Analysis";#N/A,#N/A,FALSE,"Test 120 Day Accts";#N/A,#N/A,FALSE,"Tickmarks"}</definedName>
    <definedName name="___________________fut2005" localSheetId="18" hidden="1">{#N/A,#N/A,FALSE,"Aging Summary";#N/A,#N/A,FALSE,"Ratio Analysis";#N/A,#N/A,FALSE,"Test 120 Day Accts";#N/A,#N/A,FALSE,"Tickmarks"}</definedName>
    <definedName name="___________________fut2005" hidden="1">{#N/A,#N/A,FALSE,"Aging Summary";#N/A,#N/A,FALSE,"Ratio Analysis";#N/A,#N/A,FALSE,"Test 120 Day Accts";#N/A,#N/A,FALSE,"Tickmarks"}</definedName>
    <definedName name="___________________gc2" localSheetId="16" hidden="1">{#N/A,#N/A,TRUE,"MEMO";#N/A,#N/A,TRUE,"PARAMETROS";#N/A,#N/A,TRUE,"RLI ";#N/A,#N/A,TRUE,"IMPTO.DET.";#N/A,#N/A,TRUE,"FUT-FUNT";#N/A,#N/A,TRUE,"CPI-PATR.";#N/A,#N/A,TRUE,"CM CPI";#N/A,#N/A,TRUE,"PROV";#N/A,#N/A,TRUE,"A FIJO";#N/A,#N/A,TRUE,"LEASING";#N/A,#N/A,TRUE,"VPP";#N/A,#N/A,TRUE,"PPM";#N/A,#N/A,TRUE,"OTROS"}</definedName>
    <definedName name="___________________gc2" localSheetId="18" hidden="1">{#N/A,#N/A,TRUE,"MEMO";#N/A,#N/A,TRUE,"PARAMETROS";#N/A,#N/A,TRUE,"RLI ";#N/A,#N/A,TRUE,"IMPTO.DET.";#N/A,#N/A,TRUE,"FUT-FUNT";#N/A,#N/A,TRUE,"CPI-PATR.";#N/A,#N/A,TRUE,"CM CPI";#N/A,#N/A,TRUE,"PROV";#N/A,#N/A,TRUE,"A FIJO";#N/A,#N/A,TRUE,"LEASING";#N/A,#N/A,TRUE,"VPP";#N/A,#N/A,TRUE,"PPM";#N/A,#N/A,TRUE,"OTROS"}</definedName>
    <definedName name="___________________gc2" hidden="1">{#N/A,#N/A,TRUE,"MEMO";#N/A,#N/A,TRUE,"PARAMETROS";#N/A,#N/A,TRUE,"RLI ";#N/A,#N/A,TRUE,"IMPTO.DET.";#N/A,#N/A,TRUE,"FUT-FUNT";#N/A,#N/A,TRUE,"CPI-PATR.";#N/A,#N/A,TRUE,"CM CPI";#N/A,#N/A,TRUE,"PROV";#N/A,#N/A,TRUE,"A FIJO";#N/A,#N/A,TRUE,"LEASING";#N/A,#N/A,TRUE,"VPP";#N/A,#N/A,TRUE,"PPM";#N/A,#N/A,TRUE,"OTROS"}</definedName>
    <definedName name="___________________H67000">#REF!</definedName>
    <definedName name="___________________H67002">#REF!</definedName>
    <definedName name="___________________H70000">#REF!</definedName>
    <definedName name="___________________H71382">#REF!</definedName>
    <definedName name="___________________H71383">#REF!</definedName>
    <definedName name="___________________H71385">#REF!</definedName>
    <definedName name="___________________imp330" localSheetId="16" hidden="1">{#N/A,#N/A,FALSE,"RLI";#N/A,#N/A,FALSE,"Provisión impto. renta";#N/A,#N/A,FALSE,"C-M Patrimonio";#N/A,#N/A,FALSE,"Inv.EERR";#N/A,#N/A,FALSE,"Activo Fijo";#N/A,#N/A,FALSE,"Remodelaciones";#N/A,#N/A,FALSE,"Provisión vacaciones";#N/A,#N/A,FALSE,"Impuesto  diferido"}</definedName>
    <definedName name="___________________imp330" localSheetId="18" hidden="1">{#N/A,#N/A,FALSE,"RLI";#N/A,#N/A,FALSE,"Provisión impto. renta";#N/A,#N/A,FALSE,"C-M Patrimonio";#N/A,#N/A,FALSE,"Inv.EERR";#N/A,#N/A,FALSE,"Activo Fijo";#N/A,#N/A,FALSE,"Remodelaciones";#N/A,#N/A,FALSE,"Provisión vacaciones";#N/A,#N/A,FALSE,"Impuesto  diferido"}</definedName>
    <definedName name="___________________imp330" hidden="1">{#N/A,#N/A,FALSE,"RLI";#N/A,#N/A,FALSE,"Provisión impto. renta";#N/A,#N/A,FALSE,"C-M Patrimonio";#N/A,#N/A,FALSE,"Inv.EERR";#N/A,#N/A,FALSE,"Activo Fijo";#N/A,#N/A,FALSE,"Remodelaciones";#N/A,#N/A,FALSE,"Provisión vacaciones";#N/A,#N/A,FALSE,"Impuesto  diferido"}</definedName>
    <definedName name="___________________IPC11">#N/A</definedName>
    <definedName name="___________________IPC12">#N/A</definedName>
    <definedName name="___________________IPC6">#N/A</definedName>
    <definedName name="___________________IPC8">#N/A</definedName>
    <definedName name="___________________IPC9">#N/A</definedName>
    <definedName name="___________________key2" hidden="1">#REF!</definedName>
    <definedName name="_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_MYU2">#REF!</definedName>
    <definedName name="___________________oct05" localSheetId="16" hidden="1">{#N/A,#N/A,FALSE,"Aging Summary";#N/A,#N/A,FALSE,"Ratio Analysis";#N/A,#N/A,FALSE,"Test 120 Day Accts";#N/A,#N/A,FALSE,"Tickmarks"}</definedName>
    <definedName name="___________________oct05" localSheetId="18" hidden="1">{#N/A,#N/A,FALSE,"Aging Summary";#N/A,#N/A,FALSE,"Ratio Analysis";#N/A,#N/A,FALSE,"Test 120 Day Accts";#N/A,#N/A,FALSE,"Tickmarks"}</definedName>
    <definedName name="___________________oct05" hidden="1">{#N/A,#N/A,FALSE,"Aging Summary";#N/A,#N/A,FALSE,"Ratio Analysis";#N/A,#N/A,FALSE,"Test 120 Day Accts";#N/A,#N/A,FALSE,"Tickmarks"}</definedName>
    <definedName name="___________________PPM1" localSheetId="16" hidden="1">{#N/A,#N/A,FALSE,"Aging Summary";#N/A,#N/A,FALSE,"Ratio Analysis";#N/A,#N/A,FALSE,"Test 120 Day Accts";#N/A,#N/A,FALSE,"Tickmarks"}</definedName>
    <definedName name="___________________PPM1" localSheetId="18" hidden="1">{#N/A,#N/A,FALSE,"Aging Summary";#N/A,#N/A,FALSE,"Ratio Analysis";#N/A,#N/A,FALSE,"Test 120 Day Accts";#N/A,#N/A,FALSE,"Tickmarks"}</definedName>
    <definedName name="___________________PPM1" hidden="1">{#N/A,#N/A,FALSE,"Aging Summary";#N/A,#N/A,FALSE,"Ratio Analysis";#N/A,#N/A,FALSE,"Test 120 Day Accts";#N/A,#N/A,FALSE,"Tickmarks"}</definedName>
    <definedName name="___________________pt8" localSheetId="16" hidden="1">{#N/A,#N/A,FALSE,"Aging Summary";#N/A,#N/A,FALSE,"Ratio Analysis";#N/A,#N/A,FALSE,"Test 120 Day Accts";#N/A,#N/A,FALSE,"Tickmarks"}</definedName>
    <definedName name="___________________pt8" localSheetId="18" hidden="1">{#N/A,#N/A,FALSE,"Aging Summary";#N/A,#N/A,FALSE,"Ratio Analysis";#N/A,#N/A,FALSE,"Test 120 Day Accts";#N/A,#N/A,FALSE,"Tickmarks"}</definedName>
    <definedName name="___________________pt8" hidden="1">{#N/A,#N/A,FALSE,"Aging Summary";#N/A,#N/A,FALSE,"Ratio Analysis";#N/A,#N/A,FALSE,"Test 120 Day Accts";#N/A,#N/A,FALSE,"Tickmarks"}</definedName>
    <definedName name="___________________R">#REF!</definedName>
    <definedName name="_______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_RLI2" localSheetId="16" hidden="1">{#N/A,#N/A,FALSE,"Aging Summary";#N/A,#N/A,FALSE,"Ratio Analysis";#N/A,#N/A,FALSE,"Test 120 Day Accts";#N/A,#N/A,FALSE,"Tickmarks"}</definedName>
    <definedName name="___________________RLI2" localSheetId="18" hidden="1">{#N/A,#N/A,FALSE,"Aging Summary";#N/A,#N/A,FALSE,"Ratio Analysis";#N/A,#N/A,FALSE,"Test 120 Day Accts";#N/A,#N/A,FALSE,"Tickmarks"}</definedName>
    <definedName name="___________________RLI2" hidden="1">{#N/A,#N/A,FALSE,"Aging Summary";#N/A,#N/A,FALSE,"Ratio Analysis";#N/A,#N/A,FALSE,"Test 120 Day Accts";#N/A,#N/A,FALSE,"Tickmarks"}</definedName>
    <definedName name="___________________SAL01">#REF!,#REF!</definedName>
    <definedName name="___________________sii01012004" localSheetId="16" hidden="1">{#N/A,#N/A,FALSE,"Aging Summary";#N/A,#N/A,FALSE,"Ratio Analysis";#N/A,#N/A,FALSE,"Test 120 Day Accts";#N/A,#N/A,FALSE,"Tickmarks"}</definedName>
    <definedName name="___________________sii01012004" localSheetId="18" hidden="1">{#N/A,#N/A,FALSE,"Aging Summary";#N/A,#N/A,FALSE,"Ratio Analysis";#N/A,#N/A,FALSE,"Test 120 Day Accts";#N/A,#N/A,FALSE,"Tickmarks"}</definedName>
    <definedName name="___________________sii01012004" hidden="1">{#N/A,#N/A,FALSE,"Aging Summary";#N/A,#N/A,FALSE,"Ratio Analysis";#N/A,#N/A,FALSE,"Test 120 Day Accts";#N/A,#N/A,FALSE,"Tickmarks"}</definedName>
    <definedName name="___________________t4" localSheetId="16" hidden="1">{#N/A,#N/A,FALSE,"Aging Summary";#N/A,#N/A,FALSE,"Ratio Analysis";#N/A,#N/A,FALSE,"Test 120 Day Accts";#N/A,#N/A,FALSE,"Tickmarks"}</definedName>
    <definedName name="___________________t4" localSheetId="18" hidden="1">{#N/A,#N/A,FALSE,"Aging Summary";#N/A,#N/A,FALSE,"Ratio Analysis";#N/A,#N/A,FALSE,"Test 120 Day Accts";#N/A,#N/A,FALSE,"Tickmarks"}</definedName>
    <definedName name="___________________t4" hidden="1">{#N/A,#N/A,FALSE,"Aging Summary";#N/A,#N/A,FALSE,"Ratio Analysis";#N/A,#N/A,FALSE,"Test 120 Day Accts";#N/A,#N/A,FALSE,"Tickmarks"}</definedName>
    <definedName name="___________________t81" localSheetId="16" hidden="1">{#N/A,#N/A,FALSE,"Aging Summary";#N/A,#N/A,FALSE,"Ratio Analysis";#N/A,#N/A,FALSE,"Test 120 Day Accts";#N/A,#N/A,FALSE,"Tickmarks"}</definedName>
    <definedName name="___________________t81" localSheetId="18" hidden="1">{#N/A,#N/A,FALSE,"Aging Summary";#N/A,#N/A,FALSE,"Ratio Analysis";#N/A,#N/A,FALSE,"Test 120 Day Accts";#N/A,#N/A,FALSE,"Tickmarks"}</definedName>
    <definedName name="___________________t81" hidden="1">{#N/A,#N/A,FALSE,"Aging Summary";#N/A,#N/A,FALSE,"Ratio Analysis";#N/A,#N/A,FALSE,"Test 120 Day Accts";#N/A,#N/A,FALSE,"Tickmarks"}</definedName>
    <definedName name="___________________uf2">#REF!</definedName>
    <definedName name="___________________ui78421">#REF!</definedName>
    <definedName name="___________________uso2">#REF!</definedName>
    <definedName name="___________________xx1" hidden="1">"Ctas Analisis Acreedores"</definedName>
    <definedName name="___________________YR1">#REF!</definedName>
    <definedName name="___________________YR2">#REF!</definedName>
    <definedName name="___________________YR3">#REF!</definedName>
    <definedName name="___________________YR4">#REF!</definedName>
    <definedName name="___________________YR5">#REF!</definedName>
    <definedName name="__________________A1" localSheetId="16" hidden="1">{#N/A,#N/A,TRUE,"ComparativoII"}</definedName>
    <definedName name="__________________A1" localSheetId="18" hidden="1">{#N/A,#N/A,TRUE,"ComparativoII"}</definedName>
    <definedName name="__________________A1" hidden="1">{#N/A,#N/A,TRUE,"ComparativoII"}</definedName>
    <definedName name="__________________A10" localSheetId="16" hidden="1">{"RESULTADOS REAIS",#N/A,FALSE,"Dem.Res.R$";"RESULTADOS DOLARES",#N/A,FALSE,"Dem.Res.US$";"PERCENTUAIS REAIS",#N/A,FALSE,"Percentuais R$";"PERCENTUAIS DOLARES",#N/A,FALSE,"Percentuais US$"}</definedName>
    <definedName name="__________________A10" localSheetId="18" hidden="1">{"RESULTADOS REAIS",#N/A,FALSE,"Dem.Res.R$";"RESULTADOS DOLARES",#N/A,FALSE,"Dem.Res.US$";"PERCENTUAIS REAIS",#N/A,FALSE,"Percentuais R$";"PERCENTUAIS DOLARES",#N/A,FALSE,"Percentuais US$"}</definedName>
    <definedName name="__________________A10" hidden="1">{"RESULTADOS REAIS",#N/A,FALSE,"Dem.Res.R$";"RESULTADOS DOLARES",#N/A,FALSE,"Dem.Res.US$";"PERCENTUAIS REAIS",#N/A,FALSE,"Percentuais R$";"PERCENTUAIS DOLARES",#N/A,FALSE,"Percentuais US$"}</definedName>
    <definedName name="__________________A2" localSheetId="16" hidden="1">{#N/A,#N/A,FALSE,"Aging Summary";#N/A,#N/A,FALSE,"Ratio Analysis";#N/A,#N/A,FALSE,"Test 120 Day Accts";#N/A,#N/A,FALSE,"Tickmarks"}</definedName>
    <definedName name="__________________A2" localSheetId="18" hidden="1">{#N/A,#N/A,FALSE,"Aging Summary";#N/A,#N/A,FALSE,"Ratio Analysis";#N/A,#N/A,FALSE,"Test 120 Day Accts";#N/A,#N/A,FALSE,"Tickmarks"}</definedName>
    <definedName name="__________________A2" hidden="1">{#N/A,#N/A,FALSE,"Aging Summary";#N/A,#N/A,FALSE,"Ratio Analysis";#N/A,#N/A,FALSE,"Test 120 Day Accts";#N/A,#N/A,FALSE,"Tickmarks"}</definedName>
    <definedName name="__________________A3" localSheetId="16" hidden="1">{#N/A,#N/A,TRUE,"ComparativoII"}</definedName>
    <definedName name="__________________A3" localSheetId="18" hidden="1">{#N/A,#N/A,TRUE,"ComparativoII"}</definedName>
    <definedName name="__________________A3" hidden="1">{#N/A,#N/A,TRUE,"ComparativoII"}</definedName>
    <definedName name="__________________A4" localSheetId="16" hidden="1">{"balanço dolares",#N/A,FALSE,"SIGADR$";"AUT BAL REAIS",#N/A,FALSE,"SIGADR$";"QUOCIENTES REAIS",#N/A,FALSE,"QUOCIENTES";"JUNH QUOCI DOLARES",#N/A,FALSE,"QUOCIENTES"}</definedName>
    <definedName name="__________________A4" localSheetId="18" hidden="1">{"balanço dolares",#N/A,FALSE,"SIGADR$";"AUT BAL REAIS",#N/A,FALSE,"SIGADR$";"QUOCIENTES REAIS",#N/A,FALSE,"QUOCIENTES";"JUNH QUOCI DOLARES",#N/A,FALSE,"QUOCIENTES"}</definedName>
    <definedName name="__________________A4" hidden="1">{"balanço dolares",#N/A,FALSE,"SIGADR$";"AUT BAL REAIS",#N/A,FALSE,"SIGADR$";"QUOCIENTES REAIS",#N/A,FALSE,"QUOCIENTES";"JUNH QUOCI DOLARES",#N/A,FALSE,"QUOCIENTES"}</definedName>
    <definedName name="__________________A5" localSheetId="16" hidden="1">{"AUT ANALISE DESP",#N/A,TRUE,"AN.DESP. MR$"}</definedName>
    <definedName name="__________________A5" localSheetId="18" hidden="1">{"AUT ANALISE DESP",#N/A,TRUE,"AN.DESP. MR$"}</definedName>
    <definedName name="__________________A5" hidden="1">{"AUT ANALISE DESP",#N/A,TRUE,"AN.DESP. MR$"}</definedName>
    <definedName name="__________________A6" localSheetId="16" hidden="1">{#N/A,#N/A,TRUE,"ComparativoII"}</definedName>
    <definedName name="__________________A6" localSheetId="18" hidden="1">{#N/A,#N/A,TRUE,"ComparativoII"}</definedName>
    <definedName name="__________________A6" hidden="1">{#N/A,#N/A,TRUE,"ComparativoII"}</definedName>
    <definedName name="__________________A7" localSheetId="16" hidden="1">{"RESULTADOS REAIS",#N/A,FALSE,"Dem.Res.R$";"RESULTADOS DOLARES",#N/A,FALSE,"Dem.Res.US$";"PERCENTUAIS REAIS",#N/A,FALSE,"Percentuais R$";"PERCENTUAIS DOLARES",#N/A,FALSE,"Percentuais US$"}</definedName>
    <definedName name="__________________A7" localSheetId="18" hidden="1">{"RESULTADOS REAIS",#N/A,FALSE,"Dem.Res.R$";"RESULTADOS DOLARES",#N/A,FALSE,"Dem.Res.US$";"PERCENTUAIS REAIS",#N/A,FALSE,"Percentuais R$";"PERCENTUAIS DOLARES",#N/A,FALSE,"Percentuais US$"}</definedName>
    <definedName name="__________________A7" hidden="1">{"RESULTADOS REAIS",#N/A,FALSE,"Dem.Res.R$";"RESULTADOS DOLARES",#N/A,FALSE,"Dem.Res.US$";"PERCENTUAIS REAIS",#N/A,FALSE,"Percentuais R$";"PERCENTUAIS DOLARES",#N/A,FALSE,"Percentuais US$"}</definedName>
    <definedName name="__________________A8" localSheetId="16" hidden="1">{#N/A,#N/A,TRUE,"ComparativoII"}</definedName>
    <definedName name="__________________A8" localSheetId="18" hidden="1">{#N/A,#N/A,TRUE,"ComparativoII"}</definedName>
    <definedName name="__________________A8" hidden="1">{#N/A,#N/A,TRUE,"ComparativoII"}</definedName>
    <definedName name="__________________A9" localSheetId="16" hidden="1">{"AUT ANALISE DESP",#N/A,TRUE,"AN.DESP. MR$"}</definedName>
    <definedName name="__________________A9" localSheetId="18" hidden="1">{"AUT ANALISE DESP",#N/A,TRUE,"AN.DESP. MR$"}</definedName>
    <definedName name="__________________A9" hidden="1">{"AUT ANALISE DESP",#N/A,TRUE,"AN.DESP. MR$"}</definedName>
    <definedName name="__________________ACT1">#REF!</definedName>
    <definedName name="__________________ACT10">#REF!</definedName>
    <definedName name="__________________ACT11">#REF!</definedName>
    <definedName name="__________________ACT12">#REF!</definedName>
    <definedName name="__________________ACT2">#REF!</definedName>
    <definedName name="__________________ACT3">#REF!</definedName>
    <definedName name="__________________ACT4">#REF!</definedName>
    <definedName name="__________________ACT5">#REF!</definedName>
    <definedName name="__________________ACT6">#REF!</definedName>
    <definedName name="__________________ACT7">#REF!</definedName>
    <definedName name="__________________ACT8">#REF!</definedName>
    <definedName name="__________________ACT9">#REF!</definedName>
    <definedName name="________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________bt171" hidden="1">{#N/A,#N/A,FALSE,"RLI  ";#N/A,#N/A,FALSE,"Prov. Impto. Renta";#N/A,#N/A,FALSE,"Inv.EERR";#N/A,#N/A,FALSE,"CM Patrimonio";#N/A,#N/A,FALSE,"Activo Fijo";#N/A,#N/A,FALSE,"Software";#N/A,#N/A,FALSE,"Gastos Diferidos";#N/A,#N/A,FALSE,"Amortización marcas";#N/A,#N/A,FALSE,"Prov. Vacaciones";#N/A,#N/A,FALSE,"Capacitación"}</definedName>
    <definedName name="__________________bud2002">#REF!</definedName>
    <definedName name="__________________cap122007" localSheetId="16" hidden="1">{#N/A,#N/A,FALSE,"Aging Summary";#N/A,#N/A,FALSE,"Ratio Analysis";#N/A,#N/A,FALSE,"Test 120 Day Accts";#N/A,#N/A,FALSE,"Tickmarks"}</definedName>
    <definedName name="__________________cap122007" localSheetId="18" hidden="1">{#N/A,#N/A,FALSE,"Aging Summary";#N/A,#N/A,FALSE,"Ratio Analysis";#N/A,#N/A,FALSE,"Test 120 Day Accts";#N/A,#N/A,FALSE,"Tickmarks"}</definedName>
    <definedName name="__________________cap122007" hidden="1">{#N/A,#N/A,FALSE,"Aging Summary";#N/A,#N/A,FALSE,"Ratio Analysis";#N/A,#N/A,FALSE,"Test 120 Day Accts";#N/A,#N/A,FALSE,"Tickmarks"}</definedName>
    <definedName name="__________________ccc1" localSheetId="16" hidden="1">{#N/A,#N/A,FALSE,"Aging Summary";#N/A,#N/A,FALSE,"Ratio Analysis";#N/A,#N/A,FALSE,"Test 120 Day Accts";#N/A,#N/A,FALSE,"Tickmarks"}</definedName>
    <definedName name="__________________ccc1" localSheetId="18" hidden="1">{#N/A,#N/A,FALSE,"Aging Summary";#N/A,#N/A,FALSE,"Ratio Analysis";#N/A,#N/A,FALSE,"Test 120 Day Accts";#N/A,#N/A,FALSE,"Tickmarks"}</definedName>
    <definedName name="__________________ccc1" hidden="1">{#N/A,#N/A,FALSE,"Aging Summary";#N/A,#N/A,FALSE,"Ratio Analysis";#N/A,#N/A,FALSE,"Test 120 Day Accts";#N/A,#N/A,FALSE,"Tickmarks"}</definedName>
    <definedName name="__________________CMC1">#REF!</definedName>
    <definedName name="__________________cp010103" localSheetId="16" hidden="1">{#N/A,#N/A,TRUE,"MEMO";#N/A,#N/A,TRUE,"PARAMETROS";#N/A,#N/A,TRUE,"RLI ";#N/A,#N/A,TRUE,"IMPTO.DET.";#N/A,#N/A,TRUE,"FUT-FUNT";#N/A,#N/A,TRUE,"CPI-PATR.";#N/A,#N/A,TRUE,"CM CPI";#N/A,#N/A,TRUE,"PROV";#N/A,#N/A,TRUE,"A FIJO";#N/A,#N/A,TRUE,"LEASING";#N/A,#N/A,TRUE,"VPP";#N/A,#N/A,TRUE,"PPM";#N/A,#N/A,TRUE,"OTROS"}</definedName>
    <definedName name="__________________cp010103" localSheetId="18" hidden="1">{#N/A,#N/A,TRUE,"MEMO";#N/A,#N/A,TRUE,"PARAMETROS";#N/A,#N/A,TRUE,"RLI ";#N/A,#N/A,TRUE,"IMPTO.DET.";#N/A,#N/A,TRUE,"FUT-FUNT";#N/A,#N/A,TRUE,"CPI-PATR.";#N/A,#N/A,TRUE,"CM CPI";#N/A,#N/A,TRUE,"PROV";#N/A,#N/A,TRUE,"A FIJO";#N/A,#N/A,TRUE,"LEASING";#N/A,#N/A,TRUE,"VPP";#N/A,#N/A,TRUE,"PPM";#N/A,#N/A,TRUE,"OTROS"}</definedName>
    <definedName name="__________________cp010103" hidden="1">{#N/A,#N/A,TRUE,"MEMO";#N/A,#N/A,TRUE,"PARAMETROS";#N/A,#N/A,TRUE,"RLI ";#N/A,#N/A,TRUE,"IMPTO.DET.";#N/A,#N/A,TRUE,"FUT-FUNT";#N/A,#N/A,TRUE,"CPI-PATR.";#N/A,#N/A,TRUE,"CM CPI";#N/A,#N/A,TRUE,"PROV";#N/A,#N/A,TRUE,"A FIJO";#N/A,#N/A,TRUE,"LEASING";#N/A,#N/A,TRUE,"VPP";#N/A,#N/A,TRUE,"PPM";#N/A,#N/A,TRUE,"OTROS"}</definedName>
    <definedName name="__________________CPI1" localSheetId="16" hidden="1">{#N/A,#N/A,FALSE,"Aging Summary";#N/A,#N/A,FALSE,"Ratio Analysis";#N/A,#N/A,FALSE,"Test 120 Day Accts";#N/A,#N/A,FALSE,"Tickmarks"}</definedName>
    <definedName name="__________________CPI1" localSheetId="18" hidden="1">{#N/A,#N/A,FALSE,"Aging Summary";#N/A,#N/A,FALSE,"Ratio Analysis";#N/A,#N/A,FALSE,"Test 120 Day Accts";#N/A,#N/A,FALSE,"Tickmarks"}</definedName>
    <definedName name="__________________CPI1" hidden="1">{#N/A,#N/A,FALSE,"Aging Summary";#N/A,#N/A,FALSE,"Ratio Analysis";#N/A,#N/A,FALSE,"Test 120 Day Accts";#N/A,#N/A,FALSE,"Tickmarks"}</definedName>
    <definedName name="__________________CPI2" localSheetId="16" hidden="1">{#N/A,#N/A,TRUE,"MEMO";#N/A,#N/A,TRUE,"PARAMETROS";#N/A,#N/A,TRUE,"RLI ";#N/A,#N/A,TRUE,"IMPTO.DET.";#N/A,#N/A,TRUE,"FUT-FUNT";#N/A,#N/A,TRUE,"CPI-PATR.";#N/A,#N/A,TRUE,"CM CPI";#N/A,#N/A,TRUE,"PROV";#N/A,#N/A,TRUE,"A FIJO";#N/A,#N/A,TRUE,"LEASING";#N/A,#N/A,TRUE,"VPP";#N/A,#N/A,TRUE,"PPM";#N/A,#N/A,TRUE,"OTROS"}</definedName>
    <definedName name="__________________CPI2" localSheetId="18" hidden="1">{#N/A,#N/A,TRUE,"MEMO";#N/A,#N/A,TRUE,"PARAMETROS";#N/A,#N/A,TRUE,"RLI ";#N/A,#N/A,TRUE,"IMPTO.DET.";#N/A,#N/A,TRUE,"FUT-FUNT";#N/A,#N/A,TRUE,"CPI-PATR.";#N/A,#N/A,TRUE,"CM CPI";#N/A,#N/A,TRUE,"PROV";#N/A,#N/A,TRUE,"A FIJO";#N/A,#N/A,TRUE,"LEASING";#N/A,#N/A,TRUE,"VPP";#N/A,#N/A,TRUE,"PPM";#N/A,#N/A,TRUE,"OTROS"}</definedName>
    <definedName name="__________________CPI2" hidden="1">{#N/A,#N/A,TRUE,"MEMO";#N/A,#N/A,TRUE,"PARAMETROS";#N/A,#N/A,TRUE,"RLI ";#N/A,#N/A,TRUE,"IMPTO.DET.";#N/A,#N/A,TRUE,"FUT-FUNT";#N/A,#N/A,TRUE,"CPI-PATR.";#N/A,#N/A,TRUE,"CM CPI";#N/A,#N/A,TRUE,"PROV";#N/A,#N/A,TRUE,"A FIJO";#N/A,#N/A,TRUE,"LEASING";#N/A,#N/A,TRUE,"VPP";#N/A,#N/A,TRUE,"PPM";#N/A,#N/A,TRUE,"OTROS"}</definedName>
    <definedName name="__________________CPI2004" localSheetId="16" hidden="1">{#N/A,#N/A,FALSE,"Aging Summary";#N/A,#N/A,FALSE,"Ratio Analysis";#N/A,#N/A,FALSE,"Test 120 Day Accts";#N/A,#N/A,FALSE,"Tickmarks"}</definedName>
    <definedName name="__________________CPI2004" localSheetId="18" hidden="1">{#N/A,#N/A,FALSE,"Aging Summary";#N/A,#N/A,FALSE,"Ratio Analysis";#N/A,#N/A,FALSE,"Test 120 Day Accts";#N/A,#N/A,FALSE,"Tickmarks"}</definedName>
    <definedName name="__________________CPI2004" hidden="1">{#N/A,#N/A,FALSE,"Aging Summary";#N/A,#N/A,FALSE,"Ratio Analysis";#N/A,#N/A,FALSE,"Test 120 Day Accts";#N/A,#N/A,FALSE,"Tickmarks"}</definedName>
    <definedName name="__________________cpi2006" localSheetId="16" hidden="1">{#N/A,#N/A,FALSE,"Aging Summary";#N/A,#N/A,FALSE,"Ratio Analysis";#N/A,#N/A,FALSE,"Test 120 Day Accts";#N/A,#N/A,FALSE,"Tickmarks"}</definedName>
    <definedName name="__________________cpi2006" localSheetId="18" hidden="1">{#N/A,#N/A,FALSE,"Aging Summary";#N/A,#N/A,FALSE,"Ratio Analysis";#N/A,#N/A,FALSE,"Test 120 Day Accts";#N/A,#N/A,FALSE,"Tickmarks"}</definedName>
    <definedName name="__________________cpi2006" hidden="1">{#N/A,#N/A,FALSE,"Aging Summary";#N/A,#N/A,FALSE,"Ratio Analysis";#N/A,#N/A,FALSE,"Test 120 Day Accts";#N/A,#N/A,FALSE,"Tickmarks"}</definedName>
    <definedName name="__________________DAT1">#REF!</definedName>
    <definedName name="__________________DAT10">#REF!</definedName>
    <definedName name="__________________DAT11">#REF!</definedName>
    <definedName name="__________________DAT12">#REF!</definedName>
    <definedName name="__________________DAT13">#REF!</definedName>
    <definedName name="__________________DAT14">#REF!</definedName>
    <definedName name="__________________DAT15">#REF!</definedName>
    <definedName name="__________________DAT16">#REF!</definedName>
    <definedName name="__________________DAT2">#REF!</definedName>
    <definedName name="__________________DAT3">#REF!</definedName>
    <definedName name="__________________DAT4">#REF!</definedName>
    <definedName name="__________________DAT5">#REF!</definedName>
    <definedName name="__________________DAT6">#REF!</definedName>
    <definedName name="__________________DAT7">#REF!</definedName>
    <definedName name="__________________DAT8">#REF!</definedName>
    <definedName name="__________________DAT9">#REF!</definedName>
    <definedName name="__________________f" localSheetId="16" hidden="1">{#N/A,#N/A,FALSE,"Aging Summary";#N/A,#N/A,FALSE,"Ratio Analysis";#N/A,#N/A,FALSE,"Test 120 Day Accts";#N/A,#N/A,FALSE,"Tickmarks"}</definedName>
    <definedName name="__________________f" localSheetId="18" hidden="1">{#N/A,#N/A,FALSE,"Aging Summary";#N/A,#N/A,FALSE,"Ratio Analysis";#N/A,#N/A,FALSE,"Test 120 Day Accts";#N/A,#N/A,FALSE,"Tickmarks"}</definedName>
    <definedName name="__________________f" hidden="1">{#N/A,#N/A,FALSE,"Aging Summary";#N/A,#N/A,FALSE,"Ratio Analysis";#N/A,#N/A,FALSE,"Test 120 Day Accts";#N/A,#N/A,FALSE,"Tickmarks"}</definedName>
    <definedName name="__________________f5" localSheetId="16" hidden="1">{#N/A,#N/A,TRUE,"ComparativoII"}</definedName>
    <definedName name="__________________f5" localSheetId="18" hidden="1">{#N/A,#N/A,TRUE,"ComparativoII"}</definedName>
    <definedName name="__________________f5" hidden="1">{#N/A,#N/A,TRUE,"ComparativoII"}</definedName>
    <definedName name="__________________ftu222" localSheetId="16" hidden="1">{#N/A,#N/A,FALSE,"Aging Summary";#N/A,#N/A,FALSE,"Ratio Analysis";#N/A,#N/A,FALSE,"Test 120 Day Accts";#N/A,#N/A,FALSE,"Tickmarks"}</definedName>
    <definedName name="__________________ftu222" localSheetId="18" hidden="1">{#N/A,#N/A,FALSE,"Aging Summary";#N/A,#N/A,FALSE,"Ratio Analysis";#N/A,#N/A,FALSE,"Test 120 Day Accts";#N/A,#N/A,FALSE,"Tickmarks"}</definedName>
    <definedName name="__________________ftu222" hidden="1">{#N/A,#N/A,FALSE,"Aging Summary";#N/A,#N/A,FALSE,"Ratio Analysis";#N/A,#N/A,FALSE,"Test 120 Day Accts";#N/A,#N/A,FALSE,"Tickmarks"}</definedName>
    <definedName name="__________________fut2" localSheetId="16" hidden="1">{#N/A,#N/A,FALSE,"Aging Summary";#N/A,#N/A,FALSE,"Ratio Analysis";#N/A,#N/A,FALSE,"Test 120 Day Accts";#N/A,#N/A,FALSE,"Tickmarks"}</definedName>
    <definedName name="__________________fut2" localSheetId="18" hidden="1">{#N/A,#N/A,FALSE,"Aging Summary";#N/A,#N/A,FALSE,"Ratio Analysis";#N/A,#N/A,FALSE,"Test 120 Day Accts";#N/A,#N/A,FALSE,"Tickmarks"}</definedName>
    <definedName name="__________________fut2" hidden="1">{#N/A,#N/A,FALSE,"Aging Summary";#N/A,#N/A,FALSE,"Ratio Analysis";#N/A,#N/A,FALSE,"Test 120 Day Accts";#N/A,#N/A,FALSE,"Tickmarks"}</definedName>
    <definedName name="__________________fut2005" localSheetId="16" hidden="1">{#N/A,#N/A,FALSE,"Aging Summary";#N/A,#N/A,FALSE,"Ratio Analysis";#N/A,#N/A,FALSE,"Test 120 Day Accts";#N/A,#N/A,FALSE,"Tickmarks"}</definedName>
    <definedName name="__________________fut2005" localSheetId="18" hidden="1">{#N/A,#N/A,FALSE,"Aging Summary";#N/A,#N/A,FALSE,"Ratio Analysis";#N/A,#N/A,FALSE,"Test 120 Day Accts";#N/A,#N/A,FALSE,"Tickmarks"}</definedName>
    <definedName name="__________________fut2005" hidden="1">{#N/A,#N/A,FALSE,"Aging Summary";#N/A,#N/A,FALSE,"Ratio Analysis";#N/A,#N/A,FALSE,"Test 120 Day Accts";#N/A,#N/A,FALSE,"Tickmarks"}</definedName>
    <definedName name="__________________gc2" localSheetId="16" hidden="1">{#N/A,#N/A,TRUE,"MEMO";#N/A,#N/A,TRUE,"PARAMETROS";#N/A,#N/A,TRUE,"RLI ";#N/A,#N/A,TRUE,"IMPTO.DET.";#N/A,#N/A,TRUE,"FUT-FUNT";#N/A,#N/A,TRUE,"CPI-PATR.";#N/A,#N/A,TRUE,"CM CPI";#N/A,#N/A,TRUE,"PROV";#N/A,#N/A,TRUE,"A FIJO";#N/A,#N/A,TRUE,"LEASING";#N/A,#N/A,TRUE,"VPP";#N/A,#N/A,TRUE,"PPM";#N/A,#N/A,TRUE,"OTROS"}</definedName>
    <definedName name="__________________gc2" localSheetId="18" hidden="1">{#N/A,#N/A,TRUE,"MEMO";#N/A,#N/A,TRUE,"PARAMETROS";#N/A,#N/A,TRUE,"RLI ";#N/A,#N/A,TRUE,"IMPTO.DET.";#N/A,#N/A,TRUE,"FUT-FUNT";#N/A,#N/A,TRUE,"CPI-PATR.";#N/A,#N/A,TRUE,"CM CPI";#N/A,#N/A,TRUE,"PROV";#N/A,#N/A,TRUE,"A FIJO";#N/A,#N/A,TRUE,"LEASING";#N/A,#N/A,TRUE,"VPP";#N/A,#N/A,TRUE,"PPM";#N/A,#N/A,TRUE,"OTROS"}</definedName>
    <definedName name="__________________gc2" hidden="1">{#N/A,#N/A,TRUE,"MEMO";#N/A,#N/A,TRUE,"PARAMETROS";#N/A,#N/A,TRUE,"RLI ";#N/A,#N/A,TRUE,"IMPTO.DET.";#N/A,#N/A,TRUE,"FUT-FUNT";#N/A,#N/A,TRUE,"CPI-PATR.";#N/A,#N/A,TRUE,"CM CPI";#N/A,#N/A,TRUE,"PROV";#N/A,#N/A,TRUE,"A FIJO";#N/A,#N/A,TRUE,"LEASING";#N/A,#N/A,TRUE,"VPP";#N/A,#N/A,TRUE,"PPM";#N/A,#N/A,TRUE,"OTROS"}</definedName>
    <definedName name="__________________H67000">#REF!</definedName>
    <definedName name="__________________H67002">#REF!</definedName>
    <definedName name="__________________H70000">#REF!</definedName>
    <definedName name="__________________H71382">#REF!</definedName>
    <definedName name="__________________H71383">#REF!</definedName>
    <definedName name="__________________H71385">#REF!</definedName>
    <definedName name="__________________imp330" localSheetId="16" hidden="1">{#N/A,#N/A,FALSE,"RLI";#N/A,#N/A,FALSE,"Provisión impto. renta";#N/A,#N/A,FALSE,"C-M Patrimonio";#N/A,#N/A,FALSE,"Inv.EERR";#N/A,#N/A,FALSE,"Activo Fijo";#N/A,#N/A,FALSE,"Remodelaciones";#N/A,#N/A,FALSE,"Provisión vacaciones";#N/A,#N/A,FALSE,"Impuesto  diferido"}</definedName>
    <definedName name="__________________imp330" localSheetId="18" hidden="1">{#N/A,#N/A,FALSE,"RLI";#N/A,#N/A,FALSE,"Provisión impto. renta";#N/A,#N/A,FALSE,"C-M Patrimonio";#N/A,#N/A,FALSE,"Inv.EERR";#N/A,#N/A,FALSE,"Activo Fijo";#N/A,#N/A,FALSE,"Remodelaciones";#N/A,#N/A,FALSE,"Provisión vacaciones";#N/A,#N/A,FALSE,"Impuesto  diferido"}</definedName>
    <definedName name="__________________imp330" hidden="1">{#N/A,#N/A,FALSE,"RLI";#N/A,#N/A,FALSE,"Provisión impto. renta";#N/A,#N/A,FALSE,"C-M Patrimonio";#N/A,#N/A,FALSE,"Inv.EERR";#N/A,#N/A,FALSE,"Activo Fijo";#N/A,#N/A,FALSE,"Remodelaciones";#N/A,#N/A,FALSE,"Provisión vacaciones";#N/A,#N/A,FALSE,"Impuesto  diferido"}</definedName>
    <definedName name="__________________IPC11">#N/A</definedName>
    <definedName name="__________________IPC12">#N/A</definedName>
    <definedName name="__________________IPC6">#N/A</definedName>
    <definedName name="__________________IPC8">#N/A</definedName>
    <definedName name="__________________IPC9">#N/A</definedName>
    <definedName name="__________________key2" hidden="1">#REF!</definedName>
    <definedName name="_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_MYU2">#REF!</definedName>
    <definedName name="__________________oct05" localSheetId="16" hidden="1">{#N/A,#N/A,FALSE,"Aging Summary";#N/A,#N/A,FALSE,"Ratio Analysis";#N/A,#N/A,FALSE,"Test 120 Day Accts";#N/A,#N/A,FALSE,"Tickmarks"}</definedName>
    <definedName name="__________________oct05" localSheetId="18" hidden="1">{#N/A,#N/A,FALSE,"Aging Summary";#N/A,#N/A,FALSE,"Ratio Analysis";#N/A,#N/A,FALSE,"Test 120 Day Accts";#N/A,#N/A,FALSE,"Tickmarks"}</definedName>
    <definedName name="__________________oct05" hidden="1">{#N/A,#N/A,FALSE,"Aging Summary";#N/A,#N/A,FALSE,"Ratio Analysis";#N/A,#N/A,FALSE,"Test 120 Day Accts";#N/A,#N/A,FALSE,"Tickmarks"}</definedName>
    <definedName name="__________________PPM1" localSheetId="16" hidden="1">{#N/A,#N/A,FALSE,"Aging Summary";#N/A,#N/A,FALSE,"Ratio Analysis";#N/A,#N/A,FALSE,"Test 120 Day Accts";#N/A,#N/A,FALSE,"Tickmarks"}</definedName>
    <definedName name="__________________PPM1" localSheetId="18" hidden="1">{#N/A,#N/A,FALSE,"Aging Summary";#N/A,#N/A,FALSE,"Ratio Analysis";#N/A,#N/A,FALSE,"Test 120 Day Accts";#N/A,#N/A,FALSE,"Tickmarks"}</definedName>
    <definedName name="__________________PPM1" hidden="1">{#N/A,#N/A,FALSE,"Aging Summary";#N/A,#N/A,FALSE,"Ratio Analysis";#N/A,#N/A,FALSE,"Test 120 Day Accts";#N/A,#N/A,FALSE,"Tickmarks"}</definedName>
    <definedName name="__________________pt8" localSheetId="16" hidden="1">{#N/A,#N/A,FALSE,"Aging Summary";#N/A,#N/A,FALSE,"Ratio Analysis";#N/A,#N/A,FALSE,"Test 120 Day Accts";#N/A,#N/A,FALSE,"Tickmarks"}</definedName>
    <definedName name="__________________pt8" localSheetId="18" hidden="1">{#N/A,#N/A,FALSE,"Aging Summary";#N/A,#N/A,FALSE,"Ratio Analysis";#N/A,#N/A,FALSE,"Test 120 Day Accts";#N/A,#N/A,FALSE,"Tickmarks"}</definedName>
    <definedName name="__________________pt8" hidden="1">{#N/A,#N/A,FALSE,"Aging Summary";#N/A,#N/A,FALSE,"Ratio Analysis";#N/A,#N/A,FALSE,"Test 120 Day Accts";#N/A,#N/A,FALSE,"Tickmarks"}</definedName>
    <definedName name="__________________R">#REF!</definedName>
    <definedName name="______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_RLI2" localSheetId="16" hidden="1">{#N/A,#N/A,FALSE,"Aging Summary";#N/A,#N/A,FALSE,"Ratio Analysis";#N/A,#N/A,FALSE,"Test 120 Day Accts";#N/A,#N/A,FALSE,"Tickmarks"}</definedName>
    <definedName name="__________________RLI2" localSheetId="18" hidden="1">{#N/A,#N/A,FALSE,"Aging Summary";#N/A,#N/A,FALSE,"Ratio Analysis";#N/A,#N/A,FALSE,"Test 120 Day Accts";#N/A,#N/A,FALSE,"Tickmarks"}</definedName>
    <definedName name="__________________RLI2" hidden="1">{#N/A,#N/A,FALSE,"Aging Summary";#N/A,#N/A,FALSE,"Ratio Analysis";#N/A,#N/A,FALSE,"Test 120 Day Accts";#N/A,#N/A,FALSE,"Tickmarks"}</definedName>
    <definedName name="__________________SAL01">#REF!,#REF!</definedName>
    <definedName name="__________________sii01012004" localSheetId="16" hidden="1">{#N/A,#N/A,FALSE,"Aging Summary";#N/A,#N/A,FALSE,"Ratio Analysis";#N/A,#N/A,FALSE,"Test 120 Day Accts";#N/A,#N/A,FALSE,"Tickmarks"}</definedName>
    <definedName name="__________________sii01012004" localSheetId="18" hidden="1">{#N/A,#N/A,FALSE,"Aging Summary";#N/A,#N/A,FALSE,"Ratio Analysis";#N/A,#N/A,FALSE,"Test 120 Day Accts";#N/A,#N/A,FALSE,"Tickmarks"}</definedName>
    <definedName name="__________________sii01012004" hidden="1">{#N/A,#N/A,FALSE,"Aging Summary";#N/A,#N/A,FALSE,"Ratio Analysis";#N/A,#N/A,FALSE,"Test 120 Day Accts";#N/A,#N/A,FALSE,"Tickmarks"}</definedName>
    <definedName name="__________________t4" localSheetId="16" hidden="1">{#N/A,#N/A,FALSE,"Aging Summary";#N/A,#N/A,FALSE,"Ratio Analysis";#N/A,#N/A,FALSE,"Test 120 Day Accts";#N/A,#N/A,FALSE,"Tickmarks"}</definedName>
    <definedName name="__________________t4" localSheetId="18" hidden="1">{#N/A,#N/A,FALSE,"Aging Summary";#N/A,#N/A,FALSE,"Ratio Analysis";#N/A,#N/A,FALSE,"Test 120 Day Accts";#N/A,#N/A,FALSE,"Tickmarks"}</definedName>
    <definedName name="__________________t4" hidden="1">{#N/A,#N/A,FALSE,"Aging Summary";#N/A,#N/A,FALSE,"Ratio Analysis";#N/A,#N/A,FALSE,"Test 120 Day Accts";#N/A,#N/A,FALSE,"Tickmarks"}</definedName>
    <definedName name="__________________t81" localSheetId="16" hidden="1">{#N/A,#N/A,FALSE,"Aging Summary";#N/A,#N/A,FALSE,"Ratio Analysis";#N/A,#N/A,FALSE,"Test 120 Day Accts";#N/A,#N/A,FALSE,"Tickmarks"}</definedName>
    <definedName name="__________________t81" localSheetId="18" hidden="1">{#N/A,#N/A,FALSE,"Aging Summary";#N/A,#N/A,FALSE,"Ratio Analysis";#N/A,#N/A,FALSE,"Test 120 Day Accts";#N/A,#N/A,FALSE,"Tickmarks"}</definedName>
    <definedName name="__________________t81" hidden="1">{#N/A,#N/A,FALSE,"Aging Summary";#N/A,#N/A,FALSE,"Ratio Analysis";#N/A,#N/A,FALSE,"Test 120 Day Accts";#N/A,#N/A,FALSE,"Tickmarks"}</definedName>
    <definedName name="__________________TCE1">#REF!</definedName>
    <definedName name="__________________TT1" localSheetId="16" hidden="1">{#N/A,#N/A,FALSE,"Aging Summary";#N/A,#N/A,FALSE,"Ratio Analysis";#N/A,#N/A,FALSE,"Test 120 Day Accts";#N/A,#N/A,FALSE,"Tickmarks"}</definedName>
    <definedName name="__________________TT1" localSheetId="18" hidden="1">{#N/A,#N/A,FALSE,"Aging Summary";#N/A,#N/A,FALSE,"Ratio Analysis";#N/A,#N/A,FALSE,"Test 120 Day Accts";#N/A,#N/A,FALSE,"Tickmarks"}</definedName>
    <definedName name="__________________TT1" hidden="1">{#N/A,#N/A,FALSE,"Aging Summary";#N/A,#N/A,FALSE,"Ratio Analysis";#N/A,#N/A,FALSE,"Test 120 Day Accts";#N/A,#N/A,FALSE,"Tickmarks"}</definedName>
    <definedName name="__________________uf2">#REF!</definedName>
    <definedName name="__________________ui78421">#REF!</definedName>
    <definedName name="__________________uso2">#REF!</definedName>
    <definedName name="__________________xx1" hidden="1">"Ctas Analisis Acreedores"</definedName>
    <definedName name="__________________YR1">#REF!</definedName>
    <definedName name="__________________YR2">#REF!</definedName>
    <definedName name="__________________YR3">#REF!</definedName>
    <definedName name="__________________YR4">#REF!</definedName>
    <definedName name="__________________YR5">#REF!</definedName>
    <definedName name="_________________A1" localSheetId="16" hidden="1">{#N/A,#N/A,TRUE,"ComparativoII"}</definedName>
    <definedName name="_________________A1" localSheetId="18" hidden="1">{#N/A,#N/A,TRUE,"ComparativoII"}</definedName>
    <definedName name="_________________A1" hidden="1">{#N/A,#N/A,TRUE,"ComparativoII"}</definedName>
    <definedName name="_________________A10" localSheetId="16" hidden="1">{"RESULTADOS REAIS",#N/A,FALSE,"Dem.Res.R$";"RESULTADOS DOLARES",#N/A,FALSE,"Dem.Res.US$";"PERCENTUAIS REAIS",#N/A,FALSE,"Percentuais R$";"PERCENTUAIS DOLARES",#N/A,FALSE,"Percentuais US$"}</definedName>
    <definedName name="_________________A10" localSheetId="18" hidden="1">{"RESULTADOS REAIS",#N/A,FALSE,"Dem.Res.R$";"RESULTADOS DOLARES",#N/A,FALSE,"Dem.Res.US$";"PERCENTUAIS REAIS",#N/A,FALSE,"Percentuais R$";"PERCENTUAIS DOLARES",#N/A,FALSE,"Percentuais US$"}</definedName>
    <definedName name="_________________A10" hidden="1">{"RESULTADOS REAIS",#N/A,FALSE,"Dem.Res.R$";"RESULTADOS DOLARES",#N/A,FALSE,"Dem.Res.US$";"PERCENTUAIS REAIS",#N/A,FALSE,"Percentuais R$";"PERCENTUAIS DOLARES",#N/A,FALSE,"Percentuais US$"}</definedName>
    <definedName name="_________________A2" localSheetId="16" hidden="1">{"balanço dolares",#N/A,FALSE,"SIGADR$";"AUT BAL REAIS",#N/A,FALSE,"SIGADR$";"QUOCIENTES REAIS",#N/A,FALSE,"QUOCIENTES";"JUNH QUOCI DOLARES",#N/A,FALSE,"QUOCIENTES"}</definedName>
    <definedName name="_________________A2" localSheetId="18" hidden="1">{"balanço dolares",#N/A,FALSE,"SIGADR$";"AUT BAL REAIS",#N/A,FALSE,"SIGADR$";"QUOCIENTES REAIS",#N/A,FALSE,"QUOCIENTES";"JUNH QUOCI DOLARES",#N/A,FALSE,"QUOCIENTES"}</definedName>
    <definedName name="_________________A2" hidden="1">{"balanço dolares",#N/A,FALSE,"SIGADR$";"AUT BAL REAIS",#N/A,FALSE,"SIGADR$";"QUOCIENTES REAIS",#N/A,FALSE,"QUOCIENTES";"JUNH QUOCI DOLARES",#N/A,FALSE,"QUOCIENTES"}</definedName>
    <definedName name="_________________A3" localSheetId="16" hidden="1">{#N/A,#N/A,TRUE,"ComparativoII"}</definedName>
    <definedName name="_________________A3" localSheetId="18" hidden="1">{#N/A,#N/A,TRUE,"ComparativoII"}</definedName>
    <definedName name="_________________A3" hidden="1">{#N/A,#N/A,TRUE,"ComparativoII"}</definedName>
    <definedName name="_________________A4" localSheetId="16" hidden="1">{"balanço dolares",#N/A,FALSE,"SIGADR$";"AUT BAL REAIS",#N/A,FALSE,"SIGADR$";"QUOCIENTES REAIS",#N/A,FALSE,"QUOCIENTES";"JUNH QUOCI DOLARES",#N/A,FALSE,"QUOCIENTES"}</definedName>
    <definedName name="_________________A4" localSheetId="18" hidden="1">{"balanço dolares",#N/A,FALSE,"SIGADR$";"AUT BAL REAIS",#N/A,FALSE,"SIGADR$";"QUOCIENTES REAIS",#N/A,FALSE,"QUOCIENTES";"JUNH QUOCI DOLARES",#N/A,FALSE,"QUOCIENTES"}</definedName>
    <definedName name="_________________A4" hidden="1">{"balanço dolares",#N/A,FALSE,"SIGADR$";"AUT BAL REAIS",#N/A,FALSE,"SIGADR$";"QUOCIENTES REAIS",#N/A,FALSE,"QUOCIENTES";"JUNH QUOCI DOLARES",#N/A,FALSE,"QUOCIENTES"}</definedName>
    <definedName name="_________________A5" localSheetId="16" hidden="1">{"AUT ANALISE DESP",#N/A,TRUE,"AN.DESP. MR$"}</definedName>
    <definedName name="_________________A5" localSheetId="18" hidden="1">{"AUT ANALISE DESP",#N/A,TRUE,"AN.DESP. MR$"}</definedName>
    <definedName name="_________________A5" hidden="1">{"AUT ANALISE DESP",#N/A,TRUE,"AN.DESP. MR$"}</definedName>
    <definedName name="_________________A6" localSheetId="16" hidden="1">{#N/A,#N/A,TRUE,"ComparativoII"}</definedName>
    <definedName name="_________________A6" localSheetId="18" hidden="1">{#N/A,#N/A,TRUE,"ComparativoII"}</definedName>
    <definedName name="_________________A6" hidden="1">{#N/A,#N/A,TRUE,"ComparativoII"}</definedName>
    <definedName name="_________________A7" localSheetId="16" hidden="1">{"RESULTADOS REAIS",#N/A,FALSE,"Dem.Res.R$";"RESULTADOS DOLARES",#N/A,FALSE,"Dem.Res.US$";"PERCENTUAIS REAIS",#N/A,FALSE,"Percentuais R$";"PERCENTUAIS DOLARES",#N/A,FALSE,"Percentuais US$"}</definedName>
    <definedName name="_________________A7" localSheetId="18" hidden="1">{"RESULTADOS REAIS",#N/A,FALSE,"Dem.Res.R$";"RESULTADOS DOLARES",#N/A,FALSE,"Dem.Res.US$";"PERCENTUAIS REAIS",#N/A,FALSE,"Percentuais R$";"PERCENTUAIS DOLARES",#N/A,FALSE,"Percentuais US$"}</definedName>
    <definedName name="_________________A7" hidden="1">{"RESULTADOS REAIS",#N/A,FALSE,"Dem.Res.R$";"RESULTADOS DOLARES",#N/A,FALSE,"Dem.Res.US$";"PERCENTUAIS REAIS",#N/A,FALSE,"Percentuais R$";"PERCENTUAIS DOLARES",#N/A,FALSE,"Percentuais US$"}</definedName>
    <definedName name="_________________A8" localSheetId="16" hidden="1">{#N/A,#N/A,TRUE,"ComparativoII"}</definedName>
    <definedName name="_________________A8" localSheetId="18" hidden="1">{#N/A,#N/A,TRUE,"ComparativoII"}</definedName>
    <definedName name="_________________A8" hidden="1">{#N/A,#N/A,TRUE,"ComparativoII"}</definedName>
    <definedName name="_________________A9" localSheetId="16" hidden="1">{"AUT ANALISE DESP",#N/A,TRUE,"AN.DESP. MR$"}</definedName>
    <definedName name="_________________A9" localSheetId="18" hidden="1">{"AUT ANALISE DESP",#N/A,TRUE,"AN.DESP. MR$"}</definedName>
    <definedName name="_________________A9" hidden="1">{"AUT ANALISE DESP",#N/A,TRUE,"AN.DESP. MR$"}</definedName>
    <definedName name="_________________ACT1">#REF!</definedName>
    <definedName name="_________________ACT10">#REF!</definedName>
    <definedName name="_________________ACT11">#REF!</definedName>
    <definedName name="_________________ACT12">#REF!</definedName>
    <definedName name="_________________ACT2">#REF!</definedName>
    <definedName name="_________________ACT3">#REF!</definedName>
    <definedName name="_________________ACT4">#REF!</definedName>
    <definedName name="_________________ACT5">#REF!</definedName>
    <definedName name="_________________ACT6">#REF!</definedName>
    <definedName name="_________________ACT7">#REF!</definedName>
    <definedName name="_________________ACT8">#REF!</definedName>
    <definedName name="_________________ACT9">#REF!</definedName>
    <definedName name="__________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_bud2002">#REF!</definedName>
    <definedName name="_________________cap122007" localSheetId="16" hidden="1">{#N/A,#N/A,FALSE,"Aging Summary";#N/A,#N/A,FALSE,"Ratio Analysis";#N/A,#N/A,FALSE,"Test 120 Day Accts";#N/A,#N/A,FALSE,"Tickmarks"}</definedName>
    <definedName name="_________________cap122007" localSheetId="18" hidden="1">{#N/A,#N/A,FALSE,"Aging Summary";#N/A,#N/A,FALSE,"Ratio Analysis";#N/A,#N/A,FALSE,"Test 120 Day Accts";#N/A,#N/A,FALSE,"Tickmarks"}</definedName>
    <definedName name="_________________cap122007" hidden="1">{#N/A,#N/A,FALSE,"Aging Summary";#N/A,#N/A,FALSE,"Ratio Analysis";#N/A,#N/A,FALSE,"Test 120 Day Accts";#N/A,#N/A,FALSE,"Tickmarks"}</definedName>
    <definedName name="_________________ccc1" localSheetId="16" hidden="1">{#N/A,#N/A,FALSE,"Aging Summary";#N/A,#N/A,FALSE,"Ratio Analysis";#N/A,#N/A,FALSE,"Test 120 Day Accts";#N/A,#N/A,FALSE,"Tickmarks"}</definedName>
    <definedName name="_________________ccc1" localSheetId="18" hidden="1">{#N/A,#N/A,FALSE,"Aging Summary";#N/A,#N/A,FALSE,"Ratio Analysis";#N/A,#N/A,FALSE,"Test 120 Day Accts";#N/A,#N/A,FALSE,"Tickmarks"}</definedName>
    <definedName name="_________________ccc1" hidden="1">{#N/A,#N/A,FALSE,"Aging Summary";#N/A,#N/A,FALSE,"Ratio Analysis";#N/A,#N/A,FALSE,"Test 120 Day Accts";#N/A,#N/A,FALSE,"Tickmarks"}</definedName>
    <definedName name="_________________CMC1">#REF!</definedName>
    <definedName name="_________________cp010103" localSheetId="16" hidden="1">{#N/A,#N/A,TRUE,"MEMO";#N/A,#N/A,TRUE,"PARAMETROS";#N/A,#N/A,TRUE,"RLI ";#N/A,#N/A,TRUE,"IMPTO.DET.";#N/A,#N/A,TRUE,"FUT-FUNT";#N/A,#N/A,TRUE,"CPI-PATR.";#N/A,#N/A,TRUE,"CM CPI";#N/A,#N/A,TRUE,"PROV";#N/A,#N/A,TRUE,"A FIJO";#N/A,#N/A,TRUE,"LEASING";#N/A,#N/A,TRUE,"VPP";#N/A,#N/A,TRUE,"PPM";#N/A,#N/A,TRUE,"OTROS"}</definedName>
    <definedName name="_________________cp010103" localSheetId="18" hidden="1">{#N/A,#N/A,TRUE,"MEMO";#N/A,#N/A,TRUE,"PARAMETROS";#N/A,#N/A,TRUE,"RLI ";#N/A,#N/A,TRUE,"IMPTO.DET.";#N/A,#N/A,TRUE,"FUT-FUNT";#N/A,#N/A,TRUE,"CPI-PATR.";#N/A,#N/A,TRUE,"CM CPI";#N/A,#N/A,TRUE,"PROV";#N/A,#N/A,TRUE,"A FIJO";#N/A,#N/A,TRUE,"LEASING";#N/A,#N/A,TRUE,"VPP";#N/A,#N/A,TRUE,"PPM";#N/A,#N/A,TRUE,"OTROS"}</definedName>
    <definedName name="_________________cp010103" hidden="1">{#N/A,#N/A,TRUE,"MEMO";#N/A,#N/A,TRUE,"PARAMETROS";#N/A,#N/A,TRUE,"RLI ";#N/A,#N/A,TRUE,"IMPTO.DET.";#N/A,#N/A,TRUE,"FUT-FUNT";#N/A,#N/A,TRUE,"CPI-PATR.";#N/A,#N/A,TRUE,"CM CPI";#N/A,#N/A,TRUE,"PROV";#N/A,#N/A,TRUE,"A FIJO";#N/A,#N/A,TRUE,"LEASING";#N/A,#N/A,TRUE,"VPP";#N/A,#N/A,TRUE,"PPM";#N/A,#N/A,TRUE,"OTROS"}</definedName>
    <definedName name="_________________CP111" localSheetId="16" hidden="1">{#N/A,#N/A,TRUE,"MEMO";#N/A,#N/A,TRUE,"PARAMETROS";#N/A,#N/A,TRUE,"RLI ";#N/A,#N/A,TRUE,"IMPTO.DET.";#N/A,#N/A,TRUE,"FUT-FUNT";#N/A,#N/A,TRUE,"CPI-PATR.";#N/A,#N/A,TRUE,"CM CPI";#N/A,#N/A,TRUE,"PROV";#N/A,#N/A,TRUE,"A FIJO";#N/A,#N/A,TRUE,"LEASING";#N/A,#N/A,TRUE,"VPP";#N/A,#N/A,TRUE,"PPM";#N/A,#N/A,TRUE,"OTROS"}</definedName>
    <definedName name="_________________CP111" localSheetId="18" hidden="1">{#N/A,#N/A,TRUE,"MEMO";#N/A,#N/A,TRUE,"PARAMETROS";#N/A,#N/A,TRUE,"RLI ";#N/A,#N/A,TRUE,"IMPTO.DET.";#N/A,#N/A,TRUE,"FUT-FUNT";#N/A,#N/A,TRUE,"CPI-PATR.";#N/A,#N/A,TRUE,"CM CPI";#N/A,#N/A,TRUE,"PROV";#N/A,#N/A,TRUE,"A FIJO";#N/A,#N/A,TRUE,"LEASING";#N/A,#N/A,TRUE,"VPP";#N/A,#N/A,TRUE,"PPM";#N/A,#N/A,TRUE,"OTROS"}</definedName>
    <definedName name="_________________CP111" hidden="1">{#N/A,#N/A,TRUE,"MEMO";#N/A,#N/A,TRUE,"PARAMETROS";#N/A,#N/A,TRUE,"RLI ";#N/A,#N/A,TRUE,"IMPTO.DET.";#N/A,#N/A,TRUE,"FUT-FUNT";#N/A,#N/A,TRUE,"CPI-PATR.";#N/A,#N/A,TRUE,"CM CPI";#N/A,#N/A,TRUE,"PROV";#N/A,#N/A,TRUE,"A FIJO";#N/A,#N/A,TRUE,"LEASING";#N/A,#N/A,TRUE,"VPP";#N/A,#N/A,TRUE,"PPM";#N/A,#N/A,TRUE,"OTROS"}</definedName>
    <definedName name="_________________CPF1" localSheetId="16" hidden="1">{#N/A,#N/A,FALSE,"Aging Summary";#N/A,#N/A,FALSE,"Ratio Analysis";#N/A,#N/A,FALSE,"Test 120 Day Accts";#N/A,#N/A,FALSE,"Tickmarks"}</definedName>
    <definedName name="_________________CPF1" localSheetId="18" hidden="1">{#N/A,#N/A,FALSE,"Aging Summary";#N/A,#N/A,FALSE,"Ratio Analysis";#N/A,#N/A,FALSE,"Test 120 Day Accts";#N/A,#N/A,FALSE,"Tickmarks"}</definedName>
    <definedName name="_________________CPF1" hidden="1">{#N/A,#N/A,FALSE,"Aging Summary";#N/A,#N/A,FALSE,"Ratio Analysis";#N/A,#N/A,FALSE,"Test 120 Day Accts";#N/A,#N/A,FALSE,"Tickmarks"}</definedName>
    <definedName name="_________________CPI1" localSheetId="16" hidden="1">{#N/A,#N/A,FALSE,"Aging Summary";#N/A,#N/A,FALSE,"Ratio Analysis";#N/A,#N/A,FALSE,"Test 120 Day Accts";#N/A,#N/A,FALSE,"Tickmarks"}</definedName>
    <definedName name="_________________CPI1" localSheetId="18" hidden="1">{#N/A,#N/A,FALSE,"Aging Summary";#N/A,#N/A,FALSE,"Ratio Analysis";#N/A,#N/A,FALSE,"Test 120 Day Accts";#N/A,#N/A,FALSE,"Tickmarks"}</definedName>
    <definedName name="_________________CPI1" hidden="1">{#N/A,#N/A,FALSE,"Aging Summary";#N/A,#N/A,FALSE,"Ratio Analysis";#N/A,#N/A,FALSE,"Test 120 Day Accts";#N/A,#N/A,FALSE,"Tickmarks"}</definedName>
    <definedName name="_________________CPI2" localSheetId="16" hidden="1">{#N/A,#N/A,TRUE,"MEMO";#N/A,#N/A,TRUE,"PARAMETROS";#N/A,#N/A,TRUE,"RLI ";#N/A,#N/A,TRUE,"IMPTO.DET.";#N/A,#N/A,TRUE,"FUT-FUNT";#N/A,#N/A,TRUE,"CPI-PATR.";#N/A,#N/A,TRUE,"CM CPI";#N/A,#N/A,TRUE,"PROV";#N/A,#N/A,TRUE,"A FIJO";#N/A,#N/A,TRUE,"LEASING";#N/A,#N/A,TRUE,"VPP";#N/A,#N/A,TRUE,"PPM";#N/A,#N/A,TRUE,"OTROS"}</definedName>
    <definedName name="_________________CPI2" localSheetId="18" hidden="1">{#N/A,#N/A,TRUE,"MEMO";#N/A,#N/A,TRUE,"PARAMETROS";#N/A,#N/A,TRUE,"RLI ";#N/A,#N/A,TRUE,"IMPTO.DET.";#N/A,#N/A,TRUE,"FUT-FUNT";#N/A,#N/A,TRUE,"CPI-PATR.";#N/A,#N/A,TRUE,"CM CPI";#N/A,#N/A,TRUE,"PROV";#N/A,#N/A,TRUE,"A FIJO";#N/A,#N/A,TRUE,"LEASING";#N/A,#N/A,TRUE,"VPP";#N/A,#N/A,TRUE,"PPM";#N/A,#N/A,TRUE,"OTROS"}</definedName>
    <definedName name="_________________CPI2" hidden="1">{#N/A,#N/A,TRUE,"MEMO";#N/A,#N/A,TRUE,"PARAMETROS";#N/A,#N/A,TRUE,"RLI ";#N/A,#N/A,TRUE,"IMPTO.DET.";#N/A,#N/A,TRUE,"FUT-FUNT";#N/A,#N/A,TRUE,"CPI-PATR.";#N/A,#N/A,TRUE,"CM CPI";#N/A,#N/A,TRUE,"PROV";#N/A,#N/A,TRUE,"A FIJO";#N/A,#N/A,TRUE,"LEASING";#N/A,#N/A,TRUE,"VPP";#N/A,#N/A,TRUE,"PPM";#N/A,#N/A,TRUE,"OTROS"}</definedName>
    <definedName name="_________________CPI2004" localSheetId="16" hidden="1">{#N/A,#N/A,FALSE,"Aging Summary";#N/A,#N/A,FALSE,"Ratio Analysis";#N/A,#N/A,FALSE,"Test 120 Day Accts";#N/A,#N/A,FALSE,"Tickmarks"}</definedName>
    <definedName name="_________________CPI2004" localSheetId="18" hidden="1">{#N/A,#N/A,FALSE,"Aging Summary";#N/A,#N/A,FALSE,"Ratio Analysis";#N/A,#N/A,FALSE,"Test 120 Day Accts";#N/A,#N/A,FALSE,"Tickmarks"}</definedName>
    <definedName name="_________________CPI2004" hidden="1">{#N/A,#N/A,FALSE,"Aging Summary";#N/A,#N/A,FALSE,"Ratio Analysis";#N/A,#N/A,FALSE,"Test 120 Day Accts";#N/A,#N/A,FALSE,"Tickmarks"}</definedName>
    <definedName name="_________________cpi2006" localSheetId="16" hidden="1">{#N/A,#N/A,FALSE,"Aging Summary";#N/A,#N/A,FALSE,"Ratio Analysis";#N/A,#N/A,FALSE,"Test 120 Day Accts";#N/A,#N/A,FALSE,"Tickmarks"}</definedName>
    <definedName name="_________________cpi2006" localSheetId="18" hidden="1">{#N/A,#N/A,FALSE,"Aging Summary";#N/A,#N/A,FALSE,"Ratio Analysis";#N/A,#N/A,FALSE,"Test 120 Day Accts";#N/A,#N/A,FALSE,"Tickmarks"}</definedName>
    <definedName name="_________________cpi2006" hidden="1">{#N/A,#N/A,FALSE,"Aging Summary";#N/A,#N/A,FALSE,"Ratio Analysis";#N/A,#N/A,FALSE,"Test 120 Day Accts";#N/A,#N/A,FALSE,"Tickmarks"}</definedName>
    <definedName name="_________________DAT1">#REF!</definedName>
    <definedName name="_________________DAT10">#REF!</definedName>
    <definedName name="_________________DAT11">#REF!</definedName>
    <definedName name="_________________DAT12">#REF!</definedName>
    <definedName name="_________________DAT13">#REF!</definedName>
    <definedName name="_________________DAT14">#REF!</definedName>
    <definedName name="_________________DAT15">#REF!</definedName>
    <definedName name="_________________DAT16">#REF!</definedName>
    <definedName name="_________________DAT2">#REF!</definedName>
    <definedName name="_________________DAT3">#REF!</definedName>
    <definedName name="_________________DAT4">#REF!</definedName>
    <definedName name="_________________DAT5">#REF!</definedName>
    <definedName name="_________________DAT6">#REF!</definedName>
    <definedName name="_________________DAT7">#REF!</definedName>
    <definedName name="_________________DAT8">#REF!</definedName>
    <definedName name="_________________DAT9">#REF!</definedName>
    <definedName name="_________________f5" localSheetId="16" hidden="1">{#N/A,#N/A,TRUE,"ComparativoII"}</definedName>
    <definedName name="_________________f5" localSheetId="18" hidden="1">{#N/A,#N/A,TRUE,"ComparativoII"}</definedName>
    <definedName name="_________________f5" hidden="1">{#N/A,#N/A,TRUE,"ComparativoII"}</definedName>
    <definedName name="_________________ftu222" localSheetId="16" hidden="1">{#N/A,#N/A,FALSE,"Aging Summary";#N/A,#N/A,FALSE,"Ratio Analysis";#N/A,#N/A,FALSE,"Test 120 Day Accts";#N/A,#N/A,FALSE,"Tickmarks"}</definedName>
    <definedName name="_________________ftu222" localSheetId="18" hidden="1">{#N/A,#N/A,FALSE,"Aging Summary";#N/A,#N/A,FALSE,"Ratio Analysis";#N/A,#N/A,FALSE,"Test 120 Day Accts";#N/A,#N/A,FALSE,"Tickmarks"}</definedName>
    <definedName name="_________________ftu222" hidden="1">{#N/A,#N/A,FALSE,"Aging Summary";#N/A,#N/A,FALSE,"Ratio Analysis";#N/A,#N/A,FALSE,"Test 120 Day Accts";#N/A,#N/A,FALSE,"Tickmarks"}</definedName>
    <definedName name="_________________fut2" localSheetId="16" hidden="1">{#N/A,#N/A,FALSE,"Aging Summary";#N/A,#N/A,FALSE,"Ratio Analysis";#N/A,#N/A,FALSE,"Test 120 Day Accts";#N/A,#N/A,FALSE,"Tickmarks"}</definedName>
    <definedName name="_________________fut2" localSheetId="18" hidden="1">{#N/A,#N/A,FALSE,"Aging Summary";#N/A,#N/A,FALSE,"Ratio Analysis";#N/A,#N/A,FALSE,"Test 120 Day Accts";#N/A,#N/A,FALSE,"Tickmarks"}</definedName>
    <definedName name="_________________fut2" hidden="1">{#N/A,#N/A,FALSE,"Aging Summary";#N/A,#N/A,FALSE,"Ratio Analysis";#N/A,#N/A,FALSE,"Test 120 Day Accts";#N/A,#N/A,FALSE,"Tickmarks"}</definedName>
    <definedName name="_________________fut2005" localSheetId="16" hidden="1">{#N/A,#N/A,FALSE,"Aging Summary";#N/A,#N/A,FALSE,"Ratio Analysis";#N/A,#N/A,FALSE,"Test 120 Day Accts";#N/A,#N/A,FALSE,"Tickmarks"}</definedName>
    <definedName name="_________________fut2005" localSheetId="18" hidden="1">{#N/A,#N/A,FALSE,"Aging Summary";#N/A,#N/A,FALSE,"Ratio Analysis";#N/A,#N/A,FALSE,"Test 120 Day Accts";#N/A,#N/A,FALSE,"Tickmarks"}</definedName>
    <definedName name="_________________fut2005" hidden="1">{#N/A,#N/A,FALSE,"Aging Summary";#N/A,#N/A,FALSE,"Ratio Analysis";#N/A,#N/A,FALSE,"Test 120 Day Accts";#N/A,#N/A,FALSE,"Tickmarks"}</definedName>
    <definedName name="_________________gc2" localSheetId="16" hidden="1">{#N/A,#N/A,TRUE,"MEMO";#N/A,#N/A,TRUE,"PARAMETROS";#N/A,#N/A,TRUE,"RLI ";#N/A,#N/A,TRUE,"IMPTO.DET.";#N/A,#N/A,TRUE,"FUT-FUNT";#N/A,#N/A,TRUE,"CPI-PATR.";#N/A,#N/A,TRUE,"CM CPI";#N/A,#N/A,TRUE,"PROV";#N/A,#N/A,TRUE,"A FIJO";#N/A,#N/A,TRUE,"LEASING";#N/A,#N/A,TRUE,"VPP";#N/A,#N/A,TRUE,"PPM";#N/A,#N/A,TRUE,"OTROS"}</definedName>
    <definedName name="_________________gc2" localSheetId="18" hidden="1">{#N/A,#N/A,TRUE,"MEMO";#N/A,#N/A,TRUE,"PARAMETROS";#N/A,#N/A,TRUE,"RLI ";#N/A,#N/A,TRUE,"IMPTO.DET.";#N/A,#N/A,TRUE,"FUT-FUNT";#N/A,#N/A,TRUE,"CPI-PATR.";#N/A,#N/A,TRUE,"CM CPI";#N/A,#N/A,TRUE,"PROV";#N/A,#N/A,TRUE,"A FIJO";#N/A,#N/A,TRUE,"LEASING";#N/A,#N/A,TRUE,"VPP";#N/A,#N/A,TRUE,"PPM";#N/A,#N/A,TRUE,"OTROS"}</definedName>
    <definedName name="_________________gc2" hidden="1">{#N/A,#N/A,TRUE,"MEMO";#N/A,#N/A,TRUE,"PARAMETROS";#N/A,#N/A,TRUE,"RLI ";#N/A,#N/A,TRUE,"IMPTO.DET.";#N/A,#N/A,TRUE,"FUT-FUNT";#N/A,#N/A,TRUE,"CPI-PATR.";#N/A,#N/A,TRUE,"CM CPI";#N/A,#N/A,TRUE,"PROV";#N/A,#N/A,TRUE,"A FIJO";#N/A,#N/A,TRUE,"LEASING";#N/A,#N/A,TRUE,"VPP";#N/A,#N/A,TRUE,"PPM";#N/A,#N/A,TRUE,"OTROS"}</definedName>
    <definedName name="_________________H67000">#REF!</definedName>
    <definedName name="_________________H67002">#REF!</definedName>
    <definedName name="_________________H70000">#REF!</definedName>
    <definedName name="_________________H71382">#REF!</definedName>
    <definedName name="_________________H71383">#REF!</definedName>
    <definedName name="_________________H71385">#REF!</definedName>
    <definedName name="_________________imp330" localSheetId="16" hidden="1">{#N/A,#N/A,FALSE,"RLI";#N/A,#N/A,FALSE,"Provisión impto. renta";#N/A,#N/A,FALSE,"C-M Patrimonio";#N/A,#N/A,FALSE,"Inv.EERR";#N/A,#N/A,FALSE,"Activo Fijo";#N/A,#N/A,FALSE,"Remodelaciones";#N/A,#N/A,FALSE,"Provisión vacaciones";#N/A,#N/A,FALSE,"Impuesto  diferido"}</definedName>
    <definedName name="_________________imp330" localSheetId="18" hidden="1">{#N/A,#N/A,FALSE,"RLI";#N/A,#N/A,FALSE,"Provisión impto. renta";#N/A,#N/A,FALSE,"C-M Patrimonio";#N/A,#N/A,FALSE,"Inv.EERR";#N/A,#N/A,FALSE,"Activo Fijo";#N/A,#N/A,FALSE,"Remodelaciones";#N/A,#N/A,FALSE,"Provisión vacaciones";#N/A,#N/A,FALSE,"Impuesto  diferido"}</definedName>
    <definedName name="_________________imp330" hidden="1">{#N/A,#N/A,FALSE,"RLI";#N/A,#N/A,FALSE,"Provisión impto. renta";#N/A,#N/A,FALSE,"C-M Patrimonio";#N/A,#N/A,FALSE,"Inv.EERR";#N/A,#N/A,FALSE,"Activo Fijo";#N/A,#N/A,FALSE,"Remodelaciones";#N/A,#N/A,FALSE,"Provisión vacaciones";#N/A,#N/A,FALSE,"Impuesto  diferido"}</definedName>
    <definedName name="_________________IPC11">#N/A</definedName>
    <definedName name="_________________IPC12">#N/A</definedName>
    <definedName name="_________________IPC6">#N/A</definedName>
    <definedName name="_________________IPC8">#N/A</definedName>
    <definedName name="_________________IPC9">#N/A</definedName>
    <definedName name="_________________key2" hidden="1">#REF!</definedName>
    <definedName name="_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_MYU2">#REF!</definedName>
    <definedName name="_________________oct05" localSheetId="16" hidden="1">{#N/A,#N/A,FALSE,"Aging Summary";#N/A,#N/A,FALSE,"Ratio Analysis";#N/A,#N/A,FALSE,"Test 120 Day Accts";#N/A,#N/A,FALSE,"Tickmarks"}</definedName>
    <definedName name="_________________oct05" localSheetId="18" hidden="1">{#N/A,#N/A,FALSE,"Aging Summary";#N/A,#N/A,FALSE,"Ratio Analysis";#N/A,#N/A,FALSE,"Test 120 Day Accts";#N/A,#N/A,FALSE,"Tickmarks"}</definedName>
    <definedName name="_________________oct05" hidden="1">{#N/A,#N/A,FALSE,"Aging Summary";#N/A,#N/A,FALSE,"Ratio Analysis";#N/A,#N/A,FALSE,"Test 120 Day Accts";#N/A,#N/A,FALSE,"Tickmarks"}</definedName>
    <definedName name="_________________PPM1" localSheetId="16" hidden="1">{#N/A,#N/A,FALSE,"Aging Summary";#N/A,#N/A,FALSE,"Ratio Analysis";#N/A,#N/A,FALSE,"Test 120 Day Accts";#N/A,#N/A,FALSE,"Tickmarks"}</definedName>
    <definedName name="_________________PPM1" localSheetId="18" hidden="1">{#N/A,#N/A,FALSE,"Aging Summary";#N/A,#N/A,FALSE,"Ratio Analysis";#N/A,#N/A,FALSE,"Test 120 Day Accts";#N/A,#N/A,FALSE,"Tickmarks"}</definedName>
    <definedName name="_________________PPM1" hidden="1">{#N/A,#N/A,FALSE,"Aging Summary";#N/A,#N/A,FALSE,"Ratio Analysis";#N/A,#N/A,FALSE,"Test 120 Day Accts";#N/A,#N/A,FALSE,"Tickmarks"}</definedName>
    <definedName name="_________________pt8" localSheetId="16" hidden="1">{#N/A,#N/A,FALSE,"Aging Summary";#N/A,#N/A,FALSE,"Ratio Analysis";#N/A,#N/A,FALSE,"Test 120 Day Accts";#N/A,#N/A,FALSE,"Tickmarks"}</definedName>
    <definedName name="_________________pt8" localSheetId="18" hidden="1">{#N/A,#N/A,FALSE,"Aging Summary";#N/A,#N/A,FALSE,"Ratio Analysis";#N/A,#N/A,FALSE,"Test 120 Day Accts";#N/A,#N/A,FALSE,"Tickmarks"}</definedName>
    <definedName name="_________________pt8" hidden="1">{#N/A,#N/A,FALSE,"Aging Summary";#N/A,#N/A,FALSE,"Ratio Analysis";#N/A,#N/A,FALSE,"Test 120 Day Accts";#N/A,#N/A,FALSE,"Tickmarks"}</definedName>
    <definedName name="_________________R">#REF!</definedName>
    <definedName name="_____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_RLI2" localSheetId="16" hidden="1">{#N/A,#N/A,FALSE,"Aging Summary";#N/A,#N/A,FALSE,"Ratio Analysis";#N/A,#N/A,FALSE,"Test 120 Day Accts";#N/A,#N/A,FALSE,"Tickmarks"}</definedName>
    <definedName name="_________________RLI2" localSheetId="18" hidden="1">{#N/A,#N/A,FALSE,"Aging Summary";#N/A,#N/A,FALSE,"Ratio Analysis";#N/A,#N/A,FALSE,"Test 120 Day Accts";#N/A,#N/A,FALSE,"Tickmarks"}</definedName>
    <definedName name="_________________RLI2" hidden="1">{#N/A,#N/A,FALSE,"Aging Summary";#N/A,#N/A,FALSE,"Ratio Analysis";#N/A,#N/A,FALSE,"Test 120 Day Accts";#N/A,#N/A,FALSE,"Tickmarks"}</definedName>
    <definedName name="_________________SAL01">#REF!,#REF!</definedName>
    <definedName name="_________________sii01012004" localSheetId="16" hidden="1">{#N/A,#N/A,FALSE,"Aging Summary";#N/A,#N/A,FALSE,"Ratio Analysis";#N/A,#N/A,FALSE,"Test 120 Day Accts";#N/A,#N/A,FALSE,"Tickmarks"}</definedName>
    <definedName name="_________________sii01012004" localSheetId="18" hidden="1">{#N/A,#N/A,FALSE,"Aging Summary";#N/A,#N/A,FALSE,"Ratio Analysis";#N/A,#N/A,FALSE,"Test 120 Day Accts";#N/A,#N/A,FALSE,"Tickmarks"}</definedName>
    <definedName name="_________________sii01012004" hidden="1">{#N/A,#N/A,FALSE,"Aging Summary";#N/A,#N/A,FALSE,"Ratio Analysis";#N/A,#N/A,FALSE,"Test 120 Day Accts";#N/A,#N/A,FALSE,"Tickmarks"}</definedName>
    <definedName name="_________________t4" localSheetId="16" hidden="1">{#N/A,#N/A,FALSE,"Aging Summary";#N/A,#N/A,FALSE,"Ratio Analysis";#N/A,#N/A,FALSE,"Test 120 Day Accts";#N/A,#N/A,FALSE,"Tickmarks"}</definedName>
    <definedName name="_________________t4" localSheetId="18" hidden="1">{#N/A,#N/A,FALSE,"Aging Summary";#N/A,#N/A,FALSE,"Ratio Analysis";#N/A,#N/A,FALSE,"Test 120 Day Accts";#N/A,#N/A,FALSE,"Tickmarks"}</definedName>
    <definedName name="_________________t4" hidden="1">{#N/A,#N/A,FALSE,"Aging Summary";#N/A,#N/A,FALSE,"Ratio Analysis";#N/A,#N/A,FALSE,"Test 120 Day Accts";#N/A,#N/A,FALSE,"Tickmarks"}</definedName>
    <definedName name="_________________t81" localSheetId="16" hidden="1">{#N/A,#N/A,FALSE,"Aging Summary";#N/A,#N/A,FALSE,"Ratio Analysis";#N/A,#N/A,FALSE,"Test 120 Day Accts";#N/A,#N/A,FALSE,"Tickmarks"}</definedName>
    <definedName name="_________________t81" localSheetId="18" hidden="1">{#N/A,#N/A,FALSE,"Aging Summary";#N/A,#N/A,FALSE,"Ratio Analysis";#N/A,#N/A,FALSE,"Test 120 Day Accts";#N/A,#N/A,FALSE,"Tickmarks"}</definedName>
    <definedName name="_________________t81" hidden="1">{#N/A,#N/A,FALSE,"Aging Summary";#N/A,#N/A,FALSE,"Ratio Analysis";#N/A,#N/A,FALSE,"Test 120 Day Accts";#N/A,#N/A,FALSE,"Tickmarks"}</definedName>
    <definedName name="_________________TCE1">#REF!</definedName>
    <definedName name="_________________TT1" localSheetId="16" hidden="1">{#N/A,#N/A,FALSE,"Aging Summary";#N/A,#N/A,FALSE,"Ratio Analysis";#N/A,#N/A,FALSE,"Test 120 Day Accts";#N/A,#N/A,FALSE,"Tickmarks"}</definedName>
    <definedName name="_________________TT1" localSheetId="18" hidden="1">{#N/A,#N/A,FALSE,"Aging Summary";#N/A,#N/A,FALSE,"Ratio Analysis";#N/A,#N/A,FALSE,"Test 120 Day Accts";#N/A,#N/A,FALSE,"Tickmarks"}</definedName>
    <definedName name="_________________TT1" hidden="1">{#N/A,#N/A,FALSE,"Aging Summary";#N/A,#N/A,FALSE,"Ratio Analysis";#N/A,#N/A,FALSE,"Test 120 Day Accts";#N/A,#N/A,FALSE,"Tickmarks"}</definedName>
    <definedName name="_________________uf2">#REF!</definedName>
    <definedName name="_________________ui78421">#REF!</definedName>
    <definedName name="_________________uso2">#REF!</definedName>
    <definedName name="_________________xx1" hidden="1">"Ctas Analisis Acreedores"</definedName>
    <definedName name="_________________YR1">#REF!</definedName>
    <definedName name="_________________YR2">#REF!</definedName>
    <definedName name="_________________YR3">#REF!</definedName>
    <definedName name="_________________YR4">#REF!</definedName>
    <definedName name="_________________YR5">#REF!</definedName>
    <definedName name="________________A1" localSheetId="16" hidden="1">{#N/A,#N/A,TRUE,"ComparativoII"}</definedName>
    <definedName name="________________A1" localSheetId="18" hidden="1">{#N/A,#N/A,TRUE,"ComparativoII"}</definedName>
    <definedName name="________________A1" hidden="1">{#N/A,#N/A,TRUE,"ComparativoII"}</definedName>
    <definedName name="________________A10" localSheetId="16" hidden="1">{"RESULTADOS REAIS",#N/A,FALSE,"Dem.Res.R$";"RESULTADOS DOLARES",#N/A,FALSE,"Dem.Res.US$";"PERCENTUAIS REAIS",#N/A,FALSE,"Percentuais R$";"PERCENTUAIS DOLARES",#N/A,FALSE,"Percentuais US$"}</definedName>
    <definedName name="________________A10" localSheetId="18" hidden="1">{"RESULTADOS REAIS",#N/A,FALSE,"Dem.Res.R$";"RESULTADOS DOLARES",#N/A,FALSE,"Dem.Res.US$";"PERCENTUAIS REAIS",#N/A,FALSE,"Percentuais R$";"PERCENTUAIS DOLARES",#N/A,FALSE,"Percentuais US$"}</definedName>
    <definedName name="________________A10" hidden="1">{"RESULTADOS REAIS",#N/A,FALSE,"Dem.Res.R$";"RESULTADOS DOLARES",#N/A,FALSE,"Dem.Res.US$";"PERCENTUAIS REAIS",#N/A,FALSE,"Percentuais R$";"PERCENTUAIS DOLARES",#N/A,FALSE,"Percentuais US$"}</definedName>
    <definedName name="________________A2" localSheetId="16" hidden="1">{"balanço dolares",#N/A,FALSE,"SIGADR$";"AUT BAL REAIS",#N/A,FALSE,"SIGADR$";"QUOCIENTES REAIS",#N/A,FALSE,"QUOCIENTES";"JUNH QUOCI DOLARES",#N/A,FALSE,"QUOCIENTES"}</definedName>
    <definedName name="________________A2" localSheetId="18" hidden="1">{"balanço dolares",#N/A,FALSE,"SIGADR$";"AUT BAL REAIS",#N/A,FALSE,"SIGADR$";"QUOCIENTES REAIS",#N/A,FALSE,"QUOCIENTES";"JUNH QUOCI DOLARES",#N/A,FALSE,"QUOCIENTES"}</definedName>
    <definedName name="________________A2" hidden="1">{"balanço dolares",#N/A,FALSE,"SIGADR$";"AUT BAL REAIS",#N/A,FALSE,"SIGADR$";"QUOCIENTES REAIS",#N/A,FALSE,"QUOCIENTES";"JUNH QUOCI DOLARES",#N/A,FALSE,"QUOCIENTES"}</definedName>
    <definedName name="________________A3" localSheetId="16" hidden="1">{#N/A,#N/A,TRUE,"ComparativoII"}</definedName>
    <definedName name="________________A3" localSheetId="18" hidden="1">{#N/A,#N/A,TRUE,"ComparativoII"}</definedName>
    <definedName name="________________A3" hidden="1">{#N/A,#N/A,TRUE,"ComparativoII"}</definedName>
    <definedName name="________________A4" localSheetId="16" hidden="1">{"balanço dolares",#N/A,FALSE,"SIGADR$";"AUT BAL REAIS",#N/A,FALSE,"SIGADR$";"QUOCIENTES REAIS",#N/A,FALSE,"QUOCIENTES";"JUNH QUOCI DOLARES",#N/A,FALSE,"QUOCIENTES"}</definedName>
    <definedName name="________________A4" localSheetId="18" hidden="1">{"balanço dolares",#N/A,FALSE,"SIGADR$";"AUT BAL REAIS",#N/A,FALSE,"SIGADR$";"QUOCIENTES REAIS",#N/A,FALSE,"QUOCIENTES";"JUNH QUOCI DOLARES",#N/A,FALSE,"QUOCIENTES"}</definedName>
    <definedName name="________________A4" hidden="1">{"balanço dolares",#N/A,FALSE,"SIGADR$";"AUT BAL REAIS",#N/A,FALSE,"SIGADR$";"QUOCIENTES REAIS",#N/A,FALSE,"QUOCIENTES";"JUNH QUOCI DOLARES",#N/A,FALSE,"QUOCIENTES"}</definedName>
    <definedName name="________________A5" localSheetId="16" hidden="1">{"AUT ANALISE DESP",#N/A,TRUE,"AN.DESP. MR$"}</definedName>
    <definedName name="________________A5" localSheetId="18" hidden="1">{"AUT ANALISE DESP",#N/A,TRUE,"AN.DESP. MR$"}</definedName>
    <definedName name="________________A5" hidden="1">{"AUT ANALISE DESP",#N/A,TRUE,"AN.DESP. MR$"}</definedName>
    <definedName name="________________A6" localSheetId="16" hidden="1">{#N/A,#N/A,TRUE,"ComparativoII"}</definedName>
    <definedName name="________________A6" localSheetId="18" hidden="1">{#N/A,#N/A,TRUE,"ComparativoII"}</definedName>
    <definedName name="________________A6" hidden="1">{#N/A,#N/A,TRUE,"ComparativoII"}</definedName>
    <definedName name="________________A7" localSheetId="16" hidden="1">{"RESULTADOS REAIS",#N/A,FALSE,"Dem.Res.R$";"RESULTADOS DOLARES",#N/A,FALSE,"Dem.Res.US$";"PERCENTUAIS REAIS",#N/A,FALSE,"Percentuais R$";"PERCENTUAIS DOLARES",#N/A,FALSE,"Percentuais US$"}</definedName>
    <definedName name="________________A7" localSheetId="18" hidden="1">{"RESULTADOS REAIS",#N/A,FALSE,"Dem.Res.R$";"RESULTADOS DOLARES",#N/A,FALSE,"Dem.Res.US$";"PERCENTUAIS REAIS",#N/A,FALSE,"Percentuais R$";"PERCENTUAIS DOLARES",#N/A,FALSE,"Percentuais US$"}</definedName>
    <definedName name="________________A7" hidden="1">{"RESULTADOS REAIS",#N/A,FALSE,"Dem.Res.R$";"RESULTADOS DOLARES",#N/A,FALSE,"Dem.Res.US$";"PERCENTUAIS REAIS",#N/A,FALSE,"Percentuais R$";"PERCENTUAIS DOLARES",#N/A,FALSE,"Percentuais US$"}</definedName>
    <definedName name="________________A8" localSheetId="16" hidden="1">{#N/A,#N/A,TRUE,"ComparativoII"}</definedName>
    <definedName name="________________A8" localSheetId="18" hidden="1">{#N/A,#N/A,TRUE,"ComparativoII"}</definedName>
    <definedName name="________________A8" hidden="1">{#N/A,#N/A,TRUE,"ComparativoII"}</definedName>
    <definedName name="________________A9" localSheetId="16" hidden="1">{"AUT ANALISE DESP",#N/A,TRUE,"AN.DESP. MR$"}</definedName>
    <definedName name="________________A9" localSheetId="18" hidden="1">{"AUT ANALISE DESP",#N/A,TRUE,"AN.DESP. MR$"}</definedName>
    <definedName name="________________A9" hidden="1">{"AUT ANALISE DESP",#N/A,TRUE,"AN.DESP. MR$"}</definedName>
    <definedName name="________________ACT1">#REF!</definedName>
    <definedName name="________________ACT10">#REF!</definedName>
    <definedName name="________________ACT11">#REF!</definedName>
    <definedName name="________________ACT12">#REF!</definedName>
    <definedName name="________________ACT2">#REF!</definedName>
    <definedName name="________________ACT3">#REF!</definedName>
    <definedName name="________________ACT4">#REF!</definedName>
    <definedName name="________________ACT5">#REF!</definedName>
    <definedName name="________________ACT6">#REF!</definedName>
    <definedName name="________________ACT7">#REF!</definedName>
    <definedName name="________________ACT8">#REF!</definedName>
    <definedName name="________________ACT9">#REF!</definedName>
    <definedName name="_________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______bt171" hidden="1">{#N/A,#N/A,FALSE,"RLI  ";#N/A,#N/A,FALSE,"Prov. Impto. Renta";#N/A,#N/A,FALSE,"Inv.EERR";#N/A,#N/A,FALSE,"CM Patrimonio";#N/A,#N/A,FALSE,"Activo Fijo";#N/A,#N/A,FALSE,"Software";#N/A,#N/A,FALSE,"Gastos Diferidos";#N/A,#N/A,FALSE,"Amortización marcas";#N/A,#N/A,FALSE,"Prov. Vacaciones";#N/A,#N/A,FALSE,"Capacitación"}</definedName>
    <definedName name="________________bud2002">#REF!</definedName>
    <definedName name="________________cap122007" localSheetId="16" hidden="1">{#N/A,#N/A,FALSE,"Aging Summary";#N/A,#N/A,FALSE,"Ratio Analysis";#N/A,#N/A,FALSE,"Test 120 Day Accts";#N/A,#N/A,FALSE,"Tickmarks"}</definedName>
    <definedName name="________________cap122007" localSheetId="18" hidden="1">{#N/A,#N/A,FALSE,"Aging Summary";#N/A,#N/A,FALSE,"Ratio Analysis";#N/A,#N/A,FALSE,"Test 120 Day Accts";#N/A,#N/A,FALSE,"Tickmarks"}</definedName>
    <definedName name="________________cap122007" hidden="1">{#N/A,#N/A,FALSE,"Aging Summary";#N/A,#N/A,FALSE,"Ratio Analysis";#N/A,#N/A,FALSE,"Test 120 Day Accts";#N/A,#N/A,FALSE,"Tickmarks"}</definedName>
    <definedName name="________________ccc1" localSheetId="16" hidden="1">{#N/A,#N/A,FALSE,"Aging Summary";#N/A,#N/A,FALSE,"Ratio Analysis";#N/A,#N/A,FALSE,"Test 120 Day Accts";#N/A,#N/A,FALSE,"Tickmarks"}</definedName>
    <definedName name="________________ccc1" localSheetId="18" hidden="1">{#N/A,#N/A,FALSE,"Aging Summary";#N/A,#N/A,FALSE,"Ratio Analysis";#N/A,#N/A,FALSE,"Test 120 Day Accts";#N/A,#N/A,FALSE,"Tickmarks"}</definedName>
    <definedName name="________________ccc1" hidden="1">{#N/A,#N/A,FALSE,"Aging Summary";#N/A,#N/A,FALSE,"Ratio Analysis";#N/A,#N/A,FALSE,"Test 120 Day Accts";#N/A,#N/A,FALSE,"Tickmarks"}</definedName>
    <definedName name="________________CMC1">#REF!</definedName>
    <definedName name="________________cp010103" localSheetId="16" hidden="1">{#N/A,#N/A,TRUE,"MEMO";#N/A,#N/A,TRUE,"PARAMETROS";#N/A,#N/A,TRUE,"RLI ";#N/A,#N/A,TRUE,"IMPTO.DET.";#N/A,#N/A,TRUE,"FUT-FUNT";#N/A,#N/A,TRUE,"CPI-PATR.";#N/A,#N/A,TRUE,"CM CPI";#N/A,#N/A,TRUE,"PROV";#N/A,#N/A,TRUE,"A FIJO";#N/A,#N/A,TRUE,"LEASING";#N/A,#N/A,TRUE,"VPP";#N/A,#N/A,TRUE,"PPM";#N/A,#N/A,TRUE,"OTROS"}</definedName>
    <definedName name="________________cp010103" localSheetId="18" hidden="1">{#N/A,#N/A,TRUE,"MEMO";#N/A,#N/A,TRUE,"PARAMETROS";#N/A,#N/A,TRUE,"RLI ";#N/A,#N/A,TRUE,"IMPTO.DET.";#N/A,#N/A,TRUE,"FUT-FUNT";#N/A,#N/A,TRUE,"CPI-PATR.";#N/A,#N/A,TRUE,"CM CPI";#N/A,#N/A,TRUE,"PROV";#N/A,#N/A,TRUE,"A FIJO";#N/A,#N/A,TRUE,"LEASING";#N/A,#N/A,TRUE,"VPP";#N/A,#N/A,TRUE,"PPM";#N/A,#N/A,TRUE,"OTROS"}</definedName>
    <definedName name="________________cp010103" hidden="1">{#N/A,#N/A,TRUE,"MEMO";#N/A,#N/A,TRUE,"PARAMETROS";#N/A,#N/A,TRUE,"RLI ";#N/A,#N/A,TRUE,"IMPTO.DET.";#N/A,#N/A,TRUE,"FUT-FUNT";#N/A,#N/A,TRUE,"CPI-PATR.";#N/A,#N/A,TRUE,"CM CPI";#N/A,#N/A,TRUE,"PROV";#N/A,#N/A,TRUE,"A FIJO";#N/A,#N/A,TRUE,"LEASING";#N/A,#N/A,TRUE,"VPP";#N/A,#N/A,TRUE,"PPM";#N/A,#N/A,TRUE,"OTROS"}</definedName>
    <definedName name="________________CP111" localSheetId="16" hidden="1">{#N/A,#N/A,TRUE,"MEMO";#N/A,#N/A,TRUE,"PARAMETROS";#N/A,#N/A,TRUE,"RLI ";#N/A,#N/A,TRUE,"IMPTO.DET.";#N/A,#N/A,TRUE,"FUT-FUNT";#N/A,#N/A,TRUE,"CPI-PATR.";#N/A,#N/A,TRUE,"CM CPI";#N/A,#N/A,TRUE,"PROV";#N/A,#N/A,TRUE,"A FIJO";#N/A,#N/A,TRUE,"LEASING";#N/A,#N/A,TRUE,"VPP";#N/A,#N/A,TRUE,"PPM";#N/A,#N/A,TRUE,"OTROS"}</definedName>
    <definedName name="________________CP111" localSheetId="18" hidden="1">{#N/A,#N/A,TRUE,"MEMO";#N/A,#N/A,TRUE,"PARAMETROS";#N/A,#N/A,TRUE,"RLI ";#N/A,#N/A,TRUE,"IMPTO.DET.";#N/A,#N/A,TRUE,"FUT-FUNT";#N/A,#N/A,TRUE,"CPI-PATR.";#N/A,#N/A,TRUE,"CM CPI";#N/A,#N/A,TRUE,"PROV";#N/A,#N/A,TRUE,"A FIJO";#N/A,#N/A,TRUE,"LEASING";#N/A,#N/A,TRUE,"VPP";#N/A,#N/A,TRUE,"PPM";#N/A,#N/A,TRUE,"OTROS"}</definedName>
    <definedName name="________________CP111" hidden="1">{#N/A,#N/A,TRUE,"MEMO";#N/A,#N/A,TRUE,"PARAMETROS";#N/A,#N/A,TRUE,"RLI ";#N/A,#N/A,TRUE,"IMPTO.DET.";#N/A,#N/A,TRUE,"FUT-FUNT";#N/A,#N/A,TRUE,"CPI-PATR.";#N/A,#N/A,TRUE,"CM CPI";#N/A,#N/A,TRUE,"PROV";#N/A,#N/A,TRUE,"A FIJO";#N/A,#N/A,TRUE,"LEASING";#N/A,#N/A,TRUE,"VPP";#N/A,#N/A,TRUE,"PPM";#N/A,#N/A,TRUE,"OTROS"}</definedName>
    <definedName name="________________CPF1" localSheetId="16" hidden="1">{#N/A,#N/A,FALSE,"Aging Summary";#N/A,#N/A,FALSE,"Ratio Analysis";#N/A,#N/A,FALSE,"Test 120 Day Accts";#N/A,#N/A,FALSE,"Tickmarks"}</definedName>
    <definedName name="________________CPF1" localSheetId="18" hidden="1">{#N/A,#N/A,FALSE,"Aging Summary";#N/A,#N/A,FALSE,"Ratio Analysis";#N/A,#N/A,FALSE,"Test 120 Day Accts";#N/A,#N/A,FALSE,"Tickmarks"}</definedName>
    <definedName name="________________CPF1" hidden="1">{#N/A,#N/A,FALSE,"Aging Summary";#N/A,#N/A,FALSE,"Ratio Analysis";#N/A,#N/A,FALSE,"Test 120 Day Accts";#N/A,#N/A,FALSE,"Tickmarks"}</definedName>
    <definedName name="________________CPI1" localSheetId="16" hidden="1">{#N/A,#N/A,FALSE,"Aging Summary";#N/A,#N/A,FALSE,"Ratio Analysis";#N/A,#N/A,FALSE,"Test 120 Day Accts";#N/A,#N/A,FALSE,"Tickmarks"}</definedName>
    <definedName name="________________CPI1" localSheetId="18" hidden="1">{#N/A,#N/A,FALSE,"Aging Summary";#N/A,#N/A,FALSE,"Ratio Analysis";#N/A,#N/A,FALSE,"Test 120 Day Accts";#N/A,#N/A,FALSE,"Tickmarks"}</definedName>
    <definedName name="________________CPI1" hidden="1">{#N/A,#N/A,FALSE,"Aging Summary";#N/A,#N/A,FALSE,"Ratio Analysis";#N/A,#N/A,FALSE,"Test 120 Day Accts";#N/A,#N/A,FALSE,"Tickmarks"}</definedName>
    <definedName name="________________CPI2" localSheetId="16" hidden="1">{#N/A,#N/A,TRUE,"MEMO";#N/A,#N/A,TRUE,"PARAMETROS";#N/A,#N/A,TRUE,"RLI ";#N/A,#N/A,TRUE,"IMPTO.DET.";#N/A,#N/A,TRUE,"FUT-FUNT";#N/A,#N/A,TRUE,"CPI-PATR.";#N/A,#N/A,TRUE,"CM CPI";#N/A,#N/A,TRUE,"PROV";#N/A,#N/A,TRUE,"A FIJO";#N/A,#N/A,TRUE,"LEASING";#N/A,#N/A,TRUE,"VPP";#N/A,#N/A,TRUE,"PPM";#N/A,#N/A,TRUE,"OTROS"}</definedName>
    <definedName name="________________CPI2" localSheetId="18" hidden="1">{#N/A,#N/A,TRUE,"MEMO";#N/A,#N/A,TRUE,"PARAMETROS";#N/A,#N/A,TRUE,"RLI ";#N/A,#N/A,TRUE,"IMPTO.DET.";#N/A,#N/A,TRUE,"FUT-FUNT";#N/A,#N/A,TRUE,"CPI-PATR.";#N/A,#N/A,TRUE,"CM CPI";#N/A,#N/A,TRUE,"PROV";#N/A,#N/A,TRUE,"A FIJO";#N/A,#N/A,TRUE,"LEASING";#N/A,#N/A,TRUE,"VPP";#N/A,#N/A,TRUE,"PPM";#N/A,#N/A,TRUE,"OTROS"}</definedName>
    <definedName name="________________CPI2" hidden="1">{#N/A,#N/A,TRUE,"MEMO";#N/A,#N/A,TRUE,"PARAMETROS";#N/A,#N/A,TRUE,"RLI ";#N/A,#N/A,TRUE,"IMPTO.DET.";#N/A,#N/A,TRUE,"FUT-FUNT";#N/A,#N/A,TRUE,"CPI-PATR.";#N/A,#N/A,TRUE,"CM CPI";#N/A,#N/A,TRUE,"PROV";#N/A,#N/A,TRUE,"A FIJO";#N/A,#N/A,TRUE,"LEASING";#N/A,#N/A,TRUE,"VPP";#N/A,#N/A,TRUE,"PPM";#N/A,#N/A,TRUE,"OTROS"}</definedName>
    <definedName name="________________CPI2004" localSheetId="16" hidden="1">{#N/A,#N/A,FALSE,"Aging Summary";#N/A,#N/A,FALSE,"Ratio Analysis";#N/A,#N/A,FALSE,"Test 120 Day Accts";#N/A,#N/A,FALSE,"Tickmarks"}</definedName>
    <definedName name="________________CPI2004" localSheetId="18" hidden="1">{#N/A,#N/A,FALSE,"Aging Summary";#N/A,#N/A,FALSE,"Ratio Analysis";#N/A,#N/A,FALSE,"Test 120 Day Accts";#N/A,#N/A,FALSE,"Tickmarks"}</definedName>
    <definedName name="________________CPI2004" hidden="1">{#N/A,#N/A,FALSE,"Aging Summary";#N/A,#N/A,FALSE,"Ratio Analysis";#N/A,#N/A,FALSE,"Test 120 Day Accts";#N/A,#N/A,FALSE,"Tickmarks"}</definedName>
    <definedName name="________________cpi2006" localSheetId="16" hidden="1">{#N/A,#N/A,FALSE,"Aging Summary";#N/A,#N/A,FALSE,"Ratio Analysis";#N/A,#N/A,FALSE,"Test 120 Day Accts";#N/A,#N/A,FALSE,"Tickmarks"}</definedName>
    <definedName name="________________cpi2006" localSheetId="18" hidden="1">{#N/A,#N/A,FALSE,"Aging Summary";#N/A,#N/A,FALSE,"Ratio Analysis";#N/A,#N/A,FALSE,"Test 120 Day Accts";#N/A,#N/A,FALSE,"Tickmarks"}</definedName>
    <definedName name="________________cpi2006" hidden="1">{#N/A,#N/A,FALSE,"Aging Summary";#N/A,#N/A,FALSE,"Ratio Analysis";#N/A,#N/A,FALSE,"Test 120 Day Accts";#N/A,#N/A,FALSE,"Tickmarks"}</definedName>
    <definedName name="________________DAT1">#REF!</definedName>
    <definedName name="________________DAT10">#REF!</definedName>
    <definedName name="________________DAT11">#REF!</definedName>
    <definedName name="________________DAT12">#REF!</definedName>
    <definedName name="________________DAT13">#REF!</definedName>
    <definedName name="________________DAT14">#REF!</definedName>
    <definedName name="________________DAT15">#REF!</definedName>
    <definedName name="________________DAT16">#REF!</definedName>
    <definedName name="________________DAT2">#REF!</definedName>
    <definedName name="________________DAT3">#REF!</definedName>
    <definedName name="________________DAT4">#REF!</definedName>
    <definedName name="________________DAT5">#REF!</definedName>
    <definedName name="________________DAT6">#REF!</definedName>
    <definedName name="________________DAT7">#REF!</definedName>
    <definedName name="________________DAT8">#REF!</definedName>
    <definedName name="________________DAT9">#REF!</definedName>
    <definedName name="________________efr4" localSheetId="16" hidden="1">{#N/A,#N/A,FALSE,"BM_mes";#N/A,#N/A,FALSE,"BM_Resum_Fin";#N/A,#N/A,FALSE,"Inf-Min-Mina"}</definedName>
    <definedName name="________________efr4" localSheetId="18" hidden="1">{#N/A,#N/A,FALSE,"BM_mes";#N/A,#N/A,FALSE,"BM_Resum_Fin";#N/A,#N/A,FALSE,"Inf-Min-Mina"}</definedName>
    <definedName name="________________efr4" hidden="1">{#N/A,#N/A,FALSE,"BM_mes";#N/A,#N/A,FALSE,"BM_Resum_Fin";#N/A,#N/A,FALSE,"Inf-Min-Mina"}</definedName>
    <definedName name="________________f" localSheetId="16" hidden="1">{#N/A,#N/A,FALSE,"Aging Summary";#N/A,#N/A,FALSE,"Ratio Analysis";#N/A,#N/A,FALSE,"Test 120 Day Accts";#N/A,#N/A,FALSE,"Tickmarks"}</definedName>
    <definedName name="________________f" localSheetId="18" hidden="1">{#N/A,#N/A,FALSE,"Aging Summary";#N/A,#N/A,FALSE,"Ratio Analysis";#N/A,#N/A,FALSE,"Test 120 Day Accts";#N/A,#N/A,FALSE,"Tickmarks"}</definedName>
    <definedName name="________________f" hidden="1">{#N/A,#N/A,FALSE,"Aging Summary";#N/A,#N/A,FALSE,"Ratio Analysis";#N/A,#N/A,FALSE,"Test 120 Day Accts";#N/A,#N/A,FALSE,"Tickmarks"}</definedName>
    <definedName name="________________f5" localSheetId="16" hidden="1">{#N/A,#N/A,TRUE,"ComparativoII"}</definedName>
    <definedName name="________________f5" localSheetId="18" hidden="1">{#N/A,#N/A,TRUE,"ComparativoII"}</definedName>
    <definedName name="________________f5" hidden="1">{#N/A,#N/A,TRUE,"ComparativoII"}</definedName>
    <definedName name="________________ftu222" localSheetId="16" hidden="1">{#N/A,#N/A,FALSE,"Aging Summary";#N/A,#N/A,FALSE,"Ratio Analysis";#N/A,#N/A,FALSE,"Test 120 Day Accts";#N/A,#N/A,FALSE,"Tickmarks"}</definedName>
    <definedName name="________________ftu222" localSheetId="18" hidden="1">{#N/A,#N/A,FALSE,"Aging Summary";#N/A,#N/A,FALSE,"Ratio Analysis";#N/A,#N/A,FALSE,"Test 120 Day Accts";#N/A,#N/A,FALSE,"Tickmarks"}</definedName>
    <definedName name="________________ftu222" hidden="1">{#N/A,#N/A,FALSE,"Aging Summary";#N/A,#N/A,FALSE,"Ratio Analysis";#N/A,#N/A,FALSE,"Test 120 Day Accts";#N/A,#N/A,FALSE,"Tickmarks"}</definedName>
    <definedName name="________________fut2" localSheetId="16" hidden="1">{#N/A,#N/A,FALSE,"Aging Summary";#N/A,#N/A,FALSE,"Ratio Analysis";#N/A,#N/A,FALSE,"Test 120 Day Accts";#N/A,#N/A,FALSE,"Tickmarks"}</definedName>
    <definedName name="________________fut2" localSheetId="18" hidden="1">{#N/A,#N/A,FALSE,"Aging Summary";#N/A,#N/A,FALSE,"Ratio Analysis";#N/A,#N/A,FALSE,"Test 120 Day Accts";#N/A,#N/A,FALSE,"Tickmarks"}</definedName>
    <definedName name="________________fut2" hidden="1">{#N/A,#N/A,FALSE,"Aging Summary";#N/A,#N/A,FALSE,"Ratio Analysis";#N/A,#N/A,FALSE,"Test 120 Day Accts";#N/A,#N/A,FALSE,"Tickmarks"}</definedName>
    <definedName name="________________fut2005" localSheetId="16" hidden="1">{#N/A,#N/A,FALSE,"Aging Summary";#N/A,#N/A,FALSE,"Ratio Analysis";#N/A,#N/A,FALSE,"Test 120 Day Accts";#N/A,#N/A,FALSE,"Tickmarks"}</definedName>
    <definedName name="________________fut2005" localSheetId="18" hidden="1">{#N/A,#N/A,FALSE,"Aging Summary";#N/A,#N/A,FALSE,"Ratio Analysis";#N/A,#N/A,FALSE,"Test 120 Day Accts";#N/A,#N/A,FALSE,"Tickmarks"}</definedName>
    <definedName name="________________fut2005" hidden="1">{#N/A,#N/A,FALSE,"Aging Summary";#N/A,#N/A,FALSE,"Ratio Analysis";#N/A,#N/A,FALSE,"Test 120 Day Accts";#N/A,#N/A,FALSE,"Tickmarks"}</definedName>
    <definedName name="________________gc2" localSheetId="16" hidden="1">{#N/A,#N/A,TRUE,"MEMO";#N/A,#N/A,TRUE,"PARAMETROS";#N/A,#N/A,TRUE,"RLI ";#N/A,#N/A,TRUE,"IMPTO.DET.";#N/A,#N/A,TRUE,"FUT-FUNT";#N/A,#N/A,TRUE,"CPI-PATR.";#N/A,#N/A,TRUE,"CM CPI";#N/A,#N/A,TRUE,"PROV";#N/A,#N/A,TRUE,"A FIJO";#N/A,#N/A,TRUE,"LEASING";#N/A,#N/A,TRUE,"VPP";#N/A,#N/A,TRUE,"PPM";#N/A,#N/A,TRUE,"OTROS"}</definedName>
    <definedName name="________________gc2" localSheetId="18" hidden="1">{#N/A,#N/A,TRUE,"MEMO";#N/A,#N/A,TRUE,"PARAMETROS";#N/A,#N/A,TRUE,"RLI ";#N/A,#N/A,TRUE,"IMPTO.DET.";#N/A,#N/A,TRUE,"FUT-FUNT";#N/A,#N/A,TRUE,"CPI-PATR.";#N/A,#N/A,TRUE,"CM CPI";#N/A,#N/A,TRUE,"PROV";#N/A,#N/A,TRUE,"A FIJO";#N/A,#N/A,TRUE,"LEASING";#N/A,#N/A,TRUE,"VPP";#N/A,#N/A,TRUE,"PPM";#N/A,#N/A,TRUE,"OTROS"}</definedName>
    <definedName name="________________gc2" hidden="1">{#N/A,#N/A,TRUE,"MEMO";#N/A,#N/A,TRUE,"PARAMETROS";#N/A,#N/A,TRUE,"RLI ";#N/A,#N/A,TRUE,"IMPTO.DET.";#N/A,#N/A,TRUE,"FUT-FUNT";#N/A,#N/A,TRUE,"CPI-PATR.";#N/A,#N/A,TRUE,"CM CPI";#N/A,#N/A,TRUE,"PROV";#N/A,#N/A,TRUE,"A FIJO";#N/A,#N/A,TRUE,"LEASING";#N/A,#N/A,TRUE,"VPP";#N/A,#N/A,TRUE,"PPM";#N/A,#N/A,TRUE,"OTROS"}</definedName>
    <definedName name="________________H67000">#REF!</definedName>
    <definedName name="________________H67002">#REF!</definedName>
    <definedName name="________________H70000">#REF!</definedName>
    <definedName name="________________H71382">#REF!</definedName>
    <definedName name="________________H71383">#REF!</definedName>
    <definedName name="________________H71385">#REF!</definedName>
    <definedName name="________________imp330" localSheetId="16" hidden="1">{#N/A,#N/A,FALSE,"RLI";#N/A,#N/A,FALSE,"Provisión impto. renta";#N/A,#N/A,FALSE,"C-M Patrimonio";#N/A,#N/A,FALSE,"Inv.EERR";#N/A,#N/A,FALSE,"Activo Fijo";#N/A,#N/A,FALSE,"Remodelaciones";#N/A,#N/A,FALSE,"Provisión vacaciones";#N/A,#N/A,FALSE,"Impuesto  diferido"}</definedName>
    <definedName name="________________imp330" localSheetId="18" hidden="1">{#N/A,#N/A,FALSE,"RLI";#N/A,#N/A,FALSE,"Provisión impto. renta";#N/A,#N/A,FALSE,"C-M Patrimonio";#N/A,#N/A,FALSE,"Inv.EERR";#N/A,#N/A,FALSE,"Activo Fijo";#N/A,#N/A,FALSE,"Remodelaciones";#N/A,#N/A,FALSE,"Provisión vacaciones";#N/A,#N/A,FALSE,"Impuesto  diferido"}</definedName>
    <definedName name="________________imp330" hidden="1">{#N/A,#N/A,FALSE,"RLI";#N/A,#N/A,FALSE,"Provisión impto. renta";#N/A,#N/A,FALSE,"C-M Patrimonio";#N/A,#N/A,FALSE,"Inv.EERR";#N/A,#N/A,FALSE,"Activo Fijo";#N/A,#N/A,FALSE,"Remodelaciones";#N/A,#N/A,FALSE,"Provisión vacaciones";#N/A,#N/A,FALSE,"Impuesto  diferido"}</definedName>
    <definedName name="________________IPC11">#N/A</definedName>
    <definedName name="________________IPC12">#N/A</definedName>
    <definedName name="________________IPC6">#N/A</definedName>
    <definedName name="________________IPC8">#N/A</definedName>
    <definedName name="________________IPC9">#N/A</definedName>
    <definedName name="________________key2" hidden="1">#REF!</definedName>
    <definedName name="__________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___lll1" localSheetId="16" hidden="1">{#N/A,#N/A,FALSE,"voz corporativa";#N/A,#N/A,FALSE,"Transmisión de datos";#N/A,#N/A,FALSE,"Videoconferencia";#N/A,#N/A,FALSE,"Correo electrónico";#N/A,#N/A,FALSE,"Correo de voz";#N/A,#N/A,FALSE,"Megafax";#N/A,#N/A,FALSE,"Edi";#N/A,#N/A,FALSE,"Internet";#N/A,#N/A,FALSE,"VSAT";#N/A,#N/A,FALSE,"ing ult. milla"}</definedName>
    <definedName name="________________lll1" localSheetId="18" hidden="1">{#N/A,#N/A,FALSE,"voz corporativa";#N/A,#N/A,FALSE,"Transmisión de datos";#N/A,#N/A,FALSE,"Videoconferencia";#N/A,#N/A,FALSE,"Correo electrónico";#N/A,#N/A,FALSE,"Correo de voz";#N/A,#N/A,FALSE,"Megafax";#N/A,#N/A,FALSE,"Edi";#N/A,#N/A,FALSE,"Internet";#N/A,#N/A,FALSE,"VSAT";#N/A,#N/A,FALSE,"ing ult. milla"}</definedName>
    <definedName name="________________lll1" hidden="1">{#N/A,#N/A,FALSE,"voz corporativa";#N/A,#N/A,FALSE,"Transmisión de datos";#N/A,#N/A,FALSE,"Videoconferencia";#N/A,#N/A,FALSE,"Correo electrónico";#N/A,#N/A,FALSE,"Correo de voz";#N/A,#N/A,FALSE,"Megafax";#N/A,#N/A,FALSE,"Edi";#N/A,#N/A,FALSE,"Internet";#N/A,#N/A,FALSE,"VSAT";#N/A,#N/A,FALSE,"ing ult. milla"}</definedName>
    <definedName name="_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_MYU2">#REF!</definedName>
    <definedName name="________________oct05" localSheetId="16" hidden="1">{#N/A,#N/A,FALSE,"Aging Summary";#N/A,#N/A,FALSE,"Ratio Analysis";#N/A,#N/A,FALSE,"Test 120 Day Accts";#N/A,#N/A,FALSE,"Tickmarks"}</definedName>
    <definedName name="________________oct05" localSheetId="18" hidden="1">{#N/A,#N/A,FALSE,"Aging Summary";#N/A,#N/A,FALSE,"Ratio Analysis";#N/A,#N/A,FALSE,"Test 120 Day Accts";#N/A,#N/A,FALSE,"Tickmarks"}</definedName>
    <definedName name="________________oct05" hidden="1">{#N/A,#N/A,FALSE,"Aging Summary";#N/A,#N/A,FALSE,"Ratio Analysis";#N/A,#N/A,FALSE,"Test 120 Day Accts";#N/A,#N/A,FALSE,"Tickmarks"}</definedName>
    <definedName name="________________PPM1" localSheetId="16" hidden="1">{#N/A,#N/A,FALSE,"Aging Summary";#N/A,#N/A,FALSE,"Ratio Analysis";#N/A,#N/A,FALSE,"Test 120 Day Accts";#N/A,#N/A,FALSE,"Tickmarks"}</definedName>
    <definedName name="________________PPM1" localSheetId="18" hidden="1">{#N/A,#N/A,FALSE,"Aging Summary";#N/A,#N/A,FALSE,"Ratio Analysis";#N/A,#N/A,FALSE,"Test 120 Day Accts";#N/A,#N/A,FALSE,"Tickmarks"}</definedName>
    <definedName name="________________PPM1" hidden="1">{#N/A,#N/A,FALSE,"Aging Summary";#N/A,#N/A,FALSE,"Ratio Analysis";#N/A,#N/A,FALSE,"Test 120 Day Accts";#N/A,#N/A,FALSE,"Tickmarks"}</definedName>
    <definedName name="________________pt8" localSheetId="16" hidden="1">{#N/A,#N/A,FALSE,"Aging Summary";#N/A,#N/A,FALSE,"Ratio Analysis";#N/A,#N/A,FALSE,"Test 120 Day Accts";#N/A,#N/A,FALSE,"Tickmarks"}</definedName>
    <definedName name="________________pt8" localSheetId="18" hidden="1">{#N/A,#N/A,FALSE,"Aging Summary";#N/A,#N/A,FALSE,"Ratio Analysis";#N/A,#N/A,FALSE,"Test 120 Day Accts";#N/A,#N/A,FALSE,"Tickmarks"}</definedName>
    <definedName name="________________pt8" hidden="1">{#N/A,#N/A,FALSE,"Aging Summary";#N/A,#N/A,FALSE,"Ratio Analysis";#N/A,#N/A,FALSE,"Test 120 Day Accts";#N/A,#N/A,FALSE,"Tickmarks"}</definedName>
    <definedName name="________________R">#REF!</definedName>
    <definedName name="____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_RLI2" localSheetId="16" hidden="1">{#N/A,#N/A,FALSE,"Aging Summary";#N/A,#N/A,FALSE,"Ratio Analysis";#N/A,#N/A,FALSE,"Test 120 Day Accts";#N/A,#N/A,FALSE,"Tickmarks"}</definedName>
    <definedName name="________________RLI2" localSheetId="18" hidden="1">{#N/A,#N/A,FALSE,"Aging Summary";#N/A,#N/A,FALSE,"Ratio Analysis";#N/A,#N/A,FALSE,"Test 120 Day Accts";#N/A,#N/A,FALSE,"Tickmarks"}</definedName>
    <definedName name="________________RLI2" hidden="1">{#N/A,#N/A,FALSE,"Aging Summary";#N/A,#N/A,FALSE,"Ratio Analysis";#N/A,#N/A,FALSE,"Test 120 Day Accts";#N/A,#N/A,FALSE,"Tickmarks"}</definedName>
    <definedName name="________________rty780" localSheetId="16" hidden="1">{#N/A,#N/A,FALSE,"Cover";#N/A,#N/A,FALSE,"Contents";#N/A,#N/A,FALSE,"Exec Sum";#N/A,#N/A,FALSE,"Operations";#N/A,#N/A,FALSE,"Operations 2";#N/A,#N/A,FALSE,"Cost - YTD";#N/A,#N/A,FALSE,"Cost - Full";#N/A,#N/A,FALSE,"Income Stmt";#N/A,#N/A,FALSE,"Profit Margin";#N/A,#N/A,FALSE,"Variance Profit";#N/A,#N/A,FALSE,"EVA"}</definedName>
    <definedName name="________________rty780" localSheetId="18" hidden="1">{#N/A,#N/A,FALSE,"Cover";#N/A,#N/A,FALSE,"Contents";#N/A,#N/A,FALSE,"Exec Sum";#N/A,#N/A,FALSE,"Operations";#N/A,#N/A,FALSE,"Operations 2";#N/A,#N/A,FALSE,"Cost - YTD";#N/A,#N/A,FALSE,"Cost - Full";#N/A,#N/A,FALSE,"Income Stmt";#N/A,#N/A,FALSE,"Profit Margin";#N/A,#N/A,FALSE,"Variance Profit";#N/A,#N/A,FALSE,"EVA"}</definedName>
    <definedName name="________________rty780" hidden="1">{#N/A,#N/A,FALSE,"Cover";#N/A,#N/A,FALSE,"Contents";#N/A,#N/A,FALSE,"Exec Sum";#N/A,#N/A,FALSE,"Operations";#N/A,#N/A,FALSE,"Operations 2";#N/A,#N/A,FALSE,"Cost - YTD";#N/A,#N/A,FALSE,"Cost - Full";#N/A,#N/A,FALSE,"Income Stmt";#N/A,#N/A,FALSE,"Profit Margin";#N/A,#N/A,FALSE,"Variance Profit";#N/A,#N/A,FALSE,"EVA"}</definedName>
    <definedName name="________________SAL01">#REF!,#REF!</definedName>
    <definedName name="________________sii01012004" localSheetId="16" hidden="1">{#N/A,#N/A,FALSE,"Aging Summary";#N/A,#N/A,FALSE,"Ratio Analysis";#N/A,#N/A,FALSE,"Test 120 Day Accts";#N/A,#N/A,FALSE,"Tickmarks"}</definedName>
    <definedName name="________________sii01012004" localSheetId="18" hidden="1">{#N/A,#N/A,FALSE,"Aging Summary";#N/A,#N/A,FALSE,"Ratio Analysis";#N/A,#N/A,FALSE,"Test 120 Day Accts";#N/A,#N/A,FALSE,"Tickmarks"}</definedName>
    <definedName name="________________sii01012004" hidden="1">{#N/A,#N/A,FALSE,"Aging Summary";#N/A,#N/A,FALSE,"Ratio Analysis";#N/A,#N/A,FALSE,"Test 120 Day Accts";#N/A,#N/A,FALSE,"Tickmarks"}</definedName>
    <definedName name="________________t4" localSheetId="16" hidden="1">{#N/A,#N/A,FALSE,"Aging Summary";#N/A,#N/A,FALSE,"Ratio Analysis";#N/A,#N/A,FALSE,"Test 120 Day Accts";#N/A,#N/A,FALSE,"Tickmarks"}</definedName>
    <definedName name="________________t4" localSheetId="18" hidden="1">{#N/A,#N/A,FALSE,"Aging Summary";#N/A,#N/A,FALSE,"Ratio Analysis";#N/A,#N/A,FALSE,"Test 120 Day Accts";#N/A,#N/A,FALSE,"Tickmarks"}</definedName>
    <definedName name="________________t4" hidden="1">{#N/A,#N/A,FALSE,"Aging Summary";#N/A,#N/A,FALSE,"Ratio Analysis";#N/A,#N/A,FALSE,"Test 120 Day Accts";#N/A,#N/A,FALSE,"Tickmarks"}</definedName>
    <definedName name="________________t81" localSheetId="16" hidden="1">{#N/A,#N/A,FALSE,"Aging Summary";#N/A,#N/A,FALSE,"Ratio Analysis";#N/A,#N/A,FALSE,"Test 120 Day Accts";#N/A,#N/A,FALSE,"Tickmarks"}</definedName>
    <definedName name="________________t81" localSheetId="18" hidden="1">{#N/A,#N/A,FALSE,"Aging Summary";#N/A,#N/A,FALSE,"Ratio Analysis";#N/A,#N/A,FALSE,"Test 120 Day Accts";#N/A,#N/A,FALSE,"Tickmarks"}</definedName>
    <definedName name="________________t81" hidden="1">{#N/A,#N/A,FALSE,"Aging Summary";#N/A,#N/A,FALSE,"Ratio Analysis";#N/A,#N/A,FALSE,"Test 120 Day Accts";#N/A,#N/A,FALSE,"Tickmarks"}</definedName>
    <definedName name="________________TCE1">#REF!</definedName>
    <definedName name="________________TT1" localSheetId="16" hidden="1">{#N/A,#N/A,FALSE,"Aging Summary";#N/A,#N/A,FALSE,"Ratio Analysis";#N/A,#N/A,FALSE,"Test 120 Day Accts";#N/A,#N/A,FALSE,"Tickmarks"}</definedName>
    <definedName name="________________TT1" localSheetId="18" hidden="1">{#N/A,#N/A,FALSE,"Aging Summary";#N/A,#N/A,FALSE,"Ratio Analysis";#N/A,#N/A,FALSE,"Test 120 Day Accts";#N/A,#N/A,FALSE,"Tickmarks"}</definedName>
    <definedName name="________________TT1" hidden="1">{#N/A,#N/A,FALSE,"Aging Summary";#N/A,#N/A,FALSE,"Ratio Analysis";#N/A,#N/A,FALSE,"Test 120 Day Accts";#N/A,#N/A,FALSE,"Tickmarks"}</definedName>
    <definedName name="________________uf2">#REF!</definedName>
    <definedName name="________________UF2010">#REF!</definedName>
    <definedName name="________________ui78421">#REF!</definedName>
    <definedName name="________________uso2">#REF!</definedName>
    <definedName name="________________xx1" hidden="1">"Ctas Analisis Acreedores"</definedName>
    <definedName name="________________YR1">#REF!</definedName>
    <definedName name="________________YR2">#REF!</definedName>
    <definedName name="________________YR3">#REF!</definedName>
    <definedName name="________________YR4">#REF!</definedName>
    <definedName name="________________YR5">#REF!</definedName>
    <definedName name="_______________A1" localSheetId="16" hidden="1">{#N/A,#N/A,TRUE,"ComparativoII"}</definedName>
    <definedName name="_______________A1" localSheetId="18" hidden="1">{#N/A,#N/A,TRUE,"ComparativoII"}</definedName>
    <definedName name="_______________A1" hidden="1">{#N/A,#N/A,TRUE,"ComparativoII"}</definedName>
    <definedName name="_______________A10" localSheetId="16" hidden="1">{"RESULTADOS REAIS",#N/A,FALSE,"Dem.Res.R$";"RESULTADOS DOLARES",#N/A,FALSE,"Dem.Res.US$";"PERCENTUAIS REAIS",#N/A,FALSE,"Percentuais R$";"PERCENTUAIS DOLARES",#N/A,FALSE,"Percentuais US$"}</definedName>
    <definedName name="_______________A10" localSheetId="18" hidden="1">{"RESULTADOS REAIS",#N/A,FALSE,"Dem.Res.R$";"RESULTADOS DOLARES",#N/A,FALSE,"Dem.Res.US$";"PERCENTUAIS REAIS",#N/A,FALSE,"Percentuais R$";"PERCENTUAIS DOLARES",#N/A,FALSE,"Percentuais US$"}</definedName>
    <definedName name="_______________A10" hidden="1">{"RESULTADOS REAIS",#N/A,FALSE,"Dem.Res.R$";"RESULTADOS DOLARES",#N/A,FALSE,"Dem.Res.US$";"PERCENTUAIS REAIS",#N/A,FALSE,"Percentuais R$";"PERCENTUAIS DOLARES",#N/A,FALSE,"Percentuais US$"}</definedName>
    <definedName name="_______________A2" localSheetId="16" hidden="1">{"balanço dolares",#N/A,FALSE,"SIGADR$";"AUT BAL REAIS",#N/A,FALSE,"SIGADR$";"QUOCIENTES REAIS",#N/A,FALSE,"QUOCIENTES";"JUNH QUOCI DOLARES",#N/A,FALSE,"QUOCIENTES"}</definedName>
    <definedName name="_______________A2" localSheetId="18" hidden="1">{"balanço dolares",#N/A,FALSE,"SIGADR$";"AUT BAL REAIS",#N/A,FALSE,"SIGADR$";"QUOCIENTES REAIS",#N/A,FALSE,"QUOCIENTES";"JUNH QUOCI DOLARES",#N/A,FALSE,"QUOCIENTES"}</definedName>
    <definedName name="_______________A2" hidden="1">{"balanço dolares",#N/A,FALSE,"SIGADR$";"AUT BAL REAIS",#N/A,FALSE,"SIGADR$";"QUOCIENTES REAIS",#N/A,FALSE,"QUOCIENTES";"JUNH QUOCI DOLARES",#N/A,FALSE,"QUOCIENTES"}</definedName>
    <definedName name="_______________A20000">#REF!</definedName>
    <definedName name="_______________A3" localSheetId="16" hidden="1">{#N/A,#N/A,TRUE,"ComparativoII"}</definedName>
    <definedName name="_______________A3" localSheetId="18" hidden="1">{#N/A,#N/A,TRUE,"ComparativoII"}</definedName>
    <definedName name="_______________A3" hidden="1">{#N/A,#N/A,TRUE,"ComparativoII"}</definedName>
    <definedName name="_______________A4" localSheetId="16" hidden="1">{"balanço dolares",#N/A,FALSE,"SIGADR$";"AUT BAL REAIS",#N/A,FALSE,"SIGADR$";"QUOCIENTES REAIS",#N/A,FALSE,"QUOCIENTES";"JUNH QUOCI DOLARES",#N/A,FALSE,"QUOCIENTES"}</definedName>
    <definedName name="_______________A4" localSheetId="18" hidden="1">{"balanço dolares",#N/A,FALSE,"SIGADR$";"AUT BAL REAIS",#N/A,FALSE,"SIGADR$";"QUOCIENTES REAIS",#N/A,FALSE,"QUOCIENTES";"JUNH QUOCI DOLARES",#N/A,FALSE,"QUOCIENTES"}</definedName>
    <definedName name="_______________A4" hidden="1">{"balanço dolares",#N/A,FALSE,"SIGADR$";"AUT BAL REAIS",#N/A,FALSE,"SIGADR$";"QUOCIENTES REAIS",#N/A,FALSE,"QUOCIENTES";"JUNH QUOCI DOLARES",#N/A,FALSE,"QUOCIENTES"}</definedName>
    <definedName name="_______________A5" localSheetId="16" hidden="1">{"AUT ANALISE DESP",#N/A,TRUE,"AN.DESP. MR$"}</definedName>
    <definedName name="_______________A5" localSheetId="18" hidden="1">{"AUT ANALISE DESP",#N/A,TRUE,"AN.DESP. MR$"}</definedName>
    <definedName name="_______________A5" hidden="1">{"AUT ANALISE DESP",#N/A,TRUE,"AN.DESP. MR$"}</definedName>
    <definedName name="_______________A6" localSheetId="16" hidden="1">{#N/A,#N/A,TRUE,"ComparativoII"}</definedName>
    <definedName name="_______________A6" localSheetId="18" hidden="1">{#N/A,#N/A,TRUE,"ComparativoII"}</definedName>
    <definedName name="_______________A6" hidden="1">{#N/A,#N/A,TRUE,"ComparativoII"}</definedName>
    <definedName name="_______________A7" localSheetId="16" hidden="1">{"RESULTADOS REAIS",#N/A,FALSE,"Dem.Res.R$";"RESULTADOS DOLARES",#N/A,FALSE,"Dem.Res.US$";"PERCENTUAIS REAIS",#N/A,FALSE,"Percentuais R$";"PERCENTUAIS DOLARES",#N/A,FALSE,"Percentuais US$"}</definedName>
    <definedName name="_______________A7" localSheetId="18" hidden="1">{"RESULTADOS REAIS",#N/A,FALSE,"Dem.Res.R$";"RESULTADOS DOLARES",#N/A,FALSE,"Dem.Res.US$";"PERCENTUAIS REAIS",#N/A,FALSE,"Percentuais R$";"PERCENTUAIS DOLARES",#N/A,FALSE,"Percentuais US$"}</definedName>
    <definedName name="_______________A7" hidden="1">{"RESULTADOS REAIS",#N/A,FALSE,"Dem.Res.R$";"RESULTADOS DOLARES",#N/A,FALSE,"Dem.Res.US$";"PERCENTUAIS REAIS",#N/A,FALSE,"Percentuais R$";"PERCENTUAIS DOLARES",#N/A,FALSE,"Percentuais US$"}</definedName>
    <definedName name="_______________A8" localSheetId="16" hidden="1">{#N/A,#N/A,TRUE,"ComparativoII"}</definedName>
    <definedName name="_______________A8" localSheetId="18" hidden="1">{#N/A,#N/A,TRUE,"ComparativoII"}</definedName>
    <definedName name="_______________A8" hidden="1">{#N/A,#N/A,TRUE,"ComparativoII"}</definedName>
    <definedName name="_______________A9" localSheetId="16" hidden="1">{"AUT ANALISE DESP",#N/A,TRUE,"AN.DESP. MR$"}</definedName>
    <definedName name="_______________A9" localSheetId="18" hidden="1">{"AUT ANALISE DESP",#N/A,TRUE,"AN.DESP. MR$"}</definedName>
    <definedName name="_______________A9" hidden="1">{"AUT ANALISE DESP",#N/A,TRUE,"AN.DESP. MR$"}</definedName>
    <definedName name="_______________ACT1">#REF!</definedName>
    <definedName name="_______________ACT10">#REF!</definedName>
    <definedName name="_______________ACT11">#REF!</definedName>
    <definedName name="_______________ACT12">#REF!</definedName>
    <definedName name="_______________ACT2">#REF!</definedName>
    <definedName name="_______________ACT3">#REF!</definedName>
    <definedName name="_______________ACT4">#REF!</definedName>
    <definedName name="_______________ACT5">#REF!</definedName>
    <definedName name="_______________ACT6">#REF!</definedName>
    <definedName name="_______________ACT7">#REF!</definedName>
    <definedName name="_______________ACT8">#REF!</definedName>
    <definedName name="_______________ACT9">#REF!</definedName>
    <definedName name="________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_bud2002">#REF!</definedName>
    <definedName name="_______________cap122007" localSheetId="16" hidden="1">{#N/A,#N/A,FALSE,"Aging Summary";#N/A,#N/A,FALSE,"Ratio Analysis";#N/A,#N/A,FALSE,"Test 120 Day Accts";#N/A,#N/A,FALSE,"Tickmarks"}</definedName>
    <definedName name="_______________cap122007" localSheetId="18" hidden="1">{#N/A,#N/A,FALSE,"Aging Summary";#N/A,#N/A,FALSE,"Ratio Analysis";#N/A,#N/A,FALSE,"Test 120 Day Accts";#N/A,#N/A,FALSE,"Tickmarks"}</definedName>
    <definedName name="_______________cap122007" hidden="1">{#N/A,#N/A,FALSE,"Aging Summary";#N/A,#N/A,FALSE,"Ratio Analysis";#N/A,#N/A,FALSE,"Test 120 Day Accts";#N/A,#N/A,FALSE,"Tickmarks"}</definedName>
    <definedName name="_______________ccc1" localSheetId="16" hidden="1">{#N/A,#N/A,FALSE,"Aging Summary";#N/A,#N/A,FALSE,"Ratio Analysis";#N/A,#N/A,FALSE,"Test 120 Day Accts";#N/A,#N/A,FALSE,"Tickmarks"}</definedName>
    <definedName name="_______________ccc1" localSheetId="18" hidden="1">{#N/A,#N/A,FALSE,"Aging Summary";#N/A,#N/A,FALSE,"Ratio Analysis";#N/A,#N/A,FALSE,"Test 120 Day Accts";#N/A,#N/A,FALSE,"Tickmarks"}</definedName>
    <definedName name="_______________ccc1" hidden="1">{#N/A,#N/A,FALSE,"Aging Summary";#N/A,#N/A,FALSE,"Ratio Analysis";#N/A,#N/A,FALSE,"Test 120 Day Accts";#N/A,#N/A,FALSE,"Tickmarks"}</definedName>
    <definedName name="_______________CMC1">#REF!</definedName>
    <definedName name="_______________cp010103" localSheetId="16" hidden="1">{#N/A,#N/A,TRUE,"MEMO";#N/A,#N/A,TRUE,"PARAMETROS";#N/A,#N/A,TRUE,"RLI ";#N/A,#N/A,TRUE,"IMPTO.DET.";#N/A,#N/A,TRUE,"FUT-FUNT";#N/A,#N/A,TRUE,"CPI-PATR.";#N/A,#N/A,TRUE,"CM CPI";#N/A,#N/A,TRUE,"PROV";#N/A,#N/A,TRUE,"A FIJO";#N/A,#N/A,TRUE,"LEASING";#N/A,#N/A,TRUE,"VPP";#N/A,#N/A,TRUE,"PPM";#N/A,#N/A,TRUE,"OTROS"}</definedName>
    <definedName name="_______________cp010103" localSheetId="18" hidden="1">{#N/A,#N/A,TRUE,"MEMO";#N/A,#N/A,TRUE,"PARAMETROS";#N/A,#N/A,TRUE,"RLI ";#N/A,#N/A,TRUE,"IMPTO.DET.";#N/A,#N/A,TRUE,"FUT-FUNT";#N/A,#N/A,TRUE,"CPI-PATR.";#N/A,#N/A,TRUE,"CM CPI";#N/A,#N/A,TRUE,"PROV";#N/A,#N/A,TRUE,"A FIJO";#N/A,#N/A,TRUE,"LEASING";#N/A,#N/A,TRUE,"VPP";#N/A,#N/A,TRUE,"PPM";#N/A,#N/A,TRUE,"OTROS"}</definedName>
    <definedName name="_______________cp010103" hidden="1">{#N/A,#N/A,TRUE,"MEMO";#N/A,#N/A,TRUE,"PARAMETROS";#N/A,#N/A,TRUE,"RLI ";#N/A,#N/A,TRUE,"IMPTO.DET.";#N/A,#N/A,TRUE,"FUT-FUNT";#N/A,#N/A,TRUE,"CPI-PATR.";#N/A,#N/A,TRUE,"CM CPI";#N/A,#N/A,TRUE,"PROV";#N/A,#N/A,TRUE,"A FIJO";#N/A,#N/A,TRUE,"LEASING";#N/A,#N/A,TRUE,"VPP";#N/A,#N/A,TRUE,"PPM";#N/A,#N/A,TRUE,"OTROS"}</definedName>
    <definedName name="_______________CP111" localSheetId="16" hidden="1">{#N/A,#N/A,TRUE,"MEMO";#N/A,#N/A,TRUE,"PARAMETROS";#N/A,#N/A,TRUE,"RLI ";#N/A,#N/A,TRUE,"IMPTO.DET.";#N/A,#N/A,TRUE,"FUT-FUNT";#N/A,#N/A,TRUE,"CPI-PATR.";#N/A,#N/A,TRUE,"CM CPI";#N/A,#N/A,TRUE,"PROV";#N/A,#N/A,TRUE,"A FIJO";#N/A,#N/A,TRUE,"LEASING";#N/A,#N/A,TRUE,"VPP";#N/A,#N/A,TRUE,"PPM";#N/A,#N/A,TRUE,"OTROS"}</definedName>
    <definedName name="_______________CP111" localSheetId="18" hidden="1">{#N/A,#N/A,TRUE,"MEMO";#N/A,#N/A,TRUE,"PARAMETROS";#N/A,#N/A,TRUE,"RLI ";#N/A,#N/A,TRUE,"IMPTO.DET.";#N/A,#N/A,TRUE,"FUT-FUNT";#N/A,#N/A,TRUE,"CPI-PATR.";#N/A,#N/A,TRUE,"CM CPI";#N/A,#N/A,TRUE,"PROV";#N/A,#N/A,TRUE,"A FIJO";#N/A,#N/A,TRUE,"LEASING";#N/A,#N/A,TRUE,"VPP";#N/A,#N/A,TRUE,"PPM";#N/A,#N/A,TRUE,"OTROS"}</definedName>
    <definedName name="_______________CP111" hidden="1">{#N/A,#N/A,TRUE,"MEMO";#N/A,#N/A,TRUE,"PARAMETROS";#N/A,#N/A,TRUE,"RLI ";#N/A,#N/A,TRUE,"IMPTO.DET.";#N/A,#N/A,TRUE,"FUT-FUNT";#N/A,#N/A,TRUE,"CPI-PATR.";#N/A,#N/A,TRUE,"CM CPI";#N/A,#N/A,TRUE,"PROV";#N/A,#N/A,TRUE,"A FIJO";#N/A,#N/A,TRUE,"LEASING";#N/A,#N/A,TRUE,"VPP";#N/A,#N/A,TRUE,"PPM";#N/A,#N/A,TRUE,"OTROS"}</definedName>
    <definedName name="_______________CPF1" localSheetId="16" hidden="1">{#N/A,#N/A,FALSE,"Aging Summary";#N/A,#N/A,FALSE,"Ratio Analysis";#N/A,#N/A,FALSE,"Test 120 Day Accts";#N/A,#N/A,FALSE,"Tickmarks"}</definedName>
    <definedName name="_______________CPF1" localSheetId="18" hidden="1">{#N/A,#N/A,FALSE,"Aging Summary";#N/A,#N/A,FALSE,"Ratio Analysis";#N/A,#N/A,FALSE,"Test 120 Day Accts";#N/A,#N/A,FALSE,"Tickmarks"}</definedName>
    <definedName name="_______________CPF1" hidden="1">{#N/A,#N/A,FALSE,"Aging Summary";#N/A,#N/A,FALSE,"Ratio Analysis";#N/A,#N/A,FALSE,"Test 120 Day Accts";#N/A,#N/A,FALSE,"Tickmarks"}</definedName>
    <definedName name="_______________CPI1" localSheetId="16" hidden="1">{#N/A,#N/A,FALSE,"Aging Summary";#N/A,#N/A,FALSE,"Ratio Analysis";#N/A,#N/A,FALSE,"Test 120 Day Accts";#N/A,#N/A,FALSE,"Tickmarks"}</definedName>
    <definedName name="_______________CPI1" localSheetId="18" hidden="1">{#N/A,#N/A,FALSE,"Aging Summary";#N/A,#N/A,FALSE,"Ratio Analysis";#N/A,#N/A,FALSE,"Test 120 Day Accts";#N/A,#N/A,FALSE,"Tickmarks"}</definedName>
    <definedName name="_______________CPI1" hidden="1">{#N/A,#N/A,FALSE,"Aging Summary";#N/A,#N/A,FALSE,"Ratio Analysis";#N/A,#N/A,FALSE,"Test 120 Day Accts";#N/A,#N/A,FALSE,"Tickmarks"}</definedName>
    <definedName name="_______________CPI2" localSheetId="16" hidden="1">{#N/A,#N/A,TRUE,"MEMO";#N/A,#N/A,TRUE,"PARAMETROS";#N/A,#N/A,TRUE,"RLI ";#N/A,#N/A,TRUE,"IMPTO.DET.";#N/A,#N/A,TRUE,"FUT-FUNT";#N/A,#N/A,TRUE,"CPI-PATR.";#N/A,#N/A,TRUE,"CM CPI";#N/A,#N/A,TRUE,"PROV";#N/A,#N/A,TRUE,"A FIJO";#N/A,#N/A,TRUE,"LEASING";#N/A,#N/A,TRUE,"VPP";#N/A,#N/A,TRUE,"PPM";#N/A,#N/A,TRUE,"OTROS"}</definedName>
    <definedName name="_______________CPI2" localSheetId="18" hidden="1">{#N/A,#N/A,TRUE,"MEMO";#N/A,#N/A,TRUE,"PARAMETROS";#N/A,#N/A,TRUE,"RLI ";#N/A,#N/A,TRUE,"IMPTO.DET.";#N/A,#N/A,TRUE,"FUT-FUNT";#N/A,#N/A,TRUE,"CPI-PATR.";#N/A,#N/A,TRUE,"CM CPI";#N/A,#N/A,TRUE,"PROV";#N/A,#N/A,TRUE,"A FIJO";#N/A,#N/A,TRUE,"LEASING";#N/A,#N/A,TRUE,"VPP";#N/A,#N/A,TRUE,"PPM";#N/A,#N/A,TRUE,"OTROS"}</definedName>
    <definedName name="_______________CPI2" hidden="1">{#N/A,#N/A,TRUE,"MEMO";#N/A,#N/A,TRUE,"PARAMETROS";#N/A,#N/A,TRUE,"RLI ";#N/A,#N/A,TRUE,"IMPTO.DET.";#N/A,#N/A,TRUE,"FUT-FUNT";#N/A,#N/A,TRUE,"CPI-PATR.";#N/A,#N/A,TRUE,"CM CPI";#N/A,#N/A,TRUE,"PROV";#N/A,#N/A,TRUE,"A FIJO";#N/A,#N/A,TRUE,"LEASING";#N/A,#N/A,TRUE,"VPP";#N/A,#N/A,TRUE,"PPM";#N/A,#N/A,TRUE,"OTROS"}</definedName>
    <definedName name="_______________CPI2004" localSheetId="16" hidden="1">{#N/A,#N/A,FALSE,"Aging Summary";#N/A,#N/A,FALSE,"Ratio Analysis";#N/A,#N/A,FALSE,"Test 120 Day Accts";#N/A,#N/A,FALSE,"Tickmarks"}</definedName>
    <definedName name="_______________CPI2004" localSheetId="18" hidden="1">{#N/A,#N/A,FALSE,"Aging Summary";#N/A,#N/A,FALSE,"Ratio Analysis";#N/A,#N/A,FALSE,"Test 120 Day Accts";#N/A,#N/A,FALSE,"Tickmarks"}</definedName>
    <definedName name="_______________CPI2004" hidden="1">{#N/A,#N/A,FALSE,"Aging Summary";#N/A,#N/A,FALSE,"Ratio Analysis";#N/A,#N/A,FALSE,"Test 120 Day Accts";#N/A,#N/A,FALSE,"Tickmarks"}</definedName>
    <definedName name="_______________cpi2006" localSheetId="16" hidden="1">{#N/A,#N/A,FALSE,"Aging Summary";#N/A,#N/A,FALSE,"Ratio Analysis";#N/A,#N/A,FALSE,"Test 120 Day Accts";#N/A,#N/A,FALSE,"Tickmarks"}</definedName>
    <definedName name="_______________cpi2006" localSheetId="18" hidden="1">{#N/A,#N/A,FALSE,"Aging Summary";#N/A,#N/A,FALSE,"Ratio Analysis";#N/A,#N/A,FALSE,"Test 120 Day Accts";#N/A,#N/A,FALSE,"Tickmarks"}</definedName>
    <definedName name="_______________cpi2006" hidden="1">{#N/A,#N/A,FALSE,"Aging Summary";#N/A,#N/A,FALSE,"Ratio Analysis";#N/A,#N/A,FALSE,"Test 120 Day Accts";#N/A,#N/A,FALSE,"Tickmarks"}</definedName>
    <definedName name="_______________DAT1">#REF!</definedName>
    <definedName name="_______________DAT10">#REF!</definedName>
    <definedName name="_______________DAT11">#REF!</definedName>
    <definedName name="_______________DAT12">#REF!</definedName>
    <definedName name="_______________DAT13">#REF!</definedName>
    <definedName name="_______________DAT14">#REF!</definedName>
    <definedName name="_______________DAT15">#REF!</definedName>
    <definedName name="_______________DAT16">#REF!</definedName>
    <definedName name="_______________DAT17">#REF!</definedName>
    <definedName name="_______________DAT18">#REF!</definedName>
    <definedName name="_______________DAT19">#REF!</definedName>
    <definedName name="_______________DAT2">#REF!</definedName>
    <definedName name="_______________DAT20">#REF!</definedName>
    <definedName name="_______________DAT21">#REF!</definedName>
    <definedName name="_______________DAT22">#REF!</definedName>
    <definedName name="_______________DAT23">#REF!</definedName>
    <definedName name="_______________DAT24">#REF!</definedName>
    <definedName name="_______________DAT25">#REF!</definedName>
    <definedName name="_______________DAT26">#REF!</definedName>
    <definedName name="_______________DAT27">#REF!</definedName>
    <definedName name="_______________DAT3">#REF!</definedName>
    <definedName name="_______________DAT4">#REF!</definedName>
    <definedName name="_______________DAT5">#REF!</definedName>
    <definedName name="_______________DAT6">#REF!</definedName>
    <definedName name="_______________DAT7">#REF!</definedName>
    <definedName name="_______________DAT8">#REF!</definedName>
    <definedName name="_______________DAT9">#REF!</definedName>
    <definedName name="_______________efr4" localSheetId="16" hidden="1">{#N/A,#N/A,FALSE,"BM_mes";#N/A,#N/A,FALSE,"BM_Resum_Fin";#N/A,#N/A,FALSE,"Inf-Min-Mina"}</definedName>
    <definedName name="_______________efr4" localSheetId="18" hidden="1">{#N/A,#N/A,FALSE,"BM_mes";#N/A,#N/A,FALSE,"BM_Resum_Fin";#N/A,#N/A,FALSE,"Inf-Min-Mina"}</definedName>
    <definedName name="_______________efr4" hidden="1">{#N/A,#N/A,FALSE,"BM_mes";#N/A,#N/A,FALSE,"BM_Resum_Fin";#N/A,#N/A,FALSE,"Inf-Min-Mina"}</definedName>
    <definedName name="_______________f" localSheetId="16" hidden="1">{#N/A,#N/A,FALSE,"Aging Summary";#N/A,#N/A,FALSE,"Ratio Analysis";#N/A,#N/A,FALSE,"Test 120 Day Accts";#N/A,#N/A,FALSE,"Tickmarks"}</definedName>
    <definedName name="_______________f" localSheetId="18" hidden="1">{#N/A,#N/A,FALSE,"Aging Summary";#N/A,#N/A,FALSE,"Ratio Analysis";#N/A,#N/A,FALSE,"Test 120 Day Accts";#N/A,#N/A,FALSE,"Tickmarks"}</definedName>
    <definedName name="_______________f" hidden="1">{#N/A,#N/A,FALSE,"Aging Summary";#N/A,#N/A,FALSE,"Ratio Analysis";#N/A,#N/A,FALSE,"Test 120 Day Accts";#N/A,#N/A,FALSE,"Tickmarks"}</definedName>
    <definedName name="_______________f5" localSheetId="16" hidden="1">{#N/A,#N/A,TRUE,"ComparativoII"}</definedName>
    <definedName name="_______________f5" localSheetId="18" hidden="1">{#N/A,#N/A,TRUE,"ComparativoII"}</definedName>
    <definedName name="_______________f5" hidden="1">{#N/A,#N/A,TRUE,"ComparativoII"}</definedName>
    <definedName name="_______________ftu222" localSheetId="16" hidden="1">{#N/A,#N/A,FALSE,"Aging Summary";#N/A,#N/A,FALSE,"Ratio Analysis";#N/A,#N/A,FALSE,"Test 120 Day Accts";#N/A,#N/A,FALSE,"Tickmarks"}</definedName>
    <definedName name="_______________ftu222" localSheetId="18" hidden="1">{#N/A,#N/A,FALSE,"Aging Summary";#N/A,#N/A,FALSE,"Ratio Analysis";#N/A,#N/A,FALSE,"Test 120 Day Accts";#N/A,#N/A,FALSE,"Tickmarks"}</definedName>
    <definedName name="_______________ftu222" hidden="1">{#N/A,#N/A,FALSE,"Aging Summary";#N/A,#N/A,FALSE,"Ratio Analysis";#N/A,#N/A,FALSE,"Test 120 Day Accts";#N/A,#N/A,FALSE,"Tickmarks"}</definedName>
    <definedName name="_______________fut2" localSheetId="16" hidden="1">{#N/A,#N/A,FALSE,"Aging Summary";#N/A,#N/A,FALSE,"Ratio Analysis";#N/A,#N/A,FALSE,"Test 120 Day Accts";#N/A,#N/A,FALSE,"Tickmarks"}</definedName>
    <definedName name="_______________fut2" localSheetId="18" hidden="1">{#N/A,#N/A,FALSE,"Aging Summary";#N/A,#N/A,FALSE,"Ratio Analysis";#N/A,#N/A,FALSE,"Test 120 Day Accts";#N/A,#N/A,FALSE,"Tickmarks"}</definedName>
    <definedName name="_______________fut2" hidden="1">{#N/A,#N/A,FALSE,"Aging Summary";#N/A,#N/A,FALSE,"Ratio Analysis";#N/A,#N/A,FALSE,"Test 120 Day Accts";#N/A,#N/A,FALSE,"Tickmarks"}</definedName>
    <definedName name="_______________fut2005" localSheetId="16" hidden="1">{#N/A,#N/A,FALSE,"Aging Summary";#N/A,#N/A,FALSE,"Ratio Analysis";#N/A,#N/A,FALSE,"Test 120 Day Accts";#N/A,#N/A,FALSE,"Tickmarks"}</definedName>
    <definedName name="_______________fut2005" localSheetId="18" hidden="1">{#N/A,#N/A,FALSE,"Aging Summary";#N/A,#N/A,FALSE,"Ratio Analysis";#N/A,#N/A,FALSE,"Test 120 Day Accts";#N/A,#N/A,FALSE,"Tickmarks"}</definedName>
    <definedName name="_______________fut2005" hidden="1">{#N/A,#N/A,FALSE,"Aging Summary";#N/A,#N/A,FALSE,"Ratio Analysis";#N/A,#N/A,FALSE,"Test 120 Day Accts";#N/A,#N/A,FALSE,"Tickmarks"}</definedName>
    <definedName name="_______________gan2" localSheetId="16" hidden="1">{#N/A,#N/A,FALSE,"Aging Summary";#N/A,#N/A,FALSE,"Ratio Analysis";#N/A,#N/A,FALSE,"Test 120 Day Accts";#N/A,#N/A,FALSE,"Tickmarks"}</definedName>
    <definedName name="_______________gan2" localSheetId="18" hidden="1">{#N/A,#N/A,FALSE,"Aging Summary";#N/A,#N/A,FALSE,"Ratio Analysis";#N/A,#N/A,FALSE,"Test 120 Day Accts";#N/A,#N/A,FALSE,"Tickmarks"}</definedName>
    <definedName name="_______________gan2" hidden="1">{#N/A,#N/A,FALSE,"Aging Summary";#N/A,#N/A,FALSE,"Ratio Analysis";#N/A,#N/A,FALSE,"Test 120 Day Accts";#N/A,#N/A,FALSE,"Tickmarks"}</definedName>
    <definedName name="_______________gc2" localSheetId="16" hidden="1">{#N/A,#N/A,TRUE,"MEMO";#N/A,#N/A,TRUE,"PARAMETROS";#N/A,#N/A,TRUE,"RLI ";#N/A,#N/A,TRUE,"IMPTO.DET.";#N/A,#N/A,TRUE,"FUT-FUNT";#N/A,#N/A,TRUE,"CPI-PATR.";#N/A,#N/A,TRUE,"CM CPI";#N/A,#N/A,TRUE,"PROV";#N/A,#N/A,TRUE,"A FIJO";#N/A,#N/A,TRUE,"LEASING";#N/A,#N/A,TRUE,"VPP";#N/A,#N/A,TRUE,"PPM";#N/A,#N/A,TRUE,"OTROS"}</definedName>
    <definedName name="_______________gc2" localSheetId="18" hidden="1">{#N/A,#N/A,TRUE,"MEMO";#N/A,#N/A,TRUE,"PARAMETROS";#N/A,#N/A,TRUE,"RLI ";#N/A,#N/A,TRUE,"IMPTO.DET.";#N/A,#N/A,TRUE,"FUT-FUNT";#N/A,#N/A,TRUE,"CPI-PATR.";#N/A,#N/A,TRUE,"CM CPI";#N/A,#N/A,TRUE,"PROV";#N/A,#N/A,TRUE,"A FIJO";#N/A,#N/A,TRUE,"LEASING";#N/A,#N/A,TRUE,"VPP";#N/A,#N/A,TRUE,"PPM";#N/A,#N/A,TRUE,"OTROS"}</definedName>
    <definedName name="_______________gc2" hidden="1">{#N/A,#N/A,TRUE,"MEMO";#N/A,#N/A,TRUE,"PARAMETROS";#N/A,#N/A,TRUE,"RLI ";#N/A,#N/A,TRUE,"IMPTO.DET.";#N/A,#N/A,TRUE,"FUT-FUNT";#N/A,#N/A,TRUE,"CPI-PATR.";#N/A,#N/A,TRUE,"CM CPI";#N/A,#N/A,TRUE,"PROV";#N/A,#N/A,TRUE,"A FIJO";#N/A,#N/A,TRUE,"LEASING";#N/A,#N/A,TRUE,"VPP";#N/A,#N/A,TRUE,"PPM";#N/A,#N/A,TRUE,"OTROS"}</definedName>
    <definedName name="__________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H67000">#REF!</definedName>
    <definedName name="_______________H67002">#REF!</definedName>
    <definedName name="_______________H70000">#REF!</definedName>
    <definedName name="_______________H71382">#REF!</definedName>
    <definedName name="_______________H71383">#REF!</definedName>
    <definedName name="_______________H71385">#REF!</definedName>
    <definedName name="_______________imp330" localSheetId="16" hidden="1">{#N/A,#N/A,FALSE,"RLI";#N/A,#N/A,FALSE,"Provisión impto. renta";#N/A,#N/A,FALSE,"C-M Patrimonio";#N/A,#N/A,FALSE,"Inv.EERR";#N/A,#N/A,FALSE,"Activo Fijo";#N/A,#N/A,FALSE,"Remodelaciones";#N/A,#N/A,FALSE,"Provisión vacaciones";#N/A,#N/A,FALSE,"Impuesto  diferido"}</definedName>
    <definedName name="_______________imp330" localSheetId="18" hidden="1">{#N/A,#N/A,FALSE,"RLI";#N/A,#N/A,FALSE,"Provisión impto. renta";#N/A,#N/A,FALSE,"C-M Patrimonio";#N/A,#N/A,FALSE,"Inv.EERR";#N/A,#N/A,FALSE,"Activo Fijo";#N/A,#N/A,FALSE,"Remodelaciones";#N/A,#N/A,FALSE,"Provisión vacaciones";#N/A,#N/A,FALSE,"Impuesto  diferido"}</definedName>
    <definedName name="_______________imp330" hidden="1">{#N/A,#N/A,FALSE,"RLI";#N/A,#N/A,FALSE,"Provisión impto. renta";#N/A,#N/A,FALSE,"C-M Patrimonio";#N/A,#N/A,FALSE,"Inv.EERR";#N/A,#N/A,FALSE,"Activo Fijo";#N/A,#N/A,FALSE,"Remodelaciones";#N/A,#N/A,FALSE,"Provisión vacaciones";#N/A,#N/A,FALSE,"Impuesto  diferido"}</definedName>
    <definedName name="_______________IPC11">#N/A</definedName>
    <definedName name="_______________IPC12">#N/A</definedName>
    <definedName name="_______________IPC6">#N/A</definedName>
    <definedName name="_______________IPC8">#N/A</definedName>
    <definedName name="_______________IPC9">#N/A</definedName>
    <definedName name="_______________key2" hidden="1">#REF!</definedName>
    <definedName name="_________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__lll1" localSheetId="16" hidden="1">{#N/A,#N/A,FALSE,"voz corporativa";#N/A,#N/A,FALSE,"Transmisión de datos";#N/A,#N/A,FALSE,"Videoconferencia";#N/A,#N/A,FALSE,"Correo electrónico";#N/A,#N/A,FALSE,"Correo de voz";#N/A,#N/A,FALSE,"Megafax";#N/A,#N/A,FALSE,"Edi";#N/A,#N/A,FALSE,"Internet";#N/A,#N/A,FALSE,"VSAT";#N/A,#N/A,FALSE,"ing ult. milla"}</definedName>
    <definedName name="_______________lll1" localSheetId="18" hidden="1">{#N/A,#N/A,FALSE,"voz corporativa";#N/A,#N/A,FALSE,"Transmisión de datos";#N/A,#N/A,FALSE,"Videoconferencia";#N/A,#N/A,FALSE,"Correo electrónico";#N/A,#N/A,FALSE,"Correo de voz";#N/A,#N/A,FALSE,"Megafax";#N/A,#N/A,FALSE,"Edi";#N/A,#N/A,FALSE,"Internet";#N/A,#N/A,FALSE,"VSAT";#N/A,#N/A,FALSE,"ing ult. milla"}</definedName>
    <definedName name="_______________lll1" hidden="1">{#N/A,#N/A,FALSE,"voz corporativa";#N/A,#N/A,FALSE,"Transmisión de datos";#N/A,#N/A,FALSE,"Videoconferencia";#N/A,#N/A,FALSE,"Correo electrónico";#N/A,#N/A,FALSE,"Correo de voz";#N/A,#N/A,FALSE,"Megafax";#N/A,#N/A,FALSE,"Edi";#N/A,#N/A,FALSE,"Internet";#N/A,#N/A,FALSE,"VSAT";#N/A,#N/A,FALSE,"ing ult. milla"}</definedName>
    <definedName name="_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_mma1" hidden="1">19</definedName>
    <definedName name="_______________MYU2">#REF!</definedName>
    <definedName name="_______________oct05" localSheetId="16" hidden="1">{#N/A,#N/A,FALSE,"Aging Summary";#N/A,#N/A,FALSE,"Ratio Analysis";#N/A,#N/A,FALSE,"Test 120 Day Accts";#N/A,#N/A,FALSE,"Tickmarks"}</definedName>
    <definedName name="_______________oct05" localSheetId="18" hidden="1">{#N/A,#N/A,FALSE,"Aging Summary";#N/A,#N/A,FALSE,"Ratio Analysis";#N/A,#N/A,FALSE,"Test 120 Day Accts";#N/A,#N/A,FALSE,"Tickmarks"}</definedName>
    <definedName name="_______________oct05" hidden="1">{#N/A,#N/A,FALSE,"Aging Summary";#N/A,#N/A,FALSE,"Ratio Analysis";#N/A,#N/A,FALSE,"Test 120 Day Accts";#N/A,#N/A,FALSE,"Tickmarks"}</definedName>
    <definedName name="_______________PPM1" localSheetId="16" hidden="1">{#N/A,#N/A,FALSE,"Aging Summary";#N/A,#N/A,FALSE,"Ratio Analysis";#N/A,#N/A,FALSE,"Test 120 Day Accts";#N/A,#N/A,FALSE,"Tickmarks"}</definedName>
    <definedName name="_______________PPM1" localSheetId="18" hidden="1">{#N/A,#N/A,FALSE,"Aging Summary";#N/A,#N/A,FALSE,"Ratio Analysis";#N/A,#N/A,FALSE,"Test 120 Day Accts";#N/A,#N/A,FALSE,"Tickmarks"}</definedName>
    <definedName name="_______________PPM1" hidden="1">{#N/A,#N/A,FALSE,"Aging Summary";#N/A,#N/A,FALSE,"Ratio Analysis";#N/A,#N/A,FALSE,"Test 120 Day Accts";#N/A,#N/A,FALSE,"Tickmarks"}</definedName>
    <definedName name="_______________pt8" localSheetId="16" hidden="1">{#N/A,#N/A,FALSE,"Aging Summary";#N/A,#N/A,FALSE,"Ratio Analysis";#N/A,#N/A,FALSE,"Test 120 Day Accts";#N/A,#N/A,FALSE,"Tickmarks"}</definedName>
    <definedName name="_______________pt8" localSheetId="18" hidden="1">{#N/A,#N/A,FALSE,"Aging Summary";#N/A,#N/A,FALSE,"Ratio Analysis";#N/A,#N/A,FALSE,"Test 120 Day Accts";#N/A,#N/A,FALSE,"Tickmarks"}</definedName>
    <definedName name="_______________pt8" hidden="1">{#N/A,#N/A,FALSE,"Aging Summary";#N/A,#N/A,FALSE,"Ratio Analysis";#N/A,#N/A,FALSE,"Test 120 Day Accts";#N/A,#N/A,FALSE,"Tickmarks"}</definedName>
    <definedName name="_______________R">#REF!</definedName>
    <definedName name="___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_RLI2" localSheetId="16" hidden="1">{#N/A,#N/A,FALSE,"Aging Summary";#N/A,#N/A,FALSE,"Ratio Analysis";#N/A,#N/A,FALSE,"Test 120 Day Accts";#N/A,#N/A,FALSE,"Tickmarks"}</definedName>
    <definedName name="_______________RLI2" localSheetId="18" hidden="1">{#N/A,#N/A,FALSE,"Aging Summary";#N/A,#N/A,FALSE,"Ratio Analysis";#N/A,#N/A,FALSE,"Test 120 Day Accts";#N/A,#N/A,FALSE,"Tickmarks"}</definedName>
    <definedName name="_______________RLI2" hidden="1">{#N/A,#N/A,FALSE,"Aging Summary";#N/A,#N/A,FALSE,"Ratio Analysis";#N/A,#N/A,FALSE,"Test 120 Day Accts";#N/A,#N/A,FALSE,"Tickmarks"}</definedName>
    <definedName name="__________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_rty780" localSheetId="16" hidden="1">{#N/A,#N/A,FALSE,"Cover";#N/A,#N/A,FALSE,"Contents";#N/A,#N/A,FALSE,"Exec Sum";#N/A,#N/A,FALSE,"Operations";#N/A,#N/A,FALSE,"Operations 2";#N/A,#N/A,FALSE,"Cost - YTD";#N/A,#N/A,FALSE,"Cost - Full";#N/A,#N/A,FALSE,"Income Stmt";#N/A,#N/A,FALSE,"Profit Margin";#N/A,#N/A,FALSE,"Variance Profit";#N/A,#N/A,FALSE,"EVA"}</definedName>
    <definedName name="_______________rty780" localSheetId="18" hidden="1">{#N/A,#N/A,FALSE,"Cover";#N/A,#N/A,FALSE,"Contents";#N/A,#N/A,FALSE,"Exec Sum";#N/A,#N/A,FALSE,"Operations";#N/A,#N/A,FALSE,"Operations 2";#N/A,#N/A,FALSE,"Cost - YTD";#N/A,#N/A,FALSE,"Cost - Full";#N/A,#N/A,FALSE,"Income Stmt";#N/A,#N/A,FALSE,"Profit Margin";#N/A,#N/A,FALSE,"Variance Profit";#N/A,#N/A,FALSE,"EVA"}</definedName>
    <definedName name="_______________rty780" hidden="1">{#N/A,#N/A,FALSE,"Cover";#N/A,#N/A,FALSE,"Contents";#N/A,#N/A,FALSE,"Exec Sum";#N/A,#N/A,FALSE,"Operations";#N/A,#N/A,FALSE,"Operations 2";#N/A,#N/A,FALSE,"Cost - YTD";#N/A,#N/A,FALSE,"Cost - Full";#N/A,#N/A,FALSE,"Income Stmt";#N/A,#N/A,FALSE,"Profit Margin";#N/A,#N/A,FALSE,"Variance Profit";#N/A,#N/A,FALSE,"EVA"}</definedName>
    <definedName name="_______________SAL01">#REF!,#REF!</definedName>
    <definedName name="_______________sii01012004" localSheetId="16" hidden="1">{#N/A,#N/A,FALSE,"Aging Summary";#N/A,#N/A,FALSE,"Ratio Analysis";#N/A,#N/A,FALSE,"Test 120 Day Accts";#N/A,#N/A,FALSE,"Tickmarks"}</definedName>
    <definedName name="_______________sii01012004" localSheetId="18" hidden="1">{#N/A,#N/A,FALSE,"Aging Summary";#N/A,#N/A,FALSE,"Ratio Analysis";#N/A,#N/A,FALSE,"Test 120 Day Accts";#N/A,#N/A,FALSE,"Tickmarks"}</definedName>
    <definedName name="_______________sii01012004" hidden="1">{#N/A,#N/A,FALSE,"Aging Summary";#N/A,#N/A,FALSE,"Ratio Analysis";#N/A,#N/A,FALSE,"Test 120 Day Accts";#N/A,#N/A,FALSE,"Tickmarks"}</definedName>
    <definedName name="_______________SS2" localSheetId="16" hidden="1">{#N/A,#N/A,FALSE,"CAPEX";#N/A,#N/A,FALSE,"PLAN";#N/A,#N/A,FALSE,"REV";#N/A,#N/A,FALSE,"CALOP";#N/A,#N/A,FALSE,"RESOP";#N/A,#N/A,FALSE,"PRES"}</definedName>
    <definedName name="_______________SS2" localSheetId="18" hidden="1">{#N/A,#N/A,FALSE,"CAPEX";#N/A,#N/A,FALSE,"PLAN";#N/A,#N/A,FALSE,"REV";#N/A,#N/A,FALSE,"CALOP";#N/A,#N/A,FALSE,"RESOP";#N/A,#N/A,FALSE,"PRES"}</definedName>
    <definedName name="_______________SS2" hidden="1">{#N/A,#N/A,FALSE,"CAPEX";#N/A,#N/A,FALSE,"PLAN";#N/A,#N/A,FALSE,"REV";#N/A,#N/A,FALSE,"CALOP";#N/A,#N/A,FALSE,"RESOP";#N/A,#N/A,FALSE,"PRES"}</definedName>
    <definedName name="_______________t4" localSheetId="16" hidden="1">{#N/A,#N/A,FALSE,"Aging Summary";#N/A,#N/A,FALSE,"Ratio Analysis";#N/A,#N/A,FALSE,"Test 120 Day Accts";#N/A,#N/A,FALSE,"Tickmarks"}</definedName>
    <definedName name="_______________t4" localSheetId="18" hidden="1">{#N/A,#N/A,FALSE,"Aging Summary";#N/A,#N/A,FALSE,"Ratio Analysis";#N/A,#N/A,FALSE,"Test 120 Day Accts";#N/A,#N/A,FALSE,"Tickmarks"}</definedName>
    <definedName name="_______________t4" hidden="1">{#N/A,#N/A,FALSE,"Aging Summary";#N/A,#N/A,FALSE,"Ratio Analysis";#N/A,#N/A,FALSE,"Test 120 Day Accts";#N/A,#N/A,FALSE,"Tickmarks"}</definedName>
    <definedName name="_______________t81" localSheetId="16" hidden="1">{#N/A,#N/A,FALSE,"Aging Summary";#N/A,#N/A,FALSE,"Ratio Analysis";#N/A,#N/A,FALSE,"Test 120 Day Accts";#N/A,#N/A,FALSE,"Tickmarks"}</definedName>
    <definedName name="_______________t81" localSheetId="18" hidden="1">{#N/A,#N/A,FALSE,"Aging Summary";#N/A,#N/A,FALSE,"Ratio Analysis";#N/A,#N/A,FALSE,"Test 120 Day Accts";#N/A,#N/A,FALSE,"Tickmarks"}</definedName>
    <definedName name="_______________t81" hidden="1">{#N/A,#N/A,FALSE,"Aging Summary";#N/A,#N/A,FALSE,"Ratio Analysis";#N/A,#N/A,FALSE,"Test 120 Day Accts";#N/A,#N/A,FALSE,"Tickmarks"}</definedName>
    <definedName name="_______________TCE1">#REF!</definedName>
    <definedName name="_______________TT1" localSheetId="16" hidden="1">{#N/A,#N/A,FALSE,"Aging Summary";#N/A,#N/A,FALSE,"Ratio Analysis";#N/A,#N/A,FALSE,"Test 120 Day Accts";#N/A,#N/A,FALSE,"Tickmarks"}</definedName>
    <definedName name="_______________TT1" localSheetId="18" hidden="1">{#N/A,#N/A,FALSE,"Aging Summary";#N/A,#N/A,FALSE,"Ratio Analysis";#N/A,#N/A,FALSE,"Test 120 Day Accts";#N/A,#N/A,FALSE,"Tickmarks"}</definedName>
    <definedName name="_______________TT1" hidden="1">{#N/A,#N/A,FALSE,"Aging Summary";#N/A,#N/A,FALSE,"Ratio Analysis";#N/A,#N/A,FALSE,"Test 120 Day Accts";#N/A,#N/A,FALSE,"Tickmarks"}</definedName>
    <definedName name="_______________uf2">#REF!</definedName>
    <definedName name="_______________UF2010">#REF!</definedName>
    <definedName name="_______________ui78421">#REF!</definedName>
    <definedName name="_______________uso2">#REF!</definedName>
    <definedName name="_______________X3" localSheetId="16" hidden="1">{#N/A,#N/A,FALSE,"Aging Summary";#N/A,#N/A,FALSE,"Ratio Analysis";#N/A,#N/A,FALSE,"Test 120 Day Accts";#N/A,#N/A,FALSE,"Tickmarks"}</definedName>
    <definedName name="_______________X3" localSheetId="18" hidden="1">{#N/A,#N/A,FALSE,"Aging Summary";#N/A,#N/A,FALSE,"Ratio Analysis";#N/A,#N/A,FALSE,"Test 120 Day Accts";#N/A,#N/A,FALSE,"Tickmarks"}</definedName>
    <definedName name="_______________X3" hidden="1">{#N/A,#N/A,FALSE,"Aging Summary";#N/A,#N/A,FALSE,"Ratio Analysis";#N/A,#N/A,FALSE,"Test 120 Day Accts";#N/A,#N/A,FALSE,"Tickmarks"}</definedName>
    <definedName name="_______________xx1" hidden="1">"Ctas Analisis Acreedores"</definedName>
    <definedName name="_______________YR1">#REF!</definedName>
    <definedName name="_______________YR2">#REF!</definedName>
    <definedName name="_______________YR3">#REF!</definedName>
    <definedName name="_______________YR4">#REF!</definedName>
    <definedName name="_______________YR5">#REF!</definedName>
    <definedName name="_______________Z1" localSheetId="16" hidden="1">{"ProspettoImposte",#N/A,FALSE,"Prospetto imposte"}</definedName>
    <definedName name="_______________Z1" localSheetId="18" hidden="1">{"ProspettoImposte",#N/A,FALSE,"Prospetto imposte"}</definedName>
    <definedName name="_______________Z1" hidden="1">{"ProspettoImposte",#N/A,FALSE,"Prospetto imposte"}</definedName>
    <definedName name="______________A1" localSheetId="16" hidden="1">{#N/A,#N/A,TRUE,"ComparativoII"}</definedName>
    <definedName name="______________A1" localSheetId="18" hidden="1">{#N/A,#N/A,TRUE,"ComparativoII"}</definedName>
    <definedName name="______________A1" hidden="1">{#N/A,#N/A,TRUE,"ComparativoII"}</definedName>
    <definedName name="______________A10" localSheetId="16" hidden="1">{"RESULTADOS REAIS",#N/A,FALSE,"Dem.Res.R$";"RESULTADOS DOLARES",#N/A,FALSE,"Dem.Res.US$";"PERCENTUAIS REAIS",#N/A,FALSE,"Percentuais R$";"PERCENTUAIS DOLARES",#N/A,FALSE,"Percentuais US$"}</definedName>
    <definedName name="______________A10" localSheetId="18" hidden="1">{"RESULTADOS REAIS",#N/A,FALSE,"Dem.Res.R$";"RESULTADOS DOLARES",#N/A,FALSE,"Dem.Res.US$";"PERCENTUAIS REAIS",#N/A,FALSE,"Percentuais R$";"PERCENTUAIS DOLARES",#N/A,FALSE,"Percentuais US$"}</definedName>
    <definedName name="______________A10" hidden="1">{"RESULTADOS REAIS",#N/A,FALSE,"Dem.Res.R$";"RESULTADOS DOLARES",#N/A,FALSE,"Dem.Res.US$";"PERCENTUAIS REAIS",#N/A,FALSE,"Percentuais R$";"PERCENTUAIS DOLARES",#N/A,FALSE,"Percentuais US$"}</definedName>
    <definedName name="______________A2" localSheetId="16" hidden="1">{"balanço dolares",#N/A,FALSE,"SIGADR$";"AUT BAL REAIS",#N/A,FALSE,"SIGADR$";"QUOCIENTES REAIS",#N/A,FALSE,"QUOCIENTES";"JUNH QUOCI DOLARES",#N/A,FALSE,"QUOCIENTES"}</definedName>
    <definedName name="______________A2" localSheetId="18" hidden="1">{"balanço dolares",#N/A,FALSE,"SIGADR$";"AUT BAL REAIS",#N/A,FALSE,"SIGADR$";"QUOCIENTES REAIS",#N/A,FALSE,"QUOCIENTES";"JUNH QUOCI DOLARES",#N/A,FALSE,"QUOCIENTES"}</definedName>
    <definedName name="______________A2" hidden="1">{"balanço dolares",#N/A,FALSE,"SIGADR$";"AUT BAL REAIS",#N/A,FALSE,"SIGADR$";"QUOCIENTES REAIS",#N/A,FALSE,"QUOCIENTES";"JUNH QUOCI DOLARES",#N/A,FALSE,"QUOCIENTES"}</definedName>
    <definedName name="______________A20000">#REF!</definedName>
    <definedName name="______________A3" localSheetId="16" hidden="1">{#N/A,#N/A,TRUE,"ComparativoII"}</definedName>
    <definedName name="______________A3" localSheetId="18" hidden="1">{#N/A,#N/A,TRUE,"ComparativoII"}</definedName>
    <definedName name="______________A3" hidden="1">{#N/A,#N/A,TRUE,"ComparativoII"}</definedName>
    <definedName name="______________A4" localSheetId="16" hidden="1">{"balanço dolares",#N/A,FALSE,"SIGADR$";"AUT BAL REAIS",#N/A,FALSE,"SIGADR$";"QUOCIENTES REAIS",#N/A,FALSE,"QUOCIENTES";"JUNH QUOCI DOLARES",#N/A,FALSE,"QUOCIENTES"}</definedName>
    <definedName name="______________A4" localSheetId="18" hidden="1">{"balanço dolares",#N/A,FALSE,"SIGADR$";"AUT BAL REAIS",#N/A,FALSE,"SIGADR$";"QUOCIENTES REAIS",#N/A,FALSE,"QUOCIENTES";"JUNH QUOCI DOLARES",#N/A,FALSE,"QUOCIENTES"}</definedName>
    <definedName name="______________A4" hidden="1">{"balanço dolares",#N/A,FALSE,"SIGADR$";"AUT BAL REAIS",#N/A,FALSE,"SIGADR$";"QUOCIENTES REAIS",#N/A,FALSE,"QUOCIENTES";"JUNH QUOCI DOLARES",#N/A,FALSE,"QUOCIENTES"}</definedName>
    <definedName name="______________A5" localSheetId="16" hidden="1">{"AUT ANALISE DESP",#N/A,TRUE,"AN.DESP. MR$"}</definedName>
    <definedName name="______________A5" localSheetId="18" hidden="1">{"AUT ANALISE DESP",#N/A,TRUE,"AN.DESP. MR$"}</definedName>
    <definedName name="______________A5" hidden="1">{"AUT ANALISE DESP",#N/A,TRUE,"AN.DESP. MR$"}</definedName>
    <definedName name="______________A6" localSheetId="16" hidden="1">{#N/A,#N/A,TRUE,"ComparativoII"}</definedName>
    <definedName name="______________A6" localSheetId="18" hidden="1">{#N/A,#N/A,TRUE,"ComparativoII"}</definedName>
    <definedName name="______________A6" hidden="1">{#N/A,#N/A,TRUE,"ComparativoII"}</definedName>
    <definedName name="______________A7" localSheetId="16" hidden="1">{"RESULTADOS REAIS",#N/A,FALSE,"Dem.Res.R$";"RESULTADOS DOLARES",#N/A,FALSE,"Dem.Res.US$";"PERCENTUAIS REAIS",#N/A,FALSE,"Percentuais R$";"PERCENTUAIS DOLARES",#N/A,FALSE,"Percentuais US$"}</definedName>
    <definedName name="______________A7" localSheetId="18" hidden="1">{"RESULTADOS REAIS",#N/A,FALSE,"Dem.Res.R$";"RESULTADOS DOLARES",#N/A,FALSE,"Dem.Res.US$";"PERCENTUAIS REAIS",#N/A,FALSE,"Percentuais R$";"PERCENTUAIS DOLARES",#N/A,FALSE,"Percentuais US$"}</definedName>
    <definedName name="______________A7" hidden="1">{"RESULTADOS REAIS",#N/A,FALSE,"Dem.Res.R$";"RESULTADOS DOLARES",#N/A,FALSE,"Dem.Res.US$";"PERCENTUAIS REAIS",#N/A,FALSE,"Percentuais R$";"PERCENTUAIS DOLARES",#N/A,FALSE,"Percentuais US$"}</definedName>
    <definedName name="______________A8" localSheetId="16" hidden="1">{#N/A,#N/A,TRUE,"ComparativoII"}</definedName>
    <definedName name="______________A8" localSheetId="18" hidden="1">{#N/A,#N/A,TRUE,"ComparativoII"}</definedName>
    <definedName name="______________A8" hidden="1">{#N/A,#N/A,TRUE,"ComparativoII"}</definedName>
    <definedName name="______________A9" localSheetId="16" hidden="1">{"AUT ANALISE DESP",#N/A,TRUE,"AN.DESP. MR$"}</definedName>
    <definedName name="______________A9" localSheetId="18" hidden="1">{"AUT ANALISE DESP",#N/A,TRUE,"AN.DESP. MR$"}</definedName>
    <definedName name="______________A9" hidden="1">{"AUT ANALISE DESP",#N/A,TRUE,"AN.DESP. MR$"}</definedName>
    <definedName name="______________ACT1">#REF!</definedName>
    <definedName name="______________ACT10">#REF!</definedName>
    <definedName name="______________ACT11">#REF!</definedName>
    <definedName name="______________ACT12">#REF!</definedName>
    <definedName name="______________ACT2">#REF!</definedName>
    <definedName name="______________ACT3">#REF!</definedName>
    <definedName name="______________ACT4">#REF!</definedName>
    <definedName name="______________ACT5">#REF!</definedName>
    <definedName name="______________ACT6">#REF!</definedName>
    <definedName name="______________ACT7">#REF!</definedName>
    <definedName name="______________ACT8">#REF!</definedName>
    <definedName name="______________ACT9">#REF!</definedName>
    <definedName name="_______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____bt171" hidden="1">{#N/A,#N/A,FALSE,"RLI  ";#N/A,#N/A,FALSE,"Prov. Impto. Renta";#N/A,#N/A,FALSE,"Inv.EERR";#N/A,#N/A,FALSE,"CM Patrimonio";#N/A,#N/A,FALSE,"Activo Fijo";#N/A,#N/A,FALSE,"Software";#N/A,#N/A,FALSE,"Gastos Diferidos";#N/A,#N/A,FALSE,"Amortización marcas";#N/A,#N/A,FALSE,"Prov. Vacaciones";#N/A,#N/A,FALSE,"Capacitación"}</definedName>
    <definedName name="______________bud2002">#REF!</definedName>
    <definedName name="______________cap122007" localSheetId="16" hidden="1">{#N/A,#N/A,FALSE,"Aging Summary";#N/A,#N/A,FALSE,"Ratio Analysis";#N/A,#N/A,FALSE,"Test 120 Day Accts";#N/A,#N/A,FALSE,"Tickmarks"}</definedName>
    <definedName name="______________cap122007" localSheetId="18" hidden="1">{#N/A,#N/A,FALSE,"Aging Summary";#N/A,#N/A,FALSE,"Ratio Analysis";#N/A,#N/A,FALSE,"Test 120 Day Accts";#N/A,#N/A,FALSE,"Tickmarks"}</definedName>
    <definedName name="______________cap122007" hidden="1">{#N/A,#N/A,FALSE,"Aging Summary";#N/A,#N/A,FALSE,"Ratio Analysis";#N/A,#N/A,FALSE,"Test 120 Day Accts";#N/A,#N/A,FALSE,"Tickmarks"}</definedName>
    <definedName name="______________ccc1" localSheetId="16" hidden="1">{#N/A,#N/A,FALSE,"Aging Summary";#N/A,#N/A,FALSE,"Ratio Analysis";#N/A,#N/A,FALSE,"Test 120 Day Accts";#N/A,#N/A,FALSE,"Tickmarks"}</definedName>
    <definedName name="______________ccc1" localSheetId="18" hidden="1">{#N/A,#N/A,FALSE,"Aging Summary";#N/A,#N/A,FALSE,"Ratio Analysis";#N/A,#N/A,FALSE,"Test 120 Day Accts";#N/A,#N/A,FALSE,"Tickmarks"}</definedName>
    <definedName name="______________ccc1" hidden="1">{#N/A,#N/A,FALSE,"Aging Summary";#N/A,#N/A,FALSE,"Ratio Analysis";#N/A,#N/A,FALSE,"Test 120 Day Accts";#N/A,#N/A,FALSE,"Tickmarks"}</definedName>
    <definedName name="______________CMC1">#REF!</definedName>
    <definedName name="______________cp010103" localSheetId="16" hidden="1">{#N/A,#N/A,TRUE,"MEMO";#N/A,#N/A,TRUE,"PARAMETROS";#N/A,#N/A,TRUE,"RLI ";#N/A,#N/A,TRUE,"IMPTO.DET.";#N/A,#N/A,TRUE,"FUT-FUNT";#N/A,#N/A,TRUE,"CPI-PATR.";#N/A,#N/A,TRUE,"CM CPI";#N/A,#N/A,TRUE,"PROV";#N/A,#N/A,TRUE,"A FIJO";#N/A,#N/A,TRUE,"LEASING";#N/A,#N/A,TRUE,"VPP";#N/A,#N/A,TRUE,"PPM";#N/A,#N/A,TRUE,"OTROS"}</definedName>
    <definedName name="______________cp010103" localSheetId="18" hidden="1">{#N/A,#N/A,TRUE,"MEMO";#N/A,#N/A,TRUE,"PARAMETROS";#N/A,#N/A,TRUE,"RLI ";#N/A,#N/A,TRUE,"IMPTO.DET.";#N/A,#N/A,TRUE,"FUT-FUNT";#N/A,#N/A,TRUE,"CPI-PATR.";#N/A,#N/A,TRUE,"CM CPI";#N/A,#N/A,TRUE,"PROV";#N/A,#N/A,TRUE,"A FIJO";#N/A,#N/A,TRUE,"LEASING";#N/A,#N/A,TRUE,"VPP";#N/A,#N/A,TRUE,"PPM";#N/A,#N/A,TRUE,"OTROS"}</definedName>
    <definedName name="______________cp010103" hidden="1">{#N/A,#N/A,TRUE,"MEMO";#N/A,#N/A,TRUE,"PARAMETROS";#N/A,#N/A,TRUE,"RLI ";#N/A,#N/A,TRUE,"IMPTO.DET.";#N/A,#N/A,TRUE,"FUT-FUNT";#N/A,#N/A,TRUE,"CPI-PATR.";#N/A,#N/A,TRUE,"CM CPI";#N/A,#N/A,TRUE,"PROV";#N/A,#N/A,TRUE,"A FIJO";#N/A,#N/A,TRUE,"LEASING";#N/A,#N/A,TRUE,"VPP";#N/A,#N/A,TRUE,"PPM";#N/A,#N/A,TRUE,"OTROS"}</definedName>
    <definedName name="______________CP111" localSheetId="16" hidden="1">{#N/A,#N/A,TRUE,"MEMO";#N/A,#N/A,TRUE,"PARAMETROS";#N/A,#N/A,TRUE,"RLI ";#N/A,#N/A,TRUE,"IMPTO.DET.";#N/A,#N/A,TRUE,"FUT-FUNT";#N/A,#N/A,TRUE,"CPI-PATR.";#N/A,#N/A,TRUE,"CM CPI";#N/A,#N/A,TRUE,"PROV";#N/A,#N/A,TRUE,"A FIJO";#N/A,#N/A,TRUE,"LEASING";#N/A,#N/A,TRUE,"VPP";#N/A,#N/A,TRUE,"PPM";#N/A,#N/A,TRUE,"OTROS"}</definedName>
    <definedName name="______________CP111" localSheetId="18" hidden="1">{#N/A,#N/A,TRUE,"MEMO";#N/A,#N/A,TRUE,"PARAMETROS";#N/A,#N/A,TRUE,"RLI ";#N/A,#N/A,TRUE,"IMPTO.DET.";#N/A,#N/A,TRUE,"FUT-FUNT";#N/A,#N/A,TRUE,"CPI-PATR.";#N/A,#N/A,TRUE,"CM CPI";#N/A,#N/A,TRUE,"PROV";#N/A,#N/A,TRUE,"A FIJO";#N/A,#N/A,TRUE,"LEASING";#N/A,#N/A,TRUE,"VPP";#N/A,#N/A,TRUE,"PPM";#N/A,#N/A,TRUE,"OTROS"}</definedName>
    <definedName name="______________CP111" hidden="1">{#N/A,#N/A,TRUE,"MEMO";#N/A,#N/A,TRUE,"PARAMETROS";#N/A,#N/A,TRUE,"RLI ";#N/A,#N/A,TRUE,"IMPTO.DET.";#N/A,#N/A,TRUE,"FUT-FUNT";#N/A,#N/A,TRUE,"CPI-PATR.";#N/A,#N/A,TRUE,"CM CPI";#N/A,#N/A,TRUE,"PROV";#N/A,#N/A,TRUE,"A FIJO";#N/A,#N/A,TRUE,"LEASING";#N/A,#N/A,TRUE,"VPP";#N/A,#N/A,TRUE,"PPM";#N/A,#N/A,TRUE,"OTROS"}</definedName>
    <definedName name="______________CPF1" localSheetId="16" hidden="1">{#N/A,#N/A,FALSE,"Aging Summary";#N/A,#N/A,FALSE,"Ratio Analysis";#N/A,#N/A,FALSE,"Test 120 Day Accts";#N/A,#N/A,FALSE,"Tickmarks"}</definedName>
    <definedName name="______________CPF1" localSheetId="18" hidden="1">{#N/A,#N/A,FALSE,"Aging Summary";#N/A,#N/A,FALSE,"Ratio Analysis";#N/A,#N/A,FALSE,"Test 120 Day Accts";#N/A,#N/A,FALSE,"Tickmarks"}</definedName>
    <definedName name="______________CPF1" hidden="1">{#N/A,#N/A,FALSE,"Aging Summary";#N/A,#N/A,FALSE,"Ratio Analysis";#N/A,#N/A,FALSE,"Test 120 Day Accts";#N/A,#N/A,FALSE,"Tickmarks"}</definedName>
    <definedName name="______________CPI1" localSheetId="16" hidden="1">{#N/A,#N/A,FALSE,"Aging Summary";#N/A,#N/A,FALSE,"Ratio Analysis";#N/A,#N/A,FALSE,"Test 120 Day Accts";#N/A,#N/A,FALSE,"Tickmarks"}</definedName>
    <definedName name="______________CPI1" localSheetId="18" hidden="1">{#N/A,#N/A,FALSE,"Aging Summary";#N/A,#N/A,FALSE,"Ratio Analysis";#N/A,#N/A,FALSE,"Test 120 Day Accts";#N/A,#N/A,FALSE,"Tickmarks"}</definedName>
    <definedName name="______________CPI1" hidden="1">{#N/A,#N/A,FALSE,"Aging Summary";#N/A,#N/A,FALSE,"Ratio Analysis";#N/A,#N/A,FALSE,"Test 120 Day Accts";#N/A,#N/A,FALSE,"Tickmarks"}</definedName>
    <definedName name="______________CPI2004" localSheetId="16" hidden="1">{#N/A,#N/A,FALSE,"Aging Summary";#N/A,#N/A,FALSE,"Ratio Analysis";#N/A,#N/A,FALSE,"Test 120 Day Accts";#N/A,#N/A,FALSE,"Tickmarks"}</definedName>
    <definedName name="______________CPI2004" localSheetId="18" hidden="1">{#N/A,#N/A,FALSE,"Aging Summary";#N/A,#N/A,FALSE,"Ratio Analysis";#N/A,#N/A,FALSE,"Test 120 Day Accts";#N/A,#N/A,FALSE,"Tickmarks"}</definedName>
    <definedName name="______________CPI2004" hidden="1">{#N/A,#N/A,FALSE,"Aging Summary";#N/A,#N/A,FALSE,"Ratio Analysis";#N/A,#N/A,FALSE,"Test 120 Day Accts";#N/A,#N/A,FALSE,"Tickmarks"}</definedName>
    <definedName name="______________cpi2006" localSheetId="16" hidden="1">{#N/A,#N/A,FALSE,"Aging Summary";#N/A,#N/A,FALSE,"Ratio Analysis";#N/A,#N/A,FALSE,"Test 120 Day Accts";#N/A,#N/A,FALSE,"Tickmarks"}</definedName>
    <definedName name="______________cpi2006" localSheetId="18" hidden="1">{#N/A,#N/A,FALSE,"Aging Summary";#N/A,#N/A,FALSE,"Ratio Analysis";#N/A,#N/A,FALSE,"Test 120 Day Accts";#N/A,#N/A,FALSE,"Tickmarks"}</definedName>
    <definedName name="______________cpi2006" hidden="1">{#N/A,#N/A,FALSE,"Aging Summary";#N/A,#N/A,FALSE,"Ratio Analysis";#N/A,#N/A,FALSE,"Test 120 Day Accts";#N/A,#N/A,FALSE,"Tickmarks"}</definedName>
    <definedName name="______________DAT1">#REF!</definedName>
    <definedName name="______________DAT10">#REF!</definedName>
    <definedName name="______________DAT11">#REF!</definedName>
    <definedName name="______________DAT12">#REF!</definedName>
    <definedName name="______________DAT13">#REF!</definedName>
    <definedName name="______________DAT14">#REF!</definedName>
    <definedName name="______________DAT15">#REF!</definedName>
    <definedName name="______________DAT16">#REF!</definedName>
    <definedName name="______________DAT2">#REF!</definedName>
    <definedName name="______________DAT3">#REF!</definedName>
    <definedName name="______________DAT4">#REF!</definedName>
    <definedName name="______________DAT5">#REF!</definedName>
    <definedName name="______________DAT6">#REF!</definedName>
    <definedName name="______________DAT7">#REF!</definedName>
    <definedName name="______________DAT8">#REF!</definedName>
    <definedName name="______________DAT9">#REF!</definedName>
    <definedName name="______________efr4" localSheetId="16" hidden="1">{#N/A,#N/A,FALSE,"BM_mes";#N/A,#N/A,FALSE,"BM_Resum_Fin";#N/A,#N/A,FALSE,"Inf-Min-Mina"}</definedName>
    <definedName name="______________efr4" localSheetId="18" hidden="1">{#N/A,#N/A,FALSE,"BM_mes";#N/A,#N/A,FALSE,"BM_Resum_Fin";#N/A,#N/A,FALSE,"Inf-Min-Mina"}</definedName>
    <definedName name="______________efr4" hidden="1">{#N/A,#N/A,FALSE,"BM_mes";#N/A,#N/A,FALSE,"BM_Resum_Fin";#N/A,#N/A,FALSE,"Inf-Min-Mina"}</definedName>
    <definedName name="______________f" localSheetId="16" hidden="1">{#N/A,#N/A,FALSE,"Aging Summary";#N/A,#N/A,FALSE,"Ratio Analysis";#N/A,#N/A,FALSE,"Test 120 Day Accts";#N/A,#N/A,FALSE,"Tickmarks"}</definedName>
    <definedName name="______________f" localSheetId="18" hidden="1">{#N/A,#N/A,FALSE,"Aging Summary";#N/A,#N/A,FALSE,"Ratio Analysis";#N/A,#N/A,FALSE,"Test 120 Day Accts";#N/A,#N/A,FALSE,"Tickmarks"}</definedName>
    <definedName name="______________f" hidden="1">{#N/A,#N/A,FALSE,"Aging Summary";#N/A,#N/A,FALSE,"Ratio Analysis";#N/A,#N/A,FALSE,"Test 120 Day Accts";#N/A,#N/A,FALSE,"Tickmarks"}</definedName>
    <definedName name="______________f5" localSheetId="16" hidden="1">{#N/A,#N/A,TRUE,"ComparativoII"}</definedName>
    <definedName name="______________f5" localSheetId="18" hidden="1">{#N/A,#N/A,TRUE,"ComparativoII"}</definedName>
    <definedName name="______________f5" hidden="1">{#N/A,#N/A,TRUE,"ComparativoII"}</definedName>
    <definedName name="______________FRD001" localSheetId="16">L118C2</definedName>
    <definedName name="______________FRD001" localSheetId="18">L118C2</definedName>
    <definedName name="______________FRD001">L118C2</definedName>
    <definedName name="______________ftu222" localSheetId="16" hidden="1">{#N/A,#N/A,FALSE,"Aging Summary";#N/A,#N/A,FALSE,"Ratio Analysis";#N/A,#N/A,FALSE,"Test 120 Day Accts";#N/A,#N/A,FALSE,"Tickmarks"}</definedName>
    <definedName name="______________ftu222" localSheetId="18" hidden="1">{#N/A,#N/A,FALSE,"Aging Summary";#N/A,#N/A,FALSE,"Ratio Analysis";#N/A,#N/A,FALSE,"Test 120 Day Accts";#N/A,#N/A,FALSE,"Tickmarks"}</definedName>
    <definedName name="______________ftu222" hidden="1">{#N/A,#N/A,FALSE,"Aging Summary";#N/A,#N/A,FALSE,"Ratio Analysis";#N/A,#N/A,FALSE,"Test 120 Day Accts";#N/A,#N/A,FALSE,"Tickmarks"}</definedName>
    <definedName name="______________fut1" localSheetId="16" hidden="1">{#N/A,#N/A,FALSE,"Aging Summary";#N/A,#N/A,FALSE,"Ratio Analysis";#N/A,#N/A,FALSE,"Test 120 Day Accts";#N/A,#N/A,FALSE,"Tickmarks"}</definedName>
    <definedName name="______________fut1" localSheetId="18" hidden="1">{#N/A,#N/A,FALSE,"Aging Summary";#N/A,#N/A,FALSE,"Ratio Analysis";#N/A,#N/A,FALSE,"Test 120 Day Accts";#N/A,#N/A,FALSE,"Tickmarks"}</definedName>
    <definedName name="______________fut1" hidden="1">{#N/A,#N/A,FALSE,"Aging Summary";#N/A,#N/A,FALSE,"Ratio Analysis";#N/A,#N/A,FALSE,"Test 120 Day Accts";#N/A,#N/A,FALSE,"Tickmarks"}</definedName>
    <definedName name="______________fut2" localSheetId="16" hidden="1">{#N/A,#N/A,FALSE,"Aging Summary";#N/A,#N/A,FALSE,"Ratio Analysis";#N/A,#N/A,FALSE,"Test 120 Day Accts";#N/A,#N/A,FALSE,"Tickmarks"}</definedName>
    <definedName name="______________fut2" localSheetId="18" hidden="1">{#N/A,#N/A,FALSE,"Aging Summary";#N/A,#N/A,FALSE,"Ratio Analysis";#N/A,#N/A,FALSE,"Test 120 Day Accts";#N/A,#N/A,FALSE,"Tickmarks"}</definedName>
    <definedName name="______________fut2" hidden="1">{#N/A,#N/A,FALSE,"Aging Summary";#N/A,#N/A,FALSE,"Ratio Analysis";#N/A,#N/A,FALSE,"Test 120 Day Accts";#N/A,#N/A,FALSE,"Tickmarks"}</definedName>
    <definedName name="______________fut2005" localSheetId="16" hidden="1">{#N/A,#N/A,FALSE,"Aging Summary";#N/A,#N/A,FALSE,"Ratio Analysis";#N/A,#N/A,FALSE,"Test 120 Day Accts";#N/A,#N/A,FALSE,"Tickmarks"}</definedName>
    <definedName name="______________fut2005" localSheetId="18" hidden="1">{#N/A,#N/A,FALSE,"Aging Summary";#N/A,#N/A,FALSE,"Ratio Analysis";#N/A,#N/A,FALSE,"Test 120 Day Accts";#N/A,#N/A,FALSE,"Tickmarks"}</definedName>
    <definedName name="______________fut2005" hidden="1">{#N/A,#N/A,FALSE,"Aging Summary";#N/A,#N/A,FALSE,"Ratio Analysis";#N/A,#N/A,FALSE,"Test 120 Day Accts";#N/A,#N/A,FALSE,"Tickmarks"}</definedName>
    <definedName name="______________gan2" localSheetId="16" hidden="1">{#N/A,#N/A,FALSE,"Aging Summary";#N/A,#N/A,FALSE,"Ratio Analysis";#N/A,#N/A,FALSE,"Test 120 Day Accts";#N/A,#N/A,FALSE,"Tickmarks"}</definedName>
    <definedName name="______________gan2" localSheetId="18" hidden="1">{#N/A,#N/A,FALSE,"Aging Summary";#N/A,#N/A,FALSE,"Ratio Analysis";#N/A,#N/A,FALSE,"Test 120 Day Accts";#N/A,#N/A,FALSE,"Tickmarks"}</definedName>
    <definedName name="______________gan2" hidden="1">{#N/A,#N/A,FALSE,"Aging Summary";#N/A,#N/A,FALSE,"Ratio Analysis";#N/A,#N/A,FALSE,"Test 120 Day Accts";#N/A,#N/A,FALSE,"Tickmarks"}</definedName>
    <definedName name="______________gc2" localSheetId="16" hidden="1">{#N/A,#N/A,TRUE,"MEMO";#N/A,#N/A,TRUE,"PARAMETROS";#N/A,#N/A,TRUE,"RLI ";#N/A,#N/A,TRUE,"IMPTO.DET.";#N/A,#N/A,TRUE,"FUT-FUNT";#N/A,#N/A,TRUE,"CPI-PATR.";#N/A,#N/A,TRUE,"CM CPI";#N/A,#N/A,TRUE,"PROV";#N/A,#N/A,TRUE,"A FIJO";#N/A,#N/A,TRUE,"LEASING";#N/A,#N/A,TRUE,"VPP";#N/A,#N/A,TRUE,"PPM";#N/A,#N/A,TRUE,"OTROS"}</definedName>
    <definedName name="______________gc2" localSheetId="18" hidden="1">{#N/A,#N/A,TRUE,"MEMO";#N/A,#N/A,TRUE,"PARAMETROS";#N/A,#N/A,TRUE,"RLI ";#N/A,#N/A,TRUE,"IMPTO.DET.";#N/A,#N/A,TRUE,"FUT-FUNT";#N/A,#N/A,TRUE,"CPI-PATR.";#N/A,#N/A,TRUE,"CM CPI";#N/A,#N/A,TRUE,"PROV";#N/A,#N/A,TRUE,"A FIJO";#N/A,#N/A,TRUE,"LEASING";#N/A,#N/A,TRUE,"VPP";#N/A,#N/A,TRUE,"PPM";#N/A,#N/A,TRUE,"OTROS"}</definedName>
    <definedName name="______________gc2" hidden="1">{#N/A,#N/A,TRUE,"MEMO";#N/A,#N/A,TRUE,"PARAMETROS";#N/A,#N/A,TRUE,"RLI ";#N/A,#N/A,TRUE,"IMPTO.DET.";#N/A,#N/A,TRUE,"FUT-FUNT";#N/A,#N/A,TRUE,"CPI-PATR.";#N/A,#N/A,TRUE,"CM CPI";#N/A,#N/A,TRUE,"PROV";#N/A,#N/A,TRUE,"A FIJO";#N/A,#N/A,TRUE,"LEASING";#N/A,#N/A,TRUE,"VPP";#N/A,#N/A,TRUE,"PPM";#N/A,#N/A,TRUE,"OTROS"}</definedName>
    <definedName name="_________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H67000">#REF!</definedName>
    <definedName name="______________H67002">#REF!</definedName>
    <definedName name="______________H70000">#REF!</definedName>
    <definedName name="______________H71382">#REF!</definedName>
    <definedName name="______________H71383">#REF!</definedName>
    <definedName name="______________H71385">#REF!</definedName>
    <definedName name="______________IPC11">#N/A</definedName>
    <definedName name="______________IPC12">#N/A</definedName>
    <definedName name="______________IPC6">#N/A</definedName>
    <definedName name="______________IPC8">#N/A</definedName>
    <definedName name="______________IPC9">#N/A</definedName>
    <definedName name="______________key2" hidden="1">#REF!</definedName>
    <definedName name="________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_lll1" localSheetId="16" hidden="1">{#N/A,#N/A,FALSE,"voz corporativa";#N/A,#N/A,FALSE,"Transmisión de datos";#N/A,#N/A,FALSE,"Videoconferencia";#N/A,#N/A,FALSE,"Correo electrónico";#N/A,#N/A,FALSE,"Correo de voz";#N/A,#N/A,FALSE,"Megafax";#N/A,#N/A,FALSE,"Edi";#N/A,#N/A,FALSE,"Internet";#N/A,#N/A,FALSE,"VSAT";#N/A,#N/A,FALSE,"ing ult. milla"}</definedName>
    <definedName name="______________lll1" localSheetId="18" hidden="1">{#N/A,#N/A,FALSE,"voz corporativa";#N/A,#N/A,FALSE,"Transmisión de datos";#N/A,#N/A,FALSE,"Videoconferencia";#N/A,#N/A,FALSE,"Correo electrónico";#N/A,#N/A,FALSE,"Correo de voz";#N/A,#N/A,FALSE,"Megafax";#N/A,#N/A,FALSE,"Edi";#N/A,#N/A,FALSE,"Internet";#N/A,#N/A,FALSE,"VSAT";#N/A,#N/A,FALSE,"ing ult. milla"}</definedName>
    <definedName name="______________lll1" hidden="1">{#N/A,#N/A,FALSE,"voz corporativa";#N/A,#N/A,FALSE,"Transmisión de datos";#N/A,#N/A,FALSE,"Videoconferencia";#N/A,#N/A,FALSE,"Correo electrónico";#N/A,#N/A,FALSE,"Correo de voz";#N/A,#N/A,FALSE,"Megafax";#N/A,#N/A,FALSE,"Edi";#N/A,#N/A,FALSE,"Internet";#N/A,#N/A,FALSE,"VSAT";#N/A,#N/A,FALSE,"ing ult. milla"}</definedName>
    <definedName name="_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_mma1" hidden="1">19</definedName>
    <definedName name="______________MYU2">#REF!</definedName>
    <definedName name="______________oct05" localSheetId="16" hidden="1">{#N/A,#N/A,FALSE,"Aging Summary";#N/A,#N/A,FALSE,"Ratio Analysis";#N/A,#N/A,FALSE,"Test 120 Day Accts";#N/A,#N/A,FALSE,"Tickmarks"}</definedName>
    <definedName name="______________oct05" localSheetId="18" hidden="1">{#N/A,#N/A,FALSE,"Aging Summary";#N/A,#N/A,FALSE,"Ratio Analysis";#N/A,#N/A,FALSE,"Test 120 Day Accts";#N/A,#N/A,FALSE,"Tickmarks"}</definedName>
    <definedName name="______________oct05" hidden="1">{#N/A,#N/A,FALSE,"Aging Summary";#N/A,#N/A,FALSE,"Ratio Analysis";#N/A,#N/A,FALSE,"Test 120 Day Accts";#N/A,#N/A,FALSE,"Tickmarks"}</definedName>
    <definedName name="______________PPM1" localSheetId="16" hidden="1">{#N/A,#N/A,FALSE,"Aging Summary";#N/A,#N/A,FALSE,"Ratio Analysis";#N/A,#N/A,FALSE,"Test 120 Day Accts";#N/A,#N/A,FALSE,"Tickmarks"}</definedName>
    <definedName name="______________PPM1" localSheetId="18" hidden="1">{#N/A,#N/A,FALSE,"Aging Summary";#N/A,#N/A,FALSE,"Ratio Analysis";#N/A,#N/A,FALSE,"Test 120 Day Accts";#N/A,#N/A,FALSE,"Tickmarks"}</definedName>
    <definedName name="______________PPM1" hidden="1">{#N/A,#N/A,FALSE,"Aging Summary";#N/A,#N/A,FALSE,"Ratio Analysis";#N/A,#N/A,FALSE,"Test 120 Day Accts";#N/A,#N/A,FALSE,"Tickmarks"}</definedName>
    <definedName name="______________pt8" localSheetId="16" hidden="1">{#N/A,#N/A,FALSE,"Aging Summary";#N/A,#N/A,FALSE,"Ratio Analysis";#N/A,#N/A,FALSE,"Test 120 Day Accts";#N/A,#N/A,FALSE,"Tickmarks"}</definedName>
    <definedName name="______________pt8" localSheetId="18" hidden="1">{#N/A,#N/A,FALSE,"Aging Summary";#N/A,#N/A,FALSE,"Ratio Analysis";#N/A,#N/A,FALSE,"Test 120 Day Accts";#N/A,#N/A,FALSE,"Tickmarks"}</definedName>
    <definedName name="______________pt8" hidden="1">{#N/A,#N/A,FALSE,"Aging Summary";#N/A,#N/A,FALSE,"Ratio Analysis";#N/A,#N/A,FALSE,"Test 120 Day Accts";#N/A,#N/A,FALSE,"Tickmarks"}</definedName>
    <definedName name="______________R">#REF!</definedName>
    <definedName name="__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_RLI2" localSheetId="16" hidden="1">{#N/A,#N/A,FALSE,"Aging Summary";#N/A,#N/A,FALSE,"Ratio Analysis";#N/A,#N/A,FALSE,"Test 120 Day Accts";#N/A,#N/A,FALSE,"Tickmarks"}</definedName>
    <definedName name="______________RLI2" localSheetId="18" hidden="1">{#N/A,#N/A,FALSE,"Aging Summary";#N/A,#N/A,FALSE,"Ratio Analysis";#N/A,#N/A,FALSE,"Test 120 Day Accts";#N/A,#N/A,FALSE,"Tickmarks"}</definedName>
    <definedName name="______________RLI2" hidden="1">{#N/A,#N/A,FALSE,"Aging Summary";#N/A,#N/A,FALSE,"Ratio Analysis";#N/A,#N/A,FALSE,"Test 120 Day Accts";#N/A,#N/A,FALSE,"Tickmarks"}</definedName>
    <definedName name="_________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_rty780" localSheetId="16" hidden="1">{#N/A,#N/A,FALSE,"Cover";#N/A,#N/A,FALSE,"Contents";#N/A,#N/A,FALSE,"Exec Sum";#N/A,#N/A,FALSE,"Operations";#N/A,#N/A,FALSE,"Operations 2";#N/A,#N/A,FALSE,"Cost - YTD";#N/A,#N/A,FALSE,"Cost - Full";#N/A,#N/A,FALSE,"Income Stmt";#N/A,#N/A,FALSE,"Profit Margin";#N/A,#N/A,FALSE,"Variance Profit";#N/A,#N/A,FALSE,"EVA"}</definedName>
    <definedName name="______________rty780" localSheetId="18" hidden="1">{#N/A,#N/A,FALSE,"Cover";#N/A,#N/A,FALSE,"Contents";#N/A,#N/A,FALSE,"Exec Sum";#N/A,#N/A,FALSE,"Operations";#N/A,#N/A,FALSE,"Operations 2";#N/A,#N/A,FALSE,"Cost - YTD";#N/A,#N/A,FALSE,"Cost - Full";#N/A,#N/A,FALSE,"Income Stmt";#N/A,#N/A,FALSE,"Profit Margin";#N/A,#N/A,FALSE,"Variance Profit";#N/A,#N/A,FALSE,"EVA"}</definedName>
    <definedName name="______________rty780" hidden="1">{#N/A,#N/A,FALSE,"Cover";#N/A,#N/A,FALSE,"Contents";#N/A,#N/A,FALSE,"Exec Sum";#N/A,#N/A,FALSE,"Operations";#N/A,#N/A,FALSE,"Operations 2";#N/A,#N/A,FALSE,"Cost - YTD";#N/A,#N/A,FALSE,"Cost - Full";#N/A,#N/A,FALSE,"Income Stmt";#N/A,#N/A,FALSE,"Profit Margin";#N/A,#N/A,FALSE,"Variance Profit";#N/A,#N/A,FALSE,"EVA"}</definedName>
    <definedName name="______________SAL01">#REF!,#REF!</definedName>
    <definedName name="______________sii01012004" localSheetId="16" hidden="1">{#N/A,#N/A,FALSE,"Aging Summary";#N/A,#N/A,FALSE,"Ratio Analysis";#N/A,#N/A,FALSE,"Test 120 Day Accts";#N/A,#N/A,FALSE,"Tickmarks"}</definedName>
    <definedName name="______________sii01012004" localSheetId="18" hidden="1">{#N/A,#N/A,FALSE,"Aging Summary";#N/A,#N/A,FALSE,"Ratio Analysis";#N/A,#N/A,FALSE,"Test 120 Day Accts";#N/A,#N/A,FALSE,"Tickmarks"}</definedName>
    <definedName name="______________sii01012004" hidden="1">{#N/A,#N/A,FALSE,"Aging Summary";#N/A,#N/A,FALSE,"Ratio Analysis";#N/A,#N/A,FALSE,"Test 120 Day Accts";#N/A,#N/A,FALSE,"Tickmarks"}</definedName>
    <definedName name="______________SS2" localSheetId="16" hidden="1">{#N/A,#N/A,FALSE,"CAPEX";#N/A,#N/A,FALSE,"PLAN";#N/A,#N/A,FALSE,"REV";#N/A,#N/A,FALSE,"CALOP";#N/A,#N/A,FALSE,"RESOP";#N/A,#N/A,FALSE,"PRES"}</definedName>
    <definedName name="______________SS2" localSheetId="18" hidden="1">{#N/A,#N/A,FALSE,"CAPEX";#N/A,#N/A,FALSE,"PLAN";#N/A,#N/A,FALSE,"REV";#N/A,#N/A,FALSE,"CALOP";#N/A,#N/A,FALSE,"RESOP";#N/A,#N/A,FALSE,"PRES"}</definedName>
    <definedName name="______________SS2" hidden="1">{#N/A,#N/A,FALSE,"CAPEX";#N/A,#N/A,FALSE,"PLAN";#N/A,#N/A,FALSE,"REV";#N/A,#N/A,FALSE,"CALOP";#N/A,#N/A,FALSE,"RESOP";#N/A,#N/A,FALSE,"PRES"}</definedName>
    <definedName name="______________t4" localSheetId="16" hidden="1">{#N/A,#N/A,FALSE,"Aging Summary";#N/A,#N/A,FALSE,"Ratio Analysis";#N/A,#N/A,FALSE,"Test 120 Day Accts";#N/A,#N/A,FALSE,"Tickmarks"}</definedName>
    <definedName name="______________t4" localSheetId="18" hidden="1">{#N/A,#N/A,FALSE,"Aging Summary";#N/A,#N/A,FALSE,"Ratio Analysis";#N/A,#N/A,FALSE,"Test 120 Day Accts";#N/A,#N/A,FALSE,"Tickmarks"}</definedName>
    <definedName name="______________t4" hidden="1">{#N/A,#N/A,FALSE,"Aging Summary";#N/A,#N/A,FALSE,"Ratio Analysis";#N/A,#N/A,FALSE,"Test 120 Day Accts";#N/A,#N/A,FALSE,"Tickmarks"}</definedName>
    <definedName name="______________t81" localSheetId="16" hidden="1">{#N/A,#N/A,FALSE,"Aging Summary";#N/A,#N/A,FALSE,"Ratio Analysis";#N/A,#N/A,FALSE,"Test 120 Day Accts";#N/A,#N/A,FALSE,"Tickmarks"}</definedName>
    <definedName name="______________t81" localSheetId="18" hidden="1">{#N/A,#N/A,FALSE,"Aging Summary";#N/A,#N/A,FALSE,"Ratio Analysis";#N/A,#N/A,FALSE,"Test 120 Day Accts";#N/A,#N/A,FALSE,"Tickmarks"}</definedName>
    <definedName name="______________t81" hidden="1">{#N/A,#N/A,FALSE,"Aging Summary";#N/A,#N/A,FALSE,"Ratio Analysis";#N/A,#N/A,FALSE,"Test 120 Day Accts";#N/A,#N/A,FALSE,"Tickmarks"}</definedName>
    <definedName name="______________TCE1">#REF!</definedName>
    <definedName name="______________TT1" localSheetId="16" hidden="1">{#N/A,#N/A,FALSE,"Aging Summary";#N/A,#N/A,FALSE,"Ratio Analysis";#N/A,#N/A,FALSE,"Test 120 Day Accts";#N/A,#N/A,FALSE,"Tickmarks"}</definedName>
    <definedName name="______________TT1" localSheetId="18" hidden="1">{#N/A,#N/A,FALSE,"Aging Summary";#N/A,#N/A,FALSE,"Ratio Analysis";#N/A,#N/A,FALSE,"Test 120 Day Accts";#N/A,#N/A,FALSE,"Tickmarks"}</definedName>
    <definedName name="______________TT1" hidden="1">{#N/A,#N/A,FALSE,"Aging Summary";#N/A,#N/A,FALSE,"Ratio Analysis";#N/A,#N/A,FALSE,"Test 120 Day Accts";#N/A,#N/A,FALSE,"Tickmarks"}</definedName>
    <definedName name="______________uf2">#REF!</definedName>
    <definedName name="______________UF2010">#REF!</definedName>
    <definedName name="______________ui78421">#REF!</definedName>
    <definedName name="______________uso2">#REF!</definedName>
    <definedName name="______________X3" localSheetId="16" hidden="1">{#N/A,#N/A,FALSE,"Aging Summary";#N/A,#N/A,FALSE,"Ratio Analysis";#N/A,#N/A,FALSE,"Test 120 Day Accts";#N/A,#N/A,FALSE,"Tickmarks"}</definedName>
    <definedName name="______________X3" localSheetId="18" hidden="1">{#N/A,#N/A,FALSE,"Aging Summary";#N/A,#N/A,FALSE,"Ratio Analysis";#N/A,#N/A,FALSE,"Test 120 Day Accts";#N/A,#N/A,FALSE,"Tickmarks"}</definedName>
    <definedName name="______________X3" hidden="1">{#N/A,#N/A,FALSE,"Aging Summary";#N/A,#N/A,FALSE,"Ratio Analysis";#N/A,#N/A,FALSE,"Test 120 Day Accts";#N/A,#N/A,FALSE,"Tickmarks"}</definedName>
    <definedName name="______________xx1" hidden="1">"Ctas Analisis Acreedores"</definedName>
    <definedName name="______________YR1">#REF!</definedName>
    <definedName name="______________YR2">#REF!</definedName>
    <definedName name="______________YR3">#REF!</definedName>
    <definedName name="______________YR4">#REF!</definedName>
    <definedName name="______________YR5">#REF!</definedName>
    <definedName name="______________Z1" localSheetId="16" hidden="1">{"ProspettoImposte",#N/A,FALSE,"Prospetto imposte"}</definedName>
    <definedName name="______________Z1" localSheetId="18" hidden="1">{"ProspettoImposte",#N/A,FALSE,"Prospetto imposte"}</definedName>
    <definedName name="______________Z1" hidden="1">{"ProspettoImposte",#N/A,FALSE,"Prospetto imposte"}</definedName>
    <definedName name="_____________A1" localSheetId="16" hidden="1">{#N/A,#N/A,TRUE,"ComparativoII"}</definedName>
    <definedName name="_____________A1" localSheetId="18" hidden="1">{#N/A,#N/A,TRUE,"ComparativoII"}</definedName>
    <definedName name="_____________A1" hidden="1">{#N/A,#N/A,TRUE,"ComparativoII"}</definedName>
    <definedName name="_____________A10" localSheetId="16" hidden="1">{"RESULTADOS REAIS",#N/A,FALSE,"Dem.Res.R$";"RESULTADOS DOLARES",#N/A,FALSE,"Dem.Res.US$";"PERCENTUAIS REAIS",#N/A,FALSE,"Percentuais R$";"PERCENTUAIS DOLARES",#N/A,FALSE,"Percentuais US$"}</definedName>
    <definedName name="_____________A10" localSheetId="18" hidden="1">{"RESULTADOS REAIS",#N/A,FALSE,"Dem.Res.R$";"RESULTADOS DOLARES",#N/A,FALSE,"Dem.Res.US$";"PERCENTUAIS REAIS",#N/A,FALSE,"Percentuais R$";"PERCENTUAIS DOLARES",#N/A,FALSE,"Percentuais US$"}</definedName>
    <definedName name="_____________A10" hidden="1">{"RESULTADOS REAIS",#N/A,FALSE,"Dem.Res.R$";"RESULTADOS DOLARES",#N/A,FALSE,"Dem.Res.US$";"PERCENTUAIS REAIS",#N/A,FALSE,"Percentuais R$";"PERCENTUAIS DOLARES",#N/A,FALSE,"Percentuais US$"}</definedName>
    <definedName name="_____________A2" localSheetId="16" hidden="1">{"balanço dolares",#N/A,FALSE,"SIGADR$";"AUT BAL REAIS",#N/A,FALSE,"SIGADR$";"QUOCIENTES REAIS",#N/A,FALSE,"QUOCIENTES";"JUNH QUOCI DOLARES",#N/A,FALSE,"QUOCIENTES"}</definedName>
    <definedName name="_____________A2" localSheetId="18" hidden="1">{"balanço dolares",#N/A,FALSE,"SIGADR$";"AUT BAL REAIS",#N/A,FALSE,"SIGADR$";"QUOCIENTES REAIS",#N/A,FALSE,"QUOCIENTES";"JUNH QUOCI DOLARES",#N/A,FALSE,"QUOCIENTES"}</definedName>
    <definedName name="_____________A2" hidden="1">{"balanço dolares",#N/A,FALSE,"SIGADR$";"AUT BAL REAIS",#N/A,FALSE,"SIGADR$";"QUOCIENTES REAIS",#N/A,FALSE,"QUOCIENTES";"JUNH QUOCI DOLARES",#N/A,FALSE,"QUOCIENTES"}</definedName>
    <definedName name="_____________A20000">#REF!</definedName>
    <definedName name="_____________A3" localSheetId="16" hidden="1">{#N/A,#N/A,TRUE,"ComparativoII"}</definedName>
    <definedName name="_____________A3" localSheetId="18" hidden="1">{#N/A,#N/A,TRUE,"ComparativoII"}</definedName>
    <definedName name="_____________A3" hidden="1">{#N/A,#N/A,TRUE,"ComparativoII"}</definedName>
    <definedName name="_____________A4" localSheetId="16" hidden="1">{"balanço dolares",#N/A,FALSE,"SIGADR$";"AUT BAL REAIS",#N/A,FALSE,"SIGADR$";"QUOCIENTES REAIS",#N/A,FALSE,"QUOCIENTES";"JUNH QUOCI DOLARES",#N/A,FALSE,"QUOCIENTES"}</definedName>
    <definedName name="_____________A4" localSheetId="18" hidden="1">{"balanço dolares",#N/A,FALSE,"SIGADR$";"AUT BAL REAIS",#N/A,FALSE,"SIGADR$";"QUOCIENTES REAIS",#N/A,FALSE,"QUOCIENTES";"JUNH QUOCI DOLARES",#N/A,FALSE,"QUOCIENTES"}</definedName>
    <definedName name="_____________A4" hidden="1">{"balanço dolares",#N/A,FALSE,"SIGADR$";"AUT BAL REAIS",#N/A,FALSE,"SIGADR$";"QUOCIENTES REAIS",#N/A,FALSE,"QUOCIENTES";"JUNH QUOCI DOLARES",#N/A,FALSE,"QUOCIENTES"}</definedName>
    <definedName name="_____________A5" localSheetId="16" hidden="1">{"AUT ANALISE DESP",#N/A,TRUE,"AN.DESP. MR$"}</definedName>
    <definedName name="_____________A5" localSheetId="18" hidden="1">{"AUT ANALISE DESP",#N/A,TRUE,"AN.DESP. MR$"}</definedName>
    <definedName name="_____________A5" hidden="1">{"AUT ANALISE DESP",#N/A,TRUE,"AN.DESP. MR$"}</definedName>
    <definedName name="_____________A6" localSheetId="16" hidden="1">{#N/A,#N/A,TRUE,"ComparativoII"}</definedName>
    <definedName name="_____________A6" localSheetId="18" hidden="1">{#N/A,#N/A,TRUE,"ComparativoII"}</definedName>
    <definedName name="_____________A6" hidden="1">{#N/A,#N/A,TRUE,"ComparativoII"}</definedName>
    <definedName name="_____________A7" localSheetId="16" hidden="1">{"RESULTADOS REAIS",#N/A,FALSE,"Dem.Res.R$";"RESULTADOS DOLARES",#N/A,FALSE,"Dem.Res.US$";"PERCENTUAIS REAIS",#N/A,FALSE,"Percentuais R$";"PERCENTUAIS DOLARES",#N/A,FALSE,"Percentuais US$"}</definedName>
    <definedName name="_____________A7" localSheetId="18" hidden="1">{"RESULTADOS REAIS",#N/A,FALSE,"Dem.Res.R$";"RESULTADOS DOLARES",#N/A,FALSE,"Dem.Res.US$";"PERCENTUAIS REAIS",#N/A,FALSE,"Percentuais R$";"PERCENTUAIS DOLARES",#N/A,FALSE,"Percentuais US$"}</definedName>
    <definedName name="_____________A7" hidden="1">{"RESULTADOS REAIS",#N/A,FALSE,"Dem.Res.R$";"RESULTADOS DOLARES",#N/A,FALSE,"Dem.Res.US$";"PERCENTUAIS REAIS",#N/A,FALSE,"Percentuais R$";"PERCENTUAIS DOLARES",#N/A,FALSE,"Percentuais US$"}</definedName>
    <definedName name="_____________A8" localSheetId="16" hidden="1">{#N/A,#N/A,TRUE,"ComparativoII"}</definedName>
    <definedName name="_____________A8" localSheetId="18" hidden="1">{#N/A,#N/A,TRUE,"ComparativoII"}</definedName>
    <definedName name="_____________A8" hidden="1">{#N/A,#N/A,TRUE,"ComparativoII"}</definedName>
    <definedName name="_____________A9" localSheetId="16" hidden="1">{"AUT ANALISE DESP",#N/A,TRUE,"AN.DESP. MR$"}</definedName>
    <definedName name="_____________A9" localSheetId="18" hidden="1">{"AUT ANALISE DESP",#N/A,TRUE,"AN.DESP. MR$"}</definedName>
    <definedName name="_____________A9" hidden="1">{"AUT ANALISE DESP",#N/A,TRUE,"AN.DESP. MR$"}</definedName>
    <definedName name="_____________ACT1">#REF!</definedName>
    <definedName name="_____________ACT10">#REF!</definedName>
    <definedName name="_____________ACT11">#REF!</definedName>
    <definedName name="_____________ACT12">#REF!</definedName>
    <definedName name="_____________ACT2">#REF!</definedName>
    <definedName name="_____________ACT3">#REF!</definedName>
    <definedName name="_____________ACT4">#REF!</definedName>
    <definedName name="_____________ACT5">#REF!</definedName>
    <definedName name="_____________ACT6">#REF!</definedName>
    <definedName name="_____________ACT7">#REF!</definedName>
    <definedName name="_____________ACT8">#REF!</definedName>
    <definedName name="_____________ACT9">#REF!</definedName>
    <definedName name="______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_Ag3" localSheetId="16" hidden="1">{#N/A,#N/A,FALSE,"MONTHDET";#N/A,#N/A,FALSE,"ACTUAL"}</definedName>
    <definedName name="_____________Ag3" localSheetId="18" hidden="1">{#N/A,#N/A,FALSE,"MONTHDET";#N/A,#N/A,FALSE,"ACTUAL"}</definedName>
    <definedName name="_____________Ag3" hidden="1">{#N/A,#N/A,FALSE,"MONTHDET";#N/A,#N/A,FALSE,"ACTUAL"}</definedName>
    <definedName name="__________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___bt171" hidden="1">{#N/A,#N/A,FALSE,"RLI  ";#N/A,#N/A,FALSE,"Prov. Impto. Renta";#N/A,#N/A,FALSE,"Inv.EERR";#N/A,#N/A,FALSE,"CM Patrimonio";#N/A,#N/A,FALSE,"Activo Fijo";#N/A,#N/A,FALSE,"Software";#N/A,#N/A,FALSE,"Gastos Diferidos";#N/A,#N/A,FALSE,"Amortización marcas";#N/A,#N/A,FALSE,"Prov. Vacaciones";#N/A,#N/A,FALSE,"Capacitación"}</definedName>
    <definedName name="_____________bud2002">#REF!</definedName>
    <definedName name="_____________cap122007" localSheetId="16" hidden="1">{#N/A,#N/A,FALSE,"Aging Summary";#N/A,#N/A,FALSE,"Ratio Analysis";#N/A,#N/A,FALSE,"Test 120 Day Accts";#N/A,#N/A,FALSE,"Tickmarks"}</definedName>
    <definedName name="_____________cap122007" localSheetId="18" hidden="1">{#N/A,#N/A,FALSE,"Aging Summary";#N/A,#N/A,FALSE,"Ratio Analysis";#N/A,#N/A,FALSE,"Test 120 Day Accts";#N/A,#N/A,FALSE,"Tickmarks"}</definedName>
    <definedName name="_____________cap122007" hidden="1">{#N/A,#N/A,FALSE,"Aging Summary";#N/A,#N/A,FALSE,"Ratio Analysis";#N/A,#N/A,FALSE,"Test 120 Day Accts";#N/A,#N/A,FALSE,"Tickmarks"}</definedName>
    <definedName name="_____________ccc1" localSheetId="16" hidden="1">{#N/A,#N/A,FALSE,"Aging Summary";#N/A,#N/A,FALSE,"Ratio Analysis";#N/A,#N/A,FALSE,"Test 120 Day Accts";#N/A,#N/A,FALSE,"Tickmarks"}</definedName>
    <definedName name="_____________ccc1" localSheetId="18" hidden="1">{#N/A,#N/A,FALSE,"Aging Summary";#N/A,#N/A,FALSE,"Ratio Analysis";#N/A,#N/A,FALSE,"Test 120 Day Accts";#N/A,#N/A,FALSE,"Tickmarks"}</definedName>
    <definedName name="_____________ccc1" hidden="1">{#N/A,#N/A,FALSE,"Aging Summary";#N/A,#N/A,FALSE,"Ratio Analysis";#N/A,#N/A,FALSE,"Test 120 Day Accts";#N/A,#N/A,FALSE,"Tickmarks"}</definedName>
    <definedName name="_____________CMC1">#REF!</definedName>
    <definedName name="_____________Co50" localSheetId="16" hidden="1">{#N/A,"DR",FALSE,"increm pf";#N/A,"MAMSI",FALSE,"increm pf";#N/A,"MAXI",FALSE,"increm pf";#N/A,"PCAM",FALSE,"increm pf";#N/A,"PHSV",FALSE,"increm pf";#N/A,"SIE",FALSE,"increm pf"}</definedName>
    <definedName name="_____________Co50" localSheetId="18" hidden="1">{#N/A,"DR",FALSE,"increm pf";#N/A,"MAMSI",FALSE,"increm pf";#N/A,"MAXI",FALSE,"increm pf";#N/A,"PCAM",FALSE,"increm pf";#N/A,"PHSV",FALSE,"increm pf";#N/A,"SIE",FALSE,"increm pf"}</definedName>
    <definedName name="_____________Co50" hidden="1">{#N/A,"DR",FALSE,"increm pf";#N/A,"MAMSI",FALSE,"increm pf";#N/A,"MAXI",FALSE,"increm pf";#N/A,"PCAM",FALSE,"increm pf";#N/A,"PHSV",FALSE,"increm pf";#N/A,"SIE",FALSE,"increm pf"}</definedName>
    <definedName name="_____________cp010103" localSheetId="16" hidden="1">{#N/A,#N/A,TRUE,"MEMO";#N/A,#N/A,TRUE,"PARAMETROS";#N/A,#N/A,TRUE,"RLI ";#N/A,#N/A,TRUE,"IMPTO.DET.";#N/A,#N/A,TRUE,"FUT-FUNT";#N/A,#N/A,TRUE,"CPI-PATR.";#N/A,#N/A,TRUE,"CM CPI";#N/A,#N/A,TRUE,"PROV";#N/A,#N/A,TRUE,"A FIJO";#N/A,#N/A,TRUE,"LEASING";#N/A,#N/A,TRUE,"VPP";#N/A,#N/A,TRUE,"PPM";#N/A,#N/A,TRUE,"OTROS"}</definedName>
    <definedName name="_____________cp010103" localSheetId="18" hidden="1">{#N/A,#N/A,TRUE,"MEMO";#N/A,#N/A,TRUE,"PARAMETROS";#N/A,#N/A,TRUE,"RLI ";#N/A,#N/A,TRUE,"IMPTO.DET.";#N/A,#N/A,TRUE,"FUT-FUNT";#N/A,#N/A,TRUE,"CPI-PATR.";#N/A,#N/A,TRUE,"CM CPI";#N/A,#N/A,TRUE,"PROV";#N/A,#N/A,TRUE,"A FIJO";#N/A,#N/A,TRUE,"LEASING";#N/A,#N/A,TRUE,"VPP";#N/A,#N/A,TRUE,"PPM";#N/A,#N/A,TRUE,"OTROS"}</definedName>
    <definedName name="_____________cp010103" hidden="1">{#N/A,#N/A,TRUE,"MEMO";#N/A,#N/A,TRUE,"PARAMETROS";#N/A,#N/A,TRUE,"RLI ";#N/A,#N/A,TRUE,"IMPTO.DET.";#N/A,#N/A,TRUE,"FUT-FUNT";#N/A,#N/A,TRUE,"CPI-PATR.";#N/A,#N/A,TRUE,"CM CPI";#N/A,#N/A,TRUE,"PROV";#N/A,#N/A,TRUE,"A FIJO";#N/A,#N/A,TRUE,"LEASING";#N/A,#N/A,TRUE,"VPP";#N/A,#N/A,TRUE,"PPM";#N/A,#N/A,TRUE,"OTROS"}</definedName>
    <definedName name="_____________CP111" localSheetId="16" hidden="1">{#N/A,#N/A,TRUE,"MEMO";#N/A,#N/A,TRUE,"PARAMETROS";#N/A,#N/A,TRUE,"RLI ";#N/A,#N/A,TRUE,"IMPTO.DET.";#N/A,#N/A,TRUE,"FUT-FUNT";#N/A,#N/A,TRUE,"CPI-PATR.";#N/A,#N/A,TRUE,"CM CPI";#N/A,#N/A,TRUE,"PROV";#N/A,#N/A,TRUE,"A FIJO";#N/A,#N/A,TRUE,"LEASING";#N/A,#N/A,TRUE,"VPP";#N/A,#N/A,TRUE,"PPM";#N/A,#N/A,TRUE,"OTROS"}</definedName>
    <definedName name="_____________CP111" localSheetId="18" hidden="1">{#N/A,#N/A,TRUE,"MEMO";#N/A,#N/A,TRUE,"PARAMETROS";#N/A,#N/A,TRUE,"RLI ";#N/A,#N/A,TRUE,"IMPTO.DET.";#N/A,#N/A,TRUE,"FUT-FUNT";#N/A,#N/A,TRUE,"CPI-PATR.";#N/A,#N/A,TRUE,"CM CPI";#N/A,#N/A,TRUE,"PROV";#N/A,#N/A,TRUE,"A FIJO";#N/A,#N/A,TRUE,"LEASING";#N/A,#N/A,TRUE,"VPP";#N/A,#N/A,TRUE,"PPM";#N/A,#N/A,TRUE,"OTROS"}</definedName>
    <definedName name="_____________CP111" hidden="1">{#N/A,#N/A,TRUE,"MEMO";#N/A,#N/A,TRUE,"PARAMETROS";#N/A,#N/A,TRUE,"RLI ";#N/A,#N/A,TRUE,"IMPTO.DET.";#N/A,#N/A,TRUE,"FUT-FUNT";#N/A,#N/A,TRUE,"CPI-PATR.";#N/A,#N/A,TRUE,"CM CPI";#N/A,#N/A,TRUE,"PROV";#N/A,#N/A,TRUE,"A FIJO";#N/A,#N/A,TRUE,"LEASING";#N/A,#N/A,TRUE,"VPP";#N/A,#N/A,TRUE,"PPM";#N/A,#N/A,TRUE,"OTROS"}</definedName>
    <definedName name="_____________CPF1" localSheetId="16" hidden="1">{#N/A,#N/A,FALSE,"Aging Summary";#N/A,#N/A,FALSE,"Ratio Analysis";#N/A,#N/A,FALSE,"Test 120 Day Accts";#N/A,#N/A,FALSE,"Tickmarks"}</definedName>
    <definedName name="_____________CPF1" localSheetId="18" hidden="1">{#N/A,#N/A,FALSE,"Aging Summary";#N/A,#N/A,FALSE,"Ratio Analysis";#N/A,#N/A,FALSE,"Test 120 Day Accts";#N/A,#N/A,FALSE,"Tickmarks"}</definedName>
    <definedName name="_____________CPF1" hidden="1">{#N/A,#N/A,FALSE,"Aging Summary";#N/A,#N/A,FALSE,"Ratio Analysis";#N/A,#N/A,FALSE,"Test 120 Day Accts";#N/A,#N/A,FALSE,"Tickmarks"}</definedName>
    <definedName name="_____________CPI1" localSheetId="16" hidden="1">{#N/A,#N/A,FALSE,"Aging Summary";#N/A,#N/A,FALSE,"Ratio Analysis";#N/A,#N/A,FALSE,"Test 120 Day Accts";#N/A,#N/A,FALSE,"Tickmarks"}</definedName>
    <definedName name="_____________CPI1" localSheetId="18" hidden="1">{#N/A,#N/A,FALSE,"Aging Summary";#N/A,#N/A,FALSE,"Ratio Analysis";#N/A,#N/A,FALSE,"Test 120 Day Accts";#N/A,#N/A,FALSE,"Tickmarks"}</definedName>
    <definedName name="_____________CPI1" hidden="1">{#N/A,#N/A,FALSE,"Aging Summary";#N/A,#N/A,FALSE,"Ratio Analysis";#N/A,#N/A,FALSE,"Test 120 Day Accts";#N/A,#N/A,FALSE,"Tickmarks"}</definedName>
    <definedName name="_____________CPI2" localSheetId="16" hidden="1">{#N/A,#N/A,TRUE,"MEMO";#N/A,#N/A,TRUE,"PARAMETROS";#N/A,#N/A,TRUE,"RLI ";#N/A,#N/A,TRUE,"IMPTO.DET.";#N/A,#N/A,TRUE,"FUT-FUNT";#N/A,#N/A,TRUE,"CPI-PATR.";#N/A,#N/A,TRUE,"CM CPI";#N/A,#N/A,TRUE,"PROV";#N/A,#N/A,TRUE,"A FIJO";#N/A,#N/A,TRUE,"LEASING";#N/A,#N/A,TRUE,"VPP";#N/A,#N/A,TRUE,"PPM";#N/A,#N/A,TRUE,"OTROS"}</definedName>
    <definedName name="_____________CPI2" localSheetId="18" hidden="1">{#N/A,#N/A,TRUE,"MEMO";#N/A,#N/A,TRUE,"PARAMETROS";#N/A,#N/A,TRUE,"RLI ";#N/A,#N/A,TRUE,"IMPTO.DET.";#N/A,#N/A,TRUE,"FUT-FUNT";#N/A,#N/A,TRUE,"CPI-PATR.";#N/A,#N/A,TRUE,"CM CPI";#N/A,#N/A,TRUE,"PROV";#N/A,#N/A,TRUE,"A FIJO";#N/A,#N/A,TRUE,"LEASING";#N/A,#N/A,TRUE,"VPP";#N/A,#N/A,TRUE,"PPM";#N/A,#N/A,TRUE,"OTROS"}</definedName>
    <definedName name="_____________CPI2" hidden="1">{#N/A,#N/A,TRUE,"MEMO";#N/A,#N/A,TRUE,"PARAMETROS";#N/A,#N/A,TRUE,"RLI ";#N/A,#N/A,TRUE,"IMPTO.DET.";#N/A,#N/A,TRUE,"FUT-FUNT";#N/A,#N/A,TRUE,"CPI-PATR.";#N/A,#N/A,TRUE,"CM CPI";#N/A,#N/A,TRUE,"PROV";#N/A,#N/A,TRUE,"A FIJO";#N/A,#N/A,TRUE,"LEASING";#N/A,#N/A,TRUE,"VPP";#N/A,#N/A,TRUE,"PPM";#N/A,#N/A,TRUE,"OTROS"}</definedName>
    <definedName name="_____________CPI2004" localSheetId="16" hidden="1">{#N/A,#N/A,FALSE,"Aging Summary";#N/A,#N/A,FALSE,"Ratio Analysis";#N/A,#N/A,FALSE,"Test 120 Day Accts";#N/A,#N/A,FALSE,"Tickmarks"}</definedName>
    <definedName name="_____________CPI2004" localSheetId="18" hidden="1">{#N/A,#N/A,FALSE,"Aging Summary";#N/A,#N/A,FALSE,"Ratio Analysis";#N/A,#N/A,FALSE,"Test 120 Day Accts";#N/A,#N/A,FALSE,"Tickmarks"}</definedName>
    <definedName name="_____________CPI2004" hidden="1">{#N/A,#N/A,FALSE,"Aging Summary";#N/A,#N/A,FALSE,"Ratio Analysis";#N/A,#N/A,FALSE,"Test 120 Day Accts";#N/A,#N/A,FALSE,"Tickmarks"}</definedName>
    <definedName name="_____________cpi2006" localSheetId="16" hidden="1">{#N/A,#N/A,FALSE,"Aging Summary";#N/A,#N/A,FALSE,"Ratio Analysis";#N/A,#N/A,FALSE,"Test 120 Day Accts";#N/A,#N/A,FALSE,"Tickmarks"}</definedName>
    <definedName name="_____________cpi2006" localSheetId="18" hidden="1">{#N/A,#N/A,FALSE,"Aging Summary";#N/A,#N/A,FALSE,"Ratio Analysis";#N/A,#N/A,FALSE,"Test 120 Day Accts";#N/A,#N/A,FALSE,"Tickmarks"}</definedName>
    <definedName name="_____________cpi2006" hidden="1">{#N/A,#N/A,FALSE,"Aging Summary";#N/A,#N/A,FALSE,"Ratio Analysis";#N/A,#N/A,FALSE,"Test 120 Day Accts";#N/A,#N/A,FALSE,"Tickmarks"}</definedName>
    <definedName name="_____________DAT1">#REF!</definedName>
    <definedName name="_____________DAT10">#REF!</definedName>
    <definedName name="_____________DAT11">#REF!</definedName>
    <definedName name="_____________DAT12">#REF!</definedName>
    <definedName name="_____________DAT13">#REF!</definedName>
    <definedName name="_____________DAT14">#REF!</definedName>
    <definedName name="_____________DAT15">#REF!</definedName>
    <definedName name="_____________DAT16">#REF!</definedName>
    <definedName name="_____________DAT2">#REF!</definedName>
    <definedName name="_____________DAT3">#REF!</definedName>
    <definedName name="_____________DAT4">#REF!</definedName>
    <definedName name="_____________DAT5">#REF!</definedName>
    <definedName name="_____________DAT6">#REF!</definedName>
    <definedName name="_____________DAT7">#REF!</definedName>
    <definedName name="_____________DAT8">#REF!</definedName>
    <definedName name="_____________DAT9">#REF!</definedName>
    <definedName name="_____________DX2" localSheetId="16" hidden="1">{"'WEB azoc prov'!$B$85:$L$123"}</definedName>
    <definedName name="_____________DX2" localSheetId="18" hidden="1">{"'WEB azoc prov'!$B$85:$L$123"}</definedName>
    <definedName name="_____________DX2" hidden="1">{"'WEB azoc prov'!$B$85:$L$123"}</definedName>
    <definedName name="_____________f" localSheetId="16" hidden="1">{#N/A,#N/A,FALSE,"Aging Summary";#N/A,#N/A,FALSE,"Ratio Analysis";#N/A,#N/A,FALSE,"Test 120 Day Accts";#N/A,#N/A,FALSE,"Tickmarks"}</definedName>
    <definedName name="_____________f" localSheetId="18" hidden="1">{#N/A,#N/A,FALSE,"Aging Summary";#N/A,#N/A,FALSE,"Ratio Analysis";#N/A,#N/A,FALSE,"Test 120 Day Accts";#N/A,#N/A,FALSE,"Tickmarks"}</definedName>
    <definedName name="_____________f" hidden="1">{#N/A,#N/A,FALSE,"Aging Summary";#N/A,#N/A,FALSE,"Ratio Analysis";#N/A,#N/A,FALSE,"Test 120 Day Accts";#N/A,#N/A,FALSE,"Tickmarks"}</definedName>
    <definedName name="_____________f5" localSheetId="16" hidden="1">{#N/A,#N/A,TRUE,"ComparativoII"}</definedName>
    <definedName name="_____________f5" localSheetId="18" hidden="1">{#N/A,#N/A,TRUE,"ComparativoII"}</definedName>
    <definedName name="_____________f5" hidden="1">{#N/A,#N/A,TRUE,"ComparativoII"}</definedName>
    <definedName name="_____________FRD001" localSheetId="16">L118C2</definedName>
    <definedName name="_____________FRD001" localSheetId="18">L118C2</definedName>
    <definedName name="_____________FRD001">L118C2</definedName>
    <definedName name="_____________ftu222" localSheetId="16" hidden="1">{#N/A,#N/A,FALSE,"Aging Summary";#N/A,#N/A,FALSE,"Ratio Analysis";#N/A,#N/A,FALSE,"Test 120 Day Accts";#N/A,#N/A,FALSE,"Tickmarks"}</definedName>
    <definedName name="_____________ftu222" localSheetId="18" hidden="1">{#N/A,#N/A,FALSE,"Aging Summary";#N/A,#N/A,FALSE,"Ratio Analysis";#N/A,#N/A,FALSE,"Test 120 Day Accts";#N/A,#N/A,FALSE,"Tickmarks"}</definedName>
    <definedName name="_____________ftu222" hidden="1">{#N/A,#N/A,FALSE,"Aging Summary";#N/A,#N/A,FALSE,"Ratio Analysis";#N/A,#N/A,FALSE,"Test 120 Day Accts";#N/A,#N/A,FALSE,"Tickmarks"}</definedName>
    <definedName name="_____________fut2" localSheetId="16" hidden="1">{#N/A,#N/A,FALSE,"Aging Summary";#N/A,#N/A,FALSE,"Ratio Analysis";#N/A,#N/A,FALSE,"Test 120 Day Accts";#N/A,#N/A,FALSE,"Tickmarks"}</definedName>
    <definedName name="_____________fut2" localSheetId="18" hidden="1">{#N/A,#N/A,FALSE,"Aging Summary";#N/A,#N/A,FALSE,"Ratio Analysis";#N/A,#N/A,FALSE,"Test 120 Day Accts";#N/A,#N/A,FALSE,"Tickmarks"}</definedName>
    <definedName name="_____________fut2" hidden="1">{#N/A,#N/A,FALSE,"Aging Summary";#N/A,#N/A,FALSE,"Ratio Analysis";#N/A,#N/A,FALSE,"Test 120 Day Accts";#N/A,#N/A,FALSE,"Tickmarks"}</definedName>
    <definedName name="_____________fut2005" localSheetId="16" hidden="1">{#N/A,#N/A,FALSE,"Aging Summary";#N/A,#N/A,FALSE,"Ratio Analysis";#N/A,#N/A,FALSE,"Test 120 Day Accts";#N/A,#N/A,FALSE,"Tickmarks"}</definedName>
    <definedName name="_____________fut2005" localSheetId="18" hidden="1">{#N/A,#N/A,FALSE,"Aging Summary";#N/A,#N/A,FALSE,"Ratio Analysis";#N/A,#N/A,FALSE,"Test 120 Day Accts";#N/A,#N/A,FALSE,"Tickmarks"}</definedName>
    <definedName name="_____________fut2005" hidden="1">{#N/A,#N/A,FALSE,"Aging Summary";#N/A,#N/A,FALSE,"Ratio Analysis";#N/A,#N/A,FALSE,"Test 120 Day Accts";#N/A,#N/A,FALSE,"Tickmarks"}</definedName>
    <definedName name="_____________G12" hidden="1">#REF!</definedName>
    <definedName name="_____________gan2" localSheetId="16" hidden="1">{#N/A,#N/A,FALSE,"Aging Summary";#N/A,#N/A,FALSE,"Ratio Analysis";#N/A,#N/A,FALSE,"Test 120 Day Accts";#N/A,#N/A,FALSE,"Tickmarks"}</definedName>
    <definedName name="_____________gan2" localSheetId="18" hidden="1">{#N/A,#N/A,FALSE,"Aging Summary";#N/A,#N/A,FALSE,"Ratio Analysis";#N/A,#N/A,FALSE,"Test 120 Day Accts";#N/A,#N/A,FALSE,"Tickmarks"}</definedName>
    <definedName name="_____________gan2" hidden="1">{#N/A,#N/A,FALSE,"Aging Summary";#N/A,#N/A,FALSE,"Ratio Analysis";#N/A,#N/A,FALSE,"Test 120 Day Accts";#N/A,#N/A,FALSE,"Tickmarks"}</definedName>
    <definedName name="_____________gc2" localSheetId="16" hidden="1">{#N/A,#N/A,TRUE,"MEMO";#N/A,#N/A,TRUE,"PARAMETROS";#N/A,#N/A,TRUE,"RLI ";#N/A,#N/A,TRUE,"IMPTO.DET.";#N/A,#N/A,TRUE,"FUT-FUNT";#N/A,#N/A,TRUE,"CPI-PATR.";#N/A,#N/A,TRUE,"CM CPI";#N/A,#N/A,TRUE,"PROV";#N/A,#N/A,TRUE,"A FIJO";#N/A,#N/A,TRUE,"LEASING";#N/A,#N/A,TRUE,"VPP";#N/A,#N/A,TRUE,"PPM";#N/A,#N/A,TRUE,"OTROS"}</definedName>
    <definedName name="_____________gc2" localSheetId="18" hidden="1">{#N/A,#N/A,TRUE,"MEMO";#N/A,#N/A,TRUE,"PARAMETROS";#N/A,#N/A,TRUE,"RLI ";#N/A,#N/A,TRUE,"IMPTO.DET.";#N/A,#N/A,TRUE,"FUT-FUNT";#N/A,#N/A,TRUE,"CPI-PATR.";#N/A,#N/A,TRUE,"CM CPI";#N/A,#N/A,TRUE,"PROV";#N/A,#N/A,TRUE,"A FIJO";#N/A,#N/A,TRUE,"LEASING";#N/A,#N/A,TRUE,"VPP";#N/A,#N/A,TRUE,"PPM";#N/A,#N/A,TRUE,"OTROS"}</definedName>
    <definedName name="_____________gc2" hidden="1">{#N/A,#N/A,TRUE,"MEMO";#N/A,#N/A,TRUE,"PARAMETROS";#N/A,#N/A,TRUE,"RLI ";#N/A,#N/A,TRUE,"IMPTO.DET.";#N/A,#N/A,TRUE,"FUT-FUNT";#N/A,#N/A,TRUE,"CPI-PATR.";#N/A,#N/A,TRUE,"CM CPI";#N/A,#N/A,TRUE,"PROV";#N/A,#N/A,TRUE,"A FIJO";#N/A,#N/A,TRUE,"LEASING";#N/A,#N/A,TRUE,"VPP";#N/A,#N/A,TRUE,"PPM";#N/A,#N/A,TRUE,"OTROS"}</definedName>
    <definedName name="________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H67000">#REF!</definedName>
    <definedName name="_____________H67002">#REF!</definedName>
    <definedName name="_____________H70000">#REF!</definedName>
    <definedName name="_____________H71382">#REF!</definedName>
    <definedName name="_____________H71383">#REF!</definedName>
    <definedName name="_____________H71385">#REF!</definedName>
    <definedName name="_____________imp330" localSheetId="16" hidden="1">{#N/A,#N/A,FALSE,"RLI";#N/A,#N/A,FALSE,"Provisión impto. renta";#N/A,#N/A,FALSE,"C-M Patrimonio";#N/A,#N/A,FALSE,"Inv.EERR";#N/A,#N/A,FALSE,"Activo Fijo";#N/A,#N/A,FALSE,"Remodelaciones";#N/A,#N/A,FALSE,"Provisión vacaciones";#N/A,#N/A,FALSE,"Impuesto  diferido"}</definedName>
    <definedName name="_____________imp330" localSheetId="18" hidden="1">{#N/A,#N/A,FALSE,"RLI";#N/A,#N/A,FALSE,"Provisión impto. renta";#N/A,#N/A,FALSE,"C-M Patrimonio";#N/A,#N/A,FALSE,"Inv.EERR";#N/A,#N/A,FALSE,"Activo Fijo";#N/A,#N/A,FALSE,"Remodelaciones";#N/A,#N/A,FALSE,"Provisión vacaciones";#N/A,#N/A,FALSE,"Impuesto  diferido"}</definedName>
    <definedName name="_____________imp330" hidden="1">{#N/A,#N/A,FALSE,"RLI";#N/A,#N/A,FALSE,"Provisión impto. renta";#N/A,#N/A,FALSE,"C-M Patrimonio";#N/A,#N/A,FALSE,"Inv.EERR";#N/A,#N/A,FALSE,"Activo Fijo";#N/A,#N/A,FALSE,"Remodelaciones";#N/A,#N/A,FALSE,"Provisión vacaciones";#N/A,#N/A,FALSE,"Impuesto  diferido"}</definedName>
    <definedName name="_____________IPC11">#N/A</definedName>
    <definedName name="_____________IPC12">#N/A</definedName>
    <definedName name="_____________IPC6">#N/A</definedName>
    <definedName name="_____________IPC8">#N/A</definedName>
    <definedName name="_____________IPC9">#N/A</definedName>
    <definedName name="_____________key2" hidden="1">#REF!</definedName>
    <definedName name="_______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_lll1" localSheetId="16" hidden="1">{#N/A,#N/A,FALSE,"voz corporativa";#N/A,#N/A,FALSE,"Transmisión de datos";#N/A,#N/A,FALSE,"Videoconferencia";#N/A,#N/A,FALSE,"Correo electrónico";#N/A,#N/A,FALSE,"Correo de voz";#N/A,#N/A,FALSE,"Megafax";#N/A,#N/A,FALSE,"Edi";#N/A,#N/A,FALSE,"Internet";#N/A,#N/A,FALSE,"VSAT";#N/A,#N/A,FALSE,"ing ult. milla"}</definedName>
    <definedName name="_____________lll1" localSheetId="18" hidden="1">{#N/A,#N/A,FALSE,"voz corporativa";#N/A,#N/A,FALSE,"Transmisión de datos";#N/A,#N/A,FALSE,"Videoconferencia";#N/A,#N/A,FALSE,"Correo electrónico";#N/A,#N/A,FALSE,"Correo de voz";#N/A,#N/A,FALSE,"Megafax";#N/A,#N/A,FALSE,"Edi";#N/A,#N/A,FALSE,"Internet";#N/A,#N/A,FALSE,"VSAT";#N/A,#N/A,FALSE,"ing ult. milla"}</definedName>
    <definedName name="_____________lll1" hidden="1">{#N/A,#N/A,FALSE,"voz corporativa";#N/A,#N/A,FALSE,"Transmisión de datos";#N/A,#N/A,FALSE,"Videoconferencia";#N/A,#N/A,FALSE,"Correo electrónico";#N/A,#N/A,FALSE,"Correo de voz";#N/A,#N/A,FALSE,"Megafax";#N/A,#N/A,FALSE,"Edi";#N/A,#N/A,FALSE,"Internet";#N/A,#N/A,FALSE,"VSAT";#N/A,#N/A,FALSE,"ing ult. milla"}</definedName>
    <definedName name="_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_mma1" hidden="1">19</definedName>
    <definedName name="_____________MYU2">#REF!</definedName>
    <definedName name="_____________oct05" localSheetId="16" hidden="1">{#N/A,#N/A,FALSE,"Aging Summary";#N/A,#N/A,FALSE,"Ratio Analysis";#N/A,#N/A,FALSE,"Test 120 Day Accts";#N/A,#N/A,FALSE,"Tickmarks"}</definedName>
    <definedName name="_____________oct05" localSheetId="18" hidden="1">{#N/A,#N/A,FALSE,"Aging Summary";#N/A,#N/A,FALSE,"Ratio Analysis";#N/A,#N/A,FALSE,"Test 120 Day Accts";#N/A,#N/A,FALSE,"Tickmarks"}</definedName>
    <definedName name="_____________oct05" hidden="1">{#N/A,#N/A,FALSE,"Aging Summary";#N/A,#N/A,FALSE,"Ratio Analysis";#N/A,#N/A,FALSE,"Test 120 Day Accts";#N/A,#N/A,FALSE,"Tickmarks"}</definedName>
    <definedName name="_____________pat1" localSheetId="16" hidden="1">{#N/A,#N/A,FALSE,"HIGHNEW";#N/A,#N/A,FALSE,"HIGHOLD";#N/A,#N/A,FALSE,"MTHDET";#N/A,#N/A,FALSE,"ACTDET"}</definedName>
    <definedName name="_____________pat1" localSheetId="18" hidden="1">{#N/A,#N/A,FALSE,"HIGHNEW";#N/A,#N/A,FALSE,"HIGHOLD";#N/A,#N/A,FALSE,"MTHDET";#N/A,#N/A,FALSE,"ACTDET"}</definedName>
    <definedName name="_____________pat1" hidden="1">{#N/A,#N/A,FALSE,"HIGHNEW";#N/A,#N/A,FALSE,"HIGHOLD";#N/A,#N/A,FALSE,"MTHDET";#N/A,#N/A,FALSE,"ACTDET"}</definedName>
    <definedName name="_____________PPM1" localSheetId="16" hidden="1">{#N/A,#N/A,FALSE,"Aging Summary";#N/A,#N/A,FALSE,"Ratio Analysis";#N/A,#N/A,FALSE,"Test 120 Day Accts";#N/A,#N/A,FALSE,"Tickmarks"}</definedName>
    <definedName name="_____________PPM1" localSheetId="18" hidden="1">{#N/A,#N/A,FALSE,"Aging Summary";#N/A,#N/A,FALSE,"Ratio Analysis";#N/A,#N/A,FALSE,"Test 120 Day Accts";#N/A,#N/A,FALSE,"Tickmarks"}</definedName>
    <definedName name="_____________PPM1" hidden="1">{#N/A,#N/A,FALSE,"Aging Summary";#N/A,#N/A,FALSE,"Ratio Analysis";#N/A,#N/A,FALSE,"Test 120 Day Accts";#N/A,#N/A,FALSE,"Tickmarks"}</definedName>
    <definedName name="_____________pt8" localSheetId="16" hidden="1">{#N/A,#N/A,FALSE,"Aging Summary";#N/A,#N/A,FALSE,"Ratio Analysis";#N/A,#N/A,FALSE,"Test 120 Day Accts";#N/A,#N/A,FALSE,"Tickmarks"}</definedName>
    <definedName name="_____________pt8" localSheetId="18" hidden="1">{#N/A,#N/A,FALSE,"Aging Summary";#N/A,#N/A,FALSE,"Ratio Analysis";#N/A,#N/A,FALSE,"Test 120 Day Accts";#N/A,#N/A,FALSE,"Tickmarks"}</definedName>
    <definedName name="_____________pt8" hidden="1">{#N/A,#N/A,FALSE,"Aging Summary";#N/A,#N/A,FALSE,"Ratio Analysis";#N/A,#N/A,FALSE,"Test 120 Day Accts";#N/A,#N/A,FALSE,"Tickmarks"}</definedName>
    <definedName name="_____________R">#REF!</definedName>
    <definedName name="_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_RLI2" localSheetId="16" hidden="1">{#N/A,#N/A,FALSE,"Aging Summary";#N/A,#N/A,FALSE,"Ratio Analysis";#N/A,#N/A,FALSE,"Test 120 Day Accts";#N/A,#N/A,FALSE,"Tickmarks"}</definedName>
    <definedName name="_____________RLI2" localSheetId="18" hidden="1">{#N/A,#N/A,FALSE,"Aging Summary";#N/A,#N/A,FALSE,"Ratio Analysis";#N/A,#N/A,FALSE,"Test 120 Day Accts";#N/A,#N/A,FALSE,"Tickmarks"}</definedName>
    <definedName name="_____________RLI2" hidden="1">{#N/A,#N/A,FALSE,"Aging Summary";#N/A,#N/A,FALSE,"Ratio Analysis";#N/A,#N/A,FALSE,"Test 120 Day Accts";#N/A,#N/A,FALSE,"Tickmarks"}</definedName>
    <definedName name="________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rr2" localSheetId="16" hidden="1">{#N/A,#N/A,TRUE,"Proposal";#N/A,#N/A,TRUE,"Assumptions";#N/A,#N/A,TRUE,"Net Income";#N/A,#N/A,TRUE,"Balsheet";#N/A,#N/A,TRUE,"Capex";#N/A,#N/A,TRUE,"Volumes";#N/A,#N/A,TRUE,"Revenues";#N/A,#N/A,TRUE,"Var.Costs";#N/A,#N/A,TRUE,"Personnel";#N/A,#N/A,TRUE,"Other costs";#N/A,#N/A,TRUE,"MKTG and G&amp;A"}</definedName>
    <definedName name="_____________rr2" localSheetId="18" hidden="1">{#N/A,#N/A,TRUE,"Proposal";#N/A,#N/A,TRUE,"Assumptions";#N/A,#N/A,TRUE,"Net Income";#N/A,#N/A,TRUE,"Balsheet";#N/A,#N/A,TRUE,"Capex";#N/A,#N/A,TRUE,"Volumes";#N/A,#N/A,TRUE,"Revenues";#N/A,#N/A,TRUE,"Var.Costs";#N/A,#N/A,TRUE,"Personnel";#N/A,#N/A,TRUE,"Other costs";#N/A,#N/A,TRUE,"MKTG and G&amp;A"}</definedName>
    <definedName name="_____________rr2" hidden="1">{#N/A,#N/A,TRUE,"Proposal";#N/A,#N/A,TRUE,"Assumptions";#N/A,#N/A,TRUE,"Net Income";#N/A,#N/A,TRUE,"Balsheet";#N/A,#N/A,TRUE,"Capex";#N/A,#N/A,TRUE,"Volumes";#N/A,#N/A,TRUE,"Revenues";#N/A,#N/A,TRUE,"Var.Costs";#N/A,#N/A,TRUE,"Personnel";#N/A,#N/A,TRUE,"Other costs";#N/A,#N/A,TRUE,"MKTG and G&amp;A"}</definedName>
    <definedName name="________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_SAL01">#REF!,#REF!</definedName>
    <definedName name="_____________sii01012004" localSheetId="16" hidden="1">{#N/A,#N/A,FALSE,"Aging Summary";#N/A,#N/A,FALSE,"Ratio Analysis";#N/A,#N/A,FALSE,"Test 120 Day Accts";#N/A,#N/A,FALSE,"Tickmarks"}</definedName>
    <definedName name="_____________sii01012004" localSheetId="18" hidden="1">{#N/A,#N/A,FALSE,"Aging Summary";#N/A,#N/A,FALSE,"Ratio Analysis";#N/A,#N/A,FALSE,"Test 120 Day Accts";#N/A,#N/A,FALSE,"Tickmarks"}</definedName>
    <definedName name="_____________sii01012004" hidden="1">{#N/A,#N/A,FALSE,"Aging Summary";#N/A,#N/A,FALSE,"Ratio Analysis";#N/A,#N/A,FALSE,"Test 120 Day Accts";#N/A,#N/A,FALSE,"Tickmarks"}</definedName>
    <definedName name="_____________SS2" localSheetId="16" hidden="1">{#N/A,#N/A,FALSE,"CAPEX";#N/A,#N/A,FALSE,"PLAN";#N/A,#N/A,FALSE,"REV";#N/A,#N/A,FALSE,"CALOP";#N/A,#N/A,FALSE,"RESOP";#N/A,#N/A,FALSE,"PRES"}</definedName>
    <definedName name="_____________SS2" localSheetId="18" hidden="1">{#N/A,#N/A,FALSE,"CAPEX";#N/A,#N/A,FALSE,"PLAN";#N/A,#N/A,FALSE,"REV";#N/A,#N/A,FALSE,"CALOP";#N/A,#N/A,FALSE,"RESOP";#N/A,#N/A,FALSE,"PRES"}</definedName>
    <definedName name="_____________SS2" hidden="1">{#N/A,#N/A,FALSE,"CAPEX";#N/A,#N/A,FALSE,"PLAN";#N/A,#N/A,FALSE,"REV";#N/A,#N/A,FALSE,"CALOP";#N/A,#N/A,FALSE,"RESOP";#N/A,#N/A,FALSE,"PRES"}</definedName>
    <definedName name="_____________t4" localSheetId="16" hidden="1">{#N/A,#N/A,FALSE,"Aging Summary";#N/A,#N/A,FALSE,"Ratio Analysis";#N/A,#N/A,FALSE,"Test 120 Day Accts";#N/A,#N/A,FALSE,"Tickmarks"}</definedName>
    <definedName name="_____________t4" localSheetId="18" hidden="1">{#N/A,#N/A,FALSE,"Aging Summary";#N/A,#N/A,FALSE,"Ratio Analysis";#N/A,#N/A,FALSE,"Test 120 Day Accts";#N/A,#N/A,FALSE,"Tickmarks"}</definedName>
    <definedName name="_____________t4" hidden="1">{#N/A,#N/A,FALSE,"Aging Summary";#N/A,#N/A,FALSE,"Ratio Analysis";#N/A,#N/A,FALSE,"Test 120 Day Accts";#N/A,#N/A,FALSE,"Tickmarks"}</definedName>
    <definedName name="_____________t81" localSheetId="16" hidden="1">{#N/A,#N/A,FALSE,"Aging Summary";#N/A,#N/A,FALSE,"Ratio Analysis";#N/A,#N/A,FALSE,"Test 120 Day Accts";#N/A,#N/A,FALSE,"Tickmarks"}</definedName>
    <definedName name="_____________t81" localSheetId="18" hidden="1">{#N/A,#N/A,FALSE,"Aging Summary";#N/A,#N/A,FALSE,"Ratio Analysis";#N/A,#N/A,FALSE,"Test 120 Day Accts";#N/A,#N/A,FALSE,"Tickmarks"}</definedName>
    <definedName name="_____________t81" hidden="1">{#N/A,#N/A,FALSE,"Aging Summary";#N/A,#N/A,FALSE,"Ratio Analysis";#N/A,#N/A,FALSE,"Test 120 Day Accts";#N/A,#N/A,FALSE,"Tickmarks"}</definedName>
    <definedName name="_____________TCE1">#REF!</definedName>
    <definedName name="_____________TT1" localSheetId="16" hidden="1">{#N/A,#N/A,FALSE,"Aging Summary";#N/A,#N/A,FALSE,"Ratio Analysis";#N/A,#N/A,FALSE,"Test 120 Day Accts";#N/A,#N/A,FALSE,"Tickmarks"}</definedName>
    <definedName name="_____________TT1" localSheetId="18" hidden="1">{#N/A,#N/A,FALSE,"Aging Summary";#N/A,#N/A,FALSE,"Ratio Analysis";#N/A,#N/A,FALSE,"Test 120 Day Accts";#N/A,#N/A,FALSE,"Tickmarks"}</definedName>
    <definedName name="_____________TT1" hidden="1">{#N/A,#N/A,FALSE,"Aging Summary";#N/A,#N/A,FALSE,"Ratio Analysis";#N/A,#N/A,FALSE,"Test 120 Day Accts";#N/A,#N/A,FALSE,"Tickmarks"}</definedName>
    <definedName name="_____________uf2">#REF!</definedName>
    <definedName name="_____________UF2010">#REF!</definedName>
    <definedName name="_____________ui78421">#REF!</definedName>
    <definedName name="_____________uso2">#REF!</definedName>
    <definedName name="_____________X3" localSheetId="16" hidden="1">{#N/A,#N/A,FALSE,"Aging Summary";#N/A,#N/A,FALSE,"Ratio Analysis";#N/A,#N/A,FALSE,"Test 120 Day Accts";#N/A,#N/A,FALSE,"Tickmarks"}</definedName>
    <definedName name="_____________X3" localSheetId="18" hidden="1">{#N/A,#N/A,FALSE,"Aging Summary";#N/A,#N/A,FALSE,"Ratio Analysis";#N/A,#N/A,FALSE,"Test 120 Day Accts";#N/A,#N/A,FALSE,"Tickmarks"}</definedName>
    <definedName name="_____________X3" hidden="1">{#N/A,#N/A,FALSE,"Aging Summary";#N/A,#N/A,FALSE,"Ratio Analysis";#N/A,#N/A,FALSE,"Test 120 Day Accts";#N/A,#N/A,FALSE,"Tickmarks"}</definedName>
    <definedName name="_____________xx1" hidden="1">"Ctas Analisis Acreedores"</definedName>
    <definedName name="_____________YR1">#REF!</definedName>
    <definedName name="_____________YR2">#REF!</definedName>
    <definedName name="_____________YR3">#REF!</definedName>
    <definedName name="_____________YR4">#REF!</definedName>
    <definedName name="_____________YR5">#REF!</definedName>
    <definedName name="_____________Z1" localSheetId="16" hidden="1">{"ProspettoImposte",#N/A,FALSE,"Prospetto imposte"}</definedName>
    <definedName name="_____________Z1" localSheetId="18" hidden="1">{"ProspettoImposte",#N/A,FALSE,"Prospetto imposte"}</definedName>
    <definedName name="_____________Z1" hidden="1">{"ProspettoImposte",#N/A,FALSE,"Prospetto imposte"}</definedName>
    <definedName name="____________A1" localSheetId="16" hidden="1">{#N/A,#N/A,TRUE,"ComparativoII"}</definedName>
    <definedName name="____________A1" localSheetId="18" hidden="1">{#N/A,#N/A,TRUE,"ComparativoII"}</definedName>
    <definedName name="____________A1" hidden="1">{#N/A,#N/A,TRUE,"ComparativoII"}</definedName>
    <definedName name="____________A10" localSheetId="16" hidden="1">{"RESULTADOS REAIS",#N/A,FALSE,"Dem.Res.R$";"RESULTADOS DOLARES",#N/A,FALSE,"Dem.Res.US$";"PERCENTUAIS REAIS",#N/A,FALSE,"Percentuais R$";"PERCENTUAIS DOLARES",#N/A,FALSE,"Percentuais US$"}</definedName>
    <definedName name="____________A10" localSheetId="18" hidden="1">{"RESULTADOS REAIS",#N/A,FALSE,"Dem.Res.R$";"RESULTADOS DOLARES",#N/A,FALSE,"Dem.Res.US$";"PERCENTUAIS REAIS",#N/A,FALSE,"Percentuais R$";"PERCENTUAIS DOLARES",#N/A,FALSE,"Percentuais US$"}</definedName>
    <definedName name="____________A10" hidden="1">{"RESULTADOS REAIS",#N/A,FALSE,"Dem.Res.R$";"RESULTADOS DOLARES",#N/A,FALSE,"Dem.Res.US$";"PERCENTUAIS REAIS",#N/A,FALSE,"Percentuais R$";"PERCENTUAIS DOLARES",#N/A,FALSE,"Percentuais US$"}</definedName>
    <definedName name="____________A2" localSheetId="16" hidden="1">{#N/A,#N/A,FALSE,"Aging Summary";#N/A,#N/A,FALSE,"Ratio Analysis";#N/A,#N/A,FALSE,"Test 120 Day Accts";#N/A,#N/A,FALSE,"Tickmarks"}</definedName>
    <definedName name="____________A2" localSheetId="18" hidden="1">{#N/A,#N/A,FALSE,"Aging Summary";#N/A,#N/A,FALSE,"Ratio Analysis";#N/A,#N/A,FALSE,"Test 120 Day Accts";#N/A,#N/A,FALSE,"Tickmarks"}</definedName>
    <definedName name="____________A2" hidden="1">{#N/A,#N/A,FALSE,"Aging Summary";#N/A,#N/A,FALSE,"Ratio Analysis";#N/A,#N/A,FALSE,"Test 120 Day Accts";#N/A,#N/A,FALSE,"Tickmarks"}</definedName>
    <definedName name="____________A20000">#REF!</definedName>
    <definedName name="____________A3" localSheetId="16" hidden="1">{#N/A,#N/A,TRUE,"ComparativoII"}</definedName>
    <definedName name="____________A3" localSheetId="18" hidden="1">{#N/A,#N/A,TRUE,"ComparativoII"}</definedName>
    <definedName name="____________A3" hidden="1">{#N/A,#N/A,TRUE,"ComparativoII"}</definedName>
    <definedName name="____________A4" localSheetId="16" hidden="1">{"balanço dolares",#N/A,FALSE,"SIGADR$";"AUT BAL REAIS",#N/A,FALSE,"SIGADR$";"QUOCIENTES REAIS",#N/A,FALSE,"QUOCIENTES";"JUNH QUOCI DOLARES",#N/A,FALSE,"QUOCIENTES"}</definedName>
    <definedName name="____________A4" localSheetId="18" hidden="1">{"balanço dolares",#N/A,FALSE,"SIGADR$";"AUT BAL REAIS",#N/A,FALSE,"SIGADR$";"QUOCIENTES REAIS",#N/A,FALSE,"QUOCIENTES";"JUNH QUOCI DOLARES",#N/A,FALSE,"QUOCIENTES"}</definedName>
    <definedName name="____________A4" hidden="1">{"balanço dolares",#N/A,FALSE,"SIGADR$";"AUT BAL REAIS",#N/A,FALSE,"SIGADR$";"QUOCIENTES REAIS",#N/A,FALSE,"QUOCIENTES";"JUNH QUOCI DOLARES",#N/A,FALSE,"QUOCIENTES"}</definedName>
    <definedName name="____________A5" localSheetId="16" hidden="1">{"AUT ANALISE DESP",#N/A,TRUE,"AN.DESP. MR$"}</definedName>
    <definedName name="____________A5" localSheetId="18" hidden="1">{"AUT ANALISE DESP",#N/A,TRUE,"AN.DESP. MR$"}</definedName>
    <definedName name="____________A5" hidden="1">{"AUT ANALISE DESP",#N/A,TRUE,"AN.DESP. MR$"}</definedName>
    <definedName name="____________A6" localSheetId="16" hidden="1">{#N/A,#N/A,TRUE,"ComparativoII"}</definedName>
    <definedName name="____________A6" localSheetId="18" hidden="1">{#N/A,#N/A,TRUE,"ComparativoII"}</definedName>
    <definedName name="____________A6" hidden="1">{#N/A,#N/A,TRUE,"ComparativoII"}</definedName>
    <definedName name="____________A7" localSheetId="16" hidden="1">{"RESULTADOS REAIS",#N/A,FALSE,"Dem.Res.R$";"RESULTADOS DOLARES",#N/A,FALSE,"Dem.Res.US$";"PERCENTUAIS REAIS",#N/A,FALSE,"Percentuais R$";"PERCENTUAIS DOLARES",#N/A,FALSE,"Percentuais US$"}</definedName>
    <definedName name="____________A7" localSheetId="18" hidden="1">{"RESULTADOS REAIS",#N/A,FALSE,"Dem.Res.R$";"RESULTADOS DOLARES",#N/A,FALSE,"Dem.Res.US$";"PERCENTUAIS REAIS",#N/A,FALSE,"Percentuais R$";"PERCENTUAIS DOLARES",#N/A,FALSE,"Percentuais US$"}</definedName>
    <definedName name="____________A7" hidden="1">{"RESULTADOS REAIS",#N/A,FALSE,"Dem.Res.R$";"RESULTADOS DOLARES",#N/A,FALSE,"Dem.Res.US$";"PERCENTUAIS REAIS",#N/A,FALSE,"Percentuais R$";"PERCENTUAIS DOLARES",#N/A,FALSE,"Percentuais US$"}</definedName>
    <definedName name="____________A8" localSheetId="16" hidden="1">{#N/A,#N/A,TRUE,"ComparativoII"}</definedName>
    <definedName name="____________A8" localSheetId="18" hidden="1">{#N/A,#N/A,TRUE,"ComparativoII"}</definedName>
    <definedName name="____________A8" hidden="1">{#N/A,#N/A,TRUE,"ComparativoII"}</definedName>
    <definedName name="____________A9" localSheetId="16" hidden="1">{"AUT ANALISE DESP",#N/A,TRUE,"AN.DESP. MR$"}</definedName>
    <definedName name="____________A9" localSheetId="18" hidden="1">{"AUT ANALISE DESP",#N/A,TRUE,"AN.DESP. MR$"}</definedName>
    <definedName name="____________A9" hidden="1">{"AUT ANALISE DESP",#N/A,TRUE,"AN.DESP. MR$"}</definedName>
    <definedName name="____________ACT1">#REF!</definedName>
    <definedName name="____________ACT10">#REF!</definedName>
    <definedName name="____________ACT11">#REF!</definedName>
    <definedName name="____________ACT12">#REF!</definedName>
    <definedName name="____________ACT2">#REF!</definedName>
    <definedName name="____________ACT3">#REF!</definedName>
    <definedName name="____________ACT4">#REF!</definedName>
    <definedName name="____________ACT5">#REF!</definedName>
    <definedName name="____________ACT6">#REF!</definedName>
    <definedName name="____________ACT7">#REF!</definedName>
    <definedName name="____________ACT8">#REF!</definedName>
    <definedName name="____________ACT9">#REF!</definedName>
    <definedName name="_____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_Ag3" localSheetId="16" hidden="1">{#N/A,#N/A,FALSE,"MONTHDET";#N/A,#N/A,FALSE,"ACTUAL"}</definedName>
    <definedName name="____________Ag3" localSheetId="18" hidden="1">{#N/A,#N/A,FALSE,"MONTHDET";#N/A,#N/A,FALSE,"ACTUAL"}</definedName>
    <definedName name="____________Ag3" hidden="1">{#N/A,#N/A,FALSE,"MONTHDET";#N/A,#N/A,FALSE,"ACTUAL"}</definedName>
    <definedName name="_________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__bt171" hidden="1">{#N/A,#N/A,FALSE,"RLI  ";#N/A,#N/A,FALSE,"Prov. Impto. Renta";#N/A,#N/A,FALSE,"Inv.EERR";#N/A,#N/A,FALSE,"CM Patrimonio";#N/A,#N/A,FALSE,"Activo Fijo";#N/A,#N/A,FALSE,"Software";#N/A,#N/A,FALSE,"Gastos Diferidos";#N/A,#N/A,FALSE,"Amortización marcas";#N/A,#N/A,FALSE,"Prov. Vacaciones";#N/A,#N/A,FALSE,"Capacitación"}</definedName>
    <definedName name="____________bud2002">#REF!</definedName>
    <definedName name="____________cap122007" localSheetId="16" hidden="1">{#N/A,#N/A,FALSE,"Aging Summary";#N/A,#N/A,FALSE,"Ratio Analysis";#N/A,#N/A,FALSE,"Test 120 Day Accts";#N/A,#N/A,FALSE,"Tickmarks"}</definedName>
    <definedName name="____________cap122007" localSheetId="18" hidden="1">{#N/A,#N/A,FALSE,"Aging Summary";#N/A,#N/A,FALSE,"Ratio Analysis";#N/A,#N/A,FALSE,"Test 120 Day Accts";#N/A,#N/A,FALSE,"Tickmarks"}</definedName>
    <definedName name="____________cap122007" hidden="1">{#N/A,#N/A,FALSE,"Aging Summary";#N/A,#N/A,FALSE,"Ratio Analysis";#N/A,#N/A,FALSE,"Test 120 Day Accts";#N/A,#N/A,FALSE,"Tickmarks"}</definedName>
    <definedName name="____________ccc1" localSheetId="16" hidden="1">{#N/A,#N/A,FALSE,"Aging Summary";#N/A,#N/A,FALSE,"Ratio Analysis";#N/A,#N/A,FALSE,"Test 120 Day Accts";#N/A,#N/A,FALSE,"Tickmarks"}</definedName>
    <definedName name="____________ccc1" localSheetId="18" hidden="1">{#N/A,#N/A,FALSE,"Aging Summary";#N/A,#N/A,FALSE,"Ratio Analysis";#N/A,#N/A,FALSE,"Test 120 Day Accts";#N/A,#N/A,FALSE,"Tickmarks"}</definedName>
    <definedName name="____________ccc1" hidden="1">{#N/A,#N/A,FALSE,"Aging Summary";#N/A,#N/A,FALSE,"Ratio Analysis";#N/A,#N/A,FALSE,"Test 120 Day Accts";#N/A,#N/A,FALSE,"Tickmarks"}</definedName>
    <definedName name="____________CMC1">#REF!</definedName>
    <definedName name="____________Co50" localSheetId="16" hidden="1">{#N/A,"DR",FALSE,"increm pf";#N/A,"MAMSI",FALSE,"increm pf";#N/A,"MAXI",FALSE,"increm pf";#N/A,"PCAM",FALSE,"increm pf";#N/A,"PHSV",FALSE,"increm pf";#N/A,"SIE",FALSE,"increm pf"}</definedName>
    <definedName name="____________Co50" localSheetId="18" hidden="1">{#N/A,"DR",FALSE,"increm pf";#N/A,"MAMSI",FALSE,"increm pf";#N/A,"MAXI",FALSE,"increm pf";#N/A,"PCAM",FALSE,"increm pf";#N/A,"PHSV",FALSE,"increm pf";#N/A,"SIE",FALSE,"increm pf"}</definedName>
    <definedName name="____________Co50" hidden="1">{#N/A,"DR",FALSE,"increm pf";#N/A,"MAMSI",FALSE,"increm pf";#N/A,"MAXI",FALSE,"increm pf";#N/A,"PCAM",FALSE,"increm pf";#N/A,"PHSV",FALSE,"increm pf";#N/A,"SIE",FALSE,"increm pf"}</definedName>
    <definedName name="____________cp010103" localSheetId="16" hidden="1">{#N/A,#N/A,TRUE,"MEMO";#N/A,#N/A,TRUE,"PARAMETROS";#N/A,#N/A,TRUE,"RLI ";#N/A,#N/A,TRUE,"IMPTO.DET.";#N/A,#N/A,TRUE,"FUT-FUNT";#N/A,#N/A,TRUE,"CPI-PATR.";#N/A,#N/A,TRUE,"CM CPI";#N/A,#N/A,TRUE,"PROV";#N/A,#N/A,TRUE,"A FIJO";#N/A,#N/A,TRUE,"LEASING";#N/A,#N/A,TRUE,"VPP";#N/A,#N/A,TRUE,"PPM";#N/A,#N/A,TRUE,"OTROS"}</definedName>
    <definedName name="____________cp010103" localSheetId="18" hidden="1">{#N/A,#N/A,TRUE,"MEMO";#N/A,#N/A,TRUE,"PARAMETROS";#N/A,#N/A,TRUE,"RLI ";#N/A,#N/A,TRUE,"IMPTO.DET.";#N/A,#N/A,TRUE,"FUT-FUNT";#N/A,#N/A,TRUE,"CPI-PATR.";#N/A,#N/A,TRUE,"CM CPI";#N/A,#N/A,TRUE,"PROV";#N/A,#N/A,TRUE,"A FIJO";#N/A,#N/A,TRUE,"LEASING";#N/A,#N/A,TRUE,"VPP";#N/A,#N/A,TRUE,"PPM";#N/A,#N/A,TRUE,"OTROS"}</definedName>
    <definedName name="____________cp010103" hidden="1">{#N/A,#N/A,TRUE,"MEMO";#N/A,#N/A,TRUE,"PARAMETROS";#N/A,#N/A,TRUE,"RLI ";#N/A,#N/A,TRUE,"IMPTO.DET.";#N/A,#N/A,TRUE,"FUT-FUNT";#N/A,#N/A,TRUE,"CPI-PATR.";#N/A,#N/A,TRUE,"CM CPI";#N/A,#N/A,TRUE,"PROV";#N/A,#N/A,TRUE,"A FIJO";#N/A,#N/A,TRUE,"LEASING";#N/A,#N/A,TRUE,"VPP";#N/A,#N/A,TRUE,"PPM";#N/A,#N/A,TRUE,"OTROS"}</definedName>
    <definedName name="____________CP111" localSheetId="16" hidden="1">{#N/A,#N/A,TRUE,"MEMO";#N/A,#N/A,TRUE,"PARAMETROS";#N/A,#N/A,TRUE,"RLI ";#N/A,#N/A,TRUE,"IMPTO.DET.";#N/A,#N/A,TRUE,"FUT-FUNT";#N/A,#N/A,TRUE,"CPI-PATR.";#N/A,#N/A,TRUE,"CM CPI";#N/A,#N/A,TRUE,"PROV";#N/A,#N/A,TRUE,"A FIJO";#N/A,#N/A,TRUE,"LEASING";#N/A,#N/A,TRUE,"VPP";#N/A,#N/A,TRUE,"PPM";#N/A,#N/A,TRUE,"OTROS"}</definedName>
    <definedName name="____________CP111" localSheetId="18" hidden="1">{#N/A,#N/A,TRUE,"MEMO";#N/A,#N/A,TRUE,"PARAMETROS";#N/A,#N/A,TRUE,"RLI ";#N/A,#N/A,TRUE,"IMPTO.DET.";#N/A,#N/A,TRUE,"FUT-FUNT";#N/A,#N/A,TRUE,"CPI-PATR.";#N/A,#N/A,TRUE,"CM CPI";#N/A,#N/A,TRUE,"PROV";#N/A,#N/A,TRUE,"A FIJO";#N/A,#N/A,TRUE,"LEASING";#N/A,#N/A,TRUE,"VPP";#N/A,#N/A,TRUE,"PPM";#N/A,#N/A,TRUE,"OTROS"}</definedName>
    <definedName name="____________CP111" hidden="1">{#N/A,#N/A,TRUE,"MEMO";#N/A,#N/A,TRUE,"PARAMETROS";#N/A,#N/A,TRUE,"RLI ";#N/A,#N/A,TRUE,"IMPTO.DET.";#N/A,#N/A,TRUE,"FUT-FUNT";#N/A,#N/A,TRUE,"CPI-PATR.";#N/A,#N/A,TRUE,"CM CPI";#N/A,#N/A,TRUE,"PROV";#N/A,#N/A,TRUE,"A FIJO";#N/A,#N/A,TRUE,"LEASING";#N/A,#N/A,TRUE,"VPP";#N/A,#N/A,TRUE,"PPM";#N/A,#N/A,TRUE,"OTROS"}</definedName>
    <definedName name="____________CPF1" localSheetId="16" hidden="1">{#N/A,#N/A,FALSE,"Aging Summary";#N/A,#N/A,FALSE,"Ratio Analysis";#N/A,#N/A,FALSE,"Test 120 Day Accts";#N/A,#N/A,FALSE,"Tickmarks"}</definedName>
    <definedName name="____________CPF1" localSheetId="18" hidden="1">{#N/A,#N/A,FALSE,"Aging Summary";#N/A,#N/A,FALSE,"Ratio Analysis";#N/A,#N/A,FALSE,"Test 120 Day Accts";#N/A,#N/A,FALSE,"Tickmarks"}</definedName>
    <definedName name="____________CPF1" hidden="1">{#N/A,#N/A,FALSE,"Aging Summary";#N/A,#N/A,FALSE,"Ratio Analysis";#N/A,#N/A,FALSE,"Test 120 Day Accts";#N/A,#N/A,FALSE,"Tickmarks"}</definedName>
    <definedName name="____________CPI1" localSheetId="16" hidden="1">{#N/A,#N/A,FALSE,"Aging Summary";#N/A,#N/A,FALSE,"Ratio Analysis";#N/A,#N/A,FALSE,"Test 120 Day Accts";#N/A,#N/A,FALSE,"Tickmarks"}</definedName>
    <definedName name="____________CPI1" localSheetId="18" hidden="1">{#N/A,#N/A,FALSE,"Aging Summary";#N/A,#N/A,FALSE,"Ratio Analysis";#N/A,#N/A,FALSE,"Test 120 Day Accts";#N/A,#N/A,FALSE,"Tickmarks"}</definedName>
    <definedName name="____________CPI1" hidden="1">{#N/A,#N/A,FALSE,"Aging Summary";#N/A,#N/A,FALSE,"Ratio Analysis";#N/A,#N/A,FALSE,"Test 120 Day Accts";#N/A,#N/A,FALSE,"Tickmarks"}</definedName>
    <definedName name="____________CPI2" localSheetId="16" hidden="1">{#N/A,#N/A,TRUE,"MEMO";#N/A,#N/A,TRUE,"PARAMETROS";#N/A,#N/A,TRUE,"RLI ";#N/A,#N/A,TRUE,"IMPTO.DET.";#N/A,#N/A,TRUE,"FUT-FUNT";#N/A,#N/A,TRUE,"CPI-PATR.";#N/A,#N/A,TRUE,"CM CPI";#N/A,#N/A,TRUE,"PROV";#N/A,#N/A,TRUE,"A FIJO";#N/A,#N/A,TRUE,"LEASING";#N/A,#N/A,TRUE,"VPP";#N/A,#N/A,TRUE,"PPM";#N/A,#N/A,TRUE,"OTROS"}</definedName>
    <definedName name="____________CPI2" localSheetId="18" hidden="1">{#N/A,#N/A,TRUE,"MEMO";#N/A,#N/A,TRUE,"PARAMETROS";#N/A,#N/A,TRUE,"RLI ";#N/A,#N/A,TRUE,"IMPTO.DET.";#N/A,#N/A,TRUE,"FUT-FUNT";#N/A,#N/A,TRUE,"CPI-PATR.";#N/A,#N/A,TRUE,"CM CPI";#N/A,#N/A,TRUE,"PROV";#N/A,#N/A,TRUE,"A FIJO";#N/A,#N/A,TRUE,"LEASING";#N/A,#N/A,TRUE,"VPP";#N/A,#N/A,TRUE,"PPM";#N/A,#N/A,TRUE,"OTROS"}</definedName>
    <definedName name="____________CPI2" hidden="1">{#N/A,#N/A,TRUE,"MEMO";#N/A,#N/A,TRUE,"PARAMETROS";#N/A,#N/A,TRUE,"RLI ";#N/A,#N/A,TRUE,"IMPTO.DET.";#N/A,#N/A,TRUE,"FUT-FUNT";#N/A,#N/A,TRUE,"CPI-PATR.";#N/A,#N/A,TRUE,"CM CPI";#N/A,#N/A,TRUE,"PROV";#N/A,#N/A,TRUE,"A FIJO";#N/A,#N/A,TRUE,"LEASING";#N/A,#N/A,TRUE,"VPP";#N/A,#N/A,TRUE,"PPM";#N/A,#N/A,TRUE,"OTROS"}</definedName>
    <definedName name="____________CPI2004" localSheetId="16" hidden="1">{#N/A,#N/A,FALSE,"Aging Summary";#N/A,#N/A,FALSE,"Ratio Analysis";#N/A,#N/A,FALSE,"Test 120 Day Accts";#N/A,#N/A,FALSE,"Tickmarks"}</definedName>
    <definedName name="____________CPI2004" localSheetId="18" hidden="1">{#N/A,#N/A,FALSE,"Aging Summary";#N/A,#N/A,FALSE,"Ratio Analysis";#N/A,#N/A,FALSE,"Test 120 Day Accts";#N/A,#N/A,FALSE,"Tickmarks"}</definedName>
    <definedName name="____________CPI2004" hidden="1">{#N/A,#N/A,FALSE,"Aging Summary";#N/A,#N/A,FALSE,"Ratio Analysis";#N/A,#N/A,FALSE,"Test 120 Day Accts";#N/A,#N/A,FALSE,"Tickmarks"}</definedName>
    <definedName name="____________cpi2006" localSheetId="16" hidden="1">{#N/A,#N/A,FALSE,"Aging Summary";#N/A,#N/A,FALSE,"Ratio Analysis";#N/A,#N/A,FALSE,"Test 120 Day Accts";#N/A,#N/A,FALSE,"Tickmarks"}</definedName>
    <definedName name="____________cpi2006" localSheetId="18" hidden="1">{#N/A,#N/A,FALSE,"Aging Summary";#N/A,#N/A,FALSE,"Ratio Analysis";#N/A,#N/A,FALSE,"Test 120 Day Accts";#N/A,#N/A,FALSE,"Tickmarks"}</definedName>
    <definedName name="____________cpi2006" hidden="1">{#N/A,#N/A,FALSE,"Aging Summary";#N/A,#N/A,FALSE,"Ratio Analysis";#N/A,#N/A,FALSE,"Test 120 Day Accts";#N/A,#N/A,FALSE,"Tickmarks"}</definedName>
    <definedName name="____________DAT1">#REF!</definedName>
    <definedName name="____________DAT10">#REF!</definedName>
    <definedName name="____________DAT11">#REF!</definedName>
    <definedName name="____________DAT12">#REF!</definedName>
    <definedName name="____________DAT13">#REF!</definedName>
    <definedName name="____________DAT14">#REF!</definedName>
    <definedName name="____________DAT15">#REF!</definedName>
    <definedName name="____________DAT16">#REF!</definedName>
    <definedName name="____________DAT2">#REF!</definedName>
    <definedName name="____________DAT3">#REF!</definedName>
    <definedName name="____________DAT4">#REF!</definedName>
    <definedName name="____________DAT5">#REF!</definedName>
    <definedName name="____________DAT6">#REF!</definedName>
    <definedName name="____________DAT7">#REF!</definedName>
    <definedName name="____________DAT8">#REF!</definedName>
    <definedName name="____________DAT9">#REF!</definedName>
    <definedName name="____________dic1">#REF!</definedName>
    <definedName name="____________dic982">#REF!</definedName>
    <definedName name="____________DX2" localSheetId="16" hidden="1">{"'WEB azoc prov'!$B$85:$L$123"}</definedName>
    <definedName name="____________DX2" localSheetId="18" hidden="1">{"'WEB azoc prov'!$B$85:$L$123"}</definedName>
    <definedName name="____________DX2" hidden="1">{"'WEB azoc prov'!$B$85:$L$123"}</definedName>
    <definedName name="____________efr4" localSheetId="16" hidden="1">{#N/A,#N/A,FALSE,"BM_mes";#N/A,#N/A,FALSE,"BM_Resum_Fin";#N/A,#N/A,FALSE,"Inf-Min-Mina"}</definedName>
    <definedName name="____________efr4" localSheetId="18" hidden="1">{#N/A,#N/A,FALSE,"BM_mes";#N/A,#N/A,FALSE,"BM_Resum_Fin";#N/A,#N/A,FALSE,"Inf-Min-Mina"}</definedName>
    <definedName name="____________efr4" hidden="1">{#N/A,#N/A,FALSE,"BM_mes";#N/A,#N/A,FALSE,"BM_Resum_Fin";#N/A,#N/A,FALSE,"Inf-Min-Mina"}</definedName>
    <definedName name="____________f" localSheetId="16" hidden="1">{#N/A,#N/A,FALSE,"Aging Summary";#N/A,#N/A,FALSE,"Ratio Analysis";#N/A,#N/A,FALSE,"Test 120 Day Accts";#N/A,#N/A,FALSE,"Tickmarks"}</definedName>
    <definedName name="____________f" localSheetId="18" hidden="1">{#N/A,#N/A,FALSE,"Aging Summary";#N/A,#N/A,FALSE,"Ratio Analysis";#N/A,#N/A,FALSE,"Test 120 Day Accts";#N/A,#N/A,FALSE,"Tickmarks"}</definedName>
    <definedName name="____________f" hidden="1">{#N/A,#N/A,FALSE,"Aging Summary";#N/A,#N/A,FALSE,"Ratio Analysis";#N/A,#N/A,FALSE,"Test 120 Day Accts";#N/A,#N/A,FALSE,"Tickmarks"}</definedName>
    <definedName name="____________f5" localSheetId="16" hidden="1">{#N/A,#N/A,TRUE,"ComparativoII"}</definedName>
    <definedName name="____________f5" localSheetId="18" hidden="1">{#N/A,#N/A,TRUE,"ComparativoII"}</definedName>
    <definedName name="____________f5" hidden="1">{#N/A,#N/A,TRUE,"ComparativoII"}</definedName>
    <definedName name="____________FRD001" localSheetId="16">L118C2</definedName>
    <definedName name="____________FRD001" localSheetId="18">L118C2</definedName>
    <definedName name="____________FRD001">L118C2</definedName>
    <definedName name="____________ftu222" localSheetId="16" hidden="1">{#N/A,#N/A,FALSE,"Aging Summary";#N/A,#N/A,FALSE,"Ratio Analysis";#N/A,#N/A,FALSE,"Test 120 Day Accts";#N/A,#N/A,FALSE,"Tickmarks"}</definedName>
    <definedName name="____________ftu222" localSheetId="18" hidden="1">{#N/A,#N/A,FALSE,"Aging Summary";#N/A,#N/A,FALSE,"Ratio Analysis";#N/A,#N/A,FALSE,"Test 120 Day Accts";#N/A,#N/A,FALSE,"Tickmarks"}</definedName>
    <definedName name="____________ftu222" hidden="1">{#N/A,#N/A,FALSE,"Aging Summary";#N/A,#N/A,FALSE,"Ratio Analysis";#N/A,#N/A,FALSE,"Test 120 Day Accts";#N/A,#N/A,FALSE,"Tickmarks"}</definedName>
    <definedName name="____________fut1" localSheetId="16" hidden="1">{#N/A,#N/A,FALSE,"Aging Summary";#N/A,#N/A,FALSE,"Ratio Analysis";#N/A,#N/A,FALSE,"Test 120 Day Accts";#N/A,#N/A,FALSE,"Tickmarks"}</definedName>
    <definedName name="____________fut1" localSheetId="18" hidden="1">{#N/A,#N/A,FALSE,"Aging Summary";#N/A,#N/A,FALSE,"Ratio Analysis";#N/A,#N/A,FALSE,"Test 120 Day Accts";#N/A,#N/A,FALSE,"Tickmarks"}</definedName>
    <definedName name="____________fut1" hidden="1">{#N/A,#N/A,FALSE,"Aging Summary";#N/A,#N/A,FALSE,"Ratio Analysis";#N/A,#N/A,FALSE,"Test 120 Day Accts";#N/A,#N/A,FALSE,"Tickmarks"}</definedName>
    <definedName name="____________fut2" localSheetId="16" hidden="1">{#N/A,#N/A,FALSE,"Aging Summary";#N/A,#N/A,FALSE,"Ratio Analysis";#N/A,#N/A,FALSE,"Test 120 Day Accts";#N/A,#N/A,FALSE,"Tickmarks"}</definedName>
    <definedName name="____________fut2" localSheetId="18" hidden="1">{#N/A,#N/A,FALSE,"Aging Summary";#N/A,#N/A,FALSE,"Ratio Analysis";#N/A,#N/A,FALSE,"Test 120 Day Accts";#N/A,#N/A,FALSE,"Tickmarks"}</definedName>
    <definedName name="____________fut2" hidden="1">{#N/A,#N/A,FALSE,"Aging Summary";#N/A,#N/A,FALSE,"Ratio Analysis";#N/A,#N/A,FALSE,"Test 120 Day Accts";#N/A,#N/A,FALSE,"Tickmarks"}</definedName>
    <definedName name="____________fut2005" localSheetId="16" hidden="1">{#N/A,#N/A,FALSE,"Aging Summary";#N/A,#N/A,FALSE,"Ratio Analysis";#N/A,#N/A,FALSE,"Test 120 Day Accts";#N/A,#N/A,FALSE,"Tickmarks"}</definedName>
    <definedName name="____________fut2005" localSheetId="18" hidden="1">{#N/A,#N/A,FALSE,"Aging Summary";#N/A,#N/A,FALSE,"Ratio Analysis";#N/A,#N/A,FALSE,"Test 120 Day Accts";#N/A,#N/A,FALSE,"Tickmarks"}</definedName>
    <definedName name="____________fut2005" hidden="1">{#N/A,#N/A,FALSE,"Aging Summary";#N/A,#N/A,FALSE,"Ratio Analysis";#N/A,#N/A,FALSE,"Test 120 Day Accts";#N/A,#N/A,FALSE,"Tickmarks"}</definedName>
    <definedName name="____________fut2006" localSheetId="16" hidden="1">{#N/A,#N/A,FALSE,"Aging Summary";#N/A,#N/A,FALSE,"Ratio Analysis";#N/A,#N/A,FALSE,"Test 120 Day Accts";#N/A,#N/A,FALSE,"Tickmarks"}</definedName>
    <definedName name="____________fut2006" localSheetId="18" hidden="1">{#N/A,#N/A,FALSE,"Aging Summary";#N/A,#N/A,FALSE,"Ratio Analysis";#N/A,#N/A,FALSE,"Test 120 Day Accts";#N/A,#N/A,FALSE,"Tickmarks"}</definedName>
    <definedName name="____________fut2006" hidden="1">{#N/A,#N/A,FALSE,"Aging Summary";#N/A,#N/A,FALSE,"Ratio Analysis";#N/A,#N/A,FALSE,"Test 120 Day Accts";#N/A,#N/A,FALSE,"Tickmarks"}</definedName>
    <definedName name="____________G12" hidden="1">#REF!</definedName>
    <definedName name="____________gan2" localSheetId="16" hidden="1">{#N/A,#N/A,FALSE,"Aging Summary";#N/A,#N/A,FALSE,"Ratio Analysis";#N/A,#N/A,FALSE,"Test 120 Day Accts";#N/A,#N/A,FALSE,"Tickmarks"}</definedName>
    <definedName name="____________gan2" localSheetId="18" hidden="1">{#N/A,#N/A,FALSE,"Aging Summary";#N/A,#N/A,FALSE,"Ratio Analysis";#N/A,#N/A,FALSE,"Test 120 Day Accts";#N/A,#N/A,FALSE,"Tickmarks"}</definedName>
    <definedName name="____________gan2" hidden="1">{#N/A,#N/A,FALSE,"Aging Summary";#N/A,#N/A,FALSE,"Ratio Analysis";#N/A,#N/A,FALSE,"Test 120 Day Accts";#N/A,#N/A,FALSE,"Tickmarks"}</definedName>
    <definedName name="____________GAS09" hidden="1">#REF!</definedName>
    <definedName name="____________gc2" localSheetId="16" hidden="1">{#N/A,#N/A,TRUE,"MEMO";#N/A,#N/A,TRUE,"PARAMETROS";#N/A,#N/A,TRUE,"RLI ";#N/A,#N/A,TRUE,"IMPTO.DET.";#N/A,#N/A,TRUE,"FUT-FUNT";#N/A,#N/A,TRUE,"CPI-PATR.";#N/A,#N/A,TRUE,"CM CPI";#N/A,#N/A,TRUE,"PROV";#N/A,#N/A,TRUE,"A FIJO";#N/A,#N/A,TRUE,"LEASING";#N/A,#N/A,TRUE,"VPP";#N/A,#N/A,TRUE,"PPM";#N/A,#N/A,TRUE,"OTROS"}</definedName>
    <definedName name="____________gc2" localSheetId="18" hidden="1">{#N/A,#N/A,TRUE,"MEMO";#N/A,#N/A,TRUE,"PARAMETROS";#N/A,#N/A,TRUE,"RLI ";#N/A,#N/A,TRUE,"IMPTO.DET.";#N/A,#N/A,TRUE,"FUT-FUNT";#N/A,#N/A,TRUE,"CPI-PATR.";#N/A,#N/A,TRUE,"CM CPI";#N/A,#N/A,TRUE,"PROV";#N/A,#N/A,TRUE,"A FIJO";#N/A,#N/A,TRUE,"LEASING";#N/A,#N/A,TRUE,"VPP";#N/A,#N/A,TRUE,"PPM";#N/A,#N/A,TRUE,"OTROS"}</definedName>
    <definedName name="____________gc2" hidden="1">{#N/A,#N/A,TRUE,"MEMO";#N/A,#N/A,TRUE,"PARAMETROS";#N/A,#N/A,TRUE,"RLI ";#N/A,#N/A,TRUE,"IMPTO.DET.";#N/A,#N/A,TRUE,"FUT-FUNT";#N/A,#N/A,TRUE,"CPI-PATR.";#N/A,#N/A,TRUE,"CM CPI";#N/A,#N/A,TRUE,"PROV";#N/A,#N/A,TRUE,"A FIJO";#N/A,#N/A,TRUE,"LEASING";#N/A,#N/A,TRUE,"VPP";#N/A,#N/A,TRUE,"PPM";#N/A,#N/A,TRUE,"OTROS"}</definedName>
    <definedName name="_______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H67000">#REF!</definedName>
    <definedName name="____________H67002">#REF!</definedName>
    <definedName name="____________H70000">#REF!</definedName>
    <definedName name="____________H71382">#REF!</definedName>
    <definedName name="____________H71383">#REF!</definedName>
    <definedName name="____________H71385">#REF!</definedName>
    <definedName name="____________IPC11">#N/A</definedName>
    <definedName name="____________IPC12">#N/A</definedName>
    <definedName name="____________IPC6">#N/A</definedName>
    <definedName name="____________IPC8">#N/A</definedName>
    <definedName name="____________IPC9">#N/A</definedName>
    <definedName name="____________key2" hidden="1">#REF!</definedName>
    <definedName name="______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_lll1" localSheetId="16" hidden="1">{#N/A,#N/A,FALSE,"voz corporativa";#N/A,#N/A,FALSE,"Transmisión de datos";#N/A,#N/A,FALSE,"Videoconferencia";#N/A,#N/A,FALSE,"Correo electrónico";#N/A,#N/A,FALSE,"Correo de voz";#N/A,#N/A,FALSE,"Megafax";#N/A,#N/A,FALSE,"Edi";#N/A,#N/A,FALSE,"Internet";#N/A,#N/A,FALSE,"VSAT";#N/A,#N/A,FALSE,"ing ult. milla"}</definedName>
    <definedName name="____________lll1" localSheetId="18" hidden="1">{#N/A,#N/A,FALSE,"voz corporativa";#N/A,#N/A,FALSE,"Transmisión de datos";#N/A,#N/A,FALSE,"Videoconferencia";#N/A,#N/A,FALSE,"Correo electrónico";#N/A,#N/A,FALSE,"Correo de voz";#N/A,#N/A,FALSE,"Megafax";#N/A,#N/A,FALSE,"Edi";#N/A,#N/A,FALSE,"Internet";#N/A,#N/A,FALSE,"VSAT";#N/A,#N/A,FALSE,"ing ult. milla"}</definedName>
    <definedName name="____________lll1" hidden="1">{#N/A,#N/A,FALSE,"voz corporativa";#N/A,#N/A,FALSE,"Transmisión de datos";#N/A,#N/A,FALSE,"Videoconferencia";#N/A,#N/A,FALSE,"Correo electrónico";#N/A,#N/A,FALSE,"Correo de voz";#N/A,#N/A,FALSE,"Megafax";#N/A,#N/A,FALSE,"Edi";#N/A,#N/A,FALSE,"Internet";#N/A,#N/A,FALSE,"VSAT";#N/A,#N/A,FALSE,"ing ult. milla"}</definedName>
    <definedName name="_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_Mes1">NA()</definedName>
    <definedName name="____________mma1" hidden="1">19</definedName>
    <definedName name="____________MYU2">#REF!</definedName>
    <definedName name="____________nov1">#REF!</definedName>
    <definedName name="____________oct05" localSheetId="16" hidden="1">{#N/A,#N/A,FALSE,"Aging Summary";#N/A,#N/A,FALSE,"Ratio Analysis";#N/A,#N/A,FALSE,"Test 120 Day Accts";#N/A,#N/A,FALSE,"Tickmarks"}</definedName>
    <definedName name="____________oct05" localSheetId="18" hidden="1">{#N/A,#N/A,FALSE,"Aging Summary";#N/A,#N/A,FALSE,"Ratio Analysis";#N/A,#N/A,FALSE,"Test 120 Day Accts";#N/A,#N/A,FALSE,"Tickmarks"}</definedName>
    <definedName name="____________oct05" hidden="1">{#N/A,#N/A,FALSE,"Aging Summary";#N/A,#N/A,FALSE,"Ratio Analysis";#N/A,#N/A,FALSE,"Test 120 Day Accts";#N/A,#N/A,FALSE,"Tickmarks"}</definedName>
    <definedName name="____________oct1">#REF!</definedName>
    <definedName name="____________pat1" localSheetId="16" hidden="1">{#N/A,#N/A,FALSE,"HIGHNEW";#N/A,#N/A,FALSE,"HIGHOLD";#N/A,#N/A,FALSE,"MTHDET";#N/A,#N/A,FALSE,"ACTDET"}</definedName>
    <definedName name="____________pat1" localSheetId="18" hidden="1">{#N/A,#N/A,FALSE,"HIGHNEW";#N/A,#N/A,FALSE,"HIGHOLD";#N/A,#N/A,FALSE,"MTHDET";#N/A,#N/A,FALSE,"ACTDET"}</definedName>
    <definedName name="____________pat1" hidden="1">{#N/A,#N/A,FALSE,"HIGHNEW";#N/A,#N/A,FALSE,"HIGHOLD";#N/A,#N/A,FALSE,"MTHDET";#N/A,#N/A,FALSE,"ACTDET"}</definedName>
    <definedName name="____________PPM1" localSheetId="16" hidden="1">{#N/A,#N/A,FALSE,"Aging Summary";#N/A,#N/A,FALSE,"Ratio Analysis";#N/A,#N/A,FALSE,"Test 120 Day Accts";#N/A,#N/A,FALSE,"Tickmarks"}</definedName>
    <definedName name="____________PPM1" localSheetId="18" hidden="1">{#N/A,#N/A,FALSE,"Aging Summary";#N/A,#N/A,FALSE,"Ratio Analysis";#N/A,#N/A,FALSE,"Test 120 Day Accts";#N/A,#N/A,FALSE,"Tickmarks"}</definedName>
    <definedName name="____________PPM1" hidden="1">{#N/A,#N/A,FALSE,"Aging Summary";#N/A,#N/A,FALSE,"Ratio Analysis";#N/A,#N/A,FALSE,"Test 120 Day Accts";#N/A,#N/A,FALSE,"Tickmarks"}</definedName>
    <definedName name="____________pt8" localSheetId="16" hidden="1">{#N/A,#N/A,FALSE,"Aging Summary";#N/A,#N/A,FALSE,"Ratio Analysis";#N/A,#N/A,FALSE,"Test 120 Day Accts";#N/A,#N/A,FALSE,"Tickmarks"}</definedName>
    <definedName name="____________pt8" localSheetId="18" hidden="1">{#N/A,#N/A,FALSE,"Aging Summary";#N/A,#N/A,FALSE,"Ratio Analysis";#N/A,#N/A,FALSE,"Test 120 Day Accts";#N/A,#N/A,FALSE,"Tickmarks"}</definedName>
    <definedName name="____________pt8" hidden="1">{#N/A,#N/A,FALSE,"Aging Summary";#N/A,#N/A,FALSE,"Ratio Analysis";#N/A,#N/A,FALSE,"Test 120 Day Accts";#N/A,#N/A,FALSE,"Tickmarks"}</definedName>
    <definedName name="____________r" localSheetId="16" hidden="1">{#N/A,#N/A,FALSE,"Aging Summary";#N/A,#N/A,FALSE,"Ratio Analysis";#N/A,#N/A,FALSE,"Test 120 Day Accts";#N/A,#N/A,FALSE,"Tickmarks"}</definedName>
    <definedName name="____________r" localSheetId="18" hidden="1">{#N/A,#N/A,FALSE,"Aging Summary";#N/A,#N/A,FALSE,"Ratio Analysis";#N/A,#N/A,FALSE,"Test 120 Day Accts";#N/A,#N/A,FALSE,"Tickmarks"}</definedName>
    <definedName name="____________r" hidden="1">{#N/A,#N/A,FALSE,"Aging Summary";#N/A,#N/A,FALSE,"Ratio Analysis";#N/A,#N/A,FALSE,"Test 120 Day Accts";#N/A,#N/A,FALSE,"Tickmarks"}</definedName>
    <definedName name="_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_rli2" localSheetId="16" hidden="1">{#N/A,#N/A,FALSE,"Aging Summary";#N/A,#N/A,FALSE,"Ratio Analysis";#N/A,#N/A,FALSE,"Test 120 Day Accts";#N/A,#N/A,FALSE,"Tickmarks"}</definedName>
    <definedName name="____________rli2" localSheetId="18" hidden="1">{#N/A,#N/A,FALSE,"Aging Summary";#N/A,#N/A,FALSE,"Ratio Analysis";#N/A,#N/A,FALSE,"Test 120 Day Accts";#N/A,#N/A,FALSE,"Tickmarks"}</definedName>
    <definedName name="____________rli2" hidden="1">{#N/A,#N/A,FALSE,"Aging Summary";#N/A,#N/A,FALSE,"Ratio Analysis";#N/A,#N/A,FALSE,"Test 120 Day Accts";#N/A,#N/A,FALSE,"Tickmarks"}</definedName>
    <definedName name="_______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rr2" localSheetId="16" hidden="1">{#N/A,#N/A,TRUE,"Proposal";#N/A,#N/A,TRUE,"Assumptions";#N/A,#N/A,TRUE,"Net Income";#N/A,#N/A,TRUE,"Balsheet";#N/A,#N/A,TRUE,"Capex";#N/A,#N/A,TRUE,"Volumes";#N/A,#N/A,TRUE,"Revenues";#N/A,#N/A,TRUE,"Var.Costs";#N/A,#N/A,TRUE,"Personnel";#N/A,#N/A,TRUE,"Other costs";#N/A,#N/A,TRUE,"MKTG and G&amp;A"}</definedName>
    <definedName name="____________rr2" localSheetId="18" hidden="1">{#N/A,#N/A,TRUE,"Proposal";#N/A,#N/A,TRUE,"Assumptions";#N/A,#N/A,TRUE,"Net Income";#N/A,#N/A,TRUE,"Balsheet";#N/A,#N/A,TRUE,"Capex";#N/A,#N/A,TRUE,"Volumes";#N/A,#N/A,TRUE,"Revenues";#N/A,#N/A,TRUE,"Var.Costs";#N/A,#N/A,TRUE,"Personnel";#N/A,#N/A,TRUE,"Other costs";#N/A,#N/A,TRUE,"MKTG and G&amp;A"}</definedName>
    <definedName name="____________rr2" hidden="1">{#N/A,#N/A,TRUE,"Proposal";#N/A,#N/A,TRUE,"Assumptions";#N/A,#N/A,TRUE,"Net Income";#N/A,#N/A,TRUE,"Balsheet";#N/A,#N/A,TRUE,"Capex";#N/A,#N/A,TRUE,"Volumes";#N/A,#N/A,TRUE,"Revenues";#N/A,#N/A,TRUE,"Var.Costs";#N/A,#N/A,TRUE,"Personnel";#N/A,#N/A,TRUE,"Other costs";#N/A,#N/A,TRUE,"MKTG and G&amp;A"}</definedName>
    <definedName name="_______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_rty780" localSheetId="16" hidden="1">{#N/A,#N/A,FALSE,"Cover";#N/A,#N/A,FALSE,"Contents";#N/A,#N/A,FALSE,"Exec Sum";#N/A,#N/A,FALSE,"Operations";#N/A,#N/A,FALSE,"Operations 2";#N/A,#N/A,FALSE,"Cost - YTD";#N/A,#N/A,FALSE,"Cost - Full";#N/A,#N/A,FALSE,"Income Stmt";#N/A,#N/A,FALSE,"Profit Margin";#N/A,#N/A,FALSE,"Variance Profit";#N/A,#N/A,FALSE,"EVA"}</definedName>
    <definedName name="____________rty780" localSheetId="18" hidden="1">{#N/A,#N/A,FALSE,"Cover";#N/A,#N/A,FALSE,"Contents";#N/A,#N/A,FALSE,"Exec Sum";#N/A,#N/A,FALSE,"Operations";#N/A,#N/A,FALSE,"Operations 2";#N/A,#N/A,FALSE,"Cost - YTD";#N/A,#N/A,FALSE,"Cost - Full";#N/A,#N/A,FALSE,"Income Stmt";#N/A,#N/A,FALSE,"Profit Margin";#N/A,#N/A,FALSE,"Variance Profit";#N/A,#N/A,FALSE,"EVA"}</definedName>
    <definedName name="____________rty780" hidden="1">{#N/A,#N/A,FALSE,"Cover";#N/A,#N/A,FALSE,"Contents";#N/A,#N/A,FALSE,"Exec Sum";#N/A,#N/A,FALSE,"Operations";#N/A,#N/A,FALSE,"Operations 2";#N/A,#N/A,FALSE,"Cost - YTD";#N/A,#N/A,FALSE,"Cost - Full";#N/A,#N/A,FALSE,"Income Stmt";#N/A,#N/A,FALSE,"Profit Margin";#N/A,#N/A,FALSE,"Variance Profit";#N/A,#N/A,FALSE,"EVA"}</definedName>
    <definedName name="____________SAL01">#REF!,#REF!</definedName>
    <definedName name="____________sii01012004" localSheetId="16" hidden="1">{#N/A,#N/A,FALSE,"Aging Summary";#N/A,#N/A,FALSE,"Ratio Analysis";#N/A,#N/A,FALSE,"Test 120 Day Accts";#N/A,#N/A,FALSE,"Tickmarks"}</definedName>
    <definedName name="____________sii01012004" localSheetId="18" hidden="1">{#N/A,#N/A,FALSE,"Aging Summary";#N/A,#N/A,FALSE,"Ratio Analysis";#N/A,#N/A,FALSE,"Test 120 Day Accts";#N/A,#N/A,FALSE,"Tickmarks"}</definedName>
    <definedName name="____________sii01012004" hidden="1">{#N/A,#N/A,FALSE,"Aging Summary";#N/A,#N/A,FALSE,"Ratio Analysis";#N/A,#N/A,FALSE,"Test 120 Day Accts";#N/A,#N/A,FALSE,"Tickmarks"}</definedName>
    <definedName name="____________SS2" localSheetId="16" hidden="1">{#N/A,#N/A,FALSE,"CAPEX";#N/A,#N/A,FALSE,"PLAN";#N/A,#N/A,FALSE,"REV";#N/A,#N/A,FALSE,"CALOP";#N/A,#N/A,FALSE,"RESOP";#N/A,#N/A,FALSE,"PRES"}</definedName>
    <definedName name="____________SS2" localSheetId="18" hidden="1">{#N/A,#N/A,FALSE,"CAPEX";#N/A,#N/A,FALSE,"PLAN";#N/A,#N/A,FALSE,"REV";#N/A,#N/A,FALSE,"CALOP";#N/A,#N/A,FALSE,"RESOP";#N/A,#N/A,FALSE,"PRES"}</definedName>
    <definedName name="____________SS2" hidden="1">{#N/A,#N/A,FALSE,"CAPEX";#N/A,#N/A,FALSE,"PLAN";#N/A,#N/A,FALSE,"REV";#N/A,#N/A,FALSE,"CALOP";#N/A,#N/A,FALSE,"RESOP";#N/A,#N/A,FALSE,"PRES"}</definedName>
    <definedName name="____________t4" localSheetId="16" hidden="1">{#N/A,#N/A,FALSE,"Aging Summary";#N/A,#N/A,FALSE,"Ratio Analysis";#N/A,#N/A,FALSE,"Test 120 Day Accts";#N/A,#N/A,FALSE,"Tickmarks"}</definedName>
    <definedName name="____________t4" localSheetId="18" hidden="1">{#N/A,#N/A,FALSE,"Aging Summary";#N/A,#N/A,FALSE,"Ratio Analysis";#N/A,#N/A,FALSE,"Test 120 Day Accts";#N/A,#N/A,FALSE,"Tickmarks"}</definedName>
    <definedName name="____________t4" hidden="1">{#N/A,#N/A,FALSE,"Aging Summary";#N/A,#N/A,FALSE,"Ratio Analysis";#N/A,#N/A,FALSE,"Test 120 Day Accts";#N/A,#N/A,FALSE,"Tickmarks"}</definedName>
    <definedName name="____________t81" localSheetId="16" hidden="1">{#N/A,#N/A,FALSE,"Aging Summary";#N/A,#N/A,FALSE,"Ratio Analysis";#N/A,#N/A,FALSE,"Test 120 Day Accts";#N/A,#N/A,FALSE,"Tickmarks"}</definedName>
    <definedName name="____________t81" localSheetId="18" hidden="1">{#N/A,#N/A,FALSE,"Aging Summary";#N/A,#N/A,FALSE,"Ratio Analysis";#N/A,#N/A,FALSE,"Test 120 Day Accts";#N/A,#N/A,FALSE,"Tickmarks"}</definedName>
    <definedName name="____________t81" hidden="1">{#N/A,#N/A,FALSE,"Aging Summary";#N/A,#N/A,FALSE,"Ratio Analysis";#N/A,#N/A,FALSE,"Test 120 Day Accts";#N/A,#N/A,FALSE,"Tickmarks"}</definedName>
    <definedName name="____________TCE1">#REF!</definedName>
    <definedName name="____________TT1" localSheetId="16" hidden="1">{#N/A,#N/A,FALSE,"Aging Summary";#N/A,#N/A,FALSE,"Ratio Analysis";#N/A,#N/A,FALSE,"Test 120 Day Accts";#N/A,#N/A,FALSE,"Tickmarks"}</definedName>
    <definedName name="____________TT1" localSheetId="18" hidden="1">{#N/A,#N/A,FALSE,"Aging Summary";#N/A,#N/A,FALSE,"Ratio Analysis";#N/A,#N/A,FALSE,"Test 120 Day Accts";#N/A,#N/A,FALSE,"Tickmarks"}</definedName>
    <definedName name="____________TT1" hidden="1">{#N/A,#N/A,FALSE,"Aging Summary";#N/A,#N/A,FALSE,"Ratio Analysis";#N/A,#N/A,FALSE,"Test 120 Day Accts";#N/A,#N/A,FALSE,"Tickmarks"}</definedName>
    <definedName name="____________uf2">#REF!</definedName>
    <definedName name="____________UF2010">#REF!</definedName>
    <definedName name="____________ui78421">#REF!</definedName>
    <definedName name="____________uso2">#REF!</definedName>
    <definedName name="____________X3" localSheetId="16" hidden="1">{#N/A,#N/A,FALSE,"Aging Summary";#N/A,#N/A,FALSE,"Ratio Analysis";#N/A,#N/A,FALSE,"Test 120 Day Accts";#N/A,#N/A,FALSE,"Tickmarks"}</definedName>
    <definedName name="____________X3" localSheetId="18" hidden="1">{#N/A,#N/A,FALSE,"Aging Summary";#N/A,#N/A,FALSE,"Ratio Analysis";#N/A,#N/A,FALSE,"Test 120 Day Accts";#N/A,#N/A,FALSE,"Tickmarks"}</definedName>
    <definedName name="____________X3" hidden="1">{#N/A,#N/A,FALSE,"Aging Summary";#N/A,#N/A,FALSE,"Ratio Analysis";#N/A,#N/A,FALSE,"Test 120 Day Accts";#N/A,#N/A,FALSE,"Tickmarks"}</definedName>
    <definedName name="____________xx1" hidden="1">"Ctas Analisis Acreedores"</definedName>
    <definedName name="____________YR1">#REF!</definedName>
    <definedName name="____________YR2">#REF!</definedName>
    <definedName name="____________YR3">#REF!</definedName>
    <definedName name="____________YR4">#REF!</definedName>
    <definedName name="____________YR5">#REF!</definedName>
    <definedName name="____________Z1" localSheetId="16" hidden="1">{"ProspettoImposte",#N/A,FALSE,"Prospetto imposte"}</definedName>
    <definedName name="____________Z1" localSheetId="18" hidden="1">{"ProspettoImposte",#N/A,FALSE,"Prospetto imposte"}</definedName>
    <definedName name="____________Z1" hidden="1">{"ProspettoImposte",#N/A,FALSE,"Prospetto imposte"}</definedName>
    <definedName name="___________A1" localSheetId="16" hidden="1">{#N/A,#N/A,TRUE,"ComparativoII"}</definedName>
    <definedName name="___________A1" localSheetId="18" hidden="1">{#N/A,#N/A,TRUE,"ComparativoII"}</definedName>
    <definedName name="___________A1" hidden="1">{#N/A,#N/A,TRUE,"ComparativoII"}</definedName>
    <definedName name="___________A10" localSheetId="16" hidden="1">{"RESULTADOS REAIS",#N/A,FALSE,"Dem.Res.R$";"RESULTADOS DOLARES",#N/A,FALSE,"Dem.Res.US$";"PERCENTUAIS REAIS",#N/A,FALSE,"Percentuais R$";"PERCENTUAIS DOLARES",#N/A,FALSE,"Percentuais US$"}</definedName>
    <definedName name="___________A10" localSheetId="18" hidden="1">{"RESULTADOS REAIS",#N/A,FALSE,"Dem.Res.R$";"RESULTADOS DOLARES",#N/A,FALSE,"Dem.Res.US$";"PERCENTUAIS REAIS",#N/A,FALSE,"Percentuais R$";"PERCENTUAIS DOLARES",#N/A,FALSE,"Percentuais US$"}</definedName>
    <definedName name="___________A10" hidden="1">{"RESULTADOS REAIS",#N/A,FALSE,"Dem.Res.R$";"RESULTADOS DOLARES",#N/A,FALSE,"Dem.Res.US$";"PERCENTUAIS REAIS",#N/A,FALSE,"Percentuais R$";"PERCENTUAIS DOLARES",#N/A,FALSE,"Percentuais US$"}</definedName>
    <definedName name="___________A2" localSheetId="16" hidden="1">{#N/A,#N/A,FALSE,"Aging Summary";#N/A,#N/A,FALSE,"Ratio Analysis";#N/A,#N/A,FALSE,"Test 120 Day Accts";#N/A,#N/A,FALSE,"Tickmarks"}</definedName>
    <definedName name="___________A2" localSheetId="18" hidden="1">{#N/A,#N/A,FALSE,"Aging Summary";#N/A,#N/A,FALSE,"Ratio Analysis";#N/A,#N/A,FALSE,"Test 120 Day Accts";#N/A,#N/A,FALSE,"Tickmarks"}</definedName>
    <definedName name="___________A2" hidden="1">{#N/A,#N/A,FALSE,"Aging Summary";#N/A,#N/A,FALSE,"Ratio Analysis";#N/A,#N/A,FALSE,"Test 120 Day Accts";#N/A,#N/A,FALSE,"Tickmarks"}</definedName>
    <definedName name="___________A20000">#REF!</definedName>
    <definedName name="___________A3" localSheetId="16" hidden="1">{#N/A,#N/A,TRUE,"ComparativoII"}</definedName>
    <definedName name="___________A3" localSheetId="18" hidden="1">{#N/A,#N/A,TRUE,"ComparativoII"}</definedName>
    <definedName name="___________A3" hidden="1">{#N/A,#N/A,TRUE,"ComparativoII"}</definedName>
    <definedName name="___________A4" localSheetId="16" hidden="1">{"balanço dolares",#N/A,FALSE,"SIGADR$";"AUT BAL REAIS",#N/A,FALSE,"SIGADR$";"QUOCIENTES REAIS",#N/A,FALSE,"QUOCIENTES";"JUNH QUOCI DOLARES",#N/A,FALSE,"QUOCIENTES"}</definedName>
    <definedName name="___________A4" localSheetId="18" hidden="1">{"balanço dolares",#N/A,FALSE,"SIGADR$";"AUT BAL REAIS",#N/A,FALSE,"SIGADR$";"QUOCIENTES REAIS",#N/A,FALSE,"QUOCIENTES";"JUNH QUOCI DOLARES",#N/A,FALSE,"QUOCIENTES"}</definedName>
    <definedName name="___________A4" hidden="1">{"balanço dolares",#N/A,FALSE,"SIGADR$";"AUT BAL REAIS",#N/A,FALSE,"SIGADR$";"QUOCIENTES REAIS",#N/A,FALSE,"QUOCIENTES";"JUNH QUOCI DOLARES",#N/A,FALSE,"QUOCIENTES"}</definedName>
    <definedName name="___________A5" localSheetId="16" hidden="1">{"AUT ANALISE DESP",#N/A,TRUE,"AN.DESP. MR$"}</definedName>
    <definedName name="___________A5" localSheetId="18" hidden="1">{"AUT ANALISE DESP",#N/A,TRUE,"AN.DESP. MR$"}</definedName>
    <definedName name="___________A5" hidden="1">{"AUT ANALISE DESP",#N/A,TRUE,"AN.DESP. MR$"}</definedName>
    <definedName name="___________A6" localSheetId="16" hidden="1">{#N/A,#N/A,TRUE,"ComparativoII"}</definedName>
    <definedName name="___________A6" localSheetId="18" hidden="1">{#N/A,#N/A,TRUE,"ComparativoII"}</definedName>
    <definedName name="___________A6" hidden="1">{#N/A,#N/A,TRUE,"ComparativoII"}</definedName>
    <definedName name="___________A7" localSheetId="16" hidden="1">{"RESULTADOS REAIS",#N/A,FALSE,"Dem.Res.R$";"RESULTADOS DOLARES",#N/A,FALSE,"Dem.Res.US$";"PERCENTUAIS REAIS",#N/A,FALSE,"Percentuais R$";"PERCENTUAIS DOLARES",#N/A,FALSE,"Percentuais US$"}</definedName>
    <definedName name="___________A7" localSheetId="18" hidden="1">{"RESULTADOS REAIS",#N/A,FALSE,"Dem.Res.R$";"RESULTADOS DOLARES",#N/A,FALSE,"Dem.Res.US$";"PERCENTUAIS REAIS",#N/A,FALSE,"Percentuais R$";"PERCENTUAIS DOLARES",#N/A,FALSE,"Percentuais US$"}</definedName>
    <definedName name="___________A7" hidden="1">{"RESULTADOS REAIS",#N/A,FALSE,"Dem.Res.R$";"RESULTADOS DOLARES",#N/A,FALSE,"Dem.Res.US$";"PERCENTUAIS REAIS",#N/A,FALSE,"Percentuais R$";"PERCENTUAIS DOLARES",#N/A,FALSE,"Percentuais US$"}</definedName>
    <definedName name="___________A8" localSheetId="16" hidden="1">{#N/A,#N/A,TRUE,"ComparativoII"}</definedName>
    <definedName name="___________A8" localSheetId="18" hidden="1">{#N/A,#N/A,TRUE,"ComparativoII"}</definedName>
    <definedName name="___________A8" hidden="1">{#N/A,#N/A,TRUE,"ComparativoII"}</definedName>
    <definedName name="___________A9" localSheetId="16" hidden="1">{"AUT ANALISE DESP",#N/A,TRUE,"AN.DESP. MR$"}</definedName>
    <definedName name="___________A9" localSheetId="18" hidden="1">{"AUT ANALISE DESP",#N/A,TRUE,"AN.DESP. MR$"}</definedName>
    <definedName name="___________A9" hidden="1">{"AUT ANALISE DESP",#N/A,TRUE,"AN.DESP. MR$"}</definedName>
    <definedName name="___________ACT1">#REF!</definedName>
    <definedName name="___________ACT10">#REF!</definedName>
    <definedName name="___________ACT11">#REF!</definedName>
    <definedName name="___________ACT12">#REF!</definedName>
    <definedName name="___________ACT2">#REF!</definedName>
    <definedName name="___________ACT3">#REF!</definedName>
    <definedName name="___________ACT4">#REF!</definedName>
    <definedName name="___________ACT5">#REF!</definedName>
    <definedName name="___________ACT6">#REF!</definedName>
    <definedName name="___________ACT7">#REF!</definedName>
    <definedName name="___________ACT8">#REF!</definedName>
    <definedName name="___________ACT9">#REF!</definedName>
    <definedName name="____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_Ag3" localSheetId="16" hidden="1">{#N/A,#N/A,FALSE,"MONTHDET";#N/A,#N/A,FALSE,"ACTUAL"}</definedName>
    <definedName name="___________Ag3" localSheetId="18" hidden="1">{#N/A,#N/A,FALSE,"MONTHDET";#N/A,#N/A,FALSE,"ACTUAL"}</definedName>
    <definedName name="___________Ag3" hidden="1">{#N/A,#N/A,FALSE,"MONTHDET";#N/A,#N/A,FALSE,"ACTUAL"}</definedName>
    <definedName name="________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_bt171" hidden="1">{#N/A,#N/A,FALSE,"RLI  ";#N/A,#N/A,FALSE,"Prov. Impto. Renta";#N/A,#N/A,FALSE,"Inv.EERR";#N/A,#N/A,FALSE,"CM Patrimonio";#N/A,#N/A,FALSE,"Activo Fijo";#N/A,#N/A,FALSE,"Software";#N/A,#N/A,FALSE,"Gastos Diferidos";#N/A,#N/A,FALSE,"Amortización marcas";#N/A,#N/A,FALSE,"Prov. Vacaciones";#N/A,#N/A,FALSE,"Capacitación"}</definedName>
    <definedName name="___________bud2002">#REF!</definedName>
    <definedName name="___________cap122007" localSheetId="16" hidden="1">{#N/A,#N/A,FALSE,"Aging Summary";#N/A,#N/A,FALSE,"Ratio Analysis";#N/A,#N/A,FALSE,"Test 120 Day Accts";#N/A,#N/A,FALSE,"Tickmarks"}</definedName>
    <definedName name="___________cap122007" localSheetId="18" hidden="1">{#N/A,#N/A,FALSE,"Aging Summary";#N/A,#N/A,FALSE,"Ratio Analysis";#N/A,#N/A,FALSE,"Test 120 Day Accts";#N/A,#N/A,FALSE,"Tickmarks"}</definedName>
    <definedName name="___________cap122007" hidden="1">{#N/A,#N/A,FALSE,"Aging Summary";#N/A,#N/A,FALSE,"Ratio Analysis";#N/A,#N/A,FALSE,"Test 120 Day Accts";#N/A,#N/A,FALSE,"Tickmarks"}</definedName>
    <definedName name="___________ccc1" localSheetId="16" hidden="1">{#N/A,#N/A,FALSE,"Aging Summary";#N/A,#N/A,FALSE,"Ratio Analysis";#N/A,#N/A,FALSE,"Test 120 Day Accts";#N/A,#N/A,FALSE,"Tickmarks"}</definedName>
    <definedName name="___________ccc1" localSheetId="18" hidden="1">{#N/A,#N/A,FALSE,"Aging Summary";#N/A,#N/A,FALSE,"Ratio Analysis";#N/A,#N/A,FALSE,"Test 120 Day Accts";#N/A,#N/A,FALSE,"Tickmarks"}</definedName>
    <definedName name="___________ccc1" hidden="1">{#N/A,#N/A,FALSE,"Aging Summary";#N/A,#N/A,FALSE,"Ratio Analysis";#N/A,#N/A,FALSE,"Test 120 Day Accts";#N/A,#N/A,FALSE,"Tickmarks"}</definedName>
    <definedName name="___________CMC1">#REF!</definedName>
    <definedName name="___________Co50" localSheetId="16" hidden="1">{#N/A,"DR",FALSE,"increm pf";#N/A,"MAMSI",FALSE,"increm pf";#N/A,"MAXI",FALSE,"increm pf";#N/A,"PCAM",FALSE,"increm pf";#N/A,"PHSV",FALSE,"increm pf";#N/A,"SIE",FALSE,"increm pf"}</definedName>
    <definedName name="___________Co50" localSheetId="18" hidden="1">{#N/A,"DR",FALSE,"increm pf";#N/A,"MAMSI",FALSE,"increm pf";#N/A,"MAXI",FALSE,"increm pf";#N/A,"PCAM",FALSE,"increm pf";#N/A,"PHSV",FALSE,"increm pf";#N/A,"SIE",FALSE,"increm pf"}</definedName>
    <definedName name="___________Co50" hidden="1">{#N/A,"DR",FALSE,"increm pf";#N/A,"MAMSI",FALSE,"increm pf";#N/A,"MAXI",FALSE,"increm pf";#N/A,"PCAM",FALSE,"increm pf";#N/A,"PHSV",FALSE,"increm pf";#N/A,"SIE",FALSE,"increm pf"}</definedName>
    <definedName name="___________cp010103" localSheetId="16" hidden="1">{#N/A,#N/A,TRUE,"MEMO";#N/A,#N/A,TRUE,"PARAMETROS";#N/A,#N/A,TRUE,"RLI ";#N/A,#N/A,TRUE,"IMPTO.DET.";#N/A,#N/A,TRUE,"FUT-FUNT";#N/A,#N/A,TRUE,"CPI-PATR.";#N/A,#N/A,TRUE,"CM CPI";#N/A,#N/A,TRUE,"PROV";#N/A,#N/A,TRUE,"A FIJO";#N/A,#N/A,TRUE,"LEASING";#N/A,#N/A,TRUE,"VPP";#N/A,#N/A,TRUE,"PPM";#N/A,#N/A,TRUE,"OTROS"}</definedName>
    <definedName name="___________cp010103" localSheetId="18" hidden="1">{#N/A,#N/A,TRUE,"MEMO";#N/A,#N/A,TRUE,"PARAMETROS";#N/A,#N/A,TRUE,"RLI ";#N/A,#N/A,TRUE,"IMPTO.DET.";#N/A,#N/A,TRUE,"FUT-FUNT";#N/A,#N/A,TRUE,"CPI-PATR.";#N/A,#N/A,TRUE,"CM CPI";#N/A,#N/A,TRUE,"PROV";#N/A,#N/A,TRUE,"A FIJO";#N/A,#N/A,TRUE,"LEASING";#N/A,#N/A,TRUE,"VPP";#N/A,#N/A,TRUE,"PPM";#N/A,#N/A,TRUE,"OTROS"}</definedName>
    <definedName name="___________cp010103" hidden="1">{#N/A,#N/A,TRUE,"MEMO";#N/A,#N/A,TRUE,"PARAMETROS";#N/A,#N/A,TRUE,"RLI ";#N/A,#N/A,TRUE,"IMPTO.DET.";#N/A,#N/A,TRUE,"FUT-FUNT";#N/A,#N/A,TRUE,"CPI-PATR.";#N/A,#N/A,TRUE,"CM CPI";#N/A,#N/A,TRUE,"PROV";#N/A,#N/A,TRUE,"A FIJO";#N/A,#N/A,TRUE,"LEASING";#N/A,#N/A,TRUE,"VPP";#N/A,#N/A,TRUE,"PPM";#N/A,#N/A,TRUE,"OTROS"}</definedName>
    <definedName name="___________CP111" localSheetId="16" hidden="1">{#N/A,#N/A,TRUE,"MEMO";#N/A,#N/A,TRUE,"PARAMETROS";#N/A,#N/A,TRUE,"RLI ";#N/A,#N/A,TRUE,"IMPTO.DET.";#N/A,#N/A,TRUE,"FUT-FUNT";#N/A,#N/A,TRUE,"CPI-PATR.";#N/A,#N/A,TRUE,"CM CPI";#N/A,#N/A,TRUE,"PROV";#N/A,#N/A,TRUE,"A FIJO";#N/A,#N/A,TRUE,"LEASING";#N/A,#N/A,TRUE,"VPP";#N/A,#N/A,TRUE,"PPM";#N/A,#N/A,TRUE,"OTROS"}</definedName>
    <definedName name="___________CP111" localSheetId="18" hidden="1">{#N/A,#N/A,TRUE,"MEMO";#N/A,#N/A,TRUE,"PARAMETROS";#N/A,#N/A,TRUE,"RLI ";#N/A,#N/A,TRUE,"IMPTO.DET.";#N/A,#N/A,TRUE,"FUT-FUNT";#N/A,#N/A,TRUE,"CPI-PATR.";#N/A,#N/A,TRUE,"CM CPI";#N/A,#N/A,TRUE,"PROV";#N/A,#N/A,TRUE,"A FIJO";#N/A,#N/A,TRUE,"LEASING";#N/A,#N/A,TRUE,"VPP";#N/A,#N/A,TRUE,"PPM";#N/A,#N/A,TRUE,"OTROS"}</definedName>
    <definedName name="___________CP111" hidden="1">{#N/A,#N/A,TRUE,"MEMO";#N/A,#N/A,TRUE,"PARAMETROS";#N/A,#N/A,TRUE,"RLI ";#N/A,#N/A,TRUE,"IMPTO.DET.";#N/A,#N/A,TRUE,"FUT-FUNT";#N/A,#N/A,TRUE,"CPI-PATR.";#N/A,#N/A,TRUE,"CM CPI";#N/A,#N/A,TRUE,"PROV";#N/A,#N/A,TRUE,"A FIJO";#N/A,#N/A,TRUE,"LEASING";#N/A,#N/A,TRUE,"VPP";#N/A,#N/A,TRUE,"PPM";#N/A,#N/A,TRUE,"OTROS"}</definedName>
    <definedName name="___________CPF1" localSheetId="16" hidden="1">{#N/A,#N/A,FALSE,"Aging Summary";#N/A,#N/A,FALSE,"Ratio Analysis";#N/A,#N/A,FALSE,"Test 120 Day Accts";#N/A,#N/A,FALSE,"Tickmarks"}</definedName>
    <definedName name="___________CPF1" localSheetId="18" hidden="1">{#N/A,#N/A,FALSE,"Aging Summary";#N/A,#N/A,FALSE,"Ratio Analysis";#N/A,#N/A,FALSE,"Test 120 Day Accts";#N/A,#N/A,FALSE,"Tickmarks"}</definedName>
    <definedName name="___________CPF1" hidden="1">{#N/A,#N/A,FALSE,"Aging Summary";#N/A,#N/A,FALSE,"Ratio Analysis";#N/A,#N/A,FALSE,"Test 120 Day Accts";#N/A,#N/A,FALSE,"Tickmarks"}</definedName>
    <definedName name="___________CPI1" localSheetId="16" hidden="1">{#N/A,#N/A,FALSE,"Aging Summary";#N/A,#N/A,FALSE,"Ratio Analysis";#N/A,#N/A,FALSE,"Test 120 Day Accts";#N/A,#N/A,FALSE,"Tickmarks"}</definedName>
    <definedName name="___________CPI1" localSheetId="18" hidden="1">{#N/A,#N/A,FALSE,"Aging Summary";#N/A,#N/A,FALSE,"Ratio Analysis";#N/A,#N/A,FALSE,"Test 120 Day Accts";#N/A,#N/A,FALSE,"Tickmarks"}</definedName>
    <definedName name="___________CPI1" hidden="1">{#N/A,#N/A,FALSE,"Aging Summary";#N/A,#N/A,FALSE,"Ratio Analysis";#N/A,#N/A,FALSE,"Test 120 Day Accts";#N/A,#N/A,FALSE,"Tickmarks"}</definedName>
    <definedName name="___________CPI2" localSheetId="16" hidden="1">{#N/A,#N/A,TRUE,"MEMO";#N/A,#N/A,TRUE,"PARAMETROS";#N/A,#N/A,TRUE,"RLI ";#N/A,#N/A,TRUE,"IMPTO.DET.";#N/A,#N/A,TRUE,"FUT-FUNT";#N/A,#N/A,TRUE,"CPI-PATR.";#N/A,#N/A,TRUE,"CM CPI";#N/A,#N/A,TRUE,"PROV";#N/A,#N/A,TRUE,"A FIJO";#N/A,#N/A,TRUE,"LEASING";#N/A,#N/A,TRUE,"VPP";#N/A,#N/A,TRUE,"PPM";#N/A,#N/A,TRUE,"OTROS"}</definedName>
    <definedName name="___________CPI2" localSheetId="18" hidden="1">{#N/A,#N/A,TRUE,"MEMO";#N/A,#N/A,TRUE,"PARAMETROS";#N/A,#N/A,TRUE,"RLI ";#N/A,#N/A,TRUE,"IMPTO.DET.";#N/A,#N/A,TRUE,"FUT-FUNT";#N/A,#N/A,TRUE,"CPI-PATR.";#N/A,#N/A,TRUE,"CM CPI";#N/A,#N/A,TRUE,"PROV";#N/A,#N/A,TRUE,"A FIJO";#N/A,#N/A,TRUE,"LEASING";#N/A,#N/A,TRUE,"VPP";#N/A,#N/A,TRUE,"PPM";#N/A,#N/A,TRUE,"OTROS"}</definedName>
    <definedName name="___________CPI2" hidden="1">{#N/A,#N/A,TRUE,"MEMO";#N/A,#N/A,TRUE,"PARAMETROS";#N/A,#N/A,TRUE,"RLI ";#N/A,#N/A,TRUE,"IMPTO.DET.";#N/A,#N/A,TRUE,"FUT-FUNT";#N/A,#N/A,TRUE,"CPI-PATR.";#N/A,#N/A,TRUE,"CM CPI";#N/A,#N/A,TRUE,"PROV";#N/A,#N/A,TRUE,"A FIJO";#N/A,#N/A,TRUE,"LEASING";#N/A,#N/A,TRUE,"VPP";#N/A,#N/A,TRUE,"PPM";#N/A,#N/A,TRUE,"OTROS"}</definedName>
    <definedName name="___________CPI2004" localSheetId="16" hidden="1">{#N/A,#N/A,FALSE,"Aging Summary";#N/A,#N/A,FALSE,"Ratio Analysis";#N/A,#N/A,FALSE,"Test 120 Day Accts";#N/A,#N/A,FALSE,"Tickmarks"}</definedName>
    <definedName name="___________CPI2004" localSheetId="18" hidden="1">{#N/A,#N/A,FALSE,"Aging Summary";#N/A,#N/A,FALSE,"Ratio Analysis";#N/A,#N/A,FALSE,"Test 120 Day Accts";#N/A,#N/A,FALSE,"Tickmarks"}</definedName>
    <definedName name="___________CPI2004" hidden="1">{#N/A,#N/A,FALSE,"Aging Summary";#N/A,#N/A,FALSE,"Ratio Analysis";#N/A,#N/A,FALSE,"Test 120 Day Accts";#N/A,#N/A,FALSE,"Tickmarks"}</definedName>
    <definedName name="___________cpi2006" localSheetId="16" hidden="1">{#N/A,#N/A,FALSE,"Aging Summary";#N/A,#N/A,FALSE,"Ratio Analysis";#N/A,#N/A,FALSE,"Test 120 Day Accts";#N/A,#N/A,FALSE,"Tickmarks"}</definedName>
    <definedName name="___________cpi2006" localSheetId="18" hidden="1">{#N/A,#N/A,FALSE,"Aging Summary";#N/A,#N/A,FALSE,"Ratio Analysis";#N/A,#N/A,FALSE,"Test 120 Day Accts";#N/A,#N/A,FALSE,"Tickmarks"}</definedName>
    <definedName name="___________cpi2006" hidden="1">{#N/A,#N/A,FALSE,"Aging Summary";#N/A,#N/A,FALSE,"Ratio Analysis";#N/A,#N/A,FALSE,"Test 120 Day Accts";#N/A,#N/A,FALSE,"Tickmarks"}</definedName>
    <definedName name="___________D2" localSheetId="16" hidden="1">{#N/A,#N/A,FALSE,"Aging Summary";#N/A,#N/A,FALSE,"Ratio Analysis";#N/A,#N/A,FALSE,"Test 120 Day Accts";#N/A,#N/A,FALSE,"Tickmarks"}</definedName>
    <definedName name="___________D2" localSheetId="18" hidden="1">{#N/A,#N/A,FALSE,"Aging Summary";#N/A,#N/A,FALSE,"Ratio Analysis";#N/A,#N/A,FALSE,"Test 120 Day Accts";#N/A,#N/A,FALSE,"Tickmarks"}</definedName>
    <definedName name="___________D2" hidden="1">{#N/A,#N/A,FALSE,"Aging Summary";#N/A,#N/A,FALSE,"Ratio Analysis";#N/A,#N/A,FALSE,"Test 120 Day Accts";#N/A,#N/A,FALSE,"Tickmarks"}</definedName>
    <definedName name="___________DAT1">#REF!</definedName>
    <definedName name="___________DAT10">#REF!</definedName>
    <definedName name="___________DAT11">#REF!</definedName>
    <definedName name="___________DAT12">#REF!</definedName>
    <definedName name="___________DAT13">#REF!</definedName>
    <definedName name="___________DAT14">#REF!</definedName>
    <definedName name="___________DAT15">#REF!</definedName>
    <definedName name="___________DAT16">#REF!</definedName>
    <definedName name="___________DAT2">#REF!</definedName>
    <definedName name="___________DAT3">#REF!</definedName>
    <definedName name="___________DAT4">#REF!</definedName>
    <definedName name="___________DAT5">#REF!</definedName>
    <definedName name="___________DAT6">#REF!</definedName>
    <definedName name="___________DAT7">#REF!</definedName>
    <definedName name="___________DAT8">#REF!</definedName>
    <definedName name="___________DAT9">#REF!</definedName>
    <definedName name="___________DX2" localSheetId="16" hidden="1">{"'WEB azoc prov'!$B$85:$L$123"}</definedName>
    <definedName name="___________DX2" localSheetId="18" hidden="1">{"'WEB azoc prov'!$B$85:$L$123"}</definedName>
    <definedName name="___________DX2" hidden="1">{"'WEB azoc prov'!$B$85:$L$123"}</definedName>
    <definedName name="___________efr4" localSheetId="16" hidden="1">{#N/A,#N/A,FALSE,"BM_mes";#N/A,#N/A,FALSE,"BM_Resum_Fin";#N/A,#N/A,FALSE,"Inf-Min-Mina"}</definedName>
    <definedName name="___________efr4" localSheetId="18" hidden="1">{#N/A,#N/A,FALSE,"BM_mes";#N/A,#N/A,FALSE,"BM_Resum_Fin";#N/A,#N/A,FALSE,"Inf-Min-Mina"}</definedName>
    <definedName name="___________efr4" hidden="1">{#N/A,#N/A,FALSE,"BM_mes";#N/A,#N/A,FALSE,"BM_Resum_Fin";#N/A,#N/A,FALSE,"Inf-Min-Mina"}</definedName>
    <definedName name="___________f" localSheetId="16" hidden="1">{#N/A,#N/A,FALSE,"Aging Summary";#N/A,#N/A,FALSE,"Ratio Analysis";#N/A,#N/A,FALSE,"Test 120 Day Accts";#N/A,#N/A,FALSE,"Tickmarks"}</definedName>
    <definedName name="___________f" localSheetId="18" hidden="1">{#N/A,#N/A,FALSE,"Aging Summary";#N/A,#N/A,FALSE,"Ratio Analysis";#N/A,#N/A,FALSE,"Test 120 Day Accts";#N/A,#N/A,FALSE,"Tickmarks"}</definedName>
    <definedName name="___________f" hidden="1">{#N/A,#N/A,FALSE,"Aging Summary";#N/A,#N/A,FALSE,"Ratio Analysis";#N/A,#N/A,FALSE,"Test 120 Day Accts";#N/A,#N/A,FALSE,"Tickmarks"}</definedName>
    <definedName name="___________f5" localSheetId="16" hidden="1">{#N/A,#N/A,TRUE,"ComparativoII"}</definedName>
    <definedName name="___________f5" localSheetId="18" hidden="1">{#N/A,#N/A,TRUE,"ComparativoII"}</definedName>
    <definedName name="___________f5" hidden="1">{#N/A,#N/A,TRUE,"ComparativoII"}</definedName>
    <definedName name="___________FRD001" localSheetId="16">L118C2</definedName>
    <definedName name="___________FRD001" localSheetId="18">L118C2</definedName>
    <definedName name="___________FRD001">L118C2</definedName>
    <definedName name="___________ftu222" localSheetId="16" hidden="1">{#N/A,#N/A,FALSE,"Aging Summary";#N/A,#N/A,FALSE,"Ratio Analysis";#N/A,#N/A,FALSE,"Test 120 Day Accts";#N/A,#N/A,FALSE,"Tickmarks"}</definedName>
    <definedName name="___________ftu222" localSheetId="18" hidden="1">{#N/A,#N/A,FALSE,"Aging Summary";#N/A,#N/A,FALSE,"Ratio Analysis";#N/A,#N/A,FALSE,"Test 120 Day Accts";#N/A,#N/A,FALSE,"Tickmarks"}</definedName>
    <definedName name="___________ftu222" hidden="1">{#N/A,#N/A,FALSE,"Aging Summary";#N/A,#N/A,FALSE,"Ratio Analysis";#N/A,#N/A,FALSE,"Test 120 Day Accts";#N/A,#N/A,FALSE,"Tickmarks"}</definedName>
    <definedName name="___________fut1" localSheetId="16" hidden="1">{#N/A,#N/A,FALSE,"Aging Summary";#N/A,#N/A,FALSE,"Ratio Analysis";#N/A,#N/A,FALSE,"Test 120 Day Accts";#N/A,#N/A,FALSE,"Tickmarks"}</definedName>
    <definedName name="___________fut1" localSheetId="18" hidden="1">{#N/A,#N/A,FALSE,"Aging Summary";#N/A,#N/A,FALSE,"Ratio Analysis";#N/A,#N/A,FALSE,"Test 120 Day Accts";#N/A,#N/A,FALSE,"Tickmarks"}</definedName>
    <definedName name="___________fut1" hidden="1">{#N/A,#N/A,FALSE,"Aging Summary";#N/A,#N/A,FALSE,"Ratio Analysis";#N/A,#N/A,FALSE,"Test 120 Day Accts";#N/A,#N/A,FALSE,"Tickmarks"}</definedName>
    <definedName name="___________fut2" localSheetId="16" hidden="1">{#N/A,#N/A,FALSE,"Aging Summary";#N/A,#N/A,FALSE,"Ratio Analysis";#N/A,#N/A,FALSE,"Test 120 Day Accts";#N/A,#N/A,FALSE,"Tickmarks"}</definedName>
    <definedName name="___________fut2" localSheetId="18" hidden="1">{#N/A,#N/A,FALSE,"Aging Summary";#N/A,#N/A,FALSE,"Ratio Analysis";#N/A,#N/A,FALSE,"Test 120 Day Accts";#N/A,#N/A,FALSE,"Tickmarks"}</definedName>
    <definedName name="___________fut2" hidden="1">{#N/A,#N/A,FALSE,"Aging Summary";#N/A,#N/A,FALSE,"Ratio Analysis";#N/A,#N/A,FALSE,"Test 120 Day Accts";#N/A,#N/A,FALSE,"Tickmarks"}</definedName>
    <definedName name="___________fut2005" localSheetId="16" hidden="1">{#N/A,#N/A,FALSE,"Aging Summary";#N/A,#N/A,FALSE,"Ratio Analysis";#N/A,#N/A,FALSE,"Test 120 Day Accts";#N/A,#N/A,FALSE,"Tickmarks"}</definedName>
    <definedName name="___________fut2005" localSheetId="18" hidden="1">{#N/A,#N/A,FALSE,"Aging Summary";#N/A,#N/A,FALSE,"Ratio Analysis";#N/A,#N/A,FALSE,"Test 120 Day Accts";#N/A,#N/A,FALSE,"Tickmarks"}</definedName>
    <definedName name="___________fut2005" hidden="1">{#N/A,#N/A,FALSE,"Aging Summary";#N/A,#N/A,FALSE,"Ratio Analysis";#N/A,#N/A,FALSE,"Test 120 Day Accts";#N/A,#N/A,FALSE,"Tickmarks"}</definedName>
    <definedName name="___________G12" hidden="1">#REF!</definedName>
    <definedName name="___________gan2" localSheetId="16" hidden="1">{#N/A,#N/A,FALSE,"Aging Summary";#N/A,#N/A,FALSE,"Ratio Analysis";#N/A,#N/A,FALSE,"Test 120 Day Accts";#N/A,#N/A,FALSE,"Tickmarks"}</definedName>
    <definedName name="___________gan2" localSheetId="18" hidden="1">{#N/A,#N/A,FALSE,"Aging Summary";#N/A,#N/A,FALSE,"Ratio Analysis";#N/A,#N/A,FALSE,"Test 120 Day Accts";#N/A,#N/A,FALSE,"Tickmarks"}</definedName>
    <definedName name="___________gan2" hidden="1">{#N/A,#N/A,FALSE,"Aging Summary";#N/A,#N/A,FALSE,"Ratio Analysis";#N/A,#N/A,FALSE,"Test 120 Day Accts";#N/A,#N/A,FALSE,"Tickmarks"}</definedName>
    <definedName name="___________GAS09" hidden="1">#REF!</definedName>
    <definedName name="___________gc2" localSheetId="16" hidden="1">{#N/A,#N/A,TRUE,"MEMO";#N/A,#N/A,TRUE,"PARAMETROS";#N/A,#N/A,TRUE,"RLI ";#N/A,#N/A,TRUE,"IMPTO.DET.";#N/A,#N/A,TRUE,"FUT-FUNT";#N/A,#N/A,TRUE,"CPI-PATR.";#N/A,#N/A,TRUE,"CM CPI";#N/A,#N/A,TRUE,"PROV";#N/A,#N/A,TRUE,"A FIJO";#N/A,#N/A,TRUE,"LEASING";#N/A,#N/A,TRUE,"VPP";#N/A,#N/A,TRUE,"PPM";#N/A,#N/A,TRUE,"OTROS"}</definedName>
    <definedName name="___________gc2" localSheetId="18" hidden="1">{#N/A,#N/A,TRUE,"MEMO";#N/A,#N/A,TRUE,"PARAMETROS";#N/A,#N/A,TRUE,"RLI ";#N/A,#N/A,TRUE,"IMPTO.DET.";#N/A,#N/A,TRUE,"FUT-FUNT";#N/A,#N/A,TRUE,"CPI-PATR.";#N/A,#N/A,TRUE,"CM CPI";#N/A,#N/A,TRUE,"PROV";#N/A,#N/A,TRUE,"A FIJO";#N/A,#N/A,TRUE,"LEASING";#N/A,#N/A,TRUE,"VPP";#N/A,#N/A,TRUE,"PPM";#N/A,#N/A,TRUE,"OTROS"}</definedName>
    <definedName name="___________gc2" hidden="1">{#N/A,#N/A,TRUE,"MEMO";#N/A,#N/A,TRUE,"PARAMETROS";#N/A,#N/A,TRUE,"RLI ";#N/A,#N/A,TRUE,"IMPTO.DET.";#N/A,#N/A,TRUE,"FUT-FUNT";#N/A,#N/A,TRUE,"CPI-PATR.";#N/A,#N/A,TRUE,"CM CPI";#N/A,#N/A,TRUE,"PROV";#N/A,#N/A,TRUE,"A FIJO";#N/A,#N/A,TRUE,"LEASING";#N/A,#N/A,TRUE,"VPP";#N/A,#N/A,TRUE,"PPM";#N/A,#N/A,TRUE,"OTROS"}</definedName>
    <definedName name="______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H67000">#REF!</definedName>
    <definedName name="___________H67002">#REF!</definedName>
    <definedName name="___________H70000">#REF!</definedName>
    <definedName name="___________H71382">#REF!</definedName>
    <definedName name="___________H71383">#REF!</definedName>
    <definedName name="___________H71385">#REF!</definedName>
    <definedName name="___________imp330" localSheetId="16" hidden="1">{#N/A,#N/A,FALSE,"RLI";#N/A,#N/A,FALSE,"Provisión impto. renta";#N/A,#N/A,FALSE,"C-M Patrimonio";#N/A,#N/A,FALSE,"Inv.EERR";#N/A,#N/A,FALSE,"Activo Fijo";#N/A,#N/A,FALSE,"Remodelaciones";#N/A,#N/A,FALSE,"Provisión vacaciones";#N/A,#N/A,FALSE,"Impuesto  diferido"}</definedName>
    <definedName name="___________imp330" localSheetId="18" hidden="1">{#N/A,#N/A,FALSE,"RLI";#N/A,#N/A,FALSE,"Provisión impto. renta";#N/A,#N/A,FALSE,"C-M Patrimonio";#N/A,#N/A,FALSE,"Inv.EERR";#N/A,#N/A,FALSE,"Activo Fijo";#N/A,#N/A,FALSE,"Remodelaciones";#N/A,#N/A,FALSE,"Provisión vacaciones";#N/A,#N/A,FALSE,"Impuesto  diferido"}</definedName>
    <definedName name="___________imp330" hidden="1">{#N/A,#N/A,FALSE,"RLI";#N/A,#N/A,FALSE,"Provisión impto. renta";#N/A,#N/A,FALSE,"C-M Patrimonio";#N/A,#N/A,FALSE,"Inv.EERR";#N/A,#N/A,FALSE,"Activo Fijo";#N/A,#N/A,FALSE,"Remodelaciones";#N/A,#N/A,FALSE,"Provisión vacaciones";#N/A,#N/A,FALSE,"Impuesto  diferido"}</definedName>
    <definedName name="___________IPC11">#N/A</definedName>
    <definedName name="___________IPC12">#N/A</definedName>
    <definedName name="___________IPC6">#N/A</definedName>
    <definedName name="___________IPC8">#N/A</definedName>
    <definedName name="___________IPC9">#N/A</definedName>
    <definedName name="___________key2" hidden="1">#REF!</definedName>
    <definedName name="_____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_lll1" localSheetId="16" hidden="1">{#N/A,#N/A,FALSE,"voz corporativa";#N/A,#N/A,FALSE,"Transmisión de datos";#N/A,#N/A,FALSE,"Videoconferencia";#N/A,#N/A,FALSE,"Correo electrónico";#N/A,#N/A,FALSE,"Correo de voz";#N/A,#N/A,FALSE,"Megafax";#N/A,#N/A,FALSE,"Edi";#N/A,#N/A,FALSE,"Internet";#N/A,#N/A,FALSE,"VSAT";#N/A,#N/A,FALSE,"ing ult. milla"}</definedName>
    <definedName name="___________lll1" localSheetId="18" hidden="1">{#N/A,#N/A,FALSE,"voz corporativa";#N/A,#N/A,FALSE,"Transmisión de datos";#N/A,#N/A,FALSE,"Videoconferencia";#N/A,#N/A,FALSE,"Correo electrónico";#N/A,#N/A,FALSE,"Correo de voz";#N/A,#N/A,FALSE,"Megafax";#N/A,#N/A,FALSE,"Edi";#N/A,#N/A,FALSE,"Internet";#N/A,#N/A,FALSE,"VSAT";#N/A,#N/A,FALSE,"ing ult. milla"}</definedName>
    <definedName name="___________lll1" hidden="1">{#N/A,#N/A,FALSE,"voz corporativa";#N/A,#N/A,FALSE,"Transmisión de datos";#N/A,#N/A,FALSE,"Videoconferencia";#N/A,#N/A,FALSE,"Correo electrónico";#N/A,#N/A,FALSE,"Correo de voz";#N/A,#N/A,FALSE,"Megafax";#N/A,#N/A,FALSE,"Edi";#N/A,#N/A,FALSE,"Internet";#N/A,#N/A,FALSE,"VSAT";#N/A,#N/A,FALSE,"ing ult. milla"}</definedName>
    <definedName name="_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_Mes1">NA()</definedName>
    <definedName name="___________mma1" hidden="1">19</definedName>
    <definedName name="___________MYU2">#REF!</definedName>
    <definedName name="___________oct05" localSheetId="16" hidden="1">{#N/A,#N/A,FALSE,"Aging Summary";#N/A,#N/A,FALSE,"Ratio Analysis";#N/A,#N/A,FALSE,"Test 120 Day Accts";#N/A,#N/A,FALSE,"Tickmarks"}</definedName>
    <definedName name="___________oct05" localSheetId="18" hidden="1">{#N/A,#N/A,FALSE,"Aging Summary";#N/A,#N/A,FALSE,"Ratio Analysis";#N/A,#N/A,FALSE,"Test 120 Day Accts";#N/A,#N/A,FALSE,"Tickmarks"}</definedName>
    <definedName name="___________oct05" hidden="1">{#N/A,#N/A,FALSE,"Aging Summary";#N/A,#N/A,FALSE,"Ratio Analysis";#N/A,#N/A,FALSE,"Test 120 Day Accts";#N/A,#N/A,FALSE,"Tickmarks"}</definedName>
    <definedName name="___________pat1" localSheetId="16" hidden="1">{#N/A,#N/A,FALSE,"HIGHNEW";#N/A,#N/A,FALSE,"HIGHOLD";#N/A,#N/A,FALSE,"MTHDET";#N/A,#N/A,FALSE,"ACTDET"}</definedName>
    <definedName name="___________pat1" localSheetId="18" hidden="1">{#N/A,#N/A,FALSE,"HIGHNEW";#N/A,#N/A,FALSE,"HIGHOLD";#N/A,#N/A,FALSE,"MTHDET";#N/A,#N/A,FALSE,"ACTDET"}</definedName>
    <definedName name="___________pat1" hidden="1">{#N/A,#N/A,FALSE,"HIGHNEW";#N/A,#N/A,FALSE,"HIGHOLD";#N/A,#N/A,FALSE,"MTHDET";#N/A,#N/A,FALSE,"ACTDET"}</definedName>
    <definedName name="___________PPM1" localSheetId="16" hidden="1">{#N/A,#N/A,FALSE,"Aging Summary";#N/A,#N/A,FALSE,"Ratio Analysis";#N/A,#N/A,FALSE,"Test 120 Day Accts";#N/A,#N/A,FALSE,"Tickmarks"}</definedName>
    <definedName name="___________PPM1" localSheetId="18" hidden="1">{#N/A,#N/A,FALSE,"Aging Summary";#N/A,#N/A,FALSE,"Ratio Analysis";#N/A,#N/A,FALSE,"Test 120 Day Accts";#N/A,#N/A,FALSE,"Tickmarks"}</definedName>
    <definedName name="___________PPM1" hidden="1">{#N/A,#N/A,FALSE,"Aging Summary";#N/A,#N/A,FALSE,"Ratio Analysis";#N/A,#N/A,FALSE,"Test 120 Day Accts";#N/A,#N/A,FALSE,"Tickmarks"}</definedName>
    <definedName name="___________pt8" localSheetId="16" hidden="1">{#N/A,#N/A,FALSE,"Aging Summary";#N/A,#N/A,FALSE,"Ratio Analysis";#N/A,#N/A,FALSE,"Test 120 Day Accts";#N/A,#N/A,FALSE,"Tickmarks"}</definedName>
    <definedName name="___________pt8" localSheetId="18" hidden="1">{#N/A,#N/A,FALSE,"Aging Summary";#N/A,#N/A,FALSE,"Ratio Analysis";#N/A,#N/A,FALSE,"Test 120 Day Accts";#N/A,#N/A,FALSE,"Tickmarks"}</definedName>
    <definedName name="___________pt8" hidden="1">{#N/A,#N/A,FALSE,"Aging Summary";#N/A,#N/A,FALSE,"Ratio Analysis";#N/A,#N/A,FALSE,"Test 120 Day Accts";#N/A,#N/A,FALSE,"Tickmarks"}</definedName>
    <definedName name="___________R">#REF!</definedName>
    <definedName name="_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_res1" localSheetId="16" hidden="1">{#N/A,#N/A,FALSE,"aus";#N/A,#N/A,FALSE,"chim";#N/A,#N/A,FALSE,"en-imp";#N/A,#N/A,FALSE,"fabi";#N/A,#N/A,FALSE,"graf";#N/A,#N/A,FALSE,"propa";#N/A,#N/A,FALSE,"res"}</definedName>
    <definedName name="___________res1" localSheetId="18" hidden="1">{#N/A,#N/A,FALSE,"aus";#N/A,#N/A,FALSE,"chim";#N/A,#N/A,FALSE,"en-imp";#N/A,#N/A,FALSE,"fabi";#N/A,#N/A,FALSE,"graf";#N/A,#N/A,FALSE,"propa";#N/A,#N/A,FALSE,"res"}</definedName>
    <definedName name="___________res1" hidden="1">{#N/A,#N/A,FALSE,"aus";#N/A,#N/A,FALSE,"chim";#N/A,#N/A,FALSE,"en-imp";#N/A,#N/A,FALSE,"fabi";#N/A,#N/A,FALSE,"graf";#N/A,#N/A,FALSE,"propa";#N/A,#N/A,FALSE,"res"}</definedName>
    <definedName name="___________res2" localSheetId="16" hidden="1">{#N/A,#N/A,FALSE,"res";#N/A,#N/A,FALSE,"en-imp";#N/A,#N/A,FALSE,"aus";#N/A,#N/A,FALSE,"propa";#N/A,#N/A,FALSE,"f-peru";#N/A,#N/A,FALSE,"fabi"}</definedName>
    <definedName name="___________res2" localSheetId="18" hidden="1">{#N/A,#N/A,FALSE,"res";#N/A,#N/A,FALSE,"en-imp";#N/A,#N/A,FALSE,"aus";#N/A,#N/A,FALSE,"propa";#N/A,#N/A,FALSE,"f-peru";#N/A,#N/A,FALSE,"fabi"}</definedName>
    <definedName name="___________res2" hidden="1">{#N/A,#N/A,FALSE,"res";#N/A,#N/A,FALSE,"en-imp";#N/A,#N/A,FALSE,"aus";#N/A,#N/A,FALSE,"propa";#N/A,#N/A,FALSE,"f-peru";#N/A,#N/A,FALSE,"fabi"}</definedName>
    <definedName name="___________res3" localSheetId="16" hidden="1">{#N/A,#N/A,FALSE,"res";#N/A,#N/A,FALSE,"estado";#N/A,#N/A,FALSE,"en-imp";#N/A,#N/A,FALSE,"aus";#N/A,#N/A,FALSE,"propa";#N/A,#N/A,FALSE,"fabi";#N/A,#N/A,FALSE,"f-peru"}</definedName>
    <definedName name="___________res3" localSheetId="18" hidden="1">{#N/A,#N/A,FALSE,"res";#N/A,#N/A,FALSE,"estado";#N/A,#N/A,FALSE,"en-imp";#N/A,#N/A,FALSE,"aus";#N/A,#N/A,FALSE,"propa";#N/A,#N/A,FALSE,"fabi";#N/A,#N/A,FALSE,"f-peru"}</definedName>
    <definedName name="___________res3" hidden="1">{#N/A,#N/A,FALSE,"res";#N/A,#N/A,FALSE,"estado";#N/A,#N/A,FALSE,"en-imp";#N/A,#N/A,FALSE,"aus";#N/A,#N/A,FALSE,"propa";#N/A,#N/A,FALSE,"fabi";#N/A,#N/A,FALSE,"f-peru"}</definedName>
    <definedName name="___________rli2" localSheetId="16" hidden="1">{#N/A,#N/A,FALSE,"Aging Summary";#N/A,#N/A,FALSE,"Ratio Analysis";#N/A,#N/A,FALSE,"Test 120 Day Accts";#N/A,#N/A,FALSE,"Tickmarks"}</definedName>
    <definedName name="___________rli2" localSheetId="18" hidden="1">{#N/A,#N/A,FALSE,"Aging Summary";#N/A,#N/A,FALSE,"Ratio Analysis";#N/A,#N/A,FALSE,"Test 120 Day Accts";#N/A,#N/A,FALSE,"Tickmarks"}</definedName>
    <definedName name="___________rli2" hidden="1">{#N/A,#N/A,FALSE,"Aging Summary";#N/A,#N/A,FALSE,"Ratio Analysis";#N/A,#N/A,FALSE,"Test 120 Day Accts";#N/A,#N/A,FALSE,"Tickmarks"}</definedName>
    <definedName name="______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rr2" localSheetId="16" hidden="1">{#N/A,#N/A,TRUE,"Proposal";#N/A,#N/A,TRUE,"Assumptions";#N/A,#N/A,TRUE,"Net Income";#N/A,#N/A,TRUE,"Balsheet";#N/A,#N/A,TRUE,"Capex";#N/A,#N/A,TRUE,"Volumes";#N/A,#N/A,TRUE,"Revenues";#N/A,#N/A,TRUE,"Var.Costs";#N/A,#N/A,TRUE,"Personnel";#N/A,#N/A,TRUE,"Other costs";#N/A,#N/A,TRUE,"MKTG and G&amp;A"}</definedName>
    <definedName name="___________rr2" localSheetId="18" hidden="1">{#N/A,#N/A,TRUE,"Proposal";#N/A,#N/A,TRUE,"Assumptions";#N/A,#N/A,TRUE,"Net Income";#N/A,#N/A,TRUE,"Balsheet";#N/A,#N/A,TRUE,"Capex";#N/A,#N/A,TRUE,"Volumes";#N/A,#N/A,TRUE,"Revenues";#N/A,#N/A,TRUE,"Var.Costs";#N/A,#N/A,TRUE,"Personnel";#N/A,#N/A,TRUE,"Other costs";#N/A,#N/A,TRUE,"MKTG and G&amp;A"}</definedName>
    <definedName name="___________rr2" hidden="1">{#N/A,#N/A,TRUE,"Proposal";#N/A,#N/A,TRUE,"Assumptions";#N/A,#N/A,TRUE,"Net Income";#N/A,#N/A,TRUE,"Balsheet";#N/A,#N/A,TRUE,"Capex";#N/A,#N/A,TRUE,"Volumes";#N/A,#N/A,TRUE,"Revenues";#N/A,#N/A,TRUE,"Var.Costs";#N/A,#N/A,TRUE,"Personnel";#N/A,#N/A,TRUE,"Other costs";#N/A,#N/A,TRUE,"MKTG and G&amp;A"}</definedName>
    <definedName name="______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_SAL01">#REF!,#REF!</definedName>
    <definedName name="___________sii01012004" localSheetId="16" hidden="1">{#N/A,#N/A,FALSE,"Aging Summary";#N/A,#N/A,FALSE,"Ratio Analysis";#N/A,#N/A,FALSE,"Test 120 Day Accts";#N/A,#N/A,FALSE,"Tickmarks"}</definedName>
    <definedName name="___________sii01012004" localSheetId="18" hidden="1">{#N/A,#N/A,FALSE,"Aging Summary";#N/A,#N/A,FALSE,"Ratio Analysis";#N/A,#N/A,FALSE,"Test 120 Day Accts";#N/A,#N/A,FALSE,"Tickmarks"}</definedName>
    <definedName name="___________sii01012004" hidden="1">{#N/A,#N/A,FALSE,"Aging Summary";#N/A,#N/A,FALSE,"Ratio Analysis";#N/A,#N/A,FALSE,"Test 120 Day Accts";#N/A,#N/A,FALSE,"Tickmarks"}</definedName>
    <definedName name="___________SS2" localSheetId="16" hidden="1">{#N/A,#N/A,FALSE,"CAPEX";#N/A,#N/A,FALSE,"PLAN";#N/A,#N/A,FALSE,"REV";#N/A,#N/A,FALSE,"CALOP";#N/A,#N/A,FALSE,"RESOP";#N/A,#N/A,FALSE,"PRES"}</definedName>
    <definedName name="___________SS2" localSheetId="18" hidden="1">{#N/A,#N/A,FALSE,"CAPEX";#N/A,#N/A,FALSE,"PLAN";#N/A,#N/A,FALSE,"REV";#N/A,#N/A,FALSE,"CALOP";#N/A,#N/A,FALSE,"RESOP";#N/A,#N/A,FALSE,"PRES"}</definedName>
    <definedName name="___________SS2" hidden="1">{#N/A,#N/A,FALSE,"CAPEX";#N/A,#N/A,FALSE,"PLAN";#N/A,#N/A,FALSE,"REV";#N/A,#N/A,FALSE,"CALOP";#N/A,#N/A,FALSE,"RESOP";#N/A,#N/A,FALSE,"PRES"}</definedName>
    <definedName name="___________t4" localSheetId="16" hidden="1">{#N/A,#N/A,FALSE,"Aging Summary";#N/A,#N/A,FALSE,"Ratio Analysis";#N/A,#N/A,FALSE,"Test 120 Day Accts";#N/A,#N/A,FALSE,"Tickmarks"}</definedName>
    <definedName name="___________t4" localSheetId="18" hidden="1">{#N/A,#N/A,FALSE,"Aging Summary";#N/A,#N/A,FALSE,"Ratio Analysis";#N/A,#N/A,FALSE,"Test 120 Day Accts";#N/A,#N/A,FALSE,"Tickmarks"}</definedName>
    <definedName name="___________t4" hidden="1">{#N/A,#N/A,FALSE,"Aging Summary";#N/A,#N/A,FALSE,"Ratio Analysis";#N/A,#N/A,FALSE,"Test 120 Day Accts";#N/A,#N/A,FALSE,"Tickmarks"}</definedName>
    <definedName name="___________t81" localSheetId="16" hidden="1">{#N/A,#N/A,FALSE,"Aging Summary";#N/A,#N/A,FALSE,"Ratio Analysis";#N/A,#N/A,FALSE,"Test 120 Day Accts";#N/A,#N/A,FALSE,"Tickmarks"}</definedName>
    <definedName name="___________t81" localSheetId="18" hidden="1">{#N/A,#N/A,FALSE,"Aging Summary";#N/A,#N/A,FALSE,"Ratio Analysis";#N/A,#N/A,FALSE,"Test 120 Day Accts";#N/A,#N/A,FALSE,"Tickmarks"}</definedName>
    <definedName name="___________t81" hidden="1">{#N/A,#N/A,FALSE,"Aging Summary";#N/A,#N/A,FALSE,"Ratio Analysis";#N/A,#N/A,FALSE,"Test 120 Day Accts";#N/A,#N/A,FALSE,"Tickmarks"}</definedName>
    <definedName name="___________TCE1">#REF!</definedName>
    <definedName name="___________TT1" localSheetId="16" hidden="1">{#N/A,#N/A,FALSE,"Aging Summary";#N/A,#N/A,FALSE,"Ratio Analysis";#N/A,#N/A,FALSE,"Test 120 Day Accts";#N/A,#N/A,FALSE,"Tickmarks"}</definedName>
    <definedName name="___________TT1" localSheetId="18" hidden="1">{#N/A,#N/A,FALSE,"Aging Summary";#N/A,#N/A,FALSE,"Ratio Analysis";#N/A,#N/A,FALSE,"Test 120 Day Accts";#N/A,#N/A,FALSE,"Tickmarks"}</definedName>
    <definedName name="___________TT1" hidden="1">{#N/A,#N/A,FALSE,"Aging Summary";#N/A,#N/A,FALSE,"Ratio Analysis";#N/A,#N/A,FALSE,"Test 120 Day Accts";#N/A,#N/A,FALSE,"Tickmarks"}</definedName>
    <definedName name="___________uf2">#REF!</definedName>
    <definedName name="___________UF2010">#REF!</definedName>
    <definedName name="___________ui78421">#REF!</definedName>
    <definedName name="___________uso2">#REF!</definedName>
    <definedName name="___________X3" localSheetId="16" hidden="1">{#N/A,#N/A,FALSE,"Aging Summary";#N/A,#N/A,FALSE,"Ratio Analysis";#N/A,#N/A,FALSE,"Test 120 Day Accts";#N/A,#N/A,FALSE,"Tickmarks"}</definedName>
    <definedName name="___________X3" localSheetId="18" hidden="1">{#N/A,#N/A,FALSE,"Aging Summary";#N/A,#N/A,FALSE,"Ratio Analysis";#N/A,#N/A,FALSE,"Test 120 Day Accts";#N/A,#N/A,FALSE,"Tickmarks"}</definedName>
    <definedName name="___________X3" hidden="1">{#N/A,#N/A,FALSE,"Aging Summary";#N/A,#N/A,FALSE,"Ratio Analysis";#N/A,#N/A,FALSE,"Test 120 Day Accts";#N/A,#N/A,FALSE,"Tickmarks"}</definedName>
    <definedName name="___________xx1" hidden="1">"Ctas Analisis Acreedores"</definedName>
    <definedName name="___________YR1">#REF!</definedName>
    <definedName name="___________YR2">#REF!</definedName>
    <definedName name="___________YR3">#REF!</definedName>
    <definedName name="___________YR4">#REF!</definedName>
    <definedName name="___________YR5">#REF!</definedName>
    <definedName name="___________Z1" localSheetId="16" hidden="1">{"ProspettoImposte",#N/A,FALSE,"Prospetto imposte"}</definedName>
    <definedName name="___________Z1" localSheetId="18" hidden="1">{"ProspettoImposte",#N/A,FALSE,"Prospetto imposte"}</definedName>
    <definedName name="___________Z1" hidden="1">{"ProspettoImposte",#N/A,FALSE,"Prospetto imposte"}</definedName>
    <definedName name="__________A1" localSheetId="16" hidden="1">{#N/A,#N/A,TRUE,"ComparativoII"}</definedName>
    <definedName name="__________A1" localSheetId="18" hidden="1">{#N/A,#N/A,TRUE,"ComparativoII"}</definedName>
    <definedName name="__________A1" hidden="1">{#N/A,#N/A,TRUE,"ComparativoII"}</definedName>
    <definedName name="__________A10" localSheetId="16" hidden="1">{"RESULTADOS REAIS",#N/A,FALSE,"Dem.Res.R$";"RESULTADOS DOLARES",#N/A,FALSE,"Dem.Res.US$";"PERCENTUAIS REAIS",#N/A,FALSE,"Percentuais R$";"PERCENTUAIS DOLARES",#N/A,FALSE,"Percentuais US$"}</definedName>
    <definedName name="__________A10" localSheetId="18" hidden="1">{"RESULTADOS REAIS",#N/A,FALSE,"Dem.Res.R$";"RESULTADOS DOLARES",#N/A,FALSE,"Dem.Res.US$";"PERCENTUAIS REAIS",#N/A,FALSE,"Percentuais R$";"PERCENTUAIS DOLARES",#N/A,FALSE,"Percentuais US$"}</definedName>
    <definedName name="__________A10" hidden="1">{"RESULTADOS REAIS",#N/A,FALSE,"Dem.Res.R$";"RESULTADOS DOLARES",#N/A,FALSE,"Dem.Res.US$";"PERCENTUAIS REAIS",#N/A,FALSE,"Percentuais R$";"PERCENTUAIS DOLARES",#N/A,FALSE,"Percentuais US$"}</definedName>
    <definedName name="__________A2" localSheetId="16" hidden="1">{#N/A,#N/A,FALSE,"Aging Summary";#N/A,#N/A,FALSE,"Ratio Analysis";#N/A,#N/A,FALSE,"Test 120 Day Accts";#N/A,#N/A,FALSE,"Tickmarks"}</definedName>
    <definedName name="__________A2" localSheetId="18" hidden="1">{#N/A,#N/A,FALSE,"Aging Summary";#N/A,#N/A,FALSE,"Ratio Analysis";#N/A,#N/A,FALSE,"Test 120 Day Accts";#N/A,#N/A,FALSE,"Tickmarks"}</definedName>
    <definedName name="__________A2" hidden="1">{#N/A,#N/A,FALSE,"Aging Summary";#N/A,#N/A,FALSE,"Ratio Analysis";#N/A,#N/A,FALSE,"Test 120 Day Accts";#N/A,#N/A,FALSE,"Tickmarks"}</definedName>
    <definedName name="__________A20000">#REF!</definedName>
    <definedName name="__________A3" localSheetId="16" hidden="1">{#N/A,#N/A,TRUE,"ComparativoII"}</definedName>
    <definedName name="__________A3" localSheetId="18" hidden="1">{#N/A,#N/A,TRUE,"ComparativoII"}</definedName>
    <definedName name="__________A3" hidden="1">{#N/A,#N/A,TRUE,"ComparativoII"}</definedName>
    <definedName name="__________A4" localSheetId="16" hidden="1">{"balanço dolares",#N/A,FALSE,"SIGADR$";"AUT BAL REAIS",#N/A,FALSE,"SIGADR$";"QUOCIENTES REAIS",#N/A,FALSE,"QUOCIENTES";"JUNH QUOCI DOLARES",#N/A,FALSE,"QUOCIENTES"}</definedName>
    <definedName name="__________A4" localSheetId="18" hidden="1">{"balanço dolares",#N/A,FALSE,"SIGADR$";"AUT BAL REAIS",#N/A,FALSE,"SIGADR$";"QUOCIENTES REAIS",#N/A,FALSE,"QUOCIENTES";"JUNH QUOCI DOLARES",#N/A,FALSE,"QUOCIENTES"}</definedName>
    <definedName name="__________A4" hidden="1">{"balanço dolares",#N/A,FALSE,"SIGADR$";"AUT BAL REAIS",#N/A,FALSE,"SIGADR$";"QUOCIENTES REAIS",#N/A,FALSE,"QUOCIENTES";"JUNH QUOCI DOLARES",#N/A,FALSE,"QUOCIENTES"}</definedName>
    <definedName name="__________A5" localSheetId="16" hidden="1">{"AUT ANALISE DESP",#N/A,TRUE,"AN.DESP. MR$"}</definedName>
    <definedName name="__________A5" localSheetId="18" hidden="1">{"AUT ANALISE DESP",#N/A,TRUE,"AN.DESP. MR$"}</definedName>
    <definedName name="__________A5" hidden="1">{"AUT ANALISE DESP",#N/A,TRUE,"AN.DESP. MR$"}</definedName>
    <definedName name="__________A6" localSheetId="16" hidden="1">{#N/A,#N/A,TRUE,"ComparativoII"}</definedName>
    <definedName name="__________A6" localSheetId="18" hidden="1">{#N/A,#N/A,TRUE,"ComparativoII"}</definedName>
    <definedName name="__________A6" hidden="1">{#N/A,#N/A,TRUE,"ComparativoII"}</definedName>
    <definedName name="__________A7" localSheetId="16" hidden="1">{"RESULTADOS REAIS",#N/A,FALSE,"Dem.Res.R$";"RESULTADOS DOLARES",#N/A,FALSE,"Dem.Res.US$";"PERCENTUAIS REAIS",#N/A,FALSE,"Percentuais R$";"PERCENTUAIS DOLARES",#N/A,FALSE,"Percentuais US$"}</definedName>
    <definedName name="__________A7" localSheetId="18" hidden="1">{"RESULTADOS REAIS",#N/A,FALSE,"Dem.Res.R$";"RESULTADOS DOLARES",#N/A,FALSE,"Dem.Res.US$";"PERCENTUAIS REAIS",#N/A,FALSE,"Percentuais R$";"PERCENTUAIS DOLARES",#N/A,FALSE,"Percentuais US$"}</definedName>
    <definedName name="__________A7" hidden="1">{"RESULTADOS REAIS",#N/A,FALSE,"Dem.Res.R$";"RESULTADOS DOLARES",#N/A,FALSE,"Dem.Res.US$";"PERCENTUAIS REAIS",#N/A,FALSE,"Percentuais R$";"PERCENTUAIS DOLARES",#N/A,FALSE,"Percentuais US$"}</definedName>
    <definedName name="__________A8" localSheetId="16" hidden="1">{#N/A,#N/A,TRUE,"ComparativoII"}</definedName>
    <definedName name="__________A8" localSheetId="18" hidden="1">{#N/A,#N/A,TRUE,"ComparativoII"}</definedName>
    <definedName name="__________A8" hidden="1">{#N/A,#N/A,TRUE,"ComparativoII"}</definedName>
    <definedName name="__________A9" localSheetId="16" hidden="1">{"AUT ANALISE DESP",#N/A,TRUE,"AN.DESP. MR$"}</definedName>
    <definedName name="__________A9" localSheetId="18" hidden="1">{"AUT ANALISE DESP",#N/A,TRUE,"AN.DESP. MR$"}</definedName>
    <definedName name="__________A9" hidden="1">{"AUT ANALISE DESP",#N/A,TRUE,"AN.DESP. MR$"}</definedName>
    <definedName name="__________ACT1">#REF!</definedName>
    <definedName name="__________ACT10">#REF!</definedName>
    <definedName name="__________ACT11">#REF!</definedName>
    <definedName name="__________ACT12">#REF!</definedName>
    <definedName name="__________ACT2">#REF!</definedName>
    <definedName name="__________ACT3">#REF!</definedName>
    <definedName name="__________ACT4">#REF!</definedName>
    <definedName name="__________ACT5">#REF!</definedName>
    <definedName name="__________ACT6">#REF!</definedName>
    <definedName name="__________ACT7">#REF!</definedName>
    <definedName name="__________ACT8">#REF!</definedName>
    <definedName name="__________ACT9">#REF!</definedName>
    <definedName name="__________ADJ01">#REF!,#REF!</definedName>
    <definedName name="___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_Ag3" localSheetId="16" hidden="1">{#N/A,#N/A,FALSE,"MONTHDET";#N/A,#N/A,FALSE,"ACTUAL"}</definedName>
    <definedName name="__________Ag3" localSheetId="18" hidden="1">{#N/A,#N/A,FALSE,"MONTHDET";#N/A,#N/A,FALSE,"ACTUAL"}</definedName>
    <definedName name="__________Ag3" hidden="1">{#N/A,#N/A,FALSE,"MONTHDET";#N/A,#N/A,FALSE,"ACTUAL"}</definedName>
    <definedName name="_______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_apr94">#REF!</definedName>
    <definedName name="__________apr95">#REF!</definedName>
    <definedName name="__________apr96">#REF!</definedName>
    <definedName name="__________aug94">#REF!</definedName>
    <definedName name="__________aug95">#REF!</definedName>
    <definedName name="__________BAL01">#REF!,#REF!</definedName>
    <definedName name="__________BAL02">#REF!,#REF!</definedName>
    <definedName name="_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_bt171" hidden="1">{#N/A,#N/A,FALSE,"RLI  ";#N/A,#N/A,FALSE,"Prov. Impto. Renta";#N/A,#N/A,FALSE,"Inv.EERR";#N/A,#N/A,FALSE,"CM Patrimonio";#N/A,#N/A,FALSE,"Activo Fijo";#N/A,#N/A,FALSE,"Software";#N/A,#N/A,FALSE,"Gastos Diferidos";#N/A,#N/A,FALSE,"Amortización marcas";#N/A,#N/A,FALSE,"Prov. Vacaciones";#N/A,#N/A,FALSE,"Capacitación"}</definedName>
    <definedName name="__________bud2002">#REF!</definedName>
    <definedName name="__________CAL01">#REF!,#REF!,#REF!,#REF!</definedName>
    <definedName name="__________cam29" localSheetId="16" hidden="1">{#N/A,#N/A,FALSE,"Aging Summary";#N/A,#N/A,FALSE,"Ratio Analysis";#N/A,#N/A,FALSE,"Test 120 Day Accts";#N/A,#N/A,FALSE,"Tickmarks"}</definedName>
    <definedName name="__________cam29" localSheetId="18" hidden="1">{#N/A,#N/A,FALSE,"Aging Summary";#N/A,#N/A,FALSE,"Ratio Analysis";#N/A,#N/A,FALSE,"Test 120 Day Accts";#N/A,#N/A,FALSE,"Tickmarks"}</definedName>
    <definedName name="__________cam29" hidden="1">{#N/A,#N/A,FALSE,"Aging Summary";#N/A,#N/A,FALSE,"Ratio Analysis";#N/A,#N/A,FALSE,"Test 120 Day Accts";#N/A,#N/A,FALSE,"Tickmarks"}</definedName>
    <definedName name="__________cap122007" localSheetId="16" hidden="1">{#N/A,#N/A,FALSE,"Aging Summary";#N/A,#N/A,FALSE,"Ratio Analysis";#N/A,#N/A,FALSE,"Test 120 Day Accts";#N/A,#N/A,FALSE,"Tickmarks"}</definedName>
    <definedName name="__________cap122007" localSheetId="18" hidden="1">{#N/A,#N/A,FALSE,"Aging Summary";#N/A,#N/A,FALSE,"Ratio Analysis";#N/A,#N/A,FALSE,"Test 120 Day Accts";#N/A,#N/A,FALSE,"Tickmarks"}</definedName>
    <definedName name="__________cap122007" hidden="1">{#N/A,#N/A,FALSE,"Aging Summary";#N/A,#N/A,FALSE,"Ratio Analysis";#N/A,#N/A,FALSE,"Test 120 Day Accts";#N/A,#N/A,FALSE,"Tickmarks"}</definedName>
    <definedName name="__________ccc1" localSheetId="16" hidden="1">{#N/A,#N/A,FALSE,"Aging Summary";#N/A,#N/A,FALSE,"Ratio Analysis";#N/A,#N/A,FALSE,"Test 120 Day Accts";#N/A,#N/A,FALSE,"Tickmarks"}</definedName>
    <definedName name="__________ccc1" localSheetId="18" hidden="1">{#N/A,#N/A,FALSE,"Aging Summary";#N/A,#N/A,FALSE,"Ratio Analysis";#N/A,#N/A,FALSE,"Test 120 Day Accts";#N/A,#N/A,FALSE,"Tickmarks"}</definedName>
    <definedName name="__________ccc1" hidden="1">{#N/A,#N/A,FALSE,"Aging Summary";#N/A,#N/A,FALSE,"Ratio Analysis";#N/A,#N/A,FALSE,"Test 120 Day Accts";#N/A,#N/A,FALSE,"Tickmarks"}</definedName>
    <definedName name="__________CMC1">#REF!</definedName>
    <definedName name="__________Co50" localSheetId="16" hidden="1">{#N/A,"DR",FALSE,"increm pf";#N/A,"MAMSI",FALSE,"increm pf";#N/A,"MAXI",FALSE,"increm pf";#N/A,"PCAM",FALSE,"increm pf";#N/A,"PHSV",FALSE,"increm pf";#N/A,"SIE",FALSE,"increm pf"}</definedName>
    <definedName name="__________Co50" localSheetId="18" hidden="1">{#N/A,"DR",FALSE,"increm pf";#N/A,"MAMSI",FALSE,"increm pf";#N/A,"MAXI",FALSE,"increm pf";#N/A,"PCAM",FALSE,"increm pf";#N/A,"PHSV",FALSE,"increm pf";#N/A,"SIE",FALSE,"increm pf"}</definedName>
    <definedName name="__________Co50" hidden="1">{#N/A,"DR",FALSE,"increm pf";#N/A,"MAMSI",FALSE,"increm pf";#N/A,"MAXI",FALSE,"increm pf";#N/A,"PCAM",FALSE,"increm pf";#N/A,"PHSV",FALSE,"increm pf";#N/A,"SIE",FALSE,"increm pf"}</definedName>
    <definedName name="__________cp010103" localSheetId="16" hidden="1">{#N/A,#N/A,TRUE,"MEMO";#N/A,#N/A,TRUE,"PARAMETROS";#N/A,#N/A,TRUE,"RLI ";#N/A,#N/A,TRUE,"IMPTO.DET.";#N/A,#N/A,TRUE,"FUT-FUNT";#N/A,#N/A,TRUE,"CPI-PATR.";#N/A,#N/A,TRUE,"CM CPI";#N/A,#N/A,TRUE,"PROV";#N/A,#N/A,TRUE,"A FIJO";#N/A,#N/A,TRUE,"LEASING";#N/A,#N/A,TRUE,"VPP";#N/A,#N/A,TRUE,"PPM";#N/A,#N/A,TRUE,"OTROS"}</definedName>
    <definedName name="__________cp010103" localSheetId="18" hidden="1">{#N/A,#N/A,TRUE,"MEMO";#N/A,#N/A,TRUE,"PARAMETROS";#N/A,#N/A,TRUE,"RLI ";#N/A,#N/A,TRUE,"IMPTO.DET.";#N/A,#N/A,TRUE,"FUT-FUNT";#N/A,#N/A,TRUE,"CPI-PATR.";#N/A,#N/A,TRUE,"CM CPI";#N/A,#N/A,TRUE,"PROV";#N/A,#N/A,TRUE,"A FIJO";#N/A,#N/A,TRUE,"LEASING";#N/A,#N/A,TRUE,"VPP";#N/A,#N/A,TRUE,"PPM";#N/A,#N/A,TRUE,"OTROS"}</definedName>
    <definedName name="__________cp010103" hidden="1">{#N/A,#N/A,TRUE,"MEMO";#N/A,#N/A,TRUE,"PARAMETROS";#N/A,#N/A,TRUE,"RLI ";#N/A,#N/A,TRUE,"IMPTO.DET.";#N/A,#N/A,TRUE,"FUT-FUNT";#N/A,#N/A,TRUE,"CPI-PATR.";#N/A,#N/A,TRUE,"CM CPI";#N/A,#N/A,TRUE,"PROV";#N/A,#N/A,TRUE,"A FIJO";#N/A,#N/A,TRUE,"LEASING";#N/A,#N/A,TRUE,"VPP";#N/A,#N/A,TRUE,"PPM";#N/A,#N/A,TRUE,"OTROS"}</definedName>
    <definedName name="__________CP111" localSheetId="16" hidden="1">{#N/A,#N/A,TRUE,"MEMO";#N/A,#N/A,TRUE,"PARAMETROS";#N/A,#N/A,TRUE,"RLI ";#N/A,#N/A,TRUE,"IMPTO.DET.";#N/A,#N/A,TRUE,"FUT-FUNT";#N/A,#N/A,TRUE,"CPI-PATR.";#N/A,#N/A,TRUE,"CM CPI";#N/A,#N/A,TRUE,"PROV";#N/A,#N/A,TRUE,"A FIJO";#N/A,#N/A,TRUE,"LEASING";#N/A,#N/A,TRUE,"VPP";#N/A,#N/A,TRUE,"PPM";#N/A,#N/A,TRUE,"OTROS"}</definedName>
    <definedName name="__________CP111" localSheetId="18" hidden="1">{#N/A,#N/A,TRUE,"MEMO";#N/A,#N/A,TRUE,"PARAMETROS";#N/A,#N/A,TRUE,"RLI ";#N/A,#N/A,TRUE,"IMPTO.DET.";#N/A,#N/A,TRUE,"FUT-FUNT";#N/A,#N/A,TRUE,"CPI-PATR.";#N/A,#N/A,TRUE,"CM CPI";#N/A,#N/A,TRUE,"PROV";#N/A,#N/A,TRUE,"A FIJO";#N/A,#N/A,TRUE,"LEASING";#N/A,#N/A,TRUE,"VPP";#N/A,#N/A,TRUE,"PPM";#N/A,#N/A,TRUE,"OTROS"}</definedName>
    <definedName name="__________CP111" hidden="1">{#N/A,#N/A,TRUE,"MEMO";#N/A,#N/A,TRUE,"PARAMETROS";#N/A,#N/A,TRUE,"RLI ";#N/A,#N/A,TRUE,"IMPTO.DET.";#N/A,#N/A,TRUE,"FUT-FUNT";#N/A,#N/A,TRUE,"CPI-PATR.";#N/A,#N/A,TRUE,"CM CPI";#N/A,#N/A,TRUE,"PROV";#N/A,#N/A,TRUE,"A FIJO";#N/A,#N/A,TRUE,"LEASING";#N/A,#N/A,TRUE,"VPP";#N/A,#N/A,TRUE,"PPM";#N/A,#N/A,TRUE,"OTROS"}</definedName>
    <definedName name="__________CPF1" localSheetId="16" hidden="1">{#N/A,#N/A,FALSE,"Aging Summary";#N/A,#N/A,FALSE,"Ratio Analysis";#N/A,#N/A,FALSE,"Test 120 Day Accts";#N/A,#N/A,FALSE,"Tickmarks"}</definedName>
    <definedName name="__________CPF1" localSheetId="18" hidden="1">{#N/A,#N/A,FALSE,"Aging Summary";#N/A,#N/A,FALSE,"Ratio Analysis";#N/A,#N/A,FALSE,"Test 120 Day Accts";#N/A,#N/A,FALSE,"Tickmarks"}</definedName>
    <definedName name="__________CPF1" hidden="1">{#N/A,#N/A,FALSE,"Aging Summary";#N/A,#N/A,FALSE,"Ratio Analysis";#N/A,#N/A,FALSE,"Test 120 Day Accts";#N/A,#N/A,FALSE,"Tickmarks"}</definedName>
    <definedName name="__________CPI1" localSheetId="16" hidden="1">{#N/A,#N/A,FALSE,"Aging Summary";#N/A,#N/A,FALSE,"Ratio Analysis";#N/A,#N/A,FALSE,"Test 120 Day Accts";#N/A,#N/A,FALSE,"Tickmarks"}</definedName>
    <definedName name="__________CPI1" localSheetId="18" hidden="1">{#N/A,#N/A,FALSE,"Aging Summary";#N/A,#N/A,FALSE,"Ratio Analysis";#N/A,#N/A,FALSE,"Test 120 Day Accts";#N/A,#N/A,FALSE,"Tickmarks"}</definedName>
    <definedName name="__________CPI1" hidden="1">{#N/A,#N/A,FALSE,"Aging Summary";#N/A,#N/A,FALSE,"Ratio Analysis";#N/A,#N/A,FALSE,"Test 120 Day Accts";#N/A,#N/A,FALSE,"Tickmarks"}</definedName>
    <definedName name="__________CPI2" localSheetId="16" hidden="1">{#N/A,#N/A,TRUE,"MEMO";#N/A,#N/A,TRUE,"PARAMETROS";#N/A,#N/A,TRUE,"RLI ";#N/A,#N/A,TRUE,"IMPTO.DET.";#N/A,#N/A,TRUE,"FUT-FUNT";#N/A,#N/A,TRUE,"CPI-PATR.";#N/A,#N/A,TRUE,"CM CPI";#N/A,#N/A,TRUE,"PROV";#N/A,#N/A,TRUE,"A FIJO";#N/A,#N/A,TRUE,"LEASING";#N/A,#N/A,TRUE,"VPP";#N/A,#N/A,TRUE,"PPM";#N/A,#N/A,TRUE,"OTROS"}</definedName>
    <definedName name="__________CPI2" localSheetId="18" hidden="1">{#N/A,#N/A,TRUE,"MEMO";#N/A,#N/A,TRUE,"PARAMETROS";#N/A,#N/A,TRUE,"RLI ";#N/A,#N/A,TRUE,"IMPTO.DET.";#N/A,#N/A,TRUE,"FUT-FUNT";#N/A,#N/A,TRUE,"CPI-PATR.";#N/A,#N/A,TRUE,"CM CPI";#N/A,#N/A,TRUE,"PROV";#N/A,#N/A,TRUE,"A FIJO";#N/A,#N/A,TRUE,"LEASING";#N/A,#N/A,TRUE,"VPP";#N/A,#N/A,TRUE,"PPM";#N/A,#N/A,TRUE,"OTROS"}</definedName>
    <definedName name="__________CPI2" hidden="1">{#N/A,#N/A,TRUE,"MEMO";#N/A,#N/A,TRUE,"PARAMETROS";#N/A,#N/A,TRUE,"RLI ";#N/A,#N/A,TRUE,"IMPTO.DET.";#N/A,#N/A,TRUE,"FUT-FUNT";#N/A,#N/A,TRUE,"CPI-PATR.";#N/A,#N/A,TRUE,"CM CPI";#N/A,#N/A,TRUE,"PROV";#N/A,#N/A,TRUE,"A FIJO";#N/A,#N/A,TRUE,"LEASING";#N/A,#N/A,TRUE,"VPP";#N/A,#N/A,TRUE,"PPM";#N/A,#N/A,TRUE,"OTROS"}</definedName>
    <definedName name="__________CPI2004" localSheetId="16" hidden="1">{#N/A,#N/A,FALSE,"Aging Summary";#N/A,#N/A,FALSE,"Ratio Analysis";#N/A,#N/A,FALSE,"Test 120 Day Accts";#N/A,#N/A,FALSE,"Tickmarks"}</definedName>
    <definedName name="__________CPI2004" localSheetId="18" hidden="1">{#N/A,#N/A,FALSE,"Aging Summary";#N/A,#N/A,FALSE,"Ratio Analysis";#N/A,#N/A,FALSE,"Test 120 Day Accts";#N/A,#N/A,FALSE,"Tickmarks"}</definedName>
    <definedName name="__________CPI2004" hidden="1">{#N/A,#N/A,FALSE,"Aging Summary";#N/A,#N/A,FALSE,"Ratio Analysis";#N/A,#N/A,FALSE,"Test 120 Day Accts";#N/A,#N/A,FALSE,"Tickmarks"}</definedName>
    <definedName name="__________cpi2006" localSheetId="16" hidden="1">{#N/A,#N/A,FALSE,"Aging Summary";#N/A,#N/A,FALSE,"Ratio Analysis";#N/A,#N/A,FALSE,"Test 120 Day Accts";#N/A,#N/A,FALSE,"Tickmarks"}</definedName>
    <definedName name="__________cpi2006" localSheetId="18" hidden="1">{#N/A,#N/A,FALSE,"Aging Summary";#N/A,#N/A,FALSE,"Ratio Analysis";#N/A,#N/A,FALSE,"Test 120 Day Accts";#N/A,#N/A,FALSE,"Tickmarks"}</definedName>
    <definedName name="__________cpi2006" hidden="1">{#N/A,#N/A,FALSE,"Aging Summary";#N/A,#N/A,FALSE,"Ratio Analysis";#N/A,#N/A,FALSE,"Test 120 Day Accts";#N/A,#N/A,FALSE,"Tickmarks"}</definedName>
    <definedName name="__________D2" localSheetId="16" hidden="1">{#N/A,#N/A,FALSE,"Aging Summary";#N/A,#N/A,FALSE,"Ratio Analysis";#N/A,#N/A,FALSE,"Test 120 Day Accts";#N/A,#N/A,FALSE,"Tickmarks"}</definedName>
    <definedName name="__________D2" localSheetId="18" hidden="1">{#N/A,#N/A,FALSE,"Aging Summary";#N/A,#N/A,FALSE,"Ratio Analysis";#N/A,#N/A,FALSE,"Test 120 Day Accts";#N/A,#N/A,FALSE,"Tickmarks"}</definedName>
    <definedName name="__________D2" hidden="1">{#N/A,#N/A,FALSE,"Aging Summary";#N/A,#N/A,FALSE,"Ratio Analysis";#N/A,#N/A,FALSE,"Test 120 Day Accts";#N/A,#N/A,FALSE,"Tickmarks"}</definedName>
    <definedName name="__________DAT1">#REF!</definedName>
    <definedName name="__________DAT10">#REF!</definedName>
    <definedName name="__________DAT11">#REF!</definedName>
    <definedName name="__________DAT12">#REF!</definedName>
    <definedName name="__________DAT13">#REF!</definedName>
    <definedName name="__________DAT14">#REF!</definedName>
    <definedName name="__________DAT15">#REF!</definedName>
    <definedName name="__________DAT16">#REF!</definedName>
    <definedName name="__________DAT2">#REF!</definedName>
    <definedName name="__________DAT3">#REF!</definedName>
    <definedName name="__________DAT4">#REF!</definedName>
    <definedName name="__________DAT5">#REF!</definedName>
    <definedName name="__________DAT6">#REF!</definedName>
    <definedName name="__________DAT7">#REF!</definedName>
    <definedName name="__________DAT8">#REF!</definedName>
    <definedName name="__________DAT9">#REF!</definedName>
    <definedName name="__________dec94">#REF!</definedName>
    <definedName name="__________DX2" localSheetId="16" hidden="1">{"'WEB azoc prov'!$B$85:$L$123"}</definedName>
    <definedName name="__________DX2" localSheetId="18" hidden="1">{"'WEB azoc prov'!$B$85:$L$123"}</definedName>
    <definedName name="__________DX2" hidden="1">{"'WEB azoc prov'!$B$85:$L$123"}</definedName>
    <definedName name="__________e1">#REF!</definedName>
    <definedName name="__________efr4" localSheetId="16" hidden="1">{#N/A,#N/A,FALSE,"BM_mes";#N/A,#N/A,FALSE,"BM_Resum_Fin";#N/A,#N/A,FALSE,"Inf-Min-Mina"}</definedName>
    <definedName name="__________efr4" localSheetId="18" hidden="1">{#N/A,#N/A,FALSE,"BM_mes";#N/A,#N/A,FALSE,"BM_Resum_Fin";#N/A,#N/A,FALSE,"Inf-Min-Mina"}</definedName>
    <definedName name="__________efr4" hidden="1">{#N/A,#N/A,FALSE,"BM_mes";#N/A,#N/A,FALSE,"BM_Resum_Fin";#N/A,#N/A,FALSE,"Inf-Min-Mina"}</definedName>
    <definedName name="__________f" localSheetId="16" hidden="1">{#N/A,#N/A,FALSE,"Aging Summary";#N/A,#N/A,FALSE,"Ratio Analysis";#N/A,#N/A,FALSE,"Test 120 Day Accts";#N/A,#N/A,FALSE,"Tickmarks"}</definedName>
    <definedName name="__________f" localSheetId="18" hidden="1">{#N/A,#N/A,FALSE,"Aging Summary";#N/A,#N/A,FALSE,"Ratio Analysis";#N/A,#N/A,FALSE,"Test 120 Day Accts";#N/A,#N/A,FALSE,"Tickmarks"}</definedName>
    <definedName name="__________f" hidden="1">{#N/A,#N/A,FALSE,"Aging Summary";#N/A,#N/A,FALSE,"Ratio Analysis";#N/A,#N/A,FALSE,"Test 120 Day Accts";#N/A,#N/A,FALSE,"Tickmarks"}</definedName>
    <definedName name="__________f5" localSheetId="16" hidden="1">{#N/A,#N/A,TRUE,"ComparativoII"}</definedName>
    <definedName name="__________f5" localSheetId="18" hidden="1">{#N/A,#N/A,TRUE,"ComparativoII"}</definedName>
    <definedName name="__________f5" hidden="1">{#N/A,#N/A,TRUE,"ComparativoII"}</definedName>
    <definedName name="__________feb94">#REF!</definedName>
    <definedName name="__________feb95">#REF!</definedName>
    <definedName name="__________feb96">#REF!</definedName>
    <definedName name="__________FRD001" localSheetId="16">L118C2</definedName>
    <definedName name="__________FRD001" localSheetId="18">L118C2</definedName>
    <definedName name="__________FRD001">L118C2</definedName>
    <definedName name="__________ftu222" localSheetId="16" hidden="1">{#N/A,#N/A,FALSE,"Aging Summary";#N/A,#N/A,FALSE,"Ratio Analysis";#N/A,#N/A,FALSE,"Test 120 Day Accts";#N/A,#N/A,FALSE,"Tickmarks"}</definedName>
    <definedName name="__________ftu222" localSheetId="18" hidden="1">{#N/A,#N/A,FALSE,"Aging Summary";#N/A,#N/A,FALSE,"Ratio Analysis";#N/A,#N/A,FALSE,"Test 120 Day Accts";#N/A,#N/A,FALSE,"Tickmarks"}</definedName>
    <definedName name="__________ftu222" hidden="1">{#N/A,#N/A,FALSE,"Aging Summary";#N/A,#N/A,FALSE,"Ratio Analysis";#N/A,#N/A,FALSE,"Test 120 Day Accts";#N/A,#N/A,FALSE,"Tickmarks"}</definedName>
    <definedName name="__________fut1" localSheetId="16" hidden="1">{#N/A,#N/A,FALSE,"Aging Summary";#N/A,#N/A,FALSE,"Ratio Analysis";#N/A,#N/A,FALSE,"Test 120 Day Accts";#N/A,#N/A,FALSE,"Tickmarks"}</definedName>
    <definedName name="__________fut1" localSheetId="18" hidden="1">{#N/A,#N/A,FALSE,"Aging Summary";#N/A,#N/A,FALSE,"Ratio Analysis";#N/A,#N/A,FALSE,"Test 120 Day Accts";#N/A,#N/A,FALSE,"Tickmarks"}</definedName>
    <definedName name="__________fut1" hidden="1">{#N/A,#N/A,FALSE,"Aging Summary";#N/A,#N/A,FALSE,"Ratio Analysis";#N/A,#N/A,FALSE,"Test 120 Day Accts";#N/A,#N/A,FALSE,"Tickmarks"}</definedName>
    <definedName name="__________fut2" localSheetId="16" hidden="1">{#N/A,#N/A,FALSE,"Aging Summary";#N/A,#N/A,FALSE,"Ratio Analysis";#N/A,#N/A,FALSE,"Test 120 Day Accts";#N/A,#N/A,FALSE,"Tickmarks"}</definedName>
    <definedName name="__________fut2" localSheetId="18" hidden="1">{#N/A,#N/A,FALSE,"Aging Summary";#N/A,#N/A,FALSE,"Ratio Analysis";#N/A,#N/A,FALSE,"Test 120 Day Accts";#N/A,#N/A,FALSE,"Tickmarks"}</definedName>
    <definedName name="__________fut2" hidden="1">{#N/A,#N/A,FALSE,"Aging Summary";#N/A,#N/A,FALSE,"Ratio Analysis";#N/A,#N/A,FALSE,"Test 120 Day Accts";#N/A,#N/A,FALSE,"Tickmarks"}</definedName>
    <definedName name="__________fut2005" localSheetId="16" hidden="1">{#N/A,#N/A,FALSE,"Aging Summary";#N/A,#N/A,FALSE,"Ratio Analysis";#N/A,#N/A,FALSE,"Test 120 Day Accts";#N/A,#N/A,FALSE,"Tickmarks"}</definedName>
    <definedName name="__________fut2005" localSheetId="18" hidden="1">{#N/A,#N/A,FALSE,"Aging Summary";#N/A,#N/A,FALSE,"Ratio Analysis";#N/A,#N/A,FALSE,"Test 120 Day Accts";#N/A,#N/A,FALSE,"Tickmarks"}</definedName>
    <definedName name="__________fut2005" hidden="1">{#N/A,#N/A,FALSE,"Aging Summary";#N/A,#N/A,FALSE,"Ratio Analysis";#N/A,#N/A,FALSE,"Test 120 Day Accts";#N/A,#N/A,FALSE,"Tickmarks"}</definedName>
    <definedName name="__________fut2006" localSheetId="16" hidden="1">{#N/A,#N/A,FALSE,"Aging Summary";#N/A,#N/A,FALSE,"Ratio Analysis";#N/A,#N/A,FALSE,"Test 120 Day Accts";#N/A,#N/A,FALSE,"Tickmarks"}</definedName>
    <definedName name="__________fut2006" localSheetId="18" hidden="1">{#N/A,#N/A,FALSE,"Aging Summary";#N/A,#N/A,FALSE,"Ratio Analysis";#N/A,#N/A,FALSE,"Test 120 Day Accts";#N/A,#N/A,FALSE,"Tickmarks"}</definedName>
    <definedName name="__________fut2006" hidden="1">{#N/A,#N/A,FALSE,"Aging Summary";#N/A,#N/A,FALSE,"Ratio Analysis";#N/A,#N/A,FALSE,"Test 120 Day Accts";#N/A,#N/A,FALSE,"Tickmarks"}</definedName>
    <definedName name="__________G12" hidden="1">#REF!</definedName>
    <definedName name="__________gan2" localSheetId="16" hidden="1">{#N/A,#N/A,FALSE,"Aging Summary";#N/A,#N/A,FALSE,"Ratio Analysis";#N/A,#N/A,FALSE,"Test 120 Day Accts";#N/A,#N/A,FALSE,"Tickmarks"}</definedName>
    <definedName name="__________gan2" localSheetId="18" hidden="1">{#N/A,#N/A,FALSE,"Aging Summary";#N/A,#N/A,FALSE,"Ratio Analysis";#N/A,#N/A,FALSE,"Test 120 Day Accts";#N/A,#N/A,FALSE,"Tickmarks"}</definedName>
    <definedName name="__________gan2" hidden="1">{#N/A,#N/A,FALSE,"Aging Summary";#N/A,#N/A,FALSE,"Ratio Analysis";#N/A,#N/A,FALSE,"Test 120 Day Accts";#N/A,#N/A,FALSE,"Tickmarks"}</definedName>
    <definedName name="__________GAS09" hidden="1">#REF!</definedName>
    <definedName name="__________gc2" localSheetId="16" hidden="1">{#N/A,#N/A,TRUE,"MEMO";#N/A,#N/A,TRUE,"PARAMETROS";#N/A,#N/A,TRUE,"RLI ";#N/A,#N/A,TRUE,"IMPTO.DET.";#N/A,#N/A,TRUE,"FUT-FUNT";#N/A,#N/A,TRUE,"CPI-PATR.";#N/A,#N/A,TRUE,"CM CPI";#N/A,#N/A,TRUE,"PROV";#N/A,#N/A,TRUE,"A FIJO";#N/A,#N/A,TRUE,"LEASING";#N/A,#N/A,TRUE,"VPP";#N/A,#N/A,TRUE,"PPM";#N/A,#N/A,TRUE,"OTROS"}</definedName>
    <definedName name="__________gc2" localSheetId="18" hidden="1">{#N/A,#N/A,TRUE,"MEMO";#N/A,#N/A,TRUE,"PARAMETROS";#N/A,#N/A,TRUE,"RLI ";#N/A,#N/A,TRUE,"IMPTO.DET.";#N/A,#N/A,TRUE,"FUT-FUNT";#N/A,#N/A,TRUE,"CPI-PATR.";#N/A,#N/A,TRUE,"CM CPI";#N/A,#N/A,TRUE,"PROV";#N/A,#N/A,TRUE,"A FIJO";#N/A,#N/A,TRUE,"LEASING";#N/A,#N/A,TRUE,"VPP";#N/A,#N/A,TRUE,"PPM";#N/A,#N/A,TRUE,"OTROS"}</definedName>
    <definedName name="__________gc2" hidden="1">{#N/A,#N/A,TRUE,"MEMO";#N/A,#N/A,TRUE,"PARAMETROS";#N/A,#N/A,TRUE,"RLI ";#N/A,#N/A,TRUE,"IMPTO.DET.";#N/A,#N/A,TRUE,"FUT-FUNT";#N/A,#N/A,TRUE,"CPI-PATR.";#N/A,#N/A,TRUE,"CM CPI";#N/A,#N/A,TRUE,"PROV";#N/A,#N/A,TRUE,"A FIJO";#N/A,#N/A,TRUE,"LEASING";#N/A,#N/A,TRUE,"VPP";#N/A,#N/A,TRUE,"PPM";#N/A,#N/A,TRUE,"OTROS"}</definedName>
    <definedName name="_____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GRA21">#REF!</definedName>
    <definedName name="__________H67000">#REF!</definedName>
    <definedName name="__________H67002">#REF!</definedName>
    <definedName name="__________H70000">#REF!</definedName>
    <definedName name="__________H71382">#REF!</definedName>
    <definedName name="__________H71383">#REF!</definedName>
    <definedName name="__________H71385">#REF!</definedName>
    <definedName name="__________imp330" localSheetId="16" hidden="1">{#N/A,#N/A,FALSE,"RLI";#N/A,#N/A,FALSE,"Provisión impto. renta";#N/A,#N/A,FALSE,"C-M Patrimonio";#N/A,#N/A,FALSE,"Inv.EERR";#N/A,#N/A,FALSE,"Activo Fijo";#N/A,#N/A,FALSE,"Remodelaciones";#N/A,#N/A,FALSE,"Provisión vacaciones";#N/A,#N/A,FALSE,"Impuesto  diferido"}</definedName>
    <definedName name="__________imp330" localSheetId="18" hidden="1">{#N/A,#N/A,FALSE,"RLI";#N/A,#N/A,FALSE,"Provisión impto. renta";#N/A,#N/A,FALSE,"C-M Patrimonio";#N/A,#N/A,FALSE,"Inv.EERR";#N/A,#N/A,FALSE,"Activo Fijo";#N/A,#N/A,FALSE,"Remodelaciones";#N/A,#N/A,FALSE,"Provisión vacaciones";#N/A,#N/A,FALSE,"Impuesto  diferido"}</definedName>
    <definedName name="__________imp330" hidden="1">{#N/A,#N/A,FALSE,"RLI";#N/A,#N/A,FALSE,"Provisión impto. renta";#N/A,#N/A,FALSE,"C-M Patrimonio";#N/A,#N/A,FALSE,"Inv.EERR";#N/A,#N/A,FALSE,"Activo Fijo";#N/A,#N/A,FALSE,"Remodelaciones";#N/A,#N/A,FALSE,"Provisión vacaciones";#N/A,#N/A,FALSE,"Impuesto  diferido"}</definedName>
    <definedName name="__________INT01">#REF!,#REF!,#REF!</definedName>
    <definedName name="__________INV01">#REF!,#REF!</definedName>
    <definedName name="__________INV02">#REF!,#REF!</definedName>
    <definedName name="__________IPC11">#N/A</definedName>
    <definedName name="__________IPC12">#N/A</definedName>
    <definedName name="__________IPC6">#N/A</definedName>
    <definedName name="__________IPC8">#N/A</definedName>
    <definedName name="__________IPC9">#N/A</definedName>
    <definedName name="__________jan94">#REF!</definedName>
    <definedName name="__________jan95">#REF!</definedName>
    <definedName name="__________jan96">#REF!</definedName>
    <definedName name="__________jul95">#REF!</definedName>
    <definedName name="__________jul96">#REF!</definedName>
    <definedName name="__________jun95">#REF!</definedName>
    <definedName name="__________jun96">#REF!</definedName>
    <definedName name="__________key2" hidden="1">#REF!</definedName>
    <definedName name="____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_lll1" localSheetId="16" hidden="1">{#N/A,#N/A,FALSE,"voz corporativa";#N/A,#N/A,FALSE,"Transmisión de datos";#N/A,#N/A,FALSE,"Videoconferencia";#N/A,#N/A,FALSE,"Correo electrónico";#N/A,#N/A,FALSE,"Correo de voz";#N/A,#N/A,FALSE,"Megafax";#N/A,#N/A,FALSE,"Edi";#N/A,#N/A,FALSE,"Internet";#N/A,#N/A,FALSE,"VSAT";#N/A,#N/A,FALSE,"ing ult. milla"}</definedName>
    <definedName name="__________lll1" localSheetId="18" hidden="1">{#N/A,#N/A,FALSE,"voz corporativa";#N/A,#N/A,FALSE,"Transmisión de datos";#N/A,#N/A,FALSE,"Videoconferencia";#N/A,#N/A,FALSE,"Correo electrónico";#N/A,#N/A,FALSE,"Correo de voz";#N/A,#N/A,FALSE,"Megafax";#N/A,#N/A,FALSE,"Edi";#N/A,#N/A,FALSE,"Internet";#N/A,#N/A,FALSE,"VSAT";#N/A,#N/A,FALSE,"ing ult. milla"}</definedName>
    <definedName name="__________lll1" hidden="1">{#N/A,#N/A,FALSE,"voz corporativa";#N/A,#N/A,FALSE,"Transmisión de datos";#N/A,#N/A,FALSE,"Videoconferencia";#N/A,#N/A,FALSE,"Correo electrónico";#N/A,#N/A,FALSE,"Correo de voz";#N/A,#N/A,FALSE,"Megafax";#N/A,#N/A,FALSE,"Edi";#N/A,#N/A,FALSE,"Internet";#N/A,#N/A,FALSE,"VSAT";#N/A,#N/A,FALSE,"ing ult. milla"}</definedName>
    <definedName name="_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_mar94">#REF!</definedName>
    <definedName name="__________mar95">#REF!</definedName>
    <definedName name="__________mar96">#REF!</definedName>
    <definedName name="__________may94">#REF!</definedName>
    <definedName name="__________may95">#REF!</definedName>
    <definedName name="__________may96">#REF!</definedName>
    <definedName name="__________Mes1">NA()</definedName>
    <definedName name="__________mma1" hidden="1">19</definedName>
    <definedName name="__________MYU2">#REF!</definedName>
    <definedName name="__________NNP01">#REF!,#REF!</definedName>
    <definedName name="__________NNP02">#REF!,#REF!</definedName>
    <definedName name="__________nnp2010">#REF!,#REF!</definedName>
    <definedName name="__________nnp2029">#REF!,#REF!</definedName>
    <definedName name="__________nov94">#REF!</definedName>
    <definedName name="__________NP01">#REF!,#REF!</definedName>
    <definedName name="__________NP02">#REF!,#REF!</definedName>
    <definedName name="__________np2010">#REF!,#REF!</definedName>
    <definedName name="__________np2029">#REF!,#REF!</definedName>
    <definedName name="__________oct05" localSheetId="16" hidden="1">{#N/A,#N/A,FALSE,"Aging Summary";#N/A,#N/A,FALSE,"Ratio Analysis";#N/A,#N/A,FALSE,"Test 120 Day Accts";#N/A,#N/A,FALSE,"Tickmarks"}</definedName>
    <definedName name="__________oct05" localSheetId="18" hidden="1">{#N/A,#N/A,FALSE,"Aging Summary";#N/A,#N/A,FALSE,"Ratio Analysis";#N/A,#N/A,FALSE,"Test 120 Day Accts";#N/A,#N/A,FALSE,"Tickmarks"}</definedName>
    <definedName name="__________oct05" hidden="1">{#N/A,#N/A,FALSE,"Aging Summary";#N/A,#N/A,FALSE,"Ratio Analysis";#N/A,#N/A,FALSE,"Test 120 Day Accts";#N/A,#N/A,FALSE,"Tickmarks"}</definedName>
    <definedName name="__________oct94">#REF!</definedName>
    <definedName name="__________pat1" localSheetId="16" hidden="1">{#N/A,#N/A,FALSE,"HIGHNEW";#N/A,#N/A,FALSE,"HIGHOLD";#N/A,#N/A,FALSE,"MTHDET";#N/A,#N/A,FALSE,"ACTDET"}</definedName>
    <definedName name="__________pat1" localSheetId="18" hidden="1">{#N/A,#N/A,FALSE,"HIGHNEW";#N/A,#N/A,FALSE,"HIGHOLD";#N/A,#N/A,FALSE,"MTHDET";#N/A,#N/A,FALSE,"ACTDET"}</definedName>
    <definedName name="__________pat1" hidden="1">{#N/A,#N/A,FALSE,"HIGHNEW";#N/A,#N/A,FALSE,"HIGHOLD";#N/A,#N/A,FALSE,"MTHDET";#N/A,#N/A,FALSE,"ACTDET"}</definedName>
    <definedName name="__________pp6" localSheetId="16" hidden="1">{#N/A,#N/A,FALSE,"Aging Summary";#N/A,#N/A,FALSE,"Ratio Analysis";#N/A,#N/A,FALSE,"Test 120 Day Accts";#N/A,#N/A,FALSE,"Tickmarks"}</definedName>
    <definedName name="__________pp6" localSheetId="18" hidden="1">{#N/A,#N/A,FALSE,"Aging Summary";#N/A,#N/A,FALSE,"Ratio Analysis";#N/A,#N/A,FALSE,"Test 120 Day Accts";#N/A,#N/A,FALSE,"Tickmarks"}</definedName>
    <definedName name="__________pp6" hidden="1">{#N/A,#N/A,FALSE,"Aging Summary";#N/A,#N/A,FALSE,"Ratio Analysis";#N/A,#N/A,FALSE,"Test 120 Day Accts";#N/A,#N/A,FALSE,"Tickmarks"}</definedName>
    <definedName name="__________PPM1" localSheetId="16" hidden="1">{#N/A,#N/A,FALSE,"Aging Summary";#N/A,#N/A,FALSE,"Ratio Analysis";#N/A,#N/A,FALSE,"Test 120 Day Accts";#N/A,#N/A,FALSE,"Tickmarks"}</definedName>
    <definedName name="__________PPM1" localSheetId="18" hidden="1">{#N/A,#N/A,FALSE,"Aging Summary";#N/A,#N/A,FALSE,"Ratio Analysis";#N/A,#N/A,FALSE,"Test 120 Day Accts";#N/A,#N/A,FALSE,"Tickmarks"}</definedName>
    <definedName name="__________PPM1" hidden="1">{#N/A,#N/A,FALSE,"Aging Summary";#N/A,#N/A,FALSE,"Ratio Analysis";#N/A,#N/A,FALSE,"Test 120 Day Accts";#N/A,#N/A,FALSE,"Tickmarks"}</definedName>
    <definedName name="__________pt8" localSheetId="16" hidden="1">{#N/A,#N/A,FALSE,"Aging Summary";#N/A,#N/A,FALSE,"Ratio Analysis";#N/A,#N/A,FALSE,"Test 120 Day Accts";#N/A,#N/A,FALSE,"Tickmarks"}</definedName>
    <definedName name="__________pt8" localSheetId="18" hidden="1">{#N/A,#N/A,FALSE,"Aging Summary";#N/A,#N/A,FALSE,"Ratio Analysis";#N/A,#N/A,FALSE,"Test 120 Day Accts";#N/A,#N/A,FALSE,"Tickmarks"}</definedName>
    <definedName name="__________pt8" hidden="1">{#N/A,#N/A,FALSE,"Aging Summary";#N/A,#N/A,FALSE,"Ratio Analysis";#N/A,#N/A,FALSE,"Test 120 Day Accts";#N/A,#N/A,FALSE,"Tickmarks"}</definedName>
    <definedName name="__________QAN01">#REF!,#REF!,#REF!</definedName>
    <definedName name="__________R">#REF!</definedName>
    <definedName name="_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_res1" localSheetId="16" hidden="1">{#N/A,#N/A,FALSE,"aus";#N/A,#N/A,FALSE,"chim";#N/A,#N/A,FALSE,"en-imp";#N/A,#N/A,FALSE,"fabi";#N/A,#N/A,FALSE,"graf";#N/A,#N/A,FALSE,"propa";#N/A,#N/A,FALSE,"res"}</definedName>
    <definedName name="__________res1" localSheetId="18" hidden="1">{#N/A,#N/A,FALSE,"aus";#N/A,#N/A,FALSE,"chim";#N/A,#N/A,FALSE,"en-imp";#N/A,#N/A,FALSE,"fabi";#N/A,#N/A,FALSE,"graf";#N/A,#N/A,FALSE,"propa";#N/A,#N/A,FALSE,"res"}</definedName>
    <definedName name="__________res1" hidden="1">{#N/A,#N/A,FALSE,"aus";#N/A,#N/A,FALSE,"chim";#N/A,#N/A,FALSE,"en-imp";#N/A,#N/A,FALSE,"fabi";#N/A,#N/A,FALSE,"graf";#N/A,#N/A,FALSE,"propa";#N/A,#N/A,FALSE,"res"}</definedName>
    <definedName name="__________res2" localSheetId="16" hidden="1">{#N/A,#N/A,FALSE,"res";#N/A,#N/A,FALSE,"en-imp";#N/A,#N/A,FALSE,"aus";#N/A,#N/A,FALSE,"propa";#N/A,#N/A,FALSE,"f-peru";#N/A,#N/A,FALSE,"fabi"}</definedName>
    <definedName name="__________res2" localSheetId="18" hidden="1">{#N/A,#N/A,FALSE,"res";#N/A,#N/A,FALSE,"en-imp";#N/A,#N/A,FALSE,"aus";#N/A,#N/A,FALSE,"propa";#N/A,#N/A,FALSE,"f-peru";#N/A,#N/A,FALSE,"fabi"}</definedName>
    <definedName name="__________res2" hidden="1">{#N/A,#N/A,FALSE,"res";#N/A,#N/A,FALSE,"en-imp";#N/A,#N/A,FALSE,"aus";#N/A,#N/A,FALSE,"propa";#N/A,#N/A,FALSE,"f-peru";#N/A,#N/A,FALSE,"fabi"}</definedName>
    <definedName name="__________res3" localSheetId="16" hidden="1">{#N/A,#N/A,FALSE,"res";#N/A,#N/A,FALSE,"estado";#N/A,#N/A,FALSE,"en-imp";#N/A,#N/A,FALSE,"aus";#N/A,#N/A,FALSE,"propa";#N/A,#N/A,FALSE,"fabi";#N/A,#N/A,FALSE,"f-peru"}</definedName>
    <definedName name="__________res3" localSheetId="18" hidden="1">{#N/A,#N/A,FALSE,"res";#N/A,#N/A,FALSE,"estado";#N/A,#N/A,FALSE,"en-imp";#N/A,#N/A,FALSE,"aus";#N/A,#N/A,FALSE,"propa";#N/A,#N/A,FALSE,"fabi";#N/A,#N/A,FALSE,"f-peru"}</definedName>
    <definedName name="__________res3" hidden="1">{#N/A,#N/A,FALSE,"res";#N/A,#N/A,FALSE,"estado";#N/A,#N/A,FALSE,"en-imp";#N/A,#N/A,FALSE,"aus";#N/A,#N/A,FALSE,"propa";#N/A,#N/A,FALSE,"fabi";#N/A,#N/A,FALSE,"f-peru"}</definedName>
    <definedName name="__________rli2" localSheetId="16" hidden="1">{#N/A,#N/A,FALSE,"Aging Summary";#N/A,#N/A,FALSE,"Ratio Analysis";#N/A,#N/A,FALSE,"Test 120 Day Accts";#N/A,#N/A,FALSE,"Tickmarks"}</definedName>
    <definedName name="__________rli2" localSheetId="18" hidden="1">{#N/A,#N/A,FALSE,"Aging Summary";#N/A,#N/A,FALSE,"Ratio Analysis";#N/A,#N/A,FALSE,"Test 120 Day Accts";#N/A,#N/A,FALSE,"Tickmarks"}</definedName>
    <definedName name="__________rli2" hidden="1">{#N/A,#N/A,FALSE,"Aging Summary";#N/A,#N/A,FALSE,"Ratio Analysis";#N/A,#N/A,FALSE,"Test 120 Day Accts";#N/A,#N/A,FALSE,"Tickmarks"}</definedName>
    <definedName name="_____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rr2" localSheetId="16" hidden="1">{#N/A,#N/A,TRUE,"Proposal";#N/A,#N/A,TRUE,"Assumptions";#N/A,#N/A,TRUE,"Net Income";#N/A,#N/A,TRUE,"Balsheet";#N/A,#N/A,TRUE,"Capex";#N/A,#N/A,TRUE,"Volumes";#N/A,#N/A,TRUE,"Revenues";#N/A,#N/A,TRUE,"Var.Costs";#N/A,#N/A,TRUE,"Personnel";#N/A,#N/A,TRUE,"Other costs";#N/A,#N/A,TRUE,"MKTG and G&amp;A"}</definedName>
    <definedName name="__________rr2" localSheetId="18" hidden="1">{#N/A,#N/A,TRUE,"Proposal";#N/A,#N/A,TRUE,"Assumptions";#N/A,#N/A,TRUE,"Net Income";#N/A,#N/A,TRUE,"Balsheet";#N/A,#N/A,TRUE,"Capex";#N/A,#N/A,TRUE,"Volumes";#N/A,#N/A,TRUE,"Revenues";#N/A,#N/A,TRUE,"Var.Costs";#N/A,#N/A,TRUE,"Personnel";#N/A,#N/A,TRUE,"Other costs";#N/A,#N/A,TRUE,"MKTG and G&amp;A"}</definedName>
    <definedName name="__________rr2" hidden="1">{#N/A,#N/A,TRUE,"Proposal";#N/A,#N/A,TRUE,"Assumptions";#N/A,#N/A,TRUE,"Net Income";#N/A,#N/A,TRUE,"Balsheet";#N/A,#N/A,TRUE,"Capex";#N/A,#N/A,TRUE,"Volumes";#N/A,#N/A,TRUE,"Revenues";#N/A,#N/A,TRUE,"Var.Costs";#N/A,#N/A,TRUE,"Personnel";#N/A,#N/A,TRUE,"Other costs";#N/A,#N/A,TRUE,"MKTG and G&amp;A"}</definedName>
    <definedName name="__________RR5" localSheetId="16" hidden="1">{#N/A,#N/A,FALSE,"FECU_UF_PESOS"}</definedName>
    <definedName name="__________RR5" localSheetId="18" hidden="1">{#N/A,#N/A,FALSE,"FECU_UF_PESOS"}</definedName>
    <definedName name="__________RR5" hidden="1">{#N/A,#N/A,FALSE,"FECU_UF_PESOS"}</definedName>
    <definedName name="_____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_rty780" localSheetId="16" hidden="1">{#N/A,#N/A,FALSE,"Cover";#N/A,#N/A,FALSE,"Contents";#N/A,#N/A,FALSE,"Exec Sum";#N/A,#N/A,FALSE,"Operations";#N/A,#N/A,FALSE,"Operations 2";#N/A,#N/A,FALSE,"Cost - YTD";#N/A,#N/A,FALSE,"Cost - Full";#N/A,#N/A,FALSE,"Income Stmt";#N/A,#N/A,FALSE,"Profit Margin";#N/A,#N/A,FALSE,"Variance Profit";#N/A,#N/A,FALSE,"EVA"}</definedName>
    <definedName name="__________rty780" localSheetId="18" hidden="1">{#N/A,#N/A,FALSE,"Cover";#N/A,#N/A,FALSE,"Contents";#N/A,#N/A,FALSE,"Exec Sum";#N/A,#N/A,FALSE,"Operations";#N/A,#N/A,FALSE,"Operations 2";#N/A,#N/A,FALSE,"Cost - YTD";#N/A,#N/A,FALSE,"Cost - Full";#N/A,#N/A,FALSE,"Income Stmt";#N/A,#N/A,FALSE,"Profit Margin";#N/A,#N/A,FALSE,"Variance Profit";#N/A,#N/A,FALSE,"EVA"}</definedName>
    <definedName name="__________rty780" hidden="1">{#N/A,#N/A,FALSE,"Cover";#N/A,#N/A,FALSE,"Contents";#N/A,#N/A,FALSE,"Exec Sum";#N/A,#N/A,FALSE,"Operations";#N/A,#N/A,FALSE,"Operations 2";#N/A,#N/A,FALSE,"Cost - YTD";#N/A,#N/A,FALSE,"Cost - Full";#N/A,#N/A,FALSE,"Income Stmt";#N/A,#N/A,FALSE,"Profit Margin";#N/A,#N/A,FALSE,"Variance Profit";#N/A,#N/A,FALSE,"EVA"}</definedName>
    <definedName name="__________SAL01">#REF!,#REF!</definedName>
    <definedName name="__________sep95">#REF!</definedName>
    <definedName name="__________sii01012004" localSheetId="16" hidden="1">{#N/A,#N/A,FALSE,"Aging Summary";#N/A,#N/A,FALSE,"Ratio Analysis";#N/A,#N/A,FALSE,"Test 120 Day Accts";#N/A,#N/A,FALSE,"Tickmarks"}</definedName>
    <definedName name="__________sii01012004" localSheetId="18" hidden="1">{#N/A,#N/A,FALSE,"Aging Summary";#N/A,#N/A,FALSE,"Ratio Analysis";#N/A,#N/A,FALSE,"Test 120 Day Accts";#N/A,#N/A,FALSE,"Tickmarks"}</definedName>
    <definedName name="__________sii01012004" hidden="1">{#N/A,#N/A,FALSE,"Aging Summary";#N/A,#N/A,FALSE,"Ratio Analysis";#N/A,#N/A,FALSE,"Test 120 Day Accts";#N/A,#N/A,FALSE,"Tickmarks"}</definedName>
    <definedName name="__________SS2" localSheetId="16" hidden="1">{#N/A,#N/A,FALSE,"CAPEX";#N/A,#N/A,FALSE,"PLAN";#N/A,#N/A,FALSE,"REV";#N/A,#N/A,FALSE,"CALOP";#N/A,#N/A,FALSE,"RESOP";#N/A,#N/A,FALSE,"PRES"}</definedName>
    <definedName name="__________SS2" localSheetId="18" hidden="1">{#N/A,#N/A,FALSE,"CAPEX";#N/A,#N/A,FALSE,"PLAN";#N/A,#N/A,FALSE,"REV";#N/A,#N/A,FALSE,"CALOP";#N/A,#N/A,FALSE,"RESOP";#N/A,#N/A,FALSE,"PRES"}</definedName>
    <definedName name="__________SS2" hidden="1">{#N/A,#N/A,FALSE,"CAPEX";#N/A,#N/A,FALSE,"PLAN";#N/A,#N/A,FALSE,"REV";#N/A,#N/A,FALSE,"CALOP";#N/A,#N/A,FALSE,"RESOP";#N/A,#N/A,FALSE,"PRES"}</definedName>
    <definedName name="__________t4" localSheetId="16" hidden="1">{#N/A,#N/A,FALSE,"Aging Summary";#N/A,#N/A,FALSE,"Ratio Analysis";#N/A,#N/A,FALSE,"Test 120 Day Accts";#N/A,#N/A,FALSE,"Tickmarks"}</definedName>
    <definedName name="__________t4" localSheetId="18" hidden="1">{#N/A,#N/A,FALSE,"Aging Summary";#N/A,#N/A,FALSE,"Ratio Analysis";#N/A,#N/A,FALSE,"Test 120 Day Accts";#N/A,#N/A,FALSE,"Tickmarks"}</definedName>
    <definedName name="__________t4" hidden="1">{#N/A,#N/A,FALSE,"Aging Summary";#N/A,#N/A,FALSE,"Ratio Analysis";#N/A,#N/A,FALSE,"Test 120 Day Accts";#N/A,#N/A,FALSE,"Tickmarks"}</definedName>
    <definedName name="__________t81" localSheetId="16" hidden="1">{#N/A,#N/A,FALSE,"Aging Summary";#N/A,#N/A,FALSE,"Ratio Analysis";#N/A,#N/A,FALSE,"Test 120 Day Accts";#N/A,#N/A,FALSE,"Tickmarks"}</definedName>
    <definedName name="__________t81" localSheetId="18" hidden="1">{#N/A,#N/A,FALSE,"Aging Summary";#N/A,#N/A,FALSE,"Ratio Analysis";#N/A,#N/A,FALSE,"Test 120 Day Accts";#N/A,#N/A,FALSE,"Tickmarks"}</definedName>
    <definedName name="__________t81" hidden="1">{#N/A,#N/A,FALSE,"Aging Summary";#N/A,#N/A,FALSE,"Ratio Analysis";#N/A,#N/A,FALSE,"Test 120 Day Accts";#N/A,#N/A,FALSE,"Tickmarks"}</definedName>
    <definedName name="__________TCE1">#REF!</definedName>
    <definedName name="__________TT1" localSheetId="16" hidden="1">{#N/A,#N/A,FALSE,"Aging Summary";#N/A,#N/A,FALSE,"Ratio Analysis";#N/A,#N/A,FALSE,"Test 120 Day Accts";#N/A,#N/A,FALSE,"Tickmarks"}</definedName>
    <definedName name="__________TT1" localSheetId="18" hidden="1">{#N/A,#N/A,FALSE,"Aging Summary";#N/A,#N/A,FALSE,"Ratio Analysis";#N/A,#N/A,FALSE,"Test 120 Day Accts";#N/A,#N/A,FALSE,"Tickmarks"}</definedName>
    <definedName name="__________TT1" hidden="1">{#N/A,#N/A,FALSE,"Aging Summary";#N/A,#N/A,FALSE,"Ratio Analysis";#N/A,#N/A,FALSE,"Test 120 Day Accts";#N/A,#N/A,FALSE,"Tickmarks"}</definedName>
    <definedName name="__________uf2">#REF!</definedName>
    <definedName name="__________UF2010">#REF!</definedName>
    <definedName name="__________ui78421">#REF!</definedName>
    <definedName name="__________uso2">#REF!</definedName>
    <definedName name="__________v3" localSheetId="16" hidden="1">{"CONSEJO",#N/A,FALSE,"Dist p0";"CONSEJO",#N/A,FALSE,"Ficha CODICE"}</definedName>
    <definedName name="__________v3" localSheetId="18" hidden="1">{"CONSEJO",#N/A,FALSE,"Dist p0";"CONSEJO",#N/A,FALSE,"Ficha CODICE"}</definedName>
    <definedName name="__________v3" hidden="1">{"CONSEJO",#N/A,FALSE,"Dist p0";"CONSEJO",#N/A,FALSE,"Ficha CODICE"}</definedName>
    <definedName name="__________VAR01">#REF!,#REF!,#REF!</definedName>
    <definedName name="__________X3" localSheetId="16" hidden="1">{#N/A,#N/A,FALSE,"Aging Summary";#N/A,#N/A,FALSE,"Ratio Analysis";#N/A,#N/A,FALSE,"Test 120 Day Accts";#N/A,#N/A,FALSE,"Tickmarks"}</definedName>
    <definedName name="__________X3" localSheetId="18" hidden="1">{#N/A,#N/A,FALSE,"Aging Summary";#N/A,#N/A,FALSE,"Ratio Analysis";#N/A,#N/A,FALSE,"Test 120 Day Accts";#N/A,#N/A,FALSE,"Tickmarks"}</definedName>
    <definedName name="__________X3" hidden="1">{#N/A,#N/A,FALSE,"Aging Summary";#N/A,#N/A,FALSE,"Ratio Analysis";#N/A,#N/A,FALSE,"Test 120 Day Accts";#N/A,#N/A,FALSE,"Tickmarks"}</definedName>
    <definedName name="__________xx1" hidden="1">"Ctas Analisis Acreedores"</definedName>
    <definedName name="__________YR1">#REF!</definedName>
    <definedName name="__________YR2">#REF!</definedName>
    <definedName name="__________YR3">#REF!</definedName>
    <definedName name="__________YR4">#REF!</definedName>
    <definedName name="__________YR5">#REF!</definedName>
    <definedName name="_________A1" localSheetId="16" hidden="1">{#N/A,#N/A,TRUE,"ComparativoII"}</definedName>
    <definedName name="_________A1" localSheetId="18" hidden="1">{#N/A,#N/A,TRUE,"ComparativoII"}</definedName>
    <definedName name="_________A1" hidden="1">{#N/A,#N/A,TRUE,"ComparativoII"}</definedName>
    <definedName name="_________A10" localSheetId="16" hidden="1">{"RESULTADOS REAIS",#N/A,FALSE,"Dem.Res.R$";"RESULTADOS DOLARES",#N/A,FALSE,"Dem.Res.US$";"PERCENTUAIS REAIS",#N/A,FALSE,"Percentuais R$";"PERCENTUAIS DOLARES",#N/A,FALSE,"Percentuais US$"}</definedName>
    <definedName name="_________A10" localSheetId="18" hidden="1">{"RESULTADOS REAIS",#N/A,FALSE,"Dem.Res.R$";"RESULTADOS DOLARES",#N/A,FALSE,"Dem.Res.US$";"PERCENTUAIS REAIS",#N/A,FALSE,"Percentuais R$";"PERCENTUAIS DOLARES",#N/A,FALSE,"Percentuais US$"}</definedName>
    <definedName name="_________A10" hidden="1">{"RESULTADOS REAIS",#N/A,FALSE,"Dem.Res.R$";"RESULTADOS DOLARES",#N/A,FALSE,"Dem.Res.US$";"PERCENTUAIS REAIS",#N/A,FALSE,"Percentuais R$";"PERCENTUAIS DOLARES",#N/A,FALSE,"Percentuais US$"}</definedName>
    <definedName name="_________A2" localSheetId="16" hidden="1">{#N/A,#N/A,FALSE,"Aging Summary";#N/A,#N/A,FALSE,"Ratio Analysis";#N/A,#N/A,FALSE,"Test 120 Day Accts";#N/A,#N/A,FALSE,"Tickmarks"}</definedName>
    <definedName name="_________A2" localSheetId="18" hidden="1">{#N/A,#N/A,FALSE,"Aging Summary";#N/A,#N/A,FALSE,"Ratio Analysis";#N/A,#N/A,FALSE,"Test 120 Day Accts";#N/A,#N/A,FALSE,"Tickmarks"}</definedName>
    <definedName name="_________A2" hidden="1">{#N/A,#N/A,FALSE,"Aging Summary";#N/A,#N/A,FALSE,"Ratio Analysis";#N/A,#N/A,FALSE,"Test 120 Day Accts";#N/A,#N/A,FALSE,"Tickmarks"}</definedName>
    <definedName name="_________A20000">#REF!</definedName>
    <definedName name="_________A3" localSheetId="16" hidden="1">{#N/A,#N/A,TRUE,"ComparativoII"}</definedName>
    <definedName name="_________A3" localSheetId="18" hidden="1">{#N/A,#N/A,TRUE,"ComparativoII"}</definedName>
    <definedName name="_________A3" hidden="1">{#N/A,#N/A,TRUE,"ComparativoII"}</definedName>
    <definedName name="_________A4" localSheetId="16" hidden="1">{"balanço dolares",#N/A,FALSE,"SIGADR$";"AUT BAL REAIS",#N/A,FALSE,"SIGADR$";"QUOCIENTES REAIS",#N/A,FALSE,"QUOCIENTES";"JUNH QUOCI DOLARES",#N/A,FALSE,"QUOCIENTES"}</definedName>
    <definedName name="_________A4" localSheetId="18" hidden="1">{"balanço dolares",#N/A,FALSE,"SIGADR$";"AUT BAL REAIS",#N/A,FALSE,"SIGADR$";"QUOCIENTES REAIS",#N/A,FALSE,"QUOCIENTES";"JUNH QUOCI DOLARES",#N/A,FALSE,"QUOCIENTES"}</definedName>
    <definedName name="_________A4" hidden="1">{"balanço dolares",#N/A,FALSE,"SIGADR$";"AUT BAL REAIS",#N/A,FALSE,"SIGADR$";"QUOCIENTES REAIS",#N/A,FALSE,"QUOCIENTES";"JUNH QUOCI DOLARES",#N/A,FALSE,"QUOCIENTES"}</definedName>
    <definedName name="_________A5" localSheetId="16" hidden="1">{"AUT ANALISE DESP",#N/A,TRUE,"AN.DESP. MR$"}</definedName>
    <definedName name="_________A5" localSheetId="18" hidden="1">{"AUT ANALISE DESP",#N/A,TRUE,"AN.DESP. MR$"}</definedName>
    <definedName name="_________A5" hidden="1">{"AUT ANALISE DESP",#N/A,TRUE,"AN.DESP. MR$"}</definedName>
    <definedName name="_________A6" localSheetId="16" hidden="1">{#N/A,#N/A,TRUE,"ComparativoII"}</definedName>
    <definedName name="_________A6" localSheetId="18" hidden="1">{#N/A,#N/A,TRUE,"ComparativoII"}</definedName>
    <definedName name="_________A6" hidden="1">{#N/A,#N/A,TRUE,"ComparativoII"}</definedName>
    <definedName name="_________A7" localSheetId="16" hidden="1">{"RESULTADOS REAIS",#N/A,FALSE,"Dem.Res.R$";"RESULTADOS DOLARES",#N/A,FALSE,"Dem.Res.US$";"PERCENTUAIS REAIS",#N/A,FALSE,"Percentuais R$";"PERCENTUAIS DOLARES",#N/A,FALSE,"Percentuais US$"}</definedName>
    <definedName name="_________A7" localSheetId="18" hidden="1">{"RESULTADOS REAIS",#N/A,FALSE,"Dem.Res.R$";"RESULTADOS DOLARES",#N/A,FALSE,"Dem.Res.US$";"PERCENTUAIS REAIS",#N/A,FALSE,"Percentuais R$";"PERCENTUAIS DOLARES",#N/A,FALSE,"Percentuais US$"}</definedName>
    <definedName name="_________A7" hidden="1">{"RESULTADOS REAIS",#N/A,FALSE,"Dem.Res.R$";"RESULTADOS DOLARES",#N/A,FALSE,"Dem.Res.US$";"PERCENTUAIS REAIS",#N/A,FALSE,"Percentuais R$";"PERCENTUAIS DOLARES",#N/A,FALSE,"Percentuais US$"}</definedName>
    <definedName name="_________A8" localSheetId="16" hidden="1">{#N/A,#N/A,TRUE,"ComparativoII"}</definedName>
    <definedName name="_________A8" localSheetId="18" hidden="1">{#N/A,#N/A,TRUE,"ComparativoII"}</definedName>
    <definedName name="_________A8" hidden="1">{#N/A,#N/A,TRUE,"ComparativoII"}</definedName>
    <definedName name="_________A9" localSheetId="16" hidden="1">{"AUT ANALISE DESP",#N/A,TRUE,"AN.DESP. MR$"}</definedName>
    <definedName name="_________A9" localSheetId="18" hidden="1">{"AUT ANALISE DESP",#N/A,TRUE,"AN.DESP. MR$"}</definedName>
    <definedName name="_________A9" hidden="1">{"AUT ANALISE DESP",#N/A,TRUE,"AN.DESP. MR$"}</definedName>
    <definedName name="_________ACT1">#REF!</definedName>
    <definedName name="_________ACT10">#REF!</definedName>
    <definedName name="_________ACT11">#REF!</definedName>
    <definedName name="_________ACT12">#REF!</definedName>
    <definedName name="_________ACT2">#REF!</definedName>
    <definedName name="_________ACT3">#REF!</definedName>
    <definedName name="_________ACT4">#REF!</definedName>
    <definedName name="_________ACT5">#REF!</definedName>
    <definedName name="_________ACT6">#REF!</definedName>
    <definedName name="_________ACT7">#REF!</definedName>
    <definedName name="_________ACT8">#REF!</definedName>
    <definedName name="_________ACT9">#REF!</definedName>
    <definedName name="_________ADJ01">#REF!,#REF!</definedName>
    <definedName name="__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_Ag3" localSheetId="16" hidden="1">{#N/A,#N/A,FALSE,"MONTHDET";#N/A,#N/A,FALSE,"ACTUAL"}</definedName>
    <definedName name="_________Ag3" localSheetId="18" hidden="1">{#N/A,#N/A,FALSE,"MONTHDET";#N/A,#N/A,FALSE,"ACTUAL"}</definedName>
    <definedName name="_________Ag3" hidden="1">{#N/A,#N/A,FALSE,"MONTHDET";#N/A,#N/A,FALSE,"ACTUAL"}</definedName>
    <definedName name="_________AII27" localSheetId="16" hidden="1">{#N/A,#N/A,FALSE,"Aging Summary";#N/A,#N/A,FALSE,"Ratio Analysis";#N/A,#N/A,FALSE,"Test 120 Day Accts";#N/A,#N/A,FALSE,"Tickmarks"}</definedName>
    <definedName name="_________AII27" localSheetId="18" hidden="1">{#N/A,#N/A,FALSE,"Aging Summary";#N/A,#N/A,FALSE,"Ratio Analysis";#N/A,#N/A,FALSE,"Test 120 Day Accts";#N/A,#N/A,FALSE,"Tickmarks"}</definedName>
    <definedName name="_________AII27" hidden="1">{#N/A,#N/A,FALSE,"Aging Summary";#N/A,#N/A,FALSE,"Ratio Analysis";#N/A,#N/A,FALSE,"Test 120 Day Accts";#N/A,#N/A,FALSE,"Tickmarks"}</definedName>
    <definedName name="______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_apr94">#REF!</definedName>
    <definedName name="_________apr95">#REF!</definedName>
    <definedName name="_________apr96">#REF!</definedName>
    <definedName name="_________Aug06" localSheetId="16" hidden="1">{#N/A,#N/A,FALSE,"MAY96 2260";#N/A,#N/A,FALSE,"system reclass";#N/A,#N/A,FALSE,"Items with no project number"}</definedName>
    <definedName name="_________Aug06" localSheetId="18" hidden="1">{#N/A,#N/A,FALSE,"MAY96 2260";#N/A,#N/A,FALSE,"system reclass";#N/A,#N/A,FALSE,"Items with no project number"}</definedName>
    <definedName name="_________Aug06" hidden="1">{#N/A,#N/A,FALSE,"MAY96 2260";#N/A,#N/A,FALSE,"system reclass";#N/A,#N/A,FALSE,"Items with no project number"}</definedName>
    <definedName name="_________aug94">#REF!</definedName>
    <definedName name="_________aug95">#REF!</definedName>
    <definedName name="_________BAL01">#REF!,#REF!</definedName>
    <definedName name="_________BAL02">#REF!,#REF!</definedName>
    <definedName name="_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_bt171" hidden="1">{#N/A,#N/A,FALSE,"RLI  ";#N/A,#N/A,FALSE,"Prov. Impto. Renta";#N/A,#N/A,FALSE,"Inv.EERR";#N/A,#N/A,FALSE,"CM Patrimonio";#N/A,#N/A,FALSE,"Activo Fijo";#N/A,#N/A,FALSE,"Software";#N/A,#N/A,FALSE,"Gastos Diferidos";#N/A,#N/A,FALSE,"Amortización marcas";#N/A,#N/A,FALSE,"Prov. Vacaciones";#N/A,#N/A,FALSE,"Capacitación"}</definedName>
    <definedName name="_________Bud02">#REF!</definedName>
    <definedName name="_________bud2002">#REF!</definedName>
    <definedName name="_________CAL01">#REF!,#REF!,#REF!,#REF!</definedName>
    <definedName name="_________cam29" localSheetId="16" hidden="1">{#N/A,#N/A,FALSE,"Aging Summary";#N/A,#N/A,FALSE,"Ratio Analysis";#N/A,#N/A,FALSE,"Test 120 Day Accts";#N/A,#N/A,FALSE,"Tickmarks"}</definedName>
    <definedName name="_________cam29" localSheetId="18" hidden="1">{#N/A,#N/A,FALSE,"Aging Summary";#N/A,#N/A,FALSE,"Ratio Analysis";#N/A,#N/A,FALSE,"Test 120 Day Accts";#N/A,#N/A,FALSE,"Tickmarks"}</definedName>
    <definedName name="_________cam29" hidden="1">{#N/A,#N/A,FALSE,"Aging Summary";#N/A,#N/A,FALSE,"Ratio Analysis";#N/A,#N/A,FALSE,"Test 120 Day Accts";#N/A,#N/A,FALSE,"Tickmarks"}</definedName>
    <definedName name="_________cap122007" localSheetId="16" hidden="1">{#N/A,#N/A,FALSE,"Aging Summary";#N/A,#N/A,FALSE,"Ratio Analysis";#N/A,#N/A,FALSE,"Test 120 Day Accts";#N/A,#N/A,FALSE,"Tickmarks"}</definedName>
    <definedName name="_________cap122007" localSheetId="18" hidden="1">{#N/A,#N/A,FALSE,"Aging Summary";#N/A,#N/A,FALSE,"Ratio Analysis";#N/A,#N/A,FALSE,"Test 120 Day Accts";#N/A,#N/A,FALSE,"Tickmarks"}</definedName>
    <definedName name="_________cap122007" hidden="1">{#N/A,#N/A,FALSE,"Aging Summary";#N/A,#N/A,FALSE,"Ratio Analysis";#N/A,#N/A,FALSE,"Test 120 Day Accts";#N/A,#N/A,FALSE,"Tickmarks"}</definedName>
    <definedName name="_________ccc1" localSheetId="16" hidden="1">{#N/A,#N/A,FALSE,"Aging Summary";#N/A,#N/A,FALSE,"Ratio Analysis";#N/A,#N/A,FALSE,"Test 120 Day Accts";#N/A,#N/A,FALSE,"Tickmarks"}</definedName>
    <definedName name="_________ccc1" localSheetId="18" hidden="1">{#N/A,#N/A,FALSE,"Aging Summary";#N/A,#N/A,FALSE,"Ratio Analysis";#N/A,#N/A,FALSE,"Test 120 Day Accts";#N/A,#N/A,FALSE,"Tickmarks"}</definedName>
    <definedName name="_________ccc1" hidden="1">{#N/A,#N/A,FALSE,"Aging Summary";#N/A,#N/A,FALSE,"Ratio Analysis";#N/A,#N/A,FALSE,"Test 120 Day Accts";#N/A,#N/A,FALSE,"Tickmarks"}</definedName>
    <definedName name="_________CMC1">#REF!</definedName>
    <definedName name="_________Co50" localSheetId="16" hidden="1">{#N/A,"DR",FALSE,"increm pf";#N/A,"MAMSI",FALSE,"increm pf";#N/A,"MAXI",FALSE,"increm pf";#N/A,"PCAM",FALSE,"increm pf";#N/A,"PHSV",FALSE,"increm pf";#N/A,"SIE",FALSE,"increm pf"}</definedName>
    <definedName name="_________Co50" localSheetId="18" hidden="1">{#N/A,"DR",FALSE,"increm pf";#N/A,"MAMSI",FALSE,"increm pf";#N/A,"MAXI",FALSE,"increm pf";#N/A,"PCAM",FALSE,"increm pf";#N/A,"PHSV",FALSE,"increm pf";#N/A,"SIE",FALSE,"increm pf"}</definedName>
    <definedName name="_________Co50" hidden="1">{#N/A,"DR",FALSE,"increm pf";#N/A,"MAMSI",FALSE,"increm pf";#N/A,"MAXI",FALSE,"increm pf";#N/A,"PCAM",FALSE,"increm pf";#N/A,"PHSV",FALSE,"increm pf";#N/A,"SIE",FALSE,"increm pf"}</definedName>
    <definedName name="_________cp010103" localSheetId="16" hidden="1">{#N/A,#N/A,TRUE,"MEMO";#N/A,#N/A,TRUE,"PARAMETROS";#N/A,#N/A,TRUE,"RLI ";#N/A,#N/A,TRUE,"IMPTO.DET.";#N/A,#N/A,TRUE,"FUT-FUNT";#N/A,#N/A,TRUE,"CPI-PATR.";#N/A,#N/A,TRUE,"CM CPI";#N/A,#N/A,TRUE,"PROV";#N/A,#N/A,TRUE,"A FIJO";#N/A,#N/A,TRUE,"LEASING";#N/A,#N/A,TRUE,"VPP";#N/A,#N/A,TRUE,"PPM";#N/A,#N/A,TRUE,"OTROS"}</definedName>
    <definedName name="_________cp010103" localSheetId="18" hidden="1">{#N/A,#N/A,TRUE,"MEMO";#N/A,#N/A,TRUE,"PARAMETROS";#N/A,#N/A,TRUE,"RLI ";#N/A,#N/A,TRUE,"IMPTO.DET.";#N/A,#N/A,TRUE,"FUT-FUNT";#N/A,#N/A,TRUE,"CPI-PATR.";#N/A,#N/A,TRUE,"CM CPI";#N/A,#N/A,TRUE,"PROV";#N/A,#N/A,TRUE,"A FIJO";#N/A,#N/A,TRUE,"LEASING";#N/A,#N/A,TRUE,"VPP";#N/A,#N/A,TRUE,"PPM";#N/A,#N/A,TRUE,"OTROS"}</definedName>
    <definedName name="_________cp010103" hidden="1">{#N/A,#N/A,TRUE,"MEMO";#N/A,#N/A,TRUE,"PARAMETROS";#N/A,#N/A,TRUE,"RLI ";#N/A,#N/A,TRUE,"IMPTO.DET.";#N/A,#N/A,TRUE,"FUT-FUNT";#N/A,#N/A,TRUE,"CPI-PATR.";#N/A,#N/A,TRUE,"CM CPI";#N/A,#N/A,TRUE,"PROV";#N/A,#N/A,TRUE,"A FIJO";#N/A,#N/A,TRUE,"LEASING";#N/A,#N/A,TRUE,"VPP";#N/A,#N/A,TRUE,"PPM";#N/A,#N/A,TRUE,"OTROS"}</definedName>
    <definedName name="_________CP111" localSheetId="16" hidden="1">{#N/A,#N/A,TRUE,"MEMO";#N/A,#N/A,TRUE,"PARAMETROS";#N/A,#N/A,TRUE,"RLI ";#N/A,#N/A,TRUE,"IMPTO.DET.";#N/A,#N/A,TRUE,"FUT-FUNT";#N/A,#N/A,TRUE,"CPI-PATR.";#N/A,#N/A,TRUE,"CM CPI";#N/A,#N/A,TRUE,"PROV";#N/A,#N/A,TRUE,"A FIJO";#N/A,#N/A,TRUE,"LEASING";#N/A,#N/A,TRUE,"VPP";#N/A,#N/A,TRUE,"PPM";#N/A,#N/A,TRUE,"OTROS"}</definedName>
    <definedName name="_________CP111" localSheetId="18" hidden="1">{#N/A,#N/A,TRUE,"MEMO";#N/A,#N/A,TRUE,"PARAMETROS";#N/A,#N/A,TRUE,"RLI ";#N/A,#N/A,TRUE,"IMPTO.DET.";#N/A,#N/A,TRUE,"FUT-FUNT";#N/A,#N/A,TRUE,"CPI-PATR.";#N/A,#N/A,TRUE,"CM CPI";#N/A,#N/A,TRUE,"PROV";#N/A,#N/A,TRUE,"A FIJO";#N/A,#N/A,TRUE,"LEASING";#N/A,#N/A,TRUE,"VPP";#N/A,#N/A,TRUE,"PPM";#N/A,#N/A,TRUE,"OTROS"}</definedName>
    <definedName name="_________CP111" hidden="1">{#N/A,#N/A,TRUE,"MEMO";#N/A,#N/A,TRUE,"PARAMETROS";#N/A,#N/A,TRUE,"RLI ";#N/A,#N/A,TRUE,"IMPTO.DET.";#N/A,#N/A,TRUE,"FUT-FUNT";#N/A,#N/A,TRUE,"CPI-PATR.";#N/A,#N/A,TRUE,"CM CPI";#N/A,#N/A,TRUE,"PROV";#N/A,#N/A,TRUE,"A FIJO";#N/A,#N/A,TRUE,"LEASING";#N/A,#N/A,TRUE,"VPP";#N/A,#N/A,TRUE,"PPM";#N/A,#N/A,TRUE,"OTROS"}</definedName>
    <definedName name="_________CPF1" localSheetId="16" hidden="1">{#N/A,#N/A,FALSE,"Aging Summary";#N/A,#N/A,FALSE,"Ratio Analysis";#N/A,#N/A,FALSE,"Test 120 Day Accts";#N/A,#N/A,FALSE,"Tickmarks"}</definedName>
    <definedName name="_________CPF1" localSheetId="18" hidden="1">{#N/A,#N/A,FALSE,"Aging Summary";#N/A,#N/A,FALSE,"Ratio Analysis";#N/A,#N/A,FALSE,"Test 120 Day Accts";#N/A,#N/A,FALSE,"Tickmarks"}</definedName>
    <definedName name="_________CPF1" hidden="1">{#N/A,#N/A,FALSE,"Aging Summary";#N/A,#N/A,FALSE,"Ratio Analysis";#N/A,#N/A,FALSE,"Test 120 Day Accts";#N/A,#N/A,FALSE,"Tickmarks"}</definedName>
    <definedName name="_________CPI1" localSheetId="16" hidden="1">{#N/A,#N/A,FALSE,"Aging Summary";#N/A,#N/A,FALSE,"Ratio Analysis";#N/A,#N/A,FALSE,"Test 120 Day Accts";#N/A,#N/A,FALSE,"Tickmarks"}</definedName>
    <definedName name="_________CPI1" localSheetId="18" hidden="1">{#N/A,#N/A,FALSE,"Aging Summary";#N/A,#N/A,FALSE,"Ratio Analysis";#N/A,#N/A,FALSE,"Test 120 Day Accts";#N/A,#N/A,FALSE,"Tickmarks"}</definedName>
    <definedName name="_________CPI1" hidden="1">{#N/A,#N/A,FALSE,"Aging Summary";#N/A,#N/A,FALSE,"Ratio Analysis";#N/A,#N/A,FALSE,"Test 120 Day Accts";#N/A,#N/A,FALSE,"Tickmarks"}</definedName>
    <definedName name="_________CPI2" localSheetId="16" hidden="1">{#N/A,#N/A,TRUE,"MEMO";#N/A,#N/A,TRUE,"PARAMETROS";#N/A,#N/A,TRUE,"RLI ";#N/A,#N/A,TRUE,"IMPTO.DET.";#N/A,#N/A,TRUE,"FUT-FUNT";#N/A,#N/A,TRUE,"CPI-PATR.";#N/A,#N/A,TRUE,"CM CPI";#N/A,#N/A,TRUE,"PROV";#N/A,#N/A,TRUE,"A FIJO";#N/A,#N/A,TRUE,"LEASING";#N/A,#N/A,TRUE,"VPP";#N/A,#N/A,TRUE,"PPM";#N/A,#N/A,TRUE,"OTROS"}</definedName>
    <definedName name="_________CPI2" localSheetId="18" hidden="1">{#N/A,#N/A,TRUE,"MEMO";#N/A,#N/A,TRUE,"PARAMETROS";#N/A,#N/A,TRUE,"RLI ";#N/A,#N/A,TRUE,"IMPTO.DET.";#N/A,#N/A,TRUE,"FUT-FUNT";#N/A,#N/A,TRUE,"CPI-PATR.";#N/A,#N/A,TRUE,"CM CPI";#N/A,#N/A,TRUE,"PROV";#N/A,#N/A,TRUE,"A FIJO";#N/A,#N/A,TRUE,"LEASING";#N/A,#N/A,TRUE,"VPP";#N/A,#N/A,TRUE,"PPM";#N/A,#N/A,TRUE,"OTROS"}</definedName>
    <definedName name="_________CPI2" hidden="1">{#N/A,#N/A,TRUE,"MEMO";#N/A,#N/A,TRUE,"PARAMETROS";#N/A,#N/A,TRUE,"RLI ";#N/A,#N/A,TRUE,"IMPTO.DET.";#N/A,#N/A,TRUE,"FUT-FUNT";#N/A,#N/A,TRUE,"CPI-PATR.";#N/A,#N/A,TRUE,"CM CPI";#N/A,#N/A,TRUE,"PROV";#N/A,#N/A,TRUE,"A FIJO";#N/A,#N/A,TRUE,"LEASING";#N/A,#N/A,TRUE,"VPP";#N/A,#N/A,TRUE,"PPM";#N/A,#N/A,TRUE,"OTROS"}</definedName>
    <definedName name="_________CPI2004" localSheetId="16" hidden="1">{#N/A,#N/A,FALSE,"Aging Summary";#N/A,#N/A,FALSE,"Ratio Analysis";#N/A,#N/A,FALSE,"Test 120 Day Accts";#N/A,#N/A,FALSE,"Tickmarks"}</definedName>
    <definedName name="_________CPI2004" localSheetId="18" hidden="1">{#N/A,#N/A,FALSE,"Aging Summary";#N/A,#N/A,FALSE,"Ratio Analysis";#N/A,#N/A,FALSE,"Test 120 Day Accts";#N/A,#N/A,FALSE,"Tickmarks"}</definedName>
    <definedName name="_________CPI2004" hidden="1">{#N/A,#N/A,FALSE,"Aging Summary";#N/A,#N/A,FALSE,"Ratio Analysis";#N/A,#N/A,FALSE,"Test 120 Day Accts";#N/A,#N/A,FALSE,"Tickmarks"}</definedName>
    <definedName name="_________cpi2006" localSheetId="16" hidden="1">{#N/A,#N/A,FALSE,"Aging Summary";#N/A,#N/A,FALSE,"Ratio Analysis";#N/A,#N/A,FALSE,"Test 120 Day Accts";#N/A,#N/A,FALSE,"Tickmarks"}</definedName>
    <definedName name="_________cpi2006" localSheetId="18" hidden="1">{#N/A,#N/A,FALSE,"Aging Summary";#N/A,#N/A,FALSE,"Ratio Analysis";#N/A,#N/A,FALSE,"Test 120 Day Accts";#N/A,#N/A,FALSE,"Tickmarks"}</definedName>
    <definedName name="_________cpi2006" hidden="1">{#N/A,#N/A,FALSE,"Aging Summary";#N/A,#N/A,FALSE,"Ratio Analysis";#N/A,#N/A,FALSE,"Test 120 Day Accts";#N/A,#N/A,FALSE,"Tickmarks"}</definedName>
    <definedName name="_________D2" localSheetId="16" hidden="1">{#N/A,#N/A,FALSE,"Aging Summary";#N/A,#N/A,FALSE,"Ratio Analysis";#N/A,#N/A,FALSE,"Test 120 Day Accts";#N/A,#N/A,FALSE,"Tickmarks"}</definedName>
    <definedName name="_________D2" localSheetId="18" hidden="1">{#N/A,#N/A,FALSE,"Aging Summary";#N/A,#N/A,FALSE,"Ratio Analysis";#N/A,#N/A,FALSE,"Test 120 Day Accts";#N/A,#N/A,FALSE,"Tickmarks"}</definedName>
    <definedName name="_________D2" hidden="1">{#N/A,#N/A,FALSE,"Aging Summary";#N/A,#N/A,FALSE,"Ratio Analysis";#N/A,#N/A,FALSE,"Test 120 Day Accts";#N/A,#N/A,FALSE,"Tickmarks"}</definedName>
    <definedName name="_________DAT1">#REF!</definedName>
    <definedName name="_________DAT10">#REF!</definedName>
    <definedName name="_________DAT11">#REF!</definedName>
    <definedName name="_________DAT12">#REF!</definedName>
    <definedName name="_________DAT13">#REF!</definedName>
    <definedName name="_________DAT14">#REF!</definedName>
    <definedName name="_________DAT15">#REF!</definedName>
    <definedName name="_________DAT16">#REF!</definedName>
    <definedName name="_________DAT17">#REF!</definedName>
    <definedName name="_________DAT18">#REF!</definedName>
    <definedName name="_________DAT19">#REF!</definedName>
    <definedName name="_________DAT2">#REF!</definedName>
    <definedName name="_________DAT20">#REF!</definedName>
    <definedName name="_________DAT21">#REF!</definedName>
    <definedName name="_________DAT22">#REF!</definedName>
    <definedName name="_________DAT23">#REF!</definedName>
    <definedName name="_________DAT24">#REF!</definedName>
    <definedName name="_________DAT25">#REF!</definedName>
    <definedName name="_________DAT26">#REF!</definedName>
    <definedName name="_________DAT27">#REF!</definedName>
    <definedName name="_________DAT3">#REF!</definedName>
    <definedName name="_________DAT4">#REF!</definedName>
    <definedName name="_________DAT5">#REF!</definedName>
    <definedName name="_________DAT6">#REF!</definedName>
    <definedName name="_________DAT7">#REF!</definedName>
    <definedName name="_________DAT8">#REF!</definedName>
    <definedName name="_________DAT9">#REF!</definedName>
    <definedName name="_________dec94">#REF!</definedName>
    <definedName name="_________DX2" localSheetId="16" hidden="1">{"'WEB azoc prov'!$B$85:$L$123"}</definedName>
    <definedName name="_________DX2" localSheetId="18" hidden="1">{"'WEB azoc prov'!$B$85:$L$123"}</definedName>
    <definedName name="_________DX2" hidden="1">{"'WEB azoc prov'!$B$85:$L$123"}</definedName>
    <definedName name="_________e1">#REF!</definedName>
    <definedName name="_________efr4" localSheetId="16" hidden="1">{#N/A,#N/A,FALSE,"BM_mes";#N/A,#N/A,FALSE,"BM_Resum_Fin";#N/A,#N/A,FALSE,"Inf-Min-Mina"}</definedName>
    <definedName name="_________efr4" localSheetId="18" hidden="1">{#N/A,#N/A,FALSE,"BM_mes";#N/A,#N/A,FALSE,"BM_Resum_Fin";#N/A,#N/A,FALSE,"Inf-Min-Mina"}</definedName>
    <definedName name="_________efr4" hidden="1">{#N/A,#N/A,FALSE,"BM_mes";#N/A,#N/A,FALSE,"BM_Resum_Fin";#N/A,#N/A,FALSE,"Inf-Min-Mina"}</definedName>
    <definedName name="_________et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et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et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et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et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et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f" localSheetId="16" hidden="1">{#N/A,#N/A,FALSE,"Aging Summary";#N/A,#N/A,FALSE,"Ratio Analysis";#N/A,#N/A,FALSE,"Test 120 Day Accts";#N/A,#N/A,FALSE,"Tickmarks"}</definedName>
    <definedName name="_________f" localSheetId="18" hidden="1">{#N/A,#N/A,FALSE,"Aging Summary";#N/A,#N/A,FALSE,"Ratio Analysis";#N/A,#N/A,FALSE,"Test 120 Day Accts";#N/A,#N/A,FALSE,"Tickmarks"}</definedName>
    <definedName name="_________f" hidden="1">{#N/A,#N/A,FALSE,"Aging Summary";#N/A,#N/A,FALSE,"Ratio Analysis";#N/A,#N/A,FALSE,"Test 120 Day Accts";#N/A,#N/A,FALSE,"Tickmarks"}</definedName>
    <definedName name="_________f5" localSheetId="16" hidden="1">{#N/A,#N/A,TRUE,"ComparativoII"}</definedName>
    <definedName name="_________f5" localSheetId="18" hidden="1">{#N/A,#N/A,TRUE,"ComparativoII"}</definedName>
    <definedName name="_________f5" hidden="1">{#N/A,#N/A,TRUE,"ComparativoII"}</definedName>
    <definedName name="_________feb94">#REF!</definedName>
    <definedName name="_________feb95">#REF!</definedName>
    <definedName name="_________feb96">#REF!</definedName>
    <definedName name="_________FRD001" localSheetId="16">L118C2</definedName>
    <definedName name="_________FRD001" localSheetId="18">L118C2</definedName>
    <definedName name="_________FRD001">L118C2</definedName>
    <definedName name="_________ftu222" localSheetId="16" hidden="1">{#N/A,#N/A,FALSE,"Aging Summary";#N/A,#N/A,FALSE,"Ratio Analysis";#N/A,#N/A,FALSE,"Test 120 Day Accts";#N/A,#N/A,FALSE,"Tickmarks"}</definedName>
    <definedName name="_________ftu222" localSheetId="18" hidden="1">{#N/A,#N/A,FALSE,"Aging Summary";#N/A,#N/A,FALSE,"Ratio Analysis";#N/A,#N/A,FALSE,"Test 120 Day Accts";#N/A,#N/A,FALSE,"Tickmarks"}</definedName>
    <definedName name="_________ftu222" hidden="1">{#N/A,#N/A,FALSE,"Aging Summary";#N/A,#N/A,FALSE,"Ratio Analysis";#N/A,#N/A,FALSE,"Test 120 Day Accts";#N/A,#N/A,FALSE,"Tickmarks"}</definedName>
    <definedName name="_________fut1" localSheetId="16" hidden="1">{#N/A,#N/A,FALSE,"Aging Summary";#N/A,#N/A,FALSE,"Ratio Analysis";#N/A,#N/A,FALSE,"Test 120 Day Accts";#N/A,#N/A,FALSE,"Tickmarks"}</definedName>
    <definedName name="_________fut1" localSheetId="18" hidden="1">{#N/A,#N/A,FALSE,"Aging Summary";#N/A,#N/A,FALSE,"Ratio Analysis";#N/A,#N/A,FALSE,"Test 120 Day Accts";#N/A,#N/A,FALSE,"Tickmarks"}</definedName>
    <definedName name="_________fut1" hidden="1">{#N/A,#N/A,FALSE,"Aging Summary";#N/A,#N/A,FALSE,"Ratio Analysis";#N/A,#N/A,FALSE,"Test 120 Day Accts";#N/A,#N/A,FALSE,"Tickmarks"}</definedName>
    <definedName name="_________fut2" localSheetId="16" hidden="1">{#N/A,#N/A,FALSE,"Aging Summary";#N/A,#N/A,FALSE,"Ratio Analysis";#N/A,#N/A,FALSE,"Test 120 Day Accts";#N/A,#N/A,FALSE,"Tickmarks"}</definedName>
    <definedName name="_________fut2" localSheetId="18" hidden="1">{#N/A,#N/A,FALSE,"Aging Summary";#N/A,#N/A,FALSE,"Ratio Analysis";#N/A,#N/A,FALSE,"Test 120 Day Accts";#N/A,#N/A,FALSE,"Tickmarks"}</definedName>
    <definedName name="_________fut2" hidden="1">{#N/A,#N/A,FALSE,"Aging Summary";#N/A,#N/A,FALSE,"Ratio Analysis";#N/A,#N/A,FALSE,"Test 120 Day Accts";#N/A,#N/A,FALSE,"Tickmarks"}</definedName>
    <definedName name="_________fut2005" localSheetId="16" hidden="1">{#N/A,#N/A,FALSE,"Aging Summary";#N/A,#N/A,FALSE,"Ratio Analysis";#N/A,#N/A,FALSE,"Test 120 Day Accts";#N/A,#N/A,FALSE,"Tickmarks"}</definedName>
    <definedName name="_________fut2005" localSheetId="18" hidden="1">{#N/A,#N/A,FALSE,"Aging Summary";#N/A,#N/A,FALSE,"Ratio Analysis";#N/A,#N/A,FALSE,"Test 120 Day Accts";#N/A,#N/A,FALSE,"Tickmarks"}</definedName>
    <definedName name="_________fut2005" hidden="1">{#N/A,#N/A,FALSE,"Aging Summary";#N/A,#N/A,FALSE,"Ratio Analysis";#N/A,#N/A,FALSE,"Test 120 Day Accts";#N/A,#N/A,FALSE,"Tickmarks"}</definedName>
    <definedName name="_________G12" hidden="1">#REF!</definedName>
    <definedName name="_________gan2" localSheetId="16" hidden="1">{#N/A,#N/A,FALSE,"Aging Summary";#N/A,#N/A,FALSE,"Ratio Analysis";#N/A,#N/A,FALSE,"Test 120 Day Accts";#N/A,#N/A,FALSE,"Tickmarks"}</definedName>
    <definedName name="_________gan2" localSheetId="18" hidden="1">{#N/A,#N/A,FALSE,"Aging Summary";#N/A,#N/A,FALSE,"Ratio Analysis";#N/A,#N/A,FALSE,"Test 120 Day Accts";#N/A,#N/A,FALSE,"Tickmarks"}</definedName>
    <definedName name="_________gan2" hidden="1">{#N/A,#N/A,FALSE,"Aging Summary";#N/A,#N/A,FALSE,"Ratio Analysis";#N/A,#N/A,FALSE,"Test 120 Day Accts";#N/A,#N/A,FALSE,"Tickmarks"}</definedName>
    <definedName name="_________GAS09" hidden="1">#REF!</definedName>
    <definedName name="_________gc2" localSheetId="16" hidden="1">{#N/A,#N/A,TRUE,"MEMO";#N/A,#N/A,TRUE,"PARAMETROS";#N/A,#N/A,TRUE,"RLI ";#N/A,#N/A,TRUE,"IMPTO.DET.";#N/A,#N/A,TRUE,"FUT-FUNT";#N/A,#N/A,TRUE,"CPI-PATR.";#N/A,#N/A,TRUE,"CM CPI";#N/A,#N/A,TRUE,"PROV";#N/A,#N/A,TRUE,"A FIJO";#N/A,#N/A,TRUE,"LEASING";#N/A,#N/A,TRUE,"VPP";#N/A,#N/A,TRUE,"PPM";#N/A,#N/A,TRUE,"OTROS"}</definedName>
    <definedName name="_________gc2" localSheetId="18" hidden="1">{#N/A,#N/A,TRUE,"MEMO";#N/A,#N/A,TRUE,"PARAMETROS";#N/A,#N/A,TRUE,"RLI ";#N/A,#N/A,TRUE,"IMPTO.DET.";#N/A,#N/A,TRUE,"FUT-FUNT";#N/A,#N/A,TRUE,"CPI-PATR.";#N/A,#N/A,TRUE,"CM CPI";#N/A,#N/A,TRUE,"PROV";#N/A,#N/A,TRUE,"A FIJO";#N/A,#N/A,TRUE,"LEASING";#N/A,#N/A,TRUE,"VPP";#N/A,#N/A,TRUE,"PPM";#N/A,#N/A,TRUE,"OTROS"}</definedName>
    <definedName name="_________gc2" hidden="1">{#N/A,#N/A,TRUE,"MEMO";#N/A,#N/A,TRUE,"PARAMETROS";#N/A,#N/A,TRUE,"RLI ";#N/A,#N/A,TRUE,"IMPTO.DET.";#N/A,#N/A,TRUE,"FUT-FUNT";#N/A,#N/A,TRUE,"CPI-PATR.";#N/A,#N/A,TRUE,"CM CPI";#N/A,#N/A,TRUE,"PROV";#N/A,#N/A,TRUE,"A FIJO";#N/A,#N/A,TRUE,"LEASING";#N/A,#N/A,TRUE,"VPP";#N/A,#N/A,TRUE,"PPM";#N/A,#N/A,TRUE,"OTROS"}</definedName>
    <definedName name="____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GRA21">#REF!</definedName>
    <definedName name="_________H67000">#REF!</definedName>
    <definedName name="_________H67002">#REF!</definedName>
    <definedName name="_________H70000">#REF!</definedName>
    <definedName name="_________H71382">#REF!</definedName>
    <definedName name="_________H71383">#REF!</definedName>
    <definedName name="_________H71385">#REF!</definedName>
    <definedName name="_________H90020">#REF!</definedName>
    <definedName name="_________H90021">#REF!</definedName>
    <definedName name="_________imp330" localSheetId="16" hidden="1">{#N/A,#N/A,FALSE,"RLI";#N/A,#N/A,FALSE,"Provisión impto. renta";#N/A,#N/A,FALSE,"C-M Patrimonio";#N/A,#N/A,FALSE,"Inv.EERR";#N/A,#N/A,FALSE,"Activo Fijo";#N/A,#N/A,FALSE,"Remodelaciones";#N/A,#N/A,FALSE,"Provisión vacaciones";#N/A,#N/A,FALSE,"Impuesto  diferido"}</definedName>
    <definedName name="_________imp330" localSheetId="18" hidden="1">{#N/A,#N/A,FALSE,"RLI";#N/A,#N/A,FALSE,"Provisión impto. renta";#N/A,#N/A,FALSE,"C-M Patrimonio";#N/A,#N/A,FALSE,"Inv.EERR";#N/A,#N/A,FALSE,"Activo Fijo";#N/A,#N/A,FALSE,"Remodelaciones";#N/A,#N/A,FALSE,"Provisión vacaciones";#N/A,#N/A,FALSE,"Impuesto  diferido"}</definedName>
    <definedName name="_________imp330" hidden="1">{#N/A,#N/A,FALSE,"RLI";#N/A,#N/A,FALSE,"Provisión impto. renta";#N/A,#N/A,FALSE,"C-M Patrimonio";#N/A,#N/A,FALSE,"Inv.EERR";#N/A,#N/A,FALSE,"Activo Fijo";#N/A,#N/A,FALSE,"Remodelaciones";#N/A,#N/A,FALSE,"Provisión vacaciones";#N/A,#N/A,FALSE,"Impuesto  diferido"}</definedName>
    <definedName name="_________INT01">#REF!,#REF!,#REF!</definedName>
    <definedName name="_________INV01">#REF!,#REF!</definedName>
    <definedName name="_________INV02">#REF!,#REF!</definedName>
    <definedName name="_________ipc1">#REF!</definedName>
    <definedName name="_________ipc10">#REF!</definedName>
    <definedName name="_________IPC11">#N/A</definedName>
    <definedName name="_________IPC12">#N/A</definedName>
    <definedName name="_________ipc4">#REF!</definedName>
    <definedName name="_________ipc5">#REF!</definedName>
    <definedName name="_________IPC6">#N/A</definedName>
    <definedName name="_________ipc7">#REF!</definedName>
    <definedName name="_________IPC8">#N/A</definedName>
    <definedName name="_________IPC9">#N/A</definedName>
    <definedName name="_________IV120000">#REF!</definedName>
    <definedName name="_________IV120020">#REF!</definedName>
    <definedName name="_________jan94">#REF!</definedName>
    <definedName name="_________jan95">#REF!</definedName>
    <definedName name="_________jan96">#REF!</definedName>
    <definedName name="_________jul02" localSheetId="16" hidden="1">{#N/A,#N/A,FALSE,"MAY96 2260";#N/A,#N/A,FALSE,"system reclass";#N/A,#N/A,FALSE,"Items with no project number"}</definedName>
    <definedName name="_________jul02" localSheetId="18" hidden="1">{#N/A,#N/A,FALSE,"MAY96 2260";#N/A,#N/A,FALSE,"system reclass";#N/A,#N/A,FALSE,"Items with no project number"}</definedName>
    <definedName name="_________jul02" hidden="1">{#N/A,#N/A,FALSE,"MAY96 2260";#N/A,#N/A,FALSE,"system reclass";#N/A,#N/A,FALSE,"Items with no project number"}</definedName>
    <definedName name="_________jul95">#REF!</definedName>
    <definedName name="_________jul96">#REF!</definedName>
    <definedName name="_________jun95">#REF!</definedName>
    <definedName name="_________jun96">#REF!</definedName>
    <definedName name="_________key2" hidden="1">#REF!</definedName>
    <definedName name="___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lll1" localSheetId="16" hidden="1">{#N/A,#N/A,FALSE,"voz corporativa";#N/A,#N/A,FALSE,"Transmisión de datos";#N/A,#N/A,FALSE,"Videoconferencia";#N/A,#N/A,FALSE,"Correo electrónico";#N/A,#N/A,FALSE,"Correo de voz";#N/A,#N/A,FALSE,"Megafax";#N/A,#N/A,FALSE,"Edi";#N/A,#N/A,FALSE,"Internet";#N/A,#N/A,FALSE,"VSAT";#N/A,#N/A,FALSE,"ing ult. milla"}</definedName>
    <definedName name="_________lll1" localSheetId="18" hidden="1">{#N/A,#N/A,FALSE,"voz corporativa";#N/A,#N/A,FALSE,"Transmisión de datos";#N/A,#N/A,FALSE,"Videoconferencia";#N/A,#N/A,FALSE,"Correo electrónico";#N/A,#N/A,FALSE,"Correo de voz";#N/A,#N/A,FALSE,"Megafax";#N/A,#N/A,FALSE,"Edi";#N/A,#N/A,FALSE,"Internet";#N/A,#N/A,FALSE,"VSAT";#N/A,#N/A,FALSE,"ing ult. milla"}</definedName>
    <definedName name="_________lll1" hidden="1">{#N/A,#N/A,FALSE,"voz corporativa";#N/A,#N/A,FALSE,"Transmisión de datos";#N/A,#N/A,FALSE,"Videoconferencia";#N/A,#N/A,FALSE,"Correo electrónico";#N/A,#N/A,FALSE,"Correo de voz";#N/A,#N/A,FALSE,"Megafax";#N/A,#N/A,FALSE,"Edi";#N/A,#N/A,FALSE,"Internet";#N/A,#N/A,FALSE,"VSAT";#N/A,#N/A,FALSE,"ing ult. milla"}</definedName>
    <definedName name="_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_mac2" localSheetId="16" hidden="1">{#N/A,#N/A,FALSE,"voz corporativa";#N/A,#N/A,FALSE,"Transmisión de datos";#N/A,#N/A,FALSE,"Videoconferencia";#N/A,#N/A,FALSE,"Correo electrónico";#N/A,#N/A,FALSE,"Correo de voz";#N/A,#N/A,FALSE,"Megafax";#N/A,#N/A,FALSE,"Edi";#N/A,#N/A,FALSE,"Internet";#N/A,#N/A,FALSE,"VSAT";#N/A,#N/A,FALSE,"ing ult. milla"}</definedName>
    <definedName name="_________mac2" localSheetId="18" hidden="1">{#N/A,#N/A,FALSE,"voz corporativa";#N/A,#N/A,FALSE,"Transmisión de datos";#N/A,#N/A,FALSE,"Videoconferencia";#N/A,#N/A,FALSE,"Correo electrónico";#N/A,#N/A,FALSE,"Correo de voz";#N/A,#N/A,FALSE,"Megafax";#N/A,#N/A,FALSE,"Edi";#N/A,#N/A,FALSE,"Internet";#N/A,#N/A,FALSE,"VSAT";#N/A,#N/A,FALSE,"ing ult. milla"}</definedName>
    <definedName name="_________mac2" hidden="1">{#N/A,#N/A,FALSE,"voz corporativa";#N/A,#N/A,FALSE,"Transmisión de datos";#N/A,#N/A,FALSE,"Videoconferencia";#N/A,#N/A,FALSE,"Correo electrónico";#N/A,#N/A,FALSE,"Correo de voz";#N/A,#N/A,FALSE,"Megafax";#N/A,#N/A,FALSE,"Edi";#N/A,#N/A,FALSE,"Internet";#N/A,#N/A,FALSE,"VSAT";#N/A,#N/A,FALSE,"ing ult. milla"}</definedName>
    <definedName name="_________mar94">#REF!</definedName>
    <definedName name="_________mar95">#REF!</definedName>
    <definedName name="_________mar96">#REF!</definedName>
    <definedName name="_________may94">#REF!</definedName>
    <definedName name="_________may95">#REF!</definedName>
    <definedName name="_________may96">#REF!</definedName>
    <definedName name="_________Mes1">#REF!</definedName>
    <definedName name="_________mma1" hidden="1">19</definedName>
    <definedName name="_________MRG2" localSheetId="16" hidden="1">{"INCOME",#N/A,FALSE,"ProNet";"VALUE",#N/A,FALSE,"ProNet"}</definedName>
    <definedName name="_________MRG2" localSheetId="18" hidden="1">{"INCOME",#N/A,FALSE,"ProNet";"VALUE",#N/A,FALSE,"ProNet"}</definedName>
    <definedName name="_________MRG2" hidden="1">{"INCOME",#N/A,FALSE,"ProNet";"VALUE",#N/A,FALSE,"ProNet"}</definedName>
    <definedName name="_________MYU2">#REF!</definedName>
    <definedName name="_________nnn3"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nnn3"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nnn3"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NNP01">#REF!,#REF!</definedName>
    <definedName name="_________NNP02">#REF!,#REF!</definedName>
    <definedName name="_________nnp2010">#REF!,#REF!</definedName>
    <definedName name="_________nnp2029">#REF!,#REF!</definedName>
    <definedName name="_________nov94">#REF!</definedName>
    <definedName name="_________NP01">#REF!,#REF!</definedName>
    <definedName name="_________NP02">#REF!,#REF!</definedName>
    <definedName name="_________np2010">#REF!,#REF!</definedName>
    <definedName name="_________np2029">#REF!,#REF!</definedName>
    <definedName name="_________oct05" localSheetId="16" hidden="1">{#N/A,#N/A,FALSE,"Aging Summary";#N/A,#N/A,FALSE,"Ratio Analysis";#N/A,#N/A,FALSE,"Test 120 Day Accts";#N/A,#N/A,FALSE,"Tickmarks"}</definedName>
    <definedName name="_________oct05" localSheetId="18" hidden="1">{#N/A,#N/A,FALSE,"Aging Summary";#N/A,#N/A,FALSE,"Ratio Analysis";#N/A,#N/A,FALSE,"Test 120 Day Accts";#N/A,#N/A,FALSE,"Tickmarks"}</definedName>
    <definedName name="_________oct05" hidden="1">{#N/A,#N/A,FALSE,"Aging Summary";#N/A,#N/A,FALSE,"Ratio Analysis";#N/A,#N/A,FALSE,"Test 120 Day Accts";#N/A,#N/A,FALSE,"Tickmarks"}</definedName>
    <definedName name="_________oct94">#REF!</definedName>
    <definedName name="_________oww3" localSheetId="16" hidden="1">{#VALUE!,#N/A,TRUE,0;#N/A,#N/A,TRUE,0;#N/A,#N/A,TRUE,0;#N/A,#N/A,TRUE,0;#N/A,#N/A,TRUE,0;#N/A,#N/A,TRUE,0;#N/A,#N/A,TRUE,0;#N/A,#N/A,TRUE,0;#N/A,#N/A,TRUE,0;#N/A,#N/A,TRUE,0;#N/A,#N/A,TRUE,0;#N/A,#N/A,TRUE,0;#N/A,#N/A,TRUE,0}</definedName>
    <definedName name="_________oww3" localSheetId="18" hidden="1">{#VALUE!,#N/A,TRUE,0;#N/A,#N/A,TRUE,0;#N/A,#N/A,TRUE,0;#N/A,#N/A,TRUE,0;#N/A,#N/A,TRUE,0;#N/A,#N/A,TRUE,0;#N/A,#N/A,TRUE,0;#N/A,#N/A,TRUE,0;#N/A,#N/A,TRUE,0;#N/A,#N/A,TRUE,0;#N/A,#N/A,TRUE,0;#N/A,#N/A,TRUE,0;#N/A,#N/A,TRUE,0}</definedName>
    <definedName name="_________oww3" hidden="1">{#VALUE!,#N/A,TRUE,0;#N/A,#N/A,TRUE,0;#N/A,#N/A,TRUE,0;#N/A,#N/A,TRUE,0;#N/A,#N/A,TRUE,0;#N/A,#N/A,TRUE,0;#N/A,#N/A,TRUE,0;#N/A,#N/A,TRUE,0;#N/A,#N/A,TRUE,0;#N/A,#N/A,TRUE,0;#N/A,#N/A,TRUE,0;#N/A,#N/A,TRUE,0;#N/A,#N/A,TRUE,0}</definedName>
    <definedName name="_________pat1" localSheetId="16" hidden="1">{#N/A,#N/A,FALSE,"HIGHNEW";#N/A,#N/A,FALSE,"HIGHOLD";#N/A,#N/A,FALSE,"MTHDET";#N/A,#N/A,FALSE,"ACTDET"}</definedName>
    <definedName name="_________pat1" localSheetId="18" hidden="1">{#N/A,#N/A,FALSE,"HIGHNEW";#N/A,#N/A,FALSE,"HIGHOLD";#N/A,#N/A,FALSE,"MTHDET";#N/A,#N/A,FALSE,"ACTDET"}</definedName>
    <definedName name="_________pat1" hidden="1">{#N/A,#N/A,FALSE,"HIGHNEW";#N/A,#N/A,FALSE,"HIGHOLD";#N/A,#N/A,FALSE,"MTHDET";#N/A,#N/A,FALSE,"ACTDET"}</definedName>
    <definedName name="_________pp6" localSheetId="16" hidden="1">{#N/A,#N/A,FALSE,"Aging Summary";#N/A,#N/A,FALSE,"Ratio Analysis";#N/A,#N/A,FALSE,"Test 120 Day Accts";#N/A,#N/A,FALSE,"Tickmarks"}</definedName>
    <definedName name="_________pp6" localSheetId="18" hidden="1">{#N/A,#N/A,FALSE,"Aging Summary";#N/A,#N/A,FALSE,"Ratio Analysis";#N/A,#N/A,FALSE,"Test 120 Day Accts";#N/A,#N/A,FALSE,"Tickmarks"}</definedName>
    <definedName name="_________pp6" hidden="1">{#N/A,#N/A,FALSE,"Aging Summary";#N/A,#N/A,FALSE,"Ratio Analysis";#N/A,#N/A,FALSE,"Test 120 Day Accts";#N/A,#N/A,FALSE,"Tickmarks"}</definedName>
    <definedName name="_________PPM1" localSheetId="16" hidden="1">{#N/A,#N/A,FALSE,"Aging Summary";#N/A,#N/A,FALSE,"Ratio Analysis";#N/A,#N/A,FALSE,"Test 120 Day Accts";#N/A,#N/A,FALSE,"Tickmarks"}</definedName>
    <definedName name="_________PPM1" localSheetId="18" hidden="1">{#N/A,#N/A,FALSE,"Aging Summary";#N/A,#N/A,FALSE,"Ratio Analysis";#N/A,#N/A,FALSE,"Test 120 Day Accts";#N/A,#N/A,FALSE,"Tickmarks"}</definedName>
    <definedName name="_________PPM1" hidden="1">{#N/A,#N/A,FALSE,"Aging Summary";#N/A,#N/A,FALSE,"Ratio Analysis";#N/A,#N/A,FALSE,"Test 120 Day Accts";#N/A,#N/A,FALSE,"Tickmarks"}</definedName>
    <definedName name="_________pt8" localSheetId="16" hidden="1">{#N/A,#N/A,FALSE,"Aging Summary";#N/A,#N/A,FALSE,"Ratio Analysis";#N/A,#N/A,FALSE,"Test 120 Day Accts";#N/A,#N/A,FALSE,"Tickmarks"}</definedName>
    <definedName name="_________pt8" localSheetId="18" hidden="1">{#N/A,#N/A,FALSE,"Aging Summary";#N/A,#N/A,FALSE,"Ratio Analysis";#N/A,#N/A,FALSE,"Test 120 Day Accts";#N/A,#N/A,FALSE,"Tickmarks"}</definedName>
    <definedName name="_________pt8" hidden="1">{#N/A,#N/A,FALSE,"Aging Summary";#N/A,#N/A,FALSE,"Ratio Analysis";#N/A,#N/A,FALSE,"Test 120 Day Accts";#N/A,#N/A,FALSE,"Tickmarks"}</definedName>
    <definedName name="_________QAN01">#REF!,#REF!,#REF!</definedName>
    <definedName name="_________qan011">#REF!,#REF!,#REF!</definedName>
    <definedName name="_________R" localSheetId="16" hidden="1">{#N/A,#N/A,FALSE,"Balances";#N/A,#N/A,FALSE,"ANEX-1";#N/A,#N/A,FALSE,"ANEX.2";#N/A,#N/A,FALSE,"ANEX-3";#N/A,#N/A,FALSE,"ANEX.4";#N/A,#N/A,FALSE,"ANEX-5";#N/A,#N/A,FALSE,"ANEX-7 (último)";#N/A,#N/A,FALSE,"ANEX-6"}</definedName>
    <definedName name="_________R" localSheetId="18" hidden="1">{#N/A,#N/A,FALSE,"Balances";#N/A,#N/A,FALSE,"ANEX-1";#N/A,#N/A,FALSE,"ANEX.2";#N/A,#N/A,FALSE,"ANEX-3";#N/A,#N/A,FALSE,"ANEX.4";#N/A,#N/A,FALSE,"ANEX-5";#N/A,#N/A,FALSE,"ANEX-7 (último)";#N/A,#N/A,FALSE,"ANEX-6"}</definedName>
    <definedName name="_________R" hidden="1">{#N/A,#N/A,FALSE,"Balances";#N/A,#N/A,FALSE,"ANEX-1";#N/A,#N/A,FALSE,"ANEX.2";#N/A,#N/A,FALSE,"ANEX-3";#N/A,#N/A,FALSE,"ANEX.4";#N/A,#N/A,FALSE,"ANEX-5";#N/A,#N/A,FALSE,"ANEX-7 (último)";#N/A,#N/A,FALSE,"ANEX-6"}</definedName>
    <definedName name="_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_rli2" localSheetId="16" hidden="1">{#N/A,#N/A,FALSE,"Aging Summary";#N/A,#N/A,FALSE,"Ratio Analysis";#N/A,#N/A,FALSE,"Test 120 Day Accts";#N/A,#N/A,FALSE,"Tickmarks"}</definedName>
    <definedName name="_________rli2" localSheetId="18" hidden="1">{#N/A,#N/A,FALSE,"Aging Summary";#N/A,#N/A,FALSE,"Ratio Analysis";#N/A,#N/A,FALSE,"Test 120 Day Accts";#N/A,#N/A,FALSE,"Tickmarks"}</definedName>
    <definedName name="_________rli2" hidden="1">{#N/A,#N/A,FALSE,"Aging Summary";#N/A,#N/A,FALSE,"Ratio Analysis";#N/A,#N/A,FALSE,"Test 120 Day Accts";#N/A,#N/A,FALSE,"Tickmarks"}</definedName>
    <definedName name="____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rr2" localSheetId="16" hidden="1">{#N/A,#N/A,TRUE,"Proposal";#N/A,#N/A,TRUE,"Assumptions";#N/A,#N/A,TRUE,"Net Income";#N/A,#N/A,TRUE,"Balsheet";#N/A,#N/A,TRUE,"Capex";#N/A,#N/A,TRUE,"Volumes";#N/A,#N/A,TRUE,"Revenues";#N/A,#N/A,TRUE,"Var.Costs";#N/A,#N/A,TRUE,"Personnel";#N/A,#N/A,TRUE,"Other costs";#N/A,#N/A,TRUE,"MKTG and G&amp;A"}</definedName>
    <definedName name="_________rr2" localSheetId="18" hidden="1">{#N/A,#N/A,TRUE,"Proposal";#N/A,#N/A,TRUE,"Assumptions";#N/A,#N/A,TRUE,"Net Income";#N/A,#N/A,TRUE,"Balsheet";#N/A,#N/A,TRUE,"Capex";#N/A,#N/A,TRUE,"Volumes";#N/A,#N/A,TRUE,"Revenues";#N/A,#N/A,TRUE,"Var.Costs";#N/A,#N/A,TRUE,"Personnel";#N/A,#N/A,TRUE,"Other costs";#N/A,#N/A,TRUE,"MKTG and G&amp;A"}</definedName>
    <definedName name="_________rr2" hidden="1">{#N/A,#N/A,TRUE,"Proposal";#N/A,#N/A,TRUE,"Assumptions";#N/A,#N/A,TRUE,"Net Income";#N/A,#N/A,TRUE,"Balsheet";#N/A,#N/A,TRUE,"Capex";#N/A,#N/A,TRUE,"Volumes";#N/A,#N/A,TRUE,"Revenues";#N/A,#N/A,TRUE,"Var.Costs";#N/A,#N/A,TRUE,"Personnel";#N/A,#N/A,TRUE,"Other costs";#N/A,#N/A,TRUE,"MKTG and G&amp;A"}</definedName>
    <definedName name="_________RR5" localSheetId="16" hidden="1">{#N/A,#N/A,FALSE,"FECU_UF_PESOS"}</definedName>
    <definedName name="_________RR5" localSheetId="18" hidden="1">{#N/A,#N/A,FALSE,"FECU_UF_PESOS"}</definedName>
    <definedName name="_________RR5" hidden="1">{#N/A,#N/A,FALSE,"FECU_UF_PESOS"}</definedName>
    <definedName name="____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_rty780" localSheetId="16" hidden="1">{#N/A,#N/A,FALSE,"Cover";#N/A,#N/A,FALSE,"Contents";#N/A,#N/A,FALSE,"Exec Sum";#N/A,#N/A,FALSE,"Operations";#N/A,#N/A,FALSE,"Operations 2";#N/A,#N/A,FALSE,"Cost - YTD";#N/A,#N/A,FALSE,"Cost - Full";#N/A,#N/A,FALSE,"Income Stmt";#N/A,#N/A,FALSE,"Profit Margin";#N/A,#N/A,FALSE,"Variance Profit";#N/A,#N/A,FALSE,"EVA"}</definedName>
    <definedName name="_________rty780" localSheetId="18" hidden="1">{#N/A,#N/A,FALSE,"Cover";#N/A,#N/A,FALSE,"Contents";#N/A,#N/A,FALSE,"Exec Sum";#N/A,#N/A,FALSE,"Operations";#N/A,#N/A,FALSE,"Operations 2";#N/A,#N/A,FALSE,"Cost - YTD";#N/A,#N/A,FALSE,"Cost - Full";#N/A,#N/A,FALSE,"Income Stmt";#N/A,#N/A,FALSE,"Profit Margin";#N/A,#N/A,FALSE,"Variance Profit";#N/A,#N/A,FALSE,"EVA"}</definedName>
    <definedName name="_________rty780" hidden="1">{#N/A,#N/A,FALSE,"Cover";#N/A,#N/A,FALSE,"Contents";#N/A,#N/A,FALSE,"Exec Sum";#N/A,#N/A,FALSE,"Operations";#N/A,#N/A,FALSE,"Operations 2";#N/A,#N/A,FALSE,"Cost - YTD";#N/A,#N/A,FALSE,"Cost - Full";#N/A,#N/A,FALSE,"Income Stmt";#N/A,#N/A,FALSE,"Profit Margin";#N/A,#N/A,FALSE,"Variance Profit";#N/A,#N/A,FALSE,"EVA"}</definedName>
    <definedName name="_________s1" localSheetId="16" hidden="1">{#N/A,#N/A,FALSE,"voz corporativa";#N/A,#N/A,FALSE,"Transmisión de datos";#N/A,#N/A,FALSE,"Videoconferencia";#N/A,#N/A,FALSE,"Correo electrónico";#N/A,#N/A,FALSE,"Correo de voz";#N/A,#N/A,FALSE,"Megafax";#N/A,#N/A,FALSE,"Edi";#N/A,#N/A,FALSE,"Internet";#N/A,#N/A,FALSE,"VSAT";#N/A,#N/A,FALSE,"ing ult. milla"}</definedName>
    <definedName name="_________s1" localSheetId="18" hidden="1">{#N/A,#N/A,FALSE,"voz corporativa";#N/A,#N/A,FALSE,"Transmisión de datos";#N/A,#N/A,FALSE,"Videoconferencia";#N/A,#N/A,FALSE,"Correo electrónico";#N/A,#N/A,FALSE,"Correo de voz";#N/A,#N/A,FALSE,"Megafax";#N/A,#N/A,FALSE,"Edi";#N/A,#N/A,FALSE,"Internet";#N/A,#N/A,FALSE,"VSAT";#N/A,#N/A,FALSE,"ing ult. milla"}</definedName>
    <definedName name="_________s1" hidden="1">{#N/A,#N/A,FALSE,"voz corporativa";#N/A,#N/A,FALSE,"Transmisión de datos";#N/A,#N/A,FALSE,"Videoconferencia";#N/A,#N/A,FALSE,"Correo electrónico";#N/A,#N/A,FALSE,"Correo de voz";#N/A,#N/A,FALSE,"Megafax";#N/A,#N/A,FALSE,"Edi";#N/A,#N/A,FALSE,"Internet";#N/A,#N/A,FALSE,"VSAT";#N/A,#N/A,FALSE,"ing ult. milla"}</definedName>
    <definedName name="_________SAL01">#REF!,#REF!</definedName>
    <definedName name="_________sep95">#REF!</definedName>
    <definedName name="_________sii01012004" localSheetId="16" hidden="1">{#N/A,#N/A,FALSE,"Aging Summary";#N/A,#N/A,FALSE,"Ratio Analysis";#N/A,#N/A,FALSE,"Test 120 Day Accts";#N/A,#N/A,FALSE,"Tickmarks"}</definedName>
    <definedName name="_________sii01012004" localSheetId="18" hidden="1">{#N/A,#N/A,FALSE,"Aging Summary";#N/A,#N/A,FALSE,"Ratio Analysis";#N/A,#N/A,FALSE,"Test 120 Day Accts";#N/A,#N/A,FALSE,"Tickmarks"}</definedName>
    <definedName name="_________sii01012004" hidden="1">{#N/A,#N/A,FALSE,"Aging Summary";#N/A,#N/A,FALSE,"Ratio Analysis";#N/A,#N/A,FALSE,"Test 120 Day Accts";#N/A,#N/A,FALSE,"Tickmarks"}</definedName>
    <definedName name="_________SS2" localSheetId="16" hidden="1">{#N/A,#N/A,FALSE,"CAPEX";#N/A,#N/A,FALSE,"PLAN";#N/A,#N/A,FALSE,"REV";#N/A,#N/A,FALSE,"CALOP";#N/A,#N/A,FALSE,"RESOP";#N/A,#N/A,FALSE,"PRES"}</definedName>
    <definedName name="_________SS2" localSheetId="18" hidden="1">{#N/A,#N/A,FALSE,"CAPEX";#N/A,#N/A,FALSE,"PLAN";#N/A,#N/A,FALSE,"REV";#N/A,#N/A,FALSE,"CALOP";#N/A,#N/A,FALSE,"RESOP";#N/A,#N/A,FALSE,"PRES"}</definedName>
    <definedName name="_________SS2" hidden="1">{#N/A,#N/A,FALSE,"CAPEX";#N/A,#N/A,FALSE,"PLAN";#N/A,#N/A,FALSE,"REV";#N/A,#N/A,FALSE,"CALOP";#N/A,#N/A,FALSE,"RESOP";#N/A,#N/A,FALSE,"PRES"}</definedName>
    <definedName name="_________t4" localSheetId="16" hidden="1">{#N/A,#N/A,FALSE,"Aging Summary";#N/A,#N/A,FALSE,"Ratio Analysis";#N/A,#N/A,FALSE,"Test 120 Day Accts";#N/A,#N/A,FALSE,"Tickmarks"}</definedName>
    <definedName name="_________t4" localSheetId="18" hidden="1">{#N/A,#N/A,FALSE,"Aging Summary";#N/A,#N/A,FALSE,"Ratio Analysis";#N/A,#N/A,FALSE,"Test 120 Day Accts";#N/A,#N/A,FALSE,"Tickmarks"}</definedName>
    <definedName name="_________t4" hidden="1">{#N/A,#N/A,FALSE,"Aging Summary";#N/A,#N/A,FALSE,"Ratio Analysis";#N/A,#N/A,FALSE,"Test 120 Day Accts";#N/A,#N/A,FALSE,"Tickmarks"}</definedName>
    <definedName name="_________t81" localSheetId="16" hidden="1">{#N/A,#N/A,FALSE,"Aging Summary";#N/A,#N/A,FALSE,"Ratio Analysis";#N/A,#N/A,FALSE,"Test 120 Day Accts";#N/A,#N/A,FALSE,"Tickmarks"}</definedName>
    <definedName name="_________t81" localSheetId="18" hidden="1">{#N/A,#N/A,FALSE,"Aging Summary";#N/A,#N/A,FALSE,"Ratio Analysis";#N/A,#N/A,FALSE,"Test 120 Day Accts";#N/A,#N/A,FALSE,"Tickmarks"}</definedName>
    <definedName name="_________t81" hidden="1">{#N/A,#N/A,FALSE,"Aging Summary";#N/A,#N/A,FALSE,"Ratio Analysis";#N/A,#N/A,FALSE,"Test 120 Day Accts";#N/A,#N/A,FALSE,"Tickmarks"}</definedName>
    <definedName name="_________TCE1">#REF!</definedName>
    <definedName name="_________TT1" localSheetId="16" hidden="1">{#N/A,#N/A,FALSE,"Aging Summary";#N/A,#N/A,FALSE,"Ratio Analysis";#N/A,#N/A,FALSE,"Test 120 Day Accts";#N/A,#N/A,FALSE,"Tickmarks"}</definedName>
    <definedName name="_________TT1" localSheetId="18" hidden="1">{#N/A,#N/A,FALSE,"Aging Summary";#N/A,#N/A,FALSE,"Ratio Analysis";#N/A,#N/A,FALSE,"Test 120 Day Accts";#N/A,#N/A,FALSE,"Tickmarks"}</definedName>
    <definedName name="_________TT1" hidden="1">{#N/A,#N/A,FALSE,"Aging Summary";#N/A,#N/A,FALSE,"Ratio Analysis";#N/A,#N/A,FALSE,"Test 120 Day Accts";#N/A,#N/A,FALSE,"Tickmarks"}</definedName>
    <definedName name="_________uf2">#REF!</definedName>
    <definedName name="_________UF2010">#REF!</definedName>
    <definedName name="_________ui78421">#REF!</definedName>
    <definedName name="_________uso2">#REF!</definedName>
    <definedName name="_________v3" localSheetId="16" hidden="1">{"CONSEJO",#N/A,FALSE,"Dist p0";"CONSEJO",#N/A,FALSE,"Ficha CODICE"}</definedName>
    <definedName name="_________v3" localSheetId="18" hidden="1">{"CONSEJO",#N/A,FALSE,"Dist p0";"CONSEJO",#N/A,FALSE,"Ficha CODICE"}</definedName>
    <definedName name="_________v3" hidden="1">{"CONSEJO",#N/A,FALSE,"Dist p0";"CONSEJO",#N/A,FALSE,"Ficha CODICE"}</definedName>
    <definedName name="_________VAR01">#REF!,#REF!,#REF!</definedName>
    <definedName name="_________wsd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wsd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wsd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_X3" localSheetId="16" hidden="1">{#N/A,#N/A,FALSE,"Aging Summary";#N/A,#N/A,FALSE,"Ratio Analysis";#N/A,#N/A,FALSE,"Test 120 Day Accts";#N/A,#N/A,FALSE,"Tickmarks"}</definedName>
    <definedName name="_________X3" localSheetId="18" hidden="1">{#N/A,#N/A,FALSE,"Aging Summary";#N/A,#N/A,FALSE,"Ratio Analysis";#N/A,#N/A,FALSE,"Test 120 Day Accts";#N/A,#N/A,FALSE,"Tickmarks"}</definedName>
    <definedName name="_________X3" hidden="1">{#N/A,#N/A,FALSE,"Aging Summary";#N/A,#N/A,FALSE,"Ratio Analysis";#N/A,#N/A,FALSE,"Test 120 Day Accts";#N/A,#N/A,FALSE,"Tickmarks"}</definedName>
    <definedName name="_________xx1" hidden="1">"Ctas Analisis Acreedores"</definedName>
    <definedName name="_________YR1">#REF!</definedName>
    <definedName name="_________YR2">#REF!</definedName>
    <definedName name="_________YR3">#REF!</definedName>
    <definedName name="_________YR4">#REF!</definedName>
    <definedName name="_________YR5">#REF!</definedName>
    <definedName name="_________Z1" localSheetId="16" hidden="1">{"ProspettoImposte",#N/A,FALSE,"Prospetto imposte"}</definedName>
    <definedName name="_________Z1" localSheetId="18" hidden="1">{"ProspettoImposte",#N/A,FALSE,"Prospetto imposte"}</definedName>
    <definedName name="_________Z1" hidden="1">{"ProspettoImposte",#N/A,FALSE,"Prospetto imposte"}</definedName>
    <definedName name="________A1" localSheetId="16" hidden="1">{#N/A,#N/A,TRUE,"ComparativoII"}</definedName>
    <definedName name="________A1" localSheetId="18" hidden="1">{#N/A,#N/A,TRUE,"ComparativoII"}</definedName>
    <definedName name="________A1" hidden="1">{#N/A,#N/A,TRUE,"ComparativoII"}</definedName>
    <definedName name="________A10" localSheetId="16" hidden="1">{"RESULTADOS REAIS",#N/A,FALSE,"Dem.Res.R$";"RESULTADOS DOLARES",#N/A,FALSE,"Dem.Res.US$";"PERCENTUAIS REAIS",#N/A,FALSE,"Percentuais R$";"PERCENTUAIS DOLARES",#N/A,FALSE,"Percentuais US$"}</definedName>
    <definedName name="________A10" localSheetId="18" hidden="1">{"RESULTADOS REAIS",#N/A,FALSE,"Dem.Res.R$";"RESULTADOS DOLARES",#N/A,FALSE,"Dem.Res.US$";"PERCENTUAIS REAIS",#N/A,FALSE,"Percentuais R$";"PERCENTUAIS DOLARES",#N/A,FALSE,"Percentuais US$"}</definedName>
    <definedName name="________A10" hidden="1">{"RESULTADOS REAIS",#N/A,FALSE,"Dem.Res.R$";"RESULTADOS DOLARES",#N/A,FALSE,"Dem.Res.US$";"PERCENTUAIS REAIS",#N/A,FALSE,"Percentuais R$";"PERCENTUAIS DOLARES",#N/A,FALSE,"Percentuais US$"}</definedName>
    <definedName name="________A2" localSheetId="16" hidden="1">{#N/A,#N/A,FALSE,"Aging Summary";#N/A,#N/A,FALSE,"Ratio Analysis";#N/A,#N/A,FALSE,"Test 120 Day Accts";#N/A,#N/A,FALSE,"Tickmarks"}</definedName>
    <definedName name="________A2" localSheetId="18" hidden="1">{#N/A,#N/A,FALSE,"Aging Summary";#N/A,#N/A,FALSE,"Ratio Analysis";#N/A,#N/A,FALSE,"Test 120 Day Accts";#N/A,#N/A,FALSE,"Tickmarks"}</definedName>
    <definedName name="________A2" hidden="1">{#N/A,#N/A,FALSE,"Aging Summary";#N/A,#N/A,FALSE,"Ratio Analysis";#N/A,#N/A,FALSE,"Test 120 Day Accts";#N/A,#N/A,FALSE,"Tickmarks"}</definedName>
    <definedName name="________A20000">#REF!</definedName>
    <definedName name="________A3" localSheetId="16" hidden="1">{#N/A,#N/A,TRUE,"ComparativoII"}</definedName>
    <definedName name="________A3" localSheetId="18" hidden="1">{#N/A,#N/A,TRUE,"ComparativoII"}</definedName>
    <definedName name="________A3" hidden="1">{#N/A,#N/A,TRUE,"ComparativoII"}</definedName>
    <definedName name="________A4" localSheetId="16" hidden="1">{"balanço dolares",#N/A,FALSE,"SIGADR$";"AUT BAL REAIS",#N/A,FALSE,"SIGADR$";"QUOCIENTES REAIS",#N/A,FALSE,"QUOCIENTES";"JUNH QUOCI DOLARES",#N/A,FALSE,"QUOCIENTES"}</definedName>
    <definedName name="________A4" localSheetId="18" hidden="1">{"balanço dolares",#N/A,FALSE,"SIGADR$";"AUT BAL REAIS",#N/A,FALSE,"SIGADR$";"QUOCIENTES REAIS",#N/A,FALSE,"QUOCIENTES";"JUNH QUOCI DOLARES",#N/A,FALSE,"QUOCIENTES"}</definedName>
    <definedName name="________A4" hidden="1">{"balanço dolares",#N/A,FALSE,"SIGADR$";"AUT BAL REAIS",#N/A,FALSE,"SIGADR$";"QUOCIENTES REAIS",#N/A,FALSE,"QUOCIENTES";"JUNH QUOCI DOLARES",#N/A,FALSE,"QUOCIENTES"}</definedName>
    <definedName name="________A5" localSheetId="16" hidden="1">{"AUT ANALISE DESP",#N/A,TRUE,"AN.DESP. MR$"}</definedName>
    <definedName name="________A5" localSheetId="18" hidden="1">{"AUT ANALISE DESP",#N/A,TRUE,"AN.DESP. MR$"}</definedName>
    <definedName name="________A5" hidden="1">{"AUT ANALISE DESP",#N/A,TRUE,"AN.DESP. MR$"}</definedName>
    <definedName name="________A6" localSheetId="16" hidden="1">{#N/A,#N/A,TRUE,"ComparativoII"}</definedName>
    <definedName name="________A6" localSheetId="18" hidden="1">{#N/A,#N/A,TRUE,"ComparativoII"}</definedName>
    <definedName name="________A6" hidden="1">{#N/A,#N/A,TRUE,"ComparativoII"}</definedName>
    <definedName name="________A7" localSheetId="16" hidden="1">{"RESULTADOS REAIS",#N/A,FALSE,"Dem.Res.R$";"RESULTADOS DOLARES",#N/A,FALSE,"Dem.Res.US$";"PERCENTUAIS REAIS",#N/A,FALSE,"Percentuais R$";"PERCENTUAIS DOLARES",#N/A,FALSE,"Percentuais US$"}</definedName>
    <definedName name="________A7" localSheetId="18" hidden="1">{"RESULTADOS REAIS",#N/A,FALSE,"Dem.Res.R$";"RESULTADOS DOLARES",#N/A,FALSE,"Dem.Res.US$";"PERCENTUAIS REAIS",#N/A,FALSE,"Percentuais R$";"PERCENTUAIS DOLARES",#N/A,FALSE,"Percentuais US$"}</definedName>
    <definedName name="________A7" hidden="1">{"RESULTADOS REAIS",#N/A,FALSE,"Dem.Res.R$";"RESULTADOS DOLARES",#N/A,FALSE,"Dem.Res.US$";"PERCENTUAIS REAIS",#N/A,FALSE,"Percentuais R$";"PERCENTUAIS DOLARES",#N/A,FALSE,"Percentuais US$"}</definedName>
    <definedName name="________A8" localSheetId="16" hidden="1">{#N/A,#N/A,TRUE,"ComparativoII"}</definedName>
    <definedName name="________A8" localSheetId="18" hidden="1">{#N/A,#N/A,TRUE,"ComparativoII"}</definedName>
    <definedName name="________A8" hidden="1">{#N/A,#N/A,TRUE,"ComparativoII"}</definedName>
    <definedName name="________A9" localSheetId="16" hidden="1">{"AUT ANALISE DESP",#N/A,TRUE,"AN.DESP. MR$"}</definedName>
    <definedName name="________A9" localSheetId="18" hidden="1">{"AUT ANALISE DESP",#N/A,TRUE,"AN.DESP. MR$"}</definedName>
    <definedName name="________A9" hidden="1">{"AUT ANALISE DESP",#N/A,TRUE,"AN.DESP. MR$"}</definedName>
    <definedName name="________ACT1">#REF!</definedName>
    <definedName name="________ACT10">#REF!</definedName>
    <definedName name="________ACT11">#REF!</definedName>
    <definedName name="________ACT12">#REF!</definedName>
    <definedName name="________ACT2">#REF!</definedName>
    <definedName name="________ACT3">#REF!</definedName>
    <definedName name="________ACT4">#REF!</definedName>
    <definedName name="________ACT5">#REF!</definedName>
    <definedName name="________ACT6">#REF!</definedName>
    <definedName name="________ACT7">#REF!</definedName>
    <definedName name="________ACT8">#REF!</definedName>
    <definedName name="________ACT9">#REF!</definedName>
    <definedName name="________ADJ01">#REF!,#REF!</definedName>
    <definedName name="_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_Ag3" localSheetId="16" hidden="1">{#N/A,#N/A,FALSE,"MONTHDET";#N/A,#N/A,FALSE,"ACTUAL"}</definedName>
    <definedName name="________Ag3" localSheetId="18" hidden="1">{#N/A,#N/A,FALSE,"MONTHDET";#N/A,#N/A,FALSE,"ACTUAL"}</definedName>
    <definedName name="________Ag3" hidden="1">{#N/A,#N/A,FALSE,"MONTHDET";#N/A,#N/A,FALSE,"ACTUAL"}</definedName>
    <definedName name="________AII27" localSheetId="16" hidden="1">{#N/A,#N/A,FALSE,"Aging Summary";#N/A,#N/A,FALSE,"Ratio Analysis";#N/A,#N/A,FALSE,"Test 120 Day Accts";#N/A,#N/A,FALSE,"Tickmarks"}</definedName>
    <definedName name="________AII27" localSheetId="18" hidden="1">{#N/A,#N/A,FALSE,"Aging Summary";#N/A,#N/A,FALSE,"Ratio Analysis";#N/A,#N/A,FALSE,"Test 120 Day Accts";#N/A,#N/A,FALSE,"Tickmarks"}</definedName>
    <definedName name="________AII27" hidden="1">{#N/A,#N/A,FALSE,"Aging Summary";#N/A,#N/A,FALSE,"Ratio Analysis";#N/A,#N/A,FALSE,"Test 120 Day Accts";#N/A,#N/A,FALSE,"Tickmarks"}</definedName>
    <definedName name="_____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_apr94">#REF!</definedName>
    <definedName name="________apr95">#REF!</definedName>
    <definedName name="________apr96">#REF!</definedName>
    <definedName name="________Aug06" localSheetId="16" hidden="1">{#N/A,#N/A,FALSE,"MAY96 2260";#N/A,#N/A,FALSE,"system reclass";#N/A,#N/A,FALSE,"Items with no project number"}</definedName>
    <definedName name="________Aug06" localSheetId="18" hidden="1">{#N/A,#N/A,FALSE,"MAY96 2260";#N/A,#N/A,FALSE,"system reclass";#N/A,#N/A,FALSE,"Items with no project number"}</definedName>
    <definedName name="________Aug06" hidden="1">{#N/A,#N/A,FALSE,"MAY96 2260";#N/A,#N/A,FALSE,"system reclass";#N/A,#N/A,FALSE,"Items with no project number"}</definedName>
    <definedName name="________aug94">#REF!</definedName>
    <definedName name="________aug95">#REF!</definedName>
    <definedName name="________BAL01">#REF!,#REF!</definedName>
    <definedName name="________BAL02">#REF!,#REF!</definedName>
    <definedName name="_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_bt171" hidden="1">{#N/A,#N/A,FALSE,"RLI  ";#N/A,#N/A,FALSE,"Prov. Impto. Renta";#N/A,#N/A,FALSE,"Inv.EERR";#N/A,#N/A,FALSE,"CM Patrimonio";#N/A,#N/A,FALSE,"Activo Fijo";#N/A,#N/A,FALSE,"Software";#N/A,#N/A,FALSE,"Gastos Diferidos";#N/A,#N/A,FALSE,"Amortización marcas";#N/A,#N/A,FALSE,"Prov. Vacaciones";#N/A,#N/A,FALSE,"Capacitación"}</definedName>
    <definedName name="________Bud02">#REF!</definedName>
    <definedName name="________bud2002">#REF!</definedName>
    <definedName name="________CAL01">#REF!,#REF!,#REF!,#REF!</definedName>
    <definedName name="________cam29" localSheetId="16" hidden="1">{#N/A,#N/A,FALSE,"Aging Summary";#N/A,#N/A,FALSE,"Ratio Analysis";#N/A,#N/A,FALSE,"Test 120 Day Accts";#N/A,#N/A,FALSE,"Tickmarks"}</definedName>
    <definedName name="________cam29" localSheetId="18" hidden="1">{#N/A,#N/A,FALSE,"Aging Summary";#N/A,#N/A,FALSE,"Ratio Analysis";#N/A,#N/A,FALSE,"Test 120 Day Accts";#N/A,#N/A,FALSE,"Tickmarks"}</definedName>
    <definedName name="________cam29" hidden="1">{#N/A,#N/A,FALSE,"Aging Summary";#N/A,#N/A,FALSE,"Ratio Analysis";#N/A,#N/A,FALSE,"Test 120 Day Accts";#N/A,#N/A,FALSE,"Tickmarks"}</definedName>
    <definedName name="________cap122007" localSheetId="16" hidden="1">{#N/A,#N/A,FALSE,"Aging Summary";#N/A,#N/A,FALSE,"Ratio Analysis";#N/A,#N/A,FALSE,"Test 120 Day Accts";#N/A,#N/A,FALSE,"Tickmarks"}</definedName>
    <definedName name="________cap122007" localSheetId="18" hidden="1">{#N/A,#N/A,FALSE,"Aging Summary";#N/A,#N/A,FALSE,"Ratio Analysis";#N/A,#N/A,FALSE,"Test 120 Day Accts";#N/A,#N/A,FALSE,"Tickmarks"}</definedName>
    <definedName name="________cap122007" hidden="1">{#N/A,#N/A,FALSE,"Aging Summary";#N/A,#N/A,FALSE,"Ratio Analysis";#N/A,#N/A,FALSE,"Test 120 Day Accts";#N/A,#N/A,FALSE,"Tickmarks"}</definedName>
    <definedName name="________ccc1" localSheetId="16" hidden="1">{#N/A,#N/A,FALSE,"Aging Summary";#N/A,#N/A,FALSE,"Ratio Analysis";#N/A,#N/A,FALSE,"Test 120 Day Accts";#N/A,#N/A,FALSE,"Tickmarks"}</definedName>
    <definedName name="________ccc1" localSheetId="18" hidden="1">{#N/A,#N/A,FALSE,"Aging Summary";#N/A,#N/A,FALSE,"Ratio Analysis";#N/A,#N/A,FALSE,"Test 120 Day Accts";#N/A,#N/A,FALSE,"Tickmarks"}</definedName>
    <definedName name="________ccc1" hidden="1">{#N/A,#N/A,FALSE,"Aging Summary";#N/A,#N/A,FALSE,"Ratio Analysis";#N/A,#N/A,FALSE,"Test 120 Day Accts";#N/A,#N/A,FALSE,"Tickmarks"}</definedName>
    <definedName name="________CMC1">#REF!</definedName>
    <definedName name="________Co50" localSheetId="16" hidden="1">{#N/A,"DR",FALSE,"increm pf";#N/A,"MAMSI",FALSE,"increm pf";#N/A,"MAXI",FALSE,"increm pf";#N/A,"PCAM",FALSE,"increm pf";#N/A,"PHSV",FALSE,"increm pf";#N/A,"SIE",FALSE,"increm pf"}</definedName>
    <definedName name="________Co50" localSheetId="18" hidden="1">{#N/A,"DR",FALSE,"increm pf";#N/A,"MAMSI",FALSE,"increm pf";#N/A,"MAXI",FALSE,"increm pf";#N/A,"PCAM",FALSE,"increm pf";#N/A,"PHSV",FALSE,"increm pf";#N/A,"SIE",FALSE,"increm pf"}</definedName>
    <definedName name="________Co50" hidden="1">{#N/A,"DR",FALSE,"increm pf";#N/A,"MAMSI",FALSE,"increm pf";#N/A,"MAXI",FALSE,"increm pf";#N/A,"PCAM",FALSE,"increm pf";#N/A,"PHSV",FALSE,"increm pf";#N/A,"SIE",FALSE,"increm pf"}</definedName>
    <definedName name="________cp010103" localSheetId="16" hidden="1">{#N/A,#N/A,TRUE,"MEMO";#N/A,#N/A,TRUE,"PARAMETROS";#N/A,#N/A,TRUE,"RLI ";#N/A,#N/A,TRUE,"IMPTO.DET.";#N/A,#N/A,TRUE,"FUT-FUNT";#N/A,#N/A,TRUE,"CPI-PATR.";#N/A,#N/A,TRUE,"CM CPI";#N/A,#N/A,TRUE,"PROV";#N/A,#N/A,TRUE,"A FIJO";#N/A,#N/A,TRUE,"LEASING";#N/A,#N/A,TRUE,"VPP";#N/A,#N/A,TRUE,"PPM";#N/A,#N/A,TRUE,"OTROS"}</definedName>
    <definedName name="________cp010103" localSheetId="18" hidden="1">{#N/A,#N/A,TRUE,"MEMO";#N/A,#N/A,TRUE,"PARAMETROS";#N/A,#N/A,TRUE,"RLI ";#N/A,#N/A,TRUE,"IMPTO.DET.";#N/A,#N/A,TRUE,"FUT-FUNT";#N/A,#N/A,TRUE,"CPI-PATR.";#N/A,#N/A,TRUE,"CM CPI";#N/A,#N/A,TRUE,"PROV";#N/A,#N/A,TRUE,"A FIJO";#N/A,#N/A,TRUE,"LEASING";#N/A,#N/A,TRUE,"VPP";#N/A,#N/A,TRUE,"PPM";#N/A,#N/A,TRUE,"OTROS"}</definedName>
    <definedName name="________cp010103" hidden="1">{#N/A,#N/A,TRUE,"MEMO";#N/A,#N/A,TRUE,"PARAMETROS";#N/A,#N/A,TRUE,"RLI ";#N/A,#N/A,TRUE,"IMPTO.DET.";#N/A,#N/A,TRUE,"FUT-FUNT";#N/A,#N/A,TRUE,"CPI-PATR.";#N/A,#N/A,TRUE,"CM CPI";#N/A,#N/A,TRUE,"PROV";#N/A,#N/A,TRUE,"A FIJO";#N/A,#N/A,TRUE,"LEASING";#N/A,#N/A,TRUE,"VPP";#N/A,#N/A,TRUE,"PPM";#N/A,#N/A,TRUE,"OTROS"}</definedName>
    <definedName name="________CP111" localSheetId="16" hidden="1">{#N/A,#N/A,TRUE,"MEMO";#N/A,#N/A,TRUE,"PARAMETROS";#N/A,#N/A,TRUE,"RLI ";#N/A,#N/A,TRUE,"IMPTO.DET.";#N/A,#N/A,TRUE,"FUT-FUNT";#N/A,#N/A,TRUE,"CPI-PATR.";#N/A,#N/A,TRUE,"CM CPI";#N/A,#N/A,TRUE,"PROV";#N/A,#N/A,TRUE,"A FIJO";#N/A,#N/A,TRUE,"LEASING";#N/A,#N/A,TRUE,"VPP";#N/A,#N/A,TRUE,"PPM";#N/A,#N/A,TRUE,"OTROS"}</definedName>
    <definedName name="________CP111" localSheetId="18" hidden="1">{#N/A,#N/A,TRUE,"MEMO";#N/A,#N/A,TRUE,"PARAMETROS";#N/A,#N/A,TRUE,"RLI ";#N/A,#N/A,TRUE,"IMPTO.DET.";#N/A,#N/A,TRUE,"FUT-FUNT";#N/A,#N/A,TRUE,"CPI-PATR.";#N/A,#N/A,TRUE,"CM CPI";#N/A,#N/A,TRUE,"PROV";#N/A,#N/A,TRUE,"A FIJO";#N/A,#N/A,TRUE,"LEASING";#N/A,#N/A,TRUE,"VPP";#N/A,#N/A,TRUE,"PPM";#N/A,#N/A,TRUE,"OTROS"}</definedName>
    <definedName name="________CP111" hidden="1">{#N/A,#N/A,TRUE,"MEMO";#N/A,#N/A,TRUE,"PARAMETROS";#N/A,#N/A,TRUE,"RLI ";#N/A,#N/A,TRUE,"IMPTO.DET.";#N/A,#N/A,TRUE,"FUT-FUNT";#N/A,#N/A,TRUE,"CPI-PATR.";#N/A,#N/A,TRUE,"CM CPI";#N/A,#N/A,TRUE,"PROV";#N/A,#N/A,TRUE,"A FIJO";#N/A,#N/A,TRUE,"LEASING";#N/A,#N/A,TRUE,"VPP";#N/A,#N/A,TRUE,"PPM";#N/A,#N/A,TRUE,"OTROS"}</definedName>
    <definedName name="________CPF1" localSheetId="16" hidden="1">{#N/A,#N/A,FALSE,"Aging Summary";#N/A,#N/A,FALSE,"Ratio Analysis";#N/A,#N/A,FALSE,"Test 120 Day Accts";#N/A,#N/A,FALSE,"Tickmarks"}</definedName>
    <definedName name="________CPF1" localSheetId="18" hidden="1">{#N/A,#N/A,FALSE,"Aging Summary";#N/A,#N/A,FALSE,"Ratio Analysis";#N/A,#N/A,FALSE,"Test 120 Day Accts";#N/A,#N/A,FALSE,"Tickmarks"}</definedName>
    <definedName name="________CPF1" hidden="1">{#N/A,#N/A,FALSE,"Aging Summary";#N/A,#N/A,FALSE,"Ratio Analysis";#N/A,#N/A,FALSE,"Test 120 Day Accts";#N/A,#N/A,FALSE,"Tickmarks"}</definedName>
    <definedName name="________CPF2" localSheetId="16" hidden="1">{#N/A,#N/A,FALSE,"Aging Summary";#N/A,#N/A,FALSE,"Ratio Analysis";#N/A,#N/A,FALSE,"Test 120 Day Accts";#N/A,#N/A,FALSE,"Tickmarks"}</definedName>
    <definedName name="________CPF2" localSheetId="18" hidden="1">{#N/A,#N/A,FALSE,"Aging Summary";#N/A,#N/A,FALSE,"Ratio Analysis";#N/A,#N/A,FALSE,"Test 120 Day Accts";#N/A,#N/A,FALSE,"Tickmarks"}</definedName>
    <definedName name="________CPF2" hidden="1">{#N/A,#N/A,FALSE,"Aging Summary";#N/A,#N/A,FALSE,"Ratio Analysis";#N/A,#N/A,FALSE,"Test 120 Day Accts";#N/A,#N/A,FALSE,"Tickmarks"}</definedName>
    <definedName name="________CPI1" localSheetId="16" hidden="1">{#N/A,#N/A,FALSE,"Aging Summary";#N/A,#N/A,FALSE,"Ratio Analysis";#N/A,#N/A,FALSE,"Test 120 Day Accts";#N/A,#N/A,FALSE,"Tickmarks"}</definedName>
    <definedName name="________CPI1" localSheetId="18" hidden="1">{#N/A,#N/A,FALSE,"Aging Summary";#N/A,#N/A,FALSE,"Ratio Analysis";#N/A,#N/A,FALSE,"Test 120 Day Accts";#N/A,#N/A,FALSE,"Tickmarks"}</definedName>
    <definedName name="________CPI1" hidden="1">{#N/A,#N/A,FALSE,"Aging Summary";#N/A,#N/A,FALSE,"Ratio Analysis";#N/A,#N/A,FALSE,"Test 120 Day Accts";#N/A,#N/A,FALSE,"Tickmarks"}</definedName>
    <definedName name="________CPI2" localSheetId="16" hidden="1">{#N/A,#N/A,FALSE,"Aging Summary";#N/A,#N/A,FALSE,"Ratio Analysis";#N/A,#N/A,FALSE,"Test 120 Day Accts";#N/A,#N/A,FALSE,"Tickmarks"}</definedName>
    <definedName name="________CPI2" localSheetId="18" hidden="1">{#N/A,#N/A,FALSE,"Aging Summary";#N/A,#N/A,FALSE,"Ratio Analysis";#N/A,#N/A,FALSE,"Test 120 Day Accts";#N/A,#N/A,FALSE,"Tickmarks"}</definedName>
    <definedName name="________CPI2" hidden="1">{#N/A,#N/A,FALSE,"Aging Summary";#N/A,#N/A,FALSE,"Ratio Analysis";#N/A,#N/A,FALSE,"Test 120 Day Accts";#N/A,#N/A,FALSE,"Tickmarks"}</definedName>
    <definedName name="________CPI2004" localSheetId="16" hidden="1">{#N/A,#N/A,FALSE,"Aging Summary";#N/A,#N/A,FALSE,"Ratio Analysis";#N/A,#N/A,FALSE,"Test 120 Day Accts";#N/A,#N/A,FALSE,"Tickmarks"}</definedName>
    <definedName name="________CPI2004" localSheetId="18" hidden="1">{#N/A,#N/A,FALSE,"Aging Summary";#N/A,#N/A,FALSE,"Ratio Analysis";#N/A,#N/A,FALSE,"Test 120 Day Accts";#N/A,#N/A,FALSE,"Tickmarks"}</definedName>
    <definedName name="________CPI2004" hidden="1">{#N/A,#N/A,FALSE,"Aging Summary";#N/A,#N/A,FALSE,"Ratio Analysis";#N/A,#N/A,FALSE,"Test 120 Day Accts";#N/A,#N/A,FALSE,"Tickmarks"}</definedName>
    <definedName name="________cpi2006" localSheetId="16" hidden="1">{#N/A,#N/A,FALSE,"Aging Summary";#N/A,#N/A,FALSE,"Ratio Analysis";#N/A,#N/A,FALSE,"Test 120 Day Accts";#N/A,#N/A,FALSE,"Tickmarks"}</definedName>
    <definedName name="________cpi2006" localSheetId="18" hidden="1">{#N/A,#N/A,FALSE,"Aging Summary";#N/A,#N/A,FALSE,"Ratio Analysis";#N/A,#N/A,FALSE,"Test 120 Day Accts";#N/A,#N/A,FALSE,"Tickmarks"}</definedName>
    <definedName name="________cpi2006" hidden="1">{#N/A,#N/A,FALSE,"Aging Summary";#N/A,#N/A,FALSE,"Ratio Analysis";#N/A,#N/A,FALSE,"Test 120 Day Accts";#N/A,#N/A,FALSE,"Tickmarks"}</definedName>
    <definedName name="________D2" localSheetId="16" hidden="1">{#N/A,#N/A,FALSE,"Aging Summary";#N/A,#N/A,FALSE,"Ratio Analysis";#N/A,#N/A,FALSE,"Test 120 Day Accts";#N/A,#N/A,FALSE,"Tickmarks"}</definedName>
    <definedName name="________D2" localSheetId="18" hidden="1">{#N/A,#N/A,FALSE,"Aging Summary";#N/A,#N/A,FALSE,"Ratio Analysis";#N/A,#N/A,FALSE,"Test 120 Day Accts";#N/A,#N/A,FALSE,"Tickmarks"}</definedName>
    <definedName name="________D2" hidden="1">{#N/A,#N/A,FALSE,"Aging Summary";#N/A,#N/A,FALSE,"Ratio Analysis";#N/A,#N/A,FALSE,"Test 120 Day Accts";#N/A,#N/A,FALSE,"Tickmarks"}</definedName>
    <definedName name="________DAT1">#REF!</definedName>
    <definedName name="________DAT10">#REF!</definedName>
    <definedName name="________dat100" localSheetId="16" hidden="1">{#N/A,#N/A,TRUE,"MEMO";#N/A,#N/A,TRUE,"PARAMETROS";#N/A,#N/A,TRUE,"RLI ";#N/A,#N/A,TRUE,"IMPTO.DET.";#N/A,#N/A,TRUE,"FUT-FUNT";#N/A,#N/A,TRUE,"CPI-PATR.";#N/A,#N/A,TRUE,"CM CPI";#N/A,#N/A,TRUE,"PROV";#N/A,#N/A,TRUE,"A FIJO";#N/A,#N/A,TRUE,"LEASING";#N/A,#N/A,TRUE,"VPP";#N/A,#N/A,TRUE,"PPM";#N/A,#N/A,TRUE,"OTROS"}</definedName>
    <definedName name="________dat100" localSheetId="18" hidden="1">{#N/A,#N/A,TRUE,"MEMO";#N/A,#N/A,TRUE,"PARAMETROS";#N/A,#N/A,TRUE,"RLI ";#N/A,#N/A,TRUE,"IMPTO.DET.";#N/A,#N/A,TRUE,"FUT-FUNT";#N/A,#N/A,TRUE,"CPI-PATR.";#N/A,#N/A,TRUE,"CM CPI";#N/A,#N/A,TRUE,"PROV";#N/A,#N/A,TRUE,"A FIJO";#N/A,#N/A,TRUE,"LEASING";#N/A,#N/A,TRUE,"VPP";#N/A,#N/A,TRUE,"PPM";#N/A,#N/A,TRUE,"OTROS"}</definedName>
    <definedName name="________dat100" hidden="1">{#N/A,#N/A,TRUE,"MEMO";#N/A,#N/A,TRUE,"PARAMETROS";#N/A,#N/A,TRUE,"RLI ";#N/A,#N/A,TRUE,"IMPTO.DET.";#N/A,#N/A,TRUE,"FUT-FUNT";#N/A,#N/A,TRUE,"CPI-PATR.";#N/A,#N/A,TRUE,"CM CPI";#N/A,#N/A,TRUE,"PROV";#N/A,#N/A,TRUE,"A FIJO";#N/A,#N/A,TRUE,"LEASING";#N/A,#N/A,TRUE,"VPP";#N/A,#N/A,TRUE,"PPM";#N/A,#N/A,TRUE,"OTROS"}</definedName>
    <definedName name="________DAT1000" localSheetId="16" hidden="1">{#N/A,#N/A,TRUE,"MEMO";#N/A,#N/A,TRUE,"PARAMETROS";#N/A,#N/A,TRUE,"RLI ";#N/A,#N/A,TRUE,"IMPTO.DET.";#N/A,#N/A,TRUE,"FUT-FUNT";#N/A,#N/A,TRUE,"CPI-PATR.";#N/A,#N/A,TRUE,"CM CPI";#N/A,#N/A,TRUE,"PROV";#N/A,#N/A,TRUE,"A FIJO";#N/A,#N/A,TRUE,"LEASING";#N/A,#N/A,TRUE,"VPP";#N/A,#N/A,TRUE,"PPM";#N/A,#N/A,TRUE,"OTROS"}</definedName>
    <definedName name="________DAT1000" localSheetId="18" hidden="1">{#N/A,#N/A,TRUE,"MEMO";#N/A,#N/A,TRUE,"PARAMETROS";#N/A,#N/A,TRUE,"RLI ";#N/A,#N/A,TRUE,"IMPTO.DET.";#N/A,#N/A,TRUE,"FUT-FUNT";#N/A,#N/A,TRUE,"CPI-PATR.";#N/A,#N/A,TRUE,"CM CPI";#N/A,#N/A,TRUE,"PROV";#N/A,#N/A,TRUE,"A FIJO";#N/A,#N/A,TRUE,"LEASING";#N/A,#N/A,TRUE,"VPP";#N/A,#N/A,TRUE,"PPM";#N/A,#N/A,TRUE,"OTROS"}</definedName>
    <definedName name="________DAT1000" hidden="1">{#N/A,#N/A,TRUE,"MEMO";#N/A,#N/A,TRUE,"PARAMETROS";#N/A,#N/A,TRUE,"RLI ";#N/A,#N/A,TRUE,"IMPTO.DET.";#N/A,#N/A,TRUE,"FUT-FUNT";#N/A,#N/A,TRUE,"CPI-PATR.";#N/A,#N/A,TRUE,"CM CPI";#N/A,#N/A,TRUE,"PROV";#N/A,#N/A,TRUE,"A FIJO";#N/A,#N/A,TRUE,"LEASING";#N/A,#N/A,TRUE,"VPP";#N/A,#N/A,TRUE,"PPM";#N/A,#N/A,TRUE,"OTROS"}</definedName>
    <definedName name="________DAT11">#REF!</definedName>
    <definedName name="________dat1165" localSheetId="16" hidden="1">{#N/A,#N/A,TRUE,"MEMO";#N/A,#N/A,TRUE,"PARAMETROS";#N/A,#N/A,TRUE,"RLI ";#N/A,#N/A,TRUE,"IMPTO.DET.";#N/A,#N/A,TRUE,"FUT-FUNT";#N/A,#N/A,TRUE,"CPI-PATR.";#N/A,#N/A,TRUE,"CM CPI";#N/A,#N/A,TRUE,"PROV";#N/A,#N/A,TRUE,"A FIJO";#N/A,#N/A,TRUE,"LEASING";#N/A,#N/A,TRUE,"VPP";#N/A,#N/A,TRUE,"PPM";#N/A,#N/A,TRUE,"OTROS"}</definedName>
    <definedName name="________dat1165" localSheetId="18" hidden="1">{#N/A,#N/A,TRUE,"MEMO";#N/A,#N/A,TRUE,"PARAMETROS";#N/A,#N/A,TRUE,"RLI ";#N/A,#N/A,TRUE,"IMPTO.DET.";#N/A,#N/A,TRUE,"FUT-FUNT";#N/A,#N/A,TRUE,"CPI-PATR.";#N/A,#N/A,TRUE,"CM CPI";#N/A,#N/A,TRUE,"PROV";#N/A,#N/A,TRUE,"A FIJO";#N/A,#N/A,TRUE,"LEASING";#N/A,#N/A,TRUE,"VPP";#N/A,#N/A,TRUE,"PPM";#N/A,#N/A,TRUE,"OTROS"}</definedName>
    <definedName name="________dat1165" hidden="1">{#N/A,#N/A,TRUE,"MEMO";#N/A,#N/A,TRUE,"PARAMETROS";#N/A,#N/A,TRUE,"RLI ";#N/A,#N/A,TRUE,"IMPTO.DET.";#N/A,#N/A,TRUE,"FUT-FUNT";#N/A,#N/A,TRUE,"CPI-PATR.";#N/A,#N/A,TRUE,"CM CPI";#N/A,#N/A,TRUE,"PROV";#N/A,#N/A,TRUE,"A FIJO";#N/A,#N/A,TRUE,"LEASING";#N/A,#N/A,TRUE,"VPP";#N/A,#N/A,TRUE,"PPM";#N/A,#N/A,TRUE,"OTROS"}</definedName>
    <definedName name="________DAT12">#REF!</definedName>
    <definedName name="________DAT13">#REF!</definedName>
    <definedName name="________DAT14">#REF!</definedName>
    <definedName name="________DAT15">#REF!</definedName>
    <definedName name="________dat1500" localSheetId="16" hidden="1">{#N/A,#N/A,TRUE,"MEMO";#N/A,#N/A,TRUE,"PARAMETROS";#N/A,#N/A,TRUE,"RLI ";#N/A,#N/A,TRUE,"IMPTO.DET.";#N/A,#N/A,TRUE,"FUT-FUNT";#N/A,#N/A,TRUE,"CPI-PATR.";#N/A,#N/A,TRUE,"CM CPI";#N/A,#N/A,TRUE,"PROV";#N/A,#N/A,TRUE,"A FIJO";#N/A,#N/A,TRUE,"LEASING";#N/A,#N/A,TRUE,"VPP";#N/A,#N/A,TRUE,"PPM";#N/A,#N/A,TRUE,"OTROS"}</definedName>
    <definedName name="________dat1500" localSheetId="18" hidden="1">{#N/A,#N/A,TRUE,"MEMO";#N/A,#N/A,TRUE,"PARAMETROS";#N/A,#N/A,TRUE,"RLI ";#N/A,#N/A,TRUE,"IMPTO.DET.";#N/A,#N/A,TRUE,"FUT-FUNT";#N/A,#N/A,TRUE,"CPI-PATR.";#N/A,#N/A,TRUE,"CM CPI";#N/A,#N/A,TRUE,"PROV";#N/A,#N/A,TRUE,"A FIJO";#N/A,#N/A,TRUE,"LEASING";#N/A,#N/A,TRUE,"VPP";#N/A,#N/A,TRUE,"PPM";#N/A,#N/A,TRUE,"OTROS"}</definedName>
    <definedName name="________dat1500" hidden="1">{#N/A,#N/A,TRUE,"MEMO";#N/A,#N/A,TRUE,"PARAMETROS";#N/A,#N/A,TRUE,"RLI ";#N/A,#N/A,TRUE,"IMPTO.DET.";#N/A,#N/A,TRUE,"FUT-FUNT";#N/A,#N/A,TRUE,"CPI-PATR.";#N/A,#N/A,TRUE,"CM CPI";#N/A,#N/A,TRUE,"PROV";#N/A,#N/A,TRUE,"A FIJO";#N/A,#N/A,TRUE,"LEASING";#N/A,#N/A,TRUE,"VPP";#N/A,#N/A,TRUE,"PPM";#N/A,#N/A,TRUE,"OTROS"}</definedName>
    <definedName name="________dat1501" localSheetId="16" hidden="1">{#N/A,#N/A,TRUE,"MEMO";#N/A,#N/A,TRUE,"PARAMETROS";#N/A,#N/A,TRUE,"RLI ";#N/A,#N/A,TRUE,"IMPTO.DET.";#N/A,#N/A,TRUE,"FUT-FUNT";#N/A,#N/A,TRUE,"CPI-PATR.";#N/A,#N/A,TRUE,"CM CPI";#N/A,#N/A,TRUE,"PROV";#N/A,#N/A,TRUE,"A FIJO";#N/A,#N/A,TRUE,"LEASING";#N/A,#N/A,TRUE,"VPP";#N/A,#N/A,TRUE,"PPM";#N/A,#N/A,TRUE,"OTROS"}</definedName>
    <definedName name="________dat1501" localSheetId="18" hidden="1">{#N/A,#N/A,TRUE,"MEMO";#N/A,#N/A,TRUE,"PARAMETROS";#N/A,#N/A,TRUE,"RLI ";#N/A,#N/A,TRUE,"IMPTO.DET.";#N/A,#N/A,TRUE,"FUT-FUNT";#N/A,#N/A,TRUE,"CPI-PATR.";#N/A,#N/A,TRUE,"CM CPI";#N/A,#N/A,TRUE,"PROV";#N/A,#N/A,TRUE,"A FIJO";#N/A,#N/A,TRUE,"LEASING";#N/A,#N/A,TRUE,"VPP";#N/A,#N/A,TRUE,"PPM";#N/A,#N/A,TRUE,"OTROS"}</definedName>
    <definedName name="________dat1501" hidden="1">{#N/A,#N/A,TRUE,"MEMO";#N/A,#N/A,TRUE,"PARAMETROS";#N/A,#N/A,TRUE,"RLI ";#N/A,#N/A,TRUE,"IMPTO.DET.";#N/A,#N/A,TRUE,"FUT-FUNT";#N/A,#N/A,TRUE,"CPI-PATR.";#N/A,#N/A,TRUE,"CM CPI";#N/A,#N/A,TRUE,"PROV";#N/A,#N/A,TRUE,"A FIJO";#N/A,#N/A,TRUE,"LEASING";#N/A,#N/A,TRUE,"VPP";#N/A,#N/A,TRUE,"PPM";#N/A,#N/A,TRUE,"OTROS"}</definedName>
    <definedName name="________DAT16">#REF!</definedName>
    <definedName name="________DAT17">#REF!</definedName>
    <definedName name="________DAT18">#REF!</definedName>
    <definedName name="________DAT19">#REF!</definedName>
    <definedName name="________DAT2">#REF!</definedName>
    <definedName name="________DAT20">#REF!</definedName>
    <definedName name="________dat2005" localSheetId="16" hidden="1">{#N/A,#N/A,TRUE,"MEMO";#N/A,#N/A,TRUE,"PARAMETROS";#N/A,#N/A,TRUE,"RLI ";#N/A,#N/A,TRUE,"IMPTO.DET.";#N/A,#N/A,TRUE,"FUT-FUNT";#N/A,#N/A,TRUE,"CPI-PATR.";#N/A,#N/A,TRUE,"CM CPI";#N/A,#N/A,TRUE,"PROV";#N/A,#N/A,TRUE,"A FIJO";#N/A,#N/A,TRUE,"LEASING";#N/A,#N/A,TRUE,"VPP";#N/A,#N/A,TRUE,"PPM";#N/A,#N/A,TRUE,"OTROS"}</definedName>
    <definedName name="________dat2005" localSheetId="18" hidden="1">{#N/A,#N/A,TRUE,"MEMO";#N/A,#N/A,TRUE,"PARAMETROS";#N/A,#N/A,TRUE,"RLI ";#N/A,#N/A,TRUE,"IMPTO.DET.";#N/A,#N/A,TRUE,"FUT-FUNT";#N/A,#N/A,TRUE,"CPI-PATR.";#N/A,#N/A,TRUE,"CM CPI";#N/A,#N/A,TRUE,"PROV";#N/A,#N/A,TRUE,"A FIJO";#N/A,#N/A,TRUE,"LEASING";#N/A,#N/A,TRUE,"VPP";#N/A,#N/A,TRUE,"PPM";#N/A,#N/A,TRUE,"OTROS"}</definedName>
    <definedName name="________dat2005" hidden="1">{#N/A,#N/A,TRUE,"MEMO";#N/A,#N/A,TRUE,"PARAMETROS";#N/A,#N/A,TRUE,"RLI ";#N/A,#N/A,TRUE,"IMPTO.DET.";#N/A,#N/A,TRUE,"FUT-FUNT";#N/A,#N/A,TRUE,"CPI-PATR.";#N/A,#N/A,TRUE,"CM CPI";#N/A,#N/A,TRUE,"PROV";#N/A,#N/A,TRUE,"A FIJO";#N/A,#N/A,TRUE,"LEASING";#N/A,#N/A,TRUE,"VPP";#N/A,#N/A,TRUE,"PPM";#N/A,#N/A,TRUE,"OTROS"}</definedName>
    <definedName name="________DAT21">#REF!</definedName>
    <definedName name="________DAT22">#REF!</definedName>
    <definedName name="________DAT23">#REF!</definedName>
    <definedName name="________DAT24">#REF!</definedName>
    <definedName name="________DAT25">#REF!</definedName>
    <definedName name="________DAT26">#REF!</definedName>
    <definedName name="________DAT27">#REF!</definedName>
    <definedName name="________DAT3">#REF!</definedName>
    <definedName name="________DAT3000" localSheetId="16" hidden="1">{#N/A,#N/A,TRUE,"MEMO";#N/A,#N/A,TRUE,"PARAMETROS";#N/A,#N/A,TRUE,"RLI ";#N/A,#N/A,TRUE,"IMPTO.DET.";#N/A,#N/A,TRUE,"FUT-FUNT";#N/A,#N/A,TRUE,"CPI-PATR.";#N/A,#N/A,TRUE,"CM CPI";#N/A,#N/A,TRUE,"PROV";#N/A,#N/A,TRUE,"A FIJO";#N/A,#N/A,TRUE,"LEASING";#N/A,#N/A,TRUE,"VPP";#N/A,#N/A,TRUE,"PPM";#N/A,#N/A,TRUE,"OTROS"}</definedName>
    <definedName name="________DAT3000" localSheetId="18" hidden="1">{#N/A,#N/A,TRUE,"MEMO";#N/A,#N/A,TRUE,"PARAMETROS";#N/A,#N/A,TRUE,"RLI ";#N/A,#N/A,TRUE,"IMPTO.DET.";#N/A,#N/A,TRUE,"FUT-FUNT";#N/A,#N/A,TRUE,"CPI-PATR.";#N/A,#N/A,TRUE,"CM CPI";#N/A,#N/A,TRUE,"PROV";#N/A,#N/A,TRUE,"A FIJO";#N/A,#N/A,TRUE,"LEASING";#N/A,#N/A,TRUE,"VPP";#N/A,#N/A,TRUE,"PPM";#N/A,#N/A,TRUE,"OTROS"}</definedName>
    <definedName name="________DAT3000" hidden="1">{#N/A,#N/A,TRUE,"MEMO";#N/A,#N/A,TRUE,"PARAMETROS";#N/A,#N/A,TRUE,"RLI ";#N/A,#N/A,TRUE,"IMPTO.DET.";#N/A,#N/A,TRUE,"FUT-FUNT";#N/A,#N/A,TRUE,"CPI-PATR.";#N/A,#N/A,TRUE,"CM CPI";#N/A,#N/A,TRUE,"PROV";#N/A,#N/A,TRUE,"A FIJO";#N/A,#N/A,TRUE,"LEASING";#N/A,#N/A,TRUE,"VPP";#N/A,#N/A,TRUE,"PPM";#N/A,#N/A,TRUE,"OTROS"}</definedName>
    <definedName name="________DAT301" localSheetId="16" hidden="1">{#N/A,#N/A,TRUE,"MEMO";#N/A,#N/A,TRUE,"PARAMETROS";#N/A,#N/A,TRUE,"RLI ";#N/A,#N/A,TRUE,"IMPTO.DET.";#N/A,#N/A,TRUE,"FUT-FUNT";#N/A,#N/A,TRUE,"CPI-PATR.";#N/A,#N/A,TRUE,"CM CPI";#N/A,#N/A,TRUE,"PROV";#N/A,#N/A,TRUE,"A FIJO";#N/A,#N/A,TRUE,"LEASING";#N/A,#N/A,TRUE,"VPP";#N/A,#N/A,TRUE,"PPM";#N/A,#N/A,TRUE,"OTROS"}</definedName>
    <definedName name="________DAT301" localSheetId="18" hidden="1">{#N/A,#N/A,TRUE,"MEMO";#N/A,#N/A,TRUE,"PARAMETROS";#N/A,#N/A,TRUE,"RLI ";#N/A,#N/A,TRUE,"IMPTO.DET.";#N/A,#N/A,TRUE,"FUT-FUNT";#N/A,#N/A,TRUE,"CPI-PATR.";#N/A,#N/A,TRUE,"CM CPI";#N/A,#N/A,TRUE,"PROV";#N/A,#N/A,TRUE,"A FIJO";#N/A,#N/A,TRUE,"LEASING";#N/A,#N/A,TRUE,"VPP";#N/A,#N/A,TRUE,"PPM";#N/A,#N/A,TRUE,"OTROS"}</definedName>
    <definedName name="________DAT301" hidden="1">{#N/A,#N/A,TRUE,"MEMO";#N/A,#N/A,TRUE,"PARAMETROS";#N/A,#N/A,TRUE,"RLI ";#N/A,#N/A,TRUE,"IMPTO.DET.";#N/A,#N/A,TRUE,"FUT-FUNT";#N/A,#N/A,TRUE,"CPI-PATR.";#N/A,#N/A,TRUE,"CM CPI";#N/A,#N/A,TRUE,"PROV";#N/A,#N/A,TRUE,"A FIJO";#N/A,#N/A,TRUE,"LEASING";#N/A,#N/A,TRUE,"VPP";#N/A,#N/A,TRUE,"PPM";#N/A,#N/A,TRUE,"OTROS"}</definedName>
    <definedName name="________DAT4">#REF!</definedName>
    <definedName name="________DAT5">#REF!</definedName>
    <definedName name="________DAT5320" localSheetId="16" hidden="1">{#N/A,#N/A,TRUE,"MEMO";#N/A,#N/A,TRUE,"PARAMETROS";#N/A,#N/A,TRUE,"RLI ";#N/A,#N/A,TRUE,"IMPTO.DET.";#N/A,#N/A,TRUE,"FUT-FUNT";#N/A,#N/A,TRUE,"CPI-PATR.";#N/A,#N/A,TRUE,"CM CPI";#N/A,#N/A,TRUE,"PROV";#N/A,#N/A,TRUE,"A FIJO";#N/A,#N/A,TRUE,"LEASING";#N/A,#N/A,TRUE,"VPP";#N/A,#N/A,TRUE,"PPM";#N/A,#N/A,TRUE,"OTROS"}</definedName>
    <definedName name="________DAT5320" localSheetId="18" hidden="1">{#N/A,#N/A,TRUE,"MEMO";#N/A,#N/A,TRUE,"PARAMETROS";#N/A,#N/A,TRUE,"RLI ";#N/A,#N/A,TRUE,"IMPTO.DET.";#N/A,#N/A,TRUE,"FUT-FUNT";#N/A,#N/A,TRUE,"CPI-PATR.";#N/A,#N/A,TRUE,"CM CPI";#N/A,#N/A,TRUE,"PROV";#N/A,#N/A,TRUE,"A FIJO";#N/A,#N/A,TRUE,"LEASING";#N/A,#N/A,TRUE,"VPP";#N/A,#N/A,TRUE,"PPM";#N/A,#N/A,TRUE,"OTROS"}</definedName>
    <definedName name="________DAT5320" hidden="1">{#N/A,#N/A,TRUE,"MEMO";#N/A,#N/A,TRUE,"PARAMETROS";#N/A,#N/A,TRUE,"RLI ";#N/A,#N/A,TRUE,"IMPTO.DET.";#N/A,#N/A,TRUE,"FUT-FUNT";#N/A,#N/A,TRUE,"CPI-PATR.";#N/A,#N/A,TRUE,"CM CPI";#N/A,#N/A,TRUE,"PROV";#N/A,#N/A,TRUE,"A FIJO";#N/A,#N/A,TRUE,"LEASING";#N/A,#N/A,TRUE,"VPP";#N/A,#N/A,TRUE,"PPM";#N/A,#N/A,TRUE,"OTROS"}</definedName>
    <definedName name="________DAT6">#REF!</definedName>
    <definedName name="________DAT7">#REF!</definedName>
    <definedName name="________DAT8">#REF!</definedName>
    <definedName name="________DAT9">#REF!</definedName>
    <definedName name="________dec94">#REF!</definedName>
    <definedName name="________DX2" localSheetId="16" hidden="1">{"'WEB azoc prov'!$B$85:$L$123"}</definedName>
    <definedName name="________DX2" localSheetId="18" hidden="1">{"'WEB azoc prov'!$B$85:$L$123"}</definedName>
    <definedName name="________DX2" hidden="1">{"'WEB azoc prov'!$B$85:$L$123"}</definedName>
    <definedName name="________e1">#REF!</definedName>
    <definedName name="________ede2"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___ede2"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___ede2"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___efr4" localSheetId="16" hidden="1">{#N/A,#N/A,FALSE,"BM_mes";#N/A,#N/A,FALSE,"BM_Resum_Fin";#N/A,#N/A,FALSE,"Inf-Min-Mina"}</definedName>
    <definedName name="________efr4" localSheetId="18" hidden="1">{#N/A,#N/A,FALSE,"BM_mes";#N/A,#N/A,FALSE,"BM_Resum_Fin";#N/A,#N/A,FALSE,"Inf-Min-Mina"}</definedName>
    <definedName name="________efr4" hidden="1">{#N/A,#N/A,FALSE,"BM_mes";#N/A,#N/A,FALSE,"BM_Resum_Fin";#N/A,#N/A,FALSE,"Inf-Min-Mina"}</definedName>
    <definedName name="________et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et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et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et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et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et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f" localSheetId="16" hidden="1">{#N/A,#N/A,FALSE,"Aging Summary";#N/A,#N/A,FALSE,"Ratio Analysis";#N/A,#N/A,FALSE,"Test 120 Day Accts";#N/A,#N/A,FALSE,"Tickmarks"}</definedName>
    <definedName name="________f" localSheetId="18" hidden="1">{#N/A,#N/A,FALSE,"Aging Summary";#N/A,#N/A,FALSE,"Ratio Analysis";#N/A,#N/A,FALSE,"Test 120 Day Accts";#N/A,#N/A,FALSE,"Tickmarks"}</definedName>
    <definedName name="________f" hidden="1">{#N/A,#N/A,FALSE,"Aging Summary";#N/A,#N/A,FALSE,"Ratio Analysis";#N/A,#N/A,FALSE,"Test 120 Day Accts";#N/A,#N/A,FALSE,"Tickmarks"}</definedName>
    <definedName name="________f5" localSheetId="16" hidden="1">{#N/A,#N/A,TRUE,"ComparativoII"}</definedName>
    <definedName name="________f5" localSheetId="18" hidden="1">{#N/A,#N/A,TRUE,"ComparativoII"}</definedName>
    <definedName name="________f5" hidden="1">{#N/A,#N/A,TRUE,"ComparativoII"}</definedName>
    <definedName name="________feb94">#REF!</definedName>
    <definedName name="________feb95">#REF!</definedName>
    <definedName name="________feb96">#REF!</definedName>
    <definedName name="________FRD001" localSheetId="16">L118C2</definedName>
    <definedName name="________FRD001" localSheetId="18">L118C2</definedName>
    <definedName name="________FRD001">L118C2</definedName>
    <definedName name="________ftu222" localSheetId="16" hidden="1">{#N/A,#N/A,FALSE,"Aging Summary";#N/A,#N/A,FALSE,"Ratio Analysis";#N/A,#N/A,FALSE,"Test 120 Day Accts";#N/A,#N/A,FALSE,"Tickmarks"}</definedName>
    <definedName name="________ftu222" localSheetId="18" hidden="1">{#N/A,#N/A,FALSE,"Aging Summary";#N/A,#N/A,FALSE,"Ratio Analysis";#N/A,#N/A,FALSE,"Test 120 Day Accts";#N/A,#N/A,FALSE,"Tickmarks"}</definedName>
    <definedName name="________ftu222" hidden="1">{#N/A,#N/A,FALSE,"Aging Summary";#N/A,#N/A,FALSE,"Ratio Analysis";#N/A,#N/A,FALSE,"Test 120 Day Accts";#N/A,#N/A,FALSE,"Tickmarks"}</definedName>
    <definedName name="________fut1" localSheetId="16" hidden="1">{#N/A,#N/A,FALSE,"Aging Summary";#N/A,#N/A,FALSE,"Ratio Analysis";#N/A,#N/A,FALSE,"Test 120 Day Accts";#N/A,#N/A,FALSE,"Tickmarks"}</definedName>
    <definedName name="________fut1" localSheetId="18" hidden="1">{#N/A,#N/A,FALSE,"Aging Summary";#N/A,#N/A,FALSE,"Ratio Analysis";#N/A,#N/A,FALSE,"Test 120 Day Accts";#N/A,#N/A,FALSE,"Tickmarks"}</definedName>
    <definedName name="________fut1" hidden="1">{#N/A,#N/A,FALSE,"Aging Summary";#N/A,#N/A,FALSE,"Ratio Analysis";#N/A,#N/A,FALSE,"Test 120 Day Accts";#N/A,#N/A,FALSE,"Tickmarks"}</definedName>
    <definedName name="________fut2" localSheetId="16" hidden="1">{#N/A,#N/A,FALSE,"Aging Summary";#N/A,#N/A,FALSE,"Ratio Analysis";#N/A,#N/A,FALSE,"Test 120 Day Accts";#N/A,#N/A,FALSE,"Tickmarks"}</definedName>
    <definedName name="________fut2" localSheetId="18" hidden="1">{#N/A,#N/A,FALSE,"Aging Summary";#N/A,#N/A,FALSE,"Ratio Analysis";#N/A,#N/A,FALSE,"Test 120 Day Accts";#N/A,#N/A,FALSE,"Tickmarks"}</definedName>
    <definedName name="________fut2" hidden="1">{#N/A,#N/A,FALSE,"Aging Summary";#N/A,#N/A,FALSE,"Ratio Analysis";#N/A,#N/A,FALSE,"Test 120 Day Accts";#N/A,#N/A,FALSE,"Tickmarks"}</definedName>
    <definedName name="________fut2005" localSheetId="16" hidden="1">{#N/A,#N/A,FALSE,"Aging Summary";#N/A,#N/A,FALSE,"Ratio Analysis";#N/A,#N/A,FALSE,"Test 120 Day Accts";#N/A,#N/A,FALSE,"Tickmarks"}</definedName>
    <definedName name="________fut2005" localSheetId="18" hidden="1">{#N/A,#N/A,FALSE,"Aging Summary";#N/A,#N/A,FALSE,"Ratio Analysis";#N/A,#N/A,FALSE,"Test 120 Day Accts";#N/A,#N/A,FALSE,"Tickmarks"}</definedName>
    <definedName name="________fut2005" hidden="1">{#N/A,#N/A,FALSE,"Aging Summary";#N/A,#N/A,FALSE,"Ratio Analysis";#N/A,#N/A,FALSE,"Test 120 Day Accts";#N/A,#N/A,FALSE,"Tickmarks"}</definedName>
    <definedName name="________G12" hidden="1">#REF!</definedName>
    <definedName name="________gan2" localSheetId="16" hidden="1">{#N/A,#N/A,FALSE,"Aging Summary";#N/A,#N/A,FALSE,"Ratio Analysis";#N/A,#N/A,FALSE,"Test 120 Day Accts";#N/A,#N/A,FALSE,"Tickmarks"}</definedName>
    <definedName name="________gan2" localSheetId="18" hidden="1">{#N/A,#N/A,FALSE,"Aging Summary";#N/A,#N/A,FALSE,"Ratio Analysis";#N/A,#N/A,FALSE,"Test 120 Day Accts";#N/A,#N/A,FALSE,"Tickmarks"}</definedName>
    <definedName name="________gan2" hidden="1">{#N/A,#N/A,FALSE,"Aging Summary";#N/A,#N/A,FALSE,"Ratio Analysis";#N/A,#N/A,FALSE,"Test 120 Day Accts";#N/A,#N/A,FALSE,"Tickmarks"}</definedName>
    <definedName name="________GAS09" hidden="1">#REF!</definedName>
    <definedName name="________gc2" localSheetId="16" hidden="1">{#N/A,#N/A,TRUE,"MEMO";#N/A,#N/A,TRUE,"PARAMETROS";#N/A,#N/A,TRUE,"RLI ";#N/A,#N/A,TRUE,"IMPTO.DET.";#N/A,#N/A,TRUE,"FUT-FUNT";#N/A,#N/A,TRUE,"CPI-PATR.";#N/A,#N/A,TRUE,"CM CPI";#N/A,#N/A,TRUE,"PROV";#N/A,#N/A,TRUE,"A FIJO";#N/A,#N/A,TRUE,"LEASING";#N/A,#N/A,TRUE,"VPP";#N/A,#N/A,TRUE,"PPM";#N/A,#N/A,TRUE,"OTROS"}</definedName>
    <definedName name="________gc2" localSheetId="18" hidden="1">{#N/A,#N/A,TRUE,"MEMO";#N/A,#N/A,TRUE,"PARAMETROS";#N/A,#N/A,TRUE,"RLI ";#N/A,#N/A,TRUE,"IMPTO.DET.";#N/A,#N/A,TRUE,"FUT-FUNT";#N/A,#N/A,TRUE,"CPI-PATR.";#N/A,#N/A,TRUE,"CM CPI";#N/A,#N/A,TRUE,"PROV";#N/A,#N/A,TRUE,"A FIJO";#N/A,#N/A,TRUE,"LEASING";#N/A,#N/A,TRUE,"VPP";#N/A,#N/A,TRUE,"PPM";#N/A,#N/A,TRUE,"OTROS"}</definedName>
    <definedName name="________gc2" hidden="1">{#N/A,#N/A,TRUE,"MEMO";#N/A,#N/A,TRUE,"PARAMETROS";#N/A,#N/A,TRUE,"RLI ";#N/A,#N/A,TRUE,"IMPTO.DET.";#N/A,#N/A,TRUE,"FUT-FUNT";#N/A,#N/A,TRUE,"CPI-PATR.";#N/A,#N/A,TRUE,"CM CPI";#N/A,#N/A,TRUE,"PROV";#N/A,#N/A,TRUE,"A FIJO";#N/A,#N/A,TRUE,"LEASING";#N/A,#N/A,TRUE,"VPP";#N/A,#N/A,TRUE,"PPM";#N/A,#N/A,TRUE,"OTROS"}</definedName>
    <definedName name="___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GRA21">#REF!</definedName>
    <definedName name="________H67000">#REF!</definedName>
    <definedName name="________H67002">#REF!</definedName>
    <definedName name="________H70000">#REF!</definedName>
    <definedName name="________H71382">#REF!</definedName>
    <definedName name="________H71383">#REF!</definedName>
    <definedName name="________H71385">#REF!</definedName>
    <definedName name="________H90020">#REF!</definedName>
    <definedName name="________H90021">#REF!</definedName>
    <definedName name="________INT01">#REF!,#REF!,#REF!</definedName>
    <definedName name="________INV01">#REF!,#REF!</definedName>
    <definedName name="________INV02">#REF!,#REF!</definedName>
    <definedName name="________ipc1">#REF!</definedName>
    <definedName name="________ipc10">#REF!</definedName>
    <definedName name="________IPC11">#N/A</definedName>
    <definedName name="________IPC12">#N/A</definedName>
    <definedName name="________ipc4">#REF!</definedName>
    <definedName name="________ipc5">#REF!</definedName>
    <definedName name="________IPC6">#N/A</definedName>
    <definedName name="________ipc7">#REF!</definedName>
    <definedName name="________IPC8">#N/A</definedName>
    <definedName name="________IPC9">#N/A</definedName>
    <definedName name="________IV120000">#REF!</definedName>
    <definedName name="________IV120020">#REF!</definedName>
    <definedName name="________jan94">#REF!</definedName>
    <definedName name="________jan95">#REF!</definedName>
    <definedName name="________jan96">#REF!</definedName>
    <definedName name="________jul02" localSheetId="16" hidden="1">{#N/A,#N/A,FALSE,"MAY96 2260";#N/A,#N/A,FALSE,"system reclass";#N/A,#N/A,FALSE,"Items with no project number"}</definedName>
    <definedName name="________jul02" localSheetId="18" hidden="1">{#N/A,#N/A,FALSE,"MAY96 2260";#N/A,#N/A,FALSE,"system reclass";#N/A,#N/A,FALSE,"Items with no project number"}</definedName>
    <definedName name="________jul02" hidden="1">{#N/A,#N/A,FALSE,"MAY96 2260";#N/A,#N/A,FALSE,"system reclass";#N/A,#N/A,FALSE,"Items with no project number"}</definedName>
    <definedName name="________jul95">#REF!</definedName>
    <definedName name="________jul96">#REF!</definedName>
    <definedName name="________jun95">#REF!</definedName>
    <definedName name="________jun96">#REF!</definedName>
    <definedName name="________key2" hidden="1">#REF!</definedName>
    <definedName name="________L3" localSheetId="16" hidden="1">{#N/A,#N/A,FALSE,"P&amp;LVN H2";#N/A,#N/A,FALSE,"P&amp;LVIETNAM";#N/A,#N/A,FALSE,"P&amp;LVN H1";#N/A,#N/A,FALSE,"P&amp;L summary";#N/A,#N/A,FALSE,"CB";#N/A,#N/A,FALSE,"CEO ";#N/A,#N/A,FALSE,"Treasury";#N/A,#N/A,FALSE,"IBG";#N/A,#N/A,FALSE,"FIN";#N/A,#N/A,FALSE,"INDO";#N/A,#N/A,FALSE,"BS97"}</definedName>
    <definedName name="________L3" localSheetId="18" hidden="1">{#N/A,#N/A,FALSE,"P&amp;LVN H2";#N/A,#N/A,FALSE,"P&amp;LVIETNAM";#N/A,#N/A,FALSE,"P&amp;LVN H1";#N/A,#N/A,FALSE,"P&amp;L summary";#N/A,#N/A,FALSE,"CB";#N/A,#N/A,FALSE,"CEO ";#N/A,#N/A,FALSE,"Treasury";#N/A,#N/A,FALSE,"IBG";#N/A,#N/A,FALSE,"FIN";#N/A,#N/A,FALSE,"INDO";#N/A,#N/A,FALSE,"BS97"}</definedName>
    <definedName name="________L3" hidden="1">{#N/A,#N/A,FALSE,"P&amp;LVN H2";#N/A,#N/A,FALSE,"P&amp;LVIETNAM";#N/A,#N/A,FALSE,"P&amp;LVN H1";#N/A,#N/A,FALSE,"P&amp;L summary";#N/A,#N/A,FALSE,"CB";#N/A,#N/A,FALSE,"CEO ";#N/A,#N/A,FALSE,"Treasury";#N/A,#N/A,FALSE,"IBG";#N/A,#N/A,FALSE,"FIN";#N/A,#N/A,FALSE,"INDO";#N/A,#N/A,FALSE,"BS97"}</definedName>
    <definedName name="__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lll1" localSheetId="16" hidden="1">{#N/A,#N/A,FALSE,"voz corporativa";#N/A,#N/A,FALSE,"Transmisión de datos";#N/A,#N/A,FALSE,"Videoconferencia";#N/A,#N/A,FALSE,"Correo electrónico";#N/A,#N/A,FALSE,"Correo de voz";#N/A,#N/A,FALSE,"Megafax";#N/A,#N/A,FALSE,"Edi";#N/A,#N/A,FALSE,"Internet";#N/A,#N/A,FALSE,"VSAT";#N/A,#N/A,FALSE,"ing ult. milla"}</definedName>
    <definedName name="________lll1" localSheetId="18" hidden="1">{#N/A,#N/A,FALSE,"voz corporativa";#N/A,#N/A,FALSE,"Transmisión de datos";#N/A,#N/A,FALSE,"Videoconferencia";#N/A,#N/A,FALSE,"Correo electrónico";#N/A,#N/A,FALSE,"Correo de voz";#N/A,#N/A,FALSE,"Megafax";#N/A,#N/A,FALSE,"Edi";#N/A,#N/A,FALSE,"Internet";#N/A,#N/A,FALSE,"VSAT";#N/A,#N/A,FALSE,"ing ult. milla"}</definedName>
    <definedName name="________lll1" hidden="1">{#N/A,#N/A,FALSE,"voz corporativa";#N/A,#N/A,FALSE,"Transmisión de datos";#N/A,#N/A,FALSE,"Videoconferencia";#N/A,#N/A,FALSE,"Correo electrónico";#N/A,#N/A,FALSE,"Correo de voz";#N/A,#N/A,FALSE,"Megafax";#N/A,#N/A,FALSE,"Edi";#N/A,#N/A,FALSE,"Internet";#N/A,#N/A,FALSE,"VSAT";#N/A,#N/A,FALSE,"ing ult. milla"}</definedName>
    <definedName name="________M002" localSheetId="16" hidden="1">{#N/A,#N/A,FALSE,"Sub-Mekong";#N/A,#N/A,FALSE,"IB";#N/A,#N/A,FALSE,"CB";#N/A,#N/A,FALSE,"CIB";#N/A,#N/A,FALSE,"Tsy - seg";#N/A,#N/A,FALSE,"Fin";#N/A,#N/A,FALSE,"CEO";#N/A,#N/A,FALSE,"VN"}</definedName>
    <definedName name="________M002" localSheetId="18" hidden="1">{#N/A,#N/A,FALSE,"Sub-Mekong";#N/A,#N/A,FALSE,"IB";#N/A,#N/A,FALSE,"CB";#N/A,#N/A,FALSE,"CIB";#N/A,#N/A,FALSE,"Tsy - seg";#N/A,#N/A,FALSE,"Fin";#N/A,#N/A,FALSE,"CEO";#N/A,#N/A,FALSE,"VN"}</definedName>
    <definedName name="________M002" hidden="1">{#N/A,#N/A,FALSE,"Sub-Mekong";#N/A,#N/A,FALSE,"IB";#N/A,#N/A,FALSE,"CB";#N/A,#N/A,FALSE,"CIB";#N/A,#N/A,FALSE,"Tsy - seg";#N/A,#N/A,FALSE,"Fin";#N/A,#N/A,FALSE,"CEO";#N/A,#N/A,FALSE,"VN"}</definedName>
    <definedName name="_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M2" localSheetId="16" hidden="1">{#N/A,#N/A,FALSE,"P&amp;LVN H2";#N/A,#N/A,FALSE,"P&amp;LVIETNAM";#N/A,#N/A,FALSE,"P&amp;LVN H1";#N/A,#N/A,FALSE,"P&amp;L summary";#N/A,#N/A,FALSE,"CB";#N/A,#N/A,FALSE,"CEO ";#N/A,#N/A,FALSE,"Treasury";#N/A,#N/A,FALSE,"IBG";#N/A,#N/A,FALSE,"FIN";#N/A,#N/A,FALSE,"INDO";#N/A,#N/A,FALSE,"BS97"}</definedName>
    <definedName name="________M2" localSheetId="18" hidden="1">{#N/A,#N/A,FALSE,"P&amp;LVN H2";#N/A,#N/A,FALSE,"P&amp;LVIETNAM";#N/A,#N/A,FALSE,"P&amp;LVN H1";#N/A,#N/A,FALSE,"P&amp;L summary";#N/A,#N/A,FALSE,"CB";#N/A,#N/A,FALSE,"CEO ";#N/A,#N/A,FALSE,"Treasury";#N/A,#N/A,FALSE,"IBG";#N/A,#N/A,FALSE,"FIN";#N/A,#N/A,FALSE,"INDO";#N/A,#N/A,FALSE,"BS97"}</definedName>
    <definedName name="________M2" hidden="1">{#N/A,#N/A,FALSE,"P&amp;LVN H2";#N/A,#N/A,FALSE,"P&amp;LVIETNAM";#N/A,#N/A,FALSE,"P&amp;LVN H1";#N/A,#N/A,FALSE,"P&amp;L summary";#N/A,#N/A,FALSE,"CB";#N/A,#N/A,FALSE,"CEO ";#N/A,#N/A,FALSE,"Treasury";#N/A,#N/A,FALSE,"IBG";#N/A,#N/A,FALSE,"FIN";#N/A,#N/A,FALSE,"INDO";#N/A,#N/A,FALSE,"BS97"}</definedName>
    <definedName name="________M200" localSheetId="16" hidden="1">{#N/A,#N/A,FALSE,"P&amp;LVIETNAM";#N/A,#N/A,FALSE,"P&amp;L summary";#N/A,#N/A,FALSE,"Treasury";#N/A,#N/A,FALSE,"CB";#N/A,#N/A,FALSE,"CEO ";#N/A,#N/A,FALSE,"IBG";#N/A,#N/A,FALSE,"FIN";#N/A,#N/A,FALSE,"BS97"}</definedName>
    <definedName name="________M200" localSheetId="18" hidden="1">{#N/A,#N/A,FALSE,"P&amp;LVIETNAM";#N/A,#N/A,FALSE,"P&amp;L summary";#N/A,#N/A,FALSE,"Treasury";#N/A,#N/A,FALSE,"CB";#N/A,#N/A,FALSE,"CEO ";#N/A,#N/A,FALSE,"IBG";#N/A,#N/A,FALSE,"FIN";#N/A,#N/A,FALSE,"BS97"}</definedName>
    <definedName name="________M200" hidden="1">{#N/A,#N/A,FALSE,"P&amp;LVIETNAM";#N/A,#N/A,FALSE,"P&amp;L summary";#N/A,#N/A,FALSE,"Treasury";#N/A,#N/A,FALSE,"CB";#N/A,#N/A,FALSE,"CEO ";#N/A,#N/A,FALSE,"IBG";#N/A,#N/A,FALSE,"FIN";#N/A,#N/A,FALSE,"BS97"}</definedName>
    <definedName name="_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_mac2" localSheetId="16" hidden="1">{#N/A,#N/A,FALSE,"voz corporativa";#N/A,#N/A,FALSE,"Transmisión de datos";#N/A,#N/A,FALSE,"Videoconferencia";#N/A,#N/A,FALSE,"Correo electrónico";#N/A,#N/A,FALSE,"Correo de voz";#N/A,#N/A,FALSE,"Megafax";#N/A,#N/A,FALSE,"Edi";#N/A,#N/A,FALSE,"Internet";#N/A,#N/A,FALSE,"VSAT";#N/A,#N/A,FALSE,"ing ult. milla"}</definedName>
    <definedName name="________mac2" localSheetId="18" hidden="1">{#N/A,#N/A,FALSE,"voz corporativa";#N/A,#N/A,FALSE,"Transmisión de datos";#N/A,#N/A,FALSE,"Videoconferencia";#N/A,#N/A,FALSE,"Correo electrónico";#N/A,#N/A,FALSE,"Correo de voz";#N/A,#N/A,FALSE,"Megafax";#N/A,#N/A,FALSE,"Edi";#N/A,#N/A,FALSE,"Internet";#N/A,#N/A,FALSE,"VSAT";#N/A,#N/A,FALSE,"ing ult. milla"}</definedName>
    <definedName name="________mac2" hidden="1">{#N/A,#N/A,FALSE,"voz corporativa";#N/A,#N/A,FALSE,"Transmisión de datos";#N/A,#N/A,FALSE,"Videoconferencia";#N/A,#N/A,FALSE,"Correo electrónico";#N/A,#N/A,FALSE,"Correo de voz";#N/A,#N/A,FALSE,"Megafax";#N/A,#N/A,FALSE,"Edi";#N/A,#N/A,FALSE,"Internet";#N/A,#N/A,FALSE,"VSAT";#N/A,#N/A,FALSE,"ing ult. milla"}</definedName>
    <definedName name="________mar94">#REF!</definedName>
    <definedName name="________mar95">#REF!</definedName>
    <definedName name="________mar96">#REF!</definedName>
    <definedName name="________may94">#REF!</definedName>
    <definedName name="________may95">#REF!</definedName>
    <definedName name="________may96">#REF!</definedName>
    <definedName name="________Mes1">#REF!</definedName>
    <definedName name="________mma1" hidden="1">19</definedName>
    <definedName name="________MYU2">#REF!</definedName>
    <definedName name="________nnn3"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nnn3"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nnn3"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NNP01">#REF!,#REF!</definedName>
    <definedName name="________NNP02">#REF!,#REF!</definedName>
    <definedName name="________nnp2010">#REF!,#REF!</definedName>
    <definedName name="________nnp2029">#REF!,#REF!</definedName>
    <definedName name="________nov94">#REF!</definedName>
    <definedName name="________NP01">#REF!,#REF!</definedName>
    <definedName name="________NP02">#REF!,#REF!</definedName>
    <definedName name="________np2010">#REF!,#REF!</definedName>
    <definedName name="________np2029">#REF!,#REF!</definedName>
    <definedName name="________oct05" localSheetId="16" hidden="1">{#N/A,#N/A,FALSE,"Aging Summary";#N/A,#N/A,FALSE,"Ratio Analysis";#N/A,#N/A,FALSE,"Test 120 Day Accts";#N/A,#N/A,FALSE,"Tickmarks"}</definedName>
    <definedName name="________oct05" localSheetId="18" hidden="1">{#N/A,#N/A,FALSE,"Aging Summary";#N/A,#N/A,FALSE,"Ratio Analysis";#N/A,#N/A,FALSE,"Test 120 Day Accts";#N/A,#N/A,FALSE,"Tickmarks"}</definedName>
    <definedName name="________oct05" hidden="1">{#N/A,#N/A,FALSE,"Aging Summary";#N/A,#N/A,FALSE,"Ratio Analysis";#N/A,#N/A,FALSE,"Test 120 Day Accts";#N/A,#N/A,FALSE,"Tickmarks"}</definedName>
    <definedName name="________oct94">#REF!</definedName>
    <definedName name="________oww3" localSheetId="16" hidden="1">{#VALUE!,#N/A,TRUE,0;#N/A,#N/A,TRUE,0;#N/A,#N/A,TRUE,0;#N/A,#N/A,TRUE,0;#N/A,#N/A,TRUE,0;#N/A,#N/A,TRUE,0;#N/A,#N/A,TRUE,0;#N/A,#N/A,TRUE,0;#N/A,#N/A,TRUE,0;#N/A,#N/A,TRUE,0;#N/A,#N/A,TRUE,0;#N/A,#N/A,TRUE,0;#N/A,#N/A,TRUE,0}</definedName>
    <definedName name="________oww3" localSheetId="18" hidden="1">{#VALUE!,#N/A,TRUE,0;#N/A,#N/A,TRUE,0;#N/A,#N/A,TRUE,0;#N/A,#N/A,TRUE,0;#N/A,#N/A,TRUE,0;#N/A,#N/A,TRUE,0;#N/A,#N/A,TRUE,0;#N/A,#N/A,TRUE,0;#N/A,#N/A,TRUE,0;#N/A,#N/A,TRUE,0;#N/A,#N/A,TRUE,0;#N/A,#N/A,TRUE,0;#N/A,#N/A,TRUE,0}</definedName>
    <definedName name="________oww3" hidden="1">{#VALUE!,#N/A,TRUE,0;#N/A,#N/A,TRUE,0;#N/A,#N/A,TRUE,0;#N/A,#N/A,TRUE,0;#N/A,#N/A,TRUE,0;#N/A,#N/A,TRUE,0;#N/A,#N/A,TRUE,0;#N/A,#N/A,TRUE,0;#N/A,#N/A,TRUE,0;#N/A,#N/A,TRUE,0;#N/A,#N/A,TRUE,0;#N/A,#N/A,TRUE,0;#N/A,#N/A,TRUE,0}</definedName>
    <definedName name="________pat1" localSheetId="16" hidden="1">{#N/A,#N/A,FALSE,"HIGHNEW";#N/A,#N/A,FALSE,"HIGHOLD";#N/A,#N/A,FALSE,"MTHDET";#N/A,#N/A,FALSE,"ACTDET"}</definedName>
    <definedName name="________pat1" localSheetId="18" hidden="1">{#N/A,#N/A,FALSE,"HIGHNEW";#N/A,#N/A,FALSE,"HIGHOLD";#N/A,#N/A,FALSE,"MTHDET";#N/A,#N/A,FALSE,"ACTDET"}</definedName>
    <definedName name="________pat1" hidden="1">{#N/A,#N/A,FALSE,"HIGHNEW";#N/A,#N/A,FALSE,"HIGHOLD";#N/A,#N/A,FALSE,"MTHDET";#N/A,#N/A,FALSE,"ACTDET"}</definedName>
    <definedName name="________pp6" localSheetId="16" hidden="1">{#N/A,#N/A,FALSE,"Aging Summary";#N/A,#N/A,FALSE,"Ratio Analysis";#N/A,#N/A,FALSE,"Test 120 Day Accts";#N/A,#N/A,FALSE,"Tickmarks"}</definedName>
    <definedName name="________pp6" localSheetId="18" hidden="1">{#N/A,#N/A,FALSE,"Aging Summary";#N/A,#N/A,FALSE,"Ratio Analysis";#N/A,#N/A,FALSE,"Test 120 Day Accts";#N/A,#N/A,FALSE,"Tickmarks"}</definedName>
    <definedName name="________pp6" hidden="1">{#N/A,#N/A,FALSE,"Aging Summary";#N/A,#N/A,FALSE,"Ratio Analysis";#N/A,#N/A,FALSE,"Test 120 Day Accts";#N/A,#N/A,FALSE,"Tickmarks"}</definedName>
    <definedName name="________PPM1" localSheetId="16" hidden="1">{#N/A,#N/A,FALSE,"Aging Summary";#N/A,#N/A,FALSE,"Ratio Analysis";#N/A,#N/A,FALSE,"Test 120 Day Accts";#N/A,#N/A,FALSE,"Tickmarks"}</definedName>
    <definedName name="________PPM1" localSheetId="18" hidden="1">{#N/A,#N/A,FALSE,"Aging Summary";#N/A,#N/A,FALSE,"Ratio Analysis";#N/A,#N/A,FALSE,"Test 120 Day Accts";#N/A,#N/A,FALSE,"Tickmarks"}</definedName>
    <definedName name="________PPM1" hidden="1">{#N/A,#N/A,FALSE,"Aging Summary";#N/A,#N/A,FALSE,"Ratio Analysis";#N/A,#N/A,FALSE,"Test 120 Day Accts";#N/A,#N/A,FALSE,"Tickmarks"}</definedName>
    <definedName name="________ppm7" localSheetId="16" hidden="1">{#N/A,#N/A,FALSE,"Aging Summary";#N/A,#N/A,FALSE,"Ratio Analysis";#N/A,#N/A,FALSE,"Test 120 Day Accts";#N/A,#N/A,FALSE,"Tickmarks"}</definedName>
    <definedName name="________ppm7" localSheetId="18" hidden="1">{#N/A,#N/A,FALSE,"Aging Summary";#N/A,#N/A,FALSE,"Ratio Analysis";#N/A,#N/A,FALSE,"Test 120 Day Accts";#N/A,#N/A,FALSE,"Tickmarks"}</definedName>
    <definedName name="________ppm7" hidden="1">{#N/A,#N/A,FALSE,"Aging Summary";#N/A,#N/A,FALSE,"Ratio Analysis";#N/A,#N/A,FALSE,"Test 120 Day Accts";#N/A,#N/A,FALSE,"Tickmarks"}</definedName>
    <definedName name="________pt8" localSheetId="16" hidden="1">{#N/A,#N/A,FALSE,"Aging Summary";#N/A,#N/A,FALSE,"Ratio Analysis";#N/A,#N/A,FALSE,"Test 120 Day Accts";#N/A,#N/A,FALSE,"Tickmarks"}</definedName>
    <definedName name="________pt8" localSheetId="18" hidden="1">{#N/A,#N/A,FALSE,"Aging Summary";#N/A,#N/A,FALSE,"Ratio Analysis";#N/A,#N/A,FALSE,"Test 120 Day Accts";#N/A,#N/A,FALSE,"Tickmarks"}</definedName>
    <definedName name="________pt8" hidden="1">{#N/A,#N/A,FALSE,"Aging Summary";#N/A,#N/A,FALSE,"Ratio Analysis";#N/A,#N/A,FALSE,"Test 120 Day Accts";#N/A,#N/A,FALSE,"Tickmarks"}</definedName>
    <definedName name="________QAN01">#REF!,#REF!,#REF!</definedName>
    <definedName name="________qan011">#REF!,#REF!,#REF!</definedName>
    <definedName name="________R">#REF!</definedName>
    <definedName name="_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_res1" localSheetId="16" hidden="1">{#N/A,#N/A,FALSE,"aus";#N/A,#N/A,FALSE,"chim";#N/A,#N/A,FALSE,"en-imp";#N/A,#N/A,FALSE,"fabi";#N/A,#N/A,FALSE,"graf";#N/A,#N/A,FALSE,"propa";#N/A,#N/A,FALSE,"res"}</definedName>
    <definedName name="________res1" localSheetId="18" hidden="1">{#N/A,#N/A,FALSE,"aus";#N/A,#N/A,FALSE,"chim";#N/A,#N/A,FALSE,"en-imp";#N/A,#N/A,FALSE,"fabi";#N/A,#N/A,FALSE,"graf";#N/A,#N/A,FALSE,"propa";#N/A,#N/A,FALSE,"res"}</definedName>
    <definedName name="________res1" hidden="1">{#N/A,#N/A,FALSE,"aus";#N/A,#N/A,FALSE,"chim";#N/A,#N/A,FALSE,"en-imp";#N/A,#N/A,FALSE,"fabi";#N/A,#N/A,FALSE,"graf";#N/A,#N/A,FALSE,"propa";#N/A,#N/A,FALSE,"res"}</definedName>
    <definedName name="________res2" localSheetId="16" hidden="1">{#N/A,#N/A,FALSE,"res";#N/A,#N/A,FALSE,"en-imp";#N/A,#N/A,FALSE,"aus";#N/A,#N/A,FALSE,"propa";#N/A,#N/A,FALSE,"f-peru";#N/A,#N/A,FALSE,"fabi"}</definedName>
    <definedName name="________res2" localSheetId="18" hidden="1">{#N/A,#N/A,FALSE,"res";#N/A,#N/A,FALSE,"en-imp";#N/A,#N/A,FALSE,"aus";#N/A,#N/A,FALSE,"propa";#N/A,#N/A,FALSE,"f-peru";#N/A,#N/A,FALSE,"fabi"}</definedName>
    <definedName name="________res2" hidden="1">{#N/A,#N/A,FALSE,"res";#N/A,#N/A,FALSE,"en-imp";#N/A,#N/A,FALSE,"aus";#N/A,#N/A,FALSE,"propa";#N/A,#N/A,FALSE,"f-peru";#N/A,#N/A,FALSE,"fabi"}</definedName>
    <definedName name="________res3" localSheetId="16" hidden="1">{#N/A,#N/A,FALSE,"res";#N/A,#N/A,FALSE,"estado";#N/A,#N/A,FALSE,"en-imp";#N/A,#N/A,FALSE,"aus";#N/A,#N/A,FALSE,"propa";#N/A,#N/A,FALSE,"fabi";#N/A,#N/A,FALSE,"f-peru"}</definedName>
    <definedName name="________res3" localSheetId="18" hidden="1">{#N/A,#N/A,FALSE,"res";#N/A,#N/A,FALSE,"estado";#N/A,#N/A,FALSE,"en-imp";#N/A,#N/A,FALSE,"aus";#N/A,#N/A,FALSE,"propa";#N/A,#N/A,FALSE,"fabi";#N/A,#N/A,FALSE,"f-peru"}</definedName>
    <definedName name="________res3" hidden="1">{#N/A,#N/A,FALSE,"res";#N/A,#N/A,FALSE,"estado";#N/A,#N/A,FALSE,"en-imp";#N/A,#N/A,FALSE,"aus";#N/A,#N/A,FALSE,"propa";#N/A,#N/A,FALSE,"fabi";#N/A,#N/A,FALSE,"f-peru"}</definedName>
    <definedName name="________rli2" localSheetId="16" hidden="1">{#N/A,#N/A,FALSE,"Aging Summary";#N/A,#N/A,FALSE,"Ratio Analysis";#N/A,#N/A,FALSE,"Test 120 Day Accts";#N/A,#N/A,FALSE,"Tickmarks"}</definedName>
    <definedName name="________rli2" localSheetId="18" hidden="1">{#N/A,#N/A,FALSE,"Aging Summary";#N/A,#N/A,FALSE,"Ratio Analysis";#N/A,#N/A,FALSE,"Test 120 Day Accts";#N/A,#N/A,FALSE,"Tickmarks"}</definedName>
    <definedName name="________rli2" hidden="1">{#N/A,#N/A,FALSE,"Aging Summary";#N/A,#N/A,FALSE,"Ratio Analysis";#N/A,#N/A,FALSE,"Test 120 Day Accts";#N/A,#N/A,FALSE,"Tickmarks"}</definedName>
    <definedName name="___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rr2" localSheetId="16" hidden="1">{#N/A,#N/A,TRUE,"Proposal";#N/A,#N/A,TRUE,"Assumptions";#N/A,#N/A,TRUE,"Net Income";#N/A,#N/A,TRUE,"Balsheet";#N/A,#N/A,TRUE,"Capex";#N/A,#N/A,TRUE,"Volumes";#N/A,#N/A,TRUE,"Revenues";#N/A,#N/A,TRUE,"Var.Costs";#N/A,#N/A,TRUE,"Personnel";#N/A,#N/A,TRUE,"Other costs";#N/A,#N/A,TRUE,"MKTG and G&amp;A"}</definedName>
    <definedName name="________rr2" localSheetId="18" hidden="1">{#N/A,#N/A,TRUE,"Proposal";#N/A,#N/A,TRUE,"Assumptions";#N/A,#N/A,TRUE,"Net Income";#N/A,#N/A,TRUE,"Balsheet";#N/A,#N/A,TRUE,"Capex";#N/A,#N/A,TRUE,"Volumes";#N/A,#N/A,TRUE,"Revenues";#N/A,#N/A,TRUE,"Var.Costs";#N/A,#N/A,TRUE,"Personnel";#N/A,#N/A,TRUE,"Other costs";#N/A,#N/A,TRUE,"MKTG and G&amp;A"}</definedName>
    <definedName name="________rr2" hidden="1">{#N/A,#N/A,TRUE,"Proposal";#N/A,#N/A,TRUE,"Assumptions";#N/A,#N/A,TRUE,"Net Income";#N/A,#N/A,TRUE,"Balsheet";#N/A,#N/A,TRUE,"Capex";#N/A,#N/A,TRUE,"Volumes";#N/A,#N/A,TRUE,"Revenues";#N/A,#N/A,TRUE,"Var.Costs";#N/A,#N/A,TRUE,"Personnel";#N/A,#N/A,TRUE,"Other costs";#N/A,#N/A,TRUE,"MKTG and G&amp;A"}</definedName>
    <definedName name="________RR5" localSheetId="16" hidden="1">{#N/A,#N/A,FALSE,"FECU_UF_PESOS"}</definedName>
    <definedName name="________RR5" localSheetId="18" hidden="1">{#N/A,#N/A,FALSE,"FECU_UF_PESOS"}</definedName>
    <definedName name="________RR5" hidden="1">{#N/A,#N/A,FALSE,"FECU_UF_PESOS"}</definedName>
    <definedName name="___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_s1" localSheetId="16" hidden="1">{#N/A,#N/A,FALSE,"voz corporativa";#N/A,#N/A,FALSE,"Transmisión de datos";#N/A,#N/A,FALSE,"Videoconferencia";#N/A,#N/A,FALSE,"Correo electrónico";#N/A,#N/A,FALSE,"Correo de voz";#N/A,#N/A,FALSE,"Megafax";#N/A,#N/A,FALSE,"Edi";#N/A,#N/A,FALSE,"Internet";#N/A,#N/A,FALSE,"VSAT";#N/A,#N/A,FALSE,"ing ult. milla"}</definedName>
    <definedName name="________s1" localSheetId="18" hidden="1">{#N/A,#N/A,FALSE,"voz corporativa";#N/A,#N/A,FALSE,"Transmisión de datos";#N/A,#N/A,FALSE,"Videoconferencia";#N/A,#N/A,FALSE,"Correo electrónico";#N/A,#N/A,FALSE,"Correo de voz";#N/A,#N/A,FALSE,"Megafax";#N/A,#N/A,FALSE,"Edi";#N/A,#N/A,FALSE,"Internet";#N/A,#N/A,FALSE,"VSAT";#N/A,#N/A,FALSE,"ing ult. milla"}</definedName>
    <definedName name="________s1" hidden="1">{#N/A,#N/A,FALSE,"voz corporativa";#N/A,#N/A,FALSE,"Transmisión de datos";#N/A,#N/A,FALSE,"Videoconferencia";#N/A,#N/A,FALSE,"Correo electrónico";#N/A,#N/A,FALSE,"Correo de voz";#N/A,#N/A,FALSE,"Megafax";#N/A,#N/A,FALSE,"Edi";#N/A,#N/A,FALSE,"Internet";#N/A,#N/A,FALSE,"VSAT";#N/A,#N/A,FALSE,"ing ult. milla"}</definedName>
    <definedName name="________SAL01">#REF!,#REF!</definedName>
    <definedName name="________sep95">#REF!</definedName>
    <definedName name="________sii01012004" localSheetId="16" hidden="1">{#N/A,#N/A,FALSE,"Aging Summary";#N/A,#N/A,FALSE,"Ratio Analysis";#N/A,#N/A,FALSE,"Test 120 Day Accts";#N/A,#N/A,FALSE,"Tickmarks"}</definedName>
    <definedName name="________sii01012004" localSheetId="18" hidden="1">{#N/A,#N/A,FALSE,"Aging Summary";#N/A,#N/A,FALSE,"Ratio Analysis";#N/A,#N/A,FALSE,"Test 120 Day Accts";#N/A,#N/A,FALSE,"Tickmarks"}</definedName>
    <definedName name="________sii01012004" hidden="1">{#N/A,#N/A,FALSE,"Aging Summary";#N/A,#N/A,FALSE,"Ratio Analysis";#N/A,#N/A,FALSE,"Test 120 Day Accts";#N/A,#N/A,FALSE,"Tickmarks"}</definedName>
    <definedName name="________SS2" localSheetId="16" hidden="1">{#N/A,#N/A,FALSE,"CAPEX";#N/A,#N/A,FALSE,"PLAN";#N/A,#N/A,FALSE,"REV";#N/A,#N/A,FALSE,"CALOP";#N/A,#N/A,FALSE,"RESOP";#N/A,#N/A,FALSE,"PRES"}</definedName>
    <definedName name="________SS2" localSheetId="18" hidden="1">{#N/A,#N/A,FALSE,"CAPEX";#N/A,#N/A,FALSE,"PLAN";#N/A,#N/A,FALSE,"REV";#N/A,#N/A,FALSE,"CALOP";#N/A,#N/A,FALSE,"RESOP";#N/A,#N/A,FALSE,"PRES"}</definedName>
    <definedName name="________SS2" hidden="1">{#N/A,#N/A,FALSE,"CAPEX";#N/A,#N/A,FALSE,"PLAN";#N/A,#N/A,FALSE,"REV";#N/A,#N/A,FALSE,"CALOP";#N/A,#N/A,FALSE,"RESOP";#N/A,#N/A,FALSE,"PRES"}</definedName>
    <definedName name="________t4" localSheetId="16" hidden="1">{#N/A,#N/A,FALSE,"Aging Summary";#N/A,#N/A,FALSE,"Ratio Analysis";#N/A,#N/A,FALSE,"Test 120 Day Accts";#N/A,#N/A,FALSE,"Tickmarks"}</definedName>
    <definedName name="________t4" localSheetId="18" hidden="1">{#N/A,#N/A,FALSE,"Aging Summary";#N/A,#N/A,FALSE,"Ratio Analysis";#N/A,#N/A,FALSE,"Test 120 Day Accts";#N/A,#N/A,FALSE,"Tickmarks"}</definedName>
    <definedName name="________t4" hidden="1">{#N/A,#N/A,FALSE,"Aging Summary";#N/A,#N/A,FALSE,"Ratio Analysis";#N/A,#N/A,FALSE,"Test 120 Day Accts";#N/A,#N/A,FALSE,"Tickmarks"}</definedName>
    <definedName name="________t81" localSheetId="16" hidden="1">{#N/A,#N/A,FALSE,"Aging Summary";#N/A,#N/A,FALSE,"Ratio Analysis";#N/A,#N/A,FALSE,"Test 120 Day Accts";#N/A,#N/A,FALSE,"Tickmarks"}</definedName>
    <definedName name="________t81" localSheetId="18" hidden="1">{#N/A,#N/A,FALSE,"Aging Summary";#N/A,#N/A,FALSE,"Ratio Analysis";#N/A,#N/A,FALSE,"Test 120 Day Accts";#N/A,#N/A,FALSE,"Tickmarks"}</definedName>
    <definedName name="________t81" hidden="1">{#N/A,#N/A,FALSE,"Aging Summary";#N/A,#N/A,FALSE,"Ratio Analysis";#N/A,#N/A,FALSE,"Test 120 Day Accts";#N/A,#N/A,FALSE,"Tickmarks"}</definedName>
    <definedName name="________TCE1">#REF!</definedName>
    <definedName name="________TT1" localSheetId="16" hidden="1">{#N/A,#N/A,FALSE,"Aging Summary";#N/A,#N/A,FALSE,"Ratio Analysis";#N/A,#N/A,FALSE,"Test 120 Day Accts";#N/A,#N/A,FALSE,"Tickmarks"}</definedName>
    <definedName name="________TT1" localSheetId="18" hidden="1">{#N/A,#N/A,FALSE,"Aging Summary";#N/A,#N/A,FALSE,"Ratio Analysis";#N/A,#N/A,FALSE,"Test 120 Day Accts";#N/A,#N/A,FALSE,"Tickmarks"}</definedName>
    <definedName name="________TT1" hidden="1">{#N/A,#N/A,FALSE,"Aging Summary";#N/A,#N/A,FALSE,"Ratio Analysis";#N/A,#N/A,FALSE,"Test 120 Day Accts";#N/A,#N/A,FALSE,"Tickmarks"}</definedName>
    <definedName name="________uf2">#REF!</definedName>
    <definedName name="________UF2010">#REF!</definedName>
    <definedName name="________ui78421">#REF!</definedName>
    <definedName name="________uso2">#REF!</definedName>
    <definedName name="________v3" localSheetId="16" hidden="1">{"CONSEJO",#N/A,FALSE,"Dist p0";"CONSEJO",#N/A,FALSE,"Ficha CODICE"}</definedName>
    <definedName name="________v3" localSheetId="18" hidden="1">{"CONSEJO",#N/A,FALSE,"Dist p0";"CONSEJO",#N/A,FALSE,"Ficha CODICE"}</definedName>
    <definedName name="________v3" hidden="1">{"CONSEJO",#N/A,FALSE,"Dist p0";"CONSEJO",#N/A,FALSE,"Ficha CODICE"}</definedName>
    <definedName name="________VAR01">#REF!,#REF!,#REF!</definedName>
    <definedName name="________wsd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wsd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wsd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_X3" localSheetId="16" hidden="1">{#N/A,#N/A,FALSE,"Aging Summary";#N/A,#N/A,FALSE,"Ratio Analysis";#N/A,#N/A,FALSE,"Test 120 Day Accts";#N/A,#N/A,FALSE,"Tickmarks"}</definedName>
    <definedName name="________X3" localSheetId="18" hidden="1">{#N/A,#N/A,FALSE,"Aging Summary";#N/A,#N/A,FALSE,"Ratio Analysis";#N/A,#N/A,FALSE,"Test 120 Day Accts";#N/A,#N/A,FALSE,"Tickmarks"}</definedName>
    <definedName name="________X3" hidden="1">{#N/A,#N/A,FALSE,"Aging Summary";#N/A,#N/A,FALSE,"Ratio Analysis";#N/A,#N/A,FALSE,"Test 120 Day Accts";#N/A,#N/A,FALSE,"Tickmarks"}</definedName>
    <definedName name="________xlnm_Print_Area_1">NA()</definedName>
    <definedName name="________xlnm_Print_Area_2">NA()</definedName>
    <definedName name="________xlnm_Print_Area_2_1">NA()</definedName>
    <definedName name="________xlnm_Print_Area_2_16">NA()</definedName>
    <definedName name="________xlnm_Print_Area_2_17">NA()</definedName>
    <definedName name="________xlnm_Print_Area_2_18">"$#REF!.$A$68:$AL$137"</definedName>
    <definedName name="________xlnm_Print_Area_2_7">NA()</definedName>
    <definedName name="________xlnm_Print_Area_3">NA()</definedName>
    <definedName name="________xlnm_Print_Area_3_1">NA()</definedName>
    <definedName name="________xlnm_Print_Area_3_16">NA()</definedName>
    <definedName name="________xlnm_Print_Area_3_17">NA()</definedName>
    <definedName name="________xlnm_Print_Area_3_18">"$#REF!.$A$99:$AH$185"</definedName>
    <definedName name="________xlnm_Print_Area_3_7">NA()</definedName>
    <definedName name="________xx1" hidden="1">"Ctas Analisis Acreedores"</definedName>
    <definedName name="________YR1">#REF!</definedName>
    <definedName name="________YR2">#REF!</definedName>
    <definedName name="________YR3">#REF!</definedName>
    <definedName name="________YR4">#REF!</definedName>
    <definedName name="________YR5">#REF!</definedName>
    <definedName name="________Z1" localSheetId="16" hidden="1">{"ProspettoImposte",#N/A,FALSE,"Prospetto imposte"}</definedName>
    <definedName name="________Z1" localSheetId="18" hidden="1">{"ProspettoImposte",#N/A,FALSE,"Prospetto imposte"}</definedName>
    <definedName name="________Z1" hidden="1">{"ProspettoImposte",#N/A,FALSE,"Prospetto imposte"}</definedName>
    <definedName name="_______A1" localSheetId="16" hidden="1">{#N/A,#N/A,TRUE,"ComparativoII"}</definedName>
    <definedName name="_______A1" localSheetId="18" hidden="1">{#N/A,#N/A,TRUE,"ComparativoII"}</definedName>
    <definedName name="_______A1" hidden="1">{#N/A,#N/A,TRUE,"ComparativoII"}</definedName>
    <definedName name="_______A10" localSheetId="16" hidden="1">{"RESULTADOS REAIS",#N/A,FALSE,"Dem.Res.R$";"RESULTADOS DOLARES",#N/A,FALSE,"Dem.Res.US$";"PERCENTUAIS REAIS",#N/A,FALSE,"Percentuais R$";"PERCENTUAIS DOLARES",#N/A,FALSE,"Percentuais US$"}</definedName>
    <definedName name="_______A10" localSheetId="18" hidden="1">{"RESULTADOS REAIS",#N/A,FALSE,"Dem.Res.R$";"RESULTADOS DOLARES",#N/A,FALSE,"Dem.Res.US$";"PERCENTUAIS REAIS",#N/A,FALSE,"Percentuais R$";"PERCENTUAIS DOLARES",#N/A,FALSE,"Percentuais US$"}</definedName>
    <definedName name="_______A10" hidden="1">{"RESULTADOS REAIS",#N/A,FALSE,"Dem.Res.R$";"RESULTADOS DOLARES",#N/A,FALSE,"Dem.Res.US$";"PERCENTUAIS REAIS",#N/A,FALSE,"Percentuais R$";"PERCENTUAIS DOLARES",#N/A,FALSE,"Percentuais US$"}</definedName>
    <definedName name="_______A2" localSheetId="16" hidden="1">{#N/A,#N/A,FALSE,"Aging Summary";#N/A,#N/A,FALSE,"Ratio Analysis";#N/A,#N/A,FALSE,"Test 120 Day Accts";#N/A,#N/A,FALSE,"Tickmarks"}</definedName>
    <definedName name="_______A2" localSheetId="18" hidden="1">{#N/A,#N/A,FALSE,"Aging Summary";#N/A,#N/A,FALSE,"Ratio Analysis";#N/A,#N/A,FALSE,"Test 120 Day Accts";#N/A,#N/A,FALSE,"Tickmarks"}</definedName>
    <definedName name="_______A2" hidden="1">{#N/A,#N/A,FALSE,"Aging Summary";#N/A,#N/A,FALSE,"Ratio Analysis";#N/A,#N/A,FALSE,"Test 120 Day Accts";#N/A,#N/A,FALSE,"Tickmarks"}</definedName>
    <definedName name="_______A20000">#REF!</definedName>
    <definedName name="_______A3" localSheetId="16" hidden="1">{#N/A,#N/A,TRUE,"ComparativoII"}</definedName>
    <definedName name="_______A3" localSheetId="18" hidden="1">{#N/A,#N/A,TRUE,"ComparativoII"}</definedName>
    <definedName name="_______A3" hidden="1">{#N/A,#N/A,TRUE,"ComparativoII"}</definedName>
    <definedName name="_______A4" localSheetId="16" hidden="1">{"balanço dolares",#N/A,FALSE,"SIGADR$";"AUT BAL REAIS",#N/A,FALSE,"SIGADR$";"QUOCIENTES REAIS",#N/A,FALSE,"QUOCIENTES";"JUNH QUOCI DOLARES",#N/A,FALSE,"QUOCIENTES"}</definedName>
    <definedName name="_______A4" localSheetId="18" hidden="1">{"balanço dolares",#N/A,FALSE,"SIGADR$";"AUT BAL REAIS",#N/A,FALSE,"SIGADR$";"QUOCIENTES REAIS",#N/A,FALSE,"QUOCIENTES";"JUNH QUOCI DOLARES",#N/A,FALSE,"QUOCIENTES"}</definedName>
    <definedName name="_______A4" hidden="1">{"balanço dolares",#N/A,FALSE,"SIGADR$";"AUT BAL REAIS",#N/A,FALSE,"SIGADR$";"QUOCIENTES REAIS",#N/A,FALSE,"QUOCIENTES";"JUNH QUOCI DOLARES",#N/A,FALSE,"QUOCIENTES"}</definedName>
    <definedName name="_______A5" localSheetId="16" hidden="1">{"AUT ANALISE DESP",#N/A,TRUE,"AN.DESP. MR$"}</definedName>
    <definedName name="_______A5" localSheetId="18" hidden="1">{"AUT ANALISE DESP",#N/A,TRUE,"AN.DESP. MR$"}</definedName>
    <definedName name="_______A5" hidden="1">{"AUT ANALISE DESP",#N/A,TRUE,"AN.DESP. MR$"}</definedName>
    <definedName name="_______A6" localSheetId="16" hidden="1">{#N/A,#N/A,TRUE,"ComparativoII"}</definedName>
    <definedName name="_______A6" localSheetId="18" hidden="1">{#N/A,#N/A,TRUE,"ComparativoII"}</definedName>
    <definedName name="_______A6" hidden="1">{#N/A,#N/A,TRUE,"ComparativoII"}</definedName>
    <definedName name="_______A7" localSheetId="16" hidden="1">{"RESULTADOS REAIS",#N/A,FALSE,"Dem.Res.R$";"RESULTADOS DOLARES",#N/A,FALSE,"Dem.Res.US$";"PERCENTUAIS REAIS",#N/A,FALSE,"Percentuais R$";"PERCENTUAIS DOLARES",#N/A,FALSE,"Percentuais US$"}</definedName>
    <definedName name="_______A7" localSheetId="18" hidden="1">{"RESULTADOS REAIS",#N/A,FALSE,"Dem.Res.R$";"RESULTADOS DOLARES",#N/A,FALSE,"Dem.Res.US$";"PERCENTUAIS REAIS",#N/A,FALSE,"Percentuais R$";"PERCENTUAIS DOLARES",#N/A,FALSE,"Percentuais US$"}</definedName>
    <definedName name="_______A7" hidden="1">{"RESULTADOS REAIS",#N/A,FALSE,"Dem.Res.R$";"RESULTADOS DOLARES",#N/A,FALSE,"Dem.Res.US$";"PERCENTUAIS REAIS",#N/A,FALSE,"Percentuais R$";"PERCENTUAIS DOLARES",#N/A,FALSE,"Percentuais US$"}</definedName>
    <definedName name="_______A8" localSheetId="16" hidden="1">{#N/A,#N/A,TRUE,"ComparativoII"}</definedName>
    <definedName name="_______A8" localSheetId="18" hidden="1">{#N/A,#N/A,TRUE,"ComparativoII"}</definedName>
    <definedName name="_______A8" hidden="1">{#N/A,#N/A,TRUE,"ComparativoII"}</definedName>
    <definedName name="_______A9" localSheetId="16" hidden="1">{"AUT ANALISE DESP",#N/A,TRUE,"AN.DESP. MR$"}</definedName>
    <definedName name="_______A9" localSheetId="18" hidden="1">{"AUT ANALISE DESP",#N/A,TRUE,"AN.DESP. MR$"}</definedName>
    <definedName name="_______A9" hidden="1">{"AUT ANALISE DESP",#N/A,TRUE,"AN.DESP. MR$"}</definedName>
    <definedName name="_______AAF4" localSheetId="16" hidden="1">{"'Hoja1'!$A$3:$B$21"}</definedName>
    <definedName name="_______AAF4" localSheetId="18" hidden="1">{"'Hoja1'!$A$3:$B$21"}</definedName>
    <definedName name="_______AAF4" hidden="1">{"'Hoja1'!$A$3:$B$21"}</definedName>
    <definedName name="_______ACT1">#REF!</definedName>
    <definedName name="_______ACT10">#REF!</definedName>
    <definedName name="_______ACT11">#REF!</definedName>
    <definedName name="_______ACT12">#REF!</definedName>
    <definedName name="_______ACT2">#REF!</definedName>
    <definedName name="_______ACT3">#REF!</definedName>
    <definedName name="_______ACT4">#REF!</definedName>
    <definedName name="_______ACT5">#REF!</definedName>
    <definedName name="_______ACT6">#REF!</definedName>
    <definedName name="_______ACT7">#REF!</definedName>
    <definedName name="_______ACT8">#REF!</definedName>
    <definedName name="_______ACT9">#REF!</definedName>
    <definedName name="_______ADJ01">#REF!,#REF!</definedName>
    <definedName name="_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_Ag3" localSheetId="16" hidden="1">{#N/A,#N/A,FALSE,"MONTHDET";#N/A,#N/A,FALSE,"ACTUAL"}</definedName>
    <definedName name="_______Ag3" localSheetId="18" hidden="1">{#N/A,#N/A,FALSE,"MONTHDET";#N/A,#N/A,FALSE,"ACTUAL"}</definedName>
    <definedName name="_______Ag3" hidden="1">{#N/A,#N/A,FALSE,"MONTHDET";#N/A,#N/A,FALSE,"ACTUAL"}</definedName>
    <definedName name="_______AII27" localSheetId="16" hidden="1">{#N/A,#N/A,FALSE,"Aging Summary";#N/A,#N/A,FALSE,"Ratio Analysis";#N/A,#N/A,FALSE,"Test 120 Day Accts";#N/A,#N/A,FALSE,"Tickmarks"}</definedName>
    <definedName name="_______AII27" localSheetId="18" hidden="1">{#N/A,#N/A,FALSE,"Aging Summary";#N/A,#N/A,FALSE,"Ratio Analysis";#N/A,#N/A,FALSE,"Test 120 Day Accts";#N/A,#N/A,FALSE,"Tickmarks"}</definedName>
    <definedName name="_______AII27" hidden="1">{#N/A,#N/A,FALSE,"Aging Summary";#N/A,#N/A,FALSE,"Ratio Analysis";#N/A,#N/A,FALSE,"Test 120 Day Accts";#N/A,#N/A,FALSE,"Tickmarks"}</definedName>
    <definedName name="____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_apr94">#REF!</definedName>
    <definedName name="_______apr95">#REF!</definedName>
    <definedName name="_______apr96">#REF!</definedName>
    <definedName name="_______Aug06" localSheetId="16" hidden="1">{#N/A,#N/A,FALSE,"MAY96 2260";#N/A,#N/A,FALSE,"system reclass";#N/A,#N/A,FALSE,"Items with no project number"}</definedName>
    <definedName name="_______Aug06" localSheetId="18" hidden="1">{#N/A,#N/A,FALSE,"MAY96 2260";#N/A,#N/A,FALSE,"system reclass";#N/A,#N/A,FALSE,"Items with no project number"}</definedName>
    <definedName name="_______Aug06" hidden="1">{#N/A,#N/A,FALSE,"MAY96 2260";#N/A,#N/A,FALSE,"system reclass";#N/A,#N/A,FALSE,"Items with no project number"}</definedName>
    <definedName name="_______aug94">#REF!</definedName>
    <definedName name="_______aug95">#REF!</definedName>
    <definedName name="_______BAL01">#REF!,#REF!</definedName>
    <definedName name="_______BAL02">#REF!,#REF!</definedName>
    <definedName name="_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_bt171" hidden="1">{#N/A,#N/A,FALSE,"RLI  ";#N/A,#N/A,FALSE,"Prov. Impto. Renta";#N/A,#N/A,FALSE,"Inv.EERR";#N/A,#N/A,FALSE,"CM Patrimonio";#N/A,#N/A,FALSE,"Activo Fijo";#N/A,#N/A,FALSE,"Software";#N/A,#N/A,FALSE,"Gastos Diferidos";#N/A,#N/A,FALSE,"Amortización marcas";#N/A,#N/A,FALSE,"Prov. Vacaciones";#N/A,#N/A,FALSE,"Capacitación"}</definedName>
    <definedName name="_______Bud02">#REF!</definedName>
    <definedName name="_______bud2002">#REF!</definedName>
    <definedName name="_______CAL01">#REF!,#REF!,#REF!,#REF!</definedName>
    <definedName name="_______cam29" localSheetId="16" hidden="1">{#N/A,#N/A,FALSE,"Aging Summary";#N/A,#N/A,FALSE,"Ratio Analysis";#N/A,#N/A,FALSE,"Test 120 Day Accts";#N/A,#N/A,FALSE,"Tickmarks"}</definedName>
    <definedName name="_______cam29" localSheetId="18" hidden="1">{#N/A,#N/A,FALSE,"Aging Summary";#N/A,#N/A,FALSE,"Ratio Analysis";#N/A,#N/A,FALSE,"Test 120 Day Accts";#N/A,#N/A,FALSE,"Tickmarks"}</definedName>
    <definedName name="_______cam29" hidden="1">{#N/A,#N/A,FALSE,"Aging Summary";#N/A,#N/A,FALSE,"Ratio Analysis";#N/A,#N/A,FALSE,"Test 120 Day Accts";#N/A,#N/A,FALSE,"Tickmarks"}</definedName>
    <definedName name="_______cap122007" localSheetId="16" hidden="1">{#N/A,#N/A,FALSE,"Aging Summary";#N/A,#N/A,FALSE,"Ratio Analysis";#N/A,#N/A,FALSE,"Test 120 Day Accts";#N/A,#N/A,FALSE,"Tickmarks"}</definedName>
    <definedName name="_______cap122007" localSheetId="18" hidden="1">{#N/A,#N/A,FALSE,"Aging Summary";#N/A,#N/A,FALSE,"Ratio Analysis";#N/A,#N/A,FALSE,"Test 120 Day Accts";#N/A,#N/A,FALSE,"Tickmarks"}</definedName>
    <definedName name="_______cap122007" hidden="1">{#N/A,#N/A,FALSE,"Aging Summary";#N/A,#N/A,FALSE,"Ratio Analysis";#N/A,#N/A,FALSE,"Test 120 Day Accts";#N/A,#N/A,FALSE,"Tickmarks"}</definedName>
    <definedName name="_______ccc1" localSheetId="16" hidden="1">{#N/A,#N/A,FALSE,"Aging Summary";#N/A,#N/A,FALSE,"Ratio Analysis";#N/A,#N/A,FALSE,"Test 120 Day Accts";#N/A,#N/A,FALSE,"Tickmarks"}</definedName>
    <definedName name="_______ccc1" localSheetId="18" hidden="1">{#N/A,#N/A,FALSE,"Aging Summary";#N/A,#N/A,FALSE,"Ratio Analysis";#N/A,#N/A,FALSE,"Test 120 Day Accts";#N/A,#N/A,FALSE,"Tickmarks"}</definedName>
    <definedName name="_______ccc1" hidden="1">{#N/A,#N/A,FALSE,"Aging Summary";#N/A,#N/A,FALSE,"Ratio Analysis";#N/A,#N/A,FALSE,"Test 120 Day Accts";#N/A,#N/A,FALSE,"Tickmarks"}</definedName>
    <definedName name="_______CMC1">#REF!</definedName>
    <definedName name="_______Co50" localSheetId="16" hidden="1">{#N/A,"DR",FALSE,"increm pf";#N/A,"MAMSI",FALSE,"increm pf";#N/A,"MAXI",FALSE,"increm pf";#N/A,"PCAM",FALSE,"increm pf";#N/A,"PHSV",FALSE,"increm pf";#N/A,"SIE",FALSE,"increm pf"}</definedName>
    <definedName name="_______Co50" localSheetId="18" hidden="1">{#N/A,"DR",FALSE,"increm pf";#N/A,"MAMSI",FALSE,"increm pf";#N/A,"MAXI",FALSE,"increm pf";#N/A,"PCAM",FALSE,"increm pf";#N/A,"PHSV",FALSE,"increm pf";#N/A,"SIE",FALSE,"increm pf"}</definedName>
    <definedName name="_______Co50" hidden="1">{#N/A,"DR",FALSE,"increm pf";#N/A,"MAMSI",FALSE,"increm pf";#N/A,"MAXI",FALSE,"increm pf";#N/A,"PCAM",FALSE,"increm pf";#N/A,"PHSV",FALSE,"increm pf";#N/A,"SIE",FALSE,"increm pf"}</definedName>
    <definedName name="_______cp010103" localSheetId="16" hidden="1">{#N/A,#N/A,TRUE,"MEMO";#N/A,#N/A,TRUE,"PARAMETROS";#N/A,#N/A,TRUE,"RLI ";#N/A,#N/A,TRUE,"IMPTO.DET.";#N/A,#N/A,TRUE,"FUT-FUNT";#N/A,#N/A,TRUE,"CPI-PATR.";#N/A,#N/A,TRUE,"CM CPI";#N/A,#N/A,TRUE,"PROV";#N/A,#N/A,TRUE,"A FIJO";#N/A,#N/A,TRUE,"LEASING";#N/A,#N/A,TRUE,"VPP";#N/A,#N/A,TRUE,"PPM";#N/A,#N/A,TRUE,"OTROS"}</definedName>
    <definedName name="_______cp010103" localSheetId="18" hidden="1">{#N/A,#N/A,TRUE,"MEMO";#N/A,#N/A,TRUE,"PARAMETROS";#N/A,#N/A,TRUE,"RLI ";#N/A,#N/A,TRUE,"IMPTO.DET.";#N/A,#N/A,TRUE,"FUT-FUNT";#N/A,#N/A,TRUE,"CPI-PATR.";#N/A,#N/A,TRUE,"CM CPI";#N/A,#N/A,TRUE,"PROV";#N/A,#N/A,TRUE,"A FIJO";#N/A,#N/A,TRUE,"LEASING";#N/A,#N/A,TRUE,"VPP";#N/A,#N/A,TRUE,"PPM";#N/A,#N/A,TRUE,"OTROS"}</definedName>
    <definedName name="_______cp010103" hidden="1">{#N/A,#N/A,TRUE,"MEMO";#N/A,#N/A,TRUE,"PARAMETROS";#N/A,#N/A,TRUE,"RLI ";#N/A,#N/A,TRUE,"IMPTO.DET.";#N/A,#N/A,TRUE,"FUT-FUNT";#N/A,#N/A,TRUE,"CPI-PATR.";#N/A,#N/A,TRUE,"CM CPI";#N/A,#N/A,TRUE,"PROV";#N/A,#N/A,TRUE,"A FIJO";#N/A,#N/A,TRUE,"LEASING";#N/A,#N/A,TRUE,"VPP";#N/A,#N/A,TRUE,"PPM";#N/A,#N/A,TRUE,"OTROS"}</definedName>
    <definedName name="_______CP111" localSheetId="16" hidden="1">{#N/A,#N/A,TRUE,"MEMO";#N/A,#N/A,TRUE,"PARAMETROS";#N/A,#N/A,TRUE,"RLI ";#N/A,#N/A,TRUE,"IMPTO.DET.";#N/A,#N/A,TRUE,"FUT-FUNT";#N/A,#N/A,TRUE,"CPI-PATR.";#N/A,#N/A,TRUE,"CM CPI";#N/A,#N/A,TRUE,"PROV";#N/A,#N/A,TRUE,"A FIJO";#N/A,#N/A,TRUE,"LEASING";#N/A,#N/A,TRUE,"VPP";#N/A,#N/A,TRUE,"PPM";#N/A,#N/A,TRUE,"OTROS"}</definedName>
    <definedName name="_______CP111" localSheetId="18" hidden="1">{#N/A,#N/A,TRUE,"MEMO";#N/A,#N/A,TRUE,"PARAMETROS";#N/A,#N/A,TRUE,"RLI ";#N/A,#N/A,TRUE,"IMPTO.DET.";#N/A,#N/A,TRUE,"FUT-FUNT";#N/A,#N/A,TRUE,"CPI-PATR.";#N/A,#N/A,TRUE,"CM CPI";#N/A,#N/A,TRUE,"PROV";#N/A,#N/A,TRUE,"A FIJO";#N/A,#N/A,TRUE,"LEASING";#N/A,#N/A,TRUE,"VPP";#N/A,#N/A,TRUE,"PPM";#N/A,#N/A,TRUE,"OTROS"}</definedName>
    <definedName name="_______CP111" hidden="1">{#N/A,#N/A,TRUE,"MEMO";#N/A,#N/A,TRUE,"PARAMETROS";#N/A,#N/A,TRUE,"RLI ";#N/A,#N/A,TRUE,"IMPTO.DET.";#N/A,#N/A,TRUE,"FUT-FUNT";#N/A,#N/A,TRUE,"CPI-PATR.";#N/A,#N/A,TRUE,"CM CPI";#N/A,#N/A,TRUE,"PROV";#N/A,#N/A,TRUE,"A FIJO";#N/A,#N/A,TRUE,"LEASING";#N/A,#N/A,TRUE,"VPP";#N/A,#N/A,TRUE,"PPM";#N/A,#N/A,TRUE,"OTROS"}</definedName>
    <definedName name="_______CPF1" localSheetId="16" hidden="1">{#N/A,#N/A,FALSE,"Aging Summary";#N/A,#N/A,FALSE,"Ratio Analysis";#N/A,#N/A,FALSE,"Test 120 Day Accts";#N/A,#N/A,FALSE,"Tickmarks"}</definedName>
    <definedName name="_______CPF1" localSheetId="18" hidden="1">{#N/A,#N/A,FALSE,"Aging Summary";#N/A,#N/A,FALSE,"Ratio Analysis";#N/A,#N/A,FALSE,"Test 120 Day Accts";#N/A,#N/A,FALSE,"Tickmarks"}</definedName>
    <definedName name="_______CPF1" hidden="1">{#N/A,#N/A,FALSE,"Aging Summary";#N/A,#N/A,FALSE,"Ratio Analysis";#N/A,#N/A,FALSE,"Test 120 Day Accts";#N/A,#N/A,FALSE,"Tickmarks"}</definedName>
    <definedName name="_______CPI1" localSheetId="16" hidden="1">{#N/A,#N/A,FALSE,"Aging Summary";#N/A,#N/A,FALSE,"Ratio Analysis";#N/A,#N/A,FALSE,"Test 120 Day Accts";#N/A,#N/A,FALSE,"Tickmarks"}</definedName>
    <definedName name="_______CPI1" localSheetId="18" hidden="1">{#N/A,#N/A,FALSE,"Aging Summary";#N/A,#N/A,FALSE,"Ratio Analysis";#N/A,#N/A,FALSE,"Test 120 Day Accts";#N/A,#N/A,FALSE,"Tickmarks"}</definedName>
    <definedName name="_______CPI1" hidden="1">{#N/A,#N/A,FALSE,"Aging Summary";#N/A,#N/A,FALSE,"Ratio Analysis";#N/A,#N/A,FALSE,"Test 120 Day Accts";#N/A,#N/A,FALSE,"Tickmarks"}</definedName>
    <definedName name="_______CPI2" localSheetId="16" hidden="1">{#N/A,#N/A,FALSE,"Aging Summary";#N/A,#N/A,FALSE,"Ratio Analysis";#N/A,#N/A,FALSE,"Test 120 Day Accts";#N/A,#N/A,FALSE,"Tickmarks"}</definedName>
    <definedName name="_______CPI2" localSheetId="18" hidden="1">{#N/A,#N/A,FALSE,"Aging Summary";#N/A,#N/A,FALSE,"Ratio Analysis";#N/A,#N/A,FALSE,"Test 120 Day Accts";#N/A,#N/A,FALSE,"Tickmarks"}</definedName>
    <definedName name="_______CPI2" hidden="1">{#N/A,#N/A,FALSE,"Aging Summary";#N/A,#N/A,FALSE,"Ratio Analysis";#N/A,#N/A,FALSE,"Test 120 Day Accts";#N/A,#N/A,FALSE,"Tickmarks"}</definedName>
    <definedName name="_______CPI2004" localSheetId="16" hidden="1">{#N/A,#N/A,FALSE,"Aging Summary";#N/A,#N/A,FALSE,"Ratio Analysis";#N/A,#N/A,FALSE,"Test 120 Day Accts";#N/A,#N/A,FALSE,"Tickmarks"}</definedName>
    <definedName name="_______CPI2004" localSheetId="18" hidden="1">{#N/A,#N/A,FALSE,"Aging Summary";#N/A,#N/A,FALSE,"Ratio Analysis";#N/A,#N/A,FALSE,"Test 120 Day Accts";#N/A,#N/A,FALSE,"Tickmarks"}</definedName>
    <definedName name="_______CPI2004" hidden="1">{#N/A,#N/A,FALSE,"Aging Summary";#N/A,#N/A,FALSE,"Ratio Analysis";#N/A,#N/A,FALSE,"Test 120 Day Accts";#N/A,#N/A,FALSE,"Tickmarks"}</definedName>
    <definedName name="_______cpi2006" localSheetId="16" hidden="1">{#N/A,#N/A,FALSE,"Aging Summary";#N/A,#N/A,FALSE,"Ratio Analysis";#N/A,#N/A,FALSE,"Test 120 Day Accts";#N/A,#N/A,FALSE,"Tickmarks"}</definedName>
    <definedName name="_______cpi2006" localSheetId="18" hidden="1">{#N/A,#N/A,FALSE,"Aging Summary";#N/A,#N/A,FALSE,"Ratio Analysis";#N/A,#N/A,FALSE,"Test 120 Day Accts";#N/A,#N/A,FALSE,"Tickmarks"}</definedName>
    <definedName name="_______cpi2006" hidden="1">{#N/A,#N/A,FALSE,"Aging Summary";#N/A,#N/A,FALSE,"Ratio Analysis";#N/A,#N/A,FALSE,"Test 120 Day Accts";#N/A,#N/A,FALSE,"Tickmarks"}</definedName>
    <definedName name="_______d1" localSheetId="16" hidden="1">{#N/A,#N/A,FALSE,"Aging Summary";#N/A,#N/A,FALSE,"Ratio Analysis";#N/A,#N/A,FALSE,"Test 120 Day Accts";#N/A,#N/A,FALSE,"Tickmarks"}</definedName>
    <definedName name="_______d1" localSheetId="18" hidden="1">{#N/A,#N/A,FALSE,"Aging Summary";#N/A,#N/A,FALSE,"Ratio Analysis";#N/A,#N/A,FALSE,"Test 120 Day Accts";#N/A,#N/A,FALSE,"Tickmarks"}</definedName>
    <definedName name="_______d1" hidden="1">{#N/A,#N/A,FALSE,"Aging Summary";#N/A,#N/A,FALSE,"Ratio Analysis";#N/A,#N/A,FALSE,"Test 120 Day Accts";#N/A,#N/A,FALSE,"Tickmarks"}</definedName>
    <definedName name="_______DAT1">#REF!</definedName>
    <definedName name="_______DAT10">#REF!</definedName>
    <definedName name="_______dat100" localSheetId="16" hidden="1">{#N/A,#N/A,TRUE,"MEMO";#N/A,#N/A,TRUE,"PARAMETROS";#N/A,#N/A,TRUE,"RLI ";#N/A,#N/A,TRUE,"IMPTO.DET.";#N/A,#N/A,TRUE,"FUT-FUNT";#N/A,#N/A,TRUE,"CPI-PATR.";#N/A,#N/A,TRUE,"CM CPI";#N/A,#N/A,TRUE,"PROV";#N/A,#N/A,TRUE,"A FIJO";#N/A,#N/A,TRUE,"LEASING";#N/A,#N/A,TRUE,"VPP";#N/A,#N/A,TRUE,"PPM";#N/A,#N/A,TRUE,"OTROS"}</definedName>
    <definedName name="_______dat100" localSheetId="18" hidden="1">{#N/A,#N/A,TRUE,"MEMO";#N/A,#N/A,TRUE,"PARAMETROS";#N/A,#N/A,TRUE,"RLI ";#N/A,#N/A,TRUE,"IMPTO.DET.";#N/A,#N/A,TRUE,"FUT-FUNT";#N/A,#N/A,TRUE,"CPI-PATR.";#N/A,#N/A,TRUE,"CM CPI";#N/A,#N/A,TRUE,"PROV";#N/A,#N/A,TRUE,"A FIJO";#N/A,#N/A,TRUE,"LEASING";#N/A,#N/A,TRUE,"VPP";#N/A,#N/A,TRUE,"PPM";#N/A,#N/A,TRUE,"OTROS"}</definedName>
    <definedName name="_______dat100" hidden="1">{#N/A,#N/A,TRUE,"MEMO";#N/A,#N/A,TRUE,"PARAMETROS";#N/A,#N/A,TRUE,"RLI ";#N/A,#N/A,TRUE,"IMPTO.DET.";#N/A,#N/A,TRUE,"FUT-FUNT";#N/A,#N/A,TRUE,"CPI-PATR.";#N/A,#N/A,TRUE,"CM CPI";#N/A,#N/A,TRUE,"PROV";#N/A,#N/A,TRUE,"A FIJO";#N/A,#N/A,TRUE,"LEASING";#N/A,#N/A,TRUE,"VPP";#N/A,#N/A,TRUE,"PPM";#N/A,#N/A,TRUE,"OTROS"}</definedName>
    <definedName name="_______DAT1000" localSheetId="16" hidden="1">{#N/A,#N/A,TRUE,"MEMO";#N/A,#N/A,TRUE,"PARAMETROS";#N/A,#N/A,TRUE,"RLI ";#N/A,#N/A,TRUE,"IMPTO.DET.";#N/A,#N/A,TRUE,"FUT-FUNT";#N/A,#N/A,TRUE,"CPI-PATR.";#N/A,#N/A,TRUE,"CM CPI";#N/A,#N/A,TRUE,"PROV";#N/A,#N/A,TRUE,"A FIJO";#N/A,#N/A,TRUE,"LEASING";#N/A,#N/A,TRUE,"VPP";#N/A,#N/A,TRUE,"PPM";#N/A,#N/A,TRUE,"OTROS"}</definedName>
    <definedName name="_______DAT1000" localSheetId="18" hidden="1">{#N/A,#N/A,TRUE,"MEMO";#N/A,#N/A,TRUE,"PARAMETROS";#N/A,#N/A,TRUE,"RLI ";#N/A,#N/A,TRUE,"IMPTO.DET.";#N/A,#N/A,TRUE,"FUT-FUNT";#N/A,#N/A,TRUE,"CPI-PATR.";#N/A,#N/A,TRUE,"CM CPI";#N/A,#N/A,TRUE,"PROV";#N/A,#N/A,TRUE,"A FIJO";#N/A,#N/A,TRUE,"LEASING";#N/A,#N/A,TRUE,"VPP";#N/A,#N/A,TRUE,"PPM";#N/A,#N/A,TRUE,"OTROS"}</definedName>
    <definedName name="_______DAT1000" hidden="1">{#N/A,#N/A,TRUE,"MEMO";#N/A,#N/A,TRUE,"PARAMETROS";#N/A,#N/A,TRUE,"RLI ";#N/A,#N/A,TRUE,"IMPTO.DET.";#N/A,#N/A,TRUE,"FUT-FUNT";#N/A,#N/A,TRUE,"CPI-PATR.";#N/A,#N/A,TRUE,"CM CPI";#N/A,#N/A,TRUE,"PROV";#N/A,#N/A,TRUE,"A FIJO";#N/A,#N/A,TRUE,"LEASING";#N/A,#N/A,TRUE,"VPP";#N/A,#N/A,TRUE,"PPM";#N/A,#N/A,TRUE,"OTROS"}</definedName>
    <definedName name="_______DAT11">#REF!</definedName>
    <definedName name="_______dat1165" localSheetId="16" hidden="1">{#N/A,#N/A,TRUE,"MEMO";#N/A,#N/A,TRUE,"PARAMETROS";#N/A,#N/A,TRUE,"RLI ";#N/A,#N/A,TRUE,"IMPTO.DET.";#N/A,#N/A,TRUE,"FUT-FUNT";#N/A,#N/A,TRUE,"CPI-PATR.";#N/A,#N/A,TRUE,"CM CPI";#N/A,#N/A,TRUE,"PROV";#N/A,#N/A,TRUE,"A FIJO";#N/A,#N/A,TRUE,"LEASING";#N/A,#N/A,TRUE,"VPP";#N/A,#N/A,TRUE,"PPM";#N/A,#N/A,TRUE,"OTROS"}</definedName>
    <definedName name="_______dat1165" localSheetId="18" hidden="1">{#N/A,#N/A,TRUE,"MEMO";#N/A,#N/A,TRUE,"PARAMETROS";#N/A,#N/A,TRUE,"RLI ";#N/A,#N/A,TRUE,"IMPTO.DET.";#N/A,#N/A,TRUE,"FUT-FUNT";#N/A,#N/A,TRUE,"CPI-PATR.";#N/A,#N/A,TRUE,"CM CPI";#N/A,#N/A,TRUE,"PROV";#N/A,#N/A,TRUE,"A FIJO";#N/A,#N/A,TRUE,"LEASING";#N/A,#N/A,TRUE,"VPP";#N/A,#N/A,TRUE,"PPM";#N/A,#N/A,TRUE,"OTROS"}</definedName>
    <definedName name="_______dat1165" hidden="1">{#N/A,#N/A,TRUE,"MEMO";#N/A,#N/A,TRUE,"PARAMETROS";#N/A,#N/A,TRUE,"RLI ";#N/A,#N/A,TRUE,"IMPTO.DET.";#N/A,#N/A,TRUE,"FUT-FUNT";#N/A,#N/A,TRUE,"CPI-PATR.";#N/A,#N/A,TRUE,"CM CPI";#N/A,#N/A,TRUE,"PROV";#N/A,#N/A,TRUE,"A FIJO";#N/A,#N/A,TRUE,"LEASING";#N/A,#N/A,TRUE,"VPP";#N/A,#N/A,TRUE,"PPM";#N/A,#N/A,TRUE,"OTROS"}</definedName>
    <definedName name="_______DAT12">#REF!</definedName>
    <definedName name="_______DAT13">#REF!</definedName>
    <definedName name="_______DAT14">#REF!</definedName>
    <definedName name="_______DAT15">#REF!</definedName>
    <definedName name="_______dat1500" localSheetId="16" hidden="1">{#N/A,#N/A,TRUE,"MEMO";#N/A,#N/A,TRUE,"PARAMETROS";#N/A,#N/A,TRUE,"RLI ";#N/A,#N/A,TRUE,"IMPTO.DET.";#N/A,#N/A,TRUE,"FUT-FUNT";#N/A,#N/A,TRUE,"CPI-PATR.";#N/A,#N/A,TRUE,"CM CPI";#N/A,#N/A,TRUE,"PROV";#N/A,#N/A,TRUE,"A FIJO";#N/A,#N/A,TRUE,"LEASING";#N/A,#N/A,TRUE,"VPP";#N/A,#N/A,TRUE,"PPM";#N/A,#N/A,TRUE,"OTROS"}</definedName>
    <definedName name="_______dat1500" localSheetId="18" hidden="1">{#N/A,#N/A,TRUE,"MEMO";#N/A,#N/A,TRUE,"PARAMETROS";#N/A,#N/A,TRUE,"RLI ";#N/A,#N/A,TRUE,"IMPTO.DET.";#N/A,#N/A,TRUE,"FUT-FUNT";#N/A,#N/A,TRUE,"CPI-PATR.";#N/A,#N/A,TRUE,"CM CPI";#N/A,#N/A,TRUE,"PROV";#N/A,#N/A,TRUE,"A FIJO";#N/A,#N/A,TRUE,"LEASING";#N/A,#N/A,TRUE,"VPP";#N/A,#N/A,TRUE,"PPM";#N/A,#N/A,TRUE,"OTROS"}</definedName>
    <definedName name="_______dat1500" hidden="1">{#N/A,#N/A,TRUE,"MEMO";#N/A,#N/A,TRUE,"PARAMETROS";#N/A,#N/A,TRUE,"RLI ";#N/A,#N/A,TRUE,"IMPTO.DET.";#N/A,#N/A,TRUE,"FUT-FUNT";#N/A,#N/A,TRUE,"CPI-PATR.";#N/A,#N/A,TRUE,"CM CPI";#N/A,#N/A,TRUE,"PROV";#N/A,#N/A,TRUE,"A FIJO";#N/A,#N/A,TRUE,"LEASING";#N/A,#N/A,TRUE,"VPP";#N/A,#N/A,TRUE,"PPM";#N/A,#N/A,TRUE,"OTROS"}</definedName>
    <definedName name="_______dat1501" localSheetId="16" hidden="1">{#N/A,#N/A,TRUE,"MEMO";#N/A,#N/A,TRUE,"PARAMETROS";#N/A,#N/A,TRUE,"RLI ";#N/A,#N/A,TRUE,"IMPTO.DET.";#N/A,#N/A,TRUE,"FUT-FUNT";#N/A,#N/A,TRUE,"CPI-PATR.";#N/A,#N/A,TRUE,"CM CPI";#N/A,#N/A,TRUE,"PROV";#N/A,#N/A,TRUE,"A FIJO";#N/A,#N/A,TRUE,"LEASING";#N/A,#N/A,TRUE,"VPP";#N/A,#N/A,TRUE,"PPM";#N/A,#N/A,TRUE,"OTROS"}</definedName>
    <definedName name="_______dat1501" localSheetId="18" hidden="1">{#N/A,#N/A,TRUE,"MEMO";#N/A,#N/A,TRUE,"PARAMETROS";#N/A,#N/A,TRUE,"RLI ";#N/A,#N/A,TRUE,"IMPTO.DET.";#N/A,#N/A,TRUE,"FUT-FUNT";#N/A,#N/A,TRUE,"CPI-PATR.";#N/A,#N/A,TRUE,"CM CPI";#N/A,#N/A,TRUE,"PROV";#N/A,#N/A,TRUE,"A FIJO";#N/A,#N/A,TRUE,"LEASING";#N/A,#N/A,TRUE,"VPP";#N/A,#N/A,TRUE,"PPM";#N/A,#N/A,TRUE,"OTROS"}</definedName>
    <definedName name="_______dat1501" hidden="1">{#N/A,#N/A,TRUE,"MEMO";#N/A,#N/A,TRUE,"PARAMETROS";#N/A,#N/A,TRUE,"RLI ";#N/A,#N/A,TRUE,"IMPTO.DET.";#N/A,#N/A,TRUE,"FUT-FUNT";#N/A,#N/A,TRUE,"CPI-PATR.";#N/A,#N/A,TRUE,"CM CPI";#N/A,#N/A,TRUE,"PROV";#N/A,#N/A,TRUE,"A FIJO";#N/A,#N/A,TRUE,"LEASING";#N/A,#N/A,TRUE,"VPP";#N/A,#N/A,TRUE,"PPM";#N/A,#N/A,TRUE,"OTROS"}</definedName>
    <definedName name="_______DAT16">#REF!</definedName>
    <definedName name="_______DAT17">#REF!</definedName>
    <definedName name="_______DAT18">#REF!</definedName>
    <definedName name="_______DAT19">#REF!</definedName>
    <definedName name="_______DAT2">#REF!</definedName>
    <definedName name="_______DAT20">#REF!</definedName>
    <definedName name="_______dat2005" localSheetId="16" hidden="1">{#N/A,#N/A,TRUE,"MEMO";#N/A,#N/A,TRUE,"PARAMETROS";#N/A,#N/A,TRUE,"RLI ";#N/A,#N/A,TRUE,"IMPTO.DET.";#N/A,#N/A,TRUE,"FUT-FUNT";#N/A,#N/A,TRUE,"CPI-PATR.";#N/A,#N/A,TRUE,"CM CPI";#N/A,#N/A,TRUE,"PROV";#N/A,#N/A,TRUE,"A FIJO";#N/A,#N/A,TRUE,"LEASING";#N/A,#N/A,TRUE,"VPP";#N/A,#N/A,TRUE,"PPM";#N/A,#N/A,TRUE,"OTROS"}</definedName>
    <definedName name="_______dat2005" localSheetId="18" hidden="1">{#N/A,#N/A,TRUE,"MEMO";#N/A,#N/A,TRUE,"PARAMETROS";#N/A,#N/A,TRUE,"RLI ";#N/A,#N/A,TRUE,"IMPTO.DET.";#N/A,#N/A,TRUE,"FUT-FUNT";#N/A,#N/A,TRUE,"CPI-PATR.";#N/A,#N/A,TRUE,"CM CPI";#N/A,#N/A,TRUE,"PROV";#N/A,#N/A,TRUE,"A FIJO";#N/A,#N/A,TRUE,"LEASING";#N/A,#N/A,TRUE,"VPP";#N/A,#N/A,TRUE,"PPM";#N/A,#N/A,TRUE,"OTROS"}</definedName>
    <definedName name="_______dat2005" hidden="1">{#N/A,#N/A,TRUE,"MEMO";#N/A,#N/A,TRUE,"PARAMETROS";#N/A,#N/A,TRUE,"RLI ";#N/A,#N/A,TRUE,"IMPTO.DET.";#N/A,#N/A,TRUE,"FUT-FUNT";#N/A,#N/A,TRUE,"CPI-PATR.";#N/A,#N/A,TRUE,"CM CPI";#N/A,#N/A,TRUE,"PROV";#N/A,#N/A,TRUE,"A FIJO";#N/A,#N/A,TRUE,"LEASING";#N/A,#N/A,TRUE,"VPP";#N/A,#N/A,TRUE,"PPM";#N/A,#N/A,TRUE,"OTROS"}</definedName>
    <definedName name="_______DAT21">#REF!</definedName>
    <definedName name="_______DAT22">#REF!</definedName>
    <definedName name="_______DAT23">#REF!</definedName>
    <definedName name="_______DAT24">#REF!</definedName>
    <definedName name="_______DAT25">#REF!</definedName>
    <definedName name="_______DAT26">#REF!</definedName>
    <definedName name="_______DAT27">#REF!</definedName>
    <definedName name="_______DAT3">#REF!</definedName>
    <definedName name="_______DAT3000" localSheetId="16" hidden="1">{#N/A,#N/A,TRUE,"MEMO";#N/A,#N/A,TRUE,"PARAMETROS";#N/A,#N/A,TRUE,"RLI ";#N/A,#N/A,TRUE,"IMPTO.DET.";#N/A,#N/A,TRUE,"FUT-FUNT";#N/A,#N/A,TRUE,"CPI-PATR.";#N/A,#N/A,TRUE,"CM CPI";#N/A,#N/A,TRUE,"PROV";#N/A,#N/A,TRUE,"A FIJO";#N/A,#N/A,TRUE,"LEASING";#N/A,#N/A,TRUE,"VPP";#N/A,#N/A,TRUE,"PPM";#N/A,#N/A,TRUE,"OTROS"}</definedName>
    <definedName name="_______DAT3000" localSheetId="18" hidden="1">{#N/A,#N/A,TRUE,"MEMO";#N/A,#N/A,TRUE,"PARAMETROS";#N/A,#N/A,TRUE,"RLI ";#N/A,#N/A,TRUE,"IMPTO.DET.";#N/A,#N/A,TRUE,"FUT-FUNT";#N/A,#N/A,TRUE,"CPI-PATR.";#N/A,#N/A,TRUE,"CM CPI";#N/A,#N/A,TRUE,"PROV";#N/A,#N/A,TRUE,"A FIJO";#N/A,#N/A,TRUE,"LEASING";#N/A,#N/A,TRUE,"VPP";#N/A,#N/A,TRUE,"PPM";#N/A,#N/A,TRUE,"OTROS"}</definedName>
    <definedName name="_______DAT3000" hidden="1">{#N/A,#N/A,TRUE,"MEMO";#N/A,#N/A,TRUE,"PARAMETROS";#N/A,#N/A,TRUE,"RLI ";#N/A,#N/A,TRUE,"IMPTO.DET.";#N/A,#N/A,TRUE,"FUT-FUNT";#N/A,#N/A,TRUE,"CPI-PATR.";#N/A,#N/A,TRUE,"CM CPI";#N/A,#N/A,TRUE,"PROV";#N/A,#N/A,TRUE,"A FIJO";#N/A,#N/A,TRUE,"LEASING";#N/A,#N/A,TRUE,"VPP";#N/A,#N/A,TRUE,"PPM";#N/A,#N/A,TRUE,"OTROS"}</definedName>
    <definedName name="_______DAT301" localSheetId="16" hidden="1">{#N/A,#N/A,TRUE,"MEMO";#N/A,#N/A,TRUE,"PARAMETROS";#N/A,#N/A,TRUE,"RLI ";#N/A,#N/A,TRUE,"IMPTO.DET.";#N/A,#N/A,TRUE,"FUT-FUNT";#N/A,#N/A,TRUE,"CPI-PATR.";#N/A,#N/A,TRUE,"CM CPI";#N/A,#N/A,TRUE,"PROV";#N/A,#N/A,TRUE,"A FIJO";#N/A,#N/A,TRUE,"LEASING";#N/A,#N/A,TRUE,"VPP";#N/A,#N/A,TRUE,"PPM";#N/A,#N/A,TRUE,"OTROS"}</definedName>
    <definedName name="_______DAT301" localSheetId="18" hidden="1">{#N/A,#N/A,TRUE,"MEMO";#N/A,#N/A,TRUE,"PARAMETROS";#N/A,#N/A,TRUE,"RLI ";#N/A,#N/A,TRUE,"IMPTO.DET.";#N/A,#N/A,TRUE,"FUT-FUNT";#N/A,#N/A,TRUE,"CPI-PATR.";#N/A,#N/A,TRUE,"CM CPI";#N/A,#N/A,TRUE,"PROV";#N/A,#N/A,TRUE,"A FIJO";#N/A,#N/A,TRUE,"LEASING";#N/A,#N/A,TRUE,"VPP";#N/A,#N/A,TRUE,"PPM";#N/A,#N/A,TRUE,"OTROS"}</definedName>
    <definedName name="_______DAT301" hidden="1">{#N/A,#N/A,TRUE,"MEMO";#N/A,#N/A,TRUE,"PARAMETROS";#N/A,#N/A,TRUE,"RLI ";#N/A,#N/A,TRUE,"IMPTO.DET.";#N/A,#N/A,TRUE,"FUT-FUNT";#N/A,#N/A,TRUE,"CPI-PATR.";#N/A,#N/A,TRUE,"CM CPI";#N/A,#N/A,TRUE,"PROV";#N/A,#N/A,TRUE,"A FIJO";#N/A,#N/A,TRUE,"LEASING";#N/A,#N/A,TRUE,"VPP";#N/A,#N/A,TRUE,"PPM";#N/A,#N/A,TRUE,"OTROS"}</definedName>
    <definedName name="_______DAT4">#REF!</definedName>
    <definedName name="_______DAT5">#REF!</definedName>
    <definedName name="_______DAT5320" localSheetId="16" hidden="1">{#N/A,#N/A,TRUE,"MEMO";#N/A,#N/A,TRUE,"PARAMETROS";#N/A,#N/A,TRUE,"RLI ";#N/A,#N/A,TRUE,"IMPTO.DET.";#N/A,#N/A,TRUE,"FUT-FUNT";#N/A,#N/A,TRUE,"CPI-PATR.";#N/A,#N/A,TRUE,"CM CPI";#N/A,#N/A,TRUE,"PROV";#N/A,#N/A,TRUE,"A FIJO";#N/A,#N/A,TRUE,"LEASING";#N/A,#N/A,TRUE,"VPP";#N/A,#N/A,TRUE,"PPM";#N/A,#N/A,TRUE,"OTROS"}</definedName>
    <definedName name="_______DAT5320" localSheetId="18" hidden="1">{#N/A,#N/A,TRUE,"MEMO";#N/A,#N/A,TRUE,"PARAMETROS";#N/A,#N/A,TRUE,"RLI ";#N/A,#N/A,TRUE,"IMPTO.DET.";#N/A,#N/A,TRUE,"FUT-FUNT";#N/A,#N/A,TRUE,"CPI-PATR.";#N/A,#N/A,TRUE,"CM CPI";#N/A,#N/A,TRUE,"PROV";#N/A,#N/A,TRUE,"A FIJO";#N/A,#N/A,TRUE,"LEASING";#N/A,#N/A,TRUE,"VPP";#N/A,#N/A,TRUE,"PPM";#N/A,#N/A,TRUE,"OTROS"}</definedName>
    <definedName name="_______DAT5320" hidden="1">{#N/A,#N/A,TRUE,"MEMO";#N/A,#N/A,TRUE,"PARAMETROS";#N/A,#N/A,TRUE,"RLI ";#N/A,#N/A,TRUE,"IMPTO.DET.";#N/A,#N/A,TRUE,"FUT-FUNT";#N/A,#N/A,TRUE,"CPI-PATR.";#N/A,#N/A,TRUE,"CM CPI";#N/A,#N/A,TRUE,"PROV";#N/A,#N/A,TRUE,"A FIJO";#N/A,#N/A,TRUE,"LEASING";#N/A,#N/A,TRUE,"VPP";#N/A,#N/A,TRUE,"PPM";#N/A,#N/A,TRUE,"OTROS"}</definedName>
    <definedName name="_______DAT6">#REF!</definedName>
    <definedName name="_______DAT7">#REF!</definedName>
    <definedName name="_______DAT8">#REF!</definedName>
    <definedName name="_______DAT9">#REF!</definedName>
    <definedName name="_______Dec03" localSheetId="16" hidden="1">{"'Demand Units'!$Z$2:$AF$53"}</definedName>
    <definedName name="_______Dec03" localSheetId="18" hidden="1">{"'Demand Units'!$Z$2:$AF$53"}</definedName>
    <definedName name="_______Dec03" hidden="1">{"'Demand Units'!$Z$2:$AF$53"}</definedName>
    <definedName name="_______dec94">#REF!</definedName>
    <definedName name="_______DX2" localSheetId="16" hidden="1">{"'WEB azoc prov'!$B$85:$L$123"}</definedName>
    <definedName name="_______DX2" localSheetId="18" hidden="1">{"'WEB azoc prov'!$B$85:$L$123"}</definedName>
    <definedName name="_______DX2" hidden="1">{"'WEB azoc prov'!$B$85:$L$123"}</definedName>
    <definedName name="_______E1" localSheetId="16"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___E1" localSheetId="18"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___E1"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___E21" localSheetId="16" hidden="1">{"Despesas Diferidas Indedutíveis de 1998",#N/A,FALSE,"Impressão"}</definedName>
    <definedName name="_______E21" localSheetId="18" hidden="1">{"Despesas Diferidas Indedutíveis de 1998",#N/A,FALSE,"Impressão"}</definedName>
    <definedName name="_______E21" hidden="1">{"Despesas Diferidas Indedutíveis de 1998",#N/A,FALSE,"Impressão"}</definedName>
    <definedName name="_______ede2"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__ede2"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__ede2"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__efr4" localSheetId="16" hidden="1">{#N/A,#N/A,FALSE,"BM_mes";#N/A,#N/A,FALSE,"BM_Resum_Fin";#N/A,#N/A,FALSE,"Inf-Min-Mina"}</definedName>
    <definedName name="_______efr4" localSheetId="18" hidden="1">{#N/A,#N/A,FALSE,"BM_mes";#N/A,#N/A,FALSE,"BM_Resum_Fin";#N/A,#N/A,FALSE,"Inf-Min-Mina"}</definedName>
    <definedName name="_______efr4" hidden="1">{#N/A,#N/A,FALSE,"BM_mes";#N/A,#N/A,FALSE,"BM_Resum_Fin";#N/A,#N/A,FALSE,"Inf-Min-Mina"}</definedName>
    <definedName name="_______et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et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et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et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et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et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f" localSheetId="16" hidden="1">{#N/A,#N/A,FALSE,"Aging Summary";#N/A,#N/A,FALSE,"Ratio Analysis";#N/A,#N/A,FALSE,"Test 120 Day Accts";#N/A,#N/A,FALSE,"Tickmarks"}</definedName>
    <definedName name="_______f" localSheetId="18" hidden="1">{#N/A,#N/A,FALSE,"Aging Summary";#N/A,#N/A,FALSE,"Ratio Analysis";#N/A,#N/A,FALSE,"Test 120 Day Accts";#N/A,#N/A,FALSE,"Tickmarks"}</definedName>
    <definedName name="_______f" hidden="1">{#N/A,#N/A,FALSE,"Aging Summary";#N/A,#N/A,FALSE,"Ratio Analysis";#N/A,#N/A,FALSE,"Test 120 Day Accts";#N/A,#N/A,FALSE,"Tickmarks"}</definedName>
    <definedName name="_______f1" localSheetId="16" hidden="1">{#N/A,#N/A,FALSE,"Aging Summary";#N/A,#N/A,FALSE,"Ratio Analysis";#N/A,#N/A,FALSE,"Test 120 Day Accts";#N/A,#N/A,FALSE,"Tickmarks"}</definedName>
    <definedName name="_______f1" localSheetId="18" hidden="1">{#N/A,#N/A,FALSE,"Aging Summary";#N/A,#N/A,FALSE,"Ratio Analysis";#N/A,#N/A,FALSE,"Test 120 Day Accts";#N/A,#N/A,FALSE,"Tickmarks"}</definedName>
    <definedName name="_______f1" hidden="1">{#N/A,#N/A,FALSE,"Aging Summary";#N/A,#N/A,FALSE,"Ratio Analysis";#N/A,#N/A,FALSE,"Test 120 Day Accts";#N/A,#N/A,FALSE,"Tickmarks"}</definedName>
    <definedName name="_______f5" localSheetId="16" hidden="1">{#N/A,#N/A,TRUE,"ComparativoII"}</definedName>
    <definedName name="_______f5" localSheetId="18" hidden="1">{#N/A,#N/A,TRUE,"ComparativoII"}</definedName>
    <definedName name="_______f5" hidden="1">{#N/A,#N/A,TRUE,"ComparativoII"}</definedName>
    <definedName name="_______feb94">#REF!</definedName>
    <definedName name="_______feb95">#REF!</definedName>
    <definedName name="_______feb96">#REF!</definedName>
    <definedName name="_______FRD001" localSheetId="16">L118C2</definedName>
    <definedName name="_______FRD001" localSheetId="18">L118C2</definedName>
    <definedName name="_______FRD001">L118C2</definedName>
    <definedName name="_______ftu222" localSheetId="16" hidden="1">{#N/A,#N/A,FALSE,"Aging Summary";#N/A,#N/A,FALSE,"Ratio Analysis";#N/A,#N/A,FALSE,"Test 120 Day Accts";#N/A,#N/A,FALSE,"Tickmarks"}</definedName>
    <definedName name="_______ftu222" localSheetId="18" hidden="1">{#N/A,#N/A,FALSE,"Aging Summary";#N/A,#N/A,FALSE,"Ratio Analysis";#N/A,#N/A,FALSE,"Test 120 Day Accts";#N/A,#N/A,FALSE,"Tickmarks"}</definedName>
    <definedName name="_______ftu222" hidden="1">{#N/A,#N/A,FALSE,"Aging Summary";#N/A,#N/A,FALSE,"Ratio Analysis";#N/A,#N/A,FALSE,"Test 120 Day Accts";#N/A,#N/A,FALSE,"Tickmarks"}</definedName>
    <definedName name="_______fut1" localSheetId="16" hidden="1">{#N/A,#N/A,FALSE,"Aging Summary";#N/A,#N/A,FALSE,"Ratio Analysis";#N/A,#N/A,FALSE,"Test 120 Day Accts";#N/A,#N/A,FALSE,"Tickmarks"}</definedName>
    <definedName name="_______fut1" localSheetId="18" hidden="1">{#N/A,#N/A,FALSE,"Aging Summary";#N/A,#N/A,FALSE,"Ratio Analysis";#N/A,#N/A,FALSE,"Test 120 Day Accts";#N/A,#N/A,FALSE,"Tickmarks"}</definedName>
    <definedName name="_______fut1" hidden="1">{#N/A,#N/A,FALSE,"Aging Summary";#N/A,#N/A,FALSE,"Ratio Analysis";#N/A,#N/A,FALSE,"Test 120 Day Accts";#N/A,#N/A,FALSE,"Tickmarks"}</definedName>
    <definedName name="_______FUT2" localSheetId="16" hidden="1">{#N/A,#N/A,FALSE,"Aging Summary";#N/A,#N/A,FALSE,"Ratio Analysis";#N/A,#N/A,FALSE,"Test 120 Day Accts";#N/A,#N/A,FALSE,"Tickmarks"}</definedName>
    <definedName name="_______FUT2" localSheetId="18" hidden="1">{#N/A,#N/A,FALSE,"Aging Summary";#N/A,#N/A,FALSE,"Ratio Analysis";#N/A,#N/A,FALSE,"Test 120 Day Accts";#N/A,#N/A,FALSE,"Tickmarks"}</definedName>
    <definedName name="_______FUT2" hidden="1">{#N/A,#N/A,FALSE,"Aging Summary";#N/A,#N/A,FALSE,"Ratio Analysis";#N/A,#N/A,FALSE,"Test 120 Day Accts";#N/A,#N/A,FALSE,"Tickmarks"}</definedName>
    <definedName name="_______fut2005" localSheetId="16" hidden="1">{#N/A,#N/A,FALSE,"Aging Summary";#N/A,#N/A,FALSE,"Ratio Analysis";#N/A,#N/A,FALSE,"Test 120 Day Accts";#N/A,#N/A,FALSE,"Tickmarks"}</definedName>
    <definedName name="_______fut2005" localSheetId="18" hidden="1">{#N/A,#N/A,FALSE,"Aging Summary";#N/A,#N/A,FALSE,"Ratio Analysis";#N/A,#N/A,FALSE,"Test 120 Day Accts";#N/A,#N/A,FALSE,"Tickmarks"}</definedName>
    <definedName name="_______fut2005" hidden="1">{#N/A,#N/A,FALSE,"Aging Summary";#N/A,#N/A,FALSE,"Ratio Analysis";#N/A,#N/A,FALSE,"Test 120 Day Accts";#N/A,#N/A,FALSE,"Tickmarks"}</definedName>
    <definedName name="_______G12" hidden="1">#REF!</definedName>
    <definedName name="_______g2" localSheetId="16" hidden="1">{#N/A,#N/A,FALSE,"Aging Summary";#N/A,#N/A,FALSE,"Ratio Analysis";#N/A,#N/A,FALSE,"Test 120 Day Accts";#N/A,#N/A,FALSE,"Tickmarks"}</definedName>
    <definedName name="_______g2" localSheetId="18" hidden="1">{#N/A,#N/A,FALSE,"Aging Summary";#N/A,#N/A,FALSE,"Ratio Analysis";#N/A,#N/A,FALSE,"Test 120 Day Accts";#N/A,#N/A,FALSE,"Tickmarks"}</definedName>
    <definedName name="_______g2" hidden="1">{#N/A,#N/A,FALSE,"Aging Summary";#N/A,#N/A,FALSE,"Ratio Analysis";#N/A,#N/A,FALSE,"Test 120 Day Accts";#N/A,#N/A,FALSE,"Tickmarks"}</definedName>
    <definedName name="_______gan2" localSheetId="16" hidden="1">{#N/A,#N/A,FALSE,"Aging Summary";#N/A,#N/A,FALSE,"Ratio Analysis";#N/A,#N/A,FALSE,"Test 120 Day Accts";#N/A,#N/A,FALSE,"Tickmarks"}</definedName>
    <definedName name="_______gan2" localSheetId="18" hidden="1">{#N/A,#N/A,FALSE,"Aging Summary";#N/A,#N/A,FALSE,"Ratio Analysis";#N/A,#N/A,FALSE,"Test 120 Day Accts";#N/A,#N/A,FALSE,"Tickmarks"}</definedName>
    <definedName name="_______gan2" hidden="1">{#N/A,#N/A,FALSE,"Aging Summary";#N/A,#N/A,FALSE,"Ratio Analysis";#N/A,#N/A,FALSE,"Test 120 Day Accts";#N/A,#N/A,FALSE,"Tickmarks"}</definedName>
    <definedName name="_______GAS09" hidden="1">#REF!</definedName>
    <definedName name="_______gc2" localSheetId="16" hidden="1">{#N/A,#N/A,TRUE,"MEMO";#N/A,#N/A,TRUE,"PARAMETROS";#N/A,#N/A,TRUE,"RLI ";#N/A,#N/A,TRUE,"IMPTO.DET.";#N/A,#N/A,TRUE,"FUT-FUNT";#N/A,#N/A,TRUE,"CPI-PATR.";#N/A,#N/A,TRUE,"CM CPI";#N/A,#N/A,TRUE,"PROV";#N/A,#N/A,TRUE,"A FIJO";#N/A,#N/A,TRUE,"LEASING";#N/A,#N/A,TRUE,"VPP";#N/A,#N/A,TRUE,"PPM";#N/A,#N/A,TRUE,"OTROS"}</definedName>
    <definedName name="_______gc2" localSheetId="18" hidden="1">{#N/A,#N/A,TRUE,"MEMO";#N/A,#N/A,TRUE,"PARAMETROS";#N/A,#N/A,TRUE,"RLI ";#N/A,#N/A,TRUE,"IMPTO.DET.";#N/A,#N/A,TRUE,"FUT-FUNT";#N/A,#N/A,TRUE,"CPI-PATR.";#N/A,#N/A,TRUE,"CM CPI";#N/A,#N/A,TRUE,"PROV";#N/A,#N/A,TRUE,"A FIJO";#N/A,#N/A,TRUE,"LEASING";#N/A,#N/A,TRUE,"VPP";#N/A,#N/A,TRUE,"PPM";#N/A,#N/A,TRUE,"OTROS"}</definedName>
    <definedName name="_______gc2" hidden="1">{#N/A,#N/A,TRUE,"MEMO";#N/A,#N/A,TRUE,"PARAMETROS";#N/A,#N/A,TRUE,"RLI ";#N/A,#N/A,TRUE,"IMPTO.DET.";#N/A,#N/A,TRUE,"FUT-FUNT";#N/A,#N/A,TRUE,"CPI-PATR.";#N/A,#N/A,TRUE,"CM CPI";#N/A,#N/A,TRUE,"PROV";#N/A,#N/A,TRUE,"A FIJO";#N/A,#N/A,TRUE,"LEASING";#N/A,#N/A,TRUE,"VPP";#N/A,#N/A,TRUE,"PPM";#N/A,#N/A,TRUE,"OTROS"}</definedName>
    <definedName name="__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GRA21">#REF!</definedName>
    <definedName name="_______H67000">#REF!</definedName>
    <definedName name="_______H67002">#REF!</definedName>
    <definedName name="_______H70000">#REF!</definedName>
    <definedName name="_______H71382">#REF!</definedName>
    <definedName name="_______H71383">#REF!</definedName>
    <definedName name="_______H71385">#REF!</definedName>
    <definedName name="_______H90020">#REF!</definedName>
    <definedName name="_______H90021">#REF!</definedName>
    <definedName name="_______imp330" localSheetId="16" hidden="1">{#N/A,#N/A,FALSE,"RLI";#N/A,#N/A,FALSE,"Provisión impto. renta";#N/A,#N/A,FALSE,"C-M Patrimonio";#N/A,#N/A,FALSE,"Inv.EERR";#N/A,#N/A,FALSE,"Activo Fijo";#N/A,#N/A,FALSE,"Remodelaciones";#N/A,#N/A,FALSE,"Provisión vacaciones";#N/A,#N/A,FALSE,"Impuesto  diferido"}</definedName>
    <definedName name="_______imp330" localSheetId="18" hidden="1">{#N/A,#N/A,FALSE,"RLI";#N/A,#N/A,FALSE,"Provisión impto. renta";#N/A,#N/A,FALSE,"C-M Patrimonio";#N/A,#N/A,FALSE,"Inv.EERR";#N/A,#N/A,FALSE,"Activo Fijo";#N/A,#N/A,FALSE,"Remodelaciones";#N/A,#N/A,FALSE,"Provisión vacaciones";#N/A,#N/A,FALSE,"Impuesto  diferido"}</definedName>
    <definedName name="_______imp330" hidden="1">{#N/A,#N/A,FALSE,"RLI";#N/A,#N/A,FALSE,"Provisión impto. renta";#N/A,#N/A,FALSE,"C-M Patrimonio";#N/A,#N/A,FALSE,"Inv.EERR";#N/A,#N/A,FALSE,"Activo Fijo";#N/A,#N/A,FALSE,"Remodelaciones";#N/A,#N/A,FALSE,"Provisión vacaciones";#N/A,#N/A,FALSE,"Impuesto  diferido"}</definedName>
    <definedName name="_______INT01">#REF!,#REF!,#REF!</definedName>
    <definedName name="_______INV01">#REF!,#REF!</definedName>
    <definedName name="_______INV02">#REF!,#REF!</definedName>
    <definedName name="_______ipc1">#REF!</definedName>
    <definedName name="_______ipc10">#REF!</definedName>
    <definedName name="_______IPC11">#N/A</definedName>
    <definedName name="_______IPC12">#N/A</definedName>
    <definedName name="_______ipc4">#REF!</definedName>
    <definedName name="_______ipc5">#REF!</definedName>
    <definedName name="_______IPC6">#N/A</definedName>
    <definedName name="_______ipc7">#REF!</definedName>
    <definedName name="_______IPC8">#N/A</definedName>
    <definedName name="_______IPC9">#N/A</definedName>
    <definedName name="_______IV120000">#REF!</definedName>
    <definedName name="_______IV120020">#REF!</definedName>
    <definedName name="_______jan94">#REF!</definedName>
    <definedName name="_______jan95">#REF!</definedName>
    <definedName name="_______jan96">#REF!</definedName>
    <definedName name="_______jul02" localSheetId="16" hidden="1">{#N/A,#N/A,FALSE,"MAY96 2260";#N/A,#N/A,FALSE,"system reclass";#N/A,#N/A,FALSE,"Items with no project number"}</definedName>
    <definedName name="_______jul02" localSheetId="18" hidden="1">{#N/A,#N/A,FALSE,"MAY96 2260";#N/A,#N/A,FALSE,"system reclass";#N/A,#N/A,FALSE,"Items with no project number"}</definedName>
    <definedName name="_______jul02" hidden="1">{#N/A,#N/A,FALSE,"MAY96 2260";#N/A,#N/A,FALSE,"system reclass";#N/A,#N/A,FALSE,"Items with no project number"}</definedName>
    <definedName name="_______jul95">#REF!</definedName>
    <definedName name="_______jul96">#REF!</definedName>
    <definedName name="_______jun95">#REF!</definedName>
    <definedName name="_______jun96">#REF!</definedName>
    <definedName name="_______key2" hidden="1">#REF!</definedName>
    <definedName name="_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lll1" localSheetId="16" hidden="1">{#N/A,#N/A,FALSE,"voz corporativa";#N/A,#N/A,FALSE,"Transmisión de datos";#N/A,#N/A,FALSE,"Videoconferencia";#N/A,#N/A,FALSE,"Correo electrónico";#N/A,#N/A,FALSE,"Correo de voz";#N/A,#N/A,FALSE,"Megafax";#N/A,#N/A,FALSE,"Edi";#N/A,#N/A,FALSE,"Internet";#N/A,#N/A,FALSE,"VSAT";#N/A,#N/A,FALSE,"ing ult. milla"}</definedName>
    <definedName name="_______lll1" localSheetId="18" hidden="1">{#N/A,#N/A,FALSE,"voz corporativa";#N/A,#N/A,FALSE,"Transmisión de datos";#N/A,#N/A,FALSE,"Videoconferencia";#N/A,#N/A,FALSE,"Correo electrónico";#N/A,#N/A,FALSE,"Correo de voz";#N/A,#N/A,FALSE,"Megafax";#N/A,#N/A,FALSE,"Edi";#N/A,#N/A,FALSE,"Internet";#N/A,#N/A,FALSE,"VSAT";#N/A,#N/A,FALSE,"ing ult. milla"}</definedName>
    <definedName name="_______lll1" hidden="1">{#N/A,#N/A,FALSE,"voz corporativa";#N/A,#N/A,FALSE,"Transmisión de datos";#N/A,#N/A,FALSE,"Videoconferencia";#N/A,#N/A,FALSE,"Correo electrónico";#N/A,#N/A,FALSE,"Correo de voz";#N/A,#N/A,FALSE,"Megafax";#N/A,#N/A,FALSE,"Edi";#N/A,#N/A,FALSE,"Internet";#N/A,#N/A,FALSE,"VSAT";#N/A,#N/A,FALSE,"ing ult. milla"}</definedName>
    <definedName name="_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_ma3" localSheetId="16"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___ma3" localSheetId="18"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___ma3"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___mac2" localSheetId="16" hidden="1">{#N/A,#N/A,FALSE,"voz corporativa";#N/A,#N/A,FALSE,"Transmisión de datos";#N/A,#N/A,FALSE,"Videoconferencia";#N/A,#N/A,FALSE,"Correo electrónico";#N/A,#N/A,FALSE,"Correo de voz";#N/A,#N/A,FALSE,"Megafax";#N/A,#N/A,FALSE,"Edi";#N/A,#N/A,FALSE,"Internet";#N/A,#N/A,FALSE,"VSAT";#N/A,#N/A,FALSE,"ing ult. milla"}</definedName>
    <definedName name="_______mac2" localSheetId="18" hidden="1">{#N/A,#N/A,FALSE,"voz corporativa";#N/A,#N/A,FALSE,"Transmisión de datos";#N/A,#N/A,FALSE,"Videoconferencia";#N/A,#N/A,FALSE,"Correo electrónico";#N/A,#N/A,FALSE,"Correo de voz";#N/A,#N/A,FALSE,"Megafax";#N/A,#N/A,FALSE,"Edi";#N/A,#N/A,FALSE,"Internet";#N/A,#N/A,FALSE,"VSAT";#N/A,#N/A,FALSE,"ing ult. milla"}</definedName>
    <definedName name="_______mac2" hidden="1">{#N/A,#N/A,FALSE,"voz corporativa";#N/A,#N/A,FALSE,"Transmisión de datos";#N/A,#N/A,FALSE,"Videoconferencia";#N/A,#N/A,FALSE,"Correo electrónico";#N/A,#N/A,FALSE,"Correo de voz";#N/A,#N/A,FALSE,"Megafax";#N/A,#N/A,FALSE,"Edi";#N/A,#N/A,FALSE,"Internet";#N/A,#N/A,FALSE,"VSAT";#N/A,#N/A,FALSE,"ing ult. milla"}</definedName>
    <definedName name="_______mar94">#REF!</definedName>
    <definedName name="_______mar95">#REF!</definedName>
    <definedName name="_______mar96">#REF!</definedName>
    <definedName name="_______may94">#REF!</definedName>
    <definedName name="_______may95">#REF!</definedName>
    <definedName name="_______may96">#REF!</definedName>
    <definedName name="_______Mes1">#REF!</definedName>
    <definedName name="_______mma1" hidden="1">19</definedName>
    <definedName name="_______MRG2" localSheetId="16" hidden="1">{"INCOME",#N/A,FALSE,"ProNet";"VALUE",#N/A,FALSE,"ProNet"}</definedName>
    <definedName name="_______MRG2" localSheetId="18" hidden="1">{"INCOME",#N/A,FALSE,"ProNet";"VALUE",#N/A,FALSE,"ProNet"}</definedName>
    <definedName name="_______MRG2" hidden="1">{"INCOME",#N/A,FALSE,"ProNet";"VALUE",#N/A,FALSE,"ProNet"}</definedName>
    <definedName name="_______MYU2">#REF!</definedName>
    <definedName name="_______nnn3"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nnn3"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nnn3"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NNP01">#REF!,#REF!</definedName>
    <definedName name="_______NNP02">#REF!,#REF!</definedName>
    <definedName name="_______nnp2010">#REF!,#REF!</definedName>
    <definedName name="_______nnp2029">#REF!,#REF!</definedName>
    <definedName name="_______nov94">#REF!</definedName>
    <definedName name="_______NP01">#REF!,#REF!</definedName>
    <definedName name="_______NP02">#REF!,#REF!</definedName>
    <definedName name="_______np2010">#REF!,#REF!</definedName>
    <definedName name="_______np2029">#REF!,#REF!</definedName>
    <definedName name="_______oct05" localSheetId="16" hidden="1">{#N/A,#N/A,FALSE,"Aging Summary";#N/A,#N/A,FALSE,"Ratio Analysis";#N/A,#N/A,FALSE,"Test 120 Day Accts";#N/A,#N/A,FALSE,"Tickmarks"}</definedName>
    <definedName name="_______oct05" localSheetId="18" hidden="1">{#N/A,#N/A,FALSE,"Aging Summary";#N/A,#N/A,FALSE,"Ratio Analysis";#N/A,#N/A,FALSE,"Test 120 Day Accts";#N/A,#N/A,FALSE,"Tickmarks"}</definedName>
    <definedName name="_______oct05" hidden="1">{#N/A,#N/A,FALSE,"Aging Summary";#N/A,#N/A,FALSE,"Ratio Analysis";#N/A,#N/A,FALSE,"Test 120 Day Accts";#N/A,#N/A,FALSE,"Tickmarks"}</definedName>
    <definedName name="_______oct94">#REF!</definedName>
    <definedName name="_______oww3" localSheetId="16" hidden="1">{#VALUE!,#N/A,TRUE,0;#N/A,#N/A,TRUE,0;#N/A,#N/A,TRUE,0;#N/A,#N/A,TRUE,0;#N/A,#N/A,TRUE,0;#N/A,#N/A,TRUE,0;#N/A,#N/A,TRUE,0;#N/A,#N/A,TRUE,0;#N/A,#N/A,TRUE,0;#N/A,#N/A,TRUE,0;#N/A,#N/A,TRUE,0;#N/A,#N/A,TRUE,0;#N/A,#N/A,TRUE,0}</definedName>
    <definedName name="_______oww3" localSheetId="18" hidden="1">{#VALUE!,#N/A,TRUE,0;#N/A,#N/A,TRUE,0;#N/A,#N/A,TRUE,0;#N/A,#N/A,TRUE,0;#N/A,#N/A,TRUE,0;#N/A,#N/A,TRUE,0;#N/A,#N/A,TRUE,0;#N/A,#N/A,TRUE,0;#N/A,#N/A,TRUE,0;#N/A,#N/A,TRUE,0;#N/A,#N/A,TRUE,0;#N/A,#N/A,TRUE,0;#N/A,#N/A,TRUE,0}</definedName>
    <definedName name="_______oww3" hidden="1">{#VALUE!,#N/A,TRUE,0;#N/A,#N/A,TRUE,0;#N/A,#N/A,TRUE,0;#N/A,#N/A,TRUE,0;#N/A,#N/A,TRUE,0;#N/A,#N/A,TRUE,0;#N/A,#N/A,TRUE,0;#N/A,#N/A,TRUE,0;#N/A,#N/A,TRUE,0;#N/A,#N/A,TRUE,0;#N/A,#N/A,TRUE,0;#N/A,#N/A,TRUE,0;#N/A,#N/A,TRUE,0}</definedName>
    <definedName name="_______pat1" localSheetId="16" hidden="1">{#N/A,#N/A,FALSE,"HIGHNEW";#N/A,#N/A,FALSE,"HIGHOLD";#N/A,#N/A,FALSE,"MTHDET";#N/A,#N/A,FALSE,"ACTDET"}</definedName>
    <definedName name="_______pat1" localSheetId="18" hidden="1">{#N/A,#N/A,FALSE,"HIGHNEW";#N/A,#N/A,FALSE,"HIGHOLD";#N/A,#N/A,FALSE,"MTHDET";#N/A,#N/A,FALSE,"ACTDET"}</definedName>
    <definedName name="_______pat1" hidden="1">{#N/A,#N/A,FALSE,"HIGHNEW";#N/A,#N/A,FALSE,"HIGHOLD";#N/A,#N/A,FALSE,"MTHDET";#N/A,#N/A,FALSE,"ACTDET"}</definedName>
    <definedName name="_______pp6" localSheetId="16" hidden="1">{#N/A,#N/A,FALSE,"Aging Summary";#N/A,#N/A,FALSE,"Ratio Analysis";#N/A,#N/A,FALSE,"Test 120 Day Accts";#N/A,#N/A,FALSE,"Tickmarks"}</definedName>
    <definedName name="_______pp6" localSheetId="18" hidden="1">{#N/A,#N/A,FALSE,"Aging Summary";#N/A,#N/A,FALSE,"Ratio Analysis";#N/A,#N/A,FALSE,"Test 120 Day Accts";#N/A,#N/A,FALSE,"Tickmarks"}</definedName>
    <definedName name="_______pp6" hidden="1">{#N/A,#N/A,FALSE,"Aging Summary";#N/A,#N/A,FALSE,"Ratio Analysis";#N/A,#N/A,FALSE,"Test 120 Day Accts";#N/A,#N/A,FALSE,"Tickmarks"}</definedName>
    <definedName name="_______PPM1" localSheetId="16" hidden="1">{#N/A,#N/A,FALSE,"Aging Summary";#N/A,#N/A,FALSE,"Ratio Analysis";#N/A,#N/A,FALSE,"Test 120 Day Accts";#N/A,#N/A,FALSE,"Tickmarks"}</definedName>
    <definedName name="_______PPM1" localSheetId="18" hidden="1">{#N/A,#N/A,FALSE,"Aging Summary";#N/A,#N/A,FALSE,"Ratio Analysis";#N/A,#N/A,FALSE,"Test 120 Day Accts";#N/A,#N/A,FALSE,"Tickmarks"}</definedName>
    <definedName name="_______PPM1" hidden="1">{#N/A,#N/A,FALSE,"Aging Summary";#N/A,#N/A,FALSE,"Ratio Analysis";#N/A,#N/A,FALSE,"Test 120 Day Accts";#N/A,#N/A,FALSE,"Tickmarks"}</definedName>
    <definedName name="_______ppm2" localSheetId="16" hidden="1">{#N/A,#N/A,FALSE,"Aging Summary";#N/A,#N/A,FALSE,"Ratio Analysis";#N/A,#N/A,FALSE,"Test 120 Day Accts";#N/A,#N/A,FALSE,"Tickmarks"}</definedName>
    <definedName name="_______ppm2" localSheetId="18" hidden="1">{#N/A,#N/A,FALSE,"Aging Summary";#N/A,#N/A,FALSE,"Ratio Analysis";#N/A,#N/A,FALSE,"Test 120 Day Accts";#N/A,#N/A,FALSE,"Tickmarks"}</definedName>
    <definedName name="_______ppm2" hidden="1">{#N/A,#N/A,FALSE,"Aging Summary";#N/A,#N/A,FALSE,"Ratio Analysis";#N/A,#N/A,FALSE,"Test 120 Day Accts";#N/A,#N/A,FALSE,"Tickmarks"}</definedName>
    <definedName name="_______pt8" localSheetId="16" hidden="1">{#N/A,#N/A,FALSE,"Aging Summary";#N/A,#N/A,FALSE,"Ratio Analysis";#N/A,#N/A,FALSE,"Test 120 Day Accts";#N/A,#N/A,FALSE,"Tickmarks"}</definedName>
    <definedName name="_______pt8" localSheetId="18" hidden="1">{#N/A,#N/A,FALSE,"Aging Summary";#N/A,#N/A,FALSE,"Ratio Analysis";#N/A,#N/A,FALSE,"Test 120 Day Accts";#N/A,#N/A,FALSE,"Tickmarks"}</definedName>
    <definedName name="_______pt8" hidden="1">{#N/A,#N/A,FALSE,"Aging Summary";#N/A,#N/A,FALSE,"Ratio Analysis";#N/A,#N/A,FALSE,"Test 120 Day Accts";#N/A,#N/A,FALSE,"Tickmarks"}</definedName>
    <definedName name="_______QAN01">#REF!,#REF!,#REF!</definedName>
    <definedName name="_______qan011">#REF!,#REF!,#REF!</definedName>
    <definedName name="_______r" localSheetId="16" hidden="1">{#N/A,#N/A,FALSE,"Graficos";#N/A,#N/A,FALSE,"P.Ingresos";#N/A,#N/A,FALSE,"P.Gastos";#N/A,#N/A,FALSE,"I.Trafico";#N/A,#N/A,FALSE,"I.Peajes";#N/A,#N/A,FALSE,"G.Operativos";#N/A,#N/A,FALSE,"Cf Proyecto";#N/A,#N/A,FALSE,"C.PYG";#N/A,#N/A,FALSE,"Balance";#N/A,#N/A,FALSE,"TIR AC";#N/A,#N/A,FALSE,"TIR E"}</definedName>
    <definedName name="_______r" localSheetId="18" hidden="1">{#N/A,#N/A,FALSE,"Graficos";#N/A,#N/A,FALSE,"P.Ingresos";#N/A,#N/A,FALSE,"P.Gastos";#N/A,#N/A,FALSE,"I.Trafico";#N/A,#N/A,FALSE,"I.Peajes";#N/A,#N/A,FALSE,"G.Operativos";#N/A,#N/A,FALSE,"Cf Proyecto";#N/A,#N/A,FALSE,"C.PYG";#N/A,#N/A,FALSE,"Balance";#N/A,#N/A,FALSE,"TIR AC";#N/A,#N/A,FALSE,"TIR E"}</definedName>
    <definedName name="_______r" hidden="1">{#N/A,#N/A,FALSE,"Graficos";#N/A,#N/A,FALSE,"P.Ingresos";#N/A,#N/A,FALSE,"P.Gastos";#N/A,#N/A,FALSE,"I.Trafico";#N/A,#N/A,FALSE,"I.Peajes";#N/A,#N/A,FALSE,"G.Operativos";#N/A,#N/A,FALSE,"Cf Proyecto";#N/A,#N/A,FALSE,"C.PYG";#N/A,#N/A,FALSE,"Balance";#N/A,#N/A,FALSE,"TIR AC";#N/A,#N/A,FALSE,"TIR E"}</definedName>
    <definedName name="_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_res1" localSheetId="16" hidden="1">{#N/A,#N/A,FALSE,"aus";#N/A,#N/A,FALSE,"chim";#N/A,#N/A,FALSE,"en-imp";#N/A,#N/A,FALSE,"fabi";#N/A,#N/A,FALSE,"graf";#N/A,#N/A,FALSE,"propa";#N/A,#N/A,FALSE,"res"}</definedName>
    <definedName name="_______res1" localSheetId="18" hidden="1">{#N/A,#N/A,FALSE,"aus";#N/A,#N/A,FALSE,"chim";#N/A,#N/A,FALSE,"en-imp";#N/A,#N/A,FALSE,"fabi";#N/A,#N/A,FALSE,"graf";#N/A,#N/A,FALSE,"propa";#N/A,#N/A,FALSE,"res"}</definedName>
    <definedName name="_______res1" hidden="1">{#N/A,#N/A,FALSE,"aus";#N/A,#N/A,FALSE,"chim";#N/A,#N/A,FALSE,"en-imp";#N/A,#N/A,FALSE,"fabi";#N/A,#N/A,FALSE,"graf";#N/A,#N/A,FALSE,"propa";#N/A,#N/A,FALSE,"res"}</definedName>
    <definedName name="_______res2" localSheetId="16" hidden="1">{#N/A,#N/A,FALSE,"res";#N/A,#N/A,FALSE,"en-imp";#N/A,#N/A,FALSE,"aus";#N/A,#N/A,FALSE,"propa";#N/A,#N/A,FALSE,"f-peru";#N/A,#N/A,FALSE,"fabi"}</definedName>
    <definedName name="_______res2" localSheetId="18" hidden="1">{#N/A,#N/A,FALSE,"res";#N/A,#N/A,FALSE,"en-imp";#N/A,#N/A,FALSE,"aus";#N/A,#N/A,FALSE,"propa";#N/A,#N/A,FALSE,"f-peru";#N/A,#N/A,FALSE,"fabi"}</definedName>
    <definedName name="_______res2" hidden="1">{#N/A,#N/A,FALSE,"res";#N/A,#N/A,FALSE,"en-imp";#N/A,#N/A,FALSE,"aus";#N/A,#N/A,FALSE,"propa";#N/A,#N/A,FALSE,"f-peru";#N/A,#N/A,FALSE,"fabi"}</definedName>
    <definedName name="_______res3" localSheetId="16" hidden="1">{#N/A,#N/A,FALSE,"res";#N/A,#N/A,FALSE,"estado";#N/A,#N/A,FALSE,"en-imp";#N/A,#N/A,FALSE,"aus";#N/A,#N/A,FALSE,"propa";#N/A,#N/A,FALSE,"fabi";#N/A,#N/A,FALSE,"f-peru"}</definedName>
    <definedName name="_______res3" localSheetId="18" hidden="1">{#N/A,#N/A,FALSE,"res";#N/A,#N/A,FALSE,"estado";#N/A,#N/A,FALSE,"en-imp";#N/A,#N/A,FALSE,"aus";#N/A,#N/A,FALSE,"propa";#N/A,#N/A,FALSE,"fabi";#N/A,#N/A,FALSE,"f-peru"}</definedName>
    <definedName name="_______res3" hidden="1">{#N/A,#N/A,FALSE,"res";#N/A,#N/A,FALSE,"estado";#N/A,#N/A,FALSE,"en-imp";#N/A,#N/A,FALSE,"aus";#N/A,#N/A,FALSE,"propa";#N/A,#N/A,FALSE,"fabi";#N/A,#N/A,FALSE,"f-peru"}</definedName>
    <definedName name="_______rli2" localSheetId="16" hidden="1">{#N/A,#N/A,FALSE,"Aging Summary";#N/A,#N/A,FALSE,"Ratio Analysis";#N/A,#N/A,FALSE,"Test 120 Day Accts";#N/A,#N/A,FALSE,"Tickmarks"}</definedName>
    <definedName name="_______rli2" localSheetId="18" hidden="1">{#N/A,#N/A,FALSE,"Aging Summary";#N/A,#N/A,FALSE,"Ratio Analysis";#N/A,#N/A,FALSE,"Test 120 Day Accts";#N/A,#N/A,FALSE,"Tickmarks"}</definedName>
    <definedName name="_______rli2" hidden="1">{#N/A,#N/A,FALSE,"Aging Summary";#N/A,#N/A,FALSE,"Ratio Analysis";#N/A,#N/A,FALSE,"Test 120 Day Accts";#N/A,#N/A,FALSE,"Tickmarks"}</definedName>
    <definedName name="__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rr2" localSheetId="16" hidden="1">{#N/A,#N/A,TRUE,"Proposal";#N/A,#N/A,TRUE,"Assumptions";#N/A,#N/A,TRUE,"Net Income";#N/A,#N/A,TRUE,"Balsheet";#N/A,#N/A,TRUE,"Capex";#N/A,#N/A,TRUE,"Volumes";#N/A,#N/A,TRUE,"Revenues";#N/A,#N/A,TRUE,"Var.Costs";#N/A,#N/A,TRUE,"Personnel";#N/A,#N/A,TRUE,"Other costs";#N/A,#N/A,TRUE,"MKTG and G&amp;A"}</definedName>
    <definedName name="_______rr2" localSheetId="18" hidden="1">{#N/A,#N/A,TRUE,"Proposal";#N/A,#N/A,TRUE,"Assumptions";#N/A,#N/A,TRUE,"Net Income";#N/A,#N/A,TRUE,"Balsheet";#N/A,#N/A,TRUE,"Capex";#N/A,#N/A,TRUE,"Volumes";#N/A,#N/A,TRUE,"Revenues";#N/A,#N/A,TRUE,"Var.Costs";#N/A,#N/A,TRUE,"Personnel";#N/A,#N/A,TRUE,"Other costs";#N/A,#N/A,TRUE,"MKTG and G&amp;A"}</definedName>
    <definedName name="_______rr2" hidden="1">{#N/A,#N/A,TRUE,"Proposal";#N/A,#N/A,TRUE,"Assumptions";#N/A,#N/A,TRUE,"Net Income";#N/A,#N/A,TRUE,"Balsheet";#N/A,#N/A,TRUE,"Capex";#N/A,#N/A,TRUE,"Volumes";#N/A,#N/A,TRUE,"Revenues";#N/A,#N/A,TRUE,"Var.Costs";#N/A,#N/A,TRUE,"Personnel";#N/A,#N/A,TRUE,"Other costs";#N/A,#N/A,TRUE,"MKTG and G&amp;A"}</definedName>
    <definedName name="_______RR5" localSheetId="16" hidden="1">{#N/A,#N/A,FALSE,"FECU_UF_PESOS"}</definedName>
    <definedName name="_______RR5" localSheetId="18" hidden="1">{#N/A,#N/A,FALSE,"FECU_UF_PESOS"}</definedName>
    <definedName name="_______RR5" hidden="1">{#N/A,#N/A,FALSE,"FECU_UF_PESOS"}</definedName>
    <definedName name="__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_rty780" localSheetId="16" hidden="1">{#N/A,#N/A,FALSE,"Cover";#N/A,#N/A,FALSE,"Contents";#N/A,#N/A,FALSE,"Exec Sum";#N/A,#N/A,FALSE,"Operations";#N/A,#N/A,FALSE,"Operations 2";#N/A,#N/A,FALSE,"Cost - YTD";#N/A,#N/A,FALSE,"Cost - Full";#N/A,#N/A,FALSE,"Income Stmt";#N/A,#N/A,FALSE,"Profit Margin";#N/A,#N/A,FALSE,"Variance Profit";#N/A,#N/A,FALSE,"EVA"}</definedName>
    <definedName name="_______rty780" localSheetId="18" hidden="1">{#N/A,#N/A,FALSE,"Cover";#N/A,#N/A,FALSE,"Contents";#N/A,#N/A,FALSE,"Exec Sum";#N/A,#N/A,FALSE,"Operations";#N/A,#N/A,FALSE,"Operations 2";#N/A,#N/A,FALSE,"Cost - YTD";#N/A,#N/A,FALSE,"Cost - Full";#N/A,#N/A,FALSE,"Income Stmt";#N/A,#N/A,FALSE,"Profit Margin";#N/A,#N/A,FALSE,"Variance Profit";#N/A,#N/A,FALSE,"EVA"}</definedName>
    <definedName name="_______rty780" hidden="1">{#N/A,#N/A,FALSE,"Cover";#N/A,#N/A,FALSE,"Contents";#N/A,#N/A,FALSE,"Exec Sum";#N/A,#N/A,FALSE,"Operations";#N/A,#N/A,FALSE,"Operations 2";#N/A,#N/A,FALSE,"Cost - YTD";#N/A,#N/A,FALSE,"Cost - Full";#N/A,#N/A,FALSE,"Income Stmt";#N/A,#N/A,FALSE,"Profit Margin";#N/A,#N/A,FALSE,"Variance Profit";#N/A,#N/A,FALSE,"EVA"}</definedName>
    <definedName name="_______s1" localSheetId="16" hidden="1">{#N/A,#N/A,FALSE,"voz corporativa";#N/A,#N/A,FALSE,"Transmisión de datos";#N/A,#N/A,FALSE,"Videoconferencia";#N/A,#N/A,FALSE,"Correo electrónico";#N/A,#N/A,FALSE,"Correo de voz";#N/A,#N/A,FALSE,"Megafax";#N/A,#N/A,FALSE,"Edi";#N/A,#N/A,FALSE,"Internet";#N/A,#N/A,FALSE,"VSAT";#N/A,#N/A,FALSE,"ing ult. milla"}</definedName>
    <definedName name="_______s1" localSheetId="18" hidden="1">{#N/A,#N/A,FALSE,"voz corporativa";#N/A,#N/A,FALSE,"Transmisión de datos";#N/A,#N/A,FALSE,"Videoconferencia";#N/A,#N/A,FALSE,"Correo electrónico";#N/A,#N/A,FALSE,"Correo de voz";#N/A,#N/A,FALSE,"Megafax";#N/A,#N/A,FALSE,"Edi";#N/A,#N/A,FALSE,"Internet";#N/A,#N/A,FALSE,"VSAT";#N/A,#N/A,FALSE,"ing ult. milla"}</definedName>
    <definedName name="_______s1" hidden="1">{#N/A,#N/A,FALSE,"voz corporativa";#N/A,#N/A,FALSE,"Transmisión de datos";#N/A,#N/A,FALSE,"Videoconferencia";#N/A,#N/A,FALSE,"Correo electrónico";#N/A,#N/A,FALSE,"Correo de voz";#N/A,#N/A,FALSE,"Megafax";#N/A,#N/A,FALSE,"Edi";#N/A,#N/A,FALSE,"Internet";#N/A,#N/A,FALSE,"VSAT";#N/A,#N/A,FALSE,"ing ult. milla"}</definedName>
    <definedName name="_______SAL01">#REF!,#REF!</definedName>
    <definedName name="_______sep95">#REF!</definedName>
    <definedName name="_______sii01012004" localSheetId="16" hidden="1">{#N/A,#N/A,FALSE,"Aging Summary";#N/A,#N/A,FALSE,"Ratio Analysis";#N/A,#N/A,FALSE,"Test 120 Day Accts";#N/A,#N/A,FALSE,"Tickmarks"}</definedName>
    <definedName name="_______sii01012004" localSheetId="18" hidden="1">{#N/A,#N/A,FALSE,"Aging Summary";#N/A,#N/A,FALSE,"Ratio Analysis";#N/A,#N/A,FALSE,"Test 120 Day Accts";#N/A,#N/A,FALSE,"Tickmarks"}</definedName>
    <definedName name="_______sii01012004" hidden="1">{#N/A,#N/A,FALSE,"Aging Summary";#N/A,#N/A,FALSE,"Ratio Analysis";#N/A,#N/A,FALSE,"Test 120 Day Accts";#N/A,#N/A,FALSE,"Tickmarks"}</definedName>
    <definedName name="_______SS2" localSheetId="16" hidden="1">{#N/A,#N/A,FALSE,"CAPEX";#N/A,#N/A,FALSE,"PLAN";#N/A,#N/A,FALSE,"REV";#N/A,#N/A,FALSE,"CALOP";#N/A,#N/A,FALSE,"RESOP";#N/A,#N/A,FALSE,"PRES"}</definedName>
    <definedName name="_______SS2" localSheetId="18" hidden="1">{#N/A,#N/A,FALSE,"CAPEX";#N/A,#N/A,FALSE,"PLAN";#N/A,#N/A,FALSE,"REV";#N/A,#N/A,FALSE,"CALOP";#N/A,#N/A,FALSE,"RESOP";#N/A,#N/A,FALSE,"PRES"}</definedName>
    <definedName name="_______SS2" hidden="1">{#N/A,#N/A,FALSE,"CAPEX";#N/A,#N/A,FALSE,"PLAN";#N/A,#N/A,FALSE,"REV";#N/A,#N/A,FALSE,"CALOP";#N/A,#N/A,FALSE,"RESOP";#N/A,#N/A,FALSE,"PRES"}</definedName>
    <definedName name="_______t4" localSheetId="16" hidden="1">{#N/A,#N/A,FALSE,"Aging Summary";#N/A,#N/A,FALSE,"Ratio Analysis";#N/A,#N/A,FALSE,"Test 120 Day Accts";#N/A,#N/A,FALSE,"Tickmarks"}</definedName>
    <definedName name="_______t4" localSheetId="18" hidden="1">{#N/A,#N/A,FALSE,"Aging Summary";#N/A,#N/A,FALSE,"Ratio Analysis";#N/A,#N/A,FALSE,"Test 120 Day Accts";#N/A,#N/A,FALSE,"Tickmarks"}</definedName>
    <definedName name="_______t4" hidden="1">{#N/A,#N/A,FALSE,"Aging Summary";#N/A,#N/A,FALSE,"Ratio Analysis";#N/A,#N/A,FALSE,"Test 120 Day Accts";#N/A,#N/A,FALSE,"Tickmarks"}</definedName>
    <definedName name="_______t81" localSheetId="16" hidden="1">{#N/A,#N/A,FALSE,"Aging Summary";#N/A,#N/A,FALSE,"Ratio Analysis";#N/A,#N/A,FALSE,"Test 120 Day Accts";#N/A,#N/A,FALSE,"Tickmarks"}</definedName>
    <definedName name="_______t81" localSheetId="18" hidden="1">{#N/A,#N/A,FALSE,"Aging Summary";#N/A,#N/A,FALSE,"Ratio Analysis";#N/A,#N/A,FALSE,"Test 120 Day Accts";#N/A,#N/A,FALSE,"Tickmarks"}</definedName>
    <definedName name="_______t81" hidden="1">{#N/A,#N/A,FALSE,"Aging Summary";#N/A,#N/A,FALSE,"Ratio Analysis";#N/A,#N/A,FALSE,"Test 120 Day Accts";#N/A,#N/A,FALSE,"Tickmarks"}</definedName>
    <definedName name="_______TCE1">#REF!</definedName>
    <definedName name="_______TT1" localSheetId="16" hidden="1">{#N/A,#N/A,FALSE,"Aging Summary";#N/A,#N/A,FALSE,"Ratio Analysis";#N/A,#N/A,FALSE,"Test 120 Day Accts";#N/A,#N/A,FALSE,"Tickmarks"}</definedName>
    <definedName name="_______TT1" localSheetId="18" hidden="1">{#N/A,#N/A,FALSE,"Aging Summary";#N/A,#N/A,FALSE,"Ratio Analysis";#N/A,#N/A,FALSE,"Test 120 Day Accts";#N/A,#N/A,FALSE,"Tickmarks"}</definedName>
    <definedName name="_______TT1" hidden="1">{#N/A,#N/A,FALSE,"Aging Summary";#N/A,#N/A,FALSE,"Ratio Analysis";#N/A,#N/A,FALSE,"Test 120 Day Accts";#N/A,#N/A,FALSE,"Tickmarks"}</definedName>
    <definedName name="_______uf2">#REF!</definedName>
    <definedName name="_______UF2010">#REF!</definedName>
    <definedName name="_______ui78421">#REF!</definedName>
    <definedName name="_______uso2">#REF!</definedName>
    <definedName name="_______v3" localSheetId="16" hidden="1">{"CONSEJO",#N/A,FALSE,"Dist p0";"CONSEJO",#N/A,FALSE,"Ficha CODICE"}</definedName>
    <definedName name="_______v3" localSheetId="18" hidden="1">{"CONSEJO",#N/A,FALSE,"Dist p0";"CONSEJO",#N/A,FALSE,"Ficha CODICE"}</definedName>
    <definedName name="_______v3" hidden="1">{"CONSEJO",#N/A,FALSE,"Dist p0";"CONSEJO",#N/A,FALSE,"Ficha CODICE"}</definedName>
    <definedName name="_______VAR01">#REF!,#REF!,#REF!</definedName>
    <definedName name="_______wsd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wsd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wsd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_X3" localSheetId="16" hidden="1">{#N/A,#N/A,FALSE,"Aging Summary";#N/A,#N/A,FALSE,"Ratio Analysis";#N/A,#N/A,FALSE,"Test 120 Day Accts";#N/A,#N/A,FALSE,"Tickmarks"}</definedName>
    <definedName name="_______X3" localSheetId="18" hidden="1">{#N/A,#N/A,FALSE,"Aging Summary";#N/A,#N/A,FALSE,"Ratio Analysis";#N/A,#N/A,FALSE,"Test 120 Day Accts";#N/A,#N/A,FALSE,"Tickmarks"}</definedName>
    <definedName name="_______X3" hidden="1">{#N/A,#N/A,FALSE,"Aging Summary";#N/A,#N/A,FALSE,"Ratio Analysis";#N/A,#N/A,FALSE,"Test 120 Day Accts";#N/A,#N/A,FALSE,"Tickmarks"}</definedName>
    <definedName name="_______xlnm_Print_Area_1">NA()</definedName>
    <definedName name="_______xlnm_Print_Area_2">NA()</definedName>
    <definedName name="_______xlnm_Print_Area_2_1">NA()</definedName>
    <definedName name="_______xlnm_Print_Area_2_16">NA()</definedName>
    <definedName name="_______xlnm_Print_Area_2_17">NA()</definedName>
    <definedName name="_______xlnm_Print_Area_2_18">"$#REF!.$A$68:$AL$137"</definedName>
    <definedName name="_______xlnm_Print_Area_2_7">NA()</definedName>
    <definedName name="_______xlnm_Print_Area_3">NA()</definedName>
    <definedName name="_______xlnm_Print_Area_3_1">NA()</definedName>
    <definedName name="_______xlnm_Print_Area_3_16">NA()</definedName>
    <definedName name="_______xlnm_Print_Area_3_17">NA()</definedName>
    <definedName name="_______xlnm_Print_Area_3_18">"$#REF!.$A$99:$AH$185"</definedName>
    <definedName name="_______xlnm_Print_Area_3_7">NA()</definedName>
    <definedName name="_______xx1" hidden="1">"Ctas Analisis Acreedores"</definedName>
    <definedName name="_______YR1">#REF!</definedName>
    <definedName name="_______YR2">#REF!</definedName>
    <definedName name="_______YR3">#REF!</definedName>
    <definedName name="_______YR4">#REF!</definedName>
    <definedName name="_______YR5">#REF!</definedName>
    <definedName name="_______Z1" localSheetId="16" hidden="1">{"ProspettoImposte",#N/A,FALSE,"Prospetto imposte"}</definedName>
    <definedName name="_______Z1" localSheetId="18" hidden="1">{"ProspettoImposte",#N/A,FALSE,"Prospetto imposte"}</definedName>
    <definedName name="_______Z1" hidden="1">{"ProspettoImposte",#N/A,FALSE,"Prospetto imposte"}</definedName>
    <definedName name="______A1" localSheetId="16" hidden="1">{#N/A,#N/A,TRUE,"ComparativoII"}</definedName>
    <definedName name="______A1" localSheetId="18" hidden="1">{#N/A,#N/A,TRUE,"ComparativoII"}</definedName>
    <definedName name="______A1" hidden="1">{#N/A,#N/A,TRUE,"ComparativoII"}</definedName>
    <definedName name="______A10" localSheetId="16" hidden="1">{"RESULTADOS REAIS",#N/A,FALSE,"Dem.Res.R$";"RESULTADOS DOLARES",#N/A,FALSE,"Dem.Res.US$";"PERCENTUAIS REAIS",#N/A,FALSE,"Percentuais R$";"PERCENTUAIS DOLARES",#N/A,FALSE,"Percentuais US$"}</definedName>
    <definedName name="______A10" localSheetId="18" hidden="1">{"RESULTADOS REAIS",#N/A,FALSE,"Dem.Res.R$";"RESULTADOS DOLARES",#N/A,FALSE,"Dem.Res.US$";"PERCENTUAIS REAIS",#N/A,FALSE,"Percentuais R$";"PERCENTUAIS DOLARES",#N/A,FALSE,"Percentuais US$"}</definedName>
    <definedName name="______A10" hidden="1">{"RESULTADOS REAIS",#N/A,FALSE,"Dem.Res.R$";"RESULTADOS DOLARES",#N/A,FALSE,"Dem.Res.US$";"PERCENTUAIS REAIS",#N/A,FALSE,"Percentuais R$";"PERCENTUAIS DOLARES",#N/A,FALSE,"Percentuais US$"}</definedName>
    <definedName name="______A2" localSheetId="16" hidden="1">{#N/A,#N/A,FALSE,"Aging Summary";#N/A,#N/A,FALSE,"Ratio Analysis";#N/A,#N/A,FALSE,"Test 120 Day Accts";#N/A,#N/A,FALSE,"Tickmarks"}</definedName>
    <definedName name="______A2" localSheetId="18" hidden="1">{#N/A,#N/A,FALSE,"Aging Summary";#N/A,#N/A,FALSE,"Ratio Analysis";#N/A,#N/A,FALSE,"Test 120 Day Accts";#N/A,#N/A,FALSE,"Tickmarks"}</definedName>
    <definedName name="______A2" hidden="1">{#N/A,#N/A,FALSE,"Aging Summary";#N/A,#N/A,FALSE,"Ratio Analysis";#N/A,#N/A,FALSE,"Test 120 Day Accts";#N/A,#N/A,FALSE,"Tickmarks"}</definedName>
    <definedName name="______A20000">#REF!</definedName>
    <definedName name="______A3" localSheetId="16" hidden="1">{#N/A,#N/A,TRUE,"ComparativoII"}</definedName>
    <definedName name="______A3" localSheetId="18" hidden="1">{#N/A,#N/A,TRUE,"ComparativoII"}</definedName>
    <definedName name="______A3" hidden="1">{#N/A,#N/A,TRUE,"ComparativoII"}</definedName>
    <definedName name="______A4" localSheetId="16" hidden="1">{"balanço dolares",#N/A,FALSE,"SIGADR$";"AUT BAL REAIS",#N/A,FALSE,"SIGADR$";"QUOCIENTES REAIS",#N/A,FALSE,"QUOCIENTES";"JUNH QUOCI DOLARES",#N/A,FALSE,"QUOCIENTES"}</definedName>
    <definedName name="______A4" localSheetId="18" hidden="1">{"balanço dolares",#N/A,FALSE,"SIGADR$";"AUT BAL REAIS",#N/A,FALSE,"SIGADR$";"QUOCIENTES REAIS",#N/A,FALSE,"QUOCIENTES";"JUNH QUOCI DOLARES",#N/A,FALSE,"QUOCIENTES"}</definedName>
    <definedName name="______A4" hidden="1">{"balanço dolares",#N/A,FALSE,"SIGADR$";"AUT BAL REAIS",#N/A,FALSE,"SIGADR$";"QUOCIENTES REAIS",#N/A,FALSE,"QUOCIENTES";"JUNH QUOCI DOLARES",#N/A,FALSE,"QUOCIENTES"}</definedName>
    <definedName name="______A5" localSheetId="16" hidden="1">{"AUT ANALISE DESP",#N/A,TRUE,"AN.DESP. MR$"}</definedName>
    <definedName name="______A5" localSheetId="18" hidden="1">{"AUT ANALISE DESP",#N/A,TRUE,"AN.DESP. MR$"}</definedName>
    <definedName name="______A5" hidden="1">{"AUT ANALISE DESP",#N/A,TRUE,"AN.DESP. MR$"}</definedName>
    <definedName name="______A6" localSheetId="16" hidden="1">{#N/A,#N/A,TRUE,"ComparativoII"}</definedName>
    <definedName name="______A6" localSheetId="18" hidden="1">{#N/A,#N/A,TRUE,"ComparativoII"}</definedName>
    <definedName name="______A6" hidden="1">{#N/A,#N/A,TRUE,"ComparativoII"}</definedName>
    <definedName name="______A7" localSheetId="16" hidden="1">{"RESULTADOS REAIS",#N/A,FALSE,"Dem.Res.R$";"RESULTADOS DOLARES",#N/A,FALSE,"Dem.Res.US$";"PERCENTUAIS REAIS",#N/A,FALSE,"Percentuais R$";"PERCENTUAIS DOLARES",#N/A,FALSE,"Percentuais US$"}</definedName>
    <definedName name="______A7" localSheetId="18" hidden="1">{"RESULTADOS REAIS",#N/A,FALSE,"Dem.Res.R$";"RESULTADOS DOLARES",#N/A,FALSE,"Dem.Res.US$";"PERCENTUAIS REAIS",#N/A,FALSE,"Percentuais R$";"PERCENTUAIS DOLARES",#N/A,FALSE,"Percentuais US$"}</definedName>
    <definedName name="______A7" hidden="1">{"RESULTADOS REAIS",#N/A,FALSE,"Dem.Res.R$";"RESULTADOS DOLARES",#N/A,FALSE,"Dem.Res.US$";"PERCENTUAIS REAIS",#N/A,FALSE,"Percentuais R$";"PERCENTUAIS DOLARES",#N/A,FALSE,"Percentuais US$"}</definedName>
    <definedName name="______A8" localSheetId="16" hidden="1">{#N/A,#N/A,TRUE,"ComparativoII"}</definedName>
    <definedName name="______A8" localSheetId="18" hidden="1">{#N/A,#N/A,TRUE,"ComparativoII"}</definedName>
    <definedName name="______A8" hidden="1">{#N/A,#N/A,TRUE,"ComparativoII"}</definedName>
    <definedName name="______A9" localSheetId="16" hidden="1">{"AUT ANALISE DESP",#N/A,TRUE,"AN.DESP. MR$"}</definedName>
    <definedName name="______A9" localSheetId="18" hidden="1">{"AUT ANALISE DESP",#N/A,TRUE,"AN.DESP. MR$"}</definedName>
    <definedName name="______A9" hidden="1">{"AUT ANALISE DESP",#N/A,TRUE,"AN.DESP. MR$"}</definedName>
    <definedName name="______AAF4" localSheetId="16" hidden="1">{"'Hoja1'!$A$3:$B$21"}</definedName>
    <definedName name="______AAF4" localSheetId="18" hidden="1">{"'Hoja1'!$A$3:$B$21"}</definedName>
    <definedName name="______AAF4" hidden="1">{"'Hoja1'!$A$3:$B$21"}</definedName>
    <definedName name="______aau2" localSheetId="16" hidden="1">{#N/A,#N/A,FALSE,"Ajustes";#N/A,#N/A,FALSE,"Mad_Cons"}</definedName>
    <definedName name="______aau2" localSheetId="18" hidden="1">{#N/A,#N/A,FALSE,"Ajustes";#N/A,#N/A,FALSE,"Mad_Cons"}</definedName>
    <definedName name="______aau2" hidden="1">{#N/A,#N/A,FALSE,"Ajustes";#N/A,#N/A,FALSE,"Mad_Cons"}</definedName>
    <definedName name="______ACT1">#REF!</definedName>
    <definedName name="______ACT10">#REF!</definedName>
    <definedName name="______ACT11">#REF!</definedName>
    <definedName name="______ACT12">#REF!</definedName>
    <definedName name="______ACT2">#REF!</definedName>
    <definedName name="______ACT3">#REF!</definedName>
    <definedName name="______ACT4">#REF!</definedName>
    <definedName name="______ACT5">#REF!</definedName>
    <definedName name="______ACT6">#REF!</definedName>
    <definedName name="______ACT7">#REF!</definedName>
    <definedName name="______ACT8">#REF!</definedName>
    <definedName name="______ACT9">#REF!</definedName>
    <definedName name="______ADJ01">#REF!,#REF!</definedName>
    <definedName name="_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_Ag3" localSheetId="16" hidden="1">{#N/A,#N/A,FALSE,"MONTHDET";#N/A,#N/A,FALSE,"ACTUAL"}</definedName>
    <definedName name="______Ag3" localSheetId="18" hidden="1">{#N/A,#N/A,FALSE,"MONTHDET";#N/A,#N/A,FALSE,"ACTUAL"}</definedName>
    <definedName name="______Ag3" hidden="1">{#N/A,#N/A,FALSE,"MONTHDET";#N/A,#N/A,FALSE,"ACTUAL"}</definedName>
    <definedName name="______AII27" localSheetId="16" hidden="1">{#N/A,#N/A,FALSE,"Aging Summary";#N/A,#N/A,FALSE,"Ratio Analysis";#N/A,#N/A,FALSE,"Test 120 Day Accts";#N/A,#N/A,FALSE,"Tickmarks"}</definedName>
    <definedName name="______AII27" localSheetId="18" hidden="1">{#N/A,#N/A,FALSE,"Aging Summary";#N/A,#N/A,FALSE,"Ratio Analysis";#N/A,#N/A,FALSE,"Test 120 Day Accts";#N/A,#N/A,FALSE,"Tickmarks"}</definedName>
    <definedName name="______AII27" hidden="1">{#N/A,#N/A,FALSE,"Aging Summary";#N/A,#N/A,FALSE,"Ratio Analysis";#N/A,#N/A,FALSE,"Test 120 Day Accts";#N/A,#N/A,FALSE,"Tickmarks"}</definedName>
    <definedName name="___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_apr94">#REF!</definedName>
    <definedName name="______apr95">#REF!</definedName>
    <definedName name="______apr96">#REF!</definedName>
    <definedName name="______Aug06" localSheetId="16" hidden="1">{#N/A,#N/A,FALSE,"MAY96 2260";#N/A,#N/A,FALSE,"system reclass";#N/A,#N/A,FALSE,"Items with no project number"}</definedName>
    <definedName name="______Aug06" localSheetId="18" hidden="1">{#N/A,#N/A,FALSE,"MAY96 2260";#N/A,#N/A,FALSE,"system reclass";#N/A,#N/A,FALSE,"Items with no project number"}</definedName>
    <definedName name="______Aug06" hidden="1">{#N/A,#N/A,FALSE,"MAY96 2260";#N/A,#N/A,FALSE,"system reclass";#N/A,#N/A,FALSE,"Items with no project number"}</definedName>
    <definedName name="______aug94">#REF!</definedName>
    <definedName name="______aug95">#REF!</definedName>
    <definedName name="______BAL01">#REF!,#REF!</definedName>
    <definedName name="______BAL02">#REF!,#REF!</definedName>
    <definedName name="______bal07" localSheetId="16" hidden="1">{#N/A,#N/A,FALSE,"RLI  ";#N/A,#N/A,FALSE,"Prov. Impto. Renta";#N/A,#N/A,FALSE,"Inv.EERR";#N/A,#N/A,FALSE,"CM Patrimonio";#N/A,#N/A,FALSE,"Activo Fijo";#N/A,#N/A,FALSE,"Software";#N/A,#N/A,FALSE,"Gastos Diferidos";#N/A,#N/A,FALSE,"Amortización marcas";#N/A,#N/A,FALSE,"Prov. Vacaciones";#N/A,#N/A,FALSE,"Capacitación"}</definedName>
    <definedName name="______bal07" localSheetId="18" hidden="1">{#N/A,#N/A,FALSE,"RLI  ";#N/A,#N/A,FALSE,"Prov. Impto. Renta";#N/A,#N/A,FALSE,"Inv.EERR";#N/A,#N/A,FALSE,"CM Patrimonio";#N/A,#N/A,FALSE,"Activo Fijo";#N/A,#N/A,FALSE,"Software";#N/A,#N/A,FALSE,"Gastos Diferidos";#N/A,#N/A,FALSE,"Amortización marcas";#N/A,#N/A,FALSE,"Prov. Vacaciones";#N/A,#N/A,FALSE,"Capacitación"}</definedName>
    <definedName name="______bal07" hidden="1">{#N/A,#N/A,FALSE,"RLI  ";#N/A,#N/A,FALSE,"Prov. Impto. Renta";#N/A,#N/A,FALSE,"Inv.EERR";#N/A,#N/A,FALSE,"CM Patrimonio";#N/A,#N/A,FALSE,"Activo Fijo";#N/A,#N/A,FALSE,"Software";#N/A,#N/A,FALSE,"Gastos Diferidos";#N/A,#N/A,FALSE,"Amortización marcas";#N/A,#N/A,FALSE,"Prov. Vacaciones";#N/A,#N/A,FALSE,"Capacitación"}</definedName>
    <definedName name="______bal0888" localSheetId="16" hidden="1">{#N/A,#N/A,FALSE,"RLI Mayo";#N/A,#N/A,FALSE,"Activo fijo";#N/A,#N/A,FALSE,"IAS";#N/A,#N/A,FALSE,"Contribuciones";#N/A,#N/A,FALSE,"Corr.Monet. KPT";#N/A,#N/A,FALSE,"Donaciones";#N/A,#N/A,FALSE,"Gastos diferidos"}</definedName>
    <definedName name="______bal0888" localSheetId="18" hidden="1">{#N/A,#N/A,FALSE,"RLI Mayo";#N/A,#N/A,FALSE,"Activo fijo";#N/A,#N/A,FALSE,"IAS";#N/A,#N/A,FALSE,"Contribuciones";#N/A,#N/A,FALSE,"Corr.Monet. KPT";#N/A,#N/A,FALSE,"Donaciones";#N/A,#N/A,FALSE,"Gastos diferidos"}</definedName>
    <definedName name="______bal0888" hidden="1">{#N/A,#N/A,FALSE,"RLI Mayo";#N/A,#N/A,FALSE,"Activo fijo";#N/A,#N/A,FALSE,"IAS";#N/A,#N/A,FALSE,"Contribuciones";#N/A,#N/A,FALSE,"Corr.Monet. KPT";#N/A,#N/A,FALSE,"Donaciones";#N/A,#N/A,FALSE,"Gastos diferidos"}</definedName>
    <definedName name="______bt171" localSheetId="16" hidden="1">{#N/A,#N/A,FALSE,"RLI  ";#N/A,#N/A,FALSE,"Prov. Impto. Renta";#N/A,#N/A,FALSE,"Inv.EERR";#N/A,#N/A,FALSE,"CM Patrimonio";#N/A,#N/A,FALSE,"Activo Fijo";#N/A,#N/A,FALSE,"Software";#N/A,#N/A,FALSE,"Gastos Diferidos";#N/A,#N/A,FALSE,"Amortización marcas";#N/A,#N/A,FALSE,"Prov. Vacaciones";#N/A,#N/A,FALSE,"Capacitación"}</definedName>
    <definedName name="______bt171" localSheetId="18" hidden="1">{#N/A,#N/A,FALSE,"RLI  ";#N/A,#N/A,FALSE,"Prov. Impto. Renta";#N/A,#N/A,FALSE,"Inv.EERR";#N/A,#N/A,FALSE,"CM Patrimonio";#N/A,#N/A,FALSE,"Activo Fijo";#N/A,#N/A,FALSE,"Software";#N/A,#N/A,FALSE,"Gastos Diferidos";#N/A,#N/A,FALSE,"Amortización marcas";#N/A,#N/A,FALSE,"Prov. Vacaciones";#N/A,#N/A,FALSE,"Capacitación"}</definedName>
    <definedName name="______bt171" hidden="1">{#N/A,#N/A,FALSE,"RLI  ";#N/A,#N/A,FALSE,"Prov. Impto. Renta";#N/A,#N/A,FALSE,"Inv.EERR";#N/A,#N/A,FALSE,"CM Patrimonio";#N/A,#N/A,FALSE,"Activo Fijo";#N/A,#N/A,FALSE,"Software";#N/A,#N/A,FALSE,"Gastos Diferidos";#N/A,#N/A,FALSE,"Amortización marcas";#N/A,#N/A,FALSE,"Prov. Vacaciones";#N/A,#N/A,FALSE,"Capacitación"}</definedName>
    <definedName name="______Bud02">#REF!</definedName>
    <definedName name="______bud2002">#REF!</definedName>
    <definedName name="______CAL01">#REF!,#REF!,#REF!,#REF!</definedName>
    <definedName name="______cam29" localSheetId="16" hidden="1">{#N/A,#N/A,FALSE,"Aging Summary";#N/A,#N/A,FALSE,"Ratio Analysis";#N/A,#N/A,FALSE,"Test 120 Day Accts";#N/A,#N/A,FALSE,"Tickmarks"}</definedName>
    <definedName name="______cam29" localSheetId="18" hidden="1">{#N/A,#N/A,FALSE,"Aging Summary";#N/A,#N/A,FALSE,"Ratio Analysis";#N/A,#N/A,FALSE,"Test 120 Day Accts";#N/A,#N/A,FALSE,"Tickmarks"}</definedName>
    <definedName name="______cam29" hidden="1">{#N/A,#N/A,FALSE,"Aging Summary";#N/A,#N/A,FALSE,"Ratio Analysis";#N/A,#N/A,FALSE,"Test 120 Day Accts";#N/A,#N/A,FALSE,"Tickmarks"}</definedName>
    <definedName name="______cap122007" localSheetId="16" hidden="1">{#N/A,#N/A,FALSE,"Aging Summary";#N/A,#N/A,FALSE,"Ratio Analysis";#N/A,#N/A,FALSE,"Test 120 Day Accts";#N/A,#N/A,FALSE,"Tickmarks"}</definedName>
    <definedName name="______cap122007" localSheetId="18" hidden="1">{#N/A,#N/A,FALSE,"Aging Summary";#N/A,#N/A,FALSE,"Ratio Analysis";#N/A,#N/A,FALSE,"Test 120 Day Accts";#N/A,#N/A,FALSE,"Tickmarks"}</definedName>
    <definedName name="______cap122007" hidden="1">{#N/A,#N/A,FALSE,"Aging Summary";#N/A,#N/A,FALSE,"Ratio Analysis";#N/A,#N/A,FALSE,"Test 120 Day Accts";#N/A,#N/A,FALSE,"Tickmarks"}</definedName>
    <definedName name="______Cat1">NA()</definedName>
    <definedName name="______Cat2">NA()</definedName>
    <definedName name="______Cat3">NA()</definedName>
    <definedName name="______cat4">NA()</definedName>
    <definedName name="______Cat5">NA()</definedName>
    <definedName name="______cat6">NA()</definedName>
    <definedName name="______Cat7">NA()</definedName>
    <definedName name="______Cat8">NA()</definedName>
    <definedName name="______Cat9">#REF!</definedName>
    <definedName name="______Cat91">#REF!</definedName>
    <definedName name="______ccc1" localSheetId="16" hidden="1">{#N/A,#N/A,FALSE,"Aging Summary";#N/A,#N/A,FALSE,"Ratio Analysis";#N/A,#N/A,FALSE,"Test 120 Day Accts";#N/A,#N/A,FALSE,"Tickmarks"}</definedName>
    <definedName name="______ccc1" localSheetId="18" hidden="1">{#N/A,#N/A,FALSE,"Aging Summary";#N/A,#N/A,FALSE,"Ratio Analysis";#N/A,#N/A,FALSE,"Test 120 Day Accts";#N/A,#N/A,FALSE,"Tickmarks"}</definedName>
    <definedName name="______ccc1" hidden="1">{#N/A,#N/A,FALSE,"Aging Summary";#N/A,#N/A,FALSE,"Ratio Analysis";#N/A,#N/A,FALSE,"Test 120 Day Accts";#N/A,#N/A,FALSE,"Tickmarks"}</definedName>
    <definedName name="______CMC1">#REF!</definedName>
    <definedName name="______Co50" localSheetId="16" hidden="1">{#N/A,"DR",FALSE,"increm pf";#N/A,"MAMSI",FALSE,"increm pf";#N/A,"MAXI",FALSE,"increm pf";#N/A,"PCAM",FALSE,"increm pf";#N/A,"PHSV",FALSE,"increm pf";#N/A,"SIE",FALSE,"increm pf"}</definedName>
    <definedName name="______Co50" localSheetId="18" hidden="1">{#N/A,"DR",FALSE,"increm pf";#N/A,"MAMSI",FALSE,"increm pf";#N/A,"MAXI",FALSE,"increm pf";#N/A,"PCAM",FALSE,"increm pf";#N/A,"PHSV",FALSE,"increm pf";#N/A,"SIE",FALSE,"increm pf"}</definedName>
    <definedName name="______Co50" hidden="1">{#N/A,"DR",FALSE,"increm pf";#N/A,"MAMSI",FALSE,"increm pf";#N/A,"MAXI",FALSE,"increm pf";#N/A,"PCAM",FALSE,"increm pf";#N/A,"PHSV",FALSE,"increm pf";#N/A,"SIE",FALSE,"increm pf"}</definedName>
    <definedName name="______cp010103" localSheetId="16" hidden="1">{#N/A,#N/A,TRUE,"MEMO";#N/A,#N/A,TRUE,"PARAMETROS";#N/A,#N/A,TRUE,"RLI ";#N/A,#N/A,TRUE,"IMPTO.DET.";#N/A,#N/A,TRUE,"FUT-FUNT";#N/A,#N/A,TRUE,"CPI-PATR.";#N/A,#N/A,TRUE,"CM CPI";#N/A,#N/A,TRUE,"PROV";#N/A,#N/A,TRUE,"A FIJO";#N/A,#N/A,TRUE,"LEASING";#N/A,#N/A,TRUE,"VPP";#N/A,#N/A,TRUE,"PPM";#N/A,#N/A,TRUE,"OTROS"}</definedName>
    <definedName name="______cp010103" localSheetId="18" hidden="1">{#N/A,#N/A,TRUE,"MEMO";#N/A,#N/A,TRUE,"PARAMETROS";#N/A,#N/A,TRUE,"RLI ";#N/A,#N/A,TRUE,"IMPTO.DET.";#N/A,#N/A,TRUE,"FUT-FUNT";#N/A,#N/A,TRUE,"CPI-PATR.";#N/A,#N/A,TRUE,"CM CPI";#N/A,#N/A,TRUE,"PROV";#N/A,#N/A,TRUE,"A FIJO";#N/A,#N/A,TRUE,"LEASING";#N/A,#N/A,TRUE,"VPP";#N/A,#N/A,TRUE,"PPM";#N/A,#N/A,TRUE,"OTROS"}</definedName>
    <definedName name="______cp010103" hidden="1">{#N/A,#N/A,TRUE,"MEMO";#N/A,#N/A,TRUE,"PARAMETROS";#N/A,#N/A,TRUE,"RLI ";#N/A,#N/A,TRUE,"IMPTO.DET.";#N/A,#N/A,TRUE,"FUT-FUNT";#N/A,#N/A,TRUE,"CPI-PATR.";#N/A,#N/A,TRUE,"CM CPI";#N/A,#N/A,TRUE,"PROV";#N/A,#N/A,TRUE,"A FIJO";#N/A,#N/A,TRUE,"LEASING";#N/A,#N/A,TRUE,"VPP";#N/A,#N/A,TRUE,"PPM";#N/A,#N/A,TRUE,"OTROS"}</definedName>
    <definedName name="______CP111" localSheetId="16" hidden="1">{#N/A,#N/A,TRUE,"MEMO";#N/A,#N/A,TRUE,"PARAMETROS";#N/A,#N/A,TRUE,"RLI ";#N/A,#N/A,TRUE,"IMPTO.DET.";#N/A,#N/A,TRUE,"FUT-FUNT";#N/A,#N/A,TRUE,"CPI-PATR.";#N/A,#N/A,TRUE,"CM CPI";#N/A,#N/A,TRUE,"PROV";#N/A,#N/A,TRUE,"A FIJO";#N/A,#N/A,TRUE,"LEASING";#N/A,#N/A,TRUE,"VPP";#N/A,#N/A,TRUE,"PPM";#N/A,#N/A,TRUE,"OTROS"}</definedName>
    <definedName name="______CP111" localSheetId="18" hidden="1">{#N/A,#N/A,TRUE,"MEMO";#N/A,#N/A,TRUE,"PARAMETROS";#N/A,#N/A,TRUE,"RLI ";#N/A,#N/A,TRUE,"IMPTO.DET.";#N/A,#N/A,TRUE,"FUT-FUNT";#N/A,#N/A,TRUE,"CPI-PATR.";#N/A,#N/A,TRUE,"CM CPI";#N/A,#N/A,TRUE,"PROV";#N/A,#N/A,TRUE,"A FIJO";#N/A,#N/A,TRUE,"LEASING";#N/A,#N/A,TRUE,"VPP";#N/A,#N/A,TRUE,"PPM";#N/A,#N/A,TRUE,"OTROS"}</definedName>
    <definedName name="______CP111" hidden="1">{#N/A,#N/A,TRUE,"MEMO";#N/A,#N/A,TRUE,"PARAMETROS";#N/A,#N/A,TRUE,"RLI ";#N/A,#N/A,TRUE,"IMPTO.DET.";#N/A,#N/A,TRUE,"FUT-FUNT";#N/A,#N/A,TRUE,"CPI-PATR.";#N/A,#N/A,TRUE,"CM CPI";#N/A,#N/A,TRUE,"PROV";#N/A,#N/A,TRUE,"A FIJO";#N/A,#N/A,TRUE,"LEASING";#N/A,#N/A,TRUE,"VPP";#N/A,#N/A,TRUE,"PPM";#N/A,#N/A,TRUE,"OTROS"}</definedName>
    <definedName name="______CPF1" localSheetId="16" hidden="1">{#N/A,#N/A,FALSE,"Aging Summary";#N/A,#N/A,FALSE,"Ratio Analysis";#N/A,#N/A,FALSE,"Test 120 Day Accts";#N/A,#N/A,FALSE,"Tickmarks"}</definedName>
    <definedName name="______CPF1" localSheetId="18" hidden="1">{#N/A,#N/A,FALSE,"Aging Summary";#N/A,#N/A,FALSE,"Ratio Analysis";#N/A,#N/A,FALSE,"Test 120 Day Accts";#N/A,#N/A,FALSE,"Tickmarks"}</definedName>
    <definedName name="______CPF1" hidden="1">{#N/A,#N/A,FALSE,"Aging Summary";#N/A,#N/A,FALSE,"Ratio Analysis";#N/A,#N/A,FALSE,"Test 120 Day Accts";#N/A,#N/A,FALSE,"Tickmarks"}</definedName>
    <definedName name="______CPF2" localSheetId="16" hidden="1">{#N/A,#N/A,FALSE,"Aging Summary";#N/A,#N/A,FALSE,"Ratio Analysis";#N/A,#N/A,FALSE,"Test 120 Day Accts";#N/A,#N/A,FALSE,"Tickmarks"}</definedName>
    <definedName name="______CPF2" localSheetId="18" hidden="1">{#N/A,#N/A,FALSE,"Aging Summary";#N/A,#N/A,FALSE,"Ratio Analysis";#N/A,#N/A,FALSE,"Test 120 Day Accts";#N/A,#N/A,FALSE,"Tickmarks"}</definedName>
    <definedName name="______CPF2" hidden="1">{#N/A,#N/A,FALSE,"Aging Summary";#N/A,#N/A,FALSE,"Ratio Analysis";#N/A,#N/A,FALSE,"Test 120 Day Accts";#N/A,#N/A,FALSE,"Tickmarks"}</definedName>
    <definedName name="______CPI1" localSheetId="16" hidden="1">{#N/A,#N/A,FALSE,"Aging Summary";#N/A,#N/A,FALSE,"Ratio Analysis";#N/A,#N/A,FALSE,"Test 120 Day Accts";#N/A,#N/A,FALSE,"Tickmarks"}</definedName>
    <definedName name="______CPI1" localSheetId="18" hidden="1">{#N/A,#N/A,FALSE,"Aging Summary";#N/A,#N/A,FALSE,"Ratio Analysis";#N/A,#N/A,FALSE,"Test 120 Day Accts";#N/A,#N/A,FALSE,"Tickmarks"}</definedName>
    <definedName name="______CPI1" hidden="1">{#N/A,#N/A,FALSE,"Aging Summary";#N/A,#N/A,FALSE,"Ratio Analysis";#N/A,#N/A,FALSE,"Test 120 Day Accts";#N/A,#N/A,FALSE,"Tickmarks"}</definedName>
    <definedName name="______CPI2" localSheetId="16" hidden="1">{#N/A,#N/A,FALSE,"Aging Summary";#N/A,#N/A,FALSE,"Ratio Analysis";#N/A,#N/A,FALSE,"Test 120 Day Accts";#N/A,#N/A,FALSE,"Tickmarks"}</definedName>
    <definedName name="______CPI2" localSheetId="18" hidden="1">{#N/A,#N/A,FALSE,"Aging Summary";#N/A,#N/A,FALSE,"Ratio Analysis";#N/A,#N/A,FALSE,"Test 120 Day Accts";#N/A,#N/A,FALSE,"Tickmarks"}</definedName>
    <definedName name="______CPI2" hidden="1">{#N/A,#N/A,FALSE,"Aging Summary";#N/A,#N/A,FALSE,"Ratio Analysis";#N/A,#N/A,FALSE,"Test 120 Day Accts";#N/A,#N/A,FALSE,"Tickmarks"}</definedName>
    <definedName name="______CPI2004" localSheetId="16" hidden="1">{#N/A,#N/A,FALSE,"Aging Summary";#N/A,#N/A,FALSE,"Ratio Analysis";#N/A,#N/A,FALSE,"Test 120 Day Accts";#N/A,#N/A,FALSE,"Tickmarks"}</definedName>
    <definedName name="______CPI2004" localSheetId="18" hidden="1">{#N/A,#N/A,FALSE,"Aging Summary";#N/A,#N/A,FALSE,"Ratio Analysis";#N/A,#N/A,FALSE,"Test 120 Day Accts";#N/A,#N/A,FALSE,"Tickmarks"}</definedName>
    <definedName name="______CPI2004" hidden="1">{#N/A,#N/A,FALSE,"Aging Summary";#N/A,#N/A,FALSE,"Ratio Analysis";#N/A,#N/A,FALSE,"Test 120 Day Accts";#N/A,#N/A,FALSE,"Tickmarks"}</definedName>
    <definedName name="______cpi2006" localSheetId="16" hidden="1">{#N/A,#N/A,FALSE,"Aging Summary";#N/A,#N/A,FALSE,"Ratio Analysis";#N/A,#N/A,FALSE,"Test 120 Day Accts";#N/A,#N/A,FALSE,"Tickmarks"}</definedName>
    <definedName name="______cpi2006" localSheetId="18" hidden="1">{#N/A,#N/A,FALSE,"Aging Summary";#N/A,#N/A,FALSE,"Ratio Analysis";#N/A,#N/A,FALSE,"Test 120 Day Accts";#N/A,#N/A,FALSE,"Tickmarks"}</definedName>
    <definedName name="______cpi2006" hidden="1">{#N/A,#N/A,FALSE,"Aging Summary";#N/A,#N/A,FALSE,"Ratio Analysis";#N/A,#N/A,FALSE,"Test 120 Day Accts";#N/A,#N/A,FALSE,"Tickmarks"}</definedName>
    <definedName name="______d1" localSheetId="16" hidden="1">{#N/A,#N/A,FALSE,"Aging Summary";#N/A,#N/A,FALSE,"Ratio Analysis";#N/A,#N/A,FALSE,"Test 120 Day Accts";#N/A,#N/A,FALSE,"Tickmarks"}</definedName>
    <definedName name="______d1" localSheetId="18" hidden="1">{#N/A,#N/A,FALSE,"Aging Summary";#N/A,#N/A,FALSE,"Ratio Analysis";#N/A,#N/A,FALSE,"Test 120 Day Accts";#N/A,#N/A,FALSE,"Tickmarks"}</definedName>
    <definedName name="______d1" hidden="1">{#N/A,#N/A,FALSE,"Aging Summary";#N/A,#N/A,FALSE,"Ratio Analysis";#N/A,#N/A,FALSE,"Test 120 Day Accts";#N/A,#N/A,FALSE,"Tickmarks"}</definedName>
    <definedName name="______D2" localSheetId="16" hidden="1">{#N/A,#N/A,FALSE,"Aging Summary";#N/A,#N/A,FALSE,"Ratio Analysis";#N/A,#N/A,FALSE,"Test 120 Day Accts";#N/A,#N/A,FALSE,"Tickmarks"}</definedName>
    <definedName name="______D2" localSheetId="18" hidden="1">{#N/A,#N/A,FALSE,"Aging Summary";#N/A,#N/A,FALSE,"Ratio Analysis";#N/A,#N/A,FALSE,"Test 120 Day Accts";#N/A,#N/A,FALSE,"Tickmarks"}</definedName>
    <definedName name="______D2" hidden="1">{#N/A,#N/A,FALSE,"Aging Summary";#N/A,#N/A,FALSE,"Ratio Analysis";#N/A,#N/A,FALSE,"Test 120 Day Accts";#N/A,#N/A,FALSE,"Tickmarks"}</definedName>
    <definedName name="______DAT1">#REF!</definedName>
    <definedName name="______DAT10">#REF!</definedName>
    <definedName name="______dat100" localSheetId="16" hidden="1">{#N/A,#N/A,TRUE,"MEMO";#N/A,#N/A,TRUE,"PARAMETROS";#N/A,#N/A,TRUE,"RLI ";#N/A,#N/A,TRUE,"IMPTO.DET.";#N/A,#N/A,TRUE,"FUT-FUNT";#N/A,#N/A,TRUE,"CPI-PATR.";#N/A,#N/A,TRUE,"CM CPI";#N/A,#N/A,TRUE,"PROV";#N/A,#N/A,TRUE,"A FIJO";#N/A,#N/A,TRUE,"LEASING";#N/A,#N/A,TRUE,"VPP";#N/A,#N/A,TRUE,"PPM";#N/A,#N/A,TRUE,"OTROS"}</definedName>
    <definedName name="______dat100" localSheetId="18" hidden="1">{#N/A,#N/A,TRUE,"MEMO";#N/A,#N/A,TRUE,"PARAMETROS";#N/A,#N/A,TRUE,"RLI ";#N/A,#N/A,TRUE,"IMPTO.DET.";#N/A,#N/A,TRUE,"FUT-FUNT";#N/A,#N/A,TRUE,"CPI-PATR.";#N/A,#N/A,TRUE,"CM CPI";#N/A,#N/A,TRUE,"PROV";#N/A,#N/A,TRUE,"A FIJO";#N/A,#N/A,TRUE,"LEASING";#N/A,#N/A,TRUE,"VPP";#N/A,#N/A,TRUE,"PPM";#N/A,#N/A,TRUE,"OTROS"}</definedName>
    <definedName name="______dat100" hidden="1">{#N/A,#N/A,TRUE,"MEMO";#N/A,#N/A,TRUE,"PARAMETROS";#N/A,#N/A,TRUE,"RLI ";#N/A,#N/A,TRUE,"IMPTO.DET.";#N/A,#N/A,TRUE,"FUT-FUNT";#N/A,#N/A,TRUE,"CPI-PATR.";#N/A,#N/A,TRUE,"CM CPI";#N/A,#N/A,TRUE,"PROV";#N/A,#N/A,TRUE,"A FIJO";#N/A,#N/A,TRUE,"LEASING";#N/A,#N/A,TRUE,"VPP";#N/A,#N/A,TRUE,"PPM";#N/A,#N/A,TRUE,"OTROS"}</definedName>
    <definedName name="______DAT1000" localSheetId="16" hidden="1">{#N/A,#N/A,TRUE,"MEMO";#N/A,#N/A,TRUE,"PARAMETROS";#N/A,#N/A,TRUE,"RLI ";#N/A,#N/A,TRUE,"IMPTO.DET.";#N/A,#N/A,TRUE,"FUT-FUNT";#N/A,#N/A,TRUE,"CPI-PATR.";#N/A,#N/A,TRUE,"CM CPI";#N/A,#N/A,TRUE,"PROV";#N/A,#N/A,TRUE,"A FIJO";#N/A,#N/A,TRUE,"LEASING";#N/A,#N/A,TRUE,"VPP";#N/A,#N/A,TRUE,"PPM";#N/A,#N/A,TRUE,"OTROS"}</definedName>
    <definedName name="______DAT1000" localSheetId="18" hidden="1">{#N/A,#N/A,TRUE,"MEMO";#N/A,#N/A,TRUE,"PARAMETROS";#N/A,#N/A,TRUE,"RLI ";#N/A,#N/A,TRUE,"IMPTO.DET.";#N/A,#N/A,TRUE,"FUT-FUNT";#N/A,#N/A,TRUE,"CPI-PATR.";#N/A,#N/A,TRUE,"CM CPI";#N/A,#N/A,TRUE,"PROV";#N/A,#N/A,TRUE,"A FIJO";#N/A,#N/A,TRUE,"LEASING";#N/A,#N/A,TRUE,"VPP";#N/A,#N/A,TRUE,"PPM";#N/A,#N/A,TRUE,"OTROS"}</definedName>
    <definedName name="______DAT1000" hidden="1">{#N/A,#N/A,TRUE,"MEMO";#N/A,#N/A,TRUE,"PARAMETROS";#N/A,#N/A,TRUE,"RLI ";#N/A,#N/A,TRUE,"IMPTO.DET.";#N/A,#N/A,TRUE,"FUT-FUNT";#N/A,#N/A,TRUE,"CPI-PATR.";#N/A,#N/A,TRUE,"CM CPI";#N/A,#N/A,TRUE,"PROV";#N/A,#N/A,TRUE,"A FIJO";#N/A,#N/A,TRUE,"LEASING";#N/A,#N/A,TRUE,"VPP";#N/A,#N/A,TRUE,"PPM";#N/A,#N/A,TRUE,"OTROS"}</definedName>
    <definedName name="______DAT11">#REF!</definedName>
    <definedName name="______dat1165" localSheetId="16" hidden="1">{#N/A,#N/A,TRUE,"MEMO";#N/A,#N/A,TRUE,"PARAMETROS";#N/A,#N/A,TRUE,"RLI ";#N/A,#N/A,TRUE,"IMPTO.DET.";#N/A,#N/A,TRUE,"FUT-FUNT";#N/A,#N/A,TRUE,"CPI-PATR.";#N/A,#N/A,TRUE,"CM CPI";#N/A,#N/A,TRUE,"PROV";#N/A,#N/A,TRUE,"A FIJO";#N/A,#N/A,TRUE,"LEASING";#N/A,#N/A,TRUE,"VPP";#N/A,#N/A,TRUE,"PPM";#N/A,#N/A,TRUE,"OTROS"}</definedName>
    <definedName name="______dat1165" localSheetId="18" hidden="1">{#N/A,#N/A,TRUE,"MEMO";#N/A,#N/A,TRUE,"PARAMETROS";#N/A,#N/A,TRUE,"RLI ";#N/A,#N/A,TRUE,"IMPTO.DET.";#N/A,#N/A,TRUE,"FUT-FUNT";#N/A,#N/A,TRUE,"CPI-PATR.";#N/A,#N/A,TRUE,"CM CPI";#N/A,#N/A,TRUE,"PROV";#N/A,#N/A,TRUE,"A FIJO";#N/A,#N/A,TRUE,"LEASING";#N/A,#N/A,TRUE,"VPP";#N/A,#N/A,TRUE,"PPM";#N/A,#N/A,TRUE,"OTROS"}</definedName>
    <definedName name="______dat1165" hidden="1">{#N/A,#N/A,TRUE,"MEMO";#N/A,#N/A,TRUE,"PARAMETROS";#N/A,#N/A,TRUE,"RLI ";#N/A,#N/A,TRUE,"IMPTO.DET.";#N/A,#N/A,TRUE,"FUT-FUNT";#N/A,#N/A,TRUE,"CPI-PATR.";#N/A,#N/A,TRUE,"CM CPI";#N/A,#N/A,TRUE,"PROV";#N/A,#N/A,TRUE,"A FIJO";#N/A,#N/A,TRUE,"LEASING";#N/A,#N/A,TRUE,"VPP";#N/A,#N/A,TRUE,"PPM";#N/A,#N/A,TRUE,"OTROS"}</definedName>
    <definedName name="______DAT12">#REF!</definedName>
    <definedName name="______DAT13">#REF!</definedName>
    <definedName name="______DAT14">#REF!</definedName>
    <definedName name="______DAT15">#REF!</definedName>
    <definedName name="______dat1500" localSheetId="16" hidden="1">{#N/A,#N/A,TRUE,"MEMO";#N/A,#N/A,TRUE,"PARAMETROS";#N/A,#N/A,TRUE,"RLI ";#N/A,#N/A,TRUE,"IMPTO.DET.";#N/A,#N/A,TRUE,"FUT-FUNT";#N/A,#N/A,TRUE,"CPI-PATR.";#N/A,#N/A,TRUE,"CM CPI";#N/A,#N/A,TRUE,"PROV";#N/A,#N/A,TRUE,"A FIJO";#N/A,#N/A,TRUE,"LEASING";#N/A,#N/A,TRUE,"VPP";#N/A,#N/A,TRUE,"PPM";#N/A,#N/A,TRUE,"OTROS"}</definedName>
    <definedName name="______dat1500" localSheetId="18" hidden="1">{#N/A,#N/A,TRUE,"MEMO";#N/A,#N/A,TRUE,"PARAMETROS";#N/A,#N/A,TRUE,"RLI ";#N/A,#N/A,TRUE,"IMPTO.DET.";#N/A,#N/A,TRUE,"FUT-FUNT";#N/A,#N/A,TRUE,"CPI-PATR.";#N/A,#N/A,TRUE,"CM CPI";#N/A,#N/A,TRUE,"PROV";#N/A,#N/A,TRUE,"A FIJO";#N/A,#N/A,TRUE,"LEASING";#N/A,#N/A,TRUE,"VPP";#N/A,#N/A,TRUE,"PPM";#N/A,#N/A,TRUE,"OTROS"}</definedName>
    <definedName name="______dat1500" hidden="1">{#N/A,#N/A,TRUE,"MEMO";#N/A,#N/A,TRUE,"PARAMETROS";#N/A,#N/A,TRUE,"RLI ";#N/A,#N/A,TRUE,"IMPTO.DET.";#N/A,#N/A,TRUE,"FUT-FUNT";#N/A,#N/A,TRUE,"CPI-PATR.";#N/A,#N/A,TRUE,"CM CPI";#N/A,#N/A,TRUE,"PROV";#N/A,#N/A,TRUE,"A FIJO";#N/A,#N/A,TRUE,"LEASING";#N/A,#N/A,TRUE,"VPP";#N/A,#N/A,TRUE,"PPM";#N/A,#N/A,TRUE,"OTROS"}</definedName>
    <definedName name="______dat1501" localSheetId="16" hidden="1">{#N/A,#N/A,TRUE,"MEMO";#N/A,#N/A,TRUE,"PARAMETROS";#N/A,#N/A,TRUE,"RLI ";#N/A,#N/A,TRUE,"IMPTO.DET.";#N/A,#N/A,TRUE,"FUT-FUNT";#N/A,#N/A,TRUE,"CPI-PATR.";#N/A,#N/A,TRUE,"CM CPI";#N/A,#N/A,TRUE,"PROV";#N/A,#N/A,TRUE,"A FIJO";#N/A,#N/A,TRUE,"LEASING";#N/A,#N/A,TRUE,"VPP";#N/A,#N/A,TRUE,"PPM";#N/A,#N/A,TRUE,"OTROS"}</definedName>
    <definedName name="______dat1501" localSheetId="18" hidden="1">{#N/A,#N/A,TRUE,"MEMO";#N/A,#N/A,TRUE,"PARAMETROS";#N/A,#N/A,TRUE,"RLI ";#N/A,#N/A,TRUE,"IMPTO.DET.";#N/A,#N/A,TRUE,"FUT-FUNT";#N/A,#N/A,TRUE,"CPI-PATR.";#N/A,#N/A,TRUE,"CM CPI";#N/A,#N/A,TRUE,"PROV";#N/A,#N/A,TRUE,"A FIJO";#N/A,#N/A,TRUE,"LEASING";#N/A,#N/A,TRUE,"VPP";#N/A,#N/A,TRUE,"PPM";#N/A,#N/A,TRUE,"OTROS"}</definedName>
    <definedName name="______dat1501" hidden="1">{#N/A,#N/A,TRUE,"MEMO";#N/A,#N/A,TRUE,"PARAMETROS";#N/A,#N/A,TRUE,"RLI ";#N/A,#N/A,TRUE,"IMPTO.DET.";#N/A,#N/A,TRUE,"FUT-FUNT";#N/A,#N/A,TRUE,"CPI-PATR.";#N/A,#N/A,TRUE,"CM CPI";#N/A,#N/A,TRUE,"PROV";#N/A,#N/A,TRUE,"A FIJO";#N/A,#N/A,TRUE,"LEASING";#N/A,#N/A,TRUE,"VPP";#N/A,#N/A,TRUE,"PPM";#N/A,#N/A,TRUE,"OTROS"}</definedName>
    <definedName name="______DAT16">#REF!</definedName>
    <definedName name="______DAT17">#REF!</definedName>
    <definedName name="______DAT18">#REF!</definedName>
    <definedName name="______DAT19">#REF!</definedName>
    <definedName name="______DAT2">#REF!</definedName>
    <definedName name="______DAT20">#REF!</definedName>
    <definedName name="______dat2005" localSheetId="16" hidden="1">{#N/A,#N/A,TRUE,"MEMO";#N/A,#N/A,TRUE,"PARAMETROS";#N/A,#N/A,TRUE,"RLI ";#N/A,#N/A,TRUE,"IMPTO.DET.";#N/A,#N/A,TRUE,"FUT-FUNT";#N/A,#N/A,TRUE,"CPI-PATR.";#N/A,#N/A,TRUE,"CM CPI";#N/A,#N/A,TRUE,"PROV";#N/A,#N/A,TRUE,"A FIJO";#N/A,#N/A,TRUE,"LEASING";#N/A,#N/A,TRUE,"VPP";#N/A,#N/A,TRUE,"PPM";#N/A,#N/A,TRUE,"OTROS"}</definedName>
    <definedName name="______dat2005" localSheetId="18" hidden="1">{#N/A,#N/A,TRUE,"MEMO";#N/A,#N/A,TRUE,"PARAMETROS";#N/A,#N/A,TRUE,"RLI ";#N/A,#N/A,TRUE,"IMPTO.DET.";#N/A,#N/A,TRUE,"FUT-FUNT";#N/A,#N/A,TRUE,"CPI-PATR.";#N/A,#N/A,TRUE,"CM CPI";#N/A,#N/A,TRUE,"PROV";#N/A,#N/A,TRUE,"A FIJO";#N/A,#N/A,TRUE,"LEASING";#N/A,#N/A,TRUE,"VPP";#N/A,#N/A,TRUE,"PPM";#N/A,#N/A,TRUE,"OTROS"}</definedName>
    <definedName name="______dat2005" hidden="1">{#N/A,#N/A,TRUE,"MEMO";#N/A,#N/A,TRUE,"PARAMETROS";#N/A,#N/A,TRUE,"RLI ";#N/A,#N/A,TRUE,"IMPTO.DET.";#N/A,#N/A,TRUE,"FUT-FUNT";#N/A,#N/A,TRUE,"CPI-PATR.";#N/A,#N/A,TRUE,"CM CPI";#N/A,#N/A,TRUE,"PROV";#N/A,#N/A,TRUE,"A FIJO";#N/A,#N/A,TRUE,"LEASING";#N/A,#N/A,TRUE,"VPP";#N/A,#N/A,TRUE,"PPM";#N/A,#N/A,TRUE,"OTROS"}</definedName>
    <definedName name="______DAT21">#REF!</definedName>
    <definedName name="______DAT22">#REF!</definedName>
    <definedName name="______DAT23">#REF!</definedName>
    <definedName name="______DAT24">#REF!</definedName>
    <definedName name="______DAT25">#REF!</definedName>
    <definedName name="______DAT26">#REF!</definedName>
    <definedName name="______DAT27">#REF!</definedName>
    <definedName name="______DAT3">#REF!</definedName>
    <definedName name="______DAT3000" localSheetId="16" hidden="1">{#N/A,#N/A,TRUE,"MEMO";#N/A,#N/A,TRUE,"PARAMETROS";#N/A,#N/A,TRUE,"RLI ";#N/A,#N/A,TRUE,"IMPTO.DET.";#N/A,#N/A,TRUE,"FUT-FUNT";#N/A,#N/A,TRUE,"CPI-PATR.";#N/A,#N/A,TRUE,"CM CPI";#N/A,#N/A,TRUE,"PROV";#N/A,#N/A,TRUE,"A FIJO";#N/A,#N/A,TRUE,"LEASING";#N/A,#N/A,TRUE,"VPP";#N/A,#N/A,TRUE,"PPM";#N/A,#N/A,TRUE,"OTROS"}</definedName>
    <definedName name="______DAT3000" localSheetId="18" hidden="1">{#N/A,#N/A,TRUE,"MEMO";#N/A,#N/A,TRUE,"PARAMETROS";#N/A,#N/A,TRUE,"RLI ";#N/A,#N/A,TRUE,"IMPTO.DET.";#N/A,#N/A,TRUE,"FUT-FUNT";#N/A,#N/A,TRUE,"CPI-PATR.";#N/A,#N/A,TRUE,"CM CPI";#N/A,#N/A,TRUE,"PROV";#N/A,#N/A,TRUE,"A FIJO";#N/A,#N/A,TRUE,"LEASING";#N/A,#N/A,TRUE,"VPP";#N/A,#N/A,TRUE,"PPM";#N/A,#N/A,TRUE,"OTROS"}</definedName>
    <definedName name="______DAT3000" hidden="1">{#N/A,#N/A,TRUE,"MEMO";#N/A,#N/A,TRUE,"PARAMETROS";#N/A,#N/A,TRUE,"RLI ";#N/A,#N/A,TRUE,"IMPTO.DET.";#N/A,#N/A,TRUE,"FUT-FUNT";#N/A,#N/A,TRUE,"CPI-PATR.";#N/A,#N/A,TRUE,"CM CPI";#N/A,#N/A,TRUE,"PROV";#N/A,#N/A,TRUE,"A FIJO";#N/A,#N/A,TRUE,"LEASING";#N/A,#N/A,TRUE,"VPP";#N/A,#N/A,TRUE,"PPM";#N/A,#N/A,TRUE,"OTROS"}</definedName>
    <definedName name="______DAT301" localSheetId="16" hidden="1">{#N/A,#N/A,TRUE,"MEMO";#N/A,#N/A,TRUE,"PARAMETROS";#N/A,#N/A,TRUE,"RLI ";#N/A,#N/A,TRUE,"IMPTO.DET.";#N/A,#N/A,TRUE,"FUT-FUNT";#N/A,#N/A,TRUE,"CPI-PATR.";#N/A,#N/A,TRUE,"CM CPI";#N/A,#N/A,TRUE,"PROV";#N/A,#N/A,TRUE,"A FIJO";#N/A,#N/A,TRUE,"LEASING";#N/A,#N/A,TRUE,"VPP";#N/A,#N/A,TRUE,"PPM";#N/A,#N/A,TRUE,"OTROS"}</definedName>
    <definedName name="______DAT301" localSheetId="18" hidden="1">{#N/A,#N/A,TRUE,"MEMO";#N/A,#N/A,TRUE,"PARAMETROS";#N/A,#N/A,TRUE,"RLI ";#N/A,#N/A,TRUE,"IMPTO.DET.";#N/A,#N/A,TRUE,"FUT-FUNT";#N/A,#N/A,TRUE,"CPI-PATR.";#N/A,#N/A,TRUE,"CM CPI";#N/A,#N/A,TRUE,"PROV";#N/A,#N/A,TRUE,"A FIJO";#N/A,#N/A,TRUE,"LEASING";#N/A,#N/A,TRUE,"VPP";#N/A,#N/A,TRUE,"PPM";#N/A,#N/A,TRUE,"OTROS"}</definedName>
    <definedName name="______DAT301" hidden="1">{#N/A,#N/A,TRUE,"MEMO";#N/A,#N/A,TRUE,"PARAMETROS";#N/A,#N/A,TRUE,"RLI ";#N/A,#N/A,TRUE,"IMPTO.DET.";#N/A,#N/A,TRUE,"FUT-FUNT";#N/A,#N/A,TRUE,"CPI-PATR.";#N/A,#N/A,TRUE,"CM CPI";#N/A,#N/A,TRUE,"PROV";#N/A,#N/A,TRUE,"A FIJO";#N/A,#N/A,TRUE,"LEASING";#N/A,#N/A,TRUE,"VPP";#N/A,#N/A,TRUE,"PPM";#N/A,#N/A,TRUE,"OTROS"}</definedName>
    <definedName name="______DAT4">#REF!</definedName>
    <definedName name="______DAT5">#REF!</definedName>
    <definedName name="______DAT5320" localSheetId="16" hidden="1">{#N/A,#N/A,TRUE,"MEMO";#N/A,#N/A,TRUE,"PARAMETROS";#N/A,#N/A,TRUE,"RLI ";#N/A,#N/A,TRUE,"IMPTO.DET.";#N/A,#N/A,TRUE,"FUT-FUNT";#N/A,#N/A,TRUE,"CPI-PATR.";#N/A,#N/A,TRUE,"CM CPI";#N/A,#N/A,TRUE,"PROV";#N/A,#N/A,TRUE,"A FIJO";#N/A,#N/A,TRUE,"LEASING";#N/A,#N/A,TRUE,"VPP";#N/A,#N/A,TRUE,"PPM";#N/A,#N/A,TRUE,"OTROS"}</definedName>
    <definedName name="______DAT5320" localSheetId="18" hidden="1">{#N/A,#N/A,TRUE,"MEMO";#N/A,#N/A,TRUE,"PARAMETROS";#N/A,#N/A,TRUE,"RLI ";#N/A,#N/A,TRUE,"IMPTO.DET.";#N/A,#N/A,TRUE,"FUT-FUNT";#N/A,#N/A,TRUE,"CPI-PATR.";#N/A,#N/A,TRUE,"CM CPI";#N/A,#N/A,TRUE,"PROV";#N/A,#N/A,TRUE,"A FIJO";#N/A,#N/A,TRUE,"LEASING";#N/A,#N/A,TRUE,"VPP";#N/A,#N/A,TRUE,"PPM";#N/A,#N/A,TRUE,"OTROS"}</definedName>
    <definedName name="______DAT5320" hidden="1">{#N/A,#N/A,TRUE,"MEMO";#N/A,#N/A,TRUE,"PARAMETROS";#N/A,#N/A,TRUE,"RLI ";#N/A,#N/A,TRUE,"IMPTO.DET.";#N/A,#N/A,TRUE,"FUT-FUNT";#N/A,#N/A,TRUE,"CPI-PATR.";#N/A,#N/A,TRUE,"CM CPI";#N/A,#N/A,TRUE,"PROV";#N/A,#N/A,TRUE,"A FIJO";#N/A,#N/A,TRUE,"LEASING";#N/A,#N/A,TRUE,"VPP";#N/A,#N/A,TRUE,"PPM";#N/A,#N/A,TRUE,"OTROS"}</definedName>
    <definedName name="______DAT6">#REF!</definedName>
    <definedName name="______DAT7">#REF!</definedName>
    <definedName name="______DAT8">#REF!</definedName>
    <definedName name="______DAT9">#REF!</definedName>
    <definedName name="______Dec03" localSheetId="16" hidden="1">{"'Demand Units'!$Z$2:$AF$53"}</definedName>
    <definedName name="______Dec03" localSheetId="18" hidden="1">{"'Demand Units'!$Z$2:$AF$53"}</definedName>
    <definedName name="______Dec03" hidden="1">{"'Demand Units'!$Z$2:$AF$53"}</definedName>
    <definedName name="______dec94">#REF!</definedName>
    <definedName name="______DX2" localSheetId="16" hidden="1">{"'WEB azoc prov'!$B$85:$L$123"}</definedName>
    <definedName name="______DX2" localSheetId="18" hidden="1">{"'WEB azoc prov'!$B$85:$L$123"}</definedName>
    <definedName name="______DX2" hidden="1">{"'WEB azoc prov'!$B$85:$L$123"}</definedName>
    <definedName name="______E1" localSheetId="16"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__E1" localSheetId="18"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__E1"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__E21" localSheetId="16" hidden="1">{"Despesas Diferidas Indedutíveis de 1998",#N/A,FALSE,"Impressão"}</definedName>
    <definedName name="______E21" localSheetId="18" hidden="1">{"Despesas Diferidas Indedutíveis de 1998",#N/A,FALSE,"Impressão"}</definedName>
    <definedName name="______E21" hidden="1">{"Despesas Diferidas Indedutíveis de 1998",#N/A,FALSE,"Impressão"}</definedName>
    <definedName name="______ede2"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_ede2"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_ede2"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_efr4" localSheetId="16" hidden="1">{#N/A,#N/A,FALSE,"BM_mes";#N/A,#N/A,FALSE,"BM_Resum_Fin";#N/A,#N/A,FALSE,"Inf-Min-Mina"}</definedName>
    <definedName name="______efr4" localSheetId="18" hidden="1">{#N/A,#N/A,FALSE,"BM_mes";#N/A,#N/A,FALSE,"BM_Resum_Fin";#N/A,#N/A,FALSE,"Inf-Min-Mina"}</definedName>
    <definedName name="______efr4" hidden="1">{#N/A,#N/A,FALSE,"BM_mes";#N/A,#N/A,FALSE,"BM_Resum_Fin";#N/A,#N/A,FALSE,"Inf-Min-Mina"}</definedName>
    <definedName name="______et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et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et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et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et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et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f" localSheetId="16" hidden="1">{#N/A,#N/A,FALSE,"Aging Summary";#N/A,#N/A,FALSE,"Ratio Analysis";#N/A,#N/A,FALSE,"Test 120 Day Accts";#N/A,#N/A,FALSE,"Tickmarks"}</definedName>
    <definedName name="______f" localSheetId="18" hidden="1">{#N/A,#N/A,FALSE,"Aging Summary";#N/A,#N/A,FALSE,"Ratio Analysis";#N/A,#N/A,FALSE,"Test 120 Day Accts";#N/A,#N/A,FALSE,"Tickmarks"}</definedName>
    <definedName name="______f" hidden="1">{#N/A,#N/A,FALSE,"Aging Summary";#N/A,#N/A,FALSE,"Ratio Analysis";#N/A,#N/A,FALSE,"Test 120 Day Accts";#N/A,#N/A,FALSE,"Tickmarks"}</definedName>
    <definedName name="______f1" localSheetId="16" hidden="1">{#N/A,#N/A,FALSE,"Aging Summary";#N/A,#N/A,FALSE,"Ratio Analysis";#N/A,#N/A,FALSE,"Test 120 Day Accts";#N/A,#N/A,FALSE,"Tickmarks"}</definedName>
    <definedName name="______f1" localSheetId="18" hidden="1">{#N/A,#N/A,FALSE,"Aging Summary";#N/A,#N/A,FALSE,"Ratio Analysis";#N/A,#N/A,FALSE,"Test 120 Day Accts";#N/A,#N/A,FALSE,"Tickmarks"}</definedName>
    <definedName name="______f1" hidden="1">{#N/A,#N/A,FALSE,"Aging Summary";#N/A,#N/A,FALSE,"Ratio Analysis";#N/A,#N/A,FALSE,"Test 120 Day Accts";#N/A,#N/A,FALSE,"Tickmarks"}</definedName>
    <definedName name="______F1P">#REF!</definedName>
    <definedName name="______F1PP">#REF!</definedName>
    <definedName name="______f5" localSheetId="16" hidden="1">{#N/A,#N/A,TRUE,"ComparativoII"}</definedName>
    <definedName name="______f5" localSheetId="18" hidden="1">{#N/A,#N/A,TRUE,"ComparativoII"}</definedName>
    <definedName name="______f5" hidden="1">{#N/A,#N/A,TRUE,"ComparativoII"}</definedName>
    <definedName name="______feb94">#REF!</definedName>
    <definedName name="______feb95">#REF!</definedName>
    <definedName name="______feb96">#REF!</definedName>
    <definedName name="______FRD001" localSheetId="16">L118C2</definedName>
    <definedName name="______FRD001" localSheetId="18">L118C2</definedName>
    <definedName name="______FRD001">L118C2</definedName>
    <definedName name="______ftu222" localSheetId="16" hidden="1">{#N/A,#N/A,FALSE,"Aging Summary";#N/A,#N/A,FALSE,"Ratio Analysis";#N/A,#N/A,FALSE,"Test 120 Day Accts";#N/A,#N/A,FALSE,"Tickmarks"}</definedName>
    <definedName name="______ftu222" localSheetId="18" hidden="1">{#N/A,#N/A,FALSE,"Aging Summary";#N/A,#N/A,FALSE,"Ratio Analysis";#N/A,#N/A,FALSE,"Test 120 Day Accts";#N/A,#N/A,FALSE,"Tickmarks"}</definedName>
    <definedName name="______ftu222" hidden="1">{#N/A,#N/A,FALSE,"Aging Summary";#N/A,#N/A,FALSE,"Ratio Analysis";#N/A,#N/A,FALSE,"Test 120 Day Accts";#N/A,#N/A,FALSE,"Tickmarks"}</definedName>
    <definedName name="______fut08" localSheetId="16" hidden="1">{#N/A,#N/A,FALSE,"Aging Summary";#N/A,#N/A,FALSE,"Ratio Analysis";#N/A,#N/A,FALSE,"Test 120 Day Accts";#N/A,#N/A,FALSE,"Tickmarks"}</definedName>
    <definedName name="______fut08" localSheetId="18" hidden="1">{#N/A,#N/A,FALSE,"Aging Summary";#N/A,#N/A,FALSE,"Ratio Analysis";#N/A,#N/A,FALSE,"Test 120 Day Accts";#N/A,#N/A,FALSE,"Tickmarks"}</definedName>
    <definedName name="______fut08" hidden="1">{#N/A,#N/A,FALSE,"Aging Summary";#N/A,#N/A,FALSE,"Ratio Analysis";#N/A,#N/A,FALSE,"Test 120 Day Accts";#N/A,#N/A,FALSE,"Tickmarks"}</definedName>
    <definedName name="______fut1" localSheetId="16" hidden="1">{#N/A,#N/A,FALSE,"Aging Summary";#N/A,#N/A,FALSE,"Ratio Analysis";#N/A,#N/A,FALSE,"Test 120 Day Accts";#N/A,#N/A,FALSE,"Tickmarks"}</definedName>
    <definedName name="______fut1" localSheetId="18" hidden="1">{#N/A,#N/A,FALSE,"Aging Summary";#N/A,#N/A,FALSE,"Ratio Analysis";#N/A,#N/A,FALSE,"Test 120 Day Accts";#N/A,#N/A,FALSE,"Tickmarks"}</definedName>
    <definedName name="______fut1" hidden="1">{#N/A,#N/A,FALSE,"Aging Summary";#N/A,#N/A,FALSE,"Ratio Analysis";#N/A,#N/A,FALSE,"Test 120 Day Accts";#N/A,#N/A,FALSE,"Tickmarks"}</definedName>
    <definedName name="______fut2" localSheetId="16" hidden="1">{#N/A,#N/A,FALSE,"Aging Summary";#N/A,#N/A,FALSE,"Ratio Analysis";#N/A,#N/A,FALSE,"Test 120 Day Accts";#N/A,#N/A,FALSE,"Tickmarks"}</definedName>
    <definedName name="______fut2" localSheetId="18" hidden="1">{#N/A,#N/A,FALSE,"Aging Summary";#N/A,#N/A,FALSE,"Ratio Analysis";#N/A,#N/A,FALSE,"Test 120 Day Accts";#N/A,#N/A,FALSE,"Tickmarks"}</definedName>
    <definedName name="______fut2" hidden="1">{#N/A,#N/A,FALSE,"Aging Summary";#N/A,#N/A,FALSE,"Ratio Analysis";#N/A,#N/A,FALSE,"Test 120 Day Accts";#N/A,#N/A,FALSE,"Tickmarks"}</definedName>
    <definedName name="______fut2005" localSheetId="16" hidden="1">{#N/A,#N/A,FALSE,"Aging Summary";#N/A,#N/A,FALSE,"Ratio Analysis";#N/A,#N/A,FALSE,"Test 120 Day Accts";#N/A,#N/A,FALSE,"Tickmarks"}</definedName>
    <definedName name="______fut2005" localSheetId="18" hidden="1">{#N/A,#N/A,FALSE,"Aging Summary";#N/A,#N/A,FALSE,"Ratio Analysis";#N/A,#N/A,FALSE,"Test 120 Day Accts";#N/A,#N/A,FALSE,"Tickmarks"}</definedName>
    <definedName name="______fut2005" hidden="1">{#N/A,#N/A,FALSE,"Aging Summary";#N/A,#N/A,FALSE,"Ratio Analysis";#N/A,#N/A,FALSE,"Test 120 Day Accts";#N/A,#N/A,FALSE,"Tickmarks"}</definedName>
    <definedName name="______G12" hidden="1">#REF!</definedName>
    <definedName name="______g2" localSheetId="16" hidden="1">{#N/A,#N/A,FALSE,"Aging Summary";#N/A,#N/A,FALSE,"Ratio Analysis";#N/A,#N/A,FALSE,"Test 120 Day Accts";#N/A,#N/A,FALSE,"Tickmarks"}</definedName>
    <definedName name="______g2" localSheetId="18" hidden="1">{#N/A,#N/A,FALSE,"Aging Summary";#N/A,#N/A,FALSE,"Ratio Analysis";#N/A,#N/A,FALSE,"Test 120 Day Accts";#N/A,#N/A,FALSE,"Tickmarks"}</definedName>
    <definedName name="______g2" hidden="1">{#N/A,#N/A,FALSE,"Aging Summary";#N/A,#N/A,FALSE,"Ratio Analysis";#N/A,#N/A,FALSE,"Test 120 Day Accts";#N/A,#N/A,FALSE,"Tickmarks"}</definedName>
    <definedName name="______gan2" localSheetId="16" hidden="1">{#N/A,#N/A,FALSE,"Aging Summary";#N/A,#N/A,FALSE,"Ratio Analysis";#N/A,#N/A,FALSE,"Test 120 Day Accts";#N/A,#N/A,FALSE,"Tickmarks"}</definedName>
    <definedName name="______gan2" localSheetId="18" hidden="1">{#N/A,#N/A,FALSE,"Aging Summary";#N/A,#N/A,FALSE,"Ratio Analysis";#N/A,#N/A,FALSE,"Test 120 Day Accts";#N/A,#N/A,FALSE,"Tickmarks"}</definedName>
    <definedName name="______gan2" hidden="1">{#N/A,#N/A,FALSE,"Aging Summary";#N/A,#N/A,FALSE,"Ratio Analysis";#N/A,#N/A,FALSE,"Test 120 Day Accts";#N/A,#N/A,FALSE,"Tickmarks"}</definedName>
    <definedName name="______GAS09" hidden="1">#REF!</definedName>
    <definedName name="______gc2" localSheetId="16" hidden="1">{#N/A,#N/A,TRUE,"MEMO";#N/A,#N/A,TRUE,"PARAMETROS";#N/A,#N/A,TRUE,"RLI ";#N/A,#N/A,TRUE,"IMPTO.DET.";#N/A,#N/A,TRUE,"FUT-FUNT";#N/A,#N/A,TRUE,"CPI-PATR.";#N/A,#N/A,TRUE,"CM CPI";#N/A,#N/A,TRUE,"PROV";#N/A,#N/A,TRUE,"A FIJO";#N/A,#N/A,TRUE,"LEASING";#N/A,#N/A,TRUE,"VPP";#N/A,#N/A,TRUE,"PPM";#N/A,#N/A,TRUE,"OTROS"}</definedName>
    <definedName name="______gc2" localSheetId="18" hidden="1">{#N/A,#N/A,TRUE,"MEMO";#N/A,#N/A,TRUE,"PARAMETROS";#N/A,#N/A,TRUE,"RLI ";#N/A,#N/A,TRUE,"IMPTO.DET.";#N/A,#N/A,TRUE,"FUT-FUNT";#N/A,#N/A,TRUE,"CPI-PATR.";#N/A,#N/A,TRUE,"CM CPI";#N/A,#N/A,TRUE,"PROV";#N/A,#N/A,TRUE,"A FIJO";#N/A,#N/A,TRUE,"LEASING";#N/A,#N/A,TRUE,"VPP";#N/A,#N/A,TRUE,"PPM";#N/A,#N/A,TRUE,"OTROS"}</definedName>
    <definedName name="______gc2" hidden="1">{#N/A,#N/A,TRUE,"MEMO";#N/A,#N/A,TRUE,"PARAMETROS";#N/A,#N/A,TRUE,"RLI ";#N/A,#N/A,TRUE,"IMPTO.DET.";#N/A,#N/A,TRUE,"FUT-FUNT";#N/A,#N/A,TRUE,"CPI-PATR.";#N/A,#N/A,TRUE,"CM CPI";#N/A,#N/A,TRUE,"PROV";#N/A,#N/A,TRUE,"A FIJO";#N/A,#N/A,TRUE,"LEASING";#N/A,#N/A,TRUE,"VPP";#N/A,#N/A,TRUE,"PPM";#N/A,#N/A,TRUE,"OTROS"}</definedName>
    <definedName name="_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GRA21">#REF!</definedName>
    <definedName name="______H67000">#REF!</definedName>
    <definedName name="______H67002">#REF!</definedName>
    <definedName name="______H70000">#REF!</definedName>
    <definedName name="______H71382">#REF!</definedName>
    <definedName name="______H71383">#REF!</definedName>
    <definedName name="______H71385">#REF!</definedName>
    <definedName name="______H90020">#REF!</definedName>
    <definedName name="______H90021">#REF!</definedName>
    <definedName name="______imp330" localSheetId="16" hidden="1">{#N/A,#N/A,FALSE,"RLI";#N/A,#N/A,FALSE,"Provisión impto. renta";#N/A,#N/A,FALSE,"C-M Patrimonio";#N/A,#N/A,FALSE,"Inv.EERR";#N/A,#N/A,FALSE,"Activo Fijo";#N/A,#N/A,FALSE,"Remodelaciones";#N/A,#N/A,FALSE,"Provisión vacaciones";#N/A,#N/A,FALSE,"Impuesto  diferido"}</definedName>
    <definedName name="______imp330" localSheetId="18" hidden="1">{#N/A,#N/A,FALSE,"RLI";#N/A,#N/A,FALSE,"Provisión impto. renta";#N/A,#N/A,FALSE,"C-M Patrimonio";#N/A,#N/A,FALSE,"Inv.EERR";#N/A,#N/A,FALSE,"Activo Fijo";#N/A,#N/A,FALSE,"Remodelaciones";#N/A,#N/A,FALSE,"Provisión vacaciones";#N/A,#N/A,FALSE,"Impuesto  diferido"}</definedName>
    <definedName name="______imp330" hidden="1">{#N/A,#N/A,FALSE,"RLI";#N/A,#N/A,FALSE,"Provisión impto. renta";#N/A,#N/A,FALSE,"C-M Patrimonio";#N/A,#N/A,FALSE,"Inv.EERR";#N/A,#N/A,FALSE,"Activo Fijo";#N/A,#N/A,FALSE,"Remodelaciones";#N/A,#N/A,FALSE,"Provisión vacaciones";#N/A,#N/A,FALSE,"Impuesto  diferido"}</definedName>
    <definedName name="______INT01">#REF!,#REF!,#REF!</definedName>
    <definedName name="______INV01">#REF!,#REF!</definedName>
    <definedName name="______INV02">#REF!,#REF!</definedName>
    <definedName name="______ipc1">#REF!</definedName>
    <definedName name="______ipc10">#REF!</definedName>
    <definedName name="______IPC11">#N/A</definedName>
    <definedName name="______IPC12">#N/A</definedName>
    <definedName name="______ipc4">#REF!</definedName>
    <definedName name="______ipc5">#REF!</definedName>
    <definedName name="______IPC6">#N/A</definedName>
    <definedName name="______ipc7">#REF!</definedName>
    <definedName name="______IPC8">#N/A</definedName>
    <definedName name="______IPC9">#N/A</definedName>
    <definedName name="______ISR06" localSheetId="16" hidden="1">{#N/A,#N/A,TRUE,"HOJA 1 (P)";#N/A,#N/A,TRUE,"HOJA 2 (P)";#N/A,#N/A,TRUE,"HOJA 3 (P)";#N/A,#N/A,TRUE,"HOJA 4 (P)"}</definedName>
    <definedName name="______ISR06" localSheetId="18" hidden="1">{#N/A,#N/A,TRUE,"HOJA 1 (P)";#N/A,#N/A,TRUE,"HOJA 2 (P)";#N/A,#N/A,TRUE,"HOJA 3 (P)";#N/A,#N/A,TRUE,"HOJA 4 (P)"}</definedName>
    <definedName name="______ISR06" hidden="1">{#N/A,#N/A,TRUE,"HOJA 1 (P)";#N/A,#N/A,TRUE,"HOJA 2 (P)";#N/A,#N/A,TRUE,"HOJA 3 (P)";#N/A,#N/A,TRUE,"HOJA 4 (P)"}</definedName>
    <definedName name="______IV120000">#REF!</definedName>
    <definedName name="______IV120020">#REF!</definedName>
    <definedName name="______jan94">#REF!</definedName>
    <definedName name="______jan95">#REF!</definedName>
    <definedName name="______jan96">#REF!</definedName>
    <definedName name="______jul02" localSheetId="16" hidden="1">{#N/A,#N/A,FALSE,"MAY96 2260";#N/A,#N/A,FALSE,"system reclass";#N/A,#N/A,FALSE,"Items with no project number"}</definedName>
    <definedName name="______jul02" localSheetId="18" hidden="1">{#N/A,#N/A,FALSE,"MAY96 2260";#N/A,#N/A,FALSE,"system reclass";#N/A,#N/A,FALSE,"Items with no project number"}</definedName>
    <definedName name="______jul02" hidden="1">{#N/A,#N/A,FALSE,"MAY96 2260";#N/A,#N/A,FALSE,"system reclass";#N/A,#N/A,FALSE,"Items with no project number"}</definedName>
    <definedName name="______jul95">#REF!</definedName>
    <definedName name="______jul96">#REF!</definedName>
    <definedName name="______jun95">#REF!</definedName>
    <definedName name="______jun96">#REF!</definedName>
    <definedName name="______key2" hidden="1">#REF!</definedName>
    <definedName name="______L3" localSheetId="16" hidden="1">{#N/A,#N/A,FALSE,"P&amp;LVN H2";#N/A,#N/A,FALSE,"P&amp;LVIETNAM";#N/A,#N/A,FALSE,"P&amp;LVN H1";#N/A,#N/A,FALSE,"P&amp;L summary";#N/A,#N/A,FALSE,"CB";#N/A,#N/A,FALSE,"CEO ";#N/A,#N/A,FALSE,"Treasury";#N/A,#N/A,FALSE,"IBG";#N/A,#N/A,FALSE,"FIN";#N/A,#N/A,FALSE,"INDO";#N/A,#N/A,FALSE,"BS97"}</definedName>
    <definedName name="______L3" localSheetId="18" hidden="1">{#N/A,#N/A,FALSE,"P&amp;LVN H2";#N/A,#N/A,FALSE,"P&amp;LVIETNAM";#N/A,#N/A,FALSE,"P&amp;LVN H1";#N/A,#N/A,FALSE,"P&amp;L summary";#N/A,#N/A,FALSE,"CB";#N/A,#N/A,FALSE,"CEO ";#N/A,#N/A,FALSE,"Treasury";#N/A,#N/A,FALSE,"IBG";#N/A,#N/A,FALSE,"FIN";#N/A,#N/A,FALSE,"INDO";#N/A,#N/A,FALSE,"BS97"}</definedName>
    <definedName name="______L3" hidden="1">{#N/A,#N/A,FALSE,"P&amp;LVN H2";#N/A,#N/A,FALSE,"P&amp;LVIETNAM";#N/A,#N/A,FALSE,"P&amp;LVN H1";#N/A,#N/A,FALSE,"P&amp;L summary";#N/A,#N/A,FALSE,"CB";#N/A,#N/A,FALSE,"CEO ";#N/A,#N/A,FALSE,"Treasury";#N/A,#N/A,FALSE,"IBG";#N/A,#N/A,FALSE,"FIN";#N/A,#N/A,FALSE,"INDO";#N/A,#N/A,FALSE,"BS97"}</definedName>
    <definedName name="_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lll1" localSheetId="16" hidden="1">{#N/A,#N/A,FALSE,"voz corporativa";#N/A,#N/A,FALSE,"Transmisión de datos";#N/A,#N/A,FALSE,"Videoconferencia";#N/A,#N/A,FALSE,"Correo electrónico";#N/A,#N/A,FALSE,"Correo de voz";#N/A,#N/A,FALSE,"Megafax";#N/A,#N/A,FALSE,"Edi";#N/A,#N/A,FALSE,"Internet";#N/A,#N/A,FALSE,"VSAT";#N/A,#N/A,FALSE,"ing ult. milla"}</definedName>
    <definedName name="______lll1" localSheetId="18" hidden="1">{#N/A,#N/A,FALSE,"voz corporativa";#N/A,#N/A,FALSE,"Transmisión de datos";#N/A,#N/A,FALSE,"Videoconferencia";#N/A,#N/A,FALSE,"Correo electrónico";#N/A,#N/A,FALSE,"Correo de voz";#N/A,#N/A,FALSE,"Megafax";#N/A,#N/A,FALSE,"Edi";#N/A,#N/A,FALSE,"Internet";#N/A,#N/A,FALSE,"VSAT";#N/A,#N/A,FALSE,"ing ult. milla"}</definedName>
    <definedName name="______lll1" hidden="1">{#N/A,#N/A,FALSE,"voz corporativa";#N/A,#N/A,FALSE,"Transmisión de datos";#N/A,#N/A,FALSE,"Videoconferencia";#N/A,#N/A,FALSE,"Correo electrónico";#N/A,#N/A,FALSE,"Correo de voz";#N/A,#N/A,FALSE,"Megafax";#N/A,#N/A,FALSE,"Edi";#N/A,#N/A,FALSE,"Internet";#N/A,#N/A,FALSE,"VSAT";#N/A,#N/A,FALSE,"ing ult. milla"}</definedName>
    <definedName name="______M002" localSheetId="16" hidden="1">{#N/A,#N/A,FALSE,"Sub-Mekong";#N/A,#N/A,FALSE,"IB";#N/A,#N/A,FALSE,"CB";#N/A,#N/A,FALSE,"CIB";#N/A,#N/A,FALSE,"Tsy - seg";#N/A,#N/A,FALSE,"Fin";#N/A,#N/A,FALSE,"CEO";#N/A,#N/A,FALSE,"VN"}</definedName>
    <definedName name="______M002" localSheetId="18" hidden="1">{#N/A,#N/A,FALSE,"Sub-Mekong";#N/A,#N/A,FALSE,"IB";#N/A,#N/A,FALSE,"CB";#N/A,#N/A,FALSE,"CIB";#N/A,#N/A,FALSE,"Tsy - seg";#N/A,#N/A,FALSE,"Fin";#N/A,#N/A,FALSE,"CEO";#N/A,#N/A,FALSE,"VN"}</definedName>
    <definedName name="______M002" hidden="1">{#N/A,#N/A,FALSE,"Sub-Mekong";#N/A,#N/A,FALSE,"IB";#N/A,#N/A,FALSE,"CB";#N/A,#N/A,FALSE,"CIB";#N/A,#N/A,FALSE,"Tsy - seg";#N/A,#N/A,FALSE,"Fin";#N/A,#N/A,FALSE,"CEO";#N/A,#N/A,FALSE,"VN"}</definedName>
    <definedName name="_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M2" localSheetId="16" hidden="1">{#N/A,#N/A,FALSE,"P&amp;LVN H2";#N/A,#N/A,FALSE,"P&amp;LVIETNAM";#N/A,#N/A,FALSE,"P&amp;LVN H1";#N/A,#N/A,FALSE,"P&amp;L summary";#N/A,#N/A,FALSE,"CB";#N/A,#N/A,FALSE,"CEO ";#N/A,#N/A,FALSE,"Treasury";#N/A,#N/A,FALSE,"IBG";#N/A,#N/A,FALSE,"FIN";#N/A,#N/A,FALSE,"INDO";#N/A,#N/A,FALSE,"BS97"}</definedName>
    <definedName name="______M2" localSheetId="18" hidden="1">{#N/A,#N/A,FALSE,"P&amp;LVN H2";#N/A,#N/A,FALSE,"P&amp;LVIETNAM";#N/A,#N/A,FALSE,"P&amp;LVN H1";#N/A,#N/A,FALSE,"P&amp;L summary";#N/A,#N/A,FALSE,"CB";#N/A,#N/A,FALSE,"CEO ";#N/A,#N/A,FALSE,"Treasury";#N/A,#N/A,FALSE,"IBG";#N/A,#N/A,FALSE,"FIN";#N/A,#N/A,FALSE,"INDO";#N/A,#N/A,FALSE,"BS97"}</definedName>
    <definedName name="______M2" hidden="1">{#N/A,#N/A,FALSE,"P&amp;LVN H2";#N/A,#N/A,FALSE,"P&amp;LVIETNAM";#N/A,#N/A,FALSE,"P&amp;LVN H1";#N/A,#N/A,FALSE,"P&amp;L summary";#N/A,#N/A,FALSE,"CB";#N/A,#N/A,FALSE,"CEO ";#N/A,#N/A,FALSE,"Treasury";#N/A,#N/A,FALSE,"IBG";#N/A,#N/A,FALSE,"FIN";#N/A,#N/A,FALSE,"INDO";#N/A,#N/A,FALSE,"BS97"}</definedName>
    <definedName name="______M200" localSheetId="16" hidden="1">{#N/A,#N/A,FALSE,"P&amp;LVIETNAM";#N/A,#N/A,FALSE,"P&amp;L summary";#N/A,#N/A,FALSE,"Treasury";#N/A,#N/A,FALSE,"CB";#N/A,#N/A,FALSE,"CEO ";#N/A,#N/A,FALSE,"IBG";#N/A,#N/A,FALSE,"FIN";#N/A,#N/A,FALSE,"BS97"}</definedName>
    <definedName name="______M200" localSheetId="18" hidden="1">{#N/A,#N/A,FALSE,"P&amp;LVIETNAM";#N/A,#N/A,FALSE,"P&amp;L summary";#N/A,#N/A,FALSE,"Treasury";#N/A,#N/A,FALSE,"CB";#N/A,#N/A,FALSE,"CEO ";#N/A,#N/A,FALSE,"IBG";#N/A,#N/A,FALSE,"FIN";#N/A,#N/A,FALSE,"BS97"}</definedName>
    <definedName name="______M200" hidden="1">{#N/A,#N/A,FALSE,"P&amp;LVIETNAM";#N/A,#N/A,FALSE,"P&amp;L summary";#N/A,#N/A,FALSE,"Treasury";#N/A,#N/A,FALSE,"CB";#N/A,#N/A,FALSE,"CEO ";#N/A,#N/A,FALSE,"IBG";#N/A,#N/A,FALSE,"FIN";#N/A,#N/A,FALSE,"BS97"}</definedName>
    <definedName name="_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_ma3" localSheetId="16"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__ma3" localSheetId="18"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__ma3"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__mac2" localSheetId="16" hidden="1">{#N/A,#N/A,FALSE,"voz corporativa";#N/A,#N/A,FALSE,"Transmisión de datos";#N/A,#N/A,FALSE,"Videoconferencia";#N/A,#N/A,FALSE,"Correo electrónico";#N/A,#N/A,FALSE,"Correo de voz";#N/A,#N/A,FALSE,"Megafax";#N/A,#N/A,FALSE,"Edi";#N/A,#N/A,FALSE,"Internet";#N/A,#N/A,FALSE,"VSAT";#N/A,#N/A,FALSE,"ing ult. milla"}</definedName>
    <definedName name="______mac2" localSheetId="18" hidden="1">{#N/A,#N/A,FALSE,"voz corporativa";#N/A,#N/A,FALSE,"Transmisión de datos";#N/A,#N/A,FALSE,"Videoconferencia";#N/A,#N/A,FALSE,"Correo electrónico";#N/A,#N/A,FALSE,"Correo de voz";#N/A,#N/A,FALSE,"Megafax";#N/A,#N/A,FALSE,"Edi";#N/A,#N/A,FALSE,"Internet";#N/A,#N/A,FALSE,"VSAT";#N/A,#N/A,FALSE,"ing ult. milla"}</definedName>
    <definedName name="______mac2" hidden="1">{#N/A,#N/A,FALSE,"voz corporativa";#N/A,#N/A,FALSE,"Transmisión de datos";#N/A,#N/A,FALSE,"Videoconferencia";#N/A,#N/A,FALSE,"Correo electrónico";#N/A,#N/A,FALSE,"Correo de voz";#N/A,#N/A,FALSE,"Megafax";#N/A,#N/A,FALSE,"Edi";#N/A,#N/A,FALSE,"Internet";#N/A,#N/A,FALSE,"VSAT";#N/A,#N/A,FALSE,"ing ult. milla"}</definedName>
    <definedName name="______mar94">#REF!</definedName>
    <definedName name="______mar95">#REF!</definedName>
    <definedName name="______mar96">#REF!</definedName>
    <definedName name="______may94">#REF!</definedName>
    <definedName name="______may95">#REF!</definedName>
    <definedName name="______may96">#REF!</definedName>
    <definedName name="______Mes1">#REF!</definedName>
    <definedName name="______mma1" hidden="1">19</definedName>
    <definedName name="______MYU2">#REF!</definedName>
    <definedName name="______nnn3"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nnn3"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nnn3"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NNP01">#REF!,#REF!</definedName>
    <definedName name="______NNP02">#REF!,#REF!</definedName>
    <definedName name="______nnp2010">#REF!,#REF!</definedName>
    <definedName name="______nnp2029">#REF!,#REF!</definedName>
    <definedName name="______nov94">#REF!</definedName>
    <definedName name="______NP01">#REF!,#REF!</definedName>
    <definedName name="______NP02">#REF!,#REF!</definedName>
    <definedName name="______np2010">#REF!,#REF!</definedName>
    <definedName name="______np2029">#REF!,#REF!</definedName>
    <definedName name="______oct05" localSheetId="16" hidden="1">{#N/A,#N/A,FALSE,"Aging Summary";#N/A,#N/A,FALSE,"Ratio Analysis";#N/A,#N/A,FALSE,"Test 120 Day Accts";#N/A,#N/A,FALSE,"Tickmarks"}</definedName>
    <definedName name="______oct05" localSheetId="18" hidden="1">{#N/A,#N/A,FALSE,"Aging Summary";#N/A,#N/A,FALSE,"Ratio Analysis";#N/A,#N/A,FALSE,"Test 120 Day Accts";#N/A,#N/A,FALSE,"Tickmarks"}</definedName>
    <definedName name="______oct05" hidden="1">{#N/A,#N/A,FALSE,"Aging Summary";#N/A,#N/A,FALSE,"Ratio Analysis";#N/A,#N/A,FALSE,"Test 120 Day Accts";#N/A,#N/A,FALSE,"Tickmarks"}</definedName>
    <definedName name="______oct94">#REF!</definedName>
    <definedName name="______oww3" localSheetId="16" hidden="1">{#VALUE!,#N/A,TRUE,0;#N/A,#N/A,TRUE,0;#N/A,#N/A,TRUE,0;#N/A,#N/A,TRUE,0;#N/A,#N/A,TRUE,0;#N/A,#N/A,TRUE,0;#N/A,#N/A,TRUE,0;#N/A,#N/A,TRUE,0;#N/A,#N/A,TRUE,0;#N/A,#N/A,TRUE,0;#N/A,#N/A,TRUE,0;#N/A,#N/A,TRUE,0;#N/A,#N/A,TRUE,0}</definedName>
    <definedName name="______oww3" localSheetId="18" hidden="1">{#VALUE!,#N/A,TRUE,0;#N/A,#N/A,TRUE,0;#N/A,#N/A,TRUE,0;#N/A,#N/A,TRUE,0;#N/A,#N/A,TRUE,0;#N/A,#N/A,TRUE,0;#N/A,#N/A,TRUE,0;#N/A,#N/A,TRUE,0;#N/A,#N/A,TRUE,0;#N/A,#N/A,TRUE,0;#N/A,#N/A,TRUE,0;#N/A,#N/A,TRUE,0;#N/A,#N/A,TRUE,0}</definedName>
    <definedName name="______oww3" hidden="1">{#VALUE!,#N/A,TRUE,0;#N/A,#N/A,TRUE,0;#N/A,#N/A,TRUE,0;#N/A,#N/A,TRUE,0;#N/A,#N/A,TRUE,0;#N/A,#N/A,TRUE,0;#N/A,#N/A,TRUE,0;#N/A,#N/A,TRUE,0;#N/A,#N/A,TRUE,0;#N/A,#N/A,TRUE,0;#N/A,#N/A,TRUE,0;#N/A,#N/A,TRUE,0;#N/A,#N/A,TRUE,0}</definedName>
    <definedName name="______pat1" localSheetId="16" hidden="1">{#N/A,#N/A,FALSE,"HIGHNEW";#N/A,#N/A,FALSE,"HIGHOLD";#N/A,#N/A,FALSE,"MTHDET";#N/A,#N/A,FALSE,"ACTDET"}</definedName>
    <definedName name="______pat1" localSheetId="18" hidden="1">{#N/A,#N/A,FALSE,"HIGHNEW";#N/A,#N/A,FALSE,"HIGHOLD";#N/A,#N/A,FALSE,"MTHDET";#N/A,#N/A,FALSE,"ACTDET"}</definedName>
    <definedName name="______pat1" hidden="1">{#N/A,#N/A,FALSE,"HIGHNEW";#N/A,#N/A,FALSE,"HIGHOLD";#N/A,#N/A,FALSE,"MTHDET";#N/A,#N/A,FALSE,"ACTDET"}</definedName>
    <definedName name="______pp6" localSheetId="16" hidden="1">{#N/A,#N/A,FALSE,"Aging Summary";#N/A,#N/A,FALSE,"Ratio Analysis";#N/A,#N/A,FALSE,"Test 120 Day Accts";#N/A,#N/A,FALSE,"Tickmarks"}</definedName>
    <definedName name="______pp6" localSheetId="18" hidden="1">{#N/A,#N/A,FALSE,"Aging Summary";#N/A,#N/A,FALSE,"Ratio Analysis";#N/A,#N/A,FALSE,"Test 120 Day Accts";#N/A,#N/A,FALSE,"Tickmarks"}</definedName>
    <definedName name="______pp6" hidden="1">{#N/A,#N/A,FALSE,"Aging Summary";#N/A,#N/A,FALSE,"Ratio Analysis";#N/A,#N/A,FALSE,"Test 120 Day Accts";#N/A,#N/A,FALSE,"Tickmarks"}</definedName>
    <definedName name="______PPM1" localSheetId="16" hidden="1">{#N/A,#N/A,FALSE,"Aging Summary";#N/A,#N/A,FALSE,"Ratio Analysis";#N/A,#N/A,FALSE,"Test 120 Day Accts";#N/A,#N/A,FALSE,"Tickmarks"}</definedName>
    <definedName name="______PPM1" localSheetId="18" hidden="1">{#N/A,#N/A,FALSE,"Aging Summary";#N/A,#N/A,FALSE,"Ratio Analysis";#N/A,#N/A,FALSE,"Test 120 Day Accts";#N/A,#N/A,FALSE,"Tickmarks"}</definedName>
    <definedName name="______PPM1" hidden="1">{#N/A,#N/A,FALSE,"Aging Summary";#N/A,#N/A,FALSE,"Ratio Analysis";#N/A,#N/A,FALSE,"Test 120 Day Accts";#N/A,#N/A,FALSE,"Tickmarks"}</definedName>
    <definedName name="______ppm2" localSheetId="16" hidden="1">{#N/A,#N/A,FALSE,"Aging Summary";#N/A,#N/A,FALSE,"Ratio Analysis";#N/A,#N/A,FALSE,"Test 120 Day Accts";#N/A,#N/A,FALSE,"Tickmarks"}</definedName>
    <definedName name="______ppm2" localSheetId="18" hidden="1">{#N/A,#N/A,FALSE,"Aging Summary";#N/A,#N/A,FALSE,"Ratio Analysis";#N/A,#N/A,FALSE,"Test 120 Day Accts";#N/A,#N/A,FALSE,"Tickmarks"}</definedName>
    <definedName name="______ppm2" hidden="1">{#N/A,#N/A,FALSE,"Aging Summary";#N/A,#N/A,FALSE,"Ratio Analysis";#N/A,#N/A,FALSE,"Test 120 Day Accts";#N/A,#N/A,FALSE,"Tickmarks"}</definedName>
    <definedName name="______ppm7" localSheetId="16" hidden="1">{#N/A,#N/A,FALSE,"Aging Summary";#N/A,#N/A,FALSE,"Ratio Analysis";#N/A,#N/A,FALSE,"Test 120 Day Accts";#N/A,#N/A,FALSE,"Tickmarks"}</definedName>
    <definedName name="______ppm7" localSheetId="18" hidden="1">{#N/A,#N/A,FALSE,"Aging Summary";#N/A,#N/A,FALSE,"Ratio Analysis";#N/A,#N/A,FALSE,"Test 120 Day Accts";#N/A,#N/A,FALSE,"Tickmarks"}</definedName>
    <definedName name="______ppm7" hidden="1">{#N/A,#N/A,FALSE,"Aging Summary";#N/A,#N/A,FALSE,"Ratio Analysis";#N/A,#N/A,FALSE,"Test 120 Day Accts";#N/A,#N/A,FALSE,"Tickmarks"}</definedName>
    <definedName name="______pt8" localSheetId="16" hidden="1">{#N/A,#N/A,FALSE,"Aging Summary";#N/A,#N/A,FALSE,"Ratio Analysis";#N/A,#N/A,FALSE,"Test 120 Day Accts";#N/A,#N/A,FALSE,"Tickmarks"}</definedName>
    <definedName name="______pt8" localSheetId="18" hidden="1">{#N/A,#N/A,FALSE,"Aging Summary";#N/A,#N/A,FALSE,"Ratio Analysis";#N/A,#N/A,FALSE,"Test 120 Day Accts";#N/A,#N/A,FALSE,"Tickmarks"}</definedName>
    <definedName name="______pt8" hidden="1">{#N/A,#N/A,FALSE,"Aging Summary";#N/A,#N/A,FALSE,"Ratio Analysis";#N/A,#N/A,FALSE,"Test 120 Day Accts";#N/A,#N/A,FALSE,"Tickmarks"}</definedName>
    <definedName name="______QAN01">#REF!,#REF!,#REF!</definedName>
    <definedName name="______qan011">#REF!,#REF!,#REF!</definedName>
    <definedName name="______R" localSheetId="16" hidden="1">{#N/A,#N/A,FALSE,"Balances";#N/A,#N/A,FALSE,"ANEX-1";#N/A,#N/A,FALSE,"ANEX.2";#N/A,#N/A,FALSE,"ANEX-3";#N/A,#N/A,FALSE,"ANEX.4";#N/A,#N/A,FALSE,"ANEX-5";#N/A,#N/A,FALSE,"ANEX-7 (último)";#N/A,#N/A,FALSE,"ANEX-6"}</definedName>
    <definedName name="______R" localSheetId="18" hidden="1">{#N/A,#N/A,FALSE,"Balances";#N/A,#N/A,FALSE,"ANEX-1";#N/A,#N/A,FALSE,"ANEX.2";#N/A,#N/A,FALSE,"ANEX-3";#N/A,#N/A,FALSE,"ANEX.4";#N/A,#N/A,FALSE,"ANEX-5";#N/A,#N/A,FALSE,"ANEX-7 (último)";#N/A,#N/A,FALSE,"ANEX-6"}</definedName>
    <definedName name="______R" hidden="1">{#N/A,#N/A,FALSE,"Balances";#N/A,#N/A,FALSE,"ANEX-1";#N/A,#N/A,FALSE,"ANEX.2";#N/A,#N/A,FALSE,"ANEX-3";#N/A,#N/A,FALSE,"ANEX.4";#N/A,#N/A,FALSE,"ANEX-5";#N/A,#N/A,FALSE,"ANEX-7 (último)";#N/A,#N/A,FALSE,"ANEX-6"}</definedName>
    <definedName name="_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_R2G">#REF!</definedName>
    <definedName name="______R2P">#REF!</definedName>
    <definedName name="______R2PP">#REF!</definedName>
    <definedName name="______raq2">#REF!</definedName>
    <definedName name="______res2" localSheetId="16" hidden="1">{#N/A,#N/A,FALSE,"res";#N/A,#N/A,FALSE,"en-imp";#N/A,#N/A,FALSE,"aus";#N/A,#N/A,FALSE,"propa";#N/A,#N/A,FALSE,"f-peru";#N/A,#N/A,FALSE,"fabi"}</definedName>
    <definedName name="______res2" localSheetId="18" hidden="1">{#N/A,#N/A,FALSE,"res";#N/A,#N/A,FALSE,"en-imp";#N/A,#N/A,FALSE,"aus";#N/A,#N/A,FALSE,"propa";#N/A,#N/A,FALSE,"f-peru";#N/A,#N/A,FALSE,"fabi"}</definedName>
    <definedName name="______res2" hidden="1">{#N/A,#N/A,FALSE,"res";#N/A,#N/A,FALSE,"en-imp";#N/A,#N/A,FALSE,"aus";#N/A,#N/A,FALSE,"propa";#N/A,#N/A,FALSE,"f-peru";#N/A,#N/A,FALSE,"fabi"}</definedName>
    <definedName name="______res3" localSheetId="16" hidden="1">{#N/A,#N/A,FALSE,"res";#N/A,#N/A,FALSE,"estado";#N/A,#N/A,FALSE,"en-imp";#N/A,#N/A,FALSE,"aus";#N/A,#N/A,FALSE,"propa";#N/A,#N/A,FALSE,"fabi";#N/A,#N/A,FALSE,"f-peru"}</definedName>
    <definedName name="______res3" localSheetId="18" hidden="1">{#N/A,#N/A,FALSE,"res";#N/A,#N/A,FALSE,"estado";#N/A,#N/A,FALSE,"en-imp";#N/A,#N/A,FALSE,"aus";#N/A,#N/A,FALSE,"propa";#N/A,#N/A,FALSE,"fabi";#N/A,#N/A,FALSE,"f-peru"}</definedName>
    <definedName name="______res3" hidden="1">{#N/A,#N/A,FALSE,"res";#N/A,#N/A,FALSE,"estado";#N/A,#N/A,FALSE,"en-imp";#N/A,#N/A,FALSE,"aus";#N/A,#N/A,FALSE,"propa";#N/A,#N/A,FALSE,"fabi";#N/A,#N/A,FALSE,"f-peru"}</definedName>
    <definedName name="______RLI2" localSheetId="16" hidden="1">{#N/A,#N/A,FALSE,"Aging Summary";#N/A,#N/A,FALSE,"Ratio Analysis";#N/A,#N/A,FALSE,"Test 120 Day Accts";#N/A,#N/A,FALSE,"Tickmarks"}</definedName>
    <definedName name="______RLI2" localSheetId="18" hidden="1">{#N/A,#N/A,FALSE,"Aging Summary";#N/A,#N/A,FALSE,"Ratio Analysis";#N/A,#N/A,FALSE,"Test 120 Day Accts";#N/A,#N/A,FALSE,"Tickmarks"}</definedName>
    <definedName name="______RLI2" hidden="1">{#N/A,#N/A,FALSE,"Aging Summary";#N/A,#N/A,FALSE,"Ratio Analysis";#N/A,#N/A,FALSE,"Test 120 Day Accts";#N/A,#N/A,FALSE,"Tickmarks"}</definedName>
    <definedName name="_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rr2" localSheetId="16" hidden="1">{#N/A,#N/A,TRUE,"Proposal";#N/A,#N/A,TRUE,"Assumptions";#N/A,#N/A,TRUE,"Net Income";#N/A,#N/A,TRUE,"Balsheet";#N/A,#N/A,TRUE,"Capex";#N/A,#N/A,TRUE,"Volumes";#N/A,#N/A,TRUE,"Revenues";#N/A,#N/A,TRUE,"Var.Costs";#N/A,#N/A,TRUE,"Personnel";#N/A,#N/A,TRUE,"Other costs";#N/A,#N/A,TRUE,"MKTG and G&amp;A"}</definedName>
    <definedName name="______rr2" localSheetId="18" hidden="1">{#N/A,#N/A,TRUE,"Proposal";#N/A,#N/A,TRUE,"Assumptions";#N/A,#N/A,TRUE,"Net Income";#N/A,#N/A,TRUE,"Balsheet";#N/A,#N/A,TRUE,"Capex";#N/A,#N/A,TRUE,"Volumes";#N/A,#N/A,TRUE,"Revenues";#N/A,#N/A,TRUE,"Var.Costs";#N/A,#N/A,TRUE,"Personnel";#N/A,#N/A,TRUE,"Other costs";#N/A,#N/A,TRUE,"MKTG and G&amp;A"}</definedName>
    <definedName name="______rr2" hidden="1">{#N/A,#N/A,TRUE,"Proposal";#N/A,#N/A,TRUE,"Assumptions";#N/A,#N/A,TRUE,"Net Income";#N/A,#N/A,TRUE,"Balsheet";#N/A,#N/A,TRUE,"Capex";#N/A,#N/A,TRUE,"Volumes";#N/A,#N/A,TRUE,"Revenues";#N/A,#N/A,TRUE,"Var.Costs";#N/A,#N/A,TRUE,"Personnel";#N/A,#N/A,TRUE,"Other costs";#N/A,#N/A,TRUE,"MKTG and G&amp;A"}</definedName>
    <definedName name="______RR5" localSheetId="16" hidden="1">{#N/A,#N/A,FALSE,"FECU_UF_PESOS"}</definedName>
    <definedName name="______RR5" localSheetId="18" hidden="1">{#N/A,#N/A,FALSE,"FECU_UF_PESOS"}</definedName>
    <definedName name="______RR5" hidden="1">{#N/A,#N/A,FALSE,"FECU_UF_PESOS"}</definedName>
    <definedName name="_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_rty780" localSheetId="16" hidden="1">{#N/A,#N/A,FALSE,"Cover";#N/A,#N/A,FALSE,"Contents";#N/A,#N/A,FALSE,"Exec Sum";#N/A,#N/A,FALSE,"Operations";#N/A,#N/A,FALSE,"Operations 2";#N/A,#N/A,FALSE,"Cost - YTD";#N/A,#N/A,FALSE,"Cost - Full";#N/A,#N/A,FALSE,"Income Stmt";#N/A,#N/A,FALSE,"Profit Margin";#N/A,#N/A,FALSE,"Variance Profit";#N/A,#N/A,FALSE,"EVA"}</definedName>
    <definedName name="______rty780" localSheetId="18" hidden="1">{#N/A,#N/A,FALSE,"Cover";#N/A,#N/A,FALSE,"Contents";#N/A,#N/A,FALSE,"Exec Sum";#N/A,#N/A,FALSE,"Operations";#N/A,#N/A,FALSE,"Operations 2";#N/A,#N/A,FALSE,"Cost - YTD";#N/A,#N/A,FALSE,"Cost - Full";#N/A,#N/A,FALSE,"Income Stmt";#N/A,#N/A,FALSE,"Profit Margin";#N/A,#N/A,FALSE,"Variance Profit";#N/A,#N/A,FALSE,"EVA"}</definedName>
    <definedName name="______rty780" hidden="1">{#N/A,#N/A,FALSE,"Cover";#N/A,#N/A,FALSE,"Contents";#N/A,#N/A,FALSE,"Exec Sum";#N/A,#N/A,FALSE,"Operations";#N/A,#N/A,FALSE,"Operations 2";#N/A,#N/A,FALSE,"Cost - YTD";#N/A,#N/A,FALSE,"Cost - Full";#N/A,#N/A,FALSE,"Income Stmt";#N/A,#N/A,FALSE,"Profit Margin";#N/A,#N/A,FALSE,"Variance Profit";#N/A,#N/A,FALSE,"EVA"}</definedName>
    <definedName name="______s1" localSheetId="16" hidden="1">{#N/A,#N/A,FALSE,"voz corporativa";#N/A,#N/A,FALSE,"Transmisión de datos";#N/A,#N/A,FALSE,"Videoconferencia";#N/A,#N/A,FALSE,"Correo electrónico";#N/A,#N/A,FALSE,"Correo de voz";#N/A,#N/A,FALSE,"Megafax";#N/A,#N/A,FALSE,"Edi";#N/A,#N/A,FALSE,"Internet";#N/A,#N/A,FALSE,"VSAT";#N/A,#N/A,FALSE,"ing ult. milla"}</definedName>
    <definedName name="______s1" localSheetId="18" hidden="1">{#N/A,#N/A,FALSE,"voz corporativa";#N/A,#N/A,FALSE,"Transmisión de datos";#N/A,#N/A,FALSE,"Videoconferencia";#N/A,#N/A,FALSE,"Correo electrónico";#N/A,#N/A,FALSE,"Correo de voz";#N/A,#N/A,FALSE,"Megafax";#N/A,#N/A,FALSE,"Edi";#N/A,#N/A,FALSE,"Internet";#N/A,#N/A,FALSE,"VSAT";#N/A,#N/A,FALSE,"ing ult. milla"}</definedName>
    <definedName name="______s1" hidden="1">{#N/A,#N/A,FALSE,"voz corporativa";#N/A,#N/A,FALSE,"Transmisión de datos";#N/A,#N/A,FALSE,"Videoconferencia";#N/A,#N/A,FALSE,"Correo electrónico";#N/A,#N/A,FALSE,"Correo de voz";#N/A,#N/A,FALSE,"Megafax";#N/A,#N/A,FALSE,"Edi";#N/A,#N/A,FALSE,"Internet";#N/A,#N/A,FALSE,"VSAT";#N/A,#N/A,FALSE,"ing ult. milla"}</definedName>
    <definedName name="______SAL01">#REF!,#REF!</definedName>
    <definedName name="______sep95">#REF!</definedName>
    <definedName name="______sii01012004" localSheetId="16" hidden="1">{#N/A,#N/A,FALSE,"Aging Summary";#N/A,#N/A,FALSE,"Ratio Analysis";#N/A,#N/A,FALSE,"Test 120 Day Accts";#N/A,#N/A,FALSE,"Tickmarks"}</definedName>
    <definedName name="______sii01012004" localSheetId="18" hidden="1">{#N/A,#N/A,FALSE,"Aging Summary";#N/A,#N/A,FALSE,"Ratio Analysis";#N/A,#N/A,FALSE,"Test 120 Day Accts";#N/A,#N/A,FALSE,"Tickmarks"}</definedName>
    <definedName name="______sii01012004" hidden="1">{#N/A,#N/A,FALSE,"Aging Summary";#N/A,#N/A,FALSE,"Ratio Analysis";#N/A,#N/A,FALSE,"Test 120 Day Accts";#N/A,#N/A,FALSE,"Tickmarks"}</definedName>
    <definedName name="______SS2" localSheetId="16" hidden="1">{#N/A,#N/A,FALSE,"CAPEX";#N/A,#N/A,FALSE,"PLAN";#N/A,#N/A,FALSE,"REV";#N/A,#N/A,FALSE,"CALOP";#N/A,#N/A,FALSE,"RESOP";#N/A,#N/A,FALSE,"PRES"}</definedName>
    <definedName name="______SS2" localSheetId="18" hidden="1">{#N/A,#N/A,FALSE,"CAPEX";#N/A,#N/A,FALSE,"PLAN";#N/A,#N/A,FALSE,"REV";#N/A,#N/A,FALSE,"CALOP";#N/A,#N/A,FALSE,"RESOP";#N/A,#N/A,FALSE,"PRES"}</definedName>
    <definedName name="______SS2" hidden="1">{#N/A,#N/A,FALSE,"CAPEX";#N/A,#N/A,FALSE,"PLAN";#N/A,#N/A,FALSE,"REV";#N/A,#N/A,FALSE,"CALOP";#N/A,#N/A,FALSE,"RESOP";#N/A,#N/A,FALSE,"PRES"}</definedName>
    <definedName name="______t4" localSheetId="16" hidden="1">{#N/A,#N/A,FALSE,"Aging Summary";#N/A,#N/A,FALSE,"Ratio Analysis";#N/A,#N/A,FALSE,"Test 120 Day Accts";#N/A,#N/A,FALSE,"Tickmarks"}</definedName>
    <definedName name="______t4" localSheetId="18" hidden="1">{#N/A,#N/A,FALSE,"Aging Summary";#N/A,#N/A,FALSE,"Ratio Analysis";#N/A,#N/A,FALSE,"Test 120 Day Accts";#N/A,#N/A,FALSE,"Tickmarks"}</definedName>
    <definedName name="______t4" hidden="1">{#N/A,#N/A,FALSE,"Aging Summary";#N/A,#N/A,FALSE,"Ratio Analysis";#N/A,#N/A,FALSE,"Test 120 Day Accts";#N/A,#N/A,FALSE,"Tickmarks"}</definedName>
    <definedName name="______t81" localSheetId="16" hidden="1">{#N/A,#N/A,FALSE,"Aging Summary";#N/A,#N/A,FALSE,"Ratio Analysis";#N/A,#N/A,FALSE,"Test 120 Day Accts";#N/A,#N/A,FALSE,"Tickmarks"}</definedName>
    <definedName name="______t81" localSheetId="18" hidden="1">{#N/A,#N/A,FALSE,"Aging Summary";#N/A,#N/A,FALSE,"Ratio Analysis";#N/A,#N/A,FALSE,"Test 120 Day Accts";#N/A,#N/A,FALSE,"Tickmarks"}</definedName>
    <definedName name="______t81" hidden="1">{#N/A,#N/A,FALSE,"Aging Summary";#N/A,#N/A,FALSE,"Ratio Analysis";#N/A,#N/A,FALSE,"Test 120 Day Accts";#N/A,#N/A,FALSE,"Tickmarks"}</definedName>
    <definedName name="______TCE1">#REF!</definedName>
    <definedName name="______TIT1">#REF!</definedName>
    <definedName name="______TIT2">#REF!</definedName>
    <definedName name="______TIT3">#REF!</definedName>
    <definedName name="______TIT4">#REF!</definedName>
    <definedName name="______TT1" localSheetId="16" hidden="1">{#N/A,#N/A,FALSE,"Aging Summary";#N/A,#N/A,FALSE,"Ratio Analysis";#N/A,#N/A,FALSE,"Test 120 Day Accts";#N/A,#N/A,FALSE,"Tickmarks"}</definedName>
    <definedName name="______TT1" localSheetId="18" hidden="1">{#N/A,#N/A,FALSE,"Aging Summary";#N/A,#N/A,FALSE,"Ratio Analysis";#N/A,#N/A,FALSE,"Test 120 Day Accts";#N/A,#N/A,FALSE,"Tickmarks"}</definedName>
    <definedName name="______TT1" hidden="1">{#N/A,#N/A,FALSE,"Aging Summary";#N/A,#N/A,FALSE,"Ratio Analysis";#N/A,#N/A,FALSE,"Test 120 Day Accts";#N/A,#N/A,FALSE,"Tickmarks"}</definedName>
    <definedName name="______uf2">#REF!</definedName>
    <definedName name="______UF2010">#REF!</definedName>
    <definedName name="______ui78421">#REF!</definedName>
    <definedName name="______uso2">#REF!</definedName>
    <definedName name="______v3" localSheetId="16" hidden="1">{"CONSEJO",#N/A,FALSE,"Dist p0";"CONSEJO",#N/A,FALSE,"Ficha CODICE"}</definedName>
    <definedName name="______v3" localSheetId="18" hidden="1">{"CONSEJO",#N/A,FALSE,"Dist p0";"CONSEJO",#N/A,FALSE,"Ficha CODICE"}</definedName>
    <definedName name="______v3" hidden="1">{"CONSEJO",#N/A,FALSE,"Dist p0";"CONSEJO",#N/A,FALSE,"Ficha CODICE"}</definedName>
    <definedName name="______VAR01">#REF!,#REF!,#REF!</definedName>
    <definedName name="______wsd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wsd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wsd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_X3" localSheetId="16" hidden="1">{#N/A,#N/A,FALSE,"Aging Summary";#N/A,#N/A,FALSE,"Ratio Analysis";#N/A,#N/A,FALSE,"Test 120 Day Accts";#N/A,#N/A,FALSE,"Tickmarks"}</definedName>
    <definedName name="______X3" localSheetId="18" hidden="1">{#N/A,#N/A,FALSE,"Aging Summary";#N/A,#N/A,FALSE,"Ratio Analysis";#N/A,#N/A,FALSE,"Test 120 Day Accts";#N/A,#N/A,FALSE,"Tickmarks"}</definedName>
    <definedName name="______X3" hidden="1">{#N/A,#N/A,FALSE,"Aging Summary";#N/A,#N/A,FALSE,"Ratio Analysis";#N/A,#N/A,FALSE,"Test 120 Day Accts";#N/A,#N/A,FALSE,"Tickmarks"}</definedName>
    <definedName name="______xlnm_Print_Area_1">NA()</definedName>
    <definedName name="______xlnm_Print_Area_2">NA()</definedName>
    <definedName name="______xlnm_Print_Area_2_1">NA()</definedName>
    <definedName name="______xlnm_Print_Area_2_16">NA()</definedName>
    <definedName name="______xlnm_Print_Area_2_17">NA()</definedName>
    <definedName name="______xlnm_Print_Area_2_18">"$#REF!.$A$68:$AL$137"</definedName>
    <definedName name="______xlnm_Print_Area_2_7">NA()</definedName>
    <definedName name="______xlnm_Print_Area_3">NA()</definedName>
    <definedName name="______xlnm_Print_Area_3_1">NA()</definedName>
    <definedName name="______xlnm_Print_Area_3_16">NA()</definedName>
    <definedName name="______xlnm_Print_Area_3_17">NA()</definedName>
    <definedName name="______xlnm_Print_Area_3_18">"$#REF!.$A$99:$AH$185"</definedName>
    <definedName name="______xlnm_Print_Area_3_7">NA()</definedName>
    <definedName name="______xx1" hidden="1">"Ctas Analisis Acreedores"</definedName>
    <definedName name="______YR1">#REF!</definedName>
    <definedName name="______YR2">#REF!</definedName>
    <definedName name="______YR3">#REF!</definedName>
    <definedName name="______YR4">#REF!</definedName>
    <definedName name="______YR5">#REF!</definedName>
    <definedName name="______Z1" localSheetId="16" hidden="1">{"ProspettoImposte",#N/A,FALSE,"Prospetto imposte"}</definedName>
    <definedName name="______Z1" localSheetId="18" hidden="1">{"ProspettoImposte",#N/A,FALSE,"Prospetto imposte"}</definedName>
    <definedName name="______Z1" hidden="1">{"ProspettoImposte",#N/A,FALSE,"Prospetto imposte"}</definedName>
    <definedName name="_____A1" localSheetId="16" hidden="1">{#N/A,#N/A,TRUE,"ComparativoII"}</definedName>
    <definedName name="_____A1" localSheetId="18" hidden="1">{#N/A,#N/A,TRUE,"ComparativoII"}</definedName>
    <definedName name="_____A1" hidden="1">{#N/A,#N/A,TRUE,"ComparativoII"}</definedName>
    <definedName name="_____A10" localSheetId="16" hidden="1">{"RESULTADOS REAIS",#N/A,FALSE,"Dem.Res.R$";"RESULTADOS DOLARES",#N/A,FALSE,"Dem.Res.US$";"PERCENTUAIS REAIS",#N/A,FALSE,"Percentuais R$";"PERCENTUAIS DOLARES",#N/A,FALSE,"Percentuais US$"}</definedName>
    <definedName name="_____A10" localSheetId="18" hidden="1">{"RESULTADOS REAIS",#N/A,FALSE,"Dem.Res.R$";"RESULTADOS DOLARES",#N/A,FALSE,"Dem.Res.US$";"PERCENTUAIS REAIS",#N/A,FALSE,"Percentuais R$";"PERCENTUAIS DOLARES",#N/A,FALSE,"Percentuais US$"}</definedName>
    <definedName name="_____A10" hidden="1">{"RESULTADOS REAIS",#N/A,FALSE,"Dem.Res.R$";"RESULTADOS DOLARES",#N/A,FALSE,"Dem.Res.US$";"PERCENTUAIS REAIS",#N/A,FALSE,"Percentuais R$";"PERCENTUAIS DOLARES",#N/A,FALSE,"Percentuais US$"}</definedName>
    <definedName name="_____A2" localSheetId="16" hidden="1">{#N/A,#N/A,FALSE,"Aging Summary";#N/A,#N/A,FALSE,"Ratio Analysis";#N/A,#N/A,FALSE,"Test 120 Day Accts";#N/A,#N/A,FALSE,"Tickmarks"}</definedName>
    <definedName name="_____A2" localSheetId="18" hidden="1">{#N/A,#N/A,FALSE,"Aging Summary";#N/A,#N/A,FALSE,"Ratio Analysis";#N/A,#N/A,FALSE,"Test 120 Day Accts";#N/A,#N/A,FALSE,"Tickmarks"}</definedName>
    <definedName name="_____A2" hidden="1">{#N/A,#N/A,FALSE,"Aging Summary";#N/A,#N/A,FALSE,"Ratio Analysis";#N/A,#N/A,FALSE,"Test 120 Day Accts";#N/A,#N/A,FALSE,"Tickmarks"}</definedName>
    <definedName name="_____A20000">#REF!</definedName>
    <definedName name="_____A3" localSheetId="16" hidden="1">{#N/A,#N/A,TRUE,"ComparativoII"}</definedName>
    <definedName name="_____A3" localSheetId="18" hidden="1">{#N/A,#N/A,TRUE,"ComparativoII"}</definedName>
    <definedName name="_____A3" hidden="1">{#N/A,#N/A,TRUE,"ComparativoII"}</definedName>
    <definedName name="_____A4" localSheetId="16" hidden="1">{"balanço dolares",#N/A,FALSE,"SIGADR$";"AUT BAL REAIS",#N/A,FALSE,"SIGADR$";"QUOCIENTES REAIS",#N/A,FALSE,"QUOCIENTES";"JUNH QUOCI DOLARES",#N/A,FALSE,"QUOCIENTES"}</definedName>
    <definedName name="_____A4" localSheetId="18" hidden="1">{"balanço dolares",#N/A,FALSE,"SIGADR$";"AUT BAL REAIS",#N/A,FALSE,"SIGADR$";"QUOCIENTES REAIS",#N/A,FALSE,"QUOCIENTES";"JUNH QUOCI DOLARES",#N/A,FALSE,"QUOCIENTES"}</definedName>
    <definedName name="_____A4" hidden="1">{"balanço dolares",#N/A,FALSE,"SIGADR$";"AUT BAL REAIS",#N/A,FALSE,"SIGADR$";"QUOCIENTES REAIS",#N/A,FALSE,"QUOCIENTES";"JUNH QUOCI DOLARES",#N/A,FALSE,"QUOCIENTES"}</definedName>
    <definedName name="_____a4356" localSheetId="16" hidden="1">{#N/A,#N/A,FALSE,"4C0696";#N/A,#N/A,FALSE,"1B1193";#N/A,#N/A,FALSE,"TABLA";#N/A,#N/A,FALSE,"INST RTA FIJA"}</definedName>
    <definedName name="_____a4356" localSheetId="18" hidden="1">{#N/A,#N/A,FALSE,"4C0696";#N/A,#N/A,FALSE,"1B1193";#N/A,#N/A,FALSE,"TABLA";#N/A,#N/A,FALSE,"INST RTA FIJA"}</definedName>
    <definedName name="_____a4356" hidden="1">{#N/A,#N/A,FALSE,"4C0696";#N/A,#N/A,FALSE,"1B1193";#N/A,#N/A,FALSE,"TABLA";#N/A,#N/A,FALSE,"INST RTA FIJA"}</definedName>
    <definedName name="_____A5" localSheetId="16" hidden="1">{"AUT ANALISE DESP",#N/A,TRUE,"AN.DESP. MR$"}</definedName>
    <definedName name="_____A5" localSheetId="18" hidden="1">{"AUT ANALISE DESP",#N/A,TRUE,"AN.DESP. MR$"}</definedName>
    <definedName name="_____A5" hidden="1">{"AUT ANALISE DESP",#N/A,TRUE,"AN.DESP. MR$"}</definedName>
    <definedName name="_____A6" localSheetId="16" hidden="1">{#N/A,#N/A,TRUE,"ComparativoII"}</definedName>
    <definedName name="_____A6" localSheetId="18" hidden="1">{#N/A,#N/A,TRUE,"ComparativoII"}</definedName>
    <definedName name="_____A6" hidden="1">{#N/A,#N/A,TRUE,"ComparativoII"}</definedName>
    <definedName name="_____A7" localSheetId="16" hidden="1">{"RESULTADOS REAIS",#N/A,FALSE,"Dem.Res.R$";"RESULTADOS DOLARES",#N/A,FALSE,"Dem.Res.US$";"PERCENTUAIS REAIS",#N/A,FALSE,"Percentuais R$";"PERCENTUAIS DOLARES",#N/A,FALSE,"Percentuais US$"}</definedName>
    <definedName name="_____A7" localSheetId="18" hidden="1">{"RESULTADOS REAIS",#N/A,FALSE,"Dem.Res.R$";"RESULTADOS DOLARES",#N/A,FALSE,"Dem.Res.US$";"PERCENTUAIS REAIS",#N/A,FALSE,"Percentuais R$";"PERCENTUAIS DOLARES",#N/A,FALSE,"Percentuais US$"}</definedName>
    <definedName name="_____A7" hidden="1">{"RESULTADOS REAIS",#N/A,FALSE,"Dem.Res.R$";"RESULTADOS DOLARES",#N/A,FALSE,"Dem.Res.US$";"PERCENTUAIS REAIS",#N/A,FALSE,"Percentuais R$";"PERCENTUAIS DOLARES",#N/A,FALSE,"Percentuais US$"}</definedName>
    <definedName name="_____A8" localSheetId="16" hidden="1">{#N/A,#N/A,TRUE,"ComparativoII"}</definedName>
    <definedName name="_____A8" localSheetId="18" hidden="1">{#N/A,#N/A,TRUE,"ComparativoII"}</definedName>
    <definedName name="_____A8" hidden="1">{#N/A,#N/A,TRUE,"ComparativoII"}</definedName>
    <definedName name="_____A9" localSheetId="16" hidden="1">{"AUT ANALISE DESP",#N/A,TRUE,"AN.DESP. MR$"}</definedName>
    <definedName name="_____A9" localSheetId="18" hidden="1">{"AUT ANALISE DESP",#N/A,TRUE,"AN.DESP. MR$"}</definedName>
    <definedName name="_____A9" hidden="1">{"AUT ANALISE DESP",#N/A,TRUE,"AN.DESP. MR$"}</definedName>
    <definedName name="_____AAF4" localSheetId="16" hidden="1">{"'Hoja1'!$A$3:$B$21"}</definedName>
    <definedName name="_____AAF4" localSheetId="18" hidden="1">{"'Hoja1'!$A$3:$B$21"}</definedName>
    <definedName name="_____AAF4" hidden="1">{"'Hoja1'!$A$3:$B$21"}</definedName>
    <definedName name="_____abc123" localSheetId="16" hidden="1">{#N/A,#N/A,FALSE,"Aging Summary";#N/A,#N/A,FALSE,"Ratio Analysis";#N/A,#N/A,FALSE,"Test 120 Day Accts";#N/A,#N/A,FALSE,"Tickmarks"}</definedName>
    <definedName name="_____abc123" localSheetId="18" hidden="1">{#N/A,#N/A,FALSE,"Aging Summary";#N/A,#N/A,FALSE,"Ratio Analysis";#N/A,#N/A,FALSE,"Test 120 Day Accts";#N/A,#N/A,FALSE,"Tickmarks"}</definedName>
    <definedName name="_____abc123" hidden="1">{#N/A,#N/A,FALSE,"Aging Summary";#N/A,#N/A,FALSE,"Ratio Analysis";#N/A,#N/A,FALSE,"Test 120 Day Accts";#N/A,#N/A,FALSE,"Tickmarks"}</definedName>
    <definedName name="_____ACT1">#REF!</definedName>
    <definedName name="_____ACT10">#REF!</definedName>
    <definedName name="_____ACT11">#REF!</definedName>
    <definedName name="_____ACT12">#REF!</definedName>
    <definedName name="_____ACT2">#REF!</definedName>
    <definedName name="_____ACT3">#REF!</definedName>
    <definedName name="_____ACT4">#REF!</definedName>
    <definedName name="_____ACT5">#REF!</definedName>
    <definedName name="_____ACT6">#REF!</definedName>
    <definedName name="_____ACT7">#REF!</definedName>
    <definedName name="_____ACT8">#REF!</definedName>
    <definedName name="_____ACT9">#REF!</definedName>
    <definedName name="_____ADJ01">#REF!,#REF!</definedName>
    <definedName name="_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_Ag3" localSheetId="16" hidden="1">{#N/A,#N/A,FALSE,"MONTHDET";#N/A,#N/A,FALSE,"ACTUAL"}</definedName>
    <definedName name="_____Ag3" localSheetId="18" hidden="1">{#N/A,#N/A,FALSE,"MONTHDET";#N/A,#N/A,FALSE,"ACTUAL"}</definedName>
    <definedName name="_____Ag3" hidden="1">{#N/A,#N/A,FALSE,"MONTHDET";#N/A,#N/A,FALSE,"ACTUAL"}</definedName>
    <definedName name="_____AII27" localSheetId="16" hidden="1">{#N/A,#N/A,FALSE,"Aging Summary";#N/A,#N/A,FALSE,"Ratio Analysis";#N/A,#N/A,FALSE,"Test 120 Day Accts";#N/A,#N/A,FALSE,"Tickmarks"}</definedName>
    <definedName name="_____AII27" localSheetId="18" hidden="1">{#N/A,#N/A,FALSE,"Aging Summary";#N/A,#N/A,FALSE,"Ratio Analysis";#N/A,#N/A,FALSE,"Test 120 Day Accts";#N/A,#N/A,FALSE,"Tickmarks"}</definedName>
    <definedName name="_____AII27" hidden="1">{#N/A,#N/A,FALSE,"Aging Summary";#N/A,#N/A,FALSE,"Ratio Analysis";#N/A,#N/A,FALSE,"Test 120 Day Accts";#N/A,#N/A,FALSE,"Tickmarks"}</definedName>
    <definedName name="__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_apr94">#REF!</definedName>
    <definedName name="_____apr95">#REF!</definedName>
    <definedName name="_____apr96">#REF!</definedName>
    <definedName name="_____aug94">#REF!</definedName>
    <definedName name="_____aug95">#REF!</definedName>
    <definedName name="_____BAL01">#REF!,#REF!</definedName>
    <definedName name="_____BAL02">#REF!,#REF!</definedName>
    <definedName name="_____bal07" localSheetId="16" hidden="1">{#N/A,#N/A,FALSE,"RLI  ";#N/A,#N/A,FALSE,"Prov. Impto. Renta";#N/A,#N/A,FALSE,"Inv.EERR";#N/A,#N/A,FALSE,"CM Patrimonio";#N/A,#N/A,FALSE,"Activo Fijo";#N/A,#N/A,FALSE,"Software";#N/A,#N/A,FALSE,"Gastos Diferidos";#N/A,#N/A,FALSE,"Amortización marcas";#N/A,#N/A,FALSE,"Prov. Vacaciones";#N/A,#N/A,FALSE,"Capacitación"}</definedName>
    <definedName name="_____bal07" localSheetId="18" hidden="1">{#N/A,#N/A,FALSE,"RLI  ";#N/A,#N/A,FALSE,"Prov. Impto. Renta";#N/A,#N/A,FALSE,"Inv.EERR";#N/A,#N/A,FALSE,"CM Patrimonio";#N/A,#N/A,FALSE,"Activo Fijo";#N/A,#N/A,FALSE,"Software";#N/A,#N/A,FALSE,"Gastos Diferidos";#N/A,#N/A,FALSE,"Amortización marcas";#N/A,#N/A,FALSE,"Prov. Vacaciones";#N/A,#N/A,FALSE,"Capacitación"}</definedName>
    <definedName name="_____bal07" hidden="1">{#N/A,#N/A,FALSE,"RLI  ";#N/A,#N/A,FALSE,"Prov. Impto. Renta";#N/A,#N/A,FALSE,"Inv.EERR";#N/A,#N/A,FALSE,"CM Patrimonio";#N/A,#N/A,FALSE,"Activo Fijo";#N/A,#N/A,FALSE,"Software";#N/A,#N/A,FALSE,"Gastos Diferidos";#N/A,#N/A,FALSE,"Amortización marcas";#N/A,#N/A,FALSE,"Prov. Vacaciones";#N/A,#N/A,FALSE,"Capacitación"}</definedName>
    <definedName name="_____bal0888" localSheetId="16" hidden="1">{#N/A,#N/A,FALSE,"RLI Mayo";#N/A,#N/A,FALSE,"Activo fijo";#N/A,#N/A,FALSE,"IAS";#N/A,#N/A,FALSE,"Contribuciones";#N/A,#N/A,FALSE,"Corr.Monet. KPT";#N/A,#N/A,FALSE,"Donaciones";#N/A,#N/A,FALSE,"Gastos diferidos"}</definedName>
    <definedName name="_____bal0888" localSheetId="18" hidden="1">{#N/A,#N/A,FALSE,"RLI Mayo";#N/A,#N/A,FALSE,"Activo fijo";#N/A,#N/A,FALSE,"IAS";#N/A,#N/A,FALSE,"Contribuciones";#N/A,#N/A,FALSE,"Corr.Monet. KPT";#N/A,#N/A,FALSE,"Donaciones";#N/A,#N/A,FALSE,"Gastos diferidos"}</definedName>
    <definedName name="_____bal0888" hidden="1">{#N/A,#N/A,FALSE,"RLI Mayo";#N/A,#N/A,FALSE,"Activo fijo";#N/A,#N/A,FALSE,"IAS";#N/A,#N/A,FALSE,"Contribuciones";#N/A,#N/A,FALSE,"Corr.Monet. KPT";#N/A,#N/A,FALSE,"Donaciones";#N/A,#N/A,FALSE,"Gastos diferidos"}</definedName>
    <definedName name="_____bbh87" localSheetId="16" hidden="1">{#N/A,#N/A,FALSE,"4C0696";#N/A,#N/A,FALSE,"1B1193";#N/A,#N/A,FALSE,"TABLA";#N/A,#N/A,FALSE,"INST RTA FIJA"}</definedName>
    <definedName name="_____bbh87" localSheetId="18" hidden="1">{#N/A,#N/A,FALSE,"4C0696";#N/A,#N/A,FALSE,"1B1193";#N/A,#N/A,FALSE,"TABLA";#N/A,#N/A,FALSE,"INST RTA FIJA"}</definedName>
    <definedName name="_____bbh87" hidden="1">{#N/A,#N/A,FALSE,"4C0696";#N/A,#N/A,FALSE,"1B1193";#N/A,#N/A,FALSE,"TABLA";#N/A,#N/A,FALSE,"INST RTA FIJA"}</definedName>
    <definedName name="_____bt171" localSheetId="16" hidden="1">{#N/A,#N/A,FALSE,"RLI  ";#N/A,#N/A,FALSE,"Prov. Impto. Renta";#N/A,#N/A,FALSE,"Inv.EERR";#N/A,#N/A,FALSE,"CM Patrimonio";#N/A,#N/A,FALSE,"Activo Fijo";#N/A,#N/A,FALSE,"Software";#N/A,#N/A,FALSE,"Gastos Diferidos";#N/A,#N/A,FALSE,"Amortización marcas";#N/A,#N/A,FALSE,"Prov. Vacaciones";#N/A,#N/A,FALSE,"Capacitación"}</definedName>
    <definedName name="_____bt171" localSheetId="18" hidden="1">{#N/A,#N/A,FALSE,"RLI  ";#N/A,#N/A,FALSE,"Prov. Impto. Renta";#N/A,#N/A,FALSE,"Inv.EERR";#N/A,#N/A,FALSE,"CM Patrimonio";#N/A,#N/A,FALSE,"Activo Fijo";#N/A,#N/A,FALSE,"Software";#N/A,#N/A,FALSE,"Gastos Diferidos";#N/A,#N/A,FALSE,"Amortización marcas";#N/A,#N/A,FALSE,"Prov. Vacaciones";#N/A,#N/A,FALSE,"Capacitación"}</definedName>
    <definedName name="_____bt171" hidden="1">{#N/A,#N/A,FALSE,"RLI  ";#N/A,#N/A,FALSE,"Prov. Impto. Renta";#N/A,#N/A,FALSE,"Inv.EERR";#N/A,#N/A,FALSE,"CM Patrimonio";#N/A,#N/A,FALSE,"Activo Fijo";#N/A,#N/A,FALSE,"Software";#N/A,#N/A,FALSE,"Gastos Diferidos";#N/A,#N/A,FALSE,"Amortización marcas";#N/A,#N/A,FALSE,"Prov. Vacaciones";#N/A,#N/A,FALSE,"Capacitación"}</definedName>
    <definedName name="_____Bud02">#REF!</definedName>
    <definedName name="_____bud2002">#REF!</definedName>
    <definedName name="_____CAL01">#REF!,#REF!,#REF!,#REF!</definedName>
    <definedName name="_____cam29" localSheetId="16" hidden="1">{#N/A,#N/A,FALSE,"Aging Summary";#N/A,#N/A,FALSE,"Ratio Analysis";#N/A,#N/A,FALSE,"Test 120 Day Accts";#N/A,#N/A,FALSE,"Tickmarks"}</definedName>
    <definedName name="_____cam29" localSheetId="18" hidden="1">{#N/A,#N/A,FALSE,"Aging Summary";#N/A,#N/A,FALSE,"Ratio Analysis";#N/A,#N/A,FALSE,"Test 120 Day Accts";#N/A,#N/A,FALSE,"Tickmarks"}</definedName>
    <definedName name="_____cam29" hidden="1">{#N/A,#N/A,FALSE,"Aging Summary";#N/A,#N/A,FALSE,"Ratio Analysis";#N/A,#N/A,FALSE,"Test 120 Day Accts";#N/A,#N/A,FALSE,"Tickmarks"}</definedName>
    <definedName name="_____cap122007" localSheetId="16" hidden="1">{#N/A,#N/A,FALSE,"Aging Summary";#N/A,#N/A,FALSE,"Ratio Analysis";#N/A,#N/A,FALSE,"Test 120 Day Accts";#N/A,#N/A,FALSE,"Tickmarks"}</definedName>
    <definedName name="_____cap122007" localSheetId="18" hidden="1">{#N/A,#N/A,FALSE,"Aging Summary";#N/A,#N/A,FALSE,"Ratio Analysis";#N/A,#N/A,FALSE,"Test 120 Day Accts";#N/A,#N/A,FALSE,"Tickmarks"}</definedName>
    <definedName name="_____cap122007" hidden="1">{#N/A,#N/A,FALSE,"Aging Summary";#N/A,#N/A,FALSE,"Ratio Analysis";#N/A,#N/A,FALSE,"Test 120 Day Accts";#N/A,#N/A,FALSE,"Tickmarks"}</definedName>
    <definedName name="_____Cat1">NA()</definedName>
    <definedName name="_____Cat2">NA()</definedName>
    <definedName name="_____Cat3">NA()</definedName>
    <definedName name="_____cat4">NA()</definedName>
    <definedName name="_____Cat5">NA()</definedName>
    <definedName name="_____cat6">NA()</definedName>
    <definedName name="_____Cat7">NA()</definedName>
    <definedName name="_____Cat8">NA()</definedName>
    <definedName name="_____Cat9">#REF!</definedName>
    <definedName name="_____Cat91">#REF!</definedName>
    <definedName name="_____cc1" localSheetId="16" hidden="1">{#N/A,#N/A,TRUE,"MEMO";#N/A,#N/A,TRUE,"PARAMETROS";#N/A,#N/A,TRUE,"RLI ";#N/A,#N/A,TRUE,"IMPTO.DET.";#N/A,#N/A,TRUE,"FUT-FUNT";#N/A,#N/A,TRUE,"CPI-PATR.";#N/A,#N/A,TRUE,"CM CPI";#N/A,#N/A,TRUE,"PROV";#N/A,#N/A,TRUE,"A FIJO";#N/A,#N/A,TRUE,"LEASING";#N/A,#N/A,TRUE,"VPP";#N/A,#N/A,TRUE,"PPM";#N/A,#N/A,TRUE,"OTROS"}</definedName>
    <definedName name="_____cc1" localSheetId="18" hidden="1">{#N/A,#N/A,TRUE,"MEMO";#N/A,#N/A,TRUE,"PARAMETROS";#N/A,#N/A,TRUE,"RLI ";#N/A,#N/A,TRUE,"IMPTO.DET.";#N/A,#N/A,TRUE,"FUT-FUNT";#N/A,#N/A,TRUE,"CPI-PATR.";#N/A,#N/A,TRUE,"CM CPI";#N/A,#N/A,TRUE,"PROV";#N/A,#N/A,TRUE,"A FIJO";#N/A,#N/A,TRUE,"LEASING";#N/A,#N/A,TRUE,"VPP";#N/A,#N/A,TRUE,"PPM";#N/A,#N/A,TRUE,"OTROS"}</definedName>
    <definedName name="_____cc1" hidden="1">{#N/A,#N/A,TRUE,"MEMO";#N/A,#N/A,TRUE,"PARAMETROS";#N/A,#N/A,TRUE,"RLI ";#N/A,#N/A,TRUE,"IMPTO.DET.";#N/A,#N/A,TRUE,"FUT-FUNT";#N/A,#N/A,TRUE,"CPI-PATR.";#N/A,#N/A,TRUE,"CM CPI";#N/A,#N/A,TRUE,"PROV";#N/A,#N/A,TRUE,"A FIJO";#N/A,#N/A,TRUE,"LEASING";#N/A,#N/A,TRUE,"VPP";#N/A,#N/A,TRUE,"PPM";#N/A,#N/A,TRUE,"OTROS"}</definedName>
    <definedName name="_____cc2" localSheetId="16" hidden="1">{#N/A,#N/A,TRUE,"MEMO";#N/A,#N/A,TRUE,"PARAMETROS";#N/A,#N/A,TRUE,"RLI ";#N/A,#N/A,TRUE,"IMPTO.DET.";#N/A,#N/A,TRUE,"FUT-FUNT";#N/A,#N/A,TRUE,"CPI-PATR.";#N/A,#N/A,TRUE,"CM CPI";#N/A,#N/A,TRUE,"PROV";#N/A,#N/A,TRUE,"A FIJO";#N/A,#N/A,TRUE,"LEASING";#N/A,#N/A,TRUE,"VPP";#N/A,#N/A,TRUE,"PPM";#N/A,#N/A,TRUE,"OTROS"}</definedName>
    <definedName name="_____cc2" localSheetId="18" hidden="1">{#N/A,#N/A,TRUE,"MEMO";#N/A,#N/A,TRUE,"PARAMETROS";#N/A,#N/A,TRUE,"RLI ";#N/A,#N/A,TRUE,"IMPTO.DET.";#N/A,#N/A,TRUE,"FUT-FUNT";#N/A,#N/A,TRUE,"CPI-PATR.";#N/A,#N/A,TRUE,"CM CPI";#N/A,#N/A,TRUE,"PROV";#N/A,#N/A,TRUE,"A FIJO";#N/A,#N/A,TRUE,"LEASING";#N/A,#N/A,TRUE,"VPP";#N/A,#N/A,TRUE,"PPM";#N/A,#N/A,TRUE,"OTROS"}</definedName>
    <definedName name="_____cc2" hidden="1">{#N/A,#N/A,TRUE,"MEMO";#N/A,#N/A,TRUE,"PARAMETROS";#N/A,#N/A,TRUE,"RLI ";#N/A,#N/A,TRUE,"IMPTO.DET.";#N/A,#N/A,TRUE,"FUT-FUNT";#N/A,#N/A,TRUE,"CPI-PATR.";#N/A,#N/A,TRUE,"CM CPI";#N/A,#N/A,TRUE,"PROV";#N/A,#N/A,TRUE,"A FIJO";#N/A,#N/A,TRUE,"LEASING";#N/A,#N/A,TRUE,"VPP";#N/A,#N/A,TRUE,"PPM";#N/A,#N/A,TRUE,"OTROS"}</definedName>
    <definedName name="_____ccc1" localSheetId="16" hidden="1">{#N/A,#N/A,FALSE,"Aging Summary";#N/A,#N/A,FALSE,"Ratio Analysis";#N/A,#N/A,FALSE,"Test 120 Day Accts";#N/A,#N/A,FALSE,"Tickmarks"}</definedName>
    <definedName name="_____ccc1" localSheetId="18" hidden="1">{#N/A,#N/A,FALSE,"Aging Summary";#N/A,#N/A,FALSE,"Ratio Analysis";#N/A,#N/A,FALSE,"Test 120 Day Accts";#N/A,#N/A,FALSE,"Tickmarks"}</definedName>
    <definedName name="_____ccc1" hidden="1">{#N/A,#N/A,FALSE,"Aging Summary";#N/A,#N/A,FALSE,"Ratio Analysis";#N/A,#N/A,FALSE,"Test 120 Day Accts";#N/A,#N/A,FALSE,"Tickmarks"}</definedName>
    <definedName name="_____CMC1">#REF!</definedName>
    <definedName name="_____Co50" localSheetId="16" hidden="1">{#N/A,"DR",FALSE,"increm pf";#N/A,"MAMSI",FALSE,"increm pf";#N/A,"MAXI",FALSE,"increm pf";#N/A,"PCAM",FALSE,"increm pf";#N/A,"PHSV",FALSE,"increm pf";#N/A,"SIE",FALSE,"increm pf"}</definedName>
    <definedName name="_____Co50" localSheetId="18" hidden="1">{#N/A,"DR",FALSE,"increm pf";#N/A,"MAMSI",FALSE,"increm pf";#N/A,"MAXI",FALSE,"increm pf";#N/A,"PCAM",FALSE,"increm pf";#N/A,"PHSV",FALSE,"increm pf";#N/A,"SIE",FALSE,"increm pf"}</definedName>
    <definedName name="_____Co50" hidden="1">{#N/A,"DR",FALSE,"increm pf";#N/A,"MAMSI",FALSE,"increm pf";#N/A,"MAXI",FALSE,"increm pf";#N/A,"PCAM",FALSE,"increm pf";#N/A,"PHSV",FALSE,"increm pf";#N/A,"SIE",FALSE,"increm pf"}</definedName>
    <definedName name="_____cp010103" localSheetId="16" hidden="1">{#N/A,#N/A,TRUE,"MEMO";#N/A,#N/A,TRUE,"PARAMETROS";#N/A,#N/A,TRUE,"RLI ";#N/A,#N/A,TRUE,"IMPTO.DET.";#N/A,#N/A,TRUE,"FUT-FUNT";#N/A,#N/A,TRUE,"CPI-PATR.";#N/A,#N/A,TRUE,"CM CPI";#N/A,#N/A,TRUE,"PROV";#N/A,#N/A,TRUE,"A FIJO";#N/A,#N/A,TRUE,"LEASING";#N/A,#N/A,TRUE,"VPP";#N/A,#N/A,TRUE,"PPM";#N/A,#N/A,TRUE,"OTROS"}</definedName>
    <definedName name="_____cp010103" localSheetId="18" hidden="1">{#N/A,#N/A,TRUE,"MEMO";#N/A,#N/A,TRUE,"PARAMETROS";#N/A,#N/A,TRUE,"RLI ";#N/A,#N/A,TRUE,"IMPTO.DET.";#N/A,#N/A,TRUE,"FUT-FUNT";#N/A,#N/A,TRUE,"CPI-PATR.";#N/A,#N/A,TRUE,"CM CPI";#N/A,#N/A,TRUE,"PROV";#N/A,#N/A,TRUE,"A FIJO";#N/A,#N/A,TRUE,"LEASING";#N/A,#N/A,TRUE,"VPP";#N/A,#N/A,TRUE,"PPM";#N/A,#N/A,TRUE,"OTROS"}</definedName>
    <definedName name="_____cp010103" hidden="1">{#N/A,#N/A,TRUE,"MEMO";#N/A,#N/A,TRUE,"PARAMETROS";#N/A,#N/A,TRUE,"RLI ";#N/A,#N/A,TRUE,"IMPTO.DET.";#N/A,#N/A,TRUE,"FUT-FUNT";#N/A,#N/A,TRUE,"CPI-PATR.";#N/A,#N/A,TRUE,"CM CPI";#N/A,#N/A,TRUE,"PROV";#N/A,#N/A,TRUE,"A FIJO";#N/A,#N/A,TRUE,"LEASING";#N/A,#N/A,TRUE,"VPP";#N/A,#N/A,TRUE,"PPM";#N/A,#N/A,TRUE,"OTROS"}</definedName>
    <definedName name="_____CP111" localSheetId="16" hidden="1">{#N/A,#N/A,TRUE,"MEMO";#N/A,#N/A,TRUE,"PARAMETROS";#N/A,#N/A,TRUE,"RLI ";#N/A,#N/A,TRUE,"IMPTO.DET.";#N/A,#N/A,TRUE,"FUT-FUNT";#N/A,#N/A,TRUE,"CPI-PATR.";#N/A,#N/A,TRUE,"CM CPI";#N/A,#N/A,TRUE,"PROV";#N/A,#N/A,TRUE,"A FIJO";#N/A,#N/A,TRUE,"LEASING";#N/A,#N/A,TRUE,"VPP";#N/A,#N/A,TRUE,"PPM";#N/A,#N/A,TRUE,"OTROS"}</definedName>
    <definedName name="_____CP111" localSheetId="18" hidden="1">{#N/A,#N/A,TRUE,"MEMO";#N/A,#N/A,TRUE,"PARAMETROS";#N/A,#N/A,TRUE,"RLI ";#N/A,#N/A,TRUE,"IMPTO.DET.";#N/A,#N/A,TRUE,"FUT-FUNT";#N/A,#N/A,TRUE,"CPI-PATR.";#N/A,#N/A,TRUE,"CM CPI";#N/A,#N/A,TRUE,"PROV";#N/A,#N/A,TRUE,"A FIJO";#N/A,#N/A,TRUE,"LEASING";#N/A,#N/A,TRUE,"VPP";#N/A,#N/A,TRUE,"PPM";#N/A,#N/A,TRUE,"OTROS"}</definedName>
    <definedName name="_____CP111" hidden="1">{#N/A,#N/A,TRUE,"MEMO";#N/A,#N/A,TRUE,"PARAMETROS";#N/A,#N/A,TRUE,"RLI ";#N/A,#N/A,TRUE,"IMPTO.DET.";#N/A,#N/A,TRUE,"FUT-FUNT";#N/A,#N/A,TRUE,"CPI-PATR.";#N/A,#N/A,TRUE,"CM CPI";#N/A,#N/A,TRUE,"PROV";#N/A,#N/A,TRUE,"A FIJO";#N/A,#N/A,TRUE,"LEASING";#N/A,#N/A,TRUE,"VPP";#N/A,#N/A,TRUE,"PPM";#N/A,#N/A,TRUE,"OTROS"}</definedName>
    <definedName name="_____CPF1" localSheetId="16" hidden="1">{#N/A,#N/A,FALSE,"Aging Summary";#N/A,#N/A,FALSE,"Ratio Analysis";#N/A,#N/A,FALSE,"Test 120 Day Accts";#N/A,#N/A,FALSE,"Tickmarks"}</definedName>
    <definedName name="_____CPF1" localSheetId="18" hidden="1">{#N/A,#N/A,FALSE,"Aging Summary";#N/A,#N/A,FALSE,"Ratio Analysis";#N/A,#N/A,FALSE,"Test 120 Day Accts";#N/A,#N/A,FALSE,"Tickmarks"}</definedName>
    <definedName name="_____CPF1" hidden="1">{#N/A,#N/A,FALSE,"Aging Summary";#N/A,#N/A,FALSE,"Ratio Analysis";#N/A,#N/A,FALSE,"Test 120 Day Accts";#N/A,#N/A,FALSE,"Tickmarks"}</definedName>
    <definedName name="_____CPF2" localSheetId="16" hidden="1">{#N/A,#N/A,FALSE,"Aging Summary";#N/A,#N/A,FALSE,"Ratio Analysis";#N/A,#N/A,FALSE,"Test 120 Day Accts";#N/A,#N/A,FALSE,"Tickmarks"}</definedName>
    <definedName name="_____CPF2" localSheetId="18" hidden="1">{#N/A,#N/A,FALSE,"Aging Summary";#N/A,#N/A,FALSE,"Ratio Analysis";#N/A,#N/A,FALSE,"Test 120 Day Accts";#N/A,#N/A,FALSE,"Tickmarks"}</definedName>
    <definedName name="_____CPF2" hidden="1">{#N/A,#N/A,FALSE,"Aging Summary";#N/A,#N/A,FALSE,"Ratio Analysis";#N/A,#N/A,FALSE,"Test 120 Day Accts";#N/A,#N/A,FALSE,"Tickmarks"}</definedName>
    <definedName name="_____CPI1" localSheetId="16" hidden="1">{#N/A,#N/A,FALSE,"Aging Summary";#N/A,#N/A,FALSE,"Ratio Analysis";#N/A,#N/A,FALSE,"Test 120 Day Accts";#N/A,#N/A,FALSE,"Tickmarks"}</definedName>
    <definedName name="_____CPI1" localSheetId="18" hidden="1">{#N/A,#N/A,FALSE,"Aging Summary";#N/A,#N/A,FALSE,"Ratio Analysis";#N/A,#N/A,FALSE,"Test 120 Day Accts";#N/A,#N/A,FALSE,"Tickmarks"}</definedName>
    <definedName name="_____CPI1" hidden="1">{#N/A,#N/A,FALSE,"Aging Summary";#N/A,#N/A,FALSE,"Ratio Analysis";#N/A,#N/A,FALSE,"Test 120 Day Accts";#N/A,#N/A,FALSE,"Tickmarks"}</definedName>
    <definedName name="_____CPI2" localSheetId="16" hidden="1">{#N/A,#N/A,FALSE,"Aging Summary";#N/A,#N/A,FALSE,"Ratio Analysis";#N/A,#N/A,FALSE,"Test 120 Day Accts";#N/A,#N/A,FALSE,"Tickmarks"}</definedName>
    <definedName name="_____CPI2" localSheetId="18" hidden="1">{#N/A,#N/A,FALSE,"Aging Summary";#N/A,#N/A,FALSE,"Ratio Analysis";#N/A,#N/A,FALSE,"Test 120 Day Accts";#N/A,#N/A,FALSE,"Tickmarks"}</definedName>
    <definedName name="_____CPI2" hidden="1">{#N/A,#N/A,FALSE,"Aging Summary";#N/A,#N/A,FALSE,"Ratio Analysis";#N/A,#N/A,FALSE,"Test 120 Day Accts";#N/A,#N/A,FALSE,"Tickmarks"}</definedName>
    <definedName name="_____CPI2004" localSheetId="16" hidden="1">{#N/A,#N/A,FALSE,"Aging Summary";#N/A,#N/A,FALSE,"Ratio Analysis";#N/A,#N/A,FALSE,"Test 120 Day Accts";#N/A,#N/A,FALSE,"Tickmarks"}</definedName>
    <definedName name="_____CPI2004" localSheetId="18" hidden="1">{#N/A,#N/A,FALSE,"Aging Summary";#N/A,#N/A,FALSE,"Ratio Analysis";#N/A,#N/A,FALSE,"Test 120 Day Accts";#N/A,#N/A,FALSE,"Tickmarks"}</definedName>
    <definedName name="_____CPI2004" hidden="1">{#N/A,#N/A,FALSE,"Aging Summary";#N/A,#N/A,FALSE,"Ratio Analysis";#N/A,#N/A,FALSE,"Test 120 Day Accts";#N/A,#N/A,FALSE,"Tickmarks"}</definedName>
    <definedName name="_____cpi2006" localSheetId="16" hidden="1">{#N/A,#N/A,FALSE,"Aging Summary";#N/A,#N/A,FALSE,"Ratio Analysis";#N/A,#N/A,FALSE,"Test 120 Day Accts";#N/A,#N/A,FALSE,"Tickmarks"}</definedName>
    <definedName name="_____cpi2006" localSheetId="18" hidden="1">{#N/A,#N/A,FALSE,"Aging Summary";#N/A,#N/A,FALSE,"Ratio Analysis";#N/A,#N/A,FALSE,"Test 120 Day Accts";#N/A,#N/A,FALSE,"Tickmarks"}</definedName>
    <definedName name="_____cpi2006" hidden="1">{#N/A,#N/A,FALSE,"Aging Summary";#N/A,#N/A,FALSE,"Ratio Analysis";#N/A,#N/A,FALSE,"Test 120 Day Accts";#N/A,#N/A,FALSE,"Tickmarks"}</definedName>
    <definedName name="_____d1" localSheetId="16" hidden="1">{#N/A,#N/A,FALSE,"Aging Summary";#N/A,#N/A,FALSE,"Ratio Analysis";#N/A,#N/A,FALSE,"Test 120 Day Accts";#N/A,#N/A,FALSE,"Tickmarks"}</definedName>
    <definedName name="_____d1" localSheetId="18" hidden="1">{#N/A,#N/A,FALSE,"Aging Summary";#N/A,#N/A,FALSE,"Ratio Analysis";#N/A,#N/A,FALSE,"Test 120 Day Accts";#N/A,#N/A,FALSE,"Tickmarks"}</definedName>
    <definedName name="_____d1" hidden="1">{#N/A,#N/A,FALSE,"Aging Summary";#N/A,#N/A,FALSE,"Ratio Analysis";#N/A,#N/A,FALSE,"Test 120 Day Accts";#N/A,#N/A,FALSE,"Tickmarks"}</definedName>
    <definedName name="_____D2" localSheetId="16" hidden="1">{#N/A,#N/A,FALSE,"Aging Summary";#N/A,#N/A,FALSE,"Ratio Analysis";#N/A,#N/A,FALSE,"Test 120 Day Accts";#N/A,#N/A,FALSE,"Tickmarks"}</definedName>
    <definedName name="_____D2" localSheetId="18" hidden="1">{#N/A,#N/A,FALSE,"Aging Summary";#N/A,#N/A,FALSE,"Ratio Analysis";#N/A,#N/A,FALSE,"Test 120 Day Accts";#N/A,#N/A,FALSE,"Tickmarks"}</definedName>
    <definedName name="_____D2" hidden="1">{#N/A,#N/A,FALSE,"Aging Summary";#N/A,#N/A,FALSE,"Ratio Analysis";#N/A,#N/A,FALSE,"Test 120 Day Accts";#N/A,#N/A,FALSE,"Tickmarks"}</definedName>
    <definedName name="_____DAT1">#REF!</definedName>
    <definedName name="_____DAT10">#REF!</definedName>
    <definedName name="_____dat100" localSheetId="16" hidden="1">{#N/A,#N/A,TRUE,"MEMO";#N/A,#N/A,TRUE,"PARAMETROS";#N/A,#N/A,TRUE,"RLI ";#N/A,#N/A,TRUE,"IMPTO.DET.";#N/A,#N/A,TRUE,"FUT-FUNT";#N/A,#N/A,TRUE,"CPI-PATR.";#N/A,#N/A,TRUE,"CM CPI";#N/A,#N/A,TRUE,"PROV";#N/A,#N/A,TRUE,"A FIJO";#N/A,#N/A,TRUE,"LEASING";#N/A,#N/A,TRUE,"VPP";#N/A,#N/A,TRUE,"PPM";#N/A,#N/A,TRUE,"OTROS"}</definedName>
    <definedName name="_____dat100" localSheetId="18" hidden="1">{#N/A,#N/A,TRUE,"MEMO";#N/A,#N/A,TRUE,"PARAMETROS";#N/A,#N/A,TRUE,"RLI ";#N/A,#N/A,TRUE,"IMPTO.DET.";#N/A,#N/A,TRUE,"FUT-FUNT";#N/A,#N/A,TRUE,"CPI-PATR.";#N/A,#N/A,TRUE,"CM CPI";#N/A,#N/A,TRUE,"PROV";#N/A,#N/A,TRUE,"A FIJO";#N/A,#N/A,TRUE,"LEASING";#N/A,#N/A,TRUE,"VPP";#N/A,#N/A,TRUE,"PPM";#N/A,#N/A,TRUE,"OTROS"}</definedName>
    <definedName name="_____dat100" hidden="1">{#N/A,#N/A,TRUE,"MEMO";#N/A,#N/A,TRUE,"PARAMETROS";#N/A,#N/A,TRUE,"RLI ";#N/A,#N/A,TRUE,"IMPTO.DET.";#N/A,#N/A,TRUE,"FUT-FUNT";#N/A,#N/A,TRUE,"CPI-PATR.";#N/A,#N/A,TRUE,"CM CPI";#N/A,#N/A,TRUE,"PROV";#N/A,#N/A,TRUE,"A FIJO";#N/A,#N/A,TRUE,"LEASING";#N/A,#N/A,TRUE,"VPP";#N/A,#N/A,TRUE,"PPM";#N/A,#N/A,TRUE,"OTROS"}</definedName>
    <definedName name="_____DAT1000" localSheetId="16" hidden="1">{#N/A,#N/A,TRUE,"MEMO";#N/A,#N/A,TRUE,"PARAMETROS";#N/A,#N/A,TRUE,"RLI ";#N/A,#N/A,TRUE,"IMPTO.DET.";#N/A,#N/A,TRUE,"FUT-FUNT";#N/A,#N/A,TRUE,"CPI-PATR.";#N/A,#N/A,TRUE,"CM CPI";#N/A,#N/A,TRUE,"PROV";#N/A,#N/A,TRUE,"A FIJO";#N/A,#N/A,TRUE,"LEASING";#N/A,#N/A,TRUE,"VPP";#N/A,#N/A,TRUE,"PPM";#N/A,#N/A,TRUE,"OTROS"}</definedName>
    <definedName name="_____DAT1000" localSheetId="18" hidden="1">{#N/A,#N/A,TRUE,"MEMO";#N/A,#N/A,TRUE,"PARAMETROS";#N/A,#N/A,TRUE,"RLI ";#N/A,#N/A,TRUE,"IMPTO.DET.";#N/A,#N/A,TRUE,"FUT-FUNT";#N/A,#N/A,TRUE,"CPI-PATR.";#N/A,#N/A,TRUE,"CM CPI";#N/A,#N/A,TRUE,"PROV";#N/A,#N/A,TRUE,"A FIJO";#N/A,#N/A,TRUE,"LEASING";#N/A,#N/A,TRUE,"VPP";#N/A,#N/A,TRUE,"PPM";#N/A,#N/A,TRUE,"OTROS"}</definedName>
    <definedName name="_____DAT1000" hidden="1">{#N/A,#N/A,TRUE,"MEMO";#N/A,#N/A,TRUE,"PARAMETROS";#N/A,#N/A,TRUE,"RLI ";#N/A,#N/A,TRUE,"IMPTO.DET.";#N/A,#N/A,TRUE,"FUT-FUNT";#N/A,#N/A,TRUE,"CPI-PATR.";#N/A,#N/A,TRUE,"CM CPI";#N/A,#N/A,TRUE,"PROV";#N/A,#N/A,TRUE,"A FIJO";#N/A,#N/A,TRUE,"LEASING";#N/A,#N/A,TRUE,"VPP";#N/A,#N/A,TRUE,"PPM";#N/A,#N/A,TRUE,"OTROS"}</definedName>
    <definedName name="_____DAT11">#REF!</definedName>
    <definedName name="_____dat1165" localSheetId="16" hidden="1">{#N/A,#N/A,TRUE,"MEMO";#N/A,#N/A,TRUE,"PARAMETROS";#N/A,#N/A,TRUE,"RLI ";#N/A,#N/A,TRUE,"IMPTO.DET.";#N/A,#N/A,TRUE,"FUT-FUNT";#N/A,#N/A,TRUE,"CPI-PATR.";#N/A,#N/A,TRUE,"CM CPI";#N/A,#N/A,TRUE,"PROV";#N/A,#N/A,TRUE,"A FIJO";#N/A,#N/A,TRUE,"LEASING";#N/A,#N/A,TRUE,"VPP";#N/A,#N/A,TRUE,"PPM";#N/A,#N/A,TRUE,"OTROS"}</definedName>
    <definedName name="_____dat1165" localSheetId="18" hidden="1">{#N/A,#N/A,TRUE,"MEMO";#N/A,#N/A,TRUE,"PARAMETROS";#N/A,#N/A,TRUE,"RLI ";#N/A,#N/A,TRUE,"IMPTO.DET.";#N/A,#N/A,TRUE,"FUT-FUNT";#N/A,#N/A,TRUE,"CPI-PATR.";#N/A,#N/A,TRUE,"CM CPI";#N/A,#N/A,TRUE,"PROV";#N/A,#N/A,TRUE,"A FIJO";#N/A,#N/A,TRUE,"LEASING";#N/A,#N/A,TRUE,"VPP";#N/A,#N/A,TRUE,"PPM";#N/A,#N/A,TRUE,"OTROS"}</definedName>
    <definedName name="_____dat1165" hidden="1">{#N/A,#N/A,TRUE,"MEMO";#N/A,#N/A,TRUE,"PARAMETROS";#N/A,#N/A,TRUE,"RLI ";#N/A,#N/A,TRUE,"IMPTO.DET.";#N/A,#N/A,TRUE,"FUT-FUNT";#N/A,#N/A,TRUE,"CPI-PATR.";#N/A,#N/A,TRUE,"CM CPI";#N/A,#N/A,TRUE,"PROV";#N/A,#N/A,TRUE,"A FIJO";#N/A,#N/A,TRUE,"LEASING";#N/A,#N/A,TRUE,"VPP";#N/A,#N/A,TRUE,"PPM";#N/A,#N/A,TRUE,"OTROS"}</definedName>
    <definedName name="_____DAT12">#REF!</definedName>
    <definedName name="_____DAT13">#REF!</definedName>
    <definedName name="_____DAT14">#REF!</definedName>
    <definedName name="_____DAT15">#REF!</definedName>
    <definedName name="_____dat1500" localSheetId="16" hidden="1">{#N/A,#N/A,TRUE,"MEMO";#N/A,#N/A,TRUE,"PARAMETROS";#N/A,#N/A,TRUE,"RLI ";#N/A,#N/A,TRUE,"IMPTO.DET.";#N/A,#N/A,TRUE,"FUT-FUNT";#N/A,#N/A,TRUE,"CPI-PATR.";#N/A,#N/A,TRUE,"CM CPI";#N/A,#N/A,TRUE,"PROV";#N/A,#N/A,TRUE,"A FIJO";#N/A,#N/A,TRUE,"LEASING";#N/A,#N/A,TRUE,"VPP";#N/A,#N/A,TRUE,"PPM";#N/A,#N/A,TRUE,"OTROS"}</definedName>
    <definedName name="_____dat1500" localSheetId="18" hidden="1">{#N/A,#N/A,TRUE,"MEMO";#N/A,#N/A,TRUE,"PARAMETROS";#N/A,#N/A,TRUE,"RLI ";#N/A,#N/A,TRUE,"IMPTO.DET.";#N/A,#N/A,TRUE,"FUT-FUNT";#N/A,#N/A,TRUE,"CPI-PATR.";#N/A,#N/A,TRUE,"CM CPI";#N/A,#N/A,TRUE,"PROV";#N/A,#N/A,TRUE,"A FIJO";#N/A,#N/A,TRUE,"LEASING";#N/A,#N/A,TRUE,"VPP";#N/A,#N/A,TRUE,"PPM";#N/A,#N/A,TRUE,"OTROS"}</definedName>
    <definedName name="_____dat1500" hidden="1">{#N/A,#N/A,TRUE,"MEMO";#N/A,#N/A,TRUE,"PARAMETROS";#N/A,#N/A,TRUE,"RLI ";#N/A,#N/A,TRUE,"IMPTO.DET.";#N/A,#N/A,TRUE,"FUT-FUNT";#N/A,#N/A,TRUE,"CPI-PATR.";#N/A,#N/A,TRUE,"CM CPI";#N/A,#N/A,TRUE,"PROV";#N/A,#N/A,TRUE,"A FIJO";#N/A,#N/A,TRUE,"LEASING";#N/A,#N/A,TRUE,"VPP";#N/A,#N/A,TRUE,"PPM";#N/A,#N/A,TRUE,"OTROS"}</definedName>
    <definedName name="_____dat1501" localSheetId="16" hidden="1">{#N/A,#N/A,TRUE,"MEMO";#N/A,#N/A,TRUE,"PARAMETROS";#N/A,#N/A,TRUE,"RLI ";#N/A,#N/A,TRUE,"IMPTO.DET.";#N/A,#N/A,TRUE,"FUT-FUNT";#N/A,#N/A,TRUE,"CPI-PATR.";#N/A,#N/A,TRUE,"CM CPI";#N/A,#N/A,TRUE,"PROV";#N/A,#N/A,TRUE,"A FIJO";#N/A,#N/A,TRUE,"LEASING";#N/A,#N/A,TRUE,"VPP";#N/A,#N/A,TRUE,"PPM";#N/A,#N/A,TRUE,"OTROS"}</definedName>
    <definedName name="_____dat1501" localSheetId="18" hidden="1">{#N/A,#N/A,TRUE,"MEMO";#N/A,#N/A,TRUE,"PARAMETROS";#N/A,#N/A,TRUE,"RLI ";#N/A,#N/A,TRUE,"IMPTO.DET.";#N/A,#N/A,TRUE,"FUT-FUNT";#N/A,#N/A,TRUE,"CPI-PATR.";#N/A,#N/A,TRUE,"CM CPI";#N/A,#N/A,TRUE,"PROV";#N/A,#N/A,TRUE,"A FIJO";#N/A,#N/A,TRUE,"LEASING";#N/A,#N/A,TRUE,"VPP";#N/A,#N/A,TRUE,"PPM";#N/A,#N/A,TRUE,"OTROS"}</definedName>
    <definedName name="_____dat1501" hidden="1">{#N/A,#N/A,TRUE,"MEMO";#N/A,#N/A,TRUE,"PARAMETROS";#N/A,#N/A,TRUE,"RLI ";#N/A,#N/A,TRUE,"IMPTO.DET.";#N/A,#N/A,TRUE,"FUT-FUNT";#N/A,#N/A,TRUE,"CPI-PATR.";#N/A,#N/A,TRUE,"CM CPI";#N/A,#N/A,TRUE,"PROV";#N/A,#N/A,TRUE,"A FIJO";#N/A,#N/A,TRUE,"LEASING";#N/A,#N/A,TRUE,"VPP";#N/A,#N/A,TRUE,"PPM";#N/A,#N/A,TRUE,"OTROS"}</definedName>
    <definedName name="_____DAT16">#REF!</definedName>
    <definedName name="_____DAT17">#REF!</definedName>
    <definedName name="_____DAT18">#REF!</definedName>
    <definedName name="_____DAT19">#REF!</definedName>
    <definedName name="_____DAT2">#REF!</definedName>
    <definedName name="_____DAT20">#REF!</definedName>
    <definedName name="_____dat2005" localSheetId="16" hidden="1">{#N/A,#N/A,TRUE,"MEMO";#N/A,#N/A,TRUE,"PARAMETROS";#N/A,#N/A,TRUE,"RLI ";#N/A,#N/A,TRUE,"IMPTO.DET.";#N/A,#N/A,TRUE,"FUT-FUNT";#N/A,#N/A,TRUE,"CPI-PATR.";#N/A,#N/A,TRUE,"CM CPI";#N/A,#N/A,TRUE,"PROV";#N/A,#N/A,TRUE,"A FIJO";#N/A,#N/A,TRUE,"LEASING";#N/A,#N/A,TRUE,"VPP";#N/A,#N/A,TRUE,"PPM";#N/A,#N/A,TRUE,"OTROS"}</definedName>
    <definedName name="_____dat2005" localSheetId="18" hidden="1">{#N/A,#N/A,TRUE,"MEMO";#N/A,#N/A,TRUE,"PARAMETROS";#N/A,#N/A,TRUE,"RLI ";#N/A,#N/A,TRUE,"IMPTO.DET.";#N/A,#N/A,TRUE,"FUT-FUNT";#N/A,#N/A,TRUE,"CPI-PATR.";#N/A,#N/A,TRUE,"CM CPI";#N/A,#N/A,TRUE,"PROV";#N/A,#N/A,TRUE,"A FIJO";#N/A,#N/A,TRUE,"LEASING";#N/A,#N/A,TRUE,"VPP";#N/A,#N/A,TRUE,"PPM";#N/A,#N/A,TRUE,"OTROS"}</definedName>
    <definedName name="_____dat2005" hidden="1">{#N/A,#N/A,TRUE,"MEMO";#N/A,#N/A,TRUE,"PARAMETROS";#N/A,#N/A,TRUE,"RLI ";#N/A,#N/A,TRUE,"IMPTO.DET.";#N/A,#N/A,TRUE,"FUT-FUNT";#N/A,#N/A,TRUE,"CPI-PATR.";#N/A,#N/A,TRUE,"CM CPI";#N/A,#N/A,TRUE,"PROV";#N/A,#N/A,TRUE,"A FIJO";#N/A,#N/A,TRUE,"LEASING";#N/A,#N/A,TRUE,"VPP";#N/A,#N/A,TRUE,"PPM";#N/A,#N/A,TRUE,"OTROS"}</definedName>
    <definedName name="_____DAT21">#REF!</definedName>
    <definedName name="_____DAT22">#REF!</definedName>
    <definedName name="_____DAT23">#REF!</definedName>
    <definedName name="_____DAT24">#REF!</definedName>
    <definedName name="_____DAT25">#REF!</definedName>
    <definedName name="_____DAT26">#REF!</definedName>
    <definedName name="_____DAT27">#REF!</definedName>
    <definedName name="_____DAT28">#REF!</definedName>
    <definedName name="_____DAT29">#REF!</definedName>
    <definedName name="_____DAT3">#REF!</definedName>
    <definedName name="_____DAT30">#REF!</definedName>
    <definedName name="_____DAT3000" localSheetId="16" hidden="1">{#N/A,#N/A,TRUE,"MEMO";#N/A,#N/A,TRUE,"PARAMETROS";#N/A,#N/A,TRUE,"RLI ";#N/A,#N/A,TRUE,"IMPTO.DET.";#N/A,#N/A,TRUE,"FUT-FUNT";#N/A,#N/A,TRUE,"CPI-PATR.";#N/A,#N/A,TRUE,"CM CPI";#N/A,#N/A,TRUE,"PROV";#N/A,#N/A,TRUE,"A FIJO";#N/A,#N/A,TRUE,"LEASING";#N/A,#N/A,TRUE,"VPP";#N/A,#N/A,TRUE,"PPM";#N/A,#N/A,TRUE,"OTROS"}</definedName>
    <definedName name="_____DAT3000" localSheetId="18" hidden="1">{#N/A,#N/A,TRUE,"MEMO";#N/A,#N/A,TRUE,"PARAMETROS";#N/A,#N/A,TRUE,"RLI ";#N/A,#N/A,TRUE,"IMPTO.DET.";#N/A,#N/A,TRUE,"FUT-FUNT";#N/A,#N/A,TRUE,"CPI-PATR.";#N/A,#N/A,TRUE,"CM CPI";#N/A,#N/A,TRUE,"PROV";#N/A,#N/A,TRUE,"A FIJO";#N/A,#N/A,TRUE,"LEASING";#N/A,#N/A,TRUE,"VPP";#N/A,#N/A,TRUE,"PPM";#N/A,#N/A,TRUE,"OTROS"}</definedName>
    <definedName name="_____DAT3000" hidden="1">{#N/A,#N/A,TRUE,"MEMO";#N/A,#N/A,TRUE,"PARAMETROS";#N/A,#N/A,TRUE,"RLI ";#N/A,#N/A,TRUE,"IMPTO.DET.";#N/A,#N/A,TRUE,"FUT-FUNT";#N/A,#N/A,TRUE,"CPI-PATR.";#N/A,#N/A,TRUE,"CM CPI";#N/A,#N/A,TRUE,"PROV";#N/A,#N/A,TRUE,"A FIJO";#N/A,#N/A,TRUE,"LEASING";#N/A,#N/A,TRUE,"VPP";#N/A,#N/A,TRUE,"PPM";#N/A,#N/A,TRUE,"OTROS"}</definedName>
    <definedName name="_____DAT301" localSheetId="16" hidden="1">{#N/A,#N/A,TRUE,"MEMO";#N/A,#N/A,TRUE,"PARAMETROS";#N/A,#N/A,TRUE,"RLI ";#N/A,#N/A,TRUE,"IMPTO.DET.";#N/A,#N/A,TRUE,"FUT-FUNT";#N/A,#N/A,TRUE,"CPI-PATR.";#N/A,#N/A,TRUE,"CM CPI";#N/A,#N/A,TRUE,"PROV";#N/A,#N/A,TRUE,"A FIJO";#N/A,#N/A,TRUE,"LEASING";#N/A,#N/A,TRUE,"VPP";#N/A,#N/A,TRUE,"PPM";#N/A,#N/A,TRUE,"OTROS"}</definedName>
    <definedName name="_____DAT301" localSheetId="18" hidden="1">{#N/A,#N/A,TRUE,"MEMO";#N/A,#N/A,TRUE,"PARAMETROS";#N/A,#N/A,TRUE,"RLI ";#N/A,#N/A,TRUE,"IMPTO.DET.";#N/A,#N/A,TRUE,"FUT-FUNT";#N/A,#N/A,TRUE,"CPI-PATR.";#N/A,#N/A,TRUE,"CM CPI";#N/A,#N/A,TRUE,"PROV";#N/A,#N/A,TRUE,"A FIJO";#N/A,#N/A,TRUE,"LEASING";#N/A,#N/A,TRUE,"VPP";#N/A,#N/A,TRUE,"PPM";#N/A,#N/A,TRUE,"OTROS"}</definedName>
    <definedName name="_____DAT301" hidden="1">{#N/A,#N/A,TRUE,"MEMO";#N/A,#N/A,TRUE,"PARAMETROS";#N/A,#N/A,TRUE,"RLI ";#N/A,#N/A,TRUE,"IMPTO.DET.";#N/A,#N/A,TRUE,"FUT-FUNT";#N/A,#N/A,TRUE,"CPI-PATR.";#N/A,#N/A,TRUE,"CM CPI";#N/A,#N/A,TRUE,"PROV";#N/A,#N/A,TRUE,"A FIJO";#N/A,#N/A,TRUE,"LEASING";#N/A,#N/A,TRUE,"VPP";#N/A,#N/A,TRUE,"PPM";#N/A,#N/A,TRUE,"OTROS"}</definedName>
    <definedName name="_____DAT31">#REF!</definedName>
    <definedName name="_____DAT32">#REF!</definedName>
    <definedName name="_____DAT4">#REF!</definedName>
    <definedName name="_____DAT5">#REF!</definedName>
    <definedName name="_____DAT5320" localSheetId="16" hidden="1">{#N/A,#N/A,TRUE,"MEMO";#N/A,#N/A,TRUE,"PARAMETROS";#N/A,#N/A,TRUE,"RLI ";#N/A,#N/A,TRUE,"IMPTO.DET.";#N/A,#N/A,TRUE,"FUT-FUNT";#N/A,#N/A,TRUE,"CPI-PATR.";#N/A,#N/A,TRUE,"CM CPI";#N/A,#N/A,TRUE,"PROV";#N/A,#N/A,TRUE,"A FIJO";#N/A,#N/A,TRUE,"LEASING";#N/A,#N/A,TRUE,"VPP";#N/A,#N/A,TRUE,"PPM";#N/A,#N/A,TRUE,"OTROS"}</definedName>
    <definedName name="_____DAT5320" localSheetId="18" hidden="1">{#N/A,#N/A,TRUE,"MEMO";#N/A,#N/A,TRUE,"PARAMETROS";#N/A,#N/A,TRUE,"RLI ";#N/A,#N/A,TRUE,"IMPTO.DET.";#N/A,#N/A,TRUE,"FUT-FUNT";#N/A,#N/A,TRUE,"CPI-PATR.";#N/A,#N/A,TRUE,"CM CPI";#N/A,#N/A,TRUE,"PROV";#N/A,#N/A,TRUE,"A FIJO";#N/A,#N/A,TRUE,"LEASING";#N/A,#N/A,TRUE,"VPP";#N/A,#N/A,TRUE,"PPM";#N/A,#N/A,TRUE,"OTROS"}</definedName>
    <definedName name="_____DAT5320" hidden="1">{#N/A,#N/A,TRUE,"MEMO";#N/A,#N/A,TRUE,"PARAMETROS";#N/A,#N/A,TRUE,"RLI ";#N/A,#N/A,TRUE,"IMPTO.DET.";#N/A,#N/A,TRUE,"FUT-FUNT";#N/A,#N/A,TRUE,"CPI-PATR.";#N/A,#N/A,TRUE,"CM CPI";#N/A,#N/A,TRUE,"PROV";#N/A,#N/A,TRUE,"A FIJO";#N/A,#N/A,TRUE,"LEASING";#N/A,#N/A,TRUE,"VPP";#N/A,#N/A,TRUE,"PPM";#N/A,#N/A,TRUE,"OTROS"}</definedName>
    <definedName name="_____DAT6">#REF!</definedName>
    <definedName name="_____DAT7">#REF!</definedName>
    <definedName name="_____DAT8">#REF!</definedName>
    <definedName name="_____DAT9">#REF!</definedName>
    <definedName name="_____Dec03" localSheetId="16" hidden="1">{"'Demand Units'!$Z$2:$AF$53"}</definedName>
    <definedName name="_____Dec03" localSheetId="18" hidden="1">{"'Demand Units'!$Z$2:$AF$53"}</definedName>
    <definedName name="_____Dec03" hidden="1">{"'Demand Units'!$Z$2:$AF$53"}</definedName>
    <definedName name="_____dec94">#REF!</definedName>
    <definedName name="_____Dif1201">#REF!</definedName>
    <definedName name="_____Dif1301">#REF!</definedName>
    <definedName name="_____Dif1330">#REF!</definedName>
    <definedName name="_____Dif2001">#REF!</definedName>
    <definedName name="_____Dif2402">#REF!</definedName>
    <definedName name="_____DX2" localSheetId="16" hidden="1">{"'WEB azoc prov'!$B$85:$L$123"}</definedName>
    <definedName name="_____DX2" localSheetId="18" hidden="1">{"'WEB azoc prov'!$B$85:$L$123"}</definedName>
    <definedName name="_____DX2" hidden="1">{"'WEB azoc prov'!$B$85:$L$123"}</definedName>
    <definedName name="_____E1" localSheetId="16"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_E1" localSheetId="18"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_E1"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_E21" localSheetId="16" hidden="1">{"Despesas Diferidas Indedutíveis de 1998",#N/A,FALSE,"Impressão"}</definedName>
    <definedName name="_____E21" localSheetId="18" hidden="1">{"Despesas Diferidas Indedutíveis de 1998",#N/A,FALSE,"Impressão"}</definedName>
    <definedName name="_____E21" hidden="1">{"Despesas Diferidas Indedutíveis de 1998",#N/A,FALSE,"Impressão"}</definedName>
    <definedName name="_____ede2"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ede2"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ede2"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_efr4" localSheetId="16" hidden="1">{#N/A,#N/A,FALSE,"BM_mes";#N/A,#N/A,FALSE,"BM_Resum_Fin";#N/A,#N/A,FALSE,"Inf-Min-Mina"}</definedName>
    <definedName name="_____efr4" localSheetId="18" hidden="1">{#N/A,#N/A,FALSE,"BM_mes";#N/A,#N/A,FALSE,"BM_Resum_Fin";#N/A,#N/A,FALSE,"Inf-Min-Mina"}</definedName>
    <definedName name="_____efr4" hidden="1">{#N/A,#N/A,FALSE,"BM_mes";#N/A,#N/A,FALSE,"BM_Resum_Fin";#N/A,#N/A,FALSE,"Inf-Min-Mina"}</definedName>
    <definedName name="_____et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et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et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et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et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et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f" localSheetId="16" hidden="1">{#N/A,#N/A,FALSE,"Aging Summary";#N/A,#N/A,FALSE,"Ratio Analysis";#N/A,#N/A,FALSE,"Test 120 Day Accts";#N/A,#N/A,FALSE,"Tickmarks"}</definedName>
    <definedName name="_____f" localSheetId="18" hidden="1">{#N/A,#N/A,FALSE,"Aging Summary";#N/A,#N/A,FALSE,"Ratio Analysis";#N/A,#N/A,FALSE,"Test 120 Day Accts";#N/A,#N/A,FALSE,"Tickmarks"}</definedName>
    <definedName name="_____f" hidden="1">{#N/A,#N/A,FALSE,"Aging Summary";#N/A,#N/A,FALSE,"Ratio Analysis";#N/A,#N/A,FALSE,"Test 120 Day Accts";#N/A,#N/A,FALSE,"Tickmarks"}</definedName>
    <definedName name="_____f1" localSheetId="16" hidden="1">{#N/A,#N/A,FALSE,"Aging Summary";#N/A,#N/A,FALSE,"Ratio Analysis";#N/A,#N/A,FALSE,"Test 120 Day Accts";#N/A,#N/A,FALSE,"Tickmarks"}</definedName>
    <definedName name="_____f1" localSheetId="18" hidden="1">{#N/A,#N/A,FALSE,"Aging Summary";#N/A,#N/A,FALSE,"Ratio Analysis";#N/A,#N/A,FALSE,"Test 120 Day Accts";#N/A,#N/A,FALSE,"Tickmarks"}</definedName>
    <definedName name="_____f1" hidden="1">{#N/A,#N/A,FALSE,"Aging Summary";#N/A,#N/A,FALSE,"Ratio Analysis";#N/A,#N/A,FALSE,"Test 120 Day Accts";#N/A,#N/A,FALSE,"Tickmarks"}</definedName>
    <definedName name="_____F1P">#REF!</definedName>
    <definedName name="_____F1PP">#REF!</definedName>
    <definedName name="_____f5" localSheetId="16" hidden="1">{#N/A,#N/A,TRUE,"ComparativoII"}</definedName>
    <definedName name="_____f5" localSheetId="18" hidden="1">{#N/A,#N/A,TRUE,"ComparativoII"}</definedName>
    <definedName name="_____f5" hidden="1">{#N/A,#N/A,TRUE,"ComparativoII"}</definedName>
    <definedName name="_____FC">#REF!</definedName>
    <definedName name="_____feb94">#REF!</definedName>
    <definedName name="_____feb95">#REF!</definedName>
    <definedName name="_____feb96">#REF!</definedName>
    <definedName name="_____ff55" localSheetId="16" hidden="1">{#N/A,#N/A,FALSE,"4C0696";#N/A,#N/A,FALSE,"1B1193";#N/A,#N/A,FALSE,"TABLA";#N/A,#N/A,FALSE,"INST RTA FIJA"}</definedName>
    <definedName name="_____ff55" localSheetId="18" hidden="1">{#N/A,#N/A,FALSE,"4C0696";#N/A,#N/A,FALSE,"1B1193";#N/A,#N/A,FALSE,"TABLA";#N/A,#N/A,FALSE,"INST RTA FIJA"}</definedName>
    <definedName name="_____ff55" hidden="1">{#N/A,#N/A,FALSE,"4C0696";#N/A,#N/A,FALSE,"1B1193";#N/A,#N/A,FALSE,"TABLA";#N/A,#N/A,FALSE,"INST RTA FIJA"}</definedName>
    <definedName name="_____FRD001" localSheetId="16">L118C2</definedName>
    <definedName name="_____FRD001" localSheetId="18">L118C2</definedName>
    <definedName name="_____FRD001">L118C2</definedName>
    <definedName name="_____ftu222" localSheetId="16" hidden="1">{#N/A,#N/A,FALSE,"Aging Summary";#N/A,#N/A,FALSE,"Ratio Analysis";#N/A,#N/A,FALSE,"Test 120 Day Accts";#N/A,#N/A,FALSE,"Tickmarks"}</definedName>
    <definedName name="_____ftu222" localSheetId="18" hidden="1">{#N/A,#N/A,FALSE,"Aging Summary";#N/A,#N/A,FALSE,"Ratio Analysis";#N/A,#N/A,FALSE,"Test 120 Day Accts";#N/A,#N/A,FALSE,"Tickmarks"}</definedName>
    <definedName name="_____ftu222" hidden="1">{#N/A,#N/A,FALSE,"Aging Summary";#N/A,#N/A,FALSE,"Ratio Analysis";#N/A,#N/A,FALSE,"Test 120 Day Accts";#N/A,#N/A,FALSE,"Tickmarks"}</definedName>
    <definedName name="_____fut08" localSheetId="16" hidden="1">{#N/A,#N/A,FALSE,"Aging Summary";#N/A,#N/A,FALSE,"Ratio Analysis";#N/A,#N/A,FALSE,"Test 120 Day Accts";#N/A,#N/A,FALSE,"Tickmarks"}</definedName>
    <definedName name="_____fut08" localSheetId="18" hidden="1">{#N/A,#N/A,FALSE,"Aging Summary";#N/A,#N/A,FALSE,"Ratio Analysis";#N/A,#N/A,FALSE,"Test 120 Day Accts";#N/A,#N/A,FALSE,"Tickmarks"}</definedName>
    <definedName name="_____fut08" hidden="1">{#N/A,#N/A,FALSE,"Aging Summary";#N/A,#N/A,FALSE,"Ratio Analysis";#N/A,#N/A,FALSE,"Test 120 Day Accts";#N/A,#N/A,FALSE,"Tickmarks"}</definedName>
    <definedName name="_____fut1" localSheetId="16" hidden="1">{#N/A,#N/A,FALSE,"Aging Summary";#N/A,#N/A,FALSE,"Ratio Analysis";#N/A,#N/A,FALSE,"Test 120 Day Accts";#N/A,#N/A,FALSE,"Tickmarks"}</definedName>
    <definedName name="_____fut1" localSheetId="18" hidden="1">{#N/A,#N/A,FALSE,"Aging Summary";#N/A,#N/A,FALSE,"Ratio Analysis";#N/A,#N/A,FALSE,"Test 120 Day Accts";#N/A,#N/A,FALSE,"Tickmarks"}</definedName>
    <definedName name="_____fut1" hidden="1">{#N/A,#N/A,FALSE,"Aging Summary";#N/A,#N/A,FALSE,"Ratio Analysis";#N/A,#N/A,FALSE,"Test 120 Day Accts";#N/A,#N/A,FALSE,"Tickmarks"}</definedName>
    <definedName name="_____fut2" localSheetId="16" hidden="1">{#N/A,#N/A,FALSE,"Aging Summary";#N/A,#N/A,FALSE,"Ratio Analysis";#N/A,#N/A,FALSE,"Test 120 Day Accts";#N/A,#N/A,FALSE,"Tickmarks"}</definedName>
    <definedName name="_____fut2" localSheetId="18" hidden="1">{#N/A,#N/A,FALSE,"Aging Summary";#N/A,#N/A,FALSE,"Ratio Analysis";#N/A,#N/A,FALSE,"Test 120 Day Accts";#N/A,#N/A,FALSE,"Tickmarks"}</definedName>
    <definedName name="_____fut2" hidden="1">{#N/A,#N/A,FALSE,"Aging Summary";#N/A,#N/A,FALSE,"Ratio Analysis";#N/A,#N/A,FALSE,"Test 120 Day Accts";#N/A,#N/A,FALSE,"Tickmarks"}</definedName>
    <definedName name="_____fut2005" localSheetId="16" hidden="1">{#N/A,#N/A,FALSE,"Aging Summary";#N/A,#N/A,FALSE,"Ratio Analysis";#N/A,#N/A,FALSE,"Test 120 Day Accts";#N/A,#N/A,FALSE,"Tickmarks"}</definedName>
    <definedName name="_____fut2005" localSheetId="18" hidden="1">{#N/A,#N/A,FALSE,"Aging Summary";#N/A,#N/A,FALSE,"Ratio Analysis";#N/A,#N/A,FALSE,"Test 120 Day Accts";#N/A,#N/A,FALSE,"Tickmarks"}</definedName>
    <definedName name="_____fut2005" hidden="1">{#N/A,#N/A,FALSE,"Aging Summary";#N/A,#N/A,FALSE,"Ratio Analysis";#N/A,#N/A,FALSE,"Test 120 Day Accts";#N/A,#N/A,FALSE,"Tickmarks"}</definedName>
    <definedName name="_____fut2006" localSheetId="16" hidden="1">{#N/A,#N/A,FALSE,"Aging Summary";#N/A,#N/A,FALSE,"Ratio Analysis";#N/A,#N/A,FALSE,"Test 120 Day Accts";#N/A,#N/A,FALSE,"Tickmarks"}</definedName>
    <definedName name="_____fut2006" localSheetId="18" hidden="1">{#N/A,#N/A,FALSE,"Aging Summary";#N/A,#N/A,FALSE,"Ratio Analysis";#N/A,#N/A,FALSE,"Test 120 Day Accts";#N/A,#N/A,FALSE,"Tickmarks"}</definedName>
    <definedName name="_____fut2006" hidden="1">{#N/A,#N/A,FALSE,"Aging Summary";#N/A,#N/A,FALSE,"Ratio Analysis";#N/A,#N/A,FALSE,"Test 120 Day Accts";#N/A,#N/A,FALSE,"Tickmarks"}</definedName>
    <definedName name="_____G12" hidden="1">#REF!</definedName>
    <definedName name="_____g2" localSheetId="16" hidden="1">{#N/A,#N/A,FALSE,"Aging Summary";#N/A,#N/A,FALSE,"Ratio Analysis";#N/A,#N/A,FALSE,"Test 120 Day Accts";#N/A,#N/A,FALSE,"Tickmarks"}</definedName>
    <definedName name="_____g2" localSheetId="18" hidden="1">{#N/A,#N/A,FALSE,"Aging Summary";#N/A,#N/A,FALSE,"Ratio Analysis";#N/A,#N/A,FALSE,"Test 120 Day Accts";#N/A,#N/A,FALSE,"Tickmarks"}</definedName>
    <definedName name="_____g2" hidden="1">{#N/A,#N/A,FALSE,"Aging Summary";#N/A,#N/A,FALSE,"Ratio Analysis";#N/A,#N/A,FALSE,"Test 120 Day Accts";#N/A,#N/A,FALSE,"Tickmarks"}</definedName>
    <definedName name="_____gan2" localSheetId="16" hidden="1">{#N/A,#N/A,FALSE,"Aging Summary";#N/A,#N/A,FALSE,"Ratio Analysis";#N/A,#N/A,FALSE,"Test 120 Day Accts";#N/A,#N/A,FALSE,"Tickmarks"}</definedName>
    <definedName name="_____gan2" localSheetId="18" hidden="1">{#N/A,#N/A,FALSE,"Aging Summary";#N/A,#N/A,FALSE,"Ratio Analysis";#N/A,#N/A,FALSE,"Test 120 Day Accts";#N/A,#N/A,FALSE,"Tickmarks"}</definedName>
    <definedName name="_____gan2" hidden="1">{#N/A,#N/A,FALSE,"Aging Summary";#N/A,#N/A,FALSE,"Ratio Analysis";#N/A,#N/A,FALSE,"Test 120 Day Accts";#N/A,#N/A,FALSE,"Tickmarks"}</definedName>
    <definedName name="_____GAS09" hidden="1">#REF!</definedName>
    <definedName name="_____gc1" localSheetId="16" hidden="1">{#N/A,#N/A,TRUE,"MEMO";#N/A,#N/A,TRUE,"PARAMETROS";#N/A,#N/A,TRUE,"RLI ";#N/A,#N/A,TRUE,"IMPTO.DET.";#N/A,#N/A,TRUE,"FUT-FUNT";#N/A,#N/A,TRUE,"CPI-PATR.";#N/A,#N/A,TRUE,"CM CPI";#N/A,#N/A,TRUE,"PROV";#N/A,#N/A,TRUE,"A FIJO";#N/A,#N/A,TRUE,"LEASING";#N/A,#N/A,TRUE,"VPP";#N/A,#N/A,TRUE,"PPM";#N/A,#N/A,TRUE,"OTROS"}</definedName>
    <definedName name="_____gc1" localSheetId="18" hidden="1">{#N/A,#N/A,TRUE,"MEMO";#N/A,#N/A,TRUE,"PARAMETROS";#N/A,#N/A,TRUE,"RLI ";#N/A,#N/A,TRUE,"IMPTO.DET.";#N/A,#N/A,TRUE,"FUT-FUNT";#N/A,#N/A,TRUE,"CPI-PATR.";#N/A,#N/A,TRUE,"CM CPI";#N/A,#N/A,TRUE,"PROV";#N/A,#N/A,TRUE,"A FIJO";#N/A,#N/A,TRUE,"LEASING";#N/A,#N/A,TRUE,"VPP";#N/A,#N/A,TRUE,"PPM";#N/A,#N/A,TRUE,"OTROS"}</definedName>
    <definedName name="_____gc1" hidden="1">{#N/A,#N/A,TRUE,"MEMO";#N/A,#N/A,TRUE,"PARAMETROS";#N/A,#N/A,TRUE,"RLI ";#N/A,#N/A,TRUE,"IMPTO.DET.";#N/A,#N/A,TRUE,"FUT-FUNT";#N/A,#N/A,TRUE,"CPI-PATR.";#N/A,#N/A,TRUE,"CM CPI";#N/A,#N/A,TRUE,"PROV";#N/A,#N/A,TRUE,"A FIJO";#N/A,#N/A,TRUE,"LEASING";#N/A,#N/A,TRUE,"VPP";#N/A,#N/A,TRUE,"PPM";#N/A,#N/A,TRUE,"OTROS"}</definedName>
    <definedName name="_____gc2" localSheetId="16" hidden="1">{#N/A,#N/A,TRUE,"MEMO";#N/A,#N/A,TRUE,"PARAMETROS";#N/A,#N/A,TRUE,"RLI ";#N/A,#N/A,TRUE,"IMPTO.DET.";#N/A,#N/A,TRUE,"FUT-FUNT";#N/A,#N/A,TRUE,"CPI-PATR.";#N/A,#N/A,TRUE,"CM CPI";#N/A,#N/A,TRUE,"PROV";#N/A,#N/A,TRUE,"A FIJO";#N/A,#N/A,TRUE,"LEASING";#N/A,#N/A,TRUE,"VPP";#N/A,#N/A,TRUE,"PPM";#N/A,#N/A,TRUE,"OTROS"}</definedName>
    <definedName name="_____gc2" localSheetId="18" hidden="1">{#N/A,#N/A,TRUE,"MEMO";#N/A,#N/A,TRUE,"PARAMETROS";#N/A,#N/A,TRUE,"RLI ";#N/A,#N/A,TRUE,"IMPTO.DET.";#N/A,#N/A,TRUE,"FUT-FUNT";#N/A,#N/A,TRUE,"CPI-PATR.";#N/A,#N/A,TRUE,"CM CPI";#N/A,#N/A,TRUE,"PROV";#N/A,#N/A,TRUE,"A FIJO";#N/A,#N/A,TRUE,"LEASING";#N/A,#N/A,TRUE,"VPP";#N/A,#N/A,TRUE,"PPM";#N/A,#N/A,TRUE,"OTROS"}</definedName>
    <definedName name="_____gc2" hidden="1">{#N/A,#N/A,TRUE,"MEMO";#N/A,#N/A,TRUE,"PARAMETROS";#N/A,#N/A,TRUE,"RLI ";#N/A,#N/A,TRUE,"IMPTO.DET.";#N/A,#N/A,TRUE,"FUT-FUNT";#N/A,#N/A,TRUE,"CPI-PATR.";#N/A,#N/A,TRUE,"CM CPI";#N/A,#N/A,TRUE,"PROV";#N/A,#N/A,TRUE,"A FIJO";#N/A,#N/A,TRUE,"LEASING";#N/A,#N/A,TRUE,"VPP";#N/A,#N/A,TRUE,"PPM";#N/A,#N/A,TRUE,"OTROS"}</definedName>
    <definedName name="_____gc4" localSheetId="16" hidden="1">{#N/A,#N/A,TRUE,"MEMO";#N/A,#N/A,TRUE,"PARAMETROS";#N/A,#N/A,TRUE,"RLI ";#N/A,#N/A,TRUE,"IMPTO.DET.";#N/A,#N/A,TRUE,"FUT-FUNT";#N/A,#N/A,TRUE,"CPI-PATR.";#N/A,#N/A,TRUE,"CM CPI";#N/A,#N/A,TRUE,"PROV";#N/A,#N/A,TRUE,"A FIJO";#N/A,#N/A,TRUE,"LEASING";#N/A,#N/A,TRUE,"VPP";#N/A,#N/A,TRUE,"PPM";#N/A,#N/A,TRUE,"OTROS"}</definedName>
    <definedName name="_____gc4" localSheetId="18" hidden="1">{#N/A,#N/A,TRUE,"MEMO";#N/A,#N/A,TRUE,"PARAMETROS";#N/A,#N/A,TRUE,"RLI ";#N/A,#N/A,TRUE,"IMPTO.DET.";#N/A,#N/A,TRUE,"FUT-FUNT";#N/A,#N/A,TRUE,"CPI-PATR.";#N/A,#N/A,TRUE,"CM CPI";#N/A,#N/A,TRUE,"PROV";#N/A,#N/A,TRUE,"A FIJO";#N/A,#N/A,TRUE,"LEASING";#N/A,#N/A,TRUE,"VPP";#N/A,#N/A,TRUE,"PPM";#N/A,#N/A,TRUE,"OTROS"}</definedName>
    <definedName name="_____gc4" hidden="1">{#N/A,#N/A,TRUE,"MEMO";#N/A,#N/A,TRUE,"PARAMETROS";#N/A,#N/A,TRUE,"RLI ";#N/A,#N/A,TRUE,"IMPTO.DET.";#N/A,#N/A,TRUE,"FUT-FUNT";#N/A,#N/A,TRUE,"CPI-PATR.";#N/A,#N/A,TRUE,"CM CPI";#N/A,#N/A,TRUE,"PROV";#N/A,#N/A,TRUE,"A FIJO";#N/A,#N/A,TRUE,"LEASING";#N/A,#N/A,TRUE,"VPP";#N/A,#N/A,TRUE,"PPM";#N/A,#N/A,TRUE,"OTROS"}</definedName>
    <definedName name="_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gg1" localSheetId="16" hidden="1">{#N/A,#N/A,TRUE,"MEMO";#N/A,#N/A,TRUE,"PARAMETROS";#N/A,#N/A,TRUE,"RLI ";#N/A,#N/A,TRUE,"IMPTO.DET.";#N/A,#N/A,TRUE,"FUT-FUNT";#N/A,#N/A,TRUE,"CPI-PATR.";#N/A,#N/A,TRUE,"CM CPI";#N/A,#N/A,TRUE,"PROV";#N/A,#N/A,TRUE,"A FIJO";#N/A,#N/A,TRUE,"LEASING";#N/A,#N/A,TRUE,"VPP";#N/A,#N/A,TRUE,"PPM";#N/A,#N/A,TRUE,"OTROS"}</definedName>
    <definedName name="_____gg1" localSheetId="18" hidden="1">{#N/A,#N/A,TRUE,"MEMO";#N/A,#N/A,TRUE,"PARAMETROS";#N/A,#N/A,TRUE,"RLI ";#N/A,#N/A,TRUE,"IMPTO.DET.";#N/A,#N/A,TRUE,"FUT-FUNT";#N/A,#N/A,TRUE,"CPI-PATR.";#N/A,#N/A,TRUE,"CM CPI";#N/A,#N/A,TRUE,"PROV";#N/A,#N/A,TRUE,"A FIJO";#N/A,#N/A,TRUE,"LEASING";#N/A,#N/A,TRUE,"VPP";#N/A,#N/A,TRUE,"PPM";#N/A,#N/A,TRUE,"OTROS"}</definedName>
    <definedName name="_____gg1" hidden="1">{#N/A,#N/A,TRUE,"MEMO";#N/A,#N/A,TRUE,"PARAMETROS";#N/A,#N/A,TRUE,"RLI ";#N/A,#N/A,TRUE,"IMPTO.DET.";#N/A,#N/A,TRUE,"FUT-FUNT";#N/A,#N/A,TRUE,"CPI-PATR.";#N/A,#N/A,TRUE,"CM CPI";#N/A,#N/A,TRUE,"PROV";#N/A,#N/A,TRUE,"A FIJO";#N/A,#N/A,TRUE,"LEASING";#N/A,#N/A,TRUE,"VPP";#N/A,#N/A,TRUE,"PPM";#N/A,#N/A,TRUE,"OTROS"}</definedName>
    <definedName name="_____GRA21">#REF!</definedName>
    <definedName name="_____H67000">#REF!</definedName>
    <definedName name="_____H67002">#REF!</definedName>
    <definedName name="_____H70000">#REF!</definedName>
    <definedName name="_____H71382">#REF!</definedName>
    <definedName name="_____H71383">#REF!</definedName>
    <definedName name="_____H71385">#REF!</definedName>
    <definedName name="_____H90020">#REF!</definedName>
    <definedName name="_____H90021">#REF!</definedName>
    <definedName name="_____imp330" localSheetId="16" hidden="1">{#N/A,#N/A,FALSE,"RLI";#N/A,#N/A,FALSE,"Provisión impto. renta";#N/A,#N/A,FALSE,"C-M Patrimonio";#N/A,#N/A,FALSE,"Inv.EERR";#N/A,#N/A,FALSE,"Activo Fijo";#N/A,#N/A,FALSE,"Remodelaciones";#N/A,#N/A,FALSE,"Provisión vacaciones";#N/A,#N/A,FALSE,"Impuesto  diferido"}</definedName>
    <definedName name="_____imp330" localSheetId="18" hidden="1">{#N/A,#N/A,FALSE,"RLI";#N/A,#N/A,FALSE,"Provisión impto. renta";#N/A,#N/A,FALSE,"C-M Patrimonio";#N/A,#N/A,FALSE,"Inv.EERR";#N/A,#N/A,FALSE,"Activo Fijo";#N/A,#N/A,FALSE,"Remodelaciones";#N/A,#N/A,FALSE,"Provisión vacaciones";#N/A,#N/A,FALSE,"Impuesto  diferido"}</definedName>
    <definedName name="_____imp330" hidden="1">{#N/A,#N/A,FALSE,"RLI";#N/A,#N/A,FALSE,"Provisión impto. renta";#N/A,#N/A,FALSE,"C-M Patrimonio";#N/A,#N/A,FALSE,"Inv.EERR";#N/A,#N/A,FALSE,"Activo Fijo";#N/A,#N/A,FALSE,"Remodelaciones";#N/A,#N/A,FALSE,"Provisión vacaciones";#N/A,#N/A,FALSE,"Impuesto  diferido"}</definedName>
    <definedName name="_____INT01">#REF!,#REF!,#REF!</definedName>
    <definedName name="_____INV01">#REF!,#REF!</definedName>
    <definedName name="_____INV02">#REF!,#REF!</definedName>
    <definedName name="_____ipc1">#REF!</definedName>
    <definedName name="_____ipc10">#REF!</definedName>
    <definedName name="_____IPC11">#N/A</definedName>
    <definedName name="_____IPC12">#N/A</definedName>
    <definedName name="_____ipc4">#REF!</definedName>
    <definedName name="_____ipc5">#REF!</definedName>
    <definedName name="_____IPC6">#N/A</definedName>
    <definedName name="_____ipc7">#REF!</definedName>
    <definedName name="_____IPC8">#N/A</definedName>
    <definedName name="_____IPC9">#N/A</definedName>
    <definedName name="_____ISR06" localSheetId="16" hidden="1">{#N/A,#N/A,TRUE,"HOJA 1 (P)";#N/A,#N/A,TRUE,"HOJA 2 (P)";#N/A,#N/A,TRUE,"HOJA 3 (P)";#N/A,#N/A,TRUE,"HOJA 4 (P)"}</definedName>
    <definedName name="_____ISR06" localSheetId="18" hidden="1">{#N/A,#N/A,TRUE,"HOJA 1 (P)";#N/A,#N/A,TRUE,"HOJA 2 (P)";#N/A,#N/A,TRUE,"HOJA 3 (P)";#N/A,#N/A,TRUE,"HOJA 4 (P)"}</definedName>
    <definedName name="_____ISR06" hidden="1">{#N/A,#N/A,TRUE,"HOJA 1 (P)";#N/A,#N/A,TRUE,"HOJA 2 (P)";#N/A,#N/A,TRUE,"HOJA 3 (P)";#N/A,#N/A,TRUE,"HOJA 4 (P)"}</definedName>
    <definedName name="_____iu8" localSheetId="16" hidden="1">{#N/A,#N/A,FALSE,"4C0696";#N/A,#N/A,FALSE,"1B1193";#N/A,#N/A,FALSE,"TABLA";#N/A,#N/A,FALSE,"INST RTA FIJA"}</definedName>
    <definedName name="_____iu8" localSheetId="18" hidden="1">{#N/A,#N/A,FALSE,"4C0696";#N/A,#N/A,FALSE,"1B1193";#N/A,#N/A,FALSE,"TABLA";#N/A,#N/A,FALSE,"INST RTA FIJA"}</definedName>
    <definedName name="_____iu8" hidden="1">{#N/A,#N/A,FALSE,"4C0696";#N/A,#N/A,FALSE,"1B1193";#N/A,#N/A,FALSE,"TABLA";#N/A,#N/A,FALSE,"INST RTA FIJA"}</definedName>
    <definedName name="_____IV120000">#REF!</definedName>
    <definedName name="_____IV120020">#REF!</definedName>
    <definedName name="_____jan94">#REF!</definedName>
    <definedName name="_____jan95">#REF!</definedName>
    <definedName name="_____jan96">#REF!</definedName>
    <definedName name="_____jul95">#REF!</definedName>
    <definedName name="_____jul96">#REF!</definedName>
    <definedName name="_____jun95">#REF!</definedName>
    <definedName name="_____jun96">#REF!</definedName>
    <definedName name="_____key2" hidden="1">#REF!</definedName>
    <definedName name="_____kk88" localSheetId="16" hidden="1">{#N/A,#N/A,FALSE,"4C0696";#N/A,#N/A,FALSE,"1B1193";#N/A,#N/A,FALSE,"TABLA";#N/A,#N/A,FALSE,"INST RTA FIJA"}</definedName>
    <definedName name="_____kk88" localSheetId="18" hidden="1">{#N/A,#N/A,FALSE,"4C0696";#N/A,#N/A,FALSE,"1B1193";#N/A,#N/A,FALSE,"TABLA";#N/A,#N/A,FALSE,"INST RTA FIJA"}</definedName>
    <definedName name="_____kk88" hidden="1">{#N/A,#N/A,FALSE,"4C0696";#N/A,#N/A,FALSE,"1B1193";#N/A,#N/A,FALSE,"TABLA";#N/A,#N/A,FALSE,"INST RTA FIJA"}</definedName>
    <definedName name="_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lll1" localSheetId="16" hidden="1">{#N/A,#N/A,FALSE,"voz corporativa";#N/A,#N/A,FALSE,"Transmisión de datos";#N/A,#N/A,FALSE,"Videoconferencia";#N/A,#N/A,FALSE,"Correo electrónico";#N/A,#N/A,FALSE,"Correo de voz";#N/A,#N/A,FALSE,"Megafax";#N/A,#N/A,FALSE,"Edi";#N/A,#N/A,FALSE,"Internet";#N/A,#N/A,FALSE,"VSAT";#N/A,#N/A,FALSE,"ing ult. milla"}</definedName>
    <definedName name="_____lll1" localSheetId="18" hidden="1">{#N/A,#N/A,FALSE,"voz corporativa";#N/A,#N/A,FALSE,"Transmisión de datos";#N/A,#N/A,FALSE,"Videoconferencia";#N/A,#N/A,FALSE,"Correo electrónico";#N/A,#N/A,FALSE,"Correo de voz";#N/A,#N/A,FALSE,"Megafax";#N/A,#N/A,FALSE,"Edi";#N/A,#N/A,FALSE,"Internet";#N/A,#N/A,FALSE,"VSAT";#N/A,#N/A,FALSE,"ing ult. milla"}</definedName>
    <definedName name="_____lll1" hidden="1">{#N/A,#N/A,FALSE,"voz corporativa";#N/A,#N/A,FALSE,"Transmisión de datos";#N/A,#N/A,FALSE,"Videoconferencia";#N/A,#N/A,FALSE,"Correo electrónico";#N/A,#N/A,FALSE,"Correo de voz";#N/A,#N/A,FALSE,"Megafax";#N/A,#N/A,FALSE,"Edi";#N/A,#N/A,FALSE,"Internet";#N/A,#N/A,FALSE,"VSAT";#N/A,#N/A,FALSE,"ing ult. milla"}</definedName>
    <definedName name="_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m76" localSheetId="16" hidden="1">{#N/A,#N/A,FALSE,"4C0696";#N/A,#N/A,FALSE,"1B1193";#N/A,#N/A,FALSE,"TABLA";#N/A,#N/A,FALSE,"INST RTA FIJA"}</definedName>
    <definedName name="_____m76" localSheetId="18" hidden="1">{#N/A,#N/A,FALSE,"4C0696";#N/A,#N/A,FALSE,"1B1193";#N/A,#N/A,FALSE,"TABLA";#N/A,#N/A,FALSE,"INST RTA FIJA"}</definedName>
    <definedName name="_____m76" hidden="1">{#N/A,#N/A,FALSE,"4C0696";#N/A,#N/A,FALSE,"1B1193";#N/A,#N/A,FALSE,"TABLA";#N/A,#N/A,FALSE,"INST RTA FIJA"}</definedName>
    <definedName name="_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_ma3" localSheetId="16"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_ma3" localSheetId="18"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_ma3"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_mac2" localSheetId="16" hidden="1">{#N/A,#N/A,FALSE,"voz corporativa";#N/A,#N/A,FALSE,"Transmisión de datos";#N/A,#N/A,FALSE,"Videoconferencia";#N/A,#N/A,FALSE,"Correo electrónico";#N/A,#N/A,FALSE,"Correo de voz";#N/A,#N/A,FALSE,"Megafax";#N/A,#N/A,FALSE,"Edi";#N/A,#N/A,FALSE,"Internet";#N/A,#N/A,FALSE,"VSAT";#N/A,#N/A,FALSE,"ing ult. milla"}</definedName>
    <definedName name="_____mac2" localSheetId="18" hidden="1">{#N/A,#N/A,FALSE,"voz corporativa";#N/A,#N/A,FALSE,"Transmisión de datos";#N/A,#N/A,FALSE,"Videoconferencia";#N/A,#N/A,FALSE,"Correo electrónico";#N/A,#N/A,FALSE,"Correo de voz";#N/A,#N/A,FALSE,"Megafax";#N/A,#N/A,FALSE,"Edi";#N/A,#N/A,FALSE,"Internet";#N/A,#N/A,FALSE,"VSAT";#N/A,#N/A,FALSE,"ing ult. milla"}</definedName>
    <definedName name="_____mac2" hidden="1">{#N/A,#N/A,FALSE,"voz corporativa";#N/A,#N/A,FALSE,"Transmisión de datos";#N/A,#N/A,FALSE,"Videoconferencia";#N/A,#N/A,FALSE,"Correo electrónico";#N/A,#N/A,FALSE,"Correo de voz";#N/A,#N/A,FALSE,"Megafax";#N/A,#N/A,FALSE,"Edi";#N/A,#N/A,FALSE,"Internet";#N/A,#N/A,FALSE,"VSAT";#N/A,#N/A,FALSE,"ing ult. milla"}</definedName>
    <definedName name="_____mar94">#REF!</definedName>
    <definedName name="_____mar95">#REF!</definedName>
    <definedName name="_____mar96">#REF!</definedName>
    <definedName name="_____may94">#REF!</definedName>
    <definedName name="_____may95">#REF!</definedName>
    <definedName name="_____may96">#REF!</definedName>
    <definedName name="_____Mes1">#REF!</definedName>
    <definedName name="_____mma1" hidden="1">19</definedName>
    <definedName name="_____mmu87" localSheetId="16" hidden="1">{#N/A,#N/A,FALSE,"4C0696";#N/A,#N/A,FALSE,"1B1193";#N/A,#N/A,FALSE,"TABLA";#N/A,#N/A,FALSE,"INST RTA FIJA"}</definedName>
    <definedName name="_____mmu87" localSheetId="18" hidden="1">{#N/A,#N/A,FALSE,"4C0696";#N/A,#N/A,FALSE,"1B1193";#N/A,#N/A,FALSE,"TABLA";#N/A,#N/A,FALSE,"INST RTA FIJA"}</definedName>
    <definedName name="_____mmu87" hidden="1">{#N/A,#N/A,FALSE,"4C0696";#N/A,#N/A,FALSE,"1B1193";#N/A,#N/A,FALSE,"TABLA";#N/A,#N/A,FALSE,"INST RTA FIJA"}</definedName>
    <definedName name="_____MRG2" localSheetId="16" hidden="1">{"INCOME",#N/A,FALSE,"ProNet";"VALUE",#N/A,FALSE,"ProNet"}</definedName>
    <definedName name="_____MRG2" localSheetId="18" hidden="1">{"INCOME",#N/A,FALSE,"ProNet";"VALUE",#N/A,FALSE,"ProNet"}</definedName>
    <definedName name="_____MRG2" hidden="1">{"INCOME",#N/A,FALSE,"ProNet";"VALUE",#N/A,FALSE,"ProNet"}</definedName>
    <definedName name="_____MYU2">#REF!</definedName>
    <definedName name="_____nnn3"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nnn3"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nnn3"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NNP01">#REF!,#REF!</definedName>
    <definedName name="_____NNP02">#REF!,#REF!</definedName>
    <definedName name="_____nnp2010">#REF!,#REF!</definedName>
    <definedName name="_____nnp2029">#REF!,#REF!</definedName>
    <definedName name="_____nov94">#REF!</definedName>
    <definedName name="_____NP01">#REF!,#REF!</definedName>
    <definedName name="_____NP02">#REF!,#REF!</definedName>
    <definedName name="_____np2010">#REF!,#REF!</definedName>
    <definedName name="_____np2029">#REF!,#REF!</definedName>
    <definedName name="_____o98" localSheetId="16" hidden="1">{#N/A,#N/A,FALSE,"4C0696";#N/A,#N/A,FALSE,"1B1193";#N/A,#N/A,FALSE,"TABLA";#N/A,#N/A,FALSE,"INST RTA FIJA"}</definedName>
    <definedName name="_____o98" localSheetId="18" hidden="1">{#N/A,#N/A,FALSE,"4C0696";#N/A,#N/A,FALSE,"1B1193";#N/A,#N/A,FALSE,"TABLA";#N/A,#N/A,FALSE,"INST RTA FIJA"}</definedName>
    <definedName name="_____o98" hidden="1">{#N/A,#N/A,FALSE,"4C0696";#N/A,#N/A,FALSE,"1B1193";#N/A,#N/A,FALSE,"TABLA";#N/A,#N/A,FALSE,"INST RTA FIJA"}</definedName>
    <definedName name="_____oct05" localSheetId="16" hidden="1">{#N/A,#N/A,FALSE,"Aging Summary";#N/A,#N/A,FALSE,"Ratio Analysis";#N/A,#N/A,FALSE,"Test 120 Day Accts";#N/A,#N/A,FALSE,"Tickmarks"}</definedName>
    <definedName name="_____oct05" localSheetId="18" hidden="1">{#N/A,#N/A,FALSE,"Aging Summary";#N/A,#N/A,FALSE,"Ratio Analysis";#N/A,#N/A,FALSE,"Test 120 Day Accts";#N/A,#N/A,FALSE,"Tickmarks"}</definedName>
    <definedName name="_____oct05" hidden="1">{#N/A,#N/A,FALSE,"Aging Summary";#N/A,#N/A,FALSE,"Ratio Analysis";#N/A,#N/A,FALSE,"Test 120 Day Accts";#N/A,#N/A,FALSE,"Tickmarks"}</definedName>
    <definedName name="_____oct94">#REF!</definedName>
    <definedName name="_____oww3" localSheetId="16" hidden="1">{#VALUE!,#N/A,TRUE,0;#N/A,#N/A,TRUE,0;#N/A,#N/A,TRUE,0;#N/A,#N/A,TRUE,0;#N/A,#N/A,TRUE,0;#N/A,#N/A,TRUE,0;#N/A,#N/A,TRUE,0;#N/A,#N/A,TRUE,0;#N/A,#N/A,TRUE,0;#N/A,#N/A,TRUE,0;#N/A,#N/A,TRUE,0;#N/A,#N/A,TRUE,0;#N/A,#N/A,TRUE,0}</definedName>
    <definedName name="_____oww3" localSheetId="18" hidden="1">{#VALUE!,#N/A,TRUE,0;#N/A,#N/A,TRUE,0;#N/A,#N/A,TRUE,0;#N/A,#N/A,TRUE,0;#N/A,#N/A,TRUE,0;#N/A,#N/A,TRUE,0;#N/A,#N/A,TRUE,0;#N/A,#N/A,TRUE,0;#N/A,#N/A,TRUE,0;#N/A,#N/A,TRUE,0;#N/A,#N/A,TRUE,0;#N/A,#N/A,TRUE,0;#N/A,#N/A,TRUE,0}</definedName>
    <definedName name="_____oww3" hidden="1">{#VALUE!,#N/A,TRUE,0;#N/A,#N/A,TRUE,0;#N/A,#N/A,TRUE,0;#N/A,#N/A,TRUE,0;#N/A,#N/A,TRUE,0;#N/A,#N/A,TRUE,0;#N/A,#N/A,TRUE,0;#N/A,#N/A,TRUE,0;#N/A,#N/A,TRUE,0;#N/A,#N/A,TRUE,0;#N/A,#N/A,TRUE,0;#N/A,#N/A,TRUE,0;#N/A,#N/A,TRUE,0}</definedName>
    <definedName name="_____p098" localSheetId="16" hidden="1">{#N/A,#N/A,FALSE,"4C0696";#N/A,#N/A,FALSE,"1B1193";#N/A,#N/A,FALSE,"TABLA";#N/A,#N/A,FALSE,"INST RTA FIJA"}</definedName>
    <definedName name="_____p098" localSheetId="18" hidden="1">{#N/A,#N/A,FALSE,"4C0696";#N/A,#N/A,FALSE,"1B1193";#N/A,#N/A,FALSE,"TABLA";#N/A,#N/A,FALSE,"INST RTA FIJA"}</definedName>
    <definedName name="_____p098" hidden="1">{#N/A,#N/A,FALSE,"4C0696";#N/A,#N/A,FALSE,"1B1193";#N/A,#N/A,FALSE,"TABLA";#N/A,#N/A,FALSE,"INST RTA FIJA"}</definedName>
    <definedName name="_____p1" localSheetId="16" hidden="1">{#N/A,#N/A,FALSE,"4C0696";#N/A,#N/A,FALSE,"1B1193";#N/A,#N/A,FALSE,"TABLA";#N/A,#N/A,FALSE,"INST RTA FIJA"}</definedName>
    <definedName name="_____p1" localSheetId="18" hidden="1">{#N/A,#N/A,FALSE,"4C0696";#N/A,#N/A,FALSE,"1B1193";#N/A,#N/A,FALSE,"TABLA";#N/A,#N/A,FALSE,"INST RTA FIJA"}</definedName>
    <definedName name="_____p1" hidden="1">{#N/A,#N/A,FALSE,"4C0696";#N/A,#N/A,FALSE,"1B1193";#N/A,#N/A,FALSE,"TABLA";#N/A,#N/A,FALSE,"INST RTA FIJA"}</definedName>
    <definedName name="_____p5" localSheetId="16" hidden="1">{#N/A,#N/A,FALSE,"4C0696";#N/A,#N/A,FALSE,"1B1193";#N/A,#N/A,FALSE,"TABLA";#N/A,#N/A,FALSE,"INST RTA FIJA"}</definedName>
    <definedName name="_____p5" localSheetId="18" hidden="1">{#N/A,#N/A,FALSE,"4C0696";#N/A,#N/A,FALSE,"1B1193";#N/A,#N/A,FALSE,"TABLA";#N/A,#N/A,FALSE,"INST RTA FIJA"}</definedName>
    <definedName name="_____p5" hidden="1">{#N/A,#N/A,FALSE,"4C0696";#N/A,#N/A,FALSE,"1B1193";#N/A,#N/A,FALSE,"TABLA";#N/A,#N/A,FALSE,"INST RTA FIJA"}</definedName>
    <definedName name="_____pat1" localSheetId="16" hidden="1">{#N/A,#N/A,FALSE,"HIGHNEW";#N/A,#N/A,FALSE,"HIGHOLD";#N/A,#N/A,FALSE,"MTHDET";#N/A,#N/A,FALSE,"ACTDET"}</definedName>
    <definedName name="_____pat1" localSheetId="18" hidden="1">{#N/A,#N/A,FALSE,"HIGHNEW";#N/A,#N/A,FALSE,"HIGHOLD";#N/A,#N/A,FALSE,"MTHDET";#N/A,#N/A,FALSE,"ACTDET"}</definedName>
    <definedName name="_____pat1" hidden="1">{#N/A,#N/A,FALSE,"HIGHNEW";#N/A,#N/A,FALSE,"HIGHOLD";#N/A,#N/A,FALSE,"MTHDET";#N/A,#N/A,FALSE,"ACTDET"}</definedName>
    <definedName name="_____pi8" localSheetId="16" hidden="1">{#N/A,#N/A,FALSE,"4C0696";#N/A,#N/A,FALSE,"1B1193";#N/A,#N/A,FALSE,"TABLA";#N/A,#N/A,FALSE,"INST RTA FIJA"}</definedName>
    <definedName name="_____pi8" localSheetId="18" hidden="1">{#N/A,#N/A,FALSE,"4C0696";#N/A,#N/A,FALSE,"1B1193";#N/A,#N/A,FALSE,"TABLA";#N/A,#N/A,FALSE,"INST RTA FIJA"}</definedName>
    <definedName name="_____pi8" hidden="1">{#N/A,#N/A,FALSE,"4C0696";#N/A,#N/A,FALSE,"1B1193";#N/A,#N/A,FALSE,"TABLA";#N/A,#N/A,FALSE,"INST RTA FIJA"}</definedName>
    <definedName name="_____po876" localSheetId="16" hidden="1">{#N/A,#N/A,FALSE,"4C0696";#N/A,#N/A,FALSE,"1B1193";#N/A,#N/A,FALSE,"TABLA";#N/A,#N/A,FALSE,"INST RTA FIJA"}</definedName>
    <definedName name="_____po876" localSheetId="18" hidden="1">{#N/A,#N/A,FALSE,"4C0696";#N/A,#N/A,FALSE,"1B1193";#N/A,#N/A,FALSE,"TABLA";#N/A,#N/A,FALSE,"INST RTA FIJA"}</definedName>
    <definedName name="_____po876" hidden="1">{#N/A,#N/A,FALSE,"4C0696";#N/A,#N/A,FALSE,"1B1193";#N/A,#N/A,FALSE,"TABLA";#N/A,#N/A,FALSE,"INST RTA FIJA"}</definedName>
    <definedName name="_____PO98" localSheetId="16" hidden="1">{#N/A,#N/A,FALSE,"4C0696";#N/A,#N/A,FALSE,"1B1193";#N/A,#N/A,FALSE,"TABLA";#N/A,#N/A,FALSE,"INST RTA FIJA"}</definedName>
    <definedName name="_____PO98" localSheetId="18" hidden="1">{#N/A,#N/A,FALSE,"4C0696";#N/A,#N/A,FALSE,"1B1193";#N/A,#N/A,FALSE,"TABLA";#N/A,#N/A,FALSE,"INST RTA FIJA"}</definedName>
    <definedName name="_____PO98" hidden="1">{#N/A,#N/A,FALSE,"4C0696";#N/A,#N/A,FALSE,"1B1193";#N/A,#N/A,FALSE,"TABLA";#N/A,#N/A,FALSE,"INST RTA FIJA"}</definedName>
    <definedName name="_____pp6" localSheetId="16" hidden="1">{#N/A,#N/A,FALSE,"Aging Summary";#N/A,#N/A,FALSE,"Ratio Analysis";#N/A,#N/A,FALSE,"Test 120 Day Accts";#N/A,#N/A,FALSE,"Tickmarks"}</definedName>
    <definedName name="_____pp6" localSheetId="18" hidden="1">{#N/A,#N/A,FALSE,"Aging Summary";#N/A,#N/A,FALSE,"Ratio Analysis";#N/A,#N/A,FALSE,"Test 120 Day Accts";#N/A,#N/A,FALSE,"Tickmarks"}</definedName>
    <definedName name="_____pp6" hidden="1">{#N/A,#N/A,FALSE,"Aging Summary";#N/A,#N/A,FALSE,"Ratio Analysis";#N/A,#N/A,FALSE,"Test 120 Day Accts";#N/A,#N/A,FALSE,"Tickmarks"}</definedName>
    <definedName name="_____PPM1" localSheetId="16" hidden="1">{#N/A,#N/A,FALSE,"Aging Summary";#N/A,#N/A,FALSE,"Ratio Analysis";#N/A,#N/A,FALSE,"Test 120 Day Accts";#N/A,#N/A,FALSE,"Tickmarks"}</definedName>
    <definedName name="_____PPM1" localSheetId="18" hidden="1">{#N/A,#N/A,FALSE,"Aging Summary";#N/A,#N/A,FALSE,"Ratio Analysis";#N/A,#N/A,FALSE,"Test 120 Day Accts";#N/A,#N/A,FALSE,"Tickmarks"}</definedName>
    <definedName name="_____PPM1" hidden="1">{#N/A,#N/A,FALSE,"Aging Summary";#N/A,#N/A,FALSE,"Ratio Analysis";#N/A,#N/A,FALSE,"Test 120 Day Accts";#N/A,#N/A,FALSE,"Tickmarks"}</definedName>
    <definedName name="_____ppm2" localSheetId="16" hidden="1">{#N/A,#N/A,FALSE,"Aging Summary";#N/A,#N/A,FALSE,"Ratio Analysis";#N/A,#N/A,FALSE,"Test 120 Day Accts";#N/A,#N/A,FALSE,"Tickmarks"}</definedName>
    <definedName name="_____ppm2" localSheetId="18" hidden="1">{#N/A,#N/A,FALSE,"Aging Summary";#N/A,#N/A,FALSE,"Ratio Analysis";#N/A,#N/A,FALSE,"Test 120 Day Accts";#N/A,#N/A,FALSE,"Tickmarks"}</definedName>
    <definedName name="_____ppm2" hidden="1">{#N/A,#N/A,FALSE,"Aging Summary";#N/A,#N/A,FALSE,"Ratio Analysis";#N/A,#N/A,FALSE,"Test 120 Day Accts";#N/A,#N/A,FALSE,"Tickmarks"}</definedName>
    <definedName name="_____ppm7" localSheetId="16" hidden="1">{#N/A,#N/A,FALSE,"Aging Summary";#N/A,#N/A,FALSE,"Ratio Analysis";#N/A,#N/A,FALSE,"Test 120 Day Accts";#N/A,#N/A,FALSE,"Tickmarks"}</definedName>
    <definedName name="_____ppm7" localSheetId="18" hidden="1">{#N/A,#N/A,FALSE,"Aging Summary";#N/A,#N/A,FALSE,"Ratio Analysis";#N/A,#N/A,FALSE,"Test 120 Day Accts";#N/A,#N/A,FALSE,"Tickmarks"}</definedName>
    <definedName name="_____ppm7" hidden="1">{#N/A,#N/A,FALSE,"Aging Summary";#N/A,#N/A,FALSE,"Ratio Analysis";#N/A,#N/A,FALSE,"Test 120 Day Accts";#N/A,#N/A,FALSE,"Tickmarks"}</definedName>
    <definedName name="_____pq23" localSheetId="16" hidden="1">{#N/A,#N/A,FALSE,"4C0696";#N/A,#N/A,FALSE,"1B1193";#N/A,#N/A,FALSE,"TABLA";#N/A,#N/A,FALSE,"INST RTA FIJA"}</definedName>
    <definedName name="_____pq23" localSheetId="18" hidden="1">{#N/A,#N/A,FALSE,"4C0696";#N/A,#N/A,FALSE,"1B1193";#N/A,#N/A,FALSE,"TABLA";#N/A,#N/A,FALSE,"INST RTA FIJA"}</definedName>
    <definedName name="_____pq23" hidden="1">{#N/A,#N/A,FALSE,"4C0696";#N/A,#N/A,FALSE,"1B1193";#N/A,#N/A,FALSE,"TABLA";#N/A,#N/A,FALSE,"INST RTA FIJA"}</definedName>
    <definedName name="_____pr45" localSheetId="16" hidden="1">{#N/A,#N/A,FALSE,"4C0696";#N/A,#N/A,FALSE,"1B1193";#N/A,#N/A,FALSE,"TABLA";#N/A,#N/A,FALSE,"INST RTA FIJA"}</definedName>
    <definedName name="_____pr45" localSheetId="18" hidden="1">{#N/A,#N/A,FALSE,"4C0696";#N/A,#N/A,FALSE,"1B1193";#N/A,#N/A,FALSE,"TABLA";#N/A,#N/A,FALSE,"INST RTA FIJA"}</definedName>
    <definedName name="_____pr45" hidden="1">{#N/A,#N/A,FALSE,"4C0696";#N/A,#N/A,FALSE,"1B1193";#N/A,#N/A,FALSE,"TABLA";#N/A,#N/A,FALSE,"INST RTA FIJA"}</definedName>
    <definedName name="_____pre324" localSheetId="16" hidden="1">{#N/A,#N/A,FALSE,"4C0696";#N/A,#N/A,FALSE,"1B1193";#N/A,#N/A,FALSE,"TABLA";#N/A,#N/A,FALSE,"INST RTA FIJA"}</definedName>
    <definedName name="_____pre324" localSheetId="18" hidden="1">{#N/A,#N/A,FALSE,"4C0696";#N/A,#N/A,FALSE,"1B1193";#N/A,#N/A,FALSE,"TABLA";#N/A,#N/A,FALSE,"INST RTA FIJA"}</definedName>
    <definedName name="_____pre324" hidden="1">{#N/A,#N/A,FALSE,"4C0696";#N/A,#N/A,FALSE,"1B1193";#N/A,#N/A,FALSE,"TABLA";#N/A,#N/A,FALSE,"INST RTA FIJA"}</definedName>
    <definedName name="_____pt8" localSheetId="16" hidden="1">{#N/A,#N/A,FALSE,"Aging Summary";#N/A,#N/A,FALSE,"Ratio Analysis";#N/A,#N/A,FALSE,"Test 120 Day Accts";#N/A,#N/A,FALSE,"Tickmarks"}</definedName>
    <definedName name="_____pt8" localSheetId="18" hidden="1">{#N/A,#N/A,FALSE,"Aging Summary";#N/A,#N/A,FALSE,"Ratio Analysis";#N/A,#N/A,FALSE,"Test 120 Day Accts";#N/A,#N/A,FALSE,"Tickmarks"}</definedName>
    <definedName name="_____pt8" hidden="1">{#N/A,#N/A,FALSE,"Aging Summary";#N/A,#N/A,FALSE,"Ratio Analysis";#N/A,#N/A,FALSE,"Test 120 Day Accts";#N/A,#N/A,FALSE,"Tickmarks"}</definedName>
    <definedName name="_____q1" localSheetId="16" hidden="1">{#N/A,#N/A,FALSE,"4C0696";#N/A,#N/A,FALSE,"1B1193";#N/A,#N/A,FALSE,"TABLA";#N/A,#N/A,FALSE,"INST RTA FIJA"}</definedName>
    <definedName name="_____q1" localSheetId="18" hidden="1">{#N/A,#N/A,FALSE,"4C0696";#N/A,#N/A,FALSE,"1B1193";#N/A,#N/A,FALSE,"TABLA";#N/A,#N/A,FALSE,"INST RTA FIJA"}</definedName>
    <definedName name="_____q1" hidden="1">{#N/A,#N/A,FALSE,"4C0696";#N/A,#N/A,FALSE,"1B1193";#N/A,#N/A,FALSE,"TABLA";#N/A,#N/A,FALSE,"INST RTA FIJA"}</definedName>
    <definedName name="_____q123" localSheetId="16" hidden="1">{#N/A,#N/A,FALSE,"4C0696";#N/A,#N/A,FALSE,"1B1193";#N/A,#N/A,FALSE,"TABLA";#N/A,#N/A,FALSE,"INST RTA FIJA"}</definedName>
    <definedName name="_____q123" localSheetId="18" hidden="1">{#N/A,#N/A,FALSE,"4C0696";#N/A,#N/A,FALSE,"1B1193";#N/A,#N/A,FALSE,"TABLA";#N/A,#N/A,FALSE,"INST RTA FIJA"}</definedName>
    <definedName name="_____q123" hidden="1">{#N/A,#N/A,FALSE,"4C0696";#N/A,#N/A,FALSE,"1B1193";#N/A,#N/A,FALSE,"TABLA";#N/A,#N/A,FALSE,"INST RTA FIJA"}</definedName>
    <definedName name="_____q88" localSheetId="16" hidden="1">{#N/A,#N/A,FALSE,"4C0696";#N/A,#N/A,FALSE,"1B1193";#N/A,#N/A,FALSE,"TABLA";#N/A,#N/A,FALSE,"INST RTA FIJA"}</definedName>
    <definedName name="_____q88" localSheetId="18" hidden="1">{#N/A,#N/A,FALSE,"4C0696";#N/A,#N/A,FALSE,"1B1193";#N/A,#N/A,FALSE,"TABLA";#N/A,#N/A,FALSE,"INST RTA FIJA"}</definedName>
    <definedName name="_____q88" hidden="1">{#N/A,#N/A,FALSE,"4C0696";#N/A,#N/A,FALSE,"1B1193";#N/A,#N/A,FALSE,"TABLA";#N/A,#N/A,FALSE,"INST RTA FIJA"}</definedName>
    <definedName name="_____QAN01">#REF!,#REF!,#REF!</definedName>
    <definedName name="_____qan011">#REF!,#REF!,#REF!</definedName>
    <definedName name="_____r" localSheetId="16" hidden="1">{#N/A,#N/A,FALSE,"Aging Summary";#N/A,#N/A,FALSE,"Ratio Analysis";#N/A,#N/A,FALSE,"Test 120 Day Accts";#N/A,#N/A,FALSE,"Tickmarks"}</definedName>
    <definedName name="_____r" localSheetId="18" hidden="1">{#N/A,#N/A,FALSE,"Aging Summary";#N/A,#N/A,FALSE,"Ratio Analysis";#N/A,#N/A,FALSE,"Test 120 Day Accts";#N/A,#N/A,FALSE,"Tickmarks"}</definedName>
    <definedName name="_____r" hidden="1">{#N/A,#N/A,FALSE,"Aging Summary";#N/A,#N/A,FALSE,"Ratio Analysis";#N/A,#N/A,FALSE,"Test 120 Day Accts";#N/A,#N/A,FALSE,"Tickmarks"}</definedName>
    <definedName name="_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_R2G">#REF!</definedName>
    <definedName name="_____R2P">#REF!</definedName>
    <definedName name="_____R2PP">#REF!</definedName>
    <definedName name="_____raq2">#REF!</definedName>
    <definedName name="_____res2" localSheetId="16" hidden="1">{#N/A,#N/A,FALSE,"res";#N/A,#N/A,FALSE,"en-imp";#N/A,#N/A,FALSE,"aus";#N/A,#N/A,FALSE,"propa";#N/A,#N/A,FALSE,"f-peru";#N/A,#N/A,FALSE,"fabi"}</definedName>
    <definedName name="_____res2" localSheetId="18" hidden="1">{#N/A,#N/A,FALSE,"res";#N/A,#N/A,FALSE,"en-imp";#N/A,#N/A,FALSE,"aus";#N/A,#N/A,FALSE,"propa";#N/A,#N/A,FALSE,"f-peru";#N/A,#N/A,FALSE,"fabi"}</definedName>
    <definedName name="_____res2" hidden="1">{#N/A,#N/A,FALSE,"res";#N/A,#N/A,FALSE,"en-imp";#N/A,#N/A,FALSE,"aus";#N/A,#N/A,FALSE,"propa";#N/A,#N/A,FALSE,"f-peru";#N/A,#N/A,FALSE,"fabi"}</definedName>
    <definedName name="_____res3" localSheetId="16" hidden="1">{#N/A,#N/A,FALSE,"res";#N/A,#N/A,FALSE,"estado";#N/A,#N/A,FALSE,"en-imp";#N/A,#N/A,FALSE,"aus";#N/A,#N/A,FALSE,"propa";#N/A,#N/A,FALSE,"fabi";#N/A,#N/A,FALSE,"f-peru"}</definedName>
    <definedName name="_____res3" localSheetId="18" hidden="1">{#N/A,#N/A,FALSE,"res";#N/A,#N/A,FALSE,"estado";#N/A,#N/A,FALSE,"en-imp";#N/A,#N/A,FALSE,"aus";#N/A,#N/A,FALSE,"propa";#N/A,#N/A,FALSE,"fabi";#N/A,#N/A,FALSE,"f-peru"}</definedName>
    <definedName name="_____res3" hidden="1">{#N/A,#N/A,FALSE,"res";#N/A,#N/A,FALSE,"estado";#N/A,#N/A,FALSE,"en-imp";#N/A,#N/A,FALSE,"aus";#N/A,#N/A,FALSE,"propa";#N/A,#N/A,FALSE,"fabi";#N/A,#N/A,FALSE,"f-peru"}</definedName>
    <definedName name="_____RLI2" localSheetId="16" hidden="1">{#N/A,#N/A,FALSE,"Aging Summary";#N/A,#N/A,FALSE,"Ratio Analysis";#N/A,#N/A,FALSE,"Test 120 Day Accts";#N/A,#N/A,FALSE,"Tickmarks"}</definedName>
    <definedName name="_____RLI2" localSheetId="18" hidden="1">{#N/A,#N/A,FALSE,"Aging Summary";#N/A,#N/A,FALSE,"Ratio Analysis";#N/A,#N/A,FALSE,"Test 120 Day Accts";#N/A,#N/A,FALSE,"Tickmarks"}</definedName>
    <definedName name="_____RLI2" hidden="1">{#N/A,#N/A,FALSE,"Aging Summary";#N/A,#N/A,FALSE,"Ratio Analysis";#N/A,#N/A,FALSE,"Test 120 Day Accts";#N/A,#N/A,FALSE,"Tickmarks"}</definedName>
    <definedName name="_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rr2" localSheetId="16" hidden="1">{#N/A,#N/A,TRUE,"Proposal";#N/A,#N/A,TRUE,"Assumptions";#N/A,#N/A,TRUE,"Net Income";#N/A,#N/A,TRUE,"Balsheet";#N/A,#N/A,TRUE,"Capex";#N/A,#N/A,TRUE,"Volumes";#N/A,#N/A,TRUE,"Revenues";#N/A,#N/A,TRUE,"Var.Costs";#N/A,#N/A,TRUE,"Personnel";#N/A,#N/A,TRUE,"Other costs";#N/A,#N/A,TRUE,"MKTG and G&amp;A"}</definedName>
    <definedName name="_____rr2" localSheetId="18" hidden="1">{#N/A,#N/A,TRUE,"Proposal";#N/A,#N/A,TRUE,"Assumptions";#N/A,#N/A,TRUE,"Net Income";#N/A,#N/A,TRUE,"Balsheet";#N/A,#N/A,TRUE,"Capex";#N/A,#N/A,TRUE,"Volumes";#N/A,#N/A,TRUE,"Revenues";#N/A,#N/A,TRUE,"Var.Costs";#N/A,#N/A,TRUE,"Personnel";#N/A,#N/A,TRUE,"Other costs";#N/A,#N/A,TRUE,"MKTG and G&amp;A"}</definedName>
    <definedName name="_____rr2" hidden="1">{#N/A,#N/A,TRUE,"Proposal";#N/A,#N/A,TRUE,"Assumptions";#N/A,#N/A,TRUE,"Net Income";#N/A,#N/A,TRUE,"Balsheet";#N/A,#N/A,TRUE,"Capex";#N/A,#N/A,TRUE,"Volumes";#N/A,#N/A,TRUE,"Revenues";#N/A,#N/A,TRUE,"Var.Costs";#N/A,#N/A,TRUE,"Personnel";#N/A,#N/A,TRUE,"Other costs";#N/A,#N/A,TRUE,"MKTG and G&amp;A"}</definedName>
    <definedName name="_____RR5" localSheetId="16" hidden="1">{#N/A,#N/A,FALSE,"FECU_UF_PESOS"}</definedName>
    <definedName name="_____RR5" localSheetId="18" hidden="1">{#N/A,#N/A,FALSE,"FECU_UF_PESOS"}</definedName>
    <definedName name="_____RR5" hidden="1">{#N/A,#N/A,FALSE,"FECU_UF_PESOS"}</definedName>
    <definedName name="_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_rty780" localSheetId="16" hidden="1">{#N/A,#N/A,FALSE,"Cover";#N/A,#N/A,FALSE,"Contents";#N/A,#N/A,FALSE,"Exec Sum";#N/A,#N/A,FALSE,"Operations";#N/A,#N/A,FALSE,"Operations 2";#N/A,#N/A,FALSE,"Cost - YTD";#N/A,#N/A,FALSE,"Cost - Full";#N/A,#N/A,FALSE,"Income Stmt";#N/A,#N/A,FALSE,"Profit Margin";#N/A,#N/A,FALSE,"Variance Profit";#N/A,#N/A,FALSE,"EVA"}</definedName>
    <definedName name="_____rty780" localSheetId="18" hidden="1">{#N/A,#N/A,FALSE,"Cover";#N/A,#N/A,FALSE,"Contents";#N/A,#N/A,FALSE,"Exec Sum";#N/A,#N/A,FALSE,"Operations";#N/A,#N/A,FALSE,"Operations 2";#N/A,#N/A,FALSE,"Cost - YTD";#N/A,#N/A,FALSE,"Cost - Full";#N/A,#N/A,FALSE,"Income Stmt";#N/A,#N/A,FALSE,"Profit Margin";#N/A,#N/A,FALSE,"Variance Profit";#N/A,#N/A,FALSE,"EVA"}</definedName>
    <definedName name="_____rty780" hidden="1">{#N/A,#N/A,FALSE,"Cover";#N/A,#N/A,FALSE,"Contents";#N/A,#N/A,FALSE,"Exec Sum";#N/A,#N/A,FALSE,"Operations";#N/A,#N/A,FALSE,"Operations 2";#N/A,#N/A,FALSE,"Cost - YTD";#N/A,#N/A,FALSE,"Cost - Full";#N/A,#N/A,FALSE,"Income Stmt";#N/A,#N/A,FALSE,"Profit Margin";#N/A,#N/A,FALSE,"Variance Profit";#N/A,#N/A,FALSE,"EVA"}</definedName>
    <definedName name="_____s1" localSheetId="16" hidden="1">{#N/A,#N/A,FALSE,"voz corporativa";#N/A,#N/A,FALSE,"Transmisión de datos";#N/A,#N/A,FALSE,"Videoconferencia";#N/A,#N/A,FALSE,"Correo electrónico";#N/A,#N/A,FALSE,"Correo de voz";#N/A,#N/A,FALSE,"Megafax";#N/A,#N/A,FALSE,"Edi";#N/A,#N/A,FALSE,"Internet";#N/A,#N/A,FALSE,"VSAT";#N/A,#N/A,FALSE,"ing ult. milla"}</definedName>
    <definedName name="_____s1" localSheetId="18" hidden="1">{#N/A,#N/A,FALSE,"voz corporativa";#N/A,#N/A,FALSE,"Transmisión de datos";#N/A,#N/A,FALSE,"Videoconferencia";#N/A,#N/A,FALSE,"Correo electrónico";#N/A,#N/A,FALSE,"Correo de voz";#N/A,#N/A,FALSE,"Megafax";#N/A,#N/A,FALSE,"Edi";#N/A,#N/A,FALSE,"Internet";#N/A,#N/A,FALSE,"VSAT";#N/A,#N/A,FALSE,"ing ult. milla"}</definedName>
    <definedName name="_____s1" hidden="1">{#N/A,#N/A,FALSE,"voz corporativa";#N/A,#N/A,FALSE,"Transmisión de datos";#N/A,#N/A,FALSE,"Videoconferencia";#N/A,#N/A,FALSE,"Correo electrónico";#N/A,#N/A,FALSE,"Correo de voz";#N/A,#N/A,FALSE,"Megafax";#N/A,#N/A,FALSE,"Edi";#N/A,#N/A,FALSE,"Internet";#N/A,#N/A,FALSE,"VSAT";#N/A,#N/A,FALSE,"ing ult. milla"}</definedName>
    <definedName name="_____SAL01">#REF!,#REF!</definedName>
    <definedName name="_____sec60" localSheetId="16" hidden="1">{#N/A,#N/A,FALSE,"4C0696";#N/A,#N/A,FALSE,"1B1193";#N/A,#N/A,FALSE,"TABLA";#N/A,#N/A,FALSE,"INST RTA FIJA"}</definedName>
    <definedName name="_____sec60" localSheetId="18" hidden="1">{#N/A,#N/A,FALSE,"4C0696";#N/A,#N/A,FALSE,"1B1193";#N/A,#N/A,FALSE,"TABLA";#N/A,#N/A,FALSE,"INST RTA FIJA"}</definedName>
    <definedName name="_____sec60" hidden="1">{#N/A,#N/A,FALSE,"4C0696";#N/A,#N/A,FALSE,"1B1193";#N/A,#N/A,FALSE,"TABLA";#N/A,#N/A,FALSE,"INST RTA FIJA"}</definedName>
    <definedName name="_____sep95">#REF!</definedName>
    <definedName name="_____sii01012004" localSheetId="16" hidden="1">{#N/A,#N/A,FALSE,"Aging Summary";#N/A,#N/A,FALSE,"Ratio Analysis";#N/A,#N/A,FALSE,"Test 120 Day Accts";#N/A,#N/A,FALSE,"Tickmarks"}</definedName>
    <definedName name="_____sii01012004" localSheetId="18" hidden="1">{#N/A,#N/A,FALSE,"Aging Summary";#N/A,#N/A,FALSE,"Ratio Analysis";#N/A,#N/A,FALSE,"Test 120 Day Accts";#N/A,#N/A,FALSE,"Tickmarks"}</definedName>
    <definedName name="_____sii01012004" hidden="1">{#N/A,#N/A,FALSE,"Aging Summary";#N/A,#N/A,FALSE,"Ratio Analysis";#N/A,#N/A,FALSE,"Test 120 Day Accts";#N/A,#N/A,FALSE,"Tickmarks"}</definedName>
    <definedName name="_____SS2" localSheetId="16" hidden="1">{#N/A,#N/A,FALSE,"CAPEX";#N/A,#N/A,FALSE,"PLAN";#N/A,#N/A,FALSE,"REV";#N/A,#N/A,FALSE,"CALOP";#N/A,#N/A,FALSE,"RESOP";#N/A,#N/A,FALSE,"PRES"}</definedName>
    <definedName name="_____SS2" localSheetId="18" hidden="1">{#N/A,#N/A,FALSE,"CAPEX";#N/A,#N/A,FALSE,"PLAN";#N/A,#N/A,FALSE,"REV";#N/A,#N/A,FALSE,"CALOP";#N/A,#N/A,FALSE,"RESOP";#N/A,#N/A,FALSE,"PRES"}</definedName>
    <definedName name="_____SS2" hidden="1">{#N/A,#N/A,FALSE,"CAPEX";#N/A,#N/A,FALSE,"PLAN";#N/A,#N/A,FALSE,"REV";#N/A,#N/A,FALSE,"CALOP";#N/A,#N/A,FALSE,"RESOP";#N/A,#N/A,FALSE,"PRES"}</definedName>
    <definedName name="_____t4" localSheetId="16" hidden="1">{#N/A,#N/A,FALSE,"Aging Summary";#N/A,#N/A,FALSE,"Ratio Analysis";#N/A,#N/A,FALSE,"Test 120 Day Accts";#N/A,#N/A,FALSE,"Tickmarks"}</definedName>
    <definedName name="_____t4" localSheetId="18" hidden="1">{#N/A,#N/A,FALSE,"Aging Summary";#N/A,#N/A,FALSE,"Ratio Analysis";#N/A,#N/A,FALSE,"Test 120 Day Accts";#N/A,#N/A,FALSE,"Tickmarks"}</definedName>
    <definedName name="_____t4" hidden="1">{#N/A,#N/A,FALSE,"Aging Summary";#N/A,#N/A,FALSE,"Ratio Analysis";#N/A,#N/A,FALSE,"Test 120 Day Accts";#N/A,#N/A,FALSE,"Tickmarks"}</definedName>
    <definedName name="_____t81" localSheetId="16" hidden="1">{#N/A,#N/A,FALSE,"Aging Summary";#N/A,#N/A,FALSE,"Ratio Analysis";#N/A,#N/A,FALSE,"Test 120 Day Accts";#N/A,#N/A,FALSE,"Tickmarks"}</definedName>
    <definedName name="_____t81" localSheetId="18" hidden="1">{#N/A,#N/A,FALSE,"Aging Summary";#N/A,#N/A,FALSE,"Ratio Analysis";#N/A,#N/A,FALSE,"Test 120 Day Accts";#N/A,#N/A,FALSE,"Tickmarks"}</definedName>
    <definedName name="_____t81" hidden="1">{#N/A,#N/A,FALSE,"Aging Summary";#N/A,#N/A,FALSE,"Ratio Analysis";#N/A,#N/A,FALSE,"Test 120 Day Accts";#N/A,#N/A,FALSE,"Tickmarks"}</definedName>
    <definedName name="_____TCE1">#REF!</definedName>
    <definedName name="_____TIT1">#REF!</definedName>
    <definedName name="_____TIT2">#REF!</definedName>
    <definedName name="_____TIT3">#REF!</definedName>
    <definedName name="_____TIT4">#REF!</definedName>
    <definedName name="_____tr54" localSheetId="16" hidden="1">{#N/A,#N/A,FALSE,"4C0696";#N/A,#N/A,FALSE,"1B1193";#N/A,#N/A,FALSE,"TABLA";#N/A,#N/A,FALSE,"INST RTA FIJA"}</definedName>
    <definedName name="_____tr54" localSheetId="18" hidden="1">{#N/A,#N/A,FALSE,"4C0696";#N/A,#N/A,FALSE,"1B1193";#N/A,#N/A,FALSE,"TABLA";#N/A,#N/A,FALSE,"INST RTA FIJA"}</definedName>
    <definedName name="_____tr54" hidden="1">{#N/A,#N/A,FALSE,"4C0696";#N/A,#N/A,FALSE,"1B1193";#N/A,#N/A,FALSE,"TABLA";#N/A,#N/A,FALSE,"INST RTA FIJA"}</definedName>
    <definedName name="_____TT1" localSheetId="16" hidden="1">{#N/A,#N/A,FALSE,"Aging Summary";#N/A,#N/A,FALSE,"Ratio Analysis";#N/A,#N/A,FALSE,"Test 120 Day Accts";#N/A,#N/A,FALSE,"Tickmarks"}</definedName>
    <definedName name="_____TT1" localSheetId="18" hidden="1">{#N/A,#N/A,FALSE,"Aging Summary";#N/A,#N/A,FALSE,"Ratio Analysis";#N/A,#N/A,FALSE,"Test 120 Day Accts";#N/A,#N/A,FALSE,"Tickmarks"}</definedName>
    <definedName name="_____TT1" hidden="1">{#N/A,#N/A,FALSE,"Aging Summary";#N/A,#N/A,FALSE,"Ratio Analysis";#N/A,#N/A,FALSE,"Test 120 Day Accts";#N/A,#N/A,FALSE,"Tickmarks"}</definedName>
    <definedName name="_____uf2">#REF!</definedName>
    <definedName name="_____UF2010">#REF!</definedName>
    <definedName name="_____ui78421">#REF!</definedName>
    <definedName name="_____uso2">#REF!</definedName>
    <definedName name="_____uu765" localSheetId="16" hidden="1">{#N/A,#N/A,FALSE,"4C0696";#N/A,#N/A,FALSE,"1B1193";#N/A,#N/A,FALSE,"TABLA";#N/A,#N/A,FALSE,"INST RTA FIJA"}</definedName>
    <definedName name="_____uu765" localSheetId="18" hidden="1">{#N/A,#N/A,FALSE,"4C0696";#N/A,#N/A,FALSE,"1B1193";#N/A,#N/A,FALSE,"TABLA";#N/A,#N/A,FALSE,"INST RTA FIJA"}</definedName>
    <definedName name="_____uu765" hidden="1">{#N/A,#N/A,FALSE,"4C0696";#N/A,#N/A,FALSE,"1B1193";#N/A,#N/A,FALSE,"TABLA";#N/A,#N/A,FALSE,"INST RTA FIJA"}</definedName>
    <definedName name="_____uy765" localSheetId="16" hidden="1">{#N/A,#N/A,FALSE,"4C0696";#N/A,#N/A,FALSE,"1B1193";#N/A,#N/A,FALSE,"TABLA";#N/A,#N/A,FALSE,"INST RTA FIJA"}</definedName>
    <definedName name="_____uy765" localSheetId="18" hidden="1">{#N/A,#N/A,FALSE,"4C0696";#N/A,#N/A,FALSE,"1B1193";#N/A,#N/A,FALSE,"TABLA";#N/A,#N/A,FALSE,"INST RTA FIJA"}</definedName>
    <definedName name="_____uy765" hidden="1">{#N/A,#N/A,FALSE,"4C0696";#N/A,#N/A,FALSE,"1B1193";#N/A,#N/A,FALSE,"TABLA";#N/A,#N/A,FALSE,"INST RTA FIJA"}</definedName>
    <definedName name="_____v1" localSheetId="16"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___v1" localSheetId="18"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___v1"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___v2" localSheetId="16"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___v2" localSheetId="18"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___v2"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___v3" localSheetId="16" hidden="1">{"CONSEJO",#N/A,FALSE,"Dist p0";"CONSEJO",#N/A,FALSE,"Ficha CODICE"}</definedName>
    <definedName name="_____v3" localSheetId="18" hidden="1">{"CONSEJO",#N/A,FALSE,"Dist p0";"CONSEJO",#N/A,FALSE,"Ficha CODICE"}</definedName>
    <definedName name="_____v3" hidden="1">{"CONSEJO",#N/A,FALSE,"Dist p0";"CONSEJO",#N/A,FALSE,"Ficha CODICE"}</definedName>
    <definedName name="_____v678" localSheetId="16" hidden="1">{#N/A,#N/A,FALSE,"4C0696";#N/A,#N/A,FALSE,"1B1193";#N/A,#N/A,FALSE,"TABLA";#N/A,#N/A,FALSE,"INST RTA FIJA"}</definedName>
    <definedName name="_____v678" localSheetId="18" hidden="1">{#N/A,#N/A,FALSE,"4C0696";#N/A,#N/A,FALSE,"1B1193";#N/A,#N/A,FALSE,"TABLA";#N/A,#N/A,FALSE,"INST RTA FIJA"}</definedName>
    <definedName name="_____v678" hidden="1">{#N/A,#N/A,FALSE,"4C0696";#N/A,#N/A,FALSE,"1B1193";#N/A,#N/A,FALSE,"TABLA";#N/A,#N/A,FALSE,"INST RTA FIJA"}</definedName>
    <definedName name="_____VAR01">#REF!,#REF!,#REF!</definedName>
    <definedName name="_____w32" localSheetId="16" hidden="1">{#N/A,#N/A,FALSE,"4C0696";#N/A,#N/A,FALSE,"1B1193";#N/A,#N/A,FALSE,"TABLA";#N/A,#N/A,FALSE,"INST RTA FIJA"}</definedName>
    <definedName name="_____w32" localSheetId="18" hidden="1">{#N/A,#N/A,FALSE,"4C0696";#N/A,#N/A,FALSE,"1B1193";#N/A,#N/A,FALSE,"TABLA";#N/A,#N/A,FALSE,"INST RTA FIJA"}</definedName>
    <definedName name="_____w32" hidden="1">{#N/A,#N/A,FALSE,"4C0696";#N/A,#N/A,FALSE,"1B1193";#N/A,#N/A,FALSE,"TABLA";#N/A,#N/A,FALSE,"INST RTA FIJA"}</definedName>
    <definedName name="_____wer4" localSheetId="16" hidden="1">{#N/A,#N/A,FALSE,"4C0696";#N/A,#N/A,FALSE,"1B1193";#N/A,#N/A,FALSE,"TABLA";#N/A,#N/A,FALSE,"INST RTA FIJA"}</definedName>
    <definedName name="_____wer4" localSheetId="18" hidden="1">{#N/A,#N/A,FALSE,"4C0696";#N/A,#N/A,FALSE,"1B1193";#N/A,#N/A,FALSE,"TABLA";#N/A,#N/A,FALSE,"INST RTA FIJA"}</definedName>
    <definedName name="_____wer4" hidden="1">{#N/A,#N/A,FALSE,"4C0696";#N/A,#N/A,FALSE,"1B1193";#N/A,#N/A,FALSE,"TABLA";#N/A,#N/A,FALSE,"INST RTA FIJA"}</definedName>
    <definedName name="_____wsd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wsd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wsd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_X3" localSheetId="16" hidden="1">{#N/A,#N/A,FALSE,"Aging Summary";#N/A,#N/A,FALSE,"Ratio Analysis";#N/A,#N/A,FALSE,"Test 120 Day Accts";#N/A,#N/A,FALSE,"Tickmarks"}</definedName>
    <definedName name="_____X3" localSheetId="18" hidden="1">{#N/A,#N/A,FALSE,"Aging Summary";#N/A,#N/A,FALSE,"Ratio Analysis";#N/A,#N/A,FALSE,"Test 120 Day Accts";#N/A,#N/A,FALSE,"Tickmarks"}</definedName>
    <definedName name="_____X3" hidden="1">{#N/A,#N/A,FALSE,"Aging Summary";#N/A,#N/A,FALSE,"Ratio Analysis";#N/A,#N/A,FALSE,"Test 120 Day Accts";#N/A,#N/A,FALSE,"Tickmarks"}</definedName>
    <definedName name="_____xlnm_Print_Area_1">NA()</definedName>
    <definedName name="_____xlnm_Print_Area_2">NA()</definedName>
    <definedName name="_____xlnm_Print_Area_2_1">NA()</definedName>
    <definedName name="_____xlnm_Print_Area_2_16">NA()</definedName>
    <definedName name="_____xlnm_Print_Area_2_17">NA()</definedName>
    <definedName name="_____xlnm_Print_Area_2_18">"$#REF!.$A$68:$AL$137"</definedName>
    <definedName name="_____xlnm_Print_Area_2_7">NA()</definedName>
    <definedName name="_____xlnm_Print_Area_3">NA()</definedName>
    <definedName name="_____xlnm_Print_Area_3_1">NA()</definedName>
    <definedName name="_____xlnm_Print_Area_3_16">NA()</definedName>
    <definedName name="_____xlnm_Print_Area_3_17">NA()</definedName>
    <definedName name="_____xlnm_Print_Area_3_18">"$#REF!.$A$99:$AH$185"</definedName>
    <definedName name="_____xlnm_Print_Area_3_7">NA()</definedName>
    <definedName name="_____xx1" hidden="1">"Ctas Analisis Acreedores"</definedName>
    <definedName name="_____y76" localSheetId="16" hidden="1">{#N/A,#N/A,FALSE,"4C0696";#N/A,#N/A,FALSE,"1B1193";#N/A,#N/A,FALSE,"TABLA";#N/A,#N/A,FALSE,"INST RTA FIJA"}</definedName>
    <definedName name="_____y76" localSheetId="18" hidden="1">{#N/A,#N/A,FALSE,"4C0696";#N/A,#N/A,FALSE,"1B1193";#N/A,#N/A,FALSE,"TABLA";#N/A,#N/A,FALSE,"INST RTA FIJA"}</definedName>
    <definedName name="_____y76" hidden="1">{#N/A,#N/A,FALSE,"4C0696";#N/A,#N/A,FALSE,"1B1193";#N/A,#N/A,FALSE,"TABLA";#N/A,#N/A,FALSE,"INST RTA FIJA"}</definedName>
    <definedName name="_____YR1">#REF!</definedName>
    <definedName name="_____YR2">#REF!</definedName>
    <definedName name="_____YR3">#REF!</definedName>
    <definedName name="_____YR4">#REF!</definedName>
    <definedName name="_____YR5">#REF!</definedName>
    <definedName name="____A1" localSheetId="16" hidden="1">{#N/A,#N/A,TRUE,"ComparativoII"}</definedName>
    <definedName name="____A1" localSheetId="18" hidden="1">{#N/A,#N/A,TRUE,"ComparativoII"}</definedName>
    <definedName name="____A1" hidden="1">{#N/A,#N/A,TRUE,"ComparativoII"}</definedName>
    <definedName name="____A10" localSheetId="16" hidden="1">{"RESULTADOS REAIS",#N/A,FALSE,"Dem.Res.R$";"RESULTADOS DOLARES",#N/A,FALSE,"Dem.Res.US$";"PERCENTUAIS REAIS",#N/A,FALSE,"Percentuais R$";"PERCENTUAIS DOLARES",#N/A,FALSE,"Percentuais US$"}</definedName>
    <definedName name="____A10" localSheetId="18" hidden="1">{"RESULTADOS REAIS",#N/A,FALSE,"Dem.Res.R$";"RESULTADOS DOLARES",#N/A,FALSE,"Dem.Res.US$";"PERCENTUAIS REAIS",#N/A,FALSE,"Percentuais R$";"PERCENTUAIS DOLARES",#N/A,FALSE,"Percentuais US$"}</definedName>
    <definedName name="____A10" hidden="1">{"RESULTADOS REAIS",#N/A,FALSE,"Dem.Res.R$";"RESULTADOS DOLARES",#N/A,FALSE,"Dem.Res.US$";"PERCENTUAIS REAIS",#N/A,FALSE,"Percentuais R$";"PERCENTUAIS DOLARES",#N/A,FALSE,"Percentuais US$"}</definedName>
    <definedName name="____A2" localSheetId="16" hidden="1">{#N/A,#N/A,FALSE,"Aging Summary";#N/A,#N/A,FALSE,"Ratio Analysis";#N/A,#N/A,FALSE,"Test 120 Day Accts";#N/A,#N/A,FALSE,"Tickmarks"}</definedName>
    <definedName name="____A2" localSheetId="18" hidden="1">{#N/A,#N/A,FALSE,"Aging Summary";#N/A,#N/A,FALSE,"Ratio Analysis";#N/A,#N/A,FALSE,"Test 120 Day Accts";#N/A,#N/A,FALSE,"Tickmarks"}</definedName>
    <definedName name="____A2" hidden="1">{#N/A,#N/A,FALSE,"Aging Summary";#N/A,#N/A,FALSE,"Ratio Analysis";#N/A,#N/A,FALSE,"Test 120 Day Accts";#N/A,#N/A,FALSE,"Tickmarks"}</definedName>
    <definedName name="____A20000">#REF!</definedName>
    <definedName name="____A3" localSheetId="16" hidden="1">{#N/A,#N/A,TRUE,"ComparativoII"}</definedName>
    <definedName name="____A3" localSheetId="18" hidden="1">{#N/A,#N/A,TRUE,"ComparativoII"}</definedName>
    <definedName name="____A3" hidden="1">{#N/A,#N/A,TRUE,"ComparativoII"}</definedName>
    <definedName name="____A4" localSheetId="16" hidden="1">{"balanço dolares",#N/A,FALSE,"SIGADR$";"AUT BAL REAIS",#N/A,FALSE,"SIGADR$";"QUOCIENTES REAIS",#N/A,FALSE,"QUOCIENTES";"JUNH QUOCI DOLARES",#N/A,FALSE,"QUOCIENTES"}</definedName>
    <definedName name="____A4" localSheetId="18" hidden="1">{"balanço dolares",#N/A,FALSE,"SIGADR$";"AUT BAL REAIS",#N/A,FALSE,"SIGADR$";"QUOCIENTES REAIS",#N/A,FALSE,"QUOCIENTES";"JUNH QUOCI DOLARES",#N/A,FALSE,"QUOCIENTES"}</definedName>
    <definedName name="____A4" hidden="1">{"balanço dolares",#N/A,FALSE,"SIGADR$";"AUT BAL REAIS",#N/A,FALSE,"SIGADR$";"QUOCIENTES REAIS",#N/A,FALSE,"QUOCIENTES";"JUNH QUOCI DOLARES",#N/A,FALSE,"QUOCIENTES"}</definedName>
    <definedName name="____a4356" localSheetId="16" hidden="1">{#N/A,#N/A,FALSE,"4C0696";#N/A,#N/A,FALSE,"1B1193";#N/A,#N/A,FALSE,"TABLA";#N/A,#N/A,FALSE,"INST RTA FIJA"}</definedName>
    <definedName name="____a4356" localSheetId="18" hidden="1">{#N/A,#N/A,FALSE,"4C0696";#N/A,#N/A,FALSE,"1B1193";#N/A,#N/A,FALSE,"TABLA";#N/A,#N/A,FALSE,"INST RTA FIJA"}</definedName>
    <definedName name="____a4356" hidden="1">{#N/A,#N/A,FALSE,"4C0696";#N/A,#N/A,FALSE,"1B1193";#N/A,#N/A,FALSE,"TABLA";#N/A,#N/A,FALSE,"INST RTA FIJA"}</definedName>
    <definedName name="____A5" localSheetId="16" hidden="1">{"AUT ANALISE DESP",#N/A,TRUE,"AN.DESP. MR$"}</definedName>
    <definedName name="____A5" localSheetId="18" hidden="1">{"AUT ANALISE DESP",#N/A,TRUE,"AN.DESP. MR$"}</definedName>
    <definedName name="____A5" hidden="1">{"AUT ANALISE DESP",#N/A,TRUE,"AN.DESP. MR$"}</definedName>
    <definedName name="____A6" localSheetId="16" hidden="1">{#N/A,#N/A,TRUE,"ComparativoII"}</definedName>
    <definedName name="____A6" localSheetId="18" hidden="1">{#N/A,#N/A,TRUE,"ComparativoII"}</definedName>
    <definedName name="____A6" hidden="1">{#N/A,#N/A,TRUE,"ComparativoII"}</definedName>
    <definedName name="____A7" localSheetId="16" hidden="1">{"RESULTADOS REAIS",#N/A,FALSE,"Dem.Res.R$";"RESULTADOS DOLARES",#N/A,FALSE,"Dem.Res.US$";"PERCENTUAIS REAIS",#N/A,FALSE,"Percentuais R$";"PERCENTUAIS DOLARES",#N/A,FALSE,"Percentuais US$"}</definedName>
    <definedName name="____A7" localSheetId="18" hidden="1">{"RESULTADOS REAIS",#N/A,FALSE,"Dem.Res.R$";"RESULTADOS DOLARES",#N/A,FALSE,"Dem.Res.US$";"PERCENTUAIS REAIS",#N/A,FALSE,"Percentuais R$";"PERCENTUAIS DOLARES",#N/A,FALSE,"Percentuais US$"}</definedName>
    <definedName name="____A7" hidden="1">{"RESULTADOS REAIS",#N/A,FALSE,"Dem.Res.R$";"RESULTADOS DOLARES",#N/A,FALSE,"Dem.Res.US$";"PERCENTUAIS REAIS",#N/A,FALSE,"Percentuais R$";"PERCENTUAIS DOLARES",#N/A,FALSE,"Percentuais US$"}</definedName>
    <definedName name="____A8" localSheetId="16" hidden="1">{#N/A,#N/A,TRUE,"ComparativoII"}</definedName>
    <definedName name="____A8" localSheetId="18" hidden="1">{#N/A,#N/A,TRUE,"ComparativoII"}</definedName>
    <definedName name="____A8" hidden="1">{#N/A,#N/A,TRUE,"ComparativoII"}</definedName>
    <definedName name="____A9" localSheetId="16" hidden="1">{"AUT ANALISE DESP",#N/A,TRUE,"AN.DESP. MR$"}</definedName>
    <definedName name="____A9" localSheetId="18" hidden="1">{"AUT ANALISE DESP",#N/A,TRUE,"AN.DESP. MR$"}</definedName>
    <definedName name="____A9" hidden="1">{"AUT ANALISE DESP",#N/A,TRUE,"AN.DESP. MR$"}</definedName>
    <definedName name="____AAF4" localSheetId="16" hidden="1">{"'Hoja1'!$A$3:$B$21"}</definedName>
    <definedName name="____AAF4" localSheetId="18" hidden="1">{"'Hoja1'!$A$3:$B$21"}</definedName>
    <definedName name="____AAF4" hidden="1">{"'Hoja1'!$A$3:$B$21"}</definedName>
    <definedName name="____aau2" localSheetId="16" hidden="1">{#N/A,#N/A,FALSE,"Ajustes";#N/A,#N/A,FALSE,"Mad_Cons"}</definedName>
    <definedName name="____aau2" localSheetId="18" hidden="1">{#N/A,#N/A,FALSE,"Ajustes";#N/A,#N/A,FALSE,"Mad_Cons"}</definedName>
    <definedName name="____aau2" hidden="1">{#N/A,#N/A,FALSE,"Ajustes";#N/A,#N/A,FALSE,"Mad_Cons"}</definedName>
    <definedName name="____abc123" localSheetId="16" hidden="1">{#N/A,#N/A,FALSE,"Aging Summary";#N/A,#N/A,FALSE,"Ratio Analysis";#N/A,#N/A,FALSE,"Test 120 Day Accts";#N/A,#N/A,FALSE,"Tickmarks"}</definedName>
    <definedName name="____abc123" localSheetId="18" hidden="1">{#N/A,#N/A,FALSE,"Aging Summary";#N/A,#N/A,FALSE,"Ratio Analysis";#N/A,#N/A,FALSE,"Test 120 Day Accts";#N/A,#N/A,FALSE,"Tickmarks"}</definedName>
    <definedName name="____abc123" hidden="1">{#N/A,#N/A,FALSE,"Aging Summary";#N/A,#N/A,FALSE,"Ratio Analysis";#N/A,#N/A,FALSE,"Test 120 Day Accts";#N/A,#N/A,FALSE,"Tickmarks"}</definedName>
    <definedName name="____ACT1">#REF!</definedName>
    <definedName name="____ACT10">#REF!</definedName>
    <definedName name="____ACT11">#REF!</definedName>
    <definedName name="____ACT12">#REF!</definedName>
    <definedName name="____ACT2">#REF!</definedName>
    <definedName name="____ACT3">#REF!</definedName>
    <definedName name="____ACT4">#REF!</definedName>
    <definedName name="____ACT5">#REF!</definedName>
    <definedName name="____ACT6">#REF!</definedName>
    <definedName name="____ACT7">#REF!</definedName>
    <definedName name="____ACT8">#REF!</definedName>
    <definedName name="____ACT9">#REF!</definedName>
    <definedName name="____ADJ01">#REF!,#REF!</definedName>
    <definedName name="_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_Ag3" localSheetId="16" hidden="1">{#N/A,#N/A,FALSE,"MONTHDET";#N/A,#N/A,FALSE,"ACTUAL"}</definedName>
    <definedName name="____Ag3" localSheetId="18" hidden="1">{#N/A,#N/A,FALSE,"MONTHDET";#N/A,#N/A,FALSE,"ACTUAL"}</definedName>
    <definedName name="____Ag3" hidden="1">{#N/A,#N/A,FALSE,"MONTHDET";#N/A,#N/A,FALSE,"ACTUAL"}</definedName>
    <definedName name="____AII27" localSheetId="16" hidden="1">{#N/A,#N/A,FALSE,"Aging Summary";#N/A,#N/A,FALSE,"Ratio Analysis";#N/A,#N/A,FALSE,"Test 120 Day Accts";#N/A,#N/A,FALSE,"Tickmarks"}</definedName>
    <definedName name="____AII27" localSheetId="18" hidden="1">{#N/A,#N/A,FALSE,"Aging Summary";#N/A,#N/A,FALSE,"Ratio Analysis";#N/A,#N/A,FALSE,"Test 120 Day Accts";#N/A,#N/A,FALSE,"Tickmarks"}</definedName>
    <definedName name="____AII27" hidden="1">{#N/A,#N/A,FALSE,"Aging Summary";#N/A,#N/A,FALSE,"Ratio Analysis";#N/A,#N/A,FALSE,"Test 120 Day Accts";#N/A,#N/A,FALSE,"Tickmarks"}</definedName>
    <definedName name="_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_apr94">#REF!</definedName>
    <definedName name="____apr95">#REF!</definedName>
    <definedName name="____apr96">#REF!</definedName>
    <definedName name="____Aug06" localSheetId="16" hidden="1">{#N/A,#N/A,FALSE,"MAY96 2260";#N/A,#N/A,FALSE,"system reclass";#N/A,#N/A,FALSE,"Items with no project number"}</definedName>
    <definedName name="____Aug06" localSheetId="18" hidden="1">{#N/A,#N/A,FALSE,"MAY96 2260";#N/A,#N/A,FALSE,"system reclass";#N/A,#N/A,FALSE,"Items with no project number"}</definedName>
    <definedName name="____Aug06" hidden="1">{#N/A,#N/A,FALSE,"MAY96 2260";#N/A,#N/A,FALSE,"system reclass";#N/A,#N/A,FALSE,"Items with no project number"}</definedName>
    <definedName name="____aug94">#REF!</definedName>
    <definedName name="____aug95">#REF!</definedName>
    <definedName name="____BAL01">#REF!,#REF!</definedName>
    <definedName name="____BAL02">#REF!,#REF!</definedName>
    <definedName name="____bal07" localSheetId="16" hidden="1">{#N/A,#N/A,FALSE,"RLI  ";#N/A,#N/A,FALSE,"Prov. Impto. Renta";#N/A,#N/A,FALSE,"Inv.EERR";#N/A,#N/A,FALSE,"CM Patrimonio";#N/A,#N/A,FALSE,"Activo Fijo";#N/A,#N/A,FALSE,"Software";#N/A,#N/A,FALSE,"Gastos Diferidos";#N/A,#N/A,FALSE,"Amortización marcas";#N/A,#N/A,FALSE,"Prov. Vacaciones";#N/A,#N/A,FALSE,"Capacitación"}</definedName>
    <definedName name="____bal07" localSheetId="18" hidden="1">{#N/A,#N/A,FALSE,"RLI  ";#N/A,#N/A,FALSE,"Prov. Impto. Renta";#N/A,#N/A,FALSE,"Inv.EERR";#N/A,#N/A,FALSE,"CM Patrimonio";#N/A,#N/A,FALSE,"Activo Fijo";#N/A,#N/A,FALSE,"Software";#N/A,#N/A,FALSE,"Gastos Diferidos";#N/A,#N/A,FALSE,"Amortización marcas";#N/A,#N/A,FALSE,"Prov. Vacaciones";#N/A,#N/A,FALSE,"Capacitación"}</definedName>
    <definedName name="____bal07" hidden="1">{#N/A,#N/A,FALSE,"RLI  ";#N/A,#N/A,FALSE,"Prov. Impto. Renta";#N/A,#N/A,FALSE,"Inv.EERR";#N/A,#N/A,FALSE,"CM Patrimonio";#N/A,#N/A,FALSE,"Activo Fijo";#N/A,#N/A,FALSE,"Software";#N/A,#N/A,FALSE,"Gastos Diferidos";#N/A,#N/A,FALSE,"Amortización marcas";#N/A,#N/A,FALSE,"Prov. Vacaciones";#N/A,#N/A,FALSE,"Capacitación"}</definedName>
    <definedName name="____bal0888" localSheetId="16" hidden="1">{#N/A,#N/A,FALSE,"RLI Mayo";#N/A,#N/A,FALSE,"Activo fijo";#N/A,#N/A,FALSE,"IAS";#N/A,#N/A,FALSE,"Contribuciones";#N/A,#N/A,FALSE,"Corr.Monet. KPT";#N/A,#N/A,FALSE,"Donaciones";#N/A,#N/A,FALSE,"Gastos diferidos"}</definedName>
    <definedName name="____bal0888" localSheetId="18" hidden="1">{#N/A,#N/A,FALSE,"RLI Mayo";#N/A,#N/A,FALSE,"Activo fijo";#N/A,#N/A,FALSE,"IAS";#N/A,#N/A,FALSE,"Contribuciones";#N/A,#N/A,FALSE,"Corr.Monet. KPT";#N/A,#N/A,FALSE,"Donaciones";#N/A,#N/A,FALSE,"Gastos diferidos"}</definedName>
    <definedName name="____bal0888" hidden="1">{#N/A,#N/A,FALSE,"RLI Mayo";#N/A,#N/A,FALSE,"Activo fijo";#N/A,#N/A,FALSE,"IAS";#N/A,#N/A,FALSE,"Contribuciones";#N/A,#N/A,FALSE,"Corr.Monet. KPT";#N/A,#N/A,FALSE,"Donaciones";#N/A,#N/A,FALSE,"Gastos diferidos"}</definedName>
    <definedName name="____bbh87" localSheetId="16" hidden="1">{#N/A,#N/A,FALSE,"4C0696";#N/A,#N/A,FALSE,"1B1193";#N/A,#N/A,FALSE,"TABLA";#N/A,#N/A,FALSE,"INST RTA FIJA"}</definedName>
    <definedName name="____bbh87" localSheetId="18" hidden="1">{#N/A,#N/A,FALSE,"4C0696";#N/A,#N/A,FALSE,"1B1193";#N/A,#N/A,FALSE,"TABLA";#N/A,#N/A,FALSE,"INST RTA FIJA"}</definedName>
    <definedName name="____bbh87" hidden="1">{#N/A,#N/A,FALSE,"4C0696";#N/A,#N/A,FALSE,"1B1193";#N/A,#N/A,FALSE,"TABLA";#N/A,#N/A,FALSE,"INST RTA FIJA"}</definedName>
    <definedName name="____bt171" localSheetId="16" hidden="1">{#N/A,#N/A,FALSE,"RLI  ";#N/A,#N/A,FALSE,"Prov. Impto. Renta";#N/A,#N/A,FALSE,"Inv.EERR";#N/A,#N/A,FALSE,"CM Patrimonio";#N/A,#N/A,FALSE,"Activo Fijo";#N/A,#N/A,FALSE,"Software";#N/A,#N/A,FALSE,"Gastos Diferidos";#N/A,#N/A,FALSE,"Amortización marcas";#N/A,#N/A,FALSE,"Prov. Vacaciones";#N/A,#N/A,FALSE,"Capacitación"}</definedName>
    <definedName name="____bt171" localSheetId="18" hidden="1">{#N/A,#N/A,FALSE,"RLI  ";#N/A,#N/A,FALSE,"Prov. Impto. Renta";#N/A,#N/A,FALSE,"Inv.EERR";#N/A,#N/A,FALSE,"CM Patrimonio";#N/A,#N/A,FALSE,"Activo Fijo";#N/A,#N/A,FALSE,"Software";#N/A,#N/A,FALSE,"Gastos Diferidos";#N/A,#N/A,FALSE,"Amortización marcas";#N/A,#N/A,FALSE,"Prov. Vacaciones";#N/A,#N/A,FALSE,"Capacitación"}</definedName>
    <definedName name="____bt171" hidden="1">{#N/A,#N/A,FALSE,"RLI  ";#N/A,#N/A,FALSE,"Prov. Impto. Renta";#N/A,#N/A,FALSE,"Inv.EERR";#N/A,#N/A,FALSE,"CM Patrimonio";#N/A,#N/A,FALSE,"Activo Fijo";#N/A,#N/A,FALSE,"Software";#N/A,#N/A,FALSE,"Gastos Diferidos";#N/A,#N/A,FALSE,"Amortización marcas";#N/A,#N/A,FALSE,"Prov. Vacaciones";#N/A,#N/A,FALSE,"Capacitación"}</definedName>
    <definedName name="____Bud02">#REF!</definedName>
    <definedName name="____bud2002">#REF!</definedName>
    <definedName name="____CAL01">#REF!,#REF!,#REF!,#REF!</definedName>
    <definedName name="____cam29" localSheetId="16" hidden="1">{#N/A,#N/A,FALSE,"Aging Summary";#N/A,#N/A,FALSE,"Ratio Analysis";#N/A,#N/A,FALSE,"Test 120 Day Accts";#N/A,#N/A,FALSE,"Tickmarks"}</definedName>
    <definedName name="____cam29" localSheetId="18" hidden="1">{#N/A,#N/A,FALSE,"Aging Summary";#N/A,#N/A,FALSE,"Ratio Analysis";#N/A,#N/A,FALSE,"Test 120 Day Accts";#N/A,#N/A,FALSE,"Tickmarks"}</definedName>
    <definedName name="____cam29" hidden="1">{#N/A,#N/A,FALSE,"Aging Summary";#N/A,#N/A,FALSE,"Ratio Analysis";#N/A,#N/A,FALSE,"Test 120 Day Accts";#N/A,#N/A,FALSE,"Tickmarks"}</definedName>
    <definedName name="____cap122007" localSheetId="16" hidden="1">{#N/A,#N/A,FALSE,"Aging Summary";#N/A,#N/A,FALSE,"Ratio Analysis";#N/A,#N/A,FALSE,"Test 120 Day Accts";#N/A,#N/A,FALSE,"Tickmarks"}</definedName>
    <definedName name="____cap122007" localSheetId="18" hidden="1">{#N/A,#N/A,FALSE,"Aging Summary";#N/A,#N/A,FALSE,"Ratio Analysis";#N/A,#N/A,FALSE,"Test 120 Day Accts";#N/A,#N/A,FALSE,"Tickmarks"}</definedName>
    <definedName name="____cap122007" hidden="1">{#N/A,#N/A,FALSE,"Aging Summary";#N/A,#N/A,FALSE,"Ratio Analysis";#N/A,#N/A,FALSE,"Test 120 Day Accts";#N/A,#N/A,FALSE,"Tickmarks"}</definedName>
    <definedName name="____Cat1">NA()</definedName>
    <definedName name="____Cat2">NA()</definedName>
    <definedName name="____Cat3">NA()</definedName>
    <definedName name="____cat4">NA()</definedName>
    <definedName name="____Cat5">NA()</definedName>
    <definedName name="____cat6">NA()</definedName>
    <definedName name="____Cat7">NA()</definedName>
    <definedName name="____Cat8">NA()</definedName>
    <definedName name="____Cat9">#REF!</definedName>
    <definedName name="____Cat91">#REF!</definedName>
    <definedName name="____cc1" localSheetId="16" hidden="1">{#N/A,#N/A,TRUE,"MEMO";#N/A,#N/A,TRUE,"PARAMETROS";#N/A,#N/A,TRUE,"RLI ";#N/A,#N/A,TRUE,"IMPTO.DET.";#N/A,#N/A,TRUE,"FUT-FUNT";#N/A,#N/A,TRUE,"CPI-PATR.";#N/A,#N/A,TRUE,"CM CPI";#N/A,#N/A,TRUE,"PROV";#N/A,#N/A,TRUE,"A FIJO";#N/A,#N/A,TRUE,"LEASING";#N/A,#N/A,TRUE,"VPP";#N/A,#N/A,TRUE,"PPM";#N/A,#N/A,TRUE,"OTROS"}</definedName>
    <definedName name="____cc1" localSheetId="18" hidden="1">{#N/A,#N/A,TRUE,"MEMO";#N/A,#N/A,TRUE,"PARAMETROS";#N/A,#N/A,TRUE,"RLI ";#N/A,#N/A,TRUE,"IMPTO.DET.";#N/A,#N/A,TRUE,"FUT-FUNT";#N/A,#N/A,TRUE,"CPI-PATR.";#N/A,#N/A,TRUE,"CM CPI";#N/A,#N/A,TRUE,"PROV";#N/A,#N/A,TRUE,"A FIJO";#N/A,#N/A,TRUE,"LEASING";#N/A,#N/A,TRUE,"VPP";#N/A,#N/A,TRUE,"PPM";#N/A,#N/A,TRUE,"OTROS"}</definedName>
    <definedName name="____cc1" hidden="1">{#N/A,#N/A,TRUE,"MEMO";#N/A,#N/A,TRUE,"PARAMETROS";#N/A,#N/A,TRUE,"RLI ";#N/A,#N/A,TRUE,"IMPTO.DET.";#N/A,#N/A,TRUE,"FUT-FUNT";#N/A,#N/A,TRUE,"CPI-PATR.";#N/A,#N/A,TRUE,"CM CPI";#N/A,#N/A,TRUE,"PROV";#N/A,#N/A,TRUE,"A FIJO";#N/A,#N/A,TRUE,"LEASING";#N/A,#N/A,TRUE,"VPP";#N/A,#N/A,TRUE,"PPM";#N/A,#N/A,TRUE,"OTROS"}</definedName>
    <definedName name="____cc2" localSheetId="16" hidden="1">{#N/A,#N/A,TRUE,"MEMO";#N/A,#N/A,TRUE,"PARAMETROS";#N/A,#N/A,TRUE,"RLI ";#N/A,#N/A,TRUE,"IMPTO.DET.";#N/A,#N/A,TRUE,"FUT-FUNT";#N/A,#N/A,TRUE,"CPI-PATR.";#N/A,#N/A,TRUE,"CM CPI";#N/A,#N/A,TRUE,"PROV";#N/A,#N/A,TRUE,"A FIJO";#N/A,#N/A,TRUE,"LEASING";#N/A,#N/A,TRUE,"VPP";#N/A,#N/A,TRUE,"PPM";#N/A,#N/A,TRUE,"OTROS"}</definedName>
    <definedName name="____cc2" localSheetId="18" hidden="1">{#N/A,#N/A,TRUE,"MEMO";#N/A,#N/A,TRUE,"PARAMETROS";#N/A,#N/A,TRUE,"RLI ";#N/A,#N/A,TRUE,"IMPTO.DET.";#N/A,#N/A,TRUE,"FUT-FUNT";#N/A,#N/A,TRUE,"CPI-PATR.";#N/A,#N/A,TRUE,"CM CPI";#N/A,#N/A,TRUE,"PROV";#N/A,#N/A,TRUE,"A FIJO";#N/A,#N/A,TRUE,"LEASING";#N/A,#N/A,TRUE,"VPP";#N/A,#N/A,TRUE,"PPM";#N/A,#N/A,TRUE,"OTROS"}</definedName>
    <definedName name="____cc2" hidden="1">{#N/A,#N/A,TRUE,"MEMO";#N/A,#N/A,TRUE,"PARAMETROS";#N/A,#N/A,TRUE,"RLI ";#N/A,#N/A,TRUE,"IMPTO.DET.";#N/A,#N/A,TRUE,"FUT-FUNT";#N/A,#N/A,TRUE,"CPI-PATR.";#N/A,#N/A,TRUE,"CM CPI";#N/A,#N/A,TRUE,"PROV";#N/A,#N/A,TRUE,"A FIJO";#N/A,#N/A,TRUE,"LEASING";#N/A,#N/A,TRUE,"VPP";#N/A,#N/A,TRUE,"PPM";#N/A,#N/A,TRUE,"OTROS"}</definedName>
    <definedName name="____ccc1" localSheetId="16" hidden="1">{#N/A,#N/A,FALSE,"Aging Summary";#N/A,#N/A,FALSE,"Ratio Analysis";#N/A,#N/A,FALSE,"Test 120 Day Accts";#N/A,#N/A,FALSE,"Tickmarks"}</definedName>
    <definedName name="____ccc1" localSheetId="18" hidden="1">{#N/A,#N/A,FALSE,"Aging Summary";#N/A,#N/A,FALSE,"Ratio Analysis";#N/A,#N/A,FALSE,"Test 120 Day Accts";#N/A,#N/A,FALSE,"Tickmarks"}</definedName>
    <definedName name="____ccc1" hidden="1">{#N/A,#N/A,FALSE,"Aging Summary";#N/A,#N/A,FALSE,"Ratio Analysis";#N/A,#N/A,FALSE,"Test 120 Day Accts";#N/A,#N/A,FALSE,"Tickmarks"}</definedName>
    <definedName name="____CMC1">#REF!</definedName>
    <definedName name="____Co50" localSheetId="16" hidden="1">{#N/A,"DR",FALSE,"increm pf";#N/A,"MAMSI",FALSE,"increm pf";#N/A,"MAXI",FALSE,"increm pf";#N/A,"PCAM",FALSE,"increm pf";#N/A,"PHSV",FALSE,"increm pf";#N/A,"SIE",FALSE,"increm pf"}</definedName>
    <definedName name="____Co50" localSheetId="18" hidden="1">{#N/A,"DR",FALSE,"increm pf";#N/A,"MAMSI",FALSE,"increm pf";#N/A,"MAXI",FALSE,"increm pf";#N/A,"PCAM",FALSE,"increm pf";#N/A,"PHSV",FALSE,"increm pf";#N/A,"SIE",FALSE,"increm pf"}</definedName>
    <definedName name="____Co50" hidden="1">{#N/A,"DR",FALSE,"increm pf";#N/A,"MAMSI",FALSE,"increm pf";#N/A,"MAXI",FALSE,"increm pf";#N/A,"PCAM",FALSE,"increm pf";#N/A,"PHSV",FALSE,"increm pf";#N/A,"SIE",FALSE,"increm pf"}</definedName>
    <definedName name="____cp010103" localSheetId="16" hidden="1">{#N/A,#N/A,TRUE,"MEMO";#N/A,#N/A,TRUE,"PARAMETROS";#N/A,#N/A,TRUE,"RLI ";#N/A,#N/A,TRUE,"IMPTO.DET.";#N/A,#N/A,TRUE,"FUT-FUNT";#N/A,#N/A,TRUE,"CPI-PATR.";#N/A,#N/A,TRUE,"CM CPI";#N/A,#N/A,TRUE,"PROV";#N/A,#N/A,TRUE,"A FIJO";#N/A,#N/A,TRUE,"LEASING";#N/A,#N/A,TRUE,"VPP";#N/A,#N/A,TRUE,"PPM";#N/A,#N/A,TRUE,"OTROS"}</definedName>
    <definedName name="____cp010103" localSheetId="18" hidden="1">{#N/A,#N/A,TRUE,"MEMO";#N/A,#N/A,TRUE,"PARAMETROS";#N/A,#N/A,TRUE,"RLI ";#N/A,#N/A,TRUE,"IMPTO.DET.";#N/A,#N/A,TRUE,"FUT-FUNT";#N/A,#N/A,TRUE,"CPI-PATR.";#N/A,#N/A,TRUE,"CM CPI";#N/A,#N/A,TRUE,"PROV";#N/A,#N/A,TRUE,"A FIJO";#N/A,#N/A,TRUE,"LEASING";#N/A,#N/A,TRUE,"VPP";#N/A,#N/A,TRUE,"PPM";#N/A,#N/A,TRUE,"OTROS"}</definedName>
    <definedName name="____cp010103" hidden="1">{#N/A,#N/A,TRUE,"MEMO";#N/A,#N/A,TRUE,"PARAMETROS";#N/A,#N/A,TRUE,"RLI ";#N/A,#N/A,TRUE,"IMPTO.DET.";#N/A,#N/A,TRUE,"FUT-FUNT";#N/A,#N/A,TRUE,"CPI-PATR.";#N/A,#N/A,TRUE,"CM CPI";#N/A,#N/A,TRUE,"PROV";#N/A,#N/A,TRUE,"A FIJO";#N/A,#N/A,TRUE,"LEASING";#N/A,#N/A,TRUE,"VPP";#N/A,#N/A,TRUE,"PPM";#N/A,#N/A,TRUE,"OTROS"}</definedName>
    <definedName name="____CP111" localSheetId="16" hidden="1">{#N/A,#N/A,TRUE,"MEMO";#N/A,#N/A,TRUE,"PARAMETROS";#N/A,#N/A,TRUE,"RLI ";#N/A,#N/A,TRUE,"IMPTO.DET.";#N/A,#N/A,TRUE,"FUT-FUNT";#N/A,#N/A,TRUE,"CPI-PATR.";#N/A,#N/A,TRUE,"CM CPI";#N/A,#N/A,TRUE,"PROV";#N/A,#N/A,TRUE,"A FIJO";#N/A,#N/A,TRUE,"LEASING";#N/A,#N/A,TRUE,"VPP";#N/A,#N/A,TRUE,"PPM";#N/A,#N/A,TRUE,"OTROS"}</definedName>
    <definedName name="____CP111" localSheetId="18" hidden="1">{#N/A,#N/A,TRUE,"MEMO";#N/A,#N/A,TRUE,"PARAMETROS";#N/A,#N/A,TRUE,"RLI ";#N/A,#N/A,TRUE,"IMPTO.DET.";#N/A,#N/A,TRUE,"FUT-FUNT";#N/A,#N/A,TRUE,"CPI-PATR.";#N/A,#N/A,TRUE,"CM CPI";#N/A,#N/A,TRUE,"PROV";#N/A,#N/A,TRUE,"A FIJO";#N/A,#N/A,TRUE,"LEASING";#N/A,#N/A,TRUE,"VPP";#N/A,#N/A,TRUE,"PPM";#N/A,#N/A,TRUE,"OTROS"}</definedName>
    <definedName name="____CP111" hidden="1">{#N/A,#N/A,TRUE,"MEMO";#N/A,#N/A,TRUE,"PARAMETROS";#N/A,#N/A,TRUE,"RLI ";#N/A,#N/A,TRUE,"IMPTO.DET.";#N/A,#N/A,TRUE,"FUT-FUNT";#N/A,#N/A,TRUE,"CPI-PATR.";#N/A,#N/A,TRUE,"CM CPI";#N/A,#N/A,TRUE,"PROV";#N/A,#N/A,TRUE,"A FIJO";#N/A,#N/A,TRUE,"LEASING";#N/A,#N/A,TRUE,"VPP";#N/A,#N/A,TRUE,"PPM";#N/A,#N/A,TRUE,"OTROS"}</definedName>
    <definedName name="____CPF1" localSheetId="16" hidden="1">{#N/A,#N/A,FALSE,"Aging Summary";#N/A,#N/A,FALSE,"Ratio Analysis";#N/A,#N/A,FALSE,"Test 120 Day Accts";#N/A,#N/A,FALSE,"Tickmarks"}</definedName>
    <definedName name="____CPF1" localSheetId="18" hidden="1">{#N/A,#N/A,FALSE,"Aging Summary";#N/A,#N/A,FALSE,"Ratio Analysis";#N/A,#N/A,FALSE,"Test 120 Day Accts";#N/A,#N/A,FALSE,"Tickmarks"}</definedName>
    <definedName name="____CPF1" hidden="1">{#N/A,#N/A,FALSE,"Aging Summary";#N/A,#N/A,FALSE,"Ratio Analysis";#N/A,#N/A,FALSE,"Test 120 Day Accts";#N/A,#N/A,FALSE,"Tickmarks"}</definedName>
    <definedName name="____CPF2" localSheetId="16" hidden="1">{#N/A,#N/A,FALSE,"Aging Summary";#N/A,#N/A,FALSE,"Ratio Analysis";#N/A,#N/A,FALSE,"Test 120 Day Accts";#N/A,#N/A,FALSE,"Tickmarks"}</definedName>
    <definedName name="____CPF2" localSheetId="18" hidden="1">{#N/A,#N/A,FALSE,"Aging Summary";#N/A,#N/A,FALSE,"Ratio Analysis";#N/A,#N/A,FALSE,"Test 120 Day Accts";#N/A,#N/A,FALSE,"Tickmarks"}</definedName>
    <definedName name="____CPF2" hidden="1">{#N/A,#N/A,FALSE,"Aging Summary";#N/A,#N/A,FALSE,"Ratio Analysis";#N/A,#N/A,FALSE,"Test 120 Day Accts";#N/A,#N/A,FALSE,"Tickmarks"}</definedName>
    <definedName name="____CPI1" localSheetId="16" hidden="1">{#N/A,#N/A,FALSE,"Aging Summary";#N/A,#N/A,FALSE,"Ratio Analysis";#N/A,#N/A,FALSE,"Test 120 Day Accts";#N/A,#N/A,FALSE,"Tickmarks"}</definedName>
    <definedName name="____CPI1" localSheetId="18" hidden="1">{#N/A,#N/A,FALSE,"Aging Summary";#N/A,#N/A,FALSE,"Ratio Analysis";#N/A,#N/A,FALSE,"Test 120 Day Accts";#N/A,#N/A,FALSE,"Tickmarks"}</definedName>
    <definedName name="____CPI1" hidden="1">{#N/A,#N/A,FALSE,"Aging Summary";#N/A,#N/A,FALSE,"Ratio Analysis";#N/A,#N/A,FALSE,"Test 120 Day Accts";#N/A,#N/A,FALSE,"Tickmarks"}</definedName>
    <definedName name="____CPI2" localSheetId="16" hidden="1">{#N/A,#N/A,FALSE,"Aging Summary";#N/A,#N/A,FALSE,"Ratio Analysis";#N/A,#N/A,FALSE,"Test 120 Day Accts";#N/A,#N/A,FALSE,"Tickmarks"}</definedName>
    <definedName name="____CPI2" localSheetId="18" hidden="1">{#N/A,#N/A,FALSE,"Aging Summary";#N/A,#N/A,FALSE,"Ratio Analysis";#N/A,#N/A,FALSE,"Test 120 Day Accts";#N/A,#N/A,FALSE,"Tickmarks"}</definedName>
    <definedName name="____CPI2" hidden="1">{#N/A,#N/A,FALSE,"Aging Summary";#N/A,#N/A,FALSE,"Ratio Analysis";#N/A,#N/A,FALSE,"Test 120 Day Accts";#N/A,#N/A,FALSE,"Tickmarks"}</definedName>
    <definedName name="____CPI2004" localSheetId="16" hidden="1">{#N/A,#N/A,FALSE,"Aging Summary";#N/A,#N/A,FALSE,"Ratio Analysis";#N/A,#N/A,FALSE,"Test 120 Day Accts";#N/A,#N/A,FALSE,"Tickmarks"}</definedName>
    <definedName name="____CPI2004" localSheetId="18" hidden="1">{#N/A,#N/A,FALSE,"Aging Summary";#N/A,#N/A,FALSE,"Ratio Analysis";#N/A,#N/A,FALSE,"Test 120 Day Accts";#N/A,#N/A,FALSE,"Tickmarks"}</definedName>
    <definedName name="____CPI2004" hidden="1">{#N/A,#N/A,FALSE,"Aging Summary";#N/A,#N/A,FALSE,"Ratio Analysis";#N/A,#N/A,FALSE,"Test 120 Day Accts";#N/A,#N/A,FALSE,"Tickmarks"}</definedName>
    <definedName name="____cpi2006" localSheetId="16" hidden="1">{#N/A,#N/A,FALSE,"Aging Summary";#N/A,#N/A,FALSE,"Ratio Analysis";#N/A,#N/A,FALSE,"Test 120 Day Accts";#N/A,#N/A,FALSE,"Tickmarks"}</definedName>
    <definedName name="____cpi2006" localSheetId="18" hidden="1">{#N/A,#N/A,FALSE,"Aging Summary";#N/A,#N/A,FALSE,"Ratio Analysis";#N/A,#N/A,FALSE,"Test 120 Day Accts";#N/A,#N/A,FALSE,"Tickmarks"}</definedName>
    <definedName name="____cpi2006" hidden="1">{#N/A,#N/A,FALSE,"Aging Summary";#N/A,#N/A,FALSE,"Ratio Analysis";#N/A,#N/A,FALSE,"Test 120 Day Accts";#N/A,#N/A,FALSE,"Tickmarks"}</definedName>
    <definedName name="____d1" localSheetId="16" hidden="1">{#N/A,#N/A,FALSE,"Aging Summary";#N/A,#N/A,FALSE,"Ratio Analysis";#N/A,#N/A,FALSE,"Test 120 Day Accts";#N/A,#N/A,FALSE,"Tickmarks"}</definedName>
    <definedName name="____d1" localSheetId="18" hidden="1">{#N/A,#N/A,FALSE,"Aging Summary";#N/A,#N/A,FALSE,"Ratio Analysis";#N/A,#N/A,FALSE,"Test 120 Day Accts";#N/A,#N/A,FALSE,"Tickmarks"}</definedName>
    <definedName name="____d1" hidden="1">{#N/A,#N/A,FALSE,"Aging Summary";#N/A,#N/A,FALSE,"Ratio Analysis";#N/A,#N/A,FALSE,"Test 120 Day Accts";#N/A,#N/A,FALSE,"Tickmarks"}</definedName>
    <definedName name="____D2" localSheetId="16" hidden="1">{#N/A,#N/A,FALSE,"Aging Summary";#N/A,#N/A,FALSE,"Ratio Analysis";#N/A,#N/A,FALSE,"Test 120 Day Accts";#N/A,#N/A,FALSE,"Tickmarks"}</definedName>
    <definedName name="____D2" localSheetId="18" hidden="1">{#N/A,#N/A,FALSE,"Aging Summary";#N/A,#N/A,FALSE,"Ratio Analysis";#N/A,#N/A,FALSE,"Test 120 Day Accts";#N/A,#N/A,FALSE,"Tickmarks"}</definedName>
    <definedName name="____D2" hidden="1">{#N/A,#N/A,FALSE,"Aging Summary";#N/A,#N/A,FALSE,"Ratio Analysis";#N/A,#N/A,FALSE,"Test 120 Day Accts";#N/A,#N/A,FALSE,"Tickmarks"}</definedName>
    <definedName name="____DAT1">#REF!</definedName>
    <definedName name="____DAT10">#REF!</definedName>
    <definedName name="____dat100" localSheetId="16" hidden="1">{#N/A,#N/A,TRUE,"MEMO";#N/A,#N/A,TRUE,"PARAMETROS";#N/A,#N/A,TRUE,"RLI ";#N/A,#N/A,TRUE,"IMPTO.DET.";#N/A,#N/A,TRUE,"FUT-FUNT";#N/A,#N/A,TRUE,"CPI-PATR.";#N/A,#N/A,TRUE,"CM CPI";#N/A,#N/A,TRUE,"PROV";#N/A,#N/A,TRUE,"A FIJO";#N/A,#N/A,TRUE,"LEASING";#N/A,#N/A,TRUE,"VPP";#N/A,#N/A,TRUE,"PPM";#N/A,#N/A,TRUE,"OTROS"}</definedName>
    <definedName name="____dat100" localSheetId="18" hidden="1">{#N/A,#N/A,TRUE,"MEMO";#N/A,#N/A,TRUE,"PARAMETROS";#N/A,#N/A,TRUE,"RLI ";#N/A,#N/A,TRUE,"IMPTO.DET.";#N/A,#N/A,TRUE,"FUT-FUNT";#N/A,#N/A,TRUE,"CPI-PATR.";#N/A,#N/A,TRUE,"CM CPI";#N/A,#N/A,TRUE,"PROV";#N/A,#N/A,TRUE,"A FIJO";#N/A,#N/A,TRUE,"LEASING";#N/A,#N/A,TRUE,"VPP";#N/A,#N/A,TRUE,"PPM";#N/A,#N/A,TRUE,"OTROS"}</definedName>
    <definedName name="____dat100" hidden="1">{#N/A,#N/A,TRUE,"MEMO";#N/A,#N/A,TRUE,"PARAMETROS";#N/A,#N/A,TRUE,"RLI ";#N/A,#N/A,TRUE,"IMPTO.DET.";#N/A,#N/A,TRUE,"FUT-FUNT";#N/A,#N/A,TRUE,"CPI-PATR.";#N/A,#N/A,TRUE,"CM CPI";#N/A,#N/A,TRUE,"PROV";#N/A,#N/A,TRUE,"A FIJO";#N/A,#N/A,TRUE,"LEASING";#N/A,#N/A,TRUE,"VPP";#N/A,#N/A,TRUE,"PPM";#N/A,#N/A,TRUE,"OTROS"}</definedName>
    <definedName name="____DAT1000" localSheetId="16" hidden="1">{#N/A,#N/A,TRUE,"MEMO";#N/A,#N/A,TRUE,"PARAMETROS";#N/A,#N/A,TRUE,"RLI ";#N/A,#N/A,TRUE,"IMPTO.DET.";#N/A,#N/A,TRUE,"FUT-FUNT";#N/A,#N/A,TRUE,"CPI-PATR.";#N/A,#N/A,TRUE,"CM CPI";#N/A,#N/A,TRUE,"PROV";#N/A,#N/A,TRUE,"A FIJO";#N/A,#N/A,TRUE,"LEASING";#N/A,#N/A,TRUE,"VPP";#N/A,#N/A,TRUE,"PPM";#N/A,#N/A,TRUE,"OTROS"}</definedName>
    <definedName name="____DAT1000" localSheetId="18" hidden="1">{#N/A,#N/A,TRUE,"MEMO";#N/A,#N/A,TRUE,"PARAMETROS";#N/A,#N/A,TRUE,"RLI ";#N/A,#N/A,TRUE,"IMPTO.DET.";#N/A,#N/A,TRUE,"FUT-FUNT";#N/A,#N/A,TRUE,"CPI-PATR.";#N/A,#N/A,TRUE,"CM CPI";#N/A,#N/A,TRUE,"PROV";#N/A,#N/A,TRUE,"A FIJO";#N/A,#N/A,TRUE,"LEASING";#N/A,#N/A,TRUE,"VPP";#N/A,#N/A,TRUE,"PPM";#N/A,#N/A,TRUE,"OTROS"}</definedName>
    <definedName name="____DAT1000" hidden="1">{#N/A,#N/A,TRUE,"MEMO";#N/A,#N/A,TRUE,"PARAMETROS";#N/A,#N/A,TRUE,"RLI ";#N/A,#N/A,TRUE,"IMPTO.DET.";#N/A,#N/A,TRUE,"FUT-FUNT";#N/A,#N/A,TRUE,"CPI-PATR.";#N/A,#N/A,TRUE,"CM CPI";#N/A,#N/A,TRUE,"PROV";#N/A,#N/A,TRUE,"A FIJO";#N/A,#N/A,TRUE,"LEASING";#N/A,#N/A,TRUE,"VPP";#N/A,#N/A,TRUE,"PPM";#N/A,#N/A,TRUE,"OTROS"}</definedName>
    <definedName name="____DAT11">#REF!</definedName>
    <definedName name="____dat1165" localSheetId="16" hidden="1">{#N/A,#N/A,TRUE,"MEMO";#N/A,#N/A,TRUE,"PARAMETROS";#N/A,#N/A,TRUE,"RLI ";#N/A,#N/A,TRUE,"IMPTO.DET.";#N/A,#N/A,TRUE,"FUT-FUNT";#N/A,#N/A,TRUE,"CPI-PATR.";#N/A,#N/A,TRUE,"CM CPI";#N/A,#N/A,TRUE,"PROV";#N/A,#N/A,TRUE,"A FIJO";#N/A,#N/A,TRUE,"LEASING";#N/A,#N/A,TRUE,"VPP";#N/A,#N/A,TRUE,"PPM";#N/A,#N/A,TRUE,"OTROS"}</definedName>
    <definedName name="____dat1165" localSheetId="18" hidden="1">{#N/A,#N/A,TRUE,"MEMO";#N/A,#N/A,TRUE,"PARAMETROS";#N/A,#N/A,TRUE,"RLI ";#N/A,#N/A,TRUE,"IMPTO.DET.";#N/A,#N/A,TRUE,"FUT-FUNT";#N/A,#N/A,TRUE,"CPI-PATR.";#N/A,#N/A,TRUE,"CM CPI";#N/A,#N/A,TRUE,"PROV";#N/A,#N/A,TRUE,"A FIJO";#N/A,#N/A,TRUE,"LEASING";#N/A,#N/A,TRUE,"VPP";#N/A,#N/A,TRUE,"PPM";#N/A,#N/A,TRUE,"OTROS"}</definedName>
    <definedName name="____dat1165" hidden="1">{#N/A,#N/A,TRUE,"MEMO";#N/A,#N/A,TRUE,"PARAMETROS";#N/A,#N/A,TRUE,"RLI ";#N/A,#N/A,TRUE,"IMPTO.DET.";#N/A,#N/A,TRUE,"FUT-FUNT";#N/A,#N/A,TRUE,"CPI-PATR.";#N/A,#N/A,TRUE,"CM CPI";#N/A,#N/A,TRUE,"PROV";#N/A,#N/A,TRUE,"A FIJO";#N/A,#N/A,TRUE,"LEASING";#N/A,#N/A,TRUE,"VPP";#N/A,#N/A,TRUE,"PPM";#N/A,#N/A,TRUE,"OTROS"}</definedName>
    <definedName name="____DAT12">#REF!</definedName>
    <definedName name="____DAT13">#REF!</definedName>
    <definedName name="____DAT14">#REF!</definedName>
    <definedName name="____DAT15">#REF!</definedName>
    <definedName name="____dat1500" localSheetId="16" hidden="1">{#N/A,#N/A,TRUE,"MEMO";#N/A,#N/A,TRUE,"PARAMETROS";#N/A,#N/A,TRUE,"RLI ";#N/A,#N/A,TRUE,"IMPTO.DET.";#N/A,#N/A,TRUE,"FUT-FUNT";#N/A,#N/A,TRUE,"CPI-PATR.";#N/A,#N/A,TRUE,"CM CPI";#N/A,#N/A,TRUE,"PROV";#N/A,#N/A,TRUE,"A FIJO";#N/A,#N/A,TRUE,"LEASING";#N/A,#N/A,TRUE,"VPP";#N/A,#N/A,TRUE,"PPM";#N/A,#N/A,TRUE,"OTROS"}</definedName>
    <definedName name="____dat1500" localSheetId="18" hidden="1">{#N/A,#N/A,TRUE,"MEMO";#N/A,#N/A,TRUE,"PARAMETROS";#N/A,#N/A,TRUE,"RLI ";#N/A,#N/A,TRUE,"IMPTO.DET.";#N/A,#N/A,TRUE,"FUT-FUNT";#N/A,#N/A,TRUE,"CPI-PATR.";#N/A,#N/A,TRUE,"CM CPI";#N/A,#N/A,TRUE,"PROV";#N/A,#N/A,TRUE,"A FIJO";#N/A,#N/A,TRUE,"LEASING";#N/A,#N/A,TRUE,"VPP";#N/A,#N/A,TRUE,"PPM";#N/A,#N/A,TRUE,"OTROS"}</definedName>
    <definedName name="____dat1500" hidden="1">{#N/A,#N/A,TRUE,"MEMO";#N/A,#N/A,TRUE,"PARAMETROS";#N/A,#N/A,TRUE,"RLI ";#N/A,#N/A,TRUE,"IMPTO.DET.";#N/A,#N/A,TRUE,"FUT-FUNT";#N/A,#N/A,TRUE,"CPI-PATR.";#N/A,#N/A,TRUE,"CM CPI";#N/A,#N/A,TRUE,"PROV";#N/A,#N/A,TRUE,"A FIJO";#N/A,#N/A,TRUE,"LEASING";#N/A,#N/A,TRUE,"VPP";#N/A,#N/A,TRUE,"PPM";#N/A,#N/A,TRUE,"OTROS"}</definedName>
    <definedName name="____dat1501" localSheetId="16" hidden="1">{#N/A,#N/A,TRUE,"MEMO";#N/A,#N/A,TRUE,"PARAMETROS";#N/A,#N/A,TRUE,"RLI ";#N/A,#N/A,TRUE,"IMPTO.DET.";#N/A,#N/A,TRUE,"FUT-FUNT";#N/A,#N/A,TRUE,"CPI-PATR.";#N/A,#N/A,TRUE,"CM CPI";#N/A,#N/A,TRUE,"PROV";#N/A,#N/A,TRUE,"A FIJO";#N/A,#N/A,TRUE,"LEASING";#N/A,#N/A,TRUE,"VPP";#N/A,#N/A,TRUE,"PPM";#N/A,#N/A,TRUE,"OTROS"}</definedName>
    <definedName name="____dat1501" localSheetId="18" hidden="1">{#N/A,#N/A,TRUE,"MEMO";#N/A,#N/A,TRUE,"PARAMETROS";#N/A,#N/A,TRUE,"RLI ";#N/A,#N/A,TRUE,"IMPTO.DET.";#N/A,#N/A,TRUE,"FUT-FUNT";#N/A,#N/A,TRUE,"CPI-PATR.";#N/A,#N/A,TRUE,"CM CPI";#N/A,#N/A,TRUE,"PROV";#N/A,#N/A,TRUE,"A FIJO";#N/A,#N/A,TRUE,"LEASING";#N/A,#N/A,TRUE,"VPP";#N/A,#N/A,TRUE,"PPM";#N/A,#N/A,TRUE,"OTROS"}</definedName>
    <definedName name="____dat1501" hidden="1">{#N/A,#N/A,TRUE,"MEMO";#N/A,#N/A,TRUE,"PARAMETROS";#N/A,#N/A,TRUE,"RLI ";#N/A,#N/A,TRUE,"IMPTO.DET.";#N/A,#N/A,TRUE,"FUT-FUNT";#N/A,#N/A,TRUE,"CPI-PATR.";#N/A,#N/A,TRUE,"CM CPI";#N/A,#N/A,TRUE,"PROV";#N/A,#N/A,TRUE,"A FIJO";#N/A,#N/A,TRUE,"LEASING";#N/A,#N/A,TRUE,"VPP";#N/A,#N/A,TRUE,"PPM";#N/A,#N/A,TRUE,"OTROS"}</definedName>
    <definedName name="____DAT16">#REF!</definedName>
    <definedName name="____DAT17">#REF!</definedName>
    <definedName name="____DAT18">#REF!</definedName>
    <definedName name="____DAT19">#REF!</definedName>
    <definedName name="____DAT2">#REF!</definedName>
    <definedName name="____DAT20">#REF!</definedName>
    <definedName name="____dat2005" localSheetId="16" hidden="1">{#N/A,#N/A,TRUE,"MEMO";#N/A,#N/A,TRUE,"PARAMETROS";#N/A,#N/A,TRUE,"RLI ";#N/A,#N/A,TRUE,"IMPTO.DET.";#N/A,#N/A,TRUE,"FUT-FUNT";#N/A,#N/A,TRUE,"CPI-PATR.";#N/A,#N/A,TRUE,"CM CPI";#N/A,#N/A,TRUE,"PROV";#N/A,#N/A,TRUE,"A FIJO";#N/A,#N/A,TRUE,"LEASING";#N/A,#N/A,TRUE,"VPP";#N/A,#N/A,TRUE,"PPM";#N/A,#N/A,TRUE,"OTROS"}</definedName>
    <definedName name="____dat2005" localSheetId="18" hidden="1">{#N/A,#N/A,TRUE,"MEMO";#N/A,#N/A,TRUE,"PARAMETROS";#N/A,#N/A,TRUE,"RLI ";#N/A,#N/A,TRUE,"IMPTO.DET.";#N/A,#N/A,TRUE,"FUT-FUNT";#N/A,#N/A,TRUE,"CPI-PATR.";#N/A,#N/A,TRUE,"CM CPI";#N/A,#N/A,TRUE,"PROV";#N/A,#N/A,TRUE,"A FIJO";#N/A,#N/A,TRUE,"LEASING";#N/A,#N/A,TRUE,"VPP";#N/A,#N/A,TRUE,"PPM";#N/A,#N/A,TRUE,"OTROS"}</definedName>
    <definedName name="____dat2005" hidden="1">{#N/A,#N/A,TRUE,"MEMO";#N/A,#N/A,TRUE,"PARAMETROS";#N/A,#N/A,TRUE,"RLI ";#N/A,#N/A,TRUE,"IMPTO.DET.";#N/A,#N/A,TRUE,"FUT-FUNT";#N/A,#N/A,TRUE,"CPI-PATR.";#N/A,#N/A,TRUE,"CM CPI";#N/A,#N/A,TRUE,"PROV";#N/A,#N/A,TRUE,"A FIJO";#N/A,#N/A,TRUE,"LEASING";#N/A,#N/A,TRUE,"VPP";#N/A,#N/A,TRUE,"PPM";#N/A,#N/A,TRUE,"OTROS"}</definedName>
    <definedName name="____DAT21">#REF!</definedName>
    <definedName name="____DAT22">#REF!</definedName>
    <definedName name="____DAT23">#REF!</definedName>
    <definedName name="____DAT24">#REF!</definedName>
    <definedName name="____DAT25">#REF!</definedName>
    <definedName name="____DAT26">#REF!</definedName>
    <definedName name="____DAT27">#REF!</definedName>
    <definedName name="____DAT28">#REF!</definedName>
    <definedName name="____DAT29">#REF!</definedName>
    <definedName name="____DAT3">#REF!</definedName>
    <definedName name="____DAT30">#REF!</definedName>
    <definedName name="____DAT3000" localSheetId="16" hidden="1">{#N/A,#N/A,TRUE,"MEMO";#N/A,#N/A,TRUE,"PARAMETROS";#N/A,#N/A,TRUE,"RLI ";#N/A,#N/A,TRUE,"IMPTO.DET.";#N/A,#N/A,TRUE,"FUT-FUNT";#N/A,#N/A,TRUE,"CPI-PATR.";#N/A,#N/A,TRUE,"CM CPI";#N/A,#N/A,TRUE,"PROV";#N/A,#N/A,TRUE,"A FIJO";#N/A,#N/A,TRUE,"LEASING";#N/A,#N/A,TRUE,"VPP";#N/A,#N/A,TRUE,"PPM";#N/A,#N/A,TRUE,"OTROS"}</definedName>
    <definedName name="____DAT3000" localSheetId="18" hidden="1">{#N/A,#N/A,TRUE,"MEMO";#N/A,#N/A,TRUE,"PARAMETROS";#N/A,#N/A,TRUE,"RLI ";#N/A,#N/A,TRUE,"IMPTO.DET.";#N/A,#N/A,TRUE,"FUT-FUNT";#N/A,#N/A,TRUE,"CPI-PATR.";#N/A,#N/A,TRUE,"CM CPI";#N/A,#N/A,TRUE,"PROV";#N/A,#N/A,TRUE,"A FIJO";#N/A,#N/A,TRUE,"LEASING";#N/A,#N/A,TRUE,"VPP";#N/A,#N/A,TRUE,"PPM";#N/A,#N/A,TRUE,"OTROS"}</definedName>
    <definedName name="____DAT3000" hidden="1">{#N/A,#N/A,TRUE,"MEMO";#N/A,#N/A,TRUE,"PARAMETROS";#N/A,#N/A,TRUE,"RLI ";#N/A,#N/A,TRUE,"IMPTO.DET.";#N/A,#N/A,TRUE,"FUT-FUNT";#N/A,#N/A,TRUE,"CPI-PATR.";#N/A,#N/A,TRUE,"CM CPI";#N/A,#N/A,TRUE,"PROV";#N/A,#N/A,TRUE,"A FIJO";#N/A,#N/A,TRUE,"LEASING";#N/A,#N/A,TRUE,"VPP";#N/A,#N/A,TRUE,"PPM";#N/A,#N/A,TRUE,"OTROS"}</definedName>
    <definedName name="____DAT301" localSheetId="16" hidden="1">{#N/A,#N/A,TRUE,"MEMO";#N/A,#N/A,TRUE,"PARAMETROS";#N/A,#N/A,TRUE,"RLI ";#N/A,#N/A,TRUE,"IMPTO.DET.";#N/A,#N/A,TRUE,"FUT-FUNT";#N/A,#N/A,TRUE,"CPI-PATR.";#N/A,#N/A,TRUE,"CM CPI";#N/A,#N/A,TRUE,"PROV";#N/A,#N/A,TRUE,"A FIJO";#N/A,#N/A,TRUE,"LEASING";#N/A,#N/A,TRUE,"VPP";#N/A,#N/A,TRUE,"PPM";#N/A,#N/A,TRUE,"OTROS"}</definedName>
    <definedName name="____DAT301" localSheetId="18" hidden="1">{#N/A,#N/A,TRUE,"MEMO";#N/A,#N/A,TRUE,"PARAMETROS";#N/A,#N/A,TRUE,"RLI ";#N/A,#N/A,TRUE,"IMPTO.DET.";#N/A,#N/A,TRUE,"FUT-FUNT";#N/A,#N/A,TRUE,"CPI-PATR.";#N/A,#N/A,TRUE,"CM CPI";#N/A,#N/A,TRUE,"PROV";#N/A,#N/A,TRUE,"A FIJO";#N/A,#N/A,TRUE,"LEASING";#N/A,#N/A,TRUE,"VPP";#N/A,#N/A,TRUE,"PPM";#N/A,#N/A,TRUE,"OTROS"}</definedName>
    <definedName name="____DAT301" hidden="1">{#N/A,#N/A,TRUE,"MEMO";#N/A,#N/A,TRUE,"PARAMETROS";#N/A,#N/A,TRUE,"RLI ";#N/A,#N/A,TRUE,"IMPTO.DET.";#N/A,#N/A,TRUE,"FUT-FUNT";#N/A,#N/A,TRUE,"CPI-PATR.";#N/A,#N/A,TRUE,"CM CPI";#N/A,#N/A,TRUE,"PROV";#N/A,#N/A,TRUE,"A FIJO";#N/A,#N/A,TRUE,"LEASING";#N/A,#N/A,TRUE,"VPP";#N/A,#N/A,TRUE,"PPM";#N/A,#N/A,TRUE,"OTROS"}</definedName>
    <definedName name="____DAT31">#REF!</definedName>
    <definedName name="____DAT32">#REF!</definedName>
    <definedName name="____DAT4">#REF!</definedName>
    <definedName name="____DAT5">#REF!</definedName>
    <definedName name="____DAT5320" localSheetId="16" hidden="1">{#N/A,#N/A,TRUE,"MEMO";#N/A,#N/A,TRUE,"PARAMETROS";#N/A,#N/A,TRUE,"RLI ";#N/A,#N/A,TRUE,"IMPTO.DET.";#N/A,#N/A,TRUE,"FUT-FUNT";#N/A,#N/A,TRUE,"CPI-PATR.";#N/A,#N/A,TRUE,"CM CPI";#N/A,#N/A,TRUE,"PROV";#N/A,#N/A,TRUE,"A FIJO";#N/A,#N/A,TRUE,"LEASING";#N/A,#N/A,TRUE,"VPP";#N/A,#N/A,TRUE,"PPM";#N/A,#N/A,TRUE,"OTROS"}</definedName>
    <definedName name="____DAT5320" localSheetId="18" hidden="1">{#N/A,#N/A,TRUE,"MEMO";#N/A,#N/A,TRUE,"PARAMETROS";#N/A,#N/A,TRUE,"RLI ";#N/A,#N/A,TRUE,"IMPTO.DET.";#N/A,#N/A,TRUE,"FUT-FUNT";#N/A,#N/A,TRUE,"CPI-PATR.";#N/A,#N/A,TRUE,"CM CPI";#N/A,#N/A,TRUE,"PROV";#N/A,#N/A,TRUE,"A FIJO";#N/A,#N/A,TRUE,"LEASING";#N/A,#N/A,TRUE,"VPP";#N/A,#N/A,TRUE,"PPM";#N/A,#N/A,TRUE,"OTROS"}</definedName>
    <definedName name="____DAT5320" hidden="1">{#N/A,#N/A,TRUE,"MEMO";#N/A,#N/A,TRUE,"PARAMETROS";#N/A,#N/A,TRUE,"RLI ";#N/A,#N/A,TRUE,"IMPTO.DET.";#N/A,#N/A,TRUE,"FUT-FUNT";#N/A,#N/A,TRUE,"CPI-PATR.";#N/A,#N/A,TRUE,"CM CPI";#N/A,#N/A,TRUE,"PROV";#N/A,#N/A,TRUE,"A FIJO";#N/A,#N/A,TRUE,"LEASING";#N/A,#N/A,TRUE,"VPP";#N/A,#N/A,TRUE,"PPM";#N/A,#N/A,TRUE,"OTROS"}</definedName>
    <definedName name="____DAT6">#REF!</definedName>
    <definedName name="____DAT7">#REF!</definedName>
    <definedName name="____DAT8">#REF!</definedName>
    <definedName name="____DAT9">#REF!</definedName>
    <definedName name="____Dec03" localSheetId="16" hidden="1">{"'Demand Units'!$Z$2:$AF$53"}</definedName>
    <definedName name="____Dec03" localSheetId="18" hidden="1">{"'Demand Units'!$Z$2:$AF$53"}</definedName>
    <definedName name="____Dec03" hidden="1">{"'Demand Units'!$Z$2:$AF$53"}</definedName>
    <definedName name="____dec94">#REF!</definedName>
    <definedName name="____Dif1201">#REF!</definedName>
    <definedName name="____Dif1301">#REF!</definedName>
    <definedName name="____Dif1330">#REF!</definedName>
    <definedName name="____Dif2001">#REF!</definedName>
    <definedName name="____Dif2402">#REF!</definedName>
    <definedName name="____DX2" localSheetId="16" hidden="1">{"'WEB azoc prov'!$B$85:$L$123"}</definedName>
    <definedName name="____DX2" localSheetId="18" hidden="1">{"'WEB azoc prov'!$B$85:$L$123"}</definedName>
    <definedName name="____DX2" hidden="1">{"'WEB azoc prov'!$B$85:$L$123"}</definedName>
    <definedName name="____E1" localSheetId="16"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E1" localSheetId="18"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E1"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_E21" localSheetId="16" hidden="1">{"Despesas Diferidas Indedutíveis de 1998",#N/A,FALSE,"Impressão"}</definedName>
    <definedName name="____E21" localSheetId="18" hidden="1">{"Despesas Diferidas Indedutíveis de 1998",#N/A,FALSE,"Impressão"}</definedName>
    <definedName name="____E21" hidden="1">{"Despesas Diferidas Indedutíveis de 1998",#N/A,FALSE,"Impressão"}</definedName>
    <definedName name="____ede2"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ede2"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ede2"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_efr4" localSheetId="16" hidden="1">{#N/A,#N/A,FALSE,"BM_mes";#N/A,#N/A,FALSE,"BM_Resum_Fin";#N/A,#N/A,FALSE,"Inf-Min-Mina"}</definedName>
    <definedName name="____efr4" localSheetId="18" hidden="1">{#N/A,#N/A,FALSE,"BM_mes";#N/A,#N/A,FALSE,"BM_Resum_Fin";#N/A,#N/A,FALSE,"Inf-Min-Mina"}</definedName>
    <definedName name="____efr4" hidden="1">{#N/A,#N/A,FALSE,"BM_mes";#N/A,#N/A,FALSE,"BM_Resum_Fin";#N/A,#N/A,FALSE,"Inf-Min-Mina"}</definedName>
    <definedName name="____et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et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et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et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et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et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f" localSheetId="16" hidden="1">{#N/A,#N/A,FALSE,"Aging Summary";#N/A,#N/A,FALSE,"Ratio Analysis";#N/A,#N/A,FALSE,"Test 120 Day Accts";#N/A,#N/A,FALSE,"Tickmarks"}</definedName>
    <definedName name="____f" localSheetId="18" hidden="1">{#N/A,#N/A,FALSE,"Aging Summary";#N/A,#N/A,FALSE,"Ratio Analysis";#N/A,#N/A,FALSE,"Test 120 Day Accts";#N/A,#N/A,FALSE,"Tickmarks"}</definedName>
    <definedName name="____f" hidden="1">{#N/A,#N/A,FALSE,"Aging Summary";#N/A,#N/A,FALSE,"Ratio Analysis";#N/A,#N/A,FALSE,"Test 120 Day Accts";#N/A,#N/A,FALSE,"Tickmarks"}</definedName>
    <definedName name="____f1" localSheetId="16" hidden="1">{#N/A,#N/A,FALSE,"Aging Summary";#N/A,#N/A,FALSE,"Ratio Analysis";#N/A,#N/A,FALSE,"Test 120 Day Accts";#N/A,#N/A,FALSE,"Tickmarks"}</definedName>
    <definedName name="____f1" localSheetId="18" hidden="1">{#N/A,#N/A,FALSE,"Aging Summary";#N/A,#N/A,FALSE,"Ratio Analysis";#N/A,#N/A,FALSE,"Test 120 Day Accts";#N/A,#N/A,FALSE,"Tickmarks"}</definedName>
    <definedName name="____f1" hidden="1">{#N/A,#N/A,FALSE,"Aging Summary";#N/A,#N/A,FALSE,"Ratio Analysis";#N/A,#N/A,FALSE,"Test 120 Day Accts";#N/A,#N/A,FALSE,"Tickmarks"}</definedName>
    <definedName name="____F1P">#REF!</definedName>
    <definedName name="____F1PP">#REF!</definedName>
    <definedName name="____f5" localSheetId="16" hidden="1">{#N/A,#N/A,TRUE,"ComparativoII"}</definedName>
    <definedName name="____f5" localSheetId="18" hidden="1">{#N/A,#N/A,TRUE,"ComparativoII"}</definedName>
    <definedName name="____f5" hidden="1">{#N/A,#N/A,TRUE,"ComparativoII"}</definedName>
    <definedName name="____FC">#REF!</definedName>
    <definedName name="____feb94">#REF!</definedName>
    <definedName name="____feb95">#REF!</definedName>
    <definedName name="____feb96">#REF!</definedName>
    <definedName name="____ff55" localSheetId="16" hidden="1">{#N/A,#N/A,FALSE,"4C0696";#N/A,#N/A,FALSE,"1B1193";#N/A,#N/A,FALSE,"TABLA";#N/A,#N/A,FALSE,"INST RTA FIJA"}</definedName>
    <definedName name="____ff55" localSheetId="18" hidden="1">{#N/A,#N/A,FALSE,"4C0696";#N/A,#N/A,FALSE,"1B1193";#N/A,#N/A,FALSE,"TABLA";#N/A,#N/A,FALSE,"INST RTA FIJA"}</definedName>
    <definedName name="____ff55" hidden="1">{#N/A,#N/A,FALSE,"4C0696";#N/A,#N/A,FALSE,"1B1193";#N/A,#N/A,FALSE,"TABLA";#N/A,#N/A,FALSE,"INST RTA FIJA"}</definedName>
    <definedName name="____FRD001" localSheetId="16">L118C2</definedName>
    <definedName name="____FRD001" localSheetId="18">L118C2</definedName>
    <definedName name="____FRD001">L118C2</definedName>
    <definedName name="____ftu222" localSheetId="16" hidden="1">{#N/A,#N/A,FALSE,"Aging Summary";#N/A,#N/A,FALSE,"Ratio Analysis";#N/A,#N/A,FALSE,"Test 120 Day Accts";#N/A,#N/A,FALSE,"Tickmarks"}</definedName>
    <definedName name="____ftu222" localSheetId="18" hidden="1">{#N/A,#N/A,FALSE,"Aging Summary";#N/A,#N/A,FALSE,"Ratio Analysis";#N/A,#N/A,FALSE,"Test 120 Day Accts";#N/A,#N/A,FALSE,"Tickmarks"}</definedName>
    <definedName name="____ftu222" hidden="1">{#N/A,#N/A,FALSE,"Aging Summary";#N/A,#N/A,FALSE,"Ratio Analysis";#N/A,#N/A,FALSE,"Test 120 Day Accts";#N/A,#N/A,FALSE,"Tickmarks"}</definedName>
    <definedName name="____fut08" localSheetId="16" hidden="1">{#N/A,#N/A,FALSE,"Aging Summary";#N/A,#N/A,FALSE,"Ratio Analysis";#N/A,#N/A,FALSE,"Test 120 Day Accts";#N/A,#N/A,FALSE,"Tickmarks"}</definedName>
    <definedName name="____fut08" localSheetId="18" hidden="1">{#N/A,#N/A,FALSE,"Aging Summary";#N/A,#N/A,FALSE,"Ratio Analysis";#N/A,#N/A,FALSE,"Test 120 Day Accts";#N/A,#N/A,FALSE,"Tickmarks"}</definedName>
    <definedName name="____fut08" hidden="1">{#N/A,#N/A,FALSE,"Aging Summary";#N/A,#N/A,FALSE,"Ratio Analysis";#N/A,#N/A,FALSE,"Test 120 Day Accts";#N/A,#N/A,FALSE,"Tickmarks"}</definedName>
    <definedName name="____fut1" localSheetId="16" hidden="1">{#N/A,#N/A,FALSE,"Aging Summary";#N/A,#N/A,FALSE,"Ratio Analysis";#N/A,#N/A,FALSE,"Test 120 Day Accts";#N/A,#N/A,FALSE,"Tickmarks"}</definedName>
    <definedName name="____fut1" localSheetId="18" hidden="1">{#N/A,#N/A,FALSE,"Aging Summary";#N/A,#N/A,FALSE,"Ratio Analysis";#N/A,#N/A,FALSE,"Test 120 Day Accts";#N/A,#N/A,FALSE,"Tickmarks"}</definedName>
    <definedName name="____fut1" hidden="1">{#N/A,#N/A,FALSE,"Aging Summary";#N/A,#N/A,FALSE,"Ratio Analysis";#N/A,#N/A,FALSE,"Test 120 Day Accts";#N/A,#N/A,FALSE,"Tickmarks"}</definedName>
    <definedName name="____fut2" localSheetId="16" hidden="1">{#N/A,#N/A,FALSE,"Aging Summary";#N/A,#N/A,FALSE,"Ratio Analysis";#N/A,#N/A,FALSE,"Test 120 Day Accts";#N/A,#N/A,FALSE,"Tickmarks"}</definedName>
    <definedName name="____fut2" localSheetId="18" hidden="1">{#N/A,#N/A,FALSE,"Aging Summary";#N/A,#N/A,FALSE,"Ratio Analysis";#N/A,#N/A,FALSE,"Test 120 Day Accts";#N/A,#N/A,FALSE,"Tickmarks"}</definedName>
    <definedName name="____fut2" hidden="1">{#N/A,#N/A,FALSE,"Aging Summary";#N/A,#N/A,FALSE,"Ratio Analysis";#N/A,#N/A,FALSE,"Test 120 Day Accts";#N/A,#N/A,FALSE,"Tickmarks"}</definedName>
    <definedName name="____FUT2003">"V2004-02-29"</definedName>
    <definedName name="____fut2005" localSheetId="16" hidden="1">{#N/A,#N/A,FALSE,"Aging Summary";#N/A,#N/A,FALSE,"Ratio Analysis";#N/A,#N/A,FALSE,"Test 120 Day Accts";#N/A,#N/A,FALSE,"Tickmarks"}</definedName>
    <definedName name="____fut2005" localSheetId="18" hidden="1">{#N/A,#N/A,FALSE,"Aging Summary";#N/A,#N/A,FALSE,"Ratio Analysis";#N/A,#N/A,FALSE,"Test 120 Day Accts";#N/A,#N/A,FALSE,"Tickmarks"}</definedName>
    <definedName name="____fut2005" hidden="1">{#N/A,#N/A,FALSE,"Aging Summary";#N/A,#N/A,FALSE,"Ratio Analysis";#N/A,#N/A,FALSE,"Test 120 Day Accts";#N/A,#N/A,FALSE,"Tickmarks"}</definedName>
    <definedName name="____fut2006" localSheetId="16" hidden="1">{#N/A,#N/A,FALSE,"Aging Summary";#N/A,#N/A,FALSE,"Ratio Analysis";#N/A,#N/A,FALSE,"Test 120 Day Accts";#N/A,#N/A,FALSE,"Tickmarks"}</definedName>
    <definedName name="____fut2006" localSheetId="18" hidden="1">{#N/A,#N/A,FALSE,"Aging Summary";#N/A,#N/A,FALSE,"Ratio Analysis";#N/A,#N/A,FALSE,"Test 120 Day Accts";#N/A,#N/A,FALSE,"Tickmarks"}</definedName>
    <definedName name="____fut2006" hidden="1">{#N/A,#N/A,FALSE,"Aging Summary";#N/A,#N/A,FALSE,"Ratio Analysis";#N/A,#N/A,FALSE,"Test 120 Day Accts";#N/A,#N/A,FALSE,"Tickmarks"}</definedName>
    <definedName name="____G12" hidden="1">#REF!</definedName>
    <definedName name="____g2" localSheetId="16" hidden="1">{#N/A,#N/A,FALSE,"Aging Summary";#N/A,#N/A,FALSE,"Ratio Analysis";#N/A,#N/A,FALSE,"Test 120 Day Accts";#N/A,#N/A,FALSE,"Tickmarks"}</definedName>
    <definedName name="____g2" localSheetId="18" hidden="1">{#N/A,#N/A,FALSE,"Aging Summary";#N/A,#N/A,FALSE,"Ratio Analysis";#N/A,#N/A,FALSE,"Test 120 Day Accts";#N/A,#N/A,FALSE,"Tickmarks"}</definedName>
    <definedName name="____g2" hidden="1">{#N/A,#N/A,FALSE,"Aging Summary";#N/A,#N/A,FALSE,"Ratio Analysis";#N/A,#N/A,FALSE,"Test 120 Day Accts";#N/A,#N/A,FALSE,"Tickmarks"}</definedName>
    <definedName name="____gan2" localSheetId="16" hidden="1">{#N/A,#N/A,FALSE,"Aging Summary";#N/A,#N/A,FALSE,"Ratio Analysis";#N/A,#N/A,FALSE,"Test 120 Day Accts";#N/A,#N/A,FALSE,"Tickmarks"}</definedName>
    <definedName name="____gan2" localSheetId="18" hidden="1">{#N/A,#N/A,FALSE,"Aging Summary";#N/A,#N/A,FALSE,"Ratio Analysis";#N/A,#N/A,FALSE,"Test 120 Day Accts";#N/A,#N/A,FALSE,"Tickmarks"}</definedName>
    <definedName name="____gan2" hidden="1">{#N/A,#N/A,FALSE,"Aging Summary";#N/A,#N/A,FALSE,"Ratio Analysis";#N/A,#N/A,FALSE,"Test 120 Day Accts";#N/A,#N/A,FALSE,"Tickmarks"}</definedName>
    <definedName name="____GAS09" hidden="1">#REF!</definedName>
    <definedName name="____gc1" localSheetId="16" hidden="1">{#N/A,#N/A,TRUE,"MEMO";#N/A,#N/A,TRUE,"PARAMETROS";#N/A,#N/A,TRUE,"RLI ";#N/A,#N/A,TRUE,"IMPTO.DET.";#N/A,#N/A,TRUE,"FUT-FUNT";#N/A,#N/A,TRUE,"CPI-PATR.";#N/A,#N/A,TRUE,"CM CPI";#N/A,#N/A,TRUE,"PROV";#N/A,#N/A,TRUE,"A FIJO";#N/A,#N/A,TRUE,"LEASING";#N/A,#N/A,TRUE,"VPP";#N/A,#N/A,TRUE,"PPM";#N/A,#N/A,TRUE,"OTROS"}</definedName>
    <definedName name="____gc1" localSheetId="18" hidden="1">{#N/A,#N/A,TRUE,"MEMO";#N/A,#N/A,TRUE,"PARAMETROS";#N/A,#N/A,TRUE,"RLI ";#N/A,#N/A,TRUE,"IMPTO.DET.";#N/A,#N/A,TRUE,"FUT-FUNT";#N/A,#N/A,TRUE,"CPI-PATR.";#N/A,#N/A,TRUE,"CM CPI";#N/A,#N/A,TRUE,"PROV";#N/A,#N/A,TRUE,"A FIJO";#N/A,#N/A,TRUE,"LEASING";#N/A,#N/A,TRUE,"VPP";#N/A,#N/A,TRUE,"PPM";#N/A,#N/A,TRUE,"OTROS"}</definedName>
    <definedName name="____gc1" hidden="1">{#N/A,#N/A,TRUE,"MEMO";#N/A,#N/A,TRUE,"PARAMETROS";#N/A,#N/A,TRUE,"RLI ";#N/A,#N/A,TRUE,"IMPTO.DET.";#N/A,#N/A,TRUE,"FUT-FUNT";#N/A,#N/A,TRUE,"CPI-PATR.";#N/A,#N/A,TRUE,"CM CPI";#N/A,#N/A,TRUE,"PROV";#N/A,#N/A,TRUE,"A FIJO";#N/A,#N/A,TRUE,"LEASING";#N/A,#N/A,TRUE,"VPP";#N/A,#N/A,TRUE,"PPM";#N/A,#N/A,TRUE,"OTROS"}</definedName>
    <definedName name="____gc2" localSheetId="16" hidden="1">{#N/A,#N/A,TRUE,"MEMO";#N/A,#N/A,TRUE,"PARAMETROS";#N/A,#N/A,TRUE,"RLI ";#N/A,#N/A,TRUE,"IMPTO.DET.";#N/A,#N/A,TRUE,"FUT-FUNT";#N/A,#N/A,TRUE,"CPI-PATR.";#N/A,#N/A,TRUE,"CM CPI";#N/A,#N/A,TRUE,"PROV";#N/A,#N/A,TRUE,"A FIJO";#N/A,#N/A,TRUE,"LEASING";#N/A,#N/A,TRUE,"VPP";#N/A,#N/A,TRUE,"PPM";#N/A,#N/A,TRUE,"OTROS"}</definedName>
    <definedName name="____gc2" localSheetId="18" hidden="1">{#N/A,#N/A,TRUE,"MEMO";#N/A,#N/A,TRUE,"PARAMETROS";#N/A,#N/A,TRUE,"RLI ";#N/A,#N/A,TRUE,"IMPTO.DET.";#N/A,#N/A,TRUE,"FUT-FUNT";#N/A,#N/A,TRUE,"CPI-PATR.";#N/A,#N/A,TRUE,"CM CPI";#N/A,#N/A,TRUE,"PROV";#N/A,#N/A,TRUE,"A FIJO";#N/A,#N/A,TRUE,"LEASING";#N/A,#N/A,TRUE,"VPP";#N/A,#N/A,TRUE,"PPM";#N/A,#N/A,TRUE,"OTROS"}</definedName>
    <definedName name="____gc2" hidden="1">{#N/A,#N/A,TRUE,"MEMO";#N/A,#N/A,TRUE,"PARAMETROS";#N/A,#N/A,TRUE,"RLI ";#N/A,#N/A,TRUE,"IMPTO.DET.";#N/A,#N/A,TRUE,"FUT-FUNT";#N/A,#N/A,TRUE,"CPI-PATR.";#N/A,#N/A,TRUE,"CM CPI";#N/A,#N/A,TRUE,"PROV";#N/A,#N/A,TRUE,"A FIJO";#N/A,#N/A,TRUE,"LEASING";#N/A,#N/A,TRUE,"VPP";#N/A,#N/A,TRUE,"PPM";#N/A,#N/A,TRUE,"OTROS"}</definedName>
    <definedName name="____gc4" localSheetId="16" hidden="1">{#N/A,#N/A,TRUE,"MEMO";#N/A,#N/A,TRUE,"PARAMETROS";#N/A,#N/A,TRUE,"RLI ";#N/A,#N/A,TRUE,"IMPTO.DET.";#N/A,#N/A,TRUE,"FUT-FUNT";#N/A,#N/A,TRUE,"CPI-PATR.";#N/A,#N/A,TRUE,"CM CPI";#N/A,#N/A,TRUE,"PROV";#N/A,#N/A,TRUE,"A FIJO";#N/A,#N/A,TRUE,"LEASING";#N/A,#N/A,TRUE,"VPP";#N/A,#N/A,TRUE,"PPM";#N/A,#N/A,TRUE,"OTROS"}</definedName>
    <definedName name="____gc4" localSheetId="18" hidden="1">{#N/A,#N/A,TRUE,"MEMO";#N/A,#N/A,TRUE,"PARAMETROS";#N/A,#N/A,TRUE,"RLI ";#N/A,#N/A,TRUE,"IMPTO.DET.";#N/A,#N/A,TRUE,"FUT-FUNT";#N/A,#N/A,TRUE,"CPI-PATR.";#N/A,#N/A,TRUE,"CM CPI";#N/A,#N/A,TRUE,"PROV";#N/A,#N/A,TRUE,"A FIJO";#N/A,#N/A,TRUE,"LEASING";#N/A,#N/A,TRUE,"VPP";#N/A,#N/A,TRUE,"PPM";#N/A,#N/A,TRUE,"OTROS"}</definedName>
    <definedName name="____gc4" hidden="1">{#N/A,#N/A,TRUE,"MEMO";#N/A,#N/A,TRUE,"PARAMETROS";#N/A,#N/A,TRUE,"RLI ";#N/A,#N/A,TRUE,"IMPTO.DET.";#N/A,#N/A,TRUE,"FUT-FUNT";#N/A,#N/A,TRUE,"CPI-PATR.";#N/A,#N/A,TRUE,"CM CPI";#N/A,#N/A,TRUE,"PROV";#N/A,#N/A,TRUE,"A FIJO";#N/A,#N/A,TRUE,"LEASING";#N/A,#N/A,TRUE,"VPP";#N/A,#N/A,TRUE,"PPM";#N/A,#N/A,TRUE,"OTROS"}</definedName>
    <definedName name="_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gg1" localSheetId="16" hidden="1">{#N/A,#N/A,TRUE,"MEMO";#N/A,#N/A,TRUE,"PARAMETROS";#N/A,#N/A,TRUE,"RLI ";#N/A,#N/A,TRUE,"IMPTO.DET.";#N/A,#N/A,TRUE,"FUT-FUNT";#N/A,#N/A,TRUE,"CPI-PATR.";#N/A,#N/A,TRUE,"CM CPI";#N/A,#N/A,TRUE,"PROV";#N/A,#N/A,TRUE,"A FIJO";#N/A,#N/A,TRUE,"LEASING";#N/A,#N/A,TRUE,"VPP";#N/A,#N/A,TRUE,"PPM";#N/A,#N/A,TRUE,"OTROS"}</definedName>
    <definedName name="____gg1" localSheetId="18" hidden="1">{#N/A,#N/A,TRUE,"MEMO";#N/A,#N/A,TRUE,"PARAMETROS";#N/A,#N/A,TRUE,"RLI ";#N/A,#N/A,TRUE,"IMPTO.DET.";#N/A,#N/A,TRUE,"FUT-FUNT";#N/A,#N/A,TRUE,"CPI-PATR.";#N/A,#N/A,TRUE,"CM CPI";#N/A,#N/A,TRUE,"PROV";#N/A,#N/A,TRUE,"A FIJO";#N/A,#N/A,TRUE,"LEASING";#N/A,#N/A,TRUE,"VPP";#N/A,#N/A,TRUE,"PPM";#N/A,#N/A,TRUE,"OTROS"}</definedName>
    <definedName name="____gg1" hidden="1">{#N/A,#N/A,TRUE,"MEMO";#N/A,#N/A,TRUE,"PARAMETROS";#N/A,#N/A,TRUE,"RLI ";#N/A,#N/A,TRUE,"IMPTO.DET.";#N/A,#N/A,TRUE,"FUT-FUNT";#N/A,#N/A,TRUE,"CPI-PATR.";#N/A,#N/A,TRUE,"CM CPI";#N/A,#N/A,TRUE,"PROV";#N/A,#N/A,TRUE,"A FIJO";#N/A,#N/A,TRUE,"LEASING";#N/A,#N/A,TRUE,"VPP";#N/A,#N/A,TRUE,"PPM";#N/A,#N/A,TRUE,"OTROS"}</definedName>
    <definedName name="____GRA21">#REF!</definedName>
    <definedName name="____H67000">#REF!</definedName>
    <definedName name="____H67002">#REF!</definedName>
    <definedName name="____H70000">#REF!</definedName>
    <definedName name="____H71382">#REF!</definedName>
    <definedName name="____H71383">#REF!</definedName>
    <definedName name="____H71385">#REF!</definedName>
    <definedName name="____H90020">#REF!</definedName>
    <definedName name="____H90021">#REF!</definedName>
    <definedName name="____i9" localSheetId="16" hidden="1">{#N/A,#N/A,FALSE,"4C0696";#N/A,#N/A,FALSE,"1B1193";#N/A,#N/A,FALSE,"TABLA";#N/A,#N/A,FALSE,"INST RTA FIJA"}</definedName>
    <definedName name="____i9" localSheetId="18" hidden="1">{#N/A,#N/A,FALSE,"4C0696";#N/A,#N/A,FALSE,"1B1193";#N/A,#N/A,FALSE,"TABLA";#N/A,#N/A,FALSE,"INST RTA FIJA"}</definedName>
    <definedName name="____i9" hidden="1">{#N/A,#N/A,FALSE,"4C0696";#N/A,#N/A,FALSE,"1B1193";#N/A,#N/A,FALSE,"TABLA";#N/A,#N/A,FALSE,"INST RTA FIJA"}</definedName>
    <definedName name="____imp330" localSheetId="16" hidden="1">{#N/A,#N/A,FALSE,"RLI";#N/A,#N/A,FALSE,"Provisión impto. renta";#N/A,#N/A,FALSE,"C-M Patrimonio";#N/A,#N/A,FALSE,"Inv.EERR";#N/A,#N/A,FALSE,"Activo Fijo";#N/A,#N/A,FALSE,"Remodelaciones";#N/A,#N/A,FALSE,"Provisión vacaciones";#N/A,#N/A,FALSE,"Impuesto  diferido"}</definedName>
    <definedName name="____imp330" localSheetId="18" hidden="1">{#N/A,#N/A,FALSE,"RLI";#N/A,#N/A,FALSE,"Provisión impto. renta";#N/A,#N/A,FALSE,"C-M Patrimonio";#N/A,#N/A,FALSE,"Inv.EERR";#N/A,#N/A,FALSE,"Activo Fijo";#N/A,#N/A,FALSE,"Remodelaciones";#N/A,#N/A,FALSE,"Provisión vacaciones";#N/A,#N/A,FALSE,"Impuesto  diferido"}</definedName>
    <definedName name="____imp330" hidden="1">{#N/A,#N/A,FALSE,"RLI";#N/A,#N/A,FALSE,"Provisión impto. renta";#N/A,#N/A,FALSE,"C-M Patrimonio";#N/A,#N/A,FALSE,"Inv.EERR";#N/A,#N/A,FALSE,"Activo Fijo";#N/A,#N/A,FALSE,"Remodelaciones";#N/A,#N/A,FALSE,"Provisión vacaciones";#N/A,#N/A,FALSE,"Impuesto  diferido"}</definedName>
    <definedName name="____INT01">#REF!,#REF!,#REF!</definedName>
    <definedName name="____INV01">#REF!,#REF!</definedName>
    <definedName name="____INV02">#REF!,#REF!</definedName>
    <definedName name="____ipc1">#REF!</definedName>
    <definedName name="____ipc10">#REF!</definedName>
    <definedName name="____IPC11">#N/A</definedName>
    <definedName name="____IPC12">#N/A</definedName>
    <definedName name="____ipc4">#REF!</definedName>
    <definedName name="____ipc5">#REF!</definedName>
    <definedName name="____IPC6">#N/A</definedName>
    <definedName name="____ipc7">#REF!</definedName>
    <definedName name="____IPC8">#N/A</definedName>
    <definedName name="____IPC9">#N/A</definedName>
    <definedName name="____ISR06" localSheetId="16" hidden="1">{#N/A,#N/A,TRUE,"HOJA 1 (P)";#N/A,#N/A,TRUE,"HOJA 2 (P)";#N/A,#N/A,TRUE,"HOJA 3 (P)";#N/A,#N/A,TRUE,"HOJA 4 (P)"}</definedName>
    <definedName name="____ISR06" localSheetId="18" hidden="1">{#N/A,#N/A,TRUE,"HOJA 1 (P)";#N/A,#N/A,TRUE,"HOJA 2 (P)";#N/A,#N/A,TRUE,"HOJA 3 (P)";#N/A,#N/A,TRUE,"HOJA 4 (P)"}</definedName>
    <definedName name="____ISR06" hidden="1">{#N/A,#N/A,TRUE,"HOJA 1 (P)";#N/A,#N/A,TRUE,"HOJA 2 (P)";#N/A,#N/A,TRUE,"HOJA 3 (P)";#N/A,#N/A,TRUE,"HOJA 4 (P)"}</definedName>
    <definedName name="____iu8" localSheetId="16" hidden="1">{#N/A,#N/A,FALSE,"4C0696";#N/A,#N/A,FALSE,"1B1193";#N/A,#N/A,FALSE,"TABLA";#N/A,#N/A,FALSE,"INST RTA FIJA"}</definedName>
    <definedName name="____iu8" localSheetId="18" hidden="1">{#N/A,#N/A,FALSE,"4C0696";#N/A,#N/A,FALSE,"1B1193";#N/A,#N/A,FALSE,"TABLA";#N/A,#N/A,FALSE,"INST RTA FIJA"}</definedName>
    <definedName name="____iu8" hidden="1">{#N/A,#N/A,FALSE,"4C0696";#N/A,#N/A,FALSE,"1B1193";#N/A,#N/A,FALSE,"TABLA";#N/A,#N/A,FALSE,"INST RTA FIJA"}</definedName>
    <definedName name="____IV120000">#REF!</definedName>
    <definedName name="____IV120020">#REF!</definedName>
    <definedName name="____jan94">#REF!</definedName>
    <definedName name="____jan95">#REF!</definedName>
    <definedName name="____jan96">#REF!</definedName>
    <definedName name="____jul02" localSheetId="16" hidden="1">{#N/A,#N/A,FALSE,"MAY96 2260";#N/A,#N/A,FALSE,"system reclass";#N/A,#N/A,FALSE,"Items with no project number"}</definedName>
    <definedName name="____jul02" localSheetId="18" hidden="1">{#N/A,#N/A,FALSE,"MAY96 2260";#N/A,#N/A,FALSE,"system reclass";#N/A,#N/A,FALSE,"Items with no project number"}</definedName>
    <definedName name="____jul02" hidden="1">{#N/A,#N/A,FALSE,"MAY96 2260";#N/A,#N/A,FALSE,"system reclass";#N/A,#N/A,FALSE,"Items with no project number"}</definedName>
    <definedName name="____jul95">#REF!</definedName>
    <definedName name="____jul96">#REF!</definedName>
    <definedName name="____jun95">#REF!</definedName>
    <definedName name="____jun96">#REF!</definedName>
    <definedName name="____key2" hidden="1">#REF!</definedName>
    <definedName name="____kk88" localSheetId="16" hidden="1">{#N/A,#N/A,FALSE,"4C0696";#N/A,#N/A,FALSE,"1B1193";#N/A,#N/A,FALSE,"TABLA";#N/A,#N/A,FALSE,"INST RTA FIJA"}</definedName>
    <definedName name="____kk88" localSheetId="18" hidden="1">{#N/A,#N/A,FALSE,"4C0696";#N/A,#N/A,FALSE,"1B1193";#N/A,#N/A,FALSE,"TABLA";#N/A,#N/A,FALSE,"INST RTA FIJA"}</definedName>
    <definedName name="____kk88" hidden="1">{#N/A,#N/A,FALSE,"4C0696";#N/A,#N/A,FALSE,"1B1193";#N/A,#N/A,FALSE,"TABLA";#N/A,#N/A,FALSE,"INST RTA FIJA"}</definedName>
    <definedName name="____L3" localSheetId="16" hidden="1">{#N/A,#N/A,FALSE,"P&amp;LVN H2";#N/A,#N/A,FALSE,"P&amp;LVIETNAM";#N/A,#N/A,FALSE,"P&amp;LVN H1";#N/A,#N/A,FALSE,"P&amp;L summary";#N/A,#N/A,FALSE,"CB";#N/A,#N/A,FALSE,"CEO ";#N/A,#N/A,FALSE,"Treasury";#N/A,#N/A,FALSE,"IBG";#N/A,#N/A,FALSE,"FIN";#N/A,#N/A,FALSE,"INDO";#N/A,#N/A,FALSE,"BS97"}</definedName>
    <definedName name="____L3" localSheetId="18" hidden="1">{#N/A,#N/A,FALSE,"P&amp;LVN H2";#N/A,#N/A,FALSE,"P&amp;LVIETNAM";#N/A,#N/A,FALSE,"P&amp;LVN H1";#N/A,#N/A,FALSE,"P&amp;L summary";#N/A,#N/A,FALSE,"CB";#N/A,#N/A,FALSE,"CEO ";#N/A,#N/A,FALSE,"Treasury";#N/A,#N/A,FALSE,"IBG";#N/A,#N/A,FALSE,"FIN";#N/A,#N/A,FALSE,"INDO";#N/A,#N/A,FALSE,"BS97"}</definedName>
    <definedName name="____L3" hidden="1">{#N/A,#N/A,FALSE,"P&amp;LVN H2";#N/A,#N/A,FALSE,"P&amp;LVIETNAM";#N/A,#N/A,FALSE,"P&amp;LVN H1";#N/A,#N/A,FALSE,"P&amp;L summary";#N/A,#N/A,FALSE,"CB";#N/A,#N/A,FALSE,"CEO ";#N/A,#N/A,FALSE,"Treasury";#N/A,#N/A,FALSE,"IBG";#N/A,#N/A,FALSE,"FIN";#N/A,#N/A,FALSE,"INDO";#N/A,#N/A,FALSE,"BS97"}</definedName>
    <definedName name="_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lll1" localSheetId="16" hidden="1">{#N/A,#N/A,FALSE,"voz corporativa";#N/A,#N/A,FALSE,"Transmisión de datos";#N/A,#N/A,FALSE,"Videoconferencia";#N/A,#N/A,FALSE,"Correo electrónico";#N/A,#N/A,FALSE,"Correo de voz";#N/A,#N/A,FALSE,"Megafax";#N/A,#N/A,FALSE,"Edi";#N/A,#N/A,FALSE,"Internet";#N/A,#N/A,FALSE,"VSAT";#N/A,#N/A,FALSE,"ing ult. milla"}</definedName>
    <definedName name="____lll1" localSheetId="18" hidden="1">{#N/A,#N/A,FALSE,"voz corporativa";#N/A,#N/A,FALSE,"Transmisión de datos";#N/A,#N/A,FALSE,"Videoconferencia";#N/A,#N/A,FALSE,"Correo electrónico";#N/A,#N/A,FALSE,"Correo de voz";#N/A,#N/A,FALSE,"Megafax";#N/A,#N/A,FALSE,"Edi";#N/A,#N/A,FALSE,"Internet";#N/A,#N/A,FALSE,"VSAT";#N/A,#N/A,FALSE,"ing ult. milla"}</definedName>
    <definedName name="____lll1" hidden="1">{#N/A,#N/A,FALSE,"voz corporativa";#N/A,#N/A,FALSE,"Transmisión de datos";#N/A,#N/A,FALSE,"Videoconferencia";#N/A,#N/A,FALSE,"Correo electrónico";#N/A,#N/A,FALSE,"Correo de voz";#N/A,#N/A,FALSE,"Megafax";#N/A,#N/A,FALSE,"Edi";#N/A,#N/A,FALSE,"Internet";#N/A,#N/A,FALSE,"VSAT";#N/A,#N/A,FALSE,"ing ult. milla"}</definedName>
    <definedName name="____M002" localSheetId="16" hidden="1">{#N/A,#N/A,FALSE,"Sub-Mekong";#N/A,#N/A,FALSE,"IB";#N/A,#N/A,FALSE,"CB";#N/A,#N/A,FALSE,"CIB";#N/A,#N/A,FALSE,"Tsy - seg";#N/A,#N/A,FALSE,"Fin";#N/A,#N/A,FALSE,"CEO";#N/A,#N/A,FALSE,"VN"}</definedName>
    <definedName name="____M002" localSheetId="18" hidden="1">{#N/A,#N/A,FALSE,"Sub-Mekong";#N/A,#N/A,FALSE,"IB";#N/A,#N/A,FALSE,"CB";#N/A,#N/A,FALSE,"CIB";#N/A,#N/A,FALSE,"Tsy - seg";#N/A,#N/A,FALSE,"Fin";#N/A,#N/A,FALSE,"CEO";#N/A,#N/A,FALSE,"VN"}</definedName>
    <definedName name="____M002" hidden="1">{#N/A,#N/A,FALSE,"Sub-Mekong";#N/A,#N/A,FALSE,"IB";#N/A,#N/A,FALSE,"CB";#N/A,#N/A,FALSE,"CIB";#N/A,#N/A,FALSE,"Tsy - seg";#N/A,#N/A,FALSE,"Fin";#N/A,#N/A,FALSE,"CEO";#N/A,#N/A,FALSE,"VN"}</definedName>
    <definedName name="_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M2" localSheetId="16" hidden="1">{#N/A,#N/A,FALSE,"P&amp;LVN H2";#N/A,#N/A,FALSE,"P&amp;LVIETNAM";#N/A,#N/A,FALSE,"P&amp;LVN H1";#N/A,#N/A,FALSE,"P&amp;L summary";#N/A,#N/A,FALSE,"CB";#N/A,#N/A,FALSE,"CEO ";#N/A,#N/A,FALSE,"Treasury";#N/A,#N/A,FALSE,"IBG";#N/A,#N/A,FALSE,"FIN";#N/A,#N/A,FALSE,"INDO";#N/A,#N/A,FALSE,"BS97"}</definedName>
    <definedName name="____M2" localSheetId="18" hidden="1">{#N/A,#N/A,FALSE,"P&amp;LVN H2";#N/A,#N/A,FALSE,"P&amp;LVIETNAM";#N/A,#N/A,FALSE,"P&amp;LVN H1";#N/A,#N/A,FALSE,"P&amp;L summary";#N/A,#N/A,FALSE,"CB";#N/A,#N/A,FALSE,"CEO ";#N/A,#N/A,FALSE,"Treasury";#N/A,#N/A,FALSE,"IBG";#N/A,#N/A,FALSE,"FIN";#N/A,#N/A,FALSE,"INDO";#N/A,#N/A,FALSE,"BS97"}</definedName>
    <definedName name="____M2" hidden="1">{#N/A,#N/A,FALSE,"P&amp;LVN H2";#N/A,#N/A,FALSE,"P&amp;LVIETNAM";#N/A,#N/A,FALSE,"P&amp;LVN H1";#N/A,#N/A,FALSE,"P&amp;L summary";#N/A,#N/A,FALSE,"CB";#N/A,#N/A,FALSE,"CEO ";#N/A,#N/A,FALSE,"Treasury";#N/A,#N/A,FALSE,"IBG";#N/A,#N/A,FALSE,"FIN";#N/A,#N/A,FALSE,"INDO";#N/A,#N/A,FALSE,"BS97"}</definedName>
    <definedName name="____M200" localSheetId="16" hidden="1">{#N/A,#N/A,FALSE,"P&amp;LVIETNAM";#N/A,#N/A,FALSE,"P&amp;L summary";#N/A,#N/A,FALSE,"Treasury";#N/A,#N/A,FALSE,"CB";#N/A,#N/A,FALSE,"CEO ";#N/A,#N/A,FALSE,"IBG";#N/A,#N/A,FALSE,"FIN";#N/A,#N/A,FALSE,"BS97"}</definedName>
    <definedName name="____M200" localSheetId="18" hidden="1">{#N/A,#N/A,FALSE,"P&amp;LVIETNAM";#N/A,#N/A,FALSE,"P&amp;L summary";#N/A,#N/A,FALSE,"Treasury";#N/A,#N/A,FALSE,"CB";#N/A,#N/A,FALSE,"CEO ";#N/A,#N/A,FALSE,"IBG";#N/A,#N/A,FALSE,"FIN";#N/A,#N/A,FALSE,"BS97"}</definedName>
    <definedName name="____M200" hidden="1">{#N/A,#N/A,FALSE,"P&amp;LVIETNAM";#N/A,#N/A,FALSE,"P&amp;L summary";#N/A,#N/A,FALSE,"Treasury";#N/A,#N/A,FALSE,"CB";#N/A,#N/A,FALSE,"CEO ";#N/A,#N/A,FALSE,"IBG";#N/A,#N/A,FALSE,"FIN";#N/A,#N/A,FALSE,"BS97"}</definedName>
    <definedName name="____m76" localSheetId="16" hidden="1">{#N/A,#N/A,FALSE,"4C0696";#N/A,#N/A,FALSE,"1B1193";#N/A,#N/A,FALSE,"TABLA";#N/A,#N/A,FALSE,"INST RTA FIJA"}</definedName>
    <definedName name="____m76" localSheetId="18" hidden="1">{#N/A,#N/A,FALSE,"4C0696";#N/A,#N/A,FALSE,"1B1193";#N/A,#N/A,FALSE,"TABLA";#N/A,#N/A,FALSE,"INST RTA FIJA"}</definedName>
    <definedName name="____m76" hidden="1">{#N/A,#N/A,FALSE,"4C0696";#N/A,#N/A,FALSE,"1B1193";#N/A,#N/A,FALSE,"TABLA";#N/A,#N/A,FALSE,"INST RTA FIJA"}</definedName>
    <definedName name="_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_ma3" localSheetId="16"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ma3" localSheetId="18"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ma3"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_mac2" localSheetId="16" hidden="1">{#N/A,#N/A,FALSE,"voz corporativa";#N/A,#N/A,FALSE,"Transmisión de datos";#N/A,#N/A,FALSE,"Videoconferencia";#N/A,#N/A,FALSE,"Correo electrónico";#N/A,#N/A,FALSE,"Correo de voz";#N/A,#N/A,FALSE,"Megafax";#N/A,#N/A,FALSE,"Edi";#N/A,#N/A,FALSE,"Internet";#N/A,#N/A,FALSE,"VSAT";#N/A,#N/A,FALSE,"ing ult. milla"}</definedName>
    <definedName name="____mac2" localSheetId="18" hidden="1">{#N/A,#N/A,FALSE,"voz corporativa";#N/A,#N/A,FALSE,"Transmisión de datos";#N/A,#N/A,FALSE,"Videoconferencia";#N/A,#N/A,FALSE,"Correo electrónico";#N/A,#N/A,FALSE,"Correo de voz";#N/A,#N/A,FALSE,"Megafax";#N/A,#N/A,FALSE,"Edi";#N/A,#N/A,FALSE,"Internet";#N/A,#N/A,FALSE,"VSAT";#N/A,#N/A,FALSE,"ing ult. milla"}</definedName>
    <definedName name="____mac2" hidden="1">{#N/A,#N/A,FALSE,"voz corporativa";#N/A,#N/A,FALSE,"Transmisión de datos";#N/A,#N/A,FALSE,"Videoconferencia";#N/A,#N/A,FALSE,"Correo electrónico";#N/A,#N/A,FALSE,"Correo de voz";#N/A,#N/A,FALSE,"Megafax";#N/A,#N/A,FALSE,"Edi";#N/A,#N/A,FALSE,"Internet";#N/A,#N/A,FALSE,"VSAT";#N/A,#N/A,FALSE,"ing ult. milla"}</definedName>
    <definedName name="____mar94">#REF!</definedName>
    <definedName name="____mar95">#REF!</definedName>
    <definedName name="____mar96">#REF!</definedName>
    <definedName name="____may94">#REF!</definedName>
    <definedName name="____may95">#REF!</definedName>
    <definedName name="____may96">#REF!</definedName>
    <definedName name="____Mes1">#REF!</definedName>
    <definedName name="____mma1" hidden="1">19</definedName>
    <definedName name="____mmu87" localSheetId="16" hidden="1">{#N/A,#N/A,FALSE,"4C0696";#N/A,#N/A,FALSE,"1B1193";#N/A,#N/A,FALSE,"TABLA";#N/A,#N/A,FALSE,"INST RTA FIJA"}</definedName>
    <definedName name="____mmu87" localSheetId="18" hidden="1">{#N/A,#N/A,FALSE,"4C0696";#N/A,#N/A,FALSE,"1B1193";#N/A,#N/A,FALSE,"TABLA";#N/A,#N/A,FALSE,"INST RTA FIJA"}</definedName>
    <definedName name="____mmu87" hidden="1">{#N/A,#N/A,FALSE,"4C0696";#N/A,#N/A,FALSE,"1B1193";#N/A,#N/A,FALSE,"TABLA";#N/A,#N/A,FALSE,"INST RTA FIJA"}</definedName>
    <definedName name="____MYU2">#REF!</definedName>
    <definedName name="____nnn3"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nnn3"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nnn3"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NNP01">#REF!,#REF!</definedName>
    <definedName name="____NNP02">#REF!,#REF!</definedName>
    <definedName name="____nnp2010">#REF!,#REF!</definedName>
    <definedName name="____nnp2029">#REF!,#REF!</definedName>
    <definedName name="____nov94">#REF!</definedName>
    <definedName name="____NP01">#REF!,#REF!</definedName>
    <definedName name="____NP02">#REF!,#REF!</definedName>
    <definedName name="____np2010">#REF!,#REF!</definedName>
    <definedName name="____np2029">#REF!,#REF!</definedName>
    <definedName name="____o98" localSheetId="16" hidden="1">{#N/A,#N/A,FALSE,"4C0696";#N/A,#N/A,FALSE,"1B1193";#N/A,#N/A,FALSE,"TABLA";#N/A,#N/A,FALSE,"INST RTA FIJA"}</definedName>
    <definedName name="____o98" localSheetId="18" hidden="1">{#N/A,#N/A,FALSE,"4C0696";#N/A,#N/A,FALSE,"1B1193";#N/A,#N/A,FALSE,"TABLA";#N/A,#N/A,FALSE,"INST RTA FIJA"}</definedName>
    <definedName name="____o98" hidden="1">{#N/A,#N/A,FALSE,"4C0696";#N/A,#N/A,FALSE,"1B1193";#N/A,#N/A,FALSE,"TABLA";#N/A,#N/A,FALSE,"INST RTA FIJA"}</definedName>
    <definedName name="____oct05" localSheetId="16" hidden="1">{#N/A,#N/A,FALSE,"Aging Summary";#N/A,#N/A,FALSE,"Ratio Analysis";#N/A,#N/A,FALSE,"Test 120 Day Accts";#N/A,#N/A,FALSE,"Tickmarks"}</definedName>
    <definedName name="____oct05" localSheetId="18" hidden="1">{#N/A,#N/A,FALSE,"Aging Summary";#N/A,#N/A,FALSE,"Ratio Analysis";#N/A,#N/A,FALSE,"Test 120 Day Accts";#N/A,#N/A,FALSE,"Tickmarks"}</definedName>
    <definedName name="____oct05" hidden="1">{#N/A,#N/A,FALSE,"Aging Summary";#N/A,#N/A,FALSE,"Ratio Analysis";#N/A,#N/A,FALSE,"Test 120 Day Accts";#N/A,#N/A,FALSE,"Tickmarks"}</definedName>
    <definedName name="____oct94">#REF!</definedName>
    <definedName name="____oww3" localSheetId="16" hidden="1">{#VALUE!,#N/A,TRUE,0;#N/A,#N/A,TRUE,0;#N/A,#N/A,TRUE,0;#N/A,#N/A,TRUE,0;#N/A,#N/A,TRUE,0;#N/A,#N/A,TRUE,0;#N/A,#N/A,TRUE,0;#N/A,#N/A,TRUE,0;#N/A,#N/A,TRUE,0;#N/A,#N/A,TRUE,0;#N/A,#N/A,TRUE,0;#N/A,#N/A,TRUE,0;#N/A,#N/A,TRUE,0}</definedName>
    <definedName name="____oww3" localSheetId="18" hidden="1">{#VALUE!,#N/A,TRUE,0;#N/A,#N/A,TRUE,0;#N/A,#N/A,TRUE,0;#N/A,#N/A,TRUE,0;#N/A,#N/A,TRUE,0;#N/A,#N/A,TRUE,0;#N/A,#N/A,TRUE,0;#N/A,#N/A,TRUE,0;#N/A,#N/A,TRUE,0;#N/A,#N/A,TRUE,0;#N/A,#N/A,TRUE,0;#N/A,#N/A,TRUE,0;#N/A,#N/A,TRUE,0}</definedName>
    <definedName name="____oww3" hidden="1">{#VALUE!,#N/A,TRUE,0;#N/A,#N/A,TRUE,0;#N/A,#N/A,TRUE,0;#N/A,#N/A,TRUE,0;#N/A,#N/A,TRUE,0;#N/A,#N/A,TRUE,0;#N/A,#N/A,TRUE,0;#N/A,#N/A,TRUE,0;#N/A,#N/A,TRUE,0;#N/A,#N/A,TRUE,0;#N/A,#N/A,TRUE,0;#N/A,#N/A,TRUE,0;#N/A,#N/A,TRUE,0}</definedName>
    <definedName name="____p098" localSheetId="16" hidden="1">{#N/A,#N/A,FALSE,"4C0696";#N/A,#N/A,FALSE,"1B1193";#N/A,#N/A,FALSE,"TABLA";#N/A,#N/A,FALSE,"INST RTA FIJA"}</definedName>
    <definedName name="____p098" localSheetId="18" hidden="1">{#N/A,#N/A,FALSE,"4C0696";#N/A,#N/A,FALSE,"1B1193";#N/A,#N/A,FALSE,"TABLA";#N/A,#N/A,FALSE,"INST RTA FIJA"}</definedName>
    <definedName name="____p098" hidden="1">{#N/A,#N/A,FALSE,"4C0696";#N/A,#N/A,FALSE,"1B1193";#N/A,#N/A,FALSE,"TABLA";#N/A,#N/A,FALSE,"INST RTA FIJA"}</definedName>
    <definedName name="____p1" localSheetId="16" hidden="1">{#N/A,#N/A,FALSE,"4C0696";#N/A,#N/A,FALSE,"1B1193";#N/A,#N/A,FALSE,"TABLA";#N/A,#N/A,FALSE,"INST RTA FIJA"}</definedName>
    <definedName name="____p1" localSheetId="18" hidden="1">{#N/A,#N/A,FALSE,"4C0696";#N/A,#N/A,FALSE,"1B1193";#N/A,#N/A,FALSE,"TABLA";#N/A,#N/A,FALSE,"INST RTA FIJA"}</definedName>
    <definedName name="____p1" hidden="1">{#N/A,#N/A,FALSE,"4C0696";#N/A,#N/A,FALSE,"1B1193";#N/A,#N/A,FALSE,"TABLA";#N/A,#N/A,FALSE,"INST RTA FIJA"}</definedName>
    <definedName name="____p5" localSheetId="16" hidden="1">{#N/A,#N/A,FALSE,"4C0696";#N/A,#N/A,FALSE,"1B1193";#N/A,#N/A,FALSE,"TABLA";#N/A,#N/A,FALSE,"INST RTA FIJA"}</definedName>
    <definedName name="____p5" localSheetId="18" hidden="1">{#N/A,#N/A,FALSE,"4C0696";#N/A,#N/A,FALSE,"1B1193";#N/A,#N/A,FALSE,"TABLA";#N/A,#N/A,FALSE,"INST RTA FIJA"}</definedName>
    <definedName name="____p5" hidden="1">{#N/A,#N/A,FALSE,"4C0696";#N/A,#N/A,FALSE,"1B1193";#N/A,#N/A,FALSE,"TABLA";#N/A,#N/A,FALSE,"INST RTA FIJA"}</definedName>
    <definedName name="____pat1" localSheetId="16" hidden="1">{#N/A,#N/A,FALSE,"HIGHNEW";#N/A,#N/A,FALSE,"HIGHOLD";#N/A,#N/A,FALSE,"MTHDET";#N/A,#N/A,FALSE,"ACTDET"}</definedName>
    <definedName name="____pat1" localSheetId="18" hidden="1">{#N/A,#N/A,FALSE,"HIGHNEW";#N/A,#N/A,FALSE,"HIGHOLD";#N/A,#N/A,FALSE,"MTHDET";#N/A,#N/A,FALSE,"ACTDET"}</definedName>
    <definedName name="____pat1" hidden="1">{#N/A,#N/A,FALSE,"HIGHNEW";#N/A,#N/A,FALSE,"HIGHOLD";#N/A,#N/A,FALSE,"MTHDET";#N/A,#N/A,FALSE,"ACTDET"}</definedName>
    <definedName name="____pi8" localSheetId="16" hidden="1">{#N/A,#N/A,FALSE,"4C0696";#N/A,#N/A,FALSE,"1B1193";#N/A,#N/A,FALSE,"TABLA";#N/A,#N/A,FALSE,"INST RTA FIJA"}</definedName>
    <definedName name="____pi8" localSheetId="18" hidden="1">{#N/A,#N/A,FALSE,"4C0696";#N/A,#N/A,FALSE,"1B1193";#N/A,#N/A,FALSE,"TABLA";#N/A,#N/A,FALSE,"INST RTA FIJA"}</definedName>
    <definedName name="____pi8" hidden="1">{#N/A,#N/A,FALSE,"4C0696";#N/A,#N/A,FALSE,"1B1193";#N/A,#N/A,FALSE,"TABLA";#N/A,#N/A,FALSE,"INST RTA FIJA"}</definedName>
    <definedName name="____po876" localSheetId="16" hidden="1">{#N/A,#N/A,FALSE,"4C0696";#N/A,#N/A,FALSE,"1B1193";#N/A,#N/A,FALSE,"TABLA";#N/A,#N/A,FALSE,"INST RTA FIJA"}</definedName>
    <definedName name="____po876" localSheetId="18" hidden="1">{#N/A,#N/A,FALSE,"4C0696";#N/A,#N/A,FALSE,"1B1193";#N/A,#N/A,FALSE,"TABLA";#N/A,#N/A,FALSE,"INST RTA FIJA"}</definedName>
    <definedName name="____po876" hidden="1">{#N/A,#N/A,FALSE,"4C0696";#N/A,#N/A,FALSE,"1B1193";#N/A,#N/A,FALSE,"TABLA";#N/A,#N/A,FALSE,"INST RTA FIJA"}</definedName>
    <definedName name="____PO98" localSheetId="16" hidden="1">{#N/A,#N/A,FALSE,"4C0696";#N/A,#N/A,FALSE,"1B1193";#N/A,#N/A,FALSE,"TABLA";#N/A,#N/A,FALSE,"INST RTA FIJA"}</definedName>
    <definedName name="____PO98" localSheetId="18" hidden="1">{#N/A,#N/A,FALSE,"4C0696";#N/A,#N/A,FALSE,"1B1193";#N/A,#N/A,FALSE,"TABLA";#N/A,#N/A,FALSE,"INST RTA FIJA"}</definedName>
    <definedName name="____PO98" hidden="1">{#N/A,#N/A,FALSE,"4C0696";#N/A,#N/A,FALSE,"1B1193";#N/A,#N/A,FALSE,"TABLA";#N/A,#N/A,FALSE,"INST RTA FIJA"}</definedName>
    <definedName name="____pp6" localSheetId="16" hidden="1">{#N/A,#N/A,FALSE,"Aging Summary";#N/A,#N/A,FALSE,"Ratio Analysis";#N/A,#N/A,FALSE,"Test 120 Day Accts";#N/A,#N/A,FALSE,"Tickmarks"}</definedName>
    <definedName name="____pp6" localSheetId="18" hidden="1">{#N/A,#N/A,FALSE,"Aging Summary";#N/A,#N/A,FALSE,"Ratio Analysis";#N/A,#N/A,FALSE,"Test 120 Day Accts";#N/A,#N/A,FALSE,"Tickmarks"}</definedName>
    <definedName name="____pp6" hidden="1">{#N/A,#N/A,FALSE,"Aging Summary";#N/A,#N/A,FALSE,"Ratio Analysis";#N/A,#N/A,FALSE,"Test 120 Day Accts";#N/A,#N/A,FALSE,"Tickmarks"}</definedName>
    <definedName name="____PPM1" localSheetId="16" hidden="1">{#N/A,#N/A,FALSE,"Aging Summary";#N/A,#N/A,FALSE,"Ratio Analysis";#N/A,#N/A,FALSE,"Test 120 Day Accts";#N/A,#N/A,FALSE,"Tickmarks"}</definedName>
    <definedName name="____PPM1" localSheetId="18" hidden="1">{#N/A,#N/A,FALSE,"Aging Summary";#N/A,#N/A,FALSE,"Ratio Analysis";#N/A,#N/A,FALSE,"Test 120 Day Accts";#N/A,#N/A,FALSE,"Tickmarks"}</definedName>
    <definedName name="____PPM1" hidden="1">{#N/A,#N/A,FALSE,"Aging Summary";#N/A,#N/A,FALSE,"Ratio Analysis";#N/A,#N/A,FALSE,"Test 120 Day Accts";#N/A,#N/A,FALSE,"Tickmarks"}</definedName>
    <definedName name="____ppm2" localSheetId="16" hidden="1">{#N/A,#N/A,FALSE,"Aging Summary";#N/A,#N/A,FALSE,"Ratio Analysis";#N/A,#N/A,FALSE,"Test 120 Day Accts";#N/A,#N/A,FALSE,"Tickmarks"}</definedName>
    <definedName name="____ppm2" localSheetId="18" hidden="1">{#N/A,#N/A,FALSE,"Aging Summary";#N/A,#N/A,FALSE,"Ratio Analysis";#N/A,#N/A,FALSE,"Test 120 Day Accts";#N/A,#N/A,FALSE,"Tickmarks"}</definedName>
    <definedName name="____ppm2" hidden="1">{#N/A,#N/A,FALSE,"Aging Summary";#N/A,#N/A,FALSE,"Ratio Analysis";#N/A,#N/A,FALSE,"Test 120 Day Accts";#N/A,#N/A,FALSE,"Tickmarks"}</definedName>
    <definedName name="____ppm7" localSheetId="16" hidden="1">{#N/A,#N/A,FALSE,"Aging Summary";#N/A,#N/A,FALSE,"Ratio Analysis";#N/A,#N/A,FALSE,"Test 120 Day Accts";#N/A,#N/A,FALSE,"Tickmarks"}</definedName>
    <definedName name="____ppm7" localSheetId="18" hidden="1">{#N/A,#N/A,FALSE,"Aging Summary";#N/A,#N/A,FALSE,"Ratio Analysis";#N/A,#N/A,FALSE,"Test 120 Day Accts";#N/A,#N/A,FALSE,"Tickmarks"}</definedName>
    <definedName name="____ppm7" hidden="1">{#N/A,#N/A,FALSE,"Aging Summary";#N/A,#N/A,FALSE,"Ratio Analysis";#N/A,#N/A,FALSE,"Test 120 Day Accts";#N/A,#N/A,FALSE,"Tickmarks"}</definedName>
    <definedName name="____PPP2" localSheetId="16" hidden="1">{#N/A,#N/A,FALSE,"Aging Summary";#N/A,#N/A,FALSE,"Ratio Analysis";#N/A,#N/A,FALSE,"Test 120 Day Accts";#N/A,#N/A,FALSE,"Tickmarks"}</definedName>
    <definedName name="____PPP2" localSheetId="18" hidden="1">{#N/A,#N/A,FALSE,"Aging Summary";#N/A,#N/A,FALSE,"Ratio Analysis";#N/A,#N/A,FALSE,"Test 120 Day Accts";#N/A,#N/A,FALSE,"Tickmarks"}</definedName>
    <definedName name="____PPP2" hidden="1">{#N/A,#N/A,FALSE,"Aging Summary";#N/A,#N/A,FALSE,"Ratio Analysis";#N/A,#N/A,FALSE,"Test 120 Day Accts";#N/A,#N/A,FALSE,"Tickmarks"}</definedName>
    <definedName name="____pq23" localSheetId="16" hidden="1">{#N/A,#N/A,FALSE,"4C0696";#N/A,#N/A,FALSE,"1B1193";#N/A,#N/A,FALSE,"TABLA";#N/A,#N/A,FALSE,"INST RTA FIJA"}</definedName>
    <definedName name="____pq23" localSheetId="18" hidden="1">{#N/A,#N/A,FALSE,"4C0696";#N/A,#N/A,FALSE,"1B1193";#N/A,#N/A,FALSE,"TABLA";#N/A,#N/A,FALSE,"INST RTA FIJA"}</definedName>
    <definedName name="____pq23" hidden="1">{#N/A,#N/A,FALSE,"4C0696";#N/A,#N/A,FALSE,"1B1193";#N/A,#N/A,FALSE,"TABLA";#N/A,#N/A,FALSE,"INST RTA FIJA"}</definedName>
    <definedName name="____pr45" localSheetId="16" hidden="1">{#N/A,#N/A,FALSE,"4C0696";#N/A,#N/A,FALSE,"1B1193";#N/A,#N/A,FALSE,"TABLA";#N/A,#N/A,FALSE,"INST RTA FIJA"}</definedName>
    <definedName name="____pr45" localSheetId="18" hidden="1">{#N/A,#N/A,FALSE,"4C0696";#N/A,#N/A,FALSE,"1B1193";#N/A,#N/A,FALSE,"TABLA";#N/A,#N/A,FALSE,"INST RTA FIJA"}</definedName>
    <definedName name="____pr45" hidden="1">{#N/A,#N/A,FALSE,"4C0696";#N/A,#N/A,FALSE,"1B1193";#N/A,#N/A,FALSE,"TABLA";#N/A,#N/A,FALSE,"INST RTA FIJA"}</definedName>
    <definedName name="____pre324" localSheetId="16" hidden="1">{#N/A,#N/A,FALSE,"4C0696";#N/A,#N/A,FALSE,"1B1193";#N/A,#N/A,FALSE,"TABLA";#N/A,#N/A,FALSE,"INST RTA FIJA"}</definedName>
    <definedName name="____pre324" localSheetId="18" hidden="1">{#N/A,#N/A,FALSE,"4C0696";#N/A,#N/A,FALSE,"1B1193";#N/A,#N/A,FALSE,"TABLA";#N/A,#N/A,FALSE,"INST RTA FIJA"}</definedName>
    <definedName name="____pre324" hidden="1">{#N/A,#N/A,FALSE,"4C0696";#N/A,#N/A,FALSE,"1B1193";#N/A,#N/A,FALSE,"TABLA";#N/A,#N/A,FALSE,"INST RTA FIJA"}</definedName>
    <definedName name="____pt8" localSheetId="16" hidden="1">{#N/A,#N/A,FALSE,"Aging Summary";#N/A,#N/A,FALSE,"Ratio Analysis";#N/A,#N/A,FALSE,"Test 120 Day Accts";#N/A,#N/A,FALSE,"Tickmarks"}</definedName>
    <definedName name="____pt8" localSheetId="18" hidden="1">{#N/A,#N/A,FALSE,"Aging Summary";#N/A,#N/A,FALSE,"Ratio Analysis";#N/A,#N/A,FALSE,"Test 120 Day Accts";#N/A,#N/A,FALSE,"Tickmarks"}</definedName>
    <definedName name="____pt8" hidden="1">{#N/A,#N/A,FALSE,"Aging Summary";#N/A,#N/A,FALSE,"Ratio Analysis";#N/A,#N/A,FALSE,"Test 120 Day Accts";#N/A,#N/A,FALSE,"Tickmarks"}</definedName>
    <definedName name="____q1" localSheetId="16" hidden="1">{#N/A,#N/A,FALSE,"4C0696";#N/A,#N/A,FALSE,"1B1193";#N/A,#N/A,FALSE,"TABLA";#N/A,#N/A,FALSE,"INST RTA FIJA"}</definedName>
    <definedName name="____q1" localSheetId="18" hidden="1">{#N/A,#N/A,FALSE,"4C0696";#N/A,#N/A,FALSE,"1B1193";#N/A,#N/A,FALSE,"TABLA";#N/A,#N/A,FALSE,"INST RTA FIJA"}</definedName>
    <definedName name="____q1" hidden="1">{#N/A,#N/A,FALSE,"4C0696";#N/A,#N/A,FALSE,"1B1193";#N/A,#N/A,FALSE,"TABLA";#N/A,#N/A,FALSE,"INST RTA FIJA"}</definedName>
    <definedName name="____q123" localSheetId="16" hidden="1">{#N/A,#N/A,FALSE,"4C0696";#N/A,#N/A,FALSE,"1B1193";#N/A,#N/A,FALSE,"TABLA";#N/A,#N/A,FALSE,"INST RTA FIJA"}</definedName>
    <definedName name="____q123" localSheetId="18" hidden="1">{#N/A,#N/A,FALSE,"4C0696";#N/A,#N/A,FALSE,"1B1193";#N/A,#N/A,FALSE,"TABLA";#N/A,#N/A,FALSE,"INST RTA FIJA"}</definedName>
    <definedName name="____q123" hidden="1">{#N/A,#N/A,FALSE,"4C0696";#N/A,#N/A,FALSE,"1B1193";#N/A,#N/A,FALSE,"TABLA";#N/A,#N/A,FALSE,"INST RTA FIJA"}</definedName>
    <definedName name="____q88" localSheetId="16" hidden="1">{#N/A,#N/A,FALSE,"4C0696";#N/A,#N/A,FALSE,"1B1193";#N/A,#N/A,FALSE,"TABLA";#N/A,#N/A,FALSE,"INST RTA FIJA"}</definedName>
    <definedName name="____q88" localSheetId="18" hidden="1">{#N/A,#N/A,FALSE,"4C0696";#N/A,#N/A,FALSE,"1B1193";#N/A,#N/A,FALSE,"TABLA";#N/A,#N/A,FALSE,"INST RTA FIJA"}</definedName>
    <definedName name="____q88" hidden="1">{#N/A,#N/A,FALSE,"4C0696";#N/A,#N/A,FALSE,"1B1193";#N/A,#N/A,FALSE,"TABLA";#N/A,#N/A,FALSE,"INST RTA FIJA"}</definedName>
    <definedName name="____QAN01">#REF!,#REF!,#REF!</definedName>
    <definedName name="____qan011">#REF!,#REF!,#REF!</definedName>
    <definedName name="____r" localSheetId="16" hidden="1">{#N/A,#N/A,FALSE,"Aging Summary";#N/A,#N/A,FALSE,"Ratio Analysis";#N/A,#N/A,FALSE,"Test 120 Day Accts";#N/A,#N/A,FALSE,"Tickmarks"}</definedName>
    <definedName name="____r" localSheetId="18" hidden="1">{#N/A,#N/A,FALSE,"Aging Summary";#N/A,#N/A,FALSE,"Ratio Analysis";#N/A,#N/A,FALSE,"Test 120 Day Accts";#N/A,#N/A,FALSE,"Tickmarks"}</definedName>
    <definedName name="____r" hidden="1">{#N/A,#N/A,FALSE,"Aging Summary";#N/A,#N/A,FALSE,"Ratio Analysis";#N/A,#N/A,FALSE,"Test 120 Day Accts";#N/A,#N/A,FALSE,"Tickmarks"}</definedName>
    <definedName name="_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_R2G">#REF!</definedName>
    <definedName name="____R2P">#REF!</definedName>
    <definedName name="____R2PP">#REF!</definedName>
    <definedName name="____raq2">#REF!</definedName>
    <definedName name="____res2" localSheetId="16" hidden="1">{#N/A,#N/A,FALSE,"res";#N/A,#N/A,FALSE,"en-imp";#N/A,#N/A,FALSE,"aus";#N/A,#N/A,FALSE,"propa";#N/A,#N/A,FALSE,"f-peru";#N/A,#N/A,FALSE,"fabi"}</definedName>
    <definedName name="____res2" localSheetId="18" hidden="1">{#N/A,#N/A,FALSE,"res";#N/A,#N/A,FALSE,"en-imp";#N/A,#N/A,FALSE,"aus";#N/A,#N/A,FALSE,"propa";#N/A,#N/A,FALSE,"f-peru";#N/A,#N/A,FALSE,"fabi"}</definedName>
    <definedName name="____res2" hidden="1">{#N/A,#N/A,FALSE,"res";#N/A,#N/A,FALSE,"en-imp";#N/A,#N/A,FALSE,"aus";#N/A,#N/A,FALSE,"propa";#N/A,#N/A,FALSE,"f-peru";#N/A,#N/A,FALSE,"fabi"}</definedName>
    <definedName name="____res3" localSheetId="16" hidden="1">{#N/A,#N/A,FALSE,"res";#N/A,#N/A,FALSE,"estado";#N/A,#N/A,FALSE,"en-imp";#N/A,#N/A,FALSE,"aus";#N/A,#N/A,FALSE,"propa";#N/A,#N/A,FALSE,"fabi";#N/A,#N/A,FALSE,"f-peru"}</definedName>
    <definedName name="____res3" localSheetId="18" hidden="1">{#N/A,#N/A,FALSE,"res";#N/A,#N/A,FALSE,"estado";#N/A,#N/A,FALSE,"en-imp";#N/A,#N/A,FALSE,"aus";#N/A,#N/A,FALSE,"propa";#N/A,#N/A,FALSE,"fabi";#N/A,#N/A,FALSE,"f-peru"}</definedName>
    <definedName name="____res3" hidden="1">{#N/A,#N/A,FALSE,"res";#N/A,#N/A,FALSE,"estado";#N/A,#N/A,FALSE,"en-imp";#N/A,#N/A,FALSE,"aus";#N/A,#N/A,FALSE,"propa";#N/A,#N/A,FALSE,"fabi";#N/A,#N/A,FALSE,"f-peru"}</definedName>
    <definedName name="____RLI2" localSheetId="16" hidden="1">{#N/A,#N/A,FALSE,"Aging Summary";#N/A,#N/A,FALSE,"Ratio Analysis";#N/A,#N/A,FALSE,"Test 120 Day Accts";#N/A,#N/A,FALSE,"Tickmarks"}</definedName>
    <definedName name="____RLI2" localSheetId="18" hidden="1">{#N/A,#N/A,FALSE,"Aging Summary";#N/A,#N/A,FALSE,"Ratio Analysis";#N/A,#N/A,FALSE,"Test 120 Day Accts";#N/A,#N/A,FALSE,"Tickmarks"}</definedName>
    <definedName name="____RLI2" hidden="1">{#N/A,#N/A,FALSE,"Aging Summary";#N/A,#N/A,FALSE,"Ratio Analysis";#N/A,#N/A,FALSE,"Test 120 Day Accts";#N/A,#N/A,FALSE,"Tickmarks"}</definedName>
    <definedName name="_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rr2" localSheetId="16" hidden="1">{#N/A,#N/A,TRUE,"Proposal";#N/A,#N/A,TRUE,"Assumptions";#N/A,#N/A,TRUE,"Net Income";#N/A,#N/A,TRUE,"Balsheet";#N/A,#N/A,TRUE,"Capex";#N/A,#N/A,TRUE,"Volumes";#N/A,#N/A,TRUE,"Revenues";#N/A,#N/A,TRUE,"Var.Costs";#N/A,#N/A,TRUE,"Personnel";#N/A,#N/A,TRUE,"Other costs";#N/A,#N/A,TRUE,"MKTG and G&amp;A"}</definedName>
    <definedName name="____rr2" localSheetId="18" hidden="1">{#N/A,#N/A,TRUE,"Proposal";#N/A,#N/A,TRUE,"Assumptions";#N/A,#N/A,TRUE,"Net Income";#N/A,#N/A,TRUE,"Balsheet";#N/A,#N/A,TRUE,"Capex";#N/A,#N/A,TRUE,"Volumes";#N/A,#N/A,TRUE,"Revenues";#N/A,#N/A,TRUE,"Var.Costs";#N/A,#N/A,TRUE,"Personnel";#N/A,#N/A,TRUE,"Other costs";#N/A,#N/A,TRUE,"MKTG and G&amp;A"}</definedName>
    <definedName name="____rr2" hidden="1">{#N/A,#N/A,TRUE,"Proposal";#N/A,#N/A,TRUE,"Assumptions";#N/A,#N/A,TRUE,"Net Income";#N/A,#N/A,TRUE,"Balsheet";#N/A,#N/A,TRUE,"Capex";#N/A,#N/A,TRUE,"Volumes";#N/A,#N/A,TRUE,"Revenues";#N/A,#N/A,TRUE,"Var.Costs";#N/A,#N/A,TRUE,"Personnel";#N/A,#N/A,TRUE,"Other costs";#N/A,#N/A,TRUE,"MKTG and G&amp;A"}</definedName>
    <definedName name="____RR5" localSheetId="16" hidden="1">{#N/A,#N/A,FALSE,"FECU_UF_PESOS"}</definedName>
    <definedName name="____RR5" localSheetId="18" hidden="1">{#N/A,#N/A,FALSE,"FECU_UF_PESOS"}</definedName>
    <definedName name="____RR5" hidden="1">{#N/A,#N/A,FALSE,"FECU_UF_PESOS"}</definedName>
    <definedName name="_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_rty780" localSheetId="16" hidden="1">{#N/A,#N/A,FALSE,"Cover";#N/A,#N/A,FALSE,"Contents";#N/A,#N/A,FALSE,"Exec Sum";#N/A,#N/A,FALSE,"Operations";#N/A,#N/A,FALSE,"Operations 2";#N/A,#N/A,FALSE,"Cost - YTD";#N/A,#N/A,FALSE,"Cost - Full";#N/A,#N/A,FALSE,"Income Stmt";#N/A,#N/A,FALSE,"Profit Margin";#N/A,#N/A,FALSE,"Variance Profit";#N/A,#N/A,FALSE,"EVA"}</definedName>
    <definedName name="____rty780" localSheetId="18" hidden="1">{#N/A,#N/A,FALSE,"Cover";#N/A,#N/A,FALSE,"Contents";#N/A,#N/A,FALSE,"Exec Sum";#N/A,#N/A,FALSE,"Operations";#N/A,#N/A,FALSE,"Operations 2";#N/A,#N/A,FALSE,"Cost - YTD";#N/A,#N/A,FALSE,"Cost - Full";#N/A,#N/A,FALSE,"Income Stmt";#N/A,#N/A,FALSE,"Profit Margin";#N/A,#N/A,FALSE,"Variance Profit";#N/A,#N/A,FALSE,"EVA"}</definedName>
    <definedName name="____rty780" hidden="1">{#N/A,#N/A,FALSE,"Cover";#N/A,#N/A,FALSE,"Contents";#N/A,#N/A,FALSE,"Exec Sum";#N/A,#N/A,FALSE,"Operations";#N/A,#N/A,FALSE,"Operations 2";#N/A,#N/A,FALSE,"Cost - YTD";#N/A,#N/A,FALSE,"Cost - Full";#N/A,#N/A,FALSE,"Income Stmt";#N/A,#N/A,FALSE,"Profit Margin";#N/A,#N/A,FALSE,"Variance Profit";#N/A,#N/A,FALSE,"EVA"}</definedName>
    <definedName name="____s1" localSheetId="16" hidden="1">{#N/A,#N/A,FALSE,"voz corporativa";#N/A,#N/A,FALSE,"Transmisión de datos";#N/A,#N/A,FALSE,"Videoconferencia";#N/A,#N/A,FALSE,"Correo electrónico";#N/A,#N/A,FALSE,"Correo de voz";#N/A,#N/A,FALSE,"Megafax";#N/A,#N/A,FALSE,"Edi";#N/A,#N/A,FALSE,"Internet";#N/A,#N/A,FALSE,"VSAT";#N/A,#N/A,FALSE,"ing ult. milla"}</definedName>
    <definedName name="____s1" localSheetId="18" hidden="1">{#N/A,#N/A,FALSE,"voz corporativa";#N/A,#N/A,FALSE,"Transmisión de datos";#N/A,#N/A,FALSE,"Videoconferencia";#N/A,#N/A,FALSE,"Correo electrónico";#N/A,#N/A,FALSE,"Correo de voz";#N/A,#N/A,FALSE,"Megafax";#N/A,#N/A,FALSE,"Edi";#N/A,#N/A,FALSE,"Internet";#N/A,#N/A,FALSE,"VSAT";#N/A,#N/A,FALSE,"ing ult. milla"}</definedName>
    <definedName name="____s1" hidden="1">{#N/A,#N/A,FALSE,"voz corporativa";#N/A,#N/A,FALSE,"Transmisión de datos";#N/A,#N/A,FALSE,"Videoconferencia";#N/A,#N/A,FALSE,"Correo electrónico";#N/A,#N/A,FALSE,"Correo de voz";#N/A,#N/A,FALSE,"Megafax";#N/A,#N/A,FALSE,"Edi";#N/A,#N/A,FALSE,"Internet";#N/A,#N/A,FALSE,"VSAT";#N/A,#N/A,FALSE,"ing ult. milla"}</definedName>
    <definedName name="____SAL01">#REF!,#REF!</definedName>
    <definedName name="____sec60" localSheetId="16" hidden="1">{#N/A,#N/A,FALSE,"4C0696";#N/A,#N/A,FALSE,"1B1193";#N/A,#N/A,FALSE,"TABLA";#N/A,#N/A,FALSE,"INST RTA FIJA"}</definedName>
    <definedName name="____sec60" localSheetId="18" hidden="1">{#N/A,#N/A,FALSE,"4C0696";#N/A,#N/A,FALSE,"1B1193";#N/A,#N/A,FALSE,"TABLA";#N/A,#N/A,FALSE,"INST RTA FIJA"}</definedName>
    <definedName name="____sec60" hidden="1">{#N/A,#N/A,FALSE,"4C0696";#N/A,#N/A,FALSE,"1B1193";#N/A,#N/A,FALSE,"TABLA";#N/A,#N/A,FALSE,"INST RTA FIJA"}</definedName>
    <definedName name="____sep95">#REF!</definedName>
    <definedName name="____sii01012004" localSheetId="16" hidden="1">{#N/A,#N/A,FALSE,"Aging Summary";#N/A,#N/A,FALSE,"Ratio Analysis";#N/A,#N/A,FALSE,"Test 120 Day Accts";#N/A,#N/A,FALSE,"Tickmarks"}</definedName>
    <definedName name="____sii01012004" localSheetId="18" hidden="1">{#N/A,#N/A,FALSE,"Aging Summary";#N/A,#N/A,FALSE,"Ratio Analysis";#N/A,#N/A,FALSE,"Test 120 Day Accts";#N/A,#N/A,FALSE,"Tickmarks"}</definedName>
    <definedName name="____sii01012004" hidden="1">{#N/A,#N/A,FALSE,"Aging Summary";#N/A,#N/A,FALSE,"Ratio Analysis";#N/A,#N/A,FALSE,"Test 120 Day Accts";#N/A,#N/A,FALSE,"Tickmarks"}</definedName>
    <definedName name="____SS2" localSheetId="16" hidden="1">{#N/A,#N/A,FALSE,"CAPEX";#N/A,#N/A,FALSE,"PLAN";#N/A,#N/A,FALSE,"REV";#N/A,#N/A,FALSE,"CALOP";#N/A,#N/A,FALSE,"RESOP";#N/A,#N/A,FALSE,"PRES"}</definedName>
    <definedName name="____SS2" localSheetId="18" hidden="1">{#N/A,#N/A,FALSE,"CAPEX";#N/A,#N/A,FALSE,"PLAN";#N/A,#N/A,FALSE,"REV";#N/A,#N/A,FALSE,"CALOP";#N/A,#N/A,FALSE,"RESOP";#N/A,#N/A,FALSE,"PRES"}</definedName>
    <definedName name="____SS2" hidden="1">{#N/A,#N/A,FALSE,"CAPEX";#N/A,#N/A,FALSE,"PLAN";#N/A,#N/A,FALSE,"REV";#N/A,#N/A,FALSE,"CALOP";#N/A,#N/A,FALSE,"RESOP";#N/A,#N/A,FALSE,"PRES"}</definedName>
    <definedName name="____t4" localSheetId="16" hidden="1">{#N/A,#N/A,FALSE,"Aging Summary";#N/A,#N/A,FALSE,"Ratio Analysis";#N/A,#N/A,FALSE,"Test 120 Day Accts";#N/A,#N/A,FALSE,"Tickmarks"}</definedName>
    <definedName name="____t4" localSheetId="18" hidden="1">{#N/A,#N/A,FALSE,"Aging Summary";#N/A,#N/A,FALSE,"Ratio Analysis";#N/A,#N/A,FALSE,"Test 120 Day Accts";#N/A,#N/A,FALSE,"Tickmarks"}</definedName>
    <definedName name="____t4" hidden="1">{#N/A,#N/A,FALSE,"Aging Summary";#N/A,#N/A,FALSE,"Ratio Analysis";#N/A,#N/A,FALSE,"Test 120 Day Accts";#N/A,#N/A,FALSE,"Tickmarks"}</definedName>
    <definedName name="____t81" localSheetId="16" hidden="1">{#N/A,#N/A,FALSE,"Aging Summary";#N/A,#N/A,FALSE,"Ratio Analysis";#N/A,#N/A,FALSE,"Test 120 Day Accts";#N/A,#N/A,FALSE,"Tickmarks"}</definedName>
    <definedName name="____t81" localSheetId="18" hidden="1">{#N/A,#N/A,FALSE,"Aging Summary";#N/A,#N/A,FALSE,"Ratio Analysis";#N/A,#N/A,FALSE,"Test 120 Day Accts";#N/A,#N/A,FALSE,"Tickmarks"}</definedName>
    <definedName name="____t81" hidden="1">{#N/A,#N/A,FALSE,"Aging Summary";#N/A,#N/A,FALSE,"Ratio Analysis";#N/A,#N/A,FALSE,"Test 120 Day Accts";#N/A,#N/A,FALSE,"Tickmarks"}</definedName>
    <definedName name="____TCE1">#REF!</definedName>
    <definedName name="____TIT1">#REF!</definedName>
    <definedName name="____TIT2">#REF!</definedName>
    <definedName name="____TIT3">#REF!</definedName>
    <definedName name="____TIT4">#REF!</definedName>
    <definedName name="____tr54" localSheetId="16" hidden="1">{#N/A,#N/A,FALSE,"4C0696";#N/A,#N/A,FALSE,"1B1193";#N/A,#N/A,FALSE,"TABLA";#N/A,#N/A,FALSE,"INST RTA FIJA"}</definedName>
    <definedName name="____tr54" localSheetId="18" hidden="1">{#N/A,#N/A,FALSE,"4C0696";#N/A,#N/A,FALSE,"1B1193";#N/A,#N/A,FALSE,"TABLA";#N/A,#N/A,FALSE,"INST RTA FIJA"}</definedName>
    <definedName name="____tr54" hidden="1">{#N/A,#N/A,FALSE,"4C0696";#N/A,#N/A,FALSE,"1B1193";#N/A,#N/A,FALSE,"TABLA";#N/A,#N/A,FALSE,"INST RTA FIJA"}</definedName>
    <definedName name="____TT1" localSheetId="16" hidden="1">{#N/A,#N/A,FALSE,"Aging Summary";#N/A,#N/A,FALSE,"Ratio Analysis";#N/A,#N/A,FALSE,"Test 120 Day Accts";#N/A,#N/A,FALSE,"Tickmarks"}</definedName>
    <definedName name="____TT1" localSheetId="18" hidden="1">{#N/A,#N/A,FALSE,"Aging Summary";#N/A,#N/A,FALSE,"Ratio Analysis";#N/A,#N/A,FALSE,"Test 120 Day Accts";#N/A,#N/A,FALSE,"Tickmarks"}</definedName>
    <definedName name="____TT1" hidden="1">{#N/A,#N/A,FALSE,"Aging Summary";#N/A,#N/A,FALSE,"Ratio Analysis";#N/A,#N/A,FALSE,"Test 120 Day Accts";#N/A,#N/A,FALSE,"Tickmarks"}</definedName>
    <definedName name="____uf2">#REF!</definedName>
    <definedName name="____UF2010">#REF!</definedName>
    <definedName name="____ui78421">#REF!</definedName>
    <definedName name="____uso2">#REF!</definedName>
    <definedName name="____uu765" localSheetId="16" hidden="1">{#N/A,#N/A,FALSE,"4C0696";#N/A,#N/A,FALSE,"1B1193";#N/A,#N/A,FALSE,"TABLA";#N/A,#N/A,FALSE,"INST RTA FIJA"}</definedName>
    <definedName name="____uu765" localSheetId="18" hidden="1">{#N/A,#N/A,FALSE,"4C0696";#N/A,#N/A,FALSE,"1B1193";#N/A,#N/A,FALSE,"TABLA";#N/A,#N/A,FALSE,"INST RTA FIJA"}</definedName>
    <definedName name="____uu765" hidden="1">{#N/A,#N/A,FALSE,"4C0696";#N/A,#N/A,FALSE,"1B1193";#N/A,#N/A,FALSE,"TABLA";#N/A,#N/A,FALSE,"INST RTA FIJA"}</definedName>
    <definedName name="____uy765" localSheetId="16" hidden="1">{#N/A,#N/A,FALSE,"4C0696";#N/A,#N/A,FALSE,"1B1193";#N/A,#N/A,FALSE,"TABLA";#N/A,#N/A,FALSE,"INST RTA FIJA"}</definedName>
    <definedName name="____uy765" localSheetId="18" hidden="1">{#N/A,#N/A,FALSE,"4C0696";#N/A,#N/A,FALSE,"1B1193";#N/A,#N/A,FALSE,"TABLA";#N/A,#N/A,FALSE,"INST RTA FIJA"}</definedName>
    <definedName name="____uy765" hidden="1">{#N/A,#N/A,FALSE,"4C0696";#N/A,#N/A,FALSE,"1B1193";#N/A,#N/A,FALSE,"TABLA";#N/A,#N/A,FALSE,"INST RTA FIJA"}</definedName>
    <definedName name="____v1" localSheetId="16"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__v1" localSheetId="18"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__v1"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__v2" localSheetId="16"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__v2" localSheetId="18"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__v2"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__v3" localSheetId="16" hidden="1">{"CONSEJO",#N/A,FALSE,"Dist p0";"CONSEJO",#N/A,FALSE,"Ficha CODICE"}</definedName>
    <definedName name="____v3" localSheetId="18" hidden="1">{"CONSEJO",#N/A,FALSE,"Dist p0";"CONSEJO",#N/A,FALSE,"Ficha CODICE"}</definedName>
    <definedName name="____v3" hidden="1">{"CONSEJO",#N/A,FALSE,"Dist p0";"CONSEJO",#N/A,FALSE,"Ficha CODICE"}</definedName>
    <definedName name="____v678" localSheetId="16" hidden="1">{#N/A,#N/A,FALSE,"4C0696";#N/A,#N/A,FALSE,"1B1193";#N/A,#N/A,FALSE,"TABLA";#N/A,#N/A,FALSE,"INST RTA FIJA"}</definedName>
    <definedName name="____v678" localSheetId="18" hidden="1">{#N/A,#N/A,FALSE,"4C0696";#N/A,#N/A,FALSE,"1B1193";#N/A,#N/A,FALSE,"TABLA";#N/A,#N/A,FALSE,"INST RTA FIJA"}</definedName>
    <definedName name="____v678" hidden="1">{#N/A,#N/A,FALSE,"4C0696";#N/A,#N/A,FALSE,"1B1193";#N/A,#N/A,FALSE,"TABLA";#N/A,#N/A,FALSE,"INST RTA FIJA"}</definedName>
    <definedName name="____VAR01">#REF!,#REF!,#REF!</definedName>
    <definedName name="____w32" localSheetId="16" hidden="1">{#N/A,#N/A,FALSE,"4C0696";#N/A,#N/A,FALSE,"1B1193";#N/A,#N/A,FALSE,"TABLA";#N/A,#N/A,FALSE,"INST RTA FIJA"}</definedName>
    <definedName name="____w32" localSheetId="18" hidden="1">{#N/A,#N/A,FALSE,"4C0696";#N/A,#N/A,FALSE,"1B1193";#N/A,#N/A,FALSE,"TABLA";#N/A,#N/A,FALSE,"INST RTA FIJA"}</definedName>
    <definedName name="____w32" hidden="1">{#N/A,#N/A,FALSE,"4C0696";#N/A,#N/A,FALSE,"1B1193";#N/A,#N/A,FALSE,"TABLA";#N/A,#N/A,FALSE,"INST RTA FIJA"}</definedName>
    <definedName name="____wer4" localSheetId="16" hidden="1">{#N/A,#N/A,FALSE,"4C0696";#N/A,#N/A,FALSE,"1B1193";#N/A,#N/A,FALSE,"TABLA";#N/A,#N/A,FALSE,"INST RTA FIJA"}</definedName>
    <definedName name="____wer4" localSheetId="18" hidden="1">{#N/A,#N/A,FALSE,"4C0696";#N/A,#N/A,FALSE,"1B1193";#N/A,#N/A,FALSE,"TABLA";#N/A,#N/A,FALSE,"INST RTA FIJA"}</definedName>
    <definedName name="____wer4" hidden="1">{#N/A,#N/A,FALSE,"4C0696";#N/A,#N/A,FALSE,"1B1193";#N/A,#N/A,FALSE,"TABLA";#N/A,#N/A,FALSE,"INST RTA FIJA"}</definedName>
    <definedName name="____wsd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wsd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wsd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_X3" localSheetId="16" hidden="1">{#N/A,#N/A,FALSE,"Aging Summary";#N/A,#N/A,FALSE,"Ratio Analysis";#N/A,#N/A,FALSE,"Test 120 Day Accts";#N/A,#N/A,FALSE,"Tickmarks"}</definedName>
    <definedName name="____X3" localSheetId="18" hidden="1">{#N/A,#N/A,FALSE,"Aging Summary";#N/A,#N/A,FALSE,"Ratio Analysis";#N/A,#N/A,FALSE,"Test 120 Day Accts";#N/A,#N/A,FALSE,"Tickmarks"}</definedName>
    <definedName name="____X3" hidden="1">{#N/A,#N/A,FALSE,"Aging Summary";#N/A,#N/A,FALSE,"Ratio Analysis";#N/A,#N/A,FALSE,"Test 120 Day Accts";#N/A,#N/A,FALSE,"Tickmarks"}</definedName>
    <definedName name="____xlnm_Print_Area_1">NA()</definedName>
    <definedName name="____xlnm_Print_Area_2">NA()</definedName>
    <definedName name="____xlnm_Print_Area_2_1">NA()</definedName>
    <definedName name="____xlnm_Print_Area_2_16">NA()</definedName>
    <definedName name="____xlnm_Print_Area_2_17">NA()</definedName>
    <definedName name="____xlnm_Print_Area_2_18">"$#REF!.$A$68:$AL$137"</definedName>
    <definedName name="____xlnm_Print_Area_2_7">NA()</definedName>
    <definedName name="____xlnm_Print_Area_3">NA()</definedName>
    <definedName name="____xlnm_Print_Area_3_1">NA()</definedName>
    <definedName name="____xlnm_Print_Area_3_16">NA()</definedName>
    <definedName name="____xlnm_Print_Area_3_17">NA()</definedName>
    <definedName name="____xlnm_Print_Area_3_18">"$#REF!.$A$99:$AH$185"</definedName>
    <definedName name="____xlnm_Print_Area_3_7">NA()</definedName>
    <definedName name="____xx1" hidden="1">"Ctas Analisis Acreedores"</definedName>
    <definedName name="____y76" localSheetId="16" hidden="1">{#N/A,#N/A,FALSE,"4C0696";#N/A,#N/A,FALSE,"1B1193";#N/A,#N/A,FALSE,"TABLA";#N/A,#N/A,FALSE,"INST RTA FIJA"}</definedName>
    <definedName name="____y76" localSheetId="18" hidden="1">{#N/A,#N/A,FALSE,"4C0696";#N/A,#N/A,FALSE,"1B1193";#N/A,#N/A,FALSE,"TABLA";#N/A,#N/A,FALSE,"INST RTA FIJA"}</definedName>
    <definedName name="____y76" hidden="1">{#N/A,#N/A,FALSE,"4C0696";#N/A,#N/A,FALSE,"1B1193";#N/A,#N/A,FALSE,"TABLA";#N/A,#N/A,FALSE,"INST RTA FIJA"}</definedName>
    <definedName name="____YR1">#REF!</definedName>
    <definedName name="____YR2">#REF!</definedName>
    <definedName name="____YR3">#REF!</definedName>
    <definedName name="____YR4">#REF!</definedName>
    <definedName name="____YR5">#REF!</definedName>
    <definedName name="____Z1" localSheetId="16" hidden="1">{"ProspettoImposte",#N/A,FALSE,"Prospetto imposte"}</definedName>
    <definedName name="____Z1" localSheetId="18" hidden="1">{"ProspettoImposte",#N/A,FALSE,"Prospetto imposte"}</definedName>
    <definedName name="____Z1" hidden="1">{"ProspettoImposte",#N/A,FALSE,"Prospetto imposte"}</definedName>
    <definedName name="___A1" localSheetId="16" hidden="1">{#N/A,#N/A,TRUE,"ComparativoII"}</definedName>
    <definedName name="___A1" localSheetId="18" hidden="1">{#N/A,#N/A,TRUE,"ComparativoII"}</definedName>
    <definedName name="___A1" hidden="1">{#N/A,#N/A,TRUE,"ComparativoII"}</definedName>
    <definedName name="___A10" localSheetId="16" hidden="1">{"RESULTADOS REAIS",#N/A,FALSE,"Dem.Res.R$";"RESULTADOS DOLARES",#N/A,FALSE,"Dem.Res.US$";"PERCENTUAIS REAIS",#N/A,FALSE,"Percentuais R$";"PERCENTUAIS DOLARES",#N/A,FALSE,"Percentuais US$"}</definedName>
    <definedName name="___A10" localSheetId="18" hidden="1">{"RESULTADOS REAIS",#N/A,FALSE,"Dem.Res.R$";"RESULTADOS DOLARES",#N/A,FALSE,"Dem.Res.US$";"PERCENTUAIS REAIS",#N/A,FALSE,"Percentuais R$";"PERCENTUAIS DOLARES",#N/A,FALSE,"Percentuais US$"}</definedName>
    <definedName name="___A10" hidden="1">{"RESULTADOS REAIS",#N/A,FALSE,"Dem.Res.R$";"RESULTADOS DOLARES",#N/A,FALSE,"Dem.Res.US$";"PERCENTUAIS REAIS",#N/A,FALSE,"Percentuais R$";"PERCENTUAIS DOLARES",#N/A,FALSE,"Percentuais US$"}</definedName>
    <definedName name="___A2" localSheetId="16" hidden="1">{#N/A,#N/A,FALSE,"Aging Summary";#N/A,#N/A,FALSE,"Ratio Analysis";#N/A,#N/A,FALSE,"Test 120 Day Accts";#N/A,#N/A,FALSE,"Tickmarks"}</definedName>
    <definedName name="___A2" localSheetId="18" hidden="1">{#N/A,#N/A,FALSE,"Aging Summary";#N/A,#N/A,FALSE,"Ratio Analysis";#N/A,#N/A,FALSE,"Test 120 Day Accts";#N/A,#N/A,FALSE,"Tickmarks"}</definedName>
    <definedName name="___A2" hidden="1">{#N/A,#N/A,FALSE,"Aging Summary";#N/A,#N/A,FALSE,"Ratio Analysis";#N/A,#N/A,FALSE,"Test 120 Day Accts";#N/A,#N/A,FALSE,"Tickmarks"}</definedName>
    <definedName name="___A20000">#REF!</definedName>
    <definedName name="___a3" localSheetId="16" hidden="1">{#N/A,#N/A,FALSE,"Aging Summary";#N/A,#N/A,FALSE,"Ratio Analysis";#N/A,#N/A,FALSE,"Test 120 Day Accts";#N/A,#N/A,FALSE,"Tickmarks"}</definedName>
    <definedName name="___a3" localSheetId="18" hidden="1">{#N/A,#N/A,FALSE,"Aging Summary";#N/A,#N/A,FALSE,"Ratio Analysis";#N/A,#N/A,FALSE,"Test 120 Day Accts";#N/A,#N/A,FALSE,"Tickmarks"}</definedName>
    <definedName name="___a3" hidden="1">{#N/A,#N/A,FALSE,"Aging Summary";#N/A,#N/A,FALSE,"Ratio Analysis";#N/A,#N/A,FALSE,"Test 120 Day Accts";#N/A,#N/A,FALSE,"Tickmarks"}</definedName>
    <definedName name="___A4" localSheetId="16" hidden="1">{"balanço dolares",#N/A,FALSE,"SIGADR$";"AUT BAL REAIS",#N/A,FALSE,"SIGADR$";"QUOCIENTES REAIS",#N/A,FALSE,"QUOCIENTES";"JUNH QUOCI DOLARES",#N/A,FALSE,"QUOCIENTES"}</definedName>
    <definedName name="___A4" localSheetId="18" hidden="1">{"balanço dolares",#N/A,FALSE,"SIGADR$";"AUT BAL REAIS",#N/A,FALSE,"SIGADR$";"QUOCIENTES REAIS",#N/A,FALSE,"QUOCIENTES";"JUNH QUOCI DOLARES",#N/A,FALSE,"QUOCIENTES"}</definedName>
    <definedName name="___A4" hidden="1">{"balanço dolares",#N/A,FALSE,"SIGADR$";"AUT BAL REAIS",#N/A,FALSE,"SIGADR$";"QUOCIENTES REAIS",#N/A,FALSE,"QUOCIENTES";"JUNH QUOCI DOLARES",#N/A,FALSE,"QUOCIENTES"}</definedName>
    <definedName name="___a4356" localSheetId="16" hidden="1">{#N/A,#N/A,FALSE,"4C0696";#N/A,#N/A,FALSE,"1B1193";#N/A,#N/A,FALSE,"TABLA";#N/A,#N/A,FALSE,"INST RTA FIJA"}</definedName>
    <definedName name="___a4356" localSheetId="18" hidden="1">{#N/A,#N/A,FALSE,"4C0696";#N/A,#N/A,FALSE,"1B1193";#N/A,#N/A,FALSE,"TABLA";#N/A,#N/A,FALSE,"INST RTA FIJA"}</definedName>
    <definedName name="___a4356" hidden="1">{#N/A,#N/A,FALSE,"4C0696";#N/A,#N/A,FALSE,"1B1193";#N/A,#N/A,FALSE,"TABLA";#N/A,#N/A,FALSE,"INST RTA FIJA"}</definedName>
    <definedName name="___A5" localSheetId="16" hidden="1">{"AUT ANALISE DESP",#N/A,TRUE,"AN.DESP. MR$"}</definedName>
    <definedName name="___A5" localSheetId="18" hidden="1">{"AUT ANALISE DESP",#N/A,TRUE,"AN.DESP. MR$"}</definedName>
    <definedName name="___A5" hidden="1">{"AUT ANALISE DESP",#N/A,TRUE,"AN.DESP. MR$"}</definedName>
    <definedName name="___A6" localSheetId="16" hidden="1">{#N/A,#N/A,TRUE,"ComparativoII"}</definedName>
    <definedName name="___A6" localSheetId="18" hidden="1">{#N/A,#N/A,TRUE,"ComparativoII"}</definedName>
    <definedName name="___A6" hidden="1">{#N/A,#N/A,TRUE,"ComparativoII"}</definedName>
    <definedName name="___A7" localSheetId="16" hidden="1">{"RESULTADOS REAIS",#N/A,FALSE,"Dem.Res.R$";"RESULTADOS DOLARES",#N/A,FALSE,"Dem.Res.US$";"PERCENTUAIS REAIS",#N/A,FALSE,"Percentuais R$";"PERCENTUAIS DOLARES",#N/A,FALSE,"Percentuais US$"}</definedName>
    <definedName name="___A7" localSheetId="18" hidden="1">{"RESULTADOS REAIS",#N/A,FALSE,"Dem.Res.R$";"RESULTADOS DOLARES",#N/A,FALSE,"Dem.Res.US$";"PERCENTUAIS REAIS",#N/A,FALSE,"Percentuais R$";"PERCENTUAIS DOLARES",#N/A,FALSE,"Percentuais US$"}</definedName>
    <definedName name="___A7" hidden="1">{"RESULTADOS REAIS",#N/A,FALSE,"Dem.Res.R$";"RESULTADOS DOLARES",#N/A,FALSE,"Dem.Res.US$";"PERCENTUAIS REAIS",#N/A,FALSE,"Percentuais R$";"PERCENTUAIS DOLARES",#N/A,FALSE,"Percentuais US$"}</definedName>
    <definedName name="___A8" localSheetId="16" hidden="1">{#N/A,#N/A,TRUE,"ComparativoII"}</definedName>
    <definedName name="___A8" localSheetId="18" hidden="1">{#N/A,#N/A,TRUE,"ComparativoII"}</definedName>
    <definedName name="___A8" hidden="1">{#N/A,#N/A,TRUE,"ComparativoII"}</definedName>
    <definedName name="___A9" localSheetId="16" hidden="1">{"AUT ANALISE DESP",#N/A,TRUE,"AN.DESP. MR$"}</definedName>
    <definedName name="___A9" localSheetId="18" hidden="1">{"AUT ANALISE DESP",#N/A,TRUE,"AN.DESP. MR$"}</definedName>
    <definedName name="___A9" hidden="1">{"AUT ANALISE DESP",#N/A,TRUE,"AN.DESP. MR$"}</definedName>
    <definedName name="___AAF4" localSheetId="16" hidden="1">{"'Hoja1'!$A$3:$B$21"}</definedName>
    <definedName name="___AAF4" localSheetId="18" hidden="1">{"'Hoja1'!$A$3:$B$21"}</definedName>
    <definedName name="___AAF4" hidden="1">{"'Hoja1'!$A$3:$B$21"}</definedName>
    <definedName name="___aau2" localSheetId="16" hidden="1">{#N/A,#N/A,FALSE,"Ajustes";#N/A,#N/A,FALSE,"Mad_Cons"}</definedName>
    <definedName name="___aau2" localSheetId="18" hidden="1">{#N/A,#N/A,FALSE,"Ajustes";#N/A,#N/A,FALSE,"Mad_Cons"}</definedName>
    <definedName name="___aau2" hidden="1">{#N/A,#N/A,FALSE,"Ajustes";#N/A,#N/A,FALSE,"Mad_Cons"}</definedName>
    <definedName name="___abc123" localSheetId="16" hidden="1">{#N/A,#N/A,FALSE,"Aging Summary";#N/A,#N/A,FALSE,"Ratio Analysis";#N/A,#N/A,FALSE,"Test 120 Day Accts";#N/A,#N/A,FALSE,"Tickmarks"}</definedName>
    <definedName name="___abc123" localSheetId="18" hidden="1">{#N/A,#N/A,FALSE,"Aging Summary";#N/A,#N/A,FALSE,"Ratio Analysis";#N/A,#N/A,FALSE,"Test 120 Day Accts";#N/A,#N/A,FALSE,"Tickmarks"}</definedName>
    <definedName name="___abc123" hidden="1">{#N/A,#N/A,FALSE,"Aging Summary";#N/A,#N/A,FALSE,"Ratio Analysis";#N/A,#N/A,FALSE,"Test 120 Day Accts";#N/A,#N/A,FALSE,"Tickmarks"}</definedName>
    <definedName name="___ACT1">#REF!</definedName>
    <definedName name="___ACT10">#REF!</definedName>
    <definedName name="___ACT11">#REF!</definedName>
    <definedName name="___ACT12">#REF!</definedName>
    <definedName name="___ACT2">#REF!</definedName>
    <definedName name="___ACT3">#REF!</definedName>
    <definedName name="___ACT4">#REF!</definedName>
    <definedName name="___ACT5">#REF!</definedName>
    <definedName name="___ACT6">#REF!</definedName>
    <definedName name="___ACT7">#REF!</definedName>
    <definedName name="___ACT8">#REF!</definedName>
    <definedName name="___ACT9">#REF!</definedName>
    <definedName name="___ADJ01">#REF!,#REF!</definedName>
    <definedName name="_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_Ag3" localSheetId="16" hidden="1">{#N/A,#N/A,FALSE,"MONTHDET";#N/A,#N/A,FALSE,"ACTUAL"}</definedName>
    <definedName name="___Ag3" localSheetId="18" hidden="1">{#N/A,#N/A,FALSE,"MONTHDET";#N/A,#N/A,FALSE,"ACTUAL"}</definedName>
    <definedName name="___Ag3" hidden="1">{#N/A,#N/A,FALSE,"MONTHDET";#N/A,#N/A,FALSE,"ACTUAL"}</definedName>
    <definedName name="___agt03">#REF!</definedName>
    <definedName name="___AII27" localSheetId="16" hidden="1">{#N/A,#N/A,FALSE,"Aging Summary";#N/A,#N/A,FALSE,"Ratio Analysis";#N/A,#N/A,FALSE,"Test 120 Day Accts";#N/A,#N/A,FALSE,"Tickmarks"}</definedName>
    <definedName name="___AII27" localSheetId="18" hidden="1">{#N/A,#N/A,FALSE,"Aging Summary";#N/A,#N/A,FALSE,"Ratio Analysis";#N/A,#N/A,FALSE,"Test 120 Day Accts";#N/A,#N/A,FALSE,"Tickmarks"}</definedName>
    <definedName name="___AII27" hidden="1">{#N/A,#N/A,FALSE,"Aging Summary";#N/A,#N/A,FALSE,"Ratio Analysis";#N/A,#N/A,FALSE,"Test 120 Day Accts";#N/A,#N/A,FALSE,"Tickmarks"}</definedName>
    <definedName name="_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_apr94">#REF!</definedName>
    <definedName name="___apr95">#REF!</definedName>
    <definedName name="___apr96">#REF!</definedName>
    <definedName name="___As1" hidden="1">#REF!</definedName>
    <definedName name="___Aug06" localSheetId="16" hidden="1">{#N/A,#N/A,FALSE,"MAY96 2260";#N/A,#N/A,FALSE,"system reclass";#N/A,#N/A,FALSE,"Items with no project number"}</definedName>
    <definedName name="___Aug06" localSheetId="18" hidden="1">{#N/A,#N/A,FALSE,"MAY96 2260";#N/A,#N/A,FALSE,"system reclass";#N/A,#N/A,FALSE,"Items with no project number"}</definedName>
    <definedName name="___Aug06" hidden="1">{#N/A,#N/A,FALSE,"MAY96 2260";#N/A,#N/A,FALSE,"system reclass";#N/A,#N/A,FALSE,"Items with no project number"}</definedName>
    <definedName name="___aug94">#REF!</definedName>
    <definedName name="___aug95">#REF!</definedName>
    <definedName name="___BAL01">#REF!,#REF!</definedName>
    <definedName name="___BAL02">#REF!,#REF!</definedName>
    <definedName name="___bal07" localSheetId="16" hidden="1">{#N/A,#N/A,FALSE,"RLI  ";#N/A,#N/A,FALSE,"Prov. Impto. Renta";#N/A,#N/A,FALSE,"Inv.EERR";#N/A,#N/A,FALSE,"CM Patrimonio";#N/A,#N/A,FALSE,"Activo Fijo";#N/A,#N/A,FALSE,"Software";#N/A,#N/A,FALSE,"Gastos Diferidos";#N/A,#N/A,FALSE,"Amortización marcas";#N/A,#N/A,FALSE,"Prov. Vacaciones";#N/A,#N/A,FALSE,"Capacitación"}</definedName>
    <definedName name="___bal07" localSheetId="18" hidden="1">{#N/A,#N/A,FALSE,"RLI  ";#N/A,#N/A,FALSE,"Prov. Impto. Renta";#N/A,#N/A,FALSE,"Inv.EERR";#N/A,#N/A,FALSE,"CM Patrimonio";#N/A,#N/A,FALSE,"Activo Fijo";#N/A,#N/A,FALSE,"Software";#N/A,#N/A,FALSE,"Gastos Diferidos";#N/A,#N/A,FALSE,"Amortización marcas";#N/A,#N/A,FALSE,"Prov. Vacaciones";#N/A,#N/A,FALSE,"Capacitación"}</definedName>
    <definedName name="___bal07" hidden="1">{#N/A,#N/A,FALSE,"RLI  ";#N/A,#N/A,FALSE,"Prov. Impto. Renta";#N/A,#N/A,FALSE,"Inv.EERR";#N/A,#N/A,FALSE,"CM Patrimonio";#N/A,#N/A,FALSE,"Activo Fijo";#N/A,#N/A,FALSE,"Software";#N/A,#N/A,FALSE,"Gastos Diferidos";#N/A,#N/A,FALSE,"Amortización marcas";#N/A,#N/A,FALSE,"Prov. Vacaciones";#N/A,#N/A,FALSE,"Capacitación"}</definedName>
    <definedName name="___bal0888" localSheetId="16" hidden="1">{#N/A,#N/A,FALSE,"RLI Mayo";#N/A,#N/A,FALSE,"Activo fijo";#N/A,#N/A,FALSE,"IAS";#N/A,#N/A,FALSE,"Contribuciones";#N/A,#N/A,FALSE,"Corr.Monet. KPT";#N/A,#N/A,FALSE,"Donaciones";#N/A,#N/A,FALSE,"Gastos diferidos"}</definedName>
    <definedName name="___bal0888" localSheetId="18" hidden="1">{#N/A,#N/A,FALSE,"RLI Mayo";#N/A,#N/A,FALSE,"Activo fijo";#N/A,#N/A,FALSE,"IAS";#N/A,#N/A,FALSE,"Contribuciones";#N/A,#N/A,FALSE,"Corr.Monet. KPT";#N/A,#N/A,FALSE,"Donaciones";#N/A,#N/A,FALSE,"Gastos diferidos"}</definedName>
    <definedName name="___bal0888" hidden="1">{#N/A,#N/A,FALSE,"RLI Mayo";#N/A,#N/A,FALSE,"Activo fijo";#N/A,#N/A,FALSE,"IAS";#N/A,#N/A,FALSE,"Contribuciones";#N/A,#N/A,FALSE,"Corr.Monet. KPT";#N/A,#N/A,FALSE,"Donaciones";#N/A,#N/A,FALSE,"Gastos diferidos"}</definedName>
    <definedName name="___bbh87" localSheetId="16" hidden="1">{#N/A,#N/A,FALSE,"4C0696";#N/A,#N/A,FALSE,"1B1193";#N/A,#N/A,FALSE,"TABLA";#N/A,#N/A,FALSE,"INST RTA FIJA"}</definedName>
    <definedName name="___bbh87" localSheetId="18" hidden="1">{#N/A,#N/A,FALSE,"4C0696";#N/A,#N/A,FALSE,"1B1193";#N/A,#N/A,FALSE,"TABLA";#N/A,#N/A,FALSE,"INST RTA FIJA"}</definedName>
    <definedName name="___bbh87" hidden="1">{#N/A,#N/A,FALSE,"4C0696";#N/A,#N/A,FALSE,"1B1193";#N/A,#N/A,FALSE,"TABLA";#N/A,#N/A,FALSE,"INST RTA FIJA"}</definedName>
    <definedName name="___bt171" localSheetId="16" hidden="1">{#N/A,#N/A,FALSE,"RLI  ";#N/A,#N/A,FALSE,"Prov. Impto. Renta";#N/A,#N/A,FALSE,"Inv.EERR";#N/A,#N/A,FALSE,"CM Patrimonio";#N/A,#N/A,FALSE,"Activo Fijo";#N/A,#N/A,FALSE,"Software";#N/A,#N/A,FALSE,"Gastos Diferidos";#N/A,#N/A,FALSE,"Amortización marcas";#N/A,#N/A,FALSE,"Prov. Vacaciones";#N/A,#N/A,FALSE,"Capacitación"}</definedName>
    <definedName name="___bt171" localSheetId="18" hidden="1">{#N/A,#N/A,FALSE,"RLI  ";#N/A,#N/A,FALSE,"Prov. Impto. Renta";#N/A,#N/A,FALSE,"Inv.EERR";#N/A,#N/A,FALSE,"CM Patrimonio";#N/A,#N/A,FALSE,"Activo Fijo";#N/A,#N/A,FALSE,"Software";#N/A,#N/A,FALSE,"Gastos Diferidos";#N/A,#N/A,FALSE,"Amortización marcas";#N/A,#N/A,FALSE,"Prov. Vacaciones";#N/A,#N/A,FALSE,"Capacitación"}</definedName>
    <definedName name="___bt171" hidden="1">{#N/A,#N/A,FALSE,"RLI  ";#N/A,#N/A,FALSE,"Prov. Impto. Renta";#N/A,#N/A,FALSE,"Inv.EERR";#N/A,#N/A,FALSE,"CM Patrimonio";#N/A,#N/A,FALSE,"Activo Fijo";#N/A,#N/A,FALSE,"Software";#N/A,#N/A,FALSE,"Gastos Diferidos";#N/A,#N/A,FALSE,"Amortización marcas";#N/A,#N/A,FALSE,"Prov. Vacaciones";#N/A,#N/A,FALSE,"Capacitación"}</definedName>
    <definedName name="___Bud02">#REF!</definedName>
    <definedName name="___bud2002">#REF!</definedName>
    <definedName name="___CAL01">#REF!,#REF!,#REF!,#REF!</definedName>
    <definedName name="___cam29" localSheetId="16" hidden="1">{#N/A,#N/A,FALSE,"Aging Summary";#N/A,#N/A,FALSE,"Ratio Analysis";#N/A,#N/A,FALSE,"Test 120 Day Accts";#N/A,#N/A,FALSE,"Tickmarks"}</definedName>
    <definedName name="___cam29" localSheetId="18" hidden="1">{#N/A,#N/A,FALSE,"Aging Summary";#N/A,#N/A,FALSE,"Ratio Analysis";#N/A,#N/A,FALSE,"Test 120 Day Accts";#N/A,#N/A,FALSE,"Tickmarks"}</definedName>
    <definedName name="___cam29" hidden="1">{#N/A,#N/A,FALSE,"Aging Summary";#N/A,#N/A,FALSE,"Ratio Analysis";#N/A,#N/A,FALSE,"Test 120 Day Accts";#N/A,#N/A,FALSE,"Tickmarks"}</definedName>
    <definedName name="___cap122007" localSheetId="16" hidden="1">{#N/A,#N/A,FALSE,"Aging Summary";#N/A,#N/A,FALSE,"Ratio Analysis";#N/A,#N/A,FALSE,"Test 120 Day Accts";#N/A,#N/A,FALSE,"Tickmarks"}</definedName>
    <definedName name="___cap122007" localSheetId="18" hidden="1">{#N/A,#N/A,FALSE,"Aging Summary";#N/A,#N/A,FALSE,"Ratio Analysis";#N/A,#N/A,FALSE,"Test 120 Day Accts";#N/A,#N/A,FALSE,"Tickmarks"}</definedName>
    <definedName name="___cap122007" hidden="1">{#N/A,#N/A,FALSE,"Aging Summary";#N/A,#N/A,FALSE,"Ratio Analysis";#N/A,#N/A,FALSE,"Test 120 Day Accts";#N/A,#N/A,FALSE,"Tickmarks"}</definedName>
    <definedName name="___Cat1">#REF!</definedName>
    <definedName name="___Cat2">#REF!</definedName>
    <definedName name="___Cat3">#REF!</definedName>
    <definedName name="___Cat4">#REF!</definedName>
    <definedName name="___Cat5">#REF!</definedName>
    <definedName name="___Cat6">#REF!</definedName>
    <definedName name="___Cat7">#REF!</definedName>
    <definedName name="___Cat8">#REF!</definedName>
    <definedName name="___Cat9">#REF!</definedName>
    <definedName name="___Cat91">#REF!</definedName>
    <definedName name="___cc1" localSheetId="16" hidden="1">{#N/A,#N/A,TRUE,"MEMO";#N/A,#N/A,TRUE,"PARAMETROS";#N/A,#N/A,TRUE,"RLI ";#N/A,#N/A,TRUE,"IMPTO.DET.";#N/A,#N/A,TRUE,"FUT-FUNT";#N/A,#N/A,TRUE,"CPI-PATR.";#N/A,#N/A,TRUE,"CM CPI";#N/A,#N/A,TRUE,"PROV";#N/A,#N/A,TRUE,"A FIJO";#N/A,#N/A,TRUE,"LEASING";#N/A,#N/A,TRUE,"VPP";#N/A,#N/A,TRUE,"PPM";#N/A,#N/A,TRUE,"OTROS"}</definedName>
    <definedName name="___cc1" localSheetId="18" hidden="1">{#N/A,#N/A,TRUE,"MEMO";#N/A,#N/A,TRUE,"PARAMETROS";#N/A,#N/A,TRUE,"RLI ";#N/A,#N/A,TRUE,"IMPTO.DET.";#N/A,#N/A,TRUE,"FUT-FUNT";#N/A,#N/A,TRUE,"CPI-PATR.";#N/A,#N/A,TRUE,"CM CPI";#N/A,#N/A,TRUE,"PROV";#N/A,#N/A,TRUE,"A FIJO";#N/A,#N/A,TRUE,"LEASING";#N/A,#N/A,TRUE,"VPP";#N/A,#N/A,TRUE,"PPM";#N/A,#N/A,TRUE,"OTROS"}</definedName>
    <definedName name="___cc1" hidden="1">{#N/A,#N/A,TRUE,"MEMO";#N/A,#N/A,TRUE,"PARAMETROS";#N/A,#N/A,TRUE,"RLI ";#N/A,#N/A,TRUE,"IMPTO.DET.";#N/A,#N/A,TRUE,"FUT-FUNT";#N/A,#N/A,TRUE,"CPI-PATR.";#N/A,#N/A,TRUE,"CM CPI";#N/A,#N/A,TRUE,"PROV";#N/A,#N/A,TRUE,"A FIJO";#N/A,#N/A,TRUE,"LEASING";#N/A,#N/A,TRUE,"VPP";#N/A,#N/A,TRUE,"PPM";#N/A,#N/A,TRUE,"OTROS"}</definedName>
    <definedName name="___cc2" localSheetId="16" hidden="1">{#N/A,#N/A,TRUE,"MEMO";#N/A,#N/A,TRUE,"PARAMETROS";#N/A,#N/A,TRUE,"RLI ";#N/A,#N/A,TRUE,"IMPTO.DET.";#N/A,#N/A,TRUE,"FUT-FUNT";#N/A,#N/A,TRUE,"CPI-PATR.";#N/A,#N/A,TRUE,"CM CPI";#N/A,#N/A,TRUE,"PROV";#N/A,#N/A,TRUE,"A FIJO";#N/A,#N/A,TRUE,"LEASING";#N/A,#N/A,TRUE,"VPP";#N/A,#N/A,TRUE,"PPM";#N/A,#N/A,TRUE,"OTROS"}</definedName>
    <definedName name="___cc2" localSheetId="18" hidden="1">{#N/A,#N/A,TRUE,"MEMO";#N/A,#N/A,TRUE,"PARAMETROS";#N/A,#N/A,TRUE,"RLI ";#N/A,#N/A,TRUE,"IMPTO.DET.";#N/A,#N/A,TRUE,"FUT-FUNT";#N/A,#N/A,TRUE,"CPI-PATR.";#N/A,#N/A,TRUE,"CM CPI";#N/A,#N/A,TRUE,"PROV";#N/A,#N/A,TRUE,"A FIJO";#N/A,#N/A,TRUE,"LEASING";#N/A,#N/A,TRUE,"VPP";#N/A,#N/A,TRUE,"PPM";#N/A,#N/A,TRUE,"OTROS"}</definedName>
    <definedName name="___cc2" hidden="1">{#N/A,#N/A,TRUE,"MEMO";#N/A,#N/A,TRUE,"PARAMETROS";#N/A,#N/A,TRUE,"RLI ";#N/A,#N/A,TRUE,"IMPTO.DET.";#N/A,#N/A,TRUE,"FUT-FUNT";#N/A,#N/A,TRUE,"CPI-PATR.";#N/A,#N/A,TRUE,"CM CPI";#N/A,#N/A,TRUE,"PROV";#N/A,#N/A,TRUE,"A FIJO";#N/A,#N/A,TRUE,"LEASING";#N/A,#N/A,TRUE,"VPP";#N/A,#N/A,TRUE,"PPM";#N/A,#N/A,TRUE,"OTROS"}</definedName>
    <definedName name="___ccc1" localSheetId="16" hidden="1">{#N/A,#N/A,FALSE,"Aging Summary";#N/A,#N/A,FALSE,"Ratio Analysis";#N/A,#N/A,FALSE,"Test 120 Day Accts";#N/A,#N/A,FALSE,"Tickmarks"}</definedName>
    <definedName name="___ccc1" localSheetId="18" hidden="1">{#N/A,#N/A,FALSE,"Aging Summary";#N/A,#N/A,FALSE,"Ratio Analysis";#N/A,#N/A,FALSE,"Test 120 Day Accts";#N/A,#N/A,FALSE,"Tickmarks"}</definedName>
    <definedName name="___ccc1" hidden="1">{#N/A,#N/A,FALSE,"Aging Summary";#N/A,#N/A,FALSE,"Ratio Analysis";#N/A,#N/A,FALSE,"Test 120 Day Accts";#N/A,#N/A,FALSE,"Tickmarks"}</definedName>
    <definedName name="___CMC1">#REF!</definedName>
    <definedName name="___Co50" localSheetId="16" hidden="1">{#N/A,"DR",FALSE,"increm pf";#N/A,"MAMSI",FALSE,"increm pf";#N/A,"MAXI",FALSE,"increm pf";#N/A,"PCAM",FALSE,"increm pf";#N/A,"PHSV",FALSE,"increm pf";#N/A,"SIE",FALSE,"increm pf"}</definedName>
    <definedName name="___Co50" localSheetId="18" hidden="1">{#N/A,"DR",FALSE,"increm pf";#N/A,"MAMSI",FALSE,"increm pf";#N/A,"MAXI",FALSE,"increm pf";#N/A,"PCAM",FALSE,"increm pf";#N/A,"PHSV",FALSE,"increm pf";#N/A,"SIE",FALSE,"increm pf"}</definedName>
    <definedName name="___Co50" hidden="1">{#N/A,"DR",FALSE,"increm pf";#N/A,"MAMSI",FALSE,"increm pf";#N/A,"MAXI",FALSE,"increm pf";#N/A,"PCAM",FALSE,"increm pf";#N/A,"PHSV",FALSE,"increm pf";#N/A,"SIE",FALSE,"increm pf"}</definedName>
    <definedName name="___COB009">#REF!</definedName>
    <definedName name="___cp010103" localSheetId="16" hidden="1">{#N/A,#N/A,TRUE,"MEMO";#N/A,#N/A,TRUE,"PARAMETROS";#N/A,#N/A,TRUE,"RLI ";#N/A,#N/A,TRUE,"IMPTO.DET.";#N/A,#N/A,TRUE,"FUT-FUNT";#N/A,#N/A,TRUE,"CPI-PATR.";#N/A,#N/A,TRUE,"CM CPI";#N/A,#N/A,TRUE,"PROV";#N/A,#N/A,TRUE,"A FIJO";#N/A,#N/A,TRUE,"LEASING";#N/A,#N/A,TRUE,"VPP";#N/A,#N/A,TRUE,"PPM";#N/A,#N/A,TRUE,"OTROS"}</definedName>
    <definedName name="___cp010103" localSheetId="18" hidden="1">{#N/A,#N/A,TRUE,"MEMO";#N/A,#N/A,TRUE,"PARAMETROS";#N/A,#N/A,TRUE,"RLI ";#N/A,#N/A,TRUE,"IMPTO.DET.";#N/A,#N/A,TRUE,"FUT-FUNT";#N/A,#N/A,TRUE,"CPI-PATR.";#N/A,#N/A,TRUE,"CM CPI";#N/A,#N/A,TRUE,"PROV";#N/A,#N/A,TRUE,"A FIJO";#N/A,#N/A,TRUE,"LEASING";#N/A,#N/A,TRUE,"VPP";#N/A,#N/A,TRUE,"PPM";#N/A,#N/A,TRUE,"OTROS"}</definedName>
    <definedName name="___cp010103" hidden="1">{#N/A,#N/A,TRUE,"MEMO";#N/A,#N/A,TRUE,"PARAMETROS";#N/A,#N/A,TRUE,"RLI ";#N/A,#N/A,TRUE,"IMPTO.DET.";#N/A,#N/A,TRUE,"FUT-FUNT";#N/A,#N/A,TRUE,"CPI-PATR.";#N/A,#N/A,TRUE,"CM CPI";#N/A,#N/A,TRUE,"PROV";#N/A,#N/A,TRUE,"A FIJO";#N/A,#N/A,TRUE,"LEASING";#N/A,#N/A,TRUE,"VPP";#N/A,#N/A,TRUE,"PPM";#N/A,#N/A,TRUE,"OTROS"}</definedName>
    <definedName name="___CP111" localSheetId="16" hidden="1">{#N/A,#N/A,TRUE,"MEMO";#N/A,#N/A,TRUE,"PARAMETROS";#N/A,#N/A,TRUE,"RLI ";#N/A,#N/A,TRUE,"IMPTO.DET.";#N/A,#N/A,TRUE,"FUT-FUNT";#N/A,#N/A,TRUE,"CPI-PATR.";#N/A,#N/A,TRUE,"CM CPI";#N/A,#N/A,TRUE,"PROV";#N/A,#N/A,TRUE,"A FIJO";#N/A,#N/A,TRUE,"LEASING";#N/A,#N/A,TRUE,"VPP";#N/A,#N/A,TRUE,"PPM";#N/A,#N/A,TRUE,"OTROS"}</definedName>
    <definedName name="___CP111" localSheetId="18" hidden="1">{#N/A,#N/A,TRUE,"MEMO";#N/A,#N/A,TRUE,"PARAMETROS";#N/A,#N/A,TRUE,"RLI ";#N/A,#N/A,TRUE,"IMPTO.DET.";#N/A,#N/A,TRUE,"FUT-FUNT";#N/A,#N/A,TRUE,"CPI-PATR.";#N/A,#N/A,TRUE,"CM CPI";#N/A,#N/A,TRUE,"PROV";#N/A,#N/A,TRUE,"A FIJO";#N/A,#N/A,TRUE,"LEASING";#N/A,#N/A,TRUE,"VPP";#N/A,#N/A,TRUE,"PPM";#N/A,#N/A,TRUE,"OTROS"}</definedName>
    <definedName name="___CP111" hidden="1">{#N/A,#N/A,TRUE,"MEMO";#N/A,#N/A,TRUE,"PARAMETROS";#N/A,#N/A,TRUE,"RLI ";#N/A,#N/A,TRUE,"IMPTO.DET.";#N/A,#N/A,TRUE,"FUT-FUNT";#N/A,#N/A,TRUE,"CPI-PATR.";#N/A,#N/A,TRUE,"CM CPI";#N/A,#N/A,TRUE,"PROV";#N/A,#N/A,TRUE,"A FIJO";#N/A,#N/A,TRUE,"LEASING";#N/A,#N/A,TRUE,"VPP";#N/A,#N/A,TRUE,"PPM";#N/A,#N/A,TRUE,"OTROS"}</definedName>
    <definedName name="___CPF1" localSheetId="16" hidden="1">{#N/A,#N/A,FALSE,"Aging Summary";#N/A,#N/A,FALSE,"Ratio Analysis";#N/A,#N/A,FALSE,"Test 120 Day Accts";#N/A,#N/A,FALSE,"Tickmarks"}</definedName>
    <definedName name="___CPF1" localSheetId="18" hidden="1">{#N/A,#N/A,FALSE,"Aging Summary";#N/A,#N/A,FALSE,"Ratio Analysis";#N/A,#N/A,FALSE,"Test 120 Day Accts";#N/A,#N/A,FALSE,"Tickmarks"}</definedName>
    <definedName name="___CPF1" hidden="1">{#N/A,#N/A,FALSE,"Aging Summary";#N/A,#N/A,FALSE,"Ratio Analysis";#N/A,#N/A,FALSE,"Test 120 Day Accts";#N/A,#N/A,FALSE,"Tickmarks"}</definedName>
    <definedName name="___CPF2" localSheetId="16" hidden="1">{#N/A,#N/A,FALSE,"Aging Summary";#N/A,#N/A,FALSE,"Ratio Analysis";#N/A,#N/A,FALSE,"Test 120 Day Accts";#N/A,#N/A,FALSE,"Tickmarks"}</definedName>
    <definedName name="___CPF2" localSheetId="18" hidden="1">{#N/A,#N/A,FALSE,"Aging Summary";#N/A,#N/A,FALSE,"Ratio Analysis";#N/A,#N/A,FALSE,"Test 120 Day Accts";#N/A,#N/A,FALSE,"Tickmarks"}</definedName>
    <definedName name="___CPF2" hidden="1">{#N/A,#N/A,FALSE,"Aging Summary";#N/A,#N/A,FALSE,"Ratio Analysis";#N/A,#N/A,FALSE,"Test 120 Day Accts";#N/A,#N/A,FALSE,"Tickmarks"}</definedName>
    <definedName name="___CPI1" localSheetId="16" hidden="1">{#N/A,#N/A,FALSE,"Aging Summary";#N/A,#N/A,FALSE,"Ratio Analysis";#N/A,#N/A,FALSE,"Test 120 Day Accts";#N/A,#N/A,FALSE,"Tickmarks"}</definedName>
    <definedName name="___CPI1" localSheetId="18" hidden="1">{#N/A,#N/A,FALSE,"Aging Summary";#N/A,#N/A,FALSE,"Ratio Analysis";#N/A,#N/A,FALSE,"Test 120 Day Accts";#N/A,#N/A,FALSE,"Tickmarks"}</definedName>
    <definedName name="___CPI1" hidden="1">{#N/A,#N/A,FALSE,"Aging Summary";#N/A,#N/A,FALSE,"Ratio Analysis";#N/A,#N/A,FALSE,"Test 120 Day Accts";#N/A,#N/A,FALSE,"Tickmarks"}</definedName>
    <definedName name="___CPI2" localSheetId="16" hidden="1">{#N/A,#N/A,FALSE,"Aging Summary";#N/A,#N/A,FALSE,"Ratio Analysis";#N/A,#N/A,FALSE,"Test 120 Day Accts";#N/A,#N/A,FALSE,"Tickmarks"}</definedName>
    <definedName name="___CPI2" localSheetId="18" hidden="1">{#N/A,#N/A,FALSE,"Aging Summary";#N/A,#N/A,FALSE,"Ratio Analysis";#N/A,#N/A,FALSE,"Test 120 Day Accts";#N/A,#N/A,FALSE,"Tickmarks"}</definedName>
    <definedName name="___CPI2" hidden="1">{#N/A,#N/A,FALSE,"Aging Summary";#N/A,#N/A,FALSE,"Ratio Analysis";#N/A,#N/A,FALSE,"Test 120 Day Accts";#N/A,#N/A,FALSE,"Tickmarks"}</definedName>
    <definedName name="___CPI2004" localSheetId="16" hidden="1">{#N/A,#N/A,FALSE,"Aging Summary";#N/A,#N/A,FALSE,"Ratio Analysis";#N/A,#N/A,FALSE,"Test 120 Day Accts";#N/A,#N/A,FALSE,"Tickmarks"}</definedName>
    <definedName name="___CPI2004" localSheetId="18" hidden="1">{#N/A,#N/A,FALSE,"Aging Summary";#N/A,#N/A,FALSE,"Ratio Analysis";#N/A,#N/A,FALSE,"Test 120 Day Accts";#N/A,#N/A,FALSE,"Tickmarks"}</definedName>
    <definedName name="___CPI2004" hidden="1">{#N/A,#N/A,FALSE,"Aging Summary";#N/A,#N/A,FALSE,"Ratio Analysis";#N/A,#N/A,FALSE,"Test 120 Day Accts";#N/A,#N/A,FALSE,"Tickmarks"}</definedName>
    <definedName name="___cpi2006" localSheetId="16" hidden="1">{#N/A,#N/A,FALSE,"Aging Summary";#N/A,#N/A,FALSE,"Ratio Analysis";#N/A,#N/A,FALSE,"Test 120 Day Accts";#N/A,#N/A,FALSE,"Tickmarks"}</definedName>
    <definedName name="___cpi2006" localSheetId="18" hidden="1">{#N/A,#N/A,FALSE,"Aging Summary";#N/A,#N/A,FALSE,"Ratio Analysis";#N/A,#N/A,FALSE,"Test 120 Day Accts";#N/A,#N/A,FALSE,"Tickmarks"}</definedName>
    <definedName name="___cpi2006" hidden="1">{#N/A,#N/A,FALSE,"Aging Summary";#N/A,#N/A,FALSE,"Ratio Analysis";#N/A,#N/A,FALSE,"Test 120 Day Accts";#N/A,#N/A,FALSE,"Tickmarks"}</definedName>
    <definedName name="___cta1">#REF!</definedName>
    <definedName name="___d1" localSheetId="16" hidden="1">{#N/A,#N/A,FALSE,"Aging Summary";#N/A,#N/A,FALSE,"Ratio Analysis";#N/A,#N/A,FALSE,"Test 120 Day Accts";#N/A,#N/A,FALSE,"Tickmarks"}</definedName>
    <definedName name="___d1" localSheetId="18" hidden="1">{#N/A,#N/A,FALSE,"Aging Summary";#N/A,#N/A,FALSE,"Ratio Analysis";#N/A,#N/A,FALSE,"Test 120 Day Accts";#N/A,#N/A,FALSE,"Tickmarks"}</definedName>
    <definedName name="___d1" hidden="1">{#N/A,#N/A,FALSE,"Aging Summary";#N/A,#N/A,FALSE,"Ratio Analysis";#N/A,#N/A,FALSE,"Test 120 Day Accts";#N/A,#N/A,FALSE,"Tickmarks"}</definedName>
    <definedName name="___D2" localSheetId="16" hidden="1">{#N/A,#N/A,FALSE,"Aging Summary";#N/A,#N/A,FALSE,"Ratio Analysis";#N/A,#N/A,FALSE,"Test 120 Day Accts";#N/A,#N/A,FALSE,"Tickmarks"}</definedName>
    <definedName name="___D2" localSheetId="18" hidden="1">{#N/A,#N/A,FALSE,"Aging Summary";#N/A,#N/A,FALSE,"Ratio Analysis";#N/A,#N/A,FALSE,"Test 120 Day Accts";#N/A,#N/A,FALSE,"Tickmarks"}</definedName>
    <definedName name="___D2" hidden="1">{#N/A,#N/A,FALSE,"Aging Summary";#N/A,#N/A,FALSE,"Ratio Analysis";#N/A,#N/A,FALSE,"Test 120 Day Accts";#N/A,#N/A,FALSE,"Tickmarks"}</definedName>
    <definedName name="___DAT1">#REF!</definedName>
    <definedName name="___DAT10">#REF!</definedName>
    <definedName name="___dat100" localSheetId="16" hidden="1">{#N/A,#N/A,TRUE,"MEMO";#N/A,#N/A,TRUE,"PARAMETROS";#N/A,#N/A,TRUE,"RLI ";#N/A,#N/A,TRUE,"IMPTO.DET.";#N/A,#N/A,TRUE,"FUT-FUNT";#N/A,#N/A,TRUE,"CPI-PATR.";#N/A,#N/A,TRUE,"CM CPI";#N/A,#N/A,TRUE,"PROV";#N/A,#N/A,TRUE,"A FIJO";#N/A,#N/A,TRUE,"LEASING";#N/A,#N/A,TRUE,"VPP";#N/A,#N/A,TRUE,"PPM";#N/A,#N/A,TRUE,"OTROS"}</definedName>
    <definedName name="___dat100" localSheetId="18" hidden="1">{#N/A,#N/A,TRUE,"MEMO";#N/A,#N/A,TRUE,"PARAMETROS";#N/A,#N/A,TRUE,"RLI ";#N/A,#N/A,TRUE,"IMPTO.DET.";#N/A,#N/A,TRUE,"FUT-FUNT";#N/A,#N/A,TRUE,"CPI-PATR.";#N/A,#N/A,TRUE,"CM CPI";#N/A,#N/A,TRUE,"PROV";#N/A,#N/A,TRUE,"A FIJO";#N/A,#N/A,TRUE,"LEASING";#N/A,#N/A,TRUE,"VPP";#N/A,#N/A,TRUE,"PPM";#N/A,#N/A,TRUE,"OTROS"}</definedName>
    <definedName name="___dat100" hidden="1">{#N/A,#N/A,TRUE,"MEMO";#N/A,#N/A,TRUE,"PARAMETROS";#N/A,#N/A,TRUE,"RLI ";#N/A,#N/A,TRUE,"IMPTO.DET.";#N/A,#N/A,TRUE,"FUT-FUNT";#N/A,#N/A,TRUE,"CPI-PATR.";#N/A,#N/A,TRUE,"CM CPI";#N/A,#N/A,TRUE,"PROV";#N/A,#N/A,TRUE,"A FIJO";#N/A,#N/A,TRUE,"LEASING";#N/A,#N/A,TRUE,"VPP";#N/A,#N/A,TRUE,"PPM";#N/A,#N/A,TRUE,"OTROS"}</definedName>
    <definedName name="___DAT1000" localSheetId="16" hidden="1">{#N/A,#N/A,TRUE,"MEMO";#N/A,#N/A,TRUE,"PARAMETROS";#N/A,#N/A,TRUE,"RLI ";#N/A,#N/A,TRUE,"IMPTO.DET.";#N/A,#N/A,TRUE,"FUT-FUNT";#N/A,#N/A,TRUE,"CPI-PATR.";#N/A,#N/A,TRUE,"CM CPI";#N/A,#N/A,TRUE,"PROV";#N/A,#N/A,TRUE,"A FIJO";#N/A,#N/A,TRUE,"LEASING";#N/A,#N/A,TRUE,"VPP";#N/A,#N/A,TRUE,"PPM";#N/A,#N/A,TRUE,"OTROS"}</definedName>
    <definedName name="___DAT1000" localSheetId="18" hidden="1">{#N/A,#N/A,TRUE,"MEMO";#N/A,#N/A,TRUE,"PARAMETROS";#N/A,#N/A,TRUE,"RLI ";#N/A,#N/A,TRUE,"IMPTO.DET.";#N/A,#N/A,TRUE,"FUT-FUNT";#N/A,#N/A,TRUE,"CPI-PATR.";#N/A,#N/A,TRUE,"CM CPI";#N/A,#N/A,TRUE,"PROV";#N/A,#N/A,TRUE,"A FIJO";#N/A,#N/A,TRUE,"LEASING";#N/A,#N/A,TRUE,"VPP";#N/A,#N/A,TRUE,"PPM";#N/A,#N/A,TRUE,"OTROS"}</definedName>
    <definedName name="___DAT1000" hidden="1">{#N/A,#N/A,TRUE,"MEMO";#N/A,#N/A,TRUE,"PARAMETROS";#N/A,#N/A,TRUE,"RLI ";#N/A,#N/A,TRUE,"IMPTO.DET.";#N/A,#N/A,TRUE,"FUT-FUNT";#N/A,#N/A,TRUE,"CPI-PATR.";#N/A,#N/A,TRUE,"CM CPI";#N/A,#N/A,TRUE,"PROV";#N/A,#N/A,TRUE,"A FIJO";#N/A,#N/A,TRUE,"LEASING";#N/A,#N/A,TRUE,"VPP";#N/A,#N/A,TRUE,"PPM";#N/A,#N/A,TRUE,"OTROS"}</definedName>
    <definedName name="___DAT11">#REF!</definedName>
    <definedName name="___dat1165" localSheetId="16" hidden="1">{#N/A,#N/A,TRUE,"MEMO";#N/A,#N/A,TRUE,"PARAMETROS";#N/A,#N/A,TRUE,"RLI ";#N/A,#N/A,TRUE,"IMPTO.DET.";#N/A,#N/A,TRUE,"FUT-FUNT";#N/A,#N/A,TRUE,"CPI-PATR.";#N/A,#N/A,TRUE,"CM CPI";#N/A,#N/A,TRUE,"PROV";#N/A,#N/A,TRUE,"A FIJO";#N/A,#N/A,TRUE,"LEASING";#N/A,#N/A,TRUE,"VPP";#N/A,#N/A,TRUE,"PPM";#N/A,#N/A,TRUE,"OTROS"}</definedName>
    <definedName name="___dat1165" localSheetId="18" hidden="1">{#N/A,#N/A,TRUE,"MEMO";#N/A,#N/A,TRUE,"PARAMETROS";#N/A,#N/A,TRUE,"RLI ";#N/A,#N/A,TRUE,"IMPTO.DET.";#N/A,#N/A,TRUE,"FUT-FUNT";#N/A,#N/A,TRUE,"CPI-PATR.";#N/A,#N/A,TRUE,"CM CPI";#N/A,#N/A,TRUE,"PROV";#N/A,#N/A,TRUE,"A FIJO";#N/A,#N/A,TRUE,"LEASING";#N/A,#N/A,TRUE,"VPP";#N/A,#N/A,TRUE,"PPM";#N/A,#N/A,TRUE,"OTROS"}</definedName>
    <definedName name="___dat1165" hidden="1">{#N/A,#N/A,TRUE,"MEMO";#N/A,#N/A,TRUE,"PARAMETROS";#N/A,#N/A,TRUE,"RLI ";#N/A,#N/A,TRUE,"IMPTO.DET.";#N/A,#N/A,TRUE,"FUT-FUNT";#N/A,#N/A,TRUE,"CPI-PATR.";#N/A,#N/A,TRUE,"CM CPI";#N/A,#N/A,TRUE,"PROV";#N/A,#N/A,TRUE,"A FIJO";#N/A,#N/A,TRUE,"LEASING";#N/A,#N/A,TRUE,"VPP";#N/A,#N/A,TRUE,"PPM";#N/A,#N/A,TRUE,"OTROS"}</definedName>
    <definedName name="___DAT12">#REF!</definedName>
    <definedName name="___DAT13">#REF!</definedName>
    <definedName name="___DAT14">#REF!</definedName>
    <definedName name="___DAT15">#REF!</definedName>
    <definedName name="___dat1500" localSheetId="16" hidden="1">{#N/A,#N/A,TRUE,"MEMO";#N/A,#N/A,TRUE,"PARAMETROS";#N/A,#N/A,TRUE,"RLI ";#N/A,#N/A,TRUE,"IMPTO.DET.";#N/A,#N/A,TRUE,"FUT-FUNT";#N/A,#N/A,TRUE,"CPI-PATR.";#N/A,#N/A,TRUE,"CM CPI";#N/A,#N/A,TRUE,"PROV";#N/A,#N/A,TRUE,"A FIJO";#N/A,#N/A,TRUE,"LEASING";#N/A,#N/A,TRUE,"VPP";#N/A,#N/A,TRUE,"PPM";#N/A,#N/A,TRUE,"OTROS"}</definedName>
    <definedName name="___dat1500" localSheetId="18" hidden="1">{#N/A,#N/A,TRUE,"MEMO";#N/A,#N/A,TRUE,"PARAMETROS";#N/A,#N/A,TRUE,"RLI ";#N/A,#N/A,TRUE,"IMPTO.DET.";#N/A,#N/A,TRUE,"FUT-FUNT";#N/A,#N/A,TRUE,"CPI-PATR.";#N/A,#N/A,TRUE,"CM CPI";#N/A,#N/A,TRUE,"PROV";#N/A,#N/A,TRUE,"A FIJO";#N/A,#N/A,TRUE,"LEASING";#N/A,#N/A,TRUE,"VPP";#N/A,#N/A,TRUE,"PPM";#N/A,#N/A,TRUE,"OTROS"}</definedName>
    <definedName name="___dat1500" hidden="1">{#N/A,#N/A,TRUE,"MEMO";#N/A,#N/A,TRUE,"PARAMETROS";#N/A,#N/A,TRUE,"RLI ";#N/A,#N/A,TRUE,"IMPTO.DET.";#N/A,#N/A,TRUE,"FUT-FUNT";#N/A,#N/A,TRUE,"CPI-PATR.";#N/A,#N/A,TRUE,"CM CPI";#N/A,#N/A,TRUE,"PROV";#N/A,#N/A,TRUE,"A FIJO";#N/A,#N/A,TRUE,"LEASING";#N/A,#N/A,TRUE,"VPP";#N/A,#N/A,TRUE,"PPM";#N/A,#N/A,TRUE,"OTROS"}</definedName>
    <definedName name="___dat1501" localSheetId="16" hidden="1">{#N/A,#N/A,TRUE,"MEMO";#N/A,#N/A,TRUE,"PARAMETROS";#N/A,#N/A,TRUE,"RLI ";#N/A,#N/A,TRUE,"IMPTO.DET.";#N/A,#N/A,TRUE,"FUT-FUNT";#N/A,#N/A,TRUE,"CPI-PATR.";#N/A,#N/A,TRUE,"CM CPI";#N/A,#N/A,TRUE,"PROV";#N/A,#N/A,TRUE,"A FIJO";#N/A,#N/A,TRUE,"LEASING";#N/A,#N/A,TRUE,"VPP";#N/A,#N/A,TRUE,"PPM";#N/A,#N/A,TRUE,"OTROS"}</definedName>
    <definedName name="___dat1501" localSheetId="18" hidden="1">{#N/A,#N/A,TRUE,"MEMO";#N/A,#N/A,TRUE,"PARAMETROS";#N/A,#N/A,TRUE,"RLI ";#N/A,#N/A,TRUE,"IMPTO.DET.";#N/A,#N/A,TRUE,"FUT-FUNT";#N/A,#N/A,TRUE,"CPI-PATR.";#N/A,#N/A,TRUE,"CM CPI";#N/A,#N/A,TRUE,"PROV";#N/A,#N/A,TRUE,"A FIJO";#N/A,#N/A,TRUE,"LEASING";#N/A,#N/A,TRUE,"VPP";#N/A,#N/A,TRUE,"PPM";#N/A,#N/A,TRUE,"OTROS"}</definedName>
    <definedName name="___dat1501" hidden="1">{#N/A,#N/A,TRUE,"MEMO";#N/A,#N/A,TRUE,"PARAMETROS";#N/A,#N/A,TRUE,"RLI ";#N/A,#N/A,TRUE,"IMPTO.DET.";#N/A,#N/A,TRUE,"FUT-FUNT";#N/A,#N/A,TRUE,"CPI-PATR.";#N/A,#N/A,TRUE,"CM CPI";#N/A,#N/A,TRUE,"PROV";#N/A,#N/A,TRUE,"A FIJO";#N/A,#N/A,TRUE,"LEASING";#N/A,#N/A,TRUE,"VPP";#N/A,#N/A,TRUE,"PPM";#N/A,#N/A,TRUE,"OTROS"}</definedName>
    <definedName name="___DAT16">#REF!</definedName>
    <definedName name="___DAT17">#REF!</definedName>
    <definedName name="___DAT18">#REF!</definedName>
    <definedName name="___DAT19">#REF!</definedName>
    <definedName name="___DAT2">#REF!</definedName>
    <definedName name="___DAT20">#REF!</definedName>
    <definedName name="___dat2005" localSheetId="16" hidden="1">{#N/A,#N/A,TRUE,"MEMO";#N/A,#N/A,TRUE,"PARAMETROS";#N/A,#N/A,TRUE,"RLI ";#N/A,#N/A,TRUE,"IMPTO.DET.";#N/A,#N/A,TRUE,"FUT-FUNT";#N/A,#N/A,TRUE,"CPI-PATR.";#N/A,#N/A,TRUE,"CM CPI";#N/A,#N/A,TRUE,"PROV";#N/A,#N/A,TRUE,"A FIJO";#N/A,#N/A,TRUE,"LEASING";#N/A,#N/A,TRUE,"VPP";#N/A,#N/A,TRUE,"PPM";#N/A,#N/A,TRUE,"OTROS"}</definedName>
    <definedName name="___dat2005" localSheetId="18" hidden="1">{#N/A,#N/A,TRUE,"MEMO";#N/A,#N/A,TRUE,"PARAMETROS";#N/A,#N/A,TRUE,"RLI ";#N/A,#N/A,TRUE,"IMPTO.DET.";#N/A,#N/A,TRUE,"FUT-FUNT";#N/A,#N/A,TRUE,"CPI-PATR.";#N/A,#N/A,TRUE,"CM CPI";#N/A,#N/A,TRUE,"PROV";#N/A,#N/A,TRUE,"A FIJO";#N/A,#N/A,TRUE,"LEASING";#N/A,#N/A,TRUE,"VPP";#N/A,#N/A,TRUE,"PPM";#N/A,#N/A,TRUE,"OTROS"}</definedName>
    <definedName name="___dat2005" hidden="1">{#N/A,#N/A,TRUE,"MEMO";#N/A,#N/A,TRUE,"PARAMETROS";#N/A,#N/A,TRUE,"RLI ";#N/A,#N/A,TRUE,"IMPTO.DET.";#N/A,#N/A,TRUE,"FUT-FUNT";#N/A,#N/A,TRUE,"CPI-PATR.";#N/A,#N/A,TRUE,"CM CPI";#N/A,#N/A,TRUE,"PROV";#N/A,#N/A,TRUE,"A FIJO";#N/A,#N/A,TRUE,"LEASING";#N/A,#N/A,TRUE,"VPP";#N/A,#N/A,TRUE,"PPM";#N/A,#N/A,TRUE,"OTROS"}</definedName>
    <definedName name="___DAT21">#REF!</definedName>
    <definedName name="___DAT22">#REF!</definedName>
    <definedName name="___DAT23">#REF!</definedName>
    <definedName name="___DAT24">#REF!</definedName>
    <definedName name="___DAT25">#REF!</definedName>
    <definedName name="___DAT26">#REF!</definedName>
    <definedName name="___DAT27">#REF!</definedName>
    <definedName name="___DAT28">#REF!</definedName>
    <definedName name="___DAT29">#REF!</definedName>
    <definedName name="___DAT3">#REF!</definedName>
    <definedName name="___DAT30">#REF!</definedName>
    <definedName name="___DAT3000" localSheetId="16" hidden="1">{#N/A,#N/A,TRUE,"MEMO";#N/A,#N/A,TRUE,"PARAMETROS";#N/A,#N/A,TRUE,"RLI ";#N/A,#N/A,TRUE,"IMPTO.DET.";#N/A,#N/A,TRUE,"FUT-FUNT";#N/A,#N/A,TRUE,"CPI-PATR.";#N/A,#N/A,TRUE,"CM CPI";#N/A,#N/A,TRUE,"PROV";#N/A,#N/A,TRUE,"A FIJO";#N/A,#N/A,TRUE,"LEASING";#N/A,#N/A,TRUE,"VPP";#N/A,#N/A,TRUE,"PPM";#N/A,#N/A,TRUE,"OTROS"}</definedName>
    <definedName name="___DAT3000" localSheetId="18" hidden="1">{#N/A,#N/A,TRUE,"MEMO";#N/A,#N/A,TRUE,"PARAMETROS";#N/A,#N/A,TRUE,"RLI ";#N/A,#N/A,TRUE,"IMPTO.DET.";#N/A,#N/A,TRUE,"FUT-FUNT";#N/A,#N/A,TRUE,"CPI-PATR.";#N/A,#N/A,TRUE,"CM CPI";#N/A,#N/A,TRUE,"PROV";#N/A,#N/A,TRUE,"A FIJO";#N/A,#N/A,TRUE,"LEASING";#N/A,#N/A,TRUE,"VPP";#N/A,#N/A,TRUE,"PPM";#N/A,#N/A,TRUE,"OTROS"}</definedName>
    <definedName name="___DAT3000" hidden="1">{#N/A,#N/A,TRUE,"MEMO";#N/A,#N/A,TRUE,"PARAMETROS";#N/A,#N/A,TRUE,"RLI ";#N/A,#N/A,TRUE,"IMPTO.DET.";#N/A,#N/A,TRUE,"FUT-FUNT";#N/A,#N/A,TRUE,"CPI-PATR.";#N/A,#N/A,TRUE,"CM CPI";#N/A,#N/A,TRUE,"PROV";#N/A,#N/A,TRUE,"A FIJO";#N/A,#N/A,TRUE,"LEASING";#N/A,#N/A,TRUE,"VPP";#N/A,#N/A,TRUE,"PPM";#N/A,#N/A,TRUE,"OTROS"}</definedName>
    <definedName name="___DAT301" localSheetId="16" hidden="1">{#N/A,#N/A,TRUE,"MEMO";#N/A,#N/A,TRUE,"PARAMETROS";#N/A,#N/A,TRUE,"RLI ";#N/A,#N/A,TRUE,"IMPTO.DET.";#N/A,#N/A,TRUE,"FUT-FUNT";#N/A,#N/A,TRUE,"CPI-PATR.";#N/A,#N/A,TRUE,"CM CPI";#N/A,#N/A,TRUE,"PROV";#N/A,#N/A,TRUE,"A FIJO";#N/A,#N/A,TRUE,"LEASING";#N/A,#N/A,TRUE,"VPP";#N/A,#N/A,TRUE,"PPM";#N/A,#N/A,TRUE,"OTROS"}</definedName>
    <definedName name="___DAT301" localSheetId="18" hidden="1">{#N/A,#N/A,TRUE,"MEMO";#N/A,#N/A,TRUE,"PARAMETROS";#N/A,#N/A,TRUE,"RLI ";#N/A,#N/A,TRUE,"IMPTO.DET.";#N/A,#N/A,TRUE,"FUT-FUNT";#N/A,#N/A,TRUE,"CPI-PATR.";#N/A,#N/A,TRUE,"CM CPI";#N/A,#N/A,TRUE,"PROV";#N/A,#N/A,TRUE,"A FIJO";#N/A,#N/A,TRUE,"LEASING";#N/A,#N/A,TRUE,"VPP";#N/A,#N/A,TRUE,"PPM";#N/A,#N/A,TRUE,"OTROS"}</definedName>
    <definedName name="___DAT301" hidden="1">{#N/A,#N/A,TRUE,"MEMO";#N/A,#N/A,TRUE,"PARAMETROS";#N/A,#N/A,TRUE,"RLI ";#N/A,#N/A,TRUE,"IMPTO.DET.";#N/A,#N/A,TRUE,"FUT-FUNT";#N/A,#N/A,TRUE,"CPI-PATR.";#N/A,#N/A,TRUE,"CM CPI";#N/A,#N/A,TRUE,"PROV";#N/A,#N/A,TRUE,"A FIJO";#N/A,#N/A,TRUE,"LEASING";#N/A,#N/A,TRUE,"VPP";#N/A,#N/A,TRUE,"PPM";#N/A,#N/A,TRUE,"OTROS"}</definedName>
    <definedName name="___DAT31">#REF!</definedName>
    <definedName name="___DAT32">#REF!</definedName>
    <definedName name="___DAT4">#REF!</definedName>
    <definedName name="___DAT5">#REF!</definedName>
    <definedName name="___DAT5320" localSheetId="16" hidden="1">{#N/A,#N/A,TRUE,"MEMO";#N/A,#N/A,TRUE,"PARAMETROS";#N/A,#N/A,TRUE,"RLI ";#N/A,#N/A,TRUE,"IMPTO.DET.";#N/A,#N/A,TRUE,"FUT-FUNT";#N/A,#N/A,TRUE,"CPI-PATR.";#N/A,#N/A,TRUE,"CM CPI";#N/A,#N/A,TRUE,"PROV";#N/A,#N/A,TRUE,"A FIJO";#N/A,#N/A,TRUE,"LEASING";#N/A,#N/A,TRUE,"VPP";#N/A,#N/A,TRUE,"PPM";#N/A,#N/A,TRUE,"OTROS"}</definedName>
    <definedName name="___DAT5320" localSheetId="18" hidden="1">{#N/A,#N/A,TRUE,"MEMO";#N/A,#N/A,TRUE,"PARAMETROS";#N/A,#N/A,TRUE,"RLI ";#N/A,#N/A,TRUE,"IMPTO.DET.";#N/A,#N/A,TRUE,"FUT-FUNT";#N/A,#N/A,TRUE,"CPI-PATR.";#N/A,#N/A,TRUE,"CM CPI";#N/A,#N/A,TRUE,"PROV";#N/A,#N/A,TRUE,"A FIJO";#N/A,#N/A,TRUE,"LEASING";#N/A,#N/A,TRUE,"VPP";#N/A,#N/A,TRUE,"PPM";#N/A,#N/A,TRUE,"OTROS"}</definedName>
    <definedName name="___DAT5320" hidden="1">{#N/A,#N/A,TRUE,"MEMO";#N/A,#N/A,TRUE,"PARAMETROS";#N/A,#N/A,TRUE,"RLI ";#N/A,#N/A,TRUE,"IMPTO.DET.";#N/A,#N/A,TRUE,"FUT-FUNT";#N/A,#N/A,TRUE,"CPI-PATR.";#N/A,#N/A,TRUE,"CM CPI";#N/A,#N/A,TRUE,"PROV";#N/A,#N/A,TRUE,"A FIJO";#N/A,#N/A,TRUE,"LEASING";#N/A,#N/A,TRUE,"VPP";#N/A,#N/A,TRUE,"PPM";#N/A,#N/A,TRUE,"OTROS"}</definedName>
    <definedName name="___DAT6">#REF!</definedName>
    <definedName name="___DAT7">#REF!</definedName>
    <definedName name="___DAT8">#REF!</definedName>
    <definedName name="___DAT9">#REF!</definedName>
    <definedName name="___Dec03" localSheetId="16" hidden="1">{"'Demand Units'!$Z$2:$AF$53"}</definedName>
    <definedName name="___Dec03" localSheetId="18" hidden="1">{"'Demand Units'!$Z$2:$AF$53"}</definedName>
    <definedName name="___Dec03" hidden="1">{"'Demand Units'!$Z$2:$AF$53"}</definedName>
    <definedName name="___dec94">#REF!</definedName>
    <definedName name="___Dic03">#REF!</definedName>
    <definedName name="___Dif1201">#REF!</definedName>
    <definedName name="___Dif1301">#REF!</definedName>
    <definedName name="___Dif1330">#REF!</definedName>
    <definedName name="___Dif2001">#REF!</definedName>
    <definedName name="___Dif2402">#REF!</definedName>
    <definedName name="___DX2" localSheetId="16" hidden="1">{"'WEB azoc prov'!$B$85:$L$123"}</definedName>
    <definedName name="___DX2" localSheetId="18" hidden="1">{"'WEB azoc prov'!$B$85:$L$123"}</definedName>
    <definedName name="___DX2" hidden="1">{"'WEB azoc prov'!$B$85:$L$123"}</definedName>
    <definedName name="___E1" localSheetId="16"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E1" localSheetId="18"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E1"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__E21" localSheetId="16" hidden="1">{"Despesas Diferidas Indedutíveis de 1998",#N/A,FALSE,"Impressão"}</definedName>
    <definedName name="___E21" localSheetId="18" hidden="1">{"Despesas Diferidas Indedutíveis de 1998",#N/A,FALSE,"Impressão"}</definedName>
    <definedName name="___E21" hidden="1">{"Despesas Diferidas Indedutíveis de 1998",#N/A,FALSE,"Impressão"}</definedName>
    <definedName name="___ede2"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ede2"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ede2"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_efr4" localSheetId="16" hidden="1">{#N/A,#N/A,FALSE,"BM_mes";#N/A,#N/A,FALSE,"BM_Resum_Fin";#N/A,#N/A,FALSE,"Inf-Min-Mina"}</definedName>
    <definedName name="___efr4" localSheetId="18" hidden="1">{#N/A,#N/A,FALSE,"BM_mes";#N/A,#N/A,FALSE,"BM_Resum_Fin";#N/A,#N/A,FALSE,"Inf-Min-Mina"}</definedName>
    <definedName name="___efr4" hidden="1">{#N/A,#N/A,FALSE,"BM_mes";#N/A,#N/A,FALSE,"BM_Resum_Fin";#N/A,#N/A,FALSE,"Inf-Min-Mina"}</definedName>
    <definedName name="___et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et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et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et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et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et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f" localSheetId="16" hidden="1">{#N/A,#N/A,FALSE,"Aging Summary";#N/A,#N/A,FALSE,"Ratio Analysis";#N/A,#N/A,FALSE,"Test 120 Day Accts";#N/A,#N/A,FALSE,"Tickmarks"}</definedName>
    <definedName name="___f" localSheetId="18" hidden="1">{#N/A,#N/A,FALSE,"Aging Summary";#N/A,#N/A,FALSE,"Ratio Analysis";#N/A,#N/A,FALSE,"Test 120 Day Accts";#N/A,#N/A,FALSE,"Tickmarks"}</definedName>
    <definedName name="___f" hidden="1">{#N/A,#N/A,FALSE,"Aging Summary";#N/A,#N/A,FALSE,"Ratio Analysis";#N/A,#N/A,FALSE,"Test 120 Day Accts";#N/A,#N/A,FALSE,"Tickmarks"}</definedName>
    <definedName name="___f1" localSheetId="16" hidden="1">{#N/A,#N/A,FALSE,"Aging Summary";#N/A,#N/A,FALSE,"Ratio Analysis";#N/A,#N/A,FALSE,"Test 120 Day Accts";#N/A,#N/A,FALSE,"Tickmarks"}</definedName>
    <definedName name="___f1" localSheetId="18" hidden="1">{#N/A,#N/A,FALSE,"Aging Summary";#N/A,#N/A,FALSE,"Ratio Analysis";#N/A,#N/A,FALSE,"Test 120 Day Accts";#N/A,#N/A,FALSE,"Tickmarks"}</definedName>
    <definedName name="___f1" hidden="1">{#N/A,#N/A,FALSE,"Aging Summary";#N/A,#N/A,FALSE,"Ratio Analysis";#N/A,#N/A,FALSE,"Test 120 Day Accts";#N/A,#N/A,FALSE,"Tickmarks"}</definedName>
    <definedName name="___f11"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_f11"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_f11"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_F1P">#REF!</definedName>
    <definedName name="___F1PP">#REF!</definedName>
    <definedName name="___f5" localSheetId="16" hidden="1">{#N/A,#N/A,TRUE,"ComparativoII"}</definedName>
    <definedName name="___f5" localSheetId="18" hidden="1">{#N/A,#N/A,TRUE,"ComparativoII"}</definedName>
    <definedName name="___f5" hidden="1">{#N/A,#N/A,TRUE,"ComparativoII"}</definedName>
    <definedName name="___f50"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_f50"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_f50"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_FC">#REF!</definedName>
    <definedName name="___fd4" hidden="1">#REF!</definedName>
    <definedName name="___feb94">#REF!</definedName>
    <definedName name="___feb95">#REF!</definedName>
    <definedName name="___feb96">#REF!</definedName>
    <definedName name="___ff55" localSheetId="16" hidden="1">{#N/A,#N/A,FALSE,"4C0696";#N/A,#N/A,FALSE,"1B1193";#N/A,#N/A,FALSE,"TABLA";#N/A,#N/A,FALSE,"INST RTA FIJA"}</definedName>
    <definedName name="___ff55" localSheetId="18" hidden="1">{#N/A,#N/A,FALSE,"4C0696";#N/A,#N/A,FALSE,"1B1193";#N/A,#N/A,FALSE,"TABLA";#N/A,#N/A,FALSE,"INST RTA FIJA"}</definedName>
    <definedName name="___ff55" hidden="1">{#N/A,#N/A,FALSE,"4C0696";#N/A,#N/A,FALSE,"1B1193";#N/A,#N/A,FALSE,"TABLA";#N/A,#N/A,FALSE,"INST RTA FIJA"}</definedName>
    <definedName name="___FPM1">#REF!</definedName>
    <definedName name="___FRD001" localSheetId="16">L118C2</definedName>
    <definedName name="___FRD001" localSheetId="18">L118C2</definedName>
    <definedName name="___FRD001">L118C2</definedName>
    <definedName name="___ftu222" localSheetId="16" hidden="1">{#N/A,#N/A,FALSE,"Aging Summary";#N/A,#N/A,FALSE,"Ratio Analysis";#N/A,#N/A,FALSE,"Test 120 Day Accts";#N/A,#N/A,FALSE,"Tickmarks"}</definedName>
    <definedName name="___ftu222" localSheetId="18" hidden="1">{#N/A,#N/A,FALSE,"Aging Summary";#N/A,#N/A,FALSE,"Ratio Analysis";#N/A,#N/A,FALSE,"Test 120 Day Accts";#N/A,#N/A,FALSE,"Tickmarks"}</definedName>
    <definedName name="___ftu222" hidden="1">{#N/A,#N/A,FALSE,"Aging Summary";#N/A,#N/A,FALSE,"Ratio Analysis";#N/A,#N/A,FALSE,"Test 120 Day Accts";#N/A,#N/A,FALSE,"Tickmarks"}</definedName>
    <definedName name="___fut08" localSheetId="16" hidden="1">{#N/A,#N/A,FALSE,"Aging Summary";#N/A,#N/A,FALSE,"Ratio Analysis";#N/A,#N/A,FALSE,"Test 120 Day Accts";#N/A,#N/A,FALSE,"Tickmarks"}</definedName>
    <definedName name="___fut08" localSheetId="18" hidden="1">{#N/A,#N/A,FALSE,"Aging Summary";#N/A,#N/A,FALSE,"Ratio Analysis";#N/A,#N/A,FALSE,"Test 120 Day Accts";#N/A,#N/A,FALSE,"Tickmarks"}</definedName>
    <definedName name="___fut08" hidden="1">{#N/A,#N/A,FALSE,"Aging Summary";#N/A,#N/A,FALSE,"Ratio Analysis";#N/A,#N/A,FALSE,"Test 120 Day Accts";#N/A,#N/A,FALSE,"Tickmarks"}</definedName>
    <definedName name="___fut1" localSheetId="16" hidden="1">{#N/A,#N/A,FALSE,"Aging Summary";#N/A,#N/A,FALSE,"Ratio Analysis";#N/A,#N/A,FALSE,"Test 120 Day Accts";#N/A,#N/A,FALSE,"Tickmarks"}</definedName>
    <definedName name="___fut1" localSheetId="18" hidden="1">{#N/A,#N/A,FALSE,"Aging Summary";#N/A,#N/A,FALSE,"Ratio Analysis";#N/A,#N/A,FALSE,"Test 120 Day Accts";#N/A,#N/A,FALSE,"Tickmarks"}</definedName>
    <definedName name="___fut1" hidden="1">{#N/A,#N/A,FALSE,"Aging Summary";#N/A,#N/A,FALSE,"Ratio Analysis";#N/A,#N/A,FALSE,"Test 120 Day Accts";#N/A,#N/A,FALSE,"Tickmarks"}</definedName>
    <definedName name="___fut2" localSheetId="16" hidden="1">{#N/A,#N/A,FALSE,"Aging Summary";#N/A,#N/A,FALSE,"Ratio Analysis";#N/A,#N/A,FALSE,"Test 120 Day Accts";#N/A,#N/A,FALSE,"Tickmarks"}</definedName>
    <definedName name="___fut2" localSheetId="18" hidden="1">{#N/A,#N/A,FALSE,"Aging Summary";#N/A,#N/A,FALSE,"Ratio Analysis";#N/A,#N/A,FALSE,"Test 120 Day Accts";#N/A,#N/A,FALSE,"Tickmarks"}</definedName>
    <definedName name="___fut2" hidden="1">{#N/A,#N/A,FALSE,"Aging Summary";#N/A,#N/A,FALSE,"Ratio Analysis";#N/A,#N/A,FALSE,"Test 120 Day Accts";#N/A,#N/A,FALSE,"Tickmarks"}</definedName>
    <definedName name="___FUT2003">"V2004-02-29"</definedName>
    <definedName name="___fut2005" localSheetId="16" hidden="1">{#N/A,#N/A,FALSE,"Aging Summary";#N/A,#N/A,FALSE,"Ratio Analysis";#N/A,#N/A,FALSE,"Test 120 Day Accts";#N/A,#N/A,FALSE,"Tickmarks"}</definedName>
    <definedName name="___fut2005" localSheetId="18" hidden="1">{#N/A,#N/A,FALSE,"Aging Summary";#N/A,#N/A,FALSE,"Ratio Analysis";#N/A,#N/A,FALSE,"Test 120 Day Accts";#N/A,#N/A,FALSE,"Tickmarks"}</definedName>
    <definedName name="___fut2005" hidden="1">{#N/A,#N/A,FALSE,"Aging Summary";#N/A,#N/A,FALSE,"Ratio Analysis";#N/A,#N/A,FALSE,"Test 120 Day Accts";#N/A,#N/A,FALSE,"Tickmarks"}</definedName>
    <definedName name="___fut2006" localSheetId="16" hidden="1">{#N/A,#N/A,FALSE,"Aging Summary";#N/A,#N/A,FALSE,"Ratio Analysis";#N/A,#N/A,FALSE,"Test 120 Day Accts";#N/A,#N/A,FALSE,"Tickmarks"}</definedName>
    <definedName name="___fut2006" localSheetId="18" hidden="1">{#N/A,#N/A,FALSE,"Aging Summary";#N/A,#N/A,FALSE,"Ratio Analysis";#N/A,#N/A,FALSE,"Test 120 Day Accts";#N/A,#N/A,FALSE,"Tickmarks"}</definedName>
    <definedName name="___fut2006" hidden="1">{#N/A,#N/A,FALSE,"Aging Summary";#N/A,#N/A,FALSE,"Ratio Analysis";#N/A,#N/A,FALSE,"Test 120 Day Accts";#N/A,#N/A,FALSE,"Tickmarks"}</definedName>
    <definedName name="___G12" hidden="1">#REF!</definedName>
    <definedName name="___g2" localSheetId="16" hidden="1">{#N/A,#N/A,FALSE,"Aging Summary";#N/A,#N/A,FALSE,"Ratio Analysis";#N/A,#N/A,FALSE,"Test 120 Day Accts";#N/A,#N/A,FALSE,"Tickmarks"}</definedName>
    <definedName name="___g2" localSheetId="18" hidden="1">{#N/A,#N/A,FALSE,"Aging Summary";#N/A,#N/A,FALSE,"Ratio Analysis";#N/A,#N/A,FALSE,"Test 120 Day Accts";#N/A,#N/A,FALSE,"Tickmarks"}</definedName>
    <definedName name="___g2" hidden="1">{#N/A,#N/A,FALSE,"Aging Summary";#N/A,#N/A,FALSE,"Ratio Analysis";#N/A,#N/A,FALSE,"Test 120 Day Accts";#N/A,#N/A,FALSE,"Tickmarks"}</definedName>
    <definedName name="___gan2" localSheetId="16" hidden="1">{#N/A,#N/A,FALSE,"Aging Summary";#N/A,#N/A,FALSE,"Ratio Analysis";#N/A,#N/A,FALSE,"Test 120 Day Accts";#N/A,#N/A,FALSE,"Tickmarks"}</definedName>
    <definedName name="___gan2" localSheetId="18" hidden="1">{#N/A,#N/A,FALSE,"Aging Summary";#N/A,#N/A,FALSE,"Ratio Analysis";#N/A,#N/A,FALSE,"Test 120 Day Accts";#N/A,#N/A,FALSE,"Tickmarks"}</definedName>
    <definedName name="___gan2" hidden="1">{#N/A,#N/A,FALSE,"Aging Summary";#N/A,#N/A,FALSE,"Ratio Analysis";#N/A,#N/A,FALSE,"Test 120 Day Accts";#N/A,#N/A,FALSE,"Tickmarks"}</definedName>
    <definedName name="___GAS09" hidden="1">#REF!</definedName>
    <definedName name="___gc1" localSheetId="16" hidden="1">{#N/A,#N/A,TRUE,"MEMO";#N/A,#N/A,TRUE,"PARAMETROS";#N/A,#N/A,TRUE,"RLI ";#N/A,#N/A,TRUE,"IMPTO.DET.";#N/A,#N/A,TRUE,"FUT-FUNT";#N/A,#N/A,TRUE,"CPI-PATR.";#N/A,#N/A,TRUE,"CM CPI";#N/A,#N/A,TRUE,"PROV";#N/A,#N/A,TRUE,"A FIJO";#N/A,#N/A,TRUE,"LEASING";#N/A,#N/A,TRUE,"VPP";#N/A,#N/A,TRUE,"PPM";#N/A,#N/A,TRUE,"OTROS"}</definedName>
    <definedName name="___gc1" localSheetId="18" hidden="1">{#N/A,#N/A,TRUE,"MEMO";#N/A,#N/A,TRUE,"PARAMETROS";#N/A,#N/A,TRUE,"RLI ";#N/A,#N/A,TRUE,"IMPTO.DET.";#N/A,#N/A,TRUE,"FUT-FUNT";#N/A,#N/A,TRUE,"CPI-PATR.";#N/A,#N/A,TRUE,"CM CPI";#N/A,#N/A,TRUE,"PROV";#N/A,#N/A,TRUE,"A FIJO";#N/A,#N/A,TRUE,"LEASING";#N/A,#N/A,TRUE,"VPP";#N/A,#N/A,TRUE,"PPM";#N/A,#N/A,TRUE,"OTROS"}</definedName>
    <definedName name="___gc1" hidden="1">{#N/A,#N/A,TRUE,"MEMO";#N/A,#N/A,TRUE,"PARAMETROS";#N/A,#N/A,TRUE,"RLI ";#N/A,#N/A,TRUE,"IMPTO.DET.";#N/A,#N/A,TRUE,"FUT-FUNT";#N/A,#N/A,TRUE,"CPI-PATR.";#N/A,#N/A,TRUE,"CM CPI";#N/A,#N/A,TRUE,"PROV";#N/A,#N/A,TRUE,"A FIJO";#N/A,#N/A,TRUE,"LEASING";#N/A,#N/A,TRUE,"VPP";#N/A,#N/A,TRUE,"PPM";#N/A,#N/A,TRUE,"OTROS"}</definedName>
    <definedName name="___gc2" localSheetId="16" hidden="1">{#N/A,#N/A,TRUE,"MEMO";#N/A,#N/A,TRUE,"PARAMETROS";#N/A,#N/A,TRUE,"RLI ";#N/A,#N/A,TRUE,"IMPTO.DET.";#N/A,#N/A,TRUE,"FUT-FUNT";#N/A,#N/A,TRUE,"CPI-PATR.";#N/A,#N/A,TRUE,"CM CPI";#N/A,#N/A,TRUE,"PROV";#N/A,#N/A,TRUE,"A FIJO";#N/A,#N/A,TRUE,"LEASING";#N/A,#N/A,TRUE,"VPP";#N/A,#N/A,TRUE,"PPM";#N/A,#N/A,TRUE,"OTROS"}</definedName>
    <definedName name="___gc2" localSheetId="18" hidden="1">{#N/A,#N/A,TRUE,"MEMO";#N/A,#N/A,TRUE,"PARAMETROS";#N/A,#N/A,TRUE,"RLI ";#N/A,#N/A,TRUE,"IMPTO.DET.";#N/A,#N/A,TRUE,"FUT-FUNT";#N/A,#N/A,TRUE,"CPI-PATR.";#N/A,#N/A,TRUE,"CM CPI";#N/A,#N/A,TRUE,"PROV";#N/A,#N/A,TRUE,"A FIJO";#N/A,#N/A,TRUE,"LEASING";#N/A,#N/A,TRUE,"VPP";#N/A,#N/A,TRUE,"PPM";#N/A,#N/A,TRUE,"OTROS"}</definedName>
    <definedName name="___gc2" hidden="1">{#N/A,#N/A,TRUE,"MEMO";#N/A,#N/A,TRUE,"PARAMETROS";#N/A,#N/A,TRUE,"RLI ";#N/A,#N/A,TRUE,"IMPTO.DET.";#N/A,#N/A,TRUE,"FUT-FUNT";#N/A,#N/A,TRUE,"CPI-PATR.";#N/A,#N/A,TRUE,"CM CPI";#N/A,#N/A,TRUE,"PROV";#N/A,#N/A,TRUE,"A FIJO";#N/A,#N/A,TRUE,"LEASING";#N/A,#N/A,TRUE,"VPP";#N/A,#N/A,TRUE,"PPM";#N/A,#N/A,TRUE,"OTROS"}</definedName>
    <definedName name="___gc4" localSheetId="16" hidden="1">{#N/A,#N/A,TRUE,"MEMO";#N/A,#N/A,TRUE,"PARAMETROS";#N/A,#N/A,TRUE,"RLI ";#N/A,#N/A,TRUE,"IMPTO.DET.";#N/A,#N/A,TRUE,"FUT-FUNT";#N/A,#N/A,TRUE,"CPI-PATR.";#N/A,#N/A,TRUE,"CM CPI";#N/A,#N/A,TRUE,"PROV";#N/A,#N/A,TRUE,"A FIJO";#N/A,#N/A,TRUE,"LEASING";#N/A,#N/A,TRUE,"VPP";#N/A,#N/A,TRUE,"PPM";#N/A,#N/A,TRUE,"OTROS"}</definedName>
    <definedName name="___gc4" localSheetId="18" hidden="1">{#N/A,#N/A,TRUE,"MEMO";#N/A,#N/A,TRUE,"PARAMETROS";#N/A,#N/A,TRUE,"RLI ";#N/A,#N/A,TRUE,"IMPTO.DET.";#N/A,#N/A,TRUE,"FUT-FUNT";#N/A,#N/A,TRUE,"CPI-PATR.";#N/A,#N/A,TRUE,"CM CPI";#N/A,#N/A,TRUE,"PROV";#N/A,#N/A,TRUE,"A FIJO";#N/A,#N/A,TRUE,"LEASING";#N/A,#N/A,TRUE,"VPP";#N/A,#N/A,TRUE,"PPM";#N/A,#N/A,TRUE,"OTROS"}</definedName>
    <definedName name="___gc4" hidden="1">{#N/A,#N/A,TRUE,"MEMO";#N/A,#N/A,TRUE,"PARAMETROS";#N/A,#N/A,TRUE,"RLI ";#N/A,#N/A,TRUE,"IMPTO.DET.";#N/A,#N/A,TRUE,"FUT-FUNT";#N/A,#N/A,TRUE,"CPI-PATR.";#N/A,#N/A,TRUE,"CM CPI";#N/A,#N/A,TRUE,"PROV";#N/A,#N/A,TRUE,"A FIJO";#N/A,#N/A,TRUE,"LEASING";#N/A,#N/A,TRUE,"VPP";#N/A,#N/A,TRUE,"PPM";#N/A,#N/A,TRUE,"OTROS"}</definedName>
    <definedName name="_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gg1" localSheetId="16" hidden="1">{#N/A,#N/A,TRUE,"MEMO";#N/A,#N/A,TRUE,"PARAMETROS";#N/A,#N/A,TRUE,"RLI ";#N/A,#N/A,TRUE,"IMPTO.DET.";#N/A,#N/A,TRUE,"FUT-FUNT";#N/A,#N/A,TRUE,"CPI-PATR.";#N/A,#N/A,TRUE,"CM CPI";#N/A,#N/A,TRUE,"PROV";#N/A,#N/A,TRUE,"A FIJO";#N/A,#N/A,TRUE,"LEASING";#N/A,#N/A,TRUE,"VPP";#N/A,#N/A,TRUE,"PPM";#N/A,#N/A,TRUE,"OTROS"}</definedName>
    <definedName name="___gg1" localSheetId="18" hidden="1">{#N/A,#N/A,TRUE,"MEMO";#N/A,#N/A,TRUE,"PARAMETROS";#N/A,#N/A,TRUE,"RLI ";#N/A,#N/A,TRUE,"IMPTO.DET.";#N/A,#N/A,TRUE,"FUT-FUNT";#N/A,#N/A,TRUE,"CPI-PATR.";#N/A,#N/A,TRUE,"CM CPI";#N/A,#N/A,TRUE,"PROV";#N/A,#N/A,TRUE,"A FIJO";#N/A,#N/A,TRUE,"LEASING";#N/A,#N/A,TRUE,"VPP";#N/A,#N/A,TRUE,"PPM";#N/A,#N/A,TRUE,"OTROS"}</definedName>
    <definedName name="___gg1" hidden="1">{#N/A,#N/A,TRUE,"MEMO";#N/A,#N/A,TRUE,"PARAMETROS";#N/A,#N/A,TRUE,"RLI ";#N/A,#N/A,TRUE,"IMPTO.DET.";#N/A,#N/A,TRUE,"FUT-FUNT";#N/A,#N/A,TRUE,"CPI-PATR.";#N/A,#N/A,TRUE,"CM CPI";#N/A,#N/A,TRUE,"PROV";#N/A,#N/A,TRUE,"A FIJO";#N/A,#N/A,TRUE,"LEASING";#N/A,#N/A,TRUE,"VPP";#N/A,#N/A,TRUE,"PPM";#N/A,#N/A,TRUE,"OTROS"}</definedName>
    <definedName name="___GRA21">#REF!</definedName>
    <definedName name="___H67000">#REF!</definedName>
    <definedName name="___H67002">#REF!</definedName>
    <definedName name="___H70000">#REF!</definedName>
    <definedName name="___H71382">#REF!</definedName>
    <definedName name="___H71383">#REF!</definedName>
    <definedName name="___H71385">#REF!</definedName>
    <definedName name="___H90020">#REF!</definedName>
    <definedName name="___H90021">#REF!</definedName>
    <definedName name="___i9" localSheetId="16" hidden="1">{#N/A,#N/A,FALSE,"4C0696";#N/A,#N/A,FALSE,"1B1193";#N/A,#N/A,FALSE,"TABLA";#N/A,#N/A,FALSE,"INST RTA FIJA"}</definedName>
    <definedName name="___i9" localSheetId="18" hidden="1">{#N/A,#N/A,FALSE,"4C0696";#N/A,#N/A,FALSE,"1B1193";#N/A,#N/A,FALSE,"TABLA";#N/A,#N/A,FALSE,"INST RTA FIJA"}</definedName>
    <definedName name="___i9" hidden="1">{#N/A,#N/A,FALSE,"4C0696";#N/A,#N/A,FALSE,"1B1193";#N/A,#N/A,FALSE,"TABLA";#N/A,#N/A,FALSE,"INST RTA FIJA"}</definedName>
    <definedName name="___INT01">#REF!,#REF!,#REF!</definedName>
    <definedName name="___INV01">#REF!,#REF!</definedName>
    <definedName name="___INV02">#REF!,#REF!</definedName>
    <definedName name="___ipc1">#REF!</definedName>
    <definedName name="___ipc10">#REF!</definedName>
    <definedName name="___IPC11">#N/A</definedName>
    <definedName name="___IPC12">#N/A</definedName>
    <definedName name="___IPC1992">#N/A</definedName>
    <definedName name="___ipc4">#REF!</definedName>
    <definedName name="___ipc5">#REF!</definedName>
    <definedName name="___IPC6">#N/A</definedName>
    <definedName name="___ipc7">#REF!</definedName>
    <definedName name="___IPC8">#N/A</definedName>
    <definedName name="___IPC9">#N/A</definedName>
    <definedName name="___ISR06" localSheetId="16" hidden="1">{#N/A,#N/A,TRUE,"HOJA 1 (P)";#N/A,#N/A,TRUE,"HOJA 2 (P)";#N/A,#N/A,TRUE,"HOJA 3 (P)";#N/A,#N/A,TRUE,"HOJA 4 (P)"}</definedName>
    <definedName name="___ISR06" localSheetId="18" hidden="1">{#N/A,#N/A,TRUE,"HOJA 1 (P)";#N/A,#N/A,TRUE,"HOJA 2 (P)";#N/A,#N/A,TRUE,"HOJA 3 (P)";#N/A,#N/A,TRUE,"HOJA 4 (P)"}</definedName>
    <definedName name="___ISR06" hidden="1">{#N/A,#N/A,TRUE,"HOJA 1 (P)";#N/A,#N/A,TRUE,"HOJA 2 (P)";#N/A,#N/A,TRUE,"HOJA 3 (P)";#N/A,#N/A,TRUE,"HOJA 4 (P)"}</definedName>
    <definedName name="___iu8" localSheetId="16" hidden="1">{#N/A,#N/A,FALSE,"4C0696";#N/A,#N/A,FALSE,"1B1193";#N/A,#N/A,FALSE,"TABLA";#N/A,#N/A,FALSE,"INST RTA FIJA"}</definedName>
    <definedName name="___iu8" localSheetId="18" hidden="1">{#N/A,#N/A,FALSE,"4C0696";#N/A,#N/A,FALSE,"1B1193";#N/A,#N/A,FALSE,"TABLA";#N/A,#N/A,FALSE,"INST RTA FIJA"}</definedName>
    <definedName name="___iu8" hidden="1">{#N/A,#N/A,FALSE,"4C0696";#N/A,#N/A,FALSE,"1B1193";#N/A,#N/A,FALSE,"TABLA";#N/A,#N/A,FALSE,"INST RTA FIJA"}</definedName>
    <definedName name="___IV120000">#REF!</definedName>
    <definedName name="___IV120020">#REF!</definedName>
    <definedName name="___jan94">#REF!</definedName>
    <definedName name="___jan95">#REF!</definedName>
    <definedName name="___jan96">#REF!</definedName>
    <definedName name="___jul02" localSheetId="16" hidden="1">{#N/A,#N/A,FALSE,"MAY96 2260";#N/A,#N/A,FALSE,"system reclass";#N/A,#N/A,FALSE,"Items with no project number"}</definedName>
    <definedName name="___jul02" localSheetId="18" hidden="1">{#N/A,#N/A,FALSE,"MAY96 2260";#N/A,#N/A,FALSE,"system reclass";#N/A,#N/A,FALSE,"Items with no project number"}</definedName>
    <definedName name="___jul02" hidden="1">{#N/A,#N/A,FALSE,"MAY96 2260";#N/A,#N/A,FALSE,"system reclass";#N/A,#N/A,FALSE,"Items with no project number"}</definedName>
    <definedName name="___jul95">#REF!</definedName>
    <definedName name="___jul96">#REF!</definedName>
    <definedName name="___jun03">#REF!</definedName>
    <definedName name="___jun95">#REF!</definedName>
    <definedName name="___jun96">#REF!</definedName>
    <definedName name="___key2" hidden="1">#REF!</definedName>
    <definedName name="___kk88" localSheetId="16" hidden="1">{#N/A,#N/A,FALSE,"4C0696";#N/A,#N/A,FALSE,"1B1193";#N/A,#N/A,FALSE,"TABLA";#N/A,#N/A,FALSE,"INST RTA FIJA"}</definedName>
    <definedName name="___kk88" localSheetId="18" hidden="1">{#N/A,#N/A,FALSE,"4C0696";#N/A,#N/A,FALSE,"1B1193";#N/A,#N/A,FALSE,"TABLA";#N/A,#N/A,FALSE,"INST RTA FIJA"}</definedName>
    <definedName name="___kk88" hidden="1">{#N/A,#N/A,FALSE,"4C0696";#N/A,#N/A,FALSE,"1B1193";#N/A,#N/A,FALSE,"TABLA";#N/A,#N/A,FALSE,"INST RTA FIJA"}</definedName>
    <definedName name="___L3" localSheetId="16" hidden="1">{#N/A,#N/A,FALSE,"P&amp;LVN H2";#N/A,#N/A,FALSE,"P&amp;LVIETNAM";#N/A,#N/A,FALSE,"P&amp;LVN H1";#N/A,#N/A,FALSE,"P&amp;L summary";#N/A,#N/A,FALSE,"CB";#N/A,#N/A,FALSE,"CEO ";#N/A,#N/A,FALSE,"Treasury";#N/A,#N/A,FALSE,"IBG";#N/A,#N/A,FALSE,"FIN";#N/A,#N/A,FALSE,"INDO";#N/A,#N/A,FALSE,"BS97"}</definedName>
    <definedName name="___L3" localSheetId="18" hidden="1">{#N/A,#N/A,FALSE,"P&amp;LVN H2";#N/A,#N/A,FALSE,"P&amp;LVIETNAM";#N/A,#N/A,FALSE,"P&amp;LVN H1";#N/A,#N/A,FALSE,"P&amp;L summary";#N/A,#N/A,FALSE,"CB";#N/A,#N/A,FALSE,"CEO ";#N/A,#N/A,FALSE,"Treasury";#N/A,#N/A,FALSE,"IBG";#N/A,#N/A,FALSE,"FIN";#N/A,#N/A,FALSE,"INDO";#N/A,#N/A,FALSE,"BS97"}</definedName>
    <definedName name="___L3" hidden="1">{#N/A,#N/A,FALSE,"P&amp;LVN H2";#N/A,#N/A,FALSE,"P&amp;LVIETNAM";#N/A,#N/A,FALSE,"P&amp;LVN H1";#N/A,#N/A,FALSE,"P&amp;L summary";#N/A,#N/A,FALSE,"CB";#N/A,#N/A,FALSE,"CEO ";#N/A,#N/A,FALSE,"Treasury";#N/A,#N/A,FALSE,"IBG";#N/A,#N/A,FALSE,"FIN";#N/A,#N/A,FALSE,"INDO";#N/A,#N/A,FALSE,"BS97"}</definedName>
    <definedName name="_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lll1" localSheetId="16" hidden="1">{#N/A,#N/A,FALSE,"voz corporativa";#N/A,#N/A,FALSE,"Transmisión de datos";#N/A,#N/A,FALSE,"Videoconferencia";#N/A,#N/A,FALSE,"Correo electrónico";#N/A,#N/A,FALSE,"Correo de voz";#N/A,#N/A,FALSE,"Megafax";#N/A,#N/A,FALSE,"Edi";#N/A,#N/A,FALSE,"Internet";#N/A,#N/A,FALSE,"VSAT";#N/A,#N/A,FALSE,"ing ult. milla"}</definedName>
    <definedName name="___lll1" localSheetId="18" hidden="1">{#N/A,#N/A,FALSE,"voz corporativa";#N/A,#N/A,FALSE,"Transmisión de datos";#N/A,#N/A,FALSE,"Videoconferencia";#N/A,#N/A,FALSE,"Correo electrónico";#N/A,#N/A,FALSE,"Correo de voz";#N/A,#N/A,FALSE,"Megafax";#N/A,#N/A,FALSE,"Edi";#N/A,#N/A,FALSE,"Internet";#N/A,#N/A,FALSE,"VSAT";#N/A,#N/A,FALSE,"ing ult. milla"}</definedName>
    <definedName name="___lll1" hidden="1">{#N/A,#N/A,FALSE,"voz corporativa";#N/A,#N/A,FALSE,"Transmisión de datos";#N/A,#N/A,FALSE,"Videoconferencia";#N/A,#N/A,FALSE,"Correo electrónico";#N/A,#N/A,FALSE,"Correo de voz";#N/A,#N/A,FALSE,"Megafax";#N/A,#N/A,FALSE,"Edi";#N/A,#N/A,FALSE,"Internet";#N/A,#N/A,FALSE,"VSAT";#N/A,#N/A,FALSE,"ing ult. milla"}</definedName>
    <definedName name="___M002" localSheetId="16" hidden="1">{#N/A,#N/A,FALSE,"Sub-Mekong";#N/A,#N/A,FALSE,"IB";#N/A,#N/A,FALSE,"CB";#N/A,#N/A,FALSE,"CIB";#N/A,#N/A,FALSE,"Tsy - seg";#N/A,#N/A,FALSE,"Fin";#N/A,#N/A,FALSE,"CEO";#N/A,#N/A,FALSE,"VN"}</definedName>
    <definedName name="___M002" localSheetId="18" hidden="1">{#N/A,#N/A,FALSE,"Sub-Mekong";#N/A,#N/A,FALSE,"IB";#N/A,#N/A,FALSE,"CB";#N/A,#N/A,FALSE,"CIB";#N/A,#N/A,FALSE,"Tsy - seg";#N/A,#N/A,FALSE,"Fin";#N/A,#N/A,FALSE,"CEO";#N/A,#N/A,FALSE,"VN"}</definedName>
    <definedName name="___M002" hidden="1">{#N/A,#N/A,FALSE,"Sub-Mekong";#N/A,#N/A,FALSE,"IB";#N/A,#N/A,FALSE,"CB";#N/A,#N/A,FALSE,"CIB";#N/A,#N/A,FALSE,"Tsy - seg";#N/A,#N/A,FALSE,"Fin";#N/A,#N/A,FALSE,"CEO";#N/A,#N/A,FALSE,"VN"}</definedName>
    <definedName name="_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M2" localSheetId="16" hidden="1">{#N/A,#N/A,FALSE,"P&amp;LVN H2";#N/A,#N/A,FALSE,"P&amp;LVIETNAM";#N/A,#N/A,FALSE,"P&amp;LVN H1";#N/A,#N/A,FALSE,"P&amp;L summary";#N/A,#N/A,FALSE,"CB";#N/A,#N/A,FALSE,"CEO ";#N/A,#N/A,FALSE,"Treasury";#N/A,#N/A,FALSE,"IBG";#N/A,#N/A,FALSE,"FIN";#N/A,#N/A,FALSE,"INDO";#N/A,#N/A,FALSE,"BS97"}</definedName>
    <definedName name="___M2" localSheetId="18" hidden="1">{#N/A,#N/A,FALSE,"P&amp;LVN H2";#N/A,#N/A,FALSE,"P&amp;LVIETNAM";#N/A,#N/A,FALSE,"P&amp;LVN H1";#N/A,#N/A,FALSE,"P&amp;L summary";#N/A,#N/A,FALSE,"CB";#N/A,#N/A,FALSE,"CEO ";#N/A,#N/A,FALSE,"Treasury";#N/A,#N/A,FALSE,"IBG";#N/A,#N/A,FALSE,"FIN";#N/A,#N/A,FALSE,"INDO";#N/A,#N/A,FALSE,"BS97"}</definedName>
    <definedName name="___M2" hidden="1">{#N/A,#N/A,FALSE,"P&amp;LVN H2";#N/A,#N/A,FALSE,"P&amp;LVIETNAM";#N/A,#N/A,FALSE,"P&amp;LVN H1";#N/A,#N/A,FALSE,"P&amp;L summary";#N/A,#N/A,FALSE,"CB";#N/A,#N/A,FALSE,"CEO ";#N/A,#N/A,FALSE,"Treasury";#N/A,#N/A,FALSE,"IBG";#N/A,#N/A,FALSE,"FIN";#N/A,#N/A,FALSE,"INDO";#N/A,#N/A,FALSE,"BS97"}</definedName>
    <definedName name="___M200" localSheetId="16" hidden="1">{#N/A,#N/A,FALSE,"P&amp;LVIETNAM";#N/A,#N/A,FALSE,"P&amp;L summary";#N/A,#N/A,FALSE,"Treasury";#N/A,#N/A,FALSE,"CB";#N/A,#N/A,FALSE,"CEO ";#N/A,#N/A,FALSE,"IBG";#N/A,#N/A,FALSE,"FIN";#N/A,#N/A,FALSE,"BS97"}</definedName>
    <definedName name="___M200" localSheetId="18" hidden="1">{#N/A,#N/A,FALSE,"P&amp;LVIETNAM";#N/A,#N/A,FALSE,"P&amp;L summary";#N/A,#N/A,FALSE,"Treasury";#N/A,#N/A,FALSE,"CB";#N/A,#N/A,FALSE,"CEO ";#N/A,#N/A,FALSE,"IBG";#N/A,#N/A,FALSE,"FIN";#N/A,#N/A,FALSE,"BS97"}</definedName>
    <definedName name="___M200" hidden="1">{#N/A,#N/A,FALSE,"P&amp;LVIETNAM";#N/A,#N/A,FALSE,"P&amp;L summary";#N/A,#N/A,FALSE,"Treasury";#N/A,#N/A,FALSE,"CB";#N/A,#N/A,FALSE,"CEO ";#N/A,#N/A,FALSE,"IBG";#N/A,#N/A,FALSE,"FIN";#N/A,#N/A,FALSE,"BS97"}</definedName>
    <definedName name="___m76" localSheetId="16" hidden="1">{#N/A,#N/A,FALSE,"4C0696";#N/A,#N/A,FALSE,"1B1193";#N/A,#N/A,FALSE,"TABLA";#N/A,#N/A,FALSE,"INST RTA FIJA"}</definedName>
    <definedName name="___m76" localSheetId="18" hidden="1">{#N/A,#N/A,FALSE,"4C0696";#N/A,#N/A,FALSE,"1B1193";#N/A,#N/A,FALSE,"TABLA";#N/A,#N/A,FALSE,"INST RTA FIJA"}</definedName>
    <definedName name="___m76" hidden="1">{#N/A,#N/A,FALSE,"4C0696";#N/A,#N/A,FALSE,"1B1193";#N/A,#N/A,FALSE,"TABLA";#N/A,#N/A,FALSE,"INST RTA FIJA"}</definedName>
    <definedName name="_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_ma3" localSheetId="16"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ma3" localSheetId="18"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ma3"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_mac2" localSheetId="16" hidden="1">{#N/A,#N/A,FALSE,"voz corporativa";#N/A,#N/A,FALSE,"Transmisión de datos";#N/A,#N/A,FALSE,"Videoconferencia";#N/A,#N/A,FALSE,"Correo electrónico";#N/A,#N/A,FALSE,"Correo de voz";#N/A,#N/A,FALSE,"Megafax";#N/A,#N/A,FALSE,"Edi";#N/A,#N/A,FALSE,"Internet";#N/A,#N/A,FALSE,"VSAT";#N/A,#N/A,FALSE,"ing ult. milla"}</definedName>
    <definedName name="___mac2" localSheetId="18" hidden="1">{#N/A,#N/A,FALSE,"voz corporativa";#N/A,#N/A,FALSE,"Transmisión de datos";#N/A,#N/A,FALSE,"Videoconferencia";#N/A,#N/A,FALSE,"Correo electrónico";#N/A,#N/A,FALSE,"Correo de voz";#N/A,#N/A,FALSE,"Megafax";#N/A,#N/A,FALSE,"Edi";#N/A,#N/A,FALSE,"Internet";#N/A,#N/A,FALSE,"VSAT";#N/A,#N/A,FALSE,"ing ult. milla"}</definedName>
    <definedName name="___mac2" hidden="1">{#N/A,#N/A,FALSE,"voz corporativa";#N/A,#N/A,FALSE,"Transmisión de datos";#N/A,#N/A,FALSE,"Videoconferencia";#N/A,#N/A,FALSE,"Correo electrónico";#N/A,#N/A,FALSE,"Correo de voz";#N/A,#N/A,FALSE,"Megafax";#N/A,#N/A,FALSE,"Edi";#N/A,#N/A,FALSE,"Internet";#N/A,#N/A,FALSE,"VSAT";#N/A,#N/A,FALSE,"ing ult. milla"}</definedName>
    <definedName name="___mar94">#REF!</definedName>
    <definedName name="___mar95">#REF!</definedName>
    <definedName name="___mar96">#REF!</definedName>
    <definedName name="___may94">#REF!</definedName>
    <definedName name="___may95">#REF!</definedName>
    <definedName name="___may96">#REF!</definedName>
    <definedName name="___Mes1">#REF!</definedName>
    <definedName name="___mma1" hidden="1">19</definedName>
    <definedName name="___mmu87" localSheetId="16" hidden="1">{#N/A,#N/A,FALSE,"4C0696";#N/A,#N/A,FALSE,"1B1193";#N/A,#N/A,FALSE,"TABLA";#N/A,#N/A,FALSE,"INST RTA FIJA"}</definedName>
    <definedName name="___mmu87" localSheetId="18" hidden="1">{#N/A,#N/A,FALSE,"4C0696";#N/A,#N/A,FALSE,"1B1193";#N/A,#N/A,FALSE,"TABLA";#N/A,#N/A,FALSE,"INST RTA FIJA"}</definedName>
    <definedName name="___mmu87" hidden="1">{#N/A,#N/A,FALSE,"4C0696";#N/A,#N/A,FALSE,"1B1193";#N/A,#N/A,FALSE,"TABLA";#N/A,#N/A,FALSE,"INST RTA FIJA"}</definedName>
    <definedName name="___MRG2" localSheetId="16" hidden="1">{"INCOME",#N/A,FALSE,"ProNet";"VALUE",#N/A,FALSE,"ProNet"}</definedName>
    <definedName name="___MRG2" localSheetId="18" hidden="1">{"INCOME",#N/A,FALSE,"ProNet";"VALUE",#N/A,FALSE,"ProNet"}</definedName>
    <definedName name="___MRG2" hidden="1">{"INCOME",#N/A,FALSE,"ProNet";"VALUE",#N/A,FALSE,"ProNet"}</definedName>
    <definedName name="___MYU2">#REF!</definedName>
    <definedName name="___nnn3"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nnn3"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nnn3"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NNP01">#REF!,#REF!</definedName>
    <definedName name="___NNP02">#REF!,#REF!</definedName>
    <definedName name="___nnp2010">#REF!,#REF!</definedName>
    <definedName name="___nnp2029">#REF!,#REF!</definedName>
    <definedName name="___Nov03">#REF!</definedName>
    <definedName name="___nov94">#REF!</definedName>
    <definedName name="___NP01">#REF!,#REF!</definedName>
    <definedName name="___NP02">#REF!,#REF!</definedName>
    <definedName name="___np2010">#REF!,#REF!</definedName>
    <definedName name="___np2029">#REF!,#REF!</definedName>
    <definedName name="___o98" localSheetId="16" hidden="1">{#N/A,#N/A,FALSE,"4C0696";#N/A,#N/A,FALSE,"1B1193";#N/A,#N/A,FALSE,"TABLA";#N/A,#N/A,FALSE,"INST RTA FIJA"}</definedName>
    <definedName name="___o98" localSheetId="18" hidden="1">{#N/A,#N/A,FALSE,"4C0696";#N/A,#N/A,FALSE,"1B1193";#N/A,#N/A,FALSE,"TABLA";#N/A,#N/A,FALSE,"INST RTA FIJA"}</definedName>
    <definedName name="___o98" hidden="1">{#N/A,#N/A,FALSE,"4C0696";#N/A,#N/A,FALSE,"1B1193";#N/A,#N/A,FALSE,"TABLA";#N/A,#N/A,FALSE,"INST RTA FIJA"}</definedName>
    <definedName name="___oct03">#REF!</definedName>
    <definedName name="___oct05" localSheetId="16" hidden="1">{#N/A,#N/A,FALSE,"Aging Summary";#N/A,#N/A,FALSE,"Ratio Analysis";#N/A,#N/A,FALSE,"Test 120 Day Accts";#N/A,#N/A,FALSE,"Tickmarks"}</definedName>
    <definedName name="___oct05" localSheetId="18" hidden="1">{#N/A,#N/A,FALSE,"Aging Summary";#N/A,#N/A,FALSE,"Ratio Analysis";#N/A,#N/A,FALSE,"Test 120 Day Accts";#N/A,#N/A,FALSE,"Tickmarks"}</definedName>
    <definedName name="___oct05" hidden="1">{#N/A,#N/A,FALSE,"Aging Summary";#N/A,#N/A,FALSE,"Ratio Analysis";#N/A,#N/A,FALSE,"Test 120 Day Accts";#N/A,#N/A,FALSE,"Tickmarks"}</definedName>
    <definedName name="___oct94">#REF!</definedName>
    <definedName name="___OPC1">#REF!</definedName>
    <definedName name="___oww3" localSheetId="16" hidden="1">{#VALUE!,#N/A,TRUE,0;#N/A,#N/A,TRUE,0;#N/A,#N/A,TRUE,0;#N/A,#N/A,TRUE,0;#N/A,#N/A,TRUE,0;#N/A,#N/A,TRUE,0;#N/A,#N/A,TRUE,0;#N/A,#N/A,TRUE,0;#N/A,#N/A,TRUE,0;#N/A,#N/A,TRUE,0;#N/A,#N/A,TRUE,0;#N/A,#N/A,TRUE,0;#N/A,#N/A,TRUE,0}</definedName>
    <definedName name="___oww3" localSheetId="18" hidden="1">{#VALUE!,#N/A,TRUE,0;#N/A,#N/A,TRUE,0;#N/A,#N/A,TRUE,0;#N/A,#N/A,TRUE,0;#N/A,#N/A,TRUE,0;#N/A,#N/A,TRUE,0;#N/A,#N/A,TRUE,0;#N/A,#N/A,TRUE,0;#N/A,#N/A,TRUE,0;#N/A,#N/A,TRUE,0;#N/A,#N/A,TRUE,0;#N/A,#N/A,TRUE,0;#N/A,#N/A,TRUE,0}</definedName>
    <definedName name="___oww3" hidden="1">{#VALUE!,#N/A,TRUE,0;#N/A,#N/A,TRUE,0;#N/A,#N/A,TRUE,0;#N/A,#N/A,TRUE,0;#N/A,#N/A,TRUE,0;#N/A,#N/A,TRUE,0;#N/A,#N/A,TRUE,0;#N/A,#N/A,TRUE,0;#N/A,#N/A,TRUE,0;#N/A,#N/A,TRUE,0;#N/A,#N/A,TRUE,0;#N/A,#N/A,TRUE,0;#N/A,#N/A,TRUE,0}</definedName>
    <definedName name="___p098" localSheetId="16" hidden="1">{#N/A,#N/A,FALSE,"4C0696";#N/A,#N/A,FALSE,"1B1193";#N/A,#N/A,FALSE,"TABLA";#N/A,#N/A,FALSE,"INST RTA FIJA"}</definedName>
    <definedName name="___p098" localSheetId="18" hidden="1">{#N/A,#N/A,FALSE,"4C0696";#N/A,#N/A,FALSE,"1B1193";#N/A,#N/A,FALSE,"TABLA";#N/A,#N/A,FALSE,"INST RTA FIJA"}</definedName>
    <definedName name="___p098" hidden="1">{#N/A,#N/A,FALSE,"4C0696";#N/A,#N/A,FALSE,"1B1193";#N/A,#N/A,FALSE,"TABLA";#N/A,#N/A,FALSE,"INST RTA FIJA"}</definedName>
    <definedName name="___p1" localSheetId="16" hidden="1">{#N/A,#N/A,FALSE,"4C0696";#N/A,#N/A,FALSE,"1B1193";#N/A,#N/A,FALSE,"TABLA";#N/A,#N/A,FALSE,"INST RTA FIJA"}</definedName>
    <definedName name="___p1" localSheetId="18" hidden="1">{#N/A,#N/A,FALSE,"4C0696";#N/A,#N/A,FALSE,"1B1193";#N/A,#N/A,FALSE,"TABLA";#N/A,#N/A,FALSE,"INST RTA FIJA"}</definedName>
    <definedName name="___p1" hidden="1">{#N/A,#N/A,FALSE,"4C0696";#N/A,#N/A,FALSE,"1B1193";#N/A,#N/A,FALSE,"TABLA";#N/A,#N/A,FALSE,"INST RTA FIJA"}</definedName>
    <definedName name="___p5" localSheetId="16" hidden="1">{#N/A,#N/A,FALSE,"4C0696";#N/A,#N/A,FALSE,"1B1193";#N/A,#N/A,FALSE,"TABLA";#N/A,#N/A,FALSE,"INST RTA FIJA"}</definedName>
    <definedName name="___p5" localSheetId="18" hidden="1">{#N/A,#N/A,FALSE,"4C0696";#N/A,#N/A,FALSE,"1B1193";#N/A,#N/A,FALSE,"TABLA";#N/A,#N/A,FALSE,"INST RTA FIJA"}</definedName>
    <definedName name="___p5" hidden="1">{#N/A,#N/A,FALSE,"4C0696";#N/A,#N/A,FALSE,"1B1193";#N/A,#N/A,FALSE,"TABLA";#N/A,#N/A,FALSE,"INST RTA FIJA"}</definedName>
    <definedName name="___pat1" localSheetId="16" hidden="1">{#N/A,#N/A,FALSE,"HIGHNEW";#N/A,#N/A,FALSE,"HIGHOLD";#N/A,#N/A,FALSE,"MTHDET";#N/A,#N/A,FALSE,"ACTDET"}</definedName>
    <definedName name="___pat1" localSheetId="18" hidden="1">{#N/A,#N/A,FALSE,"HIGHNEW";#N/A,#N/A,FALSE,"HIGHOLD";#N/A,#N/A,FALSE,"MTHDET";#N/A,#N/A,FALSE,"ACTDET"}</definedName>
    <definedName name="___pat1" hidden="1">{#N/A,#N/A,FALSE,"HIGHNEW";#N/A,#N/A,FALSE,"HIGHOLD";#N/A,#N/A,FALSE,"MTHDET";#N/A,#N/A,FALSE,"ACTDET"}</definedName>
    <definedName name="___pi8" localSheetId="16" hidden="1">{#N/A,#N/A,FALSE,"4C0696";#N/A,#N/A,FALSE,"1B1193";#N/A,#N/A,FALSE,"TABLA";#N/A,#N/A,FALSE,"INST RTA FIJA"}</definedName>
    <definedName name="___pi8" localSheetId="18" hidden="1">{#N/A,#N/A,FALSE,"4C0696";#N/A,#N/A,FALSE,"1B1193";#N/A,#N/A,FALSE,"TABLA";#N/A,#N/A,FALSE,"INST RTA FIJA"}</definedName>
    <definedName name="___pi8" hidden="1">{#N/A,#N/A,FALSE,"4C0696";#N/A,#N/A,FALSE,"1B1193";#N/A,#N/A,FALSE,"TABLA";#N/A,#N/A,FALSE,"INST RTA FIJA"}</definedName>
    <definedName name="___po876" localSheetId="16" hidden="1">{#N/A,#N/A,FALSE,"4C0696";#N/A,#N/A,FALSE,"1B1193";#N/A,#N/A,FALSE,"TABLA";#N/A,#N/A,FALSE,"INST RTA FIJA"}</definedName>
    <definedName name="___po876" localSheetId="18" hidden="1">{#N/A,#N/A,FALSE,"4C0696";#N/A,#N/A,FALSE,"1B1193";#N/A,#N/A,FALSE,"TABLA";#N/A,#N/A,FALSE,"INST RTA FIJA"}</definedName>
    <definedName name="___po876" hidden="1">{#N/A,#N/A,FALSE,"4C0696";#N/A,#N/A,FALSE,"1B1193";#N/A,#N/A,FALSE,"TABLA";#N/A,#N/A,FALSE,"INST RTA FIJA"}</definedName>
    <definedName name="___PO98" localSheetId="16" hidden="1">{#N/A,#N/A,FALSE,"4C0696";#N/A,#N/A,FALSE,"1B1193";#N/A,#N/A,FALSE,"TABLA";#N/A,#N/A,FALSE,"INST RTA FIJA"}</definedName>
    <definedName name="___PO98" localSheetId="18" hidden="1">{#N/A,#N/A,FALSE,"4C0696";#N/A,#N/A,FALSE,"1B1193";#N/A,#N/A,FALSE,"TABLA";#N/A,#N/A,FALSE,"INST RTA FIJA"}</definedName>
    <definedName name="___PO98" hidden="1">{#N/A,#N/A,FALSE,"4C0696";#N/A,#N/A,FALSE,"1B1193";#N/A,#N/A,FALSE,"TABLA";#N/A,#N/A,FALSE,"INST RTA FIJA"}</definedName>
    <definedName name="___pp6" localSheetId="16" hidden="1">{#N/A,#N/A,FALSE,"Aging Summary";#N/A,#N/A,FALSE,"Ratio Analysis";#N/A,#N/A,FALSE,"Test 120 Day Accts";#N/A,#N/A,FALSE,"Tickmarks"}</definedName>
    <definedName name="___pp6" localSheetId="18" hidden="1">{#N/A,#N/A,FALSE,"Aging Summary";#N/A,#N/A,FALSE,"Ratio Analysis";#N/A,#N/A,FALSE,"Test 120 Day Accts";#N/A,#N/A,FALSE,"Tickmarks"}</definedName>
    <definedName name="___pp6" hidden="1">{#N/A,#N/A,FALSE,"Aging Summary";#N/A,#N/A,FALSE,"Ratio Analysis";#N/A,#N/A,FALSE,"Test 120 Day Accts";#N/A,#N/A,FALSE,"Tickmarks"}</definedName>
    <definedName name="___PPM1" localSheetId="16" hidden="1">{#N/A,#N/A,FALSE,"Aging Summary";#N/A,#N/A,FALSE,"Ratio Analysis";#N/A,#N/A,FALSE,"Test 120 Day Accts";#N/A,#N/A,FALSE,"Tickmarks"}</definedName>
    <definedName name="___PPM1" localSheetId="18" hidden="1">{#N/A,#N/A,FALSE,"Aging Summary";#N/A,#N/A,FALSE,"Ratio Analysis";#N/A,#N/A,FALSE,"Test 120 Day Accts";#N/A,#N/A,FALSE,"Tickmarks"}</definedName>
    <definedName name="___PPM1" hidden="1">{#N/A,#N/A,FALSE,"Aging Summary";#N/A,#N/A,FALSE,"Ratio Analysis";#N/A,#N/A,FALSE,"Test 120 Day Accts";#N/A,#N/A,FALSE,"Tickmarks"}</definedName>
    <definedName name="___ppm2" localSheetId="16" hidden="1">{#N/A,#N/A,FALSE,"Aging Summary";#N/A,#N/A,FALSE,"Ratio Analysis";#N/A,#N/A,FALSE,"Test 120 Day Accts";#N/A,#N/A,FALSE,"Tickmarks"}</definedName>
    <definedName name="___ppm2" localSheetId="18" hidden="1">{#N/A,#N/A,FALSE,"Aging Summary";#N/A,#N/A,FALSE,"Ratio Analysis";#N/A,#N/A,FALSE,"Test 120 Day Accts";#N/A,#N/A,FALSE,"Tickmarks"}</definedName>
    <definedName name="___ppm2" hidden="1">{#N/A,#N/A,FALSE,"Aging Summary";#N/A,#N/A,FALSE,"Ratio Analysis";#N/A,#N/A,FALSE,"Test 120 Day Accts";#N/A,#N/A,FALSE,"Tickmarks"}</definedName>
    <definedName name="___ppm7" localSheetId="16" hidden="1">{#N/A,#N/A,FALSE,"Aging Summary";#N/A,#N/A,FALSE,"Ratio Analysis";#N/A,#N/A,FALSE,"Test 120 Day Accts";#N/A,#N/A,FALSE,"Tickmarks"}</definedName>
    <definedName name="___ppm7" localSheetId="18" hidden="1">{#N/A,#N/A,FALSE,"Aging Summary";#N/A,#N/A,FALSE,"Ratio Analysis";#N/A,#N/A,FALSE,"Test 120 Day Accts";#N/A,#N/A,FALSE,"Tickmarks"}</definedName>
    <definedName name="___ppm7" hidden="1">{#N/A,#N/A,FALSE,"Aging Summary";#N/A,#N/A,FALSE,"Ratio Analysis";#N/A,#N/A,FALSE,"Test 120 Day Accts";#N/A,#N/A,FALSE,"Tickmarks"}</definedName>
    <definedName name="___PPP2" localSheetId="16" hidden="1">{#N/A,#N/A,FALSE,"Aging Summary";#N/A,#N/A,FALSE,"Ratio Analysis";#N/A,#N/A,FALSE,"Test 120 Day Accts";#N/A,#N/A,FALSE,"Tickmarks"}</definedName>
    <definedName name="___PPP2" localSheetId="18" hidden="1">{#N/A,#N/A,FALSE,"Aging Summary";#N/A,#N/A,FALSE,"Ratio Analysis";#N/A,#N/A,FALSE,"Test 120 Day Accts";#N/A,#N/A,FALSE,"Tickmarks"}</definedName>
    <definedName name="___PPP2" hidden="1">{#N/A,#N/A,FALSE,"Aging Summary";#N/A,#N/A,FALSE,"Ratio Analysis";#N/A,#N/A,FALSE,"Test 120 Day Accts";#N/A,#N/A,FALSE,"Tickmarks"}</definedName>
    <definedName name="___pq23" localSheetId="16" hidden="1">{#N/A,#N/A,FALSE,"4C0696";#N/A,#N/A,FALSE,"1B1193";#N/A,#N/A,FALSE,"TABLA";#N/A,#N/A,FALSE,"INST RTA FIJA"}</definedName>
    <definedName name="___pq23" localSheetId="18" hidden="1">{#N/A,#N/A,FALSE,"4C0696";#N/A,#N/A,FALSE,"1B1193";#N/A,#N/A,FALSE,"TABLA";#N/A,#N/A,FALSE,"INST RTA FIJA"}</definedName>
    <definedName name="___pq23" hidden="1">{#N/A,#N/A,FALSE,"4C0696";#N/A,#N/A,FALSE,"1B1193";#N/A,#N/A,FALSE,"TABLA";#N/A,#N/A,FALSE,"INST RTA FIJA"}</definedName>
    <definedName name="___pr01">#REF!</definedName>
    <definedName name="___pr45" localSheetId="16" hidden="1">{#N/A,#N/A,FALSE,"4C0696";#N/A,#N/A,FALSE,"1B1193";#N/A,#N/A,FALSE,"TABLA";#N/A,#N/A,FALSE,"INST RTA FIJA"}</definedName>
    <definedName name="___pr45" localSheetId="18" hidden="1">{#N/A,#N/A,FALSE,"4C0696";#N/A,#N/A,FALSE,"1B1193";#N/A,#N/A,FALSE,"TABLA";#N/A,#N/A,FALSE,"INST RTA FIJA"}</definedName>
    <definedName name="___pr45" hidden="1">{#N/A,#N/A,FALSE,"4C0696";#N/A,#N/A,FALSE,"1B1193";#N/A,#N/A,FALSE,"TABLA";#N/A,#N/A,FALSE,"INST RTA FIJA"}</definedName>
    <definedName name="___pre324" localSheetId="16" hidden="1">{#N/A,#N/A,FALSE,"4C0696";#N/A,#N/A,FALSE,"1B1193";#N/A,#N/A,FALSE,"TABLA";#N/A,#N/A,FALSE,"INST RTA FIJA"}</definedName>
    <definedName name="___pre324" localSheetId="18" hidden="1">{#N/A,#N/A,FALSE,"4C0696";#N/A,#N/A,FALSE,"1B1193";#N/A,#N/A,FALSE,"TABLA";#N/A,#N/A,FALSE,"INST RTA FIJA"}</definedName>
    <definedName name="___pre324" hidden="1">{#N/A,#N/A,FALSE,"4C0696";#N/A,#N/A,FALSE,"1B1193";#N/A,#N/A,FALSE,"TABLA";#N/A,#N/A,FALSE,"INST RTA FIJA"}</definedName>
    <definedName name="___pt1">#REF!</definedName>
    <definedName name="___pt8" localSheetId="16" hidden="1">{#N/A,#N/A,FALSE,"Aging Summary";#N/A,#N/A,FALSE,"Ratio Analysis";#N/A,#N/A,FALSE,"Test 120 Day Accts";#N/A,#N/A,FALSE,"Tickmarks"}</definedName>
    <definedName name="___pt8" localSheetId="18" hidden="1">{#N/A,#N/A,FALSE,"Aging Summary";#N/A,#N/A,FALSE,"Ratio Analysis";#N/A,#N/A,FALSE,"Test 120 Day Accts";#N/A,#N/A,FALSE,"Tickmarks"}</definedName>
    <definedName name="___pt8" hidden="1">{#N/A,#N/A,FALSE,"Aging Summary";#N/A,#N/A,FALSE,"Ratio Analysis";#N/A,#N/A,FALSE,"Test 120 Day Accts";#N/A,#N/A,FALSE,"Tickmarks"}</definedName>
    <definedName name="___q1" localSheetId="16" hidden="1">{#N/A,#N/A,FALSE,"4C0696";#N/A,#N/A,FALSE,"1B1193";#N/A,#N/A,FALSE,"TABLA";#N/A,#N/A,FALSE,"INST RTA FIJA"}</definedName>
    <definedName name="___q1" localSheetId="18" hidden="1">{#N/A,#N/A,FALSE,"4C0696";#N/A,#N/A,FALSE,"1B1193";#N/A,#N/A,FALSE,"TABLA";#N/A,#N/A,FALSE,"INST RTA FIJA"}</definedName>
    <definedName name="___q1" hidden="1">{#N/A,#N/A,FALSE,"4C0696";#N/A,#N/A,FALSE,"1B1193";#N/A,#N/A,FALSE,"TABLA";#N/A,#N/A,FALSE,"INST RTA FIJA"}</definedName>
    <definedName name="___q123" localSheetId="16" hidden="1">{#N/A,#N/A,FALSE,"4C0696";#N/A,#N/A,FALSE,"1B1193";#N/A,#N/A,FALSE,"TABLA";#N/A,#N/A,FALSE,"INST RTA FIJA"}</definedName>
    <definedName name="___q123" localSheetId="18" hidden="1">{#N/A,#N/A,FALSE,"4C0696";#N/A,#N/A,FALSE,"1B1193";#N/A,#N/A,FALSE,"TABLA";#N/A,#N/A,FALSE,"INST RTA FIJA"}</definedName>
    <definedName name="___q123" hidden="1">{#N/A,#N/A,FALSE,"4C0696";#N/A,#N/A,FALSE,"1B1193";#N/A,#N/A,FALSE,"TABLA";#N/A,#N/A,FALSE,"INST RTA FIJA"}</definedName>
    <definedName name="___Q6" hidden="1">#REF!</definedName>
    <definedName name="___q88" localSheetId="16" hidden="1">{#N/A,#N/A,FALSE,"4C0696";#N/A,#N/A,FALSE,"1B1193";#N/A,#N/A,FALSE,"TABLA";#N/A,#N/A,FALSE,"INST RTA FIJA"}</definedName>
    <definedName name="___q88" localSheetId="18" hidden="1">{#N/A,#N/A,FALSE,"4C0696";#N/A,#N/A,FALSE,"1B1193";#N/A,#N/A,FALSE,"TABLA";#N/A,#N/A,FALSE,"INST RTA FIJA"}</definedName>
    <definedName name="___q88" hidden="1">{#N/A,#N/A,FALSE,"4C0696";#N/A,#N/A,FALSE,"1B1193";#N/A,#N/A,FALSE,"TABLA";#N/A,#N/A,FALSE,"INST RTA FIJA"}</definedName>
    <definedName name="___QAN01">#REF!,#REF!,#REF!</definedName>
    <definedName name="___qan011">#REF!,#REF!,#REF!</definedName>
    <definedName name="___r" localSheetId="16" hidden="1">{#N/A,#N/A,FALSE,"Aging Summary";#N/A,#N/A,FALSE,"Ratio Analysis";#N/A,#N/A,FALSE,"Test 120 Day Accts";#N/A,#N/A,FALSE,"Tickmarks"}</definedName>
    <definedName name="___r" localSheetId="18" hidden="1">{#N/A,#N/A,FALSE,"Aging Summary";#N/A,#N/A,FALSE,"Ratio Analysis";#N/A,#N/A,FALSE,"Test 120 Day Accts";#N/A,#N/A,FALSE,"Tickmarks"}</definedName>
    <definedName name="___r" hidden="1">{#N/A,#N/A,FALSE,"Aging Summary";#N/A,#N/A,FALSE,"Ratio Analysis";#N/A,#N/A,FALSE,"Test 120 Day Accts";#N/A,#N/A,FALSE,"Tickmarks"}</definedName>
    <definedName name="_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_R2G">#REF!</definedName>
    <definedName name="___R2P">#REF!</definedName>
    <definedName name="___R2PP">#REF!</definedName>
    <definedName name="___raq2">#REF!</definedName>
    <definedName name="___res2" localSheetId="16" hidden="1">{#N/A,#N/A,FALSE,"res";#N/A,#N/A,FALSE,"en-imp";#N/A,#N/A,FALSE,"aus";#N/A,#N/A,FALSE,"propa";#N/A,#N/A,FALSE,"f-peru";#N/A,#N/A,FALSE,"fabi"}</definedName>
    <definedName name="___res2" localSheetId="18" hidden="1">{#N/A,#N/A,FALSE,"res";#N/A,#N/A,FALSE,"en-imp";#N/A,#N/A,FALSE,"aus";#N/A,#N/A,FALSE,"propa";#N/A,#N/A,FALSE,"f-peru";#N/A,#N/A,FALSE,"fabi"}</definedName>
    <definedName name="___res2" hidden="1">{#N/A,#N/A,FALSE,"res";#N/A,#N/A,FALSE,"en-imp";#N/A,#N/A,FALSE,"aus";#N/A,#N/A,FALSE,"propa";#N/A,#N/A,FALSE,"f-peru";#N/A,#N/A,FALSE,"fabi"}</definedName>
    <definedName name="___res3" localSheetId="16" hidden="1">{#N/A,#N/A,FALSE,"res";#N/A,#N/A,FALSE,"estado";#N/A,#N/A,FALSE,"en-imp";#N/A,#N/A,FALSE,"aus";#N/A,#N/A,FALSE,"propa";#N/A,#N/A,FALSE,"fabi";#N/A,#N/A,FALSE,"f-peru"}</definedName>
    <definedName name="___res3" localSheetId="18" hidden="1">{#N/A,#N/A,FALSE,"res";#N/A,#N/A,FALSE,"estado";#N/A,#N/A,FALSE,"en-imp";#N/A,#N/A,FALSE,"aus";#N/A,#N/A,FALSE,"propa";#N/A,#N/A,FALSE,"fabi";#N/A,#N/A,FALSE,"f-peru"}</definedName>
    <definedName name="___res3" hidden="1">{#N/A,#N/A,FALSE,"res";#N/A,#N/A,FALSE,"estado";#N/A,#N/A,FALSE,"en-imp";#N/A,#N/A,FALSE,"aus";#N/A,#N/A,FALSE,"propa";#N/A,#N/A,FALSE,"fabi";#N/A,#N/A,FALSE,"f-peru"}</definedName>
    <definedName name="___RLI2" localSheetId="16" hidden="1">{#N/A,#N/A,FALSE,"Aging Summary";#N/A,#N/A,FALSE,"Ratio Analysis";#N/A,#N/A,FALSE,"Test 120 Day Accts";#N/A,#N/A,FALSE,"Tickmarks"}</definedName>
    <definedName name="___RLI2" localSheetId="18" hidden="1">{#N/A,#N/A,FALSE,"Aging Summary";#N/A,#N/A,FALSE,"Ratio Analysis";#N/A,#N/A,FALSE,"Test 120 Day Accts";#N/A,#N/A,FALSE,"Tickmarks"}</definedName>
    <definedName name="___RLI2" hidden="1">{#N/A,#N/A,FALSE,"Aging Summary";#N/A,#N/A,FALSE,"Ratio Analysis";#N/A,#N/A,FALSE,"Test 120 Day Accts";#N/A,#N/A,FALSE,"Tickmarks"}</definedName>
    <definedName name="_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rr2" localSheetId="16" hidden="1">{#N/A,#N/A,TRUE,"Proposal";#N/A,#N/A,TRUE,"Assumptions";#N/A,#N/A,TRUE,"Net Income";#N/A,#N/A,TRUE,"Balsheet";#N/A,#N/A,TRUE,"Capex";#N/A,#N/A,TRUE,"Volumes";#N/A,#N/A,TRUE,"Revenues";#N/A,#N/A,TRUE,"Var.Costs";#N/A,#N/A,TRUE,"Personnel";#N/A,#N/A,TRUE,"Other costs";#N/A,#N/A,TRUE,"MKTG and G&amp;A"}</definedName>
    <definedName name="___rr2" localSheetId="18" hidden="1">{#N/A,#N/A,TRUE,"Proposal";#N/A,#N/A,TRUE,"Assumptions";#N/A,#N/A,TRUE,"Net Income";#N/A,#N/A,TRUE,"Balsheet";#N/A,#N/A,TRUE,"Capex";#N/A,#N/A,TRUE,"Volumes";#N/A,#N/A,TRUE,"Revenues";#N/A,#N/A,TRUE,"Var.Costs";#N/A,#N/A,TRUE,"Personnel";#N/A,#N/A,TRUE,"Other costs";#N/A,#N/A,TRUE,"MKTG and G&amp;A"}</definedName>
    <definedName name="___rr2" hidden="1">{#N/A,#N/A,TRUE,"Proposal";#N/A,#N/A,TRUE,"Assumptions";#N/A,#N/A,TRUE,"Net Income";#N/A,#N/A,TRUE,"Balsheet";#N/A,#N/A,TRUE,"Capex";#N/A,#N/A,TRUE,"Volumes";#N/A,#N/A,TRUE,"Revenues";#N/A,#N/A,TRUE,"Var.Costs";#N/A,#N/A,TRUE,"Personnel";#N/A,#N/A,TRUE,"Other costs";#N/A,#N/A,TRUE,"MKTG and G&amp;A"}</definedName>
    <definedName name="___RR5" localSheetId="16" hidden="1">{#N/A,#N/A,FALSE,"FECU_UF_PESOS"}</definedName>
    <definedName name="___RR5" localSheetId="18" hidden="1">{#N/A,#N/A,FALSE,"FECU_UF_PESOS"}</definedName>
    <definedName name="___RR5" hidden="1">{#N/A,#N/A,FALSE,"FECU_UF_PESOS"}</definedName>
    <definedName name="___RT1"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_RT1"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_RT1"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_rty780" localSheetId="16" hidden="1">{#N/A,#N/A,FALSE,"Cover";#N/A,#N/A,FALSE,"Contents";#N/A,#N/A,FALSE,"Exec Sum";#N/A,#N/A,FALSE,"Operations";#N/A,#N/A,FALSE,"Operations 2";#N/A,#N/A,FALSE,"Cost - YTD";#N/A,#N/A,FALSE,"Cost - Full";#N/A,#N/A,FALSE,"Income Stmt";#N/A,#N/A,FALSE,"Profit Margin";#N/A,#N/A,FALSE,"Variance Profit";#N/A,#N/A,FALSE,"EVA"}</definedName>
    <definedName name="___rty780" localSheetId="18" hidden="1">{#N/A,#N/A,FALSE,"Cover";#N/A,#N/A,FALSE,"Contents";#N/A,#N/A,FALSE,"Exec Sum";#N/A,#N/A,FALSE,"Operations";#N/A,#N/A,FALSE,"Operations 2";#N/A,#N/A,FALSE,"Cost - YTD";#N/A,#N/A,FALSE,"Cost - Full";#N/A,#N/A,FALSE,"Income Stmt";#N/A,#N/A,FALSE,"Profit Margin";#N/A,#N/A,FALSE,"Variance Profit";#N/A,#N/A,FALSE,"EVA"}</definedName>
    <definedName name="___rty780" hidden="1">{#N/A,#N/A,FALSE,"Cover";#N/A,#N/A,FALSE,"Contents";#N/A,#N/A,FALSE,"Exec Sum";#N/A,#N/A,FALSE,"Operations";#N/A,#N/A,FALSE,"Operations 2";#N/A,#N/A,FALSE,"Cost - YTD";#N/A,#N/A,FALSE,"Cost - Full";#N/A,#N/A,FALSE,"Income Stmt";#N/A,#N/A,FALSE,"Profit Margin";#N/A,#N/A,FALSE,"Variance Profit";#N/A,#N/A,FALSE,"EVA"}</definedName>
    <definedName name="___s1" localSheetId="16" hidden="1">{#N/A,#N/A,FALSE,"voz corporativa";#N/A,#N/A,FALSE,"Transmisión de datos";#N/A,#N/A,FALSE,"Videoconferencia";#N/A,#N/A,FALSE,"Correo electrónico";#N/A,#N/A,FALSE,"Correo de voz";#N/A,#N/A,FALSE,"Megafax";#N/A,#N/A,FALSE,"Edi";#N/A,#N/A,FALSE,"Internet";#N/A,#N/A,FALSE,"VSAT";#N/A,#N/A,FALSE,"ing ult. milla"}</definedName>
    <definedName name="___s1" localSheetId="18" hidden="1">{#N/A,#N/A,FALSE,"voz corporativa";#N/A,#N/A,FALSE,"Transmisión de datos";#N/A,#N/A,FALSE,"Videoconferencia";#N/A,#N/A,FALSE,"Correo electrónico";#N/A,#N/A,FALSE,"Correo de voz";#N/A,#N/A,FALSE,"Megafax";#N/A,#N/A,FALSE,"Edi";#N/A,#N/A,FALSE,"Internet";#N/A,#N/A,FALSE,"VSAT";#N/A,#N/A,FALSE,"ing ult. milla"}</definedName>
    <definedName name="___s1" hidden="1">{#N/A,#N/A,FALSE,"voz corporativa";#N/A,#N/A,FALSE,"Transmisión de datos";#N/A,#N/A,FALSE,"Videoconferencia";#N/A,#N/A,FALSE,"Correo electrónico";#N/A,#N/A,FALSE,"Correo de voz";#N/A,#N/A,FALSE,"Megafax";#N/A,#N/A,FALSE,"Edi";#N/A,#N/A,FALSE,"Internet";#N/A,#N/A,FALSE,"VSAT";#N/A,#N/A,FALSE,"ing ult. milla"}</definedName>
    <definedName name="___SAL01">#REF!,#REF!</definedName>
    <definedName name="___sec60" localSheetId="16" hidden="1">{#N/A,#N/A,FALSE,"4C0696";#N/A,#N/A,FALSE,"1B1193";#N/A,#N/A,FALSE,"TABLA";#N/A,#N/A,FALSE,"INST RTA FIJA"}</definedName>
    <definedName name="___sec60" localSheetId="18" hidden="1">{#N/A,#N/A,FALSE,"4C0696";#N/A,#N/A,FALSE,"1B1193";#N/A,#N/A,FALSE,"TABLA";#N/A,#N/A,FALSE,"INST RTA FIJA"}</definedName>
    <definedName name="___sec60" hidden="1">{#N/A,#N/A,FALSE,"4C0696";#N/A,#N/A,FALSE,"1B1193";#N/A,#N/A,FALSE,"TABLA";#N/A,#N/A,FALSE,"INST RTA FIJA"}</definedName>
    <definedName name="___SEl1">#REF!</definedName>
    <definedName name="___sep95">#REF!</definedName>
    <definedName name="___sii01012004" localSheetId="16" hidden="1">{#N/A,#N/A,FALSE,"Aging Summary";#N/A,#N/A,FALSE,"Ratio Analysis";#N/A,#N/A,FALSE,"Test 120 Day Accts";#N/A,#N/A,FALSE,"Tickmarks"}</definedName>
    <definedName name="___sii01012004" localSheetId="18" hidden="1">{#N/A,#N/A,FALSE,"Aging Summary";#N/A,#N/A,FALSE,"Ratio Analysis";#N/A,#N/A,FALSE,"Test 120 Day Accts";#N/A,#N/A,FALSE,"Tickmarks"}</definedName>
    <definedName name="___sii01012004" hidden="1">{#N/A,#N/A,FALSE,"Aging Summary";#N/A,#N/A,FALSE,"Ratio Analysis";#N/A,#N/A,FALSE,"Test 120 Day Accts";#N/A,#N/A,FALSE,"Tickmarks"}</definedName>
    <definedName name="___SS2" localSheetId="16" hidden="1">{#N/A,#N/A,FALSE,"CAPEX";#N/A,#N/A,FALSE,"PLAN";#N/A,#N/A,FALSE,"REV";#N/A,#N/A,FALSE,"CALOP";#N/A,#N/A,FALSE,"RESOP";#N/A,#N/A,FALSE,"PRES"}</definedName>
    <definedName name="___SS2" localSheetId="18" hidden="1">{#N/A,#N/A,FALSE,"CAPEX";#N/A,#N/A,FALSE,"PLAN";#N/A,#N/A,FALSE,"REV";#N/A,#N/A,FALSE,"CALOP";#N/A,#N/A,FALSE,"RESOP";#N/A,#N/A,FALSE,"PRES"}</definedName>
    <definedName name="___SS2" hidden="1">{#N/A,#N/A,FALSE,"CAPEX";#N/A,#N/A,FALSE,"PLAN";#N/A,#N/A,FALSE,"REV";#N/A,#N/A,FALSE,"CALOP";#N/A,#N/A,FALSE,"RESOP";#N/A,#N/A,FALSE,"PRES"}</definedName>
    <definedName name="___t4" localSheetId="16" hidden="1">{#N/A,#N/A,FALSE,"Aging Summary";#N/A,#N/A,FALSE,"Ratio Analysis";#N/A,#N/A,FALSE,"Test 120 Day Accts";#N/A,#N/A,FALSE,"Tickmarks"}</definedName>
    <definedName name="___t4" localSheetId="18" hidden="1">{#N/A,#N/A,FALSE,"Aging Summary";#N/A,#N/A,FALSE,"Ratio Analysis";#N/A,#N/A,FALSE,"Test 120 Day Accts";#N/A,#N/A,FALSE,"Tickmarks"}</definedName>
    <definedName name="___t4" hidden="1">{#N/A,#N/A,FALSE,"Aging Summary";#N/A,#N/A,FALSE,"Ratio Analysis";#N/A,#N/A,FALSE,"Test 120 Day Accts";#N/A,#N/A,FALSE,"Tickmarks"}</definedName>
    <definedName name="___t42" localSheetId="16" hidden="1">{#N/A,#N/A,TRUE,"MEMO";#N/A,#N/A,TRUE,"PARAMETROS";#N/A,#N/A,TRUE,"RLI ";#N/A,#N/A,TRUE,"IMPTO.DET.";#N/A,#N/A,TRUE,"FUT-FUNT";#N/A,#N/A,TRUE,"CPI-PATR.";#N/A,#N/A,TRUE,"CM CPI";#N/A,#N/A,TRUE,"PROV";#N/A,#N/A,TRUE,"A FIJO";#N/A,#N/A,TRUE,"LEASING";#N/A,#N/A,TRUE,"VPP";#N/A,#N/A,TRUE,"PPM";#N/A,#N/A,TRUE,"OTROS"}</definedName>
    <definedName name="___t42" localSheetId="18" hidden="1">{#N/A,#N/A,TRUE,"MEMO";#N/A,#N/A,TRUE,"PARAMETROS";#N/A,#N/A,TRUE,"RLI ";#N/A,#N/A,TRUE,"IMPTO.DET.";#N/A,#N/A,TRUE,"FUT-FUNT";#N/A,#N/A,TRUE,"CPI-PATR.";#N/A,#N/A,TRUE,"CM CPI";#N/A,#N/A,TRUE,"PROV";#N/A,#N/A,TRUE,"A FIJO";#N/A,#N/A,TRUE,"LEASING";#N/A,#N/A,TRUE,"VPP";#N/A,#N/A,TRUE,"PPM";#N/A,#N/A,TRUE,"OTROS"}</definedName>
    <definedName name="___t42" hidden="1">{#N/A,#N/A,TRUE,"MEMO";#N/A,#N/A,TRUE,"PARAMETROS";#N/A,#N/A,TRUE,"RLI ";#N/A,#N/A,TRUE,"IMPTO.DET.";#N/A,#N/A,TRUE,"FUT-FUNT";#N/A,#N/A,TRUE,"CPI-PATR.";#N/A,#N/A,TRUE,"CM CPI";#N/A,#N/A,TRUE,"PROV";#N/A,#N/A,TRUE,"A FIJO";#N/A,#N/A,TRUE,"LEASING";#N/A,#N/A,TRUE,"VPP";#N/A,#N/A,TRUE,"PPM";#N/A,#N/A,TRUE,"OTROS"}</definedName>
    <definedName name="___t81" localSheetId="16" hidden="1">{#N/A,#N/A,FALSE,"Aging Summary";#N/A,#N/A,FALSE,"Ratio Analysis";#N/A,#N/A,FALSE,"Test 120 Day Accts";#N/A,#N/A,FALSE,"Tickmarks"}</definedName>
    <definedName name="___t81" localSheetId="18" hidden="1">{#N/A,#N/A,FALSE,"Aging Summary";#N/A,#N/A,FALSE,"Ratio Analysis";#N/A,#N/A,FALSE,"Test 120 Day Accts";#N/A,#N/A,FALSE,"Tickmarks"}</definedName>
    <definedName name="___t81" hidden="1">{#N/A,#N/A,FALSE,"Aging Summary";#N/A,#N/A,FALSE,"Ratio Analysis";#N/A,#N/A,FALSE,"Test 120 Day Accts";#N/A,#N/A,FALSE,"Tickmarks"}</definedName>
    <definedName name="___TCE1">#REF!</definedName>
    <definedName name="___thinkcellHGMV0uVDjEmzHYRx0MJy8A" hidden="1">#REF!</definedName>
    <definedName name="___TIT1">#REF!</definedName>
    <definedName name="___TIT2">#REF!</definedName>
    <definedName name="___TIT3">#REF!</definedName>
    <definedName name="___TIT4">#REF!</definedName>
    <definedName name="___tr54" localSheetId="16" hidden="1">{#N/A,#N/A,FALSE,"4C0696";#N/A,#N/A,FALSE,"1B1193";#N/A,#N/A,FALSE,"TABLA";#N/A,#N/A,FALSE,"INST RTA FIJA"}</definedName>
    <definedName name="___tr54" localSheetId="18" hidden="1">{#N/A,#N/A,FALSE,"4C0696";#N/A,#N/A,FALSE,"1B1193";#N/A,#N/A,FALSE,"TABLA";#N/A,#N/A,FALSE,"INST RTA FIJA"}</definedName>
    <definedName name="___tr54" hidden="1">{#N/A,#N/A,FALSE,"4C0696";#N/A,#N/A,FALSE,"1B1193";#N/A,#N/A,FALSE,"TABLA";#N/A,#N/A,FALSE,"INST RTA FIJA"}</definedName>
    <definedName name="___TT1" localSheetId="16" hidden="1">{#N/A,#N/A,FALSE,"Aging Summary";#N/A,#N/A,FALSE,"Ratio Analysis";#N/A,#N/A,FALSE,"Test 120 Day Accts";#N/A,#N/A,FALSE,"Tickmarks"}</definedName>
    <definedName name="___TT1" localSheetId="18" hidden="1">{#N/A,#N/A,FALSE,"Aging Summary";#N/A,#N/A,FALSE,"Ratio Analysis";#N/A,#N/A,FALSE,"Test 120 Day Accts";#N/A,#N/A,FALSE,"Tickmarks"}</definedName>
    <definedName name="___TT1" hidden="1">{#N/A,#N/A,FALSE,"Aging Summary";#N/A,#N/A,FALSE,"Ratio Analysis";#N/A,#N/A,FALSE,"Test 120 Day Accts";#N/A,#N/A,FALSE,"Tickmarks"}</definedName>
    <definedName name="___uf2">#REF!</definedName>
    <definedName name="___UF2010">#REF!</definedName>
    <definedName name="___ui78421">#REF!</definedName>
    <definedName name="___uso2">#REF!</definedName>
    <definedName name="___uu765" localSheetId="16" hidden="1">{#N/A,#N/A,FALSE,"4C0696";#N/A,#N/A,FALSE,"1B1193";#N/A,#N/A,FALSE,"TABLA";#N/A,#N/A,FALSE,"INST RTA FIJA"}</definedName>
    <definedName name="___uu765" localSheetId="18" hidden="1">{#N/A,#N/A,FALSE,"4C0696";#N/A,#N/A,FALSE,"1B1193";#N/A,#N/A,FALSE,"TABLA";#N/A,#N/A,FALSE,"INST RTA FIJA"}</definedName>
    <definedName name="___uu765" hidden="1">{#N/A,#N/A,FALSE,"4C0696";#N/A,#N/A,FALSE,"1B1193";#N/A,#N/A,FALSE,"TABLA";#N/A,#N/A,FALSE,"INST RTA FIJA"}</definedName>
    <definedName name="___uy765" localSheetId="16" hidden="1">{#N/A,#N/A,FALSE,"4C0696";#N/A,#N/A,FALSE,"1B1193";#N/A,#N/A,FALSE,"TABLA";#N/A,#N/A,FALSE,"INST RTA FIJA"}</definedName>
    <definedName name="___uy765" localSheetId="18" hidden="1">{#N/A,#N/A,FALSE,"4C0696";#N/A,#N/A,FALSE,"1B1193";#N/A,#N/A,FALSE,"TABLA";#N/A,#N/A,FALSE,"INST RTA FIJA"}</definedName>
    <definedName name="___uy765" hidden="1">{#N/A,#N/A,FALSE,"4C0696";#N/A,#N/A,FALSE,"1B1193";#N/A,#N/A,FALSE,"TABLA";#N/A,#N/A,FALSE,"INST RTA FIJA"}</definedName>
    <definedName name="___v3" localSheetId="16" hidden="1">{"CONSEJO",#N/A,FALSE,"Dist p0";"CONSEJO",#N/A,FALSE,"Ficha CODICE"}</definedName>
    <definedName name="___v3" localSheetId="18" hidden="1">{"CONSEJO",#N/A,FALSE,"Dist p0";"CONSEJO",#N/A,FALSE,"Ficha CODICE"}</definedName>
    <definedName name="___v3" hidden="1">{"CONSEJO",#N/A,FALSE,"Dist p0";"CONSEJO",#N/A,FALSE,"Ficha CODICE"}</definedName>
    <definedName name="___v678" localSheetId="16" hidden="1">{#N/A,#N/A,FALSE,"4C0696";#N/A,#N/A,FALSE,"1B1193";#N/A,#N/A,FALSE,"TABLA";#N/A,#N/A,FALSE,"INST RTA FIJA"}</definedName>
    <definedName name="___v678" localSheetId="18" hidden="1">{#N/A,#N/A,FALSE,"4C0696";#N/A,#N/A,FALSE,"1B1193";#N/A,#N/A,FALSE,"TABLA";#N/A,#N/A,FALSE,"INST RTA FIJA"}</definedName>
    <definedName name="___v678" hidden="1">{#N/A,#N/A,FALSE,"4C0696";#N/A,#N/A,FALSE,"1B1193";#N/A,#N/A,FALSE,"TABLA";#N/A,#N/A,FALSE,"INST RTA FIJA"}</definedName>
    <definedName name="___VAR01">#REF!,#REF!,#REF!</definedName>
    <definedName name="___ven08">#REF!</definedName>
    <definedName name="___vta7">#REF!</definedName>
    <definedName name="___W1" hidden="1">#REF!</definedName>
    <definedName name="___w32" localSheetId="16" hidden="1">{#N/A,#N/A,FALSE,"4C0696";#N/A,#N/A,FALSE,"1B1193";#N/A,#N/A,FALSE,"TABLA";#N/A,#N/A,FALSE,"INST RTA FIJA"}</definedName>
    <definedName name="___w32" localSheetId="18" hidden="1">{#N/A,#N/A,FALSE,"4C0696";#N/A,#N/A,FALSE,"1B1193";#N/A,#N/A,FALSE,"TABLA";#N/A,#N/A,FALSE,"INST RTA FIJA"}</definedName>
    <definedName name="___w32" hidden="1">{#N/A,#N/A,FALSE,"4C0696";#N/A,#N/A,FALSE,"1B1193";#N/A,#N/A,FALSE,"TABLA";#N/A,#N/A,FALSE,"INST RTA FIJA"}</definedName>
    <definedName name="___wer4" localSheetId="16" hidden="1">{#N/A,#N/A,FALSE,"4C0696";#N/A,#N/A,FALSE,"1B1193";#N/A,#N/A,FALSE,"TABLA";#N/A,#N/A,FALSE,"INST RTA FIJA"}</definedName>
    <definedName name="___wer4" localSheetId="18" hidden="1">{#N/A,#N/A,FALSE,"4C0696";#N/A,#N/A,FALSE,"1B1193";#N/A,#N/A,FALSE,"TABLA";#N/A,#N/A,FALSE,"INST RTA FIJA"}</definedName>
    <definedName name="___wer4" hidden="1">{#N/A,#N/A,FALSE,"4C0696";#N/A,#N/A,FALSE,"1B1193";#N/A,#N/A,FALSE,"TABLA";#N/A,#N/A,FALSE,"INST RTA FIJA"}</definedName>
    <definedName name="___wsd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wsd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wsd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_X3" localSheetId="16" hidden="1">{#N/A,#N/A,FALSE,"Aging Summary";#N/A,#N/A,FALSE,"Ratio Analysis";#N/A,#N/A,FALSE,"Test 120 Day Accts";#N/A,#N/A,FALSE,"Tickmarks"}</definedName>
    <definedName name="___X3" localSheetId="18" hidden="1">{#N/A,#N/A,FALSE,"Aging Summary";#N/A,#N/A,FALSE,"Ratio Analysis";#N/A,#N/A,FALSE,"Test 120 Day Accts";#N/A,#N/A,FALSE,"Tickmarks"}</definedName>
    <definedName name="___X3" hidden="1">{#N/A,#N/A,FALSE,"Aging Summary";#N/A,#N/A,FALSE,"Ratio Analysis";#N/A,#N/A,FALSE,"Test 120 Day Accts";#N/A,#N/A,FALSE,"Tickmarks"}</definedName>
    <definedName name="___xlfn.BAHTTEXT" hidden="1">#NAME?</definedName>
    <definedName name="___xlnm__FilterDatabase">"#REF!"</definedName>
    <definedName name="___xlnm__FilterDatabase_1">"#REF!"</definedName>
    <definedName name="___xlnm__FilterDatabase_3">"#REF!"</definedName>
    <definedName name="___xlnm__FilterDatabase_4">"#REF!"</definedName>
    <definedName name="___xlnm__FilterDatabase_5">"#REF!"</definedName>
    <definedName name="___xlnm__FilterDatabase_6">"#REF!"</definedName>
    <definedName name="___xlnm__FilterDatabase_7">"#REF!"</definedName>
    <definedName name="___xlnm_Print_Area_1">NA()</definedName>
    <definedName name="___xlnm_Print_Area_11">#REF!</definedName>
    <definedName name="___xlnm_Print_Area_2">NA()</definedName>
    <definedName name="___xlnm_Print_Area_2_1">NA()</definedName>
    <definedName name="___xlnm_Print_Area_2_16">NA()</definedName>
    <definedName name="___xlnm_Print_Area_2_17">NA()</definedName>
    <definedName name="___xlnm_Print_Area_2_18">"$#REF!.$A$68:$AL$137"</definedName>
    <definedName name="___xlnm_Print_Area_2_7">NA()</definedName>
    <definedName name="___xlnm_Print_Area_24">#REF!</definedName>
    <definedName name="___xlnm_Print_Area_25">#REF!</definedName>
    <definedName name="___xlnm_Print_Area_26">#REF!</definedName>
    <definedName name="___xlnm_Print_Area_27">#REF!</definedName>
    <definedName name="___xlnm_Print_Area_28">#REF!</definedName>
    <definedName name="___xlnm_Print_Area_29">#REF!</definedName>
    <definedName name="___xlnm_Print_Area_3">NA()</definedName>
    <definedName name="___xlnm_Print_Area_3_1">NA()</definedName>
    <definedName name="___xlnm_Print_Area_3_16">NA()</definedName>
    <definedName name="___xlnm_Print_Area_3_17">NA()</definedName>
    <definedName name="___xlnm_Print_Area_3_18">"$#REF!.$A$99:$AH$185"</definedName>
    <definedName name="___xlnm_Print_Area_3_7">NA()</definedName>
    <definedName name="___xlnm_Print_Area_30">#REF!</definedName>
    <definedName name="___xlnm_Print_Area_31">#REF!</definedName>
    <definedName name="___xlnm_Print_Area_32">#REF!</definedName>
    <definedName name="___xlnm_Print_Area_33">#REF!</definedName>
    <definedName name="___xlnm_Print_Area_34">#REF!</definedName>
    <definedName name="___xlnm_Print_Area_35">#REF!</definedName>
    <definedName name="___xlnm_Print_Area_8">#REF!</definedName>
    <definedName name="___xx1" hidden="1">"Ctas Analisis Acreedores"</definedName>
    <definedName name="___y76" localSheetId="16" hidden="1">{#N/A,#N/A,FALSE,"4C0696";#N/A,#N/A,FALSE,"1B1193";#N/A,#N/A,FALSE,"TABLA";#N/A,#N/A,FALSE,"INST RTA FIJA"}</definedName>
    <definedName name="___y76" localSheetId="18" hidden="1">{#N/A,#N/A,FALSE,"4C0696";#N/A,#N/A,FALSE,"1B1193";#N/A,#N/A,FALSE,"TABLA";#N/A,#N/A,FALSE,"INST RTA FIJA"}</definedName>
    <definedName name="___y76" hidden="1">{#N/A,#N/A,FALSE,"4C0696";#N/A,#N/A,FALSE,"1B1193";#N/A,#N/A,FALSE,"TABLA";#N/A,#N/A,FALSE,"INST RTA FIJA"}</definedName>
    <definedName name="___YR1">#REF!</definedName>
    <definedName name="___YR2">#REF!</definedName>
    <definedName name="___YR3">#REF!</definedName>
    <definedName name="___YR4">#REF!</definedName>
    <definedName name="___YR5">#REF!</definedName>
    <definedName name="___Z1" localSheetId="16" hidden="1">{"ProspettoImposte",#N/A,FALSE,"Prospetto imposte"}</definedName>
    <definedName name="___Z1" localSheetId="18" hidden="1">{"ProspettoImposte",#N/A,FALSE,"Prospetto imposte"}</definedName>
    <definedName name="___Z1" hidden="1">{"ProspettoImposte",#N/A,FALSE,"Prospetto imposte"}</definedName>
    <definedName name="___ZZ1">#REF!</definedName>
    <definedName name="__1_">#REF!</definedName>
    <definedName name="__1__123Graph_BCHART_1" hidden="1">#REF!</definedName>
    <definedName name="__1__123Graph_BGrßfico_10C" hidden="1">#REF!</definedName>
    <definedName name="__1_2">#REF!</definedName>
    <definedName name="__10__123Graph_ACHART_15" hidden="1">#REF!</definedName>
    <definedName name="__10ÿ_0Print_Titles">#REF!</definedName>
    <definedName name="__11__123Graph_ACHART_16" hidden="1">#REF!</definedName>
    <definedName name="__12__123Graph_ACHART_17" hidden="1">#REF!</definedName>
    <definedName name="__123" hidden="1">#REF!</definedName>
    <definedName name="__123Graph_A" hidden="1">#REF!</definedName>
    <definedName name="__123Graph_A1" hidden="1">#REF!</definedName>
    <definedName name="__123Graph_A123" hidden="1">#REF!</definedName>
    <definedName name="__123Graph_A1234" hidden="1">#REF!</definedName>
    <definedName name="__123Graph_A2" hidden="1">#REF!</definedName>
    <definedName name="__123Graph_A3" hidden="1">#REF!</definedName>
    <definedName name="__123Graph_A4" hidden="1">#REF!</definedName>
    <definedName name="__123Graph_AActual" hidden="1">#REF!</definedName>
    <definedName name="__123Graph_AChart1" hidden="1">#REF!</definedName>
    <definedName name="__123Graph_AChart2" hidden="1">#REF!</definedName>
    <definedName name="__123Graph_AChart3" hidden="1">#REF!</definedName>
    <definedName name="__123Graph_AChart4" hidden="1">#REF!</definedName>
    <definedName name="__123Graph_AChart5" hidden="1">#REF!</definedName>
    <definedName name="__123Graph_AChart6" hidden="1">#REF!</definedName>
    <definedName name="__123Graph_AChart7" hidden="1">#REF!</definedName>
    <definedName name="__123Graph_AChart8" hidden="1">#REF!</definedName>
    <definedName name="__123Graph_AChart9" hidden="1">#REF!</definedName>
    <definedName name="__123Graph_ACOSTO" hidden="1">#REF!</definedName>
    <definedName name="__123Graph_ACurrent" hidden="1">#REF!</definedName>
    <definedName name="__123Graph_AFACTMES" hidden="1">#REF!</definedName>
    <definedName name="__123Graph_AGRAFICO1" hidden="1">#REF!</definedName>
    <definedName name="__123Graph_AGRáFICO2" hidden="1">#REF!</definedName>
    <definedName name="__123Graph_AGRAPH1" hidden="1">#REF!</definedName>
    <definedName name="__123Graph_AGRAPH2" hidden="1">#REF!</definedName>
    <definedName name="__123Graph_AGRAPH3" hidden="1">#REF!</definedName>
    <definedName name="__123Graph_AINTCLIPROD" hidden="1">#REF!</definedName>
    <definedName name="__123Graph_AJUN95" hidden="1">#REF!</definedName>
    <definedName name="__123Graph_AMAT95" hidden="1">#REF!</definedName>
    <definedName name="__123Graph_AMFGCOSGR" hidden="1">#REF!</definedName>
    <definedName name="__123Graph_AMRP13GR" hidden="1">#REF!</definedName>
    <definedName name="__123Graph_ANORMAL" hidden="1">#REF!</definedName>
    <definedName name="__123Graph_APERF" hidden="1">#REF!</definedName>
    <definedName name="__123Graph_APRINCIPAL" hidden="1">#REF!</definedName>
    <definedName name="__123Graph_ASIDECO" hidden="1">#REF!</definedName>
    <definedName name="__123Graph_B" hidden="1">#REF!</definedName>
    <definedName name="__123Graph_B1" hidden="1">#REF!</definedName>
    <definedName name="__123Graph_B2" hidden="1">#REF!</definedName>
    <definedName name="__123Graph_B3" hidden="1">#REF!</definedName>
    <definedName name="__123Graph_B4" hidden="1">#REF!</definedName>
    <definedName name="__123Graph_BActual" hidden="1">#REF!</definedName>
    <definedName name="__123Graph_BCOSTO" hidden="1">#REF!</definedName>
    <definedName name="__123Graph_BGRAPH1" hidden="1">#REF!</definedName>
    <definedName name="__123Graph_BJUN95" hidden="1">#REF!</definedName>
    <definedName name="__123Graph_BMAT95" hidden="1">#REF!</definedName>
    <definedName name="__123Graph_BMFGCOSGR" hidden="1">#REF!</definedName>
    <definedName name="__123Graph_BMRP13GR" hidden="1">#REF!</definedName>
    <definedName name="__123Graph_BPERF" hidden="1">#REF!</definedName>
    <definedName name="__123Graph_BSIDECO" hidden="1">#REF!</definedName>
    <definedName name="__123Graph_C" hidden="1">#REF!</definedName>
    <definedName name="__123Graph_C1" hidden="1">#REF!</definedName>
    <definedName name="__123Graph_C2" hidden="1">#REF!</definedName>
    <definedName name="__123Graph_C3" hidden="1">#REF!</definedName>
    <definedName name="__123Graph_C4" hidden="1">#REF!</definedName>
    <definedName name="__123Graph_CActual" hidden="1">#REF!</definedName>
    <definedName name="__123Graph_CCURRENT" hidden="1">#REF!</definedName>
    <definedName name="__123Graph_CGRAPH1" hidden="1">#REF!</definedName>
    <definedName name="__123Graph_CMAT95" hidden="1">#REF!</definedName>
    <definedName name="__123Graph_CMFGCOSGR" hidden="1">#REF!</definedName>
    <definedName name="__123Graph_CMRP13GR" hidden="1">#REF!</definedName>
    <definedName name="__123Graph_CPERF" hidden="1">#REF!</definedName>
    <definedName name="__123Graph_CSIDECO" hidden="1">#REF!</definedName>
    <definedName name="__123Graph_D" hidden="1">#REF!</definedName>
    <definedName name="__123Graph_DActual" hidden="1">#REF!</definedName>
    <definedName name="__123Graph_DCURRENT" hidden="1">#REF!</definedName>
    <definedName name="__123Graph_DGRAPH1" hidden="1">#REF!</definedName>
    <definedName name="__123Graph_DMFGCOSGR" hidden="1">#REF!</definedName>
    <definedName name="__123Graph_DMRP13GR" hidden="1">#REF!</definedName>
    <definedName name="__123Graph_E" hidden="1">#REF!</definedName>
    <definedName name="__123Graph_EActual" hidden="1">#REF!</definedName>
    <definedName name="__123Graph_ECURRENT" hidden="1">#REF!</definedName>
    <definedName name="__123Graph_EGRAPH1" hidden="1">#REF!</definedName>
    <definedName name="__123Graph_EMFGCOSGR" hidden="1">#REF!</definedName>
    <definedName name="__123Graph_F" hidden="1">#REF!</definedName>
    <definedName name="__123Graph_FActual" hidden="1">#REF!</definedName>
    <definedName name="__123Graph_FMFGCOSGR" hidden="1">#REF!</definedName>
    <definedName name="__123Graph_LBL_A" hidden="1">#REF!</definedName>
    <definedName name="__123Graph_LBL_A1" hidden="1">#REF!</definedName>
    <definedName name="__123Graph_LBL_A2" hidden="1">#REF!</definedName>
    <definedName name="__123Graph_LBL_A3" hidden="1">#REF!</definedName>
    <definedName name="__123Graph_LBL_A4" hidden="1">#REF!</definedName>
    <definedName name="__123Graph_LBL_AGraph1" hidden="1">#REF!</definedName>
    <definedName name="__123Graph_LBL_APERF" hidden="1">#REF!</definedName>
    <definedName name="__123Graph_LBL_APRINCIPAL" hidden="1">#REF!</definedName>
    <definedName name="__123Graph_LBL_B" hidden="1">#REF!</definedName>
    <definedName name="__123Graph_LBL_B1" hidden="1">#REF!</definedName>
    <definedName name="__123Graph_LBL_B2" hidden="1">#REF!</definedName>
    <definedName name="__123Graph_LBL_B3" hidden="1">#REF!</definedName>
    <definedName name="__123Graph_LBL_B4" hidden="1">#REF!</definedName>
    <definedName name="__123Graph_LBL_BGraph1" hidden="1">#REF!</definedName>
    <definedName name="__123Graph_LBL_C1" hidden="1">#REF!</definedName>
    <definedName name="__123Graph_LBL_C2" hidden="1">#REF!</definedName>
    <definedName name="__123Graph_LBL_C3" hidden="1">#REF!</definedName>
    <definedName name="__123Graph_LBL_C4" hidden="1">#REF!</definedName>
    <definedName name="__123Graph_LBL_CPERF" hidden="1">#REF!</definedName>
    <definedName name="__123Graph_X" hidden="1">#REF!</definedName>
    <definedName name="__123Graph_X1" hidden="1">#REF!</definedName>
    <definedName name="__123Graph_X2" hidden="1">#REF!</definedName>
    <definedName name="__123Graph_X3" hidden="1">#REF!</definedName>
    <definedName name="__123Graph_X4" hidden="1">#REF!</definedName>
    <definedName name="__123Graph_XActual" hidden="1">#REF!</definedName>
    <definedName name="__123Graph_XChart1" hidden="1">#REF!</definedName>
    <definedName name="__123Graph_XChart2" hidden="1">#REF!</definedName>
    <definedName name="__123Graph_XChart3" hidden="1">#REF!</definedName>
    <definedName name="__123Graph_XChart4" hidden="1">#REF!</definedName>
    <definedName name="__123Graph_XChart5" hidden="1">#REF!</definedName>
    <definedName name="__123Graph_XChart6" hidden="1">#REF!</definedName>
    <definedName name="__123Graph_XChart7" hidden="1">#REF!</definedName>
    <definedName name="__123Graph_XChart8" hidden="1">#REF!</definedName>
    <definedName name="__123Graph_XChart9" hidden="1">#REF!</definedName>
    <definedName name="__123Graph_XCurrent" hidden="1">#REF!</definedName>
    <definedName name="__123Graph_XGRAPH1" hidden="1">#REF!</definedName>
    <definedName name="__123Graph_XGRAPH3" hidden="1">#REF!</definedName>
    <definedName name="__123Graph_XMFGCOSGR" hidden="1">#REF!</definedName>
    <definedName name="__123Graph_XMRP13GR" hidden="1">#REF!</definedName>
    <definedName name="__123Graph_XNORMAL" hidden="1">#REF!</definedName>
    <definedName name="__123Graph_XPERF" hidden="1">#REF!</definedName>
    <definedName name="__123Graph_XSIDECO" hidden="1">#REF!</definedName>
    <definedName name="__13__123Graph_ACHART_18" hidden="1">#REF!</definedName>
    <definedName name="__14__123Graph_ACHART_2" hidden="1">#REF!</definedName>
    <definedName name="__15__123Graph_ACHART_22" hidden="1">#REF!</definedName>
    <definedName name="__16__123Graph_ACHART_23" hidden="1">#REF!</definedName>
    <definedName name="__17__123Graph_ACHART_24" hidden="1">#REF!</definedName>
    <definedName name="__18__123Graph_ACHART_25" hidden="1">#REF!</definedName>
    <definedName name="__19__123Graph_ACHART_26" hidden="1">#REF!</definedName>
    <definedName name="__1Sin_nombre">#REF!</definedName>
    <definedName name="__2">#REF!</definedName>
    <definedName name="__2__123Graph_BCHART_2" hidden="1">#REF!</definedName>
    <definedName name="__2_0_K" hidden="1">#REF!</definedName>
    <definedName name="__2_0T">#REF!</definedName>
    <definedName name="__2_3">#REF!</definedName>
    <definedName name="__20__123Graph_ACHART_27" hidden="1">#REF!</definedName>
    <definedName name="__21__123Graph_ACHART_28" hidden="1">#REF!</definedName>
    <definedName name="__22__123Graph_ACHART_29" hidden="1">#REF!</definedName>
    <definedName name="__23__123Graph_ACHART_3" hidden="1">#REF!</definedName>
    <definedName name="__24__123Graph_ACHART_30" hidden="1">#REF!</definedName>
    <definedName name="__25__123Graph_ACHART_4" hidden="1">#REF!</definedName>
    <definedName name="__26__123Graph_ACHART_5" hidden="1">#REF!</definedName>
    <definedName name="__27__123Graph_ACHART_6" hidden="1">#REF!</definedName>
    <definedName name="__28__123Graph_ACHART_7" hidden="1">#REF!</definedName>
    <definedName name="__29__123Graph_ACHART_8" hidden="1">#REF!</definedName>
    <definedName name="__3">#REF!</definedName>
    <definedName name="__3_4">#REF!</definedName>
    <definedName name="__30__123Graph_ACHART_9" hidden="1">#REF!</definedName>
    <definedName name="__31__123Graph_BCHART_1" hidden="1">#REF!</definedName>
    <definedName name="__32__123Graph_BCHART_10" hidden="1">#REF!</definedName>
    <definedName name="__33__123Graph_BCHART_11" hidden="1">#REF!</definedName>
    <definedName name="__34__123Graph_BCHART_12" hidden="1">#REF!</definedName>
    <definedName name="__35__123Graph_BCHART_13" hidden="1">#REF!</definedName>
    <definedName name="__36__123Graph_BCHART_14" hidden="1">#REF!</definedName>
    <definedName name="__37__123Graph_BCHART_15" hidden="1">#REF!</definedName>
    <definedName name="__38__123Graph_BCHART_16" hidden="1">#REF!</definedName>
    <definedName name="__39__123Graph_BCHART_17" hidden="1">#REF!</definedName>
    <definedName name="__3CONTEAFPOM">#REF!</definedName>
    <definedName name="__4">#REF!</definedName>
    <definedName name="__4__123Graph_ACHART_1" hidden="1">#REF!</definedName>
    <definedName name="__40__123Graph_BCHART_18" hidden="1">#REF!</definedName>
    <definedName name="__41__123Graph_BCHART_2" hidden="1">#REF!</definedName>
    <definedName name="__42__123Graph_BCHART_22" hidden="1">#REF!</definedName>
    <definedName name="__43__123Graph_BCHART_23" hidden="1">#REF!</definedName>
    <definedName name="__44__123Graph_BCHART_24" hidden="1">#REF!</definedName>
    <definedName name="__45__123Graph_BCHART_25" hidden="1">#REF!</definedName>
    <definedName name="__46__123Graph_BCHART_26" hidden="1">#REF!</definedName>
    <definedName name="__47__123Graph_BCHART_27" hidden="1">#REF!</definedName>
    <definedName name="__48__123Graph_BCHART_28" hidden="1">#REF!</definedName>
    <definedName name="__49__123Graph_BCHART_29" hidden="1">#REF!</definedName>
    <definedName name="__5__123Graph_ACHART_10" hidden="1">#REF!</definedName>
    <definedName name="__50__123Graph_BCHART_3" hidden="1">#REF!</definedName>
    <definedName name="__51__123Graph_BCHART_30" hidden="1">#REF!</definedName>
    <definedName name="__52__123Graph_BCHART_4" hidden="1">#REF!</definedName>
    <definedName name="__53__123Graph_BCHART_5" hidden="1">#REF!</definedName>
    <definedName name="__54__123Graph_BCHART_6" hidden="1">#REF!</definedName>
    <definedName name="__55__123Graph_BCHART_7" hidden="1">#REF!</definedName>
    <definedName name="__56__123Graph_BCHART_8" hidden="1">#REF!</definedName>
    <definedName name="__57__123Graph_BCHART_9" hidden="1">#REF!</definedName>
    <definedName name="__58__123Graph_CCHART_25" hidden="1">#REF!</definedName>
    <definedName name="__59__123Graph_CCHART_26" hidden="1">#REF!</definedName>
    <definedName name="__5FIANAL_DEFICI_1">#REF!</definedName>
    <definedName name="__6__123Graph_ACHART_11" hidden="1">#REF!</definedName>
    <definedName name="__60__123Graph_CCHART_27" hidden="1">#REF!</definedName>
    <definedName name="__61__123Graph_CCHART_28" hidden="1">#REF!</definedName>
    <definedName name="__62__123Graph_CCHART_29" hidden="1">#REF!</definedName>
    <definedName name="__63__123Graph_CCHART_30" hidden="1">#REF!</definedName>
    <definedName name="__64__123Graph_DCHART_25" hidden="1">#REF!</definedName>
    <definedName name="__65__123Graph_DCHART_26" hidden="1">#REF!</definedName>
    <definedName name="__66__123Graph_DCHART_27" hidden="1">#REF!</definedName>
    <definedName name="__67__123Graph_DCHART_28" hidden="1">#REF!</definedName>
    <definedName name="__68__123Graph_DCHART_29" hidden="1">#REF!</definedName>
    <definedName name="__69__123Graph_DCHART_30" hidden="1">#REF!</definedName>
    <definedName name="__6FINAL_DEFICIT">#REF!</definedName>
    <definedName name="__7__123Graph_ACHART_12" hidden="1">#REF!</definedName>
    <definedName name="__70__123Graph_XCHART_10" hidden="1">#REF!</definedName>
    <definedName name="__71__123Graph_XCHART_11" hidden="1">#REF!</definedName>
    <definedName name="__72__123Graph_XCHART_12" hidden="1">#REF!</definedName>
    <definedName name="__73__123Graph_XCHART_13" hidden="1">#REF!</definedName>
    <definedName name="__74__123Graph_XCHART_14" hidden="1">#REF!</definedName>
    <definedName name="__75__123Graph_XCHART_15" hidden="1">#REF!</definedName>
    <definedName name="__76__123Graph_XCHART_16" hidden="1">#REF!</definedName>
    <definedName name="__77__123Graph_XCHART_2" hidden="1">#REF!</definedName>
    <definedName name="__78__123Graph_XCHART_3" hidden="1">#REF!</definedName>
    <definedName name="__79__123Graph_XCHART_4" hidden="1">#REF!</definedName>
    <definedName name="__8__123Graph_ACHART_13" hidden="1">#REF!</definedName>
    <definedName name="__80__123Graph_XCHART_5" hidden="1">#REF!</definedName>
    <definedName name="__81__123Graph_XCHART_6" hidden="1">#REF!</definedName>
    <definedName name="__82__123Graph_XCHART_7" hidden="1">#REF!</definedName>
    <definedName name="__83__123Graph_XCHART_8" hidden="1">#REF!</definedName>
    <definedName name="__84__123Graph_XCHART_9" hidden="1">#REF!</definedName>
    <definedName name="__8REAJUSTE_ESTDEF">#REF!</definedName>
    <definedName name="__9__123Graph_ACHART_14" hidden="1">#REF!</definedName>
    <definedName name="__A1" localSheetId="16" hidden="1">{#N/A,#N/A,TRUE,"ComparativoII"}</definedName>
    <definedName name="__A1" localSheetId="18" hidden="1">{#N/A,#N/A,TRUE,"ComparativoII"}</definedName>
    <definedName name="__A1" hidden="1">{#N/A,#N/A,TRUE,"ComparativoII"}</definedName>
    <definedName name="__A10" localSheetId="16" hidden="1">{"RESULTADOS REAIS",#N/A,FALSE,"Dem.Res.R$";"RESULTADOS DOLARES",#N/A,FALSE,"Dem.Res.US$";"PERCENTUAIS REAIS",#N/A,FALSE,"Percentuais R$";"PERCENTUAIS DOLARES",#N/A,FALSE,"Percentuais US$"}</definedName>
    <definedName name="__A10" localSheetId="18" hidden="1">{"RESULTADOS REAIS",#N/A,FALSE,"Dem.Res.R$";"RESULTADOS DOLARES",#N/A,FALSE,"Dem.Res.US$";"PERCENTUAIS REAIS",#N/A,FALSE,"Percentuais R$";"PERCENTUAIS DOLARES",#N/A,FALSE,"Percentuais US$"}</definedName>
    <definedName name="__A10" hidden="1">{"RESULTADOS REAIS",#N/A,FALSE,"Dem.Res.R$";"RESULTADOS DOLARES",#N/A,FALSE,"Dem.Res.US$";"PERCENTUAIS REAIS",#N/A,FALSE,"Percentuais R$";"PERCENTUAIS DOLARES",#N/A,FALSE,"Percentuais US$"}</definedName>
    <definedName name="__A2" localSheetId="16" hidden="1">{#N/A,#N/A,FALSE,"Aging Summary";#N/A,#N/A,FALSE,"Ratio Analysis";#N/A,#N/A,FALSE,"Test 120 Day Accts";#N/A,#N/A,FALSE,"Tickmarks"}</definedName>
    <definedName name="__A2" localSheetId="18" hidden="1">{#N/A,#N/A,FALSE,"Aging Summary";#N/A,#N/A,FALSE,"Ratio Analysis";#N/A,#N/A,FALSE,"Test 120 Day Accts";#N/A,#N/A,FALSE,"Tickmarks"}</definedName>
    <definedName name="__A2" hidden="1">{#N/A,#N/A,FALSE,"Aging Summary";#N/A,#N/A,FALSE,"Ratio Analysis";#N/A,#N/A,FALSE,"Test 120 Day Accts";#N/A,#N/A,FALSE,"Tickmarks"}</definedName>
    <definedName name="__A20000">#REF!</definedName>
    <definedName name="__A3" localSheetId="16" hidden="1">{#N/A,#N/A,TRUE,"ComparativoII"}</definedName>
    <definedName name="__A3" localSheetId="18" hidden="1">{#N/A,#N/A,TRUE,"ComparativoII"}</definedName>
    <definedName name="__A3" hidden="1">{#N/A,#N/A,TRUE,"ComparativoII"}</definedName>
    <definedName name="__A4" localSheetId="16" hidden="1">{"balanço dolares",#N/A,FALSE,"SIGADR$";"AUT BAL REAIS",#N/A,FALSE,"SIGADR$";"QUOCIENTES REAIS",#N/A,FALSE,"QUOCIENTES";"JUNH QUOCI DOLARES",#N/A,FALSE,"QUOCIENTES"}</definedName>
    <definedName name="__A4" localSheetId="18" hidden="1">{"balanço dolares",#N/A,FALSE,"SIGADR$";"AUT BAL REAIS",#N/A,FALSE,"SIGADR$";"QUOCIENTES REAIS",#N/A,FALSE,"QUOCIENTES";"JUNH QUOCI DOLARES",#N/A,FALSE,"QUOCIENTES"}</definedName>
    <definedName name="__A4" hidden="1">{"balanço dolares",#N/A,FALSE,"SIGADR$";"AUT BAL REAIS",#N/A,FALSE,"SIGADR$";"QUOCIENTES REAIS",#N/A,FALSE,"QUOCIENTES";"JUNH QUOCI DOLARES",#N/A,FALSE,"QUOCIENTES"}</definedName>
    <definedName name="__a4356" localSheetId="16" hidden="1">{#N/A,#N/A,FALSE,"4C0696";#N/A,#N/A,FALSE,"1B1193";#N/A,#N/A,FALSE,"TABLA";#N/A,#N/A,FALSE,"INST RTA FIJA"}</definedName>
    <definedName name="__a4356" localSheetId="18" hidden="1">{#N/A,#N/A,FALSE,"4C0696";#N/A,#N/A,FALSE,"1B1193";#N/A,#N/A,FALSE,"TABLA";#N/A,#N/A,FALSE,"INST RTA FIJA"}</definedName>
    <definedName name="__a4356" hidden="1">{#N/A,#N/A,FALSE,"4C0696";#N/A,#N/A,FALSE,"1B1193";#N/A,#N/A,FALSE,"TABLA";#N/A,#N/A,FALSE,"INST RTA FIJA"}</definedName>
    <definedName name="__A5" localSheetId="16" hidden="1">{"AUT ANALISE DESP",#N/A,TRUE,"AN.DESP. MR$"}</definedName>
    <definedName name="__A5" localSheetId="18" hidden="1">{"AUT ANALISE DESP",#N/A,TRUE,"AN.DESP. MR$"}</definedName>
    <definedName name="__A5" hidden="1">{"AUT ANALISE DESP",#N/A,TRUE,"AN.DESP. MR$"}</definedName>
    <definedName name="__A6" localSheetId="16" hidden="1">{#N/A,#N/A,TRUE,"ComparativoII"}</definedName>
    <definedName name="__A6" localSheetId="18" hidden="1">{#N/A,#N/A,TRUE,"ComparativoII"}</definedName>
    <definedName name="__A6" hidden="1">{#N/A,#N/A,TRUE,"ComparativoII"}</definedName>
    <definedName name="__A7" localSheetId="16" hidden="1">{"RESULTADOS REAIS",#N/A,FALSE,"Dem.Res.R$";"RESULTADOS DOLARES",#N/A,FALSE,"Dem.Res.US$";"PERCENTUAIS REAIS",#N/A,FALSE,"Percentuais R$";"PERCENTUAIS DOLARES",#N/A,FALSE,"Percentuais US$"}</definedName>
    <definedName name="__A7" localSheetId="18" hidden="1">{"RESULTADOS REAIS",#N/A,FALSE,"Dem.Res.R$";"RESULTADOS DOLARES",#N/A,FALSE,"Dem.Res.US$";"PERCENTUAIS REAIS",#N/A,FALSE,"Percentuais R$";"PERCENTUAIS DOLARES",#N/A,FALSE,"Percentuais US$"}</definedName>
    <definedName name="__A7" hidden="1">{"RESULTADOS REAIS",#N/A,FALSE,"Dem.Res.R$";"RESULTADOS DOLARES",#N/A,FALSE,"Dem.Res.US$";"PERCENTUAIS REAIS",#N/A,FALSE,"Percentuais R$";"PERCENTUAIS DOLARES",#N/A,FALSE,"Percentuais US$"}</definedName>
    <definedName name="__A8" localSheetId="16" hidden="1">{#N/A,#N/A,TRUE,"ComparativoII"}</definedName>
    <definedName name="__A8" localSheetId="18" hidden="1">{#N/A,#N/A,TRUE,"ComparativoII"}</definedName>
    <definedName name="__A8" hidden="1">{#N/A,#N/A,TRUE,"ComparativoII"}</definedName>
    <definedName name="__A9" localSheetId="16" hidden="1">{"AUT ANALISE DESP",#N/A,TRUE,"AN.DESP. MR$"}</definedName>
    <definedName name="__A9" localSheetId="18" hidden="1">{"AUT ANALISE DESP",#N/A,TRUE,"AN.DESP. MR$"}</definedName>
    <definedName name="__A9" hidden="1">{"AUT ANALISE DESP",#N/A,TRUE,"AN.DESP. MR$"}</definedName>
    <definedName name="__AAF4" localSheetId="16" hidden="1">{"'Hoja1'!$A$3:$B$21"}</definedName>
    <definedName name="__AAF4" localSheetId="18" hidden="1">{"'Hoja1'!$A$3:$B$21"}</definedName>
    <definedName name="__AAF4" hidden="1">{"'Hoja1'!$A$3:$B$21"}</definedName>
    <definedName name="__aau2" localSheetId="16" hidden="1">{#N/A,#N/A,FALSE,"Ajustes";#N/A,#N/A,FALSE,"Mad_Cons"}</definedName>
    <definedName name="__aau2" localSheetId="18" hidden="1">{#N/A,#N/A,FALSE,"Ajustes";#N/A,#N/A,FALSE,"Mad_Cons"}</definedName>
    <definedName name="__aau2" hidden="1">{#N/A,#N/A,FALSE,"Ajustes";#N/A,#N/A,FALSE,"Mad_Cons"}</definedName>
    <definedName name="__abc123" localSheetId="16" hidden="1">{#N/A,#N/A,FALSE,"Aging Summary";#N/A,#N/A,FALSE,"Ratio Analysis";#N/A,#N/A,FALSE,"Test 120 Day Accts";#N/A,#N/A,FALSE,"Tickmarks"}</definedName>
    <definedName name="__abc123" localSheetId="18" hidden="1">{#N/A,#N/A,FALSE,"Aging Summary";#N/A,#N/A,FALSE,"Ratio Analysis";#N/A,#N/A,FALSE,"Test 120 Day Accts";#N/A,#N/A,FALSE,"Tickmarks"}</definedName>
    <definedName name="__abc123" hidden="1">{#N/A,#N/A,FALSE,"Aging Summary";#N/A,#N/A,FALSE,"Ratio Analysis";#N/A,#N/A,FALSE,"Test 120 Day Accts";#N/A,#N/A,FALSE,"Tickmarks"}</definedName>
    <definedName name="__ACT1">#REF!</definedName>
    <definedName name="__ACT10">#REF!</definedName>
    <definedName name="__ACT11">#REF!</definedName>
    <definedName name="__ACT12">#REF!</definedName>
    <definedName name="__ACT2">#REF!</definedName>
    <definedName name="__ACT3">#REF!</definedName>
    <definedName name="__ACT4">#REF!</definedName>
    <definedName name="__ACT5">#REF!</definedName>
    <definedName name="__ACT6">#REF!</definedName>
    <definedName name="__ACT7">#REF!</definedName>
    <definedName name="__ACT8">#REF!</definedName>
    <definedName name="__ACT9">#REF!</definedName>
    <definedName name="__ADJ01">#REF!,#REF!</definedName>
    <definedName name="_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_Ag3" localSheetId="16" hidden="1">{#N/A,#N/A,FALSE,"MONTHDET";#N/A,#N/A,FALSE,"ACTUAL"}</definedName>
    <definedName name="__Ag3" localSheetId="18" hidden="1">{#N/A,#N/A,FALSE,"MONTHDET";#N/A,#N/A,FALSE,"ACTUAL"}</definedName>
    <definedName name="__Ag3" hidden="1">{#N/A,#N/A,FALSE,"MONTHDET";#N/A,#N/A,FALSE,"ACTUAL"}</definedName>
    <definedName name="__agt03">#REF!</definedName>
    <definedName name="__AII27" localSheetId="16" hidden="1">{#N/A,#N/A,FALSE,"Aging Summary";#N/A,#N/A,FALSE,"Ratio Analysis";#N/A,#N/A,FALSE,"Test 120 Day Accts";#N/A,#N/A,FALSE,"Tickmarks"}</definedName>
    <definedName name="__AII27" localSheetId="18" hidden="1">{#N/A,#N/A,FALSE,"Aging Summary";#N/A,#N/A,FALSE,"Ratio Analysis";#N/A,#N/A,FALSE,"Test 120 Day Accts";#N/A,#N/A,FALSE,"Tickmarks"}</definedName>
    <definedName name="__AII27" hidden="1">{#N/A,#N/A,FALSE,"Aging Summary";#N/A,#N/A,FALSE,"Ratio Analysis";#N/A,#N/A,FALSE,"Test 120 Day Accts";#N/A,#N/A,FALSE,"Tickmarks"}</definedName>
    <definedName name="_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_AP__Output_Div" hidden="1">#REF!</definedName>
    <definedName name="__apr94">#REF!</definedName>
    <definedName name="__apr95">#REF!</definedName>
    <definedName name="__apr96">#REF!</definedName>
    <definedName name="__As1" hidden="1">#REF!</definedName>
    <definedName name="__Aug06" localSheetId="16" hidden="1">{#N/A,#N/A,FALSE,"MAY96 2260";#N/A,#N/A,FALSE,"system reclass";#N/A,#N/A,FALSE,"Items with no project number"}</definedName>
    <definedName name="__Aug06" localSheetId="18" hidden="1">{#N/A,#N/A,FALSE,"MAY96 2260";#N/A,#N/A,FALSE,"system reclass";#N/A,#N/A,FALSE,"Items with no project number"}</definedName>
    <definedName name="__Aug06" hidden="1">{#N/A,#N/A,FALSE,"MAY96 2260";#N/A,#N/A,FALSE,"system reclass";#N/A,#N/A,FALSE,"Items with no project number"}</definedName>
    <definedName name="__aug94">#REF!</definedName>
    <definedName name="__aug95">#REF!</definedName>
    <definedName name="__BAL01">#REF!,#REF!</definedName>
    <definedName name="__BAL02">#REF!,#REF!</definedName>
    <definedName name="__bal07" localSheetId="16" hidden="1">{#N/A,#N/A,FALSE,"RLI  ";#N/A,#N/A,FALSE,"Prov. Impto. Renta";#N/A,#N/A,FALSE,"Inv.EERR";#N/A,#N/A,FALSE,"CM Patrimonio";#N/A,#N/A,FALSE,"Activo Fijo";#N/A,#N/A,FALSE,"Software";#N/A,#N/A,FALSE,"Gastos Diferidos";#N/A,#N/A,FALSE,"Amortización marcas";#N/A,#N/A,FALSE,"Prov. Vacaciones";#N/A,#N/A,FALSE,"Capacitación"}</definedName>
    <definedName name="__bal07" localSheetId="18" hidden="1">{#N/A,#N/A,FALSE,"RLI  ";#N/A,#N/A,FALSE,"Prov. Impto. Renta";#N/A,#N/A,FALSE,"Inv.EERR";#N/A,#N/A,FALSE,"CM Patrimonio";#N/A,#N/A,FALSE,"Activo Fijo";#N/A,#N/A,FALSE,"Software";#N/A,#N/A,FALSE,"Gastos Diferidos";#N/A,#N/A,FALSE,"Amortización marcas";#N/A,#N/A,FALSE,"Prov. Vacaciones";#N/A,#N/A,FALSE,"Capacitación"}</definedName>
    <definedName name="__bal07" hidden="1">{#N/A,#N/A,FALSE,"RLI  ";#N/A,#N/A,FALSE,"Prov. Impto. Renta";#N/A,#N/A,FALSE,"Inv.EERR";#N/A,#N/A,FALSE,"CM Patrimonio";#N/A,#N/A,FALSE,"Activo Fijo";#N/A,#N/A,FALSE,"Software";#N/A,#N/A,FALSE,"Gastos Diferidos";#N/A,#N/A,FALSE,"Amortización marcas";#N/A,#N/A,FALSE,"Prov. Vacaciones";#N/A,#N/A,FALSE,"Capacitación"}</definedName>
    <definedName name="__bal0888" localSheetId="16" hidden="1">{#N/A,#N/A,FALSE,"RLI Mayo";#N/A,#N/A,FALSE,"Activo fijo";#N/A,#N/A,FALSE,"IAS";#N/A,#N/A,FALSE,"Contribuciones";#N/A,#N/A,FALSE,"Corr.Monet. KPT";#N/A,#N/A,FALSE,"Donaciones";#N/A,#N/A,FALSE,"Gastos diferidos"}</definedName>
    <definedName name="__bal0888" localSheetId="18" hidden="1">{#N/A,#N/A,FALSE,"RLI Mayo";#N/A,#N/A,FALSE,"Activo fijo";#N/A,#N/A,FALSE,"IAS";#N/A,#N/A,FALSE,"Contribuciones";#N/A,#N/A,FALSE,"Corr.Monet. KPT";#N/A,#N/A,FALSE,"Donaciones";#N/A,#N/A,FALSE,"Gastos diferidos"}</definedName>
    <definedName name="__bal0888" hidden="1">{#N/A,#N/A,FALSE,"RLI Mayo";#N/A,#N/A,FALSE,"Activo fijo";#N/A,#N/A,FALSE,"IAS";#N/A,#N/A,FALSE,"Contribuciones";#N/A,#N/A,FALSE,"Corr.Monet. KPT";#N/A,#N/A,FALSE,"Donaciones";#N/A,#N/A,FALSE,"Gastos diferidos"}</definedName>
    <definedName name="__bbh87" localSheetId="16" hidden="1">{#N/A,#N/A,FALSE,"4C0696";#N/A,#N/A,FALSE,"1B1193";#N/A,#N/A,FALSE,"TABLA";#N/A,#N/A,FALSE,"INST RTA FIJA"}</definedName>
    <definedName name="__bbh87" localSheetId="18" hidden="1">{#N/A,#N/A,FALSE,"4C0696";#N/A,#N/A,FALSE,"1B1193";#N/A,#N/A,FALSE,"TABLA";#N/A,#N/A,FALSE,"INST RTA FIJA"}</definedName>
    <definedName name="__bbh87" hidden="1">{#N/A,#N/A,FALSE,"4C0696";#N/A,#N/A,FALSE,"1B1193";#N/A,#N/A,FALSE,"TABLA";#N/A,#N/A,FALSE,"INST RTA FIJA"}</definedName>
    <definedName name="__bt171" localSheetId="16" hidden="1">{#N/A,#N/A,FALSE,"RLI  ";#N/A,#N/A,FALSE,"Prov. Impto. Renta";#N/A,#N/A,FALSE,"Inv.EERR";#N/A,#N/A,FALSE,"CM Patrimonio";#N/A,#N/A,FALSE,"Activo Fijo";#N/A,#N/A,FALSE,"Software";#N/A,#N/A,FALSE,"Gastos Diferidos";#N/A,#N/A,FALSE,"Amortización marcas";#N/A,#N/A,FALSE,"Prov. Vacaciones";#N/A,#N/A,FALSE,"Capacitación"}</definedName>
    <definedName name="__bt171" localSheetId="18" hidden="1">{#N/A,#N/A,FALSE,"RLI  ";#N/A,#N/A,FALSE,"Prov. Impto. Renta";#N/A,#N/A,FALSE,"Inv.EERR";#N/A,#N/A,FALSE,"CM Patrimonio";#N/A,#N/A,FALSE,"Activo Fijo";#N/A,#N/A,FALSE,"Software";#N/A,#N/A,FALSE,"Gastos Diferidos";#N/A,#N/A,FALSE,"Amortización marcas";#N/A,#N/A,FALSE,"Prov. Vacaciones";#N/A,#N/A,FALSE,"Capacitación"}</definedName>
    <definedName name="__bt171" hidden="1">{#N/A,#N/A,FALSE,"RLI  ";#N/A,#N/A,FALSE,"Prov. Impto. Renta";#N/A,#N/A,FALSE,"Inv.EERR";#N/A,#N/A,FALSE,"CM Patrimonio";#N/A,#N/A,FALSE,"Activo Fijo";#N/A,#N/A,FALSE,"Software";#N/A,#N/A,FALSE,"Gastos Diferidos";#N/A,#N/A,FALSE,"Amortización marcas";#N/A,#N/A,FALSE,"Prov. Vacaciones";#N/A,#N/A,FALSE,"Capacitación"}</definedName>
    <definedName name="__Bud02">#REF!</definedName>
    <definedName name="__bud2002">#REF!</definedName>
    <definedName name="__c101103">#REF!</definedName>
    <definedName name="__c101104">#REF!</definedName>
    <definedName name="__c101111">#REF!</definedName>
    <definedName name="__c101120">#REF!</definedName>
    <definedName name="__c101211">#REF!</definedName>
    <definedName name="__c101220">#REF!</definedName>
    <definedName name="__c102110">#REF!</definedName>
    <definedName name="__c102115">#REF!</definedName>
    <definedName name="__c103100">#REF!</definedName>
    <definedName name="__c104100">#REF!</definedName>
    <definedName name="__c106100">#REF!</definedName>
    <definedName name="__c106200">#REF!</definedName>
    <definedName name="__c106500">#REF!</definedName>
    <definedName name="__c106510">#REF!</definedName>
    <definedName name="__c106600">#REF!</definedName>
    <definedName name="__c107100">#REF!</definedName>
    <definedName name="__c107500">#REF!</definedName>
    <definedName name="__c109300">#REF!</definedName>
    <definedName name="__c109400">#REF!</definedName>
    <definedName name="__c109500">#REF!</definedName>
    <definedName name="__c115100">#REF!</definedName>
    <definedName name="__c171090">#REF!</definedName>
    <definedName name="__c171100">#REF!</definedName>
    <definedName name="__c171110">#REF!</definedName>
    <definedName name="__c171120">#REF!</definedName>
    <definedName name="__c171130">#REF!</definedName>
    <definedName name="__c171150">#REF!</definedName>
    <definedName name="__c171160">#REF!</definedName>
    <definedName name="__c171170">#REF!</definedName>
    <definedName name="__c173100">#REF!</definedName>
    <definedName name="__c174100">#REF!</definedName>
    <definedName name="__c174200">#REF!</definedName>
    <definedName name="__c175100">#REF!</definedName>
    <definedName name="__c175300">#REF!</definedName>
    <definedName name="__c176100">#REF!</definedName>
    <definedName name="__c176150">#REF!</definedName>
    <definedName name="__c176200">#REF!</definedName>
    <definedName name="__c177100">#REF!</definedName>
    <definedName name="__c177500">#REF!</definedName>
    <definedName name="__c178100">#REF!</definedName>
    <definedName name="__c179100">#REF!</definedName>
    <definedName name="__c179800">#REF!</definedName>
    <definedName name="__c209100">#REF!</definedName>
    <definedName name="__c209200">#REF!</definedName>
    <definedName name="__c211100">#REF!</definedName>
    <definedName name="__c213100">#REF!</definedName>
    <definedName name="__c213200">#REF!</definedName>
    <definedName name="__c215100">#REF!</definedName>
    <definedName name="__c217100">#REF!</definedName>
    <definedName name="__c217200">#REF!</definedName>
    <definedName name="__c219100">#REF!</definedName>
    <definedName name="__c219300">#REF!</definedName>
    <definedName name="__c219550">#REF!</definedName>
    <definedName name="__c219570">#REF!</definedName>
    <definedName name="__c219600">#REF!</definedName>
    <definedName name="__c219610">#REF!</definedName>
    <definedName name="__c219620">#REF!</definedName>
    <definedName name="__c241100">#REF!</definedName>
    <definedName name="__c241200">#REF!</definedName>
    <definedName name="__c241300">#REF!</definedName>
    <definedName name="__c259100">#REF!</definedName>
    <definedName name="__c259800">#REF!</definedName>
    <definedName name="__c259850">#REF!</definedName>
    <definedName name="__c271100">#REF!</definedName>
    <definedName name="__c273100">#REF!</definedName>
    <definedName name="__c278100">#REF!</definedName>
    <definedName name="__c278110">#REF!</definedName>
    <definedName name="__c278120">#REF!</definedName>
    <definedName name="__c284100">#REF!</definedName>
    <definedName name="__CAL01">#REF!,#REF!,#REF!,#REF!</definedName>
    <definedName name="__cam29" localSheetId="16" hidden="1">{#N/A,#N/A,FALSE,"Aging Summary";#N/A,#N/A,FALSE,"Ratio Analysis";#N/A,#N/A,FALSE,"Test 120 Day Accts";#N/A,#N/A,FALSE,"Tickmarks"}</definedName>
    <definedName name="__cam29" localSheetId="18" hidden="1">{#N/A,#N/A,FALSE,"Aging Summary";#N/A,#N/A,FALSE,"Ratio Analysis";#N/A,#N/A,FALSE,"Test 120 Day Accts";#N/A,#N/A,FALSE,"Tickmarks"}</definedName>
    <definedName name="__cam29" hidden="1">{#N/A,#N/A,FALSE,"Aging Summary";#N/A,#N/A,FALSE,"Ratio Analysis";#N/A,#N/A,FALSE,"Test 120 Day Accts";#N/A,#N/A,FALSE,"Tickmarks"}</definedName>
    <definedName name="__cap122007" localSheetId="16" hidden="1">{#N/A,#N/A,FALSE,"Aging Summary";#N/A,#N/A,FALSE,"Ratio Analysis";#N/A,#N/A,FALSE,"Test 120 Day Accts";#N/A,#N/A,FALSE,"Tickmarks"}</definedName>
    <definedName name="__cap122007" localSheetId="18" hidden="1">{#N/A,#N/A,FALSE,"Aging Summary";#N/A,#N/A,FALSE,"Ratio Analysis";#N/A,#N/A,FALSE,"Test 120 Day Accts";#N/A,#N/A,FALSE,"Tickmarks"}</definedName>
    <definedName name="__cap122007" hidden="1">{#N/A,#N/A,FALSE,"Aging Summary";#N/A,#N/A,FALSE,"Ratio Analysis";#N/A,#N/A,FALSE,"Test 120 Day Accts";#N/A,#N/A,FALSE,"Tickmarks"}</definedName>
    <definedName name="__Cat1">#REF!</definedName>
    <definedName name="__Cat2">#REF!</definedName>
    <definedName name="__Cat3">#REF!</definedName>
    <definedName name="__Cat4">#REF!</definedName>
    <definedName name="__Cat5">#REF!</definedName>
    <definedName name="__Cat6">#REF!</definedName>
    <definedName name="__Cat7">#REF!</definedName>
    <definedName name="__Cat8">#REF!</definedName>
    <definedName name="__Cat9">#REF!</definedName>
    <definedName name="__Cat91">#REF!</definedName>
    <definedName name="__cc1" localSheetId="16" hidden="1">{#N/A,#N/A,TRUE,"MEMO";#N/A,#N/A,TRUE,"PARAMETROS";#N/A,#N/A,TRUE,"RLI ";#N/A,#N/A,TRUE,"IMPTO.DET.";#N/A,#N/A,TRUE,"FUT-FUNT";#N/A,#N/A,TRUE,"CPI-PATR.";#N/A,#N/A,TRUE,"CM CPI";#N/A,#N/A,TRUE,"PROV";#N/A,#N/A,TRUE,"A FIJO";#N/A,#N/A,TRUE,"LEASING";#N/A,#N/A,TRUE,"VPP";#N/A,#N/A,TRUE,"PPM";#N/A,#N/A,TRUE,"OTROS"}</definedName>
    <definedName name="__cc1" localSheetId="18" hidden="1">{#N/A,#N/A,TRUE,"MEMO";#N/A,#N/A,TRUE,"PARAMETROS";#N/A,#N/A,TRUE,"RLI ";#N/A,#N/A,TRUE,"IMPTO.DET.";#N/A,#N/A,TRUE,"FUT-FUNT";#N/A,#N/A,TRUE,"CPI-PATR.";#N/A,#N/A,TRUE,"CM CPI";#N/A,#N/A,TRUE,"PROV";#N/A,#N/A,TRUE,"A FIJO";#N/A,#N/A,TRUE,"LEASING";#N/A,#N/A,TRUE,"VPP";#N/A,#N/A,TRUE,"PPM";#N/A,#N/A,TRUE,"OTROS"}</definedName>
    <definedName name="__cc1" hidden="1">{#N/A,#N/A,TRUE,"MEMO";#N/A,#N/A,TRUE,"PARAMETROS";#N/A,#N/A,TRUE,"RLI ";#N/A,#N/A,TRUE,"IMPTO.DET.";#N/A,#N/A,TRUE,"FUT-FUNT";#N/A,#N/A,TRUE,"CPI-PATR.";#N/A,#N/A,TRUE,"CM CPI";#N/A,#N/A,TRUE,"PROV";#N/A,#N/A,TRUE,"A FIJO";#N/A,#N/A,TRUE,"LEASING";#N/A,#N/A,TRUE,"VPP";#N/A,#N/A,TRUE,"PPM";#N/A,#N/A,TRUE,"OTROS"}</definedName>
    <definedName name="__cc2" localSheetId="16" hidden="1">{#N/A,#N/A,TRUE,"MEMO";#N/A,#N/A,TRUE,"PARAMETROS";#N/A,#N/A,TRUE,"RLI ";#N/A,#N/A,TRUE,"IMPTO.DET.";#N/A,#N/A,TRUE,"FUT-FUNT";#N/A,#N/A,TRUE,"CPI-PATR.";#N/A,#N/A,TRUE,"CM CPI";#N/A,#N/A,TRUE,"PROV";#N/A,#N/A,TRUE,"A FIJO";#N/A,#N/A,TRUE,"LEASING";#N/A,#N/A,TRUE,"VPP";#N/A,#N/A,TRUE,"PPM";#N/A,#N/A,TRUE,"OTROS"}</definedName>
    <definedName name="__cc2" localSheetId="18" hidden="1">{#N/A,#N/A,TRUE,"MEMO";#N/A,#N/A,TRUE,"PARAMETROS";#N/A,#N/A,TRUE,"RLI ";#N/A,#N/A,TRUE,"IMPTO.DET.";#N/A,#N/A,TRUE,"FUT-FUNT";#N/A,#N/A,TRUE,"CPI-PATR.";#N/A,#N/A,TRUE,"CM CPI";#N/A,#N/A,TRUE,"PROV";#N/A,#N/A,TRUE,"A FIJO";#N/A,#N/A,TRUE,"LEASING";#N/A,#N/A,TRUE,"VPP";#N/A,#N/A,TRUE,"PPM";#N/A,#N/A,TRUE,"OTROS"}</definedName>
    <definedName name="__cc2" hidden="1">{#N/A,#N/A,TRUE,"MEMO";#N/A,#N/A,TRUE,"PARAMETROS";#N/A,#N/A,TRUE,"RLI ";#N/A,#N/A,TRUE,"IMPTO.DET.";#N/A,#N/A,TRUE,"FUT-FUNT";#N/A,#N/A,TRUE,"CPI-PATR.";#N/A,#N/A,TRUE,"CM CPI";#N/A,#N/A,TRUE,"PROV";#N/A,#N/A,TRUE,"A FIJO";#N/A,#N/A,TRUE,"LEASING";#N/A,#N/A,TRUE,"VPP";#N/A,#N/A,TRUE,"PPM";#N/A,#N/A,TRUE,"OTROS"}</definedName>
    <definedName name="__ccc1" localSheetId="16" hidden="1">{#N/A,#N/A,FALSE,"Aging Summary";#N/A,#N/A,FALSE,"Ratio Analysis";#N/A,#N/A,FALSE,"Test 120 Day Accts";#N/A,#N/A,FALSE,"Tickmarks"}</definedName>
    <definedName name="__ccc1" localSheetId="18" hidden="1">{#N/A,#N/A,FALSE,"Aging Summary";#N/A,#N/A,FALSE,"Ratio Analysis";#N/A,#N/A,FALSE,"Test 120 Day Accts";#N/A,#N/A,FALSE,"Tickmarks"}</definedName>
    <definedName name="__ccc1" hidden="1">{#N/A,#N/A,FALSE,"Aging Summary";#N/A,#N/A,FALSE,"Ratio Analysis";#N/A,#N/A,FALSE,"Test 120 Day Accts";#N/A,#N/A,FALSE,"Tickmarks"}</definedName>
    <definedName name="__CMC1">#REF!</definedName>
    <definedName name="__Co50" localSheetId="16" hidden="1">{#N/A,"DR",FALSE,"increm pf";#N/A,"MAMSI",FALSE,"increm pf";#N/A,"MAXI",FALSE,"increm pf";#N/A,"PCAM",FALSE,"increm pf";#N/A,"PHSV",FALSE,"increm pf";#N/A,"SIE",FALSE,"increm pf"}</definedName>
    <definedName name="__Co50" localSheetId="18" hidden="1">{#N/A,"DR",FALSE,"increm pf";#N/A,"MAMSI",FALSE,"increm pf";#N/A,"MAXI",FALSE,"increm pf";#N/A,"PCAM",FALSE,"increm pf";#N/A,"PHSV",FALSE,"increm pf";#N/A,"SIE",FALSE,"increm pf"}</definedName>
    <definedName name="__Co50" hidden="1">{#N/A,"DR",FALSE,"increm pf";#N/A,"MAMSI",FALSE,"increm pf";#N/A,"MAXI",FALSE,"increm pf";#N/A,"PCAM",FALSE,"increm pf";#N/A,"PHSV",FALSE,"increm pf";#N/A,"SIE",FALSE,"increm pf"}</definedName>
    <definedName name="__COB009">#REF!</definedName>
    <definedName name="__cp010103" localSheetId="16" hidden="1">{#N/A,#N/A,TRUE,"MEMO";#N/A,#N/A,TRUE,"PARAMETROS";#N/A,#N/A,TRUE,"RLI ";#N/A,#N/A,TRUE,"IMPTO.DET.";#N/A,#N/A,TRUE,"FUT-FUNT";#N/A,#N/A,TRUE,"CPI-PATR.";#N/A,#N/A,TRUE,"CM CPI";#N/A,#N/A,TRUE,"PROV";#N/A,#N/A,TRUE,"A FIJO";#N/A,#N/A,TRUE,"LEASING";#N/A,#N/A,TRUE,"VPP";#N/A,#N/A,TRUE,"PPM";#N/A,#N/A,TRUE,"OTROS"}</definedName>
    <definedName name="__cp010103" localSheetId="18" hidden="1">{#N/A,#N/A,TRUE,"MEMO";#N/A,#N/A,TRUE,"PARAMETROS";#N/A,#N/A,TRUE,"RLI ";#N/A,#N/A,TRUE,"IMPTO.DET.";#N/A,#N/A,TRUE,"FUT-FUNT";#N/A,#N/A,TRUE,"CPI-PATR.";#N/A,#N/A,TRUE,"CM CPI";#N/A,#N/A,TRUE,"PROV";#N/A,#N/A,TRUE,"A FIJO";#N/A,#N/A,TRUE,"LEASING";#N/A,#N/A,TRUE,"VPP";#N/A,#N/A,TRUE,"PPM";#N/A,#N/A,TRUE,"OTROS"}</definedName>
    <definedName name="__cp010103" hidden="1">{#N/A,#N/A,TRUE,"MEMO";#N/A,#N/A,TRUE,"PARAMETROS";#N/A,#N/A,TRUE,"RLI ";#N/A,#N/A,TRUE,"IMPTO.DET.";#N/A,#N/A,TRUE,"FUT-FUNT";#N/A,#N/A,TRUE,"CPI-PATR.";#N/A,#N/A,TRUE,"CM CPI";#N/A,#N/A,TRUE,"PROV";#N/A,#N/A,TRUE,"A FIJO";#N/A,#N/A,TRUE,"LEASING";#N/A,#N/A,TRUE,"VPP";#N/A,#N/A,TRUE,"PPM";#N/A,#N/A,TRUE,"OTROS"}</definedName>
    <definedName name="__CP111" localSheetId="16" hidden="1">{#N/A,#N/A,TRUE,"MEMO";#N/A,#N/A,TRUE,"PARAMETROS";#N/A,#N/A,TRUE,"RLI ";#N/A,#N/A,TRUE,"IMPTO.DET.";#N/A,#N/A,TRUE,"FUT-FUNT";#N/A,#N/A,TRUE,"CPI-PATR.";#N/A,#N/A,TRUE,"CM CPI";#N/A,#N/A,TRUE,"PROV";#N/A,#N/A,TRUE,"A FIJO";#N/A,#N/A,TRUE,"LEASING";#N/A,#N/A,TRUE,"VPP";#N/A,#N/A,TRUE,"PPM";#N/A,#N/A,TRUE,"OTROS"}</definedName>
    <definedName name="__CP111" localSheetId="18" hidden="1">{#N/A,#N/A,TRUE,"MEMO";#N/A,#N/A,TRUE,"PARAMETROS";#N/A,#N/A,TRUE,"RLI ";#N/A,#N/A,TRUE,"IMPTO.DET.";#N/A,#N/A,TRUE,"FUT-FUNT";#N/A,#N/A,TRUE,"CPI-PATR.";#N/A,#N/A,TRUE,"CM CPI";#N/A,#N/A,TRUE,"PROV";#N/A,#N/A,TRUE,"A FIJO";#N/A,#N/A,TRUE,"LEASING";#N/A,#N/A,TRUE,"VPP";#N/A,#N/A,TRUE,"PPM";#N/A,#N/A,TRUE,"OTROS"}</definedName>
    <definedName name="__CP111" hidden="1">{#N/A,#N/A,TRUE,"MEMO";#N/A,#N/A,TRUE,"PARAMETROS";#N/A,#N/A,TRUE,"RLI ";#N/A,#N/A,TRUE,"IMPTO.DET.";#N/A,#N/A,TRUE,"FUT-FUNT";#N/A,#N/A,TRUE,"CPI-PATR.";#N/A,#N/A,TRUE,"CM CPI";#N/A,#N/A,TRUE,"PROV";#N/A,#N/A,TRUE,"A FIJO";#N/A,#N/A,TRUE,"LEASING";#N/A,#N/A,TRUE,"VPP";#N/A,#N/A,TRUE,"PPM";#N/A,#N/A,TRUE,"OTROS"}</definedName>
    <definedName name="__CPF1" localSheetId="16" hidden="1">{#N/A,#N/A,FALSE,"Aging Summary";#N/A,#N/A,FALSE,"Ratio Analysis";#N/A,#N/A,FALSE,"Test 120 Day Accts";#N/A,#N/A,FALSE,"Tickmarks"}</definedName>
    <definedName name="__CPF1" localSheetId="18" hidden="1">{#N/A,#N/A,FALSE,"Aging Summary";#N/A,#N/A,FALSE,"Ratio Analysis";#N/A,#N/A,FALSE,"Test 120 Day Accts";#N/A,#N/A,FALSE,"Tickmarks"}</definedName>
    <definedName name="__CPF1" hidden="1">{#N/A,#N/A,FALSE,"Aging Summary";#N/A,#N/A,FALSE,"Ratio Analysis";#N/A,#N/A,FALSE,"Test 120 Day Accts";#N/A,#N/A,FALSE,"Tickmarks"}</definedName>
    <definedName name="__CPF2" localSheetId="16" hidden="1">{#N/A,#N/A,FALSE,"Aging Summary";#N/A,#N/A,FALSE,"Ratio Analysis";#N/A,#N/A,FALSE,"Test 120 Day Accts";#N/A,#N/A,FALSE,"Tickmarks"}</definedName>
    <definedName name="__CPF2" localSheetId="18" hidden="1">{#N/A,#N/A,FALSE,"Aging Summary";#N/A,#N/A,FALSE,"Ratio Analysis";#N/A,#N/A,FALSE,"Test 120 Day Accts";#N/A,#N/A,FALSE,"Tickmarks"}</definedName>
    <definedName name="__CPF2" hidden="1">{#N/A,#N/A,FALSE,"Aging Summary";#N/A,#N/A,FALSE,"Ratio Analysis";#N/A,#N/A,FALSE,"Test 120 Day Accts";#N/A,#N/A,FALSE,"Tickmarks"}</definedName>
    <definedName name="__CPI1" localSheetId="16" hidden="1">{#N/A,#N/A,FALSE,"Aging Summary";#N/A,#N/A,FALSE,"Ratio Analysis";#N/A,#N/A,FALSE,"Test 120 Day Accts";#N/A,#N/A,FALSE,"Tickmarks"}</definedName>
    <definedName name="__CPI1" localSheetId="18" hidden="1">{#N/A,#N/A,FALSE,"Aging Summary";#N/A,#N/A,FALSE,"Ratio Analysis";#N/A,#N/A,FALSE,"Test 120 Day Accts";#N/A,#N/A,FALSE,"Tickmarks"}</definedName>
    <definedName name="__CPI1" hidden="1">{#N/A,#N/A,FALSE,"Aging Summary";#N/A,#N/A,FALSE,"Ratio Analysis";#N/A,#N/A,FALSE,"Test 120 Day Accts";#N/A,#N/A,FALSE,"Tickmarks"}</definedName>
    <definedName name="__CPI2" localSheetId="16" hidden="1">{#N/A,#N/A,FALSE,"Aging Summary";#N/A,#N/A,FALSE,"Ratio Analysis";#N/A,#N/A,FALSE,"Test 120 Day Accts";#N/A,#N/A,FALSE,"Tickmarks"}</definedName>
    <definedName name="__CPI2" localSheetId="18" hidden="1">{#N/A,#N/A,FALSE,"Aging Summary";#N/A,#N/A,FALSE,"Ratio Analysis";#N/A,#N/A,FALSE,"Test 120 Day Accts";#N/A,#N/A,FALSE,"Tickmarks"}</definedName>
    <definedName name="__CPI2" hidden="1">{#N/A,#N/A,FALSE,"Aging Summary";#N/A,#N/A,FALSE,"Ratio Analysis";#N/A,#N/A,FALSE,"Test 120 Day Accts";#N/A,#N/A,FALSE,"Tickmarks"}</definedName>
    <definedName name="__CPI2004" localSheetId="16" hidden="1">{#N/A,#N/A,FALSE,"Aging Summary";#N/A,#N/A,FALSE,"Ratio Analysis";#N/A,#N/A,FALSE,"Test 120 Day Accts";#N/A,#N/A,FALSE,"Tickmarks"}</definedName>
    <definedName name="__CPI2004" localSheetId="18" hidden="1">{#N/A,#N/A,FALSE,"Aging Summary";#N/A,#N/A,FALSE,"Ratio Analysis";#N/A,#N/A,FALSE,"Test 120 Day Accts";#N/A,#N/A,FALSE,"Tickmarks"}</definedName>
    <definedName name="__CPI2004" hidden="1">{#N/A,#N/A,FALSE,"Aging Summary";#N/A,#N/A,FALSE,"Ratio Analysis";#N/A,#N/A,FALSE,"Test 120 Day Accts";#N/A,#N/A,FALSE,"Tickmarks"}</definedName>
    <definedName name="__cpi2006" localSheetId="16" hidden="1">{#N/A,#N/A,FALSE,"Aging Summary";#N/A,#N/A,FALSE,"Ratio Analysis";#N/A,#N/A,FALSE,"Test 120 Day Accts";#N/A,#N/A,FALSE,"Tickmarks"}</definedName>
    <definedName name="__cpi2006" localSheetId="18" hidden="1">{#N/A,#N/A,FALSE,"Aging Summary";#N/A,#N/A,FALSE,"Ratio Analysis";#N/A,#N/A,FALSE,"Test 120 Day Accts";#N/A,#N/A,FALSE,"Tickmarks"}</definedName>
    <definedName name="__cpi2006" hidden="1">{#N/A,#N/A,FALSE,"Aging Summary";#N/A,#N/A,FALSE,"Ratio Analysis";#N/A,#N/A,FALSE,"Test 120 Day Accts";#N/A,#N/A,FALSE,"Tickmarks"}</definedName>
    <definedName name="__CPI2008" localSheetId="16" hidden="1">{#N/A,#N/A,FALSE,"Aging Summary";#N/A,#N/A,FALSE,"Ratio Analysis";#N/A,#N/A,FALSE,"Test 120 Day Accts";#N/A,#N/A,FALSE,"Tickmarks"}</definedName>
    <definedName name="__CPI2008" localSheetId="18" hidden="1">{#N/A,#N/A,FALSE,"Aging Summary";#N/A,#N/A,FALSE,"Ratio Analysis";#N/A,#N/A,FALSE,"Test 120 Day Accts";#N/A,#N/A,FALSE,"Tickmarks"}</definedName>
    <definedName name="__CPI2008" hidden="1">{#N/A,#N/A,FALSE,"Aging Summary";#N/A,#N/A,FALSE,"Ratio Analysis";#N/A,#N/A,FALSE,"Test 120 Day Accts";#N/A,#N/A,FALSE,"Tickmarks"}</definedName>
    <definedName name="__CPT1" localSheetId="16" hidden="1">{#N/A,#N/A,FALSE,"Aging Summary";#N/A,#N/A,FALSE,"Ratio Analysis";#N/A,#N/A,FALSE,"Test 120 Day Accts";#N/A,#N/A,FALSE,"Tickmarks"}</definedName>
    <definedName name="__CPT1" localSheetId="18" hidden="1">{#N/A,#N/A,FALSE,"Aging Summary";#N/A,#N/A,FALSE,"Ratio Analysis";#N/A,#N/A,FALSE,"Test 120 Day Accts";#N/A,#N/A,FALSE,"Tickmarks"}</definedName>
    <definedName name="__CPT1" hidden="1">{#N/A,#N/A,FALSE,"Aging Summary";#N/A,#N/A,FALSE,"Ratio Analysis";#N/A,#N/A,FALSE,"Test 120 Day Accts";#N/A,#N/A,FALSE,"Tickmarks"}</definedName>
    <definedName name="__cta1">#REF!</definedName>
    <definedName name="__d1" localSheetId="16" hidden="1">{#N/A,#N/A,FALSE,"Aging Summary";#N/A,#N/A,FALSE,"Ratio Analysis";#N/A,#N/A,FALSE,"Test 120 Day Accts";#N/A,#N/A,FALSE,"Tickmarks"}</definedName>
    <definedName name="__d1" localSheetId="18" hidden="1">{#N/A,#N/A,FALSE,"Aging Summary";#N/A,#N/A,FALSE,"Ratio Analysis";#N/A,#N/A,FALSE,"Test 120 Day Accts";#N/A,#N/A,FALSE,"Tickmarks"}</definedName>
    <definedName name="__d1" hidden="1">{#N/A,#N/A,FALSE,"Aging Summary";#N/A,#N/A,FALSE,"Ratio Analysis";#N/A,#N/A,FALSE,"Test 120 Day Accts";#N/A,#N/A,FALSE,"Tickmarks"}</definedName>
    <definedName name="__D2" localSheetId="16" hidden="1">{"'Demand Units'!$Z$2:$AF$53"}</definedName>
    <definedName name="__D2" localSheetId="18" hidden="1">{"'Demand Units'!$Z$2:$AF$53"}</definedName>
    <definedName name="__D2" hidden="1">{"'Demand Units'!$Z$2:$AF$53"}</definedName>
    <definedName name="__DAT1">#REF!</definedName>
    <definedName name="__DAT10">#REF!</definedName>
    <definedName name="__dat100" localSheetId="16" hidden="1">{#N/A,#N/A,TRUE,"MEMO";#N/A,#N/A,TRUE,"PARAMETROS";#N/A,#N/A,TRUE,"RLI ";#N/A,#N/A,TRUE,"IMPTO.DET.";#N/A,#N/A,TRUE,"FUT-FUNT";#N/A,#N/A,TRUE,"CPI-PATR.";#N/A,#N/A,TRUE,"CM CPI";#N/A,#N/A,TRUE,"PROV";#N/A,#N/A,TRUE,"A FIJO";#N/A,#N/A,TRUE,"LEASING";#N/A,#N/A,TRUE,"VPP";#N/A,#N/A,TRUE,"PPM";#N/A,#N/A,TRUE,"OTROS"}</definedName>
    <definedName name="__dat100" localSheetId="18" hidden="1">{#N/A,#N/A,TRUE,"MEMO";#N/A,#N/A,TRUE,"PARAMETROS";#N/A,#N/A,TRUE,"RLI ";#N/A,#N/A,TRUE,"IMPTO.DET.";#N/A,#N/A,TRUE,"FUT-FUNT";#N/A,#N/A,TRUE,"CPI-PATR.";#N/A,#N/A,TRUE,"CM CPI";#N/A,#N/A,TRUE,"PROV";#N/A,#N/A,TRUE,"A FIJO";#N/A,#N/A,TRUE,"LEASING";#N/A,#N/A,TRUE,"VPP";#N/A,#N/A,TRUE,"PPM";#N/A,#N/A,TRUE,"OTROS"}</definedName>
    <definedName name="__dat100" hidden="1">{#N/A,#N/A,TRUE,"MEMO";#N/A,#N/A,TRUE,"PARAMETROS";#N/A,#N/A,TRUE,"RLI ";#N/A,#N/A,TRUE,"IMPTO.DET.";#N/A,#N/A,TRUE,"FUT-FUNT";#N/A,#N/A,TRUE,"CPI-PATR.";#N/A,#N/A,TRUE,"CM CPI";#N/A,#N/A,TRUE,"PROV";#N/A,#N/A,TRUE,"A FIJO";#N/A,#N/A,TRUE,"LEASING";#N/A,#N/A,TRUE,"VPP";#N/A,#N/A,TRUE,"PPM";#N/A,#N/A,TRUE,"OTROS"}</definedName>
    <definedName name="__DAT1000" localSheetId="16" hidden="1">{#N/A,#N/A,TRUE,"MEMO";#N/A,#N/A,TRUE,"PARAMETROS";#N/A,#N/A,TRUE,"RLI ";#N/A,#N/A,TRUE,"IMPTO.DET.";#N/A,#N/A,TRUE,"FUT-FUNT";#N/A,#N/A,TRUE,"CPI-PATR.";#N/A,#N/A,TRUE,"CM CPI";#N/A,#N/A,TRUE,"PROV";#N/A,#N/A,TRUE,"A FIJO";#N/A,#N/A,TRUE,"LEASING";#N/A,#N/A,TRUE,"VPP";#N/A,#N/A,TRUE,"PPM";#N/A,#N/A,TRUE,"OTROS"}</definedName>
    <definedName name="__DAT1000" localSheetId="18" hidden="1">{#N/A,#N/A,TRUE,"MEMO";#N/A,#N/A,TRUE,"PARAMETROS";#N/A,#N/A,TRUE,"RLI ";#N/A,#N/A,TRUE,"IMPTO.DET.";#N/A,#N/A,TRUE,"FUT-FUNT";#N/A,#N/A,TRUE,"CPI-PATR.";#N/A,#N/A,TRUE,"CM CPI";#N/A,#N/A,TRUE,"PROV";#N/A,#N/A,TRUE,"A FIJO";#N/A,#N/A,TRUE,"LEASING";#N/A,#N/A,TRUE,"VPP";#N/A,#N/A,TRUE,"PPM";#N/A,#N/A,TRUE,"OTROS"}</definedName>
    <definedName name="__DAT1000" hidden="1">{#N/A,#N/A,TRUE,"MEMO";#N/A,#N/A,TRUE,"PARAMETROS";#N/A,#N/A,TRUE,"RLI ";#N/A,#N/A,TRUE,"IMPTO.DET.";#N/A,#N/A,TRUE,"FUT-FUNT";#N/A,#N/A,TRUE,"CPI-PATR.";#N/A,#N/A,TRUE,"CM CPI";#N/A,#N/A,TRUE,"PROV";#N/A,#N/A,TRUE,"A FIJO";#N/A,#N/A,TRUE,"LEASING";#N/A,#N/A,TRUE,"VPP";#N/A,#N/A,TRUE,"PPM";#N/A,#N/A,TRUE,"OTROS"}</definedName>
    <definedName name="__DAT11">#REF!</definedName>
    <definedName name="__dat1165" localSheetId="16" hidden="1">{#N/A,#N/A,TRUE,"MEMO";#N/A,#N/A,TRUE,"PARAMETROS";#N/A,#N/A,TRUE,"RLI ";#N/A,#N/A,TRUE,"IMPTO.DET.";#N/A,#N/A,TRUE,"FUT-FUNT";#N/A,#N/A,TRUE,"CPI-PATR.";#N/A,#N/A,TRUE,"CM CPI";#N/A,#N/A,TRUE,"PROV";#N/A,#N/A,TRUE,"A FIJO";#N/A,#N/A,TRUE,"LEASING";#N/A,#N/A,TRUE,"VPP";#N/A,#N/A,TRUE,"PPM";#N/A,#N/A,TRUE,"OTROS"}</definedName>
    <definedName name="__dat1165" localSheetId="18" hidden="1">{#N/A,#N/A,TRUE,"MEMO";#N/A,#N/A,TRUE,"PARAMETROS";#N/A,#N/A,TRUE,"RLI ";#N/A,#N/A,TRUE,"IMPTO.DET.";#N/A,#N/A,TRUE,"FUT-FUNT";#N/A,#N/A,TRUE,"CPI-PATR.";#N/A,#N/A,TRUE,"CM CPI";#N/A,#N/A,TRUE,"PROV";#N/A,#N/A,TRUE,"A FIJO";#N/A,#N/A,TRUE,"LEASING";#N/A,#N/A,TRUE,"VPP";#N/A,#N/A,TRUE,"PPM";#N/A,#N/A,TRUE,"OTROS"}</definedName>
    <definedName name="__dat1165" hidden="1">{#N/A,#N/A,TRUE,"MEMO";#N/A,#N/A,TRUE,"PARAMETROS";#N/A,#N/A,TRUE,"RLI ";#N/A,#N/A,TRUE,"IMPTO.DET.";#N/A,#N/A,TRUE,"FUT-FUNT";#N/A,#N/A,TRUE,"CPI-PATR.";#N/A,#N/A,TRUE,"CM CPI";#N/A,#N/A,TRUE,"PROV";#N/A,#N/A,TRUE,"A FIJO";#N/A,#N/A,TRUE,"LEASING";#N/A,#N/A,TRUE,"VPP";#N/A,#N/A,TRUE,"PPM";#N/A,#N/A,TRUE,"OTROS"}</definedName>
    <definedName name="__DAT12">#REF!</definedName>
    <definedName name="__DAT13">#REF!</definedName>
    <definedName name="__DAT14">#REF!</definedName>
    <definedName name="__DAT15">#REF!</definedName>
    <definedName name="__dat1500" localSheetId="16" hidden="1">{#N/A,#N/A,TRUE,"MEMO";#N/A,#N/A,TRUE,"PARAMETROS";#N/A,#N/A,TRUE,"RLI ";#N/A,#N/A,TRUE,"IMPTO.DET.";#N/A,#N/A,TRUE,"FUT-FUNT";#N/A,#N/A,TRUE,"CPI-PATR.";#N/A,#N/A,TRUE,"CM CPI";#N/A,#N/A,TRUE,"PROV";#N/A,#N/A,TRUE,"A FIJO";#N/A,#N/A,TRUE,"LEASING";#N/A,#N/A,TRUE,"VPP";#N/A,#N/A,TRUE,"PPM";#N/A,#N/A,TRUE,"OTROS"}</definedName>
    <definedName name="__dat1500" localSheetId="18" hidden="1">{#N/A,#N/A,TRUE,"MEMO";#N/A,#N/A,TRUE,"PARAMETROS";#N/A,#N/A,TRUE,"RLI ";#N/A,#N/A,TRUE,"IMPTO.DET.";#N/A,#N/A,TRUE,"FUT-FUNT";#N/A,#N/A,TRUE,"CPI-PATR.";#N/A,#N/A,TRUE,"CM CPI";#N/A,#N/A,TRUE,"PROV";#N/A,#N/A,TRUE,"A FIJO";#N/A,#N/A,TRUE,"LEASING";#N/A,#N/A,TRUE,"VPP";#N/A,#N/A,TRUE,"PPM";#N/A,#N/A,TRUE,"OTROS"}</definedName>
    <definedName name="__dat1500" hidden="1">{#N/A,#N/A,TRUE,"MEMO";#N/A,#N/A,TRUE,"PARAMETROS";#N/A,#N/A,TRUE,"RLI ";#N/A,#N/A,TRUE,"IMPTO.DET.";#N/A,#N/A,TRUE,"FUT-FUNT";#N/A,#N/A,TRUE,"CPI-PATR.";#N/A,#N/A,TRUE,"CM CPI";#N/A,#N/A,TRUE,"PROV";#N/A,#N/A,TRUE,"A FIJO";#N/A,#N/A,TRUE,"LEASING";#N/A,#N/A,TRUE,"VPP";#N/A,#N/A,TRUE,"PPM";#N/A,#N/A,TRUE,"OTROS"}</definedName>
    <definedName name="__dat1501" localSheetId="16" hidden="1">{#N/A,#N/A,TRUE,"MEMO";#N/A,#N/A,TRUE,"PARAMETROS";#N/A,#N/A,TRUE,"RLI ";#N/A,#N/A,TRUE,"IMPTO.DET.";#N/A,#N/A,TRUE,"FUT-FUNT";#N/A,#N/A,TRUE,"CPI-PATR.";#N/A,#N/A,TRUE,"CM CPI";#N/A,#N/A,TRUE,"PROV";#N/A,#N/A,TRUE,"A FIJO";#N/A,#N/A,TRUE,"LEASING";#N/A,#N/A,TRUE,"VPP";#N/A,#N/A,TRUE,"PPM";#N/A,#N/A,TRUE,"OTROS"}</definedName>
    <definedName name="__dat1501" localSheetId="18" hidden="1">{#N/A,#N/A,TRUE,"MEMO";#N/A,#N/A,TRUE,"PARAMETROS";#N/A,#N/A,TRUE,"RLI ";#N/A,#N/A,TRUE,"IMPTO.DET.";#N/A,#N/A,TRUE,"FUT-FUNT";#N/A,#N/A,TRUE,"CPI-PATR.";#N/A,#N/A,TRUE,"CM CPI";#N/A,#N/A,TRUE,"PROV";#N/A,#N/A,TRUE,"A FIJO";#N/A,#N/A,TRUE,"LEASING";#N/A,#N/A,TRUE,"VPP";#N/A,#N/A,TRUE,"PPM";#N/A,#N/A,TRUE,"OTROS"}</definedName>
    <definedName name="__dat1501" hidden="1">{#N/A,#N/A,TRUE,"MEMO";#N/A,#N/A,TRUE,"PARAMETROS";#N/A,#N/A,TRUE,"RLI ";#N/A,#N/A,TRUE,"IMPTO.DET.";#N/A,#N/A,TRUE,"FUT-FUNT";#N/A,#N/A,TRUE,"CPI-PATR.";#N/A,#N/A,TRUE,"CM CPI";#N/A,#N/A,TRUE,"PROV";#N/A,#N/A,TRUE,"A FIJO";#N/A,#N/A,TRUE,"LEASING";#N/A,#N/A,TRUE,"VPP";#N/A,#N/A,TRUE,"PPM";#N/A,#N/A,TRUE,"OTROS"}</definedName>
    <definedName name="__DAT16">#REF!</definedName>
    <definedName name="__DAT17">#REF!</definedName>
    <definedName name="__DAT18">#REF!</definedName>
    <definedName name="__DAT19">#REF!</definedName>
    <definedName name="__DAT2">#REF!</definedName>
    <definedName name="__DAT20">#REF!</definedName>
    <definedName name="__dat2005" localSheetId="16" hidden="1">{#N/A,#N/A,TRUE,"MEMO";#N/A,#N/A,TRUE,"PARAMETROS";#N/A,#N/A,TRUE,"RLI ";#N/A,#N/A,TRUE,"IMPTO.DET.";#N/A,#N/A,TRUE,"FUT-FUNT";#N/A,#N/A,TRUE,"CPI-PATR.";#N/A,#N/A,TRUE,"CM CPI";#N/A,#N/A,TRUE,"PROV";#N/A,#N/A,TRUE,"A FIJO";#N/A,#N/A,TRUE,"LEASING";#N/A,#N/A,TRUE,"VPP";#N/A,#N/A,TRUE,"PPM";#N/A,#N/A,TRUE,"OTROS"}</definedName>
    <definedName name="__dat2005" localSheetId="18" hidden="1">{#N/A,#N/A,TRUE,"MEMO";#N/A,#N/A,TRUE,"PARAMETROS";#N/A,#N/A,TRUE,"RLI ";#N/A,#N/A,TRUE,"IMPTO.DET.";#N/A,#N/A,TRUE,"FUT-FUNT";#N/A,#N/A,TRUE,"CPI-PATR.";#N/A,#N/A,TRUE,"CM CPI";#N/A,#N/A,TRUE,"PROV";#N/A,#N/A,TRUE,"A FIJO";#N/A,#N/A,TRUE,"LEASING";#N/A,#N/A,TRUE,"VPP";#N/A,#N/A,TRUE,"PPM";#N/A,#N/A,TRUE,"OTROS"}</definedName>
    <definedName name="__dat2005" hidden="1">{#N/A,#N/A,TRUE,"MEMO";#N/A,#N/A,TRUE,"PARAMETROS";#N/A,#N/A,TRUE,"RLI ";#N/A,#N/A,TRUE,"IMPTO.DET.";#N/A,#N/A,TRUE,"FUT-FUNT";#N/A,#N/A,TRUE,"CPI-PATR.";#N/A,#N/A,TRUE,"CM CPI";#N/A,#N/A,TRUE,"PROV";#N/A,#N/A,TRUE,"A FIJO";#N/A,#N/A,TRUE,"LEASING";#N/A,#N/A,TRUE,"VPP";#N/A,#N/A,TRUE,"PPM";#N/A,#N/A,TRUE,"OTROS"}</definedName>
    <definedName name="__DAT21">#REF!</definedName>
    <definedName name="__DAT22">#REF!</definedName>
    <definedName name="__DAT23">#REF!</definedName>
    <definedName name="__DAT24">#REF!</definedName>
    <definedName name="__DAT25">#REF!</definedName>
    <definedName name="__DAT26">#REF!</definedName>
    <definedName name="__DAT27">#REF!</definedName>
    <definedName name="__DAT28">#REF!</definedName>
    <definedName name="__DAT29">#REF!</definedName>
    <definedName name="__DAT3">#REF!</definedName>
    <definedName name="__DAT30">#REF!</definedName>
    <definedName name="__DAT3000" localSheetId="16" hidden="1">{#N/A,#N/A,TRUE,"MEMO";#N/A,#N/A,TRUE,"PARAMETROS";#N/A,#N/A,TRUE,"RLI ";#N/A,#N/A,TRUE,"IMPTO.DET.";#N/A,#N/A,TRUE,"FUT-FUNT";#N/A,#N/A,TRUE,"CPI-PATR.";#N/A,#N/A,TRUE,"CM CPI";#N/A,#N/A,TRUE,"PROV";#N/A,#N/A,TRUE,"A FIJO";#N/A,#N/A,TRUE,"LEASING";#N/A,#N/A,TRUE,"VPP";#N/A,#N/A,TRUE,"PPM";#N/A,#N/A,TRUE,"OTROS"}</definedName>
    <definedName name="__DAT3000" localSheetId="18" hidden="1">{#N/A,#N/A,TRUE,"MEMO";#N/A,#N/A,TRUE,"PARAMETROS";#N/A,#N/A,TRUE,"RLI ";#N/A,#N/A,TRUE,"IMPTO.DET.";#N/A,#N/A,TRUE,"FUT-FUNT";#N/A,#N/A,TRUE,"CPI-PATR.";#N/A,#N/A,TRUE,"CM CPI";#N/A,#N/A,TRUE,"PROV";#N/A,#N/A,TRUE,"A FIJO";#N/A,#N/A,TRUE,"LEASING";#N/A,#N/A,TRUE,"VPP";#N/A,#N/A,TRUE,"PPM";#N/A,#N/A,TRUE,"OTROS"}</definedName>
    <definedName name="__DAT3000" hidden="1">{#N/A,#N/A,TRUE,"MEMO";#N/A,#N/A,TRUE,"PARAMETROS";#N/A,#N/A,TRUE,"RLI ";#N/A,#N/A,TRUE,"IMPTO.DET.";#N/A,#N/A,TRUE,"FUT-FUNT";#N/A,#N/A,TRUE,"CPI-PATR.";#N/A,#N/A,TRUE,"CM CPI";#N/A,#N/A,TRUE,"PROV";#N/A,#N/A,TRUE,"A FIJO";#N/A,#N/A,TRUE,"LEASING";#N/A,#N/A,TRUE,"VPP";#N/A,#N/A,TRUE,"PPM";#N/A,#N/A,TRUE,"OTROS"}</definedName>
    <definedName name="__DAT301" localSheetId="16" hidden="1">{#N/A,#N/A,TRUE,"MEMO";#N/A,#N/A,TRUE,"PARAMETROS";#N/A,#N/A,TRUE,"RLI ";#N/A,#N/A,TRUE,"IMPTO.DET.";#N/A,#N/A,TRUE,"FUT-FUNT";#N/A,#N/A,TRUE,"CPI-PATR.";#N/A,#N/A,TRUE,"CM CPI";#N/A,#N/A,TRUE,"PROV";#N/A,#N/A,TRUE,"A FIJO";#N/A,#N/A,TRUE,"LEASING";#N/A,#N/A,TRUE,"VPP";#N/A,#N/A,TRUE,"PPM";#N/A,#N/A,TRUE,"OTROS"}</definedName>
    <definedName name="__DAT301" localSheetId="18" hidden="1">{#N/A,#N/A,TRUE,"MEMO";#N/A,#N/A,TRUE,"PARAMETROS";#N/A,#N/A,TRUE,"RLI ";#N/A,#N/A,TRUE,"IMPTO.DET.";#N/A,#N/A,TRUE,"FUT-FUNT";#N/A,#N/A,TRUE,"CPI-PATR.";#N/A,#N/A,TRUE,"CM CPI";#N/A,#N/A,TRUE,"PROV";#N/A,#N/A,TRUE,"A FIJO";#N/A,#N/A,TRUE,"LEASING";#N/A,#N/A,TRUE,"VPP";#N/A,#N/A,TRUE,"PPM";#N/A,#N/A,TRUE,"OTROS"}</definedName>
    <definedName name="__DAT301" hidden="1">{#N/A,#N/A,TRUE,"MEMO";#N/A,#N/A,TRUE,"PARAMETROS";#N/A,#N/A,TRUE,"RLI ";#N/A,#N/A,TRUE,"IMPTO.DET.";#N/A,#N/A,TRUE,"FUT-FUNT";#N/A,#N/A,TRUE,"CPI-PATR.";#N/A,#N/A,TRUE,"CM CPI";#N/A,#N/A,TRUE,"PROV";#N/A,#N/A,TRUE,"A FIJO";#N/A,#N/A,TRUE,"LEASING";#N/A,#N/A,TRUE,"VPP";#N/A,#N/A,TRUE,"PPM";#N/A,#N/A,TRUE,"OTROS"}</definedName>
    <definedName name="__DAT31">#REF!</definedName>
    <definedName name="__DAT32">#REF!</definedName>
    <definedName name="__DAT4">#REF!</definedName>
    <definedName name="__DAT5">#REF!</definedName>
    <definedName name="__DAT5320" localSheetId="16" hidden="1">{#N/A,#N/A,TRUE,"MEMO";#N/A,#N/A,TRUE,"PARAMETROS";#N/A,#N/A,TRUE,"RLI ";#N/A,#N/A,TRUE,"IMPTO.DET.";#N/A,#N/A,TRUE,"FUT-FUNT";#N/A,#N/A,TRUE,"CPI-PATR.";#N/A,#N/A,TRUE,"CM CPI";#N/A,#N/A,TRUE,"PROV";#N/A,#N/A,TRUE,"A FIJO";#N/A,#N/A,TRUE,"LEASING";#N/A,#N/A,TRUE,"VPP";#N/A,#N/A,TRUE,"PPM";#N/A,#N/A,TRUE,"OTROS"}</definedName>
    <definedName name="__DAT5320" localSheetId="18" hidden="1">{#N/A,#N/A,TRUE,"MEMO";#N/A,#N/A,TRUE,"PARAMETROS";#N/A,#N/A,TRUE,"RLI ";#N/A,#N/A,TRUE,"IMPTO.DET.";#N/A,#N/A,TRUE,"FUT-FUNT";#N/A,#N/A,TRUE,"CPI-PATR.";#N/A,#N/A,TRUE,"CM CPI";#N/A,#N/A,TRUE,"PROV";#N/A,#N/A,TRUE,"A FIJO";#N/A,#N/A,TRUE,"LEASING";#N/A,#N/A,TRUE,"VPP";#N/A,#N/A,TRUE,"PPM";#N/A,#N/A,TRUE,"OTROS"}</definedName>
    <definedName name="__DAT5320" hidden="1">{#N/A,#N/A,TRUE,"MEMO";#N/A,#N/A,TRUE,"PARAMETROS";#N/A,#N/A,TRUE,"RLI ";#N/A,#N/A,TRUE,"IMPTO.DET.";#N/A,#N/A,TRUE,"FUT-FUNT";#N/A,#N/A,TRUE,"CPI-PATR.";#N/A,#N/A,TRUE,"CM CPI";#N/A,#N/A,TRUE,"PROV";#N/A,#N/A,TRUE,"A FIJO";#N/A,#N/A,TRUE,"LEASING";#N/A,#N/A,TRUE,"VPP";#N/A,#N/A,TRUE,"PPM";#N/A,#N/A,TRUE,"OTROS"}</definedName>
    <definedName name="__DAT6">#REF!</definedName>
    <definedName name="__DAT7">#REF!</definedName>
    <definedName name="__DAT8">#REF!</definedName>
    <definedName name="__DAT9">#REF!</definedName>
    <definedName name="__Dec03" localSheetId="16" hidden="1">{"'Demand Units'!$Z$2:$AF$53"}</definedName>
    <definedName name="__Dec03" localSheetId="18" hidden="1">{"'Demand Units'!$Z$2:$AF$53"}</definedName>
    <definedName name="__Dec03" hidden="1">{"'Demand Units'!$Z$2:$AF$53"}</definedName>
    <definedName name="__dec94">#REF!</definedName>
    <definedName name="__del18" localSheetId="16" hidden="1">{0,0,0,0,0,0,0,0,0,0,0,0,0,0,0,0,0,0,0,0,0,0,0,0,0,0,0,0,0,0,0,0,0,0,0,0,0,0,0,0,0,0,0,0,0,0,0,0,#VALUE!,FALSE,FALSE}</definedName>
    <definedName name="__del18" localSheetId="18" hidden="1">{0,0,0,0,0,0,0,0,0,0,0,0,0,0,0,0,0,0,0,0,0,0,0,0,0,0,0,0,0,0,0,0,0,0,0,0,0,0,0,0,0,0,0,0,0,0,0,0,#VALUE!,FALSE,FALSE}</definedName>
    <definedName name="__del18" hidden="1">{0,0,0,0,0,0,0,0,0,0,0,0,0,0,0,0,0,0,0,0,0,0,0,0,0,0,0,0,0,0,0,0,0,0,0,0,0,0,0,0,0,0,0,0,0,0,0,0,#VALUE!,FALSE,FALSE}</definedName>
    <definedName name="__del3" localSheetId="16" hidden="1">{0}</definedName>
    <definedName name="__del3" localSheetId="18" hidden="1">{0}</definedName>
    <definedName name="__del3" hidden="1">{0}</definedName>
    <definedName name="__Dic03">#REF!</definedName>
    <definedName name="__Dif1201">#REF!</definedName>
    <definedName name="__Dif1301">#REF!</definedName>
    <definedName name="__Dif1330">#REF!</definedName>
    <definedName name="__Dif2001">#REF!</definedName>
    <definedName name="__Dif2402">#REF!</definedName>
    <definedName name="__DX2" localSheetId="16" hidden="1">{"'WEB azoc prov'!$B$85:$L$123"}</definedName>
    <definedName name="__DX2" localSheetId="18" hidden="1">{"'WEB azoc prov'!$B$85:$L$123"}</definedName>
    <definedName name="__DX2" hidden="1">{"'WEB azoc prov'!$B$85:$L$123"}</definedName>
    <definedName name="__e1" localSheetId="16" hidden="1">{"'Demand Units'!$Z$2:$AF$53"}</definedName>
    <definedName name="__e1" localSheetId="18" hidden="1">{"'Demand Units'!$Z$2:$AF$53"}</definedName>
    <definedName name="__e1" hidden="1">{"'Demand Units'!$Z$2:$AF$53"}</definedName>
    <definedName name="__e2" localSheetId="16"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__e2" localSheetId="18"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__e2"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__E21" localSheetId="16" hidden="1">{"Despesas Diferidas Indedutíveis de 1998",#N/A,FALSE,"Impressão"}</definedName>
    <definedName name="__E21" localSheetId="18" hidden="1">{"Despesas Diferidas Indedutíveis de 1998",#N/A,FALSE,"Impressão"}</definedName>
    <definedName name="__E21" hidden="1">{"Despesas Diferidas Indedutíveis de 1998",#N/A,FALSE,"Impressão"}</definedName>
    <definedName name="__ede2"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ede2"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ede2"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_efr4" localSheetId="16" hidden="1">{#N/A,#N/A,FALSE,"BM_mes";#N/A,#N/A,FALSE,"BM_Resum_Fin";#N/A,#N/A,FALSE,"Inf-Min-Mina"}</definedName>
    <definedName name="__efr4" localSheetId="18" hidden="1">{#N/A,#N/A,FALSE,"BM_mes";#N/A,#N/A,FALSE,"BM_Resum_Fin";#N/A,#N/A,FALSE,"Inf-Min-Mina"}</definedName>
    <definedName name="__efr4" hidden="1">{#N/A,#N/A,FALSE,"BM_mes";#N/A,#N/A,FALSE,"BM_Resum_Fin";#N/A,#N/A,FALSE,"Inf-Min-Mina"}</definedName>
    <definedName name="__ER2" localSheetId="16" hidden="1">{#N/A,#N/A,FALSE,"Aging Summary";#N/A,#N/A,FALSE,"Ratio Analysis";#N/A,#N/A,FALSE,"Test 120 Day Accts";#N/A,#N/A,FALSE,"Tickmarks"}</definedName>
    <definedName name="__ER2" localSheetId="18" hidden="1">{#N/A,#N/A,FALSE,"Aging Summary";#N/A,#N/A,FALSE,"Ratio Analysis";#N/A,#N/A,FALSE,"Test 120 Day Accts";#N/A,#N/A,FALSE,"Tickmarks"}</definedName>
    <definedName name="__ER2" hidden="1">{#N/A,#N/A,FALSE,"Aging Summary";#N/A,#N/A,FALSE,"Ratio Analysis";#N/A,#N/A,FALSE,"Test 120 Day Accts";#N/A,#N/A,FALSE,"Tickmarks"}</definedName>
    <definedName name="__et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et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et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et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et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et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Excel_BuiltIn__FilterDatabase_1_1_1_1_1_1">"$#REF!.$#REF!$#REF!:$#REF!$#REF!"</definedName>
    <definedName name="__f" localSheetId="16" hidden="1">{#N/A,#N/A,FALSE,"Aging Summary";#N/A,#N/A,FALSE,"Ratio Analysis";#N/A,#N/A,FALSE,"Test 120 Day Accts";#N/A,#N/A,FALSE,"Tickmarks"}</definedName>
    <definedName name="__f" localSheetId="18" hidden="1">{#N/A,#N/A,FALSE,"Aging Summary";#N/A,#N/A,FALSE,"Ratio Analysis";#N/A,#N/A,FALSE,"Test 120 Day Accts";#N/A,#N/A,FALSE,"Tickmarks"}</definedName>
    <definedName name="__f" hidden="1">{#N/A,#N/A,FALSE,"Aging Summary";#N/A,#N/A,FALSE,"Ratio Analysis";#N/A,#N/A,FALSE,"Test 120 Day Accts";#N/A,#N/A,FALSE,"Tickmarks"}</definedName>
    <definedName name="__f1" localSheetId="16" hidden="1">{#N/A,#N/A,FALSE,"Aging Summary";#N/A,#N/A,FALSE,"Ratio Analysis";#N/A,#N/A,FALSE,"Test 120 Day Accts";#N/A,#N/A,FALSE,"Tickmarks"}</definedName>
    <definedName name="__f1" localSheetId="18" hidden="1">{#N/A,#N/A,FALSE,"Aging Summary";#N/A,#N/A,FALSE,"Ratio Analysis";#N/A,#N/A,FALSE,"Test 120 Day Accts";#N/A,#N/A,FALSE,"Tickmarks"}</definedName>
    <definedName name="__f1" hidden="1">{#N/A,#N/A,FALSE,"Aging Summary";#N/A,#N/A,FALSE,"Ratio Analysis";#N/A,#N/A,FALSE,"Test 120 Day Accts";#N/A,#N/A,FALSE,"Tickmarks"}</definedName>
    <definedName name="__f11"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f11"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f11"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F1P">#REF!</definedName>
    <definedName name="__F1PP">#REF!</definedName>
    <definedName name="__f5" localSheetId="16" hidden="1">{#N/A,#N/A,TRUE,"ComparativoII"}</definedName>
    <definedName name="__f5" localSheetId="18" hidden="1">{#N/A,#N/A,TRUE,"ComparativoII"}</definedName>
    <definedName name="__f5" hidden="1">{#N/A,#N/A,TRUE,"ComparativoII"}</definedName>
    <definedName name="__f50"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f50"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f50"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FC">#REF!</definedName>
    <definedName name="__fd4" hidden="1">#REF!</definedName>
    <definedName name="__FDS_HYPERLINK_TOGGLE_STATE__" hidden="1">"ON"</definedName>
    <definedName name="__feb94">#REF!</definedName>
    <definedName name="__feb95">#REF!</definedName>
    <definedName name="__feb96">#REF!</definedName>
    <definedName name="__ff55" localSheetId="16" hidden="1">{#N/A,#N/A,FALSE,"4C0696";#N/A,#N/A,FALSE,"1B1193";#N/A,#N/A,FALSE,"TABLA";#N/A,#N/A,FALSE,"INST RTA FIJA"}</definedName>
    <definedName name="__ff55" localSheetId="18" hidden="1">{#N/A,#N/A,FALSE,"4C0696";#N/A,#N/A,FALSE,"1B1193";#N/A,#N/A,FALSE,"TABLA";#N/A,#N/A,FALSE,"INST RTA FIJA"}</definedName>
    <definedName name="__ff55" hidden="1">{#N/A,#N/A,FALSE,"4C0696";#N/A,#N/A,FALSE,"1B1193";#N/A,#N/A,FALSE,"TABLA";#N/A,#N/A,FALSE,"INST RTA FIJA"}</definedName>
    <definedName name="__Fol10">#REF!</definedName>
    <definedName name="__Fol11">#REF!</definedName>
    <definedName name="__Fol12">#REF!</definedName>
    <definedName name="__Fol13">#REF!</definedName>
    <definedName name="__Fol14">#REF!</definedName>
    <definedName name="__Fol15">#REF!</definedName>
    <definedName name="__Fol16">#REF!</definedName>
    <definedName name="__Fol17">#REF!</definedName>
    <definedName name="__Fol2">#REF!</definedName>
    <definedName name="__Fol23">#REF!</definedName>
    <definedName name="__Fol24">#REF!</definedName>
    <definedName name="__Fol25">#REF!</definedName>
    <definedName name="__Fol26">#REF!</definedName>
    <definedName name="__Fol27">#REF!</definedName>
    <definedName name="__Fol28">#REF!</definedName>
    <definedName name="__Fol29">#REF!</definedName>
    <definedName name="__Fol3">#REF!</definedName>
    <definedName name="__Fol30">#REF!</definedName>
    <definedName name="__Fol4">#REF!</definedName>
    <definedName name="__Fol5">#REF!</definedName>
    <definedName name="__Fol6">#REF!</definedName>
    <definedName name="__Fol7">#REF!</definedName>
    <definedName name="__Fol8">#REF!</definedName>
    <definedName name="__Fol9">#REF!</definedName>
    <definedName name="__FPM1">#REF!</definedName>
    <definedName name="__FRD001" localSheetId="16">L118C2</definedName>
    <definedName name="__FRD001" localSheetId="18">L118C2</definedName>
    <definedName name="__FRD001">L118C2</definedName>
    <definedName name="__ftu222" localSheetId="16" hidden="1">{#N/A,#N/A,FALSE,"Aging Summary";#N/A,#N/A,FALSE,"Ratio Analysis";#N/A,#N/A,FALSE,"Test 120 Day Accts";#N/A,#N/A,FALSE,"Tickmarks"}</definedName>
    <definedName name="__ftu222" localSheetId="18" hidden="1">{#N/A,#N/A,FALSE,"Aging Summary";#N/A,#N/A,FALSE,"Ratio Analysis";#N/A,#N/A,FALSE,"Test 120 Day Accts";#N/A,#N/A,FALSE,"Tickmarks"}</definedName>
    <definedName name="__ftu222" hidden="1">{#N/A,#N/A,FALSE,"Aging Summary";#N/A,#N/A,FALSE,"Ratio Analysis";#N/A,#N/A,FALSE,"Test 120 Day Accts";#N/A,#N/A,FALSE,"Tickmarks"}</definedName>
    <definedName name="__fut08" localSheetId="16" hidden="1">{#N/A,#N/A,FALSE,"Aging Summary";#N/A,#N/A,FALSE,"Ratio Analysis";#N/A,#N/A,FALSE,"Test 120 Day Accts";#N/A,#N/A,FALSE,"Tickmarks"}</definedName>
    <definedName name="__fut08" localSheetId="18" hidden="1">{#N/A,#N/A,FALSE,"Aging Summary";#N/A,#N/A,FALSE,"Ratio Analysis";#N/A,#N/A,FALSE,"Test 120 Day Accts";#N/A,#N/A,FALSE,"Tickmarks"}</definedName>
    <definedName name="__fut08" hidden="1">{#N/A,#N/A,FALSE,"Aging Summary";#N/A,#N/A,FALSE,"Ratio Analysis";#N/A,#N/A,FALSE,"Test 120 Day Accts";#N/A,#N/A,FALSE,"Tickmarks"}</definedName>
    <definedName name="__fut1" localSheetId="16" hidden="1">{#N/A,#N/A,FALSE,"Aging Summary";#N/A,#N/A,FALSE,"Ratio Analysis";#N/A,#N/A,FALSE,"Test 120 Day Accts";#N/A,#N/A,FALSE,"Tickmarks"}</definedName>
    <definedName name="__fut1" localSheetId="18" hidden="1">{#N/A,#N/A,FALSE,"Aging Summary";#N/A,#N/A,FALSE,"Ratio Analysis";#N/A,#N/A,FALSE,"Test 120 Day Accts";#N/A,#N/A,FALSE,"Tickmarks"}</definedName>
    <definedName name="__fut1" hidden="1">{#N/A,#N/A,FALSE,"Aging Summary";#N/A,#N/A,FALSE,"Ratio Analysis";#N/A,#N/A,FALSE,"Test 120 Day Accts";#N/A,#N/A,FALSE,"Tickmarks"}</definedName>
    <definedName name="__fut2" localSheetId="16" hidden="1">{#N/A,#N/A,FALSE,"Aging Summary";#N/A,#N/A,FALSE,"Ratio Analysis";#N/A,#N/A,FALSE,"Test 120 Day Accts";#N/A,#N/A,FALSE,"Tickmarks"}</definedName>
    <definedName name="__fut2" localSheetId="18" hidden="1">{#N/A,#N/A,FALSE,"Aging Summary";#N/A,#N/A,FALSE,"Ratio Analysis";#N/A,#N/A,FALSE,"Test 120 Day Accts";#N/A,#N/A,FALSE,"Tickmarks"}</definedName>
    <definedName name="__fut2" hidden="1">{#N/A,#N/A,FALSE,"Aging Summary";#N/A,#N/A,FALSE,"Ratio Analysis";#N/A,#N/A,FALSE,"Test 120 Day Accts";#N/A,#N/A,FALSE,"Tickmarks"}</definedName>
    <definedName name="__FUT2003">"V2004-02-29"</definedName>
    <definedName name="__fut2005" localSheetId="16" hidden="1">{#N/A,#N/A,FALSE,"Aging Summary";#N/A,#N/A,FALSE,"Ratio Analysis";#N/A,#N/A,FALSE,"Test 120 Day Accts";#N/A,#N/A,FALSE,"Tickmarks"}</definedName>
    <definedName name="__fut2005" localSheetId="18" hidden="1">{#N/A,#N/A,FALSE,"Aging Summary";#N/A,#N/A,FALSE,"Ratio Analysis";#N/A,#N/A,FALSE,"Test 120 Day Accts";#N/A,#N/A,FALSE,"Tickmarks"}</definedName>
    <definedName name="__fut2005" hidden="1">{#N/A,#N/A,FALSE,"Aging Summary";#N/A,#N/A,FALSE,"Ratio Analysis";#N/A,#N/A,FALSE,"Test 120 Day Accts";#N/A,#N/A,FALSE,"Tickmarks"}</definedName>
    <definedName name="__fut2006" localSheetId="16" hidden="1">{#N/A,#N/A,FALSE,"Aging Summary";#N/A,#N/A,FALSE,"Ratio Analysis";#N/A,#N/A,FALSE,"Test 120 Day Accts";#N/A,#N/A,FALSE,"Tickmarks"}</definedName>
    <definedName name="__fut2006" localSheetId="18" hidden="1">{#N/A,#N/A,FALSE,"Aging Summary";#N/A,#N/A,FALSE,"Ratio Analysis";#N/A,#N/A,FALSE,"Test 120 Day Accts";#N/A,#N/A,FALSE,"Tickmarks"}</definedName>
    <definedName name="__fut2006" hidden="1">{#N/A,#N/A,FALSE,"Aging Summary";#N/A,#N/A,FALSE,"Ratio Analysis";#N/A,#N/A,FALSE,"Test 120 Day Accts";#N/A,#N/A,FALSE,"Tickmarks"}</definedName>
    <definedName name="__G12" hidden="1">#REF!</definedName>
    <definedName name="__g2" localSheetId="16" hidden="1">{#N/A,#N/A,FALSE,"Aging Summary";#N/A,#N/A,FALSE,"Ratio Analysis";#N/A,#N/A,FALSE,"Test 120 Day Accts";#N/A,#N/A,FALSE,"Tickmarks"}</definedName>
    <definedName name="__g2" localSheetId="18" hidden="1">{#N/A,#N/A,FALSE,"Aging Summary";#N/A,#N/A,FALSE,"Ratio Analysis";#N/A,#N/A,FALSE,"Test 120 Day Accts";#N/A,#N/A,FALSE,"Tickmarks"}</definedName>
    <definedName name="__g2" hidden="1">{#N/A,#N/A,FALSE,"Aging Summary";#N/A,#N/A,FALSE,"Ratio Analysis";#N/A,#N/A,FALSE,"Test 120 Day Accts";#N/A,#N/A,FALSE,"Tickmarks"}</definedName>
    <definedName name="__gan2" localSheetId="16" hidden="1">{#N/A,#N/A,FALSE,"Aging Summary";#N/A,#N/A,FALSE,"Ratio Analysis";#N/A,#N/A,FALSE,"Test 120 Day Accts";#N/A,#N/A,FALSE,"Tickmarks"}</definedName>
    <definedName name="__gan2" localSheetId="18" hidden="1">{#N/A,#N/A,FALSE,"Aging Summary";#N/A,#N/A,FALSE,"Ratio Analysis";#N/A,#N/A,FALSE,"Test 120 Day Accts";#N/A,#N/A,FALSE,"Tickmarks"}</definedName>
    <definedName name="__gan2" hidden="1">{#N/A,#N/A,FALSE,"Aging Summary";#N/A,#N/A,FALSE,"Ratio Analysis";#N/A,#N/A,FALSE,"Test 120 Day Accts";#N/A,#N/A,FALSE,"Tickmarks"}</definedName>
    <definedName name="__GAS09" hidden="1">#REF!</definedName>
    <definedName name="__gc1" localSheetId="16" hidden="1">{#N/A,#N/A,TRUE,"MEMO";#N/A,#N/A,TRUE,"PARAMETROS";#N/A,#N/A,TRUE,"RLI ";#N/A,#N/A,TRUE,"IMPTO.DET.";#N/A,#N/A,TRUE,"FUT-FUNT";#N/A,#N/A,TRUE,"CPI-PATR.";#N/A,#N/A,TRUE,"CM CPI";#N/A,#N/A,TRUE,"PROV";#N/A,#N/A,TRUE,"A FIJO";#N/A,#N/A,TRUE,"LEASING";#N/A,#N/A,TRUE,"VPP";#N/A,#N/A,TRUE,"PPM";#N/A,#N/A,TRUE,"OTROS"}</definedName>
    <definedName name="__gc1" localSheetId="18" hidden="1">{#N/A,#N/A,TRUE,"MEMO";#N/A,#N/A,TRUE,"PARAMETROS";#N/A,#N/A,TRUE,"RLI ";#N/A,#N/A,TRUE,"IMPTO.DET.";#N/A,#N/A,TRUE,"FUT-FUNT";#N/A,#N/A,TRUE,"CPI-PATR.";#N/A,#N/A,TRUE,"CM CPI";#N/A,#N/A,TRUE,"PROV";#N/A,#N/A,TRUE,"A FIJO";#N/A,#N/A,TRUE,"LEASING";#N/A,#N/A,TRUE,"VPP";#N/A,#N/A,TRUE,"PPM";#N/A,#N/A,TRUE,"OTROS"}</definedName>
    <definedName name="__gc1" hidden="1">{#N/A,#N/A,TRUE,"MEMO";#N/A,#N/A,TRUE,"PARAMETROS";#N/A,#N/A,TRUE,"RLI ";#N/A,#N/A,TRUE,"IMPTO.DET.";#N/A,#N/A,TRUE,"FUT-FUNT";#N/A,#N/A,TRUE,"CPI-PATR.";#N/A,#N/A,TRUE,"CM CPI";#N/A,#N/A,TRUE,"PROV";#N/A,#N/A,TRUE,"A FIJO";#N/A,#N/A,TRUE,"LEASING";#N/A,#N/A,TRUE,"VPP";#N/A,#N/A,TRUE,"PPM";#N/A,#N/A,TRUE,"OTROS"}</definedName>
    <definedName name="__gc2" localSheetId="16" hidden="1">{#N/A,#N/A,TRUE,"MEMO";#N/A,#N/A,TRUE,"PARAMETROS";#N/A,#N/A,TRUE,"RLI ";#N/A,#N/A,TRUE,"IMPTO.DET.";#N/A,#N/A,TRUE,"FUT-FUNT";#N/A,#N/A,TRUE,"CPI-PATR.";#N/A,#N/A,TRUE,"CM CPI";#N/A,#N/A,TRUE,"PROV";#N/A,#N/A,TRUE,"A FIJO";#N/A,#N/A,TRUE,"LEASING";#N/A,#N/A,TRUE,"VPP";#N/A,#N/A,TRUE,"PPM";#N/A,#N/A,TRUE,"OTROS"}</definedName>
    <definedName name="__gc2" localSheetId="18" hidden="1">{#N/A,#N/A,TRUE,"MEMO";#N/A,#N/A,TRUE,"PARAMETROS";#N/A,#N/A,TRUE,"RLI ";#N/A,#N/A,TRUE,"IMPTO.DET.";#N/A,#N/A,TRUE,"FUT-FUNT";#N/A,#N/A,TRUE,"CPI-PATR.";#N/A,#N/A,TRUE,"CM CPI";#N/A,#N/A,TRUE,"PROV";#N/A,#N/A,TRUE,"A FIJO";#N/A,#N/A,TRUE,"LEASING";#N/A,#N/A,TRUE,"VPP";#N/A,#N/A,TRUE,"PPM";#N/A,#N/A,TRUE,"OTROS"}</definedName>
    <definedName name="__gc2" hidden="1">{#N/A,#N/A,TRUE,"MEMO";#N/A,#N/A,TRUE,"PARAMETROS";#N/A,#N/A,TRUE,"RLI ";#N/A,#N/A,TRUE,"IMPTO.DET.";#N/A,#N/A,TRUE,"FUT-FUNT";#N/A,#N/A,TRUE,"CPI-PATR.";#N/A,#N/A,TRUE,"CM CPI";#N/A,#N/A,TRUE,"PROV";#N/A,#N/A,TRUE,"A FIJO";#N/A,#N/A,TRUE,"LEASING";#N/A,#N/A,TRUE,"VPP";#N/A,#N/A,TRUE,"PPM";#N/A,#N/A,TRUE,"OTROS"}</definedName>
    <definedName name="__gc4" localSheetId="16" hidden="1">{#N/A,#N/A,TRUE,"MEMO";#N/A,#N/A,TRUE,"PARAMETROS";#N/A,#N/A,TRUE,"RLI ";#N/A,#N/A,TRUE,"IMPTO.DET.";#N/A,#N/A,TRUE,"FUT-FUNT";#N/A,#N/A,TRUE,"CPI-PATR.";#N/A,#N/A,TRUE,"CM CPI";#N/A,#N/A,TRUE,"PROV";#N/A,#N/A,TRUE,"A FIJO";#N/A,#N/A,TRUE,"LEASING";#N/A,#N/A,TRUE,"VPP";#N/A,#N/A,TRUE,"PPM";#N/A,#N/A,TRUE,"OTROS"}</definedName>
    <definedName name="__gc4" localSheetId="18" hidden="1">{#N/A,#N/A,TRUE,"MEMO";#N/A,#N/A,TRUE,"PARAMETROS";#N/A,#N/A,TRUE,"RLI ";#N/A,#N/A,TRUE,"IMPTO.DET.";#N/A,#N/A,TRUE,"FUT-FUNT";#N/A,#N/A,TRUE,"CPI-PATR.";#N/A,#N/A,TRUE,"CM CPI";#N/A,#N/A,TRUE,"PROV";#N/A,#N/A,TRUE,"A FIJO";#N/A,#N/A,TRUE,"LEASING";#N/A,#N/A,TRUE,"VPP";#N/A,#N/A,TRUE,"PPM";#N/A,#N/A,TRUE,"OTROS"}</definedName>
    <definedName name="__gc4" hidden="1">{#N/A,#N/A,TRUE,"MEMO";#N/A,#N/A,TRUE,"PARAMETROS";#N/A,#N/A,TRUE,"RLI ";#N/A,#N/A,TRUE,"IMPTO.DET.";#N/A,#N/A,TRUE,"FUT-FUNT";#N/A,#N/A,TRUE,"CPI-PATR.";#N/A,#N/A,TRUE,"CM CPI";#N/A,#N/A,TRUE,"PROV";#N/A,#N/A,TRUE,"A FIJO";#N/A,#N/A,TRUE,"LEASING";#N/A,#N/A,TRUE,"VPP";#N/A,#N/A,TRUE,"PPM";#N/A,#N/A,TRUE,"OTROS"}</definedName>
    <definedName name="__GCO1">#REF!</definedName>
    <definedName name="_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gg1" localSheetId="16" hidden="1">{#N/A,#N/A,TRUE,"MEMO";#N/A,#N/A,TRUE,"PARAMETROS";#N/A,#N/A,TRUE,"RLI ";#N/A,#N/A,TRUE,"IMPTO.DET.";#N/A,#N/A,TRUE,"FUT-FUNT";#N/A,#N/A,TRUE,"CPI-PATR.";#N/A,#N/A,TRUE,"CM CPI";#N/A,#N/A,TRUE,"PROV";#N/A,#N/A,TRUE,"A FIJO";#N/A,#N/A,TRUE,"LEASING";#N/A,#N/A,TRUE,"VPP";#N/A,#N/A,TRUE,"PPM";#N/A,#N/A,TRUE,"OTROS"}</definedName>
    <definedName name="__gg1" localSheetId="18" hidden="1">{#N/A,#N/A,TRUE,"MEMO";#N/A,#N/A,TRUE,"PARAMETROS";#N/A,#N/A,TRUE,"RLI ";#N/A,#N/A,TRUE,"IMPTO.DET.";#N/A,#N/A,TRUE,"FUT-FUNT";#N/A,#N/A,TRUE,"CPI-PATR.";#N/A,#N/A,TRUE,"CM CPI";#N/A,#N/A,TRUE,"PROV";#N/A,#N/A,TRUE,"A FIJO";#N/A,#N/A,TRUE,"LEASING";#N/A,#N/A,TRUE,"VPP";#N/A,#N/A,TRUE,"PPM";#N/A,#N/A,TRUE,"OTROS"}</definedName>
    <definedName name="__gg1" hidden="1">{#N/A,#N/A,TRUE,"MEMO";#N/A,#N/A,TRUE,"PARAMETROS";#N/A,#N/A,TRUE,"RLI ";#N/A,#N/A,TRUE,"IMPTO.DET.";#N/A,#N/A,TRUE,"FUT-FUNT";#N/A,#N/A,TRUE,"CPI-PATR.";#N/A,#N/A,TRUE,"CM CPI";#N/A,#N/A,TRUE,"PROV";#N/A,#N/A,TRUE,"A FIJO";#N/A,#N/A,TRUE,"LEASING";#N/A,#N/A,TRUE,"VPP";#N/A,#N/A,TRUE,"PPM";#N/A,#N/A,TRUE,"OTROS"}</definedName>
    <definedName name="__GMP1297" hidden="1">#REF!</definedName>
    <definedName name="__gmp2000" hidden="1">#REF!</definedName>
    <definedName name="__gol2006">#REF!</definedName>
    <definedName name="__GOP1">#REF!</definedName>
    <definedName name="__GRA21">#REF!</definedName>
    <definedName name="__GSI1">#REF!</definedName>
    <definedName name="__GTE1">#REF!</definedName>
    <definedName name="__H67000">#REF!</definedName>
    <definedName name="__H67002">#REF!</definedName>
    <definedName name="__H70000">#REF!</definedName>
    <definedName name="__H71382">#REF!</definedName>
    <definedName name="__H71383">#REF!</definedName>
    <definedName name="__H71385">#REF!</definedName>
    <definedName name="__H90020">#REF!</definedName>
    <definedName name="__H90021">#REF!</definedName>
    <definedName name="__i1" localSheetId="16"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__i1" localSheetId="18"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__i1"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__i2" localSheetId="16"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i2" localSheetId="18"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i2"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i3" localSheetId="16"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i3" localSheetId="18"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i3"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i4" localSheetId="16"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__i4" localSheetId="18"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__i4"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__i6" localSheetId="16" hidden="1">{"'Demand Units'!$Z$2:$AF$53"}</definedName>
    <definedName name="__i6" localSheetId="18" hidden="1">{"'Demand Units'!$Z$2:$AF$53"}</definedName>
    <definedName name="__i6" hidden="1">{"'Demand Units'!$Z$2:$AF$53"}</definedName>
    <definedName name="__i9" localSheetId="16" hidden="1">{#N/A,#N/A,FALSE,"4C0696";#N/A,#N/A,FALSE,"1B1193";#N/A,#N/A,FALSE,"TABLA";#N/A,#N/A,FALSE,"INST RTA FIJA"}</definedName>
    <definedName name="__i9" localSheetId="18" hidden="1">{#N/A,#N/A,FALSE,"4C0696";#N/A,#N/A,FALSE,"1B1193";#N/A,#N/A,FALSE,"TABLA";#N/A,#N/A,FALSE,"INST RTA FIJA"}</definedName>
    <definedName name="__i9" hidden="1">{#N/A,#N/A,FALSE,"4C0696";#N/A,#N/A,FALSE,"1B1193";#N/A,#N/A,FALSE,"TABLA";#N/A,#N/A,FALSE,"INST RTA FIJA"}</definedName>
    <definedName name="__imp330" localSheetId="16" hidden="1">{#N/A,#N/A,FALSE,"RLI";#N/A,#N/A,FALSE,"Provisión impto. renta";#N/A,#N/A,FALSE,"C-M Patrimonio";#N/A,#N/A,FALSE,"Inv.EERR";#N/A,#N/A,FALSE,"Activo Fijo";#N/A,#N/A,FALSE,"Remodelaciones";#N/A,#N/A,FALSE,"Provisión vacaciones";#N/A,#N/A,FALSE,"Impuesto  diferido"}</definedName>
    <definedName name="__imp330" localSheetId="18" hidden="1">{#N/A,#N/A,FALSE,"RLI";#N/A,#N/A,FALSE,"Provisión impto. renta";#N/A,#N/A,FALSE,"C-M Patrimonio";#N/A,#N/A,FALSE,"Inv.EERR";#N/A,#N/A,FALSE,"Activo Fijo";#N/A,#N/A,FALSE,"Remodelaciones";#N/A,#N/A,FALSE,"Provisión vacaciones";#N/A,#N/A,FALSE,"Impuesto  diferido"}</definedName>
    <definedName name="__imp330" hidden="1">{#N/A,#N/A,FALSE,"RLI";#N/A,#N/A,FALSE,"Provisión impto. renta";#N/A,#N/A,FALSE,"C-M Patrimonio";#N/A,#N/A,FALSE,"Inv.EERR";#N/A,#N/A,FALSE,"Activo Fijo";#N/A,#N/A,FALSE,"Remodelaciones";#N/A,#N/A,FALSE,"Provisión vacaciones";#N/A,#N/A,FALSE,"Impuesto  diferido"}</definedName>
    <definedName name="__INT01">#REF!,#REF!,#REF!</definedName>
    <definedName name="__INV01">#REF!,#REF!</definedName>
    <definedName name="__INV02">#REF!,#REF!</definedName>
    <definedName name="__ipc1">#REF!</definedName>
    <definedName name="__ipc10">#REF!</definedName>
    <definedName name="__IPC11">#N/A</definedName>
    <definedName name="__IPC12">#N/A</definedName>
    <definedName name="__IPC1992">#N/A</definedName>
    <definedName name="__ipc4">#REF!</definedName>
    <definedName name="__ipc5">#REF!</definedName>
    <definedName name="__IPC6">#N/A</definedName>
    <definedName name="__ipc7">#REF!</definedName>
    <definedName name="__IPC8">#N/A</definedName>
    <definedName name="__IPC9">#N/A</definedName>
    <definedName name="__ISR06" localSheetId="16" hidden="1">{#N/A,#N/A,TRUE,"HOJA 1 (P)";#N/A,#N/A,TRUE,"HOJA 2 (P)";#N/A,#N/A,TRUE,"HOJA 3 (P)";#N/A,#N/A,TRUE,"HOJA 4 (P)"}</definedName>
    <definedName name="__ISR06" localSheetId="18" hidden="1">{#N/A,#N/A,TRUE,"HOJA 1 (P)";#N/A,#N/A,TRUE,"HOJA 2 (P)";#N/A,#N/A,TRUE,"HOJA 3 (P)";#N/A,#N/A,TRUE,"HOJA 4 (P)"}</definedName>
    <definedName name="__ISR06" hidden="1">{#N/A,#N/A,TRUE,"HOJA 1 (P)";#N/A,#N/A,TRUE,"HOJA 2 (P)";#N/A,#N/A,TRUE,"HOJA 3 (P)";#N/A,#N/A,TRUE,"HOJA 4 (P)"}</definedName>
    <definedName name="__iu8" localSheetId="16" hidden="1">{#N/A,#N/A,FALSE,"4C0696";#N/A,#N/A,FALSE,"1B1193";#N/A,#N/A,FALSE,"TABLA";#N/A,#N/A,FALSE,"INST RTA FIJA"}</definedName>
    <definedName name="__iu8" localSheetId="18" hidden="1">{#N/A,#N/A,FALSE,"4C0696";#N/A,#N/A,FALSE,"1B1193";#N/A,#N/A,FALSE,"TABLA";#N/A,#N/A,FALSE,"INST RTA FIJA"}</definedName>
    <definedName name="__iu8" hidden="1">{#N/A,#N/A,FALSE,"4C0696";#N/A,#N/A,FALSE,"1B1193";#N/A,#N/A,FALSE,"TABLA";#N/A,#N/A,FALSE,"INST RTA FIJA"}</definedName>
    <definedName name="__IV120000">#REF!</definedName>
    <definedName name="__IV120020">#REF!</definedName>
    <definedName name="__jan94">#REF!</definedName>
    <definedName name="__jan95">#REF!</definedName>
    <definedName name="__jan96">#REF!</definedName>
    <definedName name="__jul02" localSheetId="16" hidden="1">{#N/A,#N/A,FALSE,"MAY96 2260";#N/A,#N/A,FALSE,"system reclass";#N/A,#N/A,FALSE,"Items with no project number"}</definedName>
    <definedName name="__jul02" localSheetId="18" hidden="1">{#N/A,#N/A,FALSE,"MAY96 2260";#N/A,#N/A,FALSE,"system reclass";#N/A,#N/A,FALSE,"Items with no project number"}</definedName>
    <definedName name="__jul02" hidden="1">{#N/A,#N/A,FALSE,"MAY96 2260";#N/A,#N/A,FALSE,"system reclass";#N/A,#N/A,FALSE,"Items with no project number"}</definedName>
    <definedName name="__jul03">#REF!</definedName>
    <definedName name="__jul95">#REF!</definedName>
    <definedName name="__jul96">#REF!</definedName>
    <definedName name="__jun03">#REF!</definedName>
    <definedName name="__jun95">#REF!</definedName>
    <definedName name="__jun96">#REF!</definedName>
    <definedName name="__key2" hidden="1">#REF!</definedName>
    <definedName name="__kk88" localSheetId="16" hidden="1">{#N/A,#N/A,FALSE,"4C0696";#N/A,#N/A,FALSE,"1B1193";#N/A,#N/A,FALSE,"TABLA";#N/A,#N/A,FALSE,"INST RTA FIJA"}</definedName>
    <definedName name="__kk88" localSheetId="18" hidden="1">{#N/A,#N/A,FALSE,"4C0696";#N/A,#N/A,FALSE,"1B1193";#N/A,#N/A,FALSE,"TABLA";#N/A,#N/A,FALSE,"INST RTA FIJA"}</definedName>
    <definedName name="__kk88" hidden="1">{#N/A,#N/A,FALSE,"4C0696";#N/A,#N/A,FALSE,"1B1193";#N/A,#N/A,FALSE,"TABLA";#N/A,#N/A,FALSE,"INST RTA FIJA"}</definedName>
    <definedName name="__L3" localSheetId="16" hidden="1">{#N/A,#N/A,FALSE,"P&amp;LVN H2";#N/A,#N/A,FALSE,"P&amp;LVIETNAM";#N/A,#N/A,FALSE,"P&amp;LVN H1";#N/A,#N/A,FALSE,"P&amp;L summary";#N/A,#N/A,FALSE,"CB";#N/A,#N/A,FALSE,"CEO ";#N/A,#N/A,FALSE,"Treasury";#N/A,#N/A,FALSE,"IBG";#N/A,#N/A,FALSE,"FIN";#N/A,#N/A,FALSE,"INDO";#N/A,#N/A,FALSE,"BS97"}</definedName>
    <definedName name="__L3" localSheetId="18" hidden="1">{#N/A,#N/A,FALSE,"P&amp;LVN H2";#N/A,#N/A,FALSE,"P&amp;LVIETNAM";#N/A,#N/A,FALSE,"P&amp;LVN H1";#N/A,#N/A,FALSE,"P&amp;L summary";#N/A,#N/A,FALSE,"CB";#N/A,#N/A,FALSE,"CEO ";#N/A,#N/A,FALSE,"Treasury";#N/A,#N/A,FALSE,"IBG";#N/A,#N/A,FALSE,"FIN";#N/A,#N/A,FALSE,"INDO";#N/A,#N/A,FALSE,"BS97"}</definedName>
    <definedName name="__L3" hidden="1">{#N/A,#N/A,FALSE,"P&amp;LVN H2";#N/A,#N/A,FALSE,"P&amp;LVIETNAM";#N/A,#N/A,FALSE,"P&amp;LVN H1";#N/A,#N/A,FALSE,"P&amp;L summary";#N/A,#N/A,FALSE,"CB";#N/A,#N/A,FALSE,"CEO ";#N/A,#N/A,FALSE,"Treasury";#N/A,#N/A,FALSE,"IBG";#N/A,#N/A,FALSE,"FIN";#N/A,#N/A,FALSE,"INDO";#N/A,#N/A,FALSE,"BS97"}</definedName>
    <definedName name="__lit1">#REF!</definedName>
    <definedName name="_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lll1" localSheetId="16" hidden="1">{#N/A,#N/A,FALSE,"voz corporativa";#N/A,#N/A,FALSE,"Transmisión de datos";#N/A,#N/A,FALSE,"Videoconferencia";#N/A,#N/A,FALSE,"Correo electrónico";#N/A,#N/A,FALSE,"Correo de voz";#N/A,#N/A,FALSE,"Megafax";#N/A,#N/A,FALSE,"Edi";#N/A,#N/A,FALSE,"Internet";#N/A,#N/A,FALSE,"VSAT";#N/A,#N/A,FALSE,"ing ult. milla"}</definedName>
    <definedName name="__lll1" localSheetId="18" hidden="1">{#N/A,#N/A,FALSE,"voz corporativa";#N/A,#N/A,FALSE,"Transmisión de datos";#N/A,#N/A,FALSE,"Videoconferencia";#N/A,#N/A,FALSE,"Correo electrónico";#N/A,#N/A,FALSE,"Correo de voz";#N/A,#N/A,FALSE,"Megafax";#N/A,#N/A,FALSE,"Edi";#N/A,#N/A,FALSE,"Internet";#N/A,#N/A,FALSE,"VSAT";#N/A,#N/A,FALSE,"ing ult. milla"}</definedName>
    <definedName name="__lll1" hidden="1">{#N/A,#N/A,FALSE,"voz corporativa";#N/A,#N/A,FALSE,"Transmisión de datos";#N/A,#N/A,FALSE,"Videoconferencia";#N/A,#N/A,FALSE,"Correo electrónico";#N/A,#N/A,FALSE,"Correo de voz";#N/A,#N/A,FALSE,"Megafax";#N/A,#N/A,FALSE,"Edi";#N/A,#N/A,FALSE,"Internet";#N/A,#N/A,FALSE,"VSAT";#N/A,#N/A,FALSE,"ing ult. milla"}</definedName>
    <definedName name="__M002" localSheetId="16" hidden="1">{#N/A,#N/A,FALSE,"Sub-Mekong";#N/A,#N/A,FALSE,"IB";#N/A,#N/A,FALSE,"CB";#N/A,#N/A,FALSE,"CIB";#N/A,#N/A,FALSE,"Tsy - seg";#N/A,#N/A,FALSE,"Fin";#N/A,#N/A,FALSE,"CEO";#N/A,#N/A,FALSE,"VN"}</definedName>
    <definedName name="__M002" localSheetId="18" hidden="1">{#N/A,#N/A,FALSE,"Sub-Mekong";#N/A,#N/A,FALSE,"IB";#N/A,#N/A,FALSE,"CB";#N/A,#N/A,FALSE,"CIB";#N/A,#N/A,FALSE,"Tsy - seg";#N/A,#N/A,FALSE,"Fin";#N/A,#N/A,FALSE,"CEO";#N/A,#N/A,FALSE,"VN"}</definedName>
    <definedName name="__M002" hidden="1">{#N/A,#N/A,FALSE,"Sub-Mekong";#N/A,#N/A,FALSE,"IB";#N/A,#N/A,FALSE,"CB";#N/A,#N/A,FALSE,"CIB";#N/A,#N/A,FALSE,"Tsy - seg";#N/A,#N/A,FALSE,"Fin";#N/A,#N/A,FALSE,"CEO";#N/A,#N/A,FALSE,"VN"}</definedName>
    <definedName name="_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M2" localSheetId="16" hidden="1">{#N/A,#N/A,FALSE,"P&amp;LVN H2";#N/A,#N/A,FALSE,"P&amp;LVIETNAM";#N/A,#N/A,FALSE,"P&amp;LVN H1";#N/A,#N/A,FALSE,"P&amp;L summary";#N/A,#N/A,FALSE,"CB";#N/A,#N/A,FALSE,"CEO ";#N/A,#N/A,FALSE,"Treasury";#N/A,#N/A,FALSE,"IBG";#N/A,#N/A,FALSE,"FIN";#N/A,#N/A,FALSE,"INDO";#N/A,#N/A,FALSE,"BS97"}</definedName>
    <definedName name="__M2" localSheetId="18" hidden="1">{#N/A,#N/A,FALSE,"P&amp;LVN H2";#N/A,#N/A,FALSE,"P&amp;LVIETNAM";#N/A,#N/A,FALSE,"P&amp;LVN H1";#N/A,#N/A,FALSE,"P&amp;L summary";#N/A,#N/A,FALSE,"CB";#N/A,#N/A,FALSE,"CEO ";#N/A,#N/A,FALSE,"Treasury";#N/A,#N/A,FALSE,"IBG";#N/A,#N/A,FALSE,"FIN";#N/A,#N/A,FALSE,"INDO";#N/A,#N/A,FALSE,"BS97"}</definedName>
    <definedName name="__M2" hidden="1">{#N/A,#N/A,FALSE,"P&amp;LVN H2";#N/A,#N/A,FALSE,"P&amp;LVIETNAM";#N/A,#N/A,FALSE,"P&amp;LVN H1";#N/A,#N/A,FALSE,"P&amp;L summary";#N/A,#N/A,FALSE,"CB";#N/A,#N/A,FALSE,"CEO ";#N/A,#N/A,FALSE,"Treasury";#N/A,#N/A,FALSE,"IBG";#N/A,#N/A,FALSE,"FIN";#N/A,#N/A,FALSE,"INDO";#N/A,#N/A,FALSE,"BS97"}</definedName>
    <definedName name="__M200" localSheetId="16" hidden="1">{#N/A,#N/A,FALSE,"P&amp;LVIETNAM";#N/A,#N/A,FALSE,"P&amp;L summary";#N/A,#N/A,FALSE,"Treasury";#N/A,#N/A,FALSE,"CB";#N/A,#N/A,FALSE,"CEO ";#N/A,#N/A,FALSE,"IBG";#N/A,#N/A,FALSE,"FIN";#N/A,#N/A,FALSE,"BS97"}</definedName>
    <definedName name="__M200" localSheetId="18" hidden="1">{#N/A,#N/A,FALSE,"P&amp;LVIETNAM";#N/A,#N/A,FALSE,"P&amp;L summary";#N/A,#N/A,FALSE,"Treasury";#N/A,#N/A,FALSE,"CB";#N/A,#N/A,FALSE,"CEO ";#N/A,#N/A,FALSE,"IBG";#N/A,#N/A,FALSE,"FIN";#N/A,#N/A,FALSE,"BS97"}</definedName>
    <definedName name="__M200" hidden="1">{#N/A,#N/A,FALSE,"P&amp;LVIETNAM";#N/A,#N/A,FALSE,"P&amp;L summary";#N/A,#N/A,FALSE,"Treasury";#N/A,#N/A,FALSE,"CB";#N/A,#N/A,FALSE,"CEO ";#N/A,#N/A,FALSE,"IBG";#N/A,#N/A,FALSE,"FIN";#N/A,#N/A,FALSE,"BS97"}</definedName>
    <definedName name="__m76" localSheetId="16" hidden="1">{#N/A,#N/A,FALSE,"4C0696";#N/A,#N/A,FALSE,"1B1193";#N/A,#N/A,FALSE,"TABLA";#N/A,#N/A,FALSE,"INST RTA FIJA"}</definedName>
    <definedName name="__m76" localSheetId="18" hidden="1">{#N/A,#N/A,FALSE,"4C0696";#N/A,#N/A,FALSE,"1B1193";#N/A,#N/A,FALSE,"TABLA";#N/A,#N/A,FALSE,"INST RTA FIJA"}</definedName>
    <definedName name="__m76" hidden="1">{#N/A,#N/A,FALSE,"4C0696";#N/A,#N/A,FALSE,"1B1193";#N/A,#N/A,FALSE,"TABLA";#N/A,#N/A,FALSE,"INST RTA FIJA"}</definedName>
    <definedName name="_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_ma3" localSheetId="16"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ma3" localSheetId="18"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ma3"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_mac2" localSheetId="16" hidden="1">{#N/A,#N/A,FALSE,"voz corporativa";#N/A,#N/A,FALSE,"Transmisión de datos";#N/A,#N/A,FALSE,"Videoconferencia";#N/A,#N/A,FALSE,"Correo electrónico";#N/A,#N/A,FALSE,"Correo de voz";#N/A,#N/A,FALSE,"Megafax";#N/A,#N/A,FALSE,"Edi";#N/A,#N/A,FALSE,"Internet";#N/A,#N/A,FALSE,"VSAT";#N/A,#N/A,FALSE,"ing ult. milla"}</definedName>
    <definedName name="__mac2" localSheetId="18" hidden="1">{#N/A,#N/A,FALSE,"voz corporativa";#N/A,#N/A,FALSE,"Transmisión de datos";#N/A,#N/A,FALSE,"Videoconferencia";#N/A,#N/A,FALSE,"Correo electrónico";#N/A,#N/A,FALSE,"Correo de voz";#N/A,#N/A,FALSE,"Megafax";#N/A,#N/A,FALSE,"Edi";#N/A,#N/A,FALSE,"Internet";#N/A,#N/A,FALSE,"VSAT";#N/A,#N/A,FALSE,"ing ult. milla"}</definedName>
    <definedName name="__mac2" hidden="1">{#N/A,#N/A,FALSE,"voz corporativa";#N/A,#N/A,FALSE,"Transmisión de datos";#N/A,#N/A,FALSE,"Videoconferencia";#N/A,#N/A,FALSE,"Correo electrónico";#N/A,#N/A,FALSE,"Correo de voz";#N/A,#N/A,FALSE,"Megafax";#N/A,#N/A,FALSE,"Edi";#N/A,#N/A,FALSE,"Internet";#N/A,#N/A,FALSE,"VSAT";#N/A,#N/A,FALSE,"ing ult. milla"}</definedName>
    <definedName name="__mar94">#REF!</definedName>
    <definedName name="__mar95">#REF!</definedName>
    <definedName name="__mar96">#REF!</definedName>
    <definedName name="__may94">#REF!</definedName>
    <definedName name="__may95">#REF!</definedName>
    <definedName name="__may96">#REF!</definedName>
    <definedName name="__MCH02">#REF!</definedName>
    <definedName name="__Mes1">#REF!</definedName>
    <definedName name="__mma1" hidden="1">19</definedName>
    <definedName name="__mmu87" localSheetId="16" hidden="1">{#N/A,#N/A,FALSE,"4C0696";#N/A,#N/A,FALSE,"1B1193";#N/A,#N/A,FALSE,"TABLA";#N/A,#N/A,FALSE,"INST RTA FIJA"}</definedName>
    <definedName name="__mmu87" localSheetId="18" hidden="1">{#N/A,#N/A,FALSE,"4C0696";#N/A,#N/A,FALSE,"1B1193";#N/A,#N/A,FALSE,"TABLA";#N/A,#N/A,FALSE,"INST RTA FIJA"}</definedName>
    <definedName name="__mmu87" hidden="1">{#N/A,#N/A,FALSE,"4C0696";#N/A,#N/A,FALSE,"1B1193";#N/A,#N/A,FALSE,"TABLA";#N/A,#N/A,FALSE,"INST RTA FIJA"}</definedName>
    <definedName name="__mp2000">#REF!</definedName>
    <definedName name="__MRG2" localSheetId="16" hidden="1">{"INCOME",#N/A,FALSE,"ProNet";"VALUE",#N/A,FALSE,"ProNet"}</definedName>
    <definedName name="__MRG2" localSheetId="18" hidden="1">{"INCOME",#N/A,FALSE,"ProNet";"VALUE",#N/A,FALSE,"ProNet"}</definedName>
    <definedName name="__MRG2" hidden="1">{"INCOME",#N/A,FALSE,"ProNet";"VALUE",#N/A,FALSE,"ProNet"}</definedName>
    <definedName name="__MYU2">#REF!</definedName>
    <definedName name="__N2" localSheetId="16" hidden="1">{#N/A,#N/A,FALSE,"Aging Summary";#N/A,#N/A,FALSE,"Ratio Analysis";#N/A,#N/A,FALSE,"Test 120 Day Accts";#N/A,#N/A,FALSE,"Tickmarks"}</definedName>
    <definedName name="__N2" localSheetId="18" hidden="1">{#N/A,#N/A,FALSE,"Aging Summary";#N/A,#N/A,FALSE,"Ratio Analysis";#N/A,#N/A,FALSE,"Test 120 Day Accts";#N/A,#N/A,FALSE,"Tickmarks"}</definedName>
    <definedName name="__N2" hidden="1">{#N/A,#N/A,FALSE,"Aging Summary";#N/A,#N/A,FALSE,"Ratio Analysis";#N/A,#N/A,FALSE,"Test 120 Day Accts";#N/A,#N/A,FALSE,"Tickmarks"}</definedName>
    <definedName name="__N7" localSheetId="16" hidden="1">{#N/A,#N/A,FALSE,"Aging Summary";#N/A,#N/A,FALSE,"Ratio Analysis";#N/A,#N/A,FALSE,"Test 120 Day Accts";#N/A,#N/A,FALSE,"Tickmarks"}</definedName>
    <definedName name="__N7" localSheetId="18" hidden="1">{#N/A,#N/A,FALSE,"Aging Summary";#N/A,#N/A,FALSE,"Ratio Analysis";#N/A,#N/A,FALSE,"Test 120 Day Accts";#N/A,#N/A,FALSE,"Tickmarks"}</definedName>
    <definedName name="__N7" hidden="1">{#N/A,#N/A,FALSE,"Aging Summary";#N/A,#N/A,FALSE,"Ratio Analysis";#N/A,#N/A,FALSE,"Test 120 Day Accts";#N/A,#N/A,FALSE,"Tickmarks"}</definedName>
    <definedName name="__nnn3"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nnn3"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nnn3"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NNP01">#REF!,#REF!</definedName>
    <definedName name="__NNP02">#REF!,#REF!</definedName>
    <definedName name="__nnp2010">#REF!,#REF!</definedName>
    <definedName name="__nnp2029">#REF!,#REF!</definedName>
    <definedName name="__Nov03">#REF!</definedName>
    <definedName name="__nov04">#REF!</definedName>
    <definedName name="__nov94">#REF!</definedName>
    <definedName name="__NP01">#REF!,#REF!</definedName>
    <definedName name="__NP02">#REF!,#REF!</definedName>
    <definedName name="__np2010">#REF!,#REF!</definedName>
    <definedName name="__np2029">#REF!,#REF!</definedName>
    <definedName name="__o98" localSheetId="16" hidden="1">{#N/A,#N/A,FALSE,"4C0696";#N/A,#N/A,FALSE,"1B1193";#N/A,#N/A,FALSE,"TABLA";#N/A,#N/A,FALSE,"INST RTA FIJA"}</definedName>
    <definedName name="__o98" localSheetId="18" hidden="1">{#N/A,#N/A,FALSE,"4C0696";#N/A,#N/A,FALSE,"1B1193";#N/A,#N/A,FALSE,"TABLA";#N/A,#N/A,FALSE,"INST RTA FIJA"}</definedName>
    <definedName name="__o98" hidden="1">{#N/A,#N/A,FALSE,"4C0696";#N/A,#N/A,FALSE,"1B1193";#N/A,#N/A,FALSE,"TABLA";#N/A,#N/A,FALSE,"INST RTA FIJA"}</definedName>
    <definedName name="__oct03">#REF!</definedName>
    <definedName name="__oct05" localSheetId="16" hidden="1">{#N/A,#N/A,FALSE,"Aging Summary";#N/A,#N/A,FALSE,"Ratio Analysis";#N/A,#N/A,FALSE,"Test 120 Day Accts";#N/A,#N/A,FALSE,"Tickmarks"}</definedName>
    <definedName name="__oct05" localSheetId="18" hidden="1">{#N/A,#N/A,FALSE,"Aging Summary";#N/A,#N/A,FALSE,"Ratio Analysis";#N/A,#N/A,FALSE,"Test 120 Day Accts";#N/A,#N/A,FALSE,"Tickmarks"}</definedName>
    <definedName name="__oct05" hidden="1">{#N/A,#N/A,FALSE,"Aging Summary";#N/A,#N/A,FALSE,"Ratio Analysis";#N/A,#N/A,FALSE,"Test 120 Day Accts";#N/A,#N/A,FALSE,"Tickmarks"}</definedName>
    <definedName name="__oct94">#REF!</definedName>
    <definedName name="__oww3" localSheetId="16" hidden="1">{#VALUE!,#N/A,TRUE,0;#N/A,#N/A,TRUE,0;#N/A,#N/A,TRUE,0;#N/A,#N/A,TRUE,0;#N/A,#N/A,TRUE,0;#N/A,#N/A,TRUE,0;#N/A,#N/A,TRUE,0;#N/A,#N/A,TRUE,0;#N/A,#N/A,TRUE,0;#N/A,#N/A,TRUE,0;#N/A,#N/A,TRUE,0;#N/A,#N/A,TRUE,0;#N/A,#N/A,TRUE,0}</definedName>
    <definedName name="__oww3" localSheetId="18" hidden="1">{#VALUE!,#N/A,TRUE,0;#N/A,#N/A,TRUE,0;#N/A,#N/A,TRUE,0;#N/A,#N/A,TRUE,0;#N/A,#N/A,TRUE,0;#N/A,#N/A,TRUE,0;#N/A,#N/A,TRUE,0;#N/A,#N/A,TRUE,0;#N/A,#N/A,TRUE,0;#N/A,#N/A,TRUE,0;#N/A,#N/A,TRUE,0;#N/A,#N/A,TRUE,0;#N/A,#N/A,TRUE,0}</definedName>
    <definedName name="__oww3" hidden="1">{#VALUE!,#N/A,TRUE,0;#N/A,#N/A,TRUE,0;#N/A,#N/A,TRUE,0;#N/A,#N/A,TRUE,0;#N/A,#N/A,TRUE,0;#N/A,#N/A,TRUE,0;#N/A,#N/A,TRUE,0;#N/A,#N/A,TRUE,0;#N/A,#N/A,TRUE,0;#N/A,#N/A,TRUE,0;#N/A,#N/A,TRUE,0;#N/A,#N/A,TRUE,0;#N/A,#N/A,TRUE,0}</definedName>
    <definedName name="__p098" localSheetId="16" hidden="1">{#N/A,#N/A,FALSE,"4C0696";#N/A,#N/A,FALSE,"1B1193";#N/A,#N/A,FALSE,"TABLA";#N/A,#N/A,FALSE,"INST RTA FIJA"}</definedName>
    <definedName name="__p098" localSheetId="18" hidden="1">{#N/A,#N/A,FALSE,"4C0696";#N/A,#N/A,FALSE,"1B1193";#N/A,#N/A,FALSE,"TABLA";#N/A,#N/A,FALSE,"INST RTA FIJA"}</definedName>
    <definedName name="__p098" hidden="1">{#N/A,#N/A,FALSE,"4C0696";#N/A,#N/A,FALSE,"1B1193";#N/A,#N/A,FALSE,"TABLA";#N/A,#N/A,FALSE,"INST RTA FIJA"}</definedName>
    <definedName name="__p1" localSheetId="16" hidden="1">{#N/A,#N/A,FALSE,"4C0696";#N/A,#N/A,FALSE,"1B1193";#N/A,#N/A,FALSE,"TABLA";#N/A,#N/A,FALSE,"INST RTA FIJA"}</definedName>
    <definedName name="__p1" localSheetId="18" hidden="1">{#N/A,#N/A,FALSE,"4C0696";#N/A,#N/A,FALSE,"1B1193";#N/A,#N/A,FALSE,"TABLA";#N/A,#N/A,FALSE,"INST RTA FIJA"}</definedName>
    <definedName name="__p1" hidden="1">{#N/A,#N/A,FALSE,"4C0696";#N/A,#N/A,FALSE,"1B1193";#N/A,#N/A,FALSE,"TABLA";#N/A,#N/A,FALSE,"INST RTA FIJA"}</definedName>
    <definedName name="__p5" localSheetId="16" hidden="1">{#N/A,#N/A,FALSE,"4C0696";#N/A,#N/A,FALSE,"1B1193";#N/A,#N/A,FALSE,"TABLA";#N/A,#N/A,FALSE,"INST RTA FIJA"}</definedName>
    <definedName name="__p5" localSheetId="18" hidden="1">{#N/A,#N/A,FALSE,"4C0696";#N/A,#N/A,FALSE,"1B1193";#N/A,#N/A,FALSE,"TABLA";#N/A,#N/A,FALSE,"INST RTA FIJA"}</definedName>
    <definedName name="__p5" hidden="1">{#N/A,#N/A,FALSE,"4C0696";#N/A,#N/A,FALSE,"1B1193";#N/A,#N/A,FALSE,"TABLA";#N/A,#N/A,FALSE,"INST RTA FIJA"}</definedName>
    <definedName name="__pat1" localSheetId="16" hidden="1">{#N/A,#N/A,FALSE,"HIGHNEW";#N/A,#N/A,FALSE,"HIGHOLD";#N/A,#N/A,FALSE,"MTHDET";#N/A,#N/A,FALSE,"ACTDET"}</definedName>
    <definedName name="__pat1" localSheetId="18" hidden="1">{#N/A,#N/A,FALSE,"HIGHNEW";#N/A,#N/A,FALSE,"HIGHOLD";#N/A,#N/A,FALSE,"MTHDET";#N/A,#N/A,FALSE,"ACTDET"}</definedName>
    <definedName name="__pat1" hidden="1">{#N/A,#N/A,FALSE,"HIGHNEW";#N/A,#N/A,FALSE,"HIGHOLD";#N/A,#N/A,FALSE,"MTHDET";#N/A,#N/A,FALSE,"ACTDET"}</definedName>
    <definedName name="__pg01">#REF!</definedName>
    <definedName name="__pg02">#REF!</definedName>
    <definedName name="__pg03">#REF!</definedName>
    <definedName name="__pg04">#REF!</definedName>
    <definedName name="__pg05">#REF!</definedName>
    <definedName name="__pg06">#REF!</definedName>
    <definedName name="__pg07">#REF!</definedName>
    <definedName name="__pg08">#REF!</definedName>
    <definedName name="__pg12">#REF!</definedName>
    <definedName name="__pg13">#REF!</definedName>
    <definedName name="__pg14">#REF!</definedName>
    <definedName name="__pg15">#REF!</definedName>
    <definedName name="__pg16">#REF!</definedName>
    <definedName name="__pg17">#REF!</definedName>
    <definedName name="__pg18">#REF!</definedName>
    <definedName name="__pg19">#REF!</definedName>
    <definedName name="__pg20">#REF!</definedName>
    <definedName name="__pg21">#REF!</definedName>
    <definedName name="__pg22">#REF!</definedName>
    <definedName name="__pg23">#REF!</definedName>
    <definedName name="__pg24">#REF!</definedName>
    <definedName name="__pg25">#REF!</definedName>
    <definedName name="__pg26">#REF!</definedName>
    <definedName name="__pg27">#REF!</definedName>
    <definedName name="__pg28">#REF!</definedName>
    <definedName name="__pg29">#REF!</definedName>
    <definedName name="__pg30">#REF!</definedName>
    <definedName name="__pg31">#REF!</definedName>
    <definedName name="__pg32">#REF!</definedName>
    <definedName name="__pg33">#REF!</definedName>
    <definedName name="__pg34">#REF!</definedName>
    <definedName name="__pg35">#REF!</definedName>
    <definedName name="__pg36">#REF!</definedName>
    <definedName name="__pg37">#REF!</definedName>
    <definedName name="__pg38">#REF!</definedName>
    <definedName name="__pg39">#REF!</definedName>
    <definedName name="__pg40">#REF!</definedName>
    <definedName name="__pg41">#REF!</definedName>
    <definedName name="__pg42">#REF!</definedName>
    <definedName name="__pg43">#REF!</definedName>
    <definedName name="__pg44">#REF!</definedName>
    <definedName name="__pg45">#REF!</definedName>
    <definedName name="__pg46">#REF!</definedName>
    <definedName name="__pg47">#REF!</definedName>
    <definedName name="__pg48">#REF!</definedName>
    <definedName name="__pg49">#REF!</definedName>
    <definedName name="__pg50">#REF!</definedName>
    <definedName name="__pg51">#REF!</definedName>
    <definedName name="__pg52">#REF!</definedName>
    <definedName name="__pg53">#REF!</definedName>
    <definedName name="__pg54">#REF!</definedName>
    <definedName name="__pg55">#REF!</definedName>
    <definedName name="__pg56">#REF!</definedName>
    <definedName name="__pg57">#REF!</definedName>
    <definedName name="__pg58">#REF!</definedName>
    <definedName name="__pg59">#REF!</definedName>
    <definedName name="__pg60">#REF!</definedName>
    <definedName name="__pg61">#REF!</definedName>
    <definedName name="__pg62">#REF!</definedName>
    <definedName name="__pg63">#REF!</definedName>
    <definedName name="__pg64">#REF!</definedName>
    <definedName name="__pg65">#REF!</definedName>
    <definedName name="__pg66">#REF!</definedName>
    <definedName name="__pg67">#REF!</definedName>
    <definedName name="__pg68">#REF!</definedName>
    <definedName name="__pg69">#REF!</definedName>
    <definedName name="__pg70">#REF!</definedName>
    <definedName name="__pg71">#REF!</definedName>
    <definedName name="__pg73">#REF!</definedName>
    <definedName name="__pg74">#REF!</definedName>
    <definedName name="__pg75">#REF!</definedName>
    <definedName name="__pg76">#REF!</definedName>
    <definedName name="__pg77">#REF!</definedName>
    <definedName name="__pg78">#REF!</definedName>
    <definedName name="__pg79">#REF!</definedName>
    <definedName name="__pg80">#REF!</definedName>
    <definedName name="__pg81">#REF!</definedName>
    <definedName name="__pg83">#REF!</definedName>
    <definedName name="__pg84">#REF!</definedName>
    <definedName name="__pg85">#REF!</definedName>
    <definedName name="__pg86">#REF!</definedName>
    <definedName name="__pg87">#REF!</definedName>
    <definedName name="__pg88">#REF!</definedName>
    <definedName name="__pg89">#REF!</definedName>
    <definedName name="__pg90">#REF!</definedName>
    <definedName name="__pg91">#REF!</definedName>
    <definedName name="__pg92">#REF!</definedName>
    <definedName name="__pg93">#REF!</definedName>
    <definedName name="__pg94">#REF!</definedName>
    <definedName name="__pg95">#REF!</definedName>
    <definedName name="__pg96">#REF!</definedName>
    <definedName name="__pg97">#REF!</definedName>
    <definedName name="__pi8" localSheetId="16" hidden="1">{#N/A,#N/A,FALSE,"4C0696";#N/A,#N/A,FALSE,"1B1193";#N/A,#N/A,FALSE,"TABLA";#N/A,#N/A,FALSE,"INST RTA FIJA"}</definedName>
    <definedName name="__pi8" localSheetId="18" hidden="1">{#N/A,#N/A,FALSE,"4C0696";#N/A,#N/A,FALSE,"1B1193";#N/A,#N/A,FALSE,"TABLA";#N/A,#N/A,FALSE,"INST RTA FIJA"}</definedName>
    <definedName name="__pi8" hidden="1">{#N/A,#N/A,FALSE,"4C0696";#N/A,#N/A,FALSE,"1B1193";#N/A,#N/A,FALSE,"TABLA";#N/A,#N/A,FALSE,"INST RTA FIJA"}</definedName>
    <definedName name="__po876" localSheetId="16" hidden="1">{#N/A,#N/A,FALSE,"4C0696";#N/A,#N/A,FALSE,"1B1193";#N/A,#N/A,FALSE,"TABLA";#N/A,#N/A,FALSE,"INST RTA FIJA"}</definedName>
    <definedName name="__po876" localSheetId="18" hidden="1">{#N/A,#N/A,FALSE,"4C0696";#N/A,#N/A,FALSE,"1B1193";#N/A,#N/A,FALSE,"TABLA";#N/A,#N/A,FALSE,"INST RTA FIJA"}</definedName>
    <definedName name="__po876" hidden="1">{#N/A,#N/A,FALSE,"4C0696";#N/A,#N/A,FALSE,"1B1193";#N/A,#N/A,FALSE,"TABLA";#N/A,#N/A,FALSE,"INST RTA FIJA"}</definedName>
    <definedName name="__PO98" localSheetId="16" hidden="1">{#N/A,#N/A,FALSE,"4C0696";#N/A,#N/A,FALSE,"1B1193";#N/A,#N/A,FALSE,"TABLA";#N/A,#N/A,FALSE,"INST RTA FIJA"}</definedName>
    <definedName name="__PO98" localSheetId="18" hidden="1">{#N/A,#N/A,FALSE,"4C0696";#N/A,#N/A,FALSE,"1B1193";#N/A,#N/A,FALSE,"TABLA";#N/A,#N/A,FALSE,"INST RTA FIJA"}</definedName>
    <definedName name="__PO98" hidden="1">{#N/A,#N/A,FALSE,"4C0696";#N/A,#N/A,FALSE,"1B1193";#N/A,#N/A,FALSE,"TABLA";#N/A,#N/A,FALSE,"INST RTA FIJA"}</definedName>
    <definedName name="__pp6" localSheetId="16" hidden="1">{#N/A,#N/A,FALSE,"Aging Summary";#N/A,#N/A,FALSE,"Ratio Analysis";#N/A,#N/A,FALSE,"Test 120 Day Accts";#N/A,#N/A,FALSE,"Tickmarks"}</definedName>
    <definedName name="__pp6" localSheetId="18" hidden="1">{#N/A,#N/A,FALSE,"Aging Summary";#N/A,#N/A,FALSE,"Ratio Analysis";#N/A,#N/A,FALSE,"Test 120 Day Accts";#N/A,#N/A,FALSE,"Tickmarks"}</definedName>
    <definedName name="__pp6" hidden="1">{#N/A,#N/A,FALSE,"Aging Summary";#N/A,#N/A,FALSE,"Ratio Analysis";#N/A,#N/A,FALSE,"Test 120 Day Accts";#N/A,#N/A,FALSE,"Tickmarks"}</definedName>
    <definedName name="__PPM1" localSheetId="16" hidden="1">{#N/A,#N/A,FALSE,"Aging Summary";#N/A,#N/A,FALSE,"Ratio Analysis";#N/A,#N/A,FALSE,"Test 120 Day Accts";#N/A,#N/A,FALSE,"Tickmarks"}</definedName>
    <definedName name="__PPM1" localSheetId="18" hidden="1">{#N/A,#N/A,FALSE,"Aging Summary";#N/A,#N/A,FALSE,"Ratio Analysis";#N/A,#N/A,FALSE,"Test 120 Day Accts";#N/A,#N/A,FALSE,"Tickmarks"}</definedName>
    <definedName name="__PPM1" hidden="1">{#N/A,#N/A,FALSE,"Aging Summary";#N/A,#N/A,FALSE,"Ratio Analysis";#N/A,#N/A,FALSE,"Test 120 Day Accts";#N/A,#N/A,FALSE,"Tickmarks"}</definedName>
    <definedName name="__ppm2" localSheetId="16" hidden="1">{#N/A,#N/A,FALSE,"Aging Summary";#N/A,#N/A,FALSE,"Ratio Analysis";#N/A,#N/A,FALSE,"Test 120 Day Accts";#N/A,#N/A,FALSE,"Tickmarks"}</definedName>
    <definedName name="__ppm2" localSheetId="18" hidden="1">{#N/A,#N/A,FALSE,"Aging Summary";#N/A,#N/A,FALSE,"Ratio Analysis";#N/A,#N/A,FALSE,"Test 120 Day Accts";#N/A,#N/A,FALSE,"Tickmarks"}</definedName>
    <definedName name="__ppm2" hidden="1">{#N/A,#N/A,FALSE,"Aging Summary";#N/A,#N/A,FALSE,"Ratio Analysis";#N/A,#N/A,FALSE,"Test 120 Day Accts";#N/A,#N/A,FALSE,"Tickmarks"}</definedName>
    <definedName name="__ppm7" localSheetId="16" hidden="1">{#N/A,#N/A,FALSE,"Aging Summary";#N/A,#N/A,FALSE,"Ratio Analysis";#N/A,#N/A,FALSE,"Test 120 Day Accts";#N/A,#N/A,FALSE,"Tickmarks"}</definedName>
    <definedName name="__ppm7" localSheetId="18" hidden="1">{#N/A,#N/A,FALSE,"Aging Summary";#N/A,#N/A,FALSE,"Ratio Analysis";#N/A,#N/A,FALSE,"Test 120 Day Accts";#N/A,#N/A,FALSE,"Tickmarks"}</definedName>
    <definedName name="__ppm7" hidden="1">{#N/A,#N/A,FALSE,"Aging Summary";#N/A,#N/A,FALSE,"Ratio Analysis";#N/A,#N/A,FALSE,"Test 120 Day Accts";#N/A,#N/A,FALSE,"Tickmarks"}</definedName>
    <definedName name="__PPP2" localSheetId="16" hidden="1">{#N/A,#N/A,FALSE,"Aging Summary";#N/A,#N/A,FALSE,"Ratio Analysis";#N/A,#N/A,FALSE,"Test 120 Day Accts";#N/A,#N/A,FALSE,"Tickmarks"}</definedName>
    <definedName name="__PPP2" localSheetId="18" hidden="1">{#N/A,#N/A,FALSE,"Aging Summary";#N/A,#N/A,FALSE,"Ratio Analysis";#N/A,#N/A,FALSE,"Test 120 Day Accts";#N/A,#N/A,FALSE,"Tickmarks"}</definedName>
    <definedName name="__PPP2" hidden="1">{#N/A,#N/A,FALSE,"Aging Summary";#N/A,#N/A,FALSE,"Ratio Analysis";#N/A,#N/A,FALSE,"Test 120 Day Accts";#N/A,#N/A,FALSE,"Tickmarks"}</definedName>
    <definedName name="__pq23" localSheetId="16" hidden="1">{#N/A,#N/A,FALSE,"4C0696";#N/A,#N/A,FALSE,"1B1193";#N/A,#N/A,FALSE,"TABLA";#N/A,#N/A,FALSE,"INST RTA FIJA"}</definedName>
    <definedName name="__pq23" localSheetId="18" hidden="1">{#N/A,#N/A,FALSE,"4C0696";#N/A,#N/A,FALSE,"1B1193";#N/A,#N/A,FALSE,"TABLA";#N/A,#N/A,FALSE,"INST RTA FIJA"}</definedName>
    <definedName name="__pq23" hidden="1">{#N/A,#N/A,FALSE,"4C0696";#N/A,#N/A,FALSE,"1B1193";#N/A,#N/A,FALSE,"TABLA";#N/A,#N/A,FALSE,"INST RTA FIJA"}</definedName>
    <definedName name="__pr01">#REF!</definedName>
    <definedName name="__pr45" localSheetId="16" hidden="1">{#N/A,#N/A,FALSE,"4C0696";#N/A,#N/A,FALSE,"1B1193";#N/A,#N/A,FALSE,"TABLA";#N/A,#N/A,FALSE,"INST RTA FIJA"}</definedName>
    <definedName name="__pr45" localSheetId="18" hidden="1">{#N/A,#N/A,FALSE,"4C0696";#N/A,#N/A,FALSE,"1B1193";#N/A,#N/A,FALSE,"TABLA";#N/A,#N/A,FALSE,"INST RTA FIJA"}</definedName>
    <definedName name="__pr45" hidden="1">{#N/A,#N/A,FALSE,"4C0696";#N/A,#N/A,FALSE,"1B1193";#N/A,#N/A,FALSE,"TABLA";#N/A,#N/A,FALSE,"INST RTA FIJA"}</definedName>
    <definedName name="__pre324" localSheetId="16" hidden="1">{#N/A,#N/A,FALSE,"4C0696";#N/A,#N/A,FALSE,"1B1193";#N/A,#N/A,FALSE,"TABLA";#N/A,#N/A,FALSE,"INST RTA FIJA"}</definedName>
    <definedName name="__pre324" localSheetId="18" hidden="1">{#N/A,#N/A,FALSE,"4C0696";#N/A,#N/A,FALSE,"1B1193";#N/A,#N/A,FALSE,"TABLA";#N/A,#N/A,FALSE,"INST RTA FIJA"}</definedName>
    <definedName name="__pre324" hidden="1">{#N/A,#N/A,FALSE,"4C0696";#N/A,#N/A,FALSE,"1B1193";#N/A,#N/A,FALSE,"TABLA";#N/A,#N/A,FALSE,"INST RTA FIJA"}</definedName>
    <definedName name="__pt1">#REF!</definedName>
    <definedName name="__pt8" localSheetId="16" hidden="1">{#N/A,#N/A,FALSE,"Aging Summary";#N/A,#N/A,FALSE,"Ratio Analysis";#N/A,#N/A,FALSE,"Test 120 Day Accts";#N/A,#N/A,FALSE,"Tickmarks"}</definedName>
    <definedName name="__pt8" localSheetId="18" hidden="1">{#N/A,#N/A,FALSE,"Aging Summary";#N/A,#N/A,FALSE,"Ratio Analysis";#N/A,#N/A,FALSE,"Test 120 Day Accts";#N/A,#N/A,FALSE,"Tickmarks"}</definedName>
    <definedName name="__pt8" hidden="1">{#N/A,#N/A,FALSE,"Aging Summary";#N/A,#N/A,FALSE,"Ratio Analysis";#N/A,#N/A,FALSE,"Test 120 Day Accts";#N/A,#N/A,FALSE,"Tickmarks"}</definedName>
    <definedName name="__q1" localSheetId="16" hidden="1">{#N/A,#N/A,FALSE,"4C0696";#N/A,#N/A,FALSE,"1B1193";#N/A,#N/A,FALSE,"TABLA";#N/A,#N/A,FALSE,"INST RTA FIJA"}</definedName>
    <definedName name="__q1" localSheetId="18" hidden="1">{#N/A,#N/A,FALSE,"4C0696";#N/A,#N/A,FALSE,"1B1193";#N/A,#N/A,FALSE,"TABLA";#N/A,#N/A,FALSE,"INST RTA FIJA"}</definedName>
    <definedName name="__q1" hidden="1">{#N/A,#N/A,FALSE,"4C0696";#N/A,#N/A,FALSE,"1B1193";#N/A,#N/A,FALSE,"TABLA";#N/A,#N/A,FALSE,"INST RTA FIJA"}</definedName>
    <definedName name="__q123" localSheetId="16" hidden="1">{#N/A,#N/A,FALSE,"4C0696";#N/A,#N/A,FALSE,"1B1193";#N/A,#N/A,FALSE,"TABLA";#N/A,#N/A,FALSE,"INST RTA FIJA"}</definedName>
    <definedName name="__q123" localSheetId="18" hidden="1">{#N/A,#N/A,FALSE,"4C0696";#N/A,#N/A,FALSE,"1B1193";#N/A,#N/A,FALSE,"TABLA";#N/A,#N/A,FALSE,"INST RTA FIJA"}</definedName>
    <definedName name="__q123" hidden="1">{#N/A,#N/A,FALSE,"4C0696";#N/A,#N/A,FALSE,"1B1193";#N/A,#N/A,FALSE,"TABLA";#N/A,#N/A,FALSE,"INST RTA FIJA"}</definedName>
    <definedName name="__q2" localSheetId="16" hidden="1">{"'Demand Units'!$Z$2:$AF$53"}</definedName>
    <definedName name="__q2" localSheetId="18" hidden="1">{"'Demand Units'!$Z$2:$AF$53"}</definedName>
    <definedName name="__q2" hidden="1">{"'Demand Units'!$Z$2:$AF$53"}</definedName>
    <definedName name="__Q3" localSheetId="16" hidden="1">{"Monthly6Q",#N/A,FALSE,"0614ESL"}</definedName>
    <definedName name="__Q3" localSheetId="18" hidden="1">{"Monthly6Q",#N/A,FALSE,"0614ESL"}</definedName>
    <definedName name="__Q3" hidden="1">{"Monthly6Q",#N/A,FALSE,"0614ESL"}</definedName>
    <definedName name="__q4" hidden="1">#N/A</definedName>
    <definedName name="__q5" localSheetId="16" hidden="1">{"Monthly6Q",#N/A,FALSE,"0614ESL"}</definedName>
    <definedName name="__q5" localSheetId="18" hidden="1">{"Monthly6Q",#N/A,FALSE,"0614ESL"}</definedName>
    <definedName name="__q5" hidden="1">{"Monthly6Q",#N/A,FALSE,"0614ESL"}</definedName>
    <definedName name="__q6" localSheetId="16" hidden="1">{"provision",#N/A,FALSE;"reserve analysis",#N/A,FALSE}</definedName>
    <definedName name="__q6" localSheetId="18" hidden="1">{"provision",#N/A,FALSE;"reserve analysis",#N/A,FALSE}</definedName>
    <definedName name="__q6" hidden="1">{"provision",#N/A,FALSE;"reserve analysis",#N/A,FALSE}</definedName>
    <definedName name="__q7" localSheetId="16" hidden="1">{"'Demand Units'!$Z$2:$AF$53"}</definedName>
    <definedName name="__q7" localSheetId="18" hidden="1">{"'Demand Units'!$Z$2:$AF$53"}</definedName>
    <definedName name="__q7" hidden="1">{"'Demand Units'!$Z$2:$AF$53"}</definedName>
    <definedName name="__q8" localSheetId="16" hidden="1">{"Monthly6Q",#N/A,FALSE,"0614ESL"}</definedName>
    <definedName name="__q8" localSheetId="18" hidden="1">{"Monthly6Q",#N/A,FALSE,"0614ESL"}</definedName>
    <definedName name="__q8" hidden="1">{"Monthly6Q",#N/A,FALSE,"0614ESL"}</definedName>
    <definedName name="__q88" localSheetId="16" hidden="1">{#N/A,#N/A,FALSE,"4C0696";#N/A,#N/A,FALSE,"1B1193";#N/A,#N/A,FALSE,"TABLA";#N/A,#N/A,FALSE,"INST RTA FIJA"}</definedName>
    <definedName name="__q88" localSheetId="18" hidden="1">{#N/A,#N/A,FALSE,"4C0696";#N/A,#N/A,FALSE,"1B1193";#N/A,#N/A,FALSE,"TABLA";#N/A,#N/A,FALSE,"INST RTA FIJA"}</definedName>
    <definedName name="__q88" hidden="1">{#N/A,#N/A,FALSE,"4C0696";#N/A,#N/A,FALSE,"1B1193";#N/A,#N/A,FALSE,"TABLA";#N/A,#N/A,FALSE,"INST RTA FIJA"}</definedName>
    <definedName name="__q9" localSheetId="16"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__q9" localSheetId="18"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__q9"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__QAN01">#REF!,#REF!,#REF!</definedName>
    <definedName name="__qan011">#REF!,#REF!,#REF!</definedName>
    <definedName name="__r" localSheetId="16" hidden="1">{#N/A,#N/A,FALSE,"Aging Summary";#N/A,#N/A,FALSE,"Ratio Analysis";#N/A,#N/A,FALSE,"Test 120 Day Accts";#N/A,#N/A,FALSE,"Tickmarks"}</definedName>
    <definedName name="__r" localSheetId="18" hidden="1">{#N/A,#N/A,FALSE,"Aging Summary";#N/A,#N/A,FALSE,"Ratio Analysis";#N/A,#N/A,FALSE,"Test 120 Day Accts";#N/A,#N/A,FALSE,"Tickmarks"}</definedName>
    <definedName name="__r" hidden="1">{#N/A,#N/A,FALSE,"Aging Summary";#N/A,#N/A,FALSE,"Ratio Analysis";#N/A,#N/A,FALSE,"Test 120 Day Accts";#N/A,#N/A,FALSE,"Tickmarks"}</definedName>
    <definedName name="_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_R2G">#REF!</definedName>
    <definedName name="__R2P">#REF!</definedName>
    <definedName name="__R2PP">#REF!</definedName>
    <definedName name="__raq2">#REF!</definedName>
    <definedName name="__res2" localSheetId="16" hidden="1">{#N/A,#N/A,FALSE,"res";#N/A,#N/A,FALSE,"en-imp";#N/A,#N/A,FALSE,"aus";#N/A,#N/A,FALSE,"propa";#N/A,#N/A,FALSE,"f-peru";#N/A,#N/A,FALSE,"fabi"}</definedName>
    <definedName name="__res2" localSheetId="18" hidden="1">{#N/A,#N/A,FALSE,"res";#N/A,#N/A,FALSE,"en-imp";#N/A,#N/A,FALSE,"aus";#N/A,#N/A,FALSE,"propa";#N/A,#N/A,FALSE,"f-peru";#N/A,#N/A,FALSE,"fabi"}</definedName>
    <definedName name="__res2" hidden="1">{#N/A,#N/A,FALSE,"res";#N/A,#N/A,FALSE,"en-imp";#N/A,#N/A,FALSE,"aus";#N/A,#N/A,FALSE,"propa";#N/A,#N/A,FALSE,"f-peru";#N/A,#N/A,FALSE,"fabi"}</definedName>
    <definedName name="__res3" localSheetId="16" hidden="1">{#N/A,#N/A,FALSE,"res";#N/A,#N/A,FALSE,"estado";#N/A,#N/A,FALSE,"en-imp";#N/A,#N/A,FALSE,"aus";#N/A,#N/A,FALSE,"propa";#N/A,#N/A,FALSE,"fabi";#N/A,#N/A,FALSE,"f-peru"}</definedName>
    <definedName name="__res3" localSheetId="18" hidden="1">{#N/A,#N/A,FALSE,"res";#N/A,#N/A,FALSE,"estado";#N/A,#N/A,FALSE,"en-imp";#N/A,#N/A,FALSE,"aus";#N/A,#N/A,FALSE,"propa";#N/A,#N/A,FALSE,"fabi";#N/A,#N/A,FALSE,"f-peru"}</definedName>
    <definedName name="__res3" hidden="1">{#N/A,#N/A,FALSE,"res";#N/A,#N/A,FALSE,"estado";#N/A,#N/A,FALSE,"en-imp";#N/A,#N/A,FALSE,"aus";#N/A,#N/A,FALSE,"propa";#N/A,#N/A,FALSE,"fabi";#N/A,#N/A,FALSE,"f-peru"}</definedName>
    <definedName name="__RLI2" localSheetId="16" hidden="1">{#N/A,#N/A,FALSE,"Aging Summary";#N/A,#N/A,FALSE,"Ratio Analysis";#N/A,#N/A,FALSE,"Test 120 Day Accts";#N/A,#N/A,FALSE,"Tickmarks"}</definedName>
    <definedName name="__RLI2" localSheetId="18" hidden="1">{#N/A,#N/A,FALSE,"Aging Summary";#N/A,#N/A,FALSE,"Ratio Analysis";#N/A,#N/A,FALSE,"Test 120 Day Accts";#N/A,#N/A,FALSE,"Tickmarks"}</definedName>
    <definedName name="__RLI2" hidden="1">{#N/A,#N/A,FALSE,"Aging Summary";#N/A,#N/A,FALSE,"Ratio Analysis";#N/A,#N/A,FALSE,"Test 120 Day Accts";#N/A,#N/A,FALSE,"Tickmarks"}</definedName>
    <definedName name="__rr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rr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rr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rr2" localSheetId="16" hidden="1">{#N/A,#N/A,TRUE,"Proposal";#N/A,#N/A,TRUE,"Assumptions";#N/A,#N/A,TRUE,"Net Income";#N/A,#N/A,TRUE,"Balsheet";#N/A,#N/A,TRUE,"Capex";#N/A,#N/A,TRUE,"Volumes";#N/A,#N/A,TRUE,"Revenues";#N/A,#N/A,TRUE,"Var.Costs";#N/A,#N/A,TRUE,"Personnel";#N/A,#N/A,TRUE,"Other costs";#N/A,#N/A,TRUE,"MKTG and G&amp;A"}</definedName>
    <definedName name="__rr2" localSheetId="18" hidden="1">{#N/A,#N/A,TRUE,"Proposal";#N/A,#N/A,TRUE,"Assumptions";#N/A,#N/A,TRUE,"Net Income";#N/A,#N/A,TRUE,"Balsheet";#N/A,#N/A,TRUE,"Capex";#N/A,#N/A,TRUE,"Volumes";#N/A,#N/A,TRUE,"Revenues";#N/A,#N/A,TRUE,"Var.Costs";#N/A,#N/A,TRUE,"Personnel";#N/A,#N/A,TRUE,"Other costs";#N/A,#N/A,TRUE,"MKTG and G&amp;A"}</definedName>
    <definedName name="__rr2" hidden="1">{#N/A,#N/A,TRUE,"Proposal";#N/A,#N/A,TRUE,"Assumptions";#N/A,#N/A,TRUE,"Net Income";#N/A,#N/A,TRUE,"Balsheet";#N/A,#N/A,TRUE,"Capex";#N/A,#N/A,TRUE,"Volumes";#N/A,#N/A,TRUE,"Revenues";#N/A,#N/A,TRUE,"Var.Costs";#N/A,#N/A,TRUE,"Personnel";#N/A,#N/A,TRUE,"Other costs";#N/A,#N/A,TRUE,"MKTG and G&amp;A"}</definedName>
    <definedName name="__RR5" localSheetId="16" hidden="1">{#N/A,#N/A,FALSE,"FECU_UF_PESOS"}</definedName>
    <definedName name="__RR5" localSheetId="18" hidden="1">{#N/A,#N/A,FALSE,"FECU_UF_PESOS"}</definedName>
    <definedName name="__RR5" hidden="1">{#N/A,#N/A,FALSE,"FECU_UF_PESOS"}</definedName>
    <definedName name="__RT1"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RT1"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RT1"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_rty780" localSheetId="16" hidden="1">{#N/A,#N/A,FALSE,"Cover";#N/A,#N/A,FALSE,"Contents";#N/A,#N/A,FALSE,"Exec Sum";#N/A,#N/A,FALSE,"Operations";#N/A,#N/A,FALSE,"Operations 2";#N/A,#N/A,FALSE,"Cost - YTD";#N/A,#N/A,FALSE,"Cost - Full";#N/A,#N/A,FALSE,"Income Stmt";#N/A,#N/A,FALSE,"Profit Margin";#N/A,#N/A,FALSE,"Variance Profit";#N/A,#N/A,FALSE,"EVA"}</definedName>
    <definedName name="__rty780" localSheetId="18" hidden="1">{#N/A,#N/A,FALSE,"Cover";#N/A,#N/A,FALSE,"Contents";#N/A,#N/A,FALSE,"Exec Sum";#N/A,#N/A,FALSE,"Operations";#N/A,#N/A,FALSE,"Operations 2";#N/A,#N/A,FALSE,"Cost - YTD";#N/A,#N/A,FALSE,"Cost - Full";#N/A,#N/A,FALSE,"Income Stmt";#N/A,#N/A,FALSE,"Profit Margin";#N/A,#N/A,FALSE,"Variance Profit";#N/A,#N/A,FALSE,"EVA"}</definedName>
    <definedName name="__rty780" hidden="1">{#N/A,#N/A,FALSE,"Cover";#N/A,#N/A,FALSE,"Contents";#N/A,#N/A,FALSE,"Exec Sum";#N/A,#N/A,FALSE,"Operations";#N/A,#N/A,FALSE,"Operations 2";#N/A,#N/A,FALSE,"Cost - YTD";#N/A,#N/A,FALSE,"Cost - Full";#N/A,#N/A,FALSE,"Income Stmt";#N/A,#N/A,FALSE,"Profit Margin";#N/A,#N/A,FALSE,"Variance Profit";#N/A,#N/A,FALSE,"EVA"}</definedName>
    <definedName name="__s1" localSheetId="16" hidden="1">{#N/A,#N/A,FALSE,"voz corporativa";#N/A,#N/A,FALSE,"Transmisión de datos";#N/A,#N/A,FALSE,"Videoconferencia";#N/A,#N/A,FALSE,"Correo electrónico";#N/A,#N/A,FALSE,"Correo de voz";#N/A,#N/A,FALSE,"Megafax";#N/A,#N/A,FALSE,"Edi";#N/A,#N/A,FALSE,"Internet";#N/A,#N/A,FALSE,"VSAT";#N/A,#N/A,FALSE,"ing ult. milla"}</definedName>
    <definedName name="__s1" localSheetId="18" hidden="1">{#N/A,#N/A,FALSE,"voz corporativa";#N/A,#N/A,FALSE,"Transmisión de datos";#N/A,#N/A,FALSE,"Videoconferencia";#N/A,#N/A,FALSE,"Correo electrónico";#N/A,#N/A,FALSE,"Correo de voz";#N/A,#N/A,FALSE,"Megafax";#N/A,#N/A,FALSE,"Edi";#N/A,#N/A,FALSE,"Internet";#N/A,#N/A,FALSE,"VSAT";#N/A,#N/A,FALSE,"ing ult. milla"}</definedName>
    <definedName name="__s1" hidden="1">{#N/A,#N/A,FALSE,"voz corporativa";#N/A,#N/A,FALSE,"Transmisión de datos";#N/A,#N/A,FALSE,"Videoconferencia";#N/A,#N/A,FALSE,"Correo electrónico";#N/A,#N/A,FALSE,"Correo de voz";#N/A,#N/A,FALSE,"Megafax";#N/A,#N/A,FALSE,"Edi";#N/A,#N/A,FALSE,"Internet";#N/A,#N/A,FALSE,"VSAT";#N/A,#N/A,FALSE,"ing ult. milla"}</definedName>
    <definedName name="__SAL01">#REF!,#REF!</definedName>
    <definedName name="__Sch01">#REF!</definedName>
    <definedName name="__Sch02">#REF!</definedName>
    <definedName name="__Sch03">#REF!</definedName>
    <definedName name="__Sch04">#REF!</definedName>
    <definedName name="__Sch05">#REF!</definedName>
    <definedName name="__Sch06">#REF!</definedName>
    <definedName name="__Sch07">#REF!</definedName>
    <definedName name="__Sch08">#REF!</definedName>
    <definedName name="__Sch09">#REF!</definedName>
    <definedName name="__Sch10">#REF!</definedName>
    <definedName name="__Sch11">#REF!</definedName>
    <definedName name="__Sch12">#REF!</definedName>
    <definedName name="__Sch13">#REF!</definedName>
    <definedName name="__Sch14">#REF!</definedName>
    <definedName name="__Sch15">#REF!</definedName>
    <definedName name="__Sch16">#REF!</definedName>
    <definedName name="__Sch17">#REF!</definedName>
    <definedName name="__Sch18">#REF!</definedName>
    <definedName name="__Sch19">#REF!</definedName>
    <definedName name="__Sch20">#REF!</definedName>
    <definedName name="__Sch21">#REF!</definedName>
    <definedName name="__sec60" localSheetId="16" hidden="1">{#N/A,#N/A,FALSE,"4C0696";#N/A,#N/A,FALSE,"1B1193";#N/A,#N/A,FALSE,"TABLA";#N/A,#N/A,FALSE,"INST RTA FIJA"}</definedName>
    <definedName name="__sec60" localSheetId="18" hidden="1">{#N/A,#N/A,FALSE,"4C0696";#N/A,#N/A,FALSE,"1B1193";#N/A,#N/A,FALSE,"TABLA";#N/A,#N/A,FALSE,"INST RTA FIJA"}</definedName>
    <definedName name="__sec60" hidden="1">{#N/A,#N/A,FALSE,"4C0696";#N/A,#N/A,FALSE,"1B1193";#N/A,#N/A,FALSE,"TABLA";#N/A,#N/A,FALSE,"INST RTA FIJA"}</definedName>
    <definedName name="__SEl1">#REF!</definedName>
    <definedName name="__sep95">#REF!</definedName>
    <definedName name="__sii01012004" localSheetId="16" hidden="1">{#N/A,#N/A,FALSE,"Aging Summary";#N/A,#N/A,FALSE,"Ratio Analysis";#N/A,#N/A,FALSE,"Test 120 Day Accts";#N/A,#N/A,FALSE,"Tickmarks"}</definedName>
    <definedName name="__sii01012004" localSheetId="18" hidden="1">{#N/A,#N/A,FALSE,"Aging Summary";#N/A,#N/A,FALSE,"Ratio Analysis";#N/A,#N/A,FALSE,"Test 120 Day Accts";#N/A,#N/A,FALSE,"Tickmarks"}</definedName>
    <definedName name="__sii01012004" hidden="1">{#N/A,#N/A,FALSE,"Aging Summary";#N/A,#N/A,FALSE,"Ratio Analysis";#N/A,#N/A,FALSE,"Test 120 Day Accts";#N/A,#N/A,FALSE,"Tickmarks"}</definedName>
    <definedName name="__SS2" localSheetId="16" hidden="1">{#N/A,#N/A,FALSE,"CAPEX";#N/A,#N/A,FALSE,"PLAN";#N/A,#N/A,FALSE,"REV";#N/A,#N/A,FALSE,"CALOP";#N/A,#N/A,FALSE,"RESOP";#N/A,#N/A,FALSE,"PRES"}</definedName>
    <definedName name="__SS2" localSheetId="18" hidden="1">{#N/A,#N/A,FALSE,"CAPEX";#N/A,#N/A,FALSE,"PLAN";#N/A,#N/A,FALSE,"REV";#N/A,#N/A,FALSE,"CALOP";#N/A,#N/A,FALSE,"RESOP";#N/A,#N/A,FALSE,"PRES"}</definedName>
    <definedName name="__SS2" hidden="1">{#N/A,#N/A,FALSE,"CAPEX";#N/A,#N/A,FALSE,"PLAN";#N/A,#N/A,FALSE,"REV";#N/A,#N/A,FALSE,"CALOP";#N/A,#N/A,FALSE,"RESOP";#N/A,#N/A,FALSE,"PRES"}</definedName>
    <definedName name="__t1" localSheetId="16" hidden="1">{"'Demand Units'!$Z$2:$AF$53"}</definedName>
    <definedName name="__t1" localSheetId="18" hidden="1">{"'Demand Units'!$Z$2:$AF$53"}</definedName>
    <definedName name="__t1" hidden="1">{"'Demand Units'!$Z$2:$AF$53"}</definedName>
    <definedName name="__t4" localSheetId="16" hidden="1">{#N/A,#N/A,FALSE,"Aging Summary";#N/A,#N/A,FALSE,"Ratio Analysis";#N/A,#N/A,FALSE,"Test 120 Day Accts";#N/A,#N/A,FALSE,"Tickmarks"}</definedName>
    <definedName name="__t4" localSheetId="18" hidden="1">{#N/A,#N/A,FALSE,"Aging Summary";#N/A,#N/A,FALSE,"Ratio Analysis";#N/A,#N/A,FALSE,"Test 120 Day Accts";#N/A,#N/A,FALSE,"Tickmarks"}</definedName>
    <definedName name="__t4" hidden="1">{#N/A,#N/A,FALSE,"Aging Summary";#N/A,#N/A,FALSE,"Ratio Analysis";#N/A,#N/A,FALSE,"Test 120 Day Accts";#N/A,#N/A,FALSE,"Tickmarks"}</definedName>
    <definedName name="__t42" localSheetId="16" hidden="1">{#N/A,#N/A,TRUE,"MEMO";#N/A,#N/A,TRUE,"PARAMETROS";#N/A,#N/A,TRUE,"RLI ";#N/A,#N/A,TRUE,"IMPTO.DET.";#N/A,#N/A,TRUE,"FUT-FUNT";#N/A,#N/A,TRUE,"CPI-PATR.";#N/A,#N/A,TRUE,"CM CPI";#N/A,#N/A,TRUE,"PROV";#N/A,#N/A,TRUE,"A FIJO";#N/A,#N/A,TRUE,"LEASING";#N/A,#N/A,TRUE,"VPP";#N/A,#N/A,TRUE,"PPM";#N/A,#N/A,TRUE,"OTROS"}</definedName>
    <definedName name="__t42" localSheetId="18" hidden="1">{#N/A,#N/A,TRUE,"MEMO";#N/A,#N/A,TRUE,"PARAMETROS";#N/A,#N/A,TRUE,"RLI ";#N/A,#N/A,TRUE,"IMPTO.DET.";#N/A,#N/A,TRUE,"FUT-FUNT";#N/A,#N/A,TRUE,"CPI-PATR.";#N/A,#N/A,TRUE,"CM CPI";#N/A,#N/A,TRUE,"PROV";#N/A,#N/A,TRUE,"A FIJO";#N/A,#N/A,TRUE,"LEASING";#N/A,#N/A,TRUE,"VPP";#N/A,#N/A,TRUE,"PPM";#N/A,#N/A,TRUE,"OTROS"}</definedName>
    <definedName name="__t42" hidden="1">{#N/A,#N/A,TRUE,"MEMO";#N/A,#N/A,TRUE,"PARAMETROS";#N/A,#N/A,TRUE,"RLI ";#N/A,#N/A,TRUE,"IMPTO.DET.";#N/A,#N/A,TRUE,"FUT-FUNT";#N/A,#N/A,TRUE,"CPI-PATR.";#N/A,#N/A,TRUE,"CM CPI";#N/A,#N/A,TRUE,"PROV";#N/A,#N/A,TRUE,"A FIJO";#N/A,#N/A,TRUE,"LEASING";#N/A,#N/A,TRUE,"VPP";#N/A,#N/A,TRUE,"PPM";#N/A,#N/A,TRUE,"OTROS"}</definedName>
    <definedName name="__t81" localSheetId="16" hidden="1">{#N/A,#N/A,FALSE,"Aging Summary";#N/A,#N/A,FALSE,"Ratio Analysis";#N/A,#N/A,FALSE,"Test 120 Day Accts";#N/A,#N/A,FALSE,"Tickmarks"}</definedName>
    <definedName name="__t81" localSheetId="18" hidden="1">{#N/A,#N/A,FALSE,"Aging Summary";#N/A,#N/A,FALSE,"Ratio Analysis";#N/A,#N/A,FALSE,"Test 120 Day Accts";#N/A,#N/A,FALSE,"Tickmarks"}</definedName>
    <definedName name="__t81" hidden="1">{#N/A,#N/A,FALSE,"Aging Summary";#N/A,#N/A,FALSE,"Ratio Analysis";#N/A,#N/A,FALSE,"Test 120 Day Accts";#N/A,#N/A,FALSE,"Tickmarks"}</definedName>
    <definedName name="__t9" localSheetId="16" hidden="1">{"eingeklappt",#N/A,FALSE,"TOTAL SHARED";"ausgeklappt",#N/A,FALSE,"TOTAL SHARED"}</definedName>
    <definedName name="__t9" localSheetId="18" hidden="1">{"eingeklappt",#N/A,FALSE,"TOTAL SHARED";"ausgeklappt",#N/A,FALSE,"TOTAL SHARED"}</definedName>
    <definedName name="__t9" hidden="1">{"eingeklappt",#N/A,FALSE,"TOTAL SHARED";"ausgeklappt",#N/A,FALSE,"TOTAL SHARED"}</definedName>
    <definedName name="__TCE1">#REF!</definedName>
    <definedName name="__TIT1">#REF!</definedName>
    <definedName name="__TIT2">#REF!</definedName>
    <definedName name="__TIT3">#REF!</definedName>
    <definedName name="__TIT4">#REF!</definedName>
    <definedName name="__tr54" localSheetId="16" hidden="1">{#N/A,#N/A,FALSE,"4C0696";#N/A,#N/A,FALSE,"1B1193";#N/A,#N/A,FALSE,"TABLA";#N/A,#N/A,FALSE,"INST RTA FIJA"}</definedName>
    <definedName name="__tr54" localSheetId="18" hidden="1">{#N/A,#N/A,FALSE,"4C0696";#N/A,#N/A,FALSE,"1B1193";#N/A,#N/A,FALSE,"TABLA";#N/A,#N/A,FALSE,"INST RTA FIJA"}</definedName>
    <definedName name="__tr54" hidden="1">{#N/A,#N/A,FALSE,"4C0696";#N/A,#N/A,FALSE,"1B1193";#N/A,#N/A,FALSE,"TABLA";#N/A,#N/A,FALSE,"INST RTA FIJA"}</definedName>
    <definedName name="__TT1" localSheetId="16" hidden="1">{#N/A,#N/A,FALSE,"Aging Summary";#N/A,#N/A,FALSE,"Ratio Analysis";#N/A,#N/A,FALSE,"Test 120 Day Accts";#N/A,#N/A,FALSE,"Tickmarks"}</definedName>
    <definedName name="__TT1" localSheetId="18" hidden="1">{#N/A,#N/A,FALSE,"Aging Summary";#N/A,#N/A,FALSE,"Ratio Analysis";#N/A,#N/A,FALSE,"Test 120 Day Accts";#N/A,#N/A,FALSE,"Tickmarks"}</definedName>
    <definedName name="__TT1" hidden="1">{#N/A,#N/A,FALSE,"Aging Summary";#N/A,#N/A,FALSE,"Ratio Analysis";#N/A,#N/A,FALSE,"Test 120 Day Accts";#N/A,#N/A,FALSE,"Tickmarks"}</definedName>
    <definedName name="__u1" localSheetId="16" hidden="1">{"Monthly6Q",#N/A,FALSE,"0614ESL"}</definedName>
    <definedName name="__u1" localSheetId="18" hidden="1">{"Monthly6Q",#N/A,FALSE,"0614ESL"}</definedName>
    <definedName name="__u1" hidden="1">{"Monthly6Q",#N/A,FALSE,"0614ESL"}</definedName>
    <definedName name="__u3" localSheetId="16"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u3" localSheetId="18"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u3"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u4" localSheetId="16"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u4" localSheetId="18"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u4"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u5" localSheetId="16" hidden="1">{"Monthly6Q",#N/A,FALSE,"0614ESL"}</definedName>
    <definedName name="__u5" localSheetId="18" hidden="1">{"Monthly6Q",#N/A,FALSE,"0614ESL"}</definedName>
    <definedName name="__u5" hidden="1">{"Monthly6Q",#N/A,FALSE,"0614ESL"}</definedName>
    <definedName name="__u6" localSheetId="16" hidden="1">{"Monthly6Q",#N/A,FALSE,"0614ESL"}</definedName>
    <definedName name="__u6" localSheetId="18" hidden="1">{"Monthly6Q",#N/A,FALSE,"0614ESL"}</definedName>
    <definedName name="__u6" hidden="1">{"Monthly6Q",#N/A,FALSE,"0614ESL"}</definedName>
    <definedName name="__u7" localSheetId="16" hidden="1">{"eingeklappt",#N/A,FALSE,"TOTAL SHARED";"ausgeklappt",#N/A,FALSE,"TOTAL SHARED"}</definedName>
    <definedName name="__u7" localSheetId="18" hidden="1">{"eingeklappt",#N/A,FALSE,"TOTAL SHARED";"ausgeklappt",#N/A,FALSE,"TOTAL SHARED"}</definedName>
    <definedName name="__u7" hidden="1">{"eingeklappt",#N/A,FALSE,"TOTAL SHARED";"ausgeklappt",#N/A,FALSE,"TOTAL SHARED"}</definedName>
    <definedName name="__u8" localSheetId="16" hidden="1">{"ENLARGED",#N/A,FALSE,"Bridge";"CALCULATIONS",#N/A,FALSE,"Bridge"}</definedName>
    <definedName name="__u8" localSheetId="18" hidden="1">{"ENLARGED",#N/A,FALSE,"Bridge";"CALCULATIONS",#N/A,FALSE,"Bridge"}</definedName>
    <definedName name="__u8" hidden="1">{"ENLARGED",#N/A,FALSE,"Bridge";"CALCULATIONS",#N/A,FALSE,"Bridge"}</definedName>
    <definedName name="__u9" localSheetId="16" hidden="1">{"Monthly6Q",#N/A,FALSE,"0614ESL"}</definedName>
    <definedName name="__u9" localSheetId="18" hidden="1">{"Monthly6Q",#N/A,FALSE,"0614ESL"}</definedName>
    <definedName name="__u9" hidden="1">{"Monthly6Q",#N/A,FALSE,"0614ESL"}</definedName>
    <definedName name="__uf2">#REF!</definedName>
    <definedName name="__UF2010">#REF!</definedName>
    <definedName name="__ui78421">#REF!</definedName>
    <definedName name="__uso2">#REF!</definedName>
    <definedName name="__uu765" localSheetId="16" hidden="1">{#N/A,#N/A,FALSE,"4C0696";#N/A,#N/A,FALSE,"1B1193";#N/A,#N/A,FALSE,"TABLA";#N/A,#N/A,FALSE,"INST RTA FIJA"}</definedName>
    <definedName name="__uu765" localSheetId="18" hidden="1">{#N/A,#N/A,FALSE,"4C0696";#N/A,#N/A,FALSE,"1B1193";#N/A,#N/A,FALSE,"TABLA";#N/A,#N/A,FALSE,"INST RTA FIJA"}</definedName>
    <definedName name="__uu765" hidden="1">{#N/A,#N/A,FALSE,"4C0696";#N/A,#N/A,FALSE,"1B1193";#N/A,#N/A,FALSE,"TABLA";#N/A,#N/A,FALSE,"INST RTA FIJA"}</definedName>
    <definedName name="__uy765" localSheetId="16" hidden="1">{#N/A,#N/A,FALSE,"4C0696";#N/A,#N/A,FALSE,"1B1193";#N/A,#N/A,FALSE,"TABLA";#N/A,#N/A,FALSE,"INST RTA FIJA"}</definedName>
    <definedName name="__uy765" localSheetId="18" hidden="1">{#N/A,#N/A,FALSE,"4C0696";#N/A,#N/A,FALSE,"1B1193";#N/A,#N/A,FALSE,"TABLA";#N/A,#N/A,FALSE,"INST RTA FIJA"}</definedName>
    <definedName name="__uy765" hidden="1">{#N/A,#N/A,FALSE,"4C0696";#N/A,#N/A,FALSE,"1B1193";#N/A,#N/A,FALSE,"TABLA";#N/A,#N/A,FALSE,"INST RTA FIJA"}</definedName>
    <definedName name="__v1" localSheetId="16"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v1" localSheetId="18"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v1"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v2" localSheetId="16"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v2" localSheetId="18"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v2"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v3" localSheetId="16" hidden="1">{"CONSEJO",#N/A,FALSE,"Dist p0";"CONSEJO",#N/A,FALSE,"Ficha CODICE"}</definedName>
    <definedName name="__v3" localSheetId="18" hidden="1">{"CONSEJO",#N/A,FALSE,"Dist p0";"CONSEJO",#N/A,FALSE,"Ficha CODICE"}</definedName>
    <definedName name="__v3" hidden="1">{"CONSEJO",#N/A,FALSE,"Dist p0";"CONSEJO",#N/A,FALSE,"Ficha CODICE"}</definedName>
    <definedName name="__v678" localSheetId="16" hidden="1">{#N/A,#N/A,FALSE,"4C0696";#N/A,#N/A,FALSE,"1B1193";#N/A,#N/A,FALSE,"TABLA";#N/A,#N/A,FALSE,"INST RTA FIJA"}</definedName>
    <definedName name="__v678" localSheetId="18" hidden="1">{#N/A,#N/A,FALSE,"4C0696";#N/A,#N/A,FALSE,"1B1193";#N/A,#N/A,FALSE,"TABLA";#N/A,#N/A,FALSE,"INST RTA FIJA"}</definedName>
    <definedName name="__v678" hidden="1">{#N/A,#N/A,FALSE,"4C0696";#N/A,#N/A,FALSE,"1B1193";#N/A,#N/A,FALSE,"TABLA";#N/A,#N/A,FALSE,"INST RTA FIJA"}</definedName>
    <definedName name="__VAR01">#REF!,#REF!,#REF!</definedName>
    <definedName name="__ven08">#REF!</definedName>
    <definedName name="__vta7">#REF!</definedName>
    <definedName name="__w1" localSheetId="16" hidden="1">{"'Demand Units'!$Z$2:$AF$53"}</definedName>
    <definedName name="__w1" localSheetId="18" hidden="1">{"'Demand Units'!$Z$2:$AF$53"}</definedName>
    <definedName name="__w1" hidden="1">{"'Demand Units'!$Z$2:$AF$53"}</definedName>
    <definedName name="__w32" localSheetId="16" hidden="1">{#N/A,#N/A,FALSE,"4C0696";#N/A,#N/A,FALSE,"1B1193";#N/A,#N/A,FALSE,"TABLA";#N/A,#N/A,FALSE,"INST RTA FIJA"}</definedName>
    <definedName name="__w32" localSheetId="18" hidden="1">{#N/A,#N/A,FALSE,"4C0696";#N/A,#N/A,FALSE,"1B1193";#N/A,#N/A,FALSE,"TABLA";#N/A,#N/A,FALSE,"INST RTA FIJA"}</definedName>
    <definedName name="__w32" hidden="1">{#N/A,#N/A,FALSE,"4C0696";#N/A,#N/A,FALSE,"1B1193";#N/A,#N/A,FALSE,"TABLA";#N/A,#N/A,FALSE,"INST RTA FIJA"}</definedName>
    <definedName name="__w4" localSheetId="16" hidden="1">{"Monthly6Q",#N/A,FALSE,"0614ESL"}</definedName>
    <definedName name="__w4" localSheetId="18" hidden="1">{"Monthly6Q",#N/A,FALSE,"0614ESL"}</definedName>
    <definedName name="__w4" hidden="1">{"Monthly6Q",#N/A,FALSE,"0614ESL"}</definedName>
    <definedName name="__w5" localSheetId="16"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w5" localSheetId="18"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w5"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_w6" localSheetId="16" hidden="1">{"Monthly6Q",#N/A,FALSE,"0614ESL"}</definedName>
    <definedName name="__w6" localSheetId="18" hidden="1">{"Monthly6Q",#N/A,FALSE,"0614ESL"}</definedName>
    <definedName name="__w6" hidden="1">{"Monthly6Q",#N/A,FALSE,"0614ESL"}</definedName>
    <definedName name="__w7" localSheetId="16"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w7" localSheetId="18"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w7"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_wer4" localSheetId="16" hidden="1">{#N/A,#N/A,FALSE,"4C0696";#N/A,#N/A,FALSE,"1B1193";#N/A,#N/A,FALSE,"TABLA";#N/A,#N/A,FALSE,"INST RTA FIJA"}</definedName>
    <definedName name="__wer4" localSheetId="18" hidden="1">{#N/A,#N/A,FALSE,"4C0696";#N/A,#N/A,FALSE,"1B1193";#N/A,#N/A,FALSE,"TABLA";#N/A,#N/A,FALSE,"INST RTA FIJA"}</definedName>
    <definedName name="__wer4" hidden="1">{#N/A,#N/A,FALSE,"4C0696";#N/A,#N/A,FALSE,"1B1193";#N/A,#N/A,FALSE,"TABLA";#N/A,#N/A,FALSE,"INST RTA FIJA"}</definedName>
    <definedName name="__wsd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wsd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wsd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_x1"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__x1"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__x1"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__X3" localSheetId="16" hidden="1">{#N/A,#N/A,FALSE,"Aging Summary";#N/A,#N/A,FALSE,"Ratio Analysis";#N/A,#N/A,FALSE,"Test 120 Day Accts";#N/A,#N/A,FALSE,"Tickmarks"}</definedName>
    <definedName name="__X3" localSheetId="18" hidden="1">{#N/A,#N/A,FALSE,"Aging Summary";#N/A,#N/A,FALSE,"Ratio Analysis";#N/A,#N/A,FALSE,"Test 120 Day Accts";#N/A,#N/A,FALSE,"Tickmarks"}</definedName>
    <definedName name="__X3" hidden="1">{#N/A,#N/A,FALSE,"Aging Summary";#N/A,#N/A,FALSE,"Ratio Analysis";#N/A,#N/A,FALSE,"Test 120 Day Accts";#N/A,#N/A,FALSE,"Tickmarks"}</definedName>
    <definedName name="__xlfn.BAHTTEXT" hidden="1">#NAME?</definedName>
    <definedName name="__xlfn.RTD" hidden="1">#NAME?</definedName>
    <definedName name="__xlnm.Print_Area">#REF!</definedName>
    <definedName name="__xlnm__FilterDatabase">"#REF!"</definedName>
    <definedName name="__xlnm__FilterDatabase_1">"#REF!"</definedName>
    <definedName name="__xlnm__FilterDatabase_3">"#REF!"</definedName>
    <definedName name="__xlnm__FilterDatabase_4">"#REF!"</definedName>
    <definedName name="__xlnm__FilterDatabase_5">"#REF!"</definedName>
    <definedName name="__xlnm__FilterDatabase_6">"#REF!"</definedName>
    <definedName name="__xlnm__FilterDatabase_7">"#REF!"</definedName>
    <definedName name="__xlnm_Print_Area_1">NA()</definedName>
    <definedName name="__xlnm_Print_Area_11">#REF!</definedName>
    <definedName name="__xlnm_Print_Area_2">NA()</definedName>
    <definedName name="__xlnm_Print_Area_2_1">NA()</definedName>
    <definedName name="__xlnm_Print_Area_2_16">NA()</definedName>
    <definedName name="__xlnm_Print_Area_2_17">NA()</definedName>
    <definedName name="__xlnm_Print_Area_2_18">"$#REF!.$A$68:$AL$137"</definedName>
    <definedName name="__xlnm_Print_Area_2_7">NA()</definedName>
    <definedName name="__xlnm_Print_Area_24">#REF!</definedName>
    <definedName name="__xlnm_Print_Area_25">#REF!</definedName>
    <definedName name="__xlnm_Print_Area_26">#REF!</definedName>
    <definedName name="__xlnm_Print_Area_27">#REF!</definedName>
    <definedName name="__xlnm_Print_Area_28">#REF!</definedName>
    <definedName name="__xlnm_Print_Area_29">#REF!</definedName>
    <definedName name="__xlnm_Print_Area_3">NA()</definedName>
    <definedName name="__xlnm_Print_Area_3_1">NA()</definedName>
    <definedName name="__xlnm_Print_Area_3_16">NA()</definedName>
    <definedName name="__xlnm_Print_Area_3_17">NA()</definedName>
    <definedName name="__xlnm_Print_Area_3_18">"$#REF!.$A$99:$AH$185"</definedName>
    <definedName name="__xlnm_Print_Area_3_7">NA()</definedName>
    <definedName name="__xlnm_Print_Area_30">#REF!</definedName>
    <definedName name="__xlnm_Print_Area_31">#REF!</definedName>
    <definedName name="__xlnm_Print_Area_32">#REF!</definedName>
    <definedName name="__xlnm_Print_Area_33">#REF!</definedName>
    <definedName name="__xlnm_Print_Area_34">#REF!</definedName>
    <definedName name="__xlnm_Print_Area_35">#REF!</definedName>
    <definedName name="__xlnm_Print_Area_8">#REF!</definedName>
    <definedName name="__xx1" hidden="1">"Ctas Analisis Acreedores"</definedName>
    <definedName name="__y4" localSheetId="16" hidden="1">{"Monthly6Q",#N/A,FALSE,"0614ESL"}</definedName>
    <definedName name="__y4" localSheetId="18" hidden="1">{"Monthly6Q",#N/A,FALSE,"0614ESL"}</definedName>
    <definedName name="__y4" hidden="1">{"Monthly6Q",#N/A,FALSE,"0614ESL"}</definedName>
    <definedName name="__y5" localSheetId="16" hidden="1">{"Monthly6Q",#N/A,FALSE,"0614ESL"}</definedName>
    <definedName name="__y5" localSheetId="18" hidden="1">{"Monthly6Q",#N/A,FALSE,"0614ESL"}</definedName>
    <definedName name="__y5" hidden="1">{"Monthly6Q",#N/A,FALSE,"0614ESL"}</definedName>
    <definedName name="__y6" localSheetId="16" hidden="1">{"Monthly6Q",#N/A,FALSE,"0614ESL"}</definedName>
    <definedName name="__y6" localSheetId="18" hidden="1">{"Monthly6Q",#N/A,FALSE,"0614ESL"}</definedName>
    <definedName name="__y6" hidden="1">{"Monthly6Q",#N/A,FALSE,"0614ESL"}</definedName>
    <definedName name="__y7" localSheetId="16" hidden="1">{"Monthly6Q",#N/A,FALSE,"0614ESL"}</definedName>
    <definedName name="__y7" localSheetId="18" hidden="1">{"Monthly6Q",#N/A,FALSE,"0614ESL"}</definedName>
    <definedName name="__y7" hidden="1">{"Monthly6Q",#N/A,FALSE,"0614ESL"}</definedName>
    <definedName name="__y76" localSheetId="16" hidden="1">{#N/A,#N/A,FALSE,"4C0696";#N/A,#N/A,FALSE,"1B1193";#N/A,#N/A,FALSE,"TABLA";#N/A,#N/A,FALSE,"INST RTA FIJA"}</definedName>
    <definedName name="__y76" localSheetId="18" hidden="1">{#N/A,#N/A,FALSE,"4C0696";#N/A,#N/A,FALSE,"1B1193";#N/A,#N/A,FALSE,"TABLA";#N/A,#N/A,FALSE,"INST RTA FIJA"}</definedName>
    <definedName name="__y76" hidden="1">{#N/A,#N/A,FALSE,"4C0696";#N/A,#N/A,FALSE,"1B1193";#N/A,#N/A,FALSE,"TABLA";#N/A,#N/A,FALSE,"INST RTA FIJA"}</definedName>
    <definedName name="__y8" localSheetId="16" hidden="1">{"Monthly6Q",#N/A,FALSE,"0614ESL"}</definedName>
    <definedName name="__y8" localSheetId="18" hidden="1">{"Monthly6Q",#N/A,FALSE,"0614ESL"}</definedName>
    <definedName name="__y8" hidden="1">{"Monthly6Q",#N/A,FALSE,"0614ESL"}</definedName>
    <definedName name="__y9" localSheetId="16" hidden="1">{"'Demand Units'!$Z$2:$AF$53"}</definedName>
    <definedName name="__y9" localSheetId="18" hidden="1">{"'Demand Units'!$Z$2:$AF$53"}</definedName>
    <definedName name="__y9" hidden="1">{"'Demand Units'!$Z$2:$AF$53"}</definedName>
    <definedName name="__YR1">#REF!</definedName>
    <definedName name="__YR2">#REF!</definedName>
    <definedName name="__YR3">#REF!</definedName>
    <definedName name="__YR4">#REF!</definedName>
    <definedName name="__YR5">#REF!</definedName>
    <definedName name="__Z1" localSheetId="16" hidden="1">{"ProspettoImposte",#N/A,FALSE,"Prospetto imposte"}</definedName>
    <definedName name="__Z1" localSheetId="18" hidden="1">{"ProspettoImposte",#N/A,FALSE,"Prospetto imposte"}</definedName>
    <definedName name="__Z1" hidden="1">{"ProspettoImposte",#N/A,FALSE,"Prospetto imposte"}</definedName>
    <definedName name="__ZZ1">#REF!</definedName>
    <definedName name="_0">#REF!</definedName>
    <definedName name="_1">#REF!</definedName>
    <definedName name="_1.">#REF!</definedName>
    <definedName name="_1_">#REF!</definedName>
    <definedName name="_1___0_K" hidden="1">#REF!</definedName>
    <definedName name="_1___123Graph_AGRßFICO_2F" hidden="1">#REF!</definedName>
    <definedName name="_1__123Graph_ACHART_1" hidden="1">#REF!</definedName>
    <definedName name="_1__123Graph_AChart_1A" hidden="1">#REF!</definedName>
    <definedName name="_1__123Graph_AGRAFICO_1" hidden="1">#REF!</definedName>
    <definedName name="_1__123Graph_AGRßFICO_2F" hidden="1">#REF!</definedName>
    <definedName name="_1__123Graph_BCHART_1" hidden="1">#REF!</definedName>
    <definedName name="_1__123Graph_BGrßfico_10C" hidden="1">#REF!</definedName>
    <definedName name="_1__Excel_BuiltIn__FilterDatabase_1_1_1_1_1_1">"$#REF!.$#REF!$#REF!:$#REF!$#REF!"</definedName>
    <definedName name="_1_0_K" hidden="1">#REF!</definedName>
    <definedName name="_1_2">#REF!</definedName>
    <definedName name="_1_2_8_08_000">NA()</definedName>
    <definedName name="_1_2_9_01_000">NA()</definedName>
    <definedName name="_1_5_1_01_004">#REF!</definedName>
    <definedName name="_1_Excel_BuiltIn_Print_Area_1_1_1">"$#REF!.$#REF!$#REF!:$#REF!$#REF!"</definedName>
    <definedName name="_10.000">#REF!</definedName>
    <definedName name="_10_??" localSheetId="16" hidden="1">{#N/A,#N/A,FALSE,"Cover (Japan)";#N/A,#N/A,FALSE,"Index";#N/A,#N/A,FALSE,"Comment sum"}</definedName>
    <definedName name="_10_??" localSheetId="18" hidden="1">{#N/A,#N/A,FALSE,"Cover (Japan)";#N/A,#N/A,FALSE,"Index";#N/A,#N/A,FALSE,"Comment sum"}</definedName>
    <definedName name="_10_??" hidden="1">{#N/A,#N/A,FALSE,"Cover (Japan)";#N/A,#N/A,FALSE,"Index";#N/A,#N/A,FALSE,"Comment sum"}</definedName>
    <definedName name="_10___123Graph_ACHART_15" hidden="1">#REF!</definedName>
    <definedName name="_10__123Graph_ACHART_1" hidden="1">#REF!</definedName>
    <definedName name="_10__123Graph_ACHART_13" hidden="1">#REF!</definedName>
    <definedName name="_10__123Graph_ACHART_15" hidden="1">#REF!</definedName>
    <definedName name="_10__123Graph_ACHART_16" hidden="1">#REF!</definedName>
    <definedName name="_10__123Graph_ACHART_17" hidden="1">#REF!</definedName>
    <definedName name="_10__123Graph_ACHART_18" hidden="1">#REF!</definedName>
    <definedName name="_10__123Graph_AChart_1AJ" hidden="1">#REF!</definedName>
    <definedName name="_10__123Graph_AINV__BRASS" hidden="1">#REF!</definedName>
    <definedName name="_10__123Graph_XGRAFICO_1" hidden="1">#REF!</definedName>
    <definedName name="_10__123Graph_XGRßFICO_2F" hidden="1">#REF!</definedName>
    <definedName name="_10_0T">#REF!</definedName>
    <definedName name="_100_____123Graph_XCHART_8" hidden="1">#REF!</definedName>
    <definedName name="_100__123Graph_CChart_1B" hidden="1">#REF!</definedName>
    <definedName name="_100__123Graph_DINV__BRASS" hidden="1">#REF!</definedName>
    <definedName name="_10000">#REF!</definedName>
    <definedName name="_10002">#REF!</definedName>
    <definedName name="_10026">#REF!</definedName>
    <definedName name="_10028">#REF!</definedName>
    <definedName name="_1004">#REF!</definedName>
    <definedName name="_1005_7">#REF!</definedName>
    <definedName name="_10052">#REF!</definedName>
    <definedName name="_10054">#REF!</definedName>
    <definedName name="_1006">#REF!</definedName>
    <definedName name="_10078">#REF!</definedName>
    <definedName name="_10080">#REF!</definedName>
    <definedName name="_1009_K">#REF!</definedName>
    <definedName name="_101_____123Graph_XCHART_9" hidden="1">#REF!</definedName>
    <definedName name="_101__123Graph_CChart_1C" hidden="1">#REF!</definedName>
    <definedName name="_10104">#REF!</definedName>
    <definedName name="_10106">#REF!</definedName>
    <definedName name="_1011_1">#REF!</definedName>
    <definedName name="_1012_K">#REF!</definedName>
    <definedName name="_10130">#REF!</definedName>
    <definedName name="_10132">#REF!</definedName>
    <definedName name="_1015_4">#REF!</definedName>
    <definedName name="_10156">#REF!</definedName>
    <definedName name="_10158">#REF!</definedName>
    <definedName name="_10182">#REF!</definedName>
    <definedName name="_10184">#REF!</definedName>
    <definedName name="_102__123Graph_CChart_1CA" hidden="1">#REF!</definedName>
    <definedName name="_10208">#REF!</definedName>
    <definedName name="_10210">#REF!</definedName>
    <definedName name="_1022_7">#REF!</definedName>
    <definedName name="_10234">#REF!</definedName>
    <definedName name="_10236">#REF!</definedName>
    <definedName name="_10260">#REF!</definedName>
    <definedName name="_10262">#REF!</definedName>
    <definedName name="_10286">#REF!</definedName>
    <definedName name="_10288">#REF!</definedName>
    <definedName name="_103__123Graph_ACHART_1" hidden="1">#REF!</definedName>
    <definedName name="_103__123Graph_CChart_1CD" hidden="1">#REF!</definedName>
    <definedName name="_1030">#REF!</definedName>
    <definedName name="_1030_8">#REF!</definedName>
    <definedName name="_1031_6">#REF!</definedName>
    <definedName name="_10312">#REF!</definedName>
    <definedName name="_10314">#REF!</definedName>
    <definedName name="_1032">#REF!</definedName>
    <definedName name="_1033_2">#REF!</definedName>
    <definedName name="_10338">#REF!</definedName>
    <definedName name="_10340">#REF!</definedName>
    <definedName name="_1035_9">#REF!</definedName>
    <definedName name="_10364">#REF!</definedName>
    <definedName name="_10366">#REF!</definedName>
    <definedName name="_1037_5">#REF!</definedName>
    <definedName name="_1039_1">#REF!</definedName>
    <definedName name="_10390">#REF!</definedName>
    <definedName name="_10392">#REF!</definedName>
    <definedName name="_104__123Graph_ACHART_10" hidden="1">#REF!</definedName>
    <definedName name="_104__123Graph_CChart_1CE" hidden="1">#REF!</definedName>
    <definedName name="_1040_5">#REF!</definedName>
    <definedName name="_1041_3">#REF!</definedName>
    <definedName name="_10416">#REF!</definedName>
    <definedName name="_10418">#REF!</definedName>
    <definedName name="_1043_K">#REF!</definedName>
    <definedName name="_10442">#REF!</definedName>
    <definedName name="_10444">#REF!</definedName>
    <definedName name="_10468">#REF!</definedName>
    <definedName name="_10470">#REF!</definedName>
    <definedName name="_1048_0">#REF!</definedName>
    <definedName name="_10494">#REF!</definedName>
    <definedName name="_10496">#REF!</definedName>
    <definedName name="_105__123Graph_ACHART_11" hidden="1">#REF!</definedName>
    <definedName name="_105__123Graph_CChart_1D" hidden="1">#REF!</definedName>
    <definedName name="_1052_9">#REF!</definedName>
    <definedName name="_10520">#REF!</definedName>
    <definedName name="_10522">#REF!</definedName>
    <definedName name="_10546">#REF!</definedName>
    <definedName name="_10548">#REF!</definedName>
    <definedName name="_1056">#REF!</definedName>
    <definedName name="_10572">#REF!</definedName>
    <definedName name="_10574">#REF!</definedName>
    <definedName name="_1058">#REF!</definedName>
    <definedName name="_10598">#REF!</definedName>
    <definedName name="_106____123Graph_ACHART_1" hidden="1">#REF!</definedName>
    <definedName name="_106__123Graph_ACHART_12" hidden="1">#REF!</definedName>
    <definedName name="_106__123Graph_CChart_1E" hidden="1">#REF!</definedName>
    <definedName name="_10600">#REF!</definedName>
    <definedName name="_10624">#REF!</definedName>
    <definedName name="_10626">#REF!</definedName>
    <definedName name="_10650">#REF!</definedName>
    <definedName name="_10652">#REF!</definedName>
    <definedName name="_10676">#REF!</definedName>
    <definedName name="_10678">#REF!</definedName>
    <definedName name="_107____123Graph_ACHART_10" hidden="1">#REF!</definedName>
    <definedName name="_107__123Graph_ACHART_13" hidden="1">#REF!</definedName>
    <definedName name="_107__123Graph_CChart_1F" hidden="1">#REF!</definedName>
    <definedName name="_10702">#REF!</definedName>
    <definedName name="_10704">#REF!</definedName>
    <definedName name="_1071_5">#REF!</definedName>
    <definedName name="_10728">#REF!</definedName>
    <definedName name="_10730">#REF!</definedName>
    <definedName name="_10754">#REF!</definedName>
    <definedName name="_10756">#REF!</definedName>
    <definedName name="_1077_4">#REF!</definedName>
    <definedName name="_1078_2">#REF!</definedName>
    <definedName name="_10780">#REF!</definedName>
    <definedName name="_10782">#REF!</definedName>
    <definedName name="_1079_0">#REF!</definedName>
    <definedName name="_108____123Graph_ACHART_11" hidden="1">#REF!</definedName>
    <definedName name="_108__123Graph_ACHART_14" hidden="1">#REF!</definedName>
    <definedName name="_108__123Graph_CChart_1G" hidden="1">#REF!</definedName>
    <definedName name="_1080_4">#REF!</definedName>
    <definedName name="_10806">#REF!</definedName>
    <definedName name="_10808">#REF!</definedName>
    <definedName name="_1081_2">#REF!</definedName>
    <definedName name="_1082">#REF!</definedName>
    <definedName name="_1083_9">#REF!</definedName>
    <definedName name="_10832">#REF!</definedName>
    <definedName name="_10834">#REF!</definedName>
    <definedName name="_1084">#REF!</definedName>
    <definedName name="_1084_7">#REF!</definedName>
    <definedName name="_1085_5">#REF!</definedName>
    <definedName name="_10858">#REF!</definedName>
    <definedName name="_10860">#REF!</definedName>
    <definedName name="_1087_1">#REF!</definedName>
    <definedName name="_10884">#REF!</definedName>
    <definedName name="_10886">#REF!</definedName>
    <definedName name="_109____123Graph_ACHART_12" hidden="1">#REF!</definedName>
    <definedName name="_109__123Graph_ACHART_15" hidden="1">#REF!</definedName>
    <definedName name="_109__123Graph_CChart_1H" hidden="1">#REF!</definedName>
    <definedName name="_10910">#REF!</definedName>
    <definedName name="_10912">#REF!</definedName>
    <definedName name="_10936">#REF!</definedName>
    <definedName name="_10938">#REF!</definedName>
    <definedName name="_10962">#REF!</definedName>
    <definedName name="_10964">#REF!</definedName>
    <definedName name="_10988">#REF!</definedName>
    <definedName name="_10990">#REF!</definedName>
    <definedName name="_10CONTEAFPOM">#REF!</definedName>
    <definedName name="_10FIANAL_DEFICI_1">#REF!</definedName>
    <definedName name="_10FINAL_DEFICIT">#REF!</definedName>
    <definedName name="_10ÿ_0Print_Titles">#REF!</definedName>
    <definedName name="_11.000">#REF!</definedName>
    <definedName name="_11.060">NA()</definedName>
    <definedName name="_11.110">#REF!</definedName>
    <definedName name="_11.150">#REF!</definedName>
    <definedName name="_11___123Graph_ACHART_16" hidden="1">#REF!</definedName>
    <definedName name="_11__123Graph_ACHART_10" hidden="1">#REF!</definedName>
    <definedName name="_11__123Graph_ACHART_14" hidden="1">#REF!</definedName>
    <definedName name="_11__123Graph_ACHART_16" hidden="1">#REF!</definedName>
    <definedName name="_11__123Graph_ACHART_17" hidden="1">#REF!</definedName>
    <definedName name="_11__123Graph_ACHART_18" hidden="1">#REF!</definedName>
    <definedName name="_11__123Graph_AChart_1AK" hidden="1">#REF!</definedName>
    <definedName name="_11__123Graph_ACHART_2" hidden="1">#REF!</definedName>
    <definedName name="_11__123Graph_XGRAFICO_2" hidden="1">#REF!</definedName>
    <definedName name="_110____123Graph_ACHART_13" hidden="1">#REF!</definedName>
    <definedName name="_110__123Graph_ACHART_16" hidden="1">#REF!</definedName>
    <definedName name="_110__123Graph_CChart_1I" hidden="1">#REF!</definedName>
    <definedName name="_110__123Graph_DINV__CHINA" hidden="1">#REF!</definedName>
    <definedName name="_11014">#REF!</definedName>
    <definedName name="_11016">#REF!</definedName>
    <definedName name="_11040">#REF!</definedName>
    <definedName name="_11042">#REF!</definedName>
    <definedName name="_11066">#REF!</definedName>
    <definedName name="_11068">#REF!</definedName>
    <definedName name="_1108">#REF!</definedName>
    <definedName name="_11092">#REF!</definedName>
    <definedName name="_11094">#REF!</definedName>
    <definedName name="_111____123Graph_ACHART_14" hidden="1">#REF!</definedName>
    <definedName name="_111__123Graph_ACHART_17" hidden="1">#REF!</definedName>
    <definedName name="_111__123Graph_CChart_1J" hidden="1">#REF!</definedName>
    <definedName name="_1110">#REF!</definedName>
    <definedName name="_1110_K">#REF!</definedName>
    <definedName name="_11118">#REF!</definedName>
    <definedName name="_11120">#REF!</definedName>
    <definedName name="_11144">#REF!</definedName>
    <definedName name="_11146">#REF!</definedName>
    <definedName name="_11170">#REF!</definedName>
    <definedName name="_11172">#REF!</definedName>
    <definedName name="_11196">#REF!</definedName>
    <definedName name="_11198">#REF!</definedName>
    <definedName name="_112____123Graph_ACHART_15" hidden="1">#REF!</definedName>
    <definedName name="_112__123Graph_ACHART_18" hidden="1">#REF!</definedName>
    <definedName name="_112__123Graph_CChart_1K" hidden="1">#REF!</definedName>
    <definedName name="_11222">#REF!</definedName>
    <definedName name="_11224">#REF!</definedName>
    <definedName name="_11248">#REF!</definedName>
    <definedName name="_11250">#REF!</definedName>
    <definedName name="_11274">#REF!</definedName>
    <definedName name="_11276">#REF!</definedName>
    <definedName name="_113____123Graph_ACHART_16" hidden="1">#REF!</definedName>
    <definedName name="_113__123Graph_ACHART_2" hidden="1">#REF!</definedName>
    <definedName name="_113__123Graph_CChart_1L" hidden="1">#REF!</definedName>
    <definedName name="_11300">#REF!</definedName>
    <definedName name="_11302">#REF!</definedName>
    <definedName name="_11326">#REF!</definedName>
    <definedName name="_11328">#REF!</definedName>
    <definedName name="_1134">#REF!</definedName>
    <definedName name="_11352">#REF!</definedName>
    <definedName name="_11354">#REF!</definedName>
    <definedName name="_1136">#REF!</definedName>
    <definedName name="_11378">#REF!</definedName>
    <definedName name="_11380">#REF!</definedName>
    <definedName name="_114____123Graph_ACHART_17" hidden="1">#REF!</definedName>
    <definedName name="_114__123Graph_ACHART_22" hidden="1">#REF!</definedName>
    <definedName name="_114__123Graph_CChart_1N" hidden="1">#REF!</definedName>
    <definedName name="_11404">#REF!</definedName>
    <definedName name="_11406">#REF!</definedName>
    <definedName name="_11430">#REF!</definedName>
    <definedName name="_11432">#REF!</definedName>
    <definedName name="_11456">#REF!</definedName>
    <definedName name="_11458">#REF!</definedName>
    <definedName name="_11482">#REF!</definedName>
    <definedName name="_11484">#REF!</definedName>
    <definedName name="_115____123Graph_ACHART_18" hidden="1">#REF!</definedName>
    <definedName name="_115__123Graph_ACHART_23" hidden="1">#REF!</definedName>
    <definedName name="_115__123Graph_CChart_1O" hidden="1">#REF!</definedName>
    <definedName name="_11508">#REF!</definedName>
    <definedName name="_11510">#REF!</definedName>
    <definedName name="_1152_5">#REF!</definedName>
    <definedName name="_11534">#REF!</definedName>
    <definedName name="_11536">#REF!</definedName>
    <definedName name="_1155_K">#REF!</definedName>
    <definedName name="_11560">#REF!</definedName>
    <definedName name="_11562">#REF!</definedName>
    <definedName name="_1158_4">#REF!</definedName>
    <definedName name="_11586">#REF!</definedName>
    <definedName name="_11588">#REF!</definedName>
    <definedName name="_116____123Graph_ACHART_2" hidden="1">#REF!</definedName>
    <definedName name="_116__123Graph_ACHART_24" hidden="1">#REF!</definedName>
    <definedName name="_116__123Graph_CChart_1P" hidden="1">#REF!</definedName>
    <definedName name="_1160">#REF!</definedName>
    <definedName name="_1160_6">#REF!</definedName>
    <definedName name="_11612">#REF!</definedName>
    <definedName name="_11614">#REF!</definedName>
    <definedName name="_1162">#REF!</definedName>
    <definedName name="_1162_2">#REF!</definedName>
    <definedName name="_11638">#REF!</definedName>
    <definedName name="_11640">#REF!</definedName>
    <definedName name="_11664">#REF!</definedName>
    <definedName name="_11666">#REF!</definedName>
    <definedName name="_11690">#REF!</definedName>
    <definedName name="_11692">#REF!</definedName>
    <definedName name="_117____123Graph_ACHART_22" hidden="1">#REF!</definedName>
    <definedName name="_117__123Graph_ACHART_25" hidden="1">#REF!</definedName>
    <definedName name="_117__123Graph_CChart_1T" hidden="1">#REF!</definedName>
    <definedName name="_11716">#REF!</definedName>
    <definedName name="_11718">#REF!</definedName>
    <definedName name="_11742">#REF!</definedName>
    <definedName name="_11744">#REF!</definedName>
    <definedName name="_11768">#REF!</definedName>
    <definedName name="_11770">#REF!</definedName>
    <definedName name="_11794">#REF!</definedName>
    <definedName name="_11796">#REF!</definedName>
    <definedName name="_118____123Graph_ACHART_23" hidden="1">#REF!</definedName>
    <definedName name="_118__123Graph_ACHART_26" hidden="1">#REF!</definedName>
    <definedName name="_118__123Graph_CChart_1U" hidden="1">#REF!</definedName>
    <definedName name="_11820">#REF!</definedName>
    <definedName name="_11822">#REF!</definedName>
    <definedName name="_11846">#REF!</definedName>
    <definedName name="_11848">#REF!</definedName>
    <definedName name="_1186">#REF!</definedName>
    <definedName name="_11872">#REF!</definedName>
    <definedName name="_11874">#REF!</definedName>
    <definedName name="_1188">#REF!</definedName>
    <definedName name="_11898">#REF!</definedName>
    <definedName name="_119____123Graph_ACHART_24" hidden="1">#REF!</definedName>
    <definedName name="_119__123Graph_ACHART_27" hidden="1">#REF!</definedName>
    <definedName name="_119__123Graph_CChart_1W" hidden="1">#REF!</definedName>
    <definedName name="_11900">#REF!</definedName>
    <definedName name="_11924">#REF!</definedName>
    <definedName name="_11926">#REF!</definedName>
    <definedName name="_11950">#REF!</definedName>
    <definedName name="_11952">#REF!</definedName>
    <definedName name="_1197_5">#REF!</definedName>
    <definedName name="_1199_1">#REF!</definedName>
    <definedName name="_11FIANAL_DEFICI_1">#REF!</definedName>
    <definedName name="_11FINAL_DEFICIT">#REF!</definedName>
    <definedName name="_12" hidden="1">#REF!</definedName>
    <definedName name="_12.000">#REF!</definedName>
    <definedName name="_12.070">#REF!</definedName>
    <definedName name="_12___123Graph_ACHART_17" hidden="1">#REF!</definedName>
    <definedName name="_12__123Graph_ACHART_11" hidden="1">#REF!</definedName>
    <definedName name="_12__123Graph_ACHART_15" hidden="1">#REF!</definedName>
    <definedName name="_12__123Graph_ACHART_17" hidden="1">#REF!</definedName>
    <definedName name="_12__123Graph_ACHART_18" hidden="1">#REF!</definedName>
    <definedName name="_12__123Graph_AChart_1AL" hidden="1">#REF!</definedName>
    <definedName name="_12__123Graph_ACHART_2" hidden="1">#REF!</definedName>
    <definedName name="_12__123Graph_ACHART_22" hidden="1">#REF!</definedName>
    <definedName name="_12__123Graph_XGRAFICO_3" hidden="1">#REF!</definedName>
    <definedName name="_12__123Graph_XGRßFICO_3F" hidden="1">#REF!</definedName>
    <definedName name="_12_0T">#REF!</definedName>
    <definedName name="_120">#REF!</definedName>
    <definedName name="_120____123Graph_ACHART_25" hidden="1">#REF!</definedName>
    <definedName name="_120__123Graph_ACHART_28" hidden="1">#REF!</definedName>
    <definedName name="_120__123Graph_CChart_1Y" hidden="1">#REF!</definedName>
    <definedName name="_120__123Graph_DINV__STEEL" hidden="1">#REF!</definedName>
    <definedName name="_1200_9">#REF!</definedName>
    <definedName name="_1202_5">#REF!</definedName>
    <definedName name="_1205_K">#REF!</definedName>
    <definedName name="_121____123Graph_ACHART_26" hidden="1">#REF!</definedName>
    <definedName name="_121__123Graph_ACHART_29" hidden="1">#REF!</definedName>
    <definedName name="_121__123Graph_CChart_2AE" hidden="1">#REF!</definedName>
    <definedName name="_1211_4">#REF!</definedName>
    <definedName name="_1212">#REF!</definedName>
    <definedName name="_1212_2">#REF!</definedName>
    <definedName name="_1214">#REF!</definedName>
    <definedName name="_1214_9">#REF!</definedName>
    <definedName name="_1216_5">#REF!</definedName>
    <definedName name="_1217_3">#REF!</definedName>
    <definedName name="_1218_1">#REF!</definedName>
    <definedName name="_1219_K">#REF!</definedName>
    <definedName name="_122">#REF!</definedName>
    <definedName name="_122____123Graph_ACHART_27" hidden="1">#REF!</definedName>
    <definedName name="_122__123Graph_ACHART_3" hidden="1">#REF!</definedName>
    <definedName name="_122__123Graph_CChart_3B" hidden="1">#REF!</definedName>
    <definedName name="_1224_6">#REF!</definedName>
    <definedName name="_1229_7">#REF!</definedName>
    <definedName name="_123" hidden="1">#REF!</definedName>
    <definedName name="_123____123Graph_ACHART_28" hidden="1">#REF!</definedName>
    <definedName name="_123__123Graph_ACHART_30" hidden="1">#REF!</definedName>
    <definedName name="_123__123Graph_CChart_9C" hidden="1">#REF!</definedName>
    <definedName name="_1238">#REF!</definedName>
    <definedName name="_123Graf_B" hidden="1">#REF!</definedName>
    <definedName name="_123Graf_G" hidden="1">#REF!</definedName>
    <definedName name="_123Graph_C" hidden="1">#REF!</definedName>
    <definedName name="_123Graph_D" hidden="1">#REF!</definedName>
    <definedName name="_124____123Graph_ACHART_29" hidden="1">#REF!</definedName>
    <definedName name="_124__123Graph_ACHART_4" hidden="1">#REF!</definedName>
    <definedName name="_124__123Graph_DChart_1AB" hidden="1">#REF!</definedName>
    <definedName name="_1240">#REF!</definedName>
    <definedName name="_125____123Graph_ACHART_3" hidden="1">#REF!</definedName>
    <definedName name="_125__123Graph_ACHART_5" hidden="1">#REF!</definedName>
    <definedName name="_125__123Graph_DChart_1AM" hidden="1">#REF!</definedName>
    <definedName name="_1252_1">#REF!</definedName>
    <definedName name="_1259_9">#REF!</definedName>
    <definedName name="_126____123Graph_ACHART_30" hidden="1">#REF!</definedName>
    <definedName name="_126__123Graph_ACHART_6" hidden="1">#REF!</definedName>
    <definedName name="_126__123Graph_DChart_1B" hidden="1">#REF!</definedName>
    <definedName name="_1264">#REF!</definedName>
    <definedName name="_1266">#REF!</definedName>
    <definedName name="_1266_1">#REF!</definedName>
    <definedName name="_127____123Graph_ACHART_4" hidden="1">#REF!</definedName>
    <definedName name="_127__123Graph_ACHART_7" hidden="1">#REF!</definedName>
    <definedName name="_127__123Graph_DChart_1C" hidden="1">#REF!</definedName>
    <definedName name="_1270_K">#REF!</definedName>
    <definedName name="_1274_2">#REF!</definedName>
    <definedName name="_128____123Graph_ACHART_5" hidden="1">#REF!</definedName>
    <definedName name="_128__123Graph_ACHART_8" hidden="1">#REF!</definedName>
    <definedName name="_128__123Graph_DChart_1CE" hidden="1">#REF!</definedName>
    <definedName name="_1283_1">#REF!</definedName>
    <definedName name="_129____123Graph_ACHART_6" hidden="1">#REF!</definedName>
    <definedName name="_129__123Graph_ACHART_9" hidden="1">#REF!</definedName>
    <definedName name="_129__123Graph_DChart_1D" hidden="1">#REF!</definedName>
    <definedName name="_1290">#REF!</definedName>
    <definedName name="_1292">#REF!</definedName>
    <definedName name="_1297_1">#REF!</definedName>
    <definedName name="_12CONTEAFPOM">#REF!</definedName>
    <definedName name="_12DOMINIUM_PERU">#REF!</definedName>
    <definedName name="_12PUERTO_VENTANA">#REF!</definedName>
    <definedName name="_12REAJUSTE_ESTDEF">#REF!</definedName>
    <definedName name="_13.000">#REF!</definedName>
    <definedName name="_13.025">#REF!</definedName>
    <definedName name="_13.027">#REF!</definedName>
    <definedName name="_13.040">#REF!</definedName>
    <definedName name="_13.070">#REF!</definedName>
    <definedName name="_13.080">#REF!</definedName>
    <definedName name="_13_??" localSheetId="16" hidden="1">{#N/A,#N/A,FALSE,"Cover (Japan)";#N/A,#N/A,FALSE,"Index";#N/A,#N/A,FALSE,"Comment sum"}</definedName>
    <definedName name="_13_??" localSheetId="18" hidden="1">{#N/A,#N/A,FALSE,"Cover (Japan)";#N/A,#N/A,FALSE,"Index";#N/A,#N/A,FALSE,"Comment sum"}</definedName>
    <definedName name="_13_??" hidden="1">{#N/A,#N/A,FALSE,"Cover (Japan)";#N/A,#N/A,FALSE,"Index";#N/A,#N/A,FALSE,"Comment sum"}</definedName>
    <definedName name="_13___123Graph_ACHART_1" hidden="1">#REF!</definedName>
    <definedName name="_13___123Graph_ACHART_18" hidden="1">#REF!</definedName>
    <definedName name="_13__123Graph_ACHART_12" hidden="1">#REF!</definedName>
    <definedName name="_13__123Graph_ACHART_16" hidden="1">#REF!</definedName>
    <definedName name="_13__123Graph_ACHART_18" hidden="1">#REF!</definedName>
    <definedName name="_13__123Graph_AChart_1AM" hidden="1">#REF!</definedName>
    <definedName name="_13__123Graph_ACHART_2" hidden="1">#REF!</definedName>
    <definedName name="_13__123Graph_ACHART_22" hidden="1">#REF!</definedName>
    <definedName name="_13__123Graph_ACHART_23" hidden="1">#REF!</definedName>
    <definedName name="_130____123Graph_ACHART_7" hidden="1">#REF!</definedName>
    <definedName name="_130___123Graph_ACHART_1" hidden="1">#REF!</definedName>
    <definedName name="_130__123Graph_BCHART_1" hidden="1">#REF!</definedName>
    <definedName name="_130__123Graph_DChart_1E" hidden="1">#REF!</definedName>
    <definedName name="_130__123Graph_XINV__BRASS" hidden="1">#REF!</definedName>
    <definedName name="_1301_3">#REF!</definedName>
    <definedName name="_1305_6">#REF!</definedName>
    <definedName name="_131____123Graph_ACHART_8" hidden="1">#REF!</definedName>
    <definedName name="_131___123Graph_ACHART_10" hidden="1">#REF!</definedName>
    <definedName name="_131__123Graph_BCHART_10" hidden="1">#REF!</definedName>
    <definedName name="_131__123Graph_DChart_1I" hidden="1">#REF!</definedName>
    <definedName name="_1316">#REF!</definedName>
    <definedName name="_1318">#REF!</definedName>
    <definedName name="_132____123Graph_ACHART_9" hidden="1">#REF!</definedName>
    <definedName name="_132___123Graph_ACHART_11" hidden="1">#REF!</definedName>
    <definedName name="_132__123Graph_BCHART_11" hidden="1">#REF!</definedName>
    <definedName name="_132__123Graph_DChart_1J" hidden="1">#REF!</definedName>
    <definedName name="_1323_4">#REF!</definedName>
    <definedName name="_1329_3">#REF!</definedName>
    <definedName name="_133____123Graph_BCHART_1" hidden="1">#REF!</definedName>
    <definedName name="_133___123Graph_ACHART_12" hidden="1">#REF!</definedName>
    <definedName name="_133__123Graph_BCHART_12" hidden="1">#REF!</definedName>
    <definedName name="_133__123Graph_DChart_1K" hidden="1">#REF!</definedName>
    <definedName name="_134____123Graph_BCHART_10" hidden="1">#REF!</definedName>
    <definedName name="_134___123Graph_ACHART_13" hidden="1">#REF!</definedName>
    <definedName name="_134__123Graph_BCHART_13" hidden="1">#REF!</definedName>
    <definedName name="_134__123Graph_DChart_1L" hidden="1">#REF!</definedName>
    <definedName name="_1342">#REF!</definedName>
    <definedName name="_1342_0">#REF!</definedName>
    <definedName name="_1344">#REF!</definedName>
    <definedName name="_1348_K">#REF!</definedName>
    <definedName name="_1349_8">#REF!</definedName>
    <definedName name="_135____123Graph_BCHART_11" hidden="1">#REF!</definedName>
    <definedName name="_135___123Graph_ACHART_14" hidden="1">#REF!</definedName>
    <definedName name="_135__123Graph_BCHART_14" hidden="1">#REF!</definedName>
    <definedName name="_135__123Graph_DChart_3B" hidden="1">#REF!</definedName>
    <definedName name="_136____123Graph_BCHART_12" hidden="1">#REF!</definedName>
    <definedName name="_136___123Graph_ACHART_15" hidden="1">#REF!</definedName>
    <definedName name="_136__123Graph_BCHART_15" hidden="1">#REF!</definedName>
    <definedName name="_136__123Graph_EChart_1AB" hidden="1">#REF!</definedName>
    <definedName name="_1368">#REF!</definedName>
    <definedName name="_137____123Graph_BCHART_13" hidden="1">#REF!</definedName>
    <definedName name="_137___123Graph_ACHART_16" hidden="1">#REF!</definedName>
    <definedName name="_137__123Graph_BCHART_16" hidden="1">#REF!</definedName>
    <definedName name="_137__123Graph_EChart_1B" hidden="1">#REF!</definedName>
    <definedName name="_1370">#REF!</definedName>
    <definedName name="_1379_K">#REF!</definedName>
    <definedName name="_138____123Graph_BCHART_14" hidden="1">#REF!</definedName>
    <definedName name="_138___123Graph_ACHART_17" hidden="1">#REF!</definedName>
    <definedName name="_138__123Graph_BCHART_17" hidden="1">#REF!</definedName>
    <definedName name="_138__123Graph_EChart_1CE" hidden="1">#REF!</definedName>
    <definedName name="_1388_9">#REF!</definedName>
    <definedName name="_139____123Graph_BCHART_15" hidden="1">#REF!</definedName>
    <definedName name="_139___123Graph_ACHART_18" hidden="1">#REF!</definedName>
    <definedName name="_139__123Graph_BCHART_18" hidden="1">#REF!</definedName>
    <definedName name="_139__123Graph_EChart_1D" hidden="1">#REF!</definedName>
    <definedName name="_139__FDSAUDITLINK__" localSheetId="16" hidden="1">{"fdsup://IBCentral/FAT Viewer?action=UPDATE&amp;creator=factset&amp;DOC_NAME=fat:reuters_qtrly_source_window.fat&amp;display_string=Audit&amp;DYN_ARGS=TRUE&amp;VAR:ID1=G5876H10&amp;VAR:RCODE=LMIN&amp;VAR:SDATE=20090199&amp;VAR:FREQ=Quarterly&amp;VAR:RELITEM=RP&amp;VAR:CURRENCY=USD&amp;VAR:CURRSOURCE","=EXSHARE&amp;VAR:NATFREQ=QUARTERLY&amp;VAR:RFIELD=FINALIZED&amp;VAR:DB_TYPE=&amp;VAR:UNITS=M&amp;window=popup&amp;width=450&amp;height=300&amp;START_MAXIMIZED=FALSE"}</definedName>
    <definedName name="_139__FDSAUDITLINK__" localSheetId="18" hidden="1">{"fdsup://IBCentral/FAT Viewer?action=UPDATE&amp;creator=factset&amp;DOC_NAME=fat:reuters_qtrly_source_window.fat&amp;display_string=Audit&amp;DYN_ARGS=TRUE&amp;VAR:ID1=G5876H10&amp;VAR:RCODE=LMIN&amp;VAR:SDATE=20090199&amp;VAR:FREQ=Quarterly&amp;VAR:RELITEM=RP&amp;VAR:CURRENCY=USD&amp;VAR:CURRSOURCE","=EXSHARE&amp;VAR:NATFREQ=QUARTERLY&amp;VAR:RFIELD=FINALIZED&amp;VAR:DB_TYPE=&amp;VAR:UNITS=M&amp;window=popup&amp;width=450&amp;height=300&amp;START_MAXIMIZED=FALSE"}</definedName>
    <definedName name="_139__FDSAUDITLINK__" hidden="1">{"fdsup://IBCentral/FAT Viewer?action=UPDATE&amp;creator=factset&amp;DOC_NAME=fat:reuters_qtrly_source_window.fat&amp;display_string=Audit&amp;DYN_ARGS=TRUE&amp;VAR:ID1=G5876H10&amp;VAR:RCODE=LMIN&amp;VAR:SDATE=20090199&amp;VAR:FREQ=Quarterly&amp;VAR:RELITEM=RP&amp;VAR:CURRENCY=USD&amp;VAR:CURRSOURCE","=EXSHARE&amp;VAR:NATFREQ=QUARTERLY&amp;VAR:RFIELD=FINALIZED&amp;VAR:DB_TYPE=&amp;VAR:UNITS=M&amp;window=popup&amp;width=450&amp;height=300&amp;START_MAXIMIZED=FALSE"}</definedName>
    <definedName name="_1392_7">#REF!</definedName>
    <definedName name="_1394">#REF!</definedName>
    <definedName name="_1396">#REF!</definedName>
    <definedName name="_13DOMINIUM_PERU">#REF!</definedName>
    <definedName name="_13FIANAL_DEFICI_1">#REF!</definedName>
    <definedName name="_13REAJUSTE_ESTDEF">#REF!</definedName>
    <definedName name="_14___123Graph_ACHART_10" hidden="1">#REF!</definedName>
    <definedName name="_14___123Graph_ACHART_2" hidden="1">#REF!</definedName>
    <definedName name="_14__123Graph_ACHART_13" hidden="1">#REF!</definedName>
    <definedName name="_14__123Graph_ACHART_17" hidden="1">#REF!</definedName>
    <definedName name="_14__123Graph_AChart_1AN" hidden="1">#REF!</definedName>
    <definedName name="_14__123Graph_ACHART_2" hidden="1">#REF!</definedName>
    <definedName name="_14__123Graph_ACHART_22" hidden="1">#REF!</definedName>
    <definedName name="_14__123Graph_ACHART_23" hidden="1">#REF!</definedName>
    <definedName name="_14__123Graph_ACHART_24" hidden="1">#REF!</definedName>
    <definedName name="_14__123Graph_XGRßFICO_4F" hidden="1">#REF!</definedName>
    <definedName name="_14_0Swvu.Cover._.Pa" hidden="1">#REF!</definedName>
    <definedName name="_14_0T">#REF!</definedName>
    <definedName name="_140____123Graph_BCHART_16" hidden="1">#REF!</definedName>
    <definedName name="_140___123Graph_ACHART_2" hidden="1">#REF!</definedName>
    <definedName name="_140__123Graph_BCHART_2" hidden="1">#REF!</definedName>
    <definedName name="_140__123Graph_EChart_1E" hidden="1">#REF!</definedName>
    <definedName name="_140__123Graph_XINV__CHINA" hidden="1">#REF!</definedName>
    <definedName name="_1408_7">#REF!</definedName>
    <definedName name="_141____123Graph_BCHART_17" hidden="1">#REF!</definedName>
    <definedName name="_141___123Graph_ACHART_22" hidden="1">#REF!</definedName>
    <definedName name="_141__123Graph_BCHART_22" hidden="1">#REF!</definedName>
    <definedName name="_141__123Graph_EChart_3B" hidden="1">#REF!</definedName>
    <definedName name="_1410_9">#REF!</definedName>
    <definedName name="_1414_1">#REF!</definedName>
    <definedName name="_1418_4">#REF!</definedName>
    <definedName name="_142____123Graph_BCHART_18" hidden="1">#REF!</definedName>
    <definedName name="_142___123Graph_ACHART_23" hidden="1">#REF!</definedName>
    <definedName name="_142__123Graph_BCHART_23" hidden="1">#REF!</definedName>
    <definedName name="_142__123Graph_FChart_1B" hidden="1">#REF!</definedName>
    <definedName name="_1420">#REF!</definedName>
    <definedName name="_1422">#REF!</definedName>
    <definedName name="_1423_0">#REF!</definedName>
    <definedName name="_1424_9">#REF!</definedName>
    <definedName name="_143____123Graph_BCHART_2" hidden="1">#REF!</definedName>
    <definedName name="_143___123Graph_ACHART_24" hidden="1">#REF!</definedName>
    <definedName name="_143__123Graph_BCHART_24" hidden="1">#REF!</definedName>
    <definedName name="_143__123Graph_FChart_1E" hidden="1">#REF!</definedName>
    <definedName name="_144____123Graph_BCHART_22" hidden="1">#REF!</definedName>
    <definedName name="_144___123Graph_ACHART_25" hidden="1">#REF!</definedName>
    <definedName name="_144__123Graph_BCHART_25" hidden="1">#REF!</definedName>
    <definedName name="_144__123Graph_FChart_3B" hidden="1">#REF!</definedName>
    <definedName name="_1446">#REF!</definedName>
    <definedName name="_1448">#REF!</definedName>
    <definedName name="_145____123Graph_BCHART_23" hidden="1">#REF!</definedName>
    <definedName name="_145___123Graph_ACHART_26" hidden="1">#REF!</definedName>
    <definedName name="_145__123Graph_BCHART_26" hidden="1">#REF!</definedName>
    <definedName name="_145__123Graph_XChart_2AC" hidden="1">#REF!</definedName>
    <definedName name="_146">#REF!</definedName>
    <definedName name="_146____123Graph_BCHART_24" hidden="1">#REF!</definedName>
    <definedName name="_146___123Graph_ACHART_27" hidden="1">#REF!</definedName>
    <definedName name="_146__123Graph_BCHART_27" hidden="1">#REF!</definedName>
    <definedName name="_1465_6">#REF!</definedName>
    <definedName name="_147____123Graph_BCHART_25" hidden="1">#REF!</definedName>
    <definedName name="_147___123Graph_ACHART_28" hidden="1">#REF!</definedName>
    <definedName name="_147__123Graph_BCHART_28" hidden="1">#REF!</definedName>
    <definedName name="_1472">#REF!</definedName>
    <definedName name="_1474">#REF!</definedName>
    <definedName name="_1479_6">#REF!</definedName>
    <definedName name="_148">#REF!</definedName>
    <definedName name="_148____123Graph_BCHART_26" hidden="1">#REF!</definedName>
    <definedName name="_148___123Graph_ACHART_29" hidden="1">#REF!</definedName>
    <definedName name="_148__123Graph_BCHART_29" hidden="1">#REF!</definedName>
    <definedName name="_149____123Graph_BCHART_27" hidden="1">#REF!</definedName>
    <definedName name="_149___123Graph_ACHART_3" hidden="1">#REF!</definedName>
    <definedName name="_149__123Graph_BCHART_3" hidden="1">#REF!</definedName>
    <definedName name="_1497_4">#REF!</definedName>
    <definedName name="_1498">#REF!</definedName>
    <definedName name="_1498_2">#REF!</definedName>
    <definedName name="_14DOMINIUM_PERU">#REF!</definedName>
    <definedName name="_14FIANAL_DEFICI_1">#REF!</definedName>
    <definedName name="_14FINAL_DEFICIT">#REF!</definedName>
    <definedName name="_14REAJUSTE_ESTDEF">#REF!</definedName>
    <definedName name="_14T">#REF!</definedName>
    <definedName name="_14ÿ_0Print_Titles">#REF!</definedName>
    <definedName name="_15___123Graph_ACHART_11" hidden="1">#REF!</definedName>
    <definedName name="_15___123Graph_ACHART_22" hidden="1">#REF!</definedName>
    <definedName name="_15__123Graph_ACHART_14" hidden="1">#REF!</definedName>
    <definedName name="_15__123Graph_ACHART_18" hidden="1">#REF!</definedName>
    <definedName name="_15__123Graph_AChart_1AO" hidden="1">#REF!</definedName>
    <definedName name="_15__123Graph_ACHART_22" hidden="1">#REF!</definedName>
    <definedName name="_15__123Graph_ACHART_23" hidden="1">#REF!</definedName>
    <definedName name="_15__123Graph_ACHART_24" hidden="1">#REF!</definedName>
    <definedName name="_15__123Graph_ACHART_25" hidden="1">#REF!</definedName>
    <definedName name="_150____123Graph_BCHART_28" hidden="1">#REF!</definedName>
    <definedName name="_150___123Graph_ACHART_30" hidden="1">#REF!</definedName>
    <definedName name="_150__123Graph_BCHART_30" hidden="1">#REF!</definedName>
    <definedName name="_150__123Graph_XINV__STEEL" hidden="1">#REF!</definedName>
    <definedName name="_1500">#REF!</definedName>
    <definedName name="_151____123Graph_BCHART_29" hidden="1">#REF!</definedName>
    <definedName name="_151___123Graph_ACHART_4" hidden="1">#REF!</definedName>
    <definedName name="_151__123Graph_BCHART_4" hidden="1">#REF!</definedName>
    <definedName name="_1515_6">#REF!</definedName>
    <definedName name="_1519_9">#REF!</definedName>
    <definedName name="_152____123Graph_BCHART_3" hidden="1">#REF!</definedName>
    <definedName name="_152___123Graph_ACHART_5" hidden="1">#REF!</definedName>
    <definedName name="_152__123Graph_BCHART_5" hidden="1">#REF!</definedName>
    <definedName name="_1524">#REF!</definedName>
    <definedName name="_1526">#REF!</definedName>
    <definedName name="_1527_K">#REF!</definedName>
    <definedName name="_153____123Graph_BCHART_30" hidden="1">#REF!</definedName>
    <definedName name="_153___123Graph_ACHART_6" hidden="1">#REF!</definedName>
    <definedName name="_153__123Graph_BCHART_6" hidden="1">#REF!</definedName>
    <definedName name="_1534_2">#REF!</definedName>
    <definedName name="_154____123Graph_BCHART_4" hidden="1">#REF!</definedName>
    <definedName name="_154___123Graph_ACHART_7" hidden="1">#REF!</definedName>
    <definedName name="_154__123Graph_BCHART_7" hidden="1">#REF!</definedName>
    <definedName name="_154__FDSAUDITLINK__" localSheetId="16" hidden="1">{"fdsup://IBCentral/FAT Viewer?action=UPDATE&amp;creator=factset&amp;DOC_NAME=fat:reuters_qtrly_source_window.fat&amp;display_string=Audit&amp;DYN_ARGS=TRUE&amp;VAR:ID1=605607&amp;VAR:RCODE=LTTD&amp;VAR:SDATE=20080999&amp;VAR:FREQ=Quarterly&amp;VAR:RELITEM=RP&amp;VAR:CURRENCY=USD&amp;VAR:CURRSOURCE=E","XSHARE&amp;VAR:NATFREQ=QUARTERLY&amp;VAR:RFIELD=FINALIZED&amp;VAR:DB_TYPE=&amp;VAR:UNITS=M&amp;window=popup&amp;width=450&amp;height=300&amp;START_MAXIMIZED=FALSE"}</definedName>
    <definedName name="_154__FDSAUDITLINK__" localSheetId="18" hidden="1">{"fdsup://IBCentral/FAT Viewer?action=UPDATE&amp;creator=factset&amp;DOC_NAME=fat:reuters_qtrly_source_window.fat&amp;display_string=Audit&amp;DYN_ARGS=TRUE&amp;VAR:ID1=605607&amp;VAR:RCODE=LTTD&amp;VAR:SDATE=20080999&amp;VAR:FREQ=Quarterly&amp;VAR:RELITEM=RP&amp;VAR:CURRENCY=USD&amp;VAR:CURRSOURCE=E","XSHARE&amp;VAR:NATFREQ=QUARTERLY&amp;VAR:RFIELD=FINALIZED&amp;VAR:DB_TYPE=&amp;VAR:UNITS=M&amp;window=popup&amp;width=450&amp;height=300&amp;START_MAXIMIZED=FALSE"}</definedName>
    <definedName name="_154__FDSAUDITLINK__" hidden="1">{"fdsup://IBCentral/FAT Viewer?action=UPDATE&amp;creator=factset&amp;DOC_NAME=fat:reuters_qtrly_source_window.fat&amp;display_string=Audit&amp;DYN_ARGS=TRUE&amp;VAR:ID1=605607&amp;VAR:RCODE=LTTD&amp;VAR:SDATE=20080999&amp;VAR:FREQ=Quarterly&amp;VAR:RELITEM=RP&amp;VAR:CURRENCY=USD&amp;VAR:CURRSOURCE=E","XSHARE&amp;VAR:NATFREQ=QUARTERLY&amp;VAR:RFIELD=FINALIZED&amp;VAR:DB_TYPE=&amp;VAR:UNITS=M&amp;window=popup&amp;width=450&amp;height=300&amp;START_MAXIMIZED=FALSE"}</definedName>
    <definedName name="_1548_2">#REF!</definedName>
    <definedName name="_155____123Graph_BCHART_5" hidden="1">#REF!</definedName>
    <definedName name="_155___123Graph_ACHART_8" hidden="1">#REF!</definedName>
    <definedName name="_155__123Graph_BCHART_8" hidden="1">#REF!</definedName>
    <definedName name="_1550">#REF!</definedName>
    <definedName name="_1552">#REF!</definedName>
    <definedName name="_156____123Graph_BCHART_6" hidden="1">#REF!</definedName>
    <definedName name="_156___123Graph_ACHART_9" hidden="1">#REF!</definedName>
    <definedName name="_156__123Graph_BCHART_9" hidden="1">#REF!</definedName>
    <definedName name="_1564_4">#REF!</definedName>
    <definedName name="_157____123Graph_BCHART_7" hidden="1">#REF!</definedName>
    <definedName name="_157___123Graph_BCHART_1" hidden="1">#REF!</definedName>
    <definedName name="_157__123Graph_CCHART_25" hidden="1">#REF!</definedName>
    <definedName name="_1576">#REF!</definedName>
    <definedName name="_1578">#REF!</definedName>
    <definedName name="_158____123Graph_BCHART_8" hidden="1">#REF!</definedName>
    <definedName name="_158___123Graph_BCHART_10" hidden="1">#REF!</definedName>
    <definedName name="_158__123Graph_CCHART_26" hidden="1">#REF!</definedName>
    <definedName name="_1586_5">#REF!</definedName>
    <definedName name="_159____123Graph_BCHART_9" hidden="1">#REF!</definedName>
    <definedName name="_159___123Graph_BCHART_11" hidden="1">#REF!</definedName>
    <definedName name="_159__123Graph_CCHART_27" hidden="1">#REF!</definedName>
    <definedName name="_1594_6">#REF!</definedName>
    <definedName name="_15CONTEAFPOM">#REF!</definedName>
    <definedName name="_15FINAL_DEFICIT">#REF!</definedName>
    <definedName name="_16___123Graph_ACHART_12" hidden="1">#REF!</definedName>
    <definedName name="_16___123Graph_ACHART_23" hidden="1">#REF!</definedName>
    <definedName name="_16__123Graph_ACHART_15" hidden="1">#REF!</definedName>
    <definedName name="_16__123Graph_AChart_1AP" hidden="1">#REF!</definedName>
    <definedName name="_16__123Graph_ACHART_2" hidden="1">#REF!</definedName>
    <definedName name="_16__123Graph_ACHART_23" hidden="1">#REF!</definedName>
    <definedName name="_16__123Graph_ACHART_24" hidden="1">#REF!</definedName>
    <definedName name="_16__123Graph_ACHART_25" hidden="1">#REF!</definedName>
    <definedName name="_16__123Graph_ACHART_26" hidden="1">#REF!</definedName>
    <definedName name="_16_0Swvu.Cover._.Pa" hidden="1">#REF!</definedName>
    <definedName name="_160____123Graph_CCHART_25" hidden="1">#REF!</definedName>
    <definedName name="_160___123Graph_BCHART_12" hidden="1">#REF!</definedName>
    <definedName name="_160__123Graph_CCHART_28" hidden="1">#REF!</definedName>
    <definedName name="_1602">#REF!</definedName>
    <definedName name="_1603_9">#REF!</definedName>
    <definedName name="_1604">#REF!</definedName>
    <definedName name="_1609_8">#REF!</definedName>
    <definedName name="_161____123Graph_CCHART_26" hidden="1">#REF!</definedName>
    <definedName name="_161___123Graph_BCHART_13" hidden="1">#REF!</definedName>
    <definedName name="_161__123Graph_CCHART_29" hidden="1">#REF!</definedName>
    <definedName name="_162____123Graph_CCHART_27" hidden="1">#REF!</definedName>
    <definedName name="_162___123Graph_BCHART_14" hidden="1">#REF!</definedName>
    <definedName name="_162__123Graph_CCHART_30" hidden="1">#REF!</definedName>
    <definedName name="_1625_k">#REF!</definedName>
    <definedName name="_1628">#REF!</definedName>
    <definedName name="_1628_4">#REF!</definedName>
    <definedName name="_163____123Graph_CCHART_28" hidden="1">#REF!</definedName>
    <definedName name="_163___123Graph_BCHART_15" hidden="1">#REF!</definedName>
    <definedName name="_163__123Graph_DCHART_25" hidden="1">#REF!</definedName>
    <definedName name="_1630">#REF!</definedName>
    <definedName name="_164____123Graph_CCHART_29" hidden="1">#REF!</definedName>
    <definedName name="_164___123Graph_BCHART_16" hidden="1">#REF!</definedName>
    <definedName name="_164__123Graph_DCHART_26" hidden="1">#REF!</definedName>
    <definedName name="_1644_6">#REF!</definedName>
    <definedName name="_1645_4">#REF!</definedName>
    <definedName name="_1646_2">#REF!</definedName>
    <definedName name="_1648_9">#REF!</definedName>
    <definedName name="_1649_7">#REF!</definedName>
    <definedName name="_165____123Graph_CCHART_30" hidden="1">#REF!</definedName>
    <definedName name="_165___123Graph_BCHART_17" hidden="1">#REF!</definedName>
    <definedName name="_165__123Graph_DCHART_27" hidden="1">#REF!</definedName>
    <definedName name="_1652_7">#REF!</definedName>
    <definedName name="_1654">#REF!</definedName>
    <definedName name="_1654_3">#REF!</definedName>
    <definedName name="_1655_1">#REF!</definedName>
    <definedName name="_1656">#REF!</definedName>
    <definedName name="_1656_K">#REF!</definedName>
    <definedName name="_1657_8">#REF!</definedName>
    <definedName name="_166____123Graph_DCHART_25" hidden="1">#REF!</definedName>
    <definedName name="_166___123Graph_BCHART_18" hidden="1">#REF!</definedName>
    <definedName name="_166__123Graph_DCHART_28" hidden="1">#REF!</definedName>
    <definedName name="_1661_6">#REF!</definedName>
    <definedName name="_167____123Graph_DCHART_26" hidden="1">#REF!</definedName>
    <definedName name="_167___123Graph_BCHART_2" hidden="1">#REF!</definedName>
    <definedName name="_167__123Graph_DCHART_29" hidden="1">#REF!</definedName>
    <definedName name="_168____123Graph_DCHART_27" hidden="1">#REF!</definedName>
    <definedName name="_168___123Graph_BCHART_22" hidden="1">#REF!</definedName>
    <definedName name="_168__123Graph_DCHART_30" hidden="1">#REF!</definedName>
    <definedName name="_1680">#REF!</definedName>
    <definedName name="_1682">#REF!</definedName>
    <definedName name="_169____123Graph_DCHART_28" hidden="1">#REF!</definedName>
    <definedName name="_169___123Graph_BCHART_23" hidden="1">#REF!</definedName>
    <definedName name="_169__123Graph_XCHART_10" hidden="1">#REF!</definedName>
    <definedName name="_1694_2">#REF!</definedName>
    <definedName name="_16DOMINIUM_PERU">#REF!</definedName>
    <definedName name="_16FIANAL_DEFICI_1">#REF!</definedName>
    <definedName name="_16FINAL_DEFICIT">#REF!</definedName>
    <definedName name="_16USUFRUCTO_CCNI">#REF!</definedName>
    <definedName name="_16ÿ_0Print_Titles">#REF!</definedName>
    <definedName name="_17___123Graph_ACHART_13" hidden="1">#REF!</definedName>
    <definedName name="_17___123Graph_ACHART_24" hidden="1">#REF!</definedName>
    <definedName name="_17__123Graph_ACHART_16" hidden="1">#REF!</definedName>
    <definedName name="_17__123Graph_AChart_1B" hidden="1">#REF!</definedName>
    <definedName name="_17__123Graph_ACHART_22" hidden="1">#REF!</definedName>
    <definedName name="_17__123Graph_ACHART_24" hidden="1">#REF!</definedName>
    <definedName name="_17__123Graph_ACHART_25" hidden="1">#REF!</definedName>
    <definedName name="_17__123Graph_ACHART_26" hidden="1">#REF!</definedName>
    <definedName name="_17__123Graph_ACHART_27" hidden="1">#REF!</definedName>
    <definedName name="_170____123Graph_DCHART_29" hidden="1">#REF!</definedName>
    <definedName name="_170___123Graph_BCHART_24" hidden="1">#REF!</definedName>
    <definedName name="_170__123Graph_XCHART_11" hidden="1">#REF!</definedName>
    <definedName name="_1706">#REF!</definedName>
    <definedName name="_1706_K">#REF!</definedName>
    <definedName name="_1707_8">#REF!</definedName>
    <definedName name="_1708">#REF!</definedName>
    <definedName name="_171____123Graph_DCHART_30" hidden="1">#REF!</definedName>
    <definedName name="_171___123Graph_BCHART_25" hidden="1">#REF!</definedName>
    <definedName name="_171__123Graph_XCHART_12" hidden="1">#REF!</definedName>
    <definedName name="_172">#REF!</definedName>
    <definedName name="_172____123Graph_XCHART_10" hidden="1">#REF!</definedName>
    <definedName name="_172___123Graph_BCHART_26" hidden="1">#REF!</definedName>
    <definedName name="_172__123Graph_XCHART_13" hidden="1">#REF!</definedName>
    <definedName name="_173____123Graph_XCHART_11" hidden="1">#REF!</definedName>
    <definedName name="_173___123Graph_BCHART_27" hidden="1">#REF!</definedName>
    <definedName name="_173__123Graph_XCHART_14" hidden="1">#REF!</definedName>
    <definedName name="_1732">#REF!</definedName>
    <definedName name="_1734">#REF!</definedName>
    <definedName name="_174">#REF!</definedName>
    <definedName name="_174____123Graph_XCHART_12" hidden="1">#REF!</definedName>
    <definedName name="_174___123Graph_BCHART_28" hidden="1">#REF!</definedName>
    <definedName name="_174__123Graph_XCHART_15" hidden="1">#REF!</definedName>
    <definedName name="_1743_4">#REF!</definedName>
    <definedName name="_1748_5">#REF!</definedName>
    <definedName name="_175____123Graph_XCHART_13" hidden="1">#REF!</definedName>
    <definedName name="_175___123Graph_BCHART_29" hidden="1">#REF!</definedName>
    <definedName name="_175__123Graph_XCHART_16" hidden="1">#REF!</definedName>
    <definedName name="_1750_7">#REF!</definedName>
    <definedName name="_1758">#REF!</definedName>
    <definedName name="_1758_2">#REF!</definedName>
    <definedName name="_176____123Graph_XCHART_14" hidden="1">#REF!</definedName>
    <definedName name="_176___123Graph_BCHART_3" hidden="1">#REF!</definedName>
    <definedName name="_176__123Graph_XCHART_2" hidden="1">#REF!</definedName>
    <definedName name="_1760">#REF!</definedName>
    <definedName name="_177____123Graph_XCHART_15" hidden="1">#REF!</definedName>
    <definedName name="_177___123Graph_BCHART_30" hidden="1">#REF!</definedName>
    <definedName name="_177__123Graph_XCHART_3" hidden="1">#REF!</definedName>
    <definedName name="_178____123Graph_XCHART_16" hidden="1">#REF!</definedName>
    <definedName name="_178___123Graph_BCHART_4" hidden="1">#REF!</definedName>
    <definedName name="_178__123Graph_XCHART_4" hidden="1">#REF!</definedName>
    <definedName name="_1784">#REF!</definedName>
    <definedName name="_1786">#REF!</definedName>
    <definedName name="_179____123Graph_XCHART_2" hidden="1">#REF!</definedName>
    <definedName name="_179___123Graph_BCHART_5" hidden="1">#REF!</definedName>
    <definedName name="_179__123Graph_XCHART_5" hidden="1">#REF!</definedName>
    <definedName name="_1791_4">#REF!</definedName>
    <definedName name="_1792_2">#REF!</definedName>
    <definedName name="_1793_0">#REF!</definedName>
    <definedName name="_1794_9">#REF!</definedName>
    <definedName name="_17FIANAL_DEFICI_1">#REF!</definedName>
    <definedName name="_17PUERTO_VENTANA">#REF!</definedName>
    <definedName name="_17Swvu.Cover._.Pa" hidden="1">#REF!</definedName>
    <definedName name="_17ÿ__Print_Titles">#REF!</definedName>
    <definedName name="_17ÿ_0Print_Titles">#REF!</definedName>
    <definedName name="_18___123Graph_ACHART_14" hidden="1">#REF!</definedName>
    <definedName name="_18___123Graph_ACHART_25" hidden="1">#REF!</definedName>
    <definedName name="_18__123Graph_ACHART_17" hidden="1">#REF!</definedName>
    <definedName name="_18__123Graph_AChart_1C" hidden="1">#REF!</definedName>
    <definedName name="_18__123Graph_ACHART_23" hidden="1">#REF!</definedName>
    <definedName name="_18__123Graph_ACHART_25" hidden="1">#REF!</definedName>
    <definedName name="_18__123Graph_ACHART_26" hidden="1">#REF!</definedName>
    <definedName name="_18__123Graph_ACHART_27" hidden="1">#REF!</definedName>
    <definedName name="_18__123Graph_ACHART_28" hidden="1">#REF!</definedName>
    <definedName name="_18_0T">#REF!</definedName>
    <definedName name="_180____123Graph_XCHART_3" hidden="1">#REF!</definedName>
    <definedName name="_180___123Graph_BCHART_6" hidden="1">#REF!</definedName>
    <definedName name="_180__123Graph_XCHART_6" hidden="1">#REF!</definedName>
    <definedName name="_181____123Graph_XCHART_4" hidden="1">#REF!</definedName>
    <definedName name="_181___123Graph_BCHART_7" hidden="1">#REF!</definedName>
    <definedName name="_181__123Graph_XCHART_7" hidden="1">#REF!</definedName>
    <definedName name="_1810">#REF!</definedName>
    <definedName name="_1810_4">#REF!</definedName>
    <definedName name="_1812">#REF!</definedName>
    <definedName name="_182____123Graph_XCHART_5" hidden="1">#REF!</definedName>
    <definedName name="_182___123Graph_BCHART_8" hidden="1">#REF!</definedName>
    <definedName name="_182__123Graph_XCHART_8" hidden="1">#REF!</definedName>
    <definedName name="_183____123Graph_XCHART_6" hidden="1">#REF!</definedName>
    <definedName name="_183___123Graph_BCHART_9" hidden="1">#REF!</definedName>
    <definedName name="_183__123Graph_XCHART_9" hidden="1">#REF!</definedName>
    <definedName name="_1836">#REF!</definedName>
    <definedName name="_1838">#REF!</definedName>
    <definedName name="_184____123Graph_XCHART_7" hidden="1">#REF!</definedName>
    <definedName name="_184___123Graph_CCHART_25" hidden="1">#REF!</definedName>
    <definedName name="_1844_9">#REF!</definedName>
    <definedName name="_1847_3">#REF!</definedName>
    <definedName name="_1848_1">#REF!</definedName>
    <definedName name="_185____123Graph_XCHART_8" hidden="1">#REF!</definedName>
    <definedName name="_185___123Graph_CCHART_26" hidden="1">#REF!</definedName>
    <definedName name="_1851_1">#REF!</definedName>
    <definedName name="_1852_K">#REF!</definedName>
    <definedName name="_1853_8">#REF!</definedName>
    <definedName name="_1854_6">#REF!</definedName>
    <definedName name="_1855_4">#REF!</definedName>
    <definedName name="_1857_0">#REF!</definedName>
    <definedName name="_1859_7">#REF!</definedName>
    <definedName name="_186____123Graph_XCHART_9" hidden="1">#REF!</definedName>
    <definedName name="_186___123Graph_CCHART_27" hidden="1">#REF!</definedName>
    <definedName name="_1860_0">#REF!</definedName>
    <definedName name="_1862">#REF!</definedName>
    <definedName name="_1862_7">#REF!</definedName>
    <definedName name="_1864">#REF!</definedName>
    <definedName name="_187___123Graph_CCHART_28" hidden="1">#REF!</definedName>
    <definedName name="_188___123Graph_CCHART_29" hidden="1">#REF!</definedName>
    <definedName name="_1888">#REF!</definedName>
    <definedName name="_189___123Graph_CCHART_30" hidden="1">#REF!</definedName>
    <definedName name="_1890">#REF!</definedName>
    <definedName name="_1894_5">#REF!</definedName>
    <definedName name="_18CONTEAFPOM">#REF!</definedName>
    <definedName name="_18FINAL_DEFICIT">#REF!</definedName>
    <definedName name="_18ÿ_0Print_Titles">#REF!</definedName>
    <definedName name="_19___123Graph_ACHART_15" hidden="1">#REF!</definedName>
    <definedName name="_19___123Graph_ACHART_26" hidden="1">#REF!</definedName>
    <definedName name="_19__123Graph_ACHART_18" hidden="1">#REF!</definedName>
    <definedName name="_19__123Graph_AChart_1CA" hidden="1">#REF!</definedName>
    <definedName name="_19__123Graph_ACHART_24" hidden="1">#REF!</definedName>
    <definedName name="_19__123Graph_ACHART_26" hidden="1">#REF!</definedName>
    <definedName name="_19__123Graph_ACHART_27" hidden="1">#REF!</definedName>
    <definedName name="_19__123Graph_ACHART_28" hidden="1">#REF!</definedName>
    <definedName name="_19__123Graph_ACHART_29" hidden="1">#REF!</definedName>
    <definedName name="_190___123Graph_DCHART_25" hidden="1">#REF!</definedName>
    <definedName name="_191___123Graph_DCHART_26" hidden="1">#REF!</definedName>
    <definedName name="_1910_0">#REF!</definedName>
    <definedName name="_1914">#REF!</definedName>
    <definedName name="_1916">#REF!</definedName>
    <definedName name="_192___123Graph_DCHART_27" hidden="1">#REF!</definedName>
    <definedName name="_193___123Graph_DCHART_28" hidden="1">#REF!</definedName>
    <definedName name="_194___123Graph_DCHART_29" hidden="1">#REF!</definedName>
    <definedName name="_1940">#REF!</definedName>
    <definedName name="_1942">#REF!</definedName>
    <definedName name="_195___123Graph_ACHART_1" hidden="1">#REF!</definedName>
    <definedName name="_195___123Graph_DCHART_30" hidden="1">#REF!</definedName>
    <definedName name="_1954_2">#REF!</definedName>
    <definedName name="_196___123Graph_ACHART_10" hidden="1">#REF!</definedName>
    <definedName name="_196___123Graph_XCHART_10" hidden="1">#REF!</definedName>
    <definedName name="_1966">#REF!</definedName>
    <definedName name="_1968">#REF!</definedName>
    <definedName name="_197___123Graph_ACHART_11" hidden="1">#REF!</definedName>
    <definedName name="_197___123Graph_XCHART_11" hidden="1">#REF!</definedName>
    <definedName name="_198">#REF!</definedName>
    <definedName name="_198___123Graph_ACHART_12" hidden="1">#REF!</definedName>
    <definedName name="_198___123Graph_XCHART_12" hidden="1">#REF!</definedName>
    <definedName name="_199___123Graph_ACHART_13" hidden="1">#REF!</definedName>
    <definedName name="_199___123Graph_XCHART_13" hidden="1">#REF!</definedName>
    <definedName name="_1992">#REF!</definedName>
    <definedName name="_1994">#REF!</definedName>
    <definedName name="_1995_ESTANCIA_MERLOT">#REF!</definedName>
    <definedName name="_1995_FOE_CUVEE_SAUVAGE">#REF!</definedName>
    <definedName name="_1995_FOE_MERLOT">#REF!</definedName>
    <definedName name="_1996_VERAMONTE_CABERNET_SAUVIGNON">#REF!</definedName>
    <definedName name="_1996_VERAMONTE_CHARDONNAY">#REF!</definedName>
    <definedName name="_1996_VERAMONTE_MERLOT">#REF!</definedName>
    <definedName name="_1997">#REF!</definedName>
    <definedName name="_1998">#REF!</definedName>
    <definedName name="_19PUERTO_VENTANA">#REF!</definedName>
    <definedName name="_1Excel_BuiltIn__FilterDatabase_12_1">#REF!</definedName>
    <definedName name="_1Excel_BuiltIn_Print_Area_34_1">#REF!</definedName>
    <definedName name="_1H">#REF!</definedName>
    <definedName name="_1K" hidden="1">#REF!</definedName>
    <definedName name="_1Q">#REF!</definedName>
    <definedName name="_1Sin_nombre">#REF!</definedName>
    <definedName name="_1Z" hidden="1">#REF!</definedName>
    <definedName name="_2">#REF!</definedName>
    <definedName name="_2.">#REF!</definedName>
    <definedName name="_2._3.">#REF!</definedName>
    <definedName name="_2_">#REF!</definedName>
    <definedName name="_2_??" localSheetId="16" hidden="1">{#N/A,#N/A,FALSE,"Cover (Japan)";#N/A,#N/A,FALSE,"Index";#N/A,#N/A,FALSE,"Comment sum"}</definedName>
    <definedName name="_2_??" localSheetId="18" hidden="1">{#N/A,#N/A,FALSE,"Cover (Japan)";#N/A,#N/A,FALSE,"Index";#N/A,#N/A,FALSE,"Comment sum"}</definedName>
    <definedName name="_2_??" hidden="1">{#N/A,#N/A,FALSE,"Cover (Japan)";#N/A,#N/A,FALSE,"Index";#N/A,#N/A,FALSE,"Comment sum"}</definedName>
    <definedName name="_2___0_K" hidden="1">#REF!</definedName>
    <definedName name="_2___123Graph_AGRßFICO_3F" hidden="1">#REF!</definedName>
    <definedName name="_2__123Graph_ACHART_1" hidden="1">#REF!</definedName>
    <definedName name="_2__123Graph_ACHART_10" hidden="1">#REF!</definedName>
    <definedName name="_2__123Graph_AChart_1AA" hidden="1">#REF!</definedName>
    <definedName name="_2__123Graph_AGRAFICO_1" hidden="1">#REF!</definedName>
    <definedName name="_2__123Graph_AGRßFICO_2F" hidden="1">#REF!</definedName>
    <definedName name="_2__123Graph_AGRßFICO_3F" hidden="1">#REF!</definedName>
    <definedName name="_2__123Graph_BCHART_1" hidden="1">#REF!</definedName>
    <definedName name="_2__123Graph_BCHART_2" hidden="1">#REF!</definedName>
    <definedName name="_2__123Graph_BCHART_3" hidden="1">#REF!</definedName>
    <definedName name="_2__123Graph_XGRAFICO_1" hidden="1">#REF!</definedName>
    <definedName name="_2_0_K" hidden="1">#REF!</definedName>
    <definedName name="_2_0T">#REF!</definedName>
    <definedName name="_2_3">#REF!</definedName>
    <definedName name="_2_Excel_BuiltIn__FilterDatabase_1_1_1_1_1_1">"$#REF!.$#REF!$#REF!:$#REF!$#REF!"</definedName>
    <definedName name="_20.000">#REF!</definedName>
    <definedName name="_20___123Graph_ACHART_16" hidden="1">#REF!</definedName>
    <definedName name="_20___123Graph_ACHART_27" hidden="1">#REF!</definedName>
    <definedName name="_20__123Graph_AChart_1CD" hidden="1">#REF!</definedName>
    <definedName name="_20__123Graph_ACHART_2" hidden="1">#REF!</definedName>
    <definedName name="_20__123Graph_ACHART_25" hidden="1">#REF!</definedName>
    <definedName name="_20__123Graph_ACHART_27" hidden="1">#REF!</definedName>
    <definedName name="_20__123Graph_ACHART_28" hidden="1">#REF!</definedName>
    <definedName name="_20__123Graph_ACHART_29" hidden="1">#REF!</definedName>
    <definedName name="_20__123Graph_ACHART_3" hidden="1">#REF!</definedName>
    <definedName name="_20__123Graph_AINV__CHINA" hidden="1">#REF!</definedName>
    <definedName name="_200">#REF!</definedName>
    <definedName name="_200___123Graph_ACHART_14" hidden="1">#REF!</definedName>
    <definedName name="_200___123Graph_XCHART_14" hidden="1">#REF!</definedName>
    <definedName name="_2007_9">#REF!</definedName>
    <definedName name="_201___123Graph_ACHART_15" hidden="1">#REF!</definedName>
    <definedName name="_201___123Graph_XCHART_15" hidden="1">#REF!</definedName>
    <definedName name="_2014_1">#REF!</definedName>
    <definedName name="_2015_K">#REF!</definedName>
    <definedName name="_2017_6">#REF!</definedName>
    <definedName name="_2018">#REF!</definedName>
    <definedName name="_202___123Graph_ACHART_16" hidden="1">#REF!</definedName>
    <definedName name="_202___123Graph_XCHART_16" hidden="1">#REF!</definedName>
    <definedName name="_2020">#REF!</definedName>
    <definedName name="_2021_4">#REF!</definedName>
    <definedName name="_2025_7">#REF!</definedName>
    <definedName name="_203___123Graph_ACHART_17" hidden="1">#REF!</definedName>
    <definedName name="_203___123Graph_XCHART_2" hidden="1">#REF!</definedName>
    <definedName name="_2035_4">#REF!</definedName>
    <definedName name="_204___123Graph_ACHART_18" hidden="1">#REF!</definedName>
    <definedName name="_204___123Graph_XCHART_3" hidden="1">#REF!</definedName>
    <definedName name="_2040_0">#REF!</definedName>
    <definedName name="_2042_7">#REF!</definedName>
    <definedName name="_2044">#REF!</definedName>
    <definedName name="_2046">#REF!</definedName>
    <definedName name="_2049_4">#REF!</definedName>
    <definedName name="_205___123Graph_ACHART_2" hidden="1">#REF!</definedName>
    <definedName name="_205___123Graph_XCHART_4" hidden="1">#REF!</definedName>
    <definedName name="_2051_6">#REF!</definedName>
    <definedName name="_2056_7">#REF!</definedName>
    <definedName name="_206___123Graph_ACHART_22" hidden="1">#REF!</definedName>
    <definedName name="_206___123Graph_XCHART_5" hidden="1">#REF!</definedName>
    <definedName name="_2060_5">#REF!</definedName>
    <definedName name="_2063_K">#REF!</definedName>
    <definedName name="_2068_0">#REF!</definedName>
    <definedName name="_207___123Graph_ACHART_23" hidden="1">#REF!</definedName>
    <definedName name="_207___123Graph_XCHART_6" hidden="1">#REF!</definedName>
    <definedName name="_2070">#REF!</definedName>
    <definedName name="_2072">#REF!</definedName>
    <definedName name="_2073_7">#REF!</definedName>
    <definedName name="_2074_5">#REF!</definedName>
    <definedName name="_2075_3">#REF!</definedName>
    <definedName name="_2076_1">#REF!</definedName>
    <definedName name="_2077_K">#REF!</definedName>
    <definedName name="_2078_8">#REF!</definedName>
    <definedName name="_2079_6">#REF!</definedName>
    <definedName name="_208___123Graph_ACHART_24" hidden="1">#REF!</definedName>
    <definedName name="_208___123Graph_XCHART_7" hidden="1">#REF!</definedName>
    <definedName name="_2080_K">#REF!</definedName>
    <definedName name="_2082_6">#REF!</definedName>
    <definedName name="_2086_9">#REF!</definedName>
    <definedName name="_209___123Graph_ACHART_25" hidden="1">#REF!</definedName>
    <definedName name="_209___123Graph_XCHART_8" hidden="1">#REF!</definedName>
    <definedName name="_2091_5">#REF!</definedName>
    <definedName name="_2092_3">#REF!</definedName>
    <definedName name="_2096">#REF!</definedName>
    <definedName name="_2098">#REF!</definedName>
    <definedName name="_20REAJUSTE_ESTDEF">#REF!</definedName>
    <definedName name="_21.000">#REF!</definedName>
    <definedName name="_21.080">NA()</definedName>
    <definedName name="_21.100">#REF!</definedName>
    <definedName name="_21_____123Graph_ACHART_1" hidden="1">#REF!</definedName>
    <definedName name="_21___123Graph_ACHART_17" hidden="1">#REF!</definedName>
    <definedName name="_21___123Graph_ACHART_28" hidden="1">#REF!</definedName>
    <definedName name="_21__123Graph_AChart_1CE" hidden="1">#REF!</definedName>
    <definedName name="_21__123Graph_ACHART_22" hidden="1">#REF!</definedName>
    <definedName name="_21__123Graph_ACHART_26" hidden="1">#REF!</definedName>
    <definedName name="_21__123Graph_ACHART_28" hidden="1">#REF!</definedName>
    <definedName name="_21__123Graph_ACHART_29" hidden="1">#REF!</definedName>
    <definedName name="_21__123Graph_ACHART_3" hidden="1">#REF!</definedName>
    <definedName name="_21__123Graph_ACHART_30" hidden="1">#REF!</definedName>
    <definedName name="_210___123Graph_ACHART_26" hidden="1">#REF!</definedName>
    <definedName name="_210___123Graph_XCHART_9" hidden="1">#REF!</definedName>
    <definedName name="_2105_9">#REF!</definedName>
    <definedName name="_211___123Graph_ACHART_27" hidden="1">#REF!</definedName>
    <definedName name="_212___123Graph_ACHART_28" hidden="1">#REF!</definedName>
    <definedName name="_2122">#REF!</definedName>
    <definedName name="_2124">#REF!</definedName>
    <definedName name="_213___123Graph_ACHART_29" hidden="1">#REF!</definedName>
    <definedName name="_214___123Graph_ACHART_3" hidden="1">#REF!</definedName>
    <definedName name="_2140_7">#REF!</definedName>
    <definedName name="_2148">#REF!</definedName>
    <definedName name="_215___123Graph_ACHART_30" hidden="1">#REF!</definedName>
    <definedName name="_2150">#REF!</definedName>
    <definedName name="_216___123Graph_ACHART_4" hidden="1">#REF!</definedName>
    <definedName name="_217___123Graph_ACHART_5" hidden="1">#REF!</definedName>
    <definedName name="_2174">#REF!</definedName>
    <definedName name="_2176">#REF!</definedName>
    <definedName name="_218___123Graph_ACHART_6" hidden="1">#REF!</definedName>
    <definedName name="_2180_6">#REF!</definedName>
    <definedName name="_219___123Graph_ACHART_7" hidden="1">#REF!</definedName>
    <definedName name="_21CONTEAFPOM">#REF!</definedName>
    <definedName name="_21FIANAL_DEFICI_1">#REF!</definedName>
    <definedName name="_22.000">#REF!</definedName>
    <definedName name="_22_____123Graph_ACHART_10" hidden="1">#REF!</definedName>
    <definedName name="_22___123Graph_ACHART_18" hidden="1">#REF!</definedName>
    <definedName name="_22___123Graph_ACHART_29" hidden="1">#REF!</definedName>
    <definedName name="_22__123Graph_AChart_1D" hidden="1">#REF!</definedName>
    <definedName name="_22__123Graph_ACHART_23" hidden="1">#REF!</definedName>
    <definedName name="_22__123Graph_ACHART_27" hidden="1">#REF!</definedName>
    <definedName name="_22__123Graph_ACHART_29" hidden="1">#REF!</definedName>
    <definedName name="_22__123Graph_ACHART_3" hidden="1">#REF!</definedName>
    <definedName name="_22__123Graph_ACHART_30" hidden="1">#REF!</definedName>
    <definedName name="_22__123Graph_ACHART_4" hidden="1">#REF!</definedName>
    <definedName name="_220___123Graph_ACHART_8" hidden="1">#REF!</definedName>
    <definedName name="_2200">#REF!</definedName>
    <definedName name="_2202">#REF!</definedName>
    <definedName name="_221___123Graph_ACHART_9" hidden="1">#REF!</definedName>
    <definedName name="_222___123Graph_BCHART_1" hidden="1">#REF!</definedName>
    <definedName name="_2226">#REF!</definedName>
    <definedName name="_2228">#REF!</definedName>
    <definedName name="_223___123Graph_BCHART_10" hidden="1">#REF!</definedName>
    <definedName name="_224">#REF!</definedName>
    <definedName name="_224___123Graph_BCHART_11" hidden="1">#REF!</definedName>
    <definedName name="_225___123Graph_BCHART_12" hidden="1">#REF!</definedName>
    <definedName name="_2252">#REF!</definedName>
    <definedName name="_2254">#REF!</definedName>
    <definedName name="_226">#REF!</definedName>
    <definedName name="_226___123Graph_BCHART_13" hidden="1">#REF!</definedName>
    <definedName name="_227___123Graph_BCHART_14" hidden="1">#REF!</definedName>
    <definedName name="_2278">#REF!</definedName>
    <definedName name="_228___123Graph_BCHART_15" hidden="1">#REF!</definedName>
    <definedName name="_228__FDSAUDITLINK__" localSheetId="16" hidden="1">{"fdsup://IBCentral/FAT Viewer?action=UPDATE&amp;creator=factset&amp;DOC_NAME=fat:reuters_qtrly_source_window.fat&amp;display_string=Audit&amp;DYN_ARGS=TRUE&amp;VAR:ID1=605607&amp;VAR:RCODE=LPBL&amp;VAR:SDATE=20080999&amp;VAR:FREQ=Quarterly&amp;VAR:RELITEM=RP&amp;VAR:CURRENCY=USD&amp;VAR:CURRSOURCE=E","XSHARE&amp;VAR:NATFREQ=QUARTERLY&amp;VAR:RFIELD=FINALIZED&amp;VAR:DB_TYPE=&amp;VAR:UNITS=M&amp;window=popup&amp;width=450&amp;height=300&amp;START_MAXIMIZED=FALSE"}</definedName>
    <definedName name="_228__FDSAUDITLINK__" localSheetId="18" hidden="1">{"fdsup://IBCentral/FAT Viewer?action=UPDATE&amp;creator=factset&amp;DOC_NAME=fat:reuters_qtrly_source_window.fat&amp;display_string=Audit&amp;DYN_ARGS=TRUE&amp;VAR:ID1=605607&amp;VAR:RCODE=LPBL&amp;VAR:SDATE=20080999&amp;VAR:FREQ=Quarterly&amp;VAR:RELITEM=RP&amp;VAR:CURRENCY=USD&amp;VAR:CURRSOURCE=E","XSHARE&amp;VAR:NATFREQ=QUARTERLY&amp;VAR:RFIELD=FINALIZED&amp;VAR:DB_TYPE=&amp;VAR:UNITS=M&amp;window=popup&amp;width=450&amp;height=300&amp;START_MAXIMIZED=FALSE"}</definedName>
    <definedName name="_228__FDSAUDITLINK__" hidden="1">{"fdsup://IBCentral/FAT Viewer?action=UPDATE&amp;creator=factset&amp;DOC_NAME=fat:reuters_qtrly_source_window.fat&amp;display_string=Audit&amp;DYN_ARGS=TRUE&amp;VAR:ID1=605607&amp;VAR:RCODE=LPBL&amp;VAR:SDATE=20080999&amp;VAR:FREQ=Quarterly&amp;VAR:RELITEM=RP&amp;VAR:CURRENCY=USD&amp;VAR:CURRSOURCE=E","XSHARE&amp;VAR:NATFREQ=QUARTERLY&amp;VAR:RFIELD=FINALIZED&amp;VAR:DB_TYPE=&amp;VAR:UNITS=M&amp;window=popup&amp;width=450&amp;height=300&amp;START_MAXIMIZED=FALSE"}</definedName>
    <definedName name="_2280">#REF!</definedName>
    <definedName name="_229___123Graph_BCHART_16" hidden="1">#REF!</definedName>
    <definedName name="_22A">#REF!</definedName>
    <definedName name="_22B">#REF!</definedName>
    <definedName name="_22FINAL_DEFICIT">#REF!</definedName>
    <definedName name="_22PUERTO_VENTANA">#REF!</definedName>
    <definedName name="_22REAJUSTE_ESTDEF">#REF!</definedName>
    <definedName name="_23_____123Graph_ACHART_11" hidden="1">#REF!</definedName>
    <definedName name="_23___123Graph_ACHART_2" hidden="1">#REF!</definedName>
    <definedName name="_23___123Graph_ACHART_3" hidden="1">#REF!</definedName>
    <definedName name="_23__123Graph_AChart_1E" hidden="1">#REF!</definedName>
    <definedName name="_23__123Graph_ACHART_24" hidden="1">#REF!</definedName>
    <definedName name="_23__123Graph_ACHART_28" hidden="1">#REF!</definedName>
    <definedName name="_23__123Graph_ACHART_3" hidden="1">#REF!</definedName>
    <definedName name="_23__123Graph_ACHART_30" hidden="1">#REF!</definedName>
    <definedName name="_23__123Graph_ACHART_4" hidden="1">#REF!</definedName>
    <definedName name="_23__123Graph_ACHART_5" hidden="1">#REF!</definedName>
    <definedName name="_230___123Graph_BCHART_17" hidden="1">#REF!</definedName>
    <definedName name="_2304">#REF!</definedName>
    <definedName name="_2306">#REF!</definedName>
    <definedName name="_231___123Graph_BCHART_18" hidden="1">#REF!</definedName>
    <definedName name="_232___123Graph_BCHART_2" hidden="1">#REF!</definedName>
    <definedName name="_233___123Graph_BCHART_22" hidden="1">#REF!</definedName>
    <definedName name="_2330">#REF!</definedName>
    <definedName name="_2332">#REF!</definedName>
    <definedName name="_234___123Graph_BCHART_23" hidden="1">#REF!</definedName>
    <definedName name="_235___123Graph_BCHART_24" hidden="1">#REF!</definedName>
    <definedName name="_2356">#REF!</definedName>
    <definedName name="_2358">#REF!</definedName>
    <definedName name="_236___123Graph_BCHART_25" hidden="1">#REF!</definedName>
    <definedName name="_237___123Graph_BCHART_26" hidden="1">#REF!</definedName>
    <definedName name="_238___123Graph_BCHART_27" hidden="1">#REF!</definedName>
    <definedName name="_2382">#REF!</definedName>
    <definedName name="_2384">#REF!</definedName>
    <definedName name="_239___123Graph_BCHART_28" hidden="1">#REF!</definedName>
    <definedName name="_23USUFRUCTO_CCNI">#REF!</definedName>
    <definedName name="_24_____123Graph_ACHART_12" hidden="1">#REF!</definedName>
    <definedName name="_24___123Graph_ACHART_22" hidden="1">#REF!</definedName>
    <definedName name="_24___123Graph_ACHART_30" hidden="1">#REF!</definedName>
    <definedName name="_24__123Graph_AChart_1F" hidden="1">#REF!</definedName>
    <definedName name="_24__123Graph_ACHART_25" hidden="1">#REF!</definedName>
    <definedName name="_24__123Graph_ACHART_29" hidden="1">#REF!</definedName>
    <definedName name="_24__123Graph_ACHART_30" hidden="1">#REF!</definedName>
    <definedName name="_24__123Graph_ACHART_4" hidden="1">#REF!</definedName>
    <definedName name="_24__123Graph_ACHART_5" hidden="1">#REF!</definedName>
    <definedName name="_24__123Graph_ACHART_6" hidden="1">#REF!</definedName>
    <definedName name="_240___123Graph_BCHART_29" hidden="1">#REF!</definedName>
    <definedName name="_2408">#REF!</definedName>
    <definedName name="_241___123Graph_BCHART_3" hidden="1">#REF!</definedName>
    <definedName name="_2410">#REF!</definedName>
    <definedName name="_242___123Graph_BCHART_30" hidden="1">#REF!</definedName>
    <definedName name="_243___123Graph_BCHART_4" hidden="1">#REF!</definedName>
    <definedName name="_2434">#REF!</definedName>
    <definedName name="_2436">#REF!</definedName>
    <definedName name="_244___123Graph_BCHART_5" hidden="1">#REF!</definedName>
    <definedName name="_245___123Graph_BCHART_6" hidden="1">#REF!</definedName>
    <definedName name="_246___123Graph_BCHART_7" hidden="1">#REF!</definedName>
    <definedName name="_2460">#REF!</definedName>
    <definedName name="_2462">#REF!</definedName>
    <definedName name="_247___123Graph_BCHART_8" hidden="1">#REF!</definedName>
    <definedName name="_248___123Graph_BCHART_9" hidden="1">#REF!</definedName>
    <definedName name="_2486">#REF!</definedName>
    <definedName name="_2488">#REF!</definedName>
    <definedName name="_249___123Graph_CCHART_25" hidden="1">#REF!</definedName>
    <definedName name="_24DOMINIUM_PERU">#REF!</definedName>
    <definedName name="_24ÿ_0Print_Titles">#REF!</definedName>
    <definedName name="_25_____123Graph_ACHART_13" hidden="1">#REF!</definedName>
    <definedName name="_25___123Graph_ACHART_23" hidden="1">#REF!</definedName>
    <definedName name="_25___123Graph_ACHART_4" hidden="1">#REF!</definedName>
    <definedName name="_25__123Graph_AChart_1G" hidden="1">#REF!</definedName>
    <definedName name="_25__123Graph_ACHART_26" hidden="1">#REF!</definedName>
    <definedName name="_25__123Graph_ACHART_3" hidden="1">#REF!</definedName>
    <definedName name="_25__123Graph_ACHART_4" hidden="1">#REF!</definedName>
    <definedName name="_25__123Graph_ACHART_5" hidden="1">#REF!</definedName>
    <definedName name="_25__123Graph_ACHART_6" hidden="1">#REF!</definedName>
    <definedName name="_25__123Graph_ACHART_7" hidden="1">#REF!</definedName>
    <definedName name="_250">#REF!</definedName>
    <definedName name="_250___123Graph_CCHART_26" hidden="1">#REF!</definedName>
    <definedName name="_251___123Graph_CCHART_27" hidden="1">#REF!</definedName>
    <definedName name="_2512">#REF!</definedName>
    <definedName name="_2514">#REF!</definedName>
    <definedName name="_252">#REF!</definedName>
    <definedName name="_252___123Graph_CCHART_28" hidden="1">#REF!</definedName>
    <definedName name="_253___123Graph_CCHART_29" hidden="1">#REF!</definedName>
    <definedName name="_2538">#REF!</definedName>
    <definedName name="_254___123Graph_CCHART_30" hidden="1">#REF!</definedName>
    <definedName name="_2540">#REF!</definedName>
    <definedName name="_255___123Graph_DCHART_25" hidden="1">#REF!</definedName>
    <definedName name="_256___123Graph_DCHART_26" hidden="1">#REF!</definedName>
    <definedName name="_2564">#REF!</definedName>
    <definedName name="_2566">#REF!</definedName>
    <definedName name="_257___123Graph_DCHART_27" hidden="1">#REF!</definedName>
    <definedName name="_258___123Graph_DCHART_28" hidden="1">#REF!</definedName>
    <definedName name="_259___123Graph_DCHART_29" hidden="1">#REF!</definedName>
    <definedName name="_2590">#REF!</definedName>
    <definedName name="_2592">#REF!</definedName>
    <definedName name="_25FIANAL_DEFICI_1">#REF!</definedName>
    <definedName name="_25T">#REF!</definedName>
    <definedName name="_26_____123Graph_ACHART_14" hidden="1">#REF!</definedName>
    <definedName name="_26___123Graph_ACHART_24" hidden="1">#REF!</definedName>
    <definedName name="_26___123Graph_ACHART_5" hidden="1">#REF!</definedName>
    <definedName name="_26__123Graph_AChart_1H" hidden="1">#REF!</definedName>
    <definedName name="_26__123Graph_ACHART_27" hidden="1">#REF!</definedName>
    <definedName name="_26__123Graph_ACHART_30" hidden="1">#REF!</definedName>
    <definedName name="_26__123Graph_ACHART_5" hidden="1">#REF!</definedName>
    <definedName name="_26__123Graph_ACHART_6" hidden="1">#REF!</definedName>
    <definedName name="_26__123Graph_ACHART_7" hidden="1">#REF!</definedName>
    <definedName name="_26__123Graph_ACHART_8" hidden="1">#REF!</definedName>
    <definedName name="_260___123Graph_DCHART_30" hidden="1">#REF!</definedName>
    <definedName name="_261___123Graph_XCHART_10" hidden="1">#REF!</definedName>
    <definedName name="_2616">#REF!</definedName>
    <definedName name="_2618">#REF!</definedName>
    <definedName name="_262___123Graph_XCHART_11" hidden="1">#REF!</definedName>
    <definedName name="_263___123Graph_XCHART_12" hidden="1">#REF!</definedName>
    <definedName name="_264___123Graph_XCHART_13" hidden="1">#REF!</definedName>
    <definedName name="_2642">#REF!</definedName>
    <definedName name="_2644">#REF!</definedName>
    <definedName name="_265___123Graph_XCHART_14" hidden="1">#REF!</definedName>
    <definedName name="_266___123Graph_XCHART_15" hidden="1">#REF!</definedName>
    <definedName name="_2668">#REF!</definedName>
    <definedName name="_267___123Graph_XCHART_16" hidden="1">#REF!</definedName>
    <definedName name="_2670">#REF!</definedName>
    <definedName name="_268___123Graph_XCHART_2" hidden="1">#REF!</definedName>
    <definedName name="_269___123Graph_XCHART_3" hidden="1">#REF!</definedName>
    <definedName name="_2694">#REF!</definedName>
    <definedName name="_2696">#REF!</definedName>
    <definedName name="_26FIANAL_DEFICI_1">#REF!</definedName>
    <definedName name="_26FINAL_DEFICIT">#REF!</definedName>
    <definedName name="_26REAJUSTE_ESTDEF">#REF!</definedName>
    <definedName name="_26ÿ_0Print_Titles">#REF!</definedName>
    <definedName name="_27_____123Graph_ACHART_15" hidden="1">#REF!</definedName>
    <definedName name="_27___123Graph_ACHART_25" hidden="1">#REF!</definedName>
    <definedName name="_27___123Graph_ACHART_6" hidden="1">#REF!</definedName>
    <definedName name="_27__123Graph_AChart_1I" hidden="1">#REF!</definedName>
    <definedName name="_27__123Graph_ACHART_28" hidden="1">#REF!</definedName>
    <definedName name="_27__123Graph_ACHART_4" hidden="1">#REF!</definedName>
    <definedName name="_27__123Graph_ACHART_6" hidden="1">#REF!</definedName>
    <definedName name="_27__123Graph_ACHART_7" hidden="1">#REF!</definedName>
    <definedName name="_27__123Graph_ACHART_8" hidden="1">#REF!</definedName>
    <definedName name="_27__123Graph_ACHART_9" hidden="1">#REF!</definedName>
    <definedName name="_27_0Swvu.Cover._.Pa" hidden="1">#REF!</definedName>
    <definedName name="_270___123Graph_XCHART_4" hidden="1">#REF!</definedName>
    <definedName name="_271___123Graph_XCHART_5" hidden="1">#REF!</definedName>
    <definedName name="_272___123Graph_XCHART_6" hidden="1">#REF!</definedName>
    <definedName name="_2720">#REF!</definedName>
    <definedName name="_2722">#REF!</definedName>
    <definedName name="_273___123Graph_XCHART_7" hidden="1">#REF!</definedName>
    <definedName name="_274___123Graph_XCHART_8" hidden="1">#REF!</definedName>
    <definedName name="_2746">#REF!</definedName>
    <definedName name="_2748">#REF!</definedName>
    <definedName name="_275___123Graph_XCHART_9" hidden="1">#REF!</definedName>
    <definedName name="_276">#REF!</definedName>
    <definedName name="_2772">#REF!</definedName>
    <definedName name="_2774">#REF!</definedName>
    <definedName name="_278">#REF!</definedName>
    <definedName name="_2798">#REF!</definedName>
    <definedName name="_27CONTEAFPOM">#REF!</definedName>
    <definedName name="_28_____123Graph_ACHART_16" hidden="1">#REF!</definedName>
    <definedName name="_28___123Graph_ACHART_26" hidden="1">#REF!</definedName>
    <definedName name="_28___123Graph_ACHART_7" hidden="1">#REF!</definedName>
    <definedName name="_28__123Graph_AChart_1J" hidden="1">#REF!</definedName>
    <definedName name="_28__123Graph_ACHART_29" hidden="1">#REF!</definedName>
    <definedName name="_28__123Graph_ACHART_5" hidden="1">#REF!</definedName>
    <definedName name="_28__123Graph_ACHART_7" hidden="1">#REF!</definedName>
    <definedName name="_28__123Graph_ACHART_8" hidden="1">#REF!</definedName>
    <definedName name="_28__123Graph_ACHART_9" hidden="1">#REF!</definedName>
    <definedName name="_28__123Graph_AGRßFICO_2F" hidden="1">#REF!</definedName>
    <definedName name="_28__123Graph_BCHART_1" hidden="1">#REF!</definedName>
    <definedName name="_28_0Swvu.Cover._.Pa" hidden="1">#REF!</definedName>
    <definedName name="_28_36">NA()</definedName>
    <definedName name="_2800">#REF!</definedName>
    <definedName name="_2824">#REF!</definedName>
    <definedName name="_2826">#REF!</definedName>
    <definedName name="_2850">#REF!</definedName>
    <definedName name="_2852">#REF!</definedName>
    <definedName name="_2876">#REF!</definedName>
    <definedName name="_2878">#REF!</definedName>
    <definedName name="_28DOMINIUM_PERU">#REF!</definedName>
    <definedName name="_28FINAL_DEFICIT">#REF!</definedName>
    <definedName name="_28Swvu.Cover._.Pa" hidden="1">#REF!</definedName>
    <definedName name="_29">#REF!</definedName>
    <definedName name="_29_____123Graph_ACHART_17" hidden="1">#REF!</definedName>
    <definedName name="_29___123Graph_ACHART_27" hidden="1">#REF!</definedName>
    <definedName name="_29___123Graph_ACHART_8" hidden="1">#REF!</definedName>
    <definedName name="_29__123Graph_AChart_1K" hidden="1">#REF!</definedName>
    <definedName name="_29__123Graph_ACHART_3" hidden="1">#REF!</definedName>
    <definedName name="_29__123Graph_ACHART_6" hidden="1">#REF!</definedName>
    <definedName name="_29__123Graph_ACHART_8" hidden="1">#REF!</definedName>
    <definedName name="_29__123Graph_ACHART_9" hidden="1">#REF!</definedName>
    <definedName name="_29__123Graph_AGRßFICO_3F" hidden="1">#REF!</definedName>
    <definedName name="_29__123Graph_BCHART_1" hidden="1">#REF!</definedName>
    <definedName name="_29__123Graph_BCHART_10" hidden="1">#REF!</definedName>
    <definedName name="_29_0Swvu.Cover._.Pa" hidden="1">#REF!</definedName>
    <definedName name="_290__FDSAUDITLINK__" localSheetId="16" hidden="1">{"fdsup://IBCentral/FAT Viewer?action=UPDATE&amp;creator=factset&amp;DOC_NAME=fat:reuters_annual_source_window.fat&amp;display_string=Audit&amp;DYN_ARGS=TRUE&amp;VAR:ID1=G5876H10&amp;VAR:RCODE=DSTT&amp;VAR:SDATE=20090199&amp;VAR:FREQ=Y&amp;VAR:RELITEM=RP&amp;VAR:CURRENCY=USD&amp;VAR:CURRSOURCE=EXSHAR","E&amp;VAR:NATFREQ=ANNUAL&amp;VAR:RFIELD=FINALIZED&amp;VAR:DB_TYPE=&amp;VAR:UNITS=M&amp;window=popup&amp;width=450&amp;height=300&amp;START_MAXIMIZED=FALSE"}</definedName>
    <definedName name="_290__FDSAUDITLINK__" localSheetId="18" hidden="1">{"fdsup://IBCentral/FAT Viewer?action=UPDATE&amp;creator=factset&amp;DOC_NAME=fat:reuters_annual_source_window.fat&amp;display_string=Audit&amp;DYN_ARGS=TRUE&amp;VAR:ID1=G5876H10&amp;VAR:RCODE=DSTT&amp;VAR:SDATE=20090199&amp;VAR:FREQ=Y&amp;VAR:RELITEM=RP&amp;VAR:CURRENCY=USD&amp;VAR:CURRSOURCE=EXSHAR","E&amp;VAR:NATFREQ=ANNUAL&amp;VAR:RFIELD=FINALIZED&amp;VAR:DB_TYPE=&amp;VAR:UNITS=M&amp;window=popup&amp;width=450&amp;height=300&amp;START_MAXIMIZED=FALSE"}</definedName>
    <definedName name="_290__FDSAUDITLINK__" hidden="1">{"fdsup://IBCentral/FAT Viewer?action=UPDATE&amp;creator=factset&amp;DOC_NAME=fat:reuters_annual_source_window.fat&amp;display_string=Audit&amp;DYN_ARGS=TRUE&amp;VAR:ID1=G5876H10&amp;VAR:RCODE=DSTT&amp;VAR:SDATE=20090199&amp;VAR:FREQ=Y&amp;VAR:RELITEM=RP&amp;VAR:CURRENCY=USD&amp;VAR:CURRSOURCE=EXSHAR","E&amp;VAR:NATFREQ=ANNUAL&amp;VAR:RFIELD=FINALIZED&amp;VAR:DB_TYPE=&amp;VAR:UNITS=M&amp;window=popup&amp;width=450&amp;height=300&amp;START_MAXIMIZED=FALSE"}</definedName>
    <definedName name="_2902">#REF!</definedName>
    <definedName name="_2904">#REF!</definedName>
    <definedName name="_2928">#REF!</definedName>
    <definedName name="_2930">#REF!</definedName>
    <definedName name="_2954">#REF!</definedName>
    <definedName name="_2956">#REF!</definedName>
    <definedName name="_2980">#REF!</definedName>
    <definedName name="_2982">#REF!</definedName>
    <definedName name="_29FIANAL_DEFICI_1">#REF!</definedName>
    <definedName name="_29USUFRUCTO_CCNI">#REF!</definedName>
    <definedName name="_2ALAMOS">#REF!</definedName>
    <definedName name="_2CONTEAFPOM">#REF!</definedName>
    <definedName name="_2H">#REF!</definedName>
    <definedName name="_2K" hidden="1">#REF!</definedName>
    <definedName name="_2Q">#REF!</definedName>
    <definedName name="_3">#REF!</definedName>
    <definedName name="_3_">#REF!</definedName>
    <definedName name="_3_??" localSheetId="16" hidden="1">{#N/A,#N/A,FALSE,"Cover (Japan)";#N/A,#N/A,FALSE,"Index";#N/A,#N/A,FALSE,"Comment sum"}</definedName>
    <definedName name="_3_??" localSheetId="18" hidden="1">{#N/A,#N/A,FALSE,"Cover (Japan)";#N/A,#N/A,FALSE,"Index";#N/A,#N/A,FALSE,"Comment sum"}</definedName>
    <definedName name="_3_??" hidden="1">{#N/A,#N/A,FALSE,"Cover (Japan)";#N/A,#N/A,FALSE,"Index";#N/A,#N/A,FALSE,"Comment sum"}</definedName>
    <definedName name="_3___123Graph_AGRßFICO_4F" hidden="1">#REF!</definedName>
    <definedName name="_3__123Graph_ACHART_1" hidden="1">#REF!</definedName>
    <definedName name="_3__123Graph_ACHART_10" hidden="1">#REF!</definedName>
    <definedName name="_3__123Graph_ACHART_11" hidden="1">#REF!</definedName>
    <definedName name="_3__123Graph_AChart_1AB" hidden="1">#REF!</definedName>
    <definedName name="_3__123Graph_AGRAFICO_2" hidden="1">#REF!</definedName>
    <definedName name="_3__123Graph_AGRßFICO_3F" hidden="1">#REF!</definedName>
    <definedName name="_3__123Graph_AGRßFICO_4F" hidden="1">#REF!</definedName>
    <definedName name="_3__123Graph_BCHART_1" hidden="1">#REF!</definedName>
    <definedName name="_3__123Graph_CCHART_1" hidden="1">#REF!</definedName>
    <definedName name="_3_0_K" hidden="1">#REF!</definedName>
    <definedName name="_3_0T">#REF!</definedName>
    <definedName name="_3_2">#REF!</definedName>
    <definedName name="_3_4">#REF!</definedName>
    <definedName name="_30">#REF!</definedName>
    <definedName name="_30_____123Graph_ACHART_18" hidden="1">#REF!</definedName>
    <definedName name="_30___123Graph_ACHART_28" hidden="1">#REF!</definedName>
    <definedName name="_30___123Graph_ACHART_9" hidden="1">#REF!</definedName>
    <definedName name="_30__123Graph_AChart_1L" hidden="1">#REF!</definedName>
    <definedName name="_30__123Graph_ACHART_30" hidden="1">#REF!</definedName>
    <definedName name="_30__123Graph_ACHART_7" hidden="1">#REF!</definedName>
    <definedName name="_30__123Graph_ACHART_9" hidden="1">#REF!</definedName>
    <definedName name="_30__123Graph_AGRßFICO_2F" hidden="1">#REF!</definedName>
    <definedName name="_30__123Graph_AGRßFICO_4F" hidden="1">#REF!</definedName>
    <definedName name="_30__123Graph_AINV__STEEL" hidden="1">#REF!</definedName>
    <definedName name="_30__123Graph_BCHART_1" hidden="1">#REF!</definedName>
    <definedName name="_30__123Graph_BCHART_10" hidden="1">#REF!</definedName>
    <definedName name="_30__123Graph_BCHART_11" hidden="1">#REF!</definedName>
    <definedName name="_3006">#REF!</definedName>
    <definedName name="_3008">#REF!</definedName>
    <definedName name="_302">#REF!</definedName>
    <definedName name="_3032">#REF!</definedName>
    <definedName name="_3034">#REF!</definedName>
    <definedName name="_304">#REF!</definedName>
    <definedName name="_3058">#REF!</definedName>
    <definedName name="_3060">#REF!</definedName>
    <definedName name="_3084">#REF!</definedName>
    <definedName name="_3086">#REF!</definedName>
    <definedName name="_30FINAL_DEFICIT">#REF!</definedName>
    <definedName name="_30USUFRUCTO_CCNI">#REF!</definedName>
    <definedName name="_31">#REF!</definedName>
    <definedName name="_31_____123Graph_ACHART_2" hidden="1">#REF!</definedName>
    <definedName name="_31___123Graph_ACHART_29" hidden="1">#REF!</definedName>
    <definedName name="_31___123Graph_BCHART_1" hidden="1">#REF!</definedName>
    <definedName name="_31__123Graph_AChart_1M" hidden="1">#REF!</definedName>
    <definedName name="_31__123Graph_ACHART_4" hidden="1">#REF!</definedName>
    <definedName name="_31__123Graph_ACHART_8" hidden="1">#REF!</definedName>
    <definedName name="_31__123Graph_AGRßFICO_2F" hidden="1">#REF!</definedName>
    <definedName name="_31__123Graph_AGRßFICO_3F" hidden="1">#REF!</definedName>
    <definedName name="_31__123Graph_BCHART_1" hidden="1">#REF!</definedName>
    <definedName name="_31__123Graph_BCHART_10" hidden="1">#REF!</definedName>
    <definedName name="_31__123Graph_BCHART_11" hidden="1">#REF!</definedName>
    <definedName name="_31__123Graph_BCHART_12" hidden="1">#REF!</definedName>
    <definedName name="_3110">#REF!</definedName>
    <definedName name="_3112">#REF!</definedName>
    <definedName name="_312__FDSAUDITLINK__" localSheetId="16" hidden="1">{"fdsup://IBCentral/FAT Viewer?action=UPDATE&amp;creator=factset&amp;DOC_NAME=fat:reuters_qtrly_source_window.fat&amp;display_string=Audit&amp;DYN_ARGS=TRUE&amp;VAR:ID1=605607&amp;VAR:RCODE=LMIN&amp;VAR:SDATE=20080999&amp;VAR:FREQ=Quarterly&amp;VAR:RELITEM=RP&amp;VAR:CURRENCY=USD&amp;VAR:CURRSOURCE=E","XSHARE&amp;VAR:NATFREQ=QUARTERLY&amp;VAR:RFIELD=FINALIZED&amp;VAR:DB_TYPE=&amp;VAR:UNITS=M&amp;window=popup&amp;width=450&amp;height=300&amp;START_MAXIMIZED=FALSE"}</definedName>
    <definedName name="_312__FDSAUDITLINK__" localSheetId="18" hidden="1">{"fdsup://IBCentral/FAT Viewer?action=UPDATE&amp;creator=factset&amp;DOC_NAME=fat:reuters_qtrly_source_window.fat&amp;display_string=Audit&amp;DYN_ARGS=TRUE&amp;VAR:ID1=605607&amp;VAR:RCODE=LMIN&amp;VAR:SDATE=20080999&amp;VAR:FREQ=Quarterly&amp;VAR:RELITEM=RP&amp;VAR:CURRENCY=USD&amp;VAR:CURRSOURCE=E","XSHARE&amp;VAR:NATFREQ=QUARTERLY&amp;VAR:RFIELD=FINALIZED&amp;VAR:DB_TYPE=&amp;VAR:UNITS=M&amp;window=popup&amp;width=450&amp;height=300&amp;START_MAXIMIZED=FALSE"}</definedName>
    <definedName name="_312__FDSAUDITLINK__" hidden="1">{"fdsup://IBCentral/FAT Viewer?action=UPDATE&amp;creator=factset&amp;DOC_NAME=fat:reuters_qtrly_source_window.fat&amp;display_string=Audit&amp;DYN_ARGS=TRUE&amp;VAR:ID1=605607&amp;VAR:RCODE=LMIN&amp;VAR:SDATE=20080999&amp;VAR:FREQ=Quarterly&amp;VAR:RELITEM=RP&amp;VAR:CURRENCY=USD&amp;VAR:CURRSOURCE=E","XSHARE&amp;VAR:NATFREQ=QUARTERLY&amp;VAR:RFIELD=FINALIZED&amp;VAR:DB_TYPE=&amp;VAR:UNITS=M&amp;window=popup&amp;width=450&amp;height=300&amp;START_MAXIMIZED=FALSE"}</definedName>
    <definedName name="_3136">#REF!</definedName>
    <definedName name="_3138">#REF!</definedName>
    <definedName name="_3162">#REF!</definedName>
    <definedName name="_3164">#REF!</definedName>
    <definedName name="_3188">#REF!</definedName>
    <definedName name="_3190">#REF!</definedName>
    <definedName name="_32">#REF!</definedName>
    <definedName name="_32_____123Graph_ACHART_22" hidden="1">#REF!</definedName>
    <definedName name="_32___123Graph_ACHART_3" hidden="1">#REF!</definedName>
    <definedName name="_32___123Graph_BCHART_10" hidden="1">#REF!</definedName>
    <definedName name="_32__123Graph_AChart_1N" hidden="1">#REF!</definedName>
    <definedName name="_32__123Graph_ACHART_5" hidden="1">#REF!</definedName>
    <definedName name="_32__123Graph_ACHART_9" hidden="1">#REF!</definedName>
    <definedName name="_32__123Graph_AGRßFICO_3F" hidden="1">#REF!</definedName>
    <definedName name="_32__123Graph_AGRßFICO_4F" hidden="1">#REF!</definedName>
    <definedName name="_32__123Graph_BCHART_10" hidden="1">#REF!</definedName>
    <definedName name="_32__123Graph_BCHART_11" hidden="1">#REF!</definedName>
    <definedName name="_32__123Graph_BCHART_12" hidden="1">#REF!</definedName>
    <definedName name="_32__123Graph_BCHART_13" hidden="1">#REF!</definedName>
    <definedName name="_3214">#REF!</definedName>
    <definedName name="_3216">#REF!</definedName>
    <definedName name="_3240">#REF!</definedName>
    <definedName name="_3242">#REF!</definedName>
    <definedName name="_3266">#REF!</definedName>
    <definedName name="_3268">#REF!</definedName>
    <definedName name="_328">#REF!</definedName>
    <definedName name="_3292">#REF!</definedName>
    <definedName name="_3294">#REF!</definedName>
    <definedName name="_32PUERTO_VENTANA">#REF!</definedName>
    <definedName name="_32REAJUSTE_ESTDEF">#REF!</definedName>
    <definedName name="_32ÿ_0Print_Titles">#REF!</definedName>
    <definedName name="_33">#REF!</definedName>
    <definedName name="_33_____123Graph_ACHART_23" hidden="1">#REF!</definedName>
    <definedName name="_33___123Graph_ACHART_30" hidden="1">#REF!</definedName>
    <definedName name="_33___123Graph_BCHART_11" hidden="1">#REF!</definedName>
    <definedName name="_33__123Graph_AChart_1O" hidden="1">#REF!</definedName>
    <definedName name="_33__123Graph_ACHART_6" hidden="1">#REF!</definedName>
    <definedName name="_33__123Graph_AGRßFICO_4F" hidden="1">#REF!</definedName>
    <definedName name="_33__123Graph_BCHART_1" hidden="1">#REF!</definedName>
    <definedName name="_33__123Graph_BCHART_11" hidden="1">#REF!</definedName>
    <definedName name="_33__123Graph_BCHART_12" hidden="1">#REF!</definedName>
    <definedName name="_33__123Graph_BCHART_13" hidden="1">#REF!</definedName>
    <definedName name="_33__123Graph_BCHART_14" hidden="1">#REF!</definedName>
    <definedName name="_330">#REF!</definedName>
    <definedName name="_3318">#REF!</definedName>
    <definedName name="_3320">#REF!</definedName>
    <definedName name="_3344">#REF!</definedName>
    <definedName name="_3346">#REF!</definedName>
    <definedName name="_3370">#REF!</definedName>
    <definedName name="_3372">#REF!</definedName>
    <definedName name="_339__FDSAUDITLINK__" localSheetId="16" hidden="1">{"fdsup://IBCentral/FAT Viewer?action=UPDATE&amp;creator=factset&amp;DOC_NAME=fat:reuters_qtrly_source_window.fat&amp;display_string=Audit&amp;DYN_ARGS=TRUE&amp;VAR:ID1=63764010&amp;VAR:RCODE=LPBL&amp;VAR:SDATE=20090299&amp;VAR:FREQ=Quarterly&amp;VAR:RELITEM=RP&amp;VAR:CURRENCY=USD&amp;VAR:CURRSOURCE","=EXSHARE&amp;VAR:NATFREQ=QUARTERLY&amp;VAR:RFIELD=FINALIZED&amp;VAR:DB_TYPE=&amp;VAR:UNITS=M&amp;window=popup&amp;width=450&amp;height=300&amp;START_MAXIMIZED=FALSE"}</definedName>
    <definedName name="_339__FDSAUDITLINK__" localSheetId="18" hidden="1">{"fdsup://IBCentral/FAT Viewer?action=UPDATE&amp;creator=factset&amp;DOC_NAME=fat:reuters_qtrly_source_window.fat&amp;display_string=Audit&amp;DYN_ARGS=TRUE&amp;VAR:ID1=63764010&amp;VAR:RCODE=LPBL&amp;VAR:SDATE=20090299&amp;VAR:FREQ=Quarterly&amp;VAR:RELITEM=RP&amp;VAR:CURRENCY=USD&amp;VAR:CURRSOURCE","=EXSHARE&amp;VAR:NATFREQ=QUARTERLY&amp;VAR:RFIELD=FINALIZED&amp;VAR:DB_TYPE=&amp;VAR:UNITS=M&amp;window=popup&amp;width=450&amp;height=300&amp;START_MAXIMIZED=FALSE"}</definedName>
    <definedName name="_339__FDSAUDITLINK__" hidden="1">{"fdsup://IBCentral/FAT Viewer?action=UPDATE&amp;creator=factset&amp;DOC_NAME=fat:reuters_qtrly_source_window.fat&amp;display_string=Audit&amp;DYN_ARGS=TRUE&amp;VAR:ID1=63764010&amp;VAR:RCODE=LPBL&amp;VAR:SDATE=20090299&amp;VAR:FREQ=Quarterly&amp;VAR:RELITEM=RP&amp;VAR:CURRENCY=USD&amp;VAR:CURRSOURCE","=EXSHARE&amp;VAR:NATFREQ=QUARTERLY&amp;VAR:RFIELD=FINALIZED&amp;VAR:DB_TYPE=&amp;VAR:UNITS=M&amp;window=popup&amp;width=450&amp;height=300&amp;START_MAXIMIZED=FALSE"}</definedName>
    <definedName name="_3396">#REF!</definedName>
    <definedName name="_3398">#REF!</definedName>
    <definedName name="_33ÿ_0Print_Titles">#REF!</definedName>
    <definedName name="_34">#REF!</definedName>
    <definedName name="_34_____123Graph_ACHART_24" hidden="1">#REF!</definedName>
    <definedName name="_34___123Graph_ACHART_4" hidden="1">#REF!</definedName>
    <definedName name="_34___123Graph_BCHART_12" hidden="1">#REF!</definedName>
    <definedName name="_34__123Graph_AChart_1P" hidden="1">#REF!</definedName>
    <definedName name="_34__123Graph_ACHART_7" hidden="1">#REF!</definedName>
    <definedName name="_34__123Graph_BCHART_1" hidden="1">#REF!</definedName>
    <definedName name="_34__123Graph_BCHART_10" hidden="1">#REF!</definedName>
    <definedName name="_34__123Graph_BCHART_12" hidden="1">#REF!</definedName>
    <definedName name="_34__123Graph_BCHART_13" hidden="1">#REF!</definedName>
    <definedName name="_34__123Graph_BCHART_14" hidden="1">#REF!</definedName>
    <definedName name="_34__123Graph_BCHART_15" hidden="1">#REF!</definedName>
    <definedName name="_3422">#REF!</definedName>
    <definedName name="_3424">#REF!</definedName>
    <definedName name="_3448">#REF!</definedName>
    <definedName name="_3450">#REF!</definedName>
    <definedName name="_3474">#REF!</definedName>
    <definedName name="_3476">#REF!</definedName>
    <definedName name="_34PUERTO_VENTANA">#REF!</definedName>
    <definedName name="_34ÿ_0Print_Titles">#REF!</definedName>
    <definedName name="_35">#REF!</definedName>
    <definedName name="_35_____123Graph_ACHART_25" hidden="1">#REF!</definedName>
    <definedName name="_35___123Graph_ACHART_5" hidden="1">#REF!</definedName>
    <definedName name="_35___123Graph_BCHART_13" hidden="1">#REF!</definedName>
    <definedName name="_35__123Graph_AChart_1Q" hidden="1">#REF!</definedName>
    <definedName name="_35__123Graph_ACHART_8" hidden="1">#REF!</definedName>
    <definedName name="_35__123Graph_BCHART_10" hidden="1">#REF!</definedName>
    <definedName name="_35__123Graph_BCHART_11" hidden="1">#REF!</definedName>
    <definedName name="_35__123Graph_BCHART_13" hidden="1">#REF!</definedName>
    <definedName name="_35__123Graph_BCHART_14" hidden="1">#REF!</definedName>
    <definedName name="_35__123Graph_BCHART_15" hidden="1">#REF!</definedName>
    <definedName name="_35__123Graph_BCHART_16" hidden="1">#REF!</definedName>
    <definedName name="_350__FDSAUDITLINK__" localSheetId="16" hidden="1">{"fdsup://IBCentral/FAT Viewer?action=UPDATE&amp;creator=factset&amp;DOC_NAME=fat:reuters_annual_source_window.fat&amp;display_string=Audit&amp;DYN_ARGS=TRUE&amp;VAR:ID1=605607&amp;VAR:RCODE=DSTT&amp;VAR:SDATE=20071299&amp;VAR:FREQ=Y&amp;VAR:RELITEM=RP&amp;VAR:CURRENCY=USD&amp;VAR:CURRSOURCE=EXSHARE&amp;","VAR:NATFREQ=ANNUAL&amp;VAR:RFIELD=FINALIZED&amp;VAR:DB_TYPE=&amp;VAR:UNITS=M&amp;window=popup&amp;width=450&amp;height=300&amp;START_MAXIMIZED=FALSE"}</definedName>
    <definedName name="_350__FDSAUDITLINK__" localSheetId="18" hidden="1">{"fdsup://IBCentral/FAT Viewer?action=UPDATE&amp;creator=factset&amp;DOC_NAME=fat:reuters_annual_source_window.fat&amp;display_string=Audit&amp;DYN_ARGS=TRUE&amp;VAR:ID1=605607&amp;VAR:RCODE=DSTT&amp;VAR:SDATE=20071299&amp;VAR:FREQ=Y&amp;VAR:RELITEM=RP&amp;VAR:CURRENCY=USD&amp;VAR:CURRSOURCE=EXSHARE&amp;","VAR:NATFREQ=ANNUAL&amp;VAR:RFIELD=FINALIZED&amp;VAR:DB_TYPE=&amp;VAR:UNITS=M&amp;window=popup&amp;width=450&amp;height=300&amp;START_MAXIMIZED=FALSE"}</definedName>
    <definedName name="_350__FDSAUDITLINK__" hidden="1">{"fdsup://IBCentral/FAT Viewer?action=UPDATE&amp;creator=factset&amp;DOC_NAME=fat:reuters_annual_source_window.fat&amp;display_string=Audit&amp;DYN_ARGS=TRUE&amp;VAR:ID1=605607&amp;VAR:RCODE=DSTT&amp;VAR:SDATE=20071299&amp;VAR:FREQ=Y&amp;VAR:RELITEM=RP&amp;VAR:CURRENCY=USD&amp;VAR:CURRSOURCE=EXSHARE&amp;","VAR:NATFREQ=ANNUAL&amp;VAR:RFIELD=FINALIZED&amp;VAR:DB_TYPE=&amp;VAR:UNITS=M&amp;window=popup&amp;width=450&amp;height=300&amp;START_MAXIMIZED=FALSE"}</definedName>
    <definedName name="_3500">#REF!</definedName>
    <definedName name="_3502">#REF!</definedName>
    <definedName name="_3526">#REF!</definedName>
    <definedName name="_3528">#REF!</definedName>
    <definedName name="_353__123Graph_ACHART_1" hidden="1">#REF!</definedName>
    <definedName name="_354">#REF!</definedName>
    <definedName name="_354__123Graph_ACHART_10" hidden="1">#REF!</definedName>
    <definedName name="_355__123Graph_ACHART_11" hidden="1">#REF!</definedName>
    <definedName name="_3552">#REF!</definedName>
    <definedName name="_3554">#REF!</definedName>
    <definedName name="_356">#REF!</definedName>
    <definedName name="_356__123Graph_ACHART_12" hidden="1">#REF!</definedName>
    <definedName name="_357__123Graph_ACHART_13" hidden="1">#REF!</definedName>
    <definedName name="_3578">#REF!</definedName>
    <definedName name="_358__123Graph_ACHART_14" hidden="1">#REF!</definedName>
    <definedName name="_3580">#REF!</definedName>
    <definedName name="_359__123Graph_ACHART_15" hidden="1">#REF!</definedName>
    <definedName name="_35ÿ__Print_Titles">#REF!</definedName>
    <definedName name="_36_____123Graph_ACHART_26" hidden="1">#REF!</definedName>
    <definedName name="_36___123Graph_ACHART_6" hidden="1">#REF!</definedName>
    <definedName name="_36___123Graph_BCHART_14" hidden="1">#REF!</definedName>
    <definedName name="_36__123Graph_AChart_1R" hidden="1">#REF!</definedName>
    <definedName name="_36__123Graph_ACHART_9" hidden="1">#REF!</definedName>
    <definedName name="_36__123Graph_BCHART_11" hidden="1">#REF!</definedName>
    <definedName name="_36__123Graph_BCHART_12" hidden="1">#REF!</definedName>
    <definedName name="_36__123Graph_BCHART_14" hidden="1">#REF!</definedName>
    <definedName name="_36__123Graph_BCHART_15" hidden="1">#REF!</definedName>
    <definedName name="_36__123Graph_BCHART_16" hidden="1">#REF!</definedName>
    <definedName name="_36__123Graph_BCHART_17" hidden="1">#REF!</definedName>
    <definedName name="_360__123Graph_ACHART_16" hidden="1">#REF!</definedName>
    <definedName name="_3604">#REF!</definedName>
    <definedName name="_3606">#REF!</definedName>
    <definedName name="_361__123Graph_ACHART_17" hidden="1">#REF!</definedName>
    <definedName name="_362__123Graph_ACHART_18" hidden="1">#REF!</definedName>
    <definedName name="_363__123Graph_ACHART_2" hidden="1">#REF!</definedName>
    <definedName name="_3630">#REF!</definedName>
    <definedName name="_3632">#REF!</definedName>
    <definedName name="_364__123Graph_ACHART_22" hidden="1">#REF!</definedName>
    <definedName name="_365__123Graph_ACHART_23" hidden="1">#REF!</definedName>
    <definedName name="_3656">#REF!</definedName>
    <definedName name="_3658">#REF!</definedName>
    <definedName name="_366__123Graph_ACHART_24" hidden="1">#REF!</definedName>
    <definedName name="_367__123Graph_ACHART_25" hidden="1">#REF!</definedName>
    <definedName name="_368__123Graph_ACHART_26" hidden="1">#REF!</definedName>
    <definedName name="_3682">#REF!</definedName>
    <definedName name="_3684">#REF!</definedName>
    <definedName name="_369__123Graph_ACHART_27" hidden="1">#REF!</definedName>
    <definedName name="_36DOMINIUM_PERU">#REF!</definedName>
    <definedName name="_37_____123Graph_ACHART_27" hidden="1">#REF!</definedName>
    <definedName name="_37___123Graph_ACHART_7" hidden="1">#REF!</definedName>
    <definedName name="_37___123Graph_BCHART_15" hidden="1">#REF!</definedName>
    <definedName name="_37__123Graph_AChart_1S" hidden="1">#REF!</definedName>
    <definedName name="_37__123Graph_BCHART_1" hidden="1">#REF!</definedName>
    <definedName name="_37__123Graph_BCHART_12" hidden="1">#REF!</definedName>
    <definedName name="_37__123Graph_BCHART_13" hidden="1">#REF!</definedName>
    <definedName name="_37__123Graph_BCHART_15" hidden="1">#REF!</definedName>
    <definedName name="_37__123Graph_BCHART_16" hidden="1">#REF!</definedName>
    <definedName name="_37__123Graph_BCHART_17" hidden="1">#REF!</definedName>
    <definedName name="_37__123Graph_BCHART_18" hidden="1">#REF!</definedName>
    <definedName name="_370__123Graph_ACHART_28" hidden="1">#REF!</definedName>
    <definedName name="_3708">#REF!</definedName>
    <definedName name="_371__123Graph_ACHART_29" hidden="1">#REF!</definedName>
    <definedName name="_3710">#REF!</definedName>
    <definedName name="_372__123Graph_ACHART_3" hidden="1">#REF!</definedName>
    <definedName name="_373__123Graph_ACHART_30" hidden="1">#REF!</definedName>
    <definedName name="_3734">#REF!</definedName>
    <definedName name="_3736">#REF!</definedName>
    <definedName name="_374__123Graph_ACHART_4" hidden="1">#REF!</definedName>
    <definedName name="_375__123Graph_ACHART_5" hidden="1">#REF!</definedName>
    <definedName name="_376__123Graph_ACHART_6" hidden="1">#REF!</definedName>
    <definedName name="_3760">#REF!</definedName>
    <definedName name="_3762">#REF!</definedName>
    <definedName name="_377__123Graph_ACHART_7" hidden="1">#REF!</definedName>
    <definedName name="_378__123Graph_ACHART_8" hidden="1">#REF!</definedName>
    <definedName name="_3786">#REF!</definedName>
    <definedName name="_3788">#REF!</definedName>
    <definedName name="_379__123Graph_ACHART_9" hidden="1">#REF!</definedName>
    <definedName name="_37FIANAL_DEFICI_1">#REF!</definedName>
    <definedName name="_37PUERTO_VENTANA">#REF!</definedName>
    <definedName name="_38_____123Graph_ACHART_28" hidden="1">#REF!</definedName>
    <definedName name="_38___123Graph_ACHART_8" hidden="1">#REF!</definedName>
    <definedName name="_38___123Graph_BCHART_16" hidden="1">#REF!</definedName>
    <definedName name="_38__123Graph_AChart_1T" hidden="1">#REF!</definedName>
    <definedName name="_38__123Graph_BCHART_10" hidden="1">#REF!</definedName>
    <definedName name="_38__123Graph_BCHART_13" hidden="1">#REF!</definedName>
    <definedName name="_38__123Graph_BCHART_14" hidden="1">#REF!</definedName>
    <definedName name="_38__123Graph_BCHART_16" hidden="1">#REF!</definedName>
    <definedName name="_38__123Graph_BCHART_17" hidden="1">#REF!</definedName>
    <definedName name="_38__123Graph_BCHART_18" hidden="1">#REF!</definedName>
    <definedName name="_38__123Graph_BCHART_2" hidden="1">#REF!</definedName>
    <definedName name="_380">#REF!</definedName>
    <definedName name="_380__123Graph_BCHART_1" hidden="1">#REF!</definedName>
    <definedName name="_381__123Graph_BCHART_10" hidden="1">#REF!</definedName>
    <definedName name="_3812">#REF!</definedName>
    <definedName name="_3814">#REF!</definedName>
    <definedName name="_382">#REF!</definedName>
    <definedName name="_382__123Graph_BCHART_11" hidden="1">#REF!</definedName>
    <definedName name="_383__123Graph_BCHART_12" hidden="1">#REF!</definedName>
    <definedName name="_3838">#REF!</definedName>
    <definedName name="_384__123Graph_BCHART_13" hidden="1">#REF!</definedName>
    <definedName name="_3840">#REF!</definedName>
    <definedName name="_385__123Graph_BCHART_14" hidden="1">#REF!</definedName>
    <definedName name="_386__123Graph_BCHART_15" hidden="1">#REF!</definedName>
    <definedName name="_3864">#REF!</definedName>
    <definedName name="_3866">#REF!</definedName>
    <definedName name="_387__123Graph_BCHART_16" hidden="1">#REF!</definedName>
    <definedName name="_388__123Graph_BCHART_17" hidden="1">#REF!</definedName>
    <definedName name="_389__123Graph_BCHART_18" hidden="1">#REF!</definedName>
    <definedName name="_3890">#REF!</definedName>
    <definedName name="_3892">#REF!</definedName>
    <definedName name="_38FINAL_DEFICIT">#REF!</definedName>
    <definedName name="_38REAJUSTE_ESTDEF">#REF!</definedName>
    <definedName name="_39_____123Graph_ACHART_29" hidden="1">#REF!</definedName>
    <definedName name="_39___123Graph_ACHART_9" hidden="1">#REF!</definedName>
    <definedName name="_39___123Graph_BCHART_17" hidden="1">#REF!</definedName>
    <definedName name="_39__123Graph_AChart_1U" hidden="1">#REF!</definedName>
    <definedName name="_39__123Graph_BCHART_11" hidden="1">#REF!</definedName>
    <definedName name="_39__123Graph_BCHART_14" hidden="1">#REF!</definedName>
    <definedName name="_39__123Graph_BCHART_15" hidden="1">#REF!</definedName>
    <definedName name="_39__123Graph_BCHART_17" hidden="1">#REF!</definedName>
    <definedName name="_39__123Graph_BCHART_18" hidden="1">#REF!</definedName>
    <definedName name="_39__123Graph_BCHART_2" hidden="1">#REF!</definedName>
    <definedName name="_39__123Graph_BCHART_22" hidden="1">#REF!</definedName>
    <definedName name="_390__123Graph_BCHART_2" hidden="1">#REF!</definedName>
    <definedName name="_391__123Graph_BCHART_22" hidden="1">#REF!</definedName>
    <definedName name="_3916">#REF!</definedName>
    <definedName name="_3918">#REF!</definedName>
    <definedName name="_392__123Graph_BCHART_23" hidden="1">#REF!</definedName>
    <definedName name="_393__123Graph_BCHART_24" hidden="1">#REF!</definedName>
    <definedName name="_394__123Graph_BCHART_25" hidden="1">#REF!</definedName>
    <definedName name="_3942">#REF!</definedName>
    <definedName name="_3944">#REF!</definedName>
    <definedName name="_395__123Graph_BCHART_26" hidden="1">#REF!</definedName>
    <definedName name="_396__123Graph_BCHART_27" hidden="1">#REF!</definedName>
    <definedName name="_3968">#REF!</definedName>
    <definedName name="_397__123Graph_BCHART_28" hidden="1">#REF!</definedName>
    <definedName name="_3970">#REF!</definedName>
    <definedName name="_398__123Graph_BCHART_29" hidden="1">#REF!</definedName>
    <definedName name="_399__123Graph_BCHART_3" hidden="1">#REF!</definedName>
    <definedName name="_3994">#REF!</definedName>
    <definedName name="_3996">#REF!</definedName>
    <definedName name="_3CONTEAFPOM">#REF!</definedName>
    <definedName name="_3Excel_BuiltIn__FilterDatabase_1_1_1_1_1_1">"$#REF!.$#REF!$#REF!:$#REF!$#REF!"</definedName>
    <definedName name="_3FIANAL_DEFICI_1">#REF!</definedName>
    <definedName name="_3Q">#REF!</definedName>
    <definedName name="_3T">#REF!</definedName>
    <definedName name="_4">#REF!</definedName>
    <definedName name="_4_">#REF!</definedName>
    <definedName name="_4______0_K" hidden="1">#REF!</definedName>
    <definedName name="_4___123Graph_ACHART_1" hidden="1">#REF!</definedName>
    <definedName name="_4___123Graph_BGRßFICO_2F" hidden="1">#REF!</definedName>
    <definedName name="_4__123Graph_ACHART_1" hidden="1">#REF!</definedName>
    <definedName name="_4__123Graph_ACHART_10" hidden="1">#REF!</definedName>
    <definedName name="_4__123Graph_ACHART_11" hidden="1">#REF!</definedName>
    <definedName name="_4__123Graph_ACHART_12" hidden="1">#REF!</definedName>
    <definedName name="_4__123Graph_AChart_1AC" hidden="1">#REF!</definedName>
    <definedName name="_4__123Graph_AGRAFICO_3" hidden="1">#REF!</definedName>
    <definedName name="_4__123Graph_AGRßFICO_3F" hidden="1">#REF!</definedName>
    <definedName name="_4__123Graph_AGRßFICO_4F" hidden="1">#REF!</definedName>
    <definedName name="_4__123Graph_BCHART_2" hidden="1">#REF!</definedName>
    <definedName name="_4__123Graph_BGRßFICO_2F" hidden="1">#REF!</definedName>
    <definedName name="_4__123Graph_XCHART_1" hidden="1">#REF!</definedName>
    <definedName name="_4_0_K" hidden="1">#REF!</definedName>
    <definedName name="_4_0Swvu.Cover._.Pa" hidden="1">#REF!</definedName>
    <definedName name="_4_0T">#REF!</definedName>
    <definedName name="_4_3">#REF!</definedName>
    <definedName name="_40_____123Graph_ACHART_3" hidden="1">#REF!</definedName>
    <definedName name="_40___123Graph_BCHART_1" hidden="1">#REF!</definedName>
    <definedName name="_40___123Graph_BCHART_18" hidden="1">#REF!</definedName>
    <definedName name="_40__123Graph_AChart_1V" hidden="1">#REF!</definedName>
    <definedName name="_40__123Graph_BCHART_12" hidden="1">#REF!</definedName>
    <definedName name="_40__123Graph_BCHART_15" hidden="1">#REF!</definedName>
    <definedName name="_40__123Graph_BCHART_16" hidden="1">#REF!</definedName>
    <definedName name="_40__123Graph_BCHART_18" hidden="1">#REF!</definedName>
    <definedName name="_40__123Graph_BCHART_2" hidden="1">#REF!</definedName>
    <definedName name="_40__123Graph_BCHART_22" hidden="1">#REF!</definedName>
    <definedName name="_40__123Graph_BCHART_23" hidden="1">#REF!</definedName>
    <definedName name="_40__123Graph_BINV__BRASS" hidden="1">#REF!</definedName>
    <definedName name="_400__123Graph_BCHART_30" hidden="1">#REF!</definedName>
    <definedName name="_401__123Graph_BCHART_4" hidden="1">#REF!</definedName>
    <definedName name="_402__123Graph_BCHART_5" hidden="1">#REF!</definedName>
    <definedName name="_4020">#REF!</definedName>
    <definedName name="_4022">#REF!</definedName>
    <definedName name="_403__123Graph_BCHART_6" hidden="1">#REF!</definedName>
    <definedName name="_404__123Graph_BCHART_7" hidden="1">#REF!</definedName>
    <definedName name="_4046">#REF!</definedName>
    <definedName name="_4048">#REF!</definedName>
    <definedName name="_405__123Graph_BCHART_8" hidden="1">#REF!</definedName>
    <definedName name="_406">#REF!</definedName>
    <definedName name="_406__123Graph_BCHART_9" hidden="1">#REF!</definedName>
    <definedName name="_407__123Graph_CCHART_25" hidden="1">#REF!</definedName>
    <definedName name="_4072">#REF!</definedName>
    <definedName name="_4074">#REF!</definedName>
    <definedName name="_408">#REF!</definedName>
    <definedName name="_408__123Graph_CCHART_26" hidden="1">#REF!</definedName>
    <definedName name="_409__123Graph_CCHART_27" hidden="1">#REF!</definedName>
    <definedName name="_4098">#REF!</definedName>
    <definedName name="_40REAJUSTE_ESTDEF">#REF!</definedName>
    <definedName name="_41_____123Graph_ACHART_30" hidden="1">#REF!</definedName>
    <definedName name="_41___123Graph_BCHART_10" hidden="1">#REF!</definedName>
    <definedName name="_41___123Graph_BCHART_2" hidden="1">#REF!</definedName>
    <definedName name="_41__123Graph_AChart_1W" hidden="1">#REF!</definedName>
    <definedName name="_41__123Graph_BCHART_13" hidden="1">#REF!</definedName>
    <definedName name="_41__123Graph_BCHART_16" hidden="1">#REF!</definedName>
    <definedName name="_41__123Graph_BCHART_17" hidden="1">#REF!</definedName>
    <definedName name="_41__123Graph_BCHART_2" hidden="1">#REF!</definedName>
    <definedName name="_41__123Graph_BCHART_22" hidden="1">#REF!</definedName>
    <definedName name="_41__123Graph_BCHART_23" hidden="1">#REF!</definedName>
    <definedName name="_41__123Graph_BCHART_24" hidden="1">#REF!</definedName>
    <definedName name="_410__123Graph_CCHART_28" hidden="1">#REF!</definedName>
    <definedName name="_4100">#REF!</definedName>
    <definedName name="_411__123Graph_CCHART_29" hidden="1">#REF!</definedName>
    <definedName name="_411__FDSAUDITLINK__" localSheetId="16" hidden="1">{"fdsup://IBCentral/FAT Viewer?action=UPDATE&amp;creator=factset&amp;DOC_NAME=fat:reuters_qtrly_source_window.fat&amp;display_string=Audit&amp;DYN_ARGS=TRUE&amp;VAR:ID1=G5876H10&amp;VAR:RCODE=LPBL&amp;VAR:SDATE=20090199&amp;VAR:FREQ=Quarterly&amp;VAR:RELITEM=RP&amp;VAR:CURRENCY=USD&amp;VAR:CURRSOURCE","=EXSHARE&amp;VAR:NATFREQ=QUARTERLY&amp;VAR:RFIELD=FINALIZED&amp;VAR:DB_TYPE=&amp;VAR:UNITS=M&amp;window=popup&amp;width=450&amp;height=300&amp;START_MAXIMIZED=FALSE"}</definedName>
    <definedName name="_411__FDSAUDITLINK__" localSheetId="18" hidden="1">{"fdsup://IBCentral/FAT Viewer?action=UPDATE&amp;creator=factset&amp;DOC_NAME=fat:reuters_qtrly_source_window.fat&amp;display_string=Audit&amp;DYN_ARGS=TRUE&amp;VAR:ID1=G5876H10&amp;VAR:RCODE=LPBL&amp;VAR:SDATE=20090199&amp;VAR:FREQ=Quarterly&amp;VAR:RELITEM=RP&amp;VAR:CURRENCY=USD&amp;VAR:CURRSOURCE","=EXSHARE&amp;VAR:NATFREQ=QUARTERLY&amp;VAR:RFIELD=FINALIZED&amp;VAR:DB_TYPE=&amp;VAR:UNITS=M&amp;window=popup&amp;width=450&amp;height=300&amp;START_MAXIMIZED=FALSE"}</definedName>
    <definedName name="_411__FDSAUDITLINK__" hidden="1">{"fdsup://IBCentral/FAT Viewer?action=UPDATE&amp;creator=factset&amp;DOC_NAME=fat:reuters_qtrly_source_window.fat&amp;display_string=Audit&amp;DYN_ARGS=TRUE&amp;VAR:ID1=G5876H10&amp;VAR:RCODE=LPBL&amp;VAR:SDATE=20090199&amp;VAR:FREQ=Quarterly&amp;VAR:RELITEM=RP&amp;VAR:CURRENCY=USD&amp;VAR:CURRSOURCE","=EXSHARE&amp;VAR:NATFREQ=QUARTERLY&amp;VAR:RFIELD=FINALIZED&amp;VAR:DB_TYPE=&amp;VAR:UNITS=M&amp;window=popup&amp;width=450&amp;height=300&amp;START_MAXIMIZED=FALSE"}</definedName>
    <definedName name="_412__123Graph_CCHART_30" hidden="1">#REF!</definedName>
    <definedName name="_4124">#REF!</definedName>
    <definedName name="_4126">#REF!</definedName>
    <definedName name="_413__123Graph_DCHART_25" hidden="1">#REF!</definedName>
    <definedName name="_414__123Graph_DCHART_26" hidden="1">#REF!</definedName>
    <definedName name="_415__123Graph_DCHART_27" hidden="1">#REF!</definedName>
    <definedName name="_4150">#REF!</definedName>
    <definedName name="_4152">#REF!</definedName>
    <definedName name="_416__123Graph_DCHART_28" hidden="1">#REF!</definedName>
    <definedName name="_417__123Graph_DCHART_29" hidden="1">#REF!</definedName>
    <definedName name="_4176">#REF!</definedName>
    <definedName name="_4178">#REF!</definedName>
    <definedName name="_418__123Graph_DCHART_30" hidden="1">#REF!</definedName>
    <definedName name="_419__123Graph_XCHART_10" hidden="1">#REF!</definedName>
    <definedName name="_42_____123Graph_ACHART_4" hidden="1">#REF!</definedName>
    <definedName name="_42___123Graph_BCHART_11" hidden="1">#REF!</definedName>
    <definedName name="_42___123Graph_BCHART_22" hidden="1">#REF!</definedName>
    <definedName name="_42__123Graph_AChart_1X" hidden="1">#REF!</definedName>
    <definedName name="_42__123Graph_BCHART_14" hidden="1">#REF!</definedName>
    <definedName name="_42__123Graph_BCHART_17" hidden="1">#REF!</definedName>
    <definedName name="_42__123Graph_BCHART_18" hidden="1">#REF!</definedName>
    <definedName name="_42__123Graph_BCHART_22" hidden="1">#REF!</definedName>
    <definedName name="_42__123Graph_BCHART_23" hidden="1">#REF!</definedName>
    <definedName name="_42__123Graph_BCHART_24" hidden="1">#REF!</definedName>
    <definedName name="_42__123Graph_BCHART_25" hidden="1">#REF!</definedName>
    <definedName name="_420__123Graph_XCHART_11" hidden="1">#REF!</definedName>
    <definedName name="_4202">#REF!</definedName>
    <definedName name="_4204">#REF!</definedName>
    <definedName name="_421__123Graph_XCHART_12" hidden="1">#REF!</definedName>
    <definedName name="_422__123Graph_XCHART_13" hidden="1">#REF!</definedName>
    <definedName name="_4228">#REF!</definedName>
    <definedName name="_423__123Graph_XCHART_14" hidden="1">#REF!</definedName>
    <definedName name="_4230">#REF!</definedName>
    <definedName name="_424__123Graph_XCHART_15" hidden="1">#REF!</definedName>
    <definedName name="_425__123Graph_XCHART_16" hidden="1">#REF!</definedName>
    <definedName name="_4254">#REF!</definedName>
    <definedName name="_4256">#REF!</definedName>
    <definedName name="_426__123Graph_XCHART_2" hidden="1">#REF!</definedName>
    <definedName name="_427__123Graph_XCHART_3" hidden="1">#REF!</definedName>
    <definedName name="_428__123Graph_XCHART_4" hidden="1">#REF!</definedName>
    <definedName name="_4280">#REF!</definedName>
    <definedName name="_4282">#REF!</definedName>
    <definedName name="_429__123Graph_XCHART_5" hidden="1">#REF!</definedName>
    <definedName name="_42ÿ_0Print_Titles">#REF!</definedName>
    <definedName name="_43">#REF!</definedName>
    <definedName name="_43_____123Graph_ACHART_5" hidden="1">#REF!</definedName>
    <definedName name="_43___123Graph_BCHART_12" hidden="1">#REF!</definedName>
    <definedName name="_43___123Graph_BCHART_23" hidden="1">#REF!</definedName>
    <definedName name="_43__123Graph_AChart_1Y" hidden="1">#REF!</definedName>
    <definedName name="_43__123Graph_BCHART_15" hidden="1">#REF!</definedName>
    <definedName name="_43__123Graph_BCHART_18" hidden="1">#REF!</definedName>
    <definedName name="_43__123Graph_BCHART_2" hidden="1">#REF!</definedName>
    <definedName name="_43__123Graph_BCHART_23" hidden="1">#REF!</definedName>
    <definedName name="_43__123Graph_BCHART_24" hidden="1">#REF!</definedName>
    <definedName name="_43__123Graph_BCHART_25" hidden="1">#REF!</definedName>
    <definedName name="_43__123Graph_BCHART_26" hidden="1">#REF!</definedName>
    <definedName name="_430__123Graph_XCHART_6" hidden="1">#REF!</definedName>
    <definedName name="_4306">#REF!</definedName>
    <definedName name="_4308">#REF!</definedName>
    <definedName name="_431__123Graph_XCHART_7" hidden="1">#REF!</definedName>
    <definedName name="_432">#REF!</definedName>
    <definedName name="_432__123Graph_XCHART_8" hidden="1">#REF!</definedName>
    <definedName name="_433__123Graph_XCHART_9" hidden="1">#REF!</definedName>
    <definedName name="_4332">#REF!</definedName>
    <definedName name="_4334">#REF!</definedName>
    <definedName name="_434">#REF!</definedName>
    <definedName name="_4358">#REF!</definedName>
    <definedName name="_4360">#REF!</definedName>
    <definedName name="_4384">#REF!</definedName>
    <definedName name="_4386">#REF!</definedName>
    <definedName name="_44_____123Graph_ACHART_6" hidden="1">#REF!</definedName>
    <definedName name="_44___123Graph_BCHART_13" hidden="1">#REF!</definedName>
    <definedName name="_44___123Graph_BCHART_24" hidden="1">#REF!</definedName>
    <definedName name="_44__123Graph_AChart_1Z" hidden="1">#REF!</definedName>
    <definedName name="_44__123Graph_BCHART_16" hidden="1">#REF!</definedName>
    <definedName name="_44__123Graph_BCHART_2" hidden="1">#REF!</definedName>
    <definedName name="_44__123Graph_BCHART_22" hidden="1">#REF!</definedName>
    <definedName name="_44__123Graph_BCHART_24" hidden="1">#REF!</definedName>
    <definedName name="_44__123Graph_BCHART_25" hidden="1">#REF!</definedName>
    <definedName name="_44__123Graph_BCHART_26" hidden="1">#REF!</definedName>
    <definedName name="_44__123Graph_BCHART_27" hidden="1">#REF!</definedName>
    <definedName name="_4410">#REF!</definedName>
    <definedName name="_4412">#REF!</definedName>
    <definedName name="_4436">#REF!</definedName>
    <definedName name="_4438">#REF!</definedName>
    <definedName name="_4462">#REF!</definedName>
    <definedName name="_4464">#REF!</definedName>
    <definedName name="_4488">#REF!</definedName>
    <definedName name="_4490">#REF!</definedName>
    <definedName name="_44REAJUSTE_ESTDEF">#REF!</definedName>
    <definedName name="_44USUFRUCTO_CCNI">#REF!</definedName>
    <definedName name="_45_____123Graph_ACHART_7" hidden="1">#REF!</definedName>
    <definedName name="_45___123Graph_BCHART_14" hidden="1">#REF!</definedName>
    <definedName name="_45___123Graph_BCHART_25" hidden="1">#REF!</definedName>
    <definedName name="_45__123Graph_AChart_2A" hidden="1">#REF!</definedName>
    <definedName name="_45__123Graph_BCHART_17" hidden="1">#REF!</definedName>
    <definedName name="_45__123Graph_BCHART_22" hidden="1">#REF!</definedName>
    <definedName name="_45__123Graph_BCHART_23" hidden="1">#REF!</definedName>
    <definedName name="_45__123Graph_BCHART_25" hidden="1">#REF!</definedName>
    <definedName name="_45__123Graph_BCHART_26" hidden="1">#REF!</definedName>
    <definedName name="_45__123Graph_BCHART_27" hidden="1">#REF!</definedName>
    <definedName name="_45__123Graph_BCHART_28" hidden="1">#REF!</definedName>
    <definedName name="_4514">#REF!</definedName>
    <definedName name="_4516">#REF!</definedName>
    <definedName name="_4540">#REF!</definedName>
    <definedName name="_4542">#REF!</definedName>
    <definedName name="_4566">#REF!</definedName>
    <definedName name="_4568">#REF!</definedName>
    <definedName name="_458">#REF!</definedName>
    <definedName name="_4592">#REF!</definedName>
    <definedName name="_4594">#REF!</definedName>
    <definedName name="_46_____123Graph_ACHART_8" hidden="1">#REF!</definedName>
    <definedName name="_46___123Graph_BCHART_15" hidden="1">#REF!</definedName>
    <definedName name="_46___123Graph_BCHART_26" hidden="1">#REF!</definedName>
    <definedName name="_46__123Graph_AChart_2AC" hidden="1">#REF!</definedName>
    <definedName name="_46__123Graph_BCHART_18" hidden="1">#REF!</definedName>
    <definedName name="_46__123Graph_BCHART_23" hidden="1">#REF!</definedName>
    <definedName name="_46__123Graph_BCHART_24" hidden="1">#REF!</definedName>
    <definedName name="_46__123Graph_BCHART_26" hidden="1">#REF!</definedName>
    <definedName name="_46__123Graph_BCHART_27" hidden="1">#REF!</definedName>
    <definedName name="_46__123Graph_BCHART_28" hidden="1">#REF!</definedName>
    <definedName name="_46__123Graph_BCHART_29" hidden="1">#REF!</definedName>
    <definedName name="_460">#REF!</definedName>
    <definedName name="_4618">#REF!</definedName>
    <definedName name="_4620">#REF!</definedName>
    <definedName name="_4644">#REF!</definedName>
    <definedName name="_4646">#REF!</definedName>
    <definedName name="_4670">#REF!</definedName>
    <definedName name="_4672">#REF!</definedName>
    <definedName name="_4696">#REF!</definedName>
    <definedName name="_4698">#REF!</definedName>
    <definedName name="_46A">#REF!</definedName>
    <definedName name="_46B">#REF!</definedName>
    <definedName name="_46USUFRUCTO_CCNI">#REF!</definedName>
    <definedName name="_47_____123Graph_ACHART_9" hidden="1">#REF!</definedName>
    <definedName name="_47___123Graph_BCHART_16" hidden="1">#REF!</definedName>
    <definedName name="_47___123Graph_BCHART_27" hidden="1">#REF!</definedName>
    <definedName name="_47__123Graph_AChart_2AE" hidden="1">#REF!</definedName>
    <definedName name="_47__123Graph_BCHART_2" hidden="1">#REF!</definedName>
    <definedName name="_47__123Graph_BCHART_24" hidden="1">#REF!</definedName>
    <definedName name="_47__123Graph_BCHART_25" hidden="1">#REF!</definedName>
    <definedName name="_47__123Graph_BCHART_27" hidden="1">#REF!</definedName>
    <definedName name="_47__123Graph_BCHART_28" hidden="1">#REF!</definedName>
    <definedName name="_47__123Graph_BCHART_29" hidden="1">#REF!</definedName>
    <definedName name="_47__123Graph_BCHART_3" hidden="1">#REF!</definedName>
    <definedName name="_4722">#REF!</definedName>
    <definedName name="_4724">#REF!</definedName>
    <definedName name="_4748">#REF!</definedName>
    <definedName name="_4750">#REF!</definedName>
    <definedName name="_4774">#REF!</definedName>
    <definedName name="_4776">#REF!</definedName>
    <definedName name="_47PUERTO_VENTANA">#REF!</definedName>
    <definedName name="_48_____123Graph_BCHART_1" hidden="1">#REF!</definedName>
    <definedName name="_48___123Graph_BCHART_17" hidden="1">#REF!</definedName>
    <definedName name="_48___123Graph_BCHART_28" hidden="1">#REF!</definedName>
    <definedName name="_48__123Graph_AChart_2CC" hidden="1">#REF!</definedName>
    <definedName name="_48__123Graph_BCHART_22" hidden="1">#REF!</definedName>
    <definedName name="_48__123Graph_BCHART_25" hidden="1">#REF!</definedName>
    <definedName name="_48__123Graph_BCHART_26" hidden="1">#REF!</definedName>
    <definedName name="_48__123Graph_BCHART_28" hidden="1">#REF!</definedName>
    <definedName name="_48__123Graph_BCHART_29" hidden="1">#REF!</definedName>
    <definedName name="_48__123Graph_BCHART_3" hidden="1">#REF!</definedName>
    <definedName name="_48__123Graph_BCHART_30" hidden="1">#REF!</definedName>
    <definedName name="_4800">#REF!</definedName>
    <definedName name="_4802">#REF!</definedName>
    <definedName name="_481__FDSAUDITLINK__" localSheetId="16" hidden="1">{"fdsup://IBCentral/FAT Viewer?action=UPDATE&amp;creator=factset&amp;DOC_NAME=fat:reuters_qtrly_source_window.fat&amp;display_string=Audit&amp;DYN_ARGS=TRUE&amp;VAR:ID1=G5876H10&amp;VAR:RCODE=LTTD&amp;VAR:SDATE=20090199&amp;VAR:FREQ=Quarterly&amp;VAR:RELITEM=RP&amp;VAR:CURRENCY=USD&amp;VAR:CURRSOURCE","=EXSHARE&amp;VAR:NATFREQ=QUARTERLY&amp;VAR:RFIELD=FINALIZED&amp;VAR:DB_TYPE=&amp;VAR:UNITS=M&amp;window=popup&amp;width=450&amp;height=300&amp;START_MAXIMIZED=FALSE"}</definedName>
    <definedName name="_481__FDSAUDITLINK__" localSheetId="18" hidden="1">{"fdsup://IBCentral/FAT Viewer?action=UPDATE&amp;creator=factset&amp;DOC_NAME=fat:reuters_qtrly_source_window.fat&amp;display_string=Audit&amp;DYN_ARGS=TRUE&amp;VAR:ID1=G5876H10&amp;VAR:RCODE=LTTD&amp;VAR:SDATE=20090199&amp;VAR:FREQ=Quarterly&amp;VAR:RELITEM=RP&amp;VAR:CURRENCY=USD&amp;VAR:CURRSOURCE","=EXSHARE&amp;VAR:NATFREQ=QUARTERLY&amp;VAR:RFIELD=FINALIZED&amp;VAR:DB_TYPE=&amp;VAR:UNITS=M&amp;window=popup&amp;width=450&amp;height=300&amp;START_MAXIMIZED=FALSE"}</definedName>
    <definedName name="_481__FDSAUDITLINK__" hidden="1">{"fdsup://IBCentral/FAT Viewer?action=UPDATE&amp;creator=factset&amp;DOC_NAME=fat:reuters_qtrly_source_window.fat&amp;display_string=Audit&amp;DYN_ARGS=TRUE&amp;VAR:ID1=G5876H10&amp;VAR:RCODE=LTTD&amp;VAR:SDATE=20090199&amp;VAR:FREQ=Quarterly&amp;VAR:RELITEM=RP&amp;VAR:CURRENCY=USD&amp;VAR:CURRSOURCE","=EXSHARE&amp;VAR:NATFREQ=QUARTERLY&amp;VAR:RFIELD=FINALIZED&amp;VAR:DB_TYPE=&amp;VAR:UNITS=M&amp;window=popup&amp;width=450&amp;height=300&amp;START_MAXIMIZED=FALSE"}</definedName>
    <definedName name="_4826">#REF!</definedName>
    <definedName name="_4828">#REF!</definedName>
    <definedName name="_484">#REF!</definedName>
    <definedName name="_4852">#REF!</definedName>
    <definedName name="_4854">#REF!</definedName>
    <definedName name="_486">#REF!</definedName>
    <definedName name="_486__FDSAUDITLINK__" localSheetId="16" hidden="1">{"fdsup://IBCentral/FAT Viewer?action=UPDATE&amp;creator=factset&amp;DOC_NAME=fat:reuters_qtrly_source_window.fat&amp;display_string=Audit&amp;DYN_ARGS=TRUE&amp;VAR:ID1=63764010&amp;VAR:RCODE=LTTD&amp;VAR:SDATE=20090299&amp;VAR:FREQ=Quarterly&amp;VAR:RELITEM=RP&amp;VAR:CURRENCY=USD&amp;VAR:CURRSOURCE","=EXSHARE&amp;VAR:NATFREQ=QUARTERLY&amp;VAR:RFIELD=FINALIZED&amp;VAR:DB_TYPE=&amp;VAR:UNITS=M&amp;window=popup&amp;width=450&amp;height=300&amp;START_MAXIMIZED=FALSE"}</definedName>
    <definedName name="_486__FDSAUDITLINK__" localSheetId="18" hidden="1">{"fdsup://IBCentral/FAT Viewer?action=UPDATE&amp;creator=factset&amp;DOC_NAME=fat:reuters_qtrly_source_window.fat&amp;display_string=Audit&amp;DYN_ARGS=TRUE&amp;VAR:ID1=63764010&amp;VAR:RCODE=LTTD&amp;VAR:SDATE=20090299&amp;VAR:FREQ=Quarterly&amp;VAR:RELITEM=RP&amp;VAR:CURRENCY=USD&amp;VAR:CURRSOURCE","=EXSHARE&amp;VAR:NATFREQ=QUARTERLY&amp;VAR:RFIELD=FINALIZED&amp;VAR:DB_TYPE=&amp;VAR:UNITS=M&amp;window=popup&amp;width=450&amp;height=300&amp;START_MAXIMIZED=FALSE"}</definedName>
    <definedName name="_486__FDSAUDITLINK__" hidden="1">{"fdsup://IBCentral/FAT Viewer?action=UPDATE&amp;creator=factset&amp;DOC_NAME=fat:reuters_qtrly_source_window.fat&amp;display_string=Audit&amp;DYN_ARGS=TRUE&amp;VAR:ID1=63764010&amp;VAR:RCODE=LTTD&amp;VAR:SDATE=20090299&amp;VAR:FREQ=Quarterly&amp;VAR:RELITEM=RP&amp;VAR:CURRENCY=USD&amp;VAR:CURRSOURCE","=EXSHARE&amp;VAR:NATFREQ=QUARTERLY&amp;VAR:RFIELD=FINALIZED&amp;VAR:DB_TYPE=&amp;VAR:UNITS=M&amp;window=popup&amp;width=450&amp;height=300&amp;START_MAXIMIZED=FALSE"}</definedName>
    <definedName name="_4878">#REF!</definedName>
    <definedName name="_4880">#REF!</definedName>
    <definedName name="_49_____123Graph_BCHART_10" hidden="1">#REF!</definedName>
    <definedName name="_49___123Graph_BCHART_18" hidden="1">#REF!</definedName>
    <definedName name="_49___123Graph_BCHART_29" hidden="1">#REF!</definedName>
    <definedName name="_49__123Graph_AChart_2D" hidden="1">#REF!</definedName>
    <definedName name="_49__123Graph_BCHART_23" hidden="1">#REF!</definedName>
    <definedName name="_49__123Graph_BCHART_26" hidden="1">#REF!</definedName>
    <definedName name="_49__123Graph_BCHART_27" hidden="1">#REF!</definedName>
    <definedName name="_49__123Graph_BCHART_29" hidden="1">#REF!</definedName>
    <definedName name="_49__123Graph_BCHART_3" hidden="1">#REF!</definedName>
    <definedName name="_49__123Graph_BCHART_30" hidden="1">#REF!</definedName>
    <definedName name="_49__123Graph_BCHART_4" hidden="1">#REF!</definedName>
    <definedName name="_4904">#REF!</definedName>
    <definedName name="_4906">#REF!</definedName>
    <definedName name="_4930">#REF!</definedName>
    <definedName name="_4932">#REF!</definedName>
    <definedName name="_4956">#REF!</definedName>
    <definedName name="_4958">#REF!</definedName>
    <definedName name="_4982">#REF!</definedName>
    <definedName name="_4984">#REF!</definedName>
    <definedName name="_4CONTEAFPOM">#REF!</definedName>
    <definedName name="_4DOMINIUM_PERU">#REF!</definedName>
    <definedName name="_4Excel_BuiltIn__FilterDatabase_1_1_1_1_1_1">"$#REF!.$#REF!$#REF!:$#REF!$#REF!"</definedName>
    <definedName name="_4FIANAL_DEFICI_1">#REF!</definedName>
    <definedName name="_4FINAL_DEFICIT">#REF!</definedName>
    <definedName name="_4Q">#REF!</definedName>
    <definedName name="_4ÿ_0Print_Titles">#REF!</definedName>
    <definedName name="_5">#N/A</definedName>
    <definedName name="_5._6.">#REF!</definedName>
    <definedName name="_5_">#REF!</definedName>
    <definedName name="_5___123Graph_ACHART_10" hidden="1">#REF!</definedName>
    <definedName name="_5___123Graph_XGRßFICO_2F" hidden="1">#REF!</definedName>
    <definedName name="_5__123Graph_ACHART_10" hidden="1">#REF!</definedName>
    <definedName name="_5__123Graph_ACHART_11" hidden="1">#REF!</definedName>
    <definedName name="_5__123Graph_ACHART_12" hidden="1">#REF!</definedName>
    <definedName name="_5__123Graph_ACHART_13" hidden="1">#REF!</definedName>
    <definedName name="_5__123Graph_AChart_1AD" hidden="1">#REF!</definedName>
    <definedName name="_5__123Graph_BGRßFICO_2F" hidden="1">#REF!</definedName>
    <definedName name="_5__123Graph_XGRßFICO_2F" hidden="1">#REF!</definedName>
    <definedName name="_5_0_K" hidden="1">#REF!</definedName>
    <definedName name="_5_1_8_03_001">#REF!</definedName>
    <definedName name="_5_1_9_01_001">#REF!</definedName>
    <definedName name="_5_1_9_02_001">#REF!</definedName>
    <definedName name="_5_1_9_02_002">#REF!</definedName>
    <definedName name="_5_1_9_02_003">#REF!</definedName>
    <definedName name="_5_1_9_02_004">#REF!</definedName>
    <definedName name="_5_1_9_02_005">#REF!</definedName>
    <definedName name="_5_4">#REF!</definedName>
    <definedName name="_50_____123Graph_BCHART_11" hidden="1">#REF!</definedName>
    <definedName name="_50___123Graph_BCHART_2" hidden="1">#REF!</definedName>
    <definedName name="_50___123Graph_BCHART_3" hidden="1">#REF!</definedName>
    <definedName name="_50__123Graph_AChart_2E" hidden="1">#REF!</definedName>
    <definedName name="_50__123Graph_BCHART_24" hidden="1">#REF!</definedName>
    <definedName name="_50__123Graph_BCHART_27" hidden="1">#REF!</definedName>
    <definedName name="_50__123Graph_BCHART_28" hidden="1">#REF!</definedName>
    <definedName name="_50__123Graph_BCHART_3" hidden="1">#REF!</definedName>
    <definedName name="_50__123Graph_BCHART_30" hidden="1">#REF!</definedName>
    <definedName name="_50__123Graph_BCHART_4" hidden="1">#REF!</definedName>
    <definedName name="_50__123Graph_BCHART_5" hidden="1">#REF!</definedName>
    <definedName name="_50__123Graph_BINV__CHINA" hidden="1">#REF!</definedName>
    <definedName name="_5008">#REF!</definedName>
    <definedName name="_5010">#REF!</definedName>
    <definedName name="_502__FDSAUDITLINK__" localSheetId="16" hidden="1">{"fdsup://IBCentral/FAT Viewer?action=UPDATE&amp;creator=factset&amp;DOC_NAME=fat:reuters_annual_source_window.fat&amp;display_string=Audit&amp;DYN_ARGS=TRUE&amp;VAR:ID1=G5876H10&amp;VAR:RCODE=LTTD&amp;VAR:SDATE=20090199&amp;VAR:FREQ=Y&amp;VAR:RELITEM=RP&amp;VAR:CURRENCY=USD&amp;VAR:CURRSOURCE=EXSHAR","E&amp;VAR:NATFREQ=ANNUAL&amp;VAR:RFIELD=FINALIZED&amp;VAR:DB_TYPE=&amp;VAR:UNITS=M&amp;window=popup&amp;width=450&amp;height=300&amp;START_MAXIMIZED=FALSE"}</definedName>
    <definedName name="_502__FDSAUDITLINK__" localSheetId="18" hidden="1">{"fdsup://IBCentral/FAT Viewer?action=UPDATE&amp;creator=factset&amp;DOC_NAME=fat:reuters_annual_source_window.fat&amp;display_string=Audit&amp;DYN_ARGS=TRUE&amp;VAR:ID1=G5876H10&amp;VAR:RCODE=LTTD&amp;VAR:SDATE=20090199&amp;VAR:FREQ=Y&amp;VAR:RELITEM=RP&amp;VAR:CURRENCY=USD&amp;VAR:CURRSOURCE=EXSHAR","E&amp;VAR:NATFREQ=ANNUAL&amp;VAR:RFIELD=FINALIZED&amp;VAR:DB_TYPE=&amp;VAR:UNITS=M&amp;window=popup&amp;width=450&amp;height=300&amp;START_MAXIMIZED=FALSE"}</definedName>
    <definedName name="_502__FDSAUDITLINK__" hidden="1">{"fdsup://IBCentral/FAT Viewer?action=UPDATE&amp;creator=factset&amp;DOC_NAME=fat:reuters_annual_source_window.fat&amp;display_string=Audit&amp;DYN_ARGS=TRUE&amp;VAR:ID1=G5876H10&amp;VAR:RCODE=LTTD&amp;VAR:SDATE=20090199&amp;VAR:FREQ=Y&amp;VAR:RELITEM=RP&amp;VAR:CURRENCY=USD&amp;VAR:CURRSOURCE=EXSHAR","E&amp;VAR:NATFREQ=ANNUAL&amp;VAR:RFIELD=FINALIZED&amp;VAR:DB_TYPE=&amp;VAR:UNITS=M&amp;window=popup&amp;width=450&amp;height=300&amp;START_MAXIMIZED=FALSE"}</definedName>
    <definedName name="_5026_1">#REF!</definedName>
    <definedName name="_5034">#REF!</definedName>
    <definedName name="_5036">#REF!</definedName>
    <definedName name="_5045_8">#REF!</definedName>
    <definedName name="_5060">#REF!</definedName>
    <definedName name="_5062">#REF!</definedName>
    <definedName name="_5086">#REF!</definedName>
    <definedName name="_5088">#REF!</definedName>
    <definedName name="_50ÿ_0Print_Titles">#REF!</definedName>
    <definedName name="_51_____123Graph_BCHART_12" hidden="1">#REF!</definedName>
    <definedName name="_51___123Graph_BCHART_22" hidden="1">#REF!</definedName>
    <definedName name="_51___123Graph_BCHART_30" hidden="1">#REF!</definedName>
    <definedName name="_51__123Graph_AChart_3B" hidden="1">#REF!</definedName>
    <definedName name="_51__123Graph_BCHART_25" hidden="1">#REF!</definedName>
    <definedName name="_51__123Graph_BCHART_28" hidden="1">#REF!</definedName>
    <definedName name="_51__123Graph_BCHART_29" hidden="1">#REF!</definedName>
    <definedName name="_51__123Graph_BCHART_30" hidden="1">#REF!</definedName>
    <definedName name="_51__123Graph_BCHART_4" hidden="1">#REF!</definedName>
    <definedName name="_51__123Graph_BCHART_5" hidden="1">#REF!</definedName>
    <definedName name="_51__123Graph_BCHART_6" hidden="1">#REF!</definedName>
    <definedName name="_51__FDSAUDITLINK__" localSheetId="16" hidden="1">{"fdsup://IBCentral/FAT Viewer?action=UPDATE&amp;creator=factset&amp;DOC_NAME=fat:reuters_annual_source_window.fat&amp;display_string=Audit&amp;DYN_ARGS=TRUE&amp;VAR:ID1=605607&amp;VAR:RCODE=LMIN&amp;VAR:SDATE=20071299&amp;VAR:FREQ=Y&amp;VAR:RELITEM=RP&amp;VAR:CURRENCY=USD&amp;VAR:CURRSOURCE=EXSHARE&amp;","VAR:NATFREQ=ANNUAL&amp;VAR:RFIELD=FINALIZED&amp;VAR:DB_TYPE=&amp;VAR:UNITS=M&amp;window=popup&amp;width=450&amp;height=300&amp;START_MAXIMIZED=FALSE"}</definedName>
    <definedName name="_51__FDSAUDITLINK__" localSheetId="18" hidden="1">{"fdsup://IBCentral/FAT Viewer?action=UPDATE&amp;creator=factset&amp;DOC_NAME=fat:reuters_annual_source_window.fat&amp;display_string=Audit&amp;DYN_ARGS=TRUE&amp;VAR:ID1=605607&amp;VAR:RCODE=LMIN&amp;VAR:SDATE=20071299&amp;VAR:FREQ=Y&amp;VAR:RELITEM=RP&amp;VAR:CURRENCY=USD&amp;VAR:CURRSOURCE=EXSHARE&amp;","VAR:NATFREQ=ANNUAL&amp;VAR:RFIELD=FINALIZED&amp;VAR:DB_TYPE=&amp;VAR:UNITS=M&amp;window=popup&amp;width=450&amp;height=300&amp;START_MAXIMIZED=FALSE"}</definedName>
    <definedName name="_51__FDSAUDITLINK__" hidden="1">{"fdsup://IBCentral/FAT Viewer?action=UPDATE&amp;creator=factset&amp;DOC_NAME=fat:reuters_annual_source_window.fat&amp;display_string=Audit&amp;DYN_ARGS=TRUE&amp;VAR:ID1=605607&amp;VAR:RCODE=LMIN&amp;VAR:SDATE=20071299&amp;VAR:FREQ=Y&amp;VAR:RELITEM=RP&amp;VAR:CURRENCY=USD&amp;VAR:CURRSOURCE=EXSHARE&amp;","VAR:NATFREQ=ANNUAL&amp;VAR:RFIELD=FINALIZED&amp;VAR:DB_TYPE=&amp;VAR:UNITS=M&amp;window=popup&amp;width=450&amp;height=300&amp;START_MAXIMIZED=FALSE"}</definedName>
    <definedName name="_510">#REF!</definedName>
    <definedName name="_5112">#REF!</definedName>
    <definedName name="_5114">#REF!</definedName>
    <definedName name="_512">#REF!</definedName>
    <definedName name="_5138">#REF!</definedName>
    <definedName name="_5140">#REF!</definedName>
    <definedName name="_5164">#REF!</definedName>
    <definedName name="_5166">#REF!</definedName>
    <definedName name="_5190">#REF!</definedName>
    <definedName name="_5192">#REF!</definedName>
    <definedName name="_51T">#REF!</definedName>
    <definedName name="_52_____123Graph_BCHART_13" hidden="1">#REF!</definedName>
    <definedName name="_52___123Graph_BCHART_23" hidden="1">#REF!</definedName>
    <definedName name="_52___123Graph_BCHART_4" hidden="1">#REF!</definedName>
    <definedName name="_52__123Graph_AChart_3D" hidden="1">#REF!</definedName>
    <definedName name="_52__123Graph_BCHART_26" hidden="1">#REF!</definedName>
    <definedName name="_52__123Graph_BCHART_29" hidden="1">#REF!</definedName>
    <definedName name="_52__123Graph_BCHART_3" hidden="1">#REF!</definedName>
    <definedName name="_52__123Graph_BCHART_4" hidden="1">#REF!</definedName>
    <definedName name="_52__123Graph_BCHART_5" hidden="1">#REF!</definedName>
    <definedName name="_52__123Graph_BCHART_6" hidden="1">#REF!</definedName>
    <definedName name="_52__123Graph_BCHART_7" hidden="1">#REF!</definedName>
    <definedName name="_5216">#REF!</definedName>
    <definedName name="_5218">#REF!</definedName>
    <definedName name="_5242">#REF!</definedName>
    <definedName name="_5244">#REF!</definedName>
    <definedName name="_5268">#REF!</definedName>
    <definedName name="_5270">#REF!</definedName>
    <definedName name="_5294">#REF!</definedName>
    <definedName name="_5296">#REF!</definedName>
    <definedName name="_52ÿ_0Print_Titles">#REF!</definedName>
    <definedName name="_53_____123Graph_BCHART_14" hidden="1">#REF!</definedName>
    <definedName name="_53___123Graph_BCHART_24" hidden="1">#REF!</definedName>
    <definedName name="_53___123Graph_BCHART_5" hidden="1">#REF!</definedName>
    <definedName name="_53__123Graph_AChart_3X" hidden="1">#REF!</definedName>
    <definedName name="_53__123Graph_BCHART_27" hidden="1">#REF!</definedName>
    <definedName name="_53__123Graph_BCHART_3" hidden="1">#REF!</definedName>
    <definedName name="_53__123Graph_BCHART_30" hidden="1">#REF!</definedName>
    <definedName name="_53__123Graph_BCHART_5" hidden="1">#REF!</definedName>
    <definedName name="_53__123Graph_BCHART_6" hidden="1">#REF!</definedName>
    <definedName name="_53__123Graph_BCHART_7" hidden="1">#REF!</definedName>
    <definedName name="_53__123Graph_BCHART_8" hidden="1">#REF!</definedName>
    <definedName name="_5320">#REF!</definedName>
    <definedName name="_5322">#REF!</definedName>
    <definedName name="_5346">#REF!</definedName>
    <definedName name="_5348">#REF!</definedName>
    <definedName name="_536">#REF!</definedName>
    <definedName name="_5372">#REF!</definedName>
    <definedName name="_5374">#REF!</definedName>
    <definedName name="_538">#REF!</definedName>
    <definedName name="_5398">#REF!</definedName>
    <definedName name="_54_____123Graph_BCHART_15" hidden="1">#REF!</definedName>
    <definedName name="_54___123Graph_BCHART_25" hidden="1">#REF!</definedName>
    <definedName name="_54___123Graph_BCHART_6" hidden="1">#REF!</definedName>
    <definedName name="_54__123Graph_AChart_9C" hidden="1">#REF!</definedName>
    <definedName name="_54__123Graph_BCHART_28" hidden="1">#REF!</definedName>
    <definedName name="_54__123Graph_BCHART_30" hidden="1">#REF!</definedName>
    <definedName name="_54__123Graph_BCHART_4" hidden="1">#REF!</definedName>
    <definedName name="_54__123Graph_BCHART_6" hidden="1">#REF!</definedName>
    <definedName name="_54__123Graph_BCHART_7" hidden="1">#REF!</definedName>
    <definedName name="_54__123Graph_BCHART_8" hidden="1">#REF!</definedName>
    <definedName name="_54__123Graph_BCHART_9" hidden="1">#REF!</definedName>
    <definedName name="_5400">#REF!</definedName>
    <definedName name="_5424">#REF!</definedName>
    <definedName name="_5426">#REF!</definedName>
    <definedName name="_5450">#REF!</definedName>
    <definedName name="_5452">#REF!</definedName>
    <definedName name="_5476">#REF!</definedName>
    <definedName name="_5478">#REF!</definedName>
    <definedName name="_55_____123Graph_BCHART_16" hidden="1">#REF!</definedName>
    <definedName name="_55___123Graph_BCHART_26" hidden="1">#REF!</definedName>
    <definedName name="_55___123Graph_BCHART_7" hidden="1">#REF!</definedName>
    <definedName name="_55__123Graph_BChart_1AA" hidden="1">#REF!</definedName>
    <definedName name="_55__123Graph_BCHART_29" hidden="1">#REF!</definedName>
    <definedName name="_55__123Graph_BCHART_4" hidden="1">#REF!</definedName>
    <definedName name="_55__123Graph_BCHART_5" hidden="1">#REF!</definedName>
    <definedName name="_55__123Graph_BCHART_7" hidden="1">#REF!</definedName>
    <definedName name="_55__123Graph_BCHART_8" hidden="1">#REF!</definedName>
    <definedName name="_55__123Graph_BCHART_9" hidden="1">#REF!</definedName>
    <definedName name="_55__123Graph_CCHART_25" hidden="1">#REF!</definedName>
    <definedName name="_5502">#REF!</definedName>
    <definedName name="_5504">#REF!</definedName>
    <definedName name="_5528">#REF!</definedName>
    <definedName name="_5530">#REF!</definedName>
    <definedName name="_5554">#REF!</definedName>
    <definedName name="_5556">#REF!</definedName>
    <definedName name="_5580">#REF!</definedName>
    <definedName name="_5582">#REF!</definedName>
    <definedName name="_56_____123Graph_BCHART_17" hidden="1">#REF!</definedName>
    <definedName name="_56___123Graph_BCHART_27" hidden="1">#REF!</definedName>
    <definedName name="_56___123Graph_BCHART_8" hidden="1">#REF!</definedName>
    <definedName name="_56__123Graph_BChart_1AB" hidden="1">#REF!</definedName>
    <definedName name="_56__123Graph_BCHART_3" hidden="1">#REF!</definedName>
    <definedName name="_56__123Graph_BCHART_5" hidden="1">#REF!</definedName>
    <definedName name="_56__123Graph_BCHART_6" hidden="1">#REF!</definedName>
    <definedName name="_56__123Graph_BCHART_8" hidden="1">#REF!</definedName>
    <definedName name="_56__123Graph_BCHART_9" hidden="1">#REF!</definedName>
    <definedName name="_56__123Graph_CCHART_25" hidden="1">#REF!</definedName>
    <definedName name="_56__123Graph_CCHART_26" hidden="1">#REF!</definedName>
    <definedName name="_5606">#REF!</definedName>
    <definedName name="_5608">#REF!</definedName>
    <definedName name="_562">#REF!</definedName>
    <definedName name="_5632">#REF!</definedName>
    <definedName name="_5634">#REF!</definedName>
    <definedName name="_564">#REF!</definedName>
    <definedName name="_5658">#REF!</definedName>
    <definedName name="_5660">#REF!</definedName>
    <definedName name="_5684">#REF!</definedName>
    <definedName name="_5686">#REF!</definedName>
    <definedName name="_56REAJUSTE_ESTDEF">#REF!</definedName>
    <definedName name="_57.000">#REF!</definedName>
    <definedName name="_57_____123Graph_BCHART_18" hidden="1">#REF!</definedName>
    <definedName name="_57___123Graph_BCHART_28" hidden="1">#REF!</definedName>
    <definedName name="_57___123Graph_BCHART_9" hidden="1">#REF!</definedName>
    <definedName name="_57__123Graph_BChart_1AC" hidden="1">#REF!</definedName>
    <definedName name="_57__123Graph_BCHART_30" hidden="1">#REF!</definedName>
    <definedName name="_57__123Graph_BCHART_6" hidden="1">#REF!</definedName>
    <definedName name="_57__123Graph_BCHART_7" hidden="1">#REF!</definedName>
    <definedName name="_57__123Graph_BCHART_9" hidden="1">#REF!</definedName>
    <definedName name="_57__123Graph_CCHART_25" hidden="1">#REF!</definedName>
    <definedName name="_57__123Graph_CCHART_26" hidden="1">#REF!</definedName>
    <definedName name="_57__123Graph_CCHART_27" hidden="1">#REF!</definedName>
    <definedName name="_5710">#REF!</definedName>
    <definedName name="_5712">#REF!</definedName>
    <definedName name="_5736">#REF!</definedName>
    <definedName name="_5738">#REF!</definedName>
    <definedName name="_5762">#REF!</definedName>
    <definedName name="_5764">#REF!</definedName>
    <definedName name="_5788">#REF!</definedName>
    <definedName name="_5790">#REF!</definedName>
    <definedName name="_58_____123Graph_BCHART_2" hidden="1">#REF!</definedName>
    <definedName name="_58___123Graph_BCHART_29" hidden="1">#REF!</definedName>
    <definedName name="_58___123Graph_CCHART_25" hidden="1">#REF!</definedName>
    <definedName name="_58__123Graph_BChart_1AD" hidden="1">#REF!</definedName>
    <definedName name="_58__123Graph_BCHART_4" hidden="1">#REF!</definedName>
    <definedName name="_58__123Graph_BCHART_7" hidden="1">#REF!</definedName>
    <definedName name="_58__123Graph_BCHART_8" hidden="1">#REF!</definedName>
    <definedName name="_58__123Graph_BGRßFICO_2F" hidden="1">#REF!</definedName>
    <definedName name="_58__123Graph_CCHART_25" hidden="1">#REF!</definedName>
    <definedName name="_58__123Graph_CCHART_26" hidden="1">#REF!</definedName>
    <definedName name="_58__123Graph_CCHART_27" hidden="1">#REF!</definedName>
    <definedName name="_58__123Graph_CCHART_28" hidden="1">#REF!</definedName>
    <definedName name="_5814">#REF!</definedName>
    <definedName name="_5816">#REF!</definedName>
    <definedName name="_583__FDSAUDITLINK__" localSheetId="16" hidden="1">{"fdsup://IBCentral/FAT Viewer?action=UPDATE&amp;creator=factset&amp;DOC_NAME=fat:reuters_qtrly_source_window.fat&amp;display_string=Audit&amp;DYN_ARGS=TRUE&amp;VAR:ID1=63764010&amp;VAR:RCODE=LMIN&amp;VAR:SDATE=20090299&amp;VAR:FREQ=Quarterly&amp;VAR:RELITEM=RP&amp;VAR:CURRENCY=USD&amp;VAR:CURRSOURCE","=EXSHARE&amp;VAR:NATFREQ=QUARTERLY&amp;VAR:RFIELD=FINALIZED&amp;VAR:DB_TYPE=&amp;VAR:UNITS=M&amp;window=popup&amp;width=450&amp;height=300&amp;START_MAXIMIZED=FALSE"}</definedName>
    <definedName name="_583__FDSAUDITLINK__" localSheetId="18" hidden="1">{"fdsup://IBCentral/FAT Viewer?action=UPDATE&amp;creator=factset&amp;DOC_NAME=fat:reuters_qtrly_source_window.fat&amp;display_string=Audit&amp;DYN_ARGS=TRUE&amp;VAR:ID1=63764010&amp;VAR:RCODE=LMIN&amp;VAR:SDATE=20090299&amp;VAR:FREQ=Quarterly&amp;VAR:RELITEM=RP&amp;VAR:CURRENCY=USD&amp;VAR:CURRSOURCE","=EXSHARE&amp;VAR:NATFREQ=QUARTERLY&amp;VAR:RFIELD=FINALIZED&amp;VAR:DB_TYPE=&amp;VAR:UNITS=M&amp;window=popup&amp;width=450&amp;height=300&amp;START_MAXIMIZED=FALSE"}</definedName>
    <definedName name="_583__FDSAUDITLINK__" hidden="1">{"fdsup://IBCentral/FAT Viewer?action=UPDATE&amp;creator=factset&amp;DOC_NAME=fat:reuters_qtrly_source_window.fat&amp;display_string=Audit&amp;DYN_ARGS=TRUE&amp;VAR:ID1=63764010&amp;VAR:RCODE=LMIN&amp;VAR:SDATE=20090299&amp;VAR:FREQ=Quarterly&amp;VAR:RELITEM=RP&amp;VAR:CURRENCY=USD&amp;VAR:CURRSOURCE","=EXSHARE&amp;VAR:NATFREQ=QUARTERLY&amp;VAR:RFIELD=FINALIZED&amp;VAR:DB_TYPE=&amp;VAR:UNITS=M&amp;window=popup&amp;width=450&amp;height=300&amp;START_MAXIMIZED=FALSE"}</definedName>
    <definedName name="_5840">#REF!</definedName>
    <definedName name="_5842">#REF!</definedName>
    <definedName name="_5866">#REF!</definedName>
    <definedName name="_5868">#REF!</definedName>
    <definedName name="_588">#REF!</definedName>
    <definedName name="_5892">#REF!</definedName>
    <definedName name="_5894">#REF!</definedName>
    <definedName name="_58USUFRUCTO_CCNI">#REF!</definedName>
    <definedName name="_59_____123Graph_BCHART_22" hidden="1">#REF!</definedName>
    <definedName name="_59___123Graph_BCHART_3" hidden="1">#REF!</definedName>
    <definedName name="_59___123Graph_CCHART_26" hidden="1">#REF!</definedName>
    <definedName name="_59__123Graph_BChart_1AE" hidden="1">#REF!</definedName>
    <definedName name="_59__123Graph_BCHART_5" hidden="1">#REF!</definedName>
    <definedName name="_59__123Graph_BCHART_8" hidden="1">#REF!</definedName>
    <definedName name="_59__123Graph_BCHART_9" hidden="1">#REF!</definedName>
    <definedName name="_59__123Graph_CCHART_25" hidden="1">#REF!</definedName>
    <definedName name="_59__123Graph_CCHART_26" hidden="1">#REF!</definedName>
    <definedName name="_59__123Graph_CCHART_27" hidden="1">#REF!</definedName>
    <definedName name="_59__123Graph_CCHART_28" hidden="1">#REF!</definedName>
    <definedName name="_59__123Graph_CCHART_29" hidden="1">#REF!</definedName>
    <definedName name="_590">#REF!</definedName>
    <definedName name="_5918">#REF!</definedName>
    <definedName name="_5920">#REF!</definedName>
    <definedName name="_5944">#REF!</definedName>
    <definedName name="_5946">#REF!</definedName>
    <definedName name="_5970">#REF!</definedName>
    <definedName name="_5972">#REF!</definedName>
    <definedName name="_599__FDSAUDITLINK__" localSheetId="16" hidden="1">{"fdsup://IBCentral/FAT Viewer?action=UPDATE&amp;creator=factset&amp;DOC_NAME=fat:reuters_annual_source_window.fat&amp;display_string=Audit&amp;DYN_ARGS=TRUE&amp;VAR:ID1=G5876H10&amp;VAR:RCODE=LMIN&amp;VAR:SDATE=20090199&amp;VAR:FREQ=Y&amp;VAR:RELITEM=RP&amp;VAR:CURRENCY=USD&amp;VAR:CURRSOURCE=EXSHAR","E&amp;VAR:NATFREQ=ANNUAL&amp;VAR:RFIELD=FINALIZED&amp;VAR:DB_TYPE=&amp;VAR:UNITS=M&amp;window=popup&amp;width=450&amp;height=300&amp;START_MAXIMIZED=FALSE"}</definedName>
    <definedName name="_599__FDSAUDITLINK__" localSheetId="18" hidden="1">{"fdsup://IBCentral/FAT Viewer?action=UPDATE&amp;creator=factset&amp;DOC_NAME=fat:reuters_annual_source_window.fat&amp;display_string=Audit&amp;DYN_ARGS=TRUE&amp;VAR:ID1=G5876H10&amp;VAR:RCODE=LMIN&amp;VAR:SDATE=20090199&amp;VAR:FREQ=Y&amp;VAR:RELITEM=RP&amp;VAR:CURRENCY=USD&amp;VAR:CURRSOURCE=EXSHAR","E&amp;VAR:NATFREQ=ANNUAL&amp;VAR:RFIELD=FINALIZED&amp;VAR:DB_TYPE=&amp;VAR:UNITS=M&amp;window=popup&amp;width=450&amp;height=300&amp;START_MAXIMIZED=FALSE"}</definedName>
    <definedName name="_599__FDSAUDITLINK__" hidden="1">{"fdsup://IBCentral/FAT Viewer?action=UPDATE&amp;creator=factset&amp;DOC_NAME=fat:reuters_annual_source_window.fat&amp;display_string=Audit&amp;DYN_ARGS=TRUE&amp;VAR:ID1=G5876H10&amp;VAR:RCODE=LMIN&amp;VAR:SDATE=20090199&amp;VAR:FREQ=Y&amp;VAR:RELITEM=RP&amp;VAR:CURRENCY=USD&amp;VAR:CURRSOURCE=EXSHAR","E&amp;VAR:NATFREQ=ANNUAL&amp;VAR:RFIELD=FINALIZED&amp;VAR:DB_TYPE=&amp;VAR:UNITS=M&amp;window=popup&amp;width=450&amp;height=300&amp;START_MAXIMIZED=FALSE"}</definedName>
    <definedName name="_5996">#REF!</definedName>
    <definedName name="_5998">#REF!</definedName>
    <definedName name="_5CONTEAFPOM">#REF!</definedName>
    <definedName name="_5FIANAL_DEFICI_1">#REF!</definedName>
    <definedName name="_5FINAL_DEFICIT">#REF!</definedName>
    <definedName name="_5ÿ__Print_Titles">#REF!</definedName>
    <definedName name="_5ÿ_0Print_Titles">#REF!</definedName>
    <definedName name="_6">#N/A</definedName>
    <definedName name="_6_">#REF!</definedName>
    <definedName name="_6___123Graph_ACHART_11" hidden="1">#REF!</definedName>
    <definedName name="_6___123Graph_XGRßFICO_3F" hidden="1">#REF!</definedName>
    <definedName name="_6__123Graph_ACHART_1" hidden="1">#REF!</definedName>
    <definedName name="_6__123Graph_ACHART_11" hidden="1">#REF!</definedName>
    <definedName name="_6__123Graph_ACHART_12" hidden="1">#REF!</definedName>
    <definedName name="_6__123Graph_ACHART_13" hidden="1">#REF!</definedName>
    <definedName name="_6__123Graph_ACHART_14" hidden="1">#REF!</definedName>
    <definedName name="_6__123Graph_AChart_1AE" hidden="1">#REF!</definedName>
    <definedName name="_6__123Graph_AGRßFICO_4F" hidden="1">#REF!</definedName>
    <definedName name="_6__123Graph_BCHART_2" hidden="1">#REF!</definedName>
    <definedName name="_6__123Graph_BGRAFICO_2" hidden="1">#REF!</definedName>
    <definedName name="_6__123Graph_XGRßFICO_2F" hidden="1">#REF!</definedName>
    <definedName name="_6__123Graph_XGRßFICO_3F" hidden="1">#REF!</definedName>
    <definedName name="_6_0T">#REF!</definedName>
    <definedName name="_60_____123Graph_BCHART_23" hidden="1">#REF!</definedName>
    <definedName name="_60___123Graph_BCHART_30" hidden="1">#REF!</definedName>
    <definedName name="_60___123Graph_CCHART_27" hidden="1">#REF!</definedName>
    <definedName name="_60__123Graph_BChart_1AF" hidden="1">#REF!</definedName>
    <definedName name="_60__123Graph_BCHART_6" hidden="1">#REF!</definedName>
    <definedName name="_60__123Graph_BCHART_9" hidden="1">#REF!</definedName>
    <definedName name="_60__123Graph_BGRßFICO_2F" hidden="1">#REF!</definedName>
    <definedName name="_60__123Graph_BINV__STEEL" hidden="1">#REF!</definedName>
    <definedName name="_60__123Graph_CCHART_25" hidden="1">#REF!</definedName>
    <definedName name="_60__123Graph_CCHART_26" hidden="1">#REF!</definedName>
    <definedName name="_60__123Graph_CCHART_27" hidden="1">#REF!</definedName>
    <definedName name="_60__123Graph_CCHART_28" hidden="1">#REF!</definedName>
    <definedName name="_60__123Graph_CCHART_29" hidden="1">#REF!</definedName>
    <definedName name="_60__123Graph_CCHART_30" hidden="1">#REF!</definedName>
    <definedName name="_6022">#REF!</definedName>
    <definedName name="_6024">#REF!</definedName>
    <definedName name="_603__FDSAUDITLINK__" localSheetId="16" hidden="1">{"fdsup://IBCentral/FAT Viewer?action=UPDATE&amp;creator=factset&amp;DOC_NAME=fat:reuters_annual_source_window.fat&amp;display_string=Audit&amp;DYN_ARGS=TRUE&amp;VAR:ID1=605607&amp;VAR:RCODE=LTTD&amp;VAR:SDATE=20071299&amp;VAR:FREQ=Y&amp;VAR:RELITEM=RP&amp;VAR:CURRENCY=USD&amp;VAR:CURRSOURCE=EXSHARE&amp;","VAR:NATFREQ=ANNUAL&amp;VAR:RFIELD=FINALIZED&amp;VAR:DB_TYPE=&amp;VAR:UNITS=M&amp;window=popup&amp;width=450&amp;height=300&amp;START_MAXIMIZED=FALSE"}</definedName>
    <definedName name="_603__FDSAUDITLINK__" localSheetId="18" hidden="1">{"fdsup://IBCentral/FAT Viewer?action=UPDATE&amp;creator=factset&amp;DOC_NAME=fat:reuters_annual_source_window.fat&amp;display_string=Audit&amp;DYN_ARGS=TRUE&amp;VAR:ID1=605607&amp;VAR:RCODE=LTTD&amp;VAR:SDATE=20071299&amp;VAR:FREQ=Y&amp;VAR:RELITEM=RP&amp;VAR:CURRENCY=USD&amp;VAR:CURRSOURCE=EXSHARE&amp;","VAR:NATFREQ=ANNUAL&amp;VAR:RFIELD=FINALIZED&amp;VAR:DB_TYPE=&amp;VAR:UNITS=M&amp;window=popup&amp;width=450&amp;height=300&amp;START_MAXIMIZED=FALSE"}</definedName>
    <definedName name="_603__FDSAUDITLINK__" hidden="1">{"fdsup://IBCentral/FAT Viewer?action=UPDATE&amp;creator=factset&amp;DOC_NAME=fat:reuters_annual_source_window.fat&amp;display_string=Audit&amp;DYN_ARGS=TRUE&amp;VAR:ID1=605607&amp;VAR:RCODE=LTTD&amp;VAR:SDATE=20071299&amp;VAR:FREQ=Y&amp;VAR:RELITEM=RP&amp;VAR:CURRENCY=USD&amp;VAR:CURRSOURCE=EXSHARE&amp;","VAR:NATFREQ=ANNUAL&amp;VAR:RFIELD=FINALIZED&amp;VAR:DB_TYPE=&amp;VAR:UNITS=M&amp;window=popup&amp;width=450&amp;height=300&amp;START_MAXIMIZED=FALSE"}</definedName>
    <definedName name="_6048">#REF!</definedName>
    <definedName name="_6050">#REF!</definedName>
    <definedName name="_6074">#REF!</definedName>
    <definedName name="_6076">#REF!</definedName>
    <definedName name="_61_____123Graph_BCHART_24" hidden="1">#REF!</definedName>
    <definedName name="_61___123Graph_BCHART_4" hidden="1">#REF!</definedName>
    <definedName name="_61___123Graph_CCHART_28" hidden="1">#REF!</definedName>
    <definedName name="_61__123Graph_BChart_1AG" hidden="1">#REF!</definedName>
    <definedName name="_61__123Graph_BCHART_7" hidden="1">#REF!</definedName>
    <definedName name="_61__123Graph_BGRßFICO_2F" hidden="1">#REF!</definedName>
    <definedName name="_61__123Graph_CCHART_25" hidden="1">#REF!</definedName>
    <definedName name="_61__123Graph_CCHART_26" hidden="1">#REF!</definedName>
    <definedName name="_61__123Graph_CCHART_27" hidden="1">#REF!</definedName>
    <definedName name="_61__123Graph_CCHART_28" hidden="1">#REF!</definedName>
    <definedName name="_61__123Graph_CCHART_29" hidden="1">#REF!</definedName>
    <definedName name="_61__123Graph_CCHART_30" hidden="1">#REF!</definedName>
    <definedName name="_61__123Graph_DCHART_25" hidden="1">#REF!</definedName>
    <definedName name="_6100">#REF!</definedName>
    <definedName name="_6102">#REF!</definedName>
    <definedName name="_6126">#REF!</definedName>
    <definedName name="_6128">#REF!</definedName>
    <definedName name="_614">#REF!</definedName>
    <definedName name="_6152">#REF!</definedName>
    <definedName name="_6154">#REF!</definedName>
    <definedName name="_616">#REF!</definedName>
    <definedName name="_6178">#REF!</definedName>
    <definedName name="_6180">#REF!</definedName>
    <definedName name="_62_____123Graph_BCHART_25" hidden="1">#REF!</definedName>
    <definedName name="_62___123Graph_BCHART_5" hidden="1">#REF!</definedName>
    <definedName name="_62___123Graph_CCHART_29" hidden="1">#REF!</definedName>
    <definedName name="_62__123Graph_BChart_1AM" hidden="1">#REF!</definedName>
    <definedName name="_62__123Graph_BCHART_8" hidden="1">#REF!</definedName>
    <definedName name="_62__123Graph_CCHART_25" hidden="1">#REF!</definedName>
    <definedName name="_62__123Graph_CCHART_26" hidden="1">#REF!</definedName>
    <definedName name="_62__123Graph_CCHART_27" hidden="1">#REF!</definedName>
    <definedName name="_62__123Graph_CCHART_28" hidden="1">#REF!</definedName>
    <definedName name="_62__123Graph_CCHART_29" hidden="1">#REF!</definedName>
    <definedName name="_62__123Graph_CCHART_30" hidden="1">#REF!</definedName>
    <definedName name="_62__123Graph_DCHART_25" hidden="1">#REF!</definedName>
    <definedName name="_62__123Graph_DCHART_26" hidden="1">#REF!</definedName>
    <definedName name="_6204">#REF!</definedName>
    <definedName name="_6206">#REF!</definedName>
    <definedName name="_6230">#REF!</definedName>
    <definedName name="_6232">#REF!</definedName>
    <definedName name="_6256">#REF!</definedName>
    <definedName name="_6258">#REF!</definedName>
    <definedName name="_6282">#REF!</definedName>
    <definedName name="_6284">#REF!</definedName>
    <definedName name="_63_____123Graph_BCHART_26" hidden="1">#REF!</definedName>
    <definedName name="_63___123Graph_BCHART_6" hidden="1">#REF!</definedName>
    <definedName name="_63___123Graph_CCHART_30" hidden="1">#REF!</definedName>
    <definedName name="_63__123Graph_BChart_1AO" hidden="1">#REF!</definedName>
    <definedName name="_63__123Graph_BCHART_9" hidden="1">#REF!</definedName>
    <definedName name="_63__123Graph_CCHART_26" hidden="1">#REF!</definedName>
    <definedName name="_63__123Graph_CCHART_27" hidden="1">#REF!</definedName>
    <definedName name="_63__123Graph_CCHART_28" hidden="1">#REF!</definedName>
    <definedName name="_63__123Graph_CCHART_29" hidden="1">#REF!</definedName>
    <definedName name="_63__123Graph_CCHART_30" hidden="1">#REF!</definedName>
    <definedName name="_63__123Graph_DCHART_25" hidden="1">#REF!</definedName>
    <definedName name="_63__123Graph_DCHART_26" hidden="1">#REF!</definedName>
    <definedName name="_63__123Graph_DCHART_27" hidden="1">#REF!</definedName>
    <definedName name="_6308">#REF!</definedName>
    <definedName name="_6310">#REF!</definedName>
    <definedName name="_6334">#REF!</definedName>
    <definedName name="_6336">#REF!</definedName>
    <definedName name="_6360">#REF!</definedName>
    <definedName name="_6362">#REF!</definedName>
    <definedName name="_6386">#REF!</definedName>
    <definedName name="_6388">#REF!</definedName>
    <definedName name="_64_____123Graph_BCHART_27" hidden="1">#REF!</definedName>
    <definedName name="_64___123Graph_BCHART_7" hidden="1">#REF!</definedName>
    <definedName name="_64___123Graph_DCHART_25" hidden="1">#REF!</definedName>
    <definedName name="_64__123Graph_BChart_1B" hidden="1">#REF!</definedName>
    <definedName name="_64__123Graph_CCHART_25" hidden="1">#REF!</definedName>
    <definedName name="_64__123Graph_CCHART_27" hidden="1">#REF!</definedName>
    <definedName name="_64__123Graph_CCHART_28" hidden="1">#REF!</definedName>
    <definedName name="_64__123Graph_CCHART_29" hidden="1">#REF!</definedName>
    <definedName name="_64__123Graph_CCHART_30" hidden="1">#REF!</definedName>
    <definedName name="_64__123Graph_DCHART_25" hidden="1">#REF!</definedName>
    <definedName name="_64__123Graph_DCHART_26" hidden="1">#REF!</definedName>
    <definedName name="_64__123Graph_DCHART_27" hidden="1">#REF!</definedName>
    <definedName name="_64__123Graph_DCHART_28" hidden="1">#REF!</definedName>
    <definedName name="_640">#REF!</definedName>
    <definedName name="_6412">#REF!</definedName>
    <definedName name="_6414">#REF!</definedName>
    <definedName name="_642">#REF!</definedName>
    <definedName name="_6438">#REF!</definedName>
    <definedName name="_6440">#REF!</definedName>
    <definedName name="_6464">#REF!</definedName>
    <definedName name="_6466">#REF!</definedName>
    <definedName name="_6490">#REF!</definedName>
    <definedName name="_6492">#REF!</definedName>
    <definedName name="_65_____123Graph_BCHART_28" hidden="1">#REF!</definedName>
    <definedName name="_65___123Graph_BCHART_8" hidden="1">#REF!</definedName>
    <definedName name="_65___123Graph_DCHART_26" hidden="1">#REF!</definedName>
    <definedName name="_65__123Graph_BChart_1C" hidden="1">#REF!</definedName>
    <definedName name="_65__123Graph_CCHART_26" hidden="1">#REF!</definedName>
    <definedName name="_65__123Graph_CCHART_28" hidden="1">#REF!</definedName>
    <definedName name="_65__123Graph_CCHART_29" hidden="1">#REF!</definedName>
    <definedName name="_65__123Graph_CCHART_30" hidden="1">#REF!</definedName>
    <definedName name="_65__123Graph_DCHART_25" hidden="1">#REF!</definedName>
    <definedName name="_65__123Graph_DCHART_26" hidden="1">#REF!</definedName>
    <definedName name="_65__123Graph_DCHART_27" hidden="1">#REF!</definedName>
    <definedName name="_65__123Graph_DCHART_28" hidden="1">#REF!</definedName>
    <definedName name="_65__123Graph_DCHART_29" hidden="1">#REF!</definedName>
    <definedName name="_6516">#REF!</definedName>
    <definedName name="_6518">#REF!</definedName>
    <definedName name="_6542">#REF!</definedName>
    <definedName name="_6544">#REF!</definedName>
    <definedName name="_6568">#REF!</definedName>
    <definedName name="_6570">#REF!</definedName>
    <definedName name="_6594">#REF!</definedName>
    <definedName name="_6596">#REF!</definedName>
    <definedName name="_65T">#REF!</definedName>
    <definedName name="_65ÿ_0Print_Titles">#REF!</definedName>
    <definedName name="_66_____123Graph_BCHART_29" hidden="1">#REF!</definedName>
    <definedName name="_66___123Graph_BCHART_9" hidden="1">#REF!</definedName>
    <definedName name="_66___123Graph_DCHART_27" hidden="1">#REF!</definedName>
    <definedName name="_66__123Graph_BChart_1CA" hidden="1">#REF!</definedName>
    <definedName name="_66__123Graph_CCHART_27" hidden="1">#REF!</definedName>
    <definedName name="_66__123Graph_CCHART_29" hidden="1">#REF!</definedName>
    <definedName name="_66__123Graph_CCHART_30" hidden="1">#REF!</definedName>
    <definedName name="_66__123Graph_DCHART_25" hidden="1">#REF!</definedName>
    <definedName name="_66__123Graph_DCHART_26" hidden="1">#REF!</definedName>
    <definedName name="_66__123Graph_DCHART_27" hidden="1">#REF!</definedName>
    <definedName name="_66__123Graph_DCHART_28" hidden="1">#REF!</definedName>
    <definedName name="_66__123Graph_DCHART_29" hidden="1">#REF!</definedName>
    <definedName name="_66__123Graph_DCHART_30" hidden="1">#REF!</definedName>
    <definedName name="_6620">#REF!</definedName>
    <definedName name="_6622">#REF!</definedName>
    <definedName name="_6646">#REF!</definedName>
    <definedName name="_6648">#REF!</definedName>
    <definedName name="_666">#REF!</definedName>
    <definedName name="_6672">#REF!</definedName>
    <definedName name="_6674">#REF!</definedName>
    <definedName name="_668">#REF!</definedName>
    <definedName name="_6698">#REF!</definedName>
    <definedName name="_67_____123Graph_BCHART_3" hidden="1">#REF!</definedName>
    <definedName name="_67___123Graph_CCHART_25" hidden="1">#REF!</definedName>
    <definedName name="_67___123Graph_DCHART_28" hidden="1">#REF!</definedName>
    <definedName name="_67__123Graph_BChart_1CD" hidden="1">#REF!</definedName>
    <definedName name="_67__123Graph_CCHART_28" hidden="1">#REF!</definedName>
    <definedName name="_67__123Graph_CCHART_30" hidden="1">#REF!</definedName>
    <definedName name="_67__123Graph_DCHART_25" hidden="1">#REF!</definedName>
    <definedName name="_67__123Graph_DCHART_26" hidden="1">#REF!</definedName>
    <definedName name="_67__123Graph_DCHART_27" hidden="1">#REF!</definedName>
    <definedName name="_67__123Graph_DCHART_28" hidden="1">#REF!</definedName>
    <definedName name="_67__123Graph_DCHART_29" hidden="1">#REF!</definedName>
    <definedName name="_67__123Graph_DCHART_30" hidden="1">#REF!</definedName>
    <definedName name="_67__123Graph_XCHART_10" hidden="1">#REF!</definedName>
    <definedName name="_6700">#REF!</definedName>
    <definedName name="_6724">#REF!</definedName>
    <definedName name="_6726">#REF!</definedName>
    <definedName name="_6750">#REF!</definedName>
    <definedName name="_6752">#REF!</definedName>
    <definedName name="_6776">#REF!</definedName>
    <definedName name="_6778">#REF!</definedName>
    <definedName name="_68">#REF!</definedName>
    <definedName name="_68_____123Graph_BCHART_30" hidden="1">#REF!</definedName>
    <definedName name="_68___123Graph_CCHART_26" hidden="1">#REF!</definedName>
    <definedName name="_68___123Graph_DCHART_29" hidden="1">#REF!</definedName>
    <definedName name="_68__123Graph_BChart_1CE" hidden="1">#REF!</definedName>
    <definedName name="_68__123Graph_CCHART_29" hidden="1">#REF!</definedName>
    <definedName name="_68__123Graph_DCHART_25" hidden="1">#REF!</definedName>
    <definedName name="_68__123Graph_DCHART_26" hidden="1">#REF!</definedName>
    <definedName name="_68__123Graph_DCHART_27" hidden="1">#REF!</definedName>
    <definedName name="_68__123Graph_DCHART_28" hidden="1">#REF!</definedName>
    <definedName name="_68__123Graph_DCHART_29" hidden="1">#REF!</definedName>
    <definedName name="_68__123Graph_DCHART_30" hidden="1">#REF!</definedName>
    <definedName name="_68__123Graph_XCHART_10" hidden="1">#REF!</definedName>
    <definedName name="_68__123Graph_XCHART_11" hidden="1">#REF!</definedName>
    <definedName name="_6802">#REF!</definedName>
    <definedName name="_6804">#REF!</definedName>
    <definedName name="_6828">#REF!</definedName>
    <definedName name="_6830">#REF!</definedName>
    <definedName name="_6854">#REF!</definedName>
    <definedName name="_6856">#REF!</definedName>
    <definedName name="_6880">#REF!</definedName>
    <definedName name="_6882">#REF!</definedName>
    <definedName name="_69_____123Graph_BCHART_4" hidden="1">#REF!</definedName>
    <definedName name="_69___123Graph_CCHART_27" hidden="1">#REF!</definedName>
    <definedName name="_69___123Graph_DCHART_30" hidden="1">#REF!</definedName>
    <definedName name="_69__123Graph_BChart_1D" hidden="1">#REF!</definedName>
    <definedName name="_69__123Graph_CCHART_30" hidden="1">#REF!</definedName>
    <definedName name="_69__123Graph_DCHART_26" hidden="1">#REF!</definedName>
    <definedName name="_69__123Graph_DCHART_27" hidden="1">#REF!</definedName>
    <definedName name="_69__123Graph_DCHART_28" hidden="1">#REF!</definedName>
    <definedName name="_69__123Graph_DCHART_29" hidden="1">#REF!</definedName>
    <definedName name="_69__123Graph_DCHART_30" hidden="1">#REF!</definedName>
    <definedName name="_69__123Graph_XCHART_10" hidden="1">#REF!</definedName>
    <definedName name="_69__123Graph_XCHART_11" hidden="1">#REF!</definedName>
    <definedName name="_69__123Graph_XCHART_12" hidden="1">#REF!</definedName>
    <definedName name="_6906">#REF!</definedName>
    <definedName name="_6908">#REF!</definedName>
    <definedName name="_692">#REF!</definedName>
    <definedName name="_6932">#REF!</definedName>
    <definedName name="_6934">#REF!</definedName>
    <definedName name="_694">#REF!</definedName>
    <definedName name="_6958">#REF!</definedName>
    <definedName name="_6960">#REF!</definedName>
    <definedName name="_6984">#REF!</definedName>
    <definedName name="_6986">#REF!</definedName>
    <definedName name="_6CONTEAFPOM">#REF!</definedName>
    <definedName name="_6FINAL_DEFICIT">#REF!</definedName>
    <definedName name="_6REAJUSTE_ESTDEF">#REF!</definedName>
    <definedName name="_7">#N/A</definedName>
    <definedName name="_7_">#REF!</definedName>
    <definedName name="_7_??" localSheetId="16" hidden="1">{#N/A,#N/A,FALSE,"Cover (Japan)";#N/A,#N/A,FALSE,"Index";#N/A,#N/A,FALSE,"Comment sum"}</definedName>
    <definedName name="_7_??" localSheetId="18" hidden="1">{#N/A,#N/A,FALSE,"Cover (Japan)";#N/A,#N/A,FALSE,"Index";#N/A,#N/A,FALSE,"Comment sum"}</definedName>
    <definedName name="_7_??" hidden="1">{#N/A,#N/A,FALSE,"Cover (Japan)";#N/A,#N/A,FALSE,"Index";#N/A,#N/A,FALSE,"Comment sum"}</definedName>
    <definedName name="_7___123Graph_ACHART_12" hidden="1">#REF!</definedName>
    <definedName name="_7___123Graph_XGRßFICO_4F" hidden="1">#REF!</definedName>
    <definedName name="_7__123Graph_ACHART_10" hidden="1">#REF!</definedName>
    <definedName name="_7__123Graph_ACHART_12" hidden="1">#REF!</definedName>
    <definedName name="_7__123Graph_ACHART_13" hidden="1">#REF!</definedName>
    <definedName name="_7__123Graph_ACHART_14" hidden="1">#REF!</definedName>
    <definedName name="_7__123Graph_ACHART_15" hidden="1">#REF!</definedName>
    <definedName name="_7__123Graph_AChart_1AF" hidden="1">#REF!</definedName>
    <definedName name="_7__123Graph_XGRßFICO_3F" hidden="1">#REF!</definedName>
    <definedName name="_7__123Graph_XGRßFICO_4F" hidden="1">#REF!</definedName>
    <definedName name="_7_0Swvu.Cover._.Pa" hidden="1">#REF!</definedName>
    <definedName name="_70">#REF!</definedName>
    <definedName name="_70_____123Graph_BCHART_5" hidden="1">#REF!</definedName>
    <definedName name="_70___123Graph_CCHART_28" hidden="1">#REF!</definedName>
    <definedName name="_70___123Graph_XCHART_10" hidden="1">#REF!</definedName>
    <definedName name="_70__123Graph_BChart_1E" hidden="1">#REF!</definedName>
    <definedName name="_70__123Graph_CINV__BRASS" hidden="1">#REF!</definedName>
    <definedName name="_70__123Graph_DCHART_25" hidden="1">#REF!</definedName>
    <definedName name="_70__123Graph_DCHART_27" hidden="1">#REF!</definedName>
    <definedName name="_70__123Graph_DCHART_28" hidden="1">#REF!</definedName>
    <definedName name="_70__123Graph_DCHART_29" hidden="1">#REF!</definedName>
    <definedName name="_70__123Graph_DCHART_30" hidden="1">#REF!</definedName>
    <definedName name="_70__123Graph_XCHART_10" hidden="1">#REF!</definedName>
    <definedName name="_70__123Graph_XCHART_11" hidden="1">#REF!</definedName>
    <definedName name="_70__123Graph_XCHART_12" hidden="1">#REF!</definedName>
    <definedName name="_70__123Graph_XCHART_13" hidden="1">#REF!</definedName>
    <definedName name="_7010">#REF!</definedName>
    <definedName name="_7012">#REF!</definedName>
    <definedName name="_7036">#REF!</definedName>
    <definedName name="_7038">#REF!</definedName>
    <definedName name="_7062">#REF!</definedName>
    <definedName name="_7064">#REF!</definedName>
    <definedName name="_7088">#REF!</definedName>
    <definedName name="_7090">#REF!</definedName>
    <definedName name="_70Swvu.Cover._.Pa" hidden="1">#REF!</definedName>
    <definedName name="_71_____123Graph_BCHART_6" hidden="1">#REF!</definedName>
    <definedName name="_71___123Graph_CCHART_29" hidden="1">#REF!</definedName>
    <definedName name="_71___123Graph_XCHART_11" hidden="1">#REF!</definedName>
    <definedName name="_71__123Graph_BChart_1F" hidden="1">#REF!</definedName>
    <definedName name="_71__123Graph_DCHART_26" hidden="1">#REF!</definedName>
    <definedName name="_71__123Graph_DCHART_28" hidden="1">#REF!</definedName>
    <definedName name="_71__123Graph_DCHART_29" hidden="1">#REF!</definedName>
    <definedName name="_71__123Graph_DCHART_30" hidden="1">#REF!</definedName>
    <definedName name="_71__123Graph_XCHART_10" hidden="1">#REF!</definedName>
    <definedName name="_71__123Graph_XCHART_11" hidden="1">#REF!</definedName>
    <definedName name="_71__123Graph_XCHART_12" hidden="1">#REF!</definedName>
    <definedName name="_71__123Graph_XCHART_13" hidden="1">#REF!</definedName>
    <definedName name="_71__123Graph_XCHART_14" hidden="1">#REF!</definedName>
    <definedName name="_7114">#REF!</definedName>
    <definedName name="_7116">#REF!</definedName>
    <definedName name="_7140">#REF!</definedName>
    <definedName name="_7142">#REF!</definedName>
    <definedName name="_7166">#REF!</definedName>
    <definedName name="_7168">#REF!</definedName>
    <definedName name="_718">#REF!</definedName>
    <definedName name="_7192">#REF!</definedName>
    <definedName name="_7194">#REF!</definedName>
    <definedName name="_72_____123Graph_BCHART_7" hidden="1">#REF!</definedName>
    <definedName name="_72___123Graph_CCHART_30" hidden="1">#REF!</definedName>
    <definedName name="_72___123Graph_XCHART_12" hidden="1">#REF!</definedName>
    <definedName name="_72__123Graph_BChart_1G" hidden="1">#REF!</definedName>
    <definedName name="_72__123Graph_DCHART_27" hidden="1">#REF!</definedName>
    <definedName name="_72__123Graph_DCHART_29" hidden="1">#REF!</definedName>
    <definedName name="_72__123Graph_DCHART_30" hidden="1">#REF!</definedName>
    <definedName name="_72__123Graph_XCHART_10" hidden="1">#REF!</definedName>
    <definedName name="_72__123Graph_XCHART_11" hidden="1">#REF!</definedName>
    <definedName name="_72__123Graph_XCHART_12" hidden="1">#REF!</definedName>
    <definedName name="_72__123Graph_XCHART_13" hidden="1">#REF!</definedName>
    <definedName name="_72__123Graph_XCHART_14" hidden="1">#REF!</definedName>
    <definedName name="_72__123Graph_XCHART_15" hidden="1">#REF!</definedName>
    <definedName name="_720">#REF!</definedName>
    <definedName name="_7218">#REF!</definedName>
    <definedName name="_7220">#REF!</definedName>
    <definedName name="_7244">#REF!</definedName>
    <definedName name="_7246">#REF!</definedName>
    <definedName name="_7270">#REF!</definedName>
    <definedName name="_7272">#REF!</definedName>
    <definedName name="_7296">#REF!</definedName>
    <definedName name="_7298">#REF!</definedName>
    <definedName name="_72ÿ__Print_Titles">#REF!</definedName>
    <definedName name="_73_____123Graph_BCHART_8" hidden="1">#REF!</definedName>
    <definedName name="_73___123Graph_DCHART_25" hidden="1">#REF!</definedName>
    <definedName name="_73___123Graph_XCHART_13" hidden="1">#REF!</definedName>
    <definedName name="_73__123Graph_BChart_1H" hidden="1">#REF!</definedName>
    <definedName name="_73__123Graph_DCHART_28" hidden="1">#REF!</definedName>
    <definedName name="_73__123Graph_DCHART_30" hidden="1">#REF!</definedName>
    <definedName name="_73__123Graph_XCHART_10" hidden="1">#REF!</definedName>
    <definedName name="_73__123Graph_XCHART_11" hidden="1">#REF!</definedName>
    <definedName name="_73__123Graph_XCHART_12" hidden="1">#REF!</definedName>
    <definedName name="_73__123Graph_XCHART_13" hidden="1">#REF!</definedName>
    <definedName name="_73__123Graph_XCHART_14" hidden="1">#REF!</definedName>
    <definedName name="_73__123Graph_XCHART_15" hidden="1">#REF!</definedName>
    <definedName name="_73__123Graph_XCHART_16" hidden="1">#REF!</definedName>
    <definedName name="_7322">#REF!</definedName>
    <definedName name="_7324">#REF!</definedName>
    <definedName name="_7348">#REF!</definedName>
    <definedName name="_7350">#REF!</definedName>
    <definedName name="_7374">#REF!</definedName>
    <definedName name="_7376">#REF!</definedName>
    <definedName name="_74_____123Graph_BCHART_9" hidden="1">#REF!</definedName>
    <definedName name="_74___123Graph_DCHART_26" hidden="1">#REF!</definedName>
    <definedName name="_74___123Graph_XCHART_14" hidden="1">#REF!</definedName>
    <definedName name="_74__123Graph_BChart_1I" hidden="1">#REF!</definedName>
    <definedName name="_74__123Graph_DCHART_29" hidden="1">#REF!</definedName>
    <definedName name="_74__123Graph_XCHART_10" hidden="1">#REF!</definedName>
    <definedName name="_74__123Graph_XCHART_11" hidden="1">#REF!</definedName>
    <definedName name="_74__123Graph_XCHART_12" hidden="1">#REF!</definedName>
    <definedName name="_74__123Graph_XCHART_13" hidden="1">#REF!</definedName>
    <definedName name="_74__123Graph_XCHART_14" hidden="1">#REF!</definedName>
    <definedName name="_74__123Graph_XCHART_15" hidden="1">#REF!</definedName>
    <definedName name="_74__123Graph_XCHART_16" hidden="1">#REF!</definedName>
    <definedName name="_74__123Graph_XCHART_2" hidden="1">#REF!</definedName>
    <definedName name="_7400">#REF!</definedName>
    <definedName name="_7402">#REF!</definedName>
    <definedName name="_7426">#REF!</definedName>
    <definedName name="_7428">#REF!</definedName>
    <definedName name="_744">#REF!</definedName>
    <definedName name="_7452">#REF!</definedName>
    <definedName name="_7454">#REF!</definedName>
    <definedName name="_746">#REF!</definedName>
    <definedName name="_7478">#REF!</definedName>
    <definedName name="_7480">#REF!</definedName>
    <definedName name="_74USUFRUCTO_CCNI">#REF!</definedName>
    <definedName name="_75_____123Graph_CCHART_25" hidden="1">#REF!</definedName>
    <definedName name="_75___123Graph_DCHART_27" hidden="1">#REF!</definedName>
    <definedName name="_75___123Graph_XCHART_15" hidden="1">#REF!</definedName>
    <definedName name="_75__123Graph_BChart_1J" hidden="1">#REF!</definedName>
    <definedName name="_75__123Graph_DCHART_30" hidden="1">#REF!</definedName>
    <definedName name="_75__123Graph_XCHART_11" hidden="1">#REF!</definedName>
    <definedName name="_75__123Graph_XCHART_12" hidden="1">#REF!</definedName>
    <definedName name="_75__123Graph_XCHART_13" hidden="1">#REF!</definedName>
    <definedName name="_75__123Graph_XCHART_14" hidden="1">#REF!</definedName>
    <definedName name="_75__123Graph_XCHART_15" hidden="1">#REF!</definedName>
    <definedName name="_75__123Graph_XCHART_16" hidden="1">#REF!</definedName>
    <definedName name="_75__123Graph_XCHART_2" hidden="1">#REF!</definedName>
    <definedName name="_75__123Graph_XCHART_3" hidden="1">#REF!</definedName>
    <definedName name="_7504">#REF!</definedName>
    <definedName name="_7506">#REF!</definedName>
    <definedName name="_7530">#REF!</definedName>
    <definedName name="_7532">#REF!</definedName>
    <definedName name="_7556">#REF!</definedName>
    <definedName name="_7558">#REF!</definedName>
    <definedName name="_7582">#REF!</definedName>
    <definedName name="_7584">#REF!</definedName>
    <definedName name="_76_____123Graph_CCHART_26" hidden="1">#REF!</definedName>
    <definedName name="_76___123Graph_DCHART_28" hidden="1">#REF!</definedName>
    <definedName name="_76___123Graph_XCHART_16" hidden="1">#REF!</definedName>
    <definedName name="_76__123Graph_BChart_1K" hidden="1">#REF!</definedName>
    <definedName name="_76__123Graph_XCHART_10" hidden="1">#REF!</definedName>
    <definedName name="_76__123Graph_XCHART_12" hidden="1">#REF!</definedName>
    <definedName name="_76__123Graph_XCHART_13" hidden="1">#REF!</definedName>
    <definedName name="_76__123Graph_XCHART_14" hidden="1">#REF!</definedName>
    <definedName name="_76__123Graph_XCHART_15" hidden="1">#REF!</definedName>
    <definedName name="_76__123Graph_XCHART_16" hidden="1">#REF!</definedName>
    <definedName name="_76__123Graph_XCHART_2" hidden="1">#REF!</definedName>
    <definedName name="_76__123Graph_XCHART_3" hidden="1">#REF!</definedName>
    <definedName name="_76__123Graph_XCHART_4" hidden="1">#REF!</definedName>
    <definedName name="_7608">#REF!</definedName>
    <definedName name="_7610">#REF!</definedName>
    <definedName name="_7634">#REF!</definedName>
    <definedName name="_7636">#REF!</definedName>
    <definedName name="_7660">#REF!</definedName>
    <definedName name="_7662">#REF!</definedName>
    <definedName name="_7686">#REF!</definedName>
    <definedName name="_7688">#REF!</definedName>
    <definedName name="_77_____123Graph_CCHART_27" hidden="1">#REF!</definedName>
    <definedName name="_77___123Graph_DCHART_29" hidden="1">#REF!</definedName>
    <definedName name="_77___123Graph_XCHART_2" hidden="1">#REF!</definedName>
    <definedName name="_77__123Graph_BChart_1L" hidden="1">#REF!</definedName>
    <definedName name="_77__123Graph_XCHART_11" hidden="1">#REF!</definedName>
    <definedName name="_77__123Graph_XCHART_13" hidden="1">#REF!</definedName>
    <definedName name="_77__123Graph_XCHART_14" hidden="1">#REF!</definedName>
    <definedName name="_77__123Graph_XCHART_15" hidden="1">#REF!</definedName>
    <definedName name="_77__123Graph_XCHART_16" hidden="1">#REF!</definedName>
    <definedName name="_77__123Graph_XCHART_2" hidden="1">#REF!</definedName>
    <definedName name="_77__123Graph_XCHART_3" hidden="1">#REF!</definedName>
    <definedName name="_77__123Graph_XCHART_4" hidden="1">#REF!</definedName>
    <definedName name="_77__123Graph_XCHART_5" hidden="1">#REF!</definedName>
    <definedName name="_770">#REF!</definedName>
    <definedName name="_7712">#REF!</definedName>
    <definedName name="_7714">#REF!</definedName>
    <definedName name="_772">#REF!</definedName>
    <definedName name="_7738">#REF!</definedName>
    <definedName name="_7740">#REF!</definedName>
    <definedName name="_7764">#REF!</definedName>
    <definedName name="_7766">#REF!</definedName>
    <definedName name="_7790">#REF!</definedName>
    <definedName name="_7792">#REF!</definedName>
    <definedName name="_78_____123Graph_CCHART_28" hidden="1">#REF!</definedName>
    <definedName name="_78___123Graph_DCHART_30" hidden="1">#REF!</definedName>
    <definedName name="_78___123Graph_XCHART_3" hidden="1">#REF!</definedName>
    <definedName name="_78__123Graph_BChart_1M" hidden="1">#REF!</definedName>
    <definedName name="_78__123Graph_XCHART_12" hidden="1">#REF!</definedName>
    <definedName name="_78__123Graph_XCHART_14" hidden="1">#REF!</definedName>
    <definedName name="_78__123Graph_XCHART_15" hidden="1">#REF!</definedName>
    <definedName name="_78__123Graph_XCHART_16" hidden="1">#REF!</definedName>
    <definedName name="_78__123Graph_XCHART_2" hidden="1">#REF!</definedName>
    <definedName name="_78__123Graph_XCHART_3" hidden="1">#REF!</definedName>
    <definedName name="_78__123Graph_XCHART_4" hidden="1">#REF!</definedName>
    <definedName name="_78__123Graph_XCHART_5" hidden="1">#REF!</definedName>
    <definedName name="_78__123Graph_XCHART_6" hidden="1">#REF!</definedName>
    <definedName name="_78_524_620_9">#REF!</definedName>
    <definedName name="_7816">#REF!</definedName>
    <definedName name="_7818">#REF!</definedName>
    <definedName name="_7842">#REF!</definedName>
    <definedName name="_7844">#REF!</definedName>
    <definedName name="_7868">#REF!</definedName>
    <definedName name="_7870">#REF!</definedName>
    <definedName name="_7894">#REF!</definedName>
    <definedName name="_7896">#REF!</definedName>
    <definedName name="_79_____123Graph_CCHART_29" hidden="1">#REF!</definedName>
    <definedName name="_79___123Graph_XCHART_10" hidden="1">#REF!</definedName>
    <definedName name="_79___123Graph_XCHART_4" hidden="1">#REF!</definedName>
    <definedName name="_79__123Graph_BChart_1N" hidden="1">#REF!</definedName>
    <definedName name="_79__123Graph_XCHART_13" hidden="1">#REF!</definedName>
    <definedName name="_79__123Graph_XCHART_15" hidden="1">#REF!</definedName>
    <definedName name="_79__123Graph_XCHART_16" hidden="1">#REF!</definedName>
    <definedName name="_79__123Graph_XCHART_2" hidden="1">#REF!</definedName>
    <definedName name="_79__123Graph_XCHART_3" hidden="1">#REF!</definedName>
    <definedName name="_79__123Graph_XCHART_4" hidden="1">#REF!</definedName>
    <definedName name="_79__123Graph_XCHART_5" hidden="1">#REF!</definedName>
    <definedName name="_79__123Graph_XCHART_6" hidden="1">#REF!</definedName>
    <definedName name="_79__123Graph_XCHART_7" hidden="1">#REF!</definedName>
    <definedName name="_7920">#REF!</definedName>
    <definedName name="_7922">#REF!</definedName>
    <definedName name="_7946">#REF!</definedName>
    <definedName name="_7948">#REF!</definedName>
    <definedName name="_796">#REF!</definedName>
    <definedName name="_7972">#REF!</definedName>
    <definedName name="_7974">#REF!</definedName>
    <definedName name="_798">#REF!</definedName>
    <definedName name="_7998">#REF!</definedName>
    <definedName name="_7FIANAL_DEFICI_1">#REF!</definedName>
    <definedName name="_7PUERTO_VENTANA">#REF!</definedName>
    <definedName name="_7ÿ_0Print_Titles">#REF!</definedName>
    <definedName name="_8">#N/A</definedName>
    <definedName name="_8___123Graph_ACHART_13" hidden="1">#REF!</definedName>
    <definedName name="_8__123Graph_ACHART_11" hidden="1">#REF!</definedName>
    <definedName name="_8__123Graph_ACHART_13" hidden="1">#REF!</definedName>
    <definedName name="_8__123Graph_ACHART_14" hidden="1">#REF!</definedName>
    <definedName name="_8__123Graph_ACHART_15" hidden="1">#REF!</definedName>
    <definedName name="_8__123Graph_ACHART_16" hidden="1">#REF!</definedName>
    <definedName name="_8__123Graph_AChart_1AG" hidden="1">#REF!</definedName>
    <definedName name="_8__123Graph_BGRßFICO_2F" hidden="1">#REF!</definedName>
    <definedName name="_8__123Graph_CGRAFICO_2" hidden="1">#REF!</definedName>
    <definedName name="_8__123Graph_XGRßFICO_4F" hidden="1">#REF!</definedName>
    <definedName name="_8_0Swvu.Cover._.Pa" hidden="1">#REF!</definedName>
    <definedName name="_8_0T">#REF!</definedName>
    <definedName name="_80_____123Graph_CCHART_30" hidden="1">#REF!</definedName>
    <definedName name="_80___123Graph_XCHART_11" hidden="1">#REF!</definedName>
    <definedName name="_80___123Graph_XCHART_5" hidden="1">#REF!</definedName>
    <definedName name="_80__123Graph_BChart_1O" hidden="1">#REF!</definedName>
    <definedName name="_80__123Graph_CINV__CHINA" hidden="1">#REF!</definedName>
    <definedName name="_80__123Graph_XCHART_14" hidden="1">#REF!</definedName>
    <definedName name="_80__123Graph_XCHART_16" hidden="1">#REF!</definedName>
    <definedName name="_80__123Graph_XCHART_2" hidden="1">#REF!</definedName>
    <definedName name="_80__123Graph_XCHART_3" hidden="1">#REF!</definedName>
    <definedName name="_80__123Graph_XCHART_4" hidden="1">#REF!</definedName>
    <definedName name="_80__123Graph_XCHART_5" hidden="1">#REF!</definedName>
    <definedName name="_80__123Graph_XCHART_6" hidden="1">#REF!</definedName>
    <definedName name="_80__123Graph_XCHART_7" hidden="1">#REF!</definedName>
    <definedName name="_80__123Graph_XCHART_8" hidden="1">#REF!</definedName>
    <definedName name="_8000">#REF!</definedName>
    <definedName name="_8024">#REF!</definedName>
    <definedName name="_8026">#REF!</definedName>
    <definedName name="_8050">#REF!</definedName>
    <definedName name="_8052">#REF!</definedName>
    <definedName name="_8076">#REF!</definedName>
    <definedName name="_8078">#REF!</definedName>
    <definedName name="_81_____123Graph_DCHART_25" hidden="1">#REF!</definedName>
    <definedName name="_81___123Graph_XCHART_12" hidden="1">#REF!</definedName>
    <definedName name="_81___123Graph_XCHART_6" hidden="1">#REF!</definedName>
    <definedName name="_81__123Graph_BChart_1P" hidden="1">#REF!</definedName>
    <definedName name="_81__123Graph_XCHART_15" hidden="1">#REF!</definedName>
    <definedName name="_81__123Graph_XCHART_2" hidden="1">#REF!</definedName>
    <definedName name="_81__123Graph_XCHART_3" hidden="1">#REF!</definedName>
    <definedName name="_81__123Graph_XCHART_4" hidden="1">#REF!</definedName>
    <definedName name="_81__123Graph_XCHART_5" hidden="1">#REF!</definedName>
    <definedName name="_81__123Graph_XCHART_6" hidden="1">#REF!</definedName>
    <definedName name="_81__123Graph_XCHART_7" hidden="1">#REF!</definedName>
    <definedName name="_81__123Graph_XCHART_8" hidden="1">#REF!</definedName>
    <definedName name="_81__123Graph_XCHART_9" hidden="1">#REF!</definedName>
    <definedName name="_8102">#REF!</definedName>
    <definedName name="_8104">#REF!</definedName>
    <definedName name="_8128">#REF!</definedName>
    <definedName name="_8130">#REF!</definedName>
    <definedName name="_8154">#REF!</definedName>
    <definedName name="_8156">#REF!</definedName>
    <definedName name="_8180">#REF!</definedName>
    <definedName name="_8182">#REF!</definedName>
    <definedName name="_82_____123Graph_DCHART_26" hidden="1">#REF!</definedName>
    <definedName name="_82___123Graph_XCHART_13" hidden="1">#REF!</definedName>
    <definedName name="_82___123Graph_XCHART_7" hidden="1">#REF!</definedName>
    <definedName name="_82__123Graph_BChart_1Q" hidden="1">#REF!</definedName>
    <definedName name="_82__123Graph_XCHART_16" hidden="1">#REF!</definedName>
    <definedName name="_82__123Graph_XCHART_3" hidden="1">#REF!</definedName>
    <definedName name="_82__123Graph_XCHART_4" hidden="1">#REF!</definedName>
    <definedName name="_82__123Graph_XCHART_5" hidden="1">#REF!</definedName>
    <definedName name="_82__123Graph_XCHART_6" hidden="1">#REF!</definedName>
    <definedName name="_82__123Graph_XCHART_7" hidden="1">#REF!</definedName>
    <definedName name="_82__123Graph_XCHART_8" hidden="1">#REF!</definedName>
    <definedName name="_82__123Graph_XCHART_9" hidden="1">#REF!</definedName>
    <definedName name="_8206">#REF!</definedName>
    <definedName name="_8208">#REF!</definedName>
    <definedName name="_822">#REF!</definedName>
    <definedName name="_8232">#REF!</definedName>
    <definedName name="_8234">#REF!</definedName>
    <definedName name="_824">#REF!</definedName>
    <definedName name="_8258">#REF!</definedName>
    <definedName name="_8260">#REF!</definedName>
    <definedName name="_8284">#REF!</definedName>
    <definedName name="_8286">#REF!</definedName>
    <definedName name="_83_____123Graph_DCHART_27" hidden="1">#REF!</definedName>
    <definedName name="_83___123Graph_XCHART_14" hidden="1">#REF!</definedName>
    <definedName name="_83___123Graph_XCHART_8" hidden="1">#REF!</definedName>
    <definedName name="_83__123Graph_BChart_1T" hidden="1">#REF!</definedName>
    <definedName name="_83__123Graph_XCHART_2" hidden="1">#REF!</definedName>
    <definedName name="_83__123Graph_XCHART_4" hidden="1">#REF!</definedName>
    <definedName name="_83__123Graph_XCHART_5" hidden="1">#REF!</definedName>
    <definedName name="_83__123Graph_XCHART_6" hidden="1">#REF!</definedName>
    <definedName name="_83__123Graph_XCHART_7" hidden="1">#REF!</definedName>
    <definedName name="_83__123Graph_XCHART_8" hidden="1">#REF!</definedName>
    <definedName name="_83__123Graph_XCHART_9" hidden="1">#REF!</definedName>
    <definedName name="_8310">#REF!</definedName>
    <definedName name="_8312">#REF!</definedName>
    <definedName name="_8336">#REF!</definedName>
    <definedName name="_8338">#REF!</definedName>
    <definedName name="_8362">#REF!</definedName>
    <definedName name="_8364">#REF!</definedName>
    <definedName name="_8388">#REF!</definedName>
    <definedName name="_8390">#REF!</definedName>
    <definedName name="_83ÿ_0Print_Titles">#REF!</definedName>
    <definedName name="_84_____123Graph_DCHART_28" hidden="1">#REF!</definedName>
    <definedName name="_84___123Graph_XCHART_15" hidden="1">#REF!</definedName>
    <definedName name="_84___123Graph_XCHART_9" hidden="1">#REF!</definedName>
    <definedName name="_84__123Graph_BChart_1U" hidden="1">#REF!</definedName>
    <definedName name="_84__123Graph_XCHART_3" hidden="1">#REF!</definedName>
    <definedName name="_84__123Graph_XCHART_5" hidden="1">#REF!</definedName>
    <definedName name="_84__123Graph_XCHART_6" hidden="1">#REF!</definedName>
    <definedName name="_84__123Graph_XCHART_7" hidden="1">#REF!</definedName>
    <definedName name="_84__123Graph_XCHART_8" hidden="1">#REF!</definedName>
    <definedName name="_84__123Graph_XCHART_9" hidden="1">#REF!</definedName>
    <definedName name="_8414">#REF!</definedName>
    <definedName name="_8416">#REF!</definedName>
    <definedName name="_8440">#REF!</definedName>
    <definedName name="_8442">#REF!</definedName>
    <definedName name="_8466">#REF!</definedName>
    <definedName name="_8468">#REF!</definedName>
    <definedName name="_848">#REF!</definedName>
    <definedName name="_8492">#REF!</definedName>
    <definedName name="_8494">#REF!</definedName>
    <definedName name="_85_____123Graph_DCHART_29" hidden="1">#REF!</definedName>
    <definedName name="_85___123Graph_XCHART_16" hidden="1">#REF!</definedName>
    <definedName name="_85__123Graph_BChart_1W" hidden="1">#REF!</definedName>
    <definedName name="_85__123Graph_XCHART_4" hidden="1">#REF!</definedName>
    <definedName name="_85__123Graph_XCHART_6" hidden="1">#REF!</definedName>
    <definedName name="_85__123Graph_XCHART_7" hidden="1">#REF!</definedName>
    <definedName name="_85__123Graph_XCHART_8" hidden="1">#REF!</definedName>
    <definedName name="_85__123Graph_XCHART_9" hidden="1">#REF!</definedName>
    <definedName name="_850">#REF!</definedName>
    <definedName name="_8518">#REF!</definedName>
    <definedName name="_8520">#REF!</definedName>
    <definedName name="_8544">#REF!</definedName>
    <definedName name="_8546">#REF!</definedName>
    <definedName name="_8570">#REF!</definedName>
    <definedName name="_8572">#REF!</definedName>
    <definedName name="_8596">#REF!</definedName>
    <definedName name="_8598">#REF!</definedName>
    <definedName name="_86_____123Graph_DCHART_30" hidden="1">#REF!</definedName>
    <definedName name="_86___123Graph_XCHART_2" hidden="1">#REF!</definedName>
    <definedName name="_86__123Graph_BChart_1X" hidden="1">#REF!</definedName>
    <definedName name="_86__123Graph_XCHART_5" hidden="1">#REF!</definedName>
    <definedName name="_86__123Graph_XCHART_7" hidden="1">#REF!</definedName>
    <definedName name="_86__123Graph_XCHART_8" hidden="1">#REF!</definedName>
    <definedName name="_86__123Graph_XCHART_9" hidden="1">#REF!</definedName>
    <definedName name="_86__123Graph_XGRßFICO_2F" hidden="1">#REF!</definedName>
    <definedName name="_8622">#REF!</definedName>
    <definedName name="_8624">#REF!</definedName>
    <definedName name="_8648">#REF!</definedName>
    <definedName name="_8650">#REF!</definedName>
    <definedName name="_8674">#REF!</definedName>
    <definedName name="_8676">#REF!</definedName>
    <definedName name="_87_____123Graph_XCHART_10" hidden="1">#REF!</definedName>
    <definedName name="_87___123Graph_XCHART_3" hidden="1">#REF!</definedName>
    <definedName name="_87__123Graph_BChart_1Y" hidden="1">#REF!</definedName>
    <definedName name="_87__123Graph_XCHART_6" hidden="1">#REF!</definedName>
    <definedName name="_87__123Graph_XCHART_8" hidden="1">#REF!</definedName>
    <definedName name="_87__123Graph_XCHART_9" hidden="1">#REF!</definedName>
    <definedName name="_87__123Graph_XGRßFICO_3F" hidden="1">#REF!</definedName>
    <definedName name="_8700">#REF!</definedName>
    <definedName name="_8702">#REF!</definedName>
    <definedName name="_8726">#REF!</definedName>
    <definedName name="_8728">#REF!</definedName>
    <definedName name="_874">#REF!</definedName>
    <definedName name="_8752">#REF!</definedName>
    <definedName name="_8754">#REF!</definedName>
    <definedName name="_876">#REF!</definedName>
    <definedName name="_8778">#REF!</definedName>
    <definedName name="_8780">#REF!</definedName>
    <definedName name="_88_____123Graph_XCHART_11" hidden="1">#REF!</definedName>
    <definedName name="_88___123Graph_XCHART_4" hidden="1">#REF!</definedName>
    <definedName name="_88__123Graph_BChart_1Z" hidden="1">#REF!</definedName>
    <definedName name="_88__123Graph_XCHART_7" hidden="1">#REF!</definedName>
    <definedName name="_88__123Graph_XCHART_9" hidden="1">#REF!</definedName>
    <definedName name="_88__123Graph_XGRßFICO_2F" hidden="1">#REF!</definedName>
    <definedName name="_88__123Graph_XGRßFICO_4F" hidden="1">#REF!</definedName>
    <definedName name="_8804">#REF!</definedName>
    <definedName name="_8806">#REF!</definedName>
    <definedName name="_8830">#REF!</definedName>
    <definedName name="_8832">#REF!</definedName>
    <definedName name="_8856">#REF!</definedName>
    <definedName name="_8858">#REF!</definedName>
    <definedName name="_8882">#REF!</definedName>
    <definedName name="_8884">#REF!</definedName>
    <definedName name="_89_____123Graph_XCHART_12" hidden="1">#REF!</definedName>
    <definedName name="_89___123Graph_XCHART_5" hidden="1">#REF!</definedName>
    <definedName name="_89__123Graph_BChart_2AC" hidden="1">#REF!</definedName>
    <definedName name="_89__123Graph_XCHART_8" hidden="1">#REF!</definedName>
    <definedName name="_89__123Graph_XGRßFICO_2F" hidden="1">#REF!</definedName>
    <definedName name="_89__123Graph_XGRßFICO_3F" hidden="1">#REF!</definedName>
    <definedName name="_8908">#REF!</definedName>
    <definedName name="_8910">#REF!</definedName>
    <definedName name="_8934">#REF!</definedName>
    <definedName name="_8936">#REF!</definedName>
    <definedName name="_8960">#REF!</definedName>
    <definedName name="_8962">#REF!</definedName>
    <definedName name="_8986">#REF!</definedName>
    <definedName name="_8988">#REF!</definedName>
    <definedName name="_8DOMINIUM_PERU">#REF!</definedName>
    <definedName name="_8ƒAƒvƒŠƒP__ƒVƒ‡ƒ“">#REF!</definedName>
    <definedName name="_8REAJUSTE_ESTDEF">#REF!</definedName>
    <definedName name="_9">#N/A</definedName>
    <definedName name="_9_">#REF!</definedName>
    <definedName name="_9___123Graph_ACHART_14" hidden="1">#REF!</definedName>
    <definedName name="_9__123Graph_ACHART_12" hidden="1">#REF!</definedName>
    <definedName name="_9__123Graph_ACHART_14" hidden="1">#REF!</definedName>
    <definedName name="_9__123Graph_ACHART_15" hidden="1">#REF!</definedName>
    <definedName name="_9__123Graph_ACHART_16" hidden="1">#REF!</definedName>
    <definedName name="_9__123Graph_ACHART_17" hidden="1">#REF!</definedName>
    <definedName name="_9__123Graph_AChart_1AI" hidden="1">#REF!</definedName>
    <definedName name="_9_0Swvu.Cover._.Pa" hidden="1">#REF!</definedName>
    <definedName name="_90_____123Graph_XCHART_13" hidden="1">#REF!</definedName>
    <definedName name="_90___123Graph_XCHART_6" hidden="1">#REF!</definedName>
    <definedName name="_90__123Graph_BChart_2AE" hidden="1">#REF!</definedName>
    <definedName name="_90__123Graph_CINV__STEEL" hidden="1">#REF!</definedName>
    <definedName name="_90__123Graph_XCHART_9" hidden="1">#REF!</definedName>
    <definedName name="_90__123Graph_XGRßFICO_3F" hidden="1">#REF!</definedName>
    <definedName name="_90__123Graph_XGRßFICO_4F" hidden="1">#REF!</definedName>
    <definedName name="_900">#REF!</definedName>
    <definedName name="_9012">#REF!</definedName>
    <definedName name="_9014">#REF!</definedName>
    <definedName name="_902">#REF!</definedName>
    <definedName name="_9038">#REF!</definedName>
    <definedName name="_9040">#REF!</definedName>
    <definedName name="_9064">#REF!</definedName>
    <definedName name="_9066">#REF!</definedName>
    <definedName name="_9090">#REF!</definedName>
    <definedName name="_9092">#REF!</definedName>
    <definedName name="_91_____123Graph_XCHART_14" hidden="1">#REF!</definedName>
    <definedName name="_91___123Graph_XCHART_7" hidden="1">#REF!</definedName>
    <definedName name="_91__123Graph_BChart_2CC" hidden="1">#REF!</definedName>
    <definedName name="_91__123Graph_XGRßFICO_4F" hidden="1">#REF!</definedName>
    <definedName name="_9116">#REF!</definedName>
    <definedName name="_9118">#REF!</definedName>
    <definedName name="_9142">#REF!</definedName>
    <definedName name="_9144">#REF!</definedName>
    <definedName name="_9168">#REF!</definedName>
    <definedName name="_9170">#REF!</definedName>
    <definedName name="_9194">#REF!</definedName>
    <definedName name="_9196">#REF!</definedName>
    <definedName name="_92_____123Graph_XCHART_15" hidden="1">#REF!</definedName>
    <definedName name="_92___123Graph_XCHART_8" hidden="1">#REF!</definedName>
    <definedName name="_92__123Graph_BChart_2D" hidden="1">#REF!</definedName>
    <definedName name="_9220">#REF!</definedName>
    <definedName name="_9222">#REF!</definedName>
    <definedName name="_9246">#REF!</definedName>
    <definedName name="_9248">#REF!</definedName>
    <definedName name="_926">#REF!</definedName>
    <definedName name="_9272">#REF!</definedName>
    <definedName name="_9274">#REF!</definedName>
    <definedName name="_928">#REF!</definedName>
    <definedName name="_9298">#REF!</definedName>
    <definedName name="_92ÿ__Print_Titles">#REF!</definedName>
    <definedName name="_93_____123Graph_XCHART_16" hidden="1">#REF!</definedName>
    <definedName name="_93___123Graph_XCHART_9" hidden="1">#REF!</definedName>
    <definedName name="_93__123Graph_BChart_3B" hidden="1">#REF!</definedName>
    <definedName name="_9300">#REF!</definedName>
    <definedName name="_9324">#REF!</definedName>
    <definedName name="_9326">#REF!</definedName>
    <definedName name="_9350">#REF!</definedName>
    <definedName name="_9352">#REF!</definedName>
    <definedName name="_9376">#REF!</definedName>
    <definedName name="_9378">#REF!</definedName>
    <definedName name="_94">#REF!</definedName>
    <definedName name="_94_____123Graph_XCHART_2" hidden="1">#REF!</definedName>
    <definedName name="_94__123Graph_BChart_9C" hidden="1">#REF!</definedName>
    <definedName name="_9402">#REF!</definedName>
    <definedName name="_9404">#REF!</definedName>
    <definedName name="_9428">#REF!</definedName>
    <definedName name="_9430">#REF!</definedName>
    <definedName name="_9454">#REF!</definedName>
    <definedName name="_9456">#REF!</definedName>
    <definedName name="_9480">#REF!</definedName>
    <definedName name="_9482">#REF!</definedName>
    <definedName name="_95_____123Graph_XCHART_3" hidden="1">#REF!</definedName>
    <definedName name="_95__123Graph_CChart_1AA" hidden="1">#REF!</definedName>
    <definedName name="_9506">#REF!</definedName>
    <definedName name="_9508">#REF!</definedName>
    <definedName name="_952">#REF!</definedName>
    <definedName name="_9532">#REF!</definedName>
    <definedName name="_9534">#REF!</definedName>
    <definedName name="_954">#REF!</definedName>
    <definedName name="_9558">#REF!</definedName>
    <definedName name="_9560">#REF!</definedName>
    <definedName name="_9584">#REF!</definedName>
    <definedName name="_9586">#REF!</definedName>
    <definedName name="_96">#REF!</definedName>
    <definedName name="_96_____123Graph_XCHART_4" hidden="1">#REF!</definedName>
    <definedName name="_96__123Graph_CChart_1AB" hidden="1">#REF!</definedName>
    <definedName name="_9610">#REF!</definedName>
    <definedName name="_9612">#REF!</definedName>
    <definedName name="_9636">#REF!</definedName>
    <definedName name="_9638">#REF!</definedName>
    <definedName name="_9662">#REF!</definedName>
    <definedName name="_9664">#REF!</definedName>
    <definedName name="_9688">#REF!</definedName>
    <definedName name="_9690">#REF!</definedName>
    <definedName name="_97_____123Graph_XCHART_5" hidden="1">#REF!</definedName>
    <definedName name="_97__123Graph_CChart_1AE" hidden="1">#REF!</definedName>
    <definedName name="_9714">#REF!</definedName>
    <definedName name="_9716">#REF!</definedName>
    <definedName name="_9740">#REF!</definedName>
    <definedName name="_9742">#REF!</definedName>
    <definedName name="_9766">#REF!</definedName>
    <definedName name="_9768">#REF!</definedName>
    <definedName name="_978">#REF!</definedName>
    <definedName name="_9792">#REF!</definedName>
    <definedName name="_9794">#REF!</definedName>
    <definedName name="_98_____123Graph_XCHART_6" hidden="1">#REF!</definedName>
    <definedName name="_98__123Graph_CChart_1AF" hidden="1">#REF!</definedName>
    <definedName name="_980">#REF!</definedName>
    <definedName name="_9818">#REF!</definedName>
    <definedName name="_9820">#REF!</definedName>
    <definedName name="_9844">#REF!</definedName>
    <definedName name="_9846">#REF!</definedName>
    <definedName name="_9870">#REF!</definedName>
    <definedName name="_9872">#REF!</definedName>
    <definedName name="_9896">#REF!</definedName>
    <definedName name="_9898">#REF!</definedName>
    <definedName name="_99_____123Graph_XCHART_7" hidden="1">#REF!</definedName>
    <definedName name="_99__123Graph_CChart_1AM" hidden="1">#REF!</definedName>
    <definedName name="_9922">#REF!</definedName>
    <definedName name="_9924">#REF!</definedName>
    <definedName name="_9948">#REF!</definedName>
    <definedName name="_9950">#REF!</definedName>
    <definedName name="_9974">#REF!</definedName>
    <definedName name="_9976">#REF!</definedName>
    <definedName name="_9CONTEAFPOM">#REF!</definedName>
    <definedName name="_9ƒf__ƒ_Ží_Ê">#REF!</definedName>
    <definedName name="_9FIANAL_DEFICI_1">#REF!</definedName>
    <definedName name="_9FINAL_DEFICIT">#REF!</definedName>
    <definedName name="_9Swvu.Cover._.Pa" hidden="1">#REF!</definedName>
    <definedName name="_9USUFRUCTO_CCNI">#REF!</definedName>
    <definedName name="_A">#N/A</definedName>
    <definedName name="_A_9">#REF!</definedName>
    <definedName name="_A1" localSheetId="16" hidden="1">{#N/A,#N/A,TRUE,"ComparativoII"}</definedName>
    <definedName name="_A1" localSheetId="18" hidden="1">{#N/A,#N/A,TRUE,"ComparativoII"}</definedName>
    <definedName name="_A1" hidden="1">{#N/A,#N/A,TRUE,"ComparativoII"}</definedName>
    <definedName name="_A1_10">20440.251</definedName>
    <definedName name="_A1_103">0</definedName>
    <definedName name="_A1_105">0</definedName>
    <definedName name="_A1_107">0</definedName>
    <definedName name="_A1_111">0</definedName>
    <definedName name="_A1_112">0</definedName>
    <definedName name="_A1_15">8668.655</definedName>
    <definedName name="_A1_18">23419.554</definedName>
    <definedName name="_A1_2">171204.261</definedName>
    <definedName name="_A1_21">17726.923</definedName>
    <definedName name="_A1_28">38.407</definedName>
    <definedName name="_A1_29">301452.688</definedName>
    <definedName name="_A1_31">91</definedName>
    <definedName name="_A1_34">11316.782</definedName>
    <definedName name="_A1_35">152.074</definedName>
    <definedName name="_A1_36">6212.263</definedName>
    <definedName name="_A1_37">66316.967</definedName>
    <definedName name="_A1_38">9346.207</definedName>
    <definedName name="_A1_39">30561.351</definedName>
    <definedName name="_A1_40">2466.662</definedName>
    <definedName name="_A1_41">0</definedName>
    <definedName name="_A1_42">2001.836</definedName>
    <definedName name="_A1_43">449.778</definedName>
    <definedName name="_A1_44">4308.92</definedName>
    <definedName name="_A1_45">8647.311</definedName>
    <definedName name="_A1_46">0</definedName>
    <definedName name="_A1_47">0</definedName>
    <definedName name="_A10" localSheetId="16" hidden="1">{"RESULTADOS REAIS",#N/A,FALSE,"Dem.Res.R$";"RESULTADOS DOLARES",#N/A,FALSE,"Dem.Res.US$";"PERCENTUAIS REAIS",#N/A,FALSE,"Percentuais R$";"PERCENTUAIS DOLARES",#N/A,FALSE,"Percentuais US$"}</definedName>
    <definedName name="_A10" localSheetId="18" hidden="1">{"RESULTADOS REAIS",#N/A,FALSE,"Dem.Res.R$";"RESULTADOS DOLARES",#N/A,FALSE,"Dem.Res.US$";"PERCENTUAIS REAIS",#N/A,FALSE,"Percentuais R$";"PERCENTUAIS DOLARES",#N/A,FALSE,"Percentuais US$"}</definedName>
    <definedName name="_A10" hidden="1">{"RESULTADOS REAIS",#N/A,FALSE,"Dem.Res.R$";"RESULTADOS DOLARES",#N/A,FALSE,"Dem.Res.US$";"PERCENTUAIS REAIS",#N/A,FALSE,"Percentuais R$";"PERCENTUAIS DOLARES",#N/A,FALSE,"Percentuais US$"}</definedName>
    <definedName name="_A10_10">0</definedName>
    <definedName name="_A10_103">0</definedName>
    <definedName name="_A10_105">0</definedName>
    <definedName name="_A10_107">0</definedName>
    <definedName name="_A10_111">0</definedName>
    <definedName name="_A10_112">0</definedName>
    <definedName name="_A10_15">0</definedName>
    <definedName name="_A10_18">0</definedName>
    <definedName name="_A10_2">114043.145</definedName>
    <definedName name="_A10_21">0</definedName>
    <definedName name="_A10_28">0</definedName>
    <definedName name="_A10_29">0</definedName>
    <definedName name="_A10_31">0</definedName>
    <definedName name="_A10_34">83493.625</definedName>
    <definedName name="_A10_35">0</definedName>
    <definedName name="_A10_36">0</definedName>
    <definedName name="_A10_37">4794.607</definedName>
    <definedName name="_A10_38">0</definedName>
    <definedName name="_A10_39">0</definedName>
    <definedName name="_A10_40">0</definedName>
    <definedName name="_A10_41">0</definedName>
    <definedName name="_A10_42">6984.089</definedName>
    <definedName name="_A10_43">0</definedName>
    <definedName name="_A10_44">0</definedName>
    <definedName name="_A10_45">0</definedName>
    <definedName name="_A10_46">0</definedName>
    <definedName name="_A10_47">0</definedName>
    <definedName name="_A100">-13347906.416</definedName>
    <definedName name="_A100_10">-562190.093</definedName>
    <definedName name="_A100_103">0</definedName>
    <definedName name="_A100_105">21041.908</definedName>
    <definedName name="_A100_107">224076.93</definedName>
    <definedName name="_A100_108">2414691.679</definedName>
    <definedName name="_A100_111">0</definedName>
    <definedName name="_A100_112">0</definedName>
    <definedName name="_A100_15">-55983.403</definedName>
    <definedName name="_A100_18">-635509.003</definedName>
    <definedName name="_A100_2">-7942397.654</definedName>
    <definedName name="_A100_21">-208838.463</definedName>
    <definedName name="_A100_28">0</definedName>
    <definedName name="_A100_29">-2560413.3</definedName>
    <definedName name="_A100_31">0</definedName>
    <definedName name="_A100_34">-27942.578</definedName>
    <definedName name="_A100_35">-879157.822</definedName>
    <definedName name="_A100_36">-62799.493</definedName>
    <definedName name="_A100_37">-384894.447</definedName>
    <definedName name="_A100_38">-1498.746</definedName>
    <definedName name="_A100_39">-7000</definedName>
    <definedName name="_A100_40">0</definedName>
    <definedName name="_A100_41">0</definedName>
    <definedName name="_A100_42">-2638400.644</definedName>
    <definedName name="_A100_43">0</definedName>
    <definedName name="_A100_44">0</definedName>
    <definedName name="_A100_45">-29467.487</definedName>
    <definedName name="_A100_46">-11223.8</definedName>
    <definedName name="_A100_47">0</definedName>
    <definedName name="_A11">1548519.784</definedName>
    <definedName name="_A11_10">0</definedName>
    <definedName name="_A11_103">0</definedName>
    <definedName name="_A11_105">0</definedName>
    <definedName name="_A11_107">0</definedName>
    <definedName name="_A11_111">0</definedName>
    <definedName name="_A11_112">0</definedName>
    <definedName name="_A11_15">0</definedName>
    <definedName name="_A11_18">0</definedName>
    <definedName name="_A11_2">1547178.385</definedName>
    <definedName name="_A11_21">0</definedName>
    <definedName name="_A11_28">0</definedName>
    <definedName name="_A11_29">0</definedName>
    <definedName name="_A11_31">0</definedName>
    <definedName name="_A11_34">0</definedName>
    <definedName name="_A11_35">0</definedName>
    <definedName name="_A11_36">0</definedName>
    <definedName name="_A11_37">0</definedName>
    <definedName name="_A11_38">0</definedName>
    <definedName name="_A11_39">0</definedName>
    <definedName name="_A11_40">0</definedName>
    <definedName name="_A11_41">0</definedName>
    <definedName name="_A11_42">0</definedName>
    <definedName name="_A11_43">0</definedName>
    <definedName name="_A11_44">0</definedName>
    <definedName name="_A11_45">1341.399</definedName>
    <definedName name="_A11_46">0</definedName>
    <definedName name="_A11_47">0</definedName>
    <definedName name="_A12">1762431.818</definedName>
    <definedName name="_A12_10">3937.551</definedName>
    <definedName name="_A12_103">0</definedName>
    <definedName name="_A12_105">0</definedName>
    <definedName name="_A12_107">0</definedName>
    <definedName name="_A12_111">0</definedName>
    <definedName name="_A12_112">0</definedName>
    <definedName name="_A12_15">3742.825</definedName>
    <definedName name="_A12_18">961.12</definedName>
    <definedName name="_A12_2">255445.513</definedName>
    <definedName name="_A12_21">2060.619</definedName>
    <definedName name="_A12_28">0</definedName>
    <definedName name="_A12_29">1397506.742</definedName>
    <definedName name="_A12_31">0</definedName>
    <definedName name="_A12_34">2800.891</definedName>
    <definedName name="_A12_35">54226.159</definedName>
    <definedName name="_A12_36">0</definedName>
    <definedName name="_A12_37">2525.676</definedName>
    <definedName name="_A12_38">0</definedName>
    <definedName name="_A12_39">0</definedName>
    <definedName name="_A12_40">0</definedName>
    <definedName name="_A12_41">10489.766</definedName>
    <definedName name="_A12_42">28734.956</definedName>
    <definedName name="_A12_43">0</definedName>
    <definedName name="_A12_44">0</definedName>
    <definedName name="_A12_45">0</definedName>
    <definedName name="_A12_46">0</definedName>
    <definedName name="_A12_47">0</definedName>
    <definedName name="_A120">276932.994</definedName>
    <definedName name="_A120_10">2127.286</definedName>
    <definedName name="_A120_103">0</definedName>
    <definedName name="_A120_105">0</definedName>
    <definedName name="_A120_107">0</definedName>
    <definedName name="_A120_111">0</definedName>
    <definedName name="_A120_112">0</definedName>
    <definedName name="_A120_15">733.374</definedName>
    <definedName name="_A120_18">574.968</definedName>
    <definedName name="_A120_2">183369.57</definedName>
    <definedName name="_A120_21">2492.487</definedName>
    <definedName name="_A120_28">0</definedName>
    <definedName name="_A120_29">0</definedName>
    <definedName name="_A120_31">0</definedName>
    <definedName name="_A120_34">35972.872</definedName>
    <definedName name="_A120_35">1100.7</definedName>
    <definedName name="_A120_36">0</definedName>
    <definedName name="_A120_37">1685.398</definedName>
    <definedName name="_A120_38">0</definedName>
    <definedName name="_A120_39">0</definedName>
    <definedName name="_A120_40">0</definedName>
    <definedName name="_A120_41">0</definedName>
    <definedName name="_A120_42">44737.57</definedName>
    <definedName name="_A120_43">2024.429</definedName>
    <definedName name="_A120_44">2114.34</definedName>
    <definedName name="_A120_45">0</definedName>
    <definedName name="_A120_46">0</definedName>
    <definedName name="_A120_47">0</definedName>
    <definedName name="_A121">5696139.752</definedName>
    <definedName name="_A121_10">148759.624</definedName>
    <definedName name="_A121_103">0</definedName>
    <definedName name="_A121_105">0</definedName>
    <definedName name="_A121_107">-56845.839</definedName>
    <definedName name="_A121_108">-7147.563</definedName>
    <definedName name="_A121_111">0</definedName>
    <definedName name="_A121_112">0</definedName>
    <definedName name="_A121_15">13103.653</definedName>
    <definedName name="_A121_18">285469.866</definedName>
    <definedName name="_A121_2">2384522.987</definedName>
    <definedName name="_A121_21">41616.606</definedName>
    <definedName name="_A121_28">0</definedName>
    <definedName name="_A121_29">92996.213</definedName>
    <definedName name="_A121_31">0</definedName>
    <definedName name="_A121_34">1022196.248</definedName>
    <definedName name="_A121_35">627291.365</definedName>
    <definedName name="_A121_36">31322.373</definedName>
    <definedName name="_A121_37">157201.455</definedName>
    <definedName name="_A121_38">0</definedName>
    <definedName name="_A121_39">0</definedName>
    <definedName name="_A121_40">0</definedName>
    <definedName name="_A121_41">3593.89100000001</definedName>
    <definedName name="_A121_42">740005.637</definedName>
    <definedName name="_A121_43">97187.245</definedName>
    <definedName name="_A121_44">85941.239</definedName>
    <definedName name="_A121_45">25745.065</definedName>
    <definedName name="_A121_46">3179.687</definedName>
    <definedName name="_A121_47">0</definedName>
    <definedName name="_A122">4342125.244</definedName>
    <definedName name="_A122_10">301051.601</definedName>
    <definedName name="_A122_103">0</definedName>
    <definedName name="_A122_105">0</definedName>
    <definedName name="_A122_107">0</definedName>
    <definedName name="_A122_108">-2400057.616</definedName>
    <definedName name="_A122_111">0</definedName>
    <definedName name="_A122_112">0</definedName>
    <definedName name="_A122_15">23015.941</definedName>
    <definedName name="_A122_18">155614.312</definedName>
    <definedName name="_A122_2">3851012.501</definedName>
    <definedName name="_A122_21">98545.736</definedName>
    <definedName name="_A122_28">0</definedName>
    <definedName name="_A122_29">1968974.286</definedName>
    <definedName name="_A122_31">0</definedName>
    <definedName name="_A122_34">15465.858</definedName>
    <definedName name="_A122_35">24847.635</definedName>
    <definedName name="_A122_36">786.213</definedName>
    <definedName name="_A122_37">69709.899</definedName>
    <definedName name="_A122_38">0</definedName>
    <definedName name="_A122_39">0</definedName>
    <definedName name="_A122_40">0</definedName>
    <definedName name="_A122_41">0</definedName>
    <definedName name="_A122_42">228625.777</definedName>
    <definedName name="_A122_43">2026.436</definedName>
    <definedName name="_A122_44">0</definedName>
    <definedName name="_A122_45">2416.21</definedName>
    <definedName name="_A122_46">90.455</definedName>
    <definedName name="_A122_47">0</definedName>
    <definedName name="_A123">1222570.075</definedName>
    <definedName name="_A123_10">22976.968</definedName>
    <definedName name="_A123_103">0</definedName>
    <definedName name="_A123_105">-21041.908</definedName>
    <definedName name="_A123_107">-167231.091</definedName>
    <definedName name="_A123_108">-284.485</definedName>
    <definedName name="_A123_111">0</definedName>
    <definedName name="_A123_112">0</definedName>
    <definedName name="_A123_15">18018.454</definedName>
    <definedName name="_A123_18">28409.742</definedName>
    <definedName name="_A123_2">802895.847</definedName>
    <definedName name="_A123_21">18379.541</definedName>
    <definedName name="_A123_28">0</definedName>
    <definedName name="_A123_29">236453.44</definedName>
    <definedName name="_A123_31">0</definedName>
    <definedName name="_A123_34">45285.494</definedName>
    <definedName name="_A123_35">64653.217</definedName>
    <definedName name="_A123_36">-966.757</definedName>
    <definedName name="_A123_37">19768.705</definedName>
    <definedName name="_A123_38">1391.616</definedName>
    <definedName name="_A123_39">0</definedName>
    <definedName name="_A123_40">0</definedName>
    <definedName name="_A123_41">0</definedName>
    <definedName name="_A123_42">145076.903</definedName>
    <definedName name="_A123_43">3079.761</definedName>
    <definedName name="_A123_44">3864.013</definedName>
    <definedName name="_A123_45">735.459</definedName>
    <definedName name="_A123_46">1105.156</definedName>
    <definedName name="_A123_47">0</definedName>
    <definedName name="_A13">6261738.46</definedName>
    <definedName name="_A13_10">159755.916</definedName>
    <definedName name="_A13_103">0</definedName>
    <definedName name="_A13_105">0</definedName>
    <definedName name="_A13_107">0</definedName>
    <definedName name="_A13_111">0</definedName>
    <definedName name="_A13_112">0</definedName>
    <definedName name="_A13_15">52417.964</definedName>
    <definedName name="_A13_18">31462.77</definedName>
    <definedName name="_A13_2">4289090.239</definedName>
    <definedName name="_A13_21">76078.588</definedName>
    <definedName name="_A13_28">0</definedName>
    <definedName name="_A13_29">127438.781</definedName>
    <definedName name="_A13_31">0</definedName>
    <definedName name="_A13_34">723176.482</definedName>
    <definedName name="_A13_35">50967.692</definedName>
    <definedName name="_A13_36">962.636</definedName>
    <definedName name="_A13_37">131.025</definedName>
    <definedName name="_A13_38">0</definedName>
    <definedName name="_A13_39">0</definedName>
    <definedName name="_A13_40">0</definedName>
    <definedName name="_A13_41">0</definedName>
    <definedName name="_A13_42">648244.746</definedName>
    <definedName name="_A13_43">30464.277</definedName>
    <definedName name="_A13_44">71547.344</definedName>
    <definedName name="_A13_45">0</definedName>
    <definedName name="_A13_46">0</definedName>
    <definedName name="_A13_47">0</definedName>
    <definedName name="_A130">53249.643</definedName>
    <definedName name="_A130_10">31.726</definedName>
    <definedName name="_A130_103">0</definedName>
    <definedName name="_A130_105">0</definedName>
    <definedName name="_A130_107">0</definedName>
    <definedName name="_A130_111">0</definedName>
    <definedName name="_A130_112">0</definedName>
    <definedName name="_A130_15">0</definedName>
    <definedName name="_A130_18">0</definedName>
    <definedName name="_A130_2">-11640.019</definedName>
    <definedName name="_A130_21">0</definedName>
    <definedName name="_A130_28">0</definedName>
    <definedName name="_A130_29">10103.871</definedName>
    <definedName name="_A130_31">0</definedName>
    <definedName name="_A130_34">10051.822</definedName>
    <definedName name="_A130_35">18921.385</definedName>
    <definedName name="_A130_36">195.251</definedName>
    <definedName name="_A130_37">2077.749</definedName>
    <definedName name="_A130_38">0</definedName>
    <definedName name="_A130_39">0</definedName>
    <definedName name="_A130_40">0</definedName>
    <definedName name="_A130_41">9926.401</definedName>
    <definedName name="_A130_42">13581.457</definedName>
    <definedName name="_A130_43">0</definedName>
    <definedName name="_A130_44">0</definedName>
    <definedName name="_A130_45">0</definedName>
    <definedName name="_A130_46">0</definedName>
    <definedName name="_A130_47">0</definedName>
    <definedName name="_A131">881252.215</definedName>
    <definedName name="_A131_10">3.94</definedName>
    <definedName name="_A131_103">0</definedName>
    <definedName name="_A131_105">0</definedName>
    <definedName name="_A131_107">0</definedName>
    <definedName name="_A131_111">0</definedName>
    <definedName name="_A131_112">0</definedName>
    <definedName name="_A131_15">0</definedName>
    <definedName name="_A131_18">0</definedName>
    <definedName name="_A131_2">706611.505</definedName>
    <definedName name="_A131_21">0</definedName>
    <definedName name="_A131_28">0</definedName>
    <definedName name="_A131_29">63947.501</definedName>
    <definedName name="_A131_31">0</definedName>
    <definedName name="_A131_34">0</definedName>
    <definedName name="_A131_35">43294.572</definedName>
    <definedName name="_A131_36">4565.562</definedName>
    <definedName name="_A131_37">15782.706</definedName>
    <definedName name="_A131_38">0</definedName>
    <definedName name="_A131_39">0</definedName>
    <definedName name="_A131_40">0</definedName>
    <definedName name="_A131_41">771.634</definedName>
    <definedName name="_A131_42">5314.332</definedName>
    <definedName name="_A131_43">40914.049</definedName>
    <definedName name="_A131_44">46.414</definedName>
    <definedName name="_A131_45">0</definedName>
    <definedName name="_A131_46">0</definedName>
    <definedName name="_A131_47">0</definedName>
    <definedName name="_A132">42587.307</definedName>
    <definedName name="_A132_10">0</definedName>
    <definedName name="_A132_103">0</definedName>
    <definedName name="_A132_105">0</definedName>
    <definedName name="_A132_107">0</definedName>
    <definedName name="_A132_111">0</definedName>
    <definedName name="_A132_112">0</definedName>
    <definedName name="_A132_15">0</definedName>
    <definedName name="_A132_18">0</definedName>
    <definedName name="_A132_2">20417.665</definedName>
    <definedName name="_A132_21">0</definedName>
    <definedName name="_A132_28">0</definedName>
    <definedName name="_A132_29">944.618</definedName>
    <definedName name="_A132_31">0</definedName>
    <definedName name="_A132_34">0</definedName>
    <definedName name="_A132_35">1896.749</definedName>
    <definedName name="_A132_36">1.909</definedName>
    <definedName name="_A132_37">277.182</definedName>
    <definedName name="_A132_38">0</definedName>
    <definedName name="_A132_39">0</definedName>
    <definedName name="_A132_40">0</definedName>
    <definedName name="_A132_41">0</definedName>
    <definedName name="_A132_42">18154.459</definedName>
    <definedName name="_A132_43">894.725</definedName>
    <definedName name="_A132_44">0</definedName>
    <definedName name="_A132_45">0</definedName>
    <definedName name="_A132_46">0</definedName>
    <definedName name="_A132_47">0</definedName>
    <definedName name="_A133">453756.212</definedName>
    <definedName name="_A133_10">4745.924</definedName>
    <definedName name="_A133_103">0</definedName>
    <definedName name="_A133_105">0</definedName>
    <definedName name="_A133_107">0</definedName>
    <definedName name="_A133_111">0</definedName>
    <definedName name="_A133_112">0</definedName>
    <definedName name="_A133_15">250</definedName>
    <definedName name="_A133_18">315</definedName>
    <definedName name="_A133_2">370338.862</definedName>
    <definedName name="_A133_21">250</definedName>
    <definedName name="_A133_28">0</definedName>
    <definedName name="_A133_29">-3398.151</definedName>
    <definedName name="_A133_31">2538.492</definedName>
    <definedName name="_A133_34">1746.255</definedName>
    <definedName name="_A133_35">17817.061</definedName>
    <definedName name="_A133_36">1487.474</definedName>
    <definedName name="_A133_37">16165.587</definedName>
    <definedName name="_A133_38">0</definedName>
    <definedName name="_A133_39">70.325</definedName>
    <definedName name="_A133_40">0</definedName>
    <definedName name="_A133_41">15295.224</definedName>
    <definedName name="_A133_42">23677.097</definedName>
    <definedName name="_A133_43">2302.055</definedName>
    <definedName name="_A133_44">51.72</definedName>
    <definedName name="_A133_45">0</definedName>
    <definedName name="_A133_46">103.287</definedName>
    <definedName name="_A133_47">0</definedName>
    <definedName name="_A14">310701.436</definedName>
    <definedName name="_A14_10">0</definedName>
    <definedName name="_A14_103">0</definedName>
    <definedName name="_A14_105">0</definedName>
    <definedName name="_A14_107">0</definedName>
    <definedName name="_A14_111">0</definedName>
    <definedName name="_A14_112">0</definedName>
    <definedName name="_A14_15">0</definedName>
    <definedName name="_A14_18">0</definedName>
    <definedName name="_A14_2">38644.488</definedName>
    <definedName name="_A14_21">12935.778</definedName>
    <definedName name="_A14_28">0</definedName>
    <definedName name="_A14_29">23844.065</definedName>
    <definedName name="_A14_31">0</definedName>
    <definedName name="_A14_34">215601.975</definedName>
    <definedName name="_A14_35">1285.654</definedName>
    <definedName name="_A14_36">0</definedName>
    <definedName name="_A14_37">0</definedName>
    <definedName name="_A14_38">0</definedName>
    <definedName name="_A14_39">4900.887</definedName>
    <definedName name="_A14_40">0</definedName>
    <definedName name="_A14_41">0</definedName>
    <definedName name="_A14_42">10957.847</definedName>
    <definedName name="_A14_43">2530.742</definedName>
    <definedName name="_A14_44">0</definedName>
    <definedName name="_A14_45">0</definedName>
    <definedName name="_A14_46">0</definedName>
    <definedName name="_A14_47">0</definedName>
    <definedName name="_A140">-38221.087</definedName>
    <definedName name="_A140_10">-1429.457</definedName>
    <definedName name="_A140_103">0</definedName>
    <definedName name="_A140_105">0</definedName>
    <definedName name="_A140_107">0</definedName>
    <definedName name="_A140_111">0</definedName>
    <definedName name="_A140_112">0</definedName>
    <definedName name="_A140_15">-74.562</definedName>
    <definedName name="_A140_18">-56.413</definedName>
    <definedName name="_A140_2">-32769.132</definedName>
    <definedName name="_A140_21">-3900.049</definedName>
    <definedName name="_A140_28">0</definedName>
    <definedName name="_A140_29">8.526</definedName>
    <definedName name="_A140_31">0</definedName>
    <definedName name="_A140_34">0</definedName>
    <definedName name="_A140_35">0</definedName>
    <definedName name="_A140_36">0</definedName>
    <definedName name="_A140_37">0</definedName>
    <definedName name="_A140_38">0</definedName>
    <definedName name="_A140_39">0</definedName>
    <definedName name="_A140_40">0</definedName>
    <definedName name="_A140_41">0</definedName>
    <definedName name="_A140_42">0</definedName>
    <definedName name="_A140_43">0</definedName>
    <definedName name="_A140_44">0</definedName>
    <definedName name="_A140_45">0</definedName>
    <definedName name="_A140_46">0</definedName>
    <definedName name="_A140_47">0</definedName>
    <definedName name="_A145">-1706.696</definedName>
    <definedName name="_A145_10">0</definedName>
    <definedName name="_A145_103">0</definedName>
    <definedName name="_A145_105">0</definedName>
    <definedName name="_A145_107">0</definedName>
    <definedName name="_A145_111">0</definedName>
    <definedName name="_A145_112">0</definedName>
    <definedName name="_A145_15">0</definedName>
    <definedName name="_A145_18">0</definedName>
    <definedName name="_A145_2">-1706.696</definedName>
    <definedName name="_A145_21">0</definedName>
    <definedName name="_A145_28">0</definedName>
    <definedName name="_A145_29">0</definedName>
    <definedName name="_A145_31">0</definedName>
    <definedName name="_A145_34">0</definedName>
    <definedName name="_A145_35">0</definedName>
    <definedName name="_A145_36">0</definedName>
    <definedName name="_A145_37">0</definedName>
    <definedName name="_A145_38">0</definedName>
    <definedName name="_A145_39">0</definedName>
    <definedName name="_A145_40">0</definedName>
    <definedName name="_A145_41">0</definedName>
    <definedName name="_A145_42">0</definedName>
    <definedName name="_A145_43">0</definedName>
    <definedName name="_A145_44">0</definedName>
    <definedName name="_A145_45">0</definedName>
    <definedName name="_A145_46">0</definedName>
    <definedName name="_A145_47">0</definedName>
    <definedName name="_A15">455024.335</definedName>
    <definedName name="_A15_10">0</definedName>
    <definedName name="_A15_103">0</definedName>
    <definedName name="_A15_105">0</definedName>
    <definedName name="_A15_107">0</definedName>
    <definedName name="_A15_111">0</definedName>
    <definedName name="_A15_112">0</definedName>
    <definedName name="_A15_15">0</definedName>
    <definedName name="_A15_18">0</definedName>
    <definedName name="_A15_2">155186.007</definedName>
    <definedName name="_A15_21">0</definedName>
    <definedName name="_A15_28">0</definedName>
    <definedName name="_A15_29">0</definedName>
    <definedName name="_A15_31">0</definedName>
    <definedName name="_A15_34">231870.555</definedName>
    <definedName name="_A15_35">26639.559</definedName>
    <definedName name="_A15_36">0</definedName>
    <definedName name="_A15_37">23208.5</definedName>
    <definedName name="_A15_38">0</definedName>
    <definedName name="_A15_39">0</definedName>
    <definedName name="_A15_40">0</definedName>
    <definedName name="_A15_41">0</definedName>
    <definedName name="_A15_42">18119.714</definedName>
    <definedName name="_A15_43">0</definedName>
    <definedName name="_A15_44">0</definedName>
    <definedName name="_A15_45">0</definedName>
    <definedName name="_A15_46">0</definedName>
    <definedName name="_A15_47">0</definedName>
    <definedName name="_A150">132764.713</definedName>
    <definedName name="_A150_10">947.273</definedName>
    <definedName name="_A150_103">0</definedName>
    <definedName name="_A150_105">0</definedName>
    <definedName name="_A150_107">0</definedName>
    <definedName name="_A150_111">0</definedName>
    <definedName name="_A150_112">0</definedName>
    <definedName name="_A150_15">224.612</definedName>
    <definedName name="_A150_18">625.103</definedName>
    <definedName name="_A150_2">105282.014</definedName>
    <definedName name="_A150_21">137.782</definedName>
    <definedName name="_A150_28">0</definedName>
    <definedName name="_A150_29">4881.99</definedName>
    <definedName name="_A150_31">0</definedName>
    <definedName name="_A150_34">7245.379</definedName>
    <definedName name="_A150_35">5680.746</definedName>
    <definedName name="_A150_36">145.647</definedName>
    <definedName name="_A150_37">1492.528</definedName>
    <definedName name="_A150_38">4.617</definedName>
    <definedName name="_A150_39">0</definedName>
    <definedName name="_A150_40">0</definedName>
    <definedName name="_A150_41">85.116</definedName>
    <definedName name="_A150_42">5561.005</definedName>
    <definedName name="_A150_43">208.524</definedName>
    <definedName name="_A150_44">207.889</definedName>
    <definedName name="_A150_45">26.07</definedName>
    <definedName name="_A150_46">8.418</definedName>
    <definedName name="_A150_47">0</definedName>
    <definedName name="_A16">-6526973.53</definedName>
    <definedName name="_A16_10">-173648.693</definedName>
    <definedName name="_A16_103">0</definedName>
    <definedName name="_A16_105">0</definedName>
    <definedName name="_A16_107">0</definedName>
    <definedName name="_A16_111">0</definedName>
    <definedName name="_A16_112">0</definedName>
    <definedName name="_A16_15">-70739.813</definedName>
    <definedName name="_A16_18">-33089.207</definedName>
    <definedName name="_A16_2">-4548514.422</definedName>
    <definedName name="_A16_21">-83324.376</definedName>
    <definedName name="_A16_28">0</definedName>
    <definedName name="_A16_29">0</definedName>
    <definedName name="_A16_31">0</definedName>
    <definedName name="_A16_34">-860846.695</definedName>
    <definedName name="_A16_35">-101886.692</definedName>
    <definedName name="_A16_36">-964.951</definedName>
    <definedName name="_A16_37">-3286.2</definedName>
    <definedName name="_A16_38">0</definedName>
    <definedName name="_A16_39">0</definedName>
    <definedName name="_A16_40">0</definedName>
    <definedName name="_A16_41">-42781.709</definedName>
    <definedName name="_A16_42">-541823.783</definedName>
    <definedName name="_A16_43">-18122.056</definedName>
    <definedName name="_A16_44">-47138.619</definedName>
    <definedName name="_A16_45">0</definedName>
    <definedName name="_A16_46">-806.314</definedName>
    <definedName name="_A16_47">0</definedName>
    <definedName name="_A160">22639.715</definedName>
    <definedName name="_A160_10">0</definedName>
    <definedName name="_A160_103">0</definedName>
    <definedName name="_A160_105">0</definedName>
    <definedName name="_A160_107">0</definedName>
    <definedName name="_A160_111">0</definedName>
    <definedName name="_A160_112">0</definedName>
    <definedName name="_A160_15">-0.855</definedName>
    <definedName name="_A160_18">29.822</definedName>
    <definedName name="_A160_2">6493.714</definedName>
    <definedName name="_A160_21">0</definedName>
    <definedName name="_A160_28">0</definedName>
    <definedName name="_A160_29">16.741</definedName>
    <definedName name="_A160_31">0</definedName>
    <definedName name="_A160_34">3011.297</definedName>
    <definedName name="_A160_35">8520.456</definedName>
    <definedName name="_A160_36">220.032</definedName>
    <definedName name="_A160_37">131.799</definedName>
    <definedName name="_A160_38">0</definedName>
    <definedName name="_A160_39">32.184</definedName>
    <definedName name="_A160_40">0</definedName>
    <definedName name="_A160_41">201.274</definedName>
    <definedName name="_A160_42">3449.548</definedName>
    <definedName name="_A160_43">296.5</definedName>
    <definedName name="_A160_44">237.203</definedName>
    <definedName name="_A160_45">0</definedName>
    <definedName name="_A160_46">0</definedName>
    <definedName name="_A160_47">0</definedName>
    <definedName name="_A165">0.868</definedName>
    <definedName name="_A165_10">0</definedName>
    <definedName name="_A165_103">77461.656</definedName>
    <definedName name="_A165_105">73779.951</definedName>
    <definedName name="_A165_107">11700.621</definedName>
    <definedName name="_A165_111">46060.078</definedName>
    <definedName name="_A165_112">0</definedName>
    <definedName name="_A165_15">-693.202</definedName>
    <definedName name="_A165_18">1503.471</definedName>
    <definedName name="_A165_2">-570.353</definedName>
    <definedName name="_A165_21">-32.687</definedName>
    <definedName name="_A165_28">-11907.854</definedName>
    <definedName name="_A165_29">0</definedName>
    <definedName name="_A165_31">-67637.213</definedName>
    <definedName name="_A165_34">0</definedName>
    <definedName name="_A165_35">0</definedName>
    <definedName name="_A165_36">0</definedName>
    <definedName name="_A165_37">-6141.867</definedName>
    <definedName name="_A165_38">0</definedName>
    <definedName name="_A165_39">0</definedName>
    <definedName name="_A165_40">-77461.656</definedName>
    <definedName name="_A165_41">-46060.077</definedName>
    <definedName name="_A165_42">0</definedName>
    <definedName name="_A165_43">0</definedName>
    <definedName name="_A165_44">0</definedName>
    <definedName name="_A165_45">0</definedName>
    <definedName name="_A165_46">0</definedName>
    <definedName name="_A165_47">0</definedName>
    <definedName name="_A166">120260.4</definedName>
    <definedName name="_A166_10">4147.326</definedName>
    <definedName name="_A166_103">0</definedName>
    <definedName name="_A166_105">0</definedName>
    <definedName name="_A166_107">0</definedName>
    <definedName name="_A166_111">0</definedName>
    <definedName name="_A166_112">53509.861</definedName>
    <definedName name="_A166_15">0</definedName>
    <definedName name="_A166_18">0</definedName>
    <definedName name="_A166_2">5753.348</definedName>
    <definedName name="_A166_21">0</definedName>
    <definedName name="_A166_28">5321.078</definedName>
    <definedName name="_A166_29">0</definedName>
    <definedName name="_A166_31">51528.787</definedName>
    <definedName name="_A166_34">0</definedName>
    <definedName name="_A166_35">0</definedName>
    <definedName name="_A166_36">0</definedName>
    <definedName name="_A166_37">0</definedName>
    <definedName name="_A166_38">0</definedName>
    <definedName name="_A166_39">0</definedName>
    <definedName name="_A166_40">0</definedName>
    <definedName name="_A166_41">0</definedName>
    <definedName name="_A166_42">0</definedName>
    <definedName name="_A166_43">0</definedName>
    <definedName name="_A166_44">0</definedName>
    <definedName name="_A166_45">0</definedName>
    <definedName name="_A166_46">0</definedName>
    <definedName name="_A166_47">0</definedName>
    <definedName name="_A167">-6577.119</definedName>
    <definedName name="_A167_10">0</definedName>
    <definedName name="_A167_103">0</definedName>
    <definedName name="_A167_105">0</definedName>
    <definedName name="_A167_107">0</definedName>
    <definedName name="_A167_111">0</definedName>
    <definedName name="_A167_112">0</definedName>
    <definedName name="_A167_15">0</definedName>
    <definedName name="_A167_18">0</definedName>
    <definedName name="_A167_2">0</definedName>
    <definedName name="_A167_21">0</definedName>
    <definedName name="_A167_28">0</definedName>
    <definedName name="_A167_29">0</definedName>
    <definedName name="_A167_31">-6577.119</definedName>
    <definedName name="_A167_34">0</definedName>
    <definedName name="_A167_35">0</definedName>
    <definedName name="_A167_36">0</definedName>
    <definedName name="_A167_37">0</definedName>
    <definedName name="_A167_38">0</definedName>
    <definedName name="_A167_39">0</definedName>
    <definedName name="_A167_40">0</definedName>
    <definedName name="_A167_41">0</definedName>
    <definedName name="_A167_42">0</definedName>
    <definedName name="_A167_43">0</definedName>
    <definedName name="_A167_44">0</definedName>
    <definedName name="_A167_45">0</definedName>
    <definedName name="_A167_46">0</definedName>
    <definedName name="_A167_47">0</definedName>
    <definedName name="_A17">0</definedName>
    <definedName name="_A17_10">0</definedName>
    <definedName name="_A17_103">-341199.136</definedName>
    <definedName name="_A17_105">-2220350.852</definedName>
    <definedName name="_A17_107">-13096762.799</definedName>
    <definedName name="_A17_111">-222864.42</definedName>
    <definedName name="_A17_112">0</definedName>
    <definedName name="_A17_15">3444.016</definedName>
    <definedName name="_A17_18">56629.376</definedName>
    <definedName name="_A17_2">6311.977</definedName>
    <definedName name="_A17_21">50.678</definedName>
    <definedName name="_A17_28">13030326.752</definedName>
    <definedName name="_A17_29">0</definedName>
    <definedName name="_A17_31">2135808.13</definedName>
    <definedName name="_A17_34">0</definedName>
    <definedName name="_A17_35">0</definedName>
    <definedName name="_A17_36">0</definedName>
    <definedName name="_A17_37">86624.803</definedName>
    <definedName name="_A17_38">0</definedName>
    <definedName name="_A17_39">0</definedName>
    <definedName name="_A17_40">341199.136</definedName>
    <definedName name="_A17_41">220782.339</definedName>
    <definedName name="_A17_42">0</definedName>
    <definedName name="_A17_43">0</definedName>
    <definedName name="_A17_44">0</definedName>
    <definedName name="_A17_45">0</definedName>
    <definedName name="_A17_46">0</definedName>
    <definedName name="_A17_47">0</definedName>
    <definedName name="_A170">-44017.516</definedName>
    <definedName name="_A170_10">-2209.866</definedName>
    <definedName name="_A170_103">0</definedName>
    <definedName name="_A170_105">0</definedName>
    <definedName name="_A170_107">0</definedName>
    <definedName name="_A170_111">0</definedName>
    <definedName name="_A170_112">0</definedName>
    <definedName name="_A170_15">-1421.867</definedName>
    <definedName name="_A170_18">-2281.795</definedName>
    <definedName name="_A170_2">-45000.517</definedName>
    <definedName name="_A170_21">-1165.363</definedName>
    <definedName name="_A170_28">2257.67099999999</definedName>
    <definedName name="_A170_29">-11137.144</definedName>
    <definedName name="_A170_31">13732.366</definedName>
    <definedName name="_A170_34">-4230.998</definedName>
    <definedName name="_A170_35">1497.728</definedName>
    <definedName name="_A170_36">-1584.574</definedName>
    <definedName name="_A170_37">-1267.856</definedName>
    <definedName name="_A170_38">-135.01</definedName>
    <definedName name="_A170_39">-264.364</definedName>
    <definedName name="_A170_40">25.663</definedName>
    <definedName name="_A170_41">7529.54</definedName>
    <definedName name="_A170_42">3490.718</definedName>
    <definedName name="_A170_43">-393.118</definedName>
    <definedName name="_A170_44">-438.179</definedName>
    <definedName name="_A170_45">-822.167</definedName>
    <definedName name="_A170_46">-198.384</definedName>
    <definedName name="_A170_47">0</definedName>
    <definedName name="_A180">27180.023</definedName>
    <definedName name="_A180_10">13274.045</definedName>
    <definedName name="_A180_103">0</definedName>
    <definedName name="_A180_105">0</definedName>
    <definedName name="_A180_107">0</definedName>
    <definedName name="_A180_111">0</definedName>
    <definedName name="_A180_112">-9096.676</definedName>
    <definedName name="_A180_15">339.913</definedName>
    <definedName name="_A180_18">27821.124</definedName>
    <definedName name="_A180_2">-83336.912</definedName>
    <definedName name="_A180_21">8328.082</definedName>
    <definedName name="_A180_28">0</definedName>
    <definedName name="_A180_29">30126.563</definedName>
    <definedName name="_A180_31">0</definedName>
    <definedName name="_A180_34">-192442.785</definedName>
    <definedName name="_A180_35">11576.13</definedName>
    <definedName name="_A180_36">1552.425</definedName>
    <definedName name="_A180_37">18795.213</definedName>
    <definedName name="_A180_38">17.427</definedName>
    <definedName name="_A180_39">1178.045</definedName>
    <definedName name="_A180_40">0</definedName>
    <definedName name="_A180_41">-10829.798</definedName>
    <definedName name="_A180_42">250707.071</definedName>
    <definedName name="_A180_43">-27126.105</definedName>
    <definedName name="_A180_44">-15099.863</definedName>
    <definedName name="_A180_45">250.869</definedName>
    <definedName name="_A180_46">1145.255</definedName>
    <definedName name="_A180_47">0</definedName>
    <definedName name="_A185">43732.033</definedName>
    <definedName name="_A185_10">0</definedName>
    <definedName name="_A185_103">0</definedName>
    <definedName name="_A185_105">5788.397</definedName>
    <definedName name="_A185_107">37943.636</definedName>
    <definedName name="_A185_111">0</definedName>
    <definedName name="_A185_112">0</definedName>
    <definedName name="_A185_15">0</definedName>
    <definedName name="_A185_18">0</definedName>
    <definedName name="_A185_2">0</definedName>
    <definedName name="_A185_21">0</definedName>
    <definedName name="_A185_28">0</definedName>
    <definedName name="_A185_29">0</definedName>
    <definedName name="_A185_31">0</definedName>
    <definedName name="_A185_34">0</definedName>
    <definedName name="_A185_35">0</definedName>
    <definedName name="_A185_36">0</definedName>
    <definedName name="_A185_37">0</definedName>
    <definedName name="_A185_38">0</definedName>
    <definedName name="_A185_39">0</definedName>
    <definedName name="_A185_40">0</definedName>
    <definedName name="_A185_41">0</definedName>
    <definedName name="_A185_43">0</definedName>
    <definedName name="_A185_44">0</definedName>
    <definedName name="_A185_45">0</definedName>
    <definedName name="_A185_46">0</definedName>
    <definedName name="_A185_47">0</definedName>
    <definedName name="_A2" localSheetId="16" hidden="1">{#N/A,#N/A,FALSE,"Aging Summary";#N/A,#N/A,FALSE,"Ratio Analysis";#N/A,#N/A,FALSE,"Test 120 Day Accts";#N/A,#N/A,FALSE,"Tickmarks"}</definedName>
    <definedName name="_A2" localSheetId="18" hidden="1">{#N/A,#N/A,FALSE,"Aging Summary";#N/A,#N/A,FALSE,"Ratio Analysis";#N/A,#N/A,FALSE,"Test 120 Day Accts";#N/A,#N/A,FALSE,"Tickmarks"}</definedName>
    <definedName name="_A2" hidden="1">{#N/A,#N/A,FALSE,"Aging Summary";#N/A,#N/A,FALSE,"Ratio Analysis";#N/A,#N/A,FALSE,"Test 120 Day Accts";#N/A,#N/A,FALSE,"Tickmarks"}</definedName>
    <definedName name="_A2_10">0</definedName>
    <definedName name="_A2_103">0</definedName>
    <definedName name="_A2_105">0</definedName>
    <definedName name="_A2_107">0</definedName>
    <definedName name="_A2_111">0</definedName>
    <definedName name="_A2_112">0</definedName>
    <definedName name="_A2_15">0</definedName>
    <definedName name="_A2_18">0</definedName>
    <definedName name="_A2_2">367000</definedName>
    <definedName name="_A2_21">0</definedName>
    <definedName name="_A2_28">0</definedName>
    <definedName name="_A2_29">0</definedName>
    <definedName name="_A2_31">0</definedName>
    <definedName name="_A2_34">0</definedName>
    <definedName name="_A2_35">0</definedName>
    <definedName name="_A2_36">0</definedName>
    <definedName name="_A2_37">2744.46</definedName>
    <definedName name="_A2_38">0</definedName>
    <definedName name="_A2_39">0</definedName>
    <definedName name="_A2_40">0</definedName>
    <definedName name="_A2_41">0</definedName>
    <definedName name="_A2_42">0</definedName>
    <definedName name="_A2_43">0</definedName>
    <definedName name="_A2_44">0</definedName>
    <definedName name="_A2_45">0</definedName>
    <definedName name="_A2_46">0</definedName>
    <definedName name="_A2_47">0</definedName>
    <definedName name="_A20">191893.653</definedName>
    <definedName name="_A20_10">585</definedName>
    <definedName name="_A20_103">0</definedName>
    <definedName name="_A20_105">0</definedName>
    <definedName name="_A20_107">0</definedName>
    <definedName name="_A20_111">0</definedName>
    <definedName name="_A20_112">0</definedName>
    <definedName name="_A20_15">0</definedName>
    <definedName name="_A20_18">0</definedName>
    <definedName name="_A20_2">117372.274</definedName>
    <definedName name="_A20_21">437.903</definedName>
    <definedName name="_A20_28">0</definedName>
    <definedName name="_A20_29">0</definedName>
    <definedName name="_A20_31">0</definedName>
    <definedName name="_A20_34">21289.963</definedName>
    <definedName name="_A20_35">7790.545</definedName>
    <definedName name="_A20_36">0</definedName>
    <definedName name="_A20_37">998.161</definedName>
    <definedName name="_A20_38">589.684</definedName>
    <definedName name="_A20_39">0</definedName>
    <definedName name="_A20_40">0</definedName>
    <definedName name="_A20_41">0</definedName>
    <definedName name="_A20_42">37431.199</definedName>
    <definedName name="_A20_43">2154.602</definedName>
    <definedName name="_A20_44">3244.322</definedName>
    <definedName name="_A20_45">0</definedName>
    <definedName name="_A20_46">0</definedName>
    <definedName name="_A20_47">0</definedName>
    <definedName name="_A20000">#REF!</definedName>
    <definedName name="_A22">-3592242.922</definedName>
    <definedName name="_A22_10">0</definedName>
    <definedName name="_A22_103">0</definedName>
    <definedName name="_A22_105">0</definedName>
    <definedName name="_A22_107">0</definedName>
    <definedName name="_A22_108">-125.231</definedName>
    <definedName name="_A22_111">0</definedName>
    <definedName name="_A22_112">0</definedName>
    <definedName name="_A22_15">0</definedName>
    <definedName name="_A22_18">0</definedName>
    <definedName name="_A22_2">-2977201.614</definedName>
    <definedName name="_A22_21">0</definedName>
    <definedName name="_A22_28">0</definedName>
    <definedName name="_A22_29">-614916.077</definedName>
    <definedName name="_A22_31">0</definedName>
    <definedName name="_A22_34">0</definedName>
    <definedName name="_A22_35">0</definedName>
    <definedName name="_A22_36">0</definedName>
    <definedName name="_A22_37">0</definedName>
    <definedName name="_A22_38">0</definedName>
    <definedName name="_A22_39">0</definedName>
    <definedName name="_A22_40">0</definedName>
    <definedName name="_A22_41">0</definedName>
    <definedName name="_A22_42">0</definedName>
    <definedName name="_A22_43">0</definedName>
    <definedName name="_A22_44">0</definedName>
    <definedName name="_A22_45">0</definedName>
    <definedName name="_A22_46">0</definedName>
    <definedName name="_A22_47">0</definedName>
    <definedName name="_A23">-6607307.56012</definedName>
    <definedName name="_A23_10">-222997.472</definedName>
    <definedName name="_A23_103">0</definedName>
    <definedName name="_A23_105">0</definedName>
    <definedName name="_A23_107">0</definedName>
    <definedName name="_A23_111">0</definedName>
    <definedName name="_A23_112">0</definedName>
    <definedName name="_A23_15">-30478.753</definedName>
    <definedName name="_A23_18">-97612.67882</definedName>
    <definedName name="_A23_2">-3635763.4571</definedName>
    <definedName name="_A23_21">-144035.997</definedName>
    <definedName name="_A23_28">0</definedName>
    <definedName name="_A23_29">-2137257.984</definedName>
    <definedName name="_A23_31">-2665.52000000001</definedName>
    <definedName name="_A23_34">-30559.41</definedName>
    <definedName name="_A23_35">-57750.75</definedName>
    <definedName name="_A23_36">-1206.0562</definedName>
    <definedName name="_A23_37">-66326.702</definedName>
    <definedName name="_A23_38">338.23</definedName>
    <definedName name="_A23_39">-1946.386</definedName>
    <definedName name="_A23_40">-252.8</definedName>
    <definedName name="_A23_41">8422.147</definedName>
    <definedName name="_A23_42">-152992.147</definedName>
    <definedName name="_A23_43">-23252.801</definedName>
    <definedName name="_A23_44">-8749.263</definedName>
    <definedName name="_A23_45">-426.666</definedName>
    <definedName name="_A23_46">-1793.094</definedName>
    <definedName name="_A23_47">0</definedName>
    <definedName name="_A24">0</definedName>
    <definedName name="_A24_10">0</definedName>
    <definedName name="_A24_103">0</definedName>
    <definedName name="_A24_105">0</definedName>
    <definedName name="_A24_107">0</definedName>
    <definedName name="_A24_111">0</definedName>
    <definedName name="_A24_112">0</definedName>
    <definedName name="_A24_15">0</definedName>
    <definedName name="_A24_18">0</definedName>
    <definedName name="_A24_2">0</definedName>
    <definedName name="_A24_21">0</definedName>
    <definedName name="_A24_28">0</definedName>
    <definedName name="_A24_29">0</definedName>
    <definedName name="_A24_31">0</definedName>
    <definedName name="_A24_34">0</definedName>
    <definedName name="_A24_35">0</definedName>
    <definedName name="_A24_36">0</definedName>
    <definedName name="_A24_37">0</definedName>
    <definedName name="_A24_38">0</definedName>
    <definedName name="_A24_39">0</definedName>
    <definedName name="_A24_40">0</definedName>
    <definedName name="_A24_41">0</definedName>
    <definedName name="_A24_42">0</definedName>
    <definedName name="_A24_43">0</definedName>
    <definedName name="_A24_44">0</definedName>
    <definedName name="_A24_45">0</definedName>
    <definedName name="_A24_46">0</definedName>
    <definedName name="_A24_47">0</definedName>
    <definedName name="_A25">-583132.523</definedName>
    <definedName name="_A25_10">-84.648</definedName>
    <definedName name="_A25_103">0</definedName>
    <definedName name="_A25_105">0</definedName>
    <definedName name="_A25_107">0</definedName>
    <definedName name="_A25_108">125.231</definedName>
    <definedName name="_A25_111">0</definedName>
    <definedName name="_A25_112">0</definedName>
    <definedName name="_A25_15">-101.917</definedName>
    <definedName name="_A25_18">0</definedName>
    <definedName name="_A25_2">-231913.204</definedName>
    <definedName name="_A25_21">-534.196</definedName>
    <definedName name="_A25_28">0</definedName>
    <definedName name="_A25_29">0</definedName>
    <definedName name="_A25_31">-277147.98</definedName>
    <definedName name="_A25_34">-48129.155</definedName>
    <definedName name="_A25_35">-11929.832</definedName>
    <definedName name="_A25_36">173.104</definedName>
    <definedName name="_A25_37">-11545.339</definedName>
    <definedName name="_A25_38">0</definedName>
    <definedName name="_A25_39">-3920.678</definedName>
    <definedName name="_A25_40">0</definedName>
    <definedName name="_A25_41">0</definedName>
    <definedName name="_A25_42">1876.091</definedName>
    <definedName name="_A25_43">0</definedName>
    <definedName name="_A25_44">0</definedName>
    <definedName name="_A25_45">0</definedName>
    <definedName name="_A25_46">0</definedName>
    <definedName name="_A25_47">0</definedName>
    <definedName name="_A26">-1728305.00188</definedName>
    <definedName name="_A26_10">-57842.014</definedName>
    <definedName name="_A26_103">0</definedName>
    <definedName name="_A26_105">0</definedName>
    <definedName name="_A26_107">0</definedName>
    <definedName name="_A26_111">0</definedName>
    <definedName name="_A26_112">0</definedName>
    <definedName name="_A26_15">-5918.822</definedName>
    <definedName name="_A26_18">-111187.79418</definedName>
    <definedName name="_A26_2">-771939.2719</definedName>
    <definedName name="_A26_21">-15033.463</definedName>
    <definedName name="_A26_28">0</definedName>
    <definedName name="_A26_29">-84528.098</definedName>
    <definedName name="_A26_31">0</definedName>
    <definedName name="_A26_34">-137063.513</definedName>
    <definedName name="_A26_35">-153923.717</definedName>
    <definedName name="_A26_36">3987.8302</definedName>
    <definedName name="_A26_37">-44829.706</definedName>
    <definedName name="_A26_38">-353.401</definedName>
    <definedName name="_A26_39">-665</definedName>
    <definedName name="_A26_40">0</definedName>
    <definedName name="_A26_41">-10456.857</definedName>
    <definedName name="_A26_42">-326241.111</definedName>
    <definedName name="_A26_43">-1755.622</definedName>
    <definedName name="_A26_44">-7316.725</definedName>
    <definedName name="_A26_45">-3084.611</definedName>
    <definedName name="_A26_46">-153.106</definedName>
    <definedName name="_A26_47">0</definedName>
    <definedName name="_A27">-931657.64</definedName>
    <definedName name="_A27_10">-27471.722</definedName>
    <definedName name="_A27_103">0</definedName>
    <definedName name="_A27_105">0</definedName>
    <definedName name="_A27_107">0</definedName>
    <definedName name="_A27_108">45537.596</definedName>
    <definedName name="_A27_111">0</definedName>
    <definedName name="_A27_112">0</definedName>
    <definedName name="_A27_15">-203.717</definedName>
    <definedName name="_A27_18">0</definedName>
    <definedName name="_A27_2">-927681.446</definedName>
    <definedName name="_A27_21">0</definedName>
    <definedName name="_A27_28">0</definedName>
    <definedName name="_A27_29">-20066.361</definedName>
    <definedName name="_A27_31">0</definedName>
    <definedName name="_A27_34">0</definedName>
    <definedName name="_A27_35">0</definedName>
    <definedName name="_A27_36">0</definedName>
    <definedName name="_A27_37">0</definedName>
    <definedName name="_A27_38">0</definedName>
    <definedName name="_A27_39">0</definedName>
    <definedName name="_A27_40">0</definedName>
    <definedName name="_A27_41">0</definedName>
    <definedName name="_A27_42">0</definedName>
    <definedName name="_A27_43">-1027.638</definedName>
    <definedName name="_A27_44">-375.53</definedName>
    <definedName name="_A27_45">-185</definedName>
    <definedName name="_A27_46">-183.822</definedName>
    <definedName name="_A27_47">0</definedName>
    <definedName name="_A28">-2568739.103</definedName>
    <definedName name="_A28_10">-44493.394</definedName>
    <definedName name="_A28_103">136037.958</definedName>
    <definedName name="_A28_105">3568.669</definedName>
    <definedName name="_A28_107">99465.303</definedName>
    <definedName name="_A28_111">64186.3209999999</definedName>
    <definedName name="_A28_112">0</definedName>
    <definedName name="_A28_15">-2073.068</definedName>
    <definedName name="_A28_18">-189439.976</definedName>
    <definedName name="_A28_2">-1318707.897</definedName>
    <definedName name="_A28_21">-19590.551</definedName>
    <definedName name="_A28_28">-83359.788</definedName>
    <definedName name="_A28_29">-19096.497</definedName>
    <definedName name="_A28_31">-4836.64</definedName>
    <definedName name="_A28_34">-443634.811</definedName>
    <definedName name="_A28_35">-113554.126</definedName>
    <definedName name="_A28_36">-16193.68</definedName>
    <definedName name="_A28_37">-90066.268</definedName>
    <definedName name="_A28_38">312.948</definedName>
    <definedName name="_A28_39">0</definedName>
    <definedName name="_A28_40">-136050.628</definedName>
    <definedName name="_A28_41">-119807.839</definedName>
    <definedName name="_A28_42">-131998.612</definedName>
    <definedName name="_A28_43">-87106.211</definedName>
    <definedName name="_A28_44">-41087.09</definedName>
    <definedName name="_A28_45">-10918.523</definedName>
    <definedName name="_A28_46">-294.703</definedName>
    <definedName name="_A28_47">0</definedName>
    <definedName name="_A29">-990015.58</definedName>
    <definedName name="_A29_10">0</definedName>
    <definedName name="_A29_103">0</definedName>
    <definedName name="_A29_105">0</definedName>
    <definedName name="_A29_107">0</definedName>
    <definedName name="_A29_111">0</definedName>
    <definedName name="_A29_112">0</definedName>
    <definedName name="_A29_15">0</definedName>
    <definedName name="_A29_18">0</definedName>
    <definedName name="_A29_2">-990015.58</definedName>
    <definedName name="_A29_21">0</definedName>
    <definedName name="_A29_28">0</definedName>
    <definedName name="_A29_29">0</definedName>
    <definedName name="_A29_31">0</definedName>
    <definedName name="_A29_34">0</definedName>
    <definedName name="_A29_35">0</definedName>
    <definedName name="_A29_36">0</definedName>
    <definedName name="_A29_37">0</definedName>
    <definedName name="_A29_38">0</definedName>
    <definedName name="_A29_39">0</definedName>
    <definedName name="_A29_40">0</definedName>
    <definedName name="_A29_41">0</definedName>
    <definedName name="_A29_42">0</definedName>
    <definedName name="_A29_43">0</definedName>
    <definedName name="_A29_44">0</definedName>
    <definedName name="_A29_45">0</definedName>
    <definedName name="_A29_46">0</definedName>
    <definedName name="_A29_47">0</definedName>
    <definedName name="_a3" localSheetId="16" hidden="1">{#N/A,#N/A,FALSE,"Aging Summary";#N/A,#N/A,FALSE,"Ratio Analysis";#N/A,#N/A,FALSE,"Test 120 Day Accts";#N/A,#N/A,FALSE,"Tickmarks"}</definedName>
    <definedName name="_a3" localSheetId="18" hidden="1">{#N/A,#N/A,FALSE,"Aging Summary";#N/A,#N/A,FALSE,"Ratio Analysis";#N/A,#N/A,FALSE,"Test 120 Day Accts";#N/A,#N/A,FALSE,"Tickmarks"}</definedName>
    <definedName name="_a3" hidden="1">{#N/A,#N/A,FALSE,"Aging Summary";#N/A,#N/A,FALSE,"Ratio Analysis";#N/A,#N/A,FALSE,"Test 120 Day Accts";#N/A,#N/A,FALSE,"Tickmarks"}</definedName>
    <definedName name="_A3_10">703006.276</definedName>
    <definedName name="_A3_103">0</definedName>
    <definedName name="_A3_105">0</definedName>
    <definedName name="_A3_107">-0.018</definedName>
    <definedName name="_A3_108">-507.976</definedName>
    <definedName name="_A3_111">-14987.346</definedName>
    <definedName name="_A3_112">0</definedName>
    <definedName name="_A3_15">13503.676</definedName>
    <definedName name="_A3_18">5091.452</definedName>
    <definedName name="_A3_2">11216912.887</definedName>
    <definedName name="_A3_21">487196.52</definedName>
    <definedName name="_A3_28">0</definedName>
    <definedName name="_A3_29">354411.775</definedName>
    <definedName name="_A3_31">0</definedName>
    <definedName name="_A3_34">562585.449</definedName>
    <definedName name="_A3_35">1313772.826</definedName>
    <definedName name="_A3_36">71360.575</definedName>
    <definedName name="_A3_37">284324.027</definedName>
    <definedName name="_A3_38">6542.745</definedName>
    <definedName name="_A3_39">3920.678</definedName>
    <definedName name="_A3_40">0</definedName>
    <definedName name="_A3_41">41096.87</definedName>
    <definedName name="_A3_42">2509137.427</definedName>
    <definedName name="_A3_43">49091.8</definedName>
    <definedName name="_A3_44">37816.876</definedName>
    <definedName name="_A3_45">31302.997</definedName>
    <definedName name="_A3_46">28278.299</definedName>
    <definedName name="_A3_47">0</definedName>
    <definedName name="_A30">-168490.664</definedName>
    <definedName name="_A30_10">0</definedName>
    <definedName name="_A30_103">0</definedName>
    <definedName name="_A30_105">0</definedName>
    <definedName name="_A30_107">0</definedName>
    <definedName name="_A30_111">0</definedName>
    <definedName name="_A30_112">0</definedName>
    <definedName name="_A30_15">0</definedName>
    <definedName name="_A30_18">0</definedName>
    <definedName name="_A30_2">-168490.664</definedName>
    <definedName name="_A30_21">0</definedName>
    <definedName name="_A30_28">0</definedName>
    <definedName name="_A30_29">0</definedName>
    <definedName name="_A30_31">0</definedName>
    <definedName name="_A30_34">0</definedName>
    <definedName name="_A30_35">0</definedName>
    <definedName name="_A30_36">0</definedName>
    <definedName name="_A30_37">0</definedName>
    <definedName name="_A30_38">0</definedName>
    <definedName name="_A30_39">0</definedName>
    <definedName name="_A30_40">0</definedName>
    <definedName name="_A30_41">0</definedName>
    <definedName name="_A30_42">0</definedName>
    <definedName name="_A30_43">0</definedName>
    <definedName name="_A30_44">0</definedName>
    <definedName name="_A30_45">0</definedName>
    <definedName name="_A30_46">0</definedName>
    <definedName name="_A30_47">0</definedName>
    <definedName name="_A32">-9302529.787</definedName>
    <definedName name="_A32_10">-601969.793</definedName>
    <definedName name="_A32_103">584125.448</definedName>
    <definedName name="_A32_105">2658849.853</definedName>
    <definedName name="_A32_107">8266569.047</definedName>
    <definedName name="_A32_111">569697.467</definedName>
    <definedName name="_A32_112">0</definedName>
    <definedName name="_A32_15">-204735.053</definedName>
    <definedName name="_A32_18">-417969.896</definedName>
    <definedName name="_A32_2">-6401088.369</definedName>
    <definedName name="_A32_21">-98705.936</definedName>
    <definedName name="_A32_28">-7533164.725</definedName>
    <definedName name="_A32_29">-1769365.062</definedName>
    <definedName name="_A32_31">-100</definedName>
    <definedName name="_A32_34">-1953849.853</definedName>
    <definedName name="_A32_35">-284125.448</definedName>
    <definedName name="_A32_36">-300000</definedName>
    <definedName name="_A32_37">-80000</definedName>
    <definedName name="_A32_38">-5000</definedName>
    <definedName name="_A32_39">-20000</definedName>
    <definedName name="_A32_40">-542000</definedName>
    <definedName name="_A32_41">-600000</definedName>
    <definedName name="_A32_42">-386413.423</definedName>
    <definedName name="_A32_43">-6000</definedName>
    <definedName name="_A32_44">-25000</definedName>
    <definedName name="_A32_45">-143000</definedName>
    <definedName name="_A32_46">-9284.044</definedName>
    <definedName name="_A32_47">0</definedName>
    <definedName name="_A33">-807814.99</definedName>
    <definedName name="_A33_10">-73110.63</definedName>
    <definedName name="_A33_103">4249.364</definedName>
    <definedName name="_A33_105">209337.812</definedName>
    <definedName name="_A33_107">896761.513</definedName>
    <definedName name="_A33_111">51298.956</definedName>
    <definedName name="_A33_112">0</definedName>
    <definedName name="_A33_15">-23584.662</definedName>
    <definedName name="_A33_18">-49570.631</definedName>
    <definedName name="_A33_2">-728420.186</definedName>
    <definedName name="_A33_21">-11496.158</definedName>
    <definedName name="_A33_28">-655292.268</definedName>
    <definedName name="_A33_29">-152522.722</definedName>
    <definedName name="_A33_31">-1806.126</definedName>
    <definedName name="_A33_34">-25311.197</definedName>
    <definedName name="_A33_35">-44.972</definedName>
    <definedName name="_A33_36">-4204.392</definedName>
    <definedName name="_A33_37">-109415.735</definedName>
    <definedName name="_A33_38">-31042.251</definedName>
    <definedName name="_A33_39">-11445.534</definedName>
    <definedName name="_A33_40">-8773.12</definedName>
    <definedName name="_A33_41">-32702.679</definedName>
    <definedName name="_A33_42">-30323.108</definedName>
    <definedName name="_A33_43">-4911.108</definedName>
    <definedName name="_A33_44">-5643.511</definedName>
    <definedName name="_A33_45">-9335.133</definedName>
    <definedName name="_A33_46">-506.512</definedName>
    <definedName name="_A33_47">0</definedName>
    <definedName name="_A34">-7746260.07</definedName>
    <definedName name="_A34_10">-662991.484</definedName>
    <definedName name="_A34_103">-460675.29</definedName>
    <definedName name="_A34_105">-2531157.575</definedName>
    <definedName name="_A34_107">5387337.459</definedName>
    <definedName name="_A34_108">160086.778</definedName>
    <definedName name="_A34_111">494496.876</definedName>
    <definedName name="_A34_112">214247.26</definedName>
    <definedName name="_A34_15">-63913.809</definedName>
    <definedName name="_A34_18">-835925.294</definedName>
    <definedName name="_A34_2">-4185114.957</definedName>
    <definedName name="_A34_21">-151937.504</definedName>
    <definedName name="_A34_28">-5967679.431</definedName>
    <definedName name="_A34_29">-1938667.395</definedName>
    <definedName name="_A34_31">84365.319</definedName>
    <definedName name="_A34_34">730744.29</definedName>
    <definedName name="_A34_35">472627.706</definedName>
    <definedName name="_A34_36">-11952.581</definedName>
    <definedName name="_A34_37">-150445.092</definedName>
    <definedName name="_A34_38">7354.771</definedName>
    <definedName name="_A34_39">-21162.88</definedName>
    <definedName name="_A34_40">428180.413</definedName>
    <definedName name="_A34_41">750842.674</definedName>
    <definedName name="_A34_42">717933.055</definedName>
    <definedName name="_A34_43">-86674.094</definedName>
    <definedName name="_A34_44">-83873.811</definedName>
    <definedName name="_A34_45">-12617.517</definedName>
    <definedName name="_A34_46">-29687.957</definedName>
    <definedName name="_A34_47">0</definedName>
    <definedName name="_A37">892071.952</definedName>
    <definedName name="_A37_10">66637.307</definedName>
    <definedName name="_A37_103">0</definedName>
    <definedName name="_A37_105">0</definedName>
    <definedName name="_A37_107">0</definedName>
    <definedName name="_A37_111">0</definedName>
    <definedName name="_A37_112">0</definedName>
    <definedName name="_A37_15">1320.137</definedName>
    <definedName name="_A37_18">0</definedName>
    <definedName name="_A37_2">820258.75</definedName>
    <definedName name="_A37_21">3855.758</definedName>
    <definedName name="_A37_28">0</definedName>
    <definedName name="_A37_29">0</definedName>
    <definedName name="_A37_31">0</definedName>
    <definedName name="_A37_34">0</definedName>
    <definedName name="_A37_35">0</definedName>
    <definedName name="_A37_36">0</definedName>
    <definedName name="_A37_37">0</definedName>
    <definedName name="_A37_38">0</definedName>
    <definedName name="_A37_39">0</definedName>
    <definedName name="_A37_40">0</definedName>
    <definedName name="_A37_41">0</definedName>
    <definedName name="_A37_42">0</definedName>
    <definedName name="_A37_43">0</definedName>
    <definedName name="_A37_44">0</definedName>
    <definedName name="_A37_45">0</definedName>
    <definedName name="_A37_46">0</definedName>
    <definedName name="_A37_47">0</definedName>
    <definedName name="_A39">699448.025</definedName>
    <definedName name="_A39_10">8700.204</definedName>
    <definedName name="_A39_103">0</definedName>
    <definedName name="_A39_105">0</definedName>
    <definedName name="_A39_107">-8891</definedName>
    <definedName name="_A39_111">0</definedName>
    <definedName name="_A39_112">-25039.739</definedName>
    <definedName name="_A39_15">212.638</definedName>
    <definedName name="_A39_18">31394.006</definedName>
    <definedName name="_A39_2">425955.076</definedName>
    <definedName name="_A39_21">5544.953</definedName>
    <definedName name="_A39_28">0</definedName>
    <definedName name="_A39_29">21290.304</definedName>
    <definedName name="_A39_31">0</definedName>
    <definedName name="_A39_34">81044.615</definedName>
    <definedName name="_A39_35">14242.51</definedName>
    <definedName name="_A39_36">2499.836</definedName>
    <definedName name="_A39_37">11613.606</definedName>
    <definedName name="_A39_38">243.114</definedName>
    <definedName name="_A39_39">0</definedName>
    <definedName name="_A39_40">0</definedName>
    <definedName name="_A39_41">55884.036</definedName>
    <definedName name="_A39_42">19167.119</definedName>
    <definedName name="_A39_43">31039.217</definedName>
    <definedName name="_A39_44">19191.324</definedName>
    <definedName name="_A39_45">5306.106</definedName>
    <definedName name="_A39_46">50.1</definedName>
    <definedName name="_A39_47">0</definedName>
    <definedName name="_A4" localSheetId="16" hidden="1">{"balanço dolares",#N/A,FALSE,"SIGADR$";"AUT BAL REAIS",#N/A,FALSE,"SIGADR$";"QUOCIENTES REAIS",#N/A,FALSE,"QUOCIENTES";"JUNH QUOCI DOLARES",#N/A,FALSE,"QUOCIENTES"}</definedName>
    <definedName name="_A4" localSheetId="18" hidden="1">{"balanço dolares",#N/A,FALSE,"SIGADR$";"AUT BAL REAIS",#N/A,FALSE,"SIGADR$";"QUOCIENTES REAIS",#N/A,FALSE,"QUOCIENTES";"JUNH QUOCI DOLARES",#N/A,FALSE,"QUOCIENTES"}</definedName>
    <definedName name="_A4" hidden="1">{"balanço dolares",#N/A,FALSE,"SIGADR$";"AUT BAL REAIS",#N/A,FALSE,"SIGADR$";"QUOCIENTES REAIS",#N/A,FALSE,"QUOCIENTES";"JUNH QUOCI DOLARES",#N/A,FALSE,"QUOCIENTES"}</definedName>
    <definedName name="_A4_10">77734.026</definedName>
    <definedName name="_A4_103">0</definedName>
    <definedName name="_A4_105">0</definedName>
    <definedName name="_A4_107">0</definedName>
    <definedName name="_A4_111">0</definedName>
    <definedName name="_A4_112">0</definedName>
    <definedName name="_A4_15">0</definedName>
    <definedName name="_A4_18">0</definedName>
    <definedName name="_A4_2">1164185.999</definedName>
    <definedName name="_A4_21">3565.286</definedName>
    <definedName name="_A4_28">0</definedName>
    <definedName name="_A4_29">61070.737</definedName>
    <definedName name="_A4_31">0</definedName>
    <definedName name="_A4_34">5303.924</definedName>
    <definedName name="_A4_35">55616.557</definedName>
    <definedName name="_A4_36">692.25</definedName>
    <definedName name="_A4_37">7963.984</definedName>
    <definedName name="_A4_38">0</definedName>
    <definedName name="_A4_39">0</definedName>
    <definedName name="_A4_40">0</definedName>
    <definedName name="_A4_41">0</definedName>
    <definedName name="_A4_42">37646.953</definedName>
    <definedName name="_A4_43">530.465</definedName>
    <definedName name="_A4_44">0</definedName>
    <definedName name="_A4_45">0</definedName>
    <definedName name="_A4_46">0</definedName>
    <definedName name="_A4_47">0</definedName>
    <definedName name="_A40">2585311.76</definedName>
    <definedName name="_A40_10">107717.6</definedName>
    <definedName name="_A40_103">0</definedName>
    <definedName name="_A40_105">0</definedName>
    <definedName name="_A40_107">0</definedName>
    <definedName name="_A40_111">0</definedName>
    <definedName name="_A40_112">0</definedName>
    <definedName name="_A40_15">16967.722</definedName>
    <definedName name="_A40_18">6306.139</definedName>
    <definedName name="_A40_2">1982517.908</definedName>
    <definedName name="_A40_21">17096.39</definedName>
    <definedName name="_A40_28">0</definedName>
    <definedName name="_A40_29">14684.393</definedName>
    <definedName name="_A40_31">0</definedName>
    <definedName name="_A40_34">85901.216</definedName>
    <definedName name="_A40_35">116799.423</definedName>
    <definedName name="_A40_36">691.567</definedName>
    <definedName name="_A40_37">1808.297</definedName>
    <definedName name="_A40_38">0</definedName>
    <definedName name="_A40_39">0</definedName>
    <definedName name="_A40_40">0</definedName>
    <definedName name="_A40_41">77345.019</definedName>
    <definedName name="_A40_42">152917.296</definedName>
    <definedName name="_A40_43">1797.658</definedName>
    <definedName name="_A40_44">1954.819</definedName>
    <definedName name="_A40_45">0</definedName>
    <definedName name="_A40_46">806.313</definedName>
    <definedName name="_A40_47">0</definedName>
    <definedName name="_A41">0</definedName>
    <definedName name="_A41_10">0</definedName>
    <definedName name="_A41_103">0</definedName>
    <definedName name="_A41_105">0</definedName>
    <definedName name="_A41_107">0</definedName>
    <definedName name="_A41_111">0</definedName>
    <definedName name="_A41_112">0</definedName>
    <definedName name="_A41_15">0</definedName>
    <definedName name="_A41_18">0</definedName>
    <definedName name="_A41_2">0</definedName>
    <definedName name="_A41_21">0</definedName>
    <definedName name="_A41_28">0</definedName>
    <definedName name="_A41_29">0</definedName>
    <definedName name="_A41_31">0</definedName>
    <definedName name="_A41_34">0</definedName>
    <definedName name="_A41_35">0</definedName>
    <definedName name="_A41_36">0</definedName>
    <definedName name="_A41_37">0</definedName>
    <definedName name="_A41_38">0</definedName>
    <definedName name="_A41_39">0</definedName>
    <definedName name="_A41_40">0</definedName>
    <definedName name="_A41_41">0</definedName>
    <definedName name="_A41_42">0</definedName>
    <definedName name="_A41_43">0</definedName>
    <definedName name="_A41_44">0</definedName>
    <definedName name="_A41_45">0</definedName>
    <definedName name="_A41_46">0</definedName>
    <definedName name="_A41_47">0</definedName>
    <definedName name="_A42">0</definedName>
    <definedName name="_A42_10">-2475.68699999998</definedName>
    <definedName name="_A42_103">6650.478</definedName>
    <definedName name="_A42_105">67019.608</definedName>
    <definedName name="_A42_107">0</definedName>
    <definedName name="_A42_108">222029.537</definedName>
    <definedName name="_A42_111">0</definedName>
    <definedName name="_A42_112">0</definedName>
    <definedName name="_A42_15">-1908.971</definedName>
    <definedName name="_A42_18">-2.91038304567337E-11</definedName>
    <definedName name="_A42_2">5.82076609134674E-11</definedName>
    <definedName name="_A42_21">0</definedName>
    <definedName name="_A42_28">0</definedName>
    <definedName name="_A42_29">-0.00100000004749745</definedName>
    <definedName name="_A42_31">-2715.801</definedName>
    <definedName name="_A42_34">0</definedName>
    <definedName name="_A42_35">0</definedName>
    <definedName name="_A42_36">-6650.478</definedName>
    <definedName name="_A42_37">-34693.999</definedName>
    <definedName name="_A42_38">-271.619</definedName>
    <definedName name="_A42_39">-4673.003</definedName>
    <definedName name="_A42_40">0</definedName>
    <definedName name="_A42_41">0</definedName>
    <definedName name="_A42_42">-229045.654</definedName>
    <definedName name="_A42_43">-1130.057</definedName>
    <definedName name="_A42_44">-4322.102</definedName>
    <definedName name="_A42_45">0</definedName>
    <definedName name="_A42_46">-7812.251</definedName>
    <definedName name="_A42_47">0</definedName>
    <definedName name="_A43">1500000</definedName>
    <definedName name="_A43_10">750000</definedName>
    <definedName name="_A43_103">0</definedName>
    <definedName name="_A43_105">0</definedName>
    <definedName name="_A43_107">-1500000</definedName>
    <definedName name="_A43_111">0</definedName>
    <definedName name="_A43_15">0</definedName>
    <definedName name="_A43_18">750000</definedName>
    <definedName name="_A43_2">0</definedName>
    <definedName name="_A43_21">0</definedName>
    <definedName name="_A43_28">1500000</definedName>
    <definedName name="_A43_29">0</definedName>
    <definedName name="_A43_31">0</definedName>
    <definedName name="_A43_34">0</definedName>
    <definedName name="_A43_35">0</definedName>
    <definedName name="_A43_36">0</definedName>
    <definedName name="_A43_37">0</definedName>
    <definedName name="_A43_38">0</definedName>
    <definedName name="_A43_39">0</definedName>
    <definedName name="_A43_40">0</definedName>
    <definedName name="_A43_41">0</definedName>
    <definedName name="_A43_42">0</definedName>
    <definedName name="_A43_43">0</definedName>
    <definedName name="_A43_44">0</definedName>
    <definedName name="_A43_45">0</definedName>
    <definedName name="_a4356" localSheetId="16" hidden="1">{#N/A,#N/A,FALSE,"4C0696";#N/A,#N/A,FALSE,"1B1193";#N/A,#N/A,FALSE,"TABLA";#N/A,#N/A,FALSE,"INST RTA FIJA"}</definedName>
    <definedName name="_a4356" localSheetId="18" hidden="1">{#N/A,#N/A,FALSE,"4C0696";#N/A,#N/A,FALSE,"1B1193";#N/A,#N/A,FALSE,"TABLA";#N/A,#N/A,FALSE,"INST RTA FIJA"}</definedName>
    <definedName name="_a4356" hidden="1">{#N/A,#N/A,FALSE,"4C0696";#N/A,#N/A,FALSE,"1B1193";#N/A,#N/A,FALSE,"TABLA";#N/A,#N/A,FALSE,"INST RTA FIJA"}</definedName>
    <definedName name="_A44">0</definedName>
    <definedName name="_A44_10">0</definedName>
    <definedName name="_A44_103">0</definedName>
    <definedName name="_A44_105">0</definedName>
    <definedName name="_A44_107">0</definedName>
    <definedName name="_A44_111">0</definedName>
    <definedName name="_A44_112">0</definedName>
    <definedName name="_A44_15">0</definedName>
    <definedName name="_A44_18">0</definedName>
    <definedName name="_A44_2">0</definedName>
    <definedName name="_A44_21">0</definedName>
    <definedName name="_A44_28">0</definedName>
    <definedName name="_A44_29">0</definedName>
    <definedName name="_A44_31">0</definedName>
    <definedName name="_A44_34">0</definedName>
    <definedName name="_A44_35">0</definedName>
    <definedName name="_A44_36">0</definedName>
    <definedName name="_A44_37">0</definedName>
    <definedName name="_A44_38">0</definedName>
    <definedName name="_A44_39">0</definedName>
    <definedName name="_A44_40">0</definedName>
    <definedName name="_A44_41">0</definedName>
    <definedName name="_A44_42">0</definedName>
    <definedName name="_A44_43">0</definedName>
    <definedName name="_A44_44">0</definedName>
    <definedName name="_A44_45">0</definedName>
    <definedName name="_A44_46">0</definedName>
    <definedName name="_A44_47">0</definedName>
    <definedName name="_A46">0</definedName>
    <definedName name="_A46_10">0</definedName>
    <definedName name="_A46_103">0</definedName>
    <definedName name="_A46_105">0</definedName>
    <definedName name="_A46_107">0</definedName>
    <definedName name="_A46_111">0</definedName>
    <definedName name="_A46_112">0</definedName>
    <definedName name="_A46_15">0</definedName>
    <definedName name="_A46_18">0</definedName>
    <definedName name="_A46_2">0</definedName>
    <definedName name="_A46_21">0</definedName>
    <definedName name="_A46_28">0</definedName>
    <definedName name="_A46_29">0</definedName>
    <definedName name="_A46_31">0</definedName>
    <definedName name="_A46_34">0</definedName>
    <definedName name="_A46_35">0</definedName>
    <definedName name="_A46_36">0</definedName>
    <definedName name="_A46_37">0</definedName>
    <definedName name="_A46_38">0</definedName>
    <definedName name="_A46_39">0</definedName>
    <definedName name="_A46_40">0</definedName>
    <definedName name="_A46_41">0</definedName>
    <definedName name="_A46_42">0</definedName>
    <definedName name="_A46_43">0</definedName>
    <definedName name="_A46_44">0</definedName>
    <definedName name="_A46_45">0</definedName>
    <definedName name="_A46_46">0</definedName>
    <definedName name="_A46_47">0</definedName>
    <definedName name="_A47">-607891.976</definedName>
    <definedName name="_A47_10">0</definedName>
    <definedName name="_A47_103">0</definedName>
    <definedName name="_A47_105">0</definedName>
    <definedName name="_A47_107">0</definedName>
    <definedName name="_A47_111">0</definedName>
    <definedName name="_A47_112">0</definedName>
    <definedName name="_A47_15">0</definedName>
    <definedName name="_A47_18">0</definedName>
    <definedName name="_A47_2">-607891.976</definedName>
    <definedName name="_A47_21">0</definedName>
    <definedName name="_A47_28">0</definedName>
    <definedName name="_A47_29">0</definedName>
    <definedName name="_A47_31">0</definedName>
    <definedName name="_A47_34">0</definedName>
    <definedName name="_A47_35">0</definedName>
    <definedName name="_A47_36">0</definedName>
    <definedName name="_A47_37">0</definedName>
    <definedName name="_A47_38">0</definedName>
    <definedName name="_A47_39">0</definedName>
    <definedName name="_A47_40">0</definedName>
    <definedName name="_A47_41">0</definedName>
    <definedName name="_A47_42">0</definedName>
    <definedName name="_A47_43">0</definedName>
    <definedName name="_A47_44">0</definedName>
    <definedName name="_A47_45">0</definedName>
    <definedName name="_A47_46">0</definedName>
    <definedName name="_A47_47">0</definedName>
    <definedName name="_A48">4105308.038</definedName>
    <definedName name="_A48_10">117000</definedName>
    <definedName name="_A48_103">0</definedName>
    <definedName name="_A48_105">0</definedName>
    <definedName name="_A48_107">0</definedName>
    <definedName name="_A48_108">-16600925.926</definedName>
    <definedName name="_A48_111">0</definedName>
    <definedName name="_A48_112">0</definedName>
    <definedName name="_A48_15">302412.019</definedName>
    <definedName name="_A48_18">1114570.944</definedName>
    <definedName name="_A48_2">11491834.714</definedName>
    <definedName name="_A48_21">16793.188</definedName>
    <definedName name="_A48_28">2460673.355</definedName>
    <definedName name="_A48_29">1058000</definedName>
    <definedName name="_A48_31">1645269.885</definedName>
    <definedName name="_A48_34">6572.031</definedName>
    <definedName name="_A48_35">14701.064</definedName>
    <definedName name="_A48_36">297874.053</definedName>
    <definedName name="_A48_37">156882.428</definedName>
    <definedName name="_A48_38">14155.97</definedName>
    <definedName name="_A48_39">32579.375</definedName>
    <definedName name="_A48_40">1187762.48</definedName>
    <definedName name="_A48_41">116161.903</definedName>
    <definedName name="_A48_42">349833.7</definedName>
    <definedName name="_A48_43">78301.506</definedName>
    <definedName name="_A48_44">74131.362</definedName>
    <definedName name="_A48_45">143295.127</definedName>
    <definedName name="_A48_46">27428.86</definedName>
    <definedName name="_A48_47">0</definedName>
    <definedName name="_A5" localSheetId="16" hidden="1">{"AUT ANALISE DESP",#N/A,TRUE,"AN.DESP. MR$"}</definedName>
    <definedName name="_A5" localSheetId="18" hidden="1">{"AUT ANALISE DESP",#N/A,TRUE,"AN.DESP. MR$"}</definedName>
    <definedName name="_A5" hidden="1">{"AUT ANALISE DESP",#N/A,TRUE,"AN.DESP. MR$"}</definedName>
    <definedName name="_A5_10">13905.825</definedName>
    <definedName name="_A5_103">0</definedName>
    <definedName name="_A5_105">0</definedName>
    <definedName name="_A5_107">0</definedName>
    <definedName name="_A5_111">0</definedName>
    <definedName name="_A5_112">0</definedName>
    <definedName name="_A5_15">2583.313</definedName>
    <definedName name="_A5_18">49746.203</definedName>
    <definedName name="_A5_2">295368.478</definedName>
    <definedName name="_A5_21">22308.764</definedName>
    <definedName name="_A5_28">26.1</definedName>
    <definedName name="_A5_29">8130.27</definedName>
    <definedName name="_A5_31">67902.92</definedName>
    <definedName name="_A5_34">28749.642</definedName>
    <definedName name="_A5_35">177522.636</definedName>
    <definedName name="_A5_36">3791.962</definedName>
    <definedName name="_A5_37">125835.151</definedName>
    <definedName name="_A5_38">-1762.545</definedName>
    <definedName name="_A5_39">0</definedName>
    <definedName name="_A5_40">0</definedName>
    <definedName name="_A5_41">4573.629</definedName>
    <definedName name="_A5_42">59162.801</definedName>
    <definedName name="_A5_43">17666.15</definedName>
    <definedName name="_A5_44">6163.512</definedName>
    <definedName name="_A5_45">8363.621</definedName>
    <definedName name="_A5_46">457.817</definedName>
    <definedName name="_A5_47">0</definedName>
    <definedName name="_A50">-130250.854</definedName>
    <definedName name="_A50_10">0</definedName>
    <definedName name="_A50_103">0</definedName>
    <definedName name="_A50_105">0</definedName>
    <definedName name="_A50_107">0</definedName>
    <definedName name="_A50_111">0</definedName>
    <definedName name="_A50_112">0</definedName>
    <definedName name="_A50_15">0</definedName>
    <definedName name="_A50_18">0</definedName>
    <definedName name="_A50_2">-33609.444</definedName>
    <definedName name="_A50_21">0</definedName>
    <definedName name="_A50_28">0</definedName>
    <definedName name="_A50_29">0</definedName>
    <definedName name="_A50_31">0</definedName>
    <definedName name="_A50_34">-74273.797</definedName>
    <definedName name="_A50_35">-870.185</definedName>
    <definedName name="_A50_36">0</definedName>
    <definedName name="_A50_37">-2950.451</definedName>
    <definedName name="_A50_38">0</definedName>
    <definedName name="_A50_39">0</definedName>
    <definedName name="_A50_40">0</definedName>
    <definedName name="_A50_41">0</definedName>
    <definedName name="_A50_42">-18546.977</definedName>
    <definedName name="_A50_43">0</definedName>
    <definedName name="_A50_44">0</definedName>
    <definedName name="_A50_45">0</definedName>
    <definedName name="_A50_46">0</definedName>
    <definedName name="_A50_47">0</definedName>
    <definedName name="_A51">-4869296.778</definedName>
    <definedName name="_A51_10">0</definedName>
    <definedName name="_A51_103">0</definedName>
    <definedName name="_A51_105">0</definedName>
    <definedName name="_A51_107">0</definedName>
    <definedName name="_A51_111">0</definedName>
    <definedName name="_A51_112">0</definedName>
    <definedName name="_A51_15">0</definedName>
    <definedName name="_A51_18">0</definedName>
    <definedName name="_A51_2">-4847408.64</definedName>
    <definedName name="_A51_21">0</definedName>
    <definedName name="_A51_28">0</definedName>
    <definedName name="_A51_29">0</definedName>
    <definedName name="_A51_31">0</definedName>
    <definedName name="_A51_34">0</definedName>
    <definedName name="_A51_35">0</definedName>
    <definedName name="_A51_36">0</definedName>
    <definedName name="_A51_37">0</definedName>
    <definedName name="_A51_38">0</definedName>
    <definedName name="_A51_39">0</definedName>
    <definedName name="_A51_40">0</definedName>
    <definedName name="_A51_41">0</definedName>
    <definedName name="_A51_42">-21846.138</definedName>
    <definedName name="_A51_43">-42</definedName>
    <definedName name="_A51_44">0</definedName>
    <definedName name="_A51_45">0</definedName>
    <definedName name="_A51_46">0</definedName>
    <definedName name="_A51_47">0</definedName>
    <definedName name="_A52">0</definedName>
    <definedName name="_A52_10">-258899.866</definedName>
    <definedName name="_A52_103">0</definedName>
    <definedName name="_A52_105">0</definedName>
    <definedName name="_A52_107">0</definedName>
    <definedName name="_A52_108">19572575.111</definedName>
    <definedName name="_A52_111">0</definedName>
    <definedName name="_A52_112">0</definedName>
    <definedName name="_A52_15">-5320.397</definedName>
    <definedName name="_A52_18">-262532.783</definedName>
    <definedName name="_A52_2">-4964764.685</definedName>
    <definedName name="_A52_21">-162896.2</definedName>
    <definedName name="_A52_28">-2922733.228</definedName>
    <definedName name="_A52_29">0</definedName>
    <definedName name="_A52_31">-5251957.509</definedName>
    <definedName name="_A52_34">-535422.571</definedName>
    <definedName name="_A52_35">-1645890.605</definedName>
    <definedName name="_A52_36">-22000</definedName>
    <definedName name="_A52_37">-93401.162</definedName>
    <definedName name="_A52_38">-233.757</definedName>
    <definedName name="_A52_39">-2165</definedName>
    <definedName name="_A52_40">-1195096.15</definedName>
    <definedName name="_A52_41">-438569.217</definedName>
    <definedName name="_A52_42">-1613577.384</definedName>
    <definedName name="_A52_43">-105488.588</definedName>
    <definedName name="_A52_44">-71776.604</definedName>
    <definedName name="_A52_45">-19139.745</definedName>
    <definedName name="_A52_46">-709.66</definedName>
    <definedName name="_A52_47">0</definedName>
    <definedName name="_A53">-361997.49</definedName>
    <definedName name="_A53_10">0</definedName>
    <definedName name="_A53_103">0</definedName>
    <definedName name="_A53_105">0</definedName>
    <definedName name="_A53_107">0</definedName>
    <definedName name="_A53_111">0</definedName>
    <definedName name="_A53_112">0</definedName>
    <definedName name="_A53_15">0</definedName>
    <definedName name="_A53_18">0</definedName>
    <definedName name="_A53_2">-286957.674</definedName>
    <definedName name="_A53_21">0</definedName>
    <definedName name="_A53_28">0</definedName>
    <definedName name="_A53_29">-75039.816</definedName>
    <definedName name="_A53_31">0</definedName>
    <definedName name="_A53_34">0</definedName>
    <definedName name="_A53_35">0</definedName>
    <definedName name="_A53_36">0</definedName>
    <definedName name="_A53_37">0</definedName>
    <definedName name="_A53_38">0</definedName>
    <definedName name="_A53_39">0</definedName>
    <definedName name="_A53_40">0</definedName>
    <definedName name="_A53_41">0</definedName>
    <definedName name="_A53_42">0</definedName>
    <definedName name="_A53_43">0</definedName>
    <definedName name="_A53_44">0</definedName>
    <definedName name="_A53_45">0</definedName>
    <definedName name="_A53_46">0</definedName>
    <definedName name="_A53_47">0</definedName>
    <definedName name="_A54">26132.439</definedName>
    <definedName name="_A54_10">0</definedName>
    <definedName name="_A54_103">0</definedName>
    <definedName name="_A54_105">0</definedName>
    <definedName name="_A54_107">0</definedName>
    <definedName name="_A54_111">0</definedName>
    <definedName name="_A54_112">0</definedName>
    <definedName name="_A54_15">0</definedName>
    <definedName name="_A54_18">26132.439</definedName>
    <definedName name="_A54_2">0</definedName>
    <definedName name="_A54_21">0</definedName>
    <definedName name="_A54_28">0</definedName>
    <definedName name="_A54_29">0</definedName>
    <definedName name="_A54_31">0</definedName>
    <definedName name="_A54_34">0</definedName>
    <definedName name="_A54_35">0</definedName>
    <definedName name="_A54_36">0</definedName>
    <definedName name="_A54_37">0</definedName>
    <definedName name="_A54_38">0</definedName>
    <definedName name="_A54_39">0</definedName>
    <definedName name="_A54_40">0</definedName>
    <definedName name="_A54_41">0</definedName>
    <definedName name="_A54_42">0</definedName>
    <definedName name="_A54_43">0</definedName>
    <definedName name="_A54_44">0</definedName>
    <definedName name="_A54_45">0</definedName>
    <definedName name="_A54_46">0</definedName>
    <definedName name="_A54_47">0</definedName>
    <definedName name="_A55">0</definedName>
    <definedName name="_A55_10">0</definedName>
    <definedName name="_A55_103">0</definedName>
    <definedName name="_A55_105">0</definedName>
    <definedName name="_A55_107">0</definedName>
    <definedName name="_A55_111">0</definedName>
    <definedName name="_A55_112">0</definedName>
    <definedName name="_A55_15">0</definedName>
    <definedName name="_A55_18">0</definedName>
    <definedName name="_A55_2">0</definedName>
    <definedName name="_A55_21">0</definedName>
    <definedName name="_A55_28">0</definedName>
    <definedName name="_A55_29">0</definedName>
    <definedName name="_A55_31">0</definedName>
    <definedName name="_A55_34">0</definedName>
    <definedName name="_A55_35">0</definedName>
    <definedName name="_A55_36">0</definedName>
    <definedName name="_A55_37">0</definedName>
    <definedName name="_A55_38">0</definedName>
    <definedName name="_A55_39">0</definedName>
    <definedName name="_A55_40">0</definedName>
    <definedName name="_A55_41">0</definedName>
    <definedName name="_A55_42">0</definedName>
    <definedName name="_A55_43">0</definedName>
    <definedName name="_A55_44">0</definedName>
    <definedName name="_A55_45">0</definedName>
    <definedName name="_A55_46">0</definedName>
    <definedName name="_A55_47">0</definedName>
    <definedName name="_A56">-124175.465</definedName>
    <definedName name="_A56_10">0</definedName>
    <definedName name="_A56_103">0</definedName>
    <definedName name="_A56_105">-20395.287</definedName>
    <definedName name="_A56_107">-100481.453</definedName>
    <definedName name="_A56_111">-3298.725</definedName>
    <definedName name="_A56_112">0</definedName>
    <definedName name="_A56_15">0</definedName>
    <definedName name="_A56_18">0</definedName>
    <definedName name="_A56_2">0</definedName>
    <definedName name="_A56_21">0</definedName>
    <definedName name="_A56_28">0</definedName>
    <definedName name="_A56_29">0</definedName>
    <definedName name="_A56_31">0</definedName>
    <definedName name="_A56_34">0</definedName>
    <definedName name="_A56_35">0</definedName>
    <definedName name="_A56_36">0</definedName>
    <definedName name="_A56_37">0</definedName>
    <definedName name="_A56_38">0</definedName>
    <definedName name="_A56_39">0</definedName>
    <definedName name="_A56_40">0</definedName>
    <definedName name="_A56_41">0</definedName>
    <definedName name="_A56_42">0</definedName>
    <definedName name="_A56_43">0</definedName>
    <definedName name="_A56_44">0</definedName>
    <definedName name="_A56_45">0</definedName>
    <definedName name="_A56_46">0</definedName>
    <definedName name="_A56_47">0</definedName>
    <definedName name="_A57">-6325.885</definedName>
    <definedName name="_A57_10">0</definedName>
    <definedName name="_A57_103">0</definedName>
    <definedName name="_A57_105">1820579.033</definedName>
    <definedName name="_A57_107">6357.673</definedName>
    <definedName name="_A57_111">-999576.553</definedName>
    <definedName name="_A57_112">-784062.236</definedName>
    <definedName name="_A57_15">0</definedName>
    <definedName name="_A57_18">0</definedName>
    <definedName name="_A57_2">0</definedName>
    <definedName name="_A57_21">0</definedName>
    <definedName name="_A57_28">-6325.885</definedName>
    <definedName name="_A57_29">0</definedName>
    <definedName name="_A57_31">-6357.673</definedName>
    <definedName name="_A57_34">0</definedName>
    <definedName name="_A57_35">0</definedName>
    <definedName name="_A57_36">0</definedName>
    <definedName name="_A57_37">-1802.255</definedName>
    <definedName name="_A57_38">0</definedName>
    <definedName name="_A57_39">0</definedName>
    <definedName name="_A57_40">0</definedName>
    <definedName name="_A57_41">-35137.989</definedName>
    <definedName name="_A57_42">0</definedName>
    <definedName name="_A57_43">0</definedName>
    <definedName name="_A57_44">0</definedName>
    <definedName name="_A57_45">0</definedName>
    <definedName name="_A57_46">0</definedName>
    <definedName name="_A57_47">0</definedName>
    <definedName name="_A58">2065664.844</definedName>
    <definedName name="_A58_10">28423.691</definedName>
    <definedName name="_A58_103">0</definedName>
    <definedName name="_A58_105">0</definedName>
    <definedName name="_A58_107">0</definedName>
    <definedName name="_A58_111">0</definedName>
    <definedName name="_A58_112">0</definedName>
    <definedName name="_A58_15">0</definedName>
    <definedName name="_A58_18">2891.793</definedName>
    <definedName name="_A58_2">29657.616</definedName>
    <definedName name="_A58_21">0</definedName>
    <definedName name="_A58_28">175419.816</definedName>
    <definedName name="_A58_29">0</definedName>
    <definedName name="_A58_31">1829271.928</definedName>
    <definedName name="_A58_34">0</definedName>
    <definedName name="_A58_35">0</definedName>
    <definedName name="_A58_36">0</definedName>
    <definedName name="_A58_37">0</definedName>
    <definedName name="_A58_38">0</definedName>
    <definedName name="_A58_39">0</definedName>
    <definedName name="_A58_40">0</definedName>
    <definedName name="_A58_41">0</definedName>
    <definedName name="_A58_42">0</definedName>
    <definedName name="_A58_43">0</definedName>
    <definedName name="_A58_44">0</definedName>
    <definedName name="_A58_45">0</definedName>
    <definedName name="_A58_46">0</definedName>
    <definedName name="_A58_47">0</definedName>
    <definedName name="_A59">-208707.246</definedName>
    <definedName name="_A59_10">0</definedName>
    <definedName name="_A59_103">0</definedName>
    <definedName name="_A59_105">0</definedName>
    <definedName name="_A59_107">0</definedName>
    <definedName name="_A59_111">0</definedName>
    <definedName name="_A59_112">0</definedName>
    <definedName name="_A59_15">0</definedName>
    <definedName name="_A59_18">0</definedName>
    <definedName name="_A59_2">0</definedName>
    <definedName name="_A59_21">0</definedName>
    <definedName name="_A59_28">0</definedName>
    <definedName name="_A59_29">0</definedName>
    <definedName name="_A59_31">-208707.246</definedName>
    <definedName name="_A59_34">0</definedName>
    <definedName name="_A59_35">0</definedName>
    <definedName name="_A59_36">0</definedName>
    <definedName name="_A59_37">0</definedName>
    <definedName name="_A59_38">0</definedName>
    <definedName name="_A59_39">0</definedName>
    <definedName name="_A59_40">0</definedName>
    <definedName name="_A59_41">0</definedName>
    <definedName name="_A59_42">0</definedName>
    <definedName name="_A59_43">0</definedName>
    <definedName name="_A59_44">0</definedName>
    <definedName name="_A59_45">0</definedName>
    <definedName name="_A59_46">0</definedName>
    <definedName name="_A59_47">0</definedName>
    <definedName name="_A6" localSheetId="16" hidden="1">{#N/A,#N/A,TRUE,"ComparativoII"}</definedName>
    <definedName name="_A6" localSheetId="18" hidden="1">{#N/A,#N/A,TRUE,"ComparativoII"}</definedName>
    <definedName name="_A6" hidden="1">{#N/A,#N/A,TRUE,"ComparativoII"}</definedName>
    <definedName name="_A6_10">253.719</definedName>
    <definedName name="_A6_103">0</definedName>
    <definedName name="_A6_105">0</definedName>
    <definedName name="_A6_107">0</definedName>
    <definedName name="_A6_108">-3001691.448</definedName>
    <definedName name="_A6_111">0</definedName>
    <definedName name="_A6_112">0</definedName>
    <definedName name="_A6_15">218.512</definedName>
    <definedName name="_A6_18">0</definedName>
    <definedName name="_A6_2">79447.382</definedName>
    <definedName name="_A6_21">0</definedName>
    <definedName name="_A6_28">6400</definedName>
    <definedName name="_A6_29">3003418.759</definedName>
    <definedName name="_A6_31">0</definedName>
    <definedName name="_A6_34">0</definedName>
    <definedName name="_A6_35">9812.051</definedName>
    <definedName name="_A6_36">0</definedName>
    <definedName name="_A6_37">0</definedName>
    <definedName name="_A6_38">0</definedName>
    <definedName name="_A6_39">0</definedName>
    <definedName name="_A6_40">0</definedName>
    <definedName name="_A6_41">0</definedName>
    <definedName name="_A6_42">4376.481</definedName>
    <definedName name="_A6_43">0</definedName>
    <definedName name="_A6_44">0</definedName>
    <definedName name="_A6_45">0</definedName>
    <definedName name="_A6_46">0</definedName>
    <definedName name="_A6_47">0</definedName>
    <definedName name="_A60">0</definedName>
    <definedName name="_A60_10">0</definedName>
    <definedName name="_A60_103">0</definedName>
    <definedName name="_A60_105">0</definedName>
    <definedName name="_A60_107">0</definedName>
    <definedName name="_A60_111">0</definedName>
    <definedName name="_A60_112">0</definedName>
    <definedName name="_A60_15">0</definedName>
    <definedName name="_A60_18">0</definedName>
    <definedName name="_A60_2">0</definedName>
    <definedName name="_A60_21">0</definedName>
    <definedName name="_A60_28">0</definedName>
    <definedName name="_A60_29">0</definedName>
    <definedName name="_A60_31">0</definedName>
    <definedName name="_A60_34">0</definedName>
    <definedName name="_A60_35">0</definedName>
    <definedName name="_A60_36">0</definedName>
    <definedName name="_A60_37">0</definedName>
    <definedName name="_A60_38">0</definedName>
    <definedName name="_A60_39">0</definedName>
    <definedName name="_A60_40">0</definedName>
    <definedName name="_A60_41">0</definedName>
    <definedName name="_A60_42">0</definedName>
    <definedName name="_A60_43">0</definedName>
    <definedName name="_A60_44">0</definedName>
    <definedName name="_A60_45">0</definedName>
    <definedName name="_A60_46">0</definedName>
    <definedName name="_A60_47">0</definedName>
    <definedName name="_A61">266117.227</definedName>
    <definedName name="_A61_10">0</definedName>
    <definedName name="_A61_103">0</definedName>
    <definedName name="_A61_105">0</definedName>
    <definedName name="_A61_107">0</definedName>
    <definedName name="_A61_111">0</definedName>
    <definedName name="_A61_112">-82572.676</definedName>
    <definedName name="_A61_15">0</definedName>
    <definedName name="_A61_18">0</definedName>
    <definedName name="_A61_2">0</definedName>
    <definedName name="_A61_21">0</definedName>
    <definedName name="_A61_28">0</definedName>
    <definedName name="_A61_29">0</definedName>
    <definedName name="_A61_31">0</definedName>
    <definedName name="_A61_34">287935.538</definedName>
    <definedName name="_A61_35">60754.365</definedName>
    <definedName name="_A61_36">0</definedName>
    <definedName name="_A61_37">0</definedName>
    <definedName name="_A61_38">0</definedName>
    <definedName name="_A61_39">0</definedName>
    <definedName name="_A61_40">0</definedName>
    <definedName name="_A61_41">0</definedName>
    <definedName name="_A61_42">0</definedName>
    <definedName name="_A61_43">0</definedName>
    <definedName name="_A61_44">0</definedName>
    <definedName name="_A61_45">0</definedName>
    <definedName name="_A61_46">0</definedName>
    <definedName name="_A61_47">0</definedName>
    <definedName name="_A62">633014.206</definedName>
    <definedName name="_A62_10">0</definedName>
    <definedName name="_A62_103">0</definedName>
    <definedName name="_A62_105">0</definedName>
    <definedName name="_A62_107">0</definedName>
    <definedName name="_A62_111">0</definedName>
    <definedName name="_A62_112">633014.206</definedName>
    <definedName name="_A62_15">0</definedName>
    <definedName name="_A62_18">0</definedName>
    <definedName name="_A62_2">0</definedName>
    <definedName name="_A62_21">0</definedName>
    <definedName name="_A62_28">0</definedName>
    <definedName name="_A62_29">0</definedName>
    <definedName name="_A62_31">0</definedName>
    <definedName name="_A62_34">0</definedName>
    <definedName name="_A62_35">0</definedName>
    <definedName name="_A62_36">0</definedName>
    <definedName name="_A62_37">0</definedName>
    <definedName name="_A62_38">0</definedName>
    <definedName name="_A62_39">0</definedName>
    <definedName name="_A62_40">0</definedName>
    <definedName name="_A62_41">0</definedName>
    <definedName name="_A62_42">0</definedName>
    <definedName name="_A62_43">0</definedName>
    <definedName name="_A62_44">0</definedName>
    <definedName name="_A62_45">0</definedName>
    <definedName name="_A62_46">0</definedName>
    <definedName name="_A62_47">0</definedName>
    <definedName name="_A7" localSheetId="16" hidden="1">{"RESULTADOS REAIS",#N/A,FALSE,"Dem.Res.R$";"RESULTADOS DOLARES",#N/A,FALSE,"Dem.Res.US$";"PERCENTUAIS REAIS",#N/A,FALSE,"Percentuais R$";"PERCENTUAIS DOLARES",#N/A,FALSE,"Percentuais US$"}</definedName>
    <definedName name="_A7" localSheetId="18" hidden="1">{"RESULTADOS REAIS",#N/A,FALSE,"Dem.Res.R$";"RESULTADOS DOLARES",#N/A,FALSE,"Dem.Res.US$";"PERCENTUAIS REAIS",#N/A,FALSE,"Percentuais R$";"PERCENTUAIS DOLARES",#N/A,FALSE,"Percentuais US$"}</definedName>
    <definedName name="_A7" hidden="1">{"RESULTADOS REAIS",#N/A,FALSE,"Dem.Res.R$";"RESULTADOS DOLARES",#N/A,FALSE,"Dem.Res.US$";"PERCENTUAIS REAIS",#N/A,FALSE,"Percentuais R$";"PERCENTUAIS DOLARES",#N/A,FALSE,"Percentuais US$"}</definedName>
    <definedName name="_A7_10">129571.217</definedName>
    <definedName name="_A7_103">0</definedName>
    <definedName name="_A7_105">0</definedName>
    <definedName name="_A7_107">0</definedName>
    <definedName name="_A7_108">-167288.793</definedName>
    <definedName name="_A7_111">0</definedName>
    <definedName name="_A7_112">0</definedName>
    <definedName name="_A7_15">5820.739</definedName>
    <definedName name="_A7_18">25909.515</definedName>
    <definedName name="_A7_2">2521914.229</definedName>
    <definedName name="_A7_21">64504.155</definedName>
    <definedName name="_A7_28">0</definedName>
    <definedName name="_A7_29">566713.048</definedName>
    <definedName name="_A7_31">0</definedName>
    <definedName name="_A7_34">32300.643</definedName>
    <definedName name="_A7_35">0</definedName>
    <definedName name="_A7_36">0</definedName>
    <definedName name="_A7_37">2494.46</definedName>
    <definedName name="_A7_38">0</definedName>
    <definedName name="_A7_39">0</definedName>
    <definedName name="_A7_40">0</definedName>
    <definedName name="_A7_41">0</definedName>
    <definedName name="_A7_42">1418.21</definedName>
    <definedName name="_A7_43">0</definedName>
    <definedName name="_A7_44">0</definedName>
    <definedName name="_A7_45">0</definedName>
    <definedName name="_A7_46">0</definedName>
    <definedName name="_A7_47">0</definedName>
    <definedName name="_A8" localSheetId="16" hidden="1">{#N/A,#N/A,TRUE,"ComparativoII"}</definedName>
    <definedName name="_A8" localSheetId="18" hidden="1">{#N/A,#N/A,TRUE,"ComparativoII"}</definedName>
    <definedName name="_A8" hidden="1">{#N/A,#N/A,TRUE,"ComparativoII"}</definedName>
    <definedName name="_A8_10">6080.523</definedName>
    <definedName name="_A8_103">-6650.478</definedName>
    <definedName name="_A8_105">-67019.608</definedName>
    <definedName name="_A8_107">0</definedName>
    <definedName name="_A8_108">-222029.537</definedName>
    <definedName name="_A8_111">0</definedName>
    <definedName name="_A8_112">0</definedName>
    <definedName name="_A8_15">0.096</definedName>
    <definedName name="_A8_18">10296.752</definedName>
    <definedName name="_A8_2">189591.219</definedName>
    <definedName name="_A8_21">1091.172</definedName>
    <definedName name="_A8_28">0</definedName>
    <definedName name="_A8_29">32649.442</definedName>
    <definedName name="_A8_31">0</definedName>
    <definedName name="_A8_34">81572.434</definedName>
    <definedName name="_A8_35">42116.43</definedName>
    <definedName name="_A8_36">0</definedName>
    <definedName name="_A8_37">68.727</definedName>
    <definedName name="_A8_38">0</definedName>
    <definedName name="_A8_39">0</definedName>
    <definedName name="_A8_40">0</definedName>
    <definedName name="_A8_41">13344.702</definedName>
    <definedName name="_A8_42">1209.46</definedName>
    <definedName name="_A8_43">69.479</definedName>
    <definedName name="_A8_44">0</definedName>
    <definedName name="_A8_45">1566.615</definedName>
    <definedName name="_A8_46">0</definedName>
    <definedName name="_A8_47">0</definedName>
    <definedName name="_A9" localSheetId="16" hidden="1">{"AUT ANALISE DESP",#N/A,TRUE,"AN.DESP. MR$"}</definedName>
    <definedName name="_A9" localSheetId="18" hidden="1">{"AUT ANALISE DESP",#N/A,TRUE,"AN.DESP. MR$"}</definedName>
    <definedName name="_A9" hidden="1">{"AUT ANALISE DESP",#N/A,TRUE,"AN.DESP. MR$"}</definedName>
    <definedName name="_A9_10">0</definedName>
    <definedName name="_A9_103">0</definedName>
    <definedName name="_A9_105">0</definedName>
    <definedName name="_A9_107">0</definedName>
    <definedName name="_A9_111">0</definedName>
    <definedName name="_A9_112">0</definedName>
    <definedName name="_A9_15">154.612</definedName>
    <definedName name="_A9_18">0</definedName>
    <definedName name="_A9_2">27086.21</definedName>
    <definedName name="_A9_21">494.034</definedName>
    <definedName name="_A9_28">0</definedName>
    <definedName name="_A9_29">7343.855</definedName>
    <definedName name="_A9_31">0</definedName>
    <definedName name="_A9_34">472.083</definedName>
    <definedName name="_A9_35">3009.154</definedName>
    <definedName name="_A9_36">0</definedName>
    <definedName name="_A9_37">-356.021</definedName>
    <definedName name="_A9_38">0</definedName>
    <definedName name="_A9_39">0</definedName>
    <definedName name="_A9_40">0</definedName>
    <definedName name="_A9_41">0</definedName>
    <definedName name="_A9_42">1674.427</definedName>
    <definedName name="_A9_43">0</definedName>
    <definedName name="_A9_44">0</definedName>
    <definedName name="_A9_45">0</definedName>
    <definedName name="_A9_46">0</definedName>
    <definedName name="_A9_47">0</definedName>
    <definedName name="_aa1" localSheetId="16" hidden="1">{"'DIFPRE'!$A$2:$M$54"}</definedName>
    <definedName name="_aa1" localSheetId="18" hidden="1">{"'DIFPRE'!$A$2:$M$54"}</definedName>
    <definedName name="_aa1" hidden="1">{"'DIFPRE'!$A$2:$M$54"}</definedName>
    <definedName name="_AA2" localSheetId="16" hidden="1">{"'DIFPRE'!$A$2:$M$54"}</definedName>
    <definedName name="_AA2" localSheetId="18" hidden="1">{"'DIFPRE'!$A$2:$M$54"}</definedName>
    <definedName name="_AA2" hidden="1">{"'DIFPRE'!$A$2:$M$54"}</definedName>
    <definedName name="_AAF4" localSheetId="16" hidden="1">{"'Hoja1'!$A$3:$B$21"}</definedName>
    <definedName name="_AAF4" localSheetId="18" hidden="1">{"'Hoja1'!$A$3:$B$21"}</definedName>
    <definedName name="_AAF4" hidden="1">{"'Hoja1'!$A$3:$B$21"}</definedName>
    <definedName name="_aau2" localSheetId="16" hidden="1">{#N/A,#N/A,FALSE,"Ajustes";#N/A,#N/A,FALSE,"Mad_Cons"}</definedName>
    <definedName name="_aau2" localSheetId="18" hidden="1">{#N/A,#N/A,FALSE,"Ajustes";#N/A,#N/A,FALSE,"Mad_Cons"}</definedName>
    <definedName name="_aau2" hidden="1">{#N/A,#N/A,FALSE,"Ajustes";#N/A,#N/A,FALSE,"Mad_Cons"}</definedName>
    <definedName name="_abc123" localSheetId="16" hidden="1">{#N/A,#N/A,FALSE,"Aging Summary";#N/A,#N/A,FALSE,"Ratio Analysis";#N/A,#N/A,FALSE,"Test 120 Day Accts";#N/A,#N/A,FALSE,"Tickmarks"}</definedName>
    <definedName name="_abc123" localSheetId="18" hidden="1">{#N/A,#N/A,FALSE,"Aging Summary";#N/A,#N/A,FALSE,"Ratio Analysis";#N/A,#N/A,FALSE,"Test 120 Day Accts";#N/A,#N/A,FALSE,"Tickmarks"}</definedName>
    <definedName name="_abc123" hidden="1">{#N/A,#N/A,FALSE,"Aging Summary";#N/A,#N/A,FALSE,"Ratio Analysis";#N/A,#N/A,FALSE,"Test 120 Day Accts";#N/A,#N/A,FALSE,"Tickmarks"}</definedName>
    <definedName name="_abr08">#REF!</definedName>
    <definedName name="_abr10">#REF!</definedName>
    <definedName name="_ACT1">#REF!</definedName>
    <definedName name="_ACT10">#REF!</definedName>
    <definedName name="_ACT11">#REF!</definedName>
    <definedName name="_ACT12">#REF!</definedName>
    <definedName name="_ACT2">#REF!</definedName>
    <definedName name="_ACT3">#REF!</definedName>
    <definedName name="_ACT4">#REF!</definedName>
    <definedName name="_ACT5">#REF!</definedName>
    <definedName name="_ACT6">#REF!</definedName>
    <definedName name="_ACT7">#REF!</definedName>
    <definedName name="_ACT8">#REF!</definedName>
    <definedName name="_ACT9">#REF!</definedName>
    <definedName name="_ADJ01">#REF!,#REF!</definedName>
    <definedName name="_af1"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af1"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af1"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af2"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af2"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af2"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af3"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af3"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af3"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_af4"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af4"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af4"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af5"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af5"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af5"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_ag1" hidden="1">#REF!</definedName>
    <definedName name="_Ag3" localSheetId="16" hidden="1">{#N/A,#N/A,FALSE,"MONTHDET";#N/A,#N/A,FALSE,"ACTUAL"}</definedName>
    <definedName name="_Ag3" localSheetId="18" hidden="1">{#N/A,#N/A,FALSE,"MONTHDET";#N/A,#N/A,FALSE,"ACTUAL"}</definedName>
    <definedName name="_Ag3" hidden="1">{#N/A,#N/A,FALSE,"MONTHDET";#N/A,#N/A,FALSE,"ACTUAL"}</definedName>
    <definedName name="_ago08">#REF!</definedName>
    <definedName name="_AGO09"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_AGO09"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_AGO09"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_ago10">#REF!</definedName>
    <definedName name="_agt03">#REF!</definedName>
    <definedName name="_AII27" localSheetId="16" hidden="1">{#N/A,#N/A,FALSE,"Aging Summary";#N/A,#N/A,FALSE,"Ratio Analysis";#N/A,#N/A,FALSE,"Test 120 Day Accts";#N/A,#N/A,FALSE,"Tickmarks"}</definedName>
    <definedName name="_AII27" localSheetId="18" hidden="1">{#N/A,#N/A,FALSE,"Aging Summary";#N/A,#N/A,FALSE,"Ratio Analysis";#N/A,#N/A,FALSE,"Test 120 Day Accts";#N/A,#N/A,FALSE,"Tickmarks"}</definedName>
    <definedName name="_AII27" hidden="1">{#N/A,#N/A,FALSE,"Aging Summary";#N/A,#N/A,FALSE,"Ratio Analysis";#N/A,#N/A,FALSE,"Test 120 Day Accts";#N/A,#N/A,FALSE,"Tickmarks"}</definedName>
    <definedName name="_ALA2">#REF!</definedName>
    <definedName name="_ALF2" hidden="1">#REF!</definedName>
    <definedName name="_All1" localSheetId="16"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All1" localSheetId="18"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All1" hidden="1">{#N/A,#N/A,TRUE,"Cover";#N/A,#N/A,TRUE,"Macro Assumptions";#N/A,#N/A,TRUE,"P&amp;L";#N/A,#N/A,TRUE,"BS";#N/A,#N/A,TRUE,"Tariffs DTe";#N/A,#N/A,TRUE,"Revenues";#N/A,#N/A,TRUE,"System Services";#N/A,#N/A,TRUE,"TPA";#N/A,#N/A,TRUE,"Opex 1";#N/A,#N/A,TRUE,"Opex";#N/A,#N/A,TRUE,"Assumptions";#N/A,#N/A,TRUE,"Depreciation";#N/A,#N/A,TRUE,"Capital Expenditures";#N/A,#N/A,TRUE,"WACC_DTe";#N/A,#N/A,TRUE,"WACC";#N/A,#N/A,TRUE,"DCF EBITDA Multiple";#N/A,#N/A,TRUE,"DCF Perpetual Growth";#N/A,#N/A,TRUE,"TComps";#N/A,#N/A,TRUE,"AComps"}</definedName>
    <definedName name="_ALT_X">#REF!</definedName>
    <definedName name="_ALT_X_9">#REF!</definedName>
    <definedName name="_apr94">#REF!</definedName>
    <definedName name="_apr95">#REF!</definedName>
    <definedName name="_apr96">#REF!</definedName>
    <definedName name="_As1" hidden="1">#REF!</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AUC14bea23f398d402f9fec28677c7575b1" hidden="1">#REF!</definedName>
    <definedName name="_AUC19006f3d21d0476a9d0b40d14d11aa84" hidden="1">#REF!</definedName>
    <definedName name="_AUC1ade48618c734751afcb5287f7404ac1" hidden="1">#REF!</definedName>
    <definedName name="_AUC211aaefc79fb41d3b8a07db4222282f9" hidden="1">#REF!</definedName>
    <definedName name="_AUC49fe27293844461282fab00fd64f4d40" hidden="1">#REF!</definedName>
    <definedName name="_AUC63bd32a7c9f940e091c2da5a20c4011e" hidden="1">#REF!</definedName>
    <definedName name="_AUC8749c8c252e949bb94a745450c54d04a" hidden="1">#REF!</definedName>
    <definedName name="_AUCb2683aba45c54442a305e8330849767d" hidden="1">#REF!</definedName>
    <definedName name="_AUCc1f596b2e4e049fc967b12bbfed20816" hidden="1">#REF!</definedName>
    <definedName name="_AUCc45394643f2d43cd9261d66712b9a1a0" hidden="1">#REF!</definedName>
    <definedName name="_AUCda95bad85d1c46e6945e9dc55c67f986" hidden="1">#REF!</definedName>
    <definedName name="_AUCe04ab7be14bc4e3f920148e186caa7f1" hidden="1">#REF!</definedName>
    <definedName name="_Aug06" localSheetId="16" hidden="1">{#N/A,#N/A,FALSE,"MAY96 2260";#N/A,#N/A,FALSE,"system reclass";#N/A,#N/A,FALSE,"Items with no project number"}</definedName>
    <definedName name="_Aug06" localSheetId="18" hidden="1">{#N/A,#N/A,FALSE,"MAY96 2260";#N/A,#N/A,FALSE,"system reclass";#N/A,#N/A,FALSE,"Items with no project number"}</definedName>
    <definedName name="_Aug06" hidden="1">{#N/A,#N/A,FALSE,"MAY96 2260";#N/A,#N/A,FALSE,"system reclass";#N/A,#N/A,FALSE,"Items with no project number"}</definedName>
    <definedName name="_aug94">#REF!</definedName>
    <definedName name="_aug95">#REF!</definedName>
    <definedName name="_aul2" hidden="1">#REF!</definedName>
    <definedName name="_B">#N/A</definedName>
    <definedName name="_B114033">#REF!</definedName>
    <definedName name="_b3" localSheetId="16" hidden="1">{"'DIFPRE'!$A$2:$M$54"}</definedName>
    <definedName name="_b3" localSheetId="18" hidden="1">{"'DIFPRE'!$A$2:$M$54"}</definedName>
    <definedName name="_b3" hidden="1">{"'DIFPRE'!$A$2:$M$54"}</definedName>
    <definedName name="_BAL01">#REF!,#REF!</definedName>
    <definedName name="_BAL02">#REF!,#REF!</definedName>
    <definedName name="_bal07" localSheetId="16" hidden="1">{#N/A,#N/A,FALSE,"RLI  ";#N/A,#N/A,FALSE,"Prov. Impto. Renta";#N/A,#N/A,FALSE,"Inv.EERR";#N/A,#N/A,FALSE,"CM Patrimonio";#N/A,#N/A,FALSE,"Activo Fijo";#N/A,#N/A,FALSE,"Software";#N/A,#N/A,FALSE,"Gastos Diferidos";#N/A,#N/A,FALSE,"Amortización marcas";#N/A,#N/A,FALSE,"Prov. Vacaciones";#N/A,#N/A,FALSE,"Capacitación"}</definedName>
    <definedName name="_bal07" localSheetId="18" hidden="1">{#N/A,#N/A,FALSE,"RLI  ";#N/A,#N/A,FALSE,"Prov. Impto. Renta";#N/A,#N/A,FALSE,"Inv.EERR";#N/A,#N/A,FALSE,"CM Patrimonio";#N/A,#N/A,FALSE,"Activo Fijo";#N/A,#N/A,FALSE,"Software";#N/A,#N/A,FALSE,"Gastos Diferidos";#N/A,#N/A,FALSE,"Amortización marcas";#N/A,#N/A,FALSE,"Prov. Vacaciones";#N/A,#N/A,FALSE,"Capacitación"}</definedName>
    <definedName name="_bal07" hidden="1">{#N/A,#N/A,FALSE,"RLI  ";#N/A,#N/A,FALSE,"Prov. Impto. Renta";#N/A,#N/A,FALSE,"Inv.EERR";#N/A,#N/A,FALSE,"CM Patrimonio";#N/A,#N/A,FALSE,"Activo Fijo";#N/A,#N/A,FALSE,"Software";#N/A,#N/A,FALSE,"Gastos Diferidos";#N/A,#N/A,FALSE,"Amortización marcas";#N/A,#N/A,FALSE,"Prov. Vacaciones";#N/A,#N/A,FALSE,"Capacitación"}</definedName>
    <definedName name="_bal0888" localSheetId="16" hidden="1">{#N/A,#N/A,FALSE,"RLI Mayo";#N/A,#N/A,FALSE,"Activo fijo";#N/A,#N/A,FALSE,"IAS";#N/A,#N/A,FALSE,"Contribuciones";#N/A,#N/A,FALSE,"Corr.Monet. KPT";#N/A,#N/A,FALSE,"Donaciones";#N/A,#N/A,FALSE,"Gastos diferidos"}</definedName>
    <definedName name="_bal0888" localSheetId="18" hidden="1">{#N/A,#N/A,FALSE,"RLI Mayo";#N/A,#N/A,FALSE,"Activo fijo";#N/A,#N/A,FALSE,"IAS";#N/A,#N/A,FALSE,"Contribuciones";#N/A,#N/A,FALSE,"Corr.Monet. KPT";#N/A,#N/A,FALSE,"Donaciones";#N/A,#N/A,FALSE,"Gastos diferidos"}</definedName>
    <definedName name="_bal0888" hidden="1">{#N/A,#N/A,FALSE,"RLI Mayo";#N/A,#N/A,FALSE,"Activo fijo";#N/A,#N/A,FALSE,"IAS";#N/A,#N/A,FALSE,"Contribuciones";#N/A,#N/A,FALSE,"Corr.Monet. KPT";#N/A,#N/A,FALSE,"Donaciones";#N/A,#N/A,FALSE,"Gastos diferidos"}</definedName>
    <definedName name="_bbh87" localSheetId="16" hidden="1">{#N/A,#N/A,FALSE,"4C0696";#N/A,#N/A,FALSE,"1B1193";#N/A,#N/A,FALSE,"TABLA";#N/A,#N/A,FALSE,"INST RTA FIJA"}</definedName>
    <definedName name="_bbh87" localSheetId="18" hidden="1">{#N/A,#N/A,FALSE,"4C0696";#N/A,#N/A,FALSE,"1B1193";#N/A,#N/A,FALSE,"TABLA";#N/A,#N/A,FALSE,"INST RTA FIJA"}</definedName>
    <definedName name="_bbh87" hidden="1">{#N/A,#N/A,FALSE,"4C0696";#N/A,#N/A,FALSE,"1B1193";#N/A,#N/A,FALSE,"TABLA";#N/A,#N/A,FALSE,"INST RTA FIJA"}</definedName>
    <definedName name="_bco1">#REF!</definedName>
    <definedName name="_bdm.036FA5F1B68A4C9BB38CCA56541C9486.edm" hidden="1">#REF!</definedName>
    <definedName name="_bdm.54A27DD7963B4D83B13DD81F2D76BB03.edm" hidden="1">#REF!</definedName>
    <definedName name="_bdm.6349CAE3C6004890B3749D976EEFD06A.edm" hidden="1">#REF!</definedName>
    <definedName name="_bdm.8f7accb3b1df4105b4fcd93e3c15bbaf.edm" hidden="1">#REF!</definedName>
    <definedName name="_bdm.AA813FB0B6E3405E837C959C3239F9E1.edm" hidden="1">#REF!</definedName>
    <definedName name="_bdm.BF5E6C1775714844837A340155A0C18F.edm" hidden="1">#REF!</definedName>
    <definedName name="_bdm.C85DC676C59D4D679D1ECC9A5DEC14B4.edm" hidden="1">#REF!</definedName>
    <definedName name="_bdm.CB522FC8960D4D8CA329DF234265E98D.edm" hidden="1">#REF!</definedName>
    <definedName name="_bdm.CD7A82E9C7684990AD3F124F944D64B2.edm" hidden="1">#REF!</definedName>
    <definedName name="_bdm.D054B9E561394E3BAF457973DEEE0390.edm" hidden="1">#REF!</definedName>
    <definedName name="_bdm.DA04EA4F9E9942228A4B76AD624C2CA9.edm" hidden="1">#REF!</definedName>
    <definedName name="_bdm.ecc697f0c26045f6b5dae7c677d3caf6.edm" hidden="1">#REF!</definedName>
    <definedName name="_bdm.FA88F6A89B334752BC0CD5A36E0E7173.edm" hidden="1">#REF!</definedName>
    <definedName name="_BQ4.1" hidden="1">#REF!</definedName>
    <definedName name="_BQ4.2" hidden="1">#REF!</definedName>
    <definedName name="_BQ4.4" hidden="1">#REF!</definedName>
    <definedName name="_bt171" localSheetId="16" hidden="1">{#N/A,#N/A,FALSE,"RLI  ";#N/A,#N/A,FALSE,"Prov. Impto. Renta";#N/A,#N/A,FALSE,"Inv.EERR";#N/A,#N/A,FALSE,"CM Patrimonio";#N/A,#N/A,FALSE,"Activo Fijo";#N/A,#N/A,FALSE,"Software";#N/A,#N/A,FALSE,"Gastos Diferidos";#N/A,#N/A,FALSE,"Amortización marcas";#N/A,#N/A,FALSE,"Prov. Vacaciones";#N/A,#N/A,FALSE,"Capacitación"}</definedName>
    <definedName name="_bt171" localSheetId="18" hidden="1">{#N/A,#N/A,FALSE,"RLI  ";#N/A,#N/A,FALSE,"Prov. Impto. Renta";#N/A,#N/A,FALSE,"Inv.EERR";#N/A,#N/A,FALSE,"CM Patrimonio";#N/A,#N/A,FALSE,"Activo Fijo";#N/A,#N/A,FALSE,"Software";#N/A,#N/A,FALSE,"Gastos Diferidos";#N/A,#N/A,FALSE,"Amortización marcas";#N/A,#N/A,FALSE,"Prov. Vacaciones";#N/A,#N/A,FALSE,"Capacitación"}</definedName>
    <definedName name="_bt171" hidden="1">{#N/A,#N/A,FALSE,"RLI  ";#N/A,#N/A,FALSE,"Prov. Impto. Renta";#N/A,#N/A,FALSE,"Inv.EERR";#N/A,#N/A,FALSE,"CM Patrimonio";#N/A,#N/A,FALSE,"Activo Fijo";#N/A,#N/A,FALSE,"Software";#N/A,#N/A,FALSE,"Gastos Diferidos";#N/A,#N/A,FALSE,"Amortización marcas";#N/A,#N/A,FALSE,"Prov. Vacaciones";#N/A,#N/A,FALSE,"Capacitación"}</definedName>
    <definedName name="_Bud02">#REF!</definedName>
    <definedName name="_bud2002">#REF!</definedName>
    <definedName name="_C">#N/A</definedName>
    <definedName name="_c101103">#REF!</definedName>
    <definedName name="_c101104">#REF!</definedName>
    <definedName name="_c101111">#REF!</definedName>
    <definedName name="_c101120">#REF!</definedName>
    <definedName name="_c101211">#REF!</definedName>
    <definedName name="_c101220">#REF!</definedName>
    <definedName name="_c102110">#REF!</definedName>
    <definedName name="_c102115">#REF!</definedName>
    <definedName name="_c103100">#REF!</definedName>
    <definedName name="_c104100">#REF!</definedName>
    <definedName name="_c106100">#REF!</definedName>
    <definedName name="_c106200">#REF!</definedName>
    <definedName name="_c106500">#REF!</definedName>
    <definedName name="_c106510">#REF!</definedName>
    <definedName name="_c106600">#REF!</definedName>
    <definedName name="_c107100">#REF!</definedName>
    <definedName name="_c107500">#REF!</definedName>
    <definedName name="_c109300">#REF!</definedName>
    <definedName name="_c109400">#REF!</definedName>
    <definedName name="_c109500">#REF!</definedName>
    <definedName name="_c115100">#REF!</definedName>
    <definedName name="_c171090">#REF!</definedName>
    <definedName name="_c171100">#REF!</definedName>
    <definedName name="_c171110">#REF!</definedName>
    <definedName name="_c171120">#REF!</definedName>
    <definedName name="_c171130">#REF!</definedName>
    <definedName name="_c171150">#REF!</definedName>
    <definedName name="_c171160">#REF!</definedName>
    <definedName name="_c171170">#REF!</definedName>
    <definedName name="_c173100">#REF!</definedName>
    <definedName name="_c174100">#REF!</definedName>
    <definedName name="_c174200">#REF!</definedName>
    <definedName name="_c175100">#REF!</definedName>
    <definedName name="_c175300">#REF!</definedName>
    <definedName name="_c176100">#REF!</definedName>
    <definedName name="_c176150">#REF!</definedName>
    <definedName name="_c176200">#REF!</definedName>
    <definedName name="_c177100">#REF!</definedName>
    <definedName name="_c177500">#REF!</definedName>
    <definedName name="_c178100">#REF!</definedName>
    <definedName name="_c179100">#REF!</definedName>
    <definedName name="_c179800">#REF!</definedName>
    <definedName name="_c209100">#REF!</definedName>
    <definedName name="_c209200">#REF!</definedName>
    <definedName name="_c211100">#REF!</definedName>
    <definedName name="_c213100">#REF!</definedName>
    <definedName name="_c213200">#REF!</definedName>
    <definedName name="_c215100">#REF!</definedName>
    <definedName name="_c217100">#REF!</definedName>
    <definedName name="_c217200">#REF!</definedName>
    <definedName name="_c219100">#REF!</definedName>
    <definedName name="_c219300">#REF!</definedName>
    <definedName name="_c219550">#REF!</definedName>
    <definedName name="_c219570">#REF!</definedName>
    <definedName name="_c219600">#REF!</definedName>
    <definedName name="_c219610">#REF!</definedName>
    <definedName name="_c219620">#REF!</definedName>
    <definedName name="_c241100">#REF!</definedName>
    <definedName name="_c241200">#REF!</definedName>
    <definedName name="_c241300">#REF!</definedName>
    <definedName name="_c259100">#REF!</definedName>
    <definedName name="_c259800">#REF!</definedName>
    <definedName name="_c259850">#REF!</definedName>
    <definedName name="_c271100">#REF!</definedName>
    <definedName name="_c273100">#REF!</definedName>
    <definedName name="_c278100">#REF!</definedName>
    <definedName name="_c278110">#REF!</definedName>
    <definedName name="_c278120">#REF!</definedName>
    <definedName name="_c284100">#REF!</definedName>
    <definedName name="_C74050">#REF!</definedName>
    <definedName name="_cad06">1.424645</definedName>
    <definedName name="_cad07">1.468628</definedName>
    <definedName name="_cad08">1.5225</definedName>
    <definedName name="_cad1">1.559723</definedName>
    <definedName name="_cad2">1.6998</definedName>
    <definedName name="_CAL01">#REF!,#REF!,#REF!,#REF!</definedName>
    <definedName name="_cam29" localSheetId="16" hidden="1">{#N/A,#N/A,FALSE,"Aging Summary";#N/A,#N/A,FALSE,"Ratio Analysis";#N/A,#N/A,FALSE,"Test 120 Day Accts";#N/A,#N/A,FALSE,"Tickmarks"}</definedName>
    <definedName name="_cam29" localSheetId="18" hidden="1">{#N/A,#N/A,FALSE,"Aging Summary";#N/A,#N/A,FALSE,"Ratio Analysis";#N/A,#N/A,FALSE,"Test 120 Day Accts";#N/A,#N/A,FALSE,"Tickmarks"}</definedName>
    <definedName name="_cam29" hidden="1">{#N/A,#N/A,FALSE,"Aging Summary";#N/A,#N/A,FALSE,"Ratio Analysis";#N/A,#N/A,FALSE,"Test 120 Day Accts";#N/A,#N/A,FALSE,"Tickmarks"}</definedName>
    <definedName name="_cap122007" localSheetId="16" hidden="1">{#N/A,#N/A,FALSE,"Aging Summary";#N/A,#N/A,FALSE,"Ratio Analysis";#N/A,#N/A,FALSE,"Test 120 Day Accts";#N/A,#N/A,FALSE,"Tickmarks"}</definedName>
    <definedName name="_cap122007" localSheetId="18" hidden="1">{#N/A,#N/A,FALSE,"Aging Summary";#N/A,#N/A,FALSE,"Ratio Analysis";#N/A,#N/A,FALSE,"Test 120 Day Accts";#N/A,#N/A,FALSE,"Tickmarks"}</definedName>
    <definedName name="_cap122007" hidden="1">{#N/A,#N/A,FALSE,"Aging Summary";#N/A,#N/A,FALSE,"Ratio Analysis";#N/A,#N/A,FALSE,"Test 120 Day Accts";#N/A,#N/A,FALSE,"Tickmarks"}</definedName>
    <definedName name="_Cat1">#REF!</definedName>
    <definedName name="_Cat2">#REF!</definedName>
    <definedName name="_Cat3">#REF!</definedName>
    <definedName name="_Cat4">#REF!</definedName>
    <definedName name="_Cat5">#REF!</definedName>
    <definedName name="_Cat6">#REF!</definedName>
    <definedName name="_Cat7">#REF!</definedName>
    <definedName name="_Cat8">#REF!</definedName>
    <definedName name="_Cat9">#REF!</definedName>
    <definedName name="_Cat91">#REF!</definedName>
    <definedName name="_cc1" localSheetId="16" hidden="1">{#N/A,#N/A,TRUE,"MEMO";#N/A,#N/A,TRUE,"PARAMETROS";#N/A,#N/A,TRUE,"RLI ";#N/A,#N/A,TRUE,"IMPTO.DET.";#N/A,#N/A,TRUE,"FUT-FUNT";#N/A,#N/A,TRUE,"CPI-PATR.";#N/A,#N/A,TRUE,"CM CPI";#N/A,#N/A,TRUE,"PROV";#N/A,#N/A,TRUE,"A FIJO";#N/A,#N/A,TRUE,"LEASING";#N/A,#N/A,TRUE,"VPP";#N/A,#N/A,TRUE,"PPM";#N/A,#N/A,TRUE,"OTROS"}</definedName>
    <definedName name="_cc1" localSheetId="18" hidden="1">{#N/A,#N/A,TRUE,"MEMO";#N/A,#N/A,TRUE,"PARAMETROS";#N/A,#N/A,TRUE,"RLI ";#N/A,#N/A,TRUE,"IMPTO.DET.";#N/A,#N/A,TRUE,"FUT-FUNT";#N/A,#N/A,TRUE,"CPI-PATR.";#N/A,#N/A,TRUE,"CM CPI";#N/A,#N/A,TRUE,"PROV";#N/A,#N/A,TRUE,"A FIJO";#N/A,#N/A,TRUE,"LEASING";#N/A,#N/A,TRUE,"VPP";#N/A,#N/A,TRUE,"PPM";#N/A,#N/A,TRUE,"OTROS"}</definedName>
    <definedName name="_cc1" hidden="1">{#N/A,#N/A,TRUE,"MEMO";#N/A,#N/A,TRUE,"PARAMETROS";#N/A,#N/A,TRUE,"RLI ";#N/A,#N/A,TRUE,"IMPTO.DET.";#N/A,#N/A,TRUE,"FUT-FUNT";#N/A,#N/A,TRUE,"CPI-PATR.";#N/A,#N/A,TRUE,"CM CPI";#N/A,#N/A,TRUE,"PROV";#N/A,#N/A,TRUE,"A FIJO";#N/A,#N/A,TRUE,"LEASING";#N/A,#N/A,TRUE,"VPP";#N/A,#N/A,TRUE,"PPM";#N/A,#N/A,TRUE,"OTROS"}</definedName>
    <definedName name="_cc2" localSheetId="16" hidden="1">{#N/A,#N/A,TRUE,"MEMO";#N/A,#N/A,TRUE,"PARAMETROS";#N/A,#N/A,TRUE,"RLI ";#N/A,#N/A,TRUE,"IMPTO.DET.";#N/A,#N/A,TRUE,"FUT-FUNT";#N/A,#N/A,TRUE,"CPI-PATR.";#N/A,#N/A,TRUE,"CM CPI";#N/A,#N/A,TRUE,"PROV";#N/A,#N/A,TRUE,"A FIJO";#N/A,#N/A,TRUE,"LEASING";#N/A,#N/A,TRUE,"VPP";#N/A,#N/A,TRUE,"PPM";#N/A,#N/A,TRUE,"OTROS"}</definedName>
    <definedName name="_cc2" localSheetId="18" hidden="1">{#N/A,#N/A,TRUE,"MEMO";#N/A,#N/A,TRUE,"PARAMETROS";#N/A,#N/A,TRUE,"RLI ";#N/A,#N/A,TRUE,"IMPTO.DET.";#N/A,#N/A,TRUE,"FUT-FUNT";#N/A,#N/A,TRUE,"CPI-PATR.";#N/A,#N/A,TRUE,"CM CPI";#N/A,#N/A,TRUE,"PROV";#N/A,#N/A,TRUE,"A FIJO";#N/A,#N/A,TRUE,"LEASING";#N/A,#N/A,TRUE,"VPP";#N/A,#N/A,TRUE,"PPM";#N/A,#N/A,TRUE,"OTROS"}</definedName>
    <definedName name="_cc2" hidden="1">{#N/A,#N/A,TRUE,"MEMO";#N/A,#N/A,TRUE,"PARAMETROS";#N/A,#N/A,TRUE,"RLI ";#N/A,#N/A,TRUE,"IMPTO.DET.";#N/A,#N/A,TRUE,"FUT-FUNT";#N/A,#N/A,TRUE,"CPI-PATR.";#N/A,#N/A,TRUE,"CM CPI";#N/A,#N/A,TRUE,"PROV";#N/A,#N/A,TRUE,"A FIJO";#N/A,#N/A,TRUE,"LEASING";#N/A,#N/A,TRUE,"VPP";#N/A,#N/A,TRUE,"PPM";#N/A,#N/A,TRUE,"OTROS"}</definedName>
    <definedName name="_ccc1" localSheetId="16" hidden="1">{#N/A,#N/A,FALSE,"Aging Summary";#N/A,#N/A,FALSE,"Ratio Analysis";#N/A,#N/A,FALSE,"Test 120 Day Accts";#N/A,#N/A,FALSE,"Tickmarks"}</definedName>
    <definedName name="_ccc1" localSheetId="18" hidden="1">{#N/A,#N/A,FALSE,"Aging Summary";#N/A,#N/A,FALSE,"Ratio Analysis";#N/A,#N/A,FALSE,"Test 120 Day Accts";#N/A,#N/A,FALSE,"Tickmarks"}</definedName>
    <definedName name="_ccc1" hidden="1">{#N/A,#N/A,FALSE,"Aging Summary";#N/A,#N/A,FALSE,"Ratio Analysis";#N/A,#N/A,FALSE,"Test 120 Day Accts";#N/A,#N/A,FALSE,"Tickmarks"}</definedName>
    <definedName name="_cer1850" localSheetId="16" hidden="1">{#N/A,#N/A,FALSE,"Hoja1";#N/A,#N/A,FALSE,"Hoja1 (3)"}</definedName>
    <definedName name="_cer1850" localSheetId="18" hidden="1">{#N/A,#N/A,FALSE,"Hoja1";#N/A,#N/A,FALSE,"Hoja1 (3)"}</definedName>
    <definedName name="_cer1850" hidden="1">{#N/A,#N/A,FALSE,"Hoja1";#N/A,#N/A,FALSE,"Hoja1 (3)"}</definedName>
    <definedName name="_CMC1">#REF!</definedName>
    <definedName name="_Co50" localSheetId="16" hidden="1">{#N/A,"DR",FALSE,"increm pf";#N/A,"MAMSI",FALSE,"increm pf";#N/A,"MAXI",FALSE,"increm pf";#N/A,"PCAM",FALSE,"increm pf";#N/A,"PHSV",FALSE,"increm pf";#N/A,"SIE",FALSE,"increm pf"}</definedName>
    <definedName name="_Co50" localSheetId="18" hidden="1">{#N/A,"DR",FALSE,"increm pf";#N/A,"MAMSI",FALSE,"increm pf";#N/A,"MAXI",FALSE,"increm pf";#N/A,"PCAM",FALSE,"increm pf";#N/A,"PHSV",FALSE,"increm pf";#N/A,"SIE",FALSE,"increm pf"}</definedName>
    <definedName name="_Co50" hidden="1">{#N/A,"DR",FALSE,"increm pf";#N/A,"MAMSI",FALSE,"increm pf";#N/A,"MAXI",FALSE,"increm pf";#N/A,"PCAM",FALSE,"increm pf";#N/A,"PHSV",FALSE,"increm pf";#N/A,"SIE",FALSE,"increm pf"}</definedName>
    <definedName name="_COB009">#REF!</definedName>
    <definedName name="_COB009_2">#REF!</definedName>
    <definedName name="_COB009_3">#REF!</definedName>
    <definedName name="_COB009_4">#REF!</definedName>
    <definedName name="_COB009_5">#REF!</definedName>
    <definedName name="_COB009_6">#REF!</definedName>
    <definedName name="_cp010103" localSheetId="16" hidden="1">{#N/A,#N/A,TRUE,"MEMO";#N/A,#N/A,TRUE,"PARAMETROS";#N/A,#N/A,TRUE,"RLI ";#N/A,#N/A,TRUE,"IMPTO.DET.";#N/A,#N/A,TRUE,"FUT-FUNT";#N/A,#N/A,TRUE,"CPI-PATR.";#N/A,#N/A,TRUE,"CM CPI";#N/A,#N/A,TRUE,"PROV";#N/A,#N/A,TRUE,"A FIJO";#N/A,#N/A,TRUE,"LEASING";#N/A,#N/A,TRUE,"VPP";#N/A,#N/A,TRUE,"PPM";#N/A,#N/A,TRUE,"OTROS"}</definedName>
    <definedName name="_cp010103" localSheetId="18" hidden="1">{#N/A,#N/A,TRUE,"MEMO";#N/A,#N/A,TRUE,"PARAMETROS";#N/A,#N/A,TRUE,"RLI ";#N/A,#N/A,TRUE,"IMPTO.DET.";#N/A,#N/A,TRUE,"FUT-FUNT";#N/A,#N/A,TRUE,"CPI-PATR.";#N/A,#N/A,TRUE,"CM CPI";#N/A,#N/A,TRUE,"PROV";#N/A,#N/A,TRUE,"A FIJO";#N/A,#N/A,TRUE,"LEASING";#N/A,#N/A,TRUE,"VPP";#N/A,#N/A,TRUE,"PPM";#N/A,#N/A,TRUE,"OTROS"}</definedName>
    <definedName name="_cp010103" hidden="1">{#N/A,#N/A,TRUE,"MEMO";#N/A,#N/A,TRUE,"PARAMETROS";#N/A,#N/A,TRUE,"RLI ";#N/A,#N/A,TRUE,"IMPTO.DET.";#N/A,#N/A,TRUE,"FUT-FUNT";#N/A,#N/A,TRUE,"CPI-PATR.";#N/A,#N/A,TRUE,"CM CPI";#N/A,#N/A,TRUE,"PROV";#N/A,#N/A,TRUE,"A FIJO";#N/A,#N/A,TRUE,"LEASING";#N/A,#N/A,TRUE,"VPP";#N/A,#N/A,TRUE,"PPM";#N/A,#N/A,TRUE,"OTROS"}</definedName>
    <definedName name="_CP111" localSheetId="16" hidden="1">{#N/A,#N/A,TRUE,"MEMO";#N/A,#N/A,TRUE,"PARAMETROS";#N/A,#N/A,TRUE,"RLI ";#N/A,#N/A,TRUE,"IMPTO.DET.";#N/A,#N/A,TRUE,"FUT-FUNT";#N/A,#N/A,TRUE,"CPI-PATR.";#N/A,#N/A,TRUE,"CM CPI";#N/A,#N/A,TRUE,"PROV";#N/A,#N/A,TRUE,"A FIJO";#N/A,#N/A,TRUE,"LEASING";#N/A,#N/A,TRUE,"VPP";#N/A,#N/A,TRUE,"PPM";#N/A,#N/A,TRUE,"OTROS"}</definedName>
    <definedName name="_CP111" localSheetId="18" hidden="1">{#N/A,#N/A,TRUE,"MEMO";#N/A,#N/A,TRUE,"PARAMETROS";#N/A,#N/A,TRUE,"RLI ";#N/A,#N/A,TRUE,"IMPTO.DET.";#N/A,#N/A,TRUE,"FUT-FUNT";#N/A,#N/A,TRUE,"CPI-PATR.";#N/A,#N/A,TRUE,"CM CPI";#N/A,#N/A,TRUE,"PROV";#N/A,#N/A,TRUE,"A FIJO";#N/A,#N/A,TRUE,"LEASING";#N/A,#N/A,TRUE,"VPP";#N/A,#N/A,TRUE,"PPM";#N/A,#N/A,TRUE,"OTROS"}</definedName>
    <definedName name="_CP111" hidden="1">{#N/A,#N/A,TRUE,"MEMO";#N/A,#N/A,TRUE,"PARAMETROS";#N/A,#N/A,TRUE,"RLI ";#N/A,#N/A,TRUE,"IMPTO.DET.";#N/A,#N/A,TRUE,"FUT-FUNT";#N/A,#N/A,TRUE,"CPI-PATR.";#N/A,#N/A,TRUE,"CM CPI";#N/A,#N/A,TRUE,"PROV";#N/A,#N/A,TRUE,"A FIJO";#N/A,#N/A,TRUE,"LEASING";#N/A,#N/A,TRUE,"VPP";#N/A,#N/A,TRUE,"PPM";#N/A,#N/A,TRUE,"OTROS"}</definedName>
    <definedName name="_CPF1" localSheetId="16" hidden="1">{#N/A,#N/A,FALSE,"Aging Summary";#N/A,#N/A,FALSE,"Ratio Analysis";#N/A,#N/A,FALSE,"Test 120 Day Accts";#N/A,#N/A,FALSE,"Tickmarks"}</definedName>
    <definedName name="_CPF1" localSheetId="18" hidden="1">{#N/A,#N/A,FALSE,"Aging Summary";#N/A,#N/A,FALSE,"Ratio Analysis";#N/A,#N/A,FALSE,"Test 120 Day Accts";#N/A,#N/A,FALSE,"Tickmarks"}</definedName>
    <definedName name="_CPF1" hidden="1">{#N/A,#N/A,FALSE,"Aging Summary";#N/A,#N/A,FALSE,"Ratio Analysis";#N/A,#N/A,FALSE,"Test 120 Day Accts";#N/A,#N/A,FALSE,"Tickmarks"}</definedName>
    <definedName name="_CPF2" localSheetId="16" hidden="1">{#N/A,#N/A,FALSE,"Aging Summary";#N/A,#N/A,FALSE,"Ratio Analysis";#N/A,#N/A,FALSE,"Test 120 Day Accts";#N/A,#N/A,FALSE,"Tickmarks"}</definedName>
    <definedName name="_CPF2" localSheetId="18" hidden="1">{#N/A,#N/A,FALSE,"Aging Summary";#N/A,#N/A,FALSE,"Ratio Analysis";#N/A,#N/A,FALSE,"Test 120 Day Accts";#N/A,#N/A,FALSE,"Tickmarks"}</definedName>
    <definedName name="_CPF2" hidden="1">{#N/A,#N/A,FALSE,"Aging Summary";#N/A,#N/A,FALSE,"Ratio Analysis";#N/A,#N/A,FALSE,"Test 120 Day Accts";#N/A,#N/A,FALSE,"Tickmarks"}</definedName>
    <definedName name="_CPI09" localSheetId="16" hidden="1">{#N/A,#N/A,FALSE,"Aging Summary";#N/A,#N/A,FALSE,"Ratio Analysis";#N/A,#N/A,FALSE,"Test 120 Day Accts";#N/A,#N/A,FALSE,"Tickmarks"}</definedName>
    <definedName name="_CPI09" localSheetId="18" hidden="1">{#N/A,#N/A,FALSE,"Aging Summary";#N/A,#N/A,FALSE,"Ratio Analysis";#N/A,#N/A,FALSE,"Test 120 Day Accts";#N/A,#N/A,FALSE,"Tickmarks"}</definedName>
    <definedName name="_CPI09" hidden="1">{#N/A,#N/A,FALSE,"Aging Summary";#N/A,#N/A,FALSE,"Ratio Analysis";#N/A,#N/A,FALSE,"Test 120 Day Accts";#N/A,#N/A,FALSE,"Tickmarks"}</definedName>
    <definedName name="_CPI1" localSheetId="16" hidden="1">{#N/A,#N/A,FALSE,"Aging Summary";#N/A,#N/A,FALSE,"Ratio Analysis";#N/A,#N/A,FALSE,"Test 120 Day Accts";#N/A,#N/A,FALSE,"Tickmarks"}</definedName>
    <definedName name="_CPI1" localSheetId="18" hidden="1">{#N/A,#N/A,FALSE,"Aging Summary";#N/A,#N/A,FALSE,"Ratio Analysis";#N/A,#N/A,FALSE,"Test 120 Day Accts";#N/A,#N/A,FALSE,"Tickmarks"}</definedName>
    <definedName name="_CPI1" hidden="1">{#N/A,#N/A,FALSE,"Aging Summary";#N/A,#N/A,FALSE,"Ratio Analysis";#N/A,#N/A,FALSE,"Test 120 Day Accts";#N/A,#N/A,FALSE,"Tickmarks"}</definedName>
    <definedName name="_CPI2" localSheetId="16" hidden="1">{#N/A,#N/A,FALSE,"Aging Summary";#N/A,#N/A,FALSE,"Ratio Analysis";#N/A,#N/A,FALSE,"Test 120 Day Accts";#N/A,#N/A,FALSE,"Tickmarks"}</definedName>
    <definedName name="_CPI2" localSheetId="18" hidden="1">{#N/A,#N/A,FALSE,"Aging Summary";#N/A,#N/A,FALSE,"Ratio Analysis";#N/A,#N/A,FALSE,"Test 120 Day Accts";#N/A,#N/A,FALSE,"Tickmarks"}</definedName>
    <definedName name="_CPI2" hidden="1">{#N/A,#N/A,FALSE,"Aging Summary";#N/A,#N/A,FALSE,"Ratio Analysis";#N/A,#N/A,FALSE,"Test 120 Day Accts";#N/A,#N/A,FALSE,"Tickmarks"}</definedName>
    <definedName name="_CPI2004" localSheetId="16" hidden="1">{#N/A,#N/A,FALSE,"Aging Summary";#N/A,#N/A,FALSE,"Ratio Analysis";#N/A,#N/A,FALSE,"Test 120 Day Accts";#N/A,#N/A,FALSE,"Tickmarks"}</definedName>
    <definedName name="_CPI2004" localSheetId="18" hidden="1">{#N/A,#N/A,FALSE,"Aging Summary";#N/A,#N/A,FALSE,"Ratio Analysis";#N/A,#N/A,FALSE,"Test 120 Day Accts";#N/A,#N/A,FALSE,"Tickmarks"}</definedName>
    <definedName name="_CPI2004" hidden="1">{#N/A,#N/A,FALSE,"Aging Summary";#N/A,#N/A,FALSE,"Ratio Analysis";#N/A,#N/A,FALSE,"Test 120 Day Accts";#N/A,#N/A,FALSE,"Tickmarks"}</definedName>
    <definedName name="_cpi2006" localSheetId="16" hidden="1">{#N/A,#N/A,FALSE,"Aging Summary";#N/A,#N/A,FALSE,"Ratio Analysis";#N/A,#N/A,FALSE,"Test 120 Day Accts";#N/A,#N/A,FALSE,"Tickmarks"}</definedName>
    <definedName name="_cpi2006" localSheetId="18" hidden="1">{#N/A,#N/A,FALSE,"Aging Summary";#N/A,#N/A,FALSE,"Ratio Analysis";#N/A,#N/A,FALSE,"Test 120 Day Accts";#N/A,#N/A,FALSE,"Tickmarks"}</definedName>
    <definedName name="_cpi2006" hidden="1">{#N/A,#N/A,FALSE,"Aging Summary";#N/A,#N/A,FALSE,"Ratio Analysis";#N/A,#N/A,FALSE,"Test 120 Day Accts";#N/A,#N/A,FALSE,"Tickmarks"}</definedName>
    <definedName name="_CPI2008" localSheetId="16" hidden="1">{#N/A,#N/A,FALSE,"Aging Summary";#N/A,#N/A,FALSE,"Ratio Analysis";#N/A,#N/A,FALSE,"Test 120 Day Accts";#N/A,#N/A,FALSE,"Tickmarks"}</definedName>
    <definedName name="_CPI2008" localSheetId="18" hidden="1">{#N/A,#N/A,FALSE,"Aging Summary";#N/A,#N/A,FALSE,"Ratio Analysis";#N/A,#N/A,FALSE,"Test 120 Day Accts";#N/A,#N/A,FALSE,"Tickmarks"}</definedName>
    <definedName name="_CPI2008" hidden="1">{#N/A,#N/A,FALSE,"Aging Summary";#N/A,#N/A,FALSE,"Ratio Analysis";#N/A,#N/A,FALSE,"Test 120 Day Accts";#N/A,#N/A,FALSE,"Tickmarks"}</definedName>
    <definedName name="_CPT1" localSheetId="16" hidden="1">{#N/A,#N/A,FALSE,"Aging Summary";#N/A,#N/A,FALSE,"Ratio Analysis";#N/A,#N/A,FALSE,"Test 120 Day Accts";#N/A,#N/A,FALSE,"Tickmarks"}</definedName>
    <definedName name="_CPT1" localSheetId="18" hidden="1">{#N/A,#N/A,FALSE,"Aging Summary";#N/A,#N/A,FALSE,"Ratio Analysis";#N/A,#N/A,FALSE,"Test 120 Day Accts";#N/A,#N/A,FALSE,"Tickmarks"}</definedName>
    <definedName name="_CPT1" hidden="1">{#N/A,#N/A,FALSE,"Aging Summary";#N/A,#N/A,FALSE,"Ratio Analysis";#N/A,#N/A,FALSE,"Test 120 Day Accts";#N/A,#N/A,FALSE,"Tickmarks"}</definedName>
    <definedName name="_CPT2" localSheetId="16" hidden="1">{#N/A,#N/A,FALSE,"Aging Summary";#N/A,#N/A,FALSE,"Ratio Analysis";#N/A,#N/A,FALSE,"Test 120 Day Accts";#N/A,#N/A,FALSE,"Tickmarks"}</definedName>
    <definedName name="_CPT2" localSheetId="18" hidden="1">{#N/A,#N/A,FALSE,"Aging Summary";#N/A,#N/A,FALSE,"Ratio Analysis";#N/A,#N/A,FALSE,"Test 120 Day Accts";#N/A,#N/A,FALSE,"Tickmarks"}</definedName>
    <definedName name="_CPT2" hidden="1">{#N/A,#N/A,FALSE,"Aging Summary";#N/A,#N/A,FALSE,"Ratio Analysis";#N/A,#N/A,FALSE,"Test 120 Day Accts";#N/A,#N/A,FALSE,"Tickmarks"}</definedName>
    <definedName name="_cta1">#REF!</definedName>
    <definedName name="_d1" localSheetId="16" hidden="1">{#N/A,#N/A,FALSE,"Aging Summary";#N/A,#N/A,FALSE,"Ratio Analysis";#N/A,#N/A,FALSE,"Test 120 Day Accts";#N/A,#N/A,FALSE,"Tickmarks"}</definedName>
    <definedName name="_d1" localSheetId="18" hidden="1">{#N/A,#N/A,FALSE,"Aging Summary";#N/A,#N/A,FALSE,"Ratio Analysis";#N/A,#N/A,FALSE,"Test 120 Day Accts";#N/A,#N/A,FALSE,"Tickmarks"}</definedName>
    <definedName name="_d1" hidden="1">{#N/A,#N/A,FALSE,"Aging Summary";#N/A,#N/A,FALSE,"Ratio Analysis";#N/A,#N/A,FALSE,"Test 120 Day Accts";#N/A,#N/A,FALSE,"Tickmarks"}</definedName>
    <definedName name="_D100" localSheetId="16" hidden="1">{#N/A,#N/A,FALSE,"TAXC.INDEX";#N/A,#N/A,FALSE,"Schedule I";#N/A,#N/A,FALSE,"Schedule  II";#N/A,#N/A,FALSE,"Schedule III"}</definedName>
    <definedName name="_D100" localSheetId="18" hidden="1">{#N/A,#N/A,FALSE,"TAXC.INDEX";#N/A,#N/A,FALSE,"Schedule I";#N/A,#N/A,FALSE,"Schedule  II";#N/A,#N/A,FALSE,"Schedule III"}</definedName>
    <definedName name="_D100" hidden="1">{#N/A,#N/A,FALSE,"TAXC.INDEX";#N/A,#N/A,FALSE,"Schedule I";#N/A,#N/A,FALSE,"Schedule  II";#N/A,#N/A,FALSE,"Schedule III"}</definedName>
    <definedName name="_D2" localSheetId="16" hidden="1">{#N/A,#N/A,FALSE,"Aging Summary";#N/A,#N/A,FALSE,"Ratio Analysis";#N/A,#N/A,FALSE,"Test 120 Day Accts";#N/A,#N/A,FALSE,"Tickmarks"}</definedName>
    <definedName name="_D2" localSheetId="18" hidden="1">{#N/A,#N/A,FALSE,"Aging Summary";#N/A,#N/A,FALSE,"Ratio Analysis";#N/A,#N/A,FALSE,"Test 120 Day Accts";#N/A,#N/A,FALSE,"Tickmarks"}</definedName>
    <definedName name="_D2" hidden="1">{#N/A,#N/A,FALSE,"Aging Summary";#N/A,#N/A,FALSE,"Ratio Analysis";#N/A,#N/A,FALSE,"Test 120 Day Accts";#N/A,#N/A,FALSE,"Tickmarks"}</definedName>
    <definedName name="_DAT1">#REF!</definedName>
    <definedName name="_DAT10">#REF!</definedName>
    <definedName name="_dat100" localSheetId="16" hidden="1">{#N/A,#N/A,TRUE,"MEMO";#N/A,#N/A,TRUE,"PARAMETROS";#N/A,#N/A,TRUE,"RLI ";#N/A,#N/A,TRUE,"IMPTO.DET.";#N/A,#N/A,TRUE,"FUT-FUNT";#N/A,#N/A,TRUE,"CPI-PATR.";#N/A,#N/A,TRUE,"CM CPI";#N/A,#N/A,TRUE,"PROV";#N/A,#N/A,TRUE,"A FIJO";#N/A,#N/A,TRUE,"LEASING";#N/A,#N/A,TRUE,"VPP";#N/A,#N/A,TRUE,"PPM";#N/A,#N/A,TRUE,"OTROS"}</definedName>
    <definedName name="_dat100" localSheetId="18" hidden="1">{#N/A,#N/A,TRUE,"MEMO";#N/A,#N/A,TRUE,"PARAMETROS";#N/A,#N/A,TRUE,"RLI ";#N/A,#N/A,TRUE,"IMPTO.DET.";#N/A,#N/A,TRUE,"FUT-FUNT";#N/A,#N/A,TRUE,"CPI-PATR.";#N/A,#N/A,TRUE,"CM CPI";#N/A,#N/A,TRUE,"PROV";#N/A,#N/A,TRUE,"A FIJO";#N/A,#N/A,TRUE,"LEASING";#N/A,#N/A,TRUE,"VPP";#N/A,#N/A,TRUE,"PPM";#N/A,#N/A,TRUE,"OTROS"}</definedName>
    <definedName name="_dat100" hidden="1">{#N/A,#N/A,TRUE,"MEMO";#N/A,#N/A,TRUE,"PARAMETROS";#N/A,#N/A,TRUE,"RLI ";#N/A,#N/A,TRUE,"IMPTO.DET.";#N/A,#N/A,TRUE,"FUT-FUNT";#N/A,#N/A,TRUE,"CPI-PATR.";#N/A,#N/A,TRUE,"CM CPI";#N/A,#N/A,TRUE,"PROV";#N/A,#N/A,TRUE,"A FIJO";#N/A,#N/A,TRUE,"LEASING";#N/A,#N/A,TRUE,"VPP";#N/A,#N/A,TRUE,"PPM";#N/A,#N/A,TRUE,"OTROS"}</definedName>
    <definedName name="_DAT1000" localSheetId="16" hidden="1">{#N/A,#N/A,TRUE,"MEMO";#N/A,#N/A,TRUE,"PARAMETROS";#N/A,#N/A,TRUE,"RLI ";#N/A,#N/A,TRUE,"IMPTO.DET.";#N/A,#N/A,TRUE,"FUT-FUNT";#N/A,#N/A,TRUE,"CPI-PATR.";#N/A,#N/A,TRUE,"CM CPI";#N/A,#N/A,TRUE,"PROV";#N/A,#N/A,TRUE,"A FIJO";#N/A,#N/A,TRUE,"LEASING";#N/A,#N/A,TRUE,"VPP";#N/A,#N/A,TRUE,"PPM";#N/A,#N/A,TRUE,"OTROS"}</definedName>
    <definedName name="_DAT1000" localSheetId="18" hidden="1">{#N/A,#N/A,TRUE,"MEMO";#N/A,#N/A,TRUE,"PARAMETROS";#N/A,#N/A,TRUE,"RLI ";#N/A,#N/A,TRUE,"IMPTO.DET.";#N/A,#N/A,TRUE,"FUT-FUNT";#N/A,#N/A,TRUE,"CPI-PATR.";#N/A,#N/A,TRUE,"CM CPI";#N/A,#N/A,TRUE,"PROV";#N/A,#N/A,TRUE,"A FIJO";#N/A,#N/A,TRUE,"LEASING";#N/A,#N/A,TRUE,"VPP";#N/A,#N/A,TRUE,"PPM";#N/A,#N/A,TRUE,"OTROS"}</definedName>
    <definedName name="_DAT1000" hidden="1">{#N/A,#N/A,TRUE,"MEMO";#N/A,#N/A,TRUE,"PARAMETROS";#N/A,#N/A,TRUE,"RLI ";#N/A,#N/A,TRUE,"IMPTO.DET.";#N/A,#N/A,TRUE,"FUT-FUNT";#N/A,#N/A,TRUE,"CPI-PATR.";#N/A,#N/A,TRUE,"CM CPI";#N/A,#N/A,TRUE,"PROV";#N/A,#N/A,TRUE,"A FIJO";#N/A,#N/A,TRUE,"LEASING";#N/A,#N/A,TRUE,"VPP";#N/A,#N/A,TRUE,"PPM";#N/A,#N/A,TRUE,"OTROS"}</definedName>
    <definedName name="_DAT11">#REF!</definedName>
    <definedName name="_dat1165" localSheetId="16" hidden="1">{#N/A,#N/A,TRUE,"MEMO";#N/A,#N/A,TRUE,"PARAMETROS";#N/A,#N/A,TRUE,"RLI ";#N/A,#N/A,TRUE,"IMPTO.DET.";#N/A,#N/A,TRUE,"FUT-FUNT";#N/A,#N/A,TRUE,"CPI-PATR.";#N/A,#N/A,TRUE,"CM CPI";#N/A,#N/A,TRUE,"PROV";#N/A,#N/A,TRUE,"A FIJO";#N/A,#N/A,TRUE,"LEASING";#N/A,#N/A,TRUE,"VPP";#N/A,#N/A,TRUE,"PPM";#N/A,#N/A,TRUE,"OTROS"}</definedName>
    <definedName name="_dat1165" localSheetId="18" hidden="1">{#N/A,#N/A,TRUE,"MEMO";#N/A,#N/A,TRUE,"PARAMETROS";#N/A,#N/A,TRUE,"RLI ";#N/A,#N/A,TRUE,"IMPTO.DET.";#N/A,#N/A,TRUE,"FUT-FUNT";#N/A,#N/A,TRUE,"CPI-PATR.";#N/A,#N/A,TRUE,"CM CPI";#N/A,#N/A,TRUE,"PROV";#N/A,#N/A,TRUE,"A FIJO";#N/A,#N/A,TRUE,"LEASING";#N/A,#N/A,TRUE,"VPP";#N/A,#N/A,TRUE,"PPM";#N/A,#N/A,TRUE,"OTROS"}</definedName>
    <definedName name="_dat1165" hidden="1">{#N/A,#N/A,TRUE,"MEMO";#N/A,#N/A,TRUE,"PARAMETROS";#N/A,#N/A,TRUE,"RLI ";#N/A,#N/A,TRUE,"IMPTO.DET.";#N/A,#N/A,TRUE,"FUT-FUNT";#N/A,#N/A,TRUE,"CPI-PATR.";#N/A,#N/A,TRUE,"CM CPI";#N/A,#N/A,TRUE,"PROV";#N/A,#N/A,TRUE,"A FIJO";#N/A,#N/A,TRUE,"LEASING";#N/A,#N/A,TRUE,"VPP";#N/A,#N/A,TRUE,"PPM";#N/A,#N/A,TRUE,"OTROS"}</definedName>
    <definedName name="_DAT12">#REF!</definedName>
    <definedName name="_DAT13">#REF!</definedName>
    <definedName name="_DAT14">#REF!</definedName>
    <definedName name="_DAT15">#REF!</definedName>
    <definedName name="_dat1500" localSheetId="16" hidden="1">{#N/A,#N/A,TRUE,"MEMO";#N/A,#N/A,TRUE,"PARAMETROS";#N/A,#N/A,TRUE,"RLI ";#N/A,#N/A,TRUE,"IMPTO.DET.";#N/A,#N/A,TRUE,"FUT-FUNT";#N/A,#N/A,TRUE,"CPI-PATR.";#N/A,#N/A,TRUE,"CM CPI";#N/A,#N/A,TRUE,"PROV";#N/A,#N/A,TRUE,"A FIJO";#N/A,#N/A,TRUE,"LEASING";#N/A,#N/A,TRUE,"VPP";#N/A,#N/A,TRUE,"PPM";#N/A,#N/A,TRUE,"OTROS"}</definedName>
    <definedName name="_dat1500" localSheetId="18" hidden="1">{#N/A,#N/A,TRUE,"MEMO";#N/A,#N/A,TRUE,"PARAMETROS";#N/A,#N/A,TRUE,"RLI ";#N/A,#N/A,TRUE,"IMPTO.DET.";#N/A,#N/A,TRUE,"FUT-FUNT";#N/A,#N/A,TRUE,"CPI-PATR.";#N/A,#N/A,TRUE,"CM CPI";#N/A,#N/A,TRUE,"PROV";#N/A,#N/A,TRUE,"A FIJO";#N/A,#N/A,TRUE,"LEASING";#N/A,#N/A,TRUE,"VPP";#N/A,#N/A,TRUE,"PPM";#N/A,#N/A,TRUE,"OTROS"}</definedName>
    <definedName name="_dat1500" hidden="1">{#N/A,#N/A,TRUE,"MEMO";#N/A,#N/A,TRUE,"PARAMETROS";#N/A,#N/A,TRUE,"RLI ";#N/A,#N/A,TRUE,"IMPTO.DET.";#N/A,#N/A,TRUE,"FUT-FUNT";#N/A,#N/A,TRUE,"CPI-PATR.";#N/A,#N/A,TRUE,"CM CPI";#N/A,#N/A,TRUE,"PROV";#N/A,#N/A,TRUE,"A FIJO";#N/A,#N/A,TRUE,"LEASING";#N/A,#N/A,TRUE,"VPP";#N/A,#N/A,TRUE,"PPM";#N/A,#N/A,TRUE,"OTROS"}</definedName>
    <definedName name="_dat1501" localSheetId="16" hidden="1">{#N/A,#N/A,TRUE,"MEMO";#N/A,#N/A,TRUE,"PARAMETROS";#N/A,#N/A,TRUE,"RLI ";#N/A,#N/A,TRUE,"IMPTO.DET.";#N/A,#N/A,TRUE,"FUT-FUNT";#N/A,#N/A,TRUE,"CPI-PATR.";#N/A,#N/A,TRUE,"CM CPI";#N/A,#N/A,TRUE,"PROV";#N/A,#N/A,TRUE,"A FIJO";#N/A,#N/A,TRUE,"LEASING";#N/A,#N/A,TRUE,"VPP";#N/A,#N/A,TRUE,"PPM";#N/A,#N/A,TRUE,"OTROS"}</definedName>
    <definedName name="_dat1501" localSheetId="18" hidden="1">{#N/A,#N/A,TRUE,"MEMO";#N/A,#N/A,TRUE,"PARAMETROS";#N/A,#N/A,TRUE,"RLI ";#N/A,#N/A,TRUE,"IMPTO.DET.";#N/A,#N/A,TRUE,"FUT-FUNT";#N/A,#N/A,TRUE,"CPI-PATR.";#N/A,#N/A,TRUE,"CM CPI";#N/A,#N/A,TRUE,"PROV";#N/A,#N/A,TRUE,"A FIJO";#N/A,#N/A,TRUE,"LEASING";#N/A,#N/A,TRUE,"VPP";#N/A,#N/A,TRUE,"PPM";#N/A,#N/A,TRUE,"OTROS"}</definedName>
    <definedName name="_dat1501" hidden="1">{#N/A,#N/A,TRUE,"MEMO";#N/A,#N/A,TRUE,"PARAMETROS";#N/A,#N/A,TRUE,"RLI ";#N/A,#N/A,TRUE,"IMPTO.DET.";#N/A,#N/A,TRUE,"FUT-FUNT";#N/A,#N/A,TRUE,"CPI-PATR.";#N/A,#N/A,TRUE,"CM CPI";#N/A,#N/A,TRUE,"PROV";#N/A,#N/A,TRUE,"A FIJO";#N/A,#N/A,TRUE,"LEASING";#N/A,#N/A,TRUE,"VPP";#N/A,#N/A,TRUE,"PPM";#N/A,#N/A,TRUE,"OTROS"}</definedName>
    <definedName name="_DAT16">#REF!</definedName>
    <definedName name="_DAT17">#REF!</definedName>
    <definedName name="_DAT18">#REF!</definedName>
    <definedName name="_DAT19">#REF!</definedName>
    <definedName name="_DAT2">#REF!</definedName>
    <definedName name="_DAT20">#REF!</definedName>
    <definedName name="_dat2005" localSheetId="16" hidden="1">{#N/A,#N/A,TRUE,"MEMO";#N/A,#N/A,TRUE,"PARAMETROS";#N/A,#N/A,TRUE,"RLI ";#N/A,#N/A,TRUE,"IMPTO.DET.";#N/A,#N/A,TRUE,"FUT-FUNT";#N/A,#N/A,TRUE,"CPI-PATR.";#N/A,#N/A,TRUE,"CM CPI";#N/A,#N/A,TRUE,"PROV";#N/A,#N/A,TRUE,"A FIJO";#N/A,#N/A,TRUE,"LEASING";#N/A,#N/A,TRUE,"VPP";#N/A,#N/A,TRUE,"PPM";#N/A,#N/A,TRUE,"OTROS"}</definedName>
    <definedName name="_dat2005" localSheetId="18" hidden="1">{#N/A,#N/A,TRUE,"MEMO";#N/A,#N/A,TRUE,"PARAMETROS";#N/A,#N/A,TRUE,"RLI ";#N/A,#N/A,TRUE,"IMPTO.DET.";#N/A,#N/A,TRUE,"FUT-FUNT";#N/A,#N/A,TRUE,"CPI-PATR.";#N/A,#N/A,TRUE,"CM CPI";#N/A,#N/A,TRUE,"PROV";#N/A,#N/A,TRUE,"A FIJO";#N/A,#N/A,TRUE,"LEASING";#N/A,#N/A,TRUE,"VPP";#N/A,#N/A,TRUE,"PPM";#N/A,#N/A,TRUE,"OTROS"}</definedName>
    <definedName name="_dat2005" hidden="1">{#N/A,#N/A,TRUE,"MEMO";#N/A,#N/A,TRUE,"PARAMETROS";#N/A,#N/A,TRUE,"RLI ";#N/A,#N/A,TRUE,"IMPTO.DET.";#N/A,#N/A,TRUE,"FUT-FUNT";#N/A,#N/A,TRUE,"CPI-PATR.";#N/A,#N/A,TRUE,"CM CPI";#N/A,#N/A,TRUE,"PROV";#N/A,#N/A,TRUE,"A FIJO";#N/A,#N/A,TRUE,"LEASING";#N/A,#N/A,TRUE,"VPP";#N/A,#N/A,TRUE,"PPM";#N/A,#N/A,TRUE,"OTROS"}</definedName>
    <definedName name="_DAT21">#REF!</definedName>
    <definedName name="_DAT22">#REF!</definedName>
    <definedName name="_DAT23">#REF!</definedName>
    <definedName name="_DAT24">#REF!</definedName>
    <definedName name="_DAT25">#REF!</definedName>
    <definedName name="_DAT26">#REF!</definedName>
    <definedName name="_DAT27">#REF!</definedName>
    <definedName name="_DAT28">#REF!</definedName>
    <definedName name="_DAT29">#REF!</definedName>
    <definedName name="_DAT3">#REF!</definedName>
    <definedName name="_DAT30">#REF!</definedName>
    <definedName name="_DAT3000" localSheetId="16" hidden="1">{#N/A,#N/A,TRUE,"MEMO";#N/A,#N/A,TRUE,"PARAMETROS";#N/A,#N/A,TRUE,"RLI ";#N/A,#N/A,TRUE,"IMPTO.DET.";#N/A,#N/A,TRUE,"FUT-FUNT";#N/A,#N/A,TRUE,"CPI-PATR.";#N/A,#N/A,TRUE,"CM CPI";#N/A,#N/A,TRUE,"PROV";#N/A,#N/A,TRUE,"A FIJO";#N/A,#N/A,TRUE,"LEASING";#N/A,#N/A,TRUE,"VPP";#N/A,#N/A,TRUE,"PPM";#N/A,#N/A,TRUE,"OTROS"}</definedName>
    <definedName name="_DAT3000" localSheetId="18" hidden="1">{#N/A,#N/A,TRUE,"MEMO";#N/A,#N/A,TRUE,"PARAMETROS";#N/A,#N/A,TRUE,"RLI ";#N/A,#N/A,TRUE,"IMPTO.DET.";#N/A,#N/A,TRUE,"FUT-FUNT";#N/A,#N/A,TRUE,"CPI-PATR.";#N/A,#N/A,TRUE,"CM CPI";#N/A,#N/A,TRUE,"PROV";#N/A,#N/A,TRUE,"A FIJO";#N/A,#N/A,TRUE,"LEASING";#N/A,#N/A,TRUE,"VPP";#N/A,#N/A,TRUE,"PPM";#N/A,#N/A,TRUE,"OTROS"}</definedName>
    <definedName name="_DAT3000" hidden="1">{#N/A,#N/A,TRUE,"MEMO";#N/A,#N/A,TRUE,"PARAMETROS";#N/A,#N/A,TRUE,"RLI ";#N/A,#N/A,TRUE,"IMPTO.DET.";#N/A,#N/A,TRUE,"FUT-FUNT";#N/A,#N/A,TRUE,"CPI-PATR.";#N/A,#N/A,TRUE,"CM CPI";#N/A,#N/A,TRUE,"PROV";#N/A,#N/A,TRUE,"A FIJO";#N/A,#N/A,TRUE,"LEASING";#N/A,#N/A,TRUE,"VPP";#N/A,#N/A,TRUE,"PPM";#N/A,#N/A,TRUE,"OTROS"}</definedName>
    <definedName name="_DAT301" localSheetId="16" hidden="1">{#N/A,#N/A,TRUE,"MEMO";#N/A,#N/A,TRUE,"PARAMETROS";#N/A,#N/A,TRUE,"RLI ";#N/A,#N/A,TRUE,"IMPTO.DET.";#N/A,#N/A,TRUE,"FUT-FUNT";#N/A,#N/A,TRUE,"CPI-PATR.";#N/A,#N/A,TRUE,"CM CPI";#N/A,#N/A,TRUE,"PROV";#N/A,#N/A,TRUE,"A FIJO";#N/A,#N/A,TRUE,"LEASING";#N/A,#N/A,TRUE,"VPP";#N/A,#N/A,TRUE,"PPM";#N/A,#N/A,TRUE,"OTROS"}</definedName>
    <definedName name="_DAT301" localSheetId="18" hidden="1">{#N/A,#N/A,TRUE,"MEMO";#N/A,#N/A,TRUE,"PARAMETROS";#N/A,#N/A,TRUE,"RLI ";#N/A,#N/A,TRUE,"IMPTO.DET.";#N/A,#N/A,TRUE,"FUT-FUNT";#N/A,#N/A,TRUE,"CPI-PATR.";#N/A,#N/A,TRUE,"CM CPI";#N/A,#N/A,TRUE,"PROV";#N/A,#N/A,TRUE,"A FIJO";#N/A,#N/A,TRUE,"LEASING";#N/A,#N/A,TRUE,"VPP";#N/A,#N/A,TRUE,"PPM";#N/A,#N/A,TRUE,"OTROS"}</definedName>
    <definedName name="_DAT301" hidden="1">{#N/A,#N/A,TRUE,"MEMO";#N/A,#N/A,TRUE,"PARAMETROS";#N/A,#N/A,TRUE,"RLI ";#N/A,#N/A,TRUE,"IMPTO.DET.";#N/A,#N/A,TRUE,"FUT-FUNT";#N/A,#N/A,TRUE,"CPI-PATR.";#N/A,#N/A,TRUE,"CM CPI";#N/A,#N/A,TRUE,"PROV";#N/A,#N/A,TRUE,"A FIJO";#N/A,#N/A,TRUE,"LEASING";#N/A,#N/A,TRUE,"VPP";#N/A,#N/A,TRUE,"PPM";#N/A,#N/A,TRUE,"OTROS"}</definedName>
    <definedName name="_DAT31">#REF!</definedName>
    <definedName name="_DAT32">#REF!</definedName>
    <definedName name="_DAT33">#REF!</definedName>
    <definedName name="_DAT4">#REF!</definedName>
    <definedName name="_DAT5">#REF!</definedName>
    <definedName name="_DAT5320" localSheetId="16" hidden="1">{#N/A,#N/A,TRUE,"MEMO";#N/A,#N/A,TRUE,"PARAMETROS";#N/A,#N/A,TRUE,"RLI ";#N/A,#N/A,TRUE,"IMPTO.DET.";#N/A,#N/A,TRUE,"FUT-FUNT";#N/A,#N/A,TRUE,"CPI-PATR.";#N/A,#N/A,TRUE,"CM CPI";#N/A,#N/A,TRUE,"PROV";#N/A,#N/A,TRUE,"A FIJO";#N/A,#N/A,TRUE,"LEASING";#N/A,#N/A,TRUE,"VPP";#N/A,#N/A,TRUE,"PPM";#N/A,#N/A,TRUE,"OTROS"}</definedName>
    <definedName name="_DAT5320" localSheetId="18" hidden="1">{#N/A,#N/A,TRUE,"MEMO";#N/A,#N/A,TRUE,"PARAMETROS";#N/A,#N/A,TRUE,"RLI ";#N/A,#N/A,TRUE,"IMPTO.DET.";#N/A,#N/A,TRUE,"FUT-FUNT";#N/A,#N/A,TRUE,"CPI-PATR.";#N/A,#N/A,TRUE,"CM CPI";#N/A,#N/A,TRUE,"PROV";#N/A,#N/A,TRUE,"A FIJO";#N/A,#N/A,TRUE,"LEASING";#N/A,#N/A,TRUE,"VPP";#N/A,#N/A,TRUE,"PPM";#N/A,#N/A,TRUE,"OTROS"}</definedName>
    <definedName name="_DAT5320" hidden="1">{#N/A,#N/A,TRUE,"MEMO";#N/A,#N/A,TRUE,"PARAMETROS";#N/A,#N/A,TRUE,"RLI ";#N/A,#N/A,TRUE,"IMPTO.DET.";#N/A,#N/A,TRUE,"FUT-FUNT";#N/A,#N/A,TRUE,"CPI-PATR.";#N/A,#N/A,TRUE,"CM CPI";#N/A,#N/A,TRUE,"PROV";#N/A,#N/A,TRUE,"A FIJO";#N/A,#N/A,TRUE,"LEASING";#N/A,#N/A,TRUE,"VPP";#N/A,#N/A,TRUE,"PPM";#N/A,#N/A,TRUE,"OTROS"}</definedName>
    <definedName name="_DAT6">#REF!</definedName>
    <definedName name="_DAT7">#REF!</definedName>
    <definedName name="_DAT8">#REF!</definedName>
    <definedName name="_DAT9">#REF!</definedName>
    <definedName name="_Dec03" localSheetId="16" hidden="1">{"'Demand Units'!$Z$2:$AF$53"}</definedName>
    <definedName name="_Dec03" localSheetId="18" hidden="1">{"'Demand Units'!$Z$2:$AF$53"}</definedName>
    <definedName name="_Dec03" hidden="1">{"'Demand Units'!$Z$2:$AF$53"}</definedName>
    <definedName name="_dec94">#REF!</definedName>
    <definedName name="_DEP2">#REF!</definedName>
    <definedName name="_detalle">#REF!</definedName>
    <definedName name="_detalleA">#REF!</definedName>
    <definedName name="_Dic03">#REF!</definedName>
    <definedName name="_dic08">#REF!</definedName>
    <definedName name="_dic10">#REF!</definedName>
    <definedName name="_DIC3" localSheetId="16" hidden="1">{#N/A,#N/A,FALSE,"Aging Summary";#N/A,#N/A,FALSE,"Ratio Analysis";#N/A,#N/A,FALSE,"Test 120 Day Accts";#N/A,#N/A,FALSE,"Tickmarks"}</definedName>
    <definedName name="_DIC3" localSheetId="18" hidden="1">{#N/A,#N/A,FALSE,"Aging Summary";#N/A,#N/A,FALSE,"Ratio Analysis";#N/A,#N/A,FALSE,"Test 120 Day Accts";#N/A,#N/A,FALSE,"Tickmarks"}</definedName>
    <definedName name="_DIC3" hidden="1">{#N/A,#N/A,FALSE,"Aging Summary";#N/A,#N/A,FALSE,"Ratio Analysis";#N/A,#N/A,FALSE,"Test 120 Day Accts";#N/A,#N/A,FALSE,"Tickmarks"}</definedName>
    <definedName name="_Dif1201">#REF!</definedName>
    <definedName name="_Dif1301">#REF!</definedName>
    <definedName name="_Dif1330">#REF!</definedName>
    <definedName name="_Dif2001">#REF!</definedName>
    <definedName name="_Dif2402">#REF!</definedName>
    <definedName name="_Dist_Bin" hidden="1">#REF!</definedName>
    <definedName name="_Dist_Values" hidden="1">#REF!</definedName>
    <definedName name="_DIV022000">#REF!</definedName>
    <definedName name="_DIV022001">#REF!</definedName>
    <definedName name="_DIV042000">#REF!</definedName>
    <definedName name="_DX2" localSheetId="16" hidden="1">{"'WEB azoc prov'!$B$85:$L$123"}</definedName>
    <definedName name="_DX2" localSheetId="18" hidden="1">{"'WEB azoc prov'!$B$85:$L$123"}</definedName>
    <definedName name="_DX2" hidden="1">{"'WEB azoc prov'!$B$85:$L$123"}</definedName>
    <definedName name="_E">#N/A</definedName>
    <definedName name="_E1" localSheetId="16"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E1" localSheetId="18"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E1"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_E21" localSheetId="16" hidden="1">{"Despesas Diferidas Indedutíveis de 1998",#N/A,FALSE,"Impressão"}</definedName>
    <definedName name="_E21" localSheetId="18" hidden="1">{"Despesas Diferidas Indedutíveis de 1998",#N/A,FALSE,"Impressão"}</definedName>
    <definedName name="_E21" hidden="1">{"Despesas Diferidas Indedutíveis de 1998",#N/A,FALSE,"Impressão"}</definedName>
    <definedName name="_ede2"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ede2"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ede2"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_efr4" localSheetId="16" hidden="1">{#N/A,#N/A,FALSE,"BM_mes";#N/A,#N/A,FALSE,"BM_Resum_Fin";#N/A,#N/A,FALSE,"Inf-Min-Mina"}</definedName>
    <definedName name="_efr4" localSheetId="18" hidden="1">{#N/A,#N/A,FALSE,"BM_mes";#N/A,#N/A,FALSE,"BM_Resum_Fin";#N/A,#N/A,FALSE,"Inf-Min-Mina"}</definedName>
    <definedName name="_efr4" hidden="1">{#N/A,#N/A,FALSE,"BM_mes";#N/A,#N/A,FALSE,"BM_Resum_Fin";#N/A,#N/A,FALSE,"Inf-Min-Mina"}</definedName>
    <definedName name="_Emp12">#REF!</definedName>
    <definedName name="_ene08">#REF!</definedName>
    <definedName name="_ene10">#REF!</definedName>
    <definedName name="_ENE6">#REF!</definedName>
    <definedName name="_ER2" localSheetId="16" hidden="1">{#N/A,#N/A,FALSE,"Aging Summary";#N/A,#N/A,FALSE,"Ratio Analysis";#N/A,#N/A,FALSE,"Test 120 Day Accts";#N/A,#N/A,FALSE,"Tickmarks"}</definedName>
    <definedName name="_ER2" localSheetId="18" hidden="1">{#N/A,#N/A,FALSE,"Aging Summary";#N/A,#N/A,FALSE,"Ratio Analysis";#N/A,#N/A,FALSE,"Test 120 Day Accts";#N/A,#N/A,FALSE,"Tickmarks"}</definedName>
    <definedName name="_ER2" hidden="1">{#N/A,#N/A,FALSE,"Aging Summary";#N/A,#N/A,FALSE,"Ratio Analysis";#N/A,#N/A,FALSE,"Test 120 Day Accts";#N/A,#N/A,FALSE,"Tickmarks"}</definedName>
    <definedName name="_et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et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et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et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et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et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eva1" localSheetId="16" hidden="1">{#N/A,#N/A,TRUE,"Hoja8";#N/A,#N/A,TRUE,"GRAFICOS"}</definedName>
    <definedName name="_eva1" localSheetId="18" hidden="1">{#N/A,#N/A,TRUE,"Hoja8";#N/A,#N/A,TRUE,"GRAFICOS"}</definedName>
    <definedName name="_eva1" hidden="1">{#N/A,#N/A,TRUE,"Hoja8";#N/A,#N/A,TRUE,"GRAFICOS"}</definedName>
    <definedName name="_Excel_BuiltIn__FilterDatabase_1_1_1_1_1_1">"$#REF!.$#REF!$#REF!:$#REF!$#REF!"</definedName>
    <definedName name="_f" localSheetId="16" hidden="1">{#N/A,#N/A,FALSE,"Aging Summary";#N/A,#N/A,FALSE,"Ratio Analysis";#N/A,#N/A,FALSE,"Test 120 Day Accts";#N/A,#N/A,FALSE,"Tickmarks"}</definedName>
    <definedName name="_f" localSheetId="18" hidden="1">{#N/A,#N/A,FALSE,"Aging Summary";#N/A,#N/A,FALSE,"Ratio Analysis";#N/A,#N/A,FALSE,"Test 120 Day Accts";#N/A,#N/A,FALSE,"Tickmarks"}</definedName>
    <definedName name="_f" hidden="1">{#N/A,#N/A,FALSE,"Aging Summary";#N/A,#N/A,FALSE,"Ratio Analysis";#N/A,#N/A,FALSE,"Test 120 Day Accts";#N/A,#N/A,FALSE,"Tickmarks"}</definedName>
    <definedName name="_f1" localSheetId="16" hidden="1">{#N/A,#N/A,FALSE,"Aging Summary";#N/A,#N/A,FALSE,"Ratio Analysis";#N/A,#N/A,FALSE,"Test 120 Day Accts";#N/A,#N/A,FALSE,"Tickmarks"}</definedName>
    <definedName name="_f1" localSheetId="18" hidden="1">{#N/A,#N/A,FALSE,"Aging Summary";#N/A,#N/A,FALSE,"Ratio Analysis";#N/A,#N/A,FALSE,"Test 120 Day Accts";#N/A,#N/A,FALSE,"Tickmarks"}</definedName>
    <definedName name="_f1" hidden="1">{#N/A,#N/A,FALSE,"Aging Summary";#N/A,#N/A,FALSE,"Ratio Analysis";#N/A,#N/A,FALSE,"Test 120 Day Accts";#N/A,#N/A,FALSE,"Tickmarks"}</definedName>
    <definedName name="_F101" localSheetId="16" hidden="1">{#N/A,#N/A,FALSE,"TAXC.INDEX";#N/A,#N/A,FALSE,"Schedule I";#N/A,#N/A,FALSE,"Schedule  II";#N/A,#N/A,FALSE,"Schedule III"}</definedName>
    <definedName name="_F101" localSheetId="18" hidden="1">{#N/A,#N/A,FALSE,"TAXC.INDEX";#N/A,#N/A,FALSE,"Schedule I";#N/A,#N/A,FALSE,"Schedule  II";#N/A,#N/A,FALSE,"Schedule III"}</definedName>
    <definedName name="_F101" hidden="1">{#N/A,#N/A,FALSE,"TAXC.INDEX";#N/A,#N/A,FALSE,"Schedule I";#N/A,#N/A,FALSE,"Schedule  II";#N/A,#N/A,FALSE,"Schedule III"}</definedName>
    <definedName name="_f11"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f11"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f11"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F1P">#REF!</definedName>
    <definedName name="_F1PP">#REF!</definedName>
    <definedName name="_f5" localSheetId="16" hidden="1">{#N/A,#N/A,TRUE,"ComparativoII"}</definedName>
    <definedName name="_f5" localSheetId="18" hidden="1">{#N/A,#N/A,TRUE,"ComparativoII"}</definedName>
    <definedName name="_f5" hidden="1">{#N/A,#N/A,TRUE,"ComparativoII"}</definedName>
    <definedName name="_f50"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f50"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f50"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FA">"Febrero 2004"</definedName>
    <definedName name="_FC">#REF!</definedName>
    <definedName name="_fd4" hidden="1">#REF!</definedName>
    <definedName name="_feb08">#REF!</definedName>
    <definedName name="_feb10">#REF!</definedName>
    <definedName name="_feb94">#REF!</definedName>
    <definedName name="_feb95">#REF!</definedName>
    <definedName name="_feb96">#REF!</definedName>
    <definedName name="_fecha">" 06-Dic-2004 "</definedName>
    <definedName name="_ff55" localSheetId="16" hidden="1">{#N/A,#N/A,FALSE,"4C0696";#N/A,#N/A,FALSE,"1B1193";#N/A,#N/A,FALSE,"TABLA";#N/A,#N/A,FALSE,"INST RTA FIJA"}</definedName>
    <definedName name="_ff55" localSheetId="18" hidden="1">{#N/A,#N/A,FALSE,"4C0696";#N/A,#N/A,FALSE,"1B1193";#N/A,#N/A,FALSE,"TABLA";#N/A,#N/A,FALSE,"INST RTA FIJA"}</definedName>
    <definedName name="_ff55" hidden="1">{#N/A,#N/A,FALSE,"4C0696";#N/A,#N/A,FALSE,"1B1193";#N/A,#N/A,FALSE,"TABLA";#N/A,#N/A,FALSE,"INST RTA FIJA"}</definedName>
    <definedName name="_FG1" localSheetId="16" hidden="1">{"'DIFPRE'!$A$2:$M$54"}</definedName>
    <definedName name="_FG1" localSheetId="18" hidden="1">{"'DIFPRE'!$A$2:$M$54"}</definedName>
    <definedName name="_FG1" hidden="1">{"'DIFPRE'!$A$2:$M$54"}</definedName>
    <definedName name="_FHE7" localSheetId="16" hidden="1">{#N/A,#N/A,FALSE,"masez (10)";#N/A,#N/A,FALSE,"masez (7)";#N/A,#N/A,FALSE,"masez (6)";#N/A,#N/A,FALSE,"masez (5)";#N/A,#N/A,FALSE,"masez (4)";#N/A,#N/A,FALSE,"masez (3)";#N/A,#N/A,FALSE,"masez (2)";#N/A,#N/A,FALSE,"GME";#N/A,#N/A,FALSE,"masez"}</definedName>
    <definedName name="_FHE7" localSheetId="18" hidden="1">{#N/A,#N/A,FALSE,"masez (10)";#N/A,#N/A,FALSE,"masez (7)";#N/A,#N/A,FALSE,"masez (6)";#N/A,#N/A,FALSE,"masez (5)";#N/A,#N/A,FALSE,"masez (4)";#N/A,#N/A,FALSE,"masez (3)";#N/A,#N/A,FALSE,"masez (2)";#N/A,#N/A,FALSE,"GME";#N/A,#N/A,FALSE,"masez"}</definedName>
    <definedName name="_FHE7" hidden="1">{#N/A,#N/A,FALSE,"masez (10)";#N/A,#N/A,FALSE,"masez (7)";#N/A,#N/A,FALSE,"masez (6)";#N/A,#N/A,FALSE,"masez (5)";#N/A,#N/A,FALSE,"masez (4)";#N/A,#N/A,FALSE,"masez (3)";#N/A,#N/A,FALSE,"masez (2)";#N/A,#N/A,FALSE,"GME";#N/A,#N/A,FALSE,"masez"}</definedName>
    <definedName name="_Fill" hidden="1">#REF!</definedName>
    <definedName name="_filla" hidden="1">#REF!</definedName>
    <definedName name="_xlnm._FilterDatabase" localSheetId="17" hidden="1">'DATA DIN'!$A$1:$Y$2647</definedName>
    <definedName name="_xlnm._FilterDatabase" localSheetId="12" hidden="1">LC!$A$1:$AC$712</definedName>
    <definedName name="_xlnm._FilterDatabase" localSheetId="10" hidden="1">'LC Consolidado'!$A$1:$AG$259</definedName>
    <definedName name="_xlnm._FilterDatabase" localSheetId="11" hidden="1">LV!$A$1:$AT$1364</definedName>
    <definedName name="_xlnm._FilterDatabase" localSheetId="9" hidden="1">'LV Consolidado'!$A$1:$AX$7779</definedName>
    <definedName name="_xlnm._FilterDatabase" hidden="1">#REF!</definedName>
    <definedName name="_Fol10">#REF!</definedName>
    <definedName name="_Fol11">#REF!</definedName>
    <definedName name="_Fol12">#REF!</definedName>
    <definedName name="_Fol13">#REF!</definedName>
    <definedName name="_Fol14">#REF!</definedName>
    <definedName name="_Fol15">#REF!</definedName>
    <definedName name="_Fol16">#REF!</definedName>
    <definedName name="_Fol17">#REF!</definedName>
    <definedName name="_Fol2">#REF!</definedName>
    <definedName name="_Fol23">#REF!</definedName>
    <definedName name="_Fol24">#REF!</definedName>
    <definedName name="_Fol25">#REF!</definedName>
    <definedName name="_Fol26">#REF!</definedName>
    <definedName name="_Fol27">#REF!</definedName>
    <definedName name="_Fol28">#REF!</definedName>
    <definedName name="_Fol29">#REF!</definedName>
    <definedName name="_Fol3">#REF!</definedName>
    <definedName name="_Fol30">#REF!</definedName>
    <definedName name="_Fol4">#REF!</definedName>
    <definedName name="_Fol5">#REF!</definedName>
    <definedName name="_Fol6">#REF!</definedName>
    <definedName name="_Fol7">#REF!</definedName>
    <definedName name="_Fol8">#REF!</definedName>
    <definedName name="_Fol9">#REF!</definedName>
    <definedName name="_FPM1">#REF!</definedName>
    <definedName name="_FR">"Diciembre 2004"</definedName>
    <definedName name="_FRD001" localSheetId="16">L118C2</definedName>
    <definedName name="_FRD001" localSheetId="18">L118C2</definedName>
    <definedName name="_FRD001">L118C2</definedName>
    <definedName name="_ftu222" localSheetId="16" hidden="1">{#N/A,#N/A,FALSE,"Aging Summary";#N/A,#N/A,FALSE,"Ratio Analysis";#N/A,#N/A,FALSE,"Test 120 Day Accts";#N/A,#N/A,FALSE,"Tickmarks"}</definedName>
    <definedName name="_ftu222" localSheetId="18" hidden="1">{#N/A,#N/A,FALSE,"Aging Summary";#N/A,#N/A,FALSE,"Ratio Analysis";#N/A,#N/A,FALSE,"Test 120 Day Accts";#N/A,#N/A,FALSE,"Tickmarks"}</definedName>
    <definedName name="_ftu222" hidden="1">{#N/A,#N/A,FALSE,"Aging Summary";#N/A,#N/A,FALSE,"Ratio Analysis";#N/A,#N/A,FALSE,"Test 120 Day Accts";#N/A,#N/A,FALSE,"Tickmarks"}</definedName>
    <definedName name="_fut08" localSheetId="16" hidden="1">{#N/A,#N/A,FALSE,"Aging Summary";#N/A,#N/A,FALSE,"Ratio Analysis";#N/A,#N/A,FALSE,"Test 120 Day Accts";#N/A,#N/A,FALSE,"Tickmarks"}</definedName>
    <definedName name="_fut08" localSheetId="18" hidden="1">{#N/A,#N/A,FALSE,"Aging Summary";#N/A,#N/A,FALSE,"Ratio Analysis";#N/A,#N/A,FALSE,"Test 120 Day Accts";#N/A,#N/A,FALSE,"Tickmarks"}</definedName>
    <definedName name="_fut08" hidden="1">{#N/A,#N/A,FALSE,"Aging Summary";#N/A,#N/A,FALSE,"Ratio Analysis";#N/A,#N/A,FALSE,"Test 120 Day Accts";#N/A,#N/A,FALSE,"Tickmarks"}</definedName>
    <definedName name="_fut1" localSheetId="16" hidden="1">{#N/A,#N/A,FALSE,"Aging Summary";#N/A,#N/A,FALSE,"Ratio Analysis";#N/A,#N/A,FALSE,"Test 120 Day Accts";#N/A,#N/A,FALSE,"Tickmarks"}</definedName>
    <definedName name="_fut1" localSheetId="18" hidden="1">{#N/A,#N/A,FALSE,"Aging Summary";#N/A,#N/A,FALSE,"Ratio Analysis";#N/A,#N/A,FALSE,"Test 120 Day Accts";#N/A,#N/A,FALSE,"Tickmarks"}</definedName>
    <definedName name="_fut1" hidden="1">{#N/A,#N/A,FALSE,"Aging Summary";#N/A,#N/A,FALSE,"Ratio Analysis";#N/A,#N/A,FALSE,"Test 120 Day Accts";#N/A,#N/A,FALSE,"Tickmarks"}</definedName>
    <definedName name="_fut2" localSheetId="16" hidden="1">{#N/A,#N/A,FALSE,"Aging Summary";#N/A,#N/A,FALSE,"Ratio Analysis";#N/A,#N/A,FALSE,"Test 120 Day Accts";#N/A,#N/A,FALSE,"Tickmarks"}</definedName>
    <definedName name="_fut2" localSheetId="18" hidden="1">{#N/A,#N/A,FALSE,"Aging Summary";#N/A,#N/A,FALSE,"Ratio Analysis";#N/A,#N/A,FALSE,"Test 120 Day Accts";#N/A,#N/A,FALSE,"Tickmarks"}</definedName>
    <definedName name="_fut2" hidden="1">{#N/A,#N/A,FALSE,"Aging Summary";#N/A,#N/A,FALSE,"Ratio Analysis";#N/A,#N/A,FALSE,"Test 120 Day Accts";#N/A,#N/A,FALSE,"Tickmarks"}</definedName>
    <definedName name="_FUT2003">"V2004-02-29"</definedName>
    <definedName name="_FUT2005" localSheetId="16" hidden="1">{#N/A,#N/A,FALSE,"Aging Summary";#N/A,#N/A,FALSE,"Ratio Analysis";#N/A,#N/A,FALSE,"Test 120 Day Accts";#N/A,#N/A,FALSE,"Tickmarks"}</definedName>
    <definedName name="_FUT2005" localSheetId="18" hidden="1">{#N/A,#N/A,FALSE,"Aging Summary";#N/A,#N/A,FALSE,"Ratio Analysis";#N/A,#N/A,FALSE,"Test 120 Day Accts";#N/A,#N/A,FALSE,"Tickmarks"}</definedName>
    <definedName name="_FUT2005" hidden="1">{#N/A,#N/A,FALSE,"Aging Summary";#N/A,#N/A,FALSE,"Ratio Analysis";#N/A,#N/A,FALSE,"Test 120 Day Accts";#N/A,#N/A,FALSE,"Tickmarks"}</definedName>
    <definedName name="_fut2006" localSheetId="16" hidden="1">{#N/A,#N/A,FALSE,"Aging Summary";#N/A,#N/A,FALSE,"Ratio Analysis";#N/A,#N/A,FALSE,"Test 120 Day Accts";#N/A,#N/A,FALSE,"Tickmarks"}</definedName>
    <definedName name="_fut2006" localSheetId="18" hidden="1">{#N/A,#N/A,FALSE,"Aging Summary";#N/A,#N/A,FALSE,"Ratio Analysis";#N/A,#N/A,FALSE,"Test 120 Day Accts";#N/A,#N/A,FALSE,"Tickmarks"}</definedName>
    <definedName name="_fut2006" hidden="1">{#N/A,#N/A,FALSE,"Aging Summary";#N/A,#N/A,FALSE,"Ratio Analysis";#N/A,#N/A,FALSE,"Test 120 Day Accts";#N/A,#N/A,FALSE,"Tickmarks"}</definedName>
    <definedName name="_g" localSheetId="16" hidden="1">{#N/A,#N/A,FALSE,"Aging Summary";#N/A,#N/A,FALSE,"Ratio Analysis";#N/A,#N/A,FALSE,"Test 120 Day Accts";#N/A,#N/A,FALSE,"Tickmarks"}</definedName>
    <definedName name="_g" localSheetId="18" hidden="1">{#N/A,#N/A,FALSE,"Aging Summary";#N/A,#N/A,FALSE,"Ratio Analysis";#N/A,#N/A,FALSE,"Test 120 Day Accts";#N/A,#N/A,FALSE,"Tickmarks"}</definedName>
    <definedName name="_g" hidden="1">{#N/A,#N/A,FALSE,"Aging Summary";#N/A,#N/A,FALSE,"Ratio Analysis";#N/A,#N/A,FALSE,"Test 120 Day Accts";#N/A,#N/A,FALSE,"Tickmarks"}</definedName>
    <definedName name="_G12" hidden="1">#REF!</definedName>
    <definedName name="_g2" localSheetId="16" hidden="1">{#N/A,#N/A,FALSE,"Aging Summary";#N/A,#N/A,FALSE,"Ratio Analysis";#N/A,#N/A,FALSE,"Test 120 Day Accts";#N/A,#N/A,FALSE,"Tickmarks"}</definedName>
    <definedName name="_g2" localSheetId="18" hidden="1">{#N/A,#N/A,FALSE,"Aging Summary";#N/A,#N/A,FALSE,"Ratio Analysis";#N/A,#N/A,FALSE,"Test 120 Day Accts";#N/A,#N/A,FALSE,"Tickmarks"}</definedName>
    <definedName name="_g2" hidden="1">{#N/A,#N/A,FALSE,"Aging Summary";#N/A,#N/A,FALSE,"Ratio Analysis";#N/A,#N/A,FALSE,"Test 120 Day Accts";#N/A,#N/A,FALSE,"Tickmarks"}</definedName>
    <definedName name="_gan2" localSheetId="16" hidden="1">{#N/A,#N/A,FALSE,"Aging Summary";#N/A,#N/A,FALSE,"Ratio Analysis";#N/A,#N/A,FALSE,"Test 120 Day Accts";#N/A,#N/A,FALSE,"Tickmarks"}</definedName>
    <definedName name="_gan2" localSheetId="18" hidden="1">{#N/A,#N/A,FALSE,"Aging Summary";#N/A,#N/A,FALSE,"Ratio Analysis";#N/A,#N/A,FALSE,"Test 120 Day Accts";#N/A,#N/A,FALSE,"Tickmarks"}</definedName>
    <definedName name="_gan2" hidden="1">{#N/A,#N/A,FALSE,"Aging Summary";#N/A,#N/A,FALSE,"Ratio Analysis";#N/A,#N/A,FALSE,"Test 120 Day Accts";#N/A,#N/A,FALSE,"Tickmarks"}</definedName>
    <definedName name="_GAS09" hidden="1">#REF!</definedName>
    <definedName name="_gbp05">0.683934</definedName>
    <definedName name="_gbp06">0.681805</definedName>
    <definedName name="_gbp07">0.684647</definedName>
    <definedName name="_gbp08">0.75</definedName>
    <definedName name="_gbp1">0.796705</definedName>
    <definedName name="_gbp2">0.9525</definedName>
    <definedName name="_gc1" localSheetId="16" hidden="1">{#N/A,#N/A,TRUE,"MEMO";#N/A,#N/A,TRUE,"PARAMETROS";#N/A,#N/A,TRUE,"RLI ";#N/A,#N/A,TRUE,"IMPTO.DET.";#N/A,#N/A,TRUE,"FUT-FUNT";#N/A,#N/A,TRUE,"CPI-PATR.";#N/A,#N/A,TRUE,"CM CPI";#N/A,#N/A,TRUE,"PROV";#N/A,#N/A,TRUE,"A FIJO";#N/A,#N/A,TRUE,"LEASING";#N/A,#N/A,TRUE,"VPP";#N/A,#N/A,TRUE,"PPM";#N/A,#N/A,TRUE,"OTROS"}</definedName>
    <definedName name="_gc1" localSheetId="18" hidden="1">{#N/A,#N/A,TRUE,"MEMO";#N/A,#N/A,TRUE,"PARAMETROS";#N/A,#N/A,TRUE,"RLI ";#N/A,#N/A,TRUE,"IMPTO.DET.";#N/A,#N/A,TRUE,"FUT-FUNT";#N/A,#N/A,TRUE,"CPI-PATR.";#N/A,#N/A,TRUE,"CM CPI";#N/A,#N/A,TRUE,"PROV";#N/A,#N/A,TRUE,"A FIJO";#N/A,#N/A,TRUE,"LEASING";#N/A,#N/A,TRUE,"VPP";#N/A,#N/A,TRUE,"PPM";#N/A,#N/A,TRUE,"OTROS"}</definedName>
    <definedName name="_gc1" hidden="1">{#N/A,#N/A,TRUE,"MEMO";#N/A,#N/A,TRUE,"PARAMETROS";#N/A,#N/A,TRUE,"RLI ";#N/A,#N/A,TRUE,"IMPTO.DET.";#N/A,#N/A,TRUE,"FUT-FUNT";#N/A,#N/A,TRUE,"CPI-PATR.";#N/A,#N/A,TRUE,"CM CPI";#N/A,#N/A,TRUE,"PROV";#N/A,#N/A,TRUE,"A FIJO";#N/A,#N/A,TRUE,"LEASING";#N/A,#N/A,TRUE,"VPP";#N/A,#N/A,TRUE,"PPM";#N/A,#N/A,TRUE,"OTROS"}</definedName>
    <definedName name="_gc2" localSheetId="16" hidden="1">{#N/A,#N/A,TRUE,"MEMO";#N/A,#N/A,TRUE,"PARAMETROS";#N/A,#N/A,TRUE,"RLI ";#N/A,#N/A,TRUE,"IMPTO.DET.";#N/A,#N/A,TRUE,"FUT-FUNT";#N/A,#N/A,TRUE,"CPI-PATR.";#N/A,#N/A,TRUE,"CM CPI";#N/A,#N/A,TRUE,"PROV";#N/A,#N/A,TRUE,"A FIJO";#N/A,#N/A,TRUE,"LEASING";#N/A,#N/A,TRUE,"VPP";#N/A,#N/A,TRUE,"PPM";#N/A,#N/A,TRUE,"OTROS"}</definedName>
    <definedName name="_gc2" localSheetId="18" hidden="1">{#N/A,#N/A,TRUE,"MEMO";#N/A,#N/A,TRUE,"PARAMETROS";#N/A,#N/A,TRUE,"RLI ";#N/A,#N/A,TRUE,"IMPTO.DET.";#N/A,#N/A,TRUE,"FUT-FUNT";#N/A,#N/A,TRUE,"CPI-PATR.";#N/A,#N/A,TRUE,"CM CPI";#N/A,#N/A,TRUE,"PROV";#N/A,#N/A,TRUE,"A FIJO";#N/A,#N/A,TRUE,"LEASING";#N/A,#N/A,TRUE,"VPP";#N/A,#N/A,TRUE,"PPM";#N/A,#N/A,TRUE,"OTROS"}</definedName>
    <definedName name="_gc2" hidden="1">{#N/A,#N/A,TRUE,"MEMO";#N/A,#N/A,TRUE,"PARAMETROS";#N/A,#N/A,TRUE,"RLI ";#N/A,#N/A,TRUE,"IMPTO.DET.";#N/A,#N/A,TRUE,"FUT-FUNT";#N/A,#N/A,TRUE,"CPI-PATR.";#N/A,#N/A,TRUE,"CM CPI";#N/A,#N/A,TRUE,"PROV";#N/A,#N/A,TRUE,"A FIJO";#N/A,#N/A,TRUE,"LEASING";#N/A,#N/A,TRUE,"VPP";#N/A,#N/A,TRUE,"PPM";#N/A,#N/A,TRUE,"OTROS"}</definedName>
    <definedName name="_gc4" localSheetId="16" hidden="1">{#N/A,#N/A,TRUE,"MEMO";#N/A,#N/A,TRUE,"PARAMETROS";#N/A,#N/A,TRUE,"RLI ";#N/A,#N/A,TRUE,"IMPTO.DET.";#N/A,#N/A,TRUE,"FUT-FUNT";#N/A,#N/A,TRUE,"CPI-PATR.";#N/A,#N/A,TRUE,"CM CPI";#N/A,#N/A,TRUE,"PROV";#N/A,#N/A,TRUE,"A FIJO";#N/A,#N/A,TRUE,"LEASING";#N/A,#N/A,TRUE,"VPP";#N/A,#N/A,TRUE,"PPM";#N/A,#N/A,TRUE,"OTROS"}</definedName>
    <definedName name="_gc4" localSheetId="18" hidden="1">{#N/A,#N/A,TRUE,"MEMO";#N/A,#N/A,TRUE,"PARAMETROS";#N/A,#N/A,TRUE,"RLI ";#N/A,#N/A,TRUE,"IMPTO.DET.";#N/A,#N/A,TRUE,"FUT-FUNT";#N/A,#N/A,TRUE,"CPI-PATR.";#N/A,#N/A,TRUE,"CM CPI";#N/A,#N/A,TRUE,"PROV";#N/A,#N/A,TRUE,"A FIJO";#N/A,#N/A,TRUE,"LEASING";#N/A,#N/A,TRUE,"VPP";#N/A,#N/A,TRUE,"PPM";#N/A,#N/A,TRUE,"OTROS"}</definedName>
    <definedName name="_gc4" hidden="1">{#N/A,#N/A,TRUE,"MEMO";#N/A,#N/A,TRUE,"PARAMETROS";#N/A,#N/A,TRUE,"RLI ";#N/A,#N/A,TRUE,"IMPTO.DET.";#N/A,#N/A,TRUE,"FUT-FUNT";#N/A,#N/A,TRUE,"CPI-PATR.";#N/A,#N/A,TRUE,"CM CPI";#N/A,#N/A,TRUE,"PROV";#N/A,#N/A,TRUE,"A FIJO";#N/A,#N/A,TRUE,"LEASING";#N/A,#N/A,TRUE,"VPP";#N/A,#N/A,TRUE,"PPM";#N/A,#N/A,TRUE,"OTROS"}</definedName>
    <definedName name="_GCO1">#REF!</definedName>
    <definedName name="_GCr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GCr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GCr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GCr2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GCr2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GCr2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gg1" localSheetId="16" hidden="1">{#N/A,#N/A,TRUE,"MEMO";#N/A,#N/A,TRUE,"PARAMETROS";#N/A,#N/A,TRUE,"RLI ";#N/A,#N/A,TRUE,"IMPTO.DET.";#N/A,#N/A,TRUE,"FUT-FUNT";#N/A,#N/A,TRUE,"CPI-PATR.";#N/A,#N/A,TRUE,"CM CPI";#N/A,#N/A,TRUE,"PROV";#N/A,#N/A,TRUE,"A FIJO";#N/A,#N/A,TRUE,"LEASING";#N/A,#N/A,TRUE,"VPP";#N/A,#N/A,TRUE,"PPM";#N/A,#N/A,TRUE,"OTROS"}</definedName>
    <definedName name="_gg1" localSheetId="18" hidden="1">{#N/A,#N/A,TRUE,"MEMO";#N/A,#N/A,TRUE,"PARAMETROS";#N/A,#N/A,TRUE,"RLI ";#N/A,#N/A,TRUE,"IMPTO.DET.";#N/A,#N/A,TRUE,"FUT-FUNT";#N/A,#N/A,TRUE,"CPI-PATR.";#N/A,#N/A,TRUE,"CM CPI";#N/A,#N/A,TRUE,"PROV";#N/A,#N/A,TRUE,"A FIJO";#N/A,#N/A,TRUE,"LEASING";#N/A,#N/A,TRUE,"VPP";#N/A,#N/A,TRUE,"PPM";#N/A,#N/A,TRUE,"OTROS"}</definedName>
    <definedName name="_gg1" hidden="1">{#N/A,#N/A,TRUE,"MEMO";#N/A,#N/A,TRUE,"PARAMETROS";#N/A,#N/A,TRUE,"RLI ";#N/A,#N/A,TRUE,"IMPTO.DET.";#N/A,#N/A,TRUE,"FUT-FUNT";#N/A,#N/A,TRUE,"CPI-PATR.";#N/A,#N/A,TRUE,"CM CPI";#N/A,#N/A,TRUE,"PROV";#N/A,#N/A,TRUE,"A FIJO";#N/A,#N/A,TRUE,"LEASING";#N/A,#N/A,TRUE,"VPP";#N/A,#N/A,TRUE,"PPM";#N/A,#N/A,TRUE,"OTROS"}</definedName>
    <definedName name="_GMP1297" hidden="1">#REF!</definedName>
    <definedName name="_gmp2000" hidden="1">#REF!</definedName>
    <definedName name="_GoBack_1">#REF!</definedName>
    <definedName name="_gol2006">#REF!</definedName>
    <definedName name="_GOP1">#REF!</definedName>
    <definedName name="_GRA21">#REF!</definedName>
    <definedName name="_GSI1">#REF!</definedName>
    <definedName name="_GSRATES_1" hidden="1">"H1998113019981130USDFRF1000001"</definedName>
    <definedName name="_GSRATES_2" hidden="1">"H1999011519990115USDGBP1000001"</definedName>
    <definedName name="_GSRATES_3" hidden="1">"H1999012919990129USDEUR1000001"</definedName>
    <definedName name="_GSRATES_COUNT" hidden="1">3</definedName>
    <definedName name="_GSRATESR_1" hidden="1">#REF!</definedName>
    <definedName name="_GSRATESR_2" hidden="1">#REF!</definedName>
    <definedName name="_GSRATESR_3" hidden="1">#REF!</definedName>
    <definedName name="_GTE1">#REF!</definedName>
    <definedName name="_H67000">#REF!</definedName>
    <definedName name="_H67002">#REF!</definedName>
    <definedName name="_H70000">#REF!</definedName>
    <definedName name="_H71382">#REF!</definedName>
    <definedName name="_H71383">#REF!</definedName>
    <definedName name="_H71385">#REF!</definedName>
    <definedName name="_H90020">#REF!</definedName>
    <definedName name="_H90021">#REF!</definedName>
    <definedName name="_i" hidden="1">#REF!</definedName>
    <definedName name="_i9" localSheetId="16" hidden="1">{#N/A,#N/A,FALSE,"4C0696";#N/A,#N/A,FALSE,"1B1193";#N/A,#N/A,FALSE,"TABLA";#N/A,#N/A,FALSE,"INST RTA FIJA"}</definedName>
    <definedName name="_i9" localSheetId="18" hidden="1">{#N/A,#N/A,FALSE,"4C0696";#N/A,#N/A,FALSE,"1B1193";#N/A,#N/A,FALSE,"TABLA";#N/A,#N/A,FALSE,"INST RTA FIJA"}</definedName>
    <definedName name="_i9" hidden="1">{#N/A,#N/A,FALSE,"4C0696";#N/A,#N/A,FALSE,"1B1193";#N/A,#N/A,FALSE,"TABLA";#N/A,#N/A,FALSE,"INST RTA FIJA"}</definedName>
    <definedName name="_iba02">#REF!</definedName>
    <definedName name="_imp330" localSheetId="16" hidden="1">{#N/A,#N/A,FALSE,"RLI";#N/A,#N/A,FALSE,"Provisión impto. renta";#N/A,#N/A,FALSE,"C-M Patrimonio";#N/A,#N/A,FALSE,"Inv.EERR";#N/A,#N/A,FALSE,"Activo Fijo";#N/A,#N/A,FALSE,"Remodelaciones";#N/A,#N/A,FALSE,"Provisión vacaciones";#N/A,#N/A,FALSE,"Impuesto  diferido"}</definedName>
    <definedName name="_imp330" localSheetId="18" hidden="1">{#N/A,#N/A,FALSE,"RLI";#N/A,#N/A,FALSE,"Provisión impto. renta";#N/A,#N/A,FALSE,"C-M Patrimonio";#N/A,#N/A,FALSE,"Inv.EERR";#N/A,#N/A,FALSE,"Activo Fijo";#N/A,#N/A,FALSE,"Remodelaciones";#N/A,#N/A,FALSE,"Provisión vacaciones";#N/A,#N/A,FALSE,"Impuesto  diferido"}</definedName>
    <definedName name="_imp330" hidden="1">{#N/A,#N/A,FALSE,"RLI";#N/A,#N/A,FALSE,"Provisión impto. renta";#N/A,#N/A,FALSE,"C-M Patrimonio";#N/A,#N/A,FALSE,"Inv.EERR";#N/A,#N/A,FALSE,"Activo Fijo";#N/A,#N/A,FALSE,"Remodelaciones";#N/A,#N/A,FALSE,"Provisión vacaciones";#N/A,#N/A,FALSE,"Impuesto  diferido"}</definedName>
    <definedName name="_ING1">#REF!</definedName>
    <definedName name="_ING2">#REF!</definedName>
    <definedName name="_ING3">#REF!</definedName>
    <definedName name="_ING4">#REF!</definedName>
    <definedName name="_ING5">#REF!</definedName>
    <definedName name="_ING6">#REF!</definedName>
    <definedName name="_ING7">#REF!</definedName>
    <definedName name="_INT01">#REF!,#REF!,#REF!</definedName>
    <definedName name="_INV01">#REF!,#REF!</definedName>
    <definedName name="_INV02">#REF!,#REF!</definedName>
    <definedName name="_ipc1">#REF!</definedName>
    <definedName name="_ipc10">#REF!</definedName>
    <definedName name="_IPC11">#N/A</definedName>
    <definedName name="_IPC12">#N/A</definedName>
    <definedName name="_ipc4">#REF!</definedName>
    <definedName name="_ipc5">#REF!</definedName>
    <definedName name="_IPC6">#N/A</definedName>
    <definedName name="_ipc7">#REF!</definedName>
    <definedName name="_IPC8">#N/A</definedName>
    <definedName name="_IPC9">#N/A</definedName>
    <definedName name="_ISA032005" localSheetId="16" hidden="1">{#N/A,#N/A,FALSE,"Aging Summary";#N/A,#N/A,FALSE,"Ratio Analysis";#N/A,#N/A,FALSE,"Test 120 Day Accts";#N/A,#N/A,FALSE,"Tickmarks"}</definedName>
    <definedName name="_ISA032005" localSheetId="18" hidden="1">{#N/A,#N/A,FALSE,"Aging Summary";#N/A,#N/A,FALSE,"Ratio Analysis";#N/A,#N/A,FALSE,"Test 120 Day Accts";#N/A,#N/A,FALSE,"Tickmarks"}</definedName>
    <definedName name="_ISA032005" hidden="1">{#N/A,#N/A,FALSE,"Aging Summary";#N/A,#N/A,FALSE,"Ratio Analysis";#N/A,#N/A,FALSE,"Test 120 Day Accts";#N/A,#N/A,FALSE,"Tickmarks"}</definedName>
    <definedName name="_ISR06" localSheetId="16" hidden="1">{#N/A,#N/A,TRUE,"HOJA 1 (P)";#N/A,#N/A,TRUE,"HOJA 2 (P)";#N/A,#N/A,TRUE,"HOJA 3 (P)";#N/A,#N/A,TRUE,"HOJA 4 (P)"}</definedName>
    <definedName name="_ISR06" localSheetId="18" hidden="1">{#N/A,#N/A,TRUE,"HOJA 1 (P)";#N/A,#N/A,TRUE,"HOJA 2 (P)";#N/A,#N/A,TRUE,"HOJA 3 (P)";#N/A,#N/A,TRUE,"HOJA 4 (P)"}</definedName>
    <definedName name="_ISR06" hidden="1">{#N/A,#N/A,TRUE,"HOJA 1 (P)";#N/A,#N/A,TRUE,"HOJA 2 (P)";#N/A,#N/A,TRUE,"HOJA 3 (P)";#N/A,#N/A,TRUE,"HOJA 4 (P)"}</definedName>
    <definedName name="_iu8" localSheetId="16" hidden="1">{#N/A,#N/A,FALSE,"4C0696";#N/A,#N/A,FALSE,"1B1193";#N/A,#N/A,FALSE,"TABLA";#N/A,#N/A,FALSE,"INST RTA FIJA"}</definedName>
    <definedName name="_iu8" localSheetId="18" hidden="1">{#N/A,#N/A,FALSE,"4C0696";#N/A,#N/A,FALSE,"1B1193";#N/A,#N/A,FALSE,"TABLA";#N/A,#N/A,FALSE,"INST RTA FIJA"}</definedName>
    <definedName name="_iu8" hidden="1">{#N/A,#N/A,FALSE,"4C0696";#N/A,#N/A,FALSE,"1B1193";#N/A,#N/A,FALSE,"TABLA";#N/A,#N/A,FALSE,"INST RTA FIJA"}</definedName>
    <definedName name="_IV120000">#REF!</definedName>
    <definedName name="_IV120020">#REF!</definedName>
    <definedName name="_jan94">#REF!</definedName>
    <definedName name="_jan95">#REF!</definedName>
    <definedName name="_jan96">#REF!</definedName>
    <definedName name="_jul02" localSheetId="16" hidden="1">{#N/A,#N/A,FALSE,"MAY96 2260";#N/A,#N/A,FALSE,"system reclass";#N/A,#N/A,FALSE,"Items with no project number"}</definedName>
    <definedName name="_jul02" localSheetId="18" hidden="1">{#N/A,#N/A,FALSE,"MAY96 2260";#N/A,#N/A,FALSE,"system reclass";#N/A,#N/A,FALSE,"Items with no project number"}</definedName>
    <definedName name="_jul02" hidden="1">{#N/A,#N/A,FALSE,"MAY96 2260";#N/A,#N/A,FALSE,"system reclass";#N/A,#N/A,FALSE,"Items with no project number"}</definedName>
    <definedName name="_jul03">#REF!</definedName>
    <definedName name="_jul08">#REF!</definedName>
    <definedName name="_jul10">#REF!</definedName>
    <definedName name="_jul95">#REF!</definedName>
    <definedName name="_jul96">#REF!</definedName>
    <definedName name="_jun03">#REF!</definedName>
    <definedName name="_jun08">#REF!</definedName>
    <definedName name="_jun10">#REF!</definedName>
    <definedName name="_jun95">#REF!</definedName>
    <definedName name="_jun96">#REF!</definedName>
    <definedName name="_jy5" localSheetId="16" hidden="1">{#N/A,#N/A,FALSE,"masez (10)";#N/A,#N/A,FALSE,"masez (7)";#N/A,#N/A,FALSE,"masez (6)";#N/A,#N/A,FALSE,"masez (5)";#N/A,#N/A,FALSE,"masez (4)";#N/A,#N/A,FALSE,"masez (3)";#N/A,#N/A,FALSE,"masez (2)";#N/A,#N/A,FALSE,"GME";#N/A,#N/A,FALSE,"masez"}</definedName>
    <definedName name="_jy5" localSheetId="18" hidden="1">{#N/A,#N/A,FALSE,"masez (10)";#N/A,#N/A,FALSE,"masez (7)";#N/A,#N/A,FALSE,"masez (6)";#N/A,#N/A,FALSE,"masez (5)";#N/A,#N/A,FALSE,"masez (4)";#N/A,#N/A,FALSE,"masez (3)";#N/A,#N/A,FALSE,"masez (2)";#N/A,#N/A,FALSE,"GME";#N/A,#N/A,FALSE,"masez"}</definedName>
    <definedName name="_jy5" hidden="1">{#N/A,#N/A,FALSE,"masez (10)";#N/A,#N/A,FALSE,"masez (7)";#N/A,#N/A,FALSE,"masez (6)";#N/A,#N/A,FALSE,"masez (5)";#N/A,#N/A,FALSE,"masez (4)";#N/A,#N/A,FALSE,"masez (3)";#N/A,#N/A,FALSE,"masez (2)";#N/A,#N/A,FALSE,"GME";#N/A,#N/A,FALSE,"masez"}</definedName>
    <definedName name="_Key01" hidden="1">#REF!</definedName>
    <definedName name="_Key1" hidden="1">#REF!</definedName>
    <definedName name="_Key2" hidden="1">#REF!</definedName>
    <definedName name="_KEY3" hidden="1">#REF!</definedName>
    <definedName name="_Key4" hidden="1">#REF!</definedName>
    <definedName name="_Key7" hidden="1">#REF!</definedName>
    <definedName name="_kk88" localSheetId="16" hidden="1">{#N/A,#N/A,FALSE,"4C0696";#N/A,#N/A,FALSE,"1B1193";#N/A,#N/A,FALSE,"TABLA";#N/A,#N/A,FALSE,"INST RTA FIJA"}</definedName>
    <definedName name="_kk88" localSheetId="18" hidden="1">{#N/A,#N/A,FALSE,"4C0696";#N/A,#N/A,FALSE,"1B1193";#N/A,#N/A,FALSE,"TABLA";#N/A,#N/A,FALSE,"INST RTA FIJA"}</definedName>
    <definedName name="_kk88" hidden="1">{#N/A,#N/A,FALSE,"4C0696";#N/A,#N/A,FALSE,"1B1193";#N/A,#N/A,FALSE,"TABLA";#N/A,#N/A,FALSE,"INST RTA FIJA"}</definedName>
    <definedName name="_kl1" localSheetId="16" hidden="1">{#N/A,#N/A,TRUE,"Hoja8";#N/A,#N/A,TRUE,"GRAFICOS"}</definedName>
    <definedName name="_kl1" localSheetId="18" hidden="1">{#N/A,#N/A,TRUE,"Hoja8";#N/A,#N/A,TRUE,"GRAFICOS"}</definedName>
    <definedName name="_kl1" hidden="1">{#N/A,#N/A,TRUE,"Hoja8";#N/A,#N/A,TRUE,"GRAFICOS"}</definedName>
    <definedName name="_KPI2007" hidden="1">#REF!</definedName>
    <definedName name="_KPI2009" localSheetId="16" hidden="1">{#N/A,#N/A,FALSE,"Aging Summary";#N/A,#N/A,FALSE,"Ratio Analysis";#N/A,#N/A,FALSE,"Test 120 Day Accts";#N/A,#N/A,FALSE,"Tickmarks"}</definedName>
    <definedName name="_KPI2009" localSheetId="18" hidden="1">{#N/A,#N/A,FALSE,"Aging Summary";#N/A,#N/A,FALSE,"Ratio Analysis";#N/A,#N/A,FALSE,"Test 120 Day Accts";#N/A,#N/A,FALSE,"Tickmarks"}</definedName>
    <definedName name="_KPI2009" hidden="1">{#N/A,#N/A,FALSE,"Aging Summary";#N/A,#N/A,FALSE,"Ratio Analysis";#N/A,#N/A,FALSE,"Test 120 Day Accts";#N/A,#N/A,FALSE,"Tickmarks"}</definedName>
    <definedName name="_L3" localSheetId="16" hidden="1">{#N/A,#N/A,FALSE,"P&amp;LVN H2";#N/A,#N/A,FALSE,"P&amp;LVIETNAM";#N/A,#N/A,FALSE,"P&amp;LVN H1";#N/A,#N/A,FALSE,"P&amp;L summary";#N/A,#N/A,FALSE,"CB";#N/A,#N/A,FALSE,"CEO ";#N/A,#N/A,FALSE,"Treasury";#N/A,#N/A,FALSE,"IBG";#N/A,#N/A,FALSE,"FIN";#N/A,#N/A,FALSE,"INDO";#N/A,#N/A,FALSE,"BS97"}</definedName>
    <definedName name="_L3" localSheetId="18" hidden="1">{#N/A,#N/A,FALSE,"P&amp;LVN H2";#N/A,#N/A,FALSE,"P&amp;LVIETNAM";#N/A,#N/A,FALSE,"P&amp;LVN H1";#N/A,#N/A,FALSE,"P&amp;L summary";#N/A,#N/A,FALSE,"CB";#N/A,#N/A,FALSE,"CEO ";#N/A,#N/A,FALSE,"Treasury";#N/A,#N/A,FALSE,"IBG";#N/A,#N/A,FALSE,"FIN";#N/A,#N/A,FALSE,"INDO";#N/A,#N/A,FALSE,"BS97"}</definedName>
    <definedName name="_L3" hidden="1">{#N/A,#N/A,FALSE,"P&amp;LVN H2";#N/A,#N/A,FALSE,"P&amp;LVIETNAM";#N/A,#N/A,FALSE,"P&amp;LVN H1";#N/A,#N/A,FALSE,"P&amp;L summary";#N/A,#N/A,FALSE,"CB";#N/A,#N/A,FALSE,"CEO ";#N/A,#N/A,FALSE,"Treasury";#N/A,#N/A,FALSE,"IBG";#N/A,#N/A,FALSE,"FIN";#N/A,#N/A,FALSE,"INDO";#N/A,#N/A,FALSE,"BS97"}</definedName>
    <definedName name="_lit1">#REF!</definedName>
    <definedName name="_ll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ll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ll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lll1" localSheetId="16" hidden="1">{#N/A,#N/A,FALSE,"voz corporativa";#N/A,#N/A,FALSE,"Transmisión de datos";#N/A,#N/A,FALSE,"Videoconferencia";#N/A,#N/A,FALSE,"Correo electrónico";#N/A,#N/A,FALSE,"Correo de voz";#N/A,#N/A,FALSE,"Megafax";#N/A,#N/A,FALSE,"Edi";#N/A,#N/A,FALSE,"Internet";#N/A,#N/A,FALSE,"VSAT";#N/A,#N/A,FALSE,"ing ult. milla"}</definedName>
    <definedName name="_lll1" localSheetId="18" hidden="1">{#N/A,#N/A,FALSE,"voz corporativa";#N/A,#N/A,FALSE,"Transmisión de datos";#N/A,#N/A,FALSE,"Videoconferencia";#N/A,#N/A,FALSE,"Correo electrónico";#N/A,#N/A,FALSE,"Correo de voz";#N/A,#N/A,FALSE,"Megafax";#N/A,#N/A,FALSE,"Edi";#N/A,#N/A,FALSE,"Internet";#N/A,#N/A,FALSE,"VSAT";#N/A,#N/A,FALSE,"ing ult. milla"}</definedName>
    <definedName name="_lll1" hidden="1">{#N/A,#N/A,FALSE,"voz corporativa";#N/A,#N/A,FALSE,"Transmisión de datos";#N/A,#N/A,FALSE,"Videoconferencia";#N/A,#N/A,FALSE,"Correo electrónico";#N/A,#N/A,FALSE,"Correo de voz";#N/A,#N/A,FALSE,"Megafax";#N/A,#N/A,FALSE,"Edi";#N/A,#N/A,FALSE,"Internet";#N/A,#N/A,FALSE,"VSAT";#N/A,#N/A,FALSE,"ing ult. milla"}</definedName>
    <definedName name="_lo1" localSheetId="16" hidden="1">{#N/A,#N/A,TRUE,"Hoja8";#N/A,#N/A,TRUE,"GRAFICOS"}</definedName>
    <definedName name="_lo1" localSheetId="18" hidden="1">{#N/A,#N/A,TRUE,"Hoja8";#N/A,#N/A,TRUE,"GRAFICOS"}</definedName>
    <definedName name="_lo1" hidden="1">{#N/A,#N/A,TRUE,"Hoja8";#N/A,#N/A,TRUE,"GRAFICOS"}</definedName>
    <definedName name="_M002" localSheetId="16" hidden="1">{#N/A,#N/A,FALSE,"Sub-Mekong";#N/A,#N/A,FALSE,"IB";#N/A,#N/A,FALSE,"CB";#N/A,#N/A,FALSE,"CIB";#N/A,#N/A,FALSE,"Tsy - seg";#N/A,#N/A,FALSE,"Fin";#N/A,#N/A,FALSE,"CEO";#N/A,#N/A,FALSE,"VN"}</definedName>
    <definedName name="_M002" localSheetId="18" hidden="1">{#N/A,#N/A,FALSE,"Sub-Mekong";#N/A,#N/A,FALSE,"IB";#N/A,#N/A,FALSE,"CB";#N/A,#N/A,FALSE,"CIB";#N/A,#N/A,FALSE,"Tsy - seg";#N/A,#N/A,FALSE,"Fin";#N/A,#N/A,FALSE,"CEO";#N/A,#N/A,FALSE,"VN"}</definedName>
    <definedName name="_M002" hidden="1">{#N/A,#N/A,FALSE,"Sub-Mekong";#N/A,#N/A,FALSE,"IB";#N/A,#N/A,FALSE,"CB";#N/A,#N/A,FALSE,"CIB";#N/A,#N/A,FALSE,"Tsy - seg";#N/A,#N/A,FALSE,"Fin";#N/A,#N/A,FALSE,"CEO";#N/A,#N/A,FALSE,"VN"}</definedName>
    <definedName name="_M13600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M13600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M13600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M2" localSheetId="16" hidden="1">{#N/A,#N/A,FALSE,"P&amp;LVN H2";#N/A,#N/A,FALSE,"P&amp;LVIETNAM";#N/A,#N/A,FALSE,"P&amp;LVN H1";#N/A,#N/A,FALSE,"P&amp;L summary";#N/A,#N/A,FALSE,"CB";#N/A,#N/A,FALSE,"CEO ";#N/A,#N/A,FALSE,"Treasury";#N/A,#N/A,FALSE,"IBG";#N/A,#N/A,FALSE,"FIN";#N/A,#N/A,FALSE,"INDO";#N/A,#N/A,FALSE,"BS97"}</definedName>
    <definedName name="_M2" localSheetId="18" hidden="1">{#N/A,#N/A,FALSE,"P&amp;LVN H2";#N/A,#N/A,FALSE,"P&amp;LVIETNAM";#N/A,#N/A,FALSE,"P&amp;LVN H1";#N/A,#N/A,FALSE,"P&amp;L summary";#N/A,#N/A,FALSE,"CB";#N/A,#N/A,FALSE,"CEO ";#N/A,#N/A,FALSE,"Treasury";#N/A,#N/A,FALSE,"IBG";#N/A,#N/A,FALSE,"FIN";#N/A,#N/A,FALSE,"INDO";#N/A,#N/A,FALSE,"BS97"}</definedName>
    <definedName name="_M2" hidden="1">{#N/A,#N/A,FALSE,"P&amp;LVN H2";#N/A,#N/A,FALSE,"P&amp;LVIETNAM";#N/A,#N/A,FALSE,"P&amp;LVN H1";#N/A,#N/A,FALSE,"P&amp;L summary";#N/A,#N/A,FALSE,"CB";#N/A,#N/A,FALSE,"CEO ";#N/A,#N/A,FALSE,"Treasury";#N/A,#N/A,FALSE,"IBG";#N/A,#N/A,FALSE,"FIN";#N/A,#N/A,FALSE,"INDO";#N/A,#N/A,FALSE,"BS97"}</definedName>
    <definedName name="_M200" localSheetId="16" hidden="1">{#N/A,#N/A,FALSE,"P&amp;LVIETNAM";#N/A,#N/A,FALSE,"P&amp;L summary";#N/A,#N/A,FALSE,"Treasury";#N/A,#N/A,FALSE,"CB";#N/A,#N/A,FALSE,"CEO ";#N/A,#N/A,FALSE,"IBG";#N/A,#N/A,FALSE,"FIN";#N/A,#N/A,FALSE,"BS97"}</definedName>
    <definedName name="_M200" localSheetId="18" hidden="1">{#N/A,#N/A,FALSE,"P&amp;LVIETNAM";#N/A,#N/A,FALSE,"P&amp;L summary";#N/A,#N/A,FALSE,"Treasury";#N/A,#N/A,FALSE,"CB";#N/A,#N/A,FALSE,"CEO ";#N/A,#N/A,FALSE,"IBG";#N/A,#N/A,FALSE,"FIN";#N/A,#N/A,FALSE,"BS97"}</definedName>
    <definedName name="_M200" hidden="1">{#N/A,#N/A,FALSE,"P&amp;LVIETNAM";#N/A,#N/A,FALSE,"P&amp;L summary";#N/A,#N/A,FALSE,"Treasury";#N/A,#N/A,FALSE,"CB";#N/A,#N/A,FALSE,"CEO ";#N/A,#N/A,FALSE,"IBG";#N/A,#N/A,FALSE,"FIN";#N/A,#N/A,FALSE,"BS97"}</definedName>
    <definedName name="_m76" localSheetId="16" hidden="1">{#N/A,#N/A,FALSE,"4C0696";#N/A,#N/A,FALSE,"1B1193";#N/A,#N/A,FALSE,"TABLA";#N/A,#N/A,FALSE,"INST RTA FIJA"}</definedName>
    <definedName name="_m76" localSheetId="18" hidden="1">{#N/A,#N/A,FALSE,"4C0696";#N/A,#N/A,FALSE,"1B1193";#N/A,#N/A,FALSE,"TABLA";#N/A,#N/A,FALSE,"INST RTA FIJA"}</definedName>
    <definedName name="_m76" hidden="1">{#N/A,#N/A,FALSE,"4C0696";#N/A,#N/A,FALSE,"1B1193";#N/A,#N/A,FALSE,"TABLA";#N/A,#N/A,FALSE,"INST RTA FIJA"}</definedName>
    <definedName name="_M851105"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M851105"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M851105"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_MA">2</definedName>
    <definedName name="_ma3" localSheetId="16"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ma3" localSheetId="18"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ma3"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_mac2" localSheetId="16" hidden="1">{#N/A,#N/A,FALSE,"voz corporativa";#N/A,#N/A,FALSE,"Transmisión de datos";#N/A,#N/A,FALSE,"Videoconferencia";#N/A,#N/A,FALSE,"Correo electrónico";#N/A,#N/A,FALSE,"Correo de voz";#N/A,#N/A,FALSE,"Megafax";#N/A,#N/A,FALSE,"Edi";#N/A,#N/A,FALSE,"Internet";#N/A,#N/A,FALSE,"VSAT";#N/A,#N/A,FALSE,"ing ult. milla"}</definedName>
    <definedName name="_mac2" localSheetId="18" hidden="1">{#N/A,#N/A,FALSE,"voz corporativa";#N/A,#N/A,FALSE,"Transmisión de datos";#N/A,#N/A,FALSE,"Videoconferencia";#N/A,#N/A,FALSE,"Correo electrónico";#N/A,#N/A,FALSE,"Correo de voz";#N/A,#N/A,FALSE,"Megafax";#N/A,#N/A,FALSE,"Edi";#N/A,#N/A,FALSE,"Internet";#N/A,#N/A,FALSE,"VSAT";#N/A,#N/A,FALSE,"ing ult. milla"}</definedName>
    <definedName name="_mac2" hidden="1">{#N/A,#N/A,FALSE,"voz corporativa";#N/A,#N/A,FALSE,"Transmisión de datos";#N/A,#N/A,FALSE,"Videoconferencia";#N/A,#N/A,FALSE,"Correo electrónico";#N/A,#N/A,FALSE,"Correo de voz";#N/A,#N/A,FALSE,"Megafax";#N/A,#N/A,FALSE,"Edi";#N/A,#N/A,FALSE,"Internet";#N/A,#N/A,FALSE,"VSAT";#N/A,#N/A,FALSE,"ing ult. milla"}</definedName>
    <definedName name="_MAR06">#REF!</definedName>
    <definedName name="_MAR061">#REF!</definedName>
    <definedName name="_mar08">#REF!</definedName>
    <definedName name="_mar10">#REF!</definedName>
    <definedName name="_mar94">#REF!</definedName>
    <definedName name="_mar95">#REF!</definedName>
    <definedName name="_mar96">#REF!</definedName>
    <definedName name="_MAT1">#N/A</definedName>
    <definedName name="_MatInverse_In" hidden="1">#REF!</definedName>
    <definedName name="_MatInverse_Out" hidden="1">#REF!</definedName>
    <definedName name="_MatMult_A" hidden="1">#REF!</definedName>
    <definedName name="_MatMult_AxB" hidden="1">#REF!</definedName>
    <definedName name="_MatMult_B" hidden="1">#REF!</definedName>
    <definedName name="_may08">#REF!</definedName>
    <definedName name="_may10">#REF!</definedName>
    <definedName name="_may94">#REF!</definedName>
    <definedName name="_may95">#REF!</definedName>
    <definedName name="_may96">#REF!</definedName>
    <definedName name="_MB1">#REF!</definedName>
    <definedName name="_MCH02">#REF!</definedName>
    <definedName name="_Mes1">#REF!</definedName>
    <definedName name="_mma1" hidden="1">19</definedName>
    <definedName name="_mmu87" localSheetId="16" hidden="1">{#N/A,#N/A,FALSE,"4C0696";#N/A,#N/A,FALSE,"1B1193";#N/A,#N/A,FALSE,"TABLA";#N/A,#N/A,FALSE,"INST RTA FIJA"}</definedName>
    <definedName name="_mmu87" localSheetId="18" hidden="1">{#N/A,#N/A,FALSE,"4C0696";#N/A,#N/A,FALSE,"1B1193";#N/A,#N/A,FALSE,"TABLA";#N/A,#N/A,FALSE,"INST RTA FIJA"}</definedName>
    <definedName name="_mmu87" hidden="1">{#N/A,#N/A,FALSE,"4C0696";#N/A,#N/A,FALSE,"1B1193";#N/A,#N/A,FALSE,"TABLA";#N/A,#N/A,FALSE,"INST RTA FIJA"}</definedName>
    <definedName name="_mp1" localSheetId="16" hidden="1">{#N/A,#N/A,TRUE,"Hoja8";#N/A,#N/A,TRUE,"GRAFICOS"}</definedName>
    <definedName name="_mp1" localSheetId="18" hidden="1">{#N/A,#N/A,TRUE,"Hoja8";#N/A,#N/A,TRUE,"GRAFICOS"}</definedName>
    <definedName name="_mp1" hidden="1">{#N/A,#N/A,TRUE,"Hoja8";#N/A,#N/A,TRUE,"GRAFICOS"}</definedName>
    <definedName name="_mp2" localSheetId="16" hidden="1">{#N/A,#N/A,TRUE,"Hoja8";#N/A,#N/A,TRUE,"GRAFICOS"}</definedName>
    <definedName name="_mp2" localSheetId="18" hidden="1">{#N/A,#N/A,TRUE,"Hoja8";#N/A,#N/A,TRUE,"GRAFICOS"}</definedName>
    <definedName name="_mp2" hidden="1">{#N/A,#N/A,TRUE,"Hoja8";#N/A,#N/A,TRUE,"GRAFICOS"}</definedName>
    <definedName name="_mp2000">#REF!</definedName>
    <definedName name="_MRG2" localSheetId="16" hidden="1">{"INCOME",#N/A,FALSE,"ProNet";"VALUE",#N/A,FALSE,"ProNet"}</definedName>
    <definedName name="_MRG2" localSheetId="18" hidden="1">{"INCOME",#N/A,FALSE,"ProNet";"VALUE",#N/A,FALSE,"ProNet"}</definedName>
    <definedName name="_MRG2" hidden="1">{"INCOME",#N/A,FALSE,"ProNet";"VALUE",#N/A,FALSE,"ProNet"}</definedName>
    <definedName name="_MYU2">#REF!</definedName>
    <definedName name="_nnn3"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nnn3"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nnn3"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NNP01">#REF!,#REF!</definedName>
    <definedName name="_NNP02">#REF!,#REF!</definedName>
    <definedName name="_nnp2010">#REF!,#REF!</definedName>
    <definedName name="_nnp2029">#REF!,#REF!</definedName>
    <definedName name="_Nov03">#REF!</definedName>
    <definedName name="_nov04">#REF!</definedName>
    <definedName name="_nov08">#REF!</definedName>
    <definedName name="_nov10">#REF!</definedName>
    <definedName name="_Nov12">#REF!</definedName>
    <definedName name="_nov94">#REF!</definedName>
    <definedName name="_NP01">#REF!,#REF!</definedName>
    <definedName name="_NP02">#REF!,#REF!</definedName>
    <definedName name="_np2010">#REF!,#REF!</definedName>
    <definedName name="_np2029">#REF!,#REF!</definedName>
    <definedName name="_O4" localSheetId="16" hidden="1">{#N/A,#N/A,FALSE,"TAXC.INDEX";#N/A,#N/A,FALSE,"Schedule I";#N/A,#N/A,FALSE,"Schedule  II";#N/A,#N/A,FALSE,"Schedule III"}</definedName>
    <definedName name="_O4" localSheetId="18" hidden="1">{#N/A,#N/A,FALSE,"TAXC.INDEX";#N/A,#N/A,FALSE,"Schedule I";#N/A,#N/A,FALSE,"Schedule  II";#N/A,#N/A,FALSE,"Schedule III"}</definedName>
    <definedName name="_O4" hidden="1">{#N/A,#N/A,FALSE,"TAXC.INDEX";#N/A,#N/A,FALSE,"Schedule I";#N/A,#N/A,FALSE,"Schedule  II";#N/A,#N/A,FALSE,"Schedule III"}</definedName>
    <definedName name="_o98" localSheetId="16" hidden="1">{#N/A,#N/A,FALSE,"4C0696";#N/A,#N/A,FALSE,"1B1193";#N/A,#N/A,FALSE,"TABLA";#N/A,#N/A,FALSE,"INST RTA FIJA"}</definedName>
    <definedName name="_o98" localSheetId="18" hidden="1">{#N/A,#N/A,FALSE,"4C0696";#N/A,#N/A,FALSE,"1B1193";#N/A,#N/A,FALSE,"TABLA";#N/A,#N/A,FALSE,"INST RTA FIJA"}</definedName>
    <definedName name="_o98" hidden="1">{#N/A,#N/A,FALSE,"4C0696";#N/A,#N/A,FALSE,"1B1193";#N/A,#N/A,FALSE,"TABLA";#N/A,#N/A,FALSE,"INST RTA FIJA"}</definedName>
    <definedName name="_oct03">#REF!</definedName>
    <definedName name="_oct05" localSheetId="16" hidden="1">{#N/A,#N/A,FALSE,"Aging Summary";#N/A,#N/A,FALSE,"Ratio Analysis";#N/A,#N/A,FALSE,"Test 120 Day Accts";#N/A,#N/A,FALSE,"Tickmarks"}</definedName>
    <definedName name="_oct05" localSheetId="18" hidden="1">{#N/A,#N/A,FALSE,"Aging Summary";#N/A,#N/A,FALSE,"Ratio Analysis";#N/A,#N/A,FALSE,"Test 120 Day Accts";#N/A,#N/A,FALSE,"Tickmarks"}</definedName>
    <definedName name="_oct05" hidden="1">{#N/A,#N/A,FALSE,"Aging Summary";#N/A,#N/A,FALSE,"Ratio Analysis";#N/A,#N/A,FALSE,"Test 120 Day Accts";#N/A,#N/A,FALSE,"Tickmarks"}</definedName>
    <definedName name="_oct08">#REF!</definedName>
    <definedName name="_oct10">#REF!</definedName>
    <definedName name="_oct94">#REF!</definedName>
    <definedName name="_OO012">#REF!</definedName>
    <definedName name="_OO12">#REF!</definedName>
    <definedName name="_oo23">#REF!</definedName>
    <definedName name="_op12">#REF!</definedName>
    <definedName name="_op121">#REF!</definedName>
    <definedName name="_OPC1">#REF!</definedName>
    <definedName name="_Order1" hidden="1">0</definedName>
    <definedName name="_Order2" hidden="1">0</definedName>
    <definedName name="_oww1">#REF!</definedName>
    <definedName name="_oww2">#REF!</definedName>
    <definedName name="_oww3" localSheetId="16" hidden="1">{#VALUE!,#N/A,TRUE,0;#N/A,#N/A,TRUE,0;#N/A,#N/A,TRUE,0;#N/A,#N/A,TRUE,0;#N/A,#N/A,TRUE,0;#N/A,#N/A,TRUE,0;#N/A,#N/A,TRUE,0;#N/A,#N/A,TRUE,0;#N/A,#N/A,TRUE,0;#N/A,#N/A,TRUE,0;#N/A,#N/A,TRUE,0;#N/A,#N/A,TRUE,0;#N/A,#N/A,TRUE,0}</definedName>
    <definedName name="_oww3" localSheetId="18" hidden="1">{#VALUE!,#N/A,TRUE,0;#N/A,#N/A,TRUE,0;#N/A,#N/A,TRUE,0;#N/A,#N/A,TRUE,0;#N/A,#N/A,TRUE,0;#N/A,#N/A,TRUE,0;#N/A,#N/A,TRUE,0;#N/A,#N/A,TRUE,0;#N/A,#N/A,TRUE,0;#N/A,#N/A,TRUE,0;#N/A,#N/A,TRUE,0;#N/A,#N/A,TRUE,0;#N/A,#N/A,TRUE,0}</definedName>
    <definedName name="_oww3" hidden="1">{#VALUE!,#N/A,TRUE,0;#N/A,#N/A,TRUE,0;#N/A,#N/A,TRUE,0;#N/A,#N/A,TRUE,0;#N/A,#N/A,TRUE,0;#N/A,#N/A,TRUE,0;#N/A,#N/A,TRUE,0;#N/A,#N/A,TRUE,0;#N/A,#N/A,TRUE,0;#N/A,#N/A,TRUE,0;#N/A,#N/A,TRUE,0;#N/A,#N/A,TRUE,0;#N/A,#N/A,TRUE,0}</definedName>
    <definedName name="_oww4">#REF!</definedName>
    <definedName name="_oww5">#REF!</definedName>
    <definedName name="_oww6">#REF!</definedName>
    <definedName name="_p" hidden="1">#REF!</definedName>
    <definedName name="_p098" localSheetId="16" hidden="1">{#N/A,#N/A,FALSE,"4C0696";#N/A,#N/A,FALSE,"1B1193";#N/A,#N/A,FALSE,"TABLA";#N/A,#N/A,FALSE,"INST RTA FIJA"}</definedName>
    <definedName name="_p098" localSheetId="18" hidden="1">{#N/A,#N/A,FALSE,"4C0696";#N/A,#N/A,FALSE,"1B1193";#N/A,#N/A,FALSE,"TABLA";#N/A,#N/A,FALSE,"INST RTA FIJA"}</definedName>
    <definedName name="_p098" hidden="1">{#N/A,#N/A,FALSE,"4C0696";#N/A,#N/A,FALSE,"1B1193";#N/A,#N/A,FALSE,"TABLA";#N/A,#N/A,FALSE,"INST RTA FIJA"}</definedName>
    <definedName name="_p1" localSheetId="16" hidden="1">{#N/A,#N/A,FALSE,"4C0696";#N/A,#N/A,FALSE,"1B1193";#N/A,#N/A,FALSE,"TABLA";#N/A,#N/A,FALSE,"INST RTA FIJA"}</definedName>
    <definedName name="_p1" localSheetId="18" hidden="1">{#N/A,#N/A,FALSE,"4C0696";#N/A,#N/A,FALSE,"1B1193";#N/A,#N/A,FALSE,"TABLA";#N/A,#N/A,FALSE,"INST RTA FIJA"}</definedName>
    <definedName name="_p1" hidden="1">{#N/A,#N/A,FALSE,"4C0696";#N/A,#N/A,FALSE,"1B1193";#N/A,#N/A,FALSE,"TABLA";#N/A,#N/A,FALSE,"INST RTA FIJA"}</definedName>
    <definedName name="_p5" localSheetId="16" hidden="1">{#N/A,#N/A,FALSE,"4C0696";#N/A,#N/A,FALSE,"1B1193";#N/A,#N/A,FALSE,"TABLA";#N/A,#N/A,FALSE,"INST RTA FIJA"}</definedName>
    <definedName name="_p5" localSheetId="18" hidden="1">{#N/A,#N/A,FALSE,"4C0696";#N/A,#N/A,FALSE,"1B1193";#N/A,#N/A,FALSE,"TABLA";#N/A,#N/A,FALSE,"INST RTA FIJA"}</definedName>
    <definedName name="_p5" hidden="1">{#N/A,#N/A,FALSE,"4C0696";#N/A,#N/A,FALSE,"1B1193";#N/A,#N/A,FALSE,"TABLA";#N/A,#N/A,FALSE,"INST RTA FIJA"}</definedName>
    <definedName name="_P90" localSheetId="16" hidden="1">{#N/A,#N/A,FALSE,"Aging Summary";#N/A,#N/A,FALSE,"Ratio Analysis";#N/A,#N/A,FALSE,"Test 120 Day Accts";#N/A,#N/A,FALSE,"Tickmarks"}</definedName>
    <definedName name="_P90" localSheetId="18" hidden="1">{#N/A,#N/A,FALSE,"Aging Summary";#N/A,#N/A,FALSE,"Ratio Analysis";#N/A,#N/A,FALSE,"Test 120 Day Accts";#N/A,#N/A,FALSE,"Tickmarks"}</definedName>
    <definedName name="_P90" hidden="1">{#N/A,#N/A,FALSE,"Aging Summary";#N/A,#N/A,FALSE,"Ratio Analysis";#N/A,#N/A,FALSE,"Test 120 Day Accts";#N/A,#N/A,FALSE,"Tickmarks"}</definedName>
    <definedName name="_pag1">#REF!</definedName>
    <definedName name="_pag2">#REF!</definedName>
    <definedName name="_PAG3">#REF!</definedName>
    <definedName name="_PAG4">#REF!</definedName>
    <definedName name="_PAG5">#REF!</definedName>
    <definedName name="_Parse_In" hidden="1">#REF!</definedName>
    <definedName name="_Parse_Out" hidden="1">#REF!</definedName>
    <definedName name="_pat1" localSheetId="16" hidden="1">{#N/A,#N/A,FALSE,"HIGHNEW";#N/A,#N/A,FALSE,"HIGHOLD";#N/A,#N/A,FALSE,"MTHDET";#N/A,#N/A,FALSE,"ACTDET"}</definedName>
    <definedName name="_pat1" localSheetId="18" hidden="1">{#N/A,#N/A,FALSE,"HIGHNEW";#N/A,#N/A,FALSE,"HIGHOLD";#N/A,#N/A,FALSE,"MTHDET";#N/A,#N/A,FALSE,"ACTDET"}</definedName>
    <definedName name="_pat1" hidden="1">{#N/A,#N/A,FALSE,"HIGHNEW";#N/A,#N/A,FALSE,"HIGHOLD";#N/A,#N/A,FALSE,"MTHDET";#N/A,#N/A,FALSE,"ACTDET"}</definedName>
    <definedName name="_pg01">#REF!</definedName>
    <definedName name="_pg02">#REF!</definedName>
    <definedName name="_pg03">#REF!</definedName>
    <definedName name="_pg04">#REF!</definedName>
    <definedName name="_pg05">#REF!</definedName>
    <definedName name="_pg06">#REF!</definedName>
    <definedName name="_pg07">#REF!</definedName>
    <definedName name="_pg08">#REF!</definedName>
    <definedName name="_pg12">#REF!</definedName>
    <definedName name="_pg13">#REF!</definedName>
    <definedName name="_pg14">#REF!</definedName>
    <definedName name="_pg15">#REF!</definedName>
    <definedName name="_pg16">#REF!</definedName>
    <definedName name="_pg17">#REF!</definedName>
    <definedName name="_pg18">#REF!</definedName>
    <definedName name="_pg19">#REF!</definedName>
    <definedName name="_pg20">#REF!</definedName>
    <definedName name="_pg21">#REF!</definedName>
    <definedName name="_pg22">#REF!</definedName>
    <definedName name="_pg23">#REF!</definedName>
    <definedName name="_pg24">#REF!</definedName>
    <definedName name="_pg25">#REF!</definedName>
    <definedName name="_pg26">#REF!</definedName>
    <definedName name="_pg27">#REF!</definedName>
    <definedName name="_pg28">#REF!</definedName>
    <definedName name="_pg29">#REF!</definedName>
    <definedName name="_pg30">#REF!</definedName>
    <definedName name="_pg31">#REF!</definedName>
    <definedName name="_pg32">#REF!</definedName>
    <definedName name="_pg33">#REF!</definedName>
    <definedName name="_pg34">#REF!</definedName>
    <definedName name="_pg35">#REF!</definedName>
    <definedName name="_pg36">#REF!</definedName>
    <definedName name="_pg37">#REF!</definedName>
    <definedName name="_pg38">#REF!</definedName>
    <definedName name="_pg39">#REF!</definedName>
    <definedName name="_pg40">#REF!</definedName>
    <definedName name="_pg41">#REF!</definedName>
    <definedName name="_pg42">#REF!</definedName>
    <definedName name="_pg43">#REF!</definedName>
    <definedName name="_pg44">#REF!</definedName>
    <definedName name="_pg45">#REF!</definedName>
    <definedName name="_pg46">#REF!</definedName>
    <definedName name="_pg47">#REF!</definedName>
    <definedName name="_pg48">#REF!</definedName>
    <definedName name="_pg49">#REF!</definedName>
    <definedName name="_pg50">#REF!</definedName>
    <definedName name="_pg51">#REF!</definedName>
    <definedName name="_pg52">#REF!</definedName>
    <definedName name="_pg53">#REF!</definedName>
    <definedName name="_pg54">#REF!</definedName>
    <definedName name="_pg55">#REF!</definedName>
    <definedName name="_pg56">#REF!</definedName>
    <definedName name="_pg57">#REF!</definedName>
    <definedName name="_pg58">#REF!</definedName>
    <definedName name="_pg59">#REF!</definedName>
    <definedName name="_pg60">#REF!</definedName>
    <definedName name="_pg61">#REF!</definedName>
    <definedName name="_pg62">#REF!</definedName>
    <definedName name="_pg63">#REF!</definedName>
    <definedName name="_pg64">#REF!</definedName>
    <definedName name="_pg65">#REF!</definedName>
    <definedName name="_pg66">#REF!</definedName>
    <definedName name="_pg67">#REF!</definedName>
    <definedName name="_pg68">#REF!</definedName>
    <definedName name="_pg69">#REF!</definedName>
    <definedName name="_pg70">#REF!</definedName>
    <definedName name="_pg71">#REF!</definedName>
    <definedName name="_pg73">#REF!</definedName>
    <definedName name="_pg74">#REF!</definedName>
    <definedName name="_pg75">#REF!</definedName>
    <definedName name="_pg76">#REF!</definedName>
    <definedName name="_pg77">#REF!</definedName>
    <definedName name="_pg78">#REF!</definedName>
    <definedName name="_pg79">#REF!</definedName>
    <definedName name="_pg80">#REF!</definedName>
    <definedName name="_pg81">#REF!</definedName>
    <definedName name="_pg83">#REF!</definedName>
    <definedName name="_pg84">#REF!</definedName>
    <definedName name="_pg85">#REF!</definedName>
    <definedName name="_pg86">#REF!</definedName>
    <definedName name="_pg87">#REF!</definedName>
    <definedName name="_pg88">#REF!</definedName>
    <definedName name="_pg89">#REF!</definedName>
    <definedName name="_pg90">#REF!</definedName>
    <definedName name="_pg91">#REF!</definedName>
    <definedName name="_pg92">#REF!</definedName>
    <definedName name="_pg93">#REF!</definedName>
    <definedName name="_pg94">#REF!</definedName>
    <definedName name="_pg95">#REF!</definedName>
    <definedName name="_pg96">#REF!</definedName>
    <definedName name="_pg97">#REF!</definedName>
    <definedName name="_pi8" localSheetId="16" hidden="1">{#N/A,#N/A,FALSE,"4C0696";#N/A,#N/A,FALSE,"1B1193";#N/A,#N/A,FALSE,"TABLA";#N/A,#N/A,FALSE,"INST RTA FIJA"}</definedName>
    <definedName name="_pi8" localSheetId="18" hidden="1">{#N/A,#N/A,FALSE,"4C0696";#N/A,#N/A,FALSE,"1B1193";#N/A,#N/A,FALSE,"TABLA";#N/A,#N/A,FALSE,"INST RTA FIJA"}</definedName>
    <definedName name="_pi8" hidden="1">{#N/A,#N/A,FALSE,"4C0696";#N/A,#N/A,FALSE,"1B1193";#N/A,#N/A,FALSE,"TABLA";#N/A,#N/A,FALSE,"INST RTA FIJA"}</definedName>
    <definedName name="_PMG1" localSheetId="16" hidden="1">{#N/A,#N/A,FALSE,"Aging Summary";#N/A,#N/A,FALSE,"Ratio Analysis";#N/A,#N/A,FALSE,"Test 120 Day Accts";#N/A,#N/A,FALSE,"Tickmarks"}</definedName>
    <definedName name="_PMG1" localSheetId="18" hidden="1">{#N/A,#N/A,FALSE,"Aging Summary";#N/A,#N/A,FALSE,"Ratio Analysis";#N/A,#N/A,FALSE,"Test 120 Day Accts";#N/A,#N/A,FALSE,"Tickmarks"}</definedName>
    <definedName name="_PMG1" hidden="1">{#N/A,#N/A,FALSE,"Aging Summary";#N/A,#N/A,FALSE,"Ratio Analysis";#N/A,#N/A,FALSE,"Test 120 Day Accts";#N/A,#N/A,FALSE,"Tickmarks"}</definedName>
    <definedName name="_po876" localSheetId="16" hidden="1">{#N/A,#N/A,FALSE,"4C0696";#N/A,#N/A,FALSE,"1B1193";#N/A,#N/A,FALSE,"TABLA";#N/A,#N/A,FALSE,"INST RTA FIJA"}</definedName>
    <definedName name="_po876" localSheetId="18" hidden="1">{#N/A,#N/A,FALSE,"4C0696";#N/A,#N/A,FALSE,"1B1193";#N/A,#N/A,FALSE,"TABLA";#N/A,#N/A,FALSE,"INST RTA FIJA"}</definedName>
    <definedName name="_po876" hidden="1">{#N/A,#N/A,FALSE,"4C0696";#N/A,#N/A,FALSE,"1B1193";#N/A,#N/A,FALSE,"TABLA";#N/A,#N/A,FALSE,"INST RTA FIJA"}</definedName>
    <definedName name="_PO98" localSheetId="16" hidden="1">{#N/A,#N/A,FALSE,"4C0696";#N/A,#N/A,FALSE,"1B1193";#N/A,#N/A,FALSE,"TABLA";#N/A,#N/A,FALSE,"INST RTA FIJA"}</definedName>
    <definedName name="_PO98" localSheetId="18" hidden="1">{#N/A,#N/A,FALSE,"4C0696";#N/A,#N/A,FALSE,"1B1193";#N/A,#N/A,FALSE,"TABLA";#N/A,#N/A,FALSE,"INST RTA FIJA"}</definedName>
    <definedName name="_PO98" hidden="1">{#N/A,#N/A,FALSE,"4C0696";#N/A,#N/A,FALSE,"1B1193";#N/A,#N/A,FALSE,"TABLA";#N/A,#N/A,FALSE,"INST RTA FIJA"}</definedName>
    <definedName name="_POINT" hidden="1">#REF!</definedName>
    <definedName name="_pp6" localSheetId="16" hidden="1">{#N/A,#N/A,FALSE,"Aging Summary";#N/A,#N/A,FALSE,"Ratio Analysis";#N/A,#N/A,FALSE,"Test 120 Day Accts";#N/A,#N/A,FALSE,"Tickmarks"}</definedName>
    <definedName name="_pp6" localSheetId="18" hidden="1">{#N/A,#N/A,FALSE,"Aging Summary";#N/A,#N/A,FALSE,"Ratio Analysis";#N/A,#N/A,FALSE,"Test 120 Day Accts";#N/A,#N/A,FALSE,"Tickmarks"}</definedName>
    <definedName name="_pp6" hidden="1">{#N/A,#N/A,FALSE,"Aging Summary";#N/A,#N/A,FALSE,"Ratio Analysis";#N/A,#N/A,FALSE,"Test 120 Day Accts";#N/A,#N/A,FALSE,"Tickmarks"}</definedName>
    <definedName name="_PPM1" localSheetId="16" hidden="1">{#N/A,#N/A,FALSE,"Aging Summary";#N/A,#N/A,FALSE,"Ratio Analysis";#N/A,#N/A,FALSE,"Test 120 Day Accts";#N/A,#N/A,FALSE,"Tickmarks"}</definedName>
    <definedName name="_PPM1" localSheetId="18" hidden="1">{#N/A,#N/A,FALSE,"Aging Summary";#N/A,#N/A,FALSE,"Ratio Analysis";#N/A,#N/A,FALSE,"Test 120 Day Accts";#N/A,#N/A,FALSE,"Tickmarks"}</definedName>
    <definedName name="_PPM1" hidden="1">{#N/A,#N/A,FALSE,"Aging Summary";#N/A,#N/A,FALSE,"Ratio Analysis";#N/A,#N/A,FALSE,"Test 120 Day Accts";#N/A,#N/A,FALSE,"Tickmarks"}</definedName>
    <definedName name="_ppm2" localSheetId="16" hidden="1">{#N/A,#N/A,FALSE,"Aging Summary";#N/A,#N/A,FALSE,"Ratio Analysis";#N/A,#N/A,FALSE,"Test 120 Day Accts";#N/A,#N/A,FALSE,"Tickmarks"}</definedName>
    <definedName name="_ppm2" localSheetId="18" hidden="1">{#N/A,#N/A,FALSE,"Aging Summary";#N/A,#N/A,FALSE,"Ratio Analysis";#N/A,#N/A,FALSE,"Test 120 Day Accts";#N/A,#N/A,FALSE,"Tickmarks"}</definedName>
    <definedName name="_ppm2" hidden="1">{#N/A,#N/A,FALSE,"Aging Summary";#N/A,#N/A,FALSE,"Ratio Analysis";#N/A,#N/A,FALSE,"Test 120 Day Accts";#N/A,#N/A,FALSE,"Tickmarks"}</definedName>
    <definedName name="_ppm7" localSheetId="16" hidden="1">{#N/A,#N/A,FALSE,"Aging Summary";#N/A,#N/A,FALSE,"Ratio Analysis";#N/A,#N/A,FALSE,"Test 120 Day Accts";#N/A,#N/A,FALSE,"Tickmarks"}</definedName>
    <definedName name="_ppm7" localSheetId="18" hidden="1">{#N/A,#N/A,FALSE,"Aging Summary";#N/A,#N/A,FALSE,"Ratio Analysis";#N/A,#N/A,FALSE,"Test 120 Day Accts";#N/A,#N/A,FALSE,"Tickmarks"}</definedName>
    <definedName name="_ppm7" hidden="1">{#N/A,#N/A,FALSE,"Aging Summary";#N/A,#N/A,FALSE,"Ratio Analysis";#N/A,#N/A,FALSE,"Test 120 Day Accts";#N/A,#N/A,FALSE,"Tickmarks"}</definedName>
    <definedName name="_PPP2" localSheetId="16" hidden="1">{#N/A,#N/A,FALSE,"Aging Summary";#N/A,#N/A,FALSE,"Ratio Analysis";#N/A,#N/A,FALSE,"Test 120 Day Accts";#N/A,#N/A,FALSE,"Tickmarks"}</definedName>
    <definedName name="_PPP2" localSheetId="18" hidden="1">{#N/A,#N/A,FALSE,"Aging Summary";#N/A,#N/A,FALSE,"Ratio Analysis";#N/A,#N/A,FALSE,"Test 120 Day Accts";#N/A,#N/A,FALSE,"Tickmarks"}</definedName>
    <definedName name="_PPP2" hidden="1">{#N/A,#N/A,FALSE,"Aging Summary";#N/A,#N/A,FALSE,"Ratio Analysis";#N/A,#N/A,FALSE,"Test 120 Day Accts";#N/A,#N/A,FALSE,"Tickmarks"}</definedName>
    <definedName name="_pq23" localSheetId="16" hidden="1">{#N/A,#N/A,FALSE,"4C0696";#N/A,#N/A,FALSE,"1B1193";#N/A,#N/A,FALSE,"TABLA";#N/A,#N/A,FALSE,"INST RTA FIJA"}</definedName>
    <definedName name="_pq23" localSheetId="18" hidden="1">{#N/A,#N/A,FALSE,"4C0696";#N/A,#N/A,FALSE,"1B1193";#N/A,#N/A,FALSE,"TABLA";#N/A,#N/A,FALSE,"INST RTA FIJA"}</definedName>
    <definedName name="_pq23" hidden="1">{#N/A,#N/A,FALSE,"4C0696";#N/A,#N/A,FALSE,"1B1193";#N/A,#N/A,FALSE,"TABLA";#N/A,#N/A,FALSE,"INST RTA FIJA"}</definedName>
    <definedName name="_pr01">#REF!</definedName>
    <definedName name="_pr45" localSheetId="16" hidden="1">{#N/A,#N/A,FALSE,"4C0696";#N/A,#N/A,FALSE,"1B1193";#N/A,#N/A,FALSE,"TABLA";#N/A,#N/A,FALSE,"INST RTA FIJA"}</definedName>
    <definedName name="_pr45" localSheetId="18" hidden="1">{#N/A,#N/A,FALSE,"4C0696";#N/A,#N/A,FALSE,"1B1193";#N/A,#N/A,FALSE,"TABLA";#N/A,#N/A,FALSE,"INST RTA FIJA"}</definedName>
    <definedName name="_pr45" hidden="1">{#N/A,#N/A,FALSE,"4C0696";#N/A,#N/A,FALSE,"1B1193";#N/A,#N/A,FALSE,"TABLA";#N/A,#N/A,FALSE,"INST RTA FIJA"}</definedName>
    <definedName name="_pre324" localSheetId="16" hidden="1">{#N/A,#N/A,FALSE,"4C0696";#N/A,#N/A,FALSE,"1B1193";#N/A,#N/A,FALSE,"TABLA";#N/A,#N/A,FALSE,"INST RTA FIJA"}</definedName>
    <definedName name="_pre324" localSheetId="18" hidden="1">{#N/A,#N/A,FALSE,"4C0696";#N/A,#N/A,FALSE,"1B1193";#N/A,#N/A,FALSE,"TABLA";#N/A,#N/A,FALSE,"INST RTA FIJA"}</definedName>
    <definedName name="_pre324" hidden="1">{#N/A,#N/A,FALSE,"4C0696";#N/A,#N/A,FALSE,"1B1193";#N/A,#N/A,FALSE,"TABLA";#N/A,#N/A,FALSE,"INST RTA FIJA"}</definedName>
    <definedName name="_pt1">#REF!</definedName>
    <definedName name="_pt8" localSheetId="16" hidden="1">{#N/A,#N/A,FALSE,"Aging Summary";#N/A,#N/A,FALSE,"Ratio Analysis";#N/A,#N/A,FALSE,"Test 120 Day Accts";#N/A,#N/A,FALSE,"Tickmarks"}</definedName>
    <definedName name="_pt8" localSheetId="18" hidden="1">{#N/A,#N/A,FALSE,"Aging Summary";#N/A,#N/A,FALSE,"Ratio Analysis";#N/A,#N/A,FALSE,"Test 120 Day Accts";#N/A,#N/A,FALSE,"Tickmarks"}</definedName>
    <definedName name="_pt8" hidden="1">{#N/A,#N/A,FALSE,"Aging Summary";#N/A,#N/A,FALSE,"Ratio Analysis";#N/A,#N/A,FALSE,"Test 120 Day Accts";#N/A,#N/A,FALSE,"Tickmarks"}</definedName>
    <definedName name="_q1" localSheetId="16" hidden="1">{#N/A,#N/A,FALSE,"4C0696";#N/A,#N/A,FALSE,"1B1193";#N/A,#N/A,FALSE,"TABLA";#N/A,#N/A,FALSE,"INST RTA FIJA"}</definedName>
    <definedName name="_q1" localSheetId="18" hidden="1">{#N/A,#N/A,FALSE,"4C0696";#N/A,#N/A,FALSE,"1B1193";#N/A,#N/A,FALSE,"TABLA";#N/A,#N/A,FALSE,"INST RTA FIJA"}</definedName>
    <definedName name="_q1" hidden="1">{#N/A,#N/A,FALSE,"4C0696";#N/A,#N/A,FALSE,"1B1193";#N/A,#N/A,FALSE,"TABLA";#N/A,#N/A,FALSE,"INST RTA FIJA"}</definedName>
    <definedName name="_q123" localSheetId="16" hidden="1">{#N/A,#N/A,FALSE,"4C0696";#N/A,#N/A,FALSE,"1B1193";#N/A,#N/A,FALSE,"TABLA";#N/A,#N/A,FALSE,"INST RTA FIJA"}</definedName>
    <definedName name="_q123" localSheetId="18" hidden="1">{#N/A,#N/A,FALSE,"4C0696";#N/A,#N/A,FALSE,"1B1193";#N/A,#N/A,FALSE,"TABLA";#N/A,#N/A,FALSE,"INST RTA FIJA"}</definedName>
    <definedName name="_q123" hidden="1">{#N/A,#N/A,FALSE,"4C0696";#N/A,#N/A,FALSE,"1B1193";#N/A,#N/A,FALSE,"TABLA";#N/A,#N/A,FALSE,"INST RTA FIJA"}</definedName>
    <definedName name="_q4" hidden="1">#N/A</definedName>
    <definedName name="_Q6" hidden="1">#REF!</definedName>
    <definedName name="_q88" localSheetId="16" hidden="1">{#N/A,#N/A,FALSE,"4C0696";#N/A,#N/A,FALSE,"1B1193";#N/A,#N/A,FALSE,"TABLA";#N/A,#N/A,FALSE,"INST RTA FIJA"}</definedName>
    <definedName name="_q88" localSheetId="18" hidden="1">{#N/A,#N/A,FALSE,"4C0696";#N/A,#N/A,FALSE,"1B1193";#N/A,#N/A,FALSE,"TABLA";#N/A,#N/A,FALSE,"INST RTA FIJA"}</definedName>
    <definedName name="_q88" hidden="1">{#N/A,#N/A,FALSE,"4C0696";#N/A,#N/A,FALSE,"1B1193";#N/A,#N/A,FALSE,"TABLA";#N/A,#N/A,FALSE,"INST RTA FIJA"}</definedName>
    <definedName name="_QAN01">#REF!,#REF!,#REF!</definedName>
    <definedName name="_qan011">#REF!,#REF!,#REF!</definedName>
    <definedName name="_r" localSheetId="16" hidden="1">{#N/A,#N/A,FALSE,"Aging Summary";#N/A,#N/A,FALSE,"Ratio Analysis";#N/A,#N/A,FALSE,"Test 120 Day Accts";#N/A,#N/A,FALSE,"Tickmarks"}</definedName>
    <definedName name="_r" localSheetId="18" hidden="1">{#N/A,#N/A,FALSE,"Aging Summary";#N/A,#N/A,FALSE,"Ratio Analysis";#N/A,#N/A,FALSE,"Test 120 Day Accts";#N/A,#N/A,FALSE,"Tickmarks"}</definedName>
    <definedName name="_r" hidden="1">{#N/A,#N/A,FALSE,"Aging Summary";#N/A,#N/A,FALSE,"Ratio Analysis";#N/A,#N/A,FALSE,"Test 120 Day Accts";#N/A,#N/A,FALSE,"Tickmarks"}</definedName>
    <definedName name="_r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r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r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_R2G">#REF!</definedName>
    <definedName name="_R2P">#REF!</definedName>
    <definedName name="_R2PP">#REF!</definedName>
    <definedName name="_raq2">#REF!</definedName>
    <definedName name="_re96" hidden="1">#REF!</definedName>
    <definedName name="_rechazado">#REF!</definedName>
    <definedName name="_Regression_Int" hidden="1">1</definedName>
    <definedName name="_Regression_Out" hidden="1">#REF!</definedName>
    <definedName name="_Regression_X" hidden="1">#REF!</definedName>
    <definedName name="_Regression_Y" hidden="1">#REF!</definedName>
    <definedName name="_RES10">#REF!</definedName>
    <definedName name="_RES11">#REF!</definedName>
    <definedName name="_RES12">#REF!</definedName>
    <definedName name="_RES13">#REF!</definedName>
    <definedName name="_RES14">#REF!</definedName>
    <definedName name="_RES15">#REF!</definedName>
    <definedName name="_RES16">#REF!</definedName>
    <definedName name="_RES17">#REF!</definedName>
    <definedName name="_RES18">#REF!</definedName>
    <definedName name="_res2" localSheetId="16" hidden="1">{#N/A,#N/A,FALSE,"res";#N/A,#N/A,FALSE,"en-imp";#N/A,#N/A,FALSE,"aus";#N/A,#N/A,FALSE,"propa";#N/A,#N/A,FALSE,"f-peru";#N/A,#N/A,FALSE,"fabi"}</definedName>
    <definedName name="_res2" localSheetId="18" hidden="1">{#N/A,#N/A,FALSE,"res";#N/A,#N/A,FALSE,"en-imp";#N/A,#N/A,FALSE,"aus";#N/A,#N/A,FALSE,"propa";#N/A,#N/A,FALSE,"f-peru";#N/A,#N/A,FALSE,"fabi"}</definedName>
    <definedName name="_res2" hidden="1">{#N/A,#N/A,FALSE,"res";#N/A,#N/A,FALSE,"en-imp";#N/A,#N/A,FALSE,"aus";#N/A,#N/A,FALSE,"propa";#N/A,#N/A,FALSE,"f-peru";#N/A,#N/A,FALSE,"fabi"}</definedName>
    <definedName name="_res3" localSheetId="16" hidden="1">{#N/A,#N/A,FALSE,"res";#N/A,#N/A,FALSE,"estado";#N/A,#N/A,FALSE,"en-imp";#N/A,#N/A,FALSE,"aus";#N/A,#N/A,FALSE,"propa";#N/A,#N/A,FALSE,"fabi";#N/A,#N/A,FALSE,"f-peru"}</definedName>
    <definedName name="_res3" localSheetId="18" hidden="1">{#N/A,#N/A,FALSE,"res";#N/A,#N/A,FALSE,"estado";#N/A,#N/A,FALSE,"en-imp";#N/A,#N/A,FALSE,"aus";#N/A,#N/A,FALSE,"propa";#N/A,#N/A,FALSE,"fabi";#N/A,#N/A,FALSE,"f-peru"}</definedName>
    <definedName name="_res3" hidden="1">{#N/A,#N/A,FALSE,"res";#N/A,#N/A,FALSE,"estado";#N/A,#N/A,FALSE,"en-imp";#N/A,#N/A,FALSE,"aus";#N/A,#N/A,FALSE,"propa";#N/A,#N/A,FALSE,"fabi";#N/A,#N/A,FALSE,"f-peru"}</definedName>
    <definedName name="_RES4">#REF!</definedName>
    <definedName name="_RES5">#REF!</definedName>
    <definedName name="_RES6">#REF!</definedName>
    <definedName name="_RES7">#REF!</definedName>
    <definedName name="_RES8">#REF!</definedName>
    <definedName name="_RES9">#REF!</definedName>
    <definedName name="_RLI2" localSheetId="16" hidden="1">{#N/A,#N/A,FALSE,"Aging Summary";#N/A,#N/A,FALSE,"Ratio Analysis";#N/A,#N/A,FALSE,"Test 120 Day Accts";#N/A,#N/A,FALSE,"Tickmarks"}</definedName>
    <definedName name="_RLI2" localSheetId="18" hidden="1">{#N/A,#N/A,FALSE,"Aging Summary";#N/A,#N/A,FALSE,"Ratio Analysis";#N/A,#N/A,FALSE,"Test 120 Day Accts";#N/A,#N/A,FALSE,"Tickmarks"}</definedName>
    <definedName name="_RLI2" hidden="1">{#N/A,#N/A,FALSE,"Aging Summary";#N/A,#N/A,FALSE,"Ratio Analysis";#N/A,#N/A,FALSE,"Test 120 Day Accts";#N/A,#N/A,FALSE,"Tickmarks"}</definedName>
    <definedName name="_RLI2007" hidden="1">#REF!</definedName>
    <definedName name="_RLI2008" localSheetId="16" hidden="1">{#N/A,#N/A,FALSE,"Aging Summary";#N/A,#N/A,FALSE,"Ratio Analysis";#N/A,#N/A,FALSE,"Test 120 Day Accts";#N/A,#N/A,FALSE,"Tickmarks"}</definedName>
    <definedName name="_RLI2008" localSheetId="18" hidden="1">{#N/A,#N/A,FALSE,"Aging Summary";#N/A,#N/A,FALSE,"Ratio Analysis";#N/A,#N/A,FALSE,"Test 120 Day Accts";#N/A,#N/A,FALSE,"Tickmarks"}</definedName>
    <definedName name="_RLI2008" hidden="1">{#N/A,#N/A,FALSE,"Aging Summary";#N/A,#N/A,FALSE,"Ratio Analysis";#N/A,#N/A,FALSE,"Test 120 Day Accts";#N/A,#N/A,FALSE,"Tickmarks"}</definedName>
    <definedName name="_roe8">#REF!</definedName>
    <definedName name="_rr2" localSheetId="16" hidden="1">{#N/A,#N/A,TRUE,"Proposal";#N/A,#N/A,TRUE,"Assumptions";#N/A,#N/A,TRUE,"Net Income";#N/A,#N/A,TRUE,"Balsheet";#N/A,#N/A,TRUE,"Capex";#N/A,#N/A,TRUE,"Volumes";#N/A,#N/A,TRUE,"Revenues";#N/A,#N/A,TRUE,"Var.Costs";#N/A,#N/A,TRUE,"Personnel";#N/A,#N/A,TRUE,"Other costs";#N/A,#N/A,TRUE,"MKTG and G&amp;A"}</definedName>
    <definedName name="_rr2" localSheetId="18" hidden="1">{#N/A,#N/A,TRUE,"Proposal";#N/A,#N/A,TRUE,"Assumptions";#N/A,#N/A,TRUE,"Net Income";#N/A,#N/A,TRUE,"Balsheet";#N/A,#N/A,TRUE,"Capex";#N/A,#N/A,TRUE,"Volumes";#N/A,#N/A,TRUE,"Revenues";#N/A,#N/A,TRUE,"Var.Costs";#N/A,#N/A,TRUE,"Personnel";#N/A,#N/A,TRUE,"Other costs";#N/A,#N/A,TRUE,"MKTG and G&amp;A"}</definedName>
    <definedName name="_rr2" hidden="1">{#N/A,#N/A,TRUE,"Proposal";#N/A,#N/A,TRUE,"Assumptions";#N/A,#N/A,TRUE,"Net Income";#N/A,#N/A,TRUE,"Balsheet";#N/A,#N/A,TRUE,"Capex";#N/A,#N/A,TRUE,"Volumes";#N/A,#N/A,TRUE,"Revenues";#N/A,#N/A,TRUE,"Var.Costs";#N/A,#N/A,TRUE,"Personnel";#N/A,#N/A,TRUE,"Other costs";#N/A,#N/A,TRUE,"MKTG and G&amp;A"}</definedName>
    <definedName name="_RR5" localSheetId="16" hidden="1">{#N/A,#N/A,FALSE,"FECU_UF_PESOS"}</definedName>
    <definedName name="_RR5" localSheetId="18" hidden="1">{#N/A,#N/A,FALSE,"FECU_UF_PESOS"}</definedName>
    <definedName name="_RR5" hidden="1">{#N/A,#N/A,FALSE,"FECU_UF_PESOS"}</definedName>
    <definedName name="_RSE3">#REF!</definedName>
    <definedName name="_RT1"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RT1"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RT1"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_RTS">#REF!</definedName>
    <definedName name="_rt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rt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rt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_rty780" localSheetId="16" hidden="1">{#N/A,#N/A,FALSE,"Cover";#N/A,#N/A,FALSE,"Contents";#N/A,#N/A,FALSE,"Exec Sum";#N/A,#N/A,FALSE,"Operations";#N/A,#N/A,FALSE,"Operations 2";#N/A,#N/A,FALSE,"Cost - YTD";#N/A,#N/A,FALSE,"Cost - Full";#N/A,#N/A,FALSE,"Income Stmt";#N/A,#N/A,FALSE,"Profit Margin";#N/A,#N/A,FALSE,"Variance Profit";#N/A,#N/A,FALSE,"EVA"}</definedName>
    <definedName name="_rty780" localSheetId="18" hidden="1">{#N/A,#N/A,FALSE,"Cover";#N/A,#N/A,FALSE,"Contents";#N/A,#N/A,FALSE,"Exec Sum";#N/A,#N/A,FALSE,"Operations";#N/A,#N/A,FALSE,"Operations 2";#N/A,#N/A,FALSE,"Cost - YTD";#N/A,#N/A,FALSE,"Cost - Full";#N/A,#N/A,FALSE,"Income Stmt";#N/A,#N/A,FALSE,"Profit Margin";#N/A,#N/A,FALSE,"Variance Profit";#N/A,#N/A,FALSE,"EVA"}</definedName>
    <definedName name="_rty780" hidden="1">{#N/A,#N/A,FALSE,"Cover";#N/A,#N/A,FALSE,"Contents";#N/A,#N/A,FALSE,"Exec Sum";#N/A,#N/A,FALSE,"Operations";#N/A,#N/A,FALSE,"Operations 2";#N/A,#N/A,FALSE,"Cost - YTD";#N/A,#N/A,FALSE,"Cost - Full";#N/A,#N/A,FALSE,"Income Stmt";#N/A,#N/A,FALSE,"Profit Margin";#N/A,#N/A,FALSE,"Variance Profit";#N/A,#N/A,FALSE,"EVA"}</definedName>
    <definedName name="_s1" localSheetId="16" hidden="1">{#N/A,#N/A,FALSE,"voz corporativa";#N/A,#N/A,FALSE,"Transmisión de datos";#N/A,#N/A,FALSE,"Videoconferencia";#N/A,#N/A,FALSE,"Correo electrónico";#N/A,#N/A,FALSE,"Correo de voz";#N/A,#N/A,FALSE,"Megafax";#N/A,#N/A,FALSE,"Edi";#N/A,#N/A,FALSE,"Internet";#N/A,#N/A,FALSE,"VSAT";#N/A,#N/A,FALSE,"ing ult. milla"}</definedName>
    <definedName name="_s1" localSheetId="18" hidden="1">{#N/A,#N/A,FALSE,"voz corporativa";#N/A,#N/A,FALSE,"Transmisión de datos";#N/A,#N/A,FALSE,"Videoconferencia";#N/A,#N/A,FALSE,"Correo electrónico";#N/A,#N/A,FALSE,"Correo de voz";#N/A,#N/A,FALSE,"Megafax";#N/A,#N/A,FALSE,"Edi";#N/A,#N/A,FALSE,"Internet";#N/A,#N/A,FALSE,"VSAT";#N/A,#N/A,FALSE,"ing ult. milla"}</definedName>
    <definedName name="_s1" hidden="1">{#N/A,#N/A,FALSE,"voz corporativa";#N/A,#N/A,FALSE,"Transmisión de datos";#N/A,#N/A,FALSE,"Videoconferencia";#N/A,#N/A,FALSE,"Correo electrónico";#N/A,#N/A,FALSE,"Correo de voz";#N/A,#N/A,FALSE,"Megafax";#N/A,#N/A,FALSE,"Edi";#N/A,#N/A,FALSE,"Internet";#N/A,#N/A,FALSE,"VSAT";#N/A,#N/A,FALSE,"ing ult. milla"}</definedName>
    <definedName name="_SAL01">#REF!,#REF!</definedName>
    <definedName name="_sar">#REF!</definedName>
    <definedName name="_scenchg_count" hidden="1">1</definedName>
    <definedName name="_scenchg1" hidden="1">#NAME?</definedName>
    <definedName name="_Sch01">#REF!</definedName>
    <definedName name="_Sch02">#REF!</definedName>
    <definedName name="_Sch03">#REF!</definedName>
    <definedName name="_Sch04">#REF!</definedName>
    <definedName name="_Sch05">#REF!</definedName>
    <definedName name="_Sch06">#REF!</definedName>
    <definedName name="_Sch07">#REF!</definedName>
    <definedName name="_Sch08">#REF!</definedName>
    <definedName name="_Sch09">#REF!</definedName>
    <definedName name="_Sch10">#REF!</definedName>
    <definedName name="_Sch11">#REF!</definedName>
    <definedName name="_Sch12">#REF!</definedName>
    <definedName name="_Sch13">#REF!</definedName>
    <definedName name="_Sch14">#REF!</definedName>
    <definedName name="_Sch15">#REF!</definedName>
    <definedName name="_Sch16">#REF!</definedName>
    <definedName name="_Sch17">#REF!</definedName>
    <definedName name="_Sch18">#REF!</definedName>
    <definedName name="_Sch19">#REF!</definedName>
    <definedName name="_Sch20">#REF!</definedName>
    <definedName name="_Sch21">#REF!</definedName>
    <definedName name="_sec60" localSheetId="16" hidden="1">{#N/A,#N/A,FALSE,"4C0696";#N/A,#N/A,FALSE,"1B1193";#N/A,#N/A,FALSE,"TABLA";#N/A,#N/A,FALSE,"INST RTA FIJA"}</definedName>
    <definedName name="_sec60" localSheetId="18" hidden="1">{#N/A,#N/A,FALSE,"4C0696";#N/A,#N/A,FALSE,"1B1193";#N/A,#N/A,FALSE,"TABLA";#N/A,#N/A,FALSE,"INST RTA FIJA"}</definedName>
    <definedName name="_sec60" hidden="1">{#N/A,#N/A,FALSE,"4C0696";#N/A,#N/A,FALSE,"1B1193";#N/A,#N/A,FALSE,"TABLA";#N/A,#N/A,FALSE,"INST RTA FIJA"}</definedName>
    <definedName name="_SEl1">#REF!</definedName>
    <definedName name="_sep08">#REF!</definedName>
    <definedName name="_sep10">#REF!</definedName>
    <definedName name="_sep95">#REF!</definedName>
    <definedName name="_Set99">#REF!</definedName>
    <definedName name="_sii01012004" localSheetId="16" hidden="1">{#N/A,#N/A,FALSE,"Aging Summary";#N/A,#N/A,FALSE,"Ratio Analysis";#N/A,#N/A,FALSE,"Test 120 Day Accts";#N/A,#N/A,FALSE,"Tickmarks"}</definedName>
    <definedName name="_sii01012004" localSheetId="18" hidden="1">{#N/A,#N/A,FALSE,"Aging Summary";#N/A,#N/A,FALSE,"Ratio Analysis";#N/A,#N/A,FALSE,"Test 120 Day Accts";#N/A,#N/A,FALSE,"Tickmarks"}</definedName>
    <definedName name="_sii01012004" hidden="1">{#N/A,#N/A,FALSE,"Aging Summary";#N/A,#N/A,FALSE,"Ratio Analysis";#N/A,#N/A,FALSE,"Test 120 Day Accts";#N/A,#N/A,FALSE,"Tickmarks"}</definedName>
    <definedName name="_Sort" hidden="1">#REF!</definedName>
    <definedName name="_Sort01" hidden="1">#REF!</definedName>
    <definedName name="_sort1" hidden="1">#REF!</definedName>
    <definedName name="_sort2" hidden="1">#REF!</definedName>
    <definedName name="_sort3" hidden="1">#REF!</definedName>
    <definedName name="_srv">" 172.26.211.34 "</definedName>
    <definedName name="_SS2" localSheetId="16" hidden="1">{#N/A,#N/A,FALSE,"CAPEX";#N/A,#N/A,FALSE,"PLAN";#N/A,#N/A,FALSE,"REV";#N/A,#N/A,FALSE,"CALOP";#N/A,#N/A,FALSE,"RESOP";#N/A,#N/A,FALSE,"PRES"}</definedName>
    <definedName name="_SS2" localSheetId="18" hidden="1">{#N/A,#N/A,FALSE,"CAPEX";#N/A,#N/A,FALSE,"PLAN";#N/A,#N/A,FALSE,"REV";#N/A,#N/A,FALSE,"CALOP";#N/A,#N/A,FALSE,"RESOP";#N/A,#N/A,FALSE,"PRES"}</definedName>
    <definedName name="_SS2" hidden="1">{#N/A,#N/A,FALSE,"CAPEX";#N/A,#N/A,FALSE,"PLAN";#N/A,#N/A,FALSE,"REV";#N/A,#N/A,FALSE,"CALOP";#N/A,#N/A,FALSE,"RESOP";#N/A,#N/A,FALSE,"PRES"}</definedName>
    <definedName name="_t4" localSheetId="16" hidden="1">{#N/A,#N/A,FALSE,"Aging Summary";#N/A,#N/A,FALSE,"Ratio Analysis";#N/A,#N/A,FALSE,"Test 120 Day Accts";#N/A,#N/A,FALSE,"Tickmarks"}</definedName>
    <definedName name="_t4" localSheetId="18" hidden="1">{#N/A,#N/A,FALSE,"Aging Summary";#N/A,#N/A,FALSE,"Ratio Analysis";#N/A,#N/A,FALSE,"Test 120 Day Accts";#N/A,#N/A,FALSE,"Tickmarks"}</definedName>
    <definedName name="_t4" hidden="1">{#N/A,#N/A,FALSE,"Aging Summary";#N/A,#N/A,FALSE,"Ratio Analysis";#N/A,#N/A,FALSE,"Test 120 Day Accts";#N/A,#N/A,FALSE,"Tickmarks"}</definedName>
    <definedName name="_t42" localSheetId="16" hidden="1">{#N/A,#N/A,TRUE,"MEMO";#N/A,#N/A,TRUE,"PARAMETROS";#N/A,#N/A,TRUE,"RLI ";#N/A,#N/A,TRUE,"IMPTO.DET.";#N/A,#N/A,TRUE,"FUT-FUNT";#N/A,#N/A,TRUE,"CPI-PATR.";#N/A,#N/A,TRUE,"CM CPI";#N/A,#N/A,TRUE,"PROV";#N/A,#N/A,TRUE,"A FIJO";#N/A,#N/A,TRUE,"LEASING";#N/A,#N/A,TRUE,"VPP";#N/A,#N/A,TRUE,"PPM";#N/A,#N/A,TRUE,"OTROS"}</definedName>
    <definedName name="_t42" localSheetId="18" hidden="1">{#N/A,#N/A,TRUE,"MEMO";#N/A,#N/A,TRUE,"PARAMETROS";#N/A,#N/A,TRUE,"RLI ";#N/A,#N/A,TRUE,"IMPTO.DET.";#N/A,#N/A,TRUE,"FUT-FUNT";#N/A,#N/A,TRUE,"CPI-PATR.";#N/A,#N/A,TRUE,"CM CPI";#N/A,#N/A,TRUE,"PROV";#N/A,#N/A,TRUE,"A FIJO";#N/A,#N/A,TRUE,"LEASING";#N/A,#N/A,TRUE,"VPP";#N/A,#N/A,TRUE,"PPM";#N/A,#N/A,TRUE,"OTROS"}</definedName>
    <definedName name="_t42" hidden="1">{#N/A,#N/A,TRUE,"MEMO";#N/A,#N/A,TRUE,"PARAMETROS";#N/A,#N/A,TRUE,"RLI ";#N/A,#N/A,TRUE,"IMPTO.DET.";#N/A,#N/A,TRUE,"FUT-FUNT";#N/A,#N/A,TRUE,"CPI-PATR.";#N/A,#N/A,TRUE,"CM CPI";#N/A,#N/A,TRUE,"PROV";#N/A,#N/A,TRUE,"A FIJO";#N/A,#N/A,TRUE,"LEASING";#N/A,#N/A,TRUE,"VPP";#N/A,#N/A,TRUE,"PPM";#N/A,#N/A,TRUE,"OTROS"}</definedName>
    <definedName name="_t5" localSheetId="16" hidden="1">{"'Venta diaria'!$A$1:$Z$32","'Venta diaria'!$F$1"}</definedName>
    <definedName name="_t5" localSheetId="18" hidden="1">{"'Venta diaria'!$A$1:$Z$32","'Venta diaria'!$F$1"}</definedName>
    <definedName name="_t5" hidden="1">{"'Venta diaria'!$A$1:$Z$32","'Venta diaria'!$F$1"}</definedName>
    <definedName name="_t81" localSheetId="16" hidden="1">{#N/A,#N/A,FALSE,"Aging Summary";#N/A,#N/A,FALSE,"Ratio Analysis";#N/A,#N/A,FALSE,"Test 120 Day Accts";#N/A,#N/A,FALSE,"Tickmarks"}</definedName>
    <definedName name="_t81" localSheetId="18" hidden="1">{#N/A,#N/A,FALSE,"Aging Summary";#N/A,#N/A,FALSE,"Ratio Analysis";#N/A,#N/A,FALSE,"Test 120 Day Accts";#N/A,#N/A,FALSE,"Tickmarks"}</definedName>
    <definedName name="_t81" hidden="1">{#N/A,#N/A,FALSE,"Aging Summary";#N/A,#N/A,FALSE,"Ratio Analysis";#N/A,#N/A,FALSE,"Test 120 Day Accts";#N/A,#N/A,FALSE,"Tickmarks"}</definedName>
    <definedName name="_table_out" hidden="1">#REF!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ble2_Out_" hidden="1">#REF!</definedName>
    <definedName name="_Table3_In2" hidden="1">#REF!</definedName>
    <definedName name="_Tablea_Ina" hidden="1">#REF!</definedName>
    <definedName name="_Tablea_Out" hidden="1">#REF!</definedName>
    <definedName name="_TCE1">#REF!</definedName>
    <definedName name="_TIT1">#REF!</definedName>
    <definedName name="_TIT2">#REF!</definedName>
    <definedName name="_TIT3">#REF!</definedName>
    <definedName name="_TIT4">#REF!</definedName>
    <definedName name="_TMAutoChart10Names" localSheetId="16" hidden="1">{"Revenue","Chart 6","Revenue Chart 6"}</definedName>
    <definedName name="_TMAutoChart10Names" localSheetId="18" hidden="1">{"Revenue","Chart 6","Revenue Chart 6"}</definedName>
    <definedName name="_TMAutoChart10Names" hidden="1">{"Revenue","Chart 6","Revenue Chart 6"}</definedName>
    <definedName name="_TMAutoChart10Refs" localSheetId="16" hidden="1">{"","","'Revenue'!$B$162","'Revenue'!$B$163","","","","","",""}</definedName>
    <definedName name="_TMAutoChart10Refs" localSheetId="18" hidden="1">{"","","'Revenue'!$B$162","'Revenue'!$B$163","","","","","",""}</definedName>
    <definedName name="_TMAutoChart10Refs" hidden="1">{"","","'Revenue'!$B$162","'Revenue'!$B$163","","","","","",""}</definedName>
    <definedName name="_TMAutoChart11Names" localSheetId="16" hidden="1">{"Revenue","Chart 7","Revenue Chart 7"}</definedName>
    <definedName name="_TMAutoChart11Names" localSheetId="18" hidden="1">{"Revenue","Chart 7","Revenue Chart 7"}</definedName>
    <definedName name="_TMAutoChart11Names" hidden="1">{"Revenue","Chart 7","Revenue Chart 7"}</definedName>
    <definedName name="_TMAutoChart11Refs" localSheetId="16" hidden="1">{"","","'Revenue'!$B$171","'Revenue'!$B$172","","","","","",""}</definedName>
    <definedName name="_TMAutoChart11Refs" localSheetId="18" hidden="1">{"","","'Revenue'!$B$171","'Revenue'!$B$172","","","","","",""}</definedName>
    <definedName name="_TMAutoChart11Refs" hidden="1">{"","","'Revenue'!$B$171","'Revenue'!$B$172","","","","","",""}</definedName>
    <definedName name="_TMAutoChart12Names" localSheetId="16" hidden="1">{"Revenue","Chart 8","Revenue Chart 8"}</definedName>
    <definedName name="_TMAutoChart12Names" localSheetId="18" hidden="1">{"Revenue","Chart 8","Revenue Chart 8"}</definedName>
    <definedName name="_TMAutoChart12Names" hidden="1">{"Revenue","Chart 8","Revenue Chart 8"}</definedName>
    <definedName name="_TMAutoChart12Refs" localSheetId="16" hidden="1">{"","","'Revenue'!$B$177","'Revenue'!$B$178","","","","","",""}</definedName>
    <definedName name="_TMAutoChart12Refs" localSheetId="18" hidden="1">{"","","'Revenue'!$B$177","'Revenue'!$B$178","","","","","",""}</definedName>
    <definedName name="_TMAutoChart12Refs" hidden="1">{"","","'Revenue'!$B$177","'Revenue'!$B$178","","","","","",""}</definedName>
    <definedName name="_TMAutoChart13Names" localSheetId="16" hidden="1">{"Revenue","Chart 10","Revenue Chart 10"}</definedName>
    <definedName name="_TMAutoChart13Names" localSheetId="18" hidden="1">{"Revenue","Chart 10","Revenue Chart 10"}</definedName>
    <definedName name="_TMAutoChart13Names" hidden="1">{"Revenue","Chart 10","Revenue Chart 10"}</definedName>
    <definedName name="_TMAutoChart13Refs" localSheetId="16" hidden="1">{"","","'Revenue'!$B$186","'Revenue'!$B$187","","","","","",""}</definedName>
    <definedName name="_TMAutoChart13Refs" localSheetId="18" hidden="1">{"","","'Revenue'!$B$186","'Revenue'!$B$187","","","","","",""}</definedName>
    <definedName name="_TMAutoChart13Refs" hidden="1">{"","","'Revenue'!$B$186","'Revenue'!$B$187","","","","","",""}</definedName>
    <definedName name="_TMAutoChart14Names" localSheetId="16" hidden="1">{"Revenue","Chart 11","Revenue Chart 11"}</definedName>
    <definedName name="_TMAutoChart14Names" localSheetId="18" hidden="1">{"Revenue","Chart 11","Revenue Chart 11"}</definedName>
    <definedName name="_TMAutoChart14Names" hidden="1">{"Revenue","Chart 11","Revenue Chart 11"}</definedName>
    <definedName name="_TMAutoChart14Refs" localSheetId="16" hidden="1">{"","","'Revenue'!$B$192","'Revenue'!$B$193","","","","","",""}</definedName>
    <definedName name="_TMAutoChart14Refs" localSheetId="18" hidden="1">{"","","'Revenue'!$B$192","'Revenue'!$B$193","","","","","",""}</definedName>
    <definedName name="_TMAutoChart14Refs" hidden="1">{"","","'Revenue'!$B$192","'Revenue'!$B$193","","","","","",""}</definedName>
    <definedName name="_TMAutoChart15Names" localSheetId="16" hidden="1">{"Material Cost","Chart 1","Material Cost Chart 1"}</definedName>
    <definedName name="_TMAutoChart15Names" localSheetId="18" hidden="1">{"Material Cost","Chart 1","Material Cost Chart 1"}</definedName>
    <definedName name="_TMAutoChart15Names" hidden="1">{"Material Cost","Chart 1","Material Cost Chart 1"}</definedName>
    <definedName name="_TMAutoChart15Refs" localSheetId="16" hidden="1">{"","","'Material Cost'!$B$125","'Material Cost'!$B$126","","","","","",""}</definedName>
    <definedName name="_TMAutoChart15Refs" localSheetId="18" hidden="1">{"","","'Material Cost'!$B$125","'Material Cost'!$B$126","","","","","",""}</definedName>
    <definedName name="_TMAutoChart15Refs" hidden="1">{"","","'Material Cost'!$B$125","'Material Cost'!$B$126","","","","","",""}</definedName>
    <definedName name="_TMAutoChart16Names" localSheetId="16" hidden="1">{"Material Cost","Chart 2","Material Cost Chart 2"}</definedName>
    <definedName name="_TMAutoChart16Names" localSheetId="18" hidden="1">{"Material Cost","Chart 2","Material Cost Chart 2"}</definedName>
    <definedName name="_TMAutoChart16Names" hidden="1">{"Material Cost","Chart 2","Material Cost Chart 2"}</definedName>
    <definedName name="_TMAutoChart16Refs" localSheetId="16" hidden="1">{"","","'Material Cost'!$B$131","'Material Cost'!$B$132","","","","","",""}</definedName>
    <definedName name="_TMAutoChart16Refs" localSheetId="18" hidden="1">{"","","'Material Cost'!$B$131","'Material Cost'!$B$132","","","","","",""}</definedName>
    <definedName name="_TMAutoChart16Refs" hidden="1">{"","","'Material Cost'!$B$131","'Material Cost'!$B$132","","","","","",""}</definedName>
    <definedName name="_TMAutoChart17Names" localSheetId="16" hidden="1">{"Material Cost","Chart 3","Material Cost Chart 3"}</definedName>
    <definedName name="_TMAutoChart17Names" localSheetId="18" hidden="1">{"Material Cost","Chart 3","Material Cost Chart 3"}</definedName>
    <definedName name="_TMAutoChart17Names" hidden="1">{"Material Cost","Chart 3","Material Cost Chart 3"}</definedName>
    <definedName name="_TMAutoChart17Refs" localSheetId="16" hidden="1">{"","","'Material Cost'!$B$140","'Material Cost'!$B$141","","","","","",""}</definedName>
    <definedName name="_TMAutoChart17Refs" localSheetId="18" hidden="1">{"","","'Material Cost'!$B$140","'Material Cost'!$B$141","","","","","",""}</definedName>
    <definedName name="_TMAutoChart17Refs" hidden="1">{"","","'Material Cost'!$B$140","'Material Cost'!$B$141","","","","","",""}</definedName>
    <definedName name="_TMAutoChart18Names" localSheetId="16" hidden="1">{"Material Cost","Chart 4","Material Cost Chart 4"}</definedName>
    <definedName name="_TMAutoChart18Names" localSheetId="18" hidden="1">{"Material Cost","Chart 4","Material Cost Chart 4"}</definedName>
    <definedName name="_TMAutoChart18Names" hidden="1">{"Material Cost","Chart 4","Material Cost Chart 4"}</definedName>
    <definedName name="_TMAutoChart18Refs" localSheetId="16" hidden="1">{"","","'Material Cost'!$B$146","'Material Cost'!$B$147","","","","","",""}</definedName>
    <definedName name="_TMAutoChart18Refs" localSheetId="18" hidden="1">{"","","'Material Cost'!$B$146","'Material Cost'!$B$147","","","","","",""}</definedName>
    <definedName name="_TMAutoChart18Refs" hidden="1">{"","","'Material Cost'!$B$146","'Material Cost'!$B$147","","","","","",""}</definedName>
    <definedName name="_TMAutoChart19Names" localSheetId="16" hidden="1">{"Material Cost","Chart 7","Material Cost Chart 7"}</definedName>
    <definedName name="_TMAutoChart19Names" localSheetId="18" hidden="1">{"Material Cost","Chart 7","Material Cost Chart 7"}</definedName>
    <definedName name="_TMAutoChart19Names" hidden="1">{"Material Cost","Chart 7","Material Cost Chart 7"}</definedName>
    <definedName name="_TMAutoChart19Refs" localSheetId="16" hidden="1">{"","","'Material Cost'!$B$155","'Material Cost'!$B$156","","","","","",""}</definedName>
    <definedName name="_TMAutoChart19Refs" localSheetId="18" hidden="1">{"","","'Material Cost'!$B$155","'Material Cost'!$B$156","","","","","",""}</definedName>
    <definedName name="_TMAutoChart19Refs" hidden="1">{"","","'Material Cost'!$B$155","'Material Cost'!$B$156","","","","","",""}</definedName>
    <definedName name="_TMAutoChart1Names" localSheetId="16" hidden="1">{"Profitability","Chart 1","Profitability Chart 1"}</definedName>
    <definedName name="_TMAutoChart1Names" localSheetId="18" hidden="1">{"Profitability","Chart 1","Profitability Chart 1"}</definedName>
    <definedName name="_TMAutoChart1Names" hidden="1">{"Profitability","Chart 1","Profitability Chart 1"}</definedName>
    <definedName name="_TMAutoChart1Refs" localSheetId="16" hidden="1">{"","","'Profitability'!$B$46","'Profitability'!$B$47","","","","","",""}</definedName>
    <definedName name="_TMAutoChart1Refs" localSheetId="18" hidden="1">{"","","'Profitability'!$B$46","'Profitability'!$B$47","","","","","",""}</definedName>
    <definedName name="_TMAutoChart1Refs" hidden="1">{"","","'Profitability'!$B$46","'Profitability'!$B$47","","","","","",""}</definedName>
    <definedName name="_TMAutoChart20Names" localSheetId="16" hidden="1">{"Material Cost","Chart 8","Material Cost Chart 8"}</definedName>
    <definedName name="_TMAutoChart20Names" localSheetId="18" hidden="1">{"Material Cost","Chart 8","Material Cost Chart 8"}</definedName>
    <definedName name="_TMAutoChart20Names" hidden="1">{"Material Cost","Chart 8","Material Cost Chart 8"}</definedName>
    <definedName name="_TMAutoChart20Refs" localSheetId="16" hidden="1">{"","","'Material Cost'!$B$161","'Material Cost'!$B$162","","","","","",""}</definedName>
    <definedName name="_TMAutoChart20Refs" localSheetId="18" hidden="1">{"","","'Material Cost'!$B$161","'Material Cost'!$B$162","","","","","",""}</definedName>
    <definedName name="_TMAutoChart20Refs" hidden="1">{"","","'Material Cost'!$B$161","'Material Cost'!$B$162","","","","","",""}</definedName>
    <definedName name="_TMAutoChart21Names" localSheetId="16" hidden="1">{"Material Cost","Chart 9","Material Cost Chart 9"}</definedName>
    <definedName name="_TMAutoChart21Names" localSheetId="18" hidden="1">{"Material Cost","Chart 9","Material Cost Chart 9"}</definedName>
    <definedName name="_TMAutoChart21Names" hidden="1">{"Material Cost","Chart 9","Material Cost Chart 9"}</definedName>
    <definedName name="_TMAutoChart21Refs" localSheetId="16" hidden="1">{"","","'Material Cost'!$B$170","'Material Cost'!$B$171","","","","","",""}</definedName>
    <definedName name="_TMAutoChart21Refs" localSheetId="18" hidden="1">{"","","'Material Cost'!$B$170","'Material Cost'!$B$171","","","","","",""}</definedName>
    <definedName name="_TMAutoChart21Refs" hidden="1">{"","","'Material Cost'!$B$170","'Material Cost'!$B$171","","","","","",""}</definedName>
    <definedName name="_TMAutoChart22Names" localSheetId="16" hidden="1">{"Material Cost","Chart 10","Material Cost Chart 10"}</definedName>
    <definedName name="_TMAutoChart22Names" localSheetId="18" hidden="1">{"Material Cost","Chart 10","Material Cost Chart 10"}</definedName>
    <definedName name="_TMAutoChart22Names" hidden="1">{"Material Cost","Chart 10","Material Cost Chart 10"}</definedName>
    <definedName name="_TMAutoChart22Refs" localSheetId="16" hidden="1">{"","","'Material Cost'!$B$176","'Material Cost'!$B$177","","","","","",""}</definedName>
    <definedName name="_TMAutoChart22Refs" localSheetId="18" hidden="1">{"","","'Material Cost'!$B$176","'Material Cost'!$B$177","","","","","",""}</definedName>
    <definedName name="_TMAutoChart22Refs" hidden="1">{"","","'Material Cost'!$B$176","'Material Cost'!$B$177","","","","","",""}</definedName>
    <definedName name="_TMAutoChart23Names" localSheetId="16" hidden="1">{"Material Cost","Chart 11","Material Cost Chart 11"}</definedName>
    <definedName name="_TMAutoChart23Names" localSheetId="18" hidden="1">{"Material Cost","Chart 11","Material Cost Chart 11"}</definedName>
    <definedName name="_TMAutoChart23Names" hidden="1">{"Material Cost","Chart 11","Material Cost Chart 11"}</definedName>
    <definedName name="_TMAutoChart23Refs" localSheetId="16" hidden="1">{"","","'Material Cost'!$B$185","'Material Cost'!$B$186","","","","","",""}</definedName>
    <definedName name="_TMAutoChart23Refs" localSheetId="18" hidden="1">{"","","'Material Cost'!$B$185","'Material Cost'!$B$186","","","","","",""}</definedName>
    <definedName name="_TMAutoChart23Refs" hidden="1">{"","","'Material Cost'!$B$185","'Material Cost'!$B$186","","","","","",""}</definedName>
    <definedName name="_TMAutoChart24Names" localSheetId="16" hidden="1">{"Material Cost","Chart 12","Material Cost Chart 12"}</definedName>
    <definedName name="_TMAutoChart24Names" localSheetId="18" hidden="1">{"Material Cost","Chart 12","Material Cost Chart 12"}</definedName>
    <definedName name="_TMAutoChart24Names" hidden="1">{"Material Cost","Chart 12","Material Cost Chart 12"}</definedName>
    <definedName name="_TMAutoChart24Refs" localSheetId="16" hidden="1">{"","","'Material Cost'!$B$192","'Material Cost'!$B$193","","","","","",""}</definedName>
    <definedName name="_TMAutoChart24Refs" localSheetId="18" hidden="1">{"","","'Material Cost'!$B$192","'Material Cost'!$B$193","","","","","",""}</definedName>
    <definedName name="_TMAutoChart24Refs" hidden="1">{"","","'Material Cost'!$B$192","'Material Cost'!$B$193","","","","","",""}</definedName>
    <definedName name="_TMAutoChart25Names" localSheetId="16" hidden="1">{"Material Cost","Chart 13","Material Cost Chart 13"}</definedName>
    <definedName name="_TMAutoChart25Names" localSheetId="18" hidden="1">{"Material Cost","Chart 13","Material Cost Chart 13"}</definedName>
    <definedName name="_TMAutoChart25Names" hidden="1">{"Material Cost","Chart 13","Material Cost Chart 13"}</definedName>
    <definedName name="_TMAutoChart25Refs" localSheetId="16" hidden="1">{"","","'Material Cost'!$B$201","'Material Cost'!$B$202","","","","","",""}</definedName>
    <definedName name="_TMAutoChart25Refs" localSheetId="18" hidden="1">{"","","'Material Cost'!$B$201","'Material Cost'!$B$202","","","","","",""}</definedName>
    <definedName name="_TMAutoChart25Refs" hidden="1">{"","","'Material Cost'!$B$201","'Material Cost'!$B$202","","","","","",""}</definedName>
    <definedName name="_TMAutoChart26Names" localSheetId="16" hidden="1">{"Material Cost","Chart 14","Material Cost Chart 14"}</definedName>
    <definedName name="_TMAutoChart26Names" localSheetId="18" hidden="1">{"Material Cost","Chart 14","Material Cost Chart 14"}</definedName>
    <definedName name="_TMAutoChart26Names" hidden="1">{"Material Cost","Chart 14","Material Cost Chart 14"}</definedName>
    <definedName name="_TMAutoChart26Refs" localSheetId="16" hidden="1">{"","","'Material Cost'!$B$208","'Material Cost'!$B$209","","","","","",""}</definedName>
    <definedName name="_TMAutoChart26Refs" localSheetId="18" hidden="1">{"","","'Material Cost'!$B$208","'Material Cost'!$B$209","","","","","",""}</definedName>
    <definedName name="_TMAutoChart26Refs" hidden="1">{"","","'Material Cost'!$B$208","'Material Cost'!$B$209","","","","","",""}</definedName>
    <definedName name="_TMAutoChart27Names" localSheetId="16" hidden="1">{"OH Cost","Chart 1","OH Cost Chart 1"}</definedName>
    <definedName name="_TMAutoChart27Names" localSheetId="18" hidden="1">{"OH Cost","Chart 1","OH Cost Chart 1"}</definedName>
    <definedName name="_TMAutoChart27Names" hidden="1">{"OH Cost","Chart 1","OH Cost Chart 1"}</definedName>
    <definedName name="_TMAutoChart27Refs" localSheetId="16" hidden="1">{"","","'OH Cost'!$B$167","'OH Cost'!$B$168","","","","","",""}</definedName>
    <definedName name="_TMAutoChart27Refs" localSheetId="18" hidden="1">{"","","'OH Cost'!$B$167","'OH Cost'!$B$168","","","","","",""}</definedName>
    <definedName name="_TMAutoChart27Refs" hidden="1">{"","","'OH Cost'!$B$167","'OH Cost'!$B$168","","","","","",""}</definedName>
    <definedName name="_TMAutoChart28Names" localSheetId="16" hidden="1">{"OH Cost","Chart 2","OH Cost Chart 2"}</definedName>
    <definedName name="_TMAutoChart28Names" localSheetId="18" hidden="1">{"OH Cost","Chart 2","OH Cost Chart 2"}</definedName>
    <definedName name="_TMAutoChart28Names" hidden="1">{"OH Cost","Chart 2","OH Cost Chart 2"}</definedName>
    <definedName name="_TMAutoChart28Refs" localSheetId="16" hidden="1">{"","","'OH Cost'!$B$173","'OH Cost'!$B$174","","","","","",""}</definedName>
    <definedName name="_TMAutoChart28Refs" localSheetId="18" hidden="1">{"","","'OH Cost'!$B$173","'OH Cost'!$B$174","","","","","",""}</definedName>
    <definedName name="_TMAutoChart28Refs" hidden="1">{"","","'OH Cost'!$B$173","'OH Cost'!$B$174","","","","","",""}</definedName>
    <definedName name="_TMAutoChart29Names" localSheetId="16" hidden="1">{"OH Cost","Chart 7","OH Cost Chart 7"}</definedName>
    <definedName name="_TMAutoChart29Names" localSheetId="18" hidden="1">{"OH Cost","Chart 7","OH Cost Chart 7"}</definedName>
    <definedName name="_TMAutoChart29Names" hidden="1">{"OH Cost","Chart 7","OH Cost Chart 7"}</definedName>
    <definedName name="_TMAutoChart29Refs" localSheetId="16" hidden="1">{"","","'OH Cost'!$B$182","'OH Cost'!$B$183","","","","","",""}</definedName>
    <definedName name="_TMAutoChart29Refs" localSheetId="18" hidden="1">{"","","'OH Cost'!$B$182","'OH Cost'!$B$183","","","","","",""}</definedName>
    <definedName name="_TMAutoChart29Refs" hidden="1">{"","","'OH Cost'!$B$182","'OH Cost'!$B$183","","","","","",""}</definedName>
    <definedName name="_TMAutoChart2Names" localSheetId="16" hidden="1">{"Profitability","Chart 3","Profitability Chart 3"}</definedName>
    <definedName name="_TMAutoChart2Names" localSheetId="18" hidden="1">{"Profitability","Chart 3","Profitability Chart 3"}</definedName>
    <definedName name="_TMAutoChart2Names" hidden="1">{"Profitability","Chart 3","Profitability Chart 3"}</definedName>
    <definedName name="_TMAutoChart2Refs" localSheetId="16" hidden="1">{"","","'Profitability'!$B$52","'Profitability'!$B$53","","","","","",""}</definedName>
    <definedName name="_TMAutoChart2Refs" localSheetId="18" hidden="1">{"","","'Profitability'!$B$52","'Profitability'!$B$53","","","","","",""}</definedName>
    <definedName name="_TMAutoChart2Refs" hidden="1">{"","","'Profitability'!$B$52","'Profitability'!$B$53","","","","","",""}</definedName>
    <definedName name="_TMAutoChart30Names" localSheetId="16" hidden="1">{"OH Cost","Chart 8","OH Cost Chart 8"}</definedName>
    <definedName name="_TMAutoChart30Names" localSheetId="18" hidden="1">{"OH Cost","Chart 8","OH Cost Chart 8"}</definedName>
    <definedName name="_TMAutoChart30Names" hidden="1">{"OH Cost","Chart 8","OH Cost Chart 8"}</definedName>
    <definedName name="_TMAutoChart30Refs" localSheetId="16" hidden="1">{"","","'OH Cost'!$B$188","'OH Cost'!$B$189","","","","","",""}</definedName>
    <definedName name="_TMAutoChart30Refs" localSheetId="18" hidden="1">{"","","'OH Cost'!$B$188","'OH Cost'!$B$189","","","","","",""}</definedName>
    <definedName name="_TMAutoChart30Refs" hidden="1">{"","","'OH Cost'!$B$188","'OH Cost'!$B$189","","","","","",""}</definedName>
    <definedName name="_TMAutoChart31Names" localSheetId="16" hidden="1">{"OH Cost","Chart 9","OH Cost Chart 9"}</definedName>
    <definedName name="_TMAutoChart31Names" localSheetId="18" hidden="1">{"OH Cost","Chart 9","OH Cost Chart 9"}</definedName>
    <definedName name="_TMAutoChart31Names" hidden="1">{"OH Cost","Chart 9","OH Cost Chart 9"}</definedName>
    <definedName name="_TMAutoChart31Refs" localSheetId="16" hidden="1">{"","","'OH Cost'!$B$197","'OH Cost'!$B$198","","","","","",""}</definedName>
    <definedName name="_TMAutoChart31Refs" localSheetId="18" hidden="1">{"","","'OH Cost'!$B$197","'OH Cost'!$B$198","","","","","",""}</definedName>
    <definedName name="_TMAutoChart31Refs" hidden="1">{"","","'OH Cost'!$B$197","'OH Cost'!$B$198","","","","","",""}</definedName>
    <definedName name="_TMAutoChart32Names" localSheetId="16" hidden="1">{"OH Cost","Chart 10","OH Cost Chart 10"}</definedName>
    <definedName name="_TMAutoChart32Names" localSheetId="18" hidden="1">{"OH Cost","Chart 10","OH Cost Chart 10"}</definedName>
    <definedName name="_TMAutoChart32Names" hidden="1">{"OH Cost","Chart 10","OH Cost Chart 10"}</definedName>
    <definedName name="_TMAutoChart32Refs" localSheetId="16" hidden="1">{"","","'OH Cost'!$B$203","'OH Cost'!$B$204","","","","","",""}</definedName>
    <definedName name="_TMAutoChart32Refs" localSheetId="18" hidden="1">{"","","'OH Cost'!$B$203","'OH Cost'!$B$204","","","","","",""}</definedName>
    <definedName name="_TMAutoChart32Refs" hidden="1">{"","","'OH Cost'!$B$203","'OH Cost'!$B$204","","","","","",""}</definedName>
    <definedName name="_TMAutoChart33Names" localSheetId="16" hidden="1">{"OH Cost","Chart 11","OH Cost Chart 11"}</definedName>
    <definedName name="_TMAutoChart33Names" localSheetId="18" hidden="1">{"OH Cost","Chart 11","OH Cost Chart 11"}</definedName>
    <definedName name="_TMAutoChart33Names" hidden="1">{"OH Cost","Chart 11","OH Cost Chart 11"}</definedName>
    <definedName name="_TMAutoChart33Refs" localSheetId="16" hidden="1">{"","","'OH Cost'!$B$212","'OH Cost'!$B$213","","","","","",""}</definedName>
    <definedName name="_TMAutoChart33Refs" localSheetId="18" hidden="1">{"","","'OH Cost'!$B$212","'OH Cost'!$B$213","","","","","",""}</definedName>
    <definedName name="_TMAutoChart33Refs" hidden="1">{"","","'OH Cost'!$B$212","'OH Cost'!$B$213","","","","","",""}</definedName>
    <definedName name="_TMAutoChart34Names" localSheetId="16" hidden="1">{"OH Cost","Chart 12","OH Cost Chart 12"}</definedName>
    <definedName name="_TMAutoChart34Names" localSheetId="18" hidden="1">{"OH Cost","Chart 12","OH Cost Chart 12"}</definedName>
    <definedName name="_TMAutoChart34Names" hidden="1">{"OH Cost","Chart 12","OH Cost Chart 12"}</definedName>
    <definedName name="_TMAutoChart34Refs" localSheetId="16" hidden="1">{"","","'OH Cost'!$B$218","'OH Cost'!$B$219","","","","","",""}</definedName>
    <definedName name="_TMAutoChart34Refs" localSheetId="18" hidden="1">{"","","'OH Cost'!$B$218","'OH Cost'!$B$219","","","","","",""}</definedName>
    <definedName name="_TMAutoChart34Refs" hidden="1">{"","","'OH Cost'!$B$218","'OH Cost'!$B$219","","","","","",""}</definedName>
    <definedName name="_TMAutoChart35Names" localSheetId="16" hidden="1">{"OH Cost","Chart 13","OH Cost Chart 13"}</definedName>
    <definedName name="_TMAutoChart35Names" localSheetId="18" hidden="1">{"OH Cost","Chart 13","OH Cost Chart 13"}</definedName>
    <definedName name="_TMAutoChart35Names" hidden="1">{"OH Cost","Chart 13","OH Cost Chart 13"}</definedName>
    <definedName name="_TMAutoChart35Refs" localSheetId="16" hidden="1">{"","","'OH Cost'!$B$227","'OH Cost'!$B$228","","","","","",""}</definedName>
    <definedName name="_TMAutoChart35Refs" localSheetId="18" hidden="1">{"","","'OH Cost'!$B$227","'OH Cost'!$B$228","","","","","",""}</definedName>
    <definedName name="_TMAutoChart35Refs" hidden="1">{"","","'OH Cost'!$B$227","'OH Cost'!$B$228","","","","","",""}</definedName>
    <definedName name="_TMAutoChart36Names" localSheetId="16" hidden="1">{"OH Cost","Chart 14","OH Cost Chart 14"}</definedName>
    <definedName name="_TMAutoChart36Names" localSheetId="18" hidden="1">{"OH Cost","Chart 14","OH Cost Chart 14"}</definedName>
    <definedName name="_TMAutoChart36Names" hidden="1">{"OH Cost","Chart 14","OH Cost Chart 14"}</definedName>
    <definedName name="_TMAutoChart36Refs" localSheetId="16" hidden="1">{"","","'OH Cost'!$B$233","'OH Cost'!$B$234","","","","","",""}</definedName>
    <definedName name="_TMAutoChart36Refs" localSheetId="18" hidden="1">{"","","'OH Cost'!$B$233","'OH Cost'!$B$234","","","","","",""}</definedName>
    <definedName name="_TMAutoChart36Refs" hidden="1">{"","","'OH Cost'!$B$233","'OH Cost'!$B$234","","","","","",""}</definedName>
    <definedName name="_TMAutoChart37Names" localSheetId="16" hidden="1">{"OH Cost","Chart 15","OH Cost Chart 15"}</definedName>
    <definedName name="_TMAutoChart37Names" localSheetId="18" hidden="1">{"OH Cost","Chart 15","OH Cost Chart 15"}</definedName>
    <definedName name="_TMAutoChart37Names" hidden="1">{"OH Cost","Chart 15","OH Cost Chart 15"}</definedName>
    <definedName name="_TMAutoChart37Refs" localSheetId="16" hidden="1">{"","","'OH Cost'!$B$242","'OH Cost'!$B$243","","","","","",""}</definedName>
    <definedName name="_TMAutoChart37Refs" localSheetId="18" hidden="1">{"","","'OH Cost'!$B$242","'OH Cost'!$B$243","","","","","",""}</definedName>
    <definedName name="_TMAutoChart37Refs" hidden="1">{"","","'OH Cost'!$B$242","'OH Cost'!$B$243","","","","","",""}</definedName>
    <definedName name="_TMAutoChart38Names" localSheetId="16" hidden="1">{"OH Cost","Chart 16","OH Cost Chart 16"}</definedName>
    <definedName name="_TMAutoChart38Names" localSheetId="18" hidden="1">{"OH Cost","Chart 16","OH Cost Chart 16"}</definedName>
    <definedName name="_TMAutoChart38Names" hidden="1">{"OH Cost","Chart 16","OH Cost Chart 16"}</definedName>
    <definedName name="_TMAutoChart38Refs" localSheetId="16" hidden="1">{"","","'OH Cost'!$B$248","'OH Cost'!$B$249","","","","","",""}</definedName>
    <definedName name="_TMAutoChart38Refs" localSheetId="18" hidden="1">{"","","'OH Cost'!$B$248","'OH Cost'!$B$249","","","","","",""}</definedName>
    <definedName name="_TMAutoChart38Refs" hidden="1">{"","","'OH Cost'!$B$248","'OH Cost'!$B$249","","","","","",""}</definedName>
    <definedName name="_TMAutoChart39Names" localSheetId="16" hidden="1">{"OH Cost","Chart 17","OH Cost Chart 17"}</definedName>
    <definedName name="_TMAutoChart39Names" localSheetId="18" hidden="1">{"OH Cost","Chart 17","OH Cost Chart 17"}</definedName>
    <definedName name="_TMAutoChart39Names" hidden="1">{"OH Cost","Chart 17","OH Cost Chart 17"}</definedName>
    <definedName name="_TMAutoChart39Refs" localSheetId="16" hidden="1">{"","","'OH Cost'!$B$257","'OH Cost'!$B$258","","","","","",""}</definedName>
    <definedName name="_TMAutoChart39Refs" localSheetId="18" hidden="1">{"","","'OH Cost'!$B$257","'OH Cost'!$B$258","","","","","",""}</definedName>
    <definedName name="_TMAutoChart39Refs" hidden="1">{"","","'OH Cost'!$B$257","'OH Cost'!$B$258","","","","","",""}</definedName>
    <definedName name="_TMAutoChart3Names" localSheetId="16" hidden="1">{"Profitability","Chart 4","Profitability Chart 4"}</definedName>
    <definedName name="_TMAutoChart3Names" localSheetId="18" hidden="1">{"Profitability","Chart 4","Profitability Chart 4"}</definedName>
    <definedName name="_TMAutoChart3Names" hidden="1">{"Profitability","Chart 4","Profitability Chart 4"}</definedName>
    <definedName name="_TMAutoChart3Refs" localSheetId="16" hidden="1">{"","","'Profitability'!$B$61","'Profitability'!$B$62","","","","","",""}</definedName>
    <definedName name="_TMAutoChart3Refs" localSheetId="18" hidden="1">{"","","'Profitability'!$B$61","'Profitability'!$B$62","","","","","",""}</definedName>
    <definedName name="_TMAutoChart3Refs" hidden="1">{"","","'Profitability'!$B$61","'Profitability'!$B$62","","","","","",""}</definedName>
    <definedName name="_TMAutoChart40Names" localSheetId="16" hidden="1">{"OH Cost","Chart 18","OH Cost Chart 18"}</definedName>
    <definedName name="_TMAutoChart40Names" localSheetId="18" hidden="1">{"OH Cost","Chart 18","OH Cost Chart 18"}</definedName>
    <definedName name="_TMAutoChart40Names" hidden="1">{"OH Cost","Chart 18","OH Cost Chart 18"}</definedName>
    <definedName name="_TMAutoChart40Refs" localSheetId="16" hidden="1">{"","","'OH Cost'!$B$263","'OH Cost'!$B$264","","","","","",""}</definedName>
    <definedName name="_TMAutoChart40Refs" localSheetId="18" hidden="1">{"","","'OH Cost'!$B$263","'OH Cost'!$B$264","","","","","",""}</definedName>
    <definedName name="_TMAutoChart40Refs" hidden="1">{"","","'OH Cost'!$B$263","'OH Cost'!$B$264","","","","","",""}</definedName>
    <definedName name="_TMAutoChart41Names" localSheetId="16" hidden="1">{"Distribution Cost","Chart 3","Distribution Cost Chart 3"}</definedName>
    <definedName name="_TMAutoChart41Names" localSheetId="18" hidden="1">{"Distribution Cost","Chart 3","Distribution Cost Chart 3"}</definedName>
    <definedName name="_TMAutoChart41Names" hidden="1">{"Distribution Cost","Chart 3","Distribution Cost Chart 3"}</definedName>
    <definedName name="_TMAutoChart41Refs" localSheetId="16" hidden="1">{"","","'Distribution Cost'!$B$92","'Distribution Cost'!$B$93","","","","","",""}</definedName>
    <definedName name="_TMAutoChart41Refs" localSheetId="18" hidden="1">{"","","'Distribution Cost'!$B$92","'Distribution Cost'!$B$93","","","","","",""}</definedName>
    <definedName name="_TMAutoChart41Refs" hidden="1">{"","","'Distribution Cost'!$B$92","'Distribution Cost'!$B$93","","","","","",""}</definedName>
    <definedName name="_TMAutoChart42Names" localSheetId="16" hidden="1">{"Distribution Cost","Chart 4","Distribution Cost Chart 4"}</definedName>
    <definedName name="_TMAutoChart42Names" localSheetId="18" hidden="1">{"Distribution Cost","Chart 4","Distribution Cost Chart 4"}</definedName>
    <definedName name="_TMAutoChart42Names" hidden="1">{"Distribution Cost","Chart 4","Distribution Cost Chart 4"}</definedName>
    <definedName name="_TMAutoChart42Refs" localSheetId="16" hidden="1">{"","","'Distribution Cost'!$B$98","'Distribution Cost'!$B$99","","","","","",""}</definedName>
    <definedName name="_TMAutoChart42Refs" localSheetId="18" hidden="1">{"","","'Distribution Cost'!$B$98","'Distribution Cost'!$B$99","","","","","",""}</definedName>
    <definedName name="_TMAutoChart42Refs" hidden="1">{"","","'Distribution Cost'!$B$98","'Distribution Cost'!$B$99","","","","","",""}</definedName>
    <definedName name="_TMAutoChart43Names" localSheetId="16" hidden="1">{"Distribution Cost","Chart 5","Distribution Cost Chart 5"}</definedName>
    <definedName name="_TMAutoChart43Names" localSheetId="18" hidden="1">{"Distribution Cost","Chart 5","Distribution Cost Chart 5"}</definedName>
    <definedName name="_TMAutoChart43Names" hidden="1">{"Distribution Cost","Chart 5","Distribution Cost Chart 5"}</definedName>
    <definedName name="_TMAutoChart43Refs" localSheetId="16" hidden="1">{"","","'Distribution Cost'!$B$107","'Distribution Cost'!$B$108","","","","","",""}</definedName>
    <definedName name="_TMAutoChart43Refs" localSheetId="18" hidden="1">{"","","'Distribution Cost'!$B$107","'Distribution Cost'!$B$108","","","","","",""}</definedName>
    <definedName name="_TMAutoChart43Refs" hidden="1">{"","","'Distribution Cost'!$B$107","'Distribution Cost'!$B$108","","","","","",""}</definedName>
    <definedName name="_TMAutoChart44Names" localSheetId="16" hidden="1">{"Distribution Cost","Chart 6","Distribution Cost Chart 6"}</definedName>
    <definedName name="_TMAutoChart44Names" localSheetId="18" hidden="1">{"Distribution Cost","Chart 6","Distribution Cost Chart 6"}</definedName>
    <definedName name="_TMAutoChart44Names" hidden="1">{"Distribution Cost","Chart 6","Distribution Cost Chart 6"}</definedName>
    <definedName name="_TMAutoChart44Refs" localSheetId="16" hidden="1">{"","","'Distribution Cost'!$B$113","'Distribution Cost'!$B$114","","","","","",""}</definedName>
    <definedName name="_TMAutoChart44Refs" localSheetId="18" hidden="1">{"","","'Distribution Cost'!$B$113","'Distribution Cost'!$B$114","","","","","",""}</definedName>
    <definedName name="_TMAutoChart44Refs" hidden="1">{"","","'Distribution Cost'!$B$113","'Distribution Cost'!$B$114","","","","","",""}</definedName>
    <definedName name="_TMAutoChart45Names" localSheetId="16" hidden="1">{"Distribution Cost","Chart 7","Distribution Cost Chart 7"}</definedName>
    <definedName name="_TMAutoChart45Names" localSheetId="18" hidden="1">{"Distribution Cost","Chart 7","Distribution Cost Chart 7"}</definedName>
    <definedName name="_TMAutoChart45Names" hidden="1">{"Distribution Cost","Chart 7","Distribution Cost Chart 7"}</definedName>
    <definedName name="_TMAutoChart45Refs" localSheetId="16" hidden="1">{"","","'Distribution Cost'!$B$122","'Distribution Cost'!$B$123","","","","","",""}</definedName>
    <definedName name="_TMAutoChart45Refs" localSheetId="18" hidden="1">{"","","'Distribution Cost'!$B$122","'Distribution Cost'!$B$123","","","","","",""}</definedName>
    <definedName name="_TMAutoChart45Refs" hidden="1">{"","","'Distribution Cost'!$B$122","'Distribution Cost'!$B$123","","","","","",""}</definedName>
    <definedName name="_TMAutoChart46Names" localSheetId="16" hidden="1">{"Distribution Cost","Chart 8","Distribution Cost Chart 8"}</definedName>
    <definedName name="_TMAutoChart46Names" localSheetId="18" hidden="1">{"Distribution Cost","Chart 8","Distribution Cost Chart 8"}</definedName>
    <definedName name="_TMAutoChart46Names" hidden="1">{"Distribution Cost","Chart 8","Distribution Cost Chart 8"}</definedName>
    <definedName name="_TMAutoChart46Refs" localSheetId="16" hidden="1">{"","","'Distribution Cost'!$B$128","'Distribution Cost'!$B$129","","","","","",""}</definedName>
    <definedName name="_TMAutoChart46Refs" localSheetId="18" hidden="1">{"","","'Distribution Cost'!$B$128","'Distribution Cost'!$B$129","","","","","",""}</definedName>
    <definedName name="_TMAutoChart46Refs" hidden="1">{"","","'Distribution Cost'!$B$128","'Distribution Cost'!$B$129","","","","","",""}</definedName>
    <definedName name="_TMAutoChart47Names" localSheetId="16" hidden="1">{"Distribution Cost","Chart 9","Distribution Cost Chart 9"}</definedName>
    <definedName name="_TMAutoChart47Names" localSheetId="18" hidden="1">{"Distribution Cost","Chart 9","Distribution Cost Chart 9"}</definedName>
    <definedName name="_TMAutoChart47Names" hidden="1">{"Distribution Cost","Chart 9","Distribution Cost Chart 9"}</definedName>
    <definedName name="_TMAutoChart47Refs" localSheetId="16" hidden="1">{"","","'Distribution Cost'!$B$137","'Distribution Cost'!$B$138","","","","","",""}</definedName>
    <definedName name="_TMAutoChart47Refs" localSheetId="18" hidden="1">{"","","'Distribution Cost'!$B$137","'Distribution Cost'!$B$138","","","","","",""}</definedName>
    <definedName name="_TMAutoChart47Refs" hidden="1">{"","","'Distribution Cost'!$B$137","'Distribution Cost'!$B$138","","","","","",""}</definedName>
    <definedName name="_TMAutoChart48Names" localSheetId="16" hidden="1">{"Distribution Cost","Chart 10","Distribution Cost Chart 10"}</definedName>
    <definedName name="_TMAutoChart48Names" localSheetId="18" hidden="1">{"Distribution Cost","Chart 10","Distribution Cost Chart 10"}</definedName>
    <definedName name="_TMAutoChart48Names" hidden="1">{"Distribution Cost","Chart 10","Distribution Cost Chart 10"}</definedName>
    <definedName name="_TMAutoChart48Refs" localSheetId="16" hidden="1">{"","","'Distribution Cost'!$B$143","'Distribution Cost'!$B$144","","","","","",""}</definedName>
    <definedName name="_TMAutoChart48Refs" localSheetId="18" hidden="1">{"","","'Distribution Cost'!$B$143","'Distribution Cost'!$B$144","","","","","",""}</definedName>
    <definedName name="_TMAutoChart48Refs" hidden="1">{"","","'Distribution Cost'!$B$143","'Distribution Cost'!$B$144","","","","","",""}</definedName>
    <definedName name="_TMAutoChart49Names" localSheetId="16" hidden="1">{"Selling Expense","Chart 1","Selling Expense Chart 1"}</definedName>
    <definedName name="_TMAutoChart49Names" localSheetId="18" hidden="1">{"Selling Expense","Chart 1","Selling Expense Chart 1"}</definedName>
    <definedName name="_TMAutoChart49Names" hidden="1">{"Selling Expense","Chart 1","Selling Expense Chart 1"}</definedName>
    <definedName name="_TMAutoChart49Refs" localSheetId="16" hidden="1">{"","","'Selling Expense'!$B$86","'Selling Expense'!$B$87","","","","","",""}</definedName>
    <definedName name="_TMAutoChart49Refs" localSheetId="18" hidden="1">{"","","'Selling Expense'!$B$86","'Selling Expense'!$B$87","","","","","",""}</definedName>
    <definedName name="_TMAutoChart49Refs" hidden="1">{"","","'Selling Expense'!$B$86","'Selling Expense'!$B$87","","","","","",""}</definedName>
    <definedName name="_TMAutoChart4Names" localSheetId="16" hidden="1">{"Profitability","Chart 5","Profitability Chart 5"}</definedName>
    <definedName name="_TMAutoChart4Names" localSheetId="18" hidden="1">{"Profitability","Chart 5","Profitability Chart 5"}</definedName>
    <definedName name="_TMAutoChart4Names" hidden="1">{"Profitability","Chart 5","Profitability Chart 5"}</definedName>
    <definedName name="_TMAutoChart4Refs" localSheetId="16" hidden="1">{"","","'Profitability'!$B$67","'Profitability'!$B$68","","","","","",""}</definedName>
    <definedName name="_TMAutoChart4Refs" localSheetId="18" hidden="1">{"","","'Profitability'!$B$67","'Profitability'!$B$68","","","","","",""}</definedName>
    <definedName name="_TMAutoChart4Refs" hidden="1">{"","","'Profitability'!$B$67","'Profitability'!$B$68","","","","","",""}</definedName>
    <definedName name="_TMAutoChart50Names" localSheetId="16" hidden="1">{"Selling Expense","Chart 2","Selling Expense Chart 2"}</definedName>
    <definedName name="_TMAutoChart50Names" localSheetId="18" hidden="1">{"Selling Expense","Chart 2","Selling Expense Chart 2"}</definedName>
    <definedName name="_TMAutoChart50Names" hidden="1">{"Selling Expense","Chart 2","Selling Expense Chart 2"}</definedName>
    <definedName name="_TMAutoChart50Refs" localSheetId="16" hidden="1">{"","","'Selling Expense'!$B$92","'Selling Expense'!$B$93","","","","","",""}</definedName>
    <definedName name="_TMAutoChart50Refs" localSheetId="18" hidden="1">{"","","'Selling Expense'!$B$92","'Selling Expense'!$B$93","","","","","",""}</definedName>
    <definedName name="_TMAutoChart50Refs" hidden="1">{"","","'Selling Expense'!$B$92","'Selling Expense'!$B$93","","","","","",""}</definedName>
    <definedName name="_TMAutoChart51Names" localSheetId="16" hidden="1">{"Selling Expense","Chart 3","Selling Expense Chart 3"}</definedName>
    <definedName name="_TMAutoChart51Names" localSheetId="18" hidden="1">{"Selling Expense","Chart 3","Selling Expense Chart 3"}</definedName>
    <definedName name="_TMAutoChart51Names" hidden="1">{"Selling Expense","Chart 3","Selling Expense Chart 3"}</definedName>
    <definedName name="_TMAutoChart51Refs" localSheetId="16" hidden="1">{"","","'Selling Expense'!$B$101","'Selling Expense'!$B$102","","","","","",""}</definedName>
    <definedName name="_TMAutoChart51Refs" localSheetId="18" hidden="1">{"","","'Selling Expense'!$B$101","'Selling Expense'!$B$102","","","","","",""}</definedName>
    <definedName name="_TMAutoChart51Refs" hidden="1">{"","","'Selling Expense'!$B$101","'Selling Expense'!$B$102","","","","","",""}</definedName>
    <definedName name="_TMAutoChart52Names" localSheetId="16" hidden="1">{"Selling Expense","Chart 4","Selling Expense Chart 4"}</definedName>
    <definedName name="_TMAutoChart52Names" localSheetId="18" hidden="1">{"Selling Expense","Chart 4","Selling Expense Chart 4"}</definedName>
    <definedName name="_TMAutoChart52Names" hidden="1">{"Selling Expense","Chart 4","Selling Expense Chart 4"}</definedName>
    <definedName name="_TMAutoChart52Refs" localSheetId="16" hidden="1">{"","","'Selling Expense'!$B$107","'Selling Expense'!$B$108","","","","","",""}</definedName>
    <definedName name="_TMAutoChart52Refs" localSheetId="18" hidden="1">{"","","'Selling Expense'!$B$107","'Selling Expense'!$B$108","","","","","",""}</definedName>
    <definedName name="_TMAutoChart52Refs" hidden="1">{"","","'Selling Expense'!$B$107","'Selling Expense'!$B$108","","","","","",""}</definedName>
    <definedName name="_TMAutoChart53Names" localSheetId="16" hidden="1">{"Selling Expense","Chart 5","Selling Expense Chart 5"}</definedName>
    <definedName name="_TMAutoChart53Names" localSheetId="18" hidden="1">{"Selling Expense","Chart 5","Selling Expense Chart 5"}</definedName>
    <definedName name="_TMAutoChart53Names" hidden="1">{"Selling Expense","Chart 5","Selling Expense Chart 5"}</definedName>
    <definedName name="_TMAutoChart53Refs" localSheetId="16" hidden="1">{"","","'Selling Expense'!$B$116","'Selling Expense'!$B$117","","","","","",""}</definedName>
    <definedName name="_TMAutoChart53Refs" localSheetId="18" hidden="1">{"","","'Selling Expense'!$B$116","'Selling Expense'!$B$117","","","","","",""}</definedName>
    <definedName name="_TMAutoChart53Refs" hidden="1">{"","","'Selling Expense'!$B$116","'Selling Expense'!$B$117","","","","","",""}</definedName>
    <definedName name="_TMAutoChart54Names" localSheetId="16" hidden="1">{"Selling Expense","Chart 6","Selling Expense Chart 6"}</definedName>
    <definedName name="_TMAutoChart54Names" localSheetId="18" hidden="1">{"Selling Expense","Chart 6","Selling Expense Chart 6"}</definedName>
    <definedName name="_TMAutoChart54Names" hidden="1">{"Selling Expense","Chart 6","Selling Expense Chart 6"}</definedName>
    <definedName name="_TMAutoChart54Refs" localSheetId="16" hidden="1">{"","","'Selling Expense'!$B$122","'Selling Expense'!$B$123","","","","","",""}</definedName>
    <definedName name="_TMAutoChart54Refs" localSheetId="18" hidden="1">{"","","'Selling Expense'!$B$122","'Selling Expense'!$B$123","","","","","",""}</definedName>
    <definedName name="_TMAutoChart54Refs" hidden="1">{"","","'Selling Expense'!$B$122","'Selling Expense'!$B$123","","","","","",""}</definedName>
    <definedName name="_TMAutoChart55Names" localSheetId="16" hidden="1">{"Administrative Expense","Chart 1","Administrative Expense Chart 1"}</definedName>
    <definedName name="_TMAutoChart55Names" localSheetId="18" hidden="1">{"Administrative Expense","Chart 1","Administrative Expense Chart 1"}</definedName>
    <definedName name="_TMAutoChart55Names" hidden="1">{"Administrative Expense","Chart 1","Administrative Expense Chart 1"}</definedName>
    <definedName name="_TMAutoChart55Refs" localSheetId="16" hidden="1">{"","","'Administrative Expense'!$B$129","'Administrative Expense'!$B$130","","","","","",""}</definedName>
    <definedName name="_TMAutoChart55Refs" localSheetId="18" hidden="1">{"","","'Administrative Expense'!$B$129","'Administrative Expense'!$B$130","","","","","",""}</definedName>
    <definedName name="_TMAutoChart55Refs" hidden="1">{"","","'Administrative Expense'!$B$129","'Administrative Expense'!$B$130","","","","","",""}</definedName>
    <definedName name="_TMAutoChart56Names" localSheetId="16" hidden="1">{"Administrative Expense","Chart 2","Administrative Expense Chart 2"}</definedName>
    <definedName name="_TMAutoChart56Names" localSheetId="18" hidden="1">{"Administrative Expense","Chart 2","Administrative Expense Chart 2"}</definedName>
    <definedName name="_TMAutoChart56Names" hidden="1">{"Administrative Expense","Chart 2","Administrative Expense Chart 2"}</definedName>
    <definedName name="_TMAutoChart56Refs" localSheetId="16" hidden="1">{"","","'Administrative Expense'!$B$135","'Administrative Expense'!$B$136","","","","","",""}</definedName>
    <definedName name="_TMAutoChart56Refs" localSheetId="18" hidden="1">{"","","'Administrative Expense'!$B$135","'Administrative Expense'!$B$136","","","","","",""}</definedName>
    <definedName name="_TMAutoChart56Refs" hidden="1">{"","","'Administrative Expense'!$B$135","'Administrative Expense'!$B$136","","","","","",""}</definedName>
    <definedName name="_TMAutoChart57Names" localSheetId="16" hidden="1">{"Administrative Expense","Chart 3","Administrative Expense Chart 3"}</definedName>
    <definedName name="_TMAutoChart57Names" localSheetId="18" hidden="1">{"Administrative Expense","Chart 3","Administrative Expense Chart 3"}</definedName>
    <definedName name="_TMAutoChart57Names" hidden="1">{"Administrative Expense","Chart 3","Administrative Expense Chart 3"}</definedName>
    <definedName name="_TMAutoChart57Refs" localSheetId="16" hidden="1">{"","","'Administrative Expense'!$B$144","'Administrative Expense'!$B$145","","","","","",""}</definedName>
    <definedName name="_TMAutoChart57Refs" localSheetId="18" hidden="1">{"","","'Administrative Expense'!$B$144","'Administrative Expense'!$B$145","","","","","",""}</definedName>
    <definedName name="_TMAutoChart57Refs" hidden="1">{"","","'Administrative Expense'!$B$144","'Administrative Expense'!$B$145","","","","","",""}</definedName>
    <definedName name="_TMAutoChart58Names" localSheetId="16" hidden="1">{"Administrative Expense","Chart 4","Administrative Expense Chart 4"}</definedName>
    <definedName name="_TMAutoChart58Names" localSheetId="18" hidden="1">{"Administrative Expense","Chart 4","Administrative Expense Chart 4"}</definedName>
    <definedName name="_TMAutoChart58Names" hidden="1">{"Administrative Expense","Chart 4","Administrative Expense Chart 4"}</definedName>
    <definedName name="_TMAutoChart58Refs" localSheetId="16" hidden="1">{"","","'Administrative Expense'!$B$150","'Administrative Expense'!$B$151","","","","","",""}</definedName>
    <definedName name="_TMAutoChart58Refs" localSheetId="18" hidden="1">{"","","'Administrative Expense'!$B$150","'Administrative Expense'!$B$151","","","","","",""}</definedName>
    <definedName name="_TMAutoChart58Refs" hidden="1">{"","","'Administrative Expense'!$B$150","'Administrative Expense'!$B$151","","","","","",""}</definedName>
    <definedName name="_TMAutoChart59Names" localSheetId="16" hidden="1">{"Administrative Expense","Chart 5","Administrative Expense Chart 5"}</definedName>
    <definedName name="_TMAutoChart59Names" localSheetId="18" hidden="1">{"Administrative Expense","Chart 5","Administrative Expense Chart 5"}</definedName>
    <definedName name="_TMAutoChart59Names" hidden="1">{"Administrative Expense","Chart 5","Administrative Expense Chart 5"}</definedName>
    <definedName name="_TMAutoChart59Refs" localSheetId="16" hidden="1">{"","","'Administrative Expense'!$B$159","'Administrative Expense'!$B$160","","","","","",""}</definedName>
    <definedName name="_TMAutoChart59Refs" localSheetId="18" hidden="1">{"","","'Administrative Expense'!$B$159","'Administrative Expense'!$B$160","","","","","",""}</definedName>
    <definedName name="_TMAutoChart59Refs" hidden="1">{"","","'Administrative Expense'!$B$159","'Administrative Expense'!$B$160","","","","","",""}</definedName>
    <definedName name="_TMAutoChart5Names" localSheetId="16" hidden="1">{"Revenue","Chart 1","Revenue Chart 1"}</definedName>
    <definedName name="_TMAutoChart5Names" localSheetId="18" hidden="1">{"Revenue","Chart 1","Revenue Chart 1"}</definedName>
    <definedName name="_TMAutoChart5Names" hidden="1">{"Revenue","Chart 1","Revenue Chart 1"}</definedName>
    <definedName name="_TMAutoChart5Refs" localSheetId="16" hidden="1">{"","","'Revenue'!$B$126","'Revenue'!$B$127","","","","","",""}</definedName>
    <definedName name="_TMAutoChart5Refs" localSheetId="18" hidden="1">{"","","'Revenue'!$B$126","'Revenue'!$B$127","","","","","",""}</definedName>
    <definedName name="_TMAutoChart5Refs" hidden="1">{"","","'Revenue'!$B$126","'Revenue'!$B$127","","","","","",""}</definedName>
    <definedName name="_TMAutoChart60Names" localSheetId="16" hidden="1">{"Administrative Expense","Chart 6","Administrative Expense Chart 6"}</definedName>
    <definedName name="_TMAutoChart60Names" localSheetId="18" hidden="1">{"Administrative Expense","Chart 6","Administrative Expense Chart 6"}</definedName>
    <definedName name="_TMAutoChart60Names" hidden="1">{"Administrative Expense","Chart 6","Administrative Expense Chart 6"}</definedName>
    <definedName name="_TMAutoChart60Refs" localSheetId="16" hidden="1">{"","","'Administrative Expense'!$B$165","'Administrative Expense'!$B$166","","","","","",""}</definedName>
    <definedName name="_TMAutoChart60Refs" localSheetId="18" hidden="1">{"","","'Administrative Expense'!$B$165","'Administrative Expense'!$B$166","","","","","",""}</definedName>
    <definedName name="_TMAutoChart60Refs" hidden="1">{"","","'Administrative Expense'!$B$165","'Administrative Expense'!$B$166","","","","","",""}</definedName>
    <definedName name="_TMAutoChart61Names" localSheetId="16" hidden="1">{"Administrative Expense","Chart 7","Administrative Expense Chart 7"}</definedName>
    <definedName name="_TMAutoChart61Names" localSheetId="18" hidden="1">{"Administrative Expense","Chart 7","Administrative Expense Chart 7"}</definedName>
    <definedName name="_TMAutoChart61Names" hidden="1">{"Administrative Expense","Chart 7","Administrative Expense Chart 7"}</definedName>
    <definedName name="_TMAutoChart61Refs" localSheetId="16" hidden="1">{"","","'Administrative Expense'!$B$174","'Administrative Expense'!$B$175","","","","","",""}</definedName>
    <definedName name="_TMAutoChart61Refs" localSheetId="18" hidden="1">{"","","'Administrative Expense'!$B$174","'Administrative Expense'!$B$175","","","","","",""}</definedName>
    <definedName name="_TMAutoChart61Refs" hidden="1">{"","","'Administrative Expense'!$B$174","'Administrative Expense'!$B$175","","","","","",""}</definedName>
    <definedName name="_TMAutoChart62Names" localSheetId="16" hidden="1">{"Administrative Expense","Chart 8","Administrative Expense Chart 8"}</definedName>
    <definedName name="_TMAutoChart62Names" localSheetId="18" hidden="1">{"Administrative Expense","Chart 8","Administrative Expense Chart 8"}</definedName>
    <definedName name="_TMAutoChart62Names" hidden="1">{"Administrative Expense","Chart 8","Administrative Expense Chart 8"}</definedName>
    <definedName name="_TMAutoChart62Refs" localSheetId="16" hidden="1">{"","","'Administrative Expense'!$B$180","'Administrative Expense'!$B$181","","","","","",""}</definedName>
    <definedName name="_TMAutoChart62Refs" localSheetId="18" hidden="1">{"","","'Administrative Expense'!$B$180","'Administrative Expense'!$B$181","","","","","",""}</definedName>
    <definedName name="_TMAutoChart62Refs" hidden="1">{"","","'Administrative Expense'!$B$180","'Administrative Expense'!$B$181","","","","","",""}</definedName>
    <definedName name="_TMAutoChart63Names" localSheetId="16" hidden="1">{"Administrative Expense","Chart 9","Administrative Expense Chart 9"}</definedName>
    <definedName name="_TMAutoChart63Names" localSheetId="18" hidden="1">{"Administrative Expense","Chart 9","Administrative Expense Chart 9"}</definedName>
    <definedName name="_TMAutoChart63Names" hidden="1">{"Administrative Expense","Chart 9","Administrative Expense Chart 9"}</definedName>
    <definedName name="_TMAutoChart63Refs" localSheetId="16" hidden="1">{"","","'Administrative Expense'!$B$189","'Administrative Expense'!$B$190","","","","","",""}</definedName>
    <definedName name="_TMAutoChart63Refs" localSheetId="18" hidden="1">{"","","'Administrative Expense'!$B$189","'Administrative Expense'!$B$190","","","","","",""}</definedName>
    <definedName name="_TMAutoChart63Refs" hidden="1">{"","","'Administrative Expense'!$B$189","'Administrative Expense'!$B$190","","","","","",""}</definedName>
    <definedName name="_TMAutoChart64Names" localSheetId="16" hidden="1">{"Administrative Expense","Chart 10","Administrative Expense Chart 10"}</definedName>
    <definedName name="_TMAutoChart64Names" localSheetId="18" hidden="1">{"Administrative Expense","Chart 10","Administrative Expense Chart 10"}</definedName>
    <definedName name="_TMAutoChart64Names" hidden="1">{"Administrative Expense","Chart 10","Administrative Expense Chart 10"}</definedName>
    <definedName name="_TMAutoChart64Refs" localSheetId="16" hidden="1">{"","","'Administrative Expense'!$B$195","'Administrative Expense'!$B$196","","","","","",""}</definedName>
    <definedName name="_TMAutoChart64Refs" localSheetId="18" hidden="1">{"","","'Administrative Expense'!$B$195","'Administrative Expense'!$B$196","","","","","",""}</definedName>
    <definedName name="_TMAutoChart64Refs" hidden="1">{"","","'Administrative Expense'!$B$195","'Administrative Expense'!$B$196","","","","","",""}</definedName>
    <definedName name="_TMAutoChart65Names" localSheetId="16" hidden="1">{"Variable Expenses","Chart 1","Variable Expenses Chart 1"}</definedName>
    <definedName name="_TMAutoChart65Names" localSheetId="18" hidden="1">{"Variable Expenses","Chart 1","Variable Expenses Chart 1"}</definedName>
    <definedName name="_TMAutoChart65Names" hidden="1">{"Variable Expenses","Chart 1","Variable Expenses Chart 1"}</definedName>
    <definedName name="_TMAutoChart65Refs" localSheetId="16" hidden="1">{"","","'Variable Expenses'!$B$114","'Variable Expenses'!$B$115","","","","","",""}</definedName>
    <definedName name="_TMAutoChart65Refs" localSheetId="18" hidden="1">{"","","'Variable Expenses'!$B$114","'Variable Expenses'!$B$115","","","","","",""}</definedName>
    <definedName name="_TMAutoChart65Refs" hidden="1">{"","","'Variable Expenses'!$B$114","'Variable Expenses'!$B$115","","","","","",""}</definedName>
    <definedName name="_TMAutoChart66Names" localSheetId="16" hidden="1">{"Variable Expenses","Chart 2","Variable Expenses Chart 2"}</definedName>
    <definedName name="_TMAutoChart66Names" localSheetId="18" hidden="1">{"Variable Expenses","Chart 2","Variable Expenses Chart 2"}</definedName>
    <definedName name="_TMAutoChart66Names" hidden="1">{"Variable Expenses","Chart 2","Variable Expenses Chart 2"}</definedName>
    <definedName name="_TMAutoChart66Refs" localSheetId="16" hidden="1">{"","","'Variable Expenses'!$B$120","'Variable Expenses'!$B$121","","","","","",""}</definedName>
    <definedName name="_TMAutoChart66Refs" localSheetId="18" hidden="1">{"","","'Variable Expenses'!$B$120","'Variable Expenses'!$B$121","","","","","",""}</definedName>
    <definedName name="_TMAutoChart66Refs" hidden="1">{"","","'Variable Expenses'!$B$120","'Variable Expenses'!$B$121","","","","","",""}</definedName>
    <definedName name="_TMAutoChart67Names" localSheetId="16" hidden="1">{"Variable Expenses","Chart 3","Variable Expenses Chart 3"}</definedName>
    <definedName name="_TMAutoChart67Names" localSheetId="18" hidden="1">{"Variable Expenses","Chart 3","Variable Expenses Chart 3"}</definedName>
    <definedName name="_TMAutoChart67Names" hidden="1">{"Variable Expenses","Chart 3","Variable Expenses Chart 3"}</definedName>
    <definedName name="_TMAutoChart67Refs" localSheetId="16" hidden="1">{"","","'Variable Expenses'!$B$129","'Variable Expenses'!$B$130","","","","","",""}</definedName>
    <definedName name="_TMAutoChart67Refs" localSheetId="18" hidden="1">{"","","'Variable Expenses'!$B$129","'Variable Expenses'!$B$130","","","","","",""}</definedName>
    <definedName name="_TMAutoChart67Refs" hidden="1">{"","","'Variable Expenses'!$B$129","'Variable Expenses'!$B$130","","","","","",""}</definedName>
    <definedName name="_TMAutoChart68Names" localSheetId="16" hidden="1">{"Variable Expenses","Chart 4","Variable Expenses Chart 4"}</definedName>
    <definedName name="_TMAutoChart68Names" localSheetId="18" hidden="1">{"Variable Expenses","Chart 4","Variable Expenses Chart 4"}</definedName>
    <definedName name="_TMAutoChart68Names" hidden="1">{"Variable Expenses","Chart 4","Variable Expenses Chart 4"}</definedName>
    <definedName name="_TMAutoChart68Refs" localSheetId="16" hidden="1">{"","","'Variable Expenses'!$B$135","'Variable Expenses'!$B$136","","","","","",""}</definedName>
    <definedName name="_TMAutoChart68Refs" localSheetId="18" hidden="1">{"","","'Variable Expenses'!$B$135","'Variable Expenses'!$B$136","","","","","",""}</definedName>
    <definedName name="_TMAutoChart68Refs" hidden="1">{"","","'Variable Expenses'!$B$135","'Variable Expenses'!$B$136","","","","","",""}</definedName>
    <definedName name="_TMAutoChart69Names" localSheetId="16" hidden="1">{"Variable Expenses","Chart 5","Variable Expenses Chart 5"}</definedName>
    <definedName name="_TMAutoChart69Names" localSheetId="18" hidden="1">{"Variable Expenses","Chart 5","Variable Expenses Chart 5"}</definedName>
    <definedName name="_TMAutoChart69Names" hidden="1">{"Variable Expenses","Chart 5","Variable Expenses Chart 5"}</definedName>
    <definedName name="_TMAutoChart69Refs" localSheetId="16" hidden="1">{"","","'Variable Expenses'!$B$144","'Variable Expenses'!$B$145","","","","","",""}</definedName>
    <definedName name="_TMAutoChart69Refs" localSheetId="18" hidden="1">{"","","'Variable Expenses'!$B$144","'Variable Expenses'!$B$145","","","","","",""}</definedName>
    <definedName name="_TMAutoChart69Refs" hidden="1">{"","","'Variable Expenses'!$B$144","'Variable Expenses'!$B$145","","","","","",""}</definedName>
    <definedName name="_TMAutoChart6Names" localSheetId="16" hidden="1">{"Revenue","Chart 2","Revenue Chart 2"}</definedName>
    <definedName name="_TMAutoChart6Names" localSheetId="18" hidden="1">{"Revenue","Chart 2","Revenue Chart 2"}</definedName>
    <definedName name="_TMAutoChart6Names" hidden="1">{"Revenue","Chart 2","Revenue Chart 2"}</definedName>
    <definedName name="_TMAutoChart6Refs" localSheetId="16" hidden="1">{"","","'Revenue'!$B$132","'Revenue'!$B$133","","","","","",""}</definedName>
    <definedName name="_TMAutoChart6Refs" localSheetId="18" hidden="1">{"","","'Revenue'!$B$132","'Revenue'!$B$133","","","","","",""}</definedName>
    <definedName name="_TMAutoChart6Refs" hidden="1">{"","","'Revenue'!$B$132","'Revenue'!$B$133","","","","","",""}</definedName>
    <definedName name="_TMAutoChart70Names" localSheetId="16" hidden="1">{"Variable Expenses","Chart 6","Variable Expenses Chart 6"}</definedName>
    <definedName name="_TMAutoChart70Names" localSheetId="18" hidden="1">{"Variable Expenses","Chart 6","Variable Expenses Chart 6"}</definedName>
    <definedName name="_TMAutoChart70Names" hidden="1">{"Variable Expenses","Chart 6","Variable Expenses Chart 6"}</definedName>
    <definedName name="_TMAutoChart70Refs" localSheetId="16" hidden="1">{"","","'Variable Expenses'!$B$150","'Variable Expenses'!$B$151","","","","","",""}</definedName>
    <definedName name="_TMAutoChart70Refs" localSheetId="18" hidden="1">{"","","'Variable Expenses'!$B$150","'Variable Expenses'!$B$151","","","","","",""}</definedName>
    <definedName name="_TMAutoChart70Refs" hidden="1">{"","","'Variable Expenses'!$B$150","'Variable Expenses'!$B$151","","","","","",""}</definedName>
    <definedName name="_TMAutoChart71Names" localSheetId="16" hidden="1">{"Variable Expenses","Chart 7","Variable Expenses Chart 7"}</definedName>
    <definedName name="_TMAutoChart71Names" localSheetId="18" hidden="1">{"Variable Expenses","Chart 7","Variable Expenses Chart 7"}</definedName>
    <definedName name="_TMAutoChart71Names" hidden="1">{"Variable Expenses","Chart 7","Variable Expenses Chart 7"}</definedName>
    <definedName name="_TMAutoChart71Refs" localSheetId="16" hidden="1">{"","","'Variable Expenses'!$B$159","'Variable Expenses'!$B$160","","","","","",""}</definedName>
    <definedName name="_TMAutoChart71Refs" localSheetId="18" hidden="1">{"","","'Variable Expenses'!$B$159","'Variable Expenses'!$B$160","","","","","",""}</definedName>
    <definedName name="_TMAutoChart71Refs" hidden="1">{"","","'Variable Expenses'!$B$159","'Variable Expenses'!$B$160","","","","","",""}</definedName>
    <definedName name="_TMAutoChart72Names" localSheetId="16" hidden="1">{"Variable Expenses","Chart 8","Variable Expenses Chart 8"}</definedName>
    <definedName name="_TMAutoChart72Names" localSheetId="18" hidden="1">{"Variable Expenses","Chart 8","Variable Expenses Chart 8"}</definedName>
    <definedName name="_TMAutoChart72Names" hidden="1">{"Variable Expenses","Chart 8","Variable Expenses Chart 8"}</definedName>
    <definedName name="_TMAutoChart72Refs" localSheetId="16" hidden="1">{"","","'Variable Expenses'!$B$165","'Variable Expenses'!$B$166","","","","","",""}</definedName>
    <definedName name="_TMAutoChart72Refs" localSheetId="18" hidden="1">{"","","'Variable Expenses'!$B$165","'Variable Expenses'!$B$166","","","","","",""}</definedName>
    <definedName name="_TMAutoChart72Refs" hidden="1">{"","","'Variable Expenses'!$B$165","'Variable Expenses'!$B$166","","","","","",""}</definedName>
    <definedName name="_TMAutoChart73Names" localSheetId="16" hidden="1">{"Fixed Expenses","Chart 1","Fixed Expenses Chart 1"}</definedName>
    <definedName name="_TMAutoChart73Names" localSheetId="18" hidden="1">{"Fixed Expenses","Chart 1","Fixed Expenses Chart 1"}</definedName>
    <definedName name="_TMAutoChart73Names" hidden="1">{"Fixed Expenses","Chart 1","Fixed Expenses Chart 1"}</definedName>
    <definedName name="_TMAutoChart73Refs" localSheetId="16" hidden="1">{"","","'Fixed Expenses'!$B$129","'Fixed Expenses'!$B$130","","","","","",""}</definedName>
    <definedName name="_TMAutoChart73Refs" localSheetId="18" hidden="1">{"","","'Fixed Expenses'!$B$129","'Fixed Expenses'!$B$130","","","","","",""}</definedName>
    <definedName name="_TMAutoChart73Refs" hidden="1">{"","","'Fixed Expenses'!$B$129","'Fixed Expenses'!$B$130","","","","","",""}</definedName>
    <definedName name="_TMAutoChart74Names" localSheetId="16" hidden="1">{"Fixed Expenses","Chart 2","Fixed Expenses Chart 2"}</definedName>
    <definedName name="_TMAutoChart74Names" localSheetId="18" hidden="1">{"Fixed Expenses","Chart 2","Fixed Expenses Chart 2"}</definedName>
    <definedName name="_TMAutoChart74Names" hidden="1">{"Fixed Expenses","Chart 2","Fixed Expenses Chart 2"}</definedName>
    <definedName name="_TMAutoChart74Refs" localSheetId="16" hidden="1">{"","","'Fixed Expenses'!$B$135","'Fixed Expenses'!$B$136","","","","","",""}</definedName>
    <definedName name="_TMAutoChart74Refs" localSheetId="18" hidden="1">{"","","'Fixed Expenses'!$B$135","'Fixed Expenses'!$B$136","","","","","",""}</definedName>
    <definedName name="_TMAutoChart74Refs" hidden="1">{"","","'Fixed Expenses'!$B$135","'Fixed Expenses'!$B$136","","","","","",""}</definedName>
    <definedName name="_TMAutoChart75Names" localSheetId="16" hidden="1">{"Fixed Expenses","Chart 3","Fixed Expenses Chart 3"}</definedName>
    <definedName name="_TMAutoChart75Names" localSheetId="18" hidden="1">{"Fixed Expenses","Chart 3","Fixed Expenses Chart 3"}</definedName>
    <definedName name="_TMAutoChart75Names" hidden="1">{"Fixed Expenses","Chart 3","Fixed Expenses Chart 3"}</definedName>
    <definedName name="_TMAutoChart75Refs" localSheetId="16" hidden="1">{"","","'Fixed Expenses'!$B$144","'Fixed Expenses'!$B$145","","","","","",""}</definedName>
    <definedName name="_TMAutoChart75Refs" localSheetId="18" hidden="1">{"","","'Fixed Expenses'!$B$144","'Fixed Expenses'!$B$145","","","","","",""}</definedName>
    <definedName name="_TMAutoChart75Refs" hidden="1">{"","","'Fixed Expenses'!$B$144","'Fixed Expenses'!$B$145","","","","","",""}</definedName>
    <definedName name="_TMAutoChart76Names" localSheetId="16" hidden="1">{"Fixed Expenses","Chart 4","Fixed Expenses Chart 4"}</definedName>
    <definedName name="_TMAutoChart76Names" localSheetId="18" hidden="1">{"Fixed Expenses","Chart 4","Fixed Expenses Chart 4"}</definedName>
    <definedName name="_TMAutoChart76Names" hidden="1">{"Fixed Expenses","Chart 4","Fixed Expenses Chart 4"}</definedName>
    <definedName name="_TMAutoChart76Refs" localSheetId="16" hidden="1">{"","","'Fixed Expenses'!$B$150","'Fixed Expenses'!$B$151","","","","","",""}</definedName>
    <definedName name="_TMAutoChart76Refs" localSheetId="18" hidden="1">{"","","'Fixed Expenses'!$B$150","'Fixed Expenses'!$B$151","","","","","",""}</definedName>
    <definedName name="_TMAutoChart76Refs" hidden="1">{"","","'Fixed Expenses'!$B$150","'Fixed Expenses'!$B$151","","","","","",""}</definedName>
    <definedName name="_TMAutoChart77Names" localSheetId="16" hidden="1">{"Fixed Expenses","Chart 5","Fixed Expenses Chart 5"}</definedName>
    <definedName name="_TMAutoChart77Names" localSheetId="18" hidden="1">{"Fixed Expenses","Chart 5","Fixed Expenses Chart 5"}</definedName>
    <definedName name="_TMAutoChart77Names" hidden="1">{"Fixed Expenses","Chart 5","Fixed Expenses Chart 5"}</definedName>
    <definedName name="_TMAutoChart77Refs" localSheetId="16" hidden="1">{"","","'Fixed Expenses'!$B$159","'Fixed Expenses'!$B$160","","","","","",""}</definedName>
    <definedName name="_TMAutoChart77Refs" localSheetId="18" hidden="1">{"","","'Fixed Expenses'!$B$159","'Fixed Expenses'!$B$160","","","","","",""}</definedName>
    <definedName name="_TMAutoChart77Refs" hidden="1">{"","","'Fixed Expenses'!$B$159","'Fixed Expenses'!$B$160","","","","","",""}</definedName>
    <definedName name="_TMAutoChart78Names" localSheetId="16" hidden="1">{"Fixed Expenses","Chart 6","Fixed Expenses Chart 6"}</definedName>
    <definedName name="_TMAutoChart78Names" localSheetId="18" hidden="1">{"Fixed Expenses","Chart 6","Fixed Expenses Chart 6"}</definedName>
    <definedName name="_TMAutoChart78Names" hidden="1">{"Fixed Expenses","Chart 6","Fixed Expenses Chart 6"}</definedName>
    <definedName name="_TMAutoChart78Refs" localSheetId="16" hidden="1">{"","","'Fixed Expenses'!$B$165","'Fixed Expenses'!$B$166","","","","","",""}</definedName>
    <definedName name="_TMAutoChart78Refs" localSheetId="18" hidden="1">{"","","'Fixed Expenses'!$B$165","'Fixed Expenses'!$B$166","","","","","",""}</definedName>
    <definedName name="_TMAutoChart78Refs" hidden="1">{"","","'Fixed Expenses'!$B$165","'Fixed Expenses'!$B$166","","","","","",""}</definedName>
    <definedName name="_TMAutoChart79Names" localSheetId="16" hidden="1">{"Fixed Expenses","Chart 7","Fixed Expenses Chart 7"}</definedName>
    <definedName name="_TMAutoChart79Names" localSheetId="18" hidden="1">{"Fixed Expenses","Chart 7","Fixed Expenses Chart 7"}</definedName>
    <definedName name="_TMAutoChart79Names" hidden="1">{"Fixed Expenses","Chart 7","Fixed Expenses Chart 7"}</definedName>
    <definedName name="_TMAutoChart79Refs" localSheetId="16" hidden="1">{"","","'Fixed Expenses'!$B$174","'Fixed Expenses'!$B$175","","","","","",""}</definedName>
    <definedName name="_TMAutoChart79Refs" localSheetId="18" hidden="1">{"","","'Fixed Expenses'!$B$174","'Fixed Expenses'!$B$175","","","","","",""}</definedName>
    <definedName name="_TMAutoChart79Refs" hidden="1">{"","","'Fixed Expenses'!$B$174","'Fixed Expenses'!$B$175","","","","","",""}</definedName>
    <definedName name="_TMAutoChart7Names" localSheetId="16" hidden="1">{"Revenue","Chart 3","Revenue Chart 3"}</definedName>
    <definedName name="_TMAutoChart7Names" localSheetId="18" hidden="1">{"Revenue","Chart 3","Revenue Chart 3"}</definedName>
    <definedName name="_TMAutoChart7Names" hidden="1">{"Revenue","Chart 3","Revenue Chart 3"}</definedName>
    <definedName name="_TMAutoChart7Refs" localSheetId="16" hidden="1">{"","","'Revenue'!$B$141","'Revenue'!$B$142","","","","","",""}</definedName>
    <definedName name="_TMAutoChart7Refs" localSheetId="18" hidden="1">{"","","'Revenue'!$B$141","'Revenue'!$B$142","","","","","",""}</definedName>
    <definedName name="_TMAutoChart7Refs" hidden="1">{"","","'Revenue'!$B$141","'Revenue'!$B$142","","","","","",""}</definedName>
    <definedName name="_TMAutoChart80Names" localSheetId="16" hidden="1">{"Fixed Expenses","Chart 8","Fixed Expenses Chart 8"}</definedName>
    <definedName name="_TMAutoChart80Names" localSheetId="18" hidden="1">{"Fixed Expenses","Chart 8","Fixed Expenses Chart 8"}</definedName>
    <definedName name="_TMAutoChart80Names" hidden="1">{"Fixed Expenses","Chart 8","Fixed Expenses Chart 8"}</definedName>
    <definedName name="_TMAutoChart80Refs" localSheetId="16" hidden="1">{"","","'Fixed Expenses'!$B$180","'Fixed Expenses'!$B$181","","","","","",""}</definedName>
    <definedName name="_TMAutoChart80Refs" localSheetId="18" hidden="1">{"","","'Fixed Expenses'!$B$180","'Fixed Expenses'!$B$181","","","","","",""}</definedName>
    <definedName name="_TMAutoChart80Refs" hidden="1">{"","","'Fixed Expenses'!$B$180","'Fixed Expenses'!$B$181","","","","","",""}</definedName>
    <definedName name="_TMAutoChart8Names" localSheetId="16" hidden="1">{"Revenue","Chart 4","Revenue Chart 4"}</definedName>
    <definedName name="_TMAutoChart8Names" localSheetId="18" hidden="1">{"Revenue","Chart 4","Revenue Chart 4"}</definedName>
    <definedName name="_TMAutoChart8Names" hidden="1">{"Revenue","Chart 4","Revenue Chart 4"}</definedName>
    <definedName name="_TMAutoChart8Refs" localSheetId="16" hidden="1">{"","","'Revenue'!$B$147","'Revenue'!$B$148","","","","","",""}</definedName>
    <definedName name="_TMAutoChart8Refs" localSheetId="18" hidden="1">{"","","'Revenue'!$B$147","'Revenue'!$B$148","","","","","",""}</definedName>
    <definedName name="_TMAutoChart8Refs" hidden="1">{"","","'Revenue'!$B$147","'Revenue'!$B$148","","","","","",""}</definedName>
    <definedName name="_TMAutoChart9Names" localSheetId="16" hidden="1">{"Revenue","Chart 5","Revenue Chart 5"}</definedName>
    <definedName name="_TMAutoChart9Names" localSheetId="18" hidden="1">{"Revenue","Chart 5","Revenue Chart 5"}</definedName>
    <definedName name="_TMAutoChart9Names" hidden="1">{"Revenue","Chart 5","Revenue Chart 5"}</definedName>
    <definedName name="_TMAutoChart9Refs" localSheetId="16" hidden="1">{"","","'Revenue'!$B$156","'Revenue'!$B$157","","","","","",""}</definedName>
    <definedName name="_TMAutoChart9Refs" localSheetId="18" hidden="1">{"","","'Revenue'!$B$156","'Revenue'!$B$157","","","","","",""}</definedName>
    <definedName name="_TMAutoChart9Refs" hidden="1">{"","","'Revenue'!$B$156","'Revenue'!$B$157","","","","","",""}</definedName>
    <definedName name="_TMAutoChartCount" hidden="1">80</definedName>
    <definedName name="_TOP1">#REF!</definedName>
    <definedName name="_TOP2">#REF!</definedName>
    <definedName name="_totalesA">#REF!</definedName>
    <definedName name="_tr54" localSheetId="16" hidden="1">{#N/A,#N/A,FALSE,"4C0696";#N/A,#N/A,FALSE,"1B1193";#N/A,#N/A,FALSE,"TABLA";#N/A,#N/A,FALSE,"INST RTA FIJA"}</definedName>
    <definedName name="_tr54" localSheetId="18" hidden="1">{#N/A,#N/A,FALSE,"4C0696";#N/A,#N/A,FALSE,"1B1193";#N/A,#N/A,FALSE,"TABLA";#N/A,#N/A,FALSE,"INST RTA FIJA"}</definedName>
    <definedName name="_tr54" hidden="1">{#N/A,#N/A,FALSE,"4C0696";#N/A,#N/A,FALSE,"1B1193";#N/A,#N/A,FALSE,"TABLA";#N/A,#N/A,FALSE,"INST RTA FIJA"}</definedName>
    <definedName name="_TT1" localSheetId="16" hidden="1">{#N/A,#N/A,FALSE,"Aging Summary";#N/A,#N/A,FALSE,"Ratio Analysis";#N/A,#N/A,FALSE,"Test 120 Day Accts";#N/A,#N/A,FALSE,"Tickmarks"}</definedName>
    <definedName name="_TT1" localSheetId="18" hidden="1">{#N/A,#N/A,FALSE,"Aging Summary";#N/A,#N/A,FALSE,"Ratio Analysis";#N/A,#N/A,FALSE,"Test 120 Day Accts";#N/A,#N/A,FALSE,"Tickmarks"}</definedName>
    <definedName name="_TT1" hidden="1">{#N/A,#N/A,FALSE,"Aging Summary";#N/A,#N/A,FALSE,"Ratio Analysis";#N/A,#N/A,FALSE,"Test 120 Day Accts";#N/A,#N/A,FALSE,"Tickmarks"}</definedName>
    <definedName name="_tyl2" localSheetId="16" hidden="1">{#N/A,#N/A,FALSE,"masez (10)";#N/A,#N/A,FALSE,"masez (7)";#N/A,#N/A,FALSE,"masez (6)";#N/A,#N/A,FALSE,"masez (5)";#N/A,#N/A,FALSE,"masez (4)";#N/A,#N/A,FALSE,"masez (3)";#N/A,#N/A,FALSE,"masez (2)";#N/A,#N/A,FALSE,"GME";#N/A,#N/A,FALSE,"masez"}</definedName>
    <definedName name="_tyl2" localSheetId="18" hidden="1">{#N/A,#N/A,FALSE,"masez (10)";#N/A,#N/A,FALSE,"masez (7)";#N/A,#N/A,FALSE,"masez (6)";#N/A,#N/A,FALSE,"masez (5)";#N/A,#N/A,FALSE,"masez (4)";#N/A,#N/A,FALSE,"masez (3)";#N/A,#N/A,FALSE,"masez (2)";#N/A,#N/A,FALSE,"GME";#N/A,#N/A,FALSE,"masez"}</definedName>
    <definedName name="_tyl2" hidden="1">{#N/A,#N/A,FALSE,"masez (10)";#N/A,#N/A,FALSE,"masez (7)";#N/A,#N/A,FALSE,"masez (6)";#N/A,#N/A,FALSE,"masez (5)";#N/A,#N/A,FALSE,"masez (4)";#N/A,#N/A,FALSE,"masez (3)";#N/A,#N/A,FALSE,"masez (2)";#N/A,#N/A,FALSE,"GME";#N/A,#N/A,FALSE,"masez"}</definedName>
    <definedName name="_uf05">#REF!</definedName>
    <definedName name="_uf06">#REF!</definedName>
    <definedName name="_uf07">#REF!</definedName>
    <definedName name="_uf2">#REF!</definedName>
    <definedName name="_UF2010">#REF!</definedName>
    <definedName name="_ui78421">#REF!</definedName>
    <definedName name="_un11">#REF!</definedName>
    <definedName name="_un12">#REF!</definedName>
    <definedName name="_UN21">#REF!</definedName>
    <definedName name="_un22">#REF!</definedName>
    <definedName name="_UN23">#REF!</definedName>
    <definedName name="_usd06">1</definedName>
    <definedName name="_usd07">1</definedName>
    <definedName name="_usd08">1</definedName>
    <definedName name="_usd1">1.47069</definedName>
    <definedName name="_usd2">1.3917</definedName>
    <definedName name="_uso2">#REF!</definedName>
    <definedName name="_usr">" irozas "</definedName>
    <definedName name="_UTE611">#REF!</definedName>
    <definedName name="_uu765" localSheetId="16" hidden="1">{#N/A,#N/A,FALSE,"4C0696";#N/A,#N/A,FALSE,"1B1193";#N/A,#N/A,FALSE,"TABLA";#N/A,#N/A,FALSE,"INST RTA FIJA"}</definedName>
    <definedName name="_uu765" localSheetId="18" hidden="1">{#N/A,#N/A,FALSE,"4C0696";#N/A,#N/A,FALSE,"1B1193";#N/A,#N/A,FALSE,"TABLA";#N/A,#N/A,FALSE,"INST RTA FIJA"}</definedName>
    <definedName name="_uu765" hidden="1">{#N/A,#N/A,FALSE,"4C0696";#N/A,#N/A,FALSE,"1B1193";#N/A,#N/A,FALSE,"TABLA";#N/A,#N/A,FALSE,"INST RTA FIJA"}</definedName>
    <definedName name="_uy765" localSheetId="16" hidden="1">{#N/A,#N/A,FALSE,"4C0696";#N/A,#N/A,FALSE,"1B1193";#N/A,#N/A,FALSE,"TABLA";#N/A,#N/A,FALSE,"INST RTA FIJA"}</definedName>
    <definedName name="_uy765" localSheetId="18" hidden="1">{#N/A,#N/A,FALSE,"4C0696";#N/A,#N/A,FALSE,"1B1193";#N/A,#N/A,FALSE,"TABLA";#N/A,#N/A,FALSE,"INST RTA FIJA"}</definedName>
    <definedName name="_uy765" hidden="1">{#N/A,#N/A,FALSE,"4C0696";#N/A,#N/A,FALSE,"1B1193";#N/A,#N/A,FALSE,"TABLA";#N/A,#N/A,FALSE,"INST RTA FIJA"}</definedName>
    <definedName name="_v1" localSheetId="16"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v1" localSheetId="18"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v1"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_v2" localSheetId="16"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v2" localSheetId="18"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v2"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_v3" localSheetId="16" hidden="1">{"CONSEJO",#N/A,FALSE,"Dist p0";"CONSEJO",#N/A,FALSE,"Ficha CODICE"}</definedName>
    <definedName name="_v3" localSheetId="18" hidden="1">{"CONSEJO",#N/A,FALSE,"Dist p0";"CONSEJO",#N/A,FALSE,"Ficha CODICE"}</definedName>
    <definedName name="_v3" hidden="1">{"CONSEJO",#N/A,FALSE,"Dist p0";"CONSEJO",#N/A,FALSE,"Ficha CODICE"}</definedName>
    <definedName name="_v678" localSheetId="16" hidden="1">{#N/A,#N/A,FALSE,"4C0696";#N/A,#N/A,FALSE,"1B1193";#N/A,#N/A,FALSE,"TABLA";#N/A,#N/A,FALSE,"INST RTA FIJA"}</definedName>
    <definedName name="_v678" localSheetId="18" hidden="1">{#N/A,#N/A,FALSE,"4C0696";#N/A,#N/A,FALSE,"1B1193";#N/A,#N/A,FALSE,"TABLA";#N/A,#N/A,FALSE,"INST RTA FIJA"}</definedName>
    <definedName name="_v678" hidden="1">{#N/A,#N/A,FALSE,"4C0696";#N/A,#N/A,FALSE,"1B1193";#N/A,#N/A,FALSE,"TABLA";#N/A,#N/A,FALSE,"INST RTA FIJA"}</definedName>
    <definedName name="_VAR01">#REF!,#REF!,#REF!</definedName>
    <definedName name="_ven08">#REF!</definedName>
    <definedName name="_VPP1">#REF!</definedName>
    <definedName name="_VPP10">#REF!</definedName>
    <definedName name="_VPP11">#REF!</definedName>
    <definedName name="_VPP2">#REF!</definedName>
    <definedName name="_VPP3">#REF!</definedName>
    <definedName name="_VPP4">#REF!</definedName>
    <definedName name="_VPP5">#REF!</definedName>
    <definedName name="_VPP6">#REF!</definedName>
    <definedName name="_VPP7">#REF!</definedName>
    <definedName name="_VPP8">#REF!</definedName>
    <definedName name="_VPP9">#REF!</definedName>
    <definedName name="_vta7">#REF!</definedName>
    <definedName name="_W1" hidden="1">#REF!</definedName>
    <definedName name="_w32" localSheetId="16" hidden="1">{#N/A,#N/A,FALSE,"4C0696";#N/A,#N/A,FALSE,"1B1193";#N/A,#N/A,FALSE,"TABLA";#N/A,#N/A,FALSE,"INST RTA FIJA"}</definedName>
    <definedName name="_w32" localSheetId="18" hidden="1">{#N/A,#N/A,FALSE,"4C0696";#N/A,#N/A,FALSE,"1B1193";#N/A,#N/A,FALSE,"TABLA";#N/A,#N/A,FALSE,"INST RTA FIJA"}</definedName>
    <definedName name="_w32" hidden="1">{#N/A,#N/A,FALSE,"4C0696";#N/A,#N/A,FALSE,"1B1193";#N/A,#N/A,FALSE,"TABLA";#N/A,#N/A,FALSE,"INST RTA FIJA"}</definedName>
    <definedName name="_wer4" localSheetId="16" hidden="1">{#N/A,#N/A,FALSE,"4C0696";#N/A,#N/A,FALSE,"1B1193";#N/A,#N/A,FALSE,"TABLA";#N/A,#N/A,FALSE,"INST RTA FIJA"}</definedName>
    <definedName name="_wer4" localSheetId="18" hidden="1">{#N/A,#N/A,FALSE,"4C0696";#N/A,#N/A,FALSE,"1B1193";#N/A,#N/A,FALSE,"TABLA";#N/A,#N/A,FALSE,"INST RTA FIJA"}</definedName>
    <definedName name="_wer4" hidden="1">{#N/A,#N/A,FALSE,"4C0696";#N/A,#N/A,FALSE,"1B1193";#N/A,#N/A,FALSE,"TABLA";#N/A,#N/A,FALSE,"INST RTA FIJA"}</definedName>
    <definedName name="_wsd2"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wsd2"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wsd2"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_x1"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_x1"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_x1"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_X3" localSheetId="16" hidden="1">{#N/A,#N/A,FALSE,"Aging Summary";#N/A,#N/A,FALSE,"Ratio Analysis";#N/A,#N/A,FALSE,"Test 120 Day Accts";#N/A,#N/A,FALSE,"Tickmarks"}</definedName>
    <definedName name="_X3" localSheetId="18" hidden="1">{#N/A,#N/A,FALSE,"Aging Summary";#N/A,#N/A,FALSE,"Ratio Analysis";#N/A,#N/A,FALSE,"Test 120 Day Accts";#N/A,#N/A,FALSE,"Tickmarks"}</definedName>
    <definedName name="_X3" hidden="1">{#N/A,#N/A,FALSE,"Aging Summary";#N/A,#N/A,FALSE,"Ratio Analysis";#N/A,#N/A,FALSE,"Test 120 Day Accts";#N/A,#N/A,FALSE,"Tickmarks"}</definedName>
    <definedName name="_xleta.N" hidden="1" xlm="1">#NAME?</definedName>
    <definedName name="_xlpm.conjunto1" hidden="1" xlm="1">#NAME?</definedName>
    <definedName name="_xlpm.conjunto2" hidden="1" xlm="1">#NAME?</definedName>
    <definedName name="_xlpm.rangoB" hidden="1" xlm="1">#NAME?</definedName>
    <definedName name="_xlpm.rangoC" hidden="1" xlm="1">#NAME?</definedName>
    <definedName name="_xlpm.rangoK" hidden="1" xlm="1">#NAME?</definedName>
    <definedName name="_xx1" hidden="1">"Ctas Analisis Acreedores"</definedName>
    <definedName name="_y" hidden="1">#REF!</definedName>
    <definedName name="_Y10" localSheetId="16" hidden="1">{#N/A,#N/A,FALSE,"TB";#N/A,#N/A,FALSE,"AR";#N/A,#N/A,FALSE,"BS";#N/A,#N/A,FALSE,"PL";#N/A,#N/A,FALSE,"NOTES";#N/A,#N/A,FALSE,"NOTES (2)";#N/A,#N/A,FALSE,"NOTES (3)";#N/A,#N/A,FALSE,"TAXC.INDEX";#N/A,#N/A,FALSE,"Schedule I";#N/A,#N/A,FALSE,"DPL";#N/A,#N/A,FALSE,"Schedule IV";#N/A,#N/A,FALSE,"Adjustments"}</definedName>
    <definedName name="_Y10" localSheetId="18" hidden="1">{#N/A,#N/A,FALSE,"TB";#N/A,#N/A,FALSE,"AR";#N/A,#N/A,FALSE,"BS";#N/A,#N/A,FALSE,"PL";#N/A,#N/A,FALSE,"NOTES";#N/A,#N/A,FALSE,"NOTES (2)";#N/A,#N/A,FALSE,"NOTES (3)";#N/A,#N/A,FALSE,"TAXC.INDEX";#N/A,#N/A,FALSE,"Schedule I";#N/A,#N/A,FALSE,"DPL";#N/A,#N/A,FALSE,"Schedule IV";#N/A,#N/A,FALSE,"Adjustments"}</definedName>
    <definedName name="_Y10" hidden="1">{#N/A,#N/A,FALSE,"TB";#N/A,#N/A,FALSE,"AR";#N/A,#N/A,FALSE,"BS";#N/A,#N/A,FALSE,"PL";#N/A,#N/A,FALSE,"NOTES";#N/A,#N/A,FALSE,"NOTES (2)";#N/A,#N/A,FALSE,"NOTES (3)";#N/A,#N/A,FALSE,"TAXC.INDEX";#N/A,#N/A,FALSE,"Schedule I";#N/A,#N/A,FALSE,"DPL";#N/A,#N/A,FALSE,"Schedule IV";#N/A,#N/A,FALSE,"Adjustments"}</definedName>
    <definedName name="_Y6" localSheetId="16" hidden="1">{#N/A,#N/A,FALSE,"TB";#N/A,#N/A,FALSE,"AR";#N/A,#N/A,FALSE,"BS";#N/A,#N/A,FALSE,"PL";#N/A,#N/A,FALSE,"NOTES";#N/A,#N/A,FALSE,"NOTES (2)";#N/A,#N/A,FALSE,"NOTES (3)";#N/A,#N/A,FALSE,"TAXC.INDEX";#N/A,#N/A,FALSE,"Schedule I";#N/A,#N/A,FALSE,"DPL";#N/A,#N/A,FALSE,"Schedule IV";#N/A,#N/A,FALSE,"Adjustments"}</definedName>
    <definedName name="_Y6" localSheetId="18" hidden="1">{#N/A,#N/A,FALSE,"TB";#N/A,#N/A,FALSE,"AR";#N/A,#N/A,FALSE,"BS";#N/A,#N/A,FALSE,"PL";#N/A,#N/A,FALSE,"NOTES";#N/A,#N/A,FALSE,"NOTES (2)";#N/A,#N/A,FALSE,"NOTES (3)";#N/A,#N/A,FALSE,"TAXC.INDEX";#N/A,#N/A,FALSE,"Schedule I";#N/A,#N/A,FALSE,"DPL";#N/A,#N/A,FALSE,"Schedule IV";#N/A,#N/A,FALSE,"Adjustments"}</definedName>
    <definedName name="_Y6" hidden="1">{#N/A,#N/A,FALSE,"TB";#N/A,#N/A,FALSE,"AR";#N/A,#N/A,FALSE,"BS";#N/A,#N/A,FALSE,"PL";#N/A,#N/A,FALSE,"NOTES";#N/A,#N/A,FALSE,"NOTES (2)";#N/A,#N/A,FALSE,"NOTES (3)";#N/A,#N/A,FALSE,"TAXC.INDEX";#N/A,#N/A,FALSE,"Schedule I";#N/A,#N/A,FALSE,"DPL";#N/A,#N/A,FALSE,"Schedule IV";#N/A,#N/A,FALSE,"Adjustments"}</definedName>
    <definedName name="_y76" localSheetId="16" hidden="1">{#N/A,#N/A,FALSE,"4C0696";#N/A,#N/A,FALSE,"1B1193";#N/A,#N/A,FALSE,"TABLA";#N/A,#N/A,FALSE,"INST RTA FIJA"}</definedName>
    <definedName name="_y76" localSheetId="18" hidden="1">{#N/A,#N/A,FALSE,"4C0696";#N/A,#N/A,FALSE,"1B1193";#N/A,#N/A,FALSE,"TABLA";#N/A,#N/A,FALSE,"INST RTA FIJA"}</definedName>
    <definedName name="_y76" hidden="1">{#N/A,#N/A,FALSE,"4C0696";#N/A,#N/A,FALSE,"1B1193";#N/A,#N/A,FALSE,"TABLA";#N/A,#N/A,FALSE,"INST RTA FIJA"}</definedName>
    <definedName name="_Y9" localSheetId="16" hidden="1">{#N/A,#N/A,FALSE,"TAXC.INDEX";#N/A,#N/A,FALSE,"Schedule I";#N/A,#N/A,FALSE,"Schedule  II";#N/A,#N/A,FALSE,"Schedule III"}</definedName>
    <definedName name="_Y9" localSheetId="18" hidden="1">{#N/A,#N/A,FALSE,"TAXC.INDEX";#N/A,#N/A,FALSE,"Schedule I";#N/A,#N/A,FALSE,"Schedule  II";#N/A,#N/A,FALSE,"Schedule III"}</definedName>
    <definedName name="_Y9" hidden="1">{#N/A,#N/A,FALSE,"TAXC.INDEX";#N/A,#N/A,FALSE,"Schedule I";#N/A,#N/A,FALSE,"Schedule  II";#N/A,#N/A,FALSE,"Schedule III"}</definedName>
    <definedName name="_YR1">#REF!</definedName>
    <definedName name="_YR2">#REF!</definedName>
    <definedName name="_YR3">#REF!</definedName>
    <definedName name="_YR4">#REF!</definedName>
    <definedName name="_YR5">#REF!</definedName>
    <definedName name="_Z1" localSheetId="16" hidden="1">{"ProspettoImposte",#N/A,FALSE,"Prospetto imposte"}</definedName>
    <definedName name="_Z1" localSheetId="18" hidden="1">{"ProspettoImposte",#N/A,FALSE,"Prospetto imposte"}</definedName>
    <definedName name="_Z1" hidden="1">{"ProspettoImposte",#N/A,FALSE,"Prospetto imposte"}</definedName>
    <definedName name="_zx2" localSheetId="16" hidden="1">{#N/A,#N/A,FALSE,"masez (10)";#N/A,#N/A,FALSE,"masez (7)";#N/A,#N/A,FALSE,"masez (6)";#N/A,#N/A,FALSE,"masez (5)";#N/A,#N/A,FALSE,"masez (4)";#N/A,#N/A,FALSE,"masez (3)";#N/A,#N/A,FALSE,"masez (2)";#N/A,#N/A,FALSE,"GME";#N/A,#N/A,FALSE,"masez"}</definedName>
    <definedName name="_zx2" localSheetId="18" hidden="1">{#N/A,#N/A,FALSE,"masez (10)";#N/A,#N/A,FALSE,"masez (7)";#N/A,#N/A,FALSE,"masez (6)";#N/A,#N/A,FALSE,"masez (5)";#N/A,#N/A,FALSE,"masez (4)";#N/A,#N/A,FALSE,"masez (3)";#N/A,#N/A,FALSE,"masez (2)";#N/A,#N/A,FALSE,"GME";#N/A,#N/A,FALSE,"masez"}</definedName>
    <definedName name="_zx2" hidden="1">{#N/A,#N/A,FALSE,"masez (10)";#N/A,#N/A,FALSE,"masez (7)";#N/A,#N/A,FALSE,"masez (6)";#N/A,#N/A,FALSE,"masez (5)";#N/A,#N/A,FALSE,"masez (4)";#N/A,#N/A,FALSE,"masez (3)";#N/A,#N/A,FALSE,"masez (2)";#N/A,#N/A,FALSE,"GME";#N/A,#N/A,FALSE,"masez"}</definedName>
    <definedName name="_ZZ1">#REF!</definedName>
    <definedName name="´" localSheetId="16" hidden="1">{#N/A,#N/A,FALSE,"Aging Summary";#N/A,#N/A,FALSE,"Ratio Analysis";#N/A,#N/A,FALSE,"Test 120 Day Accts";#N/A,#N/A,FALSE,"Tickmarks"}</definedName>
    <definedName name="´" localSheetId="18" hidden="1">{#N/A,#N/A,FALSE,"Aging Summary";#N/A,#N/A,FALSE,"Ratio Analysis";#N/A,#N/A,FALSE,"Test 120 Day Accts";#N/A,#N/A,FALSE,"Tickmarks"}</definedName>
    <definedName name="´" hidden="1">{#N/A,#N/A,FALSE,"Aging Summary";#N/A,#N/A,FALSE,"Ratio Analysis";#N/A,#N/A,FALSE,"Test 120 Day Accts";#N/A,#N/A,FALSE,"Tickmarks"}</definedName>
    <definedName name="a" localSheetId="16" hidden="1">{#N/A,#N/A,FALSE,"Aging Summary";#N/A,#N/A,FALSE,"Ratio Analysis";#N/A,#N/A,FALSE,"Test 120 Day Accts";#N/A,#N/A,FALSE,"Tickmarks"}</definedName>
    <definedName name="a" localSheetId="18" hidden="1">{#N/A,#N/A,FALSE,"Aging Summary";#N/A,#N/A,FALSE,"Ratio Analysis";#N/A,#N/A,FALSE,"Test 120 Day Accts";#N/A,#N/A,FALSE,"Tickmarks"}</definedName>
    <definedName name="a" hidden="1">{#N/A,#N/A,FALSE,"Aging Summary";#N/A,#N/A,FALSE,"Ratio Analysis";#N/A,#N/A,FALSE,"Test 120 Day Accts";#N/A,#N/A,FALSE,"Tickmarks"}</definedName>
    <definedName name="a.">#REF!</definedName>
    <definedName name="a.NACIONALES">#REF!</definedName>
    <definedName name="a_1" localSheetId="16" hidden="1">{#N/A,#N/A,FALSE,"Aging Summary";#N/A,#N/A,FALSE,"Ratio Analysis";#N/A,#N/A,FALSE,"Test 120 Day Accts";#N/A,#N/A,FALSE,"Tickmarks"}</definedName>
    <definedName name="a_1" localSheetId="18" hidden="1">{#N/A,#N/A,FALSE,"Aging Summary";#N/A,#N/A,FALSE,"Ratio Analysis";#N/A,#N/A,FALSE,"Test 120 Day Accts";#N/A,#N/A,FALSE,"Tickmarks"}</definedName>
    <definedName name="a_1" hidden="1">{#N/A,#N/A,FALSE,"Aging Summary";#N/A,#N/A,FALSE,"Ratio Analysis";#N/A,#N/A,FALSE,"Test 120 Day Accts";#N/A,#N/A,FALSE,"Tickmarks"}</definedName>
    <definedName name="A_1107013">#REF!</definedName>
    <definedName name="a_2" localSheetId="16" hidden="1">{#N/A,#N/A,FALSE,"Aging Summary";#N/A,#N/A,FALSE,"Ratio Analysis";#N/A,#N/A,FALSE,"Test 120 Day Accts";#N/A,#N/A,FALSE,"Tickmarks"}</definedName>
    <definedName name="a_2" localSheetId="18" hidden="1">{#N/A,#N/A,FALSE,"Aging Summary";#N/A,#N/A,FALSE,"Ratio Analysis";#N/A,#N/A,FALSE,"Test 120 Day Accts";#N/A,#N/A,FALSE,"Tickmarks"}</definedName>
    <definedName name="a_2" hidden="1">{#N/A,#N/A,FALSE,"Aging Summary";#N/A,#N/A,FALSE,"Ratio Analysis";#N/A,#N/A,FALSE,"Test 120 Day Accts";#N/A,#N/A,FALSE,"Tickmarks"}</definedName>
    <definedName name="a_3" localSheetId="16" hidden="1">{#N/A,#N/A,FALSE,"Aging Summary";#N/A,#N/A,FALSE,"Ratio Analysis";#N/A,#N/A,FALSE,"Test 120 Day Accts";#N/A,#N/A,FALSE,"Tickmarks"}</definedName>
    <definedName name="a_3" localSheetId="18" hidden="1">{#N/A,#N/A,FALSE,"Aging Summary";#N/A,#N/A,FALSE,"Ratio Analysis";#N/A,#N/A,FALSE,"Test 120 Day Accts";#N/A,#N/A,FALSE,"Tickmarks"}</definedName>
    <definedName name="a_3" hidden="1">{#N/A,#N/A,FALSE,"Aging Summary";#N/A,#N/A,FALSE,"Ratio Analysis";#N/A,#N/A,FALSE,"Test 120 Day Accts";#N/A,#N/A,FALSE,"Tickmarks"}</definedName>
    <definedName name="a_bdg">#REF!</definedName>
    <definedName name="A_impresión_IM">#REF!</definedName>
    <definedName name="A_km">#REF!</definedName>
    <definedName name="A0" localSheetId="16" hidden="1">{#N/A,#N/A,TRUE,"ComparativoII"}</definedName>
    <definedName name="A0" localSheetId="18" hidden="1">{#N/A,#N/A,TRUE,"ComparativoII"}</definedName>
    <definedName name="A0" hidden="1">{#N/A,#N/A,TRUE,"ComparativoII"}</definedName>
    <definedName name="A0_1" localSheetId="16" hidden="1">{#N/A,#N/A,TRUE,"ComparativoII"}</definedName>
    <definedName name="A0_1" localSheetId="18" hidden="1">{#N/A,#N/A,TRUE,"ComparativoII"}</definedName>
    <definedName name="A0_1" hidden="1">{#N/A,#N/A,TRUE,"ComparativoII"}</definedName>
    <definedName name="A1..0115">#REF!</definedName>
    <definedName name="A116..0170">#REF!</definedName>
    <definedName name="A1p" localSheetId="16" hidden="1">{#N/A,#N/A,TRUE,"ComparativoII"}</definedName>
    <definedName name="A1p" localSheetId="18" hidden="1">{#N/A,#N/A,TRUE,"ComparativoII"}</definedName>
    <definedName name="A1p" hidden="1">{#N/A,#N/A,TRUE,"ComparativoII"}</definedName>
    <definedName name="A1p_1" localSheetId="16" hidden="1">{#N/A,#N/A,TRUE,"ComparativoII"}</definedName>
    <definedName name="A1p_1" localSheetId="18" hidden="1">{#N/A,#N/A,TRUE,"ComparativoII"}</definedName>
    <definedName name="A1p_1" hidden="1">{#N/A,#N/A,TRUE,"ComparativoII"}</definedName>
    <definedName name="A4A" localSheetId="16" hidden="1">{"balanço dolares",#N/A,FALSE,"SIGADR$";"AUT BAL REAIS",#N/A,FALSE,"SIGADR$";"QUOCIENTES REAIS",#N/A,FALSE,"QUOCIENTES";"JUNH QUOCI DOLARES",#N/A,FALSE,"QUOCIENTES"}</definedName>
    <definedName name="A4A" localSheetId="18" hidden="1">{"balanço dolares",#N/A,FALSE,"SIGADR$";"AUT BAL REAIS",#N/A,FALSE,"SIGADR$";"QUOCIENTES REAIS",#N/A,FALSE,"QUOCIENTES";"JUNH QUOCI DOLARES",#N/A,FALSE,"QUOCIENTES"}</definedName>
    <definedName name="A4A" hidden="1">{"balanço dolares",#N/A,FALSE,"SIGADR$";"AUT BAL REAIS",#N/A,FALSE,"SIGADR$";"QUOCIENTES REAIS",#N/A,FALSE,"QUOCIENTES";"JUNH QUOCI DOLARES",#N/A,FALSE,"QUOCIENTES"}</definedName>
    <definedName name="A4A_1" localSheetId="16" hidden="1">{"balanço dolares",#N/A,FALSE,"SIGADR$";"AUT BAL REAIS",#N/A,FALSE,"SIGADR$";"QUOCIENTES REAIS",#N/A,FALSE,"QUOCIENTES";"JUNH QUOCI DOLARES",#N/A,FALSE,"QUOCIENTES"}</definedName>
    <definedName name="A4A_1" localSheetId="18" hidden="1">{"balanço dolares",#N/A,FALSE,"SIGADR$";"AUT BAL REAIS",#N/A,FALSE,"SIGADR$";"QUOCIENTES REAIS",#N/A,FALSE,"QUOCIENTES";"JUNH QUOCI DOLARES",#N/A,FALSE,"QUOCIENTES"}</definedName>
    <definedName name="A4A_1" hidden="1">{"balanço dolares",#N/A,FALSE,"SIGADR$";"AUT BAL REAIS",#N/A,FALSE,"SIGADR$";"QUOCIENTES REAIS",#N/A,FALSE,"QUOCIENTES";"JUNH QUOCI DOLARES",#N/A,FALSE,"QUOCIENTES"}</definedName>
    <definedName name="A5A" localSheetId="16" hidden="1">{"AUT ANALISE DESP",#N/A,TRUE,"AN.DESP. MR$"}</definedName>
    <definedName name="A5A" localSheetId="18" hidden="1">{"AUT ANALISE DESP",#N/A,TRUE,"AN.DESP. MR$"}</definedName>
    <definedName name="A5A" hidden="1">{"AUT ANALISE DESP",#N/A,TRUE,"AN.DESP. MR$"}</definedName>
    <definedName name="A5A_1" localSheetId="16" hidden="1">{"AUT ANALISE DESP",#N/A,TRUE,"AN.DESP. MR$"}</definedName>
    <definedName name="A5A_1" localSheetId="18" hidden="1">{"AUT ANALISE DESP",#N/A,TRUE,"AN.DESP. MR$"}</definedName>
    <definedName name="A5A_1" hidden="1">{"AUT ANALISE DESP",#N/A,TRUE,"AN.DESP. MR$"}</definedName>
    <definedName name="A921S">#REF!</definedName>
    <definedName name="A922S">#REF!</definedName>
    <definedName name="A92Q">#REF!</definedName>
    <definedName name="aa" localSheetId="16" hidden="1">{#N/A,#N/A,FALSE,"Aging Summary";#N/A,#N/A,FALSE,"Ratio Analysis";#N/A,#N/A,FALSE,"Test 120 Day Accts";#N/A,#N/A,FALSE,"Tickmarks"}</definedName>
    <definedName name="aa" localSheetId="18" hidden="1">{#N/A,#N/A,FALSE,"Aging Summary";#N/A,#N/A,FALSE,"Ratio Analysis";#N/A,#N/A,FALSE,"Test 120 Day Accts";#N/A,#N/A,FALSE,"Tickmarks"}</definedName>
    <definedName name="aa" hidden="1">{#N/A,#N/A,FALSE,"Aging Summary";#N/A,#N/A,FALSE,"Ratio Analysis";#N/A,#N/A,FALSE,"Test 120 Day Accts";#N/A,#N/A,FALSE,"Tickmarks"}</definedName>
    <definedName name="aaa" localSheetId="16" hidden="1">{#N/A,#N/A,FALSE,"Aging Summary";#N/A,#N/A,FALSE,"Ratio Analysis";#N/A,#N/A,FALSE,"Test 120 Day Accts";#N/A,#N/A,FALSE,"Tickmarks"}</definedName>
    <definedName name="aaa" localSheetId="18" hidden="1">{#N/A,#N/A,FALSE,"Aging Summary";#N/A,#N/A,FALSE,"Ratio Analysis";#N/A,#N/A,FALSE,"Test 120 Day Accts";#N/A,#N/A,FALSE,"Tickmarks"}</definedName>
    <definedName name="aaa" hidden="1">{#N/A,#N/A,FALSE,"Aging Summary";#N/A,#N/A,FALSE,"Ratio Analysis";#N/A,#N/A,FALSE,"Test 120 Day Accts";#N/A,#N/A,FALSE,"Tickmarks"}</definedName>
    <definedName name="AAA_DOCTOPS" hidden="1">"AAA_SET"</definedName>
    <definedName name="AAA_duser" hidden="1">"OFF"</definedName>
    <definedName name="aaaa" localSheetId="16"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aaaa" localSheetId="18"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aaaa"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AAAA_1" localSheetId="16" hidden="1">{"balanço dolares",#N/A,FALSE,"SIGADR$";"AUT BAL REAIS",#N/A,FALSE,"SIGADR$";"QUOCIENTES REAIS",#N/A,FALSE,"QUOCIENTES";"JUNH QUOCI DOLARES",#N/A,FALSE,"QUOCIENTES"}</definedName>
    <definedName name="AAAA_1" localSheetId="18" hidden="1">{"balanço dolares",#N/A,FALSE,"SIGADR$";"AUT BAL REAIS",#N/A,FALSE,"SIGADR$";"QUOCIENTES REAIS",#N/A,FALSE,"QUOCIENTES";"JUNH QUOCI DOLARES",#N/A,FALSE,"QUOCIENTES"}</definedName>
    <definedName name="AAAA_1" hidden="1">{"balanço dolares",#N/A,FALSE,"SIGADR$";"AUT BAL REAIS",#N/A,FALSE,"SIGADR$";"QUOCIENTES REAIS",#N/A,FALSE,"QUOCIENTES";"JUNH QUOCI DOLARES",#N/A,FALSE,"QUOCIENTES"}</definedName>
    <definedName name="aaaaa" hidden="1">#N/A</definedName>
    <definedName name="aaaaa123" localSheetId="16" hidden="1">{#N/A,#N/A,FALSE,"Aging Summary";#N/A,#N/A,FALSE,"Ratio Analysis";#N/A,#N/A,FALSE,"Test 120 Day Accts";#N/A,#N/A,FALSE,"Tickmarks"}</definedName>
    <definedName name="aaaaa123" localSheetId="18" hidden="1">{#N/A,#N/A,FALSE,"Aging Summary";#N/A,#N/A,FALSE,"Ratio Analysis";#N/A,#N/A,FALSE,"Test 120 Day Accts";#N/A,#N/A,FALSE,"Tickmarks"}</definedName>
    <definedName name="aaaaa123" hidden="1">{#N/A,#N/A,FALSE,"Aging Summary";#N/A,#N/A,FALSE,"Ratio Analysis";#N/A,#N/A,FALSE,"Test 120 Day Accts";#N/A,#N/A,FALSE,"Tickmarks"}</definedName>
    <definedName name="aaaaaa" hidden="1">#REF!</definedName>
    <definedName name="aaaaaaa">#REF!</definedName>
    <definedName name="aaaaaaaaa" localSheetId="16" hidden="1">{#N/A,#N/A,FALSE,"Aging Summary";#N/A,#N/A,FALSE,"Ratio Analysis";#N/A,#N/A,FALSE,"Test 120 Day Accts";#N/A,#N/A,FALSE,"Tickmarks"}</definedName>
    <definedName name="aaaaaaaaa" localSheetId="18" hidden="1">{#N/A,#N/A,FALSE,"Aging Summary";#N/A,#N/A,FALSE,"Ratio Analysis";#N/A,#N/A,FALSE,"Test 120 Day Accts";#N/A,#N/A,FALSE,"Tickmarks"}</definedName>
    <definedName name="aaaaaaaaa" hidden="1">{#N/A,#N/A,FALSE,"Aging Summary";#N/A,#N/A,FALSE,"Ratio Analysis";#N/A,#N/A,FALSE,"Test 120 Day Accts";#N/A,#N/A,FALSE,"Tickmarks"}</definedName>
    <definedName name="AAAAAAAAAAAA" localSheetId="16" hidden="1">{#N/A,#N/A,FALSE,"RLI";#N/A,#N/A,FALSE,"Provisión impto. renta";#N/A,#N/A,FALSE,"C-M Patrimonio";#N/A,#N/A,FALSE,"Inv.EERR";#N/A,#N/A,FALSE,"Activo Fijo";#N/A,#N/A,FALSE,"Remodelaciones";#N/A,#N/A,FALSE,"Provisión vacaciones";#N/A,#N/A,FALSE,"Impuesto  diferido"}</definedName>
    <definedName name="AAAAAAAAAAAA" localSheetId="18" hidden="1">{#N/A,#N/A,FALSE,"RLI";#N/A,#N/A,FALSE,"Provisión impto. renta";#N/A,#N/A,FALSE,"C-M Patrimonio";#N/A,#N/A,FALSE,"Inv.EERR";#N/A,#N/A,FALSE,"Activo Fijo";#N/A,#N/A,FALSE,"Remodelaciones";#N/A,#N/A,FALSE,"Provisión vacaciones";#N/A,#N/A,FALSE,"Impuesto  diferido"}</definedName>
    <definedName name="AAAAAAAAAAAA" hidden="1">{#N/A,#N/A,FALSE,"RLI";#N/A,#N/A,FALSE,"Provisión impto. renta";#N/A,#N/A,FALSE,"C-M Patrimonio";#N/A,#N/A,FALSE,"Inv.EERR";#N/A,#N/A,FALSE,"Activo Fijo";#N/A,#N/A,FALSE,"Remodelaciones";#N/A,#N/A,FALSE,"Provisión vacaciones";#N/A,#N/A,FALSE,"Impuesto  diferido"}</definedName>
    <definedName name="AAAAAAAAAAAAAAAA" localSheetId="16" hidden="1">{#N/A,#N/A,FALSE,"RLI Mayo";#N/A,#N/A,FALSE,"Activo fijo";#N/A,#N/A,FALSE,"IAS";#N/A,#N/A,FALSE,"Contribuciones";#N/A,#N/A,FALSE,"Corr.Monet. KPT";#N/A,#N/A,FALSE,"Donaciones";#N/A,#N/A,FALSE,"Gastos diferidos"}</definedName>
    <definedName name="AAAAAAAAAAAAAAAA" localSheetId="18" hidden="1">{#N/A,#N/A,FALSE,"RLI Mayo";#N/A,#N/A,FALSE,"Activo fijo";#N/A,#N/A,FALSE,"IAS";#N/A,#N/A,FALSE,"Contribuciones";#N/A,#N/A,FALSE,"Corr.Monet. KPT";#N/A,#N/A,FALSE,"Donaciones";#N/A,#N/A,FALSE,"Gastos diferidos"}</definedName>
    <definedName name="AAAAAAAAAAAAAAAA" hidden="1">{#N/A,#N/A,FALSE,"RLI Mayo";#N/A,#N/A,FALSE,"Activo fijo";#N/A,#N/A,FALSE,"IAS";#N/A,#N/A,FALSE,"Contribuciones";#N/A,#N/A,FALSE,"Corr.Monet. KPT";#N/A,#N/A,FALSE,"Donaciones";#N/A,#N/A,FALSE,"Gastos diferidos"}</definedName>
    <definedName name="aaaaaaaaaaaaaaaaaa" localSheetId="16" hidden="1">{#N/A,#N/A,TRUE,"Main Issues";#N/A,#N/A,TRUE,"Income statement ($)"}</definedName>
    <definedName name="aaaaaaaaaaaaaaaaaa" localSheetId="18" hidden="1">{#N/A,#N/A,TRUE,"Main Issues";#N/A,#N/A,TRUE,"Income statement ($)"}</definedName>
    <definedName name="aaaaaaaaaaaaaaaaaa" hidden="1">{#N/A,#N/A,TRUE,"Main Issues";#N/A,#N/A,TRUE,"Income statement ($)"}</definedName>
    <definedName name="aaaaaaaaaaaaaaaaaaaaaaaa"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aaaaaaaaaaaaaaaaaaaaaaa"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aaaaaaaaaaaaaaaaaaaaaaa"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AAAAAAAAAAAAAAAAAAAAAAAAAAa" localSheetId="16" hidden="1">{#N/A,#N/A,FALSE,"Aging Summary";#N/A,#N/A,FALSE,"Ratio Analysis";#N/A,#N/A,FALSE,"Test 120 Day Accts";#N/A,#N/A,FALSE,"Tickmarks"}</definedName>
    <definedName name="AAAAAAAAAAAAAAAAAAAAAAAAAAAa" localSheetId="18" hidden="1">{#N/A,#N/A,FALSE,"Aging Summary";#N/A,#N/A,FALSE,"Ratio Analysis";#N/A,#N/A,FALSE,"Test 120 Day Accts";#N/A,#N/A,FALSE,"Tickmarks"}</definedName>
    <definedName name="AAAAAAAAAAAAAAAAAAAAAAAAAAAa" hidden="1">{#N/A,#N/A,FALSE,"Aging Summary";#N/A,#N/A,FALSE,"Ratio Analysis";#N/A,#N/A,FALSE,"Test 120 Day Accts";#N/A,#N/A,FALSE,"Tickmarks"}</definedName>
    <definedName name="aaaaaqa" localSheetId="16" hidden="1">{#N/A,#N/A,FALSE,"MONTHDET";#N/A,#N/A,FALSE,"ACTUAL"}</definedName>
    <definedName name="aaaaaqa" localSheetId="18" hidden="1">{#N/A,#N/A,FALSE,"MONTHDET";#N/A,#N/A,FALSE,"ACTUAL"}</definedName>
    <definedName name="aaaaaqa" hidden="1">{#N/A,#N/A,FALSE,"MONTHDET";#N/A,#N/A,FALSE,"ACTUAL"}</definedName>
    <definedName name="AAAb" localSheetId="16" hidden="1">{#N/A,#N/A,FALSE,"Aging Summary";#N/A,#N/A,FALSE,"Ratio Analysis";#N/A,#N/A,FALSE,"Test 120 Day Accts";#N/A,#N/A,FALSE,"Tickmarks"}</definedName>
    <definedName name="AAAb" localSheetId="18" hidden="1">{#N/A,#N/A,FALSE,"Aging Summary";#N/A,#N/A,FALSE,"Ratio Analysis";#N/A,#N/A,FALSE,"Test 120 Day Accts";#N/A,#N/A,FALSE,"Tickmarks"}</definedName>
    <definedName name="AAAb" hidden="1">{#N/A,#N/A,FALSE,"Aging Summary";#N/A,#N/A,FALSE,"Ratio Analysis";#N/A,#N/A,FALSE,"Test 120 Day Accts";#N/A,#N/A,FALSE,"Tickmarks"}</definedName>
    <definedName name="aaassdf"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aassdf"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aassdf"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AAvariance">#REF!,#REF!,#REF!</definedName>
    <definedName name="aab" localSheetId="16" hidden="1">{#N/A,#N/A,FALSE,"MONTHDET";#N/A,#N/A,FALSE,"ACTUAL"}</definedName>
    <definedName name="aab" localSheetId="18" hidden="1">{#N/A,#N/A,FALSE,"MONTHDET";#N/A,#N/A,FALSE,"ACTUAL"}</definedName>
    <definedName name="aab" hidden="1">{#N/A,#N/A,FALSE,"MONTHDET";#N/A,#N/A,FALSE,"ACTUAL"}</definedName>
    <definedName name="AAB_Addin5" hidden="1">"AAB_Description for addin 5,Description for addin 5,Description for addin 5,Description for addin 5,Description for addin 5,Description for addin 5"</definedName>
    <definedName name="AADA" localSheetId="16" hidden="1">{#N/A,#N/A,FALSE,"Aging Summary";#N/A,#N/A,FALSE,"Ratio Analysis";#N/A,#N/A,FALSE,"Test 120 Day Accts";#N/A,#N/A,FALSE,"Tickmarks"}</definedName>
    <definedName name="AADA" localSheetId="18" hidden="1">{#N/A,#N/A,FALSE,"Aging Summary";#N/A,#N/A,FALSE,"Ratio Analysis";#N/A,#N/A,FALSE,"Test 120 Day Accts";#N/A,#N/A,FALSE,"Tickmarks"}</definedName>
    <definedName name="AADA" hidden="1">{#N/A,#N/A,FALSE,"Aging Summary";#N/A,#N/A,FALSE,"Ratio Analysis";#N/A,#N/A,FALSE,"Test 120 Day Accts";#N/A,#N/A,FALSE,"Tickmarks"}</definedName>
    <definedName name="aadad" localSheetId="16" hidden="1">{#N/A,#N/A,FALSE,"Aging Summary";#N/A,#N/A,FALSE,"Ratio Analysis";#N/A,#N/A,FALSE,"Test 120 Day Accts";#N/A,#N/A,FALSE,"Tickmarks"}</definedName>
    <definedName name="aadad" localSheetId="18" hidden="1">{#N/A,#N/A,FALSE,"Aging Summary";#N/A,#N/A,FALSE,"Ratio Analysis";#N/A,#N/A,FALSE,"Test 120 Day Accts";#N/A,#N/A,FALSE,"Tickmarks"}</definedName>
    <definedName name="aadad" hidden="1">{#N/A,#N/A,FALSE,"Aging Summary";#N/A,#N/A,FALSE,"Ratio Analysis";#N/A,#N/A,FALSE,"Test 120 Day Accts";#N/A,#N/A,FALSE,"Tickmarks"}</definedName>
    <definedName name="aadasi">#REF!</definedName>
    <definedName name="aadssi">#REF!</definedName>
    <definedName name="aahshgtgdkd" localSheetId="16" hidden="1">{#N/A,#N/A,FALSE,"Aging Summary";#N/A,#N/A,FALSE,"Ratio Analysis";#N/A,#N/A,FALSE,"Test 120 Day Accts";#N/A,#N/A,FALSE,"Tickmarks"}</definedName>
    <definedName name="aahshgtgdkd" localSheetId="18" hidden="1">{#N/A,#N/A,FALSE,"Aging Summary";#N/A,#N/A,FALSE,"Ratio Analysis";#N/A,#N/A,FALSE,"Test 120 Day Accts";#N/A,#N/A,FALSE,"Tickmarks"}</definedName>
    <definedName name="aahshgtgdkd" hidden="1">{#N/A,#N/A,FALSE,"Aging Summary";#N/A,#N/A,FALSE,"Ratio Analysis";#N/A,#N/A,FALSE,"Test 120 Day Accts";#N/A,#N/A,FALSE,"Tickmarks"}</definedName>
    <definedName name="AAQ" localSheetId="16" hidden="1">{#N/A,#N/A,FALSE,"Aging Summary";#N/A,#N/A,FALSE,"Ratio Analysis";#N/A,#N/A,FALSE,"Test 120 Day Accts";#N/A,#N/A,FALSE,"Tickmarks"}</definedName>
    <definedName name="AAQ" localSheetId="18" hidden="1">{#N/A,#N/A,FALSE,"Aging Summary";#N/A,#N/A,FALSE,"Ratio Analysis";#N/A,#N/A,FALSE,"Test 120 Day Accts";#N/A,#N/A,FALSE,"Tickmarks"}</definedName>
    <definedName name="AAQ" hidden="1">{#N/A,#N/A,FALSE,"Aging Summary";#N/A,#N/A,FALSE,"Ratio Analysis";#N/A,#N/A,FALSE,"Test 120 Day Accts";#N/A,#N/A,FALSE,"Tickmarks"}</definedName>
    <definedName name="aaS"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aaS"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aaS"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AASAS" localSheetId="16" hidden="1">{#N/A,#N/A,FALSE,"Aging Summary";#N/A,#N/A,FALSE,"Ratio Analysis";#N/A,#N/A,FALSE,"Test 120 Day Accts";#N/A,#N/A,FALSE,"Tickmarks"}</definedName>
    <definedName name="AASAS" localSheetId="18" hidden="1">{#N/A,#N/A,FALSE,"Aging Summary";#N/A,#N/A,FALSE,"Ratio Analysis";#N/A,#N/A,FALSE,"Test 120 Day Accts";#N/A,#N/A,FALSE,"Tickmarks"}</definedName>
    <definedName name="AASAS" hidden="1">{#N/A,#N/A,FALSE,"Aging Summary";#N/A,#N/A,FALSE,"Ratio Analysis";#N/A,#N/A,FALSE,"Test 120 Day Accts";#N/A,#N/A,FALSE,"Tickmarks"}</definedName>
    <definedName name="aass">#REF!</definedName>
    <definedName name="aassdfdsfsd"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assdfdsfsd"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assdfdsfsd"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au" localSheetId="16" hidden="1">{#N/A,#N/A,FALSE,"Ajustes";#N/A,#N/A,FALSE,"Mad_Cons"}</definedName>
    <definedName name="aau" localSheetId="18" hidden="1">{#N/A,#N/A,FALSE,"Ajustes";#N/A,#N/A,FALSE,"Mad_Cons"}</definedName>
    <definedName name="aau" hidden="1">{#N/A,#N/A,FALSE,"Ajustes";#N/A,#N/A,FALSE,"Mad_Cons"}</definedName>
    <definedName name="ab">#REF!</definedName>
    <definedName name="ABB" localSheetId="16" hidden="1">{"'Demand Units'!$X$11:$AD$45"}</definedName>
    <definedName name="ABB" localSheetId="18" hidden="1">{"'Demand Units'!$X$11:$AD$45"}</definedName>
    <definedName name="ABB" hidden="1">{"'Demand Units'!$X$11:$AD$45"}</definedName>
    <definedName name="abc" localSheetId="16">IF(Idioma="eng","row",IF(Idioma="esp","fila","linha"))</definedName>
    <definedName name="abc" localSheetId="18">IF(Idioma="eng","row",IF(Idioma="esp","fila","linha"))</definedName>
    <definedName name="abc">IF(Idioma="eng","row",IF(Idioma="esp","fila","linha"))</definedName>
    <definedName name="abcd" localSheetId="16" hidden="1">{#N/A,#N/A,FALSE,"Income";#N/A,#N/A,FALSE,"Cost of Goods Sold";#N/A,#N/A,FALSE,"Other Costs";#N/A,#N/A,FALSE,"Other Income";#N/A,#N/A,FALSE,"Taxes";#N/A,#N/A,FALSE,"Other Deductions";#N/A,#N/A,FALSE,"Compensation of Officers"}</definedName>
    <definedName name="abcd" localSheetId="18" hidden="1">{#N/A,#N/A,FALSE,"Income";#N/A,#N/A,FALSE,"Cost of Goods Sold";#N/A,#N/A,FALSE,"Other Costs";#N/A,#N/A,FALSE,"Other Income";#N/A,#N/A,FALSE,"Taxes";#N/A,#N/A,FALSE,"Other Deductions";#N/A,#N/A,FALSE,"Compensation of Officers"}</definedName>
    <definedName name="abcd" hidden="1">{#N/A,#N/A,FALSE,"Income";#N/A,#N/A,FALSE,"Cost of Goods Sold";#N/A,#N/A,FALSE,"Other Costs";#N/A,#N/A,FALSE,"Other Income";#N/A,#N/A,FALSE,"Taxes";#N/A,#N/A,FALSE,"Other Deductions";#N/A,#N/A,FALSE,"Compensation of Officers"}</definedName>
    <definedName name="ABCDE" localSheetId="16" hidden="1">{#N/A,#N/A,FALSE,"Aging Summary";#N/A,#N/A,FALSE,"Ratio Analysis";#N/A,#N/A,FALSE,"Test 120 Day Accts";#N/A,#N/A,FALSE,"Tickmarks"}</definedName>
    <definedName name="ABCDE" localSheetId="18" hidden="1">{#N/A,#N/A,FALSE,"Aging Summary";#N/A,#N/A,FALSE,"Ratio Analysis";#N/A,#N/A,FALSE,"Test 120 Day Accts";#N/A,#N/A,FALSE,"Tickmarks"}</definedName>
    <definedName name="ABCDE" hidden="1">{#N/A,#N/A,FALSE,"Aging Summary";#N/A,#N/A,FALSE,"Ratio Analysis";#N/A,#N/A,FALSE,"Test 120 Day Accts";#N/A,#N/A,FALSE,"Tickmarks"}</definedName>
    <definedName name="ABD" localSheetId="16" hidden="1">{"'Demand Units'!$X$11:$AD$45"}</definedName>
    <definedName name="ABD" localSheetId="18" hidden="1">{"'Demand Units'!$X$11:$AD$45"}</definedName>
    <definedName name="ABD" hidden="1">{"'Demand Units'!$X$11:$AD$45"}</definedName>
    <definedName name="ABDIEL" localSheetId="16" hidden="1">{"Base_Ppto",#N/A,FALSE,"Hoja Principal";"Gastos_por_Concepto",#N/A,FALSE,"Hoja Principal"}</definedName>
    <definedName name="ABDIEL" localSheetId="18" hidden="1">{"Base_Ppto",#N/A,FALSE,"Hoja Principal";"Gastos_por_Concepto",#N/A,FALSE,"Hoja Principal"}</definedName>
    <definedName name="ABDIEL" hidden="1">{"Base_Ppto",#N/A,FALSE,"Hoja Principal";"Gastos_por_Concepto",#N/A,FALSE,"Hoja Principal"}</definedName>
    <definedName name="ABE" localSheetId="16" hidden="1">{"'Demand Units'!$X$11:$AD$45"}</definedName>
    <definedName name="ABE" localSheetId="18" hidden="1">{"'Demand Units'!$X$11:$AD$45"}</definedName>
    <definedName name="ABE" hidden="1">{"'Demand Units'!$X$11:$AD$45"}</definedName>
    <definedName name="ABF" localSheetId="16" hidden="1">{"'Demand Units'!$X$11:$AD$45"}</definedName>
    <definedName name="ABF" localSheetId="18" hidden="1">{"'Demand Units'!$X$11:$AD$45"}</definedName>
    <definedName name="ABF" hidden="1">{"'Demand Units'!$X$11:$AD$45"}</definedName>
    <definedName name="ABG" localSheetId="16" hidden="1">{"'Demand Units'!$X$11:$AD$45"}</definedName>
    <definedName name="ABG" localSheetId="18" hidden="1">{"'Demand Units'!$X$11:$AD$45"}</definedName>
    <definedName name="ABG" hidden="1">{"'Demand Units'!$X$11:$AD$45"}</definedName>
    <definedName name="ABH" localSheetId="16" hidden="1">{"'Demand Units'!$X$11:$AD$45"}</definedName>
    <definedName name="ABH" localSheetId="18" hidden="1">{"'Demand Units'!$X$11:$AD$45"}</definedName>
    <definedName name="ABH" hidden="1">{"'Demand Units'!$X$11:$AD$45"}</definedName>
    <definedName name="ABL_PHARMA_COSTA_RICA">#REF!</definedName>
    <definedName name="abr">#REF!</definedName>
    <definedName name="Abr_01">#REF!</definedName>
    <definedName name="abr_14">#REF!</definedName>
    <definedName name="abr_16">#REF!</definedName>
    <definedName name="Abri" localSheetId="16" hidden="1">{#N/A,#N/A,FALSE,"Resultados_is";#N/A,#N/A,FALSE,"IngresosG_is";#N/A,#N/A,FALSE,"Ingresosp_is";#N/A,#N/A,FALSE,"Financiero_is";#N/A,#N/A,FALSE,"Estructura_is";#N/A,#N/A,FALSE,"EstructuraG_is";#N/A,#N/A,FALSE,"FComercio_is";#N/A,#N/A,FALSE,"Pbeneficios_is";#N/A,#N/A,FALSE,"Gerenciamiento_is";#N/A,#N/A,FALSE,"Desinv_is"}</definedName>
    <definedName name="Abri" localSheetId="18" hidden="1">{#N/A,#N/A,FALSE,"Resultados_is";#N/A,#N/A,FALSE,"IngresosG_is";#N/A,#N/A,FALSE,"Ingresosp_is";#N/A,#N/A,FALSE,"Financiero_is";#N/A,#N/A,FALSE,"Estructura_is";#N/A,#N/A,FALSE,"EstructuraG_is";#N/A,#N/A,FALSE,"FComercio_is";#N/A,#N/A,FALSE,"Pbeneficios_is";#N/A,#N/A,FALSE,"Gerenciamiento_is";#N/A,#N/A,FALSE,"Desinv_is"}</definedName>
    <definedName name="Abri" hidden="1">{#N/A,#N/A,FALSE,"Resultados_is";#N/A,#N/A,FALSE,"IngresosG_is";#N/A,#N/A,FALSE,"Ingresosp_is";#N/A,#N/A,FALSE,"Financiero_is";#N/A,#N/A,FALSE,"Estructura_is";#N/A,#N/A,FALSE,"EstructuraG_is";#N/A,#N/A,FALSE,"FComercio_is";#N/A,#N/A,FALSE,"Pbeneficios_is";#N/A,#N/A,FALSE,"Gerenciamiento_is";#N/A,#N/A,FALSE,"Desinv_is"}</definedName>
    <definedName name="abril">#REF!</definedName>
    <definedName name="abs" hidden="1">#REF!</definedName>
    <definedName name="ac" localSheetId="16" hidden="1">{#N/A,#N/A,FALSE,"voz corporativa";#N/A,#N/A,FALSE,"Transmisión de datos";#N/A,#N/A,FALSE,"Videoconferencia";#N/A,#N/A,FALSE,"Correo electrónico";#N/A,#N/A,FALSE,"Correo de voz";#N/A,#N/A,FALSE,"Megafax";#N/A,#N/A,FALSE,"Edi";#N/A,#N/A,FALSE,"Internet";#N/A,#N/A,FALSE,"VSAT";#N/A,#N/A,FALSE,"ing ult. milla"}</definedName>
    <definedName name="ac" localSheetId="18" hidden="1">{#N/A,#N/A,FALSE,"voz corporativa";#N/A,#N/A,FALSE,"Transmisión de datos";#N/A,#N/A,FALSE,"Videoconferencia";#N/A,#N/A,FALSE,"Correo electrónico";#N/A,#N/A,FALSE,"Correo de voz";#N/A,#N/A,FALSE,"Megafax";#N/A,#N/A,FALSE,"Edi";#N/A,#N/A,FALSE,"Internet";#N/A,#N/A,FALSE,"VSAT";#N/A,#N/A,FALSE,"ing ult. milla"}</definedName>
    <definedName name="ac" hidden="1">{#N/A,#N/A,FALSE,"voz corporativa";#N/A,#N/A,FALSE,"Transmisión de datos";#N/A,#N/A,FALSE,"Videoconferencia";#N/A,#N/A,FALSE,"Correo electrónico";#N/A,#N/A,FALSE,"Correo de voz";#N/A,#N/A,FALSE,"Megafax";#N/A,#N/A,FALSE,"Edi";#N/A,#N/A,FALSE,"Internet";#N/A,#N/A,FALSE,"VSAT";#N/A,#N/A,FALSE,"ing ult. milla"}</definedName>
    <definedName name="ac.fijo">#REF!</definedName>
    <definedName name="acc" localSheetId="16" hidden="1">{"'WEB azoc prov'!$B$85:$L$123"}</definedName>
    <definedName name="acc" localSheetId="18" hidden="1">{"'WEB azoc prov'!$B$85:$L$123"}</definedName>
    <definedName name="acc" hidden="1">{"'WEB azoc prov'!$B$85:$L$123"}</definedName>
    <definedName name="AccessDatabase" hidden="1">"C:\Marshall\Temp\VBATrainingClass97.mdb"</definedName>
    <definedName name="AccrualDate">#REF!</definedName>
    <definedName name="Accrued" localSheetId="16" hidden="1">{#N/A,#N/A,FALSE,"Income";#N/A,#N/A,FALSE,"Cost of Goods Sold";#N/A,#N/A,FALSE,"Other Costs";#N/A,#N/A,FALSE,"Other Income";#N/A,#N/A,FALSE,"Taxes";#N/A,#N/A,FALSE,"Other Deductions";#N/A,#N/A,FALSE,"Compensation of Officers"}</definedName>
    <definedName name="Accrued" localSheetId="18" hidden="1">{#N/A,#N/A,FALSE,"Income";#N/A,#N/A,FALSE,"Cost of Goods Sold";#N/A,#N/A,FALSE,"Other Costs";#N/A,#N/A,FALSE,"Other Income";#N/A,#N/A,FALSE,"Taxes";#N/A,#N/A,FALSE,"Other Deductions";#N/A,#N/A,FALSE,"Compensation of Officers"}</definedName>
    <definedName name="Accrued" hidden="1">{#N/A,#N/A,FALSE,"Income";#N/A,#N/A,FALSE,"Cost of Goods Sold";#N/A,#N/A,FALSE,"Other Costs";#N/A,#N/A,FALSE,"Other Income";#N/A,#N/A,FALSE,"Taxes";#N/A,#N/A,FALSE,"Other Deductions";#N/A,#N/A,FALSE,"Compensation of Officers"}</definedName>
    <definedName name="accs">#REF!</definedName>
    <definedName name="accstrib95" hidden="1">#REF!</definedName>
    <definedName name="acd" localSheetId="16" hidden="1">{#N/A,#N/A,TRUE,"MEMO";#N/A,#N/A,TRUE,"PARAMETROS";#N/A,#N/A,TRUE,"RLI ";#N/A,#N/A,TRUE,"IMPTO.DET.";#N/A,#N/A,TRUE,"FUT-FUNT";#N/A,#N/A,TRUE,"CPI-PATR.";#N/A,#N/A,TRUE,"CM CPI";#N/A,#N/A,TRUE,"PROV";#N/A,#N/A,TRUE,"A FIJO";#N/A,#N/A,TRUE,"LEASING";#N/A,#N/A,TRUE,"VPP";#N/A,#N/A,TRUE,"PPM";#N/A,#N/A,TRUE,"OTROS"}</definedName>
    <definedName name="acd" localSheetId="18" hidden="1">{#N/A,#N/A,TRUE,"MEMO";#N/A,#N/A,TRUE,"PARAMETROS";#N/A,#N/A,TRUE,"RLI ";#N/A,#N/A,TRUE,"IMPTO.DET.";#N/A,#N/A,TRUE,"FUT-FUNT";#N/A,#N/A,TRUE,"CPI-PATR.";#N/A,#N/A,TRUE,"CM CPI";#N/A,#N/A,TRUE,"PROV";#N/A,#N/A,TRUE,"A FIJO";#N/A,#N/A,TRUE,"LEASING";#N/A,#N/A,TRUE,"VPP";#N/A,#N/A,TRUE,"PPM";#N/A,#N/A,TRUE,"OTROS"}</definedName>
    <definedName name="acd" hidden="1">{#N/A,#N/A,TRUE,"MEMO";#N/A,#N/A,TRUE,"PARAMETROS";#N/A,#N/A,TRUE,"RLI ";#N/A,#N/A,TRUE,"IMPTO.DET.";#N/A,#N/A,TRUE,"FUT-FUNT";#N/A,#N/A,TRUE,"CPI-PATR.";#N/A,#N/A,TRUE,"CM CPI";#N/A,#N/A,TRUE,"PROV";#N/A,#N/A,TRUE,"A FIJO";#N/A,#N/A,TRUE,"LEASING";#N/A,#N/A,TRUE,"VPP";#N/A,#N/A,TRUE,"PPM";#N/A,#N/A,TRUE,"OTROS"}</definedName>
    <definedName name="acdf" localSheetId="16" hidden="1">{#N/A,#N/A,TRUE,"MEMO";#N/A,#N/A,TRUE,"PARAMETROS";#N/A,#N/A,TRUE,"RLI ";#N/A,#N/A,TRUE,"IMPTO.DET.";#N/A,#N/A,TRUE,"FUT-FUNT";#N/A,#N/A,TRUE,"CPI-PATR.";#N/A,#N/A,TRUE,"CM CPI";#N/A,#N/A,TRUE,"PROV";#N/A,#N/A,TRUE,"A FIJO";#N/A,#N/A,TRUE,"LEASING";#N/A,#N/A,TRUE,"VPP";#N/A,#N/A,TRUE,"PPM";#N/A,#N/A,TRUE,"OTROS"}</definedName>
    <definedName name="acdf" localSheetId="18" hidden="1">{#N/A,#N/A,TRUE,"MEMO";#N/A,#N/A,TRUE,"PARAMETROS";#N/A,#N/A,TRUE,"RLI ";#N/A,#N/A,TRUE,"IMPTO.DET.";#N/A,#N/A,TRUE,"FUT-FUNT";#N/A,#N/A,TRUE,"CPI-PATR.";#N/A,#N/A,TRUE,"CM CPI";#N/A,#N/A,TRUE,"PROV";#N/A,#N/A,TRUE,"A FIJO";#N/A,#N/A,TRUE,"LEASING";#N/A,#N/A,TRUE,"VPP";#N/A,#N/A,TRUE,"PPM";#N/A,#N/A,TRUE,"OTROS"}</definedName>
    <definedName name="acdf" hidden="1">{#N/A,#N/A,TRUE,"MEMO";#N/A,#N/A,TRUE,"PARAMETROS";#N/A,#N/A,TRUE,"RLI ";#N/A,#N/A,TRUE,"IMPTO.DET.";#N/A,#N/A,TRUE,"FUT-FUNT";#N/A,#N/A,TRUE,"CPI-PATR.";#N/A,#N/A,TRUE,"CM CPI";#N/A,#N/A,TRUE,"PROV";#N/A,#N/A,TRUE,"A FIJO";#N/A,#N/A,TRUE,"LEASING";#N/A,#N/A,TRUE,"VPP";#N/A,#N/A,TRUE,"PPM";#N/A,#N/A,TRUE,"OTROS"}</definedName>
    <definedName name="ACF" localSheetId="16" hidden="1">{#N/A,#N/A,TRUE,"MEMO";#N/A,#N/A,TRUE,"PARAMETROS";#N/A,#N/A,TRUE,"RLI ";#N/A,#N/A,TRUE,"IMPTO.DET.";#N/A,#N/A,TRUE,"FUT-FUNT";#N/A,#N/A,TRUE,"CPI-PATR.";#N/A,#N/A,TRUE,"CM CPI";#N/A,#N/A,TRUE,"PROV";#N/A,#N/A,TRUE,"A FIJO";#N/A,#N/A,TRUE,"LEASING";#N/A,#N/A,TRUE,"VPP";#N/A,#N/A,TRUE,"PPM";#N/A,#N/A,TRUE,"OTROS"}</definedName>
    <definedName name="ACF" localSheetId="18" hidden="1">{#N/A,#N/A,TRUE,"MEMO";#N/A,#N/A,TRUE,"PARAMETROS";#N/A,#N/A,TRUE,"RLI ";#N/A,#N/A,TRUE,"IMPTO.DET.";#N/A,#N/A,TRUE,"FUT-FUNT";#N/A,#N/A,TRUE,"CPI-PATR.";#N/A,#N/A,TRUE,"CM CPI";#N/A,#N/A,TRUE,"PROV";#N/A,#N/A,TRUE,"A FIJO";#N/A,#N/A,TRUE,"LEASING";#N/A,#N/A,TRUE,"VPP";#N/A,#N/A,TRUE,"PPM";#N/A,#N/A,TRUE,"OTROS"}</definedName>
    <definedName name="ACF" hidden="1">{#N/A,#N/A,TRUE,"MEMO";#N/A,#N/A,TRUE,"PARAMETROS";#N/A,#N/A,TRUE,"RLI ";#N/A,#N/A,TRUE,"IMPTO.DET.";#N/A,#N/A,TRUE,"FUT-FUNT";#N/A,#N/A,TRUE,"CPI-PATR.";#N/A,#N/A,TRUE,"CM CPI";#N/A,#N/A,TRUE,"PROV";#N/A,#N/A,TRUE,"A FIJO";#N/A,#N/A,TRUE,"LEASING";#N/A,#N/A,TRUE,"VPP";#N/A,#N/A,TRUE,"PPM";#N/A,#N/A,TRUE,"OTROS"}</definedName>
    <definedName name="ACH" localSheetId="16" hidden="1">{#N/A,#N/A,TRUE,"MEMO";#N/A,#N/A,TRUE,"PARAMETROS";#N/A,#N/A,TRUE,"RLI ";#N/A,#N/A,TRUE,"IMPTO.DET.";#N/A,#N/A,TRUE,"FUT-FUNT";#N/A,#N/A,TRUE,"CPI-PATR.";#N/A,#N/A,TRUE,"CM CPI";#N/A,#N/A,TRUE,"PROV";#N/A,#N/A,TRUE,"A FIJO";#N/A,#N/A,TRUE,"LEASING";#N/A,#N/A,TRUE,"VPP";#N/A,#N/A,TRUE,"PPM";#N/A,#N/A,TRUE,"OTROS"}</definedName>
    <definedName name="ACH" localSheetId="18" hidden="1">{#N/A,#N/A,TRUE,"MEMO";#N/A,#N/A,TRUE,"PARAMETROS";#N/A,#N/A,TRUE,"RLI ";#N/A,#N/A,TRUE,"IMPTO.DET.";#N/A,#N/A,TRUE,"FUT-FUNT";#N/A,#N/A,TRUE,"CPI-PATR.";#N/A,#N/A,TRUE,"CM CPI";#N/A,#N/A,TRUE,"PROV";#N/A,#N/A,TRUE,"A FIJO";#N/A,#N/A,TRUE,"LEASING";#N/A,#N/A,TRUE,"VPP";#N/A,#N/A,TRUE,"PPM";#N/A,#N/A,TRUE,"OTROS"}</definedName>
    <definedName name="ACH" hidden="1">{#N/A,#N/A,TRUE,"MEMO";#N/A,#N/A,TRUE,"PARAMETROS";#N/A,#N/A,TRUE,"RLI ";#N/A,#N/A,TRUE,"IMPTO.DET.";#N/A,#N/A,TRUE,"FUT-FUNT";#N/A,#N/A,TRUE,"CPI-PATR.";#N/A,#N/A,TRUE,"CM CPI";#N/A,#N/A,TRUE,"PROV";#N/A,#N/A,TRUE,"A FIJO";#N/A,#N/A,TRUE,"LEASING";#N/A,#N/A,TRUE,"VPP";#N/A,#N/A,TRUE,"PPM";#N/A,#N/A,TRUE,"OTROS"}</definedName>
    <definedName name="ACHS">#REF!</definedName>
    <definedName name="acj" localSheetId="16" hidden="1">{#N/A,#N/A,TRUE,"MEMO";#N/A,#N/A,TRUE,"PARAMETROS";#N/A,#N/A,TRUE,"RLI ";#N/A,#N/A,TRUE,"IMPTO.DET.";#N/A,#N/A,TRUE,"FUT-FUNT";#N/A,#N/A,TRUE,"CPI-PATR.";#N/A,#N/A,TRUE,"CM CPI";#N/A,#N/A,TRUE,"PROV";#N/A,#N/A,TRUE,"A FIJO";#N/A,#N/A,TRUE,"LEASING";#N/A,#N/A,TRUE,"VPP";#N/A,#N/A,TRUE,"PPM";#N/A,#N/A,TRUE,"OTROS"}</definedName>
    <definedName name="acj" localSheetId="18" hidden="1">{#N/A,#N/A,TRUE,"MEMO";#N/A,#N/A,TRUE,"PARAMETROS";#N/A,#N/A,TRUE,"RLI ";#N/A,#N/A,TRUE,"IMPTO.DET.";#N/A,#N/A,TRUE,"FUT-FUNT";#N/A,#N/A,TRUE,"CPI-PATR.";#N/A,#N/A,TRUE,"CM CPI";#N/A,#N/A,TRUE,"PROV";#N/A,#N/A,TRUE,"A FIJO";#N/A,#N/A,TRUE,"LEASING";#N/A,#N/A,TRUE,"VPP";#N/A,#N/A,TRUE,"PPM";#N/A,#N/A,TRUE,"OTROS"}</definedName>
    <definedName name="acj" hidden="1">{#N/A,#N/A,TRUE,"MEMO";#N/A,#N/A,TRUE,"PARAMETROS";#N/A,#N/A,TRUE,"RLI ";#N/A,#N/A,TRUE,"IMPTO.DET.";#N/A,#N/A,TRUE,"FUT-FUNT";#N/A,#N/A,TRUE,"CPI-PATR.";#N/A,#N/A,TRUE,"CM CPI";#N/A,#N/A,TRUE,"PROV";#N/A,#N/A,TRUE,"A FIJO";#N/A,#N/A,TRUE,"LEASING";#N/A,#N/A,TRUE,"VPP";#N/A,#N/A,TRUE,"PPM";#N/A,#N/A,TRUE,"OTROS"}</definedName>
    <definedName name="ack" localSheetId="16" hidden="1">{#N/A,#N/A,TRUE,"MEMO";#N/A,#N/A,TRUE,"PARAMETROS";#N/A,#N/A,TRUE,"RLI ";#N/A,#N/A,TRUE,"IMPTO.DET.";#N/A,#N/A,TRUE,"FUT-FUNT";#N/A,#N/A,TRUE,"CPI-PATR.";#N/A,#N/A,TRUE,"CM CPI";#N/A,#N/A,TRUE,"PROV";#N/A,#N/A,TRUE,"A FIJO";#N/A,#N/A,TRUE,"LEASING";#N/A,#N/A,TRUE,"VPP";#N/A,#N/A,TRUE,"PPM";#N/A,#N/A,TRUE,"OTROS"}</definedName>
    <definedName name="ack" localSheetId="18" hidden="1">{#N/A,#N/A,TRUE,"MEMO";#N/A,#N/A,TRUE,"PARAMETROS";#N/A,#N/A,TRUE,"RLI ";#N/A,#N/A,TRUE,"IMPTO.DET.";#N/A,#N/A,TRUE,"FUT-FUNT";#N/A,#N/A,TRUE,"CPI-PATR.";#N/A,#N/A,TRUE,"CM CPI";#N/A,#N/A,TRUE,"PROV";#N/A,#N/A,TRUE,"A FIJO";#N/A,#N/A,TRUE,"LEASING";#N/A,#N/A,TRUE,"VPP";#N/A,#N/A,TRUE,"PPM";#N/A,#N/A,TRUE,"OTROS"}</definedName>
    <definedName name="ack" hidden="1">{#N/A,#N/A,TRUE,"MEMO";#N/A,#N/A,TRUE,"PARAMETROS";#N/A,#N/A,TRUE,"RLI ";#N/A,#N/A,TRUE,"IMPTO.DET.";#N/A,#N/A,TRUE,"FUT-FUNT";#N/A,#N/A,TRUE,"CPI-PATR.";#N/A,#N/A,TRUE,"CM CPI";#N/A,#N/A,TRUE,"PROV";#N/A,#N/A,TRUE,"A FIJO";#N/A,#N/A,TRUE,"LEASING";#N/A,#N/A,TRUE,"VPP";#N/A,#N/A,TRUE,"PPM";#N/A,#N/A,TRUE,"OTROS"}</definedName>
    <definedName name="ACMA">#REF!</definedName>
    <definedName name="aconsutumaca" localSheetId="16" hidden="1">{#N/A,#N/A,FALSE,"Aging Summary";#N/A,#N/A,FALSE,"Ratio Analysis";#N/A,#N/A,FALSE,"Test 120 Day Accts";#N/A,#N/A,FALSE,"Tickmarks"}</definedName>
    <definedName name="aconsutumaca" localSheetId="18" hidden="1">{#N/A,#N/A,FALSE,"Aging Summary";#N/A,#N/A,FALSE,"Ratio Analysis";#N/A,#N/A,FALSE,"Test 120 Day Accts";#N/A,#N/A,FALSE,"Tickmarks"}</definedName>
    <definedName name="aconsutumaca" hidden="1">{#N/A,#N/A,FALSE,"Aging Summary";#N/A,#N/A,FALSE,"Ratio Analysis";#N/A,#N/A,FALSE,"Test 120 Day Accts";#N/A,#N/A,FALSE,"Tickmarks"}</definedName>
    <definedName name="ACOPIar">#REF!,#REF!,#REF!,#REF!,#REF!,#REF!,#REF!,#REF!,#REF!,#REF!,#REF!,#REF!,#REF!,#REF!,#REF!,#REF!</definedName>
    <definedName name="Acopiar_9">#REF!</definedName>
    <definedName name="ACPEFECTIVO">#REF!</definedName>
    <definedName name="ACR">#REF!</definedName>
    <definedName name="Acreedora">#REF!</definedName>
    <definedName name="Acreedores_Varios">#REF!</definedName>
    <definedName name="Acreedores_varios_CE">#REF!</definedName>
    <definedName name="act">#REF!</definedName>
    <definedName name="Act_FY_Forecast">#REF!</definedName>
    <definedName name="actfijo">#REF!</definedName>
    <definedName name="ACTGASTOSRECHAZADOS">#REF!</definedName>
    <definedName name="Actividad">#REF!</definedName>
    <definedName name="ACTIVO">#REF!</definedName>
    <definedName name="Activo__Balance_Clasificado">#REF!</definedName>
    <definedName name="ACTIVO_FIJO">#REF!</definedName>
    <definedName name="activo1">#REF!</definedName>
    <definedName name="ACTIVO12">#REF!</definedName>
    <definedName name="activo13">#REF!</definedName>
    <definedName name="activoII" localSheetId="16" hidden="1">{#N/A,#N/A,FALSE,"Aging Summary";#N/A,#N/A,FALSE,"Ratio Analysis";#N/A,#N/A,FALSE,"Test 120 Day Accts";#N/A,#N/A,FALSE,"Tickmarks"}</definedName>
    <definedName name="activoII" localSheetId="18" hidden="1">{#N/A,#N/A,FALSE,"Aging Summary";#N/A,#N/A,FALSE,"Ratio Analysis";#N/A,#N/A,FALSE,"Test 120 Day Accts";#N/A,#N/A,FALSE,"Tickmarks"}</definedName>
    <definedName name="activoII" hidden="1">{#N/A,#N/A,FALSE,"Aging Summary";#N/A,#N/A,FALSE,"Ratio Analysis";#N/A,#N/A,FALSE,"Test 120 Day Accts";#N/A,#N/A,FALSE,"Tickmarks"}</definedName>
    <definedName name="ACTIVOS">#REF!</definedName>
    <definedName name="Activos_en_Leasing">#REF!</definedName>
    <definedName name="Activos_Intangibles__Derechos">#REF!</definedName>
    <definedName name="ACTIVOS_PRODUCTIVOS">#REF!</definedName>
    <definedName name="Activos_Productivos_">#REF!</definedName>
    <definedName name="ACTTIVOMP">#REF!</definedName>
    <definedName name="actua" localSheetId="16" hidden="1">{#N/A,#N/A,FALSE,"Aging Summary";#N/A,#N/A,FALSE,"Ratio Analysis";#N/A,#N/A,FALSE,"Test 120 Day Accts";#N/A,#N/A,FALSE,"Tickmarks"}</definedName>
    <definedName name="actua" localSheetId="18" hidden="1">{#N/A,#N/A,FALSE,"Aging Summary";#N/A,#N/A,FALSE,"Ratio Analysis";#N/A,#N/A,FALSE,"Test 120 Day Accts";#N/A,#N/A,FALSE,"Tickmarks"}</definedName>
    <definedName name="actua" hidden="1">{#N/A,#N/A,FALSE,"Aging Summary";#N/A,#N/A,FALSE,"Ratio Analysis";#N/A,#N/A,FALSE,"Test 120 Day Accts";#N/A,#N/A,FALSE,"Tickmarks"}</definedName>
    <definedName name="actual">#REF!</definedName>
    <definedName name="Actual_Previous">#REF!</definedName>
    <definedName name="ACTUAL_VS_PRIOR">#REF!</definedName>
    <definedName name="ACTUAL_VS_STRAT">#REF!</definedName>
    <definedName name="Actual_YTD_Previous">#REF!</definedName>
    <definedName name="ActualYTD">#REF!</definedName>
    <definedName name="ActualYTDCashFlow">#REF!</definedName>
    <definedName name="ActualYTDIncome">#REF!</definedName>
    <definedName name="ActYTDIncOx">#REF!</definedName>
    <definedName name="acum_Abr">#REF!</definedName>
    <definedName name="acum_Ago">#REF!</definedName>
    <definedName name="acum_Dic">#REF!</definedName>
    <definedName name="acum_Ene">#REF!</definedName>
    <definedName name="acum_Feb">#REF!</definedName>
    <definedName name="acum_Jul">#REF!</definedName>
    <definedName name="acum_Jun">#REF!</definedName>
    <definedName name="acum_Mar">#REF!</definedName>
    <definedName name="acum_May">#REF!</definedName>
    <definedName name="acum_Nov">#REF!</definedName>
    <definedName name="acum_Oct">#REF!</definedName>
    <definedName name="acum_Sep">#REF!</definedName>
    <definedName name="acum_ul">#REF!</definedName>
    <definedName name="Acumulado_a_Mayo_del_2003">#REF!</definedName>
    <definedName name="acumulado_por_producto">#REF!</definedName>
    <definedName name="ACwvu.Activos1." hidden="1">#REF!</definedName>
    <definedName name="ACwvu.Activos2." hidden="1">#REF!</definedName>
    <definedName name="ACwvu.CE_BF_AG." hidden="1">#REF!</definedName>
    <definedName name="ACwvu.CE_BF_MGD." hidden="1">#REF!</definedName>
    <definedName name="ACwvu.CE_BF_RICLASS." hidden="1">#REF!</definedName>
    <definedName name="ACwvu.Dotación." hidden="1">#REF!</definedName>
    <definedName name="ACwvu.Extracommissioni." hidden="1">#REF!</definedName>
    <definedName name="ACwvu.FASE1_BUDGET." hidden="1">#REF!</definedName>
    <definedName name="ACwvu.FASE1_PREC." hidden="1">#REF!</definedName>
    <definedName name="ACwvu.FASE1_REVBUDGET." hidden="1">#REF!</definedName>
    <definedName name="ACwvu.FASE2_BUDGET." hidden="1">#REF!</definedName>
    <definedName name="ACwvu.FASE2_PREC." hidden="1">#REF!</definedName>
    <definedName name="ACwvu.FASE2_REVBUDGET." hidden="1">#REF!</definedName>
    <definedName name="ACwvu.FASE3_BUDGET." hidden="1">#REF!</definedName>
    <definedName name="ACwvu.FASE3_PREC." hidden="1">#REF!</definedName>
    <definedName name="ACwvu.FASE3_REVBUDGET." hidden="1">#REF!</definedName>
    <definedName name="ACwvu.FASE4_BUDGET." hidden="1">#REF!</definedName>
    <definedName name="ACwvu.FASE4_PREC." hidden="1">#REF!</definedName>
    <definedName name="ACwvu.FASE4_REVBUDGET." hidden="1">#REF!</definedName>
    <definedName name="ACwvu.FASI_RIEPILOGO_BUDGET." hidden="1">#REF!</definedName>
    <definedName name="ACwvu.FASI_RIEPILOGO_PREC." hidden="1">#REF!</definedName>
    <definedName name="ACwvu.FASI_RIEPILOGO_REVBUDGET." hidden="1">#REF!</definedName>
    <definedName name="ACwvu.IMPOSTE_BF." hidden="1">#REF!</definedName>
    <definedName name="ACwvu.IMPRIMIR." hidden="1">#REF!</definedName>
    <definedName name="ACwvu.inputs._.raw._.data." hidden="1">#REF!</definedName>
    <definedName name="ACwvu.Pasivos1." hidden="1">#REF!</definedName>
    <definedName name="ACwvu.Pasivos2." hidden="1">#REF!</definedName>
    <definedName name="ACwvu.PREC_CE_BF_AREE_GEST." hidden="1">#REF!</definedName>
    <definedName name="ACwvu.PREC_CE_BF_MGD." hidden="1">#REF!</definedName>
    <definedName name="ACwvu.PREC_CE_BF_UTILE." hidden="1">#REF!</definedName>
    <definedName name="ACwvu.RACC_IMP." hidden="1">#REF!</definedName>
    <definedName name="ACwvu.Resultado1." hidden="1">#REF!</definedName>
    <definedName name="ACwvu.Resultado2." hidden="1">#REF!</definedName>
    <definedName name="ACwvu.Resumen." hidden="1">#REF!</definedName>
    <definedName name="ACwvu.REV_DIV." hidden="1">#REF!</definedName>
    <definedName name="ACwvu.RIEPILOGOFASI_BUDGET." hidden="1">#REF!</definedName>
    <definedName name="ACwvu.Servizi_bancari." hidden="1">#REF!</definedName>
    <definedName name="ACwvu.Servizi_finanziari." hidden="1">#REF!</definedName>
    <definedName name="ACwvu.Sueldos." hidden="1">#REF!</definedName>
    <definedName name="ACwvu.summary1." hidden="1">#REF!</definedName>
    <definedName name="ACwvu.summary2." hidden="1">#REF!</definedName>
    <definedName name="ACwvu.summary3." hidden="1">#REF!</definedName>
    <definedName name="ACwvu.Terrenos." hidden="1">#REF!</definedName>
    <definedName name="ACwvu.TO_PRINT." hidden="1">#REF!</definedName>
    <definedName name="ad" localSheetId="16" hidden="1">{#N/A,#N/A,TRUE,"MEMO";#N/A,#N/A,TRUE,"PARAMETROS";#N/A,#N/A,TRUE,"RLI ";#N/A,#N/A,TRUE,"IMPTO.DET.";#N/A,#N/A,TRUE,"FUT-FUNT";#N/A,#N/A,TRUE,"CPI-PATR.";#N/A,#N/A,TRUE,"CM CPI";#N/A,#N/A,TRUE,"PROV";#N/A,#N/A,TRUE,"A FIJO";#N/A,#N/A,TRUE,"LEASING";#N/A,#N/A,TRUE,"VPP";#N/A,#N/A,TRUE,"PPM";#N/A,#N/A,TRUE,"OTROS"}</definedName>
    <definedName name="ad" localSheetId="18" hidden="1">{#N/A,#N/A,TRUE,"MEMO";#N/A,#N/A,TRUE,"PARAMETROS";#N/A,#N/A,TRUE,"RLI ";#N/A,#N/A,TRUE,"IMPTO.DET.";#N/A,#N/A,TRUE,"FUT-FUNT";#N/A,#N/A,TRUE,"CPI-PATR.";#N/A,#N/A,TRUE,"CM CPI";#N/A,#N/A,TRUE,"PROV";#N/A,#N/A,TRUE,"A FIJO";#N/A,#N/A,TRUE,"LEASING";#N/A,#N/A,TRUE,"VPP";#N/A,#N/A,TRUE,"PPM";#N/A,#N/A,TRUE,"OTROS"}</definedName>
    <definedName name="ad" hidden="1">{#N/A,#N/A,TRUE,"MEMO";#N/A,#N/A,TRUE,"PARAMETROS";#N/A,#N/A,TRUE,"RLI ";#N/A,#N/A,TRUE,"IMPTO.DET.";#N/A,#N/A,TRUE,"FUT-FUNT";#N/A,#N/A,TRUE,"CPI-PATR.";#N/A,#N/A,TRUE,"CM CPI";#N/A,#N/A,TRUE,"PROV";#N/A,#N/A,TRUE,"A FIJO";#N/A,#N/A,TRUE,"LEASING";#N/A,#N/A,TRUE,"VPP";#N/A,#N/A,TRUE,"PPM";#N/A,#N/A,TRUE,"OTROS"}</definedName>
    <definedName name="AD_Ajuste_VPP">#REF!</definedName>
    <definedName name="AD_CM_Dividendos">#REF!</definedName>
    <definedName name="AD_Corr_Mon_Inversion">#REF!</definedName>
    <definedName name="AD_Patrim_Negativo">#REF!</definedName>
    <definedName name="AD_Reconc_Utilidad.">#REF!</definedName>
    <definedName name="ADA" localSheetId="16" hidden="1">{#N/A,#N/A,TRUE,"MEMO";#N/A,#N/A,TRUE,"PARAMETROS";#N/A,#N/A,TRUE,"RLI ";#N/A,#N/A,TRUE,"IMPTO.DET.";#N/A,#N/A,TRUE,"FUT-FUNT";#N/A,#N/A,TRUE,"CPI-PATR.";#N/A,#N/A,TRUE,"CM CPI";#N/A,#N/A,TRUE,"PROV";#N/A,#N/A,TRUE,"A FIJO";#N/A,#N/A,TRUE,"LEASING";#N/A,#N/A,TRUE,"VPP";#N/A,#N/A,TRUE,"PPM";#N/A,#N/A,TRUE,"OTROS"}</definedName>
    <definedName name="ADA" localSheetId="18" hidden="1">{#N/A,#N/A,TRUE,"MEMO";#N/A,#N/A,TRUE,"PARAMETROS";#N/A,#N/A,TRUE,"RLI ";#N/A,#N/A,TRUE,"IMPTO.DET.";#N/A,#N/A,TRUE,"FUT-FUNT";#N/A,#N/A,TRUE,"CPI-PATR.";#N/A,#N/A,TRUE,"CM CPI";#N/A,#N/A,TRUE,"PROV";#N/A,#N/A,TRUE,"A FIJO";#N/A,#N/A,TRUE,"LEASING";#N/A,#N/A,TRUE,"VPP";#N/A,#N/A,TRUE,"PPM";#N/A,#N/A,TRUE,"OTROS"}</definedName>
    <definedName name="ADA" hidden="1">{#N/A,#N/A,TRUE,"MEMO";#N/A,#N/A,TRUE,"PARAMETROS";#N/A,#N/A,TRUE,"RLI ";#N/A,#N/A,TRUE,"IMPTO.DET.";#N/A,#N/A,TRUE,"FUT-FUNT";#N/A,#N/A,TRUE,"CPI-PATR.";#N/A,#N/A,TRUE,"CM CPI";#N/A,#N/A,TRUE,"PROV";#N/A,#N/A,TRUE,"A FIJO";#N/A,#N/A,TRUE,"LEASING";#N/A,#N/A,TRUE,"VPP";#N/A,#N/A,TRUE,"PPM";#N/A,#N/A,TRUE,"OTROS"}</definedName>
    <definedName name="adad" localSheetId="16" hidden="1">{#N/A,#N/A,FALSE,"HIGHNEW";#N/A,#N/A,FALSE,"HIGHOLD"}</definedName>
    <definedName name="adad" localSheetId="18" hidden="1">{#N/A,#N/A,FALSE,"HIGHNEW";#N/A,#N/A,FALSE,"HIGHOLD"}</definedName>
    <definedName name="adad" hidden="1">{#N/A,#N/A,FALSE,"HIGHNEW";#N/A,#N/A,FALSE,"HIGHOLD"}</definedName>
    <definedName name="adadsad" hidden="1">#REF!</definedName>
    <definedName name="adasda" localSheetId="16" hidden="1">{#N/A,#N/A,FALSE,"PRESENT";#N/A,#N/A,FALSE,"INDICE";#N/A,#N/A,FALSE,"DIV_CONS";#N/A,#N/A,FALSE,"DIV_GRUP";#N/A,#N/A,FALSE,"DIV_BIM";#N/A,#N/A,FALSE,"DIV_UMPL";#N/A,#N/A,FALSE,"DIV_BDBAS";#N/A,#N/A,FALSE,"B_SRL";#N/A,#N/A,FALSE,"MQ_SRL"}</definedName>
    <definedName name="adasda" localSheetId="18" hidden="1">{#N/A,#N/A,FALSE,"PRESENT";#N/A,#N/A,FALSE,"INDICE";#N/A,#N/A,FALSE,"DIV_CONS";#N/A,#N/A,FALSE,"DIV_GRUP";#N/A,#N/A,FALSE,"DIV_BIM";#N/A,#N/A,FALSE,"DIV_UMPL";#N/A,#N/A,FALSE,"DIV_BDBAS";#N/A,#N/A,FALSE,"B_SRL";#N/A,#N/A,FALSE,"MQ_SRL"}</definedName>
    <definedName name="adasda" hidden="1">{#N/A,#N/A,FALSE,"PRESENT";#N/A,#N/A,FALSE,"INDICE";#N/A,#N/A,FALSE,"DIV_CONS";#N/A,#N/A,FALSE,"DIV_GRUP";#N/A,#N/A,FALSE,"DIV_BIM";#N/A,#N/A,FALSE,"DIV_UMPL";#N/A,#N/A,FALSE,"DIV_BDBAS";#N/A,#N/A,FALSE,"B_SRL";#N/A,#N/A,FALSE,"MQ_SRL"}</definedName>
    <definedName name="addinlist">#REF!</definedName>
    <definedName name="adds"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adds"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adds"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addSDF" localSheetId="16" hidden="1">{#N/A,#N/A,FALSE,"pl_cons";#N/A,#N/A,FALSE,"pl_grup";#N/A,#N/A,FALSE,"pl_umpl";#N/A,#N/A,FALSE,"pl_bim";#N/A,#N/A,FALSE,"pl_bdb";#N/A,#N/A,FALSE,"pl_mq32";#N/A,#N/A,FALSE,"pl_bsrl"}</definedName>
    <definedName name="addSDF" localSheetId="18" hidden="1">{#N/A,#N/A,FALSE,"pl_cons";#N/A,#N/A,FALSE,"pl_grup";#N/A,#N/A,FALSE,"pl_umpl";#N/A,#N/A,FALSE,"pl_bim";#N/A,#N/A,FALSE,"pl_bdb";#N/A,#N/A,FALSE,"pl_mq32";#N/A,#N/A,FALSE,"pl_bsrl"}</definedName>
    <definedName name="addSDF" hidden="1">{#N/A,#N/A,FALSE,"pl_cons";#N/A,#N/A,FALSE,"pl_grup";#N/A,#N/A,FALSE,"pl_umpl";#N/A,#N/A,FALSE,"pl_bim";#N/A,#N/A,FALSE,"pl_bdb";#N/A,#N/A,FALSE,"pl_mq32";#N/A,#N/A,FALSE,"pl_bsrl"}</definedName>
    <definedName name="ADDVEEDE">#REF!</definedName>
    <definedName name="ADF" localSheetId="16" hidden="1">{#N/A,#N/A,TRUE,"MEMO";#N/A,#N/A,TRUE,"PARAMETROS";#N/A,#N/A,TRUE,"RLI ";#N/A,#N/A,TRUE,"IMPTO.DET.";#N/A,#N/A,TRUE,"FUT-FUNT";#N/A,#N/A,TRUE,"CPI-PATR.";#N/A,#N/A,TRUE,"CM CPI";#N/A,#N/A,TRUE,"PROV";#N/A,#N/A,TRUE,"A FIJO";#N/A,#N/A,TRUE,"LEASING";#N/A,#N/A,TRUE,"VPP";#N/A,#N/A,TRUE,"PPM";#N/A,#N/A,TRUE,"OTROS"}</definedName>
    <definedName name="ADF" localSheetId="18" hidden="1">{#N/A,#N/A,TRUE,"MEMO";#N/A,#N/A,TRUE,"PARAMETROS";#N/A,#N/A,TRUE,"RLI ";#N/A,#N/A,TRUE,"IMPTO.DET.";#N/A,#N/A,TRUE,"FUT-FUNT";#N/A,#N/A,TRUE,"CPI-PATR.";#N/A,#N/A,TRUE,"CM CPI";#N/A,#N/A,TRUE,"PROV";#N/A,#N/A,TRUE,"A FIJO";#N/A,#N/A,TRUE,"LEASING";#N/A,#N/A,TRUE,"VPP";#N/A,#N/A,TRUE,"PPM";#N/A,#N/A,TRUE,"OTROS"}</definedName>
    <definedName name="ADF" hidden="1">{#N/A,#N/A,TRUE,"MEMO";#N/A,#N/A,TRUE,"PARAMETROS";#N/A,#N/A,TRUE,"RLI ";#N/A,#N/A,TRUE,"IMPTO.DET.";#N/A,#N/A,TRUE,"FUT-FUNT";#N/A,#N/A,TRUE,"CPI-PATR.";#N/A,#N/A,TRUE,"CM CPI";#N/A,#N/A,TRUE,"PROV";#N/A,#N/A,TRUE,"A FIJO";#N/A,#N/A,TRUE,"LEASING";#N/A,#N/A,TRUE,"VPP";#N/A,#N/A,TRUE,"PPM";#N/A,#N/A,TRUE,"OTROS"}</definedName>
    <definedName name="ADFAA"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DFAA"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DFAA"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dfadf" localSheetId="16" hidden="1">{#N/A,#N/A,FALSE,"Aging Summary";#N/A,#N/A,FALSE,"Ratio Analysis";#N/A,#N/A,FALSE,"Test 120 Day Accts";#N/A,#N/A,FALSE,"Tickmarks"}</definedName>
    <definedName name="adfadf" localSheetId="18" hidden="1">{#N/A,#N/A,FALSE,"Aging Summary";#N/A,#N/A,FALSE,"Ratio Analysis";#N/A,#N/A,FALSE,"Test 120 Day Accts";#N/A,#N/A,FALSE,"Tickmarks"}</definedName>
    <definedName name="adfadf" hidden="1">{#N/A,#N/A,FALSE,"Aging Summary";#N/A,#N/A,FALSE,"Ratio Analysis";#N/A,#N/A,FALSE,"Test 120 Day Accts";#N/A,#N/A,FALSE,"Tickmarks"}</definedName>
    <definedName name="ADFAS"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DFAS"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DFAS"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dfasdfasd" localSheetId="16" hidden="1">{#N/A,#N/A,FALSE,"P&amp;L";#N/A,#N/A,FALSE,"BS"}</definedName>
    <definedName name="adfasdfasd" localSheetId="18" hidden="1">{#N/A,#N/A,FALSE,"P&amp;L";#N/A,#N/A,FALSE,"BS"}</definedName>
    <definedName name="adfasdfasd" hidden="1">{#N/A,#N/A,FALSE,"P&amp;L";#N/A,#N/A,FALSE,"BS"}</definedName>
    <definedName name="ADFDASF"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DFDASF"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DFDASF"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DICIONES2" localSheetId="16" hidden="1">{"Base_Ppto",#N/A,FALSE,"Hoja Principal";"Gastos_por_Concepto",#N/A,FALSE,"Hoja Principal"}</definedName>
    <definedName name="ADICIONES2" localSheetId="18" hidden="1">{"Base_Ppto",#N/A,FALSE,"Hoja Principal";"Gastos_por_Concepto",#N/A,FALSE,"Hoja Principal"}</definedName>
    <definedName name="ADICIONES2" hidden="1">{"Base_Ppto",#N/A,FALSE,"Hoja Principal";"Gastos_por_Concepto",#N/A,FALSE,"Hoja Principal"}</definedName>
    <definedName name="adj" localSheetId="16" hidden="1">{#N/A,#N/A,FALSE,"Aging Summary";#N/A,#N/A,FALSE,"Ratio Analysis";#N/A,#N/A,FALSE,"Test 120 Day Accts";#N/A,#N/A,FALSE,"Tickmarks"}</definedName>
    <definedName name="adj" localSheetId="18" hidden="1">{#N/A,#N/A,FALSE,"Aging Summary";#N/A,#N/A,FALSE,"Ratio Analysis";#N/A,#N/A,FALSE,"Test 120 Day Accts";#N/A,#N/A,FALSE,"Tickmarks"}</definedName>
    <definedName name="adj" hidden="1">{#N/A,#N/A,FALSE,"Aging Summary";#N/A,#N/A,FALSE,"Ratio Analysis";#N/A,#N/A,FALSE,"Test 120 Day Accts";#N/A,#N/A,FALSE,"Tickmarks"}</definedName>
    <definedName name="adjustment">#REF!</definedName>
    <definedName name="adjustmentfee">#REF!</definedName>
    <definedName name="adjustmentfee1">#REF!</definedName>
    <definedName name="Administracion_Finanzas">#REF!</definedName>
    <definedName name="Administrativos"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Administrativos"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Administrativos"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ADR"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DR"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DR"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drian" localSheetId="16" hidden="1">{"'Demand Units'!$Z$2:$AF$53"}</definedName>
    <definedName name="adrian" localSheetId="18" hidden="1">{"'Demand Units'!$Z$2:$AF$53"}</definedName>
    <definedName name="adrian" hidden="1">{"'Demand Units'!$Z$2:$AF$53"}</definedName>
    <definedName name="ADS"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DS"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DS"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dsa" localSheetId="16" hidden="1">{#N/A,#N/A,FALSE,"Aging Summary";#N/A,#N/A,FALSE,"Ratio Analysis";#N/A,#N/A,FALSE,"Test 120 Day Accts";#N/A,#N/A,FALSE,"Tickmarks"}</definedName>
    <definedName name="adsa" localSheetId="18" hidden="1">{#N/A,#N/A,FALSE,"Aging Summary";#N/A,#N/A,FALSE,"Ratio Analysis";#N/A,#N/A,FALSE,"Test 120 Day Accts";#N/A,#N/A,FALSE,"Tickmarks"}</definedName>
    <definedName name="adsa" hidden="1">{#N/A,#N/A,FALSE,"Aging Summary";#N/A,#N/A,FALSE,"Ratio Analysis";#N/A,#N/A,FALSE,"Test 120 Day Accts";#N/A,#N/A,FALSE,"Tickmarks"}</definedName>
    <definedName name="adsas">#REF!</definedName>
    <definedName name="adsfca" hidden="1">#REF!</definedName>
    <definedName name="adtf" hidden="1">#REF!</definedName>
    <definedName name="aduana">#REF!</definedName>
    <definedName name="ADWF">#REF!</definedName>
    <definedName name="ae" localSheetId="16" hidden="1">{#N/A,#N/A,FALSE,"Aging Summary";#N/A,#N/A,FALSE,"Ratio Analysis";#N/A,#N/A,FALSE,"Test 120 Day Accts";#N/A,#N/A,FALSE,"Tickmarks"}</definedName>
    <definedName name="ae" localSheetId="18" hidden="1">{#N/A,#N/A,FALSE,"Aging Summary";#N/A,#N/A,FALSE,"Ratio Analysis";#N/A,#N/A,FALSE,"Test 120 Day Accts";#N/A,#N/A,FALSE,"Tickmarks"}</definedName>
    <definedName name="ae" hidden="1">{#N/A,#N/A,FALSE,"Aging Summary";#N/A,#N/A,FALSE,"Ratio Analysis";#N/A,#N/A,FALSE,"Test 120 Day Accts";#N/A,#N/A,FALSE,"Tickmarks"}</definedName>
    <definedName name="AEE">#REF!</definedName>
    <definedName name="aEEFWERF" hidden="1">#REF!</definedName>
    <definedName name="aegsdg" localSheetId="16" hidden="1">{"'Demand Units'!$Z$2:$AF$53"}</definedName>
    <definedName name="aegsdg" localSheetId="18" hidden="1">{"'Demand Units'!$Z$2:$AF$53"}</definedName>
    <definedName name="aegsdg" hidden="1">{"'Demand Units'!$Z$2:$AF$53"}</definedName>
    <definedName name="aer" localSheetId="16" hidden="1">{#N/A,#N/A,FALSE,"Aging Summary";#N/A,#N/A,FALSE,"Ratio Analysis";#N/A,#N/A,FALSE,"Test 120 Day Accts";#N/A,#N/A,FALSE,"Tickmarks"}</definedName>
    <definedName name="aer" localSheetId="18" hidden="1">{#N/A,#N/A,FALSE,"Aging Summary";#N/A,#N/A,FALSE,"Ratio Analysis";#N/A,#N/A,FALSE,"Test 120 Day Accts";#N/A,#N/A,FALSE,"Tickmarks"}</definedName>
    <definedName name="aer" hidden="1">{#N/A,#N/A,FALSE,"Aging Summary";#N/A,#N/A,FALSE,"Ratio Analysis";#N/A,#N/A,FALSE,"Test 120 Day Accts";#N/A,#N/A,FALSE,"Tickmarks"}</definedName>
    <definedName name="AERO">#REF!</definedName>
    <definedName name="AERO_BCE">#REF!</definedName>
    <definedName name="AERO_corp">#REF!</definedName>
    <definedName name="aertaejtae" localSheetId="16" hidden="1">{#N/A,#N/A,FALSE,"ACQ_GRAPHS";#N/A,#N/A,FALSE,"T_1 GRAPHS";#N/A,#N/A,FALSE,"T_2 GRAPHS";#N/A,#N/A,FALSE,"COMB_GRAPHS"}</definedName>
    <definedName name="aertaejtae" localSheetId="18" hidden="1">{#N/A,#N/A,FALSE,"ACQ_GRAPHS";#N/A,#N/A,FALSE,"T_1 GRAPHS";#N/A,#N/A,FALSE,"T_2 GRAPHS";#N/A,#N/A,FALSE,"COMB_GRAPHS"}</definedName>
    <definedName name="aertaejtae" hidden="1">{#N/A,#N/A,FALSE,"ACQ_GRAPHS";#N/A,#N/A,FALSE,"T_1 GRAPHS";#N/A,#N/A,FALSE,"T_2 GRAPHS";#N/A,#N/A,FALSE,"COMB_GRAPHS"}</definedName>
    <definedName name="aes" localSheetId="16" hidden="1">{"CONSEJO",#N/A,FALSE,"Dist p0";"CONSEJO",#N/A,FALSE,"Ficha CODICE"}</definedName>
    <definedName name="aes" localSheetId="18" hidden="1">{"CONSEJO",#N/A,FALSE,"Dist p0";"CONSEJO",#N/A,FALSE,"Ficha CODICE"}</definedName>
    <definedName name="aes" hidden="1">{"CONSEJO",#N/A,FALSE,"Dist p0";"CONSEJO",#N/A,FALSE,"Ficha CODICE"}</definedName>
    <definedName name="af" localSheetId="16" hidden="1">{#N/A,#N/A,FALSE,"Aging Summary";#N/A,#N/A,FALSE,"Ratio Analysis";#N/A,#N/A,FALSE,"Test 120 Day Accts";#N/A,#N/A,FALSE,"Tickmarks"}</definedName>
    <definedName name="af" localSheetId="18" hidden="1">{#N/A,#N/A,FALSE,"Aging Summary";#N/A,#N/A,FALSE,"Ratio Analysis";#N/A,#N/A,FALSE,"Test 120 Day Accts";#N/A,#N/A,FALSE,"Tickmarks"}</definedName>
    <definedName name="af" hidden="1">{#N/A,#N/A,FALSE,"Aging Summary";#N/A,#N/A,FALSE,"Ratio Analysis";#N/A,#N/A,FALSE,"Test 120 Day Accts";#N/A,#N/A,FALSE,"Tickmarks"}</definedName>
    <definedName name="af_1" localSheetId="16" hidden="1">{#N/A,#N/A,FALSE,"Aging Summary";#N/A,#N/A,FALSE,"Ratio Analysis";#N/A,#N/A,FALSE,"Test 120 Day Accts";#N/A,#N/A,FALSE,"Tickmarks"}</definedName>
    <definedName name="af_1" localSheetId="18" hidden="1">{#N/A,#N/A,FALSE,"Aging Summary";#N/A,#N/A,FALSE,"Ratio Analysis";#N/A,#N/A,FALSE,"Test 120 Day Accts";#N/A,#N/A,FALSE,"Tickmarks"}</definedName>
    <definedName name="af_1" hidden="1">{#N/A,#N/A,FALSE,"Aging Summary";#N/A,#N/A,FALSE,"Ratio Analysis";#N/A,#N/A,FALSE,"Test 120 Day Accts";#N/A,#N/A,FALSE,"Tickmarks"}</definedName>
    <definedName name="af_2" localSheetId="16" hidden="1">{#N/A,#N/A,FALSE,"Aging Summary";#N/A,#N/A,FALSE,"Ratio Analysis";#N/A,#N/A,FALSE,"Test 120 Day Accts";#N/A,#N/A,FALSE,"Tickmarks"}</definedName>
    <definedName name="af_2" localSheetId="18" hidden="1">{#N/A,#N/A,FALSE,"Aging Summary";#N/A,#N/A,FALSE,"Ratio Analysis";#N/A,#N/A,FALSE,"Test 120 Day Accts";#N/A,#N/A,FALSE,"Tickmarks"}</definedName>
    <definedName name="af_2" hidden="1">{#N/A,#N/A,FALSE,"Aging Summary";#N/A,#N/A,FALSE,"Ratio Analysis";#N/A,#N/A,FALSE,"Test 120 Day Accts";#N/A,#N/A,FALSE,"Tickmarks"}</definedName>
    <definedName name="afadfafad"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fadfafad"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fadfafad"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fadfdafa"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afadfdafa"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afadfdafa"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afasd" localSheetId="16" hidden="1">{#N/A,#N/A,FALSE,"BALANCE";#N/A,#N/A,FALSE,"BALACOMP"}</definedName>
    <definedName name="afasd" localSheetId="18" hidden="1">{#N/A,#N/A,FALSE,"BALANCE";#N/A,#N/A,FALSE,"BALACOMP"}</definedName>
    <definedName name="afasd" hidden="1">{#N/A,#N/A,FALSE,"BALANCE";#N/A,#N/A,FALSE,"BALACOMP"}</definedName>
    <definedName name="afgdfgsgsd" localSheetId="16"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afgdfgsgsd" localSheetId="18"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afgdfgsgsd"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afh" localSheetId="16" hidden="1">{#N/A,#N/A,FALSE,"Aging Summary";#N/A,#N/A,FALSE,"Ratio Analysis";#N/A,#N/A,FALSE,"Test 120 Day Accts";#N/A,#N/A,FALSE,"Tickmarks"}</definedName>
    <definedName name="afh" localSheetId="18" hidden="1">{#N/A,#N/A,FALSE,"Aging Summary";#N/A,#N/A,FALSE,"Ratio Analysis";#N/A,#N/A,FALSE,"Test 120 Day Accts";#N/A,#N/A,FALSE,"Tickmarks"}</definedName>
    <definedName name="afh" hidden="1">{#N/A,#N/A,FALSE,"Aging Summary";#N/A,#N/A,FALSE,"Ratio Analysis";#N/A,#N/A,FALSE,"Test 120 Day Accts";#N/A,#N/A,FALSE,"Tickmarks"}</definedName>
    <definedName name="afh_1" localSheetId="16" hidden="1">{#N/A,#N/A,FALSE,"Aging Summary";#N/A,#N/A,FALSE,"Ratio Analysis";#N/A,#N/A,FALSE,"Test 120 Day Accts";#N/A,#N/A,FALSE,"Tickmarks"}</definedName>
    <definedName name="afh_1" localSheetId="18" hidden="1">{#N/A,#N/A,FALSE,"Aging Summary";#N/A,#N/A,FALSE,"Ratio Analysis";#N/A,#N/A,FALSE,"Test 120 Day Accts";#N/A,#N/A,FALSE,"Tickmarks"}</definedName>
    <definedName name="afh_1" hidden="1">{#N/A,#N/A,FALSE,"Aging Summary";#N/A,#N/A,FALSE,"Ratio Analysis";#N/A,#N/A,FALSE,"Test 120 Day Accts";#N/A,#N/A,FALSE,"Tickmarks"}</definedName>
    <definedName name="afh_2" localSheetId="16" hidden="1">{#N/A,#N/A,FALSE,"Aging Summary";#N/A,#N/A,FALSE,"Ratio Analysis";#N/A,#N/A,FALSE,"Test 120 Day Accts";#N/A,#N/A,FALSE,"Tickmarks"}</definedName>
    <definedName name="afh_2" localSheetId="18" hidden="1">{#N/A,#N/A,FALSE,"Aging Summary";#N/A,#N/A,FALSE,"Ratio Analysis";#N/A,#N/A,FALSE,"Test 120 Day Accts";#N/A,#N/A,FALSE,"Tickmarks"}</definedName>
    <definedName name="afh_2" hidden="1">{#N/A,#N/A,FALSE,"Aging Summary";#N/A,#N/A,FALSE,"Ratio Analysis";#N/A,#N/A,FALSE,"Test 120 Day Accts";#N/A,#N/A,FALSE,"Tickmarks"}</definedName>
    <definedName name="afhsrhsrgh" localSheetId="16" hidden="1">{#N/A,#N/A,FALSE,"INPUTS";#N/A,#N/A,FALSE,"PROFORMA BSHEET";#N/A,#N/A,FALSE,"COMBINED";#N/A,#N/A,FALSE,"ACQUIROR";#N/A,#N/A,FALSE,"TARGET 1";#N/A,#N/A,FALSE,"TARGET 2";#N/A,#N/A,FALSE,"HIGH YIELD";#N/A,#N/A,FALSE,"OVERFUND"}</definedName>
    <definedName name="afhsrhsrgh" localSheetId="18" hidden="1">{#N/A,#N/A,FALSE,"INPUTS";#N/A,#N/A,FALSE,"PROFORMA BSHEET";#N/A,#N/A,FALSE,"COMBINED";#N/A,#N/A,FALSE,"ACQUIROR";#N/A,#N/A,FALSE,"TARGET 1";#N/A,#N/A,FALSE,"TARGET 2";#N/A,#N/A,FALSE,"HIGH YIELD";#N/A,#N/A,FALSE,"OVERFUND"}</definedName>
    <definedName name="afhsrhsrgh" hidden="1">{#N/A,#N/A,FALSE,"INPUTS";#N/A,#N/A,FALSE,"PROFORMA BSHEET";#N/A,#N/A,FALSE,"COMBINED";#N/A,#N/A,FALSE,"ACQUIROR";#N/A,#N/A,FALSE,"TARGET 1";#N/A,#N/A,FALSE,"TARGET 2";#N/A,#N/A,FALSE,"HIGH YIELD";#N/A,#N/A,FALSE,"OVERFUND"}</definedName>
    <definedName name="Afij.2">#REF!</definedName>
    <definedName name="Afijo">#REF!</definedName>
    <definedName name="AfijosC">#REF!</definedName>
    <definedName name="AFP">#REF!</definedName>
    <definedName name="AFP_Comisión">#REF!</definedName>
    <definedName name="AFP_Imposición">#REF!</definedName>
    <definedName name="AFPcuprum">#REF!</definedName>
    <definedName name="AFPCuprum7">#REF!</definedName>
    <definedName name="AFR" localSheetId="16" hidden="1">{"'Demand Units'!$X$11:$AD$45"}</definedName>
    <definedName name="AFR" localSheetId="18" hidden="1">{"'Demand Units'!$X$11:$AD$45"}</definedName>
    <definedName name="AFR" hidden="1">{"'Demand Units'!$X$11:$AD$45"}</definedName>
    <definedName name="afsdf" hidden="1">#REF!</definedName>
    <definedName name="ag">#REF!</definedName>
    <definedName name="aging" localSheetId="16" hidden="1">{#N/A,#N/A,FALSE,"Aging Summary";#N/A,#N/A,FALSE,"Ratio Analysis";#N/A,#N/A,FALSE,"Test 120 Day Accts";#N/A,#N/A,FALSE,"Tickmarks"}</definedName>
    <definedName name="aging" localSheetId="18" hidden="1">{#N/A,#N/A,FALSE,"Aging Summary";#N/A,#N/A,FALSE,"Ratio Analysis";#N/A,#N/A,FALSE,"Test 120 Day Accts";#N/A,#N/A,FALSE,"Tickmarks"}</definedName>
    <definedName name="aging" hidden="1">{#N/A,#N/A,FALSE,"Aging Summary";#N/A,#N/A,FALSE,"Ratio Analysis";#N/A,#N/A,FALSE,"Test 120 Day Accts";#N/A,#N/A,FALSE,"Tickmarks"}</definedName>
    <definedName name="aging2" localSheetId="16" hidden="1">{#N/A,#N/A,FALSE,"Aging Summary";#N/A,#N/A,FALSE,"Ratio Analysis";#N/A,#N/A,FALSE,"Test 120 Day Accts";#N/A,#N/A,FALSE,"Tickmarks"}</definedName>
    <definedName name="aging2" localSheetId="18" hidden="1">{#N/A,#N/A,FALSE,"Aging Summary";#N/A,#N/A,FALSE,"Ratio Analysis";#N/A,#N/A,FALSE,"Test 120 Day Accts";#N/A,#N/A,FALSE,"Tickmarks"}</definedName>
    <definedName name="aging2" hidden="1">{#N/A,#N/A,FALSE,"Aging Summary";#N/A,#N/A,FALSE,"Ratio Analysis";#N/A,#N/A,FALSE,"Test 120 Day Accts";#N/A,#N/A,FALSE,"Tickmarks"}</definedName>
    <definedName name="agm">#REF!</definedName>
    <definedName name="agnkkasdñ1231" localSheetId="16" hidden="1">{#N/A,#N/A,FALSE,"Aging Summary";#N/A,#N/A,FALSE,"Ratio Analysis";#N/A,#N/A,FALSE,"Test 120 Day Accts";#N/A,#N/A,FALSE,"Tickmarks"}</definedName>
    <definedName name="agnkkasdñ1231" localSheetId="18" hidden="1">{#N/A,#N/A,FALSE,"Aging Summary";#N/A,#N/A,FALSE,"Ratio Analysis";#N/A,#N/A,FALSE,"Test 120 Day Accts";#N/A,#N/A,FALSE,"Tickmarks"}</definedName>
    <definedName name="agnkkasdñ1231" hidden="1">{#N/A,#N/A,FALSE,"Aging Summary";#N/A,#N/A,FALSE,"Ratio Analysis";#N/A,#N/A,FALSE,"Test 120 Day Accts";#N/A,#N/A,FALSE,"Tickmarks"}</definedName>
    <definedName name="ago">#REF!</definedName>
    <definedName name="Ago_01">#REF!</definedName>
    <definedName name="Ago_14">#REF!</definedName>
    <definedName name="Ago_16">#REF!</definedName>
    <definedName name="AGOS" localSheetId="16" hidden="1">{#N/A,#N/A,FALSE,"Aging Summary";#N/A,#N/A,FALSE,"Ratio Analysis";#N/A,#N/A,FALSE,"Test 120 Day Accts";#N/A,#N/A,FALSE,"Tickmarks"}</definedName>
    <definedName name="AGOS" localSheetId="18" hidden="1">{#N/A,#N/A,FALSE,"Aging Summary";#N/A,#N/A,FALSE,"Ratio Analysis";#N/A,#N/A,FALSE,"Test 120 Day Accts";#N/A,#N/A,FALSE,"Tickmarks"}</definedName>
    <definedName name="AGOS" hidden="1">{#N/A,#N/A,FALSE,"Aging Summary";#N/A,#N/A,FALSE,"Ratio Analysis";#N/A,#N/A,FALSE,"Test 120 Day Accts";#N/A,#N/A,FALSE,"Tickmarks"}</definedName>
    <definedName name="agost" localSheetId="16">DIN!agost</definedName>
    <definedName name="agost" localSheetId="18">#N/A</definedName>
    <definedName name="agost">[0]!agost</definedName>
    <definedName name="AGOSTO" localSheetId="16" hidden="1">{"'ICE  Agosto'!$A$60:$A$64","'ICE  Agosto'!$C$67"}</definedName>
    <definedName name="AGOSTO" localSheetId="18" hidden="1">{"'ICE  Agosto'!$A$60:$A$64","'ICE  Agosto'!$C$67"}</definedName>
    <definedName name="AGOSTO" hidden="1">{"'ICE  Agosto'!$A$60:$A$64","'ICE  Agosto'!$C$67"}</definedName>
    <definedName name="AGREGADOS">#REF!</definedName>
    <definedName name="agricola">#REF!</definedName>
    <definedName name="ags" localSheetId="16" hidden="1">{"'Demand Units'!$X$11:$AD$45"}</definedName>
    <definedName name="ags" localSheetId="18" hidden="1">{"'Demand Units'!$X$11:$AD$45"}</definedName>
    <definedName name="ags" hidden="1">{"'Demand Units'!$X$11:$AD$45"}</definedName>
    <definedName name="agua" localSheetId="16" hidden="1">{#N/A,#N/A,FALSE,"BASE";#N/A,#N/A,FALSE,"A";#N/A,#N/A,FALSE,"B";#N/A,#N/A,FALSE,"C";#N/A,#N/A,FALSE,"D";#N/A,#N/A,FALSE,"E";#N/A,#N/A,FALSE,"F";#N/A,#N/A,FALSE,"G";#N/A,#N/A,FALSE,"H";#N/A,#N/A,FALSE,"J";#N/A,#N/A,FALSE,"K";#N/A,#N/A,FALSE,"L";#N/A,#N/A,FALSE,"DIF_BT42"}</definedName>
    <definedName name="agua" localSheetId="18" hidden="1">{#N/A,#N/A,FALSE,"BASE";#N/A,#N/A,FALSE,"A";#N/A,#N/A,FALSE,"B";#N/A,#N/A,FALSE,"C";#N/A,#N/A,FALSE,"D";#N/A,#N/A,FALSE,"E";#N/A,#N/A,FALSE,"F";#N/A,#N/A,FALSE,"G";#N/A,#N/A,FALSE,"H";#N/A,#N/A,FALSE,"J";#N/A,#N/A,FALSE,"K";#N/A,#N/A,FALSE,"L";#N/A,#N/A,FALSE,"DIF_BT42"}</definedName>
    <definedName name="agua" hidden="1">{#N/A,#N/A,FALSE,"BASE";#N/A,#N/A,FALSE,"A";#N/A,#N/A,FALSE,"B";#N/A,#N/A,FALSE,"C";#N/A,#N/A,FALSE,"D";#N/A,#N/A,FALSE,"E";#N/A,#N/A,FALSE,"F";#N/A,#N/A,FALSE,"G";#N/A,#N/A,FALSE,"H";#N/A,#N/A,FALSE,"J";#N/A,#N/A,FALSE,"K";#N/A,#N/A,FALSE,"L";#N/A,#N/A,FALSE,"DIF_BT42"}</definedName>
    <definedName name="AGUNSA">#REF!</definedName>
    <definedName name="agv">#REF!</definedName>
    <definedName name="ahahahahaha" localSheetId="16" hidden="1">{"'Server Configuration'!$A$1:$DB$281"}</definedName>
    <definedName name="ahahahahaha" localSheetId="18" hidden="1">{"'Server Configuration'!$A$1:$DB$281"}</definedName>
    <definedName name="ahahahahaha" hidden="1">{"'Server Configuration'!$A$1:$DB$281"}</definedName>
    <definedName name="AHC">#REF!</definedName>
    <definedName name="AHORA" localSheetId="16" hidden="1">{#N/A,#N/A,FALSE,"Aging Summary";#N/A,#N/A,FALSE,"Ratio Analysis";#N/A,#N/A,FALSE,"Test 120 Day Accts";#N/A,#N/A,FALSE,"Tickmarks"}</definedName>
    <definedName name="AHORA" localSheetId="18" hidden="1">{#N/A,#N/A,FALSE,"Aging Summary";#N/A,#N/A,FALSE,"Ratio Analysis";#N/A,#N/A,FALSE,"Test 120 Day Accts";#N/A,#N/A,FALSE,"Tickmarks"}</definedName>
    <definedName name="AHORA" hidden="1">{#N/A,#N/A,FALSE,"Aging Summary";#N/A,#N/A,FALSE,"Ratio Analysis";#N/A,#N/A,FALSE,"Test 120 Day Accts";#N/A,#N/A,FALSE,"Tickmarks"}</definedName>
    <definedName name="AI" localSheetId="16" hidden="1">{#N/A,#N/A,FALSE,"Aging Summary";#N/A,#N/A,FALSE,"Ratio Analysis";#N/A,#N/A,FALSE,"Test 120 Day Accts";#N/A,#N/A,FALSE,"Tickmarks"}</definedName>
    <definedName name="AI" localSheetId="18" hidden="1">{#N/A,#N/A,FALSE,"Aging Summary";#N/A,#N/A,FALSE,"Ratio Analysis";#N/A,#N/A,FALSE,"Test 120 Day Accts";#N/A,#N/A,FALSE,"Tickmarks"}</definedName>
    <definedName name="AI" hidden="1">{#N/A,#N/A,FALSE,"Aging Summary";#N/A,#N/A,FALSE,"Ratio Analysis";#N/A,#N/A,FALSE,"Test 120 Day Accts";#N/A,#N/A,FALSE,"Tickmarks"}</definedName>
    <definedName name="AIKA">#REF!</definedName>
    <definedName name="AIKA_names">#REF!</definedName>
    <definedName name="Ainoha">#REF!</definedName>
    <definedName name="AjuObr">#REF!</definedName>
    <definedName name="Ajuobr1001">#REF!</definedName>
    <definedName name="Ajuobr1009">#REF!</definedName>
    <definedName name="AjuObr1201">#REF!</definedName>
    <definedName name="AjuObr1204">#REF!</definedName>
    <definedName name="AjuObr1301">#REF!</definedName>
    <definedName name="AjuObr1301055">#REF!</definedName>
    <definedName name="AjuObr1322">#REF!</definedName>
    <definedName name="AjuObr1330">#REF!</definedName>
    <definedName name="AjuObr2001">#REF!</definedName>
    <definedName name="AjuObr2002077">#REF!</definedName>
    <definedName name="AjuObr2002128">#REF!</definedName>
    <definedName name="AjuObr2302092">#REF!</definedName>
    <definedName name="AjuObr2304074">#REF!</definedName>
    <definedName name="AjuObr2304075">#REF!</definedName>
    <definedName name="AjuObr2304129">#REF!</definedName>
    <definedName name="AjuObr2304199">#REF!</definedName>
    <definedName name="AjuObr2402">#REF!</definedName>
    <definedName name="AJUOBRA12_240">#REF!</definedName>
    <definedName name="AJUOBRA1211">#REF!</definedName>
    <definedName name="AjuSed1001">#REF!</definedName>
    <definedName name="AjuSed1009">#REF!</definedName>
    <definedName name="AjuSed1201">#REF!</definedName>
    <definedName name="AjuSed1204">#REF!</definedName>
    <definedName name="AjuSed1301">#REF!</definedName>
    <definedName name="AjuSed1301055">#REF!</definedName>
    <definedName name="AjuSed1322">#REF!</definedName>
    <definedName name="AjuSed1330">#REF!</definedName>
    <definedName name="AjuSed2001">#REF!</definedName>
    <definedName name="AjuSed2002077">#REF!</definedName>
    <definedName name="AjuSed2002128">#REF!</definedName>
    <definedName name="AjuSed2302092">#REF!</definedName>
    <definedName name="AjuSed2304074">#REF!</definedName>
    <definedName name="AjuSed2304075">#REF!</definedName>
    <definedName name="AjuSed2304129">#REF!</definedName>
    <definedName name="AjuSed2304199">#REF!</definedName>
    <definedName name="AjuSed2402">#REF!</definedName>
    <definedName name="AJUSTADO">#REF!</definedName>
    <definedName name="Ajuste">#REF!</definedName>
    <definedName name="Ajuste_____10">#REF!</definedName>
    <definedName name="Ajuste_1">#REF!</definedName>
    <definedName name="Ajuste_2">#REF!</definedName>
    <definedName name="ajuste_29">#REF!</definedName>
    <definedName name="Ajuste_3">#REF!</definedName>
    <definedName name="Ajuste_4">#REF!</definedName>
    <definedName name="Ajuste_5">#REF!</definedName>
    <definedName name="Ajuste_6">#REF!</definedName>
    <definedName name="Ajuste_7">#REF!</definedName>
    <definedName name="Ajuste_8">#REF!</definedName>
    <definedName name="Ajuste_9">#REF!</definedName>
    <definedName name="Ajuste1">#REF!</definedName>
    <definedName name="Ajuste10">#REF!</definedName>
    <definedName name="Ajuste11">#REF!</definedName>
    <definedName name="Ajuste11a">#REF!</definedName>
    <definedName name="Ajuste12">#REF!</definedName>
    <definedName name="Ajuste13">#REF!</definedName>
    <definedName name="Ajuste14">#REF!</definedName>
    <definedName name="Ajuste15">#REF!</definedName>
    <definedName name="Ajuste16">#REF!</definedName>
    <definedName name="Ajuste17">#REF!</definedName>
    <definedName name="Ajuste18">#REF!</definedName>
    <definedName name="Ajuste21">#REF!</definedName>
    <definedName name="Ajuste22">#REF!</definedName>
    <definedName name="Ajuste23">#REF!</definedName>
    <definedName name="Ajuste24">#REF!</definedName>
    <definedName name="Ajuste27">#REF!</definedName>
    <definedName name="ajuste28.">#REF!</definedName>
    <definedName name="AJUSTE29">#REF!</definedName>
    <definedName name="ajuste30">#REF!</definedName>
    <definedName name="Ajuste6">#REF!</definedName>
    <definedName name="Ajuste7">#REF!</definedName>
    <definedName name="Ajuste8">#REF!</definedName>
    <definedName name="ajustebrp">#REF!</definedName>
    <definedName name="AjusteXXXX10">#REF!</definedName>
    <definedName name="akjakjs" hidden="1">#REF!</definedName>
    <definedName name="AKLJRF" localSheetId="16" hidden="1">{#N/A,#N/A,FALSE,"Aging Summary";#N/A,#N/A,FALSE,"Ratio Analysis";#N/A,#N/A,FALSE,"Test 120 Day Accts";#N/A,#N/A,FALSE,"Tickmarks"}</definedName>
    <definedName name="AKLJRF" localSheetId="18" hidden="1">{#N/A,#N/A,FALSE,"Aging Summary";#N/A,#N/A,FALSE,"Ratio Analysis";#N/A,#N/A,FALSE,"Test 120 Day Accts";#N/A,#N/A,FALSE,"Tickmarks"}</definedName>
    <definedName name="AKLJRF" hidden="1">{#N/A,#N/A,FALSE,"Aging Summary";#N/A,#N/A,FALSE,"Ratio Analysis";#N/A,#N/A,FALSE,"Test 120 Day Accts";#N/A,#N/A,FALSE,"Tickmarks"}</definedName>
    <definedName name="AL">#REF!</definedName>
    <definedName name="AL_30_11_2000">#REF!</definedName>
    <definedName name="alara"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alara"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alara"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alcibiades" localSheetId="16" hidden="1">{#N/A,#N/A,FALSE,"BALANCE";#N/A,#N/A,FALSE,"BALACOMP"}</definedName>
    <definedName name="alcibiades" localSheetId="18" hidden="1">{#N/A,#N/A,FALSE,"BALANCE";#N/A,#N/A,FALSE,"BALACOMP"}</definedName>
    <definedName name="alcibiades" hidden="1">{#N/A,#N/A,FALSE,"BALANCE";#N/A,#N/A,FALSE,"BALACOMP"}</definedName>
    <definedName name="alcibiades_1" localSheetId="16" hidden="1">{#N/A,#N/A,FALSE,"BALANCE";#N/A,#N/A,FALSE,"BALACOMP"}</definedName>
    <definedName name="alcibiades_1" localSheetId="18" hidden="1">{#N/A,#N/A,FALSE,"BALANCE";#N/A,#N/A,FALSE,"BALACOMP"}</definedName>
    <definedName name="alcibiades_1" hidden="1">{#N/A,#N/A,FALSE,"BALANCE";#N/A,#N/A,FALSE,"BALACOMP"}</definedName>
    <definedName name="alcibiades_2" localSheetId="16" hidden="1">{#N/A,#N/A,FALSE,"BALANCE";#N/A,#N/A,FALSE,"BALACOMP"}</definedName>
    <definedName name="alcibiades_2" localSheetId="18" hidden="1">{#N/A,#N/A,FALSE,"BALANCE";#N/A,#N/A,FALSE,"BALACOMP"}</definedName>
    <definedName name="alcibiades_2" hidden="1">{#N/A,#N/A,FALSE,"BALANCE";#N/A,#N/A,FALSE,"BALACOMP"}</definedName>
    <definedName name="alcibiades_3" localSheetId="16" hidden="1">{#N/A,#N/A,FALSE,"BALANCE";#N/A,#N/A,FALSE,"BALACOMP"}</definedName>
    <definedName name="alcibiades_3" localSheetId="18" hidden="1">{#N/A,#N/A,FALSE,"BALANCE";#N/A,#N/A,FALSE,"BALACOMP"}</definedName>
    <definedName name="alcibiades_3" hidden="1">{#N/A,#N/A,FALSE,"BALANCE";#N/A,#N/A,FALSE,"BALACOMP"}</definedName>
    <definedName name="ALE" localSheetId="16" hidden="1">{#N/A,#N/A,FALSE,"Aging Summary";#N/A,#N/A,FALSE,"Ratio Analysis";#N/A,#N/A,FALSE,"Test 120 Day Accts";#N/A,#N/A,FALSE,"Tickmarks"}</definedName>
    <definedName name="ALE" localSheetId="18" hidden="1">{#N/A,#N/A,FALSE,"Aging Summary";#N/A,#N/A,FALSE,"Ratio Analysis";#N/A,#N/A,FALSE,"Test 120 Day Accts";#N/A,#N/A,FALSE,"Tickmarks"}</definedName>
    <definedName name="ALE" hidden="1">{#N/A,#N/A,FALSE,"Aging Summary";#N/A,#N/A,FALSE,"Ratio Analysis";#N/A,#N/A,FALSE,"Test 120 Day Accts";#N/A,#N/A,FALSE,"Tickmarks"}</definedName>
    <definedName name="ALE_1" localSheetId="16" hidden="1">{#N/A,#N/A,FALSE,"Aging Summary";#N/A,#N/A,FALSE,"Ratio Analysis";#N/A,#N/A,FALSE,"Test 120 Day Accts";#N/A,#N/A,FALSE,"Tickmarks"}</definedName>
    <definedName name="ALE_1" localSheetId="18" hidden="1">{#N/A,#N/A,FALSE,"Aging Summary";#N/A,#N/A,FALSE,"Ratio Analysis";#N/A,#N/A,FALSE,"Test 120 Day Accts";#N/A,#N/A,FALSE,"Tickmarks"}</definedName>
    <definedName name="ALE_1" hidden="1">{#N/A,#N/A,FALSE,"Aging Summary";#N/A,#N/A,FALSE,"Ratio Analysis";#N/A,#N/A,FALSE,"Test 120 Day Accts";#N/A,#N/A,FALSE,"Tickmarks"}</definedName>
    <definedName name="ALE_2" localSheetId="16" hidden="1">{#N/A,#N/A,FALSE,"Aging Summary";#N/A,#N/A,FALSE,"Ratio Analysis";#N/A,#N/A,FALSE,"Test 120 Day Accts";#N/A,#N/A,FALSE,"Tickmarks"}</definedName>
    <definedName name="ALE_2" localSheetId="18" hidden="1">{#N/A,#N/A,FALSE,"Aging Summary";#N/A,#N/A,FALSE,"Ratio Analysis";#N/A,#N/A,FALSE,"Test 120 Day Accts";#N/A,#N/A,FALSE,"Tickmarks"}</definedName>
    <definedName name="ALE_2" hidden="1">{#N/A,#N/A,FALSE,"Aging Summary";#N/A,#N/A,FALSE,"Ratio Analysis";#N/A,#N/A,FALSE,"Test 120 Day Accts";#N/A,#N/A,FALSE,"Tickmarks"}</definedName>
    <definedName name="ALE_3" localSheetId="16" hidden="1">{#N/A,#N/A,FALSE,"Aging Summary";#N/A,#N/A,FALSE,"Ratio Analysis";#N/A,#N/A,FALSE,"Test 120 Day Accts";#N/A,#N/A,FALSE,"Tickmarks"}</definedName>
    <definedName name="ALE_3" localSheetId="18" hidden="1">{#N/A,#N/A,FALSE,"Aging Summary";#N/A,#N/A,FALSE,"Ratio Analysis";#N/A,#N/A,FALSE,"Test 120 Day Accts";#N/A,#N/A,FALSE,"Tickmarks"}</definedName>
    <definedName name="ALE_3" hidden="1">{#N/A,#N/A,FALSE,"Aging Summary";#N/A,#N/A,FALSE,"Ratio Analysis";#N/A,#N/A,FALSE,"Test 120 Day Accts";#N/A,#N/A,FALSE,"Tickmarks"}</definedName>
    <definedName name="alej" localSheetId="16" hidden="1">{#N/A,#N/A,FALSE,"Aging Summary";#N/A,#N/A,FALSE,"Ratio Analysis";#N/A,#N/A,FALSE,"Test 120 Day Accts";#N/A,#N/A,FALSE,"Tickmarks"}</definedName>
    <definedName name="alej" localSheetId="18" hidden="1">{#N/A,#N/A,FALSE,"Aging Summary";#N/A,#N/A,FALSE,"Ratio Analysis";#N/A,#N/A,FALSE,"Test 120 Day Accts";#N/A,#N/A,FALSE,"Tickmarks"}</definedName>
    <definedName name="alej" hidden="1">{#N/A,#N/A,FALSE,"Aging Summary";#N/A,#N/A,FALSE,"Ratio Analysis";#N/A,#N/A,FALSE,"Test 120 Day Accts";#N/A,#N/A,FALSE,"Tickmarks"}</definedName>
    <definedName name="alejandra1" localSheetId="16" hidden="1">{"DetallexDep",#N/A,FALSE,"Giovanna (x DEPT)"}</definedName>
    <definedName name="alejandra1" localSheetId="18" hidden="1">{"DetallexDep",#N/A,FALSE,"Giovanna (x DEPT)"}</definedName>
    <definedName name="alejandra1" hidden="1">{"DetallexDep",#N/A,FALSE,"Giovanna (x DEPT)"}</definedName>
    <definedName name="alejandrita" localSheetId="16" hidden="1">{#N/A,#N/A,FALSE,"Aging Summary";#N/A,#N/A,FALSE,"Ratio Analysis";#N/A,#N/A,FALSE,"Test 120 Day Accts";#N/A,#N/A,FALSE,"Tickmarks"}</definedName>
    <definedName name="alejandrita" localSheetId="18" hidden="1">{#N/A,#N/A,FALSE,"Aging Summary";#N/A,#N/A,FALSE,"Ratio Analysis";#N/A,#N/A,FALSE,"Test 120 Day Accts";#N/A,#N/A,FALSE,"Tickmarks"}</definedName>
    <definedName name="alejandrita" hidden="1">{#N/A,#N/A,FALSE,"Aging Summary";#N/A,#N/A,FALSE,"Ratio Analysis";#N/A,#N/A,FALSE,"Test 120 Day Accts";#N/A,#N/A,FALSE,"Tickmarks"}</definedName>
    <definedName name="ALERT1">#REF!</definedName>
    <definedName name="Alex" localSheetId="16" hidden="1">{#N/A,#N/A,FALSE,"BCE";#N/A,#N/A,FALSE,"E_R";#N/A,#N/A,FALSE,"ANA";#N/A,#N/A,FALSE,"PAT";#N/A,#N/A,FALSE,"A_F";#N/A,#N/A,FALSE,"INV";#N/A,#N/A,FALSE,"M_V";#N/A,#N/A,FALSE,"C_M";#N/A,#N/A,FALSE,"BCECONS";#N/A,#N/A,FALSE,"ERCONS";#N/A,#N/A,FALSE,"PLANILL"}</definedName>
    <definedName name="Alex" localSheetId="18" hidden="1">{#N/A,#N/A,FALSE,"BCE";#N/A,#N/A,FALSE,"E_R";#N/A,#N/A,FALSE,"ANA";#N/A,#N/A,FALSE,"PAT";#N/A,#N/A,FALSE,"A_F";#N/A,#N/A,FALSE,"INV";#N/A,#N/A,FALSE,"M_V";#N/A,#N/A,FALSE,"C_M";#N/A,#N/A,FALSE,"BCECONS";#N/A,#N/A,FALSE,"ERCONS";#N/A,#N/A,FALSE,"PLANILL"}</definedName>
    <definedName name="Alex" hidden="1">{#N/A,#N/A,FALSE,"BCE";#N/A,#N/A,FALSE,"E_R";#N/A,#N/A,FALSE,"ANA";#N/A,#N/A,FALSE,"PAT";#N/A,#N/A,FALSE,"A_F";#N/A,#N/A,FALSE,"INV";#N/A,#N/A,FALSE,"M_V";#N/A,#N/A,FALSE,"C_M";#N/A,#N/A,FALSE,"BCECONS";#N/A,#N/A,FALSE,"ERCONS";#N/A,#N/A,FALSE,"PLANILL"}</definedName>
    <definedName name="ALFA" localSheetId="16" hidden="1">{#N/A,#N/A,FALSE,"Graficos";#N/A,#N/A,FALSE,"P.Ingresos";#N/A,#N/A,FALSE,"P.Gastos";#N/A,#N/A,FALSE,"I.Trafico";#N/A,#N/A,FALSE,"I.Peajes";#N/A,#N/A,FALSE,"G.Operativos";#N/A,#N/A,FALSE,"Cf Proyecto";#N/A,#N/A,FALSE,"C.PYG";#N/A,#N/A,FALSE,"Balance";#N/A,#N/A,FALSE,"TIR AC";#N/A,#N/A,FALSE,"TIR E"}</definedName>
    <definedName name="ALFA" localSheetId="18" hidden="1">{#N/A,#N/A,FALSE,"Graficos";#N/A,#N/A,FALSE,"P.Ingresos";#N/A,#N/A,FALSE,"P.Gastos";#N/A,#N/A,FALSE,"I.Trafico";#N/A,#N/A,FALSE,"I.Peajes";#N/A,#N/A,FALSE,"G.Operativos";#N/A,#N/A,FALSE,"Cf Proyecto";#N/A,#N/A,FALSE,"C.PYG";#N/A,#N/A,FALSE,"Balance";#N/A,#N/A,FALSE,"TIR AC";#N/A,#N/A,FALSE,"TIR E"}</definedName>
    <definedName name="ALFA" hidden="1">{#N/A,#N/A,FALSE,"Graficos";#N/A,#N/A,FALSE,"P.Ingresos";#N/A,#N/A,FALSE,"P.Gastos";#N/A,#N/A,FALSE,"I.Trafico";#N/A,#N/A,FALSE,"I.Peajes";#N/A,#N/A,FALSE,"G.Operativos";#N/A,#N/A,FALSE,"Cf Proyecto";#N/A,#N/A,FALSE,"C.PYG";#N/A,#N/A,FALSE,"Balance";#N/A,#N/A,FALSE,"TIR AC";#N/A,#N/A,FALSE,"TIR E"}</definedName>
    <definedName name="algo" localSheetId="16" hidden="1">{#N/A,#N/A,FALSE,"Aging Summary";#N/A,#N/A,FALSE,"Ratio Analysis";#N/A,#N/A,FALSE,"Test 120 Day Accts";#N/A,#N/A,FALSE,"Tickmarks"}</definedName>
    <definedName name="algo" localSheetId="18" hidden="1">{#N/A,#N/A,FALSE,"Aging Summary";#N/A,#N/A,FALSE,"Ratio Analysis";#N/A,#N/A,FALSE,"Test 120 Day Accts";#N/A,#N/A,FALSE,"Tickmarks"}</definedName>
    <definedName name="algo" hidden="1">{#N/A,#N/A,FALSE,"Aging Summary";#N/A,#N/A,FALSE,"Ratio Analysis";#N/A,#N/A,FALSE,"Test 120 Day Accts";#N/A,#N/A,FALSE,"Tickmarks"}</definedName>
    <definedName name="alita" localSheetId="16" hidden="1">{#N/A,#N/A,FALSE,"Aging Summary";#N/A,#N/A,FALSE,"Ratio Analysis";#N/A,#N/A,FALSE,"Test 120 Day Accts";#N/A,#N/A,FALSE,"Tickmarks"}</definedName>
    <definedName name="alita" localSheetId="18" hidden="1">{#N/A,#N/A,FALSE,"Aging Summary";#N/A,#N/A,FALSE,"Ratio Analysis";#N/A,#N/A,FALSE,"Test 120 Day Accts";#N/A,#N/A,FALSE,"Tickmarks"}</definedName>
    <definedName name="alita" hidden="1">{#N/A,#N/A,FALSE,"Aging Summary";#N/A,#N/A,FALSE,"Ratio Analysis";#N/A,#N/A,FALSE,"Test 120 Day Accts";#N/A,#N/A,FALSE,"Tickmarks"}</definedName>
    <definedName name="alitafon">#REF!</definedName>
    <definedName name="ALKM" localSheetId="16" hidden="1">{#N/A,#N/A,FALSE,"FASA";#N/A,#N/A,FALSE,"FASA2";#N/A,#N/A,FALSE,"BASA";#N/A,#N/A,FALSE,"BASA2";#N/A,#N/A,FALSE,"FVSA";#N/A,#N/A,FALSE,"FVSA2";#N/A,#N/A,FALSE,"fcsa";#N/A,#N/A,FALSE,"fcsa2"}</definedName>
    <definedName name="ALKM" localSheetId="18" hidden="1">{#N/A,#N/A,FALSE,"FASA";#N/A,#N/A,FALSE,"FASA2";#N/A,#N/A,FALSE,"BASA";#N/A,#N/A,FALSE,"BASA2";#N/A,#N/A,FALSE,"FVSA";#N/A,#N/A,FALSE,"FVSA2";#N/A,#N/A,FALSE,"fcsa";#N/A,#N/A,FALSE,"fcsa2"}</definedName>
    <definedName name="ALKM" hidden="1">{#N/A,#N/A,FALSE,"FASA";#N/A,#N/A,FALSE,"FASA2";#N/A,#N/A,FALSE,"BASA";#N/A,#N/A,FALSE,"BASA2";#N/A,#N/A,FALSE,"FVSA";#N/A,#N/A,FALSE,"FVSA2";#N/A,#N/A,FALSE,"fcsa";#N/A,#N/A,FALSE,"fcsa2"}</definedName>
    <definedName name="ALL">#REF!</definedName>
    <definedName name="All_Divisions" hidden="1">#REF!</definedName>
    <definedName name="already" localSheetId="16" hidden="1">{#N/A,#N/A,FALSE,"Aging Summary";#N/A,#N/A,FALSE,"Ratio Analysis";#N/A,#N/A,FALSE,"Test 120 Day Accts";#N/A,#N/A,FALSE,"Tickmarks"}</definedName>
    <definedName name="already" localSheetId="18" hidden="1">{#N/A,#N/A,FALSE,"Aging Summary";#N/A,#N/A,FALSE,"Ratio Analysis";#N/A,#N/A,FALSE,"Test 120 Day Accts";#N/A,#N/A,FALSE,"Tickmarks"}</definedName>
    <definedName name="already" hidden="1">{#N/A,#N/A,FALSE,"Aging Summary";#N/A,#N/A,FALSE,"Ratio Analysis";#N/A,#N/A,FALSE,"Test 120 Day Accts";#N/A,#N/A,FALSE,"Tickmarks"}</definedName>
    <definedName name="alsdkfj" localSheetId="16" hidden="1">{#N/A,#N/A,FALSE,"Aging Summary";#N/A,#N/A,FALSE,"Ratio Analysis";#N/A,#N/A,FALSE,"Test 120 Day Accts";#N/A,#N/A,FALSE,"Tickmarks"}</definedName>
    <definedName name="alsdkfj" localSheetId="18" hidden="1">{#N/A,#N/A,FALSE,"Aging Summary";#N/A,#N/A,FALSE,"Ratio Analysis";#N/A,#N/A,FALSE,"Test 120 Day Accts";#N/A,#N/A,FALSE,"Tickmarks"}</definedName>
    <definedName name="alsdkfj" hidden="1">{#N/A,#N/A,FALSE,"Aging Summary";#N/A,#N/A,FALSE,"Ratio Analysis";#N/A,#N/A,FALSE,"Test 120 Day Accts";#N/A,#N/A,FALSE,"Tickmarks"}</definedName>
    <definedName name="Altair" localSheetId="16" hidden="1">{#N/A,#N/A,FALSE,"RLI";#N/A,#N/A,FALSE,"Provisión impto. renta";#N/A,#N/A,FALSE,"C-M Patrimonio";#N/A,#N/A,FALSE,"Inv.EERR";#N/A,#N/A,FALSE,"Activo Fijo";#N/A,#N/A,FALSE,"Remodelaciones";#N/A,#N/A,FALSE,"Provisión vacaciones";#N/A,#N/A,FALSE,"Impuesto  diferido"}</definedName>
    <definedName name="Altair" localSheetId="18" hidden="1">{#N/A,#N/A,FALSE,"RLI";#N/A,#N/A,FALSE,"Provisión impto. renta";#N/A,#N/A,FALSE,"C-M Patrimonio";#N/A,#N/A,FALSE,"Inv.EERR";#N/A,#N/A,FALSE,"Activo Fijo";#N/A,#N/A,FALSE,"Remodelaciones";#N/A,#N/A,FALSE,"Provisión vacaciones";#N/A,#N/A,FALSE,"Impuesto  diferido"}</definedName>
    <definedName name="Altair" hidden="1">{#N/A,#N/A,FALSE,"RLI";#N/A,#N/A,FALSE,"Provisión impto. renta";#N/A,#N/A,FALSE,"C-M Patrimonio";#N/A,#N/A,FALSE,"Inv.EERR";#N/A,#N/A,FALSE,"Activo Fijo";#N/A,#N/A,FALSE,"Remodelaciones";#N/A,#N/A,FALSE,"Provisión vacaciones";#N/A,#N/A,FALSE,"Impuesto  diferido"}</definedName>
    <definedName name="ALTAS2003" localSheetId="16" hidden="1">{#N/A,#N/A,FALSE,"Aging Summary";#N/A,#N/A,FALSE,"Ratio Analysis";#N/A,#N/A,FALSE,"Test 120 Day Accts";#N/A,#N/A,FALSE,"Tickmarks"}</definedName>
    <definedName name="ALTAS2003" localSheetId="18" hidden="1">{#N/A,#N/A,FALSE,"Aging Summary";#N/A,#N/A,FALSE,"Ratio Analysis";#N/A,#N/A,FALSE,"Test 120 Day Accts";#N/A,#N/A,FALSE,"Tickmarks"}</definedName>
    <definedName name="ALTAS2003" hidden="1">{#N/A,#N/A,FALSE,"Aging Summary";#N/A,#N/A,FALSE,"Ratio Analysis";#N/A,#N/A,FALSE,"Test 120 Day Accts";#N/A,#N/A,FALSE,"Tickmarks"}</definedName>
    <definedName name="ALTAS2003_1" localSheetId="16" hidden="1">{#N/A,#N/A,FALSE,"Aging Summary";#N/A,#N/A,FALSE,"Ratio Analysis";#N/A,#N/A,FALSE,"Test 120 Day Accts";#N/A,#N/A,FALSE,"Tickmarks"}</definedName>
    <definedName name="ALTAS2003_1" localSheetId="18" hidden="1">{#N/A,#N/A,FALSE,"Aging Summary";#N/A,#N/A,FALSE,"Ratio Analysis";#N/A,#N/A,FALSE,"Test 120 Day Accts";#N/A,#N/A,FALSE,"Tickmarks"}</definedName>
    <definedName name="ALTAS2003_1" hidden="1">{#N/A,#N/A,FALSE,"Aging Summary";#N/A,#N/A,FALSE,"Ratio Analysis";#N/A,#N/A,FALSE,"Test 120 Day Accts";#N/A,#N/A,FALSE,"Tickmarks"}</definedName>
    <definedName name="ALTAS2003_2" localSheetId="16" hidden="1">{#N/A,#N/A,FALSE,"Aging Summary";#N/A,#N/A,FALSE,"Ratio Analysis";#N/A,#N/A,FALSE,"Test 120 Day Accts";#N/A,#N/A,FALSE,"Tickmarks"}</definedName>
    <definedName name="ALTAS2003_2" localSheetId="18" hidden="1">{#N/A,#N/A,FALSE,"Aging Summary";#N/A,#N/A,FALSE,"Ratio Analysis";#N/A,#N/A,FALSE,"Test 120 Day Accts";#N/A,#N/A,FALSE,"Tickmarks"}</definedName>
    <definedName name="ALTAS2003_2" hidden="1">{#N/A,#N/A,FALSE,"Aging Summary";#N/A,#N/A,FALSE,"Ratio Analysis";#N/A,#N/A,FALSE,"Test 120 Day Accts";#N/A,#N/A,FALSE,"Tickmarks"}</definedName>
    <definedName name="ALTAS2004" localSheetId="16" hidden="1">{#N/A,#N/A,FALSE,"Aging Summary";#N/A,#N/A,FALSE,"Ratio Analysis";#N/A,#N/A,FALSE,"Test 120 Day Accts";#N/A,#N/A,FALSE,"Tickmarks"}</definedName>
    <definedName name="ALTAS2004" localSheetId="18" hidden="1">{#N/A,#N/A,FALSE,"Aging Summary";#N/A,#N/A,FALSE,"Ratio Analysis";#N/A,#N/A,FALSE,"Test 120 Day Accts";#N/A,#N/A,FALSE,"Tickmarks"}</definedName>
    <definedName name="ALTAS2004" hidden="1">{#N/A,#N/A,FALSE,"Aging Summary";#N/A,#N/A,FALSE,"Ratio Analysis";#N/A,#N/A,FALSE,"Test 120 Day Accts";#N/A,#N/A,FALSE,"Tickmarks"}</definedName>
    <definedName name="ALVARO" localSheetId="16" hidden="1">{#N/A,#N/A,FALSE,"Aging Summary";#N/A,#N/A,FALSE,"Ratio Analysis";#N/A,#N/A,FALSE,"Test 120 Day Accts";#N/A,#N/A,FALSE,"Tickmarks"}</definedName>
    <definedName name="ALVARO" localSheetId="18" hidden="1">{#N/A,#N/A,FALSE,"Aging Summary";#N/A,#N/A,FALSE,"Ratio Analysis";#N/A,#N/A,FALSE,"Test 120 Day Accts";#N/A,#N/A,FALSE,"Tickmarks"}</definedName>
    <definedName name="ALVARO" hidden="1">{#N/A,#N/A,FALSE,"Aging Summary";#N/A,#N/A,FALSE,"Ratio Analysis";#N/A,#N/A,FALSE,"Test 120 Day Accts";#N/A,#N/A,FALSE,"Tickmarks"}</definedName>
    <definedName name="am" localSheetId="16" hidden="1">{#N/A,#N/A,TRUE,"MEMO";#N/A,#N/A,TRUE,"PARAMETROS";#N/A,#N/A,TRUE,"RLI ";#N/A,#N/A,TRUE,"IMPTO.DET.";#N/A,#N/A,TRUE,"FUT-FUNT";#N/A,#N/A,TRUE,"CPI-PATR.";#N/A,#N/A,TRUE,"CM CPI";#N/A,#N/A,TRUE,"PROV";#N/A,#N/A,TRUE,"A FIJO";#N/A,#N/A,TRUE,"LEASING";#N/A,#N/A,TRUE,"VPP";#N/A,#N/A,TRUE,"PPM";#N/A,#N/A,TRUE,"OTROS"}</definedName>
    <definedName name="am" localSheetId="18" hidden="1">{#N/A,#N/A,TRUE,"MEMO";#N/A,#N/A,TRUE,"PARAMETROS";#N/A,#N/A,TRUE,"RLI ";#N/A,#N/A,TRUE,"IMPTO.DET.";#N/A,#N/A,TRUE,"FUT-FUNT";#N/A,#N/A,TRUE,"CPI-PATR.";#N/A,#N/A,TRUE,"CM CPI";#N/A,#N/A,TRUE,"PROV";#N/A,#N/A,TRUE,"A FIJO";#N/A,#N/A,TRUE,"LEASING";#N/A,#N/A,TRUE,"VPP";#N/A,#N/A,TRUE,"PPM";#N/A,#N/A,TRUE,"OTROS"}</definedName>
    <definedName name="am" hidden="1">{#N/A,#N/A,TRUE,"MEMO";#N/A,#N/A,TRUE,"PARAMETROS";#N/A,#N/A,TRUE,"RLI ";#N/A,#N/A,TRUE,"IMPTO.DET.";#N/A,#N/A,TRUE,"FUT-FUNT";#N/A,#N/A,TRUE,"CPI-PATR.";#N/A,#N/A,TRUE,"CM CPI";#N/A,#N/A,TRUE,"PROV";#N/A,#N/A,TRUE,"A FIJO";#N/A,#N/A,TRUE,"LEASING";#N/A,#N/A,TRUE,"VPP";#N/A,#N/A,TRUE,"PPM";#N/A,#N/A,TRUE,"OTROS"}</definedName>
    <definedName name="ama" localSheetId="16" hidden="1">{#N/A,#N/A,TRUE,"MEMO";#N/A,#N/A,TRUE,"PARAMETROS";#N/A,#N/A,TRUE,"RLI ";#N/A,#N/A,TRUE,"IMPTO.DET.";#N/A,#N/A,TRUE,"FUT-FUNT";#N/A,#N/A,TRUE,"CPI-PATR.";#N/A,#N/A,TRUE,"CM CPI";#N/A,#N/A,TRUE,"PROV";#N/A,#N/A,TRUE,"A FIJO";#N/A,#N/A,TRUE,"LEASING";#N/A,#N/A,TRUE,"VPP";#N/A,#N/A,TRUE,"PPM";#N/A,#N/A,TRUE,"OTROS"}</definedName>
    <definedName name="ama" localSheetId="18" hidden="1">{#N/A,#N/A,TRUE,"MEMO";#N/A,#N/A,TRUE,"PARAMETROS";#N/A,#N/A,TRUE,"RLI ";#N/A,#N/A,TRUE,"IMPTO.DET.";#N/A,#N/A,TRUE,"FUT-FUNT";#N/A,#N/A,TRUE,"CPI-PATR.";#N/A,#N/A,TRUE,"CM CPI";#N/A,#N/A,TRUE,"PROV";#N/A,#N/A,TRUE,"A FIJO";#N/A,#N/A,TRUE,"LEASING";#N/A,#N/A,TRUE,"VPP";#N/A,#N/A,TRUE,"PPM";#N/A,#N/A,TRUE,"OTROS"}</definedName>
    <definedName name="ama" hidden="1">{#N/A,#N/A,TRUE,"MEMO";#N/A,#N/A,TRUE,"PARAMETROS";#N/A,#N/A,TRUE,"RLI ";#N/A,#N/A,TRUE,"IMPTO.DET.";#N/A,#N/A,TRUE,"FUT-FUNT";#N/A,#N/A,TRUE,"CPI-PATR.";#N/A,#N/A,TRUE,"CM CPI";#N/A,#N/A,TRUE,"PROV";#N/A,#N/A,TRUE,"A FIJO";#N/A,#N/A,TRUE,"LEASING";#N/A,#N/A,TRUE,"VPP";#N/A,#N/A,TRUE,"PPM";#N/A,#N/A,TRUE,"OTROS"}</definedName>
    <definedName name="amda">#REF!</definedName>
    <definedName name="amds">#REF!</definedName>
    <definedName name="AMEX">#REF!</definedName>
    <definedName name="amo" localSheetId="16" hidden="1">{#N/A,#N/A,TRUE,"MEMO";#N/A,#N/A,TRUE,"PARAMETROS";#N/A,#N/A,TRUE,"RLI ";#N/A,#N/A,TRUE,"IMPTO.DET.";#N/A,#N/A,TRUE,"FUT-FUNT";#N/A,#N/A,TRUE,"CPI-PATR.";#N/A,#N/A,TRUE,"CM CPI";#N/A,#N/A,TRUE,"PROV";#N/A,#N/A,TRUE,"A FIJO";#N/A,#N/A,TRUE,"LEASING";#N/A,#N/A,TRUE,"VPP";#N/A,#N/A,TRUE,"PPM";#N/A,#N/A,TRUE,"OTROS"}</definedName>
    <definedName name="amo" localSheetId="18" hidden="1">{#N/A,#N/A,TRUE,"MEMO";#N/A,#N/A,TRUE,"PARAMETROS";#N/A,#N/A,TRUE,"RLI ";#N/A,#N/A,TRUE,"IMPTO.DET.";#N/A,#N/A,TRUE,"FUT-FUNT";#N/A,#N/A,TRUE,"CPI-PATR.";#N/A,#N/A,TRUE,"CM CPI";#N/A,#N/A,TRUE,"PROV";#N/A,#N/A,TRUE,"A FIJO";#N/A,#N/A,TRUE,"LEASING";#N/A,#N/A,TRUE,"VPP";#N/A,#N/A,TRUE,"PPM";#N/A,#N/A,TRUE,"OTROS"}</definedName>
    <definedName name="amo" hidden="1">{#N/A,#N/A,TRUE,"MEMO";#N/A,#N/A,TRUE,"PARAMETROS";#N/A,#N/A,TRUE,"RLI ";#N/A,#N/A,TRUE,"IMPTO.DET.";#N/A,#N/A,TRUE,"FUT-FUNT";#N/A,#N/A,TRUE,"CPI-PATR.";#N/A,#N/A,TRUE,"CM CPI";#N/A,#N/A,TRUE,"PROV";#N/A,#N/A,TRUE,"A FIJO";#N/A,#N/A,TRUE,"LEASING";#N/A,#N/A,TRUE,"VPP";#N/A,#N/A,TRUE,"PPM";#N/A,#N/A,TRUE,"OTROS"}</definedName>
    <definedName name="AMORT">#REF!</definedName>
    <definedName name="Amort_comple">#REF!</definedName>
    <definedName name="Amort_SurvaleursFF">#REF!</definedName>
    <definedName name="amort0">#REF!</definedName>
    <definedName name="amortissement">"#REF!"</definedName>
    <definedName name="amortissement_10">"#REF!"</definedName>
    <definedName name="amortissement_22">"#REF!"</definedName>
    <definedName name="amortissement_22_10">"#REF!"</definedName>
    <definedName name="amortissement_22_5">"#REF!"</definedName>
    <definedName name="amortissement_5">"#REF!"</definedName>
    <definedName name="AMORTIZACION">#REF!</definedName>
    <definedName name="Amortización">#REF!</definedName>
    <definedName name="Amortizaciones">#REF!</definedName>
    <definedName name="amortization">#REF!</definedName>
    <definedName name="amortizationidc">#REF!</definedName>
    <definedName name="AN">#REF!</definedName>
    <definedName name="ana" localSheetId="16" hidden="1">{#N/A,#N/A,FALSE,"FECU_UF_PESOS"}</definedName>
    <definedName name="ana" localSheetId="18" hidden="1">{#N/A,#N/A,FALSE,"FECU_UF_PESOS"}</definedName>
    <definedName name="ana" hidden="1">{#N/A,#N/A,FALSE,"FECU_UF_PESOS"}</definedName>
    <definedName name="Anal." localSheetId="16" hidden="1">{#N/A,#N/A,FALSE,"11.01";#N/A,#N/A,FALSE,"11.03";#N/A,#N/A,FALSE,"11.04";#N/A,#N/A,FALSE,"11.05";#N/A,#N/A,FALSE,"11.06";#N/A,#N/A,FALSE,"11.07";#N/A,#N/A,FALSE,"11.08";#N/A,#N/A,FALSE,"13.07";#N/A,#N/A,FALSE,"21.02";#N/A,#N/A,FALSE,"21.03";#N/A,#N/A,FALSE,"21.04";#N/A,#N/A,FALSE,"21.05";#N/A,#N/A,FALSE,"21.06";#N/A,#N/A,FALSE,"21.07";#N/A,#N/A,FALSE,"21.08";#N/A,#N/A,FALSE,"23.00"}</definedName>
    <definedName name="Anal." localSheetId="18" hidden="1">{#N/A,#N/A,FALSE,"11.01";#N/A,#N/A,FALSE,"11.03";#N/A,#N/A,FALSE,"11.04";#N/A,#N/A,FALSE,"11.05";#N/A,#N/A,FALSE,"11.06";#N/A,#N/A,FALSE,"11.07";#N/A,#N/A,FALSE,"11.08";#N/A,#N/A,FALSE,"13.07";#N/A,#N/A,FALSE,"21.02";#N/A,#N/A,FALSE,"21.03";#N/A,#N/A,FALSE,"21.04";#N/A,#N/A,FALSE,"21.05";#N/A,#N/A,FALSE,"21.06";#N/A,#N/A,FALSE,"21.07";#N/A,#N/A,FALSE,"21.08";#N/A,#N/A,FALSE,"23.00"}</definedName>
    <definedName name="Anal." hidden="1">{#N/A,#N/A,FALSE,"11.01";#N/A,#N/A,FALSE,"11.03";#N/A,#N/A,FALSE,"11.04";#N/A,#N/A,FALSE,"11.05";#N/A,#N/A,FALSE,"11.06";#N/A,#N/A,FALSE,"11.07";#N/A,#N/A,FALSE,"11.08";#N/A,#N/A,FALSE,"13.07";#N/A,#N/A,FALSE,"21.02";#N/A,#N/A,FALSE,"21.03";#N/A,#N/A,FALSE,"21.04";#N/A,#N/A,FALSE,"21.05";#N/A,#N/A,FALSE,"21.06";#N/A,#N/A,FALSE,"21.07";#N/A,#N/A,FALSE,"21.08";#N/A,#N/A,FALSE,"23.00"}</definedName>
    <definedName name="Analis" localSheetId="16" hidden="1">{#N/A,#N/A,FALSE,"11.01";#N/A,#N/A,FALSE,"11.03";#N/A,#N/A,FALSE,"11.04";#N/A,#N/A,FALSE,"11.05";#N/A,#N/A,FALSE,"11.06";#N/A,#N/A,FALSE,"11.07";#N/A,#N/A,FALSE,"11.08";#N/A,#N/A,FALSE,"13.07";#N/A,#N/A,FALSE,"21.02";#N/A,#N/A,FALSE,"21.03";#N/A,#N/A,FALSE,"21.04";#N/A,#N/A,FALSE,"21.05";#N/A,#N/A,FALSE,"21.06";#N/A,#N/A,FALSE,"21.07";#N/A,#N/A,FALSE,"21.08";#N/A,#N/A,FALSE,"23.00"}</definedName>
    <definedName name="Analis" localSheetId="18" hidden="1">{#N/A,#N/A,FALSE,"11.01";#N/A,#N/A,FALSE,"11.03";#N/A,#N/A,FALSE,"11.04";#N/A,#N/A,FALSE,"11.05";#N/A,#N/A,FALSE,"11.06";#N/A,#N/A,FALSE,"11.07";#N/A,#N/A,FALSE,"11.08";#N/A,#N/A,FALSE,"13.07";#N/A,#N/A,FALSE,"21.02";#N/A,#N/A,FALSE,"21.03";#N/A,#N/A,FALSE,"21.04";#N/A,#N/A,FALSE,"21.05";#N/A,#N/A,FALSE,"21.06";#N/A,#N/A,FALSE,"21.07";#N/A,#N/A,FALSE,"21.08";#N/A,#N/A,FALSE,"23.00"}</definedName>
    <definedName name="Analis" hidden="1">{#N/A,#N/A,FALSE,"11.01";#N/A,#N/A,FALSE,"11.03";#N/A,#N/A,FALSE,"11.04";#N/A,#N/A,FALSE,"11.05";#N/A,#N/A,FALSE,"11.06";#N/A,#N/A,FALSE,"11.07";#N/A,#N/A,FALSE,"11.08";#N/A,#N/A,FALSE,"13.07";#N/A,#N/A,FALSE,"21.02";#N/A,#N/A,FALSE,"21.03";#N/A,#N/A,FALSE,"21.04";#N/A,#N/A,FALSE,"21.05";#N/A,#N/A,FALSE,"21.06";#N/A,#N/A,FALSE,"21.07";#N/A,#N/A,FALSE,"21.08";#N/A,#N/A,FALSE,"23.00"}</definedName>
    <definedName name="analisis">#REF!</definedName>
    <definedName name="Analisis1" localSheetId="16" hidden="1">{#N/A,#N/A,FALSE,"11.01";#N/A,#N/A,FALSE,"11.03";#N/A,#N/A,FALSE,"11.04";#N/A,#N/A,FALSE,"11.05";#N/A,#N/A,FALSE,"11.06";#N/A,#N/A,FALSE,"11.07";#N/A,#N/A,FALSE,"11.08";#N/A,#N/A,FALSE,"13.07";#N/A,#N/A,FALSE,"21.02";#N/A,#N/A,FALSE,"21.03";#N/A,#N/A,FALSE,"21.04";#N/A,#N/A,FALSE,"21.05";#N/A,#N/A,FALSE,"21.06";#N/A,#N/A,FALSE,"21.07";#N/A,#N/A,FALSE,"21.08";#N/A,#N/A,FALSE,"23.00"}</definedName>
    <definedName name="Analisis1" localSheetId="18" hidden="1">{#N/A,#N/A,FALSE,"11.01";#N/A,#N/A,FALSE,"11.03";#N/A,#N/A,FALSE,"11.04";#N/A,#N/A,FALSE,"11.05";#N/A,#N/A,FALSE,"11.06";#N/A,#N/A,FALSE,"11.07";#N/A,#N/A,FALSE,"11.08";#N/A,#N/A,FALSE,"13.07";#N/A,#N/A,FALSE,"21.02";#N/A,#N/A,FALSE,"21.03";#N/A,#N/A,FALSE,"21.04";#N/A,#N/A,FALSE,"21.05";#N/A,#N/A,FALSE,"21.06";#N/A,#N/A,FALSE,"21.07";#N/A,#N/A,FALSE,"21.08";#N/A,#N/A,FALSE,"23.00"}</definedName>
    <definedName name="Analisis1" hidden="1">{#N/A,#N/A,FALSE,"11.01";#N/A,#N/A,FALSE,"11.03";#N/A,#N/A,FALSE,"11.04";#N/A,#N/A,FALSE,"11.05";#N/A,#N/A,FALSE,"11.06";#N/A,#N/A,FALSE,"11.07";#N/A,#N/A,FALSE,"11.08";#N/A,#N/A,FALSE,"13.07";#N/A,#N/A,FALSE,"21.02";#N/A,#N/A,FALSE,"21.03";#N/A,#N/A,FALSE,"21.04";#N/A,#N/A,FALSE,"21.05";#N/A,#N/A,FALSE,"21.06";#N/A,#N/A,FALSE,"21.07";#N/A,#N/A,FALSE,"21.08";#N/A,#N/A,FALSE,"23.00"}</definedName>
    <definedName name="ANALITICO_CLIENTE1_5_DB">#REF!</definedName>
    <definedName name="Analyst" hidden="1">#REF!</definedName>
    <definedName name="ANDRE12" localSheetId="16" hidden="1">{#N/A,#N/A,TRUE,"MEMO";#N/A,#N/A,TRUE,"PARAMETROS";#N/A,#N/A,TRUE,"RLI ";#N/A,#N/A,TRUE,"IMPTO.DET.";#N/A,#N/A,TRUE,"FUT-FUNT";#N/A,#N/A,TRUE,"CPI-PATR.";#N/A,#N/A,TRUE,"CM CPI";#N/A,#N/A,TRUE,"PROV";#N/A,#N/A,TRUE,"A FIJO";#N/A,#N/A,TRUE,"LEASING";#N/A,#N/A,TRUE,"VPP";#N/A,#N/A,TRUE,"PPM";#N/A,#N/A,TRUE,"OTROS"}</definedName>
    <definedName name="ANDRE12" localSheetId="18" hidden="1">{#N/A,#N/A,TRUE,"MEMO";#N/A,#N/A,TRUE,"PARAMETROS";#N/A,#N/A,TRUE,"RLI ";#N/A,#N/A,TRUE,"IMPTO.DET.";#N/A,#N/A,TRUE,"FUT-FUNT";#N/A,#N/A,TRUE,"CPI-PATR.";#N/A,#N/A,TRUE,"CM CPI";#N/A,#N/A,TRUE,"PROV";#N/A,#N/A,TRUE,"A FIJO";#N/A,#N/A,TRUE,"LEASING";#N/A,#N/A,TRUE,"VPP";#N/A,#N/A,TRUE,"PPM";#N/A,#N/A,TRUE,"OTROS"}</definedName>
    <definedName name="ANDRE12" hidden="1">{#N/A,#N/A,TRUE,"MEMO";#N/A,#N/A,TRUE,"PARAMETROS";#N/A,#N/A,TRUE,"RLI ";#N/A,#N/A,TRUE,"IMPTO.DET.";#N/A,#N/A,TRUE,"FUT-FUNT";#N/A,#N/A,TRUE,"CPI-PATR.";#N/A,#N/A,TRUE,"CM CPI";#N/A,#N/A,TRUE,"PROV";#N/A,#N/A,TRUE,"A FIJO";#N/A,#N/A,TRUE,"LEASING";#N/A,#N/A,TRUE,"VPP";#N/A,#N/A,TRUE,"PPM";#N/A,#N/A,TRUE,"OTROS"}</definedName>
    <definedName name="ANDREA" hidden="1">#N/A</definedName>
    <definedName name="andreita" localSheetId="16" hidden="1">{#N/A,#N/A,FALSE,"Aging Summary";#N/A,#N/A,FALSE,"Ratio Analysis";#N/A,#N/A,FALSE,"Test 120 Day Accts";#N/A,#N/A,FALSE,"Tickmarks"}</definedName>
    <definedName name="andreita" localSheetId="18" hidden="1">{#N/A,#N/A,FALSE,"Aging Summary";#N/A,#N/A,FALSE,"Ratio Analysis";#N/A,#N/A,FALSE,"Test 120 Day Accts";#N/A,#N/A,FALSE,"Tickmarks"}</definedName>
    <definedName name="andreita" hidden="1">{#N/A,#N/A,FALSE,"Aging Summary";#N/A,#N/A,FALSE,"Ratio Analysis";#N/A,#N/A,FALSE,"Test 120 Day Accts";#N/A,#N/A,FALSE,"Tickmarks"}</definedName>
    <definedName name="ane" localSheetId="16" hidden="1">{#N/A,#N/A,FALSE,"Aging Summary";#N/A,#N/A,FALSE,"Ratio Analysis";#N/A,#N/A,FALSE,"Test 120 Day Accts";#N/A,#N/A,FALSE,"Tickmarks"}</definedName>
    <definedName name="ane" localSheetId="18" hidden="1">{#N/A,#N/A,FALSE,"Aging Summary";#N/A,#N/A,FALSE,"Ratio Analysis";#N/A,#N/A,FALSE,"Test 120 Day Accts";#N/A,#N/A,FALSE,"Tickmarks"}</definedName>
    <definedName name="ane" hidden="1">{#N/A,#N/A,FALSE,"Aging Summary";#N/A,#N/A,FALSE,"Ratio Analysis";#N/A,#N/A,FALSE,"Test 120 Day Accts";#N/A,#N/A,FALSE,"Tickmarks"}</definedName>
    <definedName name="AneAdeJor">#REF!</definedName>
    <definedName name="ANEOAF">#REF!</definedName>
    <definedName name="Anexo" localSheetId="16" hidden="1">{#N/A,#N/A,FALSE,"Aging Summary";#N/A,#N/A,FALSE,"Ratio Analysis";#N/A,#N/A,FALSE,"Test 120 Day Accts";#N/A,#N/A,FALSE,"Tickmarks"}</definedName>
    <definedName name="Anexo" localSheetId="18" hidden="1">{#N/A,#N/A,FALSE,"Aging Summary";#N/A,#N/A,FALSE,"Ratio Analysis";#N/A,#N/A,FALSE,"Test 120 Day Accts";#N/A,#N/A,FALSE,"Tickmarks"}</definedName>
    <definedName name="Anexo" hidden="1">{#N/A,#N/A,FALSE,"Aging Summary";#N/A,#N/A,FALSE,"Ratio Analysis";#N/A,#N/A,FALSE,"Test 120 Day Accts";#N/A,#N/A,FALSE,"Tickmarks"}</definedName>
    <definedName name="Anexo_CPT">#REF!</definedName>
    <definedName name="ANEXO1">#REF!</definedName>
    <definedName name="ANEXO2">#REF!</definedName>
    <definedName name="Anexo3">#REF!</definedName>
    <definedName name="Anexo4">#REF!</definedName>
    <definedName name="Anexo7">#REF!</definedName>
    <definedName name="Anexos" localSheetId="16" hidden="1">{#N/A,#N/A,TRUE,"H";#N/A,#N/A,TRUE,"J"}</definedName>
    <definedName name="Anexos" localSheetId="18" hidden="1">{#N/A,#N/A,TRUE,"H";#N/A,#N/A,TRUE,"J"}</definedName>
    <definedName name="Anexos" hidden="1">{#N/A,#N/A,TRUE,"H";#N/A,#N/A,TRUE,"J"}</definedName>
    <definedName name="ANGEL">#REF!</definedName>
    <definedName name="AnneeN">#REF!</definedName>
    <definedName name="AnneeN_1">#REF!</definedName>
    <definedName name="Annual_Projects">#REF!</definedName>
    <definedName name="Ano">#REF!</definedName>
    <definedName name="ANOR" localSheetId="16" hidden="1">{"maq y eq",#N/A,TRUE,"Maq y Eq";"rodados",#N/A,TRUE,"Rodados"}</definedName>
    <definedName name="ANOR" localSheetId="18" hidden="1">{"maq y eq",#N/A,TRUE,"Maq y Eq";"rodados",#N/A,TRUE,"Rodados"}</definedName>
    <definedName name="ANOR" hidden="1">{"maq y eq",#N/A,TRUE,"Maq y Eq";"rodados",#N/A,TRUE,"Rodados"}</definedName>
    <definedName name="anscount" hidden="1">1</definedName>
    <definedName name="aNT" localSheetId="16" hidden="1">{#N/A,#N/A,FALSE,"ANEXO_2";#N/A,#N/A,FALSE,"ANEXO_1";#N/A,#N/A,FALSE,"NOTAS$";#N/A,#N/A,FALSE,"INFORME$";#N/A,#N/A,FALSE,"EERR$";#N/A,#N/A,FALSE,"BCE$"}</definedName>
    <definedName name="aNT" localSheetId="18" hidden="1">{#N/A,#N/A,FALSE,"ANEXO_2";#N/A,#N/A,FALSE,"ANEXO_1";#N/A,#N/A,FALSE,"NOTAS$";#N/A,#N/A,FALSE,"INFORME$";#N/A,#N/A,FALSE,"EERR$";#N/A,#N/A,FALSE,"BCE$"}</definedName>
    <definedName name="aNT" hidden="1">{#N/A,#N/A,FALSE,"ANEXO_2";#N/A,#N/A,FALSE,"ANEXO_1";#N/A,#N/A,FALSE,"NOTAS$";#N/A,#N/A,FALSE,"INFORME$";#N/A,#N/A,FALSE,"EERR$";#N/A,#N/A,FALSE,"BCE$"}</definedName>
    <definedName name="Ant.2">#REF!</definedName>
    <definedName name="Ant.3">#REF!</definedName>
    <definedName name="Antalis_ICB">#REF!</definedName>
    <definedName name="AntClts">#REF!</definedName>
    <definedName name="ANTE">#REF!</definedName>
    <definedName name="ANTE1">#REF!</definedName>
    <definedName name="ANTE2">#REF!</definedName>
    <definedName name="ANTEC" localSheetId="16" hidden="1">{#N/A,#N/A,FALSE,"TEC 01";#N/A,#N/A,FALSE,"TEC 02";#N/A,#N/A,FALSE,"TEC 03";#N/A,#N/A,FALSE,"TEC 04";#N/A,#N/A,FALSE,"TEC 05";#N/A,#N/A,FALSE,"TEC 06";#N/A,#N/A,FALSE,"Form. Aseg. Calid.";#N/A,#N/A,FALSE,"TEC 07A";#N/A,#N/A,FALSE,"TEC 07B";#N/A,#N/A,FALSE,"TEC 07C";#N/A,#N/A,FALSE,"TEC 08";#N/A,#N/A,FALSE,"TEC 09";#N/A,#N/A,FALSE,"TEC 10";#N/A,#N/A,FALSE,"TEC 11";#N/A,#N/A,FALSE,"ECO 01";#N/A,#N/A,FALSE,"ECO 2";#N/A,#N/A,FALSE,"ECO 03";#N/A,#N/A,FALSE,"ECO-04";#N/A,#N/A,FALSE,"ECO-05";#N/A,#N/A,FALSE,"ECO-06";#N/A,#N/A,FALSE,"ECO-07";#N/A,#N/A,FALSE,"ECO-08"}</definedName>
    <definedName name="ANTEC" localSheetId="18" hidden="1">{#N/A,#N/A,FALSE,"TEC 01";#N/A,#N/A,FALSE,"TEC 02";#N/A,#N/A,FALSE,"TEC 03";#N/A,#N/A,FALSE,"TEC 04";#N/A,#N/A,FALSE,"TEC 05";#N/A,#N/A,FALSE,"TEC 06";#N/A,#N/A,FALSE,"Form. Aseg. Calid.";#N/A,#N/A,FALSE,"TEC 07A";#N/A,#N/A,FALSE,"TEC 07B";#N/A,#N/A,FALSE,"TEC 07C";#N/A,#N/A,FALSE,"TEC 08";#N/A,#N/A,FALSE,"TEC 09";#N/A,#N/A,FALSE,"TEC 10";#N/A,#N/A,FALSE,"TEC 11";#N/A,#N/A,FALSE,"ECO 01";#N/A,#N/A,FALSE,"ECO 2";#N/A,#N/A,FALSE,"ECO 03";#N/A,#N/A,FALSE,"ECO-04";#N/A,#N/A,FALSE,"ECO-05";#N/A,#N/A,FALSE,"ECO-06";#N/A,#N/A,FALSE,"ECO-07";#N/A,#N/A,FALSE,"ECO-08"}</definedName>
    <definedName name="ANTEC" hidden="1">{#N/A,#N/A,FALSE,"TEC 01";#N/A,#N/A,FALSE,"TEC 02";#N/A,#N/A,FALSE,"TEC 03";#N/A,#N/A,FALSE,"TEC 04";#N/A,#N/A,FALSE,"TEC 05";#N/A,#N/A,FALSE,"TEC 06";#N/A,#N/A,FALSE,"Form. Aseg. Calid.";#N/A,#N/A,FALSE,"TEC 07A";#N/A,#N/A,FALSE,"TEC 07B";#N/A,#N/A,FALSE,"TEC 07C";#N/A,#N/A,FALSE,"TEC 08";#N/A,#N/A,FALSE,"TEC 09";#N/A,#N/A,FALSE,"TEC 10";#N/A,#N/A,FALSE,"TEC 11";#N/A,#N/A,FALSE,"ECO 01";#N/A,#N/A,FALSE,"ECO 2";#N/A,#N/A,FALSE,"ECO 03";#N/A,#N/A,FALSE,"ECO-04";#N/A,#N/A,FALSE,"ECO-05";#N/A,#N/A,FALSE,"ECO-06";#N/A,#N/A,FALSE,"ECO-07";#N/A,#N/A,FALSE,"ECO-08"}</definedName>
    <definedName name="Antecedentes" localSheetId="16" hidden="1">{#N/A,#N/A,FALSE,"Aging Summary";#N/A,#N/A,FALSE,"Ratio Analysis";#N/A,#N/A,FALSE,"Test 120 Day Accts";#N/A,#N/A,FALSE,"Tickmarks"}</definedName>
    <definedName name="Antecedentes" localSheetId="18" hidden="1">{#N/A,#N/A,FALSE,"Aging Summary";#N/A,#N/A,FALSE,"Ratio Analysis";#N/A,#N/A,FALSE,"Test 120 Day Accts";#N/A,#N/A,FALSE,"Tickmarks"}</definedName>
    <definedName name="Antecedentes" hidden="1">{#N/A,#N/A,FALSE,"Aging Summary";#N/A,#N/A,FALSE,"Ratio Analysis";#N/A,#N/A,FALSE,"Test 120 Day Accts";#N/A,#N/A,FALSE,"Tickmarks"}</definedName>
    <definedName name="ANTICCL">#REF!</definedName>
    <definedName name="ANTICCLTES">#REF!</definedName>
    <definedName name="ANTICIPO">#REF!</definedName>
    <definedName name="ANTICIPOS">#REF!</definedName>
    <definedName name="AntProAne">#REF!</definedName>
    <definedName name="AntProv">#REF!</definedName>
    <definedName name="ANUBCE">#REF!</definedName>
    <definedName name="ANUDATA">#REF!</definedName>
    <definedName name="ANUIRROA">#REF!</definedName>
    <definedName name="ANUIRROE">#REF!</definedName>
    <definedName name="ANUNETI">#REF!</definedName>
    <definedName name="Anverso" localSheetId="16" hidden="1">{#N/A,#N/A,FALSE,"Aging Summary";#N/A,#N/A,FALSE,"Ratio Analysis";#N/A,#N/A,FALSE,"Test 120 Day Accts";#N/A,#N/A,FALSE,"Tickmarks"}</definedName>
    <definedName name="Anverso" localSheetId="18" hidden="1">{#N/A,#N/A,FALSE,"Aging Summary";#N/A,#N/A,FALSE,"Ratio Analysis";#N/A,#N/A,FALSE,"Test 120 Day Accts";#N/A,#N/A,FALSE,"Tickmarks"}</definedName>
    <definedName name="Anverso" hidden="1">{#N/A,#N/A,FALSE,"Aging Summary";#N/A,#N/A,FALSE,"Ratio Analysis";#N/A,#N/A,FALSE,"Test 120 Day Accts";#N/A,#N/A,FALSE,"Tickmarks"}</definedName>
    <definedName name="Anverso_1" localSheetId="16" hidden="1">{#N/A,#N/A,FALSE,"Aging Summary";#N/A,#N/A,FALSE,"Ratio Analysis";#N/A,#N/A,FALSE,"Test 120 Day Accts";#N/A,#N/A,FALSE,"Tickmarks"}</definedName>
    <definedName name="Anverso_1" localSheetId="18" hidden="1">{#N/A,#N/A,FALSE,"Aging Summary";#N/A,#N/A,FALSE,"Ratio Analysis";#N/A,#N/A,FALSE,"Test 120 Day Accts";#N/A,#N/A,FALSE,"Tickmarks"}</definedName>
    <definedName name="Anverso_1" hidden="1">{#N/A,#N/A,FALSE,"Aging Summary";#N/A,#N/A,FALSE,"Ratio Analysis";#N/A,#N/A,FALSE,"Test 120 Day Accts";#N/A,#N/A,FALSE,"Tickmarks"}</definedName>
    <definedName name="anverso_f22">#REF!</definedName>
    <definedName name="ANVERSO2" localSheetId="16" hidden="1">{#N/A,#N/A,FALSE,"Aging Summary";#N/A,#N/A,FALSE,"Ratio Analysis";#N/A,#N/A,FALSE,"Test 120 Day Accts";#N/A,#N/A,FALSE,"Tickmarks"}</definedName>
    <definedName name="ANVERSO2" localSheetId="18" hidden="1">{#N/A,#N/A,FALSE,"Aging Summary";#N/A,#N/A,FALSE,"Ratio Analysis";#N/A,#N/A,FALSE,"Test 120 Day Accts";#N/A,#N/A,FALSE,"Tickmarks"}</definedName>
    <definedName name="ANVERSO2" hidden="1">{#N/A,#N/A,FALSE,"Aging Summary";#N/A,#N/A,FALSE,"Ratio Analysis";#N/A,#N/A,FALSE,"Test 120 Day Accts";#N/A,#N/A,FALSE,"Tickmarks"}</definedName>
    <definedName name="AnversoF22" localSheetId="16" hidden="1">{#N/A,#N/A,TRUE,"MEMO";#N/A,#N/A,TRUE,"PARAMETROS";#N/A,#N/A,TRUE,"RLI ";#N/A,#N/A,TRUE,"IMPTO.DET.";#N/A,#N/A,TRUE,"FUT-FUNT";#N/A,#N/A,TRUE,"CPI-PATR.";#N/A,#N/A,TRUE,"CM CPI";#N/A,#N/A,TRUE,"PROV";#N/A,#N/A,TRUE,"A FIJO";#N/A,#N/A,TRUE,"LEASING";#N/A,#N/A,TRUE,"VPP";#N/A,#N/A,TRUE,"PPM";#N/A,#N/A,TRUE,"OTROS"}</definedName>
    <definedName name="AnversoF22" localSheetId="18" hidden="1">{#N/A,#N/A,TRUE,"MEMO";#N/A,#N/A,TRUE,"PARAMETROS";#N/A,#N/A,TRUE,"RLI ";#N/A,#N/A,TRUE,"IMPTO.DET.";#N/A,#N/A,TRUE,"FUT-FUNT";#N/A,#N/A,TRUE,"CPI-PATR.";#N/A,#N/A,TRUE,"CM CPI";#N/A,#N/A,TRUE,"PROV";#N/A,#N/A,TRUE,"A FIJO";#N/A,#N/A,TRUE,"LEASING";#N/A,#N/A,TRUE,"VPP";#N/A,#N/A,TRUE,"PPM";#N/A,#N/A,TRUE,"OTROS"}</definedName>
    <definedName name="AnversoF22" hidden="1">{#N/A,#N/A,TRUE,"MEMO";#N/A,#N/A,TRUE,"PARAMETROS";#N/A,#N/A,TRUE,"RLI ";#N/A,#N/A,TRUE,"IMPTO.DET.";#N/A,#N/A,TRUE,"FUT-FUNT";#N/A,#N/A,TRUE,"CPI-PATR.";#N/A,#N/A,TRUE,"CM CPI";#N/A,#N/A,TRUE,"PROV";#N/A,#N/A,TRUE,"A FIJO";#N/A,#N/A,TRUE,"LEASING";#N/A,#N/A,TRUE,"VPP";#N/A,#N/A,TRUE,"PPM";#N/A,#N/A,TRUE,"OTROS"}</definedName>
    <definedName name="anzahlung">#REF!</definedName>
    <definedName name="año">#REF!</definedName>
    <definedName name="año_2015">#REF!</definedName>
    <definedName name="Año_Anterior">#REF!</definedName>
    <definedName name="Año1" localSheetId="16">[44]Inicio4</definedName>
    <definedName name="Año1" localSheetId="18">[44]Inicio4</definedName>
    <definedName name="Año1">[44]Inicio4</definedName>
    <definedName name="Año2" localSheetId="16">[44]Inicio4</definedName>
    <definedName name="Año2" localSheetId="18">[44]Inicio4</definedName>
    <definedName name="Año2">[44]Inicio4</definedName>
    <definedName name="Año2004">#REF!</definedName>
    <definedName name="AÑO91">#REF!</definedName>
    <definedName name="AÑO92">#REF!</definedName>
    <definedName name="AÑO93">#REF!</definedName>
    <definedName name="año94">#REF!</definedName>
    <definedName name="año95">#REF!</definedName>
    <definedName name="AÑO96">#REF!</definedName>
    <definedName name="AÑO97">#REF!</definedName>
    <definedName name="AÑO98">#REF!</definedName>
    <definedName name="AÑO99">#REF!</definedName>
    <definedName name="AÑOACT">#REF!</definedName>
    <definedName name="AÑOANT">#REF!</definedName>
    <definedName name="AÑOS">#REF!</definedName>
    <definedName name="Años_préstamo">#REF!</definedName>
    <definedName name="àòP" localSheetId="16" hidden="1">{#N/A,#N/A,TRUE,"Main Issues";#N/A,#N/A,TRUE,"Income statement ($)"}</definedName>
    <definedName name="àòP" localSheetId="18" hidden="1">{#N/A,#N/A,TRUE,"Main Issues";#N/A,#N/A,TRUE,"Income statement ($)"}</definedName>
    <definedName name="àòP" hidden="1">{#N/A,#N/A,TRUE,"Main Issues";#N/A,#N/A,TRUE,"Income statement ($)"}</definedName>
    <definedName name="AP" localSheetId="16" hidden="1">{#N/A,#N/A,FALSE,"Aging Summary";#N/A,#N/A,FALSE,"Ratio Analysis";#N/A,#N/A,FALSE,"Test 120 Day Accts";#N/A,#N/A,FALSE,"Tickmarks"}</definedName>
    <definedName name="AP" localSheetId="18" hidden="1">{#N/A,#N/A,FALSE,"Aging Summary";#N/A,#N/A,FALSE,"Ratio Analysis";#N/A,#N/A,FALSE,"Test 120 Day Accts";#N/A,#N/A,FALSE,"Tickmarks"}</definedName>
    <definedName name="AP" hidden="1">{#N/A,#N/A,FALSE,"Aging Summary";#N/A,#N/A,FALSE,"Ratio Analysis";#N/A,#N/A,FALSE,"Test 120 Day Accts";#N/A,#N/A,FALSE,"Tickmarks"}</definedName>
    <definedName name="Ap_Rep">#REF!</definedName>
    <definedName name="APE">#REF!</definedName>
    <definedName name="APERT">#REF!</definedName>
    <definedName name="aplicacion">#REF!</definedName>
    <definedName name="aplicagif">#REF!</definedName>
    <definedName name="APOREEMB">#REF!</definedName>
    <definedName name="Aportacion_Capital">NA()</definedName>
    <definedName name="Aportacion_Capital_9">NA()</definedName>
    <definedName name="apoyos">#REF!</definedName>
    <definedName name="Application_1">#REF!</definedName>
    <definedName name="Application_10">#REF!</definedName>
    <definedName name="Application_2">#REF!</definedName>
    <definedName name="Application_3">#REF!</definedName>
    <definedName name="Application_4">#REF!</definedName>
    <definedName name="Application_5">#REF!</definedName>
    <definedName name="Application_6">#REF!</definedName>
    <definedName name="Application_7">#REF!</definedName>
    <definedName name="Application_8">#REF!</definedName>
    <definedName name="Application_9">#REF!</definedName>
    <definedName name="Application_summary">#REF!</definedName>
    <definedName name="APR">#REF!</definedName>
    <definedName name="april94">#REF!</definedName>
    <definedName name="APSUMMARY">#REF!</definedName>
    <definedName name="aq" localSheetId="16">DIN!aq</definedName>
    <definedName name="aq" localSheetId="18">#N/A</definedName>
    <definedName name="aq">[0]!aq</definedName>
    <definedName name="aqaqaqaqaqaqaqaqa"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qaqaqaqaqaqaqaqa"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qaqaqaqaqaqaqaqa"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qaqaqsdd"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qaqaqsdd"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qaqaqsdd"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qdfasdsa">NA()</definedName>
    <definedName name="aqwq">#REF!</definedName>
    <definedName name="AR11020701">#REF!</definedName>
    <definedName name="ARA_Threshold">#REF!</definedName>
    <definedName name="ARDILES">#REF!</definedName>
    <definedName name="area">#REF!</definedName>
    <definedName name="ÀREA">#REF!</definedName>
    <definedName name="AREA_111620002">#REF!</definedName>
    <definedName name="AREA_112130001">#REF!</definedName>
    <definedName name="AREA_112130002">#REF!</definedName>
    <definedName name="AREA_121310001">#REF!</definedName>
    <definedName name="AREA_121420001">#REF!</definedName>
    <definedName name="Area_a_imprimir">#REF!</definedName>
    <definedName name="area_actual">#REF!</definedName>
    <definedName name="ÀREA_ACUM">#REF!</definedName>
    <definedName name="Area_calculo">#REF!</definedName>
    <definedName name="_xlnm.Extract">#REF!</definedName>
    <definedName name="Área_de_imp.">#REF!</definedName>
    <definedName name="AREA_DE_IMPRESI">#REF!</definedName>
    <definedName name="Area_de_impresión">#REF!</definedName>
    <definedName name="_xlnm.Print_Area" localSheetId="19">'Boletas de Honorarios'!$A$1:$W$72</definedName>
    <definedName name="_xlnm.Print_Area" localSheetId="6">'Comparativo mes anterior'!$A$1:$G$60</definedName>
    <definedName name="_xlnm.Print_Area" localSheetId="1">'Datos Contribuyente'!$A$1:$J$52</definedName>
    <definedName name="_xlnm.Print_Area" localSheetId="2">'F.29 completo'!$A$1:$AD$146</definedName>
    <definedName name="_xlnm.Print_Area" localSheetId="18">PPM!$A$1:$G$33</definedName>
    <definedName name="_xlnm.Print_Area" localSheetId="20">Remanente!$A$1:$M$41</definedName>
    <definedName name="_xlnm.Print_Area" localSheetId="3">'Resumen F29'!$A$1:$G$49</definedName>
    <definedName name="_xlnm.Print_Area">#REF!</definedName>
    <definedName name="AREA_IMPRESION">NA()</definedName>
    <definedName name="Área_impresión">#REF!</definedName>
    <definedName name="Area_impresión_CM">#REF!</definedName>
    <definedName name="Area_proc">#REF!</definedName>
    <definedName name="AREA01">#REF!</definedName>
    <definedName name="AREA02">#REF!</definedName>
    <definedName name="AREA04">#REF!</definedName>
    <definedName name="area051">#REF!</definedName>
    <definedName name="AREA055">#REF!</definedName>
    <definedName name="AREA1">#REF!</definedName>
    <definedName name="AREA2">#REF!</definedName>
    <definedName name="area3">#REF!</definedName>
    <definedName name="area500">#REF!</definedName>
    <definedName name="area510">#REF!</definedName>
    <definedName name="area520">#REF!</definedName>
    <definedName name="area521">#REF!</definedName>
    <definedName name="area523">#REF!</definedName>
    <definedName name="area524">#REF!</definedName>
    <definedName name="AReaAF">#REF!</definedName>
    <definedName name="Areas">#REF!</definedName>
    <definedName name="ARGENTINA" localSheetId="16" hidden="1">{#N/A,#N/A,FALSE,"Fecu21";#N/A,#N/A,FALSE,"Corr_Monet21";#N/A,#N/A,FALSE,"Trans_EERR_AA21";#N/A,#N/A,FALSE,"Trans_EERR_AN21";#N/A,#N/A,FALSE,"Pas_exig_CP21";#N/A,#N/A,FALSE,"Provisiones21";#N/A,#N/A,FALSE,"Patrimonio21";#N/A,#N/A,FALSE,"Imp_renta_LP21";#N/A,#N/A,FALSE,"Egre_Fex21";#N/A,#N/A,FALSE,"Ing_Fex21"}</definedName>
    <definedName name="ARGENTINA" localSheetId="18" hidden="1">{#N/A,#N/A,FALSE,"Fecu21";#N/A,#N/A,FALSE,"Corr_Monet21";#N/A,#N/A,FALSE,"Trans_EERR_AA21";#N/A,#N/A,FALSE,"Trans_EERR_AN21";#N/A,#N/A,FALSE,"Pas_exig_CP21";#N/A,#N/A,FALSE,"Provisiones21";#N/A,#N/A,FALSE,"Patrimonio21";#N/A,#N/A,FALSE,"Imp_renta_LP21";#N/A,#N/A,FALSE,"Egre_Fex21";#N/A,#N/A,FALSE,"Ing_Fex21"}</definedName>
    <definedName name="ARGENTINA" hidden="1">{#N/A,#N/A,FALSE,"Fecu21";#N/A,#N/A,FALSE,"Corr_Monet21";#N/A,#N/A,FALSE,"Trans_EERR_AA21";#N/A,#N/A,FALSE,"Trans_EERR_AN21";#N/A,#N/A,FALSE,"Pas_exig_CP21";#N/A,#N/A,FALSE,"Provisiones21";#N/A,#N/A,FALSE,"Patrimonio21";#N/A,#N/A,FALSE,"Imp_renta_LP21";#N/A,#N/A,FALSE,"Egre_Fex21";#N/A,#N/A,FALSE,"Ing_Fex21"}</definedName>
    <definedName name="argsrmsrymas" localSheetId="16" hidden="1">{"vi1",#N/A,FALSE,"Financial Statements";"vi2",#N/A,FALSE,"Financial Statements";#N/A,#N/A,FALSE,"DCF"}</definedName>
    <definedName name="argsrmsrymas" localSheetId="18" hidden="1">{"vi1",#N/A,FALSE,"Financial Statements";"vi2",#N/A,FALSE,"Financial Statements";#N/A,#N/A,FALSE,"DCF"}</definedName>
    <definedName name="argsrmsrymas" hidden="1">{"vi1",#N/A,FALSE,"Financial Statements";"vi2",#N/A,FALSE,"Financial Statements";#N/A,#N/A,FALSE,"DCF"}</definedName>
    <definedName name="arhsyhsrth" localSheetId="1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rhsyhsrth" localSheetId="1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rhsyhsrth"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ri"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ri"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ri"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rial">#REF!</definedName>
    <definedName name="arjagnargna" localSheetId="16" hidden="1">{#N/A,#N/A,FALSE,"ACQ_GRAPHS";#N/A,#N/A,FALSE,"T_1 GRAPHS";#N/A,#N/A,FALSE,"T_2 GRAPHS";#N/A,#N/A,FALSE,"COMB_GRAPHS"}</definedName>
    <definedName name="arjagnargna" localSheetId="18" hidden="1">{#N/A,#N/A,FALSE,"ACQ_GRAPHS";#N/A,#N/A,FALSE,"T_1 GRAPHS";#N/A,#N/A,FALSE,"T_2 GRAPHS";#N/A,#N/A,FALSE,"COMB_GRAPHS"}</definedName>
    <definedName name="arjagnargna" hidden="1">{#N/A,#N/A,FALSE,"ACQ_GRAPHS";#N/A,#N/A,FALSE,"T_1 GRAPHS";#N/A,#N/A,FALSE,"T_2 GRAPHS";#N/A,#N/A,FALSE,"COMB_GRAPHS"}</definedName>
    <definedName name="ARM">#REF!</definedName>
    <definedName name="arp">#REF!</definedName>
    <definedName name="ARP_Threshold">#REF!</definedName>
    <definedName name="Arrdo_Bodega">#REF!</definedName>
    <definedName name="Arrdo_Oficina">#REF!</definedName>
    <definedName name="Arrdo_Sucursales">#REF!</definedName>
    <definedName name="Arrdo_switch">#REF!</definedName>
    <definedName name="Arriendo">#REF!</definedName>
    <definedName name="ARRU">#REF!</definedName>
    <definedName name="ART">#REF!</definedName>
    <definedName name="artajtajea" localSheetId="16" hidden="1">{#N/A,#N/A,FALSE,"Valuation Assumptions";#N/A,#N/A,FALSE,"Summary";#N/A,#N/A,FALSE,"DCF";#N/A,#N/A,FALSE,"Valuation";#N/A,#N/A,FALSE,"WACC";#N/A,#N/A,FALSE,"UBVH";#N/A,#N/A,FALSE,"Free Cash Flow"}</definedName>
    <definedName name="artajtajea" localSheetId="18" hidden="1">{#N/A,#N/A,FALSE,"Valuation Assumptions";#N/A,#N/A,FALSE,"Summary";#N/A,#N/A,FALSE,"DCF";#N/A,#N/A,FALSE,"Valuation";#N/A,#N/A,FALSE,"WACC";#N/A,#N/A,FALSE,"UBVH";#N/A,#N/A,FALSE,"Free Cash Flow"}</definedName>
    <definedName name="artajtajea" hidden="1">{#N/A,#N/A,FALSE,"Valuation Assumptions";#N/A,#N/A,FALSE,"Summary";#N/A,#N/A,FALSE,"DCF";#N/A,#N/A,FALSE,"Valuation";#N/A,#N/A,FALSE,"WACC";#N/A,#N/A,FALSE,"UBVH";#N/A,#N/A,FALSE,"Free Cash Flow"}</definedName>
    <definedName name="artedf" localSheetId="16" hidden="1">{#N/A,#N/A,FALSE,"Aging Summary";#N/A,#N/A,FALSE,"Ratio Analysis";#N/A,#N/A,FALSE,"Test 120 Day Accts";#N/A,#N/A,FALSE,"Tickmarks"}</definedName>
    <definedName name="artedf" localSheetId="18" hidden="1">{#N/A,#N/A,FALSE,"Aging Summary";#N/A,#N/A,FALSE,"Ratio Analysis";#N/A,#N/A,FALSE,"Test 120 Day Accts";#N/A,#N/A,FALSE,"Tickmarks"}</definedName>
    <definedName name="artedf" hidden="1">{#N/A,#N/A,FALSE,"Aging Summary";#N/A,#N/A,FALSE,"Ratio Analysis";#N/A,#N/A,FALSE,"Test 120 Day Accts";#N/A,#N/A,FALSE,"Tickmarks"}</definedName>
    <definedName name="artjawrja" localSheetId="16" hidden="1">{#N/A,#N/A,FALSE,"INPUTS";#N/A,#N/A,FALSE,"PROFORMA BSHEET";#N/A,#N/A,FALSE,"COMBINED";#N/A,#N/A,FALSE,"HIGH YIELD";#N/A,#N/A,FALSE,"COMB_GRAPHS"}</definedName>
    <definedName name="artjawrja" localSheetId="18" hidden="1">{#N/A,#N/A,FALSE,"INPUTS";#N/A,#N/A,FALSE,"PROFORMA BSHEET";#N/A,#N/A,FALSE,"COMBINED";#N/A,#N/A,FALSE,"HIGH YIELD";#N/A,#N/A,FALSE,"COMB_GRAPHS"}</definedName>
    <definedName name="artjawrja" hidden="1">{#N/A,#N/A,FALSE,"INPUTS";#N/A,#N/A,FALSE,"PROFORMA BSHEET";#N/A,#N/A,FALSE,"COMBINED";#N/A,#N/A,FALSE,"HIGH YIELD";#N/A,#N/A,FALSE,"COMB_GRAPHS"}</definedName>
    <definedName name="AS" localSheetId="16" hidden="1">{#N/A,#N/A,FALSE,"Aging Summary";#N/A,#N/A,FALSE,"Ratio Analysis";#N/A,#N/A,FALSE,"Test 120 Day Accts";#N/A,#N/A,FALSE,"Tickmarks"}</definedName>
    <definedName name="AS" localSheetId="18" hidden="1">{#N/A,#N/A,FALSE,"Aging Summary";#N/A,#N/A,FALSE,"Ratio Analysis";#N/A,#N/A,FALSE,"Test 120 Day Accts";#N/A,#N/A,FALSE,"Tickmarks"}</definedName>
    <definedName name="AS" hidden="1">{#N/A,#N/A,FALSE,"Aging Summary";#N/A,#N/A,FALSE,"Ratio Analysis";#N/A,#N/A,FALSE,"Test 120 Day Accts";#N/A,#N/A,FALSE,"Tickmarks"}</definedName>
    <definedName name="AS_1" localSheetId="16" hidden="1">{#N/A,#N/A,FALSE,"Aging Summary";#N/A,#N/A,FALSE,"Ratio Analysis";#N/A,#N/A,FALSE,"Test 120 Day Accts";#N/A,#N/A,FALSE,"Tickmarks"}</definedName>
    <definedName name="AS_1" localSheetId="18" hidden="1">{#N/A,#N/A,FALSE,"Aging Summary";#N/A,#N/A,FALSE,"Ratio Analysis";#N/A,#N/A,FALSE,"Test 120 Day Accts";#N/A,#N/A,FALSE,"Tickmarks"}</definedName>
    <definedName name="AS_1" hidden="1">{#N/A,#N/A,FALSE,"Aging Summary";#N/A,#N/A,FALSE,"Ratio Analysis";#N/A,#N/A,FALSE,"Test 120 Day Accts";#N/A,#N/A,FALSE,"Tickmarks"}</definedName>
    <definedName name="AS_2" localSheetId="16" hidden="1">{#N/A,#N/A,FALSE,"Aging Summary";#N/A,#N/A,FALSE,"Ratio Analysis";#N/A,#N/A,FALSE,"Test 120 Day Accts";#N/A,#N/A,FALSE,"Tickmarks"}</definedName>
    <definedName name="AS_2" localSheetId="18" hidden="1">{#N/A,#N/A,FALSE,"Aging Summary";#N/A,#N/A,FALSE,"Ratio Analysis";#N/A,#N/A,FALSE,"Test 120 Day Accts";#N/A,#N/A,FALSE,"Tickmarks"}</definedName>
    <definedName name="AS_2" hidden="1">{#N/A,#N/A,FALSE,"Aging Summary";#N/A,#N/A,FALSE,"Ratio Analysis";#N/A,#N/A,FALSE,"Test 120 Day Accts";#N/A,#N/A,FALSE,"Tickmarks"}</definedName>
    <definedName name="AS2DocOpenMode" hidden="1">"AS2DocumentEdit"</definedName>
    <definedName name="AS2DocOpenMode_1" hidden="1">"AS2DocumentBrowse"</definedName>
    <definedName name="AS2HasNoAutoHeaderFooter" hidden="1">" "</definedName>
    <definedName name="AS2LinkLS" hidden="1">#REF!</definedName>
    <definedName name="AS2NamedRange" hidden="1">2</definedName>
    <definedName name="AS2NamedRange_1" hidden="1">65</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A" localSheetId="16">DIN!ASA</definedName>
    <definedName name="ASA" localSheetId="18">#N/A</definedName>
    <definedName name="ASA">[0]!ASA</definedName>
    <definedName name="asaas" localSheetId="16" hidden="1">{#N/A,#N/A,FALSE,"Aging Summary";#N/A,#N/A,FALSE,"Ratio Analysis";#N/A,#N/A,FALSE,"Test 120 Day Accts";#N/A,#N/A,FALSE,"Tickmarks"}</definedName>
    <definedName name="asaas" localSheetId="18" hidden="1">{#N/A,#N/A,FALSE,"Aging Summary";#N/A,#N/A,FALSE,"Ratio Analysis";#N/A,#N/A,FALSE,"Test 120 Day Accts";#N/A,#N/A,FALSE,"Tickmarks"}</definedName>
    <definedName name="asaas" hidden="1">{#N/A,#N/A,FALSE,"Aging Summary";#N/A,#N/A,FALSE,"Ratio Analysis";#N/A,#N/A,FALSE,"Test 120 Day Accts";#N/A,#N/A,FALSE,"Tickmarks"}</definedName>
    <definedName name="asaas_1" localSheetId="16" hidden="1">{#N/A,#N/A,FALSE,"Aging Summary";#N/A,#N/A,FALSE,"Ratio Analysis";#N/A,#N/A,FALSE,"Test 120 Day Accts";#N/A,#N/A,FALSE,"Tickmarks"}</definedName>
    <definedName name="asaas_1" localSheetId="18" hidden="1">{#N/A,#N/A,FALSE,"Aging Summary";#N/A,#N/A,FALSE,"Ratio Analysis";#N/A,#N/A,FALSE,"Test 120 Day Accts";#N/A,#N/A,FALSE,"Tickmarks"}</definedName>
    <definedName name="asaas_1" hidden="1">{#N/A,#N/A,FALSE,"Aging Summary";#N/A,#N/A,FALSE,"Ratio Analysis";#N/A,#N/A,FALSE,"Test 120 Day Accts";#N/A,#N/A,FALSE,"Tickmarks"}</definedName>
    <definedName name="asadasdadasdasdfasda"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sadasdadasdasdfasda"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sadasdadasdasdfasda"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sadasdasd"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sadasdasd"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sadasdasd"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SAQ" localSheetId="16" hidden="1">{#N/A,#N/A,FALSE,"TRANSP2";#N/A,#N/A,FALSE,"VISOL2";#N/A,#N/A,FALSE,"ITR2";#N/A,#N/A,FALSE,"CSOL2";#N/A,#N/A,FALSE,"FEUILLETE2";#N/A,#N/A,FALSE,"TRMP2";#N/A,#N/A,FALSE,"ARG2";#N/A,#N/A,FALSE,"VIMP2"}</definedName>
    <definedName name="ASAQ" localSheetId="18" hidden="1">{#N/A,#N/A,FALSE,"TRANSP2";#N/A,#N/A,FALSE,"VISOL2";#N/A,#N/A,FALSE,"ITR2";#N/A,#N/A,FALSE,"CSOL2";#N/A,#N/A,FALSE,"FEUILLETE2";#N/A,#N/A,FALSE,"TRMP2";#N/A,#N/A,FALSE,"ARG2";#N/A,#N/A,FALSE,"VIMP2"}</definedName>
    <definedName name="ASAQ" hidden="1">{#N/A,#N/A,FALSE,"TRANSP2";#N/A,#N/A,FALSE,"VISOL2";#N/A,#N/A,FALSE,"ITR2";#N/A,#N/A,FALSE,"CSOL2";#N/A,#N/A,FALSE,"FEUILLETE2";#N/A,#N/A,FALSE,"TRMP2";#N/A,#N/A,FALSE,"ARG2";#N/A,#N/A,FALSE,"VIMP2"}</definedName>
    <definedName name="asAS"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asAS"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asAS"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asasa" localSheetId="16" hidden="1">{#N/A,#N/A,FALSE,"Aging Summary";#N/A,#N/A,FALSE,"Ratio Analysis";#N/A,#N/A,FALSE,"Test 120 Day Accts";#N/A,#N/A,FALSE,"Tickmarks"}</definedName>
    <definedName name="asasa" localSheetId="18" hidden="1">{#N/A,#N/A,FALSE,"Aging Summary";#N/A,#N/A,FALSE,"Ratio Analysis";#N/A,#N/A,FALSE,"Test 120 Day Accts";#N/A,#N/A,FALSE,"Tickmarks"}</definedName>
    <definedName name="asasa" hidden="1">{#N/A,#N/A,FALSE,"Aging Summary";#N/A,#N/A,FALSE,"Ratio Analysis";#N/A,#N/A,FALSE,"Test 120 Day Accts";#N/A,#N/A,FALSE,"Tickmarks"}</definedName>
    <definedName name="asasas" localSheetId="16" hidden="1">{#N/A,#N/A,FALSE,"Aging Summary";#N/A,#N/A,FALSE,"Ratio Analysis";#N/A,#N/A,FALSE,"Test 120 Day Accts";#N/A,#N/A,FALSE,"Tickmarks"}</definedName>
    <definedName name="asasas" localSheetId="18" hidden="1">{#N/A,#N/A,FALSE,"Aging Summary";#N/A,#N/A,FALSE,"Ratio Analysis";#N/A,#N/A,FALSE,"Test 120 Day Accts";#N/A,#N/A,FALSE,"Tickmarks"}</definedName>
    <definedName name="asasas" hidden="1">{#N/A,#N/A,FALSE,"Aging Summary";#N/A,#N/A,FALSE,"Ratio Analysis";#N/A,#N/A,FALSE,"Test 120 Day Accts";#N/A,#N/A,FALSE,"Tickmarks"}</definedName>
    <definedName name="asasasa">#N/A</definedName>
    <definedName name="asasdasdasdasdasdsd"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sasdasdasdasdasdsd"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sasdasdasdasdasdsd"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asb" localSheetId="16" hidden="1">{#N/A,#N/A,FALSE,"Aging Summary";#N/A,#N/A,FALSE,"Ratio Analysis";#N/A,#N/A,FALSE,"Test 120 Day Accts";#N/A,#N/A,FALSE,"Tickmarks"}</definedName>
    <definedName name="asb" localSheetId="18" hidden="1">{#N/A,#N/A,FALSE,"Aging Summary";#N/A,#N/A,FALSE,"Ratio Analysis";#N/A,#N/A,FALSE,"Test 120 Day Accts";#N/A,#N/A,FALSE,"Tickmarks"}</definedName>
    <definedName name="asb" hidden="1">{#N/A,#N/A,FALSE,"Aging Summary";#N/A,#N/A,FALSE,"Ratio Analysis";#N/A,#N/A,FALSE,"Test 120 Day Accts";#N/A,#N/A,FALSE,"Tickmarks"}</definedName>
    <definedName name="ascasc" localSheetId="16" hidden="1">{#N/A,#N/A,FALSE,"PATRIM12"}</definedName>
    <definedName name="ascasc" localSheetId="18" hidden="1">{#N/A,#N/A,FALSE,"PATRIM12"}</definedName>
    <definedName name="ascasc" hidden="1">{#N/A,#N/A,FALSE,"PATRIM12"}</definedName>
    <definedName name="ascd" hidden="1">#REF!</definedName>
    <definedName name="ASD">#REF!</definedName>
    <definedName name="asda" localSheetId="16" hidden="1">{#N/A,#N/A,FALSE,"Aging Summary";#N/A,#N/A,FALSE,"Ratio Analysis";#N/A,#N/A,FALSE,"Test 120 Day Accts";#N/A,#N/A,FALSE,"Tickmarks"}</definedName>
    <definedName name="asda" localSheetId="18" hidden="1">{#N/A,#N/A,FALSE,"Aging Summary";#N/A,#N/A,FALSE,"Ratio Analysis";#N/A,#N/A,FALSE,"Test 120 Day Accts";#N/A,#N/A,FALSE,"Tickmarks"}</definedName>
    <definedName name="asda" hidden="1">{#N/A,#N/A,FALSE,"Aging Summary";#N/A,#N/A,FALSE,"Ratio Analysis";#N/A,#N/A,FALSE,"Test 120 Day Accts";#N/A,#N/A,FALSE,"Tickmarks"}</definedName>
    <definedName name="ASDAA" localSheetId="16" hidden="1">{#N/A,#N/A,FALSE,"Aging Summary";#N/A,#N/A,FALSE,"Ratio Analysis";#N/A,#N/A,FALSE,"Test 120 Day Accts";#N/A,#N/A,FALSE,"Tickmarks"}</definedName>
    <definedName name="ASDAA" localSheetId="18" hidden="1">{#N/A,#N/A,FALSE,"Aging Summary";#N/A,#N/A,FALSE,"Ratio Analysis";#N/A,#N/A,FALSE,"Test 120 Day Accts";#N/A,#N/A,FALSE,"Tickmarks"}</definedName>
    <definedName name="ASDAA" hidden="1">{#N/A,#N/A,FALSE,"Aging Summary";#N/A,#N/A,FALSE,"Ratio Analysis";#N/A,#N/A,FALSE,"Test 120 Day Accts";#N/A,#N/A,FALSE,"Tickmarks"}</definedName>
    <definedName name="ASDAAADS" localSheetId="16" hidden="1">{#N/A,#N/A,FALSE,"Aging Summary";#N/A,#N/A,FALSE,"Ratio Analysis";#N/A,#N/A,FALSE,"Test 120 Day Accts";#N/A,#N/A,FALSE,"Tickmarks"}</definedName>
    <definedName name="ASDAAADS" localSheetId="18" hidden="1">{#N/A,#N/A,FALSE,"Aging Summary";#N/A,#N/A,FALSE,"Ratio Analysis";#N/A,#N/A,FALSE,"Test 120 Day Accts";#N/A,#N/A,FALSE,"Tickmarks"}</definedName>
    <definedName name="ASDAAADS" hidden="1">{#N/A,#N/A,FALSE,"Aging Summary";#N/A,#N/A,FALSE,"Ratio Analysis";#N/A,#N/A,FALSE,"Test 120 Day Accts";#N/A,#N/A,FALSE,"Tickmarks"}</definedName>
    <definedName name="asdad" localSheetId="16" hidden="1">{#N/A,#N/A,FALSE,"Aging Summary";#N/A,#N/A,FALSE,"Ratio Analysis";#N/A,#N/A,FALSE,"Test 120 Day Accts";#N/A,#N/A,FALSE,"Tickmarks"}</definedName>
    <definedName name="asdad" localSheetId="18" hidden="1">{#N/A,#N/A,FALSE,"Aging Summary";#N/A,#N/A,FALSE,"Ratio Analysis";#N/A,#N/A,FALSE,"Test 120 Day Accts";#N/A,#N/A,FALSE,"Tickmarks"}</definedName>
    <definedName name="asdad" hidden="1">{#N/A,#N/A,FALSE,"Aging Summary";#N/A,#N/A,FALSE,"Ratio Analysis";#N/A,#N/A,FALSE,"Test 120 Day Accts";#N/A,#N/A,FALSE,"Tickmarks"}</definedName>
    <definedName name="asdadasd" hidden="1">#REF!</definedName>
    <definedName name="ASDAFDDF">#REF!</definedName>
    <definedName name="asdaqsd" localSheetId="16" hidden="1">{#N/A,#N/A,FALSE,"Aging Summary";#N/A,#N/A,FALSE,"Ratio Analysis";#N/A,#N/A,FALSE,"Test 120 Day Accts";#N/A,#N/A,FALSE,"Tickmarks"}</definedName>
    <definedName name="asdaqsd" localSheetId="18" hidden="1">{#N/A,#N/A,FALSE,"Aging Summary";#N/A,#N/A,FALSE,"Ratio Analysis";#N/A,#N/A,FALSE,"Test 120 Day Accts";#N/A,#N/A,FALSE,"Tickmarks"}</definedName>
    <definedName name="asdaqsd" hidden="1">{#N/A,#N/A,FALSE,"Aging Summary";#N/A,#N/A,FALSE,"Ratio Analysis";#N/A,#N/A,FALSE,"Test 120 Day Accts";#N/A,#N/A,FALSE,"Tickmarks"}</definedName>
    <definedName name="asdasd" localSheetId="16" hidden="1">{#N/A,#N/A,FALSE,"Aging Summary";#N/A,#N/A,FALSE,"Ratio Analysis";#N/A,#N/A,FALSE,"Test 120 Day Accts";#N/A,#N/A,FALSE,"Tickmarks"}</definedName>
    <definedName name="asdasd" localSheetId="18" hidden="1">{#N/A,#N/A,FALSE,"Aging Summary";#N/A,#N/A,FALSE,"Ratio Analysis";#N/A,#N/A,FALSE,"Test 120 Day Accts";#N/A,#N/A,FALSE,"Tickmarks"}</definedName>
    <definedName name="asdasd" hidden="1">{#N/A,#N/A,FALSE,"Aging Summary";#N/A,#N/A,FALSE,"Ratio Analysis";#N/A,#N/A,FALSE,"Test 120 Day Accts";#N/A,#N/A,FALSE,"Tickmarks"}</definedName>
    <definedName name="asdasda" localSheetId="16" hidden="1">{"'INFISA'!$A$1:$G$45"}</definedName>
    <definedName name="asdasda" localSheetId="18" hidden="1">{"'INFISA'!$A$1:$G$45"}</definedName>
    <definedName name="asdasda" hidden="1">{"'INFISA'!$A$1:$G$45"}</definedName>
    <definedName name="asdasdad" hidden="1">#REF!</definedName>
    <definedName name="asdasdas"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sdasdas"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sdasdas"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asdasdasd" hidden="1">#REF!</definedName>
    <definedName name="asdasdasdad" localSheetId="16" hidden="1">{#N/A,#N/A,FALSE,"Aging Summary";#N/A,#N/A,FALSE,"Ratio Analysis";#N/A,#N/A,FALSE,"Test 120 Day Accts";#N/A,#N/A,FALSE,"Tickmarks"}</definedName>
    <definedName name="asdasdasdad" localSheetId="18" hidden="1">{#N/A,#N/A,FALSE,"Aging Summary";#N/A,#N/A,FALSE,"Ratio Analysis";#N/A,#N/A,FALSE,"Test 120 Day Accts";#N/A,#N/A,FALSE,"Tickmarks"}</definedName>
    <definedName name="asdasdasdad" hidden="1">{#N/A,#N/A,FALSE,"Aging Summary";#N/A,#N/A,FALSE,"Ratio Analysis";#N/A,#N/A,FALSE,"Test 120 Day Accts";#N/A,#N/A,FALSE,"Tickmarks"}</definedName>
    <definedName name="asdasdasdasd" hidden="1">#REF!</definedName>
    <definedName name="asdasddfguer" hidden="1">#REF!</definedName>
    <definedName name="asdcvb" localSheetId="16" hidden="1">{"AUT ANALISE DESP",#N/A,TRUE,"AN.DESP. MR$"}</definedName>
    <definedName name="asdcvb" localSheetId="18" hidden="1">{"AUT ANALISE DESP",#N/A,TRUE,"AN.DESP. MR$"}</definedName>
    <definedName name="asdcvb" hidden="1">{"AUT ANALISE DESP",#N/A,TRUE,"AN.DESP. MR$"}</definedName>
    <definedName name="asdd" localSheetId="16" hidden="1">{#N/A,#N/A,FALSE,"Aging Summary";#N/A,#N/A,FALSE,"Ratio Analysis";#N/A,#N/A,FALSE,"Test 120 Day Accts";#N/A,#N/A,FALSE,"Tickmarks"}</definedName>
    <definedName name="asdd" localSheetId="18" hidden="1">{#N/A,#N/A,FALSE,"Aging Summary";#N/A,#N/A,FALSE,"Ratio Analysis";#N/A,#N/A,FALSE,"Test 120 Day Accts";#N/A,#N/A,FALSE,"Tickmarks"}</definedName>
    <definedName name="asdd" hidden="1">{#N/A,#N/A,FALSE,"Aging Summary";#N/A,#N/A,FALSE,"Ratio Analysis";#N/A,#N/A,FALSE,"Test 120 Day Accts";#N/A,#N/A,FALSE,"Tickmarks"}</definedName>
    <definedName name="asded" localSheetId="16" hidden="1">{#N/A,#N/A,FALSE,"Aging Summary";#N/A,#N/A,FALSE,"Ratio Analysis";#N/A,#N/A,FALSE,"Test 120 Day Accts";#N/A,#N/A,FALSE,"Tickmarks"}</definedName>
    <definedName name="asded" localSheetId="18" hidden="1">{#N/A,#N/A,FALSE,"Aging Summary";#N/A,#N/A,FALSE,"Ratio Analysis";#N/A,#N/A,FALSE,"Test 120 Day Accts";#N/A,#N/A,FALSE,"Tickmarks"}</definedName>
    <definedName name="asded" hidden="1">{#N/A,#N/A,FALSE,"Aging Summary";#N/A,#N/A,FALSE,"Ratio Analysis";#N/A,#N/A,FALSE,"Test 120 Day Accts";#N/A,#N/A,FALSE,"Tickmarks"}</definedName>
    <definedName name="asdf" hidden="1">#REF!</definedName>
    <definedName name="asdf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asdf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asdf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asdfa" localSheetId="16" hidden="1">{#N/A,#N/A,FALSE,"Aging Summary";#N/A,#N/A,FALSE,"Ratio Analysis";#N/A,#N/A,FALSE,"Test 120 Day Accts";#N/A,#N/A,FALSE,"Tickmarks"}</definedName>
    <definedName name="asdfa" localSheetId="18" hidden="1">{#N/A,#N/A,FALSE,"Aging Summary";#N/A,#N/A,FALSE,"Ratio Analysis";#N/A,#N/A,FALSE,"Test 120 Day Accts";#N/A,#N/A,FALSE,"Tickmarks"}</definedName>
    <definedName name="asdfa" hidden="1">{#N/A,#N/A,FALSE,"Aging Summary";#N/A,#N/A,FALSE,"Ratio Analysis";#N/A,#N/A,FALSE,"Test 120 Day Accts";#N/A,#N/A,FALSE,"Tickmarks"}</definedName>
    <definedName name="asdfas">#REF!</definedName>
    <definedName name="asdfasdf" localSheetId="16" hidden="1">{#N/A,#N/A,FALSE,"Aging Summary";#N/A,#N/A,FALSE,"Ratio Analysis";#N/A,#N/A,FALSE,"Test 120 Day Accts";#N/A,#N/A,FALSE,"Tickmarks"}</definedName>
    <definedName name="asdfasdf" localSheetId="18" hidden="1">{#N/A,#N/A,FALSE,"Aging Summary";#N/A,#N/A,FALSE,"Ratio Analysis";#N/A,#N/A,FALSE,"Test 120 Day Accts";#N/A,#N/A,FALSE,"Tickmarks"}</definedName>
    <definedName name="asdfasdf" hidden="1">{#N/A,#N/A,FALSE,"Aging Summary";#N/A,#N/A,FALSE,"Ratio Analysis";#N/A,#N/A,FALSE,"Test 120 Day Accts";#N/A,#N/A,FALSE,"Tickmarks"}</definedName>
    <definedName name="ASDFASDXCFVBHDFG" localSheetId="16" hidden="1">{#N/A,#N/A,TRUE,"MEMO";#N/A,#N/A,TRUE,"PARAMETROS";#N/A,#N/A,TRUE,"RLI ";#N/A,#N/A,TRUE,"IMPTO.DET.";#N/A,#N/A,TRUE,"FUT-FUNT";#N/A,#N/A,TRUE,"CPI-PATR.";#N/A,#N/A,TRUE,"CM CPI";#N/A,#N/A,TRUE,"PROV";#N/A,#N/A,TRUE,"A FIJO";#N/A,#N/A,TRUE,"LEASING";#N/A,#N/A,TRUE,"VPP";#N/A,#N/A,TRUE,"PPM";#N/A,#N/A,TRUE,"OTROS"}</definedName>
    <definedName name="ASDFASDXCFVBHDFG" localSheetId="18" hidden="1">{#N/A,#N/A,TRUE,"MEMO";#N/A,#N/A,TRUE,"PARAMETROS";#N/A,#N/A,TRUE,"RLI ";#N/A,#N/A,TRUE,"IMPTO.DET.";#N/A,#N/A,TRUE,"FUT-FUNT";#N/A,#N/A,TRUE,"CPI-PATR.";#N/A,#N/A,TRUE,"CM CPI";#N/A,#N/A,TRUE,"PROV";#N/A,#N/A,TRUE,"A FIJO";#N/A,#N/A,TRUE,"LEASING";#N/A,#N/A,TRUE,"VPP";#N/A,#N/A,TRUE,"PPM";#N/A,#N/A,TRUE,"OTROS"}</definedName>
    <definedName name="ASDFASDXCFVBHDFG" hidden="1">{#N/A,#N/A,TRUE,"MEMO";#N/A,#N/A,TRUE,"PARAMETROS";#N/A,#N/A,TRUE,"RLI ";#N/A,#N/A,TRUE,"IMPTO.DET.";#N/A,#N/A,TRUE,"FUT-FUNT";#N/A,#N/A,TRUE,"CPI-PATR.";#N/A,#N/A,TRUE,"CM CPI";#N/A,#N/A,TRUE,"PROV";#N/A,#N/A,TRUE,"A FIJO";#N/A,#N/A,TRUE,"LEASING";#N/A,#N/A,TRUE,"VPP";#N/A,#N/A,TRUE,"PPM";#N/A,#N/A,TRUE,"OTROS"}</definedName>
    <definedName name="ASDFDDAS">#REF!</definedName>
    <definedName name="asdfg" localSheetId="16" hidden="1">{#N/A,#N/A,TRUE,"MEMO";#N/A,#N/A,TRUE,"PARAMETROS";#N/A,#N/A,TRUE,"RLI ";#N/A,#N/A,TRUE,"IMPTO.DET.";#N/A,#N/A,TRUE,"FUT-FUNT";#N/A,#N/A,TRUE,"CPI-PATR.";#N/A,#N/A,TRUE,"CM CPI";#N/A,#N/A,TRUE,"PROV";#N/A,#N/A,TRUE,"A FIJO";#N/A,#N/A,TRUE,"LEASING";#N/A,#N/A,TRUE,"VPP";#N/A,#N/A,TRUE,"PPM";#N/A,#N/A,TRUE,"OTROS"}</definedName>
    <definedName name="asdfg" localSheetId="18" hidden="1">{#N/A,#N/A,TRUE,"MEMO";#N/A,#N/A,TRUE,"PARAMETROS";#N/A,#N/A,TRUE,"RLI ";#N/A,#N/A,TRUE,"IMPTO.DET.";#N/A,#N/A,TRUE,"FUT-FUNT";#N/A,#N/A,TRUE,"CPI-PATR.";#N/A,#N/A,TRUE,"CM CPI";#N/A,#N/A,TRUE,"PROV";#N/A,#N/A,TRUE,"A FIJO";#N/A,#N/A,TRUE,"LEASING";#N/A,#N/A,TRUE,"VPP";#N/A,#N/A,TRUE,"PPM";#N/A,#N/A,TRUE,"OTROS"}</definedName>
    <definedName name="asdfg" hidden="1">{#N/A,#N/A,TRUE,"MEMO";#N/A,#N/A,TRUE,"PARAMETROS";#N/A,#N/A,TRUE,"RLI ";#N/A,#N/A,TRUE,"IMPTO.DET.";#N/A,#N/A,TRUE,"FUT-FUNT";#N/A,#N/A,TRUE,"CPI-PATR.";#N/A,#N/A,TRUE,"CM CPI";#N/A,#N/A,TRUE,"PROV";#N/A,#N/A,TRUE,"A FIJO";#N/A,#N/A,TRUE,"LEASING";#N/A,#N/A,TRUE,"VPP";#N/A,#N/A,TRUE,"PPM";#N/A,#N/A,TRUE,"OTROS"}</definedName>
    <definedName name="asdfg_1" localSheetId="16" hidden="1">{#N/A,#N/A,TRUE,"MEMO";#N/A,#N/A,TRUE,"PARAMETROS";#N/A,#N/A,TRUE,"RLI ";#N/A,#N/A,TRUE,"IMPTO.DET.";#N/A,#N/A,TRUE,"FUT-FUNT";#N/A,#N/A,TRUE,"CPI-PATR.";#N/A,#N/A,TRUE,"CM CPI";#N/A,#N/A,TRUE,"PROV";#N/A,#N/A,TRUE,"A FIJO";#N/A,#N/A,TRUE,"LEASING";#N/A,#N/A,TRUE,"VPP";#N/A,#N/A,TRUE,"PPM";#N/A,#N/A,TRUE,"OTROS"}</definedName>
    <definedName name="asdfg_1" localSheetId="18" hidden="1">{#N/A,#N/A,TRUE,"MEMO";#N/A,#N/A,TRUE,"PARAMETROS";#N/A,#N/A,TRUE,"RLI ";#N/A,#N/A,TRUE,"IMPTO.DET.";#N/A,#N/A,TRUE,"FUT-FUNT";#N/A,#N/A,TRUE,"CPI-PATR.";#N/A,#N/A,TRUE,"CM CPI";#N/A,#N/A,TRUE,"PROV";#N/A,#N/A,TRUE,"A FIJO";#N/A,#N/A,TRUE,"LEASING";#N/A,#N/A,TRUE,"VPP";#N/A,#N/A,TRUE,"PPM";#N/A,#N/A,TRUE,"OTROS"}</definedName>
    <definedName name="asdfg_1" hidden="1">{#N/A,#N/A,TRUE,"MEMO";#N/A,#N/A,TRUE,"PARAMETROS";#N/A,#N/A,TRUE,"RLI ";#N/A,#N/A,TRUE,"IMPTO.DET.";#N/A,#N/A,TRUE,"FUT-FUNT";#N/A,#N/A,TRUE,"CPI-PATR.";#N/A,#N/A,TRUE,"CM CPI";#N/A,#N/A,TRUE,"PROV";#N/A,#N/A,TRUE,"A FIJO";#N/A,#N/A,TRUE,"LEASING";#N/A,#N/A,TRUE,"VPP";#N/A,#N/A,TRUE,"PPM";#N/A,#N/A,TRUE,"OTROS"}</definedName>
    <definedName name="Asdfggg" hidden="1">#REF!</definedName>
    <definedName name="asdfghjk" localSheetId="16" hidden="1">{#N/A,#N/A,TRUE,"ComparativoII"}</definedName>
    <definedName name="asdfghjk" localSheetId="18" hidden="1">{#N/A,#N/A,TRUE,"ComparativoII"}</definedName>
    <definedName name="asdfghjk" hidden="1">{#N/A,#N/A,TRUE,"ComparativoII"}</definedName>
    <definedName name="asdfsa">#REF!</definedName>
    <definedName name="asdw" localSheetId="16" hidden="1">{#N/A,#N/A,FALSE,"Aging Summary";#N/A,#N/A,FALSE,"Ratio Analysis";#N/A,#N/A,FALSE,"Test 120 Day Accts";#N/A,#N/A,FALSE,"Tickmarks"}</definedName>
    <definedName name="asdw" localSheetId="18" hidden="1">{#N/A,#N/A,FALSE,"Aging Summary";#N/A,#N/A,FALSE,"Ratio Analysis";#N/A,#N/A,FALSE,"Test 120 Day Accts";#N/A,#N/A,FALSE,"Tickmarks"}</definedName>
    <definedName name="asdw" hidden="1">{#N/A,#N/A,FALSE,"Aging Summary";#N/A,#N/A,FALSE,"Ratio Analysis";#N/A,#N/A,FALSE,"Test 120 Day Accts";#N/A,#N/A,FALSE,"Tickmarks"}</definedName>
    <definedName name="asdw_1" localSheetId="16" hidden="1">{#N/A,#N/A,FALSE,"Aging Summary";#N/A,#N/A,FALSE,"Ratio Analysis";#N/A,#N/A,FALSE,"Test 120 Day Accts";#N/A,#N/A,FALSE,"Tickmarks"}</definedName>
    <definedName name="asdw_1" localSheetId="18" hidden="1">{#N/A,#N/A,FALSE,"Aging Summary";#N/A,#N/A,FALSE,"Ratio Analysis";#N/A,#N/A,FALSE,"Test 120 Day Accts";#N/A,#N/A,FALSE,"Tickmarks"}</definedName>
    <definedName name="asdw_1" hidden="1">{#N/A,#N/A,FALSE,"Aging Summary";#N/A,#N/A,FALSE,"Ratio Analysis";#N/A,#N/A,FALSE,"Test 120 Day Accts";#N/A,#N/A,FALSE,"Tickmarks"}</definedName>
    <definedName name="asdw2" localSheetId="16" hidden="1">{#N/A,#N/A,FALSE,"Aging Summary";#N/A,#N/A,FALSE,"Ratio Analysis";#N/A,#N/A,FALSE,"Test 120 Day Accts";#N/A,#N/A,FALSE,"Tickmarks"}</definedName>
    <definedName name="asdw2" localSheetId="18" hidden="1">{#N/A,#N/A,FALSE,"Aging Summary";#N/A,#N/A,FALSE,"Ratio Analysis";#N/A,#N/A,FALSE,"Test 120 Day Accts";#N/A,#N/A,FALSE,"Tickmarks"}</definedName>
    <definedName name="asdw2" hidden="1">{#N/A,#N/A,FALSE,"Aging Summary";#N/A,#N/A,FALSE,"Ratio Analysis";#N/A,#N/A,FALSE,"Test 120 Day Accts";#N/A,#N/A,FALSE,"Tickmarks"}</definedName>
    <definedName name="ASERQ2342">#REF!</definedName>
    <definedName name="asertg" localSheetId="16" hidden="1">{#N/A,#N/A,FALSE,"Aging Summary";#N/A,#N/A,FALSE,"Ratio Analysis";#N/A,#N/A,FALSE,"Test 120 Day Accts";#N/A,#N/A,FALSE,"Tickmarks"}</definedName>
    <definedName name="asertg" localSheetId="18" hidden="1">{#N/A,#N/A,FALSE,"Aging Summary";#N/A,#N/A,FALSE,"Ratio Analysis";#N/A,#N/A,FALSE,"Test 120 Day Accts";#N/A,#N/A,FALSE,"Tickmarks"}</definedName>
    <definedName name="asertg" hidden="1">{#N/A,#N/A,FALSE,"Aging Summary";#N/A,#N/A,FALSE,"Ratio Analysis";#N/A,#N/A,FALSE,"Test 120 Day Accts";#N/A,#N/A,FALSE,"Tickmarks"}</definedName>
    <definedName name="asfafq" hidden="1">#REF!</definedName>
    <definedName name="asfafqf" localSheetId="16" hidden="1">{"'WEB azoc prov'!$B$85:$L$123"}</definedName>
    <definedName name="asfafqf" localSheetId="18" hidden="1">{"'WEB azoc prov'!$B$85:$L$123"}</definedName>
    <definedName name="asfafqf" hidden="1">{"'WEB azoc prov'!$B$85:$L$123"}</definedName>
    <definedName name="Asfinaflujo2001" localSheetId="16" hidden="1">{#N/A,#N/A,TRUE,"MEMO";#N/A,#N/A,TRUE,"PARAMETROS";#N/A,#N/A,TRUE,"RLI ";#N/A,#N/A,TRUE,"IMPTO.DET.";#N/A,#N/A,TRUE,"FUT-FUNT";#N/A,#N/A,TRUE,"CPI-PATR.";#N/A,#N/A,TRUE,"CM CPI";#N/A,#N/A,TRUE,"PROV";#N/A,#N/A,TRUE,"A FIJO";#N/A,#N/A,TRUE,"LEASING";#N/A,#N/A,TRUE,"VPP";#N/A,#N/A,TRUE,"PPM";#N/A,#N/A,TRUE,"OTROS"}</definedName>
    <definedName name="Asfinaflujo2001" localSheetId="18" hidden="1">{#N/A,#N/A,TRUE,"MEMO";#N/A,#N/A,TRUE,"PARAMETROS";#N/A,#N/A,TRUE,"RLI ";#N/A,#N/A,TRUE,"IMPTO.DET.";#N/A,#N/A,TRUE,"FUT-FUNT";#N/A,#N/A,TRUE,"CPI-PATR.";#N/A,#N/A,TRUE,"CM CPI";#N/A,#N/A,TRUE,"PROV";#N/A,#N/A,TRUE,"A FIJO";#N/A,#N/A,TRUE,"LEASING";#N/A,#N/A,TRUE,"VPP";#N/A,#N/A,TRUE,"PPM";#N/A,#N/A,TRUE,"OTROS"}</definedName>
    <definedName name="Asfinaflujo2001" hidden="1">{#N/A,#N/A,TRUE,"MEMO";#N/A,#N/A,TRUE,"PARAMETROS";#N/A,#N/A,TRUE,"RLI ";#N/A,#N/A,TRUE,"IMPTO.DET.";#N/A,#N/A,TRUE,"FUT-FUNT";#N/A,#N/A,TRUE,"CPI-PATR.";#N/A,#N/A,TRUE,"CM CPI";#N/A,#N/A,TRUE,"PROV";#N/A,#N/A,TRUE,"A FIJO";#N/A,#N/A,TRUE,"LEASING";#N/A,#N/A,TRUE,"VPP";#N/A,#N/A,TRUE,"PPM";#N/A,#N/A,TRUE,"OTROS"}</definedName>
    <definedName name="Asfinaflujo2001_1" localSheetId="16" hidden="1">{#N/A,#N/A,TRUE,"MEMO";#N/A,#N/A,TRUE,"PARAMETROS";#N/A,#N/A,TRUE,"RLI ";#N/A,#N/A,TRUE,"IMPTO.DET.";#N/A,#N/A,TRUE,"FUT-FUNT";#N/A,#N/A,TRUE,"CPI-PATR.";#N/A,#N/A,TRUE,"CM CPI";#N/A,#N/A,TRUE,"PROV";#N/A,#N/A,TRUE,"A FIJO";#N/A,#N/A,TRUE,"LEASING";#N/A,#N/A,TRUE,"VPP";#N/A,#N/A,TRUE,"PPM";#N/A,#N/A,TRUE,"OTROS"}</definedName>
    <definedName name="Asfinaflujo2001_1" localSheetId="18" hidden="1">{#N/A,#N/A,TRUE,"MEMO";#N/A,#N/A,TRUE,"PARAMETROS";#N/A,#N/A,TRUE,"RLI ";#N/A,#N/A,TRUE,"IMPTO.DET.";#N/A,#N/A,TRUE,"FUT-FUNT";#N/A,#N/A,TRUE,"CPI-PATR.";#N/A,#N/A,TRUE,"CM CPI";#N/A,#N/A,TRUE,"PROV";#N/A,#N/A,TRUE,"A FIJO";#N/A,#N/A,TRUE,"LEASING";#N/A,#N/A,TRUE,"VPP";#N/A,#N/A,TRUE,"PPM";#N/A,#N/A,TRUE,"OTROS"}</definedName>
    <definedName name="Asfinaflujo2001_1" hidden="1">{#N/A,#N/A,TRUE,"MEMO";#N/A,#N/A,TRUE,"PARAMETROS";#N/A,#N/A,TRUE,"RLI ";#N/A,#N/A,TRUE,"IMPTO.DET.";#N/A,#N/A,TRUE,"FUT-FUNT";#N/A,#N/A,TRUE,"CPI-PATR.";#N/A,#N/A,TRUE,"CM CPI";#N/A,#N/A,TRUE,"PROV";#N/A,#N/A,TRUE,"A FIJO";#N/A,#N/A,TRUE,"LEASING";#N/A,#N/A,TRUE,"VPP";#N/A,#N/A,TRUE,"PPM";#N/A,#N/A,TRUE,"OTROS"}</definedName>
    <definedName name="ASflflfklfg" hidden="1">#REF!</definedName>
    <definedName name="asgasg" localSheetId="16" hidden="1">{#N/A,#N/A,TRUE,"MEMO";#N/A,#N/A,TRUE,"PARAMETROS";#N/A,#N/A,TRUE,"RLI ";#N/A,#N/A,TRUE,"IMPTO.DET.";#N/A,#N/A,TRUE,"FUT-FUNT";#N/A,#N/A,TRUE,"CPI-PATR.";#N/A,#N/A,TRUE,"CM CPI";#N/A,#N/A,TRUE,"PROV";#N/A,#N/A,TRUE,"A FIJO";#N/A,#N/A,TRUE,"LEASING";#N/A,#N/A,TRUE,"VPP";#N/A,#N/A,TRUE,"PPM";#N/A,#N/A,TRUE,"OTROS"}</definedName>
    <definedName name="asgasg" localSheetId="18" hidden="1">{#N/A,#N/A,TRUE,"MEMO";#N/A,#N/A,TRUE,"PARAMETROS";#N/A,#N/A,TRUE,"RLI ";#N/A,#N/A,TRUE,"IMPTO.DET.";#N/A,#N/A,TRUE,"FUT-FUNT";#N/A,#N/A,TRUE,"CPI-PATR.";#N/A,#N/A,TRUE,"CM CPI";#N/A,#N/A,TRUE,"PROV";#N/A,#N/A,TRUE,"A FIJO";#N/A,#N/A,TRUE,"LEASING";#N/A,#N/A,TRUE,"VPP";#N/A,#N/A,TRUE,"PPM";#N/A,#N/A,TRUE,"OTROS"}</definedName>
    <definedName name="asgasg" hidden="1">{#N/A,#N/A,TRUE,"MEMO";#N/A,#N/A,TRUE,"PARAMETROS";#N/A,#N/A,TRUE,"RLI ";#N/A,#N/A,TRUE,"IMPTO.DET.";#N/A,#N/A,TRUE,"FUT-FUNT";#N/A,#N/A,TRUE,"CPI-PATR.";#N/A,#N/A,TRUE,"CM CPI";#N/A,#N/A,TRUE,"PROV";#N/A,#N/A,TRUE,"A FIJO";#N/A,#N/A,TRUE,"LEASING";#N/A,#N/A,TRUE,"VPP";#N/A,#N/A,TRUE,"PPM";#N/A,#N/A,TRUE,"OTROS"}</definedName>
    <definedName name="ASIENT">#REF!</definedName>
    <definedName name="Asiento">#REF!</definedName>
    <definedName name="Asiento_contable_Correccion_Monetaria_y_Depreciacion">#REF!</definedName>
    <definedName name="ASIENTODICIEMBRE2004" localSheetId="16" hidden="1">{#N/A,#N/A,FALSE,"Aging Summary";#N/A,#N/A,FALSE,"Ratio Analysis";#N/A,#N/A,FALSE,"Test 120 Day Accts";#N/A,#N/A,FALSE,"Tickmarks"}</definedName>
    <definedName name="ASIENTODICIEMBRE2004" localSheetId="18" hidden="1">{#N/A,#N/A,FALSE,"Aging Summary";#N/A,#N/A,FALSE,"Ratio Analysis";#N/A,#N/A,FALSE,"Test 120 Day Accts";#N/A,#N/A,FALSE,"Tickmarks"}</definedName>
    <definedName name="ASIENTODICIEMBRE2004" hidden="1">{#N/A,#N/A,FALSE,"Aging Summary";#N/A,#N/A,FALSE,"Ratio Analysis";#N/A,#N/A,FALSE,"Test 120 Day Accts";#N/A,#N/A,FALSE,"Tickmarks"}</definedName>
    <definedName name="ask" localSheetId="16" hidden="1">{#N/A,#N/A,FALSE,"Aging Summary";#N/A,#N/A,FALSE,"Ratio Analysis";#N/A,#N/A,FALSE,"Test 120 Day Accts";#N/A,#N/A,FALSE,"Tickmarks"}</definedName>
    <definedName name="ask" localSheetId="18" hidden="1">{#N/A,#N/A,FALSE,"Aging Summary";#N/A,#N/A,FALSE,"Ratio Analysis";#N/A,#N/A,FALSE,"Test 120 Day Accts";#N/A,#N/A,FALSE,"Tickmarks"}</definedName>
    <definedName name="ask" hidden="1">{#N/A,#N/A,FALSE,"Aging Summary";#N/A,#N/A,FALSE,"Ratio Analysis";#N/A,#N/A,FALSE,"Test 120 Day Accts";#N/A,#N/A,FALSE,"Tickmarks"}</definedName>
    <definedName name="asp"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asp"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asp"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asqeqwewq">#REF!</definedName>
    <definedName name="ASS">#REF!</definedName>
    <definedName name="ass_c" hidden="1">#REF!,#REF!,#REF!,#REF!,#REF!,#REF!</definedName>
    <definedName name="ass_e" hidden="1">#REF!,#REF!,#REF!,#REF!,#REF!,#REF!</definedName>
    <definedName name="assdd" localSheetId="16" hidden="1">{#N/A,#N/A,FALSE,"Aging Summary";#N/A,#N/A,FALSE,"Ratio Analysis";#N/A,#N/A,FALSE,"Test 120 Day Accts";#N/A,#N/A,FALSE,"Tickmarks"}</definedName>
    <definedName name="assdd" localSheetId="18" hidden="1">{#N/A,#N/A,FALSE,"Aging Summary";#N/A,#N/A,FALSE,"Ratio Analysis";#N/A,#N/A,FALSE,"Test 120 Day Accts";#N/A,#N/A,FALSE,"Tickmarks"}</definedName>
    <definedName name="assdd" hidden="1">{#N/A,#N/A,FALSE,"Aging Summary";#N/A,#N/A,FALSE,"Ratio Analysis";#N/A,#N/A,FALSE,"Test 120 Day Accts";#N/A,#N/A,FALSE,"Tickmarks"}</definedName>
    <definedName name="ASSS" localSheetId="16" hidden="1">{#N/A,#N/A,FALSE,"Aging Summary";#N/A,#N/A,FALSE,"Ratio Analysis";#N/A,#N/A,FALSE,"Test 120 Day Accts";#N/A,#N/A,FALSE,"Tickmarks"}</definedName>
    <definedName name="ASSS" localSheetId="18" hidden="1">{#N/A,#N/A,FALSE,"Aging Summary";#N/A,#N/A,FALSE,"Ratio Analysis";#N/A,#N/A,FALSE,"Test 120 Day Accts";#N/A,#N/A,FALSE,"Tickmarks"}</definedName>
    <definedName name="ASSS" hidden="1">{#N/A,#N/A,FALSE,"Aging Summary";#N/A,#N/A,FALSE,"Ratio Analysis";#N/A,#N/A,FALSE,"Test 120 Day Accts";#N/A,#N/A,FALSE,"Tickmarks"}</definedName>
    <definedName name="asssss" localSheetId="16" hidden="1">{#N/A,#N/A,TRUE,"Main Issues";#N/A,#N/A,TRUE,"Income statement ($)"}</definedName>
    <definedName name="asssss" localSheetId="18" hidden="1">{#N/A,#N/A,TRUE,"Main Issues";#N/A,#N/A,TRUE,"Income statement ($)"}</definedName>
    <definedName name="asssss" hidden="1">{#N/A,#N/A,TRUE,"Main Issues";#N/A,#N/A,TRUE,"Income statement ($)"}</definedName>
    <definedName name="ASX">#REF!</definedName>
    <definedName name="asxcvz"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asxcvz"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asxcvz"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athsthae" localSheetId="16" hidden="1">{#N/A,#N/A,FALSE,"INPUTS";#N/A,#N/A,FALSE,"PROFORMA BSHEET";#N/A,#N/A,FALSE,"COMBINED";#N/A,#N/A,FALSE,"HIGH YIELD";#N/A,#N/A,FALSE,"COMB_GRAPHS"}</definedName>
    <definedName name="athsthae" localSheetId="18" hidden="1">{#N/A,#N/A,FALSE,"INPUTS";#N/A,#N/A,FALSE,"PROFORMA BSHEET";#N/A,#N/A,FALSE,"COMBINED";#N/A,#N/A,FALSE,"HIGH YIELD";#N/A,#N/A,FALSE,"COMB_GRAPHS"}</definedName>
    <definedName name="athsthae" hidden="1">{#N/A,#N/A,FALSE,"INPUTS";#N/A,#N/A,FALSE,"PROFORMA BSHEET";#N/A,#N/A,FALSE,"COMBINED";#N/A,#N/A,FALSE,"HIGH YIELD";#N/A,#N/A,FALSE,"COMB_GRAPHS"}</definedName>
    <definedName name="ativo">#REF!</definedName>
    <definedName name="atjwerja" localSheetId="16" hidden="1">{#N/A,#N/A,FALSE,"Valuation Assumptions";#N/A,#N/A,FALSE,"Summary";#N/A,#N/A,FALSE,"DCF";#N/A,#N/A,FALSE,"Valuation";#N/A,#N/A,FALSE,"WACC";#N/A,#N/A,FALSE,"UBVH";#N/A,#N/A,FALSE,"Free Cash Flow"}</definedName>
    <definedName name="atjwerja" localSheetId="18" hidden="1">{#N/A,#N/A,FALSE,"Valuation Assumptions";#N/A,#N/A,FALSE,"Summary";#N/A,#N/A,FALSE,"DCF";#N/A,#N/A,FALSE,"Valuation";#N/A,#N/A,FALSE,"WACC";#N/A,#N/A,FALSE,"UBVH";#N/A,#N/A,FALSE,"Free Cash Flow"}</definedName>
    <definedName name="atjwerja" hidden="1">{#N/A,#N/A,FALSE,"Valuation Assumptions";#N/A,#N/A,FALSE,"Summary";#N/A,#N/A,FALSE,"DCF";#N/A,#N/A,FALSE,"Valuation";#N/A,#N/A,FALSE,"WACC";#N/A,#N/A,FALSE,"UBVH";#N/A,#N/A,FALSE,"Free Cash Flow"}</definedName>
    <definedName name="atlas">#REF!</definedName>
    <definedName name="ATPlanguage" hidden="1">1</definedName>
    <definedName name="Auditores" localSheetId="16" hidden="1">{#N/A,#N/A,FALSE,"Aging Summary";#N/A,#N/A,FALSE,"Ratio Analysis";#N/A,#N/A,FALSE,"Test 120 Day Accts";#N/A,#N/A,FALSE,"Tickmarks"}</definedName>
    <definedName name="Auditores" localSheetId="18" hidden="1">{#N/A,#N/A,FALSE,"Aging Summary";#N/A,#N/A,FALSE,"Ratio Analysis";#N/A,#N/A,FALSE,"Test 120 Day Accts";#N/A,#N/A,FALSE,"Tickmarks"}</definedName>
    <definedName name="Auditores" hidden="1">{#N/A,#N/A,FALSE,"Aging Summary";#N/A,#N/A,FALSE,"Ratio Analysis";#N/A,#N/A,FALSE,"Test 120 Day Accts";#N/A,#N/A,FALSE,"Tickmarks"}</definedName>
    <definedName name="AUDPESO2010">#REF!</definedName>
    <definedName name="AUDUSD2010">#REF!</definedName>
    <definedName name="AUG">#REF!</definedName>
    <definedName name="auto">#REF!</definedName>
    <definedName name="av"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av"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av"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Av_Rep">#REF!</definedName>
    <definedName name="avaaaaav" hidden="1">#REF!</definedName>
    <definedName name="AVERAGE">#REF!</definedName>
    <definedName name="Average_rate_N">#REF!</definedName>
    <definedName name="AVIASUR">#REF!</definedName>
    <definedName name="aw" localSheetId="1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w" localSheetId="1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w"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WA_ICB">#REF!</definedName>
    <definedName name="awaeqw" localSheetId="16" hidden="1">{"'WEB azoc prov'!$B$85:$L$123"}</definedName>
    <definedName name="awaeqw" localSheetId="18" hidden="1">{"'WEB azoc prov'!$B$85:$L$123"}</definedName>
    <definedName name="awaeqw" hidden="1">{"'WEB azoc prov'!$B$85:$L$123"}</definedName>
    <definedName name="AWO" localSheetId="16">DIN!AWO</definedName>
    <definedName name="AWO" localSheetId="18">#N/A</definedName>
    <definedName name="AWO">[0]!AWO</definedName>
    <definedName name="AwSFWASDGBV">#REF!</definedName>
    <definedName name="ax" localSheetId="16" hidden="1">{#N/A,#N/A,FALSE,"Aging Summary";#N/A,#N/A,FALSE,"Ratio Analysis";#N/A,#N/A,FALSE,"Test 120 Day Accts";#N/A,#N/A,FALSE,"Tickmarks"}</definedName>
    <definedName name="ax" localSheetId="18" hidden="1">{#N/A,#N/A,FALSE,"Aging Summary";#N/A,#N/A,FALSE,"Ratio Analysis";#N/A,#N/A,FALSE,"Test 120 Day Accts";#N/A,#N/A,FALSE,"Tickmarks"}</definedName>
    <definedName name="ax" hidden="1">{#N/A,#N/A,FALSE,"Aging Summary";#N/A,#N/A,FALSE,"Ratio Analysis";#N/A,#N/A,FALSE,"Test 120 Day Accts";#N/A,#N/A,FALSE,"Tickmarks"}</definedName>
    <definedName name="AXC">#REF!</definedName>
    <definedName name="Axe_Doc">#REF!</definedName>
    <definedName name="Axe_Doc_11">NA()</definedName>
    <definedName name="Axe_Doc_12">NA()</definedName>
    <definedName name="Axe_Doc1">#REF!</definedName>
    <definedName name="Axe_Doc1_11">NA()</definedName>
    <definedName name="Axe_Doc1_12">NA()</definedName>
    <definedName name="Axe_Doc2">#REF!</definedName>
    <definedName name="Axe_Doc2_11">NA()</definedName>
    <definedName name="Axe_Doc2_12">NA()</definedName>
    <definedName name="Axe_Doc3">#REF!</definedName>
    <definedName name="Axe_Doc3_11">NA()</definedName>
    <definedName name="Axe_Doc3_12">NA()</definedName>
    <definedName name="Axe_Doc7">#REF!</definedName>
    <definedName name="Axe_Doc7_11">NA()</definedName>
    <definedName name="Axe_Doc7_12">NA()</definedName>
    <definedName name="aytd">#REF!</definedName>
    <definedName name="AYUDA">#REF!</definedName>
    <definedName name="az" localSheetId="1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z" localSheetId="1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z"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ZAZAZ" localSheetId="16" hidden="1">{"Sin detalle",#N/A,FALSE,"Flujo (redondeado)"}</definedName>
    <definedName name="AZAZAZ" localSheetId="18" hidden="1">{"Sin detalle",#N/A,FALSE,"Flujo (redondeado)"}</definedName>
    <definedName name="AZAZAZ" hidden="1">{"Sin detalle",#N/A,FALSE,"Flujo (redondeado)"}</definedName>
    <definedName name="aze" localSheetId="16" hidden="1">{"Title",#N/A,FALSE,"Title";"Info",#N/A,FALSE,"Title";"Contents",#N/A,FALSE,"Title";"Sec.1",#N/A,FALSE,"Title";"Output1",#N/A,FALSE,"Output";"Sec.2",#N/A,FALSE,"Title";"Graph1",#N/A,FALSE,"Output";"Graph2",#N/A,FALSE,"Output";"Sec.3",#N/A,FALSE,"Title";"Gap1",#N/A,FALSE,"Output";"Sec.4",#N/A,FALSE,"Title";"Model_all",#N/A,FALSE,"Autostrade S.p.A."}</definedName>
    <definedName name="aze" localSheetId="18" hidden="1">{"Title",#N/A,FALSE,"Title";"Info",#N/A,FALSE,"Title";"Contents",#N/A,FALSE,"Title";"Sec.1",#N/A,FALSE,"Title";"Output1",#N/A,FALSE,"Output";"Sec.2",#N/A,FALSE,"Title";"Graph1",#N/A,FALSE,"Output";"Graph2",#N/A,FALSE,"Output";"Sec.3",#N/A,FALSE,"Title";"Gap1",#N/A,FALSE,"Output";"Sec.4",#N/A,FALSE,"Title";"Model_all",#N/A,FALSE,"Autostrade S.p.A."}</definedName>
    <definedName name="aze" hidden="1">{"Title",#N/A,FALSE,"Title";"Info",#N/A,FALSE,"Title";"Contents",#N/A,FALSE,"Title";"Sec.1",#N/A,FALSE,"Title";"Output1",#N/A,FALSE,"Output";"Sec.2",#N/A,FALSE,"Title";"Graph1",#N/A,FALSE,"Output";"Graph2",#N/A,FALSE,"Output";"Sec.3",#N/A,FALSE,"Title";"Gap1",#N/A,FALSE,"Output";"Sec.4",#N/A,FALSE,"Title";"Model_all",#N/A,FALSE,"Autostrade S.p.A."}</definedName>
    <definedName name="azegtrjyuioytrezrtyutretu" hidden="1">IF(COUNTA(#REF!)=0,0,INDEX(#REF!,MATCH(ROW(#REF!),#REF!,TRUE)))+1</definedName>
    <definedName name="azs" localSheetId="16" hidden="1">{#N/A,#N/A,FALSE,"Aging Summary";#N/A,#N/A,FALSE,"Ratio Analysis";#N/A,#N/A,FALSE,"Test 120 Day Accts";#N/A,#N/A,FALSE,"Tickmarks"}</definedName>
    <definedName name="azs" localSheetId="18" hidden="1">{#N/A,#N/A,FALSE,"Aging Summary";#N/A,#N/A,FALSE,"Ratio Analysis";#N/A,#N/A,FALSE,"Test 120 Day Accts";#N/A,#N/A,FALSE,"Tickmarks"}</definedName>
    <definedName name="azs" hidden="1">{#N/A,#N/A,FALSE,"Aging Summary";#N/A,#N/A,FALSE,"Ratio Analysis";#N/A,#N/A,FALSE,"Test 120 Day Accts";#N/A,#N/A,FALSE,"Tickmarks"}</definedName>
    <definedName name="azulblanco">#REF!</definedName>
    <definedName name="azxcm" localSheetId="16" hidden="1">{#N/A,#N/A,FALSE,"Aging Summary";#N/A,#N/A,FALSE,"Ratio Analysis";#N/A,#N/A,FALSE,"Test 120 Day Accts";#N/A,#N/A,FALSE,"Tickmarks"}</definedName>
    <definedName name="azxcm" localSheetId="18" hidden="1">{#N/A,#N/A,FALSE,"Aging Summary";#N/A,#N/A,FALSE,"Ratio Analysis";#N/A,#N/A,FALSE,"Test 120 Day Accts";#N/A,#N/A,FALSE,"Tickmarks"}</definedName>
    <definedName name="azxcm" hidden="1">{#N/A,#N/A,FALSE,"Aging Summary";#N/A,#N/A,FALSE,"Ratio Analysis";#N/A,#N/A,FALSE,"Test 120 Day Accts";#N/A,#N/A,FALSE,"Tickmarks"}</definedName>
    <definedName name="azxcv" localSheetId="16" hidden="1">{#N/A,#N/A,FALSE,"Aging Summary";#N/A,#N/A,FALSE,"Ratio Analysis";#N/A,#N/A,FALSE,"Test 120 Day Accts";#N/A,#N/A,FALSE,"Tickmarks"}</definedName>
    <definedName name="azxcv" localSheetId="18" hidden="1">{#N/A,#N/A,FALSE,"Aging Summary";#N/A,#N/A,FALSE,"Ratio Analysis";#N/A,#N/A,FALSE,"Test 120 Day Accts";#N/A,#N/A,FALSE,"Tickmarks"}</definedName>
    <definedName name="azxcv" hidden="1">{#N/A,#N/A,FALSE,"Aging Summary";#N/A,#N/A,FALSE,"Ratio Analysis";#N/A,#N/A,FALSE,"Test 120 Day Accts";#N/A,#N/A,FALSE,"Tickmarks"}</definedName>
    <definedName name="b" localSheetId="16" hidden="1">{#N/A,#N/A,FALSE,"Aging Summary";#N/A,#N/A,FALSE,"Ratio Analysis";#N/A,#N/A,FALSE,"Test 120 Day Accts";#N/A,#N/A,FALSE,"Tickmarks"}</definedName>
    <definedName name="b" localSheetId="18" hidden="1">{#N/A,#N/A,FALSE,"Aging Summary";#N/A,#N/A,FALSE,"Ratio Analysis";#N/A,#N/A,FALSE,"Test 120 Day Accts";#N/A,#N/A,FALSE,"Tickmarks"}</definedName>
    <definedName name="b" hidden="1">{#N/A,#N/A,FALSE,"Aging Summary";#N/A,#N/A,FALSE,"Ratio Analysis";#N/A,#N/A,FALSE,"Test 120 Day Accts";#N/A,#N/A,FALSE,"Tickmarks"}</definedName>
    <definedName name="b.">#REF!</definedName>
    <definedName name="B.2" localSheetId="16" hidden="1">{"'WEB azoc prov'!$B$85:$L$123"}</definedName>
    <definedName name="B.2" localSheetId="18" hidden="1">{"'WEB azoc prov'!$B$85:$L$123"}</definedName>
    <definedName name="B.2" hidden="1">{"'WEB azoc prov'!$B$85:$L$123"}</definedName>
    <definedName name="b.EXTRANJEROS">#REF!</definedName>
    <definedName name="b_1" localSheetId="16" hidden="1">{#N/A,#N/A,FALSE,"Aging Summary";#N/A,#N/A,FALSE,"Ratio Analysis";#N/A,#N/A,FALSE,"Test 120 Day Accts";#N/A,#N/A,FALSE,"Tickmarks"}</definedName>
    <definedName name="b_1" localSheetId="18" hidden="1">{#N/A,#N/A,FALSE,"Aging Summary";#N/A,#N/A,FALSE,"Ratio Analysis";#N/A,#N/A,FALSE,"Test 120 Day Accts";#N/A,#N/A,FALSE,"Tickmarks"}</definedName>
    <definedName name="b_1" hidden="1">{#N/A,#N/A,FALSE,"Aging Summary";#N/A,#N/A,FALSE,"Ratio Analysis";#N/A,#N/A,FALSE,"Test 120 Day Accts";#N/A,#N/A,FALSE,"Tickmarks"}</definedName>
    <definedName name="b_2" localSheetId="16" hidden="1">{#N/A,#N/A,FALSE,"Aging Summary";#N/A,#N/A,FALSE,"Ratio Analysis";#N/A,#N/A,FALSE,"Test 120 Day Accts";#N/A,#N/A,FALSE,"Tickmarks"}</definedName>
    <definedName name="b_2" localSheetId="18" hidden="1">{#N/A,#N/A,FALSE,"Aging Summary";#N/A,#N/A,FALSE,"Ratio Analysis";#N/A,#N/A,FALSE,"Test 120 Day Accts";#N/A,#N/A,FALSE,"Tickmarks"}</definedName>
    <definedName name="b_2" hidden="1">{#N/A,#N/A,FALSE,"Aging Summary";#N/A,#N/A,FALSE,"Ratio Analysis";#N/A,#N/A,FALSE,"Test 120 Day Accts";#N/A,#N/A,FALSE,"Tickmarks"}</definedName>
    <definedName name="b_3" localSheetId="16" hidden="1">{#N/A,#N/A,FALSE,"Aging Summary";#N/A,#N/A,FALSE,"Ratio Analysis";#N/A,#N/A,FALSE,"Test 120 Day Accts";#N/A,#N/A,FALSE,"Tickmarks"}</definedName>
    <definedName name="b_3" localSheetId="18" hidden="1">{#N/A,#N/A,FALSE,"Aging Summary";#N/A,#N/A,FALSE,"Ratio Analysis";#N/A,#N/A,FALSE,"Test 120 Day Accts";#N/A,#N/A,FALSE,"Tickmarks"}</definedName>
    <definedName name="b_3" hidden="1">{#N/A,#N/A,FALSE,"Aging Summary";#N/A,#N/A,FALSE,"Ratio Analysis";#N/A,#N/A,FALSE,"Test 120 Day Accts";#N/A,#N/A,FALSE,"Tickmarks"}</definedName>
    <definedName name="B_AC_AccionistasDesembExig">#REF!</definedName>
    <definedName name="B_AC_AjustesPeriodificacion">#REF!</definedName>
    <definedName name="B_AC_Deud_AdmPublicas">#REF!</definedName>
    <definedName name="B_AC_Deud_Clientes">#REF!</definedName>
    <definedName name="B_AC_Deud_DeudoresVarios">#REF!</definedName>
    <definedName name="B_AC_Deud_EmprGrupo">#REF!</definedName>
    <definedName name="B_AC_Deud_Personal">#REF!</definedName>
    <definedName name="B_AC_Deud_Provisiones">#REF!</definedName>
    <definedName name="B_AC_Deudores">#REF!</definedName>
    <definedName name="B_AC_Existencias">#REF!</definedName>
    <definedName name="B_AC_InversFinancTemporales">#REF!</definedName>
    <definedName name="B_AC_InversFinTemp_CredEmprGrupo">#REF!</definedName>
    <definedName name="B_AC_InversFinTemp_OtrosCreditos">#REF!</definedName>
    <definedName name="B_AC_Tesoreria">#REF!</definedName>
    <definedName name="B_AccionistasDesemNEx">#REF!</definedName>
    <definedName name="B_ACP_AcreedoresComerciales">#REF!</definedName>
    <definedName name="B_ACP_DeudasECA">#REF!</definedName>
    <definedName name="B_ACP_DeudasEmpGrupo">#REF!</definedName>
    <definedName name="B_ACP_DeudasEmpGrupoOperaciones">#REF!</definedName>
    <definedName name="B_ACP_DeudasEmpGrupoPrestamos">#REF!</definedName>
    <definedName name="B_ACP_Emisiones">#REF!</definedName>
    <definedName name="B_ACP_OtrasDeudasNoComerc">#REF!</definedName>
    <definedName name="B_AcreedoresCortoPlazo">#REF!</definedName>
    <definedName name="B_AcreedoresLargoPlazo">#REF!</definedName>
    <definedName name="B_AcreedoresLP_DesembPtesAcciones">#REF!</definedName>
    <definedName name="B_AcreedoresLP_DesEmpGrupo">#REF!</definedName>
    <definedName name="B_AcreedoresLP_DesOtrasEmpr">#REF!</definedName>
    <definedName name="B_AcreedoresLP_DeudasECA">#REF!</definedName>
    <definedName name="B_AcreedoresLP_DeudEmpGrupo">#REF!</definedName>
    <definedName name="B_AcreedoresLP_Emisiones">#REF!</definedName>
    <definedName name="B_AcreedoresLP_OtrosAcreedores">#REF!</definedName>
    <definedName name="B_ActivoCirculante">#REF!</definedName>
    <definedName name="B_AjustesPeriodificacion">#REF!</definedName>
    <definedName name="B_FondoComercioNeto">#REF!</definedName>
    <definedName name="B_FondosPropios">#REF!</definedName>
    <definedName name="B_FP_CapitalSocial">#REF!</definedName>
    <definedName name="B_FP_DividendoACuenta">#REF!</definedName>
    <definedName name="B_FP_PerdidGananciasEjercicio">#REF!</definedName>
    <definedName name="B_FP_Reservas">#REF!</definedName>
    <definedName name="B_FP_ResultEjercAnteriores">#REF!</definedName>
    <definedName name="B_GtosDistribuirVariosEjercic">#REF!</definedName>
    <definedName name="B_ImpuestosAnticipLargoPlazo">#REF!</definedName>
    <definedName name="B_ImpuestosDiferLargoPlazo">#REF!</definedName>
    <definedName name="B_IN_GastosEstablecim">#REF!</definedName>
    <definedName name="B_IN_InmovFinan_CreditEmprGrupo">#REF!</definedName>
    <definedName name="B_IN_InmovFinan_DeposLargoPlazo">#REF!</definedName>
    <definedName name="B_IN_InmovFinan_OtrasPartic">#REF!</definedName>
    <definedName name="B_IN_InmovFinan_OtrosCreditos">#REF!</definedName>
    <definedName name="B_IN_InmovFinan_ParticipEmprGrupo">#REF!</definedName>
    <definedName name="B_IN_InmovFinan_Provisiones">#REF!</definedName>
    <definedName name="B_IN_InmovFinanciero">#REF!</definedName>
    <definedName name="B_IN_InmovInmaterNeto">#REF!</definedName>
    <definedName name="B_IN_InmovInmaterNeto_AmortizAcum">#REF!</definedName>
    <definedName name="B_IN_InmovInmaterNeto_Bruto">#REF!</definedName>
    <definedName name="B_IN_InmovMaterNeto">#REF!</definedName>
    <definedName name="B_IN_InmovMaterNeto_AmortizAcum">#REF!</definedName>
    <definedName name="B_IN_InmovMaterNeto_Bruto">#REF!</definedName>
    <definedName name="B_IngresosDistribVariosEjerc">#REF!</definedName>
    <definedName name="B_InmovilizadoNeto">#REF!</definedName>
    <definedName name="B_ProvisRiesgos">#REF!</definedName>
    <definedName name="B_RESUMEN">#REF!</definedName>
    <definedName name="B_SociosExternos">#REF!</definedName>
    <definedName name="B_TotalActivo">#REF!</definedName>
    <definedName name="B_TotalPasivo">#REF!</definedName>
    <definedName name="b000" localSheetId="16" hidden="1">{#N/A,#N/A,FALSE,"4C0696";#N/A,#N/A,FALSE,"1B1193";#N/A,#N/A,FALSE,"TABLA";#N/A,#N/A,FALSE,"INST RTA FIJA"}</definedName>
    <definedName name="b000" localSheetId="18" hidden="1">{#N/A,#N/A,FALSE,"4C0696";#N/A,#N/A,FALSE,"1B1193";#N/A,#N/A,FALSE,"TABLA";#N/A,#N/A,FALSE,"INST RTA FIJA"}</definedName>
    <definedName name="b000" hidden="1">{#N/A,#N/A,FALSE,"4C0696";#N/A,#N/A,FALSE,"1B1193";#N/A,#N/A,FALSE,"TABLA";#N/A,#N/A,FALSE,"INST RTA FIJA"}</definedName>
    <definedName name="B6LJ">#REF!</definedName>
    <definedName name="B921A">#REF!</definedName>
    <definedName name="B921L">#REF!</definedName>
    <definedName name="B922A">#REF!</definedName>
    <definedName name="B922L">#REF!</definedName>
    <definedName name="B92QA">#REF!</definedName>
    <definedName name="B92QL">#REF!</definedName>
    <definedName name="BACEN">#REF!</definedName>
    <definedName name="BAD" localSheetId="16" hidden="1">{#N/A,#N/A,FALSE,"Aging Summary";#N/A,#N/A,FALSE,"Ratio Analysis";#N/A,#N/A,FALSE,"Test 120 Day Accts";#N/A,#N/A,FALSE,"Tickmarks"}</definedName>
    <definedName name="BAD" localSheetId="18" hidden="1">{#N/A,#N/A,FALSE,"Aging Summary";#N/A,#N/A,FALSE,"Ratio Analysis";#N/A,#N/A,FALSE,"Test 120 Day Accts";#N/A,#N/A,FALSE,"Tickmarks"}</definedName>
    <definedName name="BAD" hidden="1">{#N/A,#N/A,FALSE,"Aging Summary";#N/A,#N/A,FALSE,"Ratio Analysis";#N/A,#N/A,FALSE,"Test 120 Day Accts";#N/A,#N/A,FALSE,"Tickmarks"}</definedName>
    <definedName name="BAJAS">#REF!</definedName>
    <definedName name="bajas_historicas_mensuales">#REF!</definedName>
    <definedName name="bal">#REF!</definedName>
    <definedName name="BAL.OCT">#REF!</definedName>
    <definedName name="bal888888888" localSheetId="16" hidden="1">{#N/A,#N/A,FALSE,"RLI Mayo";#N/A,#N/A,FALSE,"Activo fijo";#N/A,#N/A,FALSE,"IAS";#N/A,#N/A,FALSE,"Contribuciones";#N/A,#N/A,FALSE,"Corr.Monet. KPT";#N/A,#N/A,FALSE,"Donaciones";#N/A,#N/A,FALSE,"Gastos diferidos"}</definedName>
    <definedName name="bal888888888" localSheetId="18" hidden="1">{#N/A,#N/A,FALSE,"RLI Mayo";#N/A,#N/A,FALSE,"Activo fijo";#N/A,#N/A,FALSE,"IAS";#N/A,#N/A,FALSE,"Contribuciones";#N/A,#N/A,FALSE,"Corr.Monet. KPT";#N/A,#N/A,FALSE,"Donaciones";#N/A,#N/A,FALSE,"Gastos diferidos"}</definedName>
    <definedName name="bal888888888" hidden="1">{#N/A,#N/A,FALSE,"RLI Mayo";#N/A,#N/A,FALSE,"Activo fijo";#N/A,#N/A,FALSE,"IAS";#N/A,#N/A,FALSE,"Contribuciones";#N/A,#N/A,FALSE,"Corr.Monet. KPT";#N/A,#N/A,FALSE,"Donaciones";#N/A,#N/A,FALSE,"Gastos diferidos"}</definedName>
    <definedName name="BALA">#REF!</definedName>
    <definedName name="BALACES56" localSheetId="16" hidden="1">{#N/A,#N/A,TRUE,"MEMO";#N/A,#N/A,TRUE,"PARAMETROS";#N/A,#N/A,TRUE,"RLI ";#N/A,#N/A,TRUE,"IMPTO.DET.";#N/A,#N/A,TRUE,"FUT-FUNT";#N/A,#N/A,TRUE,"CPI-PATR.";#N/A,#N/A,TRUE,"CM CPI";#N/A,#N/A,TRUE,"PROV";#N/A,#N/A,TRUE,"A FIJO";#N/A,#N/A,TRUE,"LEASING";#N/A,#N/A,TRUE,"VPP";#N/A,#N/A,TRUE,"PPM";#N/A,#N/A,TRUE,"OTROS"}</definedName>
    <definedName name="BALACES56" localSheetId="18" hidden="1">{#N/A,#N/A,TRUE,"MEMO";#N/A,#N/A,TRUE,"PARAMETROS";#N/A,#N/A,TRUE,"RLI ";#N/A,#N/A,TRUE,"IMPTO.DET.";#N/A,#N/A,TRUE,"FUT-FUNT";#N/A,#N/A,TRUE,"CPI-PATR.";#N/A,#N/A,TRUE,"CM CPI";#N/A,#N/A,TRUE,"PROV";#N/A,#N/A,TRUE,"A FIJO";#N/A,#N/A,TRUE,"LEASING";#N/A,#N/A,TRUE,"VPP";#N/A,#N/A,TRUE,"PPM";#N/A,#N/A,TRUE,"OTROS"}</definedName>
    <definedName name="BALACES56" hidden="1">{#N/A,#N/A,TRUE,"MEMO";#N/A,#N/A,TRUE,"PARAMETROS";#N/A,#N/A,TRUE,"RLI ";#N/A,#N/A,TRUE,"IMPTO.DET.";#N/A,#N/A,TRUE,"FUT-FUNT";#N/A,#N/A,TRUE,"CPI-PATR.";#N/A,#N/A,TRUE,"CM CPI";#N/A,#N/A,TRUE,"PROV";#N/A,#N/A,TRUE,"A FIJO";#N/A,#N/A,TRUE,"LEASING";#N/A,#N/A,TRUE,"VPP";#N/A,#N/A,TRUE,"PPM";#N/A,#N/A,TRUE,"OTROS"}</definedName>
    <definedName name="BALAN" hidden="1">#REF!</definedName>
    <definedName name="balance">#REF!</definedName>
    <definedName name="Balance_2020">#REF!</definedName>
    <definedName name="Balance_2021">#REF!</definedName>
    <definedName name="balance_2030">#REF!</definedName>
    <definedName name="Balance_Clasificado">#REF!</definedName>
    <definedName name="BALANCE_MONEDA_EXTRANJERA">#REF!</definedName>
    <definedName name="BALANCE_MONEDA_NACIONAL">#REF!</definedName>
    <definedName name="BALANCE1">#REF!</definedName>
    <definedName name="BALANCE2">#REF!</definedName>
    <definedName name="BALANCE2000">#REF!</definedName>
    <definedName name="Balance2005">#REF!</definedName>
    <definedName name="balance2019">#REF!</definedName>
    <definedName name="BALANCE3">#REF!</definedName>
    <definedName name="balanceref" localSheetId="16" hidden="1">{#N/A,#N/A,TRUE,"Hoja8";#N/A,#N/A,TRUE,"GRAFICOS"}</definedName>
    <definedName name="balanceref" localSheetId="18" hidden="1">{#N/A,#N/A,TRUE,"Hoja8";#N/A,#N/A,TRUE,"GRAFICOS"}</definedName>
    <definedName name="balanceref" hidden="1">{#N/A,#N/A,TRUE,"Hoja8";#N/A,#N/A,TRUE,"GRAFICOS"}</definedName>
    <definedName name="BalanceSheetDates">#REF!</definedName>
    <definedName name="Balançok">#REF!</definedName>
    <definedName name="BalDet">#REF!</definedName>
    <definedName name="BalDet2019">#REF!</definedName>
    <definedName name="BalType" hidden="1">TRUE</definedName>
    <definedName name="Banco">#REF!</definedName>
    <definedName name="Banco_10">#REF!</definedName>
    <definedName name="Banco_11">#REF!</definedName>
    <definedName name="Banco_12">#REF!</definedName>
    <definedName name="Banco_13">#REF!</definedName>
    <definedName name="Banco_14">#REF!</definedName>
    <definedName name="Banco_6">#REF!</definedName>
    <definedName name="Banco_7">#REF!</definedName>
    <definedName name="Banco_8">#REF!</definedName>
    <definedName name="Banco1">#REF!</definedName>
    <definedName name="Bancochile">#REF!</definedName>
    <definedName name="bancoDic">#REF!</definedName>
    <definedName name="BANCOOHIG">#REF!</definedName>
    <definedName name="BANCOS" hidden="1">#N/A</definedName>
    <definedName name="BANCOSPASIVOS">#REF!</definedName>
    <definedName name="BANCOSUD">#REF!</definedName>
    <definedName name="BAP">#REF!</definedName>
    <definedName name="BAR">#REF!</definedName>
    <definedName name="bas">#REF!</definedName>
    <definedName name="BASE">#REF!</definedName>
    <definedName name="Base_Imponible">#REF!</definedName>
    <definedName name="base_prov">#REF!</definedName>
    <definedName name="BASE1">#REF!</definedName>
    <definedName name="base2">#REF!</definedName>
    <definedName name="BASECAAPS">#REF!</definedName>
    <definedName name="_xlnm.Database">#REF!</definedName>
    <definedName name="BaseDiferido">#REF!</definedName>
    <definedName name="BaseDiferidos">#REF!</definedName>
    <definedName name="basema">#REF!</definedName>
    <definedName name="bases">#REF!</definedName>
    <definedName name="BaseYear">#REF!</definedName>
    <definedName name="bb" hidden="1">#REF!</definedName>
    <definedName name="bb_1" localSheetId="16" hidden="1">{#N/A,#N/A,FALSE,"Aging Summary";#N/A,#N/A,FALSE,"Ratio Analysis";#N/A,#N/A,FALSE,"Test 120 Day Accts";#N/A,#N/A,FALSE,"Tickmarks"}</definedName>
    <definedName name="bb_1" localSheetId="18" hidden="1">{#N/A,#N/A,FALSE,"Aging Summary";#N/A,#N/A,FALSE,"Ratio Analysis";#N/A,#N/A,FALSE,"Test 120 Day Accts";#N/A,#N/A,FALSE,"Tickmarks"}</definedName>
    <definedName name="bb_1" hidden="1">{#N/A,#N/A,FALSE,"Aging Summary";#N/A,#N/A,FALSE,"Ratio Analysis";#N/A,#N/A,FALSE,"Test 120 Day Accts";#N/A,#N/A,FALSE,"Tickmarks"}</definedName>
    <definedName name="bb_2" localSheetId="16" hidden="1">{#N/A,#N/A,FALSE,"Aging Summary";#N/A,#N/A,FALSE,"Ratio Analysis";#N/A,#N/A,FALSE,"Test 120 Day Accts";#N/A,#N/A,FALSE,"Tickmarks"}</definedName>
    <definedName name="bb_2" localSheetId="18" hidden="1">{#N/A,#N/A,FALSE,"Aging Summary";#N/A,#N/A,FALSE,"Ratio Analysis";#N/A,#N/A,FALSE,"Test 120 Day Accts";#N/A,#N/A,FALSE,"Tickmarks"}</definedName>
    <definedName name="bb_2" hidden="1">{#N/A,#N/A,FALSE,"Aging Summary";#N/A,#N/A,FALSE,"Ratio Analysis";#N/A,#N/A,FALSE,"Test 120 Day Accts";#N/A,#N/A,FALSE,"Tickmarks"}</definedName>
    <definedName name="bb_3" localSheetId="16" hidden="1">{#N/A,#N/A,FALSE,"Aging Summary";#N/A,#N/A,FALSE,"Ratio Analysis";#N/A,#N/A,FALSE,"Test 120 Day Accts";#N/A,#N/A,FALSE,"Tickmarks"}</definedName>
    <definedName name="bb_3" localSheetId="18" hidden="1">{#N/A,#N/A,FALSE,"Aging Summary";#N/A,#N/A,FALSE,"Ratio Analysis";#N/A,#N/A,FALSE,"Test 120 Day Accts";#N/A,#N/A,FALSE,"Tickmarks"}</definedName>
    <definedName name="bb_3" hidden="1">{#N/A,#N/A,FALSE,"Aging Summary";#N/A,#N/A,FALSE,"Ratio Analysis";#N/A,#N/A,FALSE,"Test 120 Day Accts";#N/A,#N/A,FALSE,"Tickmarks"}</definedName>
    <definedName name="BBA_V230401">#REF!</definedName>
    <definedName name="BBAV181000_VCJRS">#REF!</definedName>
    <definedName name="BBAV200900_VCJUROS">#REF!</definedName>
    <definedName name="bbb" hidden="1">#REF!</definedName>
    <definedName name="bbbb" hidden="1">#REF!</definedName>
    <definedName name="bbbbb" hidden="1">#REF!</definedName>
    <definedName name="bbbbb8" localSheetId="16" hidden="1">{#N/A,#N/A,FALSE,"RLI";#N/A,#N/A,FALSE,"Provisión impto. renta";#N/A,#N/A,FALSE,"C-M Patrimonio";#N/A,#N/A,FALSE,"Inv.EERR";#N/A,#N/A,FALSE,"Activo Fijo";#N/A,#N/A,FALSE,"Remodelaciones";#N/A,#N/A,FALSE,"Provisión vacaciones";#N/A,#N/A,FALSE,"Impuesto  diferido"}</definedName>
    <definedName name="bbbbb8" localSheetId="18" hidden="1">{#N/A,#N/A,FALSE,"RLI";#N/A,#N/A,FALSE,"Provisión impto. renta";#N/A,#N/A,FALSE,"C-M Patrimonio";#N/A,#N/A,FALSE,"Inv.EERR";#N/A,#N/A,FALSE,"Activo Fijo";#N/A,#N/A,FALSE,"Remodelaciones";#N/A,#N/A,FALSE,"Provisión vacaciones";#N/A,#N/A,FALSE,"Impuesto  diferido"}</definedName>
    <definedName name="bbbbb8" hidden="1">{#N/A,#N/A,FALSE,"RLI";#N/A,#N/A,FALSE,"Provisión impto. renta";#N/A,#N/A,FALSE,"C-M Patrimonio";#N/A,#N/A,FALSE,"Inv.EERR";#N/A,#N/A,FALSE,"Activo Fijo";#N/A,#N/A,FALSE,"Remodelaciones";#N/A,#N/A,FALSE,"Provisión vacaciones";#N/A,#N/A,FALSE,"Impuesto  diferido"}</definedName>
    <definedName name="bbbbb8888888" localSheetId="16"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bbbbb8888888" localSheetId="18"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bbbbb8888888"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BBBBBB" localSheetId="16" hidden="1">{#N/A,#N/A,TRUE,"MEMO";#N/A,#N/A,TRUE,"PARAMETROS";#N/A,#N/A,TRUE,"RLI ";#N/A,#N/A,TRUE,"IMPTO.DET.";#N/A,#N/A,TRUE,"FUT-FUNT";#N/A,#N/A,TRUE,"CPI-PATR.";#N/A,#N/A,TRUE,"CM CPI";#N/A,#N/A,TRUE,"PROV";#N/A,#N/A,TRUE,"A FIJO";#N/A,#N/A,TRUE,"LEASING";#N/A,#N/A,TRUE,"VPP";#N/A,#N/A,TRUE,"PPM";#N/A,#N/A,TRUE,"OTROS"}</definedName>
    <definedName name="BBBBBB" localSheetId="18" hidden="1">{#N/A,#N/A,TRUE,"MEMO";#N/A,#N/A,TRUE,"PARAMETROS";#N/A,#N/A,TRUE,"RLI ";#N/A,#N/A,TRUE,"IMPTO.DET.";#N/A,#N/A,TRUE,"FUT-FUNT";#N/A,#N/A,TRUE,"CPI-PATR.";#N/A,#N/A,TRUE,"CM CPI";#N/A,#N/A,TRUE,"PROV";#N/A,#N/A,TRUE,"A FIJO";#N/A,#N/A,TRUE,"LEASING";#N/A,#N/A,TRUE,"VPP";#N/A,#N/A,TRUE,"PPM";#N/A,#N/A,TRUE,"OTROS"}</definedName>
    <definedName name="BBBBBB" hidden="1">{#N/A,#N/A,TRUE,"MEMO";#N/A,#N/A,TRUE,"PARAMETROS";#N/A,#N/A,TRUE,"RLI ";#N/A,#N/A,TRUE,"IMPTO.DET.";#N/A,#N/A,TRUE,"FUT-FUNT";#N/A,#N/A,TRUE,"CPI-PATR.";#N/A,#N/A,TRUE,"CM CPI";#N/A,#N/A,TRUE,"PROV";#N/A,#N/A,TRUE,"A FIJO";#N/A,#N/A,TRUE,"LEASING";#N/A,#N/A,TRUE,"VPP";#N/A,#N/A,TRUE,"PPM";#N/A,#N/A,TRUE,"OTROS"}</definedName>
    <definedName name="bbbbbb8888888" localSheetId="16" hidden="1">{#N/A,#N/A,FALSE,"RLI ";#N/A,#N/A,FALSE,"CM Patrimonio";#N/A,#N/A,FALSE,"Prov. impto. renta";#N/A,#N/A,FALSE,"Prov. vacaciones";#N/A,#N/A,FALSE,"IAS";#N/A,#N/A,FALSE,"Capacitación"}</definedName>
    <definedName name="bbbbbb8888888" localSheetId="18" hidden="1">{#N/A,#N/A,FALSE,"RLI ";#N/A,#N/A,FALSE,"CM Patrimonio";#N/A,#N/A,FALSE,"Prov. impto. renta";#N/A,#N/A,FALSE,"Prov. vacaciones";#N/A,#N/A,FALSE,"IAS";#N/A,#N/A,FALSE,"Capacitación"}</definedName>
    <definedName name="bbbbbb8888888" hidden="1">{#N/A,#N/A,FALSE,"RLI ";#N/A,#N/A,FALSE,"CM Patrimonio";#N/A,#N/A,FALSE,"Prov. impto. renta";#N/A,#N/A,FALSE,"Prov. vacaciones";#N/A,#N/A,FALSE,"IAS";#N/A,#N/A,FALSE,"Capacitación"}</definedName>
    <definedName name="bbbbbbb8" localSheetId="16"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bbbbbbb8" localSheetId="18"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bbbbbbb8"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bbbbbbb88888882" localSheetId="16" hidden="1">{#N/A,#N/A,FALSE,"RLI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vacaciones";#N/A,#N/A,FALSE,"Dif. C-M CPI Finan. y Tribut.";#N/A,#N/A,FALSE,"Act. Fijo Financiero-Tributario";#N/A,#N/A,FALSE,"Automóviles ";#N/A,#N/A,FALSE,"Valorización Existencias";#N/A,#N/A,FALSE,"Inversión EERR";#N/A,#N/A,FALSE,"Mayor valor inversiones";#N/A,#N/A,FALSE,"Indemnización años de servicios";#N/A,#N/A,FALSE,"Amortización líneas telefónicas";#N/A,#N/A,FALSE,"Remodelaciones ";#N/A,#N/A,FALSE,"Gastos diferidos";#N/A,#N/A,FALSE,"Crédito por donaciones";#N/A,#N/A,FALSE,"Crédito Sindicado";#N/A,#N/A,FALSE,"Crédito por renta zona franca";#N/A,#N/A,FALSE,"Indices"}</definedName>
    <definedName name="bbbbbbb88888882" localSheetId="18" hidden="1">{#N/A,#N/A,FALSE,"RLI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vacaciones";#N/A,#N/A,FALSE,"Dif. C-M CPI Finan. y Tribut.";#N/A,#N/A,FALSE,"Act. Fijo Financiero-Tributario";#N/A,#N/A,FALSE,"Automóviles ";#N/A,#N/A,FALSE,"Valorización Existencias";#N/A,#N/A,FALSE,"Inversión EERR";#N/A,#N/A,FALSE,"Mayor valor inversiones";#N/A,#N/A,FALSE,"Indemnización años de servicios";#N/A,#N/A,FALSE,"Amortización líneas telefónicas";#N/A,#N/A,FALSE,"Remodelaciones ";#N/A,#N/A,FALSE,"Gastos diferidos";#N/A,#N/A,FALSE,"Crédito por donaciones";#N/A,#N/A,FALSE,"Crédito Sindicado";#N/A,#N/A,FALSE,"Crédito por renta zona franca";#N/A,#N/A,FALSE,"Indices"}</definedName>
    <definedName name="bbbbbbb88888882" hidden="1">{#N/A,#N/A,FALSE,"RLI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vacaciones";#N/A,#N/A,FALSE,"Dif. C-M CPI Finan. y Tribut.";#N/A,#N/A,FALSE,"Act. Fijo Financiero-Tributario";#N/A,#N/A,FALSE,"Automóviles ";#N/A,#N/A,FALSE,"Valorización Existencias";#N/A,#N/A,FALSE,"Inversión EERR";#N/A,#N/A,FALSE,"Mayor valor inversiones";#N/A,#N/A,FALSE,"Indemnización años de servicios";#N/A,#N/A,FALSE,"Amortización líneas telefónicas";#N/A,#N/A,FALSE,"Remodelaciones ";#N/A,#N/A,FALSE,"Gastos diferidos";#N/A,#N/A,FALSE,"Crédito por donaciones";#N/A,#N/A,FALSE,"Crédito Sindicado";#N/A,#N/A,FALSE,"Crédito por renta zona franca";#N/A,#N/A,FALSE,"Indices"}</definedName>
    <definedName name="bbbbbbbbb" localSheetId="16" hidden="1">{"Inv.Finan.",#N/A,FALSE,"Invers";"Bancos",#N/A,FALSE,"Bancos";"Dotación",#N/A,FALSE,"Dotac."}</definedName>
    <definedName name="bbbbbbbbb" localSheetId="18" hidden="1">{"Inv.Finan.",#N/A,FALSE,"Invers";"Bancos",#N/A,FALSE,"Bancos";"Dotación",#N/A,FALSE,"Dotac."}</definedName>
    <definedName name="bbbbbbbbb" hidden="1">{"Inv.Finan.",#N/A,FALSE,"Invers";"Bancos",#N/A,FALSE,"Bancos";"Dotación",#N/A,FALSE,"Dotac."}</definedName>
    <definedName name="bbbbhh" localSheetId="16" hidden="1">{#N/A,#N/A,FALSE,"4C0696";#N/A,#N/A,FALSE,"1B1193";#N/A,#N/A,FALSE,"TABLA";#N/A,#N/A,FALSE,"INST RTA FIJA"}</definedName>
    <definedName name="bbbbhh" localSheetId="18" hidden="1">{#N/A,#N/A,FALSE,"4C0696";#N/A,#N/A,FALSE,"1B1193";#N/A,#N/A,FALSE,"TABLA";#N/A,#N/A,FALSE,"INST RTA FIJA"}</definedName>
    <definedName name="bbbbhh" hidden="1">{#N/A,#N/A,FALSE,"4C0696";#N/A,#N/A,FALSE,"1B1193";#N/A,#N/A,FALSE,"TABLA";#N/A,#N/A,FALSE,"INST RTA FIJA"}</definedName>
    <definedName name="BBBH" localSheetId="16" hidden="1">{#N/A,#N/A,FALSE,"4C0696";#N/A,#N/A,FALSE,"1B1193";#N/A,#N/A,FALSE,"TABLA";#N/A,#N/A,FALSE,"INST RTA FIJA"}</definedName>
    <definedName name="BBBH" localSheetId="18" hidden="1">{#N/A,#N/A,FALSE,"4C0696";#N/A,#N/A,FALSE,"1B1193";#N/A,#N/A,FALSE,"TABLA";#N/A,#N/A,FALSE,"INST RTA FIJA"}</definedName>
    <definedName name="BBBH" hidden="1">{#N/A,#N/A,FALSE,"4C0696";#N/A,#N/A,FALSE,"1B1193";#N/A,#N/A,FALSE,"TABLA";#N/A,#N/A,FALSE,"INST RTA FIJA"}</definedName>
    <definedName name="bbcc" localSheetId="16" hidden="1">{#N/A,#N/A,FALSE,"4C0696";#N/A,#N/A,FALSE,"1B1193";#N/A,#N/A,FALSE,"TABLA";#N/A,#N/A,FALSE,"INST RTA FIJA"}</definedName>
    <definedName name="bbcc" localSheetId="18" hidden="1">{#N/A,#N/A,FALSE,"4C0696";#N/A,#N/A,FALSE,"1B1193";#N/A,#N/A,FALSE,"TABLA";#N/A,#N/A,FALSE,"INST RTA FIJA"}</definedName>
    <definedName name="bbcc" hidden="1">{#N/A,#N/A,FALSE,"4C0696";#N/A,#N/A,FALSE,"1B1193";#N/A,#N/A,FALSE,"TABLA";#N/A,#N/A,FALSE,"INST RTA FIJA"}</definedName>
    <definedName name="BBL">#REF!</definedName>
    <definedName name="BBP">#REF!</definedName>
    <definedName name="BBVV041099_SCD">#REF!</definedName>
    <definedName name="bbxbxcxc" localSheetId="16" hidden="1">{#N/A,#N/A,FALSE,"Aging Summary";#N/A,#N/A,FALSE,"Ratio Analysis";#N/A,#N/A,FALSE,"Test 120 Day Accts";#N/A,#N/A,FALSE,"Tickmarks"}</definedName>
    <definedName name="bbxbxcxc" localSheetId="18" hidden="1">{#N/A,#N/A,FALSE,"Aging Summary";#N/A,#N/A,FALSE,"Ratio Analysis";#N/A,#N/A,FALSE,"Test 120 Day Accts";#N/A,#N/A,FALSE,"Tickmarks"}</definedName>
    <definedName name="bbxbxcxc" hidden="1">{#N/A,#N/A,FALSE,"Aging Summary";#N/A,#N/A,FALSE,"Ratio Analysis";#N/A,#N/A,FALSE,"Test 120 Day Accts";#N/A,#N/A,FALSE,"Tickmarks"}</definedName>
    <definedName name="bbxcxcbxc" localSheetId="16" hidden="1">{#N/A,#N/A,FALSE,"Aging Summary";#N/A,#N/A,FALSE,"Ratio Analysis";#N/A,#N/A,FALSE,"Test 120 Day Accts";#N/A,#N/A,FALSE,"Tickmarks"}</definedName>
    <definedName name="bbxcxcbxc" localSheetId="18" hidden="1">{#N/A,#N/A,FALSE,"Aging Summary";#N/A,#N/A,FALSE,"Ratio Analysis";#N/A,#N/A,FALSE,"Test 120 Day Accts";#N/A,#N/A,FALSE,"Tickmarks"}</definedName>
    <definedName name="bbxcxcbxc" hidden="1">{#N/A,#N/A,FALSE,"Aging Summary";#N/A,#N/A,FALSE,"Ratio Analysis";#N/A,#N/A,FALSE,"Test 120 Day Accts";#N/A,#N/A,FALSE,"Tickmarks"}</definedName>
    <definedName name="BC">#REF!</definedName>
    <definedName name="BCE">#REF!</definedName>
    <definedName name="BCE.CORR.MAR" hidden="1">#REF!</definedName>
    <definedName name="BCE.FIN.MAR" localSheetId="16" hidden="1">Main.SAPF4Help()</definedName>
    <definedName name="BCE.FIN.MAR" localSheetId="18" hidden="1">Main.SAPF4Help()</definedName>
    <definedName name="BCE.FIN.MAR" hidden="1">Main.SAPF4Help()</definedName>
    <definedName name="BCE.FINAL2012AJ.AU" localSheetId="16" hidden="1">Main.SAPF4Help()</definedName>
    <definedName name="BCE.FINAL2012AJ.AU" localSheetId="18" hidden="1">Main.SAPF4Help()</definedName>
    <definedName name="BCE.FINAL2012AJ.AU" hidden="1">Main.SAPF4Help()</definedName>
    <definedName name="BCE.TRIB.CONSOL">#REF!</definedName>
    <definedName name="BCE_" localSheetId="16" hidden="1">{#N/A,#N/A,FALSE,"Aging Summary";#N/A,#N/A,FALSE,"Ratio Analysis";#N/A,#N/A,FALSE,"Test 120 Day Accts";#N/A,#N/A,FALSE,"Tickmarks"}</definedName>
    <definedName name="BCE_" localSheetId="18" hidden="1">{#N/A,#N/A,FALSE,"Aging Summary";#N/A,#N/A,FALSE,"Ratio Analysis";#N/A,#N/A,FALSE,"Test 120 Day Accts";#N/A,#N/A,FALSE,"Tickmarks"}</definedName>
    <definedName name="BCE_" hidden="1">{#N/A,#N/A,FALSE,"Aging Summary";#N/A,#N/A,FALSE,"Ratio Analysis";#N/A,#N/A,FALSE,"Test 120 Day Accts";#N/A,#N/A,FALSE,"Tickmarks"}</definedName>
    <definedName name="BCE_2020">#REF!</definedName>
    <definedName name="Bce_detallado.">#REF!</definedName>
    <definedName name="BCEAUDITORIA">#REF!</definedName>
    <definedName name="BCECONS">#REF!</definedName>
    <definedName name="BCEF22">#REF!</definedName>
    <definedName name="bceItahue">#REF!</definedName>
    <definedName name="Bcemes">#REF!</definedName>
    <definedName name="BcePA">#REF!</definedName>
    <definedName name="bci">#REF!</definedName>
    <definedName name="bciii" localSheetId="16" hidden="1">{#N/A,#N/A,FALSE,"4C0696";#N/A,#N/A,FALSE,"1B1193";#N/A,#N/A,FALSE,"TABLA";#N/A,#N/A,FALSE,"INST RTA FIJA"}</definedName>
    <definedName name="bciii" localSheetId="18" hidden="1">{#N/A,#N/A,FALSE,"4C0696";#N/A,#N/A,FALSE,"1B1193";#N/A,#N/A,FALSE,"TABLA";#N/A,#N/A,FALSE,"INST RTA FIJA"}</definedName>
    <definedName name="bciii" hidden="1">{#N/A,#N/A,FALSE,"4C0696";#N/A,#N/A,FALSE,"1B1193";#N/A,#N/A,FALSE,"TABLA";#N/A,#N/A,FALSE,"INST RTA FIJA"}</definedName>
    <definedName name="BCL">#REF!</definedName>
    <definedName name="BCOTARJ">#REF!</definedName>
    <definedName name="BCP">#REF!</definedName>
    <definedName name="bcvbcvbcv"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bcvbcvbcv"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bcvbcvbcv" hidden="1">{"Title",#N/A,TRUE,"Title";"Content",#N/A,TRUE,"Title";"Section1",#N/A,TRUE,"Title";"Output1",#N/A,TRUE,"Output";"Section2",#N/A,TRUE,"Title";"Graph1",#N/A,TRUE,"Output";"Section3",#N/A,TRUE,"Title";"Graph2",#N/A,TRUE,"Output";"Section4",#N/A,TRUE,"Title";"Gap1",#N/A,TRUE,"Output";"Section5",#N/A,TRUE,"Title";"Model_all",#N/A,TRUE,"Autostrade S.p.A."}</definedName>
    <definedName name="BD">#REF!</definedName>
    <definedName name="BD_02">#REF!</definedName>
    <definedName name="BD_clientes">#REF!</definedName>
    <definedName name="Bd_prof">#REF!</definedName>
    <definedName name="BD_proveedores">#REF!</definedName>
    <definedName name="BDatos">#REF!</definedName>
    <definedName name="be">#REF!</definedName>
    <definedName name="BEBE" localSheetId="16" hidden="1">{#N/A,#N/A,FALSE,"Aging Summary";#N/A,#N/A,FALSE,"Ratio Analysis";#N/A,#N/A,FALSE,"Test 120 Day Accts";#N/A,#N/A,FALSE,"Tickmarks"}</definedName>
    <definedName name="BEBE" localSheetId="18" hidden="1">{#N/A,#N/A,FALSE,"Aging Summary";#N/A,#N/A,FALSE,"Ratio Analysis";#N/A,#N/A,FALSE,"Test 120 Day Accts";#N/A,#N/A,FALSE,"Tickmarks"}</definedName>
    <definedName name="BEBE" hidden="1">{#N/A,#N/A,FALSE,"Aging Summary";#N/A,#N/A,FALSE,"Ratio Analysis";#N/A,#N/A,FALSE,"Test 120 Day Accts";#N/A,#N/A,FALSE,"Tickmarks"}</definedName>
    <definedName name="Beg_Bal">#REF!</definedName>
    <definedName name="Beginning">#REF!</definedName>
    <definedName name="BENEF">#REF!</definedName>
    <definedName name="bernardo" localSheetId="16" hidden="1">{#N/A,#N/A,FALSE,"Aging Summary";#N/A,#N/A,FALSE,"Ratio Analysis";#N/A,#N/A,FALSE,"Test 120 Day Accts";#N/A,#N/A,FALSE,"Tickmarks"}</definedName>
    <definedName name="bernardo" localSheetId="18" hidden="1">{#N/A,#N/A,FALSE,"Aging Summary";#N/A,#N/A,FALSE,"Ratio Analysis";#N/A,#N/A,FALSE,"Test 120 Day Accts";#N/A,#N/A,FALSE,"Tickmarks"}</definedName>
    <definedName name="bernardo" hidden="1">{#N/A,#N/A,FALSE,"Aging Summary";#N/A,#N/A,FALSE,"Ratio Analysis";#N/A,#N/A,FALSE,"Test 120 Day Accts";#N/A,#N/A,FALSE,"Tickmarks"}</definedName>
    <definedName name="beta">#REF!</definedName>
    <definedName name="BEx0017DGUEDPCFJUPUZOOLJCS2B"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0MBY8XXUOHIZ4LHXHPD7WYD5" hidden="1">#REF!</definedName>
    <definedName name="BEx01HY6E3GJ66ABU5ABN26V6Q13"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61RRF9LJ3V3R5OY3WJ6VBWR"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IARG35F0RWVY15YGNZ4YLB9"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SNEZINBJT29QVS62VS1THT4" hidden="1">#REF!</definedName>
    <definedName name="BEx1SVNCHNANBJIDIQVB8AFK4HAN" hidden="1">#REF!</definedName>
    <definedName name="BEx1TJ0WLS9O7KNSGIPWTYHDYI1D" hidden="1">#REF!</definedName>
    <definedName name="BEx1U15M7LVVFZENH830B2BGWC04"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ML0HHJFHA5TBOYQ24I3RV1W" hidden="1">#REF!</definedName>
    <definedName name="BEx1UUDIQPZ23XQ79GUL0RAWRSCK" hidden="1">#REF!</definedName>
    <definedName name="BEx1V67SEV778NVW68J8W5SND1J7" hidden="1">#REF!</definedName>
    <definedName name="BEx1VIY9SQLRESD11CC4PHYT0XSG"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1M34YZH5SLC9QHX9IMKDZDG"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61FE34W6MELH5BIPILIP2W0" hidden="1">#REF!</definedName>
    <definedName name="BEx3CCS3VNR1KW2R7DKSQFZ17QW0"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YAH2DEBFWO8F94H4MXE3RLY" hidden="1">#REF!</definedName>
    <definedName name="BEx3IZXXSYEW50379N2EAFWO8DZV"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KXF7GYXHBK75UI6MDRUSU0J" hidden="1">#REF!</definedName>
    <definedName name="BEx3NLIZ7PHF2XE59ECZ3MD04ZG1"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PXFVOD72B5Q35QCEDAWJKM81" hidden="1">#REF!</definedName>
    <definedName name="BEx3Q0VWPU5EQECK7MQ47TYJ3SWW" hidden="1">#REF!</definedName>
    <definedName name="BEx3Q7BZ9PUXK2RLIOFSIS9AHU1B" hidden="1">#REF!</definedName>
    <definedName name="BEx3Q8J42S9VU6EAN2Y28MR6DF88" hidden="1">#REF!</definedName>
    <definedName name="BEx3QEDFOYFY5NBTININ5W4RLD4Q" hidden="1">#REF!</definedName>
    <definedName name="BEx3QIKJ3U962US1Q564NZDLU8LD"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OZA9R594G4QI10RGN9SFPS5"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6MJ1QDJ929WMUDVZ0O3UW0Y" hidden="1">#REF!</definedName>
    <definedName name="BEx3TD7UVND9F6CTXH3SVMYRV2A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FXP373LYYWD1M0684YPCZM5"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USVUB3JP4S9OXGMZVMOQXR" hidden="1">#REF!</definedName>
    <definedName name="BEx5I9GDQSYIAL65UQNDMNFQCS9Y" hidden="1">#REF!</definedName>
    <definedName name="BEx5IBUPG9AWNW5PK7JGRGEJ4OLM" hidden="1">#REF!</definedName>
    <definedName name="BEx5IC06RVN8BSAEPREVKHKLCJ2L"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JJWTMI37U3RDEJOYLO93RJ6Z"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V0EP8EMNRC3EZJJKKVKWQVB" hidden="1">#REF!</definedName>
    <definedName name="BEx741WJHIJVXUX131SBXTVW8D71" hidden="1">#REF!</definedName>
    <definedName name="BEx74ESIB9Y8KGETIERMKU5PLCQR"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F7OZ67CMQIFJC6IVQY9A39F"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VJTRV44IMJIBFXELE67SZ7S" hidden="1">#REF!</definedName>
    <definedName name="BEx7DVUMFCI5INHMVFIJ44RTTSTT"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WK9GUVV6FXWYIGH0TAI4V2O" hidden="1">#REF!</definedName>
    <definedName name="BEx7EYYLHMBYQTH6I377FCQS7CSX"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Q5T9FZ42QWS09UO4DT42Y0R" hidden="1">#REF!</definedName>
    <definedName name="BEx7HRCZE3CVGON1HV07MT5MNDZ3" hidden="1">#REF!</definedName>
    <definedName name="BEx7HWGE2CANG5M17X4C8YNC3N8F" hidden="1">#REF!</definedName>
    <definedName name="BEx7I0Y7P0GZ2FGPEW3CCRNZJ26R" hidden="1">#REF!</definedName>
    <definedName name="BEx7I8FZ96C5JAHXS18ZV0912LZP"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SAS8BZT6H8OQCZ5DNSTMO07" hidden="1">#REF!</definedName>
    <definedName name="BEx7KWHTBD21COXVI4HNEQH0Z3L8"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LJVFQACL9F4DRS9YZQ9R2N30" hidden="1">#REF!</definedName>
    <definedName name="BEx7MAUI1JJFDIJGDW4RWY5384LY" hidden="1">#REF!</definedName>
    <definedName name="BEx7MJZO3UKAMJ53UWOJ5ZD4GGMQ"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VF2D78PAF337E3L2L81K9W2"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L9TBK45AUQSX1IUZ86U1GPQ" hidden="1">#REF!</definedName>
    <definedName name="BEx94N7W5T3U7UOE97D6OVIBUCXS" hidden="1">#REF!</definedName>
    <definedName name="BEx94QD8UQVQB13QJB3DRKZ7BHJT" hidden="1">#REF!</definedName>
    <definedName name="BEx953PB6S6ECMD8N0JSW0CBG0DA"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XOGHOM28CNCYKQWYGL56W2S" hidden="1">#REF!</definedName>
    <definedName name="BEx99ZRZ4I7FHDPGRAT5VW7NVBPU" hidden="1">#REF!</definedName>
    <definedName name="BEx9AT5E3ZSHKSOL35O38L8HF9TH" hidden="1">#REF!</definedName>
    <definedName name="BEx9AV8W1FAWF5BHATYEN47X12JN"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CXGDE02WYTZ5BOLQNKDXTIO" hidden="1">#REF!</definedName>
    <definedName name="BEx9BYSYW7QCPXS2NAVLFAU5Y2Z2" hidden="1">#REF!</definedName>
    <definedName name="BEx9C590HJ2O31IWJB73C1HR74AI" hidden="1">#REF!</definedName>
    <definedName name="BEx9CCQRMYYOGIOYTOM73VKDIPS1" hidden="1">#REF!</definedName>
    <definedName name="BEx9D1BC9FT19KY0INAABNDBAMR1" hidden="1">#REF!</definedName>
    <definedName name="BEx9DN6ZMF18Q39MPMXSDJTZQNJ3" hidden="1">#REF!</definedName>
    <definedName name="BEx9DUU8DALPSCW66GTMQRPXZ6GL"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Z3EZBGYYI33U0KQ8NEIH8PY" hidden="1">#REF!</definedName>
    <definedName name="BExB55368XW7UX657ZSPC6BFE92S"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1GON0EZRJ20UYPILAPLNQWM" hidden="1">#REF!</definedName>
    <definedName name="BExBA228FCRYW1KNXK1W2XICEJUZ"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E5YPUY1T7N7DHMMIGGXK8TMP"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DY9RZ73QC8GQLOS58VKAZ6E"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FEVIZTEBAAC4KF607XW8UFM" hidden="1">#REF!</definedName>
    <definedName name="BExCUPAXFR16YMWL30ME3F3BSRDZ" hidden="1">#REF!</definedName>
    <definedName name="BExCUR94DHCE47PUUWEMT5QZOYR2" hidden="1">#REF!</definedName>
    <definedName name="BExCV634L7SVHGB0UDDTRRQ2Q72H" hidden="1">#REF!</definedName>
    <definedName name="BExCV6U5PE7IPCBE0OQQ2DO1X9Q4"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YEO8XGI7MQBR4V56PK01KW7" hidden="1">#REF!</definedName>
    <definedName name="BExCVZ5PN4V6MRBZ04PZJW3GEF8S" hidden="1">#REF!</definedName>
    <definedName name="BExCW13R0GWJYGXZBNCPAHQN4NR2" hidden="1">#REF!</definedName>
    <definedName name="BExCW9Y5HWU4RJTNX74O6L24VGCK" hidden="1">#REF!</definedName>
    <definedName name="BExCWPDPESGZS07QGBLSBWDNVJLZ"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UK0I3UEXZNFDW71G6Z6D8XR" hidden="1">#REF!</definedName>
    <definedName name="BExCZFZCXMLY5DWESYJ9NGTJYQ8M"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50MT3M6XZLNUP9JL93EG6D9R" hidden="1">#REF!</definedName>
    <definedName name="BExD536DZ9K5QSOBG0OV760VK7A7" hidden="1">#REF!</definedName>
    <definedName name="BExD5EV7KDSVF1CJT38M4IBPFLPY" hidden="1">#REF!</definedName>
    <definedName name="BExD5FRK547OESJRYAW574DZEZ7J"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A88U92JY7KSM2W0CA0EEUK0"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A6LD9061UULVKUUI4QP8SK13"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BX3WECDMYCV9RLN49APTXMM"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TZAP8R69U31W4LKGTKKGKQE" hidden="1">#REF!</definedName>
    <definedName name="BExER2O72H1F9WV6S1J04C15PXX7" hidden="1">#REF!</definedName>
    <definedName name="BExERH7EGJDHTGYWF26V04N09UXB"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NE4T242Y59C6MS28MXEUGCP"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PWH8S9GER9M14SPIT6XZ8SG"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2R7Y58IWG421LBCD0FTGPZO"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6RKHDBXTX2YIMPJ7N5NXX2S"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EZGM8DDNCQIULB7KW0HVSLQDR" hidden="1">#REF!</definedName>
    <definedName name="BExF02Y3V3QEPO2XLDSK47APK9XJ" hidden="1">#REF!</definedName>
    <definedName name="BExF09OS91RT7N7IW8JLMZ121ZP3" hidden="1">#REF!</definedName>
    <definedName name="BExF0LOEHV42P2DV7QL8O7HOQ3N9" hidden="1">#REF!</definedName>
    <definedName name="BExF0WRM9VO25RLSO03ZOCE8H7K5" hidden="1">#REF!</definedName>
    <definedName name="BExF0ZRI7W4RSLIDLHTSM0AWXO3S" hidden="1">#REF!</definedName>
    <definedName name="BExF19CT3MMZZ2T5EWMDNG3UOJ01" hidden="1">#REF!</definedName>
    <definedName name="BExF1ELHU2TOV7O29U5YZEABMJUL"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GCZZGY0107SKBQQXU1UR7DD"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LU2NV3A47BCWPM3EZXUEH37"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D96JEPDW6LV89G2REZJ1ES7" hidden="1">#REF!</definedName>
    <definedName name="BExF5G3N10G51O3DU4N58HKBCXR8" hidden="1">#REF!</definedName>
    <definedName name="BExF5HR2GFV7O8LKG9SJ4BY78LYA" hidden="1">#REF!</definedName>
    <definedName name="BExF5YZER2LLTB9VHMY5Q3VA4G1B"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RR76KNVIXGJOVFO8GDILKGZ" hidden="1">#REF!</definedName>
    <definedName name="BExF6ZE8D5CMPJPRWT6S4HM56LPF"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T6UXUX5FVTAYL9SOBZ1D0II"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9KKDS58EGMPL3PE1BTD0FN6"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C718HTZ80PNKYPVIYGRJVF6" hidden="1">#REF!</definedName>
    <definedName name="BExGYCNATXZY2FID93B17YWIPPRD" hidden="1">#REF!</definedName>
    <definedName name="BExGYGJJJ3BBCQAOA51WHP01HN73" hidden="1">#REF!</definedName>
    <definedName name="BExGYOS6TV2C72PLRFU8RP1I58GY" hidden="1">#REF!</definedName>
    <definedName name="BExGZ7NXZ0IBS44C2NZ9VMD6T6K2" hidden="1">#REF!</definedName>
    <definedName name="BExGZJ78ZWZCVHZ3BKEKFJZ6MAEO"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12Y4WX542WI3ZEM15AK4UM9J"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7AULKE08NK08PLAE5UWUOLS"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23J5ARZ5B4R1OFIVUS45IHT"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WZZCPQR6BOWNWRG4Y9AF9YXM" hidden="1">#REF!</definedName>
    <definedName name="BExIX34PM5DBTRHRQWP6PL6WIX88" hidden="1">#REF!</definedName>
    <definedName name="BExIX5OAP9KSUE5SIZCW9P39Q4WE"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CKJX889JT21WLZYWP1MBEZWW"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IVLONZ46HLMR50DEXKEUNEP" hidden="1">#REF!</definedName>
    <definedName name="BExKHKDK2PRBCUJS8TEDP8K3VODQ"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ILE008SF3KTAN8WML3XKI1NZ" hidden="1">#REF!</definedName>
    <definedName name="BExKINSBB6RS7I489QHMCOMU4Z2X" hidden="1">#REF!</definedName>
    <definedName name="BExKIU87ZKSOC2DYZWFK6SAK9I8E"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4326NK3Z9IIGL79MNHWWDKN" hidden="1">#REF!</definedName>
    <definedName name="BExKK8VP5RS3D0UXZVKA37C4SYBP" hidden="1">#REF!</definedName>
    <definedName name="BExKKIM9NPF6B3SPMPIQB27HQME4" hidden="1">#REF!</definedName>
    <definedName name="BExKKIX1BCBQ4R3K41QD8NTV0OV0" hidden="1">#REF!</definedName>
    <definedName name="BExKKQ3ZWADYV03YHMXDOAMU90EB" hidden="1">#REF!</definedName>
    <definedName name="BExKKUGD2HMJWQEYZ8H3X1BMXFS9" hidden="1">#REF!</definedName>
    <definedName name="BExKKX05KCZZZPKOR1NE5A8RGVT4" hidden="1">#REF!</definedName>
    <definedName name="BExKLD6S9L66QYREYHBE5J44OK7X" hidden="1">#REF!</definedName>
    <definedName name="BExKLEZK32L28GYJWVO63BZ5E1JD" hidden="1">#REF!</definedName>
    <definedName name="BExKLLKVVHT06LA55JB2FC871DC5"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DIZGWW2EQD0FEYW6WK6XLCM" hidden="1">#REF!</definedName>
    <definedName name="BExKOPO2HPWVQGAKW8LOZMPIDEFG"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GBI173S0TPMPL0PX1TJ78ZF" hidden="1">#REF!</definedName>
    <definedName name="BExMALEWFUEM8Y686IT03ECURUBR" hidden="1">#REF!</definedName>
    <definedName name="BExMAR3XSK6RSFLHP7ZX1EWGHASI"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9NSK30KD01QX0UBN2VNRTG4"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HXG9KAHOJPXKENV3X7WGVYJ1"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MC4Y9KH2IJTVAHQ7P3SBMF"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4GOFH75RMNBU0HUHN6REQFJ"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QHUEHGF2FS4LCB0THFELGDI"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L1B2P8ZF11HERBTB7AHHV3J" hidden="1">#REF!</definedName>
    <definedName name="BExO9RS5RXFJ1911HL3CCK6M74EP" hidden="1">#REF!</definedName>
    <definedName name="BExO9SDRI1M6KMHXSG3AE5L0F2U3" hidden="1">#REF!</definedName>
    <definedName name="BExO9V2U2YXAY904GYYGU6TD8Y7M"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BSF3XGO9YJ23LX2H78VOUR7" hidden="1">#REF!</definedName>
    <definedName name="BExOCKXFMOW6WPFEVX1I7R7FNDSS" hidden="1">#REF!</definedName>
    <definedName name="BExOCVVBE3ER20KERW6F8OGOZC4D"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NLAA1L7WQ9ZQX6A1ZOXK9VR"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JEESDEDRP8BOKFRAJ1290GQ"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5VMTHH7Y8MQQ1N635CHYI0P" hidden="1">#REF!</definedName>
    <definedName name="BExOIEVCP4Y6VDS23AK84MCYYHRT" hidden="1">#REF!</definedName>
    <definedName name="BExOIHPQIXR0NDR5WD01BZKPKEO3"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K0EQYM9JUMAGWOUN7QDH7VMZ" hidden="1">#REF!</definedName>
    <definedName name="BExOK4WM9O7QNG6O57FOASI5QSN1" hidden="1">#REF!</definedName>
    <definedName name="BExOKKHOPWUVRJGQJ5ONR2U40JX8" hidden="1">#REF!</definedName>
    <definedName name="BExOKKHP10AWZKC8LXDOG8H7Y08K"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GEOE0BJOYID9GQBI2UM1UVZ"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EGUPZOWYSCI1HPYKYVTULA2"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N0LLXMTBZDH182YZ4GXJNRJ" hidden="1">#REF!</definedName>
    <definedName name="BExQ5SPMSOCJYLAY20NB5A6O32RE" hidden="1">#REF!</definedName>
    <definedName name="BExQ5UICMGTMK790KTLK49MAGXRC" hidden="1">#REF!</definedName>
    <definedName name="BExQ5VEQEIJO7YY80OJTA3XRQYJ9"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C5TWT21CGBKD0IHAXTIN2QB8" hidden="1">#REF!</definedName>
    <definedName name="BExQC94JL9F5GW4S8DQCAF4WB2DA" hidden="1">#REF!</definedName>
    <definedName name="BExQCKO1AGMG5UT7J4JBNP6KBM5N" hidden="1">#REF!</definedName>
    <definedName name="BExQCKTD8AT0824LGWREXM1B5D1X"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F1OEB07CRAP6ALNNMJNJ3P2D"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GSBB6MJWDW7AYWA0MSFTXKRR"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JNES4VOUCQIW6J4LVSL4OMKG"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1MB3J3WUDKKE1HX2KJ84A4H" hidden="1">#REF!</definedName>
    <definedName name="BExS152B2LFCRAUHSLI5T6QRNII0" hidden="1">#REF!</definedName>
    <definedName name="BExS15IJV0WW662NXQUVT3FGP4ST" hidden="1">#REF!</definedName>
    <definedName name="BExS194110MR25BYJI3CJ2EGZ8XT" hidden="1">#REF!</definedName>
    <definedName name="BExS1BNVGNSGD4EP90QL8WXYWZ66" hidden="1">#REF!</definedName>
    <definedName name="BExS1UE39N6NCND7MAARSBWXS6HU" hidden="1">#REF!</definedName>
    <definedName name="BExS226HTWL5WVC76MP5A1IBI8WD" hidden="1">#REF!</definedName>
    <definedName name="BExS26OI2QNNAH2WMDD95Z400048"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TGB8JVW9ROYWTKYTUPW27" hidden="1">#REF!</definedName>
    <definedName name="BExS6GKQ96EHVLYWNJDWXZXUZW9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EHK1VLWD7JBV9SVVVIKQZ3I" hidden="1">#REF!</definedName>
    <definedName name="BExSEJKZLX37P3V33TRTFJ30BFRK" hidden="1">#REF!</definedName>
    <definedName name="BExSEP9UVOAI6TMXKNK587PQ3328" hidden="1">#REF!</definedName>
    <definedName name="BExSERZ34ETZF8OI93MYIVZX4RDV" hidden="1">#REF!</definedName>
    <definedName name="BExSF07QFLZCO4P6K6QF05XG7PH1" hidden="1">#REF!</definedName>
    <definedName name="BExSFELNPJYUZX393PKWKNNZYV1N" hidden="1">#REF!</definedName>
    <definedName name="BExSFFI18FE6W9LRLUPHNCJZHAVG" hidden="1">#REF!</definedName>
    <definedName name="BExSFJ8ZAGQ63A4MVMZRQWLVRGQ5" hidden="1">#REF!</definedName>
    <definedName name="BExSFKQRST2S9KXWWLCXYLKSF4G1" hidden="1">#REF!</definedName>
    <definedName name="BExSFTL4HT9QL9JRRUMX7IT9RXNS"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WD2PGX3Y9FR5F2MRNLY1DIY"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GEXAGO5G4MNKA9TRM9EA9K7"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XB6XCXI4SZ92YEUFMW4TAXF"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2ENLGVW6WFBNMU4Z004ZENCL" hidden="1">#REF!</definedName>
    <definedName name="BExU2M5CK6XK55UIHDVYRXJJJRI4"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A28AO7OWDG3H23Q0CL4B7BHW" hidden="1">#REF!</definedName>
    <definedName name="BExUA5O923FFNEBY8BPO1TU3QGBM"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SL787C8E4HFQZ2NVLT35I2XV" hidden="1">#REF!</definedName>
    <definedName name="BExVSTFTVV14SFGHQUOJL5SQ5TX9"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TY1QHVUPRKRHP2IV89I38GK0" hidden="1">#REF!</definedName>
    <definedName name="BExVUL9V3H8ZF6Y72LQBBN639YAA" hidden="1">#REF!</definedName>
    <definedName name="BExVV5T14N2HZIK7HQ4P2KG09U0J" hidden="1">#REF!</definedName>
    <definedName name="BExVV7R410VYLADLX9LNG63ID6H1"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94A74Z5F2K8LVQLD6VSKXUE" hidden="1">#REF!</definedName>
    <definedName name="BExW8K0SSIPSKBVP06IJ71600HJZ" hidden="1">#REF!</definedName>
    <definedName name="BExW8NM8DJJESE7GF7VGTO2XO6P1"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6CPAIM3RLS9WPID52EMT8V9" hidden="1">#REF!</definedName>
    <definedName name="BExW9POK1KIOI0ALS5MZIKTDIYMA" hidden="1">#REF!</definedName>
    <definedName name="BExW9TVLB7OIHTG98I7I4EXBL61S"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4C031W9DK73MJHKL8YT1QA8"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SM54X8RERLFP22RMCS6CP6M" hidden="1">#REF!</definedName>
    <definedName name="BExXRV5QP3Z0KAQ1EQT9JYT2FV0L"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NHC88W4UMXEOIOOATJAIKZO" hidden="1">#REF!</definedName>
    <definedName name="BExXSTBS08WIA9TLALV3UQ2Z3MRG" hidden="1">#REF!</definedName>
    <definedName name="BExXSUIXKMITMGY30OVPJD6B7Z10" hidden="1">#REF!</definedName>
    <definedName name="BExXSVQ2WOJJ73YEO8Q2FK60V4G8" hidden="1">#REF!</definedName>
    <definedName name="BExXSZRPLHTPF89VC3EO124FKJSY" hidden="1">#REF!</definedName>
    <definedName name="BExXTHLRNL82GN7KZY3TOLO508N7" hidden="1">#REF!</definedName>
    <definedName name="BExXTI1V45NQ8MU18KE9FV9M0ZYA"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WW1CI7ONZ8ZDWIMQLODAQ68"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QEQBF6FI240ZGIF9YXZSRAU" hidden="1">#REF!</definedName>
    <definedName name="BExXUYND6EJO7CJ5KRICV4O1JNWK" hidden="1">#REF!</definedName>
    <definedName name="BExXV6FWG4H3S2QEUJZYIXILNGJ7" hidden="1">#REF!</definedName>
    <definedName name="BExXVA6NW7LJTLUK01M4LWH6E60Z" hidden="1">#REF!</definedName>
    <definedName name="BExXVK87BMMO6LHKV0CFDNIQVIBS" hidden="1">#REF!</definedName>
    <definedName name="BExXVKZ9WXPGL6IVY6T61IDD771I" hidden="1">#REF!</definedName>
    <definedName name="BExXW0K72T1Y8K1I4VZT87UY9S2G" hidden="1">#REF!</definedName>
    <definedName name="BExXW27MMXHXUXX78SDTBE1JYTHT" hidden="1">#REF!</definedName>
    <definedName name="BExXW2YIM2MYBSHRIX0RP9D4PRMN" hidden="1">#REF!</definedName>
    <definedName name="BExXW3UUYHHCUHI5QV990CRPTTLJ"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LWFCQUF4RAFHW75OO3B84U"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10SHL4P3Z1C6XA0JULTVV62"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5TB2VAI3GHKCPXMCVIOM8B8W"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IHNAFF2HI20IH754T349LH" hidden="1">#REF!</definedName>
    <definedName name="BExZQ3NT7H06VO0AR48WHZULZB93" hidden="1">#REF!</definedName>
    <definedName name="BExZQ7K1QFLLZKGCZHMT1QM753MQ" hidden="1">#REF!</definedName>
    <definedName name="BExZQ7PJU07SEJMDX18U9YVDC2GU" hidden="1">#REF!</definedName>
    <definedName name="BExZQD91D9SVRPW7GHVKEX0FUWQD" hidden="1">#REF!</definedName>
    <definedName name="BExZQIHTGHK7OOI2Y2PN3JYBY82I" hidden="1">#REF!</definedName>
    <definedName name="BExZQJJMGU5MHQOILGXGJPAQI5XI"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S0LA2JY4ZLJ1Z5YCMLJJZCH"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EPYS6HYXG8RN9GMWZTHDEMK" hidden="1">#REF!</definedName>
    <definedName name="BExZVLM4T9ORS4ZWHME46U4Q103C" hidden="1">#REF!</definedName>
    <definedName name="BExZVM7OZWPPRH5YQW50EYMMIW1A" hidden="1">#REF!</definedName>
    <definedName name="BExZVPYGX2C5OSHMZ6F0KBKZ6B1S" hidden="1">#REF!</definedName>
    <definedName name="BExZW5UARC8W9AQNLJX2I5WQWS5F" hidden="1">#REF!</definedName>
    <definedName name="BExZW7HRGN6A9YS41KI2B2UUMJ7X" hidden="1">#REF!</definedName>
    <definedName name="BExZW8U9IHNG13WIN9TEW3DWIRLR"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Z2FQA9A8C7CJKMEFQ9VPSLCE"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G">#REF!</definedName>
    <definedName name="BG_Del" hidden="1">15</definedName>
    <definedName name="BG_Ins" hidden="1">4</definedName>
    <definedName name="BG_Mod" hidden="1">6</definedName>
    <definedName name="BGG">#REF!</definedName>
    <definedName name="BGGBNN" localSheetId="16" hidden="1">{#N/A,#N/A,FALSE,"Aging Summary";#N/A,#N/A,FALSE,"Ratio Analysis";#N/A,#N/A,FALSE,"Test 120 Day Accts";#N/A,#N/A,FALSE,"Tickmarks"}</definedName>
    <definedName name="BGGBNN" localSheetId="18" hidden="1">{#N/A,#N/A,FALSE,"Aging Summary";#N/A,#N/A,FALSE,"Ratio Analysis";#N/A,#N/A,FALSE,"Test 120 Day Accts";#N/A,#N/A,FALSE,"Tickmarks"}</definedName>
    <definedName name="BGGBNN" hidden="1">{#N/A,#N/A,FALSE,"Aging Summary";#N/A,#N/A,FALSE,"Ratio Analysis";#N/A,#N/A,FALSE,"Test 120 Day Accts";#N/A,#N/A,FALSE,"Tickmarks"}</definedName>
    <definedName name="bgoiblik" localSheetId="16" hidden="1">{#N/A,#N/A,TRUE,"Main Issues";#N/A,#N/A,TRUE,"Income statement ($)"}</definedName>
    <definedName name="bgoiblik" localSheetId="18" hidden="1">{#N/A,#N/A,TRUE,"Main Issues";#N/A,#N/A,TRUE,"Income statement ($)"}</definedName>
    <definedName name="bgoiblik" hidden="1">{#N/A,#N/A,TRUE,"Main Issues";#N/A,#N/A,TRUE,"Income statement ($)"}</definedName>
    <definedName name="BH" localSheetId="16" hidden="1">{#N/A,#N/A,FALSE,"4C0696";#N/A,#N/A,FALSE,"1B1193";#N/A,#N/A,FALSE,"TABLA";#N/A,#N/A,FALSE,"INST RTA FIJA"}</definedName>
    <definedName name="BH" localSheetId="18" hidden="1">{#N/A,#N/A,FALSE,"4C0696";#N/A,#N/A,FALSE,"1B1193";#N/A,#N/A,FALSE,"TABLA";#N/A,#N/A,FALSE,"INST RTA FIJA"}</definedName>
    <definedName name="BH" hidden="1">{#N/A,#N/A,FALSE,"4C0696";#N/A,#N/A,FALSE,"1B1193";#N/A,#N/A,FALSE,"TABLA";#N/A,#N/A,FALSE,"INST RTA FIJA"}</definedName>
    <definedName name="bhgv" localSheetId="16" hidden="1">{#N/A,#N/A,FALSE,"Aging Summary";#N/A,#N/A,FALSE,"Ratio Analysis";#N/A,#N/A,FALSE,"Test 120 Day Accts";#N/A,#N/A,FALSE,"Tickmarks"}</definedName>
    <definedName name="bhgv" localSheetId="18" hidden="1">{#N/A,#N/A,FALSE,"Aging Summary";#N/A,#N/A,FALSE,"Ratio Analysis";#N/A,#N/A,FALSE,"Test 120 Day Accts";#N/A,#N/A,FALSE,"Tickmarks"}</definedName>
    <definedName name="bhgv" hidden="1">{#N/A,#N/A,FALSE,"Aging Summary";#N/A,#N/A,FALSE,"Ratio Analysis";#N/A,#N/A,FALSE,"Test 120 Day Accts";#N/A,#N/A,FALSE,"Tickmarks"}</definedName>
    <definedName name="bhhhh" localSheetId="16" hidden="1">{"'WEB azoc prov'!$B$85:$L$123"}</definedName>
    <definedName name="bhhhh" localSheetId="18" hidden="1">{"'WEB azoc prov'!$B$85:$L$123"}</definedName>
    <definedName name="bhhhh" hidden="1">{"'WEB azoc prov'!$B$85:$L$123"}</definedName>
    <definedName name="BHIF_BANCO">#REF!</definedName>
    <definedName name="bhj" localSheetId="16" hidden="1">{#N/A,#N/A,FALSE,"Aging Summary";#N/A,#N/A,FALSE,"Ratio Analysis";#N/A,#N/A,FALSE,"Test 120 Day Accts";#N/A,#N/A,FALSE,"Tickmarks"}</definedName>
    <definedName name="bhj" localSheetId="18" hidden="1">{#N/A,#N/A,FALSE,"Aging Summary";#N/A,#N/A,FALSE,"Ratio Analysis";#N/A,#N/A,FALSE,"Test 120 Day Accts";#N/A,#N/A,FALSE,"Tickmarks"}</definedName>
    <definedName name="bhj" hidden="1">{#N/A,#N/A,FALSE,"Aging Summary";#N/A,#N/A,FALSE,"Ratio Analysis";#N/A,#N/A,FALSE,"Test 120 Day Accts";#N/A,#N/A,FALSE,"Tickmarks"}</definedName>
    <definedName name="bhk" localSheetId="16" hidden="1">{#N/A,#N/A,FALSE,"Aging Summary";#N/A,#N/A,FALSE,"Ratio Analysis";#N/A,#N/A,FALSE,"Test 120 Day Accts";#N/A,#N/A,FALSE,"Tickmarks"}</definedName>
    <definedName name="bhk" localSheetId="18" hidden="1">{#N/A,#N/A,FALSE,"Aging Summary";#N/A,#N/A,FALSE,"Ratio Analysis";#N/A,#N/A,FALSE,"Test 120 Day Accts";#N/A,#N/A,FALSE,"Tickmarks"}</definedName>
    <definedName name="bhk" hidden="1">{#N/A,#N/A,FALSE,"Aging Summary";#N/A,#N/A,FALSE,"Ratio Analysis";#N/A,#N/A,FALSE,"Test 120 Day Accts";#N/A,#N/A,FALSE,"Tickmarks"}</definedName>
    <definedName name="BHP_Flash">#REF!</definedName>
    <definedName name="bhwpotghoistdjgoisr" localSheetId="16" hidden="1">{#N/A,#N/A,TRUE,"Main Issues";#N/A,#N/A,TRUE,"Income statement ($)"}</definedName>
    <definedName name="bhwpotghoistdjgoisr" localSheetId="18" hidden="1">{#N/A,#N/A,TRUE,"Main Issues";#N/A,#N/A,TRUE,"Income statement ($)"}</definedName>
    <definedName name="bhwpotghoistdjgoisr" hidden="1">{#N/A,#N/A,TRUE,"Main Issues";#N/A,#N/A,TRUE,"Income statement ($)"}</definedName>
    <definedName name="bien" hidden="1">#REF!</definedName>
    <definedName name="bienes">#REF!</definedName>
    <definedName name="bienestar" localSheetId="16" hidden="1">{#N/A,#N/A,TRUE,"MEMO";#N/A,#N/A,TRUE,"PARAMETROS";#N/A,#N/A,TRUE,"RLI ";#N/A,#N/A,TRUE,"IMPTO.DET.";#N/A,#N/A,TRUE,"FUT-FUNT";#N/A,#N/A,TRUE,"CPI-PATR.";#N/A,#N/A,TRUE,"CM CPI";#N/A,#N/A,TRUE,"PROV";#N/A,#N/A,TRUE,"A FIJO";#N/A,#N/A,TRUE,"LEASING";#N/A,#N/A,TRUE,"VPP";#N/A,#N/A,TRUE,"PPM";#N/A,#N/A,TRUE,"OTROS"}</definedName>
    <definedName name="bienestar" localSheetId="18" hidden="1">{#N/A,#N/A,TRUE,"MEMO";#N/A,#N/A,TRUE,"PARAMETROS";#N/A,#N/A,TRUE,"RLI ";#N/A,#N/A,TRUE,"IMPTO.DET.";#N/A,#N/A,TRUE,"FUT-FUNT";#N/A,#N/A,TRUE,"CPI-PATR.";#N/A,#N/A,TRUE,"CM CPI";#N/A,#N/A,TRUE,"PROV";#N/A,#N/A,TRUE,"A FIJO";#N/A,#N/A,TRUE,"LEASING";#N/A,#N/A,TRUE,"VPP";#N/A,#N/A,TRUE,"PPM";#N/A,#N/A,TRUE,"OTROS"}</definedName>
    <definedName name="bienestar" hidden="1">{#N/A,#N/A,TRUE,"MEMO";#N/A,#N/A,TRUE,"PARAMETROS";#N/A,#N/A,TRUE,"RLI ";#N/A,#N/A,TRUE,"IMPTO.DET.";#N/A,#N/A,TRUE,"FUT-FUNT";#N/A,#N/A,TRUE,"CPI-PATR.";#N/A,#N/A,TRUE,"CM CPI";#N/A,#N/A,TRUE,"PROV";#N/A,#N/A,TRUE,"A FIJO";#N/A,#N/A,TRUE,"LEASING";#N/A,#N/A,TRUE,"VPP";#N/A,#N/A,TRUE,"PPM";#N/A,#N/A,TRUE,"OTROS"}</definedName>
    <definedName name="BIO">#REF!</definedName>
    <definedName name="biuuu">#REF!</definedName>
    <definedName name="BK">#REF!</definedName>
    <definedName name="BKA">#REF!</definedName>
    <definedName name="BKC">#REF!</definedName>
    <definedName name="BKS">#REF!</definedName>
    <definedName name="BKT">#REF!</definedName>
    <definedName name="BL">#REF!</definedName>
    <definedName name="BLANK" localSheetId="16" hidden="1">{#N/A,#N/A,FALSE,"1998"}</definedName>
    <definedName name="BLANK" localSheetId="18" hidden="1">{#N/A,#N/A,FALSE,"1998"}</definedName>
    <definedName name="BLANK" hidden="1">{#N/A,#N/A,FALSE,"1998"}</definedName>
    <definedName name="BLANK2" localSheetId="16" hidden="1">{#N/A,#N/A,FALSE,"1998"}</definedName>
    <definedName name="BLANK2" localSheetId="18" hidden="1">{#N/A,#N/A,FALSE,"1998"}</definedName>
    <definedName name="BLANK2" hidden="1">{#N/A,#N/A,FALSE,"1998"}</definedName>
    <definedName name="BLANK3" localSheetId="16" hidden="1">{#N/A,#N/A,FALSE,"1998"}</definedName>
    <definedName name="BLANK3" localSheetId="18" hidden="1">{#N/A,#N/A,FALSE,"1998"}</definedName>
    <definedName name="BLANK3" hidden="1">{#N/A,#N/A,FALSE,"1998"}</definedName>
    <definedName name="BLANKTEST" localSheetId="16" hidden="1">{#N/A,#N/A,FALSE,"1998"}</definedName>
    <definedName name="BLANKTEST" localSheetId="18" hidden="1">{#N/A,#N/A,FALSE,"1998"}</definedName>
    <definedName name="BLANKTEST" hidden="1">{#N/A,#N/A,FALSE,"1998"}</definedName>
    <definedName name="BLANKTEST2" localSheetId="16" hidden="1">{#N/A,#N/A,FALSE,"1998"}</definedName>
    <definedName name="BLANKTEST2" localSheetId="18" hidden="1">{#N/A,#N/A,FALSE,"1998"}</definedName>
    <definedName name="BLANKTEST2" hidden="1">{#N/A,#N/A,FALSE,"1998"}</definedName>
    <definedName name="BLANKTEST3" localSheetId="16" hidden="1">{#N/A,#N/A,FALSE,"1998"}</definedName>
    <definedName name="BLANKTEST3" localSheetId="18" hidden="1">{#N/A,#N/A,FALSE,"1998"}</definedName>
    <definedName name="BLANKTEST3" hidden="1">{#N/A,#N/A,FALSE,"1998"}</definedName>
    <definedName name="BLANKTEST4" localSheetId="16" hidden="1">{#N/A,#N/A,FALSE,"1998"}</definedName>
    <definedName name="BLANKTEST4" localSheetId="18" hidden="1">{#N/A,#N/A,FALSE,"1998"}</definedName>
    <definedName name="BLANKTEST4" hidden="1">{#N/A,#N/A,FALSE,"1998"}</definedName>
    <definedName name="BLANKTEST5" localSheetId="16" hidden="1">{#N/A,#N/A,FALSE,"1998"}</definedName>
    <definedName name="BLANKTEST5" localSheetId="18" hidden="1">{#N/A,#N/A,FALSE,"1998"}</definedName>
    <definedName name="BLANKTEST5" hidden="1">{#N/A,#N/A,FALSE,"1998"}</definedName>
    <definedName name="blanktest998" localSheetId="16" hidden="1">{#N/A,#N/A,FALSE,"1998"}</definedName>
    <definedName name="blanktest998" localSheetId="18" hidden="1">{#N/A,#N/A,FALSE,"1998"}</definedName>
    <definedName name="blanktest998" hidden="1">{#N/A,#N/A,FALSE,"1998"}</definedName>
    <definedName name="Blantest999" localSheetId="16" hidden="1">{#N/A,#N/A,FALSE,"1998"}</definedName>
    <definedName name="Blantest999" localSheetId="18" hidden="1">{#N/A,#N/A,FALSE,"1998"}</definedName>
    <definedName name="Blantest999" hidden="1">{#N/A,#N/A,FALSE,"1998"}</definedName>
    <definedName name="Blce_Año_Anterior">#REF!</definedName>
    <definedName name="blhh436" hidden="1">#REF!</definedName>
    <definedName name="blip" localSheetId="16" hidden="1">{"'Server Configuration'!$A$1:$DB$281"}</definedName>
    <definedName name="blip" localSheetId="18" hidden="1">{"'Server Configuration'!$A$1:$DB$281"}</definedName>
    <definedName name="blip" hidden="1">{"'Server Configuration'!$A$1:$DB$281"}</definedName>
    <definedName name="BLOQUEO">#REF!</definedName>
    <definedName name="BLPB4" hidden="1">#REF!</definedName>
    <definedName name="BLPB5" hidden="1">#REF!</definedName>
    <definedName name="BLPH1" hidden="1">#REF!</definedName>
    <definedName name="BLPH10" hidden="1">#REF!</definedName>
    <definedName name="BLPH100" hidden="1">#REF!</definedName>
    <definedName name="BLPH1000" hidden="1">#REF!</definedName>
    <definedName name="BLPH1001" hidden="1">#REF!</definedName>
    <definedName name="BLPH1002" hidden="1">#REF!</definedName>
    <definedName name="BLPH1003" hidden="1">#REF!</definedName>
    <definedName name="BLPH1004" hidden="1">#REF!</definedName>
    <definedName name="BLPH1005" hidden="1">#REF!</definedName>
    <definedName name="BLPH1006" hidden="1">#REF!</definedName>
    <definedName name="BLPH1007" hidden="1">#REF!</definedName>
    <definedName name="BLPH1008" hidden="1">#REF!</definedName>
    <definedName name="BLPH1009" hidden="1">#REF!</definedName>
    <definedName name="BLPH101" hidden="1">#REF!</definedName>
    <definedName name="BLPH1010" hidden="1">#REF!</definedName>
    <definedName name="BLPH1011" hidden="1">#REF!</definedName>
    <definedName name="BLPH1012" hidden="1">#REF!</definedName>
    <definedName name="BLPH1013" hidden="1">#REF!</definedName>
    <definedName name="BLPH1014" hidden="1">#REF!</definedName>
    <definedName name="BLPH1015" hidden="1">#REF!</definedName>
    <definedName name="BLPH1016" hidden="1">#REF!</definedName>
    <definedName name="BLPH1017" hidden="1">#REF!</definedName>
    <definedName name="BLPH1018" hidden="1">#REF!</definedName>
    <definedName name="BLPH1019" hidden="1">#REF!</definedName>
    <definedName name="BLPH102" hidden="1">#REF!</definedName>
    <definedName name="BLPH1020" hidden="1">#REF!</definedName>
    <definedName name="BLPH1021" hidden="1">#REF!</definedName>
    <definedName name="BLPH1022" hidden="1">#REF!</definedName>
    <definedName name="BLPH1023" hidden="1">#REF!</definedName>
    <definedName name="BLPH1024" hidden="1">#REF!</definedName>
    <definedName name="BLPH1025" hidden="1">#REF!</definedName>
    <definedName name="BLPH1026" hidden="1">#REF!</definedName>
    <definedName name="BLPH1027" hidden="1">#REF!</definedName>
    <definedName name="BLPH1028" hidden="1">#REF!</definedName>
    <definedName name="BLPH1029" hidden="1">#REF!</definedName>
    <definedName name="BLPH103" hidden="1">#REF!</definedName>
    <definedName name="BLPH1030" hidden="1">#REF!</definedName>
    <definedName name="BLPH1031" hidden="1">#REF!</definedName>
    <definedName name="BLPH1032" hidden="1">#REF!</definedName>
    <definedName name="BLPH1033" hidden="1">#REF!</definedName>
    <definedName name="BLPH1034" hidden="1">#REF!</definedName>
    <definedName name="BLPH1035" hidden="1">#REF!</definedName>
    <definedName name="BLPH1036" hidden="1">#REF!</definedName>
    <definedName name="BLPH1037" hidden="1">#REF!</definedName>
    <definedName name="BLPH1038" hidden="1">#REF!</definedName>
    <definedName name="BLPH1039" hidden="1">#REF!</definedName>
    <definedName name="BLPH104" hidden="1">#REF!</definedName>
    <definedName name="BLPH1040" hidden="1">#REF!</definedName>
    <definedName name="BLPH1041" hidden="1">#REF!</definedName>
    <definedName name="BLPH1042" hidden="1">#REF!</definedName>
    <definedName name="BLPH1043" hidden="1">#REF!</definedName>
    <definedName name="BLPH1044" hidden="1">#REF!</definedName>
    <definedName name="BLPH1045" hidden="1">#REF!</definedName>
    <definedName name="BLPH1046" hidden="1">#REF!</definedName>
    <definedName name="BLPH1047" hidden="1">#REF!</definedName>
    <definedName name="BLPH1048" hidden="1">#REF!</definedName>
    <definedName name="BLPH1049" hidden="1">#REF!</definedName>
    <definedName name="BLPH105" hidden="1">#REF!</definedName>
    <definedName name="BLPH1050" hidden="1">#REF!</definedName>
    <definedName name="BLPH1051" hidden="1">#REF!</definedName>
    <definedName name="BLPH1052" hidden="1">#REF!</definedName>
    <definedName name="BLPH1053" hidden="1">#REF!</definedName>
    <definedName name="BLPH1054" hidden="1">#REF!</definedName>
    <definedName name="BLPH1055" hidden="1">#REF!</definedName>
    <definedName name="BLPH1056" hidden="1">#REF!</definedName>
    <definedName name="BLPH1057" hidden="1">#REF!</definedName>
    <definedName name="BLPH1058" hidden="1">#REF!</definedName>
    <definedName name="BLPH1059" hidden="1">#REF!</definedName>
    <definedName name="BLPH106" hidden="1">#REF!</definedName>
    <definedName name="BLPH1060" hidden="1">#REF!</definedName>
    <definedName name="BLPH1061" hidden="1">#REF!</definedName>
    <definedName name="BLPH1062" hidden="1">#REF!</definedName>
    <definedName name="BLPH1063" hidden="1">#REF!</definedName>
    <definedName name="BLPH1064" hidden="1">#REF!</definedName>
    <definedName name="BLPH1065" hidden="1">#REF!</definedName>
    <definedName name="BLPH1066" hidden="1">#REF!</definedName>
    <definedName name="BLPH1067" hidden="1">#REF!</definedName>
    <definedName name="BLPH1068" hidden="1">#REF!</definedName>
    <definedName name="BLPH1069" hidden="1">#REF!</definedName>
    <definedName name="BLPH107" hidden="1">#REF!</definedName>
    <definedName name="BLPH1070" hidden="1">#REF!</definedName>
    <definedName name="BLPH1071" hidden="1">#REF!</definedName>
    <definedName name="BLPH1072" hidden="1">#REF!</definedName>
    <definedName name="BLPH1073" hidden="1">#REF!</definedName>
    <definedName name="BLPH1074" hidden="1">#REF!</definedName>
    <definedName name="BLPH1075" hidden="1">#REF!</definedName>
    <definedName name="BLPH1076" hidden="1">#REF!</definedName>
    <definedName name="BLPH1077" hidden="1">#REF!</definedName>
    <definedName name="BLPH1078" hidden="1">#REF!</definedName>
    <definedName name="BLPH1079" hidden="1">#REF!</definedName>
    <definedName name="BLPH108" hidden="1">#REF!</definedName>
    <definedName name="BLPH1080" hidden="1">#REF!</definedName>
    <definedName name="BLPH1081" hidden="1">#REF!</definedName>
    <definedName name="BLPH1082" hidden="1">#REF!</definedName>
    <definedName name="BLPH1083" hidden="1">#REF!</definedName>
    <definedName name="BLPH1084" hidden="1">#REF!</definedName>
    <definedName name="BLPH1085" hidden="1">#REF!</definedName>
    <definedName name="BLPH1086" hidden="1">#REF!</definedName>
    <definedName name="BLPH1087" hidden="1">#REF!</definedName>
    <definedName name="BLPH1088" hidden="1">#REF!</definedName>
    <definedName name="BLPH1089" hidden="1">#REF!</definedName>
    <definedName name="BLPH109" hidden="1">#REF!</definedName>
    <definedName name="BLPH1090" hidden="1">#REF!</definedName>
    <definedName name="BLPH1091" hidden="1">#REF!</definedName>
    <definedName name="BLPH1092" hidden="1">#REF!</definedName>
    <definedName name="BLPH1093" hidden="1">#REF!</definedName>
    <definedName name="BLPH1094" hidden="1">#REF!</definedName>
    <definedName name="BLPH1095" hidden="1">#REF!</definedName>
    <definedName name="BLPH1096" hidden="1">#REF!</definedName>
    <definedName name="BLPH1097" hidden="1">#REF!</definedName>
    <definedName name="BLPH1098" hidden="1">#REF!</definedName>
    <definedName name="BLPH1099" hidden="1">#REF!</definedName>
    <definedName name="BLPH11" hidden="1">#REF!</definedName>
    <definedName name="BLPH110" hidden="1">#REF!</definedName>
    <definedName name="BLPH1100" hidden="1">#REF!</definedName>
    <definedName name="BLPH1101" hidden="1">#REF!</definedName>
    <definedName name="BLPH1102" hidden="1">#REF!</definedName>
    <definedName name="BLPH1103" hidden="1">#REF!</definedName>
    <definedName name="BLPH1104" hidden="1">#REF!</definedName>
    <definedName name="BLPH1105" hidden="1">#REF!</definedName>
    <definedName name="BLPH1106" hidden="1">#REF!</definedName>
    <definedName name="BLPH1107" hidden="1">#REF!</definedName>
    <definedName name="BLPH1108" hidden="1">#REF!</definedName>
    <definedName name="BLPH1109" hidden="1">#REF!</definedName>
    <definedName name="BLPH111" hidden="1">#REF!</definedName>
    <definedName name="BLPH1110" hidden="1">#REF!</definedName>
    <definedName name="BLPH1111" hidden="1">#REF!</definedName>
    <definedName name="BLPH1112" hidden="1">#REF!</definedName>
    <definedName name="BLPH1113" hidden="1">#REF!</definedName>
    <definedName name="BLPH1114" hidden="1">#REF!</definedName>
    <definedName name="BLPH1115" hidden="1">#REF!</definedName>
    <definedName name="BLPH1116" hidden="1">#REF!</definedName>
    <definedName name="BLPH1117" hidden="1">#REF!</definedName>
    <definedName name="BLPH1118" hidden="1">#REF!</definedName>
    <definedName name="BLPH1119" hidden="1">#REF!</definedName>
    <definedName name="BLPH112" hidden="1">#REF!</definedName>
    <definedName name="BLPH1120" hidden="1">#REF!</definedName>
    <definedName name="BLPH1121" hidden="1">#REF!</definedName>
    <definedName name="BLPH1122" hidden="1">#REF!</definedName>
    <definedName name="BLPH1123" hidden="1">#REF!</definedName>
    <definedName name="BLPH1124" hidden="1">#REF!</definedName>
    <definedName name="BLPH1125" hidden="1">#REF!</definedName>
    <definedName name="BLPH1126" hidden="1">#REF!</definedName>
    <definedName name="BLPH1127" hidden="1">#REF!</definedName>
    <definedName name="BLPH1128" hidden="1">#REF!</definedName>
    <definedName name="BLPH1129" hidden="1">#REF!</definedName>
    <definedName name="BLPH113" hidden="1">#REF!</definedName>
    <definedName name="BLPH1130" hidden="1">#REF!</definedName>
    <definedName name="BLPH1131" hidden="1">#REF!</definedName>
    <definedName name="BLPH1132" hidden="1">#REF!</definedName>
    <definedName name="BLPH1133" hidden="1">#REF!</definedName>
    <definedName name="BLPH1134" hidden="1">#REF!</definedName>
    <definedName name="BLPH1135" hidden="1">#REF!</definedName>
    <definedName name="BLPH1136" hidden="1">#REF!</definedName>
    <definedName name="BLPH1137" hidden="1">#REF!</definedName>
    <definedName name="BLPH1138" hidden="1">#REF!</definedName>
    <definedName name="BLPH1139" hidden="1">#REF!</definedName>
    <definedName name="BLPH114" hidden="1">#REF!</definedName>
    <definedName name="BLPH1140" hidden="1">#REF!</definedName>
    <definedName name="BLPH1141" hidden="1">#REF!</definedName>
    <definedName name="BLPH1142" hidden="1">#REF!</definedName>
    <definedName name="BLPH1143" hidden="1">#REF!</definedName>
    <definedName name="BLPH1144" hidden="1">#REF!</definedName>
    <definedName name="BLPH1145" hidden="1">#REF!</definedName>
    <definedName name="BLPH1146" hidden="1">#REF!</definedName>
    <definedName name="BLPH1147" hidden="1">#REF!</definedName>
    <definedName name="BLPH1148" hidden="1">#REF!</definedName>
    <definedName name="BLPH1149" hidden="1">#REF!</definedName>
    <definedName name="BLPH115" hidden="1">#REF!</definedName>
    <definedName name="BLPH1150" hidden="1">#REF!</definedName>
    <definedName name="BLPH1151" hidden="1">#REF!</definedName>
    <definedName name="BLPH1152" hidden="1">#REF!</definedName>
    <definedName name="BLPH1153" hidden="1">#REF!</definedName>
    <definedName name="BLPH1154" hidden="1">#REF!</definedName>
    <definedName name="BLPH1155" hidden="1">#REF!</definedName>
    <definedName name="BLPH1156" hidden="1">#REF!</definedName>
    <definedName name="BLPH1157" hidden="1">#REF!</definedName>
    <definedName name="BLPH1158" hidden="1">#REF!</definedName>
    <definedName name="BLPH1159" hidden="1">#REF!</definedName>
    <definedName name="BLPH116" hidden="1">#REF!</definedName>
    <definedName name="BLPH1160" hidden="1">#REF!</definedName>
    <definedName name="BLPH1161" hidden="1">#REF!</definedName>
    <definedName name="BLPH1162" hidden="1">#REF!</definedName>
    <definedName name="BLPH1163" hidden="1">#REF!</definedName>
    <definedName name="BLPH1164" hidden="1">#REF!</definedName>
    <definedName name="BLPH1165" hidden="1">#REF!</definedName>
    <definedName name="BLPH1166" hidden="1">#REF!</definedName>
    <definedName name="BLPH1167" hidden="1">#REF!</definedName>
    <definedName name="BLPH1168" hidden="1">#REF!</definedName>
    <definedName name="BLPH1169" hidden="1">#REF!</definedName>
    <definedName name="BLPH117" hidden="1">#REF!</definedName>
    <definedName name="BLPH1170" hidden="1">#REF!</definedName>
    <definedName name="BLPH1171" hidden="1">#REF!</definedName>
    <definedName name="BLPH1172" hidden="1">#REF!</definedName>
    <definedName name="BLPH1173" hidden="1">#REF!</definedName>
    <definedName name="BLPH1174" hidden="1">#REF!</definedName>
    <definedName name="BLPH1175" hidden="1">#REF!</definedName>
    <definedName name="BLPH1176" hidden="1">#REF!</definedName>
    <definedName name="BLPH1177" hidden="1">#REF!</definedName>
    <definedName name="BLPH1178" hidden="1">#REF!</definedName>
    <definedName name="BLPH1179" hidden="1">#REF!</definedName>
    <definedName name="BLPH118" hidden="1">#REF!</definedName>
    <definedName name="BLPH1180" hidden="1">#REF!</definedName>
    <definedName name="BLPH1181" hidden="1">#REF!</definedName>
    <definedName name="BLPH1182" hidden="1">#REF!</definedName>
    <definedName name="BLPH1183" hidden="1">#REF!</definedName>
    <definedName name="BLPH1184" hidden="1">#REF!</definedName>
    <definedName name="BLPH1185" hidden="1">#REF!</definedName>
    <definedName name="BLPH1186" hidden="1">#REF!</definedName>
    <definedName name="BLPH1187" hidden="1">#REF!</definedName>
    <definedName name="BLPH1188" hidden="1">#REF!</definedName>
    <definedName name="BLPH1189" hidden="1">#REF!</definedName>
    <definedName name="BLPH119" hidden="1">#REF!</definedName>
    <definedName name="BLPH1190" hidden="1">#REF!</definedName>
    <definedName name="BLPH1191" hidden="1">#REF!</definedName>
    <definedName name="BLPH1192" hidden="1">#REF!</definedName>
    <definedName name="BLPH1193" hidden="1">#REF!</definedName>
    <definedName name="BLPH1194" hidden="1">#REF!</definedName>
    <definedName name="BLPH1195" hidden="1">#REF!</definedName>
    <definedName name="BLPH1196" hidden="1">#REF!</definedName>
    <definedName name="BLPH1197" hidden="1">#REF!</definedName>
    <definedName name="BLPH1198" hidden="1">#REF!</definedName>
    <definedName name="BLPH1199" hidden="1">#REF!</definedName>
    <definedName name="BLPH12" hidden="1">#REF!</definedName>
    <definedName name="BLPH120" hidden="1">#REF!</definedName>
    <definedName name="BLPH1200" hidden="1">#REF!</definedName>
    <definedName name="BLPH1201" hidden="1">#REF!</definedName>
    <definedName name="BLPH1202" hidden="1">#REF!</definedName>
    <definedName name="BLPH1203" hidden="1">#REF!</definedName>
    <definedName name="BLPH1204" hidden="1">#REF!</definedName>
    <definedName name="BLPH1205" hidden="1">#REF!</definedName>
    <definedName name="BLPH1206" hidden="1">#REF!</definedName>
    <definedName name="BLPH1207" hidden="1">#REF!</definedName>
    <definedName name="BLPH1208" hidden="1">#REF!</definedName>
    <definedName name="BLPH1209" hidden="1">#REF!</definedName>
    <definedName name="BLPH121" hidden="1">#REF!</definedName>
    <definedName name="BLPH1210" hidden="1">#REF!</definedName>
    <definedName name="BLPH1211" hidden="1">#REF!</definedName>
    <definedName name="BLPH1212" hidden="1">#REF!</definedName>
    <definedName name="BLPH1213" hidden="1">#REF!</definedName>
    <definedName name="BLPH1214" hidden="1">#REF!</definedName>
    <definedName name="BLPH1215" hidden="1">#REF!</definedName>
    <definedName name="BLPH1216" hidden="1">#REF!</definedName>
    <definedName name="BLPH1217" hidden="1">#REF!</definedName>
    <definedName name="BLPH1218" hidden="1">#REF!</definedName>
    <definedName name="BLPH1219" hidden="1">#REF!</definedName>
    <definedName name="BLPH122" hidden="1">#REF!</definedName>
    <definedName name="BLPH1220" hidden="1">#REF!</definedName>
    <definedName name="BLPH1221" hidden="1">#REF!</definedName>
    <definedName name="BLPH1222" hidden="1">#REF!</definedName>
    <definedName name="BLPH1223" hidden="1">#REF!</definedName>
    <definedName name="BLPH1224" hidden="1">#REF!</definedName>
    <definedName name="BLPH1225" hidden="1">#REF!</definedName>
    <definedName name="BLPH1226" hidden="1">#REF!</definedName>
    <definedName name="BLPH1227" hidden="1">#REF!</definedName>
    <definedName name="BLPH1228" hidden="1">#REF!</definedName>
    <definedName name="BLPH1229" hidden="1">#REF!</definedName>
    <definedName name="BLPH123" hidden="1">#REF!</definedName>
    <definedName name="BLPH1230" hidden="1">#REF!</definedName>
    <definedName name="BLPH1231" hidden="1">#REF!</definedName>
    <definedName name="BLPH1232" hidden="1">#REF!</definedName>
    <definedName name="BLPH1233" hidden="1">#REF!</definedName>
    <definedName name="BLPH1234" hidden="1">#REF!</definedName>
    <definedName name="BLPH1235" hidden="1">#REF!</definedName>
    <definedName name="BLPH1236" hidden="1">#REF!</definedName>
    <definedName name="BLPH1237" hidden="1">#REF!</definedName>
    <definedName name="BLPH1238" hidden="1">#REF!</definedName>
    <definedName name="BLPH1239" hidden="1">#REF!</definedName>
    <definedName name="BLPH124" hidden="1">#REF!</definedName>
    <definedName name="BLPH1240" hidden="1">#REF!</definedName>
    <definedName name="BLPH1241" hidden="1">#REF!</definedName>
    <definedName name="BLPH1242" hidden="1">#REF!</definedName>
    <definedName name="BLPH1243" hidden="1">#REF!</definedName>
    <definedName name="BLPH1244" hidden="1">#REF!</definedName>
    <definedName name="BLPH1245" hidden="1">#REF!</definedName>
    <definedName name="BLPH1246" hidden="1">#REF!</definedName>
    <definedName name="BLPH1247" hidden="1">#REF!</definedName>
    <definedName name="BLPH1248" hidden="1">#REF!</definedName>
    <definedName name="BLPH1249" hidden="1">#REF!</definedName>
    <definedName name="BLPH125" hidden="1">#REF!</definedName>
    <definedName name="BLPH1250" hidden="1">#REF!</definedName>
    <definedName name="BLPH1251" hidden="1">#REF!</definedName>
    <definedName name="BLPH1252" hidden="1">#REF!</definedName>
    <definedName name="BLPH1253" hidden="1">#REF!</definedName>
    <definedName name="BLPH1254" hidden="1">#REF!</definedName>
    <definedName name="BLPH1255" hidden="1">#REF!</definedName>
    <definedName name="BLPH1256" hidden="1">#REF!</definedName>
    <definedName name="BLPH1257" hidden="1">#REF!</definedName>
    <definedName name="BLPH1258" hidden="1">#REF!</definedName>
    <definedName name="BLPH1259" hidden="1">#REF!</definedName>
    <definedName name="BLPH126" hidden="1">#REF!</definedName>
    <definedName name="BLPH1260" hidden="1">#REF!</definedName>
    <definedName name="BLPH1261" hidden="1">#REF!</definedName>
    <definedName name="BLPH1262" hidden="1">#REF!</definedName>
    <definedName name="BLPH1263" hidden="1">#REF!</definedName>
    <definedName name="BLPH1264" hidden="1">#REF!</definedName>
    <definedName name="BLPH1265" hidden="1">#REF!</definedName>
    <definedName name="BLPH1266" hidden="1">#REF!</definedName>
    <definedName name="BLPH1267" hidden="1">#REF!</definedName>
    <definedName name="BLPH1268" hidden="1">#REF!</definedName>
    <definedName name="BLPH1269" hidden="1">#REF!</definedName>
    <definedName name="BLPH127" hidden="1">#REF!</definedName>
    <definedName name="BLPH1270" hidden="1">#REF!</definedName>
    <definedName name="BLPH1271" hidden="1">#REF!</definedName>
    <definedName name="BLPH1272" hidden="1">#REF!</definedName>
    <definedName name="BLPH1273" hidden="1">#REF!</definedName>
    <definedName name="BLPH1274" hidden="1">#REF!</definedName>
    <definedName name="BLPH1275" hidden="1">#REF!</definedName>
    <definedName name="BLPH1276" hidden="1">#REF!</definedName>
    <definedName name="BLPH1277" hidden="1">#REF!</definedName>
    <definedName name="BLPH1278" hidden="1">#REF!</definedName>
    <definedName name="BLPH1279" hidden="1">#REF!</definedName>
    <definedName name="BLPH128" hidden="1">#REF!</definedName>
    <definedName name="BLPH1280" hidden="1">#REF!</definedName>
    <definedName name="BLPH1281" hidden="1">#REF!</definedName>
    <definedName name="BLPH1282" hidden="1">#REF!</definedName>
    <definedName name="BLPH1283" hidden="1">#REF!</definedName>
    <definedName name="BLPH1284" hidden="1">#REF!</definedName>
    <definedName name="BLPH1285" hidden="1">#REF!</definedName>
    <definedName name="BLPH1286" hidden="1">#REF!</definedName>
    <definedName name="BLPH1287" hidden="1">#REF!</definedName>
    <definedName name="BLPH1288" hidden="1">#REF!</definedName>
    <definedName name="BLPH1289" hidden="1">#REF!</definedName>
    <definedName name="BLPH129" hidden="1">#REF!</definedName>
    <definedName name="BLPH1290" hidden="1">#REF!</definedName>
    <definedName name="BLPH1291" hidden="1">#REF!</definedName>
    <definedName name="BLPH1292" hidden="1">#REF!</definedName>
    <definedName name="BLPH1293" hidden="1">#REF!</definedName>
    <definedName name="BLPH1294" hidden="1">#REF!</definedName>
    <definedName name="BLPH1295" hidden="1">#REF!</definedName>
    <definedName name="BLPH1296" hidden="1">#REF!</definedName>
    <definedName name="BLPH1297" hidden="1">#REF!</definedName>
    <definedName name="BLPH1298" hidden="1">#REF!</definedName>
    <definedName name="BLPH1299" hidden="1">#REF!</definedName>
    <definedName name="BLPH13" hidden="1">#REF!</definedName>
    <definedName name="BLPH130" hidden="1">#REF!</definedName>
    <definedName name="BLPH1300" hidden="1">#REF!</definedName>
    <definedName name="BLPH1301" hidden="1">#REF!</definedName>
    <definedName name="BLPH1302" hidden="1">#REF!</definedName>
    <definedName name="BLPH1303" hidden="1">#REF!</definedName>
    <definedName name="BLPH1304" hidden="1">#REF!</definedName>
    <definedName name="BLPH1305" hidden="1">#REF!</definedName>
    <definedName name="BLPH1306" hidden="1">#REF!</definedName>
    <definedName name="BLPH1307" hidden="1">#REF!</definedName>
    <definedName name="BLPH1308" hidden="1">#REF!</definedName>
    <definedName name="BLPH1309" hidden="1">#REF!</definedName>
    <definedName name="BLPH131" hidden="1">#REF!</definedName>
    <definedName name="BLPH1310" hidden="1">#REF!</definedName>
    <definedName name="BLPH1311" hidden="1">#REF!</definedName>
    <definedName name="BLPH1312" hidden="1">#REF!</definedName>
    <definedName name="BLPH1313" hidden="1">#REF!</definedName>
    <definedName name="BLPH1314" hidden="1">#REF!</definedName>
    <definedName name="BLPH1315" hidden="1">#REF!</definedName>
    <definedName name="BLPH1316" hidden="1">#REF!</definedName>
    <definedName name="BLPH1317" hidden="1">#REF!</definedName>
    <definedName name="BLPH1318" hidden="1">#REF!</definedName>
    <definedName name="BLPH1319" hidden="1">#REF!</definedName>
    <definedName name="BLPH132" hidden="1">#REF!</definedName>
    <definedName name="BLPH1320" hidden="1">#REF!</definedName>
    <definedName name="BLPH1321" hidden="1">#REF!</definedName>
    <definedName name="BLPH1322" hidden="1">#REF!</definedName>
    <definedName name="BLPH1323" hidden="1">#REF!</definedName>
    <definedName name="BLPH1324" hidden="1">#REF!</definedName>
    <definedName name="BLPH1325" hidden="1">#REF!</definedName>
    <definedName name="BLPH1326" hidden="1">#REF!</definedName>
    <definedName name="BLPH1327" hidden="1">#REF!</definedName>
    <definedName name="BLPH1328" hidden="1">#REF!</definedName>
    <definedName name="BLPH1329" hidden="1">#REF!</definedName>
    <definedName name="BLPH133" hidden="1">#REF!</definedName>
    <definedName name="BLPH1330" hidden="1">#REF!</definedName>
    <definedName name="BLPH1331" hidden="1">#REF!</definedName>
    <definedName name="BLPH1332" hidden="1">#REF!</definedName>
    <definedName name="BLPH1333" hidden="1">#REF!</definedName>
    <definedName name="BLPH1334" hidden="1">#REF!</definedName>
    <definedName name="BLPH1335" hidden="1">#REF!</definedName>
    <definedName name="BLPH1336" hidden="1">#REF!</definedName>
    <definedName name="BLPH1337" hidden="1">#REF!</definedName>
    <definedName name="BLPH1338" hidden="1">#REF!</definedName>
    <definedName name="BLPH1339" hidden="1">#REF!</definedName>
    <definedName name="BLPH1340" hidden="1">#REF!</definedName>
    <definedName name="BLPH1341" hidden="1">#REF!</definedName>
    <definedName name="BLPH1342" hidden="1">#REF!</definedName>
    <definedName name="BLPH1343" hidden="1">#REF!</definedName>
    <definedName name="BLPH1344" hidden="1">#REF!</definedName>
    <definedName name="BLPH1345" hidden="1">#REF!</definedName>
    <definedName name="BLPH1346" hidden="1">#REF!</definedName>
    <definedName name="BLPH1347" hidden="1">#REF!</definedName>
    <definedName name="BLPH1348" hidden="1">#REF!</definedName>
    <definedName name="BLPH1349" hidden="1">#REF!</definedName>
    <definedName name="BLPH135" hidden="1">#REF!</definedName>
    <definedName name="BLPH1350" hidden="1">#REF!</definedName>
    <definedName name="BLPH1351" hidden="1">#REF!</definedName>
    <definedName name="BLPH1352" hidden="1">#REF!</definedName>
    <definedName name="BLPH1353" hidden="1">#REF!</definedName>
    <definedName name="BLPH1354" hidden="1">#REF!</definedName>
    <definedName name="BLPH1355" hidden="1">#REF!</definedName>
    <definedName name="BLPH1356" hidden="1">#REF!</definedName>
    <definedName name="BLPH1357" hidden="1">#REF!</definedName>
    <definedName name="BLPH1358" hidden="1">#REF!</definedName>
    <definedName name="BLPH1359" hidden="1">#REF!</definedName>
    <definedName name="BLPH136" hidden="1">#REF!</definedName>
    <definedName name="BLPH1360" hidden="1">#REF!</definedName>
    <definedName name="BLPH1361" hidden="1">#REF!</definedName>
    <definedName name="BLPH1362" hidden="1">#REF!</definedName>
    <definedName name="BLPH1363" hidden="1">#REF!</definedName>
    <definedName name="BLPH1364" hidden="1">#REF!</definedName>
    <definedName name="BLPH1365" hidden="1">#REF!</definedName>
    <definedName name="BLPH1366" hidden="1">#REF!</definedName>
    <definedName name="BLPH1367" hidden="1">#REF!</definedName>
    <definedName name="BLPH1368" hidden="1">#REF!</definedName>
    <definedName name="BLPH1369" hidden="1">#REF!</definedName>
    <definedName name="BLPH137" hidden="1">#REF!</definedName>
    <definedName name="BLPH1370" hidden="1">#REF!</definedName>
    <definedName name="BLPH1371" hidden="1">#REF!</definedName>
    <definedName name="BLPH1372" hidden="1">#REF!</definedName>
    <definedName name="BLPH1373" hidden="1">#REF!</definedName>
    <definedName name="BLPH1374" hidden="1">#REF!</definedName>
    <definedName name="BLPH1375" hidden="1">#REF!</definedName>
    <definedName name="BLPH1376" hidden="1">#REF!</definedName>
    <definedName name="BLPH1377" hidden="1">#REF!</definedName>
    <definedName name="BLPH1378" hidden="1">#REF!</definedName>
    <definedName name="BLPH1379" hidden="1">#REF!</definedName>
    <definedName name="BLPH138" hidden="1">#REF!</definedName>
    <definedName name="BLPH1380" hidden="1">#REF!</definedName>
    <definedName name="BLPH1381" hidden="1">#REF!</definedName>
    <definedName name="BLPH1382" hidden="1">#REF!</definedName>
    <definedName name="BLPH1383" hidden="1">#REF!</definedName>
    <definedName name="BLPH1384" hidden="1">#REF!</definedName>
    <definedName name="BLPH1385" hidden="1">#REF!</definedName>
    <definedName name="BLPH1386" hidden="1">#REF!</definedName>
    <definedName name="BLPH1387" hidden="1">#REF!</definedName>
    <definedName name="BLPH1388" hidden="1">#REF!</definedName>
    <definedName name="BLPH1389" hidden="1">#REF!</definedName>
    <definedName name="BLPH139" hidden="1">#REF!</definedName>
    <definedName name="BLPH1390" hidden="1">#REF!</definedName>
    <definedName name="BLPH1391" hidden="1">#REF!</definedName>
    <definedName name="BLPH1392" hidden="1">#REF!</definedName>
    <definedName name="BLPH1393" hidden="1">#REF!</definedName>
    <definedName name="BLPH1394" hidden="1">#REF!</definedName>
    <definedName name="BLPH1395" hidden="1">#REF!</definedName>
    <definedName name="BLPH1396" hidden="1">#REF!</definedName>
    <definedName name="BLPH1397" hidden="1">#REF!</definedName>
    <definedName name="BLPH1398" hidden="1">#REF!</definedName>
    <definedName name="BLPH1399" hidden="1">#REF!</definedName>
    <definedName name="BLPH14" hidden="1">#REF!</definedName>
    <definedName name="BLPH140" hidden="1">#REF!</definedName>
    <definedName name="BLPH1400" hidden="1">#REF!</definedName>
    <definedName name="BLPH1401" hidden="1">#REF!</definedName>
    <definedName name="BLPH1402" hidden="1">#REF!</definedName>
    <definedName name="BLPH1403" hidden="1">#REF!</definedName>
    <definedName name="BLPH1404" hidden="1">#REF!</definedName>
    <definedName name="BLPH1405" hidden="1">#REF!</definedName>
    <definedName name="BLPH1406" hidden="1">#REF!</definedName>
    <definedName name="BLPH1407" hidden="1">#REF!</definedName>
    <definedName name="BLPH1408" hidden="1">#REF!</definedName>
    <definedName name="BLPH1409" hidden="1">#REF!</definedName>
    <definedName name="BLPH141" hidden="1">#REF!</definedName>
    <definedName name="BLPH1410" hidden="1">#REF!</definedName>
    <definedName name="BLPH1411" hidden="1">#REF!</definedName>
    <definedName name="BLPH1412" hidden="1">#REF!</definedName>
    <definedName name="BLPH1413" hidden="1">#REF!</definedName>
    <definedName name="BLPH1414" hidden="1">#REF!</definedName>
    <definedName name="BLPH1415" hidden="1">#REF!</definedName>
    <definedName name="BLPH1416" hidden="1">#REF!</definedName>
    <definedName name="BLPH1417" hidden="1">#REF!</definedName>
    <definedName name="BLPH1418" hidden="1">#REF!</definedName>
    <definedName name="BLPH1419" hidden="1">#REF!</definedName>
    <definedName name="BLPH142" hidden="1">#REF!</definedName>
    <definedName name="BLPH1420" hidden="1">#REF!</definedName>
    <definedName name="BLPH1421" hidden="1">#REF!</definedName>
    <definedName name="BLPH1422" hidden="1">#REF!</definedName>
    <definedName name="BLPH1423" hidden="1">#REF!</definedName>
    <definedName name="BLPH1424" hidden="1">#REF!</definedName>
    <definedName name="BLPH1425" hidden="1">#REF!</definedName>
    <definedName name="BLPH1426" hidden="1">#REF!</definedName>
    <definedName name="BLPH1427" hidden="1">#REF!</definedName>
    <definedName name="BLPH1428" hidden="1">#REF!</definedName>
    <definedName name="BLPH1429" hidden="1">#REF!</definedName>
    <definedName name="BLPH143" hidden="1">#REF!</definedName>
    <definedName name="BLPH1430" hidden="1">#REF!</definedName>
    <definedName name="BLPH1431" hidden="1">#REF!</definedName>
    <definedName name="BLPH1434" hidden="1">#REF!</definedName>
    <definedName name="BLPH1435" hidden="1">#REF!</definedName>
    <definedName name="BLPH1436" hidden="1">#REF!</definedName>
    <definedName name="BLPH1437" hidden="1">#REF!</definedName>
    <definedName name="BLPH1438" hidden="1">#REF!</definedName>
    <definedName name="BLPH1439" hidden="1">#REF!</definedName>
    <definedName name="BLPH144" hidden="1">#REF!</definedName>
    <definedName name="BLPH1440" hidden="1">#REF!</definedName>
    <definedName name="BLPH1441" hidden="1">#REF!</definedName>
    <definedName name="BLPH1442" hidden="1">#REF!</definedName>
    <definedName name="BLPH1443" hidden="1">#REF!</definedName>
    <definedName name="BLPH1444" hidden="1">#REF!</definedName>
    <definedName name="BLPH1445" hidden="1">#REF!</definedName>
    <definedName name="BLPH1446" hidden="1">#REF!</definedName>
    <definedName name="BLPH1447" hidden="1">#REF!</definedName>
    <definedName name="BLPH1448" hidden="1">#REF!</definedName>
    <definedName name="BLPH1449" hidden="1">#REF!</definedName>
    <definedName name="BLPH145" hidden="1">#REF!</definedName>
    <definedName name="BLPH1450" hidden="1">#REF!</definedName>
    <definedName name="BLPH1451" hidden="1">#REF!</definedName>
    <definedName name="BLPH1452" hidden="1">#REF!</definedName>
    <definedName name="BLPH1453" hidden="1">#REF!</definedName>
    <definedName name="BLPH1454" hidden="1">#REF!</definedName>
    <definedName name="BLPH1455" hidden="1">#REF!</definedName>
    <definedName name="BLPH1456" hidden="1">#REF!</definedName>
    <definedName name="BLPH1457" hidden="1">#REF!</definedName>
    <definedName name="BLPH1458" hidden="1">#REF!</definedName>
    <definedName name="BLPH1459" hidden="1">#REF!</definedName>
    <definedName name="BLPH146" hidden="1">#REF!</definedName>
    <definedName name="BLPH1460" hidden="1">#REF!</definedName>
    <definedName name="BLPH1461" hidden="1">#REF!</definedName>
    <definedName name="BLPH1462" hidden="1">#REF!</definedName>
    <definedName name="BLPH1463" hidden="1">#REF!</definedName>
    <definedName name="BLPH1464" hidden="1">#REF!</definedName>
    <definedName name="BLPH1465" hidden="1">#REF!</definedName>
    <definedName name="BLPH1466" hidden="1">#REF!</definedName>
    <definedName name="BLPH1467" hidden="1">#REF!</definedName>
    <definedName name="BLPH1468" hidden="1">#REF!</definedName>
    <definedName name="BLPH1469" hidden="1">#REF!</definedName>
    <definedName name="BLPH147" hidden="1">#REF!</definedName>
    <definedName name="BLPH1470" hidden="1">#REF!</definedName>
    <definedName name="BLPH1471" hidden="1">#REF!</definedName>
    <definedName name="BLPH1472" hidden="1">#REF!</definedName>
    <definedName name="BLPH1473" hidden="1">#REF!</definedName>
    <definedName name="BLPH1474" hidden="1">#REF!</definedName>
    <definedName name="BLPH1475" hidden="1">#REF!</definedName>
    <definedName name="BLPH1476" hidden="1">#REF!</definedName>
    <definedName name="BLPH1477" hidden="1">#REF!</definedName>
    <definedName name="BLPH1478" hidden="1">#REF!</definedName>
    <definedName name="BLPH1479" hidden="1">#REF!</definedName>
    <definedName name="BLPH148" hidden="1">#REF!</definedName>
    <definedName name="BLPH1480" hidden="1">#REF!</definedName>
    <definedName name="BLPH1481" hidden="1">#REF!</definedName>
    <definedName name="BLPH1482" hidden="1">#REF!</definedName>
    <definedName name="BLPH1483" hidden="1">#REF!</definedName>
    <definedName name="BLPH1484" hidden="1">#REF!</definedName>
    <definedName name="BLPH1485" hidden="1">#REF!</definedName>
    <definedName name="BLPH1486" hidden="1">#REF!</definedName>
    <definedName name="BLPH1487" hidden="1">#REF!</definedName>
    <definedName name="BLPH1488" hidden="1">#REF!</definedName>
    <definedName name="BLPH1489" hidden="1">#REF!</definedName>
    <definedName name="BLPH149" hidden="1">#REF!</definedName>
    <definedName name="BLPH1490" hidden="1">#REF!</definedName>
    <definedName name="BLPH1491" hidden="1">#REF!</definedName>
    <definedName name="BLPH1492" hidden="1">#REF!</definedName>
    <definedName name="BLPH1493" hidden="1">#REF!</definedName>
    <definedName name="BLPH1494" hidden="1">#REF!</definedName>
    <definedName name="BLPH1495" hidden="1">#REF!</definedName>
    <definedName name="BLPH1496" hidden="1">#REF!</definedName>
    <definedName name="BLPH1497" hidden="1">#REF!</definedName>
    <definedName name="BLPH1498" hidden="1">#REF!</definedName>
    <definedName name="BLPH1499" hidden="1">#REF!</definedName>
    <definedName name="BLPH15" hidden="1">#REF!</definedName>
    <definedName name="BLPH150" hidden="1">#REF!</definedName>
    <definedName name="BLPH1500" hidden="1">#REF!</definedName>
    <definedName name="BLPH1501" hidden="1">#REF!</definedName>
    <definedName name="BLPH1502" hidden="1">#REF!</definedName>
    <definedName name="BLPH1503" hidden="1">#REF!</definedName>
    <definedName name="BLPH1504" hidden="1">#REF!</definedName>
    <definedName name="BLPH1505" hidden="1">#REF!</definedName>
    <definedName name="BLPH1506" hidden="1">#REF!</definedName>
    <definedName name="BLPH1508" hidden="1">#REF!</definedName>
    <definedName name="BLPH1509" hidden="1">#REF!</definedName>
    <definedName name="BLPH151" hidden="1">#REF!</definedName>
    <definedName name="BLPH1510" hidden="1">#REF!</definedName>
    <definedName name="BLPH1511" hidden="1">#REF!</definedName>
    <definedName name="BLPH1512" hidden="1">#REF!</definedName>
    <definedName name="BLPH1513" hidden="1">#REF!</definedName>
    <definedName name="BLPH1514" hidden="1">#REF!</definedName>
    <definedName name="BLPH1515" hidden="1">#REF!</definedName>
    <definedName name="BLPH1516" hidden="1">#REF!</definedName>
    <definedName name="BLPH1517" hidden="1">#REF!</definedName>
    <definedName name="BLPH1518" hidden="1">#REF!</definedName>
    <definedName name="BLPH1519" hidden="1">#REF!</definedName>
    <definedName name="BLPH152" hidden="1">#REF!</definedName>
    <definedName name="BLPH1520" hidden="1">#REF!</definedName>
    <definedName name="BLPH1521" hidden="1">#REF!</definedName>
    <definedName name="BLPH1522" hidden="1">#REF!</definedName>
    <definedName name="BLPH1523" hidden="1">#REF!</definedName>
    <definedName name="BLPH1524" hidden="1">#REF!</definedName>
    <definedName name="BLPH1525" hidden="1">#REF!</definedName>
    <definedName name="BLPH1526" hidden="1">#REF!</definedName>
    <definedName name="BLPH1527" hidden="1">#REF!</definedName>
    <definedName name="BLPH1528" hidden="1">#REF!</definedName>
    <definedName name="BLPH1529" hidden="1">#REF!</definedName>
    <definedName name="BLPH153" hidden="1">#REF!</definedName>
    <definedName name="BLPH1530" hidden="1">#REF!</definedName>
    <definedName name="BLPH1531" hidden="1">#REF!</definedName>
    <definedName name="BLPH1532" hidden="1">#REF!</definedName>
    <definedName name="BLPH1533" hidden="1">#REF!</definedName>
    <definedName name="BLPH1534" hidden="1">#REF!</definedName>
    <definedName name="BLPH1535" hidden="1">#REF!</definedName>
    <definedName name="BLPH1536" hidden="1">#REF!</definedName>
    <definedName name="BLPH1537" hidden="1">#REF!</definedName>
    <definedName name="BLPH1538" hidden="1">#REF!</definedName>
    <definedName name="BLPH1539" hidden="1">#REF!</definedName>
    <definedName name="BLPH154" hidden="1">#REF!</definedName>
    <definedName name="BLPH1540" hidden="1">#REF!</definedName>
    <definedName name="BLPH1541" hidden="1">#REF!</definedName>
    <definedName name="BLPH1542" hidden="1">#REF!</definedName>
    <definedName name="BLPH1543" hidden="1">#REF!</definedName>
    <definedName name="BLPH1544" hidden="1">#REF!</definedName>
    <definedName name="BLPH1545" hidden="1">#REF!</definedName>
    <definedName name="BLPH1546" hidden="1">#REF!</definedName>
    <definedName name="BLPH1547" hidden="1">#REF!</definedName>
    <definedName name="BLPH1548" hidden="1">#REF!</definedName>
    <definedName name="BLPH1549" hidden="1">#REF!</definedName>
    <definedName name="BLPH155" hidden="1">#REF!</definedName>
    <definedName name="BLPH1550" hidden="1">#REF!</definedName>
    <definedName name="BLPH1551" hidden="1">#REF!</definedName>
    <definedName name="BLPH1552" hidden="1">#REF!</definedName>
    <definedName name="BLPH1553" hidden="1">#REF!</definedName>
    <definedName name="BLPH1554" hidden="1">#REF!</definedName>
    <definedName name="BLPH1555" hidden="1">#REF!</definedName>
    <definedName name="BLPH1556" hidden="1">#REF!</definedName>
    <definedName name="BLPH1557" hidden="1">#REF!</definedName>
    <definedName name="BLPH1558" hidden="1">#REF!</definedName>
    <definedName name="BLPH1559" hidden="1">#REF!</definedName>
    <definedName name="BLPH156" hidden="1">#REF!</definedName>
    <definedName name="BLPH1560" hidden="1">#REF!</definedName>
    <definedName name="BLPH1561" hidden="1">#REF!</definedName>
    <definedName name="BLPH1562" hidden="1">#REF!</definedName>
    <definedName name="BLPH1563" hidden="1">#REF!</definedName>
    <definedName name="BLPH1564" hidden="1">#REF!</definedName>
    <definedName name="BLPH1565" hidden="1">#REF!</definedName>
    <definedName name="BLPH1566" hidden="1">#REF!</definedName>
    <definedName name="BLPH1567" hidden="1">#REF!</definedName>
    <definedName name="BLPH1568" hidden="1">#REF!</definedName>
    <definedName name="BLPH1569" hidden="1">#REF!</definedName>
    <definedName name="BLPH157" hidden="1">#REF!</definedName>
    <definedName name="BLPH1570" hidden="1">#REF!</definedName>
    <definedName name="BLPH1571" hidden="1">#REF!</definedName>
    <definedName name="BLPH1572" hidden="1">#REF!</definedName>
    <definedName name="BLPH1573" hidden="1">#REF!</definedName>
    <definedName name="BLPH1574" hidden="1">#REF!</definedName>
    <definedName name="BLPH1575" hidden="1">#REF!</definedName>
    <definedName name="BLPH158" hidden="1">#REF!</definedName>
    <definedName name="BLPH159" hidden="1">#REF!</definedName>
    <definedName name="BLPH16" hidden="1">#REF!</definedName>
    <definedName name="BLPH160" hidden="1">#REF!</definedName>
    <definedName name="BLPH161" hidden="1">#REF!</definedName>
    <definedName name="BLPH162" hidden="1">#REF!</definedName>
    <definedName name="BLPH163" hidden="1">#REF!</definedName>
    <definedName name="BLPH164" hidden="1">#REF!</definedName>
    <definedName name="BLPH165" hidden="1">#REF!</definedName>
    <definedName name="BLPH166" hidden="1">#REF!</definedName>
    <definedName name="BLPH167" hidden="1">#REF!</definedName>
    <definedName name="BLPH168" hidden="1">#REF!</definedName>
    <definedName name="BLPH169" hidden="1">#REF!</definedName>
    <definedName name="BLPH17" hidden="1">#REF!</definedName>
    <definedName name="BLPH170" hidden="1">#REF!</definedName>
    <definedName name="BLPH171" hidden="1">#REF!</definedName>
    <definedName name="BLPH172" hidden="1">#REF!</definedName>
    <definedName name="BLPH173" hidden="1">#REF!</definedName>
    <definedName name="BLPH174" hidden="1">#REF!</definedName>
    <definedName name="BLPH175" hidden="1">#REF!</definedName>
    <definedName name="BLPH176" hidden="1">#REF!</definedName>
    <definedName name="BLPH177" hidden="1">#REF!</definedName>
    <definedName name="BLPH178" hidden="1">#REF!</definedName>
    <definedName name="BLPH179" hidden="1">#REF!</definedName>
    <definedName name="BLPH18" hidden="1">#REF!</definedName>
    <definedName name="BLPH180" hidden="1">#REF!</definedName>
    <definedName name="BLPH181" hidden="1">#REF!</definedName>
    <definedName name="BLPH182" hidden="1">#REF!</definedName>
    <definedName name="BLPH183" hidden="1">#REF!</definedName>
    <definedName name="BLPH184" hidden="1">#REF!</definedName>
    <definedName name="BLPH185" hidden="1">#REF!</definedName>
    <definedName name="BLPH186" hidden="1">#REF!</definedName>
    <definedName name="BLPH187" hidden="1">#REF!</definedName>
    <definedName name="BLPH188" hidden="1">#REF!</definedName>
    <definedName name="BLPH189" hidden="1">#REF!</definedName>
    <definedName name="BLPH19" hidden="1">#REF!</definedName>
    <definedName name="BLPH190" hidden="1">#REF!</definedName>
    <definedName name="BLPH191" hidden="1">#REF!</definedName>
    <definedName name="BLPH192" hidden="1">#REF!</definedName>
    <definedName name="BLPH193" hidden="1">#REF!</definedName>
    <definedName name="BLPH194" hidden="1">#REF!</definedName>
    <definedName name="BLPH195" hidden="1">#REF!</definedName>
    <definedName name="BLPH196" hidden="1">#REF!</definedName>
    <definedName name="BLPH197" hidden="1">#REF!</definedName>
    <definedName name="BLPH198" hidden="1">#REF!</definedName>
    <definedName name="BLPH199" hidden="1">#REF!</definedName>
    <definedName name="BLPH2" hidden="1">#REF!</definedName>
    <definedName name="BLPH20" hidden="1">#REF!</definedName>
    <definedName name="BLPH200" hidden="1">#REF!</definedName>
    <definedName name="BLPH201" hidden="1">#REF!</definedName>
    <definedName name="BLPH202" hidden="1">#REF!</definedName>
    <definedName name="BLPH203" hidden="1">#REF!</definedName>
    <definedName name="BLPH204" hidden="1">#REF!</definedName>
    <definedName name="BLPH205" hidden="1">#REF!</definedName>
    <definedName name="BLPH206" hidden="1">#REF!</definedName>
    <definedName name="BLPH207" hidden="1">#REF!</definedName>
    <definedName name="BLPH208" hidden="1">#REF!</definedName>
    <definedName name="BLPH209" hidden="1">#REF!</definedName>
    <definedName name="BLPH21" hidden="1">#REF!</definedName>
    <definedName name="BLPH210" hidden="1">#REF!</definedName>
    <definedName name="BLPH211" hidden="1">#REF!</definedName>
    <definedName name="BLPH212" hidden="1">#REF!</definedName>
    <definedName name="BLPH213" hidden="1">#REF!</definedName>
    <definedName name="BLPH214" hidden="1">#REF!</definedName>
    <definedName name="BLPH215" hidden="1">#REF!</definedName>
    <definedName name="BLPH216" hidden="1">#REF!</definedName>
    <definedName name="BLPH217" hidden="1">#REF!</definedName>
    <definedName name="BLPH218" hidden="1">#REF!</definedName>
    <definedName name="BLPH219" hidden="1">#REF!</definedName>
    <definedName name="BLPH22" hidden="1">#REF!</definedName>
    <definedName name="BLPH220" hidden="1">#REF!</definedName>
    <definedName name="BLPH221" hidden="1">#REF!</definedName>
    <definedName name="BLPH222" hidden="1">#REF!</definedName>
    <definedName name="BLPH223" hidden="1">#REF!</definedName>
    <definedName name="BLPH224" hidden="1">#REF!</definedName>
    <definedName name="BLPH225" hidden="1">#REF!</definedName>
    <definedName name="BLPH226" hidden="1">#REF!</definedName>
    <definedName name="BLPH227" hidden="1">#REF!</definedName>
    <definedName name="BLPH228" hidden="1">#REF!</definedName>
    <definedName name="BLPH229" hidden="1">#REF!</definedName>
    <definedName name="BLPH23" hidden="1">#REF!</definedName>
    <definedName name="BLPH230" hidden="1">#REF!</definedName>
    <definedName name="BLPH231" hidden="1">#REF!</definedName>
    <definedName name="BLPH232" hidden="1">#REF!</definedName>
    <definedName name="BLPH233" hidden="1">#REF!</definedName>
    <definedName name="BLPH234" hidden="1">#REF!</definedName>
    <definedName name="BLPH235" hidden="1">#REF!</definedName>
    <definedName name="BLPH236" hidden="1">#REF!</definedName>
    <definedName name="BLPH237" hidden="1">#REF!</definedName>
    <definedName name="BLPH238" hidden="1">#REF!</definedName>
    <definedName name="BLPH239" hidden="1">#REF!</definedName>
    <definedName name="BLPH24" hidden="1">#REF!</definedName>
    <definedName name="BLPH240" hidden="1">#REF!</definedName>
    <definedName name="BLPH241" hidden="1">#REF!</definedName>
    <definedName name="BLPH242" hidden="1">#REF!</definedName>
    <definedName name="BLPH243" hidden="1">#REF!</definedName>
    <definedName name="BLPH244" hidden="1">#REF!</definedName>
    <definedName name="BLPH245" hidden="1">#REF!</definedName>
    <definedName name="BLPH246" hidden="1">#REF!</definedName>
    <definedName name="BLPH247" hidden="1">#REF!</definedName>
    <definedName name="BLPH248" hidden="1">#REF!</definedName>
    <definedName name="BLPH249" hidden="1">#REF!</definedName>
    <definedName name="BLPH25" hidden="1">#REF!</definedName>
    <definedName name="BLPH250" hidden="1">#REF!</definedName>
    <definedName name="BLPH251" hidden="1">#REF!</definedName>
    <definedName name="BLPH252" hidden="1">#REF!</definedName>
    <definedName name="BLPH253" hidden="1">#REF!</definedName>
    <definedName name="BLPH254" hidden="1">#REF!</definedName>
    <definedName name="BLPH255" hidden="1">#REF!</definedName>
    <definedName name="BLPH256" hidden="1">#REF!</definedName>
    <definedName name="BLPH257" hidden="1">#REF!</definedName>
    <definedName name="BLPH258" hidden="1">#REF!</definedName>
    <definedName name="BLPH259" hidden="1">#REF!</definedName>
    <definedName name="BLPH26" hidden="1">#REF!</definedName>
    <definedName name="BLPH260" hidden="1">#REF!</definedName>
    <definedName name="BLPH261" hidden="1">#REF!</definedName>
    <definedName name="BLPH262" hidden="1">#REF!</definedName>
    <definedName name="BLPH263" hidden="1">#REF!</definedName>
    <definedName name="BLPH264" hidden="1">#REF!</definedName>
    <definedName name="BLPH265" hidden="1">#REF!</definedName>
    <definedName name="BLPH266" hidden="1">#REF!</definedName>
    <definedName name="BLPH267" hidden="1">#REF!</definedName>
    <definedName name="BLPH268" hidden="1">#REF!</definedName>
    <definedName name="BLPH269" hidden="1">#REF!</definedName>
    <definedName name="BLPH27" hidden="1">#REF!</definedName>
    <definedName name="BLPH270" hidden="1">#REF!</definedName>
    <definedName name="BLPH271" hidden="1">#REF!</definedName>
    <definedName name="BLPH272" hidden="1">#REF!</definedName>
    <definedName name="BLPH273" hidden="1">#REF!</definedName>
    <definedName name="BLPH274" hidden="1">#REF!</definedName>
    <definedName name="BLPH275" hidden="1">#REF!</definedName>
    <definedName name="BLPH276" hidden="1">#REF!</definedName>
    <definedName name="BLPH277" hidden="1">#REF!</definedName>
    <definedName name="BLPH278" hidden="1">#REF!</definedName>
    <definedName name="BLPH279" hidden="1">#REF!</definedName>
    <definedName name="BLPH28" hidden="1">#REF!</definedName>
    <definedName name="BLPH280" hidden="1">#REF!</definedName>
    <definedName name="BLPH281" hidden="1">#REF!</definedName>
    <definedName name="BLPH282" hidden="1">#REF!</definedName>
    <definedName name="BLPH283" hidden="1">#REF!</definedName>
    <definedName name="BLPH284" hidden="1">#REF!</definedName>
    <definedName name="BLPH285" hidden="1">#REF!</definedName>
    <definedName name="BLPH286" hidden="1">#REF!</definedName>
    <definedName name="BLPH287" hidden="1">#REF!</definedName>
    <definedName name="BLPH288" hidden="1">#REF!</definedName>
    <definedName name="BLPH289" hidden="1">#REF!</definedName>
    <definedName name="BLPH29" hidden="1">#REF!</definedName>
    <definedName name="BLPH290" hidden="1">#REF!</definedName>
    <definedName name="BLPH291" hidden="1">#REF!</definedName>
    <definedName name="BLPH292" hidden="1">#REF!</definedName>
    <definedName name="BLPH293" hidden="1">#REF!</definedName>
    <definedName name="BLPH294" hidden="1">#REF!</definedName>
    <definedName name="BLPH295" hidden="1">#REF!</definedName>
    <definedName name="BLPH296" hidden="1">#REF!</definedName>
    <definedName name="BLPH297" hidden="1">#REF!</definedName>
    <definedName name="BLPH298" hidden="1">#REF!</definedName>
    <definedName name="BLPH299" hidden="1">#REF!</definedName>
    <definedName name="BLPH3" hidden="1">#REF!</definedName>
    <definedName name="BLPH30" hidden="1">#REF!</definedName>
    <definedName name="BLPH300" hidden="1">#REF!</definedName>
    <definedName name="BLPH301" hidden="1">#REF!</definedName>
    <definedName name="BLPH302" hidden="1">#REF!</definedName>
    <definedName name="BLPH303" hidden="1">#REF!</definedName>
    <definedName name="BLPH304" hidden="1">#REF!</definedName>
    <definedName name="BLPH305" hidden="1">#REF!</definedName>
    <definedName name="BLPH306" hidden="1">#REF!</definedName>
    <definedName name="BLPH307" hidden="1">#REF!</definedName>
    <definedName name="BLPH308" hidden="1">#REF!</definedName>
    <definedName name="BLPH309" hidden="1">#REF!</definedName>
    <definedName name="BLPH31" hidden="1">#REF!</definedName>
    <definedName name="BLPH310" hidden="1">#REF!</definedName>
    <definedName name="BLPH311" hidden="1">#REF!</definedName>
    <definedName name="BLPH312" hidden="1">#REF!</definedName>
    <definedName name="BLPH313" hidden="1">#REF!</definedName>
    <definedName name="BLPH314" hidden="1">#REF!</definedName>
    <definedName name="BLPH315" hidden="1">#REF!</definedName>
    <definedName name="BLPH316" hidden="1">#REF!</definedName>
    <definedName name="BLPH317" hidden="1">#REF!</definedName>
    <definedName name="BLPH318" hidden="1">#REF!</definedName>
    <definedName name="BLPH319" hidden="1">#REF!</definedName>
    <definedName name="BLPH32" hidden="1">#REF!</definedName>
    <definedName name="BLPH320" hidden="1">#REF!</definedName>
    <definedName name="BLPH321" hidden="1">#REF!</definedName>
    <definedName name="BLPH322" hidden="1">#REF!</definedName>
    <definedName name="BLPH323" hidden="1">#REF!</definedName>
    <definedName name="BLPH324" hidden="1">#REF!</definedName>
    <definedName name="BLPH325" hidden="1">#REF!</definedName>
    <definedName name="BLPH326" hidden="1">#REF!</definedName>
    <definedName name="BLPH327" hidden="1">#REF!</definedName>
    <definedName name="BLPH328" hidden="1">#REF!</definedName>
    <definedName name="BLPH329" hidden="1">#REF!</definedName>
    <definedName name="BLPH33" hidden="1">#REF!</definedName>
    <definedName name="BLPH330" hidden="1">#REF!</definedName>
    <definedName name="BLPH331" hidden="1">#REF!</definedName>
    <definedName name="BLPH332" hidden="1">#REF!</definedName>
    <definedName name="BLPH333" hidden="1">#REF!</definedName>
    <definedName name="BLPH334" hidden="1">#REF!</definedName>
    <definedName name="BLPH335" hidden="1">#REF!</definedName>
    <definedName name="BLPH336" hidden="1">#REF!</definedName>
    <definedName name="BLPH337" hidden="1">#REF!</definedName>
    <definedName name="BLPH338" hidden="1">#REF!</definedName>
    <definedName name="BLPH339" hidden="1">#REF!</definedName>
    <definedName name="BLPH34" hidden="1">#REF!</definedName>
    <definedName name="BLPH340" hidden="1">#REF!</definedName>
    <definedName name="BLPH341" hidden="1">#REF!</definedName>
    <definedName name="BLPH342" hidden="1">#REF!</definedName>
    <definedName name="BLPH343" hidden="1">#REF!</definedName>
    <definedName name="BLPH344" hidden="1">#REF!</definedName>
    <definedName name="BLPH345" hidden="1">#REF!</definedName>
    <definedName name="BLPH346" hidden="1">#REF!</definedName>
    <definedName name="BLPH347" hidden="1">#REF!</definedName>
    <definedName name="BLPH348" hidden="1">#REF!</definedName>
    <definedName name="BLPH349" hidden="1">#REF!</definedName>
    <definedName name="BLPH35" hidden="1">#REF!</definedName>
    <definedName name="BLPH350" hidden="1">#REF!</definedName>
    <definedName name="BLPH351" hidden="1">#REF!</definedName>
    <definedName name="BLPH352" hidden="1">#REF!</definedName>
    <definedName name="BLPH353" hidden="1">#REF!</definedName>
    <definedName name="BLPH354" hidden="1">#REF!</definedName>
    <definedName name="BLPH355" hidden="1">#REF!</definedName>
    <definedName name="BLPH356" hidden="1">#REF!</definedName>
    <definedName name="BLPH357" hidden="1">#REF!</definedName>
    <definedName name="BLPH358" hidden="1">#REF!</definedName>
    <definedName name="BLPH359" hidden="1">#REF!</definedName>
    <definedName name="BLPH36" hidden="1">#REF!</definedName>
    <definedName name="BLPH360" hidden="1">#REF!</definedName>
    <definedName name="BLPH361" hidden="1">#REF!</definedName>
    <definedName name="BLPH362" hidden="1">#REF!</definedName>
    <definedName name="BLPH363" hidden="1">#REF!</definedName>
    <definedName name="BLPH364" hidden="1">#REF!</definedName>
    <definedName name="BLPH365" hidden="1">#REF!</definedName>
    <definedName name="BLPH366" hidden="1">#REF!</definedName>
    <definedName name="BLPH367" hidden="1">#REF!</definedName>
    <definedName name="BLPH368" hidden="1">#REF!</definedName>
    <definedName name="BLPH369" hidden="1">#REF!</definedName>
    <definedName name="BLPH37" hidden="1">#REF!</definedName>
    <definedName name="BLPH370" hidden="1">#REF!</definedName>
    <definedName name="BLPH371" hidden="1">#REF!</definedName>
    <definedName name="BLPH372" hidden="1">#REF!</definedName>
    <definedName name="BLPH373" hidden="1">#REF!</definedName>
    <definedName name="BLPH374" hidden="1">#REF!</definedName>
    <definedName name="BLPH375" hidden="1">#REF!</definedName>
    <definedName name="BLPH376" hidden="1">#REF!</definedName>
    <definedName name="BLPH377" hidden="1">#REF!</definedName>
    <definedName name="BLPH378" hidden="1">#REF!</definedName>
    <definedName name="BLPH379" hidden="1">#REF!</definedName>
    <definedName name="BLPH38" hidden="1">#REF!</definedName>
    <definedName name="BLPH380" hidden="1">#REF!</definedName>
    <definedName name="BLPH381" hidden="1">#REF!</definedName>
    <definedName name="BLPH382" hidden="1">#REF!</definedName>
    <definedName name="BLPH383" hidden="1">#REF!</definedName>
    <definedName name="BLPH384" hidden="1">#REF!</definedName>
    <definedName name="BLPH385" hidden="1">#REF!</definedName>
    <definedName name="BLPH386" hidden="1">#REF!</definedName>
    <definedName name="BLPH387" hidden="1">#REF!</definedName>
    <definedName name="BLPH388" hidden="1">#REF!</definedName>
    <definedName name="BLPH389" hidden="1">#REF!</definedName>
    <definedName name="BLPH39" hidden="1">#REF!</definedName>
    <definedName name="BLPH390" hidden="1">#REF!</definedName>
    <definedName name="BLPH391" hidden="1">#REF!</definedName>
    <definedName name="BLPH392" hidden="1">#REF!</definedName>
    <definedName name="BLPH393" hidden="1">#REF!</definedName>
    <definedName name="BLPH394" hidden="1">#REF!</definedName>
    <definedName name="BLPH395" hidden="1">#REF!</definedName>
    <definedName name="BLPH396" hidden="1">#REF!</definedName>
    <definedName name="BLPH397" hidden="1">#REF!</definedName>
    <definedName name="BLPH398" hidden="1">#REF!</definedName>
    <definedName name="BLPH399" hidden="1">#REF!</definedName>
    <definedName name="BLPH4" hidden="1">#REF!</definedName>
    <definedName name="BLPH40" hidden="1">#REF!</definedName>
    <definedName name="BLPH400" hidden="1">#REF!</definedName>
    <definedName name="BLPH401" hidden="1">#REF!</definedName>
    <definedName name="BLPH402" hidden="1">#REF!</definedName>
    <definedName name="BLPH403" hidden="1">#REF!</definedName>
    <definedName name="BLPH404" hidden="1">#REF!</definedName>
    <definedName name="BLPH405" hidden="1">#REF!</definedName>
    <definedName name="BLPH406" hidden="1">#REF!</definedName>
    <definedName name="BLPH407" hidden="1">#REF!</definedName>
    <definedName name="BLPH408" hidden="1">#REF!</definedName>
    <definedName name="BLPH409" hidden="1">#REF!</definedName>
    <definedName name="BLPH41" hidden="1">#REF!</definedName>
    <definedName name="BLPH410" hidden="1">#REF!</definedName>
    <definedName name="BLPH411" hidden="1">#REF!</definedName>
    <definedName name="BLPH412" hidden="1">#REF!</definedName>
    <definedName name="BLPH413" hidden="1">#REF!</definedName>
    <definedName name="BLPH414" hidden="1">#REF!</definedName>
    <definedName name="BLPH415" hidden="1">#REF!</definedName>
    <definedName name="BLPH416" hidden="1">#REF!</definedName>
    <definedName name="BLPH417" hidden="1">#REF!</definedName>
    <definedName name="BLPH418" hidden="1">#REF!</definedName>
    <definedName name="BLPH419" hidden="1">#REF!</definedName>
    <definedName name="BLPH42" hidden="1">#REF!</definedName>
    <definedName name="BLPH420" hidden="1">#REF!</definedName>
    <definedName name="BLPH421" hidden="1">#REF!</definedName>
    <definedName name="BLPH422" hidden="1">#REF!</definedName>
    <definedName name="BLPH423" hidden="1">#REF!</definedName>
    <definedName name="BLPH424" hidden="1">#REF!</definedName>
    <definedName name="BLPH425" hidden="1">#REF!</definedName>
    <definedName name="BLPH426" hidden="1">#REF!</definedName>
    <definedName name="BLPH427" hidden="1">#REF!</definedName>
    <definedName name="BLPH428" hidden="1">#REF!</definedName>
    <definedName name="BLPH429" hidden="1">#REF!</definedName>
    <definedName name="BLPH43" hidden="1">#REF!</definedName>
    <definedName name="BLPH430" hidden="1">#REF!</definedName>
    <definedName name="BLPH431" hidden="1">#REF!</definedName>
    <definedName name="BLPH432" hidden="1">#REF!</definedName>
    <definedName name="BLPH433" hidden="1">#REF!</definedName>
    <definedName name="BLPH434" hidden="1">#REF!</definedName>
    <definedName name="BLPH435" hidden="1">#REF!</definedName>
    <definedName name="BLPH436" hidden="1">#REF!</definedName>
    <definedName name="BLPH437" hidden="1">#REF!</definedName>
    <definedName name="BLPH438" hidden="1">#REF!</definedName>
    <definedName name="BLPH439" hidden="1">#REF!</definedName>
    <definedName name="BLPH44" hidden="1">#REF!</definedName>
    <definedName name="BLPH440" hidden="1">#REF!</definedName>
    <definedName name="BLPH441" hidden="1">#REF!</definedName>
    <definedName name="BLPH442" hidden="1">#REF!</definedName>
    <definedName name="BLPH443" hidden="1">#REF!</definedName>
    <definedName name="BLPH444" hidden="1">#REF!</definedName>
    <definedName name="BLPH445" hidden="1">#REF!</definedName>
    <definedName name="BLPH446" hidden="1">#REF!</definedName>
    <definedName name="BLPH447" hidden="1">#REF!</definedName>
    <definedName name="BLPH448" hidden="1">#REF!</definedName>
    <definedName name="BLPH449" hidden="1">#REF!</definedName>
    <definedName name="BLPH45" hidden="1">#REF!</definedName>
    <definedName name="BLPH450" hidden="1">#REF!</definedName>
    <definedName name="BLPH451" hidden="1">#REF!</definedName>
    <definedName name="BLPH452" hidden="1">#REF!</definedName>
    <definedName name="BLPH453" hidden="1">#REF!</definedName>
    <definedName name="BLPH454" hidden="1">#REF!</definedName>
    <definedName name="BLPH455" hidden="1">#REF!</definedName>
    <definedName name="BLPH456" hidden="1">#REF!</definedName>
    <definedName name="BLPH457" hidden="1">#REF!</definedName>
    <definedName name="BLPH458" hidden="1">#REF!</definedName>
    <definedName name="BLPH459" hidden="1">#REF!</definedName>
    <definedName name="BLPH46" hidden="1">#REF!</definedName>
    <definedName name="BLPH460" hidden="1">#REF!</definedName>
    <definedName name="BLPH461" hidden="1">#REF!</definedName>
    <definedName name="BLPH462" hidden="1">#REF!</definedName>
    <definedName name="BLPH463" hidden="1">#REF!</definedName>
    <definedName name="BLPH464" hidden="1">#REF!</definedName>
    <definedName name="BLPH465" hidden="1">#REF!</definedName>
    <definedName name="BLPH466" hidden="1">#REF!</definedName>
    <definedName name="BLPH467" hidden="1">#REF!</definedName>
    <definedName name="BLPH468" hidden="1">#REF!</definedName>
    <definedName name="BLPH469" hidden="1">#REF!</definedName>
    <definedName name="BLPH47" hidden="1">#REF!</definedName>
    <definedName name="BLPH470" hidden="1">#REF!</definedName>
    <definedName name="BLPH471" hidden="1">#REF!</definedName>
    <definedName name="BLPH472" hidden="1">#REF!</definedName>
    <definedName name="BLPH473" hidden="1">#REF!</definedName>
    <definedName name="BLPH474" hidden="1">#REF!</definedName>
    <definedName name="BLPH475" hidden="1">#REF!</definedName>
    <definedName name="BLPH476" hidden="1">#REF!</definedName>
    <definedName name="BLPH477" hidden="1">#REF!</definedName>
    <definedName name="BLPH478" hidden="1">#REF!</definedName>
    <definedName name="BLPH479" hidden="1">#REF!</definedName>
    <definedName name="BLPH48" hidden="1">#REF!</definedName>
    <definedName name="BLPH480" hidden="1">#REF!</definedName>
    <definedName name="BLPH481" hidden="1">#REF!</definedName>
    <definedName name="BLPH482" hidden="1">#REF!</definedName>
    <definedName name="BLPH483" hidden="1">#REF!</definedName>
    <definedName name="BLPH484" hidden="1">#REF!</definedName>
    <definedName name="BLPH485" hidden="1">#REF!</definedName>
    <definedName name="BLPH486" hidden="1">#REF!</definedName>
    <definedName name="BLPH487" hidden="1">#REF!</definedName>
    <definedName name="BLPH488" hidden="1">#REF!</definedName>
    <definedName name="BLPH489" hidden="1">#REF!</definedName>
    <definedName name="BLPH49" hidden="1">#REF!</definedName>
    <definedName name="BLPH490" hidden="1">#REF!</definedName>
    <definedName name="BLPH491" hidden="1">#REF!</definedName>
    <definedName name="BLPH492" hidden="1">#REF!</definedName>
    <definedName name="BLPH493" hidden="1">#REF!</definedName>
    <definedName name="BLPH494" hidden="1">#REF!</definedName>
    <definedName name="BLPH495" hidden="1">#REF!</definedName>
    <definedName name="BLPH496" hidden="1">#REF!</definedName>
    <definedName name="BLPH497" hidden="1">#REF!</definedName>
    <definedName name="BLPH498" hidden="1">#REF!</definedName>
    <definedName name="BLPH499" hidden="1">#REF!</definedName>
    <definedName name="BLPH5" hidden="1">#REF!</definedName>
    <definedName name="BLPH50" hidden="1">#REF!</definedName>
    <definedName name="BLPH500" hidden="1">#REF!</definedName>
    <definedName name="BLPH501" hidden="1">#REF!</definedName>
    <definedName name="BLPH502" hidden="1">#REF!</definedName>
    <definedName name="BLPH503" hidden="1">#REF!</definedName>
    <definedName name="BLPH504" hidden="1">#REF!</definedName>
    <definedName name="BLPH505" hidden="1">#REF!</definedName>
    <definedName name="BLPH506" hidden="1">#REF!</definedName>
    <definedName name="BLPH507" hidden="1">#REF!</definedName>
    <definedName name="BLPH508" hidden="1">#REF!</definedName>
    <definedName name="BLPH509" hidden="1">#REF!</definedName>
    <definedName name="BLPH51" hidden="1">#REF!</definedName>
    <definedName name="BLPH510" hidden="1">#REF!</definedName>
    <definedName name="BLPH511" hidden="1">#REF!</definedName>
    <definedName name="BLPH512" hidden="1">#REF!</definedName>
    <definedName name="BLPH513" hidden="1">#REF!</definedName>
    <definedName name="BLPH514" hidden="1">#REF!</definedName>
    <definedName name="BLPH515" hidden="1">#REF!</definedName>
    <definedName name="BLPH516" hidden="1">#REF!</definedName>
    <definedName name="BLPH517" hidden="1">#REF!</definedName>
    <definedName name="BLPH518" hidden="1">#REF!</definedName>
    <definedName name="BLPH519" hidden="1">#REF!</definedName>
    <definedName name="BLPH52" hidden="1">#REF!</definedName>
    <definedName name="BLPH520" hidden="1">#REF!</definedName>
    <definedName name="BLPH521" hidden="1">#REF!</definedName>
    <definedName name="BLPH522" hidden="1">#REF!</definedName>
    <definedName name="BLPH523" hidden="1">#REF!</definedName>
    <definedName name="BLPH524" hidden="1">#REF!</definedName>
    <definedName name="BLPH525" hidden="1">#REF!</definedName>
    <definedName name="BLPH526" hidden="1">#REF!</definedName>
    <definedName name="BLPH527" hidden="1">#REF!</definedName>
    <definedName name="BLPH528" hidden="1">#REF!</definedName>
    <definedName name="BLPH529" hidden="1">#REF!</definedName>
    <definedName name="BLPH53" hidden="1">#REF!</definedName>
    <definedName name="BLPH530" hidden="1">#REF!</definedName>
    <definedName name="BLPH531" hidden="1">#REF!</definedName>
    <definedName name="BLPH532" hidden="1">#REF!</definedName>
    <definedName name="BLPH533" hidden="1">#REF!</definedName>
    <definedName name="BLPH534" hidden="1">#REF!</definedName>
    <definedName name="BLPH535" hidden="1">#REF!</definedName>
    <definedName name="BLPH536" hidden="1">#REF!</definedName>
    <definedName name="BLPH537" hidden="1">#REF!</definedName>
    <definedName name="BLPH538" hidden="1">#REF!</definedName>
    <definedName name="BLPH539" hidden="1">#REF!</definedName>
    <definedName name="BLPH54" hidden="1">#REF!</definedName>
    <definedName name="BLPH540" hidden="1">#REF!</definedName>
    <definedName name="BLPH541" hidden="1">#REF!</definedName>
    <definedName name="BLPH542" hidden="1">#REF!</definedName>
    <definedName name="BLPH543" hidden="1">#REF!</definedName>
    <definedName name="BLPH544" hidden="1">#REF!</definedName>
    <definedName name="BLPH545" hidden="1">#REF!</definedName>
    <definedName name="BLPH546" hidden="1">#REF!</definedName>
    <definedName name="BLPH547" hidden="1">#REF!</definedName>
    <definedName name="BLPH548" hidden="1">#REF!</definedName>
    <definedName name="BLPH549" hidden="1">#REF!</definedName>
    <definedName name="BLPH55" hidden="1">#REF!</definedName>
    <definedName name="BLPH550" hidden="1">#REF!</definedName>
    <definedName name="BLPH551" hidden="1">#REF!</definedName>
    <definedName name="BLPH552" hidden="1">#REF!</definedName>
    <definedName name="BLPH553" hidden="1">#REF!</definedName>
    <definedName name="BLPH554" hidden="1">#REF!</definedName>
    <definedName name="BLPH555" hidden="1">#REF!</definedName>
    <definedName name="BLPH556" hidden="1">#REF!</definedName>
    <definedName name="BLPH557" hidden="1">#REF!</definedName>
    <definedName name="BLPH558" hidden="1">#REF!</definedName>
    <definedName name="BLPH559" hidden="1">#REF!</definedName>
    <definedName name="BLPH56" hidden="1">#REF!</definedName>
    <definedName name="BLPH560" hidden="1">#REF!</definedName>
    <definedName name="BLPH561" hidden="1">#REF!</definedName>
    <definedName name="BLPH562" hidden="1">#REF!</definedName>
    <definedName name="BLPH563" hidden="1">#REF!</definedName>
    <definedName name="BLPH564" hidden="1">#REF!</definedName>
    <definedName name="BLPH565" hidden="1">#REF!</definedName>
    <definedName name="BLPH566" hidden="1">#REF!</definedName>
    <definedName name="BLPH567" hidden="1">#REF!</definedName>
    <definedName name="BLPH568" hidden="1">#REF!</definedName>
    <definedName name="BLPH569" hidden="1">#REF!</definedName>
    <definedName name="BLPH57" hidden="1">#REF!</definedName>
    <definedName name="BLPH570" hidden="1">#REF!</definedName>
    <definedName name="BLPH571" hidden="1">#REF!</definedName>
    <definedName name="BLPH572" hidden="1">#REF!</definedName>
    <definedName name="BLPH573" hidden="1">#REF!</definedName>
    <definedName name="BLPH574" hidden="1">#REF!</definedName>
    <definedName name="BLPH575" hidden="1">#REF!</definedName>
    <definedName name="BLPH576" hidden="1">#REF!</definedName>
    <definedName name="BLPH577" hidden="1">#REF!</definedName>
    <definedName name="BLPH579" hidden="1">#REF!</definedName>
    <definedName name="BLPH58" hidden="1">#REF!</definedName>
    <definedName name="BLPH580" hidden="1">#REF!</definedName>
    <definedName name="BLPH581" hidden="1">#REF!</definedName>
    <definedName name="BLPH583" hidden="1">#REF!</definedName>
    <definedName name="BLPH584" hidden="1">#REF!</definedName>
    <definedName name="BLPH585" hidden="1">#REF!</definedName>
    <definedName name="BLPH586" hidden="1">#REF!</definedName>
    <definedName name="BLPH587" hidden="1">#REF!</definedName>
    <definedName name="BLPH588" hidden="1">#REF!</definedName>
    <definedName name="BLPH589" hidden="1">#REF!</definedName>
    <definedName name="BLPH59" hidden="1">#REF!</definedName>
    <definedName name="BLPH590" hidden="1">#REF!</definedName>
    <definedName name="BLPH591" hidden="1">#REF!</definedName>
    <definedName name="BLPH592" hidden="1">#REF!</definedName>
    <definedName name="BLPH593" hidden="1">#REF!</definedName>
    <definedName name="BLPH594" hidden="1">#REF!</definedName>
    <definedName name="BLPH595" hidden="1">#REF!</definedName>
    <definedName name="BLPH596" hidden="1">#REF!</definedName>
    <definedName name="BLPH597" hidden="1">#REF!</definedName>
    <definedName name="BLPH598" hidden="1">#REF!</definedName>
    <definedName name="BLPH599" hidden="1">#REF!</definedName>
    <definedName name="BLPH6" hidden="1">#REF!</definedName>
    <definedName name="BLPH60" hidden="1">#REF!</definedName>
    <definedName name="BLPH600" hidden="1">#REF!</definedName>
    <definedName name="BLPH601" hidden="1">#REF!</definedName>
    <definedName name="BLPH602" hidden="1">#REF!</definedName>
    <definedName name="BLPH603" hidden="1">#REF!</definedName>
    <definedName name="BLPH604" hidden="1">#REF!</definedName>
    <definedName name="BLPH605" hidden="1">#REF!</definedName>
    <definedName name="BLPH606" hidden="1">#REF!</definedName>
    <definedName name="BLPH607" hidden="1">#REF!</definedName>
    <definedName name="BLPH608" hidden="1">#REF!</definedName>
    <definedName name="BLPH609" hidden="1">#REF!</definedName>
    <definedName name="BLPH61" hidden="1">#REF!</definedName>
    <definedName name="BLPH610" hidden="1">#REF!</definedName>
    <definedName name="BLPH611" hidden="1">#REF!</definedName>
    <definedName name="BLPH612" hidden="1">#REF!</definedName>
    <definedName name="BLPH613" hidden="1">#REF!</definedName>
    <definedName name="BLPH614" hidden="1">#REF!</definedName>
    <definedName name="BLPH615" hidden="1">#REF!</definedName>
    <definedName name="BLPH616" hidden="1">#REF!</definedName>
    <definedName name="BLPH617" hidden="1">#REF!</definedName>
    <definedName name="BLPH618" hidden="1">#REF!</definedName>
    <definedName name="BLPH619" hidden="1">#REF!</definedName>
    <definedName name="BLPH62" hidden="1">#REF!</definedName>
    <definedName name="BLPH620" hidden="1">#REF!</definedName>
    <definedName name="BLPH621" hidden="1">#REF!</definedName>
    <definedName name="BLPH622" hidden="1">#REF!</definedName>
    <definedName name="BLPH623" hidden="1">#REF!</definedName>
    <definedName name="BLPH624" hidden="1">#REF!</definedName>
    <definedName name="BLPH625" hidden="1">#REF!</definedName>
    <definedName name="BLPH626" hidden="1">#REF!</definedName>
    <definedName name="BLPH627" hidden="1">#REF!</definedName>
    <definedName name="BLPH628" hidden="1">#REF!</definedName>
    <definedName name="BLPH629" hidden="1">#REF!</definedName>
    <definedName name="BLPH63" hidden="1">#REF!</definedName>
    <definedName name="BLPH630" hidden="1">#REF!</definedName>
    <definedName name="BLPH631" hidden="1">#REF!</definedName>
    <definedName name="BLPH632" hidden="1">#REF!</definedName>
    <definedName name="BLPH633" hidden="1">#REF!</definedName>
    <definedName name="BLPH634" hidden="1">#REF!</definedName>
    <definedName name="BLPH635" hidden="1">#REF!</definedName>
    <definedName name="BLPH636" hidden="1">#REF!</definedName>
    <definedName name="BLPH637" hidden="1">#REF!</definedName>
    <definedName name="BLPH638" hidden="1">#REF!</definedName>
    <definedName name="BLPH639" hidden="1">#REF!</definedName>
    <definedName name="BLPH64" hidden="1">#REF!</definedName>
    <definedName name="BLPH640" hidden="1">#REF!</definedName>
    <definedName name="BLPH641" hidden="1">#REF!</definedName>
    <definedName name="BLPH642" hidden="1">#REF!</definedName>
    <definedName name="BLPH643" hidden="1">#REF!</definedName>
    <definedName name="BLPH644" hidden="1">#REF!</definedName>
    <definedName name="BLPH645" hidden="1">#REF!</definedName>
    <definedName name="BLPH646" hidden="1">#REF!</definedName>
    <definedName name="BLPH647" hidden="1">#REF!</definedName>
    <definedName name="BLPH648" hidden="1">#REF!</definedName>
    <definedName name="BLPH649" hidden="1">#REF!</definedName>
    <definedName name="BLPH65" hidden="1">#REF!</definedName>
    <definedName name="BLPH650" hidden="1">#REF!</definedName>
    <definedName name="BLPH651" hidden="1">#REF!</definedName>
    <definedName name="BLPH652" hidden="1">#REF!</definedName>
    <definedName name="BLPH653" hidden="1">#REF!</definedName>
    <definedName name="BLPH654" hidden="1">#REF!</definedName>
    <definedName name="BLPH655" hidden="1">#REF!</definedName>
    <definedName name="BLPH656" hidden="1">#REF!</definedName>
    <definedName name="BLPH657" hidden="1">#REF!</definedName>
    <definedName name="BLPH658" hidden="1">#REF!</definedName>
    <definedName name="BLPH659" hidden="1">#REF!</definedName>
    <definedName name="BLPH66" hidden="1">#REF!</definedName>
    <definedName name="BLPH660" hidden="1">#REF!</definedName>
    <definedName name="BLPH661" hidden="1">#REF!</definedName>
    <definedName name="BLPH662" hidden="1">#REF!</definedName>
    <definedName name="BLPH663" hidden="1">#REF!</definedName>
    <definedName name="BLPH664" hidden="1">#REF!</definedName>
    <definedName name="BLPH665" hidden="1">#REF!</definedName>
    <definedName name="BLPH666" hidden="1">#REF!</definedName>
    <definedName name="BLPH668" hidden="1">#REF!</definedName>
    <definedName name="BLPH669" hidden="1">#REF!</definedName>
    <definedName name="BLPH67" hidden="1">#REF!</definedName>
    <definedName name="BLPH670" hidden="1">#REF!</definedName>
    <definedName name="BLPH671" hidden="1">#REF!</definedName>
    <definedName name="BLPH672" hidden="1">#REF!</definedName>
    <definedName name="BLPH673" hidden="1">#REF!</definedName>
    <definedName name="BLPH674" hidden="1">#REF!</definedName>
    <definedName name="BLPH675" hidden="1">#REF!</definedName>
    <definedName name="BLPH676" hidden="1">#REF!</definedName>
    <definedName name="BLPH677" hidden="1">#REF!</definedName>
    <definedName name="BLPH678" hidden="1">#REF!</definedName>
    <definedName name="BLPH679" hidden="1">#REF!</definedName>
    <definedName name="BLPH68" hidden="1">#REF!</definedName>
    <definedName name="BLPH680" hidden="1">#REF!</definedName>
    <definedName name="BLPH681" hidden="1">#REF!</definedName>
    <definedName name="BLPH682" hidden="1">#REF!</definedName>
    <definedName name="BLPH683" hidden="1">#REF!</definedName>
    <definedName name="BLPH684" hidden="1">#REF!</definedName>
    <definedName name="BLPH685" hidden="1">#REF!</definedName>
    <definedName name="BLPH686" hidden="1">#REF!</definedName>
    <definedName name="BLPH687" hidden="1">#REF!</definedName>
    <definedName name="BLPH688" hidden="1">#REF!</definedName>
    <definedName name="BLPH689" hidden="1">#REF!</definedName>
    <definedName name="BLPH69" hidden="1">#REF!</definedName>
    <definedName name="BLPH690" hidden="1">#REF!</definedName>
    <definedName name="BLPH691" hidden="1">#REF!</definedName>
    <definedName name="BLPH692" hidden="1">#REF!</definedName>
    <definedName name="BLPH693" hidden="1">#REF!</definedName>
    <definedName name="BLPH694" hidden="1">#REF!</definedName>
    <definedName name="BLPH695" hidden="1">#REF!</definedName>
    <definedName name="BLPH696" hidden="1">#REF!</definedName>
    <definedName name="BLPH697" hidden="1">#REF!</definedName>
    <definedName name="BLPH698" hidden="1">#REF!</definedName>
    <definedName name="BLPH699" hidden="1">#REF!</definedName>
    <definedName name="BLPH7" hidden="1">#REF!</definedName>
    <definedName name="BLPH700" hidden="1">#REF!</definedName>
    <definedName name="BLPH701" hidden="1">#REF!</definedName>
    <definedName name="BLPH702" hidden="1">#REF!</definedName>
    <definedName name="BLPH703" hidden="1">#REF!</definedName>
    <definedName name="BLPH704" hidden="1">#REF!</definedName>
    <definedName name="BLPH705" hidden="1">#REF!</definedName>
    <definedName name="BLPH706" hidden="1">#REF!</definedName>
    <definedName name="BLPH707" hidden="1">#REF!</definedName>
    <definedName name="BLPH708" hidden="1">#REF!</definedName>
    <definedName name="BLPH709" hidden="1">#REF!</definedName>
    <definedName name="BLPH710" hidden="1">#REF!</definedName>
    <definedName name="BLPH711" hidden="1">#REF!</definedName>
    <definedName name="BLPH712" hidden="1">#REF!</definedName>
    <definedName name="BLPH713" hidden="1">#REF!</definedName>
    <definedName name="BLPH714" hidden="1">#REF!</definedName>
    <definedName name="BLPH715" hidden="1">#REF!</definedName>
    <definedName name="BLPH716" hidden="1">#REF!</definedName>
    <definedName name="BLPH717" hidden="1">#REF!</definedName>
    <definedName name="BLPH718" hidden="1">#REF!</definedName>
    <definedName name="BLPH719" hidden="1">#REF!</definedName>
    <definedName name="BLPH72" hidden="1">#REF!</definedName>
    <definedName name="BLPH720" hidden="1">#REF!</definedName>
    <definedName name="BLPH721" hidden="1">#REF!</definedName>
    <definedName name="BLPH722" hidden="1">#REF!</definedName>
    <definedName name="BLPH723" hidden="1">#REF!</definedName>
    <definedName name="BLPH724" hidden="1">#REF!</definedName>
    <definedName name="BLPH725" hidden="1">#REF!</definedName>
    <definedName name="BLPH726" hidden="1">#REF!</definedName>
    <definedName name="BLPH727" hidden="1">#REF!</definedName>
    <definedName name="BLPH728" hidden="1">#REF!</definedName>
    <definedName name="BLPH729" hidden="1">#REF!</definedName>
    <definedName name="BLPH73" hidden="1">#REF!</definedName>
    <definedName name="BLPH730" hidden="1">#REF!</definedName>
    <definedName name="BLPH731" hidden="1">#REF!</definedName>
    <definedName name="BLPH732" hidden="1">#REF!</definedName>
    <definedName name="BLPH733" hidden="1">#REF!</definedName>
    <definedName name="BLPH734" hidden="1">#REF!</definedName>
    <definedName name="BLPH735" hidden="1">#REF!</definedName>
    <definedName name="BLPH736" hidden="1">#REF!</definedName>
    <definedName name="BLPH737" hidden="1">#REF!</definedName>
    <definedName name="BLPH738" hidden="1">#REF!</definedName>
    <definedName name="BLPH739" hidden="1">#REF!</definedName>
    <definedName name="BLPH74" hidden="1">#REF!</definedName>
    <definedName name="BLPH740" hidden="1">#REF!</definedName>
    <definedName name="BLPH741" hidden="1">#REF!</definedName>
    <definedName name="BLPH742" hidden="1">#REF!</definedName>
    <definedName name="BLPH743" hidden="1">#REF!</definedName>
    <definedName name="BLPH744" hidden="1">#REF!</definedName>
    <definedName name="BLPH745" hidden="1">#REF!</definedName>
    <definedName name="BLPH746" hidden="1">#REF!</definedName>
    <definedName name="BLPH747" hidden="1">#REF!</definedName>
    <definedName name="BLPH748" hidden="1">#REF!</definedName>
    <definedName name="BLPH749" hidden="1">#REF!</definedName>
    <definedName name="BLPH75" hidden="1">#REF!</definedName>
    <definedName name="BLPH750" hidden="1">#REF!</definedName>
    <definedName name="BLPH751" hidden="1">#REF!</definedName>
    <definedName name="BLPH752" hidden="1">#REF!</definedName>
    <definedName name="BLPH753" hidden="1">#REF!</definedName>
    <definedName name="BLPH754" hidden="1">#REF!</definedName>
    <definedName name="BLPH755" hidden="1">#REF!</definedName>
    <definedName name="BLPH756" hidden="1">#REF!</definedName>
    <definedName name="BLPH757" hidden="1">#REF!</definedName>
    <definedName name="BLPH758" hidden="1">#REF!</definedName>
    <definedName name="BLPH759" hidden="1">#REF!</definedName>
    <definedName name="BLPH76" hidden="1">#REF!</definedName>
    <definedName name="BLPH760" hidden="1">#REF!</definedName>
    <definedName name="BLPH761" hidden="1">#REF!</definedName>
    <definedName name="BLPH762" hidden="1">#REF!</definedName>
    <definedName name="BLPH763" hidden="1">#REF!</definedName>
    <definedName name="BLPH764" hidden="1">#REF!</definedName>
    <definedName name="BLPH765" hidden="1">#REF!</definedName>
    <definedName name="BLPH766" hidden="1">#REF!</definedName>
    <definedName name="BLPH767" hidden="1">#REF!</definedName>
    <definedName name="BLPH768" hidden="1">#REF!</definedName>
    <definedName name="BLPH769" hidden="1">#REF!</definedName>
    <definedName name="BLPH77" hidden="1">#REF!</definedName>
    <definedName name="BLPH770" hidden="1">#REF!</definedName>
    <definedName name="BLPH771" hidden="1">#REF!</definedName>
    <definedName name="BLPH772" hidden="1">#REF!</definedName>
    <definedName name="BLPH773" hidden="1">#REF!</definedName>
    <definedName name="BLPH774" hidden="1">#REF!</definedName>
    <definedName name="BLPH775" hidden="1">#REF!</definedName>
    <definedName name="BLPH776" hidden="1">#REF!</definedName>
    <definedName name="BLPH777" hidden="1">#REF!</definedName>
    <definedName name="BLPH778" hidden="1">#REF!</definedName>
    <definedName name="BLPH779" hidden="1">#REF!</definedName>
    <definedName name="BLPH78" hidden="1">#REF!</definedName>
    <definedName name="BLPH780" hidden="1">#REF!</definedName>
    <definedName name="BLPH781" hidden="1">#REF!</definedName>
    <definedName name="BLPH782" hidden="1">#REF!</definedName>
    <definedName name="BLPH783" hidden="1">#REF!</definedName>
    <definedName name="BLPH784" hidden="1">#REF!</definedName>
    <definedName name="BLPH785" hidden="1">#REF!</definedName>
    <definedName name="BLPH786" hidden="1">#REF!</definedName>
    <definedName name="BLPH787" hidden="1">#REF!</definedName>
    <definedName name="BLPH788" hidden="1">#REF!</definedName>
    <definedName name="BLPH789" hidden="1">#REF!</definedName>
    <definedName name="BLPH79" hidden="1">#REF!</definedName>
    <definedName name="BLPH790" hidden="1">#REF!</definedName>
    <definedName name="BLPH791" hidden="1">#REF!</definedName>
    <definedName name="BLPH792" hidden="1">#REF!</definedName>
    <definedName name="BLPH793" hidden="1">#REF!</definedName>
    <definedName name="BLPH794" hidden="1">#REF!</definedName>
    <definedName name="BLPH795" hidden="1">#REF!</definedName>
    <definedName name="BLPH796" hidden="1">#REF!</definedName>
    <definedName name="BLPH797" hidden="1">#REF!</definedName>
    <definedName name="BLPH798" hidden="1">#REF!</definedName>
    <definedName name="BLPH799" hidden="1">#REF!</definedName>
    <definedName name="BLPH8" hidden="1">#REF!</definedName>
    <definedName name="BLPH80" hidden="1">#REF!</definedName>
    <definedName name="BLPH800" hidden="1">#REF!</definedName>
    <definedName name="BLPH801" hidden="1">#REF!</definedName>
    <definedName name="BLPH802" hidden="1">#REF!</definedName>
    <definedName name="BLPH803" hidden="1">#REF!</definedName>
    <definedName name="BLPH804" hidden="1">#REF!</definedName>
    <definedName name="BLPH805" hidden="1">#REF!</definedName>
    <definedName name="BLPH806" hidden="1">#REF!</definedName>
    <definedName name="BLPH807" hidden="1">#REF!</definedName>
    <definedName name="BLPH808" hidden="1">#REF!</definedName>
    <definedName name="BLPH809" hidden="1">#REF!</definedName>
    <definedName name="BLPH81" hidden="1">#REF!</definedName>
    <definedName name="BLPH810" hidden="1">#REF!</definedName>
    <definedName name="BLPH811" hidden="1">#REF!</definedName>
    <definedName name="BLPH812" hidden="1">#REF!</definedName>
    <definedName name="BLPH813" hidden="1">#REF!</definedName>
    <definedName name="BLPH814" hidden="1">#REF!</definedName>
    <definedName name="BLPH815" hidden="1">#REF!</definedName>
    <definedName name="BLPH816" hidden="1">#REF!</definedName>
    <definedName name="BLPH817" hidden="1">#REF!</definedName>
    <definedName name="BLPH818" hidden="1">#REF!</definedName>
    <definedName name="BLPH819" hidden="1">#REF!</definedName>
    <definedName name="BLPH82" hidden="1">#REF!</definedName>
    <definedName name="BLPH820" hidden="1">#REF!</definedName>
    <definedName name="BLPH821" hidden="1">#REF!</definedName>
    <definedName name="BLPH822" hidden="1">#REF!</definedName>
    <definedName name="BLPH823" hidden="1">#REF!</definedName>
    <definedName name="BLPH824" hidden="1">#REF!</definedName>
    <definedName name="BLPH825" hidden="1">#REF!</definedName>
    <definedName name="BLPH826" hidden="1">#REF!</definedName>
    <definedName name="BLPH827" hidden="1">#REF!</definedName>
    <definedName name="BLPH828" hidden="1">#REF!</definedName>
    <definedName name="BLPH829" hidden="1">#REF!</definedName>
    <definedName name="BLPH83" hidden="1">#REF!</definedName>
    <definedName name="BLPH830" hidden="1">#REF!</definedName>
    <definedName name="BLPH831" hidden="1">#REF!</definedName>
    <definedName name="BLPH832" hidden="1">#REF!</definedName>
    <definedName name="BLPH833" hidden="1">#REF!</definedName>
    <definedName name="BLPH834" hidden="1">#REF!</definedName>
    <definedName name="BLPH835" hidden="1">#REF!</definedName>
    <definedName name="BLPH836" hidden="1">#REF!</definedName>
    <definedName name="BLPH837" hidden="1">#REF!</definedName>
    <definedName name="BLPH838" hidden="1">#REF!</definedName>
    <definedName name="BLPH839" hidden="1">#REF!</definedName>
    <definedName name="BLPH84" hidden="1">#REF!</definedName>
    <definedName name="BLPH840" hidden="1">#REF!</definedName>
    <definedName name="BLPH841" hidden="1">#REF!</definedName>
    <definedName name="BLPH842" hidden="1">#REF!</definedName>
    <definedName name="BLPH843" hidden="1">#REF!</definedName>
    <definedName name="BLPH844" hidden="1">#REF!</definedName>
    <definedName name="BLPH845" hidden="1">#REF!</definedName>
    <definedName name="BLPH846" hidden="1">#REF!</definedName>
    <definedName name="BLPH847" hidden="1">#REF!</definedName>
    <definedName name="BLPH848" hidden="1">#REF!</definedName>
    <definedName name="BLPH85" hidden="1">#REF!</definedName>
    <definedName name="BLPH86" hidden="1">#REF!</definedName>
    <definedName name="BLPH860" hidden="1">#REF!</definedName>
    <definedName name="BLPH861" hidden="1">#REF!</definedName>
    <definedName name="BLPH862" hidden="1">#REF!</definedName>
    <definedName name="BLPH863" hidden="1">#REF!</definedName>
    <definedName name="BLPH864" hidden="1">#REF!</definedName>
    <definedName name="BLPH865" hidden="1">#REF!</definedName>
    <definedName name="BLPH866" hidden="1">#REF!</definedName>
    <definedName name="BLPH867" hidden="1">#REF!</definedName>
    <definedName name="BLPH868" hidden="1">#REF!</definedName>
    <definedName name="BLPH869" hidden="1">#REF!</definedName>
    <definedName name="BLPH87" hidden="1">#REF!</definedName>
    <definedName name="BLPH870" hidden="1">#REF!</definedName>
    <definedName name="BLPH871" hidden="1">#REF!</definedName>
    <definedName name="BLPH872" hidden="1">#REF!</definedName>
    <definedName name="BLPH873" hidden="1">#REF!</definedName>
    <definedName name="BLPH874" hidden="1">#REF!</definedName>
    <definedName name="BLPH875" hidden="1">#REF!</definedName>
    <definedName name="BLPH876" hidden="1">#REF!</definedName>
    <definedName name="BLPH877" hidden="1">#REF!</definedName>
    <definedName name="BLPH878" hidden="1">#REF!</definedName>
    <definedName name="BLPH879" hidden="1">#REF!</definedName>
    <definedName name="BLPH88" hidden="1">#REF!</definedName>
    <definedName name="BLPH880" hidden="1">#REF!</definedName>
    <definedName name="BLPH881" hidden="1">#REF!</definedName>
    <definedName name="BLPH882" hidden="1">#REF!</definedName>
    <definedName name="BLPH883" hidden="1">#REF!</definedName>
    <definedName name="BLPH884" hidden="1">#REF!</definedName>
    <definedName name="BLPH885" hidden="1">#REF!</definedName>
    <definedName name="BLPH886" hidden="1">#REF!</definedName>
    <definedName name="BLPH887" hidden="1">#REF!</definedName>
    <definedName name="BLPH888" hidden="1">#REF!</definedName>
    <definedName name="BLPH889" hidden="1">#REF!</definedName>
    <definedName name="BLPH89" hidden="1">#REF!</definedName>
    <definedName name="BLPH890" hidden="1">#REF!</definedName>
    <definedName name="BLPH891" hidden="1">#REF!</definedName>
    <definedName name="BLPH892" hidden="1">#REF!</definedName>
    <definedName name="BLPH893" hidden="1">#REF!</definedName>
    <definedName name="BLPH894" hidden="1">#REF!</definedName>
    <definedName name="BLPH895" hidden="1">#REF!</definedName>
    <definedName name="BLPH896" hidden="1">#REF!</definedName>
    <definedName name="BLPH897" hidden="1">#REF!</definedName>
    <definedName name="BLPH898" hidden="1">#REF!</definedName>
    <definedName name="BLPH899" hidden="1">#REF!</definedName>
    <definedName name="BLPH9" hidden="1">#REF!</definedName>
    <definedName name="BLPH90" hidden="1">#REF!</definedName>
    <definedName name="BLPH900" hidden="1">#REF!</definedName>
    <definedName name="BLPH901" hidden="1">#REF!</definedName>
    <definedName name="BLPH902" hidden="1">#REF!</definedName>
    <definedName name="BLPH903" hidden="1">#REF!</definedName>
    <definedName name="BLPH904" hidden="1">#REF!</definedName>
    <definedName name="BLPH905" hidden="1">#REF!</definedName>
    <definedName name="BLPH906" hidden="1">#REF!</definedName>
    <definedName name="BLPH907" hidden="1">#REF!</definedName>
    <definedName name="BLPH908" hidden="1">#REF!</definedName>
    <definedName name="BLPH909" hidden="1">#REF!</definedName>
    <definedName name="BLPH91" hidden="1">#REF!</definedName>
    <definedName name="BLPH910" hidden="1">#REF!</definedName>
    <definedName name="BLPH911" hidden="1">#REF!</definedName>
    <definedName name="BLPH912" hidden="1">#REF!</definedName>
    <definedName name="BLPH913" hidden="1">#REF!</definedName>
    <definedName name="BLPH914" hidden="1">#REF!</definedName>
    <definedName name="BLPH915" hidden="1">#REF!</definedName>
    <definedName name="BLPH916" hidden="1">#REF!</definedName>
    <definedName name="BLPH917" hidden="1">#REF!</definedName>
    <definedName name="BLPH918" hidden="1">#REF!</definedName>
    <definedName name="BLPH919" hidden="1">#REF!</definedName>
    <definedName name="BLPH92" hidden="1">#REF!</definedName>
    <definedName name="BLPH920" hidden="1">#REF!</definedName>
    <definedName name="BLPH921" hidden="1">#REF!</definedName>
    <definedName name="BLPH922" hidden="1">#REF!</definedName>
    <definedName name="BLPH923" hidden="1">#REF!</definedName>
    <definedName name="BLPH924" hidden="1">#REF!</definedName>
    <definedName name="BLPH925" hidden="1">#REF!</definedName>
    <definedName name="BLPH926" hidden="1">#REF!</definedName>
    <definedName name="BLPH927" hidden="1">#REF!</definedName>
    <definedName name="BLPH928" hidden="1">#REF!</definedName>
    <definedName name="BLPH929" hidden="1">#REF!</definedName>
    <definedName name="BLPH93" hidden="1">#REF!</definedName>
    <definedName name="BLPH930" hidden="1">#REF!</definedName>
    <definedName name="BLPH931" hidden="1">#REF!</definedName>
    <definedName name="BLPH932" hidden="1">#REF!</definedName>
    <definedName name="BLPH933" hidden="1">#REF!</definedName>
    <definedName name="BLPH934" hidden="1">#REF!</definedName>
    <definedName name="BLPH935" hidden="1">#REF!</definedName>
    <definedName name="BLPH936" hidden="1">#REF!</definedName>
    <definedName name="BLPH937" hidden="1">#REF!</definedName>
    <definedName name="BLPH938" hidden="1">#REF!</definedName>
    <definedName name="BLPH939" hidden="1">#REF!</definedName>
    <definedName name="BLPH94" hidden="1">#REF!</definedName>
    <definedName name="BLPH940" hidden="1">#REF!</definedName>
    <definedName name="BLPH941" hidden="1">#REF!</definedName>
    <definedName name="BLPH942" hidden="1">#REF!</definedName>
    <definedName name="BLPH943" hidden="1">#REF!</definedName>
    <definedName name="BLPH944" hidden="1">#REF!</definedName>
    <definedName name="BLPH945" hidden="1">#REF!</definedName>
    <definedName name="BLPH946" hidden="1">#REF!</definedName>
    <definedName name="BLPH947" hidden="1">#REF!</definedName>
    <definedName name="BLPH948" hidden="1">#REF!</definedName>
    <definedName name="BLPH949" hidden="1">#REF!</definedName>
    <definedName name="BLPH95" hidden="1">#REF!</definedName>
    <definedName name="BLPH950" hidden="1">#REF!</definedName>
    <definedName name="BLPH951" hidden="1">#REF!</definedName>
    <definedName name="BLPH952" hidden="1">#REF!</definedName>
    <definedName name="BLPH953" hidden="1">#REF!</definedName>
    <definedName name="BLPH954" hidden="1">#REF!</definedName>
    <definedName name="BLPH955" hidden="1">#REF!</definedName>
    <definedName name="BLPH956" hidden="1">#REF!</definedName>
    <definedName name="BLPH957" hidden="1">#REF!</definedName>
    <definedName name="BLPH958" hidden="1">#REF!</definedName>
    <definedName name="BLPH959" hidden="1">#REF!</definedName>
    <definedName name="BLPH96" hidden="1">#REF!</definedName>
    <definedName name="BLPH960" hidden="1">#REF!</definedName>
    <definedName name="BLPH961" hidden="1">#REF!</definedName>
    <definedName name="BLPH962" hidden="1">#REF!</definedName>
    <definedName name="BLPH963" hidden="1">#REF!</definedName>
    <definedName name="BLPH964" hidden="1">#REF!</definedName>
    <definedName name="BLPH965" hidden="1">#REF!</definedName>
    <definedName name="BLPH966" hidden="1">#REF!</definedName>
    <definedName name="BLPH967" hidden="1">#REF!</definedName>
    <definedName name="BLPH968" hidden="1">#REF!</definedName>
    <definedName name="BLPH969" hidden="1">#REF!</definedName>
    <definedName name="BLPH97" hidden="1">#REF!</definedName>
    <definedName name="BLPH970" hidden="1">#REF!</definedName>
    <definedName name="BLPH971" hidden="1">#REF!</definedName>
    <definedName name="BLPH972" hidden="1">#REF!</definedName>
    <definedName name="BLPH973" hidden="1">#REF!</definedName>
    <definedName name="BLPH974" hidden="1">#REF!</definedName>
    <definedName name="BLPH975" hidden="1">#REF!</definedName>
    <definedName name="BLPH976" hidden="1">#REF!</definedName>
    <definedName name="BLPH977" hidden="1">#REF!</definedName>
    <definedName name="BLPH978" hidden="1">#REF!</definedName>
    <definedName name="BLPH979" hidden="1">#REF!</definedName>
    <definedName name="BLPH98" hidden="1">#REF!</definedName>
    <definedName name="BLPH980" hidden="1">#REF!</definedName>
    <definedName name="BLPH981" hidden="1">#REF!</definedName>
    <definedName name="BLPH982" hidden="1">#REF!</definedName>
    <definedName name="BLPH983" hidden="1">#REF!</definedName>
    <definedName name="BLPH984" hidden="1">#REF!</definedName>
    <definedName name="BLPH985" hidden="1">#REF!</definedName>
    <definedName name="BLPH986" hidden="1">#REF!</definedName>
    <definedName name="BLPH987" hidden="1">#REF!</definedName>
    <definedName name="BLPH988" hidden="1">#REF!</definedName>
    <definedName name="BLPH989" hidden="1">#REF!</definedName>
    <definedName name="BLPH99" hidden="1">#REF!</definedName>
    <definedName name="BLPH990" hidden="1">#REF!</definedName>
    <definedName name="BLPH991" hidden="1">#REF!</definedName>
    <definedName name="BLPH992" hidden="1">#REF!</definedName>
    <definedName name="BLPH993" hidden="1">#REF!</definedName>
    <definedName name="BLPH994" hidden="1">#REF!</definedName>
    <definedName name="BLPH995" hidden="1">#REF!</definedName>
    <definedName name="BLPH996" hidden="1">#REF!</definedName>
    <definedName name="BLPH997" hidden="1">#REF!</definedName>
    <definedName name="BLPH998" hidden="1">#REF!</definedName>
    <definedName name="BLPH999" hidden="1">#REF!</definedName>
    <definedName name="BLPI1" hidden="1">#REF!</definedName>
    <definedName name="BLPI3" hidden="1">#REF!</definedName>
    <definedName name="bm" localSheetId="16" hidden="1">{#N/A,#N/A,FALSE,"Aging Summary";#N/A,#N/A,FALSE,"Ratio Analysis";#N/A,#N/A,FALSE,"Test 120 Day Accts";#N/A,#N/A,FALSE,"Tickmarks"}</definedName>
    <definedName name="bm" localSheetId="18" hidden="1">{#N/A,#N/A,FALSE,"Aging Summary";#N/A,#N/A,FALSE,"Ratio Analysis";#N/A,#N/A,FALSE,"Test 120 Day Accts";#N/A,#N/A,FALSE,"Tickmarks"}</definedName>
    <definedName name="bm" hidden="1">{#N/A,#N/A,FALSE,"Aging Summary";#N/A,#N/A,FALSE,"Ratio Analysis";#N/A,#N/A,FALSE,"Test 120 Day Accts";#N/A,#N/A,FALSE,"Tickmarks"}</definedName>
    <definedName name="bmjmn" localSheetId="16" hidden="1">{#N/A,#N/A,FALSE,"BALANCE";#N/A,#N/A,FALSE,"BALACOMP"}</definedName>
    <definedName name="bmjmn" localSheetId="18" hidden="1">{#N/A,#N/A,FALSE,"BALANCE";#N/A,#N/A,FALSE,"BALACOMP"}</definedName>
    <definedName name="bmjmn" hidden="1">{#N/A,#N/A,FALSE,"BALANCE";#N/A,#N/A,FALSE,"BALACOMP"}</definedName>
    <definedName name="bmur" localSheetId="16" hidden="1">{#N/A,#N/A,FALSE,"Aging Summary";#N/A,#N/A,FALSE,"Ratio Analysis";#N/A,#N/A,FALSE,"Test 120 Day Accts";#N/A,#N/A,FALSE,"Tickmarks"}</definedName>
    <definedName name="bmur" localSheetId="18" hidden="1">{#N/A,#N/A,FALSE,"Aging Summary";#N/A,#N/A,FALSE,"Ratio Analysis";#N/A,#N/A,FALSE,"Test 120 Day Accts";#N/A,#N/A,FALSE,"Tickmarks"}</definedName>
    <definedName name="bmur" hidden="1">{#N/A,#N/A,FALSE,"Aging Summary";#N/A,#N/A,FALSE,"Ratio Analysis";#N/A,#N/A,FALSE,"Test 120 Day Accts";#N/A,#N/A,FALSE,"Tickmarks"}</definedName>
    <definedName name="bn" localSheetId="16" hidden="1">{#N/A,#N/A,FALSE,"Aging Summary";#N/A,#N/A,FALSE,"Ratio Analysis";#N/A,#N/A,FALSE,"Test 120 Day Accts";#N/A,#N/A,FALSE,"Tickmarks"}</definedName>
    <definedName name="bn" localSheetId="18" hidden="1">{#N/A,#N/A,FALSE,"Aging Summary";#N/A,#N/A,FALSE,"Ratio Analysis";#N/A,#N/A,FALSE,"Test 120 Day Accts";#N/A,#N/A,FALSE,"Tickmarks"}</definedName>
    <definedName name="bn" hidden="1">{#N/A,#N/A,FALSE,"Aging Summary";#N/A,#N/A,FALSE,"Ratio Analysis";#N/A,#N/A,FALSE,"Test 120 Day Accts";#N/A,#N/A,FALSE,"Tickmarks"}</definedName>
    <definedName name="bncnbc" localSheetId="16" hidden="1">{#N/A,#N/A,FALSE,"Sc_supu";#N/A,#N/A,FALSE,"Sc_indi";#N/A,#N/A,FALSE,"Sc_fluj";#N/A,#N/A,FALSE,"C-Fijos";#N/A,#N/A,FALSE,"Sc_cova";#N/A,#N/A,FALSE,"Sc_inve";#N/A,#N/A,FALSE,"Sc_taca";#N/A,#N/A,FALSE,"Person";#N/A,#N/A,FALSE,"Sc_24me";#N/A,#N/A,FALSE,"Cap_trabaj"}</definedName>
    <definedName name="bncnbc" localSheetId="18" hidden="1">{#N/A,#N/A,FALSE,"Sc_supu";#N/A,#N/A,FALSE,"Sc_indi";#N/A,#N/A,FALSE,"Sc_fluj";#N/A,#N/A,FALSE,"C-Fijos";#N/A,#N/A,FALSE,"Sc_cova";#N/A,#N/A,FALSE,"Sc_inve";#N/A,#N/A,FALSE,"Sc_taca";#N/A,#N/A,FALSE,"Person";#N/A,#N/A,FALSE,"Sc_24me";#N/A,#N/A,FALSE,"Cap_trabaj"}</definedName>
    <definedName name="bncnbc" hidden="1">{#N/A,#N/A,FALSE,"Sc_supu";#N/A,#N/A,FALSE,"Sc_indi";#N/A,#N/A,FALSE,"Sc_fluj";#N/A,#N/A,FALSE,"C-Fijos";#N/A,#N/A,FALSE,"Sc_cova";#N/A,#N/A,FALSE,"Sc_inve";#N/A,#N/A,FALSE,"Sc_taca";#N/A,#N/A,FALSE,"Person";#N/A,#N/A,FALSE,"Sc_24me";#N/A,#N/A,FALSE,"Cap_trabaj"}</definedName>
    <definedName name="BNCVHDO" localSheetId="16" hidden="1">{"'Demand Units'!$X$11:$AD$45"}</definedName>
    <definedName name="BNCVHDO" localSheetId="18" hidden="1">{"'Demand Units'!$X$11:$AD$45"}</definedName>
    <definedName name="BNCVHDO" hidden="1">{"'Demand Units'!$X$11:$AD$45"}</definedName>
    <definedName name="BNE_MESSAGES_HIDDEN" hidden="1">#REF!</definedName>
    <definedName name="BNFJRFKJ" localSheetId="16" hidden="1">{"'Demand Units'!$X$11:$AD$45"}</definedName>
    <definedName name="BNFJRFKJ" localSheetId="18" hidden="1">{"'Demand Units'!$X$11:$AD$45"}</definedName>
    <definedName name="BNFJRFKJ" hidden="1">{"'Demand Units'!$X$11:$AD$45"}</definedName>
    <definedName name="BNGHFKFD" localSheetId="16" hidden="1">{"'Demand Units'!$X$11:$AD$45"}</definedName>
    <definedName name="BNGHFKFD" localSheetId="18" hidden="1">{"'Demand Units'!$X$11:$AD$45"}</definedName>
    <definedName name="BNGHFKFD" hidden="1">{"'Demand Units'!$X$11:$AD$45"}</definedName>
    <definedName name="bnhg" localSheetId="16" hidden="1">{#N/A,#N/A,FALSE,"Aging Summary";#N/A,#N/A,FALSE,"Ratio Analysis";#N/A,#N/A,FALSE,"Test 120 Day Accts";#N/A,#N/A,FALSE,"Tickmarks"}</definedName>
    <definedName name="bnhg" localSheetId="18" hidden="1">{#N/A,#N/A,FALSE,"Aging Summary";#N/A,#N/A,FALSE,"Ratio Analysis";#N/A,#N/A,FALSE,"Test 120 Day Accts";#N/A,#N/A,FALSE,"Tickmarks"}</definedName>
    <definedName name="bnhg" hidden="1">{#N/A,#N/A,FALSE,"Aging Summary";#N/A,#N/A,FALSE,"Ratio Analysis";#N/A,#N/A,FALSE,"Test 120 Day Accts";#N/A,#N/A,FALSE,"Tickmarks"}</definedName>
    <definedName name="bnjl" localSheetId="16" hidden="1">{#N/A,#N/A,FALSE,"Aging Summary";#N/A,#N/A,FALSE,"Ratio Analysis";#N/A,#N/A,FALSE,"Test 120 Day Accts";#N/A,#N/A,FALSE,"Tickmarks"}</definedName>
    <definedName name="bnjl" localSheetId="18" hidden="1">{#N/A,#N/A,FALSE,"Aging Summary";#N/A,#N/A,FALSE,"Ratio Analysis";#N/A,#N/A,FALSE,"Test 120 Day Accts";#N/A,#N/A,FALSE,"Tickmarks"}</definedName>
    <definedName name="bnjl" hidden="1">{#N/A,#N/A,FALSE,"Aging Summary";#N/A,#N/A,FALSE,"Ratio Analysis";#N/A,#N/A,FALSE,"Test 120 Day Accts";#N/A,#N/A,FALSE,"Tickmarks"}</definedName>
    <definedName name="BNLV070600_VCJR">#REF!</definedName>
    <definedName name="BNLV080600_VCJR">#REF!</definedName>
    <definedName name="BNLV200301_VCJR">#REF!</definedName>
    <definedName name="BO" localSheetId="16" hidden="1">{#N/A,#N/A,FALSE,"4C0696";#N/A,#N/A,FALSE,"1B1193";#N/A,#N/A,FALSE,"TABLA";#N/A,#N/A,FALSE,"INST RTA FIJA"}</definedName>
    <definedName name="BO" localSheetId="18" hidden="1">{#N/A,#N/A,FALSE,"4C0696";#N/A,#N/A,FALSE,"1B1193";#N/A,#N/A,FALSE,"TABLA";#N/A,#N/A,FALSE,"INST RTA FIJA"}</definedName>
    <definedName name="BO" hidden="1">{#N/A,#N/A,FALSE,"4C0696";#N/A,#N/A,FALSE,"1B1193";#N/A,#N/A,FALSE,"TABLA";#N/A,#N/A,FALSE,"INST RTA FIJA"}</definedName>
    <definedName name="bob" localSheetId="16" hidden="1">{#N/A,#N/A,FALSE,"Main Table"}</definedName>
    <definedName name="bob" localSheetId="18" hidden="1">{#N/A,#N/A,FALSE,"Main Table"}</definedName>
    <definedName name="bob" hidden="1">{#N/A,#N/A,FALSE,"Main Table"}</definedName>
    <definedName name="BOD">#REF!</definedName>
    <definedName name="Bodega_e">#REF!</definedName>
    <definedName name="BodStgo">#REF!</definedName>
    <definedName name="bokk" localSheetId="16" hidden="1">{#N/A,#N/A,FALSE,"Sum. BS";#N/A,#N/A,FALSE,"Sum. P&amp;L";#N/A,#N/A,FALSE,"Summary avge"}</definedName>
    <definedName name="bokk" localSheetId="18" hidden="1">{#N/A,#N/A,FALSE,"Sum. BS";#N/A,#N/A,FALSE,"Sum. P&amp;L";#N/A,#N/A,FALSE,"Summary avge"}</definedName>
    <definedName name="bokk" hidden="1">{#N/A,#N/A,FALSE,"Sum. BS";#N/A,#N/A,FALSE,"Sum. P&amp;L";#N/A,#N/A,FALSE,"Summary avge"}</definedName>
    <definedName name="bon" localSheetId="16" hidden="1">{#N/A,#N/A,FALSE,"4C0696";#N/A,#N/A,FALSE,"1B1193";#N/A,#N/A,FALSE,"TABLA";#N/A,#N/A,FALSE,"INST RTA FIJA"}</definedName>
    <definedName name="bon" localSheetId="18" hidden="1">{#N/A,#N/A,FALSE,"4C0696";#N/A,#N/A,FALSE,"1B1193";#N/A,#N/A,FALSE,"TABLA";#N/A,#N/A,FALSE,"INST RTA FIJA"}</definedName>
    <definedName name="bon" hidden="1">{#N/A,#N/A,FALSE,"4C0696";#N/A,#N/A,FALSE,"1B1193";#N/A,#N/A,FALSE,"TABLA";#N/A,#N/A,FALSE,"INST RTA FIJA"}</definedName>
    <definedName name="bono">#REF!</definedName>
    <definedName name="Border_1">#REF!</definedName>
    <definedName name="Border_2">#REF!</definedName>
    <definedName name="Border_4">#REF!</definedName>
    <definedName name="Border_5">#REF!</definedName>
    <definedName name="Border6">#REF!</definedName>
    <definedName name="Border7">#REF!</definedName>
    <definedName name="BorderMe">#REF!</definedName>
    <definedName name="Borr_form">#REF!,#REF!</definedName>
    <definedName name="borr_tra">#REF!,#REF!,#REF!</definedName>
    <definedName name="borra">#REF!,#REF!</definedName>
    <definedName name="BORRA_112130001">#REF!,#REF!,#REF!,#REF!,#REF!,#REF!,#REF!,#REF!,#REF!,#REF!,#REF!</definedName>
    <definedName name="borra1" localSheetId="16" hidden="1">{#N/A,#N/A,FALSE,"Aging Summary";#N/A,#N/A,FALSE,"Ratio Analysis";#N/A,#N/A,FALSE,"Test 120 Day Accts";#N/A,#N/A,FALSE,"Tickmarks"}</definedName>
    <definedName name="borra1" localSheetId="18" hidden="1">{#N/A,#N/A,FALSE,"Aging Summary";#N/A,#N/A,FALSE,"Ratio Analysis";#N/A,#N/A,FALSE,"Test 120 Day Accts";#N/A,#N/A,FALSE,"Tickmarks"}</definedName>
    <definedName name="borra1" hidden="1">{#N/A,#N/A,FALSE,"Aging Summary";#N/A,#N/A,FALSE,"Ratio Analysis";#N/A,#N/A,FALSE,"Test 120 Day Accts";#N/A,#N/A,FALSE,"Tickmarks"}</definedName>
    <definedName name="borrador" localSheetId="16" hidden="1">{#N/A,#N/A,FALSE,"Aging Summary";#N/A,#N/A,FALSE,"Ratio Analysis";#N/A,#N/A,FALSE,"Test 120 Day Accts";#N/A,#N/A,FALSE,"Tickmarks"}</definedName>
    <definedName name="borrador" localSheetId="18" hidden="1">{#N/A,#N/A,FALSE,"Aging Summary";#N/A,#N/A,FALSE,"Ratio Analysis";#N/A,#N/A,FALSE,"Test 120 Day Accts";#N/A,#N/A,FALSE,"Tickmarks"}</definedName>
    <definedName name="borrador" hidden="1">{#N/A,#N/A,FALSE,"Aging Summary";#N/A,#N/A,FALSE,"Ratio Analysis";#N/A,#N/A,FALSE,"Test 120 Day Accts";#N/A,#N/A,FALSE,"Tickmarks"}</definedName>
    <definedName name="Borrar_itm">#REF!,#REF!,#REF!</definedName>
    <definedName name="botella" hidden="1">#REF!</definedName>
    <definedName name="BOTON">#REF!</definedName>
    <definedName name="Bov">#REF!</definedName>
    <definedName name="Bove">#REF!</definedName>
    <definedName name="bp" localSheetId="16" hidden="1">{#N/A,#N/A,FALSE,"voz corporativa";#N/A,#N/A,FALSE,"Transmisión de datos";#N/A,#N/A,FALSE,"Videoconferencia";#N/A,#N/A,FALSE,"Correo electrónico";#N/A,#N/A,FALSE,"Correo de voz";#N/A,#N/A,FALSE,"Megafax";#N/A,#N/A,FALSE,"Edi";#N/A,#N/A,FALSE,"Internet";#N/A,#N/A,FALSE,"VSAT";#N/A,#N/A,FALSE,"ing ult. milla"}</definedName>
    <definedName name="bp" localSheetId="18" hidden="1">{#N/A,#N/A,FALSE,"voz corporativa";#N/A,#N/A,FALSE,"Transmisión de datos";#N/A,#N/A,FALSE,"Videoconferencia";#N/A,#N/A,FALSE,"Correo electrónico";#N/A,#N/A,FALSE,"Correo de voz";#N/A,#N/A,FALSE,"Megafax";#N/A,#N/A,FALSE,"Edi";#N/A,#N/A,FALSE,"Internet";#N/A,#N/A,FALSE,"VSAT";#N/A,#N/A,FALSE,"ing ult. milla"}</definedName>
    <definedName name="bp" hidden="1">{#N/A,#N/A,FALSE,"voz corporativa";#N/A,#N/A,FALSE,"Transmisión de datos";#N/A,#N/A,FALSE,"Videoconferencia";#N/A,#N/A,FALSE,"Correo electrónico";#N/A,#N/A,FALSE,"Correo de voz";#N/A,#N/A,FALSE,"Megafax";#N/A,#N/A,FALSE,"Edi";#N/A,#N/A,FALSE,"Internet";#N/A,#N/A,FALSE,"VSAT";#N/A,#N/A,FALSE,"ing ult. milla"}</definedName>
    <definedName name="BR">#REF!</definedName>
    <definedName name="brian"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rian"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rian"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rian1"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rian1"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rian1"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ringupform">#REF!</definedName>
    <definedName name="brm">#REF!</definedName>
    <definedName name="BRUTO">#REF!</definedName>
    <definedName name="BS" localSheetId="16" hidden="1">{#N/A,#N/A,FALSE,"balance";#N/A,#N/A,FALSE,"resultados";#N/A,#N/A,FALSE,"patrimonio";#N/A,#N/A,FALSE,"bienes uso";#N/A,#N/A,FALSE,"art.64"}</definedName>
    <definedName name="BS" localSheetId="18" hidden="1">{#N/A,#N/A,FALSE,"balance";#N/A,#N/A,FALSE,"resultados";#N/A,#N/A,FALSE,"patrimonio";#N/A,#N/A,FALSE,"bienes uso";#N/A,#N/A,FALSE,"art.64"}</definedName>
    <definedName name="BS" hidden="1">{#N/A,#N/A,FALSE,"balance";#N/A,#N/A,FALSE,"resultados";#N/A,#N/A,FALSE,"patrimonio";#N/A,#N/A,FALSE,"bienes uso";#N/A,#N/A,FALSE,"art.64"}</definedName>
    <definedName name="BS_Data_Col" hidden="1">#REF!</definedName>
    <definedName name="BSA" hidden="1">#REF!</definedName>
    <definedName name="BSA_DOLAR">#REF!</definedName>
    <definedName name="BSA_DOLAR_OBSERVADO">#REF!</definedName>
    <definedName name="BSpb" hidden="1">#REF!</definedName>
    <definedName name="bss__iNVESTMENTS">#REF!</definedName>
    <definedName name="BSS_investments">#REF!</definedName>
    <definedName name="bsssss" localSheetId="16" hidden="1">{"custodia",#N/A,FALSE,"Encaje";"encajeprint",#N/A,FALSE,"Encaje"}</definedName>
    <definedName name="bsssss" localSheetId="18" hidden="1">{"custodia",#N/A,FALSE,"Encaje";"encajeprint",#N/A,FALSE,"Encaje"}</definedName>
    <definedName name="bsssss" hidden="1">{"custodia",#N/A,FALSE,"Encaje";"encajeprint",#N/A,FALSE,"Encaje"}</definedName>
    <definedName name="BST">#REF!</definedName>
    <definedName name="BSUSO"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SUSO"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SUSO"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UD_ytd">#REF!</definedName>
    <definedName name="budflow">#REF!</definedName>
    <definedName name="Budget_Table">#REF!</definedName>
    <definedName name="budgetcum">#REF!</definedName>
    <definedName name="budgetcumOx">#REF!</definedName>
    <definedName name="BudgetFy02">#REF!</definedName>
    <definedName name="budinc">#REF!</definedName>
    <definedName name="BUDSUMMA">#REF!</definedName>
    <definedName name="BuiltIn_AutoFilter___2">#REF!</definedName>
    <definedName name="BuiltIn_Print_Area">#REF!</definedName>
    <definedName name="BuiltIn_Print_Area___0">#REF!</definedName>
    <definedName name="BuiltIn_Print_Area___0___0___0___0">#REF!</definedName>
    <definedName name="BuiltIn_Print_Area___0___0___0___0___0___0">#REF!</definedName>
    <definedName name="BuiltIn_Print_Area___0___0___0___0___0___0___0___0___0">#REF!</definedName>
    <definedName name="BuiltIn_Print_Area___0___0___0___0___0___0___0___0___0___0___0___0">#REF!</definedName>
    <definedName name="BuiltIn_Print_Area___0___0___0___0___0___0___0___0___0___0___0___0___0___0">#REF!</definedName>
    <definedName name="BuiltIn_Print_Area___2">#REF!</definedName>
    <definedName name="BuiltIn_Print_Titles">#REF!</definedName>
    <definedName name="BuiltIn_Print_Titles___0">#REF!</definedName>
    <definedName name="BuiltIn_Print_Titles___0___0___0">#REF!</definedName>
    <definedName name="BuiltIn_Print_Titles___0___0___0___0___0">#REF!</definedName>
    <definedName name="BuiltIn_Print_Titles___0___0___0___0___0___0">#REF!</definedName>
    <definedName name="BuiltIn_Print_Titles___0___0___0___0___0___0___0">#REF!</definedName>
    <definedName name="BuiltIn_Print_Titles___0___0___0___0___0___0___0___0">#REF!</definedName>
    <definedName name="BuiltIn_Print_Titles___1">#REF!</definedName>
    <definedName name="BureauIngresoPresup">#REF!</definedName>
    <definedName name="burra"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urra"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urra"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urundi" localSheetId="16" hidden="1">{#N/A,#N/A,TRUE,"INDICE";#N/A,#N/A,TRUE,"Variables";#N/A,#N/A,TRUE,"Cdro_Rtado";#N/A,#N/A,TRUE,"Patrim";#N/A,#N/A,TRUE,"Cash Flow";#N/A,#N/A,TRUE,"Cobranza";#N/A,#N/A,TRUE,"Resumen Gs.";#N/A,#N/A,TRUE,"Gs Comerc";#N/A,#N/A,TRUE,"Gs Administ";#N/A,#N/A,TRUE,"Gs Explot";#N/A,#N/A,TRUE,"Gs Personal";#N/A,#N/A,TRUE,"Inver."}</definedName>
    <definedName name="burundi" localSheetId="18" hidden="1">{#N/A,#N/A,TRUE,"INDICE";#N/A,#N/A,TRUE,"Variables";#N/A,#N/A,TRUE,"Cdro_Rtado";#N/A,#N/A,TRUE,"Patrim";#N/A,#N/A,TRUE,"Cash Flow";#N/A,#N/A,TRUE,"Cobranza";#N/A,#N/A,TRUE,"Resumen Gs.";#N/A,#N/A,TRUE,"Gs Comerc";#N/A,#N/A,TRUE,"Gs Administ";#N/A,#N/A,TRUE,"Gs Explot";#N/A,#N/A,TRUE,"Gs Personal";#N/A,#N/A,TRUE,"Inver."}</definedName>
    <definedName name="burundi" hidden="1">{#N/A,#N/A,TRUE,"INDICE";#N/A,#N/A,TRUE,"Variables";#N/A,#N/A,TRUE,"Cdro_Rtado";#N/A,#N/A,TRUE,"Patrim";#N/A,#N/A,TRUE,"Cash Flow";#N/A,#N/A,TRUE,"Cobranza";#N/A,#N/A,TRUE,"Resumen Gs.";#N/A,#N/A,TRUE,"Gs Comerc";#N/A,#N/A,TRUE,"Gs Administ";#N/A,#N/A,TRUE,"Gs Explot";#N/A,#N/A,TRUE,"Gs Personal";#N/A,#N/A,TRUE,"Inver."}</definedName>
    <definedName name="BusinessUnitName">#REF!</definedName>
    <definedName name="BUSO"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USO"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USO"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buti">#REF!</definedName>
    <definedName name="Button_1">"PruebaInforme_Hoja1_Lista"</definedName>
    <definedName name="Button_19">"PruebaInforme_PegarPresentacion_Lista"</definedName>
    <definedName name="Button_20">"PruebaInforme_PegarPresentacion_Lista"</definedName>
    <definedName name="Button_3">"Enlace_Guías_Ventas_Lista"</definedName>
    <definedName name="BV" localSheetId="16" hidden="1">{#N/A,#N/A,FALSE,"Graficos";#N/A,#N/A,FALSE,"P.Ingresos";#N/A,#N/A,FALSE,"P.Gastos";#N/A,#N/A,FALSE,"I.Trafico";#N/A,#N/A,FALSE,"I.Peajes";#N/A,#N/A,FALSE,"G.Operativos";#N/A,#N/A,FALSE,"Cf Proyecto";#N/A,#N/A,FALSE,"C.PYG";#N/A,#N/A,FALSE,"Balance";#N/A,#N/A,FALSE,"TIR AC";#N/A,#N/A,FALSE,"TIR E"}</definedName>
    <definedName name="BV" localSheetId="18" hidden="1">{#N/A,#N/A,FALSE,"Graficos";#N/A,#N/A,FALSE,"P.Ingresos";#N/A,#N/A,FALSE,"P.Gastos";#N/A,#N/A,FALSE,"I.Trafico";#N/A,#N/A,FALSE,"I.Peajes";#N/A,#N/A,FALSE,"G.Operativos";#N/A,#N/A,FALSE,"Cf Proyecto";#N/A,#N/A,FALSE,"C.PYG";#N/A,#N/A,FALSE,"Balance";#N/A,#N/A,FALSE,"TIR AC";#N/A,#N/A,FALSE,"TIR E"}</definedName>
    <definedName name="BV" hidden="1">{#N/A,#N/A,FALSE,"Graficos";#N/A,#N/A,FALSE,"P.Ingresos";#N/A,#N/A,FALSE,"P.Gastos";#N/A,#N/A,FALSE,"I.Trafico";#N/A,#N/A,FALSE,"I.Peajes";#N/A,#N/A,FALSE,"G.Operativos";#N/A,#N/A,FALSE,"Cf Proyecto";#N/A,#N/A,FALSE,"C.PYG";#N/A,#N/A,FALSE,"Balance";#N/A,#N/A,FALSE,"TIR AC";#N/A,#N/A,FALSE,"TIR E"}</definedName>
    <definedName name="bvnhfsdkj" localSheetId="16" hidden="1">{#N/A,#N/A,FALSE,"Aging Summary";#N/A,#N/A,FALSE,"Ratio Analysis";#N/A,#N/A,FALSE,"Test 120 Day Accts";#N/A,#N/A,FALSE,"Tickmarks"}</definedName>
    <definedName name="bvnhfsdkj" localSheetId="18" hidden="1">{#N/A,#N/A,FALSE,"Aging Summary";#N/A,#N/A,FALSE,"Ratio Analysis";#N/A,#N/A,FALSE,"Test 120 Day Accts";#N/A,#N/A,FALSE,"Tickmarks"}</definedName>
    <definedName name="bvnhfsdkj" hidden="1">{#N/A,#N/A,FALSE,"Aging Summary";#N/A,#N/A,FALSE,"Ratio Analysis";#N/A,#N/A,FALSE,"Test 120 Day Accts";#N/A,#N/A,FALSE,"Tickmarks"}</definedName>
    <definedName name="bvnmn" localSheetId="16" hidden="1">{#N/A,#N/A,FALSE,"Tapa";#N/A,#N/A,FALSE,"Comenta";#N/A,#N/A,FALSE,"Rota";#N/A,#N/A,FALSE,"Proy_tesor.";#N/A,#N/A,FALSE,"Personal";#N/A,#N/A,FALSE,"Técnica";#N/A,#N/A,FALSE,"R_Ind.";#N/A,#N/A,FALSE,"R_Fin.";#N/A,#N/A,FALSE,"Gtos.(1)";#N/A,#N/A,FALSE,"Gtos.(2)";#N/A,#N/A,FALSE,"Gtos.(3)"}</definedName>
    <definedName name="bvnmn" localSheetId="18" hidden="1">{#N/A,#N/A,FALSE,"Tapa";#N/A,#N/A,FALSE,"Comenta";#N/A,#N/A,FALSE,"Rota";#N/A,#N/A,FALSE,"Proy_tesor.";#N/A,#N/A,FALSE,"Personal";#N/A,#N/A,FALSE,"Técnica";#N/A,#N/A,FALSE,"R_Ind.";#N/A,#N/A,FALSE,"R_Fin.";#N/A,#N/A,FALSE,"Gtos.(1)";#N/A,#N/A,FALSE,"Gtos.(2)";#N/A,#N/A,FALSE,"Gtos.(3)"}</definedName>
    <definedName name="bvnmn" hidden="1">{#N/A,#N/A,FALSE,"Tapa";#N/A,#N/A,FALSE,"Comenta";#N/A,#N/A,FALSE,"Rota";#N/A,#N/A,FALSE,"Proy_tesor.";#N/A,#N/A,FALSE,"Personal";#N/A,#N/A,FALSE,"Técnica";#N/A,#N/A,FALSE,"R_Ind.";#N/A,#N/A,FALSE,"R_Fin.";#N/A,#N/A,FALSE,"Gtos.(1)";#N/A,#N/A,FALSE,"Gtos.(2)";#N/A,#N/A,FALSE,"Gtos.(3)"}</definedName>
    <definedName name="bw" localSheetId="16" hidden="1">{#N/A,#N/A,TRUE,"Proposal";#N/A,#N/A,TRUE,"Assumptions";#N/A,#N/A,TRUE,"Net Income";#N/A,#N/A,TRUE,"Balsheet";#N/A,#N/A,TRUE,"Capex";#N/A,#N/A,TRUE,"Volumes";#N/A,#N/A,TRUE,"Revenues";#N/A,#N/A,TRUE,"Var.Costs";#N/A,#N/A,TRUE,"Personnel";#N/A,#N/A,TRUE,"Other costs";#N/A,#N/A,TRUE,"MKTG and G&amp;A"}</definedName>
    <definedName name="bw" localSheetId="18" hidden="1">{#N/A,#N/A,TRUE,"Proposal";#N/A,#N/A,TRUE,"Assumptions";#N/A,#N/A,TRUE,"Net Income";#N/A,#N/A,TRUE,"Balsheet";#N/A,#N/A,TRUE,"Capex";#N/A,#N/A,TRUE,"Volumes";#N/A,#N/A,TRUE,"Revenues";#N/A,#N/A,TRUE,"Var.Costs";#N/A,#N/A,TRUE,"Personnel";#N/A,#N/A,TRUE,"Other costs";#N/A,#N/A,TRUE,"MKTG and G&amp;A"}</definedName>
    <definedName name="bw" hidden="1">{#N/A,#N/A,TRUE,"Proposal";#N/A,#N/A,TRUE,"Assumptions";#N/A,#N/A,TRUE,"Net Income";#N/A,#N/A,TRUE,"Balsheet";#N/A,#N/A,TRUE,"Capex";#N/A,#N/A,TRUE,"Volumes";#N/A,#N/A,TRUE,"Revenues";#N/A,#N/A,TRUE,"Var.Costs";#N/A,#N/A,TRUE,"Personnel";#N/A,#N/A,TRUE,"Other costs";#N/A,#N/A,TRUE,"MKTG and G&amp;A"}</definedName>
    <definedName name="bxcbcxcxcx" localSheetId="16" hidden="1">{#N/A,#N/A,FALSE,"Aging Summary";#N/A,#N/A,FALSE,"Ratio Analysis";#N/A,#N/A,FALSE,"Test 120 Day Accts";#N/A,#N/A,FALSE,"Tickmarks"}</definedName>
    <definedName name="bxcbcxcxcx" localSheetId="18" hidden="1">{#N/A,#N/A,FALSE,"Aging Summary";#N/A,#N/A,FALSE,"Ratio Analysis";#N/A,#N/A,FALSE,"Test 120 Day Accts";#N/A,#N/A,FALSE,"Tickmarks"}</definedName>
    <definedName name="bxcbcxcxcx" hidden="1">{#N/A,#N/A,FALSE,"Aging Summary";#N/A,#N/A,FALSE,"Ratio Analysis";#N/A,#N/A,FALSE,"Test 120 Day Accts";#N/A,#N/A,FALSE,"Tickmarks"}</definedName>
    <definedName name="bxcbxxcx" localSheetId="16" hidden="1">{#N/A,#N/A,FALSE,"Aging Summary";#N/A,#N/A,FALSE,"Ratio Analysis";#N/A,#N/A,FALSE,"Test 120 Day Accts";#N/A,#N/A,FALSE,"Tickmarks"}</definedName>
    <definedName name="bxcbxxcx" localSheetId="18" hidden="1">{#N/A,#N/A,FALSE,"Aging Summary";#N/A,#N/A,FALSE,"Ratio Analysis";#N/A,#N/A,FALSE,"Test 120 Day Accts";#N/A,#N/A,FALSE,"Tickmarks"}</definedName>
    <definedName name="bxcbxxcx" hidden="1">{#N/A,#N/A,FALSE,"Aging Summary";#N/A,#N/A,FALSE,"Ratio Analysis";#N/A,#N/A,FALSE,"Test 120 Day Accts";#N/A,#N/A,FALSE,"Tickmarks"}</definedName>
    <definedName name="bxccxbcbxc" localSheetId="16" hidden="1">{#N/A,#N/A,FALSE,"Aging Summary";#N/A,#N/A,FALSE,"Ratio Analysis";#N/A,#N/A,FALSE,"Test 120 Day Accts";#N/A,#N/A,FALSE,"Tickmarks"}</definedName>
    <definedName name="bxccxbcbxc" localSheetId="18" hidden="1">{#N/A,#N/A,FALSE,"Aging Summary";#N/A,#N/A,FALSE,"Ratio Analysis";#N/A,#N/A,FALSE,"Test 120 Day Accts";#N/A,#N/A,FALSE,"Tickmarks"}</definedName>
    <definedName name="bxccxbcbxc" hidden="1">{#N/A,#N/A,FALSE,"Aging Summary";#N/A,#N/A,FALSE,"Ratio Analysis";#N/A,#N/A,FALSE,"Test 120 Day Accts";#N/A,#N/A,FALSE,"Tickmarks"}</definedName>
    <definedName name="bxccxxbbxc" localSheetId="16" hidden="1">{#N/A,#N/A,FALSE,"BALANCE";#N/A,#N/A,FALSE,"BALACOMP"}</definedName>
    <definedName name="bxccxxbbxc" localSheetId="18" hidden="1">{#N/A,#N/A,FALSE,"BALANCE";#N/A,#N/A,FALSE,"BALACOMP"}</definedName>
    <definedName name="bxccxxbbxc" hidden="1">{#N/A,#N/A,FALSE,"BALANCE";#N/A,#N/A,FALSE,"BALACOMP"}</definedName>
    <definedName name="bxccxxz" localSheetId="16" hidden="1">{#N/A,#N/A,FALSE,"Aging Summary";#N/A,#N/A,FALSE,"Ratio Analysis";#N/A,#N/A,FALSE,"Test 120 Day Accts";#N/A,#N/A,FALSE,"Tickmarks"}</definedName>
    <definedName name="bxccxxz" localSheetId="18" hidden="1">{#N/A,#N/A,FALSE,"Aging Summary";#N/A,#N/A,FALSE,"Ratio Analysis";#N/A,#N/A,FALSE,"Test 120 Day Accts";#N/A,#N/A,FALSE,"Tickmarks"}</definedName>
    <definedName name="bxccxxz" hidden="1">{#N/A,#N/A,FALSE,"Aging Summary";#N/A,#N/A,FALSE,"Ratio Analysis";#N/A,#N/A,FALSE,"Test 120 Day Accts";#N/A,#N/A,FALSE,"Tickmarks"}</definedName>
    <definedName name="bxcxcbzx" localSheetId="16" hidden="1">{#N/A,#N/A,FALSE,"Aging Summary";#N/A,#N/A,FALSE,"Ratio Analysis";#N/A,#N/A,FALSE,"Test 120 Day Accts";#N/A,#N/A,FALSE,"Tickmarks"}</definedName>
    <definedName name="bxcxcbzx" localSheetId="18" hidden="1">{#N/A,#N/A,FALSE,"Aging Summary";#N/A,#N/A,FALSE,"Ratio Analysis";#N/A,#N/A,FALSE,"Test 120 Day Accts";#N/A,#N/A,FALSE,"Tickmarks"}</definedName>
    <definedName name="bxcxcbzx" hidden="1">{#N/A,#N/A,FALSE,"Aging Summary";#N/A,#N/A,FALSE,"Ratio Analysis";#N/A,#N/A,FALSE,"Test 120 Day Accts";#N/A,#N/A,FALSE,"Tickmarks"}</definedName>
    <definedName name="bxcxczxcz" localSheetId="16" hidden="1">{#N/A,#N/A,FALSE,"Aging Summary";#N/A,#N/A,FALSE,"Ratio Analysis";#N/A,#N/A,FALSE,"Test 120 Day Accts";#N/A,#N/A,FALSE,"Tickmarks"}</definedName>
    <definedName name="bxcxczxcz" localSheetId="18" hidden="1">{#N/A,#N/A,FALSE,"Aging Summary";#N/A,#N/A,FALSE,"Ratio Analysis";#N/A,#N/A,FALSE,"Test 120 Day Accts";#N/A,#N/A,FALSE,"Tickmarks"}</definedName>
    <definedName name="bxcxczxcz" hidden="1">{#N/A,#N/A,FALSE,"Aging Summary";#N/A,#N/A,FALSE,"Ratio Analysis";#N/A,#N/A,FALSE,"Test 120 Day Accts";#N/A,#N/A,FALSE,"Tickmarks"}</definedName>
    <definedName name="bz" localSheetId="16" hidden="1">{#N/A,#N/A,FALSE,"Aging Summary";#N/A,#N/A,FALSE,"Ratio Analysis";#N/A,#N/A,FALSE,"Test 120 Day Accts";#N/A,#N/A,FALSE,"Tickmarks"}</definedName>
    <definedName name="bz" localSheetId="18" hidden="1">{#N/A,#N/A,FALSE,"Aging Summary";#N/A,#N/A,FALSE,"Ratio Analysis";#N/A,#N/A,FALSE,"Test 120 Day Accts";#N/A,#N/A,FALSE,"Tickmarks"}</definedName>
    <definedName name="bz" hidden="1">{#N/A,#N/A,FALSE,"Aging Summary";#N/A,#N/A,FALSE,"Ratio Analysis";#N/A,#N/A,FALSE,"Test 120 Day Accts";#N/A,#N/A,FALSE,"Tickmarks"}</definedName>
    <definedName name="bzxbzbxbxs" localSheetId="16" hidden="1">{#N/A,#N/A,FALSE,"Aging Summary";#N/A,#N/A,FALSE,"Ratio Analysis";#N/A,#N/A,FALSE,"Test 120 Day Accts";#N/A,#N/A,FALSE,"Tickmarks"}</definedName>
    <definedName name="bzxbzbxbxs" localSheetId="18" hidden="1">{#N/A,#N/A,FALSE,"Aging Summary";#N/A,#N/A,FALSE,"Ratio Analysis";#N/A,#N/A,FALSE,"Test 120 Day Accts";#N/A,#N/A,FALSE,"Tickmarks"}</definedName>
    <definedName name="bzxbzbxbxs" hidden="1">{#N/A,#N/A,FALSE,"Aging Summary";#N/A,#N/A,FALSE,"Ratio Analysis";#N/A,#N/A,FALSE,"Test 120 Day Accts";#N/A,#N/A,FALSE,"Tickmarks"}</definedName>
    <definedName name="Ç" localSheetId="16" hidden="1">{"Base_Ppto",#N/A,FALSE,"Hoja Principal";"Gastos_por_Concepto",#N/A,FALSE,"Hoja Principal"}</definedName>
    <definedName name="Ç" localSheetId="18" hidden="1">{"Base_Ppto",#N/A,FALSE,"Hoja Principal";"Gastos_por_Concepto",#N/A,FALSE,"Hoja Principal"}</definedName>
    <definedName name="Ç" hidden="1">{"Base_Ppto",#N/A,FALSE,"Hoja Principal";"Gastos_por_Concepto",#N/A,FALSE,"Hoja Principal"}</definedName>
    <definedName name="c.">#REF!</definedName>
    <definedName name="c.LTMYear" hidden="1">#REF!</definedName>
    <definedName name="C.Monetaria">#REF!</definedName>
    <definedName name="c.REFUNDIDO.BANCOS">#REF!</definedName>
    <definedName name="C_">#REF!</definedName>
    <definedName name="C_I_DEP_FISC_POR_APLIC">#REF!</definedName>
    <definedName name="C_J_DEP_historica">#REF!</definedName>
    <definedName name="C_VTAS_EQUIPOS">#REF!</definedName>
    <definedName name="c10.1" hidden="1">#REF!</definedName>
    <definedName name="c10.2" localSheetId="16" hidden="1">{#N/A,#N/A,TRUE,"MEMO";#N/A,#N/A,TRUE,"PARAMETROS";#N/A,#N/A,TRUE,"RLI ";#N/A,#N/A,TRUE,"IMPTO.DET.";#N/A,#N/A,TRUE,"FUT-FUNT";#N/A,#N/A,TRUE,"CPI-PATR.";#N/A,#N/A,TRUE,"CM CPI";#N/A,#N/A,TRUE,"PROV";#N/A,#N/A,TRUE,"A FIJO";#N/A,#N/A,TRUE,"LEASING";#N/A,#N/A,TRUE,"VPP";#N/A,#N/A,TRUE,"PPM";#N/A,#N/A,TRUE,"OTROS"}</definedName>
    <definedName name="c10.2" localSheetId="18" hidden="1">{#N/A,#N/A,TRUE,"MEMO";#N/A,#N/A,TRUE,"PARAMETROS";#N/A,#N/A,TRUE,"RLI ";#N/A,#N/A,TRUE,"IMPTO.DET.";#N/A,#N/A,TRUE,"FUT-FUNT";#N/A,#N/A,TRUE,"CPI-PATR.";#N/A,#N/A,TRUE,"CM CPI";#N/A,#N/A,TRUE,"PROV";#N/A,#N/A,TRUE,"A FIJO";#N/A,#N/A,TRUE,"LEASING";#N/A,#N/A,TRUE,"VPP";#N/A,#N/A,TRUE,"PPM";#N/A,#N/A,TRUE,"OTROS"}</definedName>
    <definedName name="c10.2" hidden="1">{#N/A,#N/A,TRUE,"MEMO";#N/A,#N/A,TRUE,"PARAMETROS";#N/A,#N/A,TRUE,"RLI ";#N/A,#N/A,TRUE,"IMPTO.DET.";#N/A,#N/A,TRUE,"FUT-FUNT";#N/A,#N/A,TRUE,"CPI-PATR.";#N/A,#N/A,TRUE,"CM CPI";#N/A,#N/A,TRUE,"PROV";#N/A,#N/A,TRUE,"A FIJO";#N/A,#N/A,TRUE,"LEASING";#N/A,#N/A,TRUE,"VPP";#N/A,#N/A,TRUE,"PPM";#N/A,#N/A,TRUE,"OTROS"}</definedName>
    <definedName name="c219100ret">#REF!</definedName>
    <definedName name="c219200ret20">#REF!</definedName>
    <definedName name="c219200ret4">#REF!</definedName>
    <definedName name="C5.1" localSheetId="16" hidden="1">{#N/A,#N/A,TRUE,"MEMO";#N/A,#N/A,TRUE,"PARAMETROS";#N/A,#N/A,TRUE,"RLI ";#N/A,#N/A,TRUE,"IMPTO.DET.";#N/A,#N/A,TRUE,"FUT-FUNT";#N/A,#N/A,TRUE,"CPI-PATR.";#N/A,#N/A,TRUE,"CM CPI";#N/A,#N/A,TRUE,"PROV";#N/A,#N/A,TRUE,"A FIJO";#N/A,#N/A,TRUE,"LEASING";#N/A,#N/A,TRUE,"VPP";#N/A,#N/A,TRUE,"PPM";#N/A,#N/A,TRUE,"OTROS"}</definedName>
    <definedName name="C5.1" localSheetId="18" hidden="1">{#N/A,#N/A,TRUE,"MEMO";#N/A,#N/A,TRUE,"PARAMETROS";#N/A,#N/A,TRUE,"RLI ";#N/A,#N/A,TRUE,"IMPTO.DET.";#N/A,#N/A,TRUE,"FUT-FUNT";#N/A,#N/A,TRUE,"CPI-PATR.";#N/A,#N/A,TRUE,"CM CPI";#N/A,#N/A,TRUE,"PROV";#N/A,#N/A,TRUE,"A FIJO";#N/A,#N/A,TRUE,"LEASING";#N/A,#N/A,TRUE,"VPP";#N/A,#N/A,TRUE,"PPM";#N/A,#N/A,TRUE,"OTROS"}</definedName>
    <definedName name="C5.1" hidden="1">{#N/A,#N/A,TRUE,"MEMO";#N/A,#N/A,TRUE,"PARAMETROS";#N/A,#N/A,TRUE,"RLI ";#N/A,#N/A,TRUE,"IMPTO.DET.";#N/A,#N/A,TRUE,"FUT-FUNT";#N/A,#N/A,TRUE,"CPI-PATR.";#N/A,#N/A,TRUE,"CM CPI";#N/A,#N/A,TRUE,"PROV";#N/A,#N/A,TRUE,"A FIJO";#N/A,#N/A,TRUE,"LEASING";#N/A,#N/A,TRUE,"VPP";#N/A,#N/A,TRUE,"PPM";#N/A,#N/A,TRUE,"OTROS"}</definedName>
    <definedName name="ca" localSheetId="16" hidden="1">{#N/A,#N/A,FALSE,"Ventas Líneas";#N/A,#N/A,FALSE,"Vtas Fisicas";#N/A,#N/A,FALSE,"Locales_Normal";#N/A,#N/A,FALSE,"Locales_reducid";#N/A,#N/A,FALSE,"Total_locales";#N/A,#N/A,FALSE,"Car Acc total E-S";#N/A,#N/A,FALSE,"LD sal tot port";#N/A,#N/A,FALSE,"LDN sal port";#N/A,#N/A,FALSE,"LDI sal port";#N/A,#N/A,FALSE,"LD entr tot port"}</definedName>
    <definedName name="ca" localSheetId="18" hidden="1">{#N/A,#N/A,FALSE,"Ventas Líneas";#N/A,#N/A,FALSE,"Vtas Fisicas";#N/A,#N/A,FALSE,"Locales_Normal";#N/A,#N/A,FALSE,"Locales_reducid";#N/A,#N/A,FALSE,"Total_locales";#N/A,#N/A,FALSE,"Car Acc total E-S";#N/A,#N/A,FALSE,"LD sal tot port";#N/A,#N/A,FALSE,"LDN sal port";#N/A,#N/A,FALSE,"LDI sal port";#N/A,#N/A,FALSE,"LD entr tot port"}</definedName>
    <definedName name="ca" hidden="1">{#N/A,#N/A,FALSE,"Ventas Líneas";#N/A,#N/A,FALSE,"Vtas Fisicas";#N/A,#N/A,FALSE,"Locales_Normal";#N/A,#N/A,FALSE,"Locales_reducid";#N/A,#N/A,FALSE,"Total_locales";#N/A,#N/A,FALSE,"Car Acc total E-S";#N/A,#N/A,FALSE,"LD sal tot port";#N/A,#N/A,FALSE,"LDN sal port";#N/A,#N/A,FALSE,"LDI sal port";#N/A,#N/A,FALSE,"LD entr tot port"}</definedName>
    <definedName name="cab">#REF!</definedName>
    <definedName name="cabecera">#REF!</definedName>
    <definedName name="Cabezal">#REF!</definedName>
    <definedName name="cablis">#REF!</definedName>
    <definedName name="caburga">#REF!</definedName>
    <definedName name="cac" localSheetId="16" hidden="1">{#N/A,#N/A,FALSE,"Aging Summary";#N/A,#N/A,FALSE,"Ratio Analysis";#N/A,#N/A,FALSE,"Test 120 Day Accts";#N/A,#N/A,FALSE,"Tickmarks"}</definedName>
    <definedName name="cac" localSheetId="18" hidden="1">{#N/A,#N/A,FALSE,"Aging Summary";#N/A,#N/A,FALSE,"Ratio Analysis";#N/A,#N/A,FALSE,"Test 120 Day Accts";#N/A,#N/A,FALSE,"Tickmarks"}</definedName>
    <definedName name="cac" hidden="1">{#N/A,#N/A,FALSE,"Aging Summary";#N/A,#N/A,FALSE,"Ratio Analysis";#N/A,#N/A,FALSE,"Test 120 Day Accts";#N/A,#N/A,FALSE,"Tickmarks"}</definedName>
    <definedName name="caca">#REF!</definedName>
    <definedName name="cacacac" localSheetId="16" hidden="1">{#N/A,#N/A,FALSE,"Aging Summary";#N/A,#N/A,FALSE,"Ratio Analysis";#N/A,#N/A,FALSE,"Test 120 Day Accts";#N/A,#N/A,FALSE,"Tickmarks"}</definedName>
    <definedName name="cacacac" localSheetId="18" hidden="1">{#N/A,#N/A,FALSE,"Aging Summary";#N/A,#N/A,FALSE,"Ratio Analysis";#N/A,#N/A,FALSE,"Test 120 Day Accts";#N/A,#N/A,FALSE,"Tickmarks"}</definedName>
    <definedName name="cacacac" hidden="1">{#N/A,#N/A,FALSE,"Aging Summary";#N/A,#N/A,FALSE,"Ratio Analysis";#N/A,#N/A,FALSE,"Test 120 Day Accts";#N/A,#N/A,FALSE,"Tickmarks"}</definedName>
    <definedName name="cacas" localSheetId="16" hidden="1">{#N/A,#N/A,FALSE,"Aging Summary";#N/A,#N/A,FALSE,"Ratio Analysis";#N/A,#N/A,FALSE,"Test 120 Day Accts";#N/A,#N/A,FALSE,"Tickmarks"}</definedName>
    <definedName name="cacas" localSheetId="18" hidden="1">{#N/A,#N/A,FALSE,"Aging Summary";#N/A,#N/A,FALSE,"Ratio Analysis";#N/A,#N/A,FALSE,"Test 120 Day Accts";#N/A,#N/A,FALSE,"Tickmarks"}</definedName>
    <definedName name="cacas" hidden="1">{#N/A,#N/A,FALSE,"Aging Summary";#N/A,#N/A,FALSE,"Ratio Analysis";#N/A,#N/A,FALSE,"Test 120 Day Accts";#N/A,#N/A,FALSE,"Tickmarks"}</definedName>
    <definedName name="CACH">#REF!</definedName>
    <definedName name="CACO">#REF!</definedName>
    <definedName name="cad">1.4452</definedName>
    <definedName name="cad_10">1.366177</definedName>
    <definedName name="cad_11">1.33223</definedName>
    <definedName name="cad09b1c">1.5128</definedName>
    <definedName name="cad09b1n">1.585092</definedName>
    <definedName name="cad10b1c">1.49315</definedName>
    <definedName name="cad10b1n">1.51409</definedName>
    <definedName name="cad10b2c">1.26709</definedName>
    <definedName name="cad10b2n">1.32686</definedName>
    <definedName name="cad10b3n">1.349228</definedName>
    <definedName name="cad11b0n">1.33223</definedName>
    <definedName name="CAJA">#REF!</definedName>
    <definedName name="CAJA06"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JA06"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JA0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L_INT">#REF!</definedName>
    <definedName name="cala" localSheetId="16" hidden="1">{#N/A,#N/A,FALSE,"Aging Summary";#N/A,#N/A,FALSE,"Ratio Analysis";#N/A,#N/A,FALSE,"Test 120 Day Accts";#N/A,#N/A,FALSE,"Tickmarks"}</definedName>
    <definedName name="cala" localSheetId="18" hidden="1">{#N/A,#N/A,FALSE,"Aging Summary";#N/A,#N/A,FALSE,"Ratio Analysis";#N/A,#N/A,FALSE,"Test 120 Day Accts";#N/A,#N/A,FALSE,"Tickmarks"}</definedName>
    <definedName name="cala" hidden="1">{#N/A,#N/A,FALSE,"Aging Summary";#N/A,#N/A,FALSE,"Ratio Analysis";#N/A,#N/A,FALSE,"Test 120 Day Accts";#N/A,#N/A,FALSE,"Tickmarks"}</definedName>
    <definedName name="Calc.Iva">#REF!</definedName>
    <definedName name="Calc_advertising">#REF!</definedName>
    <definedName name="Calc_m_commerce">#REF!</definedName>
    <definedName name="Calc_portal">#REF!</definedName>
    <definedName name="Calc_Vc">#REF!</definedName>
    <definedName name="Calculo" hidden="1">#REF!</definedName>
    <definedName name="Calculo_Tx">#REF!</definedName>
    <definedName name="CALCULOR" localSheetId="16" hidden="1">{#N/A,#N/A,FALSE,"ANEXO_2";#N/A,#N/A,FALSE,"ANEXO_1";#N/A,#N/A,FALSE,"NOTAS$";#N/A,#N/A,FALSE,"INFORME$";#N/A,#N/A,FALSE,"EERR$";#N/A,#N/A,FALSE,"BCE$"}</definedName>
    <definedName name="CALCULOR" localSheetId="18" hidden="1">{#N/A,#N/A,FALSE,"ANEXO_2";#N/A,#N/A,FALSE,"ANEXO_1";#N/A,#N/A,FALSE,"NOTAS$";#N/A,#N/A,FALSE,"INFORME$";#N/A,#N/A,FALSE,"EERR$";#N/A,#N/A,FALSE,"BCE$"}</definedName>
    <definedName name="CALCULOR" hidden="1">{#N/A,#N/A,FALSE,"ANEXO_2";#N/A,#N/A,FALSE,"ANEXO_1";#N/A,#N/A,FALSE,"NOTAS$";#N/A,#N/A,FALSE,"INFORME$";#N/A,#N/A,FALSE,"EERR$";#N/A,#N/A,FALSE,"BCE$"}</definedName>
    <definedName name="CALCULOS" localSheetId="16" hidden="1">{#N/A,#N/A,FALSE,"Aging Summary";#N/A,#N/A,FALSE,"Ratio Analysis";#N/A,#N/A,FALSE,"Test 120 Day Accts";#N/A,#N/A,FALSE,"Tickmarks"}</definedName>
    <definedName name="CALCULOS" localSheetId="18" hidden="1">{#N/A,#N/A,FALSE,"Aging Summary";#N/A,#N/A,FALSE,"Ratio Analysis";#N/A,#N/A,FALSE,"Test 120 Day Accts";#N/A,#N/A,FALSE,"Tickmarks"}</definedName>
    <definedName name="CALCULOS" hidden="1">{#N/A,#N/A,FALSE,"Aging Summary";#N/A,#N/A,FALSE,"Ratio Analysis";#N/A,#N/A,FALSE,"Test 120 Day Accts";#N/A,#N/A,FALSE,"Tickmarks"}</definedName>
    <definedName name="CALENDARIO">#REF!</definedName>
    <definedName name="calle">#REF!</definedName>
    <definedName name="callingconvention">#REF!</definedName>
    <definedName name="calzones" localSheetId="16" hidden="1">{#N/A,#N/A,FALSE,"Aging Summary";#N/A,#N/A,FALSE,"Ratio Analysis";#N/A,#N/A,FALSE,"Test 120 Day Accts";#N/A,#N/A,FALSE,"Tickmarks"}</definedName>
    <definedName name="calzones" localSheetId="18" hidden="1">{#N/A,#N/A,FALSE,"Aging Summary";#N/A,#N/A,FALSE,"Ratio Analysis";#N/A,#N/A,FALSE,"Test 120 Day Accts";#N/A,#N/A,FALSE,"Tickmarks"}</definedName>
    <definedName name="calzones" hidden="1">{#N/A,#N/A,FALSE,"Aging Summary";#N/A,#N/A,FALSE,"Ratio Analysis";#N/A,#N/A,FALSE,"Test 120 Day Accts";#N/A,#N/A,FALSE,"Tickmarks"}</definedName>
    <definedName name="cam">#REF!</definedName>
    <definedName name="camb">#REF!</definedName>
    <definedName name="CAMB2">#REF!</definedName>
    <definedName name="CAMBIO">#REF!</definedName>
    <definedName name="CAMBIOB">#REF!</definedName>
    <definedName name="CAMILA">#REF!</definedName>
    <definedName name="Camion">#REF!</definedName>
    <definedName name="CAMPANA">#REF!</definedName>
    <definedName name="Cap" localSheetId="16">DIN!Cap</definedName>
    <definedName name="Cap" localSheetId="18">#N/A</definedName>
    <definedName name="Cap">[0]!Cap</definedName>
    <definedName name="Cap_Inicial">#REF!</definedName>
    <definedName name="CAP1B"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CAP1B"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CAP1B"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CAP1C"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CAP1C"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CAP1C"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Capcirl" localSheetId="16">DIN!Capcirl</definedName>
    <definedName name="Capcirl" localSheetId="18">#N/A</definedName>
    <definedName name="Capcirl">[0]!Capcirl</definedName>
    <definedName name="Capex__Total">#REF!</definedName>
    <definedName name="Capex_total">#REF!</definedName>
    <definedName name="capital" localSheetId="16" hidden="1">{#N/A,#N/A,FALSE,"Aging Summary";#N/A,#N/A,FALSE,"Ratio Analysis";#N/A,#N/A,FALSE,"Test 120 Day Accts";#N/A,#N/A,FALSE,"Tickmarks"}</definedName>
    <definedName name="capital" localSheetId="18" hidden="1">{#N/A,#N/A,FALSE,"Aging Summary";#N/A,#N/A,FALSE,"Ratio Analysis";#N/A,#N/A,FALSE,"Test 120 Day Accts";#N/A,#N/A,FALSE,"Tickmarks"}</definedName>
    <definedName name="capital" hidden="1">{#N/A,#N/A,FALSE,"Aging Summary";#N/A,#N/A,FALSE,"Ratio Analysis";#N/A,#N/A,FALSE,"Test 120 Day Accts";#N/A,#N/A,FALSE,"Tickmarks"}</definedName>
    <definedName name="capital_1" localSheetId="16" hidden="1">{#N/A,#N/A,FALSE,"Aging Summary";#N/A,#N/A,FALSE,"Ratio Analysis";#N/A,#N/A,FALSE,"Test 120 Day Accts";#N/A,#N/A,FALSE,"Tickmarks"}</definedName>
    <definedName name="capital_1" localSheetId="18" hidden="1">{#N/A,#N/A,FALSE,"Aging Summary";#N/A,#N/A,FALSE,"Ratio Analysis";#N/A,#N/A,FALSE,"Test 120 Day Accts";#N/A,#N/A,FALSE,"Tickmarks"}</definedName>
    <definedName name="capital_1" hidden="1">{#N/A,#N/A,FALSE,"Aging Summary";#N/A,#N/A,FALSE,"Ratio Analysis";#N/A,#N/A,FALSE,"Test 120 Day Accts";#N/A,#N/A,FALSE,"Tickmarks"}</definedName>
    <definedName name="Capital_Pagado">#REF!</definedName>
    <definedName name="Capital_Propio">#REF!</definedName>
    <definedName name="Capital_uf">#REF!</definedName>
    <definedName name="CAPITAL1">#N/A</definedName>
    <definedName name="capital2">NA()</definedName>
    <definedName name="CapitalInicialMPesos">#REF!</definedName>
    <definedName name="Capitalpb" hidden="1">#REF!</definedName>
    <definedName name="CapitalSocial">#REF!</definedName>
    <definedName name="CapitalSocialUF">#REF!</definedName>
    <definedName name="CapitalStructure" hidden="1">#REF!</definedName>
    <definedName name="capo" localSheetId="16" hidden="1">{#N/A,#N/A,FALSE,"Aging Summary";#N/A,#N/A,FALSE,"Ratio Analysis";#N/A,#N/A,FALSE,"Test 120 Day Accts";#N/A,#N/A,FALSE,"Tickmarks"}</definedName>
    <definedName name="capo" localSheetId="18" hidden="1">{#N/A,#N/A,FALSE,"Aging Summary";#N/A,#N/A,FALSE,"Ratio Analysis";#N/A,#N/A,FALSE,"Test 120 Day Accts";#N/A,#N/A,FALSE,"Tickmarks"}</definedName>
    <definedName name="capo" hidden="1">{#N/A,#N/A,FALSE,"Aging Summary";#N/A,#N/A,FALSE,"Ratio Analysis";#N/A,#N/A,FALSE,"Test 120 Day Accts";#N/A,#N/A,FALSE,"Tickmarks"}</definedName>
    <definedName name="CARACAS" localSheetId="16" hidden="1">{#N/A,#N/A,FALSE,"Aging Summary";#N/A,#N/A,FALSE,"Ratio Analysis";#N/A,#N/A,FALSE,"Test 120 Day Accts";#N/A,#N/A,FALSE,"Tickmarks"}</definedName>
    <definedName name="CARACAS" localSheetId="18" hidden="1">{#N/A,#N/A,FALSE,"Aging Summary";#N/A,#N/A,FALSE,"Ratio Analysis";#N/A,#N/A,FALSE,"Test 120 Day Accts";#N/A,#N/A,FALSE,"Tickmarks"}</definedName>
    <definedName name="CARACAS" hidden="1">{#N/A,#N/A,FALSE,"Aging Summary";#N/A,#N/A,FALSE,"Ratio Analysis";#N/A,#N/A,FALSE,"Test 120 Day Accts";#N/A,#N/A,FALSE,"Tickmarks"}</definedName>
    <definedName name="carat">#REF!</definedName>
    <definedName name="caratula2">#REF!</definedName>
    <definedName name="CARATULA3">#REF!</definedName>
    <definedName name="caratulaseguimiento">#REF!</definedName>
    <definedName name="CARLA" localSheetId="16" hidden="1">{#N/A,#N/A,FALSE,"Aging Summary";#N/A,#N/A,FALSE,"Ratio Analysis";#N/A,#N/A,FALSE,"Test 120 Day Accts";#N/A,#N/A,FALSE,"Tickmarks"}</definedName>
    <definedName name="CARLA" localSheetId="18" hidden="1">{#N/A,#N/A,FALSE,"Aging Summary";#N/A,#N/A,FALSE,"Ratio Analysis";#N/A,#N/A,FALSE,"Test 120 Day Accts";#N/A,#N/A,FALSE,"Tickmarks"}</definedName>
    <definedName name="CARLA" hidden="1">{#N/A,#N/A,FALSE,"Aging Summary";#N/A,#N/A,FALSE,"Ratio Analysis";#N/A,#N/A,FALSE,"Test 120 Day Accts";#N/A,#N/A,FALSE,"Tickmarks"}</definedName>
    <definedName name="CARLA1"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CARLA1"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CARLA1"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carlita" localSheetId="16" hidden="1">{#N/A,#N/A,FALSE,"Aging Summary";#N/A,#N/A,FALSE,"Ratio Analysis";#N/A,#N/A,FALSE,"Test 120 Day Accts";#N/A,#N/A,FALSE,"Tickmarks"}</definedName>
    <definedName name="carlita" localSheetId="18" hidden="1">{#N/A,#N/A,FALSE,"Aging Summary";#N/A,#N/A,FALSE,"Ratio Analysis";#N/A,#N/A,FALSE,"Test 120 Day Accts";#N/A,#N/A,FALSE,"Tickmarks"}</definedName>
    <definedName name="carlita" hidden="1">{#N/A,#N/A,FALSE,"Aging Summary";#N/A,#N/A,FALSE,"Ratio Analysis";#N/A,#N/A,FALSE,"Test 120 Day Accts";#N/A,#N/A,FALSE,"Tickmarks"}</definedName>
    <definedName name="CARLO12" localSheetId="16" hidden="1">{"Area1",#N/A,TRUE,"Obiettivo";"Area2",#N/A,TRUE,"Dati per Direzione"}</definedName>
    <definedName name="CARLO12" localSheetId="18" hidden="1">{"Area1",#N/A,TRUE,"Obiettivo";"Area2",#N/A,TRUE,"Dati per Direzione"}</definedName>
    <definedName name="CARLO12" hidden="1">{"Area1",#N/A,TRUE,"Obiettivo";"Area2",#N/A,TRUE,"Dati per Direzione"}</definedName>
    <definedName name="CARLO13" localSheetId="16" hidden="1">{"Area1",#N/A,TRUE,"Obiettivo";"Area2",#N/A,TRUE,"Dati per Direzione"}</definedName>
    <definedName name="CARLO13" localSheetId="18" hidden="1">{"Area1",#N/A,TRUE,"Obiettivo";"Area2",#N/A,TRUE,"Dati per Direzione"}</definedName>
    <definedName name="CARLO13" hidden="1">{"Area1",#N/A,TRUE,"Obiettivo";"Area2",#N/A,TRUE,"Dati per Direzione"}</definedName>
    <definedName name="CARLOS">#REF!</definedName>
    <definedName name="caro" localSheetId="16" hidden="1">{#N/A,#N/A,FALSE,"Aging Summary";#N/A,#N/A,FALSE,"Ratio Analysis";#N/A,#N/A,FALSE,"Test 120 Day Accts";#N/A,#N/A,FALSE,"Tickmarks"}</definedName>
    <definedName name="caro" localSheetId="18" hidden="1">{#N/A,#N/A,FALSE,"Aging Summary";#N/A,#N/A,FALSE,"Ratio Analysis";#N/A,#N/A,FALSE,"Test 120 Day Accts";#N/A,#N/A,FALSE,"Tickmarks"}</definedName>
    <definedName name="caro" hidden="1">{#N/A,#N/A,FALSE,"Aging Summary";#N/A,#N/A,FALSE,"Ratio Analysis";#N/A,#N/A,FALSE,"Test 120 Day Accts";#N/A,#N/A,FALSE,"Tickmarks"}</definedName>
    <definedName name="carol" hidden="1">#REF!</definedName>
    <definedName name="carola" localSheetId="16" hidden="1">{"balanço dolares",#N/A,FALSE,"SIGADR$";"AUT BAL REAIS",#N/A,FALSE,"SIGADR$";"QUOCIENTES REAIS",#N/A,FALSE,"QUOCIENTES";"JUNH QUOCI DOLARES",#N/A,FALSE,"QUOCIENTES"}</definedName>
    <definedName name="carola" localSheetId="18" hidden="1">{"balanço dolares",#N/A,FALSE,"SIGADR$";"AUT BAL REAIS",#N/A,FALSE,"SIGADR$";"QUOCIENTES REAIS",#N/A,FALSE,"QUOCIENTES";"JUNH QUOCI DOLARES",#N/A,FALSE,"QUOCIENTES"}</definedName>
    <definedName name="carola" hidden="1">{"balanço dolares",#N/A,FALSE,"SIGADR$";"AUT BAL REAIS",#N/A,FALSE,"SIGADR$";"QUOCIENTES REAIS",#N/A,FALSE,"QUOCIENTES";"JUNH QUOCI DOLARES",#N/A,FALSE,"QUOCIENTES"}</definedName>
    <definedName name="carolina" localSheetId="16" hidden="1">{#N/A,#N/A,FALSE,"Aging Summary";#N/A,#N/A,FALSE,"Ratio Analysis";#N/A,#N/A,FALSE,"Test 120 Day Accts";#N/A,#N/A,FALSE,"Tickmarks"}</definedName>
    <definedName name="carolina" localSheetId="18" hidden="1">{#N/A,#N/A,FALSE,"Aging Summary";#N/A,#N/A,FALSE,"Ratio Analysis";#N/A,#N/A,FALSE,"Test 120 Day Accts";#N/A,#N/A,FALSE,"Tickmarks"}</definedName>
    <definedName name="carolina" hidden="1">{#N/A,#N/A,FALSE,"Aging Summary";#N/A,#N/A,FALSE,"Ratio Analysis";#N/A,#N/A,FALSE,"Test 120 Day Accts";#N/A,#N/A,FALSE,"Tickmarks"}</definedName>
    <definedName name="cart" localSheetId="16" hidden="1">{#N/A,#N/A,FALSE,"Aging Summary";#N/A,#N/A,FALSE,"Ratio Analysis";#N/A,#N/A,FALSE,"Test 120 Day Accts";#N/A,#N/A,FALSE,"Tickmarks"}</definedName>
    <definedName name="cart" localSheetId="18" hidden="1">{#N/A,#N/A,FALSE,"Aging Summary";#N/A,#N/A,FALSE,"Ratio Analysis";#N/A,#N/A,FALSE,"Test 120 Day Accts";#N/A,#N/A,FALSE,"Tickmarks"}</definedName>
    <definedName name="cart" hidden="1">{#N/A,#N/A,FALSE,"Aging Summary";#N/A,#N/A,FALSE,"Ratio Analysis";#N/A,#N/A,FALSE,"Test 120 Day Accts";#N/A,#N/A,FALSE,"Tickmarks"}</definedName>
    <definedName name="cas" localSheetId="16" hidden="1">{"ProspettoImposte",#N/A,FALSE,"Prospetto imposte"}</definedName>
    <definedName name="cas" localSheetId="18" hidden="1">{"ProspettoImposte",#N/A,FALSE,"Prospetto imposte"}</definedName>
    <definedName name="cas" hidden="1">{"ProspettoImposte",#N/A,FALSE,"Prospetto imposte"}</definedName>
    <definedName name="casa" localSheetId="16" hidden="1">{#N/A,#N/A,FALSE,"masez (10)";#N/A,#N/A,FALSE,"masez (7)";#N/A,#N/A,FALSE,"masez (6)";#N/A,#N/A,FALSE,"masez (5)";#N/A,#N/A,FALSE,"masez (4)";#N/A,#N/A,FALSE,"masez (3)";#N/A,#N/A,FALSE,"masez (2)";#N/A,#N/A,FALSE,"GME";#N/A,#N/A,FALSE,"masez"}</definedName>
    <definedName name="casa" localSheetId="18" hidden="1">{#N/A,#N/A,FALSE,"masez (10)";#N/A,#N/A,FALSE,"masez (7)";#N/A,#N/A,FALSE,"masez (6)";#N/A,#N/A,FALSE,"masez (5)";#N/A,#N/A,FALSE,"masez (4)";#N/A,#N/A,FALSE,"masez (3)";#N/A,#N/A,FALSE,"masez (2)";#N/A,#N/A,FALSE,"GME";#N/A,#N/A,FALSE,"masez"}</definedName>
    <definedName name="casa" hidden="1">{#N/A,#N/A,FALSE,"masez (10)";#N/A,#N/A,FALSE,"masez (7)";#N/A,#N/A,FALSE,"masez (6)";#N/A,#N/A,FALSE,"masez (5)";#N/A,#N/A,FALSE,"masez (4)";#N/A,#N/A,FALSE,"masez (3)";#N/A,#N/A,FALSE,"masez (2)";#N/A,#N/A,FALSE,"GME";#N/A,#N/A,FALSE,"masez"}</definedName>
    <definedName name="Casa_Stock" localSheetId="16" hidden="1">{#N/A,#N/A,FALSE,"RLI";#N/A,#N/A,FALSE,"Provisión impto. renta";#N/A,#N/A,FALSE,"C-M Patrimonio";#N/A,#N/A,FALSE,"Inv.EERR";#N/A,#N/A,FALSE,"Activo Fijo";#N/A,#N/A,FALSE,"Remodelaciones";#N/A,#N/A,FALSE,"Provisión vacaciones";#N/A,#N/A,FALSE,"Impuesto  diferido"}</definedName>
    <definedName name="Casa_Stock" localSheetId="18" hidden="1">{#N/A,#N/A,FALSE,"RLI";#N/A,#N/A,FALSE,"Provisión impto. renta";#N/A,#N/A,FALSE,"C-M Patrimonio";#N/A,#N/A,FALSE,"Inv.EERR";#N/A,#N/A,FALSE,"Activo Fijo";#N/A,#N/A,FALSE,"Remodelaciones";#N/A,#N/A,FALSE,"Provisión vacaciones";#N/A,#N/A,FALSE,"Impuesto  diferido"}</definedName>
    <definedName name="Casa_Stock" hidden="1">{#N/A,#N/A,FALSE,"RLI";#N/A,#N/A,FALSE,"Provisión impto. renta";#N/A,#N/A,FALSE,"C-M Patrimonio";#N/A,#N/A,FALSE,"Inv.EERR";#N/A,#N/A,FALSE,"Activo Fijo";#N/A,#N/A,FALSE,"Remodelaciones";#N/A,#N/A,FALSE,"Provisión vacaciones";#N/A,#N/A,FALSE,"Impuesto  diferido"}</definedName>
    <definedName name="casad">#REF!</definedName>
    <definedName name="Case">#REF!</definedName>
    <definedName name="CASH" localSheetId="16" hidden="1">{"ProspettoImposte",#N/A,FALSE,"Prospetto imposte"}</definedName>
    <definedName name="CASH" localSheetId="18" hidden="1">{"ProspettoImposte",#N/A,FALSE,"Prospetto imposte"}</definedName>
    <definedName name="CASH" hidden="1">{"ProspettoImposte",#N/A,FALSE,"Prospetto imposte"}</definedName>
    <definedName name="Cash_Flow">#REF!</definedName>
    <definedName name="cash1">#REF!</definedName>
    <definedName name="cash2">#REF!</definedName>
    <definedName name="cash3">#REF!</definedName>
    <definedName name="cash4">#REF!</definedName>
    <definedName name="cashflow1">#REF!</definedName>
    <definedName name="cashflow1term42">#REF!</definedName>
    <definedName name="cashflow1term42e">#REF!</definedName>
    <definedName name="cashflow1term43">#REF!</definedName>
    <definedName name="Cashpb" hidden="1">#REF!</definedName>
    <definedName name="CASHVAR">#REF!,#REF!</definedName>
    <definedName name="Cat1_9">NA()</definedName>
    <definedName name="Cat2_9">NA()</definedName>
    <definedName name="Cat3_9">NA()</definedName>
    <definedName name="cat4_9">NA()</definedName>
    <definedName name="Cat5_9">NA()</definedName>
    <definedName name="cat6_9">NA()</definedName>
    <definedName name="Cat7_9">NA()</definedName>
    <definedName name="Cat8_9">NA()</definedName>
    <definedName name="catalyst">#REF!</definedName>
    <definedName name="CATEGORY">#REF!</definedName>
    <definedName name="CB">#REF!</definedName>
    <definedName name="CB_2b340d953baa4fbfb2ccd42150425c90" hidden="1">#REF!</definedName>
    <definedName name="CB_3eed4b13609b478d81d6e65e3f4c8170" hidden="1">#REF!</definedName>
    <definedName name="CB_40315f6f574541d78274f0de6dab2f48" hidden="1">#REF!</definedName>
    <definedName name="CB_41bbf971ebc04950b62fe281106f05a7" hidden="1">#REF!</definedName>
    <definedName name="CB_75a8c7d0828c4228ba0e2137736e57ab" hidden="1">#REF!</definedName>
    <definedName name="CB_76cb673b3dca41e8aa0618124be134cb" hidden="1">#REF!</definedName>
    <definedName name="CB_a1c4d552330140cfabb6e2e15f7cad51" hidden="1">#REF!</definedName>
    <definedName name="CB_cf4c1a5357c74701907c41fb68213f40" hidden="1">#REF!</definedName>
    <definedName name="cbs" localSheetId="16" hidden="1">{#N/A,#N/A,FALSE,"IRENDA"}</definedName>
    <definedName name="cbs" localSheetId="18" hidden="1">{#N/A,#N/A,FALSE,"IRENDA"}</definedName>
    <definedName name="cbs" hidden="1">{#N/A,#N/A,FALSE,"IRENDA"}</definedName>
    <definedName name="CBWorkbookPriority" hidden="1">-1359726337</definedName>
    <definedName name="CBx_170521e6a760462d8f10537590d27409" hidden="1">"'Capex'!$A$1"</definedName>
    <definedName name="CBx_4b59583ef67b4daa89ff0fe40b058d72" hidden="1">"'CB_DATA_'!$A$1"</definedName>
    <definedName name="CBx_8f73ada15adc442abed222329673b8f3" hidden="1">"'Prices'!$A$1"</definedName>
    <definedName name="CBx_df949d22b4f84ef3a136451cdf0b50b6" hidden="1">"'Xietongmen'!$A$1"</definedName>
    <definedName name="CBx_fa14c1404eb94183b4203dd5530cb284" hidden="1">"'Opcost'!$A$1"</definedName>
    <definedName name="cbzxcbbbxcxcb" localSheetId="16" hidden="1">{#N/A,#N/A,FALSE,"Aging Summary";#N/A,#N/A,FALSE,"Ratio Analysis";#N/A,#N/A,FALSE,"Test 120 Day Accts";#N/A,#N/A,FALSE,"Tickmarks"}</definedName>
    <definedName name="cbzxcbbbxcxcb" localSheetId="18" hidden="1">{#N/A,#N/A,FALSE,"Aging Summary";#N/A,#N/A,FALSE,"Ratio Analysis";#N/A,#N/A,FALSE,"Test 120 Day Accts";#N/A,#N/A,FALSE,"Tickmarks"}</definedName>
    <definedName name="cbzxcbbbxcxcb" hidden="1">{#N/A,#N/A,FALSE,"Aging Summary";#N/A,#N/A,FALSE,"Ratio Analysis";#N/A,#N/A,FALSE,"Test 120 Day Accts";#N/A,#N/A,FALSE,"Tickmarks"}</definedName>
    <definedName name="cc" localSheetId="16" hidden="1">{#N/A,#N/A,FALSE,"Aging Summary";#N/A,#N/A,FALSE,"Ratio Analysis";#N/A,#N/A,FALSE,"Test 120 Day Accts";#N/A,#N/A,FALSE,"Tickmarks"}</definedName>
    <definedName name="cc" localSheetId="18" hidden="1">{#N/A,#N/A,FALSE,"Aging Summary";#N/A,#N/A,FALSE,"Ratio Analysis";#N/A,#N/A,FALSE,"Test 120 Day Accts";#N/A,#N/A,FALSE,"Tickmarks"}</definedName>
    <definedName name="cc" hidden="1">{#N/A,#N/A,FALSE,"Aging Summary";#N/A,#N/A,FALSE,"Ratio Analysis";#N/A,#N/A,FALSE,"Test 120 Day Accts";#N/A,#N/A,FALSE,"Tickmarks"}</definedName>
    <definedName name="ccaa" localSheetId="16" hidden="1">{#N/A,#N/A,FALSE,"Aging Summary";#N/A,#N/A,FALSE,"Ratio Analysis";#N/A,#N/A,FALSE,"Test 120 Day Accts";#N/A,#N/A,FALSE,"Tickmarks"}</definedName>
    <definedName name="ccaa" localSheetId="18" hidden="1">{#N/A,#N/A,FALSE,"Aging Summary";#N/A,#N/A,FALSE,"Ratio Analysis";#N/A,#N/A,FALSE,"Test 120 Day Accts";#N/A,#N/A,FALSE,"Tickmarks"}</definedName>
    <definedName name="ccaa" hidden="1">{#N/A,#N/A,FALSE,"Aging Summary";#N/A,#N/A,FALSE,"Ratio Analysis";#N/A,#N/A,FALSE,"Test 120 Day Accts";#N/A,#N/A,FALSE,"Tickmarks"}</definedName>
    <definedName name="ccc" localSheetId="16" hidden="1">{#N/A,#N/A,FALSE,"Aging Summary";#N/A,#N/A,FALSE,"Ratio Analysis";#N/A,#N/A,FALSE,"Test 120 Day Accts";#N/A,#N/A,FALSE,"Tickmarks"}</definedName>
    <definedName name="ccc" localSheetId="18" hidden="1">{#N/A,#N/A,FALSE,"Aging Summary";#N/A,#N/A,FALSE,"Ratio Analysis";#N/A,#N/A,FALSE,"Test 120 Day Accts";#N/A,#N/A,FALSE,"Tickmarks"}</definedName>
    <definedName name="ccc" hidden="1">{#N/A,#N/A,FALSE,"Aging Summary";#N/A,#N/A,FALSE,"Ratio Analysis";#N/A,#N/A,FALSE,"Test 120 Day Accts";#N/A,#N/A,FALSE,"Tickmarks"}</definedName>
    <definedName name="cccc" localSheetId="16" hidden="1">{#N/A,#N/A,FALSE,"Aging Summary";#N/A,#N/A,FALSE,"Ratio Analysis";#N/A,#N/A,FALSE,"Test 120 Day Accts";#N/A,#N/A,FALSE,"Tickmarks"}</definedName>
    <definedName name="cccc" localSheetId="18" hidden="1">{#N/A,#N/A,FALSE,"Aging Summary";#N/A,#N/A,FALSE,"Ratio Analysis";#N/A,#N/A,FALSE,"Test 120 Day Accts";#N/A,#N/A,FALSE,"Tickmarks"}</definedName>
    <definedName name="cccc" hidden="1">{#N/A,#N/A,FALSE,"Aging Summary";#N/A,#N/A,FALSE,"Ratio Analysis";#N/A,#N/A,FALSE,"Test 120 Day Accts";#N/A,#N/A,FALSE,"Tickmarks"}</definedName>
    <definedName name="ccccc"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c" localSheetId="16" hidden="1">{#N/A,#N/A,FALSE,"Aging Summary";#N/A,#N/A,FALSE,"Ratio Analysis";#N/A,#N/A,FALSE,"Test 120 Day Accts";#N/A,#N/A,FALSE,"Tickmarks"}</definedName>
    <definedName name="cccccc" localSheetId="18" hidden="1">{#N/A,#N/A,FALSE,"Aging Summary";#N/A,#N/A,FALSE,"Ratio Analysis";#N/A,#N/A,FALSE,"Test 120 Day Accts";#N/A,#N/A,FALSE,"Tickmarks"}</definedName>
    <definedName name="cccccc" hidden="1">{#N/A,#N/A,FALSE,"Aging Summary";#N/A,#N/A,FALSE,"Ratio Analysis";#N/A,#N/A,FALSE,"Test 120 Day Accts";#N/A,#N/A,FALSE,"Tickmarks"}</definedName>
    <definedName name="ccccccc" hidden="1">#REF!</definedName>
    <definedName name="ccccccccccc" hidden="1">#REF!</definedName>
    <definedName name="cccccccccccc" localSheetId="16" hidden="1">{#N/A,#N/A,TRUE,"Invoice"}</definedName>
    <definedName name="cccccccccccc" localSheetId="18" hidden="1">{#N/A,#N/A,TRUE,"Invoice"}</definedName>
    <definedName name="cccccccccccc" hidden="1">{#N/A,#N/A,TRUE,"Invoice"}</definedName>
    <definedName name="cccccccccccccc" localSheetId="16" hidden="1">{#N/A,#N/A,TRUE,"Invoice"}</definedName>
    <definedName name="cccccccccccccc" localSheetId="18" hidden="1">{#N/A,#N/A,TRUE,"Invoice"}</definedName>
    <definedName name="cccccccccccccc" hidden="1">{#N/A,#N/A,TRUE,"Invoice"}</definedName>
    <definedName name="CCCHILECTRA">#REF!</definedName>
    <definedName name="cCDAf" localSheetId="16" hidden="1">{#N/A,#N/A,FALSE,"Aging Summary";#N/A,#N/A,FALSE,"Ratio Analysis";#N/A,#N/A,FALSE,"Test 120 Day Accts";#N/A,#N/A,FALSE,"Tickmarks"}</definedName>
    <definedName name="cCDAf" localSheetId="18" hidden="1">{#N/A,#N/A,FALSE,"Aging Summary";#N/A,#N/A,FALSE,"Ratio Analysis";#N/A,#N/A,FALSE,"Test 120 Day Accts";#N/A,#N/A,FALSE,"Tickmarks"}</definedName>
    <definedName name="cCDAf" hidden="1">{#N/A,#N/A,FALSE,"Aging Summary";#N/A,#N/A,FALSE,"Ratio Analysis";#N/A,#N/A,FALSE,"Test 120 Day Accts";#N/A,#N/A,FALSE,"Tickmarks"}</definedName>
    <definedName name="cCDAf_1" localSheetId="16" hidden="1">{#N/A,#N/A,FALSE,"Aging Summary";#N/A,#N/A,FALSE,"Ratio Analysis";#N/A,#N/A,FALSE,"Test 120 Day Accts";#N/A,#N/A,FALSE,"Tickmarks"}</definedName>
    <definedName name="cCDAf_1" localSheetId="18" hidden="1">{#N/A,#N/A,FALSE,"Aging Summary";#N/A,#N/A,FALSE,"Ratio Analysis";#N/A,#N/A,FALSE,"Test 120 Day Accts";#N/A,#N/A,FALSE,"Tickmarks"}</definedName>
    <definedName name="cCDAf_1" hidden="1">{#N/A,#N/A,FALSE,"Aging Summary";#N/A,#N/A,FALSE,"Ratio Analysis";#N/A,#N/A,FALSE,"Test 120 Day Accts";#N/A,#N/A,FALSE,"Tickmarks"}</definedName>
    <definedName name="ccetapa1">#REF!</definedName>
    <definedName name="ccetapa2">#REF!</definedName>
    <definedName name="ccetapa3">#REF!</definedName>
    <definedName name="ccetapa4">#REF!</definedName>
    <definedName name="ccetapa5">#REF!</definedName>
    <definedName name="ccetapa6">#REF!</definedName>
    <definedName name="ccetapa7">#REF!</definedName>
    <definedName name="ccetapa8">#REF!</definedName>
    <definedName name="CCNI">#REF!</definedName>
    <definedName name="CCosanIlan">#REF!</definedName>
    <definedName name="CCOSTO">#REF!</definedName>
    <definedName name="CCRELPAS">#REF!</definedName>
    <definedName name="CCte15_24">#REF!</definedName>
    <definedName name="CCtepers">#REF!</definedName>
    <definedName name="CCTEREL">#REF!</definedName>
    <definedName name="CCTOTAL">#REF!</definedName>
    <definedName name="ccxclcl">#REF!</definedName>
    <definedName name="cd" localSheetId="16" hidden="1">{#N/A,#N/A,FALSE,"4C0696";#N/A,#N/A,FALSE,"1B1193";#N/A,#N/A,FALSE,"TABLA";#N/A,#N/A,FALSE,"INST RTA FIJA"}</definedName>
    <definedName name="cd" localSheetId="18" hidden="1">{#N/A,#N/A,FALSE,"4C0696";#N/A,#N/A,FALSE,"1B1193";#N/A,#N/A,FALSE,"TABLA";#N/A,#N/A,FALSE,"INST RTA FIJA"}</definedName>
    <definedName name="cd" hidden="1">{#N/A,#N/A,FALSE,"4C0696";#N/A,#N/A,FALSE,"1B1193";#N/A,#N/A,FALSE,"TABLA";#N/A,#N/A,FALSE,"INST RTA FIJA"}</definedName>
    <definedName name="Cdafd" localSheetId="16" hidden="1">{#N/A,#N/A,FALSE,"Aging Summary";#N/A,#N/A,FALSE,"Ratio Analysis";#N/A,#N/A,FALSE,"Test 120 Day Accts";#N/A,#N/A,FALSE,"Tickmarks"}</definedName>
    <definedName name="Cdafd" localSheetId="18" hidden="1">{#N/A,#N/A,FALSE,"Aging Summary";#N/A,#N/A,FALSE,"Ratio Analysis";#N/A,#N/A,FALSE,"Test 120 Day Accts";#N/A,#N/A,FALSE,"Tickmarks"}</definedName>
    <definedName name="Cdafd" hidden="1">{#N/A,#N/A,FALSE,"Aging Summary";#N/A,#N/A,FALSE,"Ratio Analysis";#N/A,#N/A,FALSE,"Test 120 Day Accts";#N/A,#N/A,FALSE,"Tickmarks"}</definedName>
    <definedName name="Cdafd_1" localSheetId="16" hidden="1">{#N/A,#N/A,FALSE,"Aging Summary";#N/A,#N/A,FALSE,"Ratio Analysis";#N/A,#N/A,FALSE,"Test 120 Day Accts";#N/A,#N/A,FALSE,"Tickmarks"}</definedName>
    <definedName name="Cdafd_1" localSheetId="18" hidden="1">{#N/A,#N/A,FALSE,"Aging Summary";#N/A,#N/A,FALSE,"Ratio Analysis";#N/A,#N/A,FALSE,"Test 120 Day Accts";#N/A,#N/A,FALSE,"Tickmarks"}</definedName>
    <definedName name="Cdafd_1" hidden="1">{#N/A,#N/A,FALSE,"Aging Summary";#N/A,#N/A,FALSE,"Ratio Analysis";#N/A,#N/A,FALSE,"Test 120 Day Accts";#N/A,#N/A,FALSE,"Tickmarks"}</definedName>
    <definedName name="CDAVIS">#REF!</definedName>
    <definedName name="CDCDCDCD" hidden="1">#REF!</definedName>
    <definedName name="CDD" localSheetId="16" hidden="1">{#N/A,#N/A,FALSE,"Aging Summary";#N/A,#N/A,FALSE,"Ratio Analysis";#N/A,#N/A,FALSE,"Test 120 Day Accts";#N/A,#N/A,FALSE,"Tickmarks"}</definedName>
    <definedName name="CDD" localSheetId="18" hidden="1">{#N/A,#N/A,FALSE,"Aging Summary";#N/A,#N/A,FALSE,"Ratio Analysis";#N/A,#N/A,FALSE,"Test 120 Day Accts";#N/A,#N/A,FALSE,"Tickmarks"}</definedName>
    <definedName name="CDD" hidden="1">{#N/A,#N/A,FALSE,"Aging Summary";#N/A,#N/A,FALSE,"Ratio Analysis";#N/A,#N/A,FALSE,"Test 120 Day Accts";#N/A,#N/A,FALSE,"Tickmarks"}</definedName>
    <definedName name="cdddd" localSheetId="16" hidden="1">{#N/A,#N/A,FALSE,"Aging Summary";#N/A,#N/A,FALSE,"Ratio Analysis";#N/A,#N/A,FALSE,"Test 120 Day Accts";#N/A,#N/A,FALSE,"Tickmarks"}</definedName>
    <definedName name="cdddd" localSheetId="18" hidden="1">{#N/A,#N/A,FALSE,"Aging Summary";#N/A,#N/A,FALSE,"Ratio Analysis";#N/A,#N/A,FALSE,"Test 120 Day Accts";#N/A,#N/A,FALSE,"Tickmarks"}</definedName>
    <definedName name="cdddd" hidden="1">{#N/A,#N/A,FALSE,"Aging Summary";#N/A,#N/A,FALSE,"Ratio Analysis";#N/A,#N/A,FALSE,"Test 120 Day Accts";#N/A,#N/A,FALSE,"Tickmarks"}</definedName>
    <definedName name="CDF" hidden="1">#REF!</definedName>
    <definedName name="CDI">#REF!</definedName>
    <definedName name="CDI.1">#REF!</definedName>
    <definedName name="CDI.2">#REF!</definedName>
    <definedName name="CDI.3">#REF!</definedName>
    <definedName name="CDI.n">#REF!</definedName>
    <definedName name="CDTOS."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CDTOS."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CDTOS."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ce" localSheetId="16" hidden="1">{#N/A,#N/A,FALSE,"Aging Summary";#N/A,#N/A,FALSE,"Ratio Analysis";#N/A,#N/A,FALSE,"Test 120 Day Accts";#N/A,#N/A,FALSE,"Tickmarks"}</definedName>
    <definedName name="ce" localSheetId="18" hidden="1">{#N/A,#N/A,FALSE,"Aging Summary";#N/A,#N/A,FALSE,"Ratio Analysis";#N/A,#N/A,FALSE,"Test 120 Day Accts";#N/A,#N/A,FALSE,"Tickmarks"}</definedName>
    <definedName name="ce" hidden="1">{#N/A,#N/A,FALSE,"Aging Summary";#N/A,#N/A,FALSE,"Ratio Analysis";#N/A,#N/A,FALSE,"Test 120 Day Accts";#N/A,#N/A,FALSE,"Tickmarks"}</definedName>
    <definedName name="ceci" localSheetId="16" hidden="1">{#N/A,#N/A,FALSE,"Aging Summary";#N/A,#N/A,FALSE,"Ratio Analysis";#N/A,#N/A,FALSE,"Test 120 Day Accts";#N/A,#N/A,FALSE,"Tickmarks"}</definedName>
    <definedName name="ceci" localSheetId="18" hidden="1">{#N/A,#N/A,FALSE,"Aging Summary";#N/A,#N/A,FALSE,"Ratio Analysis";#N/A,#N/A,FALSE,"Test 120 Day Accts";#N/A,#N/A,FALSE,"Tickmarks"}</definedName>
    <definedName name="ceci" hidden="1">{#N/A,#N/A,FALSE,"Aging Summary";#N/A,#N/A,FALSE,"Ratio Analysis";#N/A,#N/A,FALSE,"Test 120 Day Accts";#N/A,#N/A,FALSE,"Tickmarks"}</definedName>
    <definedName name="CECILIA">#REF!</definedName>
    <definedName name="CED" localSheetId="16" hidden="1">{#N/A,#N/A,TRUE,"Hoja1"}</definedName>
    <definedName name="CED" localSheetId="18" hidden="1">{#N/A,#N/A,TRUE,"Hoja1"}</definedName>
    <definedName name="CED" hidden="1">{#N/A,#N/A,TRUE,"Hoja1"}</definedName>
    <definedName name="CEI_Q4" localSheetId="16" hidden="1">{"Monthly6Q",#N/A,FALSE,"0614ESL"}</definedName>
    <definedName name="CEI_Q4" localSheetId="18" hidden="1">{"Monthly6Q",#N/A,FALSE,"0614ESL"}</definedName>
    <definedName name="CEI_Q4" hidden="1">{"Monthly6Q",#N/A,FALSE,"0614ESL"}</definedName>
    <definedName name="cejas" localSheetId="16" hidden="1">{#N/A,#N/A,FALSE,"Aging Summary";#N/A,#N/A,FALSE,"Ratio Analysis";#N/A,#N/A,FALSE,"Test 120 Day Accts";#N/A,#N/A,FALSE,"Tickmarks"}</definedName>
    <definedName name="cejas" localSheetId="18" hidden="1">{#N/A,#N/A,FALSE,"Aging Summary";#N/A,#N/A,FALSE,"Ratio Analysis";#N/A,#N/A,FALSE,"Test 120 Day Accts";#N/A,#N/A,FALSE,"Tickmarks"}</definedName>
    <definedName name="cejas" hidden="1">{#N/A,#N/A,FALSE,"Aging Summary";#N/A,#N/A,FALSE,"Ratio Analysis";#N/A,#N/A,FALSE,"Test 120 Day Accts";#N/A,#N/A,FALSE,"Tickmarks"}</definedName>
    <definedName name="cel">#REF!</definedName>
    <definedName name="CELDAGERENCIA">#REF!</definedName>
    <definedName name="CeldaHoja">#REF!</definedName>
    <definedName name="CeldaVinculada">#REF!</definedName>
    <definedName name="central">#REF!</definedName>
    <definedName name="central2">#REF!</definedName>
    <definedName name="centro_costos">#REF!</definedName>
    <definedName name="centrocosto">#REF!</definedName>
    <definedName name="CentroCostoSector">#REF!</definedName>
    <definedName name="CEOL">#REF!</definedName>
    <definedName name="CEPEA"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CEPEA"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CEPEA"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CEROS">#REF!</definedName>
    <definedName name="CERTIFICADO">#REF!</definedName>
    <definedName name="CF" localSheetId="16" hidden="1">{#N/A,#N/A,FALSE,"4C0696";#N/A,#N/A,FALSE,"1B1193";#N/A,#N/A,FALSE,"TABLA";#N/A,#N/A,FALSE,"INST RTA FIJA"}</definedName>
    <definedName name="CF" localSheetId="18" hidden="1">{#N/A,#N/A,FALSE,"4C0696";#N/A,#N/A,FALSE,"1B1193";#N/A,#N/A,FALSE,"TABLA";#N/A,#N/A,FALSE,"INST RTA FIJA"}</definedName>
    <definedName name="CF" hidden="1">{#N/A,#N/A,FALSE,"4C0696";#N/A,#N/A,FALSE,"1B1193";#N/A,#N/A,FALSE,"TABLA";#N/A,#N/A,FALSE,"INST RTA FIJA"}</definedName>
    <definedName name="cf.09" localSheetId="16" hidden="1">{#N/A,#N/A,FALSE,"4C0696";#N/A,#N/A,FALSE,"1B1193";#N/A,#N/A,FALSE,"TABLA";#N/A,#N/A,FALSE,"INST RTA FIJA"}</definedName>
    <definedName name="cf.09" localSheetId="18" hidden="1">{#N/A,#N/A,FALSE,"4C0696";#N/A,#N/A,FALSE,"1B1193";#N/A,#N/A,FALSE,"TABLA";#N/A,#N/A,FALSE,"INST RTA FIJA"}</definedName>
    <definedName name="cf.09" hidden="1">{#N/A,#N/A,FALSE,"4C0696";#N/A,#N/A,FALSE,"1B1193";#N/A,#N/A,FALSE,"TABLA";#N/A,#N/A,FALSE,"INST RTA FIJA"}</definedName>
    <definedName name="CF_A_AdqInmov_Finan">#REF!</definedName>
    <definedName name="CF_A_AdqInmov_Inmat">#REF!</definedName>
    <definedName name="CF_A_AdqInmov_Mat">#REF!</definedName>
    <definedName name="CF_A_AdquisicInmovilizado">#REF!</definedName>
    <definedName name="CF_A_AumentoCirculante">#REF!</definedName>
    <definedName name="CF_A_DisminCirculante">#REF!</definedName>
    <definedName name="CF_A_Dividendos">#REF!</definedName>
    <definedName name="CF_A_GastosEstablecDeuda">#REF!</definedName>
    <definedName name="CF_A_ImpuestosAnticipLPlazo">#REF!</definedName>
    <definedName name="CF_A_ImpuestosDiferidos">#REF!</definedName>
    <definedName name="CF_A_PasoDeudaCortoALargo">#REF!</definedName>
    <definedName name="CF_A_Provisiones">#REF!</definedName>
    <definedName name="CF_A_RecursosAplicados">#REF!</definedName>
    <definedName name="CF_A_VariacCirculante">#REF!</definedName>
    <definedName name="CF_Amortization">#REF!</definedName>
    <definedName name="CF_AP">#REF!</definedName>
    <definedName name="CF_Aplicaciones">#REF!</definedName>
    <definedName name="CF_AR">#REF!</definedName>
    <definedName name="CF_Beg_Cash">#REF!</definedName>
    <definedName name="CF_Capex">#REF!</definedName>
    <definedName name="CF_Convertible_Debt">#REF!</definedName>
    <definedName name="CF_Convertible_Preferred">#REF!</definedName>
    <definedName name="cf_debt_act">#REF!</definedName>
    <definedName name="CF_Deferred_Taxes">#REF!</definedName>
    <definedName name="CF_Depreciation">#REF!</definedName>
    <definedName name="CF_Dividends">#REF!</definedName>
    <definedName name="CF_Dividends_Subsidiary">#REF!</definedName>
    <definedName name="CF_Equity">#REF!</definedName>
    <definedName name="CF_Equity_Earnings">#REF!</definedName>
    <definedName name="CF_H">#REF!</definedName>
    <definedName name="cf_int_act">#REF!</definedName>
    <definedName name="CF_Inventory">#REF!</definedName>
    <definedName name="CF_Investments">#REF!</definedName>
    <definedName name="CF_Minority_NI">#REF!</definedName>
    <definedName name="CF_NI">#REF!</definedName>
    <definedName name="CF_Non_Cash_Charges">#REF!</definedName>
    <definedName name="CF_Non_Cash_Interest">#REF!</definedName>
    <definedName name="CF_Non_Cash_Straight_PDividend">#REF!</definedName>
    <definedName name="CF_O_AportacAccio_AmplCapital">#REF!</definedName>
    <definedName name="CF_O_AportacAccio_CompPerdidas">#REF!</definedName>
    <definedName name="CF_O_AportacAccio_PartSociosMinorit">#REF!</definedName>
    <definedName name="CF_O_AportacAccio_PrimaEmision">#REF!</definedName>
    <definedName name="CF_O_AportacAccionistas">#REF!</definedName>
    <definedName name="CF_O_AumCirculanteEnajParticipac">#REF!</definedName>
    <definedName name="CF_O_AumCirculanteIncorporacFiliales">#REF!</definedName>
    <definedName name="CF_O_DeudasLPlazo">#REF!</definedName>
    <definedName name="CF_O_DisminucCapitalCirculante">#REF!</definedName>
    <definedName name="CF_O_EnajenacionInmovilizado">#REF!</definedName>
    <definedName name="CF_O_EnajInmov_InmFinancieras">#REF!</definedName>
    <definedName name="CF_O_EnajInmov_InmInmaterial">#REF!</definedName>
    <definedName name="CF_O_EnajInmov_InmMaterial">#REF!</definedName>
    <definedName name="CF_O_ImpuestosDiferLPlazo">#REF!</definedName>
    <definedName name="CF_O_IngresosDiferidos">#REF!</definedName>
    <definedName name="CF_O_ProvisionesGastosADistribuir">#REF!</definedName>
    <definedName name="CF_O_RecursosOperaciones">#REF!</definedName>
    <definedName name="CF_Origenes">#REF!</definedName>
    <definedName name="CF_Other">#REF!</definedName>
    <definedName name="CF_Other_CA">#REF!</definedName>
    <definedName name="CF_Other_CL">#REF!</definedName>
    <definedName name="CF_Straight_Debt">#REF!</definedName>
    <definedName name="CF_Straight_Preferred">#REF!</definedName>
    <definedName name="cfdsf" hidden="1">#REF!</definedName>
    <definedName name="cfdxsza" localSheetId="16" hidden="1">{#N/A,#N/A,FALSE,"Aging Summary";#N/A,#N/A,FALSE,"Ratio Analysis";#N/A,#N/A,FALSE,"Test 120 Day Accts";#N/A,#N/A,FALSE,"Tickmarks"}</definedName>
    <definedName name="cfdxsza" localSheetId="18" hidden="1">{#N/A,#N/A,FALSE,"Aging Summary";#N/A,#N/A,FALSE,"Ratio Analysis";#N/A,#N/A,FALSE,"Test 120 Day Accts";#N/A,#N/A,FALSE,"Tickmarks"}</definedName>
    <definedName name="cfdxsza" hidden="1">{#N/A,#N/A,FALSE,"Aging Summary";#N/A,#N/A,FALSE,"Ratio Analysis";#N/A,#N/A,FALSE,"Test 120 Day Accts";#N/A,#N/A,FALSE,"Tickmarks"}</definedName>
    <definedName name="CFGDR" localSheetId="16" hidden="1">{#N/A,#N/A,FALSE,"Aging Summary";#N/A,#N/A,FALSE,"Ratio Analysis";#N/A,#N/A,FALSE,"Test 120 Day Accts";#N/A,#N/A,FALSE,"Tickmarks"}</definedName>
    <definedName name="CFGDR" localSheetId="18" hidden="1">{#N/A,#N/A,FALSE,"Aging Summary";#N/A,#N/A,FALSE,"Ratio Analysis";#N/A,#N/A,FALSE,"Test 120 Day Accts";#N/A,#N/A,FALSE,"Tickmarks"}</definedName>
    <definedName name="CFGDR" hidden="1">{#N/A,#N/A,FALSE,"Aging Summary";#N/A,#N/A,FALSE,"Ratio Analysis";#N/A,#N/A,FALSE,"Test 120 Day Accts";#N/A,#N/A,FALSE,"Tickmarks"}</definedName>
    <definedName name="cfghjk">#REF!</definedName>
    <definedName name="cfinan1">#REF!</definedName>
    <definedName name="cfinan2">#REF!</definedName>
    <definedName name="cfinan3">#REF!</definedName>
    <definedName name="cfinan4">#REF!</definedName>
    <definedName name="cfinan5">#REF!</definedName>
    <definedName name="cfinan6">#REF!</definedName>
    <definedName name="cfinan7">#REF!</definedName>
    <definedName name="cfinan8">#REF!</definedName>
    <definedName name="cg" localSheetId="16" hidden="1">{#N/A,#N/A,TRUE,"MEMO";#N/A,#N/A,TRUE,"PARAMETROS";#N/A,#N/A,TRUE,"RLI ";#N/A,#N/A,TRUE,"IMPTO.DET.";#N/A,#N/A,TRUE,"FUT-FUNT";#N/A,#N/A,TRUE,"CPI-PATR.";#N/A,#N/A,TRUE,"CM CPI";#N/A,#N/A,TRUE,"PROV";#N/A,#N/A,TRUE,"A FIJO";#N/A,#N/A,TRUE,"LEASING";#N/A,#N/A,TRUE,"VPP";#N/A,#N/A,TRUE,"PPM";#N/A,#N/A,TRUE,"OTROS"}</definedName>
    <definedName name="cg" localSheetId="18" hidden="1">{#N/A,#N/A,TRUE,"MEMO";#N/A,#N/A,TRUE,"PARAMETROS";#N/A,#N/A,TRUE,"RLI ";#N/A,#N/A,TRUE,"IMPTO.DET.";#N/A,#N/A,TRUE,"FUT-FUNT";#N/A,#N/A,TRUE,"CPI-PATR.";#N/A,#N/A,TRUE,"CM CPI";#N/A,#N/A,TRUE,"PROV";#N/A,#N/A,TRUE,"A FIJO";#N/A,#N/A,TRUE,"LEASING";#N/A,#N/A,TRUE,"VPP";#N/A,#N/A,TRUE,"PPM";#N/A,#N/A,TRUE,"OTROS"}</definedName>
    <definedName name="cg" hidden="1">{#N/A,#N/A,TRUE,"MEMO";#N/A,#N/A,TRUE,"PARAMETROS";#N/A,#N/A,TRUE,"RLI ";#N/A,#N/A,TRUE,"IMPTO.DET.";#N/A,#N/A,TRUE,"FUT-FUNT";#N/A,#N/A,TRUE,"CPI-PATR.";#N/A,#N/A,TRUE,"CM CPI";#N/A,#N/A,TRUE,"PROV";#N/A,#N/A,TRUE,"A FIJO";#N/A,#N/A,TRUE,"LEASING";#N/A,#N/A,TRUE,"VPP";#N/A,#N/A,TRUE,"PPM";#N/A,#N/A,TRUE,"OTROS"}</definedName>
    <definedName name="CGBDD" hidden="1">#REF!</definedName>
    <definedName name="CGCG">#REF!</definedName>
    <definedName name="CGD" localSheetId="16" hidden="1">{#N/A,#N/A,FALSE,"Aging Summary";#N/A,#N/A,FALSE,"Ratio Analysis";#N/A,#N/A,FALSE,"Test 120 Day Accts";#N/A,#N/A,FALSE,"Tickmarks"}</definedName>
    <definedName name="CGD" localSheetId="18" hidden="1">{#N/A,#N/A,FALSE,"Aging Summary";#N/A,#N/A,FALSE,"Ratio Analysis";#N/A,#N/A,FALSE,"Test 120 Day Accts";#N/A,#N/A,FALSE,"Tickmarks"}</definedName>
    <definedName name="CGD" hidden="1">{#N/A,#N/A,FALSE,"Aging Summary";#N/A,#N/A,FALSE,"Ratio Analysis";#N/A,#N/A,FALSE,"Test 120 Day Accts";#N/A,#N/A,FALSE,"Tickmarks"}</definedName>
    <definedName name="CGED"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CGED"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CGED"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cgoper1">#REF!</definedName>
    <definedName name="cgoper2">#REF!</definedName>
    <definedName name="cgoper3">#REF!</definedName>
    <definedName name="cgoper4">#REF!</definedName>
    <definedName name="cgoper5">#REF!</definedName>
    <definedName name="cgoper6">#REF!</definedName>
    <definedName name="cgoper7">#REF!</definedName>
    <definedName name="cgoper8">#REF!</definedName>
    <definedName name="Change_in_Cash" hidden="1">#REF!</definedName>
    <definedName name="ChangeRange" hidden="1">#REF!</definedName>
    <definedName name="chao" localSheetId="16" hidden="1">{#N/A,#N/A,FALSE,"Aging Summary";#N/A,#N/A,FALSE,"Ratio Analysis";#N/A,#N/A,FALSE,"Test 120 Day Accts";#N/A,#N/A,FALSE,"Tickmarks"}</definedName>
    <definedName name="chao" localSheetId="18" hidden="1">{#N/A,#N/A,FALSE,"Aging Summary";#N/A,#N/A,FALSE,"Ratio Analysis";#N/A,#N/A,FALSE,"Test 120 Day Accts";#N/A,#N/A,FALSE,"Tickmarks"}</definedName>
    <definedName name="chao" hidden="1">{#N/A,#N/A,FALSE,"Aging Summary";#N/A,#N/A,FALSE,"Ratio Analysis";#N/A,#N/A,FALSE,"Test 120 Day Accts";#N/A,#N/A,FALSE,"Tickmarks"}</definedName>
    <definedName name="Chapu" localSheetId="16" hidden="1">{#N/A,#N/A,FALSE,"LºCompra";#N/A,#N/A,FALSE,"LºHonorario";#N/A,#N/A,FALSE,"LºVenta"}</definedName>
    <definedName name="Chapu" localSheetId="18" hidden="1">{#N/A,#N/A,FALSE,"LºCompra";#N/A,#N/A,FALSE,"LºHonorario";#N/A,#N/A,FALSE,"LºVenta"}</definedName>
    <definedName name="Chapu" hidden="1">{#N/A,#N/A,FALSE,"LºCompra";#N/A,#N/A,FALSE,"LºHonorario";#N/A,#N/A,FALSE,"LºVenta"}</definedName>
    <definedName name="chau"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chau"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chau"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Check">#REF!</definedName>
    <definedName name="Check_to_Cash" hidden="1">#REF!</definedName>
    <definedName name="Check2">#REF!</definedName>
    <definedName name="Check3">#REF!</definedName>
    <definedName name="CheckAddin">#REF!</definedName>
    <definedName name="CheNoCob1005">#REF!</definedName>
    <definedName name="CHEQUES">#REF!</definedName>
    <definedName name="chg" localSheetId="16" hidden="1">{#N/A,#N/A,TRUE,"Proposal";#N/A,#N/A,TRUE,"Assumptions";#N/A,#N/A,TRUE,"Net Income";#N/A,#N/A,TRUE,"Balsheet";#N/A,#N/A,TRUE,"Capex";#N/A,#N/A,TRUE,"Volumes";#N/A,#N/A,TRUE,"Revenues";#N/A,#N/A,TRUE,"Var.Costs";#N/A,#N/A,TRUE,"Personnel";#N/A,#N/A,TRUE,"Other costs";#N/A,#N/A,TRUE,"MKTG and G&amp;A"}</definedName>
    <definedName name="chg" localSheetId="18" hidden="1">{#N/A,#N/A,TRUE,"Proposal";#N/A,#N/A,TRUE,"Assumptions";#N/A,#N/A,TRUE,"Net Income";#N/A,#N/A,TRUE,"Balsheet";#N/A,#N/A,TRUE,"Capex";#N/A,#N/A,TRUE,"Volumes";#N/A,#N/A,TRUE,"Revenues";#N/A,#N/A,TRUE,"Var.Costs";#N/A,#N/A,TRUE,"Personnel";#N/A,#N/A,TRUE,"Other costs";#N/A,#N/A,TRUE,"MKTG and G&amp;A"}</definedName>
    <definedName name="chg" hidden="1">{#N/A,#N/A,TRUE,"Proposal";#N/A,#N/A,TRUE,"Assumptions";#N/A,#N/A,TRUE,"Net Income";#N/A,#N/A,TRUE,"Balsheet";#N/A,#N/A,TRUE,"Capex";#N/A,#N/A,TRUE,"Volumes";#N/A,#N/A,TRUE,"Revenues";#N/A,#N/A,TRUE,"Var.Costs";#N/A,#N/A,TRUE,"Personnel";#N/A,#N/A,TRUE,"Other costs";#N/A,#N/A,TRUE,"MKTG and G&amp;A"}</definedName>
    <definedName name="CHILECTRA">#REF!</definedName>
    <definedName name="CHILL">#REF!</definedName>
    <definedName name="CHILLAN">#REF!</definedName>
    <definedName name="chop" localSheetId="16" hidden="1">{"Pèrdues i Guanys analític.Català",#N/A,FALSE,"Català";"Pèrdues i G. analític.castellà",#N/A,FALSE,"Castellà"}</definedName>
    <definedName name="chop" localSheetId="18" hidden="1">{"Pèrdues i Guanys analític.Català",#N/A,FALSE,"Català";"Pèrdues i G. analític.castellà",#N/A,FALSE,"Castellà"}</definedName>
    <definedName name="chop" hidden="1">{"Pèrdues i Guanys analític.Català",#N/A,FALSE,"Català";"Pèrdues i G. analític.castellà",#N/A,FALSE,"Castellà"}</definedName>
    <definedName name="CHSFH" localSheetId="16" hidden="1">{#N/A,#N/A,FALSE,"masez (10)";#N/A,#N/A,FALSE,"masez (7)";#N/A,#N/A,FALSE,"masez (6)";#N/A,#N/A,FALSE,"masez (5)";#N/A,#N/A,FALSE,"masez (4)";#N/A,#N/A,FALSE,"masez (3)";#N/A,#N/A,FALSE,"masez (2)";#N/A,#N/A,FALSE,"GME";#N/A,#N/A,FALSE,"masez"}</definedName>
    <definedName name="CHSFH" localSheetId="18" hidden="1">{#N/A,#N/A,FALSE,"masez (10)";#N/A,#N/A,FALSE,"masez (7)";#N/A,#N/A,FALSE,"masez (6)";#N/A,#N/A,FALSE,"masez (5)";#N/A,#N/A,FALSE,"masez (4)";#N/A,#N/A,FALSE,"masez (3)";#N/A,#N/A,FALSE,"masez (2)";#N/A,#N/A,FALSE,"GME";#N/A,#N/A,FALSE,"masez"}</definedName>
    <definedName name="CHSFH" hidden="1">{#N/A,#N/A,FALSE,"masez (10)";#N/A,#N/A,FALSE,"masez (7)";#N/A,#N/A,FALSE,"masez (6)";#N/A,#N/A,FALSE,"masez (5)";#N/A,#N/A,FALSE,"masez (4)";#N/A,#N/A,FALSE,"masez (3)";#N/A,#N/A,FALSE,"masez (2)";#N/A,#N/A,FALSE,"GME";#N/A,#N/A,FALSE,"masez"}</definedName>
    <definedName name="CI" localSheetId="16" hidden="1">{#N/A,#N/A,FALSE,"4C0696";#N/A,#N/A,FALSE,"1B1193";#N/A,#N/A,FALSE,"TABLA";#N/A,#N/A,FALSE,"INST RTA FIJA"}</definedName>
    <definedName name="CI" localSheetId="18" hidden="1">{#N/A,#N/A,FALSE,"4C0696";#N/A,#N/A,FALSE,"1B1193";#N/A,#N/A,FALSE,"TABLA";#N/A,#N/A,FALSE,"INST RTA FIJA"}</definedName>
    <definedName name="CI" hidden="1">{#N/A,#N/A,FALSE,"4C0696";#N/A,#N/A,FALSE,"1B1193";#N/A,#N/A,FALSE,"TABLA";#N/A,#N/A,FALSE,"INST RTA FIJA"}</definedName>
    <definedName name="cia">#REF!</definedName>
    <definedName name="CICLO_DE_EGRESOS">#REF!</definedName>
    <definedName name="CICLO_DE_INGRESOS">#REF!</definedName>
    <definedName name="CICLO_DE_NOMINA">#REF!</definedName>
    <definedName name="CICLO_PREPAGADOS_Y_ACUMULADOS">#REF!</definedName>
    <definedName name="cierre">#REF!</definedName>
    <definedName name="Cierre1">#REF!</definedName>
    <definedName name="Cierre2">#REF!</definedName>
    <definedName name="Cierre3">#REF!</definedName>
    <definedName name="cIMG">#REF!</definedName>
    <definedName name="CInar_Socosa">#REF!</definedName>
    <definedName name="CInarCosa">#REF!</definedName>
    <definedName name="CInarPesa">#REF!</definedName>
    <definedName name="CINCO">#REF!</definedName>
    <definedName name="Cintereses">#REF!</definedName>
    <definedName name="CINTRA_CHILE_LTDA.">#REF!</definedName>
    <definedName name="cipi" localSheetId="16" hidden="1">{#N/A,#N/A,FALSE,"MONTHDET";#N/A,#N/A,FALSE,"ACTUAL"}</definedName>
    <definedName name="cipi" localSheetId="18" hidden="1">{#N/A,#N/A,FALSE,"MONTHDET";#N/A,#N/A,FALSE,"ACTUAL"}</definedName>
    <definedName name="cipi" hidden="1">{#N/A,#N/A,FALSE,"MONTHDET";#N/A,#N/A,FALSE,"ACTUAL"}</definedName>
    <definedName name="CIQWBGuid" hidden="1">"Foch Model - Plan Strat - Rating - Bank - Master_v8.xlsm"</definedName>
    <definedName name="Circ" localSheetId="16">DIN!Circ</definedName>
    <definedName name="Circ" localSheetId="18">#N/A</definedName>
    <definedName name="Circ">[0]!Circ</definedName>
    <definedName name="CIRCULANTE">#REF!</definedName>
    <definedName name="CIRD" hidden="1">#REF!</definedName>
    <definedName name="CIStgoCosa">#REF!</definedName>
    <definedName name="CIT" localSheetId="16" hidden="1">{#N/A,#N/A,FALSE,"4C0696";#N/A,#N/A,FALSE,"1B1193";#N/A,#N/A,FALSE,"TABLA";#N/A,#N/A,FALSE,"INST RTA FIJA"}</definedName>
    <definedName name="CIT" localSheetId="18" hidden="1">{#N/A,#N/A,FALSE,"4C0696";#N/A,#N/A,FALSE,"1B1193";#N/A,#N/A,FALSE,"TABLA";#N/A,#N/A,FALSE,"INST RTA FIJA"}</definedName>
    <definedName name="CIT" hidden="1">{#N/A,#N/A,FALSE,"4C0696";#N/A,#N/A,FALSE,"1B1193";#N/A,#N/A,FALSE,"TABLA";#N/A,#N/A,FALSE,"INST RTA FIJA"}</definedName>
    <definedName name="CIT_rate">#REF!</definedName>
    <definedName name="CItem03">#REF!</definedName>
    <definedName name="CITI" localSheetId="16" hidden="1">{#N/A,#N/A,FALSE,"4C0696";#N/A,#N/A,FALSE,"1B1193";#N/A,#N/A,FALSE,"TABLA";#N/A,#N/A,FALSE,"INST RTA FIJA"}</definedName>
    <definedName name="CITI" localSheetId="18" hidden="1">{#N/A,#N/A,FALSE,"4C0696";#N/A,#N/A,FALSE,"1B1193";#N/A,#N/A,FALSE,"TABLA";#N/A,#N/A,FALSE,"INST RTA FIJA"}</definedName>
    <definedName name="CITI" hidden="1">{#N/A,#N/A,FALSE,"4C0696";#N/A,#N/A,FALSE,"1B1193";#N/A,#N/A,FALSE,"TABLA";#N/A,#N/A,FALSE,"INST RTA FIJA"}</definedName>
    <definedName name="CITIQ" localSheetId="16" hidden="1">{#N/A,#N/A,FALSE,"4C0696";#N/A,#N/A,FALSE,"1B1193";#N/A,#N/A,FALSE,"TABLA";#N/A,#N/A,FALSE,"INST RTA FIJA"}</definedName>
    <definedName name="CITIQ" localSheetId="18" hidden="1">{#N/A,#N/A,FALSE,"4C0696";#N/A,#N/A,FALSE,"1B1193";#N/A,#N/A,FALSE,"TABLA";#N/A,#N/A,FALSE,"INST RTA FIJA"}</definedName>
    <definedName name="CITIQ" hidden="1">{#N/A,#N/A,FALSE,"4C0696";#N/A,#N/A,FALSE,"1B1193";#N/A,#N/A,FALSE,"TABLA";#N/A,#N/A,FALSE,"INST RTA FIJA"}</definedName>
    <definedName name="CITIQ1" localSheetId="16" hidden="1">{#N/A,#N/A,FALSE,"4C0696";#N/A,#N/A,FALSE,"1B1193";#N/A,#N/A,FALSE,"TABLA";#N/A,#N/A,FALSE,"INST RTA FIJA"}</definedName>
    <definedName name="CITIQ1" localSheetId="18" hidden="1">{#N/A,#N/A,FALSE,"4C0696";#N/A,#N/A,FALSE,"1B1193";#N/A,#N/A,FALSE,"TABLA";#N/A,#N/A,FALSE,"INST RTA FIJA"}</definedName>
    <definedName name="CITIQ1" hidden="1">{#N/A,#N/A,FALSE,"4C0696";#N/A,#N/A,FALSE,"1B1193";#N/A,#N/A,FALSE,"TABLA";#N/A,#N/A,FALSE,"INST RTA FIJA"}</definedName>
    <definedName name="CITQ" localSheetId="16" hidden="1">{#N/A,#N/A,FALSE,"4C0696";#N/A,#N/A,FALSE,"1B1193";#N/A,#N/A,FALSE,"TABLA";#N/A,#N/A,FALSE,"INST RTA FIJA"}</definedName>
    <definedName name="CITQ" localSheetId="18" hidden="1">{#N/A,#N/A,FALSE,"4C0696";#N/A,#N/A,FALSE,"1B1193";#N/A,#N/A,FALSE,"TABLA";#N/A,#N/A,FALSE,"INST RTA FIJA"}</definedName>
    <definedName name="CITQ" hidden="1">{#N/A,#N/A,FALSE,"4C0696";#N/A,#N/A,FALSE,"1B1193";#N/A,#N/A,FALSE,"TABLA";#N/A,#N/A,FALSE,"INST RTA FIJA"}</definedName>
    <definedName name="CITY">#REF!</definedName>
    <definedName name="civ" localSheetId="16" hidden="1">{#N/A,#N/A,TRUE,"covmen";#N/A,#N/A,TRUE,"ECORID";#N/A,#N/A,TRUE,"ECOTRA";#N/A,#N/A,TRUE,"ECOTOT";#N/A,#N/A,TRUE,"FATSOC";#N/A,#N/A,TRUE,"FATDIV";#N/A,#N/A,TRUE,"FATGEO";#N/A,#N/A,TRUE,"ORDINI";#N/A,#N/A,TRUE,"TESORI";#N/A,#N/A,TRUE,"RENDFIN"}</definedName>
    <definedName name="civ" localSheetId="18" hidden="1">{#N/A,#N/A,TRUE,"covmen";#N/A,#N/A,TRUE,"ECORID";#N/A,#N/A,TRUE,"ECOTRA";#N/A,#N/A,TRUE,"ECOTOT";#N/A,#N/A,TRUE,"FATSOC";#N/A,#N/A,TRUE,"FATDIV";#N/A,#N/A,TRUE,"FATGEO";#N/A,#N/A,TRUE,"ORDINI";#N/A,#N/A,TRUE,"TESORI";#N/A,#N/A,TRUE,"RENDFIN"}</definedName>
    <definedName name="civ" hidden="1">{#N/A,#N/A,TRUE,"covmen";#N/A,#N/A,TRUE,"ECORID";#N/A,#N/A,TRUE,"ECOTRA";#N/A,#N/A,TRUE,"ECOTOT";#N/A,#N/A,TRUE,"FATSOC";#N/A,#N/A,TRUE,"FATDIV";#N/A,#N/A,TRUE,"FATGEO";#N/A,#N/A,TRUE,"ORDINI";#N/A,#N/A,TRUE,"TESORI";#N/A,#N/A,TRUE,"RENDFIN"}</definedName>
    <definedName name="Civil_works">#REF!</definedName>
    <definedName name="CIVILES">#REF!</definedName>
    <definedName name="CL">#REF!</definedName>
    <definedName name="cla" hidden="1">#REF!</definedName>
    <definedName name="clafis" localSheetId="16" hidden="1">{"'DIFPRE'!$A$2:$M$54"}</definedName>
    <definedName name="clafis" localSheetId="18" hidden="1">{"'DIFPRE'!$A$2:$M$54"}</definedName>
    <definedName name="clafis" hidden="1">{"'DIFPRE'!$A$2:$M$54"}</definedName>
    <definedName name="Clasif.">#REF!</definedName>
    <definedName name="Clasif_Codigos">#REF!</definedName>
    <definedName name="Clasific.">#REF!</definedName>
    <definedName name="Clasificación">#REF!</definedName>
    <definedName name="clau" localSheetId="16" hidden="1">{#N/A,#N/A,FALSE,"Aging Summary";#N/A,#N/A,FALSE,"Ratio Analysis";#N/A,#N/A,FALSE,"Test 120 Day Accts";#N/A,#N/A,FALSE,"Tickmarks"}</definedName>
    <definedName name="clau" localSheetId="18" hidden="1">{#N/A,#N/A,FALSE,"Aging Summary";#N/A,#N/A,FALSE,"Ratio Analysis";#N/A,#N/A,FALSE,"Test 120 Day Accts";#N/A,#N/A,FALSE,"Tickmarks"}</definedName>
    <definedName name="clau" hidden="1">{#N/A,#N/A,FALSE,"Aging Summary";#N/A,#N/A,FALSE,"Ratio Analysis";#N/A,#N/A,FALSE,"Test 120 Day Accts";#N/A,#N/A,FALSE,"Tickmarks"}</definedName>
    <definedName name="claud" localSheetId="16" hidden="1">{#N/A,#N/A,FALSE,"Aging Summary";#N/A,#N/A,FALSE,"Ratio Analysis";#N/A,#N/A,FALSE,"Test 120 Day Accts";#N/A,#N/A,FALSE,"Tickmarks"}</definedName>
    <definedName name="claud" localSheetId="18" hidden="1">{#N/A,#N/A,FALSE,"Aging Summary";#N/A,#N/A,FALSE,"Ratio Analysis";#N/A,#N/A,FALSE,"Test 120 Day Accts";#N/A,#N/A,FALSE,"Tickmarks"}</definedName>
    <definedName name="claud" hidden="1">{#N/A,#N/A,FALSE,"Aging Summary";#N/A,#N/A,FALSE,"Ratio Analysis";#N/A,#N/A,FALSE,"Test 120 Day Accts";#N/A,#N/A,FALSE,"Tickmarks"}</definedName>
    <definedName name="claudia" localSheetId="16" hidden="1">{#N/A,#N/A,FALSE,"Aging Summary";#N/A,#N/A,FALSE,"Ratio Analysis";#N/A,#N/A,FALSE,"Test 120 Day Accts";#N/A,#N/A,FALSE,"Tickmarks"}</definedName>
    <definedName name="claudia" localSheetId="18" hidden="1">{#N/A,#N/A,FALSE,"Aging Summary";#N/A,#N/A,FALSE,"Ratio Analysis";#N/A,#N/A,FALSE,"Test 120 Day Accts";#N/A,#N/A,FALSE,"Tickmarks"}</definedName>
    <definedName name="claudia" hidden="1">{#N/A,#N/A,FALSE,"Aging Summary";#N/A,#N/A,FALSE,"Ratio Analysis";#N/A,#N/A,FALSE,"Test 120 Day Accts";#N/A,#N/A,FALSE,"Tickmarks"}</definedName>
    <definedName name="claudiaccc">#REF!</definedName>
    <definedName name="Claudiarect">#REF!</definedName>
    <definedName name="claudio" localSheetId="16" hidden="1">{#N/A,#N/A,FALSE,"Aging Summary";#N/A,#N/A,FALSE,"Ratio Analysis";#N/A,#N/A,FALSE,"Test 120 Day Accts";#N/A,#N/A,FALSE,"Tickmarks"}</definedName>
    <definedName name="claudio" localSheetId="18" hidden="1">{#N/A,#N/A,FALSE,"Aging Summary";#N/A,#N/A,FALSE,"Ratio Analysis";#N/A,#N/A,FALSE,"Test 120 Day Accts";#N/A,#N/A,FALSE,"Tickmarks"}</definedName>
    <definedName name="claudio" hidden="1">{#N/A,#N/A,FALSE,"Aging Summary";#N/A,#N/A,FALSE,"Ratio Analysis";#N/A,#N/A,FALSE,"Test 120 Day Accts";#N/A,#N/A,FALSE,"Tickmarks"}</definedName>
    <definedName name="CLAVE">"PV2001"</definedName>
    <definedName name="ClearData">#REF!</definedName>
    <definedName name="Clie2004">#REF!</definedName>
    <definedName name="Clie2005">#REF!</definedName>
    <definedName name="ClieNac">#REF!</definedName>
    <definedName name="cliente" hidden="1">#REF!</definedName>
    <definedName name="CLIENTES">#REF!</definedName>
    <definedName name="clientes22">#REF!</definedName>
    <definedName name="CLIENTEXPORT">#REF!</definedName>
    <definedName name="CLIENTS_DOCPCOB">#REF!</definedName>
    <definedName name="CLOSING">#REF!</definedName>
    <definedName name="clp">761.59</definedName>
    <definedName name="CLP_Interpolation">#REF!</definedName>
    <definedName name="CLP_ZCR">#REF!</definedName>
    <definedName name="Cltes_VVarias">#REF!</definedName>
    <definedName name="cLTEvIV">#REF!</definedName>
    <definedName name="clu" localSheetId="16" hidden="1">{#N/A,#N/A,FALSE,"Aging Summary";#N/A,#N/A,FALSE,"Ratio Analysis";#N/A,#N/A,FALSE,"Test 120 Day Accts";#N/A,#N/A,FALSE,"Tickmarks"}</definedName>
    <definedName name="clu" localSheetId="18" hidden="1">{#N/A,#N/A,FALSE,"Aging Summary";#N/A,#N/A,FALSE,"Ratio Analysis";#N/A,#N/A,FALSE,"Test 120 Day Accts";#N/A,#N/A,FALSE,"Tickmarks"}</definedName>
    <definedName name="clu" hidden="1">{#N/A,#N/A,FALSE,"Aging Summary";#N/A,#N/A,FALSE,"Ratio Analysis";#N/A,#N/A,FALSE,"Test 120 Day Accts";#N/A,#N/A,FALSE,"Tickmarks"}</definedName>
    <definedName name="CM">#REF!</definedName>
    <definedName name="CM_111620002">#REF!</definedName>
    <definedName name="CM_112130001">#REF!</definedName>
    <definedName name="CM_121310001">#REF!</definedName>
    <definedName name="CM_121420001">#REF!</definedName>
    <definedName name="cm_cpi">#REF!</definedName>
    <definedName name="cma" localSheetId="16" hidden="1">{"balanço dolares",#N/A,FALSE,"SIGADR$";"AUT BAL REAIS",#N/A,FALSE,"SIGADR$";"QUOCIENTES REAIS",#N/A,FALSE,"QUOCIENTES";"JUNH QUOCI DOLARES",#N/A,FALSE,"QUOCIENTES"}</definedName>
    <definedName name="cma" localSheetId="18" hidden="1">{"balanço dolares",#N/A,FALSE,"SIGADR$";"AUT BAL REAIS",#N/A,FALSE,"SIGADR$";"QUOCIENTES REAIS",#N/A,FALSE,"QUOCIENTES";"JUNH QUOCI DOLARES",#N/A,FALSE,"QUOCIENTES"}</definedName>
    <definedName name="cma" hidden="1">{"balanço dolares",#N/A,FALSE,"SIGADR$";"AUT BAL REAIS",#N/A,FALSE,"SIGADR$";"QUOCIENTES REAIS",#N/A,FALSE,"QUOCIENTES";"JUNH QUOCI DOLARES",#N/A,FALSE,"QUOCIENTES"}</definedName>
    <definedName name="cmaada">#REF!</definedName>
    <definedName name="cmaads">#REF!</definedName>
    <definedName name="CMC">#REF!</definedName>
    <definedName name="cmcaf">#REF!</definedName>
    <definedName name="cmci">#REF!</definedName>
    <definedName name="CMCPI">#REF!</definedName>
    <definedName name="cmda">#REF!</definedName>
    <definedName name="cmdac">#REF!</definedName>
    <definedName name="cmdaec">#REF!</definedName>
    <definedName name="cmdael">#REF!</definedName>
    <definedName name="cmdaio">#REF!</definedName>
    <definedName name="cmdamq">#REF!</definedName>
    <definedName name="cmdamu">#REF!</definedName>
    <definedName name="cmdap">#REF!</definedName>
    <definedName name="cmdar">#REF!</definedName>
    <definedName name="cmdav">#REF!</definedName>
    <definedName name="cmdf2" localSheetId="16" hidden="1">{#N/A,#N/A,FALSE,"EERR";#N/A,#N/A,FALSE,"EOAF";#N/A,#N/A,FALSE,"MARG LOCAL";#N/A,#N/A,FALSE,"MARG MERCO"}</definedName>
    <definedName name="cmdf2" localSheetId="18" hidden="1">{#N/A,#N/A,FALSE,"EERR";#N/A,#N/A,FALSE,"EOAF";#N/A,#N/A,FALSE,"MARG LOCAL";#N/A,#N/A,FALSE,"MARG MERCO"}</definedName>
    <definedName name="cmdf2" hidden="1">{#N/A,#N/A,FALSE,"EERR";#N/A,#N/A,FALSE,"EOAF";#N/A,#N/A,FALSE,"MARG LOCAL";#N/A,#N/A,FALSE,"MARG MERCO"}</definedName>
    <definedName name="cmds">#REF!</definedName>
    <definedName name="cmec">#REF!</definedName>
    <definedName name="cmel">#REF!</definedName>
    <definedName name="cmi">#REF!</definedName>
    <definedName name="cmio">#REF!</definedName>
    <definedName name="cmk">#REF!</definedName>
    <definedName name="CMKPI">#REF!</definedName>
    <definedName name="cmmq">#REF!</definedName>
    <definedName name="cmmu">#REF!</definedName>
    <definedName name="cmon" localSheetId="16" hidden="1">{#N/A,#N/A,FALSE,"Aging Summary";#N/A,#N/A,FALSE,"Ratio Analysis";#N/A,#N/A,FALSE,"Test 120 Day Accts";#N/A,#N/A,FALSE,"Tickmarks"}</definedName>
    <definedName name="cmon" localSheetId="18" hidden="1">{#N/A,#N/A,FALSE,"Aging Summary";#N/A,#N/A,FALSE,"Ratio Analysis";#N/A,#N/A,FALSE,"Test 120 Day Accts";#N/A,#N/A,FALSE,"Tickmarks"}</definedName>
    <definedName name="cmon" hidden="1">{#N/A,#N/A,FALSE,"Aging Summary";#N/A,#N/A,FALSE,"Ratio Analysis";#N/A,#N/A,FALSE,"Test 120 Day Accts";#N/A,#N/A,FALSE,"Tickmarks"}</definedName>
    <definedName name="CMonet">#REF!</definedName>
    <definedName name="cmp">#REF!</definedName>
    <definedName name="cmppm">#REF!</definedName>
    <definedName name="CMPRIO" localSheetId="16" hidden="1">{#N/A,#N/A,FALSE,"Cover";#N/A,#N/A,FALSE,"Index";#N/A,#N/A,FALSE,"Supp. A";#N/A,#N/A,FALSE,"Supp. B";#N/A,#N/A,FALSE,"Supp. C";#N/A,#N/A,FALSE,"Supp. D";#N/A,#N/A,FALSE,"Supp. E";#N/A,#N/A,FALSE,"Supp. F";#N/A,#N/A,FALSE,"Supp. G";#N/A,#N/A,FALSE,"Supp. H";#N/A,#N/A,FALSE,"Supp. I";#N/A,#N/A,FALSE,"Supp. J";#N/A,#N/A,FALSE,"Supp. K";#N/A,#N/A,FALSE,"Supp. L"}</definedName>
    <definedName name="CMPRIO" localSheetId="18" hidden="1">{#N/A,#N/A,FALSE,"Cover";#N/A,#N/A,FALSE,"Index";#N/A,#N/A,FALSE,"Supp. A";#N/A,#N/A,FALSE,"Supp. B";#N/A,#N/A,FALSE,"Supp. C";#N/A,#N/A,FALSE,"Supp. D";#N/A,#N/A,FALSE,"Supp. E";#N/A,#N/A,FALSE,"Supp. F";#N/A,#N/A,FALSE,"Supp. G";#N/A,#N/A,FALSE,"Supp. H";#N/A,#N/A,FALSE,"Supp. I";#N/A,#N/A,FALSE,"Supp. J";#N/A,#N/A,FALSE,"Supp. K";#N/A,#N/A,FALSE,"Supp. L"}</definedName>
    <definedName name="CMPRIO" hidden="1">{#N/A,#N/A,FALSE,"Cover";#N/A,#N/A,FALSE,"Index";#N/A,#N/A,FALSE,"Supp. A";#N/A,#N/A,FALSE,"Supp. B";#N/A,#N/A,FALSE,"Supp. C";#N/A,#N/A,FALSE,"Supp. D";#N/A,#N/A,FALSE,"Supp. E";#N/A,#N/A,FALSE,"Supp. F";#N/A,#N/A,FALSE,"Supp. G";#N/A,#N/A,FALSE,"Supp. H";#N/A,#N/A,FALSE,"Supp. I";#N/A,#N/A,FALSE,"Supp. J";#N/A,#N/A,FALSE,"Supp. K";#N/A,#N/A,FALSE,"Supp. L"}</definedName>
    <definedName name="cmr">#REF!</definedName>
    <definedName name="cmt">#REF!</definedName>
    <definedName name="cmuta">#REF!</definedName>
    <definedName name="cmutejan">#REF!</definedName>
    <definedName name="cmv">#REF!</definedName>
    <definedName name="CO">#REF!</definedName>
    <definedName name="CO_CONSOLIDADO">#REF!</definedName>
    <definedName name="coatable">#REF!</definedName>
    <definedName name="COB009_2">#REF!</definedName>
    <definedName name="COB009_3">#REF!</definedName>
    <definedName name="COB009_4">#REF!</definedName>
    <definedName name="COB009_5">#REF!</definedName>
    <definedName name="COB009_6">#REF!</definedName>
    <definedName name="cobranza1" localSheetId="16" hidden="1">{#N/A,#N/A,TRUE,"HOJA 1 (P)";#N/A,#N/A,TRUE,"HOJA 2 (P)";#N/A,#N/A,TRUE,"HOJA 3 (P)";#N/A,#N/A,TRUE,"HOJA 4 (P)"}</definedName>
    <definedName name="cobranza1" localSheetId="18" hidden="1">{#N/A,#N/A,TRUE,"HOJA 1 (P)";#N/A,#N/A,TRUE,"HOJA 2 (P)";#N/A,#N/A,TRUE,"HOJA 3 (P)";#N/A,#N/A,TRUE,"HOJA 4 (P)"}</definedName>
    <definedName name="cobranza1" hidden="1">{#N/A,#N/A,TRUE,"HOJA 1 (P)";#N/A,#N/A,TRUE,"HOJA 2 (P)";#N/A,#N/A,TRUE,"HOJA 3 (P)";#N/A,#N/A,TRUE,"HOJA 4 (P)"}</definedName>
    <definedName name="cod">#REF!</definedName>
    <definedName name="COD__87">#REF!</definedName>
    <definedName name="codBCE">#REF!</definedName>
    <definedName name="CodBce_AnoAnt">#REF!</definedName>
    <definedName name="CodBce_MontoAnoAnt">#REF!</definedName>
    <definedName name="codBCE1">#REF!</definedName>
    <definedName name="CodCta1001">#REF!</definedName>
    <definedName name="CodCta1009">#REF!</definedName>
    <definedName name="CodCtaBco1005">#REF!</definedName>
    <definedName name="Code" hidden="1">#REF!</definedName>
    <definedName name="codEERR">#REF!</definedName>
    <definedName name="CodEERR1">#REF!</definedName>
    <definedName name="CodeLookup">#REF!</definedName>
    <definedName name="Codigo">#REF!</definedName>
    <definedName name="Código">#REF!</definedName>
    <definedName name="codigo1">#REF!</definedName>
    <definedName name="CODIGO12">#REF!</definedName>
    <definedName name="codigo13">#REF!</definedName>
    <definedName name="CODIGO2">#REF!</definedName>
    <definedName name="CODIGOF22">#REF!</definedName>
    <definedName name="codigolocal">#REF!</definedName>
    <definedName name="codigopais">#REF!</definedName>
    <definedName name="codigor">#REF!</definedName>
    <definedName name="CODTRAB">#REF!</definedName>
    <definedName name="COEXPAC">#REF!</definedName>
    <definedName name="COFINS">#REF!</definedName>
    <definedName name="Cogigos">#REF!</definedName>
    <definedName name="Col_AC_3112_ApRepFFApresRet">#REF!</definedName>
    <definedName name="Col_AC_3112_ApRepLocalApresRet">#REF!</definedName>
    <definedName name="Col_AC_3112_AvRepFFApresRet">#REF!</definedName>
    <definedName name="Col_AC_3112_AvRepLocalApresRet">#REF!</definedName>
    <definedName name="Col_AC_AnneeNFFApresRet">#REF!</definedName>
    <definedName name="Col_AC_AnneeNLocalApresRet">#REF!</definedName>
    <definedName name="Col_AC_Intitule_Compte">#REF!</definedName>
    <definedName name="Col_AC_N_1_ApRepFFApresRet">#REF!</definedName>
    <definedName name="Col_AC_N_1_ApRepLocalApresRet">#REF!</definedName>
    <definedName name="Col_AC_N_1_AvRepFFApresRet">#REF!</definedName>
    <definedName name="Col_AC_N_1_AvRepLocalApresRet">#REF!</definedName>
    <definedName name="Col_AC_Num_Compte">#REF!</definedName>
    <definedName name="Col_AC_Retrait">#REF!</definedName>
    <definedName name="Col_AC_SocialAvantRet">#REF!</definedName>
    <definedName name="Col_ActifNet_N_1_FRF">#REF!</definedName>
    <definedName name="Col_ActifNet_N_1_Local">#REF!</definedName>
    <definedName name="Col_ActifNet_N_FRF">#REF!</definedName>
    <definedName name="Col_ActifNet_N_Local">#REF!</definedName>
    <definedName name="Col_PA_3112_ApRepFFApresRet">#REF!</definedName>
    <definedName name="Col_PA_3112_ApRepLocalApresRet">#REF!</definedName>
    <definedName name="Col_PA_3112_AvRepFFApresRet">#REF!</definedName>
    <definedName name="Col_PA_3112_AvRepLocalApresRet">#REF!</definedName>
    <definedName name="Col_PA_AnneeNFFApresRet">#REF!</definedName>
    <definedName name="Col_PA_AnneeNLocalApresRet">#REF!</definedName>
    <definedName name="Col_PA_Intitule_Compte">#REF!</definedName>
    <definedName name="Col_PA_N_1_ApRepFFApresRet">#REF!</definedName>
    <definedName name="Col_PA_N_1_ApRepLocalApresRet">#REF!</definedName>
    <definedName name="Col_PA_N_1_AvRepFFApresRet">#REF!</definedName>
    <definedName name="Col_PA_N_1_AvRepLocalApresRet">#REF!</definedName>
    <definedName name="Col_PA_Num_Compte">#REF!</definedName>
    <definedName name="Col_PA_Retrait">#REF!</definedName>
    <definedName name="Col_PA_SocialAvantRet">#REF!</definedName>
    <definedName name="Col_PAR_N_1P260">#REF!</definedName>
    <definedName name="Col_PAR_RETP130">#REF!</definedName>
    <definedName name="Col_PL_AnneeNFFApresRet">#REF!</definedName>
    <definedName name="Col_PL_AnneeNLocalApresRet">#REF!</definedName>
    <definedName name="Col_PL_Intitule_Compte">#REF!</definedName>
    <definedName name="Col_PL_N_1_ApRepFFApresRet">#REF!</definedName>
    <definedName name="Col_PL_N_1_ApRepLocalApresRet">#REF!</definedName>
    <definedName name="Col_PL_N_1_AvRepFFApresRet">#REF!</definedName>
    <definedName name="Col_PL_N_1_AvRepLocalApresRet">#REF!</definedName>
    <definedName name="Col_PL_Num_Compte">#REF!</definedName>
    <definedName name="Col_PL_Retrait">#REF!</definedName>
    <definedName name="Col_PL_SocialAvantRet">#REF!</definedName>
    <definedName name="ColColor">#REF!</definedName>
    <definedName name="ColDesde">#REF!</definedName>
    <definedName name="ColHasta">#REF!</definedName>
    <definedName name="ColorNames">#REF!</definedName>
    <definedName name="ColPrincipio">#REF!</definedName>
    <definedName name="COM" localSheetId="16" hidden="1">{#N/A,#N/A,FALSE,"Aging Summary";#N/A,#N/A,FALSE,"Ratio Analysis";#N/A,#N/A,FALSE,"Test 120 Day Accts";#N/A,#N/A,FALSE,"Tickmarks"}</definedName>
    <definedName name="COM" localSheetId="18" hidden="1">{#N/A,#N/A,FALSE,"Aging Summary";#N/A,#N/A,FALSE,"Ratio Analysis";#N/A,#N/A,FALSE,"Test 120 Day Accts";#N/A,#N/A,FALSE,"Tickmarks"}</definedName>
    <definedName name="COM" hidden="1">{#N/A,#N/A,FALSE,"Aging Summary";#N/A,#N/A,FALSE,"Ratio Analysis";#N/A,#N/A,FALSE,"Test 120 Day Accts";#N/A,#N/A,FALSE,"Tickmarks"}</definedName>
    <definedName name="Com_MBIA">#REF!</definedName>
    <definedName name="Combinafdo">#REF!</definedName>
    <definedName name="COMCOMAC">#REF!</definedName>
    <definedName name="COMCOMAN">#REF!</definedName>
    <definedName name="ComDepGarAne1301">#REF!</definedName>
    <definedName name="COMERCIAL">#REF!</definedName>
    <definedName name="COMHYOAC">#REF!</definedName>
    <definedName name="COMHYOAN">#REF!</definedName>
    <definedName name="Comicrom">#REF!</definedName>
    <definedName name="COMIENZO">#REF!</definedName>
    <definedName name="Comisión_apertura_Deuda_IVA">NA()</definedName>
    <definedName name="Comisión_apertura_Deuda_IVA_9">NA()</definedName>
    <definedName name="COMISIONTARJ">#REF!</definedName>
    <definedName name="ComisiónVentas">#REF!</definedName>
    <definedName name="COMP.CAYMAN">#REF!</definedName>
    <definedName name="COMP.CONSOLIDAD">#REF!</definedName>
    <definedName name="comp0101">#REF!</definedName>
    <definedName name="COMPA" localSheetId="16" hidden="1">{#N/A,#N/A,FALSE,"Aging Summary";#N/A,#N/A,FALSE,"Ratio Analysis";#N/A,#N/A,FALSE,"Test 120 Day Accts";#N/A,#N/A,FALSE,"Tickmarks"}</definedName>
    <definedName name="COMPA" localSheetId="18" hidden="1">{#N/A,#N/A,FALSE,"Aging Summary";#N/A,#N/A,FALSE,"Ratio Analysis";#N/A,#N/A,FALSE,"Test 120 Day Accts";#N/A,#N/A,FALSE,"Tickmarks"}</definedName>
    <definedName name="COMPA" hidden="1">{#N/A,#N/A,FALSE,"Aging Summary";#N/A,#N/A,FALSE,"Ratio Analysis";#N/A,#N/A,FALSE,"Test 120 Day Accts";#N/A,#N/A,FALSE,"Tickmarks"}</definedName>
    <definedName name="COMPACAC">#REF!</definedName>
    <definedName name="COMPACAN">#REF!</definedName>
    <definedName name="COMPANIES">#REF!</definedName>
    <definedName name="COMPANY">#REF!</definedName>
    <definedName name="cOMPARATIVO" localSheetId="16" hidden="1">{#N/A,#N/A,TRUE,"MEMO";#N/A,#N/A,TRUE,"PARAMETROS";#N/A,#N/A,TRUE,"RLI ";#N/A,#N/A,TRUE,"IMPTO.DET.";#N/A,#N/A,TRUE,"FUT-FUNT";#N/A,#N/A,TRUE,"CPI-PATR.";#N/A,#N/A,TRUE,"CM CPI";#N/A,#N/A,TRUE,"PROV";#N/A,#N/A,TRUE,"A FIJO";#N/A,#N/A,TRUE,"LEASING";#N/A,#N/A,TRUE,"VPP";#N/A,#N/A,TRUE,"PPM";#N/A,#N/A,TRUE,"OTROS"}</definedName>
    <definedName name="cOMPARATIVO" localSheetId="18" hidden="1">{#N/A,#N/A,TRUE,"MEMO";#N/A,#N/A,TRUE,"PARAMETROS";#N/A,#N/A,TRUE,"RLI ";#N/A,#N/A,TRUE,"IMPTO.DET.";#N/A,#N/A,TRUE,"FUT-FUNT";#N/A,#N/A,TRUE,"CPI-PATR.";#N/A,#N/A,TRUE,"CM CPI";#N/A,#N/A,TRUE,"PROV";#N/A,#N/A,TRUE,"A FIJO";#N/A,#N/A,TRUE,"LEASING";#N/A,#N/A,TRUE,"VPP";#N/A,#N/A,TRUE,"PPM";#N/A,#N/A,TRUE,"OTROS"}</definedName>
    <definedName name="cOMPARATIVO" hidden="1">{#N/A,#N/A,TRUE,"MEMO";#N/A,#N/A,TRUE,"PARAMETROS";#N/A,#N/A,TRUE,"RLI ";#N/A,#N/A,TRUE,"IMPTO.DET.";#N/A,#N/A,TRUE,"FUT-FUNT";#N/A,#N/A,TRUE,"CPI-PATR.";#N/A,#N/A,TRUE,"CM CPI";#N/A,#N/A,TRUE,"PROV";#N/A,#N/A,TRUE,"A FIJO";#N/A,#N/A,TRUE,"LEASING";#N/A,#N/A,TRUE,"VPP";#N/A,#N/A,TRUE,"PPM";#N/A,#N/A,TRUE,"OTROS"}</definedName>
    <definedName name="COMPENSACION">#REF!</definedName>
    <definedName name="Complememtaria">#REF!</definedName>
    <definedName name="Complementarias">#REF!</definedName>
    <definedName name="compra_venta">#REF!</definedName>
    <definedName name="compras">#REF!</definedName>
    <definedName name="comprasa" localSheetId="16" hidden="1">{"'DIFPRE'!$A$2:$M$54"}</definedName>
    <definedName name="comprasa" localSheetId="18" hidden="1">{"'DIFPRE'!$A$2:$M$54"}</definedName>
    <definedName name="comprasa" hidden="1">{"'DIFPRE'!$A$2:$M$54"}</definedName>
    <definedName name="computadorculiao" localSheetId="16" hidden="1">{#N/A,#N/A,FALSE,"Aging Summary";#N/A,#N/A,FALSE,"Ratio Analysis";#N/A,#N/A,FALSE,"Test 120 Day Accts";#N/A,#N/A,FALSE,"Tickmarks"}</definedName>
    <definedName name="computadorculiao" localSheetId="18" hidden="1">{#N/A,#N/A,FALSE,"Aging Summary";#N/A,#N/A,FALSE,"Ratio Analysis";#N/A,#N/A,FALSE,"Test 120 Day Accts";#N/A,#N/A,FALSE,"Tickmarks"}</definedName>
    <definedName name="computadorculiao" hidden="1">{#N/A,#N/A,FALSE,"Aging Summary";#N/A,#N/A,FALSE,"Ratio Analysis";#N/A,#N/A,FALSE,"Test 120 Day Accts";#N/A,#N/A,FALSE,"Tickmarks"}</definedName>
    <definedName name="COMPUTO">#REF!</definedName>
    <definedName name="ComSdo1301">#REF!</definedName>
    <definedName name="ComSdo1330">#REF!</definedName>
    <definedName name="ComSdo2001">#REF!</definedName>
    <definedName name="ComSdo2002128">#REF!</definedName>
    <definedName name="ComSdo2302092">#REF!</definedName>
    <definedName name="ComSdo2304074">#REF!</definedName>
    <definedName name="ComSdo2304075">#REF!</definedName>
    <definedName name="ComSdo2402">#REF!</definedName>
    <definedName name="comsion">#REF!</definedName>
    <definedName name="COMUNA">#REF!</definedName>
    <definedName name="Con" localSheetId="16" hidden="1">{#N/A,#N/A,FALSE,"ANEXO_2";#N/A,#N/A,FALSE,"ANEXO_1";#N/A,#N/A,FALSE,"NOTAS";#N/A,#N/A,FALSE,"INFORME";#N/A,#N/A,FALSE,"EERR";#N/A,#N/A,FALSE,"BALANCE"}</definedName>
    <definedName name="Con" localSheetId="18" hidden="1">{#N/A,#N/A,FALSE,"ANEXO_2";#N/A,#N/A,FALSE,"ANEXO_1";#N/A,#N/A,FALSE,"NOTAS";#N/A,#N/A,FALSE,"INFORME";#N/A,#N/A,FALSE,"EERR";#N/A,#N/A,FALSE,"BALANCE"}</definedName>
    <definedName name="Con" hidden="1">{#N/A,#N/A,FALSE,"ANEXO_2";#N/A,#N/A,FALSE,"ANEXO_1";#N/A,#N/A,FALSE,"NOTAS";#N/A,#N/A,FALSE,"INFORME";#N/A,#N/A,FALSE,"EERR";#N/A,#N/A,FALSE,"BALANCE"}</definedName>
    <definedName name="con_bono">#REF!</definedName>
    <definedName name="CONAJUSTE" localSheetId="16" hidden="1">Main.SAPF4Help()</definedName>
    <definedName name="CONAJUSTE" localSheetId="18" hidden="1">Main.SAPF4Help()</definedName>
    <definedName name="CONAJUSTE" hidden="1">Main.SAPF4Help()</definedName>
    <definedName name="conchala" localSheetId="16" hidden="1">{"Base_Ppto",#N/A,FALSE,"Hoja Principal";"Gastos_por_Concepto",#N/A,FALSE,"Hoja Principal"}</definedName>
    <definedName name="conchala" localSheetId="18" hidden="1">{"Base_Ppto",#N/A,FALSE,"Hoja Principal";"Gastos_por_Concepto",#N/A,FALSE,"Hoja Principal"}</definedName>
    <definedName name="conchala" hidden="1">{"Base_Ppto",#N/A,FALSE,"Hoja Principal";"Gastos_por_Concepto",#N/A,FALSE,"Hoja Principal"}</definedName>
    <definedName name="conchesumadre" localSheetId="16" hidden="1">{#N/A,#N/A,TRUE,"MEMO";#N/A,#N/A,TRUE,"PARAMETROS";#N/A,#N/A,TRUE,"RLI ";#N/A,#N/A,TRUE,"IMPTO.DET.";#N/A,#N/A,TRUE,"FUT-FUNT";#N/A,#N/A,TRUE,"CPI-PATR.";#N/A,#N/A,TRUE,"CM CPI";#N/A,#N/A,TRUE,"PROV";#N/A,#N/A,TRUE,"A FIJO";#N/A,#N/A,TRUE,"LEASING";#N/A,#N/A,TRUE,"VPP";#N/A,#N/A,TRUE,"PPM";#N/A,#N/A,TRUE,"OTROS"}</definedName>
    <definedName name="conchesumadre" localSheetId="18" hidden="1">{#N/A,#N/A,TRUE,"MEMO";#N/A,#N/A,TRUE,"PARAMETROS";#N/A,#N/A,TRUE,"RLI ";#N/A,#N/A,TRUE,"IMPTO.DET.";#N/A,#N/A,TRUE,"FUT-FUNT";#N/A,#N/A,TRUE,"CPI-PATR.";#N/A,#N/A,TRUE,"CM CPI";#N/A,#N/A,TRUE,"PROV";#N/A,#N/A,TRUE,"A FIJO";#N/A,#N/A,TRUE,"LEASING";#N/A,#N/A,TRUE,"VPP";#N/A,#N/A,TRUE,"PPM";#N/A,#N/A,TRUE,"OTROS"}</definedName>
    <definedName name="conchesumadre" hidden="1">{#N/A,#N/A,TRUE,"MEMO";#N/A,#N/A,TRUE,"PARAMETROS";#N/A,#N/A,TRUE,"RLI ";#N/A,#N/A,TRUE,"IMPTO.DET.";#N/A,#N/A,TRUE,"FUT-FUNT";#N/A,#N/A,TRUE,"CPI-PATR.";#N/A,#N/A,TRUE,"CM CPI";#N/A,#N/A,TRUE,"PROV";#N/A,#N/A,TRUE,"A FIJO";#N/A,#N/A,TRUE,"LEASING";#N/A,#N/A,TRUE,"VPP";#N/A,#N/A,TRUE,"PPM";#N/A,#N/A,TRUE,"OTROS"}</definedName>
    <definedName name="CONCILIACION">#REF!</definedName>
    <definedName name="CONCILIACIÓN" localSheetId="16" hidden="1">{#N/A,#N/A,FALSE,"Aging Summary";#N/A,#N/A,FALSE,"Ratio Analysis";#N/A,#N/A,FALSE,"Test 120 Day Accts";#N/A,#N/A,FALSE,"Tickmarks"}</definedName>
    <definedName name="CONCILIACIÓN" localSheetId="18" hidden="1">{#N/A,#N/A,FALSE,"Aging Summary";#N/A,#N/A,FALSE,"Ratio Analysis";#N/A,#N/A,FALSE,"Test 120 Day Accts";#N/A,#N/A,FALSE,"Tickmarks"}</definedName>
    <definedName name="CONCILIACIÓN" hidden="1">{#N/A,#N/A,FALSE,"Aging Summary";#N/A,#N/A,FALSE,"Ratio Analysis";#N/A,#N/A,FALSE,"Test 120 Day Accts";#N/A,#N/A,FALSE,"Tickmarks"}</definedName>
    <definedName name="CONS">#REF!</definedName>
    <definedName name="Cons_Actif_FF_Fin">#REF!</definedName>
    <definedName name="Cons_Actif_Loc_Debut">#REF!</definedName>
    <definedName name="CONS_ALMIDON">#REF!,#REF!</definedName>
    <definedName name="Cons_Passif_FF_Fin">#REF!</definedName>
    <definedName name="Cons_Passif_Loc_Debut">#REF!</definedName>
    <definedName name="Cons_PL_FF_Fin">#REF!</definedName>
    <definedName name="Cons_PL_Loc_Debut">#REF!</definedName>
    <definedName name="Cons1">#REF!</definedName>
    <definedName name="CONS2">#REF!</definedName>
    <definedName name="ConsFundSt00a05">#REF!</definedName>
    <definedName name="ConsIncSt00a05">#REF!</definedName>
    <definedName name="CONSLEV">#REF!</definedName>
    <definedName name="CONSOL">#REF!</definedName>
    <definedName name="CONSOLI">#REF!</definedName>
    <definedName name="CONSOLIDACION">#REF!</definedName>
    <definedName name="CONSOLIDADO">#REF!</definedName>
    <definedName name="Consolide">#REF!</definedName>
    <definedName name="Const">#REF!</definedName>
    <definedName name="Construcciones_y_Obras_Ingraestructurales">#REF!</definedName>
    <definedName name="construction">#REF!</definedName>
    <definedName name="constructionstartup">#REF!</definedName>
    <definedName name="CONSTRUCTORA">#REF!</definedName>
    <definedName name="Consulta_desde_Excel_Files">#REF!</definedName>
    <definedName name="Consulta_itens_financeiros">#REF!</definedName>
    <definedName name="consumer">#REF!</definedName>
    <definedName name="ConsumoBureau">#REF!</definedName>
    <definedName name="CONSUMOS">#REF!,#REF!,#REF!</definedName>
    <definedName name="ConsumoSD">#REF!</definedName>
    <definedName name="CONT02092000.4" localSheetId="16" hidden="1">{#N/A,#N/A,FALSE,"1321";#N/A,#N/A,FALSE,"1324";#N/A,#N/A,FALSE,"1333";#N/A,#N/A,FALSE,"1371"}</definedName>
    <definedName name="CONT02092000.4" localSheetId="18" hidden="1">{#N/A,#N/A,FALSE,"1321";#N/A,#N/A,FALSE,"1324";#N/A,#N/A,FALSE,"1333";#N/A,#N/A,FALSE,"1371"}</definedName>
    <definedName name="CONT02092000.4" hidden="1">{#N/A,#N/A,FALSE,"1321";#N/A,#N/A,FALSE,"1324";#N/A,#N/A,FALSE,"1333";#N/A,#N/A,FALSE,"1371"}</definedName>
    <definedName name="Contab1">#REF!</definedName>
    <definedName name="Contabilizacion" localSheetId="16" hidden="1">{#N/A,#N/A,FALSE,"Aging Summary";#N/A,#N/A,FALSE,"Ratio Analysis";#N/A,#N/A,FALSE,"Test 120 Day Accts";#N/A,#N/A,FALSE,"Tickmarks"}</definedName>
    <definedName name="Contabilizacion" localSheetId="18" hidden="1">{#N/A,#N/A,FALSE,"Aging Summary";#N/A,#N/A,FALSE,"Ratio Analysis";#N/A,#N/A,FALSE,"Test 120 Day Accts";#N/A,#N/A,FALSE,"Tickmarks"}</definedName>
    <definedName name="Contabilizacion" hidden="1">{#N/A,#N/A,FALSE,"Aging Summary";#N/A,#N/A,FALSE,"Ratio Analysis";#N/A,#N/A,FALSE,"Test 120 Day Accts";#N/A,#N/A,FALSE,"Tickmarks"}</definedName>
    <definedName name="Contabilizacion_1" localSheetId="16" hidden="1">{#N/A,#N/A,FALSE,"Aging Summary";#N/A,#N/A,FALSE,"Ratio Analysis";#N/A,#N/A,FALSE,"Test 120 Day Accts";#N/A,#N/A,FALSE,"Tickmarks"}</definedName>
    <definedName name="Contabilizacion_1" localSheetId="18" hidden="1">{#N/A,#N/A,FALSE,"Aging Summary";#N/A,#N/A,FALSE,"Ratio Analysis";#N/A,#N/A,FALSE,"Test 120 Day Accts";#N/A,#N/A,FALSE,"Tickmarks"}</definedName>
    <definedName name="Contabilizacion_1" hidden="1">{#N/A,#N/A,FALSE,"Aging Summary";#N/A,#N/A,FALSE,"Ratio Analysis";#N/A,#N/A,FALSE,"Test 120 Day Accts";#N/A,#N/A,FALSE,"Tickmarks"}</definedName>
    <definedName name="CONTADOR">#REF!</definedName>
    <definedName name="CONTADOR_1">#REF!</definedName>
    <definedName name="CONTADOR_2">#REF!</definedName>
    <definedName name="contador1">5</definedName>
    <definedName name="contador2">5</definedName>
    <definedName name="containoha">#REF!</definedName>
    <definedName name="CONTENEDOR_ESPECIAL_20_JLCU854404_2">#REF!</definedName>
    <definedName name="ContentsHelp" hidden="1">#REF!</definedName>
    <definedName name="CONTGNA">#REF!</definedName>
    <definedName name="CONTNAA">#REF!</definedName>
    <definedName name="contodo" localSheetId="16" hidden="1">{#N/A,#N/A,FALSE,"Aging Summary";#N/A,#N/A,FALSE,"Ratio Analysis";#N/A,#N/A,FALSE,"Test 120 Day Accts";#N/A,#N/A,FALSE,"Tickmarks"}</definedName>
    <definedName name="contodo" localSheetId="18" hidden="1">{#N/A,#N/A,FALSE,"Aging Summary";#N/A,#N/A,FALSE,"Ratio Analysis";#N/A,#N/A,FALSE,"Test 120 Day Accts";#N/A,#N/A,FALSE,"Tickmarks"}</definedName>
    <definedName name="contodo" hidden="1">{#N/A,#N/A,FALSE,"Aging Summary";#N/A,#N/A,FALSE,"Ratio Analysis";#N/A,#N/A,FALSE,"Test 120 Day Accts";#N/A,#N/A,FALSE,"Tickmarks"}</definedName>
    <definedName name="CONTRATOLEASING">#REF!</definedName>
    <definedName name="contri">#REF!</definedName>
    <definedName name="contri.xls"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contri.xls"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contri.xls"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Contrib.Ainoha">#REF!</definedName>
    <definedName name="CONTROL">#REF!</definedName>
    <definedName name="Controle_AP_1">#REF!</definedName>
    <definedName name="Controle_AP_2">#REF!</definedName>
    <definedName name="Controles">#REF!</definedName>
    <definedName name="ConUnit">#REF!</definedName>
    <definedName name="ConUnit_9">NA()</definedName>
    <definedName name="Conventions">#REF!</definedName>
    <definedName name="CONVERSION">#REF!</definedName>
    <definedName name="Converting">#REF!</definedName>
    <definedName name="cop" localSheetId="16" hidden="1">{#N/A,#N/A,FALSE,"Aging Summary";#N/A,#N/A,FALSE,"Ratio Analysis";#N/A,#N/A,FALSE,"Test 120 Day Accts";#N/A,#N/A,FALSE,"Tickmarks"}</definedName>
    <definedName name="cop" localSheetId="18" hidden="1">{#N/A,#N/A,FALSE,"Aging Summary";#N/A,#N/A,FALSE,"Ratio Analysis";#N/A,#N/A,FALSE,"Test 120 Day Accts";#N/A,#N/A,FALSE,"Tickmarks"}</definedName>
    <definedName name="cop" hidden="1">{#N/A,#N/A,FALSE,"Aging Summary";#N/A,#N/A,FALSE,"Ratio Analysis";#N/A,#N/A,FALSE,"Test 120 Day Accts";#N/A,#N/A,FALSE,"Tickmarks"}</definedName>
    <definedName name="cop_edit">#REF!,#REF!</definedName>
    <definedName name="COPI3">#REF!</definedName>
    <definedName name="COPIA" localSheetId="16" hidden="1">{#N/A,#N/A,FALSE,"Aging Summary";#N/A,#N/A,FALSE,"Ratio Analysis";#N/A,#N/A,FALSE,"Test 120 Day Accts";#N/A,#N/A,FALSE,"Tickmarks"}</definedName>
    <definedName name="COPIA" localSheetId="18" hidden="1">{#N/A,#N/A,FALSE,"Aging Summary";#N/A,#N/A,FALSE,"Ratio Analysis";#N/A,#N/A,FALSE,"Test 120 Day Accts";#N/A,#N/A,FALSE,"Tickmarks"}</definedName>
    <definedName name="COPIA" hidden="1">{#N/A,#N/A,FALSE,"Aging Summary";#N/A,#N/A,FALSE,"Ratio Analysis";#N/A,#N/A,FALSE,"Test 120 Day Accts";#N/A,#N/A,FALSE,"Tickmarks"}</definedName>
    <definedName name="COPIA2">#REF!</definedName>
    <definedName name="COPIAPO">#REF!</definedName>
    <definedName name="COPIASUMA">#REF!</definedName>
    <definedName name="copy" localSheetId="16" hidden="1">{#N/A,#N/A,FALSE,"Aging Summary";#N/A,#N/A,FALSE,"Ratio Analysis";#N/A,#N/A,FALSE,"Test 120 Day Accts";#N/A,#N/A,FALSE,"Tickmarks"}</definedName>
    <definedName name="copy" localSheetId="18" hidden="1">{#N/A,#N/A,FALSE,"Aging Summary";#N/A,#N/A,FALSE,"Ratio Analysis";#N/A,#N/A,FALSE,"Test 120 Day Accts";#N/A,#N/A,FALSE,"Tickmarks"}</definedName>
    <definedName name="copy" hidden="1">{#N/A,#N/A,FALSE,"Aging Summary";#N/A,#N/A,FALSE,"Ratio Analysis";#N/A,#N/A,FALSE,"Test 120 Day Accts";#N/A,#N/A,FALSE,"Tickmarks"}</definedName>
    <definedName name="COQUIMBO">#REF!</definedName>
    <definedName name="Cor">#REF!</definedName>
    <definedName name="CORR" localSheetId="16" hidden="1">Main.SAPF4Help()</definedName>
    <definedName name="CORR" localSheetId="18" hidden="1">Main.SAPF4Help()</definedName>
    <definedName name="CORR" hidden="1">Main.SAPF4Help()</definedName>
    <definedName name="Corr.1">#REF!</definedName>
    <definedName name="Corr.3">#REF!</definedName>
    <definedName name="Corre">#REF!</definedName>
    <definedName name="Correc.Monet">#REF!</definedName>
    <definedName name="Correccion_monetaria">#REF!</definedName>
    <definedName name="Corrección_Monetaria">#REF!</definedName>
    <definedName name="CORREDOR">#REF!</definedName>
    <definedName name="CORRELATEBIS" localSheetId="16" hidden="1">{#N/A,#N/A,TRUE,"INPUT";#N/A,#N/A,TRUE,"vend_rid";#N/A,#N/A,TRUE,"vend_tra";#N/A,#N/A,TRUE,"ordinato";#N/A,#N/A,TRUE,"costi_rid";#N/A,#N/A,TRUE,"costi_tra";#N/A,#N/A,TRUE,"dipendenti";#N/A,#N/A,TRUE,"costo_pers";#N/A,#N/A,TRUE,"inv_98";#N/A,#N/A,TRUE,"ECO_COMP";#N/A,#N/A,TRUE,"anal_gen";#N/A,#N/A,TRUE,"dett_inv";#N/A,#N/A,TRUE,"cover";#N/A,#N/A,TRUE,"indice_R"}</definedName>
    <definedName name="CORRELATEBIS" localSheetId="18" hidden="1">{#N/A,#N/A,TRUE,"INPUT";#N/A,#N/A,TRUE,"vend_rid";#N/A,#N/A,TRUE,"vend_tra";#N/A,#N/A,TRUE,"ordinato";#N/A,#N/A,TRUE,"costi_rid";#N/A,#N/A,TRUE,"costi_tra";#N/A,#N/A,TRUE,"dipendenti";#N/A,#N/A,TRUE,"costo_pers";#N/A,#N/A,TRUE,"inv_98";#N/A,#N/A,TRUE,"ECO_COMP";#N/A,#N/A,TRUE,"anal_gen";#N/A,#N/A,TRUE,"dett_inv";#N/A,#N/A,TRUE,"cover";#N/A,#N/A,TRUE,"indice_R"}</definedName>
    <definedName name="CORRELATEBIS" hidden="1">{#N/A,#N/A,TRUE,"INPUT";#N/A,#N/A,TRUE,"vend_rid";#N/A,#N/A,TRUE,"vend_tra";#N/A,#N/A,TRUE,"ordinato";#N/A,#N/A,TRUE,"costi_rid";#N/A,#N/A,TRUE,"costi_tra";#N/A,#N/A,TRUE,"dipendenti";#N/A,#N/A,TRUE,"costo_pers";#N/A,#N/A,TRUE,"inv_98";#N/A,#N/A,TRUE,"ECO_COMP";#N/A,#N/A,TRUE,"anal_gen";#N/A,#N/A,TRUE,"dett_inv";#N/A,#N/A,TRUE,"cover";#N/A,#N/A,TRUE,"indice_R"}</definedName>
    <definedName name="Correlativo">#REF!</definedName>
    <definedName name="correos">#REF!</definedName>
    <definedName name="Correos2">#REF!</definedName>
    <definedName name="CORRESPEXT">#REF!</definedName>
    <definedName name="CORRESPHSBC">#REF!</definedName>
    <definedName name="CORRESPMCH">#REF!</definedName>
    <definedName name="CorrMonet">#REF!</definedName>
    <definedName name="CORTE">#REF!</definedName>
    <definedName name="COSARCO">#REF!</definedName>
    <definedName name="COSARCOII">#REF!</definedName>
    <definedName name="COST">#REF!</definedName>
    <definedName name="Cost_Summary">#REF!</definedName>
    <definedName name="Cost1" localSheetId="16" hidden="1">{#N/A,#N/A,FALSE,"Personal";#N/A,#N/A,FALSE,"Comenta";#N/A,#N/A,FALSE,"Eco-efi"}</definedName>
    <definedName name="Cost1" localSheetId="18" hidden="1">{#N/A,#N/A,FALSE,"Personal";#N/A,#N/A,FALSE,"Comenta";#N/A,#N/A,FALSE,"Eco-efi"}</definedName>
    <definedName name="Cost1" hidden="1">{#N/A,#N/A,FALSE,"Personal";#N/A,#N/A,FALSE,"Comenta";#N/A,#N/A,FALSE,"Eco-efi"}</definedName>
    <definedName name="Coste_de_la_Deuda_IVA">NA()</definedName>
    <definedName name="Coste_de_la_Deuda_IVA_9">NA()</definedName>
    <definedName name="Costeo">#REF!</definedName>
    <definedName name="costit">#REF!</definedName>
    <definedName name="COSTO">#REF!</definedName>
    <definedName name="Costo.Vta">#REF!</definedName>
    <definedName name="Costo_de_Explotación">#REF!</definedName>
    <definedName name="Costo_de_Venta">#REF!</definedName>
    <definedName name="COSTO_MO">#REF!</definedName>
    <definedName name="COSTO_SEG.">#REF!</definedName>
    <definedName name="Costo_venta_activos">#REF!</definedName>
    <definedName name="costos">#REF!</definedName>
    <definedName name="Costos_Of">#REF!</definedName>
    <definedName name="Costos_Planta">#REF!</definedName>
    <definedName name="costos1">#REF!</definedName>
    <definedName name="costos2">#REF!</definedName>
    <definedName name="costos3">#REF!</definedName>
    <definedName name="costos4">#REF!</definedName>
    <definedName name="CostosMad">#REF!</definedName>
    <definedName name="CoSuAc">#REF!</definedName>
    <definedName name="CoSuBu">#REF!</definedName>
    <definedName name="coto" localSheetId="16" hidden="1">{#N/A,#N/A,FALSE,"Ventas Líneas";#N/A,#N/A,FALSE,"Vtas Fisicas";#N/A,#N/A,FALSE,"Locales_Normal";#N/A,#N/A,FALSE,"Locales_reducid";#N/A,#N/A,FALSE,"Total_locales";#N/A,#N/A,FALSE,"Car Acc total E-S";#N/A,#N/A,FALSE,"LD sal tot port";#N/A,#N/A,FALSE,"LDN sal port";#N/A,#N/A,FALSE,"LDI sal port";#N/A,#N/A,FALSE,"LD entr tot port"}</definedName>
    <definedName name="coto" localSheetId="18" hidden="1">{#N/A,#N/A,FALSE,"Ventas Líneas";#N/A,#N/A,FALSE,"Vtas Fisicas";#N/A,#N/A,FALSE,"Locales_Normal";#N/A,#N/A,FALSE,"Locales_reducid";#N/A,#N/A,FALSE,"Total_locales";#N/A,#N/A,FALSE,"Car Acc total E-S";#N/A,#N/A,FALSE,"LD sal tot port";#N/A,#N/A,FALSE,"LDN sal port";#N/A,#N/A,FALSE,"LDI sal port";#N/A,#N/A,FALSE,"LD entr tot port"}</definedName>
    <definedName name="coto" hidden="1">{#N/A,#N/A,FALSE,"Ventas Líneas";#N/A,#N/A,FALSE,"Vtas Fisicas";#N/A,#N/A,FALSE,"Locales_Normal";#N/A,#N/A,FALSE,"Locales_reducid";#N/A,#N/A,FALSE,"Total_locales";#N/A,#N/A,FALSE,"Car Acc total E-S";#N/A,#N/A,FALSE,"LD sal tot port";#N/A,#N/A,FALSE,"LDN sal port";#N/A,#N/A,FALSE,"LDI sal port";#N/A,#N/A,FALSE,"LD entr tot port"}</definedName>
    <definedName name="count">#REF!</definedName>
    <definedName name="COUNTRY">#REF!</definedName>
    <definedName name="COVER2" localSheetId="16" hidden="1">{"Scritture",#N/A,FALSE,"Scritture"}</definedName>
    <definedName name="COVER2" localSheetId="18" hidden="1">{"Scritture",#N/A,FALSE,"Scritture"}</definedName>
    <definedName name="COVER2" hidden="1">{"Scritture",#N/A,FALSE,"Scritture"}</definedName>
    <definedName name="CP" localSheetId="16" hidden="1">{#N/A,#N/A,TRUE,"MEMO";#N/A,#N/A,TRUE,"PARAMETROS";#N/A,#N/A,TRUE,"RLI ";#N/A,#N/A,TRUE,"IMPTO.DET.";#N/A,#N/A,TRUE,"FUT-FUNT";#N/A,#N/A,TRUE,"CPI-PATR.";#N/A,#N/A,TRUE,"CM CPI";#N/A,#N/A,TRUE,"PROV";#N/A,#N/A,TRUE,"A FIJO";#N/A,#N/A,TRUE,"LEASING";#N/A,#N/A,TRUE,"VPP";#N/A,#N/A,TRUE,"PPM";#N/A,#N/A,TRUE,"OTROS"}</definedName>
    <definedName name="CP" localSheetId="18" hidden="1">{#N/A,#N/A,TRUE,"MEMO";#N/A,#N/A,TRUE,"PARAMETROS";#N/A,#N/A,TRUE,"RLI ";#N/A,#N/A,TRUE,"IMPTO.DET.";#N/A,#N/A,TRUE,"FUT-FUNT";#N/A,#N/A,TRUE,"CPI-PATR.";#N/A,#N/A,TRUE,"CM CPI";#N/A,#N/A,TRUE,"PROV";#N/A,#N/A,TRUE,"A FIJO";#N/A,#N/A,TRUE,"LEASING";#N/A,#N/A,TRUE,"VPP";#N/A,#N/A,TRUE,"PPM";#N/A,#N/A,TRUE,"OTROS"}</definedName>
    <definedName name="CP" hidden="1">{#N/A,#N/A,TRUE,"MEMO";#N/A,#N/A,TRUE,"PARAMETROS";#N/A,#N/A,TRUE,"RLI ";#N/A,#N/A,TRUE,"IMPTO.DET.";#N/A,#N/A,TRUE,"FUT-FUNT";#N/A,#N/A,TRUE,"CPI-PATR.";#N/A,#N/A,TRUE,"CM CPI";#N/A,#N/A,TRUE,"PROV";#N/A,#N/A,TRUE,"A FIJO";#N/A,#N/A,TRUE,"LEASING";#N/A,#N/A,TRUE,"VPP";#N/A,#N/A,TRUE,"PPM";#N/A,#N/A,TRUE,"OTROS"}</definedName>
    <definedName name="CP2012AJAUD" hidden="1">#REF!</definedName>
    <definedName name="CPAGE">"284"</definedName>
    <definedName name="CPCII">#REF!</definedName>
    <definedName name="cpcordova" localSheetId="16" hidden="1">{#N/A,#N/A,FALSE,"Aging Summary";#N/A,#N/A,FALSE,"Ratio Analysis";#N/A,#N/A,FALSE,"Test 120 Day Accts";#N/A,#N/A,FALSE,"Tickmarks"}</definedName>
    <definedName name="cpcordova" localSheetId="18" hidden="1">{#N/A,#N/A,FALSE,"Aging Summary";#N/A,#N/A,FALSE,"Ratio Analysis";#N/A,#N/A,FALSE,"Test 120 Day Accts";#N/A,#N/A,FALSE,"Tickmarks"}</definedName>
    <definedName name="cpcordova" hidden="1">{#N/A,#N/A,FALSE,"Aging Summary";#N/A,#N/A,FALSE,"Ratio Analysis";#N/A,#N/A,FALSE,"Test 120 Day Accts";#N/A,#N/A,FALSE,"Tickmarks"}</definedName>
    <definedName name="cpcordova_1" localSheetId="16" hidden="1">{#N/A,#N/A,FALSE,"Aging Summary";#N/A,#N/A,FALSE,"Ratio Analysis";#N/A,#N/A,FALSE,"Test 120 Day Accts";#N/A,#N/A,FALSE,"Tickmarks"}</definedName>
    <definedName name="cpcordova_1" localSheetId="18" hidden="1">{#N/A,#N/A,FALSE,"Aging Summary";#N/A,#N/A,FALSE,"Ratio Analysis";#N/A,#N/A,FALSE,"Test 120 Day Accts";#N/A,#N/A,FALSE,"Tickmarks"}</definedName>
    <definedName name="cpcordova_1" hidden="1">{#N/A,#N/A,FALSE,"Aging Summary";#N/A,#N/A,FALSE,"Ratio Analysis";#N/A,#N/A,FALSE,"Test 120 Day Accts";#N/A,#N/A,FALSE,"Tickmarks"}</definedName>
    <definedName name="cpcordova_2" localSheetId="16" hidden="1">{#N/A,#N/A,FALSE,"Aging Summary";#N/A,#N/A,FALSE,"Ratio Analysis";#N/A,#N/A,FALSE,"Test 120 Day Accts";#N/A,#N/A,FALSE,"Tickmarks"}</definedName>
    <definedName name="cpcordova_2" localSheetId="18" hidden="1">{#N/A,#N/A,FALSE,"Aging Summary";#N/A,#N/A,FALSE,"Ratio Analysis";#N/A,#N/A,FALSE,"Test 120 Day Accts";#N/A,#N/A,FALSE,"Tickmarks"}</definedName>
    <definedName name="cpcordova_2" hidden="1">{#N/A,#N/A,FALSE,"Aging Summary";#N/A,#N/A,FALSE,"Ratio Analysis";#N/A,#N/A,FALSE,"Test 120 Day Accts";#N/A,#N/A,FALSE,"Tickmarks"}</definedName>
    <definedName name="cpcordova_3" localSheetId="16" hidden="1">{#N/A,#N/A,FALSE,"Aging Summary";#N/A,#N/A,FALSE,"Ratio Analysis";#N/A,#N/A,FALSE,"Test 120 Day Accts";#N/A,#N/A,FALSE,"Tickmarks"}</definedName>
    <definedName name="cpcordova_3" localSheetId="18" hidden="1">{#N/A,#N/A,FALSE,"Aging Summary";#N/A,#N/A,FALSE,"Ratio Analysis";#N/A,#N/A,FALSE,"Test 120 Day Accts";#N/A,#N/A,FALSE,"Tickmarks"}</definedName>
    <definedName name="cpcordova_3" hidden="1">{#N/A,#N/A,FALSE,"Aging Summary";#N/A,#N/A,FALSE,"Ratio Analysis";#N/A,#N/A,FALSE,"Test 120 Day Accts";#N/A,#N/A,FALSE,"Tickmarks"}</definedName>
    <definedName name="CPF" localSheetId="16" hidden="1">{#N/A,#N/A,FALSE,"Aging Summary";#N/A,#N/A,FALSE,"Ratio Analysis";#N/A,#N/A,FALSE,"Test 120 Day Accts";#N/A,#N/A,FALSE,"Tickmarks"}</definedName>
    <definedName name="CPF" localSheetId="18" hidden="1">{#N/A,#N/A,FALSE,"Aging Summary";#N/A,#N/A,FALSE,"Ratio Analysis";#N/A,#N/A,FALSE,"Test 120 Day Accts";#N/A,#N/A,FALSE,"Tickmarks"}</definedName>
    <definedName name="CPF" hidden="1">{#N/A,#N/A,FALSE,"Aging Summary";#N/A,#N/A,FALSE,"Ratio Analysis";#N/A,#N/A,FALSE,"Test 120 Day Accts";#N/A,#N/A,FALSE,"Tickmarks"}</definedName>
    <definedName name="CPF_1" localSheetId="16" hidden="1">{#N/A,#N/A,FALSE,"Aging Summary";#N/A,#N/A,FALSE,"Ratio Analysis";#N/A,#N/A,FALSE,"Test 120 Day Accts";#N/A,#N/A,FALSE,"Tickmarks"}</definedName>
    <definedName name="CPF_1" localSheetId="18" hidden="1">{#N/A,#N/A,FALSE,"Aging Summary";#N/A,#N/A,FALSE,"Ratio Analysis";#N/A,#N/A,FALSE,"Test 120 Day Accts";#N/A,#N/A,FALSE,"Tickmarks"}</definedName>
    <definedName name="CPF_1" hidden="1">{#N/A,#N/A,FALSE,"Aging Summary";#N/A,#N/A,FALSE,"Ratio Analysis";#N/A,#N/A,FALSE,"Test 120 Day Accts";#N/A,#N/A,FALSE,"Tickmarks"}</definedName>
    <definedName name="CPF_2" localSheetId="16" hidden="1">{#N/A,#N/A,FALSE,"Aging Summary";#N/A,#N/A,FALSE,"Ratio Analysis";#N/A,#N/A,FALSE,"Test 120 Day Accts";#N/A,#N/A,FALSE,"Tickmarks"}</definedName>
    <definedName name="CPF_2" localSheetId="18" hidden="1">{#N/A,#N/A,FALSE,"Aging Summary";#N/A,#N/A,FALSE,"Ratio Analysis";#N/A,#N/A,FALSE,"Test 120 Day Accts";#N/A,#N/A,FALSE,"Tickmarks"}</definedName>
    <definedName name="CPF_2" hidden="1">{#N/A,#N/A,FALSE,"Aging Summary";#N/A,#N/A,FALSE,"Ratio Analysis";#N/A,#N/A,FALSE,"Test 120 Day Accts";#N/A,#N/A,FALSE,"Tickmarks"}</definedName>
    <definedName name="CPF_3" localSheetId="16" hidden="1">{#N/A,#N/A,FALSE,"Aging Summary";#N/A,#N/A,FALSE,"Ratio Analysis";#N/A,#N/A,FALSE,"Test 120 Day Accts";#N/A,#N/A,FALSE,"Tickmarks"}</definedName>
    <definedName name="CPF_3" localSheetId="18" hidden="1">{#N/A,#N/A,FALSE,"Aging Summary";#N/A,#N/A,FALSE,"Ratio Analysis";#N/A,#N/A,FALSE,"Test 120 Day Accts";#N/A,#N/A,FALSE,"Tickmarks"}</definedName>
    <definedName name="CPF_3" hidden="1">{#N/A,#N/A,FALSE,"Aging Summary";#N/A,#N/A,FALSE,"Ratio Analysis";#N/A,#N/A,FALSE,"Test 120 Day Accts";#N/A,#N/A,FALSE,"Tickmarks"}</definedName>
    <definedName name="cpf_at2008" localSheetId="16" hidden="1">{#N/A,#N/A,FALSE,"Aging Summary";#N/A,#N/A,FALSE,"Ratio Analysis";#N/A,#N/A,FALSE,"Test 120 Day Accts";#N/A,#N/A,FALSE,"Tickmarks"}</definedName>
    <definedName name="cpf_at2008" localSheetId="18" hidden="1">{#N/A,#N/A,FALSE,"Aging Summary";#N/A,#N/A,FALSE,"Ratio Analysis";#N/A,#N/A,FALSE,"Test 120 Day Accts";#N/A,#N/A,FALSE,"Tickmarks"}</definedName>
    <definedName name="cpf_at2008" hidden="1">{#N/A,#N/A,FALSE,"Aging Summary";#N/A,#N/A,FALSE,"Ratio Analysis";#N/A,#N/A,FALSE,"Test 120 Day Accts";#N/A,#N/A,FALSE,"Tickmarks"}</definedName>
    <definedName name="cpi" localSheetId="16" hidden="1">{#N/A,#N/A,FALSE,"Aging Summary";#N/A,#N/A,FALSE,"Ratio Analysis";#N/A,#N/A,FALSE,"Test 120 Day Accts";#N/A,#N/A,FALSE,"Tickmarks"}</definedName>
    <definedName name="cpi" localSheetId="18" hidden="1">{#N/A,#N/A,FALSE,"Aging Summary";#N/A,#N/A,FALSE,"Ratio Analysis";#N/A,#N/A,FALSE,"Test 120 Day Accts";#N/A,#N/A,FALSE,"Tickmarks"}</definedName>
    <definedName name="cpi" hidden="1">{#N/A,#N/A,FALSE,"Aging Summary";#N/A,#N/A,FALSE,"Ratio Analysis";#N/A,#N/A,FALSE,"Test 120 Day Accts";#N/A,#N/A,FALSE,"Tickmarks"}</definedName>
    <definedName name="CPI." localSheetId="16" hidden="1">{#N/A,#N/A,FALSE,"Aging Summary";#N/A,#N/A,FALSE,"Ratio Analysis";#N/A,#N/A,FALSE,"Test 120 Day Accts";#N/A,#N/A,FALSE,"Tickmarks"}</definedName>
    <definedName name="CPI." localSheetId="18" hidden="1">{#N/A,#N/A,FALSE,"Aging Summary";#N/A,#N/A,FALSE,"Ratio Analysis";#N/A,#N/A,FALSE,"Test 120 Day Accts";#N/A,#N/A,FALSE,"Tickmarks"}</definedName>
    <definedName name="CPI." hidden="1">{#N/A,#N/A,FALSE,"Aging Summary";#N/A,#N/A,FALSE,"Ratio Analysis";#N/A,#N/A,FALSE,"Test 120 Day Accts";#N/A,#N/A,FALSE,"Tickmarks"}</definedName>
    <definedName name="CPI_" localSheetId="16" hidden="1">{#N/A,#N/A,FALSE,"Aging Summary";#N/A,#N/A,FALSE,"Ratio Analysis";#N/A,#N/A,FALSE,"Test 120 Day Accts";#N/A,#N/A,FALSE,"Tickmarks"}</definedName>
    <definedName name="CPI_" localSheetId="18" hidden="1">{#N/A,#N/A,FALSE,"Aging Summary";#N/A,#N/A,FALSE,"Ratio Analysis";#N/A,#N/A,FALSE,"Test 120 Day Accts";#N/A,#N/A,FALSE,"Tickmarks"}</definedName>
    <definedName name="CPI_" hidden="1">{#N/A,#N/A,FALSE,"Aging Summary";#N/A,#N/A,FALSE,"Ratio Analysis";#N/A,#N/A,FALSE,"Test 120 Day Accts";#N/A,#N/A,FALSE,"Tickmarks"}</definedName>
    <definedName name="cpi010012004" localSheetId="16" hidden="1">{#N/A,#N/A,FALSE,"Aging Summary";#N/A,#N/A,FALSE,"Ratio Analysis";#N/A,#N/A,FALSE,"Test 120 Day Accts";#N/A,#N/A,FALSE,"Tickmarks"}</definedName>
    <definedName name="cpi010012004" localSheetId="18" hidden="1">{#N/A,#N/A,FALSE,"Aging Summary";#N/A,#N/A,FALSE,"Ratio Analysis";#N/A,#N/A,FALSE,"Test 120 Day Accts";#N/A,#N/A,FALSE,"Tickmarks"}</definedName>
    <definedName name="cpi010012004" hidden="1">{#N/A,#N/A,FALSE,"Aging Summary";#N/A,#N/A,FALSE,"Ratio Analysis";#N/A,#N/A,FALSE,"Test 120 Day Accts";#N/A,#N/A,FALSE,"Tickmarks"}</definedName>
    <definedName name="CPI2004_1" localSheetId="16" hidden="1">{#N/A,#N/A,FALSE,"Aging Summary";#N/A,#N/A,FALSE,"Ratio Analysis";#N/A,#N/A,FALSE,"Test 120 Day Accts";#N/A,#N/A,FALSE,"Tickmarks"}</definedName>
    <definedName name="CPI2004_1" localSheetId="18" hidden="1">{#N/A,#N/A,FALSE,"Aging Summary";#N/A,#N/A,FALSE,"Ratio Analysis";#N/A,#N/A,FALSE,"Test 120 Day Accts";#N/A,#N/A,FALSE,"Tickmarks"}</definedName>
    <definedName name="CPI2004_1" hidden="1">{#N/A,#N/A,FALSE,"Aging Summary";#N/A,#N/A,FALSE,"Ratio Analysis";#N/A,#N/A,FALSE,"Test 120 Day Accts";#N/A,#N/A,FALSE,"Tickmarks"}</definedName>
    <definedName name="CPI2012CONAJ" localSheetId="16" hidden="1">Main.SAPF4Help()</definedName>
    <definedName name="CPI2012CONAJ" localSheetId="18" hidden="1">Main.SAPF4Help()</definedName>
    <definedName name="CPI2012CONAJ" hidden="1">Main.SAPF4Help()</definedName>
    <definedName name="CPITuliperos" hidden="1">#REF!</definedName>
    <definedName name="CPIXDIV">#REF!</definedName>
    <definedName name="CPMENDS">#REF!</definedName>
    <definedName name="CPNMB">"1"</definedName>
    <definedName name="cpo" localSheetId="16" hidden="1">{#N/A,#N/A,FALSE,"Aging Summary";#N/A,#N/A,FALSE,"Ratio Analysis";#N/A,#N/A,FALSE,"Test 120 Day Accts";#N/A,#N/A,FALSE,"Tickmarks"}</definedName>
    <definedName name="cpo" localSheetId="18" hidden="1">{#N/A,#N/A,FALSE,"Aging Summary";#N/A,#N/A,FALSE,"Ratio Analysis";#N/A,#N/A,FALSE,"Test 120 Day Accts";#N/A,#N/A,FALSE,"Tickmarks"}</definedName>
    <definedName name="cpo" hidden="1">{#N/A,#N/A,FALSE,"Aging Summary";#N/A,#N/A,FALSE,"Ratio Analysis";#N/A,#N/A,FALSE,"Test 120 Day Accts";#N/A,#N/A,FALSE,"Tickmarks"}</definedName>
    <definedName name="cppfo´dogs" localSheetId="16" hidden="1">{#N/A,#N/A,TRUE,"MEMO";#N/A,#N/A,TRUE,"PARAMETROS";#N/A,#N/A,TRUE,"RLI ";#N/A,#N/A,TRUE,"IMPTO.DET.";#N/A,#N/A,TRUE,"FUT-FUNT";#N/A,#N/A,TRUE,"CPI-PATR.";#N/A,#N/A,TRUE,"CM CPI";#N/A,#N/A,TRUE,"PROV";#N/A,#N/A,TRUE,"A FIJO";#N/A,#N/A,TRUE,"LEASING";#N/A,#N/A,TRUE,"VPP";#N/A,#N/A,TRUE,"PPM";#N/A,#N/A,TRUE,"OTROS"}</definedName>
    <definedName name="cppfo´dogs" localSheetId="18" hidden="1">{#N/A,#N/A,TRUE,"MEMO";#N/A,#N/A,TRUE,"PARAMETROS";#N/A,#N/A,TRUE,"RLI ";#N/A,#N/A,TRUE,"IMPTO.DET.";#N/A,#N/A,TRUE,"FUT-FUNT";#N/A,#N/A,TRUE,"CPI-PATR.";#N/A,#N/A,TRUE,"CM CPI";#N/A,#N/A,TRUE,"PROV";#N/A,#N/A,TRUE,"A FIJO";#N/A,#N/A,TRUE,"LEASING";#N/A,#N/A,TRUE,"VPP";#N/A,#N/A,TRUE,"PPM";#N/A,#N/A,TRUE,"OTROS"}</definedName>
    <definedName name="cppfo´dogs" hidden="1">{#N/A,#N/A,TRUE,"MEMO";#N/A,#N/A,TRUE,"PARAMETROS";#N/A,#N/A,TRUE,"RLI ";#N/A,#N/A,TRUE,"IMPTO.DET.";#N/A,#N/A,TRUE,"FUT-FUNT";#N/A,#N/A,TRUE,"CPI-PATR.";#N/A,#N/A,TRUE,"CM CPI";#N/A,#N/A,TRUE,"PROV";#N/A,#N/A,TRUE,"A FIJO";#N/A,#N/A,TRUE,"LEASING";#N/A,#N/A,TRUE,"VPP";#N/A,#N/A,TRUE,"PPM";#N/A,#N/A,TRUE,"OTROS"}</definedName>
    <definedName name="CPT" localSheetId="16" hidden="1">{#N/A,#N/A,FALSE,"Aging Summary";#N/A,#N/A,FALSE,"Ratio Analysis";#N/A,#N/A,FALSE,"Test 120 Day Accts";#N/A,#N/A,FALSE,"Tickmarks"}</definedName>
    <definedName name="CPT" localSheetId="18" hidden="1">{#N/A,#N/A,FALSE,"Aging Summary";#N/A,#N/A,FALSE,"Ratio Analysis";#N/A,#N/A,FALSE,"Test 120 Day Accts";#N/A,#N/A,FALSE,"Tickmarks"}</definedName>
    <definedName name="CPT" hidden="1">{#N/A,#N/A,FALSE,"Aging Summary";#N/A,#N/A,FALSE,"Ratio Analysis";#N/A,#N/A,FALSE,"Test 120 Day Accts";#N/A,#N/A,FALSE,"Tickmarks"}</definedName>
    <definedName name="CPT_1" localSheetId="16" hidden="1">{#N/A,#N/A,FALSE,"Aging Summary";#N/A,#N/A,FALSE,"Ratio Analysis";#N/A,#N/A,FALSE,"Test 120 Day Accts";#N/A,#N/A,FALSE,"Tickmarks"}</definedName>
    <definedName name="CPT_1" localSheetId="18" hidden="1">{#N/A,#N/A,FALSE,"Aging Summary";#N/A,#N/A,FALSE,"Ratio Analysis";#N/A,#N/A,FALSE,"Test 120 Day Accts";#N/A,#N/A,FALSE,"Tickmarks"}</definedName>
    <definedName name="CPT_1" hidden="1">{#N/A,#N/A,FALSE,"Aging Summary";#N/A,#N/A,FALSE,"Ratio Analysis";#N/A,#N/A,FALSE,"Test 120 Day Accts";#N/A,#N/A,FALSE,"Tickmarks"}</definedName>
    <definedName name="CPT_2" localSheetId="16" hidden="1">{#N/A,#N/A,FALSE,"Aging Summary";#N/A,#N/A,FALSE,"Ratio Analysis";#N/A,#N/A,FALSE,"Test 120 Day Accts";#N/A,#N/A,FALSE,"Tickmarks"}</definedName>
    <definedName name="CPT_2" localSheetId="18" hidden="1">{#N/A,#N/A,FALSE,"Aging Summary";#N/A,#N/A,FALSE,"Ratio Analysis";#N/A,#N/A,FALSE,"Test 120 Day Accts";#N/A,#N/A,FALSE,"Tickmarks"}</definedName>
    <definedName name="CPT_2" hidden="1">{#N/A,#N/A,FALSE,"Aging Summary";#N/A,#N/A,FALSE,"Ratio Analysis";#N/A,#N/A,FALSE,"Test 120 Day Accts";#N/A,#N/A,FALSE,"Tickmarks"}</definedName>
    <definedName name="CPT_3" localSheetId="16" hidden="1">{#N/A,#N/A,FALSE,"Aging Summary";#N/A,#N/A,FALSE,"Ratio Analysis";#N/A,#N/A,FALSE,"Test 120 Day Accts";#N/A,#N/A,FALSE,"Tickmarks"}</definedName>
    <definedName name="CPT_3" localSheetId="18" hidden="1">{#N/A,#N/A,FALSE,"Aging Summary";#N/A,#N/A,FALSE,"Ratio Analysis";#N/A,#N/A,FALSE,"Test 120 Day Accts";#N/A,#N/A,FALSE,"Tickmarks"}</definedName>
    <definedName name="CPT_3" hidden="1">{#N/A,#N/A,FALSE,"Aging Summary";#N/A,#N/A,FALSE,"Ratio Analysis";#N/A,#N/A,FALSE,"Test 120 Day Accts";#N/A,#N/A,FALSE,"Tickmarks"}</definedName>
    <definedName name="CPT_actual">#REF!</definedName>
    <definedName name="CPT_anterior">#REF!</definedName>
    <definedName name="CPT_CPF">#REF!</definedName>
    <definedName name="Cquadro34" localSheetId="16">DIN!Cquadro34</definedName>
    <definedName name="Cquadro34" localSheetId="18">#N/A</definedName>
    <definedName name="Cquadro34">[0]!Cquadro34</definedName>
    <definedName name="CR" localSheetId="16" hidden="1">{#N/A,#N/A,FALSE,"Aging Summary";#N/A,#N/A,FALSE,"Ratio Analysis";#N/A,#N/A,FALSE,"Test 120 Day Accts";#N/A,#N/A,FALSE,"Tickmarks"}</definedName>
    <definedName name="CR" localSheetId="18" hidden="1">{#N/A,#N/A,FALSE,"Aging Summary";#N/A,#N/A,FALSE,"Ratio Analysis";#N/A,#N/A,FALSE,"Test 120 Day Accts";#N/A,#N/A,FALSE,"Tickmarks"}</definedName>
    <definedName name="CR" hidden="1">{#N/A,#N/A,FALSE,"Aging Summary";#N/A,#N/A,FALSE,"Ratio Analysis";#N/A,#N/A,FALSE,"Test 120 Day Accts";#N/A,#N/A,FALSE,"Tickmarks"}</definedName>
    <definedName name="CR_AmortizFondoComercConsol">#REF!</definedName>
    <definedName name="cr_analisis_bci_11_03_2004">#REF!</definedName>
    <definedName name="CR_BeneficSociedAsociadas">#REF!</definedName>
    <definedName name="CR_ComprasYTrab_Egrupo">#REF!</definedName>
    <definedName name="CR_ComprasYTrab_Egrupo_MismoNegocio">#REF!</definedName>
    <definedName name="CR_ComprasYTrab_Egrupo_OtroNegocio">#REF!</definedName>
    <definedName name="CR_ComprasYTrab_Exter">#REF!</definedName>
    <definedName name="CR_CorreccMonetaria">#REF!</definedName>
    <definedName name="CR_DAI_GastosAmortizables">#REF!</definedName>
    <definedName name="CR_DAI_Inmaterial">#REF!</definedName>
    <definedName name="CR_DAI_Material">#REF!</definedName>
    <definedName name="CR_Dividendo">#REF!</definedName>
    <definedName name="CR_DotacAmortizacionInmoviliz">#REF!</definedName>
    <definedName name="CR_gastos_personal">#REF!</definedName>
    <definedName name="CR_Gastos_Por_Operac">#REF!</definedName>
    <definedName name="CR_GastosExtraord">#REF!</definedName>
    <definedName name="CR_GastosFinancieros">#REF!</definedName>
    <definedName name="CR_GastosPorOperaciones">#REF!</definedName>
    <definedName name="CR_GE_OtrosGastosExtraord">#REF!</definedName>
    <definedName name="CR_GE_PlantaDesmont_Pamort">#REF!</definedName>
    <definedName name="CR_GF_DeudasEmprGrupo">#REF!</definedName>
    <definedName name="CR_GF_DiferNegCambio">#REF!</definedName>
    <definedName name="CR_GF_OtrasDeudas">#REF!</definedName>
    <definedName name="CR_GF_OtrosGastosFinanc">#REF!</definedName>
    <definedName name="CR_GPO_ComprasEmprGrupo">#REF!</definedName>
    <definedName name="CR_GPO_ComprasEmprGrupo_Ad_Mneg">#REF!</definedName>
    <definedName name="CR_GPO_ComprasEmprGrupo_Ad_Neg">#REF!</definedName>
    <definedName name="CR_GPO_ComprasEmprGrupo_Mneg">#REF!</definedName>
    <definedName name="CR_GPO_ComprasEmprGrupo_ONeg">#REF!</definedName>
    <definedName name="CR_GPO_ComprasExteriores">#REF!</definedName>
    <definedName name="CR_GPO_GastosPersonal">#REF!</definedName>
    <definedName name="CR_GPO_TrabajosInmovilizado">#REF!</definedName>
    <definedName name="CR_GPO_Tributos">#REF!</definedName>
    <definedName name="CR_GPO_VariacExistencias">#REF!</definedName>
    <definedName name="CR_IF_CreditosAEmprGrupo">#REF!</definedName>
    <definedName name="CR_IF_DiferPositivCambio">#REF!</definedName>
    <definedName name="CR_IF_OtrasParticip">#REF!</definedName>
    <definedName name="CR_IF_OtrosCreditos">#REF!</definedName>
    <definedName name="CR_IF_OtrosIngresosFinanc">#REF!</definedName>
    <definedName name="CR_IF_ParticpEmpresasGrupo">#REF!</definedName>
    <definedName name="CR_Ingresos">#REF!</definedName>
    <definedName name="CR_IngresosExtraord">#REF!</definedName>
    <definedName name="CR_IngresosFinancieros">#REF!</definedName>
    <definedName name="CR_IngresosPorOperaciones">#REF!</definedName>
    <definedName name="CR_InteresesMinoritarios">#REF!</definedName>
    <definedName name="CR_IPO_VentasClientes">#REF!</definedName>
    <definedName name="CR_IPO_VentasEmprGrupo">#REF!</definedName>
    <definedName name="CR_IPO_VentasEmprGrupo_Ad_Mneg">#REF!</definedName>
    <definedName name="CR_IPO_VentasEmprGrupo_Ad_Oneg">#REF!</definedName>
    <definedName name="CR_IPO_VentasEmprGrupo_MNeg">#REF!</definedName>
    <definedName name="CR_IPO_VentasEmprGrupo_ONeg">#REF!</definedName>
    <definedName name="CR_MargenPorOperaciones">#REF!</definedName>
    <definedName name="CR_OGE_AD_MNegocio">#REF!</definedName>
    <definedName name="CR_OGE_AD_ONegocio">#REF!</definedName>
    <definedName name="CR_OGE_Externos">#REF!</definedName>
    <definedName name="CR_OGE_MNegocio">#REF!</definedName>
    <definedName name="CR_OGE_ONegocio">#REF!</definedName>
    <definedName name="CR_OIE_AD_MNegocio">#REF!</definedName>
    <definedName name="CR_OIE_AD_ONegocio">#REF!</definedName>
    <definedName name="CR_OIE_Externos">#REF!</definedName>
    <definedName name="CR_OIE_MNegocio">#REF!</definedName>
    <definedName name="CR_OIE_ONegocio">#REF!</definedName>
    <definedName name="CR_OtrosGastosExplotacion">#REF!</definedName>
    <definedName name="CR_OtrosIngresosExplotac">#REF!</definedName>
    <definedName name="CR_ProvisImpuestoSocied">#REF!</definedName>
    <definedName name="CR_ResultadoActividadOrdinar">#REF!</definedName>
    <definedName name="CR_ResultadoExplotacion">#REF!</definedName>
    <definedName name="CR_ResultadoNeto">#REF!</definedName>
    <definedName name="CR_ResultAnteImpuestos">#REF!</definedName>
    <definedName name="CR_ResultAtribuibleGrupo">#REF!</definedName>
    <definedName name="CR_variac_existencias">#REF!</definedName>
    <definedName name="CR_VariacionProvisionTrafico">#REF!</definedName>
    <definedName name="CR_Ventas_Emp_Grupo">#REF!</definedName>
    <definedName name="CR_Vtas_EmpGrupo_MismoNeg">#REF!</definedName>
    <definedName name="CR_Vtas_EmpGrupo_OtroNeg">#REF!</definedName>
    <definedName name="CR_Vtas_MismoNegocio">#REF!</definedName>
    <definedName name="CR_Vtas_OtroNegocio">#REF!</definedName>
    <definedName name="CR_Vtas_Serv_Clientes">#REF!</definedName>
    <definedName name="cre">#REF!</definedName>
    <definedName name="CreateTable" hidden="1">#REF!</definedName>
    <definedName name="CREDHIP">#REF!</definedName>
    <definedName name="CREDITO">#N/A</definedName>
    <definedName name="CREDITOS">#REF!</definedName>
    <definedName name="CreditStats" hidden="1">#REF!</definedName>
    <definedName name="CREHIP">#REF!</definedName>
    <definedName name="crema" hidden="1">#REF!</definedName>
    <definedName name="CREMA_1" hidden="1">#REF!</definedName>
    <definedName name="CREMA_2" hidden="1">#REF!</definedName>
    <definedName name="cresc">#REF!</definedName>
    <definedName name="CRIT01AE">#REF!</definedName>
    <definedName name="CRIT01CO">#REF!</definedName>
    <definedName name="CRIT01FF">#REF!</definedName>
    <definedName name="CRIT01IA">#REF!</definedName>
    <definedName name="CRIT01IN">#REF!</definedName>
    <definedName name="CRIT01LB">#REF!</definedName>
    <definedName name="CRIT01MV">#REF!</definedName>
    <definedName name="CRIT02AE">#REF!</definedName>
    <definedName name="CRIT02CO">#REF!</definedName>
    <definedName name="CRIT02FF">#REF!</definedName>
    <definedName name="CRIT02IA">#REF!</definedName>
    <definedName name="CRIT02IN">#REF!</definedName>
    <definedName name="CRIT02LB">#REF!</definedName>
    <definedName name="CRIT02MV">#REF!</definedName>
    <definedName name="CRIT03AE">#REF!</definedName>
    <definedName name="CRIT03CO">#REF!</definedName>
    <definedName name="CRIT03FF">#REF!</definedName>
    <definedName name="CRIT03IA">#REF!</definedName>
    <definedName name="CRIT03IN">#REF!</definedName>
    <definedName name="CRIT03LB">#REF!</definedName>
    <definedName name="CRIT03MV">#REF!</definedName>
    <definedName name="CRIT04AE">#REF!</definedName>
    <definedName name="CRIT04CO">#REF!</definedName>
    <definedName name="CRIT04FF">#REF!</definedName>
    <definedName name="CRIT04IA">#REF!</definedName>
    <definedName name="CRIT04IN">#REF!</definedName>
    <definedName name="CRIT04LB">#REF!</definedName>
    <definedName name="CRIT04MV">#REF!</definedName>
    <definedName name="CRIT05AE">#REF!</definedName>
    <definedName name="CRIT05CO">#REF!</definedName>
    <definedName name="CRIT05FF">#REF!</definedName>
    <definedName name="CRIT05IA">#REF!</definedName>
    <definedName name="CRIT05IN">#REF!</definedName>
    <definedName name="CRIT05LB">#REF!</definedName>
    <definedName name="CRIT05MV">#REF!</definedName>
    <definedName name="CRIT06AE">#REF!</definedName>
    <definedName name="CRIT06CO">#REF!</definedName>
    <definedName name="CRIT06FF">#REF!</definedName>
    <definedName name="CRIT06IA">#REF!</definedName>
    <definedName name="CRIT06IN">#REF!</definedName>
    <definedName name="CRIT06LB">#REF!</definedName>
    <definedName name="CRIT06MV">#REF!</definedName>
    <definedName name="CRIT07AE">#REF!</definedName>
    <definedName name="CRIT07CO">#REF!</definedName>
    <definedName name="CRIT07FF">#REF!</definedName>
    <definedName name="CRIT07IA">#REF!</definedName>
    <definedName name="CRIT07IN">#REF!</definedName>
    <definedName name="CRIT07LB">#REF!</definedName>
    <definedName name="CRIT07MV">#REF!</definedName>
    <definedName name="CRIT08AE">#REF!</definedName>
    <definedName name="CRIT08CO">#REF!</definedName>
    <definedName name="CRIT08FF">#REF!</definedName>
    <definedName name="CRIT08IA">#REF!</definedName>
    <definedName name="CRIT08IN">#REF!</definedName>
    <definedName name="CRIT08LB">#REF!</definedName>
    <definedName name="CRIT08MV">#REF!</definedName>
    <definedName name="CRIT09AE">#REF!</definedName>
    <definedName name="CRIT09CO">#REF!</definedName>
    <definedName name="CRIT09FF">#REF!</definedName>
    <definedName name="CRIT09IA">#REF!</definedName>
    <definedName name="CRIT09IN">#REF!</definedName>
    <definedName name="CRIT09LB">#REF!</definedName>
    <definedName name="CRIT09MV">#REF!</definedName>
    <definedName name="CRIT10AE">#REF!</definedName>
    <definedName name="CRIT10CO">#REF!</definedName>
    <definedName name="CRIT10FF">#REF!</definedName>
    <definedName name="CRIT10IA">#REF!</definedName>
    <definedName name="CRIT10IN">#REF!</definedName>
    <definedName name="CRIT10LB">#REF!</definedName>
    <definedName name="CRIT10MV">#REF!</definedName>
    <definedName name="CRIT11AE">#REF!</definedName>
    <definedName name="CRIT11CO">#REF!</definedName>
    <definedName name="CRIT11FF">#REF!</definedName>
    <definedName name="CRIT11IA">#REF!</definedName>
    <definedName name="CRIT11IN">#REF!</definedName>
    <definedName name="CRIT11LB">#REF!</definedName>
    <definedName name="CRIT11MV">#REF!</definedName>
    <definedName name="CRIT12AE">#REF!</definedName>
    <definedName name="CRIT12CO">#REF!</definedName>
    <definedName name="CRIT12FF">#REF!</definedName>
    <definedName name="CRIT12IA">#REF!</definedName>
    <definedName name="CRIT12IN">#REF!</definedName>
    <definedName name="CRIT12LB">#REF!</definedName>
    <definedName name="CRIT12MV">#REF!</definedName>
    <definedName name="CRITAE">#REF!</definedName>
    <definedName name="CRITCO">#REF!</definedName>
    <definedName name="Criterio1">#REF!</definedName>
    <definedName name="Criterio10">#REF!</definedName>
    <definedName name="Criterio11">#REF!</definedName>
    <definedName name="Criterio12">#REF!</definedName>
    <definedName name="criterio13">#REF!</definedName>
    <definedName name="criterio14">#REF!</definedName>
    <definedName name="criterio15">#REF!</definedName>
    <definedName name="criterio16">#REF!</definedName>
    <definedName name="criterio17">#REF!</definedName>
    <definedName name="criterio18">#REF!</definedName>
    <definedName name="criterio19">#REF!</definedName>
    <definedName name="Criterio2">#REF!</definedName>
    <definedName name="criterio20">#REF!</definedName>
    <definedName name="criterio21">#REF!</definedName>
    <definedName name="criterio22">#REF!</definedName>
    <definedName name="criterio23">#REF!</definedName>
    <definedName name="criterio24">#REF!</definedName>
    <definedName name="criterio25">#REF!</definedName>
    <definedName name="criterio27">#REF!</definedName>
    <definedName name="criterio28">#REF!</definedName>
    <definedName name="criterio29">#REF!</definedName>
    <definedName name="Criterio3">#REF!</definedName>
    <definedName name="criterio30">#REF!</definedName>
    <definedName name="criterio32">#REF!</definedName>
    <definedName name="criterio34">#REF!</definedName>
    <definedName name="criterio35">#REF!</definedName>
    <definedName name="Criterio4">#REF!</definedName>
    <definedName name="criterio41">#REF!</definedName>
    <definedName name="criterio42">#REF!</definedName>
    <definedName name="criterio43">#REF!</definedName>
    <definedName name="criterio44">#REF!</definedName>
    <definedName name="criterio45">#REF!</definedName>
    <definedName name="criterio46">#REF!</definedName>
    <definedName name="criterio47">#REF!</definedName>
    <definedName name="criterio49">#REF!</definedName>
    <definedName name="Criterio5">#REF!</definedName>
    <definedName name="criterio50">#REF!</definedName>
    <definedName name="criterio51">#REF!</definedName>
    <definedName name="criterio52">#REF!</definedName>
    <definedName name="criterio53">#REF!</definedName>
    <definedName name="criterio54">#REF!</definedName>
    <definedName name="criterio55">#REF!</definedName>
    <definedName name="Criterio6">#REF!</definedName>
    <definedName name="Criterio7">#REF!</definedName>
    <definedName name="Criterio8">#REF!</definedName>
    <definedName name="Criterio9">#REF!</definedName>
    <definedName name="_xlnm.Criteria">#REF!</definedName>
    <definedName name="CRITFF">#REF!</definedName>
    <definedName name="CRITIA">#REF!</definedName>
    <definedName name="CRITIN">#REF!</definedName>
    <definedName name="CRITLB">#REF!</definedName>
    <definedName name="CRITMV">#REF!</definedName>
    <definedName name="CRITRA">#REF!</definedName>
    <definedName name="CRITRH">#REF!</definedName>
    <definedName name="CRITRN">#REF!</definedName>
    <definedName name="CRITRO">#REF!</definedName>
    <definedName name="CRITRR">#REF!</definedName>
    <definedName name="crsitian">#REF!</definedName>
    <definedName name="cruce" localSheetId="16" hidden="1">{"Base_Ppto",#N/A,FALSE,"Hoja Principal";"Gastos_por_Concepto",#N/A,FALSE,"Hoja Principal"}</definedName>
    <definedName name="cruce" localSheetId="18" hidden="1">{"Base_Ppto",#N/A,FALSE,"Hoja Principal";"Gastos_por_Concepto",#N/A,FALSE,"Hoja Principal"}</definedName>
    <definedName name="cruce" hidden="1">{"Base_Ppto",#N/A,FALSE,"Hoja Principal";"Gastos_por_Concepto",#N/A,FALSE,"Hoja Principal"}</definedName>
    <definedName name="CRUIST" localSheetId="16" hidden="1">{#N/A,#N/A,FALSE,"Aging Summary";#N/A,#N/A,FALSE,"Ratio Analysis";#N/A,#N/A,FALSE,"Test 120 Day Accts";#N/A,#N/A,FALSE,"Tickmarks"}</definedName>
    <definedName name="CRUIST" localSheetId="18" hidden="1">{#N/A,#N/A,FALSE,"Aging Summary";#N/A,#N/A,FALSE,"Ratio Analysis";#N/A,#N/A,FALSE,"Test 120 Day Accts";#N/A,#N/A,FALSE,"Tickmarks"}</definedName>
    <definedName name="CRUIST" hidden="1">{#N/A,#N/A,FALSE,"Aging Summary";#N/A,#N/A,FALSE,"Ratio Analysis";#N/A,#N/A,FALSE,"Test 120 Day Accts";#N/A,#N/A,FALSE,"Tickmarks"}</definedName>
    <definedName name="cruze"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cruze"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cruze"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cs31_FRP_Dim01">"="</definedName>
    <definedName name="cs31_FRP_Dim02">"="</definedName>
    <definedName name="cs31_FRP_Dim04">"="</definedName>
    <definedName name="cs31_FRP_Dim05">"="</definedName>
    <definedName name="cs31_FRP_Dim07">"="</definedName>
    <definedName name="cs31_FRP_Dim08">"="</definedName>
    <definedName name="cs31_FRP_Dim09">"="</definedName>
    <definedName name="csAllowDetailBudgeting">1</definedName>
    <definedName name="csAllowLocalConsolidation">1</definedName>
    <definedName name="csAppName">"BudgetWeb"</definedName>
    <definedName name="CSCSA" localSheetId="16" hidden="1">{#N/A,#N/A,FALSE,"Aging Summary";#N/A,#N/A,FALSE,"Ratio Analysis";#N/A,#N/A,FALSE,"Test 120 Day Accts";#N/A,#N/A,FALSE,"Tickmarks"}</definedName>
    <definedName name="CSCSA" localSheetId="18" hidden="1">{#N/A,#N/A,FALSE,"Aging Summary";#N/A,#N/A,FALSE,"Ratio Analysis";#N/A,#N/A,FALSE,"Test 120 Day Accts";#N/A,#N/A,FALSE,"Tickmarks"}</definedName>
    <definedName name="CSCSA" hidden="1">{#N/A,#N/A,FALSE,"Aging Summary";#N/A,#N/A,FALSE,"Ratio Analysis";#N/A,#N/A,FALSE,"Test 120 Day Accts";#N/A,#N/A,FALSE,"Tickmarks"}</definedName>
    <definedName name="csd" localSheetId="16" hidden="1">{#N/A,#N/A,FALSE,"Aging Summary";#N/A,#N/A,FALSE,"Ratio Analysis";#N/A,#N/A,FALSE,"Test 120 Day Accts";#N/A,#N/A,FALSE,"Tickmarks"}</definedName>
    <definedName name="csd" localSheetId="18" hidden="1">{#N/A,#N/A,FALSE,"Aging Summary";#N/A,#N/A,FALSE,"Ratio Analysis";#N/A,#N/A,FALSE,"Test 120 Day Accts";#N/A,#N/A,FALSE,"Tickmarks"}</definedName>
    <definedName name="csd" hidden="1">{#N/A,#N/A,FALSE,"Aging Summary";#N/A,#N/A,FALSE,"Ratio Analysis";#N/A,#N/A,FALSE,"Test 120 Day Accts";#N/A,#N/A,FALSE,"Tickmarks"}</definedName>
    <definedName name="csDesignMode">1</definedName>
    <definedName name="csDetailBudgetingURL">"http://server/deciweb/tr/trmain.asp?App=BudgetWeb&amp;Cat=Detail+Budgeting"</definedName>
    <definedName name="csdf" localSheetId="16" hidden="1">{#N/A,#N/A,FALSE,"Aging Summary";#N/A,#N/A,FALSE,"Ratio Analysis";#N/A,#N/A,FALSE,"Test 120 Day Accts";#N/A,#N/A,FALSE,"Tickmarks"}</definedName>
    <definedName name="csdf" localSheetId="18" hidden="1">{#N/A,#N/A,FALSE,"Aging Summary";#N/A,#N/A,FALSE,"Ratio Analysis";#N/A,#N/A,FALSE,"Test 120 Day Accts";#N/A,#N/A,FALSE,"Tickmarks"}</definedName>
    <definedName name="csdf" hidden="1">{#N/A,#N/A,FALSE,"Aging Summary";#N/A,#N/A,FALSE,"Ratio Analysis";#N/A,#N/A,FALSE,"Test 120 Day Accts";#N/A,#N/A,FALSE,"Tickmarks"}</definedName>
    <definedName name="csKeepAlive">5</definedName>
    <definedName name="csLocalConsolidationOnSubmit">1</definedName>
    <definedName name="csRefreshOnOpen">1</definedName>
    <definedName name="csRefreshOnRotate">1</definedName>
    <definedName name="cst_don_oth_act">#REF!</definedName>
    <definedName name="cst_ica_act">#REF!</definedName>
    <definedName name="cst_pub_rel_act">#REF!</definedName>
    <definedName name="ct">#REF!</definedName>
    <definedName name="cta">#REF!</definedName>
    <definedName name="Cta.10">#REF!</definedName>
    <definedName name="Cta.11">#REF!</definedName>
    <definedName name="Cta.12">#REF!</definedName>
    <definedName name="Cta.13">#REF!</definedName>
    <definedName name="Cta.14">#REF!</definedName>
    <definedName name="Cta.6">#REF!</definedName>
    <definedName name="Cta.7">#REF!</definedName>
    <definedName name="Cta.8">#REF!</definedName>
    <definedName name="CtaComplem">#REF!</definedName>
    <definedName name="ctacte_comex">#REF!</definedName>
    <definedName name="ctacte_mnacional">#REF!</definedName>
    <definedName name="Ctaper">#REF!</definedName>
    <definedName name="Ctapers">#REF!</definedName>
    <definedName name="CTAPPAG">#REF!</definedName>
    <definedName name="CTAS">#REF!</definedName>
    <definedName name="Ctas_Complem">#REF!</definedName>
    <definedName name="ctas_por_cobrar">#REF!</definedName>
    <definedName name="Ctas_Relacionadas">#REF!</definedName>
    <definedName name="Ctas_Relacionadas_9">#REF!</definedName>
    <definedName name="CTASCTES">#REF!</definedName>
    <definedName name="Ctasporpagar" localSheetId="16" hidden="1">{"VTONELADAS",#N/A,FALSE,"Ventas"}</definedName>
    <definedName name="Ctasporpagar" localSheetId="18" hidden="1">{"VTONELADAS",#N/A,FALSE,"Ventas"}</definedName>
    <definedName name="Ctasporpagar" hidden="1">{"VTONELADAS",#N/A,FALSE,"Ventas"}</definedName>
    <definedName name="CTAXCOBRAR">#REF!</definedName>
    <definedName name="ctd">#REF!</definedName>
    <definedName name="cterreno1">#REF!</definedName>
    <definedName name="cterreno2">#REF!</definedName>
    <definedName name="cterreno3">#REF!</definedName>
    <definedName name="cterreno4">#REF!</definedName>
    <definedName name="cterreno5">#REF!</definedName>
    <definedName name="cterreno6">#REF!</definedName>
    <definedName name="cterreno7">#REF!</definedName>
    <definedName name="cterreno8">#REF!</definedName>
    <definedName name="CTF" localSheetId="16" hidden="1">{#N/A,#N/A,FALSE,"Aging Summary";#N/A,#N/A,FALSE,"Ratio Analysis";#N/A,#N/A,FALSE,"Test 120 Day Accts";#N/A,#N/A,FALSE,"Tickmarks"}</definedName>
    <definedName name="CTF" localSheetId="18" hidden="1">{#N/A,#N/A,FALSE,"Aging Summary";#N/A,#N/A,FALSE,"Ratio Analysis";#N/A,#N/A,FALSE,"Test 120 Day Accts";#N/A,#N/A,FALSE,"Tickmarks"}</definedName>
    <definedName name="CTF" hidden="1">{#N/A,#N/A,FALSE,"Aging Summary";#N/A,#N/A,FALSE,"Ratio Analysis";#N/A,#N/A,FALSE,"Test 120 Day Accts";#N/A,#N/A,FALSE,"Tickmarks"}</definedName>
    <definedName name="ctg" localSheetId="16" hidden="1">{#N/A,#N/A,FALSE,"Aging Summary";#N/A,#N/A,FALSE,"Ratio Analysis";#N/A,#N/A,FALSE,"Test 120 Day Accts";#N/A,#N/A,FALSE,"Tickmarks"}</definedName>
    <definedName name="ctg" localSheetId="18" hidden="1">{#N/A,#N/A,FALSE,"Aging Summary";#N/A,#N/A,FALSE,"Ratio Analysis";#N/A,#N/A,FALSE,"Test 120 Day Accts";#N/A,#N/A,FALSE,"Tickmarks"}</definedName>
    <definedName name="ctg" hidden="1">{#N/A,#N/A,FALSE,"Aging Summary";#N/A,#N/A,FALSE,"Ratio Analysis";#N/A,#N/A,FALSE,"Test 120 Day Accts";#N/A,#N/A,FALSE,"Tickmarks"}</definedName>
    <definedName name="cto">#REF!</definedName>
    <definedName name="Cto.Sta." localSheetId="16" hidden="1">{#N/A,#N/A,FALSE,"LºCompra";#N/A,#N/A,FALSE,"LºHonorario";#N/A,#N/A,FALSE,"LºVenta"}</definedName>
    <definedName name="Cto.Sta." localSheetId="18" hidden="1">{#N/A,#N/A,FALSE,"LºCompra";#N/A,#N/A,FALSE,"LºHonorario";#N/A,#N/A,FALSE,"LºVenta"}</definedName>
    <definedName name="Cto.Sta." hidden="1">{#N/A,#N/A,FALSE,"LºCompra";#N/A,#N/A,FALSE,"LºHonorario";#N/A,#N/A,FALSE,"LºVenta"}</definedName>
    <definedName name="cto_sub">#REF!</definedName>
    <definedName name="ctod">#REF!</definedName>
    <definedName name="ctomm">#REF!</definedName>
    <definedName name="ctraf">#REF!</definedName>
    <definedName name="CU_1175">1</definedName>
    <definedName name="CU_1450">1</definedName>
    <definedName name="CU_1550">1</definedName>
    <definedName name="CU_975_2">1</definedName>
    <definedName name="CU_975_3">1</definedName>
    <definedName name="CU_CAB204">1</definedName>
    <definedName name="CU_CAB205">1</definedName>
    <definedName name="CU_GOLD3070">1</definedName>
    <definedName name="CU_IDEA40">1</definedName>
    <definedName name="CU_PALA540">1</definedName>
    <definedName name="CU_PALA541">1</definedName>
    <definedName name="CU_PALA640A">1</definedName>
    <definedName name="CU_PALA640B">1</definedName>
    <definedName name="CU_RASTRA18">1</definedName>
    <definedName name="CU_RASTRA20">1</definedName>
    <definedName name="CU_RASTRA22">1</definedName>
    <definedName name="CU_RIPPER">1</definedName>
    <definedName name="CU_ROT_CHOPPER">1</definedName>
    <definedName name="CU_SEMB450_17DD">1</definedName>
    <definedName name="CU_SEMB450_17DS">1</definedName>
    <definedName name="CU_STAR70">1</definedName>
    <definedName name="cua">#REF!</definedName>
    <definedName name="CUADRATURA">#REF!</definedName>
    <definedName name="Cuadro">#REF!</definedName>
    <definedName name="cuadro1">#REF!</definedName>
    <definedName name="CUADRO13">#REF!</definedName>
    <definedName name="CUADRO13_9">#REF!</definedName>
    <definedName name="cuadro2">#REF!</definedName>
    <definedName name="cuadro3">#REF!</definedName>
    <definedName name="cuadro4">#REF!</definedName>
    <definedName name="CUADROC.M.97">#REF!</definedName>
    <definedName name="CUADROGNAL">NA()</definedName>
    <definedName name="cualquiera" localSheetId="16" hidden="1">{"uno",#N/A,FALSE,"Dist total";"COMENTARIO",#N/A,FALSE,"Ficha CODICE"}</definedName>
    <definedName name="cualquiera" localSheetId="18" hidden="1">{"uno",#N/A,FALSE,"Dist total";"COMENTARIO",#N/A,FALSE,"Ficha CODICE"}</definedName>
    <definedName name="cualquiera" hidden="1">{"uno",#N/A,FALSE,"Dist total";"COMENTARIO",#N/A,FALSE,"Ficha CODICE"}</definedName>
    <definedName name="Cuarzoven__S.A.">#REF!</definedName>
    <definedName name="CUATRO">#REF!</definedName>
    <definedName name="cub" localSheetId="16" hidden="1">{#N/A,#N/A,FALSE,"RESUMEN";#N/A,#N/A,FALSE,"GG-GI";#N/A,#N/A,FALSE,"AMB";#N/A,#N/A,FALSE,"EyR";#N/A,#N/A,FALSE,"UCP";#N/A,#N/A,FALSE,"IND";#N/A,#N/A,FALSE,"LR";#N/A,#N/A,FALSE,"PRV";#N/A,#N/A,FALSE,"TÚNELES";#N/A,#N/A,FALSE,"IDT";#N/A,#N/A,FALSE,"ING"}</definedName>
    <definedName name="cub" localSheetId="18" hidden="1">{#N/A,#N/A,FALSE,"RESUMEN";#N/A,#N/A,FALSE,"GG-GI";#N/A,#N/A,FALSE,"AMB";#N/A,#N/A,FALSE,"EyR";#N/A,#N/A,FALSE,"UCP";#N/A,#N/A,FALSE,"IND";#N/A,#N/A,FALSE,"LR";#N/A,#N/A,FALSE,"PRV";#N/A,#N/A,FALSE,"TÚNELES";#N/A,#N/A,FALSE,"IDT";#N/A,#N/A,FALSE,"ING"}</definedName>
    <definedName name="cub" hidden="1">{#N/A,#N/A,FALSE,"RESUMEN";#N/A,#N/A,FALSE,"GG-GI";#N/A,#N/A,FALSE,"AMB";#N/A,#N/A,FALSE,"EyR";#N/A,#N/A,FALSE,"UCP";#N/A,#N/A,FALSE,"IND";#N/A,#N/A,FALSE,"LR";#N/A,#N/A,FALSE,"PRV";#N/A,#N/A,FALSE,"TÚNELES";#N/A,#N/A,FALSE,"IDT";#N/A,#N/A,FALSE,"ING"}</definedName>
    <definedName name="cuco">#REF!</definedName>
    <definedName name="Cuentacomplementaria">#REF!</definedName>
    <definedName name="cuentas">#REF!</definedName>
    <definedName name="Cuentas.">#REF!</definedName>
    <definedName name="Cuentas_por_Cobrar">#REF!</definedName>
    <definedName name="Cuentas_por_Cobrar_en_Empresas_Relacionadas">#REF!</definedName>
    <definedName name="Cuentas_por_Pagar_del_Giro">#REF!</definedName>
    <definedName name="Cuentas_por_Pagar_en_Empresas_Relacionadas">#REF!</definedName>
    <definedName name="cuentas1">#REF!</definedName>
    <definedName name="CUENTASACTIVOFIJO">#REF!</definedName>
    <definedName name="Cuentascomplementarias">#REF!</definedName>
    <definedName name="CUERPO1">#REF!</definedName>
    <definedName name="CUERPO2">#REF!</definedName>
    <definedName name="CUERPO3">#REF!</definedName>
    <definedName name="CUERPO4">#REF!</definedName>
    <definedName name="CUERPO5">#REF!</definedName>
    <definedName name="culiao" localSheetId="16" hidden="1">{#N/A,#N/A,FALSE,"Aging Summary";#N/A,#N/A,FALSE,"Ratio Analysis";#N/A,#N/A,FALSE,"Test 120 Day Accts";#N/A,#N/A,FALSE,"Tickmarks"}</definedName>
    <definedName name="culiao" localSheetId="18" hidden="1">{#N/A,#N/A,FALSE,"Aging Summary";#N/A,#N/A,FALSE,"Ratio Analysis";#N/A,#N/A,FALSE,"Test 120 Day Accts";#N/A,#N/A,FALSE,"Tickmarks"}</definedName>
    <definedName name="culiao" hidden="1">{#N/A,#N/A,FALSE,"Aging Summary";#N/A,#N/A,FALSE,"Ratio Analysis";#N/A,#N/A,FALSE,"Test 120 Day Accts";#N/A,#N/A,FALSE,"Tickmarks"}</definedName>
    <definedName name="CULO" hidden="1">#REF!</definedName>
    <definedName name="cumulé">"Cumulé fin 4ème trimestre"</definedName>
    <definedName name="cumulé2">"Cumulé à date"</definedName>
    <definedName name="CUOTA">#REF!</definedName>
    <definedName name="Cuota_año_completo">#REF!</definedName>
    <definedName name="CUOTA2">#REF!</definedName>
    <definedName name="cuota3">#REF!</definedName>
    <definedName name="cuota4">#REF!</definedName>
    <definedName name="cuota5">#REF!</definedName>
    <definedName name="cuota6">#REF!</definedName>
    <definedName name="cuota7">#REF!</definedName>
    <definedName name="cuota8">#REF!</definedName>
    <definedName name="cuota9">#REF!</definedName>
    <definedName name="CUOTI">#REF!</definedName>
    <definedName name="Cuprum">#REF!</definedName>
    <definedName name="Cuprum2">#REF!</definedName>
    <definedName name="curbal">#REF!</definedName>
    <definedName name="CurrAvRate">#REF!</definedName>
    <definedName name="currency">#REF!</definedName>
    <definedName name="Current">#REF!</definedName>
    <definedName name="current_rate">#REF!</definedName>
    <definedName name="cursource" hidden="1">#N/A</definedName>
    <definedName name="Customer_administration">#REF!</definedName>
    <definedName name="customsagent">#REF!</definedName>
    <definedName name="customsduty">#REF!</definedName>
    <definedName name="customsvalue">#REF!</definedName>
    <definedName name="cuto">#REF!</definedName>
    <definedName name="CV">#REF!</definedName>
    <definedName name="CVB"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CVB"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CVB"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cvd"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cvd"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cvd"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cvf" localSheetId="16"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cvf" localSheetId="18"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cvf"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cvfr" localSheetId="16" hidden="1">{#N/A,#N/A,FALSE,"4C0696";#N/A,#N/A,FALSE,"1B1193";#N/A,#N/A,FALSE,"TABLA";#N/A,#N/A,FALSE,"INST RTA FIJA"}</definedName>
    <definedName name="cvfr" localSheetId="18" hidden="1">{#N/A,#N/A,FALSE,"4C0696";#N/A,#N/A,FALSE,"1B1193";#N/A,#N/A,FALSE,"TABLA";#N/A,#N/A,FALSE,"INST RTA FIJA"}</definedName>
    <definedName name="cvfr" hidden="1">{#N/A,#N/A,FALSE,"4C0696";#N/A,#N/A,FALSE,"1B1193";#N/A,#N/A,FALSE,"TABLA";#N/A,#N/A,FALSE,"INST RTA FIJA"}</definedName>
    <definedName name="cvgh" localSheetId="16" hidden="1">{#N/A,#N/A,FALSE,"Aging Summary";#N/A,#N/A,FALSE,"Ratio Analysis";#N/A,#N/A,FALSE,"Test 120 Day Accts";#N/A,#N/A,FALSE,"Tickmarks"}</definedName>
    <definedName name="cvgh" localSheetId="18" hidden="1">{#N/A,#N/A,FALSE,"Aging Summary";#N/A,#N/A,FALSE,"Ratio Analysis";#N/A,#N/A,FALSE,"Test 120 Day Accts";#N/A,#N/A,FALSE,"Tickmarks"}</definedName>
    <definedName name="cvgh" hidden="1">{#N/A,#N/A,FALSE,"Aging Summary";#N/A,#N/A,FALSE,"Ratio Analysis";#N/A,#N/A,FALSE,"Test 120 Day Accts";#N/A,#N/A,FALSE,"Tickmarks"}</definedName>
    <definedName name="cvgt" localSheetId="16" hidden="1">{#N/A,#N/A,FALSE,"Aging Summary";#N/A,#N/A,FALSE,"Ratio Analysis";#N/A,#N/A,FALSE,"Test 120 Day Accts";#N/A,#N/A,FALSE,"Tickmarks"}</definedName>
    <definedName name="cvgt" localSheetId="18" hidden="1">{#N/A,#N/A,FALSE,"Aging Summary";#N/A,#N/A,FALSE,"Ratio Analysis";#N/A,#N/A,FALSE,"Test 120 Day Accts";#N/A,#N/A,FALSE,"Tickmarks"}</definedName>
    <definedName name="cvgt" hidden="1">{#N/A,#N/A,FALSE,"Aging Summary";#N/A,#N/A,FALSE,"Ratio Analysis";#N/A,#N/A,FALSE,"Test 120 Day Accts";#N/A,#N/A,FALSE,"Tickmarks"}</definedName>
    <definedName name="CVVCVCV" hidden="1">#REF!</definedName>
    <definedName name="cwre">#REF!</definedName>
    <definedName name="Cwvu.CE_BF_AG." hidden="1">#REF!</definedName>
    <definedName name="Cwvu.CE_BF_MGD." hidden="1">#REF!</definedName>
    <definedName name="Cwvu.CE_BF_UTILE." hidden="1">#REF!</definedName>
    <definedName name="Cwvu.FASE1_BUDGET." hidden="1">#REF!</definedName>
    <definedName name="Cwvu.FASE1_REVBUDGET." hidden="1">#REF!</definedName>
    <definedName name="Cwvu.FASE2_BUDGET." hidden="1">#REF!</definedName>
    <definedName name="Cwvu.FASE2_REVBUDGET." hidden="1">#REF!</definedName>
    <definedName name="Cwvu.FASE3_BUDGET." hidden="1">#REF!</definedName>
    <definedName name="Cwvu.FASE3_REVBUDGET." hidden="1">#REF!</definedName>
    <definedName name="Cwvu.FASE4_BUDGET." hidden="1">#REF!</definedName>
    <definedName name="Cwvu.FASE4_REVBUDGET." hidden="1">#REF!</definedName>
    <definedName name="Cwvu.FASI_RIEPILOGO_BUDGET." hidden="1">#REF!</definedName>
    <definedName name="Cwvu.FASI_RIEPILOGO_REVBUDGET." hidden="1">#REF!</definedName>
    <definedName name="Cwvu.IMPOSTE_BF." hidden="1">#REF!</definedName>
    <definedName name="Cwvu.Impresión._.UF." hidden="1">#REF!</definedName>
    <definedName name="Cwvu.Llenar." hidden="1">#REF!</definedName>
    <definedName name="Cwvu.Presentation." hidden="1">#REF!,#REF!,#REF!</definedName>
    <definedName name="Cwvu.RACC_IMP." hidden="1">#REF!</definedName>
    <definedName name="Cwvu.Resumen." hidden="1">#REF!</definedName>
    <definedName name="Cwvu.REV_DIV." hidden="1">#REF!</definedName>
    <definedName name="Cwvu.TO_PRINT." hidden="1">#REF!,#REF!,#REF!,#REF!</definedName>
    <definedName name="Cwvu.Wty._.accrual._.summary." hidden="1">#REF!,#REF!,#REF!</definedName>
    <definedName name="CX" localSheetId="16" hidden="1">{#N/A,#N/A,FALSE,"Aging Summary";#N/A,#N/A,FALSE,"Ratio Analysis";#N/A,#N/A,FALSE,"Test 120 Day Accts";#N/A,#N/A,FALSE,"Tickmarks"}</definedName>
    <definedName name="CX" localSheetId="18" hidden="1">{#N/A,#N/A,FALSE,"Aging Summary";#N/A,#N/A,FALSE,"Ratio Analysis";#N/A,#N/A,FALSE,"Test 120 Day Accts";#N/A,#N/A,FALSE,"Tickmarks"}</definedName>
    <definedName name="CX" hidden="1">{#N/A,#N/A,FALSE,"Aging Summary";#N/A,#N/A,FALSE,"Ratio Analysis";#N/A,#N/A,FALSE,"Test 120 Day Accts";#N/A,#N/A,FALSE,"Tickmarks"}</definedName>
    <definedName name="cxc" localSheetId="16" hidden="1">{#N/A,#N/A,FALSE,"Aging Summary";#N/A,#N/A,FALSE,"Ratio Analysis";#N/A,#N/A,FALSE,"Test 120 Day Accts";#N/A,#N/A,FALSE,"Tickmarks"}</definedName>
    <definedName name="cxc" localSheetId="18" hidden="1">{#N/A,#N/A,FALSE,"Aging Summary";#N/A,#N/A,FALSE,"Ratio Analysis";#N/A,#N/A,FALSE,"Test 120 Day Accts";#N/A,#N/A,FALSE,"Tickmarks"}</definedName>
    <definedName name="cxc" hidden="1">{#N/A,#N/A,FALSE,"Aging Summary";#N/A,#N/A,FALSE,"Ratio Analysis";#N/A,#N/A,FALSE,"Test 120 Day Accts";#N/A,#N/A,FALSE,"Tickmarks"}</definedName>
    <definedName name="cxcbxcxcb" localSheetId="16" hidden="1">{#N/A,#N/A,FALSE,"Aging Summary";#N/A,#N/A,FALSE,"Ratio Analysis";#N/A,#N/A,FALSE,"Test 120 Day Accts";#N/A,#N/A,FALSE,"Tickmarks"}</definedName>
    <definedName name="cxcbxcxcb" localSheetId="18" hidden="1">{#N/A,#N/A,FALSE,"Aging Summary";#N/A,#N/A,FALSE,"Ratio Analysis";#N/A,#N/A,FALSE,"Test 120 Day Accts";#N/A,#N/A,FALSE,"Tickmarks"}</definedName>
    <definedName name="cxcbxcxcb" hidden="1">{#N/A,#N/A,FALSE,"Aging Summary";#N/A,#N/A,FALSE,"Ratio Analysis";#N/A,#N/A,FALSE,"Test 120 Day Accts";#N/A,#N/A,FALSE,"Tickmarks"}</definedName>
    <definedName name="cxcxbccx" localSheetId="16" hidden="1">{#N/A,#N/A,FALSE,"Aging Summary";#N/A,#N/A,FALSE,"Ratio Analysis";#N/A,#N/A,FALSE,"Test 120 Day Accts";#N/A,#N/A,FALSE,"Tickmarks"}</definedName>
    <definedName name="cxcxbccx" localSheetId="18" hidden="1">{#N/A,#N/A,FALSE,"Aging Summary";#N/A,#N/A,FALSE,"Ratio Analysis";#N/A,#N/A,FALSE,"Test 120 Day Accts";#N/A,#N/A,FALSE,"Tickmarks"}</definedName>
    <definedName name="cxcxbccx" hidden="1">{#N/A,#N/A,FALSE,"Aging Summary";#N/A,#N/A,FALSE,"Ratio Analysis";#N/A,#N/A,FALSE,"Test 120 Day Accts";#N/A,#N/A,FALSE,"Tickmarks"}</definedName>
    <definedName name="CXD" localSheetId="16" hidden="1">{#N/A,#N/A,FALSE,"Aging Summary";#N/A,#N/A,FALSE,"Ratio Analysis";#N/A,#N/A,FALSE,"Test 120 Day Accts";#N/A,#N/A,FALSE,"Tickmarks"}</definedName>
    <definedName name="CXD" localSheetId="18" hidden="1">{#N/A,#N/A,FALSE,"Aging Summary";#N/A,#N/A,FALSE,"Ratio Analysis";#N/A,#N/A,FALSE,"Test 120 Day Accts";#N/A,#N/A,FALSE,"Tickmarks"}</definedName>
    <definedName name="CXD" hidden="1">{#N/A,#N/A,FALSE,"Aging Summary";#N/A,#N/A,FALSE,"Ratio Analysis";#N/A,#N/A,FALSE,"Test 120 Day Accts";#N/A,#N/A,FALSE,"Tickmarks"}</definedName>
    <definedName name="cxv" localSheetId="16" hidden="1">{#N/A,#N/A,FALSE,"Aging Summary";#N/A,#N/A,FALSE,"Ratio Analysis";#N/A,#N/A,FALSE,"Test 120 Day Accts";#N/A,#N/A,FALSE,"Tickmarks"}</definedName>
    <definedName name="cxv" localSheetId="18" hidden="1">{#N/A,#N/A,FALSE,"Aging Summary";#N/A,#N/A,FALSE,"Ratio Analysis";#N/A,#N/A,FALSE,"Test 120 Day Accts";#N/A,#N/A,FALSE,"Tickmarks"}</definedName>
    <definedName name="cxv" hidden="1">{#N/A,#N/A,FALSE,"Aging Summary";#N/A,#N/A,FALSE,"Ratio Analysis";#N/A,#N/A,FALSE,"Test 120 Day Accts";#N/A,#N/A,FALSE,"Tickmarks"}</definedName>
    <definedName name="CXXC" localSheetId="16" hidden="1">{#N/A,#N/A,FALSE,"Aging Summary";#N/A,#N/A,FALSE,"Ratio Analysis";#N/A,#N/A,FALSE,"Test 120 Day Accts";#N/A,#N/A,FALSE,"Tickmarks"}</definedName>
    <definedName name="CXXC" localSheetId="18" hidden="1">{#N/A,#N/A,FALSE,"Aging Summary";#N/A,#N/A,FALSE,"Ratio Analysis";#N/A,#N/A,FALSE,"Test 120 Day Accts";#N/A,#N/A,FALSE,"Tickmarks"}</definedName>
    <definedName name="CXXC" hidden="1">{#N/A,#N/A,FALSE,"Aging Summary";#N/A,#N/A,FALSE,"Ratio Analysis";#N/A,#N/A,FALSE,"Test 120 Day Accts";#N/A,#N/A,FALSE,"Tickmarks"}</definedName>
    <definedName name="cxxcbcbcb" localSheetId="16" hidden="1">{#N/A,#N/A,FALSE,"Aging Summary";#N/A,#N/A,FALSE,"Ratio Analysis";#N/A,#N/A,FALSE,"Test 120 Day Accts";#N/A,#N/A,FALSE,"Tickmarks"}</definedName>
    <definedName name="cxxcbcbcb" localSheetId="18" hidden="1">{#N/A,#N/A,FALSE,"Aging Summary";#N/A,#N/A,FALSE,"Ratio Analysis";#N/A,#N/A,FALSE,"Test 120 Day Accts";#N/A,#N/A,FALSE,"Tickmarks"}</definedName>
    <definedName name="cxxcbcbcb" hidden="1">{#N/A,#N/A,FALSE,"Aging Summary";#N/A,#N/A,FALSE,"Ratio Analysis";#N/A,#N/A,FALSE,"Test 120 Day Accts";#N/A,#N/A,FALSE,"Tickmarks"}</definedName>
    <definedName name="cxxcccxxc" localSheetId="16" hidden="1">{#N/A,#N/A,TRUE,"MEMO";#N/A,#N/A,TRUE,"PARAMETROS";#N/A,#N/A,TRUE,"RLI ";#N/A,#N/A,TRUE,"IMPTO.DET.";#N/A,#N/A,TRUE,"FUT-FUNT";#N/A,#N/A,TRUE,"CPI-PATR.";#N/A,#N/A,TRUE,"CM CPI";#N/A,#N/A,TRUE,"PROV";#N/A,#N/A,TRUE,"A FIJO";#N/A,#N/A,TRUE,"LEASING";#N/A,#N/A,TRUE,"VPP";#N/A,#N/A,TRUE,"PPM";#N/A,#N/A,TRUE,"OTROS"}</definedName>
    <definedName name="cxxcccxxc" localSheetId="18" hidden="1">{#N/A,#N/A,TRUE,"MEMO";#N/A,#N/A,TRUE,"PARAMETROS";#N/A,#N/A,TRUE,"RLI ";#N/A,#N/A,TRUE,"IMPTO.DET.";#N/A,#N/A,TRUE,"FUT-FUNT";#N/A,#N/A,TRUE,"CPI-PATR.";#N/A,#N/A,TRUE,"CM CPI";#N/A,#N/A,TRUE,"PROV";#N/A,#N/A,TRUE,"A FIJO";#N/A,#N/A,TRUE,"LEASING";#N/A,#N/A,TRUE,"VPP";#N/A,#N/A,TRUE,"PPM";#N/A,#N/A,TRUE,"OTROS"}</definedName>
    <definedName name="cxxcccxxc" hidden="1">{#N/A,#N/A,TRUE,"MEMO";#N/A,#N/A,TRUE,"PARAMETROS";#N/A,#N/A,TRUE,"RLI ";#N/A,#N/A,TRUE,"IMPTO.DET.";#N/A,#N/A,TRUE,"FUT-FUNT";#N/A,#N/A,TRUE,"CPI-PATR.";#N/A,#N/A,TRUE,"CM CPI";#N/A,#N/A,TRUE,"PROV";#N/A,#N/A,TRUE,"A FIJO";#N/A,#N/A,TRUE,"LEASING";#N/A,#N/A,TRUE,"VPP";#N/A,#N/A,TRUE,"PPM";#N/A,#N/A,TRUE,"OTROS"}</definedName>
    <definedName name="CXZ" localSheetId="16" hidden="1">{#N/A,#N/A,FALSE,"Aging Summary";#N/A,#N/A,FALSE,"Ratio Analysis";#N/A,#N/A,FALSE,"Test 120 Day Accts";#N/A,#N/A,FALSE,"Tickmarks"}</definedName>
    <definedName name="CXZ" localSheetId="18" hidden="1">{#N/A,#N/A,FALSE,"Aging Summary";#N/A,#N/A,FALSE,"Ratio Analysis";#N/A,#N/A,FALSE,"Test 120 Day Accts";#N/A,#N/A,FALSE,"Tickmarks"}</definedName>
    <definedName name="CXZ" hidden="1">{#N/A,#N/A,FALSE,"Aging Summary";#N/A,#N/A,FALSE,"Ratio Analysis";#N/A,#N/A,FALSE,"Test 120 Day Accts";#N/A,#N/A,FALSE,"Tickmarks"}</definedName>
    <definedName name="CY_Accounts_Receivable">#REF!</definedName>
    <definedName name="CY_Administration">#REF!</definedName>
    <definedName name="CY_Bonds_Payable">#REF!</definedName>
    <definedName name="CY_Cash">#REF!</definedName>
    <definedName name="CY_Common_Equity">#REF!</definedName>
    <definedName name="CY_Cost_of_Sales">#REF!</definedName>
    <definedName name="CY_Current_Liabilities">#REF!</definedName>
    <definedName name="CY_Deferred_Income_Taxes">#REF!</definedName>
    <definedName name="CY_Deferred_Income_Taxes_LT">#REF!</definedName>
    <definedName name="CY_Deferred_Taxes">#REF!</definedName>
    <definedName name="CY_Depreciation">#REF!</definedName>
    <definedName name="CY_Gross_Profit">#REF!</definedName>
    <definedName name="CY_Inc_Bef_Tax">#REF!</definedName>
    <definedName name="CY_Intangible_Assets">#REF!</definedName>
    <definedName name="CY_Interest_Expense">#REF!</definedName>
    <definedName name="CY_Inventory">#REF!</definedName>
    <definedName name="CY_LIABIL_EQUITY">#REF!</definedName>
    <definedName name="CY_LT_Debt">#REF!</definedName>
    <definedName name="CY_Market_Value_of_Equity">#REF!</definedName>
    <definedName name="CY_Marketable_Sec">#REF!</definedName>
    <definedName name="CY_NET_PROFIT">#REF!</definedName>
    <definedName name="CY_Net_Revenue">#REF!</definedName>
    <definedName name="CY_Operating_Income">#REF!</definedName>
    <definedName name="CY_Other">#REF!</definedName>
    <definedName name="CY_Other_Curr_Assets">#REF!</definedName>
    <definedName name="CY_Other_LT_Assets">#REF!</definedName>
    <definedName name="CY_Other_LT_Liabilities">#REF!</definedName>
    <definedName name="CY_Preferred_Stock">#REF!</definedName>
    <definedName name="CY_QUICK_ASSETS">#REF!</definedName>
    <definedName name="cy_ret_earn_beg">#REF!</definedName>
    <definedName name="CY_Retained_Earnings">#REF!</definedName>
    <definedName name="CY_Selling">#REF!</definedName>
    <definedName name="cy_share_equity">#REF!</definedName>
    <definedName name="CY_Tangible_Assets">#REF!</definedName>
    <definedName name="CY_Tangible_Net_Worth">#REF!</definedName>
    <definedName name="CY_Taxes">#REF!</definedName>
    <definedName name="CY_TOTAL_ASSETS">#REF!</definedName>
    <definedName name="CY_TOTAL_CURR_ASSETS">#REF!</definedName>
    <definedName name="CY_TOTAL_DEBT">#REF!</definedName>
    <definedName name="CY_TOTAL_EQUITY">#REF!</definedName>
    <definedName name="CY_Unamortized_Bond_Discount">#REF!</definedName>
    <definedName name="CY_Working_Capital">#REF!</definedName>
    <definedName name="d" localSheetId="16" hidden="1">{#N/A,#N/A,FALSE,"Aging Summary";#N/A,#N/A,FALSE,"Ratio Analysis";#N/A,#N/A,FALSE,"Test 120 Day Accts";#N/A,#N/A,FALSE,"Tickmarks"}</definedName>
    <definedName name="d" localSheetId="18" hidden="1">{#N/A,#N/A,FALSE,"Aging Summary";#N/A,#N/A,FALSE,"Ratio Analysis";#N/A,#N/A,FALSE,"Test 120 Day Accts";#N/A,#N/A,FALSE,"Tickmarks"}</definedName>
    <definedName name="d" hidden="1">{#N/A,#N/A,FALSE,"Aging Summary";#N/A,#N/A,FALSE,"Ratio Analysis";#N/A,#N/A,FALSE,"Test 120 Day Accts";#N/A,#N/A,FALSE,"Tickmarks"}</definedName>
    <definedName name="D." localSheetId="16" hidden="1">{"'Demand Units'!$Z$2:$AF$53"}</definedName>
    <definedName name="D." localSheetId="18" hidden="1">{"'Demand Units'!$Z$2:$AF$53"}</definedName>
    <definedName name="D." hidden="1">{"'Demand Units'!$Z$2:$AF$53"}</definedName>
    <definedName name="d.FINANCIERAS">#REF!</definedName>
    <definedName name="D_" localSheetId="16" hidden="1">{#N/A,#N/A,FALSE,"Aging Summary";#N/A,#N/A,FALSE,"Ratio Analysis";#N/A,#N/A,FALSE,"Test 120 Day Accts";#N/A,#N/A,FALSE,"Tickmarks"}</definedName>
    <definedName name="D_" localSheetId="18" hidden="1">{#N/A,#N/A,FALSE,"Aging Summary";#N/A,#N/A,FALSE,"Ratio Analysis";#N/A,#N/A,FALSE,"Test 120 Day Accts";#N/A,#N/A,FALSE,"Tickmarks"}</definedName>
    <definedName name="D_" hidden="1">{#N/A,#N/A,FALSE,"Aging Summary";#N/A,#N/A,FALSE,"Ratio Analysis";#N/A,#N/A,FALSE,"Test 120 Day Accts";#N/A,#N/A,FALSE,"Tickmarks"}</definedName>
    <definedName name="d_1" localSheetId="16" hidden="1">{#N/A,#N/A,FALSE,"Aging Summary";#N/A,#N/A,FALSE,"Ratio Analysis";#N/A,#N/A,FALSE,"Test 120 Day Accts";#N/A,#N/A,FALSE,"Tickmarks"}</definedName>
    <definedName name="d_1" localSheetId="18" hidden="1">{#N/A,#N/A,FALSE,"Aging Summary";#N/A,#N/A,FALSE,"Ratio Analysis";#N/A,#N/A,FALSE,"Test 120 Day Accts";#N/A,#N/A,FALSE,"Tickmarks"}</definedName>
    <definedName name="d_1" hidden="1">{#N/A,#N/A,FALSE,"Aging Summary";#N/A,#N/A,FALSE,"Ratio Analysis";#N/A,#N/A,FALSE,"Test 120 Day Accts";#N/A,#N/A,FALSE,"Tickmarks"}</definedName>
    <definedName name="D_211001">#REF!</definedName>
    <definedName name="D_Aduana">#REF!</definedName>
    <definedName name="D_COSTO_VTA_EQUIPS">#REF!</definedName>
    <definedName name="D_I" localSheetId="16" hidden="1">{"ENLARGED",#N/A,FALSE,"Bridge";"CALCULATIONS",#N/A,FALSE,"Bridge"}</definedName>
    <definedName name="D_I" localSheetId="18" hidden="1">{"ENLARGED",#N/A,FALSE,"Bridge";"CALCULATIONS",#N/A,FALSE,"Bridge"}</definedName>
    <definedName name="D_I" hidden="1">{"ENLARGED",#N/A,FALSE,"Bridge";"CALCULATIONS",#N/A,FALSE,"Bridge"}</definedName>
    <definedName name="D_llave">#REF!</definedName>
    <definedName name="d_utm">#REF!</definedName>
    <definedName name="D110701AUTOM">#REF!</definedName>
    <definedName name="da" hidden="1">#REF!</definedName>
    <definedName name="DA_2369141479800000265" hidden="1">#REF!</definedName>
    <definedName name="DA_2369141479800000426" hidden="1">#REF!</definedName>
    <definedName name="DA_2707822656600001182" hidden="1">#REF!</definedName>
    <definedName name="DA_2707822656600001193" hidden="1">#REF!</definedName>
    <definedName name="DA_2707822656600002457" hidden="1">#REF!</definedName>
    <definedName name="DA_2707822656600002460" hidden="1">#REF!</definedName>
    <definedName name="DA_2707822656600002463" hidden="1">#REF!</definedName>
    <definedName name="DA_2707822656600002466" hidden="1">#REF!</definedName>
    <definedName name="DA_2714738035200000388" hidden="1">#REF!</definedName>
    <definedName name="dac" localSheetId="16" hidden="1">{#N/A,#N/A,FALSE,"Aging Summary";#N/A,#N/A,FALSE,"Ratio Analysis";#N/A,#N/A,FALSE,"Test 120 Day Accts";#N/A,#N/A,FALSE,"Tickmarks"}</definedName>
    <definedName name="dac" localSheetId="18" hidden="1">{#N/A,#N/A,FALSE,"Aging Summary";#N/A,#N/A,FALSE,"Ratio Analysis";#N/A,#N/A,FALSE,"Test 120 Day Accts";#N/A,#N/A,FALSE,"Tickmarks"}</definedName>
    <definedName name="dac" hidden="1">{#N/A,#N/A,FALSE,"Aging Summary";#N/A,#N/A,FALSE,"Ratio Analysis";#N/A,#N/A,FALSE,"Test 120 Day Accts";#N/A,#N/A,FALSE,"Tickmarks"}</definedName>
    <definedName name="dac_1" localSheetId="16" hidden="1">{#N/A,#N/A,FALSE,"Aging Summary";#N/A,#N/A,FALSE,"Ratio Analysis";#N/A,#N/A,FALSE,"Test 120 Day Accts";#N/A,#N/A,FALSE,"Tickmarks"}</definedName>
    <definedName name="dac_1" localSheetId="18" hidden="1">{#N/A,#N/A,FALSE,"Aging Summary";#N/A,#N/A,FALSE,"Ratio Analysis";#N/A,#N/A,FALSE,"Test 120 Day Accts";#N/A,#N/A,FALSE,"Tickmarks"}</definedName>
    <definedName name="dac_1" hidden="1">{#N/A,#N/A,FALSE,"Aging Summary";#N/A,#N/A,FALSE,"Ratio Analysis";#N/A,#N/A,FALSE,"Test 120 Day Accts";#N/A,#N/A,FALSE,"Tickmarks"}</definedName>
    <definedName name="dacsi">#REF!</definedName>
    <definedName name="dadsadas" hidden="1">#REF!</definedName>
    <definedName name="daecsi">#REF!</definedName>
    <definedName name="daelsi">#REF!</definedName>
    <definedName name="dafagshdsh" hidden="1">#REF!</definedName>
    <definedName name="dafds" localSheetId="16" hidden="1">{"'Demand Units'!$Z$2:$AF$53"}</definedName>
    <definedName name="dafds" localSheetId="18" hidden="1">{"'Demand Units'!$Z$2:$AF$53"}</definedName>
    <definedName name="dafds" hidden="1">{"'Demand Units'!$Z$2:$AF$53"}</definedName>
    <definedName name="daiesi">#REF!</definedName>
    <definedName name="daiosi">#REF!</definedName>
    <definedName name="DALS_GrandTotal">#REF!</definedName>
    <definedName name="dalskdlkaslkdsalks"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dalskdlkaslkdsalks"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dalskdlkaslkdsalks"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damqsi">#REF!</definedName>
    <definedName name="damusi">#REF!</definedName>
    <definedName name="Daniza">#REF!</definedName>
    <definedName name="dapsi">#REF!</definedName>
    <definedName name="darsi">#REF!</definedName>
    <definedName name="DASD">#REF!</definedName>
    <definedName name="dasdas" localSheetId="16" hidden="1">{#N/A,#N/A,FALSE,"Aging Summary";#N/A,#N/A,FALSE,"Ratio Analysis";#N/A,#N/A,FALSE,"Test 120 Day Accts";#N/A,#N/A,FALSE,"Tickmarks"}</definedName>
    <definedName name="dasdas" localSheetId="18" hidden="1">{#N/A,#N/A,FALSE,"Aging Summary";#N/A,#N/A,FALSE,"Ratio Analysis";#N/A,#N/A,FALSE,"Test 120 Day Accts";#N/A,#N/A,FALSE,"Tickmarks"}</definedName>
    <definedName name="dasdas" hidden="1">{#N/A,#N/A,FALSE,"Aging Summary";#N/A,#N/A,FALSE,"Ratio Analysis";#N/A,#N/A,FALSE,"Test 120 Day Accts";#N/A,#N/A,FALSE,"Tickmarks"}</definedName>
    <definedName name="dasdasdasda" hidden="1">#REF!</definedName>
    <definedName name="dasdfas" localSheetId="16"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dasdfas" localSheetId="18"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dasdfas"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data">#REF!</definedName>
    <definedName name="Data.Next">#REF!</definedName>
    <definedName name="data1" hidden="1">#REF!</definedName>
    <definedName name="DATA10">#REF!</definedName>
    <definedName name="DATA11">#REF!</definedName>
    <definedName name="DATA12">#REF!</definedName>
    <definedName name="DATA13">#REF!</definedName>
    <definedName name="DATA14">#REF!</definedName>
    <definedName name="DATA15">#REF!</definedName>
    <definedName name="DATA16">#REF!</definedName>
    <definedName name="DATA17">#REF!</definedName>
    <definedName name="DATA18">#REF!</definedName>
    <definedName name="DATA19">#REF!</definedName>
    <definedName name="data2" hidden="1">#REF!</definedName>
    <definedName name="DATA20">#REF!</definedName>
    <definedName name="DATA21">#REF!</definedName>
    <definedName name="DATA22">#REF!</definedName>
    <definedName name="DATA23">#REF!</definedName>
    <definedName name="DATA24">#REF!</definedName>
    <definedName name="data3" hidden="1">#REF!</definedName>
    <definedName name="DATA4">#REF!</definedName>
    <definedName name="DATA5">#REF!</definedName>
    <definedName name="DATA6">#REF!</definedName>
    <definedName name="DATA7">#REF!</definedName>
    <definedName name="DATA8">#REF!</definedName>
    <definedName name="DATA9">#REF!</definedName>
    <definedName name="DataBase_">#REF!</definedName>
    <definedName name="date">#REF!</definedName>
    <definedName name="Date_1">#REF!</definedName>
    <definedName name="Date_2">#REF!</definedName>
    <definedName name="Dato2010">#REF!</definedName>
    <definedName name="dato2011">#REF!</definedName>
    <definedName name="DATOS">#REF!</definedName>
    <definedName name="DATOS_RLI">#REF!</definedName>
    <definedName name="DATOSACT">#REF!</definedName>
    <definedName name="datosentrada">OFFSET(#REF!,0,0,COUNTA(#REF!),3)</definedName>
    <definedName name="DatosExternos_1" localSheetId="10">'LC Consolidado'!$A$2:$AB$758</definedName>
    <definedName name="DatosExternos_1" localSheetId="9">'LV Consolidado'!$A$2:$AR$578</definedName>
    <definedName name="DatosExternos_10" localSheetId="10">'LC Consolidado'!$A$6513:$AB$7225</definedName>
    <definedName name="DatosExternos_10" localSheetId="9">'LV Consolidado'!$A$5616:$AR$6298</definedName>
    <definedName name="DatosExternos_100" localSheetId="10">'LC Consolidado'!$A$70:$AB$93</definedName>
    <definedName name="DatosExternos_101" localSheetId="10">'LC Consolidado'!$A$94:$AB$112</definedName>
    <definedName name="DatosExternos_102" localSheetId="10">'LC Consolidado'!$A$113:$AB$138</definedName>
    <definedName name="DatosExternos_103" localSheetId="10">'LC Consolidado'!$A$139:$AB$153</definedName>
    <definedName name="DatosExternos_104" localSheetId="10">'LC Consolidado'!$A$154:$AB$177</definedName>
    <definedName name="DatosExternos_105" localSheetId="10">'LC Consolidado'!$A$178:$AB$201</definedName>
    <definedName name="DatosExternos_106" localSheetId="10">'LC Consolidado'!$A$202:$AB$221</definedName>
    <definedName name="DatosExternos_107" localSheetId="10">'LC Consolidado'!$A$222:$AB$241</definedName>
    <definedName name="DatosExternos_108" localSheetId="10">'LC Consolidado'!$A$242:$AB$259</definedName>
    <definedName name="DatosExternos_11" localSheetId="10">'LC Consolidado'!$A$7226:$AB$7833</definedName>
    <definedName name="DatosExternos_11" localSheetId="9">'LV Consolidado'!$A$6299:$AR$6952</definedName>
    <definedName name="DatosExternos_12" localSheetId="10">'LC Consolidado'!$A$7834:$AB$8544</definedName>
    <definedName name="DatosExternos_12" localSheetId="9">'LV Consolidado'!$A$6953:$AR$7779</definedName>
    <definedName name="DatosExternos_13" localSheetId="10">'LC Consolidado'!$A$2:$AB$126</definedName>
    <definedName name="DatosExternos_13" localSheetId="9">'LV Consolidado'!$A$2:$AR$306</definedName>
    <definedName name="DatosExternos_14" localSheetId="10">'LC Consolidado'!$A$127:$AB$245</definedName>
    <definedName name="DatosExternos_14" localSheetId="9">'LV Consolidado'!$A$307:$AR$578</definedName>
    <definedName name="DatosExternos_15" localSheetId="10">'LC Consolidado'!$A$246:$AB$375</definedName>
    <definedName name="DatosExternos_15" localSheetId="9">'LV Consolidado'!$A$579:$AR$875</definedName>
    <definedName name="DatosExternos_16" localSheetId="10">'LC Consolidado'!$A$376:$AB$479</definedName>
    <definedName name="DatosExternos_16" localSheetId="9">'LV Consolidado'!$A$876:$AR$1150</definedName>
    <definedName name="DatosExternos_17" localSheetId="10">'LC Consolidado'!$A$480:$AB$605</definedName>
    <definedName name="DatosExternos_17" localSheetId="9">'LV Consolidado'!$A$1151:$AR$1477</definedName>
    <definedName name="DatosExternos_18" localSheetId="10">'LC Consolidado'!$A$606:$AB$710</definedName>
    <definedName name="DatosExternos_18" localSheetId="9">'LV Consolidado'!$A$1478:$AR$1786</definedName>
    <definedName name="DatosExternos_19" localSheetId="10">'LC Consolidado'!$A$711:$AB$844</definedName>
    <definedName name="DatosExternos_19" localSheetId="9">'LV Consolidado'!$A$1787:$AR$2194</definedName>
    <definedName name="DatosExternos_2" localSheetId="10">'LC Consolidado'!$A$759:$AB$1385</definedName>
    <definedName name="DatosExternos_2" localSheetId="9">'LV Consolidado'!$A$579:$AR$1104</definedName>
    <definedName name="DatosExternos_20" localSheetId="10">'LC Consolidado'!$A$845:$AB$957</definedName>
    <definedName name="DatosExternos_20" localSheetId="9">'LV Consolidado'!$A$2195:$AR$2547</definedName>
    <definedName name="DatosExternos_21" localSheetId="10">'LC Consolidado'!$A$958:$AB$1088</definedName>
    <definedName name="DatosExternos_21" localSheetId="9">'LV Consolidado'!$A$2548:$AR$2808</definedName>
    <definedName name="DatosExternos_22" localSheetId="10">'LC Consolidado'!$A$1089:$AB$1208</definedName>
    <definedName name="DatosExternos_22" localSheetId="9">'LV Consolidado'!$A$2809:$AR$3113</definedName>
    <definedName name="DatosExternos_23" localSheetId="10">'LC Consolidado'!$A$1209:$AB$1323</definedName>
    <definedName name="DatosExternos_23" localSheetId="9">'LV Consolidado'!$A$3114:$AR$3437</definedName>
    <definedName name="DatosExternos_24" localSheetId="10">'LC Consolidado'!$A$1324:$AB$1439</definedName>
    <definedName name="DatosExternos_24" localSheetId="9">'LV Consolidado'!$A$3438:$AR$3705</definedName>
    <definedName name="DatosExternos_25" localSheetId="10">'LC Consolidado'!$A$2:$AB$126</definedName>
    <definedName name="DatosExternos_25" localSheetId="9">'LV Consolidado'!$A$2:$AR$306</definedName>
    <definedName name="DatosExternos_26" localSheetId="10">'LC Consolidado'!$A$127:$AB$245</definedName>
    <definedName name="DatosExternos_26" localSheetId="9">'LV Consolidado'!$A$307:$AR$578</definedName>
    <definedName name="DatosExternos_27" localSheetId="10">'LC Consolidado'!$A$246:$AB$375</definedName>
    <definedName name="DatosExternos_27" localSheetId="9">'LV Consolidado'!$A$579:$AR$875</definedName>
    <definedName name="DatosExternos_28" localSheetId="10">'LC Consolidado'!$A$376:$AB$479</definedName>
    <definedName name="DatosExternos_28" localSheetId="9">'LV Consolidado'!$A$876:$AR$1150</definedName>
    <definedName name="DatosExternos_29" localSheetId="10">'LC Consolidado'!$A$480:$AB$605</definedName>
    <definedName name="DatosExternos_29" localSheetId="9">'LV Consolidado'!$A$1151:$AR$1477</definedName>
    <definedName name="DatosExternos_3" localSheetId="10">'LC Consolidado'!$A$1386:$AB$2197</definedName>
    <definedName name="DatosExternos_3" localSheetId="9">'LV Consolidado'!$A$1105:$AR$1778</definedName>
    <definedName name="DatosExternos_30" localSheetId="10">'LC Consolidado'!$A$606:$AB$710</definedName>
    <definedName name="DatosExternos_30" localSheetId="9">'LV Consolidado'!$A$1478:$AR$1786</definedName>
    <definedName name="DatosExternos_31" localSheetId="10">'LC Consolidado'!$A$711:$AB$844</definedName>
    <definedName name="DatosExternos_31" localSheetId="9">'LV Consolidado'!$A$1787:$AR$2194</definedName>
    <definedName name="DatosExternos_32" localSheetId="10">'LC Consolidado'!$A$845:$AB$957</definedName>
    <definedName name="DatosExternos_32" localSheetId="9">'LV Consolidado'!$A$2195:$AR$2547</definedName>
    <definedName name="DatosExternos_33" localSheetId="10">'LC Consolidado'!$A$958:$AB$1088</definedName>
    <definedName name="DatosExternos_33" localSheetId="9">'LV Consolidado'!$A$2548:$AR$2808</definedName>
    <definedName name="DatosExternos_34" localSheetId="10">'LC Consolidado'!$A$1089:$AB$1208</definedName>
    <definedName name="DatosExternos_34" localSheetId="9">'LV Consolidado'!$A$2809:$AR$3113</definedName>
    <definedName name="DatosExternos_35" localSheetId="10">'LC Consolidado'!$A$1209:$AB$1323</definedName>
    <definedName name="DatosExternos_35" localSheetId="9">'LV Consolidado'!$A$3114:$AR$3437</definedName>
    <definedName name="DatosExternos_36" localSheetId="10">'LC Consolidado'!$A$1324:$AB$1439</definedName>
    <definedName name="DatosExternos_36" localSheetId="9">'LV Consolidado'!$A$3438:$AR$3705</definedName>
    <definedName name="DatosExternos_37" localSheetId="10">'LC Consolidado'!$A$2:$AB$758</definedName>
    <definedName name="DatosExternos_37" localSheetId="9">'LV Consolidado'!$A$2:$AR$578</definedName>
    <definedName name="DatosExternos_38" localSheetId="10">'LC Consolidado'!$A$759:$AB$1385</definedName>
    <definedName name="DatosExternos_38" localSheetId="9">'LV Consolidado'!$A$579:$AR$1104</definedName>
    <definedName name="DatosExternos_39" localSheetId="10">'LC Consolidado'!$A$1386:$AB$2197</definedName>
    <definedName name="DatosExternos_39" localSheetId="9">'LV Consolidado'!$A$1105:$AR$1778</definedName>
    <definedName name="DatosExternos_4" localSheetId="10">'LC Consolidado'!$A$2198:$AB$2967</definedName>
    <definedName name="DatosExternos_4" localSheetId="9">'LV Consolidado'!$A$1779:$AR$2391</definedName>
    <definedName name="DatosExternos_40" localSheetId="10">'LC Consolidado'!$A$2198:$AB$2967</definedName>
    <definedName name="DatosExternos_40" localSheetId="9">'LV Consolidado'!$A$1779:$AR$2391</definedName>
    <definedName name="DatosExternos_41" localSheetId="10">'LC Consolidado'!$A$2968:$AB$3738</definedName>
    <definedName name="DatosExternos_41" localSheetId="9">'LV Consolidado'!$A$2392:$AR$2988</definedName>
    <definedName name="DatosExternos_42" localSheetId="10">'LC Consolidado'!$A$3739:$AB$4469</definedName>
    <definedName name="DatosExternos_42" localSheetId="9">'LV Consolidado'!$A$2989:$AR$3595</definedName>
    <definedName name="DatosExternos_43" localSheetId="10">'LC Consolidado'!$A$4470:$AB$5127</definedName>
    <definedName name="DatosExternos_43" localSheetId="9">'LV Consolidado'!$A$3596:$AR$4226</definedName>
    <definedName name="DatosExternos_44" localSheetId="10">'LC Consolidado'!$A$5128:$AB$5875</definedName>
    <definedName name="DatosExternos_44" localSheetId="9">'LV Consolidado'!$A$4227:$AR$4913</definedName>
    <definedName name="DatosExternos_45" localSheetId="10">'LC Consolidado'!$A$5876:$AB$6512</definedName>
    <definedName name="DatosExternos_45" localSheetId="9">'LV Consolidado'!$A$4914:$AR$5615</definedName>
    <definedName name="DatosExternos_46" localSheetId="10">'LC Consolidado'!$A$6513:$AB$7225</definedName>
    <definedName name="DatosExternos_46" localSheetId="9">'LV Consolidado'!$A$5616:$AR$6298</definedName>
    <definedName name="DatosExternos_47" localSheetId="10">'LC Consolidado'!$A$7226:$AB$7833</definedName>
    <definedName name="DatosExternos_47" localSheetId="9">'LV Consolidado'!$A$6299:$AR$6952</definedName>
    <definedName name="DatosExternos_48" localSheetId="10">'LC Consolidado'!$A$7834:$AB$8544</definedName>
    <definedName name="DatosExternos_48" localSheetId="9">'LV Consolidado'!$A$6953:$AR$7779</definedName>
    <definedName name="DatosExternos_49" localSheetId="10">'LC Consolidado'!$A$2:$AB$758</definedName>
    <definedName name="DatosExternos_49" localSheetId="9">'LV Consolidado'!$A$2:$AR$578</definedName>
    <definedName name="DatosExternos_5" localSheetId="10">'LC Consolidado'!$A$2968:$AB$3738</definedName>
    <definedName name="DatosExternos_5" localSheetId="9">'LV Consolidado'!$A$2392:$AR$2988</definedName>
    <definedName name="DatosExternos_50" localSheetId="10">'LC Consolidado'!$A$759:$AB$1385</definedName>
    <definedName name="DatosExternos_50" localSheetId="9">'LV Consolidado'!$A$579:$AR$1104</definedName>
    <definedName name="DatosExternos_51" localSheetId="10">'LC Consolidado'!$A$1386:$AB$2197</definedName>
    <definedName name="DatosExternos_51" localSheetId="9">'LV Consolidado'!$A$1105:$AR$1778</definedName>
    <definedName name="DatosExternos_52" localSheetId="10">'LC Consolidado'!$A$2198:$AB$2967</definedName>
    <definedName name="DatosExternos_52" localSheetId="9">'LV Consolidado'!$A$1779:$AR$2391</definedName>
    <definedName name="DatosExternos_53" localSheetId="10">'LC Consolidado'!$A$2968:$AB$3738</definedName>
    <definedName name="DatosExternos_53" localSheetId="9">'LV Consolidado'!$A$2392:$AR$2988</definedName>
    <definedName name="DatosExternos_54" localSheetId="10">'LC Consolidado'!$A$3739:$AB$4469</definedName>
    <definedName name="DatosExternos_54" localSheetId="9">'LV Consolidado'!$A$2989:$AR$3595</definedName>
    <definedName name="DatosExternos_55" localSheetId="10">'LC Consolidado'!$A$4470:$AB$5127</definedName>
    <definedName name="DatosExternos_55" localSheetId="9">'LV Consolidado'!$A$3596:$AR$4226</definedName>
    <definedName name="DatosExternos_56" localSheetId="10">'LC Consolidado'!$A$5128:$AB$5875</definedName>
    <definedName name="DatosExternos_56" localSheetId="9">'LV Consolidado'!$A$4227:$AR$4913</definedName>
    <definedName name="DatosExternos_57" localSheetId="10">'LC Consolidado'!$A$5876:$AB$6512</definedName>
    <definedName name="DatosExternos_57" localSheetId="9">'LV Consolidado'!$A$4914:$AR$5615</definedName>
    <definedName name="DatosExternos_58" localSheetId="10">'LC Consolidado'!$A$6513:$AB$7225</definedName>
    <definedName name="DatosExternos_58" localSheetId="9">'LV Consolidado'!$A$5616:$AR$6298</definedName>
    <definedName name="DatosExternos_59" localSheetId="10">'LC Consolidado'!$A$7226:$AB$7833</definedName>
    <definedName name="DatosExternos_59" localSheetId="9">'LV Consolidado'!$A$6299:$AR$6952</definedName>
    <definedName name="DatosExternos_6" localSheetId="10">'LC Consolidado'!$A$3739:$AB$4469</definedName>
    <definedName name="DatosExternos_6" localSheetId="9">'LV Consolidado'!$A$2989:$AR$3595</definedName>
    <definedName name="DatosExternos_60" localSheetId="10">'LC Consolidado'!$A$7834:$AB$8544</definedName>
    <definedName name="DatosExternos_60" localSheetId="9">'LV Consolidado'!$A$6953:$AR$7779</definedName>
    <definedName name="DatosExternos_61" localSheetId="10">'LC Consolidado'!$A$2:$AB$758</definedName>
    <definedName name="DatosExternos_61" localSheetId="9">'LV Consolidado'!$A$2:$AR$578</definedName>
    <definedName name="DatosExternos_62" localSheetId="10">'LC Consolidado'!$A$759:$AB$1385</definedName>
    <definedName name="DatosExternos_62" localSheetId="9">'LV Consolidado'!$A$579:$AR$1104</definedName>
    <definedName name="DatosExternos_63" localSheetId="10">'LC Consolidado'!$A$1386:$AB$2197</definedName>
    <definedName name="DatosExternos_63" localSheetId="9">'LV Consolidado'!$A$1105:$AR$1778</definedName>
    <definedName name="DatosExternos_64" localSheetId="10">'LC Consolidado'!$A$2198:$AB$2967</definedName>
    <definedName name="DatosExternos_64" localSheetId="9">'LV Consolidado'!$A$1779:$AR$2391</definedName>
    <definedName name="DatosExternos_65" localSheetId="10">'LC Consolidado'!$A$2968:$AB$3738</definedName>
    <definedName name="DatosExternos_65" localSheetId="9">'LV Consolidado'!$A$2392:$AR$2988</definedName>
    <definedName name="DatosExternos_66" localSheetId="10">'LC Consolidado'!$A$3739:$AB$4469</definedName>
    <definedName name="DatosExternos_66" localSheetId="9">'LV Consolidado'!$A$2989:$AR$3595</definedName>
    <definedName name="DatosExternos_67" localSheetId="10">'LC Consolidado'!$A$4470:$AB$5127</definedName>
    <definedName name="DatosExternos_67" localSheetId="9">'LV Consolidado'!$A$3596:$AR$4226</definedName>
    <definedName name="DatosExternos_68" localSheetId="10">'LC Consolidado'!$A$5128:$AB$5875</definedName>
    <definedName name="DatosExternos_68" localSheetId="9">'LV Consolidado'!$A$4227:$AR$4913</definedName>
    <definedName name="DatosExternos_69" localSheetId="10">'LC Consolidado'!$A$5876:$AB$6512</definedName>
    <definedName name="DatosExternos_69" localSheetId="9">'LV Consolidado'!$A$4914:$AR$5615</definedName>
    <definedName name="DatosExternos_7" localSheetId="10">'LC Consolidado'!$A$4470:$AB$5127</definedName>
    <definedName name="DatosExternos_7" localSheetId="9">'LV Consolidado'!$A$3596:$AR$4226</definedName>
    <definedName name="DatosExternos_70" localSheetId="10">'LC Consolidado'!$A$6513:$AB$7225</definedName>
    <definedName name="DatosExternos_70" localSheetId="9">'LV Consolidado'!$A$5616:$AR$6298</definedName>
    <definedName name="DatosExternos_71" localSheetId="10">'LC Consolidado'!$A$7226:$AB$7833</definedName>
    <definedName name="DatosExternos_71" localSheetId="9">'LV Consolidado'!$A$6299:$AR$6952</definedName>
    <definedName name="DatosExternos_72" localSheetId="10">'LC Consolidado'!$A$7834:$AB$8544</definedName>
    <definedName name="DatosExternos_72" localSheetId="9">'LV Consolidado'!$A$6953:$AR$7779</definedName>
    <definedName name="DatosExternos_73" localSheetId="10">'LC Consolidado'!$A$2:$AB$758</definedName>
    <definedName name="DatosExternos_73" localSheetId="9">'LV Consolidado'!$A$2:$AR$578</definedName>
    <definedName name="DatosExternos_74" localSheetId="10">'LC Consolidado'!$A$759:$AB$1385</definedName>
    <definedName name="DatosExternos_74" localSheetId="9">'LV Consolidado'!$A$579:$AR$1104</definedName>
    <definedName name="DatosExternos_75" localSheetId="10">'LC Consolidado'!$A$1386:$AB$2197</definedName>
    <definedName name="DatosExternos_75" localSheetId="9">'LV Consolidado'!$A$1105:$AR$1778</definedName>
    <definedName name="DatosExternos_76" localSheetId="10">'LC Consolidado'!$A$2198:$AB$2967</definedName>
    <definedName name="DatosExternos_76" localSheetId="9">'LV Consolidado'!$A$1779:$AR$2391</definedName>
    <definedName name="DatosExternos_77" localSheetId="10">'LC Consolidado'!$A$2968:$AB$3738</definedName>
    <definedName name="DatosExternos_77" localSheetId="9">'LV Consolidado'!$A$2392:$AR$2988</definedName>
    <definedName name="DatosExternos_78" localSheetId="10">'LC Consolidado'!$A$3739:$AB$4469</definedName>
    <definedName name="DatosExternos_78" localSheetId="9">'LV Consolidado'!$A$2989:$AR$3595</definedName>
    <definedName name="DatosExternos_79" localSheetId="10">'LC Consolidado'!$A$4470:$AB$5127</definedName>
    <definedName name="DatosExternos_79" localSheetId="9">'LV Consolidado'!$A$3596:$AR$4226</definedName>
    <definedName name="DatosExternos_8" localSheetId="10">'LC Consolidado'!$A$5128:$AB$5875</definedName>
    <definedName name="DatosExternos_8" localSheetId="9">'LV Consolidado'!$A$4227:$AR$4913</definedName>
    <definedName name="DatosExternos_80" localSheetId="10">'LC Consolidado'!$A$5128:$AB$5875</definedName>
    <definedName name="DatosExternos_80" localSheetId="9">'LV Consolidado'!$A$4227:$AR$4913</definedName>
    <definedName name="DatosExternos_81" localSheetId="10">'LC Consolidado'!$A$5876:$AB$6512</definedName>
    <definedName name="DatosExternos_81" localSheetId="9">'LV Consolidado'!$A$4914:$AR$5615</definedName>
    <definedName name="DatosExternos_82" localSheetId="10">'LC Consolidado'!$A$6513:$AB$7225</definedName>
    <definedName name="DatosExternos_82" localSheetId="9">'LV Consolidado'!$A$5616:$AR$6298</definedName>
    <definedName name="DatosExternos_83" localSheetId="10">'LC Consolidado'!$A$7226:$AB$7833</definedName>
    <definedName name="DatosExternos_83" localSheetId="9">'LV Consolidado'!$A$6299:$AR$6952</definedName>
    <definedName name="DatosExternos_84" localSheetId="10">'LC Consolidado'!$A$7834:$AB$8544</definedName>
    <definedName name="DatosExternos_84" localSheetId="9">'LV Consolidado'!$A$6953:$AR$7779</definedName>
    <definedName name="DatosExternos_85" localSheetId="10">'LC Consolidado'!$A$2:$AB$22</definedName>
    <definedName name="DatosExternos_85" localSheetId="9">'LV Consolidado'!$A$2:$AR$78</definedName>
    <definedName name="DatosExternos_86" localSheetId="10">'LC Consolidado'!$A$23:$AB$44</definedName>
    <definedName name="DatosExternos_86" localSheetId="9">'LV Consolidado'!$A$79:$AR$151</definedName>
    <definedName name="DatosExternos_87" localSheetId="10">'LC Consolidado'!$A$45:$AB$69</definedName>
    <definedName name="DatosExternos_87" localSheetId="9">'LV Consolidado'!$A$152:$AR$218</definedName>
    <definedName name="DatosExternos_88" localSheetId="10">'LC Consolidado'!$A$70:$AB$93</definedName>
    <definedName name="DatosExternos_88" localSheetId="9">'LV Consolidado'!$A$219:$AR$312</definedName>
    <definedName name="DatosExternos_89" localSheetId="10">'LC Consolidado'!$A$94:$AB$112</definedName>
    <definedName name="DatosExternos_89" localSheetId="9">'LV Consolidado'!$A$313:$AR$411</definedName>
    <definedName name="DatosExternos_9" localSheetId="10">'LC Consolidado'!$A$5876:$AB$6512</definedName>
    <definedName name="DatosExternos_9" localSheetId="9">'LV Consolidado'!$A$4914:$AR$5615</definedName>
    <definedName name="DatosExternos_90" localSheetId="10">'LC Consolidado'!$A$113:$AB$138</definedName>
    <definedName name="DatosExternos_90" localSheetId="9">'LV Consolidado'!$A$412:$AR$482</definedName>
    <definedName name="DatosExternos_91" localSheetId="10">'LC Consolidado'!$A$139:$AB$153</definedName>
    <definedName name="DatosExternos_91" localSheetId="9">'LV Consolidado'!$A$483:$AR$561</definedName>
    <definedName name="DatosExternos_92" localSheetId="10">'LC Consolidado'!$A$154:$AB$177</definedName>
    <definedName name="DatosExternos_92" localSheetId="9">'LV Consolidado'!$A$562:$AR$653</definedName>
    <definedName name="DatosExternos_93" localSheetId="10">'LC Consolidado'!$A$178:$AB$201</definedName>
    <definedName name="DatosExternos_93" localSheetId="9">'LV Consolidado'!$A$654:$AR$742</definedName>
    <definedName name="DatosExternos_94" localSheetId="10">'LC Consolidado'!$A$202:$AB$221</definedName>
    <definedName name="DatosExternos_94" localSheetId="9">'LV Consolidado'!$A$743:$AR$835</definedName>
    <definedName name="DatosExternos_95" localSheetId="10">'LC Consolidado'!$A$222:$AB$241</definedName>
    <definedName name="DatosExternos_95" localSheetId="9">'LV Consolidado'!$A$836:$AR$992</definedName>
    <definedName name="DatosExternos_96" localSheetId="10">'LC Consolidado'!$A$242:$AB$259</definedName>
    <definedName name="DatosExternos_96" localSheetId="9">'LV Consolidado'!$A$993:$AR$1088</definedName>
    <definedName name="DatosExternos_97" localSheetId="10">'LC Consolidado'!$A$2:$AB$22</definedName>
    <definedName name="DatosExternos_98" localSheetId="10">'LC Consolidado'!$A$23:$AB$44</definedName>
    <definedName name="DatosExternos_99" localSheetId="10">'LC Consolidado'!$A$45:$AB$69</definedName>
    <definedName name="DatosExternos1">#REF!</definedName>
    <definedName name="DATOSPAS">#REF!</definedName>
    <definedName name="DATOSRES">#REF!</definedName>
    <definedName name="davdoc">#REF!</definedName>
    <definedName name="davdoctos">#REF!</definedName>
    <definedName name="dave" localSheetId="16" hidden="1">{#N/A,#N/A,TRUE,"W.O.";#N/A,#N/A,TRUE,"N.A.O.";#N/A,#N/A,TRUE,"USA";#N/A,#N/A,TRUE,"CAN";#N/A,#N/A,TRUE,"MEX";#N/A,#N/A,TRUE,"I.O.";#N/A,#N/A,TRUE,"EUR";#N/A,#N/A,TRUE,"MEA";#N/A,#N/A,TRUE,"LAT";#N/A,#N/A,TRUE,"ASIA"}</definedName>
    <definedName name="dave" localSheetId="18" hidden="1">{#N/A,#N/A,TRUE,"W.O.";#N/A,#N/A,TRUE,"N.A.O.";#N/A,#N/A,TRUE,"USA";#N/A,#N/A,TRUE,"CAN";#N/A,#N/A,TRUE,"MEX";#N/A,#N/A,TRUE,"I.O.";#N/A,#N/A,TRUE,"EUR";#N/A,#N/A,TRUE,"MEA";#N/A,#N/A,TRUE,"LAT";#N/A,#N/A,TRUE,"ASIA"}</definedName>
    <definedName name="dave" hidden="1">{#N/A,#N/A,TRUE,"W.O.";#N/A,#N/A,TRUE,"N.A.O.";#N/A,#N/A,TRUE,"USA";#N/A,#N/A,TRUE,"CAN";#N/A,#N/A,TRUE,"MEX";#N/A,#N/A,TRUE,"I.O.";#N/A,#N/A,TRUE,"EUR";#N/A,#N/A,TRUE,"MEA";#N/A,#N/A,TRUE,"LAT";#N/A,#N/A,TRUE,"ASIA"}</definedName>
    <definedName name="davsi">#REF!</definedName>
    <definedName name="days_pa">360</definedName>
    <definedName name="DCCOMP" localSheetId="16" hidden="1">{"DEMCONTCA",#N/A,FALSE,"C V M"}</definedName>
    <definedName name="DCCOMP" localSheetId="18" hidden="1">{"DEMCONTCA",#N/A,FALSE,"C V M"}</definedName>
    <definedName name="DCCOMP" hidden="1">{"DEMCONTCA",#N/A,FALSE,"C V M"}</definedName>
    <definedName name="DCHO">#REF!</definedName>
    <definedName name="dct">#REF!</definedName>
    <definedName name="DctoLandini">0.15</definedName>
    <definedName name="DctoMF">15%</definedName>
    <definedName name="DctoNH">15%</definedName>
    <definedName name="Dctos._y_Ctas._Empr._Relac.">#REF!</definedName>
    <definedName name="Dctos._Y_Ctas._PxP._E._Relac.">#REF!</definedName>
    <definedName name="dczxclzxc">#REF!</definedName>
    <definedName name="dd" hidden="1">#REF!</definedName>
    <definedName name="dd_1" localSheetId="16" hidden="1">{#N/A,#N/A,FALSE,"Aging Summary";#N/A,#N/A,FALSE,"Ratio Analysis";#N/A,#N/A,FALSE,"Test 120 Day Accts";#N/A,#N/A,FALSE,"Tickmarks"}</definedName>
    <definedName name="dd_1" localSheetId="18" hidden="1">{#N/A,#N/A,FALSE,"Aging Summary";#N/A,#N/A,FALSE,"Ratio Analysis";#N/A,#N/A,FALSE,"Test 120 Day Accts";#N/A,#N/A,FALSE,"Tickmarks"}</definedName>
    <definedName name="dd_1" hidden="1">{#N/A,#N/A,FALSE,"Aging Summary";#N/A,#N/A,FALSE,"Ratio Analysis";#N/A,#N/A,FALSE,"Test 120 Day Accts";#N/A,#N/A,FALSE,"Tickmarks"}</definedName>
    <definedName name="dd_2" localSheetId="16" hidden="1">{#N/A,#N/A,FALSE,"Aging Summary";#N/A,#N/A,FALSE,"Ratio Analysis";#N/A,#N/A,FALSE,"Test 120 Day Accts";#N/A,#N/A,FALSE,"Tickmarks"}</definedName>
    <definedName name="dd_2" localSheetId="18" hidden="1">{#N/A,#N/A,FALSE,"Aging Summary";#N/A,#N/A,FALSE,"Ratio Analysis";#N/A,#N/A,FALSE,"Test 120 Day Accts";#N/A,#N/A,FALSE,"Tickmarks"}</definedName>
    <definedName name="dd_2" hidden="1">{#N/A,#N/A,FALSE,"Aging Summary";#N/A,#N/A,FALSE,"Ratio Analysis";#N/A,#N/A,FALSE,"Test 120 Day Accts";#N/A,#N/A,FALSE,"Tickmarks"}</definedName>
    <definedName name="dd_3" localSheetId="16" hidden="1">{#N/A,#N/A,FALSE,"Aging Summary";#N/A,#N/A,FALSE,"Ratio Analysis";#N/A,#N/A,FALSE,"Test 120 Day Accts";#N/A,#N/A,FALSE,"Tickmarks"}</definedName>
    <definedName name="dd_3" localSheetId="18" hidden="1">{#N/A,#N/A,FALSE,"Aging Summary";#N/A,#N/A,FALSE,"Ratio Analysis";#N/A,#N/A,FALSE,"Test 120 Day Accts";#N/A,#N/A,FALSE,"Tickmarks"}</definedName>
    <definedName name="dd_3" hidden="1">{#N/A,#N/A,FALSE,"Aging Summary";#N/A,#N/A,FALSE,"Ratio Analysis";#N/A,#N/A,FALSE,"Test 120 Day Accts";#N/A,#N/A,FALSE,"Tickmarks"}</definedName>
    <definedName name="DDD" localSheetId="16" hidden="1">{#N/A,#N/A,FALSE,"Aging Summary";#N/A,#N/A,FALSE,"Ratio Analysis";#N/A,#N/A,FALSE,"Test 120 Day Accts";#N/A,#N/A,FALSE,"Tickmarks"}</definedName>
    <definedName name="DDD" localSheetId="18" hidden="1">{#N/A,#N/A,FALSE,"Aging Summary";#N/A,#N/A,FALSE,"Ratio Analysis";#N/A,#N/A,FALSE,"Test 120 Day Accts";#N/A,#N/A,FALSE,"Tickmarks"}</definedName>
    <definedName name="DDD" hidden="1">{#N/A,#N/A,FALSE,"Aging Summary";#N/A,#N/A,FALSE,"Ratio Analysis";#N/A,#N/A,FALSE,"Test 120 Day Accts";#N/A,#N/A,FALSE,"Tickmarks"}</definedName>
    <definedName name="DDD_1" localSheetId="16" hidden="1">{#N/A,#N/A,FALSE,"Aging Summary";#N/A,#N/A,FALSE,"Ratio Analysis";#N/A,#N/A,FALSE,"Test 120 Day Accts";#N/A,#N/A,FALSE,"Tickmarks"}</definedName>
    <definedName name="DDD_1" localSheetId="18" hidden="1">{#N/A,#N/A,FALSE,"Aging Summary";#N/A,#N/A,FALSE,"Ratio Analysis";#N/A,#N/A,FALSE,"Test 120 Day Accts";#N/A,#N/A,FALSE,"Tickmarks"}</definedName>
    <definedName name="DDD_1" hidden="1">{#N/A,#N/A,FALSE,"Aging Summary";#N/A,#N/A,FALSE,"Ratio Analysis";#N/A,#N/A,FALSE,"Test 120 Day Accts";#N/A,#N/A,FALSE,"Tickmarks"}</definedName>
    <definedName name="dddd" hidden="1">#REF!</definedName>
    <definedName name="dddd_1" localSheetId="16" hidden="1">{#N/A,#N/A,FALSE,"Aging Summary";#N/A,#N/A,FALSE,"Ratio Analysis";#N/A,#N/A,FALSE,"Test 120 Day Accts";#N/A,#N/A,FALSE,"Tickmarks"}</definedName>
    <definedName name="dddd_1" localSheetId="18" hidden="1">{#N/A,#N/A,FALSE,"Aging Summary";#N/A,#N/A,FALSE,"Ratio Analysis";#N/A,#N/A,FALSE,"Test 120 Day Accts";#N/A,#N/A,FALSE,"Tickmarks"}</definedName>
    <definedName name="dddd_1" hidden="1">{#N/A,#N/A,FALSE,"Aging Summary";#N/A,#N/A,FALSE,"Ratio Analysis";#N/A,#N/A,FALSE,"Test 120 Day Accts";#N/A,#N/A,FALSE,"Tickmarks"}</definedName>
    <definedName name="dddd_2" localSheetId="16" hidden="1">{#N/A,#N/A,FALSE,"Aging Summary";#N/A,#N/A,FALSE,"Ratio Analysis";#N/A,#N/A,FALSE,"Test 120 Day Accts";#N/A,#N/A,FALSE,"Tickmarks"}</definedName>
    <definedName name="dddd_2" localSheetId="18" hidden="1">{#N/A,#N/A,FALSE,"Aging Summary";#N/A,#N/A,FALSE,"Ratio Analysis";#N/A,#N/A,FALSE,"Test 120 Day Accts";#N/A,#N/A,FALSE,"Tickmarks"}</definedName>
    <definedName name="dddd_2" hidden="1">{#N/A,#N/A,FALSE,"Aging Summary";#N/A,#N/A,FALSE,"Ratio Analysis";#N/A,#N/A,FALSE,"Test 120 Day Accts";#N/A,#N/A,FALSE,"Tickmarks"}</definedName>
    <definedName name="dddd_3" localSheetId="16" hidden="1">{#N/A,#N/A,FALSE,"Aging Summary";#N/A,#N/A,FALSE,"Ratio Analysis";#N/A,#N/A,FALSE,"Test 120 Day Accts";#N/A,#N/A,FALSE,"Tickmarks"}</definedName>
    <definedName name="dddd_3" localSheetId="18" hidden="1">{#N/A,#N/A,FALSE,"Aging Summary";#N/A,#N/A,FALSE,"Ratio Analysis";#N/A,#N/A,FALSE,"Test 120 Day Accts";#N/A,#N/A,FALSE,"Tickmarks"}</definedName>
    <definedName name="dddd_3" hidden="1">{#N/A,#N/A,FALSE,"Aging Summary";#N/A,#N/A,FALSE,"Ratio Analysis";#N/A,#N/A,FALSE,"Test 120 Day Accts";#N/A,#N/A,FALSE,"Tickmarks"}</definedName>
    <definedName name="ddddd" localSheetId="16" hidden="1">{#N/A,#N/A,FALSE,"Aging Summary";#N/A,#N/A,FALSE,"Ratio Analysis";#N/A,#N/A,FALSE,"Test 120 Day Accts";#N/A,#N/A,FALSE,"Tickmarks"}</definedName>
    <definedName name="ddddd" localSheetId="18" hidden="1">{#N/A,#N/A,FALSE,"Aging Summary";#N/A,#N/A,FALSE,"Ratio Analysis";#N/A,#N/A,FALSE,"Test 120 Day Accts";#N/A,#N/A,FALSE,"Tickmarks"}</definedName>
    <definedName name="ddddd" hidden="1">{#N/A,#N/A,FALSE,"Aging Summary";#N/A,#N/A,FALSE,"Ratio Analysis";#N/A,#N/A,FALSE,"Test 120 Day Accts";#N/A,#N/A,FALSE,"Tickmarks"}</definedName>
    <definedName name="dddddd" localSheetId="16"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dddddd" localSheetId="18"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dddddd"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ddddddd" localSheetId="16" hidden="1">{"ANAR",#N/A,FALSE,"Dist total";"MARGEN",#N/A,FALSE,"Dist total";"COMENTARIO",#N/A,FALSE,"Ficha CODICE";"CONSEJO",#N/A,FALSE,"Dist p0";"uno",#N/A,FALSE,"Dist total"}</definedName>
    <definedName name="ddddddd" localSheetId="18" hidden="1">{"ANAR",#N/A,FALSE,"Dist total";"MARGEN",#N/A,FALSE,"Dist total";"COMENTARIO",#N/A,FALSE,"Ficha CODICE";"CONSEJO",#N/A,FALSE,"Dist p0";"uno",#N/A,FALSE,"Dist total"}</definedName>
    <definedName name="ddddddd" hidden="1">{"ANAR",#N/A,FALSE,"Dist total";"MARGEN",#N/A,FALSE,"Dist total";"COMENTARIO",#N/A,FALSE,"Ficha CODICE";"CONSEJO",#N/A,FALSE,"Dist p0";"uno",#N/A,FALSE,"Dist total"}</definedName>
    <definedName name="dddddddd" hidden="1">#REF!</definedName>
    <definedName name="dddddddddd">#REF!</definedName>
    <definedName name="DDDDDDDDDDD">#REF!</definedName>
    <definedName name="dddddddddddd" localSheetId="16" hidden="1">{#N/A,#N/A,TRUE,"MEMO";#N/A,#N/A,TRUE,"PARAMETROS";#N/A,#N/A,TRUE,"RLI ";#N/A,#N/A,TRUE,"IMPTO.DET.";#N/A,#N/A,TRUE,"FUT-FUNT";#N/A,#N/A,TRUE,"CPI-PATR.";#N/A,#N/A,TRUE,"CM CPI";#N/A,#N/A,TRUE,"PROV";#N/A,#N/A,TRUE,"A FIJO";#N/A,#N/A,TRUE,"LEASING";#N/A,#N/A,TRUE,"VPP";#N/A,#N/A,TRUE,"PPM";#N/A,#N/A,TRUE,"OTROS"}</definedName>
    <definedName name="dddddddddddd" localSheetId="18" hidden="1">{#N/A,#N/A,TRUE,"MEMO";#N/A,#N/A,TRUE,"PARAMETROS";#N/A,#N/A,TRUE,"RLI ";#N/A,#N/A,TRUE,"IMPTO.DET.";#N/A,#N/A,TRUE,"FUT-FUNT";#N/A,#N/A,TRUE,"CPI-PATR.";#N/A,#N/A,TRUE,"CM CPI";#N/A,#N/A,TRUE,"PROV";#N/A,#N/A,TRUE,"A FIJO";#N/A,#N/A,TRUE,"LEASING";#N/A,#N/A,TRUE,"VPP";#N/A,#N/A,TRUE,"PPM";#N/A,#N/A,TRUE,"OTROS"}</definedName>
    <definedName name="dddddddddddd" hidden="1">{#N/A,#N/A,TRUE,"MEMO";#N/A,#N/A,TRUE,"PARAMETROS";#N/A,#N/A,TRUE,"RLI ";#N/A,#N/A,TRUE,"IMPTO.DET.";#N/A,#N/A,TRUE,"FUT-FUNT";#N/A,#N/A,TRUE,"CPI-PATR.";#N/A,#N/A,TRUE,"CM CPI";#N/A,#N/A,TRUE,"PROV";#N/A,#N/A,TRUE,"A FIJO";#N/A,#N/A,TRUE,"LEASING";#N/A,#N/A,TRUE,"VPP";#N/A,#N/A,TRUE,"PPM";#N/A,#N/A,TRUE,"OTROS"}</definedName>
    <definedName name="DDDDDDDDDDDDD">#REF!</definedName>
    <definedName name="dddddddddddddddd" hidden="1">#REF!</definedName>
    <definedName name="ddddddddddddddddddddd" localSheetId="16" hidden="1">{#N/A,#N/A,FALSE,"Aging Summary";#N/A,#N/A,FALSE,"Ratio Analysis";#N/A,#N/A,FALSE,"Test 120 Day Accts";#N/A,#N/A,FALSE,"Tickmarks"}</definedName>
    <definedName name="ddddddddddddddddddddd" localSheetId="18" hidden="1">{#N/A,#N/A,FALSE,"Aging Summary";#N/A,#N/A,FALSE,"Ratio Analysis";#N/A,#N/A,FALSE,"Test 120 Day Accts";#N/A,#N/A,FALSE,"Tickmarks"}</definedName>
    <definedName name="ddddddddddddddddddddd" hidden="1">{#N/A,#N/A,FALSE,"Aging Summary";#N/A,#N/A,FALSE,"Ratio Analysis";#N/A,#N/A,FALSE,"Test 120 Day Accts";#N/A,#N/A,FALSE,"Tickmarks"}</definedName>
    <definedName name="dddddkkki"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ddddkkki"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ddddkkki"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dddp" localSheetId="16" hidden="1">{"'WEB azoc prov'!$B$85:$L$123"}</definedName>
    <definedName name="ddddp" localSheetId="18" hidden="1">{"'WEB azoc prov'!$B$85:$L$123"}</definedName>
    <definedName name="ddddp" hidden="1">{"'WEB azoc prov'!$B$85:$L$123"}</definedName>
    <definedName name="ddfdfdfdf" localSheetId="16" hidden="1">{#N/A,#N/A,FALSE,"Aging Summary";#N/A,#N/A,FALSE,"Ratio Analysis";#N/A,#N/A,FALSE,"Test 120 Day Accts";#N/A,#N/A,FALSE,"Tickmarks"}</definedName>
    <definedName name="ddfdfdfdf" localSheetId="18" hidden="1">{#N/A,#N/A,FALSE,"Aging Summary";#N/A,#N/A,FALSE,"Ratio Analysis";#N/A,#N/A,FALSE,"Test 120 Day Accts";#N/A,#N/A,FALSE,"Tickmarks"}</definedName>
    <definedName name="ddfdfdfdf" hidden="1">{#N/A,#N/A,FALSE,"Aging Summary";#N/A,#N/A,FALSE,"Ratio Analysis";#N/A,#N/A,FALSE,"Test 120 Day Accts";#N/A,#N/A,FALSE,"Tickmarks"}</definedName>
    <definedName name="ddg" localSheetId="16" hidden="1">{#N/A,#N/A,FALSE,"Aging Summary";#N/A,#N/A,FALSE,"Ratio Analysis";#N/A,#N/A,FALSE,"Test 120 Day Accts";#N/A,#N/A,FALSE,"Tickmarks"}</definedName>
    <definedName name="ddg" localSheetId="18" hidden="1">{#N/A,#N/A,FALSE,"Aging Summary";#N/A,#N/A,FALSE,"Ratio Analysis";#N/A,#N/A,FALSE,"Test 120 Day Accts";#N/A,#N/A,FALSE,"Tickmarks"}</definedName>
    <definedName name="ddg" hidden="1">{#N/A,#N/A,FALSE,"Aging Summary";#N/A,#N/A,FALSE,"Ratio Analysis";#N/A,#N/A,FALSE,"Test 120 Day Accts";#N/A,#N/A,FALSE,"Tickmarks"}</definedName>
    <definedName name="ÐDisallowableColumn" hidden="1">#REF!</definedName>
    <definedName name="DDJJ1812BASA" localSheetId="16" hidden="1">{#N/A,#N/A,FALSE,"Aging Summary";#N/A,#N/A,FALSE,"Ratio Analysis";#N/A,#N/A,FALSE,"Test 120 Day Accts";#N/A,#N/A,FALSE,"Tickmarks"}</definedName>
    <definedName name="DDJJ1812BASA" localSheetId="18" hidden="1">{#N/A,#N/A,FALSE,"Aging Summary";#N/A,#N/A,FALSE,"Ratio Analysis";#N/A,#N/A,FALSE,"Test 120 Day Accts";#N/A,#N/A,FALSE,"Tickmarks"}</definedName>
    <definedName name="DDJJ1812BASA" hidden="1">{#N/A,#N/A,FALSE,"Aging Summary";#N/A,#N/A,FALSE,"Ratio Analysis";#N/A,#N/A,FALSE,"Test 120 Day Accts";#N/A,#N/A,FALSE,"Tickmarks"}</definedName>
    <definedName name="ÐÐpl.torp" hidden="1">#REF!</definedName>
    <definedName name="ddsss" hidden="1">#REF!</definedName>
    <definedName name="de" localSheetId="16" hidden="1">{#N/A,#N/A,FALSE,"Aging Summary";#N/A,#N/A,FALSE,"Ratio Analysis";#N/A,#N/A,FALSE,"Test 120 Day Accts";#N/A,#N/A,FALSE,"Tickmarks"}</definedName>
    <definedName name="de" localSheetId="18" hidden="1">{#N/A,#N/A,FALSE,"Aging Summary";#N/A,#N/A,FALSE,"Ratio Analysis";#N/A,#N/A,FALSE,"Test 120 Day Accts";#N/A,#N/A,FALSE,"Tickmarks"}</definedName>
    <definedName name="de" hidden="1">{#N/A,#N/A,FALSE,"Aging Summary";#N/A,#N/A,FALSE,"Ratio Analysis";#N/A,#N/A,FALSE,"Test 120 Day Accts";#N/A,#N/A,FALSE,"Tickmarks"}</definedName>
    <definedName name="DE_km">#REF!</definedName>
    <definedName name="de3ed" localSheetId="16" hidden="1">{#N/A,#N/A,FALSE,"Aging Summary";#N/A,#N/A,FALSE,"Ratio Analysis";#N/A,#N/A,FALSE,"Test 120 Day Accts";#N/A,#N/A,FALSE,"Tickmarks"}</definedName>
    <definedName name="de3ed" localSheetId="18" hidden="1">{#N/A,#N/A,FALSE,"Aging Summary";#N/A,#N/A,FALSE,"Ratio Analysis";#N/A,#N/A,FALSE,"Test 120 Day Accts";#N/A,#N/A,FALSE,"Tickmarks"}</definedName>
    <definedName name="de3ed" hidden="1">{#N/A,#N/A,FALSE,"Aging Summary";#N/A,#N/A,FALSE,"Ratio Analysis";#N/A,#N/A,FALSE,"Test 120 Day Accts";#N/A,#N/A,FALSE,"Tickmarks"}</definedName>
    <definedName name="Dealpb" hidden="1">#REF!</definedName>
    <definedName name="DEBE">#REF!</definedName>
    <definedName name="DEBT" localSheetId="16" hidden="1">{"CREDIT STATISTICS",#N/A,FALSE,"STATS";"CF_AND_IS",#N/A,FALSE,"PLAN";"DEBT SCHEDULE",#N/A,FALSE,"PLAN";"SUBSCRIBERS",#N/A,FALSE,"PLAN";"DETAIL_REV",#N/A,FALSE,"PLAN";"DETAIL_EXPENSE",#N/A,FALSE,"PLAN";"SALES_AND EXP_DRIVERS",#N/A,FALSE,"PLAN";"FIXED ASSETS",#N/A,FALSE,"PLAN";"DEPRECIATION SCHEDULE",#N/A,FALSE,"PLAN"}</definedName>
    <definedName name="DEBT" localSheetId="18" hidden="1">{"CREDIT STATISTICS",#N/A,FALSE,"STATS";"CF_AND_IS",#N/A,FALSE,"PLAN";"DEBT SCHEDULE",#N/A,FALSE,"PLAN";"SUBSCRIBERS",#N/A,FALSE,"PLAN";"DETAIL_REV",#N/A,FALSE,"PLAN";"DETAIL_EXPENSE",#N/A,FALSE,"PLAN";"SALES_AND EXP_DRIVERS",#N/A,FALSE,"PLAN";"FIXED ASSETS",#N/A,FALSE,"PLAN";"DEPRECIATION SCHEDULE",#N/A,FALSE,"PLAN"}</definedName>
    <definedName name="DEBT" hidden="1">{"CREDIT STATISTICS",#N/A,FALSE,"STATS";"CF_AND_IS",#N/A,FALSE,"PLAN";"DEBT SCHEDULE",#N/A,FALSE,"PLAN";"SUBSCRIBERS",#N/A,FALSE,"PLAN";"DETAIL_REV",#N/A,FALSE,"PLAN";"DETAIL_EXPENSE",#N/A,FALSE,"PLAN";"SALES_AND EXP_DRIVERS",#N/A,FALSE,"PLAN";"FIXED ASSETS",#N/A,FALSE,"PLAN";"DEPRECIATION SCHEDULE",#N/A,FALSE,"PLAN"}</definedName>
    <definedName name="debt1" localSheetId="16" hidden="1">{"CREDIT STATISTICS",#N/A,FALSE,"STATS";"CF_AND_IS",#N/A,FALSE,"PLAN";"DEBT SCHEDULE",#N/A,FALSE,"PLAN";"SUBSCRIBERS",#N/A,FALSE,"PLAN";"DETAIL_REV",#N/A,FALSE,"PLAN";"DETAIL_EXPENSE",#N/A,FALSE,"PLAN";"SALES_AND EXP_DRIVERS",#N/A,FALSE,"PLAN";"FIXED ASSETS",#N/A,FALSE,"PLAN";"DEPRECIATION SCHEDULE",#N/A,FALSE,"PLAN"}</definedName>
    <definedName name="debt1" localSheetId="18" hidden="1">{"CREDIT STATISTICS",#N/A,FALSE,"STATS";"CF_AND_IS",#N/A,FALSE,"PLAN";"DEBT SCHEDULE",#N/A,FALSE,"PLAN";"SUBSCRIBERS",#N/A,FALSE,"PLAN";"DETAIL_REV",#N/A,FALSE,"PLAN";"DETAIL_EXPENSE",#N/A,FALSE,"PLAN";"SALES_AND EXP_DRIVERS",#N/A,FALSE,"PLAN";"FIXED ASSETS",#N/A,FALSE,"PLAN";"DEPRECIATION SCHEDULE",#N/A,FALSE,"PLAN"}</definedName>
    <definedName name="debt1" hidden="1">{"CREDIT STATISTICS",#N/A,FALSE,"STATS";"CF_AND_IS",#N/A,FALSE,"PLAN";"DEBT SCHEDULE",#N/A,FALSE,"PLAN";"SUBSCRIBERS",#N/A,FALSE,"PLAN";"DETAIL_REV",#N/A,FALSE,"PLAN";"DETAIL_EXPENSE",#N/A,FALSE,"PLAN";"SALES_AND EXP_DRIVERS",#N/A,FALSE,"PLAN";"FIXED ASSETS",#N/A,FALSE,"PLAN";"DEPRECIATION SCHEDULE",#N/A,FALSE,"PLAN"}</definedName>
    <definedName name="Dec">#REF!</definedName>
    <definedName name="DECLARACIONES_JURADAS_AÑO_TRIBUTARIO_2010">#REF!</definedName>
    <definedName name="dedee"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edee"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edee"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edicar" localSheetId="16" hidden="1">{#N/A,#N/A,FALSE,"Aging Summary";#N/A,#N/A,FALSE,"Ratio Analysis";#N/A,#N/A,FALSE,"Test 120 Day Accts";#N/A,#N/A,FALSE,"Tickmarks"}</definedName>
    <definedName name="dedicar" localSheetId="18" hidden="1">{#N/A,#N/A,FALSE,"Aging Summary";#N/A,#N/A,FALSE,"Ratio Analysis";#N/A,#N/A,FALSE,"Test 120 Day Accts";#N/A,#N/A,FALSE,"Tickmarks"}</definedName>
    <definedName name="dedicar" hidden="1">{#N/A,#N/A,FALSE,"Aging Summary";#N/A,#N/A,FALSE,"Ratio Analysis";#N/A,#N/A,FALSE,"Test 120 Day Accts";#N/A,#N/A,FALSE,"Tickmarks"}</definedName>
    <definedName name="DEDUCCIONES">#REF!</definedName>
    <definedName name="Deferidos2" localSheetId="16" hidden="1">{#N/A,#N/A,FALSE,"Aging Summary";#N/A,#N/A,FALSE,"Ratio Analysis";#N/A,#N/A,FALSE,"Test 120 Day Accts";#N/A,#N/A,FALSE,"Tickmarks"}</definedName>
    <definedName name="Deferidos2" localSheetId="18" hidden="1">{#N/A,#N/A,FALSE,"Aging Summary";#N/A,#N/A,FALSE,"Ratio Analysis";#N/A,#N/A,FALSE,"Test 120 Day Accts";#N/A,#N/A,FALSE,"Tickmarks"}</definedName>
    <definedName name="Deferidos2" hidden="1">{#N/A,#N/A,FALSE,"Aging Summary";#N/A,#N/A,FALSE,"Ratio Analysis";#N/A,#N/A,FALSE,"Test 120 Day Accts";#N/A,#N/A,FALSE,"Tickmarks"}</definedName>
    <definedName name="Deficit_Acum._Per._Desarr.">#REF!</definedName>
    <definedName name="Definición">#REF!</definedName>
    <definedName name="definir" localSheetId="16" hidden="1">{#N/A,#N/A,FALSE,"Aging Summary";#N/A,#N/A,FALSE,"Ratio Analysis";#N/A,#N/A,FALSE,"Test 120 Day Accts";#N/A,#N/A,FALSE,"Tickmarks"}</definedName>
    <definedName name="definir" localSheetId="18" hidden="1">{#N/A,#N/A,FALSE,"Aging Summary";#N/A,#N/A,FALSE,"Ratio Analysis";#N/A,#N/A,FALSE,"Test 120 Day Accts";#N/A,#N/A,FALSE,"Tickmarks"}</definedName>
    <definedName name="definir" hidden="1">{#N/A,#N/A,FALSE,"Aging Summary";#N/A,#N/A,FALSE,"Ratio Analysis";#N/A,#N/A,FALSE,"Test 120 Day Accts";#N/A,#N/A,FALSE,"Tickmarks"}</definedName>
    <definedName name="DEFINITIVO96" hidden="1">#REF!</definedName>
    <definedName name="DEL">#REF!</definedName>
    <definedName name="delete3" localSheetId="16" hidden="1">{#N/A,#N/A,FALSE,"P&amp;L";#N/A,#N/A,FALSE,"BS"}</definedName>
    <definedName name="delete3" localSheetId="18" hidden="1">{#N/A,#N/A,FALSE,"P&amp;L";#N/A,#N/A,FALSE,"BS"}</definedName>
    <definedName name="delete3" hidden="1">{#N/A,#N/A,FALSE,"P&amp;L";#N/A,#N/A,FALSE,"BS"}</definedName>
    <definedName name="delete5" localSheetId="16" hidden="1">{#N/A,#N/A,FALSE,"P&amp;L";#N/A,#N/A,FALSE,"BS"}</definedName>
    <definedName name="delete5" localSheetId="18" hidden="1">{#N/A,#N/A,FALSE,"P&amp;L";#N/A,#N/A,FALSE,"BS"}</definedName>
    <definedName name="delete5" hidden="1">{#N/A,#N/A,FALSE,"P&amp;L";#N/A,#N/A,FALSE,"BS"}</definedName>
    <definedName name="DeleteRange" hidden="1">#REF!</definedName>
    <definedName name="DeleteTable" hidden="1">#REF!</definedName>
    <definedName name="Delivery">#REF!</definedName>
    <definedName name="DELLSER" localSheetId="16"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DELLSER"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DELLSER"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DELTA">#REF!</definedName>
    <definedName name="DELTA10">#REF!</definedName>
    <definedName name="DELTA11">#REF!</definedName>
    <definedName name="DELTA12">#REF!</definedName>
    <definedName name="delta13">#REF!</definedName>
    <definedName name="DELTA2">#REF!</definedName>
    <definedName name="DELTA3">#REF!</definedName>
    <definedName name="delta4">#REF!</definedName>
    <definedName name="delta5">#REF!</definedName>
    <definedName name="delta6">#REF!</definedName>
    <definedName name="DELTA7">#REF!</definedName>
    <definedName name="delta8">#REF!</definedName>
    <definedName name="delta9">#REF!</definedName>
    <definedName name="DELTADE11">#REF!</definedName>
    <definedName name="DELTADEP">#REF!</definedName>
    <definedName name="DELTADEP10">#REF!</definedName>
    <definedName name="DELTADEP11">#REF!</definedName>
    <definedName name="DELTADEP12">#REF!</definedName>
    <definedName name="deltadep13">#REF!</definedName>
    <definedName name="DELTADEP2">#REF!</definedName>
    <definedName name="DELTADEP3">#REF!</definedName>
    <definedName name="deltadep4">#REF!</definedName>
    <definedName name="deltadep5">#REF!</definedName>
    <definedName name="DELTADEP6">#REF!</definedName>
    <definedName name="DELTADEP7">#REF!</definedName>
    <definedName name="deltadep8">#REF!</definedName>
    <definedName name="deltadep9">#REF!</definedName>
    <definedName name="DELTAMES">#REF!</definedName>
    <definedName name="DEMANDA">#REF!</definedName>
    <definedName name="Demanda1">#REF!</definedName>
    <definedName name="DemandaBureau">#REF!</definedName>
    <definedName name="DemandaPresupBureau">#REF!</definedName>
    <definedName name="DemandaPresupEnF">#REF!</definedName>
    <definedName name="denisse.xls" localSheetId="16" hidden="1">{#N/A,#N/A,FALSE,"Aging Summary";#N/A,#N/A,FALSE,"Ratio Analysis";#N/A,#N/A,FALSE,"Test 120 Day Accts";#N/A,#N/A,FALSE,"Tickmarks"}</definedName>
    <definedName name="denisse.xls" localSheetId="18" hidden="1">{#N/A,#N/A,FALSE,"Aging Summary";#N/A,#N/A,FALSE,"Ratio Analysis";#N/A,#N/A,FALSE,"Test 120 Day Accts";#N/A,#N/A,FALSE,"Tickmarks"}</definedName>
    <definedName name="denisse.xls" hidden="1">{#N/A,#N/A,FALSE,"Aging Summary";#N/A,#N/A,FALSE,"Ratio Analysis";#N/A,#N/A,FALSE,"Test 120 Day Accts";#N/A,#N/A,FALSE,"Tickmarks"}</definedName>
    <definedName name="DEP">#REF!</definedName>
    <definedName name="DEP.GRTIA.LP"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DEP.GRTIA.LP"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DEP.GRTIA.LP"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Dep_Acum">#REF!</definedName>
    <definedName name="Dep_Mes">#REF!</definedName>
    <definedName name="dep_mes_ant">#REF!</definedName>
    <definedName name="Departamento">#REF!</definedName>
    <definedName name="depmol">#REF!</definedName>
    <definedName name="DepNoAcr1005">#REF!</definedName>
    <definedName name="DepNoCon1005">#REF!</definedName>
    <definedName name="Depositos_a_Plazo">#REF!</definedName>
    <definedName name="depr0">#REF!</definedName>
    <definedName name="DEPRECIACION">#REF!</definedName>
    <definedName name="Depreciación">#REF!</definedName>
    <definedName name="Depreciación_Acumulada">#REF!</definedName>
    <definedName name="Depreciation" hidden="1">#REF!</definedName>
    <definedName name="depreciation0">#REF!</definedName>
    <definedName name="DepreciationPB" hidden="1">#REF!</definedName>
    <definedName name="DEPTO.">"PAG_ANEXOS"</definedName>
    <definedName name="dequi" localSheetId="16" hidden="1">{#N/A,#N/A,FALSE,"Aging Summary";#N/A,#N/A,FALSE,"Ratio Analysis";#N/A,#N/A,FALSE,"Test 120 Day Accts";#N/A,#N/A,FALSE,"Tickmarks"}</definedName>
    <definedName name="dequi" localSheetId="18" hidden="1">{#N/A,#N/A,FALSE,"Aging Summary";#N/A,#N/A,FALSE,"Ratio Analysis";#N/A,#N/A,FALSE,"Test 120 Day Accts";#N/A,#N/A,FALSE,"Tickmarks"}</definedName>
    <definedName name="dequi" hidden="1">{#N/A,#N/A,FALSE,"Aging Summary";#N/A,#N/A,FALSE,"Ratio Analysis";#N/A,#N/A,FALSE,"Test 120 Day Accts";#N/A,#N/A,FALSE,"Tickmarks"}</definedName>
    <definedName name="der">#REF!</definedName>
    <definedName name="DERECHOCOMPRA">#REF!</definedName>
    <definedName name="DERECHOVENTA">#REF!</definedName>
    <definedName name="DERT" hidden="1">#REF!</definedName>
    <definedName name="DES" localSheetId="16" hidden="1">{#N/A,#N/A,FALSE,"4C0696";#N/A,#N/A,FALSE,"1B1193";#N/A,#N/A,FALSE,"TABLA";#N/A,#N/A,FALSE,"INST RTA FIJA"}</definedName>
    <definedName name="DES" localSheetId="18" hidden="1">{#N/A,#N/A,FALSE,"4C0696";#N/A,#N/A,FALSE,"1B1193";#N/A,#N/A,FALSE,"TABLA";#N/A,#N/A,FALSE,"INST RTA FIJA"}</definedName>
    <definedName name="DES" hidden="1">{#N/A,#N/A,FALSE,"4C0696";#N/A,#N/A,FALSE,"1B1193";#N/A,#N/A,FALSE,"TABLA";#N/A,#N/A,FALSE,"INST RTA FIJA"}</definedName>
    <definedName name="desAccount">#REF!</definedName>
    <definedName name="desarr" localSheetId="16" hidden="1">{#N/A,#N/A,FALSE,"4C0696";#N/A,#N/A,FALSE,"1B1193";#N/A,#N/A,FALSE,"TABLA";#N/A,#N/A,FALSE,"INST RTA FIJA"}</definedName>
    <definedName name="desarr" localSheetId="18" hidden="1">{#N/A,#N/A,FALSE,"4C0696";#N/A,#N/A,FALSE,"1B1193";#N/A,#N/A,FALSE,"TABLA";#N/A,#N/A,FALSE,"INST RTA FIJA"}</definedName>
    <definedName name="desarr" hidden="1">{#N/A,#N/A,FALSE,"4C0696";#N/A,#N/A,FALSE,"1B1193";#N/A,#N/A,FALSE,"TABLA";#N/A,#N/A,FALSE,"INST RTA FIJA"}</definedName>
    <definedName name="desarrollo" localSheetId="16" hidden="1">{#N/A,#N/A,FALSE,"4C0696";#N/A,#N/A,FALSE,"1B1193";#N/A,#N/A,FALSE,"TABLA";#N/A,#N/A,FALSE,"INST RTA FIJA"}</definedName>
    <definedName name="desarrollo" localSheetId="18" hidden="1">{#N/A,#N/A,FALSE,"4C0696";#N/A,#N/A,FALSE,"1B1193";#N/A,#N/A,FALSE,"TABLA";#N/A,#N/A,FALSE,"INST RTA FIJA"}</definedName>
    <definedName name="desarrollo" hidden="1">{#N/A,#N/A,FALSE,"4C0696";#N/A,#N/A,FALSE,"1B1193";#N/A,#N/A,FALSE,"TABLA";#N/A,#N/A,FALSE,"INST RTA FIJA"}</definedName>
    <definedName name="Descrição_Total">#REF!</definedName>
    <definedName name="descripcion">#REF!</definedName>
    <definedName name="DESCRIPTION">#REF!</definedName>
    <definedName name="desCustom1">#REF!</definedName>
    <definedName name="desCustom2">#REF!</definedName>
    <definedName name="desCustom3">#REF!</definedName>
    <definedName name="desCustom4">#REF!</definedName>
    <definedName name="desEntity">#REF!</definedName>
    <definedName name="Desgravamen">#REF!</definedName>
    <definedName name="Designer" hidden="1">"Designer: Eric Desart - Country/Language code inserted by the 'Analysis Toolpak Translator 7.0' MS Excel Utility."</definedName>
    <definedName name="desParent">#REF!</definedName>
    <definedName name="desPeriod">#REF!</definedName>
    <definedName name="despesas">#REF!</definedName>
    <definedName name="desScenario">#REF!</definedName>
    <definedName name="DESTDEP">#REF!</definedName>
    <definedName name="destino" localSheetId="16" hidden="1">{#N/A,#N/A,FALSE,"Aging Summary";#N/A,#N/A,FALSE,"Ratio Analysis";#N/A,#N/A,FALSE,"Test 120 Day Accts";#N/A,#N/A,FALSE,"Tickmarks"}</definedName>
    <definedName name="destino" localSheetId="18" hidden="1">{#N/A,#N/A,FALSE,"Aging Summary";#N/A,#N/A,FALSE,"Ratio Analysis";#N/A,#N/A,FALSE,"Test 120 Day Accts";#N/A,#N/A,FALSE,"Tickmarks"}</definedName>
    <definedName name="destino" hidden="1">{#N/A,#N/A,FALSE,"Aging Summary";#N/A,#N/A,FALSE,"Ratio Analysis";#N/A,#N/A,FALSE,"Test 120 Day Accts";#N/A,#N/A,FALSE,"Tickmarks"}</definedName>
    <definedName name="desValue">#REF!</definedName>
    <definedName name="desView">#REF!</definedName>
    <definedName name="desYear">#REF!</definedName>
    <definedName name="Detallado">#REF!</definedName>
    <definedName name="Detalle">#REF!</definedName>
    <definedName name="DETALLE1" localSheetId="16" hidden="1">{#N/A,#N/A,TRUE,"TAPA";#N/A,#N/A,TRUE,"TAB1";#N/A,#N/A,TRUE,"TAB2";#N/A,#N/A,TRUE,"TAB3";#N/A,#N/A,TRUE,"TAB4";#N/A,#N/A,TRUE,"TAB5";#N/A,#N/A,TRUE,"TAB6";#N/A,#N/A,TRUE,"TAB7";#N/A,#N/A,TRUE,"TAB8";#N/A,#N/A,TRUE,"TAB9";#N/A,#N/A,TRUE,"TAB9BIS";#N/A,#N/A,TRUE,"TAB10";#N/A,#N/A,TRUE,"TAB10BIS";#N/A,#N/A,TRUE,"TAB11";#N/A,#N/A,TRUE,"TAB12";#N/A,#N/A,TRUE,"TAB13";#N/A,#N/A,TRUE,"TAB14";#N/A,#N/A,TRUE,"TAB15";#N/A,#N/A,TRUE,"TAB20";#N/A,#N/A,TRUE,"TAB21"}</definedName>
    <definedName name="DETALLE1" localSheetId="18" hidden="1">{#N/A,#N/A,TRUE,"TAPA";#N/A,#N/A,TRUE,"TAB1";#N/A,#N/A,TRUE,"TAB2";#N/A,#N/A,TRUE,"TAB3";#N/A,#N/A,TRUE,"TAB4";#N/A,#N/A,TRUE,"TAB5";#N/A,#N/A,TRUE,"TAB6";#N/A,#N/A,TRUE,"TAB7";#N/A,#N/A,TRUE,"TAB8";#N/A,#N/A,TRUE,"TAB9";#N/A,#N/A,TRUE,"TAB9BIS";#N/A,#N/A,TRUE,"TAB10";#N/A,#N/A,TRUE,"TAB10BIS";#N/A,#N/A,TRUE,"TAB11";#N/A,#N/A,TRUE,"TAB12";#N/A,#N/A,TRUE,"TAB13";#N/A,#N/A,TRUE,"TAB14";#N/A,#N/A,TRUE,"TAB15";#N/A,#N/A,TRUE,"TAB20";#N/A,#N/A,TRUE,"TAB21"}</definedName>
    <definedName name="DETALLE1" hidden="1">{#N/A,#N/A,TRUE,"TAPA";#N/A,#N/A,TRUE,"TAB1";#N/A,#N/A,TRUE,"TAB2";#N/A,#N/A,TRUE,"TAB3";#N/A,#N/A,TRUE,"TAB4";#N/A,#N/A,TRUE,"TAB5";#N/A,#N/A,TRUE,"TAB6";#N/A,#N/A,TRUE,"TAB7";#N/A,#N/A,TRUE,"TAB8";#N/A,#N/A,TRUE,"TAB9";#N/A,#N/A,TRUE,"TAB9BIS";#N/A,#N/A,TRUE,"TAB10";#N/A,#N/A,TRUE,"TAB10BIS";#N/A,#N/A,TRUE,"TAB11";#N/A,#N/A,TRUE,"TAB12";#N/A,#N/A,TRUE,"TAB13";#N/A,#N/A,TRUE,"TAB14";#N/A,#N/A,TRUE,"TAB15";#N/A,#N/A,TRUE,"TAB20";#N/A,#N/A,TRUE,"TAB21"}</definedName>
    <definedName name="DETALLE2" localSheetId="16" hidden="1">{"tapa_axa",#N/A,FALSE,"TAPA";"tot_AXA",#N/A,FALSE,"RES_AXA";"tot_generales",#N/A,FALSE,"RES_AXA";"tot_vida",#N/A,FALSE,"RES_AXA";"axa_ramos",#N/A,FALSE,"RES_AXA";"axa_soporte",#N/A,FALSE,"RES_AXA";"axa_detalle",#N/A,FALSE,"RES_AXA";"detalle",#N/A,FALSE,"RES_AXA";"V_detalle",#N/A,FALSE,"RES_AXA";"CUENTAS",#N/A,FALSE,"RES_AXA";"Gerencias",#N/A,FALSE,"RES_AXA"}</definedName>
    <definedName name="DETALLE2" localSheetId="18" hidden="1">{"tapa_axa",#N/A,FALSE,"TAPA";"tot_AXA",#N/A,FALSE,"RES_AXA";"tot_generales",#N/A,FALSE,"RES_AXA";"tot_vida",#N/A,FALSE,"RES_AXA";"axa_ramos",#N/A,FALSE,"RES_AXA";"axa_soporte",#N/A,FALSE,"RES_AXA";"axa_detalle",#N/A,FALSE,"RES_AXA";"detalle",#N/A,FALSE,"RES_AXA";"V_detalle",#N/A,FALSE,"RES_AXA";"CUENTAS",#N/A,FALSE,"RES_AXA";"Gerencias",#N/A,FALSE,"RES_AXA"}</definedName>
    <definedName name="DETALLE2" hidden="1">{"tapa_axa",#N/A,FALSE,"TAPA";"tot_AXA",#N/A,FALSE,"RES_AXA";"tot_generales",#N/A,FALSE,"RES_AXA";"tot_vida",#N/A,FALSE,"RES_AXA";"axa_ramos",#N/A,FALSE,"RES_AXA";"axa_soporte",#N/A,FALSE,"RES_AXA";"axa_detalle",#N/A,FALSE,"RES_AXA";"detalle",#N/A,FALSE,"RES_AXA";"V_detalle",#N/A,FALSE,"RES_AXA";"CUENTAS",#N/A,FALSE,"RES_AXA";"Gerencias",#N/A,FALSE,"RES_AXA"}</definedName>
    <definedName name="DetalleMatriz">#REF!</definedName>
    <definedName name="detere" localSheetId="16" hidden="1">{#N/A,#N/A,FALSE,"Aging Summary";#N/A,#N/A,FALSE,"Ratio Analysis";#N/A,#N/A,FALSE,"Test 120 Day Accts";#N/A,#N/A,FALSE,"Tickmarks"}</definedName>
    <definedName name="detere" localSheetId="18" hidden="1">{#N/A,#N/A,FALSE,"Aging Summary";#N/A,#N/A,FALSE,"Ratio Analysis";#N/A,#N/A,FALSE,"Test 120 Day Accts";#N/A,#N/A,FALSE,"Tickmarks"}</definedName>
    <definedName name="detere" hidden="1">{#N/A,#N/A,FALSE,"Aging Summary";#N/A,#N/A,FALSE,"Ratio Analysis";#N/A,#N/A,FALSE,"Test 120 Day Accts";#N/A,#N/A,FALSE,"Tickmarks"}</definedName>
    <definedName name="Determinación_del__Capital_Propio_Tributario_al_01_de_Octubre_del_2000">#REF!</definedName>
    <definedName name="DEU">#REF!</definedName>
    <definedName name="deuda">#REF!</definedName>
    <definedName name="deudacald1999">#REF!</definedName>
    <definedName name="deudacap1998">#REF!</definedName>
    <definedName name="deudacrust1999">#REF!</definedName>
    <definedName name="DEUDAFUTURO">#REF!</definedName>
    <definedName name="deudaintlea1998">#REF!</definedName>
    <definedName name="deudaptomontt1999">#REF!</definedName>
    <definedName name="DEUDAS">#REF!</definedName>
    <definedName name="Deudas_por_Pagar">#REF!</definedName>
    <definedName name="deudasnant1999">#REF!</definedName>
    <definedName name="deudastgo1999">#REF!</definedName>
    <definedName name="deudathno1999">#REF!</definedName>
    <definedName name="deudatome1999">#REF!</definedName>
    <definedName name="DEUDORES">#REF!</definedName>
    <definedName name="Deudores_a_Largo_Plazo">#REF!</definedName>
    <definedName name="Deudores_Varios">#REF!</definedName>
    <definedName name="dev">#REF!</definedName>
    <definedName name="Devise">#REF!</definedName>
    <definedName name="Devise_11">NA()</definedName>
    <definedName name="Devise_12">NA()</definedName>
    <definedName name="DEVOLUC">#REF!</definedName>
    <definedName name="devolucion">#REF!</definedName>
    <definedName name="df" localSheetId="16" hidden="1">{#N/A,#N/A,FALSE,"Aging Summary";#N/A,#N/A,FALSE,"Ratio Analysis";#N/A,#N/A,FALSE,"Test 120 Day Accts";#N/A,#N/A,FALSE,"Tickmarks"}</definedName>
    <definedName name="df" localSheetId="18" hidden="1">{#N/A,#N/A,FALSE,"Aging Summary";#N/A,#N/A,FALSE,"Ratio Analysis";#N/A,#N/A,FALSE,"Test 120 Day Accts";#N/A,#N/A,FALSE,"Tickmarks"}</definedName>
    <definedName name="df" hidden="1">{#N/A,#N/A,FALSE,"Aging Summary";#N/A,#N/A,FALSE,"Ratio Analysis";#N/A,#N/A,FALSE,"Test 120 Day Accts";#N/A,#N/A,FALSE,"Tickmarks"}</definedName>
    <definedName name="df_1" localSheetId="16" hidden="1">{#N/A,#N/A,FALSE,"Aging Summary";#N/A,#N/A,FALSE,"Ratio Analysis";#N/A,#N/A,FALSE,"Test 120 Day Accts";#N/A,#N/A,FALSE,"Tickmarks"}</definedName>
    <definedName name="df_1" localSheetId="18" hidden="1">{#N/A,#N/A,FALSE,"Aging Summary";#N/A,#N/A,FALSE,"Ratio Analysis";#N/A,#N/A,FALSE,"Test 120 Day Accts";#N/A,#N/A,FALSE,"Tickmarks"}</definedName>
    <definedName name="df_1" hidden="1">{#N/A,#N/A,FALSE,"Aging Summary";#N/A,#N/A,FALSE,"Ratio Analysis";#N/A,#N/A,FALSE,"Test 120 Day Accts";#N/A,#N/A,FALSE,"Tickmarks"}</definedName>
    <definedName name="df_2" localSheetId="16" hidden="1">{#N/A,#N/A,FALSE,"Aging Summary";#N/A,#N/A,FALSE,"Ratio Analysis";#N/A,#N/A,FALSE,"Test 120 Day Accts";#N/A,#N/A,FALSE,"Tickmarks"}</definedName>
    <definedName name="df_2" localSheetId="18" hidden="1">{#N/A,#N/A,FALSE,"Aging Summary";#N/A,#N/A,FALSE,"Ratio Analysis";#N/A,#N/A,FALSE,"Test 120 Day Accts";#N/A,#N/A,FALSE,"Tickmarks"}</definedName>
    <definedName name="df_2" hidden="1">{#N/A,#N/A,FALSE,"Aging Summary";#N/A,#N/A,FALSE,"Ratio Analysis";#N/A,#N/A,FALSE,"Test 120 Day Accts";#N/A,#N/A,FALSE,"Tickmarks"}</definedName>
    <definedName name="df_3" localSheetId="16" hidden="1">{#N/A,#N/A,FALSE,"Aging Summary";#N/A,#N/A,FALSE,"Ratio Analysis";#N/A,#N/A,FALSE,"Test 120 Day Accts";#N/A,#N/A,FALSE,"Tickmarks"}</definedName>
    <definedName name="df_3" localSheetId="18" hidden="1">{#N/A,#N/A,FALSE,"Aging Summary";#N/A,#N/A,FALSE,"Ratio Analysis";#N/A,#N/A,FALSE,"Test 120 Day Accts";#N/A,#N/A,FALSE,"Tickmarks"}</definedName>
    <definedName name="df_3" hidden="1">{#N/A,#N/A,FALSE,"Aging Summary";#N/A,#N/A,FALSE,"Ratio Analysis";#N/A,#N/A,FALSE,"Test 120 Day Accts";#N/A,#N/A,FALSE,"Tickmarks"}</definedName>
    <definedName name="dfaa" hidden="1">#REF!</definedName>
    <definedName name="dfaf" localSheetId="16" hidden="1">{#N/A,#N/A,FALSE,"Sc_supu";#N/A,#N/A,FALSE,"Sc_indi";#N/A,#N/A,FALSE,"Sc_fluj";#N/A,#N/A,FALSE,"C-Fijos";#N/A,#N/A,FALSE,"Sc_cova";#N/A,#N/A,FALSE,"Sc_inve";#N/A,#N/A,FALSE,"Sc_taca";#N/A,#N/A,FALSE,"Person";#N/A,#N/A,FALSE,"Sc_24me";#N/A,#N/A,FALSE,"Cap_trabaj"}</definedName>
    <definedName name="dfaf" localSheetId="18" hidden="1">{#N/A,#N/A,FALSE,"Sc_supu";#N/A,#N/A,FALSE,"Sc_indi";#N/A,#N/A,FALSE,"Sc_fluj";#N/A,#N/A,FALSE,"C-Fijos";#N/A,#N/A,FALSE,"Sc_cova";#N/A,#N/A,FALSE,"Sc_inve";#N/A,#N/A,FALSE,"Sc_taca";#N/A,#N/A,FALSE,"Person";#N/A,#N/A,FALSE,"Sc_24me";#N/A,#N/A,FALSE,"Cap_trabaj"}</definedName>
    <definedName name="dfaf" hidden="1">{#N/A,#N/A,FALSE,"Sc_supu";#N/A,#N/A,FALSE,"Sc_indi";#N/A,#N/A,FALSE,"Sc_fluj";#N/A,#N/A,FALSE,"C-Fijos";#N/A,#N/A,FALSE,"Sc_cova";#N/A,#N/A,FALSE,"Sc_inve";#N/A,#N/A,FALSE,"Sc_taca";#N/A,#N/A,FALSE,"Person";#N/A,#N/A,FALSE,"Sc_24me";#N/A,#N/A,FALSE,"Cap_trabaj"}</definedName>
    <definedName name="dfasdfa" localSheetId="16" hidden="1">{#N/A,#N/A,TRUE,"MEMO";#N/A,#N/A,TRUE,"PARAMETROS";#N/A,#N/A,TRUE,"RLI ";#N/A,#N/A,TRUE,"IMPTO.DET.";#N/A,#N/A,TRUE,"FUT-FUNT";#N/A,#N/A,TRUE,"CPI-PATR.";#N/A,#N/A,TRUE,"CM CPI";#N/A,#N/A,TRUE,"PROV";#N/A,#N/A,TRUE,"A FIJO";#N/A,#N/A,TRUE,"LEASING";#N/A,#N/A,TRUE,"VPP";#N/A,#N/A,TRUE,"PPM";#N/A,#N/A,TRUE,"OTROS"}</definedName>
    <definedName name="dfasdfa" localSheetId="18" hidden="1">{#N/A,#N/A,TRUE,"MEMO";#N/A,#N/A,TRUE,"PARAMETROS";#N/A,#N/A,TRUE,"RLI ";#N/A,#N/A,TRUE,"IMPTO.DET.";#N/A,#N/A,TRUE,"FUT-FUNT";#N/A,#N/A,TRUE,"CPI-PATR.";#N/A,#N/A,TRUE,"CM CPI";#N/A,#N/A,TRUE,"PROV";#N/A,#N/A,TRUE,"A FIJO";#N/A,#N/A,TRUE,"LEASING";#N/A,#N/A,TRUE,"VPP";#N/A,#N/A,TRUE,"PPM";#N/A,#N/A,TRUE,"OTROS"}</definedName>
    <definedName name="dfasdfa" hidden="1">{#N/A,#N/A,TRUE,"MEMO";#N/A,#N/A,TRUE,"PARAMETROS";#N/A,#N/A,TRUE,"RLI ";#N/A,#N/A,TRUE,"IMPTO.DET.";#N/A,#N/A,TRUE,"FUT-FUNT";#N/A,#N/A,TRUE,"CPI-PATR.";#N/A,#N/A,TRUE,"CM CPI";#N/A,#N/A,TRUE,"PROV";#N/A,#N/A,TRUE,"A FIJO";#N/A,#N/A,TRUE,"LEASING";#N/A,#N/A,TRUE,"VPP";#N/A,#N/A,TRUE,"PPM";#N/A,#N/A,TRUE,"OTROS"}</definedName>
    <definedName name="DFASDFASDFAS" localSheetId="16" hidden="1">{#N/A,#N/A,FALSE,"PATRIM12"}</definedName>
    <definedName name="DFASDFASDFAS" localSheetId="18" hidden="1">{#N/A,#N/A,FALSE,"PATRIM12"}</definedName>
    <definedName name="DFASDFASDFAS" hidden="1">{#N/A,#N/A,FALSE,"PATRIM12"}</definedName>
    <definedName name="dfasdfasdfasdf" localSheetId="16" hidden="1">{#N/A,#N/A,FALSE,"PATRIM12"}</definedName>
    <definedName name="dfasdfasdfasdf" localSheetId="18" hidden="1">{#N/A,#N/A,FALSE,"PATRIM12"}</definedName>
    <definedName name="dfasdfasdfasdf" hidden="1">{#N/A,#N/A,FALSE,"PATRIM12"}</definedName>
    <definedName name="DFASFA" localSheetId="16" hidden="1">{#N/A,#N/A,FALSE,"HIGHNEW";#N/A,#N/A,FALSE,"HIGHOLD";#N/A,#N/A,FALSE,"MTHDET";#N/A,#N/A,FALSE,"ACTDET"}</definedName>
    <definedName name="DFASFA" localSheetId="18" hidden="1">{#N/A,#N/A,FALSE,"HIGHNEW";#N/A,#N/A,FALSE,"HIGHOLD";#N/A,#N/A,FALSE,"MTHDET";#N/A,#N/A,FALSE,"ACTDET"}</definedName>
    <definedName name="DFASFA" hidden="1">{#N/A,#N/A,FALSE,"HIGHNEW";#N/A,#N/A,FALSE,"HIGHOLD";#N/A,#N/A,FALSE,"MTHDET";#N/A,#N/A,FALSE,"ACTDET"}</definedName>
    <definedName name="DFBEF_1">OFFSET(#REF!,#REF!,#REF!,#REF!,2)</definedName>
    <definedName name="DFBEF_2">OFFSET(#REF!,#REF!,#REF!,#REF!,2)</definedName>
    <definedName name="dfbhbsrgdzb">#REF!</definedName>
    <definedName name="DFBRL_1">OFFSET(#REF!,#REF!,#REF!,#REF!,2)</definedName>
    <definedName name="DFBRL_2">OFFSET(#REF!,#REF!,#REF!,#REF!,2)</definedName>
    <definedName name="DFCAD_1">OFFSET(#REF!,#REF!,#REF!,#REF!,2)</definedName>
    <definedName name="DFCAD_2">OFFSET(#REF!,#REF!,#REF!,#REF!,2)</definedName>
    <definedName name="DFCHF_1">OFFSET(#REF!,#REF!,#REF!,#REF!,2)</definedName>
    <definedName name="DFCHF_2">OFFSET(#REF!,#REF!,#REF!,#REF!,2)</definedName>
    <definedName name="DFCLP_1">OFFSET(#REF!,#REF!,#REF!,#REF!,2)</definedName>
    <definedName name="DFCLP_2">OFFSET(#REF!,#REF!,#REF!,#REF!,2)</definedName>
    <definedName name="DFD" localSheetId="16" hidden="1">{#N/A,#N/A,FALSE,"Aging Summary";#N/A,#N/A,FALSE,"Ratio Analysis";#N/A,#N/A,FALSE,"Test 120 Day Accts";#N/A,#N/A,FALSE,"Tickmarks"}</definedName>
    <definedName name="DFD" localSheetId="18" hidden="1">{#N/A,#N/A,FALSE,"Aging Summary";#N/A,#N/A,FALSE,"Ratio Analysis";#N/A,#N/A,FALSE,"Test 120 Day Accts";#N/A,#N/A,FALSE,"Tickmarks"}</definedName>
    <definedName name="DFD" hidden="1">{#N/A,#N/A,FALSE,"Aging Summary";#N/A,#N/A,FALSE,"Ratio Analysis";#N/A,#N/A,FALSE,"Test 120 Day Accts";#N/A,#N/A,FALSE,"Tickmarks"}</definedName>
    <definedName name="DFDD" localSheetId="16" hidden="1">{#N/A,#N/A,FALSE,"Aging Summary";#N/A,#N/A,FALSE,"Ratio Analysis";#N/A,#N/A,FALSE,"Test 120 Day Accts";#N/A,#N/A,FALSE,"Tickmarks"}</definedName>
    <definedName name="DFDD" localSheetId="18" hidden="1">{#N/A,#N/A,FALSE,"Aging Summary";#N/A,#N/A,FALSE,"Ratio Analysis";#N/A,#N/A,FALSE,"Test 120 Day Accts";#N/A,#N/A,FALSE,"Tickmarks"}</definedName>
    <definedName name="DFDD" hidden="1">{#N/A,#N/A,FALSE,"Aging Summary";#N/A,#N/A,FALSE,"Ratio Analysis";#N/A,#N/A,FALSE,"Test 120 Day Accts";#N/A,#N/A,FALSE,"Tickmarks"}</definedName>
    <definedName name="DFDDF" localSheetId="16" hidden="1">{#N/A,#N/A,FALSE,"Aging Summary";#N/A,#N/A,FALSE,"Ratio Analysis";#N/A,#N/A,FALSE,"Test 120 Day Accts";#N/A,#N/A,FALSE,"Tickmarks"}</definedName>
    <definedName name="DFDDF" localSheetId="18" hidden="1">{#N/A,#N/A,FALSE,"Aging Summary";#N/A,#N/A,FALSE,"Ratio Analysis";#N/A,#N/A,FALSE,"Test 120 Day Accts";#N/A,#N/A,FALSE,"Tickmarks"}</definedName>
    <definedName name="DFDDF" hidden="1">{#N/A,#N/A,FALSE,"Aging Summary";#N/A,#N/A,FALSE,"Ratio Analysis";#N/A,#N/A,FALSE,"Test 120 Day Accts";#N/A,#N/A,FALSE,"Tickmarks"}</definedName>
    <definedName name="DFDDS" localSheetId="16" hidden="1">{#N/A,#N/A,FALSE,"PATRIM12"}</definedName>
    <definedName name="DFDDS" localSheetId="18" hidden="1">{#N/A,#N/A,FALSE,"PATRIM12"}</definedName>
    <definedName name="DFDDS" hidden="1">{#N/A,#N/A,FALSE,"PATRIM12"}</definedName>
    <definedName name="DFDFDDFDFD">#REF!</definedName>
    <definedName name="dfdfdf" localSheetId="16" hidden="1">{#N/A,#N/A,FALSE,"Aging Summary";#N/A,#N/A,FALSE,"Ratio Analysis";#N/A,#N/A,FALSE,"Test 120 Day Accts";#N/A,#N/A,FALSE,"Tickmarks"}</definedName>
    <definedName name="dfdfdf" localSheetId="18" hidden="1">{#N/A,#N/A,FALSE,"Aging Summary";#N/A,#N/A,FALSE,"Ratio Analysis";#N/A,#N/A,FALSE,"Test 120 Day Accts";#N/A,#N/A,FALSE,"Tickmarks"}</definedName>
    <definedName name="dfdfdf" hidden="1">{#N/A,#N/A,FALSE,"Aging Summary";#N/A,#N/A,FALSE,"Ratio Analysis";#N/A,#N/A,FALSE,"Test 120 Day Accts";#N/A,#N/A,FALSE,"Tickmarks"}</definedName>
    <definedName name="dfdfdfd" hidden="1">"46NXWD3ESKLNV79R454BF2I8H"</definedName>
    <definedName name="dfdfdfdfdfdfdfdfffffffffffffffffffffffffffffffffffffffffffffff" localSheetId="16" hidden="1">{#N/A,#N/A,FALSE,"pl_cons";#N/A,#N/A,FALSE,"pl_grup";#N/A,#N/A,FALSE,"pl_umpl";#N/A,#N/A,FALSE,"pl_bim";#N/A,#N/A,FALSE,"pl_bdb";#N/A,#N/A,FALSE,"pl_mq32";#N/A,#N/A,FALSE,"pl_bsrl"}</definedName>
    <definedName name="dfdfdfdfdfdfdfdfffffffffffffffffffffffffffffffffffffffffffffff" localSheetId="18" hidden="1">{#N/A,#N/A,FALSE,"pl_cons";#N/A,#N/A,FALSE,"pl_grup";#N/A,#N/A,FALSE,"pl_umpl";#N/A,#N/A,FALSE,"pl_bim";#N/A,#N/A,FALSE,"pl_bdb";#N/A,#N/A,FALSE,"pl_mq32";#N/A,#N/A,FALSE,"pl_bsrl"}</definedName>
    <definedName name="dfdfdfdfdfdfdfdfffffffffffffffffffffffffffffffffffffffffffffff" hidden="1">{#N/A,#N/A,FALSE,"pl_cons";#N/A,#N/A,FALSE,"pl_grup";#N/A,#N/A,FALSE,"pl_umpl";#N/A,#N/A,FALSE,"pl_bim";#N/A,#N/A,FALSE,"pl_bdb";#N/A,#N/A,FALSE,"pl_mq32";#N/A,#N/A,FALSE,"pl_bsrl"}</definedName>
    <definedName name="dfdfdfhdfhdfhdfh" localSheetId="16" hidden="1">{#N/A,#N/A,FALSE,"Aging Summary";#N/A,#N/A,FALSE,"Ratio Analysis";#N/A,#N/A,FALSE,"Test 120 Day Accts";#N/A,#N/A,FALSE,"Tickmarks"}</definedName>
    <definedName name="dfdfdfhdfhdfhdfh" localSheetId="18" hidden="1">{#N/A,#N/A,FALSE,"Aging Summary";#N/A,#N/A,FALSE,"Ratio Analysis";#N/A,#N/A,FALSE,"Test 120 Day Accts";#N/A,#N/A,FALSE,"Tickmarks"}</definedName>
    <definedName name="dfdfdfhdfhdfhdfh" hidden="1">{#N/A,#N/A,FALSE,"Aging Summary";#N/A,#N/A,FALSE,"Ratio Analysis";#N/A,#N/A,FALSE,"Test 120 Day Accts";#N/A,#N/A,FALSE,"Tickmarks"}</definedName>
    <definedName name="dfdfdsf" hidden="1">#REF!</definedName>
    <definedName name="dfdfhdfdffhdf" localSheetId="16" hidden="1">{#N/A,#N/A,FALSE,"Aging Summary";#N/A,#N/A,FALSE,"Ratio Analysis";#N/A,#N/A,FALSE,"Test 120 Day Accts";#N/A,#N/A,FALSE,"Tickmarks"}</definedName>
    <definedName name="dfdfhdfdffhdf" localSheetId="18" hidden="1">{#N/A,#N/A,FALSE,"Aging Summary";#N/A,#N/A,FALSE,"Ratio Analysis";#N/A,#N/A,FALSE,"Test 120 Day Accts";#N/A,#N/A,FALSE,"Tickmarks"}</definedName>
    <definedName name="dfdfhdfdffhdf" hidden="1">{#N/A,#N/A,FALSE,"Aging Summary";#N/A,#N/A,FALSE,"Ratio Analysis";#N/A,#N/A,FALSE,"Test 120 Day Accts";#N/A,#N/A,FALSE,"Tickmarks"}</definedName>
    <definedName name="dfdfhdfhdfdfhfdh" localSheetId="16" hidden="1">{#N/A,#N/A,FALSE,"Aging Summary";#N/A,#N/A,FALSE,"Ratio Analysis";#N/A,#N/A,FALSE,"Test 120 Day Accts";#N/A,#N/A,FALSE,"Tickmarks"}</definedName>
    <definedName name="dfdfhdfhdfdfhfdh" localSheetId="18" hidden="1">{#N/A,#N/A,FALSE,"Aging Summary";#N/A,#N/A,FALSE,"Ratio Analysis";#N/A,#N/A,FALSE,"Test 120 Day Accts";#N/A,#N/A,FALSE,"Tickmarks"}</definedName>
    <definedName name="dfdfhdfhdfdfhfdh" hidden="1">{#N/A,#N/A,FALSE,"Aging Summary";#N/A,#N/A,FALSE,"Ratio Analysis";#N/A,#N/A,FALSE,"Test 120 Day Accts";#N/A,#N/A,FALSE,"Tickmarks"}</definedName>
    <definedName name="DFDKK_1">OFFSET(#REF!,#REF!,#REF!,#REF!,2)</definedName>
    <definedName name="DFDKK_2">OFFSET(#REF!,#REF!,#REF!,#REF!,2)</definedName>
    <definedName name="dfdsf" localSheetId="16" hidden="1">{"eingeklappt",#N/A,FALSE,"TOTAL SHARED";"ausgeklappt",#N/A,FALSE,"TOTAL SHARED"}</definedName>
    <definedName name="dfdsf" localSheetId="18" hidden="1">{"eingeklappt",#N/A,FALSE,"TOTAL SHARED";"ausgeklappt",#N/A,FALSE,"TOTAL SHARED"}</definedName>
    <definedName name="dfdsf" hidden="1">{"eingeklappt",#N/A,FALSE,"TOTAL SHARED";"ausgeklappt",#N/A,FALSE,"TOTAL SHARED"}</definedName>
    <definedName name="DFDSFDF">#REF!</definedName>
    <definedName name="DFEUR_1">OFFSET(#REF!,#REF!,#REF!,#REF!,2)</definedName>
    <definedName name="DFEUR_2">OFFSET(#REF!,#REF!,#REF!,#REF!,2)</definedName>
    <definedName name="dffdds" localSheetId="16" hidden="1">{#N/A,#N/A,FALSE,"TITLE PAGE";#N/A,#N/A,FALSE,"Cash Flow";#N/A,#N/A,FALSE,"Cash Flow Detailed";#N/A,#N/A,FALSE,"EO summary IS";#N/A,#N/A,FALSE,"Op Income";#N/A,#N/A,FALSE,"Power ";#N/A,#N/A,FALSE,"GAS";#N/A,#N/A,FALSE,"MidstreamPage";#N/A,#N/A,FALSE,"P&amp;P";#N/A,#N/A,FALSE,"International";#N/A,#N/A,FALSE,"Controllable Costs"}</definedName>
    <definedName name="dffdds" localSheetId="18" hidden="1">{#N/A,#N/A,FALSE,"TITLE PAGE";#N/A,#N/A,FALSE,"Cash Flow";#N/A,#N/A,FALSE,"Cash Flow Detailed";#N/A,#N/A,FALSE,"EO summary IS";#N/A,#N/A,FALSE,"Op Income";#N/A,#N/A,FALSE,"Power ";#N/A,#N/A,FALSE,"GAS";#N/A,#N/A,FALSE,"MidstreamPage";#N/A,#N/A,FALSE,"P&amp;P";#N/A,#N/A,FALSE,"International";#N/A,#N/A,FALSE,"Controllable Costs"}</definedName>
    <definedName name="dffdds" hidden="1">{#N/A,#N/A,FALSE,"TITLE PAGE";#N/A,#N/A,FALSE,"Cash Flow";#N/A,#N/A,FALSE,"Cash Flow Detailed";#N/A,#N/A,FALSE,"EO summary IS";#N/A,#N/A,FALSE,"Op Income";#N/A,#N/A,FALSE,"Power ";#N/A,#N/A,FALSE,"GAS";#N/A,#N/A,FALSE,"MidstreamPage";#N/A,#N/A,FALSE,"P&amp;P";#N/A,#N/A,FALSE,"International";#N/A,#N/A,FALSE,"Controllable Costs"}</definedName>
    <definedName name="dfff" hidden="1">#REF!</definedName>
    <definedName name="dffffhfh"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dffffhfh"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dffffhfh"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DFG" hidden="1">#REF!</definedName>
    <definedName name="dfgadrg"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adrg"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ad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BP_1">OFFSET(#REF!,#REF!,#REF!,#REF!,2)</definedName>
    <definedName name="DFGBP_2">OFFSET(#REF!,#REF!,#REF!,#REF!,2)</definedName>
    <definedName name="dfgdfgsdf" localSheetId="16"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dfgdfgsdf" localSheetId="18"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dfgdfgsdf"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dfgr"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dfgr"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dfgr"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dfgsd" localSheetId="16" hidden="1">{#N/A,#N/A,TRUE,"MEMO";#N/A,#N/A,TRUE,"PARAMETROS";#N/A,#N/A,TRUE,"RLI ";#N/A,#N/A,TRUE,"IMPTO.DET.";#N/A,#N/A,TRUE,"FUT-FUNT";#N/A,#N/A,TRUE,"CPI-PATR.";#N/A,#N/A,TRUE,"CM CPI";#N/A,#N/A,TRUE,"PROV";#N/A,#N/A,TRUE,"A FIJO";#N/A,#N/A,TRUE,"LEASING";#N/A,#N/A,TRUE,"VPP";#N/A,#N/A,TRUE,"PPM";#N/A,#N/A,TRUE,"OTROS"}</definedName>
    <definedName name="dfgsd" localSheetId="18" hidden="1">{#N/A,#N/A,TRUE,"MEMO";#N/A,#N/A,TRUE,"PARAMETROS";#N/A,#N/A,TRUE,"RLI ";#N/A,#N/A,TRUE,"IMPTO.DET.";#N/A,#N/A,TRUE,"FUT-FUNT";#N/A,#N/A,TRUE,"CPI-PATR.";#N/A,#N/A,TRUE,"CM CPI";#N/A,#N/A,TRUE,"PROV";#N/A,#N/A,TRUE,"A FIJO";#N/A,#N/A,TRUE,"LEASING";#N/A,#N/A,TRUE,"VPP";#N/A,#N/A,TRUE,"PPM";#N/A,#N/A,TRUE,"OTROS"}</definedName>
    <definedName name="dfgsd" hidden="1">{#N/A,#N/A,TRUE,"MEMO";#N/A,#N/A,TRUE,"PARAMETROS";#N/A,#N/A,TRUE,"RLI ";#N/A,#N/A,TRUE,"IMPTO.DET.";#N/A,#N/A,TRUE,"FUT-FUNT";#N/A,#N/A,TRUE,"CPI-PATR.";#N/A,#N/A,TRUE,"CM CPI";#N/A,#N/A,TRUE,"PROV";#N/A,#N/A,TRUE,"A FIJO";#N/A,#N/A,TRUE,"LEASING";#N/A,#N/A,TRUE,"VPP";#N/A,#N/A,TRUE,"PPM";#N/A,#N/A,TRUE,"OTROS"}</definedName>
    <definedName name="dfgsg" localSheetId="16" hidden="1">{#N/A,#N/A,FALSE,"Aging Summary";#N/A,#N/A,FALSE,"Ratio Analysis";#N/A,#N/A,FALSE,"Test 120 Day Accts";#N/A,#N/A,FALSE,"Tickmarks"}</definedName>
    <definedName name="dfgsg" localSheetId="18" hidden="1">{#N/A,#N/A,FALSE,"Aging Summary";#N/A,#N/A,FALSE,"Ratio Analysis";#N/A,#N/A,FALSE,"Test 120 Day Accts";#N/A,#N/A,FALSE,"Tickmarks"}</definedName>
    <definedName name="dfgsg" hidden="1">{#N/A,#N/A,FALSE,"Aging Summary";#N/A,#N/A,FALSE,"Ratio Analysis";#N/A,#N/A,FALSE,"Test 120 Day Accts";#N/A,#N/A,FALSE,"Tickmarks"}</definedName>
    <definedName name="dfgsg_1" localSheetId="16" hidden="1">{#N/A,#N/A,FALSE,"Aging Summary";#N/A,#N/A,FALSE,"Ratio Analysis";#N/A,#N/A,FALSE,"Test 120 Day Accts";#N/A,#N/A,FALSE,"Tickmarks"}</definedName>
    <definedName name="dfgsg_1" localSheetId="18" hidden="1">{#N/A,#N/A,FALSE,"Aging Summary";#N/A,#N/A,FALSE,"Ratio Analysis";#N/A,#N/A,FALSE,"Test 120 Day Accts";#N/A,#N/A,FALSE,"Tickmarks"}</definedName>
    <definedName name="dfgsg_1" hidden="1">{#N/A,#N/A,FALSE,"Aging Summary";#N/A,#N/A,FALSE,"Ratio Analysis";#N/A,#N/A,FALSE,"Test 120 Day Accts";#N/A,#N/A,FALSE,"Tickmarks"}</definedName>
    <definedName name="dfgsgsg" localSheetId="16" hidden="1">{"eingeklappt",#N/A,FALSE,"TOTAL SHARED";"ausgeklappt",#N/A,FALSE,"TOTAL SHARED"}</definedName>
    <definedName name="dfgsgsg" localSheetId="18" hidden="1">{"eingeklappt",#N/A,FALSE,"TOTAL SHARED";"ausgeklappt",#N/A,FALSE,"TOTAL SHARED"}</definedName>
    <definedName name="dfgsgsg" hidden="1">{"eingeklappt",#N/A,FALSE,"TOTAL SHARED";"ausgeklappt",#N/A,FALSE,"TOTAL SHARED"}</definedName>
    <definedName name="dfgtats" hidden="1">#REF!</definedName>
    <definedName name="dfh" localSheetId="16" hidden="1">{#N/A,#N/A,FALSE,"Ventas Líneas";#N/A,#N/A,FALSE,"Vtas Fisicas";#N/A,#N/A,FALSE,"Locales_Normal";#N/A,#N/A,FALSE,"Locales_reducid";#N/A,#N/A,FALSE,"Total_locales";#N/A,#N/A,FALSE,"Car Acc total E-S";#N/A,#N/A,FALSE,"LD sal tot port";#N/A,#N/A,FALSE,"LDN sal port";#N/A,#N/A,FALSE,"LDI sal port";#N/A,#N/A,FALSE,"LD entr tot port"}</definedName>
    <definedName name="dfh" localSheetId="18" hidden="1">{#N/A,#N/A,FALSE,"Ventas Líneas";#N/A,#N/A,FALSE,"Vtas Fisicas";#N/A,#N/A,FALSE,"Locales_Normal";#N/A,#N/A,FALSE,"Locales_reducid";#N/A,#N/A,FALSE,"Total_locales";#N/A,#N/A,FALSE,"Car Acc total E-S";#N/A,#N/A,FALSE,"LD sal tot port";#N/A,#N/A,FALSE,"LDN sal port";#N/A,#N/A,FALSE,"LDI sal port";#N/A,#N/A,FALSE,"LD entr tot port"}</definedName>
    <definedName name="dfh" hidden="1">{#N/A,#N/A,FALSE,"Ventas Líneas";#N/A,#N/A,FALSE,"Vtas Fisicas";#N/A,#N/A,FALSE,"Locales_Normal";#N/A,#N/A,FALSE,"Locales_reducid";#N/A,#N/A,FALSE,"Total_locales";#N/A,#N/A,FALSE,"Car Acc total E-S";#N/A,#N/A,FALSE,"LD sal tot port";#N/A,#N/A,FALSE,"LDN sal port";#N/A,#N/A,FALSE,"LDI sal port";#N/A,#N/A,FALSE,"LD entr tot port"}</definedName>
    <definedName name="dfhdffhdfhhfdhf" localSheetId="16" hidden="1">{#N/A,#N/A,FALSE,"Aging Summary";#N/A,#N/A,FALSE,"Ratio Analysis";#N/A,#N/A,FALSE,"Test 120 Day Accts";#N/A,#N/A,FALSE,"Tickmarks"}</definedName>
    <definedName name="dfhdffhdfhhfdhf" localSheetId="18" hidden="1">{#N/A,#N/A,FALSE,"Aging Summary";#N/A,#N/A,FALSE,"Ratio Analysis";#N/A,#N/A,FALSE,"Test 120 Day Accts";#N/A,#N/A,FALSE,"Tickmarks"}</definedName>
    <definedName name="dfhdffhdfhhfdhf" hidden="1">{#N/A,#N/A,FALSE,"Aging Summary";#N/A,#N/A,FALSE,"Ratio Analysis";#N/A,#N/A,FALSE,"Test 120 Day Accts";#N/A,#N/A,FALSE,"Tickmarks"}</definedName>
    <definedName name="dfhdfhdffhdfhfdh" localSheetId="16" hidden="1">{#N/A,#N/A,FALSE,"Aging Summary";#N/A,#N/A,FALSE,"Ratio Analysis";#N/A,#N/A,FALSE,"Test 120 Day Accts";#N/A,#N/A,FALSE,"Tickmarks"}</definedName>
    <definedName name="dfhdfhdffhdfhfdh" localSheetId="18" hidden="1">{#N/A,#N/A,FALSE,"Aging Summary";#N/A,#N/A,FALSE,"Ratio Analysis";#N/A,#N/A,FALSE,"Test 120 Day Accts";#N/A,#N/A,FALSE,"Tickmarks"}</definedName>
    <definedName name="dfhdfhdffhdfhfdh" hidden="1">{#N/A,#N/A,FALSE,"Aging Summary";#N/A,#N/A,FALSE,"Ratio Analysis";#N/A,#N/A,FALSE,"Test 120 Day Accts";#N/A,#N/A,FALSE,"Tickmarks"}</definedName>
    <definedName name="dfhdfhdfhdfhdfhfd" localSheetId="16" hidden="1">{#N/A,#N/A,FALSE,"Aging Summary";#N/A,#N/A,FALSE,"Ratio Analysis";#N/A,#N/A,FALSE,"Test 120 Day Accts";#N/A,#N/A,FALSE,"Tickmarks"}</definedName>
    <definedName name="dfhdfhdfhdfhdfhfd" localSheetId="18" hidden="1">{#N/A,#N/A,FALSE,"Aging Summary";#N/A,#N/A,FALSE,"Ratio Analysis";#N/A,#N/A,FALSE,"Test 120 Day Accts";#N/A,#N/A,FALSE,"Tickmarks"}</definedName>
    <definedName name="dfhdfhdfhdfhdfhfd" hidden="1">{#N/A,#N/A,FALSE,"Aging Summary";#N/A,#N/A,FALSE,"Ratio Analysis";#N/A,#N/A,FALSE,"Test 120 Day Accts";#N/A,#N/A,FALSE,"Tickmarks"}</definedName>
    <definedName name="dfhdfhdfhdfhfd" localSheetId="16" hidden="1">{#N/A,#N/A,FALSE,"Aging Summary";#N/A,#N/A,FALSE,"Ratio Analysis";#N/A,#N/A,FALSE,"Test 120 Day Accts";#N/A,#N/A,FALSE,"Tickmarks"}</definedName>
    <definedName name="dfhdfhdfhdfhfd" localSheetId="18" hidden="1">{#N/A,#N/A,FALSE,"Aging Summary";#N/A,#N/A,FALSE,"Ratio Analysis";#N/A,#N/A,FALSE,"Test 120 Day Accts";#N/A,#N/A,FALSE,"Tickmarks"}</definedName>
    <definedName name="dfhdfhdfhdfhfd" hidden="1">{#N/A,#N/A,FALSE,"Aging Summary";#N/A,#N/A,FALSE,"Ratio Analysis";#N/A,#N/A,FALSE,"Test 120 Day Accts";#N/A,#N/A,FALSE,"Tickmarks"}</definedName>
    <definedName name="dfhdfhdfhffhd" localSheetId="16" hidden="1">{#N/A,#N/A,FALSE,"Aging Summary";#N/A,#N/A,FALSE,"Ratio Analysis";#N/A,#N/A,FALSE,"Test 120 Day Accts";#N/A,#N/A,FALSE,"Tickmarks"}</definedName>
    <definedName name="dfhdfhdfhffhd" localSheetId="18" hidden="1">{#N/A,#N/A,FALSE,"Aging Summary";#N/A,#N/A,FALSE,"Ratio Analysis";#N/A,#N/A,FALSE,"Test 120 Day Accts";#N/A,#N/A,FALSE,"Tickmarks"}</definedName>
    <definedName name="dfhdfhdfhffhd" hidden="1">{#N/A,#N/A,FALSE,"Aging Summary";#N/A,#N/A,FALSE,"Ratio Analysis";#N/A,#N/A,FALSE,"Test 120 Day Accts";#N/A,#N/A,FALSE,"Tickmarks"}</definedName>
    <definedName name="dfhdfhfdhdfhdfhdf" localSheetId="16" hidden="1">{#N/A,#N/A,FALSE,"Aging Summary";#N/A,#N/A,FALSE,"Ratio Analysis";#N/A,#N/A,FALSE,"Test 120 Day Accts";#N/A,#N/A,FALSE,"Tickmarks"}</definedName>
    <definedName name="dfhdfhfdhdfhdfhdf" localSheetId="18" hidden="1">{#N/A,#N/A,FALSE,"Aging Summary";#N/A,#N/A,FALSE,"Ratio Analysis";#N/A,#N/A,FALSE,"Test 120 Day Accts";#N/A,#N/A,FALSE,"Tickmarks"}</definedName>
    <definedName name="dfhdfhfdhdfhdfhdf" hidden="1">{#N/A,#N/A,FALSE,"Aging Summary";#N/A,#N/A,FALSE,"Ratio Analysis";#N/A,#N/A,FALSE,"Test 120 Day Accts";#N/A,#N/A,FALSE,"Tickmarks"}</definedName>
    <definedName name="dfhdfhfff" localSheetId="16" hidden="1">{#N/A,#N/A,TRUE,"MEMO";#N/A,#N/A,TRUE,"PARAMETROS";#N/A,#N/A,TRUE,"RLI ";#N/A,#N/A,TRUE,"IMPTO.DET.";#N/A,#N/A,TRUE,"FUT-FUNT";#N/A,#N/A,TRUE,"CPI-PATR.";#N/A,#N/A,TRUE,"CM CPI";#N/A,#N/A,TRUE,"PROV";#N/A,#N/A,TRUE,"A FIJO";#N/A,#N/A,TRUE,"LEASING";#N/A,#N/A,TRUE,"VPP";#N/A,#N/A,TRUE,"PPM";#N/A,#N/A,TRUE,"OTROS"}</definedName>
    <definedName name="dfhdfhfff" localSheetId="18" hidden="1">{#N/A,#N/A,TRUE,"MEMO";#N/A,#N/A,TRUE,"PARAMETROS";#N/A,#N/A,TRUE,"RLI ";#N/A,#N/A,TRUE,"IMPTO.DET.";#N/A,#N/A,TRUE,"FUT-FUNT";#N/A,#N/A,TRUE,"CPI-PATR.";#N/A,#N/A,TRUE,"CM CPI";#N/A,#N/A,TRUE,"PROV";#N/A,#N/A,TRUE,"A FIJO";#N/A,#N/A,TRUE,"LEASING";#N/A,#N/A,TRUE,"VPP";#N/A,#N/A,TRUE,"PPM";#N/A,#N/A,TRUE,"OTROS"}</definedName>
    <definedName name="dfhdfhfff" hidden="1">{#N/A,#N/A,TRUE,"MEMO";#N/A,#N/A,TRUE,"PARAMETROS";#N/A,#N/A,TRUE,"RLI ";#N/A,#N/A,TRUE,"IMPTO.DET.";#N/A,#N/A,TRUE,"FUT-FUNT";#N/A,#N/A,TRUE,"CPI-PATR.";#N/A,#N/A,TRUE,"CM CPI";#N/A,#N/A,TRUE,"PROV";#N/A,#N/A,TRUE,"A FIJO";#N/A,#N/A,TRUE,"LEASING";#N/A,#N/A,TRUE,"VPP";#N/A,#N/A,TRUE,"PPM";#N/A,#N/A,TRUE,"OTROS"}</definedName>
    <definedName name="dfhdfhfhdfhfdhfdh" localSheetId="16" hidden="1">{#N/A,#N/A,FALSE,"Aging Summary";#N/A,#N/A,FALSE,"Ratio Analysis";#N/A,#N/A,FALSE,"Test 120 Day Accts";#N/A,#N/A,FALSE,"Tickmarks"}</definedName>
    <definedName name="dfhdfhfhdfhfdhfdh" localSheetId="18" hidden="1">{#N/A,#N/A,FALSE,"Aging Summary";#N/A,#N/A,FALSE,"Ratio Analysis";#N/A,#N/A,FALSE,"Test 120 Day Accts";#N/A,#N/A,FALSE,"Tickmarks"}</definedName>
    <definedName name="dfhdfhfhdfhfdhfdh" hidden="1">{#N/A,#N/A,FALSE,"Aging Summary";#N/A,#N/A,FALSE,"Ratio Analysis";#N/A,#N/A,FALSE,"Test 120 Day Accts";#N/A,#N/A,FALSE,"Tickmarks"}</definedName>
    <definedName name="dfhdfhfhfhdfhdfh" localSheetId="16" hidden="1">{#N/A,#N/A,FALSE,"Aging Summary";#N/A,#N/A,FALSE,"Ratio Analysis";#N/A,#N/A,FALSE,"Test 120 Day Accts";#N/A,#N/A,FALSE,"Tickmarks"}</definedName>
    <definedName name="dfhdfhfhfhdfhdfh" localSheetId="18" hidden="1">{#N/A,#N/A,FALSE,"Aging Summary";#N/A,#N/A,FALSE,"Ratio Analysis";#N/A,#N/A,FALSE,"Test 120 Day Accts";#N/A,#N/A,FALSE,"Tickmarks"}</definedName>
    <definedName name="dfhdfhfhfhdfhdfh" hidden="1">{#N/A,#N/A,FALSE,"Aging Summary";#N/A,#N/A,FALSE,"Ratio Analysis";#N/A,#N/A,FALSE,"Test 120 Day Accts";#N/A,#N/A,FALSE,"Tickmarks"}</definedName>
    <definedName name="dfhdfhh" localSheetId="16"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fhdfhh" localSheetId="18"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fhdfhh"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fhfdhdfhdfhdfhdfh" localSheetId="16" hidden="1">{#N/A,#N/A,FALSE,"Aging Summary";#N/A,#N/A,FALSE,"Ratio Analysis";#N/A,#N/A,FALSE,"Test 120 Day Accts";#N/A,#N/A,FALSE,"Tickmarks"}</definedName>
    <definedName name="dfhfdhdfhdfhdfhdfh" localSheetId="18" hidden="1">{#N/A,#N/A,FALSE,"Aging Summary";#N/A,#N/A,FALSE,"Ratio Analysis";#N/A,#N/A,FALSE,"Test 120 Day Accts";#N/A,#N/A,FALSE,"Tickmarks"}</definedName>
    <definedName name="dfhfdhdfhdfhdfhdfh" hidden="1">{#N/A,#N/A,FALSE,"Aging Summary";#N/A,#N/A,FALSE,"Ratio Analysis";#N/A,#N/A,FALSE,"Test 120 Day Accts";#N/A,#N/A,FALSE,"Tickmarks"}</definedName>
    <definedName name="dfhfhdfhdfhfdhdfh" localSheetId="16" hidden="1">{#N/A,#N/A,FALSE,"Aging Summary";#N/A,#N/A,FALSE,"Ratio Analysis";#N/A,#N/A,FALSE,"Test 120 Day Accts";#N/A,#N/A,FALSE,"Tickmarks"}</definedName>
    <definedName name="dfhfhdfhdfhfdhdfh" localSheetId="18" hidden="1">{#N/A,#N/A,FALSE,"Aging Summary";#N/A,#N/A,FALSE,"Ratio Analysis";#N/A,#N/A,FALSE,"Test 120 Day Accts";#N/A,#N/A,FALSE,"Tickmarks"}</definedName>
    <definedName name="dfhfhdfhdfhfdhdfh" hidden="1">{#N/A,#N/A,FALSE,"Aging Summary";#N/A,#N/A,FALSE,"Ratio Analysis";#N/A,#N/A,FALSE,"Test 120 Day Accts";#N/A,#N/A,FALSE,"Tickmarks"}</definedName>
    <definedName name="DFJPY_1">OFFSET(#REF!,#REF!,#REF!,#REF!,2)</definedName>
    <definedName name="DFJPY_2">OFFSET(#REF!,#REF!,#REF!,#REF!,2)</definedName>
    <definedName name="DFKRW_1">OFFSET(#REF!,#REF!,#REF!,#REF!,2)</definedName>
    <definedName name="DFKRW_2">OFFSET(#REF!,#REF!,#REF!,#REF!,2)</definedName>
    <definedName name="dfm" hidden="1">#REF!</definedName>
    <definedName name="DFNOK_1">OFFSET(#REF!,#REF!,#REF!,#REF!,2)</definedName>
    <definedName name="DFNOK_2">OFFSET(#REF!,#REF!,#REF!,#REF!,2)</definedName>
    <definedName name="DFPEN_1">OFFSET(#REF!,#REF!,#REF!,#REF!,2)</definedName>
    <definedName name="DFPEN_2">OFFSET(#REF!,#REF!,#REF!,#REF!,2)</definedName>
    <definedName name="dfs" localSheetId="16" hidden="1">{#N/A,#N/A,FALSE,"PERSONAL";#N/A,#N/A,FALSE,"explotación";#N/A,#N/A,FALSE,"generales"}</definedName>
    <definedName name="dfs" localSheetId="18" hidden="1">{#N/A,#N/A,FALSE,"PERSONAL";#N/A,#N/A,FALSE,"explotación";#N/A,#N/A,FALSE,"generales"}</definedName>
    <definedName name="dfs" hidden="1">{#N/A,#N/A,FALSE,"PERSONAL";#N/A,#N/A,FALSE,"explotación";#N/A,#N/A,FALSE,"generales"}</definedName>
    <definedName name="DFSA" localSheetId="16" hidden="1">{#N/A,#N/A,FALSE,"Aging Summary";#N/A,#N/A,FALSE,"Ratio Analysis";#N/A,#N/A,FALSE,"Test 120 Day Accts";#N/A,#N/A,FALSE,"Tickmarks"}</definedName>
    <definedName name="DFSA" localSheetId="18" hidden="1">{#N/A,#N/A,FALSE,"Aging Summary";#N/A,#N/A,FALSE,"Ratio Analysis";#N/A,#N/A,FALSE,"Test 120 Day Accts";#N/A,#N/A,FALSE,"Tickmarks"}</definedName>
    <definedName name="DFSA" hidden="1">{#N/A,#N/A,FALSE,"Aging Summary";#N/A,#N/A,FALSE,"Ratio Analysis";#N/A,#N/A,FALSE,"Test 120 Day Accts";#N/A,#N/A,FALSE,"Tickmarks"}</definedName>
    <definedName name="dfsaads" localSheetId="16" hidden="1">{"'Demand Units'!$Z$2:$AF$53"}</definedName>
    <definedName name="dfsaads" localSheetId="18" hidden="1">{"'Demand Units'!$Z$2:$AF$53"}</definedName>
    <definedName name="dfsaads" hidden="1">{"'Demand Units'!$Z$2:$AF$53"}</definedName>
    <definedName name="dfsadf" hidden="1">#REF!</definedName>
    <definedName name="dfsdfgsdfg" localSheetId="16"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dfsdfgsdfg" localSheetId="18"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dfsdfgsdfg"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DFSDFSADF" localSheetId="16" hidden="1">{#N/A,#N/A,TRUE,"MEMO";#N/A,#N/A,TRUE,"PARAMETROS";#N/A,#N/A,TRUE,"RLI ";#N/A,#N/A,TRUE,"IMPTO.DET.";#N/A,#N/A,TRUE,"FUT-FUNT";#N/A,#N/A,TRUE,"CPI-PATR.";#N/A,#N/A,TRUE,"CM CPI";#N/A,#N/A,TRUE,"PROV";#N/A,#N/A,TRUE,"A FIJO";#N/A,#N/A,TRUE,"LEASING";#N/A,#N/A,TRUE,"VPP";#N/A,#N/A,TRUE,"PPM";#N/A,#N/A,TRUE,"OTROS"}</definedName>
    <definedName name="DFSDFSADF" localSheetId="18" hidden="1">{#N/A,#N/A,TRUE,"MEMO";#N/A,#N/A,TRUE,"PARAMETROS";#N/A,#N/A,TRUE,"RLI ";#N/A,#N/A,TRUE,"IMPTO.DET.";#N/A,#N/A,TRUE,"FUT-FUNT";#N/A,#N/A,TRUE,"CPI-PATR.";#N/A,#N/A,TRUE,"CM CPI";#N/A,#N/A,TRUE,"PROV";#N/A,#N/A,TRUE,"A FIJO";#N/A,#N/A,TRUE,"LEASING";#N/A,#N/A,TRUE,"VPP";#N/A,#N/A,TRUE,"PPM";#N/A,#N/A,TRUE,"OTROS"}</definedName>
    <definedName name="DFSDFSADF" hidden="1">{#N/A,#N/A,TRUE,"MEMO";#N/A,#N/A,TRUE,"PARAMETROS";#N/A,#N/A,TRUE,"RLI ";#N/A,#N/A,TRUE,"IMPTO.DET.";#N/A,#N/A,TRUE,"FUT-FUNT";#N/A,#N/A,TRUE,"CPI-PATR.";#N/A,#N/A,TRUE,"CM CPI";#N/A,#N/A,TRUE,"PROV";#N/A,#N/A,TRUE,"A FIJO";#N/A,#N/A,TRUE,"LEASING";#N/A,#N/A,TRUE,"VPP";#N/A,#N/A,TRUE,"PPM";#N/A,#N/A,TRUE,"OTROS"}</definedName>
    <definedName name="dfsefse" localSheetId="16" hidden="1">{#N/A,#N/A,TRUE,"MEMO";#N/A,#N/A,TRUE,"PARAMETROS";#N/A,#N/A,TRUE,"RLI ";#N/A,#N/A,TRUE,"IMPTO.DET.";#N/A,#N/A,TRUE,"FUT-FUNT";#N/A,#N/A,TRUE,"CPI-PATR.";#N/A,#N/A,TRUE,"CM CPI";#N/A,#N/A,TRUE,"PROV";#N/A,#N/A,TRUE,"A FIJO";#N/A,#N/A,TRUE,"LEASING";#N/A,#N/A,TRUE,"VPP";#N/A,#N/A,TRUE,"PPM";#N/A,#N/A,TRUE,"OTROS"}</definedName>
    <definedName name="dfsefse" localSheetId="18" hidden="1">{#N/A,#N/A,TRUE,"MEMO";#N/A,#N/A,TRUE,"PARAMETROS";#N/A,#N/A,TRUE,"RLI ";#N/A,#N/A,TRUE,"IMPTO.DET.";#N/A,#N/A,TRUE,"FUT-FUNT";#N/A,#N/A,TRUE,"CPI-PATR.";#N/A,#N/A,TRUE,"CM CPI";#N/A,#N/A,TRUE,"PROV";#N/A,#N/A,TRUE,"A FIJO";#N/A,#N/A,TRUE,"LEASING";#N/A,#N/A,TRUE,"VPP";#N/A,#N/A,TRUE,"PPM";#N/A,#N/A,TRUE,"OTROS"}</definedName>
    <definedName name="dfsefse" hidden="1">{#N/A,#N/A,TRUE,"MEMO";#N/A,#N/A,TRUE,"PARAMETROS";#N/A,#N/A,TRUE,"RLI ";#N/A,#N/A,TRUE,"IMPTO.DET.";#N/A,#N/A,TRUE,"FUT-FUNT";#N/A,#N/A,TRUE,"CPI-PATR.";#N/A,#N/A,TRUE,"CM CPI";#N/A,#N/A,TRUE,"PROV";#N/A,#N/A,TRUE,"A FIJO";#N/A,#N/A,TRUE,"LEASING";#N/A,#N/A,TRUE,"VPP";#N/A,#N/A,TRUE,"PPM";#N/A,#N/A,TRUE,"OTROS"}</definedName>
    <definedName name="dfsf">#REF!</definedName>
    <definedName name="DFSFRFWE">#REF!</definedName>
    <definedName name="dfsg" localSheetId="16" hidden="1">{#N/A,#N/A,FALSE,"voz corporativa";#N/A,#N/A,FALSE,"Transmisión de datos";#N/A,#N/A,FALSE,"Videoconferencia";#N/A,#N/A,FALSE,"Correo electrónico";#N/A,#N/A,FALSE,"Correo de voz";#N/A,#N/A,FALSE,"Megafax";#N/A,#N/A,FALSE,"Edi";#N/A,#N/A,FALSE,"Internet";#N/A,#N/A,FALSE,"VSAT";#N/A,#N/A,FALSE,"ing ult. milla"}</definedName>
    <definedName name="dfsg" localSheetId="18" hidden="1">{#N/A,#N/A,FALSE,"voz corporativa";#N/A,#N/A,FALSE,"Transmisión de datos";#N/A,#N/A,FALSE,"Videoconferencia";#N/A,#N/A,FALSE,"Correo electrónico";#N/A,#N/A,FALSE,"Correo de voz";#N/A,#N/A,FALSE,"Megafax";#N/A,#N/A,FALSE,"Edi";#N/A,#N/A,FALSE,"Internet";#N/A,#N/A,FALSE,"VSAT";#N/A,#N/A,FALSE,"ing ult. milla"}</definedName>
    <definedName name="dfsg" hidden="1">{#N/A,#N/A,FALSE,"voz corporativa";#N/A,#N/A,FALSE,"Transmisión de datos";#N/A,#N/A,FALSE,"Videoconferencia";#N/A,#N/A,FALSE,"Correo electrónico";#N/A,#N/A,FALSE,"Correo de voz";#N/A,#N/A,FALSE,"Megafax";#N/A,#N/A,FALSE,"Edi";#N/A,#N/A,FALSE,"Internet";#N/A,#N/A,FALSE,"VSAT";#N/A,#N/A,FALSE,"ing ult. milla"}</definedName>
    <definedName name="DFSGD_1">OFFSET(#REF!,#REF!,#REF!,#REF!,2)</definedName>
    <definedName name="DFSGD_2">OFFSET(#REF!,#REF!,#REF!,#REF!,2)</definedName>
    <definedName name="dfsgg" localSheetId="16" hidden="1">{"eingeklappt",#N/A,FALSE,"TOTAL SHARED";"ausgeklappt",#N/A,FALSE,"TOTAL SHARED"}</definedName>
    <definedName name="dfsgg" localSheetId="18" hidden="1">{"eingeklappt",#N/A,FALSE,"TOTAL SHARED";"ausgeklappt",#N/A,FALSE,"TOTAL SHARED"}</definedName>
    <definedName name="dfsgg" hidden="1">{"eingeklappt",#N/A,FALSE,"TOTAL SHARED";"ausgeklappt",#N/A,FALSE,"TOTAL SHARED"}</definedName>
    <definedName name="dfsghe" localSheetId="16" hidden="1">{#N/A,#N/A,FALSE,"voz corporativa";#N/A,#N/A,FALSE,"Transmisión de datos";#N/A,#N/A,FALSE,"Videoconferencia";#N/A,#N/A,FALSE,"Correo electrónico";#N/A,#N/A,FALSE,"Correo de voz";#N/A,#N/A,FALSE,"Megafax";#N/A,#N/A,FALSE,"Edi";#N/A,#N/A,FALSE,"Internet";#N/A,#N/A,FALSE,"VSAT";#N/A,#N/A,FALSE,"ing ult. milla"}</definedName>
    <definedName name="dfsghe" localSheetId="18" hidden="1">{#N/A,#N/A,FALSE,"voz corporativa";#N/A,#N/A,FALSE,"Transmisión de datos";#N/A,#N/A,FALSE,"Videoconferencia";#N/A,#N/A,FALSE,"Correo electrónico";#N/A,#N/A,FALSE,"Correo de voz";#N/A,#N/A,FALSE,"Megafax";#N/A,#N/A,FALSE,"Edi";#N/A,#N/A,FALSE,"Internet";#N/A,#N/A,FALSE,"VSAT";#N/A,#N/A,FALSE,"ing ult. milla"}</definedName>
    <definedName name="dfsghe" hidden="1">{#N/A,#N/A,FALSE,"voz corporativa";#N/A,#N/A,FALSE,"Transmisión de datos";#N/A,#N/A,FALSE,"Videoconferencia";#N/A,#N/A,FALSE,"Correo electrónico";#N/A,#N/A,FALSE,"Correo de voz";#N/A,#N/A,FALSE,"Megafax";#N/A,#N/A,FALSE,"Edi";#N/A,#N/A,FALSE,"Internet";#N/A,#N/A,FALSE,"VSAT";#N/A,#N/A,FALSE,"ing ult. milla"}</definedName>
    <definedName name="dfsgs" localSheetId="16"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fsgs" localSheetId="18"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fsgs"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fsSF" localSheetId="16" hidden="1">{"'WEB azoc prov'!$B$85:$L$123"}</definedName>
    <definedName name="dfsSF" localSheetId="18" hidden="1">{"'WEB azoc prov'!$B$85:$L$123"}</definedName>
    <definedName name="dfsSF" hidden="1">{"'WEB azoc prov'!$B$85:$L$123"}</definedName>
    <definedName name="DFTHB_1">OFFSET(#REF!,#REF!,#REF!,#REF!,2)</definedName>
    <definedName name="DFTHB_2">OFFSET(#REF!,#REF!,#REF!,#REF!,2)</definedName>
    <definedName name="DFUSD_1">OFFSET(#REF!,#REF!,#REF!,#REF!,2)</definedName>
    <definedName name="DFUSD_2">OFFSET(#REF!,#REF!,#REF!,#REF!,2)</definedName>
    <definedName name="dfy" hidden="1">#REF!</definedName>
    <definedName name="dg" localSheetId="16" hidden="1">{#N/A,#N/A,FALSE,"Aging Summary";#N/A,#N/A,FALSE,"Ratio Analysis";#N/A,#N/A,FALSE,"Test 120 Day Accts";#N/A,#N/A,FALSE,"Tickmarks"}</definedName>
    <definedName name="dg" localSheetId="18" hidden="1">{#N/A,#N/A,FALSE,"Aging Summary";#N/A,#N/A,FALSE,"Ratio Analysis";#N/A,#N/A,FALSE,"Test 120 Day Accts";#N/A,#N/A,FALSE,"Tickmarks"}</definedName>
    <definedName name="dg" hidden="1">{#N/A,#N/A,FALSE,"Aging Summary";#N/A,#N/A,FALSE,"Ratio Analysis";#N/A,#N/A,FALSE,"Test 120 Day Accts";#N/A,#N/A,FALSE,"Tickmarks"}</definedName>
    <definedName name="dgdgfh">#REF!</definedName>
    <definedName name="dgdssdgsd" localSheetId="16" hidden="1">{#N/A,#N/A,FALSE,"Aging Summary";#N/A,#N/A,FALSE,"Ratio Analysis";#N/A,#N/A,FALSE,"Test 120 Day Accts";#N/A,#N/A,FALSE,"Tickmarks"}</definedName>
    <definedName name="dgdssdgsd" localSheetId="18" hidden="1">{#N/A,#N/A,FALSE,"Aging Summary";#N/A,#N/A,FALSE,"Ratio Analysis";#N/A,#N/A,FALSE,"Test 120 Day Accts";#N/A,#N/A,FALSE,"Tickmarks"}</definedName>
    <definedName name="dgdssdgsd" hidden="1">{#N/A,#N/A,FALSE,"Aging Summary";#N/A,#N/A,FALSE,"Ratio Analysis";#N/A,#N/A,FALSE,"Test 120 Day Accts";#N/A,#N/A,FALSE,"Tickmarks"}</definedName>
    <definedName name="dggg" localSheetId="16" hidden="1">{#N/A,#N/A,FALSE,"Aging Summary";#N/A,#N/A,FALSE,"Ratio Analysis";#N/A,#N/A,FALSE,"Test 120 Day Accts";#N/A,#N/A,FALSE,"Tickmarks"}</definedName>
    <definedName name="dggg" localSheetId="18" hidden="1">{#N/A,#N/A,FALSE,"Aging Summary";#N/A,#N/A,FALSE,"Ratio Analysis";#N/A,#N/A,FALSE,"Test 120 Day Accts";#N/A,#N/A,FALSE,"Tickmarks"}</definedName>
    <definedName name="dggg" hidden="1">{#N/A,#N/A,FALSE,"Aging Summary";#N/A,#N/A,FALSE,"Ratio Analysis";#N/A,#N/A,FALSE,"Test 120 Day Accts";#N/A,#N/A,FALSE,"Tickmarks"}</definedName>
    <definedName name="dgreghtrhy" localSheetId="16" hidden="1">{#N/A,#N/A,FALSE,"Aging Summary";#N/A,#N/A,FALSE,"Ratio Analysis";#N/A,#N/A,FALSE,"Test 120 Day Accts";#N/A,#N/A,FALSE,"Tickmarks"}</definedName>
    <definedName name="dgreghtrhy" localSheetId="18" hidden="1">{#N/A,#N/A,FALSE,"Aging Summary";#N/A,#N/A,FALSE,"Ratio Analysis";#N/A,#N/A,FALSE,"Test 120 Day Accts";#N/A,#N/A,FALSE,"Tickmarks"}</definedName>
    <definedName name="dgreghtrhy" hidden="1">{#N/A,#N/A,FALSE,"Aging Summary";#N/A,#N/A,FALSE,"Ratio Analysis";#N/A,#N/A,FALSE,"Test 120 Day Accts";#N/A,#N/A,FALSE,"Tickmarks"}</definedName>
    <definedName name="dgs"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dgs"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dgs"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dgtggr" localSheetId="16" hidden="1">{#N/A,#N/A,TRUE,"MEMO";#N/A,#N/A,TRUE,"PARAMETROS";#N/A,#N/A,TRUE,"RLI ";#N/A,#N/A,TRUE,"IMPTO.DET.";#N/A,#N/A,TRUE,"FUT-FUNT";#N/A,#N/A,TRUE,"CPI-PATR.";#N/A,#N/A,TRUE,"CM CPI";#N/A,#N/A,TRUE,"PROV";#N/A,#N/A,TRUE,"A FIJO";#N/A,#N/A,TRUE,"LEASING";#N/A,#N/A,TRUE,"VPP";#N/A,#N/A,TRUE,"PPM";#N/A,#N/A,TRUE,"OTROS"}</definedName>
    <definedName name="dgtggr" localSheetId="18" hidden="1">{#N/A,#N/A,TRUE,"MEMO";#N/A,#N/A,TRUE,"PARAMETROS";#N/A,#N/A,TRUE,"RLI ";#N/A,#N/A,TRUE,"IMPTO.DET.";#N/A,#N/A,TRUE,"FUT-FUNT";#N/A,#N/A,TRUE,"CPI-PATR.";#N/A,#N/A,TRUE,"CM CPI";#N/A,#N/A,TRUE,"PROV";#N/A,#N/A,TRUE,"A FIJO";#N/A,#N/A,TRUE,"LEASING";#N/A,#N/A,TRUE,"VPP";#N/A,#N/A,TRUE,"PPM";#N/A,#N/A,TRUE,"OTROS"}</definedName>
    <definedName name="dgtggr" hidden="1">{#N/A,#N/A,TRUE,"MEMO";#N/A,#N/A,TRUE,"PARAMETROS";#N/A,#N/A,TRUE,"RLI ";#N/A,#N/A,TRUE,"IMPTO.DET.";#N/A,#N/A,TRUE,"FUT-FUNT";#N/A,#N/A,TRUE,"CPI-PATR.";#N/A,#N/A,TRUE,"CM CPI";#N/A,#N/A,TRUE,"PROV";#N/A,#N/A,TRUE,"A FIJO";#N/A,#N/A,TRUE,"LEASING";#N/A,#N/A,TRUE,"VPP";#N/A,#N/A,TRUE,"PPM";#N/A,#N/A,TRUE,"OTROS"}</definedName>
    <definedName name="dh" localSheetId="16" hidden="1">{#N/A,#N/A,TRUE,"Main Issues";#N/A,#N/A,TRUE,"Income statement ($)"}</definedName>
    <definedName name="dh" localSheetId="18" hidden="1">{#N/A,#N/A,TRUE,"Main Issues";#N/A,#N/A,TRUE,"Income statement ($)"}</definedName>
    <definedName name="dh" hidden="1">{#N/A,#N/A,TRUE,"Main Issues";#N/A,#N/A,TRUE,"Income statement ($)"}</definedName>
    <definedName name="dhBDH" localSheetId="16" hidden="1">{#N/A,#N/A,FALSE,"Aging Summary";#N/A,#N/A,FALSE,"Ratio Analysis";#N/A,#N/A,FALSE,"Test 120 Day Accts";#N/A,#N/A,FALSE,"Tickmarks"}</definedName>
    <definedName name="dhBDH" localSheetId="18" hidden="1">{#N/A,#N/A,FALSE,"Aging Summary";#N/A,#N/A,FALSE,"Ratio Analysis";#N/A,#N/A,FALSE,"Test 120 Day Accts";#N/A,#N/A,FALSE,"Tickmarks"}</definedName>
    <definedName name="dhBDH" hidden="1">{#N/A,#N/A,FALSE,"Aging Summary";#N/A,#N/A,FALSE,"Ratio Analysis";#N/A,#N/A,FALSE,"Test 120 Day Accts";#N/A,#N/A,FALSE,"Tickmarks"}</definedName>
    <definedName name="DHCL_2">#REF!</definedName>
    <definedName name="dhcl_dic">#REF!</definedName>
    <definedName name="DHCL_ENE">#REF!</definedName>
    <definedName name="DHCL_NOV">#REF!</definedName>
    <definedName name="DHCL_OCT">#REF!</definedName>
    <definedName name="DHCL_SE">#REF!</definedName>
    <definedName name="DHCL_SEPT">#REF!</definedName>
    <definedName name="DHCL2">#REF!</definedName>
    <definedName name="dhfghgjgjjh" localSheetId="16"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hfghgjgjjh" localSheetId="18"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hfghgjgjjh"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hgdfh" localSheetId="16" hidden="1">{"eingeklappt",#N/A,FALSE,"TOTAL SHARED";"ausgeklappt",#N/A,FALSE,"TOTAL SHARED"}</definedName>
    <definedName name="dhgdfh" localSheetId="18" hidden="1">{"eingeklappt",#N/A,FALSE,"TOTAL SHARED";"ausgeklappt",#N/A,FALSE,"TOTAL SHARED"}</definedName>
    <definedName name="dhgdfh" hidden="1">{"eingeklappt",#N/A,FALSE,"TOTAL SHARED";"ausgeklappt",#N/A,FALSE,"TOTAL SHARED"}</definedName>
    <definedName name="DHPE_OCT2">#REF!</definedName>
    <definedName name="DHTPE">#REF!</definedName>
    <definedName name="di">#REF!</definedName>
    <definedName name="Dia">#REF!</definedName>
    <definedName name="Día">#REF!</definedName>
    <definedName name="DIARIAMEX">#REF!</definedName>
    <definedName name="DIARIOTBK">#REF!</definedName>
    <definedName name="Días">#REF!</definedName>
    <definedName name="DIC">#REF!</definedName>
    <definedName name="Dic_00">#REF!</definedName>
    <definedName name="Dic_05">"FLUJO"</definedName>
    <definedName name="Dic_14">#REF!</definedName>
    <definedName name="Dic_16">#REF!</definedName>
    <definedName name="DIC_2007">#REF!</definedName>
    <definedName name="DICANTERIOR">#N/A</definedName>
    <definedName name="DICIEMBRE" localSheetId="16" hidden="1">{#N/A,#N/A,FALSE,"Sc_supu";#N/A,#N/A,FALSE,"Sc_indi";#N/A,#N/A,FALSE,"Sc_fluj";#N/A,#N/A,FALSE,"C-Fijos";#N/A,#N/A,FALSE,"Sc_cova";#N/A,#N/A,FALSE,"Sc_inve";#N/A,#N/A,FALSE,"Sc_taca";#N/A,#N/A,FALSE,"Person";#N/A,#N/A,FALSE,"Sc_24me";#N/A,#N/A,FALSE,"Cap_trabaj"}</definedName>
    <definedName name="DICIEMBRE" localSheetId="18" hidden="1">{#N/A,#N/A,FALSE,"Sc_supu";#N/A,#N/A,FALSE,"Sc_indi";#N/A,#N/A,FALSE,"Sc_fluj";#N/A,#N/A,FALSE,"C-Fijos";#N/A,#N/A,FALSE,"Sc_cova";#N/A,#N/A,FALSE,"Sc_inve";#N/A,#N/A,FALSE,"Sc_taca";#N/A,#N/A,FALSE,"Person";#N/A,#N/A,FALSE,"Sc_24me";#N/A,#N/A,FALSE,"Cap_trabaj"}</definedName>
    <definedName name="DICIEMBRE" hidden="1">{#N/A,#N/A,FALSE,"Sc_supu";#N/A,#N/A,FALSE,"Sc_indi";#N/A,#N/A,FALSE,"Sc_fluj";#N/A,#N/A,FALSE,"C-Fijos";#N/A,#N/A,FALSE,"Sc_cova";#N/A,#N/A,FALSE,"Sc_inve";#N/A,#N/A,FALSE,"Sc_taca";#N/A,#N/A,FALSE,"Person";#N/A,#N/A,FALSE,"Sc_24me";#N/A,#N/A,FALSE,"Cap_trabaj"}</definedName>
    <definedName name="DICIEMBRE03" localSheetId="16" hidden="1">{#N/A,#N/A,FALSE,"Personal";#N/A,#N/A,FALSE,"Comenta";#N/A,#N/A,FALSE,"Eco-efi"}</definedName>
    <definedName name="DICIEMBRE03" localSheetId="18" hidden="1">{#N/A,#N/A,FALSE,"Personal";#N/A,#N/A,FALSE,"Comenta";#N/A,#N/A,FALSE,"Eco-efi"}</definedName>
    <definedName name="DICIEMBRE03" hidden="1">{#N/A,#N/A,FALSE,"Personal";#N/A,#N/A,FALSE,"Comenta";#N/A,#N/A,FALSE,"Eco-efi"}</definedName>
    <definedName name="DICIEMBRE99"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ICIEMBRE99"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ICIEMBRE99"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iciembreIFRS2008" localSheetId="16" hidden="1">{#N/A,#N/A,FALSE,"Aging Summary";#N/A,#N/A,FALSE,"Ratio Analysis";#N/A,#N/A,FALSE,"Test 120 Day Accts";#N/A,#N/A,FALSE,"Tickmarks"}</definedName>
    <definedName name="DiciembreIFRS2008" localSheetId="18" hidden="1">{#N/A,#N/A,FALSE,"Aging Summary";#N/A,#N/A,FALSE,"Ratio Analysis";#N/A,#N/A,FALSE,"Test 120 Day Accts";#N/A,#N/A,FALSE,"Tickmarks"}</definedName>
    <definedName name="DiciembreIFRS2008" hidden="1">{#N/A,#N/A,FALSE,"Aging Summary";#N/A,#N/A,FALSE,"Ratio Analysis";#N/A,#N/A,FALSE,"Test 120 Day Accts";#N/A,#N/A,FALSE,"Tickmarks"}</definedName>
    <definedName name="Did2304075">#REF!</definedName>
    <definedName name="DIESEL">#REF!</definedName>
    <definedName name="Diesel04">#REF!</definedName>
    <definedName name="Diesel05">#REF!</definedName>
    <definedName name="Diesel06">#REF!</definedName>
    <definedName name="Diesel07">#REF!</definedName>
    <definedName name="Diesel08">#REF!</definedName>
    <definedName name="DIESEL09">#REF!</definedName>
    <definedName name="DIEZ">#REF!</definedName>
    <definedName name="dif" localSheetId="16" hidden="1">{#N/A,#N/A,FALSE,"Aging Summary";#N/A,#N/A,FALSE,"Ratio Analysis";#N/A,#N/A,FALSE,"Test 120 Day Accts";#N/A,#N/A,FALSE,"Tickmarks"}</definedName>
    <definedName name="dif" localSheetId="18" hidden="1">{#N/A,#N/A,FALSE,"Aging Summary";#N/A,#N/A,FALSE,"Ratio Analysis";#N/A,#N/A,FALSE,"Test 120 Day Accts";#N/A,#N/A,FALSE,"Tickmarks"}</definedName>
    <definedName name="dif" hidden="1">{#N/A,#N/A,FALSE,"Aging Summary";#N/A,#N/A,FALSE,"Ratio Analysis";#N/A,#N/A,FALSE,"Test 120 Day Accts";#N/A,#N/A,FALSE,"Tickmarks"}</definedName>
    <definedName name="DIF.ENE" localSheetId="16" hidden="1">{#N/A,#N/A,FALSE,"Aging Summary";#N/A,#N/A,FALSE,"Ratio Analysis";#N/A,#N/A,FALSE,"Test 120 Day Accts";#N/A,#N/A,FALSE,"Tickmarks"}</definedName>
    <definedName name="DIF.ENE" localSheetId="18" hidden="1">{#N/A,#N/A,FALSE,"Aging Summary";#N/A,#N/A,FALSE,"Ratio Analysis";#N/A,#N/A,FALSE,"Test 120 Day Accts";#N/A,#N/A,FALSE,"Tickmarks"}</definedName>
    <definedName name="DIF.ENE" hidden="1">{#N/A,#N/A,FALSE,"Aging Summary";#N/A,#N/A,FALSE,"Ratio Analysis";#N/A,#N/A,FALSE,"Test 120 Day Accts";#N/A,#N/A,FALSE,"Tickmarks"}</definedName>
    <definedName name="DIF.FEB." localSheetId="16" hidden="1">{#N/A,#N/A,FALSE,"Aging Summary";#N/A,#N/A,FALSE,"Ratio Analysis";#N/A,#N/A,FALSE,"Test 120 Day Accts";#N/A,#N/A,FALSE,"Tickmarks"}</definedName>
    <definedName name="DIF.FEB." localSheetId="18" hidden="1">{#N/A,#N/A,FALSE,"Aging Summary";#N/A,#N/A,FALSE,"Ratio Analysis";#N/A,#N/A,FALSE,"Test 120 Day Accts";#N/A,#N/A,FALSE,"Tickmarks"}</definedName>
    <definedName name="DIF.FEB." hidden="1">{#N/A,#N/A,FALSE,"Aging Summary";#N/A,#N/A,FALSE,"Ratio Analysis";#N/A,#N/A,FALSE,"Test 120 Day Accts";#N/A,#N/A,FALSE,"Tickmarks"}</definedName>
    <definedName name="DIF.MAR.00" localSheetId="16" hidden="1">{#N/A,#N/A,FALSE,"Aging Summary";#N/A,#N/A,FALSE,"Ratio Analysis";#N/A,#N/A,FALSE,"Test 120 Day Accts";#N/A,#N/A,FALSE,"Tickmarks"}</definedName>
    <definedName name="DIF.MAR.00" localSheetId="18" hidden="1">{#N/A,#N/A,FALSE,"Aging Summary";#N/A,#N/A,FALSE,"Ratio Analysis";#N/A,#N/A,FALSE,"Test 120 Day Accts";#N/A,#N/A,FALSE,"Tickmarks"}</definedName>
    <definedName name="DIF.MAR.00" hidden="1">{#N/A,#N/A,FALSE,"Aging Summary";#N/A,#N/A,FALSE,"Ratio Analysis";#N/A,#N/A,FALSE,"Test 120 Day Accts";#N/A,#N/A,FALSE,"Tickmarks"}</definedName>
    <definedName name="DIF.MAY.00" localSheetId="16" hidden="1">{#N/A,#N/A,FALSE,"Aging Summary";#N/A,#N/A,FALSE,"Ratio Analysis";#N/A,#N/A,FALSE,"Test 120 Day Accts";#N/A,#N/A,FALSE,"Tickmarks"}</definedName>
    <definedName name="DIF.MAY.00" localSheetId="18" hidden="1">{#N/A,#N/A,FALSE,"Aging Summary";#N/A,#N/A,FALSE,"Ratio Analysis";#N/A,#N/A,FALSE,"Test 120 Day Accts";#N/A,#N/A,FALSE,"Tickmarks"}</definedName>
    <definedName name="DIF.MAY.00" hidden="1">{#N/A,#N/A,FALSE,"Aging Summary";#N/A,#N/A,FALSE,"Ratio Analysis";#N/A,#N/A,FALSE,"Test 120 Day Accts";#N/A,#N/A,FALSE,"Tickmarks"}</definedName>
    <definedName name="DIF.SEP.00" localSheetId="16" hidden="1">{#N/A,#N/A,FALSE,"Aging Summary";#N/A,#N/A,FALSE,"Ratio Analysis";#N/A,#N/A,FALSE,"Test 120 Day Accts";#N/A,#N/A,FALSE,"Tickmarks"}</definedName>
    <definedName name="DIF.SEP.00" localSheetId="18" hidden="1">{#N/A,#N/A,FALSE,"Aging Summary";#N/A,#N/A,FALSE,"Ratio Analysis";#N/A,#N/A,FALSE,"Test 120 Day Accts";#N/A,#N/A,FALSE,"Tickmarks"}</definedName>
    <definedName name="DIF.SEP.00" hidden="1">{#N/A,#N/A,FALSE,"Aging Summary";#N/A,#N/A,FALSE,"Ratio Analysis";#N/A,#N/A,FALSE,"Test 120 Day Accts";#N/A,#N/A,FALSE,"Tickmarks"}</definedName>
    <definedName name="Dif1301055">#REF!</definedName>
    <definedName name="Dif2002077">#REF!</definedName>
    <definedName name="Dif2002128">#REF!</definedName>
    <definedName name="Dif2302092">#REF!</definedName>
    <definedName name="Dif2304074">#REF!</definedName>
    <definedName name="diferenc">#REF!</definedName>
    <definedName name="Diferencia">#REF!</definedName>
    <definedName name="DiferenciaDeCambio">#REF!</definedName>
    <definedName name="DIFERENCIAS">#REF!</definedName>
    <definedName name="DIFERIDO" localSheetId="16" hidden="1">{#N/A,#N/A,FALSE,"Aging Summary";#N/A,#N/A,FALSE,"Ratio Analysis";#N/A,#N/A,FALSE,"Test 120 Day Accts";#N/A,#N/A,FALSE,"Tickmarks"}</definedName>
    <definedName name="DIFERIDO" localSheetId="18" hidden="1">{#N/A,#N/A,FALSE,"Aging Summary";#N/A,#N/A,FALSE,"Ratio Analysis";#N/A,#N/A,FALSE,"Test 120 Day Accts";#N/A,#N/A,FALSE,"Tickmarks"}</definedName>
    <definedName name="DIFERIDO" hidden="1">{#N/A,#N/A,FALSE,"Aging Summary";#N/A,#N/A,FALSE,"Ratio Analysis";#N/A,#N/A,FALSE,"Test 120 Day Accts";#N/A,#N/A,FALSE,"Tickmarks"}</definedName>
    <definedName name="diferido1">#REF!</definedName>
    <definedName name="DIFERIDO2" localSheetId="16" hidden="1">{#N/A,#N/A,FALSE,"Aging Summary";#N/A,#N/A,FALSE,"Ratio Analysis";#N/A,#N/A,FALSE,"Test 120 Day Accts";#N/A,#N/A,FALSE,"Tickmarks"}</definedName>
    <definedName name="DIFERIDO2" localSheetId="18" hidden="1">{#N/A,#N/A,FALSE,"Aging Summary";#N/A,#N/A,FALSE,"Ratio Analysis";#N/A,#N/A,FALSE,"Test 120 Day Accts";#N/A,#N/A,FALSE,"Tickmarks"}</definedName>
    <definedName name="DIFERIDO2" hidden="1">{#N/A,#N/A,FALSE,"Aging Summary";#N/A,#N/A,FALSE,"Ratio Analysis";#N/A,#N/A,FALSE,"Test 120 Day Accts";#N/A,#N/A,FALSE,"Tickmarks"}</definedName>
    <definedName name="diferidooo" localSheetId="16" hidden="1">{#N/A,#N/A,TRUE,"MEMO";#N/A,#N/A,TRUE,"PARAMETROS";#N/A,#N/A,TRUE,"RLI ";#N/A,#N/A,TRUE,"IMPTO.DET.";#N/A,#N/A,TRUE,"FUT-FUNT";#N/A,#N/A,TRUE,"CPI-PATR.";#N/A,#N/A,TRUE,"CM CPI";#N/A,#N/A,TRUE,"PROV";#N/A,#N/A,TRUE,"A FIJO";#N/A,#N/A,TRUE,"LEASING";#N/A,#N/A,TRUE,"VPP";#N/A,#N/A,TRUE,"PPM";#N/A,#N/A,TRUE,"OTROS"}</definedName>
    <definedName name="diferidooo" localSheetId="18" hidden="1">{#N/A,#N/A,TRUE,"MEMO";#N/A,#N/A,TRUE,"PARAMETROS";#N/A,#N/A,TRUE,"RLI ";#N/A,#N/A,TRUE,"IMPTO.DET.";#N/A,#N/A,TRUE,"FUT-FUNT";#N/A,#N/A,TRUE,"CPI-PATR.";#N/A,#N/A,TRUE,"CM CPI";#N/A,#N/A,TRUE,"PROV";#N/A,#N/A,TRUE,"A FIJO";#N/A,#N/A,TRUE,"LEASING";#N/A,#N/A,TRUE,"VPP";#N/A,#N/A,TRUE,"PPM";#N/A,#N/A,TRUE,"OTROS"}</definedName>
    <definedName name="diferidooo" hidden="1">{#N/A,#N/A,TRUE,"MEMO";#N/A,#N/A,TRUE,"PARAMETROS";#N/A,#N/A,TRUE,"RLI ";#N/A,#N/A,TRUE,"IMPTO.DET.";#N/A,#N/A,TRUE,"FUT-FUNT";#N/A,#N/A,TRUE,"CPI-PATR.";#N/A,#N/A,TRUE,"CM CPI";#N/A,#N/A,TRUE,"PROV";#N/A,#N/A,TRUE,"A FIJO";#N/A,#N/A,TRUE,"LEASING";#N/A,#N/A,TRUE,"VPP";#N/A,#N/A,TRUE,"PPM";#N/A,#N/A,TRUE,"OTROS"}</definedName>
    <definedName name="Diferidos">#REF!</definedName>
    <definedName name="Diferidos2" localSheetId="16" hidden="1">{#N/A,#N/A,FALSE,"Aging Summary";#N/A,#N/A,FALSE,"Ratio Analysis";#N/A,#N/A,FALSE,"Test 120 Day Accts";#N/A,#N/A,FALSE,"Tickmarks"}</definedName>
    <definedName name="Diferidos2" localSheetId="18" hidden="1">{#N/A,#N/A,FALSE,"Aging Summary";#N/A,#N/A,FALSE,"Ratio Analysis";#N/A,#N/A,FALSE,"Test 120 Day Accts";#N/A,#N/A,FALSE,"Tickmarks"}</definedName>
    <definedName name="Diferidos2" hidden="1">{#N/A,#N/A,FALSE,"Aging Summary";#N/A,#N/A,FALSE,"Ratio Analysis";#N/A,#N/A,FALSE,"Test 120 Day Accts";#N/A,#N/A,FALSE,"Tickmarks"}</definedName>
    <definedName name="Diferidos2_1" localSheetId="16" hidden="1">{#N/A,#N/A,FALSE,"Aging Summary";#N/A,#N/A,FALSE,"Ratio Analysis";#N/A,#N/A,FALSE,"Test 120 Day Accts";#N/A,#N/A,FALSE,"Tickmarks"}</definedName>
    <definedName name="Diferidos2_1" localSheetId="18" hidden="1">{#N/A,#N/A,FALSE,"Aging Summary";#N/A,#N/A,FALSE,"Ratio Analysis";#N/A,#N/A,FALSE,"Test 120 Day Accts";#N/A,#N/A,FALSE,"Tickmarks"}</definedName>
    <definedName name="Diferidos2_1" hidden="1">{#N/A,#N/A,FALSE,"Aging Summary";#N/A,#N/A,FALSE,"Ratio Analysis";#N/A,#N/A,FALSE,"Test 120 Day Accts";#N/A,#N/A,FALSE,"Tickmarks"}</definedName>
    <definedName name="DIG_VER">#REF!</definedName>
    <definedName name="dIPC">#REF!</definedName>
    <definedName name="DIPREL">#REF!</definedName>
    <definedName name="direc">#REF!</definedName>
    <definedName name="dirección">#REF!</definedName>
    <definedName name="Direct_Indirect" localSheetId="16" hidden="1">{"ENLARGED",#N/A,FALSE,"Bridge";"CALCULATIONS",#N/A,FALSE,"Bridge"}</definedName>
    <definedName name="Direct_Indirect" localSheetId="18" hidden="1">{"ENLARGED",#N/A,FALSE,"Bridge";"CALCULATIONS",#N/A,FALSE,"Bridge"}</definedName>
    <definedName name="Direct_Indirect" hidden="1">{"ENLARGED",#N/A,FALSE,"Bridge";"CALCULATIONS",#N/A,FALSE,"Bridge"}</definedName>
    <definedName name="directory">#REF!</definedName>
    <definedName name="Discount" hidden="1">#REF!</definedName>
    <definedName name="DiscountYears">#REF!</definedName>
    <definedName name="Discre">#REF!</definedName>
    <definedName name="display_area_2" hidden="1">#REF!</definedName>
    <definedName name="display_area_4">#REF!</definedName>
    <definedName name="DISPONIBLE">#REF!</definedName>
    <definedName name="Dist">#REF!</definedName>
    <definedName name="dist2">#REF!</definedName>
    <definedName name="Distribucion">#REF!</definedName>
    <definedName name="diusdis" localSheetId="16" hidden="1">{#N/A,#N/A,FALSE,"Aging Summary";#N/A,#N/A,FALSE,"Ratio Analysis";#N/A,#N/A,FALSE,"Test 120 Day Accts";#N/A,#N/A,FALSE,"Tickmarks"}</definedName>
    <definedName name="diusdis" localSheetId="18" hidden="1">{#N/A,#N/A,FALSE,"Aging Summary";#N/A,#N/A,FALSE,"Ratio Analysis";#N/A,#N/A,FALSE,"Test 120 Day Accts";#N/A,#N/A,FALSE,"Tickmarks"}</definedName>
    <definedName name="diusdis" hidden="1">{#N/A,#N/A,FALSE,"Aging Summary";#N/A,#N/A,FALSE,"Ratio Analysis";#N/A,#N/A,FALSE,"Test 120 Day Accts";#N/A,#N/A,FALSE,"Tickmarks"}</definedName>
    <definedName name="diusdis_1" localSheetId="16" hidden="1">{#N/A,#N/A,FALSE,"Aging Summary";#N/A,#N/A,FALSE,"Ratio Analysis";#N/A,#N/A,FALSE,"Test 120 Day Accts";#N/A,#N/A,FALSE,"Tickmarks"}</definedName>
    <definedName name="diusdis_1" localSheetId="18" hidden="1">{#N/A,#N/A,FALSE,"Aging Summary";#N/A,#N/A,FALSE,"Ratio Analysis";#N/A,#N/A,FALSE,"Test 120 Day Accts";#N/A,#N/A,FALSE,"Tickmarks"}</definedName>
    <definedName name="diusdis_1" hidden="1">{#N/A,#N/A,FALSE,"Aging Summary";#N/A,#N/A,FALSE,"Ratio Analysis";#N/A,#N/A,FALSE,"Test 120 Day Accts";#N/A,#N/A,FALSE,"Tickmarks"}</definedName>
    <definedName name="diusdis_2" localSheetId="16" hidden="1">{#N/A,#N/A,FALSE,"Aging Summary";#N/A,#N/A,FALSE,"Ratio Analysis";#N/A,#N/A,FALSE,"Test 120 Day Accts";#N/A,#N/A,FALSE,"Tickmarks"}</definedName>
    <definedName name="diusdis_2" localSheetId="18" hidden="1">{#N/A,#N/A,FALSE,"Aging Summary";#N/A,#N/A,FALSE,"Ratio Analysis";#N/A,#N/A,FALSE,"Test 120 Day Accts";#N/A,#N/A,FALSE,"Tickmarks"}</definedName>
    <definedName name="diusdis_2" hidden="1">{#N/A,#N/A,FALSE,"Aging Summary";#N/A,#N/A,FALSE,"Ratio Analysis";#N/A,#N/A,FALSE,"Test 120 Day Accts";#N/A,#N/A,FALSE,"Tickmarks"}</definedName>
    <definedName name="diusdis_3" localSheetId="16" hidden="1">{#N/A,#N/A,FALSE,"Aging Summary";#N/A,#N/A,FALSE,"Ratio Analysis";#N/A,#N/A,FALSE,"Test 120 Day Accts";#N/A,#N/A,FALSE,"Tickmarks"}</definedName>
    <definedName name="diusdis_3" localSheetId="18" hidden="1">{#N/A,#N/A,FALSE,"Aging Summary";#N/A,#N/A,FALSE,"Ratio Analysis";#N/A,#N/A,FALSE,"Test 120 Day Accts";#N/A,#N/A,FALSE,"Tickmarks"}</definedName>
    <definedName name="diusdis_3" hidden="1">{#N/A,#N/A,FALSE,"Aging Summary";#N/A,#N/A,FALSE,"Ratio Analysis";#N/A,#N/A,FALSE,"Test 120 Day Accts";#N/A,#N/A,FALSE,"Tickmarks"}</definedName>
    <definedName name="div">#REF!</definedName>
    <definedName name="DIV_AGOSTO2001">#REF!</definedName>
    <definedName name="Div_Inc_pb" hidden="1">#REF!</definedName>
    <definedName name="DivApb" hidden="1">#REF!</definedName>
    <definedName name="DivBpb" hidden="1">#REF!</definedName>
    <definedName name="DivCpb" hidden="1">#REF!</definedName>
    <definedName name="DivDpb" hidden="1">#REF!</definedName>
    <definedName name="DivEpb" hidden="1">#REF!</definedName>
    <definedName name="DivFpb" hidden="1">#REF!</definedName>
    <definedName name="DivGpb" hidden="1">#REF!</definedName>
    <definedName name="DivHpb" hidden="1">#REF!</definedName>
    <definedName name="dividend0">#REF!</definedName>
    <definedName name="Dividendos_Ganados">#REF!</definedName>
    <definedName name="Dividendos_por_Pagar">#REF!</definedName>
    <definedName name="Dividendos_Provisorios">#REF!</definedName>
    <definedName name="Divisional_Toggle" hidden="1">#REF!</definedName>
    <definedName name="divisiones">#REF!</definedName>
    <definedName name="djhjkdfh" hidden="1">#REF!</definedName>
    <definedName name="DJKDNF" localSheetId="16" hidden="1">{"'Demand Units'!$X$11:$AD$45"}</definedName>
    <definedName name="DJKDNF" localSheetId="18" hidden="1">{"'Demand Units'!$X$11:$AD$45"}</definedName>
    <definedName name="DJKDNF" hidden="1">{"'Demand Units'!$X$11:$AD$45"}</definedName>
    <definedName name="DKFJKG" localSheetId="16">MATCH(0.01,[0]!End_Bal,-1)+1</definedName>
    <definedName name="DKFJKG" localSheetId="18">MATCH(0.01,End_Bal,-1)+1</definedName>
    <definedName name="DKFJKG">MATCH(0.01,End_Bal,-1)+1</definedName>
    <definedName name="DL701Año2003" localSheetId="16" hidden="1">{"'12.140.030'!$B$2:$N$30"}</definedName>
    <definedName name="DL701Año2003" localSheetId="18" hidden="1">{"'12.140.030'!$B$2:$N$30"}</definedName>
    <definedName name="DL701Año2003" hidden="1">{"'12.140.030'!$B$2:$N$30"}</definedName>
    <definedName name="DLADJAÑDJAOJAO" localSheetId="16" hidden="1">{#N/A,#N/A,FALSE,"Aging Summary";#N/A,#N/A,FALSE,"Ratio Analysis";#N/A,#N/A,FALSE,"Test 120 Day Accts";#N/A,#N/A,FALSE,"Tickmarks"}</definedName>
    <definedName name="DLADJAÑDJAOJAO" localSheetId="18" hidden="1">{#N/A,#N/A,FALSE,"Aging Summary";#N/A,#N/A,FALSE,"Ratio Analysis";#N/A,#N/A,FALSE,"Test 120 Day Accts";#N/A,#N/A,FALSE,"Tickmarks"}</definedName>
    <definedName name="DLADJAÑDJAOJAO" hidden="1">{#N/A,#N/A,FALSE,"Aging Summary";#N/A,#N/A,FALSE,"Ratio Analysis";#N/A,#N/A,FALSE,"Test 120 Day Accts";#N/A,#N/A,FALSE,"Tickmarks"}</definedName>
    <definedName name="dlfkd"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lfkd"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lfkd"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m">#REF!</definedName>
    <definedName name="DMEDICA">#REF!</definedName>
    <definedName name="dmusd">#REF!</definedName>
    <definedName name="DOCE">#REF!</definedName>
    <definedName name="Docrela">#REF!</definedName>
    <definedName name="documentos">#REF!</definedName>
    <definedName name="Documentos_por_Cobrar">#REF!</definedName>
    <definedName name="Documentos_por_Pagar">#REF!</definedName>
    <definedName name="Documentos_por_Pagar_por_Leasing">#REF!</definedName>
    <definedName name="DOLAR">#REF!</definedName>
    <definedName name="Dólar">#REF!</definedName>
    <definedName name="DOLARES">#REF!</definedName>
    <definedName name="dolarr">#REF!</definedName>
    <definedName name="Dollar_Threshold">#REF!</definedName>
    <definedName name="dolly" hidden="1">#REF!</definedName>
    <definedName name="donacion">#REF!</definedName>
    <definedName name="donacion2">#REF!</definedName>
    <definedName name="donaciones" localSheetId="16" hidden="1">{#N/A,#N/A,FALSE,"Aging Summary";#N/A,#N/A,FALSE,"Ratio Analysis";#N/A,#N/A,FALSE,"Test 120 Day Accts";#N/A,#N/A,FALSE,"Tickmarks"}</definedName>
    <definedName name="donaciones" localSheetId="18" hidden="1">{#N/A,#N/A,FALSE,"Aging Summary";#N/A,#N/A,FALSE,"Ratio Analysis";#N/A,#N/A,FALSE,"Test 120 Day Accts";#N/A,#N/A,FALSE,"Tickmarks"}</definedName>
    <definedName name="donaciones" hidden="1">{#N/A,#N/A,FALSE,"Aging Summary";#N/A,#N/A,FALSE,"Ratio Analysis";#N/A,#N/A,FALSE,"Test 120 Day Accts";#N/A,#N/A,FALSE,"Tickmarks"}</definedName>
    <definedName name="donaciones_1" localSheetId="16" hidden="1">{#N/A,#N/A,FALSE,"Aging Summary";#N/A,#N/A,FALSE,"Ratio Analysis";#N/A,#N/A,FALSE,"Test 120 Day Accts";#N/A,#N/A,FALSE,"Tickmarks"}</definedName>
    <definedName name="donaciones_1" localSheetId="18" hidden="1">{#N/A,#N/A,FALSE,"Aging Summary";#N/A,#N/A,FALSE,"Ratio Analysis";#N/A,#N/A,FALSE,"Test 120 Day Accts";#N/A,#N/A,FALSE,"Tickmarks"}</definedName>
    <definedName name="donaciones_1" hidden="1">{#N/A,#N/A,FALSE,"Aging Summary";#N/A,#N/A,FALSE,"Ratio Analysis";#N/A,#N/A,FALSE,"Test 120 Day Accts";#N/A,#N/A,FALSE,"Tickmarks"}</definedName>
    <definedName name="donaciones1" localSheetId="16" hidden="1">{#N/A,#N/A,FALSE,"Aging Summary";#N/A,#N/A,FALSE,"Ratio Analysis";#N/A,#N/A,FALSE,"Test 120 Day Accts";#N/A,#N/A,FALSE,"Tickmarks"}</definedName>
    <definedName name="donaciones1" localSheetId="18" hidden="1">{#N/A,#N/A,FALSE,"Aging Summary";#N/A,#N/A,FALSE,"Ratio Analysis";#N/A,#N/A,FALSE,"Test 120 Day Accts";#N/A,#N/A,FALSE,"Tickmarks"}</definedName>
    <definedName name="donaciones1" hidden="1">{#N/A,#N/A,FALSE,"Aging Summary";#N/A,#N/A,FALSE,"Ratio Analysis";#N/A,#N/A,FALSE,"Test 120 Day Accts";#N/A,#N/A,FALSE,"Tickmarks"}</definedName>
    <definedName name="donaciones1_1" localSheetId="16" hidden="1">{#N/A,#N/A,FALSE,"Aging Summary";#N/A,#N/A,FALSE,"Ratio Analysis";#N/A,#N/A,FALSE,"Test 120 Day Accts";#N/A,#N/A,FALSE,"Tickmarks"}</definedName>
    <definedName name="donaciones1_1" localSheetId="18" hidden="1">{#N/A,#N/A,FALSE,"Aging Summary";#N/A,#N/A,FALSE,"Ratio Analysis";#N/A,#N/A,FALSE,"Test 120 Day Accts";#N/A,#N/A,FALSE,"Tickmarks"}</definedName>
    <definedName name="donaciones1_1" hidden="1">{#N/A,#N/A,FALSE,"Aging Summary";#N/A,#N/A,FALSE,"Ratio Analysis";#N/A,#N/A,FALSE,"Test 120 Day Accts";#N/A,#N/A,FALSE,"Tickmarks"}</definedName>
    <definedName name="donaciones1_2" localSheetId="16" hidden="1">{#N/A,#N/A,FALSE,"Aging Summary";#N/A,#N/A,FALSE,"Ratio Analysis";#N/A,#N/A,FALSE,"Test 120 Day Accts";#N/A,#N/A,FALSE,"Tickmarks"}</definedName>
    <definedName name="donaciones1_2" localSheetId="18" hidden="1">{#N/A,#N/A,FALSE,"Aging Summary";#N/A,#N/A,FALSE,"Ratio Analysis";#N/A,#N/A,FALSE,"Test 120 Day Accts";#N/A,#N/A,FALSE,"Tickmarks"}</definedName>
    <definedName name="donaciones1_2" hidden="1">{#N/A,#N/A,FALSE,"Aging Summary";#N/A,#N/A,FALSE,"Ratio Analysis";#N/A,#N/A,FALSE,"Test 120 Day Accts";#N/A,#N/A,FALSE,"Tickmarks"}</definedName>
    <definedName name="donaciones1_3" localSheetId="16" hidden="1">{#N/A,#N/A,FALSE,"Aging Summary";#N/A,#N/A,FALSE,"Ratio Analysis";#N/A,#N/A,FALSE,"Test 120 Day Accts";#N/A,#N/A,FALSE,"Tickmarks"}</definedName>
    <definedName name="donaciones1_3" localSheetId="18" hidden="1">{#N/A,#N/A,FALSE,"Aging Summary";#N/A,#N/A,FALSE,"Ratio Analysis";#N/A,#N/A,FALSE,"Test 120 Day Accts";#N/A,#N/A,FALSE,"Tickmarks"}</definedName>
    <definedName name="donaciones1_3" hidden="1">{#N/A,#N/A,FALSE,"Aging Summary";#N/A,#N/A,FALSE,"Ratio Analysis";#N/A,#N/A,FALSE,"Test 120 Day Accts";#N/A,#N/A,FALSE,"Tickmarks"}</definedName>
    <definedName name="DONACIONES4" localSheetId="16" hidden="1">{#N/A,#N/A,TRUE,"MEMO";#N/A,#N/A,TRUE,"PARAMETROS";#N/A,#N/A,TRUE,"RLI ";#N/A,#N/A,TRUE,"IMPTO.DET.";#N/A,#N/A,TRUE,"FUT-FUNT";#N/A,#N/A,TRUE,"CPI-PATR.";#N/A,#N/A,TRUE,"CM CPI";#N/A,#N/A,TRUE,"PROV";#N/A,#N/A,TRUE,"A FIJO";#N/A,#N/A,TRUE,"LEASING";#N/A,#N/A,TRUE,"VPP";#N/A,#N/A,TRUE,"PPM";#N/A,#N/A,TRUE,"OTROS"}</definedName>
    <definedName name="DONACIONES4" localSheetId="18" hidden="1">{#N/A,#N/A,TRUE,"MEMO";#N/A,#N/A,TRUE,"PARAMETROS";#N/A,#N/A,TRUE,"RLI ";#N/A,#N/A,TRUE,"IMPTO.DET.";#N/A,#N/A,TRUE,"FUT-FUNT";#N/A,#N/A,TRUE,"CPI-PATR.";#N/A,#N/A,TRUE,"CM CPI";#N/A,#N/A,TRUE,"PROV";#N/A,#N/A,TRUE,"A FIJO";#N/A,#N/A,TRUE,"LEASING";#N/A,#N/A,TRUE,"VPP";#N/A,#N/A,TRUE,"PPM";#N/A,#N/A,TRUE,"OTROS"}</definedName>
    <definedName name="DONACIONES4" hidden="1">{#N/A,#N/A,TRUE,"MEMO";#N/A,#N/A,TRUE,"PARAMETROS";#N/A,#N/A,TRUE,"RLI ";#N/A,#N/A,TRUE,"IMPTO.DET.";#N/A,#N/A,TRUE,"FUT-FUNT";#N/A,#N/A,TRUE,"CPI-PATR.";#N/A,#N/A,TRUE,"CM CPI";#N/A,#N/A,TRUE,"PROV";#N/A,#N/A,TRUE,"A FIJO";#N/A,#N/A,TRUE,"LEASING";#N/A,#N/A,TRUE,"VPP";#N/A,#N/A,TRUE,"PPM";#N/A,#N/A,TRUE,"OTROS"}</definedName>
    <definedName name="dorothy" localSheetId="16" hidden="1">{#N/A,#N/A,TRUE,"Consolidated";#N/A,#N/A,TRUE,"Admin";#N/A,#N/A,TRUE,"Express";#N/A,#N/A,TRUE,"Other";#N/A,#N/A,TRUE,"Platte";#N/A,#N/A,TRUE,"Cajun"}</definedName>
    <definedName name="dorothy" localSheetId="18" hidden="1">{#N/A,#N/A,TRUE,"Consolidated";#N/A,#N/A,TRUE,"Admin";#N/A,#N/A,TRUE,"Express";#N/A,#N/A,TRUE,"Other";#N/A,#N/A,TRUE,"Platte";#N/A,#N/A,TRUE,"Cajun"}</definedName>
    <definedName name="dorothy" hidden="1">{#N/A,#N/A,TRUE,"Consolidated";#N/A,#N/A,TRUE,"Admin";#N/A,#N/A,TRUE,"Express";#N/A,#N/A,TRUE,"Other";#N/A,#N/A,TRUE,"Platte";#N/A,#N/A,TRUE,"Cajun"}</definedName>
    <definedName name="DOS">#REF!</definedName>
    <definedName name="DOSA">#REF!</definedName>
    <definedName name="dotacion">#REF!</definedName>
    <definedName name="dotadef">#REF!</definedName>
    <definedName name="Double_line">#REF!</definedName>
    <definedName name="dpc">#REF!</definedName>
    <definedName name="dpec">#REF!</definedName>
    <definedName name="dpel">#REF!</definedName>
    <definedName name="DPF">#REF!</definedName>
    <definedName name="dpie">#REF!</definedName>
    <definedName name="dpio">#REF!</definedName>
    <definedName name="dpmq">#REF!</definedName>
    <definedName name="dpmu">#REF!</definedName>
    <definedName name="dpp">#REF!</definedName>
    <definedName name="dpr">#REF!</definedName>
    <definedName name="dpv">#REF!</definedName>
    <definedName name="dr"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dr"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dr"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DRE_Teixeira1" localSheetId="16" hidden="1">{#N/A,#N/A,FALSE,"model"}</definedName>
    <definedName name="DRE_Teixeira1" localSheetId="18" hidden="1">{#N/A,#N/A,FALSE,"model"}</definedName>
    <definedName name="DRE_Teixeira1" hidden="1">{#N/A,#N/A,FALSE,"model"}</definedName>
    <definedName name="DRE_Teixeira2" localSheetId="16" hidden="1">{#N/A,#N/A,FALSE,"model"}</definedName>
    <definedName name="DRE_Teixeira2" localSheetId="18" hidden="1">{#N/A,#N/A,FALSE,"model"}</definedName>
    <definedName name="DRE_Teixeira2" hidden="1">{#N/A,#N/A,FALSE,"model"}</definedName>
    <definedName name="druck">#REF!:#REF!</definedName>
    <definedName name="drucksfr">#REF!</definedName>
    <definedName name="DRW" localSheetId="16" hidden="1">{#N/A,#N/A,FALSE,"model"}</definedName>
    <definedName name="DRW" localSheetId="18" hidden="1">{#N/A,#N/A,FALSE,"model"}</definedName>
    <definedName name="DRW" hidden="1">{#N/A,#N/A,FALSE,"model"}</definedName>
    <definedName name="ds"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s"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s"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sa" localSheetId="16" hidden="1">{#N/A,#N/A,FALSE,"Aging Summary";#N/A,#N/A,FALSE,"Ratio Analysis";#N/A,#N/A,FALSE,"Test 120 Day Accts";#N/A,#N/A,FALSE,"Tickmarks"}</definedName>
    <definedName name="dsa" localSheetId="18" hidden="1">{#N/A,#N/A,FALSE,"Aging Summary";#N/A,#N/A,FALSE,"Ratio Analysis";#N/A,#N/A,FALSE,"Test 120 Day Accts";#N/A,#N/A,FALSE,"Tickmarks"}</definedName>
    <definedName name="dsa" hidden="1">{#N/A,#N/A,FALSE,"Aging Summary";#N/A,#N/A,FALSE,"Ratio Analysis";#N/A,#N/A,FALSE,"Test 120 Day Accts";#N/A,#N/A,FALSE,"Tickmarks"}</definedName>
    <definedName name="dsad">#REF!</definedName>
    <definedName name="dsafgsdfgfdsg" localSheetId="16"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dsafgsdfgfdsg" localSheetId="18"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dsafgsdfgfdsg"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dsafsdfasdf" localSheetId="16" hidden="1">{"ENLARGED",#N/A,FALSE,"Bridge";"CALCULATIONS",#N/A,FALSE,"Bridge"}</definedName>
    <definedName name="dsafsdfasdf" localSheetId="18" hidden="1">{"ENLARGED",#N/A,FALSE,"Bridge";"CALCULATIONS",#N/A,FALSE,"Bridge"}</definedName>
    <definedName name="dsafsdfasdf" hidden="1">{"ENLARGED",#N/A,FALSE,"Bridge";"CALCULATIONS",#N/A,FALSE,"Bridge"}</definedName>
    <definedName name="dsag" localSheetId="16" hidden="1">{#N/A,#N/A,TRUE,"MEMO";#N/A,#N/A,TRUE,"PARAMETROS";#N/A,#N/A,TRUE,"RLI ";#N/A,#N/A,TRUE,"IMPTO.DET.";#N/A,#N/A,TRUE,"FUT-FUNT";#N/A,#N/A,TRUE,"CPI-PATR.";#N/A,#N/A,TRUE,"CM CPI";#N/A,#N/A,TRUE,"PROV";#N/A,#N/A,TRUE,"A FIJO";#N/A,#N/A,TRUE,"LEASING";#N/A,#N/A,TRUE,"VPP";#N/A,#N/A,TRUE,"PPM";#N/A,#N/A,TRUE,"OTROS"}</definedName>
    <definedName name="dsag" localSheetId="18" hidden="1">{#N/A,#N/A,TRUE,"MEMO";#N/A,#N/A,TRUE,"PARAMETROS";#N/A,#N/A,TRUE,"RLI ";#N/A,#N/A,TRUE,"IMPTO.DET.";#N/A,#N/A,TRUE,"FUT-FUNT";#N/A,#N/A,TRUE,"CPI-PATR.";#N/A,#N/A,TRUE,"CM CPI";#N/A,#N/A,TRUE,"PROV";#N/A,#N/A,TRUE,"A FIJO";#N/A,#N/A,TRUE,"LEASING";#N/A,#N/A,TRUE,"VPP";#N/A,#N/A,TRUE,"PPM";#N/A,#N/A,TRUE,"OTROS"}</definedName>
    <definedName name="dsag" hidden="1">{#N/A,#N/A,TRUE,"MEMO";#N/A,#N/A,TRUE,"PARAMETROS";#N/A,#N/A,TRUE,"RLI ";#N/A,#N/A,TRUE,"IMPTO.DET.";#N/A,#N/A,TRUE,"FUT-FUNT";#N/A,#N/A,TRUE,"CPI-PATR.";#N/A,#N/A,TRUE,"CM CPI";#N/A,#N/A,TRUE,"PROV";#N/A,#N/A,TRUE,"A FIJO";#N/A,#N/A,TRUE,"LEASING";#N/A,#N/A,TRUE,"VPP";#N/A,#N/A,TRUE,"PPM";#N/A,#N/A,TRUE,"OTROS"}</definedName>
    <definedName name="dsar" localSheetId="16" hidden="1">{#N/A,#N/A,FALSE,"Aging Summary";#N/A,#N/A,FALSE,"Ratio Analysis";#N/A,#N/A,FALSE,"Test 120 Day Accts";#N/A,#N/A,FALSE,"Tickmarks"}</definedName>
    <definedName name="dsar" localSheetId="18" hidden="1">{#N/A,#N/A,FALSE,"Aging Summary";#N/A,#N/A,FALSE,"Ratio Analysis";#N/A,#N/A,FALSE,"Test 120 Day Accts";#N/A,#N/A,FALSE,"Tickmarks"}</definedName>
    <definedName name="dsar" hidden="1">{#N/A,#N/A,FALSE,"Aging Summary";#N/A,#N/A,FALSE,"Ratio Analysis";#N/A,#N/A,FALSE,"Test 120 Day Accts";#N/A,#N/A,FALSE,"Tickmarks"}</definedName>
    <definedName name="dsasasasd" hidden="1">#REF!</definedName>
    <definedName name="dsavarsfga"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dsavarsfga"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dsavarsfga"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dsc" hidden="1">#REF!</definedName>
    <definedName name="dscr">#REF!</definedName>
    <definedName name="DSCRCALC">#REF!</definedName>
    <definedName name="dsd"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AA" localSheetId="16" hidden="1">{#N/A,#N/A,FALSE,"Aging Summary";#N/A,#N/A,FALSE,"Ratio Analysis";#N/A,#N/A,FALSE,"Test 120 Day Accts";#N/A,#N/A,FALSE,"Tickmarks"}</definedName>
    <definedName name="DSDAA" localSheetId="18" hidden="1">{#N/A,#N/A,FALSE,"Aging Summary";#N/A,#N/A,FALSE,"Ratio Analysis";#N/A,#N/A,FALSE,"Test 120 Day Accts";#N/A,#N/A,FALSE,"Tickmarks"}</definedName>
    <definedName name="DSDAA" hidden="1">{#N/A,#N/A,FALSE,"Aging Summary";#N/A,#N/A,FALSE,"Ratio Analysis";#N/A,#N/A,FALSE,"Test 120 Day Accts";#N/A,#N/A,FALSE,"Tickmarks"}</definedName>
    <definedName name="DSDDSD" localSheetId="16" hidden="1">{#N/A,#N/A,FALSE,"Aging Summary";#N/A,#N/A,FALSE,"Ratio Analysis";#N/A,#N/A,FALSE,"Test 120 Day Accts";#N/A,#N/A,FALSE,"Tickmarks"}</definedName>
    <definedName name="DSDDSD" localSheetId="18" hidden="1">{#N/A,#N/A,FALSE,"Aging Summary";#N/A,#N/A,FALSE,"Ratio Analysis";#N/A,#N/A,FALSE,"Test 120 Day Accts";#N/A,#N/A,FALSE,"Tickmarks"}</definedName>
    <definedName name="DSDDSD" hidden="1">{#N/A,#N/A,FALSE,"Aging Summary";#N/A,#N/A,FALSE,"Ratio Analysis";#N/A,#N/A,FALSE,"Test 120 Day Accts";#N/A,#N/A,FALSE,"Tickmarks"}</definedName>
    <definedName name="dsdgd" localSheetId="16" hidden="1">{#N/A,#N/A,FALSE,"Aging Summary";#N/A,#N/A,FALSE,"Ratio Analysis";#N/A,#N/A,FALSE,"Test 120 Day Accts";#N/A,#N/A,FALSE,"Tickmarks"}</definedName>
    <definedName name="dsdgd" localSheetId="18" hidden="1">{#N/A,#N/A,FALSE,"Aging Summary";#N/A,#N/A,FALSE,"Ratio Analysis";#N/A,#N/A,FALSE,"Test 120 Day Accts";#N/A,#N/A,FALSE,"Tickmarks"}</definedName>
    <definedName name="dsdgd" hidden="1">{#N/A,#N/A,FALSE,"Aging Summary";#N/A,#N/A,FALSE,"Ratio Analysis";#N/A,#N/A,FALSE,"Test 120 Day Accts";#N/A,#N/A,FALSE,"Tickmarks"}</definedName>
    <definedName name="dsdgsdg">#REF!</definedName>
    <definedName name="dsdgsdgds" localSheetId="16" hidden="1">{#N/A,#N/A,FALSE,"Aging Summary";#N/A,#N/A,FALSE,"Ratio Analysis";#N/A,#N/A,FALSE,"Test 120 Day Accts";#N/A,#N/A,FALSE,"Tickmarks"}</definedName>
    <definedName name="dsdgsdgds" localSheetId="18" hidden="1">{#N/A,#N/A,FALSE,"Aging Summary";#N/A,#N/A,FALSE,"Ratio Analysis";#N/A,#N/A,FALSE,"Test 120 Day Accts";#N/A,#N/A,FALSE,"Tickmarks"}</definedName>
    <definedName name="dsdgsdgds" hidden="1">{#N/A,#N/A,FALSE,"Aging Summary";#N/A,#N/A,FALSE,"Ratio Analysis";#N/A,#N/A,FALSE,"Test 120 Day Accts";#N/A,#N/A,FALSE,"Tickmarks"}</definedName>
    <definedName name="dsds">#REF!</definedName>
    <definedName name="DSDSAAD" localSheetId="16" hidden="1">{#N/A,#N/A,FALSE,"Aging Summary";#N/A,#N/A,FALSE,"Ratio Analysis";#N/A,#N/A,FALSE,"Test 120 Day Accts";#N/A,#N/A,FALSE,"Tickmarks"}</definedName>
    <definedName name="DSDSAAD" localSheetId="18" hidden="1">{#N/A,#N/A,FALSE,"Aging Summary";#N/A,#N/A,FALSE,"Ratio Analysis";#N/A,#N/A,FALSE,"Test 120 Day Accts";#N/A,#N/A,FALSE,"Tickmarks"}</definedName>
    <definedName name="DSDSAAD" hidden="1">{#N/A,#N/A,FALSE,"Aging Summary";#N/A,#N/A,FALSE,"Ratio Analysis";#N/A,#N/A,FALSE,"Test 120 Day Accts";#N/A,#N/A,FALSE,"Tickmarks"}</definedName>
    <definedName name="dsdsd" hidden="1">#REF!</definedName>
    <definedName name="dsdsds">#REF!</definedName>
    <definedName name="dsf"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sf"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sf"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dsfaas" hidden="1">#REF!</definedName>
    <definedName name="DSFADSAF" localSheetId="16" hidden="1">{#N/A,#N/A,FALSE,"HIGHNEW";#N/A,#N/A,FALSE,"HIGHOLD";#N/A,#N/A,FALSE,"MTHDET"}</definedName>
    <definedName name="DSFADSAF" localSheetId="18" hidden="1">{#N/A,#N/A,FALSE,"HIGHNEW";#N/A,#N/A,FALSE,"HIGHOLD";#N/A,#N/A,FALSE,"MTHDET"}</definedName>
    <definedName name="DSFADSAF" hidden="1">{#N/A,#N/A,FALSE,"HIGHNEW";#N/A,#N/A,FALSE,"HIGHOLD";#N/A,#N/A,FALSE,"MTHDET"}</definedName>
    <definedName name="DSFASADF" localSheetId="16" hidden="1">{#N/A,#N/A,FALSE,"pl_cons";#N/A,#N/A,FALSE,"pl_grup";#N/A,#N/A,FALSE,"pl_umpl";#N/A,#N/A,FALSE,"pl_bim";#N/A,#N/A,FALSE,"pl_bdb";#N/A,#N/A,FALSE,"pl_mq32";#N/A,#N/A,FALSE,"pl_bsrl"}</definedName>
    <definedName name="DSFASADF" localSheetId="18" hidden="1">{#N/A,#N/A,FALSE,"pl_cons";#N/A,#N/A,FALSE,"pl_grup";#N/A,#N/A,FALSE,"pl_umpl";#N/A,#N/A,FALSE,"pl_bim";#N/A,#N/A,FALSE,"pl_bdb";#N/A,#N/A,FALSE,"pl_mq32";#N/A,#N/A,FALSE,"pl_bsrl"}</definedName>
    <definedName name="DSFASADF" hidden="1">{#N/A,#N/A,FALSE,"pl_cons";#N/A,#N/A,FALSE,"pl_grup";#N/A,#N/A,FALSE,"pl_umpl";#N/A,#N/A,FALSE,"pl_bim";#N/A,#N/A,FALSE,"pl_bdb";#N/A,#N/A,FALSE,"pl_mq32";#N/A,#N/A,FALSE,"pl_bsrl"}</definedName>
    <definedName name="dsfasdf" localSheetId="16"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dsfasdf" localSheetId="18"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dsfasdf"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dsfd" localSheetId="16" hidden="1">{#N/A,#N/A,FALSE,"Sc_supu";#N/A,#N/A,FALSE,"Sc_indi";#N/A,#N/A,FALSE,"Sc_fluj";#N/A,#N/A,FALSE,"C-Fijos";#N/A,#N/A,FALSE,"Sc_cova";#N/A,#N/A,FALSE,"Sc_inve";#N/A,#N/A,FALSE,"Sc_taca";#N/A,#N/A,FALSE,"Person";#N/A,#N/A,FALSE,"Sc_24me";#N/A,#N/A,FALSE,"Cap_trabaj"}</definedName>
    <definedName name="dsfd" localSheetId="18" hidden="1">{#N/A,#N/A,FALSE,"Sc_supu";#N/A,#N/A,FALSE,"Sc_indi";#N/A,#N/A,FALSE,"Sc_fluj";#N/A,#N/A,FALSE,"C-Fijos";#N/A,#N/A,FALSE,"Sc_cova";#N/A,#N/A,FALSE,"Sc_inve";#N/A,#N/A,FALSE,"Sc_taca";#N/A,#N/A,FALSE,"Person";#N/A,#N/A,FALSE,"Sc_24me";#N/A,#N/A,FALSE,"Cap_trabaj"}</definedName>
    <definedName name="dsfd" hidden="1">{#N/A,#N/A,FALSE,"Sc_supu";#N/A,#N/A,FALSE,"Sc_indi";#N/A,#N/A,FALSE,"Sc_fluj";#N/A,#N/A,FALSE,"C-Fijos";#N/A,#N/A,FALSE,"Sc_cova";#N/A,#N/A,FALSE,"Sc_inve";#N/A,#N/A,FALSE,"Sc_taca";#N/A,#N/A,FALSE,"Person";#N/A,#N/A,FALSE,"Sc_24me";#N/A,#N/A,FALSE,"Cap_trabaj"}</definedName>
    <definedName name="DSFDF">#REF!</definedName>
    <definedName name="dsfdfsfaasdsdaasdasdasdsd" hidden="1">#REF!</definedName>
    <definedName name="DSFDS"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SFDS"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SFDS"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sfesgfewrgq" localSheetId="16" hidden="1">{#N/A,#N/A,FALSE,"Income";#N/A,#N/A,FALSE,"Cost of Goods Sold";#N/A,#N/A,FALSE,"Other Costs";#N/A,#N/A,FALSE,"Other Income";#N/A,#N/A,FALSE,"Taxes";#N/A,#N/A,FALSE,"Other Deductions";#N/A,#N/A,FALSE,"Compensation of Officers"}</definedName>
    <definedName name="dsfesgfewrgq" localSheetId="18" hidden="1">{#N/A,#N/A,FALSE,"Income";#N/A,#N/A,FALSE,"Cost of Goods Sold";#N/A,#N/A,FALSE,"Other Costs";#N/A,#N/A,FALSE,"Other Income";#N/A,#N/A,FALSE,"Taxes";#N/A,#N/A,FALSE,"Other Deductions";#N/A,#N/A,FALSE,"Compensation of Officers"}</definedName>
    <definedName name="dsfesgfewrgq" hidden="1">{#N/A,#N/A,FALSE,"Income";#N/A,#N/A,FALSE,"Cost of Goods Sold";#N/A,#N/A,FALSE,"Other Costs";#N/A,#N/A,FALSE,"Other Income";#N/A,#N/A,FALSE,"Taxes";#N/A,#N/A,FALSE,"Other Deductions";#N/A,#N/A,FALSE,"Compensation of Officers"}</definedName>
    <definedName name="dsfgdsfg" localSheetId="16"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sfgdsfg" localSheetId="18"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sfgdsfg"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dsfgdsgfsdfg" localSheetId="16" hidden="1">{"'Plan_vs_Actual'!$B$3:$U$27"}</definedName>
    <definedName name="dsfgdsgfsdfg" localSheetId="18" hidden="1">{"'Plan_vs_Actual'!$B$3:$U$27"}</definedName>
    <definedName name="dsfgdsgfsdfg" hidden="1">{"'Plan_vs_Actual'!$B$3:$U$27"}</definedName>
    <definedName name="dsfgf" localSheetId="16" hidden="1">{"'Plan_vs_Actual'!$B$3:$U$27"}</definedName>
    <definedName name="dsfgf" localSheetId="18" hidden="1">{"'Plan_vs_Actual'!$B$3:$U$27"}</definedName>
    <definedName name="dsfgf" hidden="1">{"'Plan_vs_Actual'!$B$3:$U$27"}</definedName>
    <definedName name="dsfgfgausbabn" localSheetId="16" hidden="1">{#N/A,#N/A,FALSE,"Aging Summary";#N/A,#N/A,FALSE,"Ratio Analysis";#N/A,#N/A,FALSE,"Test 120 Day Accts";#N/A,#N/A,FALSE,"Tickmarks"}</definedName>
    <definedName name="dsfgfgausbabn" localSheetId="18" hidden="1">{#N/A,#N/A,FALSE,"Aging Summary";#N/A,#N/A,FALSE,"Ratio Analysis";#N/A,#N/A,FALSE,"Test 120 Day Accts";#N/A,#N/A,FALSE,"Tickmarks"}</definedName>
    <definedName name="dsfgfgausbabn" hidden="1">{#N/A,#N/A,FALSE,"Aging Summary";#N/A,#N/A,FALSE,"Ratio Analysis";#N/A,#N/A,FALSE,"Test 120 Day Accts";#N/A,#N/A,FALSE,"Tickmarks"}</definedName>
    <definedName name="dsfghd" localSheetId="16" hidden="1">{#N/A,#N/A,FALSE,"PERSONAL";#N/A,#N/A,FALSE,"explotación";#N/A,#N/A,FALSE,"generales"}</definedName>
    <definedName name="dsfghd" localSheetId="18" hidden="1">{#N/A,#N/A,FALSE,"PERSONAL";#N/A,#N/A,FALSE,"explotación";#N/A,#N/A,FALSE,"generales"}</definedName>
    <definedName name="dsfghd" hidden="1">{#N/A,#N/A,FALSE,"PERSONAL";#N/A,#N/A,FALSE,"explotación";#N/A,#N/A,FALSE,"generales"}</definedName>
    <definedName name="DSFS" localSheetId="16" hidden="1">{#N/A,#N/A,FALSE,"Aging Summary";#N/A,#N/A,FALSE,"Ratio Analysis";#N/A,#N/A,FALSE,"Test 120 Day Accts";#N/A,#N/A,FALSE,"Tickmarks"}</definedName>
    <definedName name="DSFS" localSheetId="18" hidden="1">{#N/A,#N/A,FALSE,"Aging Summary";#N/A,#N/A,FALSE,"Ratio Analysis";#N/A,#N/A,FALSE,"Test 120 Day Accts";#N/A,#N/A,FALSE,"Tickmarks"}</definedName>
    <definedName name="DSFS" hidden="1">{#N/A,#N/A,FALSE,"Aging Summary";#N/A,#N/A,FALSE,"Ratio Analysis";#N/A,#N/A,FALSE,"Test 120 Day Accts";#N/A,#N/A,FALSE,"Tickmarks"}</definedName>
    <definedName name="DSFSDF" localSheetId="16" hidden="1">{#N/A,#N/A,FALSE,"Aging Summary";#N/A,#N/A,FALSE,"Ratio Analysis";#N/A,#N/A,FALSE,"Test 120 Day Accts";#N/A,#N/A,FALSE,"Tickmarks"}</definedName>
    <definedName name="DSFSDF" localSheetId="18" hidden="1">{#N/A,#N/A,FALSE,"Aging Summary";#N/A,#N/A,FALSE,"Ratio Analysis";#N/A,#N/A,FALSE,"Test 120 Day Accts";#N/A,#N/A,FALSE,"Tickmarks"}</definedName>
    <definedName name="DSFSDF" hidden="1">{#N/A,#N/A,FALSE,"Aging Summary";#N/A,#N/A,FALSE,"Ratio Analysis";#N/A,#N/A,FALSE,"Test 120 Day Accts";#N/A,#N/A,FALSE,"Tickmarks"}</definedName>
    <definedName name="dsfsdfs">#REF!</definedName>
    <definedName name="DSK" hidden="1">#REF!</definedName>
    <definedName name="DsLink_DistDueBack" hidden="1">""</definedName>
    <definedName name="DsLink_DistEmailFrom" hidden="1">"richard_tse@dell.ca"</definedName>
    <definedName name="DsLink_DistEmailMessage" hidden="1">"You have received a Distributed Spreadsheet.  Please open Excel and select the menu option, Distributed Spreadsheet, Receive and Open Spreadsheet."</definedName>
    <definedName name="DsLink_DistEmailReturnTo" hidden="1">"richard_tse@dell.ca"</definedName>
    <definedName name="DsLink_DistEmailSubject" hidden="1">"Distributed Spreadsheet Received"</definedName>
    <definedName name="DsLink_DistInstruction" hidden="1">"You have received a Distributed Spreadsheet that needs to be completed and returned."</definedName>
    <definedName name="DSO">#REF!</definedName>
    <definedName name="DSPIMO">#REF!</definedName>
    <definedName name="dss" localSheetId="16" hidden="1">{#N/A,#N/A,FALSE,"TITLE PAGE";#N/A,#N/A,FALSE,"Cash Flow";#N/A,#N/A,FALSE,"Cash Flow Detailed";#N/A,#N/A,FALSE,"EO summary IS";#N/A,#N/A,FALSE,"Op Income";#N/A,#N/A,FALSE,"Power ";#N/A,#N/A,FALSE,"GAS";#N/A,#N/A,FALSE,"MidstreamPage";#N/A,#N/A,FALSE,"P&amp;P";#N/A,#N/A,FALSE,"International";#N/A,#N/A,FALSE,"Controllable Costs"}</definedName>
    <definedName name="dss" localSheetId="18" hidden="1">{#N/A,#N/A,FALSE,"TITLE PAGE";#N/A,#N/A,FALSE,"Cash Flow";#N/A,#N/A,FALSE,"Cash Flow Detailed";#N/A,#N/A,FALSE,"EO summary IS";#N/A,#N/A,FALSE,"Op Income";#N/A,#N/A,FALSE,"Power ";#N/A,#N/A,FALSE,"GAS";#N/A,#N/A,FALSE,"MidstreamPage";#N/A,#N/A,FALSE,"P&amp;P";#N/A,#N/A,FALSE,"International";#N/A,#N/A,FALSE,"Controllable Costs"}</definedName>
    <definedName name="dss" hidden="1">{#N/A,#N/A,FALSE,"TITLE PAGE";#N/A,#N/A,FALSE,"Cash Flow";#N/A,#N/A,FALSE,"Cash Flow Detailed";#N/A,#N/A,FALSE,"EO summary IS";#N/A,#N/A,FALSE,"Op Income";#N/A,#N/A,FALSE,"Power ";#N/A,#N/A,FALSE,"GAS";#N/A,#N/A,FALSE,"MidstreamPage";#N/A,#N/A,FALSE,"P&amp;P";#N/A,#N/A,FALSE,"International";#N/A,#N/A,FALSE,"Controllable Costs"}</definedName>
    <definedName name="DSSDAS" hidden="1">#REF!</definedName>
    <definedName name="DSSFDSF">#REF!</definedName>
    <definedName name="DSVD"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SVD"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SVD"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SVFDSV"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SVFDSV"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SVFDSV"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dsvgjnmrgsgdfvbn" localSheetId="16" hidden="1">{#N/A,#N/A,TRUE,"MEMO";#N/A,#N/A,TRUE,"PARAMETROS";#N/A,#N/A,TRUE,"RLI ";#N/A,#N/A,TRUE,"IMPTO.DET.";#N/A,#N/A,TRUE,"FUT-FUNT";#N/A,#N/A,TRUE,"CPI-PATR.";#N/A,#N/A,TRUE,"CM CPI";#N/A,#N/A,TRUE,"PROV";#N/A,#N/A,TRUE,"A FIJO";#N/A,#N/A,TRUE,"LEASING";#N/A,#N/A,TRUE,"VPP";#N/A,#N/A,TRUE,"PPM";#N/A,#N/A,TRUE,"OTROS"}</definedName>
    <definedName name="dsvgjnmrgsgdfvbn" localSheetId="18" hidden="1">{#N/A,#N/A,TRUE,"MEMO";#N/A,#N/A,TRUE,"PARAMETROS";#N/A,#N/A,TRUE,"RLI ";#N/A,#N/A,TRUE,"IMPTO.DET.";#N/A,#N/A,TRUE,"FUT-FUNT";#N/A,#N/A,TRUE,"CPI-PATR.";#N/A,#N/A,TRUE,"CM CPI";#N/A,#N/A,TRUE,"PROV";#N/A,#N/A,TRUE,"A FIJO";#N/A,#N/A,TRUE,"LEASING";#N/A,#N/A,TRUE,"VPP";#N/A,#N/A,TRUE,"PPM";#N/A,#N/A,TRUE,"OTROS"}</definedName>
    <definedName name="dsvgjnmrgsgdfvbn" hidden="1">{#N/A,#N/A,TRUE,"MEMO";#N/A,#N/A,TRUE,"PARAMETROS";#N/A,#N/A,TRUE,"RLI ";#N/A,#N/A,TRUE,"IMPTO.DET.";#N/A,#N/A,TRUE,"FUT-FUNT";#N/A,#N/A,TRUE,"CPI-PATR.";#N/A,#N/A,TRUE,"CM CPI";#N/A,#N/A,TRUE,"PROV";#N/A,#N/A,TRUE,"A FIJO";#N/A,#N/A,TRUE,"LEASING";#N/A,#N/A,TRUE,"VPP";#N/A,#N/A,TRUE,"PPM";#N/A,#N/A,TRUE,"OTROS"}</definedName>
    <definedName name="dtesa" localSheetId="16" hidden="1">{#N/A,#N/A,FALSE,"Aging Summary";#N/A,#N/A,FALSE,"Ratio Analysis";#N/A,#N/A,FALSE,"Test 120 Day Accts";#N/A,#N/A,FALSE,"Tickmarks"}</definedName>
    <definedName name="dtesa" localSheetId="18" hidden="1">{#N/A,#N/A,FALSE,"Aging Summary";#N/A,#N/A,FALSE,"Ratio Analysis";#N/A,#N/A,FALSE,"Test 120 Day Accts";#N/A,#N/A,FALSE,"Tickmarks"}</definedName>
    <definedName name="dtesa" hidden="1">{#N/A,#N/A,FALSE,"Aging Summary";#N/A,#N/A,FALSE,"Ratio Analysis";#N/A,#N/A,FALSE,"Test 120 Day Accts";#N/A,#N/A,FALSE,"Tickmarks"}</definedName>
    <definedName name="Ðþias" hidden="1">#REF!</definedName>
    <definedName name="Ðþpl.torp" hidden="1">#REF!</definedName>
    <definedName name="Ðþtypc.ins" hidden="1">#REF!</definedName>
    <definedName name="Ðþtype.pl" hidden="1">#REF!</definedName>
    <definedName name="dthy" localSheetId="16" hidden="1">{#N/A,#N/A,FALSE,"Graficos";#N/A,#N/A,FALSE,"P.Ingresos";#N/A,#N/A,FALSE,"P.Gastos";#N/A,#N/A,FALSE,"I.Trafico";#N/A,#N/A,FALSE,"I.Peajes";#N/A,#N/A,FALSE,"G.Operativos";#N/A,#N/A,FALSE,"Cf Proyecto";#N/A,#N/A,FALSE,"C.PYG";#N/A,#N/A,FALSE,"Balance";#N/A,#N/A,FALSE,"TIR AC";#N/A,#N/A,FALSE,"TIR E"}</definedName>
    <definedName name="dthy" localSheetId="18" hidden="1">{#N/A,#N/A,FALSE,"Graficos";#N/A,#N/A,FALSE,"P.Ingresos";#N/A,#N/A,FALSE,"P.Gastos";#N/A,#N/A,FALSE,"I.Trafico";#N/A,#N/A,FALSE,"I.Peajes";#N/A,#N/A,FALSE,"G.Operativos";#N/A,#N/A,FALSE,"Cf Proyecto";#N/A,#N/A,FALSE,"C.PYG";#N/A,#N/A,FALSE,"Balance";#N/A,#N/A,FALSE,"TIR AC";#N/A,#N/A,FALSE,"TIR E"}</definedName>
    <definedName name="dthy" hidden="1">{#N/A,#N/A,FALSE,"Graficos";#N/A,#N/A,FALSE,"P.Ingresos";#N/A,#N/A,FALSE,"P.Gastos";#N/A,#N/A,FALSE,"I.Trafico";#N/A,#N/A,FALSE,"I.Peajes";#N/A,#N/A,FALSE,"G.Operativos";#N/A,#N/A,FALSE,"Cf Proyecto";#N/A,#N/A,FALSE,"C.PYG";#N/A,#N/A,FALSE,"Balance";#N/A,#N/A,FALSE,"TIR AC";#N/A,#N/A,FALSE,"TIR E"}</definedName>
    <definedName name="DTIFIJO" localSheetId="16" hidden="1">{#N/A,#N/A,FALSE,"Aging Summary";#N/A,#N/A,FALSE,"Ratio Analysis";#N/A,#N/A,FALSE,"Test 120 Day Accts";#N/A,#N/A,FALSE,"Tickmarks"}</definedName>
    <definedName name="DTIFIJO" localSheetId="18" hidden="1">{#N/A,#N/A,FALSE,"Aging Summary";#N/A,#N/A,FALSE,"Ratio Analysis";#N/A,#N/A,FALSE,"Test 120 Day Accts";#N/A,#N/A,FALSE,"Tickmarks"}</definedName>
    <definedName name="DTIFIJO" hidden="1">{#N/A,#N/A,FALSE,"Aging Summary";#N/A,#N/A,FALSE,"Ratio Analysis";#N/A,#N/A,FALSE,"Test 120 Day Accts";#N/A,#N/A,FALSE,"Tickmarks"}</definedName>
    <definedName name="ÐTurnoverDrillDown" hidden="1">#REF!</definedName>
    <definedName name="duties">#REF!</definedName>
    <definedName name="duty_free">#REF!</definedName>
    <definedName name="Duty_free_2019">#REF!</definedName>
    <definedName name="duty_free17">#REF!</definedName>
    <definedName name="duv">#REF!</definedName>
    <definedName name="dvgty" localSheetId="16" hidden="1">{#N/A,#N/A,FALSE,"Aging Summary";#N/A,#N/A,FALSE,"Ratio Analysis";#N/A,#N/A,FALSE,"Test 120 Day Accts";#N/A,#N/A,FALSE,"Tickmarks"}</definedName>
    <definedName name="dvgty" localSheetId="18" hidden="1">{#N/A,#N/A,FALSE,"Aging Summary";#N/A,#N/A,FALSE,"Ratio Analysis";#N/A,#N/A,FALSE,"Test 120 Day Accts";#N/A,#N/A,FALSE,"Tickmarks"}</definedName>
    <definedName name="dvgty" hidden="1">{#N/A,#N/A,FALSE,"Aging Summary";#N/A,#N/A,FALSE,"Ratio Analysis";#N/A,#N/A,FALSE,"Test 120 Day Accts";#N/A,#N/A,FALSE,"Tickmarks"}</definedName>
    <definedName name="DVNAM">""</definedName>
    <definedName name="DVTYP">"PRINTER"</definedName>
    <definedName name="dwqrrwrerwtwrtw" localSheetId="16" hidden="1">{#N/A,#N/A,FALSE,"Aging Summary";#N/A,#N/A,FALSE,"Ratio Analysis";#N/A,#N/A,FALSE,"Test 120 Day Accts";#N/A,#N/A,FALSE,"Tickmarks"}</definedName>
    <definedName name="dwqrrwrerwtwrtw" localSheetId="18" hidden="1">{#N/A,#N/A,FALSE,"Aging Summary";#N/A,#N/A,FALSE,"Ratio Analysis";#N/A,#N/A,FALSE,"Test 120 Day Accts";#N/A,#N/A,FALSE,"Tickmarks"}</definedName>
    <definedName name="dwqrrwrerwtwrtw" hidden="1">{#N/A,#N/A,FALSE,"Aging Summary";#N/A,#N/A,FALSE,"Ratio Analysis";#N/A,#N/A,FALSE,"Test 120 Day Accts";#N/A,#N/A,FALSE,"Tickmarks"}</definedName>
    <definedName name="dxfg" localSheetId="16" hidden="1">{"'DIFPRE'!$A$2:$M$54"}</definedName>
    <definedName name="dxfg" localSheetId="18" hidden="1">{"'DIFPRE'!$A$2:$M$54"}</definedName>
    <definedName name="dxfg" hidden="1">{"'DIFPRE'!$A$2:$M$54"}</definedName>
    <definedName name="ÐYNDropdown" hidden="1">#REF!</definedName>
    <definedName name="DZ.DropZone" hidden="1">#REF!</definedName>
    <definedName name="DZ.DropZoneIS" hidden="1">#REF!</definedName>
    <definedName name="DZ.IndSpec_Left" hidden="1">#REF!</definedName>
    <definedName name="DZ.IndSpec_Right" hidden="1">#REF!</definedName>
    <definedName name="DZ.LTM" hidden="1">#REF!</definedName>
    <definedName name="dz.LTMDate" hidden="1">#REF!</definedName>
    <definedName name="DZ.LTMPlus" hidden="1">#REF!</definedName>
    <definedName name="DZ.Main" hidden="1">#REF!</definedName>
    <definedName name="dzrhxftgh">#N/A</definedName>
    <definedName name="e" localSheetId="16" hidden="1">{#N/A,#N/A,FALSE,"Aging Summary";#N/A,#N/A,FALSE,"Ratio Analysis";#N/A,#N/A,FALSE,"Test 120 Day Accts";#N/A,#N/A,FALSE,"Tickmarks"}</definedName>
    <definedName name="e" localSheetId="18" hidden="1">{#N/A,#N/A,FALSE,"Aging Summary";#N/A,#N/A,FALSE,"Ratio Analysis";#N/A,#N/A,FALSE,"Test 120 Day Accts";#N/A,#N/A,FALSE,"Tickmarks"}</definedName>
    <definedName name="e" hidden="1">{#N/A,#N/A,FALSE,"Aging Summary";#N/A,#N/A,FALSE,"Ratio Analysis";#N/A,#N/A,FALSE,"Test 120 Day Accts";#N/A,#N/A,FALSE,"Tickmarks"}</definedName>
    <definedName name="e.DEL.ESTADO">#REF!</definedName>
    <definedName name="E.RES.OCT">#REF!</definedName>
    <definedName name="e__cm">#REF!</definedName>
    <definedName name="E_07">#REF!</definedName>
    <definedName name="E_1" localSheetId="16" hidden="1">{#N/A,#N/A,FALSE,"Aging Summary";#N/A,#N/A,FALSE,"Ratio Analysis";#N/A,#N/A,FALSE,"Test 120 Day Accts";#N/A,#N/A,FALSE,"Tickmarks"}</definedName>
    <definedName name="E_1" localSheetId="18" hidden="1">{#N/A,#N/A,FALSE,"Aging Summary";#N/A,#N/A,FALSE,"Ratio Analysis";#N/A,#N/A,FALSE,"Test 120 Day Accts";#N/A,#N/A,FALSE,"Tickmarks"}</definedName>
    <definedName name="E_1" hidden="1">{#N/A,#N/A,FALSE,"Aging Summary";#N/A,#N/A,FALSE,"Ratio Analysis";#N/A,#N/A,FALSE,"Test 120 Day Accts";#N/A,#N/A,FALSE,"Tickmarks"}</definedName>
    <definedName name="E_2" localSheetId="16" hidden="1">{#N/A,#N/A,FALSE,"Aging Summary";#N/A,#N/A,FALSE,"Ratio Analysis";#N/A,#N/A,FALSE,"Test 120 Day Accts";#N/A,#N/A,FALSE,"Tickmarks"}</definedName>
    <definedName name="E_2" localSheetId="18" hidden="1">{#N/A,#N/A,FALSE,"Aging Summary";#N/A,#N/A,FALSE,"Ratio Analysis";#N/A,#N/A,FALSE,"Test 120 Day Accts";#N/A,#N/A,FALSE,"Tickmarks"}</definedName>
    <definedName name="E_2" hidden="1">{#N/A,#N/A,FALSE,"Aging Summary";#N/A,#N/A,FALSE,"Ratio Analysis";#N/A,#N/A,FALSE,"Test 120 Day Accts";#N/A,#N/A,FALSE,"Tickmarks"}</definedName>
    <definedName name="E_MANT_HW">#REF!</definedName>
    <definedName name="e0" localSheetId="16" hidden="1">{"'Demand Units'!$Z$2:$AF$53"}</definedName>
    <definedName name="e0" localSheetId="18" hidden="1">{"'Demand Units'!$Z$2:$AF$53"}</definedName>
    <definedName name="e0" hidden="1">{"'Demand Units'!$Z$2:$AF$53"}</definedName>
    <definedName name="EA" localSheetId="16">DIN!EA</definedName>
    <definedName name="EA" localSheetId="18">#N/A</definedName>
    <definedName name="EA">[0]!EA</definedName>
    <definedName name="Eastgate" hidden="1">#REF!</definedName>
    <definedName name="EB" localSheetId="16" hidden="1">{#N/A,#N/A,FALSE,"Aging Summary";#N/A,#N/A,FALSE,"Ratio Analysis";#N/A,#N/A,FALSE,"Test 120 Day Accts";#N/A,#N/A,FALSE,"Tickmarks"}</definedName>
    <definedName name="EB" localSheetId="18" hidden="1">{#N/A,#N/A,FALSE,"Aging Summary";#N/A,#N/A,FALSE,"Ratio Analysis";#N/A,#N/A,FALSE,"Test 120 Day Accts";#N/A,#N/A,FALSE,"Tickmarks"}</definedName>
    <definedName name="EB" hidden="1">{#N/A,#N/A,FALSE,"Aging Summary";#N/A,#N/A,FALSE,"Ratio Analysis";#N/A,#N/A,FALSE,"Test 120 Day Accts";#N/A,#N/A,FALSE,"Tickmarks"}</definedName>
    <definedName name="EBITYTDBud" localSheetId="16" hidden="1">{#N/A,#N/A,FALSE,"1";#N/A,#N/A,FALSE,"2";#N/A,#N/A,FALSE,"3";#N/A,#N/A,FALSE,"4";#N/A,#N/A,FALSE,"5";#N/A,#N/A,FALSE,"6";#N/A,#N/A,FALSE,"7";#N/A,#N/A,FALSE,"8";#N/A,#N/A,FALSE,"9";#N/A,#N/A,FALSE,"10";#N/A,#N/A,FALSE,"11";#N/A,#N/A,FALSE,"12";#N/A,#N/A,FALSE,"13";#N/A,#N/A,FALSE,"14";#N/A,#N/A,FALSE,"15";#N/A,#N/A,FALSE,"16";#N/A,#N/A,FALSE,"17";#N/A,#N/A,FALSE,"18";#N/A,#N/A,FALSE,"19";#N/A,#N/A,FALSE,"20";#N/A,#N/A,FALSE,"21";#N/A,#N/A,FALSE,"22";#N/A,#N/A,FALSE,"23";#N/A,#N/A,FALSE,"24";#N/A,#N/A,FALSE,"25";#N/A,#N/A,FALSE,"26";#N/A,#N/A,FALSE,"27";#N/A,#N/A,FALSE,"28";#N/A,#N/A,FALSE,"29";#N/A,#N/A,FALSE,"30";#N/A,#N/A,FALSE,"31";#N/A,#N/A,FALSE,"32";#N/A,#N/A,FALSE,"33";#N/A,#N/A,FALSE,"34";#N/A,#N/A,FALSE,"35";#N/A,#N/A,FALSE,"36";#N/A,#N/A,FALSE,"37";#N/A,#N/A,FALSE,"38";#N/A,#N/A,FALSE,"39";#N/A,#N/A,FALSE,"40";#N/A,#N/A,FALSE,"41"}</definedName>
    <definedName name="EBITYTDBud" localSheetId="18" hidden="1">{#N/A,#N/A,FALSE,"1";#N/A,#N/A,FALSE,"2";#N/A,#N/A,FALSE,"3";#N/A,#N/A,FALSE,"4";#N/A,#N/A,FALSE,"5";#N/A,#N/A,FALSE,"6";#N/A,#N/A,FALSE,"7";#N/A,#N/A,FALSE,"8";#N/A,#N/A,FALSE,"9";#N/A,#N/A,FALSE,"10";#N/A,#N/A,FALSE,"11";#N/A,#N/A,FALSE,"12";#N/A,#N/A,FALSE,"13";#N/A,#N/A,FALSE,"14";#N/A,#N/A,FALSE,"15";#N/A,#N/A,FALSE,"16";#N/A,#N/A,FALSE,"17";#N/A,#N/A,FALSE,"18";#N/A,#N/A,FALSE,"19";#N/A,#N/A,FALSE,"20";#N/A,#N/A,FALSE,"21";#N/A,#N/A,FALSE,"22";#N/A,#N/A,FALSE,"23";#N/A,#N/A,FALSE,"24";#N/A,#N/A,FALSE,"25";#N/A,#N/A,FALSE,"26";#N/A,#N/A,FALSE,"27";#N/A,#N/A,FALSE,"28";#N/A,#N/A,FALSE,"29";#N/A,#N/A,FALSE,"30";#N/A,#N/A,FALSE,"31";#N/A,#N/A,FALSE,"32";#N/A,#N/A,FALSE,"33";#N/A,#N/A,FALSE,"34";#N/A,#N/A,FALSE,"35";#N/A,#N/A,FALSE,"36";#N/A,#N/A,FALSE,"37";#N/A,#N/A,FALSE,"38";#N/A,#N/A,FALSE,"39";#N/A,#N/A,FALSE,"40";#N/A,#N/A,FALSE,"41"}</definedName>
    <definedName name="EBITYTDBud" hidden="1">{#N/A,#N/A,FALSE,"1";#N/A,#N/A,FALSE,"2";#N/A,#N/A,FALSE,"3";#N/A,#N/A,FALSE,"4";#N/A,#N/A,FALSE,"5";#N/A,#N/A,FALSE,"6";#N/A,#N/A,FALSE,"7";#N/A,#N/A,FALSE,"8";#N/A,#N/A,FALSE,"9";#N/A,#N/A,FALSE,"10";#N/A,#N/A,FALSE,"11";#N/A,#N/A,FALSE,"12";#N/A,#N/A,FALSE,"13";#N/A,#N/A,FALSE,"14";#N/A,#N/A,FALSE,"15";#N/A,#N/A,FALSE,"16";#N/A,#N/A,FALSE,"17";#N/A,#N/A,FALSE,"18";#N/A,#N/A,FALSE,"19";#N/A,#N/A,FALSE,"20";#N/A,#N/A,FALSE,"21";#N/A,#N/A,FALSE,"22";#N/A,#N/A,FALSE,"23";#N/A,#N/A,FALSE,"24";#N/A,#N/A,FALSE,"25";#N/A,#N/A,FALSE,"26";#N/A,#N/A,FALSE,"27";#N/A,#N/A,FALSE,"28";#N/A,#N/A,FALSE,"29";#N/A,#N/A,FALSE,"30";#N/A,#N/A,FALSE,"31";#N/A,#N/A,FALSE,"32";#N/A,#N/A,FALSE,"33";#N/A,#N/A,FALSE,"34";#N/A,#N/A,FALSE,"35";#N/A,#N/A,FALSE,"36";#N/A,#N/A,FALSE,"37";#N/A,#N/A,FALSE,"38";#N/A,#N/A,FALSE,"39";#N/A,#N/A,FALSE,"40";#N/A,#N/A,FALSE,"41"}</definedName>
    <definedName name="ec" localSheetId="16" hidden="1">{#N/A,#N/A,FALSE,"Aging Summary";#N/A,#N/A,FALSE,"Ratio Analysis";#N/A,#N/A,FALSE,"Test 120 Day Accts";#N/A,#N/A,FALSE,"Tickmarks"}</definedName>
    <definedName name="ec" localSheetId="18" hidden="1">{#N/A,#N/A,FALSE,"Aging Summary";#N/A,#N/A,FALSE,"Ratio Analysis";#N/A,#N/A,FALSE,"Test 120 Day Accts";#N/A,#N/A,FALSE,"Tickmarks"}</definedName>
    <definedName name="ec" hidden="1">{#N/A,#N/A,FALSE,"Aging Summary";#N/A,#N/A,FALSE,"Ratio Analysis";#N/A,#N/A,FALSE,"Test 120 Day Accts";#N/A,#N/A,FALSE,"Tickmarks"}</definedName>
    <definedName name="ECAM">#REF!</definedName>
    <definedName name="eco" localSheetId="16" hidden="1">{#N/A,#N/A,FALSE,"TEC-01";#N/A,#N/A,FALSE,"TEC - 02";#N/A,#N/A,FALSE,"TEC - 03";#N/A,#N/A,FALSE,"TEC - 04";#N/A,#N/A,FALSE,"TEC-07";#N/A,#N/A,FALSE,"TEC-08";#N/A,#N/A,FALSE,"TEC - 09A";#N/A,#N/A,FALSE,"TEC - 09B";#N/A,#N/A,FALSE,"TEC - 09C";#N/A,#N/A,FALSE,"TEC - 10";#N/A,#N/A,FALSE,"TEC-11"}</definedName>
    <definedName name="eco" localSheetId="18" hidden="1">{#N/A,#N/A,FALSE,"TEC-01";#N/A,#N/A,FALSE,"TEC - 02";#N/A,#N/A,FALSE,"TEC - 03";#N/A,#N/A,FALSE,"TEC - 04";#N/A,#N/A,FALSE,"TEC-07";#N/A,#N/A,FALSE,"TEC-08";#N/A,#N/A,FALSE,"TEC - 09A";#N/A,#N/A,FALSE,"TEC - 09B";#N/A,#N/A,FALSE,"TEC - 09C";#N/A,#N/A,FALSE,"TEC - 10";#N/A,#N/A,FALSE,"TEC-11"}</definedName>
    <definedName name="eco" hidden="1">{#N/A,#N/A,FALSE,"TEC-01";#N/A,#N/A,FALSE,"TEC - 02";#N/A,#N/A,FALSE,"TEC - 03";#N/A,#N/A,FALSE,"TEC - 04";#N/A,#N/A,FALSE,"TEC-07";#N/A,#N/A,FALSE,"TEC-08";#N/A,#N/A,FALSE,"TEC - 09A";#N/A,#N/A,FALSE,"TEC - 09B";#N/A,#N/A,FALSE,"TEC - 09C";#N/A,#N/A,FALSE,"TEC - 10";#N/A,#N/A,FALSE,"TEC-11"}</definedName>
    <definedName name="ECOFOOD">#REF!</definedName>
    <definedName name="ed">#REF!</definedName>
    <definedName name="EDAVIS">#REF!</definedName>
    <definedName name="eddd" hidden="1">#REF!</definedName>
    <definedName name="edde" hidden="1">#REF!</definedName>
    <definedName name="ede"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de"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de"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df" localSheetId="16" hidden="1">{#N/A,#N/A,FALSE,"Aging Summary";#N/A,#N/A,FALSE,"Ratio Analysis";#N/A,#N/A,FALSE,"Test 120 Day Accts";#N/A,#N/A,FALSE,"Tickmarks"}</definedName>
    <definedName name="edf" localSheetId="18" hidden="1">{#N/A,#N/A,FALSE,"Aging Summary";#N/A,#N/A,FALSE,"Ratio Analysis";#N/A,#N/A,FALSE,"Test 120 Day Accts";#N/A,#N/A,FALSE,"Tickmarks"}</definedName>
    <definedName name="edf" hidden="1">{#N/A,#N/A,FALSE,"Aging Summary";#N/A,#N/A,FALSE,"Ratio Analysis";#N/A,#N/A,FALSE,"Test 120 Day Accts";#N/A,#N/A,FALSE,"Tickmarks"}</definedName>
    <definedName name="edfer" localSheetId="16" hidden="1">{#N/A,#N/A,FALSE,"PATRIM12"}</definedName>
    <definedName name="edfer" localSheetId="18" hidden="1">{#N/A,#N/A,FALSE,"PATRIM12"}</definedName>
    <definedName name="edfer" hidden="1">{#N/A,#N/A,FALSE,"PATRIM12"}</definedName>
    <definedName name="edi">#REF!</definedName>
    <definedName name="Edif.Condor">#REF!</definedName>
    <definedName name="EDIFICIOS" localSheetId="16" hidden="1">{#N/A,#N/A,FALSE,"CARATULA GENERAL";#N/A,#N/A,FALSE,"GSxDIRECCION";#N/A,#N/A,FALSE,"Caratula";#N/A,#N/A,FALSE,"GSxCTRO";#N/A,#N/A,FALSE,"GsAdm.Centr";#N/A,#N/A,FALSE,"Dir.Gral";#N/A,#N/A,FALSE,"AdmyFzas";#N/A,#N/A,FALSE,"Sistemas";#N/A,#N/A,FALSE,"RRHH"}</definedName>
    <definedName name="EDIFICIOS" localSheetId="18" hidden="1">{#N/A,#N/A,FALSE,"CARATULA GENERAL";#N/A,#N/A,FALSE,"GSxDIRECCION";#N/A,#N/A,FALSE,"Caratula";#N/A,#N/A,FALSE,"GSxCTRO";#N/A,#N/A,FALSE,"GsAdm.Centr";#N/A,#N/A,FALSE,"Dir.Gral";#N/A,#N/A,FALSE,"AdmyFzas";#N/A,#N/A,FALSE,"Sistemas";#N/A,#N/A,FALSE,"RRHH"}</definedName>
    <definedName name="EDIFICIOS" hidden="1">{#N/A,#N/A,FALSE,"CARATULA GENERAL";#N/A,#N/A,FALSE,"GSxDIRECCION";#N/A,#N/A,FALSE,"Caratula";#N/A,#N/A,FALSE,"GSxCTRO";#N/A,#N/A,FALSE,"GsAdm.Centr";#N/A,#N/A,FALSE,"Dir.Gral";#N/A,#N/A,FALSE,"AdmyFzas";#N/A,#N/A,FALSE,"Sistemas";#N/A,#N/A,FALSE,"RRHH"}</definedName>
    <definedName name="EDIFIFICIO" localSheetId="16" hidden="1">{#N/A,#N/A,TRUE,"MEMO";#N/A,#N/A,TRUE,"PARAMETROS";#N/A,#N/A,TRUE,"RLI ";#N/A,#N/A,TRUE,"IMPTO.DET.";#N/A,#N/A,TRUE,"FUT-FUNT";#N/A,#N/A,TRUE,"CPI-PATR.";#N/A,#N/A,TRUE,"CM CPI";#N/A,#N/A,TRUE,"PROV";#N/A,#N/A,TRUE,"A FIJO";#N/A,#N/A,TRUE,"LEASING";#N/A,#N/A,TRUE,"VPP";#N/A,#N/A,TRUE,"PPM";#N/A,#N/A,TRUE,"OTROS"}</definedName>
    <definedName name="EDIFIFICIO" localSheetId="18" hidden="1">{#N/A,#N/A,TRUE,"MEMO";#N/A,#N/A,TRUE,"PARAMETROS";#N/A,#N/A,TRUE,"RLI ";#N/A,#N/A,TRUE,"IMPTO.DET.";#N/A,#N/A,TRUE,"FUT-FUNT";#N/A,#N/A,TRUE,"CPI-PATR.";#N/A,#N/A,TRUE,"CM CPI";#N/A,#N/A,TRUE,"PROV";#N/A,#N/A,TRUE,"A FIJO";#N/A,#N/A,TRUE,"LEASING";#N/A,#N/A,TRUE,"VPP";#N/A,#N/A,TRUE,"PPM";#N/A,#N/A,TRUE,"OTROS"}</definedName>
    <definedName name="EDIFIFICIO" hidden="1">{#N/A,#N/A,TRUE,"MEMO";#N/A,#N/A,TRUE,"PARAMETROS";#N/A,#N/A,TRUE,"RLI ";#N/A,#N/A,TRUE,"IMPTO.DET.";#N/A,#N/A,TRUE,"FUT-FUNT";#N/A,#N/A,TRUE,"CPI-PATR.";#N/A,#N/A,TRUE,"CM CPI";#N/A,#N/A,TRUE,"PROV";#N/A,#N/A,TRUE,"A FIJO";#N/A,#N/A,TRUE,"LEASING";#N/A,#N/A,TRUE,"VPP";#N/A,#N/A,TRUE,"PPM";#N/A,#N/A,TRUE,"OTROS"}</definedName>
    <definedName name="EDIT__HOME__DELETE__DOWN">#REF!</definedName>
    <definedName name="edqw">#REF!</definedName>
    <definedName name="EDR" localSheetId="16" hidden="1">{#N/A,#N/A,FALSE,"Aging Summary";#N/A,#N/A,FALSE,"Ratio Analysis";#N/A,#N/A,FALSE,"Test 120 Day Accts";#N/A,#N/A,FALSE,"Tickmarks"}</definedName>
    <definedName name="EDR" localSheetId="18" hidden="1">{#N/A,#N/A,FALSE,"Aging Summary";#N/A,#N/A,FALSE,"Ratio Analysis";#N/A,#N/A,FALSE,"Test 120 Day Accts";#N/A,#N/A,FALSE,"Tickmarks"}</definedName>
    <definedName name="EDR" hidden="1">{#N/A,#N/A,FALSE,"Aging Summary";#N/A,#N/A,FALSE,"Ratio Analysis";#N/A,#N/A,FALSE,"Test 120 Day Accts";#N/A,#N/A,FALSE,"Tickmarks"}</definedName>
    <definedName name="edrdddd" localSheetId="16" hidden="1">{#N/A,#N/A,FALSE,"Aging Summary";#N/A,#N/A,FALSE,"Ratio Analysis";#N/A,#N/A,FALSE,"Test 120 Day Accts";#N/A,#N/A,FALSE,"Tickmarks"}</definedName>
    <definedName name="edrdddd" localSheetId="18" hidden="1">{#N/A,#N/A,FALSE,"Aging Summary";#N/A,#N/A,FALSE,"Ratio Analysis";#N/A,#N/A,FALSE,"Test 120 Day Accts";#N/A,#N/A,FALSE,"Tickmarks"}</definedName>
    <definedName name="edrdddd" hidden="1">{#N/A,#N/A,FALSE,"Aging Summary";#N/A,#N/A,FALSE,"Ratio Analysis";#N/A,#N/A,FALSE,"Test 120 Day Accts";#N/A,#N/A,FALSE,"Tickmarks"}</definedName>
    <definedName name="EDWA" localSheetId="16" hidden="1">{#N/A,#N/A,FALSE,"Aging Summary";#N/A,#N/A,FALSE,"Ratio Analysis";#N/A,#N/A,FALSE,"Test 120 Day Accts";#N/A,#N/A,FALSE,"Tickmarks"}</definedName>
    <definedName name="EDWA" localSheetId="18" hidden="1">{#N/A,#N/A,FALSE,"Aging Summary";#N/A,#N/A,FALSE,"Ratio Analysis";#N/A,#N/A,FALSE,"Test 120 Day Accts";#N/A,#N/A,FALSE,"Tickmarks"}</definedName>
    <definedName name="EDWA" hidden="1">{#N/A,#N/A,FALSE,"Aging Summary";#N/A,#N/A,FALSE,"Ratio Analysis";#N/A,#N/A,FALSE,"Test 120 Day Accts";#N/A,#N/A,FALSE,"Tickmarks"}</definedName>
    <definedName name="ee" localSheetId="16" hidden="1">{#N/A,#N/A,FALSE,"Aging Summary";#N/A,#N/A,FALSE,"Ratio Analysis";#N/A,#N/A,FALSE,"Test 120 Day Accts";#N/A,#N/A,FALSE,"Tickmarks"}</definedName>
    <definedName name="ee" localSheetId="18" hidden="1">{#N/A,#N/A,FALSE,"Aging Summary";#N/A,#N/A,FALSE,"Ratio Analysis";#N/A,#N/A,FALSE,"Test 120 Day Accts";#N/A,#N/A,FALSE,"Tickmarks"}</definedName>
    <definedName name="ee" hidden="1">{#N/A,#N/A,FALSE,"Aging Summary";#N/A,#N/A,FALSE,"Ratio Analysis";#N/A,#N/A,FALSE,"Test 120 Day Accts";#N/A,#N/A,FALSE,"Tickmarks"}</definedName>
    <definedName name="ee_1" localSheetId="16" hidden="1">{#N/A,#N/A,FALSE,"Aging Summary";#N/A,#N/A,FALSE,"Ratio Analysis";#N/A,#N/A,FALSE,"Test 120 Day Accts";#N/A,#N/A,FALSE,"Tickmarks"}</definedName>
    <definedName name="ee_1" localSheetId="18" hidden="1">{#N/A,#N/A,FALSE,"Aging Summary";#N/A,#N/A,FALSE,"Ratio Analysis";#N/A,#N/A,FALSE,"Test 120 Day Accts";#N/A,#N/A,FALSE,"Tickmarks"}</definedName>
    <definedName name="ee_1" hidden="1">{#N/A,#N/A,FALSE,"Aging Summary";#N/A,#N/A,FALSE,"Ratio Analysis";#N/A,#N/A,FALSE,"Test 120 Day Accts";#N/A,#N/A,FALSE,"Tickmarks"}</definedName>
    <definedName name="ee_2" localSheetId="16" hidden="1">{#N/A,#N/A,FALSE,"Aging Summary";#N/A,#N/A,FALSE,"Ratio Analysis";#N/A,#N/A,FALSE,"Test 120 Day Accts";#N/A,#N/A,FALSE,"Tickmarks"}</definedName>
    <definedName name="ee_2" localSheetId="18" hidden="1">{#N/A,#N/A,FALSE,"Aging Summary";#N/A,#N/A,FALSE,"Ratio Analysis";#N/A,#N/A,FALSE,"Test 120 Day Accts";#N/A,#N/A,FALSE,"Tickmarks"}</definedName>
    <definedName name="ee_2" hidden="1">{#N/A,#N/A,FALSE,"Aging Summary";#N/A,#N/A,FALSE,"Ratio Analysis";#N/A,#N/A,FALSE,"Test 120 Day Accts";#N/A,#N/A,FALSE,"Tickmarks"}</definedName>
    <definedName name="ee_3" localSheetId="16" hidden="1">{#N/A,#N/A,FALSE,"Aging Summary";#N/A,#N/A,FALSE,"Ratio Analysis";#N/A,#N/A,FALSE,"Test 120 Day Accts";#N/A,#N/A,FALSE,"Tickmarks"}</definedName>
    <definedName name="ee_3" localSheetId="18" hidden="1">{#N/A,#N/A,FALSE,"Aging Summary";#N/A,#N/A,FALSE,"Ratio Analysis";#N/A,#N/A,FALSE,"Test 120 Day Accts";#N/A,#N/A,FALSE,"Tickmarks"}</definedName>
    <definedName name="ee_3" hidden="1">{#N/A,#N/A,FALSE,"Aging Summary";#N/A,#N/A,FALSE,"Ratio Analysis";#N/A,#N/A,FALSE,"Test 120 Day Accts";#N/A,#N/A,FALSE,"Tickmarks"}</definedName>
    <definedName name="ee_b2e">NA()</definedName>
    <definedName name="ee_b3e">NA()</definedName>
    <definedName name="ee_c2e">NA()</definedName>
    <definedName name="ee_c3e">NA()</definedName>
    <definedName name="eea" localSheetId="16" hidden="1">{#N/A,#N/A,FALSE,"Aging Summary";#N/A,#N/A,FALSE,"Ratio Analysis";#N/A,#N/A,FALSE,"Test 120 Day Accts";#N/A,#N/A,FALSE,"Tickmarks"}</definedName>
    <definedName name="eea" localSheetId="18" hidden="1">{#N/A,#N/A,FALSE,"Aging Summary";#N/A,#N/A,FALSE,"Ratio Analysis";#N/A,#N/A,FALSE,"Test 120 Day Accts";#N/A,#N/A,FALSE,"Tickmarks"}</definedName>
    <definedName name="eea" hidden="1">{#N/A,#N/A,FALSE,"Aging Summary";#N/A,#N/A,FALSE,"Ratio Analysis";#N/A,#N/A,FALSE,"Test 120 Day Accts";#N/A,#N/A,FALSE,"Tickmarks"}</definedName>
    <definedName name="EEBU" localSheetId="16" hidden="1">{#N/A,#N/A,FALSE,"Aging Summary";#N/A,#N/A,FALSE,"Ratio Analysis";#N/A,#N/A,FALSE,"Test 120 Day Accts";#N/A,#N/A,FALSE,"Tickmarks"}</definedName>
    <definedName name="EEBU" localSheetId="18" hidden="1">{#N/A,#N/A,FALSE,"Aging Summary";#N/A,#N/A,FALSE,"Ratio Analysis";#N/A,#N/A,FALSE,"Test 120 Day Accts";#N/A,#N/A,FALSE,"Tickmarks"}</definedName>
    <definedName name="EEBU" hidden="1">{#N/A,#N/A,FALSE,"Aging Summary";#N/A,#N/A,FALSE,"Ratio Analysis";#N/A,#N/A,FALSE,"Test 120 Day Accts";#N/A,#N/A,FALSE,"Tickmarks"}</definedName>
    <definedName name="eecc" hidden="1">#REF!</definedName>
    <definedName name="eee" localSheetId="16" hidden="1">{#N/A,#N/A,FALSE,"Aging Summary";#N/A,#N/A,FALSE,"Ratio Analysis";#N/A,#N/A,FALSE,"Test 120 Day Accts";#N/A,#N/A,FALSE,"Tickmarks"}</definedName>
    <definedName name="eee" localSheetId="18" hidden="1">{#N/A,#N/A,FALSE,"Aging Summary";#N/A,#N/A,FALSE,"Ratio Analysis";#N/A,#N/A,FALSE,"Test 120 Day Accts";#N/A,#N/A,FALSE,"Tickmarks"}</definedName>
    <definedName name="eee" hidden="1">{#N/A,#N/A,FALSE,"Aging Summary";#N/A,#N/A,FALSE,"Ratio Analysis";#N/A,#N/A,FALSE,"Test 120 Day Accts";#N/A,#N/A,FALSE,"Tickmarks"}</definedName>
    <definedName name="eeee" localSheetId="16" hidden="1">{#N/A,#N/A,FALSE,"Aging Summary";#N/A,#N/A,FALSE,"Ratio Analysis";#N/A,#N/A,FALSE,"Test 120 Day Accts";#N/A,#N/A,FALSE,"Tickmarks"}</definedName>
    <definedName name="eeee" localSheetId="18" hidden="1">{#N/A,#N/A,FALSE,"Aging Summary";#N/A,#N/A,FALSE,"Ratio Analysis";#N/A,#N/A,FALSE,"Test 120 Day Accts";#N/A,#N/A,FALSE,"Tickmarks"}</definedName>
    <definedName name="eeee" hidden="1">{#N/A,#N/A,FALSE,"Aging Summary";#N/A,#N/A,FALSE,"Ratio Analysis";#N/A,#N/A,FALSE,"Test 120 Day Accts";#N/A,#N/A,FALSE,"Tickmarks"}</definedName>
    <definedName name="eeee_1" localSheetId="16" hidden="1">{#N/A,#N/A,FALSE,"Aging Summary";#N/A,#N/A,FALSE,"Ratio Analysis";#N/A,#N/A,FALSE,"Test 120 Day Accts";#N/A,#N/A,FALSE,"Tickmarks"}</definedName>
    <definedName name="eeee_1" localSheetId="18" hidden="1">{#N/A,#N/A,FALSE,"Aging Summary";#N/A,#N/A,FALSE,"Ratio Analysis";#N/A,#N/A,FALSE,"Test 120 Day Accts";#N/A,#N/A,FALSE,"Tickmarks"}</definedName>
    <definedName name="eeee_1" hidden="1">{#N/A,#N/A,FALSE,"Aging Summary";#N/A,#N/A,FALSE,"Ratio Analysis";#N/A,#N/A,FALSE,"Test 120 Day Accts";#N/A,#N/A,FALSE,"Tickmarks"}</definedName>
    <definedName name="eeee_2" localSheetId="16" hidden="1">{#N/A,#N/A,FALSE,"Aging Summary";#N/A,#N/A,FALSE,"Ratio Analysis";#N/A,#N/A,FALSE,"Test 120 Day Accts";#N/A,#N/A,FALSE,"Tickmarks"}</definedName>
    <definedName name="eeee_2" localSheetId="18" hidden="1">{#N/A,#N/A,FALSE,"Aging Summary";#N/A,#N/A,FALSE,"Ratio Analysis";#N/A,#N/A,FALSE,"Test 120 Day Accts";#N/A,#N/A,FALSE,"Tickmarks"}</definedName>
    <definedName name="eeee_2" hidden="1">{#N/A,#N/A,FALSE,"Aging Summary";#N/A,#N/A,FALSE,"Ratio Analysis";#N/A,#N/A,FALSE,"Test 120 Day Accts";#N/A,#N/A,FALSE,"Tickmarks"}</definedName>
    <definedName name="eeee_3" localSheetId="16" hidden="1">{#N/A,#N/A,FALSE,"Aging Summary";#N/A,#N/A,FALSE,"Ratio Analysis";#N/A,#N/A,FALSE,"Test 120 Day Accts";#N/A,#N/A,FALSE,"Tickmarks"}</definedName>
    <definedName name="eeee_3" localSheetId="18" hidden="1">{#N/A,#N/A,FALSE,"Aging Summary";#N/A,#N/A,FALSE,"Ratio Analysis";#N/A,#N/A,FALSE,"Test 120 Day Accts";#N/A,#N/A,FALSE,"Tickmarks"}</definedName>
    <definedName name="eeee_3" hidden="1">{#N/A,#N/A,FALSE,"Aging Summary";#N/A,#N/A,FALSE,"Ratio Analysis";#N/A,#N/A,FALSE,"Test 120 Day Accts";#N/A,#N/A,FALSE,"Tickmarks"}</definedName>
    <definedName name="eeeee" hidden="1">#N/A</definedName>
    <definedName name="eeeeee">#REF!</definedName>
    <definedName name="EEEEEEEEE" localSheetId="16" hidden="1">{#N/A,#N/A,FALSE,"PATRIM12"}</definedName>
    <definedName name="EEEEEEEEE" localSheetId="18" hidden="1">{#N/A,#N/A,FALSE,"PATRIM12"}</definedName>
    <definedName name="EEEEEEEEE" hidden="1">{#N/A,#N/A,FALSE,"PATRIM12"}</definedName>
    <definedName name="eeegegegeg" localSheetId="16" hidden="1">{#N/A,#N/A,FALSE,"Aging Summary";#N/A,#N/A,FALSE,"Ratio Analysis";#N/A,#N/A,FALSE,"Test 120 Day Accts";#N/A,#N/A,FALSE,"Tickmarks"}</definedName>
    <definedName name="eeegegegeg" localSheetId="18" hidden="1">{#N/A,#N/A,FALSE,"Aging Summary";#N/A,#N/A,FALSE,"Ratio Analysis";#N/A,#N/A,FALSE,"Test 120 Day Accts";#N/A,#N/A,FALSE,"Tickmarks"}</definedName>
    <definedName name="eeegegegeg" hidden="1">{#N/A,#N/A,FALSE,"Aging Summary";#N/A,#N/A,FALSE,"Ratio Analysis";#N/A,#N/A,FALSE,"Test 120 Day Accts";#N/A,#N/A,FALSE,"Tickmarks"}</definedName>
    <definedName name="EEEn">#REF!</definedName>
    <definedName name="EEERRCC">#REF!</definedName>
    <definedName name="eeewef" localSheetId="16" hidden="1">{#N/A,#N/A,TRUE,"MEMO";#N/A,#N/A,TRUE,"PARAMETROS";#N/A,#N/A,TRUE,"RLI ";#N/A,#N/A,TRUE,"IMPTO.DET.";#N/A,#N/A,TRUE,"FUT-FUNT";#N/A,#N/A,TRUE,"CPI-PATR.";#N/A,#N/A,TRUE,"CM CPI";#N/A,#N/A,TRUE,"PROV";#N/A,#N/A,TRUE,"A FIJO";#N/A,#N/A,TRUE,"LEASING";#N/A,#N/A,TRUE,"VPP";#N/A,#N/A,TRUE,"PPM";#N/A,#N/A,TRUE,"OTROS"}</definedName>
    <definedName name="eeewef" localSheetId="18" hidden="1">{#N/A,#N/A,TRUE,"MEMO";#N/A,#N/A,TRUE,"PARAMETROS";#N/A,#N/A,TRUE,"RLI ";#N/A,#N/A,TRUE,"IMPTO.DET.";#N/A,#N/A,TRUE,"FUT-FUNT";#N/A,#N/A,TRUE,"CPI-PATR.";#N/A,#N/A,TRUE,"CM CPI";#N/A,#N/A,TRUE,"PROV";#N/A,#N/A,TRUE,"A FIJO";#N/A,#N/A,TRUE,"LEASING";#N/A,#N/A,TRUE,"VPP";#N/A,#N/A,TRUE,"PPM";#N/A,#N/A,TRUE,"OTROS"}</definedName>
    <definedName name="eeewef" hidden="1">{#N/A,#N/A,TRUE,"MEMO";#N/A,#N/A,TRUE,"PARAMETROS";#N/A,#N/A,TRUE,"RLI ";#N/A,#N/A,TRUE,"IMPTO.DET.";#N/A,#N/A,TRUE,"FUT-FUNT";#N/A,#N/A,TRUE,"CPI-PATR.";#N/A,#N/A,TRUE,"CM CPI";#N/A,#N/A,TRUE,"PROV";#N/A,#N/A,TRUE,"A FIJO";#N/A,#N/A,TRUE,"LEASING";#N/A,#N/A,TRUE,"VPP";#N/A,#N/A,TRUE,"PPM";#N/A,#N/A,TRUE,"OTROS"}</definedName>
    <definedName name="eefe"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eefe"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eefe"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EEMFSA">#REF!</definedName>
    <definedName name="EEOp">#REF!</definedName>
    <definedName name="eer">#REF!</definedName>
    <definedName name="eererrr">#REF!</definedName>
    <definedName name="EERR">#REF!</definedName>
    <definedName name="eerr_x_ofic">#REF!</definedName>
    <definedName name="EERRAUDITORIA">#REF!</definedName>
    <definedName name="EERRPPAGAR">#REF!</definedName>
    <definedName name="eertwtrw" localSheetId="16" hidden="1">{"'WEB azoc prov'!$B$85:$L$123"}</definedName>
    <definedName name="eertwtrw" localSheetId="18" hidden="1">{"'WEB azoc prov'!$B$85:$L$123"}</definedName>
    <definedName name="eertwtrw" hidden="1">{"'WEB azoc prov'!$B$85:$L$123"}</definedName>
    <definedName name="EEW" localSheetId="16" hidden="1">{#N/A,#N/A,FALSE,"Aging Summary";#N/A,#N/A,FALSE,"Ratio Analysis";#N/A,#N/A,FALSE,"Test 120 Day Accts";#N/A,#N/A,FALSE,"Tickmarks"}</definedName>
    <definedName name="EEW" localSheetId="18" hidden="1">{#N/A,#N/A,FALSE,"Aging Summary";#N/A,#N/A,FALSE,"Ratio Analysis";#N/A,#N/A,FALSE,"Test 120 Day Accts";#N/A,#N/A,FALSE,"Tickmarks"}</definedName>
    <definedName name="EEW" hidden="1">{#N/A,#N/A,FALSE,"Aging Summary";#N/A,#N/A,FALSE,"Ratio Analysis";#N/A,#N/A,FALSE,"Test 120 Day Accts";#N/A,#N/A,FALSE,"Tickmarks"}</definedName>
    <definedName name="eewrwer" localSheetId="16" hidden="1">{#N/A,#N/A,FALSE,"Aging Summary";#N/A,#N/A,FALSE,"Ratio Analysis";#N/A,#N/A,FALSE,"Test 120 Day Accts";#N/A,#N/A,FALSE,"Tickmarks"}</definedName>
    <definedName name="eewrwer" localSheetId="18" hidden="1">{#N/A,#N/A,FALSE,"Aging Summary";#N/A,#N/A,FALSE,"Ratio Analysis";#N/A,#N/A,FALSE,"Test 120 Day Accts";#N/A,#N/A,FALSE,"Tickmarks"}</definedName>
    <definedName name="eewrwer" hidden="1">{#N/A,#N/A,FALSE,"Aging Summary";#N/A,#N/A,FALSE,"Ratio Analysis";#N/A,#N/A,FALSE,"Test 120 Day Accts";#N/A,#N/A,FALSE,"Tickmarks"}</definedName>
    <definedName name="eewrwer_1" localSheetId="16" hidden="1">{#N/A,#N/A,FALSE,"Aging Summary";#N/A,#N/A,FALSE,"Ratio Analysis";#N/A,#N/A,FALSE,"Test 120 Day Accts";#N/A,#N/A,FALSE,"Tickmarks"}</definedName>
    <definedName name="eewrwer_1" localSheetId="18" hidden="1">{#N/A,#N/A,FALSE,"Aging Summary";#N/A,#N/A,FALSE,"Ratio Analysis";#N/A,#N/A,FALSE,"Test 120 Day Accts";#N/A,#N/A,FALSE,"Tickmarks"}</definedName>
    <definedName name="eewrwer_1" hidden="1">{#N/A,#N/A,FALSE,"Aging Summary";#N/A,#N/A,FALSE,"Ratio Analysis";#N/A,#N/A,FALSE,"Test 120 Day Accts";#N/A,#N/A,FALSE,"Tickmarks"}</definedName>
    <definedName name="EF_A_AccionistasDesembNoExigidos">#REF!</definedName>
    <definedName name="EF_A_AmortizAcumulada">#REF!</definedName>
    <definedName name="EF_A_FondoComercio">#REF!</definedName>
    <definedName name="EF_A_GastosAmpliacCapital">#REF!</definedName>
    <definedName name="EF_A_GastosDistribuir">#REF!</definedName>
    <definedName name="EF_A_InmovilizadoFinanciero">#REF!</definedName>
    <definedName name="EF_A_InmovilizadoInmaterial">#REF!</definedName>
    <definedName name="EF_A_InmovilizadoMaterialBruto">#REF!</definedName>
    <definedName name="EF_A_InmovilizadoMaterialNeto">#REF!</definedName>
    <definedName name="EF_ActivoCirculanteNeto">#REF!</definedName>
    <definedName name="EF_ActivoInmovilizNeto">#REF!</definedName>
    <definedName name="EF_ActivoNeto">#REF!</definedName>
    <definedName name="EF_B_Activo_Circulante">#REF!</definedName>
    <definedName name="EF_B_PasivoCirculante">#REF!</definedName>
    <definedName name="EF_E_CapitalSocial">#REF!</definedName>
    <definedName name="EF_E_Reservas">#REF!</definedName>
    <definedName name="EF_FinancCortoConCoste">#REF!</definedName>
    <definedName name="EF_FinancPermanente">#REF!</definedName>
    <definedName name="EF_IngrDistribuirVariosEjerc">#REF!</definedName>
    <definedName name="EF_PasivoRemunerado">#REF!</definedName>
    <definedName name="EF_Provisiones">#REF!</definedName>
    <definedName name="EF_RecursosAjenosLargoPlazo">#REF!</definedName>
    <definedName name="EF_RecursosPropios">#REF!</definedName>
    <definedName name="EF_SociosExternos">#REF!</definedName>
    <definedName name="efadf">#REF!</definedName>
    <definedName name="efcece"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fcece"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fcece"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fe" localSheetId="16" hidden="1">{#N/A,#N/A,FALSE,"Aging Summary";#N/A,#N/A,FALSE,"Ratio Analysis";#N/A,#N/A,FALSE,"Test 120 Day Accts";#N/A,#N/A,FALSE,"Tickmarks"}</definedName>
    <definedName name="efe" localSheetId="18" hidden="1">{#N/A,#N/A,FALSE,"Aging Summary";#N/A,#N/A,FALSE,"Ratio Analysis";#N/A,#N/A,FALSE,"Test 120 Day Accts";#N/A,#N/A,FALSE,"Tickmarks"}</definedName>
    <definedName name="efe" hidden="1">{#N/A,#N/A,FALSE,"Aging Summary";#N/A,#N/A,FALSE,"Ratio Analysis";#N/A,#N/A,FALSE,"Test 120 Day Accts";#N/A,#N/A,FALSE,"Tickmarks"}</definedName>
    <definedName name="efe_1" localSheetId="16" hidden="1">{#N/A,#N/A,FALSE,"Aging Summary";#N/A,#N/A,FALSE,"Ratio Analysis";#N/A,#N/A,FALSE,"Test 120 Day Accts";#N/A,#N/A,FALSE,"Tickmarks"}</definedName>
    <definedName name="efe_1" localSheetId="18" hidden="1">{#N/A,#N/A,FALSE,"Aging Summary";#N/A,#N/A,FALSE,"Ratio Analysis";#N/A,#N/A,FALSE,"Test 120 Day Accts";#N/A,#N/A,FALSE,"Tickmarks"}</definedName>
    <definedName name="efe_1" hidden="1">{#N/A,#N/A,FALSE,"Aging Summary";#N/A,#N/A,FALSE,"Ratio Analysis";#N/A,#N/A,FALSE,"Test 120 Day Accts";#N/A,#N/A,FALSE,"Tickmarks"}</definedName>
    <definedName name="efe_2" localSheetId="16" hidden="1">{#N/A,#N/A,FALSE,"Aging Summary";#N/A,#N/A,FALSE,"Ratio Analysis";#N/A,#N/A,FALSE,"Test 120 Day Accts";#N/A,#N/A,FALSE,"Tickmarks"}</definedName>
    <definedName name="efe_2" localSheetId="18" hidden="1">{#N/A,#N/A,FALSE,"Aging Summary";#N/A,#N/A,FALSE,"Ratio Analysis";#N/A,#N/A,FALSE,"Test 120 Day Accts";#N/A,#N/A,FALSE,"Tickmarks"}</definedName>
    <definedName name="efe_2" hidden="1">{#N/A,#N/A,FALSE,"Aging Summary";#N/A,#N/A,FALSE,"Ratio Analysis";#N/A,#N/A,FALSE,"Test 120 Day Accts";#N/A,#N/A,FALSE,"Tickmarks"}</definedName>
    <definedName name="efe_3" localSheetId="16" hidden="1">{#N/A,#N/A,FALSE,"Aging Summary";#N/A,#N/A,FALSE,"Ratio Analysis";#N/A,#N/A,FALSE,"Test 120 Day Accts";#N/A,#N/A,FALSE,"Tickmarks"}</definedName>
    <definedName name="efe_3" localSheetId="18" hidden="1">{#N/A,#N/A,FALSE,"Aging Summary";#N/A,#N/A,FALSE,"Ratio Analysis";#N/A,#N/A,FALSE,"Test 120 Day Accts";#N/A,#N/A,FALSE,"Tickmarks"}</definedName>
    <definedName name="efe_3" hidden="1">{#N/A,#N/A,FALSE,"Aging Summary";#N/A,#N/A,FALSE,"Ratio Analysis";#N/A,#N/A,FALSE,"Test 120 Day Accts";#N/A,#N/A,FALSE,"Tickmarks"}</definedName>
    <definedName name="efef" hidden="1">#REF!</definedName>
    <definedName name="efetivo">#REF!</definedName>
    <definedName name="EFIDIO" localSheetId="16" hidden="1">{"Adm_Resumen",#N/A,FALSE,"Administración  General";"Adm_Supuestos",#N/A,FALSE,"Administración  General"}</definedName>
    <definedName name="EFIDIO" localSheetId="18" hidden="1">{"Adm_Resumen",#N/A,FALSE,"Administración  General";"Adm_Supuestos",#N/A,FALSE,"Administración  General"}</definedName>
    <definedName name="EFIDIO" hidden="1">{"Adm_Resumen",#N/A,FALSE,"Administración  General";"Adm_Supuestos",#N/A,FALSE,"Administración  General"}</definedName>
    <definedName name="EFRE" localSheetId="16" hidden="1">{#N/A,#N/A,FALSE,"Aging Summary";#N/A,#N/A,FALSE,"Ratio Analysis";#N/A,#N/A,FALSE,"Test 120 Day Accts";#N/A,#N/A,FALSE,"Tickmarks"}</definedName>
    <definedName name="EFRE" localSheetId="18" hidden="1">{#N/A,#N/A,FALSE,"Aging Summary";#N/A,#N/A,FALSE,"Ratio Analysis";#N/A,#N/A,FALSE,"Test 120 Day Accts";#N/A,#N/A,FALSE,"Tickmarks"}</definedName>
    <definedName name="EFRE" hidden="1">{#N/A,#N/A,FALSE,"Aging Summary";#N/A,#N/A,FALSE,"Ratio Analysis";#N/A,#N/A,FALSE,"Test 120 Day Accts";#N/A,#N/A,FALSE,"Tickmarks"}</definedName>
    <definedName name="efvce"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fvce"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fvce"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gerg"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gerg"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g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htlkhjldhjoúfjhioúdhf" localSheetId="16" hidden="1">{#N/A,#N/A,FALSE,"PERSONAL";#N/A,#N/A,FALSE,"explotación";#N/A,#N/A,FALSE,"generales"}</definedName>
    <definedName name="ehtlkhjldhjoúfjhioúdhf" localSheetId="18" hidden="1">{#N/A,#N/A,FALSE,"PERSONAL";#N/A,#N/A,FALSE,"explotación";#N/A,#N/A,FALSE,"generales"}</definedName>
    <definedName name="ehtlkhjldhjoúfjhioúdhf" hidden="1">{#N/A,#N/A,FALSE,"PERSONAL";#N/A,#N/A,FALSE,"explotación";#N/A,#N/A,FALSE,"generales"}</definedName>
    <definedName name="eiko">#REF!</definedName>
    <definedName name="Ejercicio"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Ejercicio"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Ejercicio"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EL_Capital">#REF!</definedName>
    <definedName name="EL_CosteParticipacion">#REF!</definedName>
    <definedName name="EL_FondoComercio">#REF!</definedName>
    <definedName name="EL_IngresosDiferidos">#REF!</definedName>
    <definedName name="EL_InmovilizadoInmaterial">#REF!</definedName>
    <definedName name="EL_InmovilizadoMaterial">#REF!</definedName>
    <definedName name="EL_InteresesMinoritarios">#REF!</definedName>
    <definedName name="EL_Participacion">#REF!</definedName>
    <definedName name="EL_ProvisRiesgos">#REF!</definedName>
    <definedName name="EL_ReservaConsolidacion">#REF!</definedName>
    <definedName name="EL_Reservas">#REF!</definedName>
    <definedName name="EL_ReservaSociedConsolidadas">#REF!</definedName>
    <definedName name="EL_Validacion">#REF!</definedName>
    <definedName name="ELECTRICA">#REF!</definedName>
    <definedName name="ELECTRICAII">#REF!</definedName>
    <definedName name="ELECTROMECANICA">#REF!</definedName>
    <definedName name="Elem_seguridad">#REF!</definedName>
    <definedName name="elena" localSheetId="16" hidden="1">{#N/A,#N/A,TRUE,"MEMO";#N/A,#N/A,TRUE,"PARAMETROS";#N/A,#N/A,TRUE,"RLI ";#N/A,#N/A,TRUE,"IMPTO.DET.";#N/A,#N/A,TRUE,"FUT-FUNT";#N/A,#N/A,TRUE,"CPI-PATR.";#N/A,#N/A,TRUE,"CM CPI";#N/A,#N/A,TRUE,"PROV";#N/A,#N/A,TRUE,"A FIJO";#N/A,#N/A,TRUE,"LEASING";#N/A,#N/A,TRUE,"VPP";#N/A,#N/A,TRUE,"PPM";#N/A,#N/A,TRUE,"OTROS"}</definedName>
    <definedName name="elena" localSheetId="18" hidden="1">{#N/A,#N/A,TRUE,"MEMO";#N/A,#N/A,TRUE,"PARAMETROS";#N/A,#N/A,TRUE,"RLI ";#N/A,#N/A,TRUE,"IMPTO.DET.";#N/A,#N/A,TRUE,"FUT-FUNT";#N/A,#N/A,TRUE,"CPI-PATR.";#N/A,#N/A,TRUE,"CM CPI";#N/A,#N/A,TRUE,"PROV";#N/A,#N/A,TRUE,"A FIJO";#N/A,#N/A,TRUE,"LEASING";#N/A,#N/A,TRUE,"VPP";#N/A,#N/A,TRUE,"PPM";#N/A,#N/A,TRUE,"OTROS"}</definedName>
    <definedName name="elena" hidden="1">{#N/A,#N/A,TRUE,"MEMO";#N/A,#N/A,TRUE,"PARAMETROS";#N/A,#N/A,TRUE,"RLI ";#N/A,#N/A,TRUE,"IMPTO.DET.";#N/A,#N/A,TRUE,"FUT-FUNT";#N/A,#N/A,TRUE,"CPI-PATR.";#N/A,#N/A,TRUE,"CM CPI";#N/A,#N/A,TRUE,"PROV";#N/A,#N/A,TRUE,"A FIJO";#N/A,#N/A,TRUE,"LEASING";#N/A,#N/A,TRUE,"VPP";#N/A,#N/A,TRUE,"PPM";#N/A,#N/A,TRUE,"OTROS"}</definedName>
    <definedName name="elia" localSheetId="16" hidden="1">{#N/A,#N/A,FALSE,"A-100"}</definedName>
    <definedName name="elia" localSheetId="18" hidden="1">{#N/A,#N/A,FALSE,"A-100"}</definedName>
    <definedName name="elia" hidden="1">{#N/A,#N/A,FALSE,"A-100"}</definedName>
    <definedName name="ELIGE">#REF!</definedName>
    <definedName name="em" localSheetId="16" hidden="1">{#N/A,#N/A,TRUE,"MEMO";#N/A,#N/A,TRUE,"PARAMETROS";#N/A,#N/A,TRUE,"RLI ";#N/A,#N/A,TRUE,"IMPTO.DET.";#N/A,#N/A,TRUE,"FUT-FUNT";#N/A,#N/A,TRUE,"CPI-PATR.";#N/A,#N/A,TRUE,"CM CPI";#N/A,#N/A,TRUE,"PROV";#N/A,#N/A,TRUE,"A FIJO";#N/A,#N/A,TRUE,"LEASING";#N/A,#N/A,TRUE,"VPP";#N/A,#N/A,TRUE,"PPM";#N/A,#N/A,TRUE,"OTROS"}</definedName>
    <definedName name="em" localSheetId="18" hidden="1">{#N/A,#N/A,TRUE,"MEMO";#N/A,#N/A,TRUE,"PARAMETROS";#N/A,#N/A,TRUE,"RLI ";#N/A,#N/A,TRUE,"IMPTO.DET.";#N/A,#N/A,TRUE,"FUT-FUNT";#N/A,#N/A,TRUE,"CPI-PATR.";#N/A,#N/A,TRUE,"CM CPI";#N/A,#N/A,TRUE,"PROV";#N/A,#N/A,TRUE,"A FIJO";#N/A,#N/A,TRUE,"LEASING";#N/A,#N/A,TRUE,"VPP";#N/A,#N/A,TRUE,"PPM";#N/A,#N/A,TRUE,"OTROS"}</definedName>
    <definedName name="em" hidden="1">{#N/A,#N/A,TRUE,"MEMO";#N/A,#N/A,TRUE,"PARAMETROS";#N/A,#N/A,TRUE,"RLI ";#N/A,#N/A,TRUE,"IMPTO.DET.";#N/A,#N/A,TRUE,"FUT-FUNT";#N/A,#N/A,TRUE,"CPI-PATR.";#N/A,#N/A,TRUE,"CM CPI";#N/A,#N/A,TRUE,"PROV";#N/A,#N/A,TRUE,"A FIJO";#N/A,#N/A,TRUE,"LEASING";#N/A,#N/A,TRUE,"VPP";#N/A,#N/A,TRUE,"PPM";#N/A,#N/A,TRUE,"OTROS"}</definedName>
    <definedName name="eme">#REF!</definedName>
    <definedName name="emerging">#REF!</definedName>
    <definedName name="emir" localSheetId="16" hidden="1">{#N/A,#N/A,FALSE,"Aging Summary";#N/A,#N/A,FALSE,"Ratio Analysis";#N/A,#N/A,FALSE,"Test 120 Day Accts";#N/A,#N/A,FALSE,"Tickmarks"}</definedName>
    <definedName name="emir" localSheetId="18" hidden="1">{#N/A,#N/A,FALSE,"Aging Summary";#N/A,#N/A,FALSE,"Ratio Analysis";#N/A,#N/A,FALSE,"Test 120 Day Accts";#N/A,#N/A,FALSE,"Tickmarks"}</definedName>
    <definedName name="emir" hidden="1">{#N/A,#N/A,FALSE,"Aging Summary";#N/A,#N/A,FALSE,"Ratio Analysis";#N/A,#N/A,FALSE,"Test 120 Day Accts";#N/A,#N/A,FALSE,"Tickmarks"}</definedName>
    <definedName name="EMP">#REF!</definedName>
    <definedName name="EmpData">#REF!</definedName>
    <definedName name="Empresa">#REF!</definedName>
    <definedName name="Empresas">#REF!</definedName>
    <definedName name="Empresas_del_grupo">#REF!</definedName>
    <definedName name="EN">#REF!</definedName>
    <definedName name="ENAP_Y_FIL_ACT">#REF!</definedName>
    <definedName name="ENAP_Y_FIL_PAS">#REF!</definedName>
    <definedName name="ENAP_Y_FIL_RES">#REF!</definedName>
    <definedName name="ENC">#REF!</definedName>
    <definedName name="ENC_EXT">#REF!</definedName>
    <definedName name="ENCA_NAC">#REF!</definedName>
    <definedName name="ENCABEZADO">#REF!</definedName>
    <definedName name="ENCAJE">#REF!</definedName>
    <definedName name="encargado">#REF!</definedName>
    <definedName name="End_Bal">#REF!</definedName>
    <definedName name="Ending">#REF!</definedName>
    <definedName name="ene">#REF!</definedName>
    <definedName name="Ene_01">#REF!</definedName>
    <definedName name="Ene_05">"MES"</definedName>
    <definedName name="ene_16">#REF!</definedName>
    <definedName name="Ene_98">#REF!</definedName>
    <definedName name="EneEE">#REF!</definedName>
    <definedName name="EneOO">#REF!</definedName>
    <definedName name="ENER">#REF!</definedName>
    <definedName name="energia">#REF!,#REF!</definedName>
    <definedName name="Energía_de_Huelva__S.A.">#REF!</definedName>
    <definedName name="ENERO">#REF!</definedName>
    <definedName name="ENEROS">#REF!</definedName>
    <definedName name="ENERSIS">#REF!</definedName>
    <definedName name="engineering">#REF!</definedName>
    <definedName name="Enlace_Guías_Ventas_Lista">#REF!</definedName>
    <definedName name="enrique" localSheetId="16" hidden="1">{#N/A,#N/A,FALSE,"Aging Summary";#N/A,#N/A,FALSE,"Ratio Analysis";#N/A,#N/A,FALSE,"Test 120 Day Accts";#N/A,#N/A,FALSE,"Tickmarks"}</definedName>
    <definedName name="enrique" localSheetId="18" hidden="1">{#N/A,#N/A,FALSE,"Aging Summary";#N/A,#N/A,FALSE,"Ratio Analysis";#N/A,#N/A,FALSE,"Test 120 Day Accts";#N/A,#N/A,FALSE,"Tickmarks"}</definedName>
    <definedName name="enrique" hidden="1">{#N/A,#N/A,FALSE,"Aging Summary";#N/A,#N/A,FALSE,"Ratio Analysis";#N/A,#N/A,FALSE,"Test 120 Day Accts";#N/A,#N/A,FALSE,"Tickmarks"}</definedName>
    <definedName name="Entered_Pmt">#REF!</definedName>
    <definedName name="enti">#REF!</definedName>
    <definedName name="Entité_nom">#REF!</definedName>
    <definedName name="Entité_nom_11">NA()</definedName>
    <definedName name="Entité_nom_12">NA()</definedName>
    <definedName name="entity">#REF!</definedName>
    <definedName name="Entity_Name">#REF!</definedName>
    <definedName name="EntityCode">#REF!</definedName>
    <definedName name="EntityDividends">#REF!</definedName>
    <definedName name="EntityExtra">#REF!</definedName>
    <definedName name="EntityFormat">#REF!</definedName>
    <definedName name="EntityLineCode">#REF!</definedName>
    <definedName name="EntityLineData">#REF!</definedName>
    <definedName name="EntityLines">#REF!</definedName>
    <definedName name="EntityMonth">#REF!</definedName>
    <definedName name="EntityName">#REF!</definedName>
    <definedName name="EntityShares">#REF!</definedName>
    <definedName name="EntityTransCode">#REF!</definedName>
    <definedName name="EntityTransData">#REF!</definedName>
    <definedName name="EntityTransfers">#REF!</definedName>
    <definedName name="ENTRADA">#REF!</definedName>
    <definedName name="env">#REF!</definedName>
    <definedName name="Envir">#REF!</definedName>
    <definedName name="eo" localSheetId="16" hidden="1">{#N/A,#N/A,FALSE,"4C0696";#N/A,#N/A,FALSE,"1B1193";#N/A,#N/A,FALSE,"TABLA";#N/A,#N/A,FALSE,"INST RTA FIJA"}</definedName>
    <definedName name="eo" localSheetId="18" hidden="1">{#N/A,#N/A,FALSE,"4C0696";#N/A,#N/A,FALSE,"1B1193";#N/A,#N/A,FALSE,"TABLA";#N/A,#N/A,FALSE,"INST RTA FIJA"}</definedName>
    <definedName name="eo" hidden="1">{#N/A,#N/A,FALSE,"4C0696";#N/A,#N/A,FALSE,"1B1193";#N/A,#N/A,FALSE,"TABLA";#N/A,#N/A,FALSE,"INST RTA FIJA"}</definedName>
    <definedName name="EOAF" localSheetId="16">DIN!EOAF</definedName>
    <definedName name="EOAF" localSheetId="18">#N/A</definedName>
    <definedName name="EOAF">[0]!EOAF</definedName>
    <definedName name="EOAF_3A" localSheetId="16">DIN!EOAF_3A</definedName>
    <definedName name="EOAF_3A" localSheetId="18">#N/A</definedName>
    <definedName name="EOAF_3A">[0]!EOAF_3A</definedName>
    <definedName name="EOAF_3APart" localSheetId="16">DIN!EOAF_3APart</definedName>
    <definedName name="EOAF_3APart" localSheetId="18">#N/A</definedName>
    <definedName name="EOAF_3APart">[0]!EOAF_3APart</definedName>
    <definedName name="EOAF3B" localSheetId="16">DIN!EOAF3B</definedName>
    <definedName name="EOAF3B" localSheetId="18">#N/A</definedName>
    <definedName name="EOAF3B">[0]!EOAF3B</definedName>
    <definedName name="epc">#REF!</definedName>
    <definedName name="epcprice">#REF!</definedName>
    <definedName name="EPMWorkbookOptions_1" hidden="1">"gSYAAB|LCAAAAAAABADtvQdgHEmWJSYvbcp7f0r1StfgdKEIgGATJNiQQBDswYjN5pLsHWlHIymrKoHKZVZlXWYWQMztnbz33nvvvffee||997o7nU4n99//P1xmZAFs9s5K2smeIYCqyB8/fnwfPyIe/x7vFmV6mddNUS0/|2h3vPNRmi|n1axYXnz20bo939799KPf4|g3Th5/t6rfTqrq7Zerlpo2Kb23bB69a4rPPpq37erR3btXV1fjq3v"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"jqr64u7ezs3v39/7i|evpPF9k28WyabPlNP/IvjW7|a2PqNc0fXxSLZf5FH2|qU7WdZ0v258s8iv|Mvj6adZm|il9/iJb5NKb7anNF6t1XXBXXzV5/bLOz3OCN83HhNBHR7//s5df/P7Pvzw5fv77f|8nz16cnKUEfJo3IE3z/d//e|dZ2eTff3wXoF1Hx6tVWUwzjyi37tDACKF4H|s4jnrYdJAQSjjipHcHv/p2MZvly6fFIl8ypA1NHbpN0I"</definedName>
    <definedName name="EPMWorkbookOptions_3" hidden="1">"ZavZ5XVxbGSVVW9VFbr/PHdyNfbHqVRxF5szc6etF|OYzXbVv57b5aFr9onXOHz8r1u8d3Y99sAiCjJDm5v7N772DXAxAbP7/7ZT3L66Odx3fllyj0ZlVm1y/rapXX7XVnlrTR86xpX|clsX8||yJfTEiKI83CSY02oCbyvjfk74Ea3x|bH6/yi7par3IaWpvO8iY9589/YbZYHX7v3j0Six6EgZ6|XeR1Vk/n165pSmrk0bIoP/sIvPBRdLT8b"</definedName>
    <definedName name="EPMWorkbookOptions_4" hidden="1">"mRubvfu47ubafD47m2I6c3tzxoTfgHa/KN/9dfnw52d/YOdnduz4e7/u9lQ6WFYbedHnOY3u1WrIU7Ls2Zd583XZrV79|7f39/fvz2r7f2/nNWUIKTuvqiW5LG06ZRMZFUWM2LAH/Gd1|xWrQb47kXWEpW/Ntd9|mB35|Dgwe257t7/u7lOyEE896Zat8R8P|Izr9mtWg3w2cusbvNlVnwAr5Ex/fTTe/few5ru/7|b2RxNmnSV1eniH/2rW|Ki"</definedName>
    <definedName name="EPMWorkbookOptions_5" hidden="1">"H1nXnwXuu/76lvX9g4n7/2/nu2uY1Z|qlnn6|T/6V1cXdbaa42v6UL77/wkD/mwQKPbhj8jViMlsUv39/1ds9P8iPfaP/tV1sfhH/6r2Q8zoe6uzT/9frs4cUcB5/l/CgHs/4sCg2a1abeLAavbDZL8H/x9gP6KIasAfsZrf7FatBljtVb6gwP8f/at/mLx28P9uXrMk4SSw/V3V3Pf158G9e5/u7h38iBP9ZrdqNcSJ60mNP36IjPjw/92M|LL"</definedName>
    <definedName name="EPMWorkbookOptions_6" hidden="1">"MlrTyQCm5xarlJJ0kTNJaSfUjPRg0u1WrAe57nV1WRb397MOSJ|/Ngbs7/|9mQZ8s//8INTDO/9dwHf3afsjK1/vz2//L176EIKTpTr56cvojZ|8bZrefzOqC1nh|qAru/|UrYIYkxGvuV3Hx7v|I8d6nUYBNvNHju8erVVlMs5bg2M|DT01zglYtl4Q4ffY0azP|2P/wTdUd/ONX|Tll|edfLr9c5cuj86xsiNPDD7ndSZlnNYB|uST7lpuW3Y"</definedName>
    <definedName name="EPMWorkbookOptions_7" hidden="1">"|57Xer|u2kqt4Sj7ZMRtO6/0XY/mrGs|YafrmS8f0/2inStYEmAAA="</definedName>
    <definedName name="EQ">#REF!</definedName>
    <definedName name="eq_exec">#REF!</definedName>
    <definedName name="eq_mes">#REF!</definedName>
    <definedName name="eq_prev">#REF!</definedName>
    <definedName name="EQC">#REF!</definedName>
    <definedName name="EQCOMP">#REF!</definedName>
    <definedName name="equipmentengin">#REF!</definedName>
    <definedName name="EQUIPOS">#REF!</definedName>
    <definedName name="equity">#REF!</definedName>
    <definedName name="equityinterest">#REF!</definedName>
    <definedName name="equitypreferentes">#REF!</definedName>
    <definedName name="equityshareparipasu">#REF!</definedName>
    <definedName name="er" localSheetId="16" hidden="1">{#N/A,#N/A,FALSE,"Aging Summary";#N/A,#N/A,FALSE,"Ratio Analysis";#N/A,#N/A,FALSE,"Test 120 Day Accts";#N/A,#N/A,FALSE,"Tickmarks"}</definedName>
    <definedName name="er" localSheetId="18" hidden="1">{#N/A,#N/A,FALSE,"Aging Summary";#N/A,#N/A,FALSE,"Ratio Analysis";#N/A,#N/A,FALSE,"Test 120 Day Accts";#N/A,#N/A,FALSE,"Tickmarks"}</definedName>
    <definedName name="er" hidden="1">{#N/A,#N/A,FALSE,"Aging Summary";#N/A,#N/A,FALSE,"Ratio Analysis";#N/A,#N/A,FALSE,"Test 120 Day Accts";#N/A,#N/A,FALSE,"Tickmarks"}</definedName>
    <definedName name="er_1" localSheetId="16" hidden="1">{#N/A,#N/A,FALSE,"Aging Summary";#N/A,#N/A,FALSE,"Ratio Analysis";#N/A,#N/A,FALSE,"Test 120 Day Accts";#N/A,#N/A,FALSE,"Tickmarks"}</definedName>
    <definedName name="er_1" localSheetId="18" hidden="1">{#N/A,#N/A,FALSE,"Aging Summary";#N/A,#N/A,FALSE,"Ratio Analysis";#N/A,#N/A,FALSE,"Test 120 Day Accts";#N/A,#N/A,FALSE,"Tickmarks"}</definedName>
    <definedName name="er_1" hidden="1">{#N/A,#N/A,FALSE,"Aging Summary";#N/A,#N/A,FALSE,"Ratio Analysis";#N/A,#N/A,FALSE,"Test 120 Day Accts";#N/A,#N/A,FALSE,"Tickmarks"}</definedName>
    <definedName name="ER_IND">#REF!</definedName>
    <definedName name="ERAno1">#REF!</definedName>
    <definedName name="ERAno2">#REF!</definedName>
    <definedName name="erd" localSheetId="16" hidden="1">{#N/A,#N/A,FALSE,"IC_Global";#N/A,#N/A,FALSE,"IC_Global (98-f)";#N/A,#N/A,FALSE,"Inc";#N/A,#N/A,FALSE,"CAMBIOS (2)";#N/A,#N/A,FALSE,"EXPL Inc.";#N/A,#N/A,FALSE,"HITOS98";#N/A,#N/A,FALSE,"CURVA ""S"" GLOBAL ";#N/A,#N/A,FALSE,"CURVA ""S"" 1998 "}</definedName>
    <definedName name="erd" localSheetId="18" hidden="1">{#N/A,#N/A,FALSE,"IC_Global";#N/A,#N/A,FALSE,"IC_Global (98-f)";#N/A,#N/A,FALSE,"Inc";#N/A,#N/A,FALSE,"CAMBIOS (2)";#N/A,#N/A,FALSE,"EXPL Inc.";#N/A,#N/A,FALSE,"HITOS98";#N/A,#N/A,FALSE,"CURVA ""S"" GLOBAL ";#N/A,#N/A,FALSE,"CURVA ""S"" 1998 "}</definedName>
    <definedName name="erd" hidden="1">{#N/A,#N/A,FALSE,"IC_Global";#N/A,#N/A,FALSE,"IC_Global (98-f)";#N/A,#N/A,FALSE,"Inc";#N/A,#N/A,FALSE,"CAMBIOS (2)";#N/A,#N/A,FALSE,"EXPL Inc.";#N/A,#N/A,FALSE,"HITOS98";#N/A,#N/A,FALSE,"CURVA ""S"" GLOBAL ";#N/A,#N/A,FALSE,"CURVA ""S"" 1998 "}</definedName>
    <definedName name="ere" localSheetId="16" hidden="1">{#N/A,#N/A,FALSE,"Aging Summary";#N/A,#N/A,FALSE,"Ratio Analysis";#N/A,#N/A,FALSE,"Test 120 Day Accts";#N/A,#N/A,FALSE,"Tickmarks"}</definedName>
    <definedName name="ere" localSheetId="18" hidden="1">{#N/A,#N/A,FALSE,"Aging Summary";#N/A,#N/A,FALSE,"Ratio Analysis";#N/A,#N/A,FALSE,"Test 120 Day Accts";#N/A,#N/A,FALSE,"Tickmarks"}</definedName>
    <definedName name="ere" hidden="1">{#N/A,#N/A,FALSE,"Aging Summary";#N/A,#N/A,FALSE,"Ratio Analysis";#N/A,#N/A,FALSE,"Test 120 Day Accts";#N/A,#N/A,FALSE,"Tickmarks"}</definedName>
    <definedName name="erer" localSheetId="16" hidden="1">{#N/A,#N/A,FALSE,"Aging Summary";#N/A,#N/A,FALSE,"Ratio Analysis";#N/A,#N/A,FALSE,"Test 120 Day Accts";#N/A,#N/A,FALSE,"Tickmarks"}</definedName>
    <definedName name="erer" localSheetId="18" hidden="1">{#N/A,#N/A,FALSE,"Aging Summary";#N/A,#N/A,FALSE,"Ratio Analysis";#N/A,#N/A,FALSE,"Test 120 Day Accts";#N/A,#N/A,FALSE,"Tickmarks"}</definedName>
    <definedName name="erer" hidden="1">{#N/A,#N/A,FALSE,"Aging Summary";#N/A,#N/A,FALSE,"Ratio Analysis";#N/A,#N/A,FALSE,"Test 120 Day Accts";#N/A,#N/A,FALSE,"Tickmarks"}</definedName>
    <definedName name="erere" localSheetId="16" hidden="1">{#N/A,#N/A,FALSE,"Aging Summary";#N/A,#N/A,FALSE,"Ratio Analysis";#N/A,#N/A,FALSE,"Test 120 Day Accts";#N/A,#N/A,FALSE,"Tickmarks"}</definedName>
    <definedName name="erere" localSheetId="18" hidden="1">{#N/A,#N/A,FALSE,"Aging Summary";#N/A,#N/A,FALSE,"Ratio Analysis";#N/A,#N/A,FALSE,"Test 120 Day Accts";#N/A,#N/A,FALSE,"Tickmarks"}</definedName>
    <definedName name="erere" hidden="1">{#N/A,#N/A,FALSE,"Aging Summary";#N/A,#N/A,FALSE,"Ratio Analysis";#N/A,#N/A,FALSE,"Test 120 Day Accts";#N/A,#N/A,FALSE,"Tickmarks"}</definedName>
    <definedName name="erererff"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rererff"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rererff"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ResCont">#REF!</definedName>
    <definedName name="EResCont2017">#REF!</definedName>
    <definedName name="ERESMP">#REF!</definedName>
    <definedName name="ERESULT">#REF!</definedName>
    <definedName name="erfe"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fe"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fe"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g" localSheetId="16" hidden="1">{#N/A,#N/A,FALSE,"Graficos";#N/A,#N/A,FALSE,"P.Ingresos";#N/A,#N/A,FALSE,"P.Gastos";#N/A,#N/A,FALSE,"I.Trafico";#N/A,#N/A,FALSE,"I.Peajes";#N/A,#N/A,FALSE,"G.Operativos";#N/A,#N/A,FALSE,"Cf Proyecto";#N/A,#N/A,FALSE,"C.PYG";#N/A,#N/A,FALSE,"Balance";#N/A,#N/A,FALSE,"TIR AC";#N/A,#N/A,FALSE,"TIR E"}</definedName>
    <definedName name="erg" localSheetId="18" hidden="1">{#N/A,#N/A,FALSE,"Graficos";#N/A,#N/A,FALSE,"P.Ingresos";#N/A,#N/A,FALSE,"P.Gastos";#N/A,#N/A,FALSE,"I.Trafico";#N/A,#N/A,FALSE,"I.Peajes";#N/A,#N/A,FALSE,"G.Operativos";#N/A,#N/A,FALSE,"Cf Proyecto";#N/A,#N/A,FALSE,"C.PYG";#N/A,#N/A,FALSE,"Balance";#N/A,#N/A,FALSE,"TIR AC";#N/A,#N/A,FALSE,"TIR E"}</definedName>
    <definedName name="erg" hidden="1">{#N/A,#N/A,FALSE,"Graficos";#N/A,#N/A,FALSE,"P.Ingresos";#N/A,#N/A,FALSE,"P.Gastos";#N/A,#N/A,FALSE,"I.Trafico";#N/A,#N/A,FALSE,"I.Peajes";#N/A,#N/A,FALSE,"G.Operativos";#N/A,#N/A,FALSE,"Cf Proyecto";#N/A,#N/A,FALSE,"C.PYG";#N/A,#N/A,FALSE,"Balance";#N/A,#N/A,FALSE,"TIR AC";#N/A,#N/A,FALSE,"TIR E"}</definedName>
    <definedName name="ergdagd" localSheetId="16" hidden="1">{#N/A,#N/A,FALSE,"Aging Summary";#N/A,#N/A,FALSE,"Ratio Analysis";#N/A,#N/A,FALSE,"Test 120 Day Accts";#N/A,#N/A,FALSE,"Tickmarks"}</definedName>
    <definedName name="ergdagd" localSheetId="18" hidden="1">{#N/A,#N/A,FALSE,"Aging Summary";#N/A,#N/A,FALSE,"Ratio Analysis";#N/A,#N/A,FALSE,"Test 120 Day Accts";#N/A,#N/A,FALSE,"Tickmarks"}</definedName>
    <definedName name="ergdagd" hidden="1">{#N/A,#N/A,FALSE,"Aging Summary";#N/A,#N/A,FALSE,"Ratio Analysis";#N/A,#N/A,FALSE,"Test 120 Day Accts";#N/A,#N/A,FALSE,"Tickmarks"}</definedName>
    <definedName name="ergqerg"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rgqerg"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rgq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rica" localSheetId="16" hidden="1">{#N/A,#N/A,FALSE,"om bs ias";#N/A,#N/A,FALSE,"om p&amp;l ias";#N/A,#N/A,FALSE,"om cf ias";#N/A,#N/A,FALSE,"om bs vengaap";#N/A,#N/A,FALSE,"om cf vengaap";#N/A,#N/A,FALSE,"loans";#N/A,#N/A,FALSE,"Intereses";#N/A,#N/A,FALSE,"committ";#N/A,#N/A,FALSE,"lto";#N/A,#N/A,FALSE,"ancillaries"}</definedName>
    <definedName name="erica" localSheetId="18" hidden="1">{#N/A,#N/A,FALSE,"om bs ias";#N/A,#N/A,FALSE,"om p&amp;l ias";#N/A,#N/A,FALSE,"om cf ias";#N/A,#N/A,FALSE,"om bs vengaap";#N/A,#N/A,FALSE,"om cf vengaap";#N/A,#N/A,FALSE,"loans";#N/A,#N/A,FALSE,"Intereses";#N/A,#N/A,FALSE,"committ";#N/A,#N/A,FALSE,"lto";#N/A,#N/A,FALSE,"ancillaries"}</definedName>
    <definedName name="erica" hidden="1">{#N/A,#N/A,FALSE,"om bs ias";#N/A,#N/A,FALSE,"om p&amp;l ias";#N/A,#N/A,FALSE,"om cf ias";#N/A,#N/A,FALSE,"om bs vengaap";#N/A,#N/A,FALSE,"om cf vengaap";#N/A,#N/A,FALSE,"loans";#N/A,#N/A,FALSE,"Intereses";#N/A,#N/A,FALSE,"committ";#N/A,#N/A,FALSE,"lto";#N/A,#N/A,FALSE,"ancillaries"}</definedName>
    <definedName name="err">#REF!</definedName>
    <definedName name="ERRE" localSheetId="16" hidden="1">{"Adm_Resumen",#N/A,FALSE,"Administración  General";"Adm_Supuestos",#N/A,FALSE,"Administración  General"}</definedName>
    <definedName name="ERRE" localSheetId="18" hidden="1">{"Adm_Resumen",#N/A,FALSE,"Administración  General";"Adm_Supuestos",#N/A,FALSE,"Administración  General"}</definedName>
    <definedName name="ERRE" hidden="1">{"Adm_Resumen",#N/A,FALSE,"Administración  General";"Adm_Supuestos",#N/A,FALSE,"Administración  General"}</definedName>
    <definedName name="ert"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ert"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ert" hidden="1">{"Title",#N/A,TRUE,"Title";"Content",#N/A,TRUE,"Title";"Section1",#N/A,TRUE,"Title";"Output1",#N/A,TRUE,"Output";"Section2",#N/A,TRUE,"Title";"Graph1",#N/A,TRUE,"Output";"Section3",#N/A,TRUE,"Title";"Graph2",#N/A,TRUE,"Output";"Section4",#N/A,TRUE,"Title";"Gap1",#N/A,TRUE,"Output";"Section5",#N/A,TRUE,"Title";"Model_all",#N/A,TRUE,"Autostrade S.p.A."}</definedName>
    <definedName name="ERTabPivot">#REF!</definedName>
    <definedName name="ertert"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ertert"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ertert" hidden="1">{"Title",#N/A,TRUE,"Title";"Content",#N/A,TRUE,"Title";"Section1",#N/A,TRUE,"Title";"Output1",#N/A,TRUE,"Output";"Section2",#N/A,TRUE,"Title";"Graph1",#N/A,TRUE,"Output";"Section3",#N/A,TRUE,"Title";"Graph2",#N/A,TRUE,"Output";"Section4",#N/A,TRUE,"Title";"Gap1",#N/A,TRUE,"Output";"Section5",#N/A,TRUE,"Title";"Model_all",#N/A,TRUE,"Autostrade S.p.A."}</definedName>
    <definedName name="ertertertt" localSheetId="16" hidden="1">{#N/A,#N/A,FALSE,"S";#N/A,#N/A,FALSE,"A1";#N/A,#N/A,FALSE,"A4";#N/A,#N/A,FALSE,"B";#N/A,#N/A,FALSE,"C";#N/A,#N/A,FALSE,"D";#N/A,#N/A,FALSE,"variables"}</definedName>
    <definedName name="ertertertt" localSheetId="18" hidden="1">{#N/A,#N/A,FALSE,"S";#N/A,#N/A,FALSE,"A1";#N/A,#N/A,FALSE,"A4";#N/A,#N/A,FALSE,"B";#N/A,#N/A,FALSE,"C";#N/A,#N/A,FALSE,"D";#N/A,#N/A,FALSE,"variables"}</definedName>
    <definedName name="ertertertt" hidden="1">{#N/A,#N/A,FALSE,"S";#N/A,#N/A,FALSE,"A1";#N/A,#N/A,FALSE,"A4";#N/A,#N/A,FALSE,"B";#N/A,#N/A,FALSE,"C";#N/A,#N/A,FALSE,"D";#N/A,#N/A,FALSE,"variables"}</definedName>
    <definedName name="ertertrtyuiyi" localSheetId="16" hidden="1">{"Title",#N/A,FALSE,"Title";"Info",#N/A,FALSE,"Title";"Contents",#N/A,FALSE,"Title";"Sec.1",#N/A,FALSE,"Title";"Output1",#N/A,FALSE,"Output";"Sec.2",#N/A,FALSE,"Title";"Graph1",#N/A,FALSE,"Output";"Graph2",#N/A,FALSE,"Output";"Sec.3",#N/A,FALSE,"Title";"Gap1",#N/A,FALSE,"Output";"Sec.4",#N/A,FALSE,"Title";"Model_all",#N/A,FALSE,"Autostrade S.p.A."}</definedName>
    <definedName name="ertertrtyuiyi" localSheetId="18" hidden="1">{"Title",#N/A,FALSE,"Title";"Info",#N/A,FALSE,"Title";"Contents",#N/A,FALSE,"Title";"Sec.1",#N/A,FALSE,"Title";"Output1",#N/A,FALSE,"Output";"Sec.2",#N/A,FALSE,"Title";"Graph1",#N/A,FALSE,"Output";"Graph2",#N/A,FALSE,"Output";"Sec.3",#N/A,FALSE,"Title";"Gap1",#N/A,FALSE,"Output";"Sec.4",#N/A,FALSE,"Title";"Model_all",#N/A,FALSE,"Autostrade S.p.A."}</definedName>
    <definedName name="ertertrtyuiyi" hidden="1">{"Title",#N/A,FALSE,"Title";"Info",#N/A,FALSE,"Title";"Contents",#N/A,FALSE,"Title";"Sec.1",#N/A,FALSE,"Title";"Output1",#N/A,FALSE,"Output";"Sec.2",#N/A,FALSE,"Title";"Graph1",#N/A,FALSE,"Output";"Graph2",#N/A,FALSE,"Output";"Sec.3",#N/A,FALSE,"Title";"Gap1",#N/A,FALSE,"Output";"Sec.4",#N/A,FALSE,"Title";"Model_all",#N/A,FALSE,"Autostrade S.p.A."}</definedName>
    <definedName name="erttt" localSheetId="16" hidden="1">{#N/A,#N/A,FALSE,"L. Zottola";#N/A,#N/A,FALSE,"M. Ruggi";#N/A,#N/A,FALSE,"M. Valenti";#N/A,#N/A,FALSE,"C. Mazza";#N/A,#N/A,FALSE,"G. Bellinzona";#N/A,#N/A,FALSE,"M. Carletti";#N/A,#N/A,FALSE,"P. Maresca";#N/A,#N/A,FALSE,"L. Tondi";#N/A,#N/A,FALSE,"M. Marani";#N/A,#N/A,FALSE,"R. Ruggerini";#N/A,#N/A,FALSE,"L. Liguori";#N/A,#N/A,FALSE,"D. Battistel"}</definedName>
    <definedName name="erttt" localSheetId="18" hidden="1">{#N/A,#N/A,FALSE,"L. Zottola";#N/A,#N/A,FALSE,"M. Ruggi";#N/A,#N/A,FALSE,"M. Valenti";#N/A,#N/A,FALSE,"C. Mazza";#N/A,#N/A,FALSE,"G. Bellinzona";#N/A,#N/A,FALSE,"M. Carletti";#N/A,#N/A,FALSE,"P. Maresca";#N/A,#N/A,FALSE,"L. Tondi";#N/A,#N/A,FALSE,"M. Marani";#N/A,#N/A,FALSE,"R. Ruggerini";#N/A,#N/A,FALSE,"L. Liguori";#N/A,#N/A,FALSE,"D. Battistel"}</definedName>
    <definedName name="erttt" hidden="1">{#N/A,#N/A,FALSE,"L. Zottola";#N/A,#N/A,FALSE,"M. Ruggi";#N/A,#N/A,FALSE,"M. Valenti";#N/A,#N/A,FALSE,"C. Mazza";#N/A,#N/A,FALSE,"G. Bellinzona";#N/A,#N/A,FALSE,"M. Carletti";#N/A,#N/A,FALSE,"P. Maresca";#N/A,#N/A,FALSE,"L. Tondi";#N/A,#N/A,FALSE,"M. Marani";#N/A,#N/A,FALSE,"R. Ruggerini";#N/A,#N/A,FALSE,"L. Liguori";#N/A,#N/A,FALSE,"D. Battistel"}</definedName>
    <definedName name="ERTY" localSheetId="16" hidden="1">{#N/A,#N/A,FALSE,"Aging Summary";#N/A,#N/A,FALSE,"Ratio Analysis";#N/A,#N/A,FALSE,"Test 120 Day Accts";#N/A,#N/A,FALSE,"Tickmarks"}</definedName>
    <definedName name="ERTY" localSheetId="18" hidden="1">{#N/A,#N/A,FALSE,"Aging Summary";#N/A,#N/A,FALSE,"Ratio Analysis";#N/A,#N/A,FALSE,"Test 120 Day Accts";#N/A,#N/A,FALSE,"Tickmarks"}</definedName>
    <definedName name="ERTY" hidden="1">{#N/A,#N/A,FALSE,"Aging Summary";#N/A,#N/A,FALSE,"Ratio Analysis";#N/A,#N/A,FALSE,"Test 120 Day Accts";#N/A,#N/A,FALSE,"Tickmarks"}</definedName>
    <definedName name="ertzer"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ertzer"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ertzer" hidden="1">{"Title",#N/A,TRUE,"Title";"Content",#N/A,TRUE,"Title";"Section1",#N/A,TRUE,"Title";"Output1",#N/A,TRUE,"Output";"Section2",#N/A,TRUE,"Title";"Graph1",#N/A,TRUE,"Output";"Section3",#N/A,TRUE,"Title";"Graph2",#N/A,TRUE,"Output";"Section4",#N/A,TRUE,"Title";"Gap1",#N/A,TRUE,"Output";"Section5",#N/A,TRUE,"Title";"Model_all",#N/A,TRUE,"Autostrade S.p.A."}</definedName>
    <definedName name="erw" localSheetId="16" hidden="1">{#N/A,#N/A,TRUE,"Consolidated";#N/A,#N/A,TRUE,"Admin";#N/A,#N/A,TRUE,"Express";#N/A,#N/A,TRUE,"Other";#N/A,#N/A,TRUE,"Platte";#N/A,#N/A,TRUE,"Cajun"}</definedName>
    <definedName name="erw" localSheetId="18" hidden="1">{#N/A,#N/A,TRUE,"Consolidated";#N/A,#N/A,TRUE,"Admin";#N/A,#N/A,TRUE,"Express";#N/A,#N/A,TRUE,"Other";#N/A,#N/A,TRUE,"Platte";#N/A,#N/A,TRUE,"Cajun"}</definedName>
    <definedName name="erw" hidden="1">{#N/A,#N/A,TRUE,"Consolidated";#N/A,#N/A,TRUE,"Admin";#N/A,#N/A,TRUE,"Express";#N/A,#N/A,TRUE,"Other";#N/A,#N/A,TRUE,"Platte";#N/A,#N/A,TRUE,"Cajun"}</definedName>
    <definedName name="erwerw">#REF!</definedName>
    <definedName name="erwrr" localSheetId="16" hidden="1">{#N/A,#N/A,FALSE,"Aging Summary";#N/A,#N/A,FALSE,"Ratio Analysis";#N/A,#N/A,FALSE,"Test 120 Day Accts";#N/A,#N/A,FALSE,"Tickmarks"}</definedName>
    <definedName name="erwrr" localSheetId="18" hidden="1">{#N/A,#N/A,FALSE,"Aging Summary";#N/A,#N/A,FALSE,"Ratio Analysis";#N/A,#N/A,FALSE,"Test 120 Day Accts";#N/A,#N/A,FALSE,"Tickmarks"}</definedName>
    <definedName name="erwrr" hidden="1">{#N/A,#N/A,FALSE,"Aging Summary";#N/A,#N/A,FALSE,"Ratio Analysis";#N/A,#N/A,FALSE,"Test 120 Day Accts";#N/A,#N/A,FALSE,"Tickmarks"}</definedName>
    <definedName name="esa" localSheetId="16" hidden="1">{"Base_Ppto",#N/A,FALSE,"Hoja Principal";"Gastos_por_Concepto",#N/A,FALSE,"Hoja Principal"}</definedName>
    <definedName name="esa" localSheetId="18" hidden="1">{"Base_Ppto",#N/A,FALSE,"Hoja Principal";"Gastos_por_Concepto",#N/A,FALSE,"Hoja Principal"}</definedName>
    <definedName name="esa" hidden="1">{"Base_Ppto",#N/A,FALSE,"Hoja Principal";"Gastos_por_Concepto",#N/A,FALSE,"Hoja Principal"}</definedName>
    <definedName name="escala">#REF!</definedName>
    <definedName name="Escenario">#REF!</definedName>
    <definedName name="escenarios">#REF!</definedName>
    <definedName name="esd" localSheetId="16" hidden="1">{#N/A,#N/A,FALSE,"4C0696";#N/A,#N/A,FALSE,"1B1193";#N/A,#N/A,FALSE,"TABLA";#N/A,#N/A,FALSE,"INST RTA FIJA"}</definedName>
    <definedName name="esd" localSheetId="18" hidden="1">{#N/A,#N/A,FALSE,"4C0696";#N/A,#N/A,FALSE,"1B1193";#N/A,#N/A,FALSE,"TABLA";#N/A,#N/A,FALSE,"INST RTA FIJA"}</definedName>
    <definedName name="esd" hidden="1">{#N/A,#N/A,FALSE,"4C0696";#N/A,#N/A,FALSE,"1B1193";#N/A,#N/A,FALSE,"TABLA";#N/A,#N/A,FALSE,"INST RTA FIJA"}</definedName>
    <definedName name="ESDFD" localSheetId="16" hidden="1">{#N/A,#N/A,FALSE,"FASA";#N/A,#N/A,FALSE,"FASA2";#N/A,#N/A,FALSE,"BASA";#N/A,#N/A,FALSE,"BASA2";#N/A,#N/A,FALSE,"FVSA";#N/A,#N/A,FALSE,"FVSA2";#N/A,#N/A,FALSE,"fcsa";#N/A,#N/A,FALSE,"fcsa2"}</definedName>
    <definedName name="ESDFD" localSheetId="18" hidden="1">{#N/A,#N/A,FALSE,"FASA";#N/A,#N/A,FALSE,"FASA2";#N/A,#N/A,FALSE,"BASA";#N/A,#N/A,FALSE,"BASA2";#N/A,#N/A,FALSE,"FVSA";#N/A,#N/A,FALSE,"FVSA2";#N/A,#N/A,FALSE,"fcsa";#N/A,#N/A,FALSE,"fcsa2"}</definedName>
    <definedName name="ESDFD" hidden="1">{#N/A,#N/A,FALSE,"FASA";#N/A,#N/A,FALSE,"FASA2";#N/A,#N/A,FALSE,"BASA";#N/A,#N/A,FALSE,"BASA2";#N/A,#N/A,FALSE,"FVSA";#N/A,#N/A,FALSE,"FVSA2";#N/A,#N/A,FALSE,"fcsa";#N/A,#N/A,FALSE,"fcsa2"}</definedName>
    <definedName name="ESF">#REF!</definedName>
    <definedName name="ESFI">#REF!</definedName>
    <definedName name="esnrc1c1" hidden="1">#REF!</definedName>
    <definedName name="esnrc1c10" hidden="1">#REF!</definedName>
    <definedName name="esnrc1c2" hidden="1">#REF!</definedName>
    <definedName name="esnrc1c3" hidden="1">#REF!</definedName>
    <definedName name="esnrc1c4" hidden="1">#REF!</definedName>
    <definedName name="esnrc1c5" hidden="1">#REF!</definedName>
    <definedName name="esnrc1c6" hidden="1">#REF!</definedName>
    <definedName name="esnrc1c7" hidden="1">#REF!</definedName>
    <definedName name="esnrc1c8" hidden="1">#REF!</definedName>
    <definedName name="esnrc1c9" hidden="1">#REF!</definedName>
    <definedName name="Espacio_Alicante__S.L.">#REF!</definedName>
    <definedName name="ESSA" localSheetId="16" hidden="1">{#N/A,#N/A,FALSE,"Aging Summary";#N/A,#N/A,FALSE,"Ratio Analysis";#N/A,#N/A,FALSE,"Test 120 Day Accts";#N/A,#N/A,FALSE,"Tickmarks"}</definedName>
    <definedName name="ESSA" localSheetId="18" hidden="1">{#N/A,#N/A,FALSE,"Aging Summary";#N/A,#N/A,FALSE,"Ratio Analysis";#N/A,#N/A,FALSE,"Test 120 Day Accts";#N/A,#N/A,FALSE,"Tickmarks"}</definedName>
    <definedName name="ESSA" hidden="1">{#N/A,#N/A,FALSE,"Aging Summary";#N/A,#N/A,FALSE,"Ratio Analysis";#N/A,#N/A,FALSE,"Test 120 Day Accts";#N/A,#N/A,FALSE,"Tickmarks"}</definedName>
    <definedName name="EST" localSheetId="16" hidden="1">{#N/A,#N/A,FALSE,"4C0696";#N/A,#N/A,FALSE,"1B1193";#N/A,#N/A,FALSE,"TABLA";#N/A,#N/A,FALSE,"INST RTA FIJA"}</definedName>
    <definedName name="EST" localSheetId="18" hidden="1">{#N/A,#N/A,FALSE,"4C0696";#N/A,#N/A,FALSE,"1B1193";#N/A,#N/A,FALSE,"TABLA";#N/A,#N/A,FALSE,"INST RTA FIJA"}</definedName>
    <definedName name="EST" hidden="1">{#N/A,#N/A,FALSE,"4C0696";#N/A,#N/A,FALSE,"1B1193";#N/A,#N/A,FALSE,"TABLA";#N/A,#N/A,FALSE,"INST RTA FIJA"}</definedName>
    <definedName name="Est.Res" localSheetId="16" hidden="1">{#N/A,#N/A,FALSE,"Form-Est.Res.";#N/A,#N/A,FALSE,"Form-C.Tec";#N/A,#N/A,FALSE,"Form-Bce";#N/A,#N/A,FALSE,"GASTOS";#N/A,#N/A,FALSE,"directores";#N/A,#N/A,FALSE,"resultado-UF"}</definedName>
    <definedName name="Est.Res" localSheetId="18" hidden="1">{#N/A,#N/A,FALSE,"Form-Est.Res.";#N/A,#N/A,FALSE,"Form-C.Tec";#N/A,#N/A,FALSE,"Form-Bce";#N/A,#N/A,FALSE,"GASTOS";#N/A,#N/A,FALSE,"directores";#N/A,#N/A,FALSE,"resultado-UF"}</definedName>
    <definedName name="Est.Res" hidden="1">{#N/A,#N/A,FALSE,"Form-Est.Res.";#N/A,#N/A,FALSE,"Form-C.Tec";#N/A,#N/A,FALSE,"Form-Bce";#N/A,#N/A,FALSE,"GASTOS";#N/A,#N/A,FALSE,"directores";#N/A,#N/A,FALSE,"resultado-UF"}</definedName>
    <definedName name="Est.Resul">#REF!</definedName>
    <definedName name="Est.Situac">#REF!</definedName>
    <definedName name="Est.Vta.Neta">#REF!</definedName>
    <definedName name="EST_RESULT_MILES">#REF!</definedName>
    <definedName name="EST_RESULT_PESOS">#REF!</definedName>
    <definedName name="Estado">#REF!</definedName>
    <definedName name="ESTADO_DE_FLUJO_DE_EFECTIVO">#REF!</definedName>
    <definedName name="ESTADO_DE_SITUACION">#REF!</definedName>
    <definedName name="ESTADO2">#REF!</definedName>
    <definedName name="estemes">DATE(2019,#REF!,1)</definedName>
    <definedName name="ESTO" localSheetId="16" hidden="1">{#N/A,#N/A,FALSE,"4C0696";#N/A,#N/A,FALSE,"1B1193";#N/A,#N/A,FALSE,"TABLA";#N/A,#N/A,FALSE,"INST RTA FIJA"}</definedName>
    <definedName name="ESTO" localSheetId="18" hidden="1">{#N/A,#N/A,FALSE,"4C0696";#N/A,#N/A,FALSE,"1B1193";#N/A,#N/A,FALSE,"TABLA";#N/A,#N/A,FALSE,"INST RTA FIJA"}</definedName>
    <definedName name="ESTO" hidden="1">{#N/A,#N/A,FALSE,"4C0696";#N/A,#N/A,FALSE,"1B1193";#N/A,#N/A,FALSE,"TABLA";#N/A,#N/A,FALSE,"INST RTA FIJA"}</definedName>
    <definedName name="estoo" localSheetId="16" hidden="1">{#N/A,#N/A,FALSE,"4C0696";#N/A,#N/A,FALSE,"1B1193";#N/A,#N/A,FALSE,"TABLA";#N/A,#N/A,FALSE,"INST RTA FIJA"}</definedName>
    <definedName name="estoo" localSheetId="18" hidden="1">{#N/A,#N/A,FALSE,"4C0696";#N/A,#N/A,FALSE,"1B1193";#N/A,#N/A,FALSE,"TABLA";#N/A,#N/A,FALSE,"INST RTA FIJA"}</definedName>
    <definedName name="estoo" hidden="1">{#N/A,#N/A,FALSE,"4C0696";#N/A,#N/A,FALSE,"1B1193";#N/A,#N/A,FALSE,"TABLA";#N/A,#N/A,FALSE,"INST RTA FIJA"}</definedName>
    <definedName name="estres">#REF!</definedName>
    <definedName name="et"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et"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et"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etp" localSheetId="16" hidden="1">{#N/A,#N/A,FALSE,"TEC-01";#N/A,#N/A,FALSE,"TEC - 02";#N/A,#N/A,FALSE,"TEC - 03";#N/A,#N/A,FALSE,"TEC - 04";#N/A,#N/A,FALSE,"TEC-07";#N/A,#N/A,FALSE,"TEC-08";#N/A,#N/A,FALSE,"TEC - 09A";#N/A,#N/A,FALSE,"TEC - 09B";#N/A,#N/A,FALSE,"TEC - 09C";#N/A,#N/A,FALSE,"TEC - 10";#N/A,#N/A,FALSE,"TEC-11"}</definedName>
    <definedName name="etp" localSheetId="18" hidden="1">{#N/A,#N/A,FALSE,"TEC-01";#N/A,#N/A,FALSE,"TEC - 02";#N/A,#N/A,FALSE,"TEC - 03";#N/A,#N/A,FALSE,"TEC - 04";#N/A,#N/A,FALSE,"TEC-07";#N/A,#N/A,FALSE,"TEC-08";#N/A,#N/A,FALSE,"TEC - 09A";#N/A,#N/A,FALSE,"TEC - 09B";#N/A,#N/A,FALSE,"TEC - 09C";#N/A,#N/A,FALSE,"TEC - 10";#N/A,#N/A,FALSE,"TEC-11"}</definedName>
    <definedName name="etp" hidden="1">{#N/A,#N/A,FALSE,"TEC-01";#N/A,#N/A,FALSE,"TEC - 02";#N/A,#N/A,FALSE,"TEC - 03";#N/A,#N/A,FALSE,"TEC - 04";#N/A,#N/A,FALSE,"TEC-07";#N/A,#N/A,FALSE,"TEC-08";#N/A,#N/A,FALSE,"TEC - 09A";#N/A,#N/A,FALSE,"TEC - 09B";#N/A,#N/A,FALSE,"TEC - 09C";#N/A,#N/A,FALSE,"TEC - 10";#N/A,#N/A,FALSE,"TEC-11"}</definedName>
    <definedName name="etret.rli" localSheetId="16" hidden="1">{#N/A,#N/A,TRUE,"MEMO";#N/A,#N/A,TRUE,"PARAMETROS";#N/A,#N/A,TRUE,"RLI ";#N/A,#N/A,TRUE,"IMPTO.DET.";#N/A,#N/A,TRUE,"FUT-FUNT";#N/A,#N/A,TRUE,"CPI-PATR.";#N/A,#N/A,TRUE,"CM CPI";#N/A,#N/A,TRUE,"PROV";#N/A,#N/A,TRUE,"A FIJO";#N/A,#N/A,TRUE,"LEASING";#N/A,#N/A,TRUE,"VPP";#N/A,#N/A,TRUE,"PPM";#N/A,#N/A,TRUE,"OTROS"}</definedName>
    <definedName name="etret.rli" localSheetId="18" hidden="1">{#N/A,#N/A,TRUE,"MEMO";#N/A,#N/A,TRUE,"PARAMETROS";#N/A,#N/A,TRUE,"RLI ";#N/A,#N/A,TRUE,"IMPTO.DET.";#N/A,#N/A,TRUE,"FUT-FUNT";#N/A,#N/A,TRUE,"CPI-PATR.";#N/A,#N/A,TRUE,"CM CPI";#N/A,#N/A,TRUE,"PROV";#N/A,#N/A,TRUE,"A FIJO";#N/A,#N/A,TRUE,"LEASING";#N/A,#N/A,TRUE,"VPP";#N/A,#N/A,TRUE,"PPM";#N/A,#N/A,TRUE,"OTROS"}</definedName>
    <definedName name="etret.rli" hidden="1">{#N/A,#N/A,TRUE,"MEMO";#N/A,#N/A,TRUE,"PARAMETROS";#N/A,#N/A,TRUE,"RLI ";#N/A,#N/A,TRUE,"IMPTO.DET.";#N/A,#N/A,TRUE,"FUT-FUNT";#N/A,#N/A,TRUE,"CPI-PATR.";#N/A,#N/A,TRUE,"CM CPI";#N/A,#N/A,TRUE,"PROV";#N/A,#N/A,TRUE,"A FIJO";#N/A,#N/A,TRUE,"LEASING";#N/A,#N/A,TRUE,"VPP";#N/A,#N/A,TRUE,"PPM";#N/A,#N/A,TRUE,"OTROS"}</definedName>
    <definedName name="EU">#REF!</definedName>
    <definedName name="EUR" localSheetId="16" hidden="1">{#N/A,#N/A,FALSE,"Aging Summary";#N/A,#N/A,FALSE,"Ratio Analysis";#N/A,#N/A,FALSE,"Test 120 Day Accts";#N/A,#N/A,FALSE,"Tickmarks"}</definedName>
    <definedName name="EUR" localSheetId="18" hidden="1">{#N/A,#N/A,FALSE,"Aging Summary";#N/A,#N/A,FALSE,"Ratio Analysis";#N/A,#N/A,FALSE,"Test 120 Day Accts";#N/A,#N/A,FALSE,"Tickmarks"}</definedName>
    <definedName name="EUR" hidden="1">{#N/A,#N/A,FALSE,"Aging Summary";#N/A,#N/A,FALSE,"Ratio Analysis";#N/A,#N/A,FALSE,"Test 120 Day Accts";#N/A,#N/A,FALSE,"Tickmarks"}</definedName>
    <definedName name="EUR_1" localSheetId="16" hidden="1">{#N/A,#N/A,FALSE,"Aging Summary";#N/A,#N/A,FALSE,"Ratio Analysis";#N/A,#N/A,FALSE,"Test 120 Day Accts";#N/A,#N/A,FALSE,"Tickmarks"}</definedName>
    <definedName name="EUR_1" localSheetId="18" hidden="1">{#N/A,#N/A,FALSE,"Aging Summary";#N/A,#N/A,FALSE,"Ratio Analysis";#N/A,#N/A,FALSE,"Test 120 Day Accts";#N/A,#N/A,FALSE,"Tickmarks"}</definedName>
    <definedName name="EUR_1" hidden="1">{#N/A,#N/A,FALSE,"Aging Summary";#N/A,#N/A,FALSE,"Ratio Analysis";#N/A,#N/A,FALSE,"Test 120 Day Accts";#N/A,#N/A,FALSE,"Tickmarks"}</definedName>
    <definedName name="EURO">#REF!</definedName>
    <definedName name="Europa1" hidden="1">#REF!</definedName>
    <definedName name="EUROPESO2010">#REF!</definedName>
    <definedName name="eus">#REF!</definedName>
    <definedName name="ev.Calculation" hidden="1">2</definedName>
    <definedName name="ev.Initialized" hidden="1">FALSE</definedName>
    <definedName name="EV__DECIMALSYMBOL__" hidden="1">","</definedName>
    <definedName name="EV__EVCOM_OPTIONS__" hidden="1">8</definedName>
    <definedName name="EV__EXPOPTIONS__" hidden="1">1</definedName>
    <definedName name="EV__LASTREFTIME__" hidden="1">40009.7536921296</definedName>
    <definedName name="EV__LOCKEDCVW__ATENTO" hidden="1">"106206,ACTUAL,INPUTCLO,156,CLO,LC,iTop,2008.apr,YTD,"</definedName>
    <definedName name="EV__LOCKEDCVW__CONTENIDOS" hidden="1">"099999,ACTUAL,CONTRIB_GEO,6,CLO,LC,iTop,2009.JUN,YTD,"</definedName>
    <definedName name="EV__LOCKEDCVW__CORPORATIVO" hidden="1">"i_TOT,BALANCE,REAL,ENEL,ML,G001,2006.TOTAL,Contrib_ENDESA,YTD,"</definedName>
    <definedName name="EV__LOCKEDCVW__ECYR" hidden="1">"i_TOT,BALANCE,REAL,ENEL,ML,G051,2006.ENE,Input_M,YTD,"</definedName>
    <definedName name="EV__LOCKEDCVW__ENERSIS" hidden="1">"i_TOT,BALANCE,REAL,ENEL,ML,G300,2006.TOTAL,Contrib_ENDESA,YTD,"</definedName>
    <definedName name="EV__LOCKEDCVW__ESPANA" hidden="1">"099999,ACTUAL,CONTRIB_GEO,210,CLO,LC,iTop,2009.JUL,YTD,"</definedName>
    <definedName name="EV__LOCKEDCVW__EUROPE" hidden="1">"106208,ACTUAL,CONTRIB_GEO,1156,CLO,G99EUR,i6163,2009.SEP,YTD,"</definedName>
    <definedName name="EV__LOCKEDCVW__EUROPE_OLD" hidden="1">"ACTUALTOTAL,CONTRIB_GEO,Cons_Entity,CLO,LC,iTop,2003.TOTAL,099999,YTD,"</definedName>
    <definedName name="EV__LOCKEDCVW__EUROPE2" hidden="1">"100605,BUDGET,CONTRIB_GEO,1319,CLO,LC,2008.AUG,iG99,YTD,"</definedName>
    <definedName name="EV__LOCKEDCVW__FINANCE" hidden="1">"300999,ACTUAL,INPUTCLO,250,CLO,EUR,itop,2009.DEC,YTD,"</definedName>
    <definedName name="EV__LOCKEDCVW__GRECIA" hidden="1">"i_TOT,BALANCE,REAL,ENEL,ML,G073,2006.TOTAL,Contrib_ENDESA,YTD,"</definedName>
    <definedName name="EV__LOCKEDCVW__IC" hidden="1">"500305,ACTUAL,LC,2,CLO,iTop,2008.APR,YTD,"</definedName>
    <definedName name="EV__LOCKEDCVW__LATAM" hidden="1">"PLENLEXPLOT,ACTUAL,input_tot,482,CLO,g5018EUR,I5993,2009.AUG,YTD,"</definedName>
    <definedName name="EV__LOCKEDCVW__OWNERSHIP" hidden="1">"ACTUAL,CONS_ENTITY,G99EUR,iTop,PCON,2008.APR,PERIODIC,"</definedName>
    <definedName name="EV__LOCKEDCVW__PERIMETRO" hidden="1">"PCON,i_TOT,REAL,ML,G001,2006.TOTAL,YTD,"</definedName>
    <definedName name="EV__LOCKEDCVW__PRUEBA" hidden="1">"Cons_Entity,CLO,LC,iTop,2008.MAR,099999,ACTUAL,CONTRIB_GEO,YTD,"</definedName>
    <definedName name="EV__LOCKEDCVW__RATE" hidden="1">"ACTUAL,EUR,CONSRATES,Global,2007.DEC,YTD,"</definedName>
    <definedName name="EV__LOCKEDCVW__TCAMBIO" hidden="1">"REAL,BRL,Global,2006.TOTAL,CONSRATES,YTD,"</definedName>
    <definedName name="EV__LOCKEDCVW__VALIDACION" hidden="1">"i_TOT,REAL,2006.TOTAL,VALIDACIONESPRUEBA,vnone,YTD,"</definedName>
    <definedName name="EV__LOCKEDCVW__VALIDATION" hidden="1">"099999,ACTUAL,CLO,iTop,2003.TOTAL,VV1001,vnone,YTD,"</definedName>
    <definedName name="EV__LOCKSTATUS__" hidden="1">4</definedName>
    <definedName name="EV__MAXEXPCOLS__" hidden="1">100</definedName>
    <definedName name="EV__MAXEXPROWS__" hidden="1">1000</definedName>
    <definedName name="EV__MEMORYCVW__" hidden="1">0</definedName>
    <definedName name="EV__WBEVMODE__" hidden="1">1</definedName>
    <definedName name="EV__WBREFOPTIONS__" hidden="1">134217732</definedName>
    <definedName name="EV__WBVERSION__" hidden="1">0</definedName>
    <definedName name="EV__WSINFO__" hidden="1">"telcpm"</definedName>
    <definedName name="event"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event"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event"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EVUR"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EVUR"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EVUR"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EVUR2"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EVUR2"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EVUR2"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ew">#REF!</definedName>
    <definedName name="ewew" hidden="1">#REF!</definedName>
    <definedName name="ewqd" localSheetId="16" hidden="1">{#N/A,#N/A,FALSE,"BASE";#N/A,#N/A,FALSE,"A";#N/A,#N/A,FALSE,"B";#N/A,#N/A,FALSE,"C";#N/A,#N/A,FALSE,"D";#N/A,#N/A,FALSE,"E";#N/A,#N/A,FALSE,"F";#N/A,#N/A,FALSE,"G";#N/A,#N/A,FALSE,"H";#N/A,#N/A,FALSE,"J";#N/A,#N/A,FALSE,"K";#N/A,#N/A,FALSE,"L";#N/A,#N/A,FALSE,"DIF_BT42"}</definedName>
    <definedName name="ewqd" localSheetId="18" hidden="1">{#N/A,#N/A,FALSE,"BASE";#N/A,#N/A,FALSE,"A";#N/A,#N/A,FALSE,"B";#N/A,#N/A,FALSE,"C";#N/A,#N/A,FALSE,"D";#N/A,#N/A,FALSE,"E";#N/A,#N/A,FALSE,"F";#N/A,#N/A,FALSE,"G";#N/A,#N/A,FALSE,"H";#N/A,#N/A,FALSE,"J";#N/A,#N/A,FALSE,"K";#N/A,#N/A,FALSE,"L";#N/A,#N/A,FALSE,"DIF_BT42"}</definedName>
    <definedName name="ewqd" hidden="1">{#N/A,#N/A,FALSE,"BASE";#N/A,#N/A,FALSE,"A";#N/A,#N/A,FALSE,"B";#N/A,#N/A,FALSE,"C";#N/A,#N/A,FALSE,"D";#N/A,#N/A,FALSE,"E";#N/A,#N/A,FALSE,"F";#N/A,#N/A,FALSE,"G";#N/A,#N/A,FALSE,"H";#N/A,#N/A,FALSE,"J";#N/A,#N/A,FALSE,"K";#N/A,#N/A,FALSE,"L";#N/A,#N/A,FALSE,"DIF_BT42"}</definedName>
    <definedName name="ewre" hidden="1">#REF!</definedName>
    <definedName name="ewrewrr">#REF!</definedName>
    <definedName name="EWRWER"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WRWER"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WRWER"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WT"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WT"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WT"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ewwe" localSheetId="16" hidden="1">{#N/A,#N/A,FALSE,"Aging Summary";#N/A,#N/A,FALSE,"Ratio Analysis";#N/A,#N/A,FALSE,"Test 120 Day Accts";#N/A,#N/A,FALSE,"Tickmarks"}</definedName>
    <definedName name="ewwe" localSheetId="18" hidden="1">{#N/A,#N/A,FALSE,"Aging Summary";#N/A,#N/A,FALSE,"Ratio Analysis";#N/A,#N/A,FALSE,"Test 120 Day Accts";#N/A,#N/A,FALSE,"Tickmarks"}</definedName>
    <definedName name="ewwe" hidden="1">{#N/A,#N/A,FALSE,"Aging Summary";#N/A,#N/A,FALSE,"Ratio Analysis";#N/A,#N/A,FALSE,"Test 120 Day Accts";#N/A,#N/A,FALSE,"Tickmarks"}</definedName>
    <definedName name="EX" localSheetId="16" hidden="1">{#N/A,#N/A,FALSE,"Aging Summary";#N/A,#N/A,FALSE,"Ratio Analysis";#N/A,#N/A,FALSE,"Test 120 Day Accts";#N/A,#N/A,FALSE,"Tickmarks"}</definedName>
    <definedName name="EX" localSheetId="18" hidden="1">{#N/A,#N/A,FALSE,"Aging Summary";#N/A,#N/A,FALSE,"Ratio Analysis";#N/A,#N/A,FALSE,"Test 120 Day Accts";#N/A,#N/A,FALSE,"Tickmarks"}</definedName>
    <definedName name="EX" hidden="1">{#N/A,#N/A,FALSE,"Aging Summary";#N/A,#N/A,FALSE,"Ratio Analysis";#N/A,#N/A,FALSE,"Test 120 Day Accts";#N/A,#N/A,FALSE,"Tickmarks"}</definedName>
    <definedName name="EX_1" localSheetId="16" hidden="1">{#N/A,#N/A,FALSE,"Aging Summary";#N/A,#N/A,FALSE,"Ratio Analysis";#N/A,#N/A,FALSE,"Test 120 Day Accts";#N/A,#N/A,FALSE,"Tickmarks"}</definedName>
    <definedName name="EX_1" localSheetId="18" hidden="1">{#N/A,#N/A,FALSE,"Aging Summary";#N/A,#N/A,FALSE,"Ratio Analysis";#N/A,#N/A,FALSE,"Test 120 Day Accts";#N/A,#N/A,FALSE,"Tickmarks"}</definedName>
    <definedName name="EX_1" hidden="1">{#N/A,#N/A,FALSE,"Aging Summary";#N/A,#N/A,FALSE,"Ratio Analysis";#N/A,#N/A,FALSE,"Test 120 Day Accts";#N/A,#N/A,FALSE,"Tickmarks"}</definedName>
    <definedName name="EX_2" localSheetId="16" hidden="1">{#N/A,#N/A,FALSE,"Aging Summary";#N/A,#N/A,FALSE,"Ratio Analysis";#N/A,#N/A,FALSE,"Test 120 Day Accts";#N/A,#N/A,FALSE,"Tickmarks"}</definedName>
    <definedName name="EX_2" localSheetId="18" hidden="1">{#N/A,#N/A,FALSE,"Aging Summary";#N/A,#N/A,FALSE,"Ratio Analysis";#N/A,#N/A,FALSE,"Test 120 Day Accts";#N/A,#N/A,FALSE,"Tickmarks"}</definedName>
    <definedName name="EX_2" hidden="1">{#N/A,#N/A,FALSE,"Aging Summary";#N/A,#N/A,FALSE,"Ratio Analysis";#N/A,#N/A,FALSE,"Test 120 Day Accts";#N/A,#N/A,FALSE,"Tickmarks"}</definedName>
    <definedName name="Ex_Antérieur">#REF!</definedName>
    <definedName name="Ex_Antérieur_11">NA()</definedName>
    <definedName name="Ex_Antérieur_12">NA()</definedName>
    <definedName name="Ex_Ref">#REF!</definedName>
    <definedName name="Ex_réf">#REF!</definedName>
    <definedName name="Ex_Ref_11">NA()</definedName>
    <definedName name="Ex_réf_11">NA()</definedName>
    <definedName name="Ex_Ref_12">NA()</definedName>
    <definedName name="Ex_réf_12">NA()</definedName>
    <definedName name="ExactAddinConnection" hidden="1">"003"</definedName>
    <definedName name="ExactAddinConnection.003" hidden="1">"MMODSIN02;003;limj02;0"</definedName>
    <definedName name="ExactAddinConnection.100" hidden="1">"mmodsin02;003;sg01limj01;1"</definedName>
    <definedName name="ExactAddinConnection.101" hidden="1">"(local);101;tanv3790;1"</definedName>
    <definedName name="ExactAddinReports" hidden="1">1</definedName>
    <definedName name="EXC" localSheetId="16" hidden="1">{#N/A,#N/A,FALSE,"Aging Summary";#N/A,#N/A,FALSE,"Ratio Analysis";#N/A,#N/A,FALSE,"Test 120 Day Accts";#N/A,#N/A,FALSE,"Tickmarks"}</definedName>
    <definedName name="EXC" localSheetId="18" hidden="1">{#N/A,#N/A,FALSE,"Aging Summary";#N/A,#N/A,FALSE,"Ratio Analysis";#N/A,#N/A,FALSE,"Test 120 Day Accts";#N/A,#N/A,FALSE,"Tickmarks"}</definedName>
    <definedName name="EXC" hidden="1">{#N/A,#N/A,FALSE,"Aging Summary";#N/A,#N/A,FALSE,"Ratio Analysis";#N/A,#N/A,FALSE,"Test 120 Day Accts";#N/A,#N/A,FALSE,"Tickmarks"}</definedName>
    <definedName name="Excel_BuiltIn__FilterDatabase">#REF!</definedName>
    <definedName name="Excel_BuiltIn__FilterDatabase_1">#REF!</definedName>
    <definedName name="Excel_BuiltIn__FilterDatabase_1_1">#REF!</definedName>
    <definedName name="Excel_BuiltIn__FilterDatabase_1_1_1">#REF!</definedName>
    <definedName name="Excel_BuiltIn__FilterDatabase_1_1_1_1">#REF!</definedName>
    <definedName name="Excel_BuiltIn__FilterDatabase_1_1_1_1_1">#REF!</definedName>
    <definedName name="Excel_BuiltIn__FilterDatabase_1_1_1_1_1_1">"$#REF!.$#REF!$#REF!:$#REF!$#REF!"</definedName>
    <definedName name="Excel_BuiltIn__FilterDatabase_1_1_1_1_1_1_1">"$#REF!.$#REF!$#REF!:$#REF!$#REF!"</definedName>
    <definedName name="Excel_BuiltIn__FilterDatabase_1_1_1_1_1_16">#REF!</definedName>
    <definedName name="Excel_BuiltIn__FilterDatabase_1_1_1_1_1_16_2">"#REF!"</definedName>
    <definedName name="Excel_BuiltIn__FilterDatabase_1_1_1_1_1_16_2_1">"#REF!"</definedName>
    <definedName name="Excel_BuiltIn__FilterDatabase_1_1_1_1_1_16_3">"#REF!"</definedName>
    <definedName name="Excel_BuiltIn__FilterDatabase_1_1_1_1_1_16_4">"#REF!"</definedName>
    <definedName name="Excel_BuiltIn__FilterDatabase_1_1_1_1_1_16_5">"#REF!"</definedName>
    <definedName name="Excel_BuiltIn__FilterDatabase_1_1_1_1_1_2">"#REF!"</definedName>
    <definedName name="Excel_BuiltIn__FilterDatabase_1_1_1_1_1_2_1">"#REF!"</definedName>
    <definedName name="Excel_BuiltIn__FilterDatabase_1_1_1_1_1_3">"#REF!"</definedName>
    <definedName name="Excel_BuiltIn__FilterDatabase_1_1_1_1_1_4">"#REF!"</definedName>
    <definedName name="Excel_BuiltIn__FilterDatabase_1_1_1_1_1_5">"#REF!"</definedName>
    <definedName name="Excel_BuiltIn__FilterDatabase_1_1_1_1_1_7">#REF!</definedName>
    <definedName name="Excel_BuiltIn__FilterDatabase_1_1_1_1_1_8">#REF!</definedName>
    <definedName name="Excel_BuiltIn__FilterDatabase_1_1_1_1_1_8_16">#REF!</definedName>
    <definedName name="Excel_BuiltIn__FilterDatabase_1_1_1_1_1_8_16_2">"#REF!"</definedName>
    <definedName name="Excel_BuiltIn__FilterDatabase_1_1_1_1_1_8_16_2_1">"#REF!"</definedName>
    <definedName name="Excel_BuiltIn__FilterDatabase_1_1_1_1_1_8_16_3">"#REF!"</definedName>
    <definedName name="Excel_BuiltIn__FilterDatabase_1_1_1_1_1_8_16_4">"#REF!"</definedName>
    <definedName name="Excel_BuiltIn__FilterDatabase_1_1_1_1_1_8_16_5">"#REF!"</definedName>
    <definedName name="Excel_BuiltIn__FilterDatabase_1_1_1_1_1_8_2">"#REF!"</definedName>
    <definedName name="Excel_BuiltIn__FilterDatabase_1_1_1_1_1_8_2_1">"#REF!"</definedName>
    <definedName name="Excel_BuiltIn__FilterDatabase_1_1_1_1_1_8_3">"#REF!"</definedName>
    <definedName name="Excel_BuiltIn__FilterDatabase_1_1_1_1_1_8_4">"#REF!"</definedName>
    <definedName name="Excel_BuiltIn__FilterDatabase_1_1_1_1_1_8_5">"#REF!"</definedName>
    <definedName name="Excel_BuiltIn__FilterDatabase_1_1_1_1_1_9">#REF!</definedName>
    <definedName name="Excel_BuiltIn__FilterDatabase_1_1_1_1_1_9_16">#REF!</definedName>
    <definedName name="Excel_BuiltIn__FilterDatabase_1_1_1_1_1_9_16_2">"#REF!"</definedName>
    <definedName name="Excel_BuiltIn__FilterDatabase_1_1_1_1_1_9_16_2_1">"#REF!"</definedName>
    <definedName name="Excel_BuiltIn__FilterDatabase_1_1_1_1_1_9_16_3">"#REF!"</definedName>
    <definedName name="Excel_BuiltIn__FilterDatabase_1_1_1_1_1_9_16_4">"#REF!"</definedName>
    <definedName name="Excel_BuiltIn__FilterDatabase_1_1_1_1_1_9_16_5">"#REF!"</definedName>
    <definedName name="Excel_BuiltIn__FilterDatabase_1_1_1_1_1_9_2">"#REF!"</definedName>
    <definedName name="Excel_BuiltIn__FilterDatabase_1_1_1_1_1_9_2_1">"#REF!"</definedName>
    <definedName name="Excel_BuiltIn__FilterDatabase_1_1_1_1_1_9_3">"#REF!"</definedName>
    <definedName name="Excel_BuiltIn__FilterDatabase_1_1_1_1_1_9_4">"#REF!"</definedName>
    <definedName name="Excel_BuiltIn__FilterDatabase_1_1_1_1_1_9_5">"#REF!"</definedName>
    <definedName name="Excel_BuiltIn__FilterDatabase_1_1_1_1_16">#REF!</definedName>
    <definedName name="Excel_BuiltIn__FilterDatabase_1_1_1_1_16_2">"#REF!"</definedName>
    <definedName name="Excel_BuiltIn__FilterDatabase_1_1_1_1_16_2_1">"#REF!"</definedName>
    <definedName name="Excel_BuiltIn__FilterDatabase_1_1_1_1_16_3">"#REF!"</definedName>
    <definedName name="Excel_BuiltIn__FilterDatabase_1_1_1_1_16_4">"#REF!"</definedName>
    <definedName name="Excel_BuiltIn__FilterDatabase_1_1_1_1_16_5">"#REF!"</definedName>
    <definedName name="Excel_BuiltIn__FilterDatabase_1_1_1_1_2">"#REF!"</definedName>
    <definedName name="Excel_BuiltIn__FilterDatabase_1_1_1_1_2_1">"#REF!"</definedName>
    <definedName name="Excel_BuiltIn__FilterDatabase_1_1_1_1_3">"#REF!"</definedName>
    <definedName name="Excel_BuiltIn__FilterDatabase_1_1_1_1_4">"#REF!"</definedName>
    <definedName name="Excel_BuiltIn__FilterDatabase_1_1_1_1_5">"#REF!"</definedName>
    <definedName name="Excel_BuiltIn__FilterDatabase_1_1_1_1_7">#REF!</definedName>
    <definedName name="Excel_BuiltIn__FilterDatabase_1_1_1_1_8">#REF!</definedName>
    <definedName name="Excel_BuiltIn__FilterDatabase_1_1_1_1_8_16">#REF!</definedName>
    <definedName name="Excel_BuiltIn__FilterDatabase_1_1_1_1_8_16_2">"#REF!"</definedName>
    <definedName name="Excel_BuiltIn__FilterDatabase_1_1_1_1_8_16_2_1">"#REF!"</definedName>
    <definedName name="Excel_BuiltIn__FilterDatabase_1_1_1_1_8_16_3">"#REF!"</definedName>
    <definedName name="Excel_BuiltIn__FilterDatabase_1_1_1_1_8_16_4">"#REF!"</definedName>
    <definedName name="Excel_BuiltIn__FilterDatabase_1_1_1_1_8_16_5">"#REF!"</definedName>
    <definedName name="Excel_BuiltIn__FilterDatabase_1_1_1_1_8_2">"#REF!"</definedName>
    <definedName name="Excel_BuiltIn__FilterDatabase_1_1_1_1_8_2_1">"#REF!"</definedName>
    <definedName name="Excel_BuiltIn__FilterDatabase_1_1_1_1_8_3">"#REF!"</definedName>
    <definedName name="Excel_BuiltIn__FilterDatabase_1_1_1_1_8_4">"#REF!"</definedName>
    <definedName name="Excel_BuiltIn__FilterDatabase_1_1_1_1_8_5">"#REF!"</definedName>
    <definedName name="Excel_BuiltIn__FilterDatabase_1_1_1_1_9">#REF!</definedName>
    <definedName name="Excel_BuiltIn__FilterDatabase_1_1_1_1_9_16">#REF!</definedName>
    <definedName name="Excel_BuiltIn__FilterDatabase_1_1_1_1_9_16_2">"#REF!"</definedName>
    <definedName name="Excel_BuiltIn__FilterDatabase_1_1_1_1_9_16_2_1">"#REF!"</definedName>
    <definedName name="Excel_BuiltIn__FilterDatabase_1_1_1_1_9_16_3">"#REF!"</definedName>
    <definedName name="Excel_BuiltIn__FilterDatabase_1_1_1_1_9_16_4">"#REF!"</definedName>
    <definedName name="Excel_BuiltIn__FilterDatabase_1_1_1_1_9_16_5">"#REF!"</definedName>
    <definedName name="Excel_BuiltIn__FilterDatabase_1_1_1_1_9_2">"#REF!"</definedName>
    <definedName name="Excel_BuiltIn__FilterDatabase_1_1_1_1_9_2_1">"#REF!"</definedName>
    <definedName name="Excel_BuiltIn__FilterDatabase_1_1_1_1_9_3">"#REF!"</definedName>
    <definedName name="Excel_BuiltIn__FilterDatabase_1_1_1_1_9_4">"#REF!"</definedName>
    <definedName name="Excel_BuiltIn__FilterDatabase_1_1_1_1_9_5">"#REF!"</definedName>
    <definedName name="Excel_BuiltIn__FilterDatabase_1_1_1_16">#REF!</definedName>
    <definedName name="Excel_BuiltIn__FilterDatabase_1_1_1_16_2">"#REF!"</definedName>
    <definedName name="Excel_BuiltIn__FilterDatabase_1_1_1_16_2_1">"#REF!"</definedName>
    <definedName name="Excel_BuiltIn__FilterDatabase_1_1_1_16_3">"#REF!"</definedName>
    <definedName name="Excel_BuiltIn__FilterDatabase_1_1_1_16_4">"#REF!"</definedName>
    <definedName name="Excel_BuiltIn__FilterDatabase_1_1_1_16_5">"#REF!"</definedName>
    <definedName name="Excel_BuiltIn__FilterDatabase_1_1_1_2">"#REF!"</definedName>
    <definedName name="Excel_BuiltIn__FilterDatabase_1_1_1_2_1">"#REF!"</definedName>
    <definedName name="Excel_BuiltIn__FilterDatabase_1_1_1_3">"#REF!"</definedName>
    <definedName name="Excel_BuiltIn__FilterDatabase_1_1_1_4">"#REF!"</definedName>
    <definedName name="Excel_BuiltIn__FilterDatabase_1_1_1_5">"#REF!"</definedName>
    <definedName name="Excel_BuiltIn__FilterDatabase_1_1_1_7">#REF!</definedName>
    <definedName name="Excel_BuiltIn__FilterDatabase_1_1_1_8">#REF!</definedName>
    <definedName name="Excel_BuiltIn__FilterDatabase_1_1_1_8_16">#REF!</definedName>
    <definedName name="Excel_BuiltIn__FilterDatabase_1_1_1_8_16_2">"#REF!"</definedName>
    <definedName name="Excel_BuiltIn__FilterDatabase_1_1_1_8_16_2_1">"#REF!"</definedName>
    <definedName name="Excel_BuiltIn__FilterDatabase_1_1_1_8_16_3">"#REF!"</definedName>
    <definedName name="Excel_BuiltIn__FilterDatabase_1_1_1_8_16_4">"#REF!"</definedName>
    <definedName name="Excel_BuiltIn__FilterDatabase_1_1_1_8_16_5">"#REF!"</definedName>
    <definedName name="Excel_BuiltIn__FilterDatabase_1_1_1_8_2">"#REF!"</definedName>
    <definedName name="Excel_BuiltIn__FilterDatabase_1_1_1_8_2_1">"#REF!"</definedName>
    <definedName name="Excel_BuiltIn__FilterDatabase_1_1_1_8_3">"#REF!"</definedName>
    <definedName name="Excel_BuiltIn__FilterDatabase_1_1_1_8_4">"#REF!"</definedName>
    <definedName name="Excel_BuiltIn__FilterDatabase_1_1_1_8_5">"#REF!"</definedName>
    <definedName name="Excel_BuiltIn__FilterDatabase_1_1_1_9">#REF!</definedName>
    <definedName name="Excel_BuiltIn__FilterDatabase_1_1_1_9_16">#REF!</definedName>
    <definedName name="Excel_BuiltIn__FilterDatabase_1_1_1_9_16_2">"#REF!"</definedName>
    <definedName name="Excel_BuiltIn__FilterDatabase_1_1_1_9_16_2_1">"#REF!"</definedName>
    <definedName name="Excel_BuiltIn__FilterDatabase_1_1_1_9_16_3">"#REF!"</definedName>
    <definedName name="Excel_BuiltIn__FilterDatabase_1_1_1_9_16_4">"#REF!"</definedName>
    <definedName name="Excel_BuiltIn__FilterDatabase_1_1_1_9_16_5">"#REF!"</definedName>
    <definedName name="Excel_BuiltIn__FilterDatabase_1_1_1_9_2">"#REF!"</definedName>
    <definedName name="Excel_BuiltIn__FilterDatabase_1_1_1_9_2_1">"#REF!"</definedName>
    <definedName name="Excel_BuiltIn__FilterDatabase_1_1_1_9_3">"#REF!"</definedName>
    <definedName name="Excel_BuiltIn__FilterDatabase_1_1_1_9_4">"#REF!"</definedName>
    <definedName name="Excel_BuiltIn__FilterDatabase_1_1_1_9_5">"#REF!"</definedName>
    <definedName name="Excel_BuiltIn__FilterDatabase_1_1_16">#REF!</definedName>
    <definedName name="Excel_BuiltIn__FilterDatabase_1_1_16_2">"#REF!"</definedName>
    <definedName name="Excel_BuiltIn__FilterDatabase_1_1_16_2_1">"#REF!"</definedName>
    <definedName name="Excel_BuiltIn__FilterDatabase_1_1_16_3">"#REF!"</definedName>
    <definedName name="Excel_BuiltIn__FilterDatabase_1_1_16_4">"#REF!"</definedName>
    <definedName name="Excel_BuiltIn__FilterDatabase_1_1_16_5">"#REF!"</definedName>
    <definedName name="Excel_BuiltIn__FilterDatabase_1_1_2">"#REF!"</definedName>
    <definedName name="Excel_BuiltIn__FilterDatabase_1_1_2_1">"#REF!"</definedName>
    <definedName name="Excel_BuiltIn__FilterDatabase_1_1_3">"#REF!"</definedName>
    <definedName name="Excel_BuiltIn__FilterDatabase_1_1_4">"#REF!"</definedName>
    <definedName name="Excel_BuiltIn__FilterDatabase_1_1_5">"#REF!"</definedName>
    <definedName name="Excel_BuiltIn__FilterDatabase_1_1_7">#REF!</definedName>
    <definedName name="Excel_BuiltIn__FilterDatabase_1_1_8">#REF!</definedName>
    <definedName name="Excel_BuiltIn__FilterDatabase_1_1_8_16">#REF!</definedName>
    <definedName name="Excel_BuiltIn__FilterDatabase_1_1_8_16_2">"#REF!"</definedName>
    <definedName name="Excel_BuiltIn__FilterDatabase_1_1_8_16_2_1">"#REF!"</definedName>
    <definedName name="Excel_BuiltIn__FilterDatabase_1_1_8_16_3">"#REF!"</definedName>
    <definedName name="Excel_BuiltIn__FilterDatabase_1_1_8_16_4">"#REF!"</definedName>
    <definedName name="Excel_BuiltIn__FilterDatabase_1_1_8_16_5">"#REF!"</definedName>
    <definedName name="Excel_BuiltIn__FilterDatabase_1_1_8_2">"#REF!"</definedName>
    <definedName name="Excel_BuiltIn__FilterDatabase_1_1_8_2_1">"#REF!"</definedName>
    <definedName name="Excel_BuiltIn__FilterDatabase_1_1_8_3">"#REF!"</definedName>
    <definedName name="Excel_BuiltIn__FilterDatabase_1_1_8_4">"#REF!"</definedName>
    <definedName name="Excel_BuiltIn__FilterDatabase_1_1_8_5">"#REF!"</definedName>
    <definedName name="Excel_BuiltIn__FilterDatabase_1_1_9">#REF!</definedName>
    <definedName name="Excel_BuiltIn__FilterDatabase_1_1_9_16">#REF!</definedName>
    <definedName name="Excel_BuiltIn__FilterDatabase_1_1_9_16_2">"#REF!"</definedName>
    <definedName name="Excel_BuiltIn__FilterDatabase_1_1_9_16_2_1">"#REF!"</definedName>
    <definedName name="Excel_BuiltIn__FilterDatabase_1_1_9_16_3">"#REF!"</definedName>
    <definedName name="Excel_BuiltIn__FilterDatabase_1_1_9_16_4">"#REF!"</definedName>
    <definedName name="Excel_BuiltIn__FilterDatabase_1_1_9_16_5">"#REF!"</definedName>
    <definedName name="Excel_BuiltIn__FilterDatabase_1_1_9_2">"#REF!"</definedName>
    <definedName name="Excel_BuiltIn__FilterDatabase_1_1_9_2_1">"#REF!"</definedName>
    <definedName name="Excel_BuiltIn__FilterDatabase_1_1_9_3">"#REF!"</definedName>
    <definedName name="Excel_BuiltIn__FilterDatabase_1_1_9_4">"#REF!"</definedName>
    <definedName name="Excel_BuiltIn__FilterDatabase_1_1_9_5">"#REF!"</definedName>
    <definedName name="Excel_BuiltIn__FilterDatabase_1_16">#REF!</definedName>
    <definedName name="Excel_BuiltIn__FilterDatabase_1_16_2">"#REF!"</definedName>
    <definedName name="Excel_BuiltIn__FilterDatabase_1_16_2_1">"#REF!"</definedName>
    <definedName name="Excel_BuiltIn__FilterDatabase_1_16_3">"#REF!"</definedName>
    <definedName name="Excel_BuiltIn__FilterDatabase_1_16_4">"#REF!"</definedName>
    <definedName name="Excel_BuiltIn__FilterDatabase_1_16_5">"#REF!"</definedName>
    <definedName name="Excel_BuiltIn__FilterDatabase_1_2">"#REF!"</definedName>
    <definedName name="Excel_BuiltIn__FilterDatabase_1_2_1">"#REF!"</definedName>
    <definedName name="Excel_BuiltIn__FilterDatabase_1_3">"#REF!"</definedName>
    <definedName name="Excel_BuiltIn__FilterDatabase_1_4">"#REF!"</definedName>
    <definedName name="Excel_BuiltIn__FilterDatabase_1_5">"#REF!"</definedName>
    <definedName name="Excel_BuiltIn__FilterDatabase_1_7">#REF!</definedName>
    <definedName name="Excel_BuiltIn__FilterDatabase_1_8">#REF!</definedName>
    <definedName name="Excel_BuiltIn__FilterDatabase_1_8_16">#REF!</definedName>
    <definedName name="Excel_BuiltIn__FilterDatabase_1_8_16_2">"#REF!"</definedName>
    <definedName name="Excel_BuiltIn__FilterDatabase_1_8_16_2_1">"#REF!"</definedName>
    <definedName name="Excel_BuiltIn__FilterDatabase_1_8_16_3">"#REF!"</definedName>
    <definedName name="Excel_BuiltIn__FilterDatabase_1_8_16_4">"#REF!"</definedName>
    <definedName name="Excel_BuiltIn__FilterDatabase_1_8_16_5">"#REF!"</definedName>
    <definedName name="Excel_BuiltIn__FilterDatabase_1_8_2">"#REF!"</definedName>
    <definedName name="Excel_BuiltIn__FilterDatabase_1_8_2_1">"#REF!"</definedName>
    <definedName name="Excel_BuiltIn__FilterDatabase_1_8_3">"#REF!"</definedName>
    <definedName name="Excel_BuiltIn__FilterDatabase_1_8_4">"#REF!"</definedName>
    <definedName name="Excel_BuiltIn__FilterDatabase_1_8_5">"#REF!"</definedName>
    <definedName name="Excel_BuiltIn__FilterDatabase_1_9">#REF!</definedName>
    <definedName name="Excel_BuiltIn__FilterDatabase_1_9_16">#REF!</definedName>
    <definedName name="Excel_BuiltIn__FilterDatabase_1_9_16_2">"#REF!"</definedName>
    <definedName name="Excel_BuiltIn__FilterDatabase_1_9_16_2_1">"#REF!"</definedName>
    <definedName name="Excel_BuiltIn__FilterDatabase_1_9_16_3">"#REF!"</definedName>
    <definedName name="Excel_BuiltIn__FilterDatabase_1_9_16_4">"#REF!"</definedName>
    <definedName name="Excel_BuiltIn__FilterDatabase_1_9_16_5">"#REF!"</definedName>
    <definedName name="Excel_BuiltIn__FilterDatabase_1_9_2">"#REF!"</definedName>
    <definedName name="Excel_BuiltIn__FilterDatabase_1_9_2_1">"#REF!"</definedName>
    <definedName name="Excel_BuiltIn__FilterDatabase_1_9_3">"#REF!"</definedName>
    <definedName name="Excel_BuiltIn__FilterDatabase_1_9_4">"#REF!"</definedName>
    <definedName name="Excel_BuiltIn__FilterDatabase_1_9_5">"#REF!"</definedName>
    <definedName name="Excel_BuiltIn__FilterDatabase_10">#REF!</definedName>
    <definedName name="Excel_BuiltIn__FilterDatabase_10_1">#REF!</definedName>
    <definedName name="Excel_BuiltIn__FilterDatabase_10_1_2">"#REF!"</definedName>
    <definedName name="Excel_BuiltIn__FilterDatabase_10_1_2_1">"#REF!"</definedName>
    <definedName name="Excel_BuiltIn__FilterDatabase_10_1_3">"#REF!"</definedName>
    <definedName name="Excel_BuiltIn__FilterDatabase_10_1_4">"#REF!"</definedName>
    <definedName name="Excel_BuiltIn__FilterDatabase_10_1_5">"#REF!"</definedName>
    <definedName name="Excel_BuiltIn__FilterDatabase_10_16">#REF!</definedName>
    <definedName name="Excel_BuiltIn__FilterDatabase_10_16_2">"#REF!"</definedName>
    <definedName name="Excel_BuiltIn__FilterDatabase_10_16_2_1">"#REF!"</definedName>
    <definedName name="Excel_BuiltIn__FilterDatabase_10_16_3">"#REF!"</definedName>
    <definedName name="Excel_BuiltIn__FilterDatabase_10_16_4">"#REF!"</definedName>
    <definedName name="Excel_BuiltIn__FilterDatabase_10_16_5">"#REF!"</definedName>
    <definedName name="Excel_BuiltIn__FilterDatabase_10_2">"#REF!"</definedName>
    <definedName name="Excel_BuiltIn__FilterDatabase_10_2_1">"#REF!"</definedName>
    <definedName name="Excel_BuiltIn__FilterDatabase_10_3">"#REF!"</definedName>
    <definedName name="Excel_BuiltIn__FilterDatabase_10_4">"#REF!"</definedName>
    <definedName name="Excel_BuiltIn__FilterDatabase_10_5">"#REF!"</definedName>
    <definedName name="Excel_BuiltIn__FilterDatabase_10_8">#REF!</definedName>
    <definedName name="Excel_BuiltIn__FilterDatabase_10_8_16">#REF!</definedName>
    <definedName name="Excel_BuiltIn__FilterDatabase_10_8_16_2">"#REF!"</definedName>
    <definedName name="Excel_BuiltIn__FilterDatabase_10_8_16_2_1">"#REF!"</definedName>
    <definedName name="Excel_BuiltIn__FilterDatabase_10_8_16_3">"#REF!"</definedName>
    <definedName name="Excel_BuiltIn__FilterDatabase_10_8_16_4">"#REF!"</definedName>
    <definedName name="Excel_BuiltIn__FilterDatabase_10_8_16_5">"#REF!"</definedName>
    <definedName name="Excel_BuiltIn__FilterDatabase_10_8_2">"#REF!"</definedName>
    <definedName name="Excel_BuiltIn__FilterDatabase_10_8_2_1">"#REF!"</definedName>
    <definedName name="Excel_BuiltIn__FilterDatabase_10_8_3">"#REF!"</definedName>
    <definedName name="Excel_BuiltIn__FilterDatabase_10_8_4">"#REF!"</definedName>
    <definedName name="Excel_BuiltIn__FilterDatabase_10_8_5">"#REF!"</definedName>
    <definedName name="Excel_BuiltIn__FilterDatabase_10_9">#REF!</definedName>
    <definedName name="Excel_BuiltIn__FilterDatabase_10_9_16">#REF!</definedName>
    <definedName name="Excel_BuiltIn__FilterDatabase_10_9_16_2">"#REF!"</definedName>
    <definedName name="Excel_BuiltIn__FilterDatabase_10_9_16_2_1">"#REF!"</definedName>
    <definedName name="Excel_BuiltIn__FilterDatabase_10_9_16_3">"#REF!"</definedName>
    <definedName name="Excel_BuiltIn__FilterDatabase_10_9_16_4">"#REF!"</definedName>
    <definedName name="Excel_BuiltIn__FilterDatabase_10_9_16_5">"#REF!"</definedName>
    <definedName name="Excel_BuiltIn__FilterDatabase_10_9_2">"#REF!"</definedName>
    <definedName name="Excel_BuiltIn__FilterDatabase_10_9_2_1">"#REF!"</definedName>
    <definedName name="Excel_BuiltIn__FilterDatabase_10_9_3">"#REF!"</definedName>
    <definedName name="Excel_BuiltIn__FilterDatabase_10_9_4">"#REF!"</definedName>
    <definedName name="Excel_BuiltIn__FilterDatabase_10_9_5">"#REF!"</definedName>
    <definedName name="Excel_BuiltIn__FilterDatabase_11">#REF!</definedName>
    <definedName name="Excel_BuiltIn__FilterDatabase_11_2">"#REF!"</definedName>
    <definedName name="Excel_BuiltIn__FilterDatabase_11_3">"#REF!"</definedName>
    <definedName name="Excel_BuiltIn__FilterDatabase_11_5">"#REF!"</definedName>
    <definedName name="Excel_BuiltIn__FilterDatabase_12">#REF!</definedName>
    <definedName name="Excel_BuiltIn__FilterDatabase_12_1">#REF!</definedName>
    <definedName name="Excel_BuiltIn__FilterDatabase_12_1_2">"#REF!"</definedName>
    <definedName name="Excel_BuiltIn__FilterDatabase_12_1_2_1">"#REF!"</definedName>
    <definedName name="Excel_BuiltIn__FilterDatabase_12_1_3">"#REF!"</definedName>
    <definedName name="Excel_BuiltIn__FilterDatabase_12_1_4">"#REF!"</definedName>
    <definedName name="Excel_BuiltIn__FilterDatabase_12_1_5">"#REF!"</definedName>
    <definedName name="Excel_BuiltIn__FilterDatabase_12_2">"#REF!"</definedName>
    <definedName name="Excel_BuiltIn__FilterDatabase_12_2_1">"#REF!"</definedName>
    <definedName name="Excel_BuiltIn__FilterDatabase_12_3">"#REF!"</definedName>
    <definedName name="Excel_BuiltIn__FilterDatabase_12_4">"#REF!"</definedName>
    <definedName name="Excel_BuiltIn__FilterDatabase_12_5">"#REF!"</definedName>
    <definedName name="Excel_BuiltIn__FilterDatabase_13">"$#REF!.$D$1:$I$1"</definedName>
    <definedName name="Excel_BuiltIn__FilterDatabase_14">"#REF!"</definedName>
    <definedName name="Excel_BuiltIn__FilterDatabase_14_2">"#REF!"</definedName>
    <definedName name="Excel_BuiltIn__FilterDatabase_14_3">"#REF!"</definedName>
    <definedName name="Excel_BuiltIn__FilterDatabase_14_4">"#REF!"</definedName>
    <definedName name="Excel_BuiltIn__FilterDatabase_14_5">"#REF!"</definedName>
    <definedName name="Excel_BuiltIn__FilterDatabase_15">#N/A</definedName>
    <definedName name="Excel_BuiltIn__FilterDatabase_15_10">#N/A</definedName>
    <definedName name="Excel_BuiltIn__FilterDatabase_15_5">#N/A</definedName>
    <definedName name="Excel_BuiltIn__FilterDatabase_17">#REF!</definedName>
    <definedName name="Excel_BuiltIn__FilterDatabase_17_2">"#REF!"</definedName>
    <definedName name="Excel_BuiltIn__FilterDatabase_17_2_1">"#REF!"</definedName>
    <definedName name="Excel_BuiltIn__FilterDatabase_17_3">"#REF!"</definedName>
    <definedName name="Excel_BuiltIn__FilterDatabase_17_4">"#REF!"</definedName>
    <definedName name="Excel_BuiltIn__FilterDatabase_17_5">"#REF!"</definedName>
    <definedName name="Excel_BuiltIn__FilterDatabase_19">"#REF!"</definedName>
    <definedName name="Excel_BuiltIn__FilterDatabase_19_2">"#REF!"</definedName>
    <definedName name="Excel_BuiltIn__FilterDatabase_19_3">"#REF!"</definedName>
    <definedName name="Excel_BuiltIn__FilterDatabase_19_4">"#REF!"</definedName>
    <definedName name="Excel_BuiltIn__FilterDatabase_19_5">"#REF!"</definedName>
    <definedName name="Excel_BuiltIn__FilterDatabase_2">#REF!</definedName>
    <definedName name="Excel_BuiltIn__FilterDatabase_2_1">"#REF!"</definedName>
    <definedName name="Excel_BuiltIn__FilterDatabase_2_1_5">"#REF!"</definedName>
    <definedName name="Excel_BuiltIn__FilterDatabase_2_10">"#REF!"</definedName>
    <definedName name="Excel_BuiltIn__FilterDatabase_2_22">"#REF!"</definedName>
    <definedName name="Excel_BuiltIn__FilterDatabase_2_22_10">"#REF!"</definedName>
    <definedName name="Excel_BuiltIn__FilterDatabase_2_22_5">"#REF!"</definedName>
    <definedName name="Excel_BuiltIn__FilterDatabase_2_5">"#REF!"</definedName>
    <definedName name="Excel_BuiltIn__FilterDatabase_21">#REF!</definedName>
    <definedName name="Excel_BuiltIn__FilterDatabase_28">#REF!</definedName>
    <definedName name="Excel_BuiltIn__FilterDatabase_3">#REF!</definedName>
    <definedName name="Excel_BuiltIn__FilterDatabase_3_1">"$#REF!.$#REF!$#REF!:$#REF!$#REF!"</definedName>
    <definedName name="Excel_BuiltIn__FilterDatabase_34">"#REF!"</definedName>
    <definedName name="Excel_BuiltIn__FilterDatabase_34_5">"#REF!"</definedName>
    <definedName name="Excel_BuiltIn__FilterDatabase_4">#REF!</definedName>
    <definedName name="Excel_BuiltIn__FilterDatabase_4_1">#REF!</definedName>
    <definedName name="Excel_BuiltIn__FilterDatabase_5">#REF!</definedName>
    <definedName name="Excel_BuiltIn__FilterDatabase_5_1">#REF!</definedName>
    <definedName name="Excel_BuiltIn__FilterDatabase_5_16">#REF!</definedName>
    <definedName name="Excel_BuiltIn__FilterDatabase_5_16_2">"#REF!"</definedName>
    <definedName name="Excel_BuiltIn__FilterDatabase_5_16_2_1">"#REF!"</definedName>
    <definedName name="Excel_BuiltIn__FilterDatabase_5_16_3">"#REF!"</definedName>
    <definedName name="Excel_BuiltIn__FilterDatabase_5_16_4">"#REF!"</definedName>
    <definedName name="Excel_BuiltIn__FilterDatabase_5_16_5">"#REF!"</definedName>
    <definedName name="Excel_BuiltIn__FilterDatabase_5_2">"#REF!"</definedName>
    <definedName name="Excel_BuiltIn__FilterDatabase_5_2_1">"#REF!"</definedName>
    <definedName name="Excel_BuiltIn__FilterDatabase_5_3">"#REF!"</definedName>
    <definedName name="Excel_BuiltIn__FilterDatabase_5_4">"#REF!"</definedName>
    <definedName name="Excel_BuiltIn__FilterDatabase_5_5">"#REF!"</definedName>
    <definedName name="Excel_BuiltIn__FilterDatabase_5_8">#REF!</definedName>
    <definedName name="Excel_BuiltIn__FilterDatabase_5_8_16">#REF!</definedName>
    <definedName name="Excel_BuiltIn__FilterDatabase_5_8_16_2">"#REF!"</definedName>
    <definedName name="Excel_BuiltIn__FilterDatabase_5_8_16_2_1">"#REF!"</definedName>
    <definedName name="Excel_BuiltIn__FilterDatabase_5_8_16_3">"#REF!"</definedName>
    <definedName name="Excel_BuiltIn__FilterDatabase_5_8_16_4">"#REF!"</definedName>
    <definedName name="Excel_BuiltIn__FilterDatabase_5_8_16_5">"#REF!"</definedName>
    <definedName name="Excel_BuiltIn__FilterDatabase_5_8_2">"#REF!"</definedName>
    <definedName name="Excel_BuiltIn__FilterDatabase_5_8_2_1">"#REF!"</definedName>
    <definedName name="Excel_BuiltIn__FilterDatabase_5_8_3">"#REF!"</definedName>
    <definedName name="Excel_BuiltIn__FilterDatabase_5_8_4">"#REF!"</definedName>
    <definedName name="Excel_BuiltIn__FilterDatabase_5_8_5">"#REF!"</definedName>
    <definedName name="Excel_BuiltIn__FilterDatabase_5_9">#REF!</definedName>
    <definedName name="Excel_BuiltIn__FilterDatabase_5_9_16">#REF!</definedName>
    <definedName name="Excel_BuiltIn__FilterDatabase_5_9_16_2">"#REF!"</definedName>
    <definedName name="Excel_BuiltIn__FilterDatabase_5_9_16_2_1">"#REF!"</definedName>
    <definedName name="Excel_BuiltIn__FilterDatabase_5_9_16_3">"#REF!"</definedName>
    <definedName name="Excel_BuiltIn__FilterDatabase_5_9_16_4">"#REF!"</definedName>
    <definedName name="Excel_BuiltIn__FilterDatabase_5_9_16_5">"#REF!"</definedName>
    <definedName name="Excel_BuiltIn__FilterDatabase_5_9_2">"#REF!"</definedName>
    <definedName name="Excel_BuiltIn__FilterDatabase_5_9_2_1">"#REF!"</definedName>
    <definedName name="Excel_BuiltIn__FilterDatabase_5_9_3">"#REF!"</definedName>
    <definedName name="Excel_BuiltIn__FilterDatabase_5_9_4">"#REF!"</definedName>
    <definedName name="Excel_BuiltIn__FilterDatabase_5_9_5">"#REF!"</definedName>
    <definedName name="Excel_BuiltIn__FilterDatabase_6">#REF!</definedName>
    <definedName name="Excel_BuiltIn__FilterDatabase_7">#REF!</definedName>
    <definedName name="Excel_BuiltIn__FilterDatabase_7_2">"#REF!"</definedName>
    <definedName name="Excel_BuiltIn__FilterDatabase_7_2_1">"#REF!"</definedName>
    <definedName name="Excel_BuiltIn__FilterDatabase_7_3">"#REF!"</definedName>
    <definedName name="Excel_BuiltIn__FilterDatabase_7_4">"#REF!"</definedName>
    <definedName name="Excel_BuiltIn__FilterDatabase_7_5">"#REF!"</definedName>
    <definedName name="Excel_BuiltIn__FilterDatabase_8_1">"$#REF!.$#REF!$#REF!:$#REF!$#REF!"</definedName>
    <definedName name="Excel_BuiltIn__FilterDatabase_9">#REF!</definedName>
    <definedName name="Excel_BuiltIn__FilterDatabase_9_1">#REF!</definedName>
    <definedName name="Excel_BuiltIn__FilterDatabase_9_2">"$#REF!.$B$529:$T$684"</definedName>
    <definedName name="Excel_BuiltIn_Criteria">NA()</definedName>
    <definedName name="Excel_BuiltIn_Database">#REF!</definedName>
    <definedName name="Excel_BuiltIn_Database_11">#REF!</definedName>
    <definedName name="Excel_BuiltIn_Database_12">#REF!</definedName>
    <definedName name="Excel_BuiltIn_Database_9">NA()</definedName>
    <definedName name="Excel_BuiltIn_Print_Area_1">#REF!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1_1">#REF!</definedName>
    <definedName name="Excel_BuiltIn_Print_Area_1_1_1_1_1_1_1">#REF!</definedName>
    <definedName name="Excel_BuiltIn_Print_Area_1_1_1_1_1_1_1_1">#REF!</definedName>
    <definedName name="Excel_BuiltIn_Print_Area_1_1_1_1_1_1_1_1_1">#REF!</definedName>
    <definedName name="Excel_BuiltIn_Print_Area_1_1_1_1_1_1_1_1_1_1">#REF!</definedName>
    <definedName name="Excel_BuiltIn_Print_Area_1_1_1_1_1_1_1_1_1_1_1">#REF!</definedName>
    <definedName name="Excel_BuiltIn_Print_Area_1_1_1_1_1_1_1_1_1_1_1_1">#REF!</definedName>
    <definedName name="Excel_BuiltIn_Print_Area_1_1_1_1_1_1_1_1_1_1_1_1_1">"$#REF!.$B$889:$L$891"</definedName>
    <definedName name="Excel_BuiltIn_Print_Area_1_1_1_1_1_1_1_1_1_1_1_2">"$#REF!.$B$817:$T$817"</definedName>
    <definedName name="Excel_BuiltIn_Print_Area_1_1_1_1_1_16">"$#REF!.$B$3:$G$49"</definedName>
    <definedName name="Excel_BuiltIn_Print_Area_1_1_1_1_1_17">"$#REF!.$B$3:$G$49"</definedName>
    <definedName name="Excel_BuiltIn_Print_Area_1_1_1_1_1_18">"$#REF!.$B$3:$G$49"</definedName>
    <definedName name="Excel_BuiltIn_Print_Area_1_1_1_1_1_7">"$#REF!.$B$3:$G$49"</definedName>
    <definedName name="Excel_BuiltIn_Print_Area_1_1_1_1_16">NA()</definedName>
    <definedName name="Excel_BuiltIn_Print_Area_1_1_1_1_17">NA()</definedName>
    <definedName name="Excel_BuiltIn_Print_Area_1_1_1_1_18">NA()</definedName>
    <definedName name="Excel_BuiltIn_Print_Area_1_1_1_1_7">NA()</definedName>
    <definedName name="Excel_BuiltIn_Print_Area_10">"$#REF!.$B$7:$T$36"</definedName>
    <definedName name="Excel_BuiltIn_Print_Area_11_1">#REF!</definedName>
    <definedName name="Excel_BuiltIn_Print_Area_12">#REF!</definedName>
    <definedName name="Excel_BuiltIn_Print_Area_12_1">NA()</definedName>
    <definedName name="Excel_BuiltIn_Print_Area_13">#REF!</definedName>
    <definedName name="Excel_BuiltIn_Print_Area_13_1">"$#REF!.$C$471:$J$553"</definedName>
    <definedName name="Excel_BuiltIn_Print_Area_13_1_1">"$#REF!.$C$406:$I$466"</definedName>
    <definedName name="Excel_BuiltIn_Print_Area_13_1_1_1">"$#REF!.$C$301:$I$356"</definedName>
    <definedName name="Excel_BuiltIn_Print_Area_14">#REF!</definedName>
    <definedName name="Excel_BuiltIn_Print_Area_14_1">#REF!</definedName>
    <definedName name="Excel_BuiltIn_Print_Area_15">#REF!</definedName>
    <definedName name="Excel_BuiltIn_Print_Area_16">#REF!</definedName>
    <definedName name="Excel_BuiltIn_Print_Area_17">#REF!</definedName>
    <definedName name="Excel_BuiltIn_Print_Area_17_1">#REF!</definedName>
    <definedName name="Excel_BuiltIn_Print_Area_18">#REF!</definedName>
    <definedName name="Excel_BuiltIn_Print_Area_19">#REF!</definedName>
    <definedName name="Excel_BuiltIn_Print_Area_2">"$#REF!.$B$1:$F$36"</definedName>
    <definedName name="Excel_BuiltIn_Print_Area_2_1">#REF!</definedName>
    <definedName name="Excel_BuiltIn_Print_Area_2_1_1">NA()</definedName>
    <definedName name="Excel_BuiltIn_Print_Area_2_1_1_1">NA()</definedName>
    <definedName name="Excel_BuiltIn_Print_Area_2_1_1_1_1">NA()</definedName>
    <definedName name="Excel_BuiltIn_Print_Area_2_1_1_1_1_1">NA()</definedName>
    <definedName name="Excel_BuiltIn_Print_Area_2_1_1_1_1_1_1">NA()</definedName>
    <definedName name="Excel_BuiltIn_Print_Area_2_1_1_1_1_1_1_1">NA()</definedName>
    <definedName name="Excel_BuiltIn_Print_Area_2_1_1_1_1_1_1_1_1">NA()</definedName>
    <definedName name="Excel_BuiltIn_Print_Area_2_1_1_1_1_1_1_1_1_1">NA()</definedName>
    <definedName name="Excel_BuiltIn_Print_Area_2_1_1_1_1_1_1_1_1_1_1">NA()</definedName>
    <definedName name="Excel_BuiltIn_Print_Area_2_1_1_1_1_1_1_1_1_1_1_1">NA()</definedName>
    <definedName name="Excel_BuiltIn_Print_Area_2_1_1_1_1_1_1_1_1_1_1_1_1">NA()</definedName>
    <definedName name="Excel_BuiltIn_Print_Area_2_1_1_1_1_1_1_1_1_1_1_1_1_1">NA()</definedName>
    <definedName name="Excel_BuiltIn_Print_Area_2_1_1_1_1_1_1_1_1_1_1_1_1_1_1">NA()</definedName>
    <definedName name="Excel_BuiltIn_Print_Area_2_1_1_1_1_1_1_1_1_1_1_1_16">NA()</definedName>
    <definedName name="Excel_BuiltIn_Print_Area_2_1_1_1_1_1_1_1_1_1_1_1_17">NA()</definedName>
    <definedName name="Excel_BuiltIn_Print_Area_2_1_1_1_1_1_1_1_1_1_1_1_18">"$#REF!.$B$68:$AI$139"</definedName>
    <definedName name="Excel_BuiltIn_Print_Area_2_1_1_1_1_1_1_1_1_1_1_1_7">NA()</definedName>
    <definedName name="Excel_BuiltIn_Print_Area_2_1_1_1_1_1_1_1_1_1_1_16">NA()</definedName>
    <definedName name="Excel_BuiltIn_Print_Area_2_1_1_1_1_1_1_1_1_1_1_17">NA()</definedName>
    <definedName name="Excel_BuiltIn_Print_Area_2_1_1_1_1_1_1_1_1_1_1_18">"$#REF!.$B$3:$AI$137"</definedName>
    <definedName name="Excel_BuiltIn_Print_Area_2_1_1_1_1_1_1_1_1_1_1_7">NA()</definedName>
    <definedName name="Excel_BuiltIn_Print_Area_2_1_1_1_1_1_1_1_1_1_16">NA()</definedName>
    <definedName name="Excel_BuiltIn_Print_Area_2_1_1_1_1_1_1_1_1_1_17">NA()</definedName>
    <definedName name="Excel_BuiltIn_Print_Area_2_1_1_1_1_1_1_1_1_1_18">"$#REF!.$B$67:$AI$137"</definedName>
    <definedName name="Excel_BuiltIn_Print_Area_2_1_1_1_1_1_1_1_1_1_7">NA()</definedName>
    <definedName name="Excel_BuiltIn_Print_Area_2_1_1_1_1_1_1_1_1_16">NA()</definedName>
    <definedName name="Excel_BuiltIn_Print_Area_2_1_1_1_1_1_1_1_1_17">NA()</definedName>
    <definedName name="Excel_BuiltIn_Print_Area_2_1_1_1_1_1_1_1_1_18">"$#REF!.$B$68:$AI$137"</definedName>
    <definedName name="Excel_BuiltIn_Print_Area_2_1_1_1_1_1_1_1_1_7">NA()</definedName>
    <definedName name="Excel_BuiltIn_Print_Area_2_1_1_1_1_1_1_1_16">NA()</definedName>
    <definedName name="Excel_BuiltIn_Print_Area_2_1_1_1_1_1_1_1_17">NA()</definedName>
    <definedName name="Excel_BuiltIn_Print_Area_2_1_1_1_1_1_1_1_18">"$#REF!.$A$67:$AJ$137"</definedName>
    <definedName name="Excel_BuiltIn_Print_Area_2_1_1_1_1_1_1_1_7">NA()</definedName>
    <definedName name="Excel_BuiltIn_Print_Area_2_1_1_1_1_1_1_16">NA()</definedName>
    <definedName name="Excel_BuiltIn_Print_Area_2_1_1_1_1_1_1_17">NA()</definedName>
    <definedName name="Excel_BuiltIn_Print_Area_2_1_1_1_1_1_1_18">"$#REF!.$A$68:$AI$137"</definedName>
    <definedName name="Excel_BuiltIn_Print_Area_2_1_1_1_1_1_1_7">NA()</definedName>
    <definedName name="Excel_BuiltIn_Print_Area_2_1_1_1_1_1_16">NA()</definedName>
    <definedName name="Excel_BuiltIn_Print_Area_2_1_1_1_1_1_17">NA()</definedName>
    <definedName name="Excel_BuiltIn_Print_Area_2_1_1_1_1_1_18">"$#REF!.$A$68:$AJ$137"</definedName>
    <definedName name="Excel_BuiltIn_Print_Area_2_1_1_1_1_1_7">NA()</definedName>
    <definedName name="Excel_BuiltIn_Print_Area_2_1_1_1_1_16">NA()</definedName>
    <definedName name="Excel_BuiltIn_Print_Area_2_1_1_1_1_17">NA()</definedName>
    <definedName name="Excel_BuiltIn_Print_Area_2_1_1_1_1_18">"$#REF!.$A$68:$AI$137"</definedName>
    <definedName name="Excel_BuiltIn_Print_Area_2_1_1_1_1_7">NA()</definedName>
    <definedName name="Excel_BuiltIn_Print_Area_2_1_1_1_16">NA()</definedName>
    <definedName name="Excel_BuiltIn_Print_Area_2_1_1_1_17">NA()</definedName>
    <definedName name="Excel_BuiltIn_Print_Area_2_1_1_1_18">"$#REF!.$A$68:$AI$138"</definedName>
    <definedName name="Excel_BuiltIn_Print_Area_2_1_1_1_7">NA()</definedName>
    <definedName name="Excel_BuiltIn_Print_Area_2_1_1_16">NA()</definedName>
    <definedName name="Excel_BuiltIn_Print_Area_2_1_1_17">NA()</definedName>
    <definedName name="Excel_BuiltIn_Print_Area_2_1_1_18">"$#REF!.$A$68:$AI$137"</definedName>
    <definedName name="Excel_BuiltIn_Print_Area_2_1_1_7">NA()</definedName>
    <definedName name="Excel_BuiltIn_Print_Area_2_1_16">NA()</definedName>
    <definedName name="Excel_BuiltIn_Print_Area_2_1_17">NA()</definedName>
    <definedName name="Excel_BuiltIn_Print_Area_2_1_18">"$#REF!.$A$3:$AK$64"</definedName>
    <definedName name="Excel_BuiltIn_Print_Area_2_1_2">"$#REF!.$C$2412:$H$2420"</definedName>
    <definedName name="Excel_BuiltIn_Print_Area_2_1_7">NA()</definedName>
    <definedName name="Excel_BuiltIn_Print_Area_2_10">"#REF!"</definedName>
    <definedName name="Excel_BuiltIn_Print_Area_2_16">NA()</definedName>
    <definedName name="Excel_BuiltIn_Print_Area_2_17">NA()</definedName>
    <definedName name="Excel_BuiltIn_Print_Area_2_18">"$#REF!.$A$68:$AL$137"</definedName>
    <definedName name="Excel_BuiltIn_Print_Area_2_2">"#REF!"</definedName>
    <definedName name="Excel_BuiltIn_Print_Area_2_2_1">"#REF!"</definedName>
    <definedName name="Excel_BuiltIn_Print_Area_2_3">"#REF!"</definedName>
    <definedName name="Excel_BuiltIn_Print_Area_2_4">"#REF!"</definedName>
    <definedName name="Excel_BuiltIn_Print_Area_2_5">"#REF!"</definedName>
    <definedName name="Excel_BuiltIn_Print_Area_2_7">NA()</definedName>
    <definedName name="Excel_BuiltIn_Print_Area_20">"#REF!"</definedName>
    <definedName name="Excel_BuiltIn_Print_Area_20_2">"#REF!"</definedName>
    <definedName name="Excel_BuiltIn_Print_Area_20_3">"#REF!"</definedName>
    <definedName name="Excel_BuiltIn_Print_Area_20_4">"#REF!"</definedName>
    <definedName name="Excel_BuiltIn_Print_Area_20_5">"#REF!"</definedName>
    <definedName name="Excel_BuiltIn_Print_Area_21">#REF!</definedName>
    <definedName name="Excel_BuiltIn_Print_Area_23">#REF!</definedName>
    <definedName name="Excel_BuiltIn_Print_Area_24">#REF!</definedName>
    <definedName name="Excel_BuiltIn_Print_Area_25">#REF!</definedName>
    <definedName name="Excel_BuiltIn_Print_Area_26">#REF!</definedName>
    <definedName name="Excel_BuiltIn_Print_Area_27">#REF!</definedName>
    <definedName name="Excel_BuiltIn_Print_Area_3">#REF!</definedName>
    <definedName name="Excel_BuiltIn_Print_Area_3_1">#REF!</definedName>
    <definedName name="Excel_BuiltIn_Print_Area_3_1_1">NA()</definedName>
    <definedName name="Excel_BuiltIn_Print_Area_3_1_1_1">NA()</definedName>
    <definedName name="Excel_BuiltIn_Print_Area_3_1_1_1_1">NA()</definedName>
    <definedName name="Excel_BuiltIn_Print_Area_3_1_1_1_1_1">NA()</definedName>
    <definedName name="Excel_BuiltIn_Print_Area_3_1_1_1_1_1_1">NA()</definedName>
    <definedName name="Excel_BuiltIn_Print_Area_3_1_1_1_1_1_1_1">NA()</definedName>
    <definedName name="Excel_BuiltIn_Print_Area_3_1_1_1_1_1_1_1_1">NA()</definedName>
    <definedName name="Excel_BuiltIn_Print_Area_3_1_1_1_1_1_1_1_1_1">NA()</definedName>
    <definedName name="Excel_BuiltIn_Print_Area_3_1_1_1_1_1_1_1_1_1_1">NA()</definedName>
    <definedName name="Excel_BuiltIn_Print_Area_3_1_1_1_1_1_1_1_1_1_1_1">NA()</definedName>
    <definedName name="Excel_BuiltIn_Print_Area_3_1_1_1_1_1_1_1_1_1_1_1_1">NA()</definedName>
    <definedName name="Excel_BuiltIn_Print_Area_3_1_1_1_1_1_1_1_1_1_1_1_1_1">NA()</definedName>
    <definedName name="Excel_BuiltIn_Print_Area_3_1_1_1_1_1_1_1_1_1_1_1_1_1_1">NA()</definedName>
    <definedName name="Excel_BuiltIn_Print_Area_3_1_1_1_1_1_1_1_1_1_1_1_1_1_1_1">NA()</definedName>
    <definedName name="Excel_BuiltIn_Print_Area_3_1_1_1_1_1_1_1_1_1_1_1_1_1_1_1_1">NA()</definedName>
    <definedName name="Excel_BuiltIn_Print_Area_3_1_1_1_1_1_1_1_1_1_1_1_1_1_16">NA()</definedName>
    <definedName name="Excel_BuiltIn_Print_Area_3_1_1_1_1_1_1_1_1_1_1_1_1_1_17">NA()</definedName>
    <definedName name="Excel_BuiltIn_Print_Area_3_1_1_1_1_1_1_1_1_1_1_1_1_1_18">"$#REF!.$B$99:$AE$116"</definedName>
    <definedName name="Excel_BuiltIn_Print_Area_3_1_1_1_1_1_1_1_1_1_1_1_1_1_7">NA()</definedName>
    <definedName name="Excel_BuiltIn_Print_Area_3_1_1_1_1_1_1_1_1_1_1_1_1_16">NA()</definedName>
    <definedName name="Excel_BuiltIn_Print_Area_3_1_1_1_1_1_1_1_1_1_1_1_1_17">NA()</definedName>
    <definedName name="Excel_BuiltIn_Print_Area_3_1_1_1_1_1_1_1_1_1_1_1_1_18">"$#REF!.$B$2:$AE$185"</definedName>
    <definedName name="Excel_BuiltIn_Print_Area_3_1_1_1_1_1_1_1_1_1_1_1_1_7">NA()</definedName>
    <definedName name="Excel_BuiltIn_Print_Area_3_1_1_1_1_1_1_1_1_1_1_1_16">NA()</definedName>
    <definedName name="Excel_BuiltIn_Print_Area_3_1_1_1_1_1_1_1_1_1_1_1_17">NA()</definedName>
    <definedName name="Excel_BuiltIn_Print_Area_3_1_1_1_1_1_1_1_1_1_1_1_18">"$#REF!.$A$97:$AE$186"</definedName>
    <definedName name="Excel_BuiltIn_Print_Area_3_1_1_1_1_1_1_1_1_1_1_1_7">NA()</definedName>
    <definedName name="Excel_BuiltIn_Print_Area_3_1_1_1_1_1_1_1_1_1_1_16">NA()</definedName>
    <definedName name="Excel_BuiltIn_Print_Area_3_1_1_1_1_1_1_1_1_1_1_17">NA()</definedName>
    <definedName name="Excel_BuiltIn_Print_Area_3_1_1_1_1_1_1_1_1_1_1_18">"$#REF!.$A$96:$AE$185"</definedName>
    <definedName name="Excel_BuiltIn_Print_Area_3_1_1_1_1_1_1_1_1_1_1_7">NA()</definedName>
    <definedName name="Excel_BuiltIn_Print_Area_3_1_1_1_1_1_1_1_1_1_16">NA()</definedName>
    <definedName name="Excel_BuiltIn_Print_Area_3_1_1_1_1_1_1_1_1_1_17">NA()</definedName>
    <definedName name="Excel_BuiltIn_Print_Area_3_1_1_1_1_1_1_1_1_1_18">"$#REF!.$A$98:$AF$186"</definedName>
    <definedName name="Excel_BuiltIn_Print_Area_3_1_1_1_1_1_1_1_1_1_7">NA()</definedName>
    <definedName name="Excel_BuiltIn_Print_Area_3_1_1_1_1_1_1_1_1_16">NA()</definedName>
    <definedName name="Excel_BuiltIn_Print_Area_3_1_1_1_1_1_1_1_1_17">NA()</definedName>
    <definedName name="Excel_BuiltIn_Print_Area_3_1_1_1_1_1_1_1_1_18">"$#REF!.$A$98:$AE$186"</definedName>
    <definedName name="Excel_BuiltIn_Print_Area_3_1_1_1_1_1_1_1_1_7">NA()</definedName>
    <definedName name="Excel_BuiltIn_Print_Area_3_1_1_1_1_1_1_1_16">NA()</definedName>
    <definedName name="Excel_BuiltIn_Print_Area_3_1_1_1_1_1_1_1_17">NA()</definedName>
    <definedName name="Excel_BuiltIn_Print_Area_3_1_1_1_1_1_1_1_18">"$#REF!.$A$99:$AE$186"</definedName>
    <definedName name="Excel_BuiltIn_Print_Area_3_1_1_1_1_1_1_1_7">NA()</definedName>
    <definedName name="Excel_BuiltIn_Print_Area_3_1_1_1_1_1_1_16">NA()</definedName>
    <definedName name="Excel_BuiltIn_Print_Area_3_1_1_1_1_1_1_17">NA()</definedName>
    <definedName name="Excel_BuiltIn_Print_Area_3_1_1_1_1_1_1_18">"$#REF!.$A$99:$AF$186"</definedName>
    <definedName name="Excel_BuiltIn_Print_Area_3_1_1_1_1_1_1_7">NA()</definedName>
    <definedName name="Excel_BuiltIn_Print_Area_3_1_1_1_1_1_16">NA()</definedName>
    <definedName name="Excel_BuiltIn_Print_Area_3_1_1_1_1_1_17">NA()</definedName>
    <definedName name="Excel_BuiltIn_Print_Area_3_1_1_1_1_1_18">"$#REF!.$B$68:$AI$137"</definedName>
    <definedName name="Excel_BuiltIn_Print_Area_3_1_1_1_1_1_7">NA()</definedName>
    <definedName name="Excel_BuiltIn_Print_Area_3_1_1_1_1_16">NA()</definedName>
    <definedName name="Excel_BuiltIn_Print_Area_3_1_1_1_1_17">NA()</definedName>
    <definedName name="Excel_BuiltIn_Print_Area_3_1_1_1_1_18">"$#REF!.$A$98:$AE$185"</definedName>
    <definedName name="Excel_BuiltIn_Print_Area_3_1_1_1_1_7">NA()</definedName>
    <definedName name="Excel_BuiltIn_Print_Area_3_1_1_1_16">NA()</definedName>
    <definedName name="Excel_BuiltIn_Print_Area_3_1_1_1_17">NA()</definedName>
    <definedName name="Excel_BuiltIn_Print_Area_3_1_1_1_18">"$#REF!.$A$99:$AF$185"</definedName>
    <definedName name="Excel_BuiltIn_Print_Area_3_1_1_1_7">NA()</definedName>
    <definedName name="Excel_BuiltIn_Print_Area_3_1_1_16">NA()</definedName>
    <definedName name="Excel_BuiltIn_Print_Area_3_1_1_17">NA()</definedName>
    <definedName name="Excel_BuiltIn_Print_Area_3_1_1_18">"$#REF!.$A$99:$AE$185"</definedName>
    <definedName name="Excel_BuiltIn_Print_Area_3_1_1_7">NA()</definedName>
    <definedName name="Excel_BuiltIn_Print_Area_3_1_16">NA()</definedName>
    <definedName name="Excel_BuiltIn_Print_Area_3_1_17">NA()</definedName>
    <definedName name="Excel_BuiltIn_Print_Area_3_1_18">"$#REF!.$A$99:$AG$188"</definedName>
    <definedName name="Excel_BuiltIn_Print_Area_3_1_7">NA()</definedName>
    <definedName name="Excel_BuiltIn_Print_Area_3_16">#REF!</definedName>
    <definedName name="Excel_BuiltIn_Print_Area_3_16_2">"#REF!"</definedName>
    <definedName name="Excel_BuiltIn_Print_Area_3_16_2_1">"#REF!"</definedName>
    <definedName name="Excel_BuiltIn_Print_Area_3_16_3">"#REF!"</definedName>
    <definedName name="Excel_BuiltIn_Print_Area_3_16_4">"#REF!"</definedName>
    <definedName name="Excel_BuiltIn_Print_Area_3_16_5">"#REF!"</definedName>
    <definedName name="Excel_BuiltIn_Print_Area_3_17">NA()</definedName>
    <definedName name="Excel_BuiltIn_Print_Area_3_18">"$#REF!.$A$99:$AH$185"</definedName>
    <definedName name="Excel_BuiltIn_Print_Area_3_2">"#REF!"</definedName>
    <definedName name="Excel_BuiltIn_Print_Area_3_2_1">"#REF!"</definedName>
    <definedName name="Excel_BuiltIn_Print_Area_3_3">"#REF!"</definedName>
    <definedName name="Excel_BuiltIn_Print_Area_3_4">"#REF!"</definedName>
    <definedName name="Excel_BuiltIn_Print_Area_3_5">"#REF!"</definedName>
    <definedName name="Excel_BuiltIn_Print_Area_3_7">NA()</definedName>
    <definedName name="Excel_BuiltIn_Print_Area_3_8">#REF!</definedName>
    <definedName name="Excel_BuiltIn_Print_Area_3_8_16">#REF!</definedName>
    <definedName name="Excel_BuiltIn_Print_Area_3_8_16_2">"#REF!"</definedName>
    <definedName name="Excel_BuiltIn_Print_Area_3_8_16_2_1">"#REF!"</definedName>
    <definedName name="Excel_BuiltIn_Print_Area_3_8_16_3">"#REF!"</definedName>
    <definedName name="Excel_BuiltIn_Print_Area_3_8_16_4">"#REF!"</definedName>
    <definedName name="Excel_BuiltIn_Print_Area_3_8_16_5">"#REF!"</definedName>
    <definedName name="Excel_BuiltIn_Print_Area_3_8_2">"#REF!"</definedName>
    <definedName name="Excel_BuiltIn_Print_Area_3_8_2_1">"#REF!"</definedName>
    <definedName name="Excel_BuiltIn_Print_Area_3_8_3">"#REF!"</definedName>
    <definedName name="Excel_BuiltIn_Print_Area_3_8_4">"#REF!"</definedName>
    <definedName name="Excel_BuiltIn_Print_Area_3_8_5">"#REF!"</definedName>
    <definedName name="Excel_BuiltIn_Print_Area_3_9">#REF!</definedName>
    <definedName name="Excel_BuiltIn_Print_Area_3_9_16">#REF!</definedName>
    <definedName name="Excel_BuiltIn_Print_Area_3_9_16_2">"#REF!"</definedName>
    <definedName name="Excel_BuiltIn_Print_Area_3_9_16_2_1">"#REF!"</definedName>
    <definedName name="Excel_BuiltIn_Print_Area_3_9_16_3">"#REF!"</definedName>
    <definedName name="Excel_BuiltIn_Print_Area_3_9_16_4">"#REF!"</definedName>
    <definedName name="Excel_BuiltIn_Print_Area_3_9_16_5">"#REF!"</definedName>
    <definedName name="Excel_BuiltIn_Print_Area_3_9_2">"#REF!"</definedName>
    <definedName name="Excel_BuiltIn_Print_Area_3_9_2_1">"#REF!"</definedName>
    <definedName name="Excel_BuiltIn_Print_Area_3_9_3">"#REF!"</definedName>
    <definedName name="Excel_BuiltIn_Print_Area_3_9_4">"#REF!"</definedName>
    <definedName name="Excel_BuiltIn_Print_Area_3_9_5">"#REF!"</definedName>
    <definedName name="Excel_BuiltIn_Print_Area_31">#REF!</definedName>
    <definedName name="Excel_BuiltIn_Print_Area_33">#REF!</definedName>
    <definedName name="Excel_BuiltIn_Print_Area_34">#REF!</definedName>
    <definedName name="Excel_BuiltIn_Print_Area_34_77">#REF!</definedName>
    <definedName name="Excel_BuiltIn_Print_Area_35">#REF!</definedName>
    <definedName name="Excel_BuiltIn_Print_Area_36">#REF!</definedName>
    <definedName name="Excel_BuiltIn_Print_Area_4">"$#REF!.$B$1:$F$38"</definedName>
    <definedName name="Excel_BuiltIn_Print_Area_4_1">"$#REF!.$B$1:$F$38"</definedName>
    <definedName name="Excel_BuiltIn_Print_Area_4_1_1">#REF!</definedName>
    <definedName name="Excel_BuiltIn_Print_Area_4_1_1_1">#REF!</definedName>
    <definedName name="Excel_BuiltIn_Print_Area_4_1_1_1_1">#REF!</definedName>
    <definedName name="Excel_BuiltIn_Print_Area_4_10">"#REF!"</definedName>
    <definedName name="Excel_BuiltIn_Print_Area_4_5">"#REF!"</definedName>
    <definedName name="Excel_BuiltIn_Print_Area_5">"$#REF!.$B$1:$F$35"</definedName>
    <definedName name="Excel_BuiltIn_Print_Area_5_1">"#REF!"</definedName>
    <definedName name="Excel_BuiltIn_Print_Area_5_1_1">"#REF!"</definedName>
    <definedName name="Excel_BuiltIn_Print_Area_5_1_10">"#REF!"</definedName>
    <definedName name="Excel_BuiltIn_Print_Area_5_1_2">"$#REF!.$L$5:$P$961"</definedName>
    <definedName name="Excel_BuiltIn_Print_Area_5_1_5">"#REF!"</definedName>
    <definedName name="Excel_BuiltIn_Print_Area_5_10">"#REF!"</definedName>
    <definedName name="Excel_BuiltIn_Print_Area_5_5">"#REF!"</definedName>
    <definedName name="Excel_BuiltIn_Print_Area_6">#REF!</definedName>
    <definedName name="Excel_BuiltIn_Print_Area_6_1">#REF!</definedName>
    <definedName name="Excel_BuiltIn_Print_Area_6_1_1">#REF!</definedName>
    <definedName name="Excel_BuiltIn_Print_Area_6_10">"#REF!"</definedName>
    <definedName name="Excel_BuiltIn_Print_Area_6_16">#REF!</definedName>
    <definedName name="Excel_BuiltIn_Print_Area_6_16_2">"#REF!"</definedName>
    <definedName name="Excel_BuiltIn_Print_Area_6_16_2_1">"#REF!"</definedName>
    <definedName name="Excel_BuiltIn_Print_Area_6_16_3">"#REF!"</definedName>
    <definedName name="Excel_BuiltIn_Print_Area_6_16_4">"#REF!"</definedName>
    <definedName name="Excel_BuiltIn_Print_Area_6_16_5">"#REF!"</definedName>
    <definedName name="Excel_BuiltIn_Print_Area_6_2">"#REF!"</definedName>
    <definedName name="Excel_BuiltIn_Print_Area_6_2_1">"#REF!"</definedName>
    <definedName name="Excel_BuiltIn_Print_Area_6_3">"#REF!"</definedName>
    <definedName name="Excel_BuiltIn_Print_Area_6_4">"#REF!"</definedName>
    <definedName name="Excel_BuiltIn_Print_Area_6_5">"#REF!"</definedName>
    <definedName name="Excel_BuiltIn_Print_Area_6_8">#REF!</definedName>
    <definedName name="Excel_BuiltIn_Print_Area_6_8_16">#REF!</definedName>
    <definedName name="Excel_BuiltIn_Print_Area_6_8_16_2">"#REF!"</definedName>
    <definedName name="Excel_BuiltIn_Print_Area_6_8_16_2_1">"#REF!"</definedName>
    <definedName name="Excel_BuiltIn_Print_Area_6_8_16_3">"#REF!"</definedName>
    <definedName name="Excel_BuiltIn_Print_Area_6_8_16_4">"#REF!"</definedName>
    <definedName name="Excel_BuiltIn_Print_Area_6_8_16_5">"#REF!"</definedName>
    <definedName name="Excel_BuiltIn_Print_Area_6_8_2">"#REF!"</definedName>
    <definedName name="Excel_BuiltIn_Print_Area_6_8_2_1">"#REF!"</definedName>
    <definedName name="Excel_BuiltIn_Print_Area_6_8_3">"#REF!"</definedName>
    <definedName name="Excel_BuiltIn_Print_Area_6_8_4">"#REF!"</definedName>
    <definedName name="Excel_BuiltIn_Print_Area_6_8_5">"#REF!"</definedName>
    <definedName name="Excel_BuiltIn_Print_Area_6_9">#REF!</definedName>
    <definedName name="Excel_BuiltIn_Print_Area_6_9_16">#REF!</definedName>
    <definedName name="Excel_BuiltIn_Print_Area_6_9_16_2">"#REF!"</definedName>
    <definedName name="Excel_BuiltIn_Print_Area_6_9_16_2_1">"#REF!"</definedName>
    <definedName name="Excel_BuiltIn_Print_Area_6_9_16_3">"#REF!"</definedName>
    <definedName name="Excel_BuiltIn_Print_Area_6_9_16_4">"#REF!"</definedName>
    <definedName name="Excel_BuiltIn_Print_Area_6_9_16_5">"#REF!"</definedName>
    <definedName name="Excel_BuiltIn_Print_Area_6_9_2">"#REF!"</definedName>
    <definedName name="Excel_BuiltIn_Print_Area_6_9_2_1">"#REF!"</definedName>
    <definedName name="Excel_BuiltIn_Print_Area_6_9_3">"#REF!"</definedName>
    <definedName name="Excel_BuiltIn_Print_Area_6_9_4">"#REF!"</definedName>
    <definedName name="Excel_BuiltIn_Print_Area_6_9_5">"#REF!"</definedName>
    <definedName name="Excel_BuiltIn_Print_Area_7">"#REF!"</definedName>
    <definedName name="Excel_BuiltIn_Print_Area_7_10">"#REF!"</definedName>
    <definedName name="Excel_BuiltIn_Print_Area_7_5">"#REF!"</definedName>
    <definedName name="Excel_BuiltIn_Print_Area_8">#REF!</definedName>
    <definedName name="Excel_BuiltIn_Print_Area_8_1">#REF!</definedName>
    <definedName name="Excel_BuiltIn_Print_Area_8_1_1">"$#REF!.$C$1:$I$41"</definedName>
    <definedName name="Excel_BuiltIn_Print_Area_8_16">#REF!</definedName>
    <definedName name="Excel_BuiltIn_Print_Area_8_16_2">"#REF!"</definedName>
    <definedName name="Excel_BuiltIn_Print_Area_8_16_2_1">"#REF!"</definedName>
    <definedName name="Excel_BuiltIn_Print_Area_8_16_3">"#REF!"</definedName>
    <definedName name="Excel_BuiltIn_Print_Area_8_16_4">"#REF!"</definedName>
    <definedName name="Excel_BuiltIn_Print_Area_8_16_5">"#REF!"</definedName>
    <definedName name="Excel_BuiltIn_Print_Area_8_2">"#REF!"</definedName>
    <definedName name="Excel_BuiltIn_Print_Area_8_2_1">"#REF!"</definedName>
    <definedName name="Excel_BuiltIn_Print_Area_8_3">"#REF!"</definedName>
    <definedName name="Excel_BuiltIn_Print_Area_8_4">"#REF!"</definedName>
    <definedName name="Excel_BuiltIn_Print_Area_8_5">"#REF!"</definedName>
    <definedName name="Excel_BuiltIn_Print_Area_8_7">#REF!</definedName>
    <definedName name="Excel_BuiltIn_Print_Area_8_8">#REF!</definedName>
    <definedName name="Excel_BuiltIn_Print_Area_8_8_16">#REF!</definedName>
    <definedName name="Excel_BuiltIn_Print_Area_8_8_16_2">"#REF!"</definedName>
    <definedName name="Excel_BuiltIn_Print_Area_8_8_16_2_1">"#REF!"</definedName>
    <definedName name="Excel_BuiltIn_Print_Area_8_8_16_3">"#REF!"</definedName>
    <definedName name="Excel_BuiltIn_Print_Area_8_8_16_4">"#REF!"</definedName>
    <definedName name="Excel_BuiltIn_Print_Area_8_8_16_5">"#REF!"</definedName>
    <definedName name="Excel_BuiltIn_Print_Area_8_8_2">"#REF!"</definedName>
    <definedName name="Excel_BuiltIn_Print_Area_8_8_2_1">"#REF!"</definedName>
    <definedName name="Excel_BuiltIn_Print_Area_8_8_3">"#REF!"</definedName>
    <definedName name="Excel_BuiltIn_Print_Area_8_8_4">"#REF!"</definedName>
    <definedName name="Excel_BuiltIn_Print_Area_8_8_5">"#REF!"</definedName>
    <definedName name="Excel_BuiltIn_Print_Area_8_9">#REF!</definedName>
    <definedName name="Excel_BuiltIn_Print_Area_8_9_16">#REF!</definedName>
    <definedName name="Excel_BuiltIn_Print_Area_8_9_16_2">"#REF!"</definedName>
    <definedName name="Excel_BuiltIn_Print_Area_8_9_16_2_1">"#REF!"</definedName>
    <definedName name="Excel_BuiltIn_Print_Area_8_9_16_3">"#REF!"</definedName>
    <definedName name="Excel_BuiltIn_Print_Area_8_9_16_4">"#REF!"</definedName>
    <definedName name="Excel_BuiltIn_Print_Area_8_9_16_5">"#REF!"</definedName>
    <definedName name="Excel_BuiltIn_Print_Area_8_9_2">"#REF!"</definedName>
    <definedName name="Excel_BuiltIn_Print_Area_8_9_2_1">"#REF!"</definedName>
    <definedName name="Excel_BuiltIn_Print_Area_8_9_3">"#REF!"</definedName>
    <definedName name="Excel_BuiltIn_Print_Area_8_9_4">"#REF!"</definedName>
    <definedName name="Excel_BuiltIn_Print_Area_8_9_5">"#REF!"</definedName>
    <definedName name="Excel_BuiltIn_Print_Area_87">#REF!</definedName>
    <definedName name="Excel_BuiltIn_Print_Area_9">"#REF!"</definedName>
    <definedName name="Excel_BuiltIn_Print_Area_9_1">"#REF!"</definedName>
    <definedName name="Excel_BuiltIn_Print_Area_9_1_2">"#REF!"</definedName>
    <definedName name="Excel_BuiltIn_Print_Area_9_1_3">"#REF!"</definedName>
    <definedName name="Excel_BuiltIn_Print_Area_9_1_4">"#REF!"</definedName>
    <definedName name="Excel_BuiltIn_Print_Area_9_1_5">"#REF!"</definedName>
    <definedName name="Excel_BuiltIn_Print_Area_9_2">"#REF!"</definedName>
    <definedName name="Excel_BuiltIn_Print_Area_9_3">"#REF!"</definedName>
    <definedName name="Excel_BuiltIn_Print_Area_9_4">"#REF!"</definedName>
    <definedName name="Excel_BuiltIn_Print_Area_9_5">"#REF!"</definedName>
    <definedName name="Excel_BuiltIn_Print_Titles_1">#REF!</definedName>
    <definedName name="ExcelName13">#REF!</definedName>
    <definedName name="exchange_rate">557.4</definedName>
    <definedName name="Exchange_Rates" hidden="1">#REF!</definedName>
    <definedName name="ExchangeCodes">#REF!</definedName>
    <definedName name="Executivepb" hidden="1">#REF!</definedName>
    <definedName name="EXH_1">#REF!</definedName>
    <definedName name="EXH_2">#REF!</definedName>
    <definedName name="EXH_3">#REF!</definedName>
    <definedName name="EXH_4">#REF!</definedName>
    <definedName name="EXH_5">#REF!</definedName>
    <definedName name="EXH_6">#REF!</definedName>
    <definedName name="eXHD" localSheetId="16" hidden="1">{#N/A,#N/A,TRUE,"TOTAL COMPANY 1995";#N/A,#N/A,TRUE,"UTR-DC";#N/A,#N/A,TRUE,"UTR-WP";#N/A,#N/A,TRUE,"UTR-WR";#N/A,#N/A,TRUE,"UTR-LT";#N/A,#N/A,TRUE,"UTR-DI";#N/A,#N/A,TRUE,"STAV-WR";#N/A,#N/A,TRUE,"YSSV-WR";#N/A,#N/A,TRUE,"GP.EXP.NP"}</definedName>
    <definedName name="eXHD" localSheetId="18" hidden="1">{#N/A,#N/A,TRUE,"TOTAL COMPANY 1995";#N/A,#N/A,TRUE,"UTR-DC";#N/A,#N/A,TRUE,"UTR-WP";#N/A,#N/A,TRUE,"UTR-WR";#N/A,#N/A,TRUE,"UTR-LT";#N/A,#N/A,TRUE,"UTR-DI";#N/A,#N/A,TRUE,"STAV-WR";#N/A,#N/A,TRUE,"YSSV-WR";#N/A,#N/A,TRUE,"GP.EXP.NP"}</definedName>
    <definedName name="eXHD" hidden="1">{#N/A,#N/A,TRUE,"TOTAL COMPANY 1995";#N/A,#N/A,TRUE,"UTR-DC";#N/A,#N/A,TRUE,"UTR-WP";#N/A,#N/A,TRUE,"UTR-WR";#N/A,#N/A,TRUE,"UTR-LT";#N/A,#N/A,TRUE,"UTR-DI";#N/A,#N/A,TRUE,"STAV-WR";#N/A,#N/A,TRUE,"YSSV-WR";#N/A,#N/A,TRUE,"GP.EXP.NP"}</definedName>
    <definedName name="exist">#REF!</definedName>
    <definedName name="Existencias">#REF!</definedName>
    <definedName name="Existn">#REF!</definedName>
    <definedName name="EXIT">#REF!</definedName>
    <definedName name="EXPLI" localSheetId="16" hidden="1">{#N/A,#N/A,FALSE,"Aging Summary";#N/A,#N/A,FALSE,"Ratio Analysis";#N/A,#N/A,FALSE,"Test 120 Day Accts";#N/A,#N/A,FALSE,"Tickmarks"}</definedName>
    <definedName name="EXPLI" localSheetId="18" hidden="1">{#N/A,#N/A,FALSE,"Aging Summary";#N/A,#N/A,FALSE,"Ratio Analysis";#N/A,#N/A,FALSE,"Test 120 Day Accts";#N/A,#N/A,FALSE,"Tickmarks"}</definedName>
    <definedName name="EXPLI" hidden="1">{#N/A,#N/A,FALSE,"Aging Summary";#N/A,#N/A,FALSE,"Ratio Analysis";#N/A,#N/A,FALSE,"Test 120 Day Accts";#N/A,#N/A,FALSE,"Tickmarks"}</definedName>
    <definedName name="explica">#REF!</definedName>
    <definedName name="EXPLICACION" localSheetId="16" hidden="1">{#N/A,#N/A,TRUE,"MEMO";#N/A,#N/A,TRUE,"PARAMETROS";#N/A,#N/A,TRUE,"RLI ";#N/A,#N/A,TRUE,"IMPTO.DET.";#N/A,#N/A,TRUE,"FUT-FUNT";#N/A,#N/A,TRUE,"CPI-PATR.";#N/A,#N/A,TRUE,"CM CPI";#N/A,#N/A,TRUE,"PROV";#N/A,#N/A,TRUE,"A FIJO";#N/A,#N/A,TRUE,"LEASING";#N/A,#N/A,TRUE,"VPP";#N/A,#N/A,TRUE,"PPM";#N/A,#N/A,TRUE,"OTROS"}</definedName>
    <definedName name="EXPLICACION" localSheetId="18" hidden="1">{#N/A,#N/A,TRUE,"MEMO";#N/A,#N/A,TRUE,"PARAMETROS";#N/A,#N/A,TRUE,"RLI ";#N/A,#N/A,TRUE,"IMPTO.DET.";#N/A,#N/A,TRUE,"FUT-FUNT";#N/A,#N/A,TRUE,"CPI-PATR.";#N/A,#N/A,TRUE,"CM CPI";#N/A,#N/A,TRUE,"PROV";#N/A,#N/A,TRUE,"A FIJO";#N/A,#N/A,TRUE,"LEASING";#N/A,#N/A,TRUE,"VPP";#N/A,#N/A,TRUE,"PPM";#N/A,#N/A,TRUE,"OTROS"}</definedName>
    <definedName name="EXPLICACION" hidden="1">{#N/A,#N/A,TRUE,"MEMO";#N/A,#N/A,TRUE,"PARAMETROS";#N/A,#N/A,TRUE,"RLI ";#N/A,#N/A,TRUE,"IMPTO.DET.";#N/A,#N/A,TRUE,"FUT-FUNT";#N/A,#N/A,TRUE,"CPI-PATR.";#N/A,#N/A,TRUE,"CM CPI";#N/A,#N/A,TRUE,"PROV";#N/A,#N/A,TRUE,"A FIJO";#N/A,#N/A,TRUE,"LEASING";#N/A,#N/A,TRUE,"VPP";#N/A,#N/A,TRUE,"PPM";#N/A,#N/A,TRUE,"OTROS"}</definedName>
    <definedName name="EXPLICACIONTASA" localSheetId="16" hidden="1">{#N/A,#N/A,FALSE,"Aging Summary";#N/A,#N/A,FALSE,"Ratio Analysis";#N/A,#N/A,FALSE,"Test 120 Day Accts";#N/A,#N/A,FALSE,"Tickmarks"}</definedName>
    <definedName name="EXPLICACIONTASA" localSheetId="18" hidden="1">{#N/A,#N/A,FALSE,"Aging Summary";#N/A,#N/A,FALSE,"Ratio Analysis";#N/A,#N/A,FALSE,"Test 120 Day Accts";#N/A,#N/A,FALSE,"Tickmarks"}</definedName>
    <definedName name="EXPLICACIONTASA" hidden="1">{#N/A,#N/A,FALSE,"Aging Summary";#N/A,#N/A,FALSE,"Ratio Analysis";#N/A,#N/A,FALSE,"Test 120 Day Accts";#N/A,#N/A,FALSE,"Tickmarks"}</definedName>
    <definedName name="express" localSheetId="16" hidden="1">{"DetallexDep",#N/A,FALSE,"Giovanna (x DEPT)"}</definedName>
    <definedName name="express" localSheetId="18" hidden="1">{"DetallexDep",#N/A,FALSE,"Giovanna (x DEPT)"}</definedName>
    <definedName name="express" hidden="1">{"DetallexDep",#N/A,FALSE,"Giovanna (x DEPT)"}</definedName>
    <definedName name="ExRate_Yr1" hidden="1">#REF!</definedName>
    <definedName name="ExRate_Yr2" hidden="1">#REF!</definedName>
    <definedName name="ExRate_Yr3" hidden="1">#REF!</definedName>
    <definedName name="ExRate_Yr4" hidden="1">#REF!</definedName>
    <definedName name="ExRate_Yr5" hidden="1">#REF!</definedName>
    <definedName name="ExRate_Yr6" hidden="1">#REF!</definedName>
    <definedName name="ExRate_Yr7" hidden="1">#REF!</definedName>
    <definedName name="ExRateLTM_Yr1" hidden="1">#REF!</definedName>
    <definedName name="ExRateLTM_Yr2" hidden="1">#REF!</definedName>
    <definedName name="ExRateLTM_Yr3" hidden="1">#REF!</definedName>
    <definedName name="Exsitn">#REF!</definedName>
    <definedName name="EXT__m">#REF!</definedName>
    <definedName name="External">#REF!</definedName>
    <definedName name="Extra_Pay">#REF!</definedName>
    <definedName name="EXTRANJERAS">#REF!</definedName>
    <definedName name="eyy" localSheetId="16" hidden="1">{#N/A,#N/A,FALSE,"Aging Summary";#N/A,#N/A,FALSE,"Ratio Analysis";#N/A,#N/A,FALSE,"Test 120 Day Accts";#N/A,#N/A,FALSE,"Tickmarks"}</definedName>
    <definedName name="eyy" localSheetId="18" hidden="1">{#N/A,#N/A,FALSE,"Aging Summary";#N/A,#N/A,FALSE,"Ratio Analysis";#N/A,#N/A,FALSE,"Test 120 Day Accts";#N/A,#N/A,FALSE,"Tickmarks"}</definedName>
    <definedName name="eyy" hidden="1">{#N/A,#N/A,FALSE,"Aging Summary";#N/A,#N/A,FALSE,"Ratio Analysis";#N/A,#N/A,FALSE,"Test 120 Day Accts";#N/A,#N/A,FALSE,"Tickmarks"}</definedName>
    <definedName name="ezNav_ColumnWidth" hidden="1">" "</definedName>
    <definedName name="ezNav_Default_Page" hidden="1">1</definedName>
    <definedName name="ezNav_Favorite_zoom_setting" hidden="1">100</definedName>
    <definedName name="ezNav_Favorite1" hidden="1">" "</definedName>
    <definedName name="ezNav_Favorite2" hidden="1">" "</definedName>
    <definedName name="ezNav_Favorite3" hidden="1">" "</definedName>
    <definedName name="ezNav_Favorite4" hidden="1">" "</definedName>
    <definedName name="ezNav_RowHeight" hidden="1">" "</definedName>
    <definedName name="ezNav_sn1" hidden="1">" "</definedName>
    <definedName name="ezNav_sn2" hidden="1">" "</definedName>
    <definedName name="ezNav_sn3" hidden="1">" "</definedName>
    <definedName name="ezNav_sn4" hidden="1">" "</definedName>
    <definedName name="ezNav_Sum_range" hidden="1">0</definedName>
    <definedName name="f.SISTEMA.FINANCIERO">#REF!</definedName>
    <definedName name="f_1" localSheetId="16" hidden="1">{#N/A,#N/A,FALSE,"Aging Summary";#N/A,#N/A,FALSE,"Ratio Analysis";#N/A,#N/A,FALSE,"Test 120 Day Accts";#N/A,#N/A,FALSE,"Tickmarks"}</definedName>
    <definedName name="f_1" localSheetId="18" hidden="1">{#N/A,#N/A,FALSE,"Aging Summary";#N/A,#N/A,FALSE,"Ratio Analysis";#N/A,#N/A,FALSE,"Test 120 Day Accts";#N/A,#N/A,FALSE,"Tickmarks"}</definedName>
    <definedName name="f_1" hidden="1">{#N/A,#N/A,FALSE,"Aging Summary";#N/A,#N/A,FALSE,"Ratio Analysis";#N/A,#N/A,FALSE,"Test 120 Day Accts";#N/A,#N/A,FALSE,"Tickmarks"}</definedName>
    <definedName name="F_COS_MANT_HW">#REF!</definedName>
    <definedName name="F_FONDOS">#REF!</definedName>
    <definedName name="F_Int_1">#REF!</definedName>
    <definedName name="Fa">#REF!</definedName>
    <definedName name="fabi" localSheetId="16" hidden="1">{#N/A,#N/A,FALSE,"Aging Summary";#N/A,#N/A,FALSE,"Ratio Analysis";#N/A,#N/A,FALSE,"Test 120 Day Accts";#N/A,#N/A,FALSE,"Tickmarks"}</definedName>
    <definedName name="fabi" localSheetId="18" hidden="1">{#N/A,#N/A,FALSE,"Aging Summary";#N/A,#N/A,FALSE,"Ratio Analysis";#N/A,#N/A,FALSE,"Test 120 Day Accts";#N/A,#N/A,FALSE,"Tickmarks"}</definedName>
    <definedName name="fabi" hidden="1">{#N/A,#N/A,FALSE,"Aging Summary";#N/A,#N/A,FALSE,"Ratio Analysis";#N/A,#N/A,FALSE,"Test 120 Day Accts";#N/A,#N/A,FALSE,"Tickmarks"}</definedName>
    <definedName name="FABR">#REF!</definedName>
    <definedName name="FAC">#REF!</definedName>
    <definedName name="FACAP">#REF!</definedName>
    <definedName name="FACC2">"20100215"</definedName>
    <definedName name="FACCE">"15/02/2010"</definedName>
    <definedName name="FACHX">#REF!</definedName>
    <definedName name="factor">#REF!</definedName>
    <definedName name="factor_16">#REF!</definedName>
    <definedName name="Factor_Act1">#REF!</definedName>
    <definedName name="Factor_Hora_Extra">#REF!</definedName>
    <definedName name="Factor_Ind_y_Utilidad">#REF!</definedName>
    <definedName name="factor_infl">#REF!</definedName>
    <definedName name="factor_mes">#REF!</definedName>
    <definedName name="factor_mes_anterior">#REF!</definedName>
    <definedName name="Factor_por_Vacaciones">#REF!</definedName>
    <definedName name="FactorAbril">#REF!</definedName>
    <definedName name="FACTORES">#REF!</definedName>
    <definedName name="FactorJunio">#REF!</definedName>
    <definedName name="FactorNoviembre">#REF!</definedName>
    <definedName name="FactorSeptiembre">#REF!</definedName>
    <definedName name="Factpb" hidden="1">#REF!</definedName>
    <definedName name="Factpb2" hidden="1">#REF!</definedName>
    <definedName name="FACVA">#REF!</definedName>
    <definedName name="FAENADORA.CARNES.ÑUBLES">#REF!</definedName>
    <definedName name="FAENADORAÑUBLE">#REF!</definedName>
    <definedName name="fafa">#REF!</definedName>
    <definedName name="fafafa" localSheetId="16" hidden="1">{"'TABLA2001 '!$A$1:$N$27"}</definedName>
    <definedName name="fafafa" localSheetId="18" hidden="1">{"'TABLA2001 '!$A$1:$N$27"}</definedName>
    <definedName name="fafafa" hidden="1">{"'TABLA2001 '!$A$1:$N$27"}</definedName>
    <definedName name="fafaffa">#REF!</definedName>
    <definedName name="FAR">#REF!</definedName>
    <definedName name="fas"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fas"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fas"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fasdf" hidden="1">#REF!</definedName>
    <definedName name="FaseIII">#REF!</definedName>
    <definedName name="fasfafas">#REF!</definedName>
    <definedName name="fassets"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fassets"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fassets"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FATTR">"A"</definedName>
    <definedName name="FATURAMENTO">#REF!</definedName>
    <definedName name="fcasdgadfgadgf">#REF!</definedName>
    <definedName name="FCode" hidden="1">#REF!</definedName>
    <definedName name="FCpi" localSheetId="16" hidden="1">{#N/A,#N/A,FALSE,"Aging Summary";#N/A,#N/A,FALSE,"Ratio Analysis";#N/A,#N/A,FALSE,"Test 120 Day Accts";#N/A,#N/A,FALSE,"Tickmarks"}</definedName>
    <definedName name="FCpi" localSheetId="18" hidden="1">{#N/A,#N/A,FALSE,"Aging Summary";#N/A,#N/A,FALSE,"Ratio Analysis";#N/A,#N/A,FALSE,"Test 120 Day Accts";#N/A,#N/A,FALSE,"Tickmarks"}</definedName>
    <definedName name="FCpi" hidden="1">{#N/A,#N/A,FALSE,"Aging Summary";#N/A,#N/A,FALSE,"Ratio Analysis";#N/A,#N/A,FALSE,"Test 120 Day Accts";#N/A,#N/A,FALSE,"Tickmarks"}</definedName>
    <definedName name="FCRE2">"20100215"</definedName>
    <definedName name="FCREA">"15/02/2010"</definedName>
    <definedName name="FCST">#REF!</definedName>
    <definedName name="fcst2" localSheetId="16" hidden="1">{#N/A,#N/A,FALSE,"Su_supu";#N/A,#N/A,FALSE,"Su_indi";#N/A,#N/A,FALSE,"Su_fluj";#N/A,#N/A,FALSE,"C-Fijos";#N/A,#N/A,FALSE,"Su_cova";#N/A,#N/A,FALSE,"Su_inve";#N/A,#N/A,FALSE,"Su_taca";#N/A,#N/A,FALSE,"Person";#N/A,#N/A,FALSE,"Su_24me";#N/A,#N/A,FALSE,"Cap_trabaj"}</definedName>
    <definedName name="fcst2" localSheetId="18" hidden="1">{#N/A,#N/A,FALSE,"Su_supu";#N/A,#N/A,FALSE,"Su_indi";#N/A,#N/A,FALSE,"Su_fluj";#N/A,#N/A,FALSE,"C-Fijos";#N/A,#N/A,FALSE,"Su_cova";#N/A,#N/A,FALSE,"Su_inve";#N/A,#N/A,FALSE,"Su_taca";#N/A,#N/A,FALSE,"Person";#N/A,#N/A,FALSE,"Su_24me";#N/A,#N/A,FALSE,"Cap_trabaj"}</definedName>
    <definedName name="fcst2" hidden="1">{#N/A,#N/A,FALSE,"Su_supu";#N/A,#N/A,FALSE,"Su_indi";#N/A,#N/A,FALSE,"Su_fluj";#N/A,#N/A,FALSE,"C-Fijos";#N/A,#N/A,FALSE,"Su_cova";#N/A,#N/A,FALSE,"Su_inve";#N/A,#N/A,FALSE,"Su_taca";#N/A,#N/A,FALSE,"Person";#N/A,#N/A,FALSE,"Su_24me";#N/A,#N/A,FALSE,"Cap_trabaj"}</definedName>
    <definedName name="fcv">#REF!</definedName>
    <definedName name="fcxhvf" localSheetId="16" hidden="1">{#N/A,#N/A,TRUE,"Main Issues";#N/A,#N/A,TRUE,"Income statement ($)"}</definedName>
    <definedName name="fcxhvf" localSheetId="18" hidden="1">{#N/A,#N/A,TRUE,"Main Issues";#N/A,#N/A,TRUE,"Income statement ($)"}</definedName>
    <definedName name="fcxhvf" hidden="1">{#N/A,#N/A,TRUE,"Main Issues";#N/A,#N/A,TRUE,"Income statement ($)"}</definedName>
    <definedName name="FD">#REF!</definedName>
    <definedName name="fda"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fda"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fda"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fdasd" localSheetId="16" hidden="1">{#N/A,#N/A,FALSE,"Aging Summary";#N/A,#N/A,FALSE,"Ratio Analysis";#N/A,#N/A,FALSE,"Test 120 Day Accts";#N/A,#N/A,FALSE,"Tickmarks"}</definedName>
    <definedName name="fdasd" localSheetId="18" hidden="1">{#N/A,#N/A,FALSE,"Aging Summary";#N/A,#N/A,FALSE,"Ratio Analysis";#N/A,#N/A,FALSE,"Test 120 Day Accts";#N/A,#N/A,FALSE,"Tickmarks"}</definedName>
    <definedName name="fdasd" hidden="1">{#N/A,#N/A,FALSE,"Aging Summary";#N/A,#N/A,FALSE,"Ratio Analysis";#N/A,#N/A,FALSE,"Test 120 Day Accts";#N/A,#N/A,FALSE,"Tickmarks"}</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dfhdfhdfhdfhd" localSheetId="16" hidden="1">{#N/A,#N/A,FALSE,"Aging Summary";#N/A,#N/A,FALSE,"Ratio Analysis";#N/A,#N/A,FALSE,"Test 120 Day Accts";#N/A,#N/A,FALSE,"Tickmarks"}</definedName>
    <definedName name="fddfhdfhdfhdfhd" localSheetId="18" hidden="1">{#N/A,#N/A,FALSE,"Aging Summary";#N/A,#N/A,FALSE,"Ratio Analysis";#N/A,#N/A,FALSE,"Test 120 Day Accts";#N/A,#N/A,FALSE,"Tickmarks"}</definedName>
    <definedName name="fddfhdfhdfhdfhd" hidden="1">{#N/A,#N/A,FALSE,"Aging Summary";#N/A,#N/A,FALSE,"Ratio Analysis";#N/A,#N/A,FALSE,"Test 120 Day Accts";#N/A,#N/A,FALSE,"Tickmarks"}</definedName>
    <definedName name="fddfhfdhfhfd" localSheetId="16" hidden="1">{#N/A,#N/A,FALSE,"Aging Summary";#N/A,#N/A,FALSE,"Ratio Analysis";#N/A,#N/A,FALSE,"Test 120 Day Accts";#N/A,#N/A,FALSE,"Tickmarks"}</definedName>
    <definedName name="fddfhfdhfhfd" localSheetId="18" hidden="1">{#N/A,#N/A,FALSE,"Aging Summary";#N/A,#N/A,FALSE,"Ratio Analysis";#N/A,#N/A,FALSE,"Test 120 Day Accts";#N/A,#N/A,FALSE,"Tickmarks"}</definedName>
    <definedName name="fddfhfdhfhfd" hidden="1">{#N/A,#N/A,FALSE,"Aging Summary";#N/A,#N/A,FALSE,"Ratio Analysis";#N/A,#N/A,FALSE,"Test 120 Day Accts";#N/A,#N/A,FALSE,"Tickmarks"}</definedName>
    <definedName name="fdf" localSheetId="16" hidden="1">{#N/A,#N/A,FALSE,"Aging Summary";#N/A,#N/A,FALSE,"Ratio Analysis";#N/A,#N/A,FALSE,"Test 120 Day Accts";#N/A,#N/A,FALSE,"Tickmarks"}</definedName>
    <definedName name="fdf" localSheetId="18" hidden="1">{#N/A,#N/A,FALSE,"Aging Summary";#N/A,#N/A,FALSE,"Ratio Analysis";#N/A,#N/A,FALSE,"Test 120 Day Accts";#N/A,#N/A,FALSE,"Tickmarks"}</definedName>
    <definedName name="fdf" hidden="1">{#N/A,#N/A,FALSE,"Aging Summary";#N/A,#N/A,FALSE,"Ratio Analysis";#N/A,#N/A,FALSE,"Test 120 Day Accts";#N/A,#N/A,FALSE,"Tickmarks"}</definedName>
    <definedName name="fdfd">#REF!</definedName>
    <definedName name="fdfdhfhfdhdfhdfh" localSheetId="16" hidden="1">{#N/A,#N/A,FALSE,"Aging Summary";#N/A,#N/A,FALSE,"Ratio Analysis";#N/A,#N/A,FALSE,"Test 120 Day Accts";#N/A,#N/A,FALSE,"Tickmarks"}</definedName>
    <definedName name="fdfdhfhfdhdfhdfh" localSheetId="18" hidden="1">{#N/A,#N/A,FALSE,"Aging Summary";#N/A,#N/A,FALSE,"Ratio Analysis";#N/A,#N/A,FALSE,"Test 120 Day Accts";#N/A,#N/A,FALSE,"Tickmarks"}</definedName>
    <definedName name="fdfdhfhfdhdfhdfh" hidden="1">{#N/A,#N/A,FALSE,"Aging Summary";#N/A,#N/A,FALSE,"Ratio Analysis";#N/A,#N/A,FALSE,"Test 120 Day Accts";#N/A,#N/A,FALSE,"Tickmarks"}</definedName>
    <definedName name="fdfhf" localSheetId="16" hidden="1">{#N/A,#N/A,FALSE,"Aging Summary";#N/A,#N/A,FALSE,"Ratio Analysis";#N/A,#N/A,FALSE,"Test 120 Day Accts";#N/A,#N/A,FALSE,"Tickmarks"}</definedName>
    <definedName name="fdfhf" localSheetId="18" hidden="1">{#N/A,#N/A,FALSE,"Aging Summary";#N/A,#N/A,FALSE,"Ratio Analysis";#N/A,#N/A,FALSE,"Test 120 Day Accts";#N/A,#N/A,FALSE,"Tickmarks"}</definedName>
    <definedName name="fdfhf" hidden="1">{#N/A,#N/A,FALSE,"Aging Summary";#N/A,#N/A,FALSE,"Ratio Analysis";#N/A,#N/A,FALSE,"Test 120 Day Accts";#N/A,#N/A,FALSE,"Tickmarks"}</definedName>
    <definedName name="fdfhfhfhf" localSheetId="16" hidden="1">{#N/A,#N/A,FALSE,"BASE";#N/A,#N/A,FALSE,"A";#N/A,#N/A,FALSE,"B";#N/A,#N/A,FALSE,"C";#N/A,#N/A,FALSE,"D";#N/A,#N/A,FALSE,"E";#N/A,#N/A,FALSE,"F";#N/A,#N/A,FALSE,"G";#N/A,#N/A,FALSE,"H";#N/A,#N/A,FALSE,"J";#N/A,#N/A,FALSE,"K";#N/A,#N/A,FALSE,"L";#N/A,#N/A,FALSE,"DIF_BT42"}</definedName>
    <definedName name="fdfhfhfhf" localSheetId="18" hidden="1">{#N/A,#N/A,FALSE,"BASE";#N/A,#N/A,FALSE,"A";#N/A,#N/A,FALSE,"B";#N/A,#N/A,FALSE,"C";#N/A,#N/A,FALSE,"D";#N/A,#N/A,FALSE,"E";#N/A,#N/A,FALSE,"F";#N/A,#N/A,FALSE,"G";#N/A,#N/A,FALSE,"H";#N/A,#N/A,FALSE,"J";#N/A,#N/A,FALSE,"K";#N/A,#N/A,FALSE,"L";#N/A,#N/A,FALSE,"DIF_BT42"}</definedName>
    <definedName name="fdfhfhfhf" hidden="1">{#N/A,#N/A,FALSE,"BASE";#N/A,#N/A,FALSE,"A";#N/A,#N/A,FALSE,"B";#N/A,#N/A,FALSE,"C";#N/A,#N/A,FALSE,"D";#N/A,#N/A,FALSE,"E";#N/A,#N/A,FALSE,"F";#N/A,#N/A,FALSE,"G";#N/A,#N/A,FALSE,"H";#N/A,#N/A,FALSE,"J";#N/A,#N/A,FALSE,"K";#N/A,#N/A,FALSE,"L";#N/A,#N/A,FALSE,"DIF_BT42"}</definedName>
    <definedName name="FDGF">#REF!</definedName>
    <definedName name="fdghfh" hidden="1">#REF!</definedName>
    <definedName name="fdhffd" localSheetId="16" hidden="1">{#N/A,#N/A,FALSE,"Aging Summary";#N/A,#N/A,FALSE,"Ratio Analysis";#N/A,#N/A,FALSE,"Test 120 Day Accts";#N/A,#N/A,FALSE,"Tickmarks"}</definedName>
    <definedName name="fdhffd" localSheetId="18" hidden="1">{#N/A,#N/A,FALSE,"Aging Summary";#N/A,#N/A,FALSE,"Ratio Analysis";#N/A,#N/A,FALSE,"Test 120 Day Accts";#N/A,#N/A,FALSE,"Tickmarks"}</definedName>
    <definedName name="fdhffd" hidden="1">{#N/A,#N/A,FALSE,"Aging Summary";#N/A,#N/A,FALSE,"Ratio Analysis";#N/A,#N/A,FALSE,"Test 120 Day Accts";#N/A,#N/A,FALSE,"Tickmarks"}</definedName>
    <definedName name="fdlkfjfdsouijd" localSheetId="16" hidden="1">{#N/A,#N/A,FALSE,"Aging Summary";#N/A,#N/A,FALSE,"Ratio Analysis";#N/A,#N/A,FALSE,"Test 120 Day Accts";#N/A,#N/A,FALSE,"Tickmarks"}</definedName>
    <definedName name="fdlkfjfdsouijd" localSheetId="18" hidden="1">{#N/A,#N/A,FALSE,"Aging Summary";#N/A,#N/A,FALSE,"Ratio Analysis";#N/A,#N/A,FALSE,"Test 120 Day Accts";#N/A,#N/A,FALSE,"Tickmarks"}</definedName>
    <definedName name="fdlkfjfdsouijd" hidden="1">{#N/A,#N/A,FALSE,"Aging Summary";#N/A,#N/A,FALSE,"Ratio Analysis";#N/A,#N/A,FALSE,"Test 120 Day Accts";#N/A,#N/A,FALSE,"Tickmarks"}</definedName>
    <definedName name="FDO">#REF!</definedName>
    <definedName name="FDOS" localSheetId="16" hidden="1">{#N/A,#N/A,TRUE,"Hoja1"}</definedName>
    <definedName name="FDOS" localSheetId="18" hidden="1">{#N/A,#N/A,TRUE,"Hoja1"}</definedName>
    <definedName name="FDOS" hidden="1">{#N/A,#N/A,TRUE,"Hoja1"}</definedName>
    <definedName name="FDOSMUTUO">#REF!</definedName>
    <definedName name="FDS" localSheetId="16" hidden="1">{#N/A,#N/A,FALSE,"Aging Summary";#N/A,#N/A,FALSE,"Ratio Analysis";#N/A,#N/A,FALSE,"Test 120 Day Accts";#N/A,#N/A,FALSE,"Tickmarks"}</definedName>
    <definedName name="FDS" localSheetId="18" hidden="1">{#N/A,#N/A,FALSE,"Aging Summary";#N/A,#N/A,FALSE,"Ratio Analysis";#N/A,#N/A,FALSE,"Test 120 Day Accts";#N/A,#N/A,FALSE,"Tickmarks"}</definedName>
    <definedName name="FDS" hidden="1">{#N/A,#N/A,FALSE,"Aging Summary";#N/A,#N/A,FALSE,"Ratio Analysis";#N/A,#N/A,FALSE,"Test 120 Day Accts";#N/A,#N/A,FALSE,"Tickmarks"}</definedName>
    <definedName name="fdsafdsa" localSheetId="16" hidden="1">{"'Demand Units'!$X$11:$AD$45"}</definedName>
    <definedName name="fdsafdsa" localSheetId="18" hidden="1">{"'Demand Units'!$X$11:$AD$45"}</definedName>
    <definedName name="fdsafdsa" hidden="1">{"'Demand Units'!$X$11:$AD$45"}</definedName>
    <definedName name="fdsfsf" localSheetId="16" hidden="1">{#N/A,#N/A,FALSE,"Aging Summary";#N/A,#N/A,FALSE,"Ratio Analysis";#N/A,#N/A,FALSE,"Test 120 Day Accts";#N/A,#N/A,FALSE,"Tickmarks"}</definedName>
    <definedName name="fdsfsf" localSheetId="18" hidden="1">{#N/A,#N/A,FALSE,"Aging Summary";#N/A,#N/A,FALSE,"Ratio Analysis";#N/A,#N/A,FALSE,"Test 120 Day Accts";#N/A,#N/A,FALSE,"Tickmarks"}</definedName>
    <definedName name="fdsfsf" hidden="1">{#N/A,#N/A,FALSE,"Aging Summary";#N/A,#N/A,FALSE,"Ratio Analysis";#N/A,#N/A,FALSE,"Test 120 Day Accts";#N/A,#N/A,FALSE,"Tickmarks"}</definedName>
    <definedName name="fe" localSheetId="16" hidden="1">{#N/A,#N/A,FALSE,"Aging Summary";#N/A,#N/A,FALSE,"Ratio Analysis";#N/A,#N/A,FALSE,"Test 120 Day Accts";#N/A,#N/A,FALSE,"Tickmarks"}</definedName>
    <definedName name="fe" localSheetId="18" hidden="1">{#N/A,#N/A,FALSE,"Aging Summary";#N/A,#N/A,FALSE,"Ratio Analysis";#N/A,#N/A,FALSE,"Test 120 Day Accts";#N/A,#N/A,FALSE,"Tickmarks"}</definedName>
    <definedName name="fe" hidden="1">{#N/A,#N/A,FALSE,"Aging Summary";#N/A,#N/A,FALSE,"Ratio Analysis";#N/A,#N/A,FALSE,"Test 120 Day Accts";#N/A,#N/A,FALSE,"Tickmarks"}</definedName>
    <definedName name="fea">#REF!</definedName>
    <definedName name="FEB">#REF!</definedName>
    <definedName name="Feb_01">#REF!</definedName>
    <definedName name="feb_16">#REF!</definedName>
    <definedName name="FEBRERO">#REF!</definedName>
    <definedName name="FEBREROI" localSheetId="16" hidden="1">{#N/A,#N/A,TRUE,"Hoja1"}</definedName>
    <definedName name="FEBREROI" localSheetId="18" hidden="1">{#N/A,#N/A,TRUE,"Hoja1"}</definedName>
    <definedName name="FEBREROI" hidden="1">{#N/A,#N/A,TRUE,"Hoja1"}</definedName>
    <definedName name="FECCON">#REF!</definedName>
    <definedName name="FECF" localSheetId="16" hidden="1">{#N/A,#N/A,FALSE,"BALANCE";#N/A,#N/A,FALSE,"BALACOMP"}</definedName>
    <definedName name="FECF" localSheetId="18" hidden="1">{#N/A,#N/A,FALSE,"BALANCE";#N/A,#N/A,FALSE,"BALACOMP"}</definedName>
    <definedName name="FECF" hidden="1">{#N/A,#N/A,FALSE,"BALANCE";#N/A,#N/A,FALSE,"BALACOMP"}</definedName>
    <definedName name="FecFin">#REF!</definedName>
    <definedName name="fecha">#REF!</definedName>
    <definedName name="Fecha_Actual">#REF!</definedName>
    <definedName name="Fecha_Anterior">#REF!</definedName>
    <definedName name="Fecha_Anterior_2">#REF!</definedName>
    <definedName name="Fecha_BG">#REF!</definedName>
    <definedName name="Fecha_Cierre">#REF!</definedName>
    <definedName name="Fecha_cpi">#REF!</definedName>
    <definedName name="fecha_fin_proy">#REF!</definedName>
    <definedName name="fecha_prep_buf">#REF!</definedName>
    <definedName name="Fecha_ter">#REF!</definedName>
    <definedName name="Fecha2">#REF!</definedName>
    <definedName name="FECHAACT">#REF!</definedName>
    <definedName name="fechaanalisis">#REF!</definedName>
    <definedName name="FechaConstituciónSociedad">#REF!</definedName>
    <definedName name="FechaInicioConstrucción">#REF!</definedName>
    <definedName name="FechaLímiteDesembolsoCapital">#REF!</definedName>
    <definedName name="FechaLímiteDisposiciónDeuda">#REF!</definedName>
    <definedName name="FechaPuestaenServicioProvisoria">#REF!</definedName>
    <definedName name="FECHAS">#REF!</definedName>
    <definedName name="FechaSuscripciónNotarioDSA">#REF!</definedName>
    <definedName name="FECHAVENCIMIENTO">#REF!</definedName>
    <definedName name="FECHAVENCIMIENTOVENTA">#REF!</definedName>
    <definedName name="Fecinicio">#REF!</definedName>
    <definedName name="fede" localSheetId="16"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fede" localSheetId="18"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fede"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feenpvp">#REF!</definedName>
    <definedName name="feereduction">#REF!</definedName>
    <definedName name="feffef">#REF!</definedName>
    <definedName name="fefr"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fefr"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fefr" hidden="1">{"Title",#N/A,TRUE,"Title";"Content",#N/A,TRUE,"Title";"Section1",#N/A,TRUE,"Title";"Output1",#N/A,TRUE,"Output";"Section2",#N/A,TRUE,"Title";"Graph1",#N/A,TRUE,"Output";"Section3",#N/A,TRUE,"Title";"Graph2",#N/A,TRUE,"Output";"Section4",#N/A,TRUE,"Title";"Gap1",#N/A,TRUE,"Output";"Section5",#N/A,TRUE,"Title";"Model_all",#N/A,TRUE,"Autostrade S.p.A."}</definedName>
    <definedName name="feito" localSheetId="16" hidden="1">{#N/A,#N/A,FALSE,"Aging Summary";#N/A,#N/A,FALSE,"Ratio Analysis";#N/A,#N/A,FALSE,"Test 120 Day Accts";#N/A,#N/A,FALSE,"Tickmarks"}</definedName>
    <definedName name="feito" localSheetId="18" hidden="1">{#N/A,#N/A,FALSE,"Aging Summary";#N/A,#N/A,FALSE,"Ratio Analysis";#N/A,#N/A,FALSE,"Test 120 Day Accts";#N/A,#N/A,FALSE,"Tickmarks"}</definedName>
    <definedName name="feito" hidden="1">{#N/A,#N/A,FALSE,"Aging Summary";#N/A,#N/A,FALSE,"Ratio Analysis";#N/A,#N/A,FALSE,"Test 120 Day Accts";#N/A,#N/A,FALSE,"Tickmarks"}</definedName>
    <definedName name="feli" localSheetId="16" hidden="1">{"RESULTADOS REAIS",#N/A,FALSE,"Dem.Res.R$";"RESULTADOS DOLARES",#N/A,FALSE,"Dem.Res.US$";"PERCENTUAIS REAIS",#N/A,FALSE,"Percentuais R$";"PERCENTUAIS DOLARES",#N/A,FALSE,"Percentuais US$"}</definedName>
    <definedName name="feli" localSheetId="18" hidden="1">{"RESULTADOS REAIS",#N/A,FALSE,"Dem.Res.R$";"RESULTADOS DOLARES",#N/A,FALSE,"Dem.Res.US$";"PERCENTUAIS REAIS",#N/A,FALSE,"Percentuais R$";"PERCENTUAIS DOLARES",#N/A,FALSE,"Percentuais US$"}</definedName>
    <definedName name="feli" hidden="1">{"RESULTADOS REAIS",#N/A,FALSE,"Dem.Res.R$";"RESULTADOS DOLARES",#N/A,FALSE,"Dem.Res.US$";"PERCENTUAIS REAIS",#N/A,FALSE,"Percentuais R$";"PERCENTUAIS DOLARES",#N/A,FALSE,"Percentuais US$"}</definedName>
    <definedName name="felipe">#REF!</definedName>
    <definedName name="feo" localSheetId="16" hidden="1">{#N/A,#N/A,FALSE,"Aging Summary";#N/A,#N/A,FALSE,"Ratio Analysis";#N/A,#N/A,FALSE,"Test 120 Day Accts";#N/A,#N/A,FALSE,"Tickmarks"}</definedName>
    <definedName name="feo" localSheetId="18" hidden="1">{#N/A,#N/A,FALSE,"Aging Summary";#N/A,#N/A,FALSE,"Ratio Analysis";#N/A,#N/A,FALSE,"Test 120 Day Accts";#N/A,#N/A,FALSE,"Tickmarks"}</definedName>
    <definedName name="feo" hidden="1">{#N/A,#N/A,FALSE,"Aging Summary";#N/A,#N/A,FALSE,"Ratio Analysis";#N/A,#N/A,FALSE,"Test 120 Day Accts";#N/A,#N/A,FALSE,"Tickmarks"}</definedName>
    <definedName name="feo_1" localSheetId="16" hidden="1">{#N/A,#N/A,FALSE,"Aging Summary";#N/A,#N/A,FALSE,"Ratio Analysis";#N/A,#N/A,FALSE,"Test 120 Day Accts";#N/A,#N/A,FALSE,"Tickmarks"}</definedName>
    <definedName name="feo_1" localSheetId="18" hidden="1">{#N/A,#N/A,FALSE,"Aging Summary";#N/A,#N/A,FALSE,"Ratio Analysis";#N/A,#N/A,FALSE,"Test 120 Day Accts";#N/A,#N/A,FALSE,"Tickmarks"}</definedName>
    <definedName name="feo_1" hidden="1">{#N/A,#N/A,FALSE,"Aging Summary";#N/A,#N/A,FALSE,"Ratio Analysis";#N/A,#N/A,FALSE,"Test 120 Day Accts";#N/A,#N/A,FALSE,"Tickmarks"}</definedName>
    <definedName name="feo_2" localSheetId="16" hidden="1">{#N/A,#N/A,FALSE,"Aging Summary";#N/A,#N/A,FALSE,"Ratio Analysis";#N/A,#N/A,FALSE,"Test 120 Day Accts";#N/A,#N/A,FALSE,"Tickmarks"}</definedName>
    <definedName name="feo_2" localSheetId="18" hidden="1">{#N/A,#N/A,FALSE,"Aging Summary";#N/A,#N/A,FALSE,"Ratio Analysis";#N/A,#N/A,FALSE,"Test 120 Day Accts";#N/A,#N/A,FALSE,"Tickmarks"}</definedName>
    <definedName name="feo_2" hidden="1">{#N/A,#N/A,FALSE,"Aging Summary";#N/A,#N/A,FALSE,"Ratio Analysis";#N/A,#N/A,FALSE,"Test 120 Day Accts";#N/A,#N/A,FALSE,"Tickmarks"}</definedName>
    <definedName name="feo_3" localSheetId="16" hidden="1">{#N/A,#N/A,FALSE,"Aging Summary";#N/A,#N/A,FALSE,"Ratio Analysis";#N/A,#N/A,FALSE,"Test 120 Day Accts";#N/A,#N/A,FALSE,"Tickmarks"}</definedName>
    <definedName name="feo_3" localSheetId="18" hidden="1">{#N/A,#N/A,FALSE,"Aging Summary";#N/A,#N/A,FALSE,"Ratio Analysis";#N/A,#N/A,FALSE,"Test 120 Day Accts";#N/A,#N/A,FALSE,"Tickmarks"}</definedName>
    <definedName name="feo_3" hidden="1">{#N/A,#N/A,FALSE,"Aging Summary";#N/A,#N/A,FALSE,"Ratio Analysis";#N/A,#N/A,FALSE,"Test 120 Day Accts";#N/A,#N/A,FALSE,"Tickmarks"}</definedName>
    <definedName name="Fepasa" hidden="1">""</definedName>
    <definedName name="fer"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er"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er"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eriados">#REF!</definedName>
    <definedName name="Feuille_Actif">#REF!</definedName>
    <definedName name="Feuille_Passif">#REF!</definedName>
    <definedName name="Feuille_PL">#REF!</definedName>
    <definedName name="FEXTENSION">"PDF"</definedName>
    <definedName name="ff" localSheetId="16" hidden="1">{"'ICE  Agosto'!$A$60:$A$64","'ICE  Agosto'!$C$67"}</definedName>
    <definedName name="ff" localSheetId="18" hidden="1">{"'ICE  Agosto'!$A$60:$A$64","'ICE  Agosto'!$C$67"}</definedName>
    <definedName name="ff" hidden="1">{"'ICE  Agosto'!$A$60:$A$64","'ICE  Agosto'!$C$67"}</definedName>
    <definedName name="ff_1" localSheetId="16" hidden="1">{#N/A,#N/A,FALSE,"Aging Summary";#N/A,#N/A,FALSE,"Ratio Analysis";#N/A,#N/A,FALSE,"Test 120 Day Accts";#N/A,#N/A,FALSE,"Tickmarks"}</definedName>
    <definedName name="ff_1" localSheetId="18" hidden="1">{#N/A,#N/A,FALSE,"Aging Summary";#N/A,#N/A,FALSE,"Ratio Analysis";#N/A,#N/A,FALSE,"Test 120 Day Accts";#N/A,#N/A,FALSE,"Tickmarks"}</definedName>
    <definedName name="ff_1" hidden="1">{#N/A,#N/A,FALSE,"Aging Summary";#N/A,#N/A,FALSE,"Ratio Analysis";#N/A,#N/A,FALSE,"Test 120 Day Accts";#N/A,#N/A,FALSE,"Tickmarks"}</definedName>
    <definedName name="ff_2" localSheetId="16" hidden="1">{#N/A,#N/A,FALSE,"Aging Summary";#N/A,#N/A,FALSE,"Ratio Analysis";#N/A,#N/A,FALSE,"Test 120 Day Accts";#N/A,#N/A,FALSE,"Tickmarks"}</definedName>
    <definedName name="ff_2" localSheetId="18" hidden="1">{#N/A,#N/A,FALSE,"Aging Summary";#N/A,#N/A,FALSE,"Ratio Analysis";#N/A,#N/A,FALSE,"Test 120 Day Accts";#N/A,#N/A,FALSE,"Tickmarks"}</definedName>
    <definedName name="ff_2" hidden="1">{#N/A,#N/A,FALSE,"Aging Summary";#N/A,#N/A,FALSE,"Ratio Analysis";#N/A,#N/A,FALSE,"Test 120 Day Accts";#N/A,#N/A,FALSE,"Tickmarks"}</definedName>
    <definedName name="ff_3" localSheetId="16" hidden="1">{#N/A,#N/A,FALSE,"Aging Summary";#N/A,#N/A,FALSE,"Ratio Analysis";#N/A,#N/A,FALSE,"Test 120 Day Accts";#N/A,#N/A,FALSE,"Tickmarks"}</definedName>
    <definedName name="ff_3" localSheetId="18" hidden="1">{#N/A,#N/A,FALSE,"Aging Summary";#N/A,#N/A,FALSE,"Ratio Analysis";#N/A,#N/A,FALSE,"Test 120 Day Accts";#N/A,#N/A,FALSE,"Tickmarks"}</definedName>
    <definedName name="ff_3" hidden="1">{#N/A,#N/A,FALSE,"Aging Summary";#N/A,#N/A,FALSE,"Ratio Analysis";#N/A,#N/A,FALSE,"Test 120 Day Accts";#N/A,#N/A,FALSE,"Tickmarks"}</definedName>
    <definedName name="FF_M">NA()</definedName>
    <definedName name="FF_M_9">#REF!</definedName>
    <definedName name="FFASD">#REF!</definedName>
    <definedName name="FFDFF">#REF!</definedName>
    <definedName name="fff" localSheetId="16" hidden="1">{#N/A,#N/A,FALSE,"voz corporativa";#N/A,#N/A,FALSE,"Transmisión de datos";#N/A,#N/A,FALSE,"Videoconferencia";#N/A,#N/A,FALSE,"Correo electrónico";#N/A,#N/A,FALSE,"Correo de voz";#N/A,#N/A,FALSE,"Megafax";#N/A,#N/A,FALSE,"Edi";#N/A,#N/A,FALSE,"Internet";#N/A,#N/A,FALSE,"VSAT";#N/A,#N/A,FALSE,"ing ult. milla"}</definedName>
    <definedName name="fff" localSheetId="18" hidden="1">{#N/A,#N/A,FALSE,"voz corporativa";#N/A,#N/A,FALSE,"Transmisión de datos";#N/A,#N/A,FALSE,"Videoconferencia";#N/A,#N/A,FALSE,"Correo electrónico";#N/A,#N/A,FALSE,"Correo de voz";#N/A,#N/A,FALSE,"Megafax";#N/A,#N/A,FALSE,"Edi";#N/A,#N/A,FALSE,"Internet";#N/A,#N/A,FALSE,"VSAT";#N/A,#N/A,FALSE,"ing ult. milla"}</definedName>
    <definedName name="fff" hidden="1">{#N/A,#N/A,FALSE,"voz corporativa";#N/A,#N/A,FALSE,"Transmisión de datos";#N/A,#N/A,FALSE,"Videoconferencia";#N/A,#N/A,FALSE,"Correo electrónico";#N/A,#N/A,FALSE,"Correo de voz";#N/A,#N/A,FALSE,"Megafax";#N/A,#N/A,FALSE,"Edi";#N/A,#N/A,FALSE,"Internet";#N/A,#N/A,FALSE,"VSAT";#N/A,#N/A,FALSE,"ing ult. milla"}</definedName>
    <definedName name="fffee" localSheetId="16" hidden="1">{#N/A,#N/A,FALSE,"4C0696";#N/A,#N/A,FALSE,"1B1193";#N/A,#N/A,FALSE,"TABLA";#N/A,#N/A,FALSE,"INST RTA FIJA"}</definedName>
    <definedName name="fffee" localSheetId="18" hidden="1">{#N/A,#N/A,FALSE,"4C0696";#N/A,#N/A,FALSE,"1B1193";#N/A,#N/A,FALSE,"TABLA";#N/A,#N/A,FALSE,"INST RTA FIJA"}</definedName>
    <definedName name="fffee" hidden="1">{#N/A,#N/A,FALSE,"4C0696";#N/A,#N/A,FALSE,"1B1193";#N/A,#N/A,FALSE,"TABLA";#N/A,#N/A,FALSE,"INST RTA FIJA"}</definedName>
    <definedName name="ffff"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ffff"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ffff"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ffff_1" localSheetId="16" hidden="1">{#N/A,#N/A,FALSE,"Aging Summary";#N/A,#N/A,FALSE,"Ratio Analysis";#N/A,#N/A,FALSE,"Test 120 Day Accts";#N/A,#N/A,FALSE,"Tickmarks"}</definedName>
    <definedName name="ffff_1" localSheetId="18" hidden="1">{#N/A,#N/A,FALSE,"Aging Summary";#N/A,#N/A,FALSE,"Ratio Analysis";#N/A,#N/A,FALSE,"Test 120 Day Accts";#N/A,#N/A,FALSE,"Tickmarks"}</definedName>
    <definedName name="ffff_1" hidden="1">{#N/A,#N/A,FALSE,"Aging Summary";#N/A,#N/A,FALSE,"Ratio Analysis";#N/A,#N/A,FALSE,"Test 120 Day Accts";#N/A,#N/A,FALSE,"Tickmarks"}</definedName>
    <definedName name="ffff_2" localSheetId="16" hidden="1">{#N/A,#N/A,FALSE,"Aging Summary";#N/A,#N/A,FALSE,"Ratio Analysis";#N/A,#N/A,FALSE,"Test 120 Day Accts";#N/A,#N/A,FALSE,"Tickmarks"}</definedName>
    <definedName name="ffff_2" localSheetId="18" hidden="1">{#N/A,#N/A,FALSE,"Aging Summary";#N/A,#N/A,FALSE,"Ratio Analysis";#N/A,#N/A,FALSE,"Test 120 Day Accts";#N/A,#N/A,FALSE,"Tickmarks"}</definedName>
    <definedName name="ffff_2" hidden="1">{#N/A,#N/A,FALSE,"Aging Summary";#N/A,#N/A,FALSE,"Ratio Analysis";#N/A,#N/A,FALSE,"Test 120 Day Accts";#N/A,#N/A,FALSE,"Tickmarks"}</definedName>
    <definedName name="ffff_3" localSheetId="16" hidden="1">{#N/A,#N/A,FALSE,"Aging Summary";#N/A,#N/A,FALSE,"Ratio Analysis";#N/A,#N/A,FALSE,"Test 120 Day Accts";#N/A,#N/A,FALSE,"Tickmarks"}</definedName>
    <definedName name="ffff_3" localSheetId="18" hidden="1">{#N/A,#N/A,FALSE,"Aging Summary";#N/A,#N/A,FALSE,"Ratio Analysis";#N/A,#N/A,FALSE,"Test 120 Day Accts";#N/A,#N/A,FALSE,"Tickmarks"}</definedName>
    <definedName name="ffff_3" hidden="1">{#N/A,#N/A,FALSE,"Aging Summary";#N/A,#N/A,FALSE,"Ratio Analysis";#N/A,#N/A,FALSE,"Test 120 Day Accts";#N/A,#N/A,FALSE,"Tickmarks"}</definedName>
    <definedName name="FFFFF" localSheetId="16" hidden="1">{#N/A,#N/A,FALSE,"Aging Summary";#N/A,#N/A,FALSE,"Ratio Analysis";#N/A,#N/A,FALSE,"Test 120 Day Accts";#N/A,#N/A,FALSE,"Tickmarks"}</definedName>
    <definedName name="FFFFF" localSheetId="18" hidden="1">{#N/A,#N/A,FALSE,"Aging Summary";#N/A,#N/A,FALSE,"Ratio Analysis";#N/A,#N/A,FALSE,"Test 120 Day Accts";#N/A,#N/A,FALSE,"Tickmarks"}</definedName>
    <definedName name="FFFFF" hidden="1">{#N/A,#N/A,FALSE,"Aging Summary";#N/A,#N/A,FALSE,"Ratio Analysis";#N/A,#N/A,FALSE,"Test 120 Day Accts";#N/A,#N/A,FALSE,"Tickmarks"}</definedName>
    <definedName name="ffffff" localSheetId="16" hidden="1">{#N/A,#N/A,FALSE,"voz corporativa";#N/A,#N/A,FALSE,"Transmisión de datos";#N/A,#N/A,FALSE,"Videoconferencia";#N/A,#N/A,FALSE,"Correo electrónico";#N/A,#N/A,FALSE,"Correo de voz";#N/A,#N/A,FALSE,"Megafax";#N/A,#N/A,FALSE,"Edi";#N/A,#N/A,FALSE,"Internet";#N/A,#N/A,FALSE,"VSAT";#N/A,#N/A,FALSE,"ing ult. milla"}</definedName>
    <definedName name="ffffff" localSheetId="18" hidden="1">{#N/A,#N/A,FALSE,"voz corporativa";#N/A,#N/A,FALSE,"Transmisión de datos";#N/A,#N/A,FALSE,"Videoconferencia";#N/A,#N/A,FALSE,"Correo electrónico";#N/A,#N/A,FALSE,"Correo de voz";#N/A,#N/A,FALSE,"Megafax";#N/A,#N/A,FALSE,"Edi";#N/A,#N/A,FALSE,"Internet";#N/A,#N/A,FALSE,"VSAT";#N/A,#N/A,FALSE,"ing ult. milla"}</definedName>
    <definedName name="ffffff" hidden="1">{#N/A,#N/A,FALSE,"voz corporativa";#N/A,#N/A,FALSE,"Transmisión de datos";#N/A,#N/A,FALSE,"Videoconferencia";#N/A,#N/A,FALSE,"Correo electrónico";#N/A,#N/A,FALSE,"Correo de voz";#N/A,#N/A,FALSE,"Megafax";#N/A,#N/A,FALSE,"Edi";#N/A,#N/A,FALSE,"Internet";#N/A,#N/A,FALSE,"VSAT";#N/A,#N/A,FALSE,"ing ult. milla"}</definedName>
    <definedName name="fffffff" localSheetId="16" hidden="1">{#N/A,#N/A,FALSE,"PERSONAL";#N/A,#N/A,FALSE,"explotación";#N/A,#N/A,FALSE,"generales"}</definedName>
    <definedName name="fffffff" localSheetId="18" hidden="1">{#N/A,#N/A,FALSE,"PERSONAL";#N/A,#N/A,FALSE,"explotación";#N/A,#N/A,FALSE,"generales"}</definedName>
    <definedName name="fffffff" hidden="1">{#N/A,#N/A,FALSE,"PERSONAL";#N/A,#N/A,FALSE,"explotación";#N/A,#N/A,FALSE,"generales"}</definedName>
    <definedName name="ffffffffff" localSheetId="16" hidden="1">{#N/A,#N/A,FALSE,"PERSONAL";#N/A,#N/A,FALSE,"explotación";#N/A,#N/A,FALSE,"generales"}</definedName>
    <definedName name="ffffffffff" localSheetId="18" hidden="1">{#N/A,#N/A,FALSE,"PERSONAL";#N/A,#N/A,FALSE,"explotación";#N/A,#N/A,FALSE,"generales"}</definedName>
    <definedName name="ffffffffff" hidden="1">{#N/A,#N/A,FALSE,"PERSONAL";#N/A,#N/A,FALSE,"explotación";#N/A,#N/A,FALSE,"generales"}</definedName>
    <definedName name="FFFFFFFFFFF" localSheetId="16" hidden="1">{#N/A,#N/A,FALSE,"model"}</definedName>
    <definedName name="FFFFFFFFFFF" localSheetId="18" hidden="1">{#N/A,#N/A,FALSE,"model"}</definedName>
    <definedName name="FFFFFFFFFFF" hidden="1">{#N/A,#N/A,FALSE,"model"}</definedName>
    <definedName name="ffffffffggggggggggggg" localSheetId="16" hidden="1">{#N/A,#N/A,TRUE,"Proposal";#N/A,#N/A,TRUE,"Assumptions";#N/A,#N/A,TRUE,"Net Income";#N/A,#N/A,TRUE,"Balsheet";#N/A,#N/A,TRUE,"Capex";#N/A,#N/A,TRUE,"Volumes";#N/A,#N/A,TRUE,"Revenues";#N/A,#N/A,TRUE,"Var.Costs";#N/A,#N/A,TRUE,"Personnel";#N/A,#N/A,TRUE,"Other costs";#N/A,#N/A,TRUE,"MKTG and G&amp;A"}</definedName>
    <definedName name="ffffffffggggggggggggg" localSheetId="18" hidden="1">{#N/A,#N/A,TRUE,"Proposal";#N/A,#N/A,TRUE,"Assumptions";#N/A,#N/A,TRUE,"Net Income";#N/A,#N/A,TRUE,"Balsheet";#N/A,#N/A,TRUE,"Capex";#N/A,#N/A,TRUE,"Volumes";#N/A,#N/A,TRUE,"Revenues";#N/A,#N/A,TRUE,"Var.Costs";#N/A,#N/A,TRUE,"Personnel";#N/A,#N/A,TRUE,"Other costs";#N/A,#N/A,TRUE,"MKTG and G&amp;A"}</definedName>
    <definedName name="ffffffffggggggggggggg" hidden="1">{#N/A,#N/A,TRUE,"Proposal";#N/A,#N/A,TRUE,"Assumptions";#N/A,#N/A,TRUE,"Net Income";#N/A,#N/A,TRUE,"Balsheet";#N/A,#N/A,TRUE,"Capex";#N/A,#N/A,TRUE,"Volumes";#N/A,#N/A,TRUE,"Revenues";#N/A,#N/A,TRUE,"Var.Costs";#N/A,#N/A,TRUE,"Personnel";#N/A,#N/A,TRUE,"Other costs";#N/A,#N/A,TRUE,"MKTG and G&amp;A"}</definedName>
    <definedName name="fffgggg" localSheetId="16" hidden="1">{#N/A,#N/A,FALSE,"L. Zottola";#N/A,#N/A,FALSE,"M. Ruggi";#N/A,#N/A,FALSE,"M. Valenti";#N/A,#N/A,FALSE,"C. Mazza";#N/A,#N/A,FALSE,"G. Bellinzona";#N/A,#N/A,FALSE,"M. Carletti";#N/A,#N/A,FALSE,"P. Maresca";#N/A,#N/A,FALSE,"L. Tondi";#N/A,#N/A,FALSE,"M. Marani";#N/A,#N/A,FALSE,"R. Ruggerini";#N/A,#N/A,FALSE,"L. Liguori";#N/A,#N/A,FALSE,"D. Battistel"}</definedName>
    <definedName name="fffgggg" localSheetId="18" hidden="1">{#N/A,#N/A,FALSE,"L. Zottola";#N/A,#N/A,FALSE,"M. Ruggi";#N/A,#N/A,FALSE,"M. Valenti";#N/A,#N/A,FALSE,"C. Mazza";#N/A,#N/A,FALSE,"G. Bellinzona";#N/A,#N/A,FALSE,"M. Carletti";#N/A,#N/A,FALSE,"P. Maresca";#N/A,#N/A,FALSE,"L. Tondi";#N/A,#N/A,FALSE,"M. Marani";#N/A,#N/A,FALSE,"R. Ruggerini";#N/A,#N/A,FALSE,"L. Liguori";#N/A,#N/A,FALSE,"D. Battistel"}</definedName>
    <definedName name="fffgggg" hidden="1">{#N/A,#N/A,FALSE,"L. Zottola";#N/A,#N/A,FALSE,"M. Ruggi";#N/A,#N/A,FALSE,"M. Valenti";#N/A,#N/A,FALSE,"C. Mazza";#N/A,#N/A,FALSE,"G. Bellinzona";#N/A,#N/A,FALSE,"M. Carletti";#N/A,#N/A,FALSE,"P. Maresca";#N/A,#N/A,FALSE,"L. Tondi";#N/A,#N/A,FALSE,"M. Marani";#N/A,#N/A,FALSE,"R. Ruggerini";#N/A,#N/A,FALSE,"L. Liguori";#N/A,#N/A,FALSE,"D. Battistel"}</definedName>
    <definedName name="fffjhjjffk" hidden="1">#REF!</definedName>
    <definedName name="FFFSF" localSheetId="16" hidden="1">{#N/A,#N/A,FALSE,"Aging Summary";#N/A,#N/A,FALSE,"Ratio Analysis";#N/A,#N/A,FALSE,"Test 120 Day Accts";#N/A,#N/A,FALSE,"Tickmarks"}</definedName>
    <definedName name="FFFSF" localSheetId="18" hidden="1">{#N/A,#N/A,FALSE,"Aging Summary";#N/A,#N/A,FALSE,"Ratio Analysis";#N/A,#N/A,FALSE,"Test 120 Day Accts";#N/A,#N/A,FALSE,"Tickmarks"}</definedName>
    <definedName name="FFFSF" hidden="1">{#N/A,#N/A,FALSE,"Aging Summary";#N/A,#N/A,FALSE,"Ratio Analysis";#N/A,#N/A,FALSE,"Test 120 Day Accts";#N/A,#N/A,FALSE,"Tickmarks"}</definedName>
    <definedName name="ffftextrefcopy33">#REF!</definedName>
    <definedName name="ffgff"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ffgff"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ffgff"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ffgg"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ffgg"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ffgg"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ffhddfhdf" localSheetId="16" hidden="1">{#N/A,#N/A,FALSE,"BALANCE";#N/A,#N/A,FALSE,"BALACOMP"}</definedName>
    <definedName name="ffhddfhdf" localSheetId="18" hidden="1">{#N/A,#N/A,FALSE,"BALANCE";#N/A,#N/A,FALSE,"BALACOMP"}</definedName>
    <definedName name="ffhddfhdf" hidden="1">{#N/A,#N/A,FALSE,"BALANCE";#N/A,#N/A,FALSE,"BALACOMP"}</definedName>
    <definedName name="FFORM">"Formato PDF"</definedName>
    <definedName name="FG" localSheetId="16" hidden="1">{#N/A,#N/A,FALSE,"4C0696";#N/A,#N/A,FALSE,"1B1193";#N/A,#N/A,FALSE,"TABLA";#N/A,#N/A,FALSE,"INST RTA FIJA"}</definedName>
    <definedName name="FG" localSheetId="18" hidden="1">{#N/A,#N/A,FALSE,"4C0696";#N/A,#N/A,FALSE,"1B1193";#N/A,#N/A,FALSE,"TABLA";#N/A,#N/A,FALSE,"INST RTA FIJA"}</definedName>
    <definedName name="FG" hidden="1">{#N/A,#N/A,FALSE,"4C0696";#N/A,#N/A,FALSE,"1B1193";#N/A,#N/A,FALSE,"TABLA";#N/A,#N/A,FALSE,"INST RTA FIJA"}</definedName>
    <definedName name="fgch" localSheetId="16" hidden="1">{#N/A,#N/A,FALSE,"masez (10)";#N/A,#N/A,FALSE,"masez (7)";#N/A,#N/A,FALSE,"masez (6)";#N/A,#N/A,FALSE,"masez (5)";#N/A,#N/A,FALSE,"masez (4)";#N/A,#N/A,FALSE,"masez (3)";#N/A,#N/A,FALSE,"masez (2)";#N/A,#N/A,FALSE,"GME";#N/A,#N/A,FALSE,"masez"}</definedName>
    <definedName name="fgch" localSheetId="18" hidden="1">{#N/A,#N/A,FALSE,"masez (10)";#N/A,#N/A,FALSE,"masez (7)";#N/A,#N/A,FALSE,"masez (6)";#N/A,#N/A,FALSE,"masez (5)";#N/A,#N/A,FALSE,"masez (4)";#N/A,#N/A,FALSE,"masez (3)";#N/A,#N/A,FALSE,"masez (2)";#N/A,#N/A,FALSE,"GME";#N/A,#N/A,FALSE,"masez"}</definedName>
    <definedName name="fgch" hidden="1">{#N/A,#N/A,FALSE,"masez (10)";#N/A,#N/A,FALSE,"masez (7)";#N/A,#N/A,FALSE,"masez (6)";#N/A,#N/A,FALSE,"masez (5)";#N/A,#N/A,FALSE,"masez (4)";#N/A,#N/A,FALSE,"masez (3)";#N/A,#N/A,FALSE,"masez (2)";#N/A,#N/A,FALSE,"GME";#N/A,#N/A,FALSE,"masez"}</definedName>
    <definedName name="fgf" localSheetId="16" hidden="1">{#N/A,#N/A,FALSE,"Aging Summary";#N/A,#N/A,FALSE,"Ratio Analysis";#N/A,#N/A,FALSE,"Test 120 Day Accts";#N/A,#N/A,FALSE,"Tickmarks"}</definedName>
    <definedName name="fgf" localSheetId="18" hidden="1">{#N/A,#N/A,FALSE,"Aging Summary";#N/A,#N/A,FALSE,"Ratio Analysis";#N/A,#N/A,FALSE,"Test 120 Day Accts";#N/A,#N/A,FALSE,"Tickmarks"}</definedName>
    <definedName name="fgf" hidden="1">{#N/A,#N/A,FALSE,"Aging Summary";#N/A,#N/A,FALSE,"Ratio Analysis";#N/A,#N/A,FALSE,"Test 120 Day Accts";#N/A,#N/A,FALSE,"Tickmarks"}</definedName>
    <definedName name="FGFGDFDF" localSheetId="16" hidden="1">{#N/A,#N/A,FALSE,"Aging Summary";#N/A,#N/A,FALSE,"Ratio Analysis";#N/A,#N/A,FALSE,"Test 120 Day Accts";#N/A,#N/A,FALSE,"Tickmarks"}</definedName>
    <definedName name="FGFGDFDF" localSheetId="18" hidden="1">{#N/A,#N/A,FALSE,"Aging Summary";#N/A,#N/A,FALSE,"Ratio Analysis";#N/A,#N/A,FALSE,"Test 120 Day Accts";#N/A,#N/A,FALSE,"Tickmarks"}</definedName>
    <definedName name="FGFGDFDF" hidden="1">{#N/A,#N/A,FALSE,"Aging Summary";#N/A,#N/A,FALSE,"Ratio Analysis";#N/A,#N/A,FALSE,"Test 120 Day Accts";#N/A,#N/A,FALSE,"Tickmarks"}</definedName>
    <definedName name="FGHDE" localSheetId="16" hidden="1">{#N/A,#N/A,FALSE,"PERSONAL";#N/A,#N/A,FALSE,"explotación";#N/A,#N/A,FALSE,"generales"}</definedName>
    <definedName name="FGHDE" localSheetId="18" hidden="1">{#N/A,#N/A,FALSE,"PERSONAL";#N/A,#N/A,FALSE,"explotación";#N/A,#N/A,FALSE,"generales"}</definedName>
    <definedName name="FGHDE" hidden="1">{#N/A,#N/A,FALSE,"PERSONAL";#N/A,#N/A,FALSE,"explotación";#N/A,#N/A,FALSE,"generales"}</definedName>
    <definedName name="fghfgh"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fghfgh"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fghfgh"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FGHFGHGHFFHFGH" hidden="1">#REF!</definedName>
    <definedName name="fghfhfdhdr" localSheetId="16" hidden="1">{#N/A,#N/A,TRUE,"MEMO";#N/A,#N/A,TRUE,"PARAMETROS";#N/A,#N/A,TRUE,"RLI ";#N/A,#N/A,TRUE,"IMPTO.DET.";#N/A,#N/A,TRUE,"FUT-FUNT";#N/A,#N/A,TRUE,"CPI-PATR.";#N/A,#N/A,TRUE,"CM CPI";#N/A,#N/A,TRUE,"PROV";#N/A,#N/A,TRUE,"A FIJO";#N/A,#N/A,TRUE,"LEASING";#N/A,#N/A,TRUE,"VPP";#N/A,#N/A,TRUE,"PPM";#N/A,#N/A,TRUE,"OTROS"}</definedName>
    <definedName name="fghfhfdhdr" localSheetId="18" hidden="1">{#N/A,#N/A,TRUE,"MEMO";#N/A,#N/A,TRUE,"PARAMETROS";#N/A,#N/A,TRUE,"RLI ";#N/A,#N/A,TRUE,"IMPTO.DET.";#N/A,#N/A,TRUE,"FUT-FUNT";#N/A,#N/A,TRUE,"CPI-PATR.";#N/A,#N/A,TRUE,"CM CPI";#N/A,#N/A,TRUE,"PROV";#N/A,#N/A,TRUE,"A FIJO";#N/A,#N/A,TRUE,"LEASING";#N/A,#N/A,TRUE,"VPP";#N/A,#N/A,TRUE,"PPM";#N/A,#N/A,TRUE,"OTROS"}</definedName>
    <definedName name="fghfhfdhdr" hidden="1">{#N/A,#N/A,TRUE,"MEMO";#N/A,#N/A,TRUE,"PARAMETROS";#N/A,#N/A,TRUE,"RLI ";#N/A,#N/A,TRUE,"IMPTO.DET.";#N/A,#N/A,TRUE,"FUT-FUNT";#N/A,#N/A,TRUE,"CPI-PATR.";#N/A,#N/A,TRUE,"CM CPI";#N/A,#N/A,TRUE,"PROV";#N/A,#N/A,TRUE,"A FIJO";#N/A,#N/A,TRUE,"LEASING";#N/A,#N/A,TRUE,"VPP";#N/A,#N/A,TRUE,"PPM";#N/A,#N/A,TRUE,"OTROS"}</definedName>
    <definedName name="fghj">#REF!</definedName>
    <definedName name="fgj" localSheetId="16" hidden="1">{#N/A,#N/A,TRUE,"MEMO";#N/A,#N/A,TRUE,"PARAMETROS";#N/A,#N/A,TRUE,"RLI ";#N/A,#N/A,TRUE,"IMPTO.DET.";#N/A,#N/A,TRUE,"FUT-FUNT";#N/A,#N/A,TRUE,"CPI-PATR.";#N/A,#N/A,TRUE,"CM CPI";#N/A,#N/A,TRUE,"PROV";#N/A,#N/A,TRUE,"A FIJO";#N/A,#N/A,TRUE,"LEASING";#N/A,#N/A,TRUE,"VPP";#N/A,#N/A,TRUE,"PPM";#N/A,#N/A,TRUE,"OTROS"}</definedName>
    <definedName name="fgj" localSheetId="18" hidden="1">{#N/A,#N/A,TRUE,"MEMO";#N/A,#N/A,TRUE,"PARAMETROS";#N/A,#N/A,TRUE,"RLI ";#N/A,#N/A,TRUE,"IMPTO.DET.";#N/A,#N/A,TRUE,"FUT-FUNT";#N/A,#N/A,TRUE,"CPI-PATR.";#N/A,#N/A,TRUE,"CM CPI";#N/A,#N/A,TRUE,"PROV";#N/A,#N/A,TRUE,"A FIJO";#N/A,#N/A,TRUE,"LEASING";#N/A,#N/A,TRUE,"VPP";#N/A,#N/A,TRUE,"PPM";#N/A,#N/A,TRUE,"OTROS"}</definedName>
    <definedName name="fgj" hidden="1">{#N/A,#N/A,TRUE,"MEMO";#N/A,#N/A,TRUE,"PARAMETROS";#N/A,#N/A,TRUE,"RLI ";#N/A,#N/A,TRUE,"IMPTO.DET.";#N/A,#N/A,TRUE,"FUT-FUNT";#N/A,#N/A,TRUE,"CPI-PATR.";#N/A,#N/A,TRUE,"CM CPI";#N/A,#N/A,TRUE,"PROV";#N/A,#N/A,TRUE,"A FIJO";#N/A,#N/A,TRUE,"LEASING";#N/A,#N/A,TRUE,"VPP";#N/A,#N/A,TRUE,"PPM";#N/A,#N/A,TRUE,"OTROS"}</definedName>
    <definedName name="fgt"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fgt"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fgt"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fgtj" hidden="1">#REF!</definedName>
    <definedName name="fhdffd"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fhdffd"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fhdffd"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fhdfhdfhdfhdfhdfh" localSheetId="16" hidden="1">{#N/A,#N/A,FALSE,"Aging Summary";#N/A,#N/A,FALSE,"Ratio Analysis";#N/A,#N/A,FALSE,"Test 120 Day Accts";#N/A,#N/A,FALSE,"Tickmarks"}</definedName>
    <definedName name="fhdfhdfhdfhdfhdfh" localSheetId="18" hidden="1">{#N/A,#N/A,FALSE,"Aging Summary";#N/A,#N/A,FALSE,"Ratio Analysis";#N/A,#N/A,FALSE,"Test 120 Day Accts";#N/A,#N/A,FALSE,"Tickmarks"}</definedName>
    <definedName name="fhdfhdfhdfhdfhdfh" hidden="1">{#N/A,#N/A,FALSE,"Aging Summary";#N/A,#N/A,FALSE,"Ratio Analysis";#N/A,#N/A,FALSE,"Test 120 Day Accts";#N/A,#N/A,FALSE,"Tickmarks"}</definedName>
    <definedName name="fhdfhdhdfhdfhdf" localSheetId="16" hidden="1">{#N/A,#N/A,FALSE,"Aging Summary";#N/A,#N/A,FALSE,"Ratio Analysis";#N/A,#N/A,FALSE,"Test 120 Day Accts";#N/A,#N/A,FALSE,"Tickmarks"}</definedName>
    <definedName name="fhdfhdhdfhdfhdf" localSheetId="18" hidden="1">{#N/A,#N/A,FALSE,"Aging Summary";#N/A,#N/A,FALSE,"Ratio Analysis";#N/A,#N/A,FALSE,"Test 120 Day Accts";#N/A,#N/A,FALSE,"Tickmarks"}</definedName>
    <definedName name="fhdfhdhdfhdfhdf" hidden="1">{#N/A,#N/A,FALSE,"Aging Summary";#N/A,#N/A,FALSE,"Ratio Analysis";#N/A,#N/A,FALSE,"Test 120 Day Accts";#N/A,#N/A,FALSE,"Tickmarks"}</definedName>
    <definedName name="FHE" localSheetId="16" hidden="1">{"'Demand Units'!$X$11:$AD$45"}</definedName>
    <definedName name="FHE" localSheetId="18" hidden="1">{"'Demand Units'!$X$11:$AD$45"}</definedName>
    <definedName name="FHE" hidden="1">{"'Demand Units'!$X$11:$AD$45"}</definedName>
    <definedName name="fhfddfhdfhdfhdfh" localSheetId="16" hidden="1">{#N/A,#N/A,FALSE,"Aging Summary";#N/A,#N/A,FALSE,"Ratio Analysis";#N/A,#N/A,FALSE,"Test 120 Day Accts";#N/A,#N/A,FALSE,"Tickmarks"}</definedName>
    <definedName name="fhfddfhdfhdfhdfh" localSheetId="18" hidden="1">{#N/A,#N/A,FALSE,"Aging Summary";#N/A,#N/A,FALSE,"Ratio Analysis";#N/A,#N/A,FALSE,"Test 120 Day Accts";#N/A,#N/A,FALSE,"Tickmarks"}</definedName>
    <definedName name="fhfddfhdfhdfhdfh" hidden="1">{#N/A,#N/A,FALSE,"Aging Summary";#N/A,#N/A,FALSE,"Ratio Analysis";#N/A,#N/A,FALSE,"Test 120 Day Accts";#N/A,#N/A,FALSE,"Tickmarks"}</definedName>
    <definedName name="fhfhfh">#REF!</definedName>
    <definedName name="fhj.rli" localSheetId="16" hidden="1">{#N/A,#N/A,TRUE,"MEMO";#N/A,#N/A,TRUE,"PARAMETROS";#N/A,#N/A,TRUE,"RLI ";#N/A,#N/A,TRUE,"IMPTO.DET.";#N/A,#N/A,TRUE,"FUT-FUNT";#N/A,#N/A,TRUE,"CPI-PATR.";#N/A,#N/A,TRUE,"CM CPI";#N/A,#N/A,TRUE,"PROV";#N/A,#N/A,TRUE,"A FIJO";#N/A,#N/A,TRUE,"LEASING";#N/A,#N/A,TRUE,"VPP";#N/A,#N/A,TRUE,"PPM";#N/A,#N/A,TRUE,"OTROS"}</definedName>
    <definedName name="fhj.rli" localSheetId="18" hidden="1">{#N/A,#N/A,TRUE,"MEMO";#N/A,#N/A,TRUE,"PARAMETROS";#N/A,#N/A,TRUE,"RLI ";#N/A,#N/A,TRUE,"IMPTO.DET.";#N/A,#N/A,TRUE,"FUT-FUNT";#N/A,#N/A,TRUE,"CPI-PATR.";#N/A,#N/A,TRUE,"CM CPI";#N/A,#N/A,TRUE,"PROV";#N/A,#N/A,TRUE,"A FIJO";#N/A,#N/A,TRUE,"LEASING";#N/A,#N/A,TRUE,"VPP";#N/A,#N/A,TRUE,"PPM";#N/A,#N/A,TRUE,"OTROS"}</definedName>
    <definedName name="fhj.rli" hidden="1">{#N/A,#N/A,TRUE,"MEMO";#N/A,#N/A,TRUE,"PARAMETROS";#N/A,#N/A,TRUE,"RLI ";#N/A,#N/A,TRUE,"IMPTO.DET.";#N/A,#N/A,TRUE,"FUT-FUNT";#N/A,#N/A,TRUE,"CPI-PATR.";#N/A,#N/A,TRUE,"CM CPI";#N/A,#N/A,TRUE,"PROV";#N/A,#N/A,TRUE,"A FIJO";#N/A,#N/A,TRUE,"LEASING";#N/A,#N/A,TRUE,"VPP";#N/A,#N/A,TRUE,"PPM";#N/A,#N/A,TRUE,"OTROS"}</definedName>
    <definedName name="fhjkljkliyjk" hidden="1">#REF!</definedName>
    <definedName name="FHSFJKSG" localSheetId="16" hidden="1">{#N/A,#N/A,FALSE,"RESUMEN";#N/A,#N/A,FALSE,"GG-GI";#N/A,#N/A,FALSE,"AMB";#N/A,#N/A,FALSE,"EyR";#N/A,#N/A,FALSE,"UCP";#N/A,#N/A,FALSE,"IND";#N/A,#N/A,FALSE,"LR";#N/A,#N/A,FALSE,"PRV";#N/A,#N/A,FALSE,"TÚNELES";#N/A,#N/A,FALSE,"IDT";#N/A,#N/A,FALSE,"ING"}</definedName>
    <definedName name="FHSFJKSG" localSheetId="18" hidden="1">{#N/A,#N/A,FALSE,"RESUMEN";#N/A,#N/A,FALSE,"GG-GI";#N/A,#N/A,FALSE,"AMB";#N/A,#N/A,FALSE,"EyR";#N/A,#N/A,FALSE,"UCP";#N/A,#N/A,FALSE,"IND";#N/A,#N/A,FALSE,"LR";#N/A,#N/A,FALSE,"PRV";#N/A,#N/A,FALSE,"TÚNELES";#N/A,#N/A,FALSE,"IDT";#N/A,#N/A,FALSE,"ING"}</definedName>
    <definedName name="FHSFJKSG" hidden="1">{#N/A,#N/A,FALSE,"RESUMEN";#N/A,#N/A,FALSE,"GG-GI";#N/A,#N/A,FALSE,"AMB";#N/A,#N/A,FALSE,"EyR";#N/A,#N/A,FALSE,"UCP";#N/A,#N/A,FALSE,"IND";#N/A,#N/A,FALSE,"LR";#N/A,#N/A,FALSE,"PRV";#N/A,#N/A,FALSE,"TÚNELES";#N/A,#N/A,FALSE,"IDT";#N/A,#N/A,FALSE,"ING"}</definedName>
    <definedName name="fi" localSheetId="16" hidden="1">{#N/A,#N/A,TRUE,"Invoice"}</definedName>
    <definedName name="fi" localSheetId="18" hidden="1">{#N/A,#N/A,TRUE,"Invoice"}</definedName>
    <definedName name="fi" hidden="1">{#N/A,#N/A,TRUE,"Invoice"}</definedName>
    <definedName name="Fianancial">#REF!</definedName>
    <definedName name="Field_Names">#REF!</definedName>
    <definedName name="FiG">#REF!</definedName>
    <definedName name="Fijacion_Tarifa">#REF!</definedName>
    <definedName name="FIJO">#REF!</definedName>
    <definedName name="FIJO_A">#REF!</definedName>
    <definedName name="FIJO_P">#REF!</definedName>
    <definedName name="FIJO_PyG">#REF!</definedName>
    <definedName name="FIJO_TITULO">#REF!</definedName>
    <definedName name="fila">#REF!</definedName>
    <definedName name="Fila_de_encabezado">ROW(#REF!)</definedName>
    <definedName name="filas">#REF!</definedName>
    <definedName name="FILIALES">#REF!</definedName>
    <definedName name="Fill" hidden="1">#REF!</definedName>
    <definedName name="fin">#REF!</definedName>
    <definedName name="fin_11">#REF!</definedName>
    <definedName name="fin_12">#REF!</definedName>
    <definedName name="fin_9">NA()</definedName>
    <definedName name="fin_view_seln">#REF!</definedName>
    <definedName name="final">#REF!</definedName>
    <definedName name="Finance">#REF!</definedName>
    <definedName name="FINANCE3" localSheetId="16" hidden="1">{"'Hoja1'!$A$3:$B$21"}</definedName>
    <definedName name="FINANCE3" localSheetId="18" hidden="1">{"'Hoja1'!$A$3:$B$21"}</definedName>
    <definedName name="FINANCE3" hidden="1">{"'Hoja1'!$A$3:$B$21"}</definedName>
    <definedName name="FINANCE4" localSheetId="16" hidden="1">{"'Hoja1'!$A$3:$B$21"}</definedName>
    <definedName name="FINANCE4" localSheetId="18" hidden="1">{"'Hoja1'!$A$3:$B$21"}</definedName>
    <definedName name="FINANCE4" hidden="1">{"'Hoja1'!$A$3:$B$21"}</definedName>
    <definedName name="Financialpb" hidden="1">#REF!</definedName>
    <definedName name="Financialpb2" hidden="1">#REF!</definedName>
    <definedName name="financing">#REF!</definedName>
    <definedName name="finanzas"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inanzas"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inanzas"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inanzas1"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inanzas1"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inanzas1"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INCASH">#REF!</definedName>
    <definedName name="Find"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Find"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Find"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finl">#REF!</definedName>
    <definedName name="fixed">#REF!</definedName>
    <definedName name="fixed.asset" localSheetId="16" hidden="1">{#N/A,#N/A,FALSE,"Income";#N/A,#N/A,FALSE,"Cost of Goods Sold";#N/A,#N/A,FALSE,"Other Costs";#N/A,#N/A,FALSE,"Other Income";#N/A,#N/A,FALSE,"Taxes";#N/A,#N/A,FALSE,"Other Deductions";#N/A,#N/A,FALSE,"Compensation of Officers"}</definedName>
    <definedName name="fixed.asset" localSheetId="18" hidden="1">{#N/A,#N/A,FALSE,"Income";#N/A,#N/A,FALSE,"Cost of Goods Sold";#N/A,#N/A,FALSE,"Other Costs";#N/A,#N/A,FALSE,"Other Income";#N/A,#N/A,FALSE,"Taxes";#N/A,#N/A,FALSE,"Other Deductions";#N/A,#N/A,FALSE,"Compensation of Officers"}</definedName>
    <definedName name="fixed.asset" hidden="1">{#N/A,#N/A,FALSE,"Income";#N/A,#N/A,FALSE,"Cost of Goods Sold";#N/A,#N/A,FALSE,"Other Costs";#N/A,#N/A,FALSE,"Other Income";#N/A,#N/A,FALSE,"Taxes";#N/A,#N/A,FALSE,"Other Deductions";#N/A,#N/A,FALSE,"Compensation of Officers"}</definedName>
    <definedName name="Fixed.Assets" localSheetId="16" hidden="1">{#N/A,#N/A,FALSE,"Income";#N/A,#N/A,FALSE,"Cost of Goods Sold";#N/A,#N/A,FALSE,"Other Costs";#N/A,#N/A,FALSE,"Other Income";#N/A,#N/A,FALSE,"Taxes";#N/A,#N/A,FALSE,"Other Deductions";#N/A,#N/A,FALSE,"Compensation of Officers"}</definedName>
    <definedName name="Fixed.Assets" localSheetId="18" hidden="1">{#N/A,#N/A,FALSE,"Income";#N/A,#N/A,FALSE,"Cost of Goods Sold";#N/A,#N/A,FALSE,"Other Costs";#N/A,#N/A,FALSE,"Other Income";#N/A,#N/A,FALSE,"Taxes";#N/A,#N/A,FALSE,"Other Deductions";#N/A,#N/A,FALSE,"Compensation of Officers"}</definedName>
    <definedName name="Fixed.Assets" hidden="1">{#N/A,#N/A,FALSE,"Income";#N/A,#N/A,FALSE,"Cost of Goods Sold";#N/A,#N/A,FALSE,"Other Costs";#N/A,#N/A,FALSE,"Other Income";#N/A,#N/A,FALSE,"Taxes";#N/A,#N/A,FALSE,"Other Deductions";#N/A,#N/A,FALSE,"Compensation of Officers"}</definedName>
    <definedName name="fixed.assets1" localSheetId="16" hidden="1">{#N/A,#N/A,FALSE,"Income";#N/A,#N/A,FALSE,"Cost of Goods Sold";#N/A,#N/A,FALSE,"Other Costs";#N/A,#N/A,FALSE,"Other Income";#N/A,#N/A,FALSE,"Taxes";#N/A,#N/A,FALSE,"Other Deductions";#N/A,#N/A,FALSE,"Compensation of Officers"}</definedName>
    <definedName name="fixed.assets1" localSheetId="18" hidden="1">{#N/A,#N/A,FALSE,"Income";#N/A,#N/A,FALSE,"Cost of Goods Sold";#N/A,#N/A,FALSE,"Other Costs";#N/A,#N/A,FALSE,"Other Income";#N/A,#N/A,FALSE,"Taxes";#N/A,#N/A,FALSE,"Other Deductions";#N/A,#N/A,FALSE,"Compensation of Officers"}</definedName>
    <definedName name="fixed.assets1" hidden="1">{#N/A,#N/A,FALSE,"Income";#N/A,#N/A,FALSE,"Cost of Goods Sold";#N/A,#N/A,FALSE,"Other Costs";#N/A,#N/A,FALSE,"Other Income";#N/A,#N/A,FALSE,"Taxes";#N/A,#N/A,FALSE,"Other Deductions";#N/A,#N/A,FALSE,"Compensation of Officers"}</definedName>
    <definedName name="fixing">#REF!</definedName>
    <definedName name="fjkdsajfa" hidden="1">#REF!</definedName>
    <definedName name="fjujo" localSheetId="16" hidden="1">{#N/A,#N/A,FALSE,"BALAJUS";#N/A,#N/A,FALSE,"GYPAJAUS";#N/A,#N/A,FALSE,"PATRIAJUS";#N/A,#N/A,FALSE,"FLUJOAJUS";#N/A,#N/A,FALSE,"BALANC_hist";#N/A,#N/A,FALSE,"GYP_hist";#N/A,#N/A,FALSE,"PATRIM-hist";#N/A,#N/A,FALSE,"FLUJ-hist"}</definedName>
    <definedName name="fjujo" localSheetId="18" hidden="1">{#N/A,#N/A,FALSE,"BALAJUS";#N/A,#N/A,FALSE,"GYPAJAUS";#N/A,#N/A,FALSE,"PATRIAJUS";#N/A,#N/A,FALSE,"FLUJOAJUS";#N/A,#N/A,FALSE,"BALANC_hist";#N/A,#N/A,FALSE,"GYP_hist";#N/A,#N/A,FALSE,"PATRIM-hist";#N/A,#N/A,FALSE,"FLUJ-hist"}</definedName>
    <definedName name="fjujo" hidden="1">{#N/A,#N/A,FALSE,"BALAJUS";#N/A,#N/A,FALSE,"GYPAJAUS";#N/A,#N/A,FALSE,"PATRIAJUS";#N/A,#N/A,FALSE,"FLUJOAJUS";#N/A,#N/A,FALSE,"BALANC_hist";#N/A,#N/A,FALSE,"GYP_hist";#N/A,#N/A,FALSE,"PATRIM-hist";#N/A,#N/A,FALSE,"FLUJ-hist"}</definedName>
    <definedName name="fk" localSheetId="16">DIN!fk</definedName>
    <definedName name="fk" localSheetId="18">#N/A</definedName>
    <definedName name="fk">[0]!fk</definedName>
    <definedName name="Fla" hidden="1">1</definedName>
    <definedName name="flash">#REF!</definedName>
    <definedName name="FLASH_RTZ">#REF!</definedName>
    <definedName name="flash_v_actual">#REF!</definedName>
    <definedName name="FLKWFL" localSheetId="16" hidden="1">{"'Demand Units'!$X$11:$AD$45"}</definedName>
    <definedName name="FLKWFL" localSheetId="18" hidden="1">{"'Demand Units'!$X$11:$AD$45"}</definedName>
    <definedName name="FLKWFL" hidden="1">{"'Demand Units'!$X$11:$AD$45"}</definedName>
    <definedName name="FLL">#REF!</definedName>
    <definedName name="flota2016">#REF!</definedName>
    <definedName name="FLUJO">#REF!</definedName>
    <definedName name="Flujo.Caja">#REF!</definedName>
    <definedName name="Flujo_Caja_Final">#REF!</definedName>
    <definedName name="Flujo_de_Caja">#REF!</definedName>
    <definedName name="FlujoAsFIn2004" localSheetId="16" hidden="1">{#N/A,#N/A,TRUE,"MEMO";#N/A,#N/A,TRUE,"PARAMETROS";#N/A,#N/A,TRUE,"RLI ";#N/A,#N/A,TRUE,"IMPTO.DET.";#N/A,#N/A,TRUE,"FUT-FUNT";#N/A,#N/A,TRUE,"CPI-PATR.";#N/A,#N/A,TRUE,"CM CPI";#N/A,#N/A,TRUE,"PROV";#N/A,#N/A,TRUE,"A FIJO";#N/A,#N/A,TRUE,"LEASING";#N/A,#N/A,TRUE,"VPP";#N/A,#N/A,TRUE,"PPM";#N/A,#N/A,TRUE,"OTROS"}</definedName>
    <definedName name="FlujoAsFIn2004" localSheetId="18" hidden="1">{#N/A,#N/A,TRUE,"MEMO";#N/A,#N/A,TRUE,"PARAMETROS";#N/A,#N/A,TRUE,"RLI ";#N/A,#N/A,TRUE,"IMPTO.DET.";#N/A,#N/A,TRUE,"FUT-FUNT";#N/A,#N/A,TRUE,"CPI-PATR.";#N/A,#N/A,TRUE,"CM CPI";#N/A,#N/A,TRUE,"PROV";#N/A,#N/A,TRUE,"A FIJO";#N/A,#N/A,TRUE,"LEASING";#N/A,#N/A,TRUE,"VPP";#N/A,#N/A,TRUE,"PPM";#N/A,#N/A,TRUE,"OTROS"}</definedName>
    <definedName name="FlujoAsFIn2004" hidden="1">{#N/A,#N/A,TRUE,"MEMO";#N/A,#N/A,TRUE,"PARAMETROS";#N/A,#N/A,TRUE,"RLI ";#N/A,#N/A,TRUE,"IMPTO.DET.";#N/A,#N/A,TRUE,"FUT-FUNT";#N/A,#N/A,TRUE,"CPI-PATR.";#N/A,#N/A,TRUE,"CM CPI";#N/A,#N/A,TRUE,"PROV";#N/A,#N/A,TRUE,"A FIJO";#N/A,#N/A,TRUE,"LEASING";#N/A,#N/A,TRUE,"VPP";#N/A,#N/A,TRUE,"PPM";#N/A,#N/A,TRUE,"OTROS"}</definedName>
    <definedName name="FlujoAsFIn2004_1" localSheetId="16" hidden="1">{#N/A,#N/A,TRUE,"MEMO";#N/A,#N/A,TRUE,"PARAMETROS";#N/A,#N/A,TRUE,"RLI ";#N/A,#N/A,TRUE,"IMPTO.DET.";#N/A,#N/A,TRUE,"FUT-FUNT";#N/A,#N/A,TRUE,"CPI-PATR.";#N/A,#N/A,TRUE,"CM CPI";#N/A,#N/A,TRUE,"PROV";#N/A,#N/A,TRUE,"A FIJO";#N/A,#N/A,TRUE,"LEASING";#N/A,#N/A,TRUE,"VPP";#N/A,#N/A,TRUE,"PPM";#N/A,#N/A,TRUE,"OTROS"}</definedName>
    <definedName name="FlujoAsFIn2004_1" localSheetId="18" hidden="1">{#N/A,#N/A,TRUE,"MEMO";#N/A,#N/A,TRUE,"PARAMETROS";#N/A,#N/A,TRUE,"RLI ";#N/A,#N/A,TRUE,"IMPTO.DET.";#N/A,#N/A,TRUE,"FUT-FUNT";#N/A,#N/A,TRUE,"CPI-PATR.";#N/A,#N/A,TRUE,"CM CPI";#N/A,#N/A,TRUE,"PROV";#N/A,#N/A,TRUE,"A FIJO";#N/A,#N/A,TRUE,"LEASING";#N/A,#N/A,TRUE,"VPP";#N/A,#N/A,TRUE,"PPM";#N/A,#N/A,TRUE,"OTROS"}</definedName>
    <definedName name="FlujoAsFIn2004_1" hidden="1">{#N/A,#N/A,TRUE,"MEMO";#N/A,#N/A,TRUE,"PARAMETROS";#N/A,#N/A,TRUE,"RLI ";#N/A,#N/A,TRUE,"IMPTO.DET.";#N/A,#N/A,TRUE,"FUT-FUNT";#N/A,#N/A,TRUE,"CPI-PATR.";#N/A,#N/A,TRUE,"CM CPI";#N/A,#N/A,TRUE,"PROV";#N/A,#N/A,TRUE,"A FIJO";#N/A,#N/A,TRUE,"LEASING";#N/A,#N/A,TRUE,"VPP";#N/A,#N/A,TRUE,"PPM";#N/A,#N/A,TRUE,"OTROS"}</definedName>
    <definedName name="FLUJOCONS">#REF!</definedName>
    <definedName name="fm">#REF!</definedName>
    <definedName name="fmb">#REF!</definedName>
    <definedName name="FME">#REF!</definedName>
    <definedName name="FMLSA">#REF!</definedName>
    <definedName name="FMO">#REF!</definedName>
    <definedName name="FMOD2">"20100215"</definedName>
    <definedName name="FMODI">"15/02/2010"</definedName>
    <definedName name="FMTYP">"*STD"</definedName>
    <definedName name="FNAME">"GUTIERREZN_GLCL92PF_100215_120358_461017_520949038601.PDF"</definedName>
    <definedName name="FNAMEWITHOUTEXT">"GUTIERREZN_GLCL92PF_100215_120358_461017_520949038601"</definedName>
    <definedName name="FNASDFHASEHF" localSheetId="16" hidden="1">{#N/A,#N/A,FALSE,"Aging Summary";#N/A,#N/A,FALSE,"Ratio Analysis";#N/A,#N/A,FALSE,"Test 120 Day Accts";#N/A,#N/A,FALSE,"Tickmarks"}</definedName>
    <definedName name="FNASDFHASEHF" localSheetId="18" hidden="1">{#N/A,#N/A,FALSE,"Aging Summary";#N/A,#N/A,FALSE,"Ratio Analysis";#N/A,#N/A,FALSE,"Test 120 Day Accts";#N/A,#N/A,FALSE,"Tickmarks"}</definedName>
    <definedName name="FNASDFHASEHF" hidden="1">{#N/A,#N/A,FALSE,"Aging Summary";#N/A,#N/A,FALSE,"Ratio Analysis";#N/A,#N/A,FALSE,"Test 120 Day Accts";#N/A,#N/A,FALSE,"Tickmarks"}</definedName>
    <definedName name="FO">#REF!</definedName>
    <definedName name="FOKPEWPOF" localSheetId="16" hidden="1">{"'Demand Units'!$X$11:$AD$45"}</definedName>
    <definedName name="FOKPEWPOF" localSheetId="18" hidden="1">{"'Demand Units'!$X$11:$AD$45"}</definedName>
    <definedName name="FOKPEWPOF" hidden="1">{"'Demand Units'!$X$11:$AD$45"}</definedName>
    <definedName name="FOLIOS_GCN">#REF!</definedName>
    <definedName name="fom" localSheetId="16" hidden="1">{#N/A,#N/A,FALSE,"Aging Summary";#N/A,#N/A,FALSE,"Ratio Analysis";#N/A,#N/A,FALSE,"Test 120 Day Accts";#N/A,#N/A,FALSE,"Tickmarks"}</definedName>
    <definedName name="fom" localSheetId="18" hidden="1">{#N/A,#N/A,FALSE,"Aging Summary";#N/A,#N/A,FALSE,"Ratio Analysis";#N/A,#N/A,FALSE,"Test 120 Day Accts";#N/A,#N/A,FALSE,"Tickmarks"}</definedName>
    <definedName name="fom" hidden="1">{#N/A,#N/A,FALSE,"Aging Summary";#N/A,#N/A,FALSE,"Ratio Analysis";#N/A,#N/A,FALSE,"Test 120 Day Accts";#N/A,#N/A,FALSE,"Tickmarks"}</definedName>
    <definedName name="fom_1" localSheetId="16" hidden="1">{#N/A,#N/A,FALSE,"Aging Summary";#N/A,#N/A,FALSE,"Ratio Analysis";#N/A,#N/A,FALSE,"Test 120 Day Accts";#N/A,#N/A,FALSE,"Tickmarks"}</definedName>
    <definedName name="fom_1" localSheetId="18" hidden="1">{#N/A,#N/A,FALSE,"Aging Summary";#N/A,#N/A,FALSE,"Ratio Analysis";#N/A,#N/A,FALSE,"Test 120 Day Accts";#N/A,#N/A,FALSE,"Tickmarks"}</definedName>
    <definedName name="fom_1" hidden="1">{#N/A,#N/A,FALSE,"Aging Summary";#N/A,#N/A,FALSE,"Ratio Analysis";#N/A,#N/A,FALSE,"Test 120 Day Accts";#N/A,#N/A,FALSE,"Tickmarks"}</definedName>
    <definedName name="fom_2" localSheetId="16" hidden="1">{#N/A,#N/A,FALSE,"Aging Summary";#N/A,#N/A,FALSE,"Ratio Analysis";#N/A,#N/A,FALSE,"Test 120 Day Accts";#N/A,#N/A,FALSE,"Tickmarks"}</definedName>
    <definedName name="fom_2" localSheetId="18" hidden="1">{#N/A,#N/A,FALSE,"Aging Summary";#N/A,#N/A,FALSE,"Ratio Analysis";#N/A,#N/A,FALSE,"Test 120 Day Accts";#N/A,#N/A,FALSE,"Tickmarks"}</definedName>
    <definedName name="fom_2" hidden="1">{#N/A,#N/A,FALSE,"Aging Summary";#N/A,#N/A,FALSE,"Ratio Analysis";#N/A,#N/A,FALSE,"Test 120 Day Accts";#N/A,#N/A,FALSE,"Tickmarks"}</definedName>
    <definedName name="fom_3" localSheetId="16" hidden="1">{#N/A,#N/A,FALSE,"Aging Summary";#N/A,#N/A,FALSE,"Ratio Analysis";#N/A,#N/A,FALSE,"Test 120 Day Accts";#N/A,#N/A,FALSE,"Tickmarks"}</definedName>
    <definedName name="fom_3" localSheetId="18" hidden="1">{#N/A,#N/A,FALSE,"Aging Summary";#N/A,#N/A,FALSE,"Ratio Analysis";#N/A,#N/A,FALSE,"Test 120 Day Accts";#N/A,#N/A,FALSE,"Tickmarks"}</definedName>
    <definedName name="fom_3" hidden="1">{#N/A,#N/A,FALSE,"Aging Summary";#N/A,#N/A,FALSE,"Ratio Analysis";#N/A,#N/A,FALSE,"Test 120 Day Accts";#N/A,#N/A,FALSE,"Tickmarks"}</definedName>
    <definedName name="Fondo">#REF!</definedName>
    <definedName name="FONDOFIJO">#REF!</definedName>
    <definedName name="FONDOS"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FONDOS"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FONDOS"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fono">#REF!</definedName>
    <definedName name="FOR">#REF!</definedName>
    <definedName name="for_det_sap">#REF!</definedName>
    <definedName name="Förändringar">#REF!</definedName>
    <definedName name="FORAUST">#REF!,#REF!,#REF!,#REF!</definedName>
    <definedName name="fore2">#REF!</definedName>
    <definedName name="Forecas">#N/A</definedName>
    <definedName name="Forecast_Performance">#REF!</definedName>
    <definedName name="Foreign" localSheetId="16" hidden="1">{#N/A,#N/A,FALSE,"Income";#N/A,#N/A,FALSE,"Cost of Goods Sold";#N/A,#N/A,FALSE,"Other Costs";#N/A,#N/A,FALSE,"Other Income";#N/A,#N/A,FALSE,"Taxes";#N/A,#N/A,FALSE,"Other Deductions";#N/A,#N/A,FALSE,"Compensation of Officers"}</definedName>
    <definedName name="Foreign" localSheetId="18" hidden="1">{#N/A,#N/A,FALSE,"Income";#N/A,#N/A,FALSE,"Cost of Goods Sold";#N/A,#N/A,FALSE,"Other Costs";#N/A,#N/A,FALSE,"Other Income";#N/A,#N/A,FALSE,"Taxes";#N/A,#N/A,FALSE,"Other Deductions";#N/A,#N/A,FALSE,"Compensation of Officers"}</definedName>
    <definedName name="Foreign" hidden="1">{#N/A,#N/A,FALSE,"Income";#N/A,#N/A,FALSE,"Cost of Goods Sold";#N/A,#N/A,FALSE,"Other Costs";#N/A,#N/A,FALSE,"Other Income";#N/A,#N/A,FALSE,"Taxes";#N/A,#N/A,FALSE,"Other Deductions";#N/A,#N/A,FALSE,"Compensation of Officers"}</definedName>
    <definedName name="Foreign.Info" localSheetId="16" hidden="1">{#N/A,#N/A,FALSE,"Income";#N/A,#N/A,FALSE,"Cost of Goods Sold";#N/A,#N/A,FALSE,"Other Costs";#N/A,#N/A,FALSE,"Other Income";#N/A,#N/A,FALSE,"Taxes";#N/A,#N/A,FALSE,"Other Deductions";#N/A,#N/A,FALSE,"Compensation of Officers"}</definedName>
    <definedName name="Foreign.Info" localSheetId="18" hidden="1">{#N/A,#N/A,FALSE,"Income";#N/A,#N/A,FALSE,"Cost of Goods Sold";#N/A,#N/A,FALSE,"Other Costs";#N/A,#N/A,FALSE,"Other Income";#N/A,#N/A,FALSE,"Taxes";#N/A,#N/A,FALSE,"Other Deductions";#N/A,#N/A,FALSE,"Compensation of Officers"}</definedName>
    <definedName name="Foreign.Info" hidden="1">{#N/A,#N/A,FALSE,"Income";#N/A,#N/A,FALSE,"Cost of Goods Sold";#N/A,#N/A,FALSE,"Other Costs";#N/A,#N/A,FALSE,"Other Income";#N/A,#N/A,FALSE,"Taxes";#N/A,#N/A,FALSE,"Other Deductions";#N/A,#N/A,FALSE,"Compensation of Officers"}</definedName>
    <definedName name="forestalyucelulosa" localSheetId="16" hidden="1">{#N/A,#N/A,FALSE,"res";#N/A,#N/A,FALSE,"estado";#N/A,#N/A,FALSE,"en-imp";#N/A,#N/A,FALSE,"aus";#N/A,#N/A,FALSE,"propa";#N/A,#N/A,FALSE,"fabi";#N/A,#N/A,FALSE,"f-peru"}</definedName>
    <definedName name="forestalyucelulosa" localSheetId="18" hidden="1">{#N/A,#N/A,FALSE,"res";#N/A,#N/A,FALSE,"estado";#N/A,#N/A,FALSE,"en-imp";#N/A,#N/A,FALSE,"aus";#N/A,#N/A,FALSE,"propa";#N/A,#N/A,FALSE,"fabi";#N/A,#N/A,FALSE,"f-peru"}</definedName>
    <definedName name="forestalyucelulosa" hidden="1">{#N/A,#N/A,FALSE,"res";#N/A,#N/A,FALSE,"estado";#N/A,#N/A,FALSE,"en-imp";#N/A,#N/A,FALSE,"aus";#N/A,#N/A,FALSE,"propa";#N/A,#N/A,FALSE,"fabi";#N/A,#N/A,FALSE,"f-peru"}</definedName>
    <definedName name="FORM" localSheetId="16" hidden="1">{#N/A,#N/A,FALSE,"Aging Summary";#N/A,#N/A,FALSE,"Ratio Analysis";#N/A,#N/A,FALSE,"Test 120 Day Accts";#N/A,#N/A,FALSE,"Tickmarks"}</definedName>
    <definedName name="FORM" localSheetId="18" hidden="1">{#N/A,#N/A,FALSE,"Aging Summary";#N/A,#N/A,FALSE,"Ratio Analysis";#N/A,#N/A,FALSE,"Test 120 Day Accts";#N/A,#N/A,FALSE,"Tickmarks"}</definedName>
    <definedName name="FORM" hidden="1">{#N/A,#N/A,FALSE,"Aging Summary";#N/A,#N/A,FALSE,"Ratio Analysis";#N/A,#N/A,FALSE,"Test 120 Day Accts";#N/A,#N/A,FALSE,"Tickmarks"}</definedName>
    <definedName name="Form_22_Anverso">#REF!</definedName>
    <definedName name="Form_22_Reverso">#REF!</definedName>
    <definedName name="formato">#REF!</definedName>
    <definedName name="FormulaChecker.Colour.19" hidden="1">12648447</definedName>
    <definedName name="FormulaChecker.Colour.41" hidden="1">16737843</definedName>
    <definedName name="FormulaChecker.Colour.48" hidden="1">9868950</definedName>
    <definedName name="FormulaChecker.Colour.6" hidden="1">65535</definedName>
    <definedName name="Formulas">#REF!,#REF!,#REF!,#REF!,#REF!,#REF!</definedName>
    <definedName name="FORUS">#REF!,#REF!,#REF!,#REF!</definedName>
    <definedName name="fp">NA()</definedName>
    <definedName name="FPWOFPW" localSheetId="16" hidden="1">{"'Demand Units'!$X$11:$AD$45"}</definedName>
    <definedName name="FPWOFPW" localSheetId="18" hidden="1">{"'Demand Units'!$X$11:$AD$45"}</definedName>
    <definedName name="FPWOFPW" hidden="1">{"'Demand Units'!$X$11:$AD$45"}</definedName>
    <definedName name="fr4f4" localSheetId="16" hidden="1">{#N/A,#N/A,FALSE,"Aging Summary";#N/A,#N/A,FALSE,"Ratio Analysis";#N/A,#N/A,FALSE,"Test 120 Day Accts";#N/A,#N/A,FALSE,"Tickmarks"}</definedName>
    <definedName name="fr4f4" localSheetId="18" hidden="1">{#N/A,#N/A,FALSE,"Aging Summary";#N/A,#N/A,FALSE,"Ratio Analysis";#N/A,#N/A,FALSE,"Test 120 Day Accts";#N/A,#N/A,FALSE,"Tickmarks"}</definedName>
    <definedName name="fr4f4" hidden="1">{#N/A,#N/A,FALSE,"Aging Summary";#N/A,#N/A,FALSE,"Ratio Analysis";#N/A,#N/A,FALSE,"Test 120 Day Accts";#N/A,#N/A,FALSE,"Tickmarks"}</definedName>
    <definedName name="Fran" localSheetId="16" hidden="1">{#N/A,#N/A,FALSE,"Aging Summary";#N/A,#N/A,FALSE,"Ratio Analysis";#N/A,#N/A,FALSE,"Test 120 Day Accts";#N/A,#N/A,FALSE,"Tickmarks"}</definedName>
    <definedName name="Fran" localSheetId="18" hidden="1">{#N/A,#N/A,FALSE,"Aging Summary";#N/A,#N/A,FALSE,"Ratio Analysis";#N/A,#N/A,FALSE,"Test 120 Day Accts";#N/A,#N/A,FALSE,"Tickmarks"}</definedName>
    <definedName name="Fran" hidden="1">{#N/A,#N/A,FALSE,"Aging Summary";#N/A,#N/A,FALSE,"Ratio Analysis";#N/A,#N/A,FALSE,"Test 120 Day Accts";#N/A,#N/A,FALSE,"Tickmarks"}</definedName>
    <definedName name="FRD00" localSheetId="16">L118C2</definedName>
    <definedName name="FRD00" localSheetId="18">L118C2</definedName>
    <definedName name="FRD00">L118C2</definedName>
    <definedName name="FRE" localSheetId="16" hidden="1">{"'Demand Units'!$X$11:$AD$45"}</definedName>
    <definedName name="FRE" localSheetId="18" hidden="1">{"'Demand Units'!$X$11:$AD$45"}</definedName>
    <definedName name="FRE" hidden="1">{"'Demand Units'!$X$11:$AD$45"}</definedName>
    <definedName name="Freight_and__Transport">#REF!</definedName>
    <definedName name="FREN" localSheetId="16" hidden="1">{"'Hoja1'!$A$3:$B$21"}</definedName>
    <definedName name="FREN" localSheetId="18" hidden="1">{"'Hoja1'!$A$3:$B$21"}</definedName>
    <definedName name="FREN" hidden="1">{"'Hoja1'!$A$3:$B$21"}</definedName>
    <definedName name="Frendir">#REF!</definedName>
    <definedName name="Frendr">#REF!</definedName>
    <definedName name="FRESAGEM">#REF!</definedName>
    <definedName name="frev">#REF!</definedName>
    <definedName name="frf">#REF!</definedName>
    <definedName name="FROWARD">#REF!</definedName>
    <definedName name="frrfr" localSheetId="16" hidden="1">{#N/A,#N/A,FALSE,"BALANCE";#N/A,#N/A,FALSE,"BALACOMP"}</definedName>
    <definedName name="frrfr" localSheetId="18" hidden="1">{#N/A,#N/A,FALSE,"BALANCE";#N/A,#N/A,FALSE,"BALACOMP"}</definedName>
    <definedName name="frrfr" hidden="1">{#N/A,#N/A,FALSE,"BALANCE";#N/A,#N/A,FALSE,"BALACOMP"}</definedName>
    <definedName name="FS" hidden="1">#REF!</definedName>
    <definedName name="fsd" hidden="1">#REF!</definedName>
    <definedName name="FSDF">#REF!</definedName>
    <definedName name="fsdfasdfasd"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fsdfasdfasd"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fsdfasdfasd"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fsdfdsf" localSheetId="16" hidden="1">{#N/A,#N/A,FALSE,"Aging Summary";#N/A,#N/A,FALSE,"Ratio Analysis";#N/A,#N/A,FALSE,"Test 120 Day Accts";#N/A,#N/A,FALSE,"Tickmarks"}</definedName>
    <definedName name="fsdfdsf" localSheetId="18" hidden="1">{#N/A,#N/A,FALSE,"Aging Summary";#N/A,#N/A,FALSE,"Ratio Analysis";#N/A,#N/A,FALSE,"Test 120 Day Accts";#N/A,#N/A,FALSE,"Tickmarks"}</definedName>
    <definedName name="fsdfdsf" hidden="1">{#N/A,#N/A,FALSE,"Aging Summary";#N/A,#N/A,FALSE,"Ratio Analysis";#N/A,#N/A,FALSE,"Test 120 Day Accts";#N/A,#N/A,FALSE,"Tickmarks"}</definedName>
    <definedName name="fsdklfjdslf" localSheetId="16" hidden="1">{#N/A,#N/A,TRUE,"Invoice"}</definedName>
    <definedName name="fsdklfjdslf" localSheetId="18" hidden="1">{#N/A,#N/A,TRUE,"Invoice"}</definedName>
    <definedName name="fsdklfjdslf" hidden="1">{#N/A,#N/A,TRUE,"Invoice"}</definedName>
    <definedName name="fsfsfds">"#REF!"</definedName>
    <definedName name="FSIZE">"42"</definedName>
    <definedName name="FT" localSheetId="16" hidden="1">{#N/A,#N/A,FALSE,"Aging Summary";#N/A,#N/A,FALSE,"Ratio Analysis";#N/A,#N/A,FALSE,"Test 120 Day Accts";#N/A,#N/A,FALSE,"Tickmarks"}</definedName>
    <definedName name="FT" localSheetId="18" hidden="1">{#N/A,#N/A,FALSE,"Aging Summary";#N/A,#N/A,FALSE,"Ratio Analysis";#N/A,#N/A,FALSE,"Test 120 Day Accts";#N/A,#N/A,FALSE,"Tickmarks"}</definedName>
    <definedName name="FT" hidden="1">{#N/A,#N/A,FALSE,"Aging Summary";#N/A,#N/A,FALSE,"Ratio Analysis";#N/A,#N/A,FALSE,"Test 120 Day Accts";#N/A,#N/A,FALSE,"Tickmarks"}</definedName>
    <definedName name="ftr"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tr"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tr"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ftu222_1" localSheetId="16" hidden="1">{#N/A,#N/A,FALSE,"Aging Summary";#N/A,#N/A,FALSE,"Ratio Analysis";#N/A,#N/A,FALSE,"Test 120 Day Accts";#N/A,#N/A,FALSE,"Tickmarks"}</definedName>
    <definedName name="ftu222_1" localSheetId="18" hidden="1">{#N/A,#N/A,FALSE,"Aging Summary";#N/A,#N/A,FALSE,"Ratio Analysis";#N/A,#N/A,FALSE,"Test 120 Day Accts";#N/A,#N/A,FALSE,"Tickmarks"}</definedName>
    <definedName name="ftu222_1" hidden="1">{#N/A,#N/A,FALSE,"Aging Summary";#N/A,#N/A,FALSE,"Ratio Analysis";#N/A,#N/A,FALSE,"Test 120 Day Accts";#N/A,#N/A,FALSE,"Tickmarks"}</definedName>
    <definedName name="ftu222_2" localSheetId="16" hidden="1">{#N/A,#N/A,FALSE,"Aging Summary";#N/A,#N/A,FALSE,"Ratio Analysis";#N/A,#N/A,FALSE,"Test 120 Day Accts";#N/A,#N/A,FALSE,"Tickmarks"}</definedName>
    <definedName name="ftu222_2" localSheetId="18" hidden="1">{#N/A,#N/A,FALSE,"Aging Summary";#N/A,#N/A,FALSE,"Ratio Analysis";#N/A,#N/A,FALSE,"Test 120 Day Accts";#N/A,#N/A,FALSE,"Tickmarks"}</definedName>
    <definedName name="ftu222_2" hidden="1">{#N/A,#N/A,FALSE,"Aging Summary";#N/A,#N/A,FALSE,"Ratio Analysis";#N/A,#N/A,FALSE,"Test 120 Day Accts";#N/A,#N/A,FALSE,"Tickmarks"}</definedName>
    <definedName name="ftu222_3" localSheetId="16" hidden="1">{#N/A,#N/A,FALSE,"Aging Summary";#N/A,#N/A,FALSE,"Ratio Analysis";#N/A,#N/A,FALSE,"Test 120 Day Accts";#N/A,#N/A,FALSE,"Tickmarks"}</definedName>
    <definedName name="ftu222_3" localSheetId="18" hidden="1">{#N/A,#N/A,FALSE,"Aging Summary";#N/A,#N/A,FALSE,"Ratio Analysis";#N/A,#N/A,FALSE,"Test 120 Day Accts";#N/A,#N/A,FALSE,"Tickmarks"}</definedName>
    <definedName name="ftu222_3" hidden="1">{#N/A,#N/A,FALSE,"Aging Summary";#N/A,#N/A,FALSE,"Ratio Analysis";#N/A,#N/A,FALSE,"Test 120 Day Accts";#N/A,#N/A,FALSE,"Tickmarks"}</definedName>
    <definedName name="FTYPE">"Adobe Acrobat 7.0 Document"</definedName>
    <definedName name="FU">#REF!</definedName>
    <definedName name="fuel03">#REF!</definedName>
    <definedName name="Fuel04">#REF!</definedName>
    <definedName name="Fuel05">#REF!</definedName>
    <definedName name="Fuel06">#REF!</definedName>
    <definedName name="Fuel07">#REF!</definedName>
    <definedName name="Fuel08">#REF!</definedName>
    <definedName name="FUEL09">#REF!</definedName>
    <definedName name="FuelD">#REF!</definedName>
    <definedName name="Fuentesyusos">#REF!</definedName>
    <definedName name="fuera" localSheetId="16" hidden="1">{#N/A,#N/A,FALSE,"Aging Summary";#N/A,#N/A,FALSE,"Ratio Analysis";#N/A,#N/A,FALSE,"Test 120 Day Accts";#N/A,#N/A,FALSE,"Tickmarks"}</definedName>
    <definedName name="fuera" localSheetId="18" hidden="1">{#N/A,#N/A,FALSE,"Aging Summary";#N/A,#N/A,FALSE,"Ratio Analysis";#N/A,#N/A,FALSE,"Test 120 Day Accts";#N/A,#N/A,FALSE,"Tickmarks"}</definedName>
    <definedName name="fuera" hidden="1">{#N/A,#N/A,FALSE,"Aging Summary";#N/A,#N/A,FALSE,"Ratio Analysis";#N/A,#N/A,FALSE,"Test 120 Day Accts";#N/A,#N/A,FALSE,"Tickmarks"}</definedName>
    <definedName name="fueras" localSheetId="16" hidden="1">{#N/A,#N/A,FALSE,"Aging Summary";#N/A,#N/A,FALSE,"Ratio Analysis";#N/A,#N/A,FALSE,"Test 120 Day Accts";#N/A,#N/A,FALSE,"Tickmarks"}</definedName>
    <definedName name="fueras" localSheetId="18" hidden="1">{#N/A,#N/A,FALSE,"Aging Summary";#N/A,#N/A,FALSE,"Ratio Analysis";#N/A,#N/A,FALSE,"Test 120 Day Accts";#N/A,#N/A,FALSE,"Tickmarks"}</definedName>
    <definedName name="fueras" hidden="1">{#N/A,#N/A,FALSE,"Aging Summary";#N/A,#N/A,FALSE,"Ratio Analysis";#N/A,#N/A,FALSE,"Test 120 Day Accts";#N/A,#N/A,FALSE,"Tickmarks"}</definedName>
    <definedName name="Full_Print">#REF!</definedName>
    <definedName name="functionarglist">#REF!</definedName>
    <definedName name="functionname">#REF!</definedName>
    <definedName name="Functions">#REF!</definedName>
    <definedName name="FUNT">#REF!</definedName>
    <definedName name="FUR">#REF!</definedName>
    <definedName name="fusion" localSheetId="16" hidden="1">{#N/A,#N/A,FALSE,"Aging Summary";#N/A,#N/A,FALSE,"Ratio Analysis";#N/A,#N/A,FALSE,"Test 120 Day Accts";#N/A,#N/A,FALSE,"Tickmarks"}</definedName>
    <definedName name="fusion" localSheetId="18" hidden="1">{#N/A,#N/A,FALSE,"Aging Summary";#N/A,#N/A,FALSE,"Ratio Analysis";#N/A,#N/A,FALSE,"Test 120 Day Accts";#N/A,#N/A,FALSE,"Tickmarks"}</definedName>
    <definedName name="fusion" hidden="1">{#N/A,#N/A,FALSE,"Aging Summary";#N/A,#N/A,FALSE,"Ratio Analysis";#N/A,#N/A,FALSE,"Test 120 Day Accts";#N/A,#N/A,FALSE,"Tickmarks"}</definedName>
    <definedName name="fut">#REF!</definedName>
    <definedName name="FUT_06_V1" localSheetId="16" hidden="1">{#N/A,#N/A,FALSE,"Aging Summary";#N/A,#N/A,FALSE,"Ratio Analysis";#N/A,#N/A,FALSE,"Test 120 Day Accts";#N/A,#N/A,FALSE,"Tickmarks"}</definedName>
    <definedName name="FUT_06_V1" localSheetId="18" hidden="1">{#N/A,#N/A,FALSE,"Aging Summary";#N/A,#N/A,FALSE,"Ratio Analysis";#N/A,#N/A,FALSE,"Test 120 Day Accts";#N/A,#N/A,FALSE,"Tickmarks"}</definedName>
    <definedName name="FUT_06_V1" hidden="1">{#N/A,#N/A,FALSE,"Aging Summary";#N/A,#N/A,FALSE,"Ratio Analysis";#N/A,#N/A,FALSE,"Test 120 Day Accts";#N/A,#N/A,FALSE,"Tickmarks"}</definedName>
    <definedName name="FUT_2000" localSheetId="16" hidden="1">{#N/A,#N/A,FALSE,"Aging Summary";#N/A,#N/A,FALSE,"Ratio Analysis";#N/A,#N/A,FALSE,"Test 120 Day Accts";#N/A,#N/A,FALSE,"Tickmarks"}</definedName>
    <definedName name="FUT_2000" localSheetId="18" hidden="1">{#N/A,#N/A,FALSE,"Aging Summary";#N/A,#N/A,FALSE,"Ratio Analysis";#N/A,#N/A,FALSE,"Test 120 Day Accts";#N/A,#N/A,FALSE,"Tickmarks"}</definedName>
    <definedName name="FUT_2000" hidden="1">{#N/A,#N/A,FALSE,"Aging Summary";#N/A,#N/A,FALSE,"Ratio Analysis";#N/A,#N/A,FALSE,"Test 120 Day Accts";#N/A,#N/A,FALSE,"Tickmarks"}</definedName>
    <definedName name="FUT_2000_1" localSheetId="16" hidden="1">{#N/A,#N/A,FALSE,"Aging Summary";#N/A,#N/A,FALSE,"Ratio Analysis";#N/A,#N/A,FALSE,"Test 120 Day Accts";#N/A,#N/A,FALSE,"Tickmarks"}</definedName>
    <definedName name="FUT_2000_1" localSheetId="18" hidden="1">{#N/A,#N/A,FALSE,"Aging Summary";#N/A,#N/A,FALSE,"Ratio Analysis";#N/A,#N/A,FALSE,"Test 120 Day Accts";#N/A,#N/A,FALSE,"Tickmarks"}</definedName>
    <definedName name="FUT_2000_1" hidden="1">{#N/A,#N/A,FALSE,"Aging Summary";#N/A,#N/A,FALSE,"Ratio Analysis";#N/A,#N/A,FALSE,"Test 120 Day Accts";#N/A,#N/A,FALSE,"Tickmarks"}</definedName>
    <definedName name="FUT_2000_2" localSheetId="16" hidden="1">{#N/A,#N/A,FALSE,"Aging Summary";#N/A,#N/A,FALSE,"Ratio Analysis";#N/A,#N/A,FALSE,"Test 120 Day Accts";#N/A,#N/A,FALSE,"Tickmarks"}</definedName>
    <definedName name="FUT_2000_2" localSheetId="18" hidden="1">{#N/A,#N/A,FALSE,"Aging Summary";#N/A,#N/A,FALSE,"Ratio Analysis";#N/A,#N/A,FALSE,"Test 120 Day Accts";#N/A,#N/A,FALSE,"Tickmarks"}</definedName>
    <definedName name="FUT_2000_2" hidden="1">{#N/A,#N/A,FALSE,"Aging Summary";#N/A,#N/A,FALSE,"Ratio Analysis";#N/A,#N/A,FALSE,"Test 120 Day Accts";#N/A,#N/A,FALSE,"Tickmarks"}</definedName>
    <definedName name="FUT_2000_3" localSheetId="16" hidden="1">{#N/A,#N/A,FALSE,"Aging Summary";#N/A,#N/A,FALSE,"Ratio Analysis";#N/A,#N/A,FALSE,"Test 120 Day Accts";#N/A,#N/A,FALSE,"Tickmarks"}</definedName>
    <definedName name="FUT_2000_3" localSheetId="18" hidden="1">{#N/A,#N/A,FALSE,"Aging Summary";#N/A,#N/A,FALSE,"Ratio Analysis";#N/A,#N/A,FALSE,"Test 120 Day Accts";#N/A,#N/A,FALSE,"Tickmarks"}</definedName>
    <definedName name="FUT_2000_3" hidden="1">{#N/A,#N/A,FALSE,"Aging Summary";#N/A,#N/A,FALSE,"Ratio Analysis";#N/A,#N/A,FALSE,"Test 120 Day Accts";#N/A,#N/A,FALSE,"Tickmarks"}</definedName>
    <definedName name="FUT_2002" localSheetId="16" hidden="1">{"'12.150.020'!$B$2:$G$29"}</definedName>
    <definedName name="FUT_2002" localSheetId="18" hidden="1">{"'12.150.020'!$B$2:$G$29"}</definedName>
    <definedName name="FUT_2002" hidden="1">{"'12.150.020'!$B$2:$G$29"}</definedName>
    <definedName name="FUT_2006">#REF!</definedName>
    <definedName name="FUT_2010" localSheetId="16" hidden="1">{#N/A,#N/A,TRUE,"MEMO";#N/A,#N/A,TRUE,"PARAMETROS";#N/A,#N/A,TRUE,"RLI ";#N/A,#N/A,TRUE,"IMPTO.DET.";#N/A,#N/A,TRUE,"FUT-FUNT";#N/A,#N/A,TRUE,"CPI-PATR.";#N/A,#N/A,TRUE,"CM CPI";#N/A,#N/A,TRUE,"PROV";#N/A,#N/A,TRUE,"A FIJO";#N/A,#N/A,TRUE,"LEASING";#N/A,#N/A,TRUE,"VPP";#N/A,#N/A,TRUE,"PPM";#N/A,#N/A,TRUE,"OTROS"}</definedName>
    <definedName name="FUT_2010" localSheetId="18" hidden="1">{#N/A,#N/A,TRUE,"MEMO";#N/A,#N/A,TRUE,"PARAMETROS";#N/A,#N/A,TRUE,"RLI ";#N/A,#N/A,TRUE,"IMPTO.DET.";#N/A,#N/A,TRUE,"FUT-FUNT";#N/A,#N/A,TRUE,"CPI-PATR.";#N/A,#N/A,TRUE,"CM CPI";#N/A,#N/A,TRUE,"PROV";#N/A,#N/A,TRUE,"A FIJO";#N/A,#N/A,TRUE,"LEASING";#N/A,#N/A,TRUE,"VPP";#N/A,#N/A,TRUE,"PPM";#N/A,#N/A,TRUE,"OTROS"}</definedName>
    <definedName name="FUT_2010" hidden="1">{#N/A,#N/A,TRUE,"MEMO";#N/A,#N/A,TRUE,"PARAMETROS";#N/A,#N/A,TRUE,"RLI ";#N/A,#N/A,TRUE,"IMPTO.DET.";#N/A,#N/A,TRUE,"FUT-FUNT";#N/A,#N/A,TRUE,"CPI-PATR.";#N/A,#N/A,TRUE,"CM CPI";#N/A,#N/A,TRUE,"PROV";#N/A,#N/A,TRUE,"A FIJO";#N/A,#N/A,TRUE,"LEASING";#N/A,#N/A,TRUE,"VPP";#N/A,#N/A,TRUE,"PPM";#N/A,#N/A,TRUE,"OTROS"}</definedName>
    <definedName name="fut_anexo_b">#REF!</definedName>
    <definedName name="futan" localSheetId="16" hidden="1">{#N/A,#N/A,FALSE,"RLI";#N/A,#N/A,FALSE,"Provisión impto. renta";#N/A,#N/A,FALSE,"C-M Patrimonio";#N/A,#N/A,FALSE,"Inv.EERR";#N/A,#N/A,FALSE,"Activo Fijo";#N/A,#N/A,FALSE,"Remodelaciones";#N/A,#N/A,FALSE,"Provisión vacaciones";#N/A,#N/A,FALSE,"Impuesto  diferido"}</definedName>
    <definedName name="futan" localSheetId="18" hidden="1">{#N/A,#N/A,FALSE,"RLI";#N/A,#N/A,FALSE,"Provisión impto. renta";#N/A,#N/A,FALSE,"C-M Patrimonio";#N/A,#N/A,FALSE,"Inv.EERR";#N/A,#N/A,FALSE,"Activo Fijo";#N/A,#N/A,FALSE,"Remodelaciones";#N/A,#N/A,FALSE,"Provisión vacaciones";#N/A,#N/A,FALSE,"Impuesto  diferido"}</definedName>
    <definedName name="futan" hidden="1">{#N/A,#N/A,FALSE,"RLI";#N/A,#N/A,FALSE,"Provisión impto. renta";#N/A,#N/A,FALSE,"C-M Patrimonio";#N/A,#N/A,FALSE,"Inv.EERR";#N/A,#N/A,FALSE,"Activo Fijo";#N/A,#N/A,FALSE,"Remodelaciones";#N/A,#N/A,FALSE,"Provisión vacaciones";#N/A,#N/A,FALSE,"Impuesto  diferido"}</definedName>
    <definedName name="FUTEY" localSheetId="16" hidden="1">{#N/A,#N/A,FALSE,"Aging Summary";#N/A,#N/A,FALSE,"Ratio Analysis";#N/A,#N/A,FALSE,"Test 120 Day Accts";#N/A,#N/A,FALSE,"Tickmarks"}</definedName>
    <definedName name="FUTEY" localSheetId="18" hidden="1">{#N/A,#N/A,FALSE,"Aging Summary";#N/A,#N/A,FALSE,"Ratio Analysis";#N/A,#N/A,FALSE,"Test 120 Day Accts";#N/A,#N/A,FALSE,"Tickmarks"}</definedName>
    <definedName name="FUTEY" hidden="1">{#N/A,#N/A,FALSE,"Aging Summary";#N/A,#N/A,FALSE,"Ratio Analysis";#N/A,#N/A,FALSE,"Test 120 Day Accts";#N/A,#N/A,FALSE,"Tickmarks"}</definedName>
    <definedName name="FUTI" localSheetId="16" hidden="1">{#N/A,#N/A,FALSE,"RLI";#N/A,#N/A,FALSE,"Provisión impto. renta";#N/A,#N/A,FALSE,"C-M Patrimonio";#N/A,#N/A,FALSE,"Inv.EERR";#N/A,#N/A,FALSE,"Activo Fijo";#N/A,#N/A,FALSE,"Remodelaciones";#N/A,#N/A,FALSE,"Provisión vacaciones";#N/A,#N/A,FALSE,"Impuesto  diferido"}</definedName>
    <definedName name="FUTI" localSheetId="18" hidden="1">{#N/A,#N/A,FALSE,"RLI";#N/A,#N/A,FALSE,"Provisión impto. renta";#N/A,#N/A,FALSE,"C-M Patrimonio";#N/A,#N/A,FALSE,"Inv.EERR";#N/A,#N/A,FALSE,"Activo Fijo";#N/A,#N/A,FALSE,"Remodelaciones";#N/A,#N/A,FALSE,"Provisión vacaciones";#N/A,#N/A,FALSE,"Impuesto  diferido"}</definedName>
    <definedName name="FUTI" hidden="1">{#N/A,#N/A,FALSE,"RLI";#N/A,#N/A,FALSE,"Provisión impto. renta";#N/A,#N/A,FALSE,"C-M Patrimonio";#N/A,#N/A,FALSE,"Inv.EERR";#N/A,#N/A,FALSE,"Activo Fijo";#N/A,#N/A,FALSE,"Remodelaciones";#N/A,#N/A,FALSE,"Provisión vacaciones";#N/A,#N/A,FALSE,"Impuesto  diferido"}</definedName>
    <definedName name="fUTS" localSheetId="16" hidden="1">{#N/A,#N/A,FALSE,"Aging Summary";#N/A,#N/A,FALSE,"Ratio Analysis";#N/A,#N/A,FALSE,"Test 120 Day Accts";#N/A,#N/A,FALSE,"Tickmarks"}</definedName>
    <definedName name="fUTS" localSheetId="18" hidden="1">{#N/A,#N/A,FALSE,"Aging Summary";#N/A,#N/A,FALSE,"Ratio Analysis";#N/A,#N/A,FALSE,"Test 120 Day Accts";#N/A,#N/A,FALSE,"Tickmarks"}</definedName>
    <definedName name="fUTS" hidden="1">{#N/A,#N/A,FALSE,"Aging Summary";#N/A,#N/A,FALSE,"Ratio Analysis";#N/A,#N/A,FALSE,"Test 120 Day Accts";#N/A,#N/A,FALSE,"Tickmarks"}</definedName>
    <definedName name="futsi" localSheetId="16" hidden="1">{#N/A,#N/A,TRUE,"MEMO";#N/A,#N/A,TRUE,"PARAMETROS";#N/A,#N/A,TRUE,"RLI ";#N/A,#N/A,TRUE,"IMPTO.DET.";#N/A,#N/A,TRUE,"FUT-FUNT";#N/A,#N/A,TRUE,"CPI-PATR.";#N/A,#N/A,TRUE,"CM CPI";#N/A,#N/A,TRUE,"PROV";#N/A,#N/A,TRUE,"A FIJO";#N/A,#N/A,TRUE,"LEASING";#N/A,#N/A,TRUE,"VPP";#N/A,#N/A,TRUE,"PPM";#N/A,#N/A,TRUE,"OTROS"}</definedName>
    <definedName name="futsi" localSheetId="18" hidden="1">{#N/A,#N/A,TRUE,"MEMO";#N/A,#N/A,TRUE,"PARAMETROS";#N/A,#N/A,TRUE,"RLI ";#N/A,#N/A,TRUE,"IMPTO.DET.";#N/A,#N/A,TRUE,"FUT-FUNT";#N/A,#N/A,TRUE,"CPI-PATR.";#N/A,#N/A,TRUE,"CM CPI";#N/A,#N/A,TRUE,"PROV";#N/A,#N/A,TRUE,"A FIJO";#N/A,#N/A,TRUE,"LEASING";#N/A,#N/A,TRUE,"VPP";#N/A,#N/A,TRUE,"PPM";#N/A,#N/A,TRUE,"OTROS"}</definedName>
    <definedName name="futsi" hidden="1">{#N/A,#N/A,TRUE,"MEMO";#N/A,#N/A,TRUE,"PARAMETROS";#N/A,#N/A,TRUE,"RLI ";#N/A,#N/A,TRUE,"IMPTO.DET.";#N/A,#N/A,TRUE,"FUT-FUNT";#N/A,#N/A,TRUE,"CPI-PATR.";#N/A,#N/A,TRUE,"CM CPI";#N/A,#N/A,TRUE,"PROV";#N/A,#N/A,TRUE,"A FIJO";#N/A,#N/A,TRUE,"LEASING";#N/A,#N/A,TRUE,"VPP";#N/A,#N/A,TRUE,"PPM";#N/A,#N/A,TRUE,"OTROS"}</definedName>
    <definedName name="FUTT" hidden="1">#REF!</definedName>
    <definedName name="FUTTT" hidden="1">#REF!</definedName>
    <definedName name="futuereal" localSheetId="16" hidden="1">{#N/A,#N/A,TRUE,"MEMO";#N/A,#N/A,TRUE,"PARAMETROS";#N/A,#N/A,TRUE,"RLI ";#N/A,#N/A,TRUE,"IMPTO.DET.";#N/A,#N/A,TRUE,"FUT-FUNT";#N/A,#N/A,TRUE,"CPI-PATR.";#N/A,#N/A,TRUE,"CM CPI";#N/A,#N/A,TRUE,"PROV";#N/A,#N/A,TRUE,"A FIJO";#N/A,#N/A,TRUE,"LEASING";#N/A,#N/A,TRUE,"VPP";#N/A,#N/A,TRUE,"PPM";#N/A,#N/A,TRUE,"OTROS"}</definedName>
    <definedName name="futuereal" localSheetId="18" hidden="1">{#N/A,#N/A,TRUE,"MEMO";#N/A,#N/A,TRUE,"PARAMETROS";#N/A,#N/A,TRUE,"RLI ";#N/A,#N/A,TRUE,"IMPTO.DET.";#N/A,#N/A,TRUE,"FUT-FUNT";#N/A,#N/A,TRUE,"CPI-PATR.";#N/A,#N/A,TRUE,"CM CPI";#N/A,#N/A,TRUE,"PROV";#N/A,#N/A,TRUE,"A FIJO";#N/A,#N/A,TRUE,"LEASING";#N/A,#N/A,TRUE,"VPP";#N/A,#N/A,TRUE,"PPM";#N/A,#N/A,TRUE,"OTROS"}</definedName>
    <definedName name="futuereal" hidden="1">{#N/A,#N/A,TRUE,"MEMO";#N/A,#N/A,TRUE,"PARAMETROS";#N/A,#N/A,TRUE,"RLI ";#N/A,#N/A,TRUE,"IMPTO.DET.";#N/A,#N/A,TRUE,"FUT-FUNT";#N/A,#N/A,TRUE,"CPI-PATR.";#N/A,#N/A,TRUE,"CM CPI";#N/A,#N/A,TRUE,"PROV";#N/A,#N/A,TRUE,"A FIJO";#N/A,#N/A,TRUE,"LEASING";#N/A,#N/A,TRUE,"VPP";#N/A,#N/A,TRUE,"PPM";#N/A,#N/A,TRUE,"OTROS"}</definedName>
    <definedName name="future_rate">#REF!</definedName>
    <definedName name="FUTVTAoverseas" localSheetId="16" hidden="1">{#N/A,#N/A,FALSE,"Aging Summary";#N/A,#N/A,FALSE,"Ratio Analysis";#N/A,#N/A,FALSE,"Test 120 Day Accts";#N/A,#N/A,FALSE,"Tickmarks"}</definedName>
    <definedName name="FUTVTAoverseas" localSheetId="18" hidden="1">{#N/A,#N/A,FALSE,"Aging Summary";#N/A,#N/A,FALSE,"Ratio Analysis";#N/A,#N/A,FALSE,"Test 120 Day Accts";#N/A,#N/A,FALSE,"Tickmarks"}</definedName>
    <definedName name="FUTVTAoverseas" hidden="1">{#N/A,#N/A,FALSE,"Aging Summary";#N/A,#N/A,FALSE,"Ratio Analysis";#N/A,#N/A,FALSE,"Test 120 Day Accts";#N/A,#N/A,FALSE,"Tickmarks"}</definedName>
    <definedName name="futxx"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futxx"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futxx"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futxx_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futxx_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futxx_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futxx_2"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futxx_2"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futxx_2"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fuygfugi" hidden="1">#REF!</definedName>
    <definedName name="fvhvhdf" localSheetId="16" hidden="1">{#N/A,#N/A,TRUE,"Proposal";#N/A,#N/A,TRUE,"Assumptions";#N/A,#N/A,TRUE,"Net Income";#N/A,#N/A,TRUE,"Balsheet";#N/A,#N/A,TRUE,"Capex";#N/A,#N/A,TRUE,"Volumes";#N/A,#N/A,TRUE,"Revenues";#N/A,#N/A,TRUE,"Var.Costs";#N/A,#N/A,TRUE,"Personnel";#N/A,#N/A,TRUE,"Other costs";#N/A,#N/A,TRUE,"MKTG and G&amp;A"}</definedName>
    <definedName name="fvhvhdf" localSheetId="18" hidden="1">{#N/A,#N/A,TRUE,"Proposal";#N/A,#N/A,TRUE,"Assumptions";#N/A,#N/A,TRUE,"Net Income";#N/A,#N/A,TRUE,"Balsheet";#N/A,#N/A,TRUE,"Capex";#N/A,#N/A,TRUE,"Volumes";#N/A,#N/A,TRUE,"Revenues";#N/A,#N/A,TRUE,"Var.Costs";#N/A,#N/A,TRUE,"Personnel";#N/A,#N/A,TRUE,"Other costs";#N/A,#N/A,TRUE,"MKTG and G&amp;A"}</definedName>
    <definedName name="fvhvhdf" hidden="1">{#N/A,#N/A,TRUE,"Proposal";#N/A,#N/A,TRUE,"Assumptions";#N/A,#N/A,TRUE,"Net Income";#N/A,#N/A,TRUE,"Balsheet";#N/A,#N/A,TRUE,"Capex";#N/A,#N/A,TRUE,"Volumes";#N/A,#N/A,TRUE,"Revenues";#N/A,#N/A,TRUE,"Var.Costs";#N/A,#N/A,TRUE,"Personnel";#N/A,#N/A,TRUE,"Other costs";#N/A,#N/A,TRUE,"MKTG and G&amp;A"}</definedName>
    <definedName name="fwsfs" hidden="1">#REF!</definedName>
    <definedName name="fx">#REF!</definedName>
    <definedName name="FX_table">#REF!</definedName>
    <definedName name="FXapr">#REF!</definedName>
    <definedName name="FXaug">#REF!</definedName>
    <definedName name="FXdec">#REF!</definedName>
    <definedName name="FXfeb">#REF!</definedName>
    <definedName name="fxfh" localSheetId="16" hidden="1">{#N/A,#N/A,TRUE,"Main Issues";#N/A,#N/A,TRUE,"Income statement ($)"}</definedName>
    <definedName name="fxfh" localSheetId="18" hidden="1">{#N/A,#N/A,TRUE,"Main Issues";#N/A,#N/A,TRUE,"Income statement ($)"}</definedName>
    <definedName name="fxfh" hidden="1">{#N/A,#N/A,TRUE,"Main Issues";#N/A,#N/A,TRUE,"Income statement ($)"}</definedName>
    <definedName name="FXjan">#REF!</definedName>
    <definedName name="FXjul">#REF!</definedName>
    <definedName name="FXjun">#REF!</definedName>
    <definedName name="FXmar">#REF!</definedName>
    <definedName name="FXmay">#REF!</definedName>
    <definedName name="FXnov">#REF!</definedName>
    <definedName name="FXoct">#REF!</definedName>
    <definedName name="FXsep">#REF!</definedName>
    <definedName name="FY_Forecast">#REF!</definedName>
    <definedName name="g" localSheetId="16" hidden="1">{#N/A,#N/A,FALSE,"Aging Summary";#N/A,#N/A,FALSE,"Ratio Analysis";#N/A,#N/A,FALSE,"Test 120 Day Accts";#N/A,#N/A,FALSE,"Tickmarks"}</definedName>
    <definedName name="g" localSheetId="18" hidden="1">{#N/A,#N/A,FALSE,"Aging Summary";#N/A,#N/A,FALSE,"Ratio Analysis";#N/A,#N/A,FALSE,"Test 120 Day Accts";#N/A,#N/A,FALSE,"Tickmarks"}</definedName>
    <definedName name="g" hidden="1">{#N/A,#N/A,FALSE,"Aging Summary";#N/A,#N/A,FALSE,"Ratio Analysis";#N/A,#N/A,FALSE,"Test 120 Day Accts";#N/A,#N/A,FALSE,"Tickmarks"}</definedName>
    <definedName name="g.PorBancos">#REF!</definedName>
    <definedName name="g_1" localSheetId="16" hidden="1">{#N/A,#N/A,FALSE,"Aging Summary";#N/A,#N/A,FALSE,"Ratio Analysis";#N/A,#N/A,FALSE,"Test 120 Day Accts";#N/A,#N/A,FALSE,"Tickmarks"}</definedName>
    <definedName name="g_1" localSheetId="18" hidden="1">{#N/A,#N/A,FALSE,"Aging Summary";#N/A,#N/A,FALSE,"Ratio Analysis";#N/A,#N/A,FALSE,"Test 120 Day Accts";#N/A,#N/A,FALSE,"Tickmarks"}</definedName>
    <definedName name="g_1" hidden="1">{#N/A,#N/A,FALSE,"Aging Summary";#N/A,#N/A,FALSE,"Ratio Analysis";#N/A,#N/A,FALSE,"Test 120 Day Accts";#N/A,#N/A,FALSE,"Tickmarks"}</definedName>
    <definedName name="G_2" localSheetId="16">{#N/A,#N/A,FALSE,"Aging Summary";#N/A,#N/A,FALSE,"Ratio Analysis";#N/A,#N/A,FALSE,"Test 120 Day Accts";#N/A,#N/A,FALSE,"Tickmarks"}</definedName>
    <definedName name="G_2" localSheetId="18">{#N/A,#N/A,FALSE,"Aging Summary";#N/A,#N/A,FALSE,"Ratio Analysis";#N/A,#N/A,FALSE,"Test 120 Day Accts";#N/A,#N/A,FALSE,"Tickmarks"}</definedName>
    <definedName name="G_2">{#N/A,#N/A,FALSE,"Aging Summary";#N/A,#N/A,FALSE,"Ratio Analysis";#N/A,#N/A,FALSE,"Test 120 Day Accts";#N/A,#N/A,FALSE,"Tickmarks"}</definedName>
    <definedName name="G_3" localSheetId="16">{#N/A,#N/A,FALSE,"Aging Summary";#N/A,#N/A,FALSE,"Ratio Analysis";#N/A,#N/A,FALSE,"Test 120 Day Accts";#N/A,#N/A,FALSE,"Tickmarks"}</definedName>
    <definedName name="G_3" localSheetId="18">{#N/A,#N/A,FALSE,"Aging Summary";#N/A,#N/A,FALSE,"Ratio Analysis";#N/A,#N/A,FALSE,"Test 120 Day Accts";#N/A,#N/A,FALSE,"Tickmarks"}</definedName>
    <definedName name="G_3">{#N/A,#N/A,FALSE,"Aging Summary";#N/A,#N/A,FALSE,"Ratio Analysis";#N/A,#N/A,FALSE,"Test 120 Day Accts";#N/A,#N/A,FALSE,"Tickmarks"}</definedName>
    <definedName name="G_MANT_SW">#REF!</definedName>
    <definedName name="ga" localSheetId="16" hidden="1">{#N/A,#N/A,FALSE,"Aging Summary";#N/A,#N/A,FALSE,"Ratio Analysis";#N/A,#N/A,FALSE,"Test 120 Day Accts";#N/A,#N/A,FALSE,"Tickmarks"}</definedName>
    <definedName name="ga" localSheetId="18" hidden="1">{#N/A,#N/A,FALSE,"Aging Summary";#N/A,#N/A,FALSE,"Ratio Analysis";#N/A,#N/A,FALSE,"Test 120 Day Accts";#N/A,#N/A,FALSE,"Tickmarks"}</definedName>
    <definedName name="ga" hidden="1">{#N/A,#N/A,FALSE,"Aging Summary";#N/A,#N/A,FALSE,"Ratio Analysis";#N/A,#N/A,FALSE,"Test 120 Day Accts";#N/A,#N/A,FALSE,"Tickmarks"}</definedName>
    <definedName name="GAAP">#REF!</definedName>
    <definedName name="gaby"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gaby"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gaby"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gaby2" localSheetId="16" hidden="1">{#N/A,#N/A,FALSE,"Fecu19";#N/A,#N/A,FALSE,"Corr_Monet19";#N/A,#N/A,FALSE,"Trans_EERR_AA19";#N/A,#N/A,FALSE,"Trans_EERR_AN19";#N/A,#N/A,FALSE,"Pas_exig_CP19";#N/A,#N/A,FALSE,"Provisiones19";#N/A,#N/A,FALSE,"Patrimonio19";#N/A,#N/A,FALSE,"Imp_renta_LP19";#N/A,#N/A,FALSE,"Egre_Fex19";#N/A,#N/A,FALSE,"Ing_Fex19"}</definedName>
    <definedName name="gaby2" localSheetId="18" hidden="1">{#N/A,#N/A,FALSE,"Fecu19";#N/A,#N/A,FALSE,"Corr_Monet19";#N/A,#N/A,FALSE,"Trans_EERR_AA19";#N/A,#N/A,FALSE,"Trans_EERR_AN19";#N/A,#N/A,FALSE,"Pas_exig_CP19";#N/A,#N/A,FALSE,"Provisiones19";#N/A,#N/A,FALSE,"Patrimonio19";#N/A,#N/A,FALSE,"Imp_renta_LP19";#N/A,#N/A,FALSE,"Egre_Fex19";#N/A,#N/A,FALSE,"Ing_Fex19"}</definedName>
    <definedName name="gaby2" hidden="1">{#N/A,#N/A,FALSE,"Fecu19";#N/A,#N/A,FALSE,"Corr_Monet19";#N/A,#N/A,FALSE,"Trans_EERR_AA19";#N/A,#N/A,FALSE,"Trans_EERR_AN19";#N/A,#N/A,FALSE,"Pas_exig_CP19";#N/A,#N/A,FALSE,"Provisiones19";#N/A,#N/A,FALSE,"Patrimonio19";#N/A,#N/A,FALSE,"Imp_renta_LP19";#N/A,#N/A,FALSE,"Egre_Fex19";#N/A,#N/A,FALSE,"Ing_Fex19"}</definedName>
    <definedName name="gafgghxddgsdfg" localSheetId="16" hidden="1">{#N/A,#N/A,FALSE,"Aging Summary";#N/A,#N/A,FALSE,"Ratio Analysis";#N/A,#N/A,FALSE,"Test 120 Day Accts";#N/A,#N/A,FALSE,"Tickmarks"}</definedName>
    <definedName name="gafgghxddgsdfg" localSheetId="18" hidden="1">{#N/A,#N/A,FALSE,"Aging Summary";#N/A,#N/A,FALSE,"Ratio Analysis";#N/A,#N/A,FALSE,"Test 120 Day Accts";#N/A,#N/A,FALSE,"Tickmarks"}</definedName>
    <definedName name="gafgghxddgsdfg" hidden="1">{#N/A,#N/A,FALSE,"Aging Summary";#N/A,#N/A,FALSE,"Ratio Analysis";#N/A,#N/A,FALSE,"Test 120 Day Accts";#N/A,#N/A,FALSE,"Tickmarks"}</definedName>
    <definedName name="GAFPMAPA" localSheetId="16" hidden="1">{#N/A,#N/A,FALSE,"Aging Summary";#N/A,#N/A,FALSE,"Ratio Analysis";#N/A,#N/A,FALSE,"Test 120 Day Accts";#N/A,#N/A,FALSE,"Tickmarks"}</definedName>
    <definedName name="GAFPMAPA" localSheetId="18" hidden="1">{#N/A,#N/A,FALSE,"Aging Summary";#N/A,#N/A,FALSE,"Ratio Analysis";#N/A,#N/A,FALSE,"Test 120 Day Accts";#N/A,#N/A,FALSE,"Tickmarks"}</definedName>
    <definedName name="GAFPMAPA" hidden="1">{#N/A,#N/A,FALSE,"Aging Summary";#N/A,#N/A,FALSE,"Ratio Analysis";#N/A,#N/A,FALSE,"Test 120 Day Accts";#N/A,#N/A,FALSE,"Tickmarks"}</definedName>
    <definedName name="GAFPMAPA_1" localSheetId="16" hidden="1">{#N/A,#N/A,FALSE,"Aging Summary";#N/A,#N/A,FALSE,"Ratio Analysis";#N/A,#N/A,FALSE,"Test 120 Day Accts";#N/A,#N/A,FALSE,"Tickmarks"}</definedName>
    <definedName name="GAFPMAPA_1" localSheetId="18" hidden="1">{#N/A,#N/A,FALSE,"Aging Summary";#N/A,#N/A,FALSE,"Ratio Analysis";#N/A,#N/A,FALSE,"Test 120 Day Accts";#N/A,#N/A,FALSE,"Tickmarks"}</definedName>
    <definedName name="GAFPMAPA_1" hidden="1">{#N/A,#N/A,FALSE,"Aging Summary";#N/A,#N/A,FALSE,"Ratio Analysis";#N/A,#N/A,FALSE,"Test 120 Day Accts";#N/A,#N/A,FALSE,"Tickmarks"}</definedName>
    <definedName name="Gallyas">#REF!</definedName>
    <definedName name="GANAN" localSheetId="16" hidden="1">{#N/A,#N/A,FALSE,"Aging Summary";#N/A,#N/A,FALSE,"Ratio Analysis";#N/A,#N/A,FALSE,"Test 120 Day Accts";#N/A,#N/A,FALSE,"Tickmarks"}</definedName>
    <definedName name="GANAN" localSheetId="18" hidden="1">{#N/A,#N/A,FALSE,"Aging Summary";#N/A,#N/A,FALSE,"Ratio Analysis";#N/A,#N/A,FALSE,"Test 120 Day Accts";#N/A,#N/A,FALSE,"Tickmarks"}</definedName>
    <definedName name="GANAN" hidden="1">{#N/A,#N/A,FALSE,"Aging Summary";#N/A,#N/A,FALSE,"Ratio Analysis";#N/A,#N/A,FALSE,"Test 120 Day Accts";#N/A,#N/A,FALSE,"Tickmarks"}</definedName>
    <definedName name="GANANA" localSheetId="16" hidden="1">{#N/A,#N/A,FALSE,"Aging Summary";#N/A,#N/A,FALSE,"Ratio Analysis";#N/A,#N/A,FALSE,"Test 120 Day Accts";#N/A,#N/A,FALSE,"Tickmarks"}</definedName>
    <definedName name="GANANA" localSheetId="18" hidden="1">{#N/A,#N/A,FALSE,"Aging Summary";#N/A,#N/A,FALSE,"Ratio Analysis";#N/A,#N/A,FALSE,"Test 120 Day Accts";#N/A,#N/A,FALSE,"Tickmarks"}</definedName>
    <definedName name="GANANA" hidden="1">{#N/A,#N/A,FALSE,"Aging Summary";#N/A,#N/A,FALSE,"Ratio Analysis";#N/A,#N/A,FALSE,"Test 120 Day Accts";#N/A,#N/A,FALSE,"Tickmarks"}</definedName>
    <definedName name="GANANCIA">#REF!</definedName>
    <definedName name="ganancia1">#REF!</definedName>
    <definedName name="GANJUNIO" localSheetId="16" hidden="1">{#N/A,#N/A,FALSE,"Aging Summary";#N/A,#N/A,FALSE,"Ratio Analysis";#N/A,#N/A,FALSE,"Test 120 Day Accts";#N/A,#N/A,FALSE,"Tickmarks"}</definedName>
    <definedName name="GANJUNIO" localSheetId="18" hidden="1">{#N/A,#N/A,FALSE,"Aging Summary";#N/A,#N/A,FALSE,"Ratio Analysis";#N/A,#N/A,FALSE,"Test 120 Day Accts";#N/A,#N/A,FALSE,"Tickmarks"}</definedName>
    <definedName name="GANJUNIO" hidden="1">{#N/A,#N/A,FALSE,"Aging Summary";#N/A,#N/A,FALSE,"Ratio Analysis";#N/A,#N/A,FALSE,"Test 120 Day Accts";#N/A,#N/A,FALSE,"Tickmarks"}</definedName>
    <definedName name="garantías" localSheetId="16" hidden="1">{"'Volumes (2)'!$A$8:$P$13"}</definedName>
    <definedName name="garantías" localSheetId="18" hidden="1">{"'Volumes (2)'!$A$8:$P$13"}</definedName>
    <definedName name="garantías" hidden="1">{"'Volumes (2)'!$A$8:$P$13"}</definedName>
    <definedName name="GAS">#REF!</definedName>
    <definedName name="gas_01" hidden="1">#REF!</definedName>
    <definedName name="GAS00JUN" hidden="1">#REF!</definedName>
    <definedName name="GASDIC_00" hidden="1">#REF!</definedName>
    <definedName name="GASOCT" hidden="1">#REF!</definedName>
    <definedName name="Gasto_Rechazado" localSheetId="16" hidden="1">{#N/A,#N/A,FALSE,"Aging Summary";#N/A,#N/A,FALSE,"Ratio Analysis";#N/A,#N/A,FALSE,"Test 120 Day Accts";#N/A,#N/A,FALSE,"Tickmarks"}</definedName>
    <definedName name="Gasto_Rechazado" localSheetId="18" hidden="1">{#N/A,#N/A,FALSE,"Aging Summary";#N/A,#N/A,FALSE,"Ratio Analysis";#N/A,#N/A,FALSE,"Test 120 Day Accts";#N/A,#N/A,FALSE,"Tickmarks"}</definedName>
    <definedName name="Gasto_Rechazado" hidden="1">{#N/A,#N/A,FALSE,"Aging Summary";#N/A,#N/A,FALSE,"Ratio Analysis";#N/A,#N/A,FALSE,"Test 120 Day Accts";#N/A,#N/A,FALSE,"Tickmarks"}</definedName>
    <definedName name="GASTO01">#REF!</definedName>
    <definedName name="Gastón" localSheetId="16" hidden="1">{"CI+GG(BASE)",#N/A,FALSE,"CI+GG(BASE)";"GG",#N/A,FALSE,"CI+GG(BASE)";"CI",#N/A,FALSE,"CI+GG(BASE)"}</definedName>
    <definedName name="Gastón" localSheetId="18" hidden="1">{"CI+GG(BASE)",#N/A,FALSE,"CI+GG(BASE)";"GG",#N/A,FALSE,"CI+GG(BASE)";"CI",#N/A,FALSE,"CI+GG(BASE)"}</definedName>
    <definedName name="Gastón" hidden="1">{"CI+GG(BASE)",#N/A,FALSE,"CI+GG(BASE)";"GG",#N/A,FALSE,"CI+GG(BASE)";"CI",#N/A,FALSE,"CI+GG(BASE)"}</definedName>
    <definedName name="GASTOS">#REF!</definedName>
    <definedName name="Gastos_Anticipados">#REF!</definedName>
    <definedName name="Gastos_de_Adm._Y_Ventas">#REF!</definedName>
    <definedName name="Gastos_de_Administración_y_Venta">#REF!</definedName>
    <definedName name="Gastos_Financieros">#REF!</definedName>
    <definedName name="Gastos_rechazados">#REF!</definedName>
    <definedName name="gastosence">#REF!</definedName>
    <definedName name="Gastosgescopy"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Gastosgescopy"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Gastosgescopy"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gastosgescopy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gastosgescopy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gastosgescopy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gastoss" localSheetId="16" hidden="1">{"RESULTADOS REAIS",#N/A,FALSE,"Dem.Res.R$";"RESULTADOS DOLARES",#N/A,FALSE,"Dem.Res.US$";"PERCENTUAIS REAIS",#N/A,FALSE,"Percentuais R$";"PERCENTUAIS DOLARES",#N/A,FALSE,"Percentuais US$"}</definedName>
    <definedName name="gastoss" localSheetId="18" hidden="1">{"RESULTADOS REAIS",#N/A,FALSE,"Dem.Res.R$";"RESULTADOS DOLARES",#N/A,FALSE,"Dem.Res.US$";"PERCENTUAIS REAIS",#N/A,FALSE,"Percentuais R$";"PERCENTUAIS DOLARES",#N/A,FALSE,"Percentuais US$"}</definedName>
    <definedName name="gastoss" hidden="1">{"RESULTADOS REAIS",#N/A,FALSE,"Dem.Res.R$";"RESULTADOS DOLARES",#N/A,FALSE,"Dem.Res.US$";"PERCENTUAIS REAIS",#N/A,FALSE,"Percentuais R$";"PERCENTUAIS DOLARES",#N/A,FALSE,"Percentuais US$"}</definedName>
    <definedName name="gastrech" localSheetId="16" hidden="1">{#N/A,#N/A,FALSE,"Aging Summary";#N/A,#N/A,FALSE,"Ratio Analysis";#N/A,#N/A,FALSE,"Test 120 Day Accts";#N/A,#N/A,FALSE,"Tickmarks"}</definedName>
    <definedName name="gastrech" localSheetId="18" hidden="1">{#N/A,#N/A,FALSE,"Aging Summary";#N/A,#N/A,FALSE,"Ratio Analysis";#N/A,#N/A,FALSE,"Test 120 Day Accts";#N/A,#N/A,FALSE,"Tickmarks"}</definedName>
    <definedName name="gastrech" hidden="1">{#N/A,#N/A,FALSE,"Aging Summary";#N/A,#N/A,FALSE,"Ratio Analysis";#N/A,#N/A,FALSE,"Test 120 Day Accts";#N/A,#N/A,FALSE,"Tickmarks"}</definedName>
    <definedName name="GATO" hidden="1">#REF!</definedName>
    <definedName name="gbp">0.70505</definedName>
    <definedName name="gbp_10">0.858189</definedName>
    <definedName name="gbp_11">0.8082</definedName>
    <definedName name="GBP_moyen_R12004">0.675</definedName>
    <definedName name="gbp09b1c">0.91</definedName>
    <definedName name="gbp09b1n">0.891138</definedName>
    <definedName name="gbp10b1c">0.88</definedName>
    <definedName name="gbp10b1n">0.89</definedName>
    <definedName name="gbp10b2c">0.8297</definedName>
    <definedName name="gbp10b2n">0.85533</definedName>
    <definedName name="gbp10b3n">0.86</definedName>
    <definedName name="gbp11b0n">0.8082</definedName>
    <definedName name="GBPPESO2010">#REF!</definedName>
    <definedName name="GBPUSD2010">#REF!</definedName>
    <definedName name="GBV91EEDE">#REF!</definedName>
    <definedName name="GBV93EEDE">#REF!</definedName>
    <definedName name="GBV94EEDE">#REF!</definedName>
    <definedName name="GBVDVEEDE">#REF!</definedName>
    <definedName name="GC" localSheetId="16" hidden="1">{#N/A,#N/A,TRUE,"MEMO";#N/A,#N/A,TRUE,"PARAMETROS";#N/A,#N/A,TRUE,"RLI ";#N/A,#N/A,TRUE,"IMPTO.DET.";#N/A,#N/A,TRUE,"FUT-FUNT";#N/A,#N/A,TRUE,"CPI-PATR.";#N/A,#N/A,TRUE,"CM CPI";#N/A,#N/A,TRUE,"PROV";#N/A,#N/A,TRUE,"A FIJO";#N/A,#N/A,TRUE,"LEASING";#N/A,#N/A,TRUE,"VPP";#N/A,#N/A,TRUE,"PPM";#N/A,#N/A,TRUE,"OTROS"}</definedName>
    <definedName name="GC" localSheetId="18" hidden="1">{#N/A,#N/A,TRUE,"MEMO";#N/A,#N/A,TRUE,"PARAMETROS";#N/A,#N/A,TRUE,"RLI ";#N/A,#N/A,TRUE,"IMPTO.DET.";#N/A,#N/A,TRUE,"FUT-FUNT";#N/A,#N/A,TRUE,"CPI-PATR.";#N/A,#N/A,TRUE,"CM CPI";#N/A,#N/A,TRUE,"PROV";#N/A,#N/A,TRUE,"A FIJO";#N/A,#N/A,TRUE,"LEASING";#N/A,#N/A,TRUE,"VPP";#N/A,#N/A,TRUE,"PPM";#N/A,#N/A,TRUE,"OTROS"}</definedName>
    <definedName name="GC" hidden="1">{#N/A,#N/A,TRUE,"MEMO";#N/A,#N/A,TRUE,"PARAMETROS";#N/A,#N/A,TRUE,"RLI ";#N/A,#N/A,TRUE,"IMPTO.DET.";#N/A,#N/A,TRUE,"FUT-FUNT";#N/A,#N/A,TRUE,"CPI-PATR.";#N/A,#N/A,TRUE,"CM CPI";#N/A,#N/A,TRUE,"PROV";#N/A,#N/A,TRUE,"A FIJO";#N/A,#N/A,TRUE,"LEASING";#N/A,#N/A,TRUE,"VPP";#N/A,#N/A,TRUE,"PPM";#N/A,#N/A,TRUE,"OTROS"}</definedName>
    <definedName name="GC_1" localSheetId="16" hidden="1">{#N/A,#N/A,TRUE,"MEMO";#N/A,#N/A,TRUE,"PARAMETROS";#N/A,#N/A,TRUE,"RLI ";#N/A,#N/A,TRUE,"IMPTO.DET.";#N/A,#N/A,TRUE,"FUT-FUNT";#N/A,#N/A,TRUE,"CPI-PATR.";#N/A,#N/A,TRUE,"CM CPI";#N/A,#N/A,TRUE,"PROV";#N/A,#N/A,TRUE,"A FIJO";#N/A,#N/A,TRUE,"LEASING";#N/A,#N/A,TRUE,"VPP";#N/A,#N/A,TRUE,"PPM";#N/A,#N/A,TRUE,"OTROS"}</definedName>
    <definedName name="GC_1" localSheetId="18" hidden="1">{#N/A,#N/A,TRUE,"MEMO";#N/A,#N/A,TRUE,"PARAMETROS";#N/A,#N/A,TRUE,"RLI ";#N/A,#N/A,TRUE,"IMPTO.DET.";#N/A,#N/A,TRUE,"FUT-FUNT";#N/A,#N/A,TRUE,"CPI-PATR.";#N/A,#N/A,TRUE,"CM CPI";#N/A,#N/A,TRUE,"PROV";#N/A,#N/A,TRUE,"A FIJO";#N/A,#N/A,TRUE,"LEASING";#N/A,#N/A,TRUE,"VPP";#N/A,#N/A,TRUE,"PPM";#N/A,#N/A,TRUE,"OTROS"}</definedName>
    <definedName name="GC_1" hidden="1">{#N/A,#N/A,TRUE,"MEMO";#N/A,#N/A,TRUE,"PARAMETROS";#N/A,#N/A,TRUE,"RLI ";#N/A,#N/A,TRUE,"IMPTO.DET.";#N/A,#N/A,TRUE,"FUT-FUNT";#N/A,#N/A,TRUE,"CPI-PATR.";#N/A,#N/A,TRUE,"CM CPI";#N/A,#N/A,TRUE,"PROV";#N/A,#N/A,TRUE,"A FIJO";#N/A,#N/A,TRUE,"LEASING";#N/A,#N/A,TRUE,"VPP";#N/A,#N/A,TRUE,"PPM";#N/A,#N/A,TRUE,"OTROS"}</definedName>
    <definedName name="GC_2" localSheetId="16" hidden="1">{#N/A,#N/A,TRUE,"MEMO";#N/A,#N/A,TRUE,"PARAMETROS";#N/A,#N/A,TRUE,"RLI ";#N/A,#N/A,TRUE,"IMPTO.DET.";#N/A,#N/A,TRUE,"FUT-FUNT";#N/A,#N/A,TRUE,"CPI-PATR.";#N/A,#N/A,TRUE,"CM CPI";#N/A,#N/A,TRUE,"PROV";#N/A,#N/A,TRUE,"A FIJO";#N/A,#N/A,TRUE,"LEASING";#N/A,#N/A,TRUE,"VPP";#N/A,#N/A,TRUE,"PPM";#N/A,#N/A,TRUE,"OTROS"}</definedName>
    <definedName name="GC_2" localSheetId="18" hidden="1">{#N/A,#N/A,TRUE,"MEMO";#N/A,#N/A,TRUE,"PARAMETROS";#N/A,#N/A,TRUE,"RLI ";#N/A,#N/A,TRUE,"IMPTO.DET.";#N/A,#N/A,TRUE,"FUT-FUNT";#N/A,#N/A,TRUE,"CPI-PATR.";#N/A,#N/A,TRUE,"CM CPI";#N/A,#N/A,TRUE,"PROV";#N/A,#N/A,TRUE,"A FIJO";#N/A,#N/A,TRUE,"LEASING";#N/A,#N/A,TRUE,"VPP";#N/A,#N/A,TRUE,"PPM";#N/A,#N/A,TRUE,"OTROS"}</definedName>
    <definedName name="GC_2" hidden="1">{#N/A,#N/A,TRUE,"MEMO";#N/A,#N/A,TRUE,"PARAMETROS";#N/A,#N/A,TRUE,"RLI ";#N/A,#N/A,TRUE,"IMPTO.DET.";#N/A,#N/A,TRUE,"FUT-FUNT";#N/A,#N/A,TRUE,"CPI-PATR.";#N/A,#N/A,TRUE,"CM CPI";#N/A,#N/A,TRUE,"PROV";#N/A,#N/A,TRUE,"A FIJO";#N/A,#N/A,TRUE,"LEASING";#N/A,#N/A,TRUE,"VPP";#N/A,#N/A,TRUE,"PPM";#N/A,#N/A,TRUE,"OTROS"}</definedName>
    <definedName name="GC_3" localSheetId="16" hidden="1">{#N/A,#N/A,TRUE,"MEMO";#N/A,#N/A,TRUE,"PARAMETROS";#N/A,#N/A,TRUE,"RLI ";#N/A,#N/A,TRUE,"IMPTO.DET.";#N/A,#N/A,TRUE,"FUT-FUNT";#N/A,#N/A,TRUE,"CPI-PATR.";#N/A,#N/A,TRUE,"CM CPI";#N/A,#N/A,TRUE,"PROV";#N/A,#N/A,TRUE,"A FIJO";#N/A,#N/A,TRUE,"LEASING";#N/A,#N/A,TRUE,"VPP";#N/A,#N/A,TRUE,"PPM";#N/A,#N/A,TRUE,"OTROS"}</definedName>
    <definedName name="GC_3" localSheetId="18" hidden="1">{#N/A,#N/A,TRUE,"MEMO";#N/A,#N/A,TRUE,"PARAMETROS";#N/A,#N/A,TRUE,"RLI ";#N/A,#N/A,TRUE,"IMPTO.DET.";#N/A,#N/A,TRUE,"FUT-FUNT";#N/A,#N/A,TRUE,"CPI-PATR.";#N/A,#N/A,TRUE,"CM CPI";#N/A,#N/A,TRUE,"PROV";#N/A,#N/A,TRUE,"A FIJO";#N/A,#N/A,TRUE,"LEASING";#N/A,#N/A,TRUE,"VPP";#N/A,#N/A,TRUE,"PPM";#N/A,#N/A,TRUE,"OTROS"}</definedName>
    <definedName name="GC_3" hidden="1">{#N/A,#N/A,TRUE,"MEMO";#N/A,#N/A,TRUE,"PARAMETROS";#N/A,#N/A,TRUE,"RLI ";#N/A,#N/A,TRUE,"IMPTO.DET.";#N/A,#N/A,TRUE,"FUT-FUNT";#N/A,#N/A,TRUE,"CPI-PATR.";#N/A,#N/A,TRUE,"CM CPI";#N/A,#N/A,TRUE,"PROV";#N/A,#N/A,TRUE,"A FIJO";#N/A,#N/A,TRUE,"LEASING";#N/A,#N/A,TRUE,"VPP";#N/A,#N/A,TRUE,"PPM";#N/A,#N/A,TRUE,"OTROS"}</definedName>
    <definedName name="GCA" localSheetId="16" hidden="1">{#N/A,#N/A,TRUE,"MEMO";#N/A,#N/A,TRUE,"PARAMETROS";#N/A,#N/A,TRUE,"RLI ";#N/A,#N/A,TRUE,"IMPTO.DET.";#N/A,#N/A,TRUE,"FUT-FUNT";#N/A,#N/A,TRUE,"CPI-PATR.";#N/A,#N/A,TRUE,"CM CPI";#N/A,#N/A,TRUE,"PROV";#N/A,#N/A,TRUE,"A FIJO";#N/A,#N/A,TRUE,"LEASING";#N/A,#N/A,TRUE,"VPP";#N/A,#N/A,TRUE,"PPM";#N/A,#N/A,TRUE,"OTROS"}</definedName>
    <definedName name="GCA" localSheetId="18" hidden="1">{#N/A,#N/A,TRUE,"MEMO";#N/A,#N/A,TRUE,"PARAMETROS";#N/A,#N/A,TRUE,"RLI ";#N/A,#N/A,TRUE,"IMPTO.DET.";#N/A,#N/A,TRUE,"FUT-FUNT";#N/A,#N/A,TRUE,"CPI-PATR.";#N/A,#N/A,TRUE,"CM CPI";#N/A,#N/A,TRUE,"PROV";#N/A,#N/A,TRUE,"A FIJO";#N/A,#N/A,TRUE,"LEASING";#N/A,#N/A,TRUE,"VPP";#N/A,#N/A,TRUE,"PPM";#N/A,#N/A,TRUE,"OTROS"}</definedName>
    <definedName name="GCA" hidden="1">{#N/A,#N/A,TRUE,"MEMO";#N/A,#N/A,TRUE,"PARAMETROS";#N/A,#N/A,TRUE,"RLI ";#N/A,#N/A,TRUE,"IMPTO.DET.";#N/A,#N/A,TRUE,"FUT-FUNT";#N/A,#N/A,TRUE,"CPI-PATR.";#N/A,#N/A,TRUE,"CM CPI";#N/A,#N/A,TRUE,"PROV";#N/A,#N/A,TRUE,"A FIJO";#N/A,#N/A,TRUE,"LEASING";#N/A,#N/A,TRUE,"VPP";#N/A,#N/A,TRUE,"PPM";#N/A,#N/A,TRUE,"OTROS"}</definedName>
    <definedName name="gcb">#REF!</definedName>
    <definedName name="GCC" localSheetId="16" hidden="1">{#N/A,#N/A,TRUE,"MEMO";#N/A,#N/A,TRUE,"PARAMETROS";#N/A,#N/A,TRUE,"RLI ";#N/A,#N/A,TRUE,"IMPTO.DET.";#N/A,#N/A,TRUE,"FUT-FUNT";#N/A,#N/A,TRUE,"CPI-PATR.";#N/A,#N/A,TRUE,"CM CPI";#N/A,#N/A,TRUE,"PROV";#N/A,#N/A,TRUE,"A FIJO";#N/A,#N/A,TRUE,"LEASING";#N/A,#N/A,TRUE,"VPP";#N/A,#N/A,TRUE,"PPM";#N/A,#N/A,TRUE,"OTROS"}</definedName>
    <definedName name="GCC" localSheetId="18" hidden="1">{#N/A,#N/A,TRUE,"MEMO";#N/A,#N/A,TRUE,"PARAMETROS";#N/A,#N/A,TRUE,"RLI ";#N/A,#N/A,TRUE,"IMPTO.DET.";#N/A,#N/A,TRUE,"FUT-FUNT";#N/A,#N/A,TRUE,"CPI-PATR.";#N/A,#N/A,TRUE,"CM CPI";#N/A,#N/A,TRUE,"PROV";#N/A,#N/A,TRUE,"A FIJO";#N/A,#N/A,TRUE,"LEASING";#N/A,#N/A,TRUE,"VPP";#N/A,#N/A,TRUE,"PPM";#N/A,#N/A,TRUE,"OTROS"}</definedName>
    <definedName name="GCC" hidden="1">{#N/A,#N/A,TRUE,"MEMO";#N/A,#N/A,TRUE,"PARAMETROS";#N/A,#N/A,TRUE,"RLI ";#N/A,#N/A,TRUE,"IMPTO.DET.";#N/A,#N/A,TRUE,"FUT-FUNT";#N/A,#N/A,TRUE,"CPI-PATR.";#N/A,#N/A,TRUE,"CM CPI";#N/A,#N/A,TRUE,"PROV";#N/A,#N/A,TRUE,"A FIJO";#N/A,#N/A,TRUE,"LEASING";#N/A,#N/A,TRUE,"VPP";#N/A,#N/A,TRUE,"PPM";#N/A,#N/A,TRUE,"OTROS"}</definedName>
    <definedName name="GCCIA" localSheetId="16" hidden="1">{#N/A,#N/A,FALSE,"Aging Summary";#N/A,#N/A,FALSE,"Ratio Analysis";#N/A,#N/A,FALSE,"Test 120 Day Accts";#N/A,#N/A,FALSE,"Tickmarks"}</definedName>
    <definedName name="GCCIA" localSheetId="18" hidden="1">{#N/A,#N/A,FALSE,"Aging Summary";#N/A,#N/A,FALSE,"Ratio Analysis";#N/A,#N/A,FALSE,"Test 120 Day Accts";#N/A,#N/A,FALSE,"Tickmarks"}</definedName>
    <definedName name="GCCIA" hidden="1">{#N/A,#N/A,FALSE,"Aging Summary";#N/A,#N/A,FALSE,"Ratio Analysis";#N/A,#N/A,FALSE,"Test 120 Day Accts";#N/A,#N/A,FALSE,"Tickmarks"}</definedName>
    <definedName name="gcd" localSheetId="16" hidden="1">{#N/A,#N/A,TRUE,"MEMO";#N/A,#N/A,TRUE,"PARAMETROS";#N/A,#N/A,TRUE,"RLI ";#N/A,#N/A,TRUE,"IMPTO.DET.";#N/A,#N/A,TRUE,"FUT-FUNT";#N/A,#N/A,TRUE,"CPI-PATR.";#N/A,#N/A,TRUE,"CM CPI";#N/A,#N/A,TRUE,"PROV";#N/A,#N/A,TRUE,"A FIJO";#N/A,#N/A,TRUE,"LEASING";#N/A,#N/A,TRUE,"VPP";#N/A,#N/A,TRUE,"PPM";#N/A,#N/A,TRUE,"OTROS"}</definedName>
    <definedName name="gcd" localSheetId="18" hidden="1">{#N/A,#N/A,TRUE,"MEMO";#N/A,#N/A,TRUE,"PARAMETROS";#N/A,#N/A,TRUE,"RLI ";#N/A,#N/A,TRUE,"IMPTO.DET.";#N/A,#N/A,TRUE,"FUT-FUNT";#N/A,#N/A,TRUE,"CPI-PATR.";#N/A,#N/A,TRUE,"CM CPI";#N/A,#N/A,TRUE,"PROV";#N/A,#N/A,TRUE,"A FIJO";#N/A,#N/A,TRUE,"LEASING";#N/A,#N/A,TRUE,"VPP";#N/A,#N/A,TRUE,"PPM";#N/A,#N/A,TRUE,"OTROS"}</definedName>
    <definedName name="gcd" hidden="1">{#N/A,#N/A,TRUE,"MEMO";#N/A,#N/A,TRUE,"PARAMETROS";#N/A,#N/A,TRUE,"RLI ";#N/A,#N/A,TRUE,"IMPTO.DET.";#N/A,#N/A,TRUE,"FUT-FUNT";#N/A,#N/A,TRUE,"CPI-PATR.";#N/A,#N/A,TRUE,"CM CPI";#N/A,#N/A,TRUE,"PROV";#N/A,#N/A,TRUE,"A FIJO";#N/A,#N/A,TRUE,"LEASING";#N/A,#N/A,TRUE,"VPP";#N/A,#N/A,TRUE,"PPM";#N/A,#N/A,TRUE,"OTROS"}</definedName>
    <definedName name="gcfk" localSheetId="16" hidden="1">{#N/A,#N/A,TRUE,"Main Issues";#N/A,#N/A,TRUE,"Income statement ($)"}</definedName>
    <definedName name="gcfk" localSheetId="18" hidden="1">{#N/A,#N/A,TRUE,"Main Issues";#N/A,#N/A,TRUE,"Income statement ($)"}</definedName>
    <definedName name="gcfk" hidden="1">{#N/A,#N/A,TRUE,"Main Issues";#N/A,#N/A,TRUE,"Income statement ($)"}</definedName>
    <definedName name="gchfc" localSheetId="16" hidden="1">{#N/A,#N/A,TRUE,"Proposal";#N/A,#N/A,TRUE,"Assumptions";#N/A,#N/A,TRUE,"Net Income";#N/A,#N/A,TRUE,"Balsheet";#N/A,#N/A,TRUE,"Capex";#N/A,#N/A,TRUE,"Volumes";#N/A,#N/A,TRUE,"Revenues";#N/A,#N/A,TRUE,"Var.Costs";#N/A,#N/A,TRUE,"Personnel";#N/A,#N/A,TRUE,"Other costs";#N/A,#N/A,TRUE,"MKTG and G&amp;A"}</definedName>
    <definedName name="gchfc" localSheetId="18" hidden="1">{#N/A,#N/A,TRUE,"Proposal";#N/A,#N/A,TRUE,"Assumptions";#N/A,#N/A,TRUE,"Net Income";#N/A,#N/A,TRUE,"Balsheet";#N/A,#N/A,TRUE,"Capex";#N/A,#N/A,TRUE,"Volumes";#N/A,#N/A,TRUE,"Revenues";#N/A,#N/A,TRUE,"Var.Costs";#N/A,#N/A,TRUE,"Personnel";#N/A,#N/A,TRUE,"Other costs";#N/A,#N/A,TRUE,"MKTG and G&amp;A"}</definedName>
    <definedName name="gchfc" hidden="1">{#N/A,#N/A,TRUE,"Proposal";#N/A,#N/A,TRUE,"Assumptions";#N/A,#N/A,TRUE,"Net Income";#N/A,#N/A,TRUE,"Balsheet";#N/A,#N/A,TRUE,"Capex";#N/A,#N/A,TRUE,"Volumes";#N/A,#N/A,TRUE,"Revenues";#N/A,#N/A,TRUE,"Var.Costs";#N/A,#N/A,TRUE,"Personnel";#N/A,#N/A,TRUE,"Other costs";#N/A,#N/A,TRUE,"MKTG and G&amp;A"}</definedName>
    <definedName name="GCIA" localSheetId="16" hidden="1">{#N/A,#N/A,FALSE,"Aging Summary";#N/A,#N/A,FALSE,"Ratio Analysis";#N/A,#N/A,FALSE,"Test 120 Day Accts";#N/A,#N/A,FALSE,"Tickmarks"}</definedName>
    <definedName name="GCIA" localSheetId="18" hidden="1">{#N/A,#N/A,FALSE,"Aging Summary";#N/A,#N/A,FALSE,"Ratio Analysis";#N/A,#N/A,FALSE,"Test 120 Day Accts";#N/A,#N/A,FALSE,"Tickmarks"}</definedName>
    <definedName name="GCIA" hidden="1">{#N/A,#N/A,FALSE,"Aging Summary";#N/A,#N/A,FALSE,"Ratio Analysis";#N/A,#N/A,FALSE,"Test 120 Day Accts";#N/A,#N/A,FALSE,"Tickmarks"}</definedName>
    <definedName name="GCO">#REF!</definedName>
    <definedName name="GCOBUSCA">#REF!</definedName>
    <definedName name="gdfdf" localSheetId="16" hidden="1">{#N/A,#N/A,FALSE,"Aging Summary";#N/A,#N/A,FALSE,"Ratio Analysis";#N/A,#N/A,FALSE,"Test 120 Day Accts";#N/A,#N/A,FALSE,"Tickmarks"}</definedName>
    <definedName name="gdfdf" localSheetId="18" hidden="1">{#N/A,#N/A,FALSE,"Aging Summary";#N/A,#N/A,FALSE,"Ratio Analysis";#N/A,#N/A,FALSE,"Test 120 Day Accts";#N/A,#N/A,FALSE,"Tickmarks"}</definedName>
    <definedName name="gdfdf" hidden="1">{#N/A,#N/A,FALSE,"Aging Summary";#N/A,#N/A,FALSE,"Ratio Analysis";#N/A,#N/A,FALSE,"Test 120 Day Accts";#N/A,#N/A,FALSE,"Tickmarks"}</definedName>
    <definedName name="gdfg" localSheetId="16" hidden="1">{#N/A,#N/A,FALSE,"PERSONAL";#N/A,#N/A,FALSE,"explotación";#N/A,#N/A,FALSE,"generales"}</definedName>
    <definedName name="gdfg" localSheetId="18" hidden="1">{#N/A,#N/A,FALSE,"PERSONAL";#N/A,#N/A,FALSE,"explotación";#N/A,#N/A,FALSE,"generales"}</definedName>
    <definedName name="gdfg" hidden="1">{#N/A,#N/A,FALSE,"PERSONAL";#N/A,#N/A,FALSE,"explotación";#N/A,#N/A,FALSE,"generales"}</definedName>
    <definedName name="gdg" localSheetId="16">Scheduled_Payment+Extra_Payment</definedName>
    <definedName name="gdg" localSheetId="18">Scheduled_Payment+Extra_Payment</definedName>
    <definedName name="gdg">Scheduled_Payment+Extra_Payment</definedName>
    <definedName name="ge" localSheetId="16" hidden="1">{#N/A,#N/A,FALSE,"Aging Summary";#N/A,#N/A,FALSE,"Ratio Analysis";#N/A,#N/A,FALSE,"Test 120 Day Accts";#N/A,#N/A,FALSE,"Tickmarks"}</definedName>
    <definedName name="ge" localSheetId="18" hidden="1">{#N/A,#N/A,FALSE,"Aging Summary";#N/A,#N/A,FALSE,"Ratio Analysis";#N/A,#N/A,FALSE,"Test 120 Day Accts";#N/A,#N/A,FALSE,"Tickmarks"}</definedName>
    <definedName name="ge" hidden="1">{#N/A,#N/A,FALSE,"Aging Summary";#N/A,#N/A,FALSE,"Ratio Analysis";#N/A,#N/A,FALSE,"Test 120 Day Accts";#N/A,#N/A,FALSE,"Tickmarks"}</definedName>
    <definedName name="GEE" hidden="1">#REF!</definedName>
    <definedName name="GEGE" hidden="1">#REF!</definedName>
    <definedName name="GEGEG" hidden="1">#REF!</definedName>
    <definedName name="gener">#REF!</definedName>
    <definedName name="gener2">#REF!</definedName>
    <definedName name="generalmanagement">#REF!</definedName>
    <definedName name="GENERATION_MWH">#REF!</definedName>
    <definedName name="GENHIS">#REF!</definedName>
    <definedName name="geotecfut2007corr" localSheetId="16" hidden="1">{#N/A,#N/A,FALSE,"Aging Summary";#N/A,#N/A,FALSE,"Ratio Analysis";#N/A,#N/A,FALSE,"Test 120 Day Accts";#N/A,#N/A,FALSE,"Tickmarks"}</definedName>
    <definedName name="geotecfut2007corr" localSheetId="18" hidden="1">{#N/A,#N/A,FALSE,"Aging Summary";#N/A,#N/A,FALSE,"Ratio Analysis";#N/A,#N/A,FALSE,"Test 120 Day Accts";#N/A,#N/A,FALSE,"Tickmarks"}</definedName>
    <definedName name="geotecfut2007corr" hidden="1">{#N/A,#N/A,FALSE,"Aging Summary";#N/A,#N/A,FALSE,"Ratio Analysis";#N/A,#N/A,FALSE,"Test 120 Day Accts";#N/A,#N/A,FALSE,"Tickmarks"}</definedName>
    <definedName name="ger" hidden="1">#REF!,#REF!,#REF!,#REF!,#REF!,#REF!</definedName>
    <definedName name="gerrr" localSheetId="16"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gerrr" localSheetId="18"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gerrr"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Gestión_Integral_de_Servicios_Inmobiliarios__S.A.">#REF!</definedName>
    <definedName name="gf" localSheetId="16" hidden="1">{#N/A,#N/A,TRUE,"MEMO";#N/A,#N/A,TRUE,"PARAMETROS";#N/A,#N/A,TRUE,"RLI ";#N/A,#N/A,TRUE,"IMPTO.DET.";#N/A,#N/A,TRUE,"FUT-FUNT";#N/A,#N/A,TRUE,"CPI-PATR.";#N/A,#N/A,TRUE,"CM CPI";#N/A,#N/A,TRUE,"PROV";#N/A,#N/A,TRUE,"A FIJO";#N/A,#N/A,TRUE,"LEASING";#N/A,#N/A,TRUE,"VPP";#N/A,#N/A,TRUE,"PPM";#N/A,#N/A,TRUE,"OTROS"}</definedName>
    <definedName name="gf" localSheetId="18" hidden="1">{#N/A,#N/A,TRUE,"MEMO";#N/A,#N/A,TRUE,"PARAMETROS";#N/A,#N/A,TRUE,"RLI ";#N/A,#N/A,TRUE,"IMPTO.DET.";#N/A,#N/A,TRUE,"FUT-FUNT";#N/A,#N/A,TRUE,"CPI-PATR.";#N/A,#N/A,TRUE,"CM CPI";#N/A,#N/A,TRUE,"PROV";#N/A,#N/A,TRUE,"A FIJO";#N/A,#N/A,TRUE,"LEASING";#N/A,#N/A,TRUE,"VPP";#N/A,#N/A,TRUE,"PPM";#N/A,#N/A,TRUE,"OTROS"}</definedName>
    <definedName name="gf" hidden="1">{#N/A,#N/A,TRUE,"MEMO";#N/A,#N/A,TRUE,"PARAMETROS";#N/A,#N/A,TRUE,"RLI ";#N/A,#N/A,TRUE,"IMPTO.DET.";#N/A,#N/A,TRUE,"FUT-FUNT";#N/A,#N/A,TRUE,"CPI-PATR.";#N/A,#N/A,TRUE,"CM CPI";#N/A,#N/A,TRUE,"PROV";#N/A,#N/A,TRUE,"A FIJO";#N/A,#N/A,TRUE,"LEASING";#N/A,#N/A,TRUE,"VPP";#N/A,#N/A,TRUE,"PPM";#N/A,#N/A,TRUE,"OTROS"}</definedName>
    <definedName name="gfd" localSheetId="16" hidden="1">{#N/A,#N/A,FALSE,"A-100"}</definedName>
    <definedName name="gfd" localSheetId="18" hidden="1">{#N/A,#N/A,FALSE,"A-100"}</definedName>
    <definedName name="gfd" hidden="1">{#N/A,#N/A,FALSE,"A-100"}</definedName>
    <definedName name="gfdesdr" localSheetId="16" hidden="1">{#N/A,#N/A,FALSE,"Aging Summary";#N/A,#N/A,FALSE,"Ratio Analysis";#N/A,#N/A,FALSE,"Test 120 Day Accts";#N/A,#N/A,FALSE,"Tickmarks"}</definedName>
    <definedName name="gfdesdr" localSheetId="18" hidden="1">{#N/A,#N/A,FALSE,"Aging Summary";#N/A,#N/A,FALSE,"Ratio Analysis";#N/A,#N/A,FALSE,"Test 120 Day Accts";#N/A,#N/A,FALSE,"Tickmarks"}</definedName>
    <definedName name="gfdesdr" hidden="1">{#N/A,#N/A,FALSE,"Aging Summary";#N/A,#N/A,FALSE,"Ratio Analysis";#N/A,#N/A,FALSE,"Test 120 Day Accts";#N/A,#N/A,FALSE,"Tickmarks"}</definedName>
    <definedName name="gfdgkuhg" localSheetId="16" hidden="1">{#N/A,#N/A,FALSE,"MAY96 2260";#N/A,#N/A,FALSE,"system reclass";#N/A,#N/A,FALSE,"Items with no project number"}</definedName>
    <definedName name="gfdgkuhg" localSheetId="18" hidden="1">{#N/A,#N/A,FALSE,"MAY96 2260";#N/A,#N/A,FALSE,"system reclass";#N/A,#N/A,FALSE,"Items with no project number"}</definedName>
    <definedName name="gfdgkuhg" hidden="1">{#N/A,#N/A,FALSE,"MAY96 2260";#N/A,#N/A,FALSE,"system reclass";#N/A,#N/A,FALSE,"Items with no project number"}</definedName>
    <definedName name="gfg">#REF!</definedName>
    <definedName name="gfgfhdfdfdfdf" localSheetId="16" hidden="1">{#N/A,#N/A,FALSE,"Aging Summary";#N/A,#N/A,FALSE,"Ratio Analysis";#N/A,#N/A,FALSE,"Test 120 Day Accts";#N/A,#N/A,FALSE,"Tickmarks"}</definedName>
    <definedName name="gfgfhdfdfdfdf" localSheetId="18" hidden="1">{#N/A,#N/A,FALSE,"Aging Summary";#N/A,#N/A,FALSE,"Ratio Analysis";#N/A,#N/A,FALSE,"Test 120 Day Accts";#N/A,#N/A,FALSE,"Tickmarks"}</definedName>
    <definedName name="gfgfhdfdfdfdf" hidden="1">{#N/A,#N/A,FALSE,"Aging Summary";#N/A,#N/A,FALSE,"Ratio Analysis";#N/A,#N/A,FALSE,"Test 120 Day Accts";#N/A,#N/A,FALSE,"Tickmarks"}</definedName>
    <definedName name="gfh"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gfh"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gfh"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gfhd" localSheetId="16" hidden="1">{#N/A,#N/A,FALSE,"Si_supu";#N/A,#N/A,FALSE,"Si_indi";#N/A,#N/A,FALSE,"Si_fluj";#N/A,#N/A,FALSE,"C-Fijos";#N/A,#N/A,FALSE,"Si_cova";#N/A,#N/A,FALSE,"Si_inve";#N/A,#N/A,FALSE,"Si_taca";#N/A,#N/A,FALSE,"Person";#N/A,#N/A,FALSE,"Si_24me";#N/A,#N/A,FALSE,"Cap_trabaj"}</definedName>
    <definedName name="gfhd" localSheetId="18" hidden="1">{#N/A,#N/A,FALSE,"Si_supu";#N/A,#N/A,FALSE,"Si_indi";#N/A,#N/A,FALSE,"Si_fluj";#N/A,#N/A,FALSE,"C-Fijos";#N/A,#N/A,FALSE,"Si_cova";#N/A,#N/A,FALSE,"Si_inve";#N/A,#N/A,FALSE,"Si_taca";#N/A,#N/A,FALSE,"Person";#N/A,#N/A,FALSE,"Si_24me";#N/A,#N/A,FALSE,"Cap_trabaj"}</definedName>
    <definedName name="gfhd" hidden="1">{#N/A,#N/A,FALSE,"Si_supu";#N/A,#N/A,FALSE,"Si_indi";#N/A,#N/A,FALSE,"Si_fluj";#N/A,#N/A,FALSE,"C-Fijos";#N/A,#N/A,FALSE,"Si_cova";#N/A,#N/A,FALSE,"Si_inve";#N/A,#N/A,FALSE,"Si_taca";#N/A,#N/A,FALSE,"Person";#N/A,#N/A,FALSE,"Si_24me";#N/A,#N/A,FALSE,"Cap_trabaj"}</definedName>
    <definedName name="gfhf" localSheetId="16" hidden="1">{#N/A,#N/A,FALSE,"Aging Summary";#N/A,#N/A,FALSE,"Ratio Analysis";#N/A,#N/A,FALSE,"Test 120 Day Accts";#N/A,#N/A,FALSE,"Tickmarks"}</definedName>
    <definedName name="gfhf" localSheetId="18" hidden="1">{#N/A,#N/A,FALSE,"Aging Summary";#N/A,#N/A,FALSE,"Ratio Analysis";#N/A,#N/A,FALSE,"Test 120 Day Accts";#N/A,#N/A,FALSE,"Tickmarks"}</definedName>
    <definedName name="gfhf" hidden="1">{#N/A,#N/A,FALSE,"Aging Summary";#N/A,#N/A,FALSE,"Ratio Analysis";#N/A,#N/A,FALSE,"Test 120 Day Accts";#N/A,#N/A,FALSE,"Tickmarks"}</definedName>
    <definedName name="GFHGF" hidden="1">#REF!</definedName>
    <definedName name="gfjhjgfj" localSheetId="16" hidden="1">{#N/A,#N/A,FALSE,"Sc_supu";#N/A,#N/A,FALSE,"Sc_indi";#N/A,#N/A,FALSE,"Sc_fluj";#N/A,#N/A,FALSE,"C-Fijos";#N/A,#N/A,FALSE,"Sc_cova";#N/A,#N/A,FALSE,"Sc_inve";#N/A,#N/A,FALSE,"Sc_taca";#N/A,#N/A,FALSE,"Person";#N/A,#N/A,FALSE,"Sc_24me";#N/A,#N/A,FALSE,"Cap_trabaj"}</definedName>
    <definedName name="gfjhjgfj" localSheetId="18" hidden="1">{#N/A,#N/A,FALSE,"Sc_supu";#N/A,#N/A,FALSE,"Sc_indi";#N/A,#N/A,FALSE,"Sc_fluj";#N/A,#N/A,FALSE,"C-Fijos";#N/A,#N/A,FALSE,"Sc_cova";#N/A,#N/A,FALSE,"Sc_inve";#N/A,#N/A,FALSE,"Sc_taca";#N/A,#N/A,FALSE,"Person";#N/A,#N/A,FALSE,"Sc_24me";#N/A,#N/A,FALSE,"Cap_trabaj"}</definedName>
    <definedName name="gfjhjgfj" hidden="1">{#N/A,#N/A,FALSE,"Sc_supu";#N/A,#N/A,FALSE,"Sc_indi";#N/A,#N/A,FALSE,"Sc_fluj";#N/A,#N/A,FALSE,"C-Fijos";#N/A,#N/A,FALSE,"Sc_cova";#N/A,#N/A,FALSE,"Sc_inve";#N/A,#N/A,FALSE,"Sc_taca";#N/A,#N/A,FALSE,"Person";#N/A,#N/A,FALSE,"Sc_24me";#N/A,#N/A,FALSE,"Cap_trabaj"}</definedName>
    <definedName name="GFT" localSheetId="16" hidden="1">{#N/A,#N/A,FALSE,"BALANCE";#N/A,#N/A,FALSE,"BALACOMP"}</definedName>
    <definedName name="GFT" localSheetId="18" hidden="1">{#N/A,#N/A,FALSE,"BALANCE";#N/A,#N/A,FALSE,"BALACOMP"}</definedName>
    <definedName name="GFT" hidden="1">{#N/A,#N/A,FALSE,"BALANCE";#N/A,#N/A,FALSE,"BALACOMP"}</definedName>
    <definedName name="gftigfiu" localSheetId="16" hidden="1">{"AUT ANALISE DESP",#N/A,TRUE,"AN.DESP. MR$"}</definedName>
    <definedName name="gftigfiu" localSheetId="18" hidden="1">{"AUT ANALISE DESP",#N/A,TRUE,"AN.DESP. MR$"}</definedName>
    <definedName name="gftigfiu" hidden="1">{"AUT ANALISE DESP",#N/A,TRUE,"AN.DESP. MR$"}</definedName>
    <definedName name="gg" localSheetId="16" hidden="1">{"'ICE  Agosto'!$A$60:$A$64","'ICE  Agosto'!$C$67"}</definedName>
    <definedName name="gg" localSheetId="18" hidden="1">{"'ICE  Agosto'!$A$60:$A$64","'ICE  Agosto'!$C$67"}</definedName>
    <definedName name="gg" hidden="1">{"'ICE  Agosto'!$A$60:$A$64","'ICE  Agosto'!$C$67"}</definedName>
    <definedName name="ｇｇ" localSheetId="16" hidden="1">{#N/A,#N/A,FALSE,"Cover (Japan)";#N/A,#N/A,FALSE,"Index";#N/A,#N/A,FALSE,"Comment sum"}</definedName>
    <definedName name="ｇｇ" localSheetId="18" hidden="1">{#N/A,#N/A,FALSE,"Cover (Japan)";#N/A,#N/A,FALSE,"Index";#N/A,#N/A,FALSE,"Comment sum"}</definedName>
    <definedName name="ｇｇ" hidden="1">{#N/A,#N/A,FALSE,"Cover (Japan)";#N/A,#N/A,FALSE,"Index";#N/A,#N/A,FALSE,"Comment sum"}</definedName>
    <definedName name="gg_1" localSheetId="16" hidden="1">{#N/A,#N/A,FALSE,"Aging Summary";#N/A,#N/A,FALSE,"Ratio Analysis";#N/A,#N/A,FALSE,"Test 120 Day Accts";#N/A,#N/A,FALSE,"Tickmarks"}</definedName>
    <definedName name="gg_1" localSheetId="18" hidden="1">{#N/A,#N/A,FALSE,"Aging Summary";#N/A,#N/A,FALSE,"Ratio Analysis";#N/A,#N/A,FALSE,"Test 120 Day Accts";#N/A,#N/A,FALSE,"Tickmarks"}</definedName>
    <definedName name="gg_1" hidden="1">{#N/A,#N/A,FALSE,"Aging Summary";#N/A,#N/A,FALSE,"Ratio Analysis";#N/A,#N/A,FALSE,"Test 120 Day Accts";#N/A,#N/A,FALSE,"Tickmarks"}</definedName>
    <definedName name="gg_2" localSheetId="16" hidden="1">{#N/A,#N/A,FALSE,"Aging Summary";#N/A,#N/A,FALSE,"Ratio Analysis";#N/A,#N/A,FALSE,"Test 120 Day Accts";#N/A,#N/A,FALSE,"Tickmarks"}</definedName>
    <definedName name="gg_2" localSheetId="18" hidden="1">{#N/A,#N/A,FALSE,"Aging Summary";#N/A,#N/A,FALSE,"Ratio Analysis";#N/A,#N/A,FALSE,"Test 120 Day Accts";#N/A,#N/A,FALSE,"Tickmarks"}</definedName>
    <definedName name="gg_2" hidden="1">{#N/A,#N/A,FALSE,"Aging Summary";#N/A,#N/A,FALSE,"Ratio Analysis";#N/A,#N/A,FALSE,"Test 120 Day Accts";#N/A,#N/A,FALSE,"Tickmarks"}</definedName>
    <definedName name="ggg" localSheetId="16" hidden="1">{#N/A,#N/A,FALSE,"Aging Summary";#N/A,#N/A,FALSE,"Ratio Analysis";#N/A,#N/A,FALSE,"Test 120 Day Accts";#N/A,#N/A,FALSE,"Tickmarks"}</definedName>
    <definedName name="ggg" localSheetId="18" hidden="1">{#N/A,#N/A,FALSE,"Aging Summary";#N/A,#N/A,FALSE,"Ratio Analysis";#N/A,#N/A,FALSE,"Test 120 Day Accts";#N/A,#N/A,FALSE,"Tickmarks"}</definedName>
    <definedName name="ggg" hidden="1">{#N/A,#N/A,FALSE,"Aging Summary";#N/A,#N/A,FALSE,"Ratio Analysis";#N/A,#N/A,FALSE,"Test 120 Day Accts";#N/A,#N/A,FALSE,"Tickmarks"}</definedName>
    <definedName name="gggb" localSheetId="16" hidden="1">{#N/A,#N/A,FALSE,"Aging Summary";#N/A,#N/A,FALSE,"Ratio Analysis";#N/A,#N/A,FALSE,"Test 120 Day Accts";#N/A,#N/A,FALSE,"Tickmarks"}</definedName>
    <definedName name="gggb" localSheetId="18" hidden="1">{#N/A,#N/A,FALSE,"Aging Summary";#N/A,#N/A,FALSE,"Ratio Analysis";#N/A,#N/A,FALSE,"Test 120 Day Accts";#N/A,#N/A,FALSE,"Tickmarks"}</definedName>
    <definedName name="gggb" hidden="1">{#N/A,#N/A,FALSE,"Aging Summary";#N/A,#N/A,FALSE,"Ratio Analysis";#N/A,#N/A,FALSE,"Test 120 Day Accts";#N/A,#N/A,FALSE,"Tickmarks"}</definedName>
    <definedName name="gggdd" localSheetId="16" hidden="1">{#N/A,#N/A,FALSE,"Aging Summary";#N/A,#N/A,FALSE,"Ratio Analysis";#N/A,#N/A,FALSE,"Test 120 Day Accts";#N/A,#N/A,FALSE,"Tickmarks"}</definedName>
    <definedName name="gggdd" localSheetId="18" hidden="1">{#N/A,#N/A,FALSE,"Aging Summary";#N/A,#N/A,FALSE,"Ratio Analysis";#N/A,#N/A,FALSE,"Test 120 Day Accts";#N/A,#N/A,FALSE,"Tickmarks"}</definedName>
    <definedName name="gggdd" hidden="1">{#N/A,#N/A,FALSE,"Aging Summary";#N/A,#N/A,FALSE,"Ratio Analysis";#N/A,#N/A,FALSE,"Test 120 Day Accts";#N/A,#N/A,FALSE,"Tickmarks"}</definedName>
    <definedName name="gggfgfgf" localSheetId="16" hidden="1">{#N/A,#N/A,FALSE,"Aging Summary";#N/A,#N/A,FALSE,"Ratio Analysis";#N/A,#N/A,FALSE,"Test 120 Day Accts";#N/A,#N/A,FALSE,"Tickmarks"}</definedName>
    <definedName name="gggfgfgf" localSheetId="18" hidden="1">{#N/A,#N/A,FALSE,"Aging Summary";#N/A,#N/A,FALSE,"Ratio Analysis";#N/A,#N/A,FALSE,"Test 120 Day Accts";#N/A,#N/A,FALSE,"Tickmarks"}</definedName>
    <definedName name="gggfgfgf" hidden="1">{#N/A,#N/A,FALSE,"Aging Summary";#N/A,#N/A,FALSE,"Ratio Analysis";#N/A,#N/A,FALSE,"Test 120 Day Accts";#N/A,#N/A,FALSE,"Tickmarks"}</definedName>
    <definedName name="gggg" localSheetId="16" hidden="1">{#VALUE!,#N/A,TRUE,0;#N/A,#N/A,TRUE,0;#N/A,#N/A,TRUE,0;#N/A,#N/A,TRUE,0;#N/A,#N/A,TRUE,0;#N/A,#N/A,TRUE,0;#N/A,#N/A,TRUE,0;#N/A,#N/A,TRUE,0;#N/A,#N/A,TRUE,0;#N/A,#N/A,TRUE,0;#N/A,#N/A,TRUE,0;#N/A,#N/A,TRUE,0;#N/A,#N/A,TRUE,0}</definedName>
    <definedName name="gggg" localSheetId="18" hidden="1">{#VALUE!,#N/A,TRUE,0;#N/A,#N/A,TRUE,0;#N/A,#N/A,TRUE,0;#N/A,#N/A,TRUE,0;#N/A,#N/A,TRUE,0;#N/A,#N/A,TRUE,0;#N/A,#N/A,TRUE,0;#N/A,#N/A,TRUE,0;#N/A,#N/A,TRUE,0;#N/A,#N/A,TRUE,0;#N/A,#N/A,TRUE,0;#N/A,#N/A,TRUE,0;#N/A,#N/A,TRUE,0}</definedName>
    <definedName name="gggg" hidden="1">{#VALUE!,#N/A,TRUE,0;#N/A,#N/A,TRUE,0;#N/A,#N/A,TRUE,0;#N/A,#N/A,TRUE,0;#N/A,#N/A,TRUE,0;#N/A,#N/A,TRUE,0;#N/A,#N/A,TRUE,0;#N/A,#N/A,TRUE,0;#N/A,#N/A,TRUE,0;#N/A,#N/A,TRUE,0;#N/A,#N/A,TRUE,0;#N/A,#N/A,TRUE,0;#N/A,#N/A,TRUE,0}</definedName>
    <definedName name="ggggg" localSheetId="16" hidden="1">{#N/A,#N/A,FALSE,"Aging Summary";#N/A,#N/A,FALSE,"Ratio Analysis";#N/A,#N/A,FALSE,"Test 120 Day Accts";#N/A,#N/A,FALSE,"Tickmarks"}</definedName>
    <definedName name="ggggg" localSheetId="18" hidden="1">{#N/A,#N/A,FALSE,"Aging Summary";#N/A,#N/A,FALSE,"Ratio Analysis";#N/A,#N/A,FALSE,"Test 120 Day Accts";#N/A,#N/A,FALSE,"Tickmarks"}</definedName>
    <definedName name="ggggg" hidden="1">{#N/A,#N/A,FALSE,"Aging Summary";#N/A,#N/A,FALSE,"Ratio Analysis";#N/A,#N/A,FALSE,"Test 120 Day Accts";#N/A,#N/A,FALSE,"Tickmarks"}</definedName>
    <definedName name="gggggg" localSheetId="16" hidden="1">{#N/A,#N/A,TRUE,"MEMO";#N/A,#N/A,TRUE,"PARAMETROS";#N/A,#N/A,TRUE,"RLI ";#N/A,#N/A,TRUE,"IMPTO.DET.";#N/A,#N/A,TRUE,"FUT-FUNT";#N/A,#N/A,TRUE,"CPI-PATR.";#N/A,#N/A,TRUE,"CM CPI";#N/A,#N/A,TRUE,"PROV";#N/A,#N/A,TRUE,"A FIJO";#N/A,#N/A,TRUE,"LEASING";#N/A,#N/A,TRUE,"VPP";#N/A,#N/A,TRUE,"PPM";#N/A,#N/A,TRUE,"OTROS"}</definedName>
    <definedName name="gggggg" localSheetId="18" hidden="1">{#N/A,#N/A,TRUE,"MEMO";#N/A,#N/A,TRUE,"PARAMETROS";#N/A,#N/A,TRUE,"RLI ";#N/A,#N/A,TRUE,"IMPTO.DET.";#N/A,#N/A,TRUE,"FUT-FUNT";#N/A,#N/A,TRUE,"CPI-PATR.";#N/A,#N/A,TRUE,"CM CPI";#N/A,#N/A,TRUE,"PROV";#N/A,#N/A,TRUE,"A FIJO";#N/A,#N/A,TRUE,"LEASING";#N/A,#N/A,TRUE,"VPP";#N/A,#N/A,TRUE,"PPM";#N/A,#N/A,TRUE,"OTROS"}</definedName>
    <definedName name="gggggg" hidden="1">{#N/A,#N/A,TRUE,"MEMO";#N/A,#N/A,TRUE,"PARAMETROS";#N/A,#N/A,TRUE,"RLI ";#N/A,#N/A,TRUE,"IMPTO.DET.";#N/A,#N/A,TRUE,"FUT-FUNT";#N/A,#N/A,TRUE,"CPI-PATR.";#N/A,#N/A,TRUE,"CM CPI";#N/A,#N/A,TRUE,"PROV";#N/A,#N/A,TRUE,"A FIJO";#N/A,#N/A,TRUE,"LEASING";#N/A,#N/A,TRUE,"VPP";#N/A,#N/A,TRUE,"PPM";#N/A,#N/A,TRUE,"OTROS"}</definedName>
    <definedName name="ggggggggg" localSheetId="16" hidden="1">{#N/A,#N/A,FALSE,"Aging Summary";#N/A,#N/A,FALSE,"Ratio Analysis";#N/A,#N/A,FALSE,"Test 120 Day Accts";#N/A,#N/A,FALSE,"Tickmarks"}</definedName>
    <definedName name="ggggggggg" localSheetId="18" hidden="1">{#N/A,#N/A,FALSE,"Aging Summary";#N/A,#N/A,FALSE,"Ratio Analysis";#N/A,#N/A,FALSE,"Test 120 Day Accts";#N/A,#N/A,FALSE,"Tickmarks"}</definedName>
    <definedName name="ggggggggg" hidden="1">{#N/A,#N/A,FALSE,"Aging Summary";#N/A,#N/A,FALSE,"Ratio Analysis";#N/A,#N/A,FALSE,"Test 120 Day Accts";#N/A,#N/A,FALSE,"Tickmarks"}</definedName>
    <definedName name="gggggggggg" localSheetId="16" hidden="1">{#N/A,#N/A,FALSE,"Aging Summary";#N/A,#N/A,FALSE,"Ratio Analysis";#N/A,#N/A,FALSE,"Test 120 Day Accts";#N/A,#N/A,FALSE,"Tickmarks"}</definedName>
    <definedName name="gggggggggg" localSheetId="18" hidden="1">{#N/A,#N/A,FALSE,"Aging Summary";#N/A,#N/A,FALSE,"Ratio Analysis";#N/A,#N/A,FALSE,"Test 120 Day Accts";#N/A,#N/A,FALSE,"Tickmarks"}</definedName>
    <definedName name="gggggggggg" hidden="1">{#N/A,#N/A,FALSE,"Aging Summary";#N/A,#N/A,FALSE,"Ratio Analysis";#N/A,#N/A,FALSE,"Test 120 Day Accts";#N/A,#N/A,FALSE,"Tickmarks"}</definedName>
    <definedName name="gggggggggggggggggggggggggg" localSheetId="16" hidden="1">{#N/A,#N/A,FALSE,"Aging Summary";#N/A,#N/A,FALSE,"Ratio Analysis";#N/A,#N/A,FALSE,"Test 120 Day Accts";#N/A,#N/A,FALSE,"Tickmarks"}</definedName>
    <definedName name="gggggggggggggggggggggggggg" localSheetId="18" hidden="1">{#N/A,#N/A,FALSE,"Aging Summary";#N/A,#N/A,FALSE,"Ratio Analysis";#N/A,#N/A,FALSE,"Test 120 Day Accts";#N/A,#N/A,FALSE,"Tickmarks"}</definedName>
    <definedName name="gggggggggggggggggggggggggg" hidden="1">{#N/A,#N/A,FALSE,"Aging Summary";#N/A,#N/A,FALSE,"Ratio Analysis";#N/A,#N/A,FALSE,"Test 120 Day Accts";#N/A,#N/A,FALSE,"Tickmarks"}</definedName>
    <definedName name="gggggggggggggggggggggggggg_1" localSheetId="16" hidden="1">{#N/A,#N/A,FALSE,"Aging Summary";#N/A,#N/A,FALSE,"Ratio Analysis";#N/A,#N/A,FALSE,"Test 120 Day Accts";#N/A,#N/A,FALSE,"Tickmarks"}</definedName>
    <definedName name="gggggggggggggggggggggggggg_1" localSheetId="18" hidden="1">{#N/A,#N/A,FALSE,"Aging Summary";#N/A,#N/A,FALSE,"Ratio Analysis";#N/A,#N/A,FALSE,"Test 120 Day Accts";#N/A,#N/A,FALSE,"Tickmarks"}</definedName>
    <definedName name="gggggggggggggggggggggggggg_1" hidden="1">{#N/A,#N/A,FALSE,"Aging Summary";#N/A,#N/A,FALSE,"Ratio Analysis";#N/A,#N/A,FALSE,"Test 120 Day Accts";#N/A,#N/A,FALSE,"Tickmarks"}</definedName>
    <definedName name="gggrt" localSheetId="16" hidden="1">{#N/A,#N/A,FALSE,"Aging Summary";#N/A,#N/A,FALSE,"Ratio Analysis";#N/A,#N/A,FALSE,"Test 120 Day Accts";#N/A,#N/A,FALSE,"Tickmarks"}</definedName>
    <definedName name="gggrt" localSheetId="18" hidden="1">{#N/A,#N/A,FALSE,"Aging Summary";#N/A,#N/A,FALSE,"Ratio Analysis";#N/A,#N/A,FALSE,"Test 120 Day Accts";#N/A,#N/A,FALSE,"Tickmarks"}</definedName>
    <definedName name="gggrt" hidden="1">{#N/A,#N/A,FALSE,"Aging Summary";#N/A,#N/A,FALSE,"Ratio Analysis";#N/A,#N/A,FALSE,"Test 120 Day Accts";#N/A,#N/A,FALSE,"Tickmarks"}</definedName>
    <definedName name="gh" hidden="1">#REF!</definedName>
    <definedName name="GHDF">#REF!</definedName>
    <definedName name="ghfghgf" localSheetId="16" hidden="1">{#N/A,#N/A,FALSE,"voz corporativa";#N/A,#N/A,FALSE,"Transmisión de datos";#N/A,#N/A,FALSE,"Videoconferencia";#N/A,#N/A,FALSE,"Correo electrónico";#N/A,#N/A,FALSE,"Correo de voz";#N/A,#N/A,FALSE,"Megafax";#N/A,#N/A,FALSE,"Edi";#N/A,#N/A,FALSE,"Internet";#N/A,#N/A,FALSE,"VSAT";#N/A,#N/A,FALSE,"ing ult. milla"}</definedName>
    <definedName name="ghfghgf" localSheetId="18" hidden="1">{#N/A,#N/A,FALSE,"voz corporativa";#N/A,#N/A,FALSE,"Transmisión de datos";#N/A,#N/A,FALSE,"Videoconferencia";#N/A,#N/A,FALSE,"Correo electrónico";#N/A,#N/A,FALSE,"Correo de voz";#N/A,#N/A,FALSE,"Megafax";#N/A,#N/A,FALSE,"Edi";#N/A,#N/A,FALSE,"Internet";#N/A,#N/A,FALSE,"VSAT";#N/A,#N/A,FALSE,"ing ult. milla"}</definedName>
    <definedName name="ghfghgf" hidden="1">{#N/A,#N/A,FALSE,"voz corporativa";#N/A,#N/A,FALSE,"Transmisión de datos";#N/A,#N/A,FALSE,"Videoconferencia";#N/A,#N/A,FALSE,"Correo electrónico";#N/A,#N/A,FALSE,"Correo de voz";#N/A,#N/A,FALSE,"Megafax";#N/A,#N/A,FALSE,"Edi";#N/A,#N/A,FALSE,"Internet";#N/A,#N/A,FALSE,"VSAT";#N/A,#N/A,FALSE,"ing ult. milla"}</definedName>
    <definedName name="ghghg" localSheetId="16" hidden="1">{#N/A,#N/A,FALSE,"Aging Summary";#N/A,#N/A,FALSE,"Ratio Analysis";#N/A,#N/A,FALSE,"Test 120 Day Accts";#N/A,#N/A,FALSE,"Tickmarks"}</definedName>
    <definedName name="ghghg" localSheetId="18" hidden="1">{#N/A,#N/A,FALSE,"Aging Summary";#N/A,#N/A,FALSE,"Ratio Analysis";#N/A,#N/A,FALSE,"Test 120 Day Accts";#N/A,#N/A,FALSE,"Tickmarks"}</definedName>
    <definedName name="ghghg" hidden="1">{#N/A,#N/A,FALSE,"Aging Summary";#N/A,#N/A,FALSE,"Ratio Analysis";#N/A,#N/A,FALSE,"Test 120 Day Accts";#N/A,#N/A,FALSE,"Tickmarks"}</definedName>
    <definedName name="ghghg_1" localSheetId="16" hidden="1">{#N/A,#N/A,FALSE,"Aging Summary";#N/A,#N/A,FALSE,"Ratio Analysis";#N/A,#N/A,FALSE,"Test 120 Day Accts";#N/A,#N/A,FALSE,"Tickmarks"}</definedName>
    <definedName name="ghghg_1" localSheetId="18" hidden="1">{#N/A,#N/A,FALSE,"Aging Summary";#N/A,#N/A,FALSE,"Ratio Analysis";#N/A,#N/A,FALSE,"Test 120 Day Accts";#N/A,#N/A,FALSE,"Tickmarks"}</definedName>
    <definedName name="ghghg_1" hidden="1">{#N/A,#N/A,FALSE,"Aging Summary";#N/A,#N/A,FALSE,"Ratio Analysis";#N/A,#N/A,FALSE,"Test 120 Day Accts";#N/A,#N/A,FALSE,"Tickmarks"}</definedName>
    <definedName name="ghhhhjj" hidden="1">#N/A</definedName>
    <definedName name="GHHJJ" localSheetId="16" hidden="1">{#N/A,#N/A,FALSE,"Aging Summary";#N/A,#N/A,FALSE,"Ratio Analysis";#N/A,#N/A,FALSE,"Test 120 Day Accts";#N/A,#N/A,FALSE,"Tickmarks"}</definedName>
    <definedName name="GHHJJ" localSheetId="18" hidden="1">{#N/A,#N/A,FALSE,"Aging Summary";#N/A,#N/A,FALSE,"Ratio Analysis";#N/A,#N/A,FALSE,"Test 120 Day Accts";#N/A,#N/A,FALSE,"Tickmarks"}</definedName>
    <definedName name="GHHJJ" hidden="1">{#N/A,#N/A,FALSE,"Aging Summary";#N/A,#N/A,FALSE,"Ratio Analysis";#N/A,#N/A,FALSE,"Test 120 Day Accts";#N/A,#N/A,FALSE,"Tickmarks"}</definedName>
    <definedName name="GHJ" localSheetId="16" hidden="1">{#N/A,#N/A,FALSE,"Aging Summary";#N/A,#N/A,FALSE,"Ratio Analysis";#N/A,#N/A,FALSE,"Test 120 Day Accts";#N/A,#N/A,FALSE,"Tickmarks"}</definedName>
    <definedName name="GHJ" localSheetId="18" hidden="1">{#N/A,#N/A,FALSE,"Aging Summary";#N/A,#N/A,FALSE,"Ratio Analysis";#N/A,#N/A,FALSE,"Test 120 Day Accts";#N/A,#N/A,FALSE,"Tickmarks"}</definedName>
    <definedName name="GHJ" hidden="1">{#N/A,#N/A,FALSE,"Aging Summary";#N/A,#N/A,FALSE,"Ratio Analysis";#N/A,#N/A,FALSE,"Test 120 Day Accts";#N/A,#N/A,FALSE,"Tickmarks"}</definedName>
    <definedName name="ghjkghjkghjkghjk" localSheetId="16" hidden="1">{#N/A,#N/A,FALSE,"PATRIM12"}</definedName>
    <definedName name="ghjkghjkghjkghjk" localSheetId="18" hidden="1">{#N/A,#N/A,FALSE,"PATRIM12"}</definedName>
    <definedName name="ghjkghjkghjkghjk" hidden="1">{#N/A,#N/A,FALSE,"PATRIM12"}</definedName>
    <definedName name="ghjkh" localSheetId="16" hidden="1">{#N/A,#N/A,FALSE,"Su_supu";#N/A,#N/A,FALSE,"Su_indi";#N/A,#N/A,FALSE,"Su_fluj";#N/A,#N/A,FALSE,"C-Fijos";#N/A,#N/A,FALSE,"Su_cova";#N/A,#N/A,FALSE,"Su_inve";#N/A,#N/A,FALSE,"Su_taca";#N/A,#N/A,FALSE,"Person";#N/A,#N/A,FALSE,"Su_24me";#N/A,#N/A,FALSE,"Cap_trabaj"}</definedName>
    <definedName name="ghjkh" localSheetId="18" hidden="1">{#N/A,#N/A,FALSE,"Su_supu";#N/A,#N/A,FALSE,"Su_indi";#N/A,#N/A,FALSE,"Su_fluj";#N/A,#N/A,FALSE,"C-Fijos";#N/A,#N/A,FALSE,"Su_cova";#N/A,#N/A,FALSE,"Su_inve";#N/A,#N/A,FALSE,"Su_taca";#N/A,#N/A,FALSE,"Person";#N/A,#N/A,FALSE,"Su_24me";#N/A,#N/A,FALSE,"Cap_trabaj"}</definedName>
    <definedName name="ghjkh" hidden="1">{#N/A,#N/A,FALSE,"Su_supu";#N/A,#N/A,FALSE,"Su_indi";#N/A,#N/A,FALSE,"Su_fluj";#N/A,#N/A,FALSE,"C-Fijos";#N/A,#N/A,FALSE,"Su_cova";#N/A,#N/A,FALSE,"Su_inve";#N/A,#N/A,FALSE,"Su_taca";#N/A,#N/A,FALSE,"Person";#N/A,#N/A,FALSE,"Su_24me";#N/A,#N/A,FALSE,"Cap_trabaj"}</definedName>
    <definedName name="ghkg" localSheetId="16" hidden="1">{#N/A,#N/A,FALSE,"Su_supu";#N/A,#N/A,FALSE,"Su_indi";#N/A,#N/A,FALSE,"Su_fluj";#N/A,#N/A,FALSE,"C-Fijos";#N/A,#N/A,FALSE,"Su_cova";#N/A,#N/A,FALSE,"Su_inve";#N/A,#N/A,FALSE,"Su_taca";#N/A,#N/A,FALSE,"Person";#N/A,#N/A,FALSE,"Su_24me";#N/A,#N/A,FALSE,"Cap_trabaj"}</definedName>
    <definedName name="ghkg" localSheetId="18" hidden="1">{#N/A,#N/A,FALSE,"Su_supu";#N/A,#N/A,FALSE,"Su_indi";#N/A,#N/A,FALSE,"Su_fluj";#N/A,#N/A,FALSE,"C-Fijos";#N/A,#N/A,FALSE,"Su_cova";#N/A,#N/A,FALSE,"Su_inve";#N/A,#N/A,FALSE,"Su_taca";#N/A,#N/A,FALSE,"Person";#N/A,#N/A,FALSE,"Su_24me";#N/A,#N/A,FALSE,"Cap_trabaj"}</definedName>
    <definedName name="ghkg" hidden="1">{#N/A,#N/A,FALSE,"Su_supu";#N/A,#N/A,FALSE,"Su_indi";#N/A,#N/A,FALSE,"Su_fluj";#N/A,#N/A,FALSE,"C-Fijos";#N/A,#N/A,FALSE,"Su_cova";#N/A,#N/A,FALSE,"Su_inve";#N/A,#N/A,FALSE,"Su_taca";#N/A,#N/A,FALSE,"Person";#N/A,#N/A,FALSE,"Su_24me";#N/A,#N/A,FALSE,"Cap_trabaj"}</definedName>
    <definedName name="GHNGGNHGF" localSheetId="16" hidden="1">{#N/A,#N/A,FALSE,"PATRIM12"}</definedName>
    <definedName name="GHNGGNHGF" localSheetId="18" hidden="1">{#N/A,#N/A,FALSE,"PATRIM12"}</definedName>
    <definedName name="GHNGGNHGF" hidden="1">{#N/A,#N/A,FALSE,"PATRIM12"}</definedName>
    <definedName name="ghz" localSheetId="16" hidden="1">{#N/A,#N/A,FALSE,"Aging Summary";#N/A,#N/A,FALSE,"Ratio Analysis";#N/A,#N/A,FALSE,"Test 120 Day Accts";#N/A,#N/A,FALSE,"Tickmarks"}</definedName>
    <definedName name="ghz" localSheetId="18" hidden="1">{#N/A,#N/A,FALSE,"Aging Summary";#N/A,#N/A,FALSE,"Ratio Analysis";#N/A,#N/A,FALSE,"Test 120 Day Accts";#N/A,#N/A,FALSE,"Tickmarks"}</definedName>
    <definedName name="ghz" hidden="1">{#N/A,#N/A,FALSE,"Aging Summary";#N/A,#N/A,FALSE,"Ratio Analysis";#N/A,#N/A,FALSE,"Test 120 Day Accts";#N/A,#N/A,FALSE,"Tickmarks"}</definedName>
    <definedName name="gif">#REF!</definedName>
    <definedName name="gigiu" localSheetId="16" hidden="1">{#N/A,#N/A,FALSE,"BALAJUS";#N/A,#N/A,FALSE,"GYPAJAUS";#N/A,#N/A,FALSE,"PATRIAJUS";#N/A,#N/A,FALSE,"FLUJOAJUS";#N/A,#N/A,FALSE,"BALANC_hist";#N/A,#N/A,FALSE,"GYP_hist";#N/A,#N/A,FALSE,"PATRIM-hist";#N/A,#N/A,FALSE,"FLUJ-hist"}</definedName>
    <definedName name="gigiu" localSheetId="18" hidden="1">{#N/A,#N/A,FALSE,"BALAJUS";#N/A,#N/A,FALSE,"GYPAJAUS";#N/A,#N/A,FALSE,"PATRIAJUS";#N/A,#N/A,FALSE,"FLUJOAJUS";#N/A,#N/A,FALSE,"BALANC_hist";#N/A,#N/A,FALSE,"GYP_hist";#N/A,#N/A,FALSE,"PATRIM-hist";#N/A,#N/A,FALSE,"FLUJ-hist"}</definedName>
    <definedName name="gigiu" hidden="1">{#N/A,#N/A,FALSE,"BALAJUS";#N/A,#N/A,FALSE,"GYPAJAUS";#N/A,#N/A,FALSE,"PATRIAJUS";#N/A,#N/A,FALSE,"FLUJOAJUS";#N/A,#N/A,FALSE,"BALANC_hist";#N/A,#N/A,FALSE,"GYP_hist";#N/A,#N/A,FALSE,"PATRIM-hist";#N/A,#N/A,FALSE,"FLUJ-hist"}</definedName>
    <definedName name="gigiun" localSheetId="16" hidden="1">{#N/A,#N/A,FALSE,"BALAJUS";#N/A,#N/A,FALSE,"GYPAJAUS";#N/A,#N/A,FALSE,"PATRIAJUS";#N/A,#N/A,FALSE,"FLUJOAJUS";#N/A,#N/A,FALSE,"BALANC_hist";#N/A,#N/A,FALSE,"GYP_hist";#N/A,#N/A,FALSE,"PATRIM-hist";#N/A,#N/A,FALSE,"FLUJ-hist"}</definedName>
    <definedName name="gigiun" localSheetId="18" hidden="1">{#N/A,#N/A,FALSE,"BALAJUS";#N/A,#N/A,FALSE,"GYPAJAUS";#N/A,#N/A,FALSE,"PATRIAJUS";#N/A,#N/A,FALSE,"FLUJOAJUS";#N/A,#N/A,FALSE,"BALANC_hist";#N/A,#N/A,FALSE,"GYP_hist";#N/A,#N/A,FALSE,"PATRIM-hist";#N/A,#N/A,FALSE,"FLUJ-hist"}</definedName>
    <definedName name="gigiun" hidden="1">{#N/A,#N/A,FALSE,"BALAJUS";#N/A,#N/A,FALSE,"GYPAJAUS";#N/A,#N/A,FALSE,"PATRIAJUS";#N/A,#N/A,FALSE,"FLUJOAJUS";#N/A,#N/A,FALSE,"BALANC_hist";#N/A,#N/A,FALSE,"GYP_hist";#N/A,#N/A,FALSE,"PATRIM-hist";#N/A,#N/A,FALSE,"FLUJ-hist"}</definedName>
    <definedName name="gilmore"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gilmore"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gilmore"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GIRO1">#REF!</definedName>
    <definedName name="GIRO2">#REF!</definedName>
    <definedName name="GJLHÑÑGHK" localSheetId="16" hidden="1">{#N/A,#N/A,FALSE,"masez (10)";#N/A,#N/A,FALSE,"masez (7)";#N/A,#N/A,FALSE,"masez (6)";#N/A,#N/A,FALSE,"masez (5)";#N/A,#N/A,FALSE,"masez (4)";#N/A,#N/A,FALSE,"masez (3)";#N/A,#N/A,FALSE,"masez (2)";#N/A,#N/A,FALSE,"GME";#N/A,#N/A,FALSE,"masez"}</definedName>
    <definedName name="GJLHÑÑGHK" localSheetId="18" hidden="1">{#N/A,#N/A,FALSE,"masez (10)";#N/A,#N/A,FALSE,"masez (7)";#N/A,#N/A,FALSE,"masez (6)";#N/A,#N/A,FALSE,"masez (5)";#N/A,#N/A,FALSE,"masez (4)";#N/A,#N/A,FALSE,"masez (3)";#N/A,#N/A,FALSE,"masez (2)";#N/A,#N/A,FALSE,"GME";#N/A,#N/A,FALSE,"masez"}</definedName>
    <definedName name="GJLHÑÑGHK" hidden="1">{#N/A,#N/A,FALSE,"masez (10)";#N/A,#N/A,FALSE,"masez (7)";#N/A,#N/A,FALSE,"masez (6)";#N/A,#N/A,FALSE,"masez (5)";#N/A,#N/A,FALSE,"masez (4)";#N/A,#N/A,FALSE,"masez (3)";#N/A,#N/A,FALSE,"masez (2)";#N/A,#N/A,FALSE,"GME";#N/A,#N/A,FALSE,"masez"}</definedName>
    <definedName name="gjufuy" hidden="1">#REF!</definedName>
    <definedName name="GL">#REF!</definedName>
    <definedName name="GLOBAL">#REF!</definedName>
    <definedName name="gmp" localSheetId="16" hidden="1">{#N/A,#N/A,FALSE,"Aging Summary";#N/A,#N/A,FALSE,"Ratio Analysis";#N/A,#N/A,FALSE,"Test 120 Day Accts";#N/A,#N/A,FALSE,"Tickmarks"}</definedName>
    <definedName name="gmp" localSheetId="18" hidden="1">{#N/A,#N/A,FALSE,"Aging Summary";#N/A,#N/A,FALSE,"Ratio Analysis";#N/A,#N/A,FALSE,"Test 120 Day Accts";#N/A,#N/A,FALSE,"Tickmarks"}</definedName>
    <definedName name="gmp" hidden="1">{#N/A,#N/A,FALSE,"Aging Summary";#N/A,#N/A,FALSE,"Ratio Analysis";#N/A,#N/A,FALSE,"Test 120 Day Accts";#N/A,#N/A,FALSE,"Tickmarks"}</definedName>
    <definedName name="gmr" localSheetId="16" hidden="1">{#N/A,#N/A,FALSE,"Aging Summary";#N/A,#N/A,FALSE,"Ratio Analysis";#N/A,#N/A,FALSE,"Test 120 Day Accts";#N/A,#N/A,FALSE,"Tickmarks"}</definedName>
    <definedName name="gmr" localSheetId="18" hidden="1">{#N/A,#N/A,FALSE,"Aging Summary";#N/A,#N/A,FALSE,"Ratio Analysis";#N/A,#N/A,FALSE,"Test 120 Day Accts";#N/A,#N/A,FALSE,"Tickmarks"}</definedName>
    <definedName name="gmr" hidden="1">{#N/A,#N/A,FALSE,"Aging Summary";#N/A,#N/A,FALSE,"Ratio Analysis";#N/A,#N/A,FALSE,"Test 120 Day Accts";#N/A,#N/A,FALSE,"Tickmarks"}</definedName>
    <definedName name="GNA">#REF!</definedName>
    <definedName name="GNABceSheet00a05">#REF!</definedName>
    <definedName name="GNABceSheet01">#REF!</definedName>
    <definedName name="GNAFundStat00a05">#REF!</definedName>
    <definedName name="GNAFundStat01">#REF!</definedName>
    <definedName name="GNAIncSt01">#REF!</definedName>
    <definedName name="GNAIncStat001a05">#REF!</definedName>
    <definedName name="GNETATRIM">#REF!</definedName>
    <definedName name="gnr" localSheetId="16" hidden="1">{#N/A,#N/A,FALSE,"Aging Summary";#N/A,#N/A,FALSE,"Ratio Analysis";#N/A,#N/A,FALSE,"Test 120 Day Accts";#N/A,#N/A,FALSE,"Tickmarks"}</definedName>
    <definedName name="gnr" localSheetId="18" hidden="1">{#N/A,#N/A,FALSE,"Aging Summary";#N/A,#N/A,FALSE,"Ratio Analysis";#N/A,#N/A,FALSE,"Test 120 Day Accts";#N/A,#N/A,FALSE,"Tickmarks"}</definedName>
    <definedName name="gnr" hidden="1">{#N/A,#N/A,FALSE,"Aging Summary";#N/A,#N/A,FALSE,"Ratio Analysis";#N/A,#N/A,FALSE,"Test 120 Day Accts";#N/A,#N/A,FALSE,"Tickmarks"}</definedName>
    <definedName name="gnsrhg"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gnsrhg"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gnsrhg"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GO" hidden="1">#REF!</definedName>
    <definedName name="goi" localSheetId="16" hidden="1">{#N/A,#N/A,FALSE,"1998"}</definedName>
    <definedName name="goi" localSheetId="18" hidden="1">{#N/A,#N/A,FALSE,"1998"}</definedName>
    <definedName name="goi" hidden="1">{#N/A,#N/A,FALSE,"1998"}</definedName>
    <definedName name="GOL" localSheetId="16" hidden="1">{#N/A,#N/A,TRUE,"Valuation";#N/A,#N/A,TRUE,"Financ. Stat.";#N/A,#N/A,TRUE,"Contr. Sales";#N/A,#N/A,TRUE,"SIC Oper.";#N/A,#N/A,TRUE,"Costs &amp; Other Sales";#N/A,#N/A,TRUE,"Depreciation";#N/A,#N/A,TRUE,"Work. Cap.";#N/A,#N/A,TRUE,"Assump.";#N/A,#N/A,TRUE,"Discount Rates"}</definedName>
    <definedName name="GOL" localSheetId="18" hidden="1">{#N/A,#N/A,TRUE,"Valuation";#N/A,#N/A,TRUE,"Financ. Stat.";#N/A,#N/A,TRUE,"Contr. Sales";#N/A,#N/A,TRUE,"SIC Oper.";#N/A,#N/A,TRUE,"Costs &amp; Other Sales";#N/A,#N/A,TRUE,"Depreciation";#N/A,#N/A,TRUE,"Work. Cap.";#N/A,#N/A,TRUE,"Assump.";#N/A,#N/A,TRUE,"Discount Rates"}</definedName>
    <definedName name="GOL" hidden="1">{#N/A,#N/A,TRUE,"Valuation";#N/A,#N/A,TRUE,"Financ. Stat.";#N/A,#N/A,TRUE,"Contr. Sales";#N/A,#N/A,TRUE,"SIC Oper.";#N/A,#N/A,TRUE,"Costs &amp; Other Sales";#N/A,#N/A,TRUE,"Depreciation";#N/A,#N/A,TRUE,"Work. Cap.";#N/A,#N/A,TRUE,"Assump.";#N/A,#N/A,TRUE,"Discount Rates"}</definedName>
    <definedName name="golazo">#REF!</definedName>
    <definedName name="golfo" localSheetId="16" hidden="1">{#N/A,#N/A,FALSE,"Aging Summary";#N/A,#N/A,FALSE,"Ratio Analysis";#N/A,#N/A,FALSE,"Test 120 Day Accts";#N/A,#N/A,FALSE,"Tickmarks"}</definedName>
    <definedName name="golfo" localSheetId="18" hidden="1">{#N/A,#N/A,FALSE,"Aging Summary";#N/A,#N/A,FALSE,"Ratio Analysis";#N/A,#N/A,FALSE,"Test 120 Day Accts";#N/A,#N/A,FALSE,"Tickmarks"}</definedName>
    <definedName name="golfo" hidden="1">{#N/A,#N/A,FALSE,"Aging Summary";#N/A,#N/A,FALSE,"Ratio Analysis";#N/A,#N/A,FALSE,"Test 120 Day Accts";#N/A,#N/A,FALSE,"Tickmarks"}</definedName>
    <definedName name="gonzalo" localSheetId="16" hidden="1">{#N/A,#N/A,FALSE,"voz corporativa";#N/A,#N/A,FALSE,"Transmisión de datos";#N/A,#N/A,FALSE,"Videoconferencia";#N/A,#N/A,FALSE,"Correo electrónico";#N/A,#N/A,FALSE,"Correo de voz";#N/A,#N/A,FALSE,"Megafax";#N/A,#N/A,FALSE,"Edi";#N/A,#N/A,FALSE,"Internet";#N/A,#N/A,FALSE,"VSAT";#N/A,#N/A,FALSE,"ing ult. milla"}</definedName>
    <definedName name="gonzalo" localSheetId="18" hidden="1">{#N/A,#N/A,FALSE,"voz corporativa";#N/A,#N/A,FALSE,"Transmisión de datos";#N/A,#N/A,FALSE,"Videoconferencia";#N/A,#N/A,FALSE,"Correo electrónico";#N/A,#N/A,FALSE,"Correo de voz";#N/A,#N/A,FALSE,"Megafax";#N/A,#N/A,FALSE,"Edi";#N/A,#N/A,FALSE,"Internet";#N/A,#N/A,FALSE,"VSAT";#N/A,#N/A,FALSE,"ing ult. milla"}</definedName>
    <definedName name="gonzalo" hidden="1">{#N/A,#N/A,FALSE,"voz corporativa";#N/A,#N/A,FALSE,"Transmisión de datos";#N/A,#N/A,FALSE,"Videoconferencia";#N/A,#N/A,FALSE,"Correo electrónico";#N/A,#N/A,FALSE,"Correo de voz";#N/A,#N/A,FALSE,"Megafax";#N/A,#N/A,FALSE,"Edi";#N/A,#N/A,FALSE,"Internet";#N/A,#N/A,FALSE,"VSAT";#N/A,#N/A,FALSE,"ing ult. milla"}</definedName>
    <definedName name="GOP">#REF!</definedName>
    <definedName name="GOPBUSCA">#REF!</definedName>
    <definedName name="gopm">#REF!</definedName>
    <definedName name="gr">#REF!</definedName>
    <definedName name="Gr_D" localSheetId="16" hidden="1">{"'WEB azoc prov'!$B$85:$L$123"}</definedName>
    <definedName name="Gr_D" localSheetId="18" hidden="1">{"'WEB azoc prov'!$B$85:$L$123"}</definedName>
    <definedName name="Gr_D" hidden="1">{"'WEB azoc prov'!$B$85:$L$123"}</definedName>
    <definedName name="grabacion">"Botón 27"</definedName>
    <definedName name="_xlnm.Recorder">#REF!</definedName>
    <definedName name="graduad">#REF!</definedName>
    <definedName name="GRADUADA">#REF!</definedName>
    <definedName name="Gráfico1" hidden="1">#REF!</definedName>
    <definedName name="Gráficos_Monthly">#REF!</definedName>
    <definedName name="GRAN" localSheetId="16" hidden="1">{#N/A,#N/A,FALSE,"Aging Summary";#N/A,#N/A,FALSE,"Ratio Analysis";#N/A,#N/A,FALSE,"Test 120 Day Accts";#N/A,#N/A,FALSE,"Tickmarks"}</definedName>
    <definedName name="GRAN" localSheetId="18" hidden="1">{#N/A,#N/A,FALSE,"Aging Summary";#N/A,#N/A,FALSE,"Ratio Analysis";#N/A,#N/A,FALSE,"Test 120 Day Accts";#N/A,#N/A,FALSE,"Tickmarks"}</definedName>
    <definedName name="GRAN" hidden="1">{#N/A,#N/A,FALSE,"Aging Summary";#N/A,#N/A,FALSE,"Ratio Analysis";#N/A,#N/A,FALSE,"Test 120 Day Accts";#N/A,#N/A,FALSE,"Tickmarks"}</definedName>
    <definedName name="GRATIFICACION">#REF!</definedName>
    <definedName name="GRF.RLI" localSheetId="16" hidden="1">{#N/A,#N/A,TRUE,"MEMO";#N/A,#N/A,TRUE,"PARAMETROS";#N/A,#N/A,TRUE,"RLI ";#N/A,#N/A,TRUE,"IMPTO.DET.";#N/A,#N/A,TRUE,"FUT-FUNT";#N/A,#N/A,TRUE,"CPI-PATR.";#N/A,#N/A,TRUE,"CM CPI";#N/A,#N/A,TRUE,"PROV";#N/A,#N/A,TRUE,"A FIJO";#N/A,#N/A,TRUE,"LEASING";#N/A,#N/A,TRUE,"VPP";#N/A,#N/A,TRUE,"PPM";#N/A,#N/A,TRUE,"OTROS"}</definedName>
    <definedName name="GRF.RLI" localSheetId="18" hidden="1">{#N/A,#N/A,TRUE,"MEMO";#N/A,#N/A,TRUE,"PARAMETROS";#N/A,#N/A,TRUE,"RLI ";#N/A,#N/A,TRUE,"IMPTO.DET.";#N/A,#N/A,TRUE,"FUT-FUNT";#N/A,#N/A,TRUE,"CPI-PATR.";#N/A,#N/A,TRUE,"CM CPI";#N/A,#N/A,TRUE,"PROV";#N/A,#N/A,TRUE,"A FIJO";#N/A,#N/A,TRUE,"LEASING";#N/A,#N/A,TRUE,"VPP";#N/A,#N/A,TRUE,"PPM";#N/A,#N/A,TRUE,"OTROS"}</definedName>
    <definedName name="GRF.RLI" hidden="1">{#N/A,#N/A,TRUE,"MEMO";#N/A,#N/A,TRUE,"PARAMETROS";#N/A,#N/A,TRUE,"RLI ";#N/A,#N/A,TRUE,"IMPTO.DET.";#N/A,#N/A,TRUE,"FUT-FUNT";#N/A,#N/A,TRUE,"CPI-PATR.";#N/A,#N/A,TRUE,"CM CPI";#N/A,#N/A,TRUE,"PROV";#N/A,#N/A,TRUE,"A FIJO";#N/A,#N/A,TRUE,"LEASING";#N/A,#N/A,TRUE,"VPP";#N/A,#N/A,TRUE,"PPM";#N/A,#N/A,TRUE,"OTROS"}</definedName>
    <definedName name="gro" localSheetId="16" hidden="1">{#N/A,#N/A,FALSE,"Aging Summary";#N/A,#N/A,FALSE,"Ratio Analysis";#N/A,#N/A,FALSE,"Test 120 Day Accts";#N/A,#N/A,FALSE,"Tickmarks"}</definedName>
    <definedName name="gro" localSheetId="18" hidden="1">{#N/A,#N/A,FALSE,"Aging Summary";#N/A,#N/A,FALSE,"Ratio Analysis";#N/A,#N/A,FALSE,"Test 120 Day Accts";#N/A,#N/A,FALSE,"Tickmarks"}</definedName>
    <definedName name="gro" hidden="1">{#N/A,#N/A,FALSE,"Aging Summary";#N/A,#N/A,FALSE,"Ratio Analysis";#N/A,#N/A,FALSE,"Test 120 Day Accts";#N/A,#N/A,FALSE,"Tickmarks"}</definedName>
    <definedName name="GrosRevEne">#REF!,#REF!,#REF!,#REF!</definedName>
    <definedName name="Growth" hidden="1">#REF!</definedName>
    <definedName name="GrpAcct1" hidden="1">"5800.1"</definedName>
    <definedName name="GrpAcct2" hidden="1">"5800.5"</definedName>
    <definedName name="GrpLevel" hidden="1">2</definedName>
    <definedName name="grt" localSheetId="16" hidden="1">{#N/A,#N/A,FALSE,"4C0696";#N/A,#N/A,FALSE,"1B1193";#N/A,#N/A,FALSE,"TABLA";#N/A,#N/A,FALSE,"INST RTA FIJA"}</definedName>
    <definedName name="grt" localSheetId="18" hidden="1">{#N/A,#N/A,FALSE,"4C0696";#N/A,#N/A,FALSE,"1B1193";#N/A,#N/A,FALSE,"TABLA";#N/A,#N/A,FALSE,"INST RTA FIJA"}</definedName>
    <definedName name="grt" hidden="1">{#N/A,#N/A,FALSE,"4C0696";#N/A,#N/A,FALSE,"1B1193";#N/A,#N/A,FALSE,"TABLA";#N/A,#N/A,FALSE,"INST RTA FIJA"}</definedName>
    <definedName name="GRUPO">#REF!</definedName>
    <definedName name="GRUPOS" localSheetId="16" hidden="1">{"DetallexDep",#N/A,FALSE,"Giovanna (x DEPT)"}</definedName>
    <definedName name="GRUPOS" localSheetId="18" hidden="1">{"DetallexDep",#N/A,FALSE,"Giovanna (x DEPT)"}</definedName>
    <definedName name="GRUPOS" hidden="1">{"DetallexDep",#N/A,FALSE,"Giovanna (x DEPT)"}</definedName>
    <definedName name="gsgdsgs" localSheetId="16" hidden="1">{#N/A,#N/A,FALSE,"COVER";#N/A,#N/A,FALSE,"REPORT";#N/A,#N/A,FALSE,"SUMMARY";#N/A,#N/A,FALSE,"DIV";#N/A,#N/A,FALSE,"GRAFICA";#N/A,#N/A,FALSE,"ARCH";#N/A,#N/A,FALSE,"TOT_ARCH";#N/A,#N/A,FALSE,"CANC";#N/A,#N/A,FALSE,"EDIT";#N/A,#N/A,FALSE,"SW";#N/A,#N/A,FALSE,"HW"}</definedName>
    <definedName name="gsgdsgs" localSheetId="18" hidden="1">{#N/A,#N/A,FALSE,"COVER";#N/A,#N/A,FALSE,"REPORT";#N/A,#N/A,FALSE,"SUMMARY";#N/A,#N/A,FALSE,"DIV";#N/A,#N/A,FALSE,"GRAFICA";#N/A,#N/A,FALSE,"ARCH";#N/A,#N/A,FALSE,"TOT_ARCH";#N/A,#N/A,FALSE,"CANC";#N/A,#N/A,FALSE,"EDIT";#N/A,#N/A,FALSE,"SW";#N/A,#N/A,FALSE,"HW"}</definedName>
    <definedName name="gsgdsgs" hidden="1">{#N/A,#N/A,FALSE,"COVER";#N/A,#N/A,FALSE,"REPORT";#N/A,#N/A,FALSE,"SUMMARY";#N/A,#N/A,FALSE,"DIV";#N/A,#N/A,FALSE,"GRAFICA";#N/A,#N/A,FALSE,"ARCH";#N/A,#N/A,FALSE,"TOT_ARCH";#N/A,#N/A,FALSE,"CANC";#N/A,#N/A,FALSE,"EDIT";#N/A,#N/A,FALSE,"SW";#N/A,#N/A,FALSE,"HW"}</definedName>
    <definedName name="gsgf" localSheetId="16" hidden="1">{"'Plan_vs_Actual'!$B$3:$U$27"}</definedName>
    <definedName name="gsgf" localSheetId="18" hidden="1">{"'Plan_vs_Actual'!$B$3:$U$27"}</definedName>
    <definedName name="gsgf" hidden="1">{"'Plan_vs_Actual'!$B$3:$U$27"}</definedName>
    <definedName name="gsgsgsg" localSheetId="16" hidden="1">{#N/A,#N/A,FALSE,"cmcrli";#N/A,#N/A,FALSE,"Futcmc";#N/A,#N/A,FALSE,"PPM-CMC"}</definedName>
    <definedName name="gsgsgsg" localSheetId="18" hidden="1">{#N/A,#N/A,FALSE,"cmcrli";#N/A,#N/A,FALSE,"Futcmc";#N/A,#N/A,FALSE,"PPM-CMC"}</definedName>
    <definedName name="gsgsgsg" hidden="1">{#N/A,#N/A,FALSE,"cmcrli";#N/A,#N/A,FALSE,"Futcmc";#N/A,#N/A,FALSE,"PPM-CMC"}</definedName>
    <definedName name="GSI">#REF!</definedName>
    <definedName name="GTE">#REF!</definedName>
    <definedName name="gtg" localSheetId="16" hidden="1">{#N/A,#N/A,FALSE,"4C0696";#N/A,#N/A,FALSE,"1B1193";#N/A,#N/A,FALSE,"TABLA";#N/A,#N/A,FALSE,"INST RTA FIJA"}</definedName>
    <definedName name="gtg" localSheetId="18" hidden="1">{#N/A,#N/A,FALSE,"4C0696";#N/A,#N/A,FALSE,"1B1193";#N/A,#N/A,FALSE,"TABLA";#N/A,#N/A,FALSE,"INST RTA FIJA"}</definedName>
    <definedName name="gtg" hidden="1">{#N/A,#N/A,FALSE,"4C0696";#N/A,#N/A,FALSE,"1B1193";#N/A,#N/A,FALSE,"TABLA";#N/A,#N/A,FALSE,"INST RTA FIJA"}</definedName>
    <definedName name="gth" localSheetId="16" hidden="1">{#N/A,#N/A,TRUE,"CVR";#N/A,#N/A,TRUE,"T OF C";#N/A,#N/A,TRUE,"FH";#N/A,#N/A,TRUE,"EP";#N/A,#N/A,TRUE,"E TO S";#N/A,#N/A,TRUE,"MA";#N/A,#N/A,TRUE,"Total Sales";#N/A,#N/A,TRUE,"TEN";#N/A,#N/A,TRUE,"CN"}</definedName>
    <definedName name="gth" localSheetId="18" hidden="1">{#N/A,#N/A,TRUE,"CVR";#N/A,#N/A,TRUE,"T OF C";#N/A,#N/A,TRUE,"FH";#N/A,#N/A,TRUE,"EP";#N/A,#N/A,TRUE,"E TO S";#N/A,#N/A,TRUE,"MA";#N/A,#N/A,TRUE,"Total Sales";#N/A,#N/A,TRUE,"TEN";#N/A,#N/A,TRUE,"CN"}</definedName>
    <definedName name="gth" hidden="1">{#N/A,#N/A,TRUE,"CVR";#N/A,#N/A,TRUE,"T OF C";#N/A,#N/A,TRUE,"FH";#N/A,#N/A,TRUE,"EP";#N/A,#N/A,TRUE,"E TO S";#N/A,#N/A,TRUE,"MA";#N/A,#N/A,TRUE,"Total Sales";#N/A,#N/A,TRUE,"TEN";#N/A,#N/A,TRUE,"CN"}</definedName>
    <definedName name="GTO_DIF">#REF!</definedName>
    <definedName name="GTOANTIC">#REF!</definedName>
    <definedName name="gtoanticip2">#REF!</definedName>
    <definedName name="GtoBco1005">#REF!</definedName>
    <definedName name="GTOCM">#REF!</definedName>
    <definedName name="GTOCSC">#REF!</definedName>
    <definedName name="GTOLUB">#REF!</definedName>
    <definedName name="GTOPP">#REF!</definedName>
    <definedName name="GTOPPTO">#REF!</definedName>
    <definedName name="GTOS">#REF!</definedName>
    <definedName name="GTOS.VTA1">#REF!</definedName>
    <definedName name="Gtos_del_Cred.">#REF!</definedName>
    <definedName name="Gtos02">#REF!</definedName>
    <definedName name="Gtos03">#REF!</definedName>
    <definedName name="GTOSADMAC">#REF!</definedName>
    <definedName name="GTOSADMAN">#REF!</definedName>
    <definedName name="GtosBco1005">#REF!</definedName>
    <definedName name="GTOSCAPAC">#REF!</definedName>
    <definedName name="GTOSVTAAC">#REF!</definedName>
    <definedName name="GTOSVTAAN">#REF!</definedName>
    <definedName name="gtr" localSheetId="16" hidden="1">{#N/A,#N/A,FALSE,"4C0696";#N/A,#N/A,FALSE,"1B1193";#N/A,#N/A,FALSE,"TABLA";#N/A,#N/A,FALSE,"INST RTA FIJA"}</definedName>
    <definedName name="gtr" localSheetId="18" hidden="1">{#N/A,#N/A,FALSE,"4C0696";#N/A,#N/A,FALSE,"1B1193";#N/A,#N/A,FALSE,"TABLA";#N/A,#N/A,FALSE,"INST RTA FIJA"}</definedName>
    <definedName name="gtr" hidden="1">{#N/A,#N/A,FALSE,"4C0696";#N/A,#N/A,FALSE,"1B1193";#N/A,#N/A,FALSE,"TABLA";#N/A,#N/A,FALSE,"INST RTA FIJA"}</definedName>
    <definedName name="GTRE" localSheetId="16" hidden="1">{#N/A,#N/A,FALSE,"Aging Summary";#N/A,#N/A,FALSE,"Ratio Analysis";#N/A,#N/A,FALSE,"Test 120 Day Accts";#N/A,#N/A,FALSE,"Tickmarks"}</definedName>
    <definedName name="GTRE" localSheetId="18" hidden="1">{#N/A,#N/A,FALSE,"Aging Summary";#N/A,#N/A,FALSE,"Ratio Analysis";#N/A,#N/A,FALSE,"Test 120 Day Accts";#N/A,#N/A,FALSE,"Tickmarks"}</definedName>
    <definedName name="GTRE" hidden="1">{#N/A,#N/A,FALSE,"Aging Summary";#N/A,#N/A,FALSE,"Ratio Analysis";#N/A,#N/A,FALSE,"Test 120 Day Accts";#N/A,#N/A,FALSE,"Tickmarks"}</definedName>
    <definedName name="gtrf"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gtrf"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gtrf"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gv" localSheetId="16" hidden="1">{"Pèrdues i Guanys analític.Català",#N/A,FALSE,"Català";"Pèrdues i G. analític.castellà",#N/A,FALSE,"Castellà"}</definedName>
    <definedName name="gv" localSheetId="18" hidden="1">{"Pèrdues i Guanys analític.Català",#N/A,FALSE,"Català";"Pèrdues i G. analític.castellà",#N/A,FALSE,"Castellà"}</definedName>
    <definedName name="gv" hidden="1">{"Pèrdues i Guanys analític.Català",#N/A,FALSE,"Català";"Pèrdues i G. analític.castellà",#N/A,FALSE,"Castellà"}</definedName>
    <definedName name="GVKey">""</definedName>
    <definedName name="GVV" localSheetId="16" hidden="1">{#N/A,#N/A,FALSE,"Aging Summary";#N/A,#N/A,FALSE,"Ratio Analysis";#N/A,#N/A,FALSE,"Test 120 Day Accts";#N/A,#N/A,FALSE,"Tickmarks"}</definedName>
    <definedName name="GVV" localSheetId="18" hidden="1">{#N/A,#N/A,FALSE,"Aging Summary";#N/A,#N/A,FALSE,"Ratio Analysis";#N/A,#N/A,FALSE,"Test 120 Day Accts";#N/A,#N/A,FALSE,"Tickmarks"}</definedName>
    <definedName name="GVV" hidden="1">{#N/A,#N/A,FALSE,"Aging Summary";#N/A,#N/A,FALSE,"Ratio Analysis";#N/A,#N/A,FALSE,"Test 120 Day Accts";#N/A,#N/A,FALSE,"Tickmarks"}</definedName>
    <definedName name="GVV_1" localSheetId="16" hidden="1">{#N/A,#N/A,FALSE,"Aging Summary";#N/A,#N/A,FALSE,"Ratio Analysis";#N/A,#N/A,FALSE,"Test 120 Day Accts";#N/A,#N/A,FALSE,"Tickmarks"}</definedName>
    <definedName name="GVV_1" localSheetId="18" hidden="1">{#N/A,#N/A,FALSE,"Aging Summary";#N/A,#N/A,FALSE,"Ratio Analysis";#N/A,#N/A,FALSE,"Test 120 Day Accts";#N/A,#N/A,FALSE,"Tickmarks"}</definedName>
    <definedName name="GVV_1" hidden="1">{#N/A,#N/A,FALSE,"Aging Summary";#N/A,#N/A,FALSE,"Ratio Analysis";#N/A,#N/A,FALSE,"Test 120 Day Accts";#N/A,#N/A,FALSE,"Tickmarks"}</definedName>
    <definedName name="GVV_2" localSheetId="16" hidden="1">{#N/A,#N/A,FALSE,"Aging Summary";#N/A,#N/A,FALSE,"Ratio Analysis";#N/A,#N/A,FALSE,"Test 120 Day Accts";#N/A,#N/A,FALSE,"Tickmarks"}</definedName>
    <definedName name="GVV_2" localSheetId="18" hidden="1">{#N/A,#N/A,FALSE,"Aging Summary";#N/A,#N/A,FALSE,"Ratio Analysis";#N/A,#N/A,FALSE,"Test 120 Day Accts";#N/A,#N/A,FALSE,"Tickmarks"}</definedName>
    <definedName name="GVV_2" hidden="1">{#N/A,#N/A,FALSE,"Aging Summary";#N/A,#N/A,FALSE,"Ratio Analysis";#N/A,#N/A,FALSE,"Test 120 Day Accts";#N/A,#N/A,FALSE,"Tickmarks"}</definedName>
    <definedName name="gvyufv">#REF!</definedName>
    <definedName name="GyPAcum" localSheetId="16">IF(Idioma="eng","row",IF(Idioma="esp","fila","linha"))</definedName>
    <definedName name="GyPAcum" localSheetId="18">IF(Idioma="eng","row",IF(Idioma="esp","fila","linha"))</definedName>
    <definedName name="GyPAcum">IF(Idioma="eng","row",IF(Idioma="esp","fila","linha"))</definedName>
    <definedName name="gyyt" localSheetId="16" hidden="1">{#N/A,#N/A,FALSE,"Aging Summary";#N/A,#N/A,FALSE,"Ratio Analysis";#N/A,#N/A,FALSE,"Test 120 Day Accts";#N/A,#N/A,FALSE,"Tickmarks"}</definedName>
    <definedName name="gyyt" localSheetId="18" hidden="1">{#N/A,#N/A,FALSE,"Aging Summary";#N/A,#N/A,FALSE,"Ratio Analysis";#N/A,#N/A,FALSE,"Test 120 Day Accts";#N/A,#N/A,FALSE,"Tickmarks"}</definedName>
    <definedName name="gyyt" hidden="1">{#N/A,#N/A,FALSE,"Aging Summary";#N/A,#N/A,FALSE,"Ratio Analysis";#N/A,#N/A,FALSE,"Test 120 Day Accts";#N/A,#N/A,FALSE,"Tickmarks"}</definedName>
    <definedName name="h" localSheetId="16" hidden="1">{#N/A,#N/A,FALSE,"Aging Summary";#N/A,#N/A,FALSE,"Ratio Analysis";#N/A,#N/A,FALSE,"Test 120 Day Accts";#N/A,#N/A,FALSE,"Tickmarks"}</definedName>
    <definedName name="h" localSheetId="18" hidden="1">{#N/A,#N/A,FALSE,"Aging Summary";#N/A,#N/A,FALSE,"Ratio Analysis";#N/A,#N/A,FALSE,"Test 120 Day Accts";#N/A,#N/A,FALSE,"Tickmarks"}</definedName>
    <definedName name="h" hidden="1">{#N/A,#N/A,FALSE,"Aging Summary";#N/A,#N/A,FALSE,"Ratio Analysis";#N/A,#N/A,FALSE,"Test 120 Day Accts";#N/A,#N/A,FALSE,"Tickmarks"}</definedName>
    <definedName name="h.TODO">#REF!,#REF!,#REF!,#REF!,#REF!,#REF!</definedName>
    <definedName name="h_1" localSheetId="16" hidden="1">{#N/A,#N/A,FALSE,"Aging Summary";#N/A,#N/A,FALSE,"Ratio Analysis";#N/A,#N/A,FALSE,"Test 120 Day Accts";#N/A,#N/A,FALSE,"Tickmarks"}</definedName>
    <definedName name="h_1" localSheetId="18" hidden="1">{#N/A,#N/A,FALSE,"Aging Summary";#N/A,#N/A,FALSE,"Ratio Analysis";#N/A,#N/A,FALSE,"Test 120 Day Accts";#N/A,#N/A,FALSE,"Tickmarks"}</definedName>
    <definedName name="h_1" hidden="1">{#N/A,#N/A,FALSE,"Aging Summary";#N/A,#N/A,FALSE,"Ratio Analysis";#N/A,#N/A,FALSE,"Test 120 Day Accts";#N/A,#N/A,FALSE,"Tickmarks"}</definedName>
    <definedName name="h_2" localSheetId="16" hidden="1">{#N/A,#N/A,FALSE,"Aging Summary";#N/A,#N/A,FALSE,"Ratio Analysis";#N/A,#N/A,FALSE,"Test 120 Day Accts";#N/A,#N/A,FALSE,"Tickmarks"}</definedName>
    <definedName name="h_2" localSheetId="18" hidden="1">{#N/A,#N/A,FALSE,"Aging Summary";#N/A,#N/A,FALSE,"Ratio Analysis";#N/A,#N/A,FALSE,"Test 120 Day Accts";#N/A,#N/A,FALSE,"Tickmarks"}</definedName>
    <definedName name="h_2" hidden="1">{#N/A,#N/A,FALSE,"Aging Summary";#N/A,#N/A,FALSE,"Ratio Analysis";#N/A,#N/A,FALSE,"Test 120 Day Accts";#N/A,#N/A,FALSE,"Tickmarks"}</definedName>
    <definedName name="h_3" localSheetId="16" hidden="1">{#N/A,#N/A,FALSE,"Aging Summary";#N/A,#N/A,FALSE,"Ratio Analysis";#N/A,#N/A,FALSE,"Test 120 Day Accts";#N/A,#N/A,FALSE,"Tickmarks"}</definedName>
    <definedName name="h_3" localSheetId="18" hidden="1">{#N/A,#N/A,FALSE,"Aging Summary";#N/A,#N/A,FALSE,"Ratio Analysis";#N/A,#N/A,FALSE,"Test 120 Day Accts";#N/A,#N/A,FALSE,"Tickmarks"}</definedName>
    <definedName name="h_3" hidden="1">{#N/A,#N/A,FALSE,"Aging Summary";#N/A,#N/A,FALSE,"Ratio Analysis";#N/A,#N/A,FALSE,"Test 120 Day Accts";#N/A,#N/A,FALSE,"Tickmarks"}</definedName>
    <definedName name="H_COS_MANT_SW">#REF!</definedName>
    <definedName name="H3P_Copyright" hidden="1">"Modèle réalisé par Julien PECENICIC pour le projet SEA"</definedName>
    <definedName name="haahh" localSheetId="16" hidden="1">{"Valuation",#N/A,TRUE,"Valuation Summary";"Financial Statements",#N/A,TRUE,"Results";"Results",#N/A,TRUE,"Results";"Ratios",#N/A,TRUE,"Results";"P2 Summary",#N/A,TRUE,"Results"}</definedName>
    <definedName name="haahh" localSheetId="18" hidden="1">{"Valuation",#N/A,TRUE,"Valuation Summary";"Financial Statements",#N/A,TRUE,"Results";"Results",#N/A,TRUE,"Results";"Ratios",#N/A,TRUE,"Results";"P2 Summary",#N/A,TRUE,"Results"}</definedName>
    <definedName name="haahh" hidden="1">{"Valuation",#N/A,TRUE,"Valuation Summary";"Financial Statements",#N/A,TRUE,"Results";"Results",#N/A,TRUE,"Results";"Ratios",#N/A,TRUE,"Results";"P2 Summary",#N/A,TRUE,"Results"}</definedName>
    <definedName name="HABER">#REF!</definedName>
    <definedName name="haha" localSheetId="1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haha" localSheetId="18"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haha"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hahahaha" localSheetId="16" hidden="1">{"Valuation",#N/A,TRUE,"Valuation Summary";"Financial Statements",#N/A,TRUE,"Results";"Results",#N/A,TRUE,"Results";"Ratios",#N/A,TRUE,"Results";"P2 Summary",#N/A,TRUE,"Results";"Historical data",#N/A,TRUE,"Historical Data";"P1 Inputs",#N/A,TRUE,"Forecast Drivers";"P2 Inputs",#N/A,TRUE,"Forecast Drivers"}</definedName>
    <definedName name="hahahaha" localSheetId="18" hidden="1">{"Valuation",#N/A,TRUE,"Valuation Summary";"Financial Statements",#N/A,TRUE,"Results";"Results",#N/A,TRUE,"Results";"Ratios",#N/A,TRUE,"Results";"P2 Summary",#N/A,TRUE,"Results";"Historical data",#N/A,TRUE,"Historical Data";"P1 Inputs",#N/A,TRUE,"Forecast Drivers";"P2 Inputs",#N/A,TRUE,"Forecast Drivers"}</definedName>
    <definedName name="hahahaha" hidden="1">{"Valuation",#N/A,TRUE,"Valuation Summary";"Financial Statements",#N/A,TRUE,"Results";"Results",#N/A,TRUE,"Results";"Ratios",#N/A,TRUE,"Results";"P2 Summary",#N/A,TRUE,"Results";"Historical data",#N/A,TRUE,"Historical Data";"P1 Inputs",#N/A,TRUE,"Forecast Drivers";"P2 Inputs",#N/A,TRUE,"Forecast Drivers"}</definedName>
    <definedName name="hahhahha" localSheetId="16" hidden="1">{#N/A,#N/A,FALSE,"TRANSP1";#N/A,#N/A,FALSE,"VISOL1";#N/A,#N/A,FALSE,"ITR1";#N/A,#N/A,FALSE,"CSOL1";#N/A,#N/A,FALSE,"FEUILLETE1";#N/A,#N/A,FALSE,"TRMP1";#N/A,#N/A,FALSE,"ARG1";#N/A,#N/A,FALSE,"VIMP1"}</definedName>
    <definedName name="hahhahha" localSheetId="18" hidden="1">{#N/A,#N/A,FALSE,"TRANSP1";#N/A,#N/A,FALSE,"VISOL1";#N/A,#N/A,FALSE,"ITR1";#N/A,#N/A,FALSE,"CSOL1";#N/A,#N/A,FALSE,"FEUILLETE1";#N/A,#N/A,FALSE,"TRMP1";#N/A,#N/A,FALSE,"ARG1";#N/A,#N/A,FALSE,"VIMP1"}</definedName>
    <definedName name="hahhahha" hidden="1">{#N/A,#N/A,FALSE,"TRANSP1";#N/A,#N/A,FALSE,"VISOL1";#N/A,#N/A,FALSE,"ITR1";#N/A,#N/A,FALSE,"CSOL1";#N/A,#N/A,FALSE,"FEUILLETE1";#N/A,#N/A,FALSE,"TRMP1";#N/A,#N/A,FALSE,"ARG1";#N/A,#N/A,FALSE,"VIMP1"}</definedName>
    <definedName name="hashpass.admin" hidden="1">"Wuu"</definedName>
    <definedName name="hashpass.corporate" hidden="1">"[ˆC"</definedName>
    <definedName name="hashpass.region" hidden="1">"A"</definedName>
    <definedName name="HBGFF" localSheetId="16" hidden="1">{"'Demand Units'!$X$11:$AD$45"}</definedName>
    <definedName name="HBGFF" localSheetId="18" hidden="1">{"'Demand Units'!$X$11:$AD$45"}</definedName>
    <definedName name="HBGFF" hidden="1">{"'Demand Units'!$X$11:$AD$45"}</definedName>
    <definedName name="hbsjbvsjbda" localSheetId="16" hidden="1">{#N/A,#N/A,FALSE,"Aging Summary";#N/A,#N/A,FALSE,"Ratio Analysis";#N/A,#N/A,FALSE,"Test 120 Day Accts";#N/A,#N/A,FALSE,"Tickmarks"}</definedName>
    <definedName name="hbsjbvsjbda" localSheetId="18" hidden="1">{#N/A,#N/A,FALSE,"Aging Summary";#N/A,#N/A,FALSE,"Ratio Analysis";#N/A,#N/A,FALSE,"Test 120 Day Accts";#N/A,#N/A,FALSE,"Tickmarks"}</definedName>
    <definedName name="hbsjbvsjbda" hidden="1">{#N/A,#N/A,FALSE,"Aging Summary";#N/A,#N/A,FALSE,"Ratio Analysis";#N/A,#N/A,FALSE,"Test 120 Day Accts";#N/A,#N/A,FALSE,"Tickmarks"}</definedName>
    <definedName name="HC" localSheetId="16" hidden="1">{#N/A,#N/A,FALSE,"23.00";#N/A,#N/A,FALSE,"21.08";#N/A,#N/A,FALSE,"21.06";#N/A,#N/A,FALSE,"21.05";#N/A,#N/A,FALSE,"21.04";#N/A,#N/A,FALSE,"21.03";#N/A,#N/A,FALSE,"21.02";#N/A,#N/A,FALSE,"13.07";#N/A,#N/A,FALSE,"12.00";#N/A,#N/A,FALSE,"11.08";#N/A,#N/A,FALSE,"11.07";#N/A,#N/A,FALSE,"11.06";#N/A,#N/A,FALSE,"11.05";#N/A,#N/A,FALSE,"11.03";#N/A,#N/A,FALSE,"11.01"}</definedName>
    <definedName name="HC" localSheetId="18" hidden="1">{#N/A,#N/A,FALSE,"23.00";#N/A,#N/A,FALSE,"21.08";#N/A,#N/A,FALSE,"21.06";#N/A,#N/A,FALSE,"21.05";#N/A,#N/A,FALSE,"21.04";#N/A,#N/A,FALSE,"21.03";#N/A,#N/A,FALSE,"21.02";#N/A,#N/A,FALSE,"13.07";#N/A,#N/A,FALSE,"12.00";#N/A,#N/A,FALSE,"11.08";#N/A,#N/A,FALSE,"11.07";#N/A,#N/A,FALSE,"11.06";#N/A,#N/A,FALSE,"11.05";#N/A,#N/A,FALSE,"11.03";#N/A,#N/A,FALSE,"11.01"}</definedName>
    <definedName name="HC" hidden="1">{#N/A,#N/A,FALSE,"23.00";#N/A,#N/A,FALSE,"21.08";#N/A,#N/A,FALSE,"21.06";#N/A,#N/A,FALSE,"21.05";#N/A,#N/A,FALSE,"21.04";#N/A,#N/A,FALSE,"21.03";#N/A,#N/A,FALSE,"21.02";#N/A,#N/A,FALSE,"13.07";#N/A,#N/A,FALSE,"12.00";#N/A,#N/A,FALSE,"11.08";#N/A,#N/A,FALSE,"11.07";#N/A,#N/A,FALSE,"11.06";#N/A,#N/A,FALSE,"11.05";#N/A,#N/A,FALSE,"11.03";#N/A,#N/A,FALSE,"11.01"}</definedName>
    <definedName name="hd" localSheetId="16" hidden="1">{"'DIFPRE'!$A$2:$M$54"}</definedName>
    <definedName name="hd" localSheetId="18" hidden="1">{"'DIFPRE'!$A$2:$M$54"}</definedName>
    <definedName name="hd" hidden="1">{"'DIFPRE'!$A$2:$M$54"}</definedName>
    <definedName name="HDFDFD" localSheetId="16" hidden="1">{#N/A,#N/A,FALSE,"Aging Summary";#N/A,#N/A,FALSE,"Ratio Analysis";#N/A,#N/A,FALSE,"Test 120 Day Accts";#N/A,#N/A,FALSE,"Tickmarks"}</definedName>
    <definedName name="HDFDFD" localSheetId="18" hidden="1">{#N/A,#N/A,FALSE,"Aging Summary";#N/A,#N/A,FALSE,"Ratio Analysis";#N/A,#N/A,FALSE,"Test 120 Day Accts";#N/A,#N/A,FALSE,"Tickmarks"}</definedName>
    <definedName name="HDFDFD" hidden="1">{#N/A,#N/A,FALSE,"Aging Summary";#N/A,#N/A,FALSE,"Ratio Analysis";#N/A,#N/A,FALSE,"Test 120 Day Accts";#N/A,#N/A,FALSE,"Tickmarks"}</definedName>
    <definedName name="hdhdhhd" hidden="1">48</definedName>
    <definedName name="hdl" localSheetId="16" hidden="1">{#N/A,#N/A,TRUE,"ComparativoII"}</definedName>
    <definedName name="hdl" localSheetId="18" hidden="1">{#N/A,#N/A,TRUE,"ComparativoII"}</definedName>
    <definedName name="hdl" hidden="1">{#N/A,#N/A,TRUE,"ComparativoII"}</definedName>
    <definedName name="hdsfjhfs" localSheetId="16" hidden="1">{#N/A,#N/A,FALSE,"P&amp;LVIETNAM";#N/A,#N/A,FALSE,"P&amp;L summary";#N/A,#N/A,FALSE,"Treasury";#N/A,#N/A,FALSE,"CB";#N/A,#N/A,FALSE,"CEO ";#N/A,#N/A,FALSE,"IBG";#N/A,#N/A,FALSE,"FIN";#N/A,#N/A,FALSE,"BS97"}</definedName>
    <definedName name="hdsfjhfs" localSheetId="18" hidden="1">{#N/A,#N/A,FALSE,"P&amp;LVIETNAM";#N/A,#N/A,FALSE,"P&amp;L summary";#N/A,#N/A,FALSE,"Treasury";#N/A,#N/A,FALSE,"CB";#N/A,#N/A,FALSE,"CEO ";#N/A,#N/A,FALSE,"IBG";#N/A,#N/A,FALSE,"FIN";#N/A,#N/A,FALSE,"BS97"}</definedName>
    <definedName name="hdsfjhfs" hidden="1">{#N/A,#N/A,FALSE,"P&amp;LVIETNAM";#N/A,#N/A,FALSE,"P&amp;L summary";#N/A,#N/A,FALSE,"Treasury";#N/A,#N/A,FALSE,"CB";#N/A,#N/A,FALSE,"CEO ";#N/A,#N/A,FALSE,"IBG";#N/A,#N/A,FALSE,"FIN";#N/A,#N/A,FALSE,"BS97"}</definedName>
    <definedName name="hdsfsgsdfg" hidden="1">#REF!</definedName>
    <definedName name="hdwhahdahsdx" localSheetId="16" hidden="1">{#N/A,#N/A,FALSE,"Aging Summary";#N/A,#N/A,FALSE,"Ratio Analysis";#N/A,#N/A,FALSE,"Test 120 Day Accts";#N/A,#N/A,FALSE,"Tickmarks"}</definedName>
    <definedName name="hdwhahdahsdx" localSheetId="18" hidden="1">{#N/A,#N/A,FALSE,"Aging Summary";#N/A,#N/A,FALSE,"Ratio Analysis";#N/A,#N/A,FALSE,"Test 120 Day Accts";#N/A,#N/A,FALSE,"Tickmarks"}</definedName>
    <definedName name="hdwhahdahsdx" hidden="1">{#N/A,#N/A,FALSE,"Aging Summary";#N/A,#N/A,FALSE,"Ratio Analysis";#N/A,#N/A,FALSE,"Test 120 Day Accts";#N/A,#N/A,FALSE,"Tickmarks"}</definedName>
    <definedName name="he" hidden="1">#REF!</definedName>
    <definedName name="Header">#REF!</definedName>
    <definedName name="Header_Row">ROW(#REF!)</definedName>
    <definedName name="Header1" hidden="1">IF(COUNTA(#REF!)=0,0,INDEX(#REF!,MATCH(ROW(#REF!),#REF!,TRUE)))+1</definedName>
    <definedName name="Header1B" hidden="1">IF(COUNTA(#REF!)=0,0,INDEX(#REF!,MATCH(ROW(#REF!),#REF!,TRUE)))+1</definedName>
    <definedName name="Header1HC" hidden="1">IF(COUNTA(#REF!)=0,0,INDEX(#REF!,MATCH(ROW(#REF!),#REF!,TRUE)))+1</definedName>
    <definedName name="Header2" localSheetId="16" hidden="1">[0]!Header1-1 &amp; "." &amp; MAX(1,COUNTA(INDEX(#REF!,MATCH([0]!Header1-1,#REF!,FALSE)):#REF!))</definedName>
    <definedName name="Header2" localSheetId="18" hidden="1">[0]!Header1-1 &amp; "." &amp; MAX(1,COUNTA(INDEX(#REF!,MATCH([0]!Header1-1,#REF!,FALSE)):#REF!))</definedName>
    <definedName name="Header2" hidden="1">[0]!Header1-1 &amp; "." &amp; MAX(1,COUNTA(INDEX(#REF!,MATCH([0]!Header1-1,#REF!,FALSE)):#REF!))</definedName>
    <definedName name="Header2B" hidden="1">#N/A</definedName>
    <definedName name="hel" hidden="1">#REF!</definedName>
    <definedName name="hello" localSheetId="16" hidden="1">{#N/A,#N/A,FALSE,"Aging Summary";#N/A,#N/A,FALSE,"Ratio Analysis";#N/A,#N/A,FALSE,"Test 120 Day Accts";#N/A,#N/A,FALSE,"Tickmarks"}</definedName>
    <definedName name="hello" localSheetId="18" hidden="1">{#N/A,#N/A,FALSE,"Aging Summary";#N/A,#N/A,FALSE,"Ratio Analysis";#N/A,#N/A,FALSE,"Test 120 Day Accts";#N/A,#N/A,FALSE,"Tickmarks"}</definedName>
    <definedName name="hello" hidden="1">{#N/A,#N/A,FALSE,"Aging Summary";#N/A,#N/A,FALSE,"Ratio Analysis";#N/A,#N/A,FALSE,"Test 120 Day Accts";#N/A,#N/A,FALSE,"Tickmarks"}</definedName>
    <definedName name="her" localSheetId="16"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her" localSheetId="18"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her"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Herencia">#REF!</definedName>
    <definedName name="herna" localSheetId="16"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herna" localSheetId="18"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herna"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hffdffhfhd" localSheetId="16" hidden="1">{#N/A,#N/A,FALSE,"Aging Summary";#N/A,#N/A,FALSE,"Ratio Analysis";#N/A,#N/A,FALSE,"Test 120 Day Accts";#N/A,#N/A,FALSE,"Tickmarks"}</definedName>
    <definedName name="hffdffhfhd" localSheetId="18" hidden="1">{#N/A,#N/A,FALSE,"Aging Summary";#N/A,#N/A,FALSE,"Ratio Analysis";#N/A,#N/A,FALSE,"Test 120 Day Accts";#N/A,#N/A,FALSE,"Tickmarks"}</definedName>
    <definedName name="hffdffhfhd" hidden="1">{#N/A,#N/A,FALSE,"Aging Summary";#N/A,#N/A,FALSE,"Ratio Analysis";#N/A,#N/A,FALSE,"Test 120 Day Accts";#N/A,#N/A,FALSE,"Tickmarks"}</definedName>
    <definedName name="hg" localSheetId="16" hidden="1">{#N/A,#N/A,FALSE,"voz corporativa";#N/A,#N/A,FALSE,"Transmisión de datos";#N/A,#N/A,FALSE,"Videoconferencia";#N/A,#N/A,FALSE,"Correo electrónico";#N/A,#N/A,FALSE,"Correo de voz";#N/A,#N/A,FALSE,"Megafax";#N/A,#N/A,FALSE,"Edi";#N/A,#N/A,FALSE,"Internet";#N/A,#N/A,FALSE,"VSAT";#N/A,#N/A,FALSE,"ing ult. milla"}</definedName>
    <definedName name="hg" localSheetId="18" hidden="1">{#N/A,#N/A,FALSE,"voz corporativa";#N/A,#N/A,FALSE,"Transmisión de datos";#N/A,#N/A,FALSE,"Videoconferencia";#N/A,#N/A,FALSE,"Correo electrónico";#N/A,#N/A,FALSE,"Correo de voz";#N/A,#N/A,FALSE,"Megafax";#N/A,#N/A,FALSE,"Edi";#N/A,#N/A,FALSE,"Internet";#N/A,#N/A,FALSE,"VSAT";#N/A,#N/A,FALSE,"ing ult. milla"}</definedName>
    <definedName name="hg" hidden="1">{#N/A,#N/A,FALSE,"voz corporativa";#N/A,#N/A,FALSE,"Transmisión de datos";#N/A,#N/A,FALSE,"Videoconferencia";#N/A,#N/A,FALSE,"Correo electrónico";#N/A,#N/A,FALSE,"Correo de voz";#N/A,#N/A,FALSE,"Megafax";#N/A,#N/A,FALSE,"Edi";#N/A,#N/A,FALSE,"Internet";#N/A,#N/A,FALSE,"VSAT";#N/A,#N/A,FALSE,"ing ult. milla"}</definedName>
    <definedName name="hgcgh" localSheetId="16" hidden="1">{#N/A,#N/A,TRUE,"Proposal";#N/A,#N/A,TRUE,"Assumptions";#N/A,#N/A,TRUE,"Net Income";#N/A,#N/A,TRUE,"Balsheet";#N/A,#N/A,TRUE,"Capex";#N/A,#N/A,TRUE,"Volumes";#N/A,#N/A,TRUE,"Revenues";#N/A,#N/A,TRUE,"Var.Costs";#N/A,#N/A,TRUE,"Personnel";#N/A,#N/A,TRUE,"Other costs";#N/A,#N/A,TRUE,"MKTG and G&amp;A"}</definedName>
    <definedName name="hgcgh" localSheetId="18" hidden="1">{#N/A,#N/A,TRUE,"Proposal";#N/A,#N/A,TRUE,"Assumptions";#N/A,#N/A,TRUE,"Net Income";#N/A,#N/A,TRUE,"Balsheet";#N/A,#N/A,TRUE,"Capex";#N/A,#N/A,TRUE,"Volumes";#N/A,#N/A,TRUE,"Revenues";#N/A,#N/A,TRUE,"Var.Costs";#N/A,#N/A,TRUE,"Personnel";#N/A,#N/A,TRUE,"Other costs";#N/A,#N/A,TRUE,"MKTG and G&amp;A"}</definedName>
    <definedName name="hgcgh" hidden="1">{#N/A,#N/A,TRUE,"Proposal";#N/A,#N/A,TRUE,"Assumptions";#N/A,#N/A,TRUE,"Net Income";#N/A,#N/A,TRUE,"Balsheet";#N/A,#N/A,TRUE,"Capex";#N/A,#N/A,TRUE,"Volumes";#N/A,#N/A,TRUE,"Revenues";#N/A,#N/A,TRUE,"Var.Costs";#N/A,#N/A,TRUE,"Personnel";#N/A,#N/A,TRUE,"Other costs";#N/A,#N/A,TRUE,"MKTG and G&amp;A"}</definedName>
    <definedName name="hgdhf" localSheetId="16" hidden="1">{#N/A,#N/A,FALSE,"Personal";#N/A,#N/A,FALSE,"Comenta";#N/A,#N/A,FALSE,"Eco-efi"}</definedName>
    <definedName name="hgdhf" localSheetId="18" hidden="1">{#N/A,#N/A,FALSE,"Personal";#N/A,#N/A,FALSE,"Comenta";#N/A,#N/A,FALSE,"Eco-efi"}</definedName>
    <definedName name="hgdhf" hidden="1">{#N/A,#N/A,FALSE,"Personal";#N/A,#N/A,FALSE,"Comenta";#N/A,#N/A,FALSE,"Eco-efi"}</definedName>
    <definedName name="hgfhgc" localSheetId="16" hidden="1">{#N/A,#N/A,TRUE,"Main Issues";#N/A,#N/A,TRUE,"Income statement ($)"}</definedName>
    <definedName name="hgfhgc" localSheetId="18" hidden="1">{#N/A,#N/A,TRUE,"Main Issues";#N/A,#N/A,TRUE,"Income statement ($)"}</definedName>
    <definedName name="hgfhgc" hidden="1">{#N/A,#N/A,TRUE,"Main Issues";#N/A,#N/A,TRUE,"Income statement ($)"}</definedName>
    <definedName name="hgfhgfhdfh" localSheetId="16" hidden="1">{#N/A,#N/A,FALSE,"Aging Summary";#N/A,#N/A,FALSE,"Ratio Analysis";#N/A,#N/A,FALSE,"Test 120 Day Accts";#N/A,#N/A,FALSE,"Tickmarks"}</definedName>
    <definedName name="hgfhgfhdfh" localSheetId="18" hidden="1">{#N/A,#N/A,FALSE,"Aging Summary";#N/A,#N/A,FALSE,"Ratio Analysis";#N/A,#N/A,FALSE,"Test 120 Day Accts";#N/A,#N/A,FALSE,"Tickmarks"}</definedName>
    <definedName name="hgfhgfhdfh" hidden="1">{#N/A,#N/A,FALSE,"Aging Summary";#N/A,#N/A,FALSE,"Ratio Analysis";#N/A,#N/A,FALSE,"Test 120 Day Accts";#N/A,#N/A,FALSE,"Tickmarks"}</definedName>
    <definedName name="hgfpl" localSheetId="16" hidden="1">{#N/A,#N/A,FALSE,"cmcrli";#N/A,#N/A,FALSE,"Futcmc";#N/A,#N/A,FALSE,"PPM-CMC"}</definedName>
    <definedName name="hgfpl" localSheetId="18" hidden="1">{#N/A,#N/A,FALSE,"cmcrli";#N/A,#N/A,FALSE,"Futcmc";#N/A,#N/A,FALSE,"PPM-CMC"}</definedName>
    <definedName name="hgfpl" hidden="1">{#N/A,#N/A,FALSE,"cmcrli";#N/A,#N/A,FALSE,"Futcmc";#N/A,#N/A,FALSE,"PPM-CMC"}</definedName>
    <definedName name="HGFT" localSheetId="16" hidden="1">{"'Demand Units'!$X$11:$AD$45"}</definedName>
    <definedName name="HGFT" localSheetId="18" hidden="1">{"'Demand Units'!$X$11:$AD$45"}</definedName>
    <definedName name="HGFT" hidden="1">{"'Demand Units'!$X$11:$AD$45"}</definedName>
    <definedName name="hggg" localSheetId="16" hidden="1">{"'11113'!$A$1:$M$48"}</definedName>
    <definedName name="hggg" localSheetId="18" hidden="1">{"'11113'!$A$1:$M$48"}</definedName>
    <definedName name="hggg" hidden="1">{"'11113'!$A$1:$M$48"}</definedName>
    <definedName name="hgh" localSheetId="16" hidden="1">{"'WEB azoc prov'!$B$85:$L$123"}</definedName>
    <definedName name="hgh" localSheetId="18" hidden="1">{"'WEB azoc prov'!$B$85:$L$123"}</definedName>
    <definedName name="hgh" hidden="1">{"'WEB azoc prov'!$B$85:$L$123"}</definedName>
    <definedName name="hghjg">#REF!</definedName>
    <definedName name="hgihbilb" localSheetId="16" hidden="1">{#N/A,#N/A,TRUE,"Main Issues";#N/A,#N/A,TRUE,"Income statement ($)"}</definedName>
    <definedName name="hgihbilb" localSheetId="18" hidden="1">{#N/A,#N/A,TRUE,"Main Issues";#N/A,#N/A,TRUE,"Income statement ($)"}</definedName>
    <definedName name="hgihbilb" hidden="1">{#N/A,#N/A,TRUE,"Main Issues";#N/A,#N/A,TRUE,"Income statement ($)"}</definedName>
    <definedName name="hgioghil" localSheetId="16" hidden="1">{#N/A,#N/A,TRUE,"Main Issues";#N/A,#N/A,TRUE,"Income statement ($)"}</definedName>
    <definedName name="hgioghil" localSheetId="18" hidden="1">{#N/A,#N/A,TRUE,"Main Issues";#N/A,#N/A,TRUE,"Income statement ($)"}</definedName>
    <definedName name="hgioghil" hidden="1">{#N/A,#N/A,TRUE,"Main Issues";#N/A,#N/A,TRUE,"Income statement ($)"}</definedName>
    <definedName name="hgj" localSheetId="16" hidden="1">{#N/A,#N/A,FALSE,"Aging Summary";#N/A,#N/A,FALSE,"Ratio Analysis";#N/A,#N/A,FALSE,"Test 120 Day Accts";#N/A,#N/A,FALSE,"Tickmarks"}</definedName>
    <definedName name="hgj" localSheetId="18" hidden="1">{#N/A,#N/A,FALSE,"Aging Summary";#N/A,#N/A,FALSE,"Ratio Analysis";#N/A,#N/A,FALSE,"Test 120 Day Accts";#N/A,#N/A,FALSE,"Tickmarks"}</definedName>
    <definedName name="hgj" hidden="1">{#N/A,#N/A,FALSE,"Aging Summary";#N/A,#N/A,FALSE,"Ratio Analysis";#N/A,#N/A,FALSE,"Test 120 Day Accts";#N/A,#N/A,FALSE,"Tickmarks"}</definedName>
    <definedName name="hgt" localSheetId="16" hidden="1">{#N/A,#N/A,FALSE,"Aging Summary";#N/A,#N/A,FALSE,"Ratio Analysis";#N/A,#N/A,FALSE,"Test 120 Day Accts";#N/A,#N/A,FALSE,"Tickmarks"}</definedName>
    <definedName name="hgt" localSheetId="18" hidden="1">{#N/A,#N/A,FALSE,"Aging Summary";#N/A,#N/A,FALSE,"Ratio Analysis";#N/A,#N/A,FALSE,"Test 120 Day Accts";#N/A,#N/A,FALSE,"Tickmarks"}</definedName>
    <definedName name="hgt" hidden="1">{#N/A,#N/A,FALSE,"Aging Summary";#N/A,#N/A,FALSE,"Ratio Analysis";#N/A,#N/A,FALSE,"Test 120 Day Accts";#N/A,#N/A,FALSE,"Tickmarks"}</definedName>
    <definedName name="hgu" localSheetId="16" hidden="1">{#N/A,#N/A,TRUE,"MEMO";#N/A,#N/A,TRUE,"PARAMETROS";#N/A,#N/A,TRUE,"RLI ";#N/A,#N/A,TRUE,"IMPTO.DET.";#N/A,#N/A,TRUE,"FUT-FUNT";#N/A,#N/A,TRUE,"CPI-PATR.";#N/A,#N/A,TRUE,"CM CPI";#N/A,#N/A,TRUE,"PROV";#N/A,#N/A,TRUE,"A FIJO";#N/A,#N/A,TRUE,"LEASING";#N/A,#N/A,TRUE,"VPP";#N/A,#N/A,TRUE,"PPM";#N/A,#N/A,TRUE,"OTROS"}</definedName>
    <definedName name="hgu" localSheetId="18" hidden="1">{#N/A,#N/A,TRUE,"MEMO";#N/A,#N/A,TRUE,"PARAMETROS";#N/A,#N/A,TRUE,"RLI ";#N/A,#N/A,TRUE,"IMPTO.DET.";#N/A,#N/A,TRUE,"FUT-FUNT";#N/A,#N/A,TRUE,"CPI-PATR.";#N/A,#N/A,TRUE,"CM CPI";#N/A,#N/A,TRUE,"PROV";#N/A,#N/A,TRUE,"A FIJO";#N/A,#N/A,TRUE,"LEASING";#N/A,#N/A,TRUE,"VPP";#N/A,#N/A,TRUE,"PPM";#N/A,#N/A,TRUE,"OTROS"}</definedName>
    <definedName name="hgu" hidden="1">{#N/A,#N/A,TRUE,"MEMO";#N/A,#N/A,TRUE,"PARAMETROS";#N/A,#N/A,TRUE,"RLI ";#N/A,#N/A,TRUE,"IMPTO.DET.";#N/A,#N/A,TRUE,"FUT-FUNT";#N/A,#N/A,TRUE,"CPI-PATR.";#N/A,#N/A,TRUE,"CM CPI";#N/A,#N/A,TRUE,"PROV";#N/A,#N/A,TRUE,"A FIJO";#N/A,#N/A,TRUE,"LEASING";#N/A,#N/A,TRUE,"VPP";#N/A,#N/A,TRUE,"PPM";#N/A,#N/A,TRUE,"OTROS"}</definedName>
    <definedName name="hguukkkijghjkklllkkiy" localSheetId="16" hidden="1">{#N/A,#N/A,FALSE,"Aging Summary";#N/A,#N/A,FALSE,"Ratio Analysis";#N/A,#N/A,FALSE,"Test 120 Day Accts";#N/A,#N/A,FALSE,"Tickmarks"}</definedName>
    <definedName name="hguukkkijghjkklllkkiy" localSheetId="18" hidden="1">{#N/A,#N/A,FALSE,"Aging Summary";#N/A,#N/A,FALSE,"Ratio Analysis";#N/A,#N/A,FALSE,"Test 120 Day Accts";#N/A,#N/A,FALSE,"Tickmarks"}</definedName>
    <definedName name="hguukkkijghjkklllkkiy" hidden="1">{#N/A,#N/A,FALSE,"Aging Summary";#N/A,#N/A,FALSE,"Ratio Analysis";#N/A,#N/A,FALSE,"Test 120 Day Accts";#N/A,#N/A,FALSE,"Tickmarks"}</definedName>
    <definedName name="hgv" localSheetId="16" hidden="1">{#N/A,#N/A,FALSE,"Aging Summary";#N/A,#N/A,FALSE,"Ratio Analysis";#N/A,#N/A,FALSE,"Test 120 Day Accts";#N/A,#N/A,FALSE,"Tickmarks"}</definedName>
    <definedName name="hgv" localSheetId="18" hidden="1">{#N/A,#N/A,FALSE,"Aging Summary";#N/A,#N/A,FALSE,"Ratio Analysis";#N/A,#N/A,FALSE,"Test 120 Day Accts";#N/A,#N/A,FALSE,"Tickmarks"}</definedName>
    <definedName name="hgv" hidden="1">{#N/A,#N/A,FALSE,"Aging Summary";#N/A,#N/A,FALSE,"Ratio Analysis";#N/A,#N/A,FALSE,"Test 120 Day Accts";#N/A,#N/A,FALSE,"Tickmarks"}</definedName>
    <definedName name="hh" localSheetId="16" hidden="1">{#N/A,#N/A,FALSE,"Graficos";#N/A,#N/A,FALSE,"P.Ingresos";#N/A,#N/A,FALSE,"P.Gastos";#N/A,#N/A,FALSE,"I.Trafico";#N/A,#N/A,FALSE,"I.Peajes";#N/A,#N/A,FALSE,"G.Operativos";#N/A,#N/A,FALSE,"Cf Proyecto";#N/A,#N/A,FALSE,"C.PYG";#N/A,#N/A,FALSE,"Balance";#N/A,#N/A,FALSE,"TIR AC";#N/A,#N/A,FALSE,"TIR E"}</definedName>
    <definedName name="hh" localSheetId="18" hidden="1">{#N/A,#N/A,FALSE,"Graficos";#N/A,#N/A,FALSE,"P.Ingresos";#N/A,#N/A,FALSE,"P.Gastos";#N/A,#N/A,FALSE,"I.Trafico";#N/A,#N/A,FALSE,"I.Peajes";#N/A,#N/A,FALSE,"G.Operativos";#N/A,#N/A,FALSE,"Cf Proyecto";#N/A,#N/A,FALSE,"C.PYG";#N/A,#N/A,FALSE,"Balance";#N/A,#N/A,FALSE,"TIR AC";#N/A,#N/A,FALSE,"TIR E"}</definedName>
    <definedName name="hh" hidden="1">{#N/A,#N/A,FALSE,"Graficos";#N/A,#N/A,FALSE,"P.Ingresos";#N/A,#N/A,FALSE,"P.Gastos";#N/A,#N/A,FALSE,"I.Trafico";#N/A,#N/A,FALSE,"I.Peajes";#N/A,#N/A,FALSE,"G.Operativos";#N/A,#N/A,FALSE,"Cf Proyecto";#N/A,#N/A,FALSE,"C.PYG";#N/A,#N/A,FALSE,"Balance";#N/A,#N/A,FALSE,"TIR AC";#N/A,#N/A,FALSE,"TIR E"}</definedName>
    <definedName name="HHGF"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GF"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GF"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H" localSheetId="16" hidden="1">{#N/A,#N/A,FALSE,"voz corporativa";#N/A,#N/A,FALSE,"Transmisión de datos";#N/A,#N/A,FALSE,"Videoconferencia";#N/A,#N/A,FALSE,"Correo electrónico";#N/A,#N/A,FALSE,"Correo de voz";#N/A,#N/A,FALSE,"Megafax";#N/A,#N/A,FALSE,"Edi";#N/A,#N/A,FALSE,"Internet";#N/A,#N/A,FALSE,"VSAT";#N/A,#N/A,FALSE,"ing ult. milla"}</definedName>
    <definedName name="HHH" localSheetId="18" hidden="1">{#N/A,#N/A,FALSE,"voz corporativa";#N/A,#N/A,FALSE,"Transmisión de datos";#N/A,#N/A,FALSE,"Videoconferencia";#N/A,#N/A,FALSE,"Correo electrónico";#N/A,#N/A,FALSE,"Correo de voz";#N/A,#N/A,FALSE,"Megafax";#N/A,#N/A,FALSE,"Edi";#N/A,#N/A,FALSE,"Internet";#N/A,#N/A,FALSE,"VSAT";#N/A,#N/A,FALSE,"ing ult. milla"}</definedName>
    <definedName name="HHH" hidden="1">{#N/A,#N/A,FALSE,"voz corporativa";#N/A,#N/A,FALSE,"Transmisión de datos";#N/A,#N/A,FALSE,"Videoconferencia";#N/A,#N/A,FALSE,"Correo electrónico";#N/A,#N/A,FALSE,"Correo de voz";#N/A,#N/A,FALSE,"Megafax";#N/A,#N/A,FALSE,"Edi";#N/A,#N/A,FALSE,"Internet";#N/A,#N/A,FALSE,"VSAT";#N/A,#N/A,FALSE,"ing ult. milla"}</definedName>
    <definedName name="hhhdfhdff" localSheetId="16" hidden="1">{#N/A,#N/A,FALSE,"Aging Summary";#N/A,#N/A,FALSE,"Ratio Analysis";#N/A,#N/A,FALSE,"Test 120 Day Accts";#N/A,#N/A,FALSE,"Tickmarks"}</definedName>
    <definedName name="hhhdfhdff" localSheetId="18" hidden="1">{#N/A,#N/A,FALSE,"Aging Summary";#N/A,#N/A,FALSE,"Ratio Analysis";#N/A,#N/A,FALSE,"Test 120 Day Accts";#N/A,#N/A,FALSE,"Tickmarks"}</definedName>
    <definedName name="hhhdfhdff" hidden="1">{#N/A,#N/A,FALSE,"Aging Summary";#N/A,#N/A,FALSE,"Ratio Analysis";#N/A,#N/A,FALSE,"Test 120 Day Accts";#N/A,#N/A,FALSE,"Tickmarks"}</definedName>
    <definedName name="hhhh" localSheetId="16" hidden="1">{#N/A,#N/A,FALSE,"Aging Summary";#N/A,#N/A,FALSE,"Ratio Analysis";#N/A,#N/A,FALSE,"Test 120 Day Accts";#N/A,#N/A,FALSE,"Tickmarks"}</definedName>
    <definedName name="hhhh" localSheetId="18" hidden="1">{#N/A,#N/A,FALSE,"Aging Summary";#N/A,#N/A,FALSE,"Ratio Analysis";#N/A,#N/A,FALSE,"Test 120 Day Accts";#N/A,#N/A,FALSE,"Tickmarks"}</definedName>
    <definedName name="hhhh" hidden="1">{#N/A,#N/A,FALSE,"Aging Summary";#N/A,#N/A,FALSE,"Ratio Analysis";#N/A,#N/A,FALSE,"Test 120 Day Accts";#N/A,#N/A,FALSE,"Tickmarks"}</definedName>
    <definedName name="hhhh_1" localSheetId="16" hidden="1">{#N/A,#N/A,FALSE,"Aging Summary";#N/A,#N/A,FALSE,"Ratio Analysis";#N/A,#N/A,FALSE,"Test 120 Day Accts";#N/A,#N/A,FALSE,"Tickmarks"}</definedName>
    <definedName name="hhhh_1" localSheetId="18" hidden="1">{#N/A,#N/A,FALSE,"Aging Summary";#N/A,#N/A,FALSE,"Ratio Analysis";#N/A,#N/A,FALSE,"Test 120 Day Accts";#N/A,#N/A,FALSE,"Tickmarks"}</definedName>
    <definedName name="hhhh_1" hidden="1">{#N/A,#N/A,FALSE,"Aging Summary";#N/A,#N/A,FALSE,"Ratio Analysis";#N/A,#N/A,FALSE,"Test 120 Day Accts";#N/A,#N/A,FALSE,"Tickmarks"}</definedName>
    <definedName name="hhhhh" localSheetId="16" hidden="1">{#N/A,#N/A,FALSE,"Aging Summary";#N/A,#N/A,FALSE,"Ratio Analysis";#N/A,#N/A,FALSE,"Test 120 Day Accts";#N/A,#N/A,FALSE,"Tickmarks"}</definedName>
    <definedName name="hhhhh" localSheetId="18" hidden="1">{#N/A,#N/A,FALSE,"Aging Summary";#N/A,#N/A,FALSE,"Ratio Analysis";#N/A,#N/A,FALSE,"Test 120 Day Accts";#N/A,#N/A,FALSE,"Tickmarks"}</definedName>
    <definedName name="hhhhh" hidden="1">{#N/A,#N/A,FALSE,"Aging Summary";#N/A,#N/A,FALSE,"Ratio Analysis";#N/A,#N/A,FALSE,"Test 120 Day Accts";#N/A,#N/A,FALSE,"Tickmarks"}</definedName>
    <definedName name="hhhhh_1" localSheetId="16" hidden="1">{#N/A,#N/A,FALSE,"Aging Summary";#N/A,#N/A,FALSE,"Ratio Analysis";#N/A,#N/A,FALSE,"Test 120 Day Accts";#N/A,#N/A,FALSE,"Tickmarks"}</definedName>
    <definedName name="hhhhh_1" localSheetId="18" hidden="1">{#N/A,#N/A,FALSE,"Aging Summary";#N/A,#N/A,FALSE,"Ratio Analysis";#N/A,#N/A,FALSE,"Test 120 Day Accts";#N/A,#N/A,FALSE,"Tickmarks"}</definedName>
    <definedName name="hhhhh_1" hidden="1">{#N/A,#N/A,FALSE,"Aging Summary";#N/A,#N/A,FALSE,"Ratio Analysis";#N/A,#N/A,FALSE,"Test 120 Day Accts";#N/A,#N/A,FALSE,"Tickmarks"}</definedName>
    <definedName name="hhhhh_2" localSheetId="16" hidden="1">{#N/A,#N/A,FALSE,"Aging Summary";#N/A,#N/A,FALSE,"Ratio Analysis";#N/A,#N/A,FALSE,"Test 120 Day Accts";#N/A,#N/A,FALSE,"Tickmarks"}</definedName>
    <definedName name="hhhhh_2" localSheetId="18" hidden="1">{#N/A,#N/A,FALSE,"Aging Summary";#N/A,#N/A,FALSE,"Ratio Analysis";#N/A,#N/A,FALSE,"Test 120 Day Accts";#N/A,#N/A,FALSE,"Tickmarks"}</definedName>
    <definedName name="hhhhh_2" hidden="1">{#N/A,#N/A,FALSE,"Aging Summary";#N/A,#N/A,FALSE,"Ratio Analysis";#N/A,#N/A,FALSE,"Test 120 Day Accts";#N/A,#N/A,FALSE,"Tickmarks"}</definedName>
    <definedName name="hhhhh_3" localSheetId="16" hidden="1">{#N/A,#N/A,FALSE,"Aging Summary";#N/A,#N/A,FALSE,"Ratio Analysis";#N/A,#N/A,FALSE,"Test 120 Day Accts";#N/A,#N/A,FALSE,"Tickmarks"}</definedName>
    <definedName name="hhhhh_3" localSheetId="18" hidden="1">{#N/A,#N/A,FALSE,"Aging Summary";#N/A,#N/A,FALSE,"Ratio Analysis";#N/A,#N/A,FALSE,"Test 120 Day Accts";#N/A,#N/A,FALSE,"Tickmarks"}</definedName>
    <definedName name="hhhhh_3" hidden="1">{#N/A,#N/A,FALSE,"Aging Summary";#N/A,#N/A,FALSE,"Ratio Analysis";#N/A,#N/A,FALSE,"Test 120 Day Accts";#N/A,#N/A,FALSE,"Tickmarks"}</definedName>
    <definedName name="hhhhhh" localSheetId="16" hidden="1">{#VALUE!,#N/A,FALSE,0;#N/A,#N/A,FALSE,0;#N/A,#N/A,FALSE,0;#N/A,#N/A,FALSE,0}</definedName>
    <definedName name="hhhhhh" localSheetId="18" hidden="1">{#VALUE!,#N/A,FALSE,0;#N/A,#N/A,FALSE,0;#N/A,#N/A,FALSE,0;#N/A,#N/A,FALSE,0}</definedName>
    <definedName name="hhhhhh" hidden="1">{#VALUE!,#N/A,FALSE,0;#N/A,#N/A,FALSE,0;#N/A,#N/A,FALSE,0;#N/A,#N/A,FALSE,0}</definedName>
    <definedName name="hhhhhhh" localSheetId="16" hidden="1">{#N/A,#N/A,FALSE,"PATRIM12"}</definedName>
    <definedName name="hhhhhhh" localSheetId="18" hidden="1">{#N/A,#N/A,FALSE,"PATRIM12"}</definedName>
    <definedName name="hhhhhhh" hidden="1">{#N/A,#N/A,FALSE,"PATRIM12"}</definedName>
    <definedName name="hhhhhhhhhhhh">#REF!</definedName>
    <definedName name="hhhhhhhhhhhhhhh">#REF!</definedName>
    <definedName name="hhhhhhhhhhhhhhhhh" localSheetId="16" hidden="1">{#N/A,#N/A,TRUE,"Main Issues";#N/A,#N/A,TRUE,"Income statement ($)"}</definedName>
    <definedName name="hhhhhhhhhhhhhhhhh" localSheetId="18" hidden="1">{#N/A,#N/A,TRUE,"Main Issues";#N/A,#N/A,TRUE,"Income statement ($)"}</definedName>
    <definedName name="hhhhhhhhhhhhhhhhh" hidden="1">{#N/A,#N/A,TRUE,"Main Issues";#N/A,#N/A,TRUE,"Income statement ($)"}</definedName>
    <definedName name="hhhhhhhhhhhhhhhhhh" hidden="1">#REF!</definedName>
    <definedName name="hhhhhhhhhhhhhuuuuuuuuuu" localSheetId="16" hidden="1">{#N/A,#N/A,TRUE,"Proposal";#N/A,#N/A,TRUE,"Assumptions";#N/A,#N/A,TRUE,"Net Income";#N/A,#N/A,TRUE,"Balsheet";#N/A,#N/A,TRUE,"Capex";#N/A,#N/A,TRUE,"Volumes";#N/A,#N/A,TRUE,"Revenues";#N/A,#N/A,TRUE,"Var.Costs";#N/A,#N/A,TRUE,"Personnel";#N/A,#N/A,TRUE,"Other costs";#N/A,#N/A,TRUE,"MKTG and G&amp;A"}</definedName>
    <definedName name="hhhhhhhhhhhhhuuuuuuuuuu" localSheetId="18" hidden="1">{#N/A,#N/A,TRUE,"Proposal";#N/A,#N/A,TRUE,"Assumptions";#N/A,#N/A,TRUE,"Net Income";#N/A,#N/A,TRUE,"Balsheet";#N/A,#N/A,TRUE,"Capex";#N/A,#N/A,TRUE,"Volumes";#N/A,#N/A,TRUE,"Revenues";#N/A,#N/A,TRUE,"Var.Costs";#N/A,#N/A,TRUE,"Personnel";#N/A,#N/A,TRUE,"Other costs";#N/A,#N/A,TRUE,"MKTG and G&amp;A"}</definedName>
    <definedName name="hhhhhhhhhhhhhuuuuuuuuuu" hidden="1">{#N/A,#N/A,TRUE,"Proposal";#N/A,#N/A,TRUE,"Assumptions";#N/A,#N/A,TRUE,"Net Income";#N/A,#N/A,TRUE,"Balsheet";#N/A,#N/A,TRUE,"Capex";#N/A,#N/A,TRUE,"Volumes";#N/A,#N/A,TRUE,"Revenues";#N/A,#N/A,TRUE,"Var.Costs";#N/A,#N/A,TRUE,"Personnel";#N/A,#N/A,TRUE,"Other costs";#N/A,#N/A,TRUE,"MKTG and G&amp;A"}</definedName>
    <definedName name="hhj" localSheetId="16" hidden="1">{#N/A,#N/A,FALSE,"Aging Summary";#N/A,#N/A,FALSE,"Ratio Analysis";#N/A,#N/A,FALSE,"Test 120 Day Accts";#N/A,#N/A,FALSE,"Tickmarks"}</definedName>
    <definedName name="hhj" localSheetId="18" hidden="1">{#N/A,#N/A,FALSE,"Aging Summary";#N/A,#N/A,FALSE,"Ratio Analysis";#N/A,#N/A,FALSE,"Test 120 Day Accts";#N/A,#N/A,FALSE,"Tickmarks"}</definedName>
    <definedName name="hhj" hidden="1">{#N/A,#N/A,FALSE,"Aging Summary";#N/A,#N/A,FALSE,"Ratio Analysis";#N/A,#N/A,FALSE,"Test 120 Day Accts";#N/A,#N/A,FALSE,"Tickmarks"}</definedName>
    <definedName name="hhjjkjkj" localSheetId="16" hidden="1">{#N/A,#N/A,FALSE,"Aging Summary";#N/A,#N/A,FALSE,"Ratio Analysis";#N/A,#N/A,FALSE,"Test 120 Day Accts";#N/A,#N/A,FALSE,"Tickmarks"}</definedName>
    <definedName name="hhjjkjkj" localSheetId="18" hidden="1">{#N/A,#N/A,FALSE,"Aging Summary";#N/A,#N/A,FALSE,"Ratio Analysis";#N/A,#N/A,FALSE,"Test 120 Day Accts";#N/A,#N/A,FALSE,"Tickmarks"}</definedName>
    <definedName name="hhjjkjkj" hidden="1">{#N/A,#N/A,FALSE,"Aging Summary";#N/A,#N/A,FALSE,"Ratio Analysis";#N/A,#N/A,FALSE,"Test 120 Day Accts";#N/A,#N/A,FALSE,"Tickmarks"}</definedName>
    <definedName name="hhjjkjkj_1" localSheetId="16" hidden="1">{#N/A,#N/A,FALSE,"Aging Summary";#N/A,#N/A,FALSE,"Ratio Analysis";#N/A,#N/A,FALSE,"Test 120 Day Accts";#N/A,#N/A,FALSE,"Tickmarks"}</definedName>
    <definedName name="hhjjkjkj_1" localSheetId="18" hidden="1">{#N/A,#N/A,FALSE,"Aging Summary";#N/A,#N/A,FALSE,"Ratio Analysis";#N/A,#N/A,FALSE,"Test 120 Day Accts";#N/A,#N/A,FALSE,"Tickmarks"}</definedName>
    <definedName name="hhjjkjkj_1" hidden="1">{#N/A,#N/A,FALSE,"Aging Summary";#N/A,#N/A,FALSE,"Ratio Analysis";#N/A,#N/A,FALSE,"Test 120 Day Accts";#N/A,#N/A,FALSE,"Tickmarks"}</definedName>
    <definedName name="hhjjkjkj_2" localSheetId="16" hidden="1">{#N/A,#N/A,FALSE,"Aging Summary";#N/A,#N/A,FALSE,"Ratio Analysis";#N/A,#N/A,FALSE,"Test 120 Day Accts";#N/A,#N/A,FALSE,"Tickmarks"}</definedName>
    <definedName name="hhjjkjkj_2" localSheetId="18" hidden="1">{#N/A,#N/A,FALSE,"Aging Summary";#N/A,#N/A,FALSE,"Ratio Analysis";#N/A,#N/A,FALSE,"Test 120 Day Accts";#N/A,#N/A,FALSE,"Tickmarks"}</definedName>
    <definedName name="hhjjkjkj_2" hidden="1">{#N/A,#N/A,FALSE,"Aging Summary";#N/A,#N/A,FALSE,"Ratio Analysis";#N/A,#N/A,FALSE,"Test 120 Day Accts";#N/A,#N/A,FALSE,"Tickmarks"}</definedName>
    <definedName name="hhjjkjkj_3" localSheetId="16" hidden="1">{#N/A,#N/A,FALSE,"Aging Summary";#N/A,#N/A,FALSE,"Ratio Analysis";#N/A,#N/A,FALSE,"Test 120 Day Accts";#N/A,#N/A,FALSE,"Tickmarks"}</definedName>
    <definedName name="hhjjkjkj_3" localSheetId="18" hidden="1">{#N/A,#N/A,FALSE,"Aging Summary";#N/A,#N/A,FALSE,"Ratio Analysis";#N/A,#N/A,FALSE,"Test 120 Day Accts";#N/A,#N/A,FALSE,"Tickmarks"}</definedName>
    <definedName name="hhjjkjkj_3" hidden="1">{#N/A,#N/A,FALSE,"Aging Summary";#N/A,#N/A,FALSE,"Ratio Analysis";#N/A,#N/A,FALSE,"Test 120 Day Accts";#N/A,#N/A,FALSE,"Tickmarks"}</definedName>
    <definedName name="hhu">#REF!</definedName>
    <definedName name="hhuu" localSheetId="16" hidden="1">{#N/A,#N/A,FALSE,"Aging Summary";#N/A,#N/A,FALSE,"Ratio Analysis";#N/A,#N/A,FALSE,"Test 120 Day Accts";#N/A,#N/A,FALSE,"Tickmarks"}</definedName>
    <definedName name="hhuu" localSheetId="18" hidden="1">{#N/A,#N/A,FALSE,"Aging Summary";#N/A,#N/A,FALSE,"Ratio Analysis";#N/A,#N/A,FALSE,"Test 120 Day Accts";#N/A,#N/A,FALSE,"Tickmarks"}</definedName>
    <definedName name="hhuu" hidden="1">{#N/A,#N/A,FALSE,"Aging Summary";#N/A,#N/A,FALSE,"Ratio Analysis";#N/A,#N/A,FALSE,"Test 120 Day Accts";#N/A,#N/A,FALSE,"Tickmarks"}</definedName>
    <definedName name="hhy" localSheetId="16" hidden="1">{"'DIFPRE'!$A$2:$M$54"}</definedName>
    <definedName name="hhy" localSheetId="18" hidden="1">{"'DIFPRE'!$A$2:$M$54"}</definedName>
    <definedName name="hhy" hidden="1">{"'DIFPRE'!$A$2:$M$54"}</definedName>
    <definedName name="hhyy" localSheetId="16" hidden="1">{#N/A,#N/A,FALSE,"Aging Summary";#N/A,#N/A,FALSE,"Ratio Analysis";#N/A,#N/A,FALSE,"Test 120 Day Accts";#N/A,#N/A,FALSE,"Tickmarks"}</definedName>
    <definedName name="hhyy" localSheetId="18" hidden="1">{#N/A,#N/A,FALSE,"Aging Summary";#N/A,#N/A,FALSE,"Ratio Analysis";#N/A,#N/A,FALSE,"Test 120 Day Accts";#N/A,#N/A,FALSE,"Tickmarks"}</definedName>
    <definedName name="hhyy" hidden="1">{#N/A,#N/A,FALSE,"Aging Summary";#N/A,#N/A,FALSE,"Ratio Analysis";#N/A,#N/A,FALSE,"Test 120 Day Accts";#N/A,#N/A,FALSE,"Tickmarks"}</definedName>
    <definedName name="hhyy_1" localSheetId="16" hidden="1">{#N/A,#N/A,FALSE,"Aging Summary";#N/A,#N/A,FALSE,"Ratio Analysis";#N/A,#N/A,FALSE,"Test 120 Day Accts";#N/A,#N/A,FALSE,"Tickmarks"}</definedName>
    <definedName name="hhyy_1" localSheetId="18" hidden="1">{#N/A,#N/A,FALSE,"Aging Summary";#N/A,#N/A,FALSE,"Ratio Analysis";#N/A,#N/A,FALSE,"Test 120 Day Accts";#N/A,#N/A,FALSE,"Tickmarks"}</definedName>
    <definedName name="hhyy_1" hidden="1">{#N/A,#N/A,FALSE,"Aging Summary";#N/A,#N/A,FALSE,"Ratio Analysis";#N/A,#N/A,FALSE,"Test 120 Day Accts";#N/A,#N/A,FALSE,"Tickmarks"}</definedName>
    <definedName name="hhyy_2" localSheetId="16" hidden="1">{#N/A,#N/A,FALSE,"Aging Summary";#N/A,#N/A,FALSE,"Ratio Analysis";#N/A,#N/A,FALSE,"Test 120 Day Accts";#N/A,#N/A,FALSE,"Tickmarks"}</definedName>
    <definedName name="hhyy_2" localSheetId="18" hidden="1">{#N/A,#N/A,FALSE,"Aging Summary";#N/A,#N/A,FALSE,"Ratio Analysis";#N/A,#N/A,FALSE,"Test 120 Day Accts";#N/A,#N/A,FALSE,"Tickmarks"}</definedName>
    <definedName name="hhyy_2" hidden="1">{#N/A,#N/A,FALSE,"Aging Summary";#N/A,#N/A,FALSE,"Ratio Analysis";#N/A,#N/A,FALSE,"Test 120 Day Accts";#N/A,#N/A,FALSE,"Tickmarks"}</definedName>
    <definedName name="hhyy_3" localSheetId="16" hidden="1">{#N/A,#N/A,FALSE,"Aging Summary";#N/A,#N/A,FALSE,"Ratio Analysis";#N/A,#N/A,FALSE,"Test 120 Day Accts";#N/A,#N/A,FALSE,"Tickmarks"}</definedName>
    <definedName name="hhyy_3" localSheetId="18" hidden="1">{#N/A,#N/A,FALSE,"Aging Summary";#N/A,#N/A,FALSE,"Ratio Analysis";#N/A,#N/A,FALSE,"Test 120 Day Accts";#N/A,#N/A,FALSE,"Tickmarks"}</definedName>
    <definedName name="hhyy_3" hidden="1">{#N/A,#N/A,FALSE,"Aging Summary";#N/A,#N/A,FALSE,"Ratio Analysis";#N/A,#N/A,FALSE,"Test 120 Day Accts";#N/A,#N/A,FALSE,"Tickmarks"}</definedName>
    <definedName name="HiddenRows" hidden="1">#REF!</definedName>
    <definedName name="HideMe1">#REF!</definedName>
    <definedName name="HideMe2">#REF!</definedName>
    <definedName name="HideMe3">#REF!</definedName>
    <definedName name="HideMe4">#REF!</definedName>
    <definedName name="Highinput">#REF!</definedName>
    <definedName name="highlight2030">#REF!</definedName>
    <definedName name="highlights">#REF!</definedName>
    <definedName name="highlights_20012015">#REF!</definedName>
    <definedName name="hijo"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hijo"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hijo"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HIOO" localSheetId="16" hidden="1">{#N/A,#N/A,FALSE,"Aging Summary";#N/A,#N/A,FALSE,"Ratio Analysis";#N/A,#N/A,FALSE,"Test 120 Day Accts";#N/A,#N/A,FALSE,"Tickmarks"}</definedName>
    <definedName name="HIOO" localSheetId="18" hidden="1">{#N/A,#N/A,FALSE,"Aging Summary";#N/A,#N/A,FALSE,"Ratio Analysis";#N/A,#N/A,FALSE,"Test 120 Day Accts";#N/A,#N/A,FALSE,"Tickmarks"}</definedName>
    <definedName name="HIOO" hidden="1">{#N/A,#N/A,FALSE,"Aging Summary";#N/A,#N/A,FALSE,"Ratio Analysis";#N/A,#N/A,FALSE,"Test 120 Day Accts";#N/A,#N/A,FALSE,"Tickmarks"}</definedName>
    <definedName name="HIOO_1" localSheetId="16" hidden="1">{#N/A,#N/A,FALSE,"Aging Summary";#N/A,#N/A,FALSE,"Ratio Analysis";#N/A,#N/A,FALSE,"Test 120 Day Accts";#N/A,#N/A,FALSE,"Tickmarks"}</definedName>
    <definedName name="HIOO_1" localSheetId="18" hidden="1">{#N/A,#N/A,FALSE,"Aging Summary";#N/A,#N/A,FALSE,"Ratio Analysis";#N/A,#N/A,FALSE,"Test 120 Day Accts";#N/A,#N/A,FALSE,"Tickmarks"}</definedName>
    <definedName name="HIOO_1" hidden="1">{#N/A,#N/A,FALSE,"Aging Summary";#N/A,#N/A,FALSE,"Ratio Analysis";#N/A,#N/A,FALSE,"Test 120 Day Accts";#N/A,#N/A,FALSE,"Tickmarks"}</definedName>
    <definedName name="HIOO_2" localSheetId="16" hidden="1">{#N/A,#N/A,FALSE,"Aging Summary";#N/A,#N/A,FALSE,"Ratio Analysis";#N/A,#N/A,FALSE,"Test 120 Day Accts";#N/A,#N/A,FALSE,"Tickmarks"}</definedName>
    <definedName name="HIOO_2" localSheetId="18" hidden="1">{#N/A,#N/A,FALSE,"Aging Summary";#N/A,#N/A,FALSE,"Ratio Analysis";#N/A,#N/A,FALSE,"Test 120 Day Accts";#N/A,#N/A,FALSE,"Tickmarks"}</definedName>
    <definedName name="HIOO_2" hidden="1">{#N/A,#N/A,FALSE,"Aging Summary";#N/A,#N/A,FALSE,"Ratio Analysis";#N/A,#N/A,FALSE,"Test 120 Day Accts";#N/A,#N/A,FALSE,"Tickmarks"}</definedName>
    <definedName name="HIOO_3" localSheetId="16" hidden="1">{#N/A,#N/A,FALSE,"Aging Summary";#N/A,#N/A,FALSE,"Ratio Analysis";#N/A,#N/A,FALSE,"Test 120 Day Accts";#N/A,#N/A,FALSE,"Tickmarks"}</definedName>
    <definedName name="HIOO_3" localSheetId="18" hidden="1">{#N/A,#N/A,FALSE,"Aging Summary";#N/A,#N/A,FALSE,"Ratio Analysis";#N/A,#N/A,FALSE,"Test 120 Day Accts";#N/A,#N/A,FALSE,"Tickmarks"}</definedName>
    <definedName name="HIOO_3" hidden="1">{#N/A,#N/A,FALSE,"Aging Summary";#N/A,#N/A,FALSE,"Ratio Analysis";#N/A,#N/A,FALSE,"Test 120 Day Accts";#N/A,#N/A,FALSE,"Tickmarks"}</definedName>
    <definedName name="HISTORICO">#REF!</definedName>
    <definedName name="Histórico">#REF!</definedName>
    <definedName name="HisYear_0" hidden="1">#REF!</definedName>
    <definedName name="HisYear_1" hidden="1">#REF!</definedName>
    <definedName name="HisYear_2" hidden="1">#REF!</definedName>
    <definedName name="HisYear_3" hidden="1">#REF!</definedName>
    <definedName name="hiuhih"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hiuhih"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hiuhih"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hj" localSheetId="16" hidden="1">{#N/A,#N/A,FALSE,"Aging Summary";#N/A,#N/A,FALSE,"Ratio Analysis";#N/A,#N/A,FALSE,"Test 120 Day Accts";#N/A,#N/A,FALSE,"Tickmarks"}</definedName>
    <definedName name="hj" localSheetId="18" hidden="1">{#N/A,#N/A,FALSE,"Aging Summary";#N/A,#N/A,FALSE,"Ratio Analysis";#N/A,#N/A,FALSE,"Test 120 Day Accts";#N/A,#N/A,FALSE,"Tickmarks"}</definedName>
    <definedName name="hj" hidden="1">{#N/A,#N/A,FALSE,"Aging Summary";#N/A,#N/A,FALSE,"Ratio Analysis";#N/A,#N/A,FALSE,"Test 120 Day Accts";#N/A,#N/A,FALSE,"Tickmarks"}</definedName>
    <definedName name="HJGFJKKJF" localSheetId="16" hidden="1">{#N/A,#N/A,TRUE,"Invoice"}</definedName>
    <definedName name="HJGFJKKJF" localSheetId="18" hidden="1">{#N/A,#N/A,TRUE,"Invoice"}</definedName>
    <definedName name="HJGFJKKJF" hidden="1">{#N/A,#N/A,TRUE,"Invoice"}</definedName>
    <definedName name="hjh" localSheetId="16" hidden="1">{#N/A,#N/A,FALSE,"Aging Summary";#N/A,#N/A,FALSE,"Ratio Analysis";#N/A,#N/A,FALSE,"Test 120 Day Accts";#N/A,#N/A,FALSE,"Tickmarks"}</definedName>
    <definedName name="hjh" localSheetId="18" hidden="1">{#N/A,#N/A,FALSE,"Aging Summary";#N/A,#N/A,FALSE,"Ratio Analysis";#N/A,#N/A,FALSE,"Test 120 Day Accts";#N/A,#N/A,FALSE,"Tickmarks"}</definedName>
    <definedName name="hjh" hidden="1">{#N/A,#N/A,FALSE,"Aging Summary";#N/A,#N/A,FALSE,"Ratio Analysis";#N/A,#N/A,FALSE,"Test 120 Day Accts";#N/A,#N/A,FALSE,"Tickmarks"}</definedName>
    <definedName name="hjhj" localSheetId="16" hidden="1">{"balanço dolares",#N/A,FALSE,"SIGADR$";"AUT BAL REAIS",#N/A,FALSE,"SIGADR$";"QUOCIENTES REAIS",#N/A,FALSE,"QUOCIENTES";"JUNH QUOCI DOLARES",#N/A,FALSE,"QUOCIENTES"}</definedName>
    <definedName name="hjhj" localSheetId="18" hidden="1">{"balanço dolares",#N/A,FALSE,"SIGADR$";"AUT BAL REAIS",#N/A,FALSE,"SIGADR$";"QUOCIENTES REAIS",#N/A,FALSE,"QUOCIENTES";"JUNH QUOCI DOLARES",#N/A,FALSE,"QUOCIENTES"}</definedName>
    <definedName name="hjhj" hidden="1">{"balanço dolares",#N/A,FALSE,"SIGADR$";"AUT BAL REAIS",#N/A,FALSE,"SIGADR$";"QUOCIENTES REAIS",#N/A,FALSE,"QUOCIENTES";"JUNH QUOCI DOLARES",#N/A,FALSE,"QUOCIENTES"}</definedName>
    <definedName name="HJHJH" localSheetId="16" hidden="1">{#N/A,#N/A,FALSE,"BCE";#N/A,#N/A,FALSE,"E_R";#N/A,#N/A,FALSE,"ANA";#N/A,#N/A,FALSE,"PAT";#N/A,#N/A,FALSE,"A_F";#N/A,#N/A,FALSE,"INV";#N/A,#N/A,FALSE,"M_V";#N/A,#N/A,FALSE,"C_M";#N/A,#N/A,FALSE,"BCECONS";#N/A,#N/A,FALSE,"ERCONS";#N/A,#N/A,FALSE,"PLANILL"}</definedName>
    <definedName name="HJHJH" localSheetId="18" hidden="1">{#N/A,#N/A,FALSE,"BCE";#N/A,#N/A,FALSE,"E_R";#N/A,#N/A,FALSE,"ANA";#N/A,#N/A,FALSE,"PAT";#N/A,#N/A,FALSE,"A_F";#N/A,#N/A,FALSE,"INV";#N/A,#N/A,FALSE,"M_V";#N/A,#N/A,FALSE,"C_M";#N/A,#N/A,FALSE,"BCECONS";#N/A,#N/A,FALSE,"ERCONS";#N/A,#N/A,FALSE,"PLANILL"}</definedName>
    <definedName name="HJHJH" hidden="1">{#N/A,#N/A,FALSE,"BCE";#N/A,#N/A,FALSE,"E_R";#N/A,#N/A,FALSE,"ANA";#N/A,#N/A,FALSE,"PAT";#N/A,#N/A,FALSE,"A_F";#N/A,#N/A,FALSE,"INV";#N/A,#N/A,FALSE,"M_V";#N/A,#N/A,FALSE,"C_M";#N/A,#N/A,FALSE,"BCECONS";#N/A,#N/A,FALSE,"ERCONS";#N/A,#N/A,FALSE,"PLANILL"}</definedName>
    <definedName name="hjij" localSheetId="16" hidden="1">{#N/A,#N/A,FALSE,"4C0696";#N/A,#N/A,FALSE,"1B1193";#N/A,#N/A,FALSE,"TABLA";#N/A,#N/A,FALSE,"INST RTA FIJA"}</definedName>
    <definedName name="hjij" localSheetId="18" hidden="1">{#N/A,#N/A,FALSE,"4C0696";#N/A,#N/A,FALSE,"1B1193";#N/A,#N/A,FALSE,"TABLA";#N/A,#N/A,FALSE,"INST RTA FIJA"}</definedName>
    <definedName name="hjij" hidden="1">{#N/A,#N/A,FALSE,"4C0696";#N/A,#N/A,FALSE,"1B1193";#N/A,#N/A,FALSE,"TABLA";#N/A,#N/A,FALSE,"INST RTA FIJA"}</definedName>
    <definedName name="hjiu" localSheetId="16" hidden="1">{#N/A,#N/A,FALSE,"Aging Summary";#N/A,#N/A,FALSE,"Ratio Analysis";#N/A,#N/A,FALSE,"Test 120 Day Accts";#N/A,#N/A,FALSE,"Tickmarks"}</definedName>
    <definedName name="hjiu" localSheetId="18" hidden="1">{#N/A,#N/A,FALSE,"Aging Summary";#N/A,#N/A,FALSE,"Ratio Analysis";#N/A,#N/A,FALSE,"Test 120 Day Accts";#N/A,#N/A,FALSE,"Tickmarks"}</definedName>
    <definedName name="hjiu" hidden="1">{#N/A,#N/A,FALSE,"Aging Summary";#N/A,#N/A,FALSE,"Ratio Analysis";#N/A,#N/A,FALSE,"Test 120 Day Accts";#N/A,#N/A,FALSE,"Tickmarks"}</definedName>
    <definedName name="hjkkluirtu" localSheetId="16" hidden="1">{#N/A,#N/A,FALSE,"Aging Summary";#N/A,#N/A,FALSE,"Ratio Analysis";#N/A,#N/A,FALSE,"Test 120 Day Accts";#N/A,#N/A,FALSE,"Tickmarks"}</definedName>
    <definedName name="hjkkluirtu" localSheetId="18" hidden="1">{#N/A,#N/A,FALSE,"Aging Summary";#N/A,#N/A,FALSE,"Ratio Analysis";#N/A,#N/A,FALSE,"Test 120 Day Accts";#N/A,#N/A,FALSE,"Tickmarks"}</definedName>
    <definedName name="hjkkluirtu" hidden="1">{#N/A,#N/A,FALSE,"Aging Summary";#N/A,#N/A,FALSE,"Ratio Analysis";#N/A,#N/A,FALSE,"Test 120 Day Accts";#N/A,#N/A,FALSE,"Tickmarks"}</definedName>
    <definedName name="hjlhjklhjl" localSheetId="16" hidden="1">{"Title",#N/A,FALSE,"Title";"Info",#N/A,FALSE,"Title";"Contents",#N/A,FALSE,"Title";"Sec.1",#N/A,FALSE,"Title";"Output1",#N/A,FALSE,"Output";"Sec.2",#N/A,FALSE,"Title";"Graph1",#N/A,FALSE,"Output";"Graph2",#N/A,FALSE,"Output";"Sec.3",#N/A,FALSE,"Title";"Gap1",#N/A,FALSE,"Output";"Sec.4",#N/A,FALSE,"Title";"Model_all",#N/A,FALSE,"Autostrade S.p.A."}</definedName>
    <definedName name="hjlhjklhjl" localSheetId="18" hidden="1">{"Title",#N/A,FALSE,"Title";"Info",#N/A,FALSE,"Title";"Contents",#N/A,FALSE,"Title";"Sec.1",#N/A,FALSE,"Title";"Output1",#N/A,FALSE,"Output";"Sec.2",#N/A,FALSE,"Title";"Graph1",#N/A,FALSE,"Output";"Graph2",#N/A,FALSE,"Output";"Sec.3",#N/A,FALSE,"Title";"Gap1",#N/A,FALSE,"Output";"Sec.4",#N/A,FALSE,"Title";"Model_all",#N/A,FALSE,"Autostrade S.p.A."}</definedName>
    <definedName name="hjlhjklhjl" hidden="1">{"Title",#N/A,FALSE,"Title";"Info",#N/A,FALSE,"Title";"Contents",#N/A,FALSE,"Title";"Sec.1",#N/A,FALSE,"Title";"Output1",#N/A,FALSE,"Output";"Sec.2",#N/A,FALSE,"Title";"Graph1",#N/A,FALSE,"Output";"Graph2",#N/A,FALSE,"Output";"Sec.3",#N/A,FALSE,"Title";"Gap1",#N/A,FALSE,"Output";"Sec.4",#N/A,FALSE,"Title";"Model_all",#N/A,FALSE,"Autostrade S.p.A."}</definedName>
    <definedName name="hjlhjlhjljkl"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hjlhjlhjljkl"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hjlhjlhjljkl" hidden="1">{"Title",#N/A,TRUE,"Title";"Content",#N/A,TRUE,"Title";"Section1",#N/A,TRUE,"Title";"Output1",#N/A,TRUE,"Output";"Section2",#N/A,TRUE,"Title";"Graph1",#N/A,TRUE,"Output";"Section3",#N/A,TRUE,"Title";"Graph2",#N/A,TRUE,"Output";"Section4",#N/A,TRUE,"Title";"Gap1",#N/A,TRUE,"Output";"Section5",#N/A,TRUE,"Title";"Model_all",#N/A,TRUE,"Autostrade S.p.A."}</definedName>
    <definedName name="hjnv" localSheetId="16" hidden="1">{#N/A,#N/A,FALSE,"Aging Summary";#N/A,#N/A,FALSE,"Ratio Analysis";#N/A,#N/A,FALSE,"Test 120 Day Accts";#N/A,#N/A,FALSE,"Tickmarks"}</definedName>
    <definedName name="hjnv" localSheetId="18" hidden="1">{#N/A,#N/A,FALSE,"Aging Summary";#N/A,#N/A,FALSE,"Ratio Analysis";#N/A,#N/A,FALSE,"Test 120 Day Accts";#N/A,#N/A,FALSE,"Tickmarks"}</definedName>
    <definedName name="hjnv" hidden="1">{#N/A,#N/A,FALSE,"Aging Summary";#N/A,#N/A,FALSE,"Ratio Analysis";#N/A,#N/A,FALSE,"Test 120 Day Accts";#N/A,#N/A,FALSE,"Tickmarks"}</definedName>
    <definedName name="HJY" localSheetId="16" hidden="1">{"'DIFPRE'!$A$2:$M$54"}</definedName>
    <definedName name="HJY" localSheetId="18" hidden="1">{"'DIFPRE'!$A$2:$M$54"}</definedName>
    <definedName name="HJY" hidden="1">{"'DIFPRE'!$A$2:$M$54"}</definedName>
    <definedName name="HKKKKK" localSheetId="16" hidden="1">{#N/A,#N/A,FALSE,"Aging Summary";#N/A,#N/A,FALSE,"Ratio Analysis";#N/A,#N/A,FALSE,"Test 120 Day Accts";#N/A,#N/A,FALSE,"Tickmarks"}</definedName>
    <definedName name="HKKKKK" localSheetId="18" hidden="1">{#N/A,#N/A,FALSE,"Aging Summary";#N/A,#N/A,FALSE,"Ratio Analysis";#N/A,#N/A,FALSE,"Test 120 Day Accts";#N/A,#N/A,FALSE,"Tickmarks"}</definedName>
    <definedName name="HKKKKK" hidden="1">{#N/A,#N/A,FALSE,"Aging Summary";#N/A,#N/A,FALSE,"Ratio Analysis";#N/A,#N/A,FALSE,"Test 120 Day Accts";#N/A,#N/A,FALSE,"Tickmarks"}</definedName>
    <definedName name="HKKKKK_1" localSheetId="16" hidden="1">{#N/A,#N/A,FALSE,"Aging Summary";#N/A,#N/A,FALSE,"Ratio Analysis";#N/A,#N/A,FALSE,"Test 120 Day Accts";#N/A,#N/A,FALSE,"Tickmarks"}</definedName>
    <definedName name="HKKKKK_1" localSheetId="18" hidden="1">{#N/A,#N/A,FALSE,"Aging Summary";#N/A,#N/A,FALSE,"Ratio Analysis";#N/A,#N/A,FALSE,"Test 120 Day Accts";#N/A,#N/A,FALSE,"Tickmarks"}</definedName>
    <definedName name="HKKKKK_1" hidden="1">{#N/A,#N/A,FALSE,"Aging Summary";#N/A,#N/A,FALSE,"Ratio Analysis";#N/A,#N/A,FALSE,"Test 120 Day Accts";#N/A,#N/A,FALSE,"Tickmarks"}</definedName>
    <definedName name="HKKKKK_2" localSheetId="16" hidden="1">{#N/A,#N/A,FALSE,"Aging Summary";#N/A,#N/A,FALSE,"Ratio Analysis";#N/A,#N/A,FALSE,"Test 120 Day Accts";#N/A,#N/A,FALSE,"Tickmarks"}</definedName>
    <definedName name="HKKKKK_2" localSheetId="18" hidden="1">{#N/A,#N/A,FALSE,"Aging Summary";#N/A,#N/A,FALSE,"Ratio Analysis";#N/A,#N/A,FALSE,"Test 120 Day Accts";#N/A,#N/A,FALSE,"Tickmarks"}</definedName>
    <definedName name="HKKKKK_2" hidden="1">{#N/A,#N/A,FALSE,"Aging Summary";#N/A,#N/A,FALSE,"Ratio Analysis";#N/A,#N/A,FALSE,"Test 120 Day Accts";#N/A,#N/A,FALSE,"Tickmarks"}</definedName>
    <definedName name="HKKKKK_3" localSheetId="16" hidden="1">{#N/A,#N/A,FALSE,"Aging Summary";#N/A,#N/A,FALSE,"Ratio Analysis";#N/A,#N/A,FALSE,"Test 120 Day Accts";#N/A,#N/A,FALSE,"Tickmarks"}</definedName>
    <definedName name="HKKKKK_3" localSheetId="18" hidden="1">{#N/A,#N/A,FALSE,"Aging Summary";#N/A,#N/A,FALSE,"Ratio Analysis";#N/A,#N/A,FALSE,"Test 120 Day Accts";#N/A,#N/A,FALSE,"Tickmarks"}</definedName>
    <definedName name="HKKKKK_3" hidden="1">{#N/A,#N/A,FALSE,"Aging Summary";#N/A,#N/A,FALSE,"Ratio Analysis";#N/A,#N/A,FALSE,"Test 120 Day Accts";#N/A,#N/A,FALSE,"Tickmarks"}</definedName>
    <definedName name="hlhlkjh" hidden="1">#REF!</definedName>
    <definedName name="hlkh" localSheetId="16" hidden="1">{#N/A,#N/A,FALSE,"Aging Summary";#N/A,#N/A,FALSE,"Ratio Analysis";#N/A,#N/A,FALSE,"Test 120 Day Accts";#N/A,#N/A,FALSE,"Tickmarks"}</definedName>
    <definedName name="hlkh" localSheetId="18" hidden="1">{#N/A,#N/A,FALSE,"Aging Summary";#N/A,#N/A,FALSE,"Ratio Analysis";#N/A,#N/A,FALSE,"Test 120 Day Accts";#N/A,#N/A,FALSE,"Tickmarks"}</definedName>
    <definedName name="hlkh" hidden="1">{#N/A,#N/A,FALSE,"Aging Summary";#N/A,#N/A,FALSE,"Ratio Analysis";#N/A,#N/A,FALSE,"Test 120 Day Accts";#N/A,#N/A,FALSE,"Tickmarks"}</definedName>
    <definedName name="hn._I006" hidden="1">#REF!</definedName>
    <definedName name="hn._I018" hidden="1">#REF!</definedName>
    <definedName name="hn._I024" hidden="1">#REF!</definedName>
    <definedName name="hn._I028" hidden="1">#REF!</definedName>
    <definedName name="hn._I029" hidden="1">#REF!</definedName>
    <definedName name="hn._I030" hidden="1">#REF!</definedName>
    <definedName name="hn._I031" hidden="1">#REF!</definedName>
    <definedName name="hn._I044" hidden="1">#REF!</definedName>
    <definedName name="hn._I051" hidden="1">#REF!</definedName>
    <definedName name="hn._I059" hidden="1">#REF!</definedName>
    <definedName name="hn._I062" hidden="1">#REF!</definedName>
    <definedName name="hn._I070" hidden="1">#REF!</definedName>
    <definedName name="hn._I071" hidden="1">#REF!</definedName>
    <definedName name="hn._I075" hidden="1">#REF!</definedName>
    <definedName name="hn._I077" hidden="1">#REF!</definedName>
    <definedName name="hn._I083" hidden="1">#REF!</definedName>
    <definedName name="hn._I085" hidden="1">#REF!</definedName>
    <definedName name="hn._P001" hidden="1">#REF!</definedName>
    <definedName name="hn._P002" hidden="1">#REF!</definedName>
    <definedName name="hn._P004" hidden="1">#REF!</definedName>
    <definedName name="hn._P014" hidden="1">#REF!</definedName>
    <definedName name="hn._P016" hidden="1">#REF!</definedName>
    <definedName name="hn._P017" hidden="1">#REF!</definedName>
    <definedName name="hn._P017g" hidden="1">#REF!</definedName>
    <definedName name="hn._P021" hidden="1">#REF!</definedName>
    <definedName name="hn._P024" hidden="1">#REF!</definedName>
    <definedName name="hn.Add015" hidden="1">#REF!</definedName>
    <definedName name="hn.Aggregate" hidden="1">#REF!</definedName>
    <definedName name="hn.CompanyInfo" hidden="1">#REF!</definedName>
    <definedName name="hn.CompanyName" hidden="1">#REF!</definedName>
    <definedName name="hn.CompanyUCN" hidden="1">#REF!</definedName>
    <definedName name="hn.ConvertVal1" hidden="1">#REF!</definedName>
    <definedName name="hn.ConvertZero1" hidden="1">#REF!,#REF!,#REF!,#REF!,#REF!,#REF!,#REF!,#REF!,#REF!,#REF!</definedName>
    <definedName name="hn.ConvertZero2" hidden="1">#REF!,#REF!,#REF!,#REF!,#REF!,#REF!,#REF!,#REF!</definedName>
    <definedName name="hn.ConvertZero3" hidden="1">#REF!,#REF!,#REF!,#REF!,#REF!</definedName>
    <definedName name="hn.ConvertZero4" hidden="1">#REF!,#REF!,#REF!,#REF!,#REF!,#REF!,#REF!,#REF!</definedName>
    <definedName name="hn.ConvertZeroUnhide1" hidden="1">#REF!,#REF!,#REF!</definedName>
    <definedName name="hn.CopyforPR" hidden="1">#REF!</definedName>
    <definedName name="hn.Delete015" hidden="1">#REF!,#REF!,#REF!,#REF!</definedName>
    <definedName name="hn.domestic" hidden="1">#REF!</definedName>
    <definedName name="hn.DomesticFlag" hidden="1">#REF!</definedName>
    <definedName name="hn.DZ_MultByFXRates" hidden="1">#REF!,#REF!,#REF!,#REF!</definedName>
    <definedName name="hn.dz_ThouToMil" hidden="1">#REF!,#REF!,#REF!,#REF!,#REF!</definedName>
    <definedName name="hn.DZdata" hidden="1">#REF!</definedName>
    <definedName name="hn.ExtDb" hidden="1">FALSE</definedName>
    <definedName name="hn.FromMain" hidden="1">#REF!</definedName>
    <definedName name="hn.FromMain1" hidden="1">#REF!</definedName>
    <definedName name="hn.FromMain2" hidden="1">#REF!</definedName>
    <definedName name="hn.FromMain3" hidden="1">#REF!</definedName>
    <definedName name="hn.FromMain4" hidden="1">#REF!</definedName>
    <definedName name="hn.FromMain5" hidden="1">#REF!</definedName>
    <definedName name="hn.Global" hidden="1">#REF!</definedName>
    <definedName name="hn.IssuerID" hidden="1">#REF!</definedName>
    <definedName name="hn.IssuerNameShort" hidden="1">#REF!</definedName>
    <definedName name="hn.LTM_CS" hidden="1">#REF!,#REF!,#REF!,#REF!,#REF!,#REF!</definedName>
    <definedName name="hn.LTM_Misc" hidden="1">#REF!,#REF!,#REF!</definedName>
    <definedName name="hn.LTM_MultByFXRates" hidden="1">#REF!,#REF!,#REF!,#REF!,#REF!,#REF!,#REF!</definedName>
    <definedName name="hn.LTMData" hidden="1">#REF!</definedName>
    <definedName name="hn.ModelType" hidden="1">"DEAL"</definedName>
    <definedName name="hn.ModelVersion" hidden="1">1</definedName>
    <definedName name="hn.MultbyFXRates" hidden="1">#REF!,#REF!,#REF!,#REF!,#REF!,#REF!,#REF!</definedName>
    <definedName name="hn.MultByFXRates1" hidden="1">#REF!,#REF!,#REF!,#REF!,#REF!</definedName>
    <definedName name="hn.MultByFXRates2" hidden="1">#REF!,#REF!,#REF!,#REF!,#REF!</definedName>
    <definedName name="hn.MultByFXRates3" hidden="1">#REF!,#REF!,#REF!,#REF!,#REF!</definedName>
    <definedName name="hn.MultbyFxrates4" hidden="1">#REF!,#REF!,#REF!,#REF!,#REF!,#REF!,#REF!</definedName>
    <definedName name="hn.multbyfxrates5" hidden="1">#REF!,#REF!,#REF!,#REF!,#REF!</definedName>
    <definedName name="hn.multbyfxrates6" hidden="1">#REF!,#REF!,#REF!,#REF!,#REF!</definedName>
    <definedName name="hn.multbyfxrates7" hidden="1">#REF!,#REF!,#REF!,#REF!,#REF!</definedName>
    <definedName name="hn.MultByFXRatesBot1" hidden="1">#REF!,#REF!,#REF!,#REF!,#REF!,#REF!,#REF!,#REF!,#REF!,#REF!,#REF!,#REF!</definedName>
    <definedName name="hn.MultByFXRatesBot2" hidden="1">#REF!,#REF!,#REF!,#REF!,#REF!,#REF!,#REF!,#REF!,#REF!,#REF!,#REF!,#REF!</definedName>
    <definedName name="hn.MultByFXRatesBot3" hidden="1">#REF!,#REF!,#REF!,#REF!,#REF!,#REF!,#REF!,#REF!,#REF!,#REF!,#REF!,#REF!</definedName>
    <definedName name="hn.MultByFXRatesBot4" hidden="1">#REF!,#REF!,#REF!,#REF!,#REF!,#REF!,#REF!,#REF!,#REF!,#REF!,#REF!,#REF!,#REF!</definedName>
    <definedName name="hn.MultByFXRatesBot5" hidden="1">#REF!,#REF!,#REF!,#REF!,#REF!,#REF!,#REF!,#REF!,#REF!,#REF!,#REF!</definedName>
    <definedName name="hn.MultByFXRatesBot6" hidden="1">#REF!,#REF!,#REF!,#REF!,#REF!,#REF!,#REF!,#REF!,#REF!,#REF!,#REF!</definedName>
    <definedName name="hn.MultByFXRatesBot7" hidden="1">#REF!,#REF!,#REF!,#REF!,#REF!,#REF!,#REF!,#REF!,#REF!,#REF!,#REF!</definedName>
    <definedName name="hn.MultByFXRatesTop1" hidden="1">#REF!,#REF!,#REF!,#REF!,#REF!,#REF!,#REF!,#REF!,#REF!,#REF!,#REF!,#REF!</definedName>
    <definedName name="hn.MultByFXRatesTop2" hidden="1">#REF!,#REF!,#REF!,#REF!,#REF!,#REF!,#REF!,#REF!,#REF!,#REF!,#REF!,#REF!,#REF!,#REF!,#REF!</definedName>
    <definedName name="hn.MultByFXRatesTop3" hidden="1">#REF!,#REF!,#REF!,#REF!,#REF!,#REF!,#REF!,#REF!,#REF!,#REF!,#REF!,#REF!,#REF!,#REF!,#REF!</definedName>
    <definedName name="hn.MultByFXRatesTop4" hidden="1">#REF!,#REF!,#REF!,#REF!,#REF!,#REF!,#REF!,#REF!,#REF!,#REF!,#REF!,#REF!,#REF!,#REF!,#REF!</definedName>
    <definedName name="hn.MultByFXRatesTop5" hidden="1">#REF!,#REF!,#REF!,#REF!,#REF!,#REF!,#REF!,#REF!,#REF!,#REF!,#REF!,#REF!</definedName>
    <definedName name="hn.MultByFXRatesTop6" hidden="1">#REF!,#REF!,#REF!,#REF!,#REF!,#REF!,#REF!,#REF!,#REF!,#REF!,#REF!,#REF!,#REF!,#REF!,#REF!</definedName>
    <definedName name="hn.MultByFXRatesTop7" hidden="1">#REF!,#REF!,#REF!,#REF!,#REF!,#REF!,#REF!,#REF!,#REF!,#REF!,#REF!,#REF!,#REF!,#REF!,#REF!</definedName>
    <definedName name="hn.NoUpload" hidden="1">0</definedName>
    <definedName name="hn.ObligorGrade" hidden="1">#REF!</definedName>
    <definedName name="hn.ParentName" hidden="1">#REF!</definedName>
    <definedName name="hn.ParentUCN" hidden="1">#REF!</definedName>
    <definedName name="hn.ParityCheck" hidden="1">#REF!</definedName>
    <definedName name="hn.PrivateEndMonth" hidden="1">#REF!</definedName>
    <definedName name="hn.PrivateLTM" hidden="1">#REF!</definedName>
    <definedName name="hn.PrivateLTMYear" hidden="1">#REF!</definedName>
    <definedName name="hn.PrivateQuarter" hidden="1">#REF!</definedName>
    <definedName name="hn.PrivateYear" hidden="1">#REF!</definedName>
    <definedName name="hn.PrivateYearEnd" hidden="1">#REF!</definedName>
    <definedName name="hn.PublicFlag" hidden="1">#REF!</definedName>
    <definedName name="hn.ReviewDescription" hidden="1">#REF!</definedName>
    <definedName name="hn.ReviewID" hidden="1">#REF!</definedName>
    <definedName name="hn.ReviewYear" hidden="1">#REF!</definedName>
    <definedName name="hn.RolledForward" hidden="1">FALSE</definedName>
    <definedName name="hn.Segment" hidden="1">#REF!</definedName>
    <definedName name="hn.SegmentDesc" hidden="1">#REF!</definedName>
    <definedName name="hn.SegmentID" hidden="1">#REF!</definedName>
    <definedName name="hn.Ticker" hidden="1">#REF!</definedName>
    <definedName name="hn.UserLogin" hidden="1">#REF!</definedName>
    <definedName name="hn.USLast" hidden="1">#REF!</definedName>
    <definedName name="hn.YearLabel" hidden="1">#REF!</definedName>
    <definedName name="hndjkd" localSheetId="16" hidden="1">{#N/A,#N/A,FALSE,"Aging Summary";#N/A,#N/A,FALSE,"Ratio Analysis";#N/A,#N/A,FALSE,"Test 120 Day Accts";#N/A,#N/A,FALSE,"Tickmarks"}</definedName>
    <definedName name="hndjkd" localSheetId="18" hidden="1">{#N/A,#N/A,FALSE,"Aging Summary";#N/A,#N/A,FALSE,"Ratio Analysis";#N/A,#N/A,FALSE,"Test 120 Day Accts";#N/A,#N/A,FALSE,"Tickmarks"}</definedName>
    <definedName name="hndjkd" hidden="1">{#N/A,#N/A,FALSE,"Aging Summary";#N/A,#N/A,FALSE,"Ratio Analysis";#N/A,#N/A,FALSE,"Test 120 Day Accts";#N/A,#N/A,FALSE,"Tickmarks"}</definedName>
    <definedName name="HNS">#REF!</definedName>
    <definedName name="hnsnc" localSheetId="16" hidden="1">{#N/A,#N/A,FALSE,"Aging Summary";#N/A,#N/A,FALSE,"Ratio Analysis";#N/A,#N/A,FALSE,"Test 120 Day Accts";#N/A,#N/A,FALSE,"Tickmarks"}</definedName>
    <definedName name="hnsnc" localSheetId="18" hidden="1">{#N/A,#N/A,FALSE,"Aging Summary";#N/A,#N/A,FALSE,"Ratio Analysis";#N/A,#N/A,FALSE,"Test 120 Day Accts";#N/A,#N/A,FALSE,"Tickmarks"}</definedName>
    <definedName name="hnsnc" hidden="1">{#N/A,#N/A,FALSE,"Aging Summary";#N/A,#N/A,FALSE,"Ratio Analysis";#N/A,#N/A,FALSE,"Test 120 Day Accts";#N/A,#N/A,FALSE,"Tickmarks"}</definedName>
    <definedName name="ho">#REF!</definedName>
    <definedName name="HOIJULOJ" localSheetId="16" hidden="1">{#N/A,#N/A,FALSE,"Aging Summary";#N/A,#N/A,FALSE,"Ratio Analysis";#N/A,#N/A,FALSE,"Test 120 Day Accts";#N/A,#N/A,FALSE,"Tickmarks"}</definedName>
    <definedName name="HOIJULOJ" localSheetId="18" hidden="1">{#N/A,#N/A,FALSE,"Aging Summary";#N/A,#N/A,FALSE,"Ratio Analysis";#N/A,#N/A,FALSE,"Test 120 Day Accts";#N/A,#N/A,FALSE,"Tickmarks"}</definedName>
    <definedName name="HOIJULOJ" hidden="1">{#N/A,#N/A,FALSE,"Aging Summary";#N/A,#N/A,FALSE,"Ratio Analysis";#N/A,#N/A,FALSE,"Test 120 Day Accts";#N/A,#N/A,FALSE,"Tickmarks"}</definedName>
    <definedName name="HOIJULOJ_1" localSheetId="16" hidden="1">{#N/A,#N/A,FALSE,"Aging Summary";#N/A,#N/A,FALSE,"Ratio Analysis";#N/A,#N/A,FALSE,"Test 120 Day Accts";#N/A,#N/A,FALSE,"Tickmarks"}</definedName>
    <definedName name="HOIJULOJ_1" localSheetId="18" hidden="1">{#N/A,#N/A,FALSE,"Aging Summary";#N/A,#N/A,FALSE,"Ratio Analysis";#N/A,#N/A,FALSE,"Test 120 Day Accts";#N/A,#N/A,FALSE,"Tickmarks"}</definedName>
    <definedName name="HOIJULOJ_1" hidden="1">{#N/A,#N/A,FALSE,"Aging Summary";#N/A,#N/A,FALSE,"Ratio Analysis";#N/A,#N/A,FALSE,"Test 120 Day Accts";#N/A,#N/A,FALSE,"Tickmarks"}</definedName>
    <definedName name="HOIJULOJ_2" localSheetId="16" hidden="1">{#N/A,#N/A,FALSE,"Aging Summary";#N/A,#N/A,FALSE,"Ratio Analysis";#N/A,#N/A,FALSE,"Test 120 Day Accts";#N/A,#N/A,FALSE,"Tickmarks"}</definedName>
    <definedName name="HOIJULOJ_2" localSheetId="18" hidden="1">{#N/A,#N/A,FALSE,"Aging Summary";#N/A,#N/A,FALSE,"Ratio Analysis";#N/A,#N/A,FALSE,"Test 120 Day Accts";#N/A,#N/A,FALSE,"Tickmarks"}</definedName>
    <definedName name="HOIJULOJ_2" hidden="1">{#N/A,#N/A,FALSE,"Aging Summary";#N/A,#N/A,FALSE,"Ratio Analysis";#N/A,#N/A,FALSE,"Test 120 Day Accts";#N/A,#N/A,FALSE,"Tickmarks"}</definedName>
    <definedName name="HOIJULOJ_3" localSheetId="16" hidden="1">{#N/A,#N/A,FALSE,"Aging Summary";#N/A,#N/A,FALSE,"Ratio Analysis";#N/A,#N/A,FALSE,"Test 120 Day Accts";#N/A,#N/A,FALSE,"Tickmarks"}</definedName>
    <definedName name="HOIJULOJ_3" localSheetId="18" hidden="1">{#N/A,#N/A,FALSE,"Aging Summary";#N/A,#N/A,FALSE,"Ratio Analysis";#N/A,#N/A,FALSE,"Test 120 Day Accts";#N/A,#N/A,FALSE,"Tickmarks"}</definedName>
    <definedName name="HOIJULOJ_3" hidden="1">{#N/A,#N/A,FALSE,"Aging Summary";#N/A,#N/A,FALSE,"Ratio Analysis";#N/A,#N/A,FALSE,"Test 120 Day Accts";#N/A,#N/A,FALSE,"Tickmarks"}</definedName>
    <definedName name="HOJA" localSheetId="16" hidden="1">{#N/A,#N/A,FALSE,"Aging Summary";#N/A,#N/A,FALSE,"Ratio Analysis";#N/A,#N/A,FALSE,"Test 120 Day Accts";#N/A,#N/A,FALSE,"Tickmarks"}</definedName>
    <definedName name="HOJA" localSheetId="18" hidden="1">{#N/A,#N/A,FALSE,"Aging Summary";#N/A,#N/A,FALSE,"Ratio Analysis";#N/A,#N/A,FALSE,"Test 120 Day Accts";#N/A,#N/A,FALSE,"Tickmarks"}</definedName>
    <definedName name="HOJA" hidden="1">{#N/A,#N/A,FALSE,"Aging Summary";#N/A,#N/A,FALSE,"Ratio Analysis";#N/A,#N/A,FALSE,"Test 120 Day Accts";#N/A,#N/A,FALSE,"Tickmarks"}</definedName>
    <definedName name="HOJA_1">#N/A</definedName>
    <definedName name="hoja_5b">#REF!</definedName>
    <definedName name="hoja_trabajo">#REF!</definedName>
    <definedName name="HOJA01">#REF!</definedName>
    <definedName name="HOJA02">#REF!</definedName>
    <definedName name="HOJA03">#REF!</definedName>
    <definedName name="HOJA04">#REF!</definedName>
    <definedName name="HOJA05">#REF!</definedName>
    <definedName name="HOJA06">#REF!</definedName>
    <definedName name="Hoja0906"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Hoja0906"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Hoja090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Hoja1">#REF!</definedName>
    <definedName name="hoja100">#N/A</definedName>
    <definedName name="Hoja2" localSheetId="16" hidden="1">{#N/A,#N/A,FALSE,"Sc_supu";#N/A,#N/A,FALSE,"Sc_indi";#N/A,#N/A,FALSE,"Sc_fluj";#N/A,#N/A,FALSE,"C-Fijos";#N/A,#N/A,FALSE,"Sc_cova";#N/A,#N/A,FALSE,"Sc_inve";#N/A,#N/A,FALSE,"Sc_taca";#N/A,#N/A,FALSE,"Person";#N/A,#N/A,FALSE,"Sc_24me";#N/A,#N/A,FALSE,"Cap_trabaj"}</definedName>
    <definedName name="Hoja2" localSheetId="18" hidden="1">{#N/A,#N/A,FALSE,"Sc_supu";#N/A,#N/A,FALSE,"Sc_indi";#N/A,#N/A,FALSE,"Sc_fluj";#N/A,#N/A,FALSE,"C-Fijos";#N/A,#N/A,FALSE,"Sc_cova";#N/A,#N/A,FALSE,"Sc_inve";#N/A,#N/A,FALSE,"Sc_taca";#N/A,#N/A,FALSE,"Person";#N/A,#N/A,FALSE,"Sc_24me";#N/A,#N/A,FALSE,"Cap_trabaj"}</definedName>
    <definedName name="Hoja2" hidden="1">{#N/A,#N/A,FALSE,"Sc_supu";#N/A,#N/A,FALSE,"Sc_indi";#N/A,#N/A,FALSE,"Sc_fluj";#N/A,#N/A,FALSE,"C-Fijos";#N/A,#N/A,FALSE,"Sc_cova";#N/A,#N/A,FALSE,"Sc_inve";#N/A,#N/A,FALSE,"Sc_taca";#N/A,#N/A,FALSE,"Person";#N/A,#N/A,FALSE,"Sc_24me";#N/A,#N/A,FALSE,"Cap_trabaj"}</definedName>
    <definedName name="HOJA22">#REF!</definedName>
    <definedName name="HOJA23">#REF!</definedName>
    <definedName name="HOJA24">#REF!</definedName>
    <definedName name="HOJA27">#REF!</definedName>
    <definedName name="HOJA28">#REF!</definedName>
    <definedName name="HOJA3">#REF!</definedName>
    <definedName name="HOJA4">#REF!</definedName>
    <definedName name="HOJA5"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HOJA5"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HOJA5"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HOJA6">#REF!</definedName>
    <definedName name="hoja999999" hidden="1">#N/A</definedName>
    <definedName name="HojaB">#REF!</definedName>
    <definedName name="HOJAESTCAMB">#REF!</definedName>
    <definedName name="hokja2">#REF!</definedName>
    <definedName name="hola" localSheetId="16" hidden="1">{#N/A,#N/A,FALSE,"Aging Summary";#N/A,#N/A,FALSE,"Ratio Analysis";#N/A,#N/A,FALSE,"Test 120 Day Accts";#N/A,#N/A,FALSE,"Tickmarks"}</definedName>
    <definedName name="hola" localSheetId="18" hidden="1">{#N/A,#N/A,FALSE,"Aging Summary";#N/A,#N/A,FALSE,"Ratio Analysis";#N/A,#N/A,FALSE,"Test 120 Day Accts";#N/A,#N/A,FALSE,"Tickmarks"}</definedName>
    <definedName name="hola" hidden="1">{#N/A,#N/A,FALSE,"Aging Summary";#N/A,#N/A,FALSE,"Ratio Analysis";#N/A,#N/A,FALSE,"Test 120 Day Accts";#N/A,#N/A,FALSE,"Tickmarks"}</definedName>
    <definedName name="HOLD" localSheetId="16" hidden="1">{"'Hoja1'!$A$3:$B$21"}</definedName>
    <definedName name="HOLD" localSheetId="18" hidden="1">{"'Hoja1'!$A$3:$B$21"}</definedName>
    <definedName name="HOLD" hidden="1">{"'Hoja1'!$A$3:$B$21"}</definedName>
    <definedName name="HOLDHOLD" localSheetId="16" hidden="1">{"'Hoja1'!$A$3:$B$21"}</definedName>
    <definedName name="HOLDHOLD" localSheetId="18" hidden="1">{"'Hoja1'!$A$3:$B$21"}</definedName>
    <definedName name="HOLDHOLD" hidden="1">{"'Hoja1'!$A$3:$B$21"}</definedName>
    <definedName name="holding" localSheetId="16" hidden="1">{"'Hoja1'!$A$3:$B$21"}</definedName>
    <definedName name="holding" localSheetId="18" hidden="1">{"'Hoja1'!$A$3:$B$21"}</definedName>
    <definedName name="holding" hidden="1">{"'Hoja1'!$A$3:$B$21"}</definedName>
    <definedName name="holidaysBEF">OFFSET(#REF!,0,0,#REF!,1)</definedName>
    <definedName name="holidaysBRL">OFFSET(#REF!,0,0,#REF!,1)</definedName>
    <definedName name="holidaysCAD">OFFSET(#REF!,0,0,#REF!,1)</definedName>
    <definedName name="holidaysCHF">OFFSET(#REF!,0,0,#REF!,1)</definedName>
    <definedName name="holidaysCLP">OFFSET(#REF!,0,0,#REF!,1)</definedName>
    <definedName name="holidaysDEM">OFFSET(#REF!,0,0,#REF!,1)</definedName>
    <definedName name="holidaysDKK">OFFSET(#REF!,0,0,#REF!,1)</definedName>
    <definedName name="holidaysESP">OFFSET(#REF!,0,0,#REF!,1)</definedName>
    <definedName name="holidaysEUR">OFFSET(#REF!,0,0,#REF!,1)</definedName>
    <definedName name="holidaysFRF">OFFSET(#REF!,0,0,#REF!,1)</definedName>
    <definedName name="holidaysGBP">OFFSET(#REF!,0,0,#REF!,1)</definedName>
    <definedName name="holidaysITL">OFFSET(#REF!,0,0,#REF!,1)</definedName>
    <definedName name="holidaysJPY">OFFSET(#REF!,0,0,#REF!,1)</definedName>
    <definedName name="holidaysKRW">OFFSET(#REF!,0,0,#REF!,1)</definedName>
    <definedName name="holidaysLUF">OFFSET(#REF!,0,0,#REF!,1)</definedName>
    <definedName name="holidaysNOK">OFFSET(#REF!,0,0,#REF!,1)</definedName>
    <definedName name="holidaysPEN">OFFSET(#REF!,0,0,#REF!,1)</definedName>
    <definedName name="holidaysPLN">OFFSET(#REF!,0,0,#REF!,1)</definedName>
    <definedName name="holidaysSGD">OFFSET(#REF!,0,0,#REF!,1)</definedName>
    <definedName name="holidaysTHB">OFFSET(#REF!,0,0,#REF!,1)</definedName>
    <definedName name="holidaysUF">OFFSET(#REF!,0,0,#REF!,1)</definedName>
    <definedName name="holidaysUSD">OFFSET(#REF!,0,0,#REF!,1)</definedName>
    <definedName name="homologa">#REF!</definedName>
    <definedName name="HONO">#REF!</definedName>
    <definedName name="HORA">#REF!</definedName>
    <definedName name="Horas_del_Mes">#REF!</definedName>
    <definedName name="Horas_Mes_Cargables">#REF!</definedName>
    <definedName name="hotel">#REF!</definedName>
    <definedName name="HOTEL_KENNEDY_S.A.">#REF!</definedName>
    <definedName name="HOY">#REF!</definedName>
    <definedName name="HOYEZ">#REF!</definedName>
    <definedName name="hpequi">#REF!</definedName>
    <definedName name="hpfin">#REF!</definedName>
    <definedName name="HR">#REF!</definedName>
    <definedName name="hshh.xls" localSheetId="16" hidden="1">{#N/A,#N/A,FALSE,"Aging Summary";#N/A,#N/A,FALSE,"Ratio Analysis";#N/A,#N/A,FALSE,"Test 120 Day Accts";#N/A,#N/A,FALSE,"Tickmarks"}</definedName>
    <definedName name="hshh.xls" localSheetId="18" hidden="1">{#N/A,#N/A,FALSE,"Aging Summary";#N/A,#N/A,FALSE,"Ratio Analysis";#N/A,#N/A,FALSE,"Test 120 Day Accts";#N/A,#N/A,FALSE,"Tickmarks"}</definedName>
    <definedName name="hshh.xls" hidden="1">{#N/A,#N/A,FALSE,"Aging Summary";#N/A,#N/A,FALSE,"Ratio Analysis";#N/A,#N/A,FALSE,"Test 120 Day Accts";#N/A,#N/A,FALSE,"Tickmarks"}</definedName>
    <definedName name="hsnss" localSheetId="16" hidden="1">{#N/A,#N/A,TRUE,"HOJA 1 (P)";#N/A,#N/A,TRUE,"HOJA 2 (P)";#N/A,#N/A,TRUE,"HOJA 3 (P)";#N/A,#N/A,TRUE,"HOJA 4 (P)"}</definedName>
    <definedName name="hsnss" localSheetId="18" hidden="1">{#N/A,#N/A,TRUE,"HOJA 1 (P)";#N/A,#N/A,TRUE,"HOJA 2 (P)";#N/A,#N/A,TRUE,"HOJA 3 (P)";#N/A,#N/A,TRUE,"HOJA 4 (P)"}</definedName>
    <definedName name="hsnss" hidden="1">{#N/A,#N/A,TRUE,"HOJA 1 (P)";#N/A,#N/A,TRUE,"HOJA 2 (P)";#N/A,#N/A,TRUE,"HOJA 3 (P)";#N/A,#N/A,TRUE,"HOJA 4 (P)"}</definedName>
    <definedName name="html" localSheetId="16" hidden="1">{"'Demand Units'!$Z$2:$AF$53"}</definedName>
    <definedName name="html" localSheetId="18" hidden="1">{"'Demand Units'!$Z$2:$AF$53"}</definedName>
    <definedName name="html" hidden="1">{"'Demand Units'!$Z$2:$AF$53"}</definedName>
    <definedName name="HTML_Babol" localSheetId="16" hidden="1">{"'Demand Units'!$Z$2:$AF$53"}</definedName>
    <definedName name="HTML_Babol" localSheetId="18" hidden="1">{"'Demand Units'!$Z$2:$AF$53"}</definedName>
    <definedName name="HTML_Babol" hidden="1">{"'Demand Units'!$Z$2:$AF$53"}</definedName>
    <definedName name="HTML_CodePage" hidden="1">1252</definedName>
    <definedName name="HTML_Control" localSheetId="16" hidden="1">{"'ICE  Agosto'!$A$60:$A$64","'ICE  Agosto'!$C$67"}</definedName>
    <definedName name="HTML_Control" localSheetId="18" hidden="1">{"'ICE  Agosto'!$A$60:$A$64","'ICE  Agosto'!$C$67"}</definedName>
    <definedName name="HTML_Control" hidden="1">{"'ICE  Agosto'!$A$60:$A$64","'ICE  Agosto'!$C$67"}</definedName>
    <definedName name="HTML_Control_1" localSheetId="16" hidden="1">{"'11115'!$A$1:$M$48"}</definedName>
    <definedName name="HTML_Control_1" localSheetId="18" hidden="1">{"'11115'!$A$1:$M$48"}</definedName>
    <definedName name="HTML_Control_1" hidden="1">{"'11115'!$A$1:$M$48"}</definedName>
    <definedName name="HTML_Control_2" localSheetId="16" hidden="1">{"'11115'!$A$1:$M$48"}</definedName>
    <definedName name="HTML_Control_2" localSheetId="18" hidden="1">{"'11115'!$A$1:$M$48"}</definedName>
    <definedName name="HTML_Control_2" hidden="1">{"'11115'!$A$1:$M$48"}</definedName>
    <definedName name="HTML_Control1" localSheetId="16" hidden="1">{"'Demand Units'!$X$11:$AD$45"}</definedName>
    <definedName name="HTML_Control1" localSheetId="18" hidden="1">{"'Demand Units'!$X$11:$AD$45"}</definedName>
    <definedName name="HTML_Control1" hidden="1">{"'Demand Units'!$X$11:$AD$45"}</definedName>
    <definedName name="HTML_CONTROL2" localSheetId="16" hidden="1">{"'Demand Units'!$X$11:$AD$45"}</definedName>
    <definedName name="HTML_CONTROL2" localSheetId="18" hidden="1">{"'Demand Units'!$X$11:$AD$45"}</definedName>
    <definedName name="HTML_CONTROL2" hidden="1">{"'Demand Units'!$X$11:$AD$45"}</definedName>
    <definedName name="HTML_CONTROL3" localSheetId="16" hidden="1">{"'Demand Units'!$X$11:$AD$45"}</definedName>
    <definedName name="HTML_CONTROL3" localSheetId="18" hidden="1">{"'Demand Units'!$X$11:$AD$45"}</definedName>
    <definedName name="HTML_CONTROL3" hidden="1">{"'Demand Units'!$X$11:$AD$45"}</definedName>
    <definedName name="HTML_CONTROL4" localSheetId="16" hidden="1">{"'Demand Units'!$X$11:$AD$45"}</definedName>
    <definedName name="HTML_CONTROL4" localSheetId="18" hidden="1">{"'Demand Units'!$X$11:$AD$45"}</definedName>
    <definedName name="HTML_CONTROL4" hidden="1">{"'Demand Units'!$X$11:$AD$45"}</definedName>
    <definedName name="HTML_CONTROL5" localSheetId="16" hidden="1">{"'Demand Units'!$X$11:$AD$45"}</definedName>
    <definedName name="HTML_CONTROL5" localSheetId="18" hidden="1">{"'Demand Units'!$X$11:$AD$45"}</definedName>
    <definedName name="HTML_CONTROL5" hidden="1">{"'Demand Units'!$X$11:$AD$45"}</definedName>
    <definedName name="HTML_CONTROL6" localSheetId="16" hidden="1">{"'Demand Units'!$X$11:$AD$45"}</definedName>
    <definedName name="HTML_CONTROL6" localSheetId="18" hidden="1">{"'Demand Units'!$X$11:$AD$45"}</definedName>
    <definedName name="HTML_CONTROL6" hidden="1">{"'Demand Units'!$X$11:$AD$45"}</definedName>
    <definedName name="HTML_Description" hidden="1">""</definedName>
    <definedName name="HTML_Email" hidden="1">""</definedName>
    <definedName name="HTML_Header" hidden="1">"ICE  Agosto"</definedName>
    <definedName name="HTML_LastUpdate" hidden="1">"13-10-02"</definedName>
    <definedName name="HTML_LineAfter" hidden="1">FALSE</definedName>
    <definedName name="HTML_LineBefore" hidden="1">FALSE</definedName>
    <definedName name="HTML_Name" hidden="1">"Robinson Paz Grez"</definedName>
    <definedName name="HTML_OBDlg2" hidden="1">TRUE</definedName>
    <definedName name="HTML_OBDlg3" hidden="1">TRUE</definedName>
    <definedName name="HTML_OBDlg4" hidden="1">TRUE</definedName>
    <definedName name="HTML_OS" hidden="1">0</definedName>
    <definedName name="HTML_PathFile" hidden="1">"C:\MIS PROGRAMAS\Mis documentos\HTML.htm"</definedName>
    <definedName name="HTML_PathFileMac" hidden="1">"Macintosh HD:HomePageStuff:New_Home_Page:datafile:ctryprem.html"</definedName>
    <definedName name="HTML_PathTemplate" hidden="1">"C:\Eew\Internet\Estadistica.htm"</definedName>
    <definedName name="HTML_Title" hidden="1">"IVA Agosto 2002"</definedName>
    <definedName name="html1" localSheetId="16" hidden="1">{"'Demand Units'!$Z$2:$AF$53"}</definedName>
    <definedName name="html1" localSheetId="18" hidden="1">{"'Demand Units'!$Z$2:$AF$53"}</definedName>
    <definedName name="html1" hidden="1">{"'Demand Units'!$Z$2:$AF$53"}</definedName>
    <definedName name="HTML1_1" hidden="1">"'[ES_97_03.xls]Comparativo R-P Abr-96'!$A$1:$J$32"</definedName>
    <definedName name="HTML1_10" hidden="1">""</definedName>
    <definedName name="HTML1_11" hidden="1">1</definedName>
    <definedName name="HTML1_12" hidden="1">"C:\Mis documentos\Archivos Excel\Estadisticas Mensuales\EST_MENS\MyHTML.htm"</definedName>
    <definedName name="HTML1_13" hidden="1">#N/A</definedName>
    <definedName name="HTML1_14" hidden="1">#N/A</definedName>
    <definedName name="HTML1_15" hidden="1">#N/A</definedName>
    <definedName name="HTML1_2" hidden="1">1</definedName>
    <definedName name="HTML1_3" hidden="1">"Estadìstica Mensual"</definedName>
    <definedName name="HTML1_4" hidden="1">"Comparativo Real Vs Presupuesto"</definedName>
    <definedName name="HTML1_5" hidden="1">""</definedName>
    <definedName name="HTML1_6" hidden="1">-4146</definedName>
    <definedName name="HTML1_7" hidden="1">1</definedName>
    <definedName name="HTML1_8" hidden="1">"10/04/1997"</definedName>
    <definedName name="HTML1_9" hidden="1">"Gerencia de Planeamiento"</definedName>
    <definedName name="HTML2_1" hidden="1">"[APU97.XLS]INTRA!$A$1:$B$92"</definedName>
    <definedName name="HTML2_10" hidden="1">""</definedName>
    <definedName name="HTML2_11" hidden="1">1</definedName>
    <definedName name="HTML2_12" hidden="1">"\\NT_ECON\InetPub\wwwroot\Fiscal\Impostos\CSIRADI.htm"</definedName>
    <definedName name="HTML2_2" hidden="1">1</definedName>
    <definedName name="HTML2_3" hidden="1">""</definedName>
    <definedName name="HTML2_4" hidden="1">""</definedName>
    <definedName name="HTML2_5" hidden="1">""</definedName>
    <definedName name="HTML2_6" hidden="1">-4146</definedName>
    <definedName name="HTML2_7" hidden="1">-4146</definedName>
    <definedName name="HTML2_8" hidden="1">"08/08/97"</definedName>
    <definedName name="HTML2_9" hidden="1">""</definedName>
    <definedName name="HTML3_1" hidden="1">"[APU97.XLS]INTRA!$A$2:$B$92"</definedName>
    <definedName name="HTML3_10" hidden="1">""</definedName>
    <definedName name="HTML3_11" hidden="1">1</definedName>
    <definedName name="HTML3_12" hidden="1">"C:\Meus Documentos\IR1997\csiradi.htm"</definedName>
    <definedName name="HTML3_2" hidden="1">1</definedName>
    <definedName name="HTML3_3" hidden="1">""</definedName>
    <definedName name="HTML3_4" hidden="1">""</definedName>
    <definedName name="HTML3_5" hidden="1">""</definedName>
    <definedName name="HTML3_6" hidden="1">-4146</definedName>
    <definedName name="HTML3_7" hidden="1">-4146</definedName>
    <definedName name="HTML3_8" hidden="1">"21/08/97"</definedName>
    <definedName name="HTML3_9" hidden="1">""</definedName>
    <definedName name="HTML4_1" hidden="1">"[APU97.XLS]INTRA!$A$1:$B$91"</definedName>
    <definedName name="HTML4_10" hidden="1">""</definedName>
    <definedName name="HTML4_11" hidden="1">1</definedName>
    <definedName name="HTML4_12" hidden="1">"\\NT_ECON\InetPub\wwwroot\Fiscal\Impostos\CSIRADI.htm"</definedName>
    <definedName name="HTML4_2" hidden="1">1</definedName>
    <definedName name="HTML4_3" hidden="1">""</definedName>
    <definedName name="HTML4_4" hidden="1">""</definedName>
    <definedName name="HTML4_5" hidden="1">""</definedName>
    <definedName name="HTML4_6" hidden="1">-4146</definedName>
    <definedName name="HTML4_7" hidden="1">-4146</definedName>
    <definedName name="HTML4_8" hidden="1">"08/08/97"</definedName>
    <definedName name="HTML4_9" hidden="1">""</definedName>
    <definedName name="HTML5_1" hidden="1">"[APU97.XLS]INTRA!$D$2:$E$92"</definedName>
    <definedName name="HTML5_10" hidden="1">""</definedName>
    <definedName name="HTML5_11" hidden="1">1</definedName>
    <definedName name="HTML5_12" hidden="1">"C:\Meus Documentos\IR1997\csirinfo.htm"</definedName>
    <definedName name="HTML5_2" hidden="1">1</definedName>
    <definedName name="HTML5_3" hidden="1">""</definedName>
    <definedName name="HTML5_4" hidden="1">""</definedName>
    <definedName name="HTML5_5" hidden="1">""</definedName>
    <definedName name="HTML5_6" hidden="1">-4146</definedName>
    <definedName name="HTML5_7" hidden="1">-4146</definedName>
    <definedName name="HTML5_8" hidden="1">"21/08/97"</definedName>
    <definedName name="HTML5_9" hidden="1">""</definedName>
    <definedName name="HTML6_1" hidden="1">"[APU97.XLS]INTRA!$G$2:$H$92"</definedName>
    <definedName name="HTML6_10" hidden="1">""</definedName>
    <definedName name="HTML6_11" hidden="1">1</definedName>
    <definedName name="HTML6_12" hidden="1">"C:\Meus Documentos\IR1997\csiritph.htm"</definedName>
    <definedName name="HTML6_2" hidden="1">1</definedName>
    <definedName name="HTML6_3" hidden="1">""</definedName>
    <definedName name="HTML6_4" hidden="1">""</definedName>
    <definedName name="HTML6_5" hidden="1">""</definedName>
    <definedName name="HTML6_6" hidden="1">-4146</definedName>
    <definedName name="HTML6_7" hidden="1">-4146</definedName>
    <definedName name="HTML6_8" hidden="1">"21/08/97"</definedName>
    <definedName name="HTML6_9" hidden="1">""</definedName>
    <definedName name="HTML7_1" hidden="1">"[APU97.XLS]INTRA!$J$2:$K$92"</definedName>
    <definedName name="HTML7_10" hidden="1">""</definedName>
    <definedName name="HTML7_11" hidden="1">1</definedName>
    <definedName name="HTML7_12" hidden="1">"C:\Meus Documentos\IR1997\csircom.htm"</definedName>
    <definedName name="HTML7_2" hidden="1">1</definedName>
    <definedName name="HTML7_3" hidden="1">""</definedName>
    <definedName name="HTML7_4" hidden="1">""</definedName>
    <definedName name="HTML7_5" hidden="1">""</definedName>
    <definedName name="HTML7_6" hidden="1">-4146</definedName>
    <definedName name="HTML7_7" hidden="1">-4146</definedName>
    <definedName name="HTML7_8" hidden="1">"21/08/97"</definedName>
    <definedName name="HTML7_9" hidden="1">""</definedName>
    <definedName name="HTML8_1" hidden="1">"[APU97.XLS]INTRA!$M$2:$N$92"</definedName>
    <definedName name="HTML8_10" hidden="1">""</definedName>
    <definedName name="HTML8_11" hidden="1">1</definedName>
    <definedName name="HTML8_12" hidden="1">"C:\Meus Documentos\IR1997\csiripp.htm"</definedName>
    <definedName name="HTML8_2" hidden="1">1</definedName>
    <definedName name="HTML8_3" hidden="1">""</definedName>
    <definedName name="HTML8_4" hidden="1">""</definedName>
    <definedName name="HTML8_5" hidden="1">""</definedName>
    <definedName name="HTML8_6" hidden="1">-4146</definedName>
    <definedName name="HTML8_7" hidden="1">-4146</definedName>
    <definedName name="HTML8_8" hidden="1">"21/08/97"</definedName>
    <definedName name="HTML8_9" hidden="1">""</definedName>
    <definedName name="HTMLCount" hidden="1">1</definedName>
    <definedName name="HTMLNNN" localSheetId="16" hidden="1">{"'12.150.020'!$B$2:$G$29"}</definedName>
    <definedName name="HTMLNNN" localSheetId="18" hidden="1">{"'12.150.020'!$B$2:$G$29"}</definedName>
    <definedName name="HTMLNNN" hidden="1">{"'12.150.020'!$B$2:$G$29"}</definedName>
    <definedName name="HTYTR">#N/A</definedName>
    <definedName name="hu" localSheetId="16" hidden="1">{#N/A,#N/A,TRUE,"MEMO";#N/A,#N/A,TRUE,"PARAMETROS";#N/A,#N/A,TRUE,"RLI ";#N/A,#N/A,TRUE,"IMPTO.DET.";#N/A,#N/A,TRUE,"FUT-FUNT";#N/A,#N/A,TRUE,"CPI-PATR.";#N/A,#N/A,TRUE,"CM CPI";#N/A,#N/A,TRUE,"PROV";#N/A,#N/A,TRUE,"A FIJO";#N/A,#N/A,TRUE,"LEASING";#N/A,#N/A,TRUE,"VPP";#N/A,#N/A,TRUE,"PPM";#N/A,#N/A,TRUE,"OTROS"}</definedName>
    <definedName name="hu" localSheetId="18" hidden="1">{#N/A,#N/A,TRUE,"MEMO";#N/A,#N/A,TRUE,"PARAMETROS";#N/A,#N/A,TRUE,"RLI ";#N/A,#N/A,TRUE,"IMPTO.DET.";#N/A,#N/A,TRUE,"FUT-FUNT";#N/A,#N/A,TRUE,"CPI-PATR.";#N/A,#N/A,TRUE,"CM CPI";#N/A,#N/A,TRUE,"PROV";#N/A,#N/A,TRUE,"A FIJO";#N/A,#N/A,TRUE,"LEASING";#N/A,#N/A,TRUE,"VPP";#N/A,#N/A,TRUE,"PPM";#N/A,#N/A,TRUE,"OTROS"}</definedName>
    <definedName name="hu" hidden="1">{#N/A,#N/A,TRUE,"MEMO";#N/A,#N/A,TRUE,"PARAMETROS";#N/A,#N/A,TRUE,"RLI ";#N/A,#N/A,TRUE,"IMPTO.DET.";#N/A,#N/A,TRUE,"FUT-FUNT";#N/A,#N/A,TRUE,"CPI-PATR.";#N/A,#N/A,TRUE,"CM CPI";#N/A,#N/A,TRUE,"PROV";#N/A,#N/A,TRUE,"A FIJO";#N/A,#N/A,TRUE,"LEASING";#N/A,#N/A,TRUE,"VPP";#N/A,#N/A,TRUE,"PPM";#N/A,#N/A,TRUE,"OTROS"}</definedName>
    <definedName name="huanaco">#REF!</definedName>
    <definedName name="Huasco"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Huasco"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Huasco"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HUECHURABA">#REF!</definedName>
    <definedName name="hueon" localSheetId="16" hidden="1">{#N/A,#N/A,FALSE,"Aging Summary";#N/A,#N/A,FALSE,"Ratio Analysis";#N/A,#N/A,FALSE,"Test 120 Day Accts";#N/A,#N/A,FALSE,"Tickmarks"}</definedName>
    <definedName name="hueon" localSheetId="18" hidden="1">{#N/A,#N/A,FALSE,"Aging Summary";#N/A,#N/A,FALSE,"Ratio Analysis";#N/A,#N/A,FALSE,"Test 120 Day Accts";#N/A,#N/A,FALSE,"Tickmarks"}</definedName>
    <definedName name="hueon" hidden="1">{#N/A,#N/A,FALSE,"Aging Summary";#N/A,#N/A,FALSE,"Ratio Analysis";#N/A,#N/A,FALSE,"Test 120 Day Accts";#N/A,#N/A,FALSE,"Tickmarks"}</definedName>
    <definedName name="HUEVITO" localSheetId="16" hidden="1">{#N/A,#N/A,FALSE,"GTIA1297 "}</definedName>
    <definedName name="HUEVITO" localSheetId="18" hidden="1">{#N/A,#N/A,FALSE,"GTIA1297 "}</definedName>
    <definedName name="HUEVITO" hidden="1">{#N/A,#N/A,FALSE,"GTIA1297 "}</definedName>
    <definedName name="HUEVON" localSheetId="16" hidden="1">{#N/A,#N/A,FALSE,"GTIA1297 "}</definedName>
    <definedName name="HUEVON" localSheetId="18" hidden="1">{#N/A,#N/A,FALSE,"GTIA1297 "}</definedName>
    <definedName name="HUEVON" hidden="1">{#N/A,#N/A,FALSE,"GTIA1297 "}</definedName>
    <definedName name="HUGO" localSheetId="16" hidden="1">{#N/A,#N/A,TRUE,"MEMO";#N/A,#N/A,TRUE,"PARAMETROS";#N/A,#N/A,TRUE,"RLI ";#N/A,#N/A,TRUE,"IMPTO.DET.";#N/A,#N/A,TRUE,"FUT-FUNT";#N/A,#N/A,TRUE,"CPI-PATR.";#N/A,#N/A,TRUE,"CM CPI";#N/A,#N/A,TRUE,"PROV";#N/A,#N/A,TRUE,"A FIJO";#N/A,#N/A,TRUE,"LEASING";#N/A,#N/A,TRUE,"VPP";#N/A,#N/A,TRUE,"PPM";#N/A,#N/A,TRUE,"OTROS"}</definedName>
    <definedName name="HUGO" localSheetId="18" hidden="1">{#N/A,#N/A,TRUE,"MEMO";#N/A,#N/A,TRUE,"PARAMETROS";#N/A,#N/A,TRUE,"RLI ";#N/A,#N/A,TRUE,"IMPTO.DET.";#N/A,#N/A,TRUE,"FUT-FUNT";#N/A,#N/A,TRUE,"CPI-PATR.";#N/A,#N/A,TRUE,"CM CPI";#N/A,#N/A,TRUE,"PROV";#N/A,#N/A,TRUE,"A FIJO";#N/A,#N/A,TRUE,"LEASING";#N/A,#N/A,TRUE,"VPP";#N/A,#N/A,TRUE,"PPM";#N/A,#N/A,TRUE,"OTROS"}</definedName>
    <definedName name="HUGO" hidden="1">{#N/A,#N/A,TRUE,"MEMO";#N/A,#N/A,TRUE,"PARAMETROS";#N/A,#N/A,TRUE,"RLI ";#N/A,#N/A,TRUE,"IMPTO.DET.";#N/A,#N/A,TRUE,"FUT-FUNT";#N/A,#N/A,TRUE,"CPI-PATR.";#N/A,#N/A,TRUE,"CM CPI";#N/A,#N/A,TRUE,"PROV";#N/A,#N/A,TRUE,"A FIJO";#N/A,#N/A,TRUE,"LEASING";#N/A,#N/A,TRUE,"VPP";#N/A,#N/A,TRUE,"PPM";#N/A,#N/A,TRUE,"OTROS"}</definedName>
    <definedName name="hui"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hui"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hui"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Human_Resources">#REF!</definedName>
    <definedName name="huu" localSheetId="16" hidden="1">{#N/A,#N/A,FALSE,"4C0696";#N/A,#N/A,FALSE,"1B1193";#N/A,#N/A,FALSE,"TABLA";#N/A,#N/A,FALSE,"INST RTA FIJA"}</definedName>
    <definedName name="huu" localSheetId="18" hidden="1">{#N/A,#N/A,FALSE,"4C0696";#N/A,#N/A,FALSE,"1B1193";#N/A,#N/A,FALSE,"TABLA";#N/A,#N/A,FALSE,"INST RTA FIJA"}</definedName>
    <definedName name="huu" hidden="1">{#N/A,#N/A,FALSE,"4C0696";#N/A,#N/A,FALSE,"1B1193";#N/A,#N/A,FALSE,"TABLA";#N/A,#N/A,FALSE,"INST RTA FIJA"}</definedName>
    <definedName name="huuhuhuh"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huuhuhuh"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huuhuhuh"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huy" localSheetId="16" hidden="1">{#N/A,#N/A,FALSE,"4C0696";#N/A,#N/A,FALSE,"1B1193";#N/A,#N/A,FALSE,"TABLA";#N/A,#N/A,FALSE,"INST RTA FIJA"}</definedName>
    <definedName name="huy" localSheetId="18" hidden="1">{#N/A,#N/A,FALSE,"4C0696";#N/A,#N/A,FALSE,"1B1193";#N/A,#N/A,FALSE,"TABLA";#N/A,#N/A,FALSE,"INST RTA FIJA"}</definedName>
    <definedName name="huy" hidden="1">{#N/A,#N/A,FALSE,"4C0696";#N/A,#N/A,FALSE,"1B1193";#N/A,#N/A,FALSE,"TABLA";#N/A,#N/A,FALSE,"INST RTA FIJA"}</definedName>
    <definedName name="hv" localSheetId="16" hidden="1">{#N/A,#N/A,TRUE,"Proposal";#N/A,#N/A,TRUE,"Assumptions";#N/A,#N/A,TRUE,"Net Income";#N/A,#N/A,TRUE,"Balsheet";#N/A,#N/A,TRUE,"Capex";#N/A,#N/A,TRUE,"Volumes";#N/A,#N/A,TRUE,"Revenues";#N/A,#N/A,TRUE,"Var.Costs";#N/A,#N/A,TRUE,"Personnel";#N/A,#N/A,TRUE,"Other costs";#N/A,#N/A,TRUE,"MKTG and G&amp;A"}</definedName>
    <definedName name="hv" localSheetId="18" hidden="1">{#N/A,#N/A,TRUE,"Proposal";#N/A,#N/A,TRUE,"Assumptions";#N/A,#N/A,TRUE,"Net Income";#N/A,#N/A,TRUE,"Balsheet";#N/A,#N/A,TRUE,"Capex";#N/A,#N/A,TRUE,"Volumes";#N/A,#N/A,TRUE,"Revenues";#N/A,#N/A,TRUE,"Var.Costs";#N/A,#N/A,TRUE,"Personnel";#N/A,#N/A,TRUE,"Other costs";#N/A,#N/A,TRUE,"MKTG and G&amp;A"}</definedName>
    <definedName name="hv" hidden="1">{#N/A,#N/A,TRUE,"Proposal";#N/A,#N/A,TRUE,"Assumptions";#N/A,#N/A,TRUE,"Net Income";#N/A,#N/A,TRUE,"Balsheet";#N/A,#N/A,TRUE,"Capex";#N/A,#N/A,TRUE,"Volumes";#N/A,#N/A,TRUE,"Revenues";#N/A,#N/A,TRUE,"Var.Costs";#N/A,#N/A,TRUE,"Personnel";#N/A,#N/A,TRUE,"Other costs";#N/A,#N/A,TRUE,"MKTG and G&amp;A"}</definedName>
    <definedName name="hvhjjj" localSheetId="16" hidden="1">{#N/A,#N/A,FALSE,"Aging Summary";#N/A,#N/A,FALSE,"Ratio Analysis";#N/A,#N/A,FALSE,"Test 120 Day Accts";#N/A,#N/A,FALSE,"Tickmarks"}</definedName>
    <definedName name="hvhjjj" localSheetId="18" hidden="1">{#N/A,#N/A,FALSE,"Aging Summary";#N/A,#N/A,FALSE,"Ratio Analysis";#N/A,#N/A,FALSE,"Test 120 Day Accts";#N/A,#N/A,FALSE,"Tickmarks"}</definedName>
    <definedName name="hvhjjj" hidden="1">{#N/A,#N/A,FALSE,"Aging Summary";#N/A,#N/A,FALSE,"Ratio Analysis";#N/A,#N/A,FALSE,"Test 120 Day Accts";#N/A,#N/A,FALSE,"Tickmarks"}</definedName>
    <definedName name="hvhjjj_1" localSheetId="16" hidden="1">{#N/A,#N/A,FALSE,"Aging Summary";#N/A,#N/A,FALSE,"Ratio Analysis";#N/A,#N/A,FALSE,"Test 120 Day Accts";#N/A,#N/A,FALSE,"Tickmarks"}</definedName>
    <definedName name="hvhjjj_1" localSheetId="18" hidden="1">{#N/A,#N/A,FALSE,"Aging Summary";#N/A,#N/A,FALSE,"Ratio Analysis";#N/A,#N/A,FALSE,"Test 120 Day Accts";#N/A,#N/A,FALSE,"Tickmarks"}</definedName>
    <definedName name="hvhjjj_1" hidden="1">{#N/A,#N/A,FALSE,"Aging Summary";#N/A,#N/A,FALSE,"Ratio Analysis";#N/A,#N/A,FALSE,"Test 120 Day Accts";#N/A,#N/A,FALSE,"Tickmarks"}</definedName>
    <definedName name="hvhjjj_2" localSheetId="16" hidden="1">{#N/A,#N/A,FALSE,"Aging Summary";#N/A,#N/A,FALSE,"Ratio Analysis";#N/A,#N/A,FALSE,"Test 120 Day Accts";#N/A,#N/A,FALSE,"Tickmarks"}</definedName>
    <definedName name="hvhjjj_2" localSheetId="18" hidden="1">{#N/A,#N/A,FALSE,"Aging Summary";#N/A,#N/A,FALSE,"Ratio Analysis";#N/A,#N/A,FALSE,"Test 120 Day Accts";#N/A,#N/A,FALSE,"Tickmarks"}</definedName>
    <definedName name="hvhjjj_2" hidden="1">{#N/A,#N/A,FALSE,"Aging Summary";#N/A,#N/A,FALSE,"Ratio Analysis";#N/A,#N/A,FALSE,"Test 120 Day Accts";#N/A,#N/A,FALSE,"Tickmarks"}</definedName>
    <definedName name="hvhjjj_3" localSheetId="16" hidden="1">{#N/A,#N/A,FALSE,"Aging Summary";#N/A,#N/A,FALSE,"Ratio Analysis";#N/A,#N/A,FALSE,"Test 120 Day Accts";#N/A,#N/A,FALSE,"Tickmarks"}</definedName>
    <definedName name="hvhjjj_3" localSheetId="18" hidden="1">{#N/A,#N/A,FALSE,"Aging Summary";#N/A,#N/A,FALSE,"Ratio Analysis";#N/A,#N/A,FALSE,"Test 120 Day Accts";#N/A,#N/A,FALSE,"Tickmarks"}</definedName>
    <definedName name="hvhjjj_3" hidden="1">{#N/A,#N/A,FALSE,"Aging Summary";#N/A,#N/A,FALSE,"Ratio Analysis";#N/A,#N/A,FALSE,"Test 120 Day Accts";#N/A,#N/A,FALSE,"Tickmarks"}</definedName>
    <definedName name="HW" hidden="1">#REF!</definedName>
    <definedName name="hy"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hy"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hy"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HYOI" localSheetId="16" hidden="1">{#N/A,#N/A,FALSE,"Aging Summary";#N/A,#N/A,FALSE,"Ratio Analysis";#N/A,#N/A,FALSE,"Test 120 Day Accts";#N/A,#N/A,FALSE,"Tickmarks"}</definedName>
    <definedName name="HYOI" localSheetId="18" hidden="1">{#N/A,#N/A,FALSE,"Aging Summary";#N/A,#N/A,FALSE,"Ratio Analysis";#N/A,#N/A,FALSE,"Test 120 Day Accts";#N/A,#N/A,FALSE,"Tickmarks"}</definedName>
    <definedName name="HYOI" hidden="1">{#N/A,#N/A,FALSE,"Aging Summary";#N/A,#N/A,FALSE,"Ratio Analysis";#N/A,#N/A,FALSE,"Test 120 Day Accts";#N/A,#N/A,FALSE,"Tickmarks"}</definedName>
    <definedName name="HYSTER">#REF!</definedName>
    <definedName name="i" localSheetId="16" hidden="1">{#N/A,#N/A,FALSE,"Aging Summary";#N/A,#N/A,FALSE,"Ratio Analysis";#N/A,#N/A,FALSE,"Test 120 Day Accts";#N/A,#N/A,FALSE,"Tickmarks"}</definedName>
    <definedName name="i" localSheetId="18" hidden="1">{#N/A,#N/A,FALSE,"Aging Summary";#N/A,#N/A,FALSE,"Ratio Analysis";#N/A,#N/A,FALSE,"Test 120 Day Accts";#N/A,#N/A,FALSE,"Tickmarks"}</definedName>
    <definedName name="i" hidden="1">{#N/A,#N/A,FALSE,"Aging Summary";#N/A,#N/A,FALSE,"Ratio Analysis";#N/A,#N/A,FALSE,"Test 120 Day Accts";#N/A,#N/A,FALSE,"Tickmarks"}</definedName>
    <definedName name="i.b.s.a.">#REF!</definedName>
    <definedName name="I.V.A">1.18</definedName>
    <definedName name="i_1" localSheetId="16" hidden="1">{#N/A,#N/A,FALSE,"Aging Summary";#N/A,#N/A,FALSE,"Ratio Analysis";#N/A,#N/A,FALSE,"Test 120 Day Accts";#N/A,#N/A,FALSE,"Tickmarks"}</definedName>
    <definedName name="i_1" localSheetId="18" hidden="1">{#N/A,#N/A,FALSE,"Aging Summary";#N/A,#N/A,FALSE,"Ratio Analysis";#N/A,#N/A,FALSE,"Test 120 Day Accts";#N/A,#N/A,FALSE,"Tickmarks"}</definedName>
    <definedName name="i_1" hidden="1">{#N/A,#N/A,FALSE,"Aging Summary";#N/A,#N/A,FALSE,"Ratio Analysis";#N/A,#N/A,FALSE,"Test 120 Day Accts";#N/A,#N/A,FALSE,"Tickmarks"}</definedName>
    <definedName name="i_2" localSheetId="16" hidden="1">{#N/A,#N/A,FALSE,"Aging Summary";#N/A,#N/A,FALSE,"Ratio Analysis";#N/A,#N/A,FALSE,"Test 120 Day Accts";#N/A,#N/A,FALSE,"Tickmarks"}</definedName>
    <definedName name="i_2" localSheetId="18" hidden="1">{#N/A,#N/A,FALSE,"Aging Summary";#N/A,#N/A,FALSE,"Ratio Analysis";#N/A,#N/A,FALSE,"Test 120 Day Accts";#N/A,#N/A,FALSE,"Tickmarks"}</definedName>
    <definedName name="i_2" hidden="1">{#N/A,#N/A,FALSE,"Aging Summary";#N/A,#N/A,FALSE,"Ratio Analysis";#N/A,#N/A,FALSE,"Test 120 Day Accts";#N/A,#N/A,FALSE,"Tickmarks"}</definedName>
    <definedName name="i_3" localSheetId="16" hidden="1">{#N/A,#N/A,FALSE,"Aging Summary";#N/A,#N/A,FALSE,"Ratio Analysis";#N/A,#N/A,FALSE,"Test 120 Day Accts";#N/A,#N/A,FALSE,"Tickmarks"}</definedName>
    <definedName name="i_3" localSheetId="18" hidden="1">{#N/A,#N/A,FALSE,"Aging Summary";#N/A,#N/A,FALSE,"Ratio Analysis";#N/A,#N/A,FALSE,"Test 120 Day Accts";#N/A,#N/A,FALSE,"Tickmarks"}</definedName>
    <definedName name="i_3" hidden="1">{#N/A,#N/A,FALSE,"Aging Summary";#N/A,#N/A,FALSE,"Ratio Analysis";#N/A,#N/A,FALSE,"Test 120 Day Accts";#N/A,#N/A,FALSE,"Tickmarks"}</definedName>
    <definedName name="I_ARRIENDOS">#REF!</definedName>
    <definedName name="I_ResultadoAcumActualiz">#REF!</definedName>
    <definedName name="I68Y" localSheetId="16" hidden="1">{"'Demand Units'!$X$11:$AD$45"}</definedName>
    <definedName name="I68Y" localSheetId="18" hidden="1">{"'Demand Units'!$X$11:$AD$45"}</definedName>
    <definedName name="I68Y" hidden="1">{"'Demand Units'!$X$11:$AD$45"}</definedName>
    <definedName name="iajfajlasflaflajfoajfajsfjsafljfajgagjdajgña" localSheetId="16" hidden="1">{#N/A,#N/A,TRUE,"ComparativoII"}</definedName>
    <definedName name="iajfajlasflaflajfoajfajsfjsafljfajgagjdajgña" localSheetId="18" hidden="1">{#N/A,#N/A,TRUE,"ComparativoII"}</definedName>
    <definedName name="iajfajlasflaflajfoajfajsfjsafljfajgagjdajgña" hidden="1">{#N/A,#N/A,TRUE,"ComparativoII"}</definedName>
    <definedName name="ias">#REF!</definedName>
    <definedName name="iaUSOIAS" localSheetId="16" hidden="1">{#N/A,#N/A,FALSE,"Aging Summary";#N/A,#N/A,FALSE,"Ratio Analysis";#N/A,#N/A,FALSE,"Test 120 Day Accts";#N/A,#N/A,FALSE,"Tickmarks"}</definedName>
    <definedName name="iaUSOIAS" localSheetId="18" hidden="1">{#N/A,#N/A,FALSE,"Aging Summary";#N/A,#N/A,FALSE,"Ratio Analysis";#N/A,#N/A,FALSE,"Test 120 Day Accts";#N/A,#N/A,FALSE,"Tickmarks"}</definedName>
    <definedName name="iaUSOIAS" hidden="1">{#N/A,#N/A,FALSE,"Aging Summary";#N/A,#N/A,FALSE,"Ratio Analysis";#N/A,#N/A,FALSE,"Test 120 Day Accts";#N/A,#N/A,FALSE,"Tickmarks"}</definedName>
    <definedName name="iaUSOIAS_1" localSheetId="16" hidden="1">{#N/A,#N/A,FALSE,"Aging Summary";#N/A,#N/A,FALSE,"Ratio Analysis";#N/A,#N/A,FALSE,"Test 120 Day Accts";#N/A,#N/A,FALSE,"Tickmarks"}</definedName>
    <definedName name="iaUSOIAS_1" localSheetId="18" hidden="1">{#N/A,#N/A,FALSE,"Aging Summary";#N/A,#N/A,FALSE,"Ratio Analysis";#N/A,#N/A,FALSE,"Test 120 Day Accts";#N/A,#N/A,FALSE,"Tickmarks"}</definedName>
    <definedName name="iaUSOIAS_1" hidden="1">{#N/A,#N/A,FALSE,"Aging Summary";#N/A,#N/A,FALSE,"Ratio Analysis";#N/A,#N/A,FALSE,"Test 120 Day Accts";#N/A,#N/A,FALSE,"Tickmarks"}</definedName>
    <definedName name="iaUSOIAS_2" localSheetId="16" hidden="1">{#N/A,#N/A,FALSE,"Aging Summary";#N/A,#N/A,FALSE,"Ratio Analysis";#N/A,#N/A,FALSE,"Test 120 Day Accts";#N/A,#N/A,FALSE,"Tickmarks"}</definedName>
    <definedName name="iaUSOIAS_2" localSheetId="18" hidden="1">{#N/A,#N/A,FALSE,"Aging Summary";#N/A,#N/A,FALSE,"Ratio Analysis";#N/A,#N/A,FALSE,"Test 120 Day Accts";#N/A,#N/A,FALSE,"Tickmarks"}</definedName>
    <definedName name="iaUSOIAS_2" hidden="1">{#N/A,#N/A,FALSE,"Aging Summary";#N/A,#N/A,FALSE,"Ratio Analysis";#N/A,#N/A,FALSE,"Test 120 Day Accts";#N/A,#N/A,FALSE,"Tickmarks"}</definedName>
    <definedName name="iaUSOIAS_3" localSheetId="16" hidden="1">{#N/A,#N/A,FALSE,"Aging Summary";#N/A,#N/A,FALSE,"Ratio Analysis";#N/A,#N/A,FALSE,"Test 120 Day Accts";#N/A,#N/A,FALSE,"Tickmarks"}</definedName>
    <definedName name="iaUSOIAS_3" localSheetId="18" hidden="1">{#N/A,#N/A,FALSE,"Aging Summary";#N/A,#N/A,FALSE,"Ratio Analysis";#N/A,#N/A,FALSE,"Test 120 Day Accts";#N/A,#N/A,FALSE,"Tickmarks"}</definedName>
    <definedName name="iaUSOIAS_3" hidden="1">{#N/A,#N/A,FALSE,"Aging Summary";#N/A,#N/A,FALSE,"Ratio Analysis";#N/A,#N/A,FALSE,"Test 120 Day Accts";#N/A,#N/A,FALSE,"Tickmarks"}</definedName>
    <definedName name="IB" localSheetId="16" hidden="1">{#N/A,#N/A,FALSE,"Aging Summary";#N/A,#N/A,FALSE,"Ratio Analysis";#N/A,#N/A,FALSE,"Test 120 Day Accts";#N/A,#N/A,FALSE,"Tickmarks"}</definedName>
    <definedName name="IB" localSheetId="18" hidden="1">{#N/A,#N/A,FALSE,"Aging Summary";#N/A,#N/A,FALSE,"Ratio Analysis";#N/A,#N/A,FALSE,"Test 120 Day Accts";#N/A,#N/A,FALSE,"Tickmarks"}</definedName>
    <definedName name="IB" hidden="1">{#N/A,#N/A,FALSE,"Aging Summary";#N/A,#N/A,FALSE,"Ratio Analysis";#N/A,#N/A,FALSE,"Test 120 Day Accts";#N/A,#N/A,FALSE,"Tickmarks"}</definedName>
    <definedName name="IB_UB_1_other">#REF!</definedName>
    <definedName name="IB_UB_2_other">#REF!</definedName>
    <definedName name="IBSa">#REF!</definedName>
    <definedName name="ICB_Name">#REF!</definedName>
    <definedName name="ICOCoupon">#REF!</definedName>
    <definedName name="ID" localSheetId="16" hidden="1">{#N/A,#N/A,FALSE,"Aging Summary";#N/A,#N/A,FALSE,"Ratio Analysis";#N/A,#N/A,FALSE,"Test 120 Day Accts";#N/A,#N/A,FALSE,"Tickmarks"}</definedName>
    <definedName name="ID" localSheetId="18" hidden="1">{#N/A,#N/A,FALSE,"Aging Summary";#N/A,#N/A,FALSE,"Ratio Analysis";#N/A,#N/A,FALSE,"Test 120 Day Accts";#N/A,#N/A,FALSE,"Tickmarks"}</definedName>
    <definedName name="ID" hidden="1">{#N/A,#N/A,FALSE,"Aging Summary";#N/A,#N/A,FALSE,"Ratio Analysis";#N/A,#N/A,FALSE,"Test 120 Day Accts";#N/A,#N/A,FALSE,"Tickmarks"}</definedName>
    <definedName name="ID_actual">#REF!</definedName>
    <definedName name="iD31.12.05" localSheetId="16" hidden="1">{"anex_I",#N/A,FALSE,"Anexos";#N/A,#N/A,FALSE,"Carát 12_97";"ESP",#N/A,FALSE,"eecc";"rdo",#N/A,FALSE,"eecc";"evpn98",#N/A,FALSE,"eecc";"evpn97",#N/A,FALSE,"eecc";"anex_II",#N/A,FALSE,"Anexos";"anex_III",#N/A,FALSE,"Anexos";"anex_IV",#N/A,FALSE,"Anexos";"anex_V",#N/A,FALSE,"Anexos";"anex_VI",#N/A,FALSE,"Anexos";"anex_VII",#N/A,FALSE,"Anexos"}</definedName>
    <definedName name="iD31.12.05" localSheetId="18" hidden="1">{"anex_I",#N/A,FALSE,"Anexos";#N/A,#N/A,FALSE,"Carát 12_97";"ESP",#N/A,FALSE,"eecc";"rdo",#N/A,FALSE,"eecc";"evpn98",#N/A,FALSE,"eecc";"evpn97",#N/A,FALSE,"eecc";"anex_II",#N/A,FALSE,"Anexos";"anex_III",#N/A,FALSE,"Anexos";"anex_IV",#N/A,FALSE,"Anexos";"anex_V",#N/A,FALSE,"Anexos";"anex_VI",#N/A,FALSE,"Anexos";"anex_VII",#N/A,FALSE,"Anexos"}</definedName>
    <definedName name="iD31.12.05" hidden="1">{"anex_I",#N/A,FALSE,"Anexos";#N/A,#N/A,FALSE,"Carát 12_97";"ESP",#N/A,FALSE,"eecc";"rdo",#N/A,FALSE,"eecc";"evpn98",#N/A,FALSE,"eecc";"evpn97",#N/A,FALSE,"eecc";"anex_II",#N/A,FALSE,"Anexos";"anex_III",#N/A,FALSE,"Anexos";"anex_IV",#N/A,FALSE,"Anexos";"anex_V",#N/A,FALSE,"Anexos";"anex_VI",#N/A,FALSE,"Anexos";"anex_VII",#N/A,FALSE,"Anexos"}</definedName>
    <definedName name="IDB">#REF!</definedName>
    <definedName name="idc">#REF!</definedName>
    <definedName name="idiot" localSheetId="16" hidden="1">{#N/A,#N/A,FALSE,"Aging Summary";#N/A,#N/A,FALSE,"Ratio Analysis";#N/A,#N/A,FALSE,"Test 120 Day Accts";#N/A,#N/A,FALSE,"Tickmarks"}</definedName>
    <definedName name="idiot" localSheetId="18" hidden="1">{#N/A,#N/A,FALSE,"Aging Summary";#N/A,#N/A,FALSE,"Ratio Analysis";#N/A,#N/A,FALSE,"Test 120 Day Accts";#N/A,#N/A,FALSE,"Tickmarks"}</definedName>
    <definedName name="idiot" hidden="1">{#N/A,#N/A,FALSE,"Aging Summary";#N/A,#N/A,FALSE,"Ratio Analysis";#N/A,#N/A,FALSE,"Test 120 Day Accts";#N/A,#N/A,FALSE,"Tickmarks"}</definedName>
    <definedName name="IER">#REF!</definedName>
    <definedName name="if">#REF!</definedName>
    <definedName name="IFRS">#REF!</definedName>
    <definedName name="IFRS.Clasificación">#REF!</definedName>
    <definedName name="IG" localSheetId="16" hidden="1">{#N/A,#N/A,FALSE,"Aging Summary";#N/A,#N/A,FALSE,"Ratio Analysis";#N/A,#N/A,FALSE,"Test 120 Day Accts";#N/A,#N/A,FALSE,"Tickmarks"}</definedName>
    <definedName name="IG" localSheetId="18" hidden="1">{#N/A,#N/A,FALSE,"Aging Summary";#N/A,#N/A,FALSE,"Ratio Analysis";#N/A,#N/A,FALSE,"Test 120 Day Accts";#N/A,#N/A,FALSE,"Tickmarks"}</definedName>
    <definedName name="IG" hidden="1">{#N/A,#N/A,FALSE,"Aging Summary";#N/A,#N/A,FALSE,"Ratio Analysis";#N/A,#N/A,FALSE,"Test 120 Day Accts";#N/A,#N/A,FALSE,"Tickmarks"}</definedName>
    <definedName name="igex">#REF!</definedName>
    <definedName name="igpm">NA()</definedName>
    <definedName name="igpm_9">NA()</definedName>
    <definedName name="IGV">1.19</definedName>
    <definedName name="ihfcyxz" localSheetId="16" hidden="1">{#N/A,#N/A,FALSE,"Aging Summary";#N/A,#N/A,FALSE,"Ratio Analysis";#N/A,#N/A,FALSE,"Test 120 Day Accts";#N/A,#N/A,FALSE,"Tickmarks"}</definedName>
    <definedName name="ihfcyxz" localSheetId="18" hidden="1">{#N/A,#N/A,FALSE,"Aging Summary";#N/A,#N/A,FALSE,"Ratio Analysis";#N/A,#N/A,FALSE,"Test 120 Day Accts";#N/A,#N/A,FALSE,"Tickmarks"}</definedName>
    <definedName name="ihfcyxz" hidden="1">{#N/A,#N/A,FALSE,"Aging Summary";#N/A,#N/A,FALSE,"Ratio Analysis";#N/A,#N/A,FALSE,"Test 120 Day Accts";#N/A,#N/A,FALSE,"Tickmarks"}</definedName>
    <definedName name="ii"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ii"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ii"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IIBB" localSheetId="16" hidden="1">{#N/A,#N/A,FALSE,"Aging Summary";#N/A,#N/A,FALSE,"Ratio Analysis";#N/A,#N/A,FALSE,"Test 120 Day Accts";#N/A,#N/A,FALSE,"Tickmarks"}</definedName>
    <definedName name="IIBB" localSheetId="18" hidden="1">{#N/A,#N/A,FALSE,"Aging Summary";#N/A,#N/A,FALSE,"Ratio Analysis";#N/A,#N/A,FALSE,"Test 120 Day Accts";#N/A,#N/A,FALSE,"Tickmarks"}</definedName>
    <definedName name="IIBB" hidden="1">{#N/A,#N/A,FALSE,"Aging Summary";#N/A,#N/A,FALSE,"Ratio Analysis";#N/A,#N/A,FALSE,"Test 120 Day Accts";#N/A,#N/A,FALSE,"Tickmarks"}</definedName>
    <definedName name="iii" localSheetId="16" hidden="1">{#N/A,#N/A,FALSE,"Aging Summary";#N/A,#N/A,FALSE,"Ratio Analysis";#N/A,#N/A,FALSE,"Test 120 Day Accts";#N/A,#N/A,FALSE,"Tickmarks"}</definedName>
    <definedName name="iii" localSheetId="18" hidden="1">{#N/A,#N/A,FALSE,"Aging Summary";#N/A,#N/A,FALSE,"Ratio Analysis";#N/A,#N/A,FALSE,"Test 120 Day Accts";#N/A,#N/A,FALSE,"Tickmarks"}</definedName>
    <definedName name="iii" hidden="1">{#N/A,#N/A,FALSE,"Aging Summary";#N/A,#N/A,FALSE,"Ratio Analysis";#N/A,#N/A,FALSE,"Test 120 Day Accts";#N/A,#N/A,FALSE,"Tickmarks"}</definedName>
    <definedName name="iiii" localSheetId="16" hidden="1">{#N/A,#N/A,FALSE,"Aging Summary";#N/A,#N/A,FALSE,"Ratio Analysis";#N/A,#N/A,FALSE,"Test 120 Day Accts";#N/A,#N/A,FALSE,"Tickmarks"}</definedName>
    <definedName name="iiii" localSheetId="18" hidden="1">{#N/A,#N/A,FALSE,"Aging Summary";#N/A,#N/A,FALSE,"Ratio Analysis";#N/A,#N/A,FALSE,"Test 120 Day Accts";#N/A,#N/A,FALSE,"Tickmarks"}</definedName>
    <definedName name="iiii" hidden="1">{#N/A,#N/A,FALSE,"Aging Summary";#N/A,#N/A,FALSE,"Ratio Analysis";#N/A,#N/A,FALSE,"Test 120 Day Accts";#N/A,#N/A,FALSE,"Tickmarks"}</definedName>
    <definedName name="iiii_1" localSheetId="16" hidden="1">{#N/A,#N/A,FALSE,"Aging Summary";#N/A,#N/A,FALSE,"Ratio Analysis";#N/A,#N/A,FALSE,"Test 120 Day Accts";#N/A,#N/A,FALSE,"Tickmarks"}</definedName>
    <definedName name="iiii_1" localSheetId="18" hidden="1">{#N/A,#N/A,FALSE,"Aging Summary";#N/A,#N/A,FALSE,"Ratio Analysis";#N/A,#N/A,FALSE,"Test 120 Day Accts";#N/A,#N/A,FALSE,"Tickmarks"}</definedName>
    <definedName name="iiii_1" hidden="1">{#N/A,#N/A,FALSE,"Aging Summary";#N/A,#N/A,FALSE,"Ratio Analysis";#N/A,#N/A,FALSE,"Test 120 Day Accts";#N/A,#N/A,FALSE,"Tickmarks"}</definedName>
    <definedName name="iiii_2" localSheetId="16" hidden="1">{#N/A,#N/A,FALSE,"Aging Summary";#N/A,#N/A,FALSE,"Ratio Analysis";#N/A,#N/A,FALSE,"Test 120 Day Accts";#N/A,#N/A,FALSE,"Tickmarks"}</definedName>
    <definedName name="iiii_2" localSheetId="18" hidden="1">{#N/A,#N/A,FALSE,"Aging Summary";#N/A,#N/A,FALSE,"Ratio Analysis";#N/A,#N/A,FALSE,"Test 120 Day Accts";#N/A,#N/A,FALSE,"Tickmarks"}</definedName>
    <definedName name="iiii_2" hidden="1">{#N/A,#N/A,FALSE,"Aging Summary";#N/A,#N/A,FALSE,"Ratio Analysis";#N/A,#N/A,FALSE,"Test 120 Day Accts";#N/A,#N/A,FALSE,"Tickmarks"}</definedName>
    <definedName name="iiii_3" localSheetId="16" hidden="1">{#N/A,#N/A,FALSE,"Aging Summary";#N/A,#N/A,FALSE,"Ratio Analysis";#N/A,#N/A,FALSE,"Test 120 Day Accts";#N/A,#N/A,FALSE,"Tickmarks"}</definedName>
    <definedName name="iiii_3" localSheetId="18" hidden="1">{#N/A,#N/A,FALSE,"Aging Summary";#N/A,#N/A,FALSE,"Ratio Analysis";#N/A,#N/A,FALSE,"Test 120 Day Accts";#N/A,#N/A,FALSE,"Tickmarks"}</definedName>
    <definedName name="iiii_3" hidden="1">{#N/A,#N/A,FALSE,"Aging Summary";#N/A,#N/A,FALSE,"Ratio Analysis";#N/A,#N/A,FALSE,"Test 120 Day Accts";#N/A,#N/A,FALSE,"Tickmarks"}</definedName>
    <definedName name="IIIII" localSheetId="16" hidden="1">{#N/A,#N/A,FALSE,"Aging Summary";#N/A,#N/A,FALSE,"Ratio Analysis";#N/A,#N/A,FALSE,"Test 120 Day Accts";#N/A,#N/A,FALSE,"Tickmarks"}</definedName>
    <definedName name="IIIII" localSheetId="18" hidden="1">{#N/A,#N/A,FALSE,"Aging Summary";#N/A,#N/A,FALSE,"Ratio Analysis";#N/A,#N/A,FALSE,"Test 120 Day Accts";#N/A,#N/A,FALSE,"Tickmarks"}</definedName>
    <definedName name="IIIII" hidden="1">{#N/A,#N/A,FALSE,"Aging Summary";#N/A,#N/A,FALSE,"Ratio Analysis";#N/A,#N/A,FALSE,"Test 120 Day Accts";#N/A,#N/A,FALSE,"Tickmarks"}</definedName>
    <definedName name="IIIII_1" localSheetId="16" hidden="1">{#N/A,#N/A,FALSE,"Aging Summary";#N/A,#N/A,FALSE,"Ratio Analysis";#N/A,#N/A,FALSE,"Test 120 Day Accts";#N/A,#N/A,FALSE,"Tickmarks"}</definedName>
    <definedName name="IIIII_1" localSheetId="18" hidden="1">{#N/A,#N/A,FALSE,"Aging Summary";#N/A,#N/A,FALSE,"Ratio Analysis";#N/A,#N/A,FALSE,"Test 120 Day Accts";#N/A,#N/A,FALSE,"Tickmarks"}</definedName>
    <definedName name="IIIII_1" hidden="1">{#N/A,#N/A,FALSE,"Aging Summary";#N/A,#N/A,FALSE,"Ratio Analysis";#N/A,#N/A,FALSE,"Test 120 Day Accts";#N/A,#N/A,FALSE,"Tickmarks"}</definedName>
    <definedName name="IIIII_2" localSheetId="16" hidden="1">{#N/A,#N/A,FALSE,"Aging Summary";#N/A,#N/A,FALSE,"Ratio Analysis";#N/A,#N/A,FALSE,"Test 120 Day Accts";#N/A,#N/A,FALSE,"Tickmarks"}</definedName>
    <definedName name="IIIII_2" localSheetId="18" hidden="1">{#N/A,#N/A,FALSE,"Aging Summary";#N/A,#N/A,FALSE,"Ratio Analysis";#N/A,#N/A,FALSE,"Test 120 Day Accts";#N/A,#N/A,FALSE,"Tickmarks"}</definedName>
    <definedName name="IIIII_2" hidden="1">{#N/A,#N/A,FALSE,"Aging Summary";#N/A,#N/A,FALSE,"Ratio Analysis";#N/A,#N/A,FALSE,"Test 120 Day Accts";#N/A,#N/A,FALSE,"Tickmarks"}</definedName>
    <definedName name="IIIII_3" localSheetId="16" hidden="1">{#N/A,#N/A,FALSE,"Aging Summary";#N/A,#N/A,FALSE,"Ratio Analysis";#N/A,#N/A,FALSE,"Test 120 Day Accts";#N/A,#N/A,FALSE,"Tickmarks"}</definedName>
    <definedName name="IIIII_3" localSheetId="18" hidden="1">{#N/A,#N/A,FALSE,"Aging Summary";#N/A,#N/A,FALSE,"Ratio Analysis";#N/A,#N/A,FALSE,"Test 120 Day Accts";#N/A,#N/A,FALSE,"Tickmarks"}</definedName>
    <definedName name="IIIII_3" hidden="1">{#N/A,#N/A,FALSE,"Aging Summary";#N/A,#N/A,FALSE,"Ratio Analysis";#N/A,#N/A,FALSE,"Test 120 Day Accts";#N/A,#N/A,FALSE,"Tickmarks"}</definedName>
    <definedName name="iiiiii" localSheetId="16" hidden="1">{"RESULTADOS REAIS",#N/A,FALSE,"Dem.Res.R$";"RESULTADOS DOLARES",#N/A,FALSE,"Dem.Res.US$";"PERCENTUAIS REAIS",#N/A,FALSE,"Percentuais R$";"PERCENTUAIS DOLARES",#N/A,FALSE,"Percentuais US$"}</definedName>
    <definedName name="iiiiii" localSheetId="18" hidden="1">{"RESULTADOS REAIS",#N/A,FALSE,"Dem.Res.R$";"RESULTADOS DOLARES",#N/A,FALSE,"Dem.Res.US$";"PERCENTUAIS REAIS",#N/A,FALSE,"Percentuais R$";"PERCENTUAIS DOLARES",#N/A,FALSE,"Percentuais US$"}</definedName>
    <definedName name="iiiiii" hidden="1">{"RESULTADOS REAIS",#N/A,FALSE,"Dem.Res.R$";"RESULTADOS DOLARES",#N/A,FALSE,"Dem.Res.US$";"PERCENTUAIS REAIS",#N/A,FALSE,"Percentuais R$";"PERCENTUAIS DOLARES",#N/A,FALSE,"Percentuais US$"}</definedName>
    <definedName name="iiiiii_1" localSheetId="16" hidden="1">{"RESULTADOS REAIS",#N/A,FALSE,"Dem.Res.R$";"RESULTADOS DOLARES",#N/A,FALSE,"Dem.Res.US$";"PERCENTUAIS REAIS",#N/A,FALSE,"Percentuais R$";"PERCENTUAIS DOLARES",#N/A,FALSE,"Percentuais US$"}</definedName>
    <definedName name="iiiiii_1" localSheetId="18" hidden="1">{"RESULTADOS REAIS",#N/A,FALSE,"Dem.Res.R$";"RESULTADOS DOLARES",#N/A,FALSE,"Dem.Res.US$";"PERCENTUAIS REAIS",#N/A,FALSE,"Percentuais R$";"PERCENTUAIS DOLARES",#N/A,FALSE,"Percentuais US$"}</definedName>
    <definedName name="iiiiii_1" hidden="1">{"RESULTADOS REAIS",#N/A,FALSE,"Dem.Res.R$";"RESULTADOS DOLARES",#N/A,FALSE,"Dem.Res.US$";"PERCENTUAIS REAIS",#N/A,FALSE,"Percentuais R$";"PERCENTUAIS DOLARES",#N/A,FALSE,"Percentuais US$"}</definedName>
    <definedName name="IIIIIIIIIIIIII" localSheetId="16" hidden="1">{"Activos",#N/A,FALSE,"V.L.D.";"Pasivos",#N/A,FALSE,"V.L.D.";"Resultado",#N/A,FALSE,"V.L.D.";"Activos",#N/A,FALSE,"Dominicos";"Pasivos",#N/A,FALSE,"Dominicos";"Resultados",#N/A,FALSE,"Dominicos";"Activos",#N/A,FALSE,"Benedictinos";"Pasivos",#N/A,FALSE,"Benedictinos";"Resultado",#N/A,FALSE,"Benedictinos"}</definedName>
    <definedName name="IIIIIIIIIIIIII" localSheetId="18" hidden="1">{"Activos",#N/A,FALSE,"V.L.D.";"Pasivos",#N/A,FALSE,"V.L.D.";"Resultado",#N/A,FALSE,"V.L.D.";"Activos",#N/A,FALSE,"Dominicos";"Pasivos",#N/A,FALSE,"Dominicos";"Resultados",#N/A,FALSE,"Dominicos";"Activos",#N/A,FALSE,"Benedictinos";"Pasivos",#N/A,FALSE,"Benedictinos";"Resultado",#N/A,FALSE,"Benedictinos"}</definedName>
    <definedName name="IIIIIIIIIIIIII" hidden="1">{"Activos",#N/A,FALSE,"V.L.D.";"Pasivos",#N/A,FALSE,"V.L.D.";"Resultado",#N/A,FALSE,"V.L.D.";"Activos",#N/A,FALSE,"Dominicos";"Pasivos",#N/A,FALSE,"Dominicos";"Resultados",#N/A,FALSE,"Dominicos";"Activos",#N/A,FALSE,"Benedictinos";"Pasivos",#N/A,FALSE,"Benedictinos";"Resultado",#N/A,FALSE,"Benedictinos"}</definedName>
    <definedName name="iiiiiiiiiiiiiiiiiiiiiiiiiii" localSheetId="16" hidden="1">{#N/A,#N/A,FALSE,"Aging Summary";#N/A,#N/A,FALSE,"Ratio Analysis";#N/A,#N/A,FALSE,"Test 120 Day Accts";#N/A,#N/A,FALSE,"Tickmarks"}</definedName>
    <definedName name="iiiiiiiiiiiiiiiiiiiiiiiiiii" localSheetId="18" hidden="1">{#N/A,#N/A,FALSE,"Aging Summary";#N/A,#N/A,FALSE,"Ratio Analysis";#N/A,#N/A,FALSE,"Test 120 Day Accts";#N/A,#N/A,FALSE,"Tickmarks"}</definedName>
    <definedName name="iiiiiiiiiiiiiiiiiiiiiiiiiii" hidden="1">{#N/A,#N/A,FALSE,"Aging Summary";#N/A,#N/A,FALSE,"Ratio Analysis";#N/A,#N/A,FALSE,"Test 120 Day Accts";#N/A,#N/A,FALSE,"Tickmarks"}</definedName>
    <definedName name="iikk"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iikk"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iikk"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IIMV">#REF!</definedName>
    <definedName name="IIMVCORACEROS__.">#REF!</definedName>
    <definedName name="IIOJUAOI" localSheetId="16" hidden="1">{#N/A,#N/A,FALSE,"Aging Summary";#N/A,#N/A,FALSE,"Ratio Analysis";#N/A,#N/A,FALSE,"Test 120 Day Accts";#N/A,#N/A,FALSE,"Tickmarks"}</definedName>
    <definedName name="IIOJUAOI" localSheetId="18" hidden="1">{#N/A,#N/A,FALSE,"Aging Summary";#N/A,#N/A,FALSE,"Ratio Analysis";#N/A,#N/A,FALSE,"Test 120 Day Accts";#N/A,#N/A,FALSE,"Tickmarks"}</definedName>
    <definedName name="IIOJUAOI" hidden="1">{#N/A,#N/A,FALSE,"Aging Summary";#N/A,#N/A,FALSE,"Ratio Analysis";#N/A,#N/A,FALSE,"Test 120 Day Accts";#N/A,#N/A,FALSE,"Tickmarks"}</definedName>
    <definedName name="IIOJUAOI_1" localSheetId="16" hidden="1">{#N/A,#N/A,FALSE,"Aging Summary";#N/A,#N/A,FALSE,"Ratio Analysis";#N/A,#N/A,FALSE,"Test 120 Day Accts";#N/A,#N/A,FALSE,"Tickmarks"}</definedName>
    <definedName name="IIOJUAOI_1" localSheetId="18" hidden="1">{#N/A,#N/A,FALSE,"Aging Summary";#N/A,#N/A,FALSE,"Ratio Analysis";#N/A,#N/A,FALSE,"Test 120 Day Accts";#N/A,#N/A,FALSE,"Tickmarks"}</definedName>
    <definedName name="IIOJUAOI_1" hidden="1">{#N/A,#N/A,FALSE,"Aging Summary";#N/A,#N/A,FALSE,"Ratio Analysis";#N/A,#N/A,FALSE,"Test 120 Day Accts";#N/A,#N/A,FALSE,"Tickmarks"}</definedName>
    <definedName name="IIOJUAOI_2" localSheetId="16" hidden="1">{#N/A,#N/A,FALSE,"Aging Summary";#N/A,#N/A,FALSE,"Ratio Analysis";#N/A,#N/A,FALSE,"Test 120 Day Accts";#N/A,#N/A,FALSE,"Tickmarks"}</definedName>
    <definedName name="IIOJUAOI_2" localSheetId="18" hidden="1">{#N/A,#N/A,FALSE,"Aging Summary";#N/A,#N/A,FALSE,"Ratio Analysis";#N/A,#N/A,FALSE,"Test 120 Day Accts";#N/A,#N/A,FALSE,"Tickmarks"}</definedName>
    <definedName name="IIOJUAOI_2" hidden="1">{#N/A,#N/A,FALSE,"Aging Summary";#N/A,#N/A,FALSE,"Ratio Analysis";#N/A,#N/A,FALSE,"Test 120 Day Accts";#N/A,#N/A,FALSE,"Tickmarks"}</definedName>
    <definedName name="IIOJUAOI_3" localSheetId="16" hidden="1">{#N/A,#N/A,FALSE,"Aging Summary";#N/A,#N/A,FALSE,"Ratio Analysis";#N/A,#N/A,FALSE,"Test 120 Day Accts";#N/A,#N/A,FALSE,"Tickmarks"}</definedName>
    <definedName name="IIOJUAOI_3" localSheetId="18" hidden="1">{#N/A,#N/A,FALSE,"Aging Summary";#N/A,#N/A,FALSE,"Ratio Analysis";#N/A,#N/A,FALSE,"Test 120 Day Accts";#N/A,#N/A,FALSE,"Tickmarks"}</definedName>
    <definedName name="IIOJUAOI_3" hidden="1">{#N/A,#N/A,FALSE,"Aging Summary";#N/A,#N/A,FALSE,"Ratio Analysis";#N/A,#N/A,FALSE,"Test 120 Day Accts";#N/A,#N/A,FALSE,"Tickmarks"}</definedName>
    <definedName name="IITEM">#REF!</definedName>
    <definedName name="ijknlnm" localSheetId="16" hidden="1">{#N/A,#N/A,FALSE,"Aging Summary";#N/A,#N/A,FALSE,"Ratio Analysis";#N/A,#N/A,FALSE,"Test 120 Day Accts";#N/A,#N/A,FALSE,"Tickmarks"}</definedName>
    <definedName name="ijknlnm" localSheetId="18" hidden="1">{#N/A,#N/A,FALSE,"Aging Summary";#N/A,#N/A,FALSE,"Ratio Analysis";#N/A,#N/A,FALSE,"Test 120 Day Accts";#N/A,#N/A,FALSE,"Tickmarks"}</definedName>
    <definedName name="ijknlnm" hidden="1">{#N/A,#N/A,FALSE,"Aging Summary";#N/A,#N/A,FALSE,"Ratio Analysis";#N/A,#N/A,FALSE,"Test 120 Day Accts";#N/A,#N/A,FALSE,"Tickmarks"}</definedName>
    <definedName name="IJUOIJLO" localSheetId="16" hidden="1">{#N/A,#N/A,FALSE,"Aging Summary";#N/A,#N/A,FALSE,"Ratio Analysis";#N/A,#N/A,FALSE,"Test 120 Day Accts";#N/A,#N/A,FALSE,"Tickmarks"}</definedName>
    <definedName name="IJUOIJLO" localSheetId="18" hidden="1">{#N/A,#N/A,FALSE,"Aging Summary";#N/A,#N/A,FALSE,"Ratio Analysis";#N/A,#N/A,FALSE,"Test 120 Day Accts";#N/A,#N/A,FALSE,"Tickmarks"}</definedName>
    <definedName name="IJUOIJLO" hidden="1">{#N/A,#N/A,FALSE,"Aging Summary";#N/A,#N/A,FALSE,"Ratio Analysis";#N/A,#N/A,FALSE,"Test 120 Day Accts";#N/A,#N/A,FALSE,"Tickmarks"}</definedName>
    <definedName name="IJUOIJLO_1" localSheetId="16" hidden="1">{#N/A,#N/A,FALSE,"Aging Summary";#N/A,#N/A,FALSE,"Ratio Analysis";#N/A,#N/A,FALSE,"Test 120 Day Accts";#N/A,#N/A,FALSE,"Tickmarks"}</definedName>
    <definedName name="IJUOIJLO_1" localSheetId="18" hidden="1">{#N/A,#N/A,FALSE,"Aging Summary";#N/A,#N/A,FALSE,"Ratio Analysis";#N/A,#N/A,FALSE,"Test 120 Day Accts";#N/A,#N/A,FALSE,"Tickmarks"}</definedName>
    <definedName name="IJUOIJLO_1" hidden="1">{#N/A,#N/A,FALSE,"Aging Summary";#N/A,#N/A,FALSE,"Ratio Analysis";#N/A,#N/A,FALSE,"Test 120 Day Accts";#N/A,#N/A,FALSE,"Tickmarks"}</definedName>
    <definedName name="IJUOIJLO_2" localSheetId="16" hidden="1">{#N/A,#N/A,FALSE,"Aging Summary";#N/A,#N/A,FALSE,"Ratio Analysis";#N/A,#N/A,FALSE,"Test 120 Day Accts";#N/A,#N/A,FALSE,"Tickmarks"}</definedName>
    <definedName name="IJUOIJLO_2" localSheetId="18" hidden="1">{#N/A,#N/A,FALSE,"Aging Summary";#N/A,#N/A,FALSE,"Ratio Analysis";#N/A,#N/A,FALSE,"Test 120 Day Accts";#N/A,#N/A,FALSE,"Tickmarks"}</definedName>
    <definedName name="IJUOIJLO_2" hidden="1">{#N/A,#N/A,FALSE,"Aging Summary";#N/A,#N/A,FALSE,"Ratio Analysis";#N/A,#N/A,FALSE,"Test 120 Day Accts";#N/A,#N/A,FALSE,"Tickmarks"}</definedName>
    <definedName name="IJUOIJLO_3" localSheetId="16" hidden="1">{#N/A,#N/A,FALSE,"Aging Summary";#N/A,#N/A,FALSE,"Ratio Analysis";#N/A,#N/A,FALSE,"Test 120 Day Accts";#N/A,#N/A,FALSE,"Tickmarks"}</definedName>
    <definedName name="IJUOIJLO_3" localSheetId="18" hidden="1">{#N/A,#N/A,FALSE,"Aging Summary";#N/A,#N/A,FALSE,"Ratio Analysis";#N/A,#N/A,FALSE,"Test 120 Day Accts";#N/A,#N/A,FALSE,"Tickmarks"}</definedName>
    <definedName name="IJUOIJLO_3" hidden="1">{#N/A,#N/A,FALSE,"Aging Summary";#N/A,#N/A,FALSE,"Ratio Analysis";#N/A,#N/A,FALSE,"Test 120 Day Accts";#N/A,#N/A,FALSE,"Tickmarks"}</definedName>
    <definedName name="ikol" localSheetId="16" hidden="1">{#N/A,#N/A,FALSE,"Aging Summary";#N/A,#N/A,FALSE,"Ratio Analysis";#N/A,#N/A,FALSE,"Test 120 Day Accts";#N/A,#N/A,FALSE,"Tickmarks"}</definedName>
    <definedName name="ikol" localSheetId="18" hidden="1">{#N/A,#N/A,FALSE,"Aging Summary";#N/A,#N/A,FALSE,"Ratio Analysis";#N/A,#N/A,FALSE,"Test 120 Day Accts";#N/A,#N/A,FALSE,"Tickmarks"}</definedName>
    <definedName name="ikol" hidden="1">{#N/A,#N/A,FALSE,"Aging Summary";#N/A,#N/A,FALSE,"Ratio Analysis";#N/A,#N/A,FALSE,"Test 120 Day Accts";#N/A,#N/A,FALSE,"Tickmarks"}</definedName>
    <definedName name="ikol_1" localSheetId="16" hidden="1">{#N/A,#N/A,FALSE,"Aging Summary";#N/A,#N/A,FALSE,"Ratio Analysis";#N/A,#N/A,FALSE,"Test 120 Day Accts";#N/A,#N/A,FALSE,"Tickmarks"}</definedName>
    <definedName name="ikol_1" localSheetId="18" hidden="1">{#N/A,#N/A,FALSE,"Aging Summary";#N/A,#N/A,FALSE,"Ratio Analysis";#N/A,#N/A,FALSE,"Test 120 Day Accts";#N/A,#N/A,FALSE,"Tickmarks"}</definedName>
    <definedName name="ikol_1" hidden="1">{#N/A,#N/A,FALSE,"Aging Summary";#N/A,#N/A,FALSE,"Ratio Analysis";#N/A,#N/A,FALSE,"Test 120 Day Accts";#N/A,#N/A,FALSE,"Tickmarks"}</definedName>
    <definedName name="ikol_2" localSheetId="16" hidden="1">{#N/A,#N/A,FALSE,"Aging Summary";#N/A,#N/A,FALSE,"Ratio Analysis";#N/A,#N/A,FALSE,"Test 120 Day Accts";#N/A,#N/A,FALSE,"Tickmarks"}</definedName>
    <definedName name="ikol_2" localSheetId="18" hidden="1">{#N/A,#N/A,FALSE,"Aging Summary";#N/A,#N/A,FALSE,"Ratio Analysis";#N/A,#N/A,FALSE,"Test 120 Day Accts";#N/A,#N/A,FALSE,"Tickmarks"}</definedName>
    <definedName name="ikol_2" hidden="1">{#N/A,#N/A,FALSE,"Aging Summary";#N/A,#N/A,FALSE,"Ratio Analysis";#N/A,#N/A,FALSE,"Test 120 Day Accts";#N/A,#N/A,FALSE,"Tickmarks"}</definedName>
    <definedName name="ikol_3" localSheetId="16" hidden="1">{#N/A,#N/A,FALSE,"Aging Summary";#N/A,#N/A,FALSE,"Ratio Analysis";#N/A,#N/A,FALSE,"Test 120 Day Accts";#N/A,#N/A,FALSE,"Tickmarks"}</definedName>
    <definedName name="ikol_3" localSheetId="18" hidden="1">{#N/A,#N/A,FALSE,"Aging Summary";#N/A,#N/A,FALSE,"Ratio Analysis";#N/A,#N/A,FALSE,"Test 120 Day Accts";#N/A,#N/A,FALSE,"Tickmarks"}</definedName>
    <definedName name="ikol_3" hidden="1">{#N/A,#N/A,FALSE,"Aging Summary";#N/A,#N/A,FALSE,"Ratio Analysis";#N/A,#N/A,FALSE,"Test 120 Day Accts";#N/A,#N/A,FALSE,"Tickmarks"}</definedName>
    <definedName name="ilojlhjl" localSheetId="16" hidden="1">{#N/A,#N/A,FALSE,"Aging Summary";#N/A,#N/A,FALSE,"Ratio Analysis";#N/A,#N/A,FALSE,"Test 120 Day Accts";#N/A,#N/A,FALSE,"Tickmarks"}</definedName>
    <definedName name="ilojlhjl" localSheetId="18" hidden="1">{#N/A,#N/A,FALSE,"Aging Summary";#N/A,#N/A,FALSE,"Ratio Analysis";#N/A,#N/A,FALSE,"Test 120 Day Accts";#N/A,#N/A,FALSE,"Tickmarks"}</definedName>
    <definedName name="ilojlhjl" hidden="1">{#N/A,#N/A,FALSE,"Aging Summary";#N/A,#N/A,FALSE,"Ratio Analysis";#N/A,#N/A,FALSE,"Test 120 Day Accts";#N/A,#N/A,FALSE,"Tickmarks"}</definedName>
    <definedName name="ILOJLKJL" localSheetId="16" hidden="1">{#N/A,#N/A,FALSE,"Aging Summary";#N/A,#N/A,FALSE,"Ratio Analysis";#N/A,#N/A,FALSE,"Test 120 Day Accts";#N/A,#N/A,FALSE,"Tickmarks"}</definedName>
    <definedName name="ILOJLKJL" localSheetId="18" hidden="1">{#N/A,#N/A,FALSE,"Aging Summary";#N/A,#N/A,FALSE,"Ratio Analysis";#N/A,#N/A,FALSE,"Test 120 Day Accts";#N/A,#N/A,FALSE,"Tickmarks"}</definedName>
    <definedName name="ILOJLKJL" hidden="1">{#N/A,#N/A,FALSE,"Aging Summary";#N/A,#N/A,FALSE,"Ratio Analysis";#N/A,#N/A,FALSE,"Test 120 Day Accts";#N/A,#N/A,FALSE,"Tickmarks"}</definedName>
    <definedName name="ILOJLKJL_1" localSheetId="16" hidden="1">{#N/A,#N/A,FALSE,"Aging Summary";#N/A,#N/A,FALSE,"Ratio Analysis";#N/A,#N/A,FALSE,"Test 120 Day Accts";#N/A,#N/A,FALSE,"Tickmarks"}</definedName>
    <definedName name="ILOJLKJL_1" localSheetId="18" hidden="1">{#N/A,#N/A,FALSE,"Aging Summary";#N/A,#N/A,FALSE,"Ratio Analysis";#N/A,#N/A,FALSE,"Test 120 Day Accts";#N/A,#N/A,FALSE,"Tickmarks"}</definedName>
    <definedName name="ILOJLKJL_1" hidden="1">{#N/A,#N/A,FALSE,"Aging Summary";#N/A,#N/A,FALSE,"Ratio Analysis";#N/A,#N/A,FALSE,"Test 120 Day Accts";#N/A,#N/A,FALSE,"Tickmarks"}</definedName>
    <definedName name="ILOJLKJL_2" localSheetId="16" hidden="1">{#N/A,#N/A,FALSE,"Aging Summary";#N/A,#N/A,FALSE,"Ratio Analysis";#N/A,#N/A,FALSE,"Test 120 Day Accts";#N/A,#N/A,FALSE,"Tickmarks"}</definedName>
    <definedName name="ILOJLKJL_2" localSheetId="18" hidden="1">{#N/A,#N/A,FALSE,"Aging Summary";#N/A,#N/A,FALSE,"Ratio Analysis";#N/A,#N/A,FALSE,"Test 120 Day Accts";#N/A,#N/A,FALSE,"Tickmarks"}</definedName>
    <definedName name="ILOJLKJL_2" hidden="1">{#N/A,#N/A,FALSE,"Aging Summary";#N/A,#N/A,FALSE,"Ratio Analysis";#N/A,#N/A,FALSE,"Test 120 Day Accts";#N/A,#N/A,FALSE,"Tickmarks"}</definedName>
    <definedName name="ILOJLKJL_3" localSheetId="16" hidden="1">{#N/A,#N/A,FALSE,"Aging Summary";#N/A,#N/A,FALSE,"Ratio Analysis";#N/A,#N/A,FALSE,"Test 120 Day Accts";#N/A,#N/A,FALSE,"Tickmarks"}</definedName>
    <definedName name="ILOJLKJL_3" localSheetId="18" hidden="1">{#N/A,#N/A,FALSE,"Aging Summary";#N/A,#N/A,FALSE,"Ratio Analysis";#N/A,#N/A,FALSE,"Test 120 Day Accts";#N/A,#N/A,FALSE,"Tickmarks"}</definedName>
    <definedName name="ILOJLKJL_3" hidden="1">{#N/A,#N/A,FALSE,"Aging Summary";#N/A,#N/A,FALSE,"Ratio Analysis";#N/A,#N/A,FALSE,"Test 120 Day Accts";#N/A,#N/A,FALSE,"Tickmarks"}</definedName>
    <definedName name="IM">#REF!</definedName>
    <definedName name="IMAT">#REF!</definedName>
    <definedName name="IMATCO">#REF!</definedName>
    <definedName name="Img_ML_1s1r9i6q" hidden="1">"IMG_13"</definedName>
    <definedName name="Img_ML_3c7g1a7g" hidden="1">"IMG_10"</definedName>
    <definedName name="Img_ML_4u3z1k5l" hidden="1">"IMG_10"</definedName>
    <definedName name="Img_ML_9k9z1u3w" hidden="1">"IMG_10"</definedName>
    <definedName name="iMP" localSheetId="16" hidden="1">{"'ICE  Agosto'!$A$60:$A$64","'ICE  Agosto'!$C$67"}</definedName>
    <definedName name="iMP" localSheetId="18" hidden="1">{"'ICE  Agosto'!$A$60:$A$64","'ICE  Agosto'!$C$67"}</definedName>
    <definedName name="iMP" hidden="1">{"'ICE  Agosto'!$A$60:$A$64","'ICE  Agosto'!$C$67"}</definedName>
    <definedName name="Imp.1">#REF!</definedName>
    <definedName name="Imp.2">#REF!</definedName>
    <definedName name="IMP.CAPACITACION">#REF!</definedName>
    <definedName name="IMP.CAPACITACION_11">#REF!</definedName>
    <definedName name="IMP.CAPACITACION_12">#REF!</definedName>
    <definedName name="Imp_CreditoCapacitación">#REF!</definedName>
    <definedName name="Imp_CreditoCapacitación_11">#REF!</definedName>
    <definedName name="Imp_CreditoCapacitación_12">#REF!</definedName>
    <definedName name="IMP_HH">#REF!</definedName>
    <definedName name="IMP_MAQ">#REF!</definedName>
    <definedName name="IMP_SEG">#REF!</definedName>
    <definedName name="IMPAC">#REF!</definedName>
    <definedName name="impadicional">#REF!</definedName>
    <definedName name="IMPBCE">#REF!</definedName>
    <definedName name="IMPBCEUS">#REF!</definedName>
    <definedName name="Importe_del_préstamo">#REF!</definedName>
    <definedName name="Impr_Anual">#REF!</definedName>
    <definedName name="Impr_Comp">NA()</definedName>
    <definedName name="Impr_Comp_9">#REF!</definedName>
    <definedName name="Impr_comp_A">NA()</definedName>
    <definedName name="Impr_comp_A_9">#REF!</definedName>
    <definedName name="impr_papel">#REF!</definedName>
    <definedName name="Impr_Tot">NA()</definedName>
    <definedName name="Impr_Tot_9">#REF!</definedName>
    <definedName name="Impr_Tot_A">NA()</definedName>
    <definedName name="Impr_Tot_A_9">#REF!</definedName>
    <definedName name="ImprAFjo">#REF!</definedName>
    <definedName name="ImprAFjo22">#REF!</definedName>
    <definedName name="IMPRE">#REF!</definedName>
    <definedName name="IMPRESION">#REF!</definedName>
    <definedName name="impresion_gral">#REF!</definedName>
    <definedName name="impressao">#REF!</definedName>
    <definedName name="IMPRIME">#REF!</definedName>
    <definedName name="IMPRIMIR">#REF!</definedName>
    <definedName name="Imprimir_área_IM">#REF!</definedName>
    <definedName name="IMPT" localSheetId="16" hidden="1">{#N/A,#N/A,FALSE,"Aging Summary";#N/A,#N/A,FALSE,"Ratio Analysis";#N/A,#N/A,FALSE,"Test 120 Day Accts";#N/A,#N/A,FALSE,"Tickmarks"}</definedName>
    <definedName name="IMPT" localSheetId="18" hidden="1">{#N/A,#N/A,FALSE,"Aging Summary";#N/A,#N/A,FALSE,"Ratio Analysis";#N/A,#N/A,FALSE,"Test 120 Day Accts";#N/A,#N/A,FALSE,"Tickmarks"}</definedName>
    <definedName name="IMPT" hidden="1">{#N/A,#N/A,FALSE,"Aging Summary";#N/A,#N/A,FALSE,"Ratio Analysis";#N/A,#N/A,FALSE,"Test 120 Day Accts";#N/A,#N/A,FALSE,"Tickmarks"}</definedName>
    <definedName name="impto">#REF!</definedName>
    <definedName name="Impto_Diferidos">#REF!</definedName>
    <definedName name="Impto_Diferidos_11">#REF!</definedName>
    <definedName name="Impto_Diferidos_11_20">#REF!</definedName>
    <definedName name="Impto_Diferidos_12">#REF!</definedName>
    <definedName name="Impto_Diferidos_12_20">#REF!</definedName>
    <definedName name="Impto_Diferidos_20">#REF!</definedName>
    <definedName name="impto_renta_ano_2001_at_2002">#REF!</definedName>
    <definedName name="Impto1">#REF!</definedName>
    <definedName name="Impto2">#REF!</definedName>
    <definedName name="ImptoDic." localSheetId="16" hidden="1">{#N/A,#N/A,FALSE,"Aging Summary";#N/A,#N/A,FALSE,"Ratio Analysis";#N/A,#N/A,FALSE,"Test 120 Day Accts";#N/A,#N/A,FALSE,"Tickmarks"}</definedName>
    <definedName name="ImptoDic." localSheetId="18" hidden="1">{#N/A,#N/A,FALSE,"Aging Summary";#N/A,#N/A,FALSE,"Ratio Analysis";#N/A,#N/A,FALSE,"Test 120 Day Accts";#N/A,#N/A,FALSE,"Tickmarks"}</definedName>
    <definedName name="ImptoDic." hidden="1">{#N/A,#N/A,FALSE,"Aging Summary";#N/A,#N/A,FALSE,"Ratio Analysis";#N/A,#N/A,FALSE,"Test 120 Day Accts";#N/A,#N/A,FALSE,"Tickmarks"}</definedName>
    <definedName name="ImptoDif2" localSheetId="16" hidden="1">{"'ICE  Agosto'!$A$60:$A$64","'ICE  Agosto'!$C$67"}</definedName>
    <definedName name="ImptoDif2" localSheetId="18" hidden="1">{"'ICE  Agosto'!$A$60:$A$64","'ICE  Agosto'!$C$67"}</definedName>
    <definedName name="ImptoDif2" hidden="1">{"'ICE  Agosto'!$A$60:$A$64","'ICE  Agosto'!$C$67"}</definedName>
    <definedName name="IMPTORENTA">#REF!</definedName>
    <definedName name="ImptoTimbre">#REF!</definedName>
    <definedName name="impuesto">#REF!</definedName>
    <definedName name="Impuesto_Renta">#REF!</definedName>
    <definedName name="Impuestos" localSheetId="16" hidden="1">{#N/A,#N/A,FALSE,"Aging Summary";#N/A,#N/A,FALSE,"Ratio Analysis";#N/A,#N/A,FALSE,"Test 120 Day Accts";#N/A,#N/A,FALSE,"Tickmarks"}</definedName>
    <definedName name="Impuestos" localSheetId="18" hidden="1">{#N/A,#N/A,FALSE,"Aging Summary";#N/A,#N/A,FALSE,"Ratio Analysis";#N/A,#N/A,FALSE,"Test 120 Day Accts";#N/A,#N/A,FALSE,"Tickmarks"}</definedName>
    <definedName name="Impuestos" hidden="1">{#N/A,#N/A,FALSE,"Aging Summary";#N/A,#N/A,FALSE,"Ratio Analysis";#N/A,#N/A,FALSE,"Test 120 Day Accts";#N/A,#N/A,FALSE,"Tickmarks"}</definedName>
    <definedName name="Impuestos_Diferidos">#REF!</definedName>
    <definedName name="Impuestos_Retenidos">#REF!</definedName>
    <definedName name="IMPUTA">#REF!</definedName>
    <definedName name="Imputación">#REF!</definedName>
    <definedName name="IMVLADEHESA">#REF!</definedName>
    <definedName name="IN" localSheetId="16"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IN" localSheetId="18"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IN"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In_Act">#REF!,#REF!,#REF!</definedName>
    <definedName name="In_Ef">#REF!,#REF!,#REF!,#REF!,#REF!,#REF!,#REF!,#REF!,#REF!</definedName>
    <definedName name="In_EfCo">#REF!,#REF!,#REF!,#REF!,#REF!,#REF!,#REF!,#REF!,#REF!</definedName>
    <definedName name="In_ER">#REF!,#REF!,#REF!,#REF!,#REF!,#REF!,#REF!</definedName>
    <definedName name="In_Pas">#REF!,#REF!,#REF!,#REF!</definedName>
    <definedName name="INC">#REF!</definedName>
    <definedName name="INCCA1">#REF!</definedName>
    <definedName name="INCCA2">#REF!</definedName>
    <definedName name="INCCA3">#REF!</definedName>
    <definedName name="INCCA4">#REF!</definedName>
    <definedName name="INCHALAM">#REF!</definedName>
    <definedName name="Incidents" localSheetId="16" hidden="1">{#N/A,#N/A,FALSE,"1";#N/A,#N/A,FALSE,"2";#N/A,#N/A,FALSE,"3";#N/A,#N/A,FALSE,"4";#N/A,#N/A,FALSE,"5";#N/A,#N/A,FALSE,"6";#N/A,#N/A,FALSE,"7";#N/A,#N/A,FALSE,"8";#N/A,#N/A,FALSE,"9";#N/A,#N/A,FALSE,"10";#N/A,#N/A,FALSE,"11";#N/A,#N/A,FALSE,"12";#N/A,#N/A,FALSE,"13";#N/A,#N/A,FALSE,"14";#N/A,#N/A,FALSE,"15";#N/A,#N/A,FALSE,"16";#N/A,#N/A,FALSE,"17";#N/A,#N/A,FALSE,"18";#N/A,#N/A,FALSE,"19";#N/A,#N/A,FALSE,"20";#N/A,#N/A,FALSE,"21";#N/A,#N/A,FALSE,"22";#N/A,#N/A,FALSE,"23";#N/A,#N/A,FALSE,"24";#N/A,#N/A,FALSE,"25";#N/A,#N/A,FALSE,"26";#N/A,#N/A,FALSE,"27";#N/A,#N/A,FALSE,"28";#N/A,#N/A,FALSE,"29";#N/A,#N/A,FALSE,"30";#N/A,#N/A,FALSE,"31";#N/A,#N/A,FALSE,"32";#N/A,#N/A,FALSE,"33";#N/A,#N/A,FALSE,"34";#N/A,#N/A,FALSE,"35";#N/A,#N/A,FALSE,"36";#N/A,#N/A,FALSE,"37";#N/A,#N/A,FALSE,"38";#N/A,#N/A,FALSE,"39";#N/A,#N/A,FALSE,"40";#N/A,#N/A,FALSE,"41"}</definedName>
    <definedName name="Incidents" localSheetId="18" hidden="1">{#N/A,#N/A,FALSE,"1";#N/A,#N/A,FALSE,"2";#N/A,#N/A,FALSE,"3";#N/A,#N/A,FALSE,"4";#N/A,#N/A,FALSE,"5";#N/A,#N/A,FALSE,"6";#N/A,#N/A,FALSE,"7";#N/A,#N/A,FALSE,"8";#N/A,#N/A,FALSE,"9";#N/A,#N/A,FALSE,"10";#N/A,#N/A,FALSE,"11";#N/A,#N/A,FALSE,"12";#N/A,#N/A,FALSE,"13";#N/A,#N/A,FALSE,"14";#N/A,#N/A,FALSE,"15";#N/A,#N/A,FALSE,"16";#N/A,#N/A,FALSE,"17";#N/A,#N/A,FALSE,"18";#N/A,#N/A,FALSE,"19";#N/A,#N/A,FALSE,"20";#N/A,#N/A,FALSE,"21";#N/A,#N/A,FALSE,"22";#N/A,#N/A,FALSE,"23";#N/A,#N/A,FALSE,"24";#N/A,#N/A,FALSE,"25";#N/A,#N/A,FALSE,"26";#N/A,#N/A,FALSE,"27";#N/A,#N/A,FALSE,"28";#N/A,#N/A,FALSE,"29";#N/A,#N/A,FALSE,"30";#N/A,#N/A,FALSE,"31";#N/A,#N/A,FALSE,"32";#N/A,#N/A,FALSE,"33";#N/A,#N/A,FALSE,"34";#N/A,#N/A,FALSE,"35";#N/A,#N/A,FALSE,"36";#N/A,#N/A,FALSE,"37";#N/A,#N/A,FALSE,"38";#N/A,#N/A,FALSE,"39";#N/A,#N/A,FALSE,"40";#N/A,#N/A,FALSE,"41"}</definedName>
    <definedName name="Incidents" hidden="1">{#N/A,#N/A,FALSE,"1";#N/A,#N/A,FALSE,"2";#N/A,#N/A,FALSE,"3";#N/A,#N/A,FALSE,"4";#N/A,#N/A,FALSE,"5";#N/A,#N/A,FALSE,"6";#N/A,#N/A,FALSE,"7";#N/A,#N/A,FALSE,"8";#N/A,#N/A,FALSE,"9";#N/A,#N/A,FALSE,"10";#N/A,#N/A,FALSE,"11";#N/A,#N/A,FALSE,"12";#N/A,#N/A,FALSE,"13";#N/A,#N/A,FALSE,"14";#N/A,#N/A,FALSE,"15";#N/A,#N/A,FALSE,"16";#N/A,#N/A,FALSE,"17";#N/A,#N/A,FALSE,"18";#N/A,#N/A,FALSE,"19";#N/A,#N/A,FALSE,"20";#N/A,#N/A,FALSE,"21";#N/A,#N/A,FALSE,"22";#N/A,#N/A,FALSE,"23";#N/A,#N/A,FALSE,"24";#N/A,#N/A,FALSE,"25";#N/A,#N/A,FALSE,"26";#N/A,#N/A,FALSE,"27";#N/A,#N/A,FALSE,"28";#N/A,#N/A,FALSE,"29";#N/A,#N/A,FALSE,"30";#N/A,#N/A,FALSE,"31";#N/A,#N/A,FALSE,"32";#N/A,#N/A,FALSE,"33";#N/A,#N/A,FALSE,"34";#N/A,#N/A,FALSE,"35";#N/A,#N/A,FALSE,"36";#N/A,#N/A,FALSE,"37";#N/A,#N/A,FALSE,"38";#N/A,#N/A,FALSE,"39";#N/A,#N/A,FALSE,"40";#N/A,#N/A,FALSE,"41"}</definedName>
    <definedName name="includedirectory">#REF!</definedName>
    <definedName name="INCOB">#REF!</definedName>
    <definedName name="Incomepb" hidden="1">#REF!</definedName>
    <definedName name="IncomeStatementDates">#REF!</definedName>
    <definedName name="incometax">#REF!</definedName>
    <definedName name="incorrecto" localSheetId="16" hidden="1">{#N/A,#N/A,FALSE,"Aging Summary";#N/A,#N/A,FALSE,"Ratio Analysis";#N/A,#N/A,FALSE,"Test 120 Day Accts";#N/A,#N/A,FALSE,"Tickmarks"}</definedName>
    <definedName name="incorrecto" localSheetId="18" hidden="1">{#N/A,#N/A,FALSE,"Aging Summary";#N/A,#N/A,FALSE,"Ratio Analysis";#N/A,#N/A,FALSE,"Test 120 Day Accts";#N/A,#N/A,FALSE,"Tickmarks"}</definedName>
    <definedName name="incorrecto" hidden="1">{#N/A,#N/A,FALSE,"Aging Summary";#N/A,#N/A,FALSE,"Ratio Analysis";#N/A,#N/A,FALSE,"Test 120 Day Accts";#N/A,#N/A,FALSE,"Tickmarks"}</definedName>
    <definedName name="Incro__S.A.">#REF!</definedName>
    <definedName name="INCVAR">#REF!,#REF!</definedName>
    <definedName name="IND" localSheetId="16" hidden="1">{#N/A,#N/A,FALSE,"RLI Diciembre ";#N/A,#N/A,FALSE,"Capacitación";#N/A,#N/A,FALSE,"Provisión deudores incobrables";#N/A,#N/A,FALSE,"Provisiónes varias";#N/A,#N/A,FALSE,"Anticipo  Incentivos jefaturas";#N/A,#N/A,FALSE,"Provisión mercaderias obsoletas";#N/A,#N/A,FALSE,"Contribuciones";#N/A,#N/A,FALSE,"Dif. C-M CPI Finan. y Tribut.";#N/A,#N/A,FALSE,"Automóviles";#N/A,#N/A,FALSE,"Valorización Existencias";#N/A,#N/A,FALSE,"Inversión empresas relacionadas";#N/A,#N/A,FALSE,"Mayor valor inversiones";#N/A,#N/A,FALSE,"Crédito por donaciones";#N/A,#N/A,FALSE,"Gastos diferidos";#N/A,#N/A,FALSE,"Amortización líneas telefónicas";#N/A,#N/A,FALSE,"Indemnización años de servicios";#N/A,#N/A,FALSE,"Act. Fijo Financiero-Tributario";#N/A,#N/A,FALSE,"Valoriz. finan.-trib. edificios";#N/A,#N/A,FALSE,"Const.terreno ajeno";#N/A,#N/A,FALSE,"Software";#N/A,#N/A,FALSE,"Remodelaciones "}</definedName>
    <definedName name="IND" localSheetId="18" hidden="1">{#N/A,#N/A,FALSE,"RLI Diciembre ";#N/A,#N/A,FALSE,"Capacitación";#N/A,#N/A,FALSE,"Provisión deudores incobrables";#N/A,#N/A,FALSE,"Provisiónes varias";#N/A,#N/A,FALSE,"Anticipo  Incentivos jefaturas";#N/A,#N/A,FALSE,"Provisión mercaderias obsoletas";#N/A,#N/A,FALSE,"Contribuciones";#N/A,#N/A,FALSE,"Dif. C-M CPI Finan. y Tribut.";#N/A,#N/A,FALSE,"Automóviles";#N/A,#N/A,FALSE,"Valorización Existencias";#N/A,#N/A,FALSE,"Inversión empresas relacionadas";#N/A,#N/A,FALSE,"Mayor valor inversiones";#N/A,#N/A,FALSE,"Crédito por donaciones";#N/A,#N/A,FALSE,"Gastos diferidos";#N/A,#N/A,FALSE,"Amortización líneas telefónicas";#N/A,#N/A,FALSE,"Indemnización años de servicios";#N/A,#N/A,FALSE,"Act. Fijo Financiero-Tributario";#N/A,#N/A,FALSE,"Valoriz. finan.-trib. edificios";#N/A,#N/A,FALSE,"Const.terreno ajeno";#N/A,#N/A,FALSE,"Software";#N/A,#N/A,FALSE,"Remodelaciones "}</definedName>
    <definedName name="IND" hidden="1">{#N/A,#N/A,FALSE,"RLI Diciembre ";#N/A,#N/A,FALSE,"Capacitación";#N/A,#N/A,FALSE,"Provisión deudores incobrables";#N/A,#N/A,FALSE,"Provisiónes varias";#N/A,#N/A,FALSE,"Anticipo  Incentivos jefaturas";#N/A,#N/A,FALSE,"Provisión mercaderias obsoletas";#N/A,#N/A,FALSE,"Contribuciones";#N/A,#N/A,FALSE,"Dif. C-M CPI Finan. y Tribut.";#N/A,#N/A,FALSE,"Automóviles";#N/A,#N/A,FALSE,"Valorización Existencias";#N/A,#N/A,FALSE,"Inversión empresas relacionadas";#N/A,#N/A,FALSE,"Mayor valor inversiones";#N/A,#N/A,FALSE,"Crédito por donaciones";#N/A,#N/A,FALSE,"Gastos diferidos";#N/A,#N/A,FALSE,"Amortización líneas telefónicas";#N/A,#N/A,FALSE,"Indemnización años de servicios";#N/A,#N/A,FALSE,"Act. Fijo Financiero-Tributario";#N/A,#N/A,FALSE,"Valoriz. finan.-trib. edificios";#N/A,#N/A,FALSE,"Const.terreno ajeno";#N/A,#N/A,FALSE,"Software";#N/A,#N/A,FALSE,"Remodelaciones "}</definedName>
    <definedName name="Ind_table">#REF!</definedName>
    <definedName name="inddiododo"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inddiododo"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inddiododo"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inde" localSheetId="16" hidden="1">{#N/A,#N/A,FALSE,"Aging Summary";#N/A,#N/A,FALSE,"Ratio Analysis";#N/A,#N/A,FALSE,"Test 120 Day Accts";#N/A,#N/A,FALSE,"Tickmarks"}</definedName>
    <definedName name="inde" localSheetId="18" hidden="1">{#N/A,#N/A,FALSE,"Aging Summary";#N/A,#N/A,FALSE,"Ratio Analysis";#N/A,#N/A,FALSE,"Test 120 Day Accts";#N/A,#N/A,FALSE,"Tickmarks"}</definedName>
    <definedName name="inde" hidden="1">{#N/A,#N/A,FALSE,"Aging Summary";#N/A,#N/A,FALSE,"Ratio Analysis";#N/A,#N/A,FALSE,"Test 120 Day Accts";#N/A,#N/A,FALSE,"Tickmarks"}</definedName>
    <definedName name="indem">#REF!</definedName>
    <definedName name="indemn">#REF!</definedName>
    <definedName name="INDI" localSheetId="16" hidden="1">{#N/A,#N/A,FALSE,"RLI";#N/A,#N/A,FALSE,"Provisión impto. renta";#N/A,#N/A,FALSE,"C-M Patrimonio";#N/A,#N/A,FALSE,"Inv.EERR";#N/A,#N/A,FALSE,"Activo Fijo";#N/A,#N/A,FALSE,"Remodelaciones";#N/A,#N/A,FALSE,"Provisión vacaciones";#N/A,#N/A,FALSE,"Impuesto  diferido"}</definedName>
    <definedName name="INDI" localSheetId="18" hidden="1">{#N/A,#N/A,FALSE,"RLI";#N/A,#N/A,FALSE,"Provisión impto. renta";#N/A,#N/A,FALSE,"C-M Patrimonio";#N/A,#N/A,FALSE,"Inv.EERR";#N/A,#N/A,FALSE,"Activo Fijo";#N/A,#N/A,FALSE,"Remodelaciones";#N/A,#N/A,FALSE,"Provisión vacaciones";#N/A,#N/A,FALSE,"Impuesto  diferido"}</definedName>
    <definedName name="INDI" hidden="1">{#N/A,#N/A,FALSE,"RLI";#N/A,#N/A,FALSE,"Provisión impto. renta";#N/A,#N/A,FALSE,"C-M Patrimonio";#N/A,#N/A,FALSE,"Inv.EERR";#N/A,#N/A,FALSE,"Activo Fijo";#N/A,#N/A,FALSE,"Remodelaciones";#N/A,#N/A,FALSE,"Provisión vacaciones";#N/A,#N/A,FALSE,"Impuesto  diferido"}</definedName>
    <definedName name="INDI1">#REF!</definedName>
    <definedName name="INDI10">#REF!</definedName>
    <definedName name="INDI2">#REF!</definedName>
    <definedName name="INDI3">#REF!</definedName>
    <definedName name="INDI5">#REF!</definedName>
    <definedName name="INDI6">#REF!</definedName>
    <definedName name="INDI7">#REF!</definedName>
    <definedName name="INDI8">#REF!</definedName>
    <definedName name="INDI9">#REF!</definedName>
    <definedName name="INDIC" localSheetId="16" hidden="1">{#N/A,#N/A,FALSE,"RLI Mayo";#N/A,#N/A,FALSE,"Activo fijo";#N/A,#N/A,FALSE,"IAS";#N/A,#N/A,FALSE,"Contribuciones";#N/A,#N/A,FALSE,"Corr.Monet. KPT";#N/A,#N/A,FALSE,"Donaciones";#N/A,#N/A,FALSE,"Gastos diferidos"}</definedName>
    <definedName name="INDIC" localSheetId="18" hidden="1">{#N/A,#N/A,FALSE,"RLI Mayo";#N/A,#N/A,FALSE,"Activo fijo";#N/A,#N/A,FALSE,"IAS";#N/A,#N/A,FALSE,"Contribuciones";#N/A,#N/A,FALSE,"Corr.Monet. KPT";#N/A,#N/A,FALSE,"Donaciones";#N/A,#N/A,FALSE,"Gastos diferidos"}</definedName>
    <definedName name="INDIC" hidden="1">{#N/A,#N/A,FALSE,"RLI Mayo";#N/A,#N/A,FALSE,"Activo fijo";#N/A,#N/A,FALSE,"IAS";#N/A,#N/A,FALSE,"Contribuciones";#N/A,#N/A,FALSE,"Corr.Monet. KPT";#N/A,#N/A,FALSE,"Donaciones";#N/A,#N/A,FALSE,"Gastos diferidos"}</definedName>
    <definedName name="INDICE" localSheetId="16" hidden="1">{#N/A,#N/A,FALSE,"RLI";#N/A,#N/A,FALSE,"Provisión impto. renta";#N/A,#N/A,FALSE,"C-M Patrimonio";#N/A,#N/A,FALSE,"Inv.EERR";#N/A,#N/A,FALSE,"Activo Fijo";#N/A,#N/A,FALSE,"Remodelaciones";#N/A,#N/A,FALSE,"Provisión vacaciones";#N/A,#N/A,FALSE,"Impuesto  diferido"}</definedName>
    <definedName name="INDICE" localSheetId="18" hidden="1">{#N/A,#N/A,FALSE,"RLI";#N/A,#N/A,FALSE,"Provisión impto. renta";#N/A,#N/A,FALSE,"C-M Patrimonio";#N/A,#N/A,FALSE,"Inv.EERR";#N/A,#N/A,FALSE,"Activo Fijo";#N/A,#N/A,FALSE,"Remodelaciones";#N/A,#N/A,FALSE,"Provisión vacaciones";#N/A,#N/A,FALSE,"Impuesto  diferido"}</definedName>
    <definedName name="INDICE" hidden="1">{#N/A,#N/A,FALSE,"RLI";#N/A,#N/A,FALSE,"Provisión impto. renta";#N/A,#N/A,FALSE,"C-M Patrimonio";#N/A,#N/A,FALSE,"Inv.EERR";#N/A,#N/A,FALSE,"Activo Fijo";#N/A,#N/A,FALSE,"Remodelaciones";#N/A,#N/A,FALSE,"Provisión vacaciones";#N/A,#N/A,FALSE,"Impuesto  diferido"}</definedName>
    <definedName name="INDICES">#REF!</definedName>
    <definedName name="INDIRECTOS">#REF!</definedName>
    <definedName name="Individual">NA()</definedName>
    <definedName name="Inf" localSheetId="16" hidden="1">{#N/A,#N/A,FALSE,"ANEXO_2";#N/A,#N/A,FALSE,"ANEXO_1";#N/A,#N/A,FALSE,"NOTAS$";#N/A,#N/A,FALSE,"INFORME$";#N/A,#N/A,FALSE,"EERR$";#N/A,#N/A,FALSE,"BCE$"}</definedName>
    <definedName name="Inf" localSheetId="18" hidden="1">{#N/A,#N/A,FALSE,"ANEXO_2";#N/A,#N/A,FALSE,"ANEXO_1";#N/A,#N/A,FALSE,"NOTAS$";#N/A,#N/A,FALSE,"INFORME$";#N/A,#N/A,FALSE,"EERR$";#N/A,#N/A,FALSE,"BCE$"}</definedName>
    <definedName name="Inf" hidden="1">{#N/A,#N/A,FALSE,"ANEXO_2";#N/A,#N/A,FALSE,"ANEXO_1";#N/A,#N/A,FALSE,"NOTAS$";#N/A,#N/A,FALSE,"INFORME$";#N/A,#N/A,FALSE,"EERR$";#N/A,#N/A,FALSE,"BCE$"}</definedName>
    <definedName name="INF.BCV">#REF!</definedName>
    <definedName name="INFBCV" localSheetId="16" hidden="1">{#N/A,#N/A,FALSE,"FASA";#N/A,#N/A,FALSE,"FASA2";#N/A,#N/A,FALSE,"BASA";#N/A,#N/A,FALSE,"BASA2";#N/A,#N/A,FALSE,"FVSA";#N/A,#N/A,FALSE,"FVSA2";#N/A,#N/A,FALSE,"fcsa";#N/A,#N/A,FALSE,"fcsa2"}</definedName>
    <definedName name="INFBCV" localSheetId="18" hidden="1">{#N/A,#N/A,FALSE,"FASA";#N/A,#N/A,FALSE,"FASA2";#N/A,#N/A,FALSE,"BASA";#N/A,#N/A,FALSE,"BASA2";#N/A,#N/A,FALSE,"FVSA";#N/A,#N/A,FALSE,"FVSA2";#N/A,#N/A,FALSE,"fcsa";#N/A,#N/A,FALSE,"fcsa2"}</definedName>
    <definedName name="INFBCV" hidden="1">{#N/A,#N/A,FALSE,"FASA";#N/A,#N/A,FALSE,"FASA2";#N/A,#N/A,FALSE,"BASA";#N/A,#N/A,FALSE,"BASA2";#N/A,#N/A,FALSE,"FVSA";#N/A,#N/A,FALSE,"FVSA2";#N/A,#N/A,FALSE,"fcsa";#N/A,#N/A,FALSE,"fcsa2"}</definedName>
    <definedName name="InfCpto"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InfCpto"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InfCpto"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INFGTOS">#REF!</definedName>
    <definedName name="infl_2007">#REF!</definedName>
    <definedName name="infl_acum_uf">#REF!</definedName>
    <definedName name="infl_PM">#REF!</definedName>
    <definedName name="infl_ult12m">#REF!</definedName>
    <definedName name="Info" localSheetId="16" hidden="1">{#N/A,#N/A,FALSE,"Anexo_1";#N/A,#N/A,FALSE,"INF_SDOS";#N/A,#N/A,FALSE,"clientes";#N/A,#N/A,FALSE,"CTA CTE";#N/A,#N/A,FALSE,"12.00";#N/A,#N/A,FALSE,"anticipos2"}</definedName>
    <definedName name="Info" localSheetId="18" hidden="1">{#N/A,#N/A,FALSE,"Anexo_1";#N/A,#N/A,FALSE,"INF_SDOS";#N/A,#N/A,FALSE,"clientes";#N/A,#N/A,FALSE,"CTA CTE";#N/A,#N/A,FALSE,"12.00";#N/A,#N/A,FALSE,"anticipos2"}</definedName>
    <definedName name="Info" hidden="1">{#N/A,#N/A,FALSE,"Anexo_1";#N/A,#N/A,FALSE,"INF_SDOS";#N/A,#N/A,FALSE,"clientes";#N/A,#N/A,FALSE,"CTA CTE";#N/A,#N/A,FALSE,"12.00";#N/A,#N/A,FALSE,"anticipos2"}</definedName>
    <definedName name="Infor">#REF!</definedName>
    <definedName name="Inform" localSheetId="16" hidden="1">{#N/A,#N/A,FALSE,"Anexo_1";#N/A,#N/A,FALSE,"INF_SDOS";#N/A,#N/A,FALSE,"clientes";#N/A,#N/A,FALSE,"CTA CTE";#N/A,#N/A,FALSE,"12.00";#N/A,#N/A,FALSE,"anticipos2"}</definedName>
    <definedName name="Inform" localSheetId="18" hidden="1">{#N/A,#N/A,FALSE,"Anexo_1";#N/A,#N/A,FALSE,"INF_SDOS";#N/A,#N/A,FALSE,"clientes";#N/A,#N/A,FALSE,"CTA CTE";#N/A,#N/A,FALSE,"12.00";#N/A,#N/A,FALSE,"anticipos2"}</definedName>
    <definedName name="Inform" hidden="1">{#N/A,#N/A,FALSE,"Anexo_1";#N/A,#N/A,FALSE,"INF_SDOS";#N/A,#N/A,FALSE,"clientes";#N/A,#N/A,FALSE,"CTA CTE";#N/A,#N/A,FALSE,"12.00";#N/A,#N/A,FALSE,"anticipos2"}</definedName>
    <definedName name="informe" localSheetId="16" hidden="1">{"'DIFPRE'!$A$2:$M$54"}</definedName>
    <definedName name="informe" localSheetId="18" hidden="1">{"'DIFPRE'!$A$2:$M$54"}</definedName>
    <definedName name="informe" hidden="1">{"'DIFPRE'!$A$2:$M$54"}</definedName>
    <definedName name="informensual">#REF!</definedName>
    <definedName name="Ing" localSheetId="16" hidden="1">{#N/A,#N/A,FALSE,"Aging Summary";#N/A,#N/A,FALSE,"Ratio Analysis";#N/A,#N/A,FALSE,"Test 120 Day Accts";#N/A,#N/A,FALSE,"Tickmarks"}</definedName>
    <definedName name="Ing" localSheetId="18" hidden="1">{#N/A,#N/A,FALSE,"Aging Summary";#N/A,#N/A,FALSE,"Ratio Analysis";#N/A,#N/A,FALSE,"Test 120 Day Accts";#N/A,#N/A,FALSE,"Tickmarks"}</definedName>
    <definedName name="Ing" hidden="1">{#N/A,#N/A,FALSE,"Aging Summary";#N/A,#N/A,FALSE,"Ratio Analysis";#N/A,#N/A,FALSE,"Test 120 Day Accts";#N/A,#N/A,FALSE,"Tickmarks"}</definedName>
    <definedName name="Ingeco">#REF!</definedName>
    <definedName name="Ingen">#REF!</definedName>
    <definedName name="INGENIERIA">#REF!</definedName>
    <definedName name="INGENIERIA_II">#REF!</definedName>
    <definedName name="ingi" localSheetId="16" hidden="1">{#N/A,#N/A,TRUE,"MEMO";#N/A,#N/A,TRUE,"PARAMETROS";#N/A,#N/A,TRUE,"RLI ";#N/A,#N/A,TRUE,"IMPTO.DET.";#N/A,#N/A,TRUE,"FUT-FUNT";#N/A,#N/A,TRUE,"CPI-PATR.";#N/A,#N/A,TRUE,"CM CPI";#N/A,#N/A,TRUE,"PROV";#N/A,#N/A,TRUE,"A FIJO";#N/A,#N/A,TRUE,"LEASING";#N/A,#N/A,TRUE,"VPP";#N/A,#N/A,TRUE,"PPM";#N/A,#N/A,TRUE,"OTROS"}</definedName>
    <definedName name="ingi" localSheetId="18" hidden="1">{#N/A,#N/A,TRUE,"MEMO";#N/A,#N/A,TRUE,"PARAMETROS";#N/A,#N/A,TRUE,"RLI ";#N/A,#N/A,TRUE,"IMPTO.DET.";#N/A,#N/A,TRUE,"FUT-FUNT";#N/A,#N/A,TRUE,"CPI-PATR.";#N/A,#N/A,TRUE,"CM CPI";#N/A,#N/A,TRUE,"PROV";#N/A,#N/A,TRUE,"A FIJO";#N/A,#N/A,TRUE,"LEASING";#N/A,#N/A,TRUE,"VPP";#N/A,#N/A,TRUE,"PPM";#N/A,#N/A,TRUE,"OTROS"}</definedName>
    <definedName name="ingi" hidden="1">{#N/A,#N/A,TRUE,"MEMO";#N/A,#N/A,TRUE,"PARAMETROS";#N/A,#N/A,TRUE,"RLI ";#N/A,#N/A,TRUE,"IMPTO.DET.";#N/A,#N/A,TRUE,"FUT-FUNT";#N/A,#N/A,TRUE,"CPI-PATR.";#N/A,#N/A,TRUE,"CM CPI";#N/A,#N/A,TRUE,"PROV";#N/A,#N/A,TRUE,"A FIJO";#N/A,#N/A,TRUE,"LEASING";#N/A,#N/A,TRUE,"VPP";#N/A,#N/A,TRUE,"PPM";#N/A,#N/A,TRUE,"OTROS"}</definedName>
    <definedName name="IngPresupEnF2001">#REF!</definedName>
    <definedName name="ingreso">#REF!</definedName>
    <definedName name="IngresoBureauPresup">#REF!</definedName>
    <definedName name="INGRESOS">#REF!</definedName>
    <definedName name="Ingresos_de_la_Explotación">#REF!</definedName>
    <definedName name="Ingresos_Diferidos">#REF!</definedName>
    <definedName name="Ingresos_Financieros">#REF!</definedName>
    <definedName name="INGRESOS_OPERACIONALES">#REF!</definedName>
    <definedName name="Ingresos_Perc._Por_Adelantado">#REF!</definedName>
    <definedName name="Ingresos_pesos">#REF!</definedName>
    <definedName name="Ingresos_y_Egresos_Relativos_a_Patrimonio">#REF!</definedName>
    <definedName name="ingresos1">#REF!</definedName>
    <definedName name="ingresos2">#REF!</definedName>
    <definedName name="ingresos3">#REF!</definedName>
    <definedName name="ingresos4">#REF!</definedName>
    <definedName name="Ini_date">#REF!</definedName>
    <definedName name="INICIAL" localSheetId="16" hidden="1">{#N/A,#N/A,FALSE,"Aging Summary";#N/A,#N/A,FALSE,"Ratio Analysis";#N/A,#N/A,FALSE,"Test 120 Day Accts";#N/A,#N/A,FALSE,"Tickmarks"}</definedName>
    <definedName name="INICIAL" localSheetId="18" hidden="1">{#N/A,#N/A,FALSE,"Aging Summary";#N/A,#N/A,FALSE,"Ratio Analysis";#N/A,#N/A,FALSE,"Test 120 Day Accts";#N/A,#N/A,FALSE,"Tickmarks"}</definedName>
    <definedName name="INICIAL" hidden="1">{#N/A,#N/A,FALSE,"Aging Summary";#N/A,#N/A,FALSE,"Ratio Analysis";#N/A,#N/A,FALSE,"Test 120 Day Accts";#N/A,#N/A,FALSE,"Tickmarks"}</definedName>
    <definedName name="Inicial_enc">#REF!</definedName>
    <definedName name="Inicial_enc1">#REF!</definedName>
    <definedName name="Inicial_enc2">#REF!</definedName>
    <definedName name="Inicial_man">#REF!</definedName>
    <definedName name="inicio">#REF!</definedName>
    <definedName name="Inicio_prestamo">#REF!</definedName>
    <definedName name="Inicio_Tx">#REF!</definedName>
    <definedName name="INM.CARNES">#REF!</definedName>
    <definedName name="INM.CARNES.ÑUBLES">#REF!</definedName>
    <definedName name="INP">#REF!</definedName>
    <definedName name="inpc">#REF!</definedName>
    <definedName name="inpFirstYear">#REF!</definedName>
    <definedName name="Input">#REF!</definedName>
    <definedName name="Input_data_access">#REF!</definedName>
    <definedName name="Input_IAS" localSheetId="16" hidden="1">{"Valuation",#N/A,TRUE,"Valuation Summary";"Financial Statements",#N/A,TRUE,"Results";"Results",#N/A,TRUE,"Results";"Ratios",#N/A,TRUE,"Results";"P2 Summary",#N/A,TRUE,"Results";"Historical data",#N/A,TRUE,"Historical Data";"P1 Inputs",#N/A,TRUE,"Forecast Drivers";"P2 Inputs",#N/A,TRUE,"Forecast Drivers"}</definedName>
    <definedName name="Input_IAS" localSheetId="18" hidden="1">{"Valuation",#N/A,TRUE,"Valuation Summary";"Financial Statements",#N/A,TRUE,"Results";"Results",#N/A,TRUE,"Results";"Ratios",#N/A,TRUE,"Results";"P2 Summary",#N/A,TRUE,"Results";"Historical data",#N/A,TRUE,"Historical Data";"P1 Inputs",#N/A,TRUE,"Forecast Drivers";"P2 Inputs",#N/A,TRUE,"Forecast Drivers"}</definedName>
    <definedName name="Input_IAS" hidden="1">{"Valuation",#N/A,TRUE,"Valuation Summary";"Financial Statements",#N/A,TRUE,"Results";"Results",#N/A,TRUE,"Results";"Ratios",#N/A,TRUE,"Results";"P2 Summary",#N/A,TRUE,"Results";"Historical data",#N/A,TRUE,"Historical Data";"P1 Inputs",#N/A,TRUE,"Forecast Drivers";"P2 Inputs",#N/A,TRUE,"Forecast Drivers"}</definedName>
    <definedName name="INPUTS">#REF!</definedName>
    <definedName name="INR" localSheetId="16" hidden="1">{#N/A,#N/A,FALSE,"Aging Summary";#N/A,#N/A,FALSE,"Ratio Analysis";#N/A,#N/A,FALSE,"Test 120 Day Accts";#N/A,#N/A,FALSE,"Tickmarks"}</definedName>
    <definedName name="INR" localSheetId="18" hidden="1">{#N/A,#N/A,FALSE,"Aging Summary";#N/A,#N/A,FALSE,"Ratio Analysis";#N/A,#N/A,FALSE,"Test 120 Day Accts";#N/A,#N/A,FALSE,"Tickmarks"}</definedName>
    <definedName name="INR" hidden="1">{#N/A,#N/A,FALSE,"Aging Summary";#N/A,#N/A,FALSE,"Ratio Analysis";#N/A,#N/A,FALSE,"Test 120 Day Accts";#N/A,#N/A,FALSE,"Tickmarks"}</definedName>
    <definedName name="INSS">#REF!</definedName>
    <definedName name="insumos" hidden="1">#REF!</definedName>
    <definedName name="Int">#REF!</definedName>
    <definedName name="Int_Minoritario">NA()</definedName>
    <definedName name="Int_Minoritario_9">#REF!</definedName>
    <definedName name="Int_SWAP_23255814_pagar">"'Intereses SWAPS'!$O$37"</definedName>
    <definedName name="INTACT">#REF!</definedName>
    <definedName name="intang">#REF!</definedName>
    <definedName name="Intangible">#REF!</definedName>
    <definedName name="Intangible_assets">#REF!</definedName>
    <definedName name="Intangibles">#REF!</definedName>
    <definedName name="intdevengados">#REF!</definedName>
    <definedName name="intdif">#REF!</definedName>
    <definedName name="Inter" localSheetId="16" hidden="1">{#N/A,#N/A,TRUE,"Invoice"}</definedName>
    <definedName name="Inter" localSheetId="18" hidden="1">{#N/A,#N/A,TRUE,"Invoice"}</definedName>
    <definedName name="Inter" hidden="1">{#N/A,#N/A,TRUE,"Invoice"}</definedName>
    <definedName name="INTERCO" localSheetId="16" hidden="1">{"Pèrdues i Guanys analític.Català",#N/A,FALSE,"Català";"Pèrdues i G. analític.castellà",#N/A,FALSE,"Castellà"}</definedName>
    <definedName name="INTERCO" localSheetId="18" hidden="1">{"Pèrdues i Guanys analític.Català",#N/A,FALSE,"Català";"Pèrdues i G. analític.castellà",#N/A,FALSE,"Castellà"}</definedName>
    <definedName name="INTERCO" hidden="1">{"Pèrdues i Guanys analític.Català",#N/A,FALSE,"Català";"Pèrdues i G. analític.castellà",#N/A,FALSE,"Castellà"}</definedName>
    <definedName name="interd"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interd"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interd"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INTERES">#REF!</definedName>
    <definedName name="Interés">#N/A</definedName>
    <definedName name="Interés.acumulado">IF(#REF!&lt;&gt;"",#REF!+#REF!,"")</definedName>
    <definedName name="Interés_Minoritario">#REF!</definedName>
    <definedName name="Interés_previo_tabla">#REF!</definedName>
    <definedName name="INTERESES" localSheetId="16" hidden="1">{#N/A,#N/A,FALSE,"Aging Summary";#N/A,#N/A,FALSE,"Ratio Analysis";#N/A,#N/A,FALSE,"Test 120 Day Accts";#N/A,#N/A,FALSE,"Tickmarks"}</definedName>
    <definedName name="INTERESES" localSheetId="18" hidden="1">{#N/A,#N/A,FALSE,"Aging Summary";#N/A,#N/A,FALSE,"Ratio Analysis";#N/A,#N/A,FALSE,"Test 120 Day Accts";#N/A,#N/A,FALSE,"Tickmarks"}</definedName>
    <definedName name="INTERESES" hidden="1">{#N/A,#N/A,FALSE,"Aging Summary";#N/A,#N/A,FALSE,"Ratio Analysis";#N/A,#N/A,FALSE,"Test 120 Day Accts";#N/A,#N/A,FALSE,"Tickmarks"}</definedName>
    <definedName name="Intereses_Deudas_Financieras">#REF!</definedName>
    <definedName name="Intereses_Ganados">#REF!</definedName>
    <definedName name="Intereses_Pagados_por_Documentos">#REF!</definedName>
    <definedName name="intereses81">#REF!</definedName>
    <definedName name="INTERESP">#REF!</definedName>
    <definedName name="interesses" localSheetId="16" hidden="1">{#N/A,#N/A,FALSE,"Aging Summary";#N/A,#N/A,FALSE,"Ratio Analysis";#N/A,#N/A,FALSE,"Test 120 Day Accts";#N/A,#N/A,FALSE,"Tickmarks"}</definedName>
    <definedName name="interesses" localSheetId="18" hidden="1">{#N/A,#N/A,FALSE,"Aging Summary";#N/A,#N/A,FALSE,"Ratio Analysis";#N/A,#N/A,FALSE,"Test 120 Day Accts";#N/A,#N/A,FALSE,"Tickmarks"}</definedName>
    <definedName name="interesses" hidden="1">{#N/A,#N/A,FALSE,"Aging Summary";#N/A,#N/A,FALSE,"Ratio Analysis";#N/A,#N/A,FALSE,"Test 120 Day Accts";#N/A,#N/A,FALSE,"Tickmarks"}</definedName>
    <definedName name="Interest_Rate">#REF!</definedName>
    <definedName name="Intermerchanting">#REF!</definedName>
    <definedName name="InterMerchantinglSectorpl">#REF!</definedName>
    <definedName name="Interp_Table_EUR">OFFSET(#REF!,0,0,COUNT(#REF!),5)</definedName>
    <definedName name="Interp_Table_EUR_1">OFFSET(#REF!,0,0,COUNT(#REF!),5)</definedName>
    <definedName name="Interp_Table_GBP">OFFSET(#REF!,0,0,COUNT(#REF!),5)</definedName>
    <definedName name="Interp_Table_GBP_1">OFFSET(#REF!,0,0,COUNT(#REF!),5)</definedName>
    <definedName name="Interp_Table_USD">OFFSET(#REF!,0,0,COUNT(#REF!),5)</definedName>
    <definedName name="Interp_Table_USD_1">OFFSET(#REF!,0,0,COUNT(#REF!),5)</definedName>
    <definedName name="InterTableBEF">OFFSET(#REF!,0,0,COUNT(#REF!),5)</definedName>
    <definedName name="INTLEASING">#REF!</definedName>
    <definedName name="Inv" localSheetId="16" hidden="1">{#N/A,#N/A,FALSE,"Aging Summary";#N/A,#N/A,FALSE,"Ratio Analysis";#N/A,#N/A,FALSE,"Test 120 Day Accts";#N/A,#N/A,FALSE,"Tickmarks"}</definedName>
    <definedName name="Inv" localSheetId="18" hidden="1">{#N/A,#N/A,FALSE,"Aging Summary";#N/A,#N/A,FALSE,"Ratio Analysis";#N/A,#N/A,FALSE,"Test 120 Day Accts";#N/A,#N/A,FALSE,"Tickmarks"}</definedName>
    <definedName name="Inv" hidden="1">{#N/A,#N/A,FALSE,"Aging Summary";#N/A,#N/A,FALSE,"Ratio Analysis";#N/A,#N/A,FALSE,"Test 120 Day Accts";#N/A,#N/A,FALSE,"Tickmarks"}</definedName>
    <definedName name="Inv.3">#REF!</definedName>
    <definedName name="Inv.Ajustado" localSheetId="16" hidden="1">{#N/A,#N/A,FALSE,"BCE";#N/A,#N/A,FALSE,"E_R";#N/A,#N/A,FALSE,"ANA";#N/A,#N/A,FALSE,"PAT";#N/A,#N/A,FALSE,"A_F";#N/A,#N/A,FALSE,"INV";#N/A,#N/A,FALSE,"M_V";#N/A,#N/A,FALSE,"C_M";#N/A,#N/A,FALSE,"BCECONS";#N/A,#N/A,FALSE,"ERCONS";#N/A,#N/A,FALSE,"PLANILL"}</definedName>
    <definedName name="Inv.Ajustado" localSheetId="18" hidden="1">{#N/A,#N/A,FALSE,"BCE";#N/A,#N/A,FALSE,"E_R";#N/A,#N/A,FALSE,"ANA";#N/A,#N/A,FALSE,"PAT";#N/A,#N/A,FALSE,"A_F";#N/A,#N/A,FALSE,"INV";#N/A,#N/A,FALSE,"M_V";#N/A,#N/A,FALSE,"C_M";#N/A,#N/A,FALSE,"BCECONS";#N/A,#N/A,FALSE,"ERCONS";#N/A,#N/A,FALSE,"PLANILL"}</definedName>
    <definedName name="Inv.Ajustado" hidden="1">{#N/A,#N/A,FALSE,"BCE";#N/A,#N/A,FALSE,"E_R";#N/A,#N/A,FALSE,"ANA";#N/A,#N/A,FALSE,"PAT";#N/A,#N/A,FALSE,"A_F";#N/A,#N/A,FALSE,"INV";#N/A,#N/A,FALSE,"M_V";#N/A,#N/A,FALSE,"C_M";#N/A,#N/A,FALSE,"BCECONS";#N/A,#N/A,FALSE,"ERCONS";#N/A,#N/A,FALSE,"PLANILL"}</definedName>
    <definedName name="Inv.S.A.">#REF!</definedName>
    <definedName name="Inv_1" localSheetId="16" hidden="1">{#N/A,#N/A,FALSE,"Aging Summary";#N/A,#N/A,FALSE,"Ratio Analysis";#N/A,#N/A,FALSE,"Test 120 Day Accts";#N/A,#N/A,FALSE,"Tickmarks"}</definedName>
    <definedName name="Inv_1" localSheetId="18" hidden="1">{#N/A,#N/A,FALSE,"Aging Summary";#N/A,#N/A,FALSE,"Ratio Analysis";#N/A,#N/A,FALSE,"Test 120 Day Accts";#N/A,#N/A,FALSE,"Tickmarks"}</definedName>
    <definedName name="Inv_1" hidden="1">{#N/A,#N/A,FALSE,"Aging Summary";#N/A,#N/A,FALSE,"Ratio Analysis";#N/A,#N/A,FALSE,"Test 120 Day Accts";#N/A,#N/A,FALSE,"Tickmarks"}</definedName>
    <definedName name="Inv_2" localSheetId="16" hidden="1">{#N/A,#N/A,FALSE,"Aging Summary";#N/A,#N/A,FALSE,"Ratio Analysis";#N/A,#N/A,FALSE,"Test 120 Day Accts";#N/A,#N/A,FALSE,"Tickmarks"}</definedName>
    <definedName name="Inv_2" localSheetId="18" hidden="1">{#N/A,#N/A,FALSE,"Aging Summary";#N/A,#N/A,FALSE,"Ratio Analysis";#N/A,#N/A,FALSE,"Test 120 Day Accts";#N/A,#N/A,FALSE,"Tickmarks"}</definedName>
    <definedName name="Inv_2" hidden="1">{#N/A,#N/A,FALSE,"Aging Summary";#N/A,#N/A,FALSE,"Ratio Analysis";#N/A,#N/A,FALSE,"Test 120 Day Accts";#N/A,#N/A,FALSE,"Tickmarks"}</definedName>
    <definedName name="Inv_3" localSheetId="16" hidden="1">{#N/A,#N/A,FALSE,"Aging Summary";#N/A,#N/A,FALSE,"Ratio Analysis";#N/A,#N/A,FALSE,"Test 120 Day Accts";#N/A,#N/A,FALSE,"Tickmarks"}</definedName>
    <definedName name="Inv_3" localSheetId="18" hidden="1">{#N/A,#N/A,FALSE,"Aging Summary";#N/A,#N/A,FALSE,"Ratio Analysis";#N/A,#N/A,FALSE,"Test 120 Day Accts";#N/A,#N/A,FALSE,"Tickmarks"}</definedName>
    <definedName name="Inv_3" hidden="1">{#N/A,#N/A,FALSE,"Aging Summary";#N/A,#N/A,FALSE,"Ratio Analysis";#N/A,#N/A,FALSE,"Test 120 Day Accts";#N/A,#N/A,FALSE,"Tickmarks"}</definedName>
    <definedName name="INVENt" localSheetId="16" hidden="1">{#N/A,#N/A,FALSE,"om bs ias";#N/A,#N/A,FALSE,"om p&amp;l ias";#N/A,#N/A,FALSE,"om cf ias";#N/A,#N/A,FALSE,"om bs vengaap";#N/A,#N/A,FALSE,"om cf vengaap";#N/A,#N/A,FALSE,"loans";#N/A,#N/A,FALSE,"Intereses";#N/A,#N/A,FALSE,"committ";#N/A,#N/A,FALSE,"lto";#N/A,#N/A,FALSE,"ancillaries"}</definedName>
    <definedName name="INVENt" localSheetId="18" hidden="1">{#N/A,#N/A,FALSE,"om bs ias";#N/A,#N/A,FALSE,"om p&amp;l ias";#N/A,#N/A,FALSE,"om cf ias";#N/A,#N/A,FALSE,"om bs vengaap";#N/A,#N/A,FALSE,"om cf vengaap";#N/A,#N/A,FALSE,"loans";#N/A,#N/A,FALSE,"Intereses";#N/A,#N/A,FALSE,"committ";#N/A,#N/A,FALSE,"lto";#N/A,#N/A,FALSE,"ancillaries"}</definedName>
    <definedName name="INVENt" hidden="1">{#N/A,#N/A,FALSE,"om bs ias";#N/A,#N/A,FALSE,"om p&amp;l ias";#N/A,#N/A,FALSE,"om cf ias";#N/A,#N/A,FALSE,"om bs vengaap";#N/A,#N/A,FALSE,"om cf vengaap";#N/A,#N/A,FALSE,"loans";#N/A,#N/A,FALSE,"Intereses";#N/A,#N/A,FALSE,"committ";#N/A,#N/A,FALSE,"lto";#N/A,#N/A,FALSE,"ancillaries"}</definedName>
    <definedName name="INVENt_1" localSheetId="16" hidden="1">{#N/A,#N/A,FALSE,"om bs ias";#N/A,#N/A,FALSE,"om p&amp;l ias";#N/A,#N/A,FALSE,"om cf ias";#N/A,#N/A,FALSE,"om bs vengaap";#N/A,#N/A,FALSE,"om cf vengaap";#N/A,#N/A,FALSE,"loans";#N/A,#N/A,FALSE,"Intereses";#N/A,#N/A,FALSE,"committ";#N/A,#N/A,FALSE,"lto";#N/A,#N/A,FALSE,"ancillaries"}</definedName>
    <definedName name="INVENt_1" localSheetId="18" hidden="1">{#N/A,#N/A,FALSE,"om bs ias";#N/A,#N/A,FALSE,"om p&amp;l ias";#N/A,#N/A,FALSE,"om cf ias";#N/A,#N/A,FALSE,"om bs vengaap";#N/A,#N/A,FALSE,"om cf vengaap";#N/A,#N/A,FALSE,"loans";#N/A,#N/A,FALSE,"Intereses";#N/A,#N/A,FALSE,"committ";#N/A,#N/A,FALSE,"lto";#N/A,#N/A,FALSE,"ancillaries"}</definedName>
    <definedName name="INVENt_1" hidden="1">{#N/A,#N/A,FALSE,"om bs ias";#N/A,#N/A,FALSE,"om p&amp;l ias";#N/A,#N/A,FALSE,"om cf ias";#N/A,#N/A,FALSE,"om bs vengaap";#N/A,#N/A,FALSE,"om cf vengaap";#N/A,#N/A,FALSE,"loans";#N/A,#N/A,FALSE,"Intereses";#N/A,#N/A,FALSE,"committ";#N/A,#N/A,FALSE,"lto";#N/A,#N/A,FALSE,"ancillaries"}</definedName>
    <definedName name="INVENt_1_1" localSheetId="16" hidden="1">{#N/A,#N/A,FALSE,"om bs ias";#N/A,#N/A,FALSE,"om p&amp;l ias";#N/A,#N/A,FALSE,"om cf ias";#N/A,#N/A,FALSE,"om bs vengaap";#N/A,#N/A,FALSE,"om cf vengaap";#N/A,#N/A,FALSE,"loans";#N/A,#N/A,FALSE,"Intereses";#N/A,#N/A,FALSE,"committ";#N/A,#N/A,FALSE,"lto";#N/A,#N/A,FALSE,"ancillaries"}</definedName>
    <definedName name="INVENt_1_1" localSheetId="18" hidden="1">{#N/A,#N/A,FALSE,"om bs ias";#N/A,#N/A,FALSE,"om p&amp;l ias";#N/A,#N/A,FALSE,"om cf ias";#N/A,#N/A,FALSE,"om bs vengaap";#N/A,#N/A,FALSE,"om cf vengaap";#N/A,#N/A,FALSE,"loans";#N/A,#N/A,FALSE,"Intereses";#N/A,#N/A,FALSE,"committ";#N/A,#N/A,FALSE,"lto";#N/A,#N/A,FALSE,"ancillaries"}</definedName>
    <definedName name="INVENt_1_1" hidden="1">{#N/A,#N/A,FALSE,"om bs ias";#N/A,#N/A,FALSE,"om p&amp;l ias";#N/A,#N/A,FALSE,"om cf ias";#N/A,#N/A,FALSE,"om bs vengaap";#N/A,#N/A,FALSE,"om cf vengaap";#N/A,#N/A,FALSE,"loans";#N/A,#N/A,FALSE,"Intereses";#N/A,#N/A,FALSE,"committ";#N/A,#N/A,FALSE,"lto";#N/A,#N/A,FALSE,"ancillaries"}</definedName>
    <definedName name="INVENt_2" localSheetId="16" hidden="1">{#N/A,#N/A,FALSE,"om bs ias";#N/A,#N/A,FALSE,"om p&amp;l ias";#N/A,#N/A,FALSE,"om cf ias";#N/A,#N/A,FALSE,"om bs vengaap";#N/A,#N/A,FALSE,"om cf vengaap";#N/A,#N/A,FALSE,"loans";#N/A,#N/A,FALSE,"Intereses";#N/A,#N/A,FALSE,"committ";#N/A,#N/A,FALSE,"lto";#N/A,#N/A,FALSE,"ancillaries"}</definedName>
    <definedName name="INVENt_2" localSheetId="18" hidden="1">{#N/A,#N/A,FALSE,"om bs ias";#N/A,#N/A,FALSE,"om p&amp;l ias";#N/A,#N/A,FALSE,"om cf ias";#N/A,#N/A,FALSE,"om bs vengaap";#N/A,#N/A,FALSE,"om cf vengaap";#N/A,#N/A,FALSE,"loans";#N/A,#N/A,FALSE,"Intereses";#N/A,#N/A,FALSE,"committ";#N/A,#N/A,FALSE,"lto";#N/A,#N/A,FALSE,"ancillaries"}</definedName>
    <definedName name="INVENt_2" hidden="1">{#N/A,#N/A,FALSE,"om bs ias";#N/A,#N/A,FALSE,"om p&amp;l ias";#N/A,#N/A,FALSE,"om cf ias";#N/A,#N/A,FALSE,"om bs vengaap";#N/A,#N/A,FALSE,"om cf vengaap";#N/A,#N/A,FALSE,"loans";#N/A,#N/A,FALSE,"Intereses";#N/A,#N/A,FALSE,"committ";#N/A,#N/A,FALSE,"lto";#N/A,#N/A,FALSE,"ancillaries"}</definedName>
    <definedName name="INVENT_3" localSheetId="16" hidden="1">{#N/A,#N/A,FALSE,"om bs ias";#N/A,#N/A,FALSE,"om p&amp;l ias";#N/A,#N/A,FALSE,"om cf ias";#N/A,#N/A,FALSE,"om bs vengaap";#N/A,#N/A,FALSE,"om cf vengaap";#N/A,#N/A,FALSE,"loans";#N/A,#N/A,FALSE,"Intereses";#N/A,#N/A,FALSE,"committ";#N/A,#N/A,FALSE,"lto";#N/A,#N/A,FALSE,"ancillaries"}</definedName>
    <definedName name="INVENT_3" localSheetId="18" hidden="1">{#N/A,#N/A,FALSE,"om bs ias";#N/A,#N/A,FALSE,"om p&amp;l ias";#N/A,#N/A,FALSE,"om cf ias";#N/A,#N/A,FALSE,"om bs vengaap";#N/A,#N/A,FALSE,"om cf vengaap";#N/A,#N/A,FALSE,"loans";#N/A,#N/A,FALSE,"Intereses";#N/A,#N/A,FALSE,"committ";#N/A,#N/A,FALSE,"lto";#N/A,#N/A,FALSE,"ancillaries"}</definedName>
    <definedName name="INVENT_3" hidden="1">{#N/A,#N/A,FALSE,"om bs ias";#N/A,#N/A,FALSE,"om p&amp;l ias";#N/A,#N/A,FALSE,"om cf ias";#N/A,#N/A,FALSE,"om bs vengaap";#N/A,#N/A,FALSE,"om cf vengaap";#N/A,#N/A,FALSE,"loans";#N/A,#N/A,FALSE,"Intereses";#N/A,#N/A,FALSE,"committ";#N/A,#N/A,FALSE,"lto";#N/A,#N/A,FALSE,"ancillaries"}</definedName>
    <definedName name="InventarioNov">#REF!</definedName>
    <definedName name="Inventarios">#REF!</definedName>
    <definedName name="INVERSION">#REF!</definedName>
    <definedName name="Inversion___Año">#REF!</definedName>
    <definedName name="inversión_eb_rc">#REF!</definedName>
    <definedName name="Inversiones">#REF!</definedName>
    <definedName name="Inversiones_9">#REF!</definedName>
    <definedName name="Inversiones_en_Acciones">#REF!</definedName>
    <definedName name="Inversiones_en_Empresas_Relacionadas">#REF!</definedName>
    <definedName name="Inversiones_Otras_Sociedades">#REF!</definedName>
    <definedName name="Inversiones2">#REF!</definedName>
    <definedName name="Invest06">#REF!</definedName>
    <definedName name="INVFEST">#REF!</definedName>
    <definedName name="InvRoll">#REF!</definedName>
    <definedName name="io" localSheetId="16" hidden="1">{#N/A,#N/A,FALSE,"4C0696";#N/A,#N/A,FALSE,"1B1193";#N/A,#N/A,FALSE,"TABLA";#N/A,#N/A,FALSE,"INST RTA FIJA"}</definedName>
    <definedName name="io" localSheetId="18" hidden="1">{#N/A,#N/A,FALSE,"4C0696";#N/A,#N/A,FALSE,"1B1193";#N/A,#N/A,FALSE,"TABLA";#N/A,#N/A,FALSE,"INST RTA FIJA"}</definedName>
    <definedName name="io" hidden="1">{#N/A,#N/A,FALSE,"4C0696";#N/A,#N/A,FALSE,"1B1193";#N/A,#N/A,FALSE,"TABLA";#N/A,#N/A,FALSE,"INST RTA FIJA"}</definedName>
    <definedName name="ioajrejilare" localSheetId="16" hidden="1">{#N/A,#N/A,TRUE,"Proposal";#N/A,#N/A,TRUE,"Assumptions";#N/A,#N/A,TRUE,"Net Income";#N/A,#N/A,TRUE,"Balsheet";#N/A,#N/A,TRUE,"Capex";#N/A,#N/A,TRUE,"Volumes";#N/A,#N/A,TRUE,"Revenues";#N/A,#N/A,TRUE,"Var.Costs";#N/A,#N/A,TRUE,"Personnel";#N/A,#N/A,TRUE,"Other costs";#N/A,#N/A,TRUE,"MKTG and G&amp;A"}</definedName>
    <definedName name="ioajrejilare" localSheetId="18" hidden="1">{#N/A,#N/A,TRUE,"Proposal";#N/A,#N/A,TRUE,"Assumptions";#N/A,#N/A,TRUE,"Net Income";#N/A,#N/A,TRUE,"Balsheet";#N/A,#N/A,TRUE,"Capex";#N/A,#N/A,TRUE,"Volumes";#N/A,#N/A,TRUE,"Revenues";#N/A,#N/A,TRUE,"Var.Costs";#N/A,#N/A,TRUE,"Personnel";#N/A,#N/A,TRUE,"Other costs";#N/A,#N/A,TRUE,"MKTG and G&amp;A"}</definedName>
    <definedName name="ioajrejilare" hidden="1">{#N/A,#N/A,TRUE,"Proposal";#N/A,#N/A,TRUE,"Assumptions";#N/A,#N/A,TRUE,"Net Income";#N/A,#N/A,TRUE,"Balsheet";#N/A,#N/A,TRUE,"Capex";#N/A,#N/A,TRUE,"Volumes";#N/A,#N/A,TRUE,"Revenues";#N/A,#N/A,TRUE,"Var.Costs";#N/A,#N/A,TRUE,"Personnel";#N/A,#N/A,TRUE,"Other costs";#N/A,#N/A,TRUE,"MKTG and G&amp;A"}</definedName>
    <definedName name="IOF">#REF!</definedName>
    <definedName name="ioo" localSheetId="16" hidden="1">{#N/A,#N/A,FALSE,"Aging Summary";#N/A,#N/A,FALSE,"Ratio Analysis";#N/A,#N/A,FALSE,"Test 120 Day Accts";#N/A,#N/A,FALSE,"Tickmarks"}</definedName>
    <definedName name="ioo" localSheetId="18" hidden="1">{#N/A,#N/A,FALSE,"Aging Summary";#N/A,#N/A,FALSE,"Ratio Analysis";#N/A,#N/A,FALSE,"Test 120 Day Accts";#N/A,#N/A,FALSE,"Tickmarks"}</definedName>
    <definedName name="ioo" hidden="1">{#N/A,#N/A,FALSE,"Aging Summary";#N/A,#N/A,FALSE,"Ratio Analysis";#N/A,#N/A,FALSE,"Test 120 Day Accts";#N/A,#N/A,FALSE,"Tickmarks"}</definedName>
    <definedName name="ioooio" localSheetId="16" hidden="1">{#N/A,#N/A,FALSE,"Aging Summary";#N/A,#N/A,FALSE,"Ratio Analysis";#N/A,#N/A,FALSE,"Test 120 Day Accts";#N/A,#N/A,FALSE,"Tickmarks"}</definedName>
    <definedName name="ioooio" localSheetId="18" hidden="1">{#N/A,#N/A,FALSE,"Aging Summary";#N/A,#N/A,FALSE,"Ratio Analysis";#N/A,#N/A,FALSE,"Test 120 Day Accts";#N/A,#N/A,FALSE,"Tickmarks"}</definedName>
    <definedName name="ioooio" hidden="1">{#N/A,#N/A,FALSE,"Aging Summary";#N/A,#N/A,FALSE,"Ratio Analysis";#N/A,#N/A,FALSE,"Test 120 Day Accts";#N/A,#N/A,FALSE,"Tickmarks"}</definedName>
    <definedName name="IOP">#REF!</definedName>
    <definedName name="IP_IA_GastosAmortizables">#REF!</definedName>
    <definedName name="IP_IA_InversFinanciera">#REF!</definedName>
    <definedName name="IP_IA_InversInmaterial">#REF!</definedName>
    <definedName name="IP_IA_InversMaterial">#REF!</definedName>
    <definedName name="IP_InversionAnual">#REF!</definedName>
    <definedName name="IP_P_Filiales">#REF!</definedName>
    <definedName name="IP_P_FilialesContrat">#REF!</definedName>
    <definedName name="IP_P_FilialesPropia">#REF!</definedName>
    <definedName name="IP_P_FilialesTelefon">#REF!</definedName>
    <definedName name="IP_P_Telefonica">#REF!</definedName>
    <definedName name="IP_Plantilla">#REF!</definedName>
    <definedName name="IPATH">""</definedName>
    <definedName name="IPC">#REF!</definedName>
    <definedName name="IPC_Ago">#REF!</definedName>
    <definedName name="IPC_Ene">#REF!</definedName>
    <definedName name="IPC_Feb">#REF!</definedName>
    <definedName name="IPC_Ini">#REF!</definedName>
    <definedName name="IPC_Jul">#REF!</definedName>
    <definedName name="IPC_MES">#REF!</definedName>
    <definedName name="IPC_Sep">#REF!</definedName>
    <definedName name="ipc0">#REF!</definedName>
    <definedName name="IPCABR">#REF!</definedName>
    <definedName name="IPCAGO">#REF!</definedName>
    <definedName name="IPCAGOS">#REF!</definedName>
    <definedName name="IPCENE">#REF!</definedName>
    <definedName name="IpcFeb">#REF!</definedName>
    <definedName name="IpcJul">#REF!</definedName>
    <definedName name="IPCMAY">#REF!</definedName>
    <definedName name="IPCNOV">#REF!</definedName>
    <definedName name="IPCPROM">#REF!</definedName>
    <definedName name="IPIC" localSheetId="16" hidden="1">{#N/A,#N/A,TRUE,"Contents";#N/A,#N/A,TRUE,"Cover Page";#N/A,#N/A,TRUE,"Highlights";#N/A,#N/A,TRUE,"Financial Summary";#N/A,#N/A,TRUE,"Blank";#N/A,#N/A,TRUE,"Orders";#N/A,#N/A,TRUE,"Orders Elims";#N/A,#N/A,TRUE,"Sig Orders";#N/A,#N/A,TRUE,"Sales";#N/A,#N/A,TRUE,"Sales Elims";#N/A,#N/A,TRUE,"EBIT";#N/A,#N/A,TRUE,"EBIT Elims";#N/A,#N/A,TRUE,"Backlog";#N/A,#N/A,TRUE,"Backlog Elims";#N/A,#N/A,TRUE,"Funded Backlog ";#N/A,#N/A,TRUE,"Funded BL Elims";#N/A,#N/A,TRUE,"Cash";#N/A,#N/A,TRUE,"Employment";#N/A,#N/A,TRUE,"Award Fee";#N/A,#N/A,TRUE,"Ops &amp; Risks";#N/A,#N/A,TRUE,"Ops &amp; Risks 2";#N/A,#N/A,TRUE,"Key Issues ";#N/A,#N/A,TRUE,"Open";#N/A,#N/A,TRUE,"Orders 97-98";#N/A,#N/A,TRUE,"Sales 97-98 ";#N/A,#N/A,TRUE,"EBIT 97-98 ";#N/A,#N/A,TRUE,"Cash 97-98";#N/A,#N/A,TRUE,"Blank (2)";#N/A,#N/A,TRUE,"Yr to Yr Sales";#N/A,#N/A,TRUE,"Yr to Yr EBIT";#N/A,#N/A,TRUE,"Qtr to Qtr";#N/A,#N/A,TRUE,"AOD Status";#N/A,#N/A,TRUE,"Unex Options";#N/A,#N/A,TRUE,"Loss Contracts";#N/A,#N/A,TRUE,"Debooks";#N/A,#N/A,TRUE,"Proposals"}</definedName>
    <definedName name="IPIC" localSheetId="18" hidden="1">{#N/A,#N/A,TRUE,"Contents";#N/A,#N/A,TRUE,"Cover Page";#N/A,#N/A,TRUE,"Highlights";#N/A,#N/A,TRUE,"Financial Summary";#N/A,#N/A,TRUE,"Blank";#N/A,#N/A,TRUE,"Orders";#N/A,#N/A,TRUE,"Orders Elims";#N/A,#N/A,TRUE,"Sig Orders";#N/A,#N/A,TRUE,"Sales";#N/A,#N/A,TRUE,"Sales Elims";#N/A,#N/A,TRUE,"EBIT";#N/A,#N/A,TRUE,"EBIT Elims";#N/A,#N/A,TRUE,"Backlog";#N/A,#N/A,TRUE,"Backlog Elims";#N/A,#N/A,TRUE,"Funded Backlog ";#N/A,#N/A,TRUE,"Funded BL Elims";#N/A,#N/A,TRUE,"Cash";#N/A,#N/A,TRUE,"Employment";#N/A,#N/A,TRUE,"Award Fee";#N/A,#N/A,TRUE,"Ops &amp; Risks";#N/A,#N/A,TRUE,"Ops &amp; Risks 2";#N/A,#N/A,TRUE,"Key Issues ";#N/A,#N/A,TRUE,"Open";#N/A,#N/A,TRUE,"Orders 97-98";#N/A,#N/A,TRUE,"Sales 97-98 ";#N/A,#N/A,TRUE,"EBIT 97-98 ";#N/A,#N/A,TRUE,"Cash 97-98";#N/A,#N/A,TRUE,"Blank (2)";#N/A,#N/A,TRUE,"Yr to Yr Sales";#N/A,#N/A,TRUE,"Yr to Yr EBIT";#N/A,#N/A,TRUE,"Qtr to Qtr";#N/A,#N/A,TRUE,"AOD Status";#N/A,#N/A,TRUE,"Unex Options";#N/A,#N/A,TRUE,"Loss Contracts";#N/A,#N/A,TRUE,"Debooks";#N/A,#N/A,TRUE,"Proposals"}</definedName>
    <definedName name="IPIC" hidden="1">{#N/A,#N/A,TRUE,"Contents";#N/A,#N/A,TRUE,"Cover Page";#N/A,#N/A,TRUE,"Highlights";#N/A,#N/A,TRUE,"Financial Summary";#N/A,#N/A,TRUE,"Blank";#N/A,#N/A,TRUE,"Orders";#N/A,#N/A,TRUE,"Orders Elims";#N/A,#N/A,TRUE,"Sig Orders";#N/A,#N/A,TRUE,"Sales";#N/A,#N/A,TRUE,"Sales Elims";#N/A,#N/A,TRUE,"EBIT";#N/A,#N/A,TRUE,"EBIT Elims";#N/A,#N/A,TRUE,"Backlog";#N/A,#N/A,TRUE,"Backlog Elims";#N/A,#N/A,TRUE,"Funded Backlog ";#N/A,#N/A,TRUE,"Funded BL Elims";#N/A,#N/A,TRUE,"Cash";#N/A,#N/A,TRUE,"Employment";#N/A,#N/A,TRUE,"Award Fee";#N/A,#N/A,TRUE,"Ops &amp; Risks";#N/A,#N/A,TRUE,"Ops &amp; Risks 2";#N/A,#N/A,TRUE,"Key Issues ";#N/A,#N/A,TRUE,"Open";#N/A,#N/A,TRUE,"Orders 97-98";#N/A,#N/A,TRUE,"Sales 97-98 ";#N/A,#N/A,TRUE,"EBIT 97-98 ";#N/A,#N/A,TRUE,"Cash 97-98";#N/A,#N/A,TRUE,"Blank (2)";#N/A,#N/A,TRUE,"Yr to Yr Sales";#N/A,#N/A,TRUE,"Yr to Yr EBIT";#N/A,#N/A,TRUE,"Qtr to Qtr";#N/A,#N/A,TRUE,"AOD Status";#N/A,#N/A,TRUE,"Unex Options";#N/A,#N/A,TRUE,"Loss Contracts";#N/A,#N/A,TRUE,"Debooks";#N/A,#N/A,TRUE,"Proposals"}</definedName>
    <definedName name="ipkj" localSheetId="16" hidden="1">{#N/A,#N/A,FALSE,"4C0696";#N/A,#N/A,FALSE,"1B1193";#N/A,#N/A,FALSE,"TABLA";#N/A,#N/A,FALSE,"INST RTA FIJA"}</definedName>
    <definedName name="ipkj" localSheetId="18" hidden="1">{#N/A,#N/A,FALSE,"4C0696";#N/A,#N/A,FALSE,"1B1193";#N/A,#N/A,FALSE,"TABLA";#N/A,#N/A,FALSE,"INST RTA FIJA"}</definedName>
    <definedName name="ipkj" hidden="1">{#N/A,#N/A,FALSE,"4C0696";#N/A,#N/A,FALSE,"1B1193";#N/A,#N/A,FALSE,"TABLA";#N/A,#N/A,FALSE,"INST RTA FIJA"}</definedName>
    <definedName name="IPLK" localSheetId="16" hidden="1">{#N/A,#N/A,FALSE,"4C0696";#N/A,#N/A,FALSE,"1B1193";#N/A,#N/A,FALSE,"TABLA";#N/A,#N/A,FALSE,"INST RTA FIJA"}</definedName>
    <definedName name="IPLK" localSheetId="18" hidden="1">{#N/A,#N/A,FALSE,"4C0696";#N/A,#N/A,FALSE,"1B1193";#N/A,#N/A,FALSE,"TABLA";#N/A,#N/A,FALSE,"INST RTA FIJA"}</definedName>
    <definedName name="IPLK" hidden="1">{#N/A,#N/A,FALSE,"4C0696";#N/A,#N/A,FALSE,"1B1193";#N/A,#N/A,FALSE,"TABLA";#N/A,#N/A,FALSE,"INST RTA FIJA"}</definedName>
    <definedName name="IPR">#REF!</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ING_STANDARD">"c4539"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K_DATE_RT">"ASKDATE"</definedName>
    <definedName name="IQ_ASK_NUM_ORDERS_RT">"ASKNUMBERORDERS"</definedName>
    <definedName name="IQ_ASK_PRICE_RT">"ASK"</definedName>
    <definedName name="IQ_ASK_TIME_RT">"ASKTIME"</definedName>
    <definedName name="IQ_ASK_VOLUME_RT">"ASKVOLUME"</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"c5094"</definedName>
    <definedName name="IQ_AVG_BROKER_REC_REUT" hidden="1">"c3630"</definedName>
    <definedName name="IQ_AVG_BROKER_REC_THOM">"c3648"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NO">"c4454"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UNUSED" hidden="1">"c7473"</definedName>
    <definedName name="IQ_BALANCE_GOODS_FC_UNUSED" hidden="1">"c7693"</definedName>
    <definedName name="IQ_BALANCE_GOODS_POP_FC_UNUSED" hidden="1">"c7913"</definedName>
    <definedName name="IQ_BALANCE_GOODS_POP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UNUSED" hidden="1">"c7253"</definedName>
    <definedName name="IQ_BALANCE_SERV_APR_FC_UNUSED" hidden="1">"c8355"</definedName>
    <definedName name="IQ_BALANCE_SERV_APR_UNUSED" hidden="1">"c7475"</definedName>
    <definedName name="IQ_BALANCE_SERV_FC_UNUSED" hidden="1">"c7695"</definedName>
    <definedName name="IQ_BALANCE_SERV_POP_FC_UNUSED" hidden="1">"c7915"</definedName>
    <definedName name="IQ_BALANCE_SERV_POP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UNUSED" hidden="1">"c7477"</definedName>
    <definedName name="IQ_BALANCE_TRADE_FC_UNUSED" hidden="1">"c7697"</definedName>
    <definedName name="IQ_BALANCE_TRADE_POP_FC_UNUSED" hidden="1">"c7917"</definedName>
    <definedName name="IQ_BALANCE_TRADE_POP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"c4128"</definedName>
    <definedName name="IQ_BASIC_OUTSTANDING_CURRENT_HIGH_EST">"c4129"</definedName>
    <definedName name="IQ_BASIC_OUTSTANDING_CURRENT_LOW_EST">"c4130"</definedName>
    <definedName name="IQ_BASIC_OUTSTANDING_CURRENT_MEDIAN_EST">"c4131"</definedName>
    <definedName name="IQ_BASIC_OUTSTANDING_CURRENT_NUM_EST">"c4132"</definedName>
    <definedName name="IQ_BASIC_OUTSTANDING_CURRENT_STDDEV_EST">"c4133"</definedName>
    <definedName name="IQ_BASIC_OUTSTANDING_EST">"c4134"</definedName>
    <definedName name="IQ_BASIC_OUTSTANDING_HIGH_EST">"c4135"</definedName>
    <definedName name="IQ_BASIC_OUTSTANDING_LOW_EST">"c4136"</definedName>
    <definedName name="IQ_BASIC_OUTSTANDING_MEDIAN_EST">"c4137"</definedName>
    <definedName name="IQ_BASIC_OUTSTANDING_NUM_EST">"c4138"</definedName>
    <definedName name="IQ_BASIC_OUTSTANDING_STDDEV_EST">"c4139"</definedName>
    <definedName name="IQ_BASIC_WEIGHT" hidden="1">"c87"</definedName>
    <definedName name="IQ_BASIC_WEIGHT_EST">"c4140"</definedName>
    <definedName name="IQ_BASIC_WEIGHT_GUIDANCE">"c4141"</definedName>
    <definedName name="IQ_BASIC_WEIGHT_HIGH_EST">"c4142"</definedName>
    <definedName name="IQ_BASIC_WEIGHT_LOW_EST">"c4143"</definedName>
    <definedName name="IQ_BASIC_WEIGHT_MEDIAN_EST">"c4144"</definedName>
    <definedName name="IQ_BASIC_WEIGHT_NUM_EST">"c4145"</definedName>
    <definedName name="IQ_BASIC_WEIGHT_STDDEV_EST">"c4146"</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D_DATE_RT">"BIDDATE"</definedName>
    <definedName name="IQ_BID_NUM_ORDERS_RT">"BIDNUMBERORDERS"</definedName>
    <definedName name="IQ_BID_PRICE_RT">"BID"</definedName>
    <definedName name="IQ_BID_TIME_RT">"BIDTIME"</definedName>
    <definedName name="IQ_BID_VOLUME_RT">"BIDVOLUME"</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UNUSED" hidden="1">"c7479"</definedName>
    <definedName name="IQ_BUDGET_BALANCE_FC_UNUSED" hidden="1">"c7699"</definedName>
    <definedName name="IQ_BUDGET_BALANCE_POP_FC_UNUSED" hidden="1">"c7919"</definedName>
    <definedName name="IQ_BUDGET_BALANCE_POP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YOY_FC_UNUSED" hidden="1">"c8139"</definedName>
    <definedName name="IQ_BUDGET_BALANCE_YOY_UNUSED" hidden="1">"c7259"</definedName>
    <definedName name="IQ_BUDGET_RECEIPTS_APR_FC_UNUSED" hidden="1">"c8361"</definedName>
    <definedName name="IQ_BUDGET_RECEIPTS_APR_UNUSED" hidden="1">"c7481"</definedName>
    <definedName name="IQ_BUDGET_RECEIPTS_FC_UNUSED" hidden="1">"c7701"</definedName>
    <definedName name="IQ_BUDGET_RECEIPTS_POP_FC_UNUSED" hidden="1">"c7921"</definedName>
    <definedName name="IQ_BUDGET_RECEIPTS_POP_UNUSED" hidden="1">"c7041"</definedName>
    <definedName name="IQ_BUDGET_RECEIPTS_UNUSED" hidden="1">"c6821"</definedName>
    <definedName name="IQ_BUDGET_RECEIPTS_YOY_FC_UNUSED" hidden="1">"c8141"</definedName>
    <definedName name="IQ_BUDGET_RECEIPTS_YOY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EST">"c5624"</definedName>
    <definedName name="IQ_BV_HIGH_EST">"c5626"</definedName>
    <definedName name="IQ_BV_LOW_EST">"c5627"</definedName>
    <definedName name="IQ_BV_MEDIAN_EST">"c5625"</definedName>
    <definedName name="IQ_BV_NUM_EST">"c5628"</definedName>
    <definedName name="IQ_BV_OVER_SHARES" hidden="1">"c1349"</definedName>
    <definedName name="IQ_BV_SHARE" hidden="1">"c100"</definedName>
    <definedName name="IQ_BV_SHARE_ACT_OR_EST">"c3587"</definedName>
    <definedName name="IQ_BV_SHARE_ACT_OR_EST_REUT">"c5477"</definedName>
    <definedName name="IQ_BV_SHARE_ACT_OR_EST_THOM">"c5312"</definedName>
    <definedName name="IQ_BV_SHARE_EST">"c3541"</definedName>
    <definedName name="IQ_BV_SHARE_EST_REUT">"c5439"</definedName>
    <definedName name="IQ_BV_SHARE_EST_THOM">"c4020"</definedName>
    <definedName name="IQ_BV_SHARE_HIGH_EST">"c3542"</definedName>
    <definedName name="IQ_BV_SHARE_HIGH_EST_REUT">"c5441"</definedName>
    <definedName name="IQ_BV_SHARE_HIGH_EST_THOM">"c4022"</definedName>
    <definedName name="IQ_BV_SHARE_LOW_EST">"c3543"</definedName>
    <definedName name="IQ_BV_SHARE_LOW_EST_REUT">"c5442"</definedName>
    <definedName name="IQ_BV_SHARE_LOW_EST_THOM">"c4023"</definedName>
    <definedName name="IQ_BV_SHARE_MEDIAN_EST">"c3544"</definedName>
    <definedName name="IQ_BV_SHARE_MEDIAN_EST_REUT">"c5440"</definedName>
    <definedName name="IQ_BV_SHARE_MEDIAN_EST_THOM">"c4021"</definedName>
    <definedName name="IQ_BV_SHARE_NUM_EST">"c3539"</definedName>
    <definedName name="IQ_BV_SHARE_NUM_EST_REUT">"c5443"</definedName>
    <definedName name="IQ_BV_SHARE_NUM_EST_THOM">"c4024"</definedName>
    <definedName name="IQ_BV_SHARE_STDDEV_EST">"c3540"</definedName>
    <definedName name="IQ_BV_SHARE_STDDEV_EST_REUT">"c5444"</definedName>
    <definedName name="IQ_BV_SHARE_STDDEV_EST_THOM">"c4025"</definedName>
    <definedName name="IQ_BV_STDDEV_EST">"c5629"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"c3584"</definedName>
    <definedName name="IQ_CAPEX_ACT_OR_EST_REUT">"c5474"</definedName>
    <definedName name="IQ_CAPEX_ACT_OR_EST_THOM">"c5546"</definedName>
    <definedName name="IQ_CAPEX_BNK" hidden="1">"c110"</definedName>
    <definedName name="IQ_CAPEX_BR" hidden="1">"c111"</definedName>
    <definedName name="IQ_CAPEX_EST">"c3523"</definedName>
    <definedName name="IQ_CAPEX_EST_REUT">"c3969"</definedName>
    <definedName name="IQ_CAPEX_EST_THOM">"c5502"</definedName>
    <definedName name="IQ_CAPEX_FIN" hidden="1">"c112"</definedName>
    <definedName name="IQ_CAPEX_GUIDANCE">"c4150"</definedName>
    <definedName name="IQ_CAPEX_HIGH_EST">"c3524"</definedName>
    <definedName name="IQ_CAPEX_HIGH_EST_REUT">"c3971"</definedName>
    <definedName name="IQ_CAPEX_HIGH_EST_THOM">"c5504"</definedName>
    <definedName name="IQ_CAPEX_HIGH_GUIDANCE">"c4180"</definedName>
    <definedName name="IQ_CAPEX_INS" hidden="1">"c113"</definedName>
    <definedName name="IQ_CAPEX_LOW_EST">"c3525"</definedName>
    <definedName name="IQ_CAPEX_LOW_EST_REUT">"c3972"</definedName>
    <definedName name="IQ_CAPEX_LOW_EST_THOM">"c5505"</definedName>
    <definedName name="IQ_CAPEX_LOW_GUIDANCE">"c4220"</definedName>
    <definedName name="IQ_CAPEX_MEDIAN_EST">"c3526"</definedName>
    <definedName name="IQ_CAPEX_MEDIAN_EST_REUT">"c3970"</definedName>
    <definedName name="IQ_CAPEX_MEDIAN_EST_THOM">"c5503"</definedName>
    <definedName name="IQ_CAPEX_NUM_EST">"c3521"</definedName>
    <definedName name="IQ_CAPEX_NUM_EST_REUT">"c3973"</definedName>
    <definedName name="IQ_CAPEX_NUM_EST_THOM">"c5506"</definedName>
    <definedName name="IQ_CAPEX_STDDEV_EST">"c3522"</definedName>
    <definedName name="IQ_CAPEX_STDDEV_EST_REUT">"c3974"</definedName>
    <definedName name="IQ_CAPEX_STDDEV_EST_THOM">"c5507"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PS_ACT_OR_EST">"c5638"</definedName>
    <definedName name="IQ_CASH_EPS_ACT_OR_EST_THOM">"c5646"</definedName>
    <definedName name="IQ_CASH_EPS_EST">"c5631"</definedName>
    <definedName name="IQ_CASH_EPS_EST_THOM">"c5639"</definedName>
    <definedName name="IQ_CASH_EPS_HIGH_EST">"c5633"</definedName>
    <definedName name="IQ_CASH_EPS_HIGH_EST_THOM">"c5641"</definedName>
    <definedName name="IQ_CASH_EPS_LOW_EST">"c5634"</definedName>
    <definedName name="IQ_CASH_EPS_LOW_EST_THOM">"c5642"</definedName>
    <definedName name="IQ_CASH_EPS_MEDIAN_EST">"c5632"</definedName>
    <definedName name="IQ_CASH_EPS_MEDIAN_EST_THOM">"c5640"</definedName>
    <definedName name="IQ_CASH_EPS_NUM_EST">"c5635"</definedName>
    <definedName name="IQ_CASH_EPS_NUM_EST_THOM">"c5643"</definedName>
    <definedName name="IQ_CASH_EPS_STDDEV_EST">"c5636"</definedName>
    <definedName name="IQ_CASH_EPS_STDDEV_EST_THOM">"c5644"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EST">"c4153"</definedName>
    <definedName name="IQ_CASH_FLOW_GUIDANCE">"c4155"</definedName>
    <definedName name="IQ_CASH_FLOW_HIGH_EST">"c4156"</definedName>
    <definedName name="IQ_CASH_FLOW_HIGH_GUIDANCE">"c4201"</definedName>
    <definedName name="IQ_CASH_FLOW_LOW_EST">"c4157"</definedName>
    <definedName name="IQ_CASH_FLOW_LOW_GUIDANCE">"c4241"</definedName>
    <definedName name="IQ_CASH_FLOW_MEDIAN_EST">"c4158"</definedName>
    <definedName name="IQ_CASH_FLOW_NUM_EST">"c4159"</definedName>
    <definedName name="IQ_CASH_FLOW_STDDEV_EST">"c4160"</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P" hidden="1">"c8888"</definedName>
    <definedName name="IQ_CASH_OPER_AP_ABS" hidden="1">"c8907"</definedName>
    <definedName name="IQ_CASH_OPER_EST">"c4163"</definedName>
    <definedName name="IQ_CASH_OPER_GUIDANCE">"c4165"</definedName>
    <definedName name="IQ_CASH_OPER_HIGH_EST">"c4166"</definedName>
    <definedName name="IQ_CASH_OPER_HIGH_GUIDANCE">"c4185"</definedName>
    <definedName name="IQ_CASH_OPER_LOW_EST">"c4244"</definedName>
    <definedName name="IQ_CASH_OPER_LOW_GUIDANCE">"c4225"</definedName>
    <definedName name="IQ_CASH_OPER_MEDIAN_EST">"c4245"</definedName>
    <definedName name="IQ_CASH_OPER_NAME_AP" hidden="1">"c8926"</definedName>
    <definedName name="IQ_CASH_OPER_NAME_AP_ABS" hidden="1">"c8945"</definedName>
    <definedName name="IQ_CASH_OPER_NUM_EST">"c4246"</definedName>
    <definedName name="IQ_CASH_OPER_STDDEV_EST">"c4247"</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ST_INVEST_EST">"c4249"</definedName>
    <definedName name="IQ_CASH_ST_INVEST_GUIDANCE">"c4250"</definedName>
    <definedName name="IQ_CASH_ST_INVEST_HIGH_EST">"c4251"</definedName>
    <definedName name="IQ_CASH_ST_INVEST_HIGH_GUIDANCE">"c4195"</definedName>
    <definedName name="IQ_CASH_ST_INVEST_LOW_EST">"c4252"</definedName>
    <definedName name="IQ_CASH_ST_INVEST_LOW_GUIDANCE">"c4235"</definedName>
    <definedName name="IQ_CASH_ST_INVEST_MEDIAN_EST">"c4253"</definedName>
    <definedName name="IQ_CASH_ST_INVEST_NUM_EST">"c4254"</definedName>
    <definedName name="IQ_CASH_ST_INVEST_STDDEV_EST">"c4255"</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"c6027"</definedName>
    <definedName name="IQ_CDS_BID">"c6026"</definedName>
    <definedName name="IQ_CDS_CURRENCY">"c6031"</definedName>
    <definedName name="IQ_CDS_EVAL_DATE">"c6029"</definedName>
    <definedName name="IQ_CDS_MID">"c6028"</definedName>
    <definedName name="IQ_CDS_NAME">"c6034"</definedName>
    <definedName name="IQ_CDS_TERM">"c6030"</definedName>
    <definedName name="IQ_CDS_TYPE">"c6025"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REUT">"c5463"</definedName>
    <definedName name="IQ_CFPS_ACT_OR_EST_THOM">"c5301"</definedName>
    <definedName name="IQ_CFPS_EST" hidden="1">"c1667"</definedName>
    <definedName name="IQ_CFPS_EST_REUT">"c3844"</definedName>
    <definedName name="IQ_CFPS_EST_THOM">"c4006"</definedName>
    <definedName name="IQ_CFPS_GUIDANCE">"c4256"</definedName>
    <definedName name="IQ_CFPS_HIGH_EST" hidden="1">"c1669"</definedName>
    <definedName name="IQ_CFPS_HIGH_EST_REUT">"c3846"</definedName>
    <definedName name="IQ_CFPS_HIGH_EST_THOM">"c4008"</definedName>
    <definedName name="IQ_CFPS_HIGH_GUIDANCE">"c4167"</definedName>
    <definedName name="IQ_CFPS_LOW_EST" hidden="1">"c1670"</definedName>
    <definedName name="IQ_CFPS_LOW_EST_REUT">"c3847"</definedName>
    <definedName name="IQ_CFPS_LOW_EST_THOM">"c4009"</definedName>
    <definedName name="IQ_CFPS_LOW_GUIDANCE">"c4207"</definedName>
    <definedName name="IQ_CFPS_MEDIAN_EST" hidden="1">"c1668"</definedName>
    <definedName name="IQ_CFPS_MEDIAN_EST_REUT">"c3845"</definedName>
    <definedName name="IQ_CFPS_MEDIAN_EST_THOM">"c4007"</definedName>
    <definedName name="IQ_CFPS_NUM_EST" hidden="1">"c1671"</definedName>
    <definedName name="IQ_CFPS_NUM_EST_REUT">"c3848"</definedName>
    <definedName name="IQ_CFPS_NUM_EST_THOM">"c4010"</definedName>
    <definedName name="IQ_CFPS_STDDEV_EST" hidden="1">"c1672"</definedName>
    <definedName name="IQ_CFPS_STDDEV_EST_REUT">"c3849"</definedName>
    <definedName name="IQ_CFPS_STDDEV_EST_THOM">"c4011"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UNUSED" hidden="1">"c7620"</definedName>
    <definedName name="IQ_CHANGE_INVENT_REAL_FC_UNUSED" hidden="1">"c7840"</definedName>
    <definedName name="IQ_CHANGE_INVENT_REAL_POP_FC_UNUSED" hidden="1">"c8060"</definedName>
    <definedName name="IQ_CHANGE_INVENT_REAL_POP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DE_QUALITY_PRICE_BID_ASK_RT">"BIDASKQUALITY"</definedName>
    <definedName name="IQ_CODE_QUALITY_PRICE_RT">"PRICEQUALITY"</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IBUTOR_CODE_RT">"CONTRIBUTOR"</definedName>
    <definedName name="IQ_CONV_DATE" hidden="1">"c2191"</definedName>
    <definedName name="IQ_CONV_EXP_DATE">"c3043"</definedName>
    <definedName name="IQ_CONV_PREMIUM" hidden="1">"c2195"</definedName>
    <definedName name="IQ_CONV_PRICE" hidden="1">"c2193"</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 hidden="1">"c8381"</definedName>
    <definedName name="IQ_CORP_GOODS_PRICE_INDEX_APR_UNUSED" hidden="1">"c7501"</definedName>
    <definedName name="IQ_CORP_GOODS_PRICE_INDEX_FC_UNUSED" hidden="1">"c7721"</definedName>
    <definedName name="IQ_CORP_GOODS_PRICE_INDEX_POP_FC_UNUSED" hidden="1">"c7941"</definedName>
    <definedName name="IQ_CORP_GOODS_PRICE_INDEX_POP_UNUSED" hidden="1">"c7061"</definedName>
    <definedName name="IQ_CORP_GOODS_PRICE_INDEX_UNUSED" hidden="1">"c6841"</definedName>
    <definedName name="IQ_CORP_GOODS_PRICE_INDEX_YOY_FC_UNUSED" hidden="1">"c8161"</definedName>
    <definedName name="IQ_CORP_GOODS_PRICE_INDEX_YOY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 hidden="1">"c8387"</definedName>
    <definedName name="IQ_CURR_ACCT_BALANCE_APR_UNUSED" hidden="1">"c7507"</definedName>
    <definedName name="IQ_CURR_ACCT_BALANCE_FC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CY_RT">"ISOCURRENCY"</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TY_EST">"c4257"</definedName>
    <definedName name="IQ_DEBT_EQUITY_HIGH_EST">"c4258"</definedName>
    <definedName name="IQ_DEBT_EQUITY_LOW_EST">"c4259"</definedName>
    <definedName name="IQ_DEBT_EQUITY_MEDIAN_EST">"c4260"</definedName>
    <definedName name="IQ_DEBT_EQUITY_NUM_EST">"c4261"</definedName>
    <definedName name="IQ_DEBT_EQUITY_STDDEV_EST">"c4262"</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CIQ" hidden="1">"c4767"</definedName>
    <definedName name="IQ_DIFF_LASTCLOSE_TARGET_PRICE_REUT">"c5436"</definedName>
    <definedName name="IQ_DIFF_LASTCLOSE_TARGET_PRICE_THOM">"c5278"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"c4263"</definedName>
    <definedName name="IQ_DILUT_OUTSTANDING_CURRENT_HIGH_EST">"c4264"</definedName>
    <definedName name="IQ_DILUT_OUTSTANDING_CURRENT_LOW_EST">"c4265"</definedName>
    <definedName name="IQ_DILUT_OUTSTANDING_CURRENT_MEDIAN_EST">"c4266"</definedName>
    <definedName name="IQ_DILUT_OUTSTANDING_CURRENT_NUM_EST">"c4267"</definedName>
    <definedName name="IQ_DILUT_OUTSTANDING_CURRENT_STDDEV_EST">"c4268"</definedName>
    <definedName name="IQ_DILUT_WEIGHT" hidden="1">"c326"</definedName>
    <definedName name="IQ_DILUT_WEIGHT_EST">"c4269"</definedName>
    <definedName name="IQ_DILUT_WEIGHT_GUIDANCE">"c4270"</definedName>
    <definedName name="IQ_DILUT_WEIGHT_HIGH_EST">"c4271"</definedName>
    <definedName name="IQ_DILUT_WEIGHT_LOW_EST">"c4272"</definedName>
    <definedName name="IQ_DILUT_WEIGHT_MEDIAN_EST">"c4273"</definedName>
    <definedName name="IQ_DILUT_WEIGHT_NUM_EST">"c4274"</definedName>
    <definedName name="IQ_DILUT_WEIGHT_STDDEV_EST">"c4275"</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EST">"c4277"</definedName>
    <definedName name="IQ_DISTRIBUTABLE_CASH_GUIDANCE">"c4279"</definedName>
    <definedName name="IQ_DISTRIBUTABLE_CASH_HIGH_EST">"c4280"</definedName>
    <definedName name="IQ_DISTRIBUTABLE_CASH_HIGH_GUIDANCE">"c4198"</definedName>
    <definedName name="IQ_DISTRIBUTABLE_CASH_LOW_EST">"c4281"</definedName>
    <definedName name="IQ_DISTRIBUTABLE_CASH_LOW_GUIDANCE">"c4238"</definedName>
    <definedName name="IQ_DISTRIBUTABLE_CASH_MEDIAN_EST">"c4282"</definedName>
    <definedName name="IQ_DISTRIBUTABLE_CASH_NUM_EST">"c4283"</definedName>
    <definedName name="IQ_DISTRIBUTABLE_CASH_PAYOUT" hidden="1">"c3005"</definedName>
    <definedName name="IQ_DISTRIBUTABLE_CASH_SHARE" hidden="1">"c3003"</definedName>
    <definedName name="IQ_DISTRIBUTABLE_CASH_SHARE_ACT_OR_EST" hidden="1">"c4286"</definedName>
    <definedName name="IQ_DISTRIBUTABLE_CASH_SHARE_EST">"c4285"</definedName>
    <definedName name="IQ_DISTRIBUTABLE_CASH_SHARE_GUIDANCE">"c4287"</definedName>
    <definedName name="IQ_DISTRIBUTABLE_CASH_SHARE_HIGH_EST">"c4288"</definedName>
    <definedName name="IQ_DISTRIBUTABLE_CASH_SHARE_HIGH_GUIDANCE">"c4199"</definedName>
    <definedName name="IQ_DISTRIBUTABLE_CASH_SHARE_LOW_EST">"c4289"</definedName>
    <definedName name="IQ_DISTRIBUTABLE_CASH_SHARE_LOW_GUIDANCE">"c4239"</definedName>
    <definedName name="IQ_DISTRIBUTABLE_CASH_SHARE_MEDIAN_EST">"c4290"</definedName>
    <definedName name="IQ_DISTRIBUTABLE_CASH_SHARE_NUM_EST">"c4291"</definedName>
    <definedName name="IQ_DISTRIBUTABLE_CASH_SHARE_STDDEV_EST">"c4292"</definedName>
    <definedName name="IQ_DISTRIBUTABLE_CASH_STDDEV_EST">"c4294"</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EST">"c4296"</definedName>
    <definedName name="IQ_DIVIDEND_HIGH_EST">"c4297"</definedName>
    <definedName name="IQ_DIVIDEND_LOW_EST">"c4298"</definedName>
    <definedName name="IQ_DIVIDEND_MEDIAN_EST">"c4299"</definedName>
    <definedName name="IQ_DIVIDEND_NUM_EST">"c4300"</definedName>
    <definedName name="IQ_DIVIDEND_STDDEV_EST">"c4301"</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REUT">"c5464"</definedName>
    <definedName name="IQ_DPS_ACT_OR_EST_THOM">"c5302"</definedName>
    <definedName name="IQ_DPS_EST" hidden="1">"c1674"</definedName>
    <definedName name="IQ_DPS_EST_BOTTOM_UP">"c5493"</definedName>
    <definedName name="IQ_DPS_EST_BOTTOM_UP_REUT">"c5501"</definedName>
    <definedName name="IQ_DPS_EST_REUT">"c3851"</definedName>
    <definedName name="IQ_DPS_EST_THOM">"c4013"</definedName>
    <definedName name="IQ_DPS_GUIDANCE">"c4302"</definedName>
    <definedName name="IQ_DPS_HIGH_EST" hidden="1">"c1676"</definedName>
    <definedName name="IQ_DPS_HIGH_EST_REUT">"c3853"</definedName>
    <definedName name="IQ_DPS_HIGH_EST_THOM">"c4015"</definedName>
    <definedName name="IQ_DPS_HIGH_GUIDANCE">"c4168"</definedName>
    <definedName name="IQ_DPS_LOW_EST" hidden="1">"c1677"</definedName>
    <definedName name="IQ_DPS_LOW_EST_REUT">"c3854"</definedName>
    <definedName name="IQ_DPS_LOW_EST_THOM">"c4016"</definedName>
    <definedName name="IQ_DPS_LOW_GUIDANCE">"c4208"</definedName>
    <definedName name="IQ_DPS_MEDIAN_EST" hidden="1">"c1675"</definedName>
    <definedName name="IQ_DPS_MEDIAN_EST_REUT">"c3852"</definedName>
    <definedName name="IQ_DPS_MEDIAN_EST_THOM">"c4014"</definedName>
    <definedName name="IQ_DPS_NUM_EST" hidden="1">"c1678"</definedName>
    <definedName name="IQ_DPS_NUM_EST_REUT">"c3855"</definedName>
    <definedName name="IQ_DPS_NUM_EST_THOM">"c4017"</definedName>
    <definedName name="IQ_DPS_STDDEV_EST" hidden="1">"c1679"</definedName>
    <definedName name="IQ_DPS_STDDEV_EST_REUT">"c3856"</definedName>
    <definedName name="IQ_DPS_STDDEV_EST_THOM">"c4018"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"c5093"</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REUT">"c5465"</definedName>
    <definedName name="IQ_EBIT_ACT_OR_EST_THOM">"c5303"</definedName>
    <definedName name="IQ_EBIT_EQ_INC" hidden="1">"c3498"</definedName>
    <definedName name="IQ_EBIT_EQ_INC_EXCL_SBC" hidden="1">"c3502"</definedName>
    <definedName name="IQ_EBIT_EST" hidden="1">"c1681"</definedName>
    <definedName name="IQ_EBIT_EST_REUT">"c5333"</definedName>
    <definedName name="IQ_EBIT_EST_THOM">"c5105"</definedName>
    <definedName name="IQ_EBIT_EXCL_SBC" hidden="1">"c3082"</definedName>
    <definedName name="IQ_EBIT_GUIDANCE">"c4303"</definedName>
    <definedName name="IQ_EBIT_GW_ACT_OR_EST" hidden="1">"c4306"</definedName>
    <definedName name="IQ_EBIT_GW_EST">"c4305"</definedName>
    <definedName name="IQ_EBIT_GW_GUIDANCE">"c4307"</definedName>
    <definedName name="IQ_EBIT_GW_HIGH_EST">"c4308"</definedName>
    <definedName name="IQ_EBIT_GW_HIGH_GUIDANCE">"c4171"</definedName>
    <definedName name="IQ_EBIT_GW_LOW_EST">"c4309"</definedName>
    <definedName name="IQ_EBIT_GW_LOW_GUIDANCE">"c4211"</definedName>
    <definedName name="IQ_EBIT_GW_MEDIAN_EST">"c4310"</definedName>
    <definedName name="IQ_EBIT_GW_NUM_EST">"c4311"</definedName>
    <definedName name="IQ_EBIT_GW_STDDEV_EST">"c4312"</definedName>
    <definedName name="IQ_EBIT_HIGH_EST" hidden="1">"c1683"</definedName>
    <definedName name="IQ_EBIT_HIGH_EST_REUT">"c5335"</definedName>
    <definedName name="IQ_EBIT_HIGH_EST_THOM">"c5107"</definedName>
    <definedName name="IQ_EBIT_HIGH_GUIDANCE">"c4172"</definedName>
    <definedName name="IQ_EBIT_INT" hidden="1">"c360"</definedName>
    <definedName name="IQ_EBIT_LOW_EST" hidden="1">"c1684"</definedName>
    <definedName name="IQ_EBIT_LOW_EST_REUT">"c5336"</definedName>
    <definedName name="IQ_EBIT_LOW_EST_THOM">"c5108"</definedName>
    <definedName name="IQ_EBIT_LOW_GUIDANCE">"c4212"</definedName>
    <definedName name="IQ_EBIT_MARGIN" hidden="1">"c359"</definedName>
    <definedName name="IQ_EBIT_MEDIAN_EST" hidden="1">"c1682"</definedName>
    <definedName name="IQ_EBIT_MEDIAN_EST_REUT">"c5334"</definedName>
    <definedName name="IQ_EBIT_MEDIAN_EST_THOM">"c5106"</definedName>
    <definedName name="IQ_EBIT_NUM_EST" hidden="1">"c1685"</definedName>
    <definedName name="IQ_EBIT_NUM_EST_REUT">"c5337"</definedName>
    <definedName name="IQ_EBIT_NUM_EST_THOM">"c5109"</definedName>
    <definedName name="IQ_EBIT_OVER_IE" hidden="1">"c1369"</definedName>
    <definedName name="IQ_EBIT_SBC_ACT_OR_EST" hidden="1">"c4316"</definedName>
    <definedName name="IQ_EBIT_SBC_EST">"c4315"</definedName>
    <definedName name="IQ_EBIT_SBC_GUIDANCE">"c4317"</definedName>
    <definedName name="IQ_EBIT_SBC_GW_ACT_OR_EST" hidden="1">"c4320"</definedName>
    <definedName name="IQ_EBIT_SBC_GW_EST">"c4319"</definedName>
    <definedName name="IQ_EBIT_SBC_GW_GUIDANCE">"c4321"</definedName>
    <definedName name="IQ_EBIT_SBC_GW_HIGH_EST">"c4322"</definedName>
    <definedName name="IQ_EBIT_SBC_GW_HIGH_GUIDANCE">"c4193"</definedName>
    <definedName name="IQ_EBIT_SBC_GW_LOW_EST">"c4323"</definedName>
    <definedName name="IQ_EBIT_SBC_GW_LOW_GUIDANCE">"c4233"</definedName>
    <definedName name="IQ_EBIT_SBC_GW_MEDIAN_EST">"c4324"</definedName>
    <definedName name="IQ_EBIT_SBC_GW_NUM_EST">"c4325"</definedName>
    <definedName name="IQ_EBIT_SBC_GW_STDDEV_EST">"c4326"</definedName>
    <definedName name="IQ_EBIT_SBC_HIGH_EST">"c4328"</definedName>
    <definedName name="IQ_EBIT_SBC_HIGH_GUIDANCE">"c4192"</definedName>
    <definedName name="IQ_EBIT_SBC_LOW_EST">"c4329"</definedName>
    <definedName name="IQ_EBIT_SBC_LOW_GUIDANCE">"c4232"</definedName>
    <definedName name="IQ_EBIT_SBC_MEDIAN_EST">"c4330"</definedName>
    <definedName name="IQ_EBIT_SBC_NUM_EST">"c4331"</definedName>
    <definedName name="IQ_EBIT_SBC_STDDEV_EST">"c4332"</definedName>
    <definedName name="IQ_EBIT_STDDEV_EST" hidden="1">"c1686"</definedName>
    <definedName name="IQ_EBIT_STDDEV_EST_REUT">"c5338"</definedName>
    <definedName name="IQ_EBIT_STDDEV_EST_THOM">"c5110"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REUT">"c5462"</definedName>
    <definedName name="IQ_EBITDA_ACT_OR_EST_THOM">"c5300"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"c3658"</definedName>
    <definedName name="IQ_EBITDA_EXCL_SBC" hidden="1">"c3081"</definedName>
    <definedName name="IQ_EBITDA_GUIDANCE">"c4334"</definedName>
    <definedName name="IQ_EBITDA_HIGH_EST" hidden="1">"c370"</definedName>
    <definedName name="IQ_EBITDA_HIGH_EST_REUT" hidden="1">"c3642"</definedName>
    <definedName name="IQ_EBITDA_HIGH_EST_THOM">"c3660"</definedName>
    <definedName name="IQ_EBITDA_HIGH_GUIDANCE">"c4170"</definedName>
    <definedName name="IQ_EBITDA_INT" hidden="1">"c373"</definedName>
    <definedName name="IQ_EBITDA_LOW_EST" hidden="1">"c371"</definedName>
    <definedName name="IQ_EBITDA_LOW_EST_REUT" hidden="1">"c3643"</definedName>
    <definedName name="IQ_EBITDA_LOW_EST_THOM">"c3661"</definedName>
    <definedName name="IQ_EBITDA_LOW_GUIDANCE">"c4210"</definedName>
    <definedName name="IQ_EBITDA_MARGIN" hidden="1">"c372"</definedName>
    <definedName name="IQ_EBITDA_MEDIAN_EST" hidden="1">"c1663"</definedName>
    <definedName name="IQ_EBITDA_MEDIAN_EST_REUT" hidden="1">"c3641"</definedName>
    <definedName name="IQ_EBITDA_MEDIAN_EST_THOM">"c3659"</definedName>
    <definedName name="IQ_EBITDA_NUM_EST" hidden="1">"c374"</definedName>
    <definedName name="IQ_EBITDA_NUM_EST_REUT" hidden="1">"c3644"</definedName>
    <definedName name="IQ_EBITDA_NUM_EST_THOM">"c3662"</definedName>
    <definedName name="IQ_EBITDA_OVER_TOTAL_IE" hidden="1">"c1371"</definedName>
    <definedName name="IQ_EBITDA_SBC_ACT_OR_EST" hidden="1">"c4337"</definedName>
    <definedName name="IQ_EBITDA_SBC_EST">"c4336"</definedName>
    <definedName name="IQ_EBITDA_SBC_GUIDANCE">"c4338"</definedName>
    <definedName name="IQ_EBITDA_SBC_HIGH_EST">"c4339"</definedName>
    <definedName name="IQ_EBITDA_SBC_HIGH_GUIDANCE">"c4194"</definedName>
    <definedName name="IQ_EBITDA_SBC_LOW_EST">"c4340"</definedName>
    <definedName name="IQ_EBITDA_SBC_LOW_GUIDANCE">"c4234"</definedName>
    <definedName name="IQ_EBITDA_SBC_MEDIAN_EST">"c4341"</definedName>
    <definedName name="IQ_EBITDA_SBC_NUM_EST">"c4342"</definedName>
    <definedName name="IQ_EBITDA_SBC_STDDEV_EST">"c4343"</definedName>
    <definedName name="IQ_EBITDA_STDDEV_EST" hidden="1">"c375"</definedName>
    <definedName name="IQ_EBITDA_STDDEV_EST_REUT" hidden="1">"c3645"</definedName>
    <definedName name="IQ_EBITDA_STDDEV_EST_THOM">"c3663"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GAAP_GUIDANCE">"c4345"</definedName>
    <definedName name="IQ_EBT_GAAP_HIGH_GUIDANCE">"c4174"</definedName>
    <definedName name="IQ_EBT_GAAP_LOW_GUIDANCE">"c4214"</definedName>
    <definedName name="IQ_EBT_GUIDANCE">"c4346"</definedName>
    <definedName name="IQ_EBT_GW_GUIDANCE">"c4347"</definedName>
    <definedName name="IQ_EBT_GW_HIGH_GUIDANCE">"c4175"</definedName>
    <definedName name="IQ_EBT_GW_LOW_GUIDANCE">"c4215"</definedName>
    <definedName name="IQ_EBT_HIGH_GUIDANCE">"c4173"</definedName>
    <definedName name="IQ_EBT_INCL_MARGIN" hidden="1">"c387"</definedName>
    <definedName name="IQ_EBT_INS" hidden="1">"c388"</definedName>
    <definedName name="IQ_EBT_LOW_GUIDANCE">"c4213"</definedName>
    <definedName name="IQ_EBT_RE" hidden="1">"c6215"</definedName>
    <definedName name="IQ_EBT_REIT" hidden="1">"c389"</definedName>
    <definedName name="IQ_EBT_SBC_ACT_OR_EST" hidden="1">"c4350"</definedName>
    <definedName name="IQ_EBT_SBC_EST">"c4349"</definedName>
    <definedName name="IQ_EBT_SBC_GUIDANCE">"c4351"</definedName>
    <definedName name="IQ_EBT_SBC_GW_ACT_OR_EST" hidden="1">"c4354"</definedName>
    <definedName name="IQ_EBT_SBC_GW_EST">"c4353"</definedName>
    <definedName name="IQ_EBT_SBC_GW_GUIDANCE">"c4355"</definedName>
    <definedName name="IQ_EBT_SBC_GW_HIGH_EST">"c4356"</definedName>
    <definedName name="IQ_EBT_SBC_GW_HIGH_GUIDANCE">"c4191"</definedName>
    <definedName name="IQ_EBT_SBC_GW_LOW_EST">"c4357"</definedName>
    <definedName name="IQ_EBT_SBC_GW_LOW_GUIDANCE">"c4231"</definedName>
    <definedName name="IQ_EBT_SBC_GW_MEDIAN_EST">"c4358"</definedName>
    <definedName name="IQ_EBT_SBC_GW_NUM_EST">"c4359"</definedName>
    <definedName name="IQ_EBT_SBC_GW_STDDEV_EST">"c4360"</definedName>
    <definedName name="IQ_EBT_SBC_HIGH_EST">"c4362"</definedName>
    <definedName name="IQ_EBT_SBC_HIGH_GUIDANCE">"c4190"</definedName>
    <definedName name="IQ_EBT_SBC_LOW_EST">"c4363"</definedName>
    <definedName name="IQ_EBT_SBC_LOW_GUIDANCE">"c4230"</definedName>
    <definedName name="IQ_EBT_SBC_MEDIAN_EST">"c4364"</definedName>
    <definedName name="IQ_EBT_SBC_NUM_EST">"c4365"</definedName>
    <definedName name="IQ_EBT_SBC_STDDEV_EST">"c4366"</definedName>
    <definedName name="IQ_EBT_SUBTOTAL_AP" hidden="1">"c8982"</definedName>
    <definedName name="IQ_EBT_UTI" hidden="1">"c390"</definedName>
    <definedName name="IQ_ECO_METRIC_6825_UNUSED" hidden="1">"c6825"</definedName>
    <definedName name="IQ_ECO_METRIC_6839_UNUSED" hidden="1">"c6839"</definedName>
    <definedName name="IQ_ECO_METRIC_6896_UNUSED" hidden="1">"c6896"</definedName>
    <definedName name="IQ_ECO_METRIC_6897_UNUSED" hidden="1">"c6897"</definedName>
    <definedName name="IQ_ECO_METRIC_6927" hidden="1">"c6927"</definedName>
    <definedName name="IQ_ECO_METRIC_6988_UNUSED" hidden="1">"c6988"</definedName>
    <definedName name="IQ_ECO_METRIC_7045_UNUSED" hidden="1">"c7045"</definedName>
    <definedName name="IQ_ECO_METRIC_7059_UNUSED" hidden="1">"c7059"</definedName>
    <definedName name="IQ_ECO_METRIC_7116_UNUSED" hidden="1">"c7116"</definedName>
    <definedName name="IQ_ECO_METRIC_7117_UNUSED" hidden="1">"c7117"</definedName>
    <definedName name="IQ_ECO_METRIC_7147" hidden="1">"c7147"</definedName>
    <definedName name="IQ_ECO_METRIC_7208_UNUSED" hidden="1">"c7208"</definedName>
    <definedName name="IQ_ECO_METRIC_7265_UNUSED" hidden="1">"c7265"</definedName>
    <definedName name="IQ_ECO_METRIC_7279_UNUSED" hidden="1">"c7279"</definedName>
    <definedName name="IQ_ECO_METRIC_7336_UNUSED" hidden="1">"c7336"</definedName>
    <definedName name="IQ_ECO_METRIC_7337_UNUSED" hidden="1">"c7337"</definedName>
    <definedName name="IQ_ECO_METRIC_7367" hidden="1">"c7367"</definedName>
    <definedName name="IQ_ECO_METRIC_7428_UNUSED" hidden="1">"c7428"</definedName>
    <definedName name="IQ_ECO_METRIC_7556_UNUSED" hidden="1">"c7556"</definedName>
    <definedName name="IQ_ECO_METRIC_7557_UNUSED" hidden="1">"c7557"</definedName>
    <definedName name="IQ_ECO_METRIC_7587" hidden="1">"c7587"</definedName>
    <definedName name="IQ_ECO_METRIC_7648_UNUSED" hidden="1">"c7648"</definedName>
    <definedName name="IQ_ECO_METRIC_7704" hidden="1">"c7704"</definedName>
    <definedName name="IQ_ECO_METRIC_7705_UNUSED" hidden="1">"c7705"</definedName>
    <definedName name="IQ_ECO_METRIC_7706" hidden="1">"c7706"</definedName>
    <definedName name="IQ_ECO_METRIC_7718" hidden="1">"c7718"</definedName>
    <definedName name="IQ_ECO_METRIC_7719_UNUSED" hidden="1">"c7719"</definedName>
    <definedName name="IQ_ECO_METRIC_7776_UNUSED" hidden="1">"c7776"</definedName>
    <definedName name="IQ_ECO_METRIC_7777_UNUSED" hidden="1">"c7777"</definedName>
    <definedName name="IQ_ECO_METRIC_7807" hidden="1">"c7807"</definedName>
    <definedName name="IQ_ECO_METRIC_7811" hidden="1">"c7811"</definedName>
    <definedName name="IQ_ECO_METRIC_7868_UNUSED" hidden="1">"c7868"</definedName>
    <definedName name="IQ_ECO_METRIC_7873" hidden="1">"c7873"</definedName>
    <definedName name="IQ_ECO_METRIC_7924" hidden="1">"c7924"</definedName>
    <definedName name="IQ_ECO_METRIC_7925_UNUSED" hidden="1">"c7925"</definedName>
    <definedName name="IQ_ECO_METRIC_7926" hidden="1">"c7926"</definedName>
    <definedName name="IQ_ECO_METRIC_7938" hidden="1">"c7938"</definedName>
    <definedName name="IQ_ECO_METRIC_7939_UNUSED" hidden="1">"c7939"</definedName>
    <definedName name="IQ_ECO_METRIC_7996_UNUSED" hidden="1">"c7996"</definedName>
    <definedName name="IQ_ECO_METRIC_7997_UNUSED" hidden="1">"c7997"</definedName>
    <definedName name="IQ_ECO_METRIC_8027" hidden="1">"c8027"</definedName>
    <definedName name="IQ_ECO_METRIC_8031" hidden="1">"c8031"</definedName>
    <definedName name="IQ_ECO_METRIC_8088_UNUSED" hidden="1">"c8088"</definedName>
    <definedName name="IQ_ECO_METRIC_8093" hidden="1">"c8093"</definedName>
    <definedName name="IQ_ECO_METRIC_8144" hidden="1">"c8144"</definedName>
    <definedName name="IQ_ECO_METRIC_8145_UNUSED" hidden="1">"c8145"</definedName>
    <definedName name="IQ_ECO_METRIC_8146" hidden="1">"c8146"</definedName>
    <definedName name="IQ_ECO_METRIC_8158" hidden="1">"c8158"</definedName>
    <definedName name="IQ_ECO_METRIC_8159_UNUSED" hidden="1">"c8159"</definedName>
    <definedName name="IQ_ECO_METRIC_8216_UNUSED" hidden="1">"c8216"</definedName>
    <definedName name="IQ_ECO_METRIC_8217_UNUSED" hidden="1">"c8217"</definedName>
    <definedName name="IQ_ECO_METRIC_8247" hidden="1">"c8247"</definedName>
    <definedName name="IQ_ECO_METRIC_8251" hidden="1">"c8251"</definedName>
    <definedName name="IQ_ECO_METRIC_8308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7_UNUSED" hidden="1">"c8437"</definedName>
    <definedName name="IQ_ECO_METRIC_8467" hidden="1">"c8467"</definedName>
    <definedName name="IQ_ECO_METRIC_8471" hidden="1">"c8471"</definedName>
    <definedName name="IQ_ECO_METRIC_8528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REUT">"c5460"</definedName>
    <definedName name="IQ_EPS_ACT_OR_EST_THOM">"c5298"</definedName>
    <definedName name="IQ_EPS_AP" hidden="1">"c8880"</definedName>
    <definedName name="IQ_EPS_AP_ABS" hidden="1">"c8899"</definedName>
    <definedName name="IQ_EPS_EST" hidden="1">"c399"</definedName>
    <definedName name="IQ_EPS_EST_BOTTOM_UP">"c5489"</definedName>
    <definedName name="IQ_EPS_EST_BOTTOM_UP_REUT">"c5497"</definedName>
    <definedName name="IQ_EPS_EST_BOTTOM_UP_THOM">"c5647"</definedName>
    <definedName name="IQ_EPS_EST_CIQ" hidden="1">"c4994"</definedName>
    <definedName name="IQ_EPS_EST_REUT" hidden="1">"c5453"</definedName>
    <definedName name="IQ_EPS_EST_THOM">"c5290"</definedName>
    <definedName name="IQ_EPS_EXCL_GUIDANCE">"c4368"</definedName>
    <definedName name="IQ_EPS_EXCL_HIGH_GUIDANCE">"c4369"</definedName>
    <definedName name="IQ_EPS_EXCL_LOW_GUIDANCE">"c4204"</definedName>
    <definedName name="IQ_EPS_GAAP_GUIDANCE">"c4370"</definedName>
    <definedName name="IQ_EPS_GAAP_HIGH_GUIDANCE">"c4371"</definedName>
    <definedName name="IQ_EPS_GAAP_LOW_GUIDANCE">"c4205"</definedName>
    <definedName name="IQ_EPS_GW_ACT_OR_EST" hidden="1">"c2223"</definedName>
    <definedName name="IQ_EPS_GW_ACT_OR_EST_REUT">"c5469"</definedName>
    <definedName name="IQ_EPS_GW_EST" hidden="1">"c1737"</definedName>
    <definedName name="IQ_EPS_GW_EST_BOTTOM_UP">"c5491"</definedName>
    <definedName name="IQ_EPS_GW_EST_BOTTOM_UP_REUT">"c5499"</definedName>
    <definedName name="IQ_EPS_GW_EST_REUT" hidden="1">"c5389"</definedName>
    <definedName name="IQ_EPS_GW_EST_THOM">"c5133"</definedName>
    <definedName name="IQ_EPS_GW_GUIDANCE">"c4372"</definedName>
    <definedName name="IQ_EPS_GW_HIGH_EST" hidden="1">"c1739"</definedName>
    <definedName name="IQ_EPS_GW_HIGH_EST_REUT" hidden="1">"c5391"</definedName>
    <definedName name="IQ_EPS_GW_HIGH_EST_THOM">"c5135"</definedName>
    <definedName name="IQ_EPS_GW_HIGH_GUIDANCE">"c4373"</definedName>
    <definedName name="IQ_EPS_GW_LOW_EST" hidden="1">"c1740"</definedName>
    <definedName name="IQ_EPS_GW_LOW_EST_REUT" hidden="1">"c5392"</definedName>
    <definedName name="IQ_EPS_GW_LOW_EST_THOM">"c5136"</definedName>
    <definedName name="IQ_EPS_GW_LOW_GUIDANCE">"c4206"</definedName>
    <definedName name="IQ_EPS_GW_MEDIAN_EST" hidden="1">"c1738"</definedName>
    <definedName name="IQ_EPS_GW_MEDIAN_EST_REUT" hidden="1">"c5390"</definedName>
    <definedName name="IQ_EPS_GW_MEDIAN_EST_THOM">"c5134"</definedName>
    <definedName name="IQ_EPS_GW_NUM_EST" hidden="1">"c1741"</definedName>
    <definedName name="IQ_EPS_GW_NUM_EST_REUT" hidden="1">"c5393"</definedName>
    <definedName name="IQ_EPS_GW_NUM_EST_THOM">"c5137"</definedName>
    <definedName name="IQ_EPS_GW_STDDEV_EST" hidden="1">"c1742"</definedName>
    <definedName name="IQ_EPS_GW_STDDEV_EST_REUT" hidden="1">"c5394"</definedName>
    <definedName name="IQ_EPS_GW_STDDEV_EST_THOM">"c5138"</definedName>
    <definedName name="IQ_EPS_HIGH_EST" hidden="1">"c400"</definedName>
    <definedName name="IQ_EPS_HIGH_EST_CIQ" hidden="1">"c4995"</definedName>
    <definedName name="IQ_EPS_HIGH_EST_REUT" hidden="1">"c5454"</definedName>
    <definedName name="IQ_EPS_HIGH_EST_THOM">"c5291"</definedName>
    <definedName name="IQ_EPS_LOW_EST" hidden="1">"c401"</definedName>
    <definedName name="IQ_EPS_LOW_EST_CIQ" hidden="1">"c4996"</definedName>
    <definedName name="IQ_EPS_LOW_EST_REUT" hidden="1">"c5455"</definedName>
    <definedName name="IQ_EPS_LOW_EST_THOM">"c5292"</definedName>
    <definedName name="IQ_EPS_MEDIAN_EST" hidden="1">"c1661"</definedName>
    <definedName name="IQ_EPS_MEDIAN_EST_CIQ" hidden="1">"c4997"</definedName>
    <definedName name="IQ_EPS_MEDIAN_EST_REUT" hidden="1">"c5456"</definedName>
    <definedName name="IQ_EPS_MEDIAN_EST_THOM">"c5293"</definedName>
    <definedName name="IQ_EPS_NAME_AP" hidden="1">"c8918"</definedName>
    <definedName name="IQ_EPS_NAME_AP_ABS" hidden="1">"c8937"</definedName>
    <definedName name="IQ_EPS_NORM" hidden="1">"c1902"</definedName>
    <definedName name="IQ_EPS_NORM_EST" hidden="1">"c2226"</definedName>
    <definedName name="IQ_EPS_NORM_EST_BOTTOM_UP">"c5490"</definedName>
    <definedName name="IQ_EPS_NORM_EST_BOTTOM_UP_REUT">"c5498"</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CIQ" hidden="1">"c4992"</definedName>
    <definedName name="IQ_EPS_NUM_EST_REUT" hidden="1">"c5451"</definedName>
    <definedName name="IQ_EPS_NUM_EST_THOM">"c5288"</definedName>
    <definedName name="IQ_EPS_REPORT_ACT_OR_EST" hidden="1">"c2224"</definedName>
    <definedName name="IQ_EPS_REPORT_ACT_OR_EST_REUT">"c5470"</definedName>
    <definedName name="IQ_EPS_REPORT_ACT_OR_EST_THOM">"c5307"</definedName>
    <definedName name="IQ_EPS_REPORTED_EST" hidden="1">"c1744"</definedName>
    <definedName name="IQ_EPS_REPORTED_EST_BOTTOM_UP">"c5492"</definedName>
    <definedName name="IQ_EPS_REPORTED_EST_BOTTOM_UP_REUT">"c5500"</definedName>
    <definedName name="IQ_EPS_REPORTED_EST_REUT" hidden="1">"c5396"</definedName>
    <definedName name="IQ_EPS_REPORTED_EST_THOM">"c5140"</definedName>
    <definedName name="IQ_EPS_REPORTED_HIGH_EST" hidden="1">"c1746"</definedName>
    <definedName name="IQ_EPS_REPORTED_HIGH_EST_REUT" hidden="1">"c5398"</definedName>
    <definedName name="IQ_EPS_REPORTED_HIGH_EST_THOM">"c5142"</definedName>
    <definedName name="IQ_EPS_REPORTED_LOW_EST" hidden="1">"c1747"</definedName>
    <definedName name="IQ_EPS_REPORTED_LOW_EST_REUT" hidden="1">"c5399"</definedName>
    <definedName name="IQ_EPS_REPORTED_LOW_EST_THOM">"c5143"</definedName>
    <definedName name="IQ_EPS_REPORTED_MEDIAN_EST" hidden="1">"c1745"</definedName>
    <definedName name="IQ_EPS_REPORTED_MEDIAN_EST_REUT" hidden="1">"c5397"</definedName>
    <definedName name="IQ_EPS_REPORTED_MEDIAN_EST_THOM">"c5141"</definedName>
    <definedName name="IQ_EPS_REPORTED_NUM_EST" hidden="1">"c1748"</definedName>
    <definedName name="IQ_EPS_REPORTED_NUM_EST_REUT" hidden="1">"c5400"</definedName>
    <definedName name="IQ_EPS_REPORTED_NUM_EST_THOM">"c5144"</definedName>
    <definedName name="IQ_EPS_REPORTED_STDDEV_EST" hidden="1">"c1749"</definedName>
    <definedName name="IQ_EPS_REPORTED_STDDEV_EST_REUT" hidden="1">"c5401"</definedName>
    <definedName name="IQ_EPS_REPORTED_STDDEV_EST_THOM">"c5145"</definedName>
    <definedName name="IQ_EPS_SBC_ACT_OR_EST" hidden="1">"c4376"</definedName>
    <definedName name="IQ_EPS_SBC_EST">"c4375"</definedName>
    <definedName name="IQ_EPS_SBC_GUIDANCE">"c4377"</definedName>
    <definedName name="IQ_EPS_SBC_GW_ACT_OR_EST" hidden="1">"c4380"</definedName>
    <definedName name="IQ_EPS_SBC_GW_EST">"c4379"</definedName>
    <definedName name="IQ_EPS_SBC_GW_GUIDANCE">"c4381"</definedName>
    <definedName name="IQ_EPS_SBC_GW_HIGH_EST">"c4382"</definedName>
    <definedName name="IQ_EPS_SBC_GW_HIGH_GUIDANCE">"c4189"</definedName>
    <definedName name="IQ_EPS_SBC_GW_LOW_EST">"c4383"</definedName>
    <definedName name="IQ_EPS_SBC_GW_LOW_GUIDANCE">"c4229"</definedName>
    <definedName name="IQ_EPS_SBC_GW_MEDIAN_EST">"c4384"</definedName>
    <definedName name="IQ_EPS_SBC_GW_NUM_EST">"c4385"</definedName>
    <definedName name="IQ_EPS_SBC_GW_STDDEV_EST">"c4386"</definedName>
    <definedName name="IQ_EPS_SBC_HIGH_EST">"c4388"</definedName>
    <definedName name="IQ_EPS_SBC_HIGH_GUIDANCE">"c4188"</definedName>
    <definedName name="IQ_EPS_SBC_LOW_EST">"c4389"</definedName>
    <definedName name="IQ_EPS_SBC_LOW_GUIDANCE">"c4228"</definedName>
    <definedName name="IQ_EPS_SBC_MEDIAN_EST">"c4390"</definedName>
    <definedName name="IQ_EPS_SBC_NUM_EST">"c4391"</definedName>
    <definedName name="IQ_EPS_SBC_STDDEV_EST">"c4392"</definedName>
    <definedName name="IQ_EPS_STDDEV_EST" hidden="1">"c403"</definedName>
    <definedName name="IQ_EPS_STDDEV_EST_CIQ" hidden="1">"c4993"</definedName>
    <definedName name="IQ_EPS_STDDEV_EST_REUT" hidden="1">"c5452"</definedName>
    <definedName name="IQ_EPS_STDDEV_EST_THOM">"c5289"</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"c5630"</definedName>
    <definedName name="IQ_EST_ACT_BV_SHARE">"c3549"</definedName>
    <definedName name="IQ_EST_ACT_BV_SHARE_REUT">"c5445"</definedName>
    <definedName name="IQ_EST_ACT_BV_SHARE_THOM">"c4026"</definedName>
    <definedName name="IQ_EST_ACT_CAPEX">"c3546"</definedName>
    <definedName name="IQ_EST_ACT_CAPEX_REUT">"c3975"</definedName>
    <definedName name="IQ_EST_ACT_CAPEX_THOM">"c5508"</definedName>
    <definedName name="IQ_EST_ACT_CASH_EPS">"c5637"</definedName>
    <definedName name="IQ_EST_ACT_CASH_EPS_THOM">"c5645"</definedName>
    <definedName name="IQ_EST_ACT_CASH_FLOW">"c4394"</definedName>
    <definedName name="IQ_EST_ACT_CASH_OPER">"c4395"</definedName>
    <definedName name="IQ_EST_ACT_CFPS" hidden="1">"c1673"</definedName>
    <definedName name="IQ_EST_ACT_CFPS_REUT">"c3850"</definedName>
    <definedName name="IQ_EST_ACT_CFPS_THOM">"c4012"</definedName>
    <definedName name="IQ_EST_ACT_DISTRIBUTABLE_CASH">"c4396"</definedName>
    <definedName name="IQ_EST_ACT_DISTRIBUTABLE_CASH_SHARE">"c4397"</definedName>
    <definedName name="IQ_EST_ACT_DPS" hidden="1">"c1680"</definedName>
    <definedName name="IQ_EST_ACT_DPS_REUT">"c3857"</definedName>
    <definedName name="IQ_EST_ACT_DPS_THOM">"c4019"</definedName>
    <definedName name="IQ_EST_ACT_EBIT" hidden="1">"c1687"</definedName>
    <definedName name="IQ_EST_ACT_EBIT_GW">"c4398"</definedName>
    <definedName name="IQ_EST_ACT_EBIT_REUT">"c5339"</definedName>
    <definedName name="IQ_EST_ACT_EBIT_SBC">"c4399"</definedName>
    <definedName name="IQ_EST_ACT_EBIT_SBC_GW">"c4400"</definedName>
    <definedName name="IQ_EST_ACT_EBIT_THOM">"c5111"</definedName>
    <definedName name="IQ_EST_ACT_EBITDA" hidden="1">"c1664"</definedName>
    <definedName name="IQ_EST_ACT_EBITDA_REUT">"c3836"</definedName>
    <definedName name="IQ_EST_ACT_EBITDA_SBC">"c4401"</definedName>
    <definedName name="IQ_EST_ACT_EBITDA_THOM">"c3998"</definedName>
    <definedName name="IQ_EST_ACT_EBT_SBC">"c4402"</definedName>
    <definedName name="IQ_EST_ACT_EBT_SBC_GW">"c4403"</definedName>
    <definedName name="IQ_EST_ACT_EPS" hidden="1">"c1648"</definedName>
    <definedName name="IQ_EST_ACT_EPS_GW" hidden="1">"c1743"</definedName>
    <definedName name="IQ_EST_ACT_EPS_GW_REUT" hidden="1">"c5395"</definedName>
    <definedName name="IQ_EST_ACT_EPS_GW_THOM">"c5139"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"c5146"</definedName>
    <definedName name="IQ_EST_ACT_EPS_REUT">"c5457"</definedName>
    <definedName name="IQ_EST_ACT_EPS_SBC">"c4404"</definedName>
    <definedName name="IQ_EST_ACT_EPS_SBC_GW">"c4405"</definedName>
    <definedName name="IQ_EST_ACT_EPS_THOM">"c5294"</definedName>
    <definedName name="IQ_EST_ACT_FFO" hidden="1">"c1666"</definedName>
    <definedName name="IQ_EST_ACT_FFO_ADJ">"c4406"</definedName>
    <definedName name="IQ_EST_ACT_FFO_REUT">"c3843"</definedName>
    <definedName name="IQ_EST_ACT_FFO_SHARE">"c4407"</definedName>
    <definedName name="IQ_EST_ACT_FFO_THOM">"c4005"</definedName>
    <definedName name="IQ_EST_ACT_GROSS_MARGIN">"c5553"</definedName>
    <definedName name="IQ_EST_ACT_GROSS_MARGIN_THOM">"c5561"</definedName>
    <definedName name="IQ_EST_ACT_MAINT_CAPEX">"c4408"</definedName>
    <definedName name="IQ_EST_ACT_NAV" hidden="1">"c1757"</definedName>
    <definedName name="IQ_EST_ACT_NAV_SHARE">"c5608"</definedName>
    <definedName name="IQ_EST_ACT_NAV_SHARE_REUT">"c5616"</definedName>
    <definedName name="IQ_EST_ACT_NAV_THOM">"c5600"</definedName>
    <definedName name="IQ_EST_ACT_NET_DEBT">"c3545"</definedName>
    <definedName name="IQ_EST_ACT_NET_DEBT_REUT">"c5446"</definedName>
    <definedName name="IQ_EST_ACT_NET_DEBT_THOM">"c4033"</definedName>
    <definedName name="IQ_EST_ACT_NI" hidden="1">"c1722"</definedName>
    <definedName name="IQ_EST_ACT_NI_GW" hidden="1">"c1729"</definedName>
    <definedName name="IQ_EST_ACT_NI_GW_REUT">"c5381"</definedName>
    <definedName name="IQ_EST_ACT_NI_REPORTED" hidden="1">"c1736"</definedName>
    <definedName name="IQ_EST_ACT_NI_REPORTED_REUT">"c5388"</definedName>
    <definedName name="IQ_EST_ACT_NI_REUT">"c5374"</definedName>
    <definedName name="IQ_EST_ACT_NI_SBC">"c4409"</definedName>
    <definedName name="IQ_EST_ACT_NI_SBC_GW">"c4410"</definedName>
    <definedName name="IQ_EST_ACT_NI_THOM">"c5132"</definedName>
    <definedName name="IQ_EST_ACT_OPER_INC" hidden="1">"c1694"</definedName>
    <definedName name="IQ_EST_ACT_OPER_INC_REUT">"c5346"</definedName>
    <definedName name="IQ_EST_ACT_OPER_INC_THOM">"c5118"</definedName>
    <definedName name="IQ_EST_ACT_PRETAX_GW_INC" hidden="1">"c1708"</definedName>
    <definedName name="IQ_EST_ACT_PRETAX_GW_INC_REUT">"c5360"</definedName>
    <definedName name="IQ_EST_ACT_PRETAX_INC" hidden="1">"c1701"</definedName>
    <definedName name="IQ_EST_ACT_PRETAX_INC_REUT">"c5353"</definedName>
    <definedName name="IQ_EST_ACT_PRETAX_INC_THOM">"c5125"</definedName>
    <definedName name="IQ_EST_ACT_PRETAX_REPORT_INC" hidden="1">"c1715"</definedName>
    <definedName name="IQ_EST_ACT_PRETAX_REPORT_INC_REUT">"c5367"</definedName>
    <definedName name="IQ_EST_ACT_RECURRING_PROFIT">"c4411"</definedName>
    <definedName name="IQ_EST_ACT_RECURRING_PROFIT_SHARE">"c4412"</definedName>
    <definedName name="IQ_EST_ACT_RETURN_ASSETS">"c3547"</definedName>
    <definedName name="IQ_EST_ACT_RETURN_ASSETS_REUT">"c3996"</definedName>
    <definedName name="IQ_EST_ACT_RETURN_ASSETS_THOM">"c4040"</definedName>
    <definedName name="IQ_EST_ACT_RETURN_EQUITY">"c3548"</definedName>
    <definedName name="IQ_EST_ACT_RETURN_EQUITY_REUT">"c3989"</definedName>
    <definedName name="IQ_EST_ACT_RETURN_EQUITY_THOM">"c5287"</definedName>
    <definedName name="IQ_EST_ACT_REV" hidden="1">"c2113"</definedName>
    <definedName name="IQ_EST_ACT_REV_REUT">"c3835"</definedName>
    <definedName name="IQ_EST_ACT_REV_THOM">"c3997"</definedName>
    <definedName name="IQ_EST_BV_SHARE_DIFF">"c4147"</definedName>
    <definedName name="IQ_EST_BV_SHARE_SURPRISE_PERCENT">"c4148"</definedName>
    <definedName name="IQ_EST_CAPEX_DIFF">"c4149"</definedName>
    <definedName name="IQ_EST_CAPEX_GROWTH_1YR">"c3588"</definedName>
    <definedName name="IQ_EST_CAPEX_GROWTH_1YR_REUT">"c5447"</definedName>
    <definedName name="IQ_EST_CAPEX_GROWTH_1YR_THOM">"c5542"</definedName>
    <definedName name="IQ_EST_CAPEX_GROWTH_2YR">"c3589"</definedName>
    <definedName name="IQ_EST_CAPEX_GROWTH_2YR_REUT">"c5448"</definedName>
    <definedName name="IQ_EST_CAPEX_GROWTH_2YR_THOM">"c5543"</definedName>
    <definedName name="IQ_EST_CAPEX_GROWTH_Q_1YR">"c3590"</definedName>
    <definedName name="IQ_EST_CAPEX_GROWTH_Q_1YR_REUT">"c5449"</definedName>
    <definedName name="IQ_EST_CAPEX_GROWTH_Q_1YR_THOM">"c5544"</definedName>
    <definedName name="IQ_EST_CAPEX_SEQ_GROWTH_Q">"c3591"</definedName>
    <definedName name="IQ_EST_CAPEX_SEQ_GROWTH_Q_REUT">"c5450"</definedName>
    <definedName name="IQ_EST_CAPEX_SEQ_GROWTH_Q_THOM">"c5545"</definedName>
    <definedName name="IQ_EST_CAPEX_SURPRISE_PERCENT">"c4151"</definedName>
    <definedName name="IQ_EST_CASH_FLOW_DIFF">"c4152"</definedName>
    <definedName name="IQ_EST_CASH_FLOW_SURPRISE_PERCENT">"c4161"</definedName>
    <definedName name="IQ_EST_CASH_OPER_DIFF">"c4162"</definedName>
    <definedName name="IQ_EST_CASH_OPER_SURPRISE_PERCENT">"c4248"</definedName>
    <definedName name="IQ_EST_CFPS_DIFF" hidden="1">"c1871"</definedName>
    <definedName name="IQ_EST_CFPS_DIFF_REUT">"c3892"</definedName>
    <definedName name="IQ_EST_CFPS_DIFF_THOM">"c5188"</definedName>
    <definedName name="IQ_EST_CFPS_GROWTH_1YR" hidden="1">"c1774"</definedName>
    <definedName name="IQ_EST_CFPS_GROWTH_1YR_REUT">"c3878"</definedName>
    <definedName name="IQ_EST_CFPS_GROWTH_1YR_THOM">"c5174"</definedName>
    <definedName name="IQ_EST_CFPS_GROWTH_2YR" hidden="1">"c1775"</definedName>
    <definedName name="IQ_EST_CFPS_GROWTH_2YR_REUT">"c3879"</definedName>
    <definedName name="IQ_EST_CFPS_GROWTH_2YR_THOM">"c5175"</definedName>
    <definedName name="IQ_EST_CFPS_GROWTH_Q_1YR" hidden="1">"c1776"</definedName>
    <definedName name="IQ_EST_CFPS_GROWTH_Q_1YR_REUT">"c3880"</definedName>
    <definedName name="IQ_EST_CFPS_GROWTH_Q_1YR_THOM">"c5176"</definedName>
    <definedName name="IQ_EST_CFPS_SEQ_GROWTH_Q" hidden="1">"c1777"</definedName>
    <definedName name="IQ_EST_CFPS_SEQ_GROWTH_Q_REUT">"c3881"</definedName>
    <definedName name="IQ_EST_CFPS_SEQ_GROWTH_Q_THOM">"c5177"</definedName>
    <definedName name="IQ_EST_CFPS_SURPRISE_PERCENT" hidden="1">"c1872"</definedName>
    <definedName name="IQ_EST_CFPS_SURPRISE_PERCENT_REUT">"c3893"</definedName>
    <definedName name="IQ_EST_CFPS_SURPRISE_PERCENT_THOM">"c5189"</definedName>
    <definedName name="IQ_EST_CURRENCY" hidden="1">"c2140"</definedName>
    <definedName name="IQ_EST_CURRENCY_CIQ" hidden="1">"c4769"</definedName>
    <definedName name="IQ_EST_CURRENCY_REUT" hidden="1">"c5437"</definedName>
    <definedName name="IQ_EST_CURRENCY_THOM">"c5280"</definedName>
    <definedName name="IQ_EST_DATE" hidden="1">"c1634"</definedName>
    <definedName name="IQ_EST_DATE_CIQ" hidden="1">"c4770"</definedName>
    <definedName name="IQ_EST_DATE_REUT" hidden="1">"c5438"</definedName>
    <definedName name="IQ_EST_DATE_THOM">"c5281"</definedName>
    <definedName name="IQ_EST_DISTRIBUTABLE_CASH_DIFF">"c4276"</definedName>
    <definedName name="IQ_EST_DISTRIBUTABLE_CASH_GROWTH_1YR">"c4413"</definedName>
    <definedName name="IQ_EST_DISTRIBUTABLE_CASH_GROWTH_2YR">"c4414"</definedName>
    <definedName name="IQ_EST_DISTRIBUTABLE_CASH_GROWTH_Q_1YR">"c4415"</definedName>
    <definedName name="IQ_EST_DISTRIBUTABLE_CASH_SEQ_GROWTH_Q">"c4416"</definedName>
    <definedName name="IQ_EST_DISTRIBUTABLE_CASH_SHARE_DIFF">"c4284"</definedName>
    <definedName name="IQ_EST_DISTRIBUTABLE_CASH_SHARE_GROWTH_1YR">"c4417"</definedName>
    <definedName name="IQ_EST_DISTRIBUTABLE_CASH_SHARE_GROWTH_2YR">"c4418"</definedName>
    <definedName name="IQ_EST_DISTRIBUTABLE_CASH_SHARE_GROWTH_Q_1YR">"c4419"</definedName>
    <definedName name="IQ_EST_DISTRIBUTABLE_CASH_SHARE_SEQ_GROWTH_Q">"c4420"</definedName>
    <definedName name="IQ_EST_DISTRIBUTABLE_CASH_SHARE_SURPRISE_PERCENT">"c4293"</definedName>
    <definedName name="IQ_EST_DISTRIBUTABLE_CASH_SURPRISE_PERCENT">"c4295"</definedName>
    <definedName name="IQ_EST_DPS_DIFF" hidden="1">"c1873"</definedName>
    <definedName name="IQ_EST_DPS_DIFF_REUT">"c3894"</definedName>
    <definedName name="IQ_EST_DPS_DIFF_THOM">"c5190"</definedName>
    <definedName name="IQ_EST_DPS_GROWTH_1YR" hidden="1">"c1778"</definedName>
    <definedName name="IQ_EST_DPS_GROWTH_1YR_REUT">"c3882"</definedName>
    <definedName name="IQ_EST_DPS_GROWTH_1YR_THOM">"c5178"</definedName>
    <definedName name="IQ_EST_DPS_GROWTH_2YR" hidden="1">"c1779"</definedName>
    <definedName name="IQ_EST_DPS_GROWTH_2YR_REUT">"c3883"</definedName>
    <definedName name="IQ_EST_DPS_GROWTH_2YR_THOM">"c5179"</definedName>
    <definedName name="IQ_EST_DPS_GROWTH_Q_1YR" hidden="1">"c1780"</definedName>
    <definedName name="IQ_EST_DPS_GROWTH_Q_1YR_REUT">"c3884"</definedName>
    <definedName name="IQ_EST_DPS_GROWTH_Q_1YR_THOM">"c5180"</definedName>
    <definedName name="IQ_EST_DPS_SEQ_GROWTH_Q" hidden="1">"c1781"</definedName>
    <definedName name="IQ_EST_DPS_SEQ_GROWTH_Q_REUT">"c3885"</definedName>
    <definedName name="IQ_EST_DPS_SEQ_GROWTH_Q_THOM">"c5181"</definedName>
    <definedName name="IQ_EST_DPS_SURPRISE_PERCENT" hidden="1">"c1874"</definedName>
    <definedName name="IQ_EST_DPS_SURPRISE_PERCENT_REUT">"c3895"</definedName>
    <definedName name="IQ_EST_DPS_SURPRISE_PERCENT_THOM">"c5191"</definedName>
    <definedName name="IQ_EST_EBIT_DIFF" hidden="1">"c1875"</definedName>
    <definedName name="IQ_EST_EBIT_DIFF_REUT">"c5413"</definedName>
    <definedName name="IQ_EST_EBIT_DIFF_THOM">"c5192"</definedName>
    <definedName name="IQ_EST_EBIT_GW_DIFF">"c4304"</definedName>
    <definedName name="IQ_EST_EBIT_GW_SURPRISE_PERCENT">"c4313"</definedName>
    <definedName name="IQ_EST_EBIT_SBC_DIFF">"c4314"</definedName>
    <definedName name="IQ_EST_EBIT_SBC_GW_DIFF">"c4318"</definedName>
    <definedName name="IQ_EST_EBIT_SBC_GW_SURPRISE_PERCENT">"c4327"</definedName>
    <definedName name="IQ_EST_EBIT_SBC_SURPRISE_PERCENT">"c4333"</definedName>
    <definedName name="IQ_EST_EBIT_SURPRISE_PERCENT" hidden="1">"c1876"</definedName>
    <definedName name="IQ_EST_EBIT_SURPRISE_PERCENT_REUT">"c5414"</definedName>
    <definedName name="IQ_EST_EBIT_SURPRISE_PERCENT_THOM">"c5193"</definedName>
    <definedName name="IQ_EST_EBITDA_DIFF" hidden="1">"c1867"</definedName>
    <definedName name="IQ_EST_EBITDA_DIFF_REUT">"c3888"</definedName>
    <definedName name="IQ_EST_EBITDA_DIFF_THOM">"c5184"</definedName>
    <definedName name="IQ_EST_EBITDA_GROWTH_1YR" hidden="1">"c1766"</definedName>
    <definedName name="IQ_EST_EBITDA_GROWTH_1YR_REUT">"c3864"</definedName>
    <definedName name="IQ_EST_EBITDA_GROWTH_1YR_THOM">"c5161"</definedName>
    <definedName name="IQ_EST_EBITDA_GROWTH_2YR" hidden="1">"c1767"</definedName>
    <definedName name="IQ_EST_EBITDA_GROWTH_2YR_REUT">"c3865"</definedName>
    <definedName name="IQ_EST_EBITDA_GROWTH_2YR_THOM">"c5162"</definedName>
    <definedName name="IQ_EST_EBITDA_GROWTH_Q_1YR" hidden="1">"c1768"</definedName>
    <definedName name="IQ_EST_EBITDA_GROWTH_Q_1YR_REUT">"c3866"</definedName>
    <definedName name="IQ_EST_EBITDA_GROWTH_Q_1YR_THOM">"c5163"</definedName>
    <definedName name="IQ_EST_EBITDA_SBC_DIFF">"c4335"</definedName>
    <definedName name="IQ_EST_EBITDA_SBC_SURPRISE_PERCENT">"c4344"</definedName>
    <definedName name="IQ_EST_EBITDA_SEQ_GROWTH_Q" hidden="1">"c1769"</definedName>
    <definedName name="IQ_EST_EBITDA_SEQ_GROWTH_Q_REUT">"c3867"</definedName>
    <definedName name="IQ_EST_EBITDA_SEQ_GROWTH_Q_THOM">"c5164"</definedName>
    <definedName name="IQ_EST_EBITDA_SURPRISE_PERCENT" hidden="1">"c1868"</definedName>
    <definedName name="IQ_EST_EBITDA_SURPRISE_PERCENT_REUT">"c3889"</definedName>
    <definedName name="IQ_EST_EBITDA_SURPRISE_PERCENT_THOM">"c5185"</definedName>
    <definedName name="IQ_EST_EBT_SBC_DIFF">"c4348"</definedName>
    <definedName name="IQ_EST_EBT_SBC_GW_DIFF">"c4352"</definedName>
    <definedName name="IQ_EST_EBT_SBC_GW_SURPRISE_PERCENT">"c4361"</definedName>
    <definedName name="IQ_EST_EBT_SBC_SURPRISE_PERCENT">"c4367"</definedName>
    <definedName name="IQ_EST_EPS_DIFF" hidden="1">"c1864"</definedName>
    <definedName name="IQ_EST_EPS_DIFF_REUT">"c5458"</definedName>
    <definedName name="IQ_EST_EPS_DIFF_THOM">"c5295"</definedName>
    <definedName name="IQ_EST_EPS_GROWTH_1YR" hidden="1">"c1636"</definedName>
    <definedName name="IQ_EST_EPS_GROWTH_1YR_CIQ" hidden="1">"c3628"</definedName>
    <definedName name="IQ_EST_EPS_GROWTH_1YR_REUT" hidden="1">"c3646"</definedName>
    <definedName name="IQ_EST_EPS_GROWTH_1YR_THOM">"c3664"</definedName>
    <definedName name="IQ_EST_EPS_GROWTH_2YR" hidden="1">"c1637"</definedName>
    <definedName name="IQ_EST_EPS_GROWTH_2YR_REUT">"c3858"</definedName>
    <definedName name="IQ_EST_EPS_GROWTH_2YR_THOM">"c5154"</definedName>
    <definedName name="IQ_EST_EPS_GROWTH_5YR" hidden="1">"c1655"</definedName>
    <definedName name="IQ_EST_EPS_GROWTH_5YR_BOTTOM_UP">"c5487"</definedName>
    <definedName name="IQ_EST_EPS_GROWTH_5YR_BOTTOM_UP_REUT">"c5495"</definedName>
    <definedName name="IQ_EST_EPS_GROWTH_5YR_CIQ" hidden="1">"c3615"</definedName>
    <definedName name="IQ_EST_EPS_GROWTH_5YR_HIGH" hidden="1">"c1657"</definedName>
    <definedName name="IQ_EST_EPS_GROWTH_5YR_HIGH_REUT">"c5322"</definedName>
    <definedName name="IQ_EST_EPS_GROWTH_5YR_HIGH_THOM">"c5101"</definedName>
    <definedName name="IQ_EST_EPS_GROWTH_5YR_LOW" hidden="1">"c1658"</definedName>
    <definedName name="IQ_EST_EPS_GROWTH_5YR_LOW_REUT">"c5323"</definedName>
    <definedName name="IQ_EST_EPS_GROWTH_5YR_LOW_THOM">"c5102"</definedName>
    <definedName name="IQ_EST_EPS_GROWTH_5YR_MEDIAN" hidden="1">"c1656"</definedName>
    <definedName name="IQ_EST_EPS_GROWTH_5YR_MEDIAN_REUT">"c5321"</definedName>
    <definedName name="IQ_EST_EPS_GROWTH_5YR_MEDIAN_THOM">"c5100"</definedName>
    <definedName name="IQ_EST_EPS_GROWTH_5YR_NUM" hidden="1">"c1659"</definedName>
    <definedName name="IQ_EST_EPS_GROWTH_5YR_NUM_REUT">"c5324"</definedName>
    <definedName name="IQ_EST_EPS_GROWTH_5YR_NUM_THOM">"c5103"</definedName>
    <definedName name="IQ_EST_EPS_GROWTH_5YR_REUT" hidden="1">"c3633"</definedName>
    <definedName name="IQ_EST_EPS_GROWTH_5YR_STDDEV" hidden="1">"c1660"</definedName>
    <definedName name="IQ_EST_EPS_GROWTH_5YR_STDDEV_REUT">"c5325"</definedName>
    <definedName name="IQ_EST_EPS_GROWTH_5YR_STDDEV_THOM">"c5104"</definedName>
    <definedName name="IQ_EST_EPS_GROWTH_5YR_THOM">"c3651"</definedName>
    <definedName name="IQ_EST_EPS_GROWTH_Q_1YR" hidden="1">"c1641"</definedName>
    <definedName name="IQ_EST_EPS_GROWTH_Q_1YR_CIQ" hidden="1">"c4744"</definedName>
    <definedName name="IQ_EST_EPS_GROWTH_Q_1YR_REUT" hidden="1">"c5410"</definedName>
    <definedName name="IQ_EST_EPS_GROWTH_Q_1YR_THOM">"c5155"</definedName>
    <definedName name="IQ_EST_EPS_GW_DIFF" hidden="1">"c1891"</definedName>
    <definedName name="IQ_EST_EPS_GW_DIFF_REUT" hidden="1">"c5429"</definedName>
    <definedName name="IQ_EST_EPS_GW_DIFF_THOM">"c5200"</definedName>
    <definedName name="IQ_EST_EPS_GW_SURPRISE_PERCENT" hidden="1">"c1892"</definedName>
    <definedName name="IQ_EST_EPS_GW_SURPRISE_PERCENT_REUT" hidden="1">"c5430"</definedName>
    <definedName name="IQ_EST_EPS_GW_SURPRISE_PERCENT_THOM">"c5201"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"c5202"</definedName>
    <definedName name="IQ_EST_EPS_REPORT_SURPRISE_PERCENT" hidden="1">"c1894"</definedName>
    <definedName name="IQ_EST_EPS_REPORT_SURPRISE_PERCENT_REUT" hidden="1">"c5432"</definedName>
    <definedName name="IQ_EST_EPS_REPORT_SURPRISE_PERCENT_THOM">"c5203"</definedName>
    <definedName name="IQ_EST_EPS_SBC_DIFF">"c4374"</definedName>
    <definedName name="IQ_EST_EPS_SBC_GW_DIFF">"c4378"</definedName>
    <definedName name="IQ_EST_EPS_SBC_GW_SURPRISE_PERCENT">"c4387"</definedName>
    <definedName name="IQ_EST_EPS_SBC_SURPRISE_PERCENT">"c4393"</definedName>
    <definedName name="IQ_EST_EPS_SEQ_GROWTH_Q" hidden="1">"c1764"</definedName>
    <definedName name="IQ_EST_EPS_SEQ_GROWTH_Q_REUT">"c3859"</definedName>
    <definedName name="IQ_EST_EPS_SEQ_GROWTH_Q_THOM">"c5156"</definedName>
    <definedName name="IQ_EST_EPS_SURPRISE_PERCENT" hidden="1">"c1635"</definedName>
    <definedName name="IQ_EST_EPS_SURPRISE_PERCENT_REUT">"c5459"</definedName>
    <definedName name="IQ_EST_EPS_SURPRISE_PERCENT_THOM">"c5296"</definedName>
    <definedName name="IQ_EST_FFO_ADJ_DIFF">"c4433"</definedName>
    <definedName name="IQ_EST_FFO_ADJ_GROWTH_1YR">"c4421"</definedName>
    <definedName name="IQ_EST_FFO_ADJ_GROWTH_2YR">"c4422"</definedName>
    <definedName name="IQ_EST_FFO_ADJ_GROWTH_Q_1YR">"c4423"</definedName>
    <definedName name="IQ_EST_FFO_ADJ_SEQ_GROWTH_Q">"c4424"</definedName>
    <definedName name="IQ_EST_FFO_ADJ_SURPRISE_PERCENT">"c4442"</definedName>
    <definedName name="IQ_EST_FFO_DIFF" hidden="1">"c1869"</definedName>
    <definedName name="IQ_EST_FFO_DIFF_REUT">"c3890"</definedName>
    <definedName name="IQ_EST_FFO_DIFF_THOM">"c5186"</definedName>
    <definedName name="IQ_EST_FFO_GROWTH_1YR" hidden="1">"c1770"</definedName>
    <definedName name="IQ_EST_FFO_GROWTH_1YR_REUT">"c3874"</definedName>
    <definedName name="IQ_EST_FFO_GROWTH_1YR_THOM">"c5170"</definedName>
    <definedName name="IQ_EST_FFO_GROWTH_2YR" hidden="1">"c1771"</definedName>
    <definedName name="IQ_EST_FFO_GROWTH_2YR_REUT">"c3875"</definedName>
    <definedName name="IQ_EST_FFO_GROWTH_2YR_THOM">"c5171"</definedName>
    <definedName name="IQ_EST_FFO_GROWTH_Q_1YR" hidden="1">"c1772"</definedName>
    <definedName name="IQ_EST_FFO_GROWTH_Q_1YR_REUT">"c3876"</definedName>
    <definedName name="IQ_EST_FFO_GROWTH_Q_1YR_THOM">"c5172"</definedName>
    <definedName name="IQ_EST_FFO_SEQ_GROWTH_Q" hidden="1">"c1773"</definedName>
    <definedName name="IQ_EST_FFO_SEQ_GROWTH_Q_REUT">"c3877"</definedName>
    <definedName name="IQ_EST_FFO_SEQ_GROWTH_Q_THOM">"c5173"</definedName>
    <definedName name="IQ_EST_FFO_SHARE_DIFF">"c4444"</definedName>
    <definedName name="IQ_EST_FFO_SHARE_GROWTH_1YR">"c4425"</definedName>
    <definedName name="IQ_EST_FFO_SHARE_GROWTH_2YR">"c4426"</definedName>
    <definedName name="IQ_EST_FFO_SHARE_GROWTH_Q_1YR">"c4427"</definedName>
    <definedName name="IQ_EST_FFO_SHARE_SEQ_GROWTH_Q">"c4428"</definedName>
    <definedName name="IQ_EST_FFO_SHARE_SURPRISE_PERCENT">"c4453"</definedName>
    <definedName name="IQ_EST_FFO_SURPRISE_PERCENT" hidden="1">"c1870"</definedName>
    <definedName name="IQ_EST_FFO_SURPRISE_PERCENT_REUT">"c3891"</definedName>
    <definedName name="IQ_EST_FFO_SURPRISE_PERCENT_THOM">"c5187"</definedName>
    <definedName name="IQ_EST_FOOTNOTE">"c4540"</definedName>
    <definedName name="IQ_EST_FOOTNOTE_CIQ" hidden="1">"c12022"</definedName>
    <definedName name="IQ_EST_FOOTNOTE_REUT">"c5478"</definedName>
    <definedName name="IQ_EST_FOOTNOTE_THOM">"c5313"</definedName>
    <definedName name="IQ_EST_MAINT_CAPEX_DIFF">"c4456"</definedName>
    <definedName name="IQ_EST_MAINT_CAPEX_GROWTH_1YR">"c4429"</definedName>
    <definedName name="IQ_EST_MAINT_CAPEX_GROWTH_2YR">"c4430"</definedName>
    <definedName name="IQ_EST_MAINT_CAPEX_GROWTH_Q_1YR">"c4431"</definedName>
    <definedName name="IQ_EST_MAINT_CAPEX_SEQ_GROWTH_Q">"c4432"</definedName>
    <definedName name="IQ_EST_MAINT_CAPEX_SURPRISE_PERCENT">"c4465"</definedName>
    <definedName name="IQ_EST_NAV_DIFF" hidden="1">"c1895"</definedName>
    <definedName name="IQ_EST_NAV_SHARE_SURPRISE_PERCENT">"c1896"</definedName>
    <definedName name="IQ_EST_NAV_SURPRISE_PERCENT" hidden="1">"c1896"</definedName>
    <definedName name="IQ_EST_NET_DEBT_DIFF">"c4466"</definedName>
    <definedName name="IQ_EST_NET_DEBT_SURPRISE_PERCENT">"c4468"</definedName>
    <definedName name="IQ_EST_NI_DIFF" hidden="1">"c1885"</definedName>
    <definedName name="IQ_EST_NI_DIFF_REUT">"c5423"</definedName>
    <definedName name="IQ_EST_NI_DIFF_THOM">"c5198"</definedName>
    <definedName name="IQ_EST_NI_GW_DIFF" hidden="1">"c1887"</definedName>
    <definedName name="IQ_EST_NI_GW_DIFF_REUT">"c5425"</definedName>
    <definedName name="IQ_EST_NI_GW_SURPRISE_PERCENT" hidden="1">"c1888"</definedName>
    <definedName name="IQ_EST_NI_GW_SURPRISE_PERCENT_REUT">"c5426"</definedName>
    <definedName name="IQ_EST_NI_REPORT_DIFF" hidden="1">"c1889"</definedName>
    <definedName name="IQ_EST_NI_REPORT_DIFF_REUT">"c5427"</definedName>
    <definedName name="IQ_EST_NI_REPORT_SURPRISE_PERCENT" hidden="1">"c1890"</definedName>
    <definedName name="IQ_EST_NI_REPORT_SURPRISE_PERCENT_REUT">"c5428"</definedName>
    <definedName name="IQ_EST_NI_SBC_DIFF">"c4472"</definedName>
    <definedName name="IQ_EST_NI_SBC_GW_DIFF">"c4476"</definedName>
    <definedName name="IQ_EST_NI_SBC_GW_SURPRISE_PERCENT">"c4485"</definedName>
    <definedName name="IQ_EST_NI_SBC_SURPRISE_PERCENT">"c4491"</definedName>
    <definedName name="IQ_EST_NI_SURPRISE_PERCENT" hidden="1">"c1886"</definedName>
    <definedName name="IQ_EST_NI_SURPRISE_PERCENT_REUT">"c5424"</definedName>
    <definedName name="IQ_EST_NI_SURPRISE_PERCENT_THOM">"c5199"</definedName>
    <definedName name="IQ_EST_NUM_BUY" hidden="1">"c1759"</definedName>
    <definedName name="IQ_EST_NUM_HIGH_REC">"c5649"</definedName>
    <definedName name="IQ_EST_NUM_HIGH_REC_REUT">"c3870"</definedName>
    <definedName name="IQ_EST_NUM_HIGH_REC_THOM">"c5166"</definedName>
    <definedName name="IQ_EST_NUM_HIGHEST_REC">"c5648"</definedName>
    <definedName name="IQ_EST_NUM_HIGHEST_REC_REUT">"c3869"</definedName>
    <definedName name="IQ_EST_NUM_HIGHEST_REC_THOM">"c5165"</definedName>
    <definedName name="IQ_EST_NUM_HOLD" hidden="1">"c1761"</definedName>
    <definedName name="IQ_EST_NUM_LOW_REC">"c5651"</definedName>
    <definedName name="IQ_EST_NUM_LOW_REC_REUT">"c3872"</definedName>
    <definedName name="IQ_EST_NUM_LOW_REC_THOM">"c5168"</definedName>
    <definedName name="IQ_EST_NUM_LOWEST_REC">"c5652"</definedName>
    <definedName name="IQ_EST_NUM_LOWEST_REC_REUT">"c3873"</definedName>
    <definedName name="IQ_EST_NUM_LOWEST_REC_THOM">"c5169"</definedName>
    <definedName name="IQ_EST_NUM_NEUTRAL_REC">"c5650"</definedName>
    <definedName name="IQ_EST_NUM_NEUTRAL_REC_REUT">"c3871"</definedName>
    <definedName name="IQ_EST_NUM_NEUTRAL_REC_THOM">"c5167"</definedName>
    <definedName name="IQ_EST_NUM_NO_OPINION" hidden="1">"c1758"</definedName>
    <definedName name="IQ_EST_NUM_NO_OPINION_REUT">"c3868"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REUT">"c5415"</definedName>
    <definedName name="IQ_EST_OPER_INC_DIFF_THOM">"c5194"</definedName>
    <definedName name="IQ_EST_OPER_INC_SURPRISE_PERCENT" hidden="1">"c1878"</definedName>
    <definedName name="IQ_EST_OPER_INC_SURPRISE_PERCENT_REUT">"c5416"</definedName>
    <definedName name="IQ_EST_OPER_INC_SURPRISE_PERCENT_THOM">"c5195"</definedName>
    <definedName name="IQ_EST_PRE_TAX_DIFF" hidden="1">"c1879"</definedName>
    <definedName name="IQ_EST_PRE_TAX_DIFF_REUT">"c5417"</definedName>
    <definedName name="IQ_EST_PRE_TAX_DIFF_THOM">"c5196"</definedName>
    <definedName name="IQ_EST_PRE_TAX_GW_DIFF" hidden="1">"c1881"</definedName>
    <definedName name="IQ_EST_PRE_TAX_GW_DIFF_REUT">"c5419"</definedName>
    <definedName name="IQ_EST_PRE_TAX_GW_SURPRISE_PERCENT" hidden="1">"c1882"</definedName>
    <definedName name="IQ_EST_PRE_TAX_GW_SURPRISE_PERCENT_REUT">"c5420"</definedName>
    <definedName name="IQ_EST_PRE_TAX_REPORT_DIFF" hidden="1">"c1883"</definedName>
    <definedName name="IQ_EST_PRE_TAX_REPORT_DIFF_REUT">"c5421"</definedName>
    <definedName name="IQ_EST_PRE_TAX_REPORT_SURPRISE_PERCENT" hidden="1">"c1884"</definedName>
    <definedName name="IQ_EST_PRE_TAX_REPORT_SURPRISE_PERCENT_REUT">"c5422"</definedName>
    <definedName name="IQ_EST_PRE_TAX_SURPRISE_PERCENT" hidden="1">"c1880"</definedName>
    <definedName name="IQ_EST_PRE_TAX_SURPRISE_PERCENT_REUT">"c5418"</definedName>
    <definedName name="IQ_EST_PRE_TAX_SURPRISE_PERCENT_THOM">"c5197"</definedName>
    <definedName name="IQ_EST_RECURRING_PROFIT_SHARE_DIFF">"c4505"</definedName>
    <definedName name="IQ_EST_RECURRING_PROFIT_SHARE_SURPRISE_PERCENT">"c4515"</definedName>
    <definedName name="IQ_EST_REV_DIFF" hidden="1">"c1865"</definedName>
    <definedName name="IQ_EST_REV_DIFF_REUT">"c3886"</definedName>
    <definedName name="IQ_EST_REV_DIFF_THOM">"c5182"</definedName>
    <definedName name="IQ_EST_REV_GROWTH_1YR" hidden="1">"c1638"</definedName>
    <definedName name="IQ_EST_REV_GROWTH_1YR_REUT">"c3860"</definedName>
    <definedName name="IQ_EST_REV_GROWTH_1YR_THOM">"c5157"</definedName>
    <definedName name="IQ_EST_REV_GROWTH_2YR" hidden="1">"c1639"</definedName>
    <definedName name="IQ_EST_REV_GROWTH_2YR_REUT">"c3861"</definedName>
    <definedName name="IQ_EST_REV_GROWTH_2YR_THOM">"c5158"</definedName>
    <definedName name="IQ_EST_REV_GROWTH_Q_1YR" hidden="1">"c1640"</definedName>
    <definedName name="IQ_EST_REV_GROWTH_Q_1YR_REUT">"c3862"</definedName>
    <definedName name="IQ_EST_REV_GROWTH_Q_1YR_THOM">"c5159"</definedName>
    <definedName name="IQ_EST_REV_SEQ_GROWTH_Q" hidden="1">"c1765"</definedName>
    <definedName name="IQ_EST_REV_SEQ_GROWTH_Q_REUT">"c3863"</definedName>
    <definedName name="IQ_EST_REV_SEQ_GROWTH_Q_THOM">"c5160"</definedName>
    <definedName name="IQ_EST_REV_SURPRISE_PERCENT" hidden="1">"c1866"</definedName>
    <definedName name="IQ_EST_REV_SURPRISE_PERCENT_REUT">"c3887"</definedName>
    <definedName name="IQ_EST_REV_SURPRISE_PERCENT_THOM">"c5183"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HANGE_CODE_RT">"EXCHANGE"</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UNUSED" hidden="1">"c7632"</definedName>
    <definedName name="IQ_EXPORTS_GOODS_REAL_SAAR_FC_UNUSED" hidden="1">"c7852"</definedName>
    <definedName name="IQ_EXPORTS_GOODS_REAL_SAAR_POP" hidden="1">"c11931"</definedName>
    <definedName name="IQ_EXPORTS_GOODS_REAL_SAAR_POP_FC_UNUSED" hidden="1">"c8072"</definedName>
    <definedName name="IQ_EXPORTS_GOODS_REAL_SAAR_POP_UNUSED" hidden="1">"c7192"</definedName>
    <definedName name="IQ_EXPORTS_GOODS_REAL_SAAR_UNUSED" hidden="1">"c6972"</definedName>
    <definedName name="IQ_EXPORTS_GOODS_REAL_SAAR_YOY" hidden="1">"c11932"</definedName>
    <definedName name="IQ_EXPORTS_GOODS_REAL_SAAR_YOY_FC_UNUSED" hidden="1">"c8292"</definedName>
    <definedName name="IQ_EXPORTS_GOODS_REAL_SAAR_YOY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UNUSED" hidden="1">"c7636"</definedName>
    <definedName name="IQ_EXPORTS_SERVICES_REAL_SAAR_FC_UNUSED" hidden="1">"c7856"</definedName>
    <definedName name="IQ_EXPORTS_SERVICES_REAL_SAAR_POP" hidden="1">"c11935"</definedName>
    <definedName name="IQ_EXPORTS_SERVICES_REAL_SAAR_POP_FC_UNUSED" hidden="1">"c8076"</definedName>
    <definedName name="IQ_EXPORTS_SERVICES_REAL_SAAR_POP_UNUSED" hidden="1">"c7196"</definedName>
    <definedName name="IQ_EXPORTS_SERVICES_REAL_SAAR_UNUSED" hidden="1">"c6976"</definedName>
    <definedName name="IQ_EXPORTS_SERVICES_REAL_SAAR_YOY" hidden="1">"c11936"</definedName>
    <definedName name="IQ_EXPORTS_SERVICES_REAL_SAAR_YOY_FC_UNUSED" hidden="1">"c8296"</definedName>
    <definedName name="IQ_EXPORTS_SERVICES_REAL_SAAR_YOY_UNUSED" hidden="1">"c7416"</definedName>
    <definedName name="IQ_EXPORTS_SERVICES_REAL_YOY" hidden="1">"c7417"</definedName>
    <definedName name="IQ_EXPORTS_SERVICES_REAL_YOY_FC" hidden="1">"c8297"</definedName>
    <definedName name="IQ_EXPORTS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EST">"c4434"</definedName>
    <definedName name="IQ_FFO_ADJ_GUIDANCE">"c4436"</definedName>
    <definedName name="IQ_FFO_ADJ_HIGH_EST">"c4437"</definedName>
    <definedName name="IQ_FFO_ADJ_HIGH_GUIDANCE">"c4202"</definedName>
    <definedName name="IQ_FFO_ADJ_LOW_EST">"c4438"</definedName>
    <definedName name="IQ_FFO_ADJ_LOW_GUIDANCE">"c4242"</definedName>
    <definedName name="IQ_FFO_ADJ_MEDIAN_EST">"c4439"</definedName>
    <definedName name="IQ_FFO_ADJ_NUM_EST">"c4440"</definedName>
    <definedName name="IQ_FFO_ADJ_STDDEV_EST">"c4441"</definedName>
    <definedName name="IQ_FFO_EST" hidden="1">"c418"</definedName>
    <definedName name="IQ_FFO_EST_REUT">"c3837"</definedName>
    <definedName name="IQ_FFO_EST_THOM">"c3999"</definedName>
    <definedName name="IQ_FFO_GUIDANCE">"c4443"</definedName>
    <definedName name="IQ_FFO_HIGH_EST" hidden="1">"c419"</definedName>
    <definedName name="IQ_FFO_HIGH_EST_REUT">"c3839"</definedName>
    <definedName name="IQ_FFO_HIGH_EST_THOM">"c4001"</definedName>
    <definedName name="IQ_FFO_HIGH_GUIDANCE">"c4184"</definedName>
    <definedName name="IQ_FFO_LOW_EST" hidden="1">"c420"</definedName>
    <definedName name="IQ_FFO_LOW_EST_REUT">"c3840"</definedName>
    <definedName name="IQ_FFO_LOW_EST_THOM">"c4002"</definedName>
    <definedName name="IQ_FFO_LOW_GUIDANCE">"c4224"</definedName>
    <definedName name="IQ_FFO_MEDIAN_EST" hidden="1">"c1665"</definedName>
    <definedName name="IQ_FFO_MEDIAN_EST_REUT">"c3838"</definedName>
    <definedName name="IQ_FFO_MEDIAN_EST_THOM">"c4000"</definedName>
    <definedName name="IQ_FFO_NUM_EST" hidden="1">"c421"</definedName>
    <definedName name="IQ_FFO_NUM_EST_REUT">"c3841"</definedName>
    <definedName name="IQ_FFO_NUM_EST_THOM">"c4003"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EST">"c4445"</definedName>
    <definedName name="IQ_FFO_SHARE_GUIDANCE">"c4447"</definedName>
    <definedName name="IQ_FFO_SHARE_HIGH_EST">"c4448"</definedName>
    <definedName name="IQ_FFO_SHARE_HIGH_GUIDANCE">"c4203"</definedName>
    <definedName name="IQ_FFO_SHARE_LOW_EST">"c4449"</definedName>
    <definedName name="IQ_FFO_SHARE_LOW_GUIDANCE">"c4243"</definedName>
    <definedName name="IQ_FFO_SHARE_MEDIAN_EST">"c4450"</definedName>
    <definedName name="IQ_FFO_SHARE_NUM_EST">"c4451"</definedName>
    <definedName name="IQ_FFO_SHARE_STDDEV_EST">"c4452"</definedName>
    <definedName name="IQ_FFO_STDDEV_EST" hidden="1">"c422"</definedName>
    <definedName name="IQ_FFO_STDDEV_EST_REUT">"c3842"</definedName>
    <definedName name="IQ_FFO_STDDEV_EST_THOM">"c4004"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 hidden="1">"c8410"</definedName>
    <definedName name="IQ_FIXED_INVEST_APR_UNUSED" hidden="1">"c7530"</definedName>
    <definedName name="IQ_FIXED_INVEST_FC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UNUSED" hidden="1">"c7090"</definedName>
    <definedName name="IQ_FIXED_INVEST_REAL_APR_FC_UNUSED" hidden="1">"c8518"</definedName>
    <definedName name="IQ_FIXED_INVEST_REAL_APR_UNUSED" hidden="1">"c7638"</definedName>
    <definedName name="IQ_FIXED_INVEST_REAL_FC_UNUSED" hidden="1">"c7858"</definedName>
    <definedName name="IQ_FIXED_INVEST_REAL_POP_FC_UNUSED" hidden="1">"c8078"</definedName>
    <definedName name="IQ_FIXED_INVEST_REAL_POP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"c5554"</definedName>
    <definedName name="IQ_GROSS_MARGIN_ACT_OR_EST_THOM">"c5562"</definedName>
    <definedName name="IQ_GROSS_MARGIN_EST">"c5547"</definedName>
    <definedName name="IQ_GROSS_MARGIN_EST_THOM">"c5555"</definedName>
    <definedName name="IQ_GROSS_MARGIN_HIGH_EST">"c5549"</definedName>
    <definedName name="IQ_GROSS_MARGIN_HIGH_EST_THOM">"c5557"</definedName>
    <definedName name="IQ_GROSS_MARGIN_LOW_EST">"c5550"</definedName>
    <definedName name="IQ_GROSS_MARGIN_LOW_EST_THOM">"c5558"</definedName>
    <definedName name="IQ_GROSS_MARGIN_MEDIAN_EST">"c5548"</definedName>
    <definedName name="IQ_GROSS_MARGIN_MEDIAN_EST_THOM">"c5556"</definedName>
    <definedName name="IQ_GROSS_MARGIN_NUM_EST">"c5551"</definedName>
    <definedName name="IQ_GROSS_MARGIN_NUM_EST_THOM">"c5559"</definedName>
    <definedName name="IQ_GROSS_MARGIN_STDDEV_EST">"c5552"</definedName>
    <definedName name="IQ_GROSS_MARGIN_STDDEV_EST_THOM">"c5560"</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DATE_RT">"HIGHDATE"</definedName>
    <definedName name="IQ_HIGH_PRICE_RT">"HIGH"</definedName>
    <definedName name="IQ_HIGH_TARGET_PRICE" hidden="1">"c1651"</definedName>
    <definedName name="IQ_HIGH_TARGET_PRICE_CIQ" hidden="1">"c4659"</definedName>
    <definedName name="IQ_HIGH_TARGET_PRICE_REUT" hidden="1">"c5317"</definedName>
    <definedName name="IQ_HIGH_TARGET_PRICE_THOM">"c5096"</definedName>
    <definedName name="IQ_HIGH_TIME_RT">"HIGHTIME"</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UNUSED" hidden="1">"c7542"</definedName>
    <definedName name="IQ_HOUSING_COMPLETIONS_SINGLE_FAM_FC_UNUSED" hidden="1">"c7762"</definedName>
    <definedName name="IQ_HOUSING_COMPLETIONS_SINGLE_FAM_POP_FC_UNUSED" hidden="1">"c7982"</definedName>
    <definedName name="IQ_HOUSING_COMPLETIONS_SINGLE_FAM_POP_UNUSED" hidden="1">"c7102"</definedName>
    <definedName name="IQ_HOUSING_COMPLETIONS_SINGLE_FAM_UNUSED" hidden="1">"c6882"</definedName>
    <definedName name="IQ_HOUSING_COMPLETIONS_SINGLE_FAM_YOY_FC_UNUSED" hidden="1">"c8202"</definedName>
    <definedName name="IQ_HOUSING_COMPLETIONS_SINGLE_FAM_YOY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UNUSED" hidden="1">"c7643"</definedName>
    <definedName name="IQ_IMPORTS_GOODS_REAL_SAAR_FC_UNUSED" hidden="1">"c7863"</definedName>
    <definedName name="IQ_IMPORTS_GOODS_REAL_SAAR_POP_FC_UNUSED" hidden="1">"c8083"</definedName>
    <definedName name="IQ_IMPORTS_GOODS_REAL_SAAR_POP_UNUSED" hidden="1">"c7203"</definedName>
    <definedName name="IQ_IMPORTS_GOODS_REAL_SAAR_UNUSED" hidden="1">"c6983"</definedName>
    <definedName name="IQ_IMPORTS_GOODS_REAL_SAAR_YOY_FC_UNUSED" hidden="1">"c8303"</definedName>
    <definedName name="IQ_IMPORTS_GOODS_REAL_SAAR_YOY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UNUSED" hidden="1">"c7549"</definedName>
    <definedName name="IQ_IMPORTS_GOODS_SERVICES_FC_UNUSED" hidden="1">"c7769"</definedName>
    <definedName name="IQ_IMPORTS_GOODS_SERVICES_POP_FC_UNUSED" hidden="1">"c7989"</definedName>
    <definedName name="IQ_IMPORTS_GOODS_SERVICES_POP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UNUSED" hidden="1">"c7644"</definedName>
    <definedName name="IQ_IMPORTS_GOODS_SERVICES_REAL_SAAR_FC_UNUSED" hidden="1">"c7864"</definedName>
    <definedName name="IQ_IMPORTS_GOODS_SERVICES_REAL_SAAR_POP" hidden="1">"c11959"</definedName>
    <definedName name="IQ_IMPORTS_GOODS_SERVICES_REAL_SAAR_POP_FC_UNUSED" hidden="1">"c8084"</definedName>
    <definedName name="IQ_IMPORTS_GOODS_SERVICES_REAL_SAAR_POP_UNUSED" hidden="1">"c7204"</definedName>
    <definedName name="IQ_IMPORTS_GOODS_SERVICES_REAL_SAAR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UNUSED" hidden="1">"c7563"</definedName>
    <definedName name="IQ_ISM_SERVICES_FC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UNUSED" hidden="1">"c7123"</definedName>
    <definedName name="IQ_ISM_SERVICES_UNUSED" hidden="1">"c6903"</definedName>
    <definedName name="IQ_ISM_SERVICES_YOY_FC_UNUSED" hidden="1">"c8223"</definedName>
    <definedName name="IQ_ISM_SERVICES_YOY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DATE_RT">"LOWDATE"</definedName>
    <definedName name="IQ_LOW_PRICE_RT">"LOW"</definedName>
    <definedName name="IQ_LOW_TARGET_PRICE" hidden="1">"c1652"</definedName>
    <definedName name="IQ_LOW_TARGET_PRICE_CIQ" hidden="1">"c4660"</definedName>
    <definedName name="IQ_LOW_TARGET_PRICE_REUT" hidden="1">"c5318"</definedName>
    <definedName name="IQ_LOW_TARGET_PRICE_THOM">"c5097"</definedName>
    <definedName name="IQ_LOW_TIME_RT">"LOWTIME"</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EST">"c4457"</definedName>
    <definedName name="IQ_MAINT_CAPEX_GUIDANCE">"c4459"</definedName>
    <definedName name="IQ_MAINT_CAPEX_HIGH_EST">"c4460"</definedName>
    <definedName name="IQ_MAINT_CAPEX_HIGH_GUIDANCE">"c4197"</definedName>
    <definedName name="IQ_MAINT_CAPEX_LOW_EST">"c4461"</definedName>
    <definedName name="IQ_MAINT_CAPEX_LOW_GUIDANCE">"c4237"</definedName>
    <definedName name="IQ_MAINT_CAPEX_MEDIAN_EST">"c4462"</definedName>
    <definedName name="IQ_MAINT_CAPEX_NUM_EST">"c4463"</definedName>
    <definedName name="IQ_MAINT_CAPEX_STDDEV_EST">"c4464"</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UNUSED" hidden="1">"c7580"</definedName>
    <definedName name="IQ_MEDIAN_NEW_HOME_SALES_FC_UNUSED" hidden="1">"c7800"</definedName>
    <definedName name="IQ_MEDIAN_NEW_HOME_SALES_POP_FC_UNUSED" hidden="1">"c8020"</definedName>
    <definedName name="IQ_MEDIAN_NEW_HOME_SALES_POP_UNUSED" hidden="1">"c7140"</definedName>
    <definedName name="IQ_MEDIAN_NEW_HOME_SALES_UNUSED" hidden="1">"c6920"</definedName>
    <definedName name="IQ_MEDIAN_NEW_HOME_SALES_YOY_FC_UNUSED" hidden="1">"c8240"</definedName>
    <definedName name="IQ_MEDIAN_NEW_HOME_SALES_YOY_UNUSED" hidden="1">"c7360"</definedName>
    <definedName name="IQ_MEDIAN_TARGET_PRICE" hidden="1">"c1650"</definedName>
    <definedName name="IQ_MEDIAN_TARGET_PRICE_CIQ" hidden="1">"c4658"</definedName>
    <definedName name="IQ_MEDIAN_TARGET_PRICE_REUT" hidden="1">"c5316"</definedName>
    <definedName name="IQ_MEDIAN_TARGET_PRICE_THOM">"c5095"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KTCAP_TOTAL_REV_FWD_THOM">"c4055"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ODYS_ACTION_LT">"c5660"</definedName>
    <definedName name="IQ_MOODYS_ACTION_ST">"c5663"</definedName>
    <definedName name="IQ_MOODYS_BANK_FIN_STRENGTH_ACTION_LT">"c5669"</definedName>
    <definedName name="IQ_MOODYS_BANK_FIN_STRENGTH_DATE_LT">"c5668"</definedName>
    <definedName name="IQ_MOODYS_BANK_FIN_STRENGTH_LT">"c5670"</definedName>
    <definedName name="IQ_MOODYS_CORP_FAMILY_ACTION_LT">"c5666"</definedName>
    <definedName name="IQ_MOODYS_CORP_FAMILY_DATE_LT">"c5665"</definedName>
    <definedName name="IQ_MOODYS_CORP_FAMILY_LT">"c5667"</definedName>
    <definedName name="IQ_MOODYS_DATE_LT">"c5659"</definedName>
    <definedName name="IQ_MOODYS_DATE_ST">"c5662"</definedName>
    <definedName name="IQ_MOODYS_INS_FIN_STRENGTH_ACTION_LT">"c5672"</definedName>
    <definedName name="IQ_MOODYS_INS_FIN_STRENGTH_ACTION_ST">"c5675"</definedName>
    <definedName name="IQ_MOODYS_INS_FIN_STRENGTH_DATE_LT">"c5671"</definedName>
    <definedName name="IQ_MOODYS_INS_FIN_STRENGTH_DATE_ST">"c5674"</definedName>
    <definedName name="IQ_MOODYS_INS_FIN_STRENGTH_LT">"c5673"</definedName>
    <definedName name="IQ_MOODYS_INS_FIN_STRENGTH_ST">"c5676"</definedName>
    <definedName name="IQ_MOODYS_ISSUE_ACTION_LT">"c5683"</definedName>
    <definedName name="IQ_MOODYS_ISSUE_DATE_LT">"c5682"</definedName>
    <definedName name="IQ_MOODYS_ISSUE_LT">"c5684"</definedName>
    <definedName name="IQ_MOODYS_ISSUE_WATCHLIST_DATE">"c5685"</definedName>
    <definedName name="IQ_MOODYS_ISSUE_WATCHLIST_INDICATOR">"c5687"</definedName>
    <definedName name="IQ_MOODYS_ISSUE_WATCHLIST_REASON">"c5686"</definedName>
    <definedName name="IQ_MOODYS_LT">"c5661"</definedName>
    <definedName name="IQ_MOODYS_OUTLOOK">"c5678"</definedName>
    <definedName name="IQ_MOODYS_OUTLOOK_DATE">"c5677"</definedName>
    <definedName name="IQ_MOODYS_ST">"c5664"</definedName>
    <definedName name="IQ_MOODYS_WATCHLIST_DATE">"c5679"</definedName>
    <definedName name="IQ_MOODYS_WATCHLIST_INDICATOR">"c5681"</definedName>
    <definedName name="IQ_MOODYS_WATCHLIST_REASON">"c5680"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41017.7384143519</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AV_ACT_OR_EST_THOM">"c5607"</definedName>
    <definedName name="IQ_NAV_EST" hidden="1">"c1751"</definedName>
    <definedName name="IQ_NAV_EST_THOM">"c5601"</definedName>
    <definedName name="IQ_NAV_HIGH_EST" hidden="1">"c1753"</definedName>
    <definedName name="IQ_NAV_HIGH_EST_THOM">"c5604"</definedName>
    <definedName name="IQ_NAV_LOW_EST" hidden="1">"c1754"</definedName>
    <definedName name="IQ_NAV_LOW_EST_THOM">"c5605"</definedName>
    <definedName name="IQ_NAV_MEDIAN_EST" hidden="1">"c1752"</definedName>
    <definedName name="IQ_NAV_MEDIAN_EST_THOM">"c5602"</definedName>
    <definedName name="IQ_NAV_NUM_EST" hidden="1">"c1755"</definedName>
    <definedName name="IQ_NAV_NUM_EST_THOM">"c5606"</definedName>
    <definedName name="IQ_NAV_SHARE_ACT_OR_EST">"c2225"</definedName>
    <definedName name="IQ_NAV_SHARE_ACT_OR_EST_REUT">"c5623"</definedName>
    <definedName name="IQ_NAV_SHARE_EST">"c5609"</definedName>
    <definedName name="IQ_NAV_SHARE_EST_REUT">"c5617"</definedName>
    <definedName name="IQ_NAV_SHARE_HIGH_EST">"c5612"</definedName>
    <definedName name="IQ_NAV_SHARE_HIGH_EST_REUT">"c5620"</definedName>
    <definedName name="IQ_NAV_SHARE_LOW_EST">"c5613"</definedName>
    <definedName name="IQ_NAV_SHARE_LOW_EST_REUT">"c5621"</definedName>
    <definedName name="IQ_NAV_SHARE_MEDIAN_EST">"c5610"</definedName>
    <definedName name="IQ_NAV_SHARE_MEDIAN_EST_REUT">"c5618"</definedName>
    <definedName name="IQ_NAV_SHARE_NUM_EST">"c5614"</definedName>
    <definedName name="IQ_NAV_SHARE_NUM_EST_REUT">"c5622"</definedName>
    <definedName name="IQ_NAV_SHARE_STDDEV_EST">"c5611"</definedName>
    <definedName name="IQ_NAV_SHARE_STDDEV_EST_REUT">"c5619"</definedName>
    <definedName name="IQ_NAV_STDDEV_EST" hidden="1">"c1756"</definedName>
    <definedName name="IQ_NAV_STDDEV_EST_THOM">"c5603"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"c3583"</definedName>
    <definedName name="IQ_NET_DEBT_ACT_OR_EST_REUT">"c5473"</definedName>
    <definedName name="IQ_NET_DEBT_ACT_OR_EST_THOM">"c5309"</definedName>
    <definedName name="IQ_NET_DEBT_EBITDA" hidden="1">"c750"</definedName>
    <definedName name="IQ_NET_DEBT_EBITDA_CAPEX" hidden="1">"c2949"</definedName>
    <definedName name="IQ_NET_DEBT_EST">"c3517"</definedName>
    <definedName name="IQ_NET_DEBT_EST_REUT">"c3976"</definedName>
    <definedName name="IQ_NET_DEBT_EST_THOM">"c4027"</definedName>
    <definedName name="IQ_NET_DEBT_GUIDANCE">"c4467"</definedName>
    <definedName name="IQ_NET_DEBT_HIGH_EST">"c3518"</definedName>
    <definedName name="IQ_NET_DEBT_HIGH_EST_REUT">"c3978"</definedName>
    <definedName name="IQ_NET_DEBT_HIGH_EST_THOM">"c4029"</definedName>
    <definedName name="IQ_NET_DEBT_HIGH_GUIDANCE">"c4181"</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"c3519"</definedName>
    <definedName name="IQ_NET_DEBT_LOW_EST_REUT">"c3979"</definedName>
    <definedName name="IQ_NET_DEBT_LOW_EST_THOM">"c4030"</definedName>
    <definedName name="IQ_NET_DEBT_LOW_GUIDANCE">"c4221"</definedName>
    <definedName name="IQ_NET_DEBT_MEDIAN_EST">"c3520"</definedName>
    <definedName name="IQ_NET_DEBT_MEDIAN_EST_REUT">"c3977"</definedName>
    <definedName name="IQ_NET_DEBT_MEDIAN_EST_THOM">"c4028"</definedName>
    <definedName name="IQ_NET_DEBT_NUM_EST">"c3515"</definedName>
    <definedName name="IQ_NET_DEBT_NUM_EST_REUT">"c3980"</definedName>
    <definedName name="IQ_NET_DEBT_NUM_EST_THOM">"c4031"</definedName>
    <definedName name="IQ_NET_DEBT_STDDEV_EST">"c3516"</definedName>
    <definedName name="IQ_NET_DEBT_STDDEV_EST_REUT">"c3981"</definedName>
    <definedName name="IQ_NET_DEBT_STDDEV_EST_THOM">"c4032"</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REUT">"c5468"</definedName>
    <definedName name="IQ_NI_ACT_OR_EST_THOM">"c5306"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EST_REUT">"c5368"</definedName>
    <definedName name="IQ_NI_EST_THOM">"c5126"</definedName>
    <definedName name="IQ_NI_GAAP_GUIDANCE">"c4470"</definedName>
    <definedName name="IQ_NI_GAAP_HIGH_GUIDANCE">"c4177"</definedName>
    <definedName name="IQ_NI_GAAP_LOW_GUIDANCE">"c4217"</definedName>
    <definedName name="IQ_NI_GUIDANCE">"c4469"</definedName>
    <definedName name="IQ_NI_GW_EST" hidden="1">"c1723"</definedName>
    <definedName name="IQ_NI_GW_EST_REUT">"c5375"</definedName>
    <definedName name="IQ_NI_GW_GUIDANCE">"c4471"</definedName>
    <definedName name="IQ_NI_GW_HIGH_EST" hidden="1">"c1725"</definedName>
    <definedName name="IQ_NI_GW_HIGH_EST_REUT">"c5377"</definedName>
    <definedName name="IQ_NI_GW_HIGH_GUIDANCE">"c4178"</definedName>
    <definedName name="IQ_NI_GW_LOW_EST" hidden="1">"c1726"</definedName>
    <definedName name="IQ_NI_GW_LOW_EST_REUT">"c5378"</definedName>
    <definedName name="IQ_NI_GW_LOW_GUIDANCE">"c4218"</definedName>
    <definedName name="IQ_NI_GW_MEDIAN_EST" hidden="1">"c1724"</definedName>
    <definedName name="IQ_NI_GW_MEDIAN_EST_REUT">"c5376"</definedName>
    <definedName name="IQ_NI_GW_NUM_EST" hidden="1">"c1727"</definedName>
    <definedName name="IQ_NI_GW_NUM_EST_REUT">"c5379"</definedName>
    <definedName name="IQ_NI_GW_STDDEV_EST" hidden="1">"c1728"</definedName>
    <definedName name="IQ_NI_GW_STDDEV_EST_REUT">"c5380"</definedName>
    <definedName name="IQ_NI_HIGH_EST" hidden="1">"c1718"</definedName>
    <definedName name="IQ_NI_HIGH_EST_REUT">"c5370"</definedName>
    <definedName name="IQ_NI_HIGH_EST_THOM">"c5128"</definedName>
    <definedName name="IQ_NI_HIGH_GUIDANCE">"c4176"</definedName>
    <definedName name="IQ_NI_LOW_EST" hidden="1">"c1719"</definedName>
    <definedName name="IQ_NI_LOW_EST_REUT">"c5371"</definedName>
    <definedName name="IQ_NI_LOW_EST_THOM">"c5129"</definedName>
    <definedName name="IQ_NI_LOW_GUIDANCE">"c4216"</definedName>
    <definedName name="IQ_NI_MARGIN" hidden="1">"c794"</definedName>
    <definedName name="IQ_NI_MEDIAN_EST" hidden="1">"c1717"</definedName>
    <definedName name="IQ_NI_MEDIAN_EST_REUT">"c5369"</definedName>
    <definedName name="IQ_NI_MEDIAN_EST_THOM">"c5127"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REUT">"c5372"</definedName>
    <definedName name="IQ_NI_NUM_EST_THOM">"c5130"</definedName>
    <definedName name="IQ_NI_REPORTED_EST" hidden="1">"c1730"</definedName>
    <definedName name="IQ_NI_REPORTED_EST_REUT">"c5382"</definedName>
    <definedName name="IQ_NI_REPORTED_HIGH_EST" hidden="1">"c1732"</definedName>
    <definedName name="IQ_NI_REPORTED_HIGH_EST_REUT">"c5384"</definedName>
    <definedName name="IQ_NI_REPORTED_LOW_EST" hidden="1">"c1733"</definedName>
    <definedName name="IQ_NI_REPORTED_LOW_EST_REUT">"c5385"</definedName>
    <definedName name="IQ_NI_REPORTED_MEDIAN_EST" hidden="1">"c1731"</definedName>
    <definedName name="IQ_NI_REPORTED_MEDIAN_EST_REUT">"c5383"</definedName>
    <definedName name="IQ_NI_REPORTED_NUM_EST" hidden="1">"c1734"</definedName>
    <definedName name="IQ_NI_REPORTED_NUM_EST_REUT">"c5386"</definedName>
    <definedName name="IQ_NI_REPORTED_STDDEV_EST" hidden="1">"c1735"</definedName>
    <definedName name="IQ_NI_REPORTED_STDDEV_EST_REUT">"c5387"</definedName>
    <definedName name="IQ_NI_SBC_ACT_OR_EST" hidden="1">"c4474"</definedName>
    <definedName name="IQ_NI_SBC_EST">"c4473"</definedName>
    <definedName name="IQ_NI_SBC_GUIDANCE">"c4475"</definedName>
    <definedName name="IQ_NI_SBC_GW_ACT_OR_EST" hidden="1">"c4478"</definedName>
    <definedName name="IQ_NI_SBC_GW_EST">"c4477"</definedName>
    <definedName name="IQ_NI_SBC_GW_GUIDANCE">"c4479"</definedName>
    <definedName name="IQ_NI_SBC_GW_HIGH_EST">"c4480"</definedName>
    <definedName name="IQ_NI_SBC_GW_HIGH_GUIDANCE">"c4187"</definedName>
    <definedName name="IQ_NI_SBC_GW_LOW_EST">"c4481"</definedName>
    <definedName name="IQ_NI_SBC_GW_LOW_GUIDANCE">"c4227"</definedName>
    <definedName name="IQ_NI_SBC_GW_MEDIAN_EST">"c4482"</definedName>
    <definedName name="IQ_NI_SBC_GW_NUM_EST">"c4483"</definedName>
    <definedName name="IQ_NI_SBC_GW_STDDEV_EST">"c4484"</definedName>
    <definedName name="IQ_NI_SBC_HIGH_EST">"c4486"</definedName>
    <definedName name="IQ_NI_SBC_HIGH_GUIDANCE">"c4186"</definedName>
    <definedName name="IQ_NI_SBC_LOW_EST">"c4487"</definedName>
    <definedName name="IQ_NI_SBC_LOW_GUIDANCE">"c4226"</definedName>
    <definedName name="IQ_NI_SBC_MEDIAN_EST">"c4488"</definedName>
    <definedName name="IQ_NI_SBC_NUM_EST">"c4489"</definedName>
    <definedName name="IQ_NI_SBC_STDDEV_EST">"c4490"</definedName>
    <definedName name="IQ_NI_SFAS" hidden="1">"c795"</definedName>
    <definedName name="IQ_NI_STDDEV_EST" hidden="1">"c1721"</definedName>
    <definedName name="IQ_NI_STDDEV_EST_REUT">"c5373"</definedName>
    <definedName name="IQ_NI_STDDEV_EST_THOM">"c5131"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UNUSED" hidden="1">"c7588"</definedName>
    <definedName name="IQ_NONRES_FIXED_INVEST_PRIV_FC_UNUSED" hidden="1">"c7808"</definedName>
    <definedName name="IQ_NONRES_FIXED_INVEST_PRIV_POP_FC_UNUSED" hidden="1">"c8028"</definedName>
    <definedName name="IQ_NONRES_FIXED_INVEST_PRIV_POP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 hidden="1">"c2249"</definedName>
    <definedName name="IQ_NORM_EPS_ACT_OR_EST_REUT">"c5472"</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_DATE_RT">"FIRSTDATETIME"</definedName>
    <definedName name="IQ_OPEN_PRICE_RT">"FIRST"</definedName>
    <definedName name="IQ_OPEN_TIME_RT">"FIRSTDATETIME1"</definedName>
    <definedName name="IQ_OPENED55" hidden="1">1</definedName>
    <definedName name="IQ_OPENPRICE" hidden="1">"c848"</definedName>
    <definedName name="IQ_OPER_INC" hidden="1">"c849"</definedName>
    <definedName name="IQ_OPER_INC_ACT_OR_EST" hidden="1">"c2220"</definedName>
    <definedName name="IQ_OPER_INC_ACT_OR_EST_REUT">"c5466"</definedName>
    <definedName name="IQ_OPER_INC_ACT_OR_EST_THOM">"c5304"</definedName>
    <definedName name="IQ_OPER_INC_BR" hidden="1">"c850"</definedName>
    <definedName name="IQ_OPER_INC_EST" hidden="1">"c1688"</definedName>
    <definedName name="IQ_OPER_INC_EST_REUT">"c5340"</definedName>
    <definedName name="IQ_OPER_INC_EST_THOM">"c5112"</definedName>
    <definedName name="IQ_OPER_INC_FIN" hidden="1">"c851"</definedName>
    <definedName name="IQ_OPER_INC_HIGH_EST" hidden="1">"c1690"</definedName>
    <definedName name="IQ_OPER_INC_HIGH_EST_REUT">"c5342"</definedName>
    <definedName name="IQ_OPER_INC_HIGH_EST_THOM">"c5114"</definedName>
    <definedName name="IQ_OPER_INC_INS" hidden="1">"c852"</definedName>
    <definedName name="IQ_OPER_INC_LOW_EST" hidden="1">"c1691"</definedName>
    <definedName name="IQ_OPER_INC_LOW_EST_REUT">"c5343"</definedName>
    <definedName name="IQ_OPER_INC_LOW_EST_THOM">"c5115"</definedName>
    <definedName name="IQ_OPER_INC_MARGIN" hidden="1">"c1448"</definedName>
    <definedName name="IQ_OPER_INC_MEDIAN_EST" hidden="1">"c1689"</definedName>
    <definedName name="IQ_OPER_INC_MEDIAN_EST_REUT">"c5341"</definedName>
    <definedName name="IQ_OPER_INC_MEDIAN_EST_THOM">"c5113"</definedName>
    <definedName name="IQ_OPER_INC_NUM_EST" hidden="1">"c1692"</definedName>
    <definedName name="IQ_OPER_INC_NUM_EST_REUT">"c5344"</definedName>
    <definedName name="IQ_OPER_INC_NUM_EST_THOM">"c5116"</definedName>
    <definedName name="IQ_OPER_INC_RE" hidden="1">"c6240"</definedName>
    <definedName name="IQ_OPER_INC_REIT" hidden="1">"c853"</definedName>
    <definedName name="IQ_OPER_INC_STDDEV_EST" hidden="1">"c1693"</definedName>
    <definedName name="IQ_OPER_INC_STDDEV_EST_REUT">"c5345"</definedName>
    <definedName name="IQ_OPER_INC_STDDEV_EST_THOM">"c5117"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EXCL_FWD_THOM">"c4056"</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G_FWD_THOM">"c4059"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REUT">"c3959"</definedName>
    <definedName name="IQ_PERCENT_CHANGE_EST_5YR_GROWTH_RATE_12MONTHS_THOM">"c5269"</definedName>
    <definedName name="IQ_PERCENT_CHANGE_EST_5YR_GROWTH_RATE_18MONTHS" hidden="1">"c1853"</definedName>
    <definedName name="IQ_PERCENT_CHANGE_EST_5YR_GROWTH_RATE_18MONTHS_REUT">"c3960"</definedName>
    <definedName name="IQ_PERCENT_CHANGE_EST_5YR_GROWTH_RATE_18MONTHS_THOM">"c5270"</definedName>
    <definedName name="IQ_PERCENT_CHANGE_EST_5YR_GROWTH_RATE_3MONTHS" hidden="1">"c1849"</definedName>
    <definedName name="IQ_PERCENT_CHANGE_EST_5YR_GROWTH_RATE_3MONTHS_REUT">"c3956"</definedName>
    <definedName name="IQ_PERCENT_CHANGE_EST_5YR_GROWTH_RATE_3MONTHS_THOM">"c5266"</definedName>
    <definedName name="IQ_PERCENT_CHANGE_EST_5YR_GROWTH_RATE_6MONTHS" hidden="1">"c1850"</definedName>
    <definedName name="IQ_PERCENT_CHANGE_EST_5YR_GROWTH_RATE_6MONTHS_REUT">"c3957"</definedName>
    <definedName name="IQ_PERCENT_CHANGE_EST_5YR_GROWTH_RATE_6MONTHS_THOM">"c5267"</definedName>
    <definedName name="IQ_PERCENT_CHANGE_EST_5YR_GROWTH_RATE_9MONTHS" hidden="1">"c1851"</definedName>
    <definedName name="IQ_PERCENT_CHANGE_EST_5YR_GROWTH_RATE_9MONTHS_REUT">"c3958"</definedName>
    <definedName name="IQ_PERCENT_CHANGE_EST_5YR_GROWTH_RATE_9MONTHS_THOM">"c5268"</definedName>
    <definedName name="IQ_PERCENT_CHANGE_EST_5YR_GROWTH_RATE_DAY" hidden="1">"c1846"</definedName>
    <definedName name="IQ_PERCENT_CHANGE_EST_5YR_GROWTH_RATE_DAY_REUT">"c3954"</definedName>
    <definedName name="IQ_PERCENT_CHANGE_EST_5YR_GROWTH_RATE_DAY_THOM">"c5264"</definedName>
    <definedName name="IQ_PERCENT_CHANGE_EST_5YR_GROWTH_RATE_MONTH" hidden="1">"c1848"</definedName>
    <definedName name="IQ_PERCENT_CHANGE_EST_5YR_GROWTH_RATE_MONTH_REUT">"c3955"</definedName>
    <definedName name="IQ_PERCENT_CHANGE_EST_5YR_GROWTH_RATE_MONTH_THOM">"c5265"</definedName>
    <definedName name="IQ_PERCENT_CHANGE_EST_5YR_GROWTH_RATE_WEEK" hidden="1">"c1847"</definedName>
    <definedName name="IQ_PERCENT_CHANGE_EST_5YR_GROWTH_RATE_WEEK_REUT">"c5435"</definedName>
    <definedName name="IQ_PERCENT_CHANGE_EST_5YR_GROWTH_RATE_WEEK_THOM">"c5277"</definedName>
    <definedName name="IQ_PERCENT_CHANGE_EST_CFPS_12MONTHS" hidden="1">"c1812"</definedName>
    <definedName name="IQ_PERCENT_CHANGE_EST_CFPS_12MONTHS_REUT">"c3924"</definedName>
    <definedName name="IQ_PERCENT_CHANGE_EST_CFPS_12MONTHS_THOM">"c5234"</definedName>
    <definedName name="IQ_PERCENT_CHANGE_EST_CFPS_18MONTHS" hidden="1">"c1813"</definedName>
    <definedName name="IQ_PERCENT_CHANGE_EST_CFPS_18MONTHS_REUT">"c3925"</definedName>
    <definedName name="IQ_PERCENT_CHANGE_EST_CFPS_18MONTHS_THOM">"c5235"</definedName>
    <definedName name="IQ_PERCENT_CHANGE_EST_CFPS_3MONTHS" hidden="1">"c1809"</definedName>
    <definedName name="IQ_PERCENT_CHANGE_EST_CFPS_3MONTHS_REUT">"c3921"</definedName>
    <definedName name="IQ_PERCENT_CHANGE_EST_CFPS_3MONTHS_THOM">"c5231"</definedName>
    <definedName name="IQ_PERCENT_CHANGE_EST_CFPS_6MONTHS" hidden="1">"c1810"</definedName>
    <definedName name="IQ_PERCENT_CHANGE_EST_CFPS_6MONTHS_REUT">"c3922"</definedName>
    <definedName name="IQ_PERCENT_CHANGE_EST_CFPS_6MONTHS_THOM">"c5232"</definedName>
    <definedName name="IQ_PERCENT_CHANGE_EST_CFPS_9MONTHS" hidden="1">"c1811"</definedName>
    <definedName name="IQ_PERCENT_CHANGE_EST_CFPS_9MONTHS_REUT">"c3923"</definedName>
    <definedName name="IQ_PERCENT_CHANGE_EST_CFPS_9MONTHS_THOM">"c5233"</definedName>
    <definedName name="IQ_PERCENT_CHANGE_EST_CFPS_DAY" hidden="1">"c1806"</definedName>
    <definedName name="IQ_PERCENT_CHANGE_EST_CFPS_DAY_REUT">"c3919"</definedName>
    <definedName name="IQ_PERCENT_CHANGE_EST_CFPS_DAY_THOM">"c5229"</definedName>
    <definedName name="IQ_PERCENT_CHANGE_EST_CFPS_MONTH" hidden="1">"c1808"</definedName>
    <definedName name="IQ_PERCENT_CHANGE_EST_CFPS_MONTH_REUT">"c3920"</definedName>
    <definedName name="IQ_PERCENT_CHANGE_EST_CFPS_MONTH_THOM">"c5230"</definedName>
    <definedName name="IQ_PERCENT_CHANGE_EST_CFPS_WEEK" hidden="1">"c1807"</definedName>
    <definedName name="IQ_PERCENT_CHANGE_EST_CFPS_WEEK_REUT">"c3962"</definedName>
    <definedName name="IQ_PERCENT_CHANGE_EST_CFPS_WEEK_THOM">"c5272"</definedName>
    <definedName name="IQ_PERCENT_CHANGE_EST_DPS_12MONTHS" hidden="1">"c1820"</definedName>
    <definedName name="IQ_PERCENT_CHANGE_EST_DPS_12MONTHS_REUT">"c3931"</definedName>
    <definedName name="IQ_PERCENT_CHANGE_EST_DPS_12MONTHS_THOM">"c5241"</definedName>
    <definedName name="IQ_PERCENT_CHANGE_EST_DPS_18MONTHS" hidden="1">"c1821"</definedName>
    <definedName name="IQ_PERCENT_CHANGE_EST_DPS_18MONTHS_REUT">"c3932"</definedName>
    <definedName name="IQ_PERCENT_CHANGE_EST_DPS_18MONTHS_THOM">"c5242"</definedName>
    <definedName name="IQ_PERCENT_CHANGE_EST_DPS_3MONTHS" hidden="1">"c1817"</definedName>
    <definedName name="IQ_PERCENT_CHANGE_EST_DPS_3MONTHS_REUT">"c3928"</definedName>
    <definedName name="IQ_PERCENT_CHANGE_EST_DPS_3MONTHS_THOM">"c5238"</definedName>
    <definedName name="IQ_PERCENT_CHANGE_EST_DPS_6MONTHS" hidden="1">"c1818"</definedName>
    <definedName name="IQ_PERCENT_CHANGE_EST_DPS_6MONTHS_REUT">"c3929"</definedName>
    <definedName name="IQ_PERCENT_CHANGE_EST_DPS_6MONTHS_THOM">"c5239"</definedName>
    <definedName name="IQ_PERCENT_CHANGE_EST_DPS_9MONTHS" hidden="1">"c1819"</definedName>
    <definedName name="IQ_PERCENT_CHANGE_EST_DPS_9MONTHS_REUT">"c3930"</definedName>
    <definedName name="IQ_PERCENT_CHANGE_EST_DPS_9MONTHS_THOM">"c5240"</definedName>
    <definedName name="IQ_PERCENT_CHANGE_EST_DPS_DAY" hidden="1">"c1814"</definedName>
    <definedName name="IQ_PERCENT_CHANGE_EST_DPS_DAY_REUT">"c3926"</definedName>
    <definedName name="IQ_PERCENT_CHANGE_EST_DPS_DAY_THOM">"c5236"</definedName>
    <definedName name="IQ_PERCENT_CHANGE_EST_DPS_MONTH" hidden="1">"c1816"</definedName>
    <definedName name="IQ_PERCENT_CHANGE_EST_DPS_MONTH_REUT">"c3927"</definedName>
    <definedName name="IQ_PERCENT_CHANGE_EST_DPS_MONTH_THOM">"c5237"</definedName>
    <definedName name="IQ_PERCENT_CHANGE_EST_DPS_WEEK" hidden="1">"c1815"</definedName>
    <definedName name="IQ_PERCENT_CHANGE_EST_DPS_WEEK_REUT">"c3963"</definedName>
    <definedName name="IQ_PERCENT_CHANGE_EST_DPS_WEEK_THOM">"c5273"</definedName>
    <definedName name="IQ_PERCENT_CHANGE_EST_EBITDA_12MONTHS" hidden="1">"c1804"</definedName>
    <definedName name="IQ_PERCENT_CHANGE_EST_EBITDA_12MONTHS_REUT">"c3917"</definedName>
    <definedName name="IQ_PERCENT_CHANGE_EST_EBITDA_12MONTHS_THOM">"c5227"</definedName>
    <definedName name="IQ_PERCENT_CHANGE_EST_EBITDA_18MONTHS" hidden="1">"c1805"</definedName>
    <definedName name="IQ_PERCENT_CHANGE_EST_EBITDA_18MONTHS_REUT">"c3918"</definedName>
    <definedName name="IQ_PERCENT_CHANGE_EST_EBITDA_18MONTHS_THOM">"c5228"</definedName>
    <definedName name="IQ_PERCENT_CHANGE_EST_EBITDA_3MONTHS" hidden="1">"c1801"</definedName>
    <definedName name="IQ_PERCENT_CHANGE_EST_EBITDA_3MONTHS_REUT">"c3914"</definedName>
    <definedName name="IQ_PERCENT_CHANGE_EST_EBITDA_3MONTHS_THOM">"c5224"</definedName>
    <definedName name="IQ_PERCENT_CHANGE_EST_EBITDA_6MONTHS" hidden="1">"c1802"</definedName>
    <definedName name="IQ_PERCENT_CHANGE_EST_EBITDA_6MONTHS_REUT">"c3915"</definedName>
    <definedName name="IQ_PERCENT_CHANGE_EST_EBITDA_6MONTHS_THOM">"c5225"</definedName>
    <definedName name="IQ_PERCENT_CHANGE_EST_EBITDA_9MONTHS" hidden="1">"c1803"</definedName>
    <definedName name="IQ_PERCENT_CHANGE_EST_EBITDA_9MONTHS_REUT">"c3916"</definedName>
    <definedName name="IQ_PERCENT_CHANGE_EST_EBITDA_9MONTHS_THOM">"c5226"</definedName>
    <definedName name="IQ_PERCENT_CHANGE_EST_EBITDA_DAY" hidden="1">"c1798"</definedName>
    <definedName name="IQ_PERCENT_CHANGE_EST_EBITDA_DAY_REUT">"c3912"</definedName>
    <definedName name="IQ_PERCENT_CHANGE_EST_EBITDA_DAY_THOM">"c5222"</definedName>
    <definedName name="IQ_PERCENT_CHANGE_EST_EBITDA_MONTH" hidden="1">"c1800"</definedName>
    <definedName name="IQ_PERCENT_CHANGE_EST_EBITDA_MONTH_REUT">"c3913"</definedName>
    <definedName name="IQ_PERCENT_CHANGE_EST_EBITDA_MONTH_THOM">"c5223"</definedName>
    <definedName name="IQ_PERCENT_CHANGE_EST_EBITDA_WEEK" hidden="1">"c1799"</definedName>
    <definedName name="IQ_PERCENT_CHANGE_EST_EBITDA_WEEK_REUT">"c3961"</definedName>
    <definedName name="IQ_PERCENT_CHANGE_EST_EBITDA_WEEK_THOM">"c5271"</definedName>
    <definedName name="IQ_PERCENT_CHANGE_EST_EPS_12MONTHS" hidden="1">"c1788"</definedName>
    <definedName name="IQ_PERCENT_CHANGE_EST_EPS_12MONTHS_REUT">"c3902"</definedName>
    <definedName name="IQ_PERCENT_CHANGE_EST_EPS_12MONTHS_THOM">"c5212"</definedName>
    <definedName name="IQ_PERCENT_CHANGE_EST_EPS_18MONTHS" hidden="1">"c1789"</definedName>
    <definedName name="IQ_PERCENT_CHANGE_EST_EPS_18MONTHS_REUT">"c3903"</definedName>
    <definedName name="IQ_PERCENT_CHANGE_EST_EPS_18MONTHS_THOM">"c5213"</definedName>
    <definedName name="IQ_PERCENT_CHANGE_EST_EPS_3MONTHS" hidden="1">"c1785"</definedName>
    <definedName name="IQ_PERCENT_CHANGE_EST_EPS_3MONTHS_REUT">"c3899"</definedName>
    <definedName name="IQ_PERCENT_CHANGE_EST_EPS_3MONTHS_THOM">"c5209"</definedName>
    <definedName name="IQ_PERCENT_CHANGE_EST_EPS_6MONTHS" hidden="1">"c1786"</definedName>
    <definedName name="IQ_PERCENT_CHANGE_EST_EPS_6MONTHS_REUT">"c3900"</definedName>
    <definedName name="IQ_PERCENT_CHANGE_EST_EPS_6MONTHS_THOM">"c5210"</definedName>
    <definedName name="IQ_PERCENT_CHANGE_EST_EPS_9MONTHS" hidden="1">"c1787"</definedName>
    <definedName name="IQ_PERCENT_CHANGE_EST_EPS_9MONTHS_REUT">"c3901"</definedName>
    <definedName name="IQ_PERCENT_CHANGE_EST_EPS_9MONTHS_THOM">"c5211"</definedName>
    <definedName name="IQ_PERCENT_CHANGE_EST_EPS_DAY" hidden="1">"c1782"</definedName>
    <definedName name="IQ_PERCENT_CHANGE_EST_EPS_DAY_REUT">"c3896"</definedName>
    <definedName name="IQ_PERCENT_CHANGE_EST_EPS_DAY_THOM">"c5206"</definedName>
    <definedName name="IQ_PERCENT_CHANGE_EST_EPS_MONTH" hidden="1">"c1784"</definedName>
    <definedName name="IQ_PERCENT_CHANGE_EST_EPS_MONTH_REUT">"c3898"</definedName>
    <definedName name="IQ_PERCENT_CHANGE_EST_EPS_MONTH_THOM">"c5208"</definedName>
    <definedName name="IQ_PERCENT_CHANGE_EST_EPS_WEEK" hidden="1">"c1783"</definedName>
    <definedName name="IQ_PERCENT_CHANGE_EST_EPS_WEEK_REUT">"c3897"</definedName>
    <definedName name="IQ_PERCENT_CHANGE_EST_EPS_WEEK_THOM">"c5207"</definedName>
    <definedName name="IQ_PERCENT_CHANGE_EST_FFO_12MONTHS" hidden="1">"c1828"</definedName>
    <definedName name="IQ_PERCENT_CHANGE_EST_FFO_12MONTHS_REUT">"c3938"</definedName>
    <definedName name="IQ_PERCENT_CHANGE_EST_FFO_12MONTHS_THOM">"c5248"</definedName>
    <definedName name="IQ_PERCENT_CHANGE_EST_FFO_18MONTHS" hidden="1">"c1829"</definedName>
    <definedName name="IQ_PERCENT_CHANGE_EST_FFO_18MONTHS_REUT">"c3939"</definedName>
    <definedName name="IQ_PERCENT_CHANGE_EST_FFO_18MONTHS_THOM">"c5249"</definedName>
    <definedName name="IQ_PERCENT_CHANGE_EST_FFO_3MONTHS" hidden="1">"c1825"</definedName>
    <definedName name="IQ_PERCENT_CHANGE_EST_FFO_3MONTHS_REUT">"c3935"</definedName>
    <definedName name="IQ_PERCENT_CHANGE_EST_FFO_3MONTHS_THOM">"c5245"</definedName>
    <definedName name="IQ_PERCENT_CHANGE_EST_FFO_6MONTHS" hidden="1">"c1826"</definedName>
    <definedName name="IQ_PERCENT_CHANGE_EST_FFO_6MONTHS_REUT">"c3936"</definedName>
    <definedName name="IQ_PERCENT_CHANGE_EST_FFO_6MONTHS_THOM">"c5246"</definedName>
    <definedName name="IQ_PERCENT_CHANGE_EST_FFO_9MONTHS" hidden="1">"c1827"</definedName>
    <definedName name="IQ_PERCENT_CHANGE_EST_FFO_9MONTHS_REUT">"c3937"</definedName>
    <definedName name="IQ_PERCENT_CHANGE_EST_FFO_9MONTHS_THOM">"c5247"</definedName>
    <definedName name="IQ_PERCENT_CHANGE_EST_FFO_DAY" hidden="1">"c1822"</definedName>
    <definedName name="IQ_PERCENT_CHANGE_EST_FFO_DAY_REUT">"c3933"</definedName>
    <definedName name="IQ_PERCENT_CHANGE_EST_FFO_DAY_THOM">"c5243"</definedName>
    <definedName name="IQ_PERCENT_CHANGE_EST_FFO_MONTH" hidden="1">"c1824"</definedName>
    <definedName name="IQ_PERCENT_CHANGE_EST_FFO_MONTH_REUT">"c3934"</definedName>
    <definedName name="IQ_PERCENT_CHANGE_EST_FFO_MONTH_THOM">"c5244"</definedName>
    <definedName name="IQ_PERCENT_CHANGE_EST_FFO_WEEK" hidden="1">"c1823"</definedName>
    <definedName name="IQ_PERCENT_CHANGE_EST_FFO_WEEK_REUT">"c3964"</definedName>
    <definedName name="IQ_PERCENT_CHANGE_EST_FFO_WEEK_THOM">"c5274"</definedName>
    <definedName name="IQ_PERCENT_CHANGE_EST_PRICE_TARGET_12MONTHS" hidden="1">"c1844"</definedName>
    <definedName name="IQ_PERCENT_CHANGE_EST_PRICE_TARGET_12MONTHS_REUT">"c3952"</definedName>
    <definedName name="IQ_PERCENT_CHANGE_EST_PRICE_TARGET_12MONTHS_THOM">"c5262"</definedName>
    <definedName name="IQ_PERCENT_CHANGE_EST_PRICE_TARGET_18MONTHS" hidden="1">"c1845"</definedName>
    <definedName name="IQ_PERCENT_CHANGE_EST_PRICE_TARGET_18MONTHS_REUT">"c3953"</definedName>
    <definedName name="IQ_PERCENT_CHANGE_EST_PRICE_TARGET_18MONTHS_THOM">"c5263"</definedName>
    <definedName name="IQ_PERCENT_CHANGE_EST_PRICE_TARGET_3MONTHS" hidden="1">"c1841"</definedName>
    <definedName name="IQ_PERCENT_CHANGE_EST_PRICE_TARGET_3MONTHS_REUT">"c3949"</definedName>
    <definedName name="IQ_PERCENT_CHANGE_EST_PRICE_TARGET_3MONTHS_THOM">"c5259"</definedName>
    <definedName name="IQ_PERCENT_CHANGE_EST_PRICE_TARGET_6MONTHS" hidden="1">"c1842"</definedName>
    <definedName name="IQ_PERCENT_CHANGE_EST_PRICE_TARGET_6MONTHS_REUT">"c3950"</definedName>
    <definedName name="IQ_PERCENT_CHANGE_EST_PRICE_TARGET_6MONTHS_THOM">"c5260"</definedName>
    <definedName name="IQ_PERCENT_CHANGE_EST_PRICE_TARGET_9MONTHS" hidden="1">"c1843"</definedName>
    <definedName name="IQ_PERCENT_CHANGE_EST_PRICE_TARGET_9MONTHS_REUT">"c3951"</definedName>
    <definedName name="IQ_PERCENT_CHANGE_EST_PRICE_TARGET_9MONTHS_THOM">"c5261"</definedName>
    <definedName name="IQ_PERCENT_CHANGE_EST_PRICE_TARGET_DAY" hidden="1">"c1838"</definedName>
    <definedName name="IQ_PERCENT_CHANGE_EST_PRICE_TARGET_DAY_REUT">"c3947"</definedName>
    <definedName name="IQ_PERCENT_CHANGE_EST_PRICE_TARGET_DAY_THOM">"c5257"</definedName>
    <definedName name="IQ_PERCENT_CHANGE_EST_PRICE_TARGET_MONTH" hidden="1">"c1840"</definedName>
    <definedName name="IQ_PERCENT_CHANGE_EST_PRICE_TARGET_MONTH_REUT">"c3948"</definedName>
    <definedName name="IQ_PERCENT_CHANGE_EST_PRICE_TARGET_MONTH_THOM">"c5258"</definedName>
    <definedName name="IQ_PERCENT_CHANGE_EST_PRICE_TARGET_WEEK" hidden="1">"c1839"</definedName>
    <definedName name="IQ_PERCENT_CHANGE_EST_PRICE_TARGET_WEEK_REUT">"c3967"</definedName>
    <definedName name="IQ_PERCENT_CHANGE_EST_PRICE_TARGET_WEEK_THOM">"c5276"</definedName>
    <definedName name="IQ_PERCENT_CHANGE_EST_RECO_12MONTHS" hidden="1">"c1836"</definedName>
    <definedName name="IQ_PERCENT_CHANGE_EST_RECO_12MONTHS_REUT">"c3945"</definedName>
    <definedName name="IQ_PERCENT_CHANGE_EST_RECO_12MONTHS_THOM">"c5255"</definedName>
    <definedName name="IQ_PERCENT_CHANGE_EST_RECO_18MONTHS" hidden="1">"c1837"</definedName>
    <definedName name="IQ_PERCENT_CHANGE_EST_RECO_18MONTHS_REUT">"c3946"</definedName>
    <definedName name="IQ_PERCENT_CHANGE_EST_RECO_18MONTHS_THOM">"c5256"</definedName>
    <definedName name="IQ_PERCENT_CHANGE_EST_RECO_3MONTHS" hidden="1">"c1833"</definedName>
    <definedName name="IQ_PERCENT_CHANGE_EST_RECO_3MONTHS_REUT">"c3942"</definedName>
    <definedName name="IQ_PERCENT_CHANGE_EST_RECO_3MONTHS_THOM">"c5252"</definedName>
    <definedName name="IQ_PERCENT_CHANGE_EST_RECO_6MONTHS" hidden="1">"c1834"</definedName>
    <definedName name="IQ_PERCENT_CHANGE_EST_RECO_6MONTHS_REUT">"c3943"</definedName>
    <definedName name="IQ_PERCENT_CHANGE_EST_RECO_6MONTHS_THOM">"c5253"</definedName>
    <definedName name="IQ_PERCENT_CHANGE_EST_RECO_9MONTHS" hidden="1">"c1835"</definedName>
    <definedName name="IQ_PERCENT_CHANGE_EST_RECO_9MONTHS_REUT">"c3944"</definedName>
    <definedName name="IQ_PERCENT_CHANGE_EST_RECO_9MONTHS_THOM">"c5254"</definedName>
    <definedName name="IQ_PERCENT_CHANGE_EST_RECO_DAY" hidden="1">"c1830"</definedName>
    <definedName name="IQ_PERCENT_CHANGE_EST_RECO_DAY_REUT">"c3940"</definedName>
    <definedName name="IQ_PERCENT_CHANGE_EST_RECO_DAY_THOM">"c5250"</definedName>
    <definedName name="IQ_PERCENT_CHANGE_EST_RECO_MONTH" hidden="1">"c1832"</definedName>
    <definedName name="IQ_PERCENT_CHANGE_EST_RECO_MONTH_REUT">"c3941"</definedName>
    <definedName name="IQ_PERCENT_CHANGE_EST_RECO_MONTH_THOM">"c5251"</definedName>
    <definedName name="IQ_PERCENT_CHANGE_EST_RECO_WEEK" hidden="1">"c1831"</definedName>
    <definedName name="IQ_PERCENT_CHANGE_EST_RECO_WEEK_REUT">"c3966"</definedName>
    <definedName name="IQ_PERCENT_CHANGE_EST_RECO_WEEK_THOM">"c5275"</definedName>
    <definedName name="IQ_PERCENT_CHANGE_EST_REV_12MONTHS" hidden="1">"c1796"</definedName>
    <definedName name="IQ_PERCENT_CHANGE_EST_REV_12MONTHS_REUT">"c3910"</definedName>
    <definedName name="IQ_PERCENT_CHANGE_EST_REV_12MONTHS_THOM">"c5220"</definedName>
    <definedName name="IQ_PERCENT_CHANGE_EST_REV_18MONTHS" hidden="1">"c1797"</definedName>
    <definedName name="IQ_PERCENT_CHANGE_EST_REV_18MONTHS_REUT">"c3911"</definedName>
    <definedName name="IQ_PERCENT_CHANGE_EST_REV_18MONTHS_THOM">"c5221"</definedName>
    <definedName name="IQ_PERCENT_CHANGE_EST_REV_3MONTHS" hidden="1">"c1793"</definedName>
    <definedName name="IQ_PERCENT_CHANGE_EST_REV_3MONTHS_REUT">"c3907"</definedName>
    <definedName name="IQ_PERCENT_CHANGE_EST_REV_3MONTHS_THOM">"c5217"</definedName>
    <definedName name="IQ_PERCENT_CHANGE_EST_REV_6MONTHS" hidden="1">"c1794"</definedName>
    <definedName name="IQ_PERCENT_CHANGE_EST_REV_6MONTHS_REUT">"c3908"</definedName>
    <definedName name="IQ_PERCENT_CHANGE_EST_REV_6MONTHS_THOM">"c5218"</definedName>
    <definedName name="IQ_PERCENT_CHANGE_EST_REV_9MONTHS" hidden="1">"c1795"</definedName>
    <definedName name="IQ_PERCENT_CHANGE_EST_REV_9MONTHS_REUT">"c3909"</definedName>
    <definedName name="IQ_PERCENT_CHANGE_EST_REV_9MONTHS_THOM">"c5219"</definedName>
    <definedName name="IQ_PERCENT_CHANGE_EST_REV_DAY" hidden="1">"c1790"</definedName>
    <definedName name="IQ_PERCENT_CHANGE_EST_REV_DAY_REUT">"c3904"</definedName>
    <definedName name="IQ_PERCENT_CHANGE_EST_REV_DAY_THOM">"c5214"</definedName>
    <definedName name="IQ_PERCENT_CHANGE_EST_REV_MONTH" hidden="1">"c1792"</definedName>
    <definedName name="IQ_PERCENT_CHANGE_EST_REV_MONTH_REUT">"c3906"</definedName>
    <definedName name="IQ_PERCENT_CHANGE_EST_REV_MONTH_THOM">"c5216"</definedName>
    <definedName name="IQ_PERCENT_CHANGE_EST_REV_WEEK" hidden="1">"c1791"</definedName>
    <definedName name="IQ_PERCENT_CHANGE_EST_REV_WEEK_REUT">"c3905"</definedName>
    <definedName name="IQ_PERCENT_CHANGE_EST_REV_WEEK_THOM">"c5215"</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REUT">"c3968"</definedName>
    <definedName name="IQ_POTENTIAL_UPSIDE_THOM">"c5279"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REUT">"c5467"</definedName>
    <definedName name="IQ_PRE_TAX_ACT_OR_EST_THOM">"c5305"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REUT">"c5354"</definedName>
    <definedName name="IQ_PRETAX_GW_INC_HIGH_EST" hidden="1">"c1704"</definedName>
    <definedName name="IQ_PRETAX_GW_INC_HIGH_EST_REUT">"c5356"</definedName>
    <definedName name="IQ_PRETAX_GW_INC_LOW_EST" hidden="1">"c1705"</definedName>
    <definedName name="IQ_PRETAX_GW_INC_LOW_EST_REUT">"c5357"</definedName>
    <definedName name="IQ_PRETAX_GW_INC_MEDIAN_EST" hidden="1">"c1703"</definedName>
    <definedName name="IQ_PRETAX_GW_INC_MEDIAN_EST_REUT">"c5355"</definedName>
    <definedName name="IQ_PRETAX_GW_INC_NUM_EST" hidden="1">"c1706"</definedName>
    <definedName name="IQ_PRETAX_GW_INC_NUM_EST_REUT">"c5358"</definedName>
    <definedName name="IQ_PRETAX_GW_INC_STDDEV_EST" hidden="1">"c1707"</definedName>
    <definedName name="IQ_PRETAX_GW_INC_STDDEV_EST_REUT">"c5359"</definedName>
    <definedName name="IQ_PRETAX_INC_EST" hidden="1">"c1695"</definedName>
    <definedName name="IQ_PRETAX_INC_EST_REUT">"c5347"</definedName>
    <definedName name="IQ_PRETAX_INC_EST_THOM">"c5119"</definedName>
    <definedName name="IQ_PRETAX_INC_HIGH_EST" hidden="1">"c1697"</definedName>
    <definedName name="IQ_PRETAX_INC_HIGH_EST_REUT">"c5349"</definedName>
    <definedName name="IQ_PRETAX_INC_HIGH_EST_THOM">"c5121"</definedName>
    <definedName name="IQ_PRETAX_INC_LOW_EST" hidden="1">"c1698"</definedName>
    <definedName name="IQ_PRETAX_INC_LOW_EST_REUT">"c5350"</definedName>
    <definedName name="IQ_PRETAX_INC_LOW_EST_THOM">"c5122"</definedName>
    <definedName name="IQ_PRETAX_INC_MEDIAN_EST" hidden="1">"c1696"</definedName>
    <definedName name="IQ_PRETAX_INC_MEDIAN_EST_REUT">"c5348"</definedName>
    <definedName name="IQ_PRETAX_INC_MEDIAN_EST_THOM">"c5120"</definedName>
    <definedName name="IQ_PRETAX_INC_NUM_EST" hidden="1">"c1699"</definedName>
    <definedName name="IQ_PRETAX_INC_NUM_EST_REUT">"c5351"</definedName>
    <definedName name="IQ_PRETAX_INC_NUM_EST_THOM">"c5123"</definedName>
    <definedName name="IQ_PRETAX_INC_STDDEV_EST" hidden="1">"c1700"</definedName>
    <definedName name="IQ_PRETAX_INC_STDDEV_EST_REUT">"c5352"</definedName>
    <definedName name="IQ_PRETAX_INC_STDDEV_EST_THOM">"c5124"</definedName>
    <definedName name="IQ_PRETAX_REPORT_INC_EST" hidden="1">"c1709"</definedName>
    <definedName name="IQ_PRETAX_REPORT_INC_EST_REUT">"c5361"</definedName>
    <definedName name="IQ_PRETAX_REPORT_INC_HIGH_EST" hidden="1">"c1711"</definedName>
    <definedName name="IQ_PRETAX_REPORT_INC_HIGH_EST_REUT">"c5363"</definedName>
    <definedName name="IQ_PRETAX_REPORT_INC_LOW_EST" hidden="1">"c1712"</definedName>
    <definedName name="IQ_PRETAX_REPORT_INC_LOW_EST_REUT">"c5364"</definedName>
    <definedName name="IQ_PRETAX_REPORT_INC_MEDIAN_EST" hidden="1">"c1710"</definedName>
    <definedName name="IQ_PRETAX_REPORT_INC_MEDIAN_EST_REUT">"c5362"</definedName>
    <definedName name="IQ_PRETAX_REPORT_INC_NUM_EST" hidden="1">"c1713"</definedName>
    <definedName name="IQ_PRETAX_REPORT_INC_NUM_EST_REUT">"c5365"</definedName>
    <definedName name="IQ_PRETAX_REPORT_INC_STDDEV_EST" hidden="1">"c1714"</definedName>
    <definedName name="IQ_PRETAX_REPORT_INC_STDDEV_EST_REUT">"c5366"</definedName>
    <definedName name="IQ_PRETAX_RETURN_ASSETS_FDIC" hidden="1">"c6731"</definedName>
    <definedName name="IQ_PREVIOUS_DATE_RT">"PREVIOUSLASTDATE"</definedName>
    <definedName name="IQ_PREVIOUS_PRICE_RT">"PREVIOUSLAST"</definedName>
    <definedName name="IQ_PRICE_CFPS_FWD" hidden="1">"c2237"</definedName>
    <definedName name="IQ_PRICE_CFPS_FWD_REUT">"c4053"</definedName>
    <definedName name="IQ_PRICE_CFPS_FWD_THOM">"c4060"</definedName>
    <definedName name="IQ_PRICE_CHANGE_PCT_RT">"CHANGEPCT"</definedName>
    <definedName name="IQ_PRICE_CHANGE_RT">"CHANGE"</definedName>
    <definedName name="IQ_PRICE_DATE_RT">"LASTDATE"</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RT">"LAST"</definedName>
    <definedName name="IQ_PRICE_TARGET" hidden="1">"c82"</definedName>
    <definedName name="IQ_PRICE_TARGET_BOTTOM_UP">"c5486"</definedName>
    <definedName name="IQ_PRICE_TARGET_BOTTOM_UP_REUT">"c5494"</definedName>
    <definedName name="IQ_PRICE_TARGET_CIQ" hidden="1">"c3613"</definedName>
    <definedName name="IQ_PRICE_TARGET_REUT" hidden="1">"c3631"</definedName>
    <definedName name="IQ_PRICE_TARGET_THOM">"c3649"</definedName>
    <definedName name="IQ_PRICE_TIME_RT">"LASTTIME"</definedName>
    <definedName name="IQ_PRICE_VOLATILITY_EST">"c4492"</definedName>
    <definedName name="IQ_PRICE_VOLATILITY_HIGH">"c4493"</definedName>
    <definedName name="IQ_PRICE_VOLATILITY_LOW">"c4494"</definedName>
    <definedName name="IQ_PRICE_VOLATILITY_MEDIAN">"c4495"</definedName>
    <definedName name="IQ_PRICE_VOLATILITY_NUM">"c4496"</definedName>
    <definedName name="IQ_PRICE_VOLATILITY_STDDEV">"c4497"</definedName>
    <definedName name="IQ_PRICEDATE" hidden="1">"c1069"</definedName>
    <definedName name="IQ_PRICING_DATE" hidden="1">"c1613"</definedName>
    <definedName name="IQ_PRIMARY_EPS_TYPE">"c4498"</definedName>
    <definedName name="IQ_PRIMARY_EPS_TYPE_REUT">"c5481"</definedName>
    <definedName name="IQ_PRIMARY_INDUSTRY" hidden="1">"c1070"</definedName>
    <definedName name="IQ_PRINCIPAL_AMT" hidden="1">"c2157"</definedName>
    <definedName name="IQ_PRIVATE_CONST_TOTAL_APR_FC_UNUSED" hidden="1">"c8559"</definedName>
    <definedName name="IQ_PRIVATE_CONST_TOTAL_APR_UNUSED" hidden="1">"c7679"</definedName>
    <definedName name="IQ_PRIVATE_CONST_TOTAL_FC_UNUSED" hidden="1">"c7899"</definedName>
    <definedName name="IQ_PRIVATE_CONST_TOTAL_POP_FC_UNUSED" hidden="1">"c8119"</definedName>
    <definedName name="IQ_PRIVATE_CONST_TOTAL_POP_UNUSED" hidden="1">"c7239"</definedName>
    <definedName name="IQ_PRIVATE_CONST_TOTAL_UNUSED" hidden="1">"c7019"</definedName>
    <definedName name="IQ_PRIVATE_CONST_TOTAL_YOY_FC_UNUSED" hidden="1">"c8339"</definedName>
    <definedName name="IQ_PRIVATE_CONST_TOTAL_YOY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UNUSED" hidden="1">"c7655"</definedName>
    <definedName name="IQ_PRIVATE_RES_CONST_REAL_FC_UNUSED" hidden="1">"c7875"</definedName>
    <definedName name="IQ_PRIVATE_RES_CONST_REAL_POP_FC_UNUSED" hidden="1">"c8095"</definedName>
    <definedName name="IQ_PRIVATE_RES_CONST_REAL_POP_UNUSED" hidden="1">"c7215"</definedName>
    <definedName name="IQ_PRIVATE_RES_CONST_REAL_UNUSED" hidden="1">"c6995"</definedName>
    <definedName name="IQ_PRIVATE_RES_CONST_REAL_YOY_FC_UNUSED" hidden="1">"c8315"</definedName>
    <definedName name="IQ_PRIVATE_RES_CONST_REAL_YOY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UNUSED" hidden="1">"c7611"</definedName>
    <definedName name="IQ_PURCHASES_EQUIP_NONRES_SAAR_FC_UNUSED" hidden="1">"c7831"</definedName>
    <definedName name="IQ_PURCHASES_EQUIP_NONRES_SAAR_POP_FC_UNUSED" hidden="1">"c8051"</definedName>
    <definedName name="IQ_PURCHASES_EQUIP_NONRES_SAAR_POP_UNUSED" hidden="1">"c7171"</definedName>
    <definedName name="IQ_PURCHASES_EQUIP_NONRES_SAAR_UNUSED" hidden="1">"c6951"</definedName>
    <definedName name="IQ_PURCHASES_EQUIP_NONRES_SAAR_YOY_FC_UNUSED" hidden="1">"c8271"</definedName>
    <definedName name="IQ_PURCHASES_EQUIP_NONRES_SAAR_YOY_UNUSED" hidden="1">"c7391"</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EST">"c4499"</definedName>
    <definedName name="IQ_RECURRING_PROFIT_GUIDANCE">"c4500"</definedName>
    <definedName name="IQ_RECURRING_PROFIT_HIGH_EST">"c4501"</definedName>
    <definedName name="IQ_RECURRING_PROFIT_HIGH_GUIDANCE">"c4179"</definedName>
    <definedName name="IQ_RECURRING_PROFIT_LOW_EST">"c4502"</definedName>
    <definedName name="IQ_RECURRING_PROFIT_LOW_GUIDANCE">"c4219"</definedName>
    <definedName name="IQ_RECURRING_PROFIT_MEDIAN_EST">"c4503"</definedName>
    <definedName name="IQ_RECURRING_PROFIT_NUM_EST">"c4504"</definedName>
    <definedName name="IQ_RECURRING_PROFIT_SHARE_ACT_OR_EST" hidden="1">"c4508"</definedName>
    <definedName name="IQ_RECURRING_PROFIT_SHARE_EST">"c4506"</definedName>
    <definedName name="IQ_RECURRING_PROFIT_SHARE_GUIDANCE">"c4509"</definedName>
    <definedName name="IQ_RECURRING_PROFIT_SHARE_HIGH_EST">"c4510"</definedName>
    <definedName name="IQ_RECURRING_PROFIT_SHARE_HIGH_GUIDANCE">"c4200"</definedName>
    <definedName name="IQ_RECURRING_PROFIT_SHARE_LOW_EST">"c4511"</definedName>
    <definedName name="IQ_RECURRING_PROFIT_SHARE_LOW_GUIDANCE">"c4240"</definedName>
    <definedName name="IQ_RECURRING_PROFIT_SHARE_MEDIAN_EST">"c4512"</definedName>
    <definedName name="IQ_RECURRING_PROFIT_SHARE_NUM_EST">"c4513"</definedName>
    <definedName name="IQ_RECURRING_PROFIT_SHARE_STDDEV_EST">"c4514"</definedName>
    <definedName name="IQ_RECURRING_PROFIT_STDDEV_EST">"c4516"</definedName>
    <definedName name="IQ_REDEEM_PREF_STOCK" hidden="1">"c1417"</definedName>
    <definedName name="IQ_REF_ENTITY">"c6033"</definedName>
    <definedName name="IQ_REF_ENTITY_CIQID">"c6024"</definedName>
    <definedName name="IQ_REF_ENTITY_TICKER">"c6023"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 hidden="1">"c8536"</definedName>
    <definedName name="IQ_RES_CONST_REAL_APR_UNUSED" hidden="1">"c7656"</definedName>
    <definedName name="IQ_RES_CONST_REAL_FC_UNUSED" hidden="1">"c7876"</definedName>
    <definedName name="IQ_RES_CONST_REAL_POP_FC_UNUSED" hidden="1">"c8096"</definedName>
    <definedName name="IQ_RES_CONST_REAL_POP_UNUSED" hidden="1">"c7216"</definedName>
    <definedName name="IQ_RES_CONST_REAL_SAAR_APR_FC_UNUSED" hidden="1">"c8537"</definedName>
    <definedName name="IQ_RES_CONST_REAL_SAAR_APR_UNUSED" hidden="1">"c7657"</definedName>
    <definedName name="IQ_RES_CONST_REAL_SAAR_FC_UNUSED" hidden="1">"c7877"</definedName>
    <definedName name="IQ_RES_CONST_REAL_SAAR_POP_FC_UNUSED" hidden="1">"c8097"</definedName>
    <definedName name="IQ_RES_CONST_REAL_SAAR_POP_UNUSED" hidden="1">"c7217"</definedName>
    <definedName name="IQ_RES_CONST_REAL_SAAR_UNUSED" hidden="1">"c6997"</definedName>
    <definedName name="IQ_RES_CONST_REAL_SAAR_YOY_FC_UNUSED" hidden="1">"c8317"</definedName>
    <definedName name="IQ_RES_CONST_REAL_SAAR_YOY_UNUSED" hidden="1">"c7437"</definedName>
    <definedName name="IQ_RES_CONST_REAL_UNUSED" hidden="1">"c6996"</definedName>
    <definedName name="IQ_RES_CONST_REAL_YOY_FC_UNUSED" hidden="1">"c8316"</definedName>
    <definedName name="IQ_RES_CONST_REAL_YOY_UNUSED" hidden="1">"c7436"</definedName>
    <definedName name="IQ_RES_CONST_SAAR_APR_FC_UNUSED" hidden="1">"c8540"</definedName>
    <definedName name="IQ_RES_CONST_SAAR_APR_UNUSED" hidden="1">"c7660"</definedName>
    <definedName name="IQ_RES_CONST_SAAR_FC_UNUSED" hidden="1">"c7880"</definedName>
    <definedName name="IQ_RES_CONST_SAAR_POP_FC_UNUSED" hidden="1">"c8100"</definedName>
    <definedName name="IQ_RES_CONST_SAAR_POP_UNUSED" hidden="1">"c7220"</definedName>
    <definedName name="IQ_RES_CONST_SAAR_UNUSED" hidden="1">"c7000"</definedName>
    <definedName name="IQ_RES_CONST_SAAR_YOY_FC_UNUSED" hidden="1">"c8320"</definedName>
    <definedName name="IQ_RES_CONST_SAAR_YOY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"c3585"</definedName>
    <definedName name="IQ_RETURN_ASSETS_ACT_OR_EST_REUT">"c5475"</definedName>
    <definedName name="IQ_RETURN_ASSETS_ACT_OR_EST_THOM">"c5310"</definedName>
    <definedName name="IQ_RETURN_ASSETS_BANK" hidden="1">"c1114"</definedName>
    <definedName name="IQ_RETURN_ASSETS_BROK" hidden="1">"c1115"</definedName>
    <definedName name="IQ_RETURN_ASSETS_EST">"c3529"</definedName>
    <definedName name="IQ_RETURN_ASSETS_EST_REUT">"c3990"</definedName>
    <definedName name="IQ_RETURN_ASSETS_EST_THOM">"c4034"</definedName>
    <definedName name="IQ_RETURN_ASSETS_FDIC" hidden="1">"c6730"</definedName>
    <definedName name="IQ_RETURN_ASSETS_FS" hidden="1">"c1116"</definedName>
    <definedName name="IQ_RETURN_ASSETS_GUIDANCE">"c4517"</definedName>
    <definedName name="IQ_RETURN_ASSETS_HIGH_EST">"c3530"</definedName>
    <definedName name="IQ_RETURN_ASSETS_HIGH_EST_REUT">"c3992"</definedName>
    <definedName name="IQ_RETURN_ASSETS_HIGH_EST_THOM">"c4036"</definedName>
    <definedName name="IQ_RETURN_ASSETS_HIGH_GUIDANCE">"c4183"</definedName>
    <definedName name="IQ_RETURN_ASSETS_LOW_EST">"c3531"</definedName>
    <definedName name="IQ_RETURN_ASSETS_LOW_EST_REUT">"c3993"</definedName>
    <definedName name="IQ_RETURN_ASSETS_LOW_EST_THOM">"c4037"</definedName>
    <definedName name="IQ_RETURN_ASSETS_LOW_GUIDANCE">"c4223"</definedName>
    <definedName name="IQ_RETURN_ASSETS_MEDIAN_EST">"c3532"</definedName>
    <definedName name="IQ_RETURN_ASSETS_MEDIAN_EST_REUT">"c3991"</definedName>
    <definedName name="IQ_RETURN_ASSETS_MEDIAN_EST_THOM">"c4035"</definedName>
    <definedName name="IQ_RETURN_ASSETS_NUM_EST">"c3527"</definedName>
    <definedName name="IQ_RETURN_ASSETS_NUM_EST_REUT">"c3994"</definedName>
    <definedName name="IQ_RETURN_ASSETS_NUM_EST_THOM">"c4038"</definedName>
    <definedName name="IQ_RETURN_ASSETS_STDDEV_EST">"c3528"</definedName>
    <definedName name="IQ_RETURN_ASSETS_STDDEV_EST_REUT">"c3995"</definedName>
    <definedName name="IQ_RETURN_ASSETS_STDDEV_EST_THOM">"c4039"</definedName>
    <definedName name="IQ_RETURN_CAPITAL" hidden="1">"c1117"</definedName>
    <definedName name="IQ_RETURN_EMBEDDED_VALUE" hidden="1">"c9974"</definedName>
    <definedName name="IQ_RETURN_EQUITY" hidden="1">"c1118"</definedName>
    <definedName name="IQ_RETURN_EQUITY_ACT_OR_EST">"c3586"</definedName>
    <definedName name="IQ_RETURN_EQUITY_ACT_OR_EST_REUT">"c5476"</definedName>
    <definedName name="IQ_RETURN_EQUITY_ACT_OR_EST_THOM">"c5311"</definedName>
    <definedName name="IQ_RETURN_EQUITY_BANK" hidden="1">"c1119"</definedName>
    <definedName name="IQ_RETURN_EQUITY_BROK" hidden="1">"c1120"</definedName>
    <definedName name="IQ_RETURN_EQUITY_EST">"c3535"</definedName>
    <definedName name="IQ_RETURN_EQUITY_EST_REUT">"c3983"</definedName>
    <definedName name="IQ_RETURN_EQUITY_EST_THOM">"c5479"</definedName>
    <definedName name="IQ_RETURN_EQUITY_FDIC" hidden="1">"c6732"</definedName>
    <definedName name="IQ_RETURN_EQUITY_FS" hidden="1">"c1121"</definedName>
    <definedName name="IQ_RETURN_EQUITY_GUIDANCE">"c4518"</definedName>
    <definedName name="IQ_RETURN_EQUITY_HIGH_EST">"c3536"</definedName>
    <definedName name="IQ_RETURN_EQUITY_HIGH_EST_REUT">"c3985"</definedName>
    <definedName name="IQ_RETURN_EQUITY_HIGH_EST_THOM">"c5283"</definedName>
    <definedName name="IQ_RETURN_EQUITY_HIGH_GUIDANCE">"c4182"</definedName>
    <definedName name="IQ_RETURN_EQUITY_LOW_EST">"c3537"</definedName>
    <definedName name="IQ_RETURN_EQUITY_LOW_EST_REUT">"c3986"</definedName>
    <definedName name="IQ_RETURN_EQUITY_LOW_EST_THOM">"c5284"</definedName>
    <definedName name="IQ_RETURN_EQUITY_LOW_GUIDANCE">"c4222"</definedName>
    <definedName name="IQ_RETURN_EQUITY_MEDIAN_EST">"c3538"</definedName>
    <definedName name="IQ_RETURN_EQUITY_MEDIAN_EST_REUT">"c3984"</definedName>
    <definedName name="IQ_RETURN_EQUITY_MEDIAN_EST_THOM">"c5282"</definedName>
    <definedName name="IQ_RETURN_EQUITY_NUM_EST">"c3533"</definedName>
    <definedName name="IQ_RETURN_EQUITY_NUM_EST_REUT">"c3987"</definedName>
    <definedName name="IQ_RETURN_EQUITY_NUM_EST_THOM">"c5285"</definedName>
    <definedName name="IQ_RETURN_EQUITY_STDDEV_EST">"c3534"</definedName>
    <definedName name="IQ_RETURN_EQUITY_STDDEV_EST_REUT">"c3988"</definedName>
    <definedName name="IQ_RETURN_EQUITY_STDDEV_EST_THOM">"c5286"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"c3657"</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REUT">"c5461"</definedName>
    <definedName name="IQ_REVENUE_ACT_OR_EST_THOM">"c5299"</definedName>
    <definedName name="IQ_REVENUE_EST" hidden="1">"c1126"</definedName>
    <definedName name="IQ_REVENUE_EST_BOTTOM_UP">"c5488"</definedName>
    <definedName name="IQ_REVENUE_EST_BOTTOM_UP_REUT">"c5496"</definedName>
    <definedName name="IQ_REVENUE_EST_CIQ" hidden="1">"c3616"</definedName>
    <definedName name="IQ_REVENUE_EST_REUT" hidden="1">"c3634"</definedName>
    <definedName name="IQ_REVENUE_EST_THOM">"c3652"</definedName>
    <definedName name="IQ_REVENUE_GUIDANCE">"c4519"</definedName>
    <definedName name="IQ_REVENUE_HIGH_EST" hidden="1">"c1127"</definedName>
    <definedName name="IQ_REVENUE_HIGH_EST_CIQ" hidden="1">"c3618"</definedName>
    <definedName name="IQ_REVENUE_HIGH_EST_REUT" hidden="1">"c3636"</definedName>
    <definedName name="IQ_REVENUE_HIGH_EST_THOM">"c3654"</definedName>
    <definedName name="IQ_REVENUE_HIGH_GUIDANCE">"c4169"</definedName>
    <definedName name="IQ_REVENUE_LOW_EST" hidden="1">"c1128"</definedName>
    <definedName name="IQ_REVENUE_LOW_EST_CIQ" hidden="1">"c3619"</definedName>
    <definedName name="IQ_REVENUE_LOW_EST_REUT" hidden="1">"c3637"</definedName>
    <definedName name="IQ_REVENUE_LOW_EST_THOM">"c3655"</definedName>
    <definedName name="IQ_REVENUE_LOW_GUIDANCE">"c4209"</definedName>
    <definedName name="IQ_REVENUE_MEDIAN_EST" hidden="1">"c1662"</definedName>
    <definedName name="IQ_REVENUE_MEDIAN_EST_CIQ" hidden="1">"c3617"</definedName>
    <definedName name="IQ_REVENUE_MEDIAN_EST_REUT" hidden="1">"c3635"</definedName>
    <definedName name="IQ_REVENUE_MEDIAN_EST_THOM">"c3653"</definedName>
    <definedName name="IQ_REVENUE_NUM_EST" hidden="1">"c1129"</definedName>
    <definedName name="IQ_REVENUE_NUM_EST_CIQ" hidden="1">"c3620"</definedName>
    <definedName name="IQ_REVENUE_NUM_EST_REUT" hidden="1">"c3638"</definedName>
    <definedName name="IQ_REVENUE_NUM_EST_THOM">"c3656"</definedName>
    <definedName name="IQ_REVISION_DATE_" hidden="1">38847.7051851851</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"c2171"</definedName>
    <definedName name="IQ_SP_BANK">"c2637"</definedName>
    <definedName name="IQ_SP_BANK_ACTION">"c2636"</definedName>
    <definedName name="IQ_SP_BANK_DATE">"c2635"</definedName>
    <definedName name="IQ_SP_DATE">"c2172"</definedName>
    <definedName name="IQ_SP_FIN_ENHANCE_FX">"c2631"</definedName>
    <definedName name="IQ_SP_FIN_ENHANCE_FX_ACTION">"c2630"</definedName>
    <definedName name="IQ_SP_FIN_ENHANCE_FX_DATE">"c2629"</definedName>
    <definedName name="IQ_SP_FIN_ENHANCE_LC">"c2634"</definedName>
    <definedName name="IQ_SP_FIN_ENHANCE_LC_ACTION">"c2633"</definedName>
    <definedName name="IQ_SP_FIN_ENHANCE_LC_DATE">"c2632"</definedName>
    <definedName name="IQ_SP_FIN_STRENGTH_LC_ACTION_LT">"c2625"</definedName>
    <definedName name="IQ_SP_FIN_STRENGTH_LC_ACTION_ST">"c2626"</definedName>
    <definedName name="IQ_SP_FIN_STRENGTH_LC_DATE_LT">"c2623"</definedName>
    <definedName name="IQ_SP_FIN_STRENGTH_LC_DATE_ST">"c2624"</definedName>
    <definedName name="IQ_SP_FIN_STRENGTH_LC_LT">"c2627"</definedName>
    <definedName name="IQ_SP_FIN_STRENGTH_LC_ST">"c2628"</definedName>
    <definedName name="IQ_SP_FX_ACTION_LT">"c2613"</definedName>
    <definedName name="IQ_SP_FX_ACTION_ST">"c2614"</definedName>
    <definedName name="IQ_SP_FX_DATE_LT">"c2611"</definedName>
    <definedName name="IQ_SP_FX_DATE_ST">"c2612"</definedName>
    <definedName name="IQ_SP_FX_LT">"c2615"</definedName>
    <definedName name="IQ_SP_FX_ST">"c2616"</definedName>
    <definedName name="IQ_SP_ISSUE_ACTION">"c2644"</definedName>
    <definedName name="IQ_SP_ISSUE_DATE">"c2643"</definedName>
    <definedName name="IQ_SP_ISSUE_LT">"c2645"</definedName>
    <definedName name="IQ_SP_ISSUE_OUTLOOK_WATCH">"c2650"</definedName>
    <definedName name="IQ_SP_ISSUE_OUTLOOK_WATCH_DATE">"c2649"</definedName>
    <definedName name="IQ_SP_ISSUE_RECOVER">"c2648"</definedName>
    <definedName name="IQ_SP_ISSUE_RECOVER_ACTION">"c2647"</definedName>
    <definedName name="IQ_SP_ISSUE_RECOVER_DATE">"c2646"</definedName>
    <definedName name="IQ_SP_LC_ACTION_LT">"c2619"</definedName>
    <definedName name="IQ_SP_LC_ACTION_ST">"c2620"</definedName>
    <definedName name="IQ_SP_LC_DATE_LT">"c2617"</definedName>
    <definedName name="IQ_SP_LC_DATE_ST">"c2618"</definedName>
    <definedName name="IQ_SP_LC_LT">"c2621"</definedName>
    <definedName name="IQ_SP_LC_ST">"c2622"</definedName>
    <definedName name="IQ_SP_OUTLOOK_WATCH">"c2639"</definedName>
    <definedName name="IQ_SP_OUTLOOK_WATCH_DATE">"c2638"</definedName>
    <definedName name="IQ_SP_REASON">"c2174"</definedName>
    <definedName name="IQ_SP_STATUS">"c2173"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"c4520"</definedName>
    <definedName name="IQ_STOCK_BASED_GA" hidden="1">"c2993"</definedName>
    <definedName name="IQ_STOCK_BASED_HIGH_EST">"c4521"</definedName>
    <definedName name="IQ_STOCK_BASED_LOW_EST">"c4522"</definedName>
    <definedName name="IQ_STOCK_BASED_MEDIAN_EST">"c4523"</definedName>
    <definedName name="IQ_STOCK_BASED_NUM_EST">"c4524"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CIQ" hidden="1">"c4661"</definedName>
    <definedName name="IQ_TARGET_PRICE_NUM_REUT" hidden="1">"c5319"</definedName>
    <definedName name="IQ_TARGET_PRICE_NUM_THOM">"c5098"</definedName>
    <definedName name="IQ_TARGET_PRICE_STDDEV" hidden="1">"c1654"</definedName>
    <definedName name="IQ_TARGET_PRICE_STDDEV_CIQ" hidden="1">"c4662"</definedName>
    <definedName name="IQ_TARGET_PRICE_STDDEV_REUT" hidden="1">"c5320"</definedName>
    <definedName name="IQ_TARGET_PRICE_STDDEV_THOM">"c5099"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REUT">"c4054"</definedName>
    <definedName name="IQ_TEV_EBIT_FWD_THOM">"c4061"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"c4057"</definedName>
    <definedName name="IQ_TEV_EMPLOYEE_AVG" hidden="1">"c1225"</definedName>
    <definedName name="IQ_TEV_EST">"c4526"</definedName>
    <definedName name="IQ_TEV_EST_THOM">"c5529"</definedName>
    <definedName name="IQ_TEV_HIGH_EST">"c4527"</definedName>
    <definedName name="IQ_TEV_HIGH_EST_THOM">"c5530"</definedName>
    <definedName name="IQ_TEV_LOW_EST">"c4528"</definedName>
    <definedName name="IQ_TEV_LOW_EST_THOM">"c5531"</definedName>
    <definedName name="IQ_TEV_MEDIAN_EST">"c4529"</definedName>
    <definedName name="IQ_TEV_MEDIAN_EST_THOM">"c5532"</definedName>
    <definedName name="IQ_TEV_NUM_EST">"c4530"</definedName>
    <definedName name="IQ_TEV_NUM_EST_THOM">"c5533"</definedName>
    <definedName name="IQ_TEV_STDDEV_EST">"c4531"</definedName>
    <definedName name="IQ_TEV_STDDEV_EST_THOM">"c5534"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TOTAL_REV_FWD_THOM">"c4058"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ST">"c4532"</definedName>
    <definedName name="IQ_TOTAL_DEBT_EXCL_FIN" hidden="1">"c2937"</definedName>
    <definedName name="IQ_TOTAL_DEBT_GUIDANCE">"c4533"</definedName>
    <definedName name="IQ_TOTAL_DEBT_HIGH_EST">"c4534"</definedName>
    <definedName name="IQ_TOTAL_DEBT_HIGH_GUIDANCE">"c4196"</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"c4535"</definedName>
    <definedName name="IQ_TOTAL_DEBT_LOW_GUIDANCE">"c4236"</definedName>
    <definedName name="IQ_TOTAL_DEBT_MEDIAN_EST">"c4536"</definedName>
    <definedName name="IQ_TOTAL_DEBT_NON_CURRENT" hidden="1">"c6191"</definedName>
    <definedName name="IQ_TOTAL_DEBT_NUM_EST">"c4537"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"c4538"</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VOLUME_RT">"TOTALVOLUME"</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OLUME_RT">"VOLUME"</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jkgjkjgd">#REF!</definedName>
    <definedName name="iQShowHideColumns" hidden="1">"iQShowAnnual"</definedName>
    <definedName name="IR_TJLP">#REF!</definedName>
    <definedName name="Irais">#REF!</definedName>
    <definedName name="IRE432SWSGFH" localSheetId="16" hidden="1">{#N/A,#N/A,FALSE,"Aging Summary";#N/A,#N/A,FALSE,"Ratio Analysis";#N/A,#N/A,FALSE,"Test 120 Day Accts";#N/A,#N/A,FALSE,"Tickmarks"}</definedName>
    <definedName name="IRE432SWSGFH" localSheetId="18" hidden="1">{#N/A,#N/A,FALSE,"Aging Summary";#N/A,#N/A,FALSE,"Ratio Analysis";#N/A,#N/A,FALSE,"Test 120 Day Accts";#N/A,#N/A,FALSE,"Tickmarks"}</definedName>
    <definedName name="IRE432SWSGFH" hidden="1">{#N/A,#N/A,FALSE,"Aging Summary";#N/A,#N/A,FALSE,"Ratio Analysis";#N/A,#N/A,FALSE,"Test 120 Day Accts";#N/A,#N/A,FALSE,"Tickmarks"}</definedName>
    <definedName name="irerifmimkim" hidden="1">#REF!</definedName>
    <definedName name="IRNB1">#REF!,#REF!,#REF!,#REF!,#REF!,#REF!,#REF!</definedName>
    <definedName name="IRNB3">#REF!,#REF!</definedName>
    <definedName name="IRNBALANCE">#REF!,#REF!,#REF!</definedName>
    <definedName name="IRNC1">#REF!,#REF!,#REF!,#REF!,#REF!,#REF!,#REF!,#REF!</definedName>
    <definedName name="IRNC3">#REF!,#REF!</definedName>
    <definedName name="IRNC4">#REF!,#REF!</definedName>
    <definedName name="IRNC5">#REF!,#REF!</definedName>
    <definedName name="IRNC6">#REF!,#REF!</definedName>
    <definedName name="IRNC8">#REF!,#REF!</definedName>
    <definedName name="IRND1">#REF!,#REF!,#REF!,#REF!</definedName>
    <definedName name="IRND2">#REF!,#REF!,#REF!,#REF!</definedName>
    <definedName name="IRND3">#REF!,#REF!,#REF!,#REF!</definedName>
    <definedName name="IRNE1">#REF!,#REF!,#REF!</definedName>
    <definedName name="IRNE2">#REF!,#REF!</definedName>
    <definedName name="IRNF1">#REF!,#REF!</definedName>
    <definedName name="IRNF2">#REF!,#REF!,#REF!</definedName>
    <definedName name="IRNF3">#REF!,#REF!</definedName>
    <definedName name="IRNG1">#REF!,#REF!,#REF!</definedName>
    <definedName name="IRNG3">#REF!,#REF!</definedName>
    <definedName name="IRNG5">#REF!,#REF!</definedName>
    <definedName name="IRNG6">#REF!,#REF!</definedName>
    <definedName name="IRNH2">#REF!,#REF!,#REF!,#REF!</definedName>
    <definedName name="IRNINCOME">#REF!,#REF!,#REF!,#REF!,#REF!</definedName>
    <definedName name="IRNJ1">#REF!,#REF!</definedName>
    <definedName name="IRNJ2">#REF!,#REF!</definedName>
    <definedName name="IRNJ4">#REF!,#REF!,#REF!,#REF!,#REF!</definedName>
    <definedName name="IRNK1">#REF!,#REF!</definedName>
    <definedName name="IRNK2">#REF!,#REF!,#REF!,#REF!,#REF!,#REF!</definedName>
    <definedName name="IRNK3">#REF!,#REF!</definedName>
    <definedName name="IRNK4">#REF!,#REF!,#REF!,#REF!</definedName>
    <definedName name="IRNL1">#REF!,#REF!,#REF!</definedName>
    <definedName name="IRNM1">#REF!,#REF!,#REF!,#REF!,#REF!,#REF!</definedName>
    <definedName name="IRNM3">#REF!,#REF!</definedName>
    <definedName name="IRNN1">#REF!,#REF!,#REF!,#REF!,#REF!,#REF!,#REF!,#REF!,#REF!,#REF!,#REF!,#REF!,#REF!,#REF!,#REF!,#REF!</definedName>
    <definedName name="IRNNOTE3">#REF!,#REF!</definedName>
    <definedName name="IRNNOTE4">#REF!,#REF!,#REF!</definedName>
    <definedName name="IRNNOTE6">#REF!,#REF!</definedName>
    <definedName name="IRNP1">#REF!,#REF!</definedName>
    <definedName name="IRNP2">#REF!,#REF!</definedName>
    <definedName name="IRNP3">#REF!,#REF!</definedName>
    <definedName name="IRNP4">#REF!,#REF!,#REF!,#REF!,#REF!</definedName>
    <definedName name="IRNP5">#REF!,#REF!,#REF!</definedName>
    <definedName name="IRNP6">#REF!,#REF!,#REF!</definedName>
    <definedName name="IRNQ1">#REF!,#REF!</definedName>
    <definedName name="IRNQ2">#REF!,#REF!</definedName>
    <definedName name="IRNR1">#REF!,#REF!</definedName>
    <definedName name="IRNS1">#REF!,#REF!,#REF!</definedName>
    <definedName name="IRNS3">#REF!,#REF!</definedName>
    <definedName name="IRR">#REF!</definedName>
    <definedName name="IRTB1">#REF!,#REF!</definedName>
    <definedName name="IRTB3">#REF!,#REF!</definedName>
    <definedName name="IRTBALANCE">#REF!,#REF!,#REF!</definedName>
    <definedName name="IRTC1">#REF!,#REF!,#REF!,#REF!</definedName>
    <definedName name="IRTC3">#REF!,#REF!</definedName>
    <definedName name="IRTC4">#REF!,#REF!</definedName>
    <definedName name="IRTC5">#REF!,#REF!</definedName>
    <definedName name="IRTC6">#REF!,#REF!</definedName>
    <definedName name="IRTC8">#REF!,#REF!</definedName>
    <definedName name="IRTD1">#REF!,#REF!</definedName>
    <definedName name="IRTD2">#REF!,#REF!</definedName>
    <definedName name="IRTD3">#REF!,#REF!</definedName>
    <definedName name="IRTE2">#REF!</definedName>
    <definedName name="IRTF1">#REF!,#REF!</definedName>
    <definedName name="IRTF2">#REF!,#REF!</definedName>
    <definedName name="IRTF3">#REF!,#REF!</definedName>
    <definedName name="IRTG1">#REF!,#REF!</definedName>
    <definedName name="IRTH2">#REF!,#REF!,#REF!,#REF!</definedName>
    <definedName name="IRTJ1">#REF!,#REF!</definedName>
    <definedName name="IRTJ2">#REF!,#REF!</definedName>
    <definedName name="IRTJ4">#REF!,#REF!,#REF!,#REF!,#REF!,#REF!,#REF!,#REF!</definedName>
    <definedName name="IRTK4">#REF!,#REF!</definedName>
    <definedName name="IRTL1">#REF!,#REF!,#REF!,#REF!</definedName>
    <definedName name="IRTM1">#REF!,#REF!,#REF!</definedName>
    <definedName name="IRTM3">#REF!,#REF!,#REF!,#REF!</definedName>
    <definedName name="IRTNOTE3">#REF!,#REF!</definedName>
    <definedName name="IRTNOTE5">#REF!,#REF!,#REF!,#REF!</definedName>
    <definedName name="IRTP1">#REF!,#REF!</definedName>
    <definedName name="IRTP2">#REF!,#REF!</definedName>
    <definedName name="IRTP3">#REF!,#REF!</definedName>
    <definedName name="IRTP4">#REF!,#REF!,#REF!</definedName>
    <definedName name="IRTQ1">#REF!,#REF!</definedName>
    <definedName name="IRTQ2">#REF!,#REF!</definedName>
    <definedName name="IRTR1">#REF!,#REF!</definedName>
    <definedName name="ISA" localSheetId="16" hidden="1">{#N/A,#N/A,FALSE,"Prov. impto. renta";#N/A,#N/A,FALSE,"Prov. deudores incobrables";#N/A,#N/A,FALSE,"Inversión EERR ";#N/A,#N/A,FALSE,"CM Patrimonio";#N/A,#N/A,FALSE,"Líneas telefónicas";#N/A,#N/A,FALSE,"Prov. vacaciones";#N/A,#N/A,FALSE,"Capacitación";#N/A,#N/A,FALSE,"RLI"}</definedName>
    <definedName name="ISA" localSheetId="18" hidden="1">{#N/A,#N/A,FALSE,"Prov. impto. renta";#N/A,#N/A,FALSE,"Prov. deudores incobrables";#N/A,#N/A,FALSE,"Inversión EERR ";#N/A,#N/A,FALSE,"CM Patrimonio";#N/A,#N/A,FALSE,"Líneas telefónicas";#N/A,#N/A,FALSE,"Prov. vacaciones";#N/A,#N/A,FALSE,"Capacitación";#N/A,#N/A,FALSE,"RLI"}</definedName>
    <definedName name="ISA" hidden="1">{#N/A,#N/A,FALSE,"Prov. impto. renta";#N/A,#N/A,FALSE,"Prov. deudores incobrables";#N/A,#N/A,FALSE,"Inversión EERR ";#N/A,#N/A,FALSE,"CM Patrimonio";#N/A,#N/A,FALSE,"Líneas telefónicas";#N/A,#N/A,FALSE,"Prov. vacaciones";#N/A,#N/A,FALSE,"Capacitación";#N/A,#N/A,FALSE,"RLI"}</definedName>
    <definedName name="ISA03CONSOLIDADO" localSheetId="16" hidden="1">{#N/A,#N/A,FALSE,"Aging Summary";#N/A,#N/A,FALSE,"Ratio Analysis";#N/A,#N/A,FALSE,"Test 120 Day Accts";#N/A,#N/A,FALSE,"Tickmarks"}</definedName>
    <definedName name="ISA03CONSOLIDADO" localSheetId="18" hidden="1">{#N/A,#N/A,FALSE,"Aging Summary";#N/A,#N/A,FALSE,"Ratio Analysis";#N/A,#N/A,FALSE,"Test 120 Day Accts";#N/A,#N/A,FALSE,"Tickmarks"}</definedName>
    <definedName name="ISA03CONSOLIDADO" hidden="1">{#N/A,#N/A,FALSE,"Aging Summary";#N/A,#N/A,FALSE,"Ratio Analysis";#N/A,#N/A,FALSE,"Test 120 Day Accts";#N/A,#N/A,FALSE,"Tickmarks"}</definedName>
    <definedName name="isaac"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isaac"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isaac"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ISAP">#REF!</definedName>
    <definedName name="ISAPRE">#REF!</definedName>
    <definedName name="Isapre_Imposición">#REF!</definedName>
    <definedName name="IsColHidden" hidden="1">FALSE</definedName>
    <definedName name="IsLTMColHidden" hidden="1">FALSE</definedName>
    <definedName name="ISS">#REF!</definedName>
    <definedName name="IsSecureRevolver" hidden="1">#REF!</definedName>
    <definedName name="IsSecureSenior1" hidden="1">#REF!</definedName>
    <definedName name="IsSecureSenior2" hidden="1">#REF!</definedName>
    <definedName name="IsSecureSenior3" hidden="1">#REF!</definedName>
    <definedName name="IsSecureSenior4" hidden="1">#REF!</definedName>
    <definedName name="IsSecureSenior5" hidden="1">#REF!</definedName>
    <definedName name="IsSecureSenior6" hidden="1">#REF!</definedName>
    <definedName name="IsSecureSenior7" hidden="1">#REF!</definedName>
    <definedName name="Issue_date">#REF!</definedName>
    <definedName name="IssueMonth">#REF!</definedName>
    <definedName name="itarif">#REF!</definedName>
    <definedName name="ITAU_19807V270905">#REF!</definedName>
    <definedName name="ITAU_20019V290905">#REF!</definedName>
    <definedName name="ITC">#REF!</definedName>
    <definedName name="ITEM_SORT">#REF!</definedName>
    <definedName name="itemmh">#REF!</definedName>
    <definedName name="itemssf">#REF!</definedName>
    <definedName name="Iteracion1_tx">#REF!</definedName>
    <definedName name="Iteracion10_Tx">#REF!</definedName>
    <definedName name="Iteracion2_Tx">#REF!</definedName>
    <definedName name="Iteración2_Tx">#REF!</definedName>
    <definedName name="Iteracion3_Tx">#REF!</definedName>
    <definedName name="Iteracion4_Tx">#REF!</definedName>
    <definedName name="Iteracion5_Tx">#REF!</definedName>
    <definedName name="Iteracion6_Tx">#REF!</definedName>
    <definedName name="Iteracion7_Tx">#REF!</definedName>
    <definedName name="Iteracion8_Tx">#REF!</definedName>
    <definedName name="Iteracion9_Tx">#REF!</definedName>
    <definedName name="Iteraciones_Tx">#REF!</definedName>
    <definedName name="itu" localSheetId="16" hidden="1">{#N/A,#N/A,FALSE,"Aging Summary";#N/A,#N/A,FALSE,"Ratio Analysis";#N/A,#N/A,FALSE,"Test 120 Day Accts";#N/A,#N/A,FALSE,"Tickmarks"}</definedName>
    <definedName name="itu" localSheetId="18" hidden="1">{#N/A,#N/A,FALSE,"Aging Summary";#N/A,#N/A,FALSE,"Ratio Analysis";#N/A,#N/A,FALSE,"Test 120 Day Accts";#N/A,#N/A,FALSE,"Tickmarks"}</definedName>
    <definedName name="itu" hidden="1">{#N/A,#N/A,FALSE,"Aging Summary";#N/A,#N/A,FALSE,"Ratio Analysis";#N/A,#N/A,FALSE,"Test 120 Day Accts";#N/A,#N/A,FALSE,"Tickmarks"}</definedName>
    <definedName name="ITZ" localSheetId="16" hidden="1">{#N/A,#N/A,FALSE,"bs_cons";#N/A,#N/A,FALSE,"bs_grup";#N/A,#N/A,FALSE,"bs_umpl";#N/A,#N/A,FALSE,"bs_bim";#N/A,#N/A,FALSE,"bs_bdb";#N/A,#N/A,FALSE,"bs_mq32";#N/A,#N/A,FALSE,"bs_bsrl"}</definedName>
    <definedName name="ITZ" localSheetId="18" hidden="1">{#N/A,#N/A,FALSE,"bs_cons";#N/A,#N/A,FALSE,"bs_grup";#N/A,#N/A,FALSE,"bs_umpl";#N/A,#N/A,FALSE,"bs_bim";#N/A,#N/A,FALSE,"bs_bdb";#N/A,#N/A,FALSE,"bs_mq32";#N/A,#N/A,FALSE,"bs_bsrl"}</definedName>
    <definedName name="ITZ" hidden="1">{#N/A,#N/A,FALSE,"bs_cons";#N/A,#N/A,FALSE,"bs_grup";#N/A,#N/A,FALSE,"bs_umpl";#N/A,#N/A,FALSE,"bs_bim";#N/A,#N/A,FALSE,"bs_bdb";#N/A,#N/A,FALSE,"bs_mq32";#N/A,#N/A,FALSE,"bs_bsrl"}</definedName>
    <definedName name="IUEOR" localSheetId="16" hidden="1">{#N/A,#N/A,FALSE,"Aging Summary";#N/A,#N/A,FALSE,"Ratio Analysis";#N/A,#N/A,FALSE,"Test 120 Day Accts";#N/A,#N/A,FALSE,"Tickmarks"}</definedName>
    <definedName name="IUEOR" localSheetId="18" hidden="1">{#N/A,#N/A,FALSE,"Aging Summary";#N/A,#N/A,FALSE,"Ratio Analysis";#N/A,#N/A,FALSE,"Test 120 Day Accts";#N/A,#N/A,FALSE,"Tickmarks"}</definedName>
    <definedName name="IUEOR" hidden="1">{#N/A,#N/A,FALSE,"Aging Summary";#N/A,#N/A,FALSE,"Ratio Analysis";#N/A,#N/A,FALSE,"Test 120 Day Accts";#N/A,#N/A,FALSE,"Tickmarks"}</definedName>
    <definedName name="iugoiñ" localSheetId="16" hidden="1">{#N/A,#N/A,FALSE,"Aging Summary";#N/A,#N/A,FALSE,"Ratio Analysis";#N/A,#N/A,FALSE,"Test 120 Day Accts";#N/A,#N/A,FALSE,"Tickmarks"}</definedName>
    <definedName name="iugoiñ" localSheetId="18" hidden="1">{#N/A,#N/A,FALSE,"Aging Summary";#N/A,#N/A,FALSE,"Ratio Analysis";#N/A,#N/A,FALSE,"Test 120 Day Accts";#N/A,#N/A,FALSE,"Tickmarks"}</definedName>
    <definedName name="iugoiñ" hidden="1">{#N/A,#N/A,FALSE,"Aging Summary";#N/A,#N/A,FALSE,"Ratio Analysis";#N/A,#N/A,FALSE,"Test 120 Day Accts";#N/A,#N/A,FALSE,"Tickmarks"}</definedName>
    <definedName name="iuguyf" localSheetId="16" hidden="1">{#N/A,#N/A,TRUE,"ComparativoII"}</definedName>
    <definedName name="iuguyf" localSheetId="18" hidden="1">{#N/A,#N/A,TRUE,"ComparativoII"}</definedName>
    <definedName name="iuguyf" hidden="1">{#N/A,#N/A,TRUE,"ComparativoII"}</definedName>
    <definedName name="IUI" localSheetId="16">DIN!IUI</definedName>
    <definedName name="IUI" localSheetId="18">#N/A</definedName>
    <definedName name="IUI">[0]!IUI</definedName>
    <definedName name="IUIO" localSheetId="16" hidden="1">{#N/A,#N/A,FALSE,"4C0696";#N/A,#N/A,FALSE,"1B1193";#N/A,#N/A,FALSE,"TABLA";#N/A,#N/A,FALSE,"INST RTA FIJA"}</definedName>
    <definedName name="IUIO" localSheetId="18" hidden="1">{#N/A,#N/A,FALSE,"4C0696";#N/A,#N/A,FALSE,"1B1193";#N/A,#N/A,FALSE,"TABLA";#N/A,#N/A,FALSE,"INST RTA FIJA"}</definedName>
    <definedName name="IUIO" hidden="1">{#N/A,#N/A,FALSE,"4C0696";#N/A,#N/A,FALSE,"1B1193";#N/A,#N/A,FALSE,"TABLA";#N/A,#N/A,FALSE,"INST RTA FIJA"}</definedName>
    <definedName name="IUJ" localSheetId="16" hidden="1">{"'Demand Units'!$X$11:$AD$45"}</definedName>
    <definedName name="IUJ" localSheetId="18" hidden="1">{"'Demand Units'!$X$11:$AD$45"}</definedName>
    <definedName name="IUJ" hidden="1">{"'Demand Units'!$X$11:$AD$45"}</definedName>
    <definedName name="IUUIIU" localSheetId="16" hidden="1">{#N/A,#N/A,FALSE,"Aging Summary";#N/A,#N/A,FALSE,"Ratio Analysis";#N/A,#N/A,FALSE,"Test 120 Day Accts";#N/A,#N/A,FALSE,"Tickmarks"}</definedName>
    <definedName name="IUUIIU" localSheetId="18" hidden="1">{#N/A,#N/A,FALSE,"Aging Summary";#N/A,#N/A,FALSE,"Ratio Analysis";#N/A,#N/A,FALSE,"Test 120 Day Accts";#N/A,#N/A,FALSE,"Tickmarks"}</definedName>
    <definedName name="IUUIIU" hidden="1">{#N/A,#N/A,FALSE,"Aging Summary";#N/A,#N/A,FALSE,"Ratio Analysis";#N/A,#N/A,FALSE,"Test 120 Day Accts";#N/A,#N/A,FALSE,"Tickmarks"}</definedName>
    <definedName name="IUUIIU_1" localSheetId="16" hidden="1">{#N/A,#N/A,FALSE,"Aging Summary";#N/A,#N/A,FALSE,"Ratio Analysis";#N/A,#N/A,FALSE,"Test 120 Day Accts";#N/A,#N/A,FALSE,"Tickmarks"}</definedName>
    <definedName name="IUUIIU_1" localSheetId="18" hidden="1">{#N/A,#N/A,FALSE,"Aging Summary";#N/A,#N/A,FALSE,"Ratio Analysis";#N/A,#N/A,FALSE,"Test 120 Day Accts";#N/A,#N/A,FALSE,"Tickmarks"}</definedName>
    <definedName name="IUUIIU_1" hidden="1">{#N/A,#N/A,FALSE,"Aging Summary";#N/A,#N/A,FALSE,"Ratio Analysis";#N/A,#N/A,FALSE,"Test 120 Day Accts";#N/A,#N/A,FALSE,"Tickmarks"}</definedName>
    <definedName name="IUUIIU_2" localSheetId="16" hidden="1">{#N/A,#N/A,FALSE,"Aging Summary";#N/A,#N/A,FALSE,"Ratio Analysis";#N/A,#N/A,FALSE,"Test 120 Day Accts";#N/A,#N/A,FALSE,"Tickmarks"}</definedName>
    <definedName name="IUUIIU_2" localSheetId="18" hidden="1">{#N/A,#N/A,FALSE,"Aging Summary";#N/A,#N/A,FALSE,"Ratio Analysis";#N/A,#N/A,FALSE,"Test 120 Day Accts";#N/A,#N/A,FALSE,"Tickmarks"}</definedName>
    <definedName name="IUUIIU_2" hidden="1">{#N/A,#N/A,FALSE,"Aging Summary";#N/A,#N/A,FALSE,"Ratio Analysis";#N/A,#N/A,FALSE,"Test 120 Day Accts";#N/A,#N/A,FALSE,"Tickmarks"}</definedName>
    <definedName name="IUUIIU_3" localSheetId="16" hidden="1">{#N/A,#N/A,FALSE,"Aging Summary";#N/A,#N/A,FALSE,"Ratio Analysis";#N/A,#N/A,FALSE,"Test 120 Day Accts";#N/A,#N/A,FALSE,"Tickmarks"}</definedName>
    <definedName name="IUUIIU_3" localSheetId="18" hidden="1">{#N/A,#N/A,FALSE,"Aging Summary";#N/A,#N/A,FALSE,"Ratio Analysis";#N/A,#N/A,FALSE,"Test 120 Day Accts";#N/A,#N/A,FALSE,"Tickmarks"}</definedName>
    <definedName name="IUUIIU_3" hidden="1">{#N/A,#N/A,FALSE,"Aging Summary";#N/A,#N/A,FALSE,"Ratio Analysis";#N/A,#N/A,FALSE,"Test 120 Day Accts";#N/A,#N/A,FALSE,"Tickmarks"}</definedName>
    <definedName name="IUY" localSheetId="16" hidden="1">{#N/A,#N/A,TRUE,"Proposal";#N/A,#N/A,TRUE,"Assumptions";#N/A,#N/A,TRUE,"Net Income";#N/A,#N/A,TRUE,"Balsheet";#N/A,#N/A,TRUE,"Capex";#N/A,#N/A,TRUE,"Volumes";#N/A,#N/A,TRUE,"Revenues";#N/A,#N/A,TRUE,"Var.Costs";#N/A,#N/A,TRUE,"Personnel";#N/A,#N/A,TRUE,"Other costs";#N/A,#N/A,TRUE,"MKTG and G&amp;A"}</definedName>
    <definedName name="IUY" localSheetId="18" hidden="1">{#N/A,#N/A,TRUE,"Proposal";#N/A,#N/A,TRUE,"Assumptions";#N/A,#N/A,TRUE,"Net Income";#N/A,#N/A,TRUE,"Balsheet";#N/A,#N/A,TRUE,"Capex";#N/A,#N/A,TRUE,"Volumes";#N/A,#N/A,TRUE,"Revenues";#N/A,#N/A,TRUE,"Var.Costs";#N/A,#N/A,TRUE,"Personnel";#N/A,#N/A,TRUE,"Other costs";#N/A,#N/A,TRUE,"MKTG and G&amp;A"}</definedName>
    <definedName name="IUY" hidden="1">{#N/A,#N/A,TRUE,"Proposal";#N/A,#N/A,TRUE,"Assumptions";#N/A,#N/A,TRUE,"Net Income";#N/A,#N/A,TRUE,"Balsheet";#N/A,#N/A,TRUE,"Capex";#N/A,#N/A,TRUE,"Volumes";#N/A,#N/A,TRUE,"Revenues";#N/A,#N/A,TRUE,"Var.Costs";#N/A,#N/A,TRUE,"Personnel";#N/A,#N/A,TRUE,"Other costs";#N/A,#N/A,TRUE,"MKTG and G&amp;A"}</definedName>
    <definedName name="iuy.09" localSheetId="16" hidden="1">{#N/A,#N/A,FALSE,"4C0696";#N/A,#N/A,FALSE,"1B1193";#N/A,#N/A,FALSE,"TABLA";#N/A,#N/A,FALSE,"INST RTA FIJA"}</definedName>
    <definedName name="iuy.09" localSheetId="18" hidden="1">{#N/A,#N/A,FALSE,"4C0696";#N/A,#N/A,FALSE,"1B1193";#N/A,#N/A,FALSE,"TABLA";#N/A,#N/A,FALSE,"INST RTA FIJA"}</definedName>
    <definedName name="iuy.09" hidden="1">{#N/A,#N/A,FALSE,"4C0696";#N/A,#N/A,FALSE,"1B1193";#N/A,#N/A,FALSE,"TABLA";#N/A,#N/A,FALSE,"INST RTA FIJA"}</definedName>
    <definedName name="IUYIYH" localSheetId="16" hidden="1">{"'Demand Units'!$X$11:$AD$45"}</definedName>
    <definedName name="IUYIYH" localSheetId="18" hidden="1">{"'Demand Units'!$X$11:$AD$45"}</definedName>
    <definedName name="IUYIYH" hidden="1">{"'Demand Units'!$X$11:$AD$45"}</definedName>
    <definedName name="iuytreww" localSheetId="16" hidden="1">{"AUT ANALISE DESP",#N/A,TRUE,"AN.DESP. MR$"}</definedName>
    <definedName name="iuytreww" localSheetId="18" hidden="1">{"AUT ANALISE DESP",#N/A,TRUE,"AN.DESP. MR$"}</definedName>
    <definedName name="iuytreww" hidden="1">{"AUT ANALISE DESP",#N/A,TRUE,"AN.DESP. MR$"}</definedName>
    <definedName name="IV" localSheetId="16" hidden="1">{#N/A,#N/A,FALSE,"LºCompra";#N/A,#N/A,FALSE,"LºHonorario";#N/A,#N/A,FALSE,"LºVenta"}</definedName>
    <definedName name="IV" localSheetId="18" hidden="1">{#N/A,#N/A,FALSE,"LºCompra";#N/A,#N/A,FALSE,"LºHonorario";#N/A,#N/A,FALSE,"LºVenta"}</definedName>
    <definedName name="IV" hidden="1">{#N/A,#N/A,FALSE,"LºCompra";#N/A,#N/A,FALSE,"LºHonorario";#N/A,#N/A,FALSE,"LºVenta"}</definedName>
    <definedName name="iva">#REF!</definedName>
    <definedName name="ivaprefinancing">#REF!</definedName>
    <definedName name="IVIC" localSheetId="16" hidden="1">{#N/A,#N/A,FALSE,"Aging Summary";#N/A,#N/A,FALSE,"Ratio Analysis";#N/A,#N/A,FALSE,"Test 120 Day Accts";#N/A,#N/A,FALSE,"Tickmarks"}</definedName>
    <definedName name="IVIC" localSheetId="18" hidden="1">{#N/A,#N/A,FALSE,"Aging Summary";#N/A,#N/A,FALSE,"Ratio Analysis";#N/A,#N/A,FALSE,"Test 120 Day Accts";#N/A,#N/A,FALSE,"Tickmarks"}</definedName>
    <definedName name="IVIC" hidden="1">{#N/A,#N/A,FALSE,"Aging Summary";#N/A,#N/A,FALSE,"Ratio Analysis";#N/A,#N/A,FALSE,"Test 120 Day Accts";#N/A,#N/A,FALSE,"Tickmarks"}</definedName>
    <definedName name="IZDO">#REF!</definedName>
    <definedName name="j"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j"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j"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J_COSTO_ARRIENDOS">#REF!</definedName>
    <definedName name="J_WT" hidden="1">#REF!</definedName>
    <definedName name="j0iposrtjbposrhov" localSheetId="16" hidden="1">{#N/A,#N/A,TRUE,"Main Issues";#N/A,#N/A,TRUE,"Income statement ($)"}</definedName>
    <definedName name="j0iposrtjbposrhov" localSheetId="18" hidden="1">{#N/A,#N/A,TRUE,"Main Issues";#N/A,#N/A,TRUE,"Income statement ($)"}</definedName>
    <definedName name="j0iposrtjbposrhov" hidden="1">{#N/A,#N/A,TRUE,"Main Issues";#N/A,#N/A,TRUE,"Income statement ($)"}</definedName>
    <definedName name="jac">#REF!</definedName>
    <definedName name="jaco">#REF!</definedName>
    <definedName name="jaime" localSheetId="16" hidden="1">{#N/A,#N/A,TRUE,"MEMO";#N/A,#N/A,TRUE,"PARAMETROS";#N/A,#N/A,TRUE,"RLI ";#N/A,#N/A,TRUE,"IMPTO.DET.";#N/A,#N/A,TRUE,"FUT-FUNT";#N/A,#N/A,TRUE,"CPI-PATR.";#N/A,#N/A,TRUE,"CM CPI";#N/A,#N/A,TRUE,"PROV";#N/A,#N/A,TRUE,"A FIJO";#N/A,#N/A,TRUE,"LEASING";#N/A,#N/A,TRUE,"VPP";#N/A,#N/A,TRUE,"PPM";#N/A,#N/A,TRUE,"OTROS"}</definedName>
    <definedName name="jaime" localSheetId="18" hidden="1">{#N/A,#N/A,TRUE,"MEMO";#N/A,#N/A,TRUE,"PARAMETROS";#N/A,#N/A,TRUE,"RLI ";#N/A,#N/A,TRUE,"IMPTO.DET.";#N/A,#N/A,TRUE,"FUT-FUNT";#N/A,#N/A,TRUE,"CPI-PATR.";#N/A,#N/A,TRUE,"CM CPI";#N/A,#N/A,TRUE,"PROV";#N/A,#N/A,TRUE,"A FIJO";#N/A,#N/A,TRUE,"LEASING";#N/A,#N/A,TRUE,"VPP";#N/A,#N/A,TRUE,"PPM";#N/A,#N/A,TRUE,"OTROS"}</definedName>
    <definedName name="jaime" hidden="1">{#N/A,#N/A,TRUE,"MEMO";#N/A,#N/A,TRUE,"PARAMETROS";#N/A,#N/A,TRUE,"RLI ";#N/A,#N/A,TRUE,"IMPTO.DET.";#N/A,#N/A,TRUE,"FUT-FUNT";#N/A,#N/A,TRUE,"CPI-PATR.";#N/A,#N/A,TRUE,"CM CPI";#N/A,#N/A,TRUE,"PROV";#N/A,#N/A,TRUE,"A FIJO";#N/A,#N/A,TRUE,"LEASING";#N/A,#N/A,TRUE,"VPP";#N/A,#N/A,TRUE,"PPM";#N/A,#N/A,TRUE,"OTROS"}</definedName>
    <definedName name="jaimev" localSheetId="16" hidden="1">{#N/A,#N/A,FALSE,"Aging Summary";#N/A,#N/A,FALSE,"Ratio Analysis";#N/A,#N/A,FALSE,"Test 120 Day Accts";#N/A,#N/A,FALSE,"Tickmarks"}</definedName>
    <definedName name="jaimev" localSheetId="18" hidden="1">{#N/A,#N/A,FALSE,"Aging Summary";#N/A,#N/A,FALSE,"Ratio Analysis";#N/A,#N/A,FALSE,"Test 120 Day Accts";#N/A,#N/A,FALSE,"Tickmarks"}</definedName>
    <definedName name="jaimev" hidden="1">{#N/A,#N/A,FALSE,"Aging Summary";#N/A,#N/A,FALSE,"Ratio Analysis";#N/A,#N/A,FALSE,"Test 120 Day Accts";#N/A,#N/A,FALSE,"Tickmarks"}</definedName>
    <definedName name="jajajaja" localSheetId="16" hidden="1">{"Activos",#N/A,FALSE,"Sta.Rosa";"Pasivos",#N/A,FALSE,"Sta.Rosa";"Resultado",#N/A,FALSE,"Sta.Rosa";"Activos",#N/A,FALSE,"Hualtatas";"Pasivos",#N/A,FALSE,"Hualtatas";"Resultado",#N/A,FALSE,"Hualtatas"}</definedName>
    <definedName name="jajajaja" localSheetId="18" hidden="1">{"Activos",#N/A,FALSE,"Sta.Rosa";"Pasivos",#N/A,FALSE,"Sta.Rosa";"Resultado",#N/A,FALSE,"Sta.Rosa";"Activos",#N/A,FALSE,"Hualtatas";"Pasivos",#N/A,FALSE,"Hualtatas";"Resultado",#N/A,FALSE,"Hualtatas"}</definedName>
    <definedName name="jajajaja" hidden="1">{"Activos",#N/A,FALSE,"Sta.Rosa";"Pasivos",#N/A,FALSE,"Sta.Rosa";"Resultado",#N/A,FALSE,"Sta.Rosa";"Activos",#N/A,FALSE,"Hualtatas";"Pasivos",#N/A,FALSE,"Hualtatas";"Resultado",#N/A,FALSE,"Hualtatas"}</definedName>
    <definedName name="jajja" localSheetId="16" hidden="1">{#N/A,#N/A,FALSE,"Aging Summary";#N/A,#N/A,FALSE,"Ratio Analysis";#N/A,#N/A,FALSE,"Test 120 Day Accts";#N/A,#N/A,FALSE,"Tickmarks"}</definedName>
    <definedName name="jajja" localSheetId="18" hidden="1">{#N/A,#N/A,FALSE,"Aging Summary";#N/A,#N/A,FALSE,"Ratio Analysis";#N/A,#N/A,FALSE,"Test 120 Day Accts";#N/A,#N/A,FALSE,"Tickmarks"}</definedName>
    <definedName name="jajja" hidden="1">{#N/A,#N/A,FALSE,"Aging Summary";#N/A,#N/A,FALSE,"Ratio Analysis";#N/A,#N/A,FALSE,"Test 120 Day Accts";#N/A,#N/A,FALSE,"Tickmarks"}</definedName>
    <definedName name="JAN">#REF!</definedName>
    <definedName name="JANUARY">#REF!</definedName>
    <definedName name="January_2003">#REF!</definedName>
    <definedName name="jañlfa"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jañlfa"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jañlfa"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jap">#REF!</definedName>
    <definedName name="japon">#REF!</definedName>
    <definedName name="japon1">#REF!</definedName>
    <definedName name="JAQUITO">#REF!</definedName>
    <definedName name="JAVIER" localSheetId="16" hidden="1">{#N/A,#N/A,FALSE,"Aging Summary";#N/A,#N/A,FALSE,"Ratio Analysis";#N/A,#N/A,FALSE,"Test 120 Day Accts";#N/A,#N/A,FALSE,"Tickmarks"}</definedName>
    <definedName name="JAVIER" localSheetId="18" hidden="1">{#N/A,#N/A,FALSE,"Aging Summary";#N/A,#N/A,FALSE,"Ratio Analysis";#N/A,#N/A,FALSE,"Test 120 Day Accts";#N/A,#N/A,FALSE,"Tickmarks"}</definedName>
    <definedName name="JAVIER" hidden="1">{#N/A,#N/A,FALSE,"Aging Summary";#N/A,#N/A,FALSE,"Ratio Analysis";#N/A,#N/A,FALSE,"Test 120 Day Accts";#N/A,#N/A,FALSE,"Tickmarks"}</definedName>
    <definedName name="jbhihi">#REF!</definedName>
    <definedName name="jbkb" localSheetId="16" hidden="1">{#N/A,#N/A,FALSE,"Aging Summary";#N/A,#N/A,FALSE,"Ratio Analysis";#N/A,#N/A,FALSE,"Test 120 Day Accts";#N/A,#N/A,FALSE,"Tickmarks"}</definedName>
    <definedName name="jbkb" localSheetId="18" hidden="1">{#N/A,#N/A,FALSE,"Aging Summary";#N/A,#N/A,FALSE,"Ratio Analysis";#N/A,#N/A,FALSE,"Test 120 Day Accts";#N/A,#N/A,FALSE,"Tickmarks"}</definedName>
    <definedName name="jbkb" hidden="1">{#N/A,#N/A,FALSE,"Aging Summary";#N/A,#N/A,FALSE,"Ratio Analysis";#N/A,#N/A,FALSE,"Test 120 Day Accts";#N/A,#N/A,FALSE,"Tickmarks"}</definedName>
    <definedName name="jbkcbkbsckbsc" localSheetId="16" hidden="1">{#N/A,#N/A,FALSE,"Aging Summary";#N/A,#N/A,FALSE,"Ratio Analysis";#N/A,#N/A,FALSE,"Test 120 Day Accts";#N/A,#N/A,FALSE,"Tickmarks"}</definedName>
    <definedName name="jbkcbkbsckbsc" localSheetId="18" hidden="1">{#N/A,#N/A,FALSE,"Aging Summary";#N/A,#N/A,FALSE,"Ratio Analysis";#N/A,#N/A,FALSE,"Test 120 Day Accts";#N/A,#N/A,FALSE,"Tickmarks"}</definedName>
    <definedName name="jbkcbkbsckbsc" hidden="1">{#N/A,#N/A,FALSE,"Aging Summary";#N/A,#N/A,FALSE,"Ratio Analysis";#N/A,#N/A,FALSE,"Test 120 Day Accts";#N/A,#N/A,FALSE,"Tickmarks"}</definedName>
    <definedName name="JBNAM">"QBATCH80"</definedName>
    <definedName name="JBNMB">"026056"</definedName>
    <definedName name="jbvj" localSheetId="16" hidden="1">{#N/A,#N/A,TRUE,"Proposal";#N/A,#N/A,TRUE,"Assumptions";#N/A,#N/A,TRUE,"Net Income";#N/A,#N/A,TRUE,"Balsheet";#N/A,#N/A,TRUE,"Capex";#N/A,#N/A,TRUE,"Volumes";#N/A,#N/A,TRUE,"Revenues";#N/A,#N/A,TRUE,"Var.Costs";#N/A,#N/A,TRUE,"Personnel";#N/A,#N/A,TRUE,"Other costs";#N/A,#N/A,TRUE,"MKTG and G&amp;A"}</definedName>
    <definedName name="jbvj" localSheetId="18" hidden="1">{#N/A,#N/A,TRUE,"Proposal";#N/A,#N/A,TRUE,"Assumptions";#N/A,#N/A,TRUE,"Net Income";#N/A,#N/A,TRUE,"Balsheet";#N/A,#N/A,TRUE,"Capex";#N/A,#N/A,TRUE,"Volumes";#N/A,#N/A,TRUE,"Revenues";#N/A,#N/A,TRUE,"Var.Costs";#N/A,#N/A,TRUE,"Personnel";#N/A,#N/A,TRUE,"Other costs";#N/A,#N/A,TRUE,"MKTG and G&amp;A"}</definedName>
    <definedName name="jbvj" hidden="1">{#N/A,#N/A,TRUE,"Proposal";#N/A,#N/A,TRUE,"Assumptions";#N/A,#N/A,TRUE,"Net Income";#N/A,#N/A,TRUE,"Balsheet";#N/A,#N/A,TRUE,"Capex";#N/A,#N/A,TRUE,"Volumes";#N/A,#N/A,TRUE,"Revenues";#N/A,#N/A,TRUE,"Var.Costs";#N/A,#N/A,TRUE,"Personnel";#N/A,#N/A,TRUE,"Other costs";#N/A,#N/A,TRUE,"MKTG and G&amp;A"}</definedName>
    <definedName name="jbvjh" localSheetId="16" hidden="1">{#N/A,#N/A,TRUE,"Proposal";#N/A,#N/A,TRUE,"Assumptions";#N/A,#N/A,TRUE,"Net Income";#N/A,#N/A,TRUE,"Balsheet";#N/A,#N/A,TRUE,"Capex";#N/A,#N/A,TRUE,"Volumes";#N/A,#N/A,TRUE,"Revenues";#N/A,#N/A,TRUE,"Var.Costs";#N/A,#N/A,TRUE,"Personnel";#N/A,#N/A,TRUE,"Other costs";#N/A,#N/A,TRUE,"MKTG and G&amp;A"}</definedName>
    <definedName name="jbvjh" localSheetId="18" hidden="1">{#N/A,#N/A,TRUE,"Proposal";#N/A,#N/A,TRUE,"Assumptions";#N/A,#N/A,TRUE,"Net Income";#N/A,#N/A,TRUE,"Balsheet";#N/A,#N/A,TRUE,"Capex";#N/A,#N/A,TRUE,"Volumes";#N/A,#N/A,TRUE,"Revenues";#N/A,#N/A,TRUE,"Var.Costs";#N/A,#N/A,TRUE,"Personnel";#N/A,#N/A,TRUE,"Other costs";#N/A,#N/A,TRUE,"MKTG and G&amp;A"}</definedName>
    <definedName name="jbvjh" hidden="1">{#N/A,#N/A,TRUE,"Proposal";#N/A,#N/A,TRUE,"Assumptions";#N/A,#N/A,TRUE,"Net Income";#N/A,#N/A,TRUE,"Balsheet";#N/A,#N/A,TRUE,"Capex";#N/A,#N/A,TRUE,"Volumes";#N/A,#N/A,TRUE,"Revenues";#N/A,#N/A,TRUE,"Var.Costs";#N/A,#N/A,TRUE,"Personnel";#N/A,#N/A,TRUE,"Other costs";#N/A,#N/A,TRUE,"MKTG and G&amp;A"}</definedName>
    <definedName name="jddsfhsak" localSheetId="16" hidden="1">{#N/A,#N/A,FALSE,"Aging Summary";#N/A,#N/A,FALSE,"Ratio Analysis";#N/A,#N/A,FALSE,"Test 120 Day Accts";#N/A,#N/A,FALSE,"Tickmarks"}</definedName>
    <definedName name="jddsfhsak" localSheetId="18" hidden="1">{#N/A,#N/A,FALSE,"Aging Summary";#N/A,#N/A,FALSE,"Ratio Analysis";#N/A,#N/A,FALSE,"Test 120 Day Accts";#N/A,#N/A,FALSE,"Tickmarks"}</definedName>
    <definedName name="jddsfhsak" hidden="1">{#N/A,#N/A,FALSE,"Aging Summary";#N/A,#N/A,FALSE,"Ratio Analysis";#N/A,#N/A,FALSE,"Test 120 Day Accts";#N/A,#N/A,FALSE,"Tickmarks"}</definedName>
    <definedName name="jdkslfjaal" localSheetId="16" hidden="1">{#N/A,#N/A,FALSE,"1998"}</definedName>
    <definedName name="jdkslfjaal" localSheetId="18" hidden="1">{#N/A,#N/A,FALSE,"1998"}</definedName>
    <definedName name="jdkslfjaal" hidden="1">{#N/A,#N/A,FALSE,"1998"}</definedName>
    <definedName name="JEANE">#REF!</definedName>
    <definedName name="jeg" localSheetId="16" hidden="1">{#N/A,#N/A,FALSE,"PERSONAL";#N/A,#N/A,FALSE,"explotación";#N/A,#N/A,FALSE,"generales"}</definedName>
    <definedName name="jeg" localSheetId="18" hidden="1">{#N/A,#N/A,FALSE,"PERSONAL";#N/A,#N/A,FALSE,"explotación";#N/A,#N/A,FALSE,"generales"}</definedName>
    <definedName name="jeg" hidden="1">{#N/A,#N/A,FALSE,"PERSONAL";#N/A,#N/A,FALSE,"explotación";#N/A,#N/A,FALSE,"generales"}</definedName>
    <definedName name="JESSICA">#REF!</definedName>
    <definedName name="jfhjfh" localSheetId="16" hidden="1">{#N/A,#N/A,FALSE,"Tapa";#N/A,#N/A,FALSE,"Comenta";#N/A,#N/A,FALSE,"Rota";#N/A,#N/A,FALSE,"Proy_tesor.";#N/A,#N/A,FALSE,"Personal";#N/A,#N/A,FALSE,"Técnica";#N/A,#N/A,FALSE,"R_Ind.";#N/A,#N/A,FALSE,"R_Fin.";#N/A,#N/A,FALSE,"Gtos.(1)";#N/A,#N/A,FALSE,"Gtos.(2)";#N/A,#N/A,FALSE,"Gtos.(3)"}</definedName>
    <definedName name="jfhjfh" localSheetId="18" hidden="1">{#N/A,#N/A,FALSE,"Tapa";#N/A,#N/A,FALSE,"Comenta";#N/A,#N/A,FALSE,"Rota";#N/A,#N/A,FALSE,"Proy_tesor.";#N/A,#N/A,FALSE,"Personal";#N/A,#N/A,FALSE,"Técnica";#N/A,#N/A,FALSE,"R_Ind.";#N/A,#N/A,FALSE,"R_Fin.";#N/A,#N/A,FALSE,"Gtos.(1)";#N/A,#N/A,FALSE,"Gtos.(2)";#N/A,#N/A,FALSE,"Gtos.(3)"}</definedName>
    <definedName name="jfhjfh" hidden="1">{#N/A,#N/A,FALSE,"Tapa";#N/A,#N/A,FALSE,"Comenta";#N/A,#N/A,FALSE,"Rota";#N/A,#N/A,FALSE,"Proy_tesor.";#N/A,#N/A,FALSE,"Personal";#N/A,#N/A,FALSE,"Técnica";#N/A,#N/A,FALSE,"R_Ind.";#N/A,#N/A,FALSE,"R_Fin.";#N/A,#N/A,FALSE,"Gtos.(1)";#N/A,#N/A,FALSE,"Gtos.(2)";#N/A,#N/A,FALSE,"Gtos.(3)"}</definedName>
    <definedName name="jfhjgfjfjgkk" localSheetId="16" hidden="1">{"RESULTADOS REAIS",#N/A,FALSE,"Dem.Res.R$";"RESULTADOS DOLARES",#N/A,FALSE,"Dem.Res.US$";"PERCENTUAIS REAIS",#N/A,FALSE,"Percentuais R$";"PERCENTUAIS DOLARES",#N/A,FALSE,"Percentuais US$"}</definedName>
    <definedName name="jfhjgfjfjgkk" localSheetId="18" hidden="1">{"RESULTADOS REAIS",#N/A,FALSE,"Dem.Res.R$";"RESULTADOS DOLARES",#N/A,FALSE,"Dem.Res.US$";"PERCENTUAIS REAIS",#N/A,FALSE,"Percentuais R$";"PERCENTUAIS DOLARES",#N/A,FALSE,"Percentuais US$"}</definedName>
    <definedName name="jfhjgfjfjgkk" hidden="1">{"RESULTADOS REAIS",#N/A,FALSE,"Dem.Res.R$";"RESULTADOS DOLARES",#N/A,FALSE,"Dem.Res.US$";"PERCENTUAIS REAIS",#N/A,FALSE,"Percentuais R$";"PERCENTUAIS DOLARES",#N/A,FALSE,"Percentuais US$"}</definedName>
    <definedName name="jfjffj" localSheetId="16" hidden="1">{"Activos",#N/A,FALSE,"Bces.Proy.";"Pasivos",#N/A,FALSE,"Bces.Proy.";"Resultado",#N/A,FALSE,"Res.Proy.";"Indices",#N/A,FALSE,"Indices"}</definedName>
    <definedName name="jfjffj" localSheetId="18" hidden="1">{"Activos",#N/A,FALSE,"Bces.Proy.";"Pasivos",#N/A,FALSE,"Bces.Proy.";"Resultado",#N/A,FALSE,"Res.Proy.";"Indices",#N/A,FALSE,"Indices"}</definedName>
    <definedName name="jfjffj" hidden="1">{"Activos",#N/A,FALSE,"Bces.Proy.";"Pasivos",#N/A,FALSE,"Bces.Proy.";"Resultado",#N/A,FALSE,"Res.Proy.";"Indices",#N/A,FALSE,"Indices"}</definedName>
    <definedName name="jfjs" localSheetId="16" hidden="1">{#N/A,#N/A,FALSE,"P&amp;LVN H2";#N/A,#N/A,FALSE,"P&amp;LVIETNAM";#N/A,#N/A,FALSE,"P&amp;LVN H1";#N/A,#N/A,FALSE,"P&amp;L summary";#N/A,#N/A,FALSE,"CB";#N/A,#N/A,FALSE,"CEO ";#N/A,#N/A,FALSE,"Treasury";#N/A,#N/A,FALSE,"IBG";#N/A,#N/A,FALSE,"FIN";#N/A,#N/A,FALSE,"INDO";#N/A,#N/A,FALSE,"BS97"}</definedName>
    <definedName name="jfjs" localSheetId="18" hidden="1">{#N/A,#N/A,FALSE,"P&amp;LVN H2";#N/A,#N/A,FALSE,"P&amp;LVIETNAM";#N/A,#N/A,FALSE,"P&amp;LVN H1";#N/A,#N/A,FALSE,"P&amp;L summary";#N/A,#N/A,FALSE,"CB";#N/A,#N/A,FALSE,"CEO ";#N/A,#N/A,FALSE,"Treasury";#N/A,#N/A,FALSE,"IBG";#N/A,#N/A,FALSE,"FIN";#N/A,#N/A,FALSE,"INDO";#N/A,#N/A,FALSE,"BS97"}</definedName>
    <definedName name="jfjs" hidden="1">{#N/A,#N/A,FALSE,"P&amp;LVN H2";#N/A,#N/A,FALSE,"P&amp;LVIETNAM";#N/A,#N/A,FALSE,"P&amp;LVN H1";#N/A,#N/A,FALSE,"P&amp;L summary";#N/A,#N/A,FALSE,"CB";#N/A,#N/A,FALSE,"CEO ";#N/A,#N/A,FALSE,"Treasury";#N/A,#N/A,FALSE,"IBG";#N/A,#N/A,FALSE,"FIN";#N/A,#N/A,FALSE,"INDO";#N/A,#N/A,FALSE,"BS97"}</definedName>
    <definedName name="jfk" localSheetId="16" hidden="1">{"ANAR",#N/A,FALSE,"Dist total";"MARGEN",#N/A,FALSE,"Dist total";"COMENTARIO",#N/A,FALSE,"Ficha CODICE";"CONSEJO",#N/A,FALSE,"Dist p0";"uno",#N/A,FALSE,"Dist total"}</definedName>
    <definedName name="jfk" localSheetId="18" hidden="1">{"ANAR",#N/A,FALSE,"Dist total";"MARGEN",#N/A,FALSE,"Dist total";"COMENTARIO",#N/A,FALSE,"Ficha CODICE";"CONSEJO",#N/A,FALSE,"Dist p0";"uno",#N/A,FALSE,"Dist total"}</definedName>
    <definedName name="jfk" hidden="1">{"ANAR",#N/A,FALSE,"Dist total";"MARGEN",#N/A,FALSE,"Dist total";"COMENTARIO",#N/A,FALSE,"Ficha CODICE";"CONSEJO",#N/A,FALSE,"Dist p0";"uno",#N/A,FALSE,"Dist total"}</definedName>
    <definedName name="jflkjakjfklja" localSheetId="16" hidden="1">{#N/A,#N/A,TRUE,"Invoice"}</definedName>
    <definedName name="jflkjakjfklja" localSheetId="18" hidden="1">{#N/A,#N/A,TRUE,"Invoice"}</definedName>
    <definedName name="jflkjakjfklja" hidden="1">{#N/A,#N/A,TRUE,"Invoice"}</definedName>
    <definedName name="JFMEWOP" localSheetId="16" hidden="1">{"'Demand Units'!$X$11:$AD$45"}</definedName>
    <definedName name="JFMEWOP" localSheetId="18" hidden="1">{"'Demand Units'!$X$11:$AD$45"}</definedName>
    <definedName name="JFMEWOP" hidden="1">{"'Demand Units'!$X$11:$AD$45"}</definedName>
    <definedName name="jfu" localSheetId="16" hidden="1">{#N/A,#N/A,FALSE,"Aging Summary";#N/A,#N/A,FALSE,"Ratio Analysis";#N/A,#N/A,FALSE,"Test 120 Day Accts";#N/A,#N/A,FALSE,"Tickmarks"}</definedName>
    <definedName name="jfu" localSheetId="18" hidden="1">{#N/A,#N/A,FALSE,"Aging Summary";#N/A,#N/A,FALSE,"Ratio Analysis";#N/A,#N/A,FALSE,"Test 120 Day Accts";#N/A,#N/A,FALSE,"Tickmarks"}</definedName>
    <definedName name="jfu" hidden="1">{#N/A,#N/A,FALSE,"Aging Summary";#N/A,#N/A,FALSE,"Ratio Analysis";#N/A,#N/A,FALSE,"Test 120 Day Accts";#N/A,#N/A,FALSE,"Tickmarks"}</definedName>
    <definedName name="JGFKJG" localSheetId="16" hidden="1">{"'Demand Units'!$X$11:$AD$45"}</definedName>
    <definedName name="JGFKJG" localSheetId="18" hidden="1">{"'Demand Units'!$X$11:$AD$45"}</definedName>
    <definedName name="JGFKJG" hidden="1">{"'Demand Units'!$X$11:$AD$45"}</definedName>
    <definedName name="jgh" localSheetId="16" hidden="1">{#N/A,#N/A,FALSE,"Aging Summary";#N/A,#N/A,FALSE,"Ratio Analysis";#N/A,#N/A,FALSE,"Test 120 Day Accts";#N/A,#N/A,FALSE,"Tickmarks"}</definedName>
    <definedName name="jgh" localSheetId="18" hidden="1">{#N/A,#N/A,FALSE,"Aging Summary";#N/A,#N/A,FALSE,"Ratio Analysis";#N/A,#N/A,FALSE,"Test 120 Day Accts";#N/A,#N/A,FALSE,"Tickmarks"}</definedName>
    <definedName name="jgh" hidden="1">{#N/A,#N/A,FALSE,"Aging Summary";#N/A,#N/A,FALSE,"Ratio Analysis";#N/A,#N/A,FALSE,"Test 120 Day Accts";#N/A,#N/A,FALSE,"Tickmarks"}</definedName>
    <definedName name="jghfgd" localSheetId="16" hidden="1">{#N/A,#N/A,TRUE,"ComparativoII"}</definedName>
    <definedName name="jghfgd" localSheetId="18" hidden="1">{#N/A,#N/A,TRUE,"ComparativoII"}</definedName>
    <definedName name="jghfgd" hidden="1">{#N/A,#N/A,TRUE,"ComparativoII"}</definedName>
    <definedName name="JGJHG" localSheetId="16" hidden="1">{#N/A,#N/A,FALSE,"Aging Summary";#N/A,#N/A,FALSE,"Ratio Analysis";#N/A,#N/A,FALSE,"Test 120 Day Accts";#N/A,#N/A,FALSE,"Tickmarks"}</definedName>
    <definedName name="JGJHG" localSheetId="18" hidden="1">{#N/A,#N/A,FALSE,"Aging Summary";#N/A,#N/A,FALSE,"Ratio Analysis";#N/A,#N/A,FALSE,"Test 120 Day Accts";#N/A,#N/A,FALSE,"Tickmarks"}</definedName>
    <definedName name="JGJHG" hidden="1">{#N/A,#N/A,FALSE,"Aging Summary";#N/A,#N/A,FALSE,"Ratio Analysis";#N/A,#N/A,FALSE,"Test 120 Day Accts";#N/A,#N/A,FALSE,"Tickmarks"}</definedName>
    <definedName name="jgklkdmfgjdf" hidden="1">#REF!</definedName>
    <definedName name="JH" localSheetId="16" hidden="1">{#N/A,#N/A,FALSE,"Aging Summary";#N/A,#N/A,FALSE,"Ratio Analysis";#N/A,#N/A,FALSE,"Test 120 Day Accts";#N/A,#N/A,FALSE,"Tickmarks"}</definedName>
    <definedName name="JH" localSheetId="18" hidden="1">{#N/A,#N/A,FALSE,"Aging Summary";#N/A,#N/A,FALSE,"Ratio Analysis";#N/A,#N/A,FALSE,"Test 120 Day Accts";#N/A,#N/A,FALSE,"Tickmarks"}</definedName>
    <definedName name="JH" hidden="1">{#N/A,#N/A,FALSE,"Aging Summary";#N/A,#N/A,FALSE,"Ratio Analysis";#N/A,#N/A,FALSE,"Test 120 Day Accts";#N/A,#N/A,FALSE,"Tickmarks"}</definedName>
    <definedName name="jhajsdfkajd" localSheetId="16" hidden="1">{#N/A,#N/A,FALSE,"Aging Summary";#N/A,#N/A,FALSE,"Ratio Analysis";#N/A,#N/A,FALSE,"Test 120 Day Accts";#N/A,#N/A,FALSE,"Tickmarks"}</definedName>
    <definedName name="jhajsdfkajd" localSheetId="18" hidden="1">{#N/A,#N/A,FALSE,"Aging Summary";#N/A,#N/A,FALSE,"Ratio Analysis";#N/A,#N/A,FALSE,"Test 120 Day Accts";#N/A,#N/A,FALSE,"Tickmarks"}</definedName>
    <definedName name="jhajsdfkajd" hidden="1">{#N/A,#N/A,FALSE,"Aging Summary";#N/A,#N/A,FALSE,"Ratio Analysis";#N/A,#N/A,FALSE,"Test 120 Day Accts";#N/A,#N/A,FALSE,"Tickmarks"}</definedName>
    <definedName name="jhb">#REF!</definedName>
    <definedName name="jhc" localSheetId="16" hidden="1">{#N/A,#N/A,TRUE,"Proposal";#N/A,#N/A,TRUE,"Assumptions";#N/A,#N/A,TRUE,"Net Income";#N/A,#N/A,TRUE,"Balsheet";#N/A,#N/A,TRUE,"Capex";#N/A,#N/A,TRUE,"Volumes";#N/A,#N/A,TRUE,"Revenues";#N/A,#N/A,TRUE,"Var.Costs";#N/A,#N/A,TRUE,"Personnel";#N/A,#N/A,TRUE,"Other costs";#N/A,#N/A,TRUE,"MKTG and G&amp;A"}</definedName>
    <definedName name="jhc" localSheetId="18" hidden="1">{#N/A,#N/A,TRUE,"Proposal";#N/A,#N/A,TRUE,"Assumptions";#N/A,#N/A,TRUE,"Net Income";#N/A,#N/A,TRUE,"Balsheet";#N/A,#N/A,TRUE,"Capex";#N/A,#N/A,TRUE,"Volumes";#N/A,#N/A,TRUE,"Revenues";#N/A,#N/A,TRUE,"Var.Costs";#N/A,#N/A,TRUE,"Personnel";#N/A,#N/A,TRUE,"Other costs";#N/A,#N/A,TRUE,"MKTG and G&amp;A"}</definedName>
    <definedName name="jhc" hidden="1">{#N/A,#N/A,TRUE,"Proposal";#N/A,#N/A,TRUE,"Assumptions";#N/A,#N/A,TRUE,"Net Income";#N/A,#N/A,TRUE,"Balsheet";#N/A,#N/A,TRUE,"Capex";#N/A,#N/A,TRUE,"Volumes";#N/A,#N/A,TRUE,"Revenues";#N/A,#N/A,TRUE,"Var.Costs";#N/A,#N/A,TRUE,"Personnel";#N/A,#N/A,TRUE,"Other costs";#N/A,#N/A,TRUE,"MKTG and G&amp;A"}</definedName>
    <definedName name="jhdrkjghsj">#REF!</definedName>
    <definedName name="jhfvk" localSheetId="16" hidden="1">{#N/A,#N/A,FALSE,"Aging Summary";#N/A,#N/A,FALSE,"Ratio Analysis";#N/A,#N/A,FALSE,"Test 120 Day Accts";#N/A,#N/A,FALSE,"Tickmarks"}</definedName>
    <definedName name="jhfvk" localSheetId="18" hidden="1">{#N/A,#N/A,FALSE,"Aging Summary";#N/A,#N/A,FALSE,"Ratio Analysis";#N/A,#N/A,FALSE,"Test 120 Day Accts";#N/A,#N/A,FALSE,"Tickmarks"}</definedName>
    <definedName name="jhfvk" hidden="1">{#N/A,#N/A,FALSE,"Aging Summary";#N/A,#N/A,FALSE,"Ratio Analysis";#N/A,#N/A,FALSE,"Test 120 Day Accts";#N/A,#N/A,FALSE,"Tickmarks"}</definedName>
    <definedName name="jhgf" localSheetId="16" hidden="1">{#N/A,#N/A,TRUE,"MEMO";#N/A,#N/A,TRUE,"PARAMETROS";#N/A,#N/A,TRUE,"RLI ";#N/A,#N/A,TRUE,"IMPTO.DET.";#N/A,#N/A,TRUE,"FUT-FUNT";#N/A,#N/A,TRUE,"CPI-PATR.";#N/A,#N/A,TRUE,"CM CPI";#N/A,#N/A,TRUE,"PROV";#N/A,#N/A,TRUE,"A FIJO";#N/A,#N/A,TRUE,"LEASING";#N/A,#N/A,TRUE,"VPP";#N/A,#N/A,TRUE,"PPM";#N/A,#N/A,TRUE,"OTROS"}</definedName>
    <definedName name="jhgf" localSheetId="18" hidden="1">{#N/A,#N/A,TRUE,"MEMO";#N/A,#N/A,TRUE,"PARAMETROS";#N/A,#N/A,TRUE,"RLI ";#N/A,#N/A,TRUE,"IMPTO.DET.";#N/A,#N/A,TRUE,"FUT-FUNT";#N/A,#N/A,TRUE,"CPI-PATR.";#N/A,#N/A,TRUE,"CM CPI";#N/A,#N/A,TRUE,"PROV";#N/A,#N/A,TRUE,"A FIJO";#N/A,#N/A,TRUE,"LEASING";#N/A,#N/A,TRUE,"VPP";#N/A,#N/A,TRUE,"PPM";#N/A,#N/A,TRUE,"OTROS"}</definedName>
    <definedName name="jhgf" hidden="1">{#N/A,#N/A,TRUE,"MEMO";#N/A,#N/A,TRUE,"PARAMETROS";#N/A,#N/A,TRUE,"RLI ";#N/A,#N/A,TRUE,"IMPTO.DET.";#N/A,#N/A,TRUE,"FUT-FUNT";#N/A,#N/A,TRUE,"CPI-PATR.";#N/A,#N/A,TRUE,"CM CPI";#N/A,#N/A,TRUE,"PROV";#N/A,#N/A,TRUE,"A FIJO";#N/A,#N/A,TRUE,"LEASING";#N/A,#N/A,TRUE,"VPP";#N/A,#N/A,TRUE,"PPM";#N/A,#N/A,TRUE,"OTROS"}</definedName>
    <definedName name="jhjh" localSheetId="16" hidden="1">{#N/A,#N/A,FALSE,"Aging Summary";#N/A,#N/A,FALSE,"Ratio Analysis";#N/A,#N/A,FALSE,"Test 120 Day Accts";#N/A,#N/A,FALSE,"Tickmarks"}</definedName>
    <definedName name="jhjh" localSheetId="18" hidden="1">{#N/A,#N/A,FALSE,"Aging Summary";#N/A,#N/A,FALSE,"Ratio Analysis";#N/A,#N/A,FALSE,"Test 120 Day Accts";#N/A,#N/A,FALSE,"Tickmarks"}</definedName>
    <definedName name="jhjh" hidden="1">{#N/A,#N/A,FALSE,"Aging Summary";#N/A,#N/A,FALSE,"Ratio Analysis";#N/A,#N/A,FALSE,"Test 120 Day Accts";#N/A,#N/A,FALSE,"Tickmarks"}</definedName>
    <definedName name="JHJJJ" localSheetId="16">Scheduled_Payment+Extra_Payment</definedName>
    <definedName name="JHJJJ" localSheetId="18">Scheduled_Payment+Extra_Payment</definedName>
    <definedName name="JHJJJ">Scheduled_Payment+Extra_Payment</definedName>
    <definedName name="JHUIO" localSheetId="16" hidden="1">{#N/A,#N/A,FALSE,"Aging Summary";#N/A,#N/A,FALSE,"Ratio Analysis";#N/A,#N/A,FALSE,"Test 120 Day Accts";#N/A,#N/A,FALSE,"Tickmarks"}</definedName>
    <definedName name="JHUIO" localSheetId="18" hidden="1">{#N/A,#N/A,FALSE,"Aging Summary";#N/A,#N/A,FALSE,"Ratio Analysis";#N/A,#N/A,FALSE,"Test 120 Day Accts";#N/A,#N/A,FALSE,"Tickmarks"}</definedName>
    <definedName name="JHUIO" hidden="1">{#N/A,#N/A,FALSE,"Aging Summary";#N/A,#N/A,FALSE,"Ratio Analysis";#N/A,#N/A,FALSE,"Test 120 Day Accts";#N/A,#N/A,FALSE,"Tickmarks"}</definedName>
    <definedName name="jhvghj">#REF!</definedName>
    <definedName name="jihuh" localSheetId="16" hidden="1">{#N/A,#N/A,FALSE,"Aging Summary";#N/A,#N/A,FALSE,"Ratio Analysis";#N/A,#N/A,FALSE,"Test 120 Day Accts";#N/A,#N/A,FALSE,"Tickmarks"}</definedName>
    <definedName name="jihuh" localSheetId="18" hidden="1">{#N/A,#N/A,FALSE,"Aging Summary";#N/A,#N/A,FALSE,"Ratio Analysis";#N/A,#N/A,FALSE,"Test 120 Day Accts";#N/A,#N/A,FALSE,"Tickmarks"}</definedName>
    <definedName name="jihuh" hidden="1">{#N/A,#N/A,FALSE,"Aging Summary";#N/A,#N/A,FALSE,"Ratio Analysis";#N/A,#N/A,FALSE,"Test 120 Day Accts";#N/A,#N/A,FALSE,"Tickmarks"}</definedName>
    <definedName name="JIIHH" localSheetId="16" hidden="1">{#N/A,#N/A,FALSE,"Aging Summary";#N/A,#N/A,FALSE,"Ratio Analysis";#N/A,#N/A,FALSE,"Test 120 Day Accts";#N/A,#N/A,FALSE,"Tickmarks"}</definedName>
    <definedName name="JIIHH" localSheetId="18" hidden="1">{#N/A,#N/A,FALSE,"Aging Summary";#N/A,#N/A,FALSE,"Ratio Analysis";#N/A,#N/A,FALSE,"Test 120 Day Accts";#N/A,#N/A,FALSE,"Tickmarks"}</definedName>
    <definedName name="JIIHH" hidden="1">{#N/A,#N/A,FALSE,"Aging Summary";#N/A,#N/A,FALSE,"Ratio Analysis";#N/A,#N/A,FALSE,"Test 120 Day Accts";#N/A,#N/A,FALSE,"Tickmarks"}</definedName>
    <definedName name="JIJDSOIV" hidden="1">#REF!</definedName>
    <definedName name="jijiji" localSheetId="16" hidden="1">{#N/A,#N/A,FALSE,"Aging Summary";#N/A,#N/A,FALSE,"Ratio Analysis";#N/A,#N/A,FALSE,"Test 120 Day Accts";#N/A,#N/A,FALSE,"Tickmarks"}</definedName>
    <definedName name="jijiji" localSheetId="18" hidden="1">{#N/A,#N/A,FALSE,"Aging Summary";#N/A,#N/A,FALSE,"Ratio Analysis";#N/A,#N/A,FALSE,"Test 120 Day Accts";#N/A,#N/A,FALSE,"Tickmarks"}</definedName>
    <definedName name="jijiji" hidden="1">{#N/A,#N/A,FALSE,"Aging Summary";#N/A,#N/A,FALSE,"Ratio Analysis";#N/A,#N/A,FALSE,"Test 120 Day Accts";#N/A,#N/A,FALSE,"Tickmarks"}</definedName>
    <definedName name="JIn" localSheetId="16" hidden="1">{#N/A,#N/A,FALSE,"Aging Summary";#N/A,#N/A,FALSE,"Ratio Analysis";#N/A,#N/A,FALSE,"Test 120 Day Accts";#N/A,#N/A,FALSE,"Tickmarks"}</definedName>
    <definedName name="JIn" localSheetId="18" hidden="1">{#N/A,#N/A,FALSE,"Aging Summary";#N/A,#N/A,FALSE,"Ratio Analysis";#N/A,#N/A,FALSE,"Test 120 Day Accts";#N/A,#N/A,FALSE,"Tickmarks"}</definedName>
    <definedName name="JIn" hidden="1">{#N/A,#N/A,FALSE,"Aging Summary";#N/A,#N/A,FALSE,"Ratio Analysis";#N/A,#N/A,FALSE,"Test 120 Day Accts";#N/A,#N/A,FALSE,"Tickmarks"}</definedName>
    <definedName name="jj"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jj"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jj"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JJA" localSheetId="16" hidden="1">{#N/A,#N/A,FALSE,"Aging Summary";#N/A,#N/A,FALSE,"Ratio Analysis";#N/A,#N/A,FALSE,"Test 120 Day Accts";#N/A,#N/A,FALSE,"Tickmarks"}</definedName>
    <definedName name="JJA" localSheetId="18" hidden="1">{#N/A,#N/A,FALSE,"Aging Summary";#N/A,#N/A,FALSE,"Ratio Analysis";#N/A,#N/A,FALSE,"Test 120 Day Accts";#N/A,#N/A,FALSE,"Tickmarks"}</definedName>
    <definedName name="JJA" hidden="1">{#N/A,#N/A,FALSE,"Aging Summary";#N/A,#N/A,FALSE,"Ratio Analysis";#N/A,#N/A,FALSE,"Test 120 Day Accts";#N/A,#N/A,FALSE,"Tickmarks"}</definedName>
    <definedName name="JJG" localSheetId="16" hidden="1">{#N/A,#N/A,FALSE,"Aging Summary";#N/A,#N/A,FALSE,"Ratio Analysis";#N/A,#N/A,FALSE,"Test 120 Day Accts";#N/A,#N/A,FALSE,"Tickmarks"}</definedName>
    <definedName name="JJG" localSheetId="18" hidden="1">{#N/A,#N/A,FALSE,"Aging Summary";#N/A,#N/A,FALSE,"Ratio Analysis";#N/A,#N/A,FALSE,"Test 120 Day Accts";#N/A,#N/A,FALSE,"Tickmarks"}</definedName>
    <definedName name="JJG" hidden="1">{#N/A,#N/A,FALSE,"Aging Summary";#N/A,#N/A,FALSE,"Ratio Analysis";#N/A,#N/A,FALSE,"Test 120 Day Accts";#N/A,#N/A,FALSE,"Tickmarks"}</definedName>
    <definedName name="JJGGG" localSheetId="16" hidden="1">{#N/A,#N/A,FALSE,"Aging Summary";#N/A,#N/A,FALSE,"Ratio Analysis";#N/A,#N/A,FALSE,"Test 120 Day Accts";#N/A,#N/A,FALSE,"Tickmarks"}</definedName>
    <definedName name="JJGGG" localSheetId="18" hidden="1">{#N/A,#N/A,FALSE,"Aging Summary";#N/A,#N/A,FALSE,"Ratio Analysis";#N/A,#N/A,FALSE,"Test 120 Day Accts";#N/A,#N/A,FALSE,"Tickmarks"}</definedName>
    <definedName name="JJGGG" hidden="1">{#N/A,#N/A,FALSE,"Aging Summary";#N/A,#N/A,FALSE,"Ratio Analysis";#N/A,#N/A,FALSE,"Test 120 Day Accts";#N/A,#N/A,FALSE,"Tickmarks"}</definedName>
    <definedName name="jjh">#REF!</definedName>
    <definedName name="JJJ" localSheetId="16" hidden="1">{#N/A,#N/A,FALSE,"Aging Summary";#N/A,#N/A,FALSE,"Ratio Analysis";#N/A,#N/A,FALSE,"Test 120 Day Accts";#N/A,#N/A,FALSE,"Tickmarks"}</definedName>
    <definedName name="JJJ" localSheetId="18" hidden="1">{#N/A,#N/A,FALSE,"Aging Summary";#N/A,#N/A,FALSE,"Ratio Analysis";#N/A,#N/A,FALSE,"Test 120 Day Accts";#N/A,#N/A,FALSE,"Tickmarks"}</definedName>
    <definedName name="JJJ" hidden="1">{#N/A,#N/A,FALSE,"Aging Summary";#N/A,#N/A,FALSE,"Ratio Analysis";#N/A,#N/A,FALSE,"Test 120 Day Accts";#N/A,#N/A,FALSE,"Tickmarks"}</definedName>
    <definedName name="jjjh" localSheetId="16" hidden="1">{#N/A,#N/A,FALSE,"BCE";#N/A,#N/A,FALSE,"E_R";#N/A,#N/A,FALSE,"ANA";#N/A,#N/A,FALSE,"PAT";#N/A,#N/A,FALSE,"A_F";#N/A,#N/A,FALSE,"INV";#N/A,#N/A,FALSE,"M_V";#N/A,#N/A,FALSE,"C_M";#N/A,#N/A,FALSE,"BCECONS";#N/A,#N/A,FALSE,"ERCONS";#N/A,#N/A,FALSE,"PLANILL"}</definedName>
    <definedName name="jjjh" localSheetId="18" hidden="1">{#N/A,#N/A,FALSE,"BCE";#N/A,#N/A,FALSE,"E_R";#N/A,#N/A,FALSE,"ANA";#N/A,#N/A,FALSE,"PAT";#N/A,#N/A,FALSE,"A_F";#N/A,#N/A,FALSE,"INV";#N/A,#N/A,FALSE,"M_V";#N/A,#N/A,FALSE,"C_M";#N/A,#N/A,FALSE,"BCECONS";#N/A,#N/A,FALSE,"ERCONS";#N/A,#N/A,FALSE,"PLANILL"}</definedName>
    <definedName name="jjjh" hidden="1">{#N/A,#N/A,FALSE,"BCE";#N/A,#N/A,FALSE,"E_R";#N/A,#N/A,FALSE,"ANA";#N/A,#N/A,FALSE,"PAT";#N/A,#N/A,FALSE,"A_F";#N/A,#N/A,FALSE,"INV";#N/A,#N/A,FALSE,"M_V";#N/A,#N/A,FALSE,"C_M";#N/A,#N/A,FALSE,"BCECONS";#N/A,#N/A,FALSE,"ERCONS";#N/A,#N/A,FALSE,"PLANILL"}</definedName>
    <definedName name="jjjj" localSheetId="16"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jjjj" localSheetId="18"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jjjj"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jjjj_1" localSheetId="16" hidden="1">{#N/A,#N/A,FALSE,"Aging Summary";#N/A,#N/A,FALSE,"Ratio Analysis";#N/A,#N/A,FALSE,"Test 120 Day Accts";#N/A,#N/A,FALSE,"Tickmarks"}</definedName>
    <definedName name="jjjj_1" localSheetId="18" hidden="1">{#N/A,#N/A,FALSE,"Aging Summary";#N/A,#N/A,FALSE,"Ratio Analysis";#N/A,#N/A,FALSE,"Test 120 Day Accts";#N/A,#N/A,FALSE,"Tickmarks"}</definedName>
    <definedName name="jjjj_1" hidden="1">{#N/A,#N/A,FALSE,"Aging Summary";#N/A,#N/A,FALSE,"Ratio Analysis";#N/A,#N/A,FALSE,"Test 120 Day Accts";#N/A,#N/A,FALSE,"Tickmarks"}</definedName>
    <definedName name="jjjjj" localSheetId="16"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jjjjj" localSheetId="18"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jjjjj"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jjjjjj"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jjjjjj"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jjjjjj"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JJJJJJJ"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JJJJJJJ"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JJJJJJJ"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jjjjjjjjjjjjjjjjjjjjjjj"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jjjjjjjjjjjjjjjjjjjjjjj"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jjjjjjjjjjjjjjjjjjjjjjj"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jjjjjjjjjjjjooooooooooo" localSheetId="16" hidden="1">{#N/A,#N/A,TRUE,"Proposal";#N/A,#N/A,TRUE,"Assumptions";#N/A,#N/A,TRUE,"Net Income";#N/A,#N/A,TRUE,"Balsheet";#N/A,#N/A,TRUE,"Capex";#N/A,#N/A,TRUE,"Volumes";#N/A,#N/A,TRUE,"Revenues";#N/A,#N/A,TRUE,"Var.Costs";#N/A,#N/A,TRUE,"Personnel";#N/A,#N/A,TRUE,"Other costs";#N/A,#N/A,TRUE,"MKTG and G&amp;A"}</definedName>
    <definedName name="jjjjjjjjjjjjooooooooooo" localSheetId="18" hidden="1">{#N/A,#N/A,TRUE,"Proposal";#N/A,#N/A,TRUE,"Assumptions";#N/A,#N/A,TRUE,"Net Income";#N/A,#N/A,TRUE,"Balsheet";#N/A,#N/A,TRUE,"Capex";#N/A,#N/A,TRUE,"Volumes";#N/A,#N/A,TRUE,"Revenues";#N/A,#N/A,TRUE,"Var.Costs";#N/A,#N/A,TRUE,"Personnel";#N/A,#N/A,TRUE,"Other costs";#N/A,#N/A,TRUE,"MKTG and G&amp;A"}</definedName>
    <definedName name="jjjjjjjjjjjjooooooooooo" hidden="1">{#N/A,#N/A,TRUE,"Proposal";#N/A,#N/A,TRUE,"Assumptions";#N/A,#N/A,TRUE,"Net Income";#N/A,#N/A,TRUE,"Balsheet";#N/A,#N/A,TRUE,"Capex";#N/A,#N/A,TRUE,"Volumes";#N/A,#N/A,TRUE,"Revenues";#N/A,#N/A,TRUE,"Var.Costs";#N/A,#N/A,TRUE,"Personnel";#N/A,#N/A,TRUE,"Other costs";#N/A,#N/A,TRUE,"MKTG and G&amp;A"}</definedName>
    <definedName name="jjjk" localSheetId="16" hidden="1">{#N/A,#N/A,FALSE,"Aging Summary";#N/A,#N/A,FALSE,"Ratio Analysis";#N/A,#N/A,FALSE,"Test 120 Day Accts";#N/A,#N/A,FALSE,"Tickmarks"}</definedName>
    <definedName name="jjjk" localSheetId="18" hidden="1">{#N/A,#N/A,FALSE,"Aging Summary";#N/A,#N/A,FALSE,"Ratio Analysis";#N/A,#N/A,FALSE,"Test 120 Day Accts";#N/A,#N/A,FALSE,"Tickmarks"}</definedName>
    <definedName name="jjjk" hidden="1">{#N/A,#N/A,FALSE,"Aging Summary";#N/A,#N/A,FALSE,"Ratio Analysis";#N/A,#N/A,FALSE,"Test 120 Day Accts";#N/A,#N/A,FALSE,"Tickmarks"}</definedName>
    <definedName name="JJJKKJ" localSheetId="16" hidden="1">{#N/A,#N/A,TRUE,"ComparativoII"}</definedName>
    <definedName name="JJJKKJ" localSheetId="18" hidden="1">{#N/A,#N/A,TRUE,"ComparativoII"}</definedName>
    <definedName name="JJJKKJ" hidden="1">{#N/A,#N/A,TRUE,"ComparativoII"}</definedName>
    <definedName name="jjk" localSheetId="16" hidden="1">{#N/A,#N/A,FALSE,"Aging Summary";#N/A,#N/A,FALSE,"Ratio Analysis";#N/A,#N/A,FALSE,"Test 120 Day Accts";#N/A,#N/A,FALSE,"Tickmarks"}</definedName>
    <definedName name="jjk" localSheetId="18" hidden="1">{#N/A,#N/A,FALSE,"Aging Summary";#N/A,#N/A,FALSE,"Ratio Analysis";#N/A,#N/A,FALSE,"Test 120 Day Accts";#N/A,#N/A,FALSE,"Tickmarks"}</definedName>
    <definedName name="jjk" hidden="1">{#N/A,#N/A,FALSE,"Aging Summary";#N/A,#N/A,FALSE,"Ratio Analysis";#N/A,#N/A,FALSE,"Test 120 Day Accts";#N/A,#N/A,FALSE,"Tickmarks"}</definedName>
    <definedName name="jjkjhkjk" localSheetId="16" hidden="1">{#N/A,#N/A,FALSE,"Aging Summary";#N/A,#N/A,FALSE,"Ratio Analysis";#N/A,#N/A,FALSE,"Test 120 Day Accts";#N/A,#N/A,FALSE,"Tickmarks"}</definedName>
    <definedName name="jjkjhkjk" localSheetId="18" hidden="1">{#N/A,#N/A,FALSE,"Aging Summary";#N/A,#N/A,FALSE,"Ratio Analysis";#N/A,#N/A,FALSE,"Test 120 Day Accts";#N/A,#N/A,FALSE,"Tickmarks"}</definedName>
    <definedName name="jjkjhkjk" hidden="1">{#N/A,#N/A,FALSE,"Aging Summary";#N/A,#N/A,FALSE,"Ratio Analysis";#N/A,#N/A,FALSE,"Test 120 Day Accts";#N/A,#N/A,FALSE,"Tickmarks"}</definedName>
    <definedName name="jjkjhkjk_1" localSheetId="16" hidden="1">{#N/A,#N/A,FALSE,"Aging Summary";#N/A,#N/A,FALSE,"Ratio Analysis";#N/A,#N/A,FALSE,"Test 120 Day Accts";#N/A,#N/A,FALSE,"Tickmarks"}</definedName>
    <definedName name="jjkjhkjk_1" localSheetId="18" hidden="1">{#N/A,#N/A,FALSE,"Aging Summary";#N/A,#N/A,FALSE,"Ratio Analysis";#N/A,#N/A,FALSE,"Test 120 Day Accts";#N/A,#N/A,FALSE,"Tickmarks"}</definedName>
    <definedName name="jjkjhkjk_1" hidden="1">{#N/A,#N/A,FALSE,"Aging Summary";#N/A,#N/A,FALSE,"Ratio Analysis";#N/A,#N/A,FALSE,"Test 120 Day Accts";#N/A,#N/A,FALSE,"Tickmarks"}</definedName>
    <definedName name="jjkjhkjk_2" localSheetId="16" hidden="1">{#N/A,#N/A,FALSE,"Aging Summary";#N/A,#N/A,FALSE,"Ratio Analysis";#N/A,#N/A,FALSE,"Test 120 Day Accts";#N/A,#N/A,FALSE,"Tickmarks"}</definedName>
    <definedName name="jjkjhkjk_2" localSheetId="18" hidden="1">{#N/A,#N/A,FALSE,"Aging Summary";#N/A,#N/A,FALSE,"Ratio Analysis";#N/A,#N/A,FALSE,"Test 120 Day Accts";#N/A,#N/A,FALSE,"Tickmarks"}</definedName>
    <definedName name="jjkjhkjk_2" hidden="1">{#N/A,#N/A,FALSE,"Aging Summary";#N/A,#N/A,FALSE,"Ratio Analysis";#N/A,#N/A,FALSE,"Test 120 Day Accts";#N/A,#N/A,FALSE,"Tickmarks"}</definedName>
    <definedName name="jjkjhkjk_3" localSheetId="16" hidden="1">{#N/A,#N/A,FALSE,"Aging Summary";#N/A,#N/A,FALSE,"Ratio Analysis";#N/A,#N/A,FALSE,"Test 120 Day Accts";#N/A,#N/A,FALSE,"Tickmarks"}</definedName>
    <definedName name="jjkjhkjk_3" localSheetId="18" hidden="1">{#N/A,#N/A,FALSE,"Aging Summary";#N/A,#N/A,FALSE,"Ratio Analysis";#N/A,#N/A,FALSE,"Test 120 Day Accts";#N/A,#N/A,FALSE,"Tickmarks"}</definedName>
    <definedName name="jjkjhkjk_3" hidden="1">{#N/A,#N/A,FALSE,"Aging Summary";#N/A,#N/A,FALSE,"Ratio Analysis";#N/A,#N/A,FALSE,"Test 120 Day Accts";#N/A,#N/A,FALSE,"Tickmarks"}</definedName>
    <definedName name="JJU" localSheetId="16" hidden="1">{#N/A,#N/A,FALSE,"BM_mes";#N/A,#N/A,FALSE,"BM_Resum_Fin";#N/A,#N/A,FALSE,"Inf-Min-Mina"}</definedName>
    <definedName name="JJU" localSheetId="18" hidden="1">{#N/A,#N/A,FALSE,"BM_mes";#N/A,#N/A,FALSE,"BM_Resum_Fin";#N/A,#N/A,FALSE,"Inf-Min-Mina"}</definedName>
    <definedName name="JJU" hidden="1">{#N/A,#N/A,FALSE,"BM_mes";#N/A,#N/A,FALSE,"BM_Resum_Fin";#N/A,#N/A,FALSE,"Inf-Min-Mina"}</definedName>
    <definedName name="jjuu" localSheetId="16" hidden="1">{#N/A,#N/A,FALSE,"4C0696";#N/A,#N/A,FALSE,"1B1193";#N/A,#N/A,FALSE,"TABLA";#N/A,#N/A,FALSE,"INST RTA FIJA"}</definedName>
    <definedName name="jjuu" localSheetId="18" hidden="1">{#N/A,#N/A,FALSE,"4C0696";#N/A,#N/A,FALSE,"1B1193";#N/A,#N/A,FALSE,"TABLA";#N/A,#N/A,FALSE,"INST RTA FIJA"}</definedName>
    <definedName name="jjuu" hidden="1">{#N/A,#N/A,FALSE,"4C0696";#N/A,#N/A,FALSE,"1B1193";#N/A,#N/A,FALSE,"TABLA";#N/A,#N/A,FALSE,"INST RTA FIJA"}</definedName>
    <definedName name="jk">#REF!</definedName>
    <definedName name="JKDFSDF" localSheetId="16" hidden="1">{#N/A,#N/A,FALSE,"BALANCE";#N/A,#N/A,FALSE,"BALACOMP"}</definedName>
    <definedName name="JKDFSDF" localSheetId="18" hidden="1">{#N/A,#N/A,FALSE,"BALANCE";#N/A,#N/A,FALSE,"BALACOMP"}</definedName>
    <definedName name="JKDFSDF" hidden="1">{#N/A,#N/A,FALSE,"BALANCE";#N/A,#N/A,FALSE,"BALACOMP"}</definedName>
    <definedName name="jkdkjk" localSheetId="16" hidden="1">{#N/A,#N/A,TRUE,"ComparativoII"}</definedName>
    <definedName name="jkdkjk" localSheetId="18" hidden="1">{#N/A,#N/A,TRUE,"ComparativoII"}</definedName>
    <definedName name="jkdkjk" hidden="1">{#N/A,#N/A,TRUE,"ComparativoII"}</definedName>
    <definedName name="JKH" localSheetId="16" hidden="1">{#N/A,#N/A,FALSE,"4C0696";#N/A,#N/A,FALSE,"1B1193";#N/A,#N/A,FALSE,"TABLA";#N/A,#N/A,FALSE,"INST RTA FIJA"}</definedName>
    <definedName name="JKH" localSheetId="18" hidden="1">{#N/A,#N/A,FALSE,"4C0696";#N/A,#N/A,FALSE,"1B1193";#N/A,#N/A,FALSE,"TABLA";#N/A,#N/A,FALSE,"INST RTA FIJA"}</definedName>
    <definedName name="JKH" hidden="1">{#N/A,#N/A,FALSE,"4C0696";#N/A,#N/A,FALSE,"1B1193";#N/A,#N/A,FALSE,"TABLA";#N/A,#N/A,FALSE,"INST RTA FIJA"}</definedName>
    <definedName name="JKHR" localSheetId="16" hidden="1">{#N/A,#N/A,FALSE,"Aging Summary";#N/A,#N/A,FALSE,"Ratio Analysis";#N/A,#N/A,FALSE,"Test 120 Day Accts";#N/A,#N/A,FALSE,"Tickmarks"}</definedName>
    <definedName name="JKHR" localSheetId="18" hidden="1">{#N/A,#N/A,FALSE,"Aging Summary";#N/A,#N/A,FALSE,"Ratio Analysis";#N/A,#N/A,FALSE,"Test 120 Day Accts";#N/A,#N/A,FALSE,"Tickmarks"}</definedName>
    <definedName name="JKHR" hidden="1">{#N/A,#N/A,FALSE,"Aging Summary";#N/A,#N/A,FALSE,"Ratio Analysis";#N/A,#N/A,FALSE,"Test 120 Day Accts";#N/A,#N/A,FALSE,"Tickmarks"}</definedName>
    <definedName name="jkhuigui">#REF!</definedName>
    <definedName name="jkjkjh" localSheetId="16" hidden="1">{#N/A,#N/A,FALSE,"S";#N/A,#N/A,FALSE,"A1";#N/A,#N/A,FALSE,"A4";#N/A,#N/A,FALSE,"B";#N/A,#N/A,FALSE,"C";#N/A,#N/A,FALSE,"D";#N/A,#N/A,FALSE,"variables"}</definedName>
    <definedName name="jkjkjh" localSheetId="18" hidden="1">{#N/A,#N/A,FALSE,"S";#N/A,#N/A,FALSE,"A1";#N/A,#N/A,FALSE,"A4";#N/A,#N/A,FALSE,"B";#N/A,#N/A,FALSE,"C";#N/A,#N/A,FALSE,"D";#N/A,#N/A,FALSE,"variables"}</definedName>
    <definedName name="jkjkjh" hidden="1">{#N/A,#N/A,FALSE,"S";#N/A,#N/A,FALSE,"A1";#N/A,#N/A,FALSE,"A4";#N/A,#N/A,FALSE,"B";#N/A,#N/A,FALSE,"C";#N/A,#N/A,FALSE,"D";#N/A,#N/A,FALSE,"variables"}</definedName>
    <definedName name="jkjkjk" localSheetId="16" hidden="1">{#N/A,#N/A,TRUE,"H";#N/A,#N/A,TRUE,"J"}</definedName>
    <definedName name="jkjkjk" localSheetId="18" hidden="1">{#N/A,#N/A,TRUE,"H";#N/A,#N/A,TRUE,"J"}</definedName>
    <definedName name="jkjkjk" hidden="1">{#N/A,#N/A,TRUE,"H";#N/A,#N/A,TRUE,"J"}</definedName>
    <definedName name="jkjkjkj"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jkjkjkj"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jkjkjkj"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JKJKLKJLKLÑL" localSheetId="16" hidden="1">{#N/A,#N/A,FALSE,"Aging Summary";#N/A,#N/A,FALSE,"Ratio Analysis";#N/A,#N/A,FALSE,"Test 120 Day Accts";#N/A,#N/A,FALSE,"Tickmarks"}</definedName>
    <definedName name="JKJKLKJLKLÑL" localSheetId="18" hidden="1">{#N/A,#N/A,FALSE,"Aging Summary";#N/A,#N/A,FALSE,"Ratio Analysis";#N/A,#N/A,FALSE,"Test 120 Day Accts";#N/A,#N/A,FALSE,"Tickmarks"}</definedName>
    <definedName name="JKJKLKJLKLÑL" hidden="1">{#N/A,#N/A,FALSE,"Aging Summary";#N/A,#N/A,FALSE,"Ratio Analysis";#N/A,#N/A,FALSE,"Test 120 Day Accts";#N/A,#N/A,FALSE,"Tickmarks"}</definedName>
    <definedName name="JKJKLKJLKLÑL_1" localSheetId="16" hidden="1">{#N/A,#N/A,FALSE,"Aging Summary";#N/A,#N/A,FALSE,"Ratio Analysis";#N/A,#N/A,FALSE,"Test 120 Day Accts";#N/A,#N/A,FALSE,"Tickmarks"}</definedName>
    <definedName name="JKJKLKJLKLÑL_1" localSheetId="18" hidden="1">{#N/A,#N/A,FALSE,"Aging Summary";#N/A,#N/A,FALSE,"Ratio Analysis";#N/A,#N/A,FALSE,"Test 120 Day Accts";#N/A,#N/A,FALSE,"Tickmarks"}</definedName>
    <definedName name="JKJKLKJLKLÑL_1" hidden="1">{#N/A,#N/A,FALSE,"Aging Summary";#N/A,#N/A,FALSE,"Ratio Analysis";#N/A,#N/A,FALSE,"Test 120 Day Accts";#N/A,#N/A,FALSE,"Tickmarks"}</definedName>
    <definedName name="JKJKLKJLKLÑL_2" localSheetId="16" hidden="1">{#N/A,#N/A,FALSE,"Aging Summary";#N/A,#N/A,FALSE,"Ratio Analysis";#N/A,#N/A,FALSE,"Test 120 Day Accts";#N/A,#N/A,FALSE,"Tickmarks"}</definedName>
    <definedName name="JKJKLKJLKLÑL_2" localSheetId="18" hidden="1">{#N/A,#N/A,FALSE,"Aging Summary";#N/A,#N/A,FALSE,"Ratio Analysis";#N/A,#N/A,FALSE,"Test 120 Day Accts";#N/A,#N/A,FALSE,"Tickmarks"}</definedName>
    <definedName name="JKJKLKJLKLÑL_2" hidden="1">{#N/A,#N/A,FALSE,"Aging Summary";#N/A,#N/A,FALSE,"Ratio Analysis";#N/A,#N/A,FALSE,"Test 120 Day Accts";#N/A,#N/A,FALSE,"Tickmarks"}</definedName>
    <definedName name="JKJKLKJLKLÑL_3" localSheetId="16" hidden="1">{#N/A,#N/A,FALSE,"Aging Summary";#N/A,#N/A,FALSE,"Ratio Analysis";#N/A,#N/A,FALSE,"Test 120 Day Accts";#N/A,#N/A,FALSE,"Tickmarks"}</definedName>
    <definedName name="JKJKLKJLKLÑL_3" localSheetId="18" hidden="1">{#N/A,#N/A,FALSE,"Aging Summary";#N/A,#N/A,FALSE,"Ratio Analysis";#N/A,#N/A,FALSE,"Test 120 Day Accts";#N/A,#N/A,FALSE,"Tickmarks"}</definedName>
    <definedName name="JKJKLKJLKLÑL_3" hidden="1">{#N/A,#N/A,FALSE,"Aging Summary";#N/A,#N/A,FALSE,"Ratio Analysis";#N/A,#N/A,FALSE,"Test 120 Day Accts";#N/A,#N/A,FALSE,"Tickmarks"}</definedName>
    <definedName name="jkl" localSheetId="16" hidden="1">{#N/A,#N/A,FALSE,"Aging Summary";#N/A,#N/A,FALSE,"Ratio Analysis";#N/A,#N/A,FALSE,"Test 120 Day Accts";#N/A,#N/A,FALSE,"Tickmarks"}</definedName>
    <definedName name="jkl" localSheetId="18" hidden="1">{#N/A,#N/A,FALSE,"Aging Summary";#N/A,#N/A,FALSE,"Ratio Analysis";#N/A,#N/A,FALSE,"Test 120 Day Accts";#N/A,#N/A,FALSE,"Tickmarks"}</definedName>
    <definedName name="jkl" hidden="1">{#N/A,#N/A,FALSE,"Aging Summary";#N/A,#N/A,FALSE,"Ratio Analysis";#N/A,#N/A,FALSE,"Test 120 Day Accts";#N/A,#N/A,FALSE,"Tickmarks"}</definedName>
    <definedName name="jkljlkñj" localSheetId="16" hidden="1">{#N/A,#N/A,FALSE,"PERSONAL";#N/A,#N/A,FALSE,"explotación";#N/A,#N/A,FALSE,"generales"}</definedName>
    <definedName name="jkljlkñj" localSheetId="18" hidden="1">{#N/A,#N/A,FALSE,"PERSONAL";#N/A,#N/A,FALSE,"explotación";#N/A,#N/A,FALSE,"generales"}</definedName>
    <definedName name="jkljlkñj" hidden="1">{#N/A,#N/A,FALSE,"PERSONAL";#N/A,#N/A,FALSE,"explotación";#N/A,#N/A,FALSE,"generales"}</definedName>
    <definedName name="jknujhn">#REF!</definedName>
    <definedName name="jksfh" hidden="1">#REF!,#REF!,#REF!,#REF!,#REF!,#REF!</definedName>
    <definedName name="jl" localSheetId="16" hidden="1">{#N/A,#N/A,FALSE,"Aging Summary";#N/A,#N/A,FALSE,"Ratio Analysis";#N/A,#N/A,FALSE,"Test 120 Day Accts";#N/A,#N/A,FALSE,"Tickmarks"}</definedName>
    <definedName name="jl" localSheetId="18" hidden="1">{#N/A,#N/A,FALSE,"Aging Summary";#N/A,#N/A,FALSE,"Ratio Analysis";#N/A,#N/A,FALSE,"Test 120 Day Accts";#N/A,#N/A,FALSE,"Tickmarks"}</definedName>
    <definedName name="jl" hidden="1">{#N/A,#N/A,FALSE,"Aging Summary";#N/A,#N/A,FALSE,"Ratio Analysis";#N/A,#N/A,FALSE,"Test 120 Day Accts";#N/A,#N/A,FALSE,"Tickmarks"}</definedName>
    <definedName name="jlhjlhjl" localSheetId="16" hidden="1">{#N/A,#N/A,FALSE,"S";#N/A,#N/A,FALSE,"A1";#N/A,#N/A,FALSE,"A4";#N/A,#N/A,FALSE,"B";#N/A,#N/A,FALSE,"C";#N/A,#N/A,FALSE,"D";#N/A,#N/A,FALSE,"variables"}</definedName>
    <definedName name="jlhjlhjl" localSheetId="18" hidden="1">{#N/A,#N/A,FALSE,"S";#N/A,#N/A,FALSE,"A1";#N/A,#N/A,FALSE,"A4";#N/A,#N/A,FALSE,"B";#N/A,#N/A,FALSE,"C";#N/A,#N/A,FALSE,"D";#N/A,#N/A,FALSE,"variables"}</definedName>
    <definedName name="jlhjlhjl" hidden="1">{#N/A,#N/A,FALSE,"S";#N/A,#N/A,FALSE,"A1";#N/A,#N/A,FALSE,"A4";#N/A,#N/A,FALSE,"B";#N/A,#N/A,FALSE,"C";#N/A,#N/A,FALSE,"D";#N/A,#N/A,FALSE,"variables"}</definedName>
    <definedName name="jlkj" localSheetId="16" hidden="1">{#N/A,#N/A,FALSE,"voz corporativa";#N/A,#N/A,FALSE,"Transmisión de datos";#N/A,#N/A,FALSE,"Videoconferencia";#N/A,#N/A,FALSE,"Correo electrónico";#N/A,#N/A,FALSE,"Correo de voz";#N/A,#N/A,FALSE,"Megafax";#N/A,#N/A,FALSE,"Edi";#N/A,#N/A,FALSE,"Internet";#N/A,#N/A,FALSE,"VSAT";#N/A,#N/A,FALSE,"ing ult. milla"}</definedName>
    <definedName name="jlkj" localSheetId="18" hidden="1">{#N/A,#N/A,FALSE,"voz corporativa";#N/A,#N/A,FALSE,"Transmisión de datos";#N/A,#N/A,FALSE,"Videoconferencia";#N/A,#N/A,FALSE,"Correo electrónico";#N/A,#N/A,FALSE,"Correo de voz";#N/A,#N/A,FALSE,"Megafax";#N/A,#N/A,FALSE,"Edi";#N/A,#N/A,FALSE,"Internet";#N/A,#N/A,FALSE,"VSAT";#N/A,#N/A,FALSE,"ing ult. milla"}</definedName>
    <definedName name="jlkj" hidden="1">{#N/A,#N/A,FALSE,"voz corporativa";#N/A,#N/A,FALSE,"Transmisión de datos";#N/A,#N/A,FALSE,"Videoconferencia";#N/A,#N/A,FALSE,"Correo electrónico";#N/A,#N/A,FALSE,"Correo de voz";#N/A,#N/A,FALSE,"Megafax";#N/A,#N/A,FALSE,"Edi";#N/A,#N/A,FALSE,"Internet";#N/A,#N/A,FALSE,"VSAT";#N/A,#N/A,FALSE,"ing ult. milla"}</definedName>
    <definedName name="JLKJLK" hidden="1">#REF!</definedName>
    <definedName name="jlkjlklkn" localSheetId="16" hidden="1">{#N/A,#N/A,FALSE,"Aging Summary";#N/A,#N/A,FALSE,"Ratio Analysis";#N/A,#N/A,FALSE,"Test 120 Day Accts";#N/A,#N/A,FALSE,"Tickmarks"}</definedName>
    <definedName name="jlkjlklkn" localSheetId="18" hidden="1">{#N/A,#N/A,FALSE,"Aging Summary";#N/A,#N/A,FALSE,"Ratio Analysis";#N/A,#N/A,FALSE,"Test 120 Day Accts";#N/A,#N/A,FALSE,"Tickmarks"}</definedName>
    <definedName name="jlkjlklkn" hidden="1">{#N/A,#N/A,FALSE,"Aging Summary";#N/A,#N/A,FALSE,"Ratio Analysis";#N/A,#N/A,FALSE,"Test 120 Day Accts";#N/A,#N/A,FALSE,"Tickmarks"}</definedName>
    <definedName name="JLLL">#REF!</definedName>
    <definedName name="jn" localSheetId="16" hidden="1">{"'Demand Units'!$Z$2:$AF$53"}</definedName>
    <definedName name="jn" localSheetId="18" hidden="1">{"'Demand Units'!$Z$2:$AF$53"}</definedName>
    <definedName name="jn" hidden="1">{"'Demand Units'!$Z$2:$AF$53"}</definedName>
    <definedName name="jnho">#REF!</definedName>
    <definedName name="jnhoihj">#REF!</definedName>
    <definedName name="jnhuh">#REF!</definedName>
    <definedName name="jnino">#REF!</definedName>
    <definedName name="jnn">#REF!</definedName>
    <definedName name="jo" localSheetId="16" hidden="1">{#N/A,#N/A,FALSE,"Aging Summary";#N/A,#N/A,FALSE,"Ratio Analysis";#N/A,#N/A,FALSE,"Test 120 Day Accts";#N/A,#N/A,FALSE,"Tickmarks"}</definedName>
    <definedName name="jo" localSheetId="18" hidden="1">{#N/A,#N/A,FALSE,"Aging Summary";#N/A,#N/A,FALSE,"Ratio Analysis";#N/A,#N/A,FALSE,"Test 120 Day Accts";#N/A,#N/A,FALSE,"Tickmarks"}</definedName>
    <definedName name="jo" hidden="1">{#N/A,#N/A,FALSE,"Aging Summary";#N/A,#N/A,FALSE,"Ratio Analysis";#N/A,#N/A,FALSE,"Test 120 Day Accts";#N/A,#N/A,FALSE,"Tickmarks"}</definedName>
    <definedName name="jo_1" localSheetId="16" hidden="1">{#N/A,#N/A,FALSE,"Aging Summary";#N/A,#N/A,FALSE,"Ratio Analysis";#N/A,#N/A,FALSE,"Test 120 Day Accts";#N/A,#N/A,FALSE,"Tickmarks"}</definedName>
    <definedName name="jo_1" localSheetId="18" hidden="1">{#N/A,#N/A,FALSE,"Aging Summary";#N/A,#N/A,FALSE,"Ratio Analysis";#N/A,#N/A,FALSE,"Test 120 Day Accts";#N/A,#N/A,FALSE,"Tickmarks"}</definedName>
    <definedName name="jo_1" hidden="1">{#N/A,#N/A,FALSE,"Aging Summary";#N/A,#N/A,FALSE,"Ratio Analysis";#N/A,#N/A,FALSE,"Test 120 Day Accts";#N/A,#N/A,FALSE,"Tickmarks"}</definedName>
    <definedName name="jo_2" localSheetId="16" hidden="1">{#N/A,#N/A,FALSE,"Aging Summary";#N/A,#N/A,FALSE,"Ratio Analysis";#N/A,#N/A,FALSE,"Test 120 Day Accts";#N/A,#N/A,FALSE,"Tickmarks"}</definedName>
    <definedName name="jo_2" localSheetId="18" hidden="1">{#N/A,#N/A,FALSE,"Aging Summary";#N/A,#N/A,FALSE,"Ratio Analysis";#N/A,#N/A,FALSE,"Test 120 Day Accts";#N/A,#N/A,FALSE,"Tickmarks"}</definedName>
    <definedName name="jo_2" hidden="1">{#N/A,#N/A,FALSE,"Aging Summary";#N/A,#N/A,FALSE,"Ratio Analysis";#N/A,#N/A,FALSE,"Test 120 Day Accts";#N/A,#N/A,FALSE,"Tickmarks"}</definedName>
    <definedName name="jodete" localSheetId="16" hidden="1">{#N/A,#N/A,FALSE,"Aging Summary";#N/A,#N/A,FALSE,"Ratio Analysis";#N/A,#N/A,FALSE,"Test 120 Day Accts";#N/A,#N/A,FALSE,"Tickmarks"}</definedName>
    <definedName name="jodete" localSheetId="18" hidden="1">{#N/A,#N/A,FALSE,"Aging Summary";#N/A,#N/A,FALSE,"Ratio Analysis";#N/A,#N/A,FALSE,"Test 120 Day Accts";#N/A,#N/A,FALSE,"Tickmarks"}</definedName>
    <definedName name="jodete" hidden="1">{#N/A,#N/A,FALSE,"Aging Summary";#N/A,#N/A,FALSE,"Ratio Analysis";#N/A,#N/A,FALSE,"Test 120 Day Accts";#N/A,#N/A,FALSE,"Tickmarks"}</definedName>
    <definedName name="Johanna" localSheetId="16">DIN!Johanna</definedName>
    <definedName name="Johanna" localSheetId="18">#N/A</definedName>
    <definedName name="Johanna">[0]!Johanna</definedName>
    <definedName name="JOIKHKK" localSheetId="16" hidden="1">{#N/A,#N/A,FALSE,"Aging Summary";#N/A,#N/A,FALSE,"Ratio Analysis";#N/A,#N/A,FALSE,"Test 120 Day Accts";#N/A,#N/A,FALSE,"Tickmarks"}</definedName>
    <definedName name="JOIKHKK" localSheetId="18" hidden="1">{#N/A,#N/A,FALSE,"Aging Summary";#N/A,#N/A,FALSE,"Ratio Analysis";#N/A,#N/A,FALSE,"Test 120 Day Accts";#N/A,#N/A,FALSE,"Tickmarks"}</definedName>
    <definedName name="JOIKHKK" hidden="1">{#N/A,#N/A,FALSE,"Aging Summary";#N/A,#N/A,FALSE,"Ratio Analysis";#N/A,#N/A,FALSE,"Test 120 Day Accts";#N/A,#N/A,FALSE,"Tickmarks"}</definedName>
    <definedName name="JOIKHKK_1" localSheetId="16" hidden="1">{#N/A,#N/A,FALSE,"Aging Summary";#N/A,#N/A,FALSE,"Ratio Analysis";#N/A,#N/A,FALSE,"Test 120 Day Accts";#N/A,#N/A,FALSE,"Tickmarks"}</definedName>
    <definedName name="JOIKHKK_1" localSheetId="18" hidden="1">{#N/A,#N/A,FALSE,"Aging Summary";#N/A,#N/A,FALSE,"Ratio Analysis";#N/A,#N/A,FALSE,"Test 120 Day Accts";#N/A,#N/A,FALSE,"Tickmarks"}</definedName>
    <definedName name="JOIKHKK_1" hidden="1">{#N/A,#N/A,FALSE,"Aging Summary";#N/A,#N/A,FALSE,"Ratio Analysis";#N/A,#N/A,FALSE,"Test 120 Day Accts";#N/A,#N/A,FALSE,"Tickmarks"}</definedName>
    <definedName name="JOIKHKK_2" localSheetId="16" hidden="1">{#N/A,#N/A,FALSE,"Aging Summary";#N/A,#N/A,FALSE,"Ratio Analysis";#N/A,#N/A,FALSE,"Test 120 Day Accts";#N/A,#N/A,FALSE,"Tickmarks"}</definedName>
    <definedName name="JOIKHKK_2" localSheetId="18" hidden="1">{#N/A,#N/A,FALSE,"Aging Summary";#N/A,#N/A,FALSE,"Ratio Analysis";#N/A,#N/A,FALSE,"Test 120 Day Accts";#N/A,#N/A,FALSE,"Tickmarks"}</definedName>
    <definedName name="JOIKHKK_2" hidden="1">{#N/A,#N/A,FALSE,"Aging Summary";#N/A,#N/A,FALSE,"Ratio Analysis";#N/A,#N/A,FALSE,"Test 120 Day Accts";#N/A,#N/A,FALSE,"Tickmarks"}</definedName>
    <definedName name="JOIKHKK_3" localSheetId="16" hidden="1">{#N/A,#N/A,FALSE,"Aging Summary";#N/A,#N/A,FALSE,"Ratio Analysis";#N/A,#N/A,FALSE,"Test 120 Day Accts";#N/A,#N/A,FALSE,"Tickmarks"}</definedName>
    <definedName name="JOIKHKK_3" localSheetId="18" hidden="1">{#N/A,#N/A,FALSE,"Aging Summary";#N/A,#N/A,FALSE,"Ratio Analysis";#N/A,#N/A,FALSE,"Test 120 Day Accts";#N/A,#N/A,FALSE,"Tickmarks"}</definedName>
    <definedName name="JOIKHKK_3" hidden="1">{#N/A,#N/A,FALSE,"Aging Summary";#N/A,#N/A,FALSE,"Ratio Analysis";#N/A,#N/A,FALSE,"Test 120 Day Accts";#N/A,#N/A,FALSE,"Tickmarks"}</definedName>
    <definedName name="jojojo" hidden="1">#REF!</definedName>
    <definedName name="JOL">#REF!</definedName>
    <definedName name="jorge" hidden="1">#REF!</definedName>
    <definedName name="JOSIANNE" localSheetId="16" hidden="1">{#N/A,#N/A,FALSE,"TEC-01";#N/A,#N/A,FALSE,"TEC - 02";#N/A,#N/A,FALSE,"TEC - 03";#N/A,#N/A,FALSE,"TEC - 04";#N/A,#N/A,FALSE,"TEC-07";#N/A,#N/A,FALSE,"TEC-08";#N/A,#N/A,FALSE,"TEC - 09A";#N/A,#N/A,FALSE,"TEC - 09B";#N/A,#N/A,FALSE,"TEC - 09C";#N/A,#N/A,FALSE,"TEC - 10";#N/A,#N/A,FALSE,"TEC-11"}</definedName>
    <definedName name="JOSIANNE" localSheetId="18" hidden="1">{#N/A,#N/A,FALSE,"TEC-01";#N/A,#N/A,FALSE,"TEC - 02";#N/A,#N/A,FALSE,"TEC - 03";#N/A,#N/A,FALSE,"TEC - 04";#N/A,#N/A,FALSE,"TEC-07";#N/A,#N/A,FALSE,"TEC-08";#N/A,#N/A,FALSE,"TEC - 09A";#N/A,#N/A,FALSE,"TEC - 09B";#N/A,#N/A,FALSE,"TEC - 09C";#N/A,#N/A,FALSE,"TEC - 10";#N/A,#N/A,FALSE,"TEC-11"}</definedName>
    <definedName name="JOSIANNE" hidden="1">{#N/A,#N/A,FALSE,"TEC-01";#N/A,#N/A,FALSE,"TEC - 02";#N/A,#N/A,FALSE,"TEC - 03";#N/A,#N/A,FALSE,"TEC - 04";#N/A,#N/A,FALSE,"TEC-07";#N/A,#N/A,FALSE,"TEC-08";#N/A,#N/A,FALSE,"TEC - 09A";#N/A,#N/A,FALSE,"TEC - 09B";#N/A,#N/A,FALSE,"TEC - 09C";#N/A,#N/A,FALSE,"TEC - 10";#N/A,#N/A,FALSE,"TEC-11"}</definedName>
    <definedName name="JR_TJPL">#REF!</definedName>
    <definedName name="JSDHCSUKHDF" localSheetId="16" hidden="1">{#N/A,#N/A,FALSE,"Aging Summary";#N/A,#N/A,FALSE,"Ratio Analysis";#N/A,#N/A,FALSE,"Test 120 Day Accts";#N/A,#N/A,FALSE,"Tickmarks"}</definedName>
    <definedName name="JSDHCSUKHDF" localSheetId="18" hidden="1">{#N/A,#N/A,FALSE,"Aging Summary";#N/A,#N/A,FALSE,"Ratio Analysis";#N/A,#N/A,FALSE,"Test 120 Day Accts";#N/A,#N/A,FALSE,"Tickmarks"}</definedName>
    <definedName name="JSDHCSUKHDF" hidden="1">{#N/A,#N/A,FALSE,"Aging Summary";#N/A,#N/A,FALSE,"Ratio Analysis";#N/A,#N/A,FALSE,"Test 120 Day Accts";#N/A,#N/A,FALSE,"Tickmarks"}</definedName>
    <definedName name="ju">#REF!</definedName>
    <definedName name="JUAN" localSheetId="16" hidden="1">{#N/A,#N/A,FALSE,"Aging Summary";#N/A,#N/A,FALSE,"Ratio Analysis";#N/A,#N/A,FALSE,"Test 120 Day Accts";#N/A,#N/A,FALSE,"Tickmarks"}</definedName>
    <definedName name="JUAN" localSheetId="18" hidden="1">{#N/A,#N/A,FALSE,"Aging Summary";#N/A,#N/A,FALSE,"Ratio Analysis";#N/A,#N/A,FALSE,"Test 120 Day Accts";#N/A,#N/A,FALSE,"Tickmarks"}</definedName>
    <definedName name="JUAN" hidden="1">{#N/A,#N/A,FALSE,"Aging Summary";#N/A,#N/A,FALSE,"Ratio Analysis";#N/A,#N/A,FALSE,"Test 120 Day Accts";#N/A,#N/A,FALSE,"Tickmarks"}</definedName>
    <definedName name="juhy" localSheetId="16" hidden="1">{#N/A,#N/A,FALSE,"4C0696";#N/A,#N/A,FALSE,"1B1193";#N/A,#N/A,FALSE,"TABLA";#N/A,#N/A,FALSE,"INST RTA FIJA"}</definedName>
    <definedName name="juhy" localSheetId="18" hidden="1">{#N/A,#N/A,FALSE,"4C0696";#N/A,#N/A,FALSE,"1B1193";#N/A,#N/A,FALSE,"TABLA";#N/A,#N/A,FALSE,"INST RTA FIJA"}</definedName>
    <definedName name="juhy" hidden="1">{#N/A,#N/A,FALSE,"4C0696";#N/A,#N/A,FALSE,"1B1193";#N/A,#N/A,FALSE,"TABLA";#N/A,#N/A,FALSE,"INST RTA FIJA"}</definedName>
    <definedName name="JUK" localSheetId="16" hidden="1">{#N/A,#N/A,FALSE,"4C0696";#N/A,#N/A,FALSE,"1B1193";#N/A,#N/A,FALSE,"TABLA";#N/A,#N/A,FALSE,"INST RTA FIJA"}</definedName>
    <definedName name="JUK" localSheetId="18" hidden="1">{#N/A,#N/A,FALSE,"4C0696";#N/A,#N/A,FALSE,"1B1193";#N/A,#N/A,FALSE,"TABLA";#N/A,#N/A,FALSE,"INST RTA FIJA"}</definedName>
    <definedName name="JUK" hidden="1">{#N/A,#N/A,FALSE,"4C0696";#N/A,#N/A,FALSE,"1B1193";#N/A,#N/A,FALSE,"TABLA";#N/A,#N/A,FALSE,"INST RTA FIJA"}</definedName>
    <definedName name="JUL">#REF!</definedName>
    <definedName name="Jul_01">#REF!</definedName>
    <definedName name="jul_14">#REF!</definedName>
    <definedName name="jul_16">#REF!</definedName>
    <definedName name="JULIO">#REF!</definedName>
    <definedName name="july94">#REF!</definedName>
    <definedName name="JUN">#REF!</definedName>
    <definedName name="Jun_01">#REF!</definedName>
    <definedName name="jun_14">#REF!</definedName>
    <definedName name="jun_16">#REF!</definedName>
    <definedName name="june94">#REF!</definedName>
    <definedName name="junio">#REF!</definedName>
    <definedName name="junio09">#REF!</definedName>
    <definedName name="junio09_2">#REF!</definedName>
    <definedName name="junio09_3">#REF!</definedName>
    <definedName name="junio09_4">#REF!</definedName>
    <definedName name="junio09_5">#REF!</definedName>
    <definedName name="junio09_6">#REF!</definedName>
    <definedName name="Junio99">#REF!</definedName>
    <definedName name="JUPOX" localSheetId="16" hidden="1">{#N/A,#N/A,FALSE,"masez (10)";#N/A,#N/A,FALSE,"masez (7)";#N/A,#N/A,FALSE,"masez (6)";#N/A,#N/A,FALSE,"masez (5)";#N/A,#N/A,FALSE,"masez (4)";#N/A,#N/A,FALSE,"masez (3)";#N/A,#N/A,FALSE,"masez (2)";#N/A,#N/A,FALSE,"GME";#N/A,#N/A,FALSE,"masez"}</definedName>
    <definedName name="JUPOX" localSheetId="18" hidden="1">{#N/A,#N/A,FALSE,"masez (10)";#N/A,#N/A,FALSE,"masez (7)";#N/A,#N/A,FALSE,"masez (6)";#N/A,#N/A,FALSE,"masez (5)";#N/A,#N/A,FALSE,"masez (4)";#N/A,#N/A,FALSE,"masez (3)";#N/A,#N/A,FALSE,"masez (2)";#N/A,#N/A,FALSE,"GME";#N/A,#N/A,FALSE,"masez"}</definedName>
    <definedName name="JUPOX" hidden="1">{#N/A,#N/A,FALSE,"masez (10)";#N/A,#N/A,FALSE,"masez (7)";#N/A,#N/A,FALSE,"masez (6)";#N/A,#N/A,FALSE,"masez (5)";#N/A,#N/A,FALSE,"masez (4)";#N/A,#N/A,FALSE,"masez (3)";#N/A,#N/A,FALSE,"masez (2)";#N/A,#N/A,FALSE,"GME";#N/A,#N/A,FALSE,"masez"}</definedName>
    <definedName name="JVAJF" localSheetId="16" hidden="1">{#N/A,#N/A,FALSE,"Aging Summary";#N/A,#N/A,FALSE,"Ratio Analysis";#N/A,#N/A,FALSE,"Test 120 Day Accts";#N/A,#N/A,FALSE,"Tickmarks"}</definedName>
    <definedName name="JVAJF" localSheetId="18" hidden="1">{#N/A,#N/A,FALSE,"Aging Summary";#N/A,#N/A,FALSE,"Ratio Analysis";#N/A,#N/A,FALSE,"Test 120 Day Accts";#N/A,#N/A,FALSE,"Tickmarks"}</definedName>
    <definedName name="JVAJF" hidden="1">{#N/A,#N/A,FALSE,"Aging Summary";#N/A,#N/A,FALSE,"Ratio Analysis";#N/A,#N/A,FALSE,"Test 120 Day Accts";#N/A,#N/A,FALSE,"Tickmarks"}</definedName>
    <definedName name="jxfhdfvd" localSheetId="16" hidden="1">{#N/A,#N/A,TRUE,"MEMO";#N/A,#N/A,TRUE,"PARAMETROS";#N/A,#N/A,TRUE,"RLI ";#N/A,#N/A,TRUE,"IMPTO.DET.";#N/A,#N/A,TRUE,"FUT-FUNT";#N/A,#N/A,TRUE,"CPI-PATR.";#N/A,#N/A,TRUE,"CM CPI";#N/A,#N/A,TRUE,"PROV";#N/A,#N/A,TRUE,"A FIJO";#N/A,#N/A,TRUE,"LEASING";#N/A,#N/A,TRUE,"VPP";#N/A,#N/A,TRUE,"PPM";#N/A,#N/A,TRUE,"OTROS"}</definedName>
    <definedName name="jxfhdfvd" localSheetId="18" hidden="1">{#N/A,#N/A,TRUE,"MEMO";#N/A,#N/A,TRUE,"PARAMETROS";#N/A,#N/A,TRUE,"RLI ";#N/A,#N/A,TRUE,"IMPTO.DET.";#N/A,#N/A,TRUE,"FUT-FUNT";#N/A,#N/A,TRUE,"CPI-PATR.";#N/A,#N/A,TRUE,"CM CPI";#N/A,#N/A,TRUE,"PROV";#N/A,#N/A,TRUE,"A FIJO";#N/A,#N/A,TRUE,"LEASING";#N/A,#N/A,TRUE,"VPP";#N/A,#N/A,TRUE,"PPM";#N/A,#N/A,TRUE,"OTROS"}</definedName>
    <definedName name="jxfhdfvd" hidden="1">{#N/A,#N/A,TRUE,"MEMO";#N/A,#N/A,TRUE,"PARAMETROS";#N/A,#N/A,TRUE,"RLI ";#N/A,#N/A,TRUE,"IMPTO.DET.";#N/A,#N/A,TRUE,"FUT-FUNT";#N/A,#N/A,TRUE,"CPI-PATR.";#N/A,#N/A,TRUE,"CM CPI";#N/A,#N/A,TRUE,"PROV";#N/A,#N/A,TRUE,"A FIJO";#N/A,#N/A,TRUE,"LEASING";#N/A,#N/A,TRUE,"VPP";#N/A,#N/A,TRUE,"PPM";#N/A,#N/A,TRUE,"OTROS"}</definedName>
    <definedName name="k" localSheetId="16" hidden="1">{#N/A,#N/A,FALSE,"Aging Summary";#N/A,#N/A,FALSE,"Ratio Analysis";#N/A,#N/A,FALSE,"Test 120 Day Accts";#N/A,#N/A,FALSE,"Tickmarks"}</definedName>
    <definedName name="k" localSheetId="18" hidden="1">{#N/A,#N/A,FALSE,"Aging Summary";#N/A,#N/A,FALSE,"Ratio Analysis";#N/A,#N/A,FALSE,"Test 120 Day Accts";#N/A,#N/A,FALSE,"Tickmarks"}</definedName>
    <definedName name="k" hidden="1">{#N/A,#N/A,FALSE,"Aging Summary";#N/A,#N/A,FALSE,"Ratio Analysis";#N/A,#N/A,FALSE,"Test 120 Day Accts";#N/A,#N/A,FALSE,"Tickmarks"}</definedName>
    <definedName name="K.I.">#REF!</definedName>
    <definedName name="K_SERV_PROFES">#REF!</definedName>
    <definedName name="K2__MAXEXPCOLS__" hidden="1">100</definedName>
    <definedName name="K2__MAXEXPROWS__" hidden="1">1000</definedName>
    <definedName name="K2__WBEVMODE__" hidden="1">1</definedName>
    <definedName name="K2__WBREFOPTIONS__" hidden="1">134217728</definedName>
    <definedName name="K2_WBEVMODE" hidden="1">-1</definedName>
    <definedName name="kajdfnjka">#REF!</definedName>
    <definedName name="kaka" localSheetId="16" hidden="1">{"DEMCONTCA",#N/A,FALSE,"C V M"}</definedName>
    <definedName name="kaka" localSheetId="18" hidden="1">{"DEMCONTCA",#N/A,FALSE,"C V M"}</definedName>
    <definedName name="kaka" hidden="1">{"DEMCONTCA",#N/A,FALSE,"C V M"}</definedName>
    <definedName name="karina"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karina"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karina"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KATARI">#REF!</definedName>
    <definedName name="katkg" localSheetId="16" hidden="1">{#N/A,#N/A,FALSE,"ACQ_GRAPHS";#N/A,#N/A,FALSE,"T_1 GRAPHS";#N/A,#N/A,FALSE,"T_2 GRAPHS";#N/A,#N/A,FALSE,"COMB_GRAPHS"}</definedName>
    <definedName name="katkg" localSheetId="18" hidden="1">{#N/A,#N/A,FALSE,"ACQ_GRAPHS";#N/A,#N/A,FALSE,"T_1 GRAPHS";#N/A,#N/A,FALSE,"T_2 GRAPHS";#N/A,#N/A,FALSE,"COMB_GRAPHS"}</definedName>
    <definedName name="katkg" hidden="1">{#N/A,#N/A,FALSE,"ACQ_GRAPHS";#N/A,#N/A,FALSE,"T_1 GRAPHS";#N/A,#N/A,FALSE,"T_2 GRAPHS";#N/A,#N/A,FALSE,"COMB_GRAPHS"}</definedName>
    <definedName name="katy" localSheetId="16" hidden="1">{#N/A,#N/A,FALSE,"Aging Summary";#N/A,#N/A,FALSE,"Ratio Analysis";#N/A,#N/A,FALSE,"Test 120 Day Accts";#N/A,#N/A,FALSE,"Tickmarks"}</definedName>
    <definedName name="katy" localSheetId="18" hidden="1">{#N/A,#N/A,FALSE,"Aging Summary";#N/A,#N/A,FALSE,"Ratio Analysis";#N/A,#N/A,FALSE,"Test 120 Day Accts";#N/A,#N/A,FALSE,"Tickmarks"}</definedName>
    <definedName name="katy" hidden="1">{#N/A,#N/A,FALSE,"Aging Summary";#N/A,#N/A,FALSE,"Ratio Analysis";#N/A,#N/A,FALSE,"Test 120 Day Accts";#N/A,#N/A,FALSE,"Tickmarks"}</definedName>
    <definedName name="kdfñdf" localSheetId="16" hidden="1">{#N/A,#N/A,FALSE,"Aging Summary";#N/A,#N/A,FALSE,"Ratio Analysis";#N/A,#N/A,FALSE,"Test 120 Day Accts";#N/A,#N/A,FALSE,"Tickmarks"}</definedName>
    <definedName name="kdfñdf" localSheetId="18" hidden="1">{#N/A,#N/A,FALSE,"Aging Summary";#N/A,#N/A,FALSE,"Ratio Analysis";#N/A,#N/A,FALSE,"Test 120 Day Accts";#N/A,#N/A,FALSE,"Tickmarks"}</definedName>
    <definedName name="kdfñdf" hidden="1">{#N/A,#N/A,FALSE,"Aging Summary";#N/A,#N/A,FALSE,"Ratio Analysis";#N/A,#N/A,FALSE,"Test 120 Day Accts";#N/A,#N/A,FALSE,"Tickmarks"}</definedName>
    <definedName name="kdkdkdk" localSheetId="16" hidden="1">{#N/A,#N/A,FALSE,"TITLE PAGE";#N/A,#N/A,FALSE,"Cash Flow";#N/A,#N/A,FALSE,"Cash Flow Detailed";#N/A,#N/A,FALSE,"EO summary IS";#N/A,#N/A,FALSE,"Op Income";#N/A,#N/A,FALSE,"Power ";#N/A,#N/A,FALSE,"GAS";#N/A,#N/A,FALSE,"MidstreamPage";#N/A,#N/A,FALSE,"P&amp;P";#N/A,#N/A,FALSE,"International";#N/A,#N/A,FALSE,"Controllable Costs"}</definedName>
    <definedName name="kdkdkdk" localSheetId="18" hidden="1">{#N/A,#N/A,FALSE,"TITLE PAGE";#N/A,#N/A,FALSE,"Cash Flow";#N/A,#N/A,FALSE,"Cash Flow Detailed";#N/A,#N/A,FALSE,"EO summary IS";#N/A,#N/A,FALSE,"Op Income";#N/A,#N/A,FALSE,"Power ";#N/A,#N/A,FALSE,"GAS";#N/A,#N/A,FALSE,"MidstreamPage";#N/A,#N/A,FALSE,"P&amp;P";#N/A,#N/A,FALSE,"International";#N/A,#N/A,FALSE,"Controllable Costs"}</definedName>
    <definedName name="kdkdkdk" hidden="1">{#N/A,#N/A,FALSE,"TITLE PAGE";#N/A,#N/A,FALSE,"Cash Flow";#N/A,#N/A,FALSE,"Cash Flow Detailed";#N/A,#N/A,FALSE,"EO summary IS";#N/A,#N/A,FALSE,"Op Income";#N/A,#N/A,FALSE,"Power ";#N/A,#N/A,FALSE,"GAS";#N/A,#N/A,FALSE,"MidstreamPage";#N/A,#N/A,FALSE,"P&amp;P";#N/A,#N/A,FALSE,"International";#N/A,#N/A,FALSE,"Controllable Costs"}</definedName>
    <definedName name="kec" localSheetId="16" hidden="1">{#N/A,#N/A,FALSE,"contents";#N/A,#N/A,FALSE,"general";#N/A,#N/A,FALSE,"auswertung";#N/A,#N/A,FALSE,"roic_free_cf";#N/A,#N/A,FALSE,"order_intake_own_europe";#N/A,#N/A,FALSE,"order_intake_europe";#N/A,#N/A,FALSE,"sales_own_europe";#N/A,#N/A,FALSE,"order_intake_oversea";#N/A,#N/A,FALSE,"sales_own_oversea";#N/A,#N/A,FALSE,"financial_status";#N/A,#N/A,FALSE,"Investments";#N/A,#N/A,FALSE,"objektives";#N/A,#N/A,FALSE,"cash_flow_budget";#N/A,#N/A,FALSE,"profit-statement"}</definedName>
    <definedName name="kec" localSheetId="18" hidden="1">{#N/A,#N/A,FALSE,"contents";#N/A,#N/A,FALSE,"general";#N/A,#N/A,FALSE,"auswertung";#N/A,#N/A,FALSE,"roic_free_cf";#N/A,#N/A,FALSE,"order_intake_own_europe";#N/A,#N/A,FALSE,"order_intake_europe";#N/A,#N/A,FALSE,"sales_own_europe";#N/A,#N/A,FALSE,"order_intake_oversea";#N/A,#N/A,FALSE,"sales_own_oversea";#N/A,#N/A,FALSE,"financial_status";#N/A,#N/A,FALSE,"Investments";#N/A,#N/A,FALSE,"objektives";#N/A,#N/A,FALSE,"cash_flow_budget";#N/A,#N/A,FALSE,"profit-statement"}</definedName>
    <definedName name="kec" hidden="1">{#N/A,#N/A,FALSE,"contents";#N/A,#N/A,FALSE,"general";#N/A,#N/A,FALSE,"auswertung";#N/A,#N/A,FALSE,"roic_free_cf";#N/A,#N/A,FALSE,"order_intake_own_europe";#N/A,#N/A,FALSE,"order_intake_europe";#N/A,#N/A,FALSE,"sales_own_europe";#N/A,#N/A,FALSE,"order_intake_oversea";#N/A,#N/A,FALSE,"sales_own_oversea";#N/A,#N/A,FALSE,"financial_status";#N/A,#N/A,FALSE,"Investments";#N/A,#N/A,FALSE,"objektives";#N/A,#N/A,FALSE,"cash_flow_budget";#N/A,#N/A,FALSE,"profit-statement"}</definedName>
    <definedName name="KER">#REF!</definedName>
    <definedName name="key" hidden="1">#REF!</definedName>
    <definedName name="KEYVAR">#REF!,#REF!</definedName>
    <definedName name="keyvar1">#REF!,#REF!</definedName>
    <definedName name="kfgkjfg" localSheetId="16" hidden="1">{#N/A,#N/A,FALSE,"Aging Summary";#N/A,#N/A,FALSE,"Ratio Analysis";#N/A,#N/A,FALSE,"Test 120 Day Accts";#N/A,#N/A,FALSE,"Tickmarks"}</definedName>
    <definedName name="kfgkjfg" localSheetId="18" hidden="1">{#N/A,#N/A,FALSE,"Aging Summary";#N/A,#N/A,FALSE,"Ratio Analysis";#N/A,#N/A,FALSE,"Test 120 Day Accts";#N/A,#N/A,FALSE,"Tickmarks"}</definedName>
    <definedName name="kfgkjfg" hidden="1">{#N/A,#N/A,FALSE,"Aging Summary";#N/A,#N/A,FALSE,"Ratio Analysis";#N/A,#N/A,FALSE,"Test 120 Day Accts";#N/A,#N/A,FALSE,"Tickmarks"}</definedName>
    <definedName name="kfh" localSheetId="16" hidden="1">{#N/A,#N/A,FALSE,"Aging Summary";#N/A,#N/A,FALSE,"Ratio Analysis";#N/A,#N/A,FALSE,"Test 120 Day Accts";#N/A,#N/A,FALSE,"Tickmarks"}</definedName>
    <definedName name="kfh" localSheetId="18" hidden="1">{#N/A,#N/A,FALSE,"Aging Summary";#N/A,#N/A,FALSE,"Ratio Analysis";#N/A,#N/A,FALSE,"Test 120 Day Accts";#N/A,#N/A,FALSE,"Tickmarks"}</definedName>
    <definedName name="kfh" hidden="1">{#N/A,#N/A,FALSE,"Aging Summary";#N/A,#N/A,FALSE,"Ratio Analysis";#N/A,#N/A,FALSE,"Test 120 Day Accts";#N/A,#N/A,FALSE,"Tickmarks"}</definedName>
    <definedName name="kfh_1" localSheetId="16" hidden="1">{#N/A,#N/A,FALSE,"Aging Summary";#N/A,#N/A,FALSE,"Ratio Analysis";#N/A,#N/A,FALSE,"Test 120 Day Accts";#N/A,#N/A,FALSE,"Tickmarks"}</definedName>
    <definedName name="kfh_1" localSheetId="18" hidden="1">{#N/A,#N/A,FALSE,"Aging Summary";#N/A,#N/A,FALSE,"Ratio Analysis";#N/A,#N/A,FALSE,"Test 120 Day Accts";#N/A,#N/A,FALSE,"Tickmarks"}</definedName>
    <definedName name="kfh_1" hidden="1">{#N/A,#N/A,FALSE,"Aging Summary";#N/A,#N/A,FALSE,"Ratio Analysis";#N/A,#N/A,FALSE,"Test 120 Day Accts";#N/A,#N/A,FALSE,"Tickmarks"}</definedName>
    <definedName name="kgg" localSheetId="16" hidden="1">{#N/A,#N/A,FALSE,"Aging Summary";#N/A,#N/A,FALSE,"Ratio Analysis";#N/A,#N/A,FALSE,"Test 120 Day Accts";#N/A,#N/A,FALSE,"Tickmarks"}</definedName>
    <definedName name="kgg" localSheetId="18" hidden="1">{#N/A,#N/A,FALSE,"Aging Summary";#N/A,#N/A,FALSE,"Ratio Analysis";#N/A,#N/A,FALSE,"Test 120 Day Accts";#N/A,#N/A,FALSE,"Tickmarks"}</definedName>
    <definedName name="kgg" hidden="1">{#N/A,#N/A,FALSE,"Aging Summary";#N/A,#N/A,FALSE,"Ratio Analysis";#N/A,#N/A,FALSE,"Test 120 Day Accts";#N/A,#N/A,FALSE,"Tickmarks"}</definedName>
    <definedName name="KGHJH" localSheetId="16" hidden="1">{#N/A,#N/A,FALSE,"Aging Summary";#N/A,#N/A,FALSE,"Ratio Analysis";#N/A,#N/A,FALSE,"Test 120 Day Accts";#N/A,#N/A,FALSE,"Tickmarks"}</definedName>
    <definedName name="KGHJH" localSheetId="18" hidden="1">{#N/A,#N/A,FALSE,"Aging Summary";#N/A,#N/A,FALSE,"Ratio Analysis";#N/A,#N/A,FALSE,"Test 120 Day Accts";#N/A,#N/A,FALSE,"Tickmarks"}</definedName>
    <definedName name="KGHJH" hidden="1">{#N/A,#N/A,FALSE,"Aging Summary";#N/A,#N/A,FALSE,"Ratio Analysis";#N/A,#N/A,FALSE,"Test 120 Day Accts";#N/A,#N/A,FALSE,"Tickmarks"}</definedName>
    <definedName name="khfu" hidden="1">#REF!,#REF!,#REF!,#REF!,#REF!,#REF!</definedName>
    <definedName name="khkhkh">#REF!</definedName>
    <definedName name="KHKKH" localSheetId="16" hidden="1">{#N/A,#N/A,FALSE,"Aging Summary";#N/A,#N/A,FALSE,"Ratio Analysis";#N/A,#N/A,FALSE,"Test 120 Day Accts";#N/A,#N/A,FALSE,"Tickmarks"}</definedName>
    <definedName name="KHKKH" localSheetId="18" hidden="1">{#N/A,#N/A,FALSE,"Aging Summary";#N/A,#N/A,FALSE,"Ratio Analysis";#N/A,#N/A,FALSE,"Test 120 Day Accts";#N/A,#N/A,FALSE,"Tickmarks"}</definedName>
    <definedName name="KHKKH" hidden="1">{#N/A,#N/A,FALSE,"Aging Summary";#N/A,#N/A,FALSE,"Ratio Analysis";#N/A,#N/A,FALSE,"Test 120 Day Accts";#N/A,#N/A,FALSE,"Tickmarks"}</definedName>
    <definedName name="KHVBHJV" localSheetId="16"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KHVBHJV"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KHVBHJV"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ki" localSheetId="16" hidden="1">{#N/A,#N/A,FALSE,"Aging Summary";#N/A,#N/A,FALSE,"Ratio Analysis";#N/A,#N/A,FALSE,"Test 120 Day Accts";#N/A,#N/A,FALSE,"Tickmarks"}</definedName>
    <definedName name="ki" localSheetId="18" hidden="1">{#N/A,#N/A,FALSE,"Aging Summary";#N/A,#N/A,FALSE,"Ratio Analysis";#N/A,#N/A,FALSE,"Test 120 Day Accts";#N/A,#N/A,FALSE,"Tickmarks"}</definedName>
    <definedName name="ki" hidden="1">{#N/A,#N/A,FALSE,"Aging Summary";#N/A,#N/A,FALSE,"Ratio Analysis";#N/A,#N/A,FALSE,"Test 120 Day Accts";#N/A,#N/A,FALSE,"Tickmarks"}</definedName>
    <definedName name="KIND">#REF!</definedName>
    <definedName name="KIO" localSheetId="16" hidden="1">{#N/A,#N/A,FALSE,"4C0696";#N/A,#N/A,FALSE,"1B1193";#N/A,#N/A,FALSE,"TABLA";#N/A,#N/A,FALSE,"INST RTA FIJA"}</definedName>
    <definedName name="KIO" localSheetId="18" hidden="1">{#N/A,#N/A,FALSE,"4C0696";#N/A,#N/A,FALSE,"1B1193";#N/A,#N/A,FALSE,"TABLA";#N/A,#N/A,FALSE,"INST RTA FIJA"}</definedName>
    <definedName name="KIO" hidden="1">{#N/A,#N/A,FALSE,"4C0696";#N/A,#N/A,FALSE,"1B1193";#N/A,#N/A,FALSE,"TABLA";#N/A,#N/A,FALSE,"INST RTA FIJA"}</definedName>
    <definedName name="KIOP98" localSheetId="16" hidden="1">{#N/A,#N/A,FALSE,"4C0696";#N/A,#N/A,FALSE,"1B1193";#N/A,#N/A,FALSE,"TABLA";#N/A,#N/A,FALSE,"INST RTA FIJA"}</definedName>
    <definedName name="KIOP98" localSheetId="18" hidden="1">{#N/A,#N/A,FALSE,"4C0696";#N/A,#N/A,FALSE,"1B1193";#N/A,#N/A,FALSE,"TABLA";#N/A,#N/A,FALSE,"INST RTA FIJA"}</definedName>
    <definedName name="KIOP98" hidden="1">{#N/A,#N/A,FALSE,"4C0696";#N/A,#N/A,FALSE,"1B1193";#N/A,#N/A,FALSE,"TABLA";#N/A,#N/A,FALSE,"INST RTA FIJA"}</definedName>
    <definedName name="kiu" localSheetId="16" hidden="1">{#N/A,#N/A,FALSE,"4C0696";#N/A,#N/A,FALSE,"1B1193";#N/A,#N/A,FALSE,"TABLA";#N/A,#N/A,FALSE,"INST RTA FIJA"}</definedName>
    <definedName name="kiu" localSheetId="18" hidden="1">{#N/A,#N/A,FALSE,"4C0696";#N/A,#N/A,FALSE,"1B1193";#N/A,#N/A,FALSE,"TABLA";#N/A,#N/A,FALSE,"INST RTA FIJA"}</definedName>
    <definedName name="kiu" hidden="1">{#N/A,#N/A,FALSE,"4C0696";#N/A,#N/A,FALSE,"1B1193";#N/A,#N/A,FALSE,"TABLA";#N/A,#N/A,FALSE,"INST RTA FIJA"}</definedName>
    <definedName name="kj" localSheetId="16" hidden="1">{#N/A,#N/A,FALSE,"Aging Summary";#N/A,#N/A,FALSE,"Ratio Analysis";#N/A,#N/A,FALSE,"Test 120 Day Accts";#N/A,#N/A,FALSE,"Tickmarks"}</definedName>
    <definedName name="kj" localSheetId="18" hidden="1">{#N/A,#N/A,FALSE,"Aging Summary";#N/A,#N/A,FALSE,"Ratio Analysis";#N/A,#N/A,FALSE,"Test 120 Day Accts";#N/A,#N/A,FALSE,"Tickmarks"}</definedName>
    <definedName name="kj" hidden="1">{#N/A,#N/A,FALSE,"Aging Summary";#N/A,#N/A,FALSE,"Ratio Analysis";#N/A,#N/A,FALSE,"Test 120 Day Accts";#N/A,#N/A,FALSE,"Tickmarks"}</definedName>
    <definedName name="kjhgfds" localSheetId="16" hidden="1">{#N/A,#N/A,TRUE,"ComparativoII"}</definedName>
    <definedName name="kjhgfds" localSheetId="18" hidden="1">{#N/A,#N/A,TRUE,"ComparativoII"}</definedName>
    <definedName name="kjhgfds" hidden="1">{#N/A,#N/A,TRUE,"ComparativoII"}</definedName>
    <definedName name="kjhugutfrtdes" localSheetId="16" hidden="1">{#N/A,#N/A,FALSE,"Aging Summary";#N/A,#N/A,FALSE,"Ratio Analysis";#N/A,#N/A,FALSE,"Test 120 Day Accts";#N/A,#N/A,FALSE,"Tickmarks"}</definedName>
    <definedName name="kjhugutfrtdes" localSheetId="18" hidden="1">{#N/A,#N/A,FALSE,"Aging Summary";#N/A,#N/A,FALSE,"Ratio Analysis";#N/A,#N/A,FALSE,"Test 120 Day Accts";#N/A,#N/A,FALSE,"Tickmarks"}</definedName>
    <definedName name="kjhugutfrtdes" hidden="1">{#N/A,#N/A,FALSE,"Aging Summary";#N/A,#N/A,FALSE,"Ratio Analysis";#N/A,#N/A,FALSE,"Test 120 Day Accts";#N/A,#N/A,FALSE,"Tickmarks"}</definedName>
    <definedName name="KJJKJ" hidden="1">#REF!</definedName>
    <definedName name="kjjkjh" localSheetId="16" hidden="1">{"RESULTADOS REAIS",#N/A,FALSE,"Dem.Res.R$";"RESULTADOS DOLARES",#N/A,FALSE,"Dem.Res.US$";"PERCENTUAIS REAIS",#N/A,FALSE,"Percentuais R$";"PERCENTUAIS DOLARES",#N/A,FALSE,"Percentuais US$"}</definedName>
    <definedName name="kjjkjh" localSheetId="18" hidden="1">{"RESULTADOS REAIS",#N/A,FALSE,"Dem.Res.R$";"RESULTADOS DOLARES",#N/A,FALSE,"Dem.Res.US$";"PERCENTUAIS REAIS",#N/A,FALSE,"Percentuais R$";"PERCENTUAIS DOLARES",#N/A,FALSE,"Percentuais US$"}</definedName>
    <definedName name="kjjkjh" hidden="1">{"RESULTADOS REAIS",#N/A,FALSE,"Dem.Res.R$";"RESULTADOS DOLARES",#N/A,FALSE,"Dem.Res.US$";"PERCENTUAIS REAIS",#N/A,FALSE,"Percentuais R$";"PERCENTUAIS DOLARES",#N/A,FALSE,"Percentuais US$"}</definedName>
    <definedName name="KJKJKJ" localSheetId="16" hidden="1">{"'Demand Units'!$X$11:$AD$45"}</definedName>
    <definedName name="KJKJKJ" localSheetId="18" hidden="1">{"'Demand Units'!$X$11:$AD$45"}</definedName>
    <definedName name="KJKJKJ" hidden="1">{"'Demand Units'!$X$11:$AD$45"}</definedName>
    <definedName name="kjklj"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kjklj"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kjklj"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kjl" localSheetId="16" hidden="1">{#N/A,#N/A,FALSE,"Aging Summary";#N/A,#N/A,FALSE,"Ratio Analysis";#N/A,#N/A,FALSE,"Test 120 Day Accts";#N/A,#N/A,FALSE,"Tickmarks"}</definedName>
    <definedName name="kjl" localSheetId="18" hidden="1">{#N/A,#N/A,FALSE,"Aging Summary";#N/A,#N/A,FALSE,"Ratio Analysis";#N/A,#N/A,FALSE,"Test 120 Day Accts";#N/A,#N/A,FALSE,"Tickmarks"}</definedName>
    <definedName name="kjl" hidden="1">{#N/A,#N/A,FALSE,"Aging Summary";#N/A,#N/A,FALSE,"Ratio Analysis";#N/A,#N/A,FALSE,"Test 120 Day Accts";#N/A,#N/A,FALSE,"Tickmarks"}</definedName>
    <definedName name="kjlkhoiyh"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kjlkhoiyh"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kjlkhoiyh"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kjxfñf" localSheetId="16" hidden="1">{#N/A,#N/A,FALSE,"Aging Summary";#N/A,#N/A,FALSE,"Ratio Analysis";#N/A,#N/A,FALSE,"Test 120 Day Accts";#N/A,#N/A,FALSE,"Tickmarks"}</definedName>
    <definedName name="kjxfñf" localSheetId="18" hidden="1">{#N/A,#N/A,FALSE,"Aging Summary";#N/A,#N/A,FALSE,"Ratio Analysis";#N/A,#N/A,FALSE,"Test 120 Day Accts";#N/A,#N/A,FALSE,"Tickmarks"}</definedName>
    <definedName name="kjxfñf" hidden="1">{#N/A,#N/A,FALSE,"Aging Summary";#N/A,#N/A,FALSE,"Ratio Analysis";#N/A,#N/A,FALSE,"Test 120 Day Accts";#N/A,#N/A,FALSE,"Tickmarks"}</definedName>
    <definedName name="kjy" localSheetId="16" hidden="1">{"ProspettoImposte",#N/A,FALSE,"Prospetto imposte"}</definedName>
    <definedName name="kjy" localSheetId="18" hidden="1">{"ProspettoImposte",#N/A,FALSE,"Prospetto imposte"}</definedName>
    <definedName name="kjy" hidden="1">{"ProspettoImposte",#N/A,FALSE,"Prospetto imposte"}</definedName>
    <definedName name="kk" localSheetId="16" hidden="1">{#N/A,#N/A,TRUE,"MEMO";#N/A,#N/A,TRUE,"PARAMETROS";#N/A,#N/A,TRUE,"RLI ";#N/A,#N/A,TRUE,"IMPTO.DET.";#N/A,#N/A,TRUE,"FUT-FUNT";#N/A,#N/A,TRUE,"CPI-PATR.";#N/A,#N/A,TRUE,"CM CPI";#N/A,#N/A,TRUE,"PROV";#N/A,#N/A,TRUE,"A FIJO";#N/A,#N/A,TRUE,"LEASING";#N/A,#N/A,TRUE,"VPP";#N/A,#N/A,TRUE,"PPM";#N/A,#N/A,TRUE,"OTROS"}</definedName>
    <definedName name="kk" localSheetId="18" hidden="1">{#N/A,#N/A,TRUE,"MEMO";#N/A,#N/A,TRUE,"PARAMETROS";#N/A,#N/A,TRUE,"RLI ";#N/A,#N/A,TRUE,"IMPTO.DET.";#N/A,#N/A,TRUE,"FUT-FUNT";#N/A,#N/A,TRUE,"CPI-PATR.";#N/A,#N/A,TRUE,"CM CPI";#N/A,#N/A,TRUE,"PROV";#N/A,#N/A,TRUE,"A FIJO";#N/A,#N/A,TRUE,"LEASING";#N/A,#N/A,TRUE,"VPP";#N/A,#N/A,TRUE,"PPM";#N/A,#N/A,TRUE,"OTROS"}</definedName>
    <definedName name="kk" hidden="1">{#N/A,#N/A,TRUE,"MEMO";#N/A,#N/A,TRUE,"PARAMETROS";#N/A,#N/A,TRUE,"RLI ";#N/A,#N/A,TRUE,"IMPTO.DET.";#N/A,#N/A,TRUE,"FUT-FUNT";#N/A,#N/A,TRUE,"CPI-PATR.";#N/A,#N/A,TRUE,"CM CPI";#N/A,#N/A,TRUE,"PROV";#N/A,#N/A,TRUE,"A FIJO";#N/A,#N/A,TRUE,"LEASING";#N/A,#N/A,TRUE,"VPP";#N/A,#N/A,TRUE,"PPM";#N/A,#N/A,TRUE,"OTROS"}</definedName>
    <definedName name="kkii" localSheetId="16" hidden="1">{#N/A,#N/A,FALSE,"4C0696";#N/A,#N/A,FALSE,"1B1193";#N/A,#N/A,FALSE,"TABLA";#N/A,#N/A,FALSE,"INST RTA FIJA"}</definedName>
    <definedName name="kkii" localSheetId="18" hidden="1">{#N/A,#N/A,FALSE,"4C0696";#N/A,#N/A,FALSE,"1B1193";#N/A,#N/A,FALSE,"TABLA";#N/A,#N/A,FALSE,"INST RTA FIJA"}</definedName>
    <definedName name="kkii" hidden="1">{#N/A,#N/A,FALSE,"4C0696";#N/A,#N/A,FALSE,"1B1193";#N/A,#N/A,FALSE,"TABLA";#N/A,#N/A,FALSE,"INST RTA FIJA"}</definedName>
    <definedName name="KKJK" localSheetId="16" hidden="1">{#N/A,#N/A,FALSE,"Aging Summary";#N/A,#N/A,FALSE,"Ratio Analysis";#N/A,#N/A,FALSE,"Test 120 Day Accts";#N/A,#N/A,FALSE,"Tickmarks"}</definedName>
    <definedName name="KKJK" localSheetId="18" hidden="1">{#N/A,#N/A,FALSE,"Aging Summary";#N/A,#N/A,FALSE,"Ratio Analysis";#N/A,#N/A,FALSE,"Test 120 Day Accts";#N/A,#N/A,FALSE,"Tickmarks"}</definedName>
    <definedName name="KKJK" hidden="1">{#N/A,#N/A,FALSE,"Aging Summary";#N/A,#N/A,FALSE,"Ratio Analysis";#N/A,#N/A,FALSE,"Test 120 Day Accts";#N/A,#N/A,FALSE,"Tickmarks"}</definedName>
    <definedName name="KKK" localSheetId="16" hidden="1">{#N/A,#N/A,FALSE,"Aging Summary";#N/A,#N/A,FALSE,"Ratio Analysis";#N/A,#N/A,FALSE,"Test 120 Day Accts";#N/A,#N/A,FALSE,"Tickmarks"}</definedName>
    <definedName name="KKK" localSheetId="18" hidden="1">{#N/A,#N/A,FALSE,"Aging Summary";#N/A,#N/A,FALSE,"Ratio Analysis";#N/A,#N/A,FALSE,"Test 120 Day Accts";#N/A,#N/A,FALSE,"Tickmarks"}</definedName>
    <definedName name="KKK" hidden="1">{#N/A,#N/A,FALSE,"Aging Summary";#N/A,#N/A,FALSE,"Ratio Analysis";#N/A,#N/A,FALSE,"Test 120 Day Accts";#N/A,#N/A,FALSE,"Tickmarks"}</definedName>
    <definedName name="kkkk" localSheetId="16" hidden="1">{#N/A,#N/A,FALSE,"GTIA1297 "}</definedName>
    <definedName name="kkkk" localSheetId="18" hidden="1">{#N/A,#N/A,FALSE,"GTIA1297 "}</definedName>
    <definedName name="kkkk" hidden="1">{#N/A,#N/A,FALSE,"GTIA1297 "}</definedName>
    <definedName name="kkkkk">#REF!</definedName>
    <definedName name="KKKKKKK" localSheetId="16" hidden="1">{#N/A,#N/A,FALSE,"Aging Summary";#N/A,#N/A,FALSE,"Ratio Analysis";#N/A,#N/A,FALSE,"Test 120 Day Accts";#N/A,#N/A,FALSE,"Tickmarks"}</definedName>
    <definedName name="KKKKKKK" localSheetId="18" hidden="1">{#N/A,#N/A,FALSE,"Aging Summary";#N/A,#N/A,FALSE,"Ratio Analysis";#N/A,#N/A,FALSE,"Test 120 Day Accts";#N/A,#N/A,FALSE,"Tickmarks"}</definedName>
    <definedName name="KKKKKKK" hidden="1">{#N/A,#N/A,FALSE,"Aging Summary";#N/A,#N/A,FALSE,"Ratio Analysis";#N/A,#N/A,FALSE,"Test 120 Day Accts";#N/A,#N/A,FALSE,"Tickmarks"}</definedName>
    <definedName name="kkkkkkkkkkkk"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kkkkkkkkkkkk"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kkkkkkkkkkkk"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kkkkkkkkkkkkkkkkkkkkkkk" localSheetId="16" hidden="1">{#N/A,#N/A,TRUE,"Main Issues";#N/A,#N/A,TRUE,"Income statement ($)"}</definedName>
    <definedName name="kkkkkkkkkkkkkkkkkkkkkkk" localSheetId="18" hidden="1">{#N/A,#N/A,TRUE,"Main Issues";#N/A,#N/A,TRUE,"Income statement ($)"}</definedName>
    <definedName name="kkkkkkkkkkkkkkkkkkkkkkk" hidden="1">{#N/A,#N/A,TRUE,"Main Issues";#N/A,#N/A,TRUE,"Income statement ($)"}</definedName>
    <definedName name="kkkllk">#REF!</definedName>
    <definedName name="kkmm" localSheetId="16" hidden="1">{#N/A,#N/A,TRUE,"Proposal";#N/A,#N/A,TRUE,"Assumptions";#N/A,#N/A,TRUE,"Net Income";#N/A,#N/A,TRUE,"Balsheet";#N/A,#N/A,TRUE,"Capex";#N/A,#N/A,TRUE,"Volumes";#N/A,#N/A,TRUE,"Revenues";#N/A,#N/A,TRUE,"Var.Costs";#N/A,#N/A,TRUE,"Personnel";#N/A,#N/A,TRUE,"Other costs";#N/A,#N/A,TRUE,"MKTG and G&amp;A"}</definedName>
    <definedName name="kkmm" localSheetId="18" hidden="1">{#N/A,#N/A,TRUE,"Proposal";#N/A,#N/A,TRUE,"Assumptions";#N/A,#N/A,TRUE,"Net Income";#N/A,#N/A,TRUE,"Balsheet";#N/A,#N/A,TRUE,"Capex";#N/A,#N/A,TRUE,"Volumes";#N/A,#N/A,TRUE,"Revenues";#N/A,#N/A,TRUE,"Var.Costs";#N/A,#N/A,TRUE,"Personnel";#N/A,#N/A,TRUE,"Other costs";#N/A,#N/A,TRUE,"MKTG and G&amp;A"}</definedName>
    <definedName name="kkmm" hidden="1">{#N/A,#N/A,TRUE,"Proposal";#N/A,#N/A,TRUE,"Assumptions";#N/A,#N/A,TRUE,"Net Income";#N/A,#N/A,TRUE,"Balsheet";#N/A,#N/A,TRUE,"Capex";#N/A,#N/A,TRUE,"Volumes";#N/A,#N/A,TRUE,"Revenues";#N/A,#N/A,TRUE,"Var.Costs";#N/A,#N/A,TRUE,"Personnel";#N/A,#N/A,TRUE,"Other costs";#N/A,#N/A,TRUE,"MKTG and G&amp;A"}</definedName>
    <definedName name="kl" localSheetId="16" hidden="1">{"'Demand Units'!$Z$2:$AF$53"}</definedName>
    <definedName name="kl" localSheetId="18" hidden="1">{"'Demand Units'!$Z$2:$AF$53"}</definedName>
    <definedName name="kl" hidden="1">{"'Demand Units'!$Z$2:$AF$53"}</definedName>
    <definedName name="klaus" hidden="1">#REF!</definedName>
    <definedName name="klj" localSheetId="16" hidden="1">{#N/A,#N/A,FALSE,"voz corporativa";#N/A,#N/A,FALSE,"Transmisión de datos";#N/A,#N/A,FALSE,"Videoconferencia";#N/A,#N/A,FALSE,"Correo electrónico";#N/A,#N/A,FALSE,"Correo de voz";#N/A,#N/A,FALSE,"Megafax";#N/A,#N/A,FALSE,"Edi";#N/A,#N/A,FALSE,"Internet";#N/A,#N/A,FALSE,"VSAT";#N/A,#N/A,FALSE,"ing ult. milla"}</definedName>
    <definedName name="klj" localSheetId="18" hidden="1">{#N/A,#N/A,FALSE,"voz corporativa";#N/A,#N/A,FALSE,"Transmisión de datos";#N/A,#N/A,FALSE,"Videoconferencia";#N/A,#N/A,FALSE,"Correo electrónico";#N/A,#N/A,FALSE,"Correo de voz";#N/A,#N/A,FALSE,"Megafax";#N/A,#N/A,FALSE,"Edi";#N/A,#N/A,FALSE,"Internet";#N/A,#N/A,FALSE,"VSAT";#N/A,#N/A,FALSE,"ing ult. milla"}</definedName>
    <definedName name="klj" hidden="1">{#N/A,#N/A,FALSE,"voz corporativa";#N/A,#N/A,FALSE,"Transmisión de datos";#N/A,#N/A,FALSE,"Videoconferencia";#N/A,#N/A,FALSE,"Correo electrónico";#N/A,#N/A,FALSE,"Correo de voz";#N/A,#N/A,FALSE,"Megafax";#N/A,#N/A,FALSE,"Edi";#N/A,#N/A,FALSE,"Internet";#N/A,#N/A,FALSE,"VSAT";#N/A,#N/A,FALSE,"ing ult. milla"}</definedName>
    <definedName name="KLK" localSheetId="16" hidden="1">{#N/A,#N/A,FALSE,"4C0696";#N/A,#N/A,FALSE,"1B1193";#N/A,#N/A,FALSE,"TABLA";#N/A,#N/A,FALSE,"INST RTA FIJA"}</definedName>
    <definedName name="KLK" localSheetId="18" hidden="1">{#N/A,#N/A,FALSE,"4C0696";#N/A,#N/A,FALSE,"1B1193";#N/A,#N/A,FALSE,"TABLA";#N/A,#N/A,FALSE,"INST RTA FIJA"}</definedName>
    <definedName name="KLK" hidden="1">{#N/A,#N/A,FALSE,"4C0696";#N/A,#N/A,FALSE,"1B1193";#N/A,#N/A,FALSE,"TABLA";#N/A,#N/A,FALSE,"INST RTA FIJA"}</definedName>
    <definedName name="KLKUUY" localSheetId="16" hidden="1">{#N/A,#N/A,FALSE,"Aging Summary";#N/A,#N/A,FALSE,"Ratio Analysis";#N/A,#N/A,FALSE,"Test 120 Day Accts";#N/A,#N/A,FALSE,"Tickmarks"}</definedName>
    <definedName name="KLKUUY" localSheetId="18" hidden="1">{#N/A,#N/A,FALSE,"Aging Summary";#N/A,#N/A,FALSE,"Ratio Analysis";#N/A,#N/A,FALSE,"Test 120 Day Accts";#N/A,#N/A,FALSE,"Tickmarks"}</definedName>
    <definedName name="KLKUUY" hidden="1">{#N/A,#N/A,FALSE,"Aging Summary";#N/A,#N/A,FALSE,"Ratio Analysis";#N/A,#N/A,FALSE,"Test 120 Day Accts";#N/A,#N/A,FALSE,"Tickmarks"}</definedName>
    <definedName name="KLÑ" localSheetId="16" hidden="1">{#N/A,#N/A,FALSE,"4C0696";#N/A,#N/A,FALSE,"1B1193";#N/A,#N/A,FALSE,"TABLA";#N/A,#N/A,FALSE,"INST RTA FIJA"}</definedName>
    <definedName name="KLÑ" localSheetId="18" hidden="1">{#N/A,#N/A,FALSE,"4C0696";#N/A,#N/A,FALSE,"1B1193";#N/A,#N/A,FALSE,"TABLA";#N/A,#N/A,FALSE,"INST RTA FIJA"}</definedName>
    <definedName name="KLÑ" hidden="1">{#N/A,#N/A,FALSE,"4C0696";#N/A,#N/A,FALSE,"1B1193";#N/A,#N/A,FALSE,"TABLA";#N/A,#N/A,FALSE,"INST RTA FIJA"}</definedName>
    <definedName name="KLÑKL">#REF!</definedName>
    <definedName name="kloi" localSheetId="16" hidden="1">{#N/A,#N/A,FALSE,"Aging Summary";#N/A,#N/A,FALSE,"Ratio Analysis";#N/A,#N/A,FALSE,"Test 120 Day Accts";#N/A,#N/A,FALSE,"Tickmarks"}</definedName>
    <definedName name="kloi" localSheetId="18" hidden="1">{#N/A,#N/A,FALSE,"Aging Summary";#N/A,#N/A,FALSE,"Ratio Analysis";#N/A,#N/A,FALSE,"Test 120 Day Accts";#N/A,#N/A,FALSE,"Tickmarks"}</definedName>
    <definedName name="kloi" hidden="1">{#N/A,#N/A,FALSE,"Aging Summary";#N/A,#N/A,FALSE,"Ratio Analysis";#N/A,#N/A,FALSE,"Test 120 Day Accts";#N/A,#N/A,FALSE,"Tickmarks"}</definedName>
    <definedName name="kmkjjkjkjhkkk" hidden="1">#REF!</definedName>
    <definedName name="kmkmmmmm" localSheetId="16" hidden="1">{#N/A,#N/A,FALSE,"Aging Summary";#N/A,#N/A,FALSE,"Ratio Analysis";#N/A,#N/A,FALSE,"Test 120 Day Accts";#N/A,#N/A,FALSE,"Tickmarks"}</definedName>
    <definedName name="kmkmmmmm" localSheetId="18" hidden="1">{#N/A,#N/A,FALSE,"Aging Summary";#N/A,#N/A,FALSE,"Ratio Analysis";#N/A,#N/A,FALSE,"Test 120 Day Accts";#N/A,#N/A,FALSE,"Tickmarks"}</definedName>
    <definedName name="kmkmmmmm" hidden="1">{#N/A,#N/A,FALSE,"Aging Summary";#N/A,#N/A,FALSE,"Ratio Analysis";#N/A,#N/A,FALSE,"Test 120 Day Accts";#N/A,#N/A,FALSE,"Tickmarks"}</definedName>
    <definedName name="KN" localSheetId="16" hidden="1">{#N/A,#N/A,FALSE,"Valuation Assumptions";#N/A,#N/A,FALSE,"Summary";#N/A,#N/A,FALSE,"DCF";#N/A,#N/A,FALSE,"Valuation";#N/A,#N/A,FALSE,"WACC";#N/A,#N/A,FALSE,"UBVH";#N/A,#N/A,FALSE,"Free Cash Flow"}</definedName>
    <definedName name="KN" localSheetId="18" hidden="1">{#N/A,#N/A,FALSE,"Valuation Assumptions";#N/A,#N/A,FALSE,"Summary";#N/A,#N/A,FALSE,"DCF";#N/A,#N/A,FALSE,"Valuation";#N/A,#N/A,FALSE,"WACC";#N/A,#N/A,FALSE,"UBVH";#N/A,#N/A,FALSE,"Free Cash Flow"}</definedName>
    <definedName name="KN" hidden="1">{#N/A,#N/A,FALSE,"Valuation Assumptions";#N/A,#N/A,FALSE,"Summary";#N/A,#N/A,FALSE,"DCF";#N/A,#N/A,FALSE,"Valuation";#N/A,#N/A,FALSE,"WACC";#N/A,#N/A,FALSE,"UBVH";#N/A,#N/A,FALSE,"Free Cash Flow"}</definedName>
    <definedName name="knalb" localSheetId="16" hidden="1">{#N/A,#N/A,FALSE,"1998"}</definedName>
    <definedName name="knalb" localSheetId="18" hidden="1">{#N/A,#N/A,FALSE,"1998"}</definedName>
    <definedName name="knalb" hidden="1">{#N/A,#N/A,FALSE,"1998"}</definedName>
    <definedName name="kndksnd" localSheetId="16" hidden="1">{#N/A,#N/A,TRUE,"MEMO";#N/A,#N/A,TRUE,"PARAMETROS";#N/A,#N/A,TRUE,"RLI ";#N/A,#N/A,TRUE,"IMPTO.DET.";#N/A,#N/A,TRUE,"FUT-FUNT";#N/A,#N/A,TRUE,"CPI-PATR.";#N/A,#N/A,TRUE,"CM CPI";#N/A,#N/A,TRUE,"PROV";#N/A,#N/A,TRUE,"A FIJO";#N/A,#N/A,TRUE,"LEASING";#N/A,#N/A,TRUE,"VPP";#N/A,#N/A,TRUE,"PPM";#N/A,#N/A,TRUE,"OTROS"}</definedName>
    <definedName name="kndksnd" localSheetId="18" hidden="1">{#N/A,#N/A,TRUE,"MEMO";#N/A,#N/A,TRUE,"PARAMETROS";#N/A,#N/A,TRUE,"RLI ";#N/A,#N/A,TRUE,"IMPTO.DET.";#N/A,#N/A,TRUE,"FUT-FUNT";#N/A,#N/A,TRUE,"CPI-PATR.";#N/A,#N/A,TRUE,"CM CPI";#N/A,#N/A,TRUE,"PROV";#N/A,#N/A,TRUE,"A FIJO";#N/A,#N/A,TRUE,"LEASING";#N/A,#N/A,TRUE,"VPP";#N/A,#N/A,TRUE,"PPM";#N/A,#N/A,TRUE,"OTROS"}</definedName>
    <definedName name="kndksnd" hidden="1">{#N/A,#N/A,TRUE,"MEMO";#N/A,#N/A,TRUE,"PARAMETROS";#N/A,#N/A,TRUE,"RLI ";#N/A,#N/A,TRUE,"IMPTO.DET.";#N/A,#N/A,TRUE,"FUT-FUNT";#N/A,#N/A,TRUE,"CPI-PATR.";#N/A,#N/A,TRUE,"CM CPI";#N/A,#N/A,TRUE,"PROV";#N/A,#N/A,TRUE,"A FIJO";#N/A,#N/A,TRUE,"LEASING";#N/A,#N/A,TRUE,"VPP";#N/A,#N/A,TRUE,"PPM";#N/A,#N/A,TRUE,"OTROS"}</definedName>
    <definedName name="kohyytgtyrfesw" localSheetId="16" hidden="1">{#N/A,#N/A,FALSE,"Aging Summary";#N/A,#N/A,FALSE,"Ratio Analysis";#N/A,#N/A,FALSE,"Test 120 Day Accts";#N/A,#N/A,FALSE,"Tickmarks"}</definedName>
    <definedName name="kohyytgtyrfesw" localSheetId="18" hidden="1">{#N/A,#N/A,FALSE,"Aging Summary";#N/A,#N/A,FALSE,"Ratio Analysis";#N/A,#N/A,FALSE,"Test 120 Day Accts";#N/A,#N/A,FALSE,"Tickmarks"}</definedName>
    <definedName name="kohyytgtyrfesw" hidden="1">{#N/A,#N/A,FALSE,"Aging Summary";#N/A,#N/A,FALSE,"Ratio Analysis";#N/A,#N/A,FALSE,"Test 120 Day Accts";#N/A,#N/A,FALSE,"Tickmarks"}</definedName>
    <definedName name="kopie" localSheetId="16" hidden="1">{"Valuation - Letter",#N/A,TRUE,"Valuation Summary";"Financial Statements - Letter",#N/A,TRUE,"Results";"Results - Letter",#N/A,TRUE,"Results";"Ratios - Letter",#N/A,TRUE,"Results";"P2 Summary - Letter",#N/A,TRUE,"Results"}</definedName>
    <definedName name="kopie" localSheetId="18" hidden="1">{"Valuation - Letter",#N/A,TRUE,"Valuation Summary";"Financial Statements - Letter",#N/A,TRUE,"Results";"Results - Letter",#N/A,TRUE,"Results";"Ratios - Letter",#N/A,TRUE,"Results";"P2 Summary - Letter",#N/A,TRUE,"Results"}</definedName>
    <definedName name="kopie" hidden="1">{"Valuation - Letter",#N/A,TRUE,"Valuation Summary";"Financial Statements - Letter",#N/A,TRUE,"Results";"Results - Letter",#N/A,TRUE,"Results";"Ratios - Letter",#N/A,TRUE,"Results";"P2 Summary - Letter",#N/A,TRUE,"Results"}</definedName>
    <definedName name="KPI" localSheetId="16" hidden="1">{#N/A,#N/A,FALSE,"Aging Summary";#N/A,#N/A,FALSE,"Ratio Analysis";#N/A,#N/A,FALSE,"Test 120 Day Accts";#N/A,#N/A,FALSE,"Tickmarks"}</definedName>
    <definedName name="KPI" localSheetId="18" hidden="1">{#N/A,#N/A,FALSE,"Aging Summary";#N/A,#N/A,FALSE,"Ratio Analysis";#N/A,#N/A,FALSE,"Test 120 Day Accts";#N/A,#N/A,FALSE,"Tickmarks"}</definedName>
    <definedName name="KPI" hidden="1">{#N/A,#N/A,FALSE,"Aging Summary";#N/A,#N/A,FALSE,"Ratio Analysis";#N/A,#N/A,FALSE,"Test 120 Day Accts";#N/A,#N/A,FALSE,"Tickmarks"}</definedName>
    <definedName name="KPI_Copy">#REF!</definedName>
    <definedName name="KPI_History">#REF!</definedName>
    <definedName name="KPI_Insert">#REF!</definedName>
    <definedName name="kpi_month_copy">#REF!</definedName>
    <definedName name="KPI_Paste">#REF!</definedName>
    <definedName name="kpi_stats">#REF!</definedName>
    <definedName name="KPIs">#REF!</definedName>
    <definedName name="kpistats">#REF!</definedName>
    <definedName name="KPMG" localSheetId="16" hidden="1">{"'TABLA2001 '!$A$1:$N$27"}</definedName>
    <definedName name="KPMG" localSheetId="18" hidden="1">{"'TABLA2001 '!$A$1:$N$27"}</definedName>
    <definedName name="KPMG" hidden="1">{"'TABLA2001 '!$A$1:$N$27"}</definedName>
    <definedName name="KPOWFPKFPW" localSheetId="16" hidden="1">{"'Demand Units'!$X$11:$AD$45"}</definedName>
    <definedName name="KPOWFPKFPW" localSheetId="18" hidden="1">{"'Demand Units'!$X$11:$AD$45"}</definedName>
    <definedName name="KPOWFPKFPW" hidden="1">{"'Demand Units'!$X$11:$AD$45"}</definedName>
    <definedName name="kqk" localSheetId="16" hidden="1">{#N/A,#N/A,FALSE,"GTIA1297 "}</definedName>
    <definedName name="kqk" localSheetId="18" hidden="1">{#N/A,#N/A,FALSE,"GTIA1297 "}</definedName>
    <definedName name="kqk" hidden="1">{#N/A,#N/A,FALSE,"GTIA1297 "}</definedName>
    <definedName name="KSEK" localSheetId="16" hidden="1">{"DetallexDep",#N/A,FALSE,"Giovanna (x DEPT)"}</definedName>
    <definedName name="KSEK" localSheetId="18" hidden="1">{"DetallexDep",#N/A,FALSE,"Giovanna (x DEPT)"}</definedName>
    <definedName name="KSEK" hidden="1">{"DetallexDep",#N/A,FALSE,"Giovanna (x DEPT)"}</definedName>
    <definedName name="kskaka" hidden="1">#REF!</definedName>
    <definedName name="kto">#REF!</definedName>
    <definedName name="Kurs_kolumn_lista">#REF!</definedName>
    <definedName name="kwhMEL">#REF!</definedName>
    <definedName name="kyukuyuk"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kyukuyuk"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kyukuyuk" hidden="1">{"Title",#N/A,TRUE,"Title";"Content",#N/A,TRUE,"Title";"Section1",#N/A,TRUE,"Title";"Output1",#N/A,TRUE,"Output";"Section2",#N/A,TRUE,"Title";"Graph1",#N/A,TRUE,"Output";"Section3",#N/A,TRUE,"Title";"Graph2",#N/A,TRUE,"Output";"Section4",#N/A,TRUE,"Title";"Gap1",#N/A,TRUE,"Output";"Section5",#N/A,TRUE,"Title";"Model_all",#N/A,TRUE,"Autostrade S.p.A."}</definedName>
    <definedName name="kyukyukyuk"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kyukyukyuk"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kyukyukyuk" hidden="1">{"Title",#N/A,TRUE,"Title";"Content",#N/A,TRUE,"Title";"Section1",#N/A,TRUE,"Title";"Output1",#N/A,TRUE,"Output";"Section2",#N/A,TRUE,"Title";"Graph1",#N/A,TRUE,"Output";"Section3",#N/A,TRUE,"Title";"Graph2",#N/A,TRUE,"Output";"Section4",#N/A,TRUE,"Title";"Gap1",#N/A,TRUE,"Output";"Section5",#N/A,TRUE,"Title";"Model_all",#N/A,TRUE,"Autostrade S.p.A."}</definedName>
    <definedName name="l" localSheetId="16" hidden="1">{#N/A,#N/A,FALSE,"PERSONAL";#N/A,#N/A,FALSE,"explotación";#N/A,#N/A,FALSE,"generales"}</definedName>
    <definedName name="l" localSheetId="18" hidden="1">{#N/A,#N/A,FALSE,"PERSONAL";#N/A,#N/A,FALSE,"explotación";#N/A,#N/A,FALSE,"generales"}</definedName>
    <definedName name="l" hidden="1">{#N/A,#N/A,FALSE,"PERSONAL";#N/A,#N/A,FALSE,"explotación";#N/A,#N/A,FALSE,"generales"}</definedName>
    <definedName name="L__I__N__E__A_110700">#REF!</definedName>
    <definedName name="L__I__N__E__A_192900">#REF!</definedName>
    <definedName name="L_Adjust">#REF!</definedName>
    <definedName name="L_AJE_Tot">#REF!</definedName>
    <definedName name="L_COST_SER_PROFES">#REF!</definedName>
    <definedName name="L_CY_Beg">#REF!</definedName>
    <definedName name="L_CY_End">#REF!</definedName>
    <definedName name="L_PY_End">#REF!</definedName>
    <definedName name="L_RJE_Tot">#REF!</definedName>
    <definedName name="LAB" localSheetId="16" hidden="1">{#N/A,#N/A,FALSE,"Aging Summary";#N/A,#N/A,FALSE,"Ratio Analysis";#N/A,#N/A,FALSE,"Test 120 Day Accts";#N/A,#N/A,FALSE,"Tickmarks"}</definedName>
    <definedName name="LAB" localSheetId="18" hidden="1">{#N/A,#N/A,FALSE,"Aging Summary";#N/A,#N/A,FALSE,"Ratio Analysis";#N/A,#N/A,FALSE,"Test 120 Day Accts";#N/A,#N/A,FALSE,"Tickmarks"}</definedName>
    <definedName name="LAB" hidden="1">{#N/A,#N/A,FALSE,"Aging Summary";#N/A,#N/A,FALSE,"Ratio Analysis";#N/A,#N/A,FALSE,"Test 120 Day Accts";#N/A,#N/A,FALSE,"Tickmarks"}</definedName>
    <definedName name="LABOCLINICO" localSheetId="16" hidden="1">{#N/A,#N/A,FALSE,"Aging Summary";#N/A,#N/A,FALSE,"Ratio Analysis";#N/A,#N/A,FALSE,"Test 120 Day Accts";#N/A,#N/A,FALSE,"Tickmarks"}</definedName>
    <definedName name="LABOCLINICO" localSheetId="18" hidden="1">{#N/A,#N/A,FALSE,"Aging Summary";#N/A,#N/A,FALSE,"Ratio Analysis";#N/A,#N/A,FALSE,"Test 120 Day Accts";#N/A,#N/A,FALSE,"Tickmarks"}</definedName>
    <definedName name="LABOCLINICO" hidden="1">{#N/A,#N/A,FALSE,"Aging Summary";#N/A,#N/A,FALSE,"Ratio Analysis";#N/A,#N/A,FALSE,"Test 120 Day Accts";#N/A,#N/A,FALSE,"Tickmarks"}</definedName>
    <definedName name="LABOCLINICO1" localSheetId="16" hidden="1">{#N/A,#N/A,FALSE,"Aging Summary";#N/A,#N/A,FALSE,"Ratio Analysis";#N/A,#N/A,FALSE,"Test 120 Day Accts";#N/A,#N/A,FALSE,"Tickmarks"}</definedName>
    <definedName name="LABOCLINICO1" localSheetId="18" hidden="1">{#N/A,#N/A,FALSE,"Aging Summary";#N/A,#N/A,FALSE,"Ratio Analysis";#N/A,#N/A,FALSE,"Test 120 Day Accts";#N/A,#N/A,FALSE,"Tickmarks"}</definedName>
    <definedName name="LABOCLINICO1" hidden="1">{#N/A,#N/A,FALSE,"Aging Summary";#N/A,#N/A,FALSE,"Ratio Analysis";#N/A,#N/A,FALSE,"Test 120 Day Accts";#N/A,#N/A,FALSE,"Tickmarks"}</definedName>
    <definedName name="labor">#REF!</definedName>
    <definedName name="LABORATORIO" localSheetId="16" hidden="1">{#N/A,#N/A,FALSE,"Aging Summary";#N/A,#N/A,FALSE,"Ratio Analysis";#N/A,#N/A,FALSE,"Test 120 Day Accts";#N/A,#N/A,FALSE,"Tickmarks"}</definedName>
    <definedName name="LABORATORIO" localSheetId="18" hidden="1">{#N/A,#N/A,FALSE,"Aging Summary";#N/A,#N/A,FALSE,"Ratio Analysis";#N/A,#N/A,FALSE,"Test 120 Day Accts";#N/A,#N/A,FALSE,"Tickmarks"}</definedName>
    <definedName name="LABORATORIO" hidden="1">{#N/A,#N/A,FALSE,"Aging Summary";#N/A,#N/A,FALSE,"Ratio Analysis";#N/A,#N/A,FALSE,"Test 120 Day Accts";#N/A,#N/A,FALSE,"Tickmarks"}</definedName>
    <definedName name="LADO">#REF!</definedName>
    <definedName name="lAFUKHalfkjHAF" localSheetId="16" hidden="1">{#N/A,#N/A,FALSE,"Aging Summary";#N/A,#N/A,FALSE,"Ratio Analysis";#N/A,#N/A,FALSE,"Test 120 Day Accts";#N/A,#N/A,FALSE,"Tickmarks"}</definedName>
    <definedName name="lAFUKHalfkjHAF" localSheetId="18" hidden="1">{#N/A,#N/A,FALSE,"Aging Summary";#N/A,#N/A,FALSE,"Ratio Analysis";#N/A,#N/A,FALSE,"Test 120 Day Accts";#N/A,#N/A,FALSE,"Tickmarks"}</definedName>
    <definedName name="lAFUKHalfkjHAF" hidden="1">{#N/A,#N/A,FALSE,"Aging Summary";#N/A,#N/A,FALSE,"Ratio Analysis";#N/A,#N/A,FALSE,"Test 120 Day Accts";#N/A,#N/A,FALSE,"Tickmarks"}</definedName>
    <definedName name="lala" localSheetId="16" hidden="1">{#N/A,#N/A,TRUE,"MEMO";#N/A,#N/A,TRUE,"PARAMETROS";#N/A,#N/A,TRUE,"RLI ";#N/A,#N/A,TRUE,"IMPTO.DET.";#N/A,#N/A,TRUE,"FUT-FUNT";#N/A,#N/A,TRUE,"CPI-PATR.";#N/A,#N/A,TRUE,"CM CPI";#N/A,#N/A,TRUE,"PROV";#N/A,#N/A,TRUE,"A FIJO";#N/A,#N/A,TRUE,"LEASING";#N/A,#N/A,TRUE,"VPP";#N/A,#N/A,TRUE,"PPM";#N/A,#N/A,TRUE,"OTROS"}</definedName>
    <definedName name="lala" localSheetId="18" hidden="1">{#N/A,#N/A,TRUE,"MEMO";#N/A,#N/A,TRUE,"PARAMETROS";#N/A,#N/A,TRUE,"RLI ";#N/A,#N/A,TRUE,"IMPTO.DET.";#N/A,#N/A,TRUE,"FUT-FUNT";#N/A,#N/A,TRUE,"CPI-PATR.";#N/A,#N/A,TRUE,"CM CPI";#N/A,#N/A,TRUE,"PROV";#N/A,#N/A,TRUE,"A FIJO";#N/A,#N/A,TRUE,"LEASING";#N/A,#N/A,TRUE,"VPP";#N/A,#N/A,TRUE,"PPM";#N/A,#N/A,TRUE,"OTROS"}</definedName>
    <definedName name="lala" hidden="1">{#N/A,#N/A,TRUE,"MEMO";#N/A,#N/A,TRUE,"PARAMETROS";#N/A,#N/A,TRUE,"RLI ";#N/A,#N/A,TRUE,"IMPTO.DET.";#N/A,#N/A,TRUE,"FUT-FUNT";#N/A,#N/A,TRUE,"CPI-PATR.";#N/A,#N/A,TRUE,"CM CPI";#N/A,#N/A,TRUE,"PROV";#N/A,#N/A,TRUE,"A FIJO";#N/A,#N/A,TRUE,"LEASING";#N/A,#N/A,TRUE,"VPP";#N/A,#N/A,TRUE,"PPM";#N/A,#N/A,TRUE,"OTROS"}</definedName>
    <definedName name="LANC">#REF!</definedName>
    <definedName name="land" localSheetId="16" hidden="1">{"Monthly6Q",#N/A,FALSE,"0614ESL"}</definedName>
    <definedName name="land" localSheetId="18" hidden="1">{"Monthly6Q",#N/A,FALSE,"0614ESL"}</definedName>
    <definedName name="land" hidden="1">{"Monthly6Q",#N/A,FALSE,"0614ESL"}</definedName>
    <definedName name="Language">#REF!</definedName>
    <definedName name="LANV">#REF!</definedName>
    <definedName name="lapiz" localSheetId="16" hidden="1">{#N/A,#N/A,FALSE,"Aging Summary";#N/A,#N/A,FALSE,"Ratio Analysis";#N/A,#N/A,FALSE,"Test 120 Day Accts";#N/A,#N/A,FALSE,"Tickmarks"}</definedName>
    <definedName name="lapiz" localSheetId="18" hidden="1">{#N/A,#N/A,FALSE,"Aging Summary";#N/A,#N/A,FALSE,"Ratio Analysis";#N/A,#N/A,FALSE,"Test 120 Day Accts";#N/A,#N/A,FALSE,"Tickmarks"}</definedName>
    <definedName name="lapiz" hidden="1">{#N/A,#N/A,FALSE,"Aging Summary";#N/A,#N/A,FALSE,"Ratio Analysis";#N/A,#N/A,FALSE,"Test 120 Day Accts";#N/A,#N/A,FALSE,"Tickmarks"}</definedName>
    <definedName name="LARG">#REF!</definedName>
    <definedName name="LARGO">#REF!</definedName>
    <definedName name="Last_Row" localSheetId="16">IF(DIN!Values_Entered,[0]!Header_Row+DIN!Number_of_Payments,[0]!Header_Row)</definedName>
    <definedName name="Last_Row" localSheetId="18">IF(PPM!Values_Entered,Header_Row+PPM!Number_of_Payments,Header_Row)</definedName>
    <definedName name="Last_Row">IF(Values_Entered,Header_Row+Number_of_Payments,Header_Row)</definedName>
    <definedName name="LastCoupon">#REF!</definedName>
    <definedName name="lau"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lau"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lau"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lawea" localSheetId="16" hidden="1">{#N/A,#N/A,FALSE,"Aging Summary";#N/A,#N/A,FALSE,"Ratio Analysis";#N/A,#N/A,FALSE,"Test 120 Day Accts";#N/A,#N/A,FALSE,"Tickmarks"}</definedName>
    <definedName name="lawea" localSheetId="18" hidden="1">{#N/A,#N/A,FALSE,"Aging Summary";#N/A,#N/A,FALSE,"Ratio Analysis";#N/A,#N/A,FALSE,"Test 120 Day Accts";#N/A,#N/A,FALSE,"Tickmarks"}</definedName>
    <definedName name="lawea" hidden="1">{#N/A,#N/A,FALSE,"Aging Summary";#N/A,#N/A,FALSE,"Ratio Analysis";#N/A,#N/A,FALSE,"Test 120 Day Accts";#N/A,#N/A,FALSE,"Tickmarks"}</definedName>
    <definedName name="lbmpàtrskjbprsjbpir" localSheetId="16" hidden="1">{#N/A,#N/A,TRUE,"Main Issues";#N/A,#N/A,TRUE,"Income statement ($)"}</definedName>
    <definedName name="lbmpàtrskjbprsjbpir" localSheetId="18" hidden="1">{#N/A,#N/A,TRUE,"Main Issues";#N/A,#N/A,TRUE,"Income statement ($)"}</definedName>
    <definedName name="lbmpàtrskjbprsjbpir" hidden="1">{#N/A,#N/A,TRUE,"Main Issues";#N/A,#N/A,TRUE,"Income statement ($)"}</definedName>
    <definedName name="LC_Citibank">#REF!</definedName>
    <definedName name="LC_Santiago">#REF!</definedName>
    <definedName name="lcb" hidden="1">#REF!</definedName>
    <definedName name="LD">#REF!</definedName>
    <definedName name="LDAVIS">#REF!</definedName>
    <definedName name="Ldeduc">#REF!</definedName>
    <definedName name="LDIMASA">#REF!</definedName>
    <definedName name="LeapChile">#REF!</definedName>
    <definedName name="LeapIntern.">#REF!</definedName>
    <definedName name="leasing">#REF!</definedName>
    <definedName name="LEASING2">#N/A</definedName>
    <definedName name="LEASINGCORPBCA">#REF!</definedName>
    <definedName name="Left_Header" hidden="1">#REF!</definedName>
    <definedName name="lelo" localSheetId="16" hidden="1">{#N/A,#N/A,FALSE,"Aging Summary";#N/A,#N/A,FALSE,"Ratio Analysis";#N/A,#N/A,FALSE,"Test 120 Day Accts";#N/A,#N/A,FALSE,"Tickmarks"}</definedName>
    <definedName name="lelo" localSheetId="18" hidden="1">{#N/A,#N/A,FALSE,"Aging Summary";#N/A,#N/A,FALSE,"Ratio Analysis";#N/A,#N/A,FALSE,"Test 120 Day Accts";#N/A,#N/A,FALSE,"Tickmarks"}</definedName>
    <definedName name="lelo" hidden="1">{#N/A,#N/A,FALSE,"Aging Summary";#N/A,#N/A,FALSE,"Ratio Analysis";#N/A,#N/A,FALSE,"Test 120 Day Accts";#N/A,#N/A,FALSE,"Tickmarks"}</definedName>
    <definedName name="leo" localSheetId="16" hidden="1">{#N/A,#N/A,FALSE,"Aging Summary";#N/A,#N/A,FALSE,"Ratio Analysis";#N/A,#N/A,FALSE,"Test 120 Day Accts";#N/A,#N/A,FALSE,"Tickmarks"}</definedName>
    <definedName name="leo" localSheetId="18" hidden="1">{#N/A,#N/A,FALSE,"Aging Summary";#N/A,#N/A,FALSE,"Ratio Analysis";#N/A,#N/A,FALSE,"Test 120 Day Accts";#N/A,#N/A,FALSE,"Tickmarks"}</definedName>
    <definedName name="leo" hidden="1">{#N/A,#N/A,FALSE,"Aging Summary";#N/A,#N/A,FALSE,"Ratio Analysis";#N/A,#N/A,FALSE,"Test 120 Day Accts";#N/A,#N/A,FALSE,"Tickmarks"}</definedName>
    <definedName name="LET" localSheetId="16" hidden="1">{#N/A,#N/A,FALSE,"Aging Summary";#N/A,#N/A,FALSE,"Ratio Analysis";#N/A,#N/A,FALSE,"Test 120 Day Accts";#N/A,#N/A,FALSE,"Tickmarks"}</definedName>
    <definedName name="LET" localSheetId="18" hidden="1">{#N/A,#N/A,FALSE,"Aging Summary";#N/A,#N/A,FALSE,"Ratio Analysis";#N/A,#N/A,FALSE,"Test 120 Day Accts";#N/A,#N/A,FALSE,"Tickmarks"}</definedName>
    <definedName name="LET" hidden="1">{#N/A,#N/A,FALSE,"Aging Summary";#N/A,#N/A,FALSE,"Ratio Analysis";#N/A,#N/A,FALSE,"Test 120 Day Accts";#N/A,#N/A,FALSE,"Tickmarks"}</definedName>
    <definedName name="letras">#REF!</definedName>
    <definedName name="lfe">#REF!</definedName>
    <definedName name="lfhlhfws" localSheetId="16" hidden="1">{"'WEB azoc prov'!$B$85:$L$123"}</definedName>
    <definedName name="lfhlhfws" localSheetId="18" hidden="1">{"'WEB azoc prov'!$B$85:$L$123"}</definedName>
    <definedName name="lfhlhfws" hidden="1">{"'WEB azoc prov'!$B$85:$L$123"}</definedName>
    <definedName name="lfl" localSheetId="16" hidden="1">{"uno",#N/A,FALSE,"Dist total";"COMENTARIO",#N/A,FALSE,"Ficha CODICE"}</definedName>
    <definedName name="lfl" localSheetId="18" hidden="1">{"uno",#N/A,FALSE,"Dist total";"COMENTARIO",#N/A,FALSE,"Ficha CODICE"}</definedName>
    <definedName name="lfl" hidden="1">{"uno",#N/A,FALSE,"Dist total";"COMENTARIO",#N/A,FALSE,"Ficha CODICE"}</definedName>
    <definedName name="lg" localSheetId="16" hidden="1">{#N/A,#N/A,FALSE,"Aging Summary";#N/A,#N/A,FALSE,"Ratio Analysis";#N/A,#N/A,FALSE,"Test 120 Day Accts";#N/A,#N/A,FALSE,"Tickmarks"}</definedName>
    <definedName name="lg" localSheetId="18" hidden="1">{#N/A,#N/A,FALSE,"Aging Summary";#N/A,#N/A,FALSE,"Ratio Analysis";#N/A,#N/A,FALSE,"Test 120 Day Accts";#N/A,#N/A,FALSE,"Tickmarks"}</definedName>
    <definedName name="lg" hidden="1">{#N/A,#N/A,FALSE,"Aging Summary";#N/A,#N/A,FALSE,"Ratio Analysis";#N/A,#N/A,FALSE,"Test 120 Day Accts";#N/A,#N/A,FALSE,"Tickmarks"}</definedName>
    <definedName name="LHGHF" localSheetId="16" hidden="1">{#N/A,#N/A,FALSE,"Aging Summary";#N/A,#N/A,FALSE,"Ratio Analysis";#N/A,#N/A,FALSE,"Test 120 Day Accts";#N/A,#N/A,FALSE,"Tickmarks"}</definedName>
    <definedName name="LHGHF" localSheetId="18" hidden="1">{#N/A,#N/A,FALSE,"Aging Summary";#N/A,#N/A,FALSE,"Ratio Analysis";#N/A,#N/A,FALSE,"Test 120 Day Accts";#N/A,#N/A,FALSE,"Tickmarks"}</definedName>
    <definedName name="LHGHF" hidden="1">{#N/A,#N/A,FALSE,"Aging Summary";#N/A,#N/A,FALSE,"Ratio Analysis";#N/A,#N/A,FALSE,"Test 120 Day Accts";#N/A,#N/A,FALSE,"Tickmarks"}</definedName>
    <definedName name="lhlhl" localSheetId="16" hidden="1">{"'WEB azoc prov'!$B$85:$L$123"}</definedName>
    <definedName name="lhlhl" localSheetId="18" hidden="1">{"'WEB azoc prov'!$B$85:$L$123"}</definedName>
    <definedName name="lhlhl" hidden="1">{"'WEB azoc prov'!$B$85:$L$123"}</definedName>
    <definedName name="libor">#REF!</definedName>
    <definedName name="Libro" localSheetId="16" hidden="1">{#N/A,#N/A,FALSE,"Aging Summary";#N/A,#N/A,FALSE,"Ratio Analysis";#N/A,#N/A,FALSE,"Test 120 Day Accts";#N/A,#N/A,FALSE,"Tickmarks"}</definedName>
    <definedName name="Libro" localSheetId="18" hidden="1">{#N/A,#N/A,FALSE,"Aging Summary";#N/A,#N/A,FALSE,"Ratio Analysis";#N/A,#N/A,FALSE,"Test 120 Day Accts";#N/A,#N/A,FALSE,"Tickmarks"}</definedName>
    <definedName name="Libro" hidden="1">{#N/A,#N/A,FALSE,"Aging Summary";#N/A,#N/A,FALSE,"Ratio Analysis";#N/A,#N/A,FALSE,"Test 120 Day Accts";#N/A,#N/A,FALSE,"Tickmarks"}</definedName>
    <definedName name="librofut" localSheetId="16" hidden="1">{"'11115'!$A$1:$M$48"}</definedName>
    <definedName name="librofut" localSheetId="18" hidden="1">{"'11115'!$A$1:$M$48"}</definedName>
    <definedName name="librofut" hidden="1">{"'11115'!$A$1:$M$48"}</definedName>
    <definedName name="LICENÇAS">#REF!</definedName>
    <definedName name="Licencias">#REF!</definedName>
    <definedName name="Ligne">#REF!</definedName>
    <definedName name="ligue" localSheetId="16" hidden="1">{#N/A,#N/A,FALSE,"balance";#N/A,#N/A,FALSE,"resultados";#N/A,#N/A,FALSE,"patrimonio";#N/A,#N/A,FALSE,"bienes uso";#N/A,#N/A,FALSE,"art.64"}</definedName>
    <definedName name="ligue" localSheetId="18" hidden="1">{#N/A,#N/A,FALSE,"balance";#N/A,#N/A,FALSE,"resultados";#N/A,#N/A,FALSE,"patrimonio";#N/A,#N/A,FALSE,"bienes uso";#N/A,#N/A,FALSE,"art.64"}</definedName>
    <definedName name="ligue" hidden="1">{#N/A,#N/A,FALSE,"balance";#N/A,#N/A,FALSE,"resultados";#N/A,#N/A,FALSE,"patrimonio";#N/A,#N/A,FALSE,"bienes uso";#N/A,#N/A,FALSE,"art.64"}</definedName>
    <definedName name="lima"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lima"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lima"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limcount" hidden="1">1</definedName>
    <definedName name="LINARES">#REF!</definedName>
    <definedName name="linda" localSheetId="16" hidden="1">{#N/A,#N/A,FALSE,"TITLE PAGE";#N/A,#N/A,FALSE,"Cash Flow";#N/A,#N/A,FALSE,"Cash Flow Detailed";#N/A,#N/A,FALSE,"EO summary IS";#N/A,#N/A,FALSE,"Op Income";#N/A,#N/A,FALSE,"Power ";#N/A,#N/A,FALSE,"GAS";#N/A,#N/A,FALSE,"MidstreamPage";#N/A,#N/A,FALSE,"P&amp;P";#N/A,#N/A,FALSE,"International";#N/A,#N/A,FALSE,"Controllable Costs"}</definedName>
    <definedName name="linda" localSheetId="18" hidden="1">{#N/A,#N/A,FALSE,"TITLE PAGE";#N/A,#N/A,FALSE,"Cash Flow";#N/A,#N/A,FALSE,"Cash Flow Detailed";#N/A,#N/A,FALSE,"EO summary IS";#N/A,#N/A,FALSE,"Op Income";#N/A,#N/A,FALSE,"Power ";#N/A,#N/A,FALSE,"GAS";#N/A,#N/A,FALSE,"MidstreamPage";#N/A,#N/A,FALSE,"P&amp;P";#N/A,#N/A,FALSE,"International";#N/A,#N/A,FALSE,"Controllable Costs"}</definedName>
    <definedName name="linda" hidden="1">{#N/A,#N/A,FALSE,"TITLE PAGE";#N/A,#N/A,FALSE,"Cash Flow";#N/A,#N/A,FALSE,"Cash Flow Detailed";#N/A,#N/A,FALSE,"EO summary IS";#N/A,#N/A,FALSE,"Op Income";#N/A,#N/A,FALSE,"Power ";#N/A,#N/A,FALSE,"GAS";#N/A,#N/A,FALSE,"MidstreamPage";#N/A,#N/A,FALSE,"P&amp;P";#N/A,#N/A,FALSE,"International";#N/A,#N/A,FALSE,"Controllable Costs"}</definedName>
    <definedName name="LINDEROS">#REF!</definedName>
    <definedName name="Line">"_____ "</definedName>
    <definedName name="LINEA">#REF!</definedName>
    <definedName name="LINEA__110700">#REF!</definedName>
    <definedName name="LINEA_030700">#REF!</definedName>
    <definedName name="LINEA_071000">#REF!</definedName>
    <definedName name="LINEA_110400">#REF!</definedName>
    <definedName name="LINEA_110500">#REF!</definedName>
    <definedName name="LINEA_190900">#REF!</definedName>
    <definedName name="LINEA_192940">#REF!</definedName>
    <definedName name="LINEA_380000">#REF!</definedName>
    <definedName name="LINEA_463000">#REF!</definedName>
    <definedName name="LINEA_490500">#REF!</definedName>
    <definedName name="LINEA_490600">#REF!</definedName>
    <definedName name="LINEA_730000">#REF!</definedName>
    <definedName name="lineanegocio">#REF!</definedName>
    <definedName name="liquidacion">#REF!</definedName>
    <definedName name="LIQUIDEZ">#REF!</definedName>
    <definedName name="LIST1">#REF!</definedName>
    <definedName name="LIST2">#REF!</definedName>
    <definedName name="LIST3">#REF!</definedName>
    <definedName name="LIST4">#REF!</definedName>
    <definedName name="LIST5">#REF!</definedName>
    <definedName name="Lista" localSheetId="16">{1,2,3,4;5,6,7,8;9,10,11,12;13,14,15,16}</definedName>
    <definedName name="Lista" localSheetId="18">{1,2,3,4;5,6,7,8;9,10,11,12;13,14,15,16}</definedName>
    <definedName name="Lista">{1,2,3,4;5,6,7,8;9,10,11,12;13,14,15,16}</definedName>
    <definedName name="LISTACLIENTEZONA">#REF!</definedName>
    <definedName name="LISTADO">#REF!</definedName>
    <definedName name="listaPS">#REF!</definedName>
    <definedName name="LISTAPS1">#REF!</definedName>
    <definedName name="listENTITIES">#REF!</definedName>
    <definedName name="listENTITYPARENT">#REF!</definedName>
    <definedName name="ListOffset" hidden="1">1</definedName>
    <definedName name="listPERIOD">#REF!</definedName>
    <definedName name="ljh" localSheetId="16" hidden="1">{#N/A,#N/A,FALSE,"Aging Summary";#N/A,#N/A,FALSE,"Ratio Analysis";#N/A,#N/A,FALSE,"Test 120 Day Accts";#N/A,#N/A,FALSE,"Tickmarks"}</definedName>
    <definedName name="ljh" localSheetId="18" hidden="1">{#N/A,#N/A,FALSE,"Aging Summary";#N/A,#N/A,FALSE,"Ratio Analysis";#N/A,#N/A,FALSE,"Test 120 Day Accts";#N/A,#N/A,FALSE,"Tickmarks"}</definedName>
    <definedName name="ljh" hidden="1">{#N/A,#N/A,FALSE,"Aging Summary";#N/A,#N/A,FALSE,"Ratio Analysis";#N/A,#N/A,FALSE,"Test 120 Day Accts";#N/A,#N/A,FALSE,"Tickmarks"}</definedName>
    <definedName name="ljouç" localSheetId="16" hidden="1">{#N/A,#N/A,FALSE,"Aging Summary";#N/A,#N/A,FALSE,"Ratio Analysis";#N/A,#N/A,FALSE,"Test 120 Day Accts";#N/A,#N/A,FALSE,"Tickmarks"}</definedName>
    <definedName name="ljouç" localSheetId="18" hidden="1">{#N/A,#N/A,FALSE,"Aging Summary";#N/A,#N/A,FALSE,"Ratio Analysis";#N/A,#N/A,FALSE,"Test 120 Day Accts";#N/A,#N/A,FALSE,"Tickmarks"}</definedName>
    <definedName name="ljouç" hidden="1">{#N/A,#N/A,FALSE,"Aging Summary";#N/A,#N/A,FALSE,"Ratio Analysis";#N/A,#N/A,FALSE,"Test 120 Day Accts";#N/A,#N/A,FALSE,"Tickmarks"}</definedName>
    <definedName name="lk" localSheetId="16" hidden="1">{#N/A,#N/A,FALSE,"Aging Summary";#N/A,#N/A,FALSE,"Ratio Analysis";#N/A,#N/A,FALSE,"Test 120 Day Accts";#N/A,#N/A,FALSE,"Tickmarks"}</definedName>
    <definedName name="lk" localSheetId="18" hidden="1">{#N/A,#N/A,FALSE,"Aging Summary";#N/A,#N/A,FALSE,"Ratio Analysis";#N/A,#N/A,FALSE,"Test 120 Day Accts";#N/A,#N/A,FALSE,"Tickmarks"}</definedName>
    <definedName name="lk" hidden="1">{#N/A,#N/A,FALSE,"Aging Summary";#N/A,#N/A,FALSE,"Ratio Analysis";#N/A,#N/A,FALSE,"Test 120 Day Accts";#N/A,#N/A,FALSE,"Tickmarks"}</definedName>
    <definedName name="LKCLMA" localSheetId="16" hidden="1">{#N/A,#N/A,FALSE,"Aging Summary";#N/A,#N/A,FALSE,"Ratio Analysis";#N/A,#N/A,FALSE,"Test 120 Day Accts";#N/A,#N/A,FALSE,"Tickmarks"}</definedName>
    <definedName name="LKCLMA" localSheetId="18" hidden="1">{#N/A,#N/A,FALSE,"Aging Summary";#N/A,#N/A,FALSE,"Ratio Analysis";#N/A,#N/A,FALSE,"Test 120 Day Accts";#N/A,#N/A,FALSE,"Tickmarks"}</definedName>
    <definedName name="LKCLMA" hidden="1">{#N/A,#N/A,FALSE,"Aging Summary";#N/A,#N/A,FALSE,"Ratio Analysis";#N/A,#N/A,FALSE,"Test 120 Day Accts";#N/A,#N/A,FALSE,"Tickmarks"}</definedName>
    <definedName name="lkd" localSheetId="16" hidden="1">{"Base_Ppto",#N/A,FALSE,"Hoja Principal";"Gastos_por_Concepto",#N/A,FALSE,"Hoja Principal"}</definedName>
    <definedName name="lkd" localSheetId="18" hidden="1">{"Base_Ppto",#N/A,FALSE,"Hoja Principal";"Gastos_por_Concepto",#N/A,FALSE,"Hoja Principal"}</definedName>
    <definedName name="lkd" hidden="1">{"Base_Ppto",#N/A,FALSE,"Hoja Principal";"Gastos_por_Concepto",#N/A,FALSE,"Hoja Principal"}</definedName>
    <definedName name="lkj" localSheetId="16" hidden="1">{#N/A,#N/A,FALSE,"Aging Summary";#N/A,#N/A,FALSE,"Ratio Analysis";#N/A,#N/A,FALSE,"Test 120 Day Accts";#N/A,#N/A,FALSE,"Tickmarks"}</definedName>
    <definedName name="lkj" localSheetId="18" hidden="1">{#N/A,#N/A,FALSE,"Aging Summary";#N/A,#N/A,FALSE,"Ratio Analysis";#N/A,#N/A,FALSE,"Test 120 Day Accts";#N/A,#N/A,FALSE,"Tickmarks"}</definedName>
    <definedName name="lkj" hidden="1">{#N/A,#N/A,FALSE,"Aging Summary";#N/A,#N/A,FALSE,"Ratio Analysis";#N/A,#N/A,FALSE,"Test 120 Day Accts";#N/A,#N/A,FALSE,"Tickmarks"}</definedName>
    <definedName name="LKJD" localSheetId="16" hidden="1">{"'Demand Units'!$X$11:$AD$45"}</definedName>
    <definedName name="LKJD" localSheetId="18" hidden="1">{"'Demand Units'!$X$11:$AD$45"}</definedName>
    <definedName name="LKJD" hidden="1">{"'Demand Units'!$X$11:$AD$45"}</definedName>
    <definedName name="lkjhh" localSheetId="16" hidden="1">{#N/A,#N/A,FALSE,"Aging Summary";#N/A,#N/A,FALSE,"Ratio Analysis";#N/A,#N/A,FALSE,"Test 120 Day Accts";#N/A,#N/A,FALSE,"Tickmarks"}</definedName>
    <definedName name="lkjhh" localSheetId="18" hidden="1">{#N/A,#N/A,FALSE,"Aging Summary";#N/A,#N/A,FALSE,"Ratio Analysis";#N/A,#N/A,FALSE,"Test 120 Day Accts";#N/A,#N/A,FALSE,"Tickmarks"}</definedName>
    <definedName name="lkjhh" hidden="1">{#N/A,#N/A,FALSE,"Aging Summary";#N/A,#N/A,FALSE,"Ratio Analysis";#N/A,#N/A,FALSE,"Test 120 Day Accts";#N/A,#N/A,FALSE,"Tickmarks"}</definedName>
    <definedName name="lkjklkj">#REF!</definedName>
    <definedName name="LKL" hidden="1">#REF!</definedName>
    <definedName name="lklkolk" localSheetId="16" hidden="1">{#N/A,#N/A,FALSE,"Aging Summary";#N/A,#N/A,FALSE,"Ratio Analysis";#N/A,#N/A,FALSE,"Test 120 Day Accts";#N/A,#N/A,FALSE,"Tickmarks"}</definedName>
    <definedName name="lklkolk" localSheetId="18" hidden="1">{#N/A,#N/A,FALSE,"Aging Summary";#N/A,#N/A,FALSE,"Ratio Analysis";#N/A,#N/A,FALSE,"Test 120 Day Accts";#N/A,#N/A,FALSE,"Tickmarks"}</definedName>
    <definedName name="lklkolk" hidden="1">{#N/A,#N/A,FALSE,"Aging Summary";#N/A,#N/A,FALSE,"Ratio Analysis";#N/A,#N/A,FALSE,"Test 120 Day Accts";#N/A,#N/A,FALSE,"Tickmarks"}</definedName>
    <definedName name="LKÑKLÑ">#N/A</definedName>
    <definedName name="lkoi" hidden="1">#REF!</definedName>
    <definedName name="lksclcncn" hidden="1">#REF!</definedName>
    <definedName name="LKSDJFOIWJEFOIW" localSheetId="16" hidden="1">{#N/A,#N/A,FALSE,"Aging Summary";#N/A,#N/A,FALSE,"Ratio Analysis";#N/A,#N/A,FALSE,"Test 120 Day Accts";#N/A,#N/A,FALSE,"Tickmarks"}</definedName>
    <definedName name="LKSDJFOIWJEFOIW" localSheetId="18" hidden="1">{#N/A,#N/A,FALSE,"Aging Summary";#N/A,#N/A,FALSE,"Ratio Analysis";#N/A,#N/A,FALSE,"Test 120 Day Accts";#N/A,#N/A,FALSE,"Tickmarks"}</definedName>
    <definedName name="LKSDJFOIWJEFOIW" hidden="1">{#N/A,#N/A,FALSE,"Aging Summary";#N/A,#N/A,FALSE,"Ratio Analysis";#N/A,#N/A,FALSE,"Test 120 Day Accts";#N/A,#N/A,FALSE,"Tickmarks"}</definedName>
    <definedName name="ll" localSheetId="16" hidden="1">{#N/A,#N/A,FALSE,"voz corporativa";#N/A,#N/A,FALSE,"Transmisión de datos";#N/A,#N/A,FALSE,"Videoconferencia";#N/A,#N/A,FALSE,"Correo electrónico";#N/A,#N/A,FALSE,"Correo de voz";#N/A,#N/A,FALSE,"Megafax";#N/A,#N/A,FALSE,"Edi";#N/A,#N/A,FALSE,"Internet";#N/A,#N/A,FALSE,"VSAT";#N/A,#N/A,FALSE,"ing ult. milla"}</definedName>
    <definedName name="ll" localSheetId="18" hidden="1">{#N/A,#N/A,FALSE,"voz corporativa";#N/A,#N/A,FALSE,"Transmisión de datos";#N/A,#N/A,FALSE,"Videoconferencia";#N/A,#N/A,FALSE,"Correo electrónico";#N/A,#N/A,FALSE,"Correo de voz";#N/A,#N/A,FALSE,"Megafax";#N/A,#N/A,FALSE,"Edi";#N/A,#N/A,FALSE,"Internet";#N/A,#N/A,FALSE,"VSAT";#N/A,#N/A,FALSE,"ing ult. milla"}</definedName>
    <definedName name="ll" hidden="1">{#N/A,#N/A,FALSE,"voz corporativa";#N/A,#N/A,FALSE,"Transmisión de datos";#N/A,#N/A,FALSE,"Videoconferencia";#N/A,#N/A,FALSE,"Correo electrónico";#N/A,#N/A,FALSE,"Correo de voz";#N/A,#N/A,FALSE,"Megafax";#N/A,#N/A,FALSE,"Edi";#N/A,#N/A,FALSE,"Internet";#N/A,#N/A,FALSE,"VSAT";#N/A,#N/A,FALSE,"ing ult. milla"}</definedName>
    <definedName name="llc.Info" localSheetId="16" hidden="1">{#N/A,#N/A,FALSE,"Income";#N/A,#N/A,FALSE,"Cost of Goods Sold";#N/A,#N/A,FALSE,"Other Costs";#N/A,#N/A,FALSE,"Other Income";#N/A,#N/A,FALSE,"Taxes";#N/A,#N/A,FALSE,"Other Deductions";#N/A,#N/A,FALSE,"Compensation of Officers"}</definedName>
    <definedName name="llc.Info" localSheetId="18" hidden="1">{#N/A,#N/A,FALSE,"Income";#N/A,#N/A,FALSE,"Cost of Goods Sold";#N/A,#N/A,FALSE,"Other Costs";#N/A,#N/A,FALSE,"Other Income";#N/A,#N/A,FALSE,"Taxes";#N/A,#N/A,FALSE,"Other Deductions";#N/A,#N/A,FALSE,"Compensation of Officers"}</definedName>
    <definedName name="llc.Info" hidden="1">{#N/A,#N/A,FALSE,"Income";#N/A,#N/A,FALSE,"Cost of Goods Sold";#N/A,#N/A,FALSE,"Other Costs";#N/A,#N/A,FALSE,"Other Income";#N/A,#N/A,FALSE,"Taxes";#N/A,#N/A,FALSE,"Other Deductions";#N/A,#N/A,FALSE,"Compensation of Officers"}</definedName>
    <definedName name="llkh" localSheetId="16" hidden="1">{#N/A,#N/A,FALSE,"Aging Summary";#N/A,#N/A,FALSE,"Ratio Analysis";#N/A,#N/A,FALSE,"Test 120 Day Accts";#N/A,#N/A,FALSE,"Tickmarks"}</definedName>
    <definedName name="llkh" localSheetId="18" hidden="1">{#N/A,#N/A,FALSE,"Aging Summary";#N/A,#N/A,FALSE,"Ratio Analysis";#N/A,#N/A,FALSE,"Test 120 Day Accts";#N/A,#N/A,FALSE,"Tickmarks"}</definedName>
    <definedName name="llkh" hidden="1">{#N/A,#N/A,FALSE,"Aging Summary";#N/A,#N/A,FALSE,"Ratio Analysis";#N/A,#N/A,FALSE,"Test 120 Day Accts";#N/A,#N/A,FALSE,"Tickmarks"}</definedName>
    <definedName name="lll" localSheetId="16" hidden="1">{#N/A,#N/A,FALSE,"PERSONAL";#N/A,#N/A,FALSE,"explotación";#N/A,#N/A,FALSE,"generales"}</definedName>
    <definedName name="lll" localSheetId="18" hidden="1">{#N/A,#N/A,FALSE,"PERSONAL";#N/A,#N/A,FALSE,"explotación";#N/A,#N/A,FALSE,"generales"}</definedName>
    <definedName name="lll" hidden="1">{#N/A,#N/A,FALSE,"PERSONAL";#N/A,#N/A,FALSE,"explotación";#N/A,#N/A,FALSE,"generales"}</definedName>
    <definedName name="llll" localSheetId="16" hidden="1">{#N/A,#N/A,TRUE,"ComparativoII"}</definedName>
    <definedName name="llll" localSheetId="18" hidden="1">{#N/A,#N/A,TRUE,"ComparativoII"}</definedName>
    <definedName name="llll" hidden="1">{#N/A,#N/A,TRUE,"ComparativoII"}</definedName>
    <definedName name="llll_1" localSheetId="16" hidden="1">{#N/A,#N/A,TRUE,"ComparativoII"}</definedName>
    <definedName name="llll_1" localSheetId="18" hidden="1">{#N/A,#N/A,TRUE,"ComparativoII"}</definedName>
    <definedName name="llll_1" hidden="1">{#N/A,#N/A,TRUE,"ComparativoII"}</definedName>
    <definedName name="LLLLL" localSheetId="16" hidden="1">{#N/A,#N/A,FALSE,"Aging Summary";#N/A,#N/A,FALSE,"Ratio Analysis";#N/A,#N/A,FALSE,"Test 120 Day Accts";#N/A,#N/A,FALSE,"Tickmarks"}</definedName>
    <definedName name="LLLLL" localSheetId="18" hidden="1">{#N/A,#N/A,FALSE,"Aging Summary";#N/A,#N/A,FALSE,"Ratio Analysis";#N/A,#N/A,FALSE,"Test 120 Day Accts";#N/A,#N/A,FALSE,"Tickmarks"}</definedName>
    <definedName name="LLLLL" hidden="1">{#N/A,#N/A,FALSE,"Aging Summary";#N/A,#N/A,FALSE,"Ratio Analysis";#N/A,#N/A,FALSE,"Test 120 Day Accts";#N/A,#N/A,FALSE,"Tickmarks"}</definedName>
    <definedName name="llllll" localSheetId="16" hidden="1">{"balanço dolares",#N/A,FALSE,"SIGADR$";"AUT BAL REAIS",#N/A,FALSE,"SIGADR$";"QUOCIENTES REAIS",#N/A,FALSE,"QUOCIENTES";"JUNH QUOCI DOLARES",#N/A,FALSE,"QUOCIENTES"}</definedName>
    <definedName name="llllll" localSheetId="18" hidden="1">{"balanço dolares",#N/A,FALSE,"SIGADR$";"AUT BAL REAIS",#N/A,FALSE,"SIGADR$";"QUOCIENTES REAIS",#N/A,FALSE,"QUOCIENTES";"JUNH QUOCI DOLARES",#N/A,FALSE,"QUOCIENTES"}</definedName>
    <definedName name="llllll" hidden="1">{"balanço dolares",#N/A,FALSE,"SIGADR$";"AUT BAL REAIS",#N/A,FALSE,"SIGADR$";"QUOCIENTES REAIS",#N/A,FALSE,"QUOCIENTES";"JUNH QUOCI DOLARES",#N/A,FALSE,"QUOCIENTES"}</definedName>
    <definedName name="llllll_1" localSheetId="16" hidden="1">{"balanço dolares",#N/A,FALSE,"SIGADR$";"AUT BAL REAIS",#N/A,FALSE,"SIGADR$";"QUOCIENTES REAIS",#N/A,FALSE,"QUOCIENTES";"JUNH QUOCI DOLARES",#N/A,FALSE,"QUOCIENTES"}</definedName>
    <definedName name="llllll_1" localSheetId="18" hidden="1">{"balanço dolares",#N/A,FALSE,"SIGADR$";"AUT BAL REAIS",#N/A,FALSE,"SIGADR$";"QUOCIENTES REAIS",#N/A,FALSE,"QUOCIENTES";"JUNH QUOCI DOLARES",#N/A,FALSE,"QUOCIENTES"}</definedName>
    <definedName name="llllll_1" hidden="1">{"balanço dolares",#N/A,FALSE,"SIGADR$";"AUT BAL REAIS",#N/A,FALSE,"SIGADR$";"QUOCIENTES REAIS",#N/A,FALSE,"QUOCIENTES";"JUNH QUOCI DOLARES",#N/A,FALSE,"QUOCIENTES"}</definedName>
    <definedName name="llllllllll" localSheetId="16" hidden="1">{"RESULTADOS REAIS",#N/A,FALSE,"Dem.Res.R$";"RESULTADOS DOLARES",#N/A,FALSE,"Dem.Res.US$";"PERCENTUAIS REAIS",#N/A,FALSE,"Percentuais R$";"PERCENTUAIS DOLARES",#N/A,FALSE,"Percentuais US$"}</definedName>
    <definedName name="llllllllll" localSheetId="18" hidden="1">{"RESULTADOS REAIS",#N/A,FALSE,"Dem.Res.R$";"RESULTADOS DOLARES",#N/A,FALSE,"Dem.Res.US$";"PERCENTUAIS REAIS",#N/A,FALSE,"Percentuais R$";"PERCENTUAIS DOLARES",#N/A,FALSE,"Percentuais US$"}</definedName>
    <definedName name="llllllllll" hidden="1">{"RESULTADOS REAIS",#N/A,FALSE,"Dem.Res.R$";"RESULTADOS DOLARES",#N/A,FALSE,"Dem.Res.US$";"PERCENTUAIS REAIS",#N/A,FALSE,"Percentuais R$";"PERCENTUAIS DOLARES",#N/A,FALSE,"Percentuais US$"}</definedName>
    <definedName name="llllllllll_1" localSheetId="16" hidden="1">{"RESULTADOS REAIS",#N/A,FALSE,"Dem.Res.R$";"RESULTADOS DOLARES",#N/A,FALSE,"Dem.Res.US$";"PERCENTUAIS REAIS",#N/A,FALSE,"Percentuais R$";"PERCENTUAIS DOLARES",#N/A,FALSE,"Percentuais US$"}</definedName>
    <definedName name="llllllllll_1" localSheetId="18" hidden="1">{"RESULTADOS REAIS",#N/A,FALSE,"Dem.Res.R$";"RESULTADOS DOLARES",#N/A,FALSE,"Dem.Res.US$";"PERCENTUAIS REAIS",#N/A,FALSE,"Percentuais R$";"PERCENTUAIS DOLARES",#N/A,FALSE,"Percentuais US$"}</definedName>
    <definedName name="llllllllll_1" hidden="1">{"RESULTADOS REAIS",#N/A,FALSE,"Dem.Res.R$";"RESULTADOS DOLARES",#N/A,FALSE,"Dem.Res.US$";"PERCENTUAIS REAIS",#N/A,FALSE,"Percentuais R$";"PERCENTUAIS DOLARES",#N/A,FALSE,"Percentuais US$"}</definedName>
    <definedName name="llllllllllllll" localSheetId="16" hidden="1">{#N/A,#N/A,TRUE,"Invoice"}</definedName>
    <definedName name="llllllllllllll" localSheetId="18" hidden="1">{#N/A,#N/A,TRUE,"Invoice"}</definedName>
    <definedName name="llllllllllllll" hidden="1">{#N/A,#N/A,TRUE,"Invoice"}</definedName>
    <definedName name="LLLLLLLLLLLLLLL" localSheetId="16" hidden="1">{"'Hoja1'!$A$3:$B$21"}</definedName>
    <definedName name="LLLLLLLLLLLLLLL" localSheetId="18" hidden="1">{"'Hoja1'!$A$3:$B$21"}</definedName>
    <definedName name="LLLLLLLLLLLLLLL" hidden="1">{"'Hoja1'!$A$3:$B$21"}</definedName>
    <definedName name="llllllllllllllllll"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llllllllllllllllll"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llllllllllllllllll"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lllllllllllllllllll" localSheetId="16" hidden="1">{#N/A,#N/A,TRUE,"Main Issues";#N/A,#N/A,TRUE,"Income statement ($)"}</definedName>
    <definedName name="lllllllllllllllllll" localSheetId="18" hidden="1">{#N/A,#N/A,TRUE,"Main Issues";#N/A,#N/A,TRUE,"Income statement ($)"}</definedName>
    <definedName name="lllllllllllllllllll" hidden="1">{#N/A,#N/A,TRUE,"Main Issues";#N/A,#N/A,TRUE,"Income statement ($)"}</definedName>
    <definedName name="lllllllllllllllllpppppppppppp" localSheetId="16" hidden="1">{#N/A,#N/A,TRUE,"Proposal";#N/A,#N/A,TRUE,"Assumptions";#N/A,#N/A,TRUE,"Net Income";#N/A,#N/A,TRUE,"Balsheet";#N/A,#N/A,TRUE,"Capex";#N/A,#N/A,TRUE,"Volumes";#N/A,#N/A,TRUE,"Revenues";#N/A,#N/A,TRUE,"Var.Costs";#N/A,#N/A,TRUE,"Personnel";#N/A,#N/A,TRUE,"Other costs";#N/A,#N/A,TRUE,"MKTG and G&amp;A"}</definedName>
    <definedName name="lllllllllllllllllpppppppppppp" localSheetId="18" hidden="1">{#N/A,#N/A,TRUE,"Proposal";#N/A,#N/A,TRUE,"Assumptions";#N/A,#N/A,TRUE,"Net Income";#N/A,#N/A,TRUE,"Balsheet";#N/A,#N/A,TRUE,"Capex";#N/A,#N/A,TRUE,"Volumes";#N/A,#N/A,TRUE,"Revenues";#N/A,#N/A,TRUE,"Var.Costs";#N/A,#N/A,TRUE,"Personnel";#N/A,#N/A,TRUE,"Other costs";#N/A,#N/A,TRUE,"MKTG and G&amp;A"}</definedName>
    <definedName name="lllllllllllllllllpppppppppppp" hidden="1">{#N/A,#N/A,TRUE,"Proposal";#N/A,#N/A,TRUE,"Assumptions";#N/A,#N/A,TRUE,"Net Income";#N/A,#N/A,TRUE,"Balsheet";#N/A,#N/A,TRUE,"Capex";#N/A,#N/A,TRUE,"Volumes";#N/A,#N/A,TRUE,"Revenues";#N/A,#N/A,TRUE,"Var.Costs";#N/A,#N/A,TRUE,"Personnel";#N/A,#N/A,TRUE,"Other costs";#N/A,#N/A,TRUE,"MKTG and G&amp;A"}</definedName>
    <definedName name="llss" localSheetId="16" hidden="1">{#N/A,#N/A,FALSE,"Aging Summary";#N/A,#N/A,FALSE,"Ratio Analysis";#N/A,#N/A,FALSE,"Test 120 Day Accts";#N/A,#N/A,FALSE,"Tickmarks"}</definedName>
    <definedName name="llss" localSheetId="18" hidden="1">{#N/A,#N/A,FALSE,"Aging Summary";#N/A,#N/A,FALSE,"Ratio Analysis";#N/A,#N/A,FALSE,"Test 120 Day Accts";#N/A,#N/A,FALSE,"Tickmarks"}</definedName>
    <definedName name="llss" hidden="1">{#N/A,#N/A,FALSE,"Aging Summary";#N/A,#N/A,FALSE,"Ratio Analysis";#N/A,#N/A,FALSE,"Test 120 Day Accts";#N/A,#N/A,FALSE,"Tickmarks"}</definedName>
    <definedName name="lma">#REF!</definedName>
    <definedName name="lmk" localSheetId="16" hidden="1">{#N/A,#N/A,FALSE,"Aging Summary";#N/A,#N/A,FALSE,"Ratio Analysis";#N/A,#N/A,FALSE,"Test 120 Day Accts";#N/A,#N/A,FALSE,"Tickmarks"}</definedName>
    <definedName name="lmk" localSheetId="18" hidden="1">{#N/A,#N/A,FALSE,"Aging Summary";#N/A,#N/A,FALSE,"Ratio Analysis";#N/A,#N/A,FALSE,"Test 120 Day Accts";#N/A,#N/A,FALSE,"Tickmarks"}</definedName>
    <definedName name="lmk" hidden="1">{#N/A,#N/A,FALSE,"Aging Summary";#N/A,#N/A,FALSE,"Ratio Analysis";#N/A,#N/A,FALSE,"Test 120 Day Accts";#N/A,#N/A,FALSE,"Tickmarks"}</definedName>
    <definedName name="ln" localSheetId="16" hidden="1">{#N/A,#N/A,FALSE,"Aging Summary";#N/A,#N/A,FALSE,"Ratio Analysis";#N/A,#N/A,FALSE,"Test 120 Day Accts";#N/A,#N/A,FALSE,"Tickmarks"}</definedName>
    <definedName name="ln" localSheetId="18" hidden="1">{#N/A,#N/A,FALSE,"Aging Summary";#N/A,#N/A,FALSE,"Ratio Analysis";#N/A,#N/A,FALSE,"Test 120 Day Accts";#N/A,#N/A,FALSE,"Tickmarks"}</definedName>
    <definedName name="ln" hidden="1">{#N/A,#N/A,FALSE,"Aging Summary";#N/A,#N/A,FALSE,"Ratio Analysis";#N/A,#N/A,FALSE,"Test 120 Day Accts";#N/A,#N/A,FALSE,"Tickmarks"}</definedName>
    <definedName name="LÑ" localSheetId="16" hidden="1">{#N/A,#N/A,FALSE,"Aging Summary";#N/A,#N/A,FALSE,"Ratio Analysis";#N/A,#N/A,FALSE,"Test 120 Day Accts";#N/A,#N/A,FALSE,"Tickmarks"}</definedName>
    <definedName name="LÑ" localSheetId="18" hidden="1">{#N/A,#N/A,FALSE,"Aging Summary";#N/A,#N/A,FALSE,"Ratio Analysis";#N/A,#N/A,FALSE,"Test 120 Day Accts";#N/A,#N/A,FALSE,"Tickmarks"}</definedName>
    <definedName name="LÑ" hidden="1">{#N/A,#N/A,FALSE,"Aging Summary";#N/A,#N/A,FALSE,"Ratio Analysis";#N/A,#N/A,FALSE,"Test 120 Day Accts";#N/A,#N/A,FALSE,"Tickmarks"}</definedName>
    <definedName name="LÑÑ" localSheetId="16" hidden="1">{#N/A,#N/A,FALSE,"4C0696";#N/A,#N/A,FALSE,"1B1193";#N/A,#N/A,FALSE,"TABLA";#N/A,#N/A,FALSE,"INST RTA FIJA"}</definedName>
    <definedName name="LÑÑ" localSheetId="18" hidden="1">{#N/A,#N/A,FALSE,"4C0696";#N/A,#N/A,FALSE,"1B1193";#N/A,#N/A,FALSE,"TABLA";#N/A,#N/A,FALSE,"INST RTA FIJA"}</definedName>
    <definedName name="LÑÑ" hidden="1">{#N/A,#N/A,FALSE,"4C0696";#N/A,#N/A,FALSE,"1B1193";#N/A,#N/A,FALSE,"TABLA";#N/A,#N/A,FALSE,"INST RTA FIJA"}</definedName>
    <definedName name="lo" localSheetId="16" hidden="1">{#N/A,#N/A,FALSE,"voz corporativa";#N/A,#N/A,FALSE,"Transmisión de datos";#N/A,#N/A,FALSE,"Videoconferencia";#N/A,#N/A,FALSE,"Correo electrónico";#N/A,#N/A,FALSE,"Correo de voz";#N/A,#N/A,FALSE,"Megafax";#N/A,#N/A,FALSE,"Edi";#N/A,#N/A,FALSE,"Internet";#N/A,#N/A,FALSE,"VSAT";#N/A,#N/A,FALSE,"ing ult. milla"}</definedName>
    <definedName name="lo" localSheetId="18" hidden="1">{#N/A,#N/A,FALSE,"voz corporativa";#N/A,#N/A,FALSE,"Transmisión de datos";#N/A,#N/A,FALSE,"Videoconferencia";#N/A,#N/A,FALSE,"Correo electrónico";#N/A,#N/A,FALSE,"Correo de voz";#N/A,#N/A,FALSE,"Megafax";#N/A,#N/A,FALSE,"Edi";#N/A,#N/A,FALSE,"Internet";#N/A,#N/A,FALSE,"VSAT";#N/A,#N/A,FALSE,"ing ult. milla"}</definedName>
    <definedName name="lo" hidden="1">{#N/A,#N/A,FALSE,"voz corporativa";#N/A,#N/A,FALSE,"Transmisión de datos";#N/A,#N/A,FALSE,"Videoconferencia";#N/A,#N/A,FALSE,"Correo electrónico";#N/A,#N/A,FALSE,"Correo de voz";#N/A,#N/A,FALSE,"Megafax";#N/A,#N/A,FALSE,"Edi";#N/A,#N/A,FALSE,"Internet";#N/A,#N/A,FALSE,"VSAT";#N/A,#N/A,FALSE,"ing ult. milla"}</definedName>
    <definedName name="loader">#REF!</definedName>
    <definedName name="loan">#REF!</definedName>
    <definedName name="Loan_Amount">#REF!</definedName>
    <definedName name="Loan_Start">#REF!</definedName>
    <definedName name="Loan_Years">#REF!</definedName>
    <definedName name="loaneca">#REF!</definedName>
    <definedName name="loanshareparipasu">#REF!</definedName>
    <definedName name="LOB">#REF!</definedName>
    <definedName name="LOCAL_MYSQL_DATE_FORMAT" localSheetId="1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es2006">#REF!</definedName>
    <definedName name="loi" localSheetId="16" hidden="1">{#N/A,#N/A,FALSE,"RLI 1996-97";#N/A,#N/A,FALSE,"CYRLI";#N/A,#N/A,FALSE,"Owners Tax Return"}</definedName>
    <definedName name="loi" localSheetId="18" hidden="1">{#N/A,#N/A,FALSE,"RLI 1996-97";#N/A,#N/A,FALSE,"CYRLI";#N/A,#N/A,FALSE,"Owners Tax Return"}</definedName>
    <definedName name="loi" hidden="1">{#N/A,#N/A,FALSE,"RLI 1996-97";#N/A,#N/A,FALSE,"CYRLI";#N/A,#N/A,FALSE,"Owners Tax Return"}</definedName>
    <definedName name="LOIIII" localSheetId="16" hidden="1">{#N/A,#N/A,FALSE,"Aging Summary";#N/A,#N/A,FALSE,"Ratio Analysis";#N/A,#N/A,FALSE,"Test 120 Day Accts";#N/A,#N/A,FALSE,"Tickmarks"}</definedName>
    <definedName name="LOIIII" localSheetId="18" hidden="1">{#N/A,#N/A,FALSE,"Aging Summary";#N/A,#N/A,FALSE,"Ratio Analysis";#N/A,#N/A,FALSE,"Test 120 Day Accts";#N/A,#N/A,FALSE,"Tickmarks"}</definedName>
    <definedName name="LOIIII" hidden="1">{#N/A,#N/A,FALSE,"Aging Summary";#N/A,#N/A,FALSE,"Ratio Analysis";#N/A,#N/A,FALSE,"Test 120 Day Accts";#N/A,#N/A,FALSE,"Tickmarks"}</definedName>
    <definedName name="loip" localSheetId="16" hidden="1">{#N/A,#N/A,FALSE,"Aging Summary";#N/A,#N/A,FALSE,"Ratio Analysis";#N/A,#N/A,FALSE,"Test 120 Day Accts";#N/A,#N/A,FALSE,"Tickmarks"}</definedName>
    <definedName name="loip" localSheetId="18" hidden="1">{#N/A,#N/A,FALSE,"Aging Summary";#N/A,#N/A,FALSE,"Ratio Analysis";#N/A,#N/A,FALSE,"Test 120 Day Accts";#N/A,#N/A,FALSE,"Tickmarks"}</definedName>
    <definedName name="loip" hidden="1">{#N/A,#N/A,FALSE,"Aging Summary";#N/A,#N/A,FALSE,"Ratio Analysis";#N/A,#N/A,FALSE,"Test 120 Day Accts";#N/A,#N/A,FALSE,"Tickmarks"}</definedName>
    <definedName name="LOKI" hidden="1">#REF!</definedName>
    <definedName name="lola" localSheetId="16" hidden="1">{#N/A,#N/A,FALSE,"PERSONAL";#N/A,#N/A,FALSE,"explotación";#N/A,#N/A,FALSE,"generales"}</definedName>
    <definedName name="lola" localSheetId="18" hidden="1">{#N/A,#N/A,FALSE,"PERSONAL";#N/A,#N/A,FALSE,"explotación";#N/A,#N/A,FALSE,"generales"}</definedName>
    <definedName name="lola" hidden="1">{#N/A,#N/A,FALSE,"PERSONAL";#N/A,#N/A,FALSE,"explotación";#N/A,#N/A,FALSE,"generales"}</definedName>
    <definedName name="lola3" localSheetId="16" hidden="1">{#N/A,#N/A,FALSE,"PERSONAL";#N/A,#N/A,FALSE,"explotación";#N/A,#N/A,FALSE,"generales"}</definedName>
    <definedName name="lola3" localSheetId="18" hidden="1">{#N/A,#N/A,FALSE,"PERSONAL";#N/A,#N/A,FALSE,"explotación";#N/A,#N/A,FALSE,"generales"}</definedName>
    <definedName name="lola3" hidden="1">{#N/A,#N/A,FALSE,"PERSONAL";#N/A,#N/A,FALSE,"explotación";#N/A,#N/A,FALSE,"generales"}</definedName>
    <definedName name="lolas" localSheetId="16" hidden="1">{#N/A,#N/A,FALSE,"voz corporativa";#N/A,#N/A,FALSE,"Transmisión de datos";#N/A,#N/A,FALSE,"Videoconferencia";#N/A,#N/A,FALSE,"Correo electrónico";#N/A,#N/A,FALSE,"Correo de voz";#N/A,#N/A,FALSE,"Megafax";#N/A,#N/A,FALSE,"Edi";#N/A,#N/A,FALSE,"Internet";#N/A,#N/A,FALSE,"VSAT";#N/A,#N/A,FALSE,"ing ult. milla"}</definedName>
    <definedName name="lolas" localSheetId="18" hidden="1">{#N/A,#N/A,FALSE,"voz corporativa";#N/A,#N/A,FALSE,"Transmisión de datos";#N/A,#N/A,FALSE,"Videoconferencia";#N/A,#N/A,FALSE,"Correo electrónico";#N/A,#N/A,FALSE,"Correo de voz";#N/A,#N/A,FALSE,"Megafax";#N/A,#N/A,FALSE,"Edi";#N/A,#N/A,FALSE,"Internet";#N/A,#N/A,FALSE,"VSAT";#N/A,#N/A,FALSE,"ing ult. milla"}</definedName>
    <definedName name="lolas" hidden="1">{#N/A,#N/A,FALSE,"voz corporativa";#N/A,#N/A,FALSE,"Transmisión de datos";#N/A,#N/A,FALSE,"Videoconferencia";#N/A,#N/A,FALSE,"Correo electrónico";#N/A,#N/A,FALSE,"Correo de voz";#N/A,#N/A,FALSE,"Megafax";#N/A,#N/A,FALSE,"Edi";#N/A,#N/A,FALSE,"Internet";#N/A,#N/A,FALSE,"VSAT";#N/A,#N/A,FALSE,"ing ult. milla"}</definedName>
    <definedName name="lolass"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lolass"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lolass"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lolo">#REF!</definedName>
    <definedName name="Lonco">#REF!</definedName>
    <definedName name="loo"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loo"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loo"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loooo" localSheetId="16" hidden="1">{"'WEB azoc prov'!$B$85:$L$123"}</definedName>
    <definedName name="loooo" localSheetId="18" hidden="1">{"'WEB azoc prov'!$B$85:$L$123"}</definedName>
    <definedName name="loooo" hidden="1">{"'WEB azoc prov'!$B$85:$L$123"}</definedName>
    <definedName name="lop" localSheetId="16" hidden="1">{#N/A,#N/A,TRUE,"MEMO";#N/A,#N/A,TRUE,"PARAMETROS";#N/A,#N/A,TRUE,"RLI ";#N/A,#N/A,TRUE,"IMPTO.DET.";#N/A,#N/A,TRUE,"FUT-FUNT";#N/A,#N/A,TRUE,"CPI-PATR.";#N/A,#N/A,TRUE,"CM CPI";#N/A,#N/A,TRUE,"PROV";#N/A,#N/A,TRUE,"A FIJO";#N/A,#N/A,TRUE,"LEASING";#N/A,#N/A,TRUE,"VPP";#N/A,#N/A,TRUE,"PPM";#N/A,#N/A,TRUE,"OTROS"}</definedName>
    <definedName name="lop" localSheetId="18" hidden="1">{#N/A,#N/A,TRUE,"MEMO";#N/A,#N/A,TRUE,"PARAMETROS";#N/A,#N/A,TRUE,"RLI ";#N/A,#N/A,TRUE,"IMPTO.DET.";#N/A,#N/A,TRUE,"FUT-FUNT";#N/A,#N/A,TRUE,"CPI-PATR.";#N/A,#N/A,TRUE,"CM CPI";#N/A,#N/A,TRUE,"PROV";#N/A,#N/A,TRUE,"A FIJO";#N/A,#N/A,TRUE,"LEASING";#N/A,#N/A,TRUE,"VPP";#N/A,#N/A,TRUE,"PPM";#N/A,#N/A,TRUE,"OTROS"}</definedName>
    <definedName name="lop" hidden="1">{#N/A,#N/A,TRUE,"MEMO";#N/A,#N/A,TRUE,"PARAMETROS";#N/A,#N/A,TRUE,"RLI ";#N/A,#N/A,TRUE,"IMPTO.DET.";#N/A,#N/A,TRUE,"FUT-FUNT";#N/A,#N/A,TRUE,"CPI-PATR.";#N/A,#N/A,TRUE,"CM CPI";#N/A,#N/A,TRUE,"PROV";#N/A,#N/A,TRUE,"A FIJO";#N/A,#N/A,TRUE,"LEASING";#N/A,#N/A,TRUE,"VPP";#N/A,#N/A,TRUE,"PPM";#N/A,#N/A,TRUE,"OTROS"}</definedName>
    <definedName name="LORE" localSheetId="16" hidden="1">{#N/A,#N/A,FALSE,"Aging Summary";#N/A,#N/A,FALSE,"Ratio Analysis";#N/A,#N/A,FALSE,"Test 120 Day Accts";#N/A,#N/A,FALSE,"Tickmarks"}</definedName>
    <definedName name="LORE" localSheetId="18" hidden="1">{#N/A,#N/A,FALSE,"Aging Summary";#N/A,#N/A,FALSE,"Ratio Analysis";#N/A,#N/A,FALSE,"Test 120 Day Accts";#N/A,#N/A,FALSE,"Tickmarks"}</definedName>
    <definedName name="LORE" hidden="1">{#N/A,#N/A,FALSE,"Aging Summary";#N/A,#N/A,FALSE,"Ratio Analysis";#N/A,#N/A,FALSE,"Test 120 Day Accts";#N/A,#N/A,FALSE,"Tickmarks"}</definedName>
    <definedName name="LORE_1" localSheetId="16" hidden="1">{#N/A,#N/A,FALSE,"Aging Summary";#N/A,#N/A,FALSE,"Ratio Analysis";#N/A,#N/A,FALSE,"Test 120 Day Accts";#N/A,#N/A,FALSE,"Tickmarks"}</definedName>
    <definedName name="LORE_1" localSheetId="18" hidden="1">{#N/A,#N/A,FALSE,"Aging Summary";#N/A,#N/A,FALSE,"Ratio Analysis";#N/A,#N/A,FALSE,"Test 120 Day Accts";#N/A,#N/A,FALSE,"Tickmarks"}</definedName>
    <definedName name="LORE_1" hidden="1">{#N/A,#N/A,FALSE,"Aging Summary";#N/A,#N/A,FALSE,"Ratio Analysis";#N/A,#N/A,FALSE,"Test 120 Day Accts";#N/A,#N/A,FALSE,"Tickmarks"}</definedName>
    <definedName name="LORE_2" localSheetId="16" hidden="1">{#N/A,#N/A,FALSE,"Aging Summary";#N/A,#N/A,FALSE,"Ratio Analysis";#N/A,#N/A,FALSE,"Test 120 Day Accts";#N/A,#N/A,FALSE,"Tickmarks"}</definedName>
    <definedName name="LORE_2" localSheetId="18" hidden="1">{#N/A,#N/A,FALSE,"Aging Summary";#N/A,#N/A,FALSE,"Ratio Analysis";#N/A,#N/A,FALSE,"Test 120 Day Accts";#N/A,#N/A,FALSE,"Tickmarks"}</definedName>
    <definedName name="LORE_2" hidden="1">{#N/A,#N/A,FALSE,"Aging Summary";#N/A,#N/A,FALSE,"Ratio Analysis";#N/A,#N/A,FALSE,"Test 120 Day Accts";#N/A,#N/A,FALSE,"Tickmarks"}</definedName>
    <definedName name="LORE_3" localSheetId="16" hidden="1">{#N/A,#N/A,FALSE,"Aging Summary";#N/A,#N/A,FALSE,"Ratio Analysis";#N/A,#N/A,FALSE,"Test 120 Day Accts";#N/A,#N/A,FALSE,"Tickmarks"}</definedName>
    <definedName name="LORE_3" localSheetId="18" hidden="1">{#N/A,#N/A,FALSE,"Aging Summary";#N/A,#N/A,FALSE,"Ratio Analysis";#N/A,#N/A,FALSE,"Test 120 Day Accts";#N/A,#N/A,FALSE,"Tickmarks"}</definedName>
    <definedName name="LORE_3" hidden="1">{#N/A,#N/A,FALSE,"Aging Summary";#N/A,#N/A,FALSE,"Ratio Analysis";#N/A,#N/A,FALSE,"Test 120 Day Accts";#N/A,#N/A,FALSE,"Tickmarks"}</definedName>
    <definedName name="lorenaortiz" localSheetId="16" hidden="1">{#N/A,#N/A,FALSE,"Aging Summary";#N/A,#N/A,FALSE,"Ratio Analysis";#N/A,#N/A,FALSE,"Test 120 Day Accts";#N/A,#N/A,FALSE,"Tickmarks"}</definedName>
    <definedName name="lorenaortiz" localSheetId="18" hidden="1">{#N/A,#N/A,FALSE,"Aging Summary";#N/A,#N/A,FALSE,"Ratio Analysis";#N/A,#N/A,FALSE,"Test 120 Day Accts";#N/A,#N/A,FALSE,"Tickmarks"}</definedName>
    <definedName name="lorenaortiz" hidden="1">{#N/A,#N/A,FALSE,"Aging Summary";#N/A,#N/A,FALSE,"Ratio Analysis";#N/A,#N/A,FALSE,"Test 120 Day Accts";#N/A,#N/A,FALSE,"Tickmarks"}</definedName>
    <definedName name="lorenaortiz_1" localSheetId="16" hidden="1">{#N/A,#N/A,FALSE,"Aging Summary";#N/A,#N/A,FALSE,"Ratio Analysis";#N/A,#N/A,FALSE,"Test 120 Day Accts";#N/A,#N/A,FALSE,"Tickmarks"}</definedName>
    <definedName name="lorenaortiz_1" localSheetId="18" hidden="1">{#N/A,#N/A,FALSE,"Aging Summary";#N/A,#N/A,FALSE,"Ratio Analysis";#N/A,#N/A,FALSE,"Test 120 Day Accts";#N/A,#N/A,FALSE,"Tickmarks"}</definedName>
    <definedName name="lorenaortiz_1" hidden="1">{#N/A,#N/A,FALSE,"Aging Summary";#N/A,#N/A,FALSE,"Ratio Analysis";#N/A,#N/A,FALSE,"Test 120 Day Accts";#N/A,#N/A,FALSE,"Tickmarks"}</definedName>
    <definedName name="lorenaortiz_2" localSheetId="16" hidden="1">{#N/A,#N/A,FALSE,"Aging Summary";#N/A,#N/A,FALSE,"Ratio Analysis";#N/A,#N/A,FALSE,"Test 120 Day Accts";#N/A,#N/A,FALSE,"Tickmarks"}</definedName>
    <definedName name="lorenaortiz_2" localSheetId="18" hidden="1">{#N/A,#N/A,FALSE,"Aging Summary";#N/A,#N/A,FALSE,"Ratio Analysis";#N/A,#N/A,FALSE,"Test 120 Day Accts";#N/A,#N/A,FALSE,"Tickmarks"}</definedName>
    <definedName name="lorenaortiz_2" hidden="1">{#N/A,#N/A,FALSE,"Aging Summary";#N/A,#N/A,FALSE,"Ratio Analysis";#N/A,#N/A,FALSE,"Test 120 Day Accts";#N/A,#N/A,FALSE,"Tickmarks"}</definedName>
    <definedName name="lorenaortiz_3" localSheetId="16" hidden="1">{#N/A,#N/A,FALSE,"Aging Summary";#N/A,#N/A,FALSE,"Ratio Analysis";#N/A,#N/A,FALSE,"Test 120 Day Accts";#N/A,#N/A,FALSE,"Tickmarks"}</definedName>
    <definedName name="lorenaortiz_3" localSheetId="18" hidden="1">{#N/A,#N/A,FALSE,"Aging Summary";#N/A,#N/A,FALSE,"Ratio Analysis";#N/A,#N/A,FALSE,"Test 120 Day Accts";#N/A,#N/A,FALSE,"Tickmarks"}</definedName>
    <definedName name="lorenaortiz_3" hidden="1">{#N/A,#N/A,FALSE,"Aging Summary";#N/A,#N/A,FALSE,"Ratio Analysis";#N/A,#N/A,FALSE,"Test 120 Day Accts";#N/A,#N/A,FALSE,"Tickmarks"}</definedName>
    <definedName name="LORETO">#REF!</definedName>
    <definedName name="losds" localSheetId="16" hidden="1">{"Base_Ppto",#N/A,FALSE,"Hoja Principal";"Gastos_por_Concepto",#N/A,FALSE,"Hoja Principal"}</definedName>
    <definedName name="losds" localSheetId="18" hidden="1">{"Base_Ppto",#N/A,FALSE,"Hoja Principal";"Gastos_por_Concepto",#N/A,FALSE,"Hoja Principal"}</definedName>
    <definedName name="losds" hidden="1">{"Base_Ppto",#N/A,FALSE,"Hoja Principal";"Gastos_por_Concepto",#N/A,FALSE,"Hoja Principal"}</definedName>
    <definedName name="lote">#REF!</definedName>
    <definedName name="LOTE_01_330">#REF!</definedName>
    <definedName name="LOTE_01_348">#REF!</definedName>
    <definedName name="LOTE_03_323">#REF!</definedName>
    <definedName name="LOTE_05_322">#REF!</definedName>
    <definedName name="LOTE_08_225">#REF!</definedName>
    <definedName name="LOTE_09_0">#REF!</definedName>
    <definedName name="LOTE_09_310">#REF!</definedName>
    <definedName name="LOTE_10_255">#REF!</definedName>
    <definedName name="LOTE_10_318">#REF!</definedName>
    <definedName name="LOTE_10_330">#REF!</definedName>
    <definedName name="LOTE_10_334">#REF!</definedName>
    <definedName name="LOTE_10_345">#REF!</definedName>
    <definedName name="LOTE_11_215">#REF!</definedName>
    <definedName name="LOTE_11_340">#REF!</definedName>
    <definedName name="LOTE_11_342">#REF!</definedName>
    <definedName name="LOTE_11_344">#REF!</definedName>
    <definedName name="LOTE_11_350">#REF!</definedName>
    <definedName name="lote11">#REF!</definedName>
    <definedName name="LOV">#REF!</definedName>
    <definedName name="LP">#REF!</definedName>
    <definedName name="LPNov">#REF!</definedName>
    <definedName name="LPSA">#REF!</definedName>
    <definedName name="LPSA.">#REF!</definedName>
    <definedName name="LPSAOO">#REF!</definedName>
    <definedName name="lsl" localSheetId="16" hidden="1">{"ANAR",#N/A,FALSE,"Dist total";"MARGEN",#N/A,FALSE,"Dist total";"COMENTARIO",#N/A,FALSE,"Ficha CODICE";"CONSEJO",#N/A,FALSE,"Dist p0";"uno",#N/A,FALSE,"Dist total"}</definedName>
    <definedName name="lsl" localSheetId="18" hidden="1">{"ANAR",#N/A,FALSE,"Dist total";"MARGEN",#N/A,FALSE,"Dist total";"COMENTARIO",#N/A,FALSE,"Ficha CODICE";"CONSEJO",#N/A,FALSE,"Dist p0";"uno",#N/A,FALSE,"Dist total"}</definedName>
    <definedName name="lsl" hidden="1">{"ANAR",#N/A,FALSE,"Dist total";"MARGEN",#N/A,FALSE,"Dist total";"COMENTARIO",#N/A,FALSE,"Ficha CODICE";"CONSEJO",#N/A,FALSE,"Dist p0";"uno",#N/A,FALSE,"Dist total"}</definedName>
    <definedName name="LT">#REF!</definedName>
    <definedName name="ltm_BalanceSheet" hidden="1">#REF!</definedName>
    <definedName name="ltm_IncomeStatement" hidden="1">#REF!</definedName>
    <definedName name="Luca" hidden="1">#REF!</definedName>
    <definedName name="lucho" localSheetId="16" hidden="1">{#N/A,#N/A,TRUE,"MEMO";#N/A,#N/A,TRUE,"PARAMETROS";#N/A,#N/A,TRUE,"RLI ";#N/A,#N/A,TRUE,"IMPTO.DET.";#N/A,#N/A,TRUE,"FUT-FUNT";#N/A,#N/A,TRUE,"CPI-PATR.";#N/A,#N/A,TRUE,"CM CPI";#N/A,#N/A,TRUE,"PROV";#N/A,#N/A,TRUE,"A FIJO";#N/A,#N/A,TRUE,"LEASING";#N/A,#N/A,TRUE,"VPP";#N/A,#N/A,TRUE,"PPM";#N/A,#N/A,TRUE,"OTROS"}</definedName>
    <definedName name="lucho" localSheetId="18" hidden="1">{#N/A,#N/A,TRUE,"MEMO";#N/A,#N/A,TRUE,"PARAMETROS";#N/A,#N/A,TRUE,"RLI ";#N/A,#N/A,TRUE,"IMPTO.DET.";#N/A,#N/A,TRUE,"FUT-FUNT";#N/A,#N/A,TRUE,"CPI-PATR.";#N/A,#N/A,TRUE,"CM CPI";#N/A,#N/A,TRUE,"PROV";#N/A,#N/A,TRUE,"A FIJO";#N/A,#N/A,TRUE,"LEASING";#N/A,#N/A,TRUE,"VPP";#N/A,#N/A,TRUE,"PPM";#N/A,#N/A,TRUE,"OTROS"}</definedName>
    <definedName name="lucho" hidden="1">{#N/A,#N/A,TRUE,"MEMO";#N/A,#N/A,TRUE,"PARAMETROS";#N/A,#N/A,TRUE,"RLI ";#N/A,#N/A,TRUE,"IMPTO.DET.";#N/A,#N/A,TRUE,"FUT-FUNT";#N/A,#N/A,TRUE,"CPI-PATR.";#N/A,#N/A,TRUE,"CM CPI";#N/A,#N/A,TRUE,"PROV";#N/A,#N/A,TRUE,"A FIJO";#N/A,#N/A,TRUE,"LEASING";#N/A,#N/A,TRUE,"VPP";#N/A,#N/A,TRUE,"PPM";#N/A,#N/A,TRUE,"OTROS"}</definedName>
    <definedName name="lucy" hidden="1">#REF!</definedName>
    <definedName name="LUGAR">#REF!</definedName>
    <definedName name="lui" localSheetId="16" hidden="1">{"uno",#N/A,FALSE,"Dist total";"COMENTARIO",#N/A,FALSE,"Ficha CODICE"}</definedName>
    <definedName name="lui" localSheetId="18" hidden="1">{"uno",#N/A,FALSE,"Dist total";"COMENTARIO",#N/A,FALSE,"Ficha CODICE"}</definedName>
    <definedName name="lui" hidden="1">{"uno",#N/A,FALSE,"Dist total";"COMENTARIO",#N/A,FALSE,"Ficha CODICE"}</definedName>
    <definedName name="luis" localSheetId="16" hidden="1">{"CONSEJO",#N/A,FALSE,"Dist p0";"CONSEJO",#N/A,FALSE,"Ficha CODICE"}</definedName>
    <definedName name="luis" localSheetId="18" hidden="1">{"CONSEJO",#N/A,FALSE,"Dist p0";"CONSEJO",#N/A,FALSE,"Ficha CODICE"}</definedName>
    <definedName name="luis" hidden="1">{"CONSEJO",#N/A,FALSE,"Dist p0";"CONSEJO",#N/A,FALSE,"Ficha CODICE"}</definedName>
    <definedName name="luisin" localSheetId="16" hidden="1">{"uno",#N/A,FALSE,"Dist total";"COMENTARIO",#N/A,FALSE,"Ficha CODICE"}</definedName>
    <definedName name="luisin" localSheetId="18" hidden="1">{"uno",#N/A,FALSE,"Dist total";"COMENTARIO",#N/A,FALSE,"Ficha CODICE"}</definedName>
    <definedName name="luisin" hidden="1">{"uno",#N/A,FALSE,"Dist total";"COMENTARIO",#N/A,FALSE,"Ficha CODICE"}</definedName>
    <definedName name="lulu" localSheetId="16" hidden="1">{#N/A,#N/A,FALSE,"om bs ias";#N/A,#N/A,FALSE,"om p&amp;l ias";#N/A,#N/A,FALSE,"om cf ias";#N/A,#N/A,FALSE,"om bs vengaap";#N/A,#N/A,FALSE,"om cf vengaap";#N/A,#N/A,FALSE,"loans";#N/A,#N/A,FALSE,"Intereses";#N/A,#N/A,FALSE,"committ";#N/A,#N/A,FALSE,"lto";#N/A,#N/A,FALSE,"ancillaries"}</definedName>
    <definedName name="lulu" localSheetId="18" hidden="1">{#N/A,#N/A,FALSE,"om bs ias";#N/A,#N/A,FALSE,"om p&amp;l ias";#N/A,#N/A,FALSE,"om cf ias";#N/A,#N/A,FALSE,"om bs vengaap";#N/A,#N/A,FALSE,"om cf vengaap";#N/A,#N/A,FALSE,"loans";#N/A,#N/A,FALSE,"Intereses";#N/A,#N/A,FALSE,"committ";#N/A,#N/A,FALSE,"lto";#N/A,#N/A,FALSE,"ancillaries"}</definedName>
    <definedName name="lulu" hidden="1">{#N/A,#N/A,FALSE,"om bs ias";#N/A,#N/A,FALSE,"om p&amp;l ias";#N/A,#N/A,FALSE,"om cf ias";#N/A,#N/A,FALSE,"om bs vengaap";#N/A,#N/A,FALSE,"om cf vengaap";#N/A,#N/A,FALSE,"loans";#N/A,#N/A,FALSE,"Intereses";#N/A,#N/A,FALSE,"committ";#N/A,#N/A,FALSE,"lto";#N/A,#N/A,FALSE,"ancillaries"}</definedName>
    <definedName name="m" localSheetId="16" hidden="1">{#N/A,#N/A,FALSE,"ACUMULADO";#N/A,#N/A,FALSE,"MENSUAL";#N/A,#N/A,FALSE,"U.T.M.";#N/A,#N/A,FALSE,"INDICE"}</definedName>
    <definedName name="m" localSheetId="18" hidden="1">{#N/A,#N/A,FALSE,"ACUMULADO";#N/A,#N/A,FALSE,"MENSUAL";#N/A,#N/A,FALSE,"U.T.M.";#N/A,#N/A,FALSE,"INDICE"}</definedName>
    <definedName name="m" hidden="1">{#N/A,#N/A,FALSE,"ACUMULADO";#N/A,#N/A,FALSE,"MENSUAL";#N/A,#N/A,FALSE,"U.T.M.";#N/A,#N/A,FALSE,"INDICE"}</definedName>
    <definedName name="M_1">#REF!</definedName>
    <definedName name="M_OUTSOURCING">#REF!</definedName>
    <definedName name="M_PlaceofPath" hidden="1">"G:\SECTORS\Household\HOUSEHOL\WILKE\GILLETTE\GENERAL\G_VDF.xls"</definedName>
    <definedName name="M136001_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M136001_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M136001_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M851105_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M851105_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M851105_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ma" localSheetId="16" hidden="1">{#N/A,#N/A,TRUE,"Invoice"}</definedName>
    <definedName name="ma" localSheetId="18" hidden="1">{#N/A,#N/A,TRUE,"Invoice"}</definedName>
    <definedName name="ma" hidden="1">{#N/A,#N/A,TRUE,"Invoice"}</definedName>
    <definedName name="MA_April">#REF!</definedName>
    <definedName name="MA_August">#REF!</definedName>
    <definedName name="MA_December">#REF!</definedName>
    <definedName name="MA_February">#REF!</definedName>
    <definedName name="MA_January">#REF!</definedName>
    <definedName name="mab">#REF!</definedName>
    <definedName name="mac" localSheetId="16" hidden="1">{#N/A,#N/A,FALSE,"voz corporativa";#N/A,#N/A,FALSE,"Transmisión de datos";#N/A,#N/A,FALSE,"Videoconferencia";#N/A,#N/A,FALSE,"Correo electrónico";#N/A,#N/A,FALSE,"Correo de voz";#N/A,#N/A,FALSE,"Megafax";#N/A,#N/A,FALSE,"Edi";#N/A,#N/A,FALSE,"Internet";#N/A,#N/A,FALSE,"VSAT";#N/A,#N/A,FALSE,"ing ult. milla"}</definedName>
    <definedName name="mac" localSheetId="18" hidden="1">{#N/A,#N/A,FALSE,"voz corporativa";#N/A,#N/A,FALSE,"Transmisión de datos";#N/A,#N/A,FALSE,"Videoconferencia";#N/A,#N/A,FALSE,"Correo electrónico";#N/A,#N/A,FALSE,"Correo de voz";#N/A,#N/A,FALSE,"Megafax";#N/A,#N/A,FALSE,"Edi";#N/A,#N/A,FALSE,"Internet";#N/A,#N/A,FALSE,"VSAT";#N/A,#N/A,FALSE,"ing ult. milla"}</definedName>
    <definedName name="mac" hidden="1">{#N/A,#N/A,FALSE,"voz corporativa";#N/A,#N/A,FALSE,"Transmisión de datos";#N/A,#N/A,FALSE,"Videoconferencia";#N/A,#N/A,FALSE,"Correo electrónico";#N/A,#N/A,FALSE,"Correo de voz";#N/A,#N/A,FALSE,"Megafax";#N/A,#N/A,FALSE,"Edi";#N/A,#N/A,FALSE,"Internet";#N/A,#N/A,FALSE,"VSAT";#N/A,#N/A,FALSE,"ing ult. milla"}</definedName>
    <definedName name="maca" localSheetId="16" hidden="1">{#N/A,#N/A,FALSE,"Aging Summary";#N/A,#N/A,FALSE,"Ratio Analysis";#N/A,#N/A,FALSE,"Test 120 Day Accts";#N/A,#N/A,FALSE,"Tickmarks"}</definedName>
    <definedName name="maca" localSheetId="18" hidden="1">{#N/A,#N/A,FALSE,"Aging Summary";#N/A,#N/A,FALSE,"Ratio Analysis";#N/A,#N/A,FALSE,"Test 120 Day Accts";#N/A,#N/A,FALSE,"Tickmarks"}</definedName>
    <definedName name="maca" hidden="1">{#N/A,#N/A,FALSE,"Aging Summary";#N/A,#N/A,FALSE,"Ratio Analysis";#N/A,#N/A,FALSE,"Test 120 Day Accts";#N/A,#N/A,FALSE,"Tickmarks"}</definedName>
    <definedName name="Macro2" localSheetId="16">DIN!Macro2</definedName>
    <definedName name="Macro2" localSheetId="18">#N/A</definedName>
    <definedName name="Macro2">[0]!Macro2</definedName>
    <definedName name="Macro30">#REF!</definedName>
    <definedName name="Macro32">#REF!</definedName>
    <definedName name="Macro33">#REF!</definedName>
    <definedName name="Macro34">#REF!</definedName>
    <definedName name="Macro35">#REF!</definedName>
    <definedName name="Macro36">#REF!</definedName>
    <definedName name="Macro37">#REF!</definedName>
    <definedName name="Macro39">#REF!</definedName>
    <definedName name="Macro40">#REF!</definedName>
    <definedName name="Macro41">#REF!</definedName>
    <definedName name="Macro42">#REF!</definedName>
    <definedName name="Macro43">#REF!</definedName>
    <definedName name="Macro44">#REF!</definedName>
    <definedName name="Macro45">#REF!</definedName>
    <definedName name="Macro46">#REF!</definedName>
    <definedName name="Macro5">#REF!</definedName>
    <definedName name="Macro6" localSheetId="16">DIN!Macro6</definedName>
    <definedName name="Macro6" localSheetId="18">#N/A</definedName>
    <definedName name="Macro6">[0]!Macro6</definedName>
    <definedName name="MACROS">#REF!</definedName>
    <definedName name="mad">#REF!</definedName>
    <definedName name="Madjunio">#REF!</definedName>
    <definedName name="Maesto">#REF!</definedName>
    <definedName name="Maestro">#REF!</definedName>
    <definedName name="MAESTRO_COMPRAS">#REF!</definedName>
    <definedName name="Maestro_ventas">#REF!</definedName>
    <definedName name="maggita" localSheetId="16" hidden="1">{#N/A,#N/A,FALSE,"Aging Summary";#N/A,#N/A,FALSE,"Ratio Analysis";#N/A,#N/A,FALSE,"Test 120 Day Accts";#N/A,#N/A,FALSE,"Tickmarks"}</definedName>
    <definedName name="maggita" localSheetId="18" hidden="1">{#N/A,#N/A,FALSE,"Aging Summary";#N/A,#N/A,FALSE,"Ratio Analysis";#N/A,#N/A,FALSE,"Test 120 Day Accts";#N/A,#N/A,FALSE,"Tickmarks"}</definedName>
    <definedName name="maggita" hidden="1">{#N/A,#N/A,FALSE,"Aging Summary";#N/A,#N/A,FALSE,"Ratio Analysis";#N/A,#N/A,FALSE,"Test 120 Day Accts";#N/A,#N/A,FALSE,"Tickmarks"}</definedName>
    <definedName name="maggita2" localSheetId="16" hidden="1">{#N/A,#N/A,FALSE,"Aging Summary";#N/A,#N/A,FALSE,"Ratio Analysis";#N/A,#N/A,FALSE,"Test 120 Day Accts";#N/A,#N/A,FALSE,"Tickmarks"}</definedName>
    <definedName name="maggita2" localSheetId="18" hidden="1">{#N/A,#N/A,FALSE,"Aging Summary";#N/A,#N/A,FALSE,"Ratio Analysis";#N/A,#N/A,FALSE,"Test 120 Day Accts";#N/A,#N/A,FALSE,"Tickmarks"}</definedName>
    <definedName name="maggita2" hidden="1">{#N/A,#N/A,FALSE,"Aging Summary";#N/A,#N/A,FALSE,"Ratio Analysis";#N/A,#N/A,FALSE,"Test 120 Day Accts";#N/A,#N/A,FALSE,"Tickmarks"}</definedName>
    <definedName name="maggitaperez" localSheetId="16" hidden="1">{#N/A,#N/A,FALSE,"Aging Summary";#N/A,#N/A,FALSE,"Ratio Analysis";#N/A,#N/A,FALSE,"Test 120 Day Accts";#N/A,#N/A,FALSE,"Tickmarks"}</definedName>
    <definedName name="maggitaperez" localSheetId="18" hidden="1">{#N/A,#N/A,FALSE,"Aging Summary";#N/A,#N/A,FALSE,"Ratio Analysis";#N/A,#N/A,FALSE,"Test 120 Day Accts";#N/A,#N/A,FALSE,"Tickmarks"}</definedName>
    <definedName name="maggitaperez" hidden="1">{#N/A,#N/A,FALSE,"Aging Summary";#N/A,#N/A,FALSE,"Ratio Analysis";#N/A,#N/A,FALSE,"Test 120 Day Accts";#N/A,#N/A,FALSE,"Tickmarks"}</definedName>
    <definedName name="MAIO" localSheetId="16" hidden="1">Main.SAPF4Help()</definedName>
    <definedName name="MAIO" localSheetId="18" hidden="1">Main.SAPF4Help()</definedName>
    <definedName name="MAIO" hidden="1">Main.SAPF4Help()</definedName>
    <definedName name="Maj_Proj">#REF!</definedName>
    <definedName name="Major_Projects">#REF!</definedName>
    <definedName name="mam">#REF!</definedName>
    <definedName name="mam_11">#REF!</definedName>
    <definedName name="mam_12">#REF!</definedName>
    <definedName name="mam_9">NA()</definedName>
    <definedName name="mamam" localSheetId="16" hidden="1">{#N/A,#N/A,FALSE,"Aging Summary";#N/A,#N/A,FALSE,"Ratio Analysis";#N/A,#N/A,FALSE,"Test 120 Day Accts";#N/A,#N/A,FALSE,"Tickmarks"}</definedName>
    <definedName name="mamam" localSheetId="18" hidden="1">{#N/A,#N/A,FALSE,"Aging Summary";#N/A,#N/A,FALSE,"Ratio Analysis";#N/A,#N/A,FALSE,"Test 120 Day Accts";#N/A,#N/A,FALSE,"Tickmarks"}</definedName>
    <definedName name="mamam" hidden="1">{#N/A,#N/A,FALSE,"Aging Summary";#N/A,#N/A,FALSE,"Ratio Analysis";#N/A,#N/A,FALSE,"Test 120 Day Accts";#N/A,#N/A,FALSE,"Tickmarks"}</definedName>
    <definedName name="mamama" localSheetId="16" hidden="1">{#N/A,#N/A,FALSE,"voz corporativa";#N/A,#N/A,FALSE,"Transmisión de datos";#N/A,#N/A,FALSE,"Videoconferencia";#N/A,#N/A,FALSE,"Correo electrónico";#N/A,#N/A,FALSE,"Correo de voz";#N/A,#N/A,FALSE,"Megafax";#N/A,#N/A,FALSE,"Edi";#N/A,#N/A,FALSE,"Internet";#N/A,#N/A,FALSE,"VSAT";#N/A,#N/A,FALSE,"ing ult. milla"}</definedName>
    <definedName name="mamama" localSheetId="18" hidden="1">{#N/A,#N/A,FALSE,"voz corporativa";#N/A,#N/A,FALSE,"Transmisión de datos";#N/A,#N/A,FALSE,"Videoconferencia";#N/A,#N/A,FALSE,"Correo electrónico";#N/A,#N/A,FALSE,"Correo de voz";#N/A,#N/A,FALSE,"Megafax";#N/A,#N/A,FALSE,"Edi";#N/A,#N/A,FALSE,"Internet";#N/A,#N/A,FALSE,"VSAT";#N/A,#N/A,FALSE,"ing ult. milla"}</definedName>
    <definedName name="mamama" hidden="1">{#N/A,#N/A,FALSE,"voz corporativa";#N/A,#N/A,FALSE,"Transmisión de datos";#N/A,#N/A,FALSE,"Videoconferencia";#N/A,#N/A,FALSE,"Correo electrónico";#N/A,#N/A,FALSE,"Correo de voz";#N/A,#N/A,FALSE,"Megafax";#N/A,#N/A,FALSE,"Edi";#N/A,#N/A,FALSE,"Internet";#N/A,#N/A,FALSE,"VSAT";#N/A,#N/A,FALSE,"ing ult. milla"}</definedName>
    <definedName name="mami">#REF!</definedName>
    <definedName name="MAN">#REF!</definedName>
    <definedName name="Manager">#REF!</definedName>
    <definedName name="Månlista">#REF!</definedName>
    <definedName name="MANO" hidden="1">1</definedName>
    <definedName name="manrique" localSheetId="16" hidden="1">{#N/A,#N/A,FALSE,"Aging Summary";#N/A,#N/A,FALSE,"Ratio Analysis";#N/A,#N/A,FALSE,"Test 120 Day Accts";#N/A,#N/A,FALSE,"Tickmarks"}</definedName>
    <definedName name="manrique" localSheetId="18" hidden="1">{#N/A,#N/A,FALSE,"Aging Summary";#N/A,#N/A,FALSE,"Ratio Analysis";#N/A,#N/A,FALSE,"Test 120 Day Accts";#N/A,#N/A,FALSE,"Tickmarks"}</definedName>
    <definedName name="manrique" hidden="1">{#N/A,#N/A,FALSE,"Aging Summary";#N/A,#N/A,FALSE,"Ratio Analysis";#N/A,#N/A,FALSE,"Test 120 Day Accts";#N/A,#N/A,FALSE,"Tickmarks"}</definedName>
    <definedName name="maq_1">#REF!</definedName>
    <definedName name="MAQOFIC">#REF!</definedName>
    <definedName name="MAQUINA">#REF!</definedName>
    <definedName name="Maquinarias_y_Equipos">#REF!</definedName>
    <definedName name="Maquinas">#REF!</definedName>
    <definedName name="MAR">#REF!</definedName>
    <definedName name="Mar_01">#REF!</definedName>
    <definedName name="mar_14">#REF!</definedName>
    <definedName name="mar_16">#REF!</definedName>
    <definedName name="maraca" localSheetId="16" hidden="1">{#N/A,#N/A,FALSE,"Aging Summary";#N/A,#N/A,FALSE,"Ratio Analysis";#N/A,#N/A,FALSE,"Test 120 Day Accts";#N/A,#N/A,FALSE,"Tickmarks"}</definedName>
    <definedName name="maraca" localSheetId="18" hidden="1">{#N/A,#N/A,FALSE,"Aging Summary";#N/A,#N/A,FALSE,"Ratio Analysis";#N/A,#N/A,FALSE,"Test 120 Day Accts";#N/A,#N/A,FALSE,"Tickmarks"}</definedName>
    <definedName name="maraca" hidden="1">{#N/A,#N/A,FALSE,"Aging Summary";#N/A,#N/A,FALSE,"Ratio Analysis";#N/A,#N/A,FALSE,"Test 120 Day Accts";#N/A,#N/A,FALSE,"Tickmarks"}</definedName>
    <definedName name="Marakon_dat">#REF!,#REF!</definedName>
    <definedName name="Marcelo" localSheetId="16" hidden="1">{#N/A,#N/A,TRUE,"A1";#N/A,#N/A,TRUE,"A1-B";#N/A,#N/A,TRUE,"A2";#N/A,#N/A,TRUE,"B1";#N/A,#N/A,TRUE,"B2";#N/A,#N/A,TRUE,"B3";#N/A,#N/A,TRUE,"B4";#N/A,#N/A,TRUE,"B5";#N/A,#N/A,TRUE,"B6";#N/A,#N/A,TRUE,"B7";#N/A,#N/A,TRUE,"B8";#N/A,#N/A,TRUE,"B9";#N/A,#N/A,TRUE,"C1";#N/A,#N/A,TRUE,"C2";#N/A,#N/A,TRUE,"C5";#N/A,#N/A,TRUE,"C6";#N/A,#N/A,TRUE,"C7";#N/A,#N/A,TRUE,"C8";#N/A,#N/A,TRUE,"C9";#N/A,#N/A,TRUE,"C10";#N/A,#N/A,TRUE,"C11";#N/A,#N/A,TRUE,"C13";#N/A,#N/A,TRUE,"C14";#N/A,#N/A,TRUE,"D1";#N/A,#N/A,TRUE,"D2";#N/A,#N/A,TRUE,"D3";#N/A,#N/A,TRUE,"D4";#N/A,#N/A,TRUE,"D5";#N/A,#N/A,TRUE,"D6";#N/A,#N/A,TRUE,"D7";#N/A,#N/A,TRUE,"E1";#N/A,#N/A,TRUE,"E2";#N/A,#N/A,TRUE,"F1";#N/A,#N/A,TRUE,"G1";#N/A,#N/A,TRUE,"H1";#N/A,#N/A,TRUE,"I1";#N/A,#N/A,TRUE,"I2";#N/A,#N/A,TRUE,"J1";#N/A,#N/A,TRUE,"K1"}</definedName>
    <definedName name="Marcelo" localSheetId="18" hidden="1">{#N/A,#N/A,TRUE,"A1";#N/A,#N/A,TRUE,"A1-B";#N/A,#N/A,TRUE,"A2";#N/A,#N/A,TRUE,"B1";#N/A,#N/A,TRUE,"B2";#N/A,#N/A,TRUE,"B3";#N/A,#N/A,TRUE,"B4";#N/A,#N/A,TRUE,"B5";#N/A,#N/A,TRUE,"B6";#N/A,#N/A,TRUE,"B7";#N/A,#N/A,TRUE,"B8";#N/A,#N/A,TRUE,"B9";#N/A,#N/A,TRUE,"C1";#N/A,#N/A,TRUE,"C2";#N/A,#N/A,TRUE,"C5";#N/A,#N/A,TRUE,"C6";#N/A,#N/A,TRUE,"C7";#N/A,#N/A,TRUE,"C8";#N/A,#N/A,TRUE,"C9";#N/A,#N/A,TRUE,"C10";#N/A,#N/A,TRUE,"C11";#N/A,#N/A,TRUE,"C13";#N/A,#N/A,TRUE,"C14";#N/A,#N/A,TRUE,"D1";#N/A,#N/A,TRUE,"D2";#N/A,#N/A,TRUE,"D3";#N/A,#N/A,TRUE,"D4";#N/A,#N/A,TRUE,"D5";#N/A,#N/A,TRUE,"D6";#N/A,#N/A,TRUE,"D7";#N/A,#N/A,TRUE,"E1";#N/A,#N/A,TRUE,"E2";#N/A,#N/A,TRUE,"F1";#N/A,#N/A,TRUE,"G1";#N/A,#N/A,TRUE,"H1";#N/A,#N/A,TRUE,"I1";#N/A,#N/A,TRUE,"I2";#N/A,#N/A,TRUE,"J1";#N/A,#N/A,TRUE,"K1"}</definedName>
    <definedName name="Marcelo" hidden="1">{#N/A,#N/A,TRUE,"A1";#N/A,#N/A,TRUE,"A1-B";#N/A,#N/A,TRUE,"A2";#N/A,#N/A,TRUE,"B1";#N/A,#N/A,TRUE,"B2";#N/A,#N/A,TRUE,"B3";#N/A,#N/A,TRUE,"B4";#N/A,#N/A,TRUE,"B5";#N/A,#N/A,TRUE,"B6";#N/A,#N/A,TRUE,"B7";#N/A,#N/A,TRUE,"B8";#N/A,#N/A,TRUE,"B9";#N/A,#N/A,TRUE,"C1";#N/A,#N/A,TRUE,"C2";#N/A,#N/A,TRUE,"C5";#N/A,#N/A,TRUE,"C6";#N/A,#N/A,TRUE,"C7";#N/A,#N/A,TRUE,"C8";#N/A,#N/A,TRUE,"C9";#N/A,#N/A,TRUE,"C10";#N/A,#N/A,TRUE,"C11";#N/A,#N/A,TRUE,"C13";#N/A,#N/A,TRUE,"C14";#N/A,#N/A,TRUE,"D1";#N/A,#N/A,TRUE,"D2";#N/A,#N/A,TRUE,"D3";#N/A,#N/A,TRUE,"D4";#N/A,#N/A,TRUE,"D5";#N/A,#N/A,TRUE,"D6";#N/A,#N/A,TRUE,"D7";#N/A,#N/A,TRUE,"E1";#N/A,#N/A,TRUE,"E2";#N/A,#N/A,TRUE,"F1";#N/A,#N/A,TRUE,"G1";#N/A,#N/A,TRUE,"H1";#N/A,#N/A,TRUE,"I1";#N/A,#N/A,TRUE,"I2";#N/A,#N/A,TRUE,"J1";#N/A,#N/A,TRUE,"K1"}</definedName>
    <definedName name="march94">#REF!</definedName>
    <definedName name="marco">#REF!</definedName>
    <definedName name="margen">#REF!</definedName>
    <definedName name="MargenTesorería">#REF!</definedName>
    <definedName name="MARIA" localSheetId="16" hidden="1">{#N/A,#N/A,FALSE,"Aging Summary";#N/A,#N/A,FALSE,"Ratio Analysis";#N/A,#N/A,FALSE,"Test 120 Day Accts";#N/A,#N/A,FALSE,"Tickmarks"}</definedName>
    <definedName name="MARIA" localSheetId="18" hidden="1">{#N/A,#N/A,FALSE,"Aging Summary";#N/A,#N/A,FALSE,"Ratio Analysis";#N/A,#N/A,FALSE,"Test 120 Day Accts";#N/A,#N/A,FALSE,"Tickmarks"}</definedName>
    <definedName name="MARIA" hidden="1">{#N/A,#N/A,FALSE,"Aging Summary";#N/A,#N/A,FALSE,"Ratio Analysis";#N/A,#N/A,FALSE,"Test 120 Day Accts";#N/A,#N/A,FALSE,"Tickmarks"}</definedName>
    <definedName name="maricon" localSheetId="16" hidden="1">{#N/A,#N/A,FALSE,"Aging Summary";#N/A,#N/A,FALSE,"Ratio Analysis";#N/A,#N/A,FALSE,"Test 120 Day Accts";#N/A,#N/A,FALSE,"Tickmarks"}</definedName>
    <definedName name="maricon" localSheetId="18" hidden="1">{#N/A,#N/A,FALSE,"Aging Summary";#N/A,#N/A,FALSE,"Ratio Analysis";#N/A,#N/A,FALSE,"Test 120 Day Accts";#N/A,#N/A,FALSE,"Tickmarks"}</definedName>
    <definedName name="maricon" hidden="1">{#N/A,#N/A,FALSE,"Aging Summary";#N/A,#N/A,FALSE,"Ratio Analysis";#N/A,#N/A,FALSE,"Test 120 Day Accts";#N/A,#N/A,FALSE,"Tickmarks"}</definedName>
    <definedName name="marik" localSheetId="16" hidden="1">{#N/A,#N/A,TRUE,"Hoja8";#N/A,#N/A,TRUE,"GRAFICOS"}</definedName>
    <definedName name="marik" localSheetId="18" hidden="1">{#N/A,#N/A,TRUE,"Hoja8";#N/A,#N/A,TRUE,"GRAFICOS"}</definedName>
    <definedName name="marik" hidden="1">{#N/A,#N/A,TRUE,"Hoja8";#N/A,#N/A,TRUE,"GRAFICOS"}</definedName>
    <definedName name="MARINOVIC">#REF!</definedName>
    <definedName name="mario" localSheetId="16" hidden="1">{#N/A,#N/A,FALSE,"Aging Summary";#N/A,#N/A,FALSE,"Ratio Analysis";#N/A,#N/A,FALSE,"Test 120 Day Accts";#N/A,#N/A,FALSE,"Tickmarks"}</definedName>
    <definedName name="mario" localSheetId="18" hidden="1">{#N/A,#N/A,FALSE,"Aging Summary";#N/A,#N/A,FALSE,"Ratio Analysis";#N/A,#N/A,FALSE,"Test 120 Day Accts";#N/A,#N/A,FALSE,"Tickmarks"}</definedName>
    <definedName name="mario" hidden="1">{#N/A,#N/A,FALSE,"Aging Summary";#N/A,#N/A,FALSE,"Ratio Analysis";#N/A,#N/A,FALSE,"Test 120 Day Accts";#N/A,#N/A,FALSE,"Tickmarks"}</definedName>
    <definedName name="Marketingg" localSheetId="16" hidden="1">{#N/A,#N/A,FALSE,"EERR";#N/A,#N/A,FALSE,"EOAF";#N/A,#N/A,FALSE,"MARG LOCAL";#N/A,#N/A,FALSE,"MARG MERCO"}</definedName>
    <definedName name="Marketingg" localSheetId="18" hidden="1">{#N/A,#N/A,FALSE,"EERR";#N/A,#N/A,FALSE,"EOAF";#N/A,#N/A,FALSE,"MARG LOCAL";#N/A,#N/A,FALSE,"MARG MERCO"}</definedName>
    <definedName name="Marketingg" hidden="1">{#N/A,#N/A,FALSE,"EERR";#N/A,#N/A,FALSE,"EOAF";#N/A,#N/A,FALSE,"MARG LOCAL";#N/A,#N/A,FALSE,"MARG MERCO"}</definedName>
    <definedName name="MARXO" localSheetId="16" hidden="1">{#N/A,#N/A,FALSE,"Aging Summary";#N/A,#N/A,FALSE,"Ratio Analysis";#N/A,#N/A,FALSE,"Test 120 Day Accts";#N/A,#N/A,FALSE,"Tickmarks"}</definedName>
    <definedName name="MARXO" localSheetId="18" hidden="1">{#N/A,#N/A,FALSE,"Aging Summary";#N/A,#N/A,FALSE,"Ratio Analysis";#N/A,#N/A,FALSE,"Test 120 Day Accts";#N/A,#N/A,FALSE,"Tickmarks"}</definedName>
    <definedName name="MARXO" hidden="1">{#N/A,#N/A,FALSE,"Aging Summary";#N/A,#N/A,FALSE,"Ratio Analysis";#N/A,#N/A,FALSE,"Test 120 Day Accts";#N/A,#N/A,FALSE,"Tickmarks"}</definedName>
    <definedName name="MARZO">#REF!</definedName>
    <definedName name="Master" localSheetId="16" hidden="1">{#N/A,#N/A,FALSE,"P&amp;LVN H2";#N/A,#N/A,FALSE,"P&amp;LVIETNAM";#N/A,#N/A,FALSE,"P&amp;LVN H1";#N/A,#N/A,FALSE,"P&amp;L summary";#N/A,#N/A,FALSE,"CB";#N/A,#N/A,FALSE,"CEO ";#N/A,#N/A,FALSE,"Treasury";#N/A,#N/A,FALSE,"IBG";#N/A,#N/A,FALSE,"FIN";#N/A,#N/A,FALSE,"INDO";#N/A,#N/A,FALSE,"BS97"}</definedName>
    <definedName name="Master" localSheetId="18" hidden="1">{#N/A,#N/A,FALSE,"P&amp;LVN H2";#N/A,#N/A,FALSE,"P&amp;LVIETNAM";#N/A,#N/A,FALSE,"P&amp;LVN H1";#N/A,#N/A,FALSE,"P&amp;L summary";#N/A,#N/A,FALSE,"CB";#N/A,#N/A,FALSE,"CEO ";#N/A,#N/A,FALSE,"Treasury";#N/A,#N/A,FALSE,"IBG";#N/A,#N/A,FALSE,"FIN";#N/A,#N/A,FALSE,"INDO";#N/A,#N/A,FALSE,"BS97"}</definedName>
    <definedName name="Master" hidden="1">{#N/A,#N/A,FALSE,"P&amp;LVN H2";#N/A,#N/A,FALSE,"P&amp;LVIETNAM";#N/A,#N/A,FALSE,"P&amp;LVN H1";#N/A,#N/A,FALSE,"P&amp;L summary";#N/A,#N/A,FALSE,"CB";#N/A,#N/A,FALSE,"CEO ";#N/A,#N/A,FALSE,"Treasury";#N/A,#N/A,FALSE,"IBG";#N/A,#N/A,FALSE,"FIN";#N/A,#N/A,FALSE,"INDO";#N/A,#N/A,FALSE,"BS97"}</definedName>
    <definedName name="MATERIALB">#REF!</definedName>
    <definedName name="matizone">#REF!</definedName>
    <definedName name="Matriz">#REF!</definedName>
    <definedName name="Matriz_G">#REF!</definedName>
    <definedName name="MATT" localSheetId="16" hidden="1">{#N/A,#N/A,TRUE,"Main Issues";#N/A,#N/A,TRUE,"Income statement ($)"}</definedName>
    <definedName name="MATT" localSheetId="18" hidden="1">{#N/A,#N/A,TRUE,"Main Issues";#N/A,#N/A,TRUE,"Income statement ($)"}</definedName>
    <definedName name="MATT" hidden="1">{#N/A,#N/A,TRUE,"Main Issues";#N/A,#N/A,TRUE,"Income statement ($)"}</definedName>
    <definedName name="MATT_2" localSheetId="16" hidden="1">{#N/A,#N/A,TRUE,"Main Issues";#N/A,#N/A,TRUE,"Income statement ($)"}</definedName>
    <definedName name="MATT_2" localSheetId="18" hidden="1">{#N/A,#N/A,TRUE,"Main Issues";#N/A,#N/A,TRUE,"Income statement ($)"}</definedName>
    <definedName name="MATT_2" hidden="1">{#N/A,#N/A,TRUE,"Main Issues";#N/A,#N/A,TRUE,"Income statement ($)"}</definedName>
    <definedName name="MATT_3" localSheetId="16" hidden="1">{#N/A,#N/A,TRUE,"Main Issues";#N/A,#N/A,TRUE,"Income statement ($)"}</definedName>
    <definedName name="MATT_3" localSheetId="18" hidden="1">{#N/A,#N/A,TRUE,"Main Issues";#N/A,#N/A,TRUE,"Income statement ($)"}</definedName>
    <definedName name="MATT_3" hidden="1">{#N/A,#N/A,TRUE,"Main Issues";#N/A,#N/A,TRUE,"Income statement ($)"}</definedName>
    <definedName name="mau" localSheetId="16" hidden="1">{"Base_Ppto",#N/A,FALSE,"Hoja Principal";"Gastos_por_Concepto",#N/A,FALSE,"Hoja Principal"}</definedName>
    <definedName name="mau" localSheetId="18" hidden="1">{"Base_Ppto",#N/A,FALSE,"Hoja Principal";"Gastos_por_Concepto",#N/A,FALSE,"Hoja Principal"}</definedName>
    <definedName name="mau" hidden="1">{"Base_Ppto",#N/A,FALSE,"Hoja Principal";"Gastos_por_Concepto",#N/A,FALSE,"Hoja Principal"}</definedName>
    <definedName name="maur"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maur"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maur"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maurici" localSheetId="16" hidden="1">{"Base_Ppto",#N/A,FALSE,"Hoja Principal";"Gastos_por_Concepto",#N/A,FALSE,"Hoja Principal"}</definedName>
    <definedName name="maurici" localSheetId="18" hidden="1">{"Base_Ppto",#N/A,FALSE,"Hoja Principal";"Gastos_por_Concepto",#N/A,FALSE,"Hoja Principal"}</definedName>
    <definedName name="maurici" hidden="1">{"Base_Ppto",#N/A,FALSE,"Hoja Principal";"Gastos_por_Concepto",#N/A,FALSE,"Hoja Principal"}</definedName>
    <definedName name="mauricio" localSheetId="16" hidden="1">{"Adm_Resumen",#N/A,FALSE,"Administración  General";"Adm_Supuestos",#N/A,FALSE,"Administración  General"}</definedName>
    <definedName name="mauricio" localSheetId="18" hidden="1">{"Adm_Resumen",#N/A,FALSE,"Administración  General";"Adm_Supuestos",#N/A,FALSE,"Administración  General"}</definedName>
    <definedName name="mauricio" hidden="1">{"Adm_Resumen",#N/A,FALSE,"Administración  General";"Adm_Supuestos",#N/A,FALSE,"Administración  General"}</definedName>
    <definedName name="mauro"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mauro"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mauro"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Máx_pers_ofic_apoyo">#REF!</definedName>
    <definedName name="Máx_pers_ofic_apoyo2">#REF!</definedName>
    <definedName name="Máx_pers_ofic_ppal">#REF!</definedName>
    <definedName name="Máx_pers_ofic_ppal2">#REF!</definedName>
    <definedName name="MAY">#REF!</definedName>
    <definedName name="MAY.NOV">#REF!</definedName>
    <definedName name="May_01">#REF!</definedName>
    <definedName name="may_14">#REF!</definedName>
    <definedName name="may_16">#REF!</definedName>
    <definedName name="may_bruto">#REF!</definedName>
    <definedName name="mayo" localSheetId="16" hidden="1">{#N/A,#N/A,FALSE,"Aging Summary";#N/A,#N/A,FALSE,"Ratio Analysis";#N/A,#N/A,FALSE,"Test 120 Day Accts";#N/A,#N/A,FALSE,"Tickmarks"}</definedName>
    <definedName name="mayo" localSheetId="18" hidden="1">{#N/A,#N/A,FALSE,"Aging Summary";#N/A,#N/A,FALSE,"Ratio Analysis";#N/A,#N/A,FALSE,"Test 120 Day Accts";#N/A,#N/A,FALSE,"Tickmarks"}</definedName>
    <definedName name="mayo" hidden="1">{#N/A,#N/A,FALSE,"Aging Summary";#N/A,#N/A,FALSE,"Ratio Analysis";#N/A,#N/A,FALSE,"Test 120 Day Accts";#N/A,#N/A,FALSE,"Tickmarks"}</definedName>
    <definedName name="mayo_1" localSheetId="16" hidden="1">{#N/A,#N/A,FALSE,"Aging Summary";#N/A,#N/A,FALSE,"Ratio Analysis";#N/A,#N/A,FALSE,"Test 120 Day Accts";#N/A,#N/A,FALSE,"Tickmarks"}</definedName>
    <definedName name="mayo_1" localSheetId="18" hidden="1">{#N/A,#N/A,FALSE,"Aging Summary";#N/A,#N/A,FALSE,"Ratio Analysis";#N/A,#N/A,FALSE,"Test 120 Day Accts";#N/A,#N/A,FALSE,"Tickmarks"}</definedName>
    <definedName name="mayo_1" hidden="1">{#N/A,#N/A,FALSE,"Aging Summary";#N/A,#N/A,FALSE,"Ratio Analysis";#N/A,#N/A,FALSE,"Test 120 Day Accts";#N/A,#N/A,FALSE,"Tickmarks"}</definedName>
    <definedName name="mayo_2" localSheetId="16" hidden="1">{#N/A,#N/A,FALSE,"Aging Summary";#N/A,#N/A,FALSE,"Ratio Analysis";#N/A,#N/A,FALSE,"Test 120 Day Accts";#N/A,#N/A,FALSE,"Tickmarks"}</definedName>
    <definedName name="mayo_2" localSheetId="18" hidden="1">{#N/A,#N/A,FALSE,"Aging Summary";#N/A,#N/A,FALSE,"Ratio Analysis";#N/A,#N/A,FALSE,"Test 120 Day Accts";#N/A,#N/A,FALSE,"Tickmarks"}</definedName>
    <definedName name="mayo_2" hidden="1">{#N/A,#N/A,FALSE,"Aging Summary";#N/A,#N/A,FALSE,"Ratio Analysis";#N/A,#N/A,FALSE,"Test 120 Day Accts";#N/A,#N/A,FALSE,"Tickmarks"}</definedName>
    <definedName name="mayo_3" localSheetId="16" hidden="1">{#N/A,#N/A,FALSE,"Aging Summary";#N/A,#N/A,FALSE,"Ratio Analysis";#N/A,#N/A,FALSE,"Test 120 Day Accts";#N/A,#N/A,FALSE,"Tickmarks"}</definedName>
    <definedName name="mayo_3" localSheetId="18" hidden="1">{#N/A,#N/A,FALSE,"Aging Summary";#N/A,#N/A,FALSE,"Ratio Analysis";#N/A,#N/A,FALSE,"Test 120 Day Accts";#N/A,#N/A,FALSE,"Tickmarks"}</definedName>
    <definedName name="mayo_3" hidden="1">{#N/A,#N/A,FALSE,"Aging Summary";#N/A,#N/A,FALSE,"Ratio Analysis";#N/A,#N/A,FALSE,"Test 120 Day Accts";#N/A,#N/A,FALSE,"Tickmarks"}</definedName>
    <definedName name="MAYOR.OCT">#REF!</definedName>
    <definedName name="Mayor_Valor_de_Inversión">#REF!</definedName>
    <definedName name="Mayor_Valor_Ret._Técnica">#REF!</definedName>
    <definedName name="mazr" localSheetId="16" hidden="1">{#N/A,#N/A,FALSE,"Aging Summary";#N/A,#N/A,FALSE,"Ratio Analysis";#N/A,#N/A,FALSE,"Test 120 Day Accts";#N/A,#N/A,FALSE,"Tickmarks"}</definedName>
    <definedName name="mazr" localSheetId="18" hidden="1">{#N/A,#N/A,FALSE,"Aging Summary";#N/A,#N/A,FALSE,"Ratio Analysis";#N/A,#N/A,FALSE,"Test 120 Day Accts";#N/A,#N/A,FALSE,"Tickmarks"}</definedName>
    <definedName name="mazr" hidden="1">{#N/A,#N/A,FALSE,"Aging Summary";#N/A,#N/A,FALSE,"Ratio Analysis";#N/A,#N/A,FALSE,"Test 120 Day Accts";#N/A,#N/A,FALSE,"Tickmarks"}</definedName>
    <definedName name="mcm" localSheetId="16" hidden="1">{"Pèrdues i Guanys analític.Català",#N/A,FALSE,"Català";"Pèrdues i G. analític.castellà",#N/A,FALSE,"Castellà"}</definedName>
    <definedName name="mcm" localSheetId="18" hidden="1">{"Pèrdues i Guanys analític.Català",#N/A,FALSE,"Català";"Pèrdues i G. analític.castellà",#N/A,FALSE,"Castellà"}</definedName>
    <definedName name="mcm" hidden="1">{"Pèrdues i Guanys analític.Català",#N/A,FALSE,"Català";"Pèrdues i G. analític.castellà",#N/A,FALSE,"Castellà"}</definedName>
    <definedName name="mcs" localSheetId="16" hidden="1">{#N/A,#N/A,TRUE,"A1";#N/A,#N/A,TRUE,"A1-B";#N/A,#N/A,TRUE,"A2";#N/A,#N/A,TRUE,"B1";#N/A,#N/A,TRUE,"B2";#N/A,#N/A,TRUE,"B3";#N/A,#N/A,TRUE,"B4";#N/A,#N/A,TRUE,"B5";#N/A,#N/A,TRUE,"B6";#N/A,#N/A,TRUE,"B7";#N/A,#N/A,TRUE,"B8";#N/A,#N/A,TRUE,"B9";#N/A,#N/A,TRUE,"C1";#N/A,#N/A,TRUE,"C2";#N/A,#N/A,TRUE,"C5";#N/A,#N/A,TRUE,"C6";#N/A,#N/A,TRUE,"C7";#N/A,#N/A,TRUE,"C8";#N/A,#N/A,TRUE,"C9";#N/A,#N/A,TRUE,"C10";#N/A,#N/A,TRUE,"C11";#N/A,#N/A,TRUE,"C13";#N/A,#N/A,TRUE,"C14";#N/A,#N/A,TRUE,"D1";#N/A,#N/A,TRUE,"D2";#N/A,#N/A,TRUE,"D3";#N/A,#N/A,TRUE,"D4";#N/A,#N/A,TRUE,"D5";#N/A,#N/A,TRUE,"D6";#N/A,#N/A,TRUE,"D7";#N/A,#N/A,TRUE,"E1";#N/A,#N/A,TRUE,"E2";#N/A,#N/A,TRUE,"F1";#N/A,#N/A,TRUE,"G1";#N/A,#N/A,TRUE,"H1";#N/A,#N/A,TRUE,"I1";#N/A,#N/A,TRUE,"I2";#N/A,#N/A,TRUE,"J1";#N/A,#N/A,TRUE,"K1"}</definedName>
    <definedName name="mcs" localSheetId="18" hidden="1">{#N/A,#N/A,TRUE,"A1";#N/A,#N/A,TRUE,"A1-B";#N/A,#N/A,TRUE,"A2";#N/A,#N/A,TRUE,"B1";#N/A,#N/A,TRUE,"B2";#N/A,#N/A,TRUE,"B3";#N/A,#N/A,TRUE,"B4";#N/A,#N/A,TRUE,"B5";#N/A,#N/A,TRUE,"B6";#N/A,#N/A,TRUE,"B7";#N/A,#N/A,TRUE,"B8";#N/A,#N/A,TRUE,"B9";#N/A,#N/A,TRUE,"C1";#N/A,#N/A,TRUE,"C2";#N/A,#N/A,TRUE,"C5";#N/A,#N/A,TRUE,"C6";#N/A,#N/A,TRUE,"C7";#N/A,#N/A,TRUE,"C8";#N/A,#N/A,TRUE,"C9";#N/A,#N/A,TRUE,"C10";#N/A,#N/A,TRUE,"C11";#N/A,#N/A,TRUE,"C13";#N/A,#N/A,TRUE,"C14";#N/A,#N/A,TRUE,"D1";#N/A,#N/A,TRUE,"D2";#N/A,#N/A,TRUE,"D3";#N/A,#N/A,TRUE,"D4";#N/A,#N/A,TRUE,"D5";#N/A,#N/A,TRUE,"D6";#N/A,#N/A,TRUE,"D7";#N/A,#N/A,TRUE,"E1";#N/A,#N/A,TRUE,"E2";#N/A,#N/A,TRUE,"F1";#N/A,#N/A,TRUE,"G1";#N/A,#N/A,TRUE,"H1";#N/A,#N/A,TRUE,"I1";#N/A,#N/A,TRUE,"I2";#N/A,#N/A,TRUE,"J1";#N/A,#N/A,TRUE,"K1"}</definedName>
    <definedName name="mcs" hidden="1">{#N/A,#N/A,TRUE,"A1";#N/A,#N/A,TRUE,"A1-B";#N/A,#N/A,TRUE,"A2";#N/A,#N/A,TRUE,"B1";#N/A,#N/A,TRUE,"B2";#N/A,#N/A,TRUE,"B3";#N/A,#N/A,TRUE,"B4";#N/A,#N/A,TRUE,"B5";#N/A,#N/A,TRUE,"B6";#N/A,#N/A,TRUE,"B7";#N/A,#N/A,TRUE,"B8";#N/A,#N/A,TRUE,"B9";#N/A,#N/A,TRUE,"C1";#N/A,#N/A,TRUE,"C2";#N/A,#N/A,TRUE,"C5";#N/A,#N/A,TRUE,"C6";#N/A,#N/A,TRUE,"C7";#N/A,#N/A,TRUE,"C8";#N/A,#N/A,TRUE,"C9";#N/A,#N/A,TRUE,"C10";#N/A,#N/A,TRUE,"C11";#N/A,#N/A,TRUE,"C13";#N/A,#N/A,TRUE,"C14";#N/A,#N/A,TRUE,"D1";#N/A,#N/A,TRUE,"D2";#N/A,#N/A,TRUE,"D3";#N/A,#N/A,TRUE,"D4";#N/A,#N/A,TRUE,"D5";#N/A,#N/A,TRUE,"D6";#N/A,#N/A,TRUE,"D7";#N/A,#N/A,TRUE,"E1";#N/A,#N/A,TRUE,"E2";#N/A,#N/A,TRUE,"F1";#N/A,#N/A,TRUE,"G1";#N/A,#N/A,TRUE,"H1";#N/A,#N/A,TRUE,"I1";#N/A,#N/A,TRUE,"I2";#N/A,#N/A,TRUE,"J1";#N/A,#N/A,TRUE,"K1"}</definedName>
    <definedName name="md">#REF!</definedName>
    <definedName name="MDAltHierHeader">#REF!</definedName>
    <definedName name="Medidas">#REF!</definedName>
    <definedName name="MEJ">#REF!</definedName>
    <definedName name="MEJORA">#REF!</definedName>
    <definedName name="memoi" localSheetId="16" hidden="1">{#N/A,#N/A,TRUE,"MEMO";#N/A,#N/A,TRUE,"PARAMETROS";#N/A,#N/A,TRUE,"RLI ";#N/A,#N/A,TRUE,"IMPTO.DET.";#N/A,#N/A,TRUE,"FUT-FUNT";#N/A,#N/A,TRUE,"CPI-PATR.";#N/A,#N/A,TRUE,"CM CPI";#N/A,#N/A,TRUE,"PROV";#N/A,#N/A,TRUE,"A FIJO";#N/A,#N/A,TRUE,"LEASING";#N/A,#N/A,TRUE,"VPP";#N/A,#N/A,TRUE,"PPM";#N/A,#N/A,TRUE,"OTROS"}</definedName>
    <definedName name="memoi" localSheetId="18" hidden="1">{#N/A,#N/A,TRUE,"MEMO";#N/A,#N/A,TRUE,"PARAMETROS";#N/A,#N/A,TRUE,"RLI ";#N/A,#N/A,TRUE,"IMPTO.DET.";#N/A,#N/A,TRUE,"FUT-FUNT";#N/A,#N/A,TRUE,"CPI-PATR.";#N/A,#N/A,TRUE,"CM CPI";#N/A,#N/A,TRUE,"PROV";#N/A,#N/A,TRUE,"A FIJO";#N/A,#N/A,TRUE,"LEASING";#N/A,#N/A,TRUE,"VPP";#N/A,#N/A,TRUE,"PPM";#N/A,#N/A,TRUE,"OTROS"}</definedName>
    <definedName name="memoi" hidden="1">{#N/A,#N/A,TRUE,"MEMO";#N/A,#N/A,TRUE,"PARAMETROS";#N/A,#N/A,TRUE,"RLI ";#N/A,#N/A,TRUE,"IMPTO.DET.";#N/A,#N/A,TRUE,"FUT-FUNT";#N/A,#N/A,TRUE,"CPI-PATR.";#N/A,#N/A,TRUE,"CM CPI";#N/A,#N/A,TRUE,"PROV";#N/A,#N/A,TRUE,"A FIJO";#N/A,#N/A,TRUE,"LEASING";#N/A,#N/A,TRUE,"VPP";#N/A,#N/A,TRUE,"PPM";#N/A,#N/A,TRUE,"OTROS"}</definedName>
    <definedName name="Menor_Valor_de_Inversión">#REF!</definedName>
    <definedName name="mensual">#REF!</definedName>
    <definedName name="mensual200102" localSheetId="16"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mensual200102" localSheetId="18"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mensual200102"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MENU">#REF!</definedName>
    <definedName name="MerrillPrintIt" hidden="1">#REF!</definedName>
    <definedName name="mes">#REF!</definedName>
    <definedName name="Mes_2">#REF!</definedName>
    <definedName name="Mes_Abr">#REF!</definedName>
    <definedName name="Mes_Ago">#REF!</definedName>
    <definedName name="MES_ANT">#N/A</definedName>
    <definedName name="mes_anterior">#REF!</definedName>
    <definedName name="mes_año_anterior">#REF!</definedName>
    <definedName name="Mes_Dic">#REF!</definedName>
    <definedName name="Mes_Ene">#REF!</definedName>
    <definedName name="Mes_Feb">#REF!</definedName>
    <definedName name="Mes_Jul">#REF!</definedName>
    <definedName name="Mes_Jun">#REF!</definedName>
    <definedName name="Mes_Mar">#REF!</definedName>
    <definedName name="Mes_May">#REF!</definedName>
    <definedName name="Mes_Nov">#REF!</definedName>
    <definedName name="Mes_Oct">#REF!</definedName>
    <definedName name="Mes_Sep">#REF!</definedName>
    <definedName name="MESA">#REF!</definedName>
    <definedName name="MESACTUAL">#REF!</definedName>
    <definedName name="MESACTUAL1">#REF!</definedName>
    <definedName name="meses">#REF!</definedName>
    <definedName name="Meses_a_Dep">#REF!</definedName>
    <definedName name="Meses_Contrato_Anual">#REF!</definedName>
    <definedName name="Meses_Indemnización">#REF!</definedName>
    <definedName name="Meses_Reales_Trabajo">#REF!</definedName>
    <definedName name="Meses_Vacaciones">#REF!</definedName>
    <definedName name="MesesConstrucción">#REF!</definedName>
    <definedName name="Mesf">#REF!</definedName>
    <definedName name="Mesi">#REF!</definedName>
    <definedName name="MESNUEVO">#REF!</definedName>
    <definedName name="MESNUEVO1">#REF!</definedName>
    <definedName name="mess">#REF!</definedName>
    <definedName name="MesYAño">#REF!</definedName>
    <definedName name="Método_1_CPT">#REF!</definedName>
    <definedName name="Método_2_CPT">#REF!</definedName>
    <definedName name="metodos">#REF!</definedName>
    <definedName name="Metrics" localSheetId="16" hidden="1">{"provision",#N/A,FALSE;"reserve analysis",#N/A,FALSE}</definedName>
    <definedName name="Metrics" localSheetId="18" hidden="1">{"provision",#N/A,FALSE;"reserve analysis",#N/A,FALSE}</definedName>
    <definedName name="Metrics" hidden="1">{"provision",#N/A,FALSE;"reserve analysis",#N/A,FALSE}</definedName>
    <definedName name="METROGAS">#REF!</definedName>
    <definedName name="MEWarning" hidden="1">1</definedName>
    <definedName name="Mexico..." localSheetId="16" hidden="1">{"'Tipo de Cambio'!$A$1:$B$26"}</definedName>
    <definedName name="Mexico..." localSheetId="18" hidden="1">{"'Tipo de Cambio'!$A$1:$B$26"}</definedName>
    <definedName name="Mexico..." hidden="1">{"'Tipo de Cambio'!$A$1:$B$26"}</definedName>
    <definedName name="MG">#REF!</definedName>
    <definedName name="MI">#REF!</definedName>
    <definedName name="MIBOR">#REF!</definedName>
    <definedName name="michelle" localSheetId="16" hidden="1">{#N/A,#N/A,FALSE,"Aging Summary";#N/A,#N/A,FALSE,"Ratio Analysis";#N/A,#N/A,FALSE,"Test 120 Day Accts";#N/A,#N/A,FALSE,"Tickmarks"}</definedName>
    <definedName name="michelle" localSheetId="18" hidden="1">{#N/A,#N/A,FALSE,"Aging Summary";#N/A,#N/A,FALSE,"Ratio Analysis";#N/A,#N/A,FALSE,"Test 120 Day Accts";#N/A,#N/A,FALSE,"Tickmarks"}</definedName>
    <definedName name="michelle" hidden="1">{#N/A,#N/A,FALSE,"Aging Summary";#N/A,#N/A,FALSE,"Ratio Analysis";#N/A,#N/A,FALSE,"Test 120 Day Accts";#N/A,#N/A,FALSE,"Tickmarks"}</definedName>
    <definedName name="MICO">#REF!</definedName>
    <definedName name="MIEL">#REF!</definedName>
    <definedName name="mierda" localSheetId="16" hidden="1">{#N/A,#N/A,FALSE,"Aging Summary";#N/A,#N/A,FALSE,"Ratio Analysis";#N/A,#N/A,FALSE,"Test 120 Day Accts";#N/A,#N/A,FALSE,"Tickmarks"}</definedName>
    <definedName name="mierda" localSheetId="18" hidden="1">{#N/A,#N/A,FALSE,"Aging Summary";#N/A,#N/A,FALSE,"Ratio Analysis";#N/A,#N/A,FALSE,"Test 120 Day Accts";#N/A,#N/A,FALSE,"Tickmarks"}</definedName>
    <definedName name="mierda" hidden="1">{#N/A,#N/A,FALSE,"Aging Summary";#N/A,#N/A,FALSE,"Ratio Analysis";#N/A,#N/A,FALSE,"Test 120 Day Accts";#N/A,#N/A,FALSE,"Tickmarks"}</definedName>
    <definedName name="Miguel" localSheetId="16" hidden="1">{#N/A,#N/A,FALSE,"23.00";#N/A,#N/A,FALSE,"21.08";#N/A,#N/A,FALSE,"21.06";#N/A,#N/A,FALSE,"21.05";#N/A,#N/A,FALSE,"21.04";#N/A,#N/A,FALSE,"21.03";#N/A,#N/A,FALSE,"21.02";#N/A,#N/A,FALSE,"13.07";#N/A,#N/A,FALSE,"12.00";#N/A,#N/A,FALSE,"11.08";#N/A,#N/A,FALSE,"11.07";#N/A,#N/A,FALSE,"11.06";#N/A,#N/A,FALSE,"11.05";#N/A,#N/A,FALSE,"11.03";#N/A,#N/A,FALSE,"11.01"}</definedName>
    <definedName name="Miguel" localSheetId="18" hidden="1">{#N/A,#N/A,FALSE,"23.00";#N/A,#N/A,FALSE,"21.08";#N/A,#N/A,FALSE,"21.06";#N/A,#N/A,FALSE,"21.05";#N/A,#N/A,FALSE,"21.04";#N/A,#N/A,FALSE,"21.03";#N/A,#N/A,FALSE,"21.02";#N/A,#N/A,FALSE,"13.07";#N/A,#N/A,FALSE,"12.00";#N/A,#N/A,FALSE,"11.08";#N/A,#N/A,FALSE,"11.07";#N/A,#N/A,FALSE,"11.06";#N/A,#N/A,FALSE,"11.05";#N/A,#N/A,FALSE,"11.03";#N/A,#N/A,FALSE,"11.01"}</definedName>
    <definedName name="Miguel" hidden="1">{#N/A,#N/A,FALSE,"23.00";#N/A,#N/A,FALSE,"21.08";#N/A,#N/A,FALSE,"21.06";#N/A,#N/A,FALSE,"21.05";#N/A,#N/A,FALSE,"21.04";#N/A,#N/A,FALSE,"21.03";#N/A,#N/A,FALSE,"21.02";#N/A,#N/A,FALSE,"13.07";#N/A,#N/A,FALSE,"12.00";#N/A,#N/A,FALSE,"11.08";#N/A,#N/A,FALSE,"11.07";#N/A,#N/A,FALSE,"11.06";#N/A,#N/A,FALSE,"11.05";#N/A,#N/A,FALSE,"11.03";#N/A,#N/A,FALSE,"11.01"}</definedName>
    <definedName name="miles">#REF!</definedName>
    <definedName name="mill_maint">#REF!</definedName>
    <definedName name="Mill_Oper">#REF!</definedName>
    <definedName name="Mill12">#REF!</definedName>
    <definedName name="MILY" localSheetId="16" hidden="1">{"Adm_Resumen",#N/A,FALSE,"Administración  General";"Adm_Supuestos",#N/A,FALSE,"Administración  General"}</definedName>
    <definedName name="MILY" localSheetId="18" hidden="1">{"Adm_Resumen",#N/A,FALSE,"Administración  General";"Adm_Supuestos",#N/A,FALSE,"Administración  General"}</definedName>
    <definedName name="MILY" hidden="1">{"Adm_Resumen",#N/A,FALSE,"Administración  General";"Adm_Supuestos",#N/A,FALSE,"Administración  General"}</definedName>
    <definedName name="Min_FVAntof">#REF!</definedName>
    <definedName name="Min_FVStgo">#REF!</definedName>
    <definedName name="Min_FVThno">#REF!</definedName>
    <definedName name="Min_FVVall">#REF!</definedName>
    <definedName name="Min_FVViña">#REF!</definedName>
    <definedName name="Min_Pto.Bonito">#REF!</definedName>
    <definedName name="Mine_Maint">#REF!</definedName>
    <definedName name="Mine_Oper">#REF!</definedName>
    <definedName name="Mine12">#REF!</definedName>
    <definedName name="MINERA_ESCONDIDA">#REF!</definedName>
    <definedName name="Minimum_Cash">#REF!</definedName>
    <definedName name="minimumcash">#REF!</definedName>
    <definedName name="minimumcashDN_01">#REF!</definedName>
    <definedName name="minimumcashDN_02">#REF!</definedName>
    <definedName name="minimumcashDN_03">#REF!</definedName>
    <definedName name="minimumcashDN_04">#REF!</definedName>
    <definedName name="minimumcashDN_05">#REF!</definedName>
    <definedName name="minimumcashDN_06">#REF!</definedName>
    <definedName name="minimumcashDN_07">#REF!</definedName>
    <definedName name="minimumcashDN_08">#REF!</definedName>
    <definedName name="minimumcashDN_09">#REF!</definedName>
    <definedName name="minimumcashDN_10">#REF!</definedName>
    <definedName name="minimumcashDN_11">#REF!</definedName>
    <definedName name="minimumcashDN_12">#REF!</definedName>
    <definedName name="minimumcashDN_13">#REF!</definedName>
    <definedName name="minimumcashDN_14">#REF!</definedName>
    <definedName name="minimumcashDN_15">#REF!</definedName>
    <definedName name="minimumcashED_01">#REF!</definedName>
    <definedName name="minimumcashED_02">#REF!</definedName>
    <definedName name="minimumcashED_03">#REF!</definedName>
    <definedName name="minimumcashED_04">#REF!</definedName>
    <definedName name="minimumcashED_05">#REF!</definedName>
    <definedName name="minimumcashED_06">#REF!</definedName>
    <definedName name="minimumcashED_07">#REF!</definedName>
    <definedName name="minimumcashED_08">#REF!</definedName>
    <definedName name="minimumcashED_09">#REF!</definedName>
    <definedName name="minimumcashED_10">#REF!</definedName>
    <definedName name="minimumcashED_11">#REF!</definedName>
    <definedName name="minimumcashED_12">#REF!</definedName>
    <definedName name="minimumcashED_13">#REF!</definedName>
    <definedName name="minimumcashED_14">#REF!</definedName>
    <definedName name="minimumcashED_15">#REF!</definedName>
    <definedName name="MINSDUMP">#REF!</definedName>
    <definedName name="mio" localSheetId="16" hidden="1">{#N/A,#N/A,FALSE,"Aging Summary";#N/A,#N/A,FALSE,"Ratio Analysis";#N/A,#N/A,FALSE,"Test 120 Day Accts";#N/A,#N/A,FALSE,"Tickmarks"}</definedName>
    <definedName name="mio" localSheetId="18" hidden="1">{#N/A,#N/A,FALSE,"Aging Summary";#N/A,#N/A,FALSE,"Ratio Analysis";#N/A,#N/A,FALSE,"Test 120 Day Accts";#N/A,#N/A,FALSE,"Tickmarks"}</definedName>
    <definedName name="mio" hidden="1">{#N/A,#N/A,FALSE,"Aging Summary";#N/A,#N/A,FALSE,"Ratio Analysis";#N/A,#N/A,FALSE,"Test 120 Day Accts";#N/A,#N/A,FALSE,"Tickmarks"}</definedName>
    <definedName name="mio_1" localSheetId="16" hidden="1">{#N/A,#N/A,FALSE,"Aging Summary";#N/A,#N/A,FALSE,"Ratio Analysis";#N/A,#N/A,FALSE,"Test 120 Day Accts";#N/A,#N/A,FALSE,"Tickmarks"}</definedName>
    <definedName name="mio_1" localSheetId="18" hidden="1">{#N/A,#N/A,FALSE,"Aging Summary";#N/A,#N/A,FALSE,"Ratio Analysis";#N/A,#N/A,FALSE,"Test 120 Day Accts";#N/A,#N/A,FALSE,"Tickmarks"}</definedName>
    <definedName name="mio_1" hidden="1">{#N/A,#N/A,FALSE,"Aging Summary";#N/A,#N/A,FALSE,"Ratio Analysis";#N/A,#N/A,FALSE,"Test 120 Day Accts";#N/A,#N/A,FALSE,"Tickmarks"}</definedName>
    <definedName name="mio_2" localSheetId="16" hidden="1">{#N/A,#N/A,FALSE,"Aging Summary";#N/A,#N/A,FALSE,"Ratio Analysis";#N/A,#N/A,FALSE,"Test 120 Day Accts";#N/A,#N/A,FALSE,"Tickmarks"}</definedName>
    <definedName name="mio_2" localSheetId="18" hidden="1">{#N/A,#N/A,FALSE,"Aging Summary";#N/A,#N/A,FALSE,"Ratio Analysis";#N/A,#N/A,FALSE,"Test 120 Day Accts";#N/A,#N/A,FALSE,"Tickmarks"}</definedName>
    <definedName name="mio_2" hidden="1">{#N/A,#N/A,FALSE,"Aging Summary";#N/A,#N/A,FALSE,"Ratio Analysis";#N/A,#N/A,FALSE,"Test 120 Day Accts";#N/A,#N/A,FALSE,"Tickmarks"}</definedName>
    <definedName name="mio_3" localSheetId="16" hidden="1">{#N/A,#N/A,FALSE,"Aging Summary";#N/A,#N/A,FALSE,"Ratio Analysis";#N/A,#N/A,FALSE,"Test 120 Day Accts";#N/A,#N/A,FALSE,"Tickmarks"}</definedName>
    <definedName name="mio_3" localSheetId="18" hidden="1">{#N/A,#N/A,FALSE,"Aging Summary";#N/A,#N/A,FALSE,"Ratio Analysis";#N/A,#N/A,FALSE,"Test 120 Day Accts";#N/A,#N/A,FALSE,"Tickmarks"}</definedName>
    <definedName name="mio_3" hidden="1">{#N/A,#N/A,FALSE,"Aging Summary";#N/A,#N/A,FALSE,"Ratio Analysis";#N/A,#N/A,FALSE,"Test 120 Day Accts";#N/A,#N/A,FALSE,"Tickmarks"}</definedName>
    <definedName name="mis_It">#REF!</definedName>
    <definedName name="Mit">#REF!</definedName>
    <definedName name="Miti">#REF!</definedName>
    <definedName name="mIY" localSheetId="16" hidden="1">{#N/A,#N/A,FALSE,"Aging Summary";#N/A,#N/A,FALSE,"Ratio Analysis";#N/A,#N/A,FALSE,"Test 120 Day Accts";#N/A,#N/A,FALSE,"Tickmarks"}</definedName>
    <definedName name="mIY" localSheetId="18" hidden="1">{#N/A,#N/A,FALSE,"Aging Summary";#N/A,#N/A,FALSE,"Ratio Analysis";#N/A,#N/A,FALSE,"Test 120 Day Accts";#N/A,#N/A,FALSE,"Tickmarks"}</definedName>
    <definedName name="mIY" hidden="1">{#N/A,#N/A,FALSE,"Aging Summary";#N/A,#N/A,FALSE,"Ratio Analysis";#N/A,#N/A,FALSE,"Test 120 Day Accts";#N/A,#N/A,FALSE,"Tickmarks"}</definedName>
    <definedName name="MJN" localSheetId="16" hidden="1">{"'Demand Units'!$X$11:$AD$45"}</definedName>
    <definedName name="MJN" localSheetId="18" hidden="1">{"'Demand Units'!$X$11:$AD$45"}</definedName>
    <definedName name="MJN" hidden="1">{"'Demand Units'!$X$11:$AD$45"}</definedName>
    <definedName name="mju" localSheetId="16" hidden="1">{#N/A,#N/A,FALSE,"4C0696";#N/A,#N/A,FALSE,"1B1193";#N/A,#N/A,FALSE,"TABLA";#N/A,#N/A,FALSE,"INST RTA FIJA"}</definedName>
    <definedName name="mju" localSheetId="18" hidden="1">{#N/A,#N/A,FALSE,"4C0696";#N/A,#N/A,FALSE,"1B1193";#N/A,#N/A,FALSE,"TABLA";#N/A,#N/A,FALSE,"INST RTA FIJA"}</definedName>
    <definedName name="mju" hidden="1">{#N/A,#N/A,FALSE,"4C0696";#N/A,#N/A,FALSE,"1B1193";#N/A,#N/A,FALSE,"TABLA";#N/A,#N/A,FALSE,"INST RTA FIJA"}</definedName>
    <definedName name="mklkl" localSheetId="16" hidden="1">{#N/A,#N/A,FALSE,"Aging Summary";#N/A,#N/A,FALSE,"Ratio Analysis";#N/A,#N/A,FALSE,"Test 120 Day Accts";#N/A,#N/A,FALSE,"Tickmarks"}</definedName>
    <definedName name="mklkl" localSheetId="18" hidden="1">{#N/A,#N/A,FALSE,"Aging Summary";#N/A,#N/A,FALSE,"Ratio Analysis";#N/A,#N/A,FALSE,"Test 120 Day Accts";#N/A,#N/A,FALSE,"Tickmarks"}</definedName>
    <definedName name="mklkl" hidden="1">{#N/A,#N/A,FALSE,"Aging Summary";#N/A,#N/A,FALSE,"Ratio Analysis";#N/A,#N/A,FALSE,"Test 120 Day Accts";#N/A,#N/A,FALSE,"Tickmarks"}</definedName>
    <definedName name="mklkl_1" localSheetId="16" hidden="1">{#N/A,#N/A,FALSE,"Aging Summary";#N/A,#N/A,FALSE,"Ratio Analysis";#N/A,#N/A,FALSE,"Test 120 Day Accts";#N/A,#N/A,FALSE,"Tickmarks"}</definedName>
    <definedName name="mklkl_1" localSheetId="18" hidden="1">{#N/A,#N/A,FALSE,"Aging Summary";#N/A,#N/A,FALSE,"Ratio Analysis";#N/A,#N/A,FALSE,"Test 120 Day Accts";#N/A,#N/A,FALSE,"Tickmarks"}</definedName>
    <definedName name="mklkl_1" hidden="1">{#N/A,#N/A,FALSE,"Aging Summary";#N/A,#N/A,FALSE,"Ratio Analysis";#N/A,#N/A,FALSE,"Test 120 Day Accts";#N/A,#N/A,FALSE,"Tickmarks"}</definedName>
    <definedName name="mklkl_2" localSheetId="16" hidden="1">{#N/A,#N/A,FALSE,"Aging Summary";#N/A,#N/A,FALSE,"Ratio Analysis";#N/A,#N/A,FALSE,"Test 120 Day Accts";#N/A,#N/A,FALSE,"Tickmarks"}</definedName>
    <definedName name="mklkl_2" localSheetId="18" hidden="1">{#N/A,#N/A,FALSE,"Aging Summary";#N/A,#N/A,FALSE,"Ratio Analysis";#N/A,#N/A,FALSE,"Test 120 Day Accts";#N/A,#N/A,FALSE,"Tickmarks"}</definedName>
    <definedName name="mklkl_2" hidden="1">{#N/A,#N/A,FALSE,"Aging Summary";#N/A,#N/A,FALSE,"Ratio Analysis";#N/A,#N/A,FALSE,"Test 120 Day Accts";#N/A,#N/A,FALSE,"Tickmarks"}</definedName>
    <definedName name="mklkl_3" localSheetId="16" hidden="1">{#N/A,#N/A,FALSE,"Aging Summary";#N/A,#N/A,FALSE,"Ratio Analysis";#N/A,#N/A,FALSE,"Test 120 Day Accts";#N/A,#N/A,FALSE,"Tickmarks"}</definedName>
    <definedName name="mklkl_3" localSheetId="18" hidden="1">{#N/A,#N/A,FALSE,"Aging Summary";#N/A,#N/A,FALSE,"Ratio Analysis";#N/A,#N/A,FALSE,"Test 120 Day Accts";#N/A,#N/A,FALSE,"Tickmarks"}</definedName>
    <definedName name="mklkl_3" hidden="1">{#N/A,#N/A,FALSE,"Aging Summary";#N/A,#N/A,FALSE,"Ratio Analysis";#N/A,#N/A,FALSE,"Test 120 Day Accts";#N/A,#N/A,FALSE,"Tickmarks"}</definedName>
    <definedName name="mko"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mko"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mko"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ML">#REF!</definedName>
    <definedName name="mm">#REF!</definedName>
    <definedName name="mmene">#REF!</definedName>
    <definedName name="mmfeb">#REF!</definedName>
    <definedName name="MMM" localSheetId="16" hidden="1">{#N/A,#N/A,FALSE,"Aging Summary";#N/A,#N/A,FALSE,"Ratio Analysis";#N/A,#N/A,FALSE,"Test 120 Day Accts";#N/A,#N/A,FALSE,"Tickmarks"}</definedName>
    <definedName name="MMM" localSheetId="18" hidden="1">{#N/A,#N/A,FALSE,"Aging Summary";#N/A,#N/A,FALSE,"Ratio Analysis";#N/A,#N/A,FALSE,"Test 120 Day Accts";#N/A,#N/A,FALSE,"Tickmarks"}</definedName>
    <definedName name="MMM" hidden="1">{#N/A,#N/A,FALSE,"Aging Summary";#N/A,#N/A,FALSE,"Ratio Analysis";#N/A,#N/A,FALSE,"Test 120 Day Accts";#N/A,#N/A,FALSE,"Tickmarks"}</definedName>
    <definedName name="mmmm" localSheetId="16" hidden="1">{#N/A,#N/A,FALSE,"Aging Summary";#N/A,#N/A,FALSE,"Ratio Analysis";#N/A,#N/A,FALSE,"Test 120 Day Accts";#N/A,#N/A,FALSE,"Tickmarks"}</definedName>
    <definedName name="mmmm" localSheetId="18" hidden="1">{#N/A,#N/A,FALSE,"Aging Summary";#N/A,#N/A,FALSE,"Ratio Analysis";#N/A,#N/A,FALSE,"Test 120 Day Accts";#N/A,#N/A,FALSE,"Tickmarks"}</definedName>
    <definedName name="mmmm" hidden="1">{#N/A,#N/A,FALSE,"Aging Summary";#N/A,#N/A,FALSE,"Ratio Analysis";#N/A,#N/A,FALSE,"Test 120 Day Accts";#N/A,#N/A,FALSE,"Tickmarks"}</definedName>
    <definedName name="MMMMA" localSheetId="16" hidden="1">{#N/A,#N/A,FALSE,"Aging Summary";#N/A,#N/A,FALSE,"Ratio Analysis";#N/A,#N/A,FALSE,"Test 120 Day Accts";#N/A,#N/A,FALSE,"Tickmarks"}</definedName>
    <definedName name="MMMMA" localSheetId="18" hidden="1">{#N/A,#N/A,FALSE,"Aging Summary";#N/A,#N/A,FALSE,"Ratio Analysis";#N/A,#N/A,FALSE,"Test 120 Day Accts";#N/A,#N/A,FALSE,"Tickmarks"}</definedName>
    <definedName name="MMMMA" hidden="1">{#N/A,#N/A,FALSE,"Aging Summary";#N/A,#N/A,FALSE,"Ratio Analysis";#N/A,#N/A,FALSE,"Test 120 Day Accts";#N/A,#N/A,FALSE,"Tickmarks"}</definedName>
    <definedName name="mmmmm">#REF!</definedName>
    <definedName name="mmmmmm" localSheetId="16" hidden="1">{"'Hoja1'!$A$3:$B$21"}</definedName>
    <definedName name="mmmmmm" localSheetId="18" hidden="1">{"'Hoja1'!$A$3:$B$21"}</definedName>
    <definedName name="mmmmmm" hidden="1">{"'Hoja1'!$A$3:$B$21"}</definedName>
    <definedName name="mmmmmmm" hidden="1">#REF!</definedName>
    <definedName name="mmmmmmmm" hidden="1">#REF!</definedName>
    <definedName name="mmmmmmmmm">#REF!</definedName>
    <definedName name="mmmmmmmmmm" hidden="1">#REF!</definedName>
    <definedName name="mmmmmmmmmmm" localSheetId="16" hidden="1">{#N/A,#N/A,TRUE,"Main Issues";#N/A,#N/A,TRUE,"Income statement ($)"}</definedName>
    <definedName name="mmmmmmmmmmm" localSheetId="18" hidden="1">{#N/A,#N/A,TRUE,"Main Issues";#N/A,#N/A,TRUE,"Income statement ($)"}</definedName>
    <definedName name="mmmmmmmmmmm" hidden="1">{#N/A,#N/A,TRUE,"Main Issues";#N/A,#N/A,TRUE,"Income statement ($)"}</definedName>
    <definedName name="mmmmmmmmmmmmmmm" localSheetId="16" hidden="1">{#N/A,#N/A,TRUE,"Main Issues";#N/A,#N/A,TRUE,"Income statement ($)"}</definedName>
    <definedName name="mmmmmmmmmmmmmmm" localSheetId="18" hidden="1">{#N/A,#N/A,TRUE,"Main Issues";#N/A,#N/A,TRUE,"Income statement ($)"}</definedName>
    <definedName name="mmmmmmmmmmmmmmm" hidden="1">{#N/A,#N/A,TRUE,"Main Issues";#N/A,#N/A,TRUE,"Income statement ($)"}</definedName>
    <definedName name="mn" localSheetId="16" hidden="1">{#N/A,#N/A,FALSE,"Aging Summary";#N/A,#N/A,FALSE,"Ratio Analysis";#N/A,#N/A,FALSE,"Test 120 Day Accts";#N/A,#N/A,FALSE,"Tickmarks"}</definedName>
    <definedName name="mn" localSheetId="18" hidden="1">{#N/A,#N/A,FALSE,"Aging Summary";#N/A,#N/A,FALSE,"Ratio Analysis";#N/A,#N/A,FALSE,"Test 120 Day Accts";#N/A,#N/A,FALSE,"Tickmarks"}</definedName>
    <definedName name="mn" hidden="1">{#N/A,#N/A,FALSE,"Aging Summary";#N/A,#N/A,FALSE,"Ratio Analysis";#N/A,#N/A,FALSE,"Test 120 Day Accts";#N/A,#N/A,FALSE,"Tickmarks"}</definedName>
    <definedName name="mnb" localSheetId="16" hidden="1">{#N/A,#N/A,FALSE,"Aging Summary";#N/A,#N/A,FALSE,"Ratio Analysis";#N/A,#N/A,FALSE,"Test 120 Day Accts";#N/A,#N/A,FALSE,"Tickmarks"}</definedName>
    <definedName name="mnb" localSheetId="18" hidden="1">{#N/A,#N/A,FALSE,"Aging Summary";#N/A,#N/A,FALSE,"Ratio Analysis";#N/A,#N/A,FALSE,"Test 120 Day Accts";#N/A,#N/A,FALSE,"Tickmarks"}</definedName>
    <definedName name="mnb" hidden="1">{#N/A,#N/A,FALSE,"Aging Summary";#N/A,#N/A,FALSE,"Ratio Analysis";#N/A,#N/A,FALSE,"Test 120 Day Accts";#N/A,#N/A,FALSE,"Tickmarks"}</definedName>
    <definedName name="mncdeopoppoi" localSheetId="16" hidden="1">{#N/A,#N/A,FALSE,"TRANSP2";#N/A,#N/A,FALSE,"VISOL2";#N/A,#N/A,FALSE,"ITR2";#N/A,#N/A,FALSE,"CSOL2";#N/A,#N/A,FALSE,"FEUILLETE2";#N/A,#N/A,FALSE,"TRMP2";#N/A,#N/A,FALSE,"ARG2";#N/A,#N/A,FALSE,"VIMP2"}</definedName>
    <definedName name="mncdeopoppoi" localSheetId="18" hidden="1">{#N/A,#N/A,FALSE,"TRANSP2";#N/A,#N/A,FALSE,"VISOL2";#N/A,#N/A,FALSE,"ITR2";#N/A,#N/A,FALSE,"CSOL2";#N/A,#N/A,FALSE,"FEUILLETE2";#N/A,#N/A,FALSE,"TRMP2";#N/A,#N/A,FALSE,"ARG2";#N/A,#N/A,FALSE,"VIMP2"}</definedName>
    <definedName name="mncdeopoppoi" hidden="1">{#N/A,#N/A,FALSE,"TRANSP2";#N/A,#N/A,FALSE,"VISOL2";#N/A,#N/A,FALSE,"ITR2";#N/A,#N/A,FALSE,"CSOL2";#N/A,#N/A,FALSE,"FEUILLETE2";#N/A,#N/A,FALSE,"TRMP2";#N/A,#N/A,FALSE,"ARG2";#N/A,#N/A,FALSE,"VIMP2"}</definedName>
    <definedName name="MNJ" localSheetId="16" hidden="1">{#N/A,#N/A,FALSE,"4C0696";#N/A,#N/A,FALSE,"1B1193";#N/A,#N/A,FALSE,"TABLA";#N/A,#N/A,FALSE,"INST RTA FIJA"}</definedName>
    <definedName name="MNJ" localSheetId="18" hidden="1">{#N/A,#N/A,FALSE,"4C0696";#N/A,#N/A,FALSE,"1B1193";#N/A,#N/A,FALSE,"TABLA";#N/A,#N/A,FALSE,"INST RTA FIJA"}</definedName>
    <definedName name="MNJ" hidden="1">{#N/A,#N/A,FALSE,"4C0696";#N/A,#N/A,FALSE,"1B1193";#N/A,#N/A,FALSE,"TABLA";#N/A,#N/A,FALSE,"INST RTA FIJA"}</definedName>
    <definedName name="mnmn" localSheetId="16" hidden="1">{#N/A,#N/A,FALSE,"Aging Summary";#N/A,#N/A,FALSE,"Ratio Analysis";#N/A,#N/A,FALSE,"Test 120 Day Accts";#N/A,#N/A,FALSE,"Tickmarks"}</definedName>
    <definedName name="mnmn" localSheetId="18" hidden="1">{#N/A,#N/A,FALSE,"Aging Summary";#N/A,#N/A,FALSE,"Ratio Analysis";#N/A,#N/A,FALSE,"Test 120 Day Accts";#N/A,#N/A,FALSE,"Tickmarks"}</definedName>
    <definedName name="mnmn" hidden="1">{#N/A,#N/A,FALSE,"Aging Summary";#N/A,#N/A,FALSE,"Ratio Analysis";#N/A,#N/A,FALSE,"Test 120 Day Accts";#N/A,#N/A,FALSE,"Tickmarks"}</definedName>
    <definedName name="mnn" localSheetId="16">DIN!mnn</definedName>
    <definedName name="mnn" localSheetId="18">#N/A</definedName>
    <definedName name="mnn">[0]!mnn</definedName>
    <definedName name="mo" localSheetId="16" hidden="1">{#N/A,#N/A,FALSE,"Aging Summary";#N/A,#N/A,FALSE,"Ratio Analysis";#N/A,#N/A,FALSE,"Test 120 Day Accts";#N/A,#N/A,FALSE,"Tickmarks"}</definedName>
    <definedName name="mo" localSheetId="18" hidden="1">{#N/A,#N/A,FALSE,"Aging Summary";#N/A,#N/A,FALSE,"Ratio Analysis";#N/A,#N/A,FALSE,"Test 120 Day Accts";#N/A,#N/A,FALSE,"Tickmarks"}</definedName>
    <definedName name="mo" hidden="1">{#N/A,#N/A,FALSE,"Aging Summary";#N/A,#N/A,FALSE,"Ratio Analysis";#N/A,#N/A,FALSE,"Test 120 Day Accts";#N/A,#N/A,FALSE,"Tickmarks"}</definedName>
    <definedName name="Mobiliario" localSheetId="16" hidden="1">{#N/A,#N/A,FALSE,"Aging Summary";#N/A,#N/A,FALSE,"Ratio Analysis";#N/A,#N/A,FALSE,"Test 120 Day Accts";#N/A,#N/A,FALSE,"Tickmarks"}</definedName>
    <definedName name="Mobiliario" localSheetId="18" hidden="1">{#N/A,#N/A,FALSE,"Aging Summary";#N/A,#N/A,FALSE,"Ratio Analysis";#N/A,#N/A,FALSE,"Test 120 Day Accts";#N/A,#N/A,FALSE,"Tickmarks"}</definedName>
    <definedName name="Mobiliario" hidden="1">{#N/A,#N/A,FALSE,"Aging Summary";#N/A,#N/A,FALSE,"Ratio Analysis";#N/A,#N/A,FALSE,"Test 120 Day Accts";#N/A,#N/A,FALSE,"Tickmarks"}</definedName>
    <definedName name="MODELO" localSheetId="16" hidden="1">{"'DIFPRE'!$A$2:$M$54"}</definedName>
    <definedName name="MODELO" localSheetId="18" hidden="1">{"'DIFPRE'!$A$2:$M$54"}</definedName>
    <definedName name="MODELO" hidden="1">{"'DIFPRE'!$A$2:$M$54"}</definedName>
    <definedName name="ModelType">0</definedName>
    <definedName name="Módulo2.imprimirlongterm">#REF!</definedName>
    <definedName name="mois">"Décembre 2008"</definedName>
    <definedName name="mol">#REF!</definedName>
    <definedName name="mold">#REF!</definedName>
    <definedName name="Mon">#REF!</definedName>
    <definedName name="moneda">#REF!</definedName>
    <definedName name="MonedadePresentacion">#REF!</definedName>
    <definedName name="monedas">#REF!</definedName>
    <definedName name="Monet">#REF!</definedName>
    <definedName name="MonFdoFij1001">#REF!</definedName>
    <definedName name="Montecarlo">#REF!</definedName>
    <definedName name="MONTH">#REF!</definedName>
    <definedName name="MonthName">#REF!</definedName>
    <definedName name="months_pa">12</definedName>
    <definedName name="Monto">#REF!</definedName>
    <definedName name="Monto_préstamo">#REF!</definedName>
    <definedName name="montolocal">#REF!</definedName>
    <definedName name="MONTOPESOS">#REF!</definedName>
    <definedName name="MONTOPESOSCOMPRA">#REF!</definedName>
    <definedName name="MONTOPESOVENTA">#REF!</definedName>
    <definedName name="Mostrar.fecha">#N/A</definedName>
    <definedName name="Mottagarlista">#REF!</definedName>
    <definedName name="MOV" localSheetId="16" hidden="1">{#N/A,#N/A,FALSE,"Aging Summary";#N/A,#N/A,FALSE,"Ratio Analysis";#N/A,#N/A,FALSE,"Test 120 Day Accts";#N/A,#N/A,FALSE,"Tickmarks"}</definedName>
    <definedName name="MOV" localSheetId="18" hidden="1">{#N/A,#N/A,FALSE,"Aging Summary";#N/A,#N/A,FALSE,"Ratio Analysis";#N/A,#N/A,FALSE,"Test 120 Day Accts";#N/A,#N/A,FALSE,"Tickmarks"}</definedName>
    <definedName name="MOV" hidden="1">{#N/A,#N/A,FALSE,"Aging Summary";#N/A,#N/A,FALSE,"Ratio Analysis";#N/A,#N/A,FALSE,"Test 120 Day Accts";#N/A,#N/A,FALSE,"Tickmarks"}</definedName>
    <definedName name="MOVED" localSheetId="16" hidden="1">{"CHART",#N/A,FALSE,"Arch Communications"}</definedName>
    <definedName name="MOVED" localSheetId="18" hidden="1">{"CHART",#N/A,FALSE,"Arch Communications"}</definedName>
    <definedName name="MOVED" hidden="1">{"CHART",#N/A,FALSE,"Arch Communications"}</definedName>
    <definedName name="movi" hidden="1">#REF!</definedName>
    <definedName name="Moviliz">#REF!</definedName>
    <definedName name="MOVPATRIMO" localSheetId="16" hidden="1">{"'11113'!$A$1:$M$48"}</definedName>
    <definedName name="MOVPATRIMO" localSheetId="18" hidden="1">{"'11113'!$A$1:$M$48"}</definedName>
    <definedName name="MOVPATRIMO" hidden="1">{"'11113'!$A$1:$M$48"}</definedName>
    <definedName name="MP">#REF!</definedName>
    <definedName name="MP209_1">#REF!</definedName>
    <definedName name="MP209_1.2">#REF!</definedName>
    <definedName name="MP311.1">#REF!</definedName>
    <definedName name="MP311_1">#REF!</definedName>
    <definedName name="MP311_2">#REF!</definedName>
    <definedName name="MP403i">#REF!</definedName>
    <definedName name="MP403ii">#REF!</definedName>
    <definedName name="MP413_2">#REF!</definedName>
    <definedName name="MP413_3">#REF!</definedName>
    <definedName name="MP503.1">#REF!</definedName>
    <definedName name="MP503.2">#REF!</definedName>
    <definedName name="MP503.3">#REF!</definedName>
    <definedName name="MP507.1">#REF!</definedName>
    <definedName name="MP507.2">#REF!</definedName>
    <definedName name="mpr" localSheetId="16" hidden="1">{"Base_Ppto",#N/A,FALSE,"Hoja Principal";"Gastos_por_Concepto",#N/A,FALSE,"Hoja Principal"}</definedName>
    <definedName name="mpr" localSheetId="18" hidden="1">{"Base_Ppto",#N/A,FALSE,"Hoja Principal";"Gastos_por_Concepto",#N/A,FALSE,"Hoja Principal"}</definedName>
    <definedName name="mpr" hidden="1">{"Base_Ppto",#N/A,FALSE,"Hoja Principal";"Gastos_por_Concepto",#N/A,FALSE,"Hoja Principal"}</definedName>
    <definedName name="mpw" localSheetId="16" hidden="1">{"Base_Ppto",#N/A,FALSE,"Hoja Principal";"Gastos_por_Concepto",#N/A,FALSE,"Hoja Principal"}</definedName>
    <definedName name="mpw" localSheetId="18" hidden="1">{"Base_Ppto",#N/A,FALSE,"Hoja Principal";"Gastos_por_Concepto",#N/A,FALSE,"Hoja Principal"}</definedName>
    <definedName name="mpw" hidden="1">{"Base_Ppto",#N/A,FALSE,"Hoja Principal";"Gastos_por_Concepto",#N/A,FALSE,"Hoja Principal"}</definedName>
    <definedName name="MRG" localSheetId="16" hidden="1">{"INCOME",#N/A,FALSE,"ProNet";"VALUE",#N/A,FALSE,"ProNet"}</definedName>
    <definedName name="MRG" localSheetId="18" hidden="1">{"INCOME",#N/A,FALSE,"ProNet";"VALUE",#N/A,FALSE,"ProNet"}</definedName>
    <definedName name="MRG" hidden="1">{"INCOME",#N/A,FALSE,"ProNet";"VALUE",#N/A,FALSE,"ProNet"}</definedName>
    <definedName name="ms" localSheetId="16" hidden="1">{#N/A,#N/A,TRUE,"Invoice"}</definedName>
    <definedName name="ms" localSheetId="18" hidden="1">{#N/A,#N/A,TRUE,"Invoice"}</definedName>
    <definedName name="ms" hidden="1">{#N/A,#N/A,TRUE,"Invoice"}</definedName>
    <definedName name="MS.CreatedAt" hidden="1">"30.06.1998 11:53:43"</definedName>
    <definedName name="MS.CreatedBy" hidden="1">"JMA"</definedName>
    <definedName name="MS.ModifiedAt" hidden="1">"20.04.1999 10:43:12"</definedName>
    <definedName name="MS.ModifiedBy" hidden="1">"RL"</definedName>
    <definedName name="MS.Version" hidden="1">"1.0.2"</definedName>
    <definedName name="msgjsj" localSheetId="1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msgjsj" localSheetId="1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msgjsj"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mspjun">#REF!</definedName>
    <definedName name="mSR" localSheetId="16" hidden="1">{#N/A,#N/A,TRUE,"Title Page";#N/A,#N/A,TRUE,"Accomplishments";#N/A,#N/A,TRUE,"Issues";#N/A,#N/A,TRUE,"Oper Co Summary";#N/A,#N/A,TRUE,"Sector Summary";#N/A,#N/A,TRUE,"QTR QUICK LOOK";#N/A,#N/A,TRUE,"Op Plan Perf";#N/A,#N/A,TRUE,"IWT Summary";#N/A,#N/A,TRUE,"Backlog Adj";#N/A,#N/A,TRUE,"Significant Orders";#N/A,#N/A,TRUE,"Award Fees ";#N/A,#N/A,TRUE,"PRECON-NONCON";#N/A,#N/A,TRUE,"Risks and Opps";#N/A,#N/A,TRUE,"Employment";#N/A,#N/A,TRUE,"95, 96 Mission Success "}</definedName>
    <definedName name="mSR" localSheetId="18" hidden="1">{#N/A,#N/A,TRUE,"Title Page";#N/A,#N/A,TRUE,"Accomplishments";#N/A,#N/A,TRUE,"Issues";#N/A,#N/A,TRUE,"Oper Co Summary";#N/A,#N/A,TRUE,"Sector Summary";#N/A,#N/A,TRUE,"QTR QUICK LOOK";#N/A,#N/A,TRUE,"Op Plan Perf";#N/A,#N/A,TRUE,"IWT Summary";#N/A,#N/A,TRUE,"Backlog Adj";#N/A,#N/A,TRUE,"Significant Orders";#N/A,#N/A,TRUE,"Award Fees ";#N/A,#N/A,TRUE,"PRECON-NONCON";#N/A,#N/A,TRUE,"Risks and Opps";#N/A,#N/A,TRUE,"Employment";#N/A,#N/A,TRUE,"95, 96 Mission Success "}</definedName>
    <definedName name="mSR" hidden="1">{#N/A,#N/A,TRUE,"Title Page";#N/A,#N/A,TRUE,"Accomplishments";#N/A,#N/A,TRUE,"Issues";#N/A,#N/A,TRUE,"Oper Co Summary";#N/A,#N/A,TRUE,"Sector Summary";#N/A,#N/A,TRUE,"QTR QUICK LOOK";#N/A,#N/A,TRUE,"Op Plan Perf";#N/A,#N/A,TRUE,"IWT Summary";#N/A,#N/A,TRUE,"Backlog Adj";#N/A,#N/A,TRUE,"Significant Orders";#N/A,#N/A,TRUE,"Award Fees ";#N/A,#N/A,TRUE,"PRECON-NONCON";#N/A,#N/A,TRUE,"Risks and Opps";#N/A,#N/A,TRUE,"Employment";#N/A,#N/A,TRUE,"95, 96 Mission Success "}</definedName>
    <definedName name="msthkshkshk" localSheetId="16" hidden="1">{#N/A,#N/A,FALSE,"ACQ_GRAPHS";#N/A,#N/A,FALSE,"T_1 GRAPHS";#N/A,#N/A,FALSE,"T_2 GRAPHS";#N/A,#N/A,FALSE,"COMB_GRAPHS"}</definedName>
    <definedName name="msthkshkshk" localSheetId="18" hidden="1">{#N/A,#N/A,FALSE,"ACQ_GRAPHS";#N/A,#N/A,FALSE,"T_1 GRAPHS";#N/A,#N/A,FALSE,"T_2 GRAPHS";#N/A,#N/A,FALSE,"COMB_GRAPHS"}</definedName>
    <definedName name="msthkshkshk" hidden="1">{#N/A,#N/A,FALSE,"ACQ_GRAPHS";#N/A,#N/A,FALSE,"T_1 GRAPHS";#N/A,#N/A,FALSE,"T_2 GRAPHS";#N/A,#N/A,FALSE,"COMB_GRAPHS"}</definedName>
    <definedName name="mt">#REF!</definedName>
    <definedName name="MU">#REF!</definedName>
    <definedName name="MUEBLES">#REF!</definedName>
    <definedName name="MUEBLES2">#REF!</definedName>
    <definedName name="MUEBLES3">#REF!</definedName>
    <definedName name="muestras">#REF!</definedName>
    <definedName name="muestreolocales" hidden="1">#REF!</definedName>
    <definedName name="MUJI" localSheetId="16" hidden="1">{#N/A,#N/A,FALSE,"Cover";#N/A,#N/A,FALSE,"KPM Summary";#N/A,#N/A,FALSE,"Safety";#N/A,#N/A,FALSE,"Enviro";#N/A,#N/A,FALSE,"Highlights";#N/A,#N/A,FALSE,"Nopat";#N/A,#N/A,FALSE,"Cash Flow";#N/A,#N/A,FALSE,"Bal Sheet";#N/A,#N/A,FALSE,"Hours";#N/A,#N/A,FALSE,"Margin";#N/A,#N/A,FALSE,"Overhead";#N/A,#N/A,FALSE,"Customers";#N/A,#N/A,FALSE,"Bus Dev";#N/A,#N/A,FALSE,"Cont. Improv";#N/A,#N/A,FALSE,"People 1";#N/A,#N/A,FALSE,"People 2";#N/A,#N/A,FALSE,"Service Delivery";#N/A,#N/A,FALSE,"Value Added";#N/A,#N/A,FALSE,"Glossary";#N/A,#N/A,FALSE,"Income";#N/A,#N/A,FALSE,"balsht";#N/A,#N/A,FALSE,"Finance";#N/A,#N/A,FALSE,"EBIT";#N/A,#N/A,FALSE,"Distribution";#N/A,#N/A,FALSE,"Div4"}</definedName>
    <definedName name="MUJI" localSheetId="18" hidden="1">{#N/A,#N/A,FALSE,"Cover";#N/A,#N/A,FALSE,"KPM Summary";#N/A,#N/A,FALSE,"Safety";#N/A,#N/A,FALSE,"Enviro";#N/A,#N/A,FALSE,"Highlights";#N/A,#N/A,FALSE,"Nopat";#N/A,#N/A,FALSE,"Cash Flow";#N/A,#N/A,FALSE,"Bal Sheet";#N/A,#N/A,FALSE,"Hours";#N/A,#N/A,FALSE,"Margin";#N/A,#N/A,FALSE,"Overhead";#N/A,#N/A,FALSE,"Customers";#N/A,#N/A,FALSE,"Bus Dev";#N/A,#N/A,FALSE,"Cont. Improv";#N/A,#N/A,FALSE,"People 1";#N/A,#N/A,FALSE,"People 2";#N/A,#N/A,FALSE,"Service Delivery";#N/A,#N/A,FALSE,"Value Added";#N/A,#N/A,FALSE,"Glossary";#N/A,#N/A,FALSE,"Income";#N/A,#N/A,FALSE,"balsht";#N/A,#N/A,FALSE,"Finance";#N/A,#N/A,FALSE,"EBIT";#N/A,#N/A,FALSE,"Distribution";#N/A,#N/A,FALSE,"Div4"}</definedName>
    <definedName name="MUJI" hidden="1">{#N/A,#N/A,FALSE,"Cover";#N/A,#N/A,FALSE,"KPM Summary";#N/A,#N/A,FALSE,"Safety";#N/A,#N/A,FALSE,"Enviro";#N/A,#N/A,FALSE,"Highlights";#N/A,#N/A,FALSE,"Nopat";#N/A,#N/A,FALSE,"Cash Flow";#N/A,#N/A,FALSE,"Bal Sheet";#N/A,#N/A,FALSE,"Hours";#N/A,#N/A,FALSE,"Margin";#N/A,#N/A,FALSE,"Overhead";#N/A,#N/A,FALSE,"Customers";#N/A,#N/A,FALSE,"Bus Dev";#N/A,#N/A,FALSE,"Cont. Improv";#N/A,#N/A,FALSE,"People 1";#N/A,#N/A,FALSE,"People 2";#N/A,#N/A,FALSE,"Service Delivery";#N/A,#N/A,FALSE,"Value Added";#N/A,#N/A,FALSE,"Glossary";#N/A,#N/A,FALSE,"Income";#N/A,#N/A,FALSE,"balsht";#N/A,#N/A,FALSE,"Finance";#N/A,#N/A,FALSE,"EBIT";#N/A,#N/A,FALSE,"Distribution";#N/A,#N/A,FALSE,"Div4"}</definedName>
    <definedName name="multa">#REF!</definedName>
    <definedName name="multas">#REF!</definedName>
    <definedName name="MXNPESO2010">#REF!</definedName>
    <definedName name="MXNUSD2010">#REF!</definedName>
    <definedName name="MYAAC">#REF!</definedName>
    <definedName name="MYAAN">#REF!</definedName>
    <definedName name="MYU">#REF!</definedName>
    <definedName name="n">#REF!</definedName>
    <definedName name="N.29" localSheetId="16" hidden="1">{#N/A,#N/A,FALSE,"Aging Summary";#N/A,#N/A,FALSE,"Ratio Analysis";#N/A,#N/A,FALSE,"Test 120 Day Accts";#N/A,#N/A,FALSE,"Tickmarks"}</definedName>
    <definedName name="N.29" localSheetId="18" hidden="1">{#N/A,#N/A,FALSE,"Aging Summary";#N/A,#N/A,FALSE,"Ratio Analysis";#N/A,#N/A,FALSE,"Test 120 Day Accts";#N/A,#N/A,FALSE,"Tickmarks"}</definedName>
    <definedName name="N.29" hidden="1">{#N/A,#N/A,FALSE,"Aging Summary";#N/A,#N/A,FALSE,"Ratio Analysis";#N/A,#N/A,FALSE,"Test 120 Day Accts";#N/A,#N/A,FALSE,"Tickmarks"}</definedName>
    <definedName name="N.30" localSheetId="16" hidden="1">{#N/A,#N/A,FALSE,"Aging Summary";#N/A,#N/A,FALSE,"Ratio Analysis";#N/A,#N/A,FALSE,"Test 120 Day Accts";#N/A,#N/A,FALSE,"Tickmarks"}</definedName>
    <definedName name="N.30" localSheetId="18" hidden="1">{#N/A,#N/A,FALSE,"Aging Summary";#N/A,#N/A,FALSE,"Ratio Analysis";#N/A,#N/A,FALSE,"Test 120 Day Accts";#N/A,#N/A,FALSE,"Tickmarks"}</definedName>
    <definedName name="N.30" hidden="1">{#N/A,#N/A,FALSE,"Aging Summary";#N/A,#N/A,FALSE,"Ratio Analysis";#N/A,#N/A,FALSE,"Test 120 Day Accts";#N/A,#N/A,FALSE,"Tickmarks"}</definedName>
    <definedName name="N_COSTO_OUTSOURCIN">#REF!</definedName>
    <definedName name="N11bau" localSheetId="16" hidden="1">{#N/A,#N/A,FALSE,"Aging Summary";#N/A,#N/A,FALSE,"Ratio Analysis";#N/A,#N/A,FALSE,"Test 120 Day Accts";#N/A,#N/A,FALSE,"Tickmarks"}</definedName>
    <definedName name="N11bau" localSheetId="18" hidden="1">{#N/A,#N/A,FALSE,"Aging Summary";#N/A,#N/A,FALSE,"Ratio Analysis";#N/A,#N/A,FALSE,"Test 120 Day Accts";#N/A,#N/A,FALSE,"Tickmarks"}</definedName>
    <definedName name="N11bau" hidden="1">{#N/A,#N/A,FALSE,"Aging Summary";#N/A,#N/A,FALSE,"Ratio Analysis";#N/A,#N/A,FALSE,"Test 120 Day Accts";#N/A,#N/A,FALSE,"Tickmarks"}</definedName>
    <definedName name="n15_1" localSheetId="16" hidden="1">{#N/A,#N/A,FALSE,"Aging Summary";#N/A,#N/A,FALSE,"Ratio Analysis";#N/A,#N/A,FALSE,"Test 120 Day Accts";#N/A,#N/A,FALSE,"Tickmarks"}</definedName>
    <definedName name="n15_1" localSheetId="18" hidden="1">{#N/A,#N/A,FALSE,"Aging Summary";#N/A,#N/A,FALSE,"Ratio Analysis";#N/A,#N/A,FALSE,"Test 120 Day Accts";#N/A,#N/A,FALSE,"Tickmarks"}</definedName>
    <definedName name="n15_1" hidden="1">{#N/A,#N/A,FALSE,"Aging Summary";#N/A,#N/A,FALSE,"Ratio Analysis";#N/A,#N/A,FALSE,"Test 120 Day Accts";#N/A,#N/A,FALSE,"Tickmarks"}</definedName>
    <definedName name="N9d.2" localSheetId="16" hidden="1">{#N/A,#N/A,FALSE,"Aging Summary";#N/A,#N/A,FALSE,"Ratio Analysis";#N/A,#N/A,FALSE,"Test 120 Day Accts";#N/A,#N/A,FALSE,"Tickmarks"}</definedName>
    <definedName name="N9d.2" localSheetId="18" hidden="1">{#N/A,#N/A,FALSE,"Aging Summary";#N/A,#N/A,FALSE,"Ratio Analysis";#N/A,#N/A,FALSE,"Test 120 Day Accts";#N/A,#N/A,FALSE,"Tickmarks"}</definedName>
    <definedName name="N9d.2" hidden="1">{#N/A,#N/A,FALSE,"Aging Summary";#N/A,#N/A,FALSE,"Ratio Analysis";#N/A,#N/A,FALSE,"Test 120 Day Accts";#N/A,#N/A,FALSE,"Tickmarks"}</definedName>
    <definedName name="NAA">#REF!</definedName>
    <definedName name="NAABceSheet00a05">#REF!</definedName>
    <definedName name="NAABceSheet01">#REF!</definedName>
    <definedName name="NAAFundSt00a05">#REF!</definedName>
    <definedName name="NAAFundSt01">#REF!</definedName>
    <definedName name="NAAIncSt01">#REF!</definedName>
    <definedName name="NAAIncStat00a05">#REF!</definedName>
    <definedName name="nada">#REF!</definedName>
    <definedName name="NAIRB"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NAIRB"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NAIRB"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Name">#REF!</definedName>
    <definedName name="name3" localSheetId="16" hidden="1">{"'Demand Units'!$Z$2:$AF$53"}</definedName>
    <definedName name="name3" localSheetId="18" hidden="1">{"'Demand Units'!$Z$2:$AF$53"}</definedName>
    <definedName name="name3" hidden="1">{"'Demand Units'!$Z$2:$AF$53"}</definedName>
    <definedName name="nanan" localSheetId="1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nanan" localSheetId="18"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nanan"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nanaomo" hidden="1">#REF!</definedName>
    <definedName name="nanduana"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nanduana"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nanduana"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nane" hidden="1">#REF!</definedName>
    <definedName name="nano" localSheetId="16" hidden="1">{#N/A,#N/A,FALSE,"Aging Summary";#N/A,#N/A,FALSE,"Ratio Analysis";#N/A,#N/A,FALSE,"Test 120 Day Accts";#N/A,#N/A,FALSE,"Tickmarks"}</definedName>
    <definedName name="nano" localSheetId="18" hidden="1">{#N/A,#N/A,FALSE,"Aging Summary";#N/A,#N/A,FALSE,"Ratio Analysis";#N/A,#N/A,FALSE,"Test 120 Day Accts";#N/A,#N/A,FALSE,"Tickmarks"}</definedName>
    <definedName name="nano" hidden="1">{#N/A,#N/A,FALSE,"Aging Summary";#N/A,#N/A,FALSE,"Ratio Analysis";#N/A,#N/A,FALSE,"Test 120 Day Accts";#N/A,#N/A,FALSE,"Tickmarks"}</definedName>
    <definedName name="NAT" localSheetId="16" hidden="1">{"custodia",#N/A,FALSE,"Encaje";"encajeprint",#N/A,FALSE,"Encaje"}</definedName>
    <definedName name="NAT" localSheetId="18" hidden="1">{"custodia",#N/A,FALSE,"Encaje";"encajeprint",#N/A,FALSE,"Encaje"}</definedName>
    <definedName name="NAT" hidden="1">{"custodia",#N/A,FALSE,"Encaje";"encajeprint",#N/A,FALSE,"Encaje"}</definedName>
    <definedName name="NATY" localSheetId="16" hidden="1">{"custodia",#N/A,FALSE,"Encaje";"encajeprint",#N/A,FALSE,"Encaje"}</definedName>
    <definedName name="NATY" localSheetId="18" hidden="1">{"custodia",#N/A,FALSE,"Encaje";"encajeprint",#N/A,FALSE,"Encaje"}</definedName>
    <definedName name="NATY" hidden="1">{"custodia",#N/A,FALSE,"Encaje";"encajeprint",#N/A,FALSE,"Encaje"}</definedName>
    <definedName name="nb" localSheetId="16" hidden="1">{"'Demand Units'!$Z$2:$AF$53"}</definedName>
    <definedName name="nb" localSheetId="18" hidden="1">{"'Demand Units'!$Z$2:$AF$53"}</definedName>
    <definedName name="nb" hidden="1">{"'Demand Units'!$Z$2:$AF$53"}</definedName>
    <definedName name="NB_Std">#REF!</definedName>
    <definedName name="nbcbcvb" localSheetId="16" hidden="1">{#N/A,#N/A,TRUE,"P&amp;L";#N/A,#N/A,TRUE,"Balance sheet";#N/A,#N/A,TRUE,"Cashflow";#N/A,#N/A,TRUE,"Profitability";#N/A,#N/A,TRUE,"Analysis of profitability"}</definedName>
    <definedName name="nbcbcvb" localSheetId="18" hidden="1">{#N/A,#N/A,TRUE,"P&amp;L";#N/A,#N/A,TRUE,"Balance sheet";#N/A,#N/A,TRUE,"Cashflow";#N/A,#N/A,TRUE,"Profitability";#N/A,#N/A,TRUE,"Analysis of profitability"}</definedName>
    <definedName name="nbcbcvb" hidden="1">{#N/A,#N/A,TRUE,"P&amp;L";#N/A,#N/A,TRUE,"Balance sheet";#N/A,#N/A,TRUE,"Cashflow";#N/A,#N/A,TRUE,"Profitability";#N/A,#N/A,TRUE,"Analysis of profitability"}</definedName>
    <definedName name="nbvngv" localSheetId="16" hidden="1">{#N/A,#N/A,FALSE,"Aging Summary";#N/A,#N/A,FALSE,"Ratio Analysis";#N/A,#N/A,FALSE,"Test 120 Day Accts";#N/A,#N/A,FALSE,"Tickmarks"}</definedName>
    <definedName name="nbvngv" localSheetId="18" hidden="1">{#N/A,#N/A,FALSE,"Aging Summary";#N/A,#N/A,FALSE,"Ratio Analysis";#N/A,#N/A,FALSE,"Test 120 Day Accts";#N/A,#N/A,FALSE,"Tickmarks"}</definedName>
    <definedName name="nbvngv" hidden="1">{#N/A,#N/A,FALSE,"Aging Summary";#N/A,#N/A,FALSE,"Ratio Analysis";#N/A,#N/A,FALSE,"Test 120 Day Accts";#N/A,#N/A,FALSE,"Tickmarks"}</definedName>
    <definedName name="ncom">#REF!</definedName>
    <definedName name="ncvcvnxcvncnc" localSheetId="16" hidden="1">{#N/A,#N/A,FALSE,"Aging Summary";#N/A,#N/A,FALSE,"Ratio Analysis";#N/A,#N/A,FALSE,"Test 120 Day Accts";#N/A,#N/A,FALSE,"Tickmarks"}</definedName>
    <definedName name="ncvcvnxcvncnc" localSheetId="18" hidden="1">{#N/A,#N/A,FALSE,"Aging Summary";#N/A,#N/A,FALSE,"Ratio Analysis";#N/A,#N/A,FALSE,"Test 120 Day Accts";#N/A,#N/A,FALSE,"Tickmarks"}</definedName>
    <definedName name="ncvcvnxcvncnc" hidden="1">{#N/A,#N/A,FALSE,"Aging Summary";#N/A,#N/A,FALSE,"Ratio Analysis";#N/A,#N/A,FALSE,"Test 120 Day Accts";#N/A,#N/A,FALSE,"Tickmarks"}</definedName>
    <definedName name="ncvncvncvncvncvnc" localSheetId="16" hidden="1">{#N/A,#N/A,FALSE,"Aging Summary";#N/A,#N/A,FALSE,"Ratio Analysis";#N/A,#N/A,FALSE,"Test 120 Day Accts";#N/A,#N/A,FALSE,"Tickmarks"}</definedName>
    <definedName name="ncvncvncvncvncvnc" localSheetId="18" hidden="1">{#N/A,#N/A,FALSE,"Aging Summary";#N/A,#N/A,FALSE,"Ratio Analysis";#N/A,#N/A,FALSE,"Test 120 Day Accts";#N/A,#N/A,FALSE,"Tickmarks"}</definedName>
    <definedName name="ncvncvncvncvncvnc" hidden="1">{#N/A,#N/A,FALSE,"Aging Summary";#N/A,#N/A,FALSE,"Ratio Analysis";#N/A,#N/A,FALSE,"Test 120 Day Accts";#N/A,#N/A,FALSE,"Tickmarks"}</definedName>
    <definedName name="ncvncvvcncv" localSheetId="16" hidden="1">{#N/A,#N/A,FALSE,"Aging Summary";#N/A,#N/A,FALSE,"Ratio Analysis";#N/A,#N/A,FALSE,"Test 120 Day Accts";#N/A,#N/A,FALSE,"Tickmarks"}</definedName>
    <definedName name="ncvncvvcncv" localSheetId="18" hidden="1">{#N/A,#N/A,FALSE,"Aging Summary";#N/A,#N/A,FALSE,"Ratio Analysis";#N/A,#N/A,FALSE,"Test 120 Day Accts";#N/A,#N/A,FALSE,"Tickmarks"}</definedName>
    <definedName name="ncvncvvcncv" hidden="1">{#N/A,#N/A,FALSE,"Aging Summary";#N/A,#N/A,FALSE,"Ratio Analysis";#N/A,#N/A,FALSE,"Test 120 Day Accts";#N/A,#N/A,FALSE,"Tickmarks"}</definedName>
    <definedName name="ndkjfkadjf" localSheetId="16" hidden="1">{"AUT ANALISE DESP",#N/A,TRUE,"AN.DESP. MR$"}</definedName>
    <definedName name="ndkjfkadjf" localSheetId="18" hidden="1">{"AUT ANALISE DESP",#N/A,TRUE,"AN.DESP. MR$"}</definedName>
    <definedName name="ndkjfkadjf" hidden="1">{"AUT ANALISE DESP",#N/A,TRUE,"AN.DESP. MR$"}</definedName>
    <definedName name="nel" localSheetId="16" hidden="1">{#N/A,#N/A,FALSE,"PATRIM12"}</definedName>
    <definedName name="nel" localSheetId="18" hidden="1">{#N/A,#N/A,FALSE,"PATRIM12"}</definedName>
    <definedName name="nel" hidden="1">{#N/A,#N/A,FALSE,"PATRIM12"}</definedName>
    <definedName name="netearning1">#REF!</definedName>
    <definedName name="nevo" localSheetId="16" hidden="1">{#N/A,#N/A,FALSE,"Aging Summary";#N/A,#N/A,FALSE,"Ratio Analysis";#N/A,#N/A,FALSE,"Test 120 Day Accts";#N/A,#N/A,FALSE,"Tickmarks"}</definedName>
    <definedName name="nevo" localSheetId="18" hidden="1">{#N/A,#N/A,FALSE,"Aging Summary";#N/A,#N/A,FALSE,"Ratio Analysis";#N/A,#N/A,FALSE,"Test 120 Day Accts";#N/A,#N/A,FALSE,"Tickmarks"}</definedName>
    <definedName name="nevo" hidden="1">{#N/A,#N/A,FALSE,"Aging Summary";#N/A,#N/A,FALSE,"Ratio Analysis";#N/A,#N/A,FALSE,"Test 120 Day Accts";#N/A,#N/A,FALSE,"Tickmarks"}</definedName>
    <definedName name="NEW" hidden="1">#REF!</definedName>
    <definedName name="New_Flash">#REF!</definedName>
    <definedName name="NEWOPER">"$A$74:$R$75"</definedName>
    <definedName name="NewRange" hidden="1">#REF!</definedName>
    <definedName name="NGVHFJF" localSheetId="16" hidden="1">{"'Demand Units'!$X$11:$AD$45"}</definedName>
    <definedName name="NGVHFJF" localSheetId="18" hidden="1">{"'Demand Units'!$X$11:$AD$45"}</definedName>
    <definedName name="NGVHFJF" hidden="1">{"'Demand Units'!$X$11:$AD$45"}</definedName>
    <definedName name="NH" localSheetId="16" hidden="1">{#N/A,#N/A,FALSE,"MONTHDET";#N/A,#N/A,FALSE,"ACTUAL"}</definedName>
    <definedName name="NH" localSheetId="18" hidden="1">{#N/A,#N/A,FALSE,"MONTHDET";#N/A,#N/A,FALSE,"ACTUAL"}</definedName>
    <definedName name="NH" hidden="1">{#N/A,#N/A,FALSE,"MONTHDET";#N/A,#N/A,FALSE,"ACTUAL"}</definedName>
    <definedName name="NHJK" localSheetId="16" hidden="1">{#N/A,#N/A,TRUE,"Main Issues";#N/A,#N/A,TRUE,"Income statement ($)"}</definedName>
    <definedName name="NHJK" localSheetId="18" hidden="1">{#N/A,#N/A,TRUE,"Main Issues";#N/A,#N/A,TRUE,"Income statement ($)"}</definedName>
    <definedName name="NHJK" hidden="1">{#N/A,#N/A,TRUE,"Main Issues";#N/A,#N/A,TRUE,"Income statement ($)"}</definedName>
    <definedName name="NHM">#REF!</definedName>
    <definedName name="nico"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nico"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nico"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nico1"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nico1"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nico1"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NIIF" localSheetId="16" hidden="1">{#N/A,#N/A,FALSE,"Aging Summary";#N/A,#N/A,FALSE,"Ratio Analysis";#N/A,#N/A,FALSE,"Test 120 Day Accts";#N/A,#N/A,FALSE,"Tickmarks"}</definedName>
    <definedName name="NIIF" localSheetId="18" hidden="1">{#N/A,#N/A,FALSE,"Aging Summary";#N/A,#N/A,FALSE,"Ratio Analysis";#N/A,#N/A,FALSE,"Test 120 Day Accts";#N/A,#N/A,FALSE,"Tickmarks"}</definedName>
    <definedName name="NIIF" hidden="1">{#N/A,#N/A,FALSE,"Aging Summary";#N/A,#N/A,FALSE,"Ratio Analysis";#N/A,#N/A,FALSE,"Test 120 Day Accts";#N/A,#N/A,FALSE,"Tickmarks"}</definedName>
    <definedName name="NJ" localSheetId="16" hidden="1">{#N/A,#N/A,TRUE,"Invoice"}</definedName>
    <definedName name="NJ" localSheetId="18" hidden="1">{#N/A,#N/A,TRUE,"Invoice"}</definedName>
    <definedName name="NJ" hidden="1">{#N/A,#N/A,TRUE,"Invoice"}</definedName>
    <definedName name="nju" localSheetId="16" hidden="1">{#N/A,#N/A,FALSE,"Aging Summary";#N/A,#N/A,FALSE,"Ratio Analysis";#N/A,#N/A,FALSE,"Test 120 Day Accts";#N/A,#N/A,FALSE,"Tickmarks"}</definedName>
    <definedName name="nju" localSheetId="18" hidden="1">{#N/A,#N/A,FALSE,"Aging Summary";#N/A,#N/A,FALSE,"Ratio Analysis";#N/A,#N/A,FALSE,"Test 120 Day Accts";#N/A,#N/A,FALSE,"Tickmarks"}</definedName>
    <definedName name="nju" hidden="1">{#N/A,#N/A,FALSE,"Aging Summary";#N/A,#N/A,FALSE,"Ratio Analysis";#N/A,#N/A,FALSE,"Test 120 Day Accts";#N/A,#N/A,FALSE,"Tickmarks"}</definedName>
    <definedName name="nkbk" localSheetId="16" hidden="1">{#N/A,#N/A,TRUE,"Proposal";#N/A,#N/A,TRUE,"Assumptions";#N/A,#N/A,TRUE,"Net Income";#N/A,#N/A,TRUE,"Balsheet";#N/A,#N/A,TRUE,"Capex";#N/A,#N/A,TRUE,"Volumes";#N/A,#N/A,TRUE,"Revenues";#N/A,#N/A,TRUE,"Var.Costs";#N/A,#N/A,TRUE,"Personnel";#N/A,#N/A,TRUE,"Other costs";#N/A,#N/A,TRUE,"MKTG and G&amp;A"}</definedName>
    <definedName name="nkbk" localSheetId="18" hidden="1">{#N/A,#N/A,TRUE,"Proposal";#N/A,#N/A,TRUE,"Assumptions";#N/A,#N/A,TRUE,"Net Income";#N/A,#N/A,TRUE,"Balsheet";#N/A,#N/A,TRUE,"Capex";#N/A,#N/A,TRUE,"Volumes";#N/A,#N/A,TRUE,"Revenues";#N/A,#N/A,TRUE,"Var.Costs";#N/A,#N/A,TRUE,"Personnel";#N/A,#N/A,TRUE,"Other costs";#N/A,#N/A,TRUE,"MKTG and G&amp;A"}</definedName>
    <definedName name="nkbk" hidden="1">{#N/A,#N/A,TRUE,"Proposal";#N/A,#N/A,TRUE,"Assumptions";#N/A,#N/A,TRUE,"Net Income";#N/A,#N/A,TRUE,"Balsheet";#N/A,#N/A,TRUE,"Capex";#N/A,#N/A,TRUE,"Volumes";#N/A,#N/A,TRUE,"Revenues";#N/A,#N/A,TRUE,"Var.Costs";#N/A,#N/A,TRUE,"Personnel";#N/A,#N/A,TRUE,"Other costs";#N/A,#N/A,TRUE,"MKTG and G&amp;A"}</definedName>
    <definedName name="NMHT" localSheetId="16" hidden="1">{#N/A,#N/A,FALSE,"Aging Summary";#N/A,#N/A,FALSE,"Ratio Analysis";#N/A,#N/A,FALSE,"Test 120 Day Accts";#N/A,#N/A,FALSE,"Tickmarks"}</definedName>
    <definedName name="NMHT" localSheetId="18" hidden="1">{#N/A,#N/A,FALSE,"Aging Summary";#N/A,#N/A,FALSE,"Ratio Analysis";#N/A,#N/A,FALSE,"Test 120 Day Accts";#N/A,#N/A,FALSE,"Tickmarks"}</definedName>
    <definedName name="NMHT" hidden="1">{#N/A,#N/A,FALSE,"Aging Summary";#N/A,#N/A,FALSE,"Ratio Analysis";#N/A,#N/A,FALSE,"Test 120 Day Accts";#N/A,#N/A,FALSE,"Tickmarks"}</definedName>
    <definedName name="NMJ" localSheetId="16" hidden="1">{#N/A,#N/A,FALSE,"4C0696";#N/A,#N/A,FALSE,"1B1193";#N/A,#N/A,FALSE,"TABLA";#N/A,#N/A,FALSE,"INST RTA FIJA"}</definedName>
    <definedName name="NMJ" localSheetId="18" hidden="1">{#N/A,#N/A,FALSE,"4C0696";#N/A,#N/A,FALSE,"1B1193";#N/A,#N/A,FALSE,"TABLA";#N/A,#N/A,FALSE,"INST RTA FIJA"}</definedName>
    <definedName name="NMJ" hidden="1">{#N/A,#N/A,FALSE,"4C0696";#N/A,#N/A,FALSE,"1B1193";#N/A,#N/A,FALSE,"TABLA";#N/A,#N/A,FALSE,"INST RTA FIJA"}</definedName>
    <definedName name="nmn" localSheetId="16" hidden="1">{#N/A,#N/A,FALSE,"Aging Summary";#N/A,#N/A,FALSE,"Ratio Analysis";#N/A,#N/A,FALSE,"Test 120 Day Accts";#N/A,#N/A,FALSE,"Tickmarks"}</definedName>
    <definedName name="nmn" localSheetId="18" hidden="1">{#N/A,#N/A,FALSE,"Aging Summary";#N/A,#N/A,FALSE,"Ratio Analysis";#N/A,#N/A,FALSE,"Test 120 Day Accts";#N/A,#N/A,FALSE,"Tickmarks"}</definedName>
    <definedName name="nmn" hidden="1">{#N/A,#N/A,FALSE,"Aging Summary";#N/A,#N/A,FALSE,"Ratio Analysis";#N/A,#N/A,FALSE,"Test 120 Day Accts";#N/A,#N/A,FALSE,"Tickmarks"}</definedName>
    <definedName name="NN" localSheetId="16" hidden="1">{#N/A,#N/A,FALSE,"Aging Summary";#N/A,#N/A,FALSE,"Ratio Analysis";#N/A,#N/A,FALSE,"Test 120 Day Accts";#N/A,#N/A,FALSE,"Tickmarks"}</definedName>
    <definedName name="NN" localSheetId="18" hidden="1">{#N/A,#N/A,FALSE,"Aging Summary";#N/A,#N/A,FALSE,"Ratio Analysis";#N/A,#N/A,FALSE,"Test 120 Day Accts";#N/A,#N/A,FALSE,"Tickmarks"}</definedName>
    <definedName name="NN" hidden="1">{#N/A,#N/A,FALSE,"Aging Summary";#N/A,#N/A,FALSE,"Ratio Analysis";#N/A,#N/A,FALSE,"Test 120 Day Accts";#N/A,#N/A,FALSE,"Tickmarks"}</definedName>
    <definedName name="nnh"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nh"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nh"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ni"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ni"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ni"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NJ" localSheetId="16" hidden="1">{#N/A,#N/A,FALSE,"4C0696";#N/A,#N/A,FALSE,"1B1193";#N/A,#N/A,FALSE,"TABLA";#N/A,#N/A,FALSE,"INST RTA FIJA"}</definedName>
    <definedName name="NNJ" localSheetId="18" hidden="1">{#N/A,#N/A,FALSE,"4C0696";#N/A,#N/A,FALSE,"1B1193";#N/A,#N/A,FALSE,"TABLA";#N/A,#N/A,FALSE,"INST RTA FIJA"}</definedName>
    <definedName name="NNJ" hidden="1">{#N/A,#N/A,FALSE,"4C0696";#N/A,#N/A,FALSE,"1B1193";#N/A,#N/A,FALSE,"TABLA";#N/A,#N/A,FALSE,"INST RTA FIJA"}</definedName>
    <definedName name="nnn"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nn"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nn"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nnn" localSheetId="16" hidden="1">{#N/A,#N/A,FALSE,"Aging Summary";#N/A,#N/A,FALSE,"Ratio Analysis";#N/A,#N/A,FALSE,"Test 120 Day Accts";#N/A,#N/A,FALSE,"Tickmarks"}</definedName>
    <definedName name="nnnn" localSheetId="18" hidden="1">{#N/A,#N/A,FALSE,"Aging Summary";#N/A,#N/A,FALSE,"Ratio Analysis";#N/A,#N/A,FALSE,"Test 120 Day Accts";#N/A,#N/A,FALSE,"Tickmarks"}</definedName>
    <definedName name="nnnn" hidden="1">{#N/A,#N/A,FALSE,"Aging Summary";#N/A,#N/A,FALSE,"Ratio Analysis";#N/A,#N/A,FALSE,"Test 120 Day Accts";#N/A,#N/A,FALSE,"Tickmarks"}</definedName>
    <definedName name="nnnnn" localSheetId="16" hidden="1">{"eingeklappt",#N/A,FALSE,"TOTAL SHARED";"ausgeklappt",#N/A,FALSE,"TOTAL SHARED"}</definedName>
    <definedName name="nnnnn" localSheetId="18" hidden="1">{"eingeklappt",#N/A,FALSE,"TOTAL SHARED";"ausgeklappt",#N/A,FALSE,"TOTAL SHARED"}</definedName>
    <definedName name="nnnnn" hidden="1">{"eingeklappt",#N/A,FALSE,"TOTAL SHARED";"ausgeklappt",#N/A,FALSE,"TOTAL SHARED"}</definedName>
    <definedName name="nnnnnn">#REF!</definedName>
    <definedName name="NNPQTR">#REF!,#REF!</definedName>
    <definedName name="NNPVAR">#REF!,#REF!,#REF!,#REF!</definedName>
    <definedName name="no" localSheetId="16" hidden="1">{#N/A,#N/A,TRUE,"MEMO";#N/A,#N/A,TRUE,"PARAMETROS";#N/A,#N/A,TRUE,"RLI ";#N/A,#N/A,TRUE,"IMPTO.DET.";#N/A,#N/A,TRUE,"FUT-FUNT";#N/A,#N/A,TRUE,"CPI-PATR.";#N/A,#N/A,TRUE,"CM CPI";#N/A,#N/A,TRUE,"PROV";#N/A,#N/A,TRUE,"A FIJO";#N/A,#N/A,TRUE,"LEASING";#N/A,#N/A,TRUE,"VPP";#N/A,#N/A,TRUE,"PPM";#N/A,#N/A,TRUE,"OTROS"}</definedName>
    <definedName name="no" localSheetId="18" hidden="1">{#N/A,#N/A,TRUE,"MEMO";#N/A,#N/A,TRUE,"PARAMETROS";#N/A,#N/A,TRUE,"RLI ";#N/A,#N/A,TRUE,"IMPTO.DET.";#N/A,#N/A,TRUE,"FUT-FUNT";#N/A,#N/A,TRUE,"CPI-PATR.";#N/A,#N/A,TRUE,"CM CPI";#N/A,#N/A,TRUE,"PROV";#N/A,#N/A,TRUE,"A FIJO";#N/A,#N/A,TRUE,"LEASING";#N/A,#N/A,TRUE,"VPP";#N/A,#N/A,TRUE,"PPM";#N/A,#N/A,TRUE,"OTROS"}</definedName>
    <definedName name="no" hidden="1">{#N/A,#N/A,TRUE,"MEMO";#N/A,#N/A,TRUE,"PARAMETROS";#N/A,#N/A,TRUE,"RLI ";#N/A,#N/A,TRUE,"IMPTO.DET.";#N/A,#N/A,TRUE,"FUT-FUNT";#N/A,#N/A,TRUE,"CPI-PATR.";#N/A,#N/A,TRUE,"CM CPI";#N/A,#N/A,TRUE,"PROV";#N/A,#N/A,TRUE,"A FIJO";#N/A,#N/A,TRUE,"LEASING";#N/A,#N/A,TRUE,"VPP";#N/A,#N/A,TRUE,"PPM";#N/A,#N/A,TRUE,"OTROS"}</definedName>
    <definedName name="No_16">#REF!</definedName>
    <definedName name="no_ing_pax">#REF!</definedName>
    <definedName name="nombre" localSheetId="16">[44]Inicio4</definedName>
    <definedName name="nombre" localSheetId="18">[44]Inicio4</definedName>
    <definedName name="nombre">[44]Inicio4</definedName>
    <definedName name="NOMBRE_EMPRESA">#REF!</definedName>
    <definedName name="Nombre_encargado">#REF!</definedName>
    <definedName name="Nombre_encargado1">#REF!</definedName>
    <definedName name="Nombre_encargado2">#REF!</definedName>
    <definedName name="Nombre_manager">#REF!</definedName>
    <definedName name="Nominal_Rate">#REF!</definedName>
    <definedName name="Nominal_Rate_LT">#REF!</definedName>
    <definedName name="NOMO">#REF!</definedName>
    <definedName name="nono" hidden="1">#REF!</definedName>
    <definedName name="NonSectorised">#REF!</definedName>
    <definedName name="NonSectorisedlSectorpl">#REF!</definedName>
    <definedName name="NOOOOOOO">#REF!</definedName>
    <definedName name="nope" localSheetId="16" hidden="1">{#N/A,#N/A,FALSE,"1998"}</definedName>
    <definedName name="nope" localSheetId="18" hidden="1">{#N/A,#N/A,FALSE,"1998"}</definedName>
    <definedName name="nope" hidden="1">{#N/A,#N/A,FALSE,"1998"}</definedName>
    <definedName name="NOPER4">#REF!</definedName>
    <definedName name="NOPER5">#REF!</definedName>
    <definedName name="NOPERROM">#REF!</definedName>
    <definedName name="NOPERROMERAL">#REF!</definedName>
    <definedName name="NOTA_1">#REF!</definedName>
    <definedName name="NOTA_2">#REF!</definedName>
    <definedName name="NOTA1" localSheetId="16" hidden="1">{#N/A,#N/A,FALSE,"Aging Summary";#N/A,#N/A,FALSE,"Ratio Analysis";#N/A,#N/A,FALSE,"Test 120 Day Accts";#N/A,#N/A,FALSE,"Tickmarks"}</definedName>
    <definedName name="NOTA1" localSheetId="18" hidden="1">{#N/A,#N/A,FALSE,"Aging Summary";#N/A,#N/A,FALSE,"Ratio Analysis";#N/A,#N/A,FALSE,"Test 120 Day Accts";#N/A,#N/A,FALSE,"Tickmarks"}</definedName>
    <definedName name="NOTA1" hidden="1">{#N/A,#N/A,FALSE,"Aging Summary";#N/A,#N/A,FALSE,"Ratio Analysis";#N/A,#N/A,FALSE,"Test 120 Day Accts";#N/A,#N/A,FALSE,"Tickmarks"}</definedName>
    <definedName name="nota111" localSheetId="16" hidden="1">{#N/A,#N/A,FALSE,"Aging Summary";#N/A,#N/A,FALSE,"Ratio Analysis";#N/A,#N/A,FALSE,"Test 120 Day Accts";#N/A,#N/A,FALSE,"Tickmarks"}</definedName>
    <definedName name="nota111" localSheetId="18" hidden="1">{#N/A,#N/A,FALSE,"Aging Summary";#N/A,#N/A,FALSE,"Ratio Analysis";#N/A,#N/A,FALSE,"Test 120 Day Accts";#N/A,#N/A,FALSE,"Tickmarks"}</definedName>
    <definedName name="nota111" hidden="1">{#N/A,#N/A,FALSE,"Aging Summary";#N/A,#N/A,FALSE,"Ratio Analysis";#N/A,#N/A,FALSE,"Test 120 Day Accts";#N/A,#N/A,FALSE,"Tickmarks"}</definedName>
    <definedName name="Nota1y2">#REF!</definedName>
    <definedName name="nota73" localSheetId="16" hidden="1">{#N/A,#N/A,FALSE,"Aging Summary";#N/A,#N/A,FALSE,"Ratio Analysis";#N/A,#N/A,FALSE,"Test 120 Day Accts";#N/A,#N/A,FALSE,"Tickmarks"}</definedName>
    <definedName name="nota73" localSheetId="18" hidden="1">{#N/A,#N/A,FALSE,"Aging Summary";#N/A,#N/A,FALSE,"Ratio Analysis";#N/A,#N/A,FALSE,"Test 120 Day Accts";#N/A,#N/A,FALSE,"Tickmarks"}</definedName>
    <definedName name="nota73" hidden="1">{#N/A,#N/A,FALSE,"Aging Summary";#N/A,#N/A,FALSE,"Ratio Analysis";#N/A,#N/A,FALSE,"Test 120 Day Accts";#N/A,#N/A,FALSE,"Tickmarks"}</definedName>
    <definedName name="nota74" localSheetId="16" hidden="1">{#N/A,#N/A,FALSE,"Aging Summary";#N/A,#N/A,FALSE,"Ratio Analysis";#N/A,#N/A,FALSE,"Test 120 Day Accts";#N/A,#N/A,FALSE,"Tickmarks"}</definedName>
    <definedName name="nota74" localSheetId="18" hidden="1">{#N/A,#N/A,FALSE,"Aging Summary";#N/A,#N/A,FALSE,"Ratio Analysis";#N/A,#N/A,FALSE,"Test 120 Day Accts";#N/A,#N/A,FALSE,"Tickmarks"}</definedName>
    <definedName name="nota74" hidden="1">{#N/A,#N/A,FALSE,"Aging Summary";#N/A,#N/A,FALSE,"Ratio Analysis";#N/A,#N/A,FALSE,"Test 120 Day Accts";#N/A,#N/A,FALSE,"Tickmarks"}</definedName>
    <definedName name="Nota9" localSheetId="16" hidden="1">{#N/A,#N/A,FALSE,"Aging Summary";#N/A,#N/A,FALSE,"Ratio Analysis";#N/A,#N/A,FALSE,"Test 120 Day Accts";#N/A,#N/A,FALSE,"Tickmarks"}</definedName>
    <definedName name="Nota9" localSheetId="18" hidden="1">{#N/A,#N/A,FALSE,"Aging Summary";#N/A,#N/A,FALSE,"Ratio Analysis";#N/A,#N/A,FALSE,"Test 120 Day Accts";#N/A,#N/A,FALSE,"Tickmarks"}</definedName>
    <definedName name="Nota9" hidden="1">{#N/A,#N/A,FALSE,"Aging Summary";#N/A,#N/A,FALSE,"Ratio Analysis";#N/A,#N/A,FALSE,"Test 120 Day Accts";#N/A,#N/A,FALSE,"Tickmarks"}</definedName>
    <definedName name="NOTAS">#REF!</definedName>
    <definedName name="NOTE" localSheetId="16" hidden="1">{#N/A,#N/A,FALSE,"TB";#N/A,#N/A,FALSE,"AR";#N/A,#N/A,FALSE,"BS";#N/A,#N/A,FALSE,"PL";#N/A,#N/A,FALSE,"NOTES";#N/A,#N/A,FALSE,"NOTES (2)";#N/A,#N/A,FALSE,"NOTES (3)";#N/A,#N/A,FALSE,"TAXC.INDEX";#N/A,#N/A,FALSE,"Schedule I";#N/A,#N/A,FALSE,"DPL";#N/A,#N/A,FALSE,"Schedule IV";#N/A,#N/A,FALSE,"Adjustments"}</definedName>
    <definedName name="NOTE" localSheetId="18" hidden="1">{#N/A,#N/A,FALSE,"TB";#N/A,#N/A,FALSE,"AR";#N/A,#N/A,FALSE,"BS";#N/A,#N/A,FALSE,"PL";#N/A,#N/A,FALSE,"NOTES";#N/A,#N/A,FALSE,"NOTES (2)";#N/A,#N/A,FALSE,"NOTES (3)";#N/A,#N/A,FALSE,"TAXC.INDEX";#N/A,#N/A,FALSE,"Schedule I";#N/A,#N/A,FALSE,"DPL";#N/A,#N/A,FALSE,"Schedule IV";#N/A,#N/A,FALSE,"Adjustments"}</definedName>
    <definedName name="NOTE" hidden="1">{#N/A,#N/A,FALSE,"TB";#N/A,#N/A,FALSE,"AR";#N/A,#N/A,FALSE,"BS";#N/A,#N/A,FALSE,"PL";#N/A,#N/A,FALSE,"NOTES";#N/A,#N/A,FALSE,"NOTES (2)";#N/A,#N/A,FALSE,"NOTES (3)";#N/A,#N/A,FALSE,"TAXC.INDEX";#N/A,#N/A,FALSE,"Schedule I";#N/A,#N/A,FALSE,"DPL";#N/A,#N/A,FALSE,"Schedule IV";#N/A,#N/A,FALSE,"Adjustments"}</definedName>
    <definedName name="NOV">#REF!</definedName>
    <definedName name="Nov.´08" hidden="1">#REF!</definedName>
    <definedName name="Nov_01">#REF!</definedName>
    <definedName name="NOVANTERIOR">#N/A</definedName>
    <definedName name="novato" localSheetId="16" hidden="1">{#N/A,#N/A,FALSE,"Aging Summary";#N/A,#N/A,FALSE,"Ratio Analysis";#N/A,#N/A,FALSE,"Test 120 Day Accts";#N/A,#N/A,FALSE,"Tickmarks"}</definedName>
    <definedName name="novato" localSheetId="18" hidden="1">{#N/A,#N/A,FALSE,"Aging Summary";#N/A,#N/A,FALSE,"Ratio Analysis";#N/A,#N/A,FALSE,"Test 120 Day Accts";#N/A,#N/A,FALSE,"Tickmarks"}</definedName>
    <definedName name="novato" hidden="1">{#N/A,#N/A,FALSE,"Aging Summary";#N/A,#N/A,FALSE,"Ratio Analysis";#N/A,#N/A,FALSE,"Test 120 Day Accts";#N/A,#N/A,FALSE,"Tickmarks"}</definedName>
    <definedName name="novdic">#REF!</definedName>
    <definedName name="NOVIEMBRE">#REF!</definedName>
    <definedName name="NOVIEMBRE1" localSheetId="16" hidden="1">{#N/A,#N/A,FALSE,"Aging Summary";#N/A,#N/A,FALSE,"Ratio Analysis";#N/A,#N/A,FALSE,"Test 120 Day Accts";#N/A,#N/A,FALSE,"Tickmarks"}</definedName>
    <definedName name="NOVIEMBRE1" localSheetId="18" hidden="1">{#N/A,#N/A,FALSE,"Aging Summary";#N/A,#N/A,FALSE,"Ratio Analysis";#N/A,#N/A,FALSE,"Test 120 Day Accts";#N/A,#N/A,FALSE,"Tickmarks"}</definedName>
    <definedName name="NOVIEMBRE1" hidden="1">{#N/A,#N/A,FALSE,"Aging Summary";#N/A,#N/A,FALSE,"Ratio Analysis";#N/A,#N/A,FALSE,"Test 120 Day Accts";#N/A,#N/A,FALSE,"Tickmarks"}</definedName>
    <definedName name="novimebnre">#REF!</definedName>
    <definedName name="NP">#REF!</definedName>
    <definedName name="NPQTR">#REF!,#REF!</definedName>
    <definedName name="npv">#REF!</definedName>
    <definedName name="NPVAR">#REF!,#REF!,#REF!,#REF!</definedName>
    <definedName name="npvp">#REF!</definedName>
    <definedName name="npvprocessingfee">#REF!</definedName>
    <definedName name="NroCentroCosto">#REF!</definedName>
    <definedName name="NSS_investments">#REF!</definedName>
    <definedName name="NT" localSheetId="16" hidden="1">{#N/A,#N/A,FALSE,"Aging Summary";#N/A,#N/A,FALSE,"Ratio Analysis";#N/A,#N/A,FALSE,"Test 120 Day Accts";#N/A,#N/A,FALSE,"Tickmarks"}</definedName>
    <definedName name="NT" localSheetId="18" hidden="1">{#N/A,#N/A,FALSE,"Aging Summary";#N/A,#N/A,FALSE,"Ratio Analysis";#N/A,#N/A,FALSE,"Test 120 Day Accts";#N/A,#N/A,FALSE,"Tickmarks"}</definedName>
    <definedName name="NT" hidden="1">{#N/A,#N/A,FALSE,"Aging Summary";#N/A,#N/A,FALSE,"Ratio Analysis";#N/A,#N/A,FALSE,"Test 120 Day Accts";#N/A,#N/A,FALSE,"Tickmarks"}</definedName>
    <definedName name="NU">#REF!</definedName>
    <definedName name="nuev" localSheetId="16" hidden="1">{#N/A,#N/A,FALSE,"Aging Summary";#N/A,#N/A,FALSE,"Ratio Analysis";#N/A,#N/A,FALSE,"Test 120 Day Accts";#N/A,#N/A,FALSE,"Tickmarks"}</definedName>
    <definedName name="nuev" localSheetId="18" hidden="1">{#N/A,#N/A,FALSE,"Aging Summary";#N/A,#N/A,FALSE,"Ratio Analysis";#N/A,#N/A,FALSE,"Test 120 Day Accts";#N/A,#N/A,FALSE,"Tickmarks"}</definedName>
    <definedName name="nuev" hidden="1">{#N/A,#N/A,FALSE,"Aging Summary";#N/A,#N/A,FALSE,"Ratio Analysis";#N/A,#N/A,FALSE,"Test 120 Day Accts";#N/A,#N/A,FALSE,"Tickmarks"}</definedName>
    <definedName name="NUEVA" localSheetId="16" hidden="1">{#N/A,#N/A,FALSE,"03070001";#N/A,#N/A,FALSE,"03070002";#N/A,#N/A,FALSE,"03090003";#N/A,#N/A,FALSE,"23190001";#N/A,#N/A,FALSE,"24470001"}</definedName>
    <definedName name="NUEVA" localSheetId="18" hidden="1">{#N/A,#N/A,FALSE,"03070001";#N/A,#N/A,FALSE,"03070002";#N/A,#N/A,FALSE,"03090003";#N/A,#N/A,FALSE,"23190001";#N/A,#N/A,FALSE,"24470001"}</definedName>
    <definedName name="NUEVA" hidden="1">{#N/A,#N/A,FALSE,"03070001";#N/A,#N/A,FALSE,"03070002";#N/A,#N/A,FALSE,"03090003";#N/A,#N/A,FALSE,"23190001";#N/A,#N/A,FALSE,"24470001"}</definedName>
    <definedName name="NUEVE">#REF!</definedName>
    <definedName name="nuevi" localSheetId="16" hidden="1">{#N/A,#N/A,FALSE,"Aging Summary";#N/A,#N/A,FALSE,"Ratio Analysis";#N/A,#N/A,FALSE,"Test 120 Day Accts";#N/A,#N/A,FALSE,"Tickmarks"}</definedName>
    <definedName name="nuevi" localSheetId="18" hidden="1">{#N/A,#N/A,FALSE,"Aging Summary";#N/A,#N/A,FALSE,"Ratio Analysis";#N/A,#N/A,FALSE,"Test 120 Day Accts";#N/A,#N/A,FALSE,"Tickmarks"}</definedName>
    <definedName name="nuevi" hidden="1">{#N/A,#N/A,FALSE,"Aging Summary";#N/A,#N/A,FALSE,"Ratio Analysis";#N/A,#N/A,FALSE,"Test 120 Day Accts";#N/A,#N/A,FALSE,"Tickmarks"}</definedName>
    <definedName name="NUEVO" hidden="1">#REF!</definedName>
    <definedName name="Nuevo_1" localSheetId="16" hidden="1">{#N/A,#N/A,FALSE,"Aging Summary";#N/A,#N/A,FALSE,"Ratio Analysis";#N/A,#N/A,FALSE,"Test 120 Day Accts";#N/A,#N/A,FALSE,"Tickmarks"}</definedName>
    <definedName name="Nuevo_1" localSheetId="18" hidden="1">{#N/A,#N/A,FALSE,"Aging Summary";#N/A,#N/A,FALSE,"Ratio Analysis";#N/A,#N/A,FALSE,"Test 120 Day Accts";#N/A,#N/A,FALSE,"Tickmarks"}</definedName>
    <definedName name="Nuevo_1" hidden="1">{#N/A,#N/A,FALSE,"Aging Summary";#N/A,#N/A,FALSE,"Ratio Analysis";#N/A,#N/A,FALSE,"Test 120 Day Accts";#N/A,#N/A,FALSE,"Tickmarks"}</definedName>
    <definedName name="Nuevo_2" localSheetId="16" hidden="1">{#N/A,#N/A,FALSE,"Aging Summary";#N/A,#N/A,FALSE,"Ratio Analysis";#N/A,#N/A,FALSE,"Test 120 Day Accts";#N/A,#N/A,FALSE,"Tickmarks"}</definedName>
    <definedName name="Nuevo_2" localSheetId="18" hidden="1">{#N/A,#N/A,FALSE,"Aging Summary";#N/A,#N/A,FALSE,"Ratio Analysis";#N/A,#N/A,FALSE,"Test 120 Day Accts";#N/A,#N/A,FALSE,"Tickmarks"}</definedName>
    <definedName name="Nuevo_2" hidden="1">{#N/A,#N/A,FALSE,"Aging Summary";#N/A,#N/A,FALSE,"Ratio Analysis";#N/A,#N/A,FALSE,"Test 120 Day Accts";#N/A,#N/A,FALSE,"Tickmarks"}</definedName>
    <definedName name="Nuevo_3" localSheetId="16" hidden="1">{#N/A,#N/A,FALSE,"Aging Summary";#N/A,#N/A,FALSE,"Ratio Analysis";#N/A,#N/A,FALSE,"Test 120 Day Accts";#N/A,#N/A,FALSE,"Tickmarks"}</definedName>
    <definedName name="Nuevo_3" localSheetId="18" hidden="1">{#N/A,#N/A,FALSE,"Aging Summary";#N/A,#N/A,FALSE,"Ratio Analysis";#N/A,#N/A,FALSE,"Test 120 Day Accts";#N/A,#N/A,FALSE,"Tickmarks"}</definedName>
    <definedName name="Nuevo_3" hidden="1">{#N/A,#N/A,FALSE,"Aging Summary";#N/A,#N/A,FALSE,"Ratio Analysis";#N/A,#N/A,FALSE,"Test 120 Day Accts";#N/A,#N/A,FALSE,"Tickmarks"}</definedName>
    <definedName name="nuevo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uevo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uevo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nuevo2" localSheetId="16" hidden="1">{#N/A,#N/A,FALSE,"Aging Summary";#N/A,#N/A,FALSE,"Ratio Analysis";#N/A,#N/A,FALSE,"Test 120 Day Accts";#N/A,#N/A,FALSE,"Tickmarks"}</definedName>
    <definedName name="nuevo2" localSheetId="18" hidden="1">{#N/A,#N/A,FALSE,"Aging Summary";#N/A,#N/A,FALSE,"Ratio Analysis";#N/A,#N/A,FALSE,"Test 120 Day Accts";#N/A,#N/A,FALSE,"Tickmarks"}</definedName>
    <definedName name="nuevo2" hidden="1">{#N/A,#N/A,FALSE,"Aging Summary";#N/A,#N/A,FALSE,"Ratio Analysis";#N/A,#N/A,FALSE,"Test 120 Day Accts";#N/A,#N/A,FALSE,"Tickmarks"}</definedName>
    <definedName name="nuevo2_1" localSheetId="16" hidden="1">{#N/A,#N/A,FALSE,"Aging Summary";#N/A,#N/A,FALSE,"Ratio Analysis";#N/A,#N/A,FALSE,"Test 120 Day Accts";#N/A,#N/A,FALSE,"Tickmarks"}</definedName>
    <definedName name="nuevo2_1" localSheetId="18" hidden="1">{#N/A,#N/A,FALSE,"Aging Summary";#N/A,#N/A,FALSE,"Ratio Analysis";#N/A,#N/A,FALSE,"Test 120 Day Accts";#N/A,#N/A,FALSE,"Tickmarks"}</definedName>
    <definedName name="nuevo2_1" hidden="1">{#N/A,#N/A,FALSE,"Aging Summary";#N/A,#N/A,FALSE,"Ratio Analysis";#N/A,#N/A,FALSE,"Test 120 Day Accts";#N/A,#N/A,FALSE,"Tickmarks"}</definedName>
    <definedName name="nuevo2_2" localSheetId="16" hidden="1">{#N/A,#N/A,FALSE,"Aging Summary";#N/A,#N/A,FALSE,"Ratio Analysis";#N/A,#N/A,FALSE,"Test 120 Day Accts";#N/A,#N/A,FALSE,"Tickmarks"}</definedName>
    <definedName name="nuevo2_2" localSheetId="18" hidden="1">{#N/A,#N/A,FALSE,"Aging Summary";#N/A,#N/A,FALSE,"Ratio Analysis";#N/A,#N/A,FALSE,"Test 120 Day Accts";#N/A,#N/A,FALSE,"Tickmarks"}</definedName>
    <definedName name="nuevo2_2" hidden="1">{#N/A,#N/A,FALSE,"Aging Summary";#N/A,#N/A,FALSE,"Ratio Analysis";#N/A,#N/A,FALSE,"Test 120 Day Accts";#N/A,#N/A,FALSE,"Tickmarks"}</definedName>
    <definedName name="nuevo2_3" localSheetId="16" hidden="1">{#N/A,#N/A,FALSE,"Aging Summary";#N/A,#N/A,FALSE,"Ratio Analysis";#N/A,#N/A,FALSE,"Test 120 Day Accts";#N/A,#N/A,FALSE,"Tickmarks"}</definedName>
    <definedName name="nuevo2_3" localSheetId="18" hidden="1">{#N/A,#N/A,FALSE,"Aging Summary";#N/A,#N/A,FALSE,"Ratio Analysis";#N/A,#N/A,FALSE,"Test 120 Day Accts";#N/A,#N/A,FALSE,"Tickmarks"}</definedName>
    <definedName name="nuevo2_3" hidden="1">{#N/A,#N/A,FALSE,"Aging Summary";#N/A,#N/A,FALSE,"Ratio Analysis";#N/A,#N/A,FALSE,"Test 120 Day Accts";#N/A,#N/A,FALSE,"Tickmarks"}</definedName>
    <definedName name="nuevo3" localSheetId="16" hidden="1">{#N/A,#N/A,FALSE,"Aging Summary";#N/A,#N/A,FALSE,"Ratio Analysis";#N/A,#N/A,FALSE,"Test 120 Day Accts";#N/A,#N/A,FALSE,"Tickmarks"}</definedName>
    <definedName name="nuevo3" localSheetId="18" hidden="1">{#N/A,#N/A,FALSE,"Aging Summary";#N/A,#N/A,FALSE,"Ratio Analysis";#N/A,#N/A,FALSE,"Test 120 Day Accts";#N/A,#N/A,FALSE,"Tickmarks"}</definedName>
    <definedName name="nuevo3" hidden="1">{#N/A,#N/A,FALSE,"Aging Summary";#N/A,#N/A,FALSE,"Ratio Analysis";#N/A,#N/A,FALSE,"Test 120 Day Accts";#N/A,#N/A,FALSE,"Tickmarks"}</definedName>
    <definedName name="nuevo3_1" localSheetId="16" hidden="1">{#N/A,#N/A,FALSE,"Aging Summary";#N/A,#N/A,FALSE,"Ratio Analysis";#N/A,#N/A,FALSE,"Test 120 Day Accts";#N/A,#N/A,FALSE,"Tickmarks"}</definedName>
    <definedName name="nuevo3_1" localSheetId="18" hidden="1">{#N/A,#N/A,FALSE,"Aging Summary";#N/A,#N/A,FALSE,"Ratio Analysis";#N/A,#N/A,FALSE,"Test 120 Day Accts";#N/A,#N/A,FALSE,"Tickmarks"}</definedName>
    <definedName name="nuevo3_1" hidden="1">{#N/A,#N/A,FALSE,"Aging Summary";#N/A,#N/A,FALSE,"Ratio Analysis";#N/A,#N/A,FALSE,"Test 120 Day Accts";#N/A,#N/A,FALSE,"Tickmarks"}</definedName>
    <definedName name="nuevo3_2" localSheetId="16" hidden="1">{#N/A,#N/A,FALSE,"Aging Summary";#N/A,#N/A,FALSE,"Ratio Analysis";#N/A,#N/A,FALSE,"Test 120 Day Accts";#N/A,#N/A,FALSE,"Tickmarks"}</definedName>
    <definedName name="nuevo3_2" localSheetId="18" hidden="1">{#N/A,#N/A,FALSE,"Aging Summary";#N/A,#N/A,FALSE,"Ratio Analysis";#N/A,#N/A,FALSE,"Test 120 Day Accts";#N/A,#N/A,FALSE,"Tickmarks"}</definedName>
    <definedName name="nuevo3_2" hidden="1">{#N/A,#N/A,FALSE,"Aging Summary";#N/A,#N/A,FALSE,"Ratio Analysis";#N/A,#N/A,FALSE,"Test 120 Day Accts";#N/A,#N/A,FALSE,"Tickmarks"}</definedName>
    <definedName name="nuevo3_3" localSheetId="16" hidden="1">{#N/A,#N/A,FALSE,"Aging Summary";#N/A,#N/A,FALSE,"Ratio Analysis";#N/A,#N/A,FALSE,"Test 120 Day Accts";#N/A,#N/A,FALSE,"Tickmarks"}</definedName>
    <definedName name="nuevo3_3" localSheetId="18" hidden="1">{#N/A,#N/A,FALSE,"Aging Summary";#N/A,#N/A,FALSE,"Ratio Analysis";#N/A,#N/A,FALSE,"Test 120 Day Accts";#N/A,#N/A,FALSE,"Tickmarks"}</definedName>
    <definedName name="nuevo3_3" hidden="1">{#N/A,#N/A,FALSE,"Aging Summary";#N/A,#N/A,FALSE,"Ratio Analysis";#N/A,#N/A,FALSE,"Test 120 Day Accts";#N/A,#N/A,FALSE,"Tickmarks"}</definedName>
    <definedName name="Nuevo4" localSheetId="16" hidden="1">{#N/A,#N/A,FALSE,"Aging Summary";#N/A,#N/A,FALSE,"Ratio Analysis";#N/A,#N/A,FALSE,"Test 120 Day Accts";#N/A,#N/A,FALSE,"Tickmarks"}</definedName>
    <definedName name="Nuevo4" localSheetId="18" hidden="1">{#N/A,#N/A,FALSE,"Aging Summary";#N/A,#N/A,FALSE,"Ratio Analysis";#N/A,#N/A,FALSE,"Test 120 Day Accts";#N/A,#N/A,FALSE,"Tickmarks"}</definedName>
    <definedName name="Nuevo4" hidden="1">{#N/A,#N/A,FALSE,"Aging Summary";#N/A,#N/A,FALSE,"Ratio Analysis";#N/A,#N/A,FALSE,"Test 120 Day Accts";#N/A,#N/A,FALSE,"Tickmarks"}</definedName>
    <definedName name="Nuevo4_1" localSheetId="16" hidden="1">{#N/A,#N/A,FALSE,"Aging Summary";#N/A,#N/A,FALSE,"Ratio Analysis";#N/A,#N/A,FALSE,"Test 120 Day Accts";#N/A,#N/A,FALSE,"Tickmarks"}</definedName>
    <definedName name="Nuevo4_1" localSheetId="18" hidden="1">{#N/A,#N/A,FALSE,"Aging Summary";#N/A,#N/A,FALSE,"Ratio Analysis";#N/A,#N/A,FALSE,"Test 120 Day Accts";#N/A,#N/A,FALSE,"Tickmarks"}</definedName>
    <definedName name="Nuevo4_1" hidden="1">{#N/A,#N/A,FALSE,"Aging Summary";#N/A,#N/A,FALSE,"Ratio Analysis";#N/A,#N/A,FALSE,"Test 120 Day Accts";#N/A,#N/A,FALSE,"Tickmarks"}</definedName>
    <definedName name="Nuevo4_2" localSheetId="16" hidden="1">{#N/A,#N/A,FALSE,"Aging Summary";#N/A,#N/A,FALSE,"Ratio Analysis";#N/A,#N/A,FALSE,"Test 120 Day Accts";#N/A,#N/A,FALSE,"Tickmarks"}</definedName>
    <definedName name="Nuevo4_2" localSheetId="18" hidden="1">{#N/A,#N/A,FALSE,"Aging Summary";#N/A,#N/A,FALSE,"Ratio Analysis";#N/A,#N/A,FALSE,"Test 120 Day Accts";#N/A,#N/A,FALSE,"Tickmarks"}</definedName>
    <definedName name="Nuevo4_2" hidden="1">{#N/A,#N/A,FALSE,"Aging Summary";#N/A,#N/A,FALSE,"Ratio Analysis";#N/A,#N/A,FALSE,"Test 120 Day Accts";#N/A,#N/A,FALSE,"Tickmarks"}</definedName>
    <definedName name="Nuevo4_3" localSheetId="16" hidden="1">{#N/A,#N/A,FALSE,"Aging Summary";#N/A,#N/A,FALSE,"Ratio Analysis";#N/A,#N/A,FALSE,"Test 120 Day Accts";#N/A,#N/A,FALSE,"Tickmarks"}</definedName>
    <definedName name="Nuevo4_3" localSheetId="18" hidden="1">{#N/A,#N/A,FALSE,"Aging Summary";#N/A,#N/A,FALSE,"Ratio Analysis";#N/A,#N/A,FALSE,"Test 120 Day Accts";#N/A,#N/A,FALSE,"Tickmarks"}</definedName>
    <definedName name="Nuevo4_3" hidden="1">{#N/A,#N/A,FALSE,"Aging Summary";#N/A,#N/A,FALSE,"Ratio Analysis";#N/A,#N/A,FALSE,"Test 120 Day Accts";#N/A,#N/A,FALSE,"Tickmarks"}</definedName>
    <definedName name="NUEVO5" localSheetId="16" hidden="1">{#N/A,#N/A,FALSE,"Aging Summary";#N/A,#N/A,FALSE,"Ratio Analysis";#N/A,#N/A,FALSE,"Test 120 Day Accts";#N/A,#N/A,FALSE,"Tickmarks"}</definedName>
    <definedName name="NUEVO5" localSheetId="18" hidden="1">{#N/A,#N/A,FALSE,"Aging Summary";#N/A,#N/A,FALSE,"Ratio Analysis";#N/A,#N/A,FALSE,"Test 120 Day Accts";#N/A,#N/A,FALSE,"Tickmarks"}</definedName>
    <definedName name="NUEVO5" hidden="1">{#N/A,#N/A,FALSE,"Aging Summary";#N/A,#N/A,FALSE,"Ratio Analysis";#N/A,#N/A,FALSE,"Test 120 Day Accts";#N/A,#N/A,FALSE,"Tickmarks"}</definedName>
    <definedName name="NUEVOTIPO" localSheetId="16" hidden="1">{#N/A,#N/A,FALSE,"voz corporativa";#N/A,#N/A,FALSE,"Transmisión de datos";#N/A,#N/A,FALSE,"Videoconferencia";#N/A,#N/A,FALSE,"Correo electrónico";#N/A,#N/A,FALSE,"Correo de voz";#N/A,#N/A,FALSE,"Megafax";#N/A,#N/A,FALSE,"Edi";#N/A,#N/A,FALSE,"Internet";#N/A,#N/A,FALSE,"VSAT";#N/A,#N/A,FALSE,"ing ult. milla"}</definedName>
    <definedName name="NUEVOTIPO" localSheetId="18" hidden="1">{#N/A,#N/A,FALSE,"voz corporativa";#N/A,#N/A,FALSE,"Transmisión de datos";#N/A,#N/A,FALSE,"Videoconferencia";#N/A,#N/A,FALSE,"Correo electrónico";#N/A,#N/A,FALSE,"Correo de voz";#N/A,#N/A,FALSE,"Megafax";#N/A,#N/A,FALSE,"Edi";#N/A,#N/A,FALSE,"Internet";#N/A,#N/A,FALSE,"VSAT";#N/A,#N/A,FALSE,"ing ult. milla"}</definedName>
    <definedName name="NUEVOTIPO" hidden="1">{#N/A,#N/A,FALSE,"voz corporativa";#N/A,#N/A,FALSE,"Transmisión de datos";#N/A,#N/A,FALSE,"Videoconferencia";#N/A,#N/A,FALSE,"Correo electrónico";#N/A,#N/A,FALSE,"Correo de voz";#N/A,#N/A,FALSE,"Megafax";#N/A,#N/A,FALSE,"Edi";#N/A,#N/A,FALSE,"Internet";#N/A,#N/A,FALSE,"VSAT";#N/A,#N/A,FALSE,"ing ult. milla"}</definedName>
    <definedName name="nuieva" localSheetId="16" hidden="1">{#N/A,#N/A,TRUE,"COMPARA"}</definedName>
    <definedName name="nuieva" localSheetId="18" hidden="1">{#N/A,#N/A,TRUE,"COMPARA"}</definedName>
    <definedName name="nuieva" hidden="1">{#N/A,#N/A,TRUE,"COMPARA"}</definedName>
    <definedName name="Núm.pago">#N/A</definedName>
    <definedName name="NUM_ANA">#REF!</definedName>
    <definedName name="Num_Mes">#REF!</definedName>
    <definedName name="Núm_pagos_al_año">#REF!</definedName>
    <definedName name="Num_Pmt_Per_Year">#REF!</definedName>
    <definedName name="Núm_primer_pago">#REF!</definedName>
    <definedName name="Num_Proj">#REF!</definedName>
    <definedName name="Number_of_Payments" localSheetId="16">MATCH(0.01,[0]!End_Bal,-1)+1</definedName>
    <definedName name="Number_of_Payments" localSheetId="18">MATCH(0.01,End_Bal,-1)+1</definedName>
    <definedName name="Number_of_Payments">MATCH(0.01,End_Bal,-1)+1</definedName>
    <definedName name="numbers">#REF!</definedName>
    <definedName name="NUMCHECK">AND(ISNUMBER(#REF!),ISNUMBER(#REF!),ISNUMBER(#REF!),ISNUMBER(#REF!))</definedName>
    <definedName name="NumDías">#REF!</definedName>
    <definedName name="NumDíasHábiles">#REF!</definedName>
    <definedName name="NUMENTRIES">#REF!</definedName>
    <definedName name="Número_de_pagos" localSheetId="16">MATCH(0.01,[0]!Saldo_final,-1)+1</definedName>
    <definedName name="Número_de_pagos" localSheetId="18">MATCH(0.01,Saldo_final,-1)+1</definedName>
    <definedName name="Número_de_pagos">MATCH(0.01,Saldo_final,-1)+1</definedName>
    <definedName name="NUMLIQ">#REF!</definedName>
    <definedName name="Numof_Selections2">#REF!</definedName>
    <definedName name="NumofGrpAccts" hidden="1">2</definedName>
    <definedName name="nuu" localSheetId="16" hidden="1">{#N/A,#N/A,FALSE,"Aging Summary";#N/A,#N/A,FALSE,"Ratio Analysis";#N/A,#N/A,FALSE,"Test 120 Day Accts";#N/A,#N/A,FALSE,"Tickmarks"}</definedName>
    <definedName name="nuu" localSheetId="18" hidden="1">{#N/A,#N/A,FALSE,"Aging Summary";#N/A,#N/A,FALSE,"Ratio Analysis";#N/A,#N/A,FALSE,"Test 120 Day Accts";#N/A,#N/A,FALSE,"Tickmarks"}</definedName>
    <definedName name="nuu" hidden="1">{#N/A,#N/A,FALSE,"Aging Summary";#N/A,#N/A,FALSE,"Ratio Analysis";#N/A,#N/A,FALSE,"Test 120 Day Accts";#N/A,#N/A,FALSE,"Tickmarks"}</definedName>
    <definedName name="NVCBFDG" localSheetId="16" hidden="1">{"'Demand Units'!$X$11:$AD$45"}</definedName>
    <definedName name="NVCBFDG" localSheetId="18" hidden="1">{"'Demand Units'!$X$11:$AD$45"}</definedName>
    <definedName name="NVCBFDG" hidden="1">{"'Demand Units'!$X$11:$AD$45"}</definedName>
    <definedName name="nvncncnc">#REF!</definedName>
    <definedName name="NvsASD">"V2005-12-01"</definedName>
    <definedName name="NvsAutoDrillOk">"VN"</definedName>
    <definedName name="NvsElapsedTime">0.0000347222230629995</definedName>
    <definedName name="NvsElapsedTime_1">0.000178587964910548</definedName>
    <definedName name="NvsEndTime">38803.6958680556</definedName>
    <definedName name="NvsEndTime_1">36741.6901533565</definedName>
    <definedName name="nvsendtime1">36741.6901533565</definedName>
    <definedName name="nvsendtime1_1">36741.6901533565</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Dype">"M3"</definedName>
    <definedName name="NvsLayoutType">"M3"</definedName>
    <definedName name="NvsNplSpec">"%,X,RZF..R00B,CZF..C00B"</definedName>
    <definedName name="NvsPanelBusUnit">"VEDUC"</definedName>
    <definedName name="NvsPanelEffdt">"V1955-01-01"</definedName>
    <definedName name="NvsPanelSetid">"VGENER"</definedName>
    <definedName name="NvsParentRef">#REF!</definedName>
    <definedName name="NvsReqBU">"VEDUC"</definedName>
    <definedName name="NvsReqBUOnly">"VY"</definedName>
    <definedName name="NvsStyleNme">"bal_comp_saldos_fupef.xls"</definedName>
    <definedName name="NvsTransLed">"VN"</definedName>
    <definedName name="NvsTreeASD">"V2005-12-31"</definedName>
    <definedName name="NvsValTbl.ACCOUNT">"GL_ACCOUNT_TBL"</definedName>
    <definedName name="NvsValTbl.ACCOUNTING_PERIOD">"CAL_DETP_PER_VW"</definedName>
    <definedName name="NvsValTbl.BUSINESS_UNIT">"BUS_UNIT_TBL_GL"</definedName>
    <definedName name="NvsValTbl.CURRENCY_CD">"CURRENCY_CD_TBL"</definedName>
    <definedName name="NvsValTbl.DEPTID">"DEPARTMENT_TBL"</definedName>
    <definedName name="NvsValTbl.OPERATING_UNIT">"OPER_UNIT_TBL"</definedName>
    <definedName name="ñ" localSheetId="16" hidden="1">{#N/A,#N/A,FALSE,"Aging Summary";#N/A,#N/A,FALSE,"Ratio Analysis";#N/A,#N/A,FALSE,"Test 120 Day Accts";#N/A,#N/A,FALSE,"Tickmarks"}</definedName>
    <definedName name="ñ" localSheetId="18" hidden="1">{#N/A,#N/A,FALSE,"Aging Summary";#N/A,#N/A,FALSE,"Ratio Analysis";#N/A,#N/A,FALSE,"Test 120 Day Accts";#N/A,#N/A,FALSE,"Tickmarks"}</definedName>
    <definedName name="ñ" hidden="1">{#N/A,#N/A,FALSE,"Aging Summary";#N/A,#N/A,FALSE,"Ratio Analysis";#N/A,#N/A,FALSE,"Test 120 Day Accts";#N/A,#N/A,FALSE,"Tickmarks"}</definedName>
    <definedName name="Ñ_INSTALACIONES">#REF!</definedName>
    <definedName name="ñ45" hidden="1">#REF!</definedName>
    <definedName name="ñj" localSheetId="16" hidden="1">{#N/A,#N/A,FALSE,"Aging Summary";#N/A,#N/A,FALSE,"Ratio Analysis";#N/A,#N/A,FALSE,"Test 120 Day Accts";#N/A,#N/A,FALSE,"Tickmarks"}</definedName>
    <definedName name="ñj" localSheetId="18" hidden="1">{#N/A,#N/A,FALSE,"Aging Summary";#N/A,#N/A,FALSE,"Ratio Analysis";#N/A,#N/A,FALSE,"Test 120 Day Accts";#N/A,#N/A,FALSE,"Tickmarks"}</definedName>
    <definedName name="ñj" hidden="1">{#N/A,#N/A,FALSE,"Aging Summary";#N/A,#N/A,FALSE,"Ratio Analysis";#N/A,#N/A,FALSE,"Test 120 Day Accts";#N/A,#N/A,FALSE,"Tickmarks"}</definedName>
    <definedName name="ñkklk" localSheetId="16" hidden="1">{#N/A,#N/A,FALSE,"Aging Summary";#N/A,#N/A,FALSE,"Ratio Analysis";#N/A,#N/A,FALSE,"Test 120 Day Accts";#N/A,#N/A,FALSE,"Tickmarks"}</definedName>
    <definedName name="ñkklk" localSheetId="18" hidden="1">{#N/A,#N/A,FALSE,"Aging Summary";#N/A,#N/A,FALSE,"Ratio Analysis";#N/A,#N/A,FALSE,"Test 120 Day Accts";#N/A,#N/A,FALSE,"Tickmarks"}</definedName>
    <definedName name="ñkklk" hidden="1">{#N/A,#N/A,FALSE,"Aging Summary";#N/A,#N/A,FALSE,"Ratio Analysis";#N/A,#N/A,FALSE,"Test 120 Day Accts";#N/A,#N/A,FALSE,"Tickmarks"}</definedName>
    <definedName name="ñkklk_1" localSheetId="16" hidden="1">{#N/A,#N/A,FALSE,"Aging Summary";#N/A,#N/A,FALSE,"Ratio Analysis";#N/A,#N/A,FALSE,"Test 120 Day Accts";#N/A,#N/A,FALSE,"Tickmarks"}</definedName>
    <definedName name="ñkklk_1" localSheetId="18" hidden="1">{#N/A,#N/A,FALSE,"Aging Summary";#N/A,#N/A,FALSE,"Ratio Analysis";#N/A,#N/A,FALSE,"Test 120 Day Accts";#N/A,#N/A,FALSE,"Tickmarks"}</definedName>
    <definedName name="ñkklk_1" hidden="1">{#N/A,#N/A,FALSE,"Aging Summary";#N/A,#N/A,FALSE,"Ratio Analysis";#N/A,#N/A,FALSE,"Test 120 Day Accts";#N/A,#N/A,FALSE,"Tickmarks"}</definedName>
    <definedName name="ñkklk_2" localSheetId="16" hidden="1">{#N/A,#N/A,FALSE,"Aging Summary";#N/A,#N/A,FALSE,"Ratio Analysis";#N/A,#N/A,FALSE,"Test 120 Day Accts";#N/A,#N/A,FALSE,"Tickmarks"}</definedName>
    <definedName name="ñkklk_2" localSheetId="18" hidden="1">{#N/A,#N/A,FALSE,"Aging Summary";#N/A,#N/A,FALSE,"Ratio Analysis";#N/A,#N/A,FALSE,"Test 120 Day Accts";#N/A,#N/A,FALSE,"Tickmarks"}</definedName>
    <definedName name="ñkklk_2" hidden="1">{#N/A,#N/A,FALSE,"Aging Summary";#N/A,#N/A,FALSE,"Ratio Analysis";#N/A,#N/A,FALSE,"Test 120 Day Accts";#N/A,#N/A,FALSE,"Tickmarks"}</definedName>
    <definedName name="ñkklk_3" localSheetId="16" hidden="1">{#N/A,#N/A,FALSE,"Aging Summary";#N/A,#N/A,FALSE,"Ratio Analysis";#N/A,#N/A,FALSE,"Test 120 Day Accts";#N/A,#N/A,FALSE,"Tickmarks"}</definedName>
    <definedName name="ñkklk_3" localSheetId="18" hidden="1">{#N/A,#N/A,FALSE,"Aging Summary";#N/A,#N/A,FALSE,"Ratio Analysis";#N/A,#N/A,FALSE,"Test 120 Day Accts";#N/A,#N/A,FALSE,"Tickmarks"}</definedName>
    <definedName name="ñkklk_3" hidden="1">{#N/A,#N/A,FALSE,"Aging Summary";#N/A,#N/A,FALSE,"Ratio Analysis";#N/A,#N/A,FALSE,"Test 120 Day Accts";#N/A,#N/A,FALSE,"Tickmarks"}</definedName>
    <definedName name="ÑLFDMGKDLFJ" localSheetId="16" hidden="1">{#N/A,#N/A,TRUE,"MEMO";#N/A,#N/A,TRUE,"PARAMETROS";#N/A,#N/A,TRUE,"RLI ";#N/A,#N/A,TRUE,"IMPTO.DET.";#N/A,#N/A,TRUE,"FUT-FUNT";#N/A,#N/A,TRUE,"CPI-PATR.";#N/A,#N/A,TRUE,"CM CPI";#N/A,#N/A,TRUE,"PROV";#N/A,#N/A,TRUE,"A FIJO";#N/A,#N/A,TRUE,"LEASING";#N/A,#N/A,TRUE,"VPP";#N/A,#N/A,TRUE,"PPM";#N/A,#N/A,TRUE,"OTROS"}</definedName>
    <definedName name="ÑLFDMGKDLFJ" localSheetId="18" hidden="1">{#N/A,#N/A,TRUE,"MEMO";#N/A,#N/A,TRUE,"PARAMETROS";#N/A,#N/A,TRUE,"RLI ";#N/A,#N/A,TRUE,"IMPTO.DET.";#N/A,#N/A,TRUE,"FUT-FUNT";#N/A,#N/A,TRUE,"CPI-PATR.";#N/A,#N/A,TRUE,"CM CPI";#N/A,#N/A,TRUE,"PROV";#N/A,#N/A,TRUE,"A FIJO";#N/A,#N/A,TRUE,"LEASING";#N/A,#N/A,TRUE,"VPP";#N/A,#N/A,TRUE,"PPM";#N/A,#N/A,TRUE,"OTROS"}</definedName>
    <definedName name="ÑLFDMGKDLFJ" hidden="1">{#N/A,#N/A,TRUE,"MEMO";#N/A,#N/A,TRUE,"PARAMETROS";#N/A,#N/A,TRUE,"RLI ";#N/A,#N/A,TRUE,"IMPTO.DET.";#N/A,#N/A,TRUE,"FUT-FUNT";#N/A,#N/A,TRUE,"CPI-PATR.";#N/A,#N/A,TRUE,"CM CPI";#N/A,#N/A,TRUE,"PROV";#N/A,#N/A,TRUE,"A FIJO";#N/A,#N/A,TRUE,"LEASING";#N/A,#N/A,TRUE,"VPP";#N/A,#N/A,TRUE,"PPM";#N/A,#N/A,TRUE,"OTROS"}</definedName>
    <definedName name="ñljk" localSheetId="16" hidden="1">{#N/A,#N/A,FALSE,"Aging Summary";#N/A,#N/A,FALSE,"Ratio Analysis";#N/A,#N/A,FALSE,"Test 120 Day Accts";#N/A,#N/A,FALSE,"Tickmarks"}</definedName>
    <definedName name="ñljk" localSheetId="18" hidden="1">{#N/A,#N/A,FALSE,"Aging Summary";#N/A,#N/A,FALSE,"Ratio Analysis";#N/A,#N/A,FALSE,"Test 120 Day Accts";#N/A,#N/A,FALSE,"Tickmarks"}</definedName>
    <definedName name="ñljk" hidden="1">{#N/A,#N/A,FALSE,"Aging Summary";#N/A,#N/A,FALSE,"Ratio Analysis";#N/A,#N/A,FALSE,"Test 120 Day Accts";#N/A,#N/A,FALSE,"Tickmarks"}</definedName>
    <definedName name="ÑLK" localSheetId="16" hidden="1">{#N/A,#N/A,FALSE,"4C0696";#N/A,#N/A,FALSE,"1B1193";#N/A,#N/A,FALSE,"TABLA";#N/A,#N/A,FALSE,"INST RTA FIJA"}</definedName>
    <definedName name="ÑLK" localSheetId="18" hidden="1">{#N/A,#N/A,FALSE,"4C0696";#N/A,#N/A,FALSE,"1B1193";#N/A,#N/A,FALSE,"TABLA";#N/A,#N/A,FALSE,"INST RTA FIJA"}</definedName>
    <definedName name="ÑLK" hidden="1">{#N/A,#N/A,FALSE,"4C0696";#N/A,#N/A,FALSE,"1B1193";#N/A,#N/A,FALSE,"TABLA";#N/A,#N/A,FALSE,"INST RTA FIJA"}</definedName>
    <definedName name="ñlkadsjfñlkjfsalkfñlaskjfdñlka"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ñlkadsjfñlkjfsalkfñlaskjfdñlka"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ñlkadsjfñlkjfsalkfñlaskjfdñlka"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ñlkiop" localSheetId="16" hidden="1">{"RESULTADOS REAIS",#N/A,FALSE,"Dem.Res.R$";"RESULTADOS DOLARES",#N/A,FALSE,"Dem.Res.US$";"PERCENTUAIS REAIS",#N/A,FALSE,"Percentuais R$";"PERCENTUAIS DOLARES",#N/A,FALSE,"Percentuais US$"}</definedName>
    <definedName name="ñlkiop" localSheetId="18" hidden="1">{"RESULTADOS REAIS",#N/A,FALSE,"Dem.Res.R$";"RESULTADOS DOLARES",#N/A,FALSE,"Dem.Res.US$";"PERCENTUAIS REAIS",#N/A,FALSE,"Percentuais R$";"PERCENTUAIS DOLARES",#N/A,FALSE,"Percentuais US$"}</definedName>
    <definedName name="ñlkiop" hidden="1">{"RESULTADOS REAIS",#N/A,FALSE,"Dem.Res.R$";"RESULTADOS DOLARES",#N/A,FALSE,"Dem.Res.US$";"PERCENTUAIS REAIS",#N/A,FALSE,"Percentuais R$";"PERCENTUAIS DOLARES",#N/A,FALSE,"Percentuais US$"}</definedName>
    <definedName name="ñlkkkkk" localSheetId="16" hidden="1">{#N/A,#N/A,FALSE,"Aging Summary";#N/A,#N/A,FALSE,"Ratio Analysis";#N/A,#N/A,FALSE,"Test 120 Day Accts";#N/A,#N/A,FALSE,"Tickmarks"}</definedName>
    <definedName name="ñlkkkkk" localSheetId="18" hidden="1">{#N/A,#N/A,FALSE,"Aging Summary";#N/A,#N/A,FALSE,"Ratio Analysis";#N/A,#N/A,FALSE,"Test 120 Day Accts";#N/A,#N/A,FALSE,"Tickmarks"}</definedName>
    <definedName name="ñlkkkkk" hidden="1">{#N/A,#N/A,FALSE,"Aging Summary";#N/A,#N/A,FALSE,"Ratio Analysis";#N/A,#N/A,FALSE,"Test 120 Day Accts";#N/A,#N/A,FALSE,"Tickmarks"}</definedName>
    <definedName name="ÑLKLÑ" hidden="1">#REF!</definedName>
    <definedName name="ñlkñlk"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ñlkñlk"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ñlkñlk"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ÑLOP" localSheetId="16" hidden="1">{#N/A,#N/A,FALSE,"Aging Summary";#N/A,#N/A,FALSE,"Ratio Analysis";#N/A,#N/A,FALSE,"Test 120 Day Accts";#N/A,#N/A,FALSE,"Tickmarks"}</definedName>
    <definedName name="ÑLOP" localSheetId="18" hidden="1">{#N/A,#N/A,FALSE,"Aging Summary";#N/A,#N/A,FALSE,"Ratio Analysis";#N/A,#N/A,FALSE,"Test 120 Day Accts";#N/A,#N/A,FALSE,"Tickmarks"}</definedName>
    <definedName name="ÑLOP" hidden="1">{#N/A,#N/A,FALSE,"Aging Summary";#N/A,#N/A,FALSE,"Ratio Analysis";#N/A,#N/A,FALSE,"Test 120 Day Accts";#N/A,#N/A,FALSE,"Tickmarks"}</definedName>
    <definedName name="ñloppp"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ñloppp"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ñloppp"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ññ" localSheetId="16" hidden="1">{#N/A,#N/A,FALSE,"PERSONAL";#N/A,#N/A,FALSE,"explotación";#N/A,#N/A,FALSE,"generales"}</definedName>
    <definedName name="ññ" localSheetId="18" hidden="1">{#N/A,#N/A,FALSE,"PERSONAL";#N/A,#N/A,FALSE,"explotación";#N/A,#N/A,FALSE,"generales"}</definedName>
    <definedName name="ññ" hidden="1">{#N/A,#N/A,FALSE,"PERSONAL";#N/A,#N/A,FALSE,"explotación";#N/A,#N/A,FALSE,"generales"}</definedName>
    <definedName name="ÑÑÑ" localSheetId="16" hidden="1">{#N/A,#N/A,FALSE,"Aging Summary";#N/A,#N/A,FALSE,"Ratio Analysis";#N/A,#N/A,FALSE,"Test 120 Day Accts";#N/A,#N/A,FALSE,"Tickmarks"}</definedName>
    <definedName name="ÑÑÑ" localSheetId="18" hidden="1">{#N/A,#N/A,FALSE,"Aging Summary";#N/A,#N/A,FALSE,"Ratio Analysis";#N/A,#N/A,FALSE,"Test 120 Day Accts";#N/A,#N/A,FALSE,"Tickmarks"}</definedName>
    <definedName name="ÑÑÑ" hidden="1">{#N/A,#N/A,FALSE,"Aging Summary";#N/A,#N/A,FALSE,"Ratio Analysis";#N/A,#N/A,FALSE,"Test 120 Day Accts";#N/A,#N/A,FALSE,"Tickmarks"}</definedName>
    <definedName name="ññññ" localSheetId="16" hidden="1">{#N/A,#N/A,FALSE,"voz corporativa";#N/A,#N/A,FALSE,"Transmisión de datos";#N/A,#N/A,FALSE,"Videoconferencia";#N/A,#N/A,FALSE,"Correo electrónico";#N/A,#N/A,FALSE,"Correo de voz";#N/A,#N/A,FALSE,"Megafax";#N/A,#N/A,FALSE,"Edi";#N/A,#N/A,FALSE,"Internet";#N/A,#N/A,FALSE,"VSAT";#N/A,#N/A,FALSE,"ing ult. milla"}</definedName>
    <definedName name="ññññ" localSheetId="18" hidden="1">{#N/A,#N/A,FALSE,"voz corporativa";#N/A,#N/A,FALSE,"Transmisión de datos";#N/A,#N/A,FALSE,"Videoconferencia";#N/A,#N/A,FALSE,"Correo electrónico";#N/A,#N/A,FALSE,"Correo de voz";#N/A,#N/A,FALSE,"Megafax";#N/A,#N/A,FALSE,"Edi";#N/A,#N/A,FALSE,"Internet";#N/A,#N/A,FALSE,"VSAT";#N/A,#N/A,FALSE,"ing ult. milla"}</definedName>
    <definedName name="ññññ" hidden="1">{#N/A,#N/A,FALSE,"voz corporativa";#N/A,#N/A,FALSE,"Transmisión de datos";#N/A,#N/A,FALSE,"Videoconferencia";#N/A,#N/A,FALSE,"Correo electrónico";#N/A,#N/A,FALSE,"Correo de voz";#N/A,#N/A,FALSE,"Megafax";#N/A,#N/A,FALSE,"Edi";#N/A,#N/A,FALSE,"Internet";#N/A,#N/A,FALSE,"VSAT";#N/A,#N/A,FALSE,"ing ult. milla"}</definedName>
    <definedName name="ñññññ" localSheetId="16" hidden="1">{#N/A,#N/A,FALSE,"Personal";#N/A,#N/A,FALSE,"Comenta";#N/A,#N/A,FALSE,"Eco-efi"}</definedName>
    <definedName name="ñññññ" localSheetId="18" hidden="1">{#N/A,#N/A,FALSE,"Personal";#N/A,#N/A,FALSE,"Comenta";#N/A,#N/A,FALSE,"Eco-efi"}</definedName>
    <definedName name="ñññññ" hidden="1">{#N/A,#N/A,FALSE,"Personal";#N/A,#N/A,FALSE,"Comenta";#N/A,#N/A,FALSE,"Eco-efi"}</definedName>
    <definedName name="ññññññ" localSheetId="16" hidden="1">{"balanço dolares",#N/A,FALSE,"SIGADR$";"AUT BAL REAIS",#N/A,FALSE,"SIGADR$";"QUOCIENTES REAIS",#N/A,FALSE,"QUOCIENTES";"JUNH QUOCI DOLARES",#N/A,FALSE,"QUOCIENTES"}</definedName>
    <definedName name="ññññññ" localSheetId="18" hidden="1">{"balanço dolares",#N/A,FALSE,"SIGADR$";"AUT BAL REAIS",#N/A,FALSE,"SIGADR$";"QUOCIENTES REAIS",#N/A,FALSE,"QUOCIENTES";"JUNH QUOCI DOLARES",#N/A,FALSE,"QUOCIENTES"}</definedName>
    <definedName name="ññññññ" hidden="1">{"balanço dolares",#N/A,FALSE,"SIGADR$";"AUT BAL REAIS",#N/A,FALSE,"SIGADR$";"QUOCIENTES REAIS",#N/A,FALSE,"QUOCIENTES";"JUNH QUOCI DOLARES",#N/A,FALSE,"QUOCIENTES"}</definedName>
    <definedName name="ññññññ_1" localSheetId="16" hidden="1">{"balanço dolares",#N/A,FALSE,"SIGADR$";"AUT BAL REAIS",#N/A,FALSE,"SIGADR$";"QUOCIENTES REAIS",#N/A,FALSE,"QUOCIENTES";"JUNH QUOCI DOLARES",#N/A,FALSE,"QUOCIENTES"}</definedName>
    <definedName name="ññññññ_1" localSheetId="18" hidden="1">{"balanço dolares",#N/A,FALSE,"SIGADR$";"AUT BAL REAIS",#N/A,FALSE,"SIGADR$";"QUOCIENTES REAIS",#N/A,FALSE,"QUOCIENTES";"JUNH QUOCI DOLARES",#N/A,FALSE,"QUOCIENTES"}</definedName>
    <definedName name="ññññññ_1" hidden="1">{"balanço dolares",#N/A,FALSE,"SIGADR$";"AUT BAL REAIS",#N/A,FALSE,"SIGADR$";"QUOCIENTES REAIS",#N/A,FALSE,"QUOCIENTES";"JUNH QUOCI DOLARES",#N/A,FALSE,"QUOCIENTES"}</definedName>
    <definedName name="ñp" localSheetId="16" hidden="1">{#N/A,#N/A,FALSE,"Aging Summary";#N/A,#N/A,FALSE,"Ratio Analysis";#N/A,#N/A,FALSE,"Test 120 Day Accts";#N/A,#N/A,FALSE,"Tickmarks"}</definedName>
    <definedName name="ñp" localSheetId="18" hidden="1">{#N/A,#N/A,FALSE,"Aging Summary";#N/A,#N/A,FALSE,"Ratio Analysis";#N/A,#N/A,FALSE,"Test 120 Day Accts";#N/A,#N/A,FALSE,"Tickmarks"}</definedName>
    <definedName name="ñp" hidden="1">{#N/A,#N/A,FALSE,"Aging Summary";#N/A,#N/A,FALSE,"Ratio Analysis";#N/A,#N/A,FALSE,"Test 120 Day Accts";#N/A,#N/A,FALSE,"Tickmarks"}</definedName>
    <definedName name="ñpi" localSheetId="16" hidden="1">{#N/A,#N/A,FALSE,"Aging Summary";#N/A,#N/A,FALSE,"Ratio Analysis";#N/A,#N/A,FALSE,"Test 120 Day Accts";#N/A,#N/A,FALSE,"Tickmarks"}</definedName>
    <definedName name="ñpi" localSheetId="18" hidden="1">{#N/A,#N/A,FALSE,"Aging Summary";#N/A,#N/A,FALSE,"Ratio Analysis";#N/A,#N/A,FALSE,"Test 120 Day Accts";#N/A,#N/A,FALSE,"Tickmarks"}</definedName>
    <definedName name="ñpi" hidden="1">{#N/A,#N/A,FALSE,"Aging Summary";#N/A,#N/A,FALSE,"Ratio Analysis";#N/A,#N/A,FALSE,"Test 120 Day Accts";#N/A,#N/A,FALSE,"Tickmarks"}</definedName>
    <definedName name="ñpo"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ñpo"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ñpo"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ñppp"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ñppp"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ñppp"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o">#REF!</definedName>
    <definedName name="º" localSheetId="16" hidden="1">{#N/A,#N/A,FALSE,"Aging Summary";#N/A,#N/A,FALSE,"Ratio Analysis";#N/A,#N/A,FALSE,"Test 120 Day Accts";#N/A,#N/A,FALSE,"Tickmarks"}</definedName>
    <definedName name="º" localSheetId="18" hidden="1">{#N/A,#N/A,FALSE,"Aging Summary";#N/A,#N/A,FALSE,"Ratio Analysis";#N/A,#N/A,FALSE,"Test 120 Day Accts";#N/A,#N/A,FALSE,"Tickmarks"}</definedName>
    <definedName name="º" hidden="1">{#N/A,#N/A,FALSE,"Aging Summary";#N/A,#N/A,FALSE,"Ratio Analysis";#N/A,#N/A,FALSE,"Test 120 Day Accts";#N/A,#N/A,FALSE,"Tickmarks"}</definedName>
    <definedName name="ò" localSheetId="16" hidden="1">{"ProspettoImposte",#N/A,FALSE,"Prospetto imposte";"Scritture",#N/A,FALSE,"Scritture"}</definedName>
    <definedName name="ò" localSheetId="18" hidden="1">{"ProspettoImposte",#N/A,FALSE,"Prospetto imposte";"Scritture",#N/A,FALSE,"Scritture"}</definedName>
    <definedName name="ò" hidden="1">{"ProspettoImposte",#N/A,FALSE,"Prospetto imposte";"Scritture",#N/A,FALSE,"Scritture"}</definedName>
    <definedName name="O_COSTO_INSTALACIONES">#REF!</definedName>
    <definedName name="o_ing">#REF!</definedName>
    <definedName name="o_pas_lp">#REF!</definedName>
    <definedName name="o_var_lp">#REF!</definedName>
    <definedName name="OANF">#REF!</definedName>
    <definedName name="OAP">#REF!</definedName>
    <definedName name="obed" localSheetId="16" hidden="1">{#N/A,#N/A,TRUE,"HOJA 1 (P)";#N/A,#N/A,TRUE,"HOJA 2 (P)";#N/A,#N/A,TRUE,"HOJA 3 (P)";#N/A,#N/A,TRUE,"HOJA 4 (P)"}</definedName>
    <definedName name="obed" localSheetId="18" hidden="1">{#N/A,#N/A,TRUE,"HOJA 1 (P)";#N/A,#N/A,TRUE,"HOJA 2 (P)";#N/A,#N/A,TRUE,"HOJA 3 (P)";#N/A,#N/A,TRUE,"HOJA 4 (P)"}</definedName>
    <definedName name="obed" hidden="1">{#N/A,#N/A,TRUE,"HOJA 1 (P)";#N/A,#N/A,TRUE,"HOJA 2 (P)";#N/A,#N/A,TRUE,"HOJA 3 (P)";#N/A,#N/A,TRUE,"HOJA 4 (P)"}</definedName>
    <definedName name="OBLIGACIONCOMPRA">#REF!</definedName>
    <definedName name="oBLIGACIONES" hidden="1">#REF!</definedName>
    <definedName name="Obligaciones_con_Bancos_Porc.">#REF!</definedName>
    <definedName name="Obligaciones_con_el_Público">#REF!</definedName>
    <definedName name="Obligaciones_Financieras">#REF!</definedName>
    <definedName name="Obligaciones_por_Leasing">#REF!</definedName>
    <definedName name="Obligaciones_por_Leasing_AF">#REF!</definedName>
    <definedName name="OBLIGACIONVENTA">#REF!</definedName>
    <definedName name="OBRA">#REF!</definedName>
    <definedName name="Obra2000">#REF!</definedName>
    <definedName name="Obras" localSheetId="16" hidden="1">{#N/A,#N/A,TRUE,"CARATULA";"Estado de Resultados",#N/A,TRUE,"balance y E-R ";"Balance General",#N/A,TRUE,"balance y E-R ";#N/A,#N/A,TRUE,"TEND_PRESUP_2001";"Analisis Comparativo",#N/A,TRUE,"COMPARATIVO";"Resultado Comparativo Mensual",#N/A,TRUE,"EST.RES.MENSUAL";"Resultado Comparativo Acumulado",#N/A,TRUE,"EST.RES.ACUMULADO";"Activo NIC",#N/A,TRUE,"balance y E-R NIC";"Pasivo NIC",#N/A,TRUE,"balance y E-R NIC";"Resultados NIC",#N/A,TRUE,"balance y E-R NIC";"Presupuesto USGAAP",#N/A,TRUE,"PRESUP_GAAP_2001";"Tendencia USGAAP",#N/A,TRUE,"PRESUPUESTO EN US$ DOLARES REAL";"Tendencia USGAAP",#N/A,TRUE,"PRESUPUESTO EN US$ DOLARES REAL"}</definedName>
    <definedName name="Obras" localSheetId="18" hidden="1">{#N/A,#N/A,TRUE,"CARATULA";"Estado de Resultados",#N/A,TRUE,"balance y E-R ";"Balance General",#N/A,TRUE,"balance y E-R ";#N/A,#N/A,TRUE,"TEND_PRESUP_2001";"Analisis Comparativo",#N/A,TRUE,"COMPARATIVO";"Resultado Comparativo Mensual",#N/A,TRUE,"EST.RES.MENSUAL";"Resultado Comparativo Acumulado",#N/A,TRUE,"EST.RES.ACUMULADO";"Activo NIC",#N/A,TRUE,"balance y E-R NIC";"Pasivo NIC",#N/A,TRUE,"balance y E-R NIC";"Resultados NIC",#N/A,TRUE,"balance y E-R NIC";"Presupuesto USGAAP",#N/A,TRUE,"PRESUP_GAAP_2001";"Tendencia USGAAP",#N/A,TRUE,"PRESUPUESTO EN US$ DOLARES REAL";"Tendencia USGAAP",#N/A,TRUE,"PRESUPUESTO EN US$ DOLARES REAL"}</definedName>
    <definedName name="Obras" hidden="1">{#N/A,#N/A,TRUE,"CARATULA";"Estado de Resultados",#N/A,TRUE,"balance y E-R ";"Balance General",#N/A,TRUE,"balance y E-R ";#N/A,#N/A,TRUE,"TEND_PRESUP_2001";"Analisis Comparativo",#N/A,TRUE,"COMPARATIVO";"Resultado Comparativo Mensual",#N/A,TRUE,"EST.RES.MENSUAL";"Resultado Comparativo Acumulado",#N/A,TRUE,"EST.RES.ACUMULADO";"Activo NIC",#N/A,TRUE,"balance y E-R NIC";"Pasivo NIC",#N/A,TRUE,"balance y E-R NIC";"Resultados NIC",#N/A,TRUE,"balance y E-R NIC";"Presupuesto USGAAP",#N/A,TRUE,"PRESUP_GAAP_2001";"Tendencia USGAAP",#N/A,TRUE,"PRESUPUESTO EN US$ DOLARES REAL";"Tendencia USGAAP",#N/A,TRUE,"PRESUPUESTO EN US$ DOLARES REAL"}</definedName>
    <definedName name="Obras2001">#REF!</definedName>
    <definedName name="Obrej22">#REF!</definedName>
    <definedName name="OBS_Data_Col" hidden="1">#REF!</definedName>
    <definedName name="OBS_DGC_Tabla_de_referencias_cruzadas">#REF!</definedName>
    <definedName name="ObsGrupos">#REF!</definedName>
    <definedName name="obsolecencia" localSheetId="16" hidden="1">{#N/A,#N/A,FALSE,"Aging Summary";#N/A,#N/A,FALSE,"Ratio Analysis";#N/A,#N/A,FALSE,"Test 120 Day Accts";#N/A,#N/A,FALSE,"Tickmarks"}</definedName>
    <definedName name="obsolecencia" localSheetId="18" hidden="1">{#N/A,#N/A,FALSE,"Aging Summary";#N/A,#N/A,FALSE,"Ratio Analysis";#N/A,#N/A,FALSE,"Test 120 Day Accts";#N/A,#N/A,FALSE,"Tickmarks"}</definedName>
    <definedName name="obsolecencia" hidden="1">{#N/A,#N/A,FALSE,"Aging Summary";#N/A,#N/A,FALSE,"Ratio Analysis";#N/A,#N/A,FALSE,"Test 120 Day Accts";#N/A,#N/A,FALSE,"Tickmarks"}</definedName>
    <definedName name="oc">#REF!</definedName>
    <definedName name="OCHO">#REF!</definedName>
    <definedName name="ocm">#REF!</definedName>
    <definedName name="OCT">#REF!</definedName>
    <definedName name="Oct_01">#REF!</definedName>
    <definedName name="Oct_14">#REF!</definedName>
    <definedName name="Oct_16">#REF!</definedName>
    <definedName name="OCTUBRE" localSheetId="16" hidden="1">{"'ICE  Agosto'!$A$60:$A$64","'ICE  Agosto'!$C$67"}</definedName>
    <definedName name="OCTUBRE" localSheetId="18" hidden="1">{"'ICE  Agosto'!$A$60:$A$64","'ICE  Agosto'!$C$67"}</definedName>
    <definedName name="OCTUBRE" hidden="1">{"'ICE  Agosto'!$A$60:$A$64","'ICE  Agosto'!$C$67"}</definedName>
    <definedName name="octubre2008" localSheetId="16" hidden="1">{#N/A,#N/A,FALSE,"BALANCE";#N/A,#N/A,FALSE,"BALACOMP"}</definedName>
    <definedName name="octubre2008" localSheetId="18" hidden="1">{#N/A,#N/A,FALSE,"BALANCE";#N/A,#N/A,FALSE,"BALACOMP"}</definedName>
    <definedName name="octubre2008" hidden="1">{#N/A,#N/A,FALSE,"BALANCE";#N/A,#N/A,FALSE,"BALACOMP"}</definedName>
    <definedName name="oculta">"a1"</definedName>
    <definedName name="Ocultar">#REF!,#REF!,#REF!,#REF!,#REF!,#REF!,#REF!,#REF!,#REF!,#REF!,#REF!,#REF!</definedName>
    <definedName name="Odd">#REF!</definedName>
    <definedName name="Oddd">#REF!</definedName>
    <definedName name="OEXPAC">#REF!</definedName>
    <definedName name="OEXPAN">#REF!</definedName>
    <definedName name="OFFICE">#REF!</definedName>
    <definedName name="OfficeDirect">#REF!</definedName>
    <definedName name="OfficeDirectSectorpl">#REF!</definedName>
    <definedName name="OfficeTrade">#REF!</definedName>
    <definedName name="OfficeTradeSectorpl">#REF!</definedName>
    <definedName name="OFICINA">#REF!</definedName>
    <definedName name="OFICINA.STGO">#REF!</definedName>
    <definedName name="ohjuih">#REF!</definedName>
    <definedName name="oi" localSheetId="16" hidden="1">{#N/A,#N/A,FALSE,"Aging Summary";#N/A,#N/A,FALSE,"Ratio Analysis";#N/A,#N/A,FALSE,"Test 120 Day Accts";#N/A,#N/A,FALSE,"Tickmarks"}</definedName>
    <definedName name="oi" localSheetId="18" hidden="1">{#N/A,#N/A,FALSE,"Aging Summary";#N/A,#N/A,FALSE,"Ratio Analysis";#N/A,#N/A,FALSE,"Test 120 Day Accts";#N/A,#N/A,FALSE,"Tickmarks"}</definedName>
    <definedName name="oi" hidden="1">{#N/A,#N/A,FALSE,"Aging Summary";#N/A,#N/A,FALSE,"Ratio Analysis";#N/A,#N/A,FALSE,"Test 120 Day Accts";#N/A,#N/A,FALSE,"Tickmarks"}</definedName>
    <definedName name="OIn">#REF!</definedName>
    <definedName name="OIOIK" localSheetId="16" hidden="1">{"'Demand Units'!$X$11:$AD$45"}</definedName>
    <definedName name="OIOIK" localSheetId="18" hidden="1">{"'Demand Units'!$X$11:$AD$45"}</definedName>
    <definedName name="OIOIK" hidden="1">{"'Demand Units'!$X$11:$AD$45"}</definedName>
    <definedName name="OIOIOIO" localSheetId="16" hidden="1">{#N/A,#N/A,FALSE,"Aging Summary";#N/A,#N/A,FALSE,"Ratio Analysis";#N/A,#N/A,FALSE,"Test 120 Day Accts";#N/A,#N/A,FALSE,"Tickmarks"}</definedName>
    <definedName name="OIOIOIO" localSheetId="18" hidden="1">{#N/A,#N/A,FALSE,"Aging Summary";#N/A,#N/A,FALSE,"Ratio Analysis";#N/A,#N/A,FALSE,"Test 120 Day Accts";#N/A,#N/A,FALSE,"Tickmarks"}</definedName>
    <definedName name="OIOIOIO" hidden="1">{#N/A,#N/A,FALSE,"Aging Summary";#N/A,#N/A,FALSE,"Ratio Analysis";#N/A,#N/A,FALSE,"Test 120 Day Accts";#N/A,#N/A,FALSE,"Tickmarks"}</definedName>
    <definedName name="oip" localSheetId="16" hidden="1">{#N/A,#N/A,FALSE,"4C0696";#N/A,#N/A,FALSE,"1B1193";#N/A,#N/A,FALSE,"TABLA";#N/A,#N/A,FALSE,"INST RTA FIJA"}</definedName>
    <definedName name="oip" localSheetId="18" hidden="1">{#N/A,#N/A,FALSE,"4C0696";#N/A,#N/A,FALSE,"1B1193";#N/A,#N/A,FALSE,"TABLA";#N/A,#N/A,FALSE,"INST RTA FIJA"}</definedName>
    <definedName name="oip" hidden="1">{#N/A,#N/A,FALSE,"4C0696";#N/A,#N/A,FALSE,"1B1193";#N/A,#N/A,FALSE,"TABLA";#N/A,#N/A,FALSE,"INST RTA FIJA"}</definedName>
    <definedName name="oiu" localSheetId="16" hidden="1">{#N/A,#N/A,FALSE,"4C0696";#N/A,#N/A,FALSE,"1B1193";#N/A,#N/A,FALSE,"TABLA";#N/A,#N/A,FALSE,"INST RTA FIJA"}</definedName>
    <definedName name="oiu" localSheetId="18" hidden="1">{#N/A,#N/A,FALSE,"4C0696";#N/A,#N/A,FALSE,"1B1193";#N/A,#N/A,FALSE,"TABLA";#N/A,#N/A,FALSE,"INST RTA FIJA"}</definedName>
    <definedName name="oiu" hidden="1">{#N/A,#N/A,FALSE,"4C0696";#N/A,#N/A,FALSE,"1B1193";#N/A,#N/A,FALSE,"TABLA";#N/A,#N/A,FALSE,"INST RTA FIJA"}</definedName>
    <definedName name="oiuhe80" localSheetId="16" hidden="1">{#N/A,#N/A,TRUE,"MEMO";#N/A,#N/A,TRUE,"PARAMETROS";#N/A,#N/A,TRUE,"RLI ";#N/A,#N/A,TRUE,"IMPTO.DET.";#N/A,#N/A,TRUE,"FUT-FUNT";#N/A,#N/A,TRUE,"CPI-PATR.";#N/A,#N/A,TRUE,"CM CPI";#N/A,#N/A,TRUE,"PROV";#N/A,#N/A,TRUE,"A FIJO";#N/A,#N/A,TRUE,"LEASING";#N/A,#N/A,TRUE,"VPP";#N/A,#N/A,TRUE,"PPM";#N/A,#N/A,TRUE,"OTROS"}</definedName>
    <definedName name="oiuhe80" localSheetId="18" hidden="1">{#N/A,#N/A,TRUE,"MEMO";#N/A,#N/A,TRUE,"PARAMETROS";#N/A,#N/A,TRUE,"RLI ";#N/A,#N/A,TRUE,"IMPTO.DET.";#N/A,#N/A,TRUE,"FUT-FUNT";#N/A,#N/A,TRUE,"CPI-PATR.";#N/A,#N/A,TRUE,"CM CPI";#N/A,#N/A,TRUE,"PROV";#N/A,#N/A,TRUE,"A FIJO";#N/A,#N/A,TRUE,"LEASING";#N/A,#N/A,TRUE,"VPP";#N/A,#N/A,TRUE,"PPM";#N/A,#N/A,TRUE,"OTROS"}</definedName>
    <definedName name="oiuhe80" hidden="1">{#N/A,#N/A,TRUE,"MEMO";#N/A,#N/A,TRUE,"PARAMETROS";#N/A,#N/A,TRUE,"RLI ";#N/A,#N/A,TRUE,"IMPTO.DET.";#N/A,#N/A,TRUE,"FUT-FUNT";#N/A,#N/A,TRUE,"CPI-PATR.";#N/A,#N/A,TRUE,"CM CPI";#N/A,#N/A,TRUE,"PROV";#N/A,#N/A,TRUE,"A FIJO";#N/A,#N/A,TRUE,"LEASING";#N/A,#N/A,TRUE,"VPP";#N/A,#N/A,TRUE,"PPM";#N/A,#N/A,TRUE,"OTROS"}</definedName>
    <definedName name="oiuhe80_1" localSheetId="16" hidden="1">{#N/A,#N/A,TRUE,"MEMO";#N/A,#N/A,TRUE,"PARAMETROS";#N/A,#N/A,TRUE,"RLI ";#N/A,#N/A,TRUE,"IMPTO.DET.";#N/A,#N/A,TRUE,"FUT-FUNT";#N/A,#N/A,TRUE,"CPI-PATR.";#N/A,#N/A,TRUE,"CM CPI";#N/A,#N/A,TRUE,"PROV";#N/A,#N/A,TRUE,"A FIJO";#N/A,#N/A,TRUE,"LEASING";#N/A,#N/A,TRUE,"VPP";#N/A,#N/A,TRUE,"PPM";#N/A,#N/A,TRUE,"OTROS"}</definedName>
    <definedName name="oiuhe80_1" localSheetId="18" hidden="1">{#N/A,#N/A,TRUE,"MEMO";#N/A,#N/A,TRUE,"PARAMETROS";#N/A,#N/A,TRUE,"RLI ";#N/A,#N/A,TRUE,"IMPTO.DET.";#N/A,#N/A,TRUE,"FUT-FUNT";#N/A,#N/A,TRUE,"CPI-PATR.";#N/A,#N/A,TRUE,"CM CPI";#N/A,#N/A,TRUE,"PROV";#N/A,#N/A,TRUE,"A FIJO";#N/A,#N/A,TRUE,"LEASING";#N/A,#N/A,TRUE,"VPP";#N/A,#N/A,TRUE,"PPM";#N/A,#N/A,TRUE,"OTROS"}</definedName>
    <definedName name="oiuhe80_1" hidden="1">{#N/A,#N/A,TRUE,"MEMO";#N/A,#N/A,TRUE,"PARAMETROS";#N/A,#N/A,TRUE,"RLI ";#N/A,#N/A,TRUE,"IMPTO.DET.";#N/A,#N/A,TRUE,"FUT-FUNT";#N/A,#N/A,TRUE,"CPI-PATR.";#N/A,#N/A,TRUE,"CM CPI";#N/A,#N/A,TRUE,"PROV";#N/A,#N/A,TRUE,"A FIJO";#N/A,#N/A,TRUE,"LEASING";#N/A,#N/A,TRUE,"VPP";#N/A,#N/A,TRUE,"PPM";#N/A,#N/A,TRUE,"OTROS"}</definedName>
    <definedName name="OIUOIU" localSheetId="16" hidden="1">{"'Demand Units'!$X$11:$AD$45"}</definedName>
    <definedName name="OIUOIU" localSheetId="18" hidden="1">{"'Demand Units'!$X$11:$AD$45"}</definedName>
    <definedName name="OIUOIU" hidden="1">{"'Demand Units'!$X$11:$AD$45"}</definedName>
    <definedName name="OIUPOI" localSheetId="16" hidden="1">{"'Demand Units'!$X$11:$AD$45"}</definedName>
    <definedName name="OIUPOI" localSheetId="18" hidden="1">{"'Demand Units'!$X$11:$AD$45"}</definedName>
    <definedName name="OIUPOI" hidden="1">{"'Demand Units'!$X$11:$AD$45"}</definedName>
    <definedName name="OIUUOI" localSheetId="16" hidden="1">{"'Demand Units'!$X$11:$AD$45"}</definedName>
    <definedName name="OIUUOI" localSheetId="18" hidden="1">{"'Demand Units'!$X$11:$AD$45"}</definedName>
    <definedName name="OIUUOI" hidden="1">{"'Demand Units'!$X$11:$AD$45"}</definedName>
    <definedName name="oj" localSheetId="16" hidden="1">{#N/A,#N/A,FALSE,"Aging Summary";#N/A,#N/A,FALSE,"Ratio Analysis";#N/A,#N/A,FALSE,"Test 120 Day Accts";#N/A,#N/A,FALSE,"Tickmarks"}</definedName>
    <definedName name="oj" localSheetId="18" hidden="1">{#N/A,#N/A,FALSE,"Aging Summary";#N/A,#N/A,FALSE,"Ratio Analysis";#N/A,#N/A,FALSE,"Test 120 Day Accts";#N/A,#N/A,FALSE,"Tickmarks"}</definedName>
    <definedName name="oj" hidden="1">{#N/A,#N/A,FALSE,"Aging Summary";#N/A,#N/A,FALSE,"Ratio Analysis";#N/A,#N/A,FALSE,"Test 120 Day Accts";#N/A,#N/A,FALSE,"Tickmarks"}</definedName>
    <definedName name="oja" localSheetId="16" hidden="1">{#N/A,#N/A,FALSE,"Aging Summary";#N/A,#N/A,FALSE,"Ratio Analysis";#N/A,#N/A,FALSE,"Test 120 Day Accts";#N/A,#N/A,FALSE,"Tickmarks"}</definedName>
    <definedName name="oja" localSheetId="18" hidden="1">{#N/A,#N/A,FALSE,"Aging Summary";#N/A,#N/A,FALSE,"Ratio Analysis";#N/A,#N/A,FALSE,"Test 120 Day Accts";#N/A,#N/A,FALSE,"Tickmarks"}</definedName>
    <definedName name="oja" hidden="1">{#N/A,#N/A,FALSE,"Aging Summary";#N/A,#N/A,FALSE,"Ratio Analysis";#N/A,#N/A,FALSE,"Test 120 Day Accts";#N/A,#N/A,FALSE,"Tickmarks"}</definedName>
    <definedName name="oja_1" localSheetId="16" hidden="1">{#N/A,#N/A,FALSE,"Aging Summary";#N/A,#N/A,FALSE,"Ratio Analysis";#N/A,#N/A,FALSE,"Test 120 Day Accts";#N/A,#N/A,FALSE,"Tickmarks"}</definedName>
    <definedName name="oja_1" localSheetId="18" hidden="1">{#N/A,#N/A,FALSE,"Aging Summary";#N/A,#N/A,FALSE,"Ratio Analysis";#N/A,#N/A,FALSE,"Test 120 Day Accts";#N/A,#N/A,FALSE,"Tickmarks"}</definedName>
    <definedName name="oja_1" hidden="1">{#N/A,#N/A,FALSE,"Aging Summary";#N/A,#N/A,FALSE,"Ratio Analysis";#N/A,#N/A,FALSE,"Test 120 Day Accts";#N/A,#N/A,FALSE,"Tickmarks"}</definedName>
    <definedName name="oja_2" localSheetId="16" hidden="1">{#N/A,#N/A,FALSE,"Aging Summary";#N/A,#N/A,FALSE,"Ratio Analysis";#N/A,#N/A,FALSE,"Test 120 Day Accts";#N/A,#N/A,FALSE,"Tickmarks"}</definedName>
    <definedName name="oja_2" localSheetId="18" hidden="1">{#N/A,#N/A,FALSE,"Aging Summary";#N/A,#N/A,FALSE,"Ratio Analysis";#N/A,#N/A,FALSE,"Test 120 Day Accts";#N/A,#N/A,FALSE,"Tickmarks"}</definedName>
    <definedName name="oja_2" hidden="1">{#N/A,#N/A,FALSE,"Aging Summary";#N/A,#N/A,FALSE,"Ratio Analysis";#N/A,#N/A,FALSE,"Test 120 Day Accts";#N/A,#N/A,FALSE,"Tickmarks"}</definedName>
    <definedName name="oja_3" localSheetId="16" hidden="1">{#N/A,#N/A,FALSE,"Aging Summary";#N/A,#N/A,FALSE,"Ratio Analysis";#N/A,#N/A,FALSE,"Test 120 Day Accts";#N/A,#N/A,FALSE,"Tickmarks"}</definedName>
    <definedName name="oja_3" localSheetId="18" hidden="1">{#N/A,#N/A,FALSE,"Aging Summary";#N/A,#N/A,FALSE,"Ratio Analysis";#N/A,#N/A,FALSE,"Test 120 Day Accts";#N/A,#N/A,FALSE,"Tickmarks"}</definedName>
    <definedName name="oja_3" hidden="1">{#N/A,#N/A,FALSE,"Aging Summary";#N/A,#N/A,FALSE,"Ratio Analysis";#N/A,#N/A,FALSE,"Test 120 Day Accts";#N/A,#N/A,FALSE,"Tickmarks"}</definedName>
    <definedName name="ojikno"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ojikno"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ojikno"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OJO" hidden="1">#REF!</definedName>
    <definedName name="ojojojljl" localSheetId="16" hidden="1">{#N/A,#N/A,FALSE,"Aging Summary";#N/A,#N/A,FALSE,"Ratio Analysis";#N/A,#N/A,FALSE,"Test 120 Day Accts";#N/A,#N/A,FALSE,"Tickmarks"}</definedName>
    <definedName name="ojojojljl" localSheetId="18" hidden="1">{#N/A,#N/A,FALSE,"Aging Summary";#N/A,#N/A,FALSE,"Ratio Analysis";#N/A,#N/A,FALSE,"Test 120 Day Accts";#N/A,#N/A,FALSE,"Tickmarks"}</definedName>
    <definedName name="ojojojljl" hidden="1">{#N/A,#N/A,FALSE,"Aging Summary";#N/A,#N/A,FALSE,"Ratio Analysis";#N/A,#N/A,FALSE,"Test 120 Day Accts";#N/A,#N/A,FALSE,"Tickmarks"}</definedName>
    <definedName name="ojvnepognoiseò" localSheetId="16" hidden="1">{#N/A,#N/A,TRUE,"Main Issues";#N/A,#N/A,TRUE,"Income statement ($)"}</definedName>
    <definedName name="ojvnepognoiseò" localSheetId="18" hidden="1">{#N/A,#N/A,TRUE,"Main Issues";#N/A,#N/A,TRUE,"Income statement ($)"}</definedName>
    <definedName name="ojvnepognoiseò" hidden="1">{#N/A,#N/A,TRUE,"Main Issues";#N/A,#N/A,TRUE,"Income statement ($)"}</definedName>
    <definedName name="OK" localSheetId="16" hidden="1">{#N/A,#N/A,TRUE,"Invoice"}</definedName>
    <definedName name="OK" localSheetId="18" hidden="1">{#N/A,#N/A,TRUE,"Invoice"}</definedName>
    <definedName name="OK" hidden="1">{#N/A,#N/A,TRUE,"Invoice"}</definedName>
    <definedName name="OL"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OL"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OL"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ola" hidden="1">#REF!</definedName>
    <definedName name="old" localSheetId="16" hidden="1">{#N/A,#N/A,FALSE,"1998"}</definedName>
    <definedName name="old" localSheetId="18" hidden="1">{#N/A,#N/A,FALSE,"1998"}</definedName>
    <definedName name="old" hidden="1">{#N/A,#N/A,FALSE,"1998"}</definedName>
    <definedName name="oldkey1" hidden="1">#REF!</definedName>
    <definedName name="oldsort" hidden="1">#REF!</definedName>
    <definedName name="OLKJ" localSheetId="16" hidden="1">{"'Demand Units'!$X$11:$AD$45"}</definedName>
    <definedName name="OLKJ" localSheetId="18" hidden="1">{"'Demand Units'!$X$11:$AD$45"}</definedName>
    <definedName name="OLKJ" hidden="1">{"'Demand Units'!$X$11:$AD$45"}</definedName>
    <definedName name="omar"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omar"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omar"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ONCE">#REF!</definedName>
    <definedName name="ONE">#REF!</definedName>
    <definedName name="ONOPAC">#REF!</definedName>
    <definedName name="ONOPAN">#REF!</definedName>
    <definedName name="oo">#REF!</definedName>
    <definedName name="OOD">#REF!</definedName>
    <definedName name="OODic">#REF!</definedName>
    <definedName name="oojop" localSheetId="16" hidden="1">{#N/A,#N/A,FALSE,"Aging Summary";#N/A,#N/A,FALSE,"Ratio Analysis";#N/A,#N/A,FALSE,"Test 120 Day Accts";#N/A,#N/A,FALSE,"Tickmarks"}</definedName>
    <definedName name="oojop" localSheetId="18" hidden="1">{#N/A,#N/A,FALSE,"Aging Summary";#N/A,#N/A,FALSE,"Ratio Analysis";#N/A,#N/A,FALSE,"Test 120 Day Accts";#N/A,#N/A,FALSE,"Tickmarks"}</definedName>
    <definedName name="oojop" hidden="1">{#N/A,#N/A,FALSE,"Aging Summary";#N/A,#N/A,FALSE,"Ratio Analysis";#N/A,#N/A,FALSE,"Test 120 Day Accts";#N/A,#N/A,FALSE,"Tickmarks"}</definedName>
    <definedName name="oojop_1" localSheetId="16" hidden="1">{#N/A,#N/A,FALSE,"Aging Summary";#N/A,#N/A,FALSE,"Ratio Analysis";#N/A,#N/A,FALSE,"Test 120 Day Accts";#N/A,#N/A,FALSE,"Tickmarks"}</definedName>
    <definedName name="oojop_1" localSheetId="18" hidden="1">{#N/A,#N/A,FALSE,"Aging Summary";#N/A,#N/A,FALSE,"Ratio Analysis";#N/A,#N/A,FALSE,"Test 120 Day Accts";#N/A,#N/A,FALSE,"Tickmarks"}</definedName>
    <definedName name="oojop_1" hidden="1">{#N/A,#N/A,FALSE,"Aging Summary";#N/A,#N/A,FALSE,"Ratio Analysis";#N/A,#N/A,FALSE,"Test 120 Day Accts";#N/A,#N/A,FALSE,"Tickmarks"}</definedName>
    <definedName name="oojop_2" localSheetId="16" hidden="1">{#N/A,#N/A,FALSE,"Aging Summary";#N/A,#N/A,FALSE,"Ratio Analysis";#N/A,#N/A,FALSE,"Test 120 Day Accts";#N/A,#N/A,FALSE,"Tickmarks"}</definedName>
    <definedName name="oojop_2" localSheetId="18" hidden="1">{#N/A,#N/A,FALSE,"Aging Summary";#N/A,#N/A,FALSE,"Ratio Analysis";#N/A,#N/A,FALSE,"Test 120 Day Accts";#N/A,#N/A,FALSE,"Tickmarks"}</definedName>
    <definedName name="oojop_2" hidden="1">{#N/A,#N/A,FALSE,"Aging Summary";#N/A,#N/A,FALSE,"Ratio Analysis";#N/A,#N/A,FALSE,"Test 120 Day Accts";#N/A,#N/A,FALSE,"Tickmarks"}</definedName>
    <definedName name="oojop_3" localSheetId="16" hidden="1">{#N/A,#N/A,FALSE,"Aging Summary";#N/A,#N/A,FALSE,"Ratio Analysis";#N/A,#N/A,FALSE,"Test 120 Day Accts";#N/A,#N/A,FALSE,"Tickmarks"}</definedName>
    <definedName name="oojop_3" localSheetId="18" hidden="1">{#N/A,#N/A,FALSE,"Aging Summary";#N/A,#N/A,FALSE,"Ratio Analysis";#N/A,#N/A,FALSE,"Test 120 Day Accts";#N/A,#N/A,FALSE,"Tickmarks"}</definedName>
    <definedName name="oojop_3" hidden="1">{#N/A,#N/A,FALSE,"Aging Summary";#N/A,#N/A,FALSE,"Ratio Analysis";#N/A,#N/A,FALSE,"Test 120 Day Accts";#N/A,#N/A,FALSE,"Tickmarks"}</definedName>
    <definedName name="oomayo">#REF!</definedName>
    <definedName name="OOMFSA">#REF!</definedName>
    <definedName name="OOO" localSheetId="16" hidden="1">{"balanço dolares",#N/A,FALSE,"SIGADR$";"AUT BAL REAIS",#N/A,FALSE,"SIGADR$";"QUOCIENTES REAIS",#N/A,FALSE,"QUOCIENTES";"JUNH QUOCI DOLARES",#N/A,FALSE,"QUOCIENTES"}</definedName>
    <definedName name="OOO" localSheetId="18" hidden="1">{"balanço dolares",#N/A,FALSE,"SIGADR$";"AUT BAL REAIS",#N/A,FALSE,"SIGADR$";"QUOCIENTES REAIS",#N/A,FALSE,"QUOCIENTES";"JUNH QUOCI DOLARES",#N/A,FALSE,"QUOCIENTES"}</definedName>
    <definedName name="OOO" hidden="1">{"balanço dolares",#N/A,FALSE,"SIGADR$";"AUT BAL REAIS",#N/A,FALSE,"SIGADR$";"QUOCIENTES REAIS",#N/A,FALSE,"QUOCIENTES";"JUNH QUOCI DOLARES",#N/A,FALSE,"QUOCIENTES"}</definedName>
    <definedName name="OOO_1" localSheetId="16" hidden="1">{"balanço dolares",#N/A,FALSE,"SIGADR$";"AUT BAL REAIS",#N/A,FALSE,"SIGADR$";"QUOCIENTES REAIS",#N/A,FALSE,"QUOCIENTES";"JUNH QUOCI DOLARES",#N/A,FALSE,"QUOCIENTES"}</definedName>
    <definedName name="OOO_1" localSheetId="18" hidden="1">{"balanço dolares",#N/A,FALSE,"SIGADR$";"AUT BAL REAIS",#N/A,FALSE,"SIGADR$";"QUOCIENTES REAIS",#N/A,FALSE,"QUOCIENTES";"JUNH QUOCI DOLARES",#N/A,FALSE,"QUOCIENTES"}</definedName>
    <definedName name="OOO_1" hidden="1">{"balanço dolares",#N/A,FALSE,"SIGADR$";"AUT BAL REAIS",#N/A,FALSE,"SIGADR$";"QUOCIENTES REAIS",#N/A,FALSE,"QUOCIENTES";"JUNH QUOCI DOLARES",#N/A,FALSE,"QUOCIENTES"}</definedName>
    <definedName name="oooik" localSheetId="16" hidden="1">{#N/A,#N/A,FALSE,"4C0696";#N/A,#N/A,FALSE,"1B1193";#N/A,#N/A,FALSE,"TABLA";#N/A,#N/A,FALSE,"INST RTA FIJA"}</definedName>
    <definedName name="oooik" localSheetId="18" hidden="1">{#N/A,#N/A,FALSE,"4C0696";#N/A,#N/A,FALSE,"1B1193";#N/A,#N/A,FALSE,"TABLA";#N/A,#N/A,FALSE,"INST RTA FIJA"}</definedName>
    <definedName name="oooik" hidden="1">{#N/A,#N/A,FALSE,"4C0696";#N/A,#N/A,FALSE,"1B1193";#N/A,#N/A,FALSE,"TABLA";#N/A,#N/A,FALSE,"INST RTA FIJA"}</definedName>
    <definedName name="OOOO" localSheetId="16" hidden="1">{#N/A,#N/A,FALSE,"Aging Summary";#N/A,#N/A,FALSE,"Ratio Analysis";#N/A,#N/A,FALSE,"Test 120 Day Accts";#N/A,#N/A,FALSE,"Tickmarks"}</definedName>
    <definedName name="OOOO" localSheetId="18" hidden="1">{#N/A,#N/A,FALSE,"Aging Summary";#N/A,#N/A,FALSE,"Ratio Analysis";#N/A,#N/A,FALSE,"Test 120 Day Accts";#N/A,#N/A,FALSE,"Tickmarks"}</definedName>
    <definedName name="OOOO" hidden="1">{#N/A,#N/A,FALSE,"Aging Summary";#N/A,#N/A,FALSE,"Ratio Analysis";#N/A,#N/A,FALSE,"Test 120 Day Accts";#N/A,#N/A,FALSE,"Tickmarks"}</definedName>
    <definedName name="ºººº" localSheetId="16" hidden="1">{#N/A,#N/A,TRUE,"MEMO";#N/A,#N/A,TRUE,"PARAMETROS";#N/A,#N/A,TRUE,"RLI ";#N/A,#N/A,TRUE,"IMPTO.DET.";#N/A,#N/A,TRUE,"FUT-FUNT";#N/A,#N/A,TRUE,"CPI-PATR.";#N/A,#N/A,TRUE,"CM CPI";#N/A,#N/A,TRUE,"PROV";#N/A,#N/A,TRUE,"A FIJO";#N/A,#N/A,TRUE,"LEASING";#N/A,#N/A,TRUE,"VPP";#N/A,#N/A,TRUE,"PPM";#N/A,#N/A,TRUE,"OTROS"}</definedName>
    <definedName name="ºººº" localSheetId="18" hidden="1">{#N/A,#N/A,TRUE,"MEMO";#N/A,#N/A,TRUE,"PARAMETROS";#N/A,#N/A,TRUE,"RLI ";#N/A,#N/A,TRUE,"IMPTO.DET.";#N/A,#N/A,TRUE,"FUT-FUNT";#N/A,#N/A,TRUE,"CPI-PATR.";#N/A,#N/A,TRUE,"CM CPI";#N/A,#N/A,TRUE,"PROV";#N/A,#N/A,TRUE,"A FIJO";#N/A,#N/A,TRUE,"LEASING";#N/A,#N/A,TRUE,"VPP";#N/A,#N/A,TRUE,"PPM";#N/A,#N/A,TRUE,"OTROS"}</definedName>
    <definedName name="ºººº" hidden="1">{#N/A,#N/A,TRUE,"MEMO";#N/A,#N/A,TRUE,"PARAMETROS";#N/A,#N/A,TRUE,"RLI ";#N/A,#N/A,TRUE,"IMPTO.DET.";#N/A,#N/A,TRUE,"FUT-FUNT";#N/A,#N/A,TRUE,"CPI-PATR.";#N/A,#N/A,TRUE,"CM CPI";#N/A,#N/A,TRUE,"PROV";#N/A,#N/A,TRUE,"A FIJO";#N/A,#N/A,TRUE,"LEASING";#N/A,#N/A,TRUE,"VPP";#N/A,#N/A,TRUE,"PPM";#N/A,#N/A,TRUE,"OTROS"}</definedName>
    <definedName name="OOOO_1" localSheetId="16" hidden="1">{#N/A,#N/A,FALSE,"Aging Summary";#N/A,#N/A,FALSE,"Ratio Analysis";#N/A,#N/A,FALSE,"Test 120 Day Accts";#N/A,#N/A,FALSE,"Tickmarks"}</definedName>
    <definedName name="OOOO_1" localSheetId="18" hidden="1">{#N/A,#N/A,FALSE,"Aging Summary";#N/A,#N/A,FALSE,"Ratio Analysis";#N/A,#N/A,FALSE,"Test 120 Day Accts";#N/A,#N/A,FALSE,"Tickmarks"}</definedName>
    <definedName name="OOOO_1" hidden="1">{#N/A,#N/A,FALSE,"Aging Summary";#N/A,#N/A,FALSE,"Ratio Analysis";#N/A,#N/A,FALSE,"Test 120 Day Accts";#N/A,#N/A,FALSE,"Tickmarks"}</definedName>
    <definedName name="OOOO_2" localSheetId="16" hidden="1">{#N/A,#N/A,FALSE,"Aging Summary";#N/A,#N/A,FALSE,"Ratio Analysis";#N/A,#N/A,FALSE,"Test 120 Day Accts";#N/A,#N/A,FALSE,"Tickmarks"}</definedName>
    <definedName name="OOOO_2" localSheetId="18" hidden="1">{#N/A,#N/A,FALSE,"Aging Summary";#N/A,#N/A,FALSE,"Ratio Analysis";#N/A,#N/A,FALSE,"Test 120 Day Accts";#N/A,#N/A,FALSE,"Tickmarks"}</definedName>
    <definedName name="OOOO_2" hidden="1">{#N/A,#N/A,FALSE,"Aging Summary";#N/A,#N/A,FALSE,"Ratio Analysis";#N/A,#N/A,FALSE,"Test 120 Day Accts";#N/A,#N/A,FALSE,"Tickmarks"}</definedName>
    <definedName name="OOOO_3" localSheetId="16" hidden="1">{#N/A,#N/A,FALSE,"Aging Summary";#N/A,#N/A,FALSE,"Ratio Analysis";#N/A,#N/A,FALSE,"Test 120 Day Accts";#N/A,#N/A,FALSE,"Tickmarks"}</definedName>
    <definedName name="OOOO_3" localSheetId="18" hidden="1">{#N/A,#N/A,FALSE,"Aging Summary";#N/A,#N/A,FALSE,"Ratio Analysis";#N/A,#N/A,FALSE,"Test 120 Day Accts";#N/A,#N/A,FALSE,"Tickmarks"}</definedName>
    <definedName name="OOOO_3" hidden="1">{#N/A,#N/A,FALSE,"Aging Summary";#N/A,#N/A,FALSE,"Ratio Analysis";#N/A,#N/A,FALSE,"Test 120 Day Accts";#N/A,#N/A,FALSE,"Tickmarks"}</definedName>
    <definedName name="OOOOO" localSheetId="16" hidden="1">{#N/A,#N/A,FALSE,"Aging Summary";#N/A,#N/A,FALSE,"Ratio Analysis";#N/A,#N/A,FALSE,"Test 120 Day Accts";#N/A,#N/A,FALSE,"Tickmarks"}</definedName>
    <definedName name="OOOOO" localSheetId="18" hidden="1">{#N/A,#N/A,FALSE,"Aging Summary";#N/A,#N/A,FALSE,"Ratio Analysis";#N/A,#N/A,FALSE,"Test 120 Day Accts";#N/A,#N/A,FALSE,"Tickmarks"}</definedName>
    <definedName name="OOOOO" hidden="1">{#N/A,#N/A,FALSE,"Aging Summary";#N/A,#N/A,FALSE,"Ratio Analysis";#N/A,#N/A,FALSE,"Test 120 Day Accts";#N/A,#N/A,FALSE,"Tickmarks"}</definedName>
    <definedName name="OOOOO_1" localSheetId="16" hidden="1">{#N/A,#N/A,FALSE,"Aging Summary";#N/A,#N/A,FALSE,"Ratio Analysis";#N/A,#N/A,FALSE,"Test 120 Day Accts";#N/A,#N/A,FALSE,"Tickmarks"}</definedName>
    <definedName name="OOOOO_1" localSheetId="18" hidden="1">{#N/A,#N/A,FALSE,"Aging Summary";#N/A,#N/A,FALSE,"Ratio Analysis";#N/A,#N/A,FALSE,"Test 120 Day Accts";#N/A,#N/A,FALSE,"Tickmarks"}</definedName>
    <definedName name="OOOOO_1" hidden="1">{#N/A,#N/A,FALSE,"Aging Summary";#N/A,#N/A,FALSE,"Ratio Analysis";#N/A,#N/A,FALSE,"Test 120 Day Accts";#N/A,#N/A,FALSE,"Tickmarks"}</definedName>
    <definedName name="OOOOO_2" localSheetId="16" hidden="1">{#N/A,#N/A,FALSE,"Aging Summary";#N/A,#N/A,FALSE,"Ratio Analysis";#N/A,#N/A,FALSE,"Test 120 Day Accts";#N/A,#N/A,FALSE,"Tickmarks"}</definedName>
    <definedName name="OOOOO_2" localSheetId="18" hidden="1">{#N/A,#N/A,FALSE,"Aging Summary";#N/A,#N/A,FALSE,"Ratio Analysis";#N/A,#N/A,FALSE,"Test 120 Day Accts";#N/A,#N/A,FALSE,"Tickmarks"}</definedName>
    <definedName name="OOOOO_2" hidden="1">{#N/A,#N/A,FALSE,"Aging Summary";#N/A,#N/A,FALSE,"Ratio Analysis";#N/A,#N/A,FALSE,"Test 120 Day Accts";#N/A,#N/A,FALSE,"Tickmarks"}</definedName>
    <definedName name="OOOOO_3" localSheetId="16" hidden="1">{#N/A,#N/A,FALSE,"Aging Summary";#N/A,#N/A,FALSE,"Ratio Analysis";#N/A,#N/A,FALSE,"Test 120 Day Accts";#N/A,#N/A,FALSE,"Tickmarks"}</definedName>
    <definedName name="OOOOO_3" localSheetId="18" hidden="1">{#N/A,#N/A,FALSE,"Aging Summary";#N/A,#N/A,FALSE,"Ratio Analysis";#N/A,#N/A,FALSE,"Test 120 Day Accts";#N/A,#N/A,FALSE,"Tickmarks"}</definedName>
    <definedName name="OOOOO_3" hidden="1">{#N/A,#N/A,FALSE,"Aging Summary";#N/A,#N/A,FALSE,"Ratio Analysis";#N/A,#N/A,FALSE,"Test 120 Day Accts";#N/A,#N/A,FALSE,"Tickmarks"}</definedName>
    <definedName name="oooooo" localSheetId="16" hidden="1">{#N/A,#N/A,FALSE,"Aging Summary";#N/A,#N/A,FALSE,"Ratio Analysis";#N/A,#N/A,FALSE,"Test 120 Day Accts";#N/A,#N/A,FALSE,"Tickmarks"}</definedName>
    <definedName name="oooooo" localSheetId="18" hidden="1">{#N/A,#N/A,FALSE,"Aging Summary";#N/A,#N/A,FALSE,"Ratio Analysis";#N/A,#N/A,FALSE,"Test 120 Day Accts";#N/A,#N/A,FALSE,"Tickmarks"}</definedName>
    <definedName name="oooooo" hidden="1">{#N/A,#N/A,FALSE,"Aging Summary";#N/A,#N/A,FALSE,"Ratio Analysis";#N/A,#N/A,FALSE,"Test 120 Day Accts";#N/A,#N/A,FALSE,"Tickmarks"}</definedName>
    <definedName name="oooooooo" localSheetId="16" hidden="1">{"'ICE  Agosto'!$A$60:$A$64","'ICE  Agosto'!$C$67"}</definedName>
    <definedName name="oooooooo" localSheetId="18" hidden="1">{"'ICE  Agosto'!$A$60:$A$64","'ICE  Agosto'!$C$67"}</definedName>
    <definedName name="oooooooo" hidden="1">{"'ICE  Agosto'!$A$60:$A$64","'ICE  Agosto'!$C$67"}</definedName>
    <definedName name="ooooooooollllllllllllllllllllllll"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ooooooooollllllllllllllllllllllll"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ooooooooollllllllllllllllllllllll"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ooooooooooooooo" localSheetId="16" hidden="1">{#N/A,#N/A,TRUE,"Proposal";#N/A,#N/A,TRUE,"Assumptions";#N/A,#N/A,TRUE,"Net Income";#N/A,#N/A,TRUE,"Balsheet";#N/A,#N/A,TRUE,"Capex";#N/A,#N/A,TRUE,"Volumes";#N/A,#N/A,TRUE,"Revenues";#N/A,#N/A,TRUE,"Var.Costs";#N/A,#N/A,TRUE,"Personnel";#N/A,#N/A,TRUE,"Other costs";#N/A,#N/A,TRUE,"MKTG and G&amp;A"}</definedName>
    <definedName name="ooooooooooooooo" localSheetId="18" hidden="1">{#N/A,#N/A,TRUE,"Proposal";#N/A,#N/A,TRUE,"Assumptions";#N/A,#N/A,TRUE,"Net Income";#N/A,#N/A,TRUE,"Balsheet";#N/A,#N/A,TRUE,"Capex";#N/A,#N/A,TRUE,"Volumes";#N/A,#N/A,TRUE,"Revenues";#N/A,#N/A,TRUE,"Var.Costs";#N/A,#N/A,TRUE,"Personnel";#N/A,#N/A,TRUE,"Other costs";#N/A,#N/A,TRUE,"MKTG and G&amp;A"}</definedName>
    <definedName name="ooooooooooooooo" hidden="1">{#N/A,#N/A,TRUE,"Proposal";#N/A,#N/A,TRUE,"Assumptions";#N/A,#N/A,TRUE,"Net Income";#N/A,#N/A,TRUE,"Balsheet";#N/A,#N/A,TRUE,"Capex";#N/A,#N/A,TRUE,"Volumes";#N/A,#N/A,TRUE,"Revenues";#N/A,#N/A,TRUE,"Var.Costs";#N/A,#N/A,TRUE,"Personnel";#N/A,#N/A,TRUE,"Other costs";#N/A,#N/A,TRUE,"MKTG and G&amp;A"}</definedName>
    <definedName name="oopop"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oopop"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oopop"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OOTD">#REF!</definedName>
    <definedName name="OP">#REF!</definedName>
    <definedName name="Opção">#REF!</definedName>
    <definedName name="OPCIONES">#REF!</definedName>
    <definedName name="Openingpb" hidden="1">#REF!</definedName>
    <definedName name="Oper">#REF!</definedName>
    <definedName name="Oper_Serv">#REF!</definedName>
    <definedName name="oper12">#REF!</definedName>
    <definedName name="operaci">#REF!</definedName>
    <definedName name="Operacio">#REF!</definedName>
    <definedName name="OPERACION" localSheetId="16" hidden="1">{"'ICE  Agosto'!$A$60:$A$64","'ICE  Agosto'!$C$67"}</definedName>
    <definedName name="OPERACION" localSheetId="18" hidden="1">{"'ICE  Agosto'!$A$60:$A$64","'ICE  Agosto'!$C$67"}</definedName>
    <definedName name="OPERACION" hidden="1">{"'ICE  Agosto'!$A$60:$A$64","'ICE  Agosto'!$C$67"}</definedName>
    <definedName name="OPERACION1">#REF!</definedName>
    <definedName name="Operacional">#REF!</definedName>
    <definedName name="Operacionale">#REF!</definedName>
    <definedName name="operacionales">#REF!</definedName>
    <definedName name="Operarios">#REF!</definedName>
    <definedName name="OPI" localSheetId="16" hidden="1">{#N/A,#N/A,FALSE,"Aging Summary";#N/A,#N/A,FALSE,"Ratio Analysis";#N/A,#N/A,FALSE,"Test 120 Day Accts";#N/A,#N/A,FALSE,"Tickmarks"}</definedName>
    <definedName name="OPI" localSheetId="18" hidden="1">{#N/A,#N/A,FALSE,"Aging Summary";#N/A,#N/A,FALSE,"Ratio Analysis";#N/A,#N/A,FALSE,"Test 120 Day Accts";#N/A,#N/A,FALSE,"Tickmarks"}</definedName>
    <definedName name="OPI" hidden="1">{#N/A,#N/A,FALSE,"Aging Summary";#N/A,#N/A,FALSE,"Ratio Analysis";#N/A,#N/A,FALSE,"Test 120 Day Accts";#N/A,#N/A,FALSE,"Tickmarks"}</definedName>
    <definedName name="OPIPO">#REF!</definedName>
    <definedName name="ops">#REF!</definedName>
    <definedName name="ops_m">#REF!</definedName>
    <definedName name="OQLIB">"QGPL"</definedName>
    <definedName name="OQNAM">"QPRINT"</definedName>
    <definedName name="orden">#REF!</definedName>
    <definedName name="orden2">#REF!</definedName>
    <definedName name="OrderTable" hidden="1">#REF!</definedName>
    <definedName name="original">#REF!</definedName>
    <definedName name="original_epc">804574000</definedName>
    <definedName name="OSIISAHIA" localSheetId="16" hidden="1">{#N/A,#N/A,FALSE,"Aging Summary";#N/A,#N/A,FALSE,"Ratio Analysis";#N/A,#N/A,FALSE,"Test 120 Day Accts";#N/A,#N/A,FALSE,"Tickmarks"}</definedName>
    <definedName name="OSIISAHIA" localSheetId="18" hidden="1">{#N/A,#N/A,FALSE,"Aging Summary";#N/A,#N/A,FALSE,"Ratio Analysis";#N/A,#N/A,FALSE,"Test 120 Day Accts";#N/A,#N/A,FALSE,"Tickmarks"}</definedName>
    <definedName name="OSIISAHIA" hidden="1">{#N/A,#N/A,FALSE,"Aging Summary";#N/A,#N/A,FALSE,"Ratio Analysis";#N/A,#N/A,FALSE,"Test 120 Day Accts";#N/A,#N/A,FALSE,"Tickmarks"}</definedName>
    <definedName name="OSORNO">#REF!</definedName>
    <definedName name="OSS_investments">#REF!</definedName>
    <definedName name="OT">#REF!</definedName>
    <definedName name="OTCOMAC">#REF!</definedName>
    <definedName name="OTCOMAN">#REF!</definedName>
    <definedName name="OTD">#REF!</definedName>
    <definedName name="OtDiesel06">#REF!</definedName>
    <definedName name="Oth" localSheetId="16" hidden="1">{"CorpB_Profit",#N/A,FALSE,"Reports (B)";"CorpB_cash",#N/A,FALSE,"Reports (B)";"CorpB_Cash1",#N/A,FALSE,"Reports (B)";"CorpB_Bsheet",#N/A,FALSE,"Reports (B)"}</definedName>
    <definedName name="Oth" localSheetId="18" hidden="1">{"CorpB_Profit",#N/A,FALSE,"Reports (B)";"CorpB_cash",#N/A,FALSE,"Reports (B)";"CorpB_Cash1",#N/A,FALSE,"Reports (B)";"CorpB_Bsheet",#N/A,FALSE,"Reports (B)"}</definedName>
    <definedName name="Oth" hidden="1">{"CorpB_Profit",#N/A,FALSE,"Reports (B)";"CorpB_cash",#N/A,FALSE,"Reports (B)";"CorpB_Cash1",#N/A,FALSE,"Reports (B)";"CorpB_Bsheet",#N/A,FALSE,"Reports (B)"}</definedName>
    <definedName name="other">#REF!</definedName>
    <definedName name="Otheroverheads">#REF!</definedName>
    <definedName name="OTR" localSheetId="16" hidden="1">{#N/A,#N/A,FALSE,"FASA";#N/A,#N/A,FALSE,"FASA2";#N/A,#N/A,FALSE,"BASA";#N/A,#N/A,FALSE,"BASA2";#N/A,#N/A,FALSE,"FVSA";#N/A,#N/A,FALSE,"FVSA2";#N/A,#N/A,FALSE,"fcsa";#N/A,#N/A,FALSE,"fcsa2"}</definedName>
    <definedName name="OTR" localSheetId="18" hidden="1">{#N/A,#N/A,FALSE,"FASA";#N/A,#N/A,FALSE,"FASA2";#N/A,#N/A,FALSE,"BASA";#N/A,#N/A,FALSE,"BASA2";#N/A,#N/A,FALSE,"FVSA";#N/A,#N/A,FALSE,"FVSA2";#N/A,#N/A,FALSE,"fcsa";#N/A,#N/A,FALSE,"fcsa2"}</definedName>
    <definedName name="OTR" hidden="1">{#N/A,#N/A,FALSE,"FASA";#N/A,#N/A,FALSE,"FASA2";#N/A,#N/A,FALSE,"BASA";#N/A,#N/A,FALSE,"BASA2";#N/A,#N/A,FALSE,"FVSA";#N/A,#N/A,FALSE,"FVSA2";#N/A,#N/A,FALSE,"fcsa";#N/A,#N/A,FALSE,"fcsa2"}</definedName>
    <definedName name="OTRA">#REF!</definedName>
    <definedName name="Otras_Cuentas_por_Cobrar">#REF!</definedName>
    <definedName name="Otras_Cuentas_por_Pagar">#REF!</definedName>
    <definedName name="Otras_Reservas">#REF!</definedName>
    <definedName name="OTRASRET">#REF!</definedName>
    <definedName name="otreo">#REF!</definedName>
    <definedName name="otro">#REF!</definedName>
    <definedName name="otro2">#REF!</definedName>
    <definedName name="otro3">#REF!</definedName>
    <definedName name="otro4">#REF!</definedName>
    <definedName name="otro5">#REF!</definedName>
    <definedName name="otro6">#REF!</definedName>
    <definedName name="otro7">#REF!</definedName>
    <definedName name="otro8">#REF!</definedName>
    <definedName name="otros"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otros"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otros"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Otros_1">#REF!</definedName>
    <definedName name="Otros_Activos">#REF!</definedName>
    <definedName name="Otros_Activos_Circulantes">#REF!</definedName>
    <definedName name="Otros_Activos_Fijos">#REF!</definedName>
    <definedName name="Otros_Activos_Fijos.">#REF!</definedName>
    <definedName name="Otros_Cargos_Diferidos">#REF!</definedName>
    <definedName name="Otros_Creditos_Diferidos">#REF!</definedName>
    <definedName name="Otros_Egresos">#REF!</definedName>
    <definedName name="Otros_Egresos_CE">#REF!</definedName>
    <definedName name="Otros_Egresos_Fuera_Exp.">#REF!</definedName>
    <definedName name="Otros_Egresos_Operacionales">#REF!</definedName>
    <definedName name="Otros_Impuestos_Acumulados">#REF!</definedName>
    <definedName name="Otros_Ingresos">#REF!</definedName>
    <definedName name="Otros_Ingresos_Fuera_de_Exp.">#REF!</definedName>
    <definedName name="Otros_Of">#REF!</definedName>
    <definedName name="Otros_Pasivos__Largo_Plazo">#REF!</definedName>
    <definedName name="Otros_Pasivos_Ciculantes">#REF!</definedName>
    <definedName name="Otros11005">#REF!</definedName>
    <definedName name="Otros21005">#REF!</definedName>
    <definedName name="Otros31005">#REF!</definedName>
    <definedName name="otrosajustes">#REF!</definedName>
    <definedName name="OTROSFUT">#REF!</definedName>
    <definedName name="OTT" localSheetId="16" hidden="1">{#N/A,#N/A,FALSE,"COVER";#N/A,#N/A,FALSE,"REPORT";#N/A,#N/A,FALSE,"SUMMARY";#N/A,#N/A,FALSE,"DIV";#N/A,#N/A,FALSE,"GRAFICA";#N/A,#N/A,FALSE,"ARCH";#N/A,#N/A,FALSE,"TOT_ARCH";#N/A,#N/A,FALSE,"CANC";#N/A,#N/A,FALSE,"EDIT";#N/A,#N/A,FALSE,"SW";#N/A,#N/A,FALSE,"HW"}</definedName>
    <definedName name="OTT" localSheetId="18" hidden="1">{#N/A,#N/A,FALSE,"COVER";#N/A,#N/A,FALSE,"REPORT";#N/A,#N/A,FALSE,"SUMMARY";#N/A,#N/A,FALSE,"DIV";#N/A,#N/A,FALSE,"GRAFICA";#N/A,#N/A,FALSE,"ARCH";#N/A,#N/A,FALSE,"TOT_ARCH";#N/A,#N/A,FALSE,"CANC";#N/A,#N/A,FALSE,"EDIT";#N/A,#N/A,FALSE,"SW";#N/A,#N/A,FALSE,"HW"}</definedName>
    <definedName name="OTT" hidden="1">{#N/A,#N/A,FALSE,"COVER";#N/A,#N/A,FALSE,"REPORT";#N/A,#N/A,FALSE,"SUMMARY";#N/A,#N/A,FALSE,"DIV";#N/A,#N/A,FALSE,"GRAFICA";#N/A,#N/A,FALSE,"ARCH";#N/A,#N/A,FALSE,"TOT_ARCH";#N/A,#N/A,FALSE,"CANC";#N/A,#N/A,FALSE,"EDIT";#N/A,#N/A,FALSE,"SW";#N/A,#N/A,FALSE,"HW"}</definedName>
    <definedName name="outputs">#REF!</definedName>
    <definedName name="OUTR">#REF!</definedName>
    <definedName name="Outsourcing">#REF!</definedName>
    <definedName name="OutsourcinglSectorpl">#REF!</definedName>
    <definedName name="outu" localSheetId="16">DIN!outu</definedName>
    <definedName name="outu" localSheetId="18">#N/A</definedName>
    <definedName name="outu">[0]!outu</definedName>
    <definedName name="OWNER" hidden="1">#REF!</definedName>
    <definedName name="ownerscost">#REF!</definedName>
    <definedName name="Oxide">#REF!</definedName>
    <definedName name="oxido">#REF!</definedName>
    <definedName name="Oxido12">#REF!</definedName>
    <definedName name="OXIDOYTD">#REF!</definedName>
    <definedName name="p" localSheetId="16" hidden="1">{#N/A,#N/A,FALSE,"Aging Summary";#N/A,#N/A,FALSE,"Ratio Analysis";#N/A,#N/A,FALSE,"Test 120 Day Accts";#N/A,#N/A,FALSE,"Tickmarks"}</definedName>
    <definedName name="p" localSheetId="18" hidden="1">{#N/A,#N/A,FALSE,"Aging Summary";#N/A,#N/A,FALSE,"Ratio Analysis";#N/A,#N/A,FALSE,"Test 120 Day Accts";#N/A,#N/A,FALSE,"Tickmarks"}</definedName>
    <definedName name="p" hidden="1">{#N/A,#N/A,FALSE,"Aging Summary";#N/A,#N/A,FALSE,"Ratio Analysis";#N/A,#N/A,FALSE,"Test 120 Day Accts";#N/A,#N/A,FALSE,"Tickmarks"}</definedName>
    <definedName name="p.BS" hidden="1">#REF!</definedName>
    <definedName name="p.BSAssumptions" hidden="1">#REF!</definedName>
    <definedName name="p.CapStructure" hidden="1">#REF!</definedName>
    <definedName name="p.CashFlow" hidden="1">#REF!</definedName>
    <definedName name="p.Covenants" hidden="1">#REF!</definedName>
    <definedName name="p.Covenants_Titles" hidden="1">#REF!</definedName>
    <definedName name="p.Cover" hidden="1">#REF!</definedName>
    <definedName name="p.CreditStats" hidden="1">#REF!</definedName>
    <definedName name="p.DCF" hidden="1">#REF!</definedName>
    <definedName name="p.DCF_Titles" hidden="1">#REF!</definedName>
    <definedName name="p.Depreciation" hidden="1">#REF!</definedName>
    <definedName name="p.DivisionA" hidden="1">#REF!</definedName>
    <definedName name="p.DivisionB" hidden="1">#REF!</definedName>
    <definedName name="p.DivisionC" hidden="1">#REF!</definedName>
    <definedName name="p.DivisionD" hidden="1">#REF!</definedName>
    <definedName name="p.DivisionE" hidden="1">#REF!</definedName>
    <definedName name="p.DivisionF" hidden="1">#REF!</definedName>
    <definedName name="p.DivisionG" hidden="1">#REF!</definedName>
    <definedName name="p.DivisionH" hidden="1">#REF!</definedName>
    <definedName name="p.Executive" hidden="1">#REF!</definedName>
    <definedName name="p.FactSheet" hidden="1">#REF!</definedName>
    <definedName name="p.IRR" hidden="1">#REF!</definedName>
    <definedName name="p.IRR_Titles" hidden="1">#REF!</definedName>
    <definedName name="p.IS" hidden="1">#REF!</definedName>
    <definedName name="p.ISAssumptions" hidden="1">#REF!</definedName>
    <definedName name="p.LTM_BS" hidden="1">#REF!</definedName>
    <definedName name="p.LTM_IS" hidden="1">#REF!</definedName>
    <definedName name="P.Montt">#REF!</definedName>
    <definedName name="p.OpeningBS" hidden="1">#REF!</definedName>
    <definedName name="P.operativo" localSheetId="16" hidden="1">{#N/A,#N/A,FALSE,"FASA";#N/A,#N/A,FALSE,"FASA2";#N/A,#N/A,FALSE,"BASA";#N/A,#N/A,FALSE,"BASA2";#N/A,#N/A,FALSE,"FVSA";#N/A,#N/A,FALSE,"FVSA2";#N/A,#N/A,FALSE,"fcsa";#N/A,#N/A,FALSE,"fcsa2"}</definedName>
    <definedName name="P.operativo" localSheetId="18" hidden="1">{#N/A,#N/A,FALSE,"FASA";#N/A,#N/A,FALSE,"FASA2";#N/A,#N/A,FALSE,"BASA";#N/A,#N/A,FALSE,"BASA2";#N/A,#N/A,FALSE,"FVSA";#N/A,#N/A,FALSE,"FVSA2";#N/A,#N/A,FALSE,"fcsa";#N/A,#N/A,FALSE,"fcsa2"}</definedName>
    <definedName name="P.operativo" hidden="1">{#N/A,#N/A,FALSE,"FASA";#N/A,#N/A,FALSE,"FASA2";#N/A,#N/A,FALSE,"BASA";#N/A,#N/A,FALSE,"BASA2";#N/A,#N/A,FALSE,"FVSA";#N/A,#N/A,FALSE,"FVSA2";#N/A,#N/A,FALSE,"fcsa";#N/A,#N/A,FALSE,"fcsa2"}</definedName>
    <definedName name="p.SP" hidden="1">#REF!</definedName>
    <definedName name="p.Summary" hidden="1">#REF!</definedName>
    <definedName name="p.Summary_Titles" hidden="1">#REF!</definedName>
    <definedName name="p.TaxCalculation" hidden="1">#REF!</definedName>
    <definedName name="p_1" localSheetId="16" hidden="1">{#N/A,#N/A,FALSE,"Aging Summary";#N/A,#N/A,FALSE,"Ratio Analysis";#N/A,#N/A,FALSE,"Test 120 Day Accts";#N/A,#N/A,FALSE,"Tickmarks"}</definedName>
    <definedName name="p_1" localSheetId="18" hidden="1">{#N/A,#N/A,FALSE,"Aging Summary";#N/A,#N/A,FALSE,"Ratio Analysis";#N/A,#N/A,FALSE,"Test 120 Day Accts";#N/A,#N/A,FALSE,"Tickmarks"}</definedName>
    <definedName name="p_1" hidden="1">{#N/A,#N/A,FALSE,"Aging Summary";#N/A,#N/A,FALSE,"Ratio Analysis";#N/A,#N/A,FALSE,"Test 120 Day Accts";#N/A,#N/A,FALSE,"Tickmarks"}</definedName>
    <definedName name="P_CAPACITACION">#REF!</definedName>
    <definedName name="P_I_a_m" localSheetId="16" hidden="1">{#N/A,#N/A,FALSE,"Aging Summary";#N/A,#N/A,FALSE,"Ratio Analysis";#N/A,#N/A,FALSE,"Test 120 Day Accts";#N/A,#N/A,FALSE,"Tickmarks"}</definedName>
    <definedName name="P_I_a_m" localSheetId="18" hidden="1">{#N/A,#N/A,FALSE,"Aging Summary";#N/A,#N/A,FALSE,"Ratio Analysis";#N/A,#N/A,FALSE,"Test 120 Day Accts";#N/A,#N/A,FALSE,"Tickmarks"}</definedName>
    <definedName name="P_I_a_m" hidden="1">{#N/A,#N/A,FALSE,"Aging Summary";#N/A,#N/A,FALSE,"Ratio Analysis";#N/A,#N/A,FALSE,"Test 120 Day Accts";#N/A,#N/A,FALSE,"Tickmarks"}</definedName>
    <definedName name="p_l_defst_amortn_act">#REF!</definedName>
    <definedName name="p_uf">#REF!</definedName>
    <definedName name="p_uf_cierrem">#REF!</definedName>
    <definedName name="p_uf_m">#REF!</definedName>
    <definedName name="Pa" localSheetId="16" hidden="1">{#N/A,#N/A,FALSE,"Aging Summary";#N/A,#N/A,FALSE,"Ratio Analysis";#N/A,#N/A,FALSE,"Test 120 Day Accts";#N/A,#N/A,FALSE,"Tickmarks"}</definedName>
    <definedName name="Pa" localSheetId="18" hidden="1">{#N/A,#N/A,FALSE,"Aging Summary";#N/A,#N/A,FALSE,"Ratio Analysis";#N/A,#N/A,FALSE,"Test 120 Day Accts";#N/A,#N/A,FALSE,"Tickmarks"}</definedName>
    <definedName name="Pa" hidden="1">{#N/A,#N/A,FALSE,"Aging Summary";#N/A,#N/A,FALSE,"Ratio Analysis";#N/A,#N/A,FALSE,"Test 120 Day Accts";#N/A,#N/A,FALSE,"Tickmarks"}</definedName>
    <definedName name="pablo"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ablo"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ablo"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ablo1"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ablo1"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ablo1"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ABR">#REF!</definedName>
    <definedName name="Packaging">#REF!</definedName>
    <definedName name="PackagingSectorpl">#REF!</definedName>
    <definedName name="PACKEAGE" localSheetId="16" hidden="1">{#N/A,#N/A,FALSE,"om bs ias";#N/A,#N/A,FALSE,"om p&amp;l ias";#N/A,#N/A,FALSE,"om cf ias";#N/A,#N/A,FALSE,"om bs vengaap";#N/A,#N/A,FALSE,"om cf vengaap";#N/A,#N/A,FALSE,"loans";#N/A,#N/A,FALSE,"Intereses";#N/A,#N/A,FALSE,"committ";#N/A,#N/A,FALSE,"lto";#N/A,#N/A,FALSE,"ancillaries"}</definedName>
    <definedName name="PACKEAGE" localSheetId="18" hidden="1">{#N/A,#N/A,FALSE,"om bs ias";#N/A,#N/A,FALSE,"om p&amp;l ias";#N/A,#N/A,FALSE,"om cf ias";#N/A,#N/A,FALSE,"om bs vengaap";#N/A,#N/A,FALSE,"om cf vengaap";#N/A,#N/A,FALSE,"loans";#N/A,#N/A,FALSE,"Intereses";#N/A,#N/A,FALSE,"committ";#N/A,#N/A,FALSE,"lto";#N/A,#N/A,FALSE,"ancillaries"}</definedName>
    <definedName name="PACKEAGE" hidden="1">{#N/A,#N/A,FALSE,"om bs ias";#N/A,#N/A,FALSE,"om p&amp;l ias";#N/A,#N/A,FALSE,"om cf ias";#N/A,#N/A,FALSE,"om bs vengaap";#N/A,#N/A,FALSE,"om cf vengaap";#N/A,#N/A,FALSE,"loans";#N/A,#N/A,FALSE,"Intereses";#N/A,#N/A,FALSE,"committ";#N/A,#N/A,FALSE,"lto";#N/A,#N/A,FALSE,"ancillaries"}</definedName>
    <definedName name="Packet_subsystem">#REF!</definedName>
    <definedName name="paelo" localSheetId="16" hidden="1">{#N/A,#N/A,FALSE,"Aging Summary";#N/A,#N/A,FALSE,"Ratio Analysis";#N/A,#N/A,FALSE,"Test 120 Day Accts";#N/A,#N/A,FALSE,"Tickmarks"}</definedName>
    <definedName name="paelo" localSheetId="18" hidden="1">{#N/A,#N/A,FALSE,"Aging Summary";#N/A,#N/A,FALSE,"Ratio Analysis";#N/A,#N/A,FALSE,"Test 120 Day Accts";#N/A,#N/A,FALSE,"Tickmarks"}</definedName>
    <definedName name="paelo" hidden="1">{#N/A,#N/A,FALSE,"Aging Summary";#N/A,#N/A,FALSE,"Ratio Analysis";#N/A,#N/A,FALSE,"Test 120 Day Accts";#N/A,#N/A,FALSE,"Tickmarks"}</definedName>
    <definedName name="paf">#REF!</definedName>
    <definedName name="pag">#REF!</definedName>
    <definedName name="Pag._23">#REF!</definedName>
    <definedName name="Pag_10_recuadro2_base_imponible">#REF!</definedName>
    <definedName name="Pag_9_dep_aceler_retas_tecnica">#REF!</definedName>
    <definedName name="pag_gtosind">#REF!</definedName>
    <definedName name="pag_pyg">#REF!</definedName>
    <definedName name="Pag1?">#REF!</definedName>
    <definedName name="Pag1_rta_liq_AT_ANTERIOR">#REF!</definedName>
    <definedName name="Pag1_rta_liquida_AT">#REF!</definedName>
    <definedName name="Pag11_gtos_capacitacion">#REF!</definedName>
    <definedName name="Pag2_kpi_ano_actual">#REF!</definedName>
    <definedName name="Pag3_kpi_ano_anterior">#REF!</definedName>
    <definedName name="pag4_inv_emat">#REF!</definedName>
    <definedName name="pag5_pias">#REF!</definedName>
    <definedName name="Pag7_gastos_rechazado">#REF!</definedName>
    <definedName name="Pag8_4_adiciones_af">#REF!</definedName>
    <definedName name="Pagclts">#REF!</definedName>
    <definedName name="page1">#REF!</definedName>
    <definedName name="page3">#REF!</definedName>
    <definedName name="PAGO">#REF!</definedName>
    <definedName name="Pago_a_usar">#REF!</definedName>
    <definedName name="Pago_calculado">#REF!</definedName>
    <definedName name="Pago_Clientes_Extranjeros">#REF!</definedName>
    <definedName name="Pago_Follow_Up">#REF!</definedName>
    <definedName name="Pago_introducido">#REF!</definedName>
    <definedName name="PagoMexico" localSheetId="16" hidden="1">{#N/A,#N/A,FALSE,"BCE";#N/A,#N/A,FALSE,"E_R";#N/A,#N/A,FALSE,"ANA";#N/A,#N/A,FALSE,"PAT";#N/A,#N/A,FALSE,"A_F";#N/A,#N/A,FALSE,"INV";#N/A,#N/A,FALSE,"M_V";#N/A,#N/A,FALSE,"C_M";#N/A,#N/A,FALSE,"BCECONS";#N/A,#N/A,FALSE,"ERCONS";#N/A,#N/A,FALSE,"PLANILL"}</definedName>
    <definedName name="PagoMexico" localSheetId="18" hidden="1">{#N/A,#N/A,FALSE,"BCE";#N/A,#N/A,FALSE,"E_R";#N/A,#N/A,FALSE,"ANA";#N/A,#N/A,FALSE,"PAT";#N/A,#N/A,FALSE,"A_F";#N/A,#N/A,FALSE,"INV";#N/A,#N/A,FALSE,"M_V";#N/A,#N/A,FALSE,"C_M";#N/A,#N/A,FALSE,"BCECONS";#N/A,#N/A,FALSE,"ERCONS";#N/A,#N/A,FALSE,"PLANILL"}</definedName>
    <definedName name="PagoMexico" hidden="1">{#N/A,#N/A,FALSE,"BCE";#N/A,#N/A,FALSE,"E_R";#N/A,#N/A,FALSE,"ANA";#N/A,#N/A,FALSE,"PAT";#N/A,#N/A,FALSE,"A_F";#N/A,#N/A,FALSE,"INV";#N/A,#N/A,FALSE,"M_V";#N/A,#N/A,FALSE,"C_M";#N/A,#N/A,FALSE,"BCECONS";#N/A,#N/A,FALSE,"ERCONS";#N/A,#N/A,FALSE,"PLANILL"}</definedName>
    <definedName name="Pagos_por_año">#REF!</definedName>
    <definedName name="PagosProv" localSheetId="16" hidden="1">{#N/A,#N/A,FALSE,"Aging Summary";#N/A,#N/A,FALSE,"Ratio Analysis";#N/A,#N/A,FALSE,"Test 120 Day Accts";#N/A,#N/A,FALSE,"Tickmarks"}</definedName>
    <definedName name="PagosProv" localSheetId="18" hidden="1">{#N/A,#N/A,FALSE,"Aging Summary";#N/A,#N/A,FALSE,"Ratio Analysis";#N/A,#N/A,FALSE,"Test 120 Day Accts";#N/A,#N/A,FALSE,"Tickmarks"}</definedName>
    <definedName name="PagosProv" hidden="1">{#N/A,#N/A,FALSE,"Aging Summary";#N/A,#N/A,FALSE,"Ratio Analysis";#N/A,#N/A,FALSE,"Test 120 Day Accts";#N/A,#N/A,FALSE,"Tickmarks"}</definedName>
    <definedName name="pajfhaj" localSheetId="16" hidden="1">{#N/A,#N/A,TRUE,"MEMO";#N/A,#N/A,TRUE,"PARAMETROS";#N/A,#N/A,TRUE,"RLI ";#N/A,#N/A,TRUE,"IMPTO.DET.";#N/A,#N/A,TRUE,"FUT-FUNT";#N/A,#N/A,TRUE,"CPI-PATR.";#N/A,#N/A,TRUE,"CM CPI";#N/A,#N/A,TRUE,"PROV";#N/A,#N/A,TRUE,"A FIJO";#N/A,#N/A,TRUE,"LEASING";#N/A,#N/A,TRUE,"VPP";#N/A,#N/A,TRUE,"PPM";#N/A,#N/A,TRUE,"OTROS"}</definedName>
    <definedName name="pajfhaj" localSheetId="18" hidden="1">{#N/A,#N/A,TRUE,"MEMO";#N/A,#N/A,TRUE,"PARAMETROS";#N/A,#N/A,TRUE,"RLI ";#N/A,#N/A,TRUE,"IMPTO.DET.";#N/A,#N/A,TRUE,"FUT-FUNT";#N/A,#N/A,TRUE,"CPI-PATR.";#N/A,#N/A,TRUE,"CM CPI";#N/A,#N/A,TRUE,"PROV";#N/A,#N/A,TRUE,"A FIJO";#N/A,#N/A,TRUE,"LEASING";#N/A,#N/A,TRUE,"VPP";#N/A,#N/A,TRUE,"PPM";#N/A,#N/A,TRUE,"OTROS"}</definedName>
    <definedName name="pajfhaj" hidden="1">{#N/A,#N/A,TRUE,"MEMO";#N/A,#N/A,TRUE,"PARAMETROS";#N/A,#N/A,TRUE,"RLI ";#N/A,#N/A,TRUE,"IMPTO.DET.";#N/A,#N/A,TRUE,"FUT-FUNT";#N/A,#N/A,TRUE,"CPI-PATR.";#N/A,#N/A,TRUE,"CM CPI";#N/A,#N/A,TRUE,"PROV";#N/A,#N/A,TRUE,"A FIJO";#N/A,#N/A,TRUE,"LEASING";#N/A,#N/A,TRUE,"VPP";#N/A,#N/A,TRUE,"PPM";#N/A,#N/A,TRUE,"OTROS"}</definedName>
    <definedName name="Pal_Workbook_GUID" hidden="1">"KGFIWAUH6NVQ4G7UBX6BRDZ6"</definedName>
    <definedName name="pamela">#REF!</definedName>
    <definedName name="pamparra" localSheetId="16" hidden="1">{#N/A,#N/A,TRUE,"MEMO";#N/A,#N/A,TRUE,"PARAMETROS";#N/A,#N/A,TRUE,"RLI ";#N/A,#N/A,TRUE,"IMPTO.DET.";#N/A,#N/A,TRUE,"FUT-FUNT";#N/A,#N/A,TRUE,"CPI-PATR.";#N/A,#N/A,TRUE,"CM CPI";#N/A,#N/A,TRUE,"PROV";#N/A,#N/A,TRUE,"A FIJO";#N/A,#N/A,TRUE,"LEASING";#N/A,#N/A,TRUE,"VPP";#N/A,#N/A,TRUE,"PPM";#N/A,#N/A,TRUE,"OTROS"}</definedName>
    <definedName name="pamparra" localSheetId="18" hidden="1">{#N/A,#N/A,TRUE,"MEMO";#N/A,#N/A,TRUE,"PARAMETROS";#N/A,#N/A,TRUE,"RLI ";#N/A,#N/A,TRUE,"IMPTO.DET.";#N/A,#N/A,TRUE,"FUT-FUNT";#N/A,#N/A,TRUE,"CPI-PATR.";#N/A,#N/A,TRUE,"CM CPI";#N/A,#N/A,TRUE,"PROV";#N/A,#N/A,TRUE,"A FIJO";#N/A,#N/A,TRUE,"LEASING";#N/A,#N/A,TRUE,"VPP";#N/A,#N/A,TRUE,"PPM";#N/A,#N/A,TRUE,"OTROS"}</definedName>
    <definedName name="pamparra" hidden="1">{#N/A,#N/A,TRUE,"MEMO";#N/A,#N/A,TRUE,"PARAMETROS";#N/A,#N/A,TRUE,"RLI ";#N/A,#N/A,TRUE,"IMPTO.DET.";#N/A,#N/A,TRUE,"FUT-FUNT";#N/A,#N/A,TRUE,"CPI-PATR.";#N/A,#N/A,TRUE,"CM CPI";#N/A,#N/A,TRUE,"PROV";#N/A,#N/A,TRUE,"A FIJO";#N/A,#N/A,TRUE,"LEASING";#N/A,#N/A,TRUE,"VPP";#N/A,#N/A,TRUE,"PPM";#N/A,#N/A,TRUE,"OTROS"}</definedName>
    <definedName name="PANAMACONS" localSheetId="16" hidden="1">{TRUE,TRUE,-1.25,-15.5,484.5,252.75,FALSE,FALSE,TRUE,TRUE,0,3,#N/A,324,#N/A,7.29411764705882,13.1176470588235,1,FALSE,FALSE,3,TRUE,1,FALSE,100,"Swvu.INFGES.","ACwvu.INFGES.",#N/A,FALSE,FALSE,0.5,0.5,0.5,0.5,1,"","",FALSE,FALSE,FALSE,FALSE,1,100,#N/A,#N/A,FALSE,FALSE,#N/A,#N/A,FALSE,FALSE,TRUE,9,120,72,FALSE,FALSE,TRUE,TRUE,TRUE}</definedName>
    <definedName name="PANAMACONS" localSheetId="18" hidden="1">{TRUE,TRUE,-1.25,-15.5,484.5,252.75,FALSE,FALSE,TRUE,TRUE,0,3,#N/A,324,#N/A,7.29411764705882,13.1176470588235,1,FALSE,FALSE,3,TRUE,1,FALSE,100,"Swvu.INFGES.","ACwvu.INFGES.",#N/A,FALSE,FALSE,0.5,0.5,0.5,0.5,1,"","",FALSE,FALSE,FALSE,FALSE,1,100,#N/A,#N/A,FALSE,FALSE,#N/A,#N/A,FALSE,FALSE,TRUE,9,120,72,FALSE,FALSE,TRUE,TRUE,TRUE}</definedName>
    <definedName name="PANAMACONS" hidden="1">{TRUE,TRUE,-1.25,-15.5,484.5,252.75,FALSE,FALSE,TRUE,TRUE,0,3,#N/A,324,#N/A,7.29411764705882,13.1176470588235,1,FALSE,FALSE,3,TRUE,1,FALSE,100,"Swvu.INFGES.","ACwvu.INFGES.",#N/A,FALSE,FALSE,0.5,0.5,0.5,0.5,1,"","",FALSE,FALSE,FALSE,FALSE,1,100,#N/A,#N/A,FALSE,FALSE,#N/A,#N/A,FALSE,FALSE,TRUE,9,120,72,FALSE,FALSE,TRUE,TRUE,TRUE}</definedName>
    <definedName name="panes">#REF!</definedName>
    <definedName name="PAOPSKJFD" localSheetId="16">DIN!PAOPSKJFD</definedName>
    <definedName name="PAOPSKJFD" localSheetId="18">#N/A</definedName>
    <definedName name="PAOPSKJFD">[0]!PAOPSKJFD</definedName>
    <definedName name="pappapapa" hidden="1">#REF!</definedName>
    <definedName name="par">#REF!</definedName>
    <definedName name="Par_Cloture">#REF!</definedName>
    <definedName name="Par_Code_Societe">#REF!</definedName>
    <definedName name="Par_PeriodeN_1">#REF!</definedName>
    <definedName name="param">#REF!</definedName>
    <definedName name="PARIDAD">#REF!</definedName>
    <definedName name="Paridades">#REF!</definedName>
    <definedName name="park">#REF!</definedName>
    <definedName name="pas">#REF!</definedName>
    <definedName name="Pas.1">#REF!</definedName>
    <definedName name="Pas.10">#REF!</definedName>
    <definedName name="Pas.2">#REF!</definedName>
    <definedName name="Pas.4">#REF!</definedName>
    <definedName name="Pas.5">#REF!</definedName>
    <definedName name="PASIVO">#REF!</definedName>
    <definedName name="Pasivo__Balance_Clasificado">#REF!</definedName>
    <definedName name="pasivo1">#REF!</definedName>
    <definedName name="PASIVO12">#REF!</definedName>
    <definedName name="pasivo13">#REF!</definedName>
    <definedName name="pasivo2">#REF!</definedName>
    <definedName name="pasivoooo"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pasivoooo"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pasivoooo"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PASMP">#REF!</definedName>
    <definedName name="passivo">#REF!</definedName>
    <definedName name="PASTE" hidden="1">#REF!</definedName>
    <definedName name="pat" localSheetId="16" hidden="1">{#N/A,#N/A,FALSE,"HIGHNEW";#N/A,#N/A,FALSE,"HIGHOLD";#N/A,#N/A,FALSE,"MTHDET";#N/A,#N/A,FALSE,"ACTDET"}</definedName>
    <definedName name="pat" localSheetId="18" hidden="1">{#N/A,#N/A,FALSE,"HIGHNEW";#N/A,#N/A,FALSE,"HIGHOLD";#N/A,#N/A,FALSE,"MTHDET";#N/A,#N/A,FALSE,"ACTDET"}</definedName>
    <definedName name="pat" hidden="1">{#N/A,#N/A,FALSE,"HIGHNEW";#N/A,#N/A,FALSE,"HIGHOLD";#N/A,#N/A,FALSE,"MTHDET";#N/A,#N/A,FALSE,"ACTDET"}</definedName>
    <definedName name="patente">#REF!</definedName>
    <definedName name="PATO">#REF!</definedName>
    <definedName name="PATO_11">NA()</definedName>
    <definedName name="PATO_12">NA()</definedName>
    <definedName name="PATO_15">#N/A</definedName>
    <definedName name="PATO_6">NA()</definedName>
    <definedName name="PATO_6_11">NA()</definedName>
    <definedName name="PATO_6_12">NA()</definedName>
    <definedName name="PATO_7">NA()</definedName>
    <definedName name="PATO_7_11">NA()</definedName>
    <definedName name="PATO_7_12">NA()</definedName>
    <definedName name="PATO_9">NA()</definedName>
    <definedName name="patrim" localSheetId="16" hidden="1">{#N/A,#N/A,FALSE,"Aging Summary";#N/A,#N/A,FALSE,"Ratio Analysis";#N/A,#N/A,FALSE,"Test 120 Day Accts";#N/A,#N/A,FALSE,"Tickmarks"}</definedName>
    <definedName name="patrim" localSheetId="18" hidden="1">{#N/A,#N/A,FALSE,"Aging Summary";#N/A,#N/A,FALSE,"Ratio Analysis";#N/A,#N/A,FALSE,"Test 120 Day Accts";#N/A,#N/A,FALSE,"Tickmarks"}</definedName>
    <definedName name="patrim" hidden="1">{#N/A,#N/A,FALSE,"Aging Summary";#N/A,#N/A,FALSE,"Ratio Analysis";#N/A,#N/A,FALSE,"Test 120 Day Accts";#N/A,#N/A,FALSE,"Tickmarks"}</definedName>
    <definedName name="patrim1" localSheetId="16" hidden="1">{#N/A,#N/A,FALSE,"Aging Summary";#N/A,#N/A,FALSE,"Ratio Analysis";#N/A,#N/A,FALSE,"Test 120 Day Accts";#N/A,#N/A,FALSE,"Tickmarks"}</definedName>
    <definedName name="patrim1" localSheetId="18" hidden="1">{#N/A,#N/A,FALSE,"Aging Summary";#N/A,#N/A,FALSE,"Ratio Analysis";#N/A,#N/A,FALSE,"Test 120 Day Accts";#N/A,#N/A,FALSE,"Tickmarks"}</definedName>
    <definedName name="patrim1" hidden="1">{#N/A,#N/A,FALSE,"Aging Summary";#N/A,#N/A,FALSE,"Ratio Analysis";#N/A,#N/A,FALSE,"Test 120 Day Accts";#N/A,#N/A,FALSE,"Tickmarks"}</definedName>
    <definedName name="PATRIMO" localSheetId="16" hidden="1">{#N/A,#N/A,FALSE,"PATRIM12"}</definedName>
    <definedName name="PATRIMO" localSheetId="18" hidden="1">{#N/A,#N/A,FALSE,"PATRIM12"}</definedName>
    <definedName name="PATRIMO" hidden="1">{#N/A,#N/A,FALSE,"PATRIM12"}</definedName>
    <definedName name="PATRIMONIO">#REF!</definedName>
    <definedName name="PATRIMONIO_11">#REF!</definedName>
    <definedName name="PATRIMONIO_12">#REF!</definedName>
    <definedName name="PatrimRut">#REF!</definedName>
    <definedName name="Pav">#REF!</definedName>
    <definedName name="Pavi">#REF!</definedName>
    <definedName name="pax_dgac">#REF!</definedName>
    <definedName name="pax_dgac17">#REF!</definedName>
    <definedName name="pax_emb_m">#REF!</definedName>
    <definedName name="pax_jac">#REF!</definedName>
    <definedName name="pax_jac_int_m">#REF!</definedName>
    <definedName name="pax_jac17">#REF!</definedName>
    <definedName name="pax_m">#REF!</definedName>
    <definedName name="Pay_Date">#REF!</definedName>
    <definedName name="Pay_Num">#REF!</definedName>
    <definedName name="Payment_Date" localSheetId="16">DATE(YEAR([0]!Loan_Start),MONTH([0]!Loan_Start)+Payment_Number,DAY([0]!Loan_Start))</definedName>
    <definedName name="Payment_Date" localSheetId="18">DATE(YEAR(Loan_Start),MONTH(Loan_Start)+Payment_Number,DAY(Loan_Start))</definedName>
    <definedName name="Payment_Date">DATE(YEAR(Loan_Start),MONTH(Loan_Start)+Payment_Number,DAY(Loan_Start))</definedName>
    <definedName name="pbase">#REF!,#REF!,#REF!,#REF!,#REF!,#REF!,#REF!,#REF!,#REF!,#REF!,#REF!,#REF!,#REF!,#REF!,#REF!,#REF!,#REF!,#REF!</definedName>
    <definedName name="pc" localSheetId="16" hidden="1">{#N/A,#N/A,FALSE,"4C0696";#N/A,#N/A,FALSE,"1B1193";#N/A,#N/A,FALSE,"TABLA";#N/A,#N/A,FALSE,"INST RTA FIJA"}</definedName>
    <definedName name="pc" localSheetId="18" hidden="1">{#N/A,#N/A,FALSE,"4C0696";#N/A,#N/A,FALSE,"1B1193";#N/A,#N/A,FALSE,"TABLA";#N/A,#N/A,FALSE,"INST RTA FIJA"}</definedName>
    <definedName name="pc" hidden="1">{#N/A,#N/A,FALSE,"4C0696";#N/A,#N/A,FALSE,"1B1193";#N/A,#N/A,FALSE,"TABLA";#N/A,#N/A,FALSE,"INST RTA FIJA"}</definedName>
    <definedName name="PC_Std">#REF!</definedName>
    <definedName name="PCDAT">"13/01/2005"</definedName>
    <definedName name="PCDAY">"15"</definedName>
    <definedName name="PCDT2">"20050113"</definedName>
    <definedName name="PCMON">"02"</definedName>
    <definedName name="PctgCapital">#REF!</definedName>
    <definedName name="PCTIM">"12:31:30 PM"</definedName>
    <definedName name="PCU_FS_old">#REF!</definedName>
    <definedName name="PCU_FS_old_11">#REF!</definedName>
    <definedName name="PCU_FS_old_11_20">#REF!</definedName>
    <definedName name="PCU_FS_old_12">#REF!</definedName>
    <definedName name="PCU_FS_old_12_20">#REF!</definedName>
    <definedName name="PCU_FS_old_20">#REF!</definedName>
    <definedName name="PCU_FS_old_9">NA()</definedName>
    <definedName name="PCYEA">"2010"</definedName>
    <definedName name="PD" localSheetId="16" hidden="1">{#N/A,#N/A,FALSE,"Aging Summary";#N/A,#N/A,FALSE,"Ratio Analysis";#N/A,#N/A,FALSE,"Test 120 Day Accts";#N/A,#N/A,FALSE,"Tickmarks"}</definedName>
    <definedName name="PD" localSheetId="18" hidden="1">{#N/A,#N/A,FALSE,"Aging Summary";#N/A,#N/A,FALSE,"Ratio Analysis";#N/A,#N/A,FALSE,"Test 120 Day Accts";#N/A,#N/A,FALSE,"Tickmarks"}</definedName>
    <definedName name="PD" hidden="1">{#N/A,#N/A,FALSE,"Aging Summary";#N/A,#N/A,FALSE,"Ratio Analysis";#N/A,#N/A,FALSE,"Test 120 Day Accts";#N/A,#N/A,FALSE,"Tickmarks"}</definedName>
    <definedName name="PE" localSheetId="16" hidden="1">{#N/A,#N/A,FALSE,"Aging Summary";#N/A,#N/A,FALSE,"Ratio Analysis";#N/A,#N/A,FALSE,"Test 120 Day Accts";#N/A,#N/A,FALSE,"Tickmarks"}</definedName>
    <definedName name="PE" localSheetId="18" hidden="1">{#N/A,#N/A,FALSE,"Aging Summary";#N/A,#N/A,FALSE,"Ratio Analysis";#N/A,#N/A,FALSE,"Test 120 Day Accts";#N/A,#N/A,FALSE,"Tickmarks"}</definedName>
    <definedName name="PE" hidden="1">{#N/A,#N/A,FALSE,"Aging Summary";#N/A,#N/A,FALSE,"Ratio Analysis";#N/A,#N/A,FALSE,"Test 120 Day Accts";#N/A,#N/A,FALSE,"Tickmarks"}</definedName>
    <definedName name="peaje_1">#REF!</definedName>
    <definedName name="PEARL_JAM">#REF!</definedName>
    <definedName name="Peinazo">#REF!</definedName>
    <definedName name="PEP">#REF!</definedName>
    <definedName name="PEPA" localSheetId="16" hidden="1">{#N/A,#N/A,TRUE,"MEMO";#N/A,#N/A,TRUE,"PARAMETROS";#N/A,#N/A,TRUE,"RLI ";#N/A,#N/A,TRUE,"IMPTO.DET.";#N/A,#N/A,TRUE,"FUT-FUNT";#N/A,#N/A,TRUE,"CPI-PATR.";#N/A,#N/A,TRUE,"CM CPI";#N/A,#N/A,TRUE,"PROV";#N/A,#N/A,TRUE,"A FIJO";#N/A,#N/A,TRUE,"LEASING";#N/A,#N/A,TRUE,"VPP";#N/A,#N/A,TRUE,"PPM";#N/A,#N/A,TRUE,"OTROS"}</definedName>
    <definedName name="PEPA" localSheetId="18" hidden="1">{#N/A,#N/A,TRUE,"MEMO";#N/A,#N/A,TRUE,"PARAMETROS";#N/A,#N/A,TRUE,"RLI ";#N/A,#N/A,TRUE,"IMPTO.DET.";#N/A,#N/A,TRUE,"FUT-FUNT";#N/A,#N/A,TRUE,"CPI-PATR.";#N/A,#N/A,TRUE,"CM CPI";#N/A,#N/A,TRUE,"PROV";#N/A,#N/A,TRUE,"A FIJO";#N/A,#N/A,TRUE,"LEASING";#N/A,#N/A,TRUE,"VPP";#N/A,#N/A,TRUE,"PPM";#N/A,#N/A,TRUE,"OTROS"}</definedName>
    <definedName name="PEPA" hidden="1">{#N/A,#N/A,TRUE,"MEMO";#N/A,#N/A,TRUE,"PARAMETROS";#N/A,#N/A,TRUE,"RLI ";#N/A,#N/A,TRUE,"IMPTO.DET.";#N/A,#N/A,TRUE,"FUT-FUNT";#N/A,#N/A,TRUE,"CPI-PATR.";#N/A,#N/A,TRUE,"CM CPI";#N/A,#N/A,TRUE,"PROV";#N/A,#N/A,TRUE,"A FIJO";#N/A,#N/A,TRUE,"LEASING";#N/A,#N/A,TRUE,"VPP";#N/A,#N/A,TRUE,"PPM";#N/A,#N/A,TRUE,"OTROS"}</definedName>
    <definedName name="pepe" localSheetId="16" hidden="1">{#N/A,#N/A,FALSE,"Resultados_is";#N/A,#N/A,FALSE,"IngresosG_is";#N/A,#N/A,FALSE,"Ingresosp_is";#N/A,#N/A,FALSE,"Financiero_is";#N/A,#N/A,FALSE,"Estructura_is";#N/A,#N/A,FALSE,"EstructuraG_is";#N/A,#N/A,FALSE,"FComercio_is";#N/A,#N/A,FALSE,"Pbeneficios_is";#N/A,#N/A,FALSE,"Gerenciamiento_is";#N/A,#N/A,FALSE,"Desinv_is"}</definedName>
    <definedName name="pepe" localSheetId="18" hidden="1">{#N/A,#N/A,FALSE,"Resultados_is";#N/A,#N/A,FALSE,"IngresosG_is";#N/A,#N/A,FALSE,"Ingresosp_is";#N/A,#N/A,FALSE,"Financiero_is";#N/A,#N/A,FALSE,"Estructura_is";#N/A,#N/A,FALSE,"EstructuraG_is";#N/A,#N/A,FALSE,"FComercio_is";#N/A,#N/A,FALSE,"Pbeneficios_is";#N/A,#N/A,FALSE,"Gerenciamiento_is";#N/A,#N/A,FALSE,"Desinv_is"}</definedName>
    <definedName name="pepe" hidden="1">{#N/A,#N/A,FALSE,"Resultados_is";#N/A,#N/A,FALSE,"IngresosG_is";#N/A,#N/A,FALSE,"Ingresosp_is";#N/A,#N/A,FALSE,"Financiero_is";#N/A,#N/A,FALSE,"Estructura_is";#N/A,#N/A,FALSE,"EstructuraG_is";#N/A,#N/A,FALSE,"FComercio_is";#N/A,#N/A,FALSE,"Pbeneficios_is";#N/A,#N/A,FALSE,"Gerenciamiento_is";#N/A,#N/A,FALSE,"Desinv_is"}</definedName>
    <definedName name="pepe1" localSheetId="16" hidden="1">{#N/A,#N/A,TRUE,"CONSOLIDADO";#N/A,#N/A,TRUE,"PRINCELY";#N/A,#N/A,TRUE,"VERONICA";#N/A,#N/A,TRUE,"BARGE G3";#N/A,#N/A,TRUE,"CAVALIER";#N/A,#N/A,TRUE,"PIA";#N/A,#N/A,TRUE,"EVA";#N/A,#N/A,TRUE,"LAURA";#N/A,#N/A,TRUE,"FATIMA";#N/A,#N/A,TRUE,"PLATE";#N/A,#N/A,TRUE,"EGRET";#N/A,#N/A,TRUE,"DA QUING 92";#N/A,#N/A,TRUE,"abbeydale";#N/A,#N/A,TRUE,"CHARTEADOS";#N/A,#N/A,TRUE,"ADMINISTRATIVO";#N/A,#N/A,TRUE,"hydramar";#N/A,#N/A,TRUE,"adamas";#N/A,#N/A,TRUE,"alkman";#N/A,#N/A,TRUE,"daqing";#N/A,#N/A,TRUE,"acina";#N/A,#N/A,TRUE,"n.liberata";#N/A,#N/A,TRUE,"centaorus";#N/A,#N/A,TRUE,"harrier";#N/A,#N/A,TRUE,"upi"}</definedName>
    <definedName name="pepe1" localSheetId="18" hidden="1">{#N/A,#N/A,TRUE,"CONSOLIDADO";#N/A,#N/A,TRUE,"PRINCELY";#N/A,#N/A,TRUE,"VERONICA";#N/A,#N/A,TRUE,"BARGE G3";#N/A,#N/A,TRUE,"CAVALIER";#N/A,#N/A,TRUE,"PIA";#N/A,#N/A,TRUE,"EVA";#N/A,#N/A,TRUE,"LAURA";#N/A,#N/A,TRUE,"FATIMA";#N/A,#N/A,TRUE,"PLATE";#N/A,#N/A,TRUE,"EGRET";#N/A,#N/A,TRUE,"DA QUING 92";#N/A,#N/A,TRUE,"abbeydale";#N/A,#N/A,TRUE,"CHARTEADOS";#N/A,#N/A,TRUE,"ADMINISTRATIVO";#N/A,#N/A,TRUE,"hydramar";#N/A,#N/A,TRUE,"adamas";#N/A,#N/A,TRUE,"alkman";#N/A,#N/A,TRUE,"daqing";#N/A,#N/A,TRUE,"acina";#N/A,#N/A,TRUE,"n.liberata";#N/A,#N/A,TRUE,"centaorus";#N/A,#N/A,TRUE,"harrier";#N/A,#N/A,TRUE,"upi"}</definedName>
    <definedName name="pepe1" hidden="1">{#N/A,#N/A,TRUE,"CONSOLIDADO";#N/A,#N/A,TRUE,"PRINCELY";#N/A,#N/A,TRUE,"VERONICA";#N/A,#N/A,TRUE,"BARGE G3";#N/A,#N/A,TRUE,"CAVALIER";#N/A,#N/A,TRUE,"PIA";#N/A,#N/A,TRUE,"EVA";#N/A,#N/A,TRUE,"LAURA";#N/A,#N/A,TRUE,"FATIMA";#N/A,#N/A,TRUE,"PLATE";#N/A,#N/A,TRUE,"EGRET";#N/A,#N/A,TRUE,"DA QUING 92";#N/A,#N/A,TRUE,"abbeydale";#N/A,#N/A,TRUE,"CHARTEADOS";#N/A,#N/A,TRUE,"ADMINISTRATIVO";#N/A,#N/A,TRUE,"hydramar";#N/A,#N/A,TRUE,"adamas";#N/A,#N/A,TRUE,"alkman";#N/A,#N/A,TRUE,"daqing";#N/A,#N/A,TRUE,"acina";#N/A,#N/A,TRUE,"n.liberata";#N/A,#N/A,TRUE,"centaorus";#N/A,#N/A,TRUE,"harrier";#N/A,#N/A,TRUE,"upi"}</definedName>
    <definedName name="pepe2">#REF!</definedName>
    <definedName name="pepito" localSheetId="16" hidden="1">{#N/A,#N/A,TRUE,"CONSOLIDADO";#N/A,#N/A,TRUE,"PRINCELY";#N/A,#N/A,TRUE,"VERONICA";#N/A,#N/A,TRUE,"BARGE G3";#N/A,#N/A,TRUE,"CAVALIER";#N/A,#N/A,TRUE,"PIA";#N/A,#N/A,TRUE,"EVA";#N/A,#N/A,TRUE,"LAURA";#N/A,#N/A,TRUE,"FATIMA";#N/A,#N/A,TRUE,"PLATE";#N/A,#N/A,TRUE,"EGRET";#N/A,#N/A,TRUE,"DA QUING 92";#N/A,#N/A,TRUE,"abbeydale";#N/A,#N/A,TRUE,"CHARTEADOS";#N/A,#N/A,TRUE,"ADMINISTRATIVO";#N/A,#N/A,TRUE,"hydramar";#N/A,#N/A,TRUE,"adamas";#N/A,#N/A,TRUE,"alkman";#N/A,#N/A,TRUE,"daqing";#N/A,#N/A,TRUE,"acina";#N/A,#N/A,TRUE,"n.liberata";#N/A,#N/A,TRUE,"centaorus";#N/A,#N/A,TRUE,"harrier";#N/A,#N/A,TRUE,"upi"}</definedName>
    <definedName name="pepito" localSheetId="18" hidden="1">{#N/A,#N/A,TRUE,"CONSOLIDADO";#N/A,#N/A,TRUE,"PRINCELY";#N/A,#N/A,TRUE,"VERONICA";#N/A,#N/A,TRUE,"BARGE G3";#N/A,#N/A,TRUE,"CAVALIER";#N/A,#N/A,TRUE,"PIA";#N/A,#N/A,TRUE,"EVA";#N/A,#N/A,TRUE,"LAURA";#N/A,#N/A,TRUE,"FATIMA";#N/A,#N/A,TRUE,"PLATE";#N/A,#N/A,TRUE,"EGRET";#N/A,#N/A,TRUE,"DA QUING 92";#N/A,#N/A,TRUE,"abbeydale";#N/A,#N/A,TRUE,"CHARTEADOS";#N/A,#N/A,TRUE,"ADMINISTRATIVO";#N/A,#N/A,TRUE,"hydramar";#N/A,#N/A,TRUE,"adamas";#N/A,#N/A,TRUE,"alkman";#N/A,#N/A,TRUE,"daqing";#N/A,#N/A,TRUE,"acina";#N/A,#N/A,TRUE,"n.liberata";#N/A,#N/A,TRUE,"centaorus";#N/A,#N/A,TRUE,"harrier";#N/A,#N/A,TRUE,"upi"}</definedName>
    <definedName name="pepito" hidden="1">{#N/A,#N/A,TRUE,"CONSOLIDADO";#N/A,#N/A,TRUE,"PRINCELY";#N/A,#N/A,TRUE,"VERONICA";#N/A,#N/A,TRUE,"BARGE G3";#N/A,#N/A,TRUE,"CAVALIER";#N/A,#N/A,TRUE,"PIA";#N/A,#N/A,TRUE,"EVA";#N/A,#N/A,TRUE,"LAURA";#N/A,#N/A,TRUE,"FATIMA";#N/A,#N/A,TRUE,"PLATE";#N/A,#N/A,TRUE,"EGRET";#N/A,#N/A,TRUE,"DA QUING 92";#N/A,#N/A,TRUE,"abbeydale";#N/A,#N/A,TRUE,"CHARTEADOS";#N/A,#N/A,TRUE,"ADMINISTRATIVO";#N/A,#N/A,TRUE,"hydramar";#N/A,#N/A,TRUE,"adamas";#N/A,#N/A,TRUE,"alkman";#N/A,#N/A,TRUE,"daqing";#N/A,#N/A,TRUE,"acina";#N/A,#N/A,TRUE,"n.liberata";#N/A,#N/A,TRUE,"centaorus";#N/A,#N/A,TRUE,"harrier";#N/A,#N/A,TRUE,"upi"}</definedName>
    <definedName name="PEPPP" localSheetId="16" hidden="1">{"Adm_Resumen",#N/A,FALSE,"Administración  General";"Adm_Supuestos",#N/A,FALSE,"Administración  General"}</definedName>
    <definedName name="PEPPP" localSheetId="18" hidden="1">{"Adm_Resumen",#N/A,FALSE,"Administración  General";"Adm_Supuestos",#N/A,FALSE,"Administración  General"}</definedName>
    <definedName name="PEPPP" hidden="1">{"Adm_Resumen",#N/A,FALSE,"Administración  General";"Adm_Supuestos",#N/A,FALSE,"Administración  General"}</definedName>
    <definedName name="Per">#REF!</definedName>
    <definedName name="Percent_Threshold">#REF!</definedName>
    <definedName name="PERDIDA">#REF!</definedName>
    <definedName name="Perdida_Ganancia_en_Venta_de_Activos_Fijos">#REF!</definedName>
    <definedName name="Perdida_Inversion_E._Relac.">#REF!</definedName>
    <definedName name="Pérdida_por_provisión_y_margen_venta_de_existencia">#REF!</definedName>
    <definedName name="perdida1">#REF!</definedName>
    <definedName name="PERDIDAS">#REF!</definedName>
    <definedName name="Perdidas_Acumuladas">#REF!</definedName>
    <definedName name="period">#REF!</definedName>
    <definedName name="Periodic_rate" localSheetId="16">Annual_interest_rate/Payments_per_year</definedName>
    <definedName name="Periodic_rate" localSheetId="18">Annual_interest_rate/Payments_per_year</definedName>
    <definedName name="Periodic_rate">Annual_interest_rate/Payments_per_year</definedName>
    <definedName name="Periodic_rate2" localSheetId="16">Annual_interest_rate/Payments_per_year</definedName>
    <definedName name="Periodic_rate2" localSheetId="18">Annual_interest_rate/Payments_per_year</definedName>
    <definedName name="Periodic_rate2">Annual_interest_rate/Payments_per_year</definedName>
    <definedName name="PERIODO">#REF!</definedName>
    <definedName name="Período">#REF!</definedName>
    <definedName name="Período_Análisis">#REF!</definedName>
    <definedName name="PERIODOS">#REF!</definedName>
    <definedName name="perr" localSheetId="16" hidden="1">{#N/A,#N/A,FALSE,"Aging Summary";#N/A,#N/A,FALSE,"Ratio Analysis";#N/A,#N/A,FALSE,"Test 120 Day Accts";#N/A,#N/A,FALSE,"Tickmarks"}</definedName>
    <definedName name="perr" localSheetId="18" hidden="1">{#N/A,#N/A,FALSE,"Aging Summary";#N/A,#N/A,FALSE,"Ratio Analysis";#N/A,#N/A,FALSE,"Test 120 Day Accts";#N/A,#N/A,FALSE,"Tickmarks"}</definedName>
    <definedName name="perr" hidden="1">{#N/A,#N/A,FALSE,"Aging Summary";#N/A,#N/A,FALSE,"Ratio Analysis";#N/A,#N/A,FALSE,"Test 120 Day Accts";#N/A,#N/A,FALSE,"Tickmarks"}</definedName>
    <definedName name="perra" localSheetId="16" hidden="1">{#N/A,#N/A,FALSE,"Aging Summary";#N/A,#N/A,FALSE,"Ratio Analysis";#N/A,#N/A,FALSE,"Test 120 Day Accts";#N/A,#N/A,FALSE,"Tickmarks"}</definedName>
    <definedName name="perra" localSheetId="18" hidden="1">{#N/A,#N/A,FALSE,"Aging Summary";#N/A,#N/A,FALSE,"Ratio Analysis";#N/A,#N/A,FALSE,"Test 120 Day Accts";#N/A,#N/A,FALSE,"Tickmarks"}</definedName>
    <definedName name="perra" hidden="1">{#N/A,#N/A,FALSE,"Aging Summary";#N/A,#N/A,FALSE,"Ratio Analysis";#N/A,#N/A,FALSE,"Test 120 Day Accts";#N/A,#N/A,FALSE,"Tickmarks"}</definedName>
    <definedName name="perro" localSheetId="16" hidden="1">{#N/A,#N/A,FALSE,"Aging Summary";#N/A,#N/A,FALSE,"Ratio Analysis";#N/A,#N/A,FALSE,"Test 120 Day Accts";#N/A,#N/A,FALSE,"Tickmarks"}</definedName>
    <definedName name="perro" localSheetId="18" hidden="1">{#N/A,#N/A,FALSE,"Aging Summary";#N/A,#N/A,FALSE,"Ratio Analysis";#N/A,#N/A,FALSE,"Test 120 Day Accts";#N/A,#N/A,FALSE,"Tickmarks"}</definedName>
    <definedName name="perro" hidden="1">{#N/A,#N/A,FALSE,"Aging Summary";#N/A,#N/A,FALSE,"Ratio Analysis";#N/A,#N/A,FALSE,"Test 120 Day Accts";#N/A,#N/A,FALSE,"Tickmarks"}</definedName>
    <definedName name="Personal">#REF!</definedName>
    <definedName name="personal2">#REF!</definedName>
    <definedName name="PERYR">#REF!</definedName>
    <definedName name="Peseta">#REF!</definedName>
    <definedName name="PESO">#REF!</definedName>
    <definedName name="PESOS">#REF!</definedName>
    <definedName name="PesosPorUF">#REF!</definedName>
    <definedName name="PESOUSD2010">#REF!</definedName>
    <definedName name="Petroleo">#REF!</definedName>
    <definedName name="petroxcatalyst">#REF!</definedName>
    <definedName name="petroxcommissioning">#REF!</definedName>
    <definedName name="petroxconstruction">#REF!</definedName>
    <definedName name="petroxcontrol">#REF!</definedName>
    <definedName name="petroxprice">#REF!</definedName>
    <definedName name="pf" hidden="1">#REF!</definedName>
    <definedName name="pg">#REF!</definedName>
    <definedName name="pg05a">#REF!</definedName>
    <definedName name="pg22a">#REF!</definedName>
    <definedName name="pg22b">#REF!</definedName>
    <definedName name="pg5a">#REF!</definedName>
    <definedName name="pg60a">#REF!</definedName>
    <definedName name="pg64a">#REF!</definedName>
    <definedName name="pg65a">#REF!</definedName>
    <definedName name="pg66a">#REF!</definedName>
    <definedName name="pg72a">#REF!</definedName>
    <definedName name="pg87a">#REF!</definedName>
    <definedName name="pgfeb">#REF!</definedName>
    <definedName name="ph">#REF!</definedName>
    <definedName name="pi" localSheetId="16" hidden="1">{#N/A,#N/A,FALSE,"MAY96 2260";#N/A,#N/A,FALSE,"system reclass";#N/A,#N/A,FALSE,"Items with no project number"}</definedName>
    <definedName name="pi" localSheetId="18" hidden="1">{#N/A,#N/A,FALSE,"MAY96 2260";#N/A,#N/A,FALSE,"system reclass";#N/A,#N/A,FALSE,"Items with no project number"}</definedName>
    <definedName name="pi" hidden="1">{#N/A,#N/A,FALSE,"MAY96 2260";#N/A,#N/A,FALSE,"system reclass";#N/A,#N/A,FALSE,"Items with no project number"}</definedName>
    <definedName name="pias">#REF!</definedName>
    <definedName name="PICO" localSheetId="16" hidden="1">{#N/A,#N/A,FALSE,"Aging Summary";#N/A,#N/A,FALSE,"Ratio Analysis";#N/A,#N/A,FALSE,"Test 120 Day Accts";#N/A,#N/A,FALSE,"Tickmarks"}</definedName>
    <definedName name="PICO" localSheetId="18" hidden="1">{#N/A,#N/A,FALSE,"Aging Summary";#N/A,#N/A,FALSE,"Ratio Analysis";#N/A,#N/A,FALSE,"Test 120 Day Accts";#N/A,#N/A,FALSE,"Tickmarks"}</definedName>
    <definedName name="PICO" hidden="1">{#N/A,#N/A,FALSE,"Aging Summary";#N/A,#N/A,FALSE,"Ratio Analysis";#N/A,#N/A,FALSE,"Test 120 Day Accts";#N/A,#N/A,FALSE,"Tickmarks"}</definedName>
    <definedName name="pila" localSheetId="16" hidden="1">{"balanço dolares",#N/A,FALSE,"SIGADR$";"AUT BAL REAIS",#N/A,FALSE,"SIGADR$";"QUOCIENTES REAIS",#N/A,FALSE,"QUOCIENTES";"JUNH QUOCI DOLARES",#N/A,FALSE,"QUOCIENTES"}</definedName>
    <definedName name="pila" localSheetId="18" hidden="1">{"balanço dolares",#N/A,FALSE,"SIGADR$";"AUT BAL REAIS",#N/A,FALSE,"SIGADR$";"QUOCIENTES REAIS",#N/A,FALSE,"QUOCIENTES";"JUNH QUOCI DOLARES",#N/A,FALSE,"QUOCIENTES"}</definedName>
    <definedName name="pila" hidden="1">{"balanço dolares",#N/A,FALSE,"SIGADR$";"AUT BAL REAIS",#N/A,FALSE,"SIGADR$";"QUOCIENTES REAIS",#N/A,FALSE,"QUOCIENTES";"JUNH QUOCI DOLARES",#N/A,FALSE,"QUOCIENTES"}</definedName>
    <definedName name="pilgrim">#REF!</definedName>
    <definedName name="pili">#REF!</definedName>
    <definedName name="pinco" hidden="1">#REF!</definedName>
    <definedName name="pint">#REF!</definedName>
    <definedName name="pint2">#REF!</definedName>
    <definedName name="pinzon" localSheetId="16" hidden="1">{#N/A,#N/A,TRUE,"Hoja8";#N/A,#N/A,TRUE,"GRAFICOS"}</definedName>
    <definedName name="pinzon" localSheetId="18" hidden="1">{#N/A,#N/A,TRUE,"Hoja8";#N/A,#N/A,TRUE,"GRAFICOS"}</definedName>
    <definedName name="pinzon" hidden="1">{#N/A,#N/A,TRUE,"Hoja8";#N/A,#N/A,TRUE,"GRAFICOS"}</definedName>
    <definedName name="pipe">#REF!</definedName>
    <definedName name="PIPI" hidden="1">#REF!</definedName>
    <definedName name="pippo" hidden="1">#REF!</definedName>
    <definedName name="PirITS">#REF!</definedName>
    <definedName name="PirRef">#REF!</definedName>
    <definedName name="pirulo" localSheetId="16" hidden="1">{#N/A,#N/A,FALSE,"MAY96 2260";#N/A,#N/A,FALSE,"system reclass";#N/A,#N/A,FALSE,"Items with no project number"}</definedName>
    <definedName name="pirulo" localSheetId="18" hidden="1">{#N/A,#N/A,FALSE,"MAY96 2260";#N/A,#N/A,FALSE,"system reclass";#N/A,#N/A,FALSE,"Items with no project number"}</definedName>
    <definedName name="pirulo" hidden="1">{#N/A,#N/A,FALSE,"MAY96 2260";#N/A,#N/A,FALSE,"system reclass";#N/A,#N/A,FALSE,"Items with no project number"}</definedName>
    <definedName name="PIS">#REF!</definedName>
    <definedName name="PITU" hidden="1">#REF!</definedName>
    <definedName name="PivotBencina">#REF!</definedName>
    <definedName name="pivote_EEFF">#REF!</definedName>
    <definedName name="PIZZANOSTRA">#REF!</definedName>
    <definedName name="PJ">#REF!</definedName>
    <definedName name="PJAM3Yr" localSheetId="16" hidden="1">{"INCOME",#N/A,FALSE,"ProNet";"VALUE",#N/A,FALSE,"ProNet"}</definedName>
    <definedName name="PJAM3Yr" localSheetId="18" hidden="1">{"INCOME",#N/A,FALSE,"ProNet";"VALUE",#N/A,FALSE,"ProNet"}</definedName>
    <definedName name="PJAM3Yr" hidden="1">{"INCOME",#N/A,FALSE,"ProNet";"VALUE",#N/A,FALSE,"ProNet"}</definedName>
    <definedName name="PJAN">#REF!</definedName>
    <definedName name="pl">#REF!</definedName>
    <definedName name="pl_cash">#REF!</definedName>
    <definedName name="PL_Dollar_Threshold">#REF!</definedName>
    <definedName name="PL_Percent_Threshold">#REF!</definedName>
    <definedName name="Placement_Rate_LT">#REF!</definedName>
    <definedName name="Placement_Rate_ST">#REF!</definedName>
    <definedName name="PLAN">#REF!</definedName>
    <definedName name="plan_cuenta">#REF!</definedName>
    <definedName name="PLAN_DE_CUENTAS">#REF!</definedName>
    <definedName name="Plan_de_inversiones">#REF!</definedName>
    <definedName name="PLAN02" localSheetId="16" hidden="1">{#N/A,#N/A,FALSE,"Cover (Japan)";#N/A,#N/A,FALSE,"Index";#N/A,#N/A,FALSE,"Comment sum"}</definedName>
    <definedName name="PLAN02" localSheetId="18" hidden="1">{#N/A,#N/A,FALSE,"Cover (Japan)";#N/A,#N/A,FALSE,"Index";#N/A,#N/A,FALSE,"Comment sum"}</definedName>
    <definedName name="PLAN02" hidden="1">{#N/A,#N/A,FALSE,"Cover (Japan)";#N/A,#N/A,FALSE,"Index";#N/A,#N/A,FALSE,"Comment sum"}</definedName>
    <definedName name="PLANA">#REF!</definedName>
    <definedName name="PLANEJADA">#REF!</definedName>
    <definedName name="planilla" localSheetId="16" hidden="1">{#N/A,#N/A,FALSE,"Aging Summary";#N/A,#N/A,FALSE,"Ratio Analysis";#N/A,#N/A,FALSE,"Test 120 Day Accts";#N/A,#N/A,FALSE,"Tickmarks"}</definedName>
    <definedName name="planilla" localSheetId="18" hidden="1">{#N/A,#N/A,FALSE,"Aging Summary";#N/A,#N/A,FALSE,"Ratio Analysis";#N/A,#N/A,FALSE,"Test 120 Day Accts";#N/A,#N/A,FALSE,"Tickmarks"}</definedName>
    <definedName name="planilla" hidden="1">{#N/A,#N/A,FALSE,"Aging Summary";#N/A,#N/A,FALSE,"Ratio Analysis";#N/A,#N/A,FALSE,"Test 120 Day Accts";#N/A,#N/A,FALSE,"Tickmarks"}</definedName>
    <definedName name="planilla_princ">#REF!</definedName>
    <definedName name="PLANILLAACTIVOFIJO">#REF!</definedName>
    <definedName name="plantilla" localSheetId="16" hidden="1">{#N/A,#N/A,FALSE,"Aging Summary";#N/A,#N/A,FALSE,"Ratio Analysis";#N/A,#N/A,FALSE,"Test 120 Day Accts";#N/A,#N/A,FALSE,"Tickmarks"}</definedName>
    <definedName name="plantilla" localSheetId="18" hidden="1">{#N/A,#N/A,FALSE,"Aging Summary";#N/A,#N/A,FALSE,"Ratio Analysis";#N/A,#N/A,FALSE,"Test 120 Day Accts";#N/A,#N/A,FALSE,"Tickmarks"}</definedName>
    <definedName name="plantilla" hidden="1">{#N/A,#N/A,FALSE,"Aging Summary";#N/A,#N/A,FALSE,"Ratio Analysis";#N/A,#N/A,FALSE,"Test 120 Day Accts";#N/A,#N/A,FALSE,"Tickmarks"}</definedName>
    <definedName name="plassarelas">#REF!</definedName>
    <definedName name="Play">656277505</definedName>
    <definedName name="PLAZO">#REF!</definedName>
    <definedName name="Plazo_en_años">#REF!</definedName>
    <definedName name="PlazoConstrucciónSector3">#REF!</definedName>
    <definedName name="PlazoModificaciónProyectoReferencial">#REF!</definedName>
    <definedName name="please">#REF!</definedName>
    <definedName name="plih"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plih"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plih"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pliu" localSheetId="16" hidden="1">{#N/A,#N/A,FALSE,"Aging Summary";#N/A,#N/A,FALSE,"Ratio Analysis";#N/A,#N/A,FALSE,"Test 120 Day Accts";#N/A,#N/A,FALSE,"Tickmarks"}</definedName>
    <definedName name="pliu" localSheetId="18" hidden="1">{#N/A,#N/A,FALSE,"Aging Summary";#N/A,#N/A,FALSE,"Ratio Analysis";#N/A,#N/A,FALSE,"Test 120 Day Accts";#N/A,#N/A,FALSE,"Tickmarks"}</definedName>
    <definedName name="pliu" hidden="1">{#N/A,#N/A,FALSE,"Aging Summary";#N/A,#N/A,FALSE,"Ratio Analysis";#N/A,#N/A,FALSE,"Test 120 Day Accts";#N/A,#N/A,FALSE,"Tickmarks"}</definedName>
    <definedName name="ploikujhytgfre" localSheetId="16" hidden="1">{#N/A,#N/A,FALSE,"TRANSP1";#N/A,#N/A,FALSE,"VISOL1";#N/A,#N/A,FALSE,"ITR1";#N/A,#N/A,FALSE,"CSOL1";#N/A,#N/A,FALSE,"FEUILLETE1";#N/A,#N/A,FALSE,"TRMP1";#N/A,#N/A,FALSE,"ARG1";#N/A,#N/A,FALSE,"VIMP1"}</definedName>
    <definedName name="ploikujhytgfre" localSheetId="18" hidden="1">{#N/A,#N/A,FALSE,"TRANSP1";#N/A,#N/A,FALSE,"VISOL1";#N/A,#N/A,FALSE,"ITR1";#N/A,#N/A,FALSE,"CSOL1";#N/A,#N/A,FALSE,"FEUILLETE1";#N/A,#N/A,FALSE,"TRMP1";#N/A,#N/A,FALSE,"ARG1";#N/A,#N/A,FALSE,"VIMP1"}</definedName>
    <definedName name="ploikujhytgfre" hidden="1">{#N/A,#N/A,FALSE,"TRANSP1";#N/A,#N/A,FALSE,"VISOL1";#N/A,#N/A,FALSE,"ITR1";#N/A,#N/A,FALSE,"CSOL1";#N/A,#N/A,FALSE,"FEUILLETE1";#N/A,#N/A,FALSE,"TRMP1";#N/A,#N/A,FALSE,"ARG1";#N/A,#N/A,FALSE,"VIMP1"}</definedName>
    <definedName name="ploñ" localSheetId="16" hidden="1">{#N/A,#N/A,FALSE,"Aging Summary";#N/A,#N/A,FALSE,"Ratio Analysis";#N/A,#N/A,FALSE,"Test 120 Day Accts";#N/A,#N/A,FALSE,"Tickmarks"}</definedName>
    <definedName name="ploñ" localSheetId="18" hidden="1">{#N/A,#N/A,FALSE,"Aging Summary";#N/A,#N/A,FALSE,"Ratio Analysis";#N/A,#N/A,FALSE,"Test 120 Day Accts";#N/A,#N/A,FALSE,"Tickmarks"}</definedName>
    <definedName name="ploñ" hidden="1">{#N/A,#N/A,FALSE,"Aging Summary";#N/A,#N/A,FALSE,"Ratio Analysis";#N/A,#N/A,FALSE,"Test 120 Day Accts";#N/A,#N/A,FALSE,"Tickmarks"}</definedName>
    <definedName name="plop" localSheetId="16" hidden="1">{#N/A,#N/A,TRUE,"Main Issues";#N/A,#N/A,TRUE,"Income statement ($)"}</definedName>
    <definedName name="plop" localSheetId="18" hidden="1">{#N/A,#N/A,TRUE,"Main Issues";#N/A,#N/A,TRUE,"Income statement ($)"}</definedName>
    <definedName name="plop" hidden="1">{#N/A,#N/A,TRUE,"Main Issues";#N/A,#N/A,TRUE,"Income statement ($)"}</definedName>
    <definedName name="ploss_2030">#REF!</definedName>
    <definedName name="PLUG" hidden="1">#REF!</definedName>
    <definedName name="PMAR">#REF!</definedName>
    <definedName name="PMG" localSheetId="16" hidden="1">{#N/A,#N/A,FALSE,"Aging Summary";#N/A,#N/A,FALSE,"Ratio Analysis";#N/A,#N/A,FALSE,"Test 120 Day Accts";#N/A,#N/A,FALSE,"Tickmarks"}</definedName>
    <definedName name="PMG" localSheetId="18" hidden="1">{#N/A,#N/A,FALSE,"Aging Summary";#N/A,#N/A,FALSE,"Ratio Analysis";#N/A,#N/A,FALSE,"Test 120 Day Accts";#N/A,#N/A,FALSE,"Tickmarks"}</definedName>
    <definedName name="PMG" hidden="1">{#N/A,#N/A,FALSE,"Aging Summary";#N/A,#N/A,FALSE,"Ratio Analysis";#N/A,#N/A,FALSE,"Test 120 Day Accts";#N/A,#N/A,FALSE,"Tickmarks"}</definedName>
    <definedName name="pmyt" localSheetId="16" hidden="1">{#N/A,#N/A,FALSE,"Aging Summary";#N/A,#N/A,FALSE,"Ratio Analysis";#N/A,#N/A,FALSE,"Test 120 Day Accts";#N/A,#N/A,FALSE,"Tickmarks"}</definedName>
    <definedName name="pmyt" localSheetId="18" hidden="1">{#N/A,#N/A,FALSE,"Aging Summary";#N/A,#N/A,FALSE,"Ratio Analysis";#N/A,#N/A,FALSE,"Test 120 Day Accts";#N/A,#N/A,FALSE,"Tickmarks"}</definedName>
    <definedName name="pmyt" hidden="1">{#N/A,#N/A,FALSE,"Aging Summary";#N/A,#N/A,FALSE,"Ratio Analysis";#N/A,#N/A,FALSE,"Test 120 Day Accts";#N/A,#N/A,FALSE,"Tickmarks"}</definedName>
    <definedName name="PNH" hidden="1">#REF!</definedName>
    <definedName name="PNHNON" localSheetId="16" hidden="1">{#N/A,#N/A,TRUE,"Invoice"}</definedName>
    <definedName name="PNHNON" localSheetId="18" hidden="1">{#N/A,#N/A,TRUE,"Invoice"}</definedName>
    <definedName name="PNHNON" hidden="1">{#N/A,#N/A,TRUE,"Invoice"}</definedName>
    <definedName name="pñ" localSheetId="16" hidden="1">{"AUT ANALISE DESP",#N/A,TRUE,"AN.DESP. MR$"}</definedName>
    <definedName name="pñ" localSheetId="18" hidden="1">{"AUT ANALISE DESP",#N/A,TRUE,"AN.DESP. MR$"}</definedName>
    <definedName name="pñ" hidden="1">{"AUT ANALISE DESP",#N/A,TRUE,"AN.DESP. MR$"}</definedName>
    <definedName name="pñ_1" localSheetId="16" hidden="1">{"AUT ANALISE DESP",#N/A,TRUE,"AN.DESP. MR$"}</definedName>
    <definedName name="pñ_1" localSheetId="18" hidden="1">{"AUT ANALISE DESP",#N/A,TRUE,"AN.DESP. MR$"}</definedName>
    <definedName name="pñ_1" hidden="1">{"AUT ANALISE DESP",#N/A,TRUE,"AN.DESP. MR$"}</definedName>
    <definedName name="pñkj" localSheetId="16" hidden="1">{#N/A,#N/A,TRUE,"ComparativoII"}</definedName>
    <definedName name="pñkj" localSheetId="18" hidden="1">{#N/A,#N/A,TRUE,"ComparativoII"}</definedName>
    <definedName name="pñkj" hidden="1">{#N/A,#N/A,TRUE,"ComparativoII"}</definedName>
    <definedName name="pñkj_1" localSheetId="16" hidden="1">{#N/A,#N/A,TRUE,"ComparativoII"}</definedName>
    <definedName name="pñkj_1" localSheetId="18" hidden="1">{#N/A,#N/A,TRUE,"ComparativoII"}</definedName>
    <definedName name="pñkj_1" hidden="1">{#N/A,#N/A,TRUE,"ComparativoII"}</definedName>
    <definedName name="pñl" localSheetId="16" hidden="1">{#N/A,#N/A,FALSE,"A-100"}</definedName>
    <definedName name="pñl" localSheetId="18" hidden="1">{#N/A,#N/A,FALSE,"A-100"}</definedName>
    <definedName name="pñl" hidden="1">{#N/A,#N/A,FALSE,"A-100"}</definedName>
    <definedName name="PÑM" localSheetId="16" hidden="1">{#N/A,#N/A,FALSE,"4C0696";#N/A,#N/A,FALSE,"1B1193";#N/A,#N/A,FALSE,"TABLA";#N/A,#N/A,FALSE,"INST RTA FIJA"}</definedName>
    <definedName name="PÑM" localSheetId="18" hidden="1">{#N/A,#N/A,FALSE,"4C0696";#N/A,#N/A,FALSE,"1B1193";#N/A,#N/A,FALSE,"TABLA";#N/A,#N/A,FALSE,"INST RTA FIJA"}</definedName>
    <definedName name="PÑM" hidden="1">{#N/A,#N/A,FALSE,"4C0696";#N/A,#N/A,FALSE,"1B1193";#N/A,#N/A,FALSE,"TABLA";#N/A,#N/A,FALSE,"INST RTA FIJA"}</definedName>
    <definedName name="po" localSheetId="16" hidden="1">{#N/A,#N/A,FALSE,"Aging Summary";#N/A,#N/A,FALSE,"Ratio Analysis";#N/A,#N/A,FALSE,"Test 120 Day Accts";#N/A,#N/A,FALSE,"Tickmarks"}</definedName>
    <definedName name="po" localSheetId="18" hidden="1">{#N/A,#N/A,FALSE,"Aging Summary";#N/A,#N/A,FALSE,"Ratio Analysis";#N/A,#N/A,FALSE,"Test 120 Day Accts";#N/A,#N/A,FALSE,"Tickmarks"}</definedName>
    <definedName name="po" hidden="1">{#N/A,#N/A,FALSE,"Aging Summary";#N/A,#N/A,FALSE,"Ratio Analysis";#N/A,#N/A,FALSE,"Test 120 Day Accts";#N/A,#N/A,FALSE,"Tickmarks"}</definedName>
    <definedName name="POI" localSheetId="16" hidden="1">{#N/A,#N/A,FALSE,"Aging Summary";#N/A,#N/A,FALSE,"Ratio Analysis";#N/A,#N/A,FALSE,"Test 120 Day Accts";#N/A,#N/A,FALSE,"Tickmarks"}</definedName>
    <definedName name="POI" localSheetId="18" hidden="1">{#N/A,#N/A,FALSE,"Aging Summary";#N/A,#N/A,FALSE,"Ratio Analysis";#N/A,#N/A,FALSE,"Test 120 Day Accts";#N/A,#N/A,FALSE,"Tickmarks"}</definedName>
    <definedName name="POI" hidden="1">{#N/A,#N/A,FALSE,"Aging Summary";#N/A,#N/A,FALSE,"Ratio Analysis";#N/A,#N/A,FALSE,"Test 120 Day Accts";#N/A,#N/A,FALSE,"Tickmarks"}</definedName>
    <definedName name="poi.rli" localSheetId="16" hidden="1">{#N/A,#N/A,TRUE,"MEMO";#N/A,#N/A,TRUE,"PARAMETROS";#N/A,#N/A,TRUE,"RLI ";#N/A,#N/A,TRUE,"IMPTO.DET.";#N/A,#N/A,TRUE,"FUT-FUNT";#N/A,#N/A,TRUE,"CPI-PATR.";#N/A,#N/A,TRUE,"CM CPI";#N/A,#N/A,TRUE,"PROV";#N/A,#N/A,TRUE,"A FIJO";#N/A,#N/A,TRUE,"LEASING";#N/A,#N/A,TRUE,"VPP";#N/A,#N/A,TRUE,"PPM";#N/A,#N/A,TRUE,"OTROS"}</definedName>
    <definedName name="poi.rli" localSheetId="18" hidden="1">{#N/A,#N/A,TRUE,"MEMO";#N/A,#N/A,TRUE,"PARAMETROS";#N/A,#N/A,TRUE,"RLI ";#N/A,#N/A,TRUE,"IMPTO.DET.";#N/A,#N/A,TRUE,"FUT-FUNT";#N/A,#N/A,TRUE,"CPI-PATR.";#N/A,#N/A,TRUE,"CM CPI";#N/A,#N/A,TRUE,"PROV";#N/A,#N/A,TRUE,"A FIJO";#N/A,#N/A,TRUE,"LEASING";#N/A,#N/A,TRUE,"VPP";#N/A,#N/A,TRUE,"PPM";#N/A,#N/A,TRUE,"OTROS"}</definedName>
    <definedName name="poi.rli" hidden="1">{#N/A,#N/A,TRUE,"MEMO";#N/A,#N/A,TRUE,"PARAMETROS";#N/A,#N/A,TRUE,"RLI ";#N/A,#N/A,TRUE,"IMPTO.DET.";#N/A,#N/A,TRUE,"FUT-FUNT";#N/A,#N/A,TRUE,"CPI-PATR.";#N/A,#N/A,TRUE,"CM CPI";#N/A,#N/A,TRUE,"PROV";#N/A,#N/A,TRUE,"A FIJO";#N/A,#N/A,TRUE,"LEASING";#N/A,#N/A,TRUE,"VPP";#N/A,#N/A,TRUE,"PPM";#N/A,#N/A,TRUE,"OTROS"}</definedName>
    <definedName name="poiiu"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poiiu"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poiiu"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POIJ" localSheetId="16" hidden="1">{#N/A,#N/A,FALSE,"Aging Summary";#N/A,#N/A,FALSE,"Ratio Analysis";#N/A,#N/A,FALSE,"Test 120 Day Accts";#N/A,#N/A,FALSE,"Tickmarks"}</definedName>
    <definedName name="POIJ" localSheetId="18" hidden="1">{#N/A,#N/A,FALSE,"Aging Summary";#N/A,#N/A,FALSE,"Ratio Analysis";#N/A,#N/A,FALSE,"Test 120 Day Accts";#N/A,#N/A,FALSE,"Tickmarks"}</definedName>
    <definedName name="POIJ" hidden="1">{#N/A,#N/A,FALSE,"Aging Summary";#N/A,#N/A,FALSE,"Ratio Analysis";#N/A,#N/A,FALSE,"Test 120 Day Accts";#N/A,#N/A,FALSE,"Tickmarks"}</definedName>
    <definedName name="poik" localSheetId="16" hidden="1">{#N/A,#N/A,FALSE,"Aging Summary";#N/A,#N/A,FALSE,"Ratio Analysis";#N/A,#N/A,FALSE,"Test 120 Day Accts";#N/A,#N/A,FALSE,"Tickmarks"}</definedName>
    <definedName name="poik" localSheetId="18" hidden="1">{#N/A,#N/A,FALSE,"Aging Summary";#N/A,#N/A,FALSE,"Ratio Analysis";#N/A,#N/A,FALSE,"Test 120 Day Accts";#N/A,#N/A,FALSE,"Tickmarks"}</definedName>
    <definedName name="poik" hidden="1">{#N/A,#N/A,FALSE,"Aging Summary";#N/A,#N/A,FALSE,"Ratio Analysis";#N/A,#N/A,FALSE,"Test 120 Day Accts";#N/A,#N/A,FALSE,"Tickmarks"}</definedName>
    <definedName name="point" localSheetId="16" hidden="1">{#N/A,#N/A,FALSE,"Aging Summary";#N/A,#N/A,FALSE,"Ratio Analysis";#N/A,#N/A,FALSE,"Test 120 Day Accts";#N/A,#N/A,FALSE,"Tickmarks"}</definedName>
    <definedName name="point" localSheetId="18" hidden="1">{#N/A,#N/A,FALSE,"Aging Summary";#N/A,#N/A,FALSE,"Ratio Analysis";#N/A,#N/A,FALSE,"Test 120 Day Accts";#N/A,#N/A,FALSE,"Tickmarks"}</definedName>
    <definedName name="point" hidden="1">{#N/A,#N/A,FALSE,"Aging Summary";#N/A,#N/A,FALSE,"Ratio Analysis";#N/A,#N/A,FALSE,"Test 120 Day Accts";#N/A,#N/A,FALSE,"Tickmarks"}</definedName>
    <definedName name="POIU" localSheetId="16" hidden="1">{#N/A,#N/A,FALSE,"4C0696";#N/A,#N/A,FALSE,"1B1193";#N/A,#N/A,FALSE,"TABLA";#N/A,#N/A,FALSE,"INST RTA FIJA"}</definedName>
    <definedName name="POIU" localSheetId="18" hidden="1">{#N/A,#N/A,FALSE,"4C0696";#N/A,#N/A,FALSE,"1B1193";#N/A,#N/A,FALSE,"TABLA";#N/A,#N/A,FALSE,"INST RTA FIJA"}</definedName>
    <definedName name="POIU" hidden="1">{#N/A,#N/A,FALSE,"4C0696";#N/A,#N/A,FALSE,"1B1193";#N/A,#N/A,FALSE,"TABLA";#N/A,#N/A,FALSE,"INST RTA FIJA"}</definedName>
    <definedName name="poiuhjklmnbv" localSheetId="16" hidden="1">{#N/A,#N/A,FALSE,"TRANSP1";#N/A,#N/A,FALSE,"VISOL1";#N/A,#N/A,FALSE,"ITR1";#N/A,#N/A,FALSE,"CSOL1";#N/A,#N/A,FALSE,"FEUILLETE1";#N/A,#N/A,FALSE,"TRMP1";#N/A,#N/A,FALSE,"ARG1";#N/A,#N/A,FALSE,"VIMP1"}</definedName>
    <definedName name="poiuhjklmnbv" localSheetId="18" hidden="1">{#N/A,#N/A,FALSE,"TRANSP1";#N/A,#N/A,FALSE,"VISOL1";#N/A,#N/A,FALSE,"ITR1";#N/A,#N/A,FALSE,"CSOL1";#N/A,#N/A,FALSE,"FEUILLETE1";#N/A,#N/A,FALSE,"TRMP1";#N/A,#N/A,FALSE,"ARG1";#N/A,#N/A,FALSE,"VIMP1"}</definedName>
    <definedName name="poiuhjklmnbv" hidden="1">{#N/A,#N/A,FALSE,"TRANSP1";#N/A,#N/A,FALSE,"VISOL1";#N/A,#N/A,FALSE,"ITR1";#N/A,#N/A,FALSE,"CSOL1";#N/A,#N/A,FALSE,"FEUILLETE1";#N/A,#N/A,FALSE,"TRMP1";#N/A,#N/A,FALSE,"ARG1";#N/A,#N/A,FALSE,"VIMP1"}</definedName>
    <definedName name="poiuj" localSheetId="16" hidden="1">{#N/A,#N/A,FALSE,"Aging Summary";#N/A,#N/A,FALSE,"Ratio Analysis";#N/A,#N/A,FALSE,"Test 120 Day Accts";#N/A,#N/A,FALSE,"Tickmarks"}</definedName>
    <definedName name="poiuj" localSheetId="18" hidden="1">{#N/A,#N/A,FALSE,"Aging Summary";#N/A,#N/A,FALSE,"Ratio Analysis";#N/A,#N/A,FALSE,"Test 120 Day Accts";#N/A,#N/A,FALSE,"Tickmarks"}</definedName>
    <definedName name="poiuj" hidden="1">{#N/A,#N/A,FALSE,"Aging Summary";#N/A,#N/A,FALSE,"Ratio Analysis";#N/A,#N/A,FALSE,"Test 120 Day Accts";#N/A,#N/A,FALSE,"Tickmarks"}</definedName>
    <definedName name="poiujk" localSheetId="16" hidden="1">{#N/A,#N/A,TRUE,"ComparativoII"}</definedName>
    <definedName name="poiujk" localSheetId="18" hidden="1">{#N/A,#N/A,TRUE,"ComparativoII"}</definedName>
    <definedName name="poiujk" hidden="1">{#N/A,#N/A,TRUE,"ComparativoII"}</definedName>
    <definedName name="POIUY" localSheetId="16" hidden="1">{#N/A,#N/A,FALSE,"Aging Summary";#N/A,#N/A,FALSE,"Ratio Analysis";#N/A,#N/A,FALSE,"Test 120 Day Accts";#N/A,#N/A,FALSE,"Tickmarks"}</definedName>
    <definedName name="POIUY" localSheetId="18" hidden="1">{#N/A,#N/A,FALSE,"Aging Summary";#N/A,#N/A,FALSE,"Ratio Analysis";#N/A,#N/A,FALSE,"Test 120 Day Accts";#N/A,#N/A,FALSE,"Tickmarks"}</definedName>
    <definedName name="POIUY" hidden="1">{#N/A,#N/A,FALSE,"Aging Summary";#N/A,#N/A,FALSE,"Ratio Analysis";#N/A,#N/A,FALSE,"Test 120 Day Accts";#N/A,#N/A,FALSE,"Tickmarks"}</definedName>
    <definedName name="poiuyttrr" localSheetId="16" hidden="1">{#N/A,#N/A,TRUE,"MEMO";#N/A,#N/A,TRUE,"PARAMETROS";#N/A,#N/A,TRUE,"RLI ";#N/A,#N/A,TRUE,"IMPTO.DET.";#N/A,#N/A,TRUE,"FUT-FUNT";#N/A,#N/A,TRUE,"CPI-PATR.";#N/A,#N/A,TRUE,"CM CPI";#N/A,#N/A,TRUE,"PROV";#N/A,#N/A,TRUE,"A FIJO";#N/A,#N/A,TRUE,"LEASING";#N/A,#N/A,TRUE,"VPP";#N/A,#N/A,TRUE,"PPM";#N/A,#N/A,TRUE,"OTROS"}</definedName>
    <definedName name="poiuyttrr" localSheetId="18" hidden="1">{#N/A,#N/A,TRUE,"MEMO";#N/A,#N/A,TRUE,"PARAMETROS";#N/A,#N/A,TRUE,"RLI ";#N/A,#N/A,TRUE,"IMPTO.DET.";#N/A,#N/A,TRUE,"FUT-FUNT";#N/A,#N/A,TRUE,"CPI-PATR.";#N/A,#N/A,TRUE,"CM CPI";#N/A,#N/A,TRUE,"PROV";#N/A,#N/A,TRUE,"A FIJO";#N/A,#N/A,TRUE,"LEASING";#N/A,#N/A,TRUE,"VPP";#N/A,#N/A,TRUE,"PPM";#N/A,#N/A,TRUE,"OTROS"}</definedName>
    <definedName name="poiuyttrr" hidden="1">{#N/A,#N/A,TRUE,"MEMO";#N/A,#N/A,TRUE,"PARAMETROS";#N/A,#N/A,TRUE,"RLI ";#N/A,#N/A,TRUE,"IMPTO.DET.";#N/A,#N/A,TRUE,"FUT-FUNT";#N/A,#N/A,TRUE,"CPI-PATR.";#N/A,#N/A,TRUE,"CM CPI";#N/A,#N/A,TRUE,"PROV";#N/A,#N/A,TRUE,"A FIJO";#N/A,#N/A,TRUE,"LEASING";#N/A,#N/A,TRUE,"VPP";#N/A,#N/A,TRUE,"PPM";#N/A,#N/A,TRUE,"OTROS"}</definedName>
    <definedName name="poiy">#REF!</definedName>
    <definedName name="poju" localSheetId="16" hidden="1">{#N/A,#N/A,FALSE,"Aging Summary";#N/A,#N/A,FALSE,"Ratio Analysis";#N/A,#N/A,FALSE,"Test 120 Day Accts";#N/A,#N/A,FALSE,"Tickmarks"}</definedName>
    <definedName name="poju" localSheetId="18" hidden="1">{#N/A,#N/A,FALSE,"Aging Summary";#N/A,#N/A,FALSE,"Ratio Analysis";#N/A,#N/A,FALSE,"Test 120 Day Accts";#N/A,#N/A,FALSE,"Tickmarks"}</definedName>
    <definedName name="poju" hidden="1">{#N/A,#N/A,FALSE,"Aging Summary";#N/A,#N/A,FALSE,"Ratio Analysis";#N/A,#N/A,FALSE,"Test 120 Day Accts";#N/A,#N/A,FALSE,"Tickmarks"}</definedName>
    <definedName name="pokju" localSheetId="16" hidden="1">{#N/A,#N/A,TRUE,"MEMO";#N/A,#N/A,TRUE,"PARAMETROS";#N/A,#N/A,TRUE,"RLI ";#N/A,#N/A,TRUE,"IMPTO.DET.";#N/A,#N/A,TRUE,"FUT-FUNT";#N/A,#N/A,TRUE,"CPI-PATR.";#N/A,#N/A,TRUE,"CM CPI";#N/A,#N/A,TRUE,"PROV";#N/A,#N/A,TRUE,"A FIJO";#N/A,#N/A,TRUE,"LEASING";#N/A,#N/A,TRUE,"VPP";#N/A,#N/A,TRUE,"PPM";#N/A,#N/A,TRUE,"OTROS"}</definedName>
    <definedName name="pokju" localSheetId="18" hidden="1">{#N/A,#N/A,TRUE,"MEMO";#N/A,#N/A,TRUE,"PARAMETROS";#N/A,#N/A,TRUE,"RLI ";#N/A,#N/A,TRUE,"IMPTO.DET.";#N/A,#N/A,TRUE,"FUT-FUNT";#N/A,#N/A,TRUE,"CPI-PATR.";#N/A,#N/A,TRUE,"CM CPI";#N/A,#N/A,TRUE,"PROV";#N/A,#N/A,TRUE,"A FIJO";#N/A,#N/A,TRUE,"LEASING";#N/A,#N/A,TRUE,"VPP";#N/A,#N/A,TRUE,"PPM";#N/A,#N/A,TRUE,"OTROS"}</definedName>
    <definedName name="pokju" hidden="1">{#N/A,#N/A,TRUE,"MEMO";#N/A,#N/A,TRUE,"PARAMETROS";#N/A,#N/A,TRUE,"RLI ";#N/A,#N/A,TRUE,"IMPTO.DET.";#N/A,#N/A,TRUE,"FUT-FUNT";#N/A,#N/A,TRUE,"CPI-PATR.";#N/A,#N/A,TRUE,"CM CPI";#N/A,#N/A,TRUE,"PROV";#N/A,#N/A,TRUE,"A FIJO";#N/A,#N/A,TRUE,"LEASING";#N/A,#N/A,TRUE,"VPP";#N/A,#N/A,TRUE,"PPM";#N/A,#N/A,TRUE,"OTROS"}</definedName>
    <definedName name="pokklmnjhuy" localSheetId="16" hidden="1">{#N/A,#N/A,FALSE,"Ajustes";#N/A,#N/A,FALSE,"Mad_Cons"}</definedName>
    <definedName name="pokklmnjhuy" localSheetId="18" hidden="1">{#N/A,#N/A,FALSE,"Ajustes";#N/A,#N/A,FALSE,"Mad_Cons"}</definedName>
    <definedName name="pokklmnjhuy" hidden="1">{#N/A,#N/A,FALSE,"Ajustes";#N/A,#N/A,FALSE,"Mad_Cons"}</definedName>
    <definedName name="pol" localSheetId="16" hidden="1">{#N/A,#N/A,TRUE,"Main Issues";#N/A,#N/A,TRUE,"Income statement ($)"}</definedName>
    <definedName name="pol" localSheetId="18" hidden="1">{#N/A,#N/A,TRUE,"Main Issues";#N/A,#N/A,TRUE,"Income statement ($)"}</definedName>
    <definedName name="pol" hidden="1">{#N/A,#N/A,TRUE,"Main Issues";#N/A,#N/A,TRUE,"Income statement ($)"}</definedName>
    <definedName name="POÑ" localSheetId="16" hidden="1">{#N/A,#N/A,FALSE,"4C0696";#N/A,#N/A,FALSE,"1B1193";#N/A,#N/A,FALSE,"TABLA";#N/A,#N/A,FALSE,"INST RTA FIJA"}</definedName>
    <definedName name="POÑ" localSheetId="18" hidden="1">{#N/A,#N/A,FALSE,"4C0696";#N/A,#N/A,FALSE,"1B1193";#N/A,#N/A,FALSE,"TABLA";#N/A,#N/A,FALSE,"INST RTA FIJA"}</definedName>
    <definedName name="POÑ" hidden="1">{#N/A,#N/A,FALSE,"4C0696";#N/A,#N/A,FALSE,"1B1193";#N/A,#N/A,FALSE,"TABLA";#N/A,#N/A,FALSE,"INST RTA FIJA"}</definedName>
    <definedName name="pooo" localSheetId="16" hidden="1">{"'DIFPRE'!$A$2:$M$54"}</definedName>
    <definedName name="pooo" localSheetId="18" hidden="1">{"'DIFPRE'!$A$2:$M$54"}</definedName>
    <definedName name="pooo" hidden="1">{"'DIFPRE'!$A$2:$M$54"}</definedName>
    <definedName name="POPIN" hidden="1">#REF!</definedName>
    <definedName name="popo" localSheetId="16" hidden="1">{#N/A,#N/A,FALSE,"Aging Summary";#N/A,#N/A,FALSE,"Ratio Analysis";#N/A,#N/A,FALSE,"Test 120 Day Accts";#N/A,#N/A,FALSE,"Tickmarks"}</definedName>
    <definedName name="popo" localSheetId="18" hidden="1">{#N/A,#N/A,FALSE,"Aging Summary";#N/A,#N/A,FALSE,"Ratio Analysis";#N/A,#N/A,FALSE,"Test 120 Day Accts";#N/A,#N/A,FALSE,"Tickmarks"}</definedName>
    <definedName name="popo" hidden="1">{#N/A,#N/A,FALSE,"Aging Summary";#N/A,#N/A,FALSE,"Ratio Analysis";#N/A,#N/A,FALSE,"Test 120 Day Accts";#N/A,#N/A,FALSE,"Tickmarks"}</definedName>
    <definedName name="popop" localSheetId="16" hidden="1">{#N/A,#N/A,FALSE,"voz corporativa";#N/A,#N/A,FALSE,"Transmisión de datos";#N/A,#N/A,FALSE,"Videoconferencia";#N/A,#N/A,FALSE,"Correo electrónico";#N/A,#N/A,FALSE,"Correo de voz";#N/A,#N/A,FALSE,"Megafax";#N/A,#N/A,FALSE,"Edi";#N/A,#N/A,FALSE,"Internet";#N/A,#N/A,FALSE,"VSAT";#N/A,#N/A,FALSE,"ing ult. milla"}</definedName>
    <definedName name="popop" localSheetId="18" hidden="1">{#N/A,#N/A,FALSE,"voz corporativa";#N/A,#N/A,FALSE,"Transmisión de datos";#N/A,#N/A,FALSE,"Videoconferencia";#N/A,#N/A,FALSE,"Correo electrónico";#N/A,#N/A,FALSE,"Correo de voz";#N/A,#N/A,FALSE,"Megafax";#N/A,#N/A,FALSE,"Edi";#N/A,#N/A,FALSE,"Internet";#N/A,#N/A,FALSE,"VSAT";#N/A,#N/A,FALSE,"ing ult. milla"}</definedName>
    <definedName name="popop" hidden="1">{#N/A,#N/A,FALSE,"voz corporativa";#N/A,#N/A,FALSE,"Transmisión de datos";#N/A,#N/A,FALSE,"Videoconferencia";#N/A,#N/A,FALSE,"Correo electrónico";#N/A,#N/A,FALSE,"Correo de voz";#N/A,#N/A,FALSE,"Megafax";#N/A,#N/A,FALSE,"Edi";#N/A,#N/A,FALSE,"Internet";#N/A,#N/A,FALSE,"VSAT";#N/A,#N/A,FALSE,"ing ult. milla"}</definedName>
    <definedName name="popopo" localSheetId="16" hidden="1">{#N/A,#N/A,FALSE,"PERSONAL";#N/A,#N/A,FALSE,"explotación";#N/A,#N/A,FALSE,"generales"}</definedName>
    <definedName name="popopo" localSheetId="18" hidden="1">{#N/A,#N/A,FALSE,"PERSONAL";#N/A,#N/A,FALSE,"explotación";#N/A,#N/A,FALSE,"generales"}</definedName>
    <definedName name="popopo" hidden="1">{#N/A,#N/A,FALSE,"PERSONAL";#N/A,#N/A,FALSE,"explotación";#N/A,#N/A,FALSE,"generales"}</definedName>
    <definedName name="popopop" localSheetId="16" hidden="1">{#N/A,#N/A,FALSE,"voz corporativa";#N/A,#N/A,FALSE,"Transmisión de datos";#N/A,#N/A,FALSE,"Videoconferencia";#N/A,#N/A,FALSE,"Correo electrónico";#N/A,#N/A,FALSE,"Correo de voz";#N/A,#N/A,FALSE,"Megafax";#N/A,#N/A,FALSE,"Edi";#N/A,#N/A,FALSE,"Internet";#N/A,#N/A,FALSE,"VSAT";#N/A,#N/A,FALSE,"ing ult. milla"}</definedName>
    <definedName name="popopop" localSheetId="18" hidden="1">{#N/A,#N/A,FALSE,"voz corporativa";#N/A,#N/A,FALSE,"Transmisión de datos";#N/A,#N/A,FALSE,"Videoconferencia";#N/A,#N/A,FALSE,"Correo electrónico";#N/A,#N/A,FALSE,"Correo de voz";#N/A,#N/A,FALSE,"Megafax";#N/A,#N/A,FALSE,"Edi";#N/A,#N/A,FALSE,"Internet";#N/A,#N/A,FALSE,"VSAT";#N/A,#N/A,FALSE,"ing ult. milla"}</definedName>
    <definedName name="popopop" hidden="1">{#N/A,#N/A,FALSE,"voz corporativa";#N/A,#N/A,FALSE,"Transmisión de datos";#N/A,#N/A,FALSE,"Videoconferencia";#N/A,#N/A,FALSE,"Correo electrónico";#N/A,#N/A,FALSE,"Correo de voz";#N/A,#N/A,FALSE,"Megafax";#N/A,#N/A,FALSE,"Edi";#N/A,#N/A,FALSE,"Internet";#N/A,#N/A,FALSE,"VSAT";#N/A,#N/A,FALSE,"ing ult. milla"}</definedName>
    <definedName name="popopopo"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popopopo"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popopopo"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POR_PRODUCTO">#REF!</definedName>
    <definedName name="por_sectorista">#REF!</definedName>
    <definedName name="PORC">#REF!</definedName>
    <definedName name="Porcent_DGAC">#REF!</definedName>
    <definedName name="Porcent_MOP">#REF!</definedName>
    <definedName name="PORCENTAJE">#REF!</definedName>
    <definedName name="Porcentaje_de_Capital">NA()</definedName>
    <definedName name="Porcentaje_de_Capital_9">NA()</definedName>
    <definedName name="Porcentaje_de_Recuperación">NA()</definedName>
    <definedName name="Porcentaje_de_Recuperación_9">#REF!</definedName>
    <definedName name="PorcentajeBureau">#REF!</definedName>
    <definedName name="porlacresta" localSheetId="16" hidden="1">{#N/A,#N/A,FALSE,"Aging Summary";#N/A,#N/A,FALSE,"Ratio Analysis";#N/A,#N/A,FALSE,"Test 120 Day Accts";#N/A,#N/A,FALSE,"Tickmarks"}</definedName>
    <definedName name="porlacresta" localSheetId="18" hidden="1">{#N/A,#N/A,FALSE,"Aging Summary";#N/A,#N/A,FALSE,"Ratio Analysis";#N/A,#N/A,FALSE,"Test 120 Day Accts";#N/A,#N/A,FALSE,"Tickmarks"}</definedName>
    <definedName name="porlacresta" hidden="1">{#N/A,#N/A,FALSE,"Aging Summary";#N/A,#N/A,FALSE,"Ratio Analysis";#N/A,#N/A,FALSE,"Test 120 Day Accts";#N/A,#N/A,FALSE,"Tickmarks"}</definedName>
    <definedName name="porlamismisima" localSheetId="16" hidden="1">{#N/A,#N/A,FALSE,"Aging Summary";#N/A,#N/A,FALSE,"Ratio Analysis";#N/A,#N/A,FALSE,"Test 120 Day Accts";#N/A,#N/A,FALSE,"Tickmarks"}</definedName>
    <definedName name="porlamismisima" localSheetId="18" hidden="1">{#N/A,#N/A,FALSE,"Aging Summary";#N/A,#N/A,FALSE,"Ratio Analysis";#N/A,#N/A,FALSE,"Test 120 Day Accts";#N/A,#N/A,FALSE,"Tickmarks"}</definedName>
    <definedName name="porlamismisima" hidden="1">{#N/A,#N/A,FALSE,"Aging Summary";#N/A,#N/A,FALSE,"Ratio Analysis";#N/A,#N/A,FALSE,"Test 120 Day Accts";#N/A,#N/A,FALSE,"Tickmarks"}</definedName>
    <definedName name="PORTADA_1">#REF!</definedName>
    <definedName name="PORTADA_2">#REF!</definedName>
    <definedName name="Posibles" localSheetId="16"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Posibles" localSheetId="18"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Posibles"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positivo">#REF!</definedName>
    <definedName name="POT.RLI" localSheetId="16" hidden="1">{#N/A,#N/A,TRUE,"MEMO";#N/A,#N/A,TRUE,"PARAMETROS";#N/A,#N/A,TRUE,"RLI ";#N/A,#N/A,TRUE,"IMPTO.DET.";#N/A,#N/A,TRUE,"FUT-FUNT";#N/A,#N/A,TRUE,"CPI-PATR.";#N/A,#N/A,TRUE,"CM CPI";#N/A,#N/A,TRUE,"PROV";#N/A,#N/A,TRUE,"A FIJO";#N/A,#N/A,TRUE,"LEASING";#N/A,#N/A,TRUE,"VPP";#N/A,#N/A,TRUE,"PPM";#N/A,#N/A,TRUE,"OTROS"}</definedName>
    <definedName name="POT.RLI" localSheetId="18" hidden="1">{#N/A,#N/A,TRUE,"MEMO";#N/A,#N/A,TRUE,"PARAMETROS";#N/A,#N/A,TRUE,"RLI ";#N/A,#N/A,TRUE,"IMPTO.DET.";#N/A,#N/A,TRUE,"FUT-FUNT";#N/A,#N/A,TRUE,"CPI-PATR.";#N/A,#N/A,TRUE,"CM CPI";#N/A,#N/A,TRUE,"PROV";#N/A,#N/A,TRUE,"A FIJO";#N/A,#N/A,TRUE,"LEASING";#N/A,#N/A,TRUE,"VPP";#N/A,#N/A,TRUE,"PPM";#N/A,#N/A,TRUE,"OTROS"}</definedName>
    <definedName name="POT.RLI" hidden="1">{#N/A,#N/A,TRUE,"MEMO";#N/A,#N/A,TRUE,"PARAMETROS";#N/A,#N/A,TRUE,"RLI ";#N/A,#N/A,TRUE,"IMPTO.DET.";#N/A,#N/A,TRUE,"FUT-FUNT";#N/A,#N/A,TRUE,"CPI-PATR.";#N/A,#N/A,TRUE,"CM CPI";#N/A,#N/A,TRUE,"PROV";#N/A,#N/A,TRUE,"A FIJO";#N/A,#N/A,TRUE,"LEASING";#N/A,#N/A,TRUE,"VPP";#N/A,#N/A,TRUE,"PPM";#N/A,#N/A,TRUE,"OTROS"}</definedName>
    <definedName name="poto" localSheetId="16" hidden="1">{#N/A,#N/A,FALSE,"Aging Summary";#N/A,#N/A,FALSE,"Ratio Analysis";#N/A,#N/A,FALSE,"Test 120 Day Accts";#N/A,#N/A,FALSE,"Tickmarks"}</definedName>
    <definedName name="poto" localSheetId="18" hidden="1">{#N/A,#N/A,FALSE,"Aging Summary";#N/A,#N/A,FALSE,"Ratio Analysis";#N/A,#N/A,FALSE,"Test 120 Day Accts";#N/A,#N/A,FALSE,"Tickmarks"}</definedName>
    <definedName name="poto" hidden="1">{#N/A,#N/A,FALSE,"Aging Summary";#N/A,#N/A,FALSE,"Ratio Analysis";#N/A,#N/A,FALSE,"Test 120 Day Accts";#N/A,#N/A,FALSE,"Tickmarks"}</definedName>
    <definedName name="poto_1" localSheetId="16" hidden="1">{#N/A,#N/A,FALSE,"Aging Summary";#N/A,#N/A,FALSE,"Ratio Analysis";#N/A,#N/A,FALSE,"Test 120 Day Accts";#N/A,#N/A,FALSE,"Tickmarks"}</definedName>
    <definedName name="poto_1" localSheetId="18" hidden="1">{#N/A,#N/A,FALSE,"Aging Summary";#N/A,#N/A,FALSE,"Ratio Analysis";#N/A,#N/A,FALSE,"Test 120 Day Accts";#N/A,#N/A,FALSE,"Tickmarks"}</definedName>
    <definedName name="poto_1" hidden="1">{#N/A,#N/A,FALSE,"Aging Summary";#N/A,#N/A,FALSE,"Ratio Analysis";#N/A,#N/A,FALSE,"Test 120 Day Accts";#N/A,#N/A,FALSE,"Tickmarks"}</definedName>
    <definedName name="poto_2" localSheetId="16" hidden="1">{#N/A,#N/A,FALSE,"Aging Summary";#N/A,#N/A,FALSE,"Ratio Analysis";#N/A,#N/A,FALSE,"Test 120 Day Accts";#N/A,#N/A,FALSE,"Tickmarks"}</definedName>
    <definedName name="poto_2" localSheetId="18" hidden="1">{#N/A,#N/A,FALSE,"Aging Summary";#N/A,#N/A,FALSE,"Ratio Analysis";#N/A,#N/A,FALSE,"Test 120 Day Accts";#N/A,#N/A,FALSE,"Tickmarks"}</definedName>
    <definedName name="poto_2" hidden="1">{#N/A,#N/A,FALSE,"Aging Summary";#N/A,#N/A,FALSE,"Ratio Analysis";#N/A,#N/A,FALSE,"Test 120 Day Accts";#N/A,#N/A,FALSE,"Tickmarks"}</definedName>
    <definedName name="poto_3" localSheetId="16" hidden="1">{#N/A,#N/A,FALSE,"Aging Summary";#N/A,#N/A,FALSE,"Ratio Analysis";#N/A,#N/A,FALSE,"Test 120 Day Accts";#N/A,#N/A,FALSE,"Tickmarks"}</definedName>
    <definedName name="poto_3" localSheetId="18" hidden="1">{#N/A,#N/A,FALSE,"Aging Summary";#N/A,#N/A,FALSE,"Ratio Analysis";#N/A,#N/A,FALSE,"Test 120 Day Accts";#N/A,#N/A,FALSE,"Tickmarks"}</definedName>
    <definedName name="poto_3" hidden="1">{#N/A,#N/A,FALSE,"Aging Summary";#N/A,#N/A,FALSE,"Ratio Analysis";#N/A,#N/A,FALSE,"Test 120 Day Accts";#N/A,#N/A,FALSE,"Tickmarks"}</definedName>
    <definedName name="poujòpujpòhj" localSheetId="16" hidden="1">{"'WEB azoc prov'!$B$85:$L$123"}</definedName>
    <definedName name="poujòpujpòhj" localSheetId="18" hidden="1">{"'WEB azoc prov'!$B$85:$L$123"}</definedName>
    <definedName name="poujòpujpòhj" hidden="1">{"'WEB azoc prov'!$B$85:$L$123"}</definedName>
    <definedName name="povAccount">#REF!</definedName>
    <definedName name="povCustom1">#REF!</definedName>
    <definedName name="povCustom2">#REF!</definedName>
    <definedName name="povCustom3">#REF!</definedName>
    <definedName name="povCustom4">#REF!</definedName>
    <definedName name="povEntity">#REF!</definedName>
    <definedName name="povICP">#REF!</definedName>
    <definedName name="povParent">#REF!</definedName>
    <definedName name="povPeriod">#REF!</definedName>
    <definedName name="povScaling">#REF!</definedName>
    <definedName name="povScenario">#REF!</definedName>
    <definedName name="povValue">#REF!</definedName>
    <definedName name="povView">#REF!</definedName>
    <definedName name="povYear">#REF!</definedName>
    <definedName name="pp" localSheetId="16" hidden="1">{#N/A,#N/A,FALSE,"Aging Summary";#N/A,#N/A,FALSE,"Ratio Analysis";#N/A,#N/A,FALSE,"Test 120 Day Accts";#N/A,#N/A,FALSE,"Tickmarks"}</definedName>
    <definedName name="pp" localSheetId="18" hidden="1">{#N/A,#N/A,FALSE,"Aging Summary";#N/A,#N/A,FALSE,"Ratio Analysis";#N/A,#N/A,FALSE,"Test 120 Day Accts";#N/A,#N/A,FALSE,"Tickmarks"}</definedName>
    <definedName name="pp" hidden="1">{#N/A,#N/A,FALSE,"Aging Summary";#N/A,#N/A,FALSE,"Ratio Analysis";#N/A,#N/A,FALSE,"Test 120 Day Accts";#N/A,#N/A,FALSE,"Tickmarks"}</definedName>
    <definedName name="pp00" localSheetId="16" hidden="1">{#N/A,#N/A,FALSE,"4C0696";#N/A,#N/A,FALSE,"1B1193";#N/A,#N/A,FALSE,"TABLA";#N/A,#N/A,FALSE,"INST RTA FIJA"}</definedName>
    <definedName name="pp00" localSheetId="18" hidden="1">{#N/A,#N/A,FALSE,"4C0696";#N/A,#N/A,FALSE,"1B1193";#N/A,#N/A,FALSE,"TABLA";#N/A,#N/A,FALSE,"INST RTA FIJA"}</definedName>
    <definedName name="pp00" hidden="1">{#N/A,#N/A,FALSE,"4C0696";#N/A,#N/A,FALSE,"1B1193";#N/A,#N/A,FALSE,"TABLA";#N/A,#N/A,FALSE,"INST RTA FIJA"}</definedName>
    <definedName name="pp6_1" localSheetId="16" hidden="1">{#N/A,#N/A,FALSE,"Aging Summary";#N/A,#N/A,FALSE,"Ratio Analysis";#N/A,#N/A,FALSE,"Test 120 Day Accts";#N/A,#N/A,FALSE,"Tickmarks"}</definedName>
    <definedName name="pp6_1" localSheetId="18" hidden="1">{#N/A,#N/A,FALSE,"Aging Summary";#N/A,#N/A,FALSE,"Ratio Analysis";#N/A,#N/A,FALSE,"Test 120 Day Accts";#N/A,#N/A,FALSE,"Tickmarks"}</definedName>
    <definedName name="pp6_1" hidden="1">{#N/A,#N/A,FALSE,"Aging Summary";#N/A,#N/A,FALSE,"Ratio Analysis";#N/A,#N/A,FALSE,"Test 120 Day Accts";#N/A,#N/A,FALSE,"Tickmarks"}</definedName>
    <definedName name="ppa">#REF!</definedName>
    <definedName name="PPciónACcs">#REF!</definedName>
    <definedName name="pperu">#REF!</definedName>
    <definedName name="ppl" localSheetId="16" hidden="1">{#N/A,#N/A,FALSE,"FECU_UF_PESOS"}</definedName>
    <definedName name="ppl" localSheetId="18" hidden="1">{#N/A,#N/A,FALSE,"FECU_UF_PESOS"}</definedName>
    <definedName name="ppl" hidden="1">{#N/A,#N/A,FALSE,"FECU_UF_PESOS"}</definedName>
    <definedName name="ppllppllppll" localSheetId="16" hidden="1">{#N/A,#N/A,FALSE,"Aging Summary";#N/A,#N/A,FALSE,"Ratio Analysis";#N/A,#N/A,FALSE,"Test 120 Day Accts";#N/A,#N/A,FALSE,"Tickmarks"}</definedName>
    <definedName name="ppllppllppll" localSheetId="18" hidden="1">{#N/A,#N/A,FALSE,"Aging Summary";#N/A,#N/A,FALSE,"Ratio Analysis";#N/A,#N/A,FALSE,"Test 120 Day Accts";#N/A,#N/A,FALSE,"Tickmarks"}</definedName>
    <definedName name="ppllppllppll" hidden="1">{#N/A,#N/A,FALSE,"Aging Summary";#N/A,#N/A,FALSE,"Ratio Analysis";#N/A,#N/A,FALSE,"Test 120 Day Accts";#N/A,#N/A,FALSE,"Tickmarks"}</definedName>
    <definedName name="pplplp"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plplp"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plplp"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PM" localSheetId="16" hidden="1">{#N/A,#N/A,FALSE,"Aging Summary";#N/A,#N/A,FALSE,"Ratio Analysis";#N/A,#N/A,FALSE,"Test 120 Day Accts";#N/A,#N/A,FALSE,"Tickmarks"}</definedName>
    <definedName name="PPM" localSheetId="18" hidden="1">{#N/A,#N/A,FALSE,"Aging Summary";#N/A,#N/A,FALSE,"Ratio Analysis";#N/A,#N/A,FALSE,"Test 120 Day Accts";#N/A,#N/A,FALSE,"Tickmarks"}</definedName>
    <definedName name="PPM" hidden="1">{#N/A,#N/A,FALSE,"Aging Summary";#N/A,#N/A,FALSE,"Ratio Analysis";#N/A,#N/A,FALSE,"Test 120 Day Accts";#N/A,#N/A,FALSE,"Tickmarks"}</definedName>
    <definedName name="PPM." localSheetId="16" hidden="1">{#N/A,#N/A,FALSE,"RLI";#N/A,#N/A,FALSE,"Provisión impto. renta";#N/A,#N/A,FALSE,"C-M Patrimonio";#N/A,#N/A,FALSE,"Inv.EERR";#N/A,#N/A,FALSE,"Activo Fijo";#N/A,#N/A,FALSE,"Remodelaciones";#N/A,#N/A,FALSE,"Provisión vacaciones";#N/A,#N/A,FALSE,"Impuesto  diferido"}</definedName>
    <definedName name="PPM." localSheetId="18" hidden="1">{#N/A,#N/A,FALSE,"RLI";#N/A,#N/A,FALSE,"Provisión impto. renta";#N/A,#N/A,FALSE,"C-M Patrimonio";#N/A,#N/A,FALSE,"Inv.EERR";#N/A,#N/A,FALSE,"Activo Fijo";#N/A,#N/A,FALSE,"Remodelaciones";#N/A,#N/A,FALSE,"Provisión vacaciones";#N/A,#N/A,FALSE,"Impuesto  diferido"}</definedName>
    <definedName name="PPM." hidden="1">{#N/A,#N/A,FALSE,"RLI";#N/A,#N/A,FALSE,"Provisión impto. renta";#N/A,#N/A,FALSE,"C-M Patrimonio";#N/A,#N/A,FALSE,"Inv.EERR";#N/A,#N/A,FALSE,"Activo Fijo";#N/A,#N/A,FALSE,"Remodelaciones";#N/A,#N/A,FALSE,"Provisión vacaciones";#N/A,#N/A,FALSE,"Impuesto  diferido"}</definedName>
    <definedName name="PPM_1" localSheetId="16" hidden="1">{#N/A,#N/A,FALSE,"Aging Summary";#N/A,#N/A,FALSE,"Ratio Analysis";#N/A,#N/A,FALSE,"Test 120 Day Accts";#N/A,#N/A,FALSE,"Tickmarks"}</definedName>
    <definedName name="PPM_1" localSheetId="18" hidden="1">{#N/A,#N/A,FALSE,"Aging Summary";#N/A,#N/A,FALSE,"Ratio Analysis";#N/A,#N/A,FALSE,"Test 120 Day Accts";#N/A,#N/A,FALSE,"Tickmarks"}</definedName>
    <definedName name="PPM_1" hidden="1">{#N/A,#N/A,FALSE,"Aging Summary";#N/A,#N/A,FALSE,"Ratio Analysis";#N/A,#N/A,FALSE,"Test 120 Day Accts";#N/A,#N/A,FALSE,"Tickmarks"}</definedName>
    <definedName name="PPM1" localSheetId="16" hidden="1">{#N/A,#N/A,FALSE,"Aging Summary";#N/A,#N/A,FALSE,"Ratio Analysis";#N/A,#N/A,FALSE,"Test 120 Day Accts";#N/A,#N/A,FALSE,"Tickmarks"}</definedName>
    <definedName name="PPM1" localSheetId="18" hidden="1">{#N/A,#N/A,FALSE,"Aging Summary";#N/A,#N/A,FALSE,"Ratio Analysis";#N/A,#N/A,FALSE,"Test 120 Day Accts";#N/A,#N/A,FALSE,"Tickmarks"}</definedName>
    <definedName name="PPM1" hidden="1">{#N/A,#N/A,FALSE,"Aging Summary";#N/A,#N/A,FALSE,"Ratio Analysis";#N/A,#N/A,FALSE,"Test 120 Day Accts";#N/A,#N/A,FALSE,"Tickmarks"}</definedName>
    <definedName name="PPM1_1" localSheetId="16" hidden="1">{#N/A,#N/A,FALSE,"Aging Summary";#N/A,#N/A,FALSE,"Ratio Analysis";#N/A,#N/A,FALSE,"Test 120 Day Accts";#N/A,#N/A,FALSE,"Tickmarks"}</definedName>
    <definedName name="PPM1_1" localSheetId="18" hidden="1">{#N/A,#N/A,FALSE,"Aging Summary";#N/A,#N/A,FALSE,"Ratio Analysis";#N/A,#N/A,FALSE,"Test 120 Day Accts";#N/A,#N/A,FALSE,"Tickmarks"}</definedName>
    <definedName name="PPM1_1" hidden="1">{#N/A,#N/A,FALSE,"Aging Summary";#N/A,#N/A,FALSE,"Ratio Analysis";#N/A,#N/A,FALSE,"Test 120 Day Accts";#N/A,#N/A,FALSE,"Tickmarks"}</definedName>
    <definedName name="PPM1_2" localSheetId="16" hidden="1">{#N/A,#N/A,FALSE,"Aging Summary";#N/A,#N/A,FALSE,"Ratio Analysis";#N/A,#N/A,FALSE,"Test 120 Day Accts";#N/A,#N/A,FALSE,"Tickmarks"}</definedName>
    <definedName name="PPM1_2" localSheetId="18" hidden="1">{#N/A,#N/A,FALSE,"Aging Summary";#N/A,#N/A,FALSE,"Ratio Analysis";#N/A,#N/A,FALSE,"Test 120 Day Accts";#N/A,#N/A,FALSE,"Tickmarks"}</definedName>
    <definedName name="PPM1_2" hidden="1">{#N/A,#N/A,FALSE,"Aging Summary";#N/A,#N/A,FALSE,"Ratio Analysis";#N/A,#N/A,FALSE,"Test 120 Day Accts";#N/A,#N/A,FALSE,"Tickmarks"}</definedName>
    <definedName name="PPM1_3" localSheetId="16" hidden="1">{#N/A,#N/A,FALSE,"Aging Summary";#N/A,#N/A,FALSE,"Ratio Analysis";#N/A,#N/A,FALSE,"Test 120 Day Accts";#N/A,#N/A,FALSE,"Tickmarks"}</definedName>
    <definedName name="PPM1_3" localSheetId="18" hidden="1">{#N/A,#N/A,FALSE,"Aging Summary";#N/A,#N/A,FALSE,"Ratio Analysis";#N/A,#N/A,FALSE,"Test 120 Day Accts";#N/A,#N/A,FALSE,"Tickmarks"}</definedName>
    <definedName name="PPM1_3" hidden="1">{#N/A,#N/A,FALSE,"Aging Summary";#N/A,#N/A,FALSE,"Ratio Analysis";#N/A,#N/A,FALSE,"Test 120 Day Accts";#N/A,#N/A,FALSE,"Tickmarks"}</definedName>
    <definedName name="ppmES" localSheetId="16" hidden="1">{#N/A,#N/A,FALSE,"Aging Summary";#N/A,#N/A,FALSE,"Ratio Analysis";#N/A,#N/A,FALSE,"Test 120 Day Accts";#N/A,#N/A,FALSE,"Tickmarks"}</definedName>
    <definedName name="ppmES" localSheetId="18" hidden="1">{#N/A,#N/A,FALSE,"Aging Summary";#N/A,#N/A,FALSE,"Ratio Analysis";#N/A,#N/A,FALSE,"Test 120 Day Accts";#N/A,#N/A,FALSE,"Tickmarks"}</definedName>
    <definedName name="ppmES" hidden="1">{#N/A,#N/A,FALSE,"Aging Summary";#N/A,#N/A,FALSE,"Ratio Analysis";#N/A,#N/A,FALSE,"Test 120 Day Accts";#N/A,#N/A,FALSE,"Tickmarks"}</definedName>
    <definedName name="ppmmm" localSheetId="16" hidden="1">{#N/A,#N/A,FALSE,"Aging Summary";#N/A,#N/A,FALSE,"Ratio Analysis";#N/A,#N/A,FALSE,"Test 120 Day Accts";#N/A,#N/A,FALSE,"Tickmarks"}</definedName>
    <definedName name="ppmmm" localSheetId="18" hidden="1">{#N/A,#N/A,FALSE,"Aging Summary";#N/A,#N/A,FALSE,"Ratio Analysis";#N/A,#N/A,FALSE,"Test 120 Day Accts";#N/A,#N/A,FALSE,"Tickmarks"}</definedName>
    <definedName name="ppmmm" hidden="1">{#N/A,#N/A,FALSE,"Aging Summary";#N/A,#N/A,FALSE,"Ratio Analysis";#N/A,#N/A,FALSE,"Test 120 Day Accts";#N/A,#N/A,FALSE,"Tickmarks"}</definedName>
    <definedName name="PPMQ" localSheetId="16" hidden="1">{#N/A,#N/A,FALSE,"RLI Diciembre ";#N/A,#N/A,FALSE,"Capacitación";#N/A,#N/A,FALSE,"Provisión deudores incobrables";#N/A,#N/A,FALSE,"Provisiónes varias";#N/A,#N/A,FALSE,"Anticipo  Incentivos jefaturas";#N/A,#N/A,FALSE,"Provisión mercaderias obsoletas";#N/A,#N/A,FALSE,"Contribuciones";#N/A,#N/A,FALSE,"Dif. C-M CPI Finan. y Tribut.";#N/A,#N/A,FALSE,"Automóviles";#N/A,#N/A,FALSE,"Valorización Existencias";#N/A,#N/A,FALSE,"Inversión empresas relacionadas";#N/A,#N/A,FALSE,"Mayor valor inversiones";#N/A,#N/A,FALSE,"Crédito por donaciones";#N/A,#N/A,FALSE,"Gastos diferidos";#N/A,#N/A,FALSE,"Amortización líneas telefónicas";#N/A,#N/A,FALSE,"Indemnización años de servicios";#N/A,#N/A,FALSE,"Act. Fijo Financiero-Tributario";#N/A,#N/A,FALSE,"Valoriz. finan.-trib. edificios";#N/A,#N/A,FALSE,"Const.terreno ajeno";#N/A,#N/A,FALSE,"Software";#N/A,#N/A,FALSE,"Remodelaciones "}</definedName>
    <definedName name="PPMQ" localSheetId="18" hidden="1">{#N/A,#N/A,FALSE,"RLI Diciembre ";#N/A,#N/A,FALSE,"Capacitación";#N/A,#N/A,FALSE,"Provisión deudores incobrables";#N/A,#N/A,FALSE,"Provisiónes varias";#N/A,#N/A,FALSE,"Anticipo  Incentivos jefaturas";#N/A,#N/A,FALSE,"Provisión mercaderias obsoletas";#N/A,#N/A,FALSE,"Contribuciones";#N/A,#N/A,FALSE,"Dif. C-M CPI Finan. y Tribut.";#N/A,#N/A,FALSE,"Automóviles";#N/A,#N/A,FALSE,"Valorización Existencias";#N/A,#N/A,FALSE,"Inversión empresas relacionadas";#N/A,#N/A,FALSE,"Mayor valor inversiones";#N/A,#N/A,FALSE,"Crédito por donaciones";#N/A,#N/A,FALSE,"Gastos diferidos";#N/A,#N/A,FALSE,"Amortización líneas telefónicas";#N/A,#N/A,FALSE,"Indemnización años de servicios";#N/A,#N/A,FALSE,"Act. Fijo Financiero-Tributario";#N/A,#N/A,FALSE,"Valoriz. finan.-trib. edificios";#N/A,#N/A,FALSE,"Const.terreno ajeno";#N/A,#N/A,FALSE,"Software";#N/A,#N/A,FALSE,"Remodelaciones "}</definedName>
    <definedName name="PPMQ" hidden="1">{#N/A,#N/A,FALSE,"RLI Diciembre ";#N/A,#N/A,FALSE,"Capacitación";#N/A,#N/A,FALSE,"Provisión deudores incobrables";#N/A,#N/A,FALSE,"Provisiónes varias";#N/A,#N/A,FALSE,"Anticipo  Incentivos jefaturas";#N/A,#N/A,FALSE,"Provisión mercaderias obsoletas";#N/A,#N/A,FALSE,"Contribuciones";#N/A,#N/A,FALSE,"Dif. C-M CPI Finan. y Tribut.";#N/A,#N/A,FALSE,"Automóviles";#N/A,#N/A,FALSE,"Valorización Existencias";#N/A,#N/A,FALSE,"Inversión empresas relacionadas";#N/A,#N/A,FALSE,"Mayor valor inversiones";#N/A,#N/A,FALSE,"Crédito por donaciones";#N/A,#N/A,FALSE,"Gastos diferidos";#N/A,#N/A,FALSE,"Amortización líneas telefónicas";#N/A,#N/A,FALSE,"Indemnización años de servicios";#N/A,#N/A,FALSE,"Act. Fijo Financiero-Tributario";#N/A,#N/A,FALSE,"Valoriz. finan.-trib. edificios";#N/A,#N/A,FALSE,"Const.terreno ajeno";#N/A,#N/A,FALSE,"Software";#N/A,#N/A,FALSE,"Remodelaciones "}</definedName>
    <definedName name="ppms" localSheetId="16" hidden="1">{#N/A,#N/A,FALSE,"Aging Summary";#N/A,#N/A,FALSE,"Ratio Analysis";#N/A,#N/A,FALSE,"Test 120 Day Accts";#N/A,#N/A,FALSE,"Tickmarks"}</definedName>
    <definedName name="ppms" localSheetId="18" hidden="1">{#N/A,#N/A,FALSE,"Aging Summary";#N/A,#N/A,FALSE,"Ratio Analysis";#N/A,#N/A,FALSE,"Test 120 Day Accts";#N/A,#N/A,FALSE,"Tickmarks"}</definedName>
    <definedName name="ppms" hidden="1">{#N/A,#N/A,FALSE,"Aging Summary";#N/A,#N/A,FALSE,"Ratio Analysis";#N/A,#N/A,FALSE,"Test 120 Day Accts";#N/A,#N/A,FALSE,"Tickmarks"}</definedName>
    <definedName name="PPMX" localSheetId="16"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PPMX" localSheetId="18"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PPMX"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ppmxxx" localSheetId="16" hidden="1">{#N/A,#N/A,FALSE,"Aging Summary";#N/A,#N/A,FALSE,"Ratio Analysis";#N/A,#N/A,FALSE,"Test 120 Day Accts";#N/A,#N/A,FALSE,"Tickmarks"}</definedName>
    <definedName name="ppmxxx" localSheetId="18" hidden="1">{#N/A,#N/A,FALSE,"Aging Summary";#N/A,#N/A,FALSE,"Ratio Analysis";#N/A,#N/A,FALSE,"Test 120 Day Accts";#N/A,#N/A,FALSE,"Tickmarks"}</definedName>
    <definedName name="ppmxxx" hidden="1">{#N/A,#N/A,FALSE,"Aging Summary";#N/A,#N/A,FALSE,"Ratio Analysis";#N/A,#N/A,FALSE,"Test 120 Day Accts";#N/A,#N/A,FALSE,"Tickmarks"}</definedName>
    <definedName name="ppmxxx_1" localSheetId="16" hidden="1">{#N/A,#N/A,FALSE,"Aging Summary";#N/A,#N/A,FALSE,"Ratio Analysis";#N/A,#N/A,FALSE,"Test 120 Day Accts";#N/A,#N/A,FALSE,"Tickmarks"}</definedName>
    <definedName name="ppmxxx_1" localSheetId="18" hidden="1">{#N/A,#N/A,FALSE,"Aging Summary";#N/A,#N/A,FALSE,"Ratio Analysis";#N/A,#N/A,FALSE,"Test 120 Day Accts";#N/A,#N/A,FALSE,"Tickmarks"}</definedName>
    <definedName name="ppmxxx_1" hidden="1">{#N/A,#N/A,FALSE,"Aging Summary";#N/A,#N/A,FALSE,"Ratio Analysis";#N/A,#N/A,FALSE,"Test 120 Day Accts";#N/A,#N/A,FALSE,"Tickmarks"}</definedName>
    <definedName name="ppmxxx_2" localSheetId="16" hidden="1">{#N/A,#N/A,FALSE,"Aging Summary";#N/A,#N/A,FALSE,"Ratio Analysis";#N/A,#N/A,FALSE,"Test 120 Day Accts";#N/A,#N/A,FALSE,"Tickmarks"}</definedName>
    <definedName name="ppmxxx_2" localSheetId="18" hidden="1">{#N/A,#N/A,FALSE,"Aging Summary";#N/A,#N/A,FALSE,"Ratio Analysis";#N/A,#N/A,FALSE,"Test 120 Day Accts";#N/A,#N/A,FALSE,"Tickmarks"}</definedName>
    <definedName name="ppmxxx_2" hidden="1">{#N/A,#N/A,FALSE,"Aging Summary";#N/A,#N/A,FALSE,"Ratio Analysis";#N/A,#N/A,FALSE,"Test 120 Day Accts";#N/A,#N/A,FALSE,"Tickmarks"}</definedName>
    <definedName name="ppmxxx_3" localSheetId="16" hidden="1">{#N/A,#N/A,FALSE,"Aging Summary";#N/A,#N/A,FALSE,"Ratio Analysis";#N/A,#N/A,FALSE,"Test 120 Day Accts";#N/A,#N/A,FALSE,"Tickmarks"}</definedName>
    <definedName name="ppmxxx_3" localSheetId="18" hidden="1">{#N/A,#N/A,FALSE,"Aging Summary";#N/A,#N/A,FALSE,"Ratio Analysis";#N/A,#N/A,FALSE,"Test 120 Day Accts";#N/A,#N/A,FALSE,"Tickmarks"}</definedName>
    <definedName name="ppmxxx_3" hidden="1">{#N/A,#N/A,FALSE,"Aging Summary";#N/A,#N/A,FALSE,"Ratio Analysis";#N/A,#N/A,FALSE,"Test 120 Day Accts";#N/A,#N/A,FALSE,"Tickmarks"}</definedName>
    <definedName name="ppop" localSheetId="16" hidden="1">{#N/A,#N/A,FALSE,"voz corporativa";#N/A,#N/A,FALSE,"Transmisión de datos";#N/A,#N/A,FALSE,"Videoconferencia";#N/A,#N/A,FALSE,"Correo electrónico";#N/A,#N/A,FALSE,"Correo de voz";#N/A,#N/A,FALSE,"Megafax";#N/A,#N/A,FALSE,"Edi";#N/A,#N/A,FALSE,"Internet";#N/A,#N/A,FALSE,"VSAT";#N/A,#N/A,FALSE,"ing ult. milla"}</definedName>
    <definedName name="ppop" localSheetId="18" hidden="1">{#N/A,#N/A,FALSE,"voz corporativa";#N/A,#N/A,FALSE,"Transmisión de datos";#N/A,#N/A,FALSE,"Videoconferencia";#N/A,#N/A,FALSE,"Correo electrónico";#N/A,#N/A,FALSE,"Correo de voz";#N/A,#N/A,FALSE,"Megafax";#N/A,#N/A,FALSE,"Edi";#N/A,#N/A,FALSE,"Internet";#N/A,#N/A,FALSE,"VSAT";#N/A,#N/A,FALSE,"ing ult. milla"}</definedName>
    <definedName name="ppop" hidden="1">{#N/A,#N/A,FALSE,"voz corporativa";#N/A,#N/A,FALSE,"Transmisión de datos";#N/A,#N/A,FALSE,"Videoconferencia";#N/A,#N/A,FALSE,"Correo electrónico";#N/A,#N/A,FALSE,"Correo de voz";#N/A,#N/A,FALSE,"Megafax";#N/A,#N/A,FALSE,"Edi";#N/A,#N/A,FALSE,"Internet";#N/A,#N/A,FALSE,"VSAT";#N/A,#N/A,FALSE,"ing ult. milla"}</definedName>
    <definedName name="ppp" localSheetId="16" hidden="1">{"AUT ANALISE DESP",#N/A,TRUE,"AN.DESP. MR$"}</definedName>
    <definedName name="ppp" localSheetId="18" hidden="1">{"AUT ANALISE DESP",#N/A,TRUE,"AN.DESP. MR$"}</definedName>
    <definedName name="ppp" hidden="1">{"AUT ANALISE DESP",#N/A,TRUE,"AN.DESP. MR$"}</definedName>
    <definedName name="ppp_1" localSheetId="16" hidden="1">{"AUT ANALISE DESP",#N/A,TRUE,"AN.DESP. MR$"}</definedName>
    <definedName name="ppp_1" localSheetId="18" hidden="1">{"AUT ANALISE DESP",#N/A,TRUE,"AN.DESP. MR$"}</definedName>
    <definedName name="ppp_1" hidden="1">{"AUT ANALISE DESP",#N/A,TRUE,"AN.DESP. MR$"}</definedName>
    <definedName name="pppè" localSheetId="16" hidden="1">{#N/A,#N/A,TRUE,"Main Issues";#N/A,#N/A,TRUE,"Income statement ($)"}</definedName>
    <definedName name="pppè" localSheetId="18" hidden="1">{#N/A,#N/A,TRUE,"Main Issues";#N/A,#N/A,TRUE,"Income statement ($)"}</definedName>
    <definedName name="pppè" hidden="1">{#N/A,#N/A,TRUE,"Main Issues";#N/A,#N/A,TRUE,"Income statement ($)"}</definedName>
    <definedName name="PPPMM" localSheetId="16" hidden="1">{#N/A,#N/A,FALSE,"Aging Summary";#N/A,#N/A,FALSE,"Ratio Analysis";#N/A,#N/A,FALSE,"Test 120 Day Accts";#N/A,#N/A,FALSE,"Tickmarks"}</definedName>
    <definedName name="PPPMM" localSheetId="18" hidden="1">{#N/A,#N/A,FALSE,"Aging Summary";#N/A,#N/A,FALSE,"Ratio Analysis";#N/A,#N/A,FALSE,"Test 120 Day Accts";#N/A,#N/A,FALSE,"Tickmarks"}</definedName>
    <definedName name="PPPMM" hidden="1">{#N/A,#N/A,FALSE,"Aging Summary";#N/A,#N/A,FALSE,"Ratio Analysis";#N/A,#N/A,FALSE,"Test 120 Day Accts";#N/A,#N/A,FALSE,"Tickmarks"}</definedName>
    <definedName name="pppp" localSheetId="16"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pppp" localSheetId="18"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pppp"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PPPP1" localSheetId="16" hidden="1">{#N/A,#N/A,FALSE,"Aging Summary";#N/A,#N/A,FALSE,"Ratio Analysis";#N/A,#N/A,FALSE,"Test 120 Day Accts";#N/A,#N/A,FALSE,"Tickmarks"}</definedName>
    <definedName name="PPPP1" localSheetId="18" hidden="1">{#N/A,#N/A,FALSE,"Aging Summary";#N/A,#N/A,FALSE,"Ratio Analysis";#N/A,#N/A,FALSE,"Test 120 Day Accts";#N/A,#N/A,FALSE,"Tickmarks"}</definedName>
    <definedName name="PPPP1" hidden="1">{#N/A,#N/A,FALSE,"Aging Summary";#N/A,#N/A,FALSE,"Ratio Analysis";#N/A,#N/A,FALSE,"Test 120 Day Accts";#N/A,#N/A,FALSE,"Tickmarks"}</definedName>
    <definedName name="PPPPEPPE" localSheetId="16" hidden="1">{"Adm_Resumen",#N/A,FALSE,"Administración  General";"Adm_Supuestos",#N/A,FALSE,"Administración  General"}</definedName>
    <definedName name="PPPPEPPE" localSheetId="18" hidden="1">{"Adm_Resumen",#N/A,FALSE,"Administración  General";"Adm_Supuestos",#N/A,FALSE,"Administración  General"}</definedName>
    <definedName name="PPPPEPPE" hidden="1">{"Adm_Resumen",#N/A,FALSE,"Administración  General";"Adm_Supuestos",#N/A,FALSE,"Administración  General"}</definedName>
    <definedName name="ppppp" localSheetId="16" hidden="1">{#N/A,#N/A,FALSE,"Aging Summary";#N/A,#N/A,FALSE,"Ratio Analysis";#N/A,#N/A,FALSE,"Test 120 Day Accts";#N/A,#N/A,FALSE,"Tickmarks"}</definedName>
    <definedName name="ppppp" localSheetId="18" hidden="1">{#N/A,#N/A,FALSE,"Aging Summary";#N/A,#N/A,FALSE,"Ratio Analysis";#N/A,#N/A,FALSE,"Test 120 Day Accts";#N/A,#N/A,FALSE,"Tickmarks"}</definedName>
    <definedName name="ppppp" hidden="1">{#N/A,#N/A,FALSE,"Aging Summary";#N/A,#N/A,FALSE,"Ratio Analysis";#N/A,#N/A,FALSE,"Test 120 Day Accts";#N/A,#N/A,FALSE,"Tickmarks"}</definedName>
    <definedName name="ppppp_1" localSheetId="16" hidden="1">{#N/A,#N/A,FALSE,"Aging Summary";#N/A,#N/A,FALSE,"Ratio Analysis";#N/A,#N/A,FALSE,"Test 120 Day Accts";#N/A,#N/A,FALSE,"Tickmarks"}</definedName>
    <definedName name="ppppp_1" localSheetId="18" hidden="1">{#N/A,#N/A,FALSE,"Aging Summary";#N/A,#N/A,FALSE,"Ratio Analysis";#N/A,#N/A,FALSE,"Test 120 Day Accts";#N/A,#N/A,FALSE,"Tickmarks"}</definedName>
    <definedName name="ppppp_1" hidden="1">{#N/A,#N/A,FALSE,"Aging Summary";#N/A,#N/A,FALSE,"Ratio Analysis";#N/A,#N/A,FALSE,"Test 120 Day Accts";#N/A,#N/A,FALSE,"Tickmarks"}</definedName>
    <definedName name="ppppp_2" localSheetId="16" hidden="1">{#N/A,#N/A,FALSE,"Aging Summary";#N/A,#N/A,FALSE,"Ratio Analysis";#N/A,#N/A,FALSE,"Test 120 Day Accts";#N/A,#N/A,FALSE,"Tickmarks"}</definedName>
    <definedName name="ppppp_2" localSheetId="18" hidden="1">{#N/A,#N/A,FALSE,"Aging Summary";#N/A,#N/A,FALSE,"Ratio Analysis";#N/A,#N/A,FALSE,"Test 120 Day Accts";#N/A,#N/A,FALSE,"Tickmarks"}</definedName>
    <definedName name="ppppp_2" hidden="1">{#N/A,#N/A,FALSE,"Aging Summary";#N/A,#N/A,FALSE,"Ratio Analysis";#N/A,#N/A,FALSE,"Test 120 Day Accts";#N/A,#N/A,FALSE,"Tickmarks"}</definedName>
    <definedName name="ppppp_3" localSheetId="16" hidden="1">{#N/A,#N/A,FALSE,"Aging Summary";#N/A,#N/A,FALSE,"Ratio Analysis";#N/A,#N/A,FALSE,"Test 120 Day Accts";#N/A,#N/A,FALSE,"Tickmarks"}</definedName>
    <definedName name="ppppp_3" localSheetId="18" hidden="1">{#N/A,#N/A,FALSE,"Aging Summary";#N/A,#N/A,FALSE,"Ratio Analysis";#N/A,#N/A,FALSE,"Test 120 Day Accts";#N/A,#N/A,FALSE,"Tickmarks"}</definedName>
    <definedName name="ppppp_3" hidden="1">{#N/A,#N/A,FALSE,"Aging Summary";#N/A,#N/A,FALSE,"Ratio Analysis";#N/A,#N/A,FALSE,"Test 120 Day Accts";#N/A,#N/A,FALSE,"Tickmarks"}</definedName>
    <definedName name="PPPPPP" localSheetId="16" hidden="1">{#N/A,#N/A,FALSE,"Aging Summary";#N/A,#N/A,FALSE,"Ratio Analysis";#N/A,#N/A,FALSE,"Test 120 Day Accts";#N/A,#N/A,FALSE,"Tickmarks"}</definedName>
    <definedName name="PPPPPP" localSheetId="18" hidden="1">{#N/A,#N/A,FALSE,"Aging Summary";#N/A,#N/A,FALSE,"Ratio Analysis";#N/A,#N/A,FALSE,"Test 120 Day Accts";#N/A,#N/A,FALSE,"Tickmarks"}</definedName>
    <definedName name="PPPPPP" hidden="1">{#N/A,#N/A,FALSE,"Aging Summary";#N/A,#N/A,FALSE,"Ratio Analysis";#N/A,#N/A,FALSE,"Test 120 Day Accts";#N/A,#N/A,FALSE,"Tickmarks"}</definedName>
    <definedName name="PPPPPP_1" localSheetId="16" hidden="1">{#N/A,#N/A,FALSE,"Aging Summary";#N/A,#N/A,FALSE,"Ratio Analysis";#N/A,#N/A,FALSE,"Test 120 Day Accts";#N/A,#N/A,FALSE,"Tickmarks"}</definedName>
    <definedName name="PPPPPP_1" localSheetId="18" hidden="1">{#N/A,#N/A,FALSE,"Aging Summary";#N/A,#N/A,FALSE,"Ratio Analysis";#N/A,#N/A,FALSE,"Test 120 Day Accts";#N/A,#N/A,FALSE,"Tickmarks"}</definedName>
    <definedName name="PPPPPP_1" hidden="1">{#N/A,#N/A,FALSE,"Aging Summary";#N/A,#N/A,FALSE,"Ratio Analysis";#N/A,#N/A,FALSE,"Test 120 Day Accts";#N/A,#N/A,FALSE,"Tickmarks"}</definedName>
    <definedName name="PPPPPP_2" localSheetId="16" hidden="1">{#N/A,#N/A,FALSE,"Aging Summary";#N/A,#N/A,FALSE,"Ratio Analysis";#N/A,#N/A,FALSE,"Test 120 Day Accts";#N/A,#N/A,FALSE,"Tickmarks"}</definedName>
    <definedName name="PPPPPP_2" localSheetId="18" hidden="1">{#N/A,#N/A,FALSE,"Aging Summary";#N/A,#N/A,FALSE,"Ratio Analysis";#N/A,#N/A,FALSE,"Test 120 Day Accts";#N/A,#N/A,FALSE,"Tickmarks"}</definedName>
    <definedName name="PPPPPP_2" hidden="1">{#N/A,#N/A,FALSE,"Aging Summary";#N/A,#N/A,FALSE,"Ratio Analysis";#N/A,#N/A,FALSE,"Test 120 Day Accts";#N/A,#N/A,FALSE,"Tickmarks"}</definedName>
    <definedName name="PPPPPP_3" localSheetId="16" hidden="1">{#N/A,#N/A,FALSE,"Aging Summary";#N/A,#N/A,FALSE,"Ratio Analysis";#N/A,#N/A,FALSE,"Test 120 Day Accts";#N/A,#N/A,FALSE,"Tickmarks"}</definedName>
    <definedName name="PPPPPP_3" localSheetId="18" hidden="1">{#N/A,#N/A,FALSE,"Aging Summary";#N/A,#N/A,FALSE,"Ratio Analysis";#N/A,#N/A,FALSE,"Test 120 Day Accts";#N/A,#N/A,FALSE,"Tickmarks"}</definedName>
    <definedName name="PPPPPP_3" hidden="1">{#N/A,#N/A,FALSE,"Aging Summary";#N/A,#N/A,FALSE,"Ratio Analysis";#N/A,#N/A,FALSE,"Test 120 Day Accts";#N/A,#N/A,FALSE,"Tickmarks"}</definedName>
    <definedName name="PPPPPPP" localSheetId="16" hidden="1">{#N/A,#N/A,FALSE,"Aging Summary";#N/A,#N/A,FALSE,"Ratio Analysis";#N/A,#N/A,FALSE,"Test 120 Day Accts";#N/A,#N/A,FALSE,"Tickmarks"}</definedName>
    <definedName name="PPPPPPP" localSheetId="18" hidden="1">{#N/A,#N/A,FALSE,"Aging Summary";#N/A,#N/A,FALSE,"Ratio Analysis";#N/A,#N/A,FALSE,"Test 120 Day Accts";#N/A,#N/A,FALSE,"Tickmarks"}</definedName>
    <definedName name="PPPPPPP" hidden="1">{#N/A,#N/A,FALSE,"Aging Summary";#N/A,#N/A,FALSE,"Ratio Analysis";#N/A,#N/A,FALSE,"Test 120 Day Accts";#N/A,#N/A,FALSE,"Tickmarks"}</definedName>
    <definedName name="pppppppppp" localSheetId="16" hidden="1">{#N/A,#N/A,FALSE,"Aging Summary";#N/A,#N/A,FALSE,"Ratio Analysis";#N/A,#N/A,FALSE,"Test 120 Day Accts";#N/A,#N/A,FALSE,"Tickmarks"}</definedName>
    <definedName name="pppppppppp" localSheetId="18" hidden="1">{#N/A,#N/A,FALSE,"Aging Summary";#N/A,#N/A,FALSE,"Ratio Analysis";#N/A,#N/A,FALSE,"Test 120 Day Accts";#N/A,#N/A,FALSE,"Tickmarks"}</definedName>
    <definedName name="pppppppppp" hidden="1">{#N/A,#N/A,FALSE,"Aging Summary";#N/A,#N/A,FALSE,"Ratio Analysis";#N/A,#N/A,FALSE,"Test 120 Day Accts";#N/A,#N/A,FALSE,"Tickmarks"}</definedName>
    <definedName name="pppppppppppp"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pppppppppppp"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pppppppppppp"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ppppppppppppp" localSheetId="16" hidden="1">{#N/A,#N/A,FALSE,"Aging Summary";#N/A,#N/A,FALSE,"Ratio Analysis";#N/A,#N/A,FALSE,"Test 120 Day Accts";#N/A,#N/A,FALSE,"Tickmarks"}</definedName>
    <definedName name="ppppppppppppp" localSheetId="18" hidden="1">{#N/A,#N/A,FALSE,"Aging Summary";#N/A,#N/A,FALSE,"Ratio Analysis";#N/A,#N/A,FALSE,"Test 120 Day Accts";#N/A,#N/A,FALSE,"Tickmarks"}</definedName>
    <definedName name="ppppppppppppp" hidden="1">{#N/A,#N/A,FALSE,"Aging Summary";#N/A,#N/A,FALSE,"Ratio Analysis";#N/A,#N/A,FALSE,"Test 120 Day Accts";#N/A,#N/A,FALSE,"Tickmarks"}</definedName>
    <definedName name="Ppto">#REF!</definedName>
    <definedName name="Ppto.Caja">#REF!</definedName>
    <definedName name="PPTO_ACUM">#REF!</definedName>
    <definedName name="PPTO1">#REF!</definedName>
    <definedName name="Ppto16">#REF!</definedName>
    <definedName name="Ppto17">#REF!</definedName>
    <definedName name="PPTO2">#REF!</definedName>
    <definedName name="PPUA" localSheetId="16" hidden="1">{#N/A,#N/A,FALSE,"Aging Summary";#N/A,#N/A,FALSE,"Ratio Analysis";#N/A,#N/A,FALSE,"Test 120 Day Accts";#N/A,#N/A,FALSE,"Tickmarks"}</definedName>
    <definedName name="PPUA" localSheetId="18" hidden="1">{#N/A,#N/A,FALSE,"Aging Summary";#N/A,#N/A,FALSE,"Ratio Analysis";#N/A,#N/A,FALSE,"Test 120 Day Accts";#N/A,#N/A,FALSE,"Tickmarks"}</definedName>
    <definedName name="PPUA" hidden="1">{#N/A,#N/A,FALSE,"Aging Summary";#N/A,#N/A,FALSE,"Ratio Analysis";#N/A,#N/A,FALSE,"Test 120 Day Accts";#N/A,#N/A,FALSE,"Tickmarks"}</definedName>
    <definedName name="PPUA_1" localSheetId="16" hidden="1">{#N/A,#N/A,FALSE,"Aging Summary";#N/A,#N/A,FALSE,"Ratio Analysis";#N/A,#N/A,FALSE,"Test 120 Day Accts";#N/A,#N/A,FALSE,"Tickmarks"}</definedName>
    <definedName name="PPUA_1" localSheetId="18" hidden="1">{#N/A,#N/A,FALSE,"Aging Summary";#N/A,#N/A,FALSE,"Ratio Analysis";#N/A,#N/A,FALSE,"Test 120 Day Accts";#N/A,#N/A,FALSE,"Tickmarks"}</definedName>
    <definedName name="PPUA_1" hidden="1">{#N/A,#N/A,FALSE,"Aging Summary";#N/A,#N/A,FALSE,"Ratio Analysis";#N/A,#N/A,FALSE,"Test 120 Day Accts";#N/A,#N/A,FALSE,"Tickmarks"}</definedName>
    <definedName name="PR">#REF!</definedName>
    <definedName name="pra" localSheetId="16" hidden="1">{"'Provisiones Varias'!$B$3:$F$22"}</definedName>
    <definedName name="pra" localSheetId="18" hidden="1">{"'Provisiones Varias'!$B$3:$F$22"}</definedName>
    <definedName name="pra" hidden="1">{"'Provisiones Varias'!$B$3:$F$22"}</definedName>
    <definedName name="prange" localSheetId="16">F_INCOME,F_BALANCE,f_free_cash_flow,f_ratios,f_valuation</definedName>
    <definedName name="prange" localSheetId="18">F_INCOME,F_BALANCE,f_free_cash_flow,f_ratios,f_valuation</definedName>
    <definedName name="prange">F_INCOME,F_BALANCE,f_free_cash_flow,f_ratios,f_valuation</definedName>
    <definedName name="PRBC" localSheetId="16" hidden="1">{#N/A,#N/A,FALSE,"4C0696";#N/A,#N/A,FALSE,"1B1193";#N/A,#N/A,FALSE,"TABLA";#N/A,#N/A,FALSE,"INST RTA FIJA"}</definedName>
    <definedName name="PRBC" localSheetId="18" hidden="1">{#N/A,#N/A,FALSE,"4C0696";#N/A,#N/A,FALSE,"1B1193";#N/A,#N/A,FALSE,"TABLA";#N/A,#N/A,FALSE,"INST RTA FIJA"}</definedName>
    <definedName name="PRBC" hidden="1">{#N/A,#N/A,FALSE,"4C0696";#N/A,#N/A,FALSE,"1B1193";#N/A,#N/A,FALSE,"TABLA";#N/A,#N/A,FALSE,"INST RTA FIJA"}</definedName>
    <definedName name="prc">#REF!</definedName>
    <definedName name="PRC1B0295" localSheetId="16" hidden="1">{#N/A,#N/A,FALSE,"4C0696";#N/A,#N/A,FALSE,"1B1193";#N/A,#N/A,FALSE,"TABLA";#N/A,#N/A,FALSE,"INST RTA FIJA"}</definedName>
    <definedName name="PRC1B0295" localSheetId="18" hidden="1">{#N/A,#N/A,FALSE,"4C0696";#N/A,#N/A,FALSE,"1B1193";#N/A,#N/A,FALSE,"TABLA";#N/A,#N/A,FALSE,"INST RTA FIJA"}</definedName>
    <definedName name="PRC1B0295" hidden="1">{#N/A,#N/A,FALSE,"4C0696";#N/A,#N/A,FALSE,"1B1193";#N/A,#N/A,FALSE,"TABLA";#N/A,#N/A,FALSE,"INST RTA FIJA"}</definedName>
    <definedName name="PRC1D0590" localSheetId="16" hidden="1">{#N/A,#N/A,FALSE,"4C0696";#N/A,#N/A,FALSE,"1B1193";#N/A,#N/A,FALSE,"TABLA";#N/A,#N/A,FALSE,"INST RTA FIJA"}</definedName>
    <definedName name="PRC1D0590" localSheetId="18" hidden="1">{#N/A,#N/A,FALSE,"4C0696";#N/A,#N/A,FALSE,"1B1193";#N/A,#N/A,FALSE,"TABLA";#N/A,#N/A,FALSE,"INST RTA FIJA"}</definedName>
    <definedName name="PRC1D0590" hidden="1">{#N/A,#N/A,FALSE,"4C0696";#N/A,#N/A,FALSE,"1B1193";#N/A,#N/A,FALSE,"TABLA";#N/A,#N/A,FALSE,"INST RTA FIJA"}</definedName>
    <definedName name="pre"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re"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re"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RECIO">#REF!</definedName>
    <definedName name="Precio_Bien">#REF!</definedName>
    <definedName name="precio_hora">25</definedName>
    <definedName name="Precio_Neto_USD_Kg">#REF!/#REF!</definedName>
    <definedName name="Precio_USD_Kg">#REF!/#REF!</definedName>
    <definedName name="PRECIOS">#REF!</definedName>
    <definedName name="PreciosBureauPresup">#REF!</definedName>
    <definedName name="PreciosPresupEnF">#REF!</definedName>
    <definedName name="preemil" localSheetId="16" hidden="1">{#N/A,#N/A,FALSE,"RLI Mayo";#N/A,#N/A,FALSE,"Activo fijo";#N/A,#N/A,FALSE,"IAS";#N/A,#N/A,FALSE,"Contribuciones";#N/A,#N/A,FALSE,"Corr.Monet. KPT";#N/A,#N/A,FALSE,"Donaciones";#N/A,#N/A,FALSE,"Gastos diferidos"}</definedName>
    <definedName name="preemil" localSheetId="18" hidden="1">{#N/A,#N/A,FALSE,"RLI Mayo";#N/A,#N/A,FALSE,"Activo fijo";#N/A,#N/A,FALSE,"IAS";#N/A,#N/A,FALSE,"Contribuciones";#N/A,#N/A,FALSE,"Corr.Monet. KPT";#N/A,#N/A,FALSE,"Donaciones";#N/A,#N/A,FALSE,"Gastos diferidos"}</definedName>
    <definedName name="preemil" hidden="1">{#N/A,#N/A,FALSE,"RLI Mayo";#N/A,#N/A,FALSE,"Activo fijo";#N/A,#N/A,FALSE,"IAS";#N/A,#N/A,FALSE,"Contribuciones";#N/A,#N/A,FALSE,"Corr.Monet. KPT";#N/A,#N/A,FALSE,"Donaciones";#N/A,#N/A,FALSE,"Gastos diferidos"}</definedName>
    <definedName name="PRELIM_TM">#REF!</definedName>
    <definedName name="PRELIM_TM2">#REF!</definedName>
    <definedName name="Preliminar" localSheetId="16" hidden="1">{#N/A,#N/A,FALSE,"RLI Mayo";#N/A,#N/A,FALSE,"Activo fijo";#N/A,#N/A,FALSE,"IAS";#N/A,#N/A,FALSE,"Contribuciones";#N/A,#N/A,FALSE,"Corr.Monet. KPT";#N/A,#N/A,FALSE,"Donaciones";#N/A,#N/A,FALSE,"Gastos diferidos"}</definedName>
    <definedName name="Preliminar" localSheetId="18" hidden="1">{#N/A,#N/A,FALSE,"RLI Mayo";#N/A,#N/A,FALSE,"Activo fijo";#N/A,#N/A,FALSE,"IAS";#N/A,#N/A,FALSE,"Contribuciones";#N/A,#N/A,FALSE,"Corr.Monet. KPT";#N/A,#N/A,FALSE,"Donaciones";#N/A,#N/A,FALSE,"Gastos diferidos"}</definedName>
    <definedName name="Preliminar" hidden="1">{#N/A,#N/A,FALSE,"RLI Mayo";#N/A,#N/A,FALSE,"Activo fijo";#N/A,#N/A,FALSE,"IAS";#N/A,#N/A,FALSE,"Contribuciones";#N/A,#N/A,FALSE,"Corr.Monet. KPT";#N/A,#N/A,FALSE,"Donaciones";#N/A,#N/A,FALSE,"Gastos diferidos"}</definedName>
    <definedName name="PreMargen" localSheetId="16" hidden="1">{#N/A,#N/A,FALSE,"Ventas Líneas";#N/A,#N/A,FALSE,"Vtas Fisicas";#N/A,#N/A,FALSE,"Locales_Normal";#N/A,#N/A,FALSE,"Locales_reducid";#N/A,#N/A,FALSE,"Total_locales";#N/A,#N/A,FALSE,"Car Acc total E-S";#N/A,#N/A,FALSE,"LD sal tot port";#N/A,#N/A,FALSE,"LDN sal port";#N/A,#N/A,FALSE,"LDI sal port";#N/A,#N/A,FALSE,"LD entr tot port"}</definedName>
    <definedName name="PreMargen" localSheetId="18" hidden="1">{#N/A,#N/A,FALSE,"Ventas Líneas";#N/A,#N/A,FALSE,"Vtas Fisicas";#N/A,#N/A,FALSE,"Locales_Normal";#N/A,#N/A,FALSE,"Locales_reducid";#N/A,#N/A,FALSE,"Total_locales";#N/A,#N/A,FALSE,"Car Acc total E-S";#N/A,#N/A,FALSE,"LD sal tot port";#N/A,#N/A,FALSE,"LDN sal port";#N/A,#N/A,FALSE,"LDI sal port";#N/A,#N/A,FALSE,"LD entr tot port"}</definedName>
    <definedName name="PreMargen" hidden="1">{#N/A,#N/A,FALSE,"Ventas Líneas";#N/A,#N/A,FALSE,"Vtas Fisicas";#N/A,#N/A,FALSE,"Locales_Normal";#N/A,#N/A,FALSE,"Locales_reducid";#N/A,#N/A,FALSE,"Total_locales";#N/A,#N/A,FALSE,"Car Acc total E-S";#N/A,#N/A,FALSE,"LD sal tot port";#N/A,#N/A,FALSE,"LDN sal port";#N/A,#N/A,FALSE,"LDI sal port";#N/A,#N/A,FALSE,"LD entr tot port"}</definedName>
    <definedName name="premi">#REF!</definedName>
    <definedName name="PremiosSAT">#REF!</definedName>
    <definedName name="PremiosSDT">#REF!</definedName>
    <definedName name="Premissas" localSheetId="16" hidden="1">{#N/A,#N/A,FALSE,"model"}</definedName>
    <definedName name="Premissas" localSheetId="18" hidden="1">{#N/A,#N/A,FALSE,"model"}</definedName>
    <definedName name="Premissas" hidden="1">{#N/A,#N/A,FALSE,"model"}</definedName>
    <definedName name="prep_bono_uf">#REF!</definedName>
    <definedName name="pres_agricola">#REF!</definedName>
    <definedName name="PRESENT">#REF!</definedName>
    <definedName name="presentación"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resentación"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resentación"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PRESTAMO">#REF!</definedName>
    <definedName name="prestamo1" localSheetId="16" hidden="1">{#N/A,#N/A,FALSE,"balance";#N/A,#N/A,FALSE,"eerr";#N/A,#N/A,FALSE,"inf_corto";#N/A,#N/A,FALSE,"análisis"}</definedName>
    <definedName name="prestamo1" localSheetId="18" hidden="1">{#N/A,#N/A,FALSE,"balance";#N/A,#N/A,FALSE,"eerr";#N/A,#N/A,FALSE,"inf_corto";#N/A,#N/A,FALSE,"análisis"}</definedName>
    <definedName name="prestamo1" hidden="1">{#N/A,#N/A,FALSE,"balance";#N/A,#N/A,FALSE,"eerr";#N/A,#N/A,FALSE,"inf_corto";#N/A,#N/A,FALSE,"análisis"}</definedName>
    <definedName name="presu" localSheetId="16" hidden="1">{#N/A,#N/A,FALSE,"BALANCE";#N/A,#N/A,FALSE,"BALACOMP"}</definedName>
    <definedName name="presu" localSheetId="18" hidden="1">{#N/A,#N/A,FALSE,"BALANCE";#N/A,#N/A,FALSE,"BALACOMP"}</definedName>
    <definedName name="presu" hidden="1">{#N/A,#N/A,FALSE,"BALANCE";#N/A,#N/A,FALSE,"BALACOMP"}</definedName>
    <definedName name="Presuntos">#REF!</definedName>
    <definedName name="presup">#REF!</definedName>
    <definedName name="Presupesto2006">#REF!</definedName>
    <definedName name="Presupuesto">#N/A</definedName>
    <definedName name="prev">#REF!</definedName>
    <definedName name="prevision">#REF!</definedName>
    <definedName name="primera">#REF!</definedName>
    <definedName name="Princ">#REF!</definedName>
    <definedName name="PRINT">#N/A</definedName>
    <definedName name="print_2A">#REF!</definedName>
    <definedName name="print_2ADJ">#REF!</definedName>
    <definedName name="PRINT_A">#REF!</definedName>
    <definedName name="Print_Area_MI">#REF!</definedName>
    <definedName name="Print_Area_Reset" localSheetId="16">OFFSET([0]!Full_Print,0,0,DIN!Last_Row)</definedName>
    <definedName name="Print_Area_Reset" localSheetId="18">OFFSET(Full_Print,0,0,PPM!Last_Row)</definedName>
    <definedName name="Print_Area_Reset">OFFSET(Full_Print,0,0,Last_Row)</definedName>
    <definedName name="PRINT_B">#REF!</definedName>
    <definedName name="PRINT_BAL">#REF!</definedName>
    <definedName name="PRINT_C1">#REF!</definedName>
    <definedName name="PRINT_C2">#REF!</definedName>
    <definedName name="PRINT_C3">#REF!</definedName>
    <definedName name="PRINT_RDOS">#REF!</definedName>
    <definedName name="Print_Titles_MI">#REF!</definedName>
    <definedName name="PRINT_VENTA">#REF!</definedName>
    <definedName name="PrintBuyer" localSheetId="16" hidden="1">{#N/A,"DR",FALSE,"increm pf";#N/A,"MAMSI",FALSE,"increm pf";#N/A,"MAXI",FALSE,"increm pf";#N/A,"PCAM",FALSE,"increm pf";#N/A,"PHSV",FALSE,"increm pf";#N/A,"SIE",FALSE,"increm pf"}</definedName>
    <definedName name="PrintBuyer" localSheetId="18" hidden="1">{#N/A,"DR",FALSE,"increm pf";#N/A,"MAMSI",FALSE,"increm pf";#N/A,"MAXI",FALSE,"increm pf";#N/A,"PCAM",FALSE,"increm pf";#N/A,"PHSV",FALSE,"increm pf";#N/A,"SIE",FALSE,"increm pf"}</definedName>
    <definedName name="PrintBuyer" hidden="1">{#N/A,"DR",FALSE,"increm pf";#N/A,"MAMSI",FALSE,"increm pf";#N/A,"MAXI",FALSE,"increm pf";#N/A,"PCAM",FALSE,"increm pf";#N/A,"PHSV",FALSE,"increm pf";#N/A,"SIE",FALSE,"increm pf"}</definedName>
    <definedName name="PRINTER">#REF!</definedName>
    <definedName name="PrintIndustrial">#REF!</definedName>
    <definedName name="PrintIndustrialSectorpl">#REF!</definedName>
    <definedName name="PRINTSERVICES">#REF!</definedName>
    <definedName name="PrintServicesSectorpl">#REF!</definedName>
    <definedName name="PRIOR">" 5"</definedName>
    <definedName name="prisa">#REF!</definedName>
    <definedName name="prisas">#REF!</definedName>
    <definedName name="prm" localSheetId="16" hidden="1">{#N/A,#N/A,FALSE,"model"}</definedName>
    <definedName name="prm" localSheetId="18" hidden="1">{#N/A,#N/A,FALSE,"model"}</definedName>
    <definedName name="prm" hidden="1">{#N/A,#N/A,FALSE,"model"}</definedName>
    <definedName name="prn" localSheetId="16" hidden="1">{#N/A,#N/A,FALSE,"model"}</definedName>
    <definedName name="prn" localSheetId="18" hidden="1">{#N/A,#N/A,FALSE,"model"}</definedName>
    <definedName name="prn" hidden="1">{#N/A,#N/A,FALSE,"model"}</definedName>
    <definedName name="pro" localSheetId="16" hidden="1">{#N/A,#N/A,FALSE,"Aging Summary";#N/A,#N/A,FALSE,"Ratio Analysis";#N/A,#N/A,FALSE,"Test 120 Day Accts";#N/A,#N/A,FALSE,"Tickmarks"}</definedName>
    <definedName name="pro" localSheetId="18" hidden="1">{#N/A,#N/A,FALSE,"Aging Summary";#N/A,#N/A,FALSE,"Ratio Analysis";#N/A,#N/A,FALSE,"Test 120 Day Accts";#N/A,#N/A,FALSE,"Tickmarks"}</definedName>
    <definedName name="pro" hidden="1">{#N/A,#N/A,FALSE,"Aging Summary";#N/A,#N/A,FALSE,"Ratio Analysis";#N/A,#N/A,FALSE,"Test 120 Day Accts";#N/A,#N/A,FALSE,"Tickmarks"}</definedName>
    <definedName name="processingfee1">#REF!</definedName>
    <definedName name="processingfee2">#REF!</definedName>
    <definedName name="processingfee3">#REF!</definedName>
    <definedName name="processingfee4">#REF!</definedName>
    <definedName name="procurement">#REF!</definedName>
    <definedName name="prod">#REF!</definedName>
    <definedName name="Prod_data">#REF!</definedName>
    <definedName name="PRODALAM">#REF!</definedName>
    <definedName name="ProdForm" hidden="1">#REF!</definedName>
    <definedName name="producc">#REF!</definedName>
    <definedName name="producci">#REF!</definedName>
    <definedName name="produccio">#REF!</definedName>
    <definedName name="produccion">#REF!</definedName>
    <definedName name="Product" hidden="1">#REF!</definedName>
    <definedName name="Prof">#REF!</definedName>
    <definedName name="PROGR.__4">#REF!</definedName>
    <definedName name="PROGR.__5">#REF!</definedName>
    <definedName name="PROGR.__8">#REF!</definedName>
    <definedName name="PROGR._11">#REF!</definedName>
    <definedName name="PROGR._11_BECH">#REF!</definedName>
    <definedName name="PROGR._11_S.FIN">#REF!</definedName>
    <definedName name="PROGR._2_y_6">#REF!</definedName>
    <definedName name="PROGR._2_y_9">#REF!</definedName>
    <definedName name="PROGR._3_y_7">#REF!</definedName>
    <definedName name="pROGRAMA" localSheetId="16" hidden="1">{"Sin detalle",#N/A,FALSE,"Flujo (redondeado)";"Detallado",#N/A,FALSE,"Flujo (redondeado)"}</definedName>
    <definedName name="pROGRAMA" localSheetId="18" hidden="1">{"Sin detalle",#N/A,FALSE,"Flujo (redondeado)";"Detallado",#N/A,FALSE,"Flujo (redondeado)"}</definedName>
    <definedName name="pROGRAMA" hidden="1">{"Sin detalle",#N/A,FALSE,"Flujo (redondeado)";"Detallado",#N/A,FALSE,"Flujo (redondeado)"}</definedName>
    <definedName name="PROGRAMA.BANCOS">#REF!</definedName>
    <definedName name="PROGRAMA.BECH">#REF!</definedName>
    <definedName name="PROGRAMA.FINANC.">#REF!</definedName>
    <definedName name="programdirectory">#REF!</definedName>
    <definedName name="prolinks_1e8a789da2d940c1aa0732c5d90be3e2" hidden="1">#REF!</definedName>
    <definedName name="prolinks_5d71b2b92e4b4879851eba0d4fbc234d" hidden="1">#REF!</definedName>
    <definedName name="prolinks_631e96dcf5584b8c8a51bc3d58115c00" hidden="1">#REF!</definedName>
    <definedName name="prolinks_87bb71d54ee64cebb6049701c4d1bca8" hidden="1">#REF!</definedName>
    <definedName name="prolinks_975b4d93098c4d61a74caaaddbb2ffdd" hidden="1">#REF!</definedName>
    <definedName name="prolinks_ca9a1176cb2744e0ad03180d4b6f2f9c" hidden="1">#REF!</definedName>
    <definedName name="prolinks_d31c07a50f3842828d591491623270b1" hidden="1">#REF!</definedName>
    <definedName name="prolinks_de7edca210024c168507efa9c53b3431" hidden="1">#REF!</definedName>
    <definedName name="prolinks_fa44aeca82644a8f826eda80fc6bd6ea" hidden="1">#REF!</definedName>
    <definedName name="prom">#REF!</definedName>
    <definedName name="PROM_ENE2006">#REF!</definedName>
    <definedName name="PROM01012006">#REF!</definedName>
    <definedName name="PROM02012006">#REF!</definedName>
    <definedName name="PROM03012006">#REF!</definedName>
    <definedName name="PROM04012006">#REF!</definedName>
    <definedName name="PROM05012006">#REF!</definedName>
    <definedName name="PROM06012006">#REF!</definedName>
    <definedName name="PROM09012006">#REF!</definedName>
    <definedName name="PROM10012006">#REF!</definedName>
    <definedName name="PROM11012006">#REF!</definedName>
    <definedName name="PROM12012006">#REF!</definedName>
    <definedName name="PROM13012006">#REF!</definedName>
    <definedName name="PROM16012006">#REF!</definedName>
    <definedName name="PROM17012006">#REF!</definedName>
    <definedName name="PROM18012006">#REF!</definedName>
    <definedName name="PROM19012006">#REF!</definedName>
    <definedName name="PROM20012006">#REF!</definedName>
    <definedName name="PROM23012006">#REF!</definedName>
    <definedName name="PROM24012006">#REF!</definedName>
    <definedName name="PROM25012006">#REF!</definedName>
    <definedName name="PROM27012006">#REF!</definedName>
    <definedName name="PROM30012006">#REF!</definedName>
    <definedName name="PROM31012006">#REF!</definedName>
    <definedName name="promedio">#REF!</definedName>
    <definedName name="PromolSectorpl">#REF!</definedName>
    <definedName name="PromoProd">#REF!</definedName>
    <definedName name="prono10añosIFC" localSheetId="16"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prono10añosIFC" localSheetId="18"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prono10añosIFC"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Propiedades_Chamartín__S.A.">#REF!</definedName>
    <definedName name="Proporcional2" localSheetId="16" hidden="1">{#N/A,#N/A,FALSE,"MAY96 2260";#N/A,#N/A,FALSE,"system reclass";#N/A,#N/A,FALSE,"Items with no project number"}</definedName>
    <definedName name="Proporcional2" localSheetId="18" hidden="1">{#N/A,#N/A,FALSE,"MAY96 2260";#N/A,#N/A,FALSE,"system reclass";#N/A,#N/A,FALSE,"Items with no project number"}</definedName>
    <definedName name="Proporcional2" hidden="1">{#N/A,#N/A,FALSE,"MAY96 2260";#N/A,#N/A,FALSE,"system reclass";#N/A,#N/A,FALSE,"Items with no project number"}</definedName>
    <definedName name="Proposta">#REF!</definedName>
    <definedName name="proposta_ac" localSheetId="16" hidden="1">{#N/A,#N/A,FALSE,"PRESENT";#N/A,#N/A,FALSE,"INDICE";#N/A,#N/A,FALSE,"DIV_CONS";#N/A,#N/A,FALSE,"DIV_GRUP";#N/A,#N/A,FALSE,"DIV_BIM";#N/A,#N/A,FALSE,"DIV_UMPL";#N/A,#N/A,FALSE,"DIV_BDBAS";#N/A,#N/A,FALSE,"B_SRL";#N/A,#N/A,FALSE,"MQ_SRL"}</definedName>
    <definedName name="proposta_ac" localSheetId="18" hidden="1">{#N/A,#N/A,FALSE,"PRESENT";#N/A,#N/A,FALSE,"INDICE";#N/A,#N/A,FALSE,"DIV_CONS";#N/A,#N/A,FALSE,"DIV_GRUP";#N/A,#N/A,FALSE,"DIV_BIM";#N/A,#N/A,FALSE,"DIV_UMPL";#N/A,#N/A,FALSE,"DIV_BDBAS";#N/A,#N/A,FALSE,"B_SRL";#N/A,#N/A,FALSE,"MQ_SRL"}</definedName>
    <definedName name="proposta_ac" hidden="1">{#N/A,#N/A,FALSE,"PRESENT";#N/A,#N/A,FALSE,"INDICE";#N/A,#N/A,FALSE,"DIV_CONS";#N/A,#N/A,FALSE,"DIV_GRUP";#N/A,#N/A,FALSE,"DIV_BIM";#N/A,#N/A,FALSE,"DIV_UMPL";#N/A,#N/A,FALSE,"DIV_BDBAS";#N/A,#N/A,FALSE,"B_SRL";#N/A,#N/A,FALSE,"MQ_SRL"}</definedName>
    <definedName name="PROTE">#REF!</definedName>
    <definedName name="PROTECCION" localSheetId="16" hidden="1">{#N/A,#N/A,FALSE,"Aging Summary";#N/A,#N/A,FALSE,"Ratio Analysis";#N/A,#N/A,FALSE,"Test 120 Day Accts";#N/A,#N/A,FALSE,"Tickmarks"}</definedName>
    <definedName name="PROTECCION" localSheetId="18" hidden="1">{#N/A,#N/A,FALSE,"Aging Summary";#N/A,#N/A,FALSE,"Ratio Analysis";#N/A,#N/A,FALSE,"Test 120 Day Accts";#N/A,#N/A,FALSE,"Tickmarks"}</definedName>
    <definedName name="PROTECCION" hidden="1">{#N/A,#N/A,FALSE,"Aging Summary";#N/A,#N/A,FALSE,"Ratio Analysis";#N/A,#N/A,FALSE,"Test 120 Day Accts";#N/A,#N/A,FALSE,"Tickmarks"}</definedName>
    <definedName name="Protest">#REF!</definedName>
    <definedName name="protocolo"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protocolo"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protocolo"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Prov" hidden="1">"Ctas Analisis Acreedores"</definedName>
    <definedName name="prov." localSheetId="16" hidden="1">{#N/A,#N/A,FALSE,"Form-Est.Res.";#N/A,#N/A,FALSE,"Form-C.Tec";#N/A,#N/A,FALSE,"Form-Bce";#N/A,#N/A,FALSE,"GASTOS";#N/A,#N/A,FALSE,"directores";#N/A,#N/A,FALSE,"resultado-UF"}</definedName>
    <definedName name="prov." localSheetId="18" hidden="1">{#N/A,#N/A,FALSE,"Form-Est.Res.";#N/A,#N/A,FALSE,"Form-C.Tec";#N/A,#N/A,FALSE,"Form-Bce";#N/A,#N/A,FALSE,"GASTOS";#N/A,#N/A,FALSE,"directores";#N/A,#N/A,FALSE,"resultado-UF"}</definedName>
    <definedName name="prov." hidden="1">{#N/A,#N/A,FALSE,"Form-Est.Res.";#N/A,#N/A,FALSE,"Form-C.Tec";#N/A,#N/A,FALSE,"Form-Bce";#N/A,#N/A,FALSE,"GASTOS";#N/A,#N/A,FALSE,"directores";#N/A,#N/A,FALSE,"resultado-UF"}</definedName>
    <definedName name="Prov.Bsrecuperados" localSheetId="16" hidden="1">{#N/A,#N/A,FALSE,"Aging Summary";#N/A,#N/A,FALSE,"Ratio Analysis";#N/A,#N/A,FALSE,"Test 120 Day Accts";#N/A,#N/A,FALSE,"Tickmarks"}</definedName>
    <definedName name="Prov.Bsrecuperados" localSheetId="18" hidden="1">{#N/A,#N/A,FALSE,"Aging Summary";#N/A,#N/A,FALSE,"Ratio Analysis";#N/A,#N/A,FALSE,"Test 120 Day Accts";#N/A,#N/A,FALSE,"Tickmarks"}</definedName>
    <definedName name="Prov.Bsrecuperados" hidden="1">{#N/A,#N/A,FALSE,"Aging Summary";#N/A,#N/A,FALSE,"Ratio Analysis";#N/A,#N/A,FALSE,"Test 120 Day Accts";#N/A,#N/A,FALSE,"Tickmarks"}</definedName>
    <definedName name="Prov.Extranjero">#REF!</definedName>
    <definedName name="Prov_Ant_Prov">#REF!</definedName>
    <definedName name="Prov_Deud_Inc">#REF!</definedName>
    <definedName name="Prov_vacaciones">#REF!</definedName>
    <definedName name="Prov_varias">#REF!</definedName>
    <definedName name="PROV95">#REF!</definedName>
    <definedName name="provaù" localSheetId="16" hidden="1">{#N/A,#N/A,FALSE,"HIGHNEW";#N/A,#N/A,FALSE,"HIGHOLD";#N/A,#N/A,FALSE,"MTHDET";#N/A,#N/A,FALSE,"ACTDET"}</definedName>
    <definedName name="provaù" localSheetId="18" hidden="1">{#N/A,#N/A,FALSE,"HIGHNEW";#N/A,#N/A,FALSE,"HIGHOLD";#N/A,#N/A,FALSE,"MTHDET";#N/A,#N/A,FALSE,"ACTDET"}</definedName>
    <definedName name="provaù" hidden="1">{#N/A,#N/A,FALSE,"HIGHNEW";#N/A,#N/A,FALSE,"HIGHOLD";#N/A,#N/A,FALSE,"MTHDET";#N/A,#N/A,FALSE,"ACTDET"}</definedName>
    <definedName name="PROVEEDORES_AL_31_05_02__3__DB">#REF!</definedName>
    <definedName name="provisão"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provisão"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provisão"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provision" localSheetId="16" hidden="1">{#N/A,#N/A,FALSE,"Aging Summary";#N/A,#N/A,FALSE,"Ratio Analysis";#N/A,#N/A,FALSE,"Test 120 Day Accts";#N/A,#N/A,FALSE,"Tickmarks"}</definedName>
    <definedName name="provision" localSheetId="18" hidden="1">{#N/A,#N/A,FALSE,"Aging Summary";#N/A,#N/A,FALSE,"Ratio Analysis";#N/A,#N/A,FALSE,"Test 120 Day Accts";#N/A,#N/A,FALSE,"Tickmarks"}</definedName>
    <definedName name="provision" hidden="1">{#N/A,#N/A,FALSE,"Aging Summary";#N/A,#N/A,FALSE,"Ratio Analysis";#N/A,#N/A,FALSE,"Test 120 Day Accts";#N/A,#N/A,FALSE,"Tickmarks"}</definedName>
    <definedName name="Provisión" localSheetId="16" hidden="1">{#N/A,#N/A,FALSE,"Aging Summary";#N/A,#N/A,FALSE,"Ratio Analysis";#N/A,#N/A,FALSE,"Test 120 Day Accts";#N/A,#N/A,FALSE,"Tickmarks"}</definedName>
    <definedName name="Provisión" localSheetId="18" hidden="1">{#N/A,#N/A,FALSE,"Aging Summary";#N/A,#N/A,FALSE,"Ratio Analysis";#N/A,#N/A,FALSE,"Test 120 Day Accts";#N/A,#N/A,FALSE,"Tickmarks"}</definedName>
    <definedName name="Provisión" hidden="1">{#N/A,#N/A,FALSE,"Aging Summary";#N/A,#N/A,FALSE,"Ratio Analysis";#N/A,#N/A,FALSE,"Test 120 Day Accts";#N/A,#N/A,FALSE,"Tickmarks"}</definedName>
    <definedName name="provision_1" localSheetId="16" hidden="1">{#N/A,#N/A,FALSE,"Aging Summary";#N/A,#N/A,FALSE,"Ratio Analysis";#N/A,#N/A,FALSE,"Test 120 Day Accts";#N/A,#N/A,FALSE,"Tickmarks"}</definedName>
    <definedName name="provision_1" localSheetId="18" hidden="1">{#N/A,#N/A,FALSE,"Aging Summary";#N/A,#N/A,FALSE,"Ratio Analysis";#N/A,#N/A,FALSE,"Test 120 Day Accts";#N/A,#N/A,FALSE,"Tickmarks"}</definedName>
    <definedName name="provision_1" hidden="1">{#N/A,#N/A,FALSE,"Aging Summary";#N/A,#N/A,FALSE,"Ratio Analysis";#N/A,#N/A,FALSE,"Test 120 Day Accts";#N/A,#N/A,FALSE,"Tickmarks"}</definedName>
    <definedName name="provision_2" localSheetId="16" hidden="1">{#N/A,#N/A,FALSE,"Aging Summary";#N/A,#N/A,FALSE,"Ratio Analysis";#N/A,#N/A,FALSE,"Test 120 Day Accts";#N/A,#N/A,FALSE,"Tickmarks"}</definedName>
    <definedName name="provision_2" localSheetId="18" hidden="1">{#N/A,#N/A,FALSE,"Aging Summary";#N/A,#N/A,FALSE,"Ratio Analysis";#N/A,#N/A,FALSE,"Test 120 Day Accts";#N/A,#N/A,FALSE,"Tickmarks"}</definedName>
    <definedName name="provision_2" hidden="1">{#N/A,#N/A,FALSE,"Aging Summary";#N/A,#N/A,FALSE,"Ratio Analysis";#N/A,#N/A,FALSE,"Test 120 Day Accts";#N/A,#N/A,FALSE,"Tickmarks"}</definedName>
    <definedName name="provision_3" localSheetId="16" hidden="1">{#N/A,#N/A,FALSE,"Aging Summary";#N/A,#N/A,FALSE,"Ratio Analysis";#N/A,#N/A,FALSE,"Test 120 Day Accts";#N/A,#N/A,FALSE,"Tickmarks"}</definedName>
    <definedName name="provision_3" localSheetId="18" hidden="1">{#N/A,#N/A,FALSE,"Aging Summary";#N/A,#N/A,FALSE,"Ratio Analysis";#N/A,#N/A,FALSE,"Test 120 Day Accts";#N/A,#N/A,FALSE,"Tickmarks"}</definedName>
    <definedName name="provision_3" hidden="1">{#N/A,#N/A,FALSE,"Aging Summary";#N/A,#N/A,FALSE,"Ratio Analysis";#N/A,#N/A,FALSE,"Test 120 Day Accts";#N/A,#N/A,FALSE,"Tickmarks"}</definedName>
    <definedName name="Provision_Cuentas_Incobrables">#REF!</definedName>
    <definedName name="Provision_Impuesto_Renta">#REF!</definedName>
    <definedName name="Provision_Indemnización_Años_de_Servicio">#REF!</definedName>
    <definedName name="Provisión_julio___Usos">#REF!</definedName>
    <definedName name="provisiones"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provisiones"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provisiones"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Provisiones_N">#REF!</definedName>
    <definedName name="PROVREMUNER102005" localSheetId="16" hidden="1">{"v_detalle",#N/A,FALSE,"RES_V";"detalle",#N/A,FALSE,"RES_G";"axa_detalle",#N/A,FALSE,"RES_AXA"}</definedName>
    <definedName name="PROVREMUNER102005" localSheetId="18" hidden="1">{"v_detalle",#N/A,FALSE,"RES_V";"detalle",#N/A,FALSE,"RES_G";"axa_detalle",#N/A,FALSE,"RES_AXA"}</definedName>
    <definedName name="PROVREMUNER102005" hidden="1">{"v_detalle",#N/A,FALSE,"RES_V";"detalle",#N/A,FALSE,"RES_G";"axa_detalle",#N/A,FALSE,"RES_AXA"}</definedName>
    <definedName name="Proy.Centauro">#REF!</definedName>
    <definedName name="PROY04" hidden="1">#REF!</definedName>
    <definedName name="PROY2004" hidden="1">#REF!</definedName>
    <definedName name="Proyec.Indic">#REF!</definedName>
    <definedName name="Proyección1" localSheetId="16"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Proyección1" localSheetId="18"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Proyección1" hidden="1">{#N/A,#N/A,FALSE,"RLI Junio  1997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vacaciones";#N/A,#N/A,FALSE,"Contribuciones";#N/A,#N/A,FALSE,"Dif. C-M CPI Finan. y Tribut.";#N/A,#N/A,FALSE,"Act. Fijo Financiero-Tributario";#N/A,#N/A,FALSE,"Automóviles";#N/A,#N/A,FALSE,"Valorización Existencias";#N/A,#N/A,FALSE,"Inversión empresas relacionadas";#N/A,#N/A,FALSE,"Mayor valor inversiones";#N/A,#N/A,FALSE,"Indemnización años de servicios";#N/A,#N/A,FALSE,"Amortización líneas telefónicas";#N/A,#N/A,FALSE,"Remodelaciones ";#N/A,#N/A,FALSE,"Gastos diferidos";#N/A,#N/A,FALSE,"Crédito por donaciones";#N/A,#N/A,FALSE,"Crédito por renta zona franca"}</definedName>
    <definedName name="PROYECCIONRLI" localSheetId="16" hidden="1">{#N/A,#N/A,FALSE,"Aging Summary";#N/A,#N/A,FALSE,"Ratio Analysis";#N/A,#N/A,FALSE,"Test 120 Day Accts";#N/A,#N/A,FALSE,"Tickmarks"}</definedName>
    <definedName name="PROYECCIONRLI" localSheetId="18" hidden="1">{#N/A,#N/A,FALSE,"Aging Summary";#N/A,#N/A,FALSE,"Ratio Analysis";#N/A,#N/A,FALSE,"Test 120 Day Accts";#N/A,#N/A,FALSE,"Tickmarks"}</definedName>
    <definedName name="PROYECCIONRLI" hidden="1">{#N/A,#N/A,FALSE,"Aging Summary";#N/A,#N/A,FALSE,"Ratio Analysis";#N/A,#N/A,FALSE,"Test 120 Day Accts";#N/A,#N/A,FALSE,"Tickmarks"}</definedName>
    <definedName name="proyectos">#REF!</definedName>
    <definedName name="Prt_18ppm">#REF!</definedName>
    <definedName name="prtu" localSheetId="16" hidden="1">{#N/A,#N/A,FALSE,"Aging Summary";#N/A,#N/A,FALSE,"Ratio Analysis";#N/A,#N/A,FALSE,"Test 120 Day Accts";#N/A,#N/A,FALSE,"Tickmarks"}</definedName>
    <definedName name="prtu" localSheetId="18" hidden="1">{#N/A,#N/A,FALSE,"Aging Summary";#N/A,#N/A,FALSE,"Ratio Analysis";#N/A,#N/A,FALSE,"Test 120 Day Accts";#N/A,#N/A,FALSE,"Tickmarks"}</definedName>
    <definedName name="prtu" hidden="1">{#N/A,#N/A,FALSE,"Aging Summary";#N/A,#N/A,FALSE,"Ratio Analysis";#N/A,#N/A,FALSE,"Test 120 Day Accts";#N/A,#N/A,FALSE,"Tickmarks"}</definedName>
    <definedName name="PRUE" localSheetId="16" hidden="1">{#N/A,#N/A,FALSE,"Aging Summary";#N/A,#N/A,FALSE,"Ratio Analysis";#N/A,#N/A,FALSE,"Test 120 Day Accts";#N/A,#N/A,FALSE,"Tickmarks"}</definedName>
    <definedName name="PRUE" localSheetId="18" hidden="1">{#N/A,#N/A,FALSE,"Aging Summary";#N/A,#N/A,FALSE,"Ratio Analysis";#N/A,#N/A,FALSE,"Test 120 Day Accts";#N/A,#N/A,FALSE,"Tickmarks"}</definedName>
    <definedName name="PRUE" hidden="1">{#N/A,#N/A,FALSE,"Aging Summary";#N/A,#N/A,FALSE,"Ratio Analysis";#N/A,#N/A,FALSE,"Test 120 Day Accts";#N/A,#N/A,FALSE,"Tickmarks"}</definedName>
    <definedName name="prueba" localSheetId="16" hidden="1">{#N/A,#N/A,FALSE,"Aging Summary";#N/A,#N/A,FALSE,"Ratio Analysis";#N/A,#N/A,FALSE,"Test 120 Day Accts";#N/A,#N/A,FALSE,"Tickmarks"}</definedName>
    <definedName name="prueba" localSheetId="18" hidden="1">{#N/A,#N/A,FALSE,"Aging Summary";#N/A,#N/A,FALSE,"Ratio Analysis";#N/A,#N/A,FALSE,"Test 120 Day Accts";#N/A,#N/A,FALSE,"Tickmarks"}</definedName>
    <definedName name="prueba" hidden="1">{#N/A,#N/A,FALSE,"Aging Summary";#N/A,#N/A,FALSE,"Ratio Analysis";#N/A,#N/A,FALSE,"Test 120 Day Accts";#N/A,#N/A,FALSE,"Tickmarks"}</definedName>
    <definedName name="prueba_1" localSheetId="16" hidden="1">{#N/A,#N/A,FALSE,"Aging Summary";#N/A,#N/A,FALSE,"Ratio Analysis";#N/A,#N/A,FALSE,"Test 120 Day Accts";#N/A,#N/A,FALSE,"Tickmarks"}</definedName>
    <definedName name="prueba_1" localSheetId="18" hidden="1">{#N/A,#N/A,FALSE,"Aging Summary";#N/A,#N/A,FALSE,"Ratio Analysis";#N/A,#N/A,FALSE,"Test 120 Day Accts";#N/A,#N/A,FALSE,"Tickmarks"}</definedName>
    <definedName name="prueba_1" hidden="1">{#N/A,#N/A,FALSE,"Aging Summary";#N/A,#N/A,FALSE,"Ratio Analysis";#N/A,#N/A,FALSE,"Test 120 Day Accts";#N/A,#N/A,FALSE,"Tickmarks"}</definedName>
    <definedName name="PRUEBA1">"VGL061"</definedName>
    <definedName name="PRUEBA2">"V2004-05-31"</definedName>
    <definedName name="Prueba3" localSheetId="16" hidden="1">{#N/A,#N/A,FALSE,"Aging Summary";#N/A,#N/A,FALSE,"Ratio Analysis";#N/A,#N/A,FALSE,"Test 120 Day Accts";#N/A,#N/A,FALSE,"Tickmarks"}</definedName>
    <definedName name="Prueba3" localSheetId="18" hidden="1">{#N/A,#N/A,FALSE,"Aging Summary";#N/A,#N/A,FALSE,"Ratio Analysis";#N/A,#N/A,FALSE,"Test 120 Day Accts";#N/A,#N/A,FALSE,"Tickmarks"}</definedName>
    <definedName name="Prueba3" hidden="1">{#N/A,#N/A,FALSE,"Aging Summary";#N/A,#N/A,FALSE,"Ratio Analysis";#N/A,#N/A,FALSE,"Test 120 Day Accts";#N/A,#N/A,FALSE,"Tickmarks"}</definedName>
    <definedName name="PSPSP" localSheetId="16">DIN!PSPSP</definedName>
    <definedName name="PSPSP" localSheetId="18">#N/A</definedName>
    <definedName name="PSPSP">[0]!PSPSP</definedName>
    <definedName name="pst" hidden="1">#REF!</definedName>
    <definedName name="Psta">#REF!</definedName>
    <definedName name="Psv">#REF!</definedName>
    <definedName name="Psvs">#REF!</definedName>
    <definedName name="pt">#REF!</definedName>
    <definedName name="PTAX">#REF!</definedName>
    <definedName name="Pte">#REF!</definedName>
    <definedName name="ptene">#REF!</definedName>
    <definedName name="Ptes">#REF!</definedName>
    <definedName name="ptfeb">#REF!</definedName>
    <definedName name="Ptmo.socio">#REF!</definedName>
    <definedName name="Ptmo_BCI_MCS">#REF!</definedName>
    <definedName name="Ptmo_BcoChile">#REF!</definedName>
    <definedName name="Ptmo_BcoStgo">#REF!</definedName>
    <definedName name="Ptmo_Citibank">#REF!</definedName>
    <definedName name="Ptmo_Diners">#REF!</definedName>
    <definedName name="PU" localSheetId="16" hidden="1">{"'Demand Units'!$X$11:$AD$45"}</definedName>
    <definedName name="PU" localSheetId="18" hidden="1">{"'Demand Units'!$X$11:$AD$45"}</definedName>
    <definedName name="PU" hidden="1">{"'Demand Units'!$X$11:$AD$45"}</definedName>
    <definedName name="PUB_FileID" hidden="1">"L10004026.xls"</definedName>
    <definedName name="PUB_UserID" hidden="1">"MAYERX"</definedName>
    <definedName name="purchasing">#REF!</definedName>
    <definedName name="putalalesera" localSheetId="16" hidden="1">{#N/A,#N/A,FALSE,"Aging Summary";#N/A,#N/A,FALSE,"Ratio Analysis";#N/A,#N/A,FALSE,"Test 120 Day Accts";#N/A,#N/A,FALSE,"Tickmarks"}</definedName>
    <definedName name="putalalesera" localSheetId="18" hidden="1">{#N/A,#N/A,FALSE,"Aging Summary";#N/A,#N/A,FALSE,"Ratio Analysis";#N/A,#N/A,FALSE,"Test 120 Day Accts";#N/A,#N/A,FALSE,"Tickmarks"}</definedName>
    <definedName name="putalalesera" hidden="1">{#N/A,#N/A,FALSE,"Aging Summary";#N/A,#N/A,FALSE,"Ratio Analysis";#N/A,#N/A,FALSE,"Test 120 Day Accts";#N/A,#N/A,FALSE,"Tickmarks"}</definedName>
    <definedName name="putalawea" localSheetId="16" hidden="1">{#N/A,#N/A,FALSE,"Aging Summary";#N/A,#N/A,FALSE,"Ratio Analysis";#N/A,#N/A,FALSE,"Test 120 Day Accts";#N/A,#N/A,FALSE,"Tickmarks"}</definedName>
    <definedName name="putalawea" localSheetId="18" hidden="1">{#N/A,#N/A,FALSE,"Aging Summary";#N/A,#N/A,FALSE,"Ratio Analysis";#N/A,#N/A,FALSE,"Test 120 Day Accts";#N/A,#N/A,FALSE,"Tickmarks"}</definedName>
    <definedName name="putalawea" hidden="1">{#N/A,#N/A,FALSE,"Aging Summary";#N/A,#N/A,FALSE,"Ratio Analysis";#N/A,#N/A,FALSE,"Test 120 Day Accts";#N/A,#N/A,FALSE,"Tickmarks"}</definedName>
    <definedName name="putawea" localSheetId="16" hidden="1">{#N/A,#N/A,FALSE,"Aging Summary";#N/A,#N/A,FALSE,"Ratio Analysis";#N/A,#N/A,FALSE,"Test 120 Day Accts";#N/A,#N/A,FALSE,"Tickmarks"}</definedName>
    <definedName name="putawea" localSheetId="18" hidden="1">{#N/A,#N/A,FALSE,"Aging Summary";#N/A,#N/A,FALSE,"Ratio Analysis";#N/A,#N/A,FALSE,"Test 120 Day Accts";#N/A,#N/A,FALSE,"Tickmarks"}</definedName>
    <definedName name="putawea" hidden="1">{#N/A,#N/A,FALSE,"Aging Summary";#N/A,#N/A,FALSE,"Ratio Analysis";#N/A,#N/A,FALSE,"Test 120 Day Accts";#N/A,#N/A,FALSE,"Tickmarks"}</definedName>
    <definedName name="puto" localSheetId="16" hidden="1">{#N/A,#N/A,FALSE,"Aging Summary";#N/A,#N/A,FALSE,"Ratio Analysis";#N/A,#N/A,FALSE,"Test 120 Day Accts";#N/A,#N/A,FALSE,"Tickmarks"}</definedName>
    <definedName name="puto" localSheetId="18" hidden="1">{#N/A,#N/A,FALSE,"Aging Summary";#N/A,#N/A,FALSE,"Ratio Analysis";#N/A,#N/A,FALSE,"Test 120 Day Accts";#N/A,#N/A,FALSE,"Tickmarks"}</definedName>
    <definedName name="puto" hidden="1">{#N/A,#N/A,FALSE,"Aging Summary";#N/A,#N/A,FALSE,"Ratio Analysis";#N/A,#N/A,FALSE,"Test 120 Day Accts";#N/A,#N/A,FALSE,"Tickmarks"}</definedName>
    <definedName name="putra" localSheetId="16" hidden="1">{#N/A,#N/A,FALSE,"Aging Summary";#N/A,#N/A,FALSE,"Ratio Analysis";#N/A,#N/A,FALSE,"Test 120 Day Accts";#N/A,#N/A,FALSE,"Tickmarks"}</definedName>
    <definedName name="putra" localSheetId="18" hidden="1">{#N/A,#N/A,FALSE,"Aging Summary";#N/A,#N/A,FALSE,"Ratio Analysis";#N/A,#N/A,FALSE,"Test 120 Day Accts";#N/A,#N/A,FALSE,"Tickmarks"}</definedName>
    <definedName name="putra" hidden="1">{#N/A,#N/A,FALSE,"Aging Summary";#N/A,#N/A,FALSE,"Ratio Analysis";#N/A,#N/A,FALSE,"Test 120 Day Accts";#N/A,#N/A,FALSE,"Tickmarks"}</definedName>
    <definedName name="pwoefù" localSheetId="16" hidden="1">{#N/A,#N/A,TRUE,"Proposal";#N/A,#N/A,TRUE,"Assumptions";#N/A,#N/A,TRUE,"Net Income";#N/A,#N/A,TRUE,"Balsheet";#N/A,#N/A,TRUE,"Capex";#N/A,#N/A,TRUE,"Volumes";#N/A,#N/A,TRUE,"Revenues";#N/A,#N/A,TRUE,"Var.Costs";#N/A,#N/A,TRUE,"Personnel";#N/A,#N/A,TRUE,"Other costs";#N/A,#N/A,TRUE,"MKTG and G&amp;A"}</definedName>
    <definedName name="pwoefù" localSheetId="18" hidden="1">{#N/A,#N/A,TRUE,"Proposal";#N/A,#N/A,TRUE,"Assumptions";#N/A,#N/A,TRUE,"Net Income";#N/A,#N/A,TRUE,"Balsheet";#N/A,#N/A,TRUE,"Capex";#N/A,#N/A,TRUE,"Volumes";#N/A,#N/A,TRUE,"Revenues";#N/A,#N/A,TRUE,"Var.Costs";#N/A,#N/A,TRUE,"Personnel";#N/A,#N/A,TRUE,"Other costs";#N/A,#N/A,TRUE,"MKTG and G&amp;A"}</definedName>
    <definedName name="pwoefù" hidden="1">{#N/A,#N/A,TRUE,"Proposal";#N/A,#N/A,TRUE,"Assumptions";#N/A,#N/A,TRUE,"Net Income";#N/A,#N/A,TRUE,"Balsheet";#N/A,#N/A,TRUE,"Capex";#N/A,#N/A,TRUE,"Volumes";#N/A,#N/A,TRUE,"Revenues";#N/A,#N/A,TRUE,"Var.Costs";#N/A,#N/A,TRUE,"Personnel";#N/A,#N/A,TRUE,"Other costs";#N/A,#N/A,TRUE,"MKTG and G&amp;A"}</definedName>
    <definedName name="pwoefu_2" localSheetId="16" hidden="1">{#N/A,#N/A,TRUE,"Proposal";#N/A,#N/A,TRUE,"Assumptions";#N/A,#N/A,TRUE,"Net Income";#N/A,#N/A,TRUE,"Balsheet";#N/A,#N/A,TRUE,"Capex";#N/A,#N/A,TRUE,"Volumes";#N/A,#N/A,TRUE,"Revenues";#N/A,#N/A,TRUE,"Var.Costs";#N/A,#N/A,TRUE,"Personnel";#N/A,#N/A,TRUE,"Other costs";#N/A,#N/A,TRUE,"MKTG and G&amp;A"}</definedName>
    <definedName name="pwoefu_2" localSheetId="18" hidden="1">{#N/A,#N/A,TRUE,"Proposal";#N/A,#N/A,TRUE,"Assumptions";#N/A,#N/A,TRUE,"Net Income";#N/A,#N/A,TRUE,"Balsheet";#N/A,#N/A,TRUE,"Capex";#N/A,#N/A,TRUE,"Volumes";#N/A,#N/A,TRUE,"Revenues";#N/A,#N/A,TRUE,"Var.Costs";#N/A,#N/A,TRUE,"Personnel";#N/A,#N/A,TRUE,"Other costs";#N/A,#N/A,TRUE,"MKTG and G&amp;A"}</definedName>
    <definedName name="pwoefu_2" hidden="1">{#N/A,#N/A,TRUE,"Proposal";#N/A,#N/A,TRUE,"Assumptions";#N/A,#N/A,TRUE,"Net Income";#N/A,#N/A,TRUE,"Balsheet";#N/A,#N/A,TRUE,"Capex";#N/A,#N/A,TRUE,"Volumes";#N/A,#N/A,TRUE,"Revenues";#N/A,#N/A,TRUE,"Var.Costs";#N/A,#N/A,TRUE,"Personnel";#N/A,#N/A,TRUE,"Other costs";#N/A,#N/A,TRUE,"MKTG and G&amp;A"}</definedName>
    <definedName name="pwoefu_3" localSheetId="16" hidden="1">{#N/A,#N/A,TRUE,"Proposal";#N/A,#N/A,TRUE,"Assumptions";#N/A,#N/A,TRUE,"Net Income";#N/A,#N/A,TRUE,"Balsheet";#N/A,#N/A,TRUE,"Capex";#N/A,#N/A,TRUE,"Volumes";#N/A,#N/A,TRUE,"Revenues";#N/A,#N/A,TRUE,"Var.Costs";#N/A,#N/A,TRUE,"Personnel";#N/A,#N/A,TRUE,"Other costs";#N/A,#N/A,TRUE,"MKTG and G&amp;A"}</definedName>
    <definedName name="pwoefu_3" localSheetId="18" hidden="1">{#N/A,#N/A,TRUE,"Proposal";#N/A,#N/A,TRUE,"Assumptions";#N/A,#N/A,TRUE,"Net Income";#N/A,#N/A,TRUE,"Balsheet";#N/A,#N/A,TRUE,"Capex";#N/A,#N/A,TRUE,"Volumes";#N/A,#N/A,TRUE,"Revenues";#N/A,#N/A,TRUE,"Var.Costs";#N/A,#N/A,TRUE,"Personnel";#N/A,#N/A,TRUE,"Other costs";#N/A,#N/A,TRUE,"MKTG and G&amp;A"}</definedName>
    <definedName name="pwoefu_3" hidden="1">{#N/A,#N/A,TRUE,"Proposal";#N/A,#N/A,TRUE,"Assumptions";#N/A,#N/A,TRUE,"Net Income";#N/A,#N/A,TRUE,"Balsheet";#N/A,#N/A,TRUE,"Capex";#N/A,#N/A,TRUE,"Volumes";#N/A,#N/A,TRUE,"Revenues";#N/A,#N/A,TRUE,"Var.Costs";#N/A,#N/A,TRUE,"Personnel";#N/A,#N/A,TRUE,"Other costs";#N/A,#N/A,TRUE,"MKTG and G&amp;A"}</definedName>
    <definedName name="PY_Accounts_Payable">#REF!</definedName>
    <definedName name="PY_Accounts_Receivable">#REF!</definedName>
    <definedName name="PY_Administration">#REF!</definedName>
    <definedName name="PY_Bonds_Payable">#REF!</definedName>
    <definedName name="PY_Cash">#REF!</definedName>
    <definedName name="PY_Cash_Div_Dec">#REF!</definedName>
    <definedName name="PY_Common_Equity">#REF!</definedName>
    <definedName name="PY_Common_Stock">#REF!</definedName>
    <definedName name="PY_Cost_of_Sales">#REF!</definedName>
    <definedName name="PY_Current_Liabilities">#REF!</definedName>
    <definedName name="PY_Current_Portion_of_Long_Term_Debt">#REF!</definedName>
    <definedName name="PY_Deferred_Income_Taxes">#REF!</definedName>
    <definedName name="PY_Deferred_Income_Taxes_LT">#REF!</definedName>
    <definedName name="PY_Deferred_Taxes">#REF!</definedName>
    <definedName name="PY_Depreciation">#REF!</definedName>
    <definedName name="PY_Dividends_Payable">#REF!</definedName>
    <definedName name="PY_Gross_Profit">#REF!</definedName>
    <definedName name="PY_Inc_Bef_Tax">#REF!</definedName>
    <definedName name="PY_Income_Taxes_Payable">#REF!</definedName>
    <definedName name="PY_Intangible_Assets">#REF!</definedName>
    <definedName name="PY_Intercompany_Accounts_Receivable">#REF!</definedName>
    <definedName name="PY_Interest_Expense">#REF!</definedName>
    <definedName name="PY_Inventory">#REF!</definedName>
    <definedName name="PY_LIABIL_EQUITY">#REF!</definedName>
    <definedName name="PY_LT_Debt">#REF!</definedName>
    <definedName name="PY_Market_Value_of_Equity">#REF!</definedName>
    <definedName name="PY_Marketable_Sec">#REF!</definedName>
    <definedName name="PY_NET_PROFIT">#REF!</definedName>
    <definedName name="PY_Net_Revenue">#REF!</definedName>
    <definedName name="PY_Operating_Inc">#REF!</definedName>
    <definedName name="PY_Operating_Income">#REF!</definedName>
    <definedName name="PY_Other_Curr_Assets">#REF!</definedName>
    <definedName name="PY_Other_Exp">#REF!</definedName>
    <definedName name="PY_Other_LT_Assets">#REF!</definedName>
    <definedName name="PY_Other_LT_Liabilities">#REF!</definedName>
    <definedName name="PY_Preferred_Stock">#REF!</definedName>
    <definedName name="PY_QUICK_ASSETS">#REF!</definedName>
    <definedName name="PY_Retained_Earnings">#REF!</definedName>
    <definedName name="PY_Selling">#REF!</definedName>
    <definedName name="py_share_equity">#REF!</definedName>
    <definedName name="PY_Tangible_Assets">#REF!</definedName>
    <definedName name="PY_Tangible_Net_Worth">#REF!</definedName>
    <definedName name="PY_Taxes">#REF!</definedName>
    <definedName name="PY_TOTAL_ASSETS">#REF!</definedName>
    <definedName name="PY_TOTAL_CURR_ASSETS">#REF!</definedName>
    <definedName name="PY_TOTAL_DEBT">#REF!</definedName>
    <definedName name="PY_TOTAL_EQUITY">#REF!</definedName>
    <definedName name="PY_Treasury_Stock">#REF!</definedName>
    <definedName name="PY_Unamortized_Bond_Discount">#REF!</definedName>
    <definedName name="PY_Weighted_Average">#REF!</definedName>
    <definedName name="PY_Working_Capital">#REF!</definedName>
    <definedName name="PY2_Accounts_Receivable">#REF!</definedName>
    <definedName name="PY2_Administration">#REF!</definedName>
    <definedName name="PY2_Bonds_Payable">#REF!</definedName>
    <definedName name="PY2_Cash">#REF!</definedName>
    <definedName name="PY2_Common_Equity">#REF!</definedName>
    <definedName name="PY2_Cost_of_Sales">#REF!</definedName>
    <definedName name="PY2_Current_Liabilities">#REF!</definedName>
    <definedName name="PY2_Deferred_Income_Taxes">#REF!</definedName>
    <definedName name="PY2_Deferred_Income_Taxes_LT">#REF!</definedName>
    <definedName name="PY2_Deferred_Taxes">#REF!</definedName>
    <definedName name="PY2_Depreciation">#REF!</definedName>
    <definedName name="PY2_Gross_Profit">#REF!</definedName>
    <definedName name="PY2_Inc_Bef_Tax">#REF!</definedName>
    <definedName name="PY2_Intangible_Assets">#REF!</definedName>
    <definedName name="PY2_Interest_Expense">#REF!</definedName>
    <definedName name="PY2_Inventory">#REF!</definedName>
    <definedName name="PY2_LIABIL_EQUITY">#REF!</definedName>
    <definedName name="PY2_LT_Debt">#REF!</definedName>
    <definedName name="PY2_Marketable_Sec">#REF!</definedName>
    <definedName name="PY2_NET_PROFIT">#REF!</definedName>
    <definedName name="PY2_Net_Revenue">#REF!</definedName>
    <definedName name="PY2_Operating_Inc">#REF!</definedName>
    <definedName name="PY2_Operating_Income">#REF!</definedName>
    <definedName name="PY2_Other_Curr_Assets">#REF!</definedName>
    <definedName name="PY2_Other_Exp.">#REF!</definedName>
    <definedName name="PY2_Other_LT_Assets">#REF!</definedName>
    <definedName name="PY2_Other_LT_Liabilities">#REF!</definedName>
    <definedName name="PY2_Preferred_Stock">#REF!</definedName>
    <definedName name="PY2_QUICK_ASSETS">#REF!</definedName>
    <definedName name="PY2_Retained_Earnings">#REF!</definedName>
    <definedName name="PY2_Selling">#REF!</definedName>
    <definedName name="PY2_Tangible_Assets">#REF!</definedName>
    <definedName name="PY2_Tangible_Net_Worth">#REF!</definedName>
    <definedName name="PY2_Taxes">#REF!</definedName>
    <definedName name="PY2_TOTAL_ASSETS">#REF!</definedName>
    <definedName name="PY2_TOTAL_CURR_ASSETS">#REF!</definedName>
    <definedName name="PY2_TOTAL_DEBT">#REF!</definedName>
    <definedName name="PY2_TOTAL_EQUITY">#REF!</definedName>
    <definedName name="PY2_Unamortized_Bond_Discount">#REF!</definedName>
    <definedName name="PY2_Working_Capital">#REF!</definedName>
    <definedName name="PYGGESTION1">#REF!</definedName>
    <definedName name="PYGGESTION2">#REF!</definedName>
    <definedName name="PYGGESTION3">#REF!</definedName>
    <definedName name="PYGPGC1">#REF!</definedName>
    <definedName name="PYGPGC2">#REF!</definedName>
    <definedName name="PYGPGC3">#REF!</definedName>
    <definedName name="PYGS" localSheetId="16" hidden="1">{#N/A,#N/A,FALSE,"Aging Summary";#N/A,#N/A,FALSE,"Ratio Analysis";#N/A,#N/A,FALSE,"Test 120 Day Accts";#N/A,#N/A,FALSE,"Tickmarks"}</definedName>
    <definedName name="PYGS" localSheetId="18" hidden="1">{#N/A,#N/A,FALSE,"Aging Summary";#N/A,#N/A,FALSE,"Ratio Analysis";#N/A,#N/A,FALSE,"Test 120 Day Accts";#N/A,#N/A,FALSE,"Tickmarks"}</definedName>
    <definedName name="PYGS" hidden="1">{#N/A,#N/A,FALSE,"Aging Summary";#N/A,#N/A,FALSE,"Ratio Analysis";#N/A,#N/A,FALSE,"Test 120 Day Accts";#N/A,#N/A,FALSE,"Tickmarks"}</definedName>
    <definedName name="PYR" localSheetId="16" hidden="1">{"'Hoja1'!$A$3:$B$21"}</definedName>
    <definedName name="PYR" localSheetId="18" hidden="1">{"'Hoja1'!$A$3:$B$21"}</definedName>
    <definedName name="PYR" hidden="1">{"'Hoja1'!$A$3:$B$21"}</definedName>
    <definedName name="q" localSheetId="16" hidden="1">{#N/A,#N/A,FALSE,"Aging Summary";#N/A,#N/A,FALSE,"Ratio Analysis";#N/A,#N/A,FALSE,"Test 120 Day Accts";#N/A,#N/A,FALSE,"Tickmarks"}</definedName>
    <definedName name="q" localSheetId="18" hidden="1">{#N/A,#N/A,FALSE,"Aging Summary";#N/A,#N/A,FALSE,"Ratio Analysis";#N/A,#N/A,FALSE,"Test 120 Day Accts";#N/A,#N/A,FALSE,"Tickmarks"}</definedName>
    <definedName name="q" hidden="1">{#N/A,#N/A,FALSE,"Aging Summary";#N/A,#N/A,FALSE,"Ratio Analysis";#N/A,#N/A,FALSE,"Test 120 Day Accts";#N/A,#N/A,FALSE,"Tickmarks"}</definedName>
    <definedName name="Q_COSTO_CAPACITACION">#REF!</definedName>
    <definedName name="q0" localSheetId="16" hidden="1">{"'Demand Units'!$Z$2:$AF$53"}</definedName>
    <definedName name="q0" localSheetId="18" hidden="1">{"'Demand Units'!$Z$2:$AF$53"}</definedName>
    <definedName name="q0" hidden="1">{"'Demand Units'!$Z$2:$AF$53"}</definedName>
    <definedName name="Q3versusSeg" localSheetId="16" hidden="1">{"Monthly6Q",#N/A,FALSE,"0614ESL"}</definedName>
    <definedName name="Q3versusSeg" localSheetId="18" hidden="1">{"Monthly6Q",#N/A,FALSE,"0614ESL"}</definedName>
    <definedName name="Q3versusSeg" hidden="1">{"Monthly6Q",#N/A,FALSE,"0614ESL"}</definedName>
    <definedName name="Q3vsSeg" localSheetId="16" hidden="1">{"Monthly6Q",#N/A,FALSE,"0614ESL"}</definedName>
    <definedName name="Q3vsSeg" localSheetId="18" hidden="1">{"Monthly6Q",#N/A,FALSE,"0614ESL"}</definedName>
    <definedName name="Q3vsSeg" hidden="1">{"Monthly6Q",#N/A,FALSE,"0614ESL"}</definedName>
    <definedName name="Q3VSSEG1" localSheetId="16" hidden="1">{"Monthly6Q",#N/A,FALSE,"0614ESL"}</definedName>
    <definedName name="Q3VSSEG1" localSheetId="18" hidden="1">{"Monthly6Q",#N/A,FALSE,"0614ESL"}</definedName>
    <definedName name="Q3VSSEG1" hidden="1">{"Monthly6Q",#N/A,FALSE,"0614ESL"}</definedName>
    <definedName name="qa" localSheetId="16" hidden="1">{#N/A,#N/A,FALSE,"Aging Summary";#N/A,#N/A,FALSE,"Ratio Analysis";#N/A,#N/A,FALSE,"Test 120 Day Accts";#N/A,#N/A,FALSE,"Tickmarks"}</definedName>
    <definedName name="qa" localSheetId="18" hidden="1">{#N/A,#N/A,FALSE,"Aging Summary";#N/A,#N/A,FALSE,"Ratio Analysis";#N/A,#N/A,FALSE,"Test 120 Day Accts";#N/A,#N/A,FALSE,"Tickmarks"}</definedName>
    <definedName name="qa" hidden="1">{#N/A,#N/A,FALSE,"Aging Summary";#N/A,#N/A,FALSE,"Ratio Analysis";#N/A,#N/A,FALSE,"Test 120 Day Accts";#N/A,#N/A,FALSE,"Tickmarks"}</definedName>
    <definedName name="qaqaqaqqqqqqqqq"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qaqaqaqqqqqqqqq"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qaqaqaqqqqqqqqq"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QAS" localSheetId="16" hidden="1">{#N/A,#N/A,TRUE,"Proposal";#N/A,#N/A,TRUE,"Assumptions";#N/A,#N/A,TRUE,"Net Income";#N/A,#N/A,TRUE,"Balsheet";#N/A,#N/A,TRUE,"Capex";#N/A,#N/A,TRUE,"Volumes";#N/A,#N/A,TRUE,"Revenues";#N/A,#N/A,TRUE,"Var.Costs";#N/A,#N/A,TRUE,"Personnel";#N/A,#N/A,TRUE,"Other costs";#N/A,#N/A,TRUE,"MKTG and G&amp;A"}</definedName>
    <definedName name="QAS" localSheetId="18" hidden="1">{#N/A,#N/A,TRUE,"Proposal";#N/A,#N/A,TRUE,"Assumptions";#N/A,#N/A,TRUE,"Net Income";#N/A,#N/A,TRUE,"Balsheet";#N/A,#N/A,TRUE,"Capex";#N/A,#N/A,TRUE,"Volumes";#N/A,#N/A,TRUE,"Revenues";#N/A,#N/A,TRUE,"Var.Costs";#N/A,#N/A,TRUE,"Personnel";#N/A,#N/A,TRUE,"Other costs";#N/A,#N/A,TRUE,"MKTG and G&amp;A"}</definedName>
    <definedName name="QAS" hidden="1">{#N/A,#N/A,TRUE,"Proposal";#N/A,#N/A,TRUE,"Assumptions";#N/A,#N/A,TRUE,"Net Income";#N/A,#N/A,TRUE,"Balsheet";#N/A,#N/A,TRUE,"Capex";#N/A,#N/A,TRUE,"Volumes";#N/A,#N/A,TRUE,"Revenues";#N/A,#N/A,TRUE,"Var.Costs";#N/A,#N/A,TRUE,"Personnel";#N/A,#N/A,TRUE,"Other costs";#N/A,#N/A,TRUE,"MKTG and G&amp;A"}</definedName>
    <definedName name="qazx" localSheetId="16" hidden="1">{#N/A,#N/A,FALSE,"Aging Summary";#N/A,#N/A,FALSE,"Ratio Analysis";#N/A,#N/A,FALSE,"Test 120 Day Accts";#N/A,#N/A,FALSE,"Tickmarks"}</definedName>
    <definedName name="qazx" localSheetId="18" hidden="1">{#N/A,#N/A,FALSE,"Aging Summary";#N/A,#N/A,FALSE,"Ratio Analysis";#N/A,#N/A,FALSE,"Test 120 Day Accts";#N/A,#N/A,FALSE,"Tickmarks"}</definedName>
    <definedName name="qazx" hidden="1">{#N/A,#N/A,FALSE,"Aging Summary";#N/A,#N/A,FALSE,"Ratio Analysis";#N/A,#N/A,FALSE,"Test 120 Day Accts";#N/A,#N/A,FALSE,"Tickmarks"}</definedName>
    <definedName name="qddd" localSheetId="16" hidden="1">{"'WEB azoc prov'!$B$85:$L$123"}</definedName>
    <definedName name="qddd" localSheetId="18" hidden="1">{"'WEB azoc prov'!$B$85:$L$123"}</definedName>
    <definedName name="qddd" hidden="1">{"'WEB azoc prov'!$B$85:$L$123"}</definedName>
    <definedName name="qe" localSheetId="16" hidden="1">{#N/A,#N/A,FALSE,"Aging Summary";#N/A,#N/A,FALSE,"Ratio Analysis";#N/A,#N/A,FALSE,"Test 120 Day Accts";#N/A,#N/A,FALSE,"Tickmarks"}</definedName>
    <definedName name="qe" localSheetId="18" hidden="1">{#N/A,#N/A,FALSE,"Aging Summary";#N/A,#N/A,FALSE,"Ratio Analysis";#N/A,#N/A,FALSE,"Test 120 Day Accts";#N/A,#N/A,FALSE,"Tickmarks"}</definedName>
    <definedName name="qe" hidden="1">{#N/A,#N/A,FALSE,"Aging Summary";#N/A,#N/A,FALSE,"Ratio Analysis";#N/A,#N/A,FALSE,"Test 120 Day Accts";#N/A,#N/A,FALSE,"Tickmarks"}</definedName>
    <definedName name="qedDW" localSheetId="16" hidden="1">{#N/A,#N/A,FALSE,"Aging Summary";#N/A,#N/A,FALSE,"Ratio Analysis";#N/A,#N/A,FALSE,"Test 120 Day Accts";#N/A,#N/A,FALSE,"Tickmarks"}</definedName>
    <definedName name="qedDW" localSheetId="18" hidden="1">{#N/A,#N/A,FALSE,"Aging Summary";#N/A,#N/A,FALSE,"Ratio Analysis";#N/A,#N/A,FALSE,"Test 120 Day Accts";#N/A,#N/A,FALSE,"Tickmarks"}</definedName>
    <definedName name="qedDW" hidden="1">{#N/A,#N/A,FALSE,"Aging Summary";#N/A,#N/A,FALSE,"Ratio Analysis";#N/A,#N/A,FALSE,"Test 120 Day Accts";#N/A,#N/A,FALSE,"Tickmarks"}</definedName>
    <definedName name="qely" localSheetId="16" hidden="1">{#N/A,#N/A,FALSE,"Aging Summary";#N/A,#N/A,FALSE,"Ratio Analysis";#N/A,#N/A,FALSE,"Test 120 Day Accts";#N/A,#N/A,FALSE,"Tickmarks"}</definedName>
    <definedName name="qely" localSheetId="18" hidden="1">{#N/A,#N/A,FALSE,"Aging Summary";#N/A,#N/A,FALSE,"Ratio Analysis";#N/A,#N/A,FALSE,"Test 120 Day Accts";#N/A,#N/A,FALSE,"Tickmarks"}</definedName>
    <definedName name="qely" hidden="1">{#N/A,#N/A,FALSE,"Aging Summary";#N/A,#N/A,FALSE,"Ratio Analysis";#N/A,#N/A,FALSE,"Test 120 Day Accts";#N/A,#N/A,FALSE,"Tickmarks"}</definedName>
    <definedName name="QEQWE" hidden="1">#REF!</definedName>
    <definedName name="qfwfqe"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qfwfqe"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qfwfqe"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qgf.cdc." localSheetId="16" hidden="1">{#N/A,#N/A,FALSE,"S";#N/A,#N/A,FALSE,"A1";#N/A,#N/A,FALSE,"A4";#N/A,#N/A,FALSE,"B";#N/A,#N/A,FALSE,"C";#N/A,#N/A,FALSE,"D";#N/A,#N/A,FALSE,"variables"}</definedName>
    <definedName name="qgf.cdc." localSheetId="18" hidden="1">{#N/A,#N/A,FALSE,"S";#N/A,#N/A,FALSE,"A1";#N/A,#N/A,FALSE,"A4";#N/A,#N/A,FALSE,"B";#N/A,#N/A,FALSE,"C";#N/A,#N/A,FALSE,"D";#N/A,#N/A,FALSE,"variables"}</definedName>
    <definedName name="qgf.cdc." hidden="1">{#N/A,#N/A,FALSE,"S";#N/A,#N/A,FALSE,"A1";#N/A,#N/A,FALSE,"A4";#N/A,#N/A,FALSE,"B";#N/A,#N/A,FALSE,"C";#N/A,#N/A,FALSE,"D";#N/A,#N/A,FALSE,"variables"}</definedName>
    <definedName name="qgq" hidden="1">#REF!</definedName>
    <definedName name="QO" localSheetId="16">DIN!QO</definedName>
    <definedName name="QO" localSheetId="18">#N/A</definedName>
    <definedName name="QO">[0]!QO</definedName>
    <definedName name="qq" localSheetId="16" hidden="1">{#N/A,#N/A,FALSE,"Aging Summary";#N/A,#N/A,FALSE,"Ratio Analysis";#N/A,#N/A,FALSE,"Test 120 Day Accts";#N/A,#N/A,FALSE,"Tickmarks"}</definedName>
    <definedName name="qq" localSheetId="18" hidden="1">{#N/A,#N/A,FALSE,"Aging Summary";#N/A,#N/A,FALSE,"Ratio Analysis";#N/A,#N/A,FALSE,"Test 120 Day Accts";#N/A,#N/A,FALSE,"Tickmarks"}</definedName>
    <definedName name="qq" hidden="1">{#N/A,#N/A,FALSE,"Aging Summary";#N/A,#N/A,FALSE,"Ratio Analysis";#N/A,#N/A,FALSE,"Test 120 Day Accts";#N/A,#N/A,FALSE,"Tickmarks"}</definedName>
    <definedName name="qqfxlCalcReset" hidden="1">FALSE</definedName>
    <definedName name="qqfxlCalculateOnOpen" hidden="1">FALSE</definedName>
    <definedName name="qqfxlFullBoth" hidden="1">TRUE</definedName>
    <definedName name="qqfxlManualBoth" hidden="1">FALSE</definedName>
    <definedName name="qqfxlSheetsBoth" hidden="1">TRUE</definedName>
    <definedName name="qqq" localSheetId="16"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qqq" localSheetId="18"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qqq"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qqqq" hidden="1">#N/A</definedName>
    <definedName name="qqqqq" localSheetId="16" hidden="1">{#N/A,#N/A,FALSE,"voz corporativa";#N/A,#N/A,FALSE,"Transmisión de datos";#N/A,#N/A,FALSE,"Videoconferencia";#N/A,#N/A,FALSE,"Correo electrónico";#N/A,#N/A,FALSE,"Correo de voz";#N/A,#N/A,FALSE,"Megafax";#N/A,#N/A,FALSE,"Edi";#N/A,#N/A,FALSE,"Internet";#N/A,#N/A,FALSE,"VSAT";#N/A,#N/A,FALSE,"ing ult. milla"}</definedName>
    <definedName name="qqqqq" localSheetId="18" hidden="1">{#N/A,#N/A,FALSE,"voz corporativa";#N/A,#N/A,FALSE,"Transmisión de datos";#N/A,#N/A,FALSE,"Videoconferencia";#N/A,#N/A,FALSE,"Correo electrónico";#N/A,#N/A,FALSE,"Correo de voz";#N/A,#N/A,FALSE,"Megafax";#N/A,#N/A,FALSE,"Edi";#N/A,#N/A,FALSE,"Internet";#N/A,#N/A,FALSE,"VSAT";#N/A,#N/A,FALSE,"ing ult. milla"}</definedName>
    <definedName name="qqqqq" hidden="1">{#N/A,#N/A,FALSE,"voz corporativa";#N/A,#N/A,FALSE,"Transmisión de datos";#N/A,#N/A,FALSE,"Videoconferencia";#N/A,#N/A,FALSE,"Correo electrónico";#N/A,#N/A,FALSE,"Correo de voz";#N/A,#N/A,FALSE,"Megafax";#N/A,#N/A,FALSE,"Edi";#N/A,#N/A,FALSE,"Internet";#N/A,#N/A,FALSE,"VSAT";#N/A,#N/A,FALSE,"ing ult. milla"}</definedName>
    <definedName name="qqqqq2q" localSheetId="16" hidden="1">{"ProspettoImposte",#N/A,FALSE,"Prospetto imposte";"Scritture",#N/A,FALSE,"Scritture"}</definedName>
    <definedName name="qqqqq2q" localSheetId="18" hidden="1">{"ProspettoImposte",#N/A,FALSE,"Prospetto imposte";"Scritture",#N/A,FALSE,"Scritture"}</definedName>
    <definedName name="qqqqq2q" hidden="1">{"ProspettoImposte",#N/A,FALSE,"Prospetto imposte";"Scritture",#N/A,FALSE,"Scritture"}</definedName>
    <definedName name="qqqqqqq" localSheetId="16" hidden="1">{#N/A,#N/A,FALSE,"PERSONAL";#N/A,#N/A,FALSE,"explotación";#N/A,#N/A,FALSE,"generales"}</definedName>
    <definedName name="qqqqqqq" localSheetId="18" hidden="1">{#N/A,#N/A,FALSE,"PERSONAL";#N/A,#N/A,FALSE,"explotación";#N/A,#N/A,FALSE,"generales"}</definedName>
    <definedName name="qqqqqqq" hidden="1">{#N/A,#N/A,FALSE,"PERSONAL";#N/A,#N/A,FALSE,"explotación";#N/A,#N/A,FALSE,"generales"}</definedName>
    <definedName name="qqqqqqqq" localSheetId="16" hidden="1">{"Scritture",#N/A,FALSE,"Scritture"}</definedName>
    <definedName name="qqqqqqqq" localSheetId="18" hidden="1">{"Scritture",#N/A,FALSE,"Scritture"}</definedName>
    <definedName name="qqqqqqqq" hidden="1">{"Scritture",#N/A,FALSE,"Scritture"}</definedName>
    <definedName name="qqqqqqqqq" localSheetId="16" hidden="1">{#N/A,#N/A,FALSE,"voz corporativa";#N/A,#N/A,FALSE,"Transmisión de datos";#N/A,#N/A,FALSE,"Videoconferencia";#N/A,#N/A,FALSE,"Correo electrónico";#N/A,#N/A,FALSE,"Correo de voz";#N/A,#N/A,FALSE,"Megafax";#N/A,#N/A,FALSE,"Edi";#N/A,#N/A,FALSE,"Internet";#N/A,#N/A,FALSE,"VSAT";#N/A,#N/A,FALSE,"ing ult. milla"}</definedName>
    <definedName name="qqqqqqqqq" localSheetId="18" hidden="1">{#N/A,#N/A,FALSE,"voz corporativa";#N/A,#N/A,FALSE,"Transmisión de datos";#N/A,#N/A,FALSE,"Videoconferencia";#N/A,#N/A,FALSE,"Correo electrónico";#N/A,#N/A,FALSE,"Correo de voz";#N/A,#N/A,FALSE,"Megafax";#N/A,#N/A,FALSE,"Edi";#N/A,#N/A,FALSE,"Internet";#N/A,#N/A,FALSE,"VSAT";#N/A,#N/A,FALSE,"ing ult. milla"}</definedName>
    <definedName name="qqqqqqqqq" hidden="1">{#N/A,#N/A,FALSE,"voz corporativa";#N/A,#N/A,FALSE,"Transmisión de datos";#N/A,#N/A,FALSE,"Videoconferencia";#N/A,#N/A,FALSE,"Correo electrónico";#N/A,#N/A,FALSE,"Correo de voz";#N/A,#N/A,FALSE,"Megafax";#N/A,#N/A,FALSE,"Edi";#N/A,#N/A,FALSE,"Internet";#N/A,#N/A,FALSE,"VSAT";#N/A,#N/A,FALSE,"ing ult. milla"}</definedName>
    <definedName name="QQQQQQQQQQ" hidden="1">#REF!</definedName>
    <definedName name="qqqqqqqqqqqqqqqqqqqqqqqqqqqqqqqqqqq" localSheetId="16" hidden="1">{#N/A,#N/A,TRUE,"Main Issues";#N/A,#N/A,TRUE,"Income statement ($)"}</definedName>
    <definedName name="qqqqqqqqqqqqqqqqqqqqqqqqqqqqqqqqqqq" localSheetId="18" hidden="1">{#N/A,#N/A,TRUE,"Main Issues";#N/A,#N/A,TRUE,"Income statement ($)"}</definedName>
    <definedName name="qqqqqqqqqqqqqqqqqqqqqqqqqqqqqqqqqqq" hidden="1">{#N/A,#N/A,TRUE,"Main Issues";#N/A,#N/A,TRUE,"Income statement ($)"}</definedName>
    <definedName name="qqw" localSheetId="16">IF(Idioma="eng","row",IF(Idioma="esp","fila","linha"))</definedName>
    <definedName name="qqw" localSheetId="18">IF(Idioma="eng","row",IF(Idioma="esp","fila","linha"))</definedName>
    <definedName name="qqw">IF(Idioma="eng","row",IF(Idioma="esp","fila","linha"))</definedName>
    <definedName name="qqww" localSheetId="16" hidden="1">{#N/A,#N/A,FALSE,"4C0696";#N/A,#N/A,FALSE,"1B1193";#N/A,#N/A,FALSE,"TABLA";#N/A,#N/A,FALSE,"INST RTA FIJA"}</definedName>
    <definedName name="qqww" localSheetId="18" hidden="1">{#N/A,#N/A,FALSE,"4C0696";#N/A,#N/A,FALSE,"1B1193";#N/A,#N/A,FALSE,"TABLA";#N/A,#N/A,FALSE,"INST RTA FIJA"}</definedName>
    <definedName name="qqww" hidden="1">{#N/A,#N/A,FALSE,"4C0696";#N/A,#N/A,FALSE,"1B1193";#N/A,#N/A,FALSE,"TABLA";#N/A,#N/A,FALSE,"INST RTA FIJA"}</definedName>
    <definedName name="qqzsqzz" localSheetId="16" hidden="1">{#N/A,#N/A,TRUE,"Main Issues";#N/A,#N/A,TRUE,"Income statement ($)"}</definedName>
    <definedName name="qqzsqzz" localSheetId="18" hidden="1">{#N/A,#N/A,TRUE,"Main Issues";#N/A,#N/A,TRUE,"Income statement ($)"}</definedName>
    <definedName name="qqzsqzz" hidden="1">{#N/A,#N/A,TRUE,"Main Issues";#N/A,#N/A,TRUE,"Income statement ($)"}</definedName>
    <definedName name="qr" localSheetId="16" hidden="1">{#N/A,#N/A,FALSE,"Aging Summary";#N/A,#N/A,FALSE,"Ratio Analysis";#N/A,#N/A,FALSE,"Test 120 Day Accts";#N/A,#N/A,FALSE,"Tickmarks"}</definedName>
    <definedName name="qr" localSheetId="18" hidden="1">{#N/A,#N/A,FALSE,"Aging Summary";#N/A,#N/A,FALSE,"Ratio Analysis";#N/A,#N/A,FALSE,"Test 120 Day Accts";#N/A,#N/A,FALSE,"Tickmarks"}</definedName>
    <definedName name="qr" hidden="1">{#N/A,#N/A,FALSE,"Aging Summary";#N/A,#N/A,FALSE,"Ratio Analysis";#N/A,#N/A,FALSE,"Test 120 Day Accts";#N/A,#N/A,FALSE,"Tickmarks"}</definedName>
    <definedName name="QRYCOUNT" hidden="1">0</definedName>
    <definedName name="QRYNEXT" hidden="1">1</definedName>
    <definedName name="QRYWKS1" hidden="1">0</definedName>
    <definedName name="QSDFG" localSheetId="16" hidden="1">{"Title",#N/A,FALSE,"Title";"Info",#N/A,FALSE,"Title";"Contents",#N/A,FALSE,"Title";"Sec.1",#N/A,FALSE,"Title";"Output1",#N/A,FALSE,"Output";"Sec.2",#N/A,FALSE,"Title";"Graph1",#N/A,FALSE,"Output";"Graph2",#N/A,FALSE,"Output";"Sec.3",#N/A,FALSE,"Title";"Gap1",#N/A,FALSE,"Output";"Sec.4",#N/A,FALSE,"Title";"Model_all",#N/A,FALSE,"Autostrade S.p.A."}</definedName>
    <definedName name="QSDFG" localSheetId="18" hidden="1">{"Title",#N/A,FALSE,"Title";"Info",#N/A,FALSE,"Title";"Contents",#N/A,FALSE,"Title";"Sec.1",#N/A,FALSE,"Title";"Output1",#N/A,FALSE,"Output";"Sec.2",#N/A,FALSE,"Title";"Graph1",#N/A,FALSE,"Output";"Graph2",#N/A,FALSE,"Output";"Sec.3",#N/A,FALSE,"Title";"Gap1",#N/A,FALSE,"Output";"Sec.4",#N/A,FALSE,"Title";"Model_all",#N/A,FALSE,"Autostrade S.p.A."}</definedName>
    <definedName name="QSDFG" hidden="1">{"Title",#N/A,FALSE,"Title";"Info",#N/A,FALSE,"Title";"Contents",#N/A,FALSE,"Title";"Sec.1",#N/A,FALSE,"Title";"Output1",#N/A,FALSE,"Output";"Sec.2",#N/A,FALSE,"Title";"Graph1",#N/A,FALSE,"Output";"Graph2",#N/A,FALSE,"Output";"Sec.3",#N/A,FALSE,"Title";"Gap1",#N/A,FALSE,"Output";"Sec.4",#N/A,FALSE,"Title";"Model_all",#N/A,FALSE,"Autostrade S.p.A."}</definedName>
    <definedName name="QSSDFDF"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QSSDFDF"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QSSDFDF" hidden="1">{"Title",#N/A,TRUE,"Title";"Content",#N/A,TRUE,"Title";"Section1",#N/A,TRUE,"Title";"Output1",#N/A,TRUE,"Output";"Section2",#N/A,TRUE,"Title";"Graph1",#N/A,TRUE,"Output";"Section3",#N/A,TRUE,"Title";"Graph2",#N/A,TRUE,"Output";"Section4",#N/A,TRUE,"Title";"Gap1",#N/A,TRUE,"Output";"Section5",#N/A,TRUE,"Title";"Model_all",#N/A,TRUE,"Autostrade S.p.A."}</definedName>
    <definedName name="qssw" localSheetId="16" hidden="1">{#N/A,#N/A,FALSE,"Aging Summary";#N/A,#N/A,FALSE,"Ratio Analysis";#N/A,#N/A,FALSE,"Test 120 Day Accts";#N/A,#N/A,FALSE,"Tickmarks"}</definedName>
    <definedName name="qssw" localSheetId="18" hidden="1">{#N/A,#N/A,FALSE,"Aging Summary";#N/A,#N/A,FALSE,"Ratio Analysis";#N/A,#N/A,FALSE,"Test 120 Day Accts";#N/A,#N/A,FALSE,"Tickmarks"}</definedName>
    <definedName name="qssw" hidden="1">{#N/A,#N/A,FALSE,"Aging Summary";#N/A,#N/A,FALSE,"Ratio Analysis";#N/A,#N/A,FALSE,"Test 120 Day Accts";#N/A,#N/A,FALSE,"Tickmarks"}</definedName>
    <definedName name="QualcommCreditFacility">#REF!</definedName>
    <definedName name="Quarter">#REF!</definedName>
    <definedName name="quelu" localSheetId="16" hidden="1">{#N/A,#N/A,FALSE,"Aging Summary";#N/A,#N/A,FALSE,"Ratio Analysis";#N/A,#N/A,FALSE,"Test 120 Day Accts";#N/A,#N/A,FALSE,"Tickmarks"}</definedName>
    <definedName name="quelu" localSheetId="18" hidden="1">{#N/A,#N/A,FALSE,"Aging Summary";#N/A,#N/A,FALSE,"Ratio Analysis";#N/A,#N/A,FALSE,"Test 120 Day Accts";#N/A,#N/A,FALSE,"Tickmarks"}</definedName>
    <definedName name="quelu" hidden="1">{#N/A,#N/A,FALSE,"Aging Summary";#N/A,#N/A,FALSE,"Ratio Analysis";#N/A,#N/A,FALSE,"Test 120 Day Accts";#N/A,#N/A,FALSE,"Tickmarks"}</definedName>
    <definedName name="Query_from_master" hidden="1">#REF!</definedName>
    <definedName name="Query3">#REF!</definedName>
    <definedName name="question" localSheetId="16" hidden="1">{"'eDFSS Deliverables'!$A$1:$E$1"}</definedName>
    <definedName name="question" localSheetId="18" hidden="1">{"'eDFSS Deliverables'!$A$1:$E$1"}</definedName>
    <definedName name="question" hidden="1">{"'eDFSS Deliverables'!$A$1:$E$1"}</definedName>
    <definedName name="QUI">#REF!</definedName>
    <definedName name="Química_Estroncio__S.A.">#REF!</definedName>
    <definedName name="qw">#REF!</definedName>
    <definedName name="QWAS">#REF!</definedName>
    <definedName name="qwd" localSheetId="16" hidden="1">{"'WEB azoc prov'!$B$85:$L$123"}</definedName>
    <definedName name="qwd" localSheetId="18" hidden="1">{"'WEB azoc prov'!$B$85:$L$123"}</definedName>
    <definedName name="qwd" hidden="1">{"'WEB azoc prov'!$B$85:$L$123"}</definedName>
    <definedName name="qwe" localSheetId="16" hidden="1">{#N/A,#N/A,FALSE,"Aging Summary";#N/A,#N/A,FALSE,"Ratio Analysis";#N/A,#N/A,FALSE,"Test 120 Day Accts";#N/A,#N/A,FALSE,"Tickmarks"}</definedName>
    <definedName name="qwe" localSheetId="18" hidden="1">{#N/A,#N/A,FALSE,"Aging Summary";#N/A,#N/A,FALSE,"Ratio Analysis";#N/A,#N/A,FALSE,"Test 120 Day Accts";#N/A,#N/A,FALSE,"Tickmarks"}</definedName>
    <definedName name="qwe" hidden="1">{#N/A,#N/A,FALSE,"Aging Summary";#N/A,#N/A,FALSE,"Ratio Analysis";#N/A,#N/A,FALSE,"Test 120 Day Accts";#N/A,#N/A,FALSE,"Tickmarks"}</definedName>
    <definedName name="qwee.r" localSheetId="16" hidden="1">{#N/A,#N/A,FALSE,"Aging Summary";#N/A,#N/A,FALSE,"Ratio Analysis";#N/A,#N/A,FALSE,"Test 120 Day Accts";#N/A,#N/A,FALSE,"Tickmarks"}</definedName>
    <definedName name="qwee.r" localSheetId="18" hidden="1">{#N/A,#N/A,FALSE,"Aging Summary";#N/A,#N/A,FALSE,"Ratio Analysis";#N/A,#N/A,FALSE,"Test 120 Day Accts";#N/A,#N/A,FALSE,"Tickmarks"}</definedName>
    <definedName name="qwee.r" hidden="1">{#N/A,#N/A,FALSE,"Aging Summary";#N/A,#N/A,FALSE,"Ratio Analysis";#N/A,#N/A,FALSE,"Test 120 Day Accts";#N/A,#N/A,FALSE,"Tickmarks"}</definedName>
    <definedName name="qweqw" localSheetId="16" hidden="1">{#N/A,#N/A,FALSE,"Aging Summary";#N/A,#N/A,FALSE,"Ratio Analysis";#N/A,#N/A,FALSE,"Test 120 Day Accts";#N/A,#N/A,FALSE,"Tickmarks"}</definedName>
    <definedName name="qweqw" localSheetId="18" hidden="1">{#N/A,#N/A,FALSE,"Aging Summary";#N/A,#N/A,FALSE,"Ratio Analysis";#N/A,#N/A,FALSE,"Test 120 Day Accts";#N/A,#N/A,FALSE,"Tickmarks"}</definedName>
    <definedName name="qweqw" hidden="1">{#N/A,#N/A,FALSE,"Aging Summary";#N/A,#N/A,FALSE,"Ratio Analysis";#N/A,#N/A,FALSE,"Test 120 Day Accts";#N/A,#N/A,FALSE,"Tickmarks"}</definedName>
    <definedName name="qwer" localSheetId="16" hidden="1">{#N/A,#N/A,FALSE,"Aging Summary";#N/A,#N/A,FALSE,"Ratio Analysis";#N/A,#N/A,FALSE,"Test 120 Day Accts";#N/A,#N/A,FALSE,"Tickmarks"}</definedName>
    <definedName name="qwer" localSheetId="18" hidden="1">{#N/A,#N/A,FALSE,"Aging Summary";#N/A,#N/A,FALSE,"Ratio Analysis";#N/A,#N/A,FALSE,"Test 120 Day Accts";#N/A,#N/A,FALSE,"Tickmarks"}</definedName>
    <definedName name="qwer" hidden="1">{#N/A,#N/A,FALSE,"Aging Summary";#N/A,#N/A,FALSE,"Ratio Analysis";#N/A,#N/A,FALSE,"Test 120 Day Accts";#N/A,#N/A,FALSE,"Tickmarks"}</definedName>
    <definedName name="qwerqwerwerwereloollolol" localSheetId="16" hidden="1">{#N/A,#N/A,TRUE,"Proposal";#N/A,#N/A,TRUE,"Assumptions";#N/A,#N/A,TRUE,"Net Income";#N/A,#N/A,TRUE,"Balsheet";#N/A,#N/A,TRUE,"Capex";#N/A,#N/A,TRUE,"Volumes";#N/A,#N/A,TRUE,"Revenues";#N/A,#N/A,TRUE,"Var.Costs";#N/A,#N/A,TRUE,"Personnel";#N/A,#N/A,TRUE,"Other costs";#N/A,#N/A,TRUE,"MKTG and G&amp;A"}</definedName>
    <definedName name="qwerqwerwerwereloollolol" localSheetId="18" hidden="1">{#N/A,#N/A,TRUE,"Proposal";#N/A,#N/A,TRUE,"Assumptions";#N/A,#N/A,TRUE,"Net Income";#N/A,#N/A,TRUE,"Balsheet";#N/A,#N/A,TRUE,"Capex";#N/A,#N/A,TRUE,"Volumes";#N/A,#N/A,TRUE,"Revenues";#N/A,#N/A,TRUE,"Var.Costs";#N/A,#N/A,TRUE,"Personnel";#N/A,#N/A,TRUE,"Other costs";#N/A,#N/A,TRUE,"MKTG and G&amp;A"}</definedName>
    <definedName name="qwerqwerwerwereloollolol" hidden="1">{#N/A,#N/A,TRUE,"Proposal";#N/A,#N/A,TRUE,"Assumptions";#N/A,#N/A,TRUE,"Net Income";#N/A,#N/A,TRUE,"Balsheet";#N/A,#N/A,TRUE,"Capex";#N/A,#N/A,TRUE,"Volumes";#N/A,#N/A,TRUE,"Revenues";#N/A,#N/A,TRUE,"Var.Costs";#N/A,#N/A,TRUE,"Personnel";#N/A,#N/A,TRUE,"Other costs";#N/A,#N/A,TRUE,"MKTG and G&amp;A"}</definedName>
    <definedName name="qwewqe">#REF!</definedName>
    <definedName name="QWR" localSheetId="16" hidden="1">{#N/A,#N/A,TRUE,"Main Issues";#N/A,#N/A,TRUE,"Income statement ($)"}</definedName>
    <definedName name="QWR" localSheetId="18" hidden="1">{#N/A,#N/A,TRUE,"Main Issues";#N/A,#N/A,TRUE,"Income statement ($)"}</definedName>
    <definedName name="QWR" hidden="1">{#N/A,#N/A,TRUE,"Main Issues";#N/A,#N/A,TRUE,"Income statement ($)"}</definedName>
    <definedName name="qwrwr">#REF!</definedName>
    <definedName name="qwsd" localSheetId="16" hidden="1">{#N/A,#N/A,FALSE,"Aging Summary";#N/A,#N/A,FALSE,"Ratio Analysis";#N/A,#N/A,FALSE,"Test 120 Day Accts";#N/A,#N/A,FALSE,"Tickmarks"}</definedName>
    <definedName name="qwsd" localSheetId="18" hidden="1">{#N/A,#N/A,FALSE,"Aging Summary";#N/A,#N/A,FALSE,"Ratio Analysis";#N/A,#N/A,FALSE,"Test 120 Day Accts";#N/A,#N/A,FALSE,"Tickmarks"}</definedName>
    <definedName name="qwsd" hidden="1">{#N/A,#N/A,FALSE,"Aging Summary";#N/A,#N/A,FALSE,"Ratio Analysis";#N/A,#N/A,FALSE,"Test 120 Day Accts";#N/A,#N/A,FALSE,"Tickmarks"}</definedName>
    <definedName name="qx" localSheetId="16" hidden="1">{#N/A,#N/A,FALSE,"masez (10)";#N/A,#N/A,FALSE,"masez (7)";#N/A,#N/A,FALSE,"masez (6)";#N/A,#N/A,FALSE,"masez (5)";#N/A,#N/A,FALSE,"masez (4)";#N/A,#N/A,FALSE,"masez (3)";#N/A,#N/A,FALSE,"masez (2)";#N/A,#N/A,FALSE,"GME";#N/A,#N/A,FALSE,"masez"}</definedName>
    <definedName name="qx" localSheetId="18" hidden="1">{#N/A,#N/A,FALSE,"masez (10)";#N/A,#N/A,FALSE,"masez (7)";#N/A,#N/A,FALSE,"masez (6)";#N/A,#N/A,FALSE,"masez (5)";#N/A,#N/A,FALSE,"masez (4)";#N/A,#N/A,FALSE,"masez (3)";#N/A,#N/A,FALSE,"masez (2)";#N/A,#N/A,FALSE,"GME";#N/A,#N/A,FALSE,"masez"}</definedName>
    <definedName name="qx" hidden="1">{#N/A,#N/A,FALSE,"masez (10)";#N/A,#N/A,FALSE,"masez (7)";#N/A,#N/A,FALSE,"masez (6)";#N/A,#N/A,FALSE,"masez (5)";#N/A,#N/A,FALSE,"masez (4)";#N/A,#N/A,FALSE,"masez (3)";#N/A,#N/A,FALSE,"masez (2)";#N/A,#N/A,FALSE,"GME";#N/A,#N/A,FALSE,"masez"}</definedName>
    <definedName name="qye" hidden="1">#REF!</definedName>
    <definedName name="qz" localSheetId="16" hidden="1">{"ProspettoImposte",#N/A,FALSE,"Prospetto imposte"}</definedName>
    <definedName name="qz" localSheetId="18" hidden="1">{"ProspettoImposte",#N/A,FALSE,"Prospetto imposte"}</definedName>
    <definedName name="qz" hidden="1">{"ProspettoImposte",#N/A,FALSE,"Prospetto imposte"}</definedName>
    <definedName name="qzqqqqz" localSheetId="16" hidden="1">{"Scritture",#N/A,FALSE,"Scritture"}</definedName>
    <definedName name="qzqqqqz" localSheetId="18" hidden="1">{"Scritture",#N/A,FALSE,"Scritture"}</definedName>
    <definedName name="qzqqqqz" hidden="1">{"Scritture",#N/A,FALSE,"Scritture"}</definedName>
    <definedName name="r.BSAssets" hidden="1">#REF!</definedName>
    <definedName name="r.BSEquity" hidden="1">#REF!</definedName>
    <definedName name="r.BSLiabilities" hidden="1">#REF!</definedName>
    <definedName name="r.CashFlow" hidden="1">#REF!</definedName>
    <definedName name="r.ISGrossProfit" hidden="1">#REF!</definedName>
    <definedName name="r.ISInterest" hidden="1">#REF!</definedName>
    <definedName name="r.ISNetIncome" hidden="1">#REF!</definedName>
    <definedName name="R.L.I.2000.1" localSheetId="16" hidden="1">{#N/A,#N/A,FALSE,"Aging Summary";#N/A,#N/A,FALSE,"Ratio Analysis";#N/A,#N/A,FALSE,"Test 120 Day Accts";#N/A,#N/A,FALSE,"Tickmarks"}</definedName>
    <definedName name="R.L.I.2000.1" localSheetId="18" hidden="1">{#N/A,#N/A,FALSE,"Aging Summary";#N/A,#N/A,FALSE,"Ratio Analysis";#N/A,#N/A,FALSE,"Test 120 Day Accts";#N/A,#N/A,FALSE,"Tickmarks"}</definedName>
    <definedName name="R.L.I.2000.1" hidden="1">{#N/A,#N/A,FALSE,"Aging Summary";#N/A,#N/A,FALSE,"Ratio Analysis";#N/A,#N/A,FALSE,"Test 120 Day Accts";#N/A,#N/A,FALSE,"Tickmarks"}</definedName>
    <definedName name="R.L.I.2000.1_1" localSheetId="16" hidden="1">{#N/A,#N/A,FALSE,"Aging Summary";#N/A,#N/A,FALSE,"Ratio Analysis";#N/A,#N/A,FALSE,"Test 120 Day Accts";#N/A,#N/A,FALSE,"Tickmarks"}</definedName>
    <definedName name="R.L.I.2000.1_1" localSheetId="18" hidden="1">{#N/A,#N/A,FALSE,"Aging Summary";#N/A,#N/A,FALSE,"Ratio Analysis";#N/A,#N/A,FALSE,"Test 120 Day Accts";#N/A,#N/A,FALSE,"Tickmarks"}</definedName>
    <definedName name="R.L.I.2000.1_1" hidden="1">{#N/A,#N/A,FALSE,"Aging Summary";#N/A,#N/A,FALSE,"Ratio Analysis";#N/A,#N/A,FALSE,"Test 120 Day Accts";#N/A,#N/A,FALSE,"Tickmarks"}</definedName>
    <definedName name="R.L.I.2000.1_2" localSheetId="16" hidden="1">{#N/A,#N/A,FALSE,"Aging Summary";#N/A,#N/A,FALSE,"Ratio Analysis";#N/A,#N/A,FALSE,"Test 120 Day Accts";#N/A,#N/A,FALSE,"Tickmarks"}</definedName>
    <definedName name="R.L.I.2000.1_2" localSheetId="18" hidden="1">{#N/A,#N/A,FALSE,"Aging Summary";#N/A,#N/A,FALSE,"Ratio Analysis";#N/A,#N/A,FALSE,"Test 120 Day Accts";#N/A,#N/A,FALSE,"Tickmarks"}</definedName>
    <definedName name="R.L.I.2000.1_2" hidden="1">{#N/A,#N/A,FALSE,"Aging Summary";#N/A,#N/A,FALSE,"Ratio Analysis";#N/A,#N/A,FALSE,"Test 120 Day Accts";#N/A,#N/A,FALSE,"Tickmarks"}</definedName>
    <definedName name="R.L.I.2000.1_3" localSheetId="16" hidden="1">{#N/A,#N/A,FALSE,"Aging Summary";#N/A,#N/A,FALSE,"Ratio Analysis";#N/A,#N/A,FALSE,"Test 120 Day Accts";#N/A,#N/A,FALSE,"Tickmarks"}</definedName>
    <definedName name="R.L.I.2000.1_3" localSheetId="18" hidden="1">{#N/A,#N/A,FALSE,"Aging Summary";#N/A,#N/A,FALSE,"Ratio Analysis";#N/A,#N/A,FALSE,"Test 120 Day Accts";#N/A,#N/A,FALSE,"Tickmarks"}</definedName>
    <definedName name="R.L.I.2000.1_3" hidden="1">{#N/A,#N/A,FALSE,"Aging Summary";#N/A,#N/A,FALSE,"Ratio Analysis";#N/A,#N/A,FALSE,"Test 120 Day Accts";#N/A,#N/A,FALSE,"Tickmarks"}</definedName>
    <definedName name="r.Leverage" hidden="1">#REF!</definedName>
    <definedName name="r.Liquidity" hidden="1">#REF!</definedName>
    <definedName name="r.LTM" hidden="1">#REF!</definedName>
    <definedName name="r.LTMInterim" hidden="1">#REF!</definedName>
    <definedName name="r.Market" hidden="1">#REF!</definedName>
    <definedName name="r.Miscellaneous" hidden="1">#REF!</definedName>
    <definedName name="r.Profitability" hidden="1">#REF!</definedName>
    <definedName name="r.Summary" hidden="1">#REF!</definedName>
    <definedName name="R_PROYECTOS">#REF!</definedName>
    <definedName name="RAAP">#REF!</definedName>
    <definedName name="RAAPGLOBAL_LOCAL">#REF!</definedName>
    <definedName name="rae">#REF!</definedName>
    <definedName name="RAL">#REF!</definedName>
    <definedName name="ramiro" localSheetId="16" hidden="1">{#N/A,#N/A,FALSE,"Aging Summary";#N/A,#N/A,FALSE,"Ratio Analysis";#N/A,#N/A,FALSE,"Test 120 Day Accts";#N/A,#N/A,FALSE,"Tickmarks"}</definedName>
    <definedName name="ramiro" localSheetId="18" hidden="1">{#N/A,#N/A,FALSE,"Aging Summary";#N/A,#N/A,FALSE,"Ratio Analysis";#N/A,#N/A,FALSE,"Test 120 Day Accts";#N/A,#N/A,FALSE,"Tickmarks"}</definedName>
    <definedName name="ramiro" hidden="1">{#N/A,#N/A,FALSE,"Aging Summary";#N/A,#N/A,FALSE,"Ratio Analysis";#N/A,#N/A,FALSE,"Test 120 Day Accts";#N/A,#N/A,FALSE,"Tickmarks"}</definedName>
    <definedName name="ramon"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ramon"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ramon"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RANGE">#REF!</definedName>
    <definedName name="rango">#REF!</definedName>
    <definedName name="Rango_EERR">#REF!</definedName>
    <definedName name="RANGO1">#N/A</definedName>
    <definedName name="rango1_per_actual">#REF!</definedName>
    <definedName name="RANGO2">#REF!</definedName>
    <definedName name="rango2_per_Anterior">#REF!</definedName>
    <definedName name="RANGOPRINT">#N/A</definedName>
    <definedName name="rangos">#REF!</definedName>
    <definedName name="RANKING">#REF!</definedName>
    <definedName name="Ranrep">#REF!</definedName>
    <definedName name="rap">#REF!</definedName>
    <definedName name="raq">#REF!</definedName>
    <definedName name="ratio">#REF!</definedName>
    <definedName name="ratio_days">#REF!</definedName>
    <definedName name="ratios">#REF!</definedName>
    <definedName name="RawData">#REF!</definedName>
    <definedName name="RawHeader">#REF!</definedName>
    <definedName name="RAZONABILIDAD_PATRIMONIO_AL_01.10.2000">#REF!</definedName>
    <definedName name="RCArea" hidden="1">#REF!</definedName>
    <definedName name="RCC">#REF!</definedName>
    <definedName name="RCP">#REF!</definedName>
    <definedName name="rd">#REF!</definedName>
    <definedName name="RDF"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RDF"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RDF"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RE">#REF!</definedName>
    <definedName name="reajuste" localSheetId="16" hidden="1">{#N/A,#N/A,FALSE,"Aging Summary";#N/A,#N/A,FALSE,"Ratio Analysis";#N/A,#N/A,FALSE,"Test 120 Day Accts";#N/A,#N/A,FALSE,"Tickmarks"}</definedName>
    <definedName name="reajuste" localSheetId="18" hidden="1">{#N/A,#N/A,FALSE,"Aging Summary";#N/A,#N/A,FALSE,"Ratio Analysis";#N/A,#N/A,FALSE,"Test 120 Day Accts";#N/A,#N/A,FALSE,"Tickmarks"}</definedName>
    <definedName name="reajuste" hidden="1">{#N/A,#N/A,FALSE,"Aging Summary";#N/A,#N/A,FALSE,"Ratio Analysis";#N/A,#N/A,FALSE,"Test 120 Day Accts";#N/A,#N/A,FALSE,"Tickmarks"}</definedName>
    <definedName name="Reajuste2006">#REF!</definedName>
    <definedName name="real" localSheetId="16" hidden="1">{#N/A,#N/A,FALSE,"Aging Summary";#N/A,#N/A,FALSE,"Ratio Analysis";#N/A,#N/A,FALSE,"Test 120 Day Accts";#N/A,#N/A,FALSE,"Tickmarks"}</definedName>
    <definedName name="real" localSheetId="18" hidden="1">{#N/A,#N/A,FALSE,"Aging Summary";#N/A,#N/A,FALSE,"Ratio Analysis";#N/A,#N/A,FALSE,"Test 120 Day Accts";#N/A,#N/A,FALSE,"Tickmarks"}</definedName>
    <definedName name="real" hidden="1">{#N/A,#N/A,FALSE,"Aging Summary";#N/A,#N/A,FALSE,"Ratio Analysis";#N/A,#N/A,FALSE,"Test 120 Day Accts";#N/A,#N/A,FALSE,"Tickmarks"}</definedName>
    <definedName name="REAL_ACUM">#REF!</definedName>
    <definedName name="Rec.Tasa.PPM" localSheetId="16" hidden="1">{#N/A,#N/A,FALSE,"Aging Summary";#N/A,#N/A,FALSE,"Ratio Analysis";#N/A,#N/A,FALSE,"Test 120 Day Accts";#N/A,#N/A,FALSE,"Tickmarks"}</definedName>
    <definedName name="Rec.Tasa.PPM" localSheetId="18" hidden="1">{#N/A,#N/A,FALSE,"Aging Summary";#N/A,#N/A,FALSE,"Ratio Analysis";#N/A,#N/A,FALSE,"Test 120 Day Accts";#N/A,#N/A,FALSE,"Tickmarks"}</definedName>
    <definedName name="Rec.Tasa.PPM" hidden="1">{#N/A,#N/A,FALSE,"Aging Summary";#N/A,#N/A,FALSE,"Ratio Analysis";#N/A,#N/A,FALSE,"Test 120 Day Accts";#N/A,#N/A,FALSE,"Tickmarks"}</definedName>
    <definedName name="Recaudac">#REF!</definedName>
    <definedName name="receitas">#REF!</definedName>
    <definedName name="recetapa1">#REF!</definedName>
    <definedName name="recetapa2">#REF!</definedName>
    <definedName name="recetapa3">#REF!</definedName>
    <definedName name="recetapa4">#REF!</definedName>
    <definedName name="recetapa5">#REF!</definedName>
    <definedName name="recetapa6">#REF!</definedName>
    <definedName name="recetapa7">#REF!</definedName>
    <definedName name="recetapa8">#REF!</definedName>
    <definedName name="RECLAS">#REF!</definedName>
    <definedName name="reclasifica">#REF!</definedName>
    <definedName name="rect" localSheetId="16" hidden="1">{#N/A,#N/A,TRUE,"MEMO";#N/A,#N/A,TRUE,"PARAMETROS";#N/A,#N/A,TRUE,"RLI ";#N/A,#N/A,TRUE,"IMPTO.DET.";#N/A,#N/A,TRUE,"FUT-FUNT";#N/A,#N/A,TRUE,"CPI-PATR.";#N/A,#N/A,TRUE,"CM CPI";#N/A,#N/A,TRUE,"PROV";#N/A,#N/A,TRUE,"A FIJO";#N/A,#N/A,TRUE,"LEASING";#N/A,#N/A,TRUE,"VPP";#N/A,#N/A,TRUE,"PPM";#N/A,#N/A,TRUE,"OTROS"}</definedName>
    <definedName name="rect" localSheetId="18" hidden="1">{#N/A,#N/A,TRUE,"MEMO";#N/A,#N/A,TRUE,"PARAMETROS";#N/A,#N/A,TRUE,"RLI ";#N/A,#N/A,TRUE,"IMPTO.DET.";#N/A,#N/A,TRUE,"FUT-FUNT";#N/A,#N/A,TRUE,"CPI-PATR.";#N/A,#N/A,TRUE,"CM CPI";#N/A,#N/A,TRUE,"PROV";#N/A,#N/A,TRUE,"A FIJO";#N/A,#N/A,TRUE,"LEASING";#N/A,#N/A,TRUE,"VPP";#N/A,#N/A,TRUE,"PPM";#N/A,#N/A,TRUE,"OTROS"}</definedName>
    <definedName name="rect" hidden="1">{#N/A,#N/A,TRUE,"MEMO";#N/A,#N/A,TRUE,"PARAMETROS";#N/A,#N/A,TRUE,"RLI ";#N/A,#N/A,TRUE,"IMPTO.DET.";#N/A,#N/A,TRUE,"FUT-FUNT";#N/A,#N/A,TRUE,"CPI-PATR.";#N/A,#N/A,TRUE,"CM CPI";#N/A,#N/A,TRUE,"PROV";#N/A,#N/A,TRUE,"A FIJO";#N/A,#N/A,TRUE,"LEASING";#N/A,#N/A,TRUE,"VPP";#N/A,#N/A,TRUE,"PPM";#N/A,#N/A,TRUE,"OTROS"}</definedName>
    <definedName name="RECTIFICATORIA">#REF!</definedName>
    <definedName name="Recuadro_2">#REF!</definedName>
    <definedName name="Recuadro_2_BImp">#REF!</definedName>
    <definedName name="Recuadro_3">#REF!</definedName>
    <definedName name="Recuadro_8">#REF!</definedName>
    <definedName name="RED">#REF!</definedName>
    <definedName name="RedefinePrintTableRange" hidden="1">#REF!</definedName>
    <definedName name="redo" localSheetId="16" hidden="1">{#N/A,#N/A,FALSE,"ACQ_GRAPHS";#N/A,#N/A,FALSE,"T_1 GRAPHS";#N/A,#N/A,FALSE,"T_2 GRAPHS";#N/A,#N/A,FALSE,"COMB_GRAPHS"}</definedName>
    <definedName name="redo" localSheetId="18" hidden="1">{#N/A,#N/A,FALSE,"ACQ_GRAPHS";#N/A,#N/A,FALSE,"T_1 GRAPHS";#N/A,#N/A,FALSE,"T_2 GRAPHS";#N/A,#N/A,FALSE,"COMB_GRAPHS"}</definedName>
    <definedName name="redo" hidden="1">{#N/A,#N/A,FALSE,"ACQ_GRAPHS";#N/A,#N/A,FALSE,"T_1 GRAPHS";#N/A,#N/A,FALSE,"T_2 GRAPHS";#N/A,#N/A,FALSE,"COMB_GRAPHS"}</definedName>
    <definedName name="reds" localSheetId="16" hidden="1">{#N/A,#N/A,FALSE,"Aging Summary";#N/A,#N/A,FALSE,"Ratio Analysis";#N/A,#N/A,FALSE,"Test 120 Day Accts";#N/A,#N/A,FALSE,"Tickmarks"}</definedName>
    <definedName name="reds" localSheetId="18" hidden="1">{#N/A,#N/A,FALSE,"Aging Summary";#N/A,#N/A,FALSE,"Ratio Analysis";#N/A,#N/A,FALSE,"Test 120 Day Accts";#N/A,#N/A,FALSE,"Tickmarks"}</definedName>
    <definedName name="reds" hidden="1">{#N/A,#N/A,FALSE,"Aging Summary";#N/A,#N/A,FALSE,"Ratio Analysis";#N/A,#N/A,FALSE,"Test 120 Day Accts";#N/A,#N/A,FALSE,"Tickmarks"}</definedName>
    <definedName name="REDSEWSDEWSDEWS">#REF!</definedName>
    <definedName name="REF">#REF!</definedName>
    <definedName name="Ref_1">#REF!</definedName>
    <definedName name="Ref_10">#REF!</definedName>
    <definedName name="Ref_11">#REF!</definedName>
    <definedName name="Ref_12">#REF!</definedName>
    <definedName name="Ref_13">#REF!</definedName>
    <definedName name="Ref_14">#REF!</definedName>
    <definedName name="Ref_15">#REF!</definedName>
    <definedName name="Ref_16">#REF!</definedName>
    <definedName name="Ref_17">#REF!</definedName>
    <definedName name="Ref_18">#REF!</definedName>
    <definedName name="Ref_19">#REF!</definedName>
    <definedName name="Ref_2">#REF!</definedName>
    <definedName name="Ref_20">#REF!</definedName>
    <definedName name="Ref_2018">#REF!</definedName>
    <definedName name="Ref_2019">#REF!</definedName>
    <definedName name="Ref_21">#REF!</definedName>
    <definedName name="Ref_22">#REF!</definedName>
    <definedName name="Ref_23">#REF!</definedName>
    <definedName name="Ref_24">#REF!</definedName>
    <definedName name="Ref_25">#REF!</definedName>
    <definedName name="Ref_26">#REF!</definedName>
    <definedName name="Ref_27">#REF!</definedName>
    <definedName name="Ref_28">#REF!</definedName>
    <definedName name="Ref_29">#REF!</definedName>
    <definedName name="Ref_3">#REF!</definedName>
    <definedName name="Ref_30">#REF!</definedName>
    <definedName name="Ref_31">#REF!</definedName>
    <definedName name="Ref_32">#REF!</definedName>
    <definedName name="Ref_33">#REF!</definedName>
    <definedName name="Ref_34">#REF!</definedName>
    <definedName name="Ref_35">#REF!</definedName>
    <definedName name="Ref_36">#REF!</definedName>
    <definedName name="Ref_37">#REF!</definedName>
    <definedName name="Ref_38">#REF!</definedName>
    <definedName name="Ref_39">#REF!</definedName>
    <definedName name="Ref_4">#REF!</definedName>
    <definedName name="Ref_40">#REF!</definedName>
    <definedName name="Ref_41">#REF!</definedName>
    <definedName name="Ref_42">#REF!</definedName>
    <definedName name="Ref_43">#REF!</definedName>
    <definedName name="Ref_44">#REF!</definedName>
    <definedName name="Ref_45">#REF!</definedName>
    <definedName name="Ref_46">#REF!</definedName>
    <definedName name="Ref_47">#REF!</definedName>
    <definedName name="Ref_48">#REF!</definedName>
    <definedName name="Ref_49">#REF!</definedName>
    <definedName name="Ref_5">#REF!</definedName>
    <definedName name="Ref_50">#REF!</definedName>
    <definedName name="Ref_51">#REF!</definedName>
    <definedName name="Ref_52">#REF!</definedName>
    <definedName name="Ref_53">#REF!</definedName>
    <definedName name="Ref_54">#REF!</definedName>
    <definedName name="Ref_55">#REF!</definedName>
    <definedName name="Ref_56">#REF!</definedName>
    <definedName name="Ref_57">#REF!</definedName>
    <definedName name="Ref_58">#REF!</definedName>
    <definedName name="Ref_59">#REF!</definedName>
    <definedName name="Ref_6">#REF!</definedName>
    <definedName name="Ref_60">#REF!</definedName>
    <definedName name="Ref_61">#REF!</definedName>
    <definedName name="Ref_62">#REF!</definedName>
    <definedName name="Ref_63">#REF!</definedName>
    <definedName name="Ref_64">#REF!</definedName>
    <definedName name="Ref_65">#REF!</definedName>
    <definedName name="Ref_66">#REF!</definedName>
    <definedName name="Ref_67">#REF!</definedName>
    <definedName name="Ref_68">#REF!</definedName>
    <definedName name="Ref_69">#REF!</definedName>
    <definedName name="Ref_7">#REF!</definedName>
    <definedName name="Ref_70">#REF!</definedName>
    <definedName name="Ref_71">#REF!</definedName>
    <definedName name="Ref_72">#REF!</definedName>
    <definedName name="Ref_73">#REF!</definedName>
    <definedName name="Ref_74">#REF!</definedName>
    <definedName name="Ref_75">#REF!</definedName>
    <definedName name="Ref_76">#REF!</definedName>
    <definedName name="Ref_77">#REF!</definedName>
    <definedName name="Ref_78">#REF!</definedName>
    <definedName name="Ref_8">#REF!</definedName>
    <definedName name="Ref_9">#REF!</definedName>
    <definedName name="REF_DEP">#REF!</definedName>
    <definedName name="refundequity0">#REF!</definedName>
    <definedName name="Regasificadora_de_Huelva__S.A.">#REF!</definedName>
    <definedName name="Regimen">#REF!</definedName>
    <definedName name="REGION_edad">#REF!</definedName>
    <definedName name="registro">#REF!</definedName>
    <definedName name="RELA">#REF!</definedName>
    <definedName name="RELAC1">#N/A</definedName>
    <definedName name="relacion">#REF!</definedName>
    <definedName name="relacionadas">#REF!</definedName>
    <definedName name="rem" hidden="1">#REF!</definedName>
    <definedName name="remove" localSheetId="16" hidden="1">{"CorpB_Profit",#N/A,FALSE,"Reports (B)";"CorpB_cash",#N/A,FALSE,"Reports (B)";"CorpB_Cash1",#N/A,FALSE,"Reports (B)";"CorpB_Bsheet",#N/A,FALSE,"Reports (B)"}</definedName>
    <definedName name="remove" localSheetId="18" hidden="1">{"CorpB_Profit",#N/A,FALSE,"Reports (B)";"CorpB_cash",#N/A,FALSE,"Reports (B)";"CorpB_Cash1",#N/A,FALSE,"Reports (B)";"CorpB_Bsheet",#N/A,FALSE,"Reports (B)"}</definedName>
    <definedName name="remove" hidden="1">{"CorpB_Profit",#N/A,FALSE,"Reports (B)";"CorpB_cash",#N/A,FALSE,"Reports (B)";"CorpB_Cash1",#N/A,FALSE,"Reports (B)";"CorpB_Bsheet",#N/A,FALSE,"Reports (B)"}</definedName>
    <definedName name="REMU">#REF!</definedName>
    <definedName name="remun">#REF!</definedName>
    <definedName name="REMUN_F.EXP">#REF!</definedName>
    <definedName name="REMUNERACIONES">#REF!</definedName>
    <definedName name="REMXPAGAR">#REF!</definedName>
    <definedName name="Renta">#REF!</definedName>
    <definedName name="Rentadatos">#REF!</definedName>
    <definedName name="rentas" hidden="1">#REF!</definedName>
    <definedName name="rep" localSheetId="16" hidden="1">{#N/A,#N/A,TRUE,"Invoice"}</definedName>
    <definedName name="rep" localSheetId="18" hidden="1">{#N/A,#N/A,TRUE,"Invoice"}</definedName>
    <definedName name="rep" hidden="1">{#N/A,#N/A,TRUE,"Invoice"}</definedName>
    <definedName name="report" localSheetId="16" hidden="1">{#N/A,#N/A,FALSE,"1998"}</definedName>
    <definedName name="report" localSheetId="18" hidden="1">{#N/A,#N/A,FALSE,"1998"}</definedName>
    <definedName name="report" hidden="1">{#N/A,#N/A,FALSE,"1998"}</definedName>
    <definedName name="ReportBase" localSheetId="16">ReportCCY*ReportUnit</definedName>
    <definedName name="ReportBase" localSheetId="18">ReportCCY*ReportUnit</definedName>
    <definedName name="ReportBase">ReportCCY*ReportUnit</definedName>
    <definedName name="Reports" localSheetId="16" hidden="1">{"bprofit",#N/A,FALSE,"Reports (B)";"bcash",#N/A,FALSE,"Reports (B)";"bbsheet",#N/A,FALSE,"Reports (B)"}</definedName>
    <definedName name="Reports" localSheetId="18" hidden="1">{"bprofit",#N/A,FALSE,"Reports (B)";"bcash",#N/A,FALSE,"Reports (B)";"bbsheet",#N/A,FALSE,"Reports (B)"}</definedName>
    <definedName name="Reports" hidden="1">{"bprofit",#N/A,FALSE,"Reports (B)";"bcash",#N/A,FALSE,"Reports (B)";"bbsheet",#N/A,FALSE,"Reports (B)"}</definedName>
    <definedName name="REQUINOA">#REF!</definedName>
    <definedName name="rer" localSheetId="16" hidden="1">{#N/A,#N/A,FALSE,"Aging Summary";#N/A,#N/A,FALSE,"Ratio Analysis";#N/A,#N/A,FALSE,"Test 120 Day Accts";#N/A,#N/A,FALSE,"Tickmarks"}</definedName>
    <definedName name="rer" localSheetId="18" hidden="1">{#N/A,#N/A,FALSE,"Aging Summary";#N/A,#N/A,FALSE,"Ratio Analysis";#N/A,#N/A,FALSE,"Test 120 Day Accts";#N/A,#N/A,FALSE,"Tickmarks"}</definedName>
    <definedName name="rer" hidden="1">{#N/A,#N/A,FALSE,"Aging Summary";#N/A,#N/A,FALSE,"Ratio Analysis";#N/A,#N/A,FALSE,"Test 120 Day Accts";#N/A,#N/A,FALSE,"Tickmarks"}</definedName>
    <definedName name="rere" localSheetId="16" hidden="1">{#N/A,#N/A,FALSE,"4C0696";#N/A,#N/A,FALSE,"1B1193";#N/A,#N/A,FALSE,"TABLA";#N/A,#N/A,FALSE,"INST RTA FIJA"}</definedName>
    <definedName name="rere" localSheetId="18" hidden="1">{#N/A,#N/A,FALSE,"4C0696";#N/A,#N/A,FALSE,"1B1193";#N/A,#N/A,FALSE,"TABLA";#N/A,#N/A,FALSE,"INST RTA FIJA"}</definedName>
    <definedName name="rere" hidden="1">{#N/A,#N/A,FALSE,"4C0696";#N/A,#N/A,FALSE,"1B1193";#N/A,#N/A,FALSE,"TABLA";#N/A,#N/A,FALSE,"INST RTA FIJA"}</definedName>
    <definedName name="res">#REF!</definedName>
    <definedName name="RES.DEDUC.GRAL">#REF!</definedName>
    <definedName name="RES.DEDUCC.">#REF!</definedName>
    <definedName name="Res.Gral.Endeud">#REF!</definedName>
    <definedName name="RES.NOPERAC.">#REF!</definedName>
    <definedName name="RESAA" localSheetId="16">DIN!RESAA</definedName>
    <definedName name="RESAA" localSheetId="18">#N/A</definedName>
    <definedName name="RESAA">[0]!RESAA</definedName>
    <definedName name="resant" localSheetId="16" hidden="1">{#N/A,#N/A,FALSE,"BALANCE";#N/A,#N/A,FALSE,"BALACOMP"}</definedName>
    <definedName name="resant" localSheetId="18" hidden="1">{#N/A,#N/A,FALSE,"BALANCE";#N/A,#N/A,FALSE,"BALACOMP"}</definedName>
    <definedName name="resant" hidden="1">{#N/A,#N/A,FALSE,"BALANCE";#N/A,#N/A,FALSE,"BALACOMP"}</definedName>
    <definedName name="resant_1" localSheetId="16" hidden="1">{#N/A,#N/A,FALSE,"BALANCE";#N/A,#N/A,FALSE,"BALACOMP"}</definedName>
    <definedName name="resant_1" localSheetId="18" hidden="1">{#N/A,#N/A,FALSE,"BALANCE";#N/A,#N/A,FALSE,"BALACOMP"}</definedName>
    <definedName name="resant_1" hidden="1">{#N/A,#N/A,FALSE,"BALANCE";#N/A,#N/A,FALSE,"BALACOMP"}</definedName>
    <definedName name="resant_2" localSheetId="16" hidden="1">{#N/A,#N/A,FALSE,"BALANCE";#N/A,#N/A,FALSE,"BALACOMP"}</definedName>
    <definedName name="resant_2" localSheetId="18" hidden="1">{#N/A,#N/A,FALSE,"BALANCE";#N/A,#N/A,FALSE,"BALACOMP"}</definedName>
    <definedName name="resant_2" hidden="1">{#N/A,#N/A,FALSE,"BALANCE";#N/A,#N/A,FALSE,"BALACOMP"}</definedName>
    <definedName name="resant_3" localSheetId="16" hidden="1">{#N/A,#N/A,FALSE,"BALANCE";#N/A,#N/A,FALSE,"BALACOMP"}</definedName>
    <definedName name="resant_3" localSheetId="18" hidden="1">{#N/A,#N/A,FALSE,"BALANCE";#N/A,#N/A,FALSE,"BALACOMP"}</definedName>
    <definedName name="resant_3" hidden="1">{#N/A,#N/A,FALSE,"BALANCE";#N/A,#N/A,FALSE,"BALACOMP"}</definedName>
    <definedName name="RESAVA">#REF!</definedName>
    <definedName name="rescay">#REF!</definedName>
    <definedName name="RESCONS">#REF!</definedName>
    <definedName name="resdeudlea1998">#REF!</definedName>
    <definedName name="ReserUTE">#REF!</definedName>
    <definedName name="Reserva_Futuros_dividendos">#REF!</definedName>
    <definedName name="Reserva_Mayor_V._Ret._Tec.">#REF!</definedName>
    <definedName name="Reserva_Técnica_Locales">#REF!</definedName>
    <definedName name="Reservas_de_Capital">#REF!</definedName>
    <definedName name="Respaldo">#REF!</definedName>
    <definedName name="responsable">#REF!</definedName>
    <definedName name="RESPONSIBLE">#REF!</definedName>
    <definedName name="RESPUESTA">#REF!</definedName>
    <definedName name="respuestas">#REF!</definedName>
    <definedName name="RESTITUCION">#REF!</definedName>
    <definedName name="Resu" localSheetId="16" hidden="1">{"Schedule_IA",#N/A,FALSE,"I-A"}</definedName>
    <definedName name="Resu" localSheetId="18" hidden="1">{"Schedule_IA",#N/A,FALSE,"I-A"}</definedName>
    <definedName name="Resu" hidden="1">{"Schedule_IA",#N/A,FALSE,"I-A"}</definedName>
    <definedName name="result1">#REF!</definedName>
    <definedName name="resulta">OFFSET(#REF!,0,0,COUNTA(#REF!),1)</definedName>
    <definedName name="resultado">#REF!</definedName>
    <definedName name="RESUlTADO_BC">#REF!</definedName>
    <definedName name="RESULTADOS">#REF!</definedName>
    <definedName name="Resultados_abierto">NA()</definedName>
    <definedName name="Resultados_abierto_9">#REF!</definedName>
    <definedName name="Resultados_FECU">#REF!</definedName>
    <definedName name="Resultados_FECU_9">#REF!</definedName>
    <definedName name="Resum.Compr">#REF!</definedName>
    <definedName name="RESUM_INT">#REF!</definedName>
    <definedName name="resumdav">#REF!</definedName>
    <definedName name="RESUMDEUDA1998">#REF!</definedName>
    <definedName name="Resumen">#REF!</definedName>
    <definedName name="Resumen.Comp">#REF!</definedName>
    <definedName name="Resumen_1">#REF!</definedName>
    <definedName name="Resumen_2">#REF!</definedName>
    <definedName name="Resumen_3">#REF!</definedName>
    <definedName name="Resumen_Mensual">#REF!</definedName>
    <definedName name="Resumen_Rstdo">#REF!</definedName>
    <definedName name="Resumen_Rstdo_11">#REF!</definedName>
    <definedName name="Resumen_Rstdo_11_20">#REF!</definedName>
    <definedName name="Resumen_Rstdo_12">#REF!</definedName>
    <definedName name="Resumen_Rstdo_12_20">#REF!</definedName>
    <definedName name="Resumen_Rstdo_20">#REF!</definedName>
    <definedName name="RESUMEN061298">#REF!</definedName>
    <definedName name="RESUMEN2" localSheetId="16" hidden="1">{#N/A,#N/A,FALSE,"CAPEX";#N/A,#N/A,FALSE,"PLAN";#N/A,#N/A,FALSE,"REV";#N/A,#N/A,FALSE,"CALOP";#N/A,#N/A,FALSE,"RESOP";#N/A,#N/A,FALSE,"PRES"}</definedName>
    <definedName name="RESUMEN2" localSheetId="18" hidden="1">{#N/A,#N/A,FALSE,"CAPEX";#N/A,#N/A,FALSE,"PLAN";#N/A,#N/A,FALSE,"REV";#N/A,#N/A,FALSE,"CALOP";#N/A,#N/A,FALSE,"RESOP";#N/A,#N/A,FALSE,"PRES"}</definedName>
    <definedName name="RESUMEN2" hidden="1">{#N/A,#N/A,FALSE,"CAPEX";#N/A,#N/A,FALSE,"PLAN";#N/A,#N/A,FALSE,"REV";#N/A,#N/A,FALSE,"CALOP";#N/A,#N/A,FALSE,"RESOP";#N/A,#N/A,FALSE,"PRES"}</definedName>
    <definedName name="ResumenStock" localSheetId="16" hidden="1">{"LISTA",#N/A,FALSE,"TAPA";"V_real_N",#N/A,FALSE,"tablaACC";"V_plan_N",#N/A,FALSE,"tablaACC";"V_plan_fy_N",#N/A,FALSE,"tablaACC";"V_real_mes",#N/A,FALSE,"tablaACC";"V_plan_mes",#N/A,FALSE,"tablaACC"}</definedName>
    <definedName name="ResumenStock" localSheetId="18" hidden="1">{"LISTA",#N/A,FALSE,"TAPA";"V_real_N",#N/A,FALSE,"tablaACC";"V_plan_N",#N/A,FALSE,"tablaACC";"V_plan_fy_N",#N/A,FALSE,"tablaACC";"V_real_mes",#N/A,FALSE,"tablaACC";"V_plan_mes",#N/A,FALSE,"tablaACC"}</definedName>
    <definedName name="ResumenStock" hidden="1">{"LISTA",#N/A,FALSE,"TAPA";"V_real_N",#N/A,FALSE,"tablaACC";"V_plan_N",#N/A,FALSE,"tablaACC";"V_plan_fy_N",#N/A,FALSE,"tablaACC";"V_real_mes",#N/A,FALSE,"tablaACC";"V_plan_mes",#N/A,FALSE,"tablaACC"}</definedName>
    <definedName name="resumentotal">#REF!</definedName>
    <definedName name="RESUMO">#REF!</definedName>
    <definedName name="RET" localSheetId="16" hidden="1">{#N/A,#N/A,FALSE,"Aging Summary";#N/A,#N/A,FALSE,"Ratio Analysis";#N/A,#N/A,FALSE,"Test 120 Day Accts";#N/A,#N/A,FALSE,"Tickmarks"}</definedName>
    <definedName name="RET" localSheetId="18" hidden="1">{#N/A,#N/A,FALSE,"Aging Summary";#N/A,#N/A,FALSE,"Ratio Analysis";#N/A,#N/A,FALSE,"Test 120 Day Accts";#N/A,#N/A,FALSE,"Tickmarks"}</definedName>
    <definedName name="RET" hidden="1">{#N/A,#N/A,FALSE,"Aging Summary";#N/A,#N/A,FALSE,"Ratio Analysis";#N/A,#N/A,FALSE,"Test 120 Day Accts";#N/A,#N/A,FALSE,"Tickmarks"}</definedName>
    <definedName name="rete" localSheetId="16" hidden="1">{#N/A,#N/A,FALSE,"Aging Summary";#N/A,#N/A,FALSE,"Ratio Analysis";#N/A,#N/A,FALSE,"Test 120 Day Accts";#N/A,#N/A,FALSE,"Tickmarks"}</definedName>
    <definedName name="rete" localSheetId="18" hidden="1">{#N/A,#N/A,FALSE,"Aging Summary";#N/A,#N/A,FALSE,"Ratio Analysis";#N/A,#N/A,FALSE,"Test 120 Day Accts";#N/A,#N/A,FALSE,"Tickmarks"}</definedName>
    <definedName name="rete" hidden="1">{#N/A,#N/A,FALSE,"Aging Summary";#N/A,#N/A,FALSE,"Ratio Analysis";#N/A,#N/A,FALSE,"Test 120 Day Accts";#N/A,#N/A,FALSE,"Tickmarks"}</definedName>
    <definedName name="rete2" localSheetId="16" hidden="1">{#N/A,#N/A,FALSE,"MONTHDET";#N/A,#N/A,FALSE,"ACTUAL"}</definedName>
    <definedName name="rete2" localSheetId="18" hidden="1">{#N/A,#N/A,FALSE,"MONTHDET";#N/A,#N/A,FALSE,"ACTUAL"}</definedName>
    <definedName name="rete2" hidden="1">{#N/A,#N/A,FALSE,"MONTHDET";#N/A,#N/A,FALSE,"ACTUAL"}</definedName>
    <definedName name="RETENC_CLTES">#REF!</definedName>
    <definedName name="RETENCIONES" localSheetId="16" hidden="1">{#N/A,#N/A,FALSE,"Aging Summary";#N/A,#N/A,FALSE,"Ratio Analysis";#N/A,#N/A,FALSE,"Test 120 Day Accts";#N/A,#N/A,FALSE,"Tickmarks"}</definedName>
    <definedName name="RETENCIONES" localSheetId="18" hidden="1">{#N/A,#N/A,FALSE,"Aging Summary";#N/A,#N/A,FALSE,"Ratio Analysis";#N/A,#N/A,FALSE,"Test 120 Day Accts";#N/A,#N/A,FALSE,"Tickmarks"}</definedName>
    <definedName name="RETENCIONES" hidden="1">{#N/A,#N/A,FALSE,"Aging Summary";#N/A,#N/A,FALSE,"Ratio Analysis";#N/A,#N/A,FALSE,"Test 120 Day Accts";#N/A,#N/A,FALSE,"Tickmarks"}</definedName>
    <definedName name="Retenciones_Provisionales">#REF!</definedName>
    <definedName name="RETENCIOONES_2" localSheetId="16" hidden="1">{#N/A,#N/A,FALSE,"Aging Summary";#N/A,#N/A,FALSE,"Ratio Analysis";#N/A,#N/A,FALSE,"Test 120 Day Accts";#N/A,#N/A,FALSE,"Tickmarks"}</definedName>
    <definedName name="RETENCIOONES_2" localSheetId="18" hidden="1">{#N/A,#N/A,FALSE,"Aging Summary";#N/A,#N/A,FALSE,"Ratio Analysis";#N/A,#N/A,FALSE,"Test 120 Day Accts";#N/A,#N/A,FALSE,"Tickmarks"}</definedName>
    <definedName name="RETENCIOONES_2" hidden="1">{#N/A,#N/A,FALSE,"Aging Summary";#N/A,#N/A,FALSE,"Ratio Analysis";#N/A,#N/A,FALSE,"Test 120 Day Accts";#N/A,#N/A,FALSE,"Tickmarks"}</definedName>
    <definedName name="Retrait">#REF!</definedName>
    <definedName name="retrogrado" hidden="1">#REF!</definedName>
    <definedName name="rettec">#REF!</definedName>
    <definedName name="Reumen" localSheetId="16" hidden="1">{#N/A,#N/A,TRUE,"MEMO";#N/A,#N/A,TRUE,"PARAMETROS";#N/A,#N/A,TRUE,"RLI ";#N/A,#N/A,TRUE,"IMPTO.DET.";#N/A,#N/A,TRUE,"FUT-FUNT";#N/A,#N/A,TRUE,"CPI-PATR.";#N/A,#N/A,TRUE,"CM CPI";#N/A,#N/A,TRUE,"PROV";#N/A,#N/A,TRUE,"A FIJO";#N/A,#N/A,TRUE,"LEASING";#N/A,#N/A,TRUE,"VPP";#N/A,#N/A,TRUE,"PPM";#N/A,#N/A,TRUE,"OTROS"}</definedName>
    <definedName name="Reumen" localSheetId="18" hidden="1">{#N/A,#N/A,TRUE,"MEMO";#N/A,#N/A,TRUE,"PARAMETROS";#N/A,#N/A,TRUE,"RLI ";#N/A,#N/A,TRUE,"IMPTO.DET.";#N/A,#N/A,TRUE,"FUT-FUNT";#N/A,#N/A,TRUE,"CPI-PATR.";#N/A,#N/A,TRUE,"CM CPI";#N/A,#N/A,TRUE,"PROV";#N/A,#N/A,TRUE,"A FIJO";#N/A,#N/A,TRUE,"LEASING";#N/A,#N/A,TRUE,"VPP";#N/A,#N/A,TRUE,"PPM";#N/A,#N/A,TRUE,"OTROS"}</definedName>
    <definedName name="Reumen" hidden="1">{#N/A,#N/A,TRUE,"MEMO";#N/A,#N/A,TRUE,"PARAMETROS";#N/A,#N/A,TRUE,"RLI ";#N/A,#N/A,TRUE,"IMPTO.DET.";#N/A,#N/A,TRUE,"FUT-FUNT";#N/A,#N/A,TRUE,"CPI-PATR.";#N/A,#N/A,TRUE,"CM CPI";#N/A,#N/A,TRUE,"PROV";#N/A,#N/A,TRUE,"A FIJO";#N/A,#N/A,TRUE,"LEASING";#N/A,#N/A,TRUE,"VPP";#N/A,#N/A,TRUE,"PPM";#N/A,#N/A,TRUE,"OTROS"}</definedName>
    <definedName name="Reutersapril">#REF!</definedName>
    <definedName name="Reutersaugust">#REF!</definedName>
    <definedName name="Reutersdecember">#REF!</definedName>
    <definedName name="Reutersdecember02">#REF!</definedName>
    <definedName name="Reutersfeb">#REF!</definedName>
    <definedName name="Reutersjan">#REF!</definedName>
    <definedName name="Reutersjuly">#REF!</definedName>
    <definedName name="Reutersjune">#REF!</definedName>
    <definedName name="Reutersmarch">#REF!</definedName>
    <definedName name="Reutersmay">#REF!</definedName>
    <definedName name="Reutersnovember">#REF!</definedName>
    <definedName name="Reutersoctober">#REF!</definedName>
    <definedName name="Reutersseptember">#REF!</definedName>
    <definedName name="reuy" hidden="1">#REF!,#REF!,#REF!,#REF!,#REF!,#REF!</definedName>
    <definedName name="REV">#REF!</definedName>
    <definedName name="Rev_Act_Mes">#REF!</definedName>
    <definedName name="REV_CONT">#REF!</definedName>
    <definedName name="Rev_new" localSheetId="1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Rev_new" localSheetId="18"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Rev_new"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Revenda" localSheetId="16" hidden="1">{#N/A,#N/A,FALSE,"Aging Summary";#N/A,#N/A,FALSE,"Ratio Analysis";#N/A,#N/A,FALSE,"Test 120 Day Accts";#N/A,#N/A,FALSE,"Tickmarks"}</definedName>
    <definedName name="Revenda" localSheetId="18" hidden="1">{#N/A,#N/A,FALSE,"Aging Summary";#N/A,#N/A,FALSE,"Ratio Analysis";#N/A,#N/A,FALSE,"Test 120 Day Accts";#N/A,#N/A,FALSE,"Tickmarks"}</definedName>
    <definedName name="Revenda" hidden="1">{#N/A,#N/A,FALSE,"Aging Summary";#N/A,#N/A,FALSE,"Ratio Analysis";#N/A,#N/A,FALSE,"Test 120 Day Accts";#N/A,#N/A,FALSE,"Tickmarks"}</definedName>
    <definedName name="Reverso" localSheetId="16" hidden="1">{#N/A,#N/A,FALSE,"Aging Summary";#N/A,#N/A,FALSE,"Ratio Analysis";#N/A,#N/A,FALSE,"Test 120 Day Accts";#N/A,#N/A,FALSE,"Tickmarks"}</definedName>
    <definedName name="Reverso" localSheetId="18" hidden="1">{#N/A,#N/A,FALSE,"Aging Summary";#N/A,#N/A,FALSE,"Ratio Analysis";#N/A,#N/A,FALSE,"Test 120 Day Accts";#N/A,#N/A,FALSE,"Tickmarks"}</definedName>
    <definedName name="Reverso" hidden="1">{#N/A,#N/A,FALSE,"Aging Summary";#N/A,#N/A,FALSE,"Ratio Analysis";#N/A,#N/A,FALSE,"Test 120 Day Accts";#N/A,#N/A,FALSE,"Tickmarks"}</definedName>
    <definedName name="Reverso_1" localSheetId="16" hidden="1">{#N/A,#N/A,FALSE,"Aging Summary";#N/A,#N/A,FALSE,"Ratio Analysis";#N/A,#N/A,FALSE,"Test 120 Day Accts";#N/A,#N/A,FALSE,"Tickmarks"}</definedName>
    <definedName name="Reverso_1" localSheetId="18" hidden="1">{#N/A,#N/A,FALSE,"Aging Summary";#N/A,#N/A,FALSE,"Ratio Analysis";#N/A,#N/A,FALSE,"Test 120 Day Accts";#N/A,#N/A,FALSE,"Tickmarks"}</definedName>
    <definedName name="Reverso_1" hidden="1">{#N/A,#N/A,FALSE,"Aging Summary";#N/A,#N/A,FALSE,"Ratio Analysis";#N/A,#N/A,FALSE,"Test 120 Day Accts";#N/A,#N/A,FALSE,"Tickmarks"}</definedName>
    <definedName name="reverso_f22">#REF!</definedName>
    <definedName name="Revision_al">#REF!</definedName>
    <definedName name="Revolver_Interest">#REF!</definedName>
    <definedName name="rew" localSheetId="16" hidden="1">{#N/A,#N/A,FALSE,"Aging Summary";#N/A,#N/A,FALSE,"Ratio Analysis";#N/A,#N/A,FALSE,"Test 120 Day Accts";#N/A,#N/A,FALSE,"Tickmarks"}</definedName>
    <definedName name="rew" localSheetId="18" hidden="1">{#N/A,#N/A,FALSE,"Aging Summary";#N/A,#N/A,FALSE,"Ratio Analysis";#N/A,#N/A,FALSE,"Test 120 Day Accts";#N/A,#N/A,FALSE,"Tickmarks"}</definedName>
    <definedName name="rew" hidden="1">{#N/A,#N/A,FALSE,"Aging Summary";#N/A,#N/A,FALSE,"Ratio Analysis";#N/A,#N/A,FALSE,"Test 120 Day Accts";#N/A,#N/A,FALSE,"Tickmarks"}</definedName>
    <definedName name="rewt" localSheetId="16" hidden="1">{"Acumulados",#N/A,FALSE,"Acumulados"}</definedName>
    <definedName name="rewt" localSheetId="18" hidden="1">{"Acumulados",#N/A,FALSE,"Acumulados"}</definedName>
    <definedName name="rewt" hidden="1">{"Acumulados",#N/A,FALSE,"Acumulados"}</definedName>
    <definedName name="rey" localSheetId="16" hidden="1">{#N/A,#N/A,FALSE,"Aging Summary";#N/A,#N/A,FALSE,"Ratio Analysis";#N/A,#N/A,FALSE,"Test 120 Day Accts";#N/A,#N/A,FALSE,"Tickmarks"}</definedName>
    <definedName name="rey" localSheetId="18" hidden="1">{#N/A,#N/A,FALSE,"Aging Summary";#N/A,#N/A,FALSE,"Ratio Analysis";#N/A,#N/A,FALSE,"Test 120 Day Accts";#N/A,#N/A,FALSE,"Tickmarks"}</definedName>
    <definedName name="rey" hidden="1">{#N/A,#N/A,FALSE,"Aging Summary";#N/A,#N/A,FALSE,"Ratio Analysis";#N/A,#N/A,FALSE,"Test 120 Day Accts";#N/A,#N/A,FALSE,"Tickmarks"}</definedName>
    <definedName name="RFEST">#REF!</definedName>
    <definedName name="RFSEM">#REF!</definedName>
    <definedName name="rgarsfas"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rgarsfas"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rgarsfas"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rgsbb" localSheetId="16" hidden="1">{#N/A,#N/A,TRUE,"Proposal";#N/A,#N/A,TRUE,"Assumptions";#N/A,#N/A,TRUE,"Net Income";#N/A,#N/A,TRUE,"Balsheet";#N/A,#N/A,TRUE,"Capex";#N/A,#N/A,TRUE,"Volumes";#N/A,#N/A,TRUE,"Revenues";#N/A,#N/A,TRUE,"Var.Costs";#N/A,#N/A,TRUE,"Personnel";#N/A,#N/A,TRUE,"Other costs";#N/A,#N/A,TRUE,"MKTG and G&amp;A"}</definedName>
    <definedName name="rgsbb" localSheetId="18" hidden="1">{#N/A,#N/A,TRUE,"Proposal";#N/A,#N/A,TRUE,"Assumptions";#N/A,#N/A,TRUE,"Net Income";#N/A,#N/A,TRUE,"Balsheet";#N/A,#N/A,TRUE,"Capex";#N/A,#N/A,TRUE,"Volumes";#N/A,#N/A,TRUE,"Revenues";#N/A,#N/A,TRUE,"Var.Costs";#N/A,#N/A,TRUE,"Personnel";#N/A,#N/A,TRUE,"Other costs";#N/A,#N/A,TRUE,"MKTG and G&amp;A"}</definedName>
    <definedName name="rgsbb" hidden="1">{#N/A,#N/A,TRUE,"Proposal";#N/A,#N/A,TRUE,"Assumptions";#N/A,#N/A,TRUE,"Net Income";#N/A,#N/A,TRUE,"Balsheet";#N/A,#N/A,TRUE,"Capex";#N/A,#N/A,TRUE,"Volumes";#N/A,#N/A,TRUE,"Revenues";#N/A,#N/A,TRUE,"Var.Costs";#N/A,#N/A,TRUE,"Personnel";#N/A,#N/A,TRUE,"Other costs";#N/A,#N/A,TRUE,"MKTG and G&amp;A"}</definedName>
    <definedName name="rhgaerh" localSheetId="16" hidden="1">{#N/A,#N/A,FALSE,"GFijos"}</definedName>
    <definedName name="rhgaerh" localSheetId="18" hidden="1">{#N/A,#N/A,FALSE,"GFijos"}</definedName>
    <definedName name="rhgaerh" hidden="1">{#N/A,#N/A,FALSE,"GFijos"}</definedName>
    <definedName name="RHR">"%,LACTUALS,SPER,FACCOUNT,TBALAN_RESUL_FECU,NCONSTRUC_OBRA_INFRAE"</definedName>
    <definedName name="rhy" hidden="1">29</definedName>
    <definedName name="RI">#REF!</definedName>
    <definedName name="RICL_FIN" localSheetId="16" hidden="1">{"ProspettoImposte",#N/A,FALSE,"Prospetto imposte"}</definedName>
    <definedName name="RICL_FIN" localSheetId="18" hidden="1">{"ProspettoImposte",#N/A,FALSE,"Prospetto imposte"}</definedName>
    <definedName name="RICL_FIN" hidden="1">{"ProspettoImposte",#N/A,FALSE,"Prospetto imposte"}</definedName>
    <definedName name="RICL_FIN2" localSheetId="16" hidden="1">{"Scritture",#N/A,FALSE,"Scritture"}</definedName>
    <definedName name="RICL_FIN2" localSheetId="18" hidden="1">{"Scritture",#N/A,FALSE,"Scritture"}</definedName>
    <definedName name="RICL_FIN2" hidden="1">{"Scritture",#N/A,FALSE,"Scritture"}</definedName>
    <definedName name="RICL_FIN3" localSheetId="16" hidden="1">{"ProspettoImposte",#N/A,FALSE,"Prospetto imposte";"Scritture",#N/A,FALSE,"Scritture"}</definedName>
    <definedName name="RICL_FIN3" localSheetId="18" hidden="1">{"ProspettoImposte",#N/A,FALSE,"Prospetto imposte";"Scritture",#N/A,FALSE,"Scritture"}</definedName>
    <definedName name="RICL_FIN3" hidden="1">{"ProspettoImposte",#N/A,FALSE,"Prospetto imposte";"Scritture",#N/A,FALSE,"Scritture"}</definedName>
    <definedName name="riesgos">#REF!</definedName>
    <definedName name="rio" localSheetId="16" hidden="1">{#N/A,#N/A,FALSE,"Aging Summary";#N/A,#N/A,FALSE,"Ratio Analysis";#N/A,#N/A,FALSE,"Test 120 Day Accts";#N/A,#N/A,FALSE,"Tickmarks"}</definedName>
    <definedName name="rio" localSheetId="18" hidden="1">{#N/A,#N/A,FALSE,"Aging Summary";#N/A,#N/A,FALSE,"Ratio Analysis";#N/A,#N/A,FALSE,"Test 120 Day Accts";#N/A,#N/A,FALSE,"Tickmarks"}</definedName>
    <definedName name="rio" hidden="1">{#N/A,#N/A,FALSE,"Aging Summary";#N/A,#N/A,FALSE,"Ratio Analysis";#N/A,#N/A,FALSE,"Test 120 Day Accts";#N/A,#N/A,FALSE,"Tickmarks"}</definedName>
    <definedName name="RIOMAIPO">#REF!</definedName>
    <definedName name="rip" localSheetId="16" hidden="1">{#N/A,#N/A,FALSE,"Aging Summary";#N/A,#N/A,FALSE,"Ratio Analysis";#N/A,#N/A,FALSE,"Test 120 Day Accts";#N/A,#N/A,FALSE,"Tickmarks"}</definedName>
    <definedName name="rip" localSheetId="18" hidden="1">{#N/A,#N/A,FALSE,"Aging Summary";#N/A,#N/A,FALSE,"Ratio Analysis";#N/A,#N/A,FALSE,"Test 120 Day Accts";#N/A,#N/A,FALSE,"Tickmarks"}</definedName>
    <definedName name="rip" hidden="1">{#N/A,#N/A,FALSE,"Aging Summary";#N/A,#N/A,FALSE,"Ratio Analysis";#N/A,#N/A,FALSE,"Test 120 Day Accts";#N/A,#N/A,FALSE,"Tickmarks"}</definedName>
    <definedName name="RiskAfterRecalcMacro" hidden="1">""</definedName>
    <definedName name="RiskAfterSimMacro" hidden="1">""</definedName>
    <definedName name="RiskAutoStopPercChange">1.5</definedName>
    <definedName name="RiskBeforeRecalcMacro" hidden="1">""</definedName>
    <definedName name="RiskBeforeSimMacro" hidden="1">""</definedName>
    <definedName name="RiskCollectDistributionSamples">2</definedName>
    <definedName name="RiskExcelReportsGoInNewWorkbook">TRUE</definedName>
    <definedName name="RiskExcelReportsToGenerate">0</definedName>
    <definedName name="RiskFixedSeed">1</definedName>
    <definedName name="RiskGenerateExcelReportsAtEndOfSimulation">FALSE</definedName>
    <definedName name="RiskHasSettings">TRUE</definedName>
    <definedName name="RiskMinimizeOnStart">FALSE</definedName>
    <definedName name="RiskMonitorConvergence">FALSE</definedName>
    <definedName name="RiskMultipleCPUSupportEnabled" hidden="1">TRUE</definedName>
    <definedName name="RiskNumIterations">1000</definedName>
    <definedName name="RiskNumSimulations">2</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1</definedName>
    <definedName name="RiskStatFunctionsUpdateFreq">1</definedName>
    <definedName name="RiskTemplateSheetName">"myTemplate"</definedName>
    <definedName name="RiskUpdateDisplay">FALSE</definedName>
    <definedName name="RiskUpdateStatFunctions">TRUE</definedName>
    <definedName name="RiskUseDifferentSeedForEachSim">TRUE</definedName>
    <definedName name="RiskUseFixedSeed">FALSE</definedName>
    <definedName name="RiskUseMultipleCPUs">FALSE</definedName>
    <definedName name="RISORSE" localSheetId="16" hidden="1">{#N/A,#N/A,FALSE,"MONTHDET";#N/A,#N/A,FALSE,"ACTUAL"}</definedName>
    <definedName name="RISORSE" localSheetId="18" hidden="1">{#N/A,#N/A,FALSE,"MONTHDET";#N/A,#N/A,FALSE,"ACTUAL"}</definedName>
    <definedName name="RISORSE" hidden="1">{#N/A,#N/A,FALSE,"MONTHDET";#N/A,#N/A,FALSE,"ACTUAL"}</definedName>
    <definedName name="RKLJG" localSheetId="16" hidden="1">{#N/A,#N/A,FALSE,"Aging Summary";#N/A,#N/A,FALSE,"Ratio Analysis";#N/A,#N/A,FALSE,"Test 120 Day Accts";#N/A,#N/A,FALSE,"Tickmarks"}</definedName>
    <definedName name="RKLJG" localSheetId="18" hidden="1">{#N/A,#N/A,FALSE,"Aging Summary";#N/A,#N/A,FALSE,"Ratio Analysis";#N/A,#N/A,FALSE,"Test 120 Day Accts";#N/A,#N/A,FALSE,"Tickmarks"}</definedName>
    <definedName name="RKLJG" hidden="1">{#N/A,#N/A,FALSE,"Aging Summary";#N/A,#N/A,FALSE,"Ratio Analysis";#N/A,#N/A,FALSE,"Test 120 Day Accts";#N/A,#N/A,FALSE,"Tickmarks"}</definedName>
    <definedName name="RLI" localSheetId="16" hidden="1">{#N/A,#N/A,FALSE,"Aging Summary";#N/A,#N/A,FALSE,"Ratio Analysis";#N/A,#N/A,FALSE,"Test 120 Day Accts";#N/A,#N/A,FALSE,"Tickmarks"}</definedName>
    <definedName name="RLI" localSheetId="18" hidden="1">{#N/A,#N/A,FALSE,"Aging Summary";#N/A,#N/A,FALSE,"Ratio Analysis";#N/A,#N/A,FALSE,"Test 120 Day Accts";#N/A,#N/A,FALSE,"Tickmarks"}</definedName>
    <definedName name="RLI" hidden="1">{#N/A,#N/A,FALSE,"Aging Summary";#N/A,#N/A,FALSE,"Ratio Analysis";#N/A,#N/A,FALSE,"Test 120 Day Accts";#N/A,#N/A,FALSE,"Tickmarks"}</definedName>
    <definedName name="RLI_1" localSheetId="16" hidden="1">{#N/A,#N/A,FALSE,"Aging Summary";#N/A,#N/A,FALSE,"Ratio Analysis";#N/A,#N/A,FALSE,"Test 120 Day Accts";#N/A,#N/A,FALSE,"Tickmarks"}</definedName>
    <definedName name="RLI_1" localSheetId="18" hidden="1">{#N/A,#N/A,FALSE,"Aging Summary";#N/A,#N/A,FALSE,"Ratio Analysis";#N/A,#N/A,FALSE,"Test 120 Day Accts";#N/A,#N/A,FALSE,"Tickmarks"}</definedName>
    <definedName name="RLI_1" hidden="1">{#N/A,#N/A,FALSE,"Aging Summary";#N/A,#N/A,FALSE,"Ratio Analysis";#N/A,#N/A,FALSE,"Test 120 Day Accts";#N/A,#N/A,FALSE,"Tickmarks"}</definedName>
    <definedName name="RLI_15">#N/A</definedName>
    <definedName name="RLI_2" localSheetId="16" hidden="1">{#N/A,#N/A,FALSE,"Aging Summary";#N/A,#N/A,FALSE,"Ratio Analysis";#N/A,#N/A,FALSE,"Test 120 Day Accts";#N/A,#N/A,FALSE,"Tickmarks"}</definedName>
    <definedName name="RLI_2" localSheetId="18" hidden="1">{#N/A,#N/A,FALSE,"Aging Summary";#N/A,#N/A,FALSE,"Ratio Analysis";#N/A,#N/A,FALSE,"Test 120 Day Accts";#N/A,#N/A,FALSE,"Tickmarks"}</definedName>
    <definedName name="RLI_2" hidden="1">{#N/A,#N/A,FALSE,"Aging Summary";#N/A,#N/A,FALSE,"Ratio Analysis";#N/A,#N/A,FALSE,"Test 120 Day Accts";#N/A,#N/A,FALSE,"Tickmarks"}</definedName>
    <definedName name="RLI_2_11">NA()</definedName>
    <definedName name="RLI_2_12">NA()</definedName>
    <definedName name="RLI_3" localSheetId="16" hidden="1">{#N/A,#N/A,FALSE,"Aging Summary";#N/A,#N/A,FALSE,"Ratio Analysis";#N/A,#N/A,FALSE,"Test 120 Day Accts";#N/A,#N/A,FALSE,"Tickmarks"}</definedName>
    <definedName name="RLI_3" localSheetId="18" hidden="1">{#N/A,#N/A,FALSE,"Aging Summary";#N/A,#N/A,FALSE,"Ratio Analysis";#N/A,#N/A,FALSE,"Test 120 Day Accts";#N/A,#N/A,FALSE,"Tickmarks"}</definedName>
    <definedName name="RLI_3" hidden="1">{#N/A,#N/A,FALSE,"Aging Summary";#N/A,#N/A,FALSE,"Ratio Analysis";#N/A,#N/A,FALSE,"Test 120 Day Accts";#N/A,#N/A,FALSE,"Tickmarks"}</definedName>
    <definedName name="RLI_7">NA()</definedName>
    <definedName name="RLI_7_11">NA()</definedName>
    <definedName name="RLI_7_12">NA()</definedName>
    <definedName name="RLI_9">NA()</definedName>
    <definedName name="RLI_actual">#REF!</definedName>
    <definedName name="RLI_Reconciliacion" localSheetId="16" hidden="1">{#N/A,#N/A,FALSE,"Aging Summary";#N/A,#N/A,FALSE,"Ratio Analysis";#N/A,#N/A,FALSE,"Test 120 Day Accts";#N/A,#N/A,FALSE,"Tickmarks"}</definedName>
    <definedName name="RLI_Reconciliacion" localSheetId="18" hidden="1">{#N/A,#N/A,FALSE,"Aging Summary";#N/A,#N/A,FALSE,"Ratio Analysis";#N/A,#N/A,FALSE,"Test 120 Day Accts";#N/A,#N/A,FALSE,"Tickmarks"}</definedName>
    <definedName name="RLI_Reconciliacion" hidden="1">{#N/A,#N/A,FALSE,"Aging Summary";#N/A,#N/A,FALSE,"Ratio Analysis";#N/A,#N/A,FALSE,"Test 120 Day Accts";#N/A,#N/A,FALSE,"Tickmarks"}</definedName>
    <definedName name="RLICONAJAD" hidden="1">#REF!</definedName>
    <definedName name="RLICONAJAUD" hidden="1">#REF!</definedName>
    <definedName name="RLIDET">#REF!</definedName>
    <definedName name="rlitimbrado" localSheetId="16" hidden="1">{#N/A,#N/A,FALSE,"Aging Summary";#N/A,#N/A,FALSE,"Ratio Analysis";#N/A,#N/A,FALSE,"Test 120 Day Accts";#N/A,#N/A,FALSE,"Tickmarks"}</definedName>
    <definedName name="rlitimbrado" localSheetId="18" hidden="1">{#N/A,#N/A,FALSE,"Aging Summary";#N/A,#N/A,FALSE,"Ratio Analysis";#N/A,#N/A,FALSE,"Test 120 Day Accts";#N/A,#N/A,FALSE,"Tickmarks"}</definedName>
    <definedName name="rlitimbrado" hidden="1">{#N/A,#N/A,FALSE,"Aging Summary";#N/A,#N/A,FALSE,"Ratio Analysis";#N/A,#N/A,FALSE,"Test 120 Day Accts";#N/A,#N/A,FALSE,"Tickmarks"}</definedName>
    <definedName name="RLITRIB">#REF!</definedName>
    <definedName name="RLITuliperos" hidden="1">#REF!</definedName>
    <definedName name="RLIXDIV">#REF!</definedName>
    <definedName name="rm">#REF!</definedName>
    <definedName name="rmcCategory">"ANNENT"</definedName>
    <definedName name="rmcFrequency">"MON"</definedName>
    <definedName name="rmcName">"ADJUST"</definedName>
    <definedName name="RMCOptions">"*010000000000000"</definedName>
    <definedName name="RMP" localSheetId="16" hidden="1">{#N/A,#N/A,FALSE,"Aging Summary";#N/A,#N/A,FALSE,"Ratio Analysis";#N/A,#N/A,FALSE,"Test 120 Day Accts";#N/A,#N/A,FALSE,"Tickmarks"}</definedName>
    <definedName name="RMP" localSheetId="18" hidden="1">{#N/A,#N/A,FALSE,"Aging Summary";#N/A,#N/A,FALSE,"Ratio Analysis";#N/A,#N/A,FALSE,"Test 120 Day Accts";#N/A,#N/A,FALSE,"Tickmarks"}</definedName>
    <definedName name="RMP" hidden="1">{#N/A,#N/A,FALSE,"Aging Summary";#N/A,#N/A,FALSE,"Ratio Analysis";#N/A,#N/A,FALSE,"Test 120 Day Accts";#N/A,#N/A,FALSE,"Tickmarks"}</definedName>
    <definedName name="rngCompanyName" hidden="1">#REF!</definedName>
    <definedName name="rngCountry" hidden="1">#REF!</definedName>
    <definedName name="rngPeriod" hidden="1">#REF!</definedName>
    <definedName name="rngShowNames" hidden="1">#REF!</definedName>
    <definedName name="rngSurtaxBase" hidden="1">#REF!</definedName>
    <definedName name="rngToggles" hidden="1">#REF!</definedName>
    <definedName name="rno">#REF!</definedName>
    <definedName name="ro">#REF!</definedName>
    <definedName name="rod">#REF!</definedName>
    <definedName name="RODABASE">#REF!</definedName>
    <definedName name="RODABASE___0">#REF!</definedName>
    <definedName name="RODABASE___10">#REF!</definedName>
    <definedName name="RODABASE___4">#REF!</definedName>
    <definedName name="RODABASE___5">#REF!</definedName>
    <definedName name="RODABASE___6">#REF!</definedName>
    <definedName name="RODABASE___8">#REF!</definedName>
    <definedName name="rodrigo" localSheetId="16" hidden="1">{#N/A,#N/A,FALSE,"Aging Summary";#N/A,#N/A,FALSE,"Ratio Analysis";#N/A,#N/A,FALSE,"Test 120 Day Accts";#N/A,#N/A,FALSE,"Tickmarks"}</definedName>
    <definedName name="rodrigo" localSheetId="18" hidden="1">{#N/A,#N/A,FALSE,"Aging Summary";#N/A,#N/A,FALSE,"Ratio Analysis";#N/A,#N/A,FALSE,"Test 120 Day Accts";#N/A,#N/A,FALSE,"Tickmarks"}</definedName>
    <definedName name="rodrigo" hidden="1">{#N/A,#N/A,FALSE,"Aging Summary";#N/A,#N/A,FALSE,"Ratio Analysis";#N/A,#N/A,FALSE,"Test 120 Day Accts";#N/A,#N/A,FALSE,"Tickmarks"}</definedName>
    <definedName name="ROE">#REF!</definedName>
    <definedName name="rom">#REF!</definedName>
    <definedName name="romi"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romi"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romi"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RORO">#REF!</definedName>
    <definedName name="rounding">0.000001</definedName>
    <definedName name="Row_AC_A101">#REF!</definedName>
    <definedName name="Row_AC_A102">#REF!</definedName>
    <definedName name="Row_AC_A103">#REF!</definedName>
    <definedName name="Row_AC_A104">#REF!</definedName>
    <definedName name="Row_AC_A201">#REF!</definedName>
    <definedName name="Row_AC_A202">#REF!</definedName>
    <definedName name="Row_AC_A203">#REF!</definedName>
    <definedName name="Row_AC_A204">#REF!</definedName>
    <definedName name="Row_AC_A205">#REF!</definedName>
    <definedName name="Row_AC_A206">#REF!</definedName>
    <definedName name="Row_AC_A301">#REF!</definedName>
    <definedName name="Row_AC_A302">#REF!</definedName>
    <definedName name="Row_AC_A303">#REF!</definedName>
    <definedName name="Row_AC_A304">#REF!</definedName>
    <definedName name="Row_AC_A305">#REF!</definedName>
    <definedName name="Row_AC_A451">#REF!</definedName>
    <definedName name="Row_AC_A452">#REF!</definedName>
    <definedName name="Row_AC_A501">#REF!</definedName>
    <definedName name="Row_AC_A502">#REF!</definedName>
    <definedName name="Row_AC_A601">#REF!</definedName>
    <definedName name="Row_AC_A602">#REF!</definedName>
    <definedName name="Row_AC_A611">#REF!</definedName>
    <definedName name="Row_AC_A621">#REF!</definedName>
    <definedName name="Row_AC_A622">#REF!</definedName>
    <definedName name="Row_AC_A623">#REF!</definedName>
    <definedName name="Row_AC_A624">#REF!</definedName>
    <definedName name="Row_AC_A625">#REF!</definedName>
    <definedName name="Row_AC_A701">#REF!</definedName>
    <definedName name="Row_AC_A702">#REF!</definedName>
    <definedName name="Row_AC_A703">#REF!</definedName>
    <definedName name="Row_AC_A800">#REF!</definedName>
    <definedName name="Row_AC_A850">#REF!</definedName>
    <definedName name="Row_AC_A851">#REF!</definedName>
    <definedName name="Row_AC_A852">#REF!</definedName>
    <definedName name="Row_AC_A853">#REF!</definedName>
    <definedName name="Row_AC_A854">#REF!</definedName>
    <definedName name="Row_AC_A855">#REF!</definedName>
    <definedName name="Row_AC_Total">#REF!</definedName>
    <definedName name="Row_AmortLeasing">#REF!</definedName>
    <definedName name="Row_CR_R09">#REF!</definedName>
    <definedName name="Row_CR_R10">#REF!</definedName>
    <definedName name="Row_PA_P005">#REF!</definedName>
    <definedName name="Row_PA_P110">#REF!</definedName>
    <definedName name="Row_PA_P120">#REF!</definedName>
    <definedName name="Row_PA_P130">#REF!</definedName>
    <definedName name="Row_PA_P140">#REF!</definedName>
    <definedName name="Row_PA_P150">#REF!</definedName>
    <definedName name="Row_PA_P160">#REF!</definedName>
    <definedName name="Row_PA_P250">#REF!</definedName>
    <definedName name="Row_PA_P260">#REF!</definedName>
    <definedName name="Row_PA_P270">#REF!</definedName>
    <definedName name="Row_PA_P401">#REF!</definedName>
    <definedName name="Row_PA_P402">#REF!</definedName>
    <definedName name="Row_PA_P450">#REF!</definedName>
    <definedName name="Row_PA_P500">#REF!</definedName>
    <definedName name="Row_PA_P520">#REF!</definedName>
    <definedName name="Row_PA_P600">#REF!</definedName>
    <definedName name="Row_PA_P710">#REF!</definedName>
    <definedName name="Row_PA_P720">#REF!</definedName>
    <definedName name="Row_PA_P730">#REF!</definedName>
    <definedName name="Row_PA_P740">#REF!</definedName>
    <definedName name="Row_PA_Total">#REF!</definedName>
    <definedName name="Row_PAR_Cloture">#REF!</definedName>
    <definedName name="Row_PAR_PayésEquivalenceFF">#REF!</definedName>
    <definedName name="Row_PAR_PayésEquivalenceLocal">#REF!</definedName>
    <definedName name="Row_PAR_PayésInterFF">#REF!</definedName>
    <definedName name="Row_PAR_PayésInterLocal">#REF!</definedName>
    <definedName name="Row_PAR_RecusEquivalenceFF">#REF!</definedName>
    <definedName name="Row_PAR_RecusEquivalenceLocal">#REF!</definedName>
    <definedName name="Row_PAR_RecusInterFF">#REF!</definedName>
    <definedName name="Row_PAR_RecusInterLocal">#REF!</definedName>
    <definedName name="Row_PL_R100">#REF!</definedName>
    <definedName name="Row_PL_R201">#REF!</definedName>
    <definedName name="Row_PL_R202">#REF!</definedName>
    <definedName name="Row_PL_R203">#REF!</definedName>
    <definedName name="Row_PL_R204">#REF!</definedName>
    <definedName name="Row_PL_R301">#REF!</definedName>
    <definedName name="Row_PL_R302">#REF!</definedName>
    <definedName name="Row_PL_R311">#REF!</definedName>
    <definedName name="Row_PL_R312">#REF!</definedName>
    <definedName name="Row_PL_R313">#REF!</definedName>
    <definedName name="Row_PL_R314">#REF!</definedName>
    <definedName name="Row_PL_R315">#REF!</definedName>
    <definedName name="Row_PL_R316">#REF!</definedName>
    <definedName name="Row_PL_R317">#REF!</definedName>
    <definedName name="Row_PL_R401">#REF!</definedName>
    <definedName name="Row_PL_R402">#REF!</definedName>
    <definedName name="Row_PL_R403">#REF!</definedName>
    <definedName name="Row_PL_R404">#REF!</definedName>
    <definedName name="Row_PL_R421">#REF!</definedName>
    <definedName name="Row_PL_R422">#REF!</definedName>
    <definedName name="Row_PL_R423">#REF!</definedName>
    <definedName name="Row_PL_R501">#REF!</definedName>
    <definedName name="Row_PL_R521">#REF!</definedName>
    <definedName name="Row_PL_R522">#REF!</definedName>
    <definedName name="Row_PL_R523">#REF!</definedName>
    <definedName name="Row_PL_R524">#REF!</definedName>
    <definedName name="Row_PL_R525">#REF!</definedName>
    <definedName name="Row_PL_R530">#REF!</definedName>
    <definedName name="Row_PL_R541">#REF!</definedName>
    <definedName name="Row_PL_R542">#REF!</definedName>
    <definedName name="Row_PL_R543">#REF!</definedName>
    <definedName name="Row_PL_R544">#REF!</definedName>
    <definedName name="Row_PL_R545">#REF!</definedName>
    <definedName name="Row_PL_R550">#REF!</definedName>
    <definedName name="Row_PL_R551">#REF!</definedName>
    <definedName name="Row_PL_R552">#REF!</definedName>
    <definedName name="Row_PL_R553">#REF!</definedName>
    <definedName name="Row_PL_R554">#REF!</definedName>
    <definedName name="Row_PL_R555">#REF!</definedName>
    <definedName name="Row_PL_R556">#REF!</definedName>
    <definedName name="Row_PL_R600">#REF!</definedName>
    <definedName name="Row_PL_R650">#REF!</definedName>
    <definedName name="Row_PL_R701">#REF!</definedName>
    <definedName name="Row_PL_R702">#REF!</definedName>
    <definedName name="Row_PL_R850">#REF!</definedName>
    <definedName name="Row_PL_R851">#REF!</definedName>
    <definedName name="Row_PL_R852">#REF!</definedName>
    <definedName name="Row_PL_R853">#REF!</definedName>
    <definedName name="Row_PL_R900">#REF!</definedName>
    <definedName name="Row_PL_R910">#REF!</definedName>
    <definedName name="Row_PL_R920">#REF!</definedName>
    <definedName name="Row_PL_R950">#REF!</definedName>
    <definedName name="Row_PL_R951">#REF!</definedName>
    <definedName name="Row_PL_R990">#REF!</definedName>
    <definedName name="Row_ValBruteLeasing">#REF!</definedName>
    <definedName name="RowLevel" hidden="1">1</definedName>
    <definedName name="Rows2Unhide" hidden="1">#REF!</definedName>
    <definedName name="RoXAlign" hidden="1">#REF!</definedName>
    <definedName name="RoXAppServ" hidden="1">#REF!</definedName>
    <definedName name="RoXBasketPrice" hidden="1">#REF!</definedName>
    <definedName name="RoXBasketType" hidden="1">#REF!</definedName>
    <definedName name="RoXBook" hidden="1">#REF!</definedName>
    <definedName name="RoXCurrency" hidden="1">#REF!</definedName>
    <definedName name="RoXDayCount" hidden="1">#REF!</definedName>
    <definedName name="RoXDecomp" hidden="1">#REF!</definedName>
    <definedName name="RoXDispAtt" hidden="1">#REF!</definedName>
    <definedName name="RoXEquality" hidden="1">#REF!</definedName>
    <definedName name="RoXExchange" hidden="1">#REF!</definedName>
    <definedName name="RoXExpandGreeks" hidden="1">#REF!</definedName>
    <definedName name="RoXFrequency" hidden="1">#REF!</definedName>
    <definedName name="RoXGroup" hidden="1">#REF!</definedName>
    <definedName name="RoXGroupBy" hidden="1">#REF!</definedName>
    <definedName name="RoXInstrClass" hidden="1">#REF!</definedName>
    <definedName name="RoXModelAccuracies" hidden="1">#REF!</definedName>
    <definedName name="RoXOtherScheduleType" hidden="1">#REF!</definedName>
    <definedName name="RoXPriceSource" hidden="1">#REF!</definedName>
    <definedName name="RoXQueryAtt" hidden="1">#REF!</definedName>
    <definedName name="RoXScApplyTo" hidden="1">#REF!</definedName>
    <definedName name="RoXScParam" hidden="1">#REF!</definedName>
    <definedName name="RoXScShift" hidden="1">#REF!</definedName>
    <definedName name="RoXScType" hidden="1">#REF!</definedName>
    <definedName name="RoXSetScheduleType" hidden="1">#REF!</definedName>
    <definedName name="RoXSort" hidden="1">#REF!</definedName>
    <definedName name="RoXSource" hidden="1">#REF!</definedName>
    <definedName name="RoXVolAbsDiff" hidden="1">#REF!</definedName>
    <definedName name="RoXVolBasketCalc" hidden="1">#REF!</definedName>
    <definedName name="RoXVolFixedFloat" hidden="1">#REF!</definedName>
    <definedName name="RoXVolImplBasis" hidden="1">#REF!</definedName>
    <definedName name="RoXVolSkew" hidden="1">#REF!</definedName>
    <definedName name="RoXYCBasis" hidden="1">#REF!</definedName>
    <definedName name="RoXYesNo" hidden="1">#REF!</definedName>
    <definedName name="RoXZeroPos" hidden="1">#REF!</definedName>
    <definedName name="roy">#REF!</definedName>
    <definedName name="ROZAS">#REF!</definedName>
    <definedName name="rpa">#REF!</definedName>
    <definedName name="RPI.activo.fijo.SURAL.1990" localSheetId="16" hidden="1">{#N/A,#N/A,FALSE,"Aging Summary";#N/A,#N/A,FALSE,"Ratio Analysis";#N/A,#N/A,FALSE,"Test 120 Day Accts";#N/A,#N/A,FALSE,"Tickmarks"}</definedName>
    <definedName name="RPI.activo.fijo.SURAL.1990" localSheetId="18" hidden="1">{#N/A,#N/A,FALSE,"Aging Summary";#N/A,#N/A,FALSE,"Ratio Analysis";#N/A,#N/A,FALSE,"Test 120 Day Accts";#N/A,#N/A,FALSE,"Tickmarks"}</definedName>
    <definedName name="RPI.activo.fijo.SURAL.1990" hidden="1">{#N/A,#N/A,FALSE,"Aging Summary";#N/A,#N/A,FALSE,"Ratio Analysis";#N/A,#N/A,FALSE,"Test 120 Day Accts";#N/A,#N/A,FALSE,"Tickmarks"}</definedName>
    <definedName name="RPRICE">#REF!</definedName>
    <definedName name="RPTCOUNT" hidden="1">1</definedName>
    <definedName name="RPTDATACELL1" hidden="1">#REF!</definedName>
    <definedName name="RPTID" hidden="1">0</definedName>
    <definedName name="RPTNEXT" hidden="1">2</definedName>
    <definedName name="RPTQRY1" hidden="1">1</definedName>
    <definedName name="RPTWKS1" hidden="1">#REF!</definedName>
    <definedName name="RPVP">#REF!</definedName>
    <definedName name="rqwerqw" localSheetId="16" hidden="1">{#N/A,#N/A,FALSE,"Sc_supu";#N/A,#N/A,FALSE,"Sc_indi";#N/A,#N/A,FALSE,"Sc_fluj";#N/A,#N/A,FALSE,"C-Fijos";#N/A,#N/A,FALSE,"Sc_cova";#N/A,#N/A,FALSE,"Sc_inve";#N/A,#N/A,FALSE,"Sc_taca";#N/A,#N/A,FALSE,"Person";#N/A,#N/A,FALSE,"Sc_24me";#N/A,#N/A,FALSE,"Cap_trabaj"}</definedName>
    <definedName name="rqwerqw" localSheetId="18" hidden="1">{#N/A,#N/A,FALSE,"Sc_supu";#N/A,#N/A,FALSE,"Sc_indi";#N/A,#N/A,FALSE,"Sc_fluj";#N/A,#N/A,FALSE,"C-Fijos";#N/A,#N/A,FALSE,"Sc_cova";#N/A,#N/A,FALSE,"Sc_inve";#N/A,#N/A,FALSE,"Sc_taca";#N/A,#N/A,FALSE,"Person";#N/A,#N/A,FALSE,"Sc_24me";#N/A,#N/A,FALSE,"Cap_trabaj"}</definedName>
    <definedName name="rqwerqw" hidden="1">{#N/A,#N/A,FALSE,"Sc_supu";#N/A,#N/A,FALSE,"Sc_indi";#N/A,#N/A,FALSE,"Sc_fluj";#N/A,#N/A,FALSE,"C-Fijos";#N/A,#N/A,FALSE,"Sc_cova";#N/A,#N/A,FALSE,"Sc_inve";#N/A,#N/A,FALSE,"Sc_taca";#N/A,#N/A,FALSE,"Person";#N/A,#N/A,FALSE,"Sc_24me";#N/A,#N/A,FALSE,"Cap_trabaj"}</definedName>
    <definedName name="rr" localSheetId="16" hidden="1">{#N/A,#N/A,FALSE,"Aging Summary";#N/A,#N/A,FALSE,"Ratio Analysis";#N/A,#N/A,FALSE,"Test 120 Day Accts";#N/A,#N/A,FALSE,"Tickmarks"}</definedName>
    <definedName name="rr" localSheetId="18" hidden="1">{#N/A,#N/A,FALSE,"Aging Summary";#N/A,#N/A,FALSE,"Ratio Analysis";#N/A,#N/A,FALSE,"Test 120 Day Accts";#N/A,#N/A,FALSE,"Tickmarks"}</definedName>
    <definedName name="rr" hidden="1">{#N/A,#N/A,FALSE,"Aging Summary";#N/A,#N/A,FALSE,"Ratio Analysis";#N/A,#N/A,FALSE,"Test 120 Day Accts";#N/A,#N/A,FALSE,"Tickmarks"}</definedName>
    <definedName name="rr_1" localSheetId="16" hidden="1">{#N/A,#N/A,FALSE,"Aging Summary";#N/A,#N/A,FALSE,"Ratio Analysis";#N/A,#N/A,FALSE,"Test 120 Day Accts";#N/A,#N/A,FALSE,"Tickmarks"}</definedName>
    <definedName name="rr_1" localSheetId="18" hidden="1">{#N/A,#N/A,FALSE,"Aging Summary";#N/A,#N/A,FALSE,"Ratio Analysis";#N/A,#N/A,FALSE,"Test 120 Day Accts";#N/A,#N/A,FALSE,"Tickmarks"}</definedName>
    <definedName name="rr_1" hidden="1">{#N/A,#N/A,FALSE,"Aging Summary";#N/A,#N/A,FALSE,"Ratio Analysis";#N/A,#N/A,FALSE,"Test 120 Day Accts";#N/A,#N/A,FALSE,"Tickmarks"}</definedName>
    <definedName name="rr_2" localSheetId="16" hidden="1">{#N/A,#N/A,FALSE,"Aging Summary";#N/A,#N/A,FALSE,"Ratio Analysis";#N/A,#N/A,FALSE,"Test 120 Day Accts";#N/A,#N/A,FALSE,"Tickmarks"}</definedName>
    <definedName name="rr_2" localSheetId="18" hidden="1">{#N/A,#N/A,FALSE,"Aging Summary";#N/A,#N/A,FALSE,"Ratio Analysis";#N/A,#N/A,FALSE,"Test 120 Day Accts";#N/A,#N/A,FALSE,"Tickmarks"}</definedName>
    <definedName name="rr_2" hidden="1">{#N/A,#N/A,FALSE,"Aging Summary";#N/A,#N/A,FALSE,"Ratio Analysis";#N/A,#N/A,FALSE,"Test 120 Day Accts";#N/A,#N/A,FALSE,"Tickmarks"}</definedName>
    <definedName name="rr_3" localSheetId="16" hidden="1">{#N/A,#N/A,FALSE,"Aging Summary";#N/A,#N/A,FALSE,"Ratio Analysis";#N/A,#N/A,FALSE,"Test 120 Day Accts";#N/A,#N/A,FALSE,"Tickmarks"}</definedName>
    <definedName name="rr_3" localSheetId="18" hidden="1">{#N/A,#N/A,FALSE,"Aging Summary";#N/A,#N/A,FALSE,"Ratio Analysis";#N/A,#N/A,FALSE,"Test 120 Day Accts";#N/A,#N/A,FALSE,"Tickmarks"}</definedName>
    <definedName name="rr_3" hidden="1">{#N/A,#N/A,FALSE,"Aging Summary";#N/A,#N/A,FALSE,"Ratio Analysis";#N/A,#N/A,FALSE,"Test 120 Day Accts";#N/A,#N/A,FALSE,"Tickmarks"}</definedName>
    <definedName name="rra">#REF!</definedName>
    <definedName name="rrd">#REF!</definedName>
    <definedName name="rrhh">#REF!</definedName>
    <definedName name="rrr" localSheetId="16" hidden="1">{#N/A,#N/A,FALSE,"Aging Summary";#N/A,#N/A,FALSE,"Ratio Analysis";#N/A,#N/A,FALSE,"Test 120 Day Accts";#N/A,#N/A,FALSE,"Tickmarks"}</definedName>
    <definedName name="rrr" localSheetId="18" hidden="1">{#N/A,#N/A,FALSE,"Aging Summary";#N/A,#N/A,FALSE,"Ratio Analysis";#N/A,#N/A,FALSE,"Test 120 Day Accts";#N/A,#N/A,FALSE,"Tickmarks"}</definedName>
    <definedName name="rrr" hidden="1">{#N/A,#N/A,FALSE,"Aging Summary";#N/A,#N/A,FALSE,"Ratio Analysis";#N/A,#N/A,FALSE,"Test 120 Day Accts";#N/A,#N/A,FALSE,"Tickmarks"}</definedName>
    <definedName name="RRRR" localSheetId="16"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RRRR" localSheetId="18"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RRRR"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rrrrr" localSheetId="16" hidden="1">{#N/A,#N/A,FALSE,"Aging Summary";#N/A,#N/A,FALSE,"Ratio Analysis";#N/A,#N/A,FALSE,"Test 120 Day Accts";#N/A,#N/A,FALSE,"Tickmarks"}</definedName>
    <definedName name="rrrrr" localSheetId="18" hidden="1">{#N/A,#N/A,FALSE,"Aging Summary";#N/A,#N/A,FALSE,"Ratio Analysis";#N/A,#N/A,FALSE,"Test 120 Day Accts";#N/A,#N/A,FALSE,"Tickmarks"}</definedName>
    <definedName name="rrrrr" hidden="1">{#N/A,#N/A,FALSE,"Aging Summary";#N/A,#N/A,FALSE,"Ratio Analysis";#N/A,#N/A,FALSE,"Test 120 Day Accts";#N/A,#N/A,FALSE,"Tickmarks"}</definedName>
    <definedName name="RRRRRR" localSheetId="16" hidden="1">{#N/A,#N/A,FALSE,"Aging Summary";#N/A,#N/A,FALSE,"Ratio Analysis";#N/A,#N/A,FALSE,"Test 120 Day Accts";#N/A,#N/A,FALSE,"Tickmarks"}</definedName>
    <definedName name="RRRRRR" localSheetId="18" hidden="1">{#N/A,#N/A,FALSE,"Aging Summary";#N/A,#N/A,FALSE,"Ratio Analysis";#N/A,#N/A,FALSE,"Test 120 Day Accts";#N/A,#N/A,FALSE,"Tickmarks"}</definedName>
    <definedName name="RRRRRR" hidden="1">{#N/A,#N/A,FALSE,"Aging Summary";#N/A,#N/A,FALSE,"Ratio Analysis";#N/A,#N/A,FALSE,"Test 120 Day Accts";#N/A,#N/A,FALSE,"Tickmarks"}</definedName>
    <definedName name="rrrrrrr" localSheetId="16" hidden="1">{#N/A,#N/A,FALSE,"Aging Summary";#N/A,#N/A,FALSE,"Ratio Analysis";#N/A,#N/A,FALSE,"Test 120 Day Accts";#N/A,#N/A,FALSE,"Tickmarks"}</definedName>
    <definedName name="rrrrrrr" localSheetId="18" hidden="1">{#N/A,#N/A,FALSE,"Aging Summary";#N/A,#N/A,FALSE,"Ratio Analysis";#N/A,#N/A,FALSE,"Test 120 Day Accts";#N/A,#N/A,FALSE,"Tickmarks"}</definedName>
    <definedName name="rrrrrrr" hidden="1">{#N/A,#N/A,FALSE,"Aging Summary";#N/A,#N/A,FALSE,"Ratio Analysis";#N/A,#N/A,FALSE,"Test 120 Day Accts";#N/A,#N/A,FALSE,"Tickmarks"}</definedName>
    <definedName name="rrrrrrrr">#REF!</definedName>
    <definedName name="rrrrrrrrr" localSheetId="16" hidden="1">{#N/A,#N/A,FALSE,"Aging Summary";#N/A,#N/A,FALSE,"Ratio Analysis";#N/A,#N/A,FALSE,"Test 120 Day Accts";#N/A,#N/A,FALSE,"Tickmarks"}</definedName>
    <definedName name="rrrrrrrrr" localSheetId="18" hidden="1">{#N/A,#N/A,FALSE,"Aging Summary";#N/A,#N/A,FALSE,"Ratio Analysis";#N/A,#N/A,FALSE,"Test 120 Day Accts";#N/A,#N/A,FALSE,"Tickmarks"}</definedName>
    <definedName name="rrrrrrrrr" hidden="1">{#N/A,#N/A,FALSE,"Aging Summary";#N/A,#N/A,FALSE,"Ratio Analysis";#N/A,#N/A,FALSE,"Test 120 Day Accts";#N/A,#N/A,FALSE,"Tickmarks"}</definedName>
    <definedName name="RRRRRRRRRRR" localSheetId="16" hidden="1">{"'Hoja1'!$A$3:$B$21"}</definedName>
    <definedName name="RRRRRRRRRRR" localSheetId="18" hidden="1">{"'Hoja1'!$A$3:$B$21"}</definedName>
    <definedName name="RRRRRRRRRRR" hidden="1">{"'Hoja1'!$A$3:$B$21"}</definedName>
    <definedName name="rrrrrrrrrrrrrrr"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rrrrrrrrrrrrrrr"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rrrrrrrrrrrrrrr"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RRRT" localSheetId="16" hidden="1">{#N/A,#N/A,FALSE,"Aging Summary";#N/A,#N/A,FALSE,"Ratio Analysis";#N/A,#N/A,FALSE,"Test 120 Day Accts";#N/A,#N/A,FALSE,"Tickmarks"}</definedName>
    <definedName name="RRRT" localSheetId="18" hidden="1">{#N/A,#N/A,FALSE,"Aging Summary";#N/A,#N/A,FALSE,"Ratio Analysis";#N/A,#N/A,FALSE,"Test 120 Day Accts";#N/A,#N/A,FALSE,"Tickmarks"}</definedName>
    <definedName name="RRRT" hidden="1">{#N/A,#N/A,FALSE,"Aging Summary";#N/A,#N/A,FALSE,"Ratio Analysis";#N/A,#N/A,FALSE,"Test 120 Day Accts";#N/A,#N/A,FALSE,"Tickmarks"}</definedName>
    <definedName name="rsl">#REF!</definedName>
    <definedName name="rt" localSheetId="16" hidden="1">{#N/A,#N/A,FALSE,"Aging Summary";#N/A,#N/A,FALSE,"Ratio Analysis";#N/A,#N/A,FALSE,"Test 120 Day Accts";#N/A,#N/A,FALSE,"Tickmarks"}</definedName>
    <definedName name="rt" localSheetId="18" hidden="1">{#N/A,#N/A,FALSE,"Aging Summary";#N/A,#N/A,FALSE,"Ratio Analysis";#N/A,#N/A,FALSE,"Test 120 Day Accts";#N/A,#N/A,FALSE,"Tickmarks"}</definedName>
    <definedName name="rt" hidden="1">{#N/A,#N/A,FALSE,"Aging Summary";#N/A,#N/A,FALSE,"Ratio Analysis";#N/A,#N/A,FALSE,"Test 120 Day Accts";#N/A,#N/A,FALSE,"Tickmarks"}</definedName>
    <definedName name="rtdyfgukuhkjhkh" localSheetId="16" hidden="1">{#N/A,#N/A,TRUE,"Invoice"}</definedName>
    <definedName name="rtdyfgukuhkjhkh" localSheetId="18" hidden="1">{#N/A,#N/A,TRUE,"Invoice"}</definedName>
    <definedName name="rtdyfgukuhkjhkh" hidden="1">{#N/A,#N/A,TRUE,"Invoice"}</definedName>
    <definedName name="RTFGF" localSheetId="16" hidden="1">{"'Demand Units'!$X$11:$AD$45"}</definedName>
    <definedName name="RTFGF" localSheetId="18" hidden="1">{"'Demand Units'!$X$11:$AD$45"}</definedName>
    <definedName name="RTFGF" hidden="1">{"'Demand Units'!$X$11:$AD$45"}</definedName>
    <definedName name="rth" localSheetId="16" hidden="1">{#N/A,#N/A,FALSE,"PERSONAL";#N/A,#N/A,FALSE,"explotación";#N/A,#N/A,FALSE,"generales"}</definedName>
    <definedName name="rth" localSheetId="18" hidden="1">{#N/A,#N/A,FALSE,"PERSONAL";#N/A,#N/A,FALSE,"explotación";#N/A,#N/A,FALSE,"generales"}</definedName>
    <definedName name="rth" hidden="1">{#N/A,#N/A,FALSE,"PERSONAL";#N/A,#N/A,FALSE,"explotación";#N/A,#N/A,FALSE,"generales"}</definedName>
    <definedName name="rti"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rti"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rti"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rtr" hidden="1">#REF!</definedName>
    <definedName name="rtrrr" localSheetId="16" hidden="1">{#N/A,#N/A,FALSE,"Aging Summary";#N/A,#N/A,FALSE,"Ratio Analysis";#N/A,#N/A,FALSE,"Test 120 Day Accts";#N/A,#N/A,FALSE,"Tickmarks"}</definedName>
    <definedName name="rtrrr" localSheetId="18" hidden="1">{#N/A,#N/A,FALSE,"Aging Summary";#N/A,#N/A,FALSE,"Ratio Analysis";#N/A,#N/A,FALSE,"Test 120 Day Accts";#N/A,#N/A,FALSE,"Tickmarks"}</definedName>
    <definedName name="rtrrr" hidden="1">{#N/A,#N/A,FALSE,"Aging Summary";#N/A,#N/A,FALSE,"Ratio Analysis";#N/A,#N/A,FALSE,"Test 120 Day Accts";#N/A,#N/A,FALSE,"Tickmarks"}</definedName>
    <definedName name="rtwghe" hidden="1">#REF!</definedName>
    <definedName name="rty"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rty"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rty"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RTZ_Flash">#REF!</definedName>
    <definedName name="RU">#REF!</definedName>
    <definedName name="rubros">#REF!</definedName>
    <definedName name="RUHSFHUY" localSheetId="16" hidden="1">{"'Demand Units'!$X$11:$AD$45"}</definedName>
    <definedName name="RUHSFHUY" localSheetId="18" hidden="1">{"'Demand Units'!$X$11:$AD$45"}</definedName>
    <definedName name="RUHSFHUY" hidden="1">{"'Demand Units'!$X$11:$AD$45"}</definedName>
    <definedName name="RUHYRUJTYJ" localSheetId="16" hidden="1">{"'Demand Units'!$X$11:$AD$45"}</definedName>
    <definedName name="RUHYRUJTYJ" localSheetId="18" hidden="1">{"'Demand Units'!$X$11:$AD$45"}</definedName>
    <definedName name="RUHYRUJTYJ" hidden="1">{"'Demand Units'!$X$11:$AD$45"}</definedName>
    <definedName name="RUN">#REF!</definedName>
    <definedName name="RUT" localSheetId="16">[44]Inicio4</definedName>
    <definedName name="RUT" localSheetId="18">[44]Inicio4</definedName>
    <definedName name="RUT">[44]Inicio4</definedName>
    <definedName name="RUT_ITEM">#REF!</definedName>
    <definedName name="RUTA68">#REF!</definedName>
    <definedName name="RUTH" localSheetId="16" hidden="1">{#N/A,#N/A,FALSE,"Resultados_is";#N/A,#N/A,FALSE,"IngresosG_is";#N/A,#N/A,FALSE,"Ingresosp_is";#N/A,#N/A,FALSE,"Financiero_is";#N/A,#N/A,FALSE,"Estructura_is";#N/A,#N/A,FALSE,"EstructuraG_is";#N/A,#N/A,FALSE,"FComercio_is";#N/A,#N/A,FALSE,"Pbeneficios_is";#N/A,#N/A,FALSE,"Gerenciamiento_is";#N/A,#N/A,FALSE,"Desinv_is"}</definedName>
    <definedName name="RUTH" localSheetId="18" hidden="1">{#N/A,#N/A,FALSE,"Resultados_is";#N/A,#N/A,FALSE,"IngresosG_is";#N/A,#N/A,FALSE,"Ingresosp_is";#N/A,#N/A,FALSE,"Financiero_is";#N/A,#N/A,FALSE,"Estructura_is";#N/A,#N/A,FALSE,"EstructuraG_is";#N/A,#N/A,FALSE,"FComercio_is";#N/A,#N/A,FALSE,"Pbeneficios_is";#N/A,#N/A,FALSE,"Gerenciamiento_is";#N/A,#N/A,FALSE,"Desinv_is"}</definedName>
    <definedName name="RUTH" hidden="1">{#N/A,#N/A,FALSE,"Resultados_is";#N/A,#N/A,FALSE,"IngresosG_is";#N/A,#N/A,FALSE,"Ingresosp_is";#N/A,#N/A,FALSE,"Financiero_is";#N/A,#N/A,FALSE,"Estructura_is";#N/A,#N/A,FALSE,"EstructuraG_is";#N/A,#N/A,FALSE,"FComercio_is";#N/A,#N/A,FALSE,"Pbeneficios_is";#N/A,#N/A,FALSE,"Gerenciamiento_is";#N/A,#N/A,FALSE,"Desinv_is"}</definedName>
    <definedName name="Rutprovdor">#REF!</definedName>
    <definedName name="Rutproveedor">#REF!</definedName>
    <definedName name="rutrudfssd"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rutrudfssd"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rutrudfssd"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ruutt"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ruutt"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ruutt"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rwerrwer">#REF!</definedName>
    <definedName name="rwerwer"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rwerwer"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rwerwer"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rwh"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rwh"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rwh"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rwt" localSheetId="16" hidden="1">{#N/A,#N/A,FALSE,"voz corporativa";#N/A,#N/A,FALSE,"Transmisión de datos";#N/A,#N/A,FALSE,"Videoconferencia";#N/A,#N/A,FALSE,"Correo electrónico";#N/A,#N/A,FALSE,"Correo de voz";#N/A,#N/A,FALSE,"Megafax";#N/A,#N/A,FALSE,"Edi";#N/A,#N/A,FALSE,"Internet";#N/A,#N/A,FALSE,"VSAT";#N/A,#N/A,FALSE,"ing ult. milla"}</definedName>
    <definedName name="rwt" localSheetId="18" hidden="1">{#N/A,#N/A,FALSE,"voz corporativa";#N/A,#N/A,FALSE,"Transmisión de datos";#N/A,#N/A,FALSE,"Videoconferencia";#N/A,#N/A,FALSE,"Correo electrónico";#N/A,#N/A,FALSE,"Correo de voz";#N/A,#N/A,FALSE,"Megafax";#N/A,#N/A,FALSE,"Edi";#N/A,#N/A,FALSE,"Internet";#N/A,#N/A,FALSE,"VSAT";#N/A,#N/A,FALSE,"ing ult. milla"}</definedName>
    <definedName name="rwt" hidden="1">{#N/A,#N/A,FALSE,"voz corporativa";#N/A,#N/A,FALSE,"Transmisión de datos";#N/A,#N/A,FALSE,"Videoconferencia";#N/A,#N/A,FALSE,"Correo electrónico";#N/A,#N/A,FALSE,"Correo de voz";#N/A,#N/A,FALSE,"Megafax";#N/A,#N/A,FALSE,"Edi";#N/A,#N/A,FALSE,"Internet";#N/A,#N/A,FALSE,"VSAT";#N/A,#N/A,FALSE,"ing ult. milla"}</definedName>
    <definedName name="rwthrtwh" localSheetId="16" hidden="1">{#N/A,#N/A,FALSE,"voz corporativa";#N/A,#N/A,FALSE,"Transmisión de datos";#N/A,#N/A,FALSE,"Videoconferencia";#N/A,#N/A,FALSE,"Correo electrónico";#N/A,#N/A,FALSE,"Correo de voz";#N/A,#N/A,FALSE,"Megafax";#N/A,#N/A,FALSE,"Edi";#N/A,#N/A,FALSE,"Internet";#N/A,#N/A,FALSE,"VSAT";#N/A,#N/A,FALSE,"ing ult. milla"}</definedName>
    <definedName name="rwthrtwh" localSheetId="18" hidden="1">{#N/A,#N/A,FALSE,"voz corporativa";#N/A,#N/A,FALSE,"Transmisión de datos";#N/A,#N/A,FALSE,"Videoconferencia";#N/A,#N/A,FALSE,"Correo electrónico";#N/A,#N/A,FALSE,"Correo de voz";#N/A,#N/A,FALSE,"Megafax";#N/A,#N/A,FALSE,"Edi";#N/A,#N/A,FALSE,"Internet";#N/A,#N/A,FALSE,"VSAT";#N/A,#N/A,FALSE,"ing ult. milla"}</definedName>
    <definedName name="rwthrtwh" hidden="1">{#N/A,#N/A,FALSE,"voz corporativa";#N/A,#N/A,FALSE,"Transmisión de datos";#N/A,#N/A,FALSE,"Videoconferencia";#N/A,#N/A,FALSE,"Correo electrónico";#N/A,#N/A,FALSE,"Correo de voz";#N/A,#N/A,FALSE,"Megafax";#N/A,#N/A,FALSE,"Edi";#N/A,#N/A,FALSE,"Internet";#N/A,#N/A,FALSE,"VSAT";#N/A,#N/A,FALSE,"ing ult. milla"}</definedName>
    <definedName name="Rwvu.CE_BF_AG." hidden="1">#REF!</definedName>
    <definedName name="Rwvu.CE_BF_MGD." hidden="1">#REF!</definedName>
    <definedName name="Rwvu.CE_BF_UTILE." hidden="1">#REF!</definedName>
    <definedName name="Rwvu.FASE1_BUDGET." hidden="1">#REF!,#REF!</definedName>
    <definedName name="Rwvu.FASE1_REVBUDGET." hidden="1">#REF!,#REF!</definedName>
    <definedName name="Rwvu.FASE2_BUDGET." hidden="1">#REF!,#REF!</definedName>
    <definedName name="Rwvu.FASE2_REVBUDGET." hidden="1">#REF!,#REF!</definedName>
    <definedName name="Rwvu.FASE3_BUDGET." hidden="1">#REF!,#REF!</definedName>
    <definedName name="Rwvu.FASE3_REVBUDGET." hidden="1">#REF!,#REF!</definedName>
    <definedName name="Rwvu.FASE4_BUDGET." hidden="1">#REF!,#REF!</definedName>
    <definedName name="Rwvu.FASE4_REVBUDGET." hidden="1">#REF!,#REF!</definedName>
    <definedName name="Rwvu.FASI_RIEPILOGO_BUDGET." hidden="1">#REF!,#REF!</definedName>
    <definedName name="Rwvu.FASI_RIEPILOGO_REVBUDGET." hidden="1">#REF!,#REF!</definedName>
    <definedName name="Rwvu.IMPOSTE_BF." hidden="1">#REF!</definedName>
    <definedName name="Rwvu.IMPRIMIR." hidden="1">#REF!,#REF!,#REF!,#REF!,#REF!</definedName>
    <definedName name="Rwvu.Presentation." hidden="1">#REF!,#REF!,#REF!,#REF!,#REF!</definedName>
    <definedName name="Rwvu.provision." hidden="1">#REF!,#REF!,#REF!,#REF!</definedName>
    <definedName name="Rwvu.RACC_IMP." hidden="1">#REF!</definedName>
    <definedName name="Rwvu.reserve._.analysis." hidden="1">#REF!,#REF!,#REF!,#REF!</definedName>
    <definedName name="Rwvu.Resumen." hidden="1">#REF!</definedName>
    <definedName name="Rwvu.REV_DIV." hidden="1">#REF!</definedName>
    <definedName name="Rwvu.Sueldos." hidden="1">#REF!</definedName>
    <definedName name="Rwvu.Wty._.accrual._.summary." hidden="1">#REF!,#REF!,#REF!,#REF!</definedName>
    <definedName name="ryryyyw" localSheetId="16" hidden="1">{#N/A,#N/A,FALSE,"Aging Summary";#N/A,#N/A,FALSE,"Ratio Analysis";#N/A,#N/A,FALSE,"Test 120 Day Accts";#N/A,#N/A,FALSE,"Tickmarks"}</definedName>
    <definedName name="ryryyyw" localSheetId="18" hidden="1">{#N/A,#N/A,FALSE,"Aging Summary";#N/A,#N/A,FALSE,"Ratio Analysis";#N/A,#N/A,FALSE,"Test 120 Day Accts";#N/A,#N/A,FALSE,"Tickmarks"}</definedName>
    <definedName name="ryryyyw" hidden="1">{#N/A,#N/A,FALSE,"Aging Summary";#N/A,#N/A,FALSE,"Ratio Analysis";#N/A,#N/A,FALSE,"Test 120 Day Accts";#N/A,#N/A,FALSE,"Tickmarks"}</definedName>
    <definedName name="ryujyu"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ryujyu"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ryujyu"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S" localSheetId="16" hidden="1">{"P&amp;L Synthese",#N/A,FALSE,"COUNTRY A";"Sales Detail",#N/A,FALSE,"COUNTRY A"}</definedName>
    <definedName name="S" localSheetId="18" hidden="1">{"P&amp;L Synthese",#N/A,FALSE,"COUNTRY A";"Sales Detail",#N/A,FALSE,"COUNTRY A"}</definedName>
    <definedName name="S" hidden="1">{"P&amp;L Synthese",#N/A,FALSE,"COUNTRY A";"Sales Detail",#N/A,FALSE,"COUNTRY A"}</definedName>
    <definedName name="s_1" localSheetId="16" hidden="1">{#N/A,#N/A,FALSE,"Aging Summary";#N/A,#N/A,FALSE,"Ratio Analysis";#N/A,#N/A,FALSE,"Test 120 Day Accts";#N/A,#N/A,FALSE,"Tickmarks"}</definedName>
    <definedName name="s_1" localSheetId="18" hidden="1">{#N/A,#N/A,FALSE,"Aging Summary";#N/A,#N/A,FALSE,"Ratio Analysis";#N/A,#N/A,FALSE,"Test 120 Day Accts";#N/A,#N/A,FALSE,"Tickmarks"}</definedName>
    <definedName name="s_1" hidden="1">{#N/A,#N/A,FALSE,"Aging Summary";#N/A,#N/A,FALSE,"Ratio Analysis";#N/A,#N/A,FALSE,"Test 120 Day Accts";#N/A,#N/A,FALSE,"Tickmarks"}</definedName>
    <definedName name="s_2" localSheetId="16" hidden="1">{#N/A,#N/A,FALSE,"Aging Summary";#N/A,#N/A,FALSE,"Ratio Analysis";#N/A,#N/A,FALSE,"Test 120 Day Accts";#N/A,#N/A,FALSE,"Tickmarks"}</definedName>
    <definedName name="s_2" localSheetId="18" hidden="1">{#N/A,#N/A,FALSE,"Aging Summary";#N/A,#N/A,FALSE,"Ratio Analysis";#N/A,#N/A,FALSE,"Test 120 Day Accts";#N/A,#N/A,FALSE,"Tickmarks"}</definedName>
    <definedName name="s_2" hidden="1">{#N/A,#N/A,FALSE,"Aging Summary";#N/A,#N/A,FALSE,"Ratio Analysis";#N/A,#N/A,FALSE,"Test 120 Day Accts";#N/A,#N/A,FALSE,"Tickmarks"}</definedName>
    <definedName name="s_3" localSheetId="16" hidden="1">{#N/A,#N/A,FALSE,"Aging Summary";#N/A,#N/A,FALSE,"Ratio Analysis";#N/A,#N/A,FALSE,"Test 120 Day Accts";#N/A,#N/A,FALSE,"Tickmarks"}</definedName>
    <definedName name="s_3" localSheetId="18" hidden="1">{#N/A,#N/A,FALSE,"Aging Summary";#N/A,#N/A,FALSE,"Ratio Analysis";#N/A,#N/A,FALSE,"Test 120 Day Accts";#N/A,#N/A,FALSE,"Tickmarks"}</definedName>
    <definedName name="s_3" hidden="1">{#N/A,#N/A,FALSE,"Aging Summary";#N/A,#N/A,FALSE,"Ratio Analysis";#N/A,#N/A,FALSE,"Test 120 Day Accts";#N/A,#N/A,FALSE,"Tickmarks"}</definedName>
    <definedName name="S_AcctDes">#REF!</definedName>
    <definedName name="S_AcctNum">#REF!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OSTO_PROYECTOS">#REF!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f_Amt">#REF!</definedName>
    <definedName name="S_Diff_Pct">#REF!</definedName>
    <definedName name="S_GrpNum">#REF!</definedName>
    <definedName name="S_Headings">#REF!</definedName>
    <definedName name="S_KeyValue">#REF!</definedName>
    <definedName name="S_LSRange1">#REF!</definedName>
    <definedName name="S_LSRange1Balance">#REF!</definedName>
    <definedName name="S_LSRange1Balance1">#REF!</definedName>
    <definedName name="S_LSRange1Balance2">#REF!</definedName>
    <definedName name="S_LSRange1Balance3">#REF!</definedName>
    <definedName name="S_PY_End">#REF!</definedName>
    <definedName name="S_PY_End_Data">#REF!</definedName>
    <definedName name="S_PY_End_GT">#REF!</definedName>
    <definedName name="S_RJE_Tot">#REF!</definedName>
    <definedName name="S_RJE_Tot_Data">#REF!</definedName>
    <definedName name="S_RJE_Tot_GT">#REF!</definedName>
    <definedName name="S_RowNum">#REF!</definedName>
    <definedName name="SA">"V2004-02-29"</definedName>
    <definedName name="saaa" localSheetId="16" hidden="1">{#N/A,#N/A,FALSE,"HIGHNEW";#N/A,#N/A,FALSE,"HIGHOLD"}</definedName>
    <definedName name="saaa" localSheetId="18" hidden="1">{#N/A,#N/A,FALSE,"HIGHNEW";#N/A,#N/A,FALSE,"HIGHOLD"}</definedName>
    <definedName name="saaa" hidden="1">{#N/A,#N/A,FALSE,"HIGHNEW";#N/A,#N/A,FALSE,"HIGHOLD"}</definedName>
    <definedName name="sac" localSheetId="16" hidden="1">{#N/A,#N/A,FALSE,"Aging Summary";#N/A,#N/A,FALSE,"Ratio Analysis";#N/A,#N/A,FALSE,"Test 120 Day Accts";#N/A,#N/A,FALSE,"Tickmarks"}</definedName>
    <definedName name="sac" localSheetId="18" hidden="1">{#N/A,#N/A,FALSE,"Aging Summary";#N/A,#N/A,FALSE,"Ratio Analysis";#N/A,#N/A,FALSE,"Test 120 Day Accts";#N/A,#N/A,FALSE,"Tickmarks"}</definedName>
    <definedName name="sac" hidden="1">{#N/A,#N/A,FALSE,"Aging Summary";#N/A,#N/A,FALSE,"Ratio Analysis";#N/A,#N/A,FALSE,"Test 120 Day Accts";#N/A,#N/A,FALSE,"Tickmarks"}</definedName>
    <definedName name="sacar" localSheetId="16" hidden="1">{#N/A,#N/A,FALSE,"Aging Summary";#N/A,#N/A,FALSE,"Ratio Analysis";#N/A,#N/A,FALSE,"Test 120 Day Accts";#N/A,#N/A,FALSE,"Tickmarks"}</definedName>
    <definedName name="sacar" localSheetId="18" hidden="1">{#N/A,#N/A,FALSE,"Aging Summary";#N/A,#N/A,FALSE,"Ratio Analysis";#N/A,#N/A,FALSE,"Test 120 Day Accts";#N/A,#N/A,FALSE,"Tickmarks"}</definedName>
    <definedName name="sacar" hidden="1">{#N/A,#N/A,FALSE,"Aging Summary";#N/A,#N/A,FALSE,"Ratio Analysis";#N/A,#N/A,FALSE,"Test 120 Day Accts";#N/A,#N/A,FALSE,"Tickmarks"}</definedName>
    <definedName name="sacwe" localSheetId="16" hidden="1">{#N/A,#N/A,FALSE,"Graficos";#N/A,#N/A,FALSE,"P.Ingresos";#N/A,#N/A,FALSE,"P.Gastos";#N/A,#N/A,FALSE,"I.Trafico";#N/A,#N/A,FALSE,"I.Peajes";#N/A,#N/A,FALSE,"G.Operativos";#N/A,#N/A,FALSE,"Cf Proyecto";#N/A,#N/A,FALSE,"C.PYG";#N/A,#N/A,FALSE,"Balance";#N/A,#N/A,FALSE,"TIR AC";#N/A,#N/A,FALSE,"TIR E"}</definedName>
    <definedName name="sacwe" localSheetId="18" hidden="1">{#N/A,#N/A,FALSE,"Graficos";#N/A,#N/A,FALSE,"P.Ingresos";#N/A,#N/A,FALSE,"P.Gastos";#N/A,#N/A,FALSE,"I.Trafico";#N/A,#N/A,FALSE,"I.Peajes";#N/A,#N/A,FALSE,"G.Operativos";#N/A,#N/A,FALSE,"Cf Proyecto";#N/A,#N/A,FALSE,"C.PYG";#N/A,#N/A,FALSE,"Balance";#N/A,#N/A,FALSE,"TIR AC";#N/A,#N/A,FALSE,"TIR E"}</definedName>
    <definedName name="sacwe" hidden="1">{#N/A,#N/A,FALSE,"Graficos";#N/A,#N/A,FALSE,"P.Ingresos";#N/A,#N/A,FALSE,"P.Gastos";#N/A,#N/A,FALSE,"I.Trafico";#N/A,#N/A,FALSE,"I.Peajes";#N/A,#N/A,FALSE,"G.Operativos";#N/A,#N/A,FALSE,"Cf Proyecto";#N/A,#N/A,FALSE,"C.PYG";#N/A,#N/A,FALSE,"Balance";#N/A,#N/A,FALSE,"TIR AC";#N/A,#N/A,FALSE,"TIR E"}</definedName>
    <definedName name="sadas"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adas"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adas"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adasda">#REF!</definedName>
    <definedName name="sadasdads" hidden="1">#REF!</definedName>
    <definedName name="SADASDAS" localSheetId="16" hidden="1">{#N/A,#N/A,FALSE,"Aging Summary";#N/A,#N/A,FALSE,"Ratio Analysis";#N/A,#N/A,FALSE,"Test 120 Day Accts";#N/A,#N/A,FALSE,"Tickmarks"}</definedName>
    <definedName name="SADASDAS" localSheetId="18" hidden="1">{#N/A,#N/A,FALSE,"Aging Summary";#N/A,#N/A,FALSE,"Ratio Analysis";#N/A,#N/A,FALSE,"Test 120 Day Accts";#N/A,#N/A,FALSE,"Tickmarks"}</definedName>
    <definedName name="SADASDAS" hidden="1">{#N/A,#N/A,FALSE,"Aging Summary";#N/A,#N/A,FALSE,"Ratio Analysis";#N/A,#N/A,FALSE,"Test 120 Day Accts";#N/A,#N/A,FALSE,"Tickmarks"}</definedName>
    <definedName name="SADC" localSheetId="16" hidden="1">{#N/A,#N/A,FALSE,"Aging Summary";#N/A,#N/A,FALSE,"Ratio Analysis";#N/A,#N/A,FALSE,"Test 120 Day Accts";#N/A,#N/A,FALSE,"Tickmarks"}</definedName>
    <definedName name="SADC" localSheetId="18" hidden="1">{#N/A,#N/A,FALSE,"Aging Summary";#N/A,#N/A,FALSE,"Ratio Analysis";#N/A,#N/A,FALSE,"Test 120 Day Accts";#N/A,#N/A,FALSE,"Tickmarks"}</definedName>
    <definedName name="SADC" hidden="1">{#N/A,#N/A,FALSE,"Aging Summary";#N/A,#N/A,FALSE,"Ratio Analysis";#N/A,#N/A,FALSE,"Test 120 Day Accts";#N/A,#N/A,FALSE,"Tickmarks"}</definedName>
    <definedName name="sadf" localSheetId="16" hidden="1">{#N/A,#N/A,TRUE,"MEMO";#N/A,#N/A,TRUE,"PARAMETROS";#N/A,#N/A,TRUE,"RLI ";#N/A,#N/A,TRUE,"IMPTO.DET.";#N/A,#N/A,TRUE,"FUT-FUNT";#N/A,#N/A,TRUE,"CPI-PATR.";#N/A,#N/A,TRUE,"CM CPI";#N/A,#N/A,TRUE,"PROV";#N/A,#N/A,TRUE,"A FIJO";#N/A,#N/A,TRUE,"LEASING";#N/A,#N/A,TRUE,"VPP";#N/A,#N/A,TRUE,"PPM";#N/A,#N/A,TRUE,"OTROS"}</definedName>
    <definedName name="sadf" localSheetId="18" hidden="1">{#N/A,#N/A,TRUE,"MEMO";#N/A,#N/A,TRUE,"PARAMETROS";#N/A,#N/A,TRUE,"RLI ";#N/A,#N/A,TRUE,"IMPTO.DET.";#N/A,#N/A,TRUE,"FUT-FUNT";#N/A,#N/A,TRUE,"CPI-PATR.";#N/A,#N/A,TRUE,"CM CPI";#N/A,#N/A,TRUE,"PROV";#N/A,#N/A,TRUE,"A FIJO";#N/A,#N/A,TRUE,"LEASING";#N/A,#N/A,TRUE,"VPP";#N/A,#N/A,TRUE,"PPM";#N/A,#N/A,TRUE,"OTROS"}</definedName>
    <definedName name="sadf" hidden="1">{#N/A,#N/A,TRUE,"MEMO";#N/A,#N/A,TRUE,"PARAMETROS";#N/A,#N/A,TRUE,"RLI ";#N/A,#N/A,TRUE,"IMPTO.DET.";#N/A,#N/A,TRUE,"FUT-FUNT";#N/A,#N/A,TRUE,"CPI-PATR.";#N/A,#N/A,TRUE,"CM CPI";#N/A,#N/A,TRUE,"PROV";#N/A,#N/A,TRUE,"A FIJO";#N/A,#N/A,TRUE,"LEASING";#N/A,#N/A,TRUE,"VPP";#N/A,#N/A,TRUE,"PPM";#N/A,#N/A,TRUE,"OTROS"}</definedName>
    <definedName name="sadfadf" hidden="1">#REF!</definedName>
    <definedName name="sads" hidden="1">#REF!</definedName>
    <definedName name="sadsa" localSheetId="16" hidden="1">{"ProspettoImposte",#N/A,FALSE,"Prospetto imposte";"Scritture",#N/A,FALSE,"Scritture"}</definedName>
    <definedName name="sadsa" localSheetId="18" hidden="1">{"ProspettoImposte",#N/A,FALSE,"Prospetto imposte";"Scritture",#N/A,FALSE,"Scritture"}</definedName>
    <definedName name="sadsa" hidden="1">{"ProspettoImposte",#N/A,FALSE,"Prospetto imposte";"Scritture",#N/A,FALSE,"Scritture"}</definedName>
    <definedName name="sadsadadasd" hidden="1">#REF!</definedName>
    <definedName name="sadsadaffgf" hidden="1">#REF!</definedName>
    <definedName name="SADSADSADASD" localSheetId="16" hidden="1">{#N/A,#N/A,FALSE,"Aging Summary";#N/A,#N/A,FALSE,"Ratio Analysis";#N/A,#N/A,FALSE,"Test 120 Day Accts";#N/A,#N/A,FALSE,"Tickmarks"}</definedName>
    <definedName name="SADSADSADASD" localSheetId="18" hidden="1">{#N/A,#N/A,FALSE,"Aging Summary";#N/A,#N/A,FALSE,"Ratio Analysis";#N/A,#N/A,FALSE,"Test 120 Day Accts";#N/A,#N/A,FALSE,"Tickmarks"}</definedName>
    <definedName name="SADSADSADASD" hidden="1">{#N/A,#N/A,FALSE,"Aging Summary";#N/A,#N/A,FALSE,"Ratio Analysis";#N/A,#N/A,FALSE,"Test 120 Day Accts";#N/A,#N/A,FALSE,"Tickmarks"}</definedName>
    <definedName name="sadsasda" hidden="1">#REF!</definedName>
    <definedName name="sadwew">#REF!</definedName>
    <definedName name="safafa">#REF!</definedName>
    <definedName name="safafqa" localSheetId="16" hidden="1">{"'WEB azoc prov'!$B$85:$L$123"}</definedName>
    <definedName name="safafqa" localSheetId="18" hidden="1">{"'WEB azoc prov'!$B$85:$L$123"}</definedName>
    <definedName name="safafqa" hidden="1">{"'WEB azoc prov'!$B$85:$L$123"}</definedName>
    <definedName name="SAFDFDS" hidden="1">#REF!</definedName>
    <definedName name="SAFDSED" localSheetId="16" hidden="1">{#N/A,#N/A,FALSE,"HIGHNEW";#N/A,#N/A,FALSE,"HIGHOLD"}</definedName>
    <definedName name="SAFDSED" localSheetId="18" hidden="1">{#N/A,#N/A,FALSE,"HIGHNEW";#N/A,#N/A,FALSE,"HIGHOLD"}</definedName>
    <definedName name="SAFDSED" hidden="1">{#N/A,#N/A,FALSE,"HIGHNEW";#N/A,#N/A,FALSE,"HIGHOLD"}</definedName>
    <definedName name="Safety">#REF!</definedName>
    <definedName name="SAFRA_V100602">#REF!</definedName>
    <definedName name="sakdadkl" hidden="1">#REF!</definedName>
    <definedName name="sakjdad" hidden="1">#REF!</definedName>
    <definedName name="SALARIES___WAGES">#REF!</definedName>
    <definedName name="SALDO">#REF!</definedName>
    <definedName name="Saldo.final">IF(#REF!&lt;&gt;"",#REF!-#REF!,"")</definedName>
    <definedName name="Saldo.inicial">IF(#REF!&lt;&gt;"",#REF!,"")</definedName>
    <definedName name="Saldo_actual">#REF!</definedName>
    <definedName name="Saldo_anterior">#REF!</definedName>
    <definedName name="SALDO_CAJA">#REF!</definedName>
    <definedName name="Saldo_final">#REF!</definedName>
    <definedName name="Saldo_inicial_tabla">#REF!</definedName>
    <definedName name="Saldo_segun_analisis">#REF!</definedName>
    <definedName name="SALDO2006">#REF!</definedName>
    <definedName name="SALUD">#REF!</definedName>
    <definedName name="salva" localSheetId="16" hidden="1">{#N/A,#N/A,FALSE,"Resultados_is";#N/A,#N/A,FALSE,"IngresosG_is";#N/A,#N/A,FALSE,"Ingresosp_is";#N/A,#N/A,FALSE,"Financiero_is";#N/A,#N/A,FALSE,"Estructura_is";#N/A,#N/A,FALSE,"EstructuraG_is";#N/A,#N/A,FALSE,"FComercio_is";#N/A,#N/A,FALSE,"Pbeneficios_is";#N/A,#N/A,FALSE,"Gerenciamiento_is";#N/A,#N/A,FALSE,"Desinv_is"}</definedName>
    <definedName name="salva" localSheetId="18" hidden="1">{#N/A,#N/A,FALSE,"Resultados_is";#N/A,#N/A,FALSE,"IngresosG_is";#N/A,#N/A,FALSE,"Ingresosp_is";#N/A,#N/A,FALSE,"Financiero_is";#N/A,#N/A,FALSE,"Estructura_is";#N/A,#N/A,FALSE,"EstructuraG_is";#N/A,#N/A,FALSE,"FComercio_is";#N/A,#N/A,FALSE,"Pbeneficios_is";#N/A,#N/A,FALSE,"Gerenciamiento_is";#N/A,#N/A,FALSE,"Desinv_is"}</definedName>
    <definedName name="salva" hidden="1">{#N/A,#N/A,FALSE,"Resultados_is";#N/A,#N/A,FALSE,"IngresosG_is";#N/A,#N/A,FALSE,"Ingresosp_is";#N/A,#N/A,FALSE,"Financiero_is";#N/A,#N/A,FALSE,"Estructura_is";#N/A,#N/A,FALSE,"EstructuraG_is";#N/A,#N/A,FALSE,"FComercio_is";#N/A,#N/A,FALSE,"Pbeneficios_is";#N/A,#N/A,FALSE,"Gerenciamiento_is";#N/A,#N/A,FALSE,"Desinv_is"}</definedName>
    <definedName name="san">#REF!</definedName>
    <definedName name="sandra" localSheetId="16" hidden="1">{"'ICE  Agosto'!$A$60:$A$64","'ICE  Agosto'!$C$67"}</definedName>
    <definedName name="sandra" localSheetId="18" hidden="1">{"'ICE  Agosto'!$A$60:$A$64","'ICE  Agosto'!$C$67"}</definedName>
    <definedName name="sandra" hidden="1">{"'ICE  Agosto'!$A$60:$A$64","'ICE  Agosto'!$C$67"}</definedName>
    <definedName name="SANFELIPE">#REF!</definedName>
    <definedName name="Santaisabel">#REF!</definedName>
    <definedName name="SANTANDER">#REF!</definedName>
    <definedName name="SANTANDER_V041000">#REF!</definedName>
    <definedName name="SAPBEXdnldView" hidden="1">"3ZIOFM72QQJQ6G1SALOEHIE1Y"</definedName>
    <definedName name="SAPBEXhrIndnt" hidden="1">"Wide"</definedName>
    <definedName name="SAPBEXrevision" hidden="1">0</definedName>
    <definedName name="SAPBEXsysID" hidden="1">"P29"</definedName>
    <definedName name="SAPBEXwbID" hidden="1">"500RGF57UELVQATVS759TRO1I"</definedName>
    <definedName name="SAPFuncF4Help" localSheetId="16" hidden="1">Main.SAPF4Help()</definedName>
    <definedName name="SAPFuncF4Help" localSheetId="18" hidden="1">Main.SAPF4Help()</definedName>
    <definedName name="SAPFuncF4Help" hidden="1">Main.SAPF4Help()</definedName>
    <definedName name="SAPHelp" localSheetId="16" hidden="1">Main.SAPF4Help()</definedName>
    <definedName name="SAPHelp" localSheetId="18" hidden="1">Main.SAPF4Help()</definedName>
    <definedName name="SAPHelp" hidden="1">Main.SAPF4Help()</definedName>
    <definedName name="sapo" localSheetId="16" hidden="1">{#N/A,#N/A,FALSE,"Aging Summary";#N/A,#N/A,FALSE,"Ratio Analysis";#N/A,#N/A,FALSE,"Test 120 Day Accts";#N/A,#N/A,FALSE,"Tickmarks"}</definedName>
    <definedName name="sapo" localSheetId="18" hidden="1">{#N/A,#N/A,FALSE,"Aging Summary";#N/A,#N/A,FALSE,"Ratio Analysis";#N/A,#N/A,FALSE,"Test 120 Day Accts";#N/A,#N/A,FALSE,"Tickmarks"}</definedName>
    <definedName name="sapo" hidden="1">{#N/A,#N/A,FALSE,"Aging Summary";#N/A,#N/A,FALSE,"Ratio Analysis";#N/A,#N/A,FALSE,"Test 120 Day Accts";#N/A,#N/A,FALSE,"Tickmarks"}</definedName>
    <definedName name="SAPsysID" hidden="1">"708C5W7SBKP804JT78WJ0JNKI"</definedName>
    <definedName name="SAPwbID" hidden="1">"ARS"</definedName>
    <definedName name="sas" localSheetId="16" hidden="1">{#N/A,#N/A,FALSE,"Aging Summary";#N/A,#N/A,FALSE,"Ratio Analysis";#N/A,#N/A,FALSE,"Test 120 Day Accts";#N/A,#N/A,FALSE,"Tickmarks"}</definedName>
    <definedName name="sas" localSheetId="18" hidden="1">{#N/A,#N/A,FALSE,"Aging Summary";#N/A,#N/A,FALSE,"Ratio Analysis";#N/A,#N/A,FALSE,"Test 120 Day Accts";#N/A,#N/A,FALSE,"Tickmarks"}</definedName>
    <definedName name="sas" hidden="1">{#N/A,#N/A,FALSE,"Aging Summary";#N/A,#N/A,FALSE,"Ratio Analysis";#N/A,#N/A,FALSE,"Test 120 Day Accts";#N/A,#N/A,FALSE,"Tickmarks"}</definedName>
    <definedName name="sasa" localSheetId="16">DATE(YEAR([0]!Loan_Start),MONTH([0]!Loan_Start)+Payment_Number,DAY([0]!Loan_Start))</definedName>
    <definedName name="sasa" localSheetId="18">DATE(YEAR(Loan_Start),MONTH(Loan_Start)+Payment_Number,DAY(Loan_Start))</definedName>
    <definedName name="sasa">DATE(YEAR(Loan_Start),MONTH(Loan_Start)+Payment_Number,DAY(Loan_Start))</definedName>
    <definedName name="sasafd">#REF!</definedName>
    <definedName name="sasasa">#REF!</definedName>
    <definedName name="SASASDSADASD" localSheetId="16" hidden="1">{#N/A,#N/A,FALSE,"Aging Summary";#N/A,#N/A,FALSE,"Ratio Analysis";#N/A,#N/A,FALSE,"Test 120 Day Accts";#N/A,#N/A,FALSE,"Tickmarks"}</definedName>
    <definedName name="SASASDSADASD" localSheetId="18" hidden="1">{#N/A,#N/A,FALSE,"Aging Summary";#N/A,#N/A,FALSE,"Ratio Analysis";#N/A,#N/A,FALSE,"Test 120 Day Accts";#N/A,#N/A,FALSE,"Tickmarks"}</definedName>
    <definedName name="SASASDSADASD" hidden="1">{#N/A,#N/A,FALSE,"Aging Summary";#N/A,#N/A,FALSE,"Ratio Analysis";#N/A,#N/A,FALSE,"Test 120 Day Accts";#N/A,#N/A,FALSE,"Tickmarks"}</definedName>
    <definedName name="saswd">#REF!</definedName>
    <definedName name="sb_gs">#REF!</definedName>
    <definedName name="sb_inv">#REF!</definedName>
    <definedName name="SCA" localSheetId="16" hidden="1">{#N/A,#N/A,TRUE,"Invoice"}</definedName>
    <definedName name="SCA" localSheetId="18" hidden="1">{#N/A,#N/A,TRUE,"Invoice"}</definedName>
    <definedName name="SCA" hidden="1">{#N/A,#N/A,TRUE,"Invoice"}</definedName>
    <definedName name="scen_change" hidden="1">#REF!</definedName>
    <definedName name="scen_result" hidden="1">#REF!</definedName>
    <definedName name="ScenarioDescription">#REF!</definedName>
    <definedName name="Sched_Pay">#REF!</definedName>
    <definedName name="SCHEDULE_1">#REF!</definedName>
    <definedName name="Scheduled_Extra_Payments">#REF!</definedName>
    <definedName name="Scheduled_Interest_Rate">#REF!</definedName>
    <definedName name="Scheduled_Monthly_Payment">#REF!</definedName>
    <definedName name="SCL">#REF!</definedName>
    <definedName name="sd"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sd"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sd"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SDA" localSheetId="16" hidden="1">{#N/A,#N/A,FALSE,"Aging Summary";#N/A,#N/A,FALSE,"Ratio Analysis";#N/A,#N/A,FALSE,"Test 120 Day Accts";#N/A,#N/A,FALSE,"Tickmarks"}</definedName>
    <definedName name="SDA" localSheetId="18" hidden="1">{#N/A,#N/A,FALSE,"Aging Summary";#N/A,#N/A,FALSE,"Ratio Analysis";#N/A,#N/A,FALSE,"Test 120 Day Accts";#N/A,#N/A,FALSE,"Tickmarks"}</definedName>
    <definedName name="SDA" hidden="1">{#N/A,#N/A,FALSE,"Aging Summary";#N/A,#N/A,FALSE,"Ratio Analysis";#N/A,#N/A,FALSE,"Test 120 Day Accts";#N/A,#N/A,FALSE,"Tickmarks"}</definedName>
    <definedName name="sdaad" localSheetId="16" hidden="1">{#N/A,#N/A,FALSE,"Aging Summary";#N/A,#N/A,FALSE,"Ratio Analysis";#N/A,#N/A,FALSE,"Test 120 Day Accts";#N/A,#N/A,FALSE,"Tickmarks"}</definedName>
    <definedName name="sdaad" localSheetId="18" hidden="1">{#N/A,#N/A,FALSE,"Aging Summary";#N/A,#N/A,FALSE,"Ratio Analysis";#N/A,#N/A,FALSE,"Test 120 Day Accts";#N/A,#N/A,FALSE,"Tickmarks"}</definedName>
    <definedName name="sdaad" hidden="1">{#N/A,#N/A,FALSE,"Aging Summary";#N/A,#N/A,FALSE,"Ratio Analysis";#N/A,#N/A,FALSE,"Test 120 Day Accts";#N/A,#N/A,FALSE,"Tickmarks"}</definedName>
    <definedName name="sdad" hidden="1">#REF!</definedName>
    <definedName name="SDADAS" localSheetId="16" hidden="1">{#N/A,#N/A,FALSE,"Aging Summary";#N/A,#N/A,FALSE,"Ratio Analysis";#N/A,#N/A,FALSE,"Test 120 Day Accts";#N/A,#N/A,FALSE,"Tickmarks"}</definedName>
    <definedName name="SDADAS" localSheetId="18" hidden="1">{#N/A,#N/A,FALSE,"Aging Summary";#N/A,#N/A,FALSE,"Ratio Analysis";#N/A,#N/A,FALSE,"Test 120 Day Accts";#N/A,#N/A,FALSE,"Tickmarks"}</definedName>
    <definedName name="SDADAS" hidden="1">{#N/A,#N/A,FALSE,"Aging Summary";#N/A,#N/A,FALSE,"Ratio Analysis";#N/A,#N/A,FALSE,"Test 120 Day Accts";#N/A,#N/A,FALSE,"Tickmarks"}</definedName>
    <definedName name="sdafasf" hidden="1">#REF!</definedName>
    <definedName name="sdafffasfd" hidden="1">#REF!</definedName>
    <definedName name="SDAS">#REF!</definedName>
    <definedName name="sdasd"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sdasd"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sdasd"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sdasdasd" hidden="1">#REF!</definedName>
    <definedName name="SDASDASDADGJASDH" localSheetId="16" hidden="1">{#N/A,#N/A,FALSE,"Aging Summary";#N/A,#N/A,FALSE,"Ratio Analysis";#N/A,#N/A,FALSE,"Test 120 Day Accts";#N/A,#N/A,FALSE,"Tickmarks"}</definedName>
    <definedName name="SDASDASDADGJASDH" localSheetId="18" hidden="1">{#N/A,#N/A,FALSE,"Aging Summary";#N/A,#N/A,FALSE,"Ratio Analysis";#N/A,#N/A,FALSE,"Test 120 Day Accts";#N/A,#N/A,FALSE,"Tickmarks"}</definedName>
    <definedName name="SDASDASDADGJASDH" hidden="1">{#N/A,#N/A,FALSE,"Aging Summary";#N/A,#N/A,FALSE,"Ratio Analysis";#N/A,#N/A,FALSE,"Test 120 Day Accts";#N/A,#N/A,FALSE,"Tickmarks"}</definedName>
    <definedName name="SDASDSA" localSheetId="16" hidden="1">{#N/A,#N/A,FALSE,"Aging Summary";#N/A,#N/A,FALSE,"Ratio Analysis";#N/A,#N/A,FALSE,"Test 120 Day Accts";#N/A,#N/A,FALSE,"Tickmarks"}</definedName>
    <definedName name="SDASDSA" localSheetId="18" hidden="1">{#N/A,#N/A,FALSE,"Aging Summary";#N/A,#N/A,FALSE,"Ratio Analysis";#N/A,#N/A,FALSE,"Test 120 Day Accts";#N/A,#N/A,FALSE,"Tickmarks"}</definedName>
    <definedName name="SDASDSA" hidden="1">{#N/A,#N/A,FALSE,"Aging Summary";#N/A,#N/A,FALSE,"Ratio Analysis";#N/A,#N/A,FALSE,"Test 120 Day Accts";#N/A,#N/A,FALSE,"Tickmarks"}</definedName>
    <definedName name="sdasdsdsdsadfsadf" hidden="1">#REF!</definedName>
    <definedName name="sdc" localSheetId="16" hidden="1">{#N/A,#N/A,TRUE,"MEMO";#N/A,#N/A,TRUE,"PARAMETROS";#N/A,#N/A,TRUE,"RLI ";#N/A,#N/A,TRUE,"IMPTO.DET.";#N/A,#N/A,TRUE,"FUT-FUNT";#N/A,#N/A,TRUE,"CPI-PATR.";#N/A,#N/A,TRUE,"CM CPI";#N/A,#N/A,TRUE,"PROV";#N/A,#N/A,TRUE,"A FIJO";#N/A,#N/A,TRUE,"LEASING";#N/A,#N/A,TRUE,"VPP";#N/A,#N/A,TRUE,"PPM";#N/A,#N/A,TRUE,"OTROS"}</definedName>
    <definedName name="sdc" localSheetId="18" hidden="1">{#N/A,#N/A,TRUE,"MEMO";#N/A,#N/A,TRUE,"PARAMETROS";#N/A,#N/A,TRUE,"RLI ";#N/A,#N/A,TRUE,"IMPTO.DET.";#N/A,#N/A,TRUE,"FUT-FUNT";#N/A,#N/A,TRUE,"CPI-PATR.";#N/A,#N/A,TRUE,"CM CPI";#N/A,#N/A,TRUE,"PROV";#N/A,#N/A,TRUE,"A FIJO";#N/A,#N/A,TRUE,"LEASING";#N/A,#N/A,TRUE,"VPP";#N/A,#N/A,TRUE,"PPM";#N/A,#N/A,TRUE,"OTROS"}</definedName>
    <definedName name="sdc" hidden="1">{#N/A,#N/A,TRUE,"MEMO";#N/A,#N/A,TRUE,"PARAMETROS";#N/A,#N/A,TRUE,"RLI ";#N/A,#N/A,TRUE,"IMPTO.DET.";#N/A,#N/A,TRUE,"FUT-FUNT";#N/A,#N/A,TRUE,"CPI-PATR.";#N/A,#N/A,TRUE,"CM CPI";#N/A,#N/A,TRUE,"PROV";#N/A,#N/A,TRUE,"A FIJO";#N/A,#N/A,TRUE,"LEASING";#N/A,#N/A,TRUE,"VPP";#N/A,#N/A,TRUE,"PPM";#N/A,#N/A,TRUE,"OTROS"}</definedName>
    <definedName name="sdd" localSheetId="16" hidden="1">{"balanço dolares",#N/A,FALSE,"SIGADR$";"AUT BAL REAIS",#N/A,FALSE,"SIGADR$";"QUOCIENTES REAIS",#N/A,FALSE,"QUOCIENTES";"JUNH QUOCI DOLARES",#N/A,FALSE,"QUOCIENTES"}</definedName>
    <definedName name="sdd" localSheetId="18" hidden="1">{"balanço dolares",#N/A,FALSE,"SIGADR$";"AUT BAL REAIS",#N/A,FALSE,"SIGADR$";"QUOCIENTES REAIS",#N/A,FALSE,"QUOCIENTES";"JUNH QUOCI DOLARES",#N/A,FALSE,"QUOCIENTES"}</definedName>
    <definedName name="sdd" hidden="1">{"balanço dolares",#N/A,FALSE,"SIGADR$";"AUT BAL REAIS",#N/A,FALSE,"SIGADR$";"QUOCIENTES REAIS",#N/A,FALSE,"QUOCIENTES";"JUNH QUOCI DOLARES",#N/A,FALSE,"QUOCIENTES"}</definedName>
    <definedName name="sdda" localSheetId="16" hidden="1">{#N/A,#N/A,FALSE,"Aging Summary";#N/A,#N/A,FALSE,"Ratio Analysis";#N/A,#N/A,FALSE,"Test 120 Day Accts";#N/A,#N/A,FALSE,"Tickmarks"}</definedName>
    <definedName name="sdda" localSheetId="18" hidden="1">{#N/A,#N/A,FALSE,"Aging Summary";#N/A,#N/A,FALSE,"Ratio Analysis";#N/A,#N/A,FALSE,"Test 120 Day Accts";#N/A,#N/A,FALSE,"Tickmarks"}</definedName>
    <definedName name="sdda" hidden="1">{#N/A,#N/A,FALSE,"Aging Summary";#N/A,#N/A,FALSE,"Ratio Analysis";#N/A,#N/A,FALSE,"Test 120 Day Accts";#N/A,#N/A,FALSE,"Tickmarks"}</definedName>
    <definedName name="SDDF" localSheetId="16" hidden="1">{#N/A,#N/A,FALSE,"cmcrli";#N/A,#N/A,FALSE,"Futcmc";#N/A,#N/A,FALSE,"PPM-CMC"}</definedName>
    <definedName name="SDDF" localSheetId="18" hidden="1">{#N/A,#N/A,FALSE,"cmcrli";#N/A,#N/A,FALSE,"Futcmc";#N/A,#N/A,FALSE,"PPM-CMC"}</definedName>
    <definedName name="SDDF" hidden="1">{#N/A,#N/A,FALSE,"cmcrli";#N/A,#N/A,FALSE,"Futcmc";#N/A,#N/A,FALSE,"PPM-CMC"}</definedName>
    <definedName name="SDDFSDF" localSheetId="16" hidden="1">{#N/A,#N/A,FALSE,"Aging Summary";#N/A,#N/A,FALSE,"Ratio Analysis";#N/A,#N/A,FALSE,"Test 120 Day Accts";#N/A,#N/A,FALSE,"Tickmarks"}</definedName>
    <definedName name="SDDFSDF" localSheetId="18" hidden="1">{#N/A,#N/A,FALSE,"Aging Summary";#N/A,#N/A,FALSE,"Ratio Analysis";#N/A,#N/A,FALSE,"Test 120 Day Accts";#N/A,#N/A,FALSE,"Tickmarks"}</definedName>
    <definedName name="SDDFSDF" hidden="1">{#N/A,#N/A,FALSE,"Aging Summary";#N/A,#N/A,FALSE,"Ratio Analysis";#N/A,#N/A,FALSE,"Test 120 Day Accts";#N/A,#N/A,FALSE,"Tickmarks"}</definedName>
    <definedName name="sddgsdg" localSheetId="16" hidden="1">{#N/A,#N/A,FALSE,"Aging Summary";#N/A,#N/A,FALSE,"Ratio Analysis";#N/A,#N/A,FALSE,"Test 120 Day Accts";#N/A,#N/A,FALSE,"Tickmarks"}</definedName>
    <definedName name="sddgsdg" localSheetId="18" hidden="1">{#N/A,#N/A,FALSE,"Aging Summary";#N/A,#N/A,FALSE,"Ratio Analysis";#N/A,#N/A,FALSE,"Test 120 Day Accts";#N/A,#N/A,FALSE,"Tickmarks"}</definedName>
    <definedName name="sddgsdg" hidden="1">{#N/A,#N/A,FALSE,"Aging Summary";#N/A,#N/A,FALSE,"Ratio Analysis";#N/A,#N/A,FALSE,"Test 120 Day Accts";#N/A,#N/A,FALSE,"Tickmarks"}</definedName>
    <definedName name="sddsd">#REF!</definedName>
    <definedName name="sddsdgsd" localSheetId="16" hidden="1">{#N/A,#N/A,FALSE,"Aging Summary";#N/A,#N/A,FALSE,"Ratio Analysis";#N/A,#N/A,FALSE,"Test 120 Day Accts";#N/A,#N/A,FALSE,"Tickmarks"}</definedName>
    <definedName name="sddsdgsd" localSheetId="18" hidden="1">{#N/A,#N/A,FALSE,"Aging Summary";#N/A,#N/A,FALSE,"Ratio Analysis";#N/A,#N/A,FALSE,"Test 120 Day Accts";#N/A,#N/A,FALSE,"Tickmarks"}</definedName>
    <definedName name="sddsdgsd" hidden="1">{#N/A,#N/A,FALSE,"Aging Summary";#N/A,#N/A,FALSE,"Ratio Analysis";#N/A,#N/A,FALSE,"Test 120 Day Accts";#N/A,#N/A,FALSE,"Tickmarks"}</definedName>
    <definedName name="sde" localSheetId="16" hidden="1">{#N/A,#N/A,FALSE,"Aging Summary";#N/A,#N/A,FALSE,"Ratio Analysis";#N/A,#N/A,FALSE,"Test 120 Day Accts";#N/A,#N/A,FALSE,"Tickmarks"}</definedName>
    <definedName name="sde" localSheetId="18" hidden="1">{#N/A,#N/A,FALSE,"Aging Summary";#N/A,#N/A,FALSE,"Ratio Analysis";#N/A,#N/A,FALSE,"Test 120 Day Accts";#N/A,#N/A,FALSE,"Tickmarks"}</definedName>
    <definedName name="sde" hidden="1">{#N/A,#N/A,FALSE,"Aging Summary";#N/A,#N/A,FALSE,"Ratio Analysis";#N/A,#N/A,FALSE,"Test 120 Day Accts";#N/A,#N/A,FALSE,"Tickmarks"}</definedName>
    <definedName name="sdew" localSheetId="16" hidden="1">{#N/A,#N/A,FALSE,"Aging Summary";#N/A,#N/A,FALSE,"Ratio Analysis";#N/A,#N/A,FALSE,"Test 120 Day Accts";#N/A,#N/A,FALSE,"Tickmarks"}</definedName>
    <definedName name="sdew" localSheetId="18" hidden="1">{#N/A,#N/A,FALSE,"Aging Summary";#N/A,#N/A,FALSE,"Ratio Analysis";#N/A,#N/A,FALSE,"Test 120 Day Accts";#N/A,#N/A,FALSE,"Tickmarks"}</definedName>
    <definedName name="sdew" hidden="1">{#N/A,#N/A,FALSE,"Aging Summary";#N/A,#N/A,FALSE,"Ratio Analysis";#N/A,#N/A,FALSE,"Test 120 Day Accts";#N/A,#N/A,FALSE,"Tickmarks"}</definedName>
    <definedName name="sdf" localSheetId="16" hidden="1">{#N/A,#N/A,TRUE,"MEMO";#N/A,#N/A,TRUE,"PARAMETROS";#N/A,#N/A,TRUE,"RLI ";#N/A,#N/A,TRUE,"IMPTO.DET.";#N/A,#N/A,TRUE,"FUT-FUNT";#N/A,#N/A,TRUE,"CPI-PATR.";#N/A,#N/A,TRUE,"CM CPI";#N/A,#N/A,TRUE,"PROV";#N/A,#N/A,TRUE,"A FIJO";#N/A,#N/A,TRUE,"LEASING";#N/A,#N/A,TRUE,"VPP";#N/A,#N/A,TRUE,"PPM";#N/A,#N/A,TRUE,"OTROS"}</definedName>
    <definedName name="sdf" localSheetId="18" hidden="1">{#N/A,#N/A,TRUE,"MEMO";#N/A,#N/A,TRUE,"PARAMETROS";#N/A,#N/A,TRUE,"RLI ";#N/A,#N/A,TRUE,"IMPTO.DET.";#N/A,#N/A,TRUE,"FUT-FUNT";#N/A,#N/A,TRUE,"CPI-PATR.";#N/A,#N/A,TRUE,"CM CPI";#N/A,#N/A,TRUE,"PROV";#N/A,#N/A,TRUE,"A FIJO";#N/A,#N/A,TRUE,"LEASING";#N/A,#N/A,TRUE,"VPP";#N/A,#N/A,TRUE,"PPM";#N/A,#N/A,TRUE,"OTROS"}</definedName>
    <definedName name="sdf" hidden="1">{#N/A,#N/A,TRUE,"MEMO";#N/A,#N/A,TRUE,"PARAMETROS";#N/A,#N/A,TRUE,"RLI ";#N/A,#N/A,TRUE,"IMPTO.DET.";#N/A,#N/A,TRUE,"FUT-FUNT";#N/A,#N/A,TRUE,"CPI-PATR.";#N/A,#N/A,TRUE,"CM CPI";#N/A,#N/A,TRUE,"PROV";#N/A,#N/A,TRUE,"A FIJO";#N/A,#N/A,TRUE,"LEASING";#N/A,#N/A,TRUE,"VPP";#N/A,#N/A,TRUE,"PPM";#N/A,#N/A,TRUE,"OTROS"}</definedName>
    <definedName name="SDFA" hidden="1">#REF!</definedName>
    <definedName name="sdfasdad" localSheetId="16" hidden="1">{#N/A,#N/A,FALSE,"Aging Summary";#N/A,#N/A,FALSE,"Ratio Analysis";#N/A,#N/A,FALSE,"Test 120 Day Accts";#N/A,#N/A,FALSE,"Tickmarks"}</definedName>
    <definedName name="sdfasdad" localSheetId="18" hidden="1">{#N/A,#N/A,FALSE,"Aging Summary";#N/A,#N/A,FALSE,"Ratio Analysis";#N/A,#N/A,FALSE,"Test 120 Day Accts";#N/A,#N/A,FALSE,"Tickmarks"}</definedName>
    <definedName name="sdfasdad" hidden="1">{#N/A,#N/A,FALSE,"Aging Summary";#N/A,#N/A,FALSE,"Ratio Analysis";#N/A,#N/A,FALSE,"Test 120 Day Accts";#N/A,#N/A,FALSE,"Tickmarks"}</definedName>
    <definedName name="sdfasdad_1" localSheetId="16" hidden="1">{#N/A,#N/A,FALSE,"Aging Summary";#N/A,#N/A,FALSE,"Ratio Analysis";#N/A,#N/A,FALSE,"Test 120 Day Accts";#N/A,#N/A,FALSE,"Tickmarks"}</definedName>
    <definedName name="sdfasdad_1" localSheetId="18" hidden="1">{#N/A,#N/A,FALSE,"Aging Summary";#N/A,#N/A,FALSE,"Ratio Analysis";#N/A,#N/A,FALSE,"Test 120 Day Accts";#N/A,#N/A,FALSE,"Tickmarks"}</definedName>
    <definedName name="sdfasdad_1" hidden="1">{#N/A,#N/A,FALSE,"Aging Summary";#N/A,#N/A,FALSE,"Ratio Analysis";#N/A,#N/A,FALSE,"Test 120 Day Accts";#N/A,#N/A,FALSE,"Tickmarks"}</definedName>
    <definedName name="sdfasdad_2" localSheetId="16" hidden="1">{#N/A,#N/A,FALSE,"Aging Summary";#N/A,#N/A,FALSE,"Ratio Analysis";#N/A,#N/A,FALSE,"Test 120 Day Accts";#N/A,#N/A,FALSE,"Tickmarks"}</definedName>
    <definedName name="sdfasdad_2" localSheetId="18" hidden="1">{#N/A,#N/A,FALSE,"Aging Summary";#N/A,#N/A,FALSE,"Ratio Analysis";#N/A,#N/A,FALSE,"Test 120 Day Accts";#N/A,#N/A,FALSE,"Tickmarks"}</definedName>
    <definedName name="sdfasdad_2" hidden="1">{#N/A,#N/A,FALSE,"Aging Summary";#N/A,#N/A,FALSE,"Ratio Analysis";#N/A,#N/A,FALSE,"Test 120 Day Accts";#N/A,#N/A,FALSE,"Tickmarks"}</definedName>
    <definedName name="sdfasdad_3" localSheetId="16" hidden="1">{#N/A,#N/A,FALSE,"Aging Summary";#N/A,#N/A,FALSE,"Ratio Analysis";#N/A,#N/A,FALSE,"Test 120 Day Accts";#N/A,#N/A,FALSE,"Tickmarks"}</definedName>
    <definedName name="sdfasdad_3" localSheetId="18" hidden="1">{#N/A,#N/A,FALSE,"Aging Summary";#N/A,#N/A,FALSE,"Ratio Analysis";#N/A,#N/A,FALSE,"Test 120 Day Accts";#N/A,#N/A,FALSE,"Tickmarks"}</definedName>
    <definedName name="sdfasdad_3" hidden="1">{#N/A,#N/A,FALSE,"Aging Summary";#N/A,#N/A,FALSE,"Ratio Analysis";#N/A,#N/A,FALSE,"Test 120 Day Accts";#N/A,#N/A,FALSE,"Tickmarks"}</definedName>
    <definedName name="sdff" localSheetId="16" hidden="1">{#N/A,#N/A,FALSE,"PERSONAL";#N/A,#N/A,FALSE,"explotación";#N/A,#N/A,FALSE,"generales"}</definedName>
    <definedName name="sdff" localSheetId="18" hidden="1">{#N/A,#N/A,FALSE,"PERSONAL";#N/A,#N/A,FALSE,"explotación";#N/A,#N/A,FALSE,"generales"}</definedName>
    <definedName name="sdff" hidden="1">{#N/A,#N/A,FALSE,"PERSONAL";#N/A,#N/A,FALSE,"explotación";#N/A,#N/A,FALSE,"generales"}</definedName>
    <definedName name="sdfghgff" localSheetId="16" hidden="1">{#N/A,#N/A,FALSE,"Aging Summary";#N/A,#N/A,FALSE,"Ratio Analysis";#N/A,#N/A,FALSE,"Test 120 Day Accts";#N/A,#N/A,FALSE,"Tickmarks"}</definedName>
    <definedName name="sdfghgff" localSheetId="18" hidden="1">{#N/A,#N/A,FALSE,"Aging Summary";#N/A,#N/A,FALSE,"Ratio Analysis";#N/A,#N/A,FALSE,"Test 120 Day Accts";#N/A,#N/A,FALSE,"Tickmarks"}</definedName>
    <definedName name="sdfghgff" hidden="1">{#N/A,#N/A,FALSE,"Aging Summary";#N/A,#N/A,FALSE,"Ratio Analysis";#N/A,#N/A,FALSE,"Test 120 Day Accts";#N/A,#N/A,FALSE,"Tickmarks"}</definedName>
    <definedName name="SDFGSDFG" localSheetId="16" hidden="1">{#N/A,#N/A,FALSE,"PATRIM12"}</definedName>
    <definedName name="SDFGSDFG" localSheetId="18" hidden="1">{#N/A,#N/A,FALSE,"PATRIM12"}</definedName>
    <definedName name="SDFGSDFG" hidden="1">{#N/A,#N/A,FALSE,"PATRIM12"}</definedName>
    <definedName name="SDFJN" localSheetId="16" hidden="1">{#N/A,#N/A,TRUE,"TOTAL COMPANY 1995";#N/A,#N/A,TRUE,"UTR-DC";#N/A,#N/A,TRUE,"UTR-WP";#N/A,#N/A,TRUE,"UTR-WR";#N/A,#N/A,TRUE,"UTR-LT";#N/A,#N/A,TRUE,"UTR-DI";#N/A,#N/A,TRUE,"STAV-WR";#N/A,#N/A,TRUE,"YSSV-WR";#N/A,#N/A,TRUE,"GP.EXP.NP"}</definedName>
    <definedName name="SDFJN" localSheetId="18" hidden="1">{#N/A,#N/A,TRUE,"TOTAL COMPANY 1995";#N/A,#N/A,TRUE,"UTR-DC";#N/A,#N/A,TRUE,"UTR-WP";#N/A,#N/A,TRUE,"UTR-WR";#N/A,#N/A,TRUE,"UTR-LT";#N/A,#N/A,TRUE,"UTR-DI";#N/A,#N/A,TRUE,"STAV-WR";#N/A,#N/A,TRUE,"YSSV-WR";#N/A,#N/A,TRUE,"GP.EXP.NP"}</definedName>
    <definedName name="SDFJN" hidden="1">{#N/A,#N/A,TRUE,"TOTAL COMPANY 1995";#N/A,#N/A,TRUE,"UTR-DC";#N/A,#N/A,TRUE,"UTR-WP";#N/A,#N/A,TRUE,"UTR-WR";#N/A,#N/A,TRUE,"UTR-LT";#N/A,#N/A,TRUE,"UTR-DI";#N/A,#N/A,TRUE,"STAV-WR";#N/A,#N/A,TRUE,"YSSV-WR";#N/A,#N/A,TRUE,"GP.EXP.NP"}</definedName>
    <definedName name="SDFSADFDF" localSheetId="16" hidden="1">{#N/A,#N/A,FALSE,"PATRIM12"}</definedName>
    <definedName name="SDFSADFDF" localSheetId="18" hidden="1">{#N/A,#N/A,FALSE,"PATRIM12"}</definedName>
    <definedName name="SDFSADFDF" hidden="1">{#N/A,#N/A,FALSE,"PATRIM12"}</definedName>
    <definedName name="sdfsd" hidden="1">#REF!</definedName>
    <definedName name="sdfsdf" localSheetId="16" hidden="1">{#N/A,#N/A,FALSE,"Sc_supu";#N/A,#N/A,FALSE,"Sc_indi";#N/A,#N/A,FALSE,"Sc_fluj";#N/A,#N/A,FALSE,"C-Fijos";#N/A,#N/A,FALSE,"Sc_cova";#N/A,#N/A,FALSE,"Sc_inve";#N/A,#N/A,FALSE,"Sc_taca";#N/A,#N/A,FALSE,"Person";#N/A,#N/A,FALSE,"Sc_24me";#N/A,#N/A,FALSE,"Cap_trabaj"}</definedName>
    <definedName name="sdfsdf" localSheetId="18" hidden="1">{#N/A,#N/A,FALSE,"Sc_supu";#N/A,#N/A,FALSE,"Sc_indi";#N/A,#N/A,FALSE,"Sc_fluj";#N/A,#N/A,FALSE,"C-Fijos";#N/A,#N/A,FALSE,"Sc_cova";#N/A,#N/A,FALSE,"Sc_inve";#N/A,#N/A,FALSE,"Sc_taca";#N/A,#N/A,FALSE,"Person";#N/A,#N/A,FALSE,"Sc_24me";#N/A,#N/A,FALSE,"Cap_trabaj"}</definedName>
    <definedName name="sdfsdf" hidden="1">{#N/A,#N/A,FALSE,"Sc_supu";#N/A,#N/A,FALSE,"Sc_indi";#N/A,#N/A,FALSE,"Sc_fluj";#N/A,#N/A,FALSE,"C-Fijos";#N/A,#N/A,FALSE,"Sc_cova";#N/A,#N/A,FALSE,"Sc_inve";#N/A,#N/A,FALSE,"Sc_taca";#N/A,#N/A,FALSE,"Person";#N/A,#N/A,FALSE,"Sc_24me";#N/A,#N/A,FALSE,"Cap_trabaj"}</definedName>
    <definedName name="sdfsdfdsa" localSheetId="16" hidden="1">{#N/A,#N/A,FALSE,"Aging Summary";#N/A,#N/A,FALSE,"Ratio Analysis";#N/A,#N/A,FALSE,"Test 120 Day Accts";#N/A,#N/A,FALSE,"Tickmarks"}</definedName>
    <definedName name="sdfsdfdsa" localSheetId="18" hidden="1">{#N/A,#N/A,FALSE,"Aging Summary";#N/A,#N/A,FALSE,"Ratio Analysis";#N/A,#N/A,FALSE,"Test 120 Day Accts";#N/A,#N/A,FALSE,"Tickmarks"}</definedName>
    <definedName name="sdfsdfdsa" hidden="1">{#N/A,#N/A,FALSE,"Aging Summary";#N/A,#N/A,FALSE,"Ratio Analysis";#N/A,#N/A,FALSE,"Test 120 Day Accts";#N/A,#N/A,FALSE,"Tickmarks"}</definedName>
    <definedName name="SDFSF" localSheetId="16" hidden="1">{#N/A,#N/A,FALSE,"Aging Summary";#N/A,#N/A,FALSE,"Ratio Analysis";#N/A,#N/A,FALSE,"Test 120 Day Accts";#N/A,#N/A,FALSE,"Tickmarks"}</definedName>
    <definedName name="SDFSF" localSheetId="18" hidden="1">{#N/A,#N/A,FALSE,"Aging Summary";#N/A,#N/A,FALSE,"Ratio Analysis";#N/A,#N/A,FALSE,"Test 120 Day Accts";#N/A,#N/A,FALSE,"Tickmarks"}</definedName>
    <definedName name="SDFSF" hidden="1">{#N/A,#N/A,FALSE,"Aging Summary";#N/A,#N/A,FALSE,"Ratio Analysis";#N/A,#N/A,FALSE,"Test 120 Day Accts";#N/A,#N/A,FALSE,"Tickmarks"}</definedName>
    <definedName name="SDFSFSA" localSheetId="16" hidden="1">{#N/A,#N/A,FALSE,"Aging Summary";#N/A,#N/A,FALSE,"Ratio Analysis";#N/A,#N/A,FALSE,"Test 120 Day Accts";#N/A,#N/A,FALSE,"Tickmarks"}</definedName>
    <definedName name="SDFSFSA" localSheetId="18" hidden="1">{#N/A,#N/A,FALSE,"Aging Summary";#N/A,#N/A,FALSE,"Ratio Analysis";#N/A,#N/A,FALSE,"Test 120 Day Accts";#N/A,#N/A,FALSE,"Tickmarks"}</definedName>
    <definedName name="SDFSFSA" hidden="1">{#N/A,#N/A,FALSE,"Aging Summary";#N/A,#N/A,FALSE,"Ratio Analysis";#N/A,#N/A,FALSE,"Test 120 Day Accts";#N/A,#N/A,FALSE,"Tickmarks"}</definedName>
    <definedName name="sdgf" localSheetId="16" hidden="1">{#N/A,#N/A,FALSE,"Aging Summary";#N/A,#N/A,FALSE,"Ratio Analysis";#N/A,#N/A,FALSE,"Test 120 Day Accts";#N/A,#N/A,FALSE,"Tickmarks"}</definedName>
    <definedName name="sdgf" localSheetId="18" hidden="1">{#N/A,#N/A,FALSE,"Aging Summary";#N/A,#N/A,FALSE,"Ratio Analysis";#N/A,#N/A,FALSE,"Test 120 Day Accts";#N/A,#N/A,FALSE,"Tickmarks"}</definedName>
    <definedName name="sdgf" hidden="1">{#N/A,#N/A,FALSE,"Aging Summary";#N/A,#N/A,FALSE,"Ratio Analysis";#N/A,#N/A,FALSE,"Test 120 Day Accts";#N/A,#N/A,FALSE,"Tickmarks"}</definedName>
    <definedName name="sdgfgd" localSheetId="16" hidden="1">{#N/A,#N/A,FALSE,"Sc_supu";#N/A,#N/A,FALSE,"Sc_indi";#N/A,#N/A,FALSE,"Sc_fluj";#N/A,#N/A,FALSE,"C-Fijos";#N/A,#N/A,FALSE,"Sc_cova";#N/A,#N/A,FALSE,"Sc_inve";#N/A,#N/A,FALSE,"Sc_taca";#N/A,#N/A,FALSE,"Person";#N/A,#N/A,FALSE,"Sc_24me";#N/A,#N/A,FALSE,"Cap_trabaj"}</definedName>
    <definedName name="sdgfgd" localSheetId="18" hidden="1">{#N/A,#N/A,FALSE,"Sc_supu";#N/A,#N/A,FALSE,"Sc_indi";#N/A,#N/A,FALSE,"Sc_fluj";#N/A,#N/A,FALSE,"C-Fijos";#N/A,#N/A,FALSE,"Sc_cova";#N/A,#N/A,FALSE,"Sc_inve";#N/A,#N/A,FALSE,"Sc_taca";#N/A,#N/A,FALSE,"Person";#N/A,#N/A,FALSE,"Sc_24me";#N/A,#N/A,FALSE,"Cap_trabaj"}</definedName>
    <definedName name="sdgfgd" hidden="1">{#N/A,#N/A,FALSE,"Sc_supu";#N/A,#N/A,FALSE,"Sc_indi";#N/A,#N/A,FALSE,"Sc_fluj";#N/A,#N/A,FALSE,"C-Fijos";#N/A,#N/A,FALSE,"Sc_cova";#N/A,#N/A,FALSE,"Sc_inve";#N/A,#N/A,FALSE,"Sc_taca";#N/A,#N/A,FALSE,"Person";#N/A,#N/A,FALSE,"Sc_24me";#N/A,#N/A,FALSE,"Cap_trabaj"}</definedName>
    <definedName name="sdgsdgdg" localSheetId="16" hidden="1">{#N/A,#N/A,FALSE,"Aging Summary";#N/A,#N/A,FALSE,"Ratio Analysis";#N/A,#N/A,FALSE,"Test 120 Day Accts";#N/A,#N/A,FALSE,"Tickmarks"}</definedName>
    <definedName name="sdgsdgdg" localSheetId="18" hidden="1">{#N/A,#N/A,FALSE,"Aging Summary";#N/A,#N/A,FALSE,"Ratio Analysis";#N/A,#N/A,FALSE,"Test 120 Day Accts";#N/A,#N/A,FALSE,"Tickmarks"}</definedName>
    <definedName name="sdgsdgdg" hidden="1">{#N/A,#N/A,FALSE,"Aging Summary";#N/A,#N/A,FALSE,"Ratio Analysis";#N/A,#N/A,FALSE,"Test 120 Day Accts";#N/A,#N/A,FALSE,"Tickmarks"}</definedName>
    <definedName name="SdoAju1009">#REF!</definedName>
    <definedName name="SdoAju2304129">#REF!</definedName>
    <definedName name="SdoAju2304199">#REF!</definedName>
    <definedName name="SdoAnaSed1204">#REF!</definedName>
    <definedName name="SdoCom1301055">#REF!</definedName>
    <definedName name="SdoCon1001">#REF!</definedName>
    <definedName name="SdoCon1005">#REF!</definedName>
    <definedName name="SdoCon1009">#REF!</definedName>
    <definedName name="SdoCon1201">#REF!</definedName>
    <definedName name="SdoCon1204">#REF!</definedName>
    <definedName name="SdoCon1301">#REF!</definedName>
    <definedName name="SdoCon1301055">#REF!</definedName>
    <definedName name="SdoCon1330">#REF!</definedName>
    <definedName name="SdoCon2001">#REF!</definedName>
    <definedName name="SdoCon2002077">#REF!</definedName>
    <definedName name="SdoCOn2002128">#REF!</definedName>
    <definedName name="SdoCon2302004">#REF!</definedName>
    <definedName name="SdoCon2302092">#REF!</definedName>
    <definedName name="SdoCon2304074">#REF!</definedName>
    <definedName name="SdoCon2304075">#REF!</definedName>
    <definedName name="SdoCon2304129">#REF!</definedName>
    <definedName name="SdoCon2304199">#REF!</definedName>
    <definedName name="SdoCon2402">#REF!</definedName>
    <definedName name="SdoExtBco1005">#REF!</definedName>
    <definedName name="sds" hidden="1">#N/A</definedName>
    <definedName name="sdsd">#REF!</definedName>
    <definedName name="SDSDF" localSheetId="16" hidden="1">{#N/A,#N/A,TRUE,"MEMO";#N/A,#N/A,TRUE,"PARAMETROS";#N/A,#N/A,TRUE,"RLI ";#N/A,#N/A,TRUE,"IMPTO.DET.";#N/A,#N/A,TRUE,"FUT-FUNT";#N/A,#N/A,TRUE,"CPI-PATR.";#N/A,#N/A,TRUE,"CM CPI";#N/A,#N/A,TRUE,"PROV";#N/A,#N/A,TRUE,"A FIJO";#N/A,#N/A,TRUE,"LEASING";#N/A,#N/A,TRUE,"VPP";#N/A,#N/A,TRUE,"PPM";#N/A,#N/A,TRUE,"OTROS"}</definedName>
    <definedName name="SDSDF" localSheetId="18" hidden="1">{#N/A,#N/A,TRUE,"MEMO";#N/A,#N/A,TRUE,"PARAMETROS";#N/A,#N/A,TRUE,"RLI ";#N/A,#N/A,TRUE,"IMPTO.DET.";#N/A,#N/A,TRUE,"FUT-FUNT";#N/A,#N/A,TRUE,"CPI-PATR.";#N/A,#N/A,TRUE,"CM CPI";#N/A,#N/A,TRUE,"PROV";#N/A,#N/A,TRUE,"A FIJO";#N/A,#N/A,TRUE,"LEASING";#N/A,#N/A,TRUE,"VPP";#N/A,#N/A,TRUE,"PPM";#N/A,#N/A,TRUE,"OTROS"}</definedName>
    <definedName name="SDSDF" hidden="1">{#N/A,#N/A,TRUE,"MEMO";#N/A,#N/A,TRUE,"PARAMETROS";#N/A,#N/A,TRUE,"RLI ";#N/A,#N/A,TRUE,"IMPTO.DET.";#N/A,#N/A,TRUE,"FUT-FUNT";#N/A,#N/A,TRUE,"CPI-PATR.";#N/A,#N/A,TRUE,"CM CPI";#N/A,#N/A,TRUE,"PROV";#N/A,#N/A,TRUE,"A FIJO";#N/A,#N/A,TRUE,"LEASING";#N/A,#N/A,TRUE,"VPP";#N/A,#N/A,TRUE,"PPM";#N/A,#N/A,TRUE,"OTROS"}</definedName>
    <definedName name="SDSDFSDFSDA" localSheetId="16" hidden="1">{#N/A,#N/A,FALSE,"Aging Summary";#N/A,#N/A,FALSE,"Ratio Analysis";#N/A,#N/A,FALSE,"Test 120 Day Accts";#N/A,#N/A,FALSE,"Tickmarks"}</definedName>
    <definedName name="SDSDFSDFSDA" localSheetId="18" hidden="1">{#N/A,#N/A,FALSE,"Aging Summary";#N/A,#N/A,FALSE,"Ratio Analysis";#N/A,#N/A,FALSE,"Test 120 Day Accts";#N/A,#N/A,FALSE,"Tickmarks"}</definedName>
    <definedName name="SDSDFSDFSDA" hidden="1">{#N/A,#N/A,FALSE,"Aging Summary";#N/A,#N/A,FALSE,"Ratio Analysis";#N/A,#N/A,FALSE,"Test 120 Day Accts";#N/A,#N/A,FALSE,"Tickmarks"}</definedName>
    <definedName name="sdsdsd" localSheetId="16" hidden="1">{#N/A,#N/A,FALSE,"Aging Summary";#N/A,#N/A,FALSE,"Ratio Analysis";#N/A,#N/A,FALSE,"Test 120 Day Accts";#N/A,#N/A,FALSE,"Tickmarks"}</definedName>
    <definedName name="sdsdsd" localSheetId="18" hidden="1">{#N/A,#N/A,FALSE,"Aging Summary";#N/A,#N/A,FALSE,"Ratio Analysis";#N/A,#N/A,FALSE,"Test 120 Day Accts";#N/A,#N/A,FALSE,"Tickmarks"}</definedName>
    <definedName name="sdsdsd" hidden="1">{#N/A,#N/A,FALSE,"Aging Summary";#N/A,#N/A,FALSE,"Ratio Analysis";#N/A,#N/A,FALSE,"Test 120 Day Accts";#N/A,#N/A,FALSE,"Tickmarks"}</definedName>
    <definedName name="sdsdsdg" localSheetId="16" hidden="1">{#N/A,#N/A,FALSE,"Aging Summary";#N/A,#N/A,FALSE,"Ratio Analysis";#N/A,#N/A,FALSE,"Test 120 Day Accts";#N/A,#N/A,FALSE,"Tickmarks"}</definedName>
    <definedName name="sdsdsdg" localSheetId="18" hidden="1">{#N/A,#N/A,FALSE,"Aging Summary";#N/A,#N/A,FALSE,"Ratio Analysis";#N/A,#N/A,FALSE,"Test 120 Day Accts";#N/A,#N/A,FALSE,"Tickmarks"}</definedName>
    <definedName name="sdsdsdg" hidden="1">{#N/A,#N/A,FALSE,"Aging Summary";#N/A,#N/A,FALSE,"Ratio Analysis";#N/A,#N/A,FALSE,"Test 120 Day Accts";#N/A,#N/A,FALSE,"Tickmarks"}</definedName>
    <definedName name="sdsdsds"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dsdsds"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dsdsds"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dsdsdsd"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dsdsdsd"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dsdsdsd"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dsdsf" localSheetId="16" hidden="1">{#N/A,#N/A,FALSE,"Aging Summary";#N/A,#N/A,FALSE,"Ratio Analysis";#N/A,#N/A,FALSE,"Test 120 Day Accts";#N/A,#N/A,FALSE,"Tickmarks"}</definedName>
    <definedName name="sdsdsf" localSheetId="18" hidden="1">{#N/A,#N/A,FALSE,"Aging Summary";#N/A,#N/A,FALSE,"Ratio Analysis";#N/A,#N/A,FALSE,"Test 120 Day Accts";#N/A,#N/A,FALSE,"Tickmarks"}</definedName>
    <definedName name="sdsdsf" hidden="1">{#N/A,#N/A,FALSE,"Aging Summary";#N/A,#N/A,FALSE,"Ratio Analysis";#N/A,#N/A,FALSE,"Test 120 Day Accts";#N/A,#N/A,FALSE,"Tickmarks"}</definedName>
    <definedName name="sdsdsf_1" localSheetId="16" hidden="1">{#N/A,#N/A,FALSE,"Aging Summary";#N/A,#N/A,FALSE,"Ratio Analysis";#N/A,#N/A,FALSE,"Test 120 Day Accts";#N/A,#N/A,FALSE,"Tickmarks"}</definedName>
    <definedName name="sdsdsf_1" localSheetId="18" hidden="1">{#N/A,#N/A,FALSE,"Aging Summary";#N/A,#N/A,FALSE,"Ratio Analysis";#N/A,#N/A,FALSE,"Test 120 Day Accts";#N/A,#N/A,FALSE,"Tickmarks"}</definedName>
    <definedName name="sdsdsf_1" hidden="1">{#N/A,#N/A,FALSE,"Aging Summary";#N/A,#N/A,FALSE,"Ratio Analysis";#N/A,#N/A,FALSE,"Test 120 Day Accts";#N/A,#N/A,FALSE,"Tickmarks"}</definedName>
    <definedName name="sdsdssd" hidden="1">#REF!</definedName>
    <definedName name="sdsf" localSheetId="16" hidden="1">{#N/A,#N/A,TRUE,"MEMO";#N/A,#N/A,TRUE,"PARAMETROS";#N/A,#N/A,TRUE,"RLI ";#N/A,#N/A,TRUE,"IMPTO.DET.";#N/A,#N/A,TRUE,"FUT-FUNT";#N/A,#N/A,TRUE,"CPI-PATR.";#N/A,#N/A,TRUE,"CM CPI";#N/A,#N/A,TRUE,"PROV";#N/A,#N/A,TRUE,"A FIJO";#N/A,#N/A,TRUE,"LEASING";#N/A,#N/A,TRUE,"VPP";#N/A,#N/A,TRUE,"PPM";#N/A,#N/A,TRUE,"OTROS"}</definedName>
    <definedName name="sdsf" localSheetId="18" hidden="1">{#N/A,#N/A,TRUE,"MEMO";#N/A,#N/A,TRUE,"PARAMETROS";#N/A,#N/A,TRUE,"RLI ";#N/A,#N/A,TRUE,"IMPTO.DET.";#N/A,#N/A,TRUE,"FUT-FUNT";#N/A,#N/A,TRUE,"CPI-PATR.";#N/A,#N/A,TRUE,"CM CPI";#N/A,#N/A,TRUE,"PROV";#N/A,#N/A,TRUE,"A FIJO";#N/A,#N/A,TRUE,"LEASING";#N/A,#N/A,TRUE,"VPP";#N/A,#N/A,TRUE,"PPM";#N/A,#N/A,TRUE,"OTROS"}</definedName>
    <definedName name="sdsf" hidden="1">{#N/A,#N/A,TRUE,"MEMO";#N/A,#N/A,TRUE,"PARAMETROS";#N/A,#N/A,TRUE,"RLI ";#N/A,#N/A,TRUE,"IMPTO.DET.";#N/A,#N/A,TRUE,"FUT-FUNT";#N/A,#N/A,TRUE,"CPI-PATR.";#N/A,#N/A,TRUE,"CM CPI";#N/A,#N/A,TRUE,"PROV";#N/A,#N/A,TRUE,"A FIJO";#N/A,#N/A,TRUE,"LEASING";#N/A,#N/A,TRUE,"VPP";#N/A,#N/A,TRUE,"PPM";#N/A,#N/A,TRUE,"OTROS"}</definedName>
    <definedName name="sdssd" localSheetId="16" hidden="1">{#N/A,#N/A,FALSE,"Aging Summary";#N/A,#N/A,FALSE,"Ratio Analysis";#N/A,#N/A,FALSE,"Test 120 Day Accts";#N/A,#N/A,FALSE,"Tickmarks"}</definedName>
    <definedName name="sdssd" localSheetId="18" hidden="1">{#N/A,#N/A,FALSE,"Aging Summary";#N/A,#N/A,FALSE,"Ratio Analysis";#N/A,#N/A,FALSE,"Test 120 Day Accts";#N/A,#N/A,FALSE,"Tickmarks"}</definedName>
    <definedName name="sdssd" hidden="1">{#N/A,#N/A,FALSE,"Aging Summary";#N/A,#N/A,FALSE,"Ratio Analysis";#N/A,#N/A,FALSE,"Test 120 Day Accts";#N/A,#N/A,FALSE,"Tickmarks"}</definedName>
    <definedName name="sdtrshjsrtj" localSheetId="1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dtrshjsrtj" localSheetId="1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dtrshjsrtj"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dv" hidden="1">#REF!</definedName>
    <definedName name="se">#REF!</definedName>
    <definedName name="secd" localSheetId="16" hidden="1">{#N/A,#N/A,FALSE,"4C0696";#N/A,#N/A,FALSE,"1B1193";#N/A,#N/A,FALSE,"TABLA";#N/A,#N/A,FALSE,"INST RTA FIJA"}</definedName>
    <definedName name="secd" localSheetId="18" hidden="1">{#N/A,#N/A,FALSE,"4C0696";#N/A,#N/A,FALSE,"1B1193";#N/A,#N/A,FALSE,"TABLA";#N/A,#N/A,FALSE,"INST RTA FIJA"}</definedName>
    <definedName name="secd" hidden="1">{#N/A,#N/A,FALSE,"4C0696";#N/A,#N/A,FALSE,"1B1193";#N/A,#N/A,FALSE,"TABLA";#N/A,#N/A,FALSE,"INST RTA FIJA"}</definedName>
    <definedName name="sectionNames">#REF!</definedName>
    <definedName name="Sector">#REF!</definedName>
    <definedName name="SECUENCIA">#REF!</definedName>
    <definedName name="sed"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ed"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ed"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Sedes">#REF!</definedName>
    <definedName name="sedf" localSheetId="16" hidden="1">{#N/A,#N/A,FALSE,"4C0696";#N/A,#N/A,FALSE,"1B1193";#N/A,#N/A,FALSE,"TABLA";#N/A,#N/A,FALSE,"INST RTA FIJA"}</definedName>
    <definedName name="sedf" localSheetId="18" hidden="1">{#N/A,#N/A,FALSE,"4C0696";#N/A,#N/A,FALSE,"1B1193";#N/A,#N/A,FALSE,"TABLA";#N/A,#N/A,FALSE,"INST RTA FIJA"}</definedName>
    <definedName name="sedf" hidden="1">{#N/A,#N/A,FALSE,"4C0696";#N/A,#N/A,FALSE,"1B1193";#N/A,#N/A,FALSE,"TABLA";#N/A,#N/A,FALSE,"INST RTA FIJA"}</definedName>
    <definedName name="seeeee" localSheetId="16" hidden="1">{#N/A,#N/A,FALSE,"Aging Summary";#N/A,#N/A,FALSE,"Ratio Analysis";#N/A,#N/A,FALSE,"Test 120 Day Accts";#N/A,#N/A,FALSE,"Tickmarks"}</definedName>
    <definedName name="seeeee" localSheetId="18" hidden="1">{#N/A,#N/A,FALSE,"Aging Summary";#N/A,#N/A,FALSE,"Ratio Analysis";#N/A,#N/A,FALSE,"Test 120 Day Accts";#N/A,#N/A,FALSE,"Tickmarks"}</definedName>
    <definedName name="seeeee" hidden="1">{#N/A,#N/A,FALSE,"Aging Summary";#N/A,#N/A,FALSE,"Ratio Analysis";#N/A,#N/A,FALSE,"Test 120 Day Accts";#N/A,#N/A,FALSE,"Tickmarks"}</definedName>
    <definedName name="SEG_PUBLIC">#REF!</definedName>
    <definedName name="Segment1">#REF!</definedName>
    <definedName name="Segment2">#REF!</definedName>
    <definedName name="Segment3">#REF!</definedName>
    <definedName name="Seguro_de_salud">#REF!</definedName>
    <definedName name="Seguro_de_vida">#REF!</definedName>
    <definedName name="SeguroIncendio">#REF!</definedName>
    <definedName name="SEGUROS">#REF!</definedName>
    <definedName name="SEHEt" localSheetId="16" hidden="1">{#N/A,#N/A,FALSE,"Aging Summary";#N/A,#N/A,FALSE,"Ratio Analysis";#N/A,#N/A,FALSE,"Test 120 Day Accts";#N/A,#N/A,FALSE,"Tickmarks"}</definedName>
    <definedName name="SEHEt" localSheetId="18" hidden="1">{#N/A,#N/A,FALSE,"Aging Summary";#N/A,#N/A,FALSE,"Ratio Analysis";#N/A,#N/A,FALSE,"Test 120 Day Accts";#N/A,#N/A,FALSE,"Tickmarks"}</definedName>
    <definedName name="SEHEt" hidden="1">{#N/A,#N/A,FALSE,"Aging Summary";#N/A,#N/A,FALSE,"Ratio Analysis";#N/A,#N/A,FALSE,"Test 120 Day Accts";#N/A,#N/A,FALSE,"Tickmarks"}</definedName>
    <definedName name="SEIS">#REF!</definedName>
    <definedName name="Seleccionado" hidden="1">3</definedName>
    <definedName name="SeleccionBancos">#REF!</definedName>
    <definedName name="SeleccionEmpRelac">#REF!</definedName>
    <definedName name="Selected_Materiality">#REF!</definedName>
    <definedName name="sem">#REF!</definedName>
    <definedName name="Semana">#REF!</definedName>
    <definedName name="SemanasMes">#REF!</definedName>
    <definedName name="sence" localSheetId="16" hidden="1">{#N/A,#N/A,FALSE,"Aging Summary";#N/A,#N/A,FALSE,"Ratio Analysis";#N/A,#N/A,FALSE,"Test 120 Day Accts";#N/A,#N/A,FALSE,"Tickmarks"}</definedName>
    <definedName name="sence" localSheetId="18" hidden="1">{#N/A,#N/A,FALSE,"Aging Summary";#N/A,#N/A,FALSE,"Ratio Analysis";#N/A,#N/A,FALSE,"Test 120 Day Accts";#N/A,#N/A,FALSE,"Tickmarks"}</definedName>
    <definedName name="sence" hidden="1">{#N/A,#N/A,FALSE,"Aging Summary";#N/A,#N/A,FALSE,"Ratio Analysis";#N/A,#N/A,FALSE,"Test 120 Day Accts";#N/A,#N/A,FALSE,"Tickmarks"}</definedName>
    <definedName name="sencount" hidden="1">1</definedName>
    <definedName name="Sens_1ydrop_BC">#REF!</definedName>
    <definedName name="Sens_OyM_BC">#REF!</definedName>
    <definedName name="Señ">#REF!</definedName>
    <definedName name="Seña">#REF!</definedName>
    <definedName name="SEP">#REF!</definedName>
    <definedName name="Sep_01">#REF!</definedName>
    <definedName name="Sep_14">#REF!</definedName>
    <definedName name="Sep_16">#REF!</definedName>
    <definedName name="Sept">#REF!</definedName>
    <definedName name="Sept.´08" hidden="1">#REF!</definedName>
    <definedName name="sept03">#REF!</definedName>
    <definedName name="sept08" localSheetId="16" hidden="1">{#N/A,#N/A,FALSE,"Aging Summary";#N/A,#N/A,FALSE,"Ratio Analysis";#N/A,#N/A,FALSE,"Test 120 Day Accts";#N/A,#N/A,FALSE,"Tickmarks"}</definedName>
    <definedName name="sept08" localSheetId="18" hidden="1">{#N/A,#N/A,FALSE,"Aging Summary";#N/A,#N/A,FALSE,"Ratio Analysis";#N/A,#N/A,FALSE,"Test 120 Day Accts";#N/A,#N/A,FALSE,"Tickmarks"}</definedName>
    <definedName name="sept08" hidden="1">{#N/A,#N/A,FALSE,"Aging Summary";#N/A,#N/A,FALSE,"Ratio Analysis";#N/A,#N/A,FALSE,"Test 120 Day Accts";#N/A,#N/A,FALSE,"Tickmarks"}</definedName>
    <definedName name="SEPT2004">#REF!</definedName>
    <definedName name="sept94">#REF!</definedName>
    <definedName name="Septiembre">#REF!</definedName>
    <definedName name="SER" localSheetId="16" hidden="1">{#N/A,#N/A,FALSE,"Sc_supu";#N/A,#N/A,FALSE,"Sc_indi";#N/A,#N/A,FALSE,"Sc_fluj";#N/A,#N/A,FALSE,"C-Fijos";#N/A,#N/A,FALSE,"Sc_cova";#N/A,#N/A,FALSE,"Sc_inve";#N/A,#N/A,FALSE,"Sc_taca";#N/A,#N/A,FALSE,"Person";#N/A,#N/A,FALSE,"Sc_24me";#N/A,#N/A,FALSE,"Cap_trabaj"}</definedName>
    <definedName name="SER" localSheetId="18" hidden="1">{#N/A,#N/A,FALSE,"Sc_supu";#N/A,#N/A,FALSE,"Sc_indi";#N/A,#N/A,FALSE,"Sc_fluj";#N/A,#N/A,FALSE,"C-Fijos";#N/A,#N/A,FALSE,"Sc_cova";#N/A,#N/A,FALSE,"Sc_inve";#N/A,#N/A,FALSE,"Sc_taca";#N/A,#N/A,FALSE,"Person";#N/A,#N/A,FALSE,"Sc_24me";#N/A,#N/A,FALSE,"Cap_trabaj"}</definedName>
    <definedName name="SER" hidden="1">{#N/A,#N/A,FALSE,"Sc_supu";#N/A,#N/A,FALSE,"Sc_indi";#N/A,#N/A,FALSE,"Sc_fluj";#N/A,#N/A,FALSE,"C-Fijos";#N/A,#N/A,FALSE,"Sc_cova";#N/A,#N/A,FALSE,"Sc_inve";#N/A,#N/A,FALSE,"Sc_taca";#N/A,#N/A,FALSE,"Person";#N/A,#N/A,FALSE,"Sc_24me";#N/A,#N/A,FALSE,"Cap_trabaj"}</definedName>
    <definedName name="SERDGASDV" localSheetId="16" hidden="1">{#N/A,#N/A,FALSE,"gr-fasa";#N/A,#N/A,FALSE,"gr-FCSA";#N/A,#N/A,FALSE,"gr-BASA";#N/A,#N/A,FALSE,"gr-FVSA"}</definedName>
    <definedName name="SERDGASDV" localSheetId="18" hidden="1">{#N/A,#N/A,FALSE,"gr-fasa";#N/A,#N/A,FALSE,"gr-FCSA";#N/A,#N/A,FALSE,"gr-BASA";#N/A,#N/A,FALSE,"gr-FVSA"}</definedName>
    <definedName name="SERDGASDV" hidden="1">{#N/A,#N/A,FALSE,"gr-fasa";#N/A,#N/A,FALSE,"gr-FCSA";#N/A,#N/A,FALSE,"gr-BASA";#N/A,#N/A,FALSE,"gr-FVSA"}</definedName>
    <definedName name="serhsthj" localSheetId="16" hidden="1">{#N/A,#N/A,FALSE,"INPUTS";#N/A,#N/A,FALSE,"PROFORMA BSHEET";#N/A,#N/A,FALSE,"COMBINED";#N/A,#N/A,FALSE,"ACQUIROR";#N/A,#N/A,FALSE,"TARGET 1";#N/A,#N/A,FALSE,"TARGET 2";#N/A,#N/A,FALSE,"HIGH YIELD";#N/A,#N/A,FALSE,"OVERFUND"}</definedName>
    <definedName name="serhsthj" localSheetId="18" hidden="1">{#N/A,#N/A,FALSE,"INPUTS";#N/A,#N/A,FALSE,"PROFORMA BSHEET";#N/A,#N/A,FALSE,"COMBINED";#N/A,#N/A,FALSE,"ACQUIROR";#N/A,#N/A,FALSE,"TARGET 1";#N/A,#N/A,FALSE,"TARGET 2";#N/A,#N/A,FALSE,"HIGH YIELD";#N/A,#N/A,FALSE,"OVERFUND"}</definedName>
    <definedName name="serhsthj" hidden="1">{#N/A,#N/A,FALSE,"INPUTS";#N/A,#N/A,FALSE,"PROFORMA BSHEET";#N/A,#N/A,FALSE,"COMBINED";#N/A,#N/A,FALSE,"ACQUIROR";#N/A,#N/A,FALSE,"TARGET 1";#N/A,#N/A,FALSE,"TARGET 2";#N/A,#N/A,FALSE,"HIGH YIELD";#N/A,#N/A,FALSE,"OVERFUND"}</definedName>
    <definedName name="SERV" localSheetId="16" hidden="1">{#N/A,#N/A,FALSE,"Sc_supu";#N/A,#N/A,FALSE,"Sc_indi";#N/A,#N/A,FALSE,"Sc_fluj";#N/A,#N/A,FALSE,"C-Fijos";#N/A,#N/A,FALSE,"Sc_cova";#N/A,#N/A,FALSE,"Sc_inve";#N/A,#N/A,FALSE,"Sc_taca";#N/A,#N/A,FALSE,"Person";#N/A,#N/A,FALSE,"Sc_24me";#N/A,#N/A,FALSE,"Cap_trabaj"}</definedName>
    <definedName name="SERV" localSheetId="18" hidden="1">{#N/A,#N/A,FALSE,"Sc_supu";#N/A,#N/A,FALSE,"Sc_indi";#N/A,#N/A,FALSE,"Sc_fluj";#N/A,#N/A,FALSE,"C-Fijos";#N/A,#N/A,FALSE,"Sc_cova";#N/A,#N/A,FALSE,"Sc_inve";#N/A,#N/A,FALSE,"Sc_taca";#N/A,#N/A,FALSE,"Person";#N/A,#N/A,FALSE,"Sc_24me";#N/A,#N/A,FALSE,"Cap_trabaj"}</definedName>
    <definedName name="SERV" hidden="1">{#N/A,#N/A,FALSE,"Sc_supu";#N/A,#N/A,FALSE,"Sc_indi";#N/A,#N/A,FALSE,"Sc_fluj";#N/A,#N/A,FALSE,"C-Fijos";#N/A,#N/A,FALSE,"Sc_cova";#N/A,#N/A,FALSE,"Sc_inve";#N/A,#N/A,FALSE,"Sc_taca";#N/A,#N/A,FALSE,"Person";#N/A,#N/A,FALSE,"Sc_24me";#N/A,#N/A,FALSE,"Cap_trabaj"}</definedName>
    <definedName name="serv.exter" localSheetId="16" hidden="1">{#N/A,#N/A,FALSE,"FASA";#N/A,#N/A,FALSE,"FASA2";#N/A,#N/A,FALSE,"BASA";#N/A,#N/A,FALSE,"BASA2";#N/A,#N/A,FALSE,"FVSA";#N/A,#N/A,FALSE,"FVSA2";#N/A,#N/A,FALSE,"fcsa";#N/A,#N/A,FALSE,"fcsa2"}</definedName>
    <definedName name="serv.exter" localSheetId="18" hidden="1">{#N/A,#N/A,FALSE,"FASA";#N/A,#N/A,FALSE,"FASA2";#N/A,#N/A,FALSE,"BASA";#N/A,#N/A,FALSE,"BASA2";#N/A,#N/A,FALSE,"FVSA";#N/A,#N/A,FALSE,"FVSA2";#N/A,#N/A,FALSE,"fcsa";#N/A,#N/A,FALSE,"fcsa2"}</definedName>
    <definedName name="serv.exter" hidden="1">{#N/A,#N/A,FALSE,"FASA";#N/A,#N/A,FALSE,"FASA2";#N/A,#N/A,FALSE,"BASA";#N/A,#N/A,FALSE,"BASA2";#N/A,#N/A,FALSE,"FVSA";#N/A,#N/A,FALSE,"FVSA2";#N/A,#N/A,FALSE,"fcsa";#N/A,#N/A,FALSE,"fcsa2"}</definedName>
    <definedName name="Service_platforms">#REF!</definedName>
    <definedName name="SERVIIO" localSheetId="16" hidden="1">{"Base_Ppto",#N/A,FALSE,"Hoja Principal";"Gastos_por_Concepto",#N/A,FALSE,"Hoja Principal"}</definedName>
    <definedName name="SERVIIO" localSheetId="18" hidden="1">{"Base_Ppto",#N/A,FALSE,"Hoja Principal";"Gastos_por_Concepto",#N/A,FALSE,"Hoja Principal"}</definedName>
    <definedName name="SERVIIO" hidden="1">{"Base_Ppto",#N/A,FALSE,"Hoja Principal";"Gastos_por_Concepto",#N/A,FALSE,"Hoja Principal"}</definedName>
    <definedName name="set" localSheetId="16">DIN!set</definedName>
    <definedName name="set" localSheetId="18">#N/A</definedName>
    <definedName name="set">[0]!set</definedName>
    <definedName name="SET_AT2023">#REF!</definedName>
    <definedName name="setFORMULANAMES">#REF!</definedName>
    <definedName name="sev">#REF!</definedName>
    <definedName name="sew" localSheetId="16" hidden="1">{#N/A,#N/A,FALSE,"4C0696";#N/A,#N/A,FALSE,"1B1193";#N/A,#N/A,FALSE,"TABLA";#N/A,#N/A,FALSE,"INST RTA FIJA"}</definedName>
    <definedName name="sew" localSheetId="18" hidden="1">{#N/A,#N/A,FALSE,"4C0696";#N/A,#N/A,FALSE,"1B1193";#N/A,#N/A,FALSE,"TABLA";#N/A,#N/A,FALSE,"INST RTA FIJA"}</definedName>
    <definedName name="sew" hidden="1">{#N/A,#N/A,FALSE,"4C0696";#N/A,#N/A,FALSE,"1B1193";#N/A,#N/A,FALSE,"TABLA";#N/A,#N/A,FALSE,"INST RTA FIJA"}</definedName>
    <definedName name="sexo">#REF!</definedName>
    <definedName name="SF" localSheetId="16" hidden="1">{#N/A,#N/A,FALSE,"Aging Summary";#N/A,#N/A,FALSE,"Ratio Analysis";#N/A,#N/A,FALSE,"Test 120 Day Accts";#N/A,#N/A,FALSE,"Tickmarks"}</definedName>
    <definedName name="SF" localSheetId="18" hidden="1">{#N/A,#N/A,FALSE,"Aging Summary";#N/A,#N/A,FALSE,"Ratio Analysis";#N/A,#N/A,FALSE,"Test 120 Day Accts";#N/A,#N/A,FALSE,"Tickmarks"}</definedName>
    <definedName name="SF" hidden="1">{#N/A,#N/A,FALSE,"Aging Summary";#N/A,#N/A,FALSE,"Ratio Analysis";#N/A,#N/A,FALSE,"Test 120 Day Accts";#N/A,#N/A,FALSE,"Tickmarks"}</definedName>
    <definedName name="sfasdf" localSheetId="16" hidden="1">{#N/A,#N/A,TRUE,"MEMO";#N/A,#N/A,TRUE,"PARAMETROS";#N/A,#N/A,TRUE,"RLI ";#N/A,#N/A,TRUE,"IMPTO.DET.";#N/A,#N/A,TRUE,"FUT-FUNT";#N/A,#N/A,TRUE,"CPI-PATR.";#N/A,#N/A,TRUE,"CM CPI";#N/A,#N/A,TRUE,"PROV";#N/A,#N/A,TRUE,"A FIJO";#N/A,#N/A,TRUE,"LEASING";#N/A,#N/A,TRUE,"VPP";#N/A,#N/A,TRUE,"PPM";#N/A,#N/A,TRUE,"OTROS"}</definedName>
    <definedName name="sfasdf" localSheetId="18" hidden="1">{#N/A,#N/A,TRUE,"MEMO";#N/A,#N/A,TRUE,"PARAMETROS";#N/A,#N/A,TRUE,"RLI ";#N/A,#N/A,TRUE,"IMPTO.DET.";#N/A,#N/A,TRUE,"FUT-FUNT";#N/A,#N/A,TRUE,"CPI-PATR.";#N/A,#N/A,TRUE,"CM CPI";#N/A,#N/A,TRUE,"PROV";#N/A,#N/A,TRUE,"A FIJO";#N/A,#N/A,TRUE,"LEASING";#N/A,#N/A,TRUE,"VPP";#N/A,#N/A,TRUE,"PPM";#N/A,#N/A,TRUE,"OTROS"}</definedName>
    <definedName name="sfasdf" hidden="1">{#N/A,#N/A,TRUE,"MEMO";#N/A,#N/A,TRUE,"PARAMETROS";#N/A,#N/A,TRUE,"RLI ";#N/A,#N/A,TRUE,"IMPTO.DET.";#N/A,#N/A,TRUE,"FUT-FUNT";#N/A,#N/A,TRUE,"CPI-PATR.";#N/A,#N/A,TRUE,"CM CPI";#N/A,#N/A,TRUE,"PROV";#N/A,#N/A,TRUE,"A FIJO";#N/A,#N/A,TRUE,"LEASING";#N/A,#N/A,TRUE,"VPP";#N/A,#N/A,TRUE,"PPM";#N/A,#N/A,TRUE,"OTROS"}</definedName>
    <definedName name="sfdharghesrh" localSheetId="16" hidden="1">{#N/A,#N/A,FALSE,"Valuation Assumptions";#N/A,#N/A,FALSE,"Summary";#N/A,#N/A,FALSE,"DCF";#N/A,#N/A,FALSE,"Valuation";#N/A,#N/A,FALSE,"WACC";#N/A,#N/A,FALSE,"UBVH";#N/A,#N/A,FALSE,"Free Cash Flow"}</definedName>
    <definedName name="sfdharghesrh" localSheetId="18" hidden="1">{#N/A,#N/A,FALSE,"Valuation Assumptions";#N/A,#N/A,FALSE,"Summary";#N/A,#N/A,FALSE,"DCF";#N/A,#N/A,FALSE,"Valuation";#N/A,#N/A,FALSE,"WACC";#N/A,#N/A,FALSE,"UBVH";#N/A,#N/A,FALSE,"Free Cash Flow"}</definedName>
    <definedName name="sfdharghesrh" hidden="1">{#N/A,#N/A,FALSE,"Valuation Assumptions";#N/A,#N/A,FALSE,"Summary";#N/A,#N/A,FALSE,"DCF";#N/A,#N/A,FALSE,"Valuation";#N/A,#N/A,FALSE,"WACC";#N/A,#N/A,FALSE,"UBVH";#N/A,#N/A,FALSE,"Free Cash Flow"}</definedName>
    <definedName name="SFGAST5" localSheetId="16" hidden="1">{#N/A,#N/A,FALSE,"IC_Global";#N/A,#N/A,FALSE,"IC_Global (98-f)";#N/A,#N/A,FALSE,"Inc";#N/A,#N/A,FALSE,"CAMBIOS (2)";#N/A,#N/A,FALSE,"EXPL Inc.";#N/A,#N/A,FALSE,"HITOS98";#N/A,#N/A,FALSE,"CURVA ""S"" GLOBAL ";#N/A,#N/A,FALSE,"CURVA ""S"" 1998 "}</definedName>
    <definedName name="SFGAST5" localSheetId="18" hidden="1">{#N/A,#N/A,FALSE,"IC_Global";#N/A,#N/A,FALSE,"IC_Global (98-f)";#N/A,#N/A,FALSE,"Inc";#N/A,#N/A,FALSE,"CAMBIOS (2)";#N/A,#N/A,FALSE,"EXPL Inc.";#N/A,#N/A,FALSE,"HITOS98";#N/A,#N/A,FALSE,"CURVA ""S"" GLOBAL ";#N/A,#N/A,FALSE,"CURVA ""S"" 1998 "}</definedName>
    <definedName name="SFGAST5" hidden="1">{#N/A,#N/A,FALSE,"IC_Global";#N/A,#N/A,FALSE,"IC_Global (98-f)";#N/A,#N/A,FALSE,"Inc";#N/A,#N/A,FALSE,"CAMBIOS (2)";#N/A,#N/A,FALSE,"EXPL Inc.";#N/A,#N/A,FALSE,"HITOS98";#N/A,#N/A,FALSE,"CURVA ""S"" GLOBAL ";#N/A,#N/A,FALSE,"CURVA ""S"" 1998 "}</definedName>
    <definedName name="sfghdsgjms" localSheetId="16" hidden="1">{#N/A,#N/A,FALSE,"ACQ_GRAPHS";#N/A,#N/A,FALSE,"T_1 GRAPHS";#N/A,#N/A,FALSE,"T_2 GRAPHS";#N/A,#N/A,FALSE,"COMB_GRAPHS"}</definedName>
    <definedName name="sfghdsgjms" localSheetId="18" hidden="1">{#N/A,#N/A,FALSE,"ACQ_GRAPHS";#N/A,#N/A,FALSE,"T_1 GRAPHS";#N/A,#N/A,FALSE,"T_2 GRAPHS";#N/A,#N/A,FALSE,"COMB_GRAPHS"}</definedName>
    <definedName name="sfghdsgjms" hidden="1">{#N/A,#N/A,FALSE,"ACQ_GRAPHS";#N/A,#N/A,FALSE,"T_1 GRAPHS";#N/A,#N/A,FALSE,"T_2 GRAPHS";#N/A,#N/A,FALSE,"COMB_GRAPHS"}</definedName>
    <definedName name="sfghsgjshk" localSheetId="1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fghsgjshk" localSheetId="1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fghsgjshk"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fghsmsmsg" localSheetId="16" hidden="1">{#N/A,#N/A,FALSE,"ACQ_GRAPHS";#N/A,#N/A,FALSE,"T_1 GRAPHS";#N/A,#N/A,FALSE,"T_2 GRAPHS";#N/A,#N/A,FALSE,"COMB_GRAPHS"}</definedName>
    <definedName name="sfghsmsmsg" localSheetId="18" hidden="1">{#N/A,#N/A,FALSE,"ACQ_GRAPHS";#N/A,#N/A,FALSE,"T_1 GRAPHS";#N/A,#N/A,FALSE,"T_2 GRAPHS";#N/A,#N/A,FALSE,"COMB_GRAPHS"}</definedName>
    <definedName name="sfghsmsmsg" hidden="1">{#N/A,#N/A,FALSE,"ACQ_GRAPHS";#N/A,#N/A,FALSE,"T_1 GRAPHS";#N/A,#N/A,FALSE,"T_2 GRAPHS";#N/A,#N/A,FALSE,"COMB_GRAPHS"}</definedName>
    <definedName name="sfr" localSheetId="16" hidden="1">{#N/A,#N/A,FALSE,"Aging Summary";#N/A,#N/A,FALSE,"Ratio Analysis";#N/A,#N/A,FALSE,"Test 120 Day Accts";#N/A,#N/A,FALSE,"Tickmarks"}</definedName>
    <definedName name="sfr" localSheetId="18" hidden="1">{#N/A,#N/A,FALSE,"Aging Summary";#N/A,#N/A,FALSE,"Ratio Analysis";#N/A,#N/A,FALSE,"Test 120 Day Accts";#N/A,#N/A,FALSE,"Tickmarks"}</definedName>
    <definedName name="sfr" hidden="1">{#N/A,#N/A,FALSE,"Aging Summary";#N/A,#N/A,FALSE,"Ratio Analysis";#N/A,#N/A,FALSE,"Test 120 Day Accts";#N/A,#N/A,FALSE,"Tickmarks"}</definedName>
    <definedName name="SFSTRT" localSheetId="16" hidden="1">{#N/A,#N/A,FALSE,"masez (10)";#N/A,#N/A,FALSE,"masez (7)";#N/A,#N/A,FALSE,"masez (6)";#N/A,#N/A,FALSE,"masez (5)";#N/A,#N/A,FALSE,"masez (4)";#N/A,#N/A,FALSE,"masez (3)";#N/A,#N/A,FALSE,"masez (2)";#N/A,#N/A,FALSE,"GME";#N/A,#N/A,FALSE,"masez"}</definedName>
    <definedName name="SFSTRT" localSheetId="18" hidden="1">{#N/A,#N/A,FALSE,"masez (10)";#N/A,#N/A,FALSE,"masez (7)";#N/A,#N/A,FALSE,"masez (6)";#N/A,#N/A,FALSE,"masez (5)";#N/A,#N/A,FALSE,"masez (4)";#N/A,#N/A,FALSE,"masez (3)";#N/A,#N/A,FALSE,"masez (2)";#N/A,#N/A,FALSE,"GME";#N/A,#N/A,FALSE,"masez"}</definedName>
    <definedName name="SFSTRT" hidden="1">{#N/A,#N/A,FALSE,"masez (10)";#N/A,#N/A,FALSE,"masez (7)";#N/A,#N/A,FALSE,"masez (6)";#N/A,#N/A,FALSE,"masez (5)";#N/A,#N/A,FALSE,"masez (4)";#N/A,#N/A,FALSE,"masez (3)";#N/A,#N/A,FALSE,"masez (2)";#N/A,#N/A,FALSE,"GME";#N/A,#N/A,FALSE,"masez"}</definedName>
    <definedName name="sfthsthstrhsth" localSheetId="16" hidden="1">{#N/A,#N/A,FALSE,"ACQ_GRAPHS";#N/A,#N/A,FALSE,"T_1 GRAPHS";#N/A,#N/A,FALSE,"T_2 GRAPHS";#N/A,#N/A,FALSE,"COMB_GRAPHS"}</definedName>
    <definedName name="sfthsthstrhsth" localSheetId="18" hidden="1">{#N/A,#N/A,FALSE,"ACQ_GRAPHS";#N/A,#N/A,FALSE,"T_1 GRAPHS";#N/A,#N/A,FALSE,"T_2 GRAPHS";#N/A,#N/A,FALSE,"COMB_GRAPHS"}</definedName>
    <definedName name="sfthsthstrhsth" hidden="1">{#N/A,#N/A,FALSE,"ACQ_GRAPHS";#N/A,#N/A,FALSE,"T_1 GRAPHS";#N/A,#N/A,FALSE,"T_2 GRAPHS";#N/A,#N/A,FALSE,"COMB_GRAPHS"}</definedName>
    <definedName name="Sftry" localSheetId="16" hidden="1">{#N/A,#N/A,FALSE,"Aging Summary";#N/A,#N/A,FALSE,"Ratio Analysis";#N/A,#N/A,FALSE,"Test 120 Day Accts";#N/A,#N/A,FALSE,"Tickmarks"}</definedName>
    <definedName name="Sftry" localSheetId="18" hidden="1">{#N/A,#N/A,FALSE,"Aging Summary";#N/A,#N/A,FALSE,"Ratio Analysis";#N/A,#N/A,FALSE,"Test 120 Day Accts";#N/A,#N/A,FALSE,"Tickmarks"}</definedName>
    <definedName name="Sftry" hidden="1">{#N/A,#N/A,FALSE,"Aging Summary";#N/A,#N/A,FALSE,"Ratio Analysis";#N/A,#N/A,FALSE,"Test 120 Day Accts";#N/A,#N/A,FALSE,"Tickmarks"}</definedName>
    <definedName name="sfwfc">#REF!</definedName>
    <definedName name="sfwff">#REF!</definedName>
    <definedName name="SG">#REF!</definedName>
    <definedName name="SGFXSSSS" localSheetId="16">DIN!SGFXSSSS</definedName>
    <definedName name="SGFXSSSS" localSheetId="18">#N/A</definedName>
    <definedName name="SGFXSSSS">[0]!SGFXSSSS</definedName>
    <definedName name="sgg" localSheetId="16" hidden="1">{#N/A,#N/A,FALSE,"Aging Summary";#N/A,#N/A,FALSE,"Ratio Analysis";#N/A,#N/A,FALSE,"Test 120 Day Accts";#N/A,#N/A,FALSE,"Tickmarks"}</definedName>
    <definedName name="sgg" localSheetId="18" hidden="1">{#N/A,#N/A,FALSE,"Aging Summary";#N/A,#N/A,FALSE,"Ratio Analysis";#N/A,#N/A,FALSE,"Test 120 Day Accts";#N/A,#N/A,FALSE,"Tickmarks"}</definedName>
    <definedName name="sgg" hidden="1">{#N/A,#N/A,FALSE,"Aging Summary";#N/A,#N/A,FALSE,"Ratio Analysis";#N/A,#N/A,FALSE,"Test 120 Day Accts";#N/A,#N/A,FALSE,"Tickmarks"}</definedName>
    <definedName name="sgg_1" localSheetId="16" hidden="1">{#N/A,#N/A,FALSE,"Aging Summary";#N/A,#N/A,FALSE,"Ratio Analysis";#N/A,#N/A,FALSE,"Test 120 Day Accts";#N/A,#N/A,FALSE,"Tickmarks"}</definedName>
    <definedName name="sgg_1" localSheetId="18" hidden="1">{#N/A,#N/A,FALSE,"Aging Summary";#N/A,#N/A,FALSE,"Ratio Analysis";#N/A,#N/A,FALSE,"Test 120 Day Accts";#N/A,#N/A,FALSE,"Tickmarks"}</definedName>
    <definedName name="sgg_1" hidden="1">{#N/A,#N/A,FALSE,"Aging Summary";#N/A,#N/A,FALSE,"Ratio Analysis";#N/A,#N/A,FALSE,"Test 120 Day Accts";#N/A,#N/A,FALSE,"Tickmarks"}</definedName>
    <definedName name="sghh" localSheetId="16" hidden="1">{#N/A,#N/A,FALSE,"Aging Summary";#N/A,#N/A,FALSE,"Ratio Analysis";#N/A,#N/A,FALSE,"Test 120 Day Accts";#N/A,#N/A,FALSE,"Tickmarks"}</definedName>
    <definedName name="sghh" localSheetId="18" hidden="1">{#N/A,#N/A,FALSE,"Aging Summary";#N/A,#N/A,FALSE,"Ratio Analysis";#N/A,#N/A,FALSE,"Test 120 Day Accts";#N/A,#N/A,FALSE,"Tickmarks"}</definedName>
    <definedName name="sghh" hidden="1">{#N/A,#N/A,FALSE,"Aging Summary";#N/A,#N/A,FALSE,"Ratio Analysis";#N/A,#N/A,FALSE,"Test 120 Day Accts";#N/A,#N/A,FALSE,"Tickmarks"}</definedName>
    <definedName name="sghsrthsrthsrt" localSheetId="1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ghsrthsrthsrt" localSheetId="1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ghsrthsrthsrt"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ghsrthsrtj" localSheetId="16" hidden="1">{#N/A,#N/A,FALSE,"ACQ_GRAPHS";#N/A,#N/A,FALSE,"T_1 GRAPHS";#N/A,#N/A,FALSE,"T_2 GRAPHS";#N/A,#N/A,FALSE,"COMB_GRAPHS"}</definedName>
    <definedName name="sghsrthsrtj" localSheetId="18" hidden="1">{#N/A,#N/A,FALSE,"ACQ_GRAPHS";#N/A,#N/A,FALSE,"T_1 GRAPHS";#N/A,#N/A,FALSE,"T_2 GRAPHS";#N/A,#N/A,FALSE,"COMB_GRAPHS"}</definedName>
    <definedName name="sghsrthsrtj" hidden="1">{#N/A,#N/A,FALSE,"ACQ_GRAPHS";#N/A,#N/A,FALSE,"T_1 GRAPHS";#N/A,#N/A,FALSE,"T_2 GRAPHS";#N/A,#N/A,FALSE,"COMB_GRAPHS"}</definedName>
    <definedName name="sgjsgjsgj" localSheetId="16" hidden="1">{#N/A,#N/A,FALSE,"Valuation Assumptions";#N/A,#N/A,FALSE,"Summary";#N/A,#N/A,FALSE,"DCF";#N/A,#N/A,FALSE,"Valuation";#N/A,#N/A,FALSE,"WACC";#N/A,#N/A,FALSE,"UBVH";#N/A,#N/A,FALSE,"Free Cash Flow"}</definedName>
    <definedName name="sgjsgjsgj" localSheetId="18" hidden="1">{#N/A,#N/A,FALSE,"Valuation Assumptions";#N/A,#N/A,FALSE,"Summary";#N/A,#N/A,FALSE,"DCF";#N/A,#N/A,FALSE,"Valuation";#N/A,#N/A,FALSE,"WACC";#N/A,#N/A,FALSE,"UBVH";#N/A,#N/A,FALSE,"Free Cash Flow"}</definedName>
    <definedName name="sgjsgjsgj" hidden="1">{#N/A,#N/A,FALSE,"Valuation Assumptions";#N/A,#N/A,FALSE,"Summary";#N/A,#N/A,FALSE,"DCF";#N/A,#N/A,FALSE,"Valuation";#N/A,#N/A,FALSE,"WACC";#N/A,#N/A,FALSE,"UBVH";#N/A,#N/A,FALSE,"Free Cash Flow"}</definedName>
    <definedName name="sgjshksts" localSheetId="16" hidden="1">{#N/A,#N/A,FALSE,"INPUTS";#N/A,#N/A,FALSE,"PROFORMA BSHEET";#N/A,#N/A,FALSE,"COMBINED";#N/A,#N/A,FALSE,"HIGH YIELD";#N/A,#N/A,FALSE,"COMB_GRAPHS"}</definedName>
    <definedName name="sgjshksts" localSheetId="18" hidden="1">{#N/A,#N/A,FALSE,"INPUTS";#N/A,#N/A,FALSE,"PROFORMA BSHEET";#N/A,#N/A,FALSE,"COMBINED";#N/A,#N/A,FALSE,"HIGH YIELD";#N/A,#N/A,FALSE,"COMB_GRAPHS"}</definedName>
    <definedName name="sgjshksts" hidden="1">{#N/A,#N/A,FALSE,"INPUTS";#N/A,#N/A,FALSE,"PROFORMA BSHEET";#N/A,#N/A,FALSE,"COMBINED";#N/A,#N/A,FALSE,"HIGH YIELD";#N/A,#N/A,FALSE,"COMB_GRAPHS"}</definedName>
    <definedName name="sgjsrtj" localSheetId="16" hidden="1">{#N/A,#N/A,FALSE,"ACQ_GRAPHS";#N/A,#N/A,FALSE,"T_1 GRAPHS";#N/A,#N/A,FALSE,"T_2 GRAPHS";#N/A,#N/A,FALSE,"COMB_GRAPHS"}</definedName>
    <definedName name="sgjsrtj" localSheetId="18" hidden="1">{#N/A,#N/A,FALSE,"ACQ_GRAPHS";#N/A,#N/A,FALSE,"T_1 GRAPHS";#N/A,#N/A,FALSE,"T_2 GRAPHS";#N/A,#N/A,FALSE,"COMB_GRAPHS"}</definedName>
    <definedName name="sgjsrtj" hidden="1">{#N/A,#N/A,FALSE,"ACQ_GRAPHS";#N/A,#N/A,FALSE,"T_1 GRAPHS";#N/A,#N/A,FALSE,"T_2 GRAPHS";#N/A,#N/A,FALSE,"COMB_GRAPHS"}</definedName>
    <definedName name="sgjsrtjn" localSheetId="16" hidden="1">{#N/A,#N/A,FALSE,"Valuation Assumptions";#N/A,#N/A,FALSE,"Summary";#N/A,#N/A,FALSE,"DCF";#N/A,#N/A,FALSE,"Valuation";#N/A,#N/A,FALSE,"WACC";#N/A,#N/A,FALSE,"UBVH";#N/A,#N/A,FALSE,"Free Cash Flow"}</definedName>
    <definedName name="sgjsrtjn" localSheetId="18" hidden="1">{#N/A,#N/A,FALSE,"Valuation Assumptions";#N/A,#N/A,FALSE,"Summary";#N/A,#N/A,FALSE,"DCF";#N/A,#N/A,FALSE,"Valuation";#N/A,#N/A,FALSE,"WACC";#N/A,#N/A,FALSE,"UBVH";#N/A,#N/A,FALSE,"Free Cash Flow"}</definedName>
    <definedName name="sgjsrtjn" hidden="1">{#N/A,#N/A,FALSE,"Valuation Assumptions";#N/A,#N/A,FALSE,"Summary";#N/A,#N/A,FALSE,"DCF";#N/A,#N/A,FALSE,"Valuation";#N/A,#N/A,FALSE,"WACC";#N/A,#N/A,FALSE,"UBVH";#N/A,#N/A,FALSE,"Free Cash Flow"}</definedName>
    <definedName name="sgjsyjk" localSheetId="16" hidden="1">{#N/A,#N/A,FALSE,"INPUTS";#N/A,#N/A,FALSE,"PROFORMA BSHEET";#N/A,#N/A,FALSE,"COMBINED";#N/A,#N/A,FALSE,"HIGH YIELD";#N/A,#N/A,FALSE,"COMB_GRAPHS"}</definedName>
    <definedName name="sgjsyjk" localSheetId="18" hidden="1">{#N/A,#N/A,FALSE,"INPUTS";#N/A,#N/A,FALSE,"PROFORMA BSHEET";#N/A,#N/A,FALSE,"COMBINED";#N/A,#N/A,FALSE,"HIGH YIELD";#N/A,#N/A,FALSE,"COMB_GRAPHS"}</definedName>
    <definedName name="sgjsyjk" hidden="1">{#N/A,#N/A,FALSE,"INPUTS";#N/A,#N/A,FALSE,"PROFORMA BSHEET";#N/A,#N/A,FALSE,"COMBINED";#N/A,#N/A,FALSE,"HIGH YIELD";#N/A,#N/A,FALSE,"COMB_GRAPHS"}</definedName>
    <definedName name="SHARED_FORMULA_0">#N/A</definedName>
    <definedName name="SHARED_FORMULA_1">#N/A</definedName>
    <definedName name="SHARED_FORMULA_10">#N/A</definedName>
    <definedName name="SHARED_FORMULA_100">#N/A</definedName>
    <definedName name="SHARED_FORMULA_101">#N/A</definedName>
    <definedName name="SHARED_FORMULA_102">#N/A</definedName>
    <definedName name="SHARED_FORMULA_103">#N/A</definedName>
    <definedName name="SHARED_FORMULA_104">#N/A</definedName>
    <definedName name="SHARED_FORMULA_105">#N/A</definedName>
    <definedName name="SHARED_FORMULA_106">#N/A</definedName>
    <definedName name="SHARED_FORMULA_107">#N/A</definedName>
    <definedName name="SHARED_FORMULA_108">#N/A</definedName>
    <definedName name="SHARED_FORMULA_109">#N/A</definedName>
    <definedName name="SHARED_FORMULA_11">#N/A</definedName>
    <definedName name="SHARED_FORMULA_110">#N/A</definedName>
    <definedName name="SHARED_FORMULA_111">#N/A</definedName>
    <definedName name="SHARED_FORMULA_112">#N/A</definedName>
    <definedName name="SHARED_FORMULA_113">#N/A</definedName>
    <definedName name="SHARED_FORMULA_114">#N/A</definedName>
    <definedName name="SHARED_FORMULA_115">#N/A</definedName>
    <definedName name="SHARED_FORMULA_116">#N/A</definedName>
    <definedName name="SHARED_FORMULA_117">#N/A</definedName>
    <definedName name="SHARED_FORMULA_118">#N/A</definedName>
    <definedName name="SHARED_FORMULA_119">#N/A</definedName>
    <definedName name="SHARED_FORMULA_12">#N/A</definedName>
    <definedName name="SHARED_FORMULA_120">#N/A</definedName>
    <definedName name="SHARED_FORMULA_121">#N/A</definedName>
    <definedName name="SHARED_FORMULA_122">#N/A</definedName>
    <definedName name="SHARED_FORMULA_123">#N/A</definedName>
    <definedName name="SHARED_FORMULA_124">#N/A</definedName>
    <definedName name="SHARED_FORMULA_125">#N/A</definedName>
    <definedName name="SHARED_FORMULA_126">#N/A</definedName>
    <definedName name="SHARED_FORMULA_127">#N/A</definedName>
    <definedName name="SHARED_FORMULA_128">#N/A</definedName>
    <definedName name="SHARED_FORMULA_129">#N/A</definedName>
    <definedName name="SHARED_FORMULA_13">#N/A</definedName>
    <definedName name="SHARED_FORMULA_130">#N/A</definedName>
    <definedName name="SHARED_FORMULA_131">#N/A</definedName>
    <definedName name="SHARED_FORMULA_132">#N/A</definedName>
    <definedName name="SHARED_FORMULA_133">#N/A</definedName>
    <definedName name="SHARED_FORMULA_134">#N/A</definedName>
    <definedName name="SHARED_FORMULA_135">#N/A</definedName>
    <definedName name="SHARED_FORMULA_136">#N/A</definedName>
    <definedName name="SHARED_FORMULA_137">#N/A</definedName>
    <definedName name="SHARED_FORMULA_138">#N/A</definedName>
    <definedName name="SHARED_FORMULA_139">#N/A</definedName>
    <definedName name="SHARED_FORMULA_14">#N/A</definedName>
    <definedName name="SHARED_FORMULA_140">#N/A</definedName>
    <definedName name="SHARED_FORMULA_141">#N/A</definedName>
    <definedName name="SHARED_FORMULA_142">#N/A</definedName>
    <definedName name="SHARED_FORMULA_143">#N/A</definedName>
    <definedName name="SHARED_FORMULA_144">#N/A</definedName>
    <definedName name="SHARED_FORMULA_145">#N/A</definedName>
    <definedName name="SHARED_FORMULA_146">#N/A</definedName>
    <definedName name="SHARED_FORMULA_147">#N/A</definedName>
    <definedName name="SHARED_FORMULA_148">#N/A</definedName>
    <definedName name="SHARED_FORMULA_149">#N/A</definedName>
    <definedName name="SHARED_FORMULA_15">#N/A</definedName>
    <definedName name="SHARED_FORMULA_150">#N/A</definedName>
    <definedName name="SHARED_FORMULA_151">#N/A</definedName>
    <definedName name="SHARED_FORMULA_152">#N/A</definedName>
    <definedName name="SHARED_FORMULA_153">#N/A</definedName>
    <definedName name="SHARED_FORMULA_154">#N/A</definedName>
    <definedName name="SHARED_FORMULA_155">#N/A</definedName>
    <definedName name="SHARED_FORMULA_156">#N/A</definedName>
    <definedName name="SHARED_FORMULA_157">#N/A</definedName>
    <definedName name="SHARED_FORMULA_158">#N/A</definedName>
    <definedName name="SHARED_FORMULA_159">#N/A</definedName>
    <definedName name="SHARED_FORMULA_16">#N/A</definedName>
    <definedName name="SHARED_FORMULA_160">#N/A</definedName>
    <definedName name="SHARED_FORMULA_161">#N/A</definedName>
    <definedName name="SHARED_FORMULA_162">#N/A</definedName>
    <definedName name="SHARED_FORMULA_163">#N/A</definedName>
    <definedName name="SHARED_FORMULA_164">#N/A</definedName>
    <definedName name="SHARED_FORMULA_165">#N/A</definedName>
    <definedName name="SHARED_FORMULA_166">#N/A</definedName>
    <definedName name="SHARED_FORMULA_167">#N/A</definedName>
    <definedName name="SHARED_FORMULA_168">#N/A</definedName>
    <definedName name="SHARED_FORMULA_169">#N/A</definedName>
    <definedName name="SHARED_FORMULA_17">#N/A</definedName>
    <definedName name="SHARED_FORMULA_170">#N/A</definedName>
    <definedName name="SHARED_FORMULA_171">#N/A</definedName>
    <definedName name="SHARED_FORMULA_172">#N/A</definedName>
    <definedName name="SHARED_FORMULA_173">#N/A</definedName>
    <definedName name="SHARED_FORMULA_174">#N/A</definedName>
    <definedName name="SHARED_FORMULA_175">#N/A</definedName>
    <definedName name="SHARED_FORMULA_176">#N/A</definedName>
    <definedName name="SHARED_FORMULA_177">#N/A</definedName>
    <definedName name="SHARED_FORMULA_178">#N/A</definedName>
    <definedName name="SHARED_FORMULA_179">#N/A</definedName>
    <definedName name="SHARED_FORMULA_18">#N/A</definedName>
    <definedName name="SHARED_FORMULA_180">#N/A</definedName>
    <definedName name="SHARED_FORMULA_181">#N/A</definedName>
    <definedName name="SHARED_FORMULA_182">#N/A</definedName>
    <definedName name="SHARED_FORMULA_183">#N/A</definedName>
    <definedName name="SHARED_FORMULA_184">#N/A</definedName>
    <definedName name="SHARED_FORMULA_185">#N/A</definedName>
    <definedName name="SHARED_FORMULA_186">#N/A</definedName>
    <definedName name="SHARED_FORMULA_187">#N/A</definedName>
    <definedName name="SHARED_FORMULA_188">#N/A</definedName>
    <definedName name="SHARED_FORMULA_189">#N/A</definedName>
    <definedName name="SHARED_FORMULA_19">#N/A</definedName>
    <definedName name="SHARED_FORMULA_190">#N/A</definedName>
    <definedName name="SHARED_FORMULA_191">#N/A</definedName>
    <definedName name="SHARED_FORMULA_192">#N/A</definedName>
    <definedName name="SHARED_FORMULA_193">#N/A</definedName>
    <definedName name="SHARED_FORMULA_194">#N/A</definedName>
    <definedName name="SHARED_FORMULA_195">#N/A</definedName>
    <definedName name="SHARED_FORMULA_196">#N/A</definedName>
    <definedName name="SHARED_FORMULA_197">#N/A</definedName>
    <definedName name="SHARED_FORMULA_198">#N/A</definedName>
    <definedName name="SHARED_FORMULA_199">#N/A</definedName>
    <definedName name="SHARED_FORMULA_2">#N/A</definedName>
    <definedName name="SHARED_FORMULA_20">#N/A</definedName>
    <definedName name="SHARED_FORMULA_200">#N/A</definedName>
    <definedName name="SHARED_FORMULA_201">#N/A</definedName>
    <definedName name="SHARED_FORMULA_202">#N/A</definedName>
    <definedName name="SHARED_FORMULA_203">#N/A</definedName>
    <definedName name="SHARED_FORMULA_204">#N/A</definedName>
    <definedName name="SHARED_FORMULA_205">#N/A</definedName>
    <definedName name="SHARED_FORMULA_206">#N/A</definedName>
    <definedName name="SHARED_FORMULA_207">#N/A</definedName>
    <definedName name="SHARED_FORMULA_208">#N/A</definedName>
    <definedName name="SHARED_FORMULA_209">#N/A</definedName>
    <definedName name="SHARED_FORMULA_21">#N/A</definedName>
    <definedName name="SHARED_FORMULA_210">#N/A</definedName>
    <definedName name="SHARED_FORMULA_211">#N/A</definedName>
    <definedName name="SHARED_FORMULA_212">#N/A</definedName>
    <definedName name="SHARED_FORMULA_213">#N/A</definedName>
    <definedName name="SHARED_FORMULA_214">#N/A</definedName>
    <definedName name="SHARED_FORMULA_215">#N/A</definedName>
    <definedName name="SHARED_FORMULA_216">#N/A</definedName>
    <definedName name="SHARED_FORMULA_217">#N/A</definedName>
    <definedName name="SHARED_FORMULA_218">#N/A</definedName>
    <definedName name="SHARED_FORMULA_219">#N/A</definedName>
    <definedName name="SHARED_FORMULA_22">#N/A</definedName>
    <definedName name="SHARED_FORMULA_220">#N/A</definedName>
    <definedName name="SHARED_FORMULA_221">#N/A</definedName>
    <definedName name="SHARED_FORMULA_222">#N/A</definedName>
    <definedName name="SHARED_FORMULA_223">#N/A</definedName>
    <definedName name="SHARED_FORMULA_224">#N/A</definedName>
    <definedName name="SHARED_FORMULA_225">#N/A</definedName>
    <definedName name="SHARED_FORMULA_226">#N/A</definedName>
    <definedName name="SHARED_FORMULA_227">#N/A</definedName>
    <definedName name="SHARED_FORMULA_228">#N/A</definedName>
    <definedName name="SHARED_FORMULA_229">#N/A</definedName>
    <definedName name="SHARED_FORMULA_23">#N/A</definedName>
    <definedName name="SHARED_FORMULA_230">#N/A</definedName>
    <definedName name="SHARED_FORMULA_231">#N/A</definedName>
    <definedName name="SHARED_FORMULA_232">#N/A</definedName>
    <definedName name="SHARED_FORMULA_233">#N/A</definedName>
    <definedName name="SHARED_FORMULA_234">#N/A</definedName>
    <definedName name="SHARED_FORMULA_235">#N/A</definedName>
    <definedName name="SHARED_FORMULA_236">#N/A</definedName>
    <definedName name="SHARED_FORMULA_237">#N/A</definedName>
    <definedName name="SHARED_FORMULA_238">#N/A</definedName>
    <definedName name="SHARED_FORMULA_239">#N/A</definedName>
    <definedName name="SHARED_FORMULA_24">#N/A</definedName>
    <definedName name="SHARED_FORMULA_240">#N/A</definedName>
    <definedName name="SHARED_FORMULA_241">#N/A</definedName>
    <definedName name="SHARED_FORMULA_242">#N/A</definedName>
    <definedName name="SHARED_FORMULA_243">#N/A</definedName>
    <definedName name="SHARED_FORMULA_244">#N/A</definedName>
    <definedName name="SHARED_FORMULA_245">#N/A</definedName>
    <definedName name="SHARED_FORMULA_246">#N/A</definedName>
    <definedName name="SHARED_FORMULA_247">#N/A</definedName>
    <definedName name="SHARED_FORMULA_248">#N/A</definedName>
    <definedName name="SHARED_FORMULA_249">#N/A</definedName>
    <definedName name="SHARED_FORMULA_25">#N/A</definedName>
    <definedName name="SHARED_FORMULA_250">#N/A</definedName>
    <definedName name="SHARED_FORMULA_251">#N/A</definedName>
    <definedName name="SHARED_FORMULA_252">#N/A</definedName>
    <definedName name="SHARED_FORMULA_253">#N/A</definedName>
    <definedName name="SHARED_FORMULA_254">#N/A</definedName>
    <definedName name="SHARED_FORMULA_255">#N/A</definedName>
    <definedName name="SHARED_FORMULA_256">#N/A</definedName>
    <definedName name="SHARED_FORMULA_257">#N/A</definedName>
    <definedName name="SHARED_FORMULA_258">#N/A</definedName>
    <definedName name="SHARED_FORMULA_259">#N/A</definedName>
    <definedName name="SHARED_FORMULA_26">#N/A</definedName>
    <definedName name="SHARED_FORMULA_260">#N/A</definedName>
    <definedName name="SHARED_FORMULA_261">#N/A</definedName>
    <definedName name="SHARED_FORMULA_262">#N/A</definedName>
    <definedName name="SHARED_FORMULA_263">#N/A</definedName>
    <definedName name="SHARED_FORMULA_264">#N/A</definedName>
    <definedName name="SHARED_FORMULA_265">#N/A</definedName>
    <definedName name="SHARED_FORMULA_266">#N/A</definedName>
    <definedName name="SHARED_FORMULA_267">#N/A</definedName>
    <definedName name="SHARED_FORMULA_268">#N/A</definedName>
    <definedName name="SHARED_FORMULA_269">#N/A</definedName>
    <definedName name="SHARED_FORMULA_27">#N/A</definedName>
    <definedName name="SHARED_FORMULA_270">#N/A</definedName>
    <definedName name="SHARED_FORMULA_271">#N/A</definedName>
    <definedName name="SHARED_FORMULA_272">#N/A</definedName>
    <definedName name="SHARED_FORMULA_273">#N/A</definedName>
    <definedName name="SHARED_FORMULA_274">#N/A</definedName>
    <definedName name="SHARED_FORMULA_275">#N/A</definedName>
    <definedName name="SHARED_FORMULA_276">#N/A</definedName>
    <definedName name="SHARED_FORMULA_277">#N/A</definedName>
    <definedName name="SHARED_FORMULA_278">#N/A</definedName>
    <definedName name="SHARED_FORMULA_279">#N/A</definedName>
    <definedName name="SHARED_FORMULA_28">#N/A</definedName>
    <definedName name="SHARED_FORMULA_280">#N/A</definedName>
    <definedName name="SHARED_FORMULA_281">#N/A</definedName>
    <definedName name="SHARED_FORMULA_282">#N/A</definedName>
    <definedName name="SHARED_FORMULA_283">#N/A</definedName>
    <definedName name="SHARED_FORMULA_284">#N/A</definedName>
    <definedName name="SHARED_FORMULA_285">#N/A</definedName>
    <definedName name="SHARED_FORMULA_286">#N/A</definedName>
    <definedName name="SHARED_FORMULA_287">#N/A</definedName>
    <definedName name="SHARED_FORMULA_288">#N/A</definedName>
    <definedName name="SHARED_FORMULA_289">#N/A</definedName>
    <definedName name="SHARED_FORMULA_29">#N/A</definedName>
    <definedName name="SHARED_FORMULA_290">#N/A</definedName>
    <definedName name="SHARED_FORMULA_291">#N/A</definedName>
    <definedName name="SHARED_FORMULA_292">#N/A</definedName>
    <definedName name="SHARED_FORMULA_293">#N/A</definedName>
    <definedName name="SHARED_FORMULA_294">#N/A</definedName>
    <definedName name="SHARED_FORMULA_295">#N/A</definedName>
    <definedName name="SHARED_FORMULA_296">#N/A</definedName>
    <definedName name="SHARED_FORMULA_297">#N/A</definedName>
    <definedName name="SHARED_FORMULA_298">#N/A</definedName>
    <definedName name="SHARED_FORMULA_299">#N/A</definedName>
    <definedName name="SHARED_FORMULA_3">#N/A</definedName>
    <definedName name="SHARED_FORMULA_30">#N/A</definedName>
    <definedName name="SHARED_FORMULA_300">#N/A</definedName>
    <definedName name="SHARED_FORMULA_301">#N/A</definedName>
    <definedName name="SHARED_FORMULA_302">#N/A</definedName>
    <definedName name="SHARED_FORMULA_303">#N/A</definedName>
    <definedName name="SHARED_FORMULA_304">#N/A</definedName>
    <definedName name="SHARED_FORMULA_305">#N/A</definedName>
    <definedName name="SHARED_FORMULA_306">#N/A</definedName>
    <definedName name="SHARED_FORMULA_307">#N/A</definedName>
    <definedName name="SHARED_FORMULA_308">#N/A</definedName>
    <definedName name="SHARED_FORMULA_309">#N/A</definedName>
    <definedName name="SHARED_FORMULA_31">#N/A</definedName>
    <definedName name="SHARED_FORMULA_310">#N/A</definedName>
    <definedName name="SHARED_FORMULA_311">#N/A</definedName>
    <definedName name="SHARED_FORMULA_312">#N/A</definedName>
    <definedName name="SHARED_FORMULA_313">#N/A</definedName>
    <definedName name="SHARED_FORMULA_314">#N/A</definedName>
    <definedName name="SHARED_FORMULA_315">#N/A</definedName>
    <definedName name="SHARED_FORMULA_316">#N/A</definedName>
    <definedName name="SHARED_FORMULA_317">#N/A</definedName>
    <definedName name="SHARED_FORMULA_318">#N/A</definedName>
    <definedName name="SHARED_FORMULA_319">#N/A</definedName>
    <definedName name="SHARED_FORMULA_32">#N/A</definedName>
    <definedName name="SHARED_FORMULA_320">#N/A</definedName>
    <definedName name="SHARED_FORMULA_321">#N/A</definedName>
    <definedName name="SHARED_FORMULA_322">#N/A</definedName>
    <definedName name="SHARED_FORMULA_323">#N/A</definedName>
    <definedName name="SHARED_FORMULA_324">#N/A</definedName>
    <definedName name="SHARED_FORMULA_325">#N/A</definedName>
    <definedName name="SHARED_FORMULA_326">#N/A</definedName>
    <definedName name="SHARED_FORMULA_327">#N/A</definedName>
    <definedName name="SHARED_FORMULA_328">#N/A</definedName>
    <definedName name="SHARED_FORMULA_329">#N/A</definedName>
    <definedName name="SHARED_FORMULA_33">#N/A</definedName>
    <definedName name="SHARED_FORMULA_330">#N/A</definedName>
    <definedName name="SHARED_FORMULA_331">#N/A</definedName>
    <definedName name="SHARED_FORMULA_332">#N/A</definedName>
    <definedName name="SHARED_FORMULA_333">#N/A</definedName>
    <definedName name="SHARED_FORMULA_334">#N/A</definedName>
    <definedName name="SHARED_FORMULA_335">#N/A</definedName>
    <definedName name="SHARED_FORMULA_336">#N/A</definedName>
    <definedName name="SHARED_FORMULA_337">#N/A</definedName>
    <definedName name="SHARED_FORMULA_338">#N/A</definedName>
    <definedName name="SHARED_FORMULA_339">#N/A</definedName>
    <definedName name="SHARED_FORMULA_34">#N/A</definedName>
    <definedName name="SHARED_FORMULA_340">#N/A</definedName>
    <definedName name="SHARED_FORMULA_341">#N/A</definedName>
    <definedName name="SHARED_FORMULA_342">#N/A</definedName>
    <definedName name="SHARED_FORMULA_343">#N/A</definedName>
    <definedName name="SHARED_FORMULA_344">#N/A</definedName>
    <definedName name="SHARED_FORMULA_345">#N/A</definedName>
    <definedName name="SHARED_FORMULA_346">#N/A</definedName>
    <definedName name="SHARED_FORMULA_347">#N/A</definedName>
    <definedName name="SHARED_FORMULA_348">#N/A</definedName>
    <definedName name="SHARED_FORMULA_349">#N/A</definedName>
    <definedName name="SHARED_FORMULA_35">#N/A</definedName>
    <definedName name="SHARED_FORMULA_350">#N/A</definedName>
    <definedName name="SHARED_FORMULA_351">#N/A</definedName>
    <definedName name="SHARED_FORMULA_352">#N/A</definedName>
    <definedName name="SHARED_FORMULA_353">#N/A</definedName>
    <definedName name="SHARED_FORMULA_354">#N/A</definedName>
    <definedName name="SHARED_FORMULA_355">#N/A</definedName>
    <definedName name="SHARED_FORMULA_356">#N/A</definedName>
    <definedName name="SHARED_FORMULA_357">#N/A</definedName>
    <definedName name="SHARED_FORMULA_358">#N/A</definedName>
    <definedName name="SHARED_FORMULA_359">#N/A</definedName>
    <definedName name="SHARED_FORMULA_36">#N/A</definedName>
    <definedName name="SHARED_FORMULA_360">#N/A</definedName>
    <definedName name="SHARED_FORMULA_361">#N/A</definedName>
    <definedName name="SHARED_FORMULA_362">#N/A</definedName>
    <definedName name="SHARED_FORMULA_363">#N/A</definedName>
    <definedName name="SHARED_FORMULA_364">#N/A</definedName>
    <definedName name="SHARED_FORMULA_365">#N/A</definedName>
    <definedName name="SHARED_FORMULA_366">#N/A</definedName>
    <definedName name="SHARED_FORMULA_367">#N/A</definedName>
    <definedName name="SHARED_FORMULA_368">#N/A</definedName>
    <definedName name="SHARED_FORMULA_369">#N/A</definedName>
    <definedName name="SHARED_FORMULA_37">#N/A</definedName>
    <definedName name="SHARED_FORMULA_370">#N/A</definedName>
    <definedName name="SHARED_FORMULA_371">#N/A</definedName>
    <definedName name="SHARED_FORMULA_372">#N/A</definedName>
    <definedName name="SHARED_FORMULA_373">#N/A</definedName>
    <definedName name="SHARED_FORMULA_374">#N/A</definedName>
    <definedName name="SHARED_FORMULA_375">#N/A</definedName>
    <definedName name="SHARED_FORMULA_376">#N/A</definedName>
    <definedName name="SHARED_FORMULA_377">#N/A</definedName>
    <definedName name="SHARED_FORMULA_378">#N/A</definedName>
    <definedName name="SHARED_FORMULA_379">#N/A</definedName>
    <definedName name="SHARED_FORMULA_38">#N/A</definedName>
    <definedName name="SHARED_FORMULA_380">#N/A</definedName>
    <definedName name="SHARED_FORMULA_381">#N/A</definedName>
    <definedName name="SHARED_FORMULA_382">#N/A</definedName>
    <definedName name="SHARED_FORMULA_383">#N/A</definedName>
    <definedName name="SHARED_FORMULA_384">#N/A</definedName>
    <definedName name="SHARED_FORMULA_385">#N/A</definedName>
    <definedName name="SHARED_FORMULA_386">#N/A</definedName>
    <definedName name="SHARED_FORMULA_387">#N/A</definedName>
    <definedName name="SHARED_FORMULA_388">#N/A</definedName>
    <definedName name="SHARED_FORMULA_389">#N/A</definedName>
    <definedName name="SHARED_FORMULA_39">#N/A</definedName>
    <definedName name="SHARED_FORMULA_390">#N/A</definedName>
    <definedName name="SHARED_FORMULA_391">#N/A</definedName>
    <definedName name="SHARED_FORMULA_392">#N/A</definedName>
    <definedName name="SHARED_FORMULA_393">#N/A</definedName>
    <definedName name="SHARED_FORMULA_394">#N/A</definedName>
    <definedName name="SHARED_FORMULA_395">#N/A</definedName>
    <definedName name="SHARED_FORMULA_396">#N/A</definedName>
    <definedName name="SHARED_FORMULA_397">#N/A</definedName>
    <definedName name="SHARED_FORMULA_398">#N/A</definedName>
    <definedName name="SHARED_FORMULA_399">#N/A</definedName>
    <definedName name="SHARED_FORMULA_4">#N/A</definedName>
    <definedName name="SHARED_FORMULA_4_257_4_257_0">21368.82-21368.82</definedName>
    <definedName name="SHARED_FORMULA_40">#N/A</definedName>
    <definedName name="SHARED_FORMULA_400">#N/A</definedName>
    <definedName name="SHARED_FORMULA_401">#N/A</definedName>
    <definedName name="SHARED_FORMULA_402">#N/A</definedName>
    <definedName name="SHARED_FORMULA_403">#N/A</definedName>
    <definedName name="SHARED_FORMULA_404">#N/A</definedName>
    <definedName name="SHARED_FORMULA_405">#N/A</definedName>
    <definedName name="SHARED_FORMULA_406">#N/A</definedName>
    <definedName name="SHARED_FORMULA_407">#N/A</definedName>
    <definedName name="SHARED_FORMULA_408">#N/A</definedName>
    <definedName name="SHARED_FORMULA_409">#N/A</definedName>
    <definedName name="SHARED_FORMULA_41">#N/A</definedName>
    <definedName name="SHARED_FORMULA_410">#N/A</definedName>
    <definedName name="SHARED_FORMULA_411">#N/A</definedName>
    <definedName name="SHARED_FORMULA_412">#N/A</definedName>
    <definedName name="SHARED_FORMULA_413">#N/A</definedName>
    <definedName name="SHARED_FORMULA_414">#N/A</definedName>
    <definedName name="SHARED_FORMULA_415">#N/A</definedName>
    <definedName name="SHARED_FORMULA_416">#N/A</definedName>
    <definedName name="SHARED_FORMULA_417">#N/A</definedName>
    <definedName name="SHARED_FORMULA_418">#N/A</definedName>
    <definedName name="SHARED_FORMULA_419">#N/A</definedName>
    <definedName name="SHARED_FORMULA_42">#N/A</definedName>
    <definedName name="SHARED_FORMULA_420">#N/A</definedName>
    <definedName name="SHARED_FORMULA_421">#N/A</definedName>
    <definedName name="SHARED_FORMULA_422">#N/A</definedName>
    <definedName name="SHARED_FORMULA_423">#N/A</definedName>
    <definedName name="SHARED_FORMULA_424">#N/A</definedName>
    <definedName name="SHARED_FORMULA_425">#N/A</definedName>
    <definedName name="SHARED_FORMULA_426">#N/A</definedName>
    <definedName name="SHARED_FORMULA_427">#N/A</definedName>
    <definedName name="SHARED_FORMULA_428">#N/A</definedName>
    <definedName name="SHARED_FORMULA_429">#N/A</definedName>
    <definedName name="SHARED_FORMULA_43">#N/A</definedName>
    <definedName name="SHARED_FORMULA_430">#N/A</definedName>
    <definedName name="SHARED_FORMULA_431">#N/A</definedName>
    <definedName name="SHARED_FORMULA_432">#N/A</definedName>
    <definedName name="SHARED_FORMULA_433">#N/A</definedName>
    <definedName name="SHARED_FORMULA_434">#N/A</definedName>
    <definedName name="SHARED_FORMULA_435">#N/A</definedName>
    <definedName name="SHARED_FORMULA_436">#N/A</definedName>
    <definedName name="SHARED_FORMULA_437">#N/A</definedName>
    <definedName name="SHARED_FORMULA_438">#N/A</definedName>
    <definedName name="SHARED_FORMULA_439">#N/A</definedName>
    <definedName name="SHARED_FORMULA_44">#N/A</definedName>
    <definedName name="SHARED_FORMULA_440">#N/A</definedName>
    <definedName name="SHARED_FORMULA_441">#N/A</definedName>
    <definedName name="SHARED_FORMULA_442">#N/A</definedName>
    <definedName name="SHARED_FORMULA_443">#N/A</definedName>
    <definedName name="SHARED_FORMULA_444">#N/A</definedName>
    <definedName name="SHARED_FORMULA_445">#N/A</definedName>
    <definedName name="SHARED_FORMULA_446">#N/A</definedName>
    <definedName name="SHARED_FORMULA_447">#N/A</definedName>
    <definedName name="SHARED_FORMULA_448">#N/A</definedName>
    <definedName name="SHARED_FORMULA_449">#N/A</definedName>
    <definedName name="SHARED_FORMULA_45">#N/A</definedName>
    <definedName name="SHARED_FORMULA_450">#N/A</definedName>
    <definedName name="SHARED_FORMULA_451">#N/A</definedName>
    <definedName name="SHARED_FORMULA_452">#N/A</definedName>
    <definedName name="SHARED_FORMULA_453">#N/A</definedName>
    <definedName name="SHARED_FORMULA_454">#N/A</definedName>
    <definedName name="SHARED_FORMULA_455">#N/A</definedName>
    <definedName name="SHARED_FORMULA_456">#N/A</definedName>
    <definedName name="SHARED_FORMULA_457">#N/A</definedName>
    <definedName name="SHARED_FORMULA_458">#N/A</definedName>
    <definedName name="SHARED_FORMULA_459">#N/A</definedName>
    <definedName name="SHARED_FORMULA_46">#N/A</definedName>
    <definedName name="SHARED_FORMULA_460">#N/A</definedName>
    <definedName name="SHARED_FORMULA_461">#N/A</definedName>
    <definedName name="SHARED_FORMULA_462">#N/A</definedName>
    <definedName name="SHARED_FORMULA_463">#N/A</definedName>
    <definedName name="SHARED_FORMULA_464">#N/A</definedName>
    <definedName name="SHARED_FORMULA_465">#N/A</definedName>
    <definedName name="SHARED_FORMULA_466">#N/A</definedName>
    <definedName name="SHARED_FORMULA_467">#N/A</definedName>
    <definedName name="SHARED_FORMULA_468">#N/A</definedName>
    <definedName name="SHARED_FORMULA_469">#N/A</definedName>
    <definedName name="SHARED_FORMULA_47">#N/A</definedName>
    <definedName name="SHARED_FORMULA_470">#N/A</definedName>
    <definedName name="SHARED_FORMULA_471">#N/A</definedName>
    <definedName name="SHARED_FORMULA_472">#N/A</definedName>
    <definedName name="SHARED_FORMULA_473">#N/A</definedName>
    <definedName name="SHARED_FORMULA_474">#N/A</definedName>
    <definedName name="SHARED_FORMULA_475">#N/A</definedName>
    <definedName name="SHARED_FORMULA_476">#N/A</definedName>
    <definedName name="SHARED_FORMULA_477">#N/A</definedName>
    <definedName name="SHARED_FORMULA_478">#N/A</definedName>
    <definedName name="SHARED_FORMULA_479">#N/A</definedName>
    <definedName name="SHARED_FORMULA_48">#N/A</definedName>
    <definedName name="SHARED_FORMULA_480">#N/A</definedName>
    <definedName name="SHARED_FORMULA_481">#N/A</definedName>
    <definedName name="SHARED_FORMULA_482">#N/A</definedName>
    <definedName name="SHARED_FORMULA_483">#N/A</definedName>
    <definedName name="SHARED_FORMULA_484">#N/A</definedName>
    <definedName name="SHARED_FORMULA_485">#N/A</definedName>
    <definedName name="SHARED_FORMULA_486">#N/A</definedName>
    <definedName name="SHARED_FORMULA_487">#N/A</definedName>
    <definedName name="SHARED_FORMULA_488">#N/A</definedName>
    <definedName name="SHARED_FORMULA_489">#N/A</definedName>
    <definedName name="SHARED_FORMULA_49">#N/A</definedName>
    <definedName name="SHARED_FORMULA_490">#N/A</definedName>
    <definedName name="SHARED_FORMULA_491">#N/A</definedName>
    <definedName name="SHARED_FORMULA_492">#N/A</definedName>
    <definedName name="SHARED_FORMULA_493">#N/A</definedName>
    <definedName name="SHARED_FORMULA_494">#N/A</definedName>
    <definedName name="SHARED_FORMULA_495">#N/A</definedName>
    <definedName name="SHARED_FORMULA_496">#N/A</definedName>
    <definedName name="SHARED_FORMULA_497">#N/A</definedName>
    <definedName name="SHARED_FORMULA_498">#N/A</definedName>
    <definedName name="SHARED_FORMULA_499">#N/A</definedName>
    <definedName name="SHARED_FORMULA_5">#N/A</definedName>
    <definedName name="SHARED_FORMULA_50">#N/A</definedName>
    <definedName name="SHARED_FORMULA_500">#N/A</definedName>
    <definedName name="SHARED_FORMULA_501">#N/A</definedName>
    <definedName name="SHARED_FORMULA_502">#N/A</definedName>
    <definedName name="SHARED_FORMULA_503">#N/A</definedName>
    <definedName name="SHARED_FORMULA_504">#N/A</definedName>
    <definedName name="SHARED_FORMULA_505">#N/A</definedName>
    <definedName name="SHARED_FORMULA_506">#N/A</definedName>
    <definedName name="SHARED_FORMULA_507">#N/A</definedName>
    <definedName name="SHARED_FORMULA_508">#N/A</definedName>
    <definedName name="SHARED_FORMULA_509">#N/A</definedName>
    <definedName name="SHARED_FORMULA_51">#N/A</definedName>
    <definedName name="SHARED_FORMULA_510">#N/A</definedName>
    <definedName name="SHARED_FORMULA_511">#N/A</definedName>
    <definedName name="SHARED_FORMULA_512">#N/A</definedName>
    <definedName name="SHARED_FORMULA_513">#N/A</definedName>
    <definedName name="SHARED_FORMULA_514">#N/A</definedName>
    <definedName name="SHARED_FORMULA_515">#N/A</definedName>
    <definedName name="SHARED_FORMULA_516">#N/A</definedName>
    <definedName name="SHARED_FORMULA_517">#N/A</definedName>
    <definedName name="SHARED_FORMULA_518">#N/A</definedName>
    <definedName name="SHARED_FORMULA_519">#N/A</definedName>
    <definedName name="SHARED_FORMULA_52">#N/A</definedName>
    <definedName name="SHARED_FORMULA_520">#N/A</definedName>
    <definedName name="SHARED_FORMULA_521">#N/A</definedName>
    <definedName name="SHARED_FORMULA_522">#N/A</definedName>
    <definedName name="SHARED_FORMULA_523">#N/A</definedName>
    <definedName name="SHARED_FORMULA_524">#N/A</definedName>
    <definedName name="SHARED_FORMULA_525">#N/A</definedName>
    <definedName name="SHARED_FORMULA_526">#N/A</definedName>
    <definedName name="SHARED_FORMULA_527">#N/A</definedName>
    <definedName name="SHARED_FORMULA_528">#N/A</definedName>
    <definedName name="SHARED_FORMULA_529">#N/A</definedName>
    <definedName name="SHARED_FORMULA_53">#N/A</definedName>
    <definedName name="SHARED_FORMULA_530">#N/A</definedName>
    <definedName name="SHARED_FORMULA_531">#N/A</definedName>
    <definedName name="SHARED_FORMULA_532">#N/A</definedName>
    <definedName name="SHARED_FORMULA_533">#N/A</definedName>
    <definedName name="SHARED_FORMULA_534">#N/A</definedName>
    <definedName name="SHARED_FORMULA_535">#N/A</definedName>
    <definedName name="SHARED_FORMULA_536">#N/A</definedName>
    <definedName name="SHARED_FORMULA_537">#N/A</definedName>
    <definedName name="SHARED_FORMULA_538">#N/A</definedName>
    <definedName name="SHARED_FORMULA_539">#N/A</definedName>
    <definedName name="SHARED_FORMULA_54">#N/A</definedName>
    <definedName name="SHARED_FORMULA_540">#N/A</definedName>
    <definedName name="SHARED_FORMULA_541">#N/A</definedName>
    <definedName name="SHARED_FORMULA_542">#N/A</definedName>
    <definedName name="SHARED_FORMULA_543">#N/A</definedName>
    <definedName name="SHARED_FORMULA_544">#N/A</definedName>
    <definedName name="SHARED_FORMULA_545">#N/A</definedName>
    <definedName name="SHARED_FORMULA_546">#N/A</definedName>
    <definedName name="SHARED_FORMULA_547">#N/A</definedName>
    <definedName name="SHARED_FORMULA_548">#N/A</definedName>
    <definedName name="SHARED_FORMULA_549">#N/A</definedName>
    <definedName name="SHARED_FORMULA_55">#N/A</definedName>
    <definedName name="SHARED_FORMULA_550">#N/A</definedName>
    <definedName name="SHARED_FORMULA_551">#N/A</definedName>
    <definedName name="SHARED_FORMULA_552">#N/A</definedName>
    <definedName name="SHARED_FORMULA_56">#N/A</definedName>
    <definedName name="SHARED_FORMULA_57">#N/A</definedName>
    <definedName name="SHARED_FORMULA_58">#N/A</definedName>
    <definedName name="SHARED_FORMULA_59">#N/A</definedName>
    <definedName name="SHARED_FORMULA_6">13.353</definedName>
    <definedName name="SHARED_FORMULA_60">#N/A</definedName>
    <definedName name="SHARED_FORMULA_61">#N/A</definedName>
    <definedName name="SHARED_FORMULA_62">#N/A</definedName>
    <definedName name="SHARED_FORMULA_63">#N/A</definedName>
    <definedName name="SHARED_FORMULA_64">#N/A</definedName>
    <definedName name="SHARED_FORMULA_65">#N/A</definedName>
    <definedName name="SHARED_FORMULA_66">#N/A</definedName>
    <definedName name="SHARED_FORMULA_67">#N/A</definedName>
    <definedName name="SHARED_FORMULA_68">#N/A</definedName>
    <definedName name="SHARED_FORMULA_69">#N/A</definedName>
    <definedName name="SHARED_FORMULA_7">0.885+0.50931</definedName>
    <definedName name="SHARED_FORMULA_70">#N/A</definedName>
    <definedName name="SHARED_FORMULA_71">#N/A</definedName>
    <definedName name="SHARED_FORMULA_72">#N/A</definedName>
    <definedName name="SHARED_FORMULA_73">#N/A</definedName>
    <definedName name="SHARED_FORMULA_74">#N/A</definedName>
    <definedName name="SHARED_FORMULA_75">#N/A</definedName>
    <definedName name="SHARED_FORMULA_76">#N/A</definedName>
    <definedName name="SHARED_FORMULA_77">#N/A</definedName>
    <definedName name="SHARED_FORMULA_78">#N/A</definedName>
    <definedName name="SHARED_FORMULA_79">#N/A</definedName>
    <definedName name="SHARED_FORMULA_8">3.251+4.4</definedName>
    <definedName name="SHARED_FORMULA_80">#N/A</definedName>
    <definedName name="SHARED_FORMULA_81">#N/A</definedName>
    <definedName name="SHARED_FORMULA_82">#N/A</definedName>
    <definedName name="SHARED_FORMULA_83">#N/A</definedName>
    <definedName name="SHARED_FORMULA_84">#N/A</definedName>
    <definedName name="SHARED_FORMULA_85">#N/A</definedName>
    <definedName name="SHARED_FORMULA_86">#N/A</definedName>
    <definedName name="SHARED_FORMULA_87">#N/A</definedName>
    <definedName name="SHARED_FORMULA_88">#N/A</definedName>
    <definedName name="SHARED_FORMULA_89">#N/A</definedName>
    <definedName name="SHARED_FORMULA_9">0.336+0.09658</definedName>
    <definedName name="SHARED_FORMULA_90">#N/A</definedName>
    <definedName name="SHARED_FORMULA_91">#N/A</definedName>
    <definedName name="SHARED_FORMULA_92">#N/A</definedName>
    <definedName name="SHARED_FORMULA_93">#N/A</definedName>
    <definedName name="SHARED_FORMULA_94">#N/A</definedName>
    <definedName name="SHARED_FORMULA_95">#N/A</definedName>
    <definedName name="SHARED_FORMULA_96">#N/A</definedName>
    <definedName name="SHARED_FORMULA_97">#N/A</definedName>
    <definedName name="SHARED_FORMULA_98">#N/A</definedName>
    <definedName name="SHARED_FORMULA_99">#N/A</definedName>
    <definedName name="sheeeeee" localSheetId="16" hidden="1">{#N/A,#N/A,FALSE,"Aging Summary";#N/A,#N/A,FALSE,"Ratio Analysis";#N/A,#N/A,FALSE,"Test 120 Day Accts";#N/A,#N/A,FALSE,"Tickmarks"}</definedName>
    <definedName name="sheeeeee" localSheetId="18" hidden="1">{#N/A,#N/A,FALSE,"Aging Summary";#N/A,#N/A,FALSE,"Ratio Analysis";#N/A,#N/A,FALSE,"Test 120 Day Accts";#N/A,#N/A,FALSE,"Tickmarks"}</definedName>
    <definedName name="sheeeeee" hidden="1">{#N/A,#N/A,FALSE,"Aging Summary";#N/A,#N/A,FALSE,"Ratio Analysis";#N/A,#N/A,FALSE,"Test 120 Day Accts";#N/A,#N/A,FALSE,"Tickmarks"}</definedName>
    <definedName name="shkshkshks" localSheetId="16" hidden="1">{#N/A,#N/A,FALSE,"ACQ_GRAPHS";#N/A,#N/A,FALSE,"T_1 GRAPHS";#N/A,#N/A,FALSE,"T_2 GRAPHS";#N/A,#N/A,FALSE,"COMB_GRAPHS"}</definedName>
    <definedName name="shkshkshks" localSheetId="18" hidden="1">{#N/A,#N/A,FALSE,"ACQ_GRAPHS";#N/A,#N/A,FALSE,"T_1 GRAPHS";#N/A,#N/A,FALSE,"T_2 GRAPHS";#N/A,#N/A,FALSE,"COMB_GRAPHS"}</definedName>
    <definedName name="shkshkshks" hidden="1">{#N/A,#N/A,FALSE,"ACQ_GRAPHS";#N/A,#N/A,FALSE,"T_1 GRAPHS";#N/A,#N/A,FALSE,"T_2 GRAPHS";#N/A,#N/A,FALSE,"COMB_GRAPHS"}</definedName>
    <definedName name="Shortname">#REF!</definedName>
    <definedName name="shsdrtjhsdrt" localSheetId="16" hidden="1">{#N/A,#N/A,FALSE,"Valuation Assumptions";#N/A,#N/A,FALSE,"Summary";#N/A,#N/A,FALSE,"DCF";#N/A,#N/A,FALSE,"Valuation";#N/A,#N/A,FALSE,"WACC";#N/A,#N/A,FALSE,"UBVH";#N/A,#N/A,FALSE,"Free Cash Flow"}</definedName>
    <definedName name="shsdrtjhsdrt" localSheetId="18" hidden="1">{#N/A,#N/A,FALSE,"Valuation Assumptions";#N/A,#N/A,FALSE,"Summary";#N/A,#N/A,FALSE,"DCF";#N/A,#N/A,FALSE,"Valuation";#N/A,#N/A,FALSE,"WACC";#N/A,#N/A,FALSE,"UBVH";#N/A,#N/A,FALSE,"Free Cash Flow"}</definedName>
    <definedName name="shsdrtjhsdrt" hidden="1">{#N/A,#N/A,FALSE,"Valuation Assumptions";#N/A,#N/A,FALSE,"Summary";#N/A,#N/A,FALSE,"DCF";#N/A,#N/A,FALSE,"Valuation";#N/A,#N/A,FALSE,"WACC";#N/A,#N/A,FALSE,"UBVH";#N/A,#N/A,FALSE,"Free Cash Flow"}</definedName>
    <definedName name="shshryhasyhj" hidden="1">#REF!</definedName>
    <definedName name="shss" hidden="1">#REF!</definedName>
    <definedName name="shsthsrthsrth" localSheetId="16" hidden="1">{"vi1",#N/A,FALSE,"Financial Statements";"vi2",#N/A,FALSE,"Financial Statements";#N/A,#N/A,FALSE,"DCF"}</definedName>
    <definedName name="shsthsrthsrth" localSheetId="18" hidden="1">{"vi1",#N/A,FALSE,"Financial Statements";"vi2",#N/A,FALSE,"Financial Statements";#N/A,#N/A,FALSE,"DCF"}</definedName>
    <definedName name="shsthsrthsrth" hidden="1">{"vi1",#N/A,FALSE,"Financial Statements";"vi2",#N/A,FALSE,"Financial Statements";#N/A,#N/A,FALSE,"DCF"}</definedName>
    <definedName name="si" localSheetId="16" hidden="1">{#N/A,#N/A,TRUE,"MEMO";#N/A,#N/A,TRUE,"PARAMETROS";#N/A,#N/A,TRUE,"RLI ";#N/A,#N/A,TRUE,"IMPTO.DET.";#N/A,#N/A,TRUE,"FUT-FUNT";#N/A,#N/A,TRUE,"CPI-PATR.";#N/A,#N/A,TRUE,"CM CPI";#N/A,#N/A,TRUE,"PROV";#N/A,#N/A,TRUE,"A FIJO";#N/A,#N/A,TRUE,"LEASING";#N/A,#N/A,TRUE,"VPP";#N/A,#N/A,TRUE,"PPM";#N/A,#N/A,TRUE,"OTROS"}</definedName>
    <definedName name="si" localSheetId="18" hidden="1">{#N/A,#N/A,TRUE,"MEMO";#N/A,#N/A,TRUE,"PARAMETROS";#N/A,#N/A,TRUE,"RLI ";#N/A,#N/A,TRUE,"IMPTO.DET.";#N/A,#N/A,TRUE,"FUT-FUNT";#N/A,#N/A,TRUE,"CPI-PATR.";#N/A,#N/A,TRUE,"CM CPI";#N/A,#N/A,TRUE,"PROV";#N/A,#N/A,TRUE,"A FIJO";#N/A,#N/A,TRUE,"LEASING";#N/A,#N/A,TRUE,"VPP";#N/A,#N/A,TRUE,"PPM";#N/A,#N/A,TRUE,"OTROS"}</definedName>
    <definedName name="si" hidden="1">{#N/A,#N/A,TRUE,"MEMO";#N/A,#N/A,TRUE,"PARAMETROS";#N/A,#N/A,TRUE,"RLI ";#N/A,#N/A,TRUE,"IMPTO.DET.";#N/A,#N/A,TRUE,"FUT-FUNT";#N/A,#N/A,TRUE,"CPI-PATR.";#N/A,#N/A,TRUE,"CM CPI";#N/A,#N/A,TRUE,"PROV";#N/A,#N/A,TRUE,"A FIJO";#N/A,#N/A,TRUE,"LEASING";#N/A,#N/A,TRUE,"VPP";#N/A,#N/A,TRUE,"PPM";#N/A,#N/A,TRUE,"OTROS"}</definedName>
    <definedName name="sic">#REF!</definedName>
    <definedName name="sicaf">#REF!</definedName>
    <definedName name="sici">#REF!</definedName>
    <definedName name="sida">#REF!</definedName>
    <definedName name="sids">#REF!</definedName>
    <definedName name="siec">#REF!</definedName>
    <definedName name="siel">#REF!</definedName>
    <definedName name="siete">#REF!</definedName>
    <definedName name="SIG_CAC11_firstLine" hidden="1">#REF!</definedName>
    <definedName name="SIG_CAC11_IsControlOK" hidden="1">#REF!</definedName>
    <definedName name="SIG_CAC11_lastLine" hidden="1">#REF!</definedName>
    <definedName name="SIG_CAC11_TITLECOL" hidden="1">#REF!</definedName>
    <definedName name="SIG_CAC11_TITLELINE" hidden="1">#REF!</definedName>
    <definedName name="SIG_CAC12_firstLine" hidden="1">#REF!</definedName>
    <definedName name="SIG_CAC12_IsControlOK" hidden="1">#REF!</definedName>
    <definedName name="SIG_CAC12_lastLine" hidden="1">#REF!</definedName>
    <definedName name="SIG_CAC12_TITLECOL" hidden="1">#REF!</definedName>
    <definedName name="SIG_CAC12_TITLELINE" hidden="1">#REF!</definedName>
    <definedName name="SIG_CAC15_firstLine" hidden="1">#REF!</definedName>
    <definedName name="SIG_CAC15_IsControlOK" hidden="1">#REF!</definedName>
    <definedName name="SIG_CAC15_lastLine" hidden="1">#REF!</definedName>
    <definedName name="SIG_CAC15_TITLECOL" hidden="1">#REF!</definedName>
    <definedName name="SIG_CAC15_TITLELINE" hidden="1">#REF!</definedName>
    <definedName name="SIG_CLIENTES_firstLine" hidden="1">#REF!</definedName>
    <definedName name="SIG_CLIENTES_IsControlOK" hidden="1">#REF!</definedName>
    <definedName name="SIG_CLIENTES_lastLine" hidden="1">#REF!</definedName>
    <definedName name="SIG_CLIENTES_TITLELINE" hidden="1">#REF!</definedName>
    <definedName name="SIG_CONTROLE" hidden="1">#REF!</definedName>
    <definedName name="SIG_DERNIERECOLONNE" hidden="1">#REF!</definedName>
    <definedName name="SIG_DEUDORES_firstLine" hidden="1">#REF!</definedName>
    <definedName name="SIG_DEUDORES_IsControlOK" hidden="1">#REF!</definedName>
    <definedName name="SIG_DEUDORES_lastLine" hidden="1">#REF!</definedName>
    <definedName name="SIG_DEUDORES_TITLELINE" hidden="1">#REF!</definedName>
    <definedName name="SIG_DIVCOBAL_firstLine" hidden="1">#REF!</definedName>
    <definedName name="SIG_DIVCOBAL_IsControlOK" hidden="1">#REF!</definedName>
    <definedName name="SIG_DIVCOBAL_lastLine" hidden="1">#REF!</definedName>
    <definedName name="SIG_DIVCOBAL_TITLECOL" hidden="1">#REF!</definedName>
    <definedName name="SIG_DIVCOBAL_TITLELINE" hidden="1">#REF!</definedName>
    <definedName name="SIG_DIVCOPYG_firstLine" hidden="1">#REF!</definedName>
    <definedName name="SIG_DIVCOPYG_IsControlOK" hidden="1">#REF!</definedName>
    <definedName name="SIG_DIVCOPYG_lastLine" hidden="1">#REF!</definedName>
    <definedName name="SIG_DIVCOPYG_TITLECOL" hidden="1">#REF!</definedName>
    <definedName name="SIG_DIVCOPYG_TITLELINE" hidden="1">#REF!</definedName>
    <definedName name="SIG_DIVGRBAL_firstLine" hidden="1">#REF!</definedName>
    <definedName name="SIG_DIVGRBAL_IsControlOK" hidden="1">#REF!</definedName>
    <definedName name="SIG_DIVGRBAL_lastLine" hidden="1">#REF!</definedName>
    <definedName name="SIG_DIVGRBAL_TITLECOL" hidden="1">#REF!</definedName>
    <definedName name="SIG_DIVGRBAL_TITLELINE" hidden="1">#REF!</definedName>
    <definedName name="SIG_DIVGRPYG_firstLine" hidden="1">#REF!</definedName>
    <definedName name="SIG_DIVGRPYG_IsControlOK" hidden="1">#REF!</definedName>
    <definedName name="SIG_DIVGRPYG_lastLine" hidden="1">#REF!</definedName>
    <definedName name="SIG_DIVGRPYG_TITLECOL" hidden="1">#REF!</definedName>
    <definedName name="SIG_DIVGRPYG_TITLELINE" hidden="1">#REF!</definedName>
    <definedName name="SIG_ENTCDTO_firstLine" hidden="1">#REF!</definedName>
    <definedName name="SIG_ENTCDTO_IsControlOK" hidden="1">#REF!</definedName>
    <definedName name="SIG_ENTCDTO_lastLine" hidden="1">#REF!</definedName>
    <definedName name="SIG_ENTCDTO_TITLELINE" hidden="1">#REF!</definedName>
    <definedName name="SIG_EXISTENC_firstLine" hidden="1">#REF!</definedName>
    <definedName name="SIG_EXISTENC_IsControlOK" hidden="1">#REF!</definedName>
    <definedName name="SIG_EXISTENC_lastLine" hidden="1">#REF!</definedName>
    <definedName name="SIG_EXISTENC_TITLELINE" hidden="1">#REF!</definedName>
    <definedName name="SIG_FONCOM_firstLine" hidden="1">#REF!</definedName>
    <definedName name="SIG_FONCOM_IsControlOK" hidden="1">#REF!</definedName>
    <definedName name="SIG_FONCOM_lastLine" hidden="1">#REF!</definedName>
    <definedName name="SIG_FONCOM_TITLELINE" hidden="1">#REF!</definedName>
    <definedName name="SIG_FONCOMII_firstLine" hidden="1">#REF!</definedName>
    <definedName name="SIG_FONCOMII_IsControlOK" hidden="1">#REF!</definedName>
    <definedName name="SIG_FONCOMII_lastLine" hidden="1">#REF!</definedName>
    <definedName name="SIG_FONCOMII_TITLELINE" hidden="1">#REF!</definedName>
    <definedName name="SIG_GASTEST_firstLine" hidden="1">#REF!</definedName>
    <definedName name="SIG_GASTEST_IsControlOK" hidden="1">#REF!</definedName>
    <definedName name="SIG_GASTEST_lastLine" hidden="1">#REF!</definedName>
    <definedName name="SIG_GASTEST_TITLELINE" hidden="1">#REF!</definedName>
    <definedName name="SIG_GRP12_firstLine" hidden="1">#REF!</definedName>
    <definedName name="SIG_GRP12_IsControlOK" hidden="1">#REF!</definedName>
    <definedName name="SIG_GRP12_lastLine" hidden="1">#REF!</definedName>
    <definedName name="SIG_GRP12_TITLECOL" hidden="1">#REF!</definedName>
    <definedName name="SIG_GRP12_TITLELINE" hidden="1">#REF!</definedName>
    <definedName name="SIG_GRPPYG_firstLine" hidden="1">#REF!</definedName>
    <definedName name="SIG_GRPPYG_IsControlOK" hidden="1">#REF!</definedName>
    <definedName name="SIG_GRPPYG_lastLine" hidden="1">#REF!</definedName>
    <definedName name="SIG_GRPPYG_TITLECOL" hidden="1">#REF!</definedName>
    <definedName name="SIG_GRPPYG_TITLELINE" hidden="1">#REF!</definedName>
    <definedName name="SIG_INFINTEM_firstLine" hidden="1">#REF!</definedName>
    <definedName name="SIG_INFINTEM_IsControlOK" hidden="1">#REF!</definedName>
    <definedName name="SIG_INFINTEM_lastLine" hidden="1">#REF!</definedName>
    <definedName name="SIG_INFINTEM_TITLELINE" hidden="1">#REF!</definedName>
    <definedName name="SIG_INGDISTR_firstLine" hidden="1">#REF!</definedName>
    <definedName name="SIG_INGDISTR_IsControlOK" hidden="1">#REF!</definedName>
    <definedName name="SIG_INGDISTR_lastLine" hidden="1">#REF!</definedName>
    <definedName name="SIG_INGDISTR_TITLELINE" hidden="1">#REF!</definedName>
    <definedName name="SIG_INMFINAN_firstLine" hidden="1">#REF!</definedName>
    <definedName name="SIG_INMFINAN_IsControlOK" hidden="1">#REF!</definedName>
    <definedName name="SIG_INMFINAN_lastLine" hidden="1">#REF!</definedName>
    <definedName name="SIG_INMFINAN_TITLELINE" hidden="1">#REF!</definedName>
    <definedName name="SIG_INMINMAT_firstLine" hidden="1">#REF!</definedName>
    <definedName name="SIG_INMINMAT_IsControlOK" hidden="1">#REF!</definedName>
    <definedName name="SIG_INMINMAT_lastLine" hidden="1">#REF!</definedName>
    <definedName name="SIG_INMINMAT_TITLELINE" hidden="1">#REF!</definedName>
    <definedName name="SIG_INMMATER_firstLine" hidden="1">#REF!</definedName>
    <definedName name="SIG_INMMATER_IsControlOK" hidden="1">#REF!</definedName>
    <definedName name="SIG_INMMATER_lastLine" hidden="1">#REF!</definedName>
    <definedName name="SIG_INMMATER_TITLELINE" hidden="1">#REF!</definedName>
    <definedName name="SIG_INMPROYE_firstLine" hidden="1">#REF!</definedName>
    <definedName name="SIG_INMPROYE_IsControlOK" hidden="1">#REF!</definedName>
    <definedName name="SIG_INMPROYE_lastLine" hidden="1">#REF!</definedName>
    <definedName name="SIG_INMPROYE_TITLELINE" hidden="1">#REF!</definedName>
    <definedName name="SIG_OTRACREE_firstLine" hidden="1">#REF!</definedName>
    <definedName name="SIG_OTRACREE_IsControlOK" hidden="1">#REF!</definedName>
    <definedName name="SIG_OTRACREE_lastLine" hidden="1">#REF!</definedName>
    <definedName name="SIG_OTRACREE_TITLELINE" hidden="1">#REF!</definedName>
    <definedName name="SIG_PROOPTRA_firstLine" hidden="1">#REF!</definedName>
    <definedName name="SIG_PROOPTRA_IsControlOK" hidden="1">#REF!</definedName>
    <definedName name="SIG_PROOPTRA_lastLine" hidden="1">#REF!</definedName>
    <definedName name="SIG_PROOPTRA_TITLELINE" hidden="1">#REF!</definedName>
    <definedName name="SIG_PROVRIES_firstLine" hidden="1">#REF!</definedName>
    <definedName name="SIG_PROVRIES_IsControlOK" hidden="1">#REF!</definedName>
    <definedName name="SIG_PROVRIES_lastLine" hidden="1">#REF!</definedName>
    <definedName name="SIG_PROVRIES_TITLELINE" hidden="1">#REF!</definedName>
    <definedName name="SIG_PTBD_CAC11" hidden="1">#REF!</definedName>
    <definedName name="SIG_PTBD_CAC12" hidden="1">#REF!</definedName>
    <definedName name="SIG_PTBD_CAC15" hidden="1">#REF!</definedName>
    <definedName name="SIG_PTBD_CLIENTES" hidden="1">#REF!</definedName>
    <definedName name="SIG_PTBD_DEUDORES" hidden="1">#REF!</definedName>
    <definedName name="SIG_PTBD_DIVCOBAL" hidden="1">#REF!</definedName>
    <definedName name="SIG_PTBD_DIVCOPYG" hidden="1">#REF!</definedName>
    <definedName name="SIG_PTBD_DIVGRBAL" hidden="1">#REF!</definedName>
    <definedName name="SIG_PTBD_DIVGRPYG" hidden="1">#REF!</definedName>
    <definedName name="SIG_PTBD_ENTCDTO" hidden="1">#REF!</definedName>
    <definedName name="SIG_PTBD_EXISTENC" hidden="1">#REF!</definedName>
    <definedName name="SIG_PTBD_FONCOM" hidden="1">#REF!</definedName>
    <definedName name="SIG_PTBD_FONCOMII" hidden="1">#REF!</definedName>
    <definedName name="SIG_PTBD_FONPROPI" hidden="1">#REF!</definedName>
    <definedName name="SIG_PTBD_GASTEST" hidden="1">#REF!</definedName>
    <definedName name="SIG_PTBD_GRP12" hidden="1">#REF!</definedName>
    <definedName name="SIG_PTBD_GRPPYG" hidden="1">#REF!</definedName>
    <definedName name="SIG_PTBD_INFINTEM" hidden="1">#REF!</definedName>
    <definedName name="SIG_PTBD_INGDISTR" hidden="1">#REF!</definedName>
    <definedName name="SIG_PTBD_INMFINAN" hidden="1">#REF!</definedName>
    <definedName name="SIG_PTBD_INMINMAT" hidden="1">#REF!</definedName>
    <definedName name="SIG_PTBD_INMMATER" hidden="1">#REF!</definedName>
    <definedName name="SIG_PTBD_INMPROYE" hidden="1">#REF!</definedName>
    <definedName name="SIG_PTBD_OTRACREE" hidden="1">#REF!</definedName>
    <definedName name="SIG_PTBD_PROOPTRA" hidden="1">#REF!</definedName>
    <definedName name="SIG_PTBD_PROVRIES" hidden="1">#REF!</definedName>
    <definedName name="SIG_PTBD_SOCEXT" hidden="1">#REF!</definedName>
    <definedName name="SIG_PTBD_TITEQUI2" hidden="1">#REF!</definedName>
    <definedName name="SIG_PTBD_TITEQUIV" hidden="1">#REF!</definedName>
    <definedName name="SIG_PTHG_CAC11" hidden="1">#REF!</definedName>
    <definedName name="SIG_PTHG_CAC12" hidden="1">#REF!</definedName>
    <definedName name="SIG_PTHG_CAC15" hidden="1">#REF!</definedName>
    <definedName name="SIG_PTHG_CLIENTES" hidden="1">#REF!</definedName>
    <definedName name="SIG_PTHG_DEUDORES" hidden="1">#REF!</definedName>
    <definedName name="SIG_PTHG_DIVCOBAL" hidden="1">#REF!</definedName>
    <definedName name="SIG_PTHG_DIVCOPYG" hidden="1">#REF!</definedName>
    <definedName name="SIG_PTHG_DIVGRBAL" hidden="1">#REF!</definedName>
    <definedName name="SIG_PTHG_DIVGRPYG" hidden="1">#REF!</definedName>
    <definedName name="SIG_PTHG_ENTCDTO" hidden="1">#REF!</definedName>
    <definedName name="SIG_PTHG_EXISTENC" hidden="1">#REF!</definedName>
    <definedName name="SIG_PTHG_FONCOM" hidden="1">#REF!</definedName>
    <definedName name="SIG_PTHG_FONCOMII" hidden="1">#REF!</definedName>
    <definedName name="SIG_PTHG_GASTEST" hidden="1">#REF!</definedName>
    <definedName name="SIG_PTHG_GRP12" hidden="1">#REF!</definedName>
    <definedName name="SIG_PTHG_GRPPYG" hidden="1">#REF!</definedName>
    <definedName name="SIG_PTHG_INFINTEM" hidden="1">#REF!</definedName>
    <definedName name="SIG_PTHG_INGDISTR" hidden="1">#REF!</definedName>
    <definedName name="SIG_PTHG_INMFINAN" hidden="1">#REF!</definedName>
    <definedName name="SIG_PTHG_INMINMAT" hidden="1">#REF!</definedName>
    <definedName name="SIG_PTHG_INMMATER" hidden="1">#REF!</definedName>
    <definedName name="SIG_PTHG_INMPROYE" hidden="1">#REF!</definedName>
    <definedName name="SIG_PTHG_OTRACREE" hidden="1">#REF!</definedName>
    <definedName name="SIG_PTHG_PROOPTRA" hidden="1">#REF!</definedName>
    <definedName name="SIG_PTHG_PROVRIES" hidden="1">#REF!</definedName>
    <definedName name="SIG_PTHG_SOCEXT" hidden="1">#REF!</definedName>
    <definedName name="SIG_PTHG_TITEQUI2" hidden="1">#REF!</definedName>
    <definedName name="SIG_PTHG_TITEQUIV" hidden="1">#REF!</definedName>
    <definedName name="SIG_SOCEXT_firstLine" hidden="1">#REF!</definedName>
    <definedName name="SIG_SOCEXT_IsControlOK" hidden="1">#REF!</definedName>
    <definedName name="SIG_SOCEXT_lastLine" hidden="1">#REF!</definedName>
    <definedName name="SIG_SOCEXT_TITLELINE" hidden="1">#REF!</definedName>
    <definedName name="SIG_TITEQUI2_firstLine" hidden="1">#REF!</definedName>
    <definedName name="SIG_TITEQUI2_IsControlOK" hidden="1">#REF!</definedName>
    <definedName name="SIG_TITEQUI2_lastLine" hidden="1">#REF!</definedName>
    <definedName name="SIG_TITEQUI2_TITLELINE" hidden="1">#REF!</definedName>
    <definedName name="SIG_TITEQUIV_firstLine" hidden="1">#REF!</definedName>
    <definedName name="SIG_TITEQUIV_IsControlOK" hidden="1">#REF!</definedName>
    <definedName name="SIG_TITEQUIV_lastLine" hidden="1">#REF!</definedName>
    <definedName name="SIG_TITEQUIV_TITLELINE" hidden="1">#REF!</definedName>
    <definedName name="sii01012004" localSheetId="16" hidden="1">{#N/A,#N/A,FALSE,"Aging Summary";#N/A,#N/A,FALSE,"Ratio Analysis";#N/A,#N/A,FALSE,"Test 120 Day Accts";#N/A,#N/A,FALSE,"Tickmarks"}</definedName>
    <definedName name="sii01012004" localSheetId="18" hidden="1">{#N/A,#N/A,FALSE,"Aging Summary";#N/A,#N/A,FALSE,"Ratio Analysis";#N/A,#N/A,FALSE,"Test 120 Day Accts";#N/A,#N/A,FALSE,"Tickmarks"}</definedName>
    <definedName name="sii01012004" hidden="1">{#N/A,#N/A,FALSE,"Aging Summary";#N/A,#N/A,FALSE,"Ratio Analysis";#N/A,#N/A,FALSE,"Test 120 Day Accts";#N/A,#N/A,FALSE,"Tickmarks"}</definedName>
    <definedName name="siie">#REF!</definedName>
    <definedName name="siio">#REF!</definedName>
    <definedName name="sik">#REF!</definedName>
    <definedName name="silvana" hidden="1">1</definedName>
    <definedName name="simq">#REF!</definedName>
    <definedName name="simu">#REF!</definedName>
    <definedName name="sin_bono">#REF!</definedName>
    <definedName name="Single_line">#REF!</definedName>
    <definedName name="Sino">#REF!</definedName>
    <definedName name="sip">#REF!</definedName>
    <definedName name="sippm">#REF!</definedName>
    <definedName name="sir">#REF!</definedName>
    <definedName name="sisdoctos">#REF!</definedName>
    <definedName name="sit">#REF!</definedName>
    <definedName name="sitios" hidden="1">#REF!</definedName>
    <definedName name="siuta">#REF!</definedName>
    <definedName name="siutejan">#REF!</definedName>
    <definedName name="siv">#REF!</definedName>
    <definedName name="sjdjsrtjas" localSheetId="16" hidden="1">{#N/A,#N/A,FALSE,"INPUTS";#N/A,#N/A,FALSE,"PROFORMA BSHEET";#N/A,#N/A,FALSE,"COMBINED";#N/A,#N/A,FALSE,"ACQUIROR";#N/A,#N/A,FALSE,"TARGET 1";#N/A,#N/A,FALSE,"TARGET 2";#N/A,#N/A,FALSE,"HIGH YIELD";#N/A,#N/A,FALSE,"OVERFUND"}</definedName>
    <definedName name="sjdjsrtjas" localSheetId="18" hidden="1">{#N/A,#N/A,FALSE,"INPUTS";#N/A,#N/A,FALSE,"PROFORMA BSHEET";#N/A,#N/A,FALSE,"COMBINED";#N/A,#N/A,FALSE,"ACQUIROR";#N/A,#N/A,FALSE,"TARGET 1";#N/A,#N/A,FALSE,"TARGET 2";#N/A,#N/A,FALSE,"HIGH YIELD";#N/A,#N/A,FALSE,"OVERFUND"}</definedName>
    <definedName name="sjdjsrtjas" hidden="1">{#N/A,#N/A,FALSE,"INPUTS";#N/A,#N/A,FALSE,"PROFORMA BSHEET";#N/A,#N/A,FALSE,"COMBINED";#N/A,#N/A,FALSE,"ACQUIROR";#N/A,#N/A,FALSE,"TARGET 1";#N/A,#N/A,FALSE,"TARGET 2";#N/A,#N/A,FALSE,"HIGH YIELD";#N/A,#N/A,FALSE,"OVERFUND"}</definedName>
    <definedName name="sjksgjj" localSheetId="1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jksgjj" localSheetId="1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jksgjj"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jsjr" localSheetId="16" hidden="1">{#N/A,#N/A,FALSE,"INPUTS";#N/A,#N/A,FALSE,"PROFORMA BSHEET";#N/A,#N/A,FALSE,"COMBINED";#N/A,#N/A,FALSE,"HIGH YIELD";#N/A,#N/A,FALSE,"COMB_GRAPHS"}</definedName>
    <definedName name="sjsjr" localSheetId="18" hidden="1">{#N/A,#N/A,FALSE,"INPUTS";#N/A,#N/A,FALSE,"PROFORMA BSHEET";#N/A,#N/A,FALSE,"COMBINED";#N/A,#N/A,FALSE,"HIGH YIELD";#N/A,#N/A,FALSE,"COMB_GRAPHS"}</definedName>
    <definedName name="sjsjr" hidden="1">{#N/A,#N/A,FALSE,"INPUTS";#N/A,#N/A,FALSE,"PROFORMA BSHEET";#N/A,#N/A,FALSE,"COMBINED";#N/A,#N/A,FALSE,"HIGH YIELD";#N/A,#N/A,FALSE,"COMB_GRAPHS"}</definedName>
    <definedName name="sjsjsrtjs" localSheetId="16" hidden="1">{#N/A,#N/A,FALSE,"INPUTS";#N/A,#N/A,FALSE,"PROFORMA BSHEET";#N/A,#N/A,FALSE,"COMBINED";#N/A,#N/A,FALSE,"HIGH YIELD";#N/A,#N/A,FALSE,"COMB_GRAPHS"}</definedName>
    <definedName name="sjsjsrtjs" localSheetId="18" hidden="1">{#N/A,#N/A,FALSE,"INPUTS";#N/A,#N/A,FALSE,"PROFORMA BSHEET";#N/A,#N/A,FALSE,"COMBINED";#N/A,#N/A,FALSE,"HIGH YIELD";#N/A,#N/A,FALSE,"COMB_GRAPHS"}</definedName>
    <definedName name="sjsjsrtjs" hidden="1">{#N/A,#N/A,FALSE,"INPUTS";#N/A,#N/A,FALSE,"PROFORMA BSHEET";#N/A,#N/A,FALSE,"COMBINED";#N/A,#N/A,FALSE,"HIGH YIELD";#N/A,#N/A,FALSE,"COMB_GRAPHS"}</definedName>
    <definedName name="sjsrthsrtnds" localSheetId="16" hidden="1">{#N/A,#N/A,FALSE,"INPUTS";#N/A,#N/A,FALSE,"PROFORMA BSHEET";#N/A,#N/A,FALSE,"COMBINED";#N/A,#N/A,FALSE,"ACQUIROR";#N/A,#N/A,FALSE,"TARGET 1";#N/A,#N/A,FALSE,"TARGET 2";#N/A,#N/A,FALSE,"HIGH YIELD";#N/A,#N/A,FALSE,"OVERFUND"}</definedName>
    <definedName name="sjsrthsrtnds" localSheetId="18" hidden="1">{#N/A,#N/A,FALSE,"INPUTS";#N/A,#N/A,FALSE,"PROFORMA BSHEET";#N/A,#N/A,FALSE,"COMBINED";#N/A,#N/A,FALSE,"ACQUIROR";#N/A,#N/A,FALSE,"TARGET 1";#N/A,#N/A,FALSE,"TARGET 2";#N/A,#N/A,FALSE,"HIGH YIELD";#N/A,#N/A,FALSE,"OVERFUND"}</definedName>
    <definedName name="sjsrthsrtnds" hidden="1">{#N/A,#N/A,FALSE,"INPUTS";#N/A,#N/A,FALSE,"PROFORMA BSHEET";#N/A,#N/A,FALSE,"COMBINED";#N/A,#N/A,FALSE,"ACQUIROR";#N/A,#N/A,FALSE,"TARGET 1";#N/A,#N/A,FALSE,"TARGET 2";#N/A,#N/A,FALSE,"HIGH YIELD";#N/A,#N/A,FALSE,"OVERFUND"}</definedName>
    <definedName name="SK">#REF!</definedName>
    <definedName name="skadsk" hidden="1">#REF!</definedName>
    <definedName name="skaldklakdlkad" hidden="1">#REF!</definedName>
    <definedName name="skdj" localSheetId="16" hidden="1">{"Adm_Resumen",#N/A,FALSE,"Administración  General";"Adm_Supuestos",#N/A,FALSE,"Administración  General"}</definedName>
    <definedName name="skdj" localSheetId="18" hidden="1">{"Adm_Resumen",#N/A,FALSE,"Administración  General";"Adm_Supuestos",#N/A,FALSE,"Administración  General"}</definedName>
    <definedName name="skdj" hidden="1">{"Adm_Resumen",#N/A,FALSE,"Administración  General";"Adm_Supuestos",#N/A,FALSE,"Administración  General"}</definedName>
    <definedName name="SKS">#REF!</definedName>
    <definedName name="skstysjs" localSheetId="16" hidden="1">{#N/A,#N/A,FALSE,"INPUTS";#N/A,#N/A,FALSE,"PROFORMA BSHEET";#N/A,#N/A,FALSE,"COMBINED";#N/A,#N/A,FALSE,"ACQUIROR";#N/A,#N/A,FALSE,"TARGET 1";#N/A,#N/A,FALSE,"TARGET 2";#N/A,#N/A,FALSE,"HIGH YIELD";#N/A,#N/A,FALSE,"OVERFUND"}</definedName>
    <definedName name="skstysjs" localSheetId="18" hidden="1">{#N/A,#N/A,FALSE,"INPUTS";#N/A,#N/A,FALSE,"PROFORMA BSHEET";#N/A,#N/A,FALSE,"COMBINED";#N/A,#N/A,FALSE,"ACQUIROR";#N/A,#N/A,FALSE,"TARGET 1";#N/A,#N/A,FALSE,"TARGET 2";#N/A,#N/A,FALSE,"HIGH YIELD";#N/A,#N/A,FALSE,"OVERFUND"}</definedName>
    <definedName name="skstysjs" hidden="1">{#N/A,#N/A,FALSE,"INPUTS";#N/A,#N/A,FALSE,"PROFORMA BSHEET";#N/A,#N/A,FALSE,"COMBINED";#N/A,#N/A,FALSE,"ACQUIROR";#N/A,#N/A,FALSE,"TARGET 1";#N/A,#N/A,FALSE,"TARGET 2";#N/A,#N/A,FALSE,"HIGH YIELD";#N/A,#N/A,FALSE,"OVERFUND"}</definedName>
    <definedName name="slkdfsdf" hidden="1">#REF!</definedName>
    <definedName name="slnBusinessGroup">#REF!</definedName>
    <definedName name="slnCurrentQuarter">#REF!</definedName>
    <definedName name="slnExchangeScenario">#REF!</definedName>
    <definedName name="slnPriceScenario">#REF!</definedName>
    <definedName name="slnViewCurrency">#REF!</definedName>
    <definedName name="slut_på_fil">#REF!</definedName>
    <definedName name="slut_på_fil_other">#REF!</definedName>
    <definedName name="sm">#REF!</definedName>
    <definedName name="snsfgsghas" localSheetId="1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nsfgsghas" localSheetId="1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nsfgsgha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so">#REF!</definedName>
    <definedName name="Sobreprecio_Venta_Acciones_Propias">#REF!</definedName>
    <definedName name="Social">#REF!</definedName>
    <definedName name="Sociedad">#REF!</definedName>
    <definedName name="Sociedades">#REF!</definedName>
    <definedName name="Socio">#REF!</definedName>
    <definedName name="SOCOSUR">#REF!</definedName>
    <definedName name="soft">#REF!</definedName>
    <definedName name="Software">#REF!</definedName>
    <definedName name="SOIQJUSI" localSheetId="16" hidden="1">{#N/A,#N/A,FALSE,"Aging Summary";#N/A,#N/A,FALSE,"Ratio Analysis";#N/A,#N/A,FALSE,"Test 120 Day Accts";#N/A,#N/A,FALSE,"Tickmarks"}</definedName>
    <definedName name="SOIQJUSI" localSheetId="18" hidden="1">{#N/A,#N/A,FALSE,"Aging Summary";#N/A,#N/A,FALSE,"Ratio Analysis";#N/A,#N/A,FALSE,"Test 120 Day Accts";#N/A,#N/A,FALSE,"Tickmarks"}</definedName>
    <definedName name="SOIQJUSI" hidden="1">{#N/A,#N/A,FALSE,"Aging Summary";#N/A,#N/A,FALSE,"Ratio Analysis";#N/A,#N/A,FALSE,"Test 120 Day Accts";#N/A,#N/A,FALSE,"Tickmarks"}</definedName>
    <definedName name="SOIQJUSI_1" localSheetId="16" hidden="1">{#N/A,#N/A,FALSE,"Aging Summary";#N/A,#N/A,FALSE,"Ratio Analysis";#N/A,#N/A,FALSE,"Test 120 Day Accts";#N/A,#N/A,FALSE,"Tickmarks"}</definedName>
    <definedName name="SOIQJUSI_1" localSheetId="18" hidden="1">{#N/A,#N/A,FALSE,"Aging Summary";#N/A,#N/A,FALSE,"Ratio Analysis";#N/A,#N/A,FALSE,"Test 120 Day Accts";#N/A,#N/A,FALSE,"Tickmarks"}</definedName>
    <definedName name="SOIQJUSI_1" hidden="1">{#N/A,#N/A,FALSE,"Aging Summary";#N/A,#N/A,FALSE,"Ratio Analysis";#N/A,#N/A,FALSE,"Test 120 Day Accts";#N/A,#N/A,FALSE,"Tickmarks"}</definedName>
    <definedName name="SOIQJUSI_2" localSheetId="16" hidden="1">{#N/A,#N/A,FALSE,"Aging Summary";#N/A,#N/A,FALSE,"Ratio Analysis";#N/A,#N/A,FALSE,"Test 120 Day Accts";#N/A,#N/A,FALSE,"Tickmarks"}</definedName>
    <definedName name="SOIQJUSI_2" localSheetId="18" hidden="1">{#N/A,#N/A,FALSE,"Aging Summary";#N/A,#N/A,FALSE,"Ratio Analysis";#N/A,#N/A,FALSE,"Test 120 Day Accts";#N/A,#N/A,FALSE,"Tickmarks"}</definedName>
    <definedName name="SOIQJUSI_2" hidden="1">{#N/A,#N/A,FALSE,"Aging Summary";#N/A,#N/A,FALSE,"Ratio Analysis";#N/A,#N/A,FALSE,"Test 120 Day Accts";#N/A,#N/A,FALSE,"Tickmarks"}</definedName>
    <definedName name="SOIQJUSI_3" localSheetId="16" hidden="1">{#N/A,#N/A,FALSE,"Aging Summary";#N/A,#N/A,FALSE,"Ratio Analysis";#N/A,#N/A,FALSE,"Test 120 Day Accts";#N/A,#N/A,FALSE,"Tickmarks"}</definedName>
    <definedName name="SOIQJUSI_3" localSheetId="18" hidden="1">{#N/A,#N/A,FALSE,"Aging Summary";#N/A,#N/A,FALSE,"Ratio Analysis";#N/A,#N/A,FALSE,"Test 120 Day Accts";#N/A,#N/A,FALSE,"Tickmarks"}</definedName>
    <definedName name="SOIQJUSI_3" hidden="1">{#N/A,#N/A,FALSE,"Aging Summary";#N/A,#N/A,FALSE,"Ratio Analysis";#N/A,#N/A,FALSE,"Test 120 Day Accts";#N/A,#N/A,FALSE,"Tickmarks"}</definedName>
    <definedName name="sol">#REF!</definedName>
    <definedName name="solver_adj" hidden="1">#REF!,#REF!</definedName>
    <definedName name="solver_corr" hidden="1">0</definedName>
    <definedName name="solver_drv" hidden="1">1</definedName>
    <definedName name="solver_est" hidden="1">1</definedName>
    <definedName name="solver_eval" hidden="1">1</definedName>
    <definedName name="solver_itr" hidden="1">100</definedName>
    <definedName name="solver_lhs1" hidden="1">#REF!</definedName>
    <definedName name="solver_lin" hidden="1">0</definedName>
    <definedName name="solver_nsim" hidden="1">1</definedName>
    <definedName name="solver_ntri" hidden="1">10000</definedName>
    <definedName name="solver_num" hidden="1">0</definedName>
    <definedName name="solver_nwt" hidden="1">1</definedName>
    <definedName name="solver_opt" hidden="1">#REF!</definedName>
    <definedName name="solver_pre" hidden="1">0.000001</definedName>
    <definedName name="solver_rel1" hidden="1">1</definedName>
    <definedName name="solver_rgen" hidden="1">0</definedName>
    <definedName name="solver_rhs1" hidden="1">70000</definedName>
    <definedName name="solver_rsmp" hidden="1">2</definedName>
    <definedName name="solver_scl" hidden="1">2</definedName>
    <definedName name="solver_seed" hidden="1">0</definedName>
    <definedName name="solver_sho" hidden="1">2</definedName>
    <definedName name="solver_stat" hidden="1">2</definedName>
    <definedName name="solver_strm" hidden="1">0</definedName>
    <definedName name="solver_tim" hidden="1">100</definedName>
    <definedName name="solver_time" hidden="1">0</definedName>
    <definedName name="solver_tmp" hidden="1">70000</definedName>
    <definedName name="solver_tol" hidden="1">0.05</definedName>
    <definedName name="solver_typ" hidden="1">1</definedName>
    <definedName name="solver_val" hidden="1">0</definedName>
    <definedName name="solveri_CPop" hidden="1">"System.Boolean:True"</definedName>
    <definedName name="solvero_CPop" hidden="1">"System.Boolean:True"</definedName>
    <definedName name="SOM">#REF!</definedName>
    <definedName name="soprole">#REF!</definedName>
    <definedName name="sor" hidden="1">#REF!</definedName>
    <definedName name="Sort">#REF!</definedName>
    <definedName name="sort_all">#REF!</definedName>
    <definedName name="sort2" hidden="1">#REF!</definedName>
    <definedName name="sothon" localSheetId="16" hidden="1">{#N/A,#N/A,TRUE,"Invoice"}</definedName>
    <definedName name="sothon" localSheetId="18" hidden="1">{#N/A,#N/A,TRUE,"Invoice"}</definedName>
    <definedName name="sothon" hidden="1">{#N/A,#N/A,TRUE,"Invoice"}</definedName>
    <definedName name="SPATH">"\\192.165.2.24\gutierrezn\"</definedName>
    <definedName name="SPDAT">"12/01/2005"</definedName>
    <definedName name="SPDT2">"20050112"</definedName>
    <definedName name="SpecialPrice" hidden="1">#REF!</definedName>
    <definedName name="SPNAM">"LIB_MG"</definedName>
    <definedName name="SPNMB">"1"</definedName>
    <definedName name="spnpwindpq" localSheetId="16" hidden="1">{"'WEB azoc prov'!$B$85:$L$123"}</definedName>
    <definedName name="spnpwindpq" localSheetId="18" hidden="1">{"'WEB azoc prov'!$B$85:$L$123"}</definedName>
    <definedName name="spnpwindpq" hidden="1">{"'WEB azoc prov'!$B$85:$L$123"}</definedName>
    <definedName name="Sporadic">#REF!</definedName>
    <definedName name="SpotRates">OFFSET(#REF!,0,0,COUNTA(#REF!),9)</definedName>
    <definedName name="SpreadsheetBuilder_1" hidden="1">#REF!</definedName>
    <definedName name="SPSet">"current"</definedName>
    <definedName name="SPTIM">"180622"</definedName>
    <definedName name="SPTM2">"120455"</definedName>
    <definedName name="SPWS_WBID">""</definedName>
    <definedName name="sqsqs" localSheetId="16" hidden="1">{#N/A,#N/A,FALSE,"Aging Summary";#N/A,#N/A,FALSE,"Ratio Analysis";#N/A,#N/A,FALSE,"Test 120 Day Accts";#N/A,#N/A,FALSE,"Tickmarks"}</definedName>
    <definedName name="sqsqs" localSheetId="18" hidden="1">{#N/A,#N/A,FALSE,"Aging Summary";#N/A,#N/A,FALSE,"Ratio Analysis";#N/A,#N/A,FALSE,"Test 120 Day Accts";#N/A,#N/A,FALSE,"Tickmarks"}</definedName>
    <definedName name="sqsqs" hidden="1">{#N/A,#N/A,FALSE,"Aging Summary";#N/A,#N/A,FALSE,"Ratio Analysis";#N/A,#N/A,FALSE,"Test 120 Day Accts";#N/A,#N/A,FALSE,"Tickmarks"}</definedName>
    <definedName name="sqsqs_1" localSheetId="16" hidden="1">{#N/A,#N/A,FALSE,"Aging Summary";#N/A,#N/A,FALSE,"Ratio Analysis";#N/A,#N/A,FALSE,"Test 120 Day Accts";#N/A,#N/A,FALSE,"Tickmarks"}</definedName>
    <definedName name="sqsqs_1" localSheetId="18" hidden="1">{#N/A,#N/A,FALSE,"Aging Summary";#N/A,#N/A,FALSE,"Ratio Analysis";#N/A,#N/A,FALSE,"Test 120 Day Accts";#N/A,#N/A,FALSE,"Tickmarks"}</definedName>
    <definedName name="sqsqs_1" hidden="1">{#N/A,#N/A,FALSE,"Aging Summary";#N/A,#N/A,FALSE,"Ratio Analysis";#N/A,#N/A,FALSE,"Test 120 Day Accts";#N/A,#N/A,FALSE,"Tickmarks"}</definedName>
    <definedName name="sqsqs_2" localSheetId="16" hidden="1">{#N/A,#N/A,FALSE,"Aging Summary";#N/A,#N/A,FALSE,"Ratio Analysis";#N/A,#N/A,FALSE,"Test 120 Day Accts";#N/A,#N/A,FALSE,"Tickmarks"}</definedName>
    <definedName name="sqsqs_2" localSheetId="18" hidden="1">{#N/A,#N/A,FALSE,"Aging Summary";#N/A,#N/A,FALSE,"Ratio Analysis";#N/A,#N/A,FALSE,"Test 120 Day Accts";#N/A,#N/A,FALSE,"Tickmarks"}</definedName>
    <definedName name="sqsqs_2" hidden="1">{#N/A,#N/A,FALSE,"Aging Summary";#N/A,#N/A,FALSE,"Ratio Analysis";#N/A,#N/A,FALSE,"Test 120 Day Accts";#N/A,#N/A,FALSE,"Tickmarks"}</definedName>
    <definedName name="sqsqs_3" localSheetId="16" hidden="1">{#N/A,#N/A,FALSE,"Aging Summary";#N/A,#N/A,FALSE,"Ratio Analysis";#N/A,#N/A,FALSE,"Test 120 Day Accts";#N/A,#N/A,FALSE,"Tickmarks"}</definedName>
    <definedName name="sqsqs_3" localSheetId="18" hidden="1">{#N/A,#N/A,FALSE,"Aging Summary";#N/A,#N/A,FALSE,"Ratio Analysis";#N/A,#N/A,FALSE,"Test 120 Day Accts";#N/A,#N/A,FALSE,"Tickmarks"}</definedName>
    <definedName name="sqsqs_3" hidden="1">{#N/A,#N/A,FALSE,"Aging Summary";#N/A,#N/A,FALSE,"Ratio Analysis";#N/A,#N/A,FALSE,"Test 120 Day Accts";#N/A,#N/A,FALSE,"Tickmarks"}</definedName>
    <definedName name="sr" localSheetId="16" hidden="1">{#N/A,#N/A,TRUE,"Invoice"}</definedName>
    <definedName name="sr" localSheetId="18" hidden="1">{#N/A,#N/A,TRUE,"Invoice"}</definedName>
    <definedName name="sr" hidden="1">{#N/A,#N/A,TRUE,"Invoice"}</definedName>
    <definedName name="SRA" localSheetId="16" hidden="1">{#N/A,#N/A,TRUE,"Invoice"}</definedName>
    <definedName name="SRA" localSheetId="18" hidden="1">{#N/A,#N/A,TRUE,"Invoice"}</definedName>
    <definedName name="SRA" hidden="1">{#N/A,#N/A,TRUE,"Invoice"}</definedName>
    <definedName name="sre" hidden="1">#REF!</definedName>
    <definedName name="sreserhst" localSheetId="16" hidden="1">{#N/A,#N/A,FALSE,"INPUTS";#N/A,#N/A,FALSE,"PROFORMA BSHEET";#N/A,#N/A,FALSE,"COMBINED";#N/A,#N/A,FALSE,"HIGH YIELD";#N/A,#N/A,FALSE,"COMB_GRAPHS"}</definedName>
    <definedName name="sreserhst" localSheetId="18" hidden="1">{#N/A,#N/A,FALSE,"INPUTS";#N/A,#N/A,FALSE,"PROFORMA BSHEET";#N/A,#N/A,FALSE,"COMBINED";#N/A,#N/A,FALSE,"HIGH YIELD";#N/A,#N/A,FALSE,"COMB_GRAPHS"}</definedName>
    <definedName name="sreserhst" hidden="1">{#N/A,#N/A,FALSE,"INPUTS";#N/A,#N/A,FALSE,"PROFORMA BSHEET";#N/A,#N/A,FALSE,"COMBINED";#N/A,#N/A,FALSE,"HIGH YIELD";#N/A,#N/A,FALSE,"COMB_GRAPHS"}</definedName>
    <definedName name="SREUYSRHY" localSheetId="16" hidden="1">{"'Demand Units'!$X$11:$AD$45"}</definedName>
    <definedName name="SREUYSRHY" localSheetId="18" hidden="1">{"'Demand Units'!$X$11:$AD$45"}</definedName>
    <definedName name="SREUYSRHY" hidden="1">{"'Demand Units'!$X$11:$AD$45"}</definedName>
    <definedName name="srgjsgjsjs" localSheetId="16" hidden="1">{#N/A,#N/A,FALSE,"ACQ_GRAPHS";#N/A,#N/A,FALSE,"T_1 GRAPHS";#N/A,#N/A,FALSE,"T_2 GRAPHS";#N/A,#N/A,FALSE,"COMB_GRAPHS"}</definedName>
    <definedName name="srgjsgjsjs" localSheetId="18" hidden="1">{#N/A,#N/A,FALSE,"ACQ_GRAPHS";#N/A,#N/A,FALSE,"T_1 GRAPHS";#N/A,#N/A,FALSE,"T_2 GRAPHS";#N/A,#N/A,FALSE,"COMB_GRAPHS"}</definedName>
    <definedName name="srgjsgjsjs" hidden="1">{#N/A,#N/A,FALSE,"ACQ_GRAPHS";#N/A,#N/A,FALSE,"T_1 GRAPHS";#N/A,#N/A,FALSE,"T_2 GRAPHS";#N/A,#N/A,FALSE,"COMB_GRAPHS"}</definedName>
    <definedName name="srgjsrg" localSheetId="16" hidden="1">{"vi1",#N/A,FALSE,"Financial Statements";"vi2",#N/A,FALSE,"Financial Statements";#N/A,#N/A,FALSE,"DCF"}</definedName>
    <definedName name="srgjsrg" localSheetId="18" hidden="1">{"vi1",#N/A,FALSE,"Financial Statements";"vi2",#N/A,FALSE,"Financial Statements";#N/A,#N/A,FALSE,"DCF"}</definedName>
    <definedName name="srgjsrg" hidden="1">{"vi1",#N/A,FALSE,"Financial Statements";"vi2",#N/A,FALSE,"Financial Statements";#N/A,#N/A,FALSE,"DCF"}</definedName>
    <definedName name="srhser" localSheetId="16" hidden="1">{#N/A,#N/A,FALSE,"ACQ_GRAPHS";#N/A,#N/A,FALSE,"T_1 GRAPHS";#N/A,#N/A,FALSE,"T_2 GRAPHS";#N/A,#N/A,FALSE,"COMB_GRAPHS"}</definedName>
    <definedName name="srhser" localSheetId="18" hidden="1">{#N/A,#N/A,FALSE,"ACQ_GRAPHS";#N/A,#N/A,FALSE,"T_1 GRAPHS";#N/A,#N/A,FALSE,"T_2 GRAPHS";#N/A,#N/A,FALSE,"COMB_GRAPHS"}</definedName>
    <definedName name="srhser" hidden="1">{#N/A,#N/A,FALSE,"ACQ_GRAPHS";#N/A,#N/A,FALSE,"T_1 GRAPHS";#N/A,#N/A,FALSE,"T_2 GRAPHS";#N/A,#N/A,FALSE,"COMB_GRAPHS"}</definedName>
    <definedName name="srhsjsrtjs" localSheetId="16" hidden="1">{#N/A,#N/A,FALSE,"ACQ_GRAPHS";#N/A,#N/A,FALSE,"T_1 GRAPHS";#N/A,#N/A,FALSE,"T_2 GRAPHS";#N/A,#N/A,FALSE,"COMB_GRAPHS"}</definedName>
    <definedName name="srhsjsrtjs" localSheetId="18" hidden="1">{#N/A,#N/A,FALSE,"ACQ_GRAPHS";#N/A,#N/A,FALSE,"T_1 GRAPHS";#N/A,#N/A,FALSE,"T_2 GRAPHS";#N/A,#N/A,FALSE,"COMB_GRAPHS"}</definedName>
    <definedName name="srhsjsrtjs" hidden="1">{#N/A,#N/A,FALSE,"ACQ_GRAPHS";#N/A,#N/A,FALSE,"T_1 GRAPHS";#N/A,#N/A,FALSE,"T_2 GRAPHS";#N/A,#N/A,FALSE,"COMB_GRAPHS"}</definedName>
    <definedName name="SRHYTWH" localSheetId="16" hidden="1">{"'Demand Units'!$X$11:$AD$45"}</definedName>
    <definedName name="SRHYTWH" localSheetId="18" hidden="1">{"'Demand Units'!$X$11:$AD$45"}</definedName>
    <definedName name="SRHYTWH" hidden="1">{"'Demand Units'!$X$11:$AD$45"}</definedName>
    <definedName name="srjgjsrjg" localSheetId="16" hidden="1">{"vi1",#N/A,FALSE,"Financial Statements";"vi2",#N/A,FALSE,"Financial Statements";#N/A,#N/A,FALSE,"DCF"}</definedName>
    <definedName name="srjgjsrjg" localSheetId="18" hidden="1">{"vi1",#N/A,FALSE,"Financial Statements";"vi2",#N/A,FALSE,"Financial Statements";#N/A,#N/A,FALSE,"DCF"}</definedName>
    <definedName name="srjgjsrjg" hidden="1">{"vi1",#N/A,FALSE,"Financial Statements";"vi2",#N/A,FALSE,"Financial Statements";#N/A,#N/A,FALSE,"DCF"}</definedName>
    <definedName name="srnsgjsj" localSheetId="16" hidden="1">{"vi1",#N/A,FALSE,"Financial Statements";"vi2",#N/A,FALSE,"Financial Statements";#N/A,#N/A,FALSE,"DCF"}</definedName>
    <definedName name="srnsgjsj" localSheetId="18" hidden="1">{"vi1",#N/A,FALSE,"Financial Statements";"vi2",#N/A,FALSE,"Financial Statements";#N/A,#N/A,FALSE,"DCF"}</definedName>
    <definedName name="srnsgjsj" hidden="1">{"vi1",#N/A,FALSE,"Financial Statements";"vi2",#N/A,FALSE,"Financial Statements";#N/A,#N/A,FALSE,"DCF"}</definedName>
    <definedName name="srsrv" localSheetId="16" hidden="1">{#N/A,#N/A,FALSE,"Sc_supu";#N/A,#N/A,FALSE,"Sc_indi";#N/A,#N/A,FALSE,"Sc_fluj";#N/A,#N/A,FALSE,"C-Fijos";#N/A,#N/A,FALSE,"Sc_cova";#N/A,#N/A,FALSE,"Sc_inve";#N/A,#N/A,FALSE,"Sc_taca";#N/A,#N/A,FALSE,"Person";#N/A,#N/A,FALSE,"Sc_24me";#N/A,#N/A,FALSE,"Cap_trabaj"}</definedName>
    <definedName name="srsrv" localSheetId="18" hidden="1">{#N/A,#N/A,FALSE,"Sc_supu";#N/A,#N/A,FALSE,"Sc_indi";#N/A,#N/A,FALSE,"Sc_fluj";#N/A,#N/A,FALSE,"C-Fijos";#N/A,#N/A,FALSE,"Sc_cova";#N/A,#N/A,FALSE,"Sc_inve";#N/A,#N/A,FALSE,"Sc_taca";#N/A,#N/A,FALSE,"Person";#N/A,#N/A,FALSE,"Sc_24me";#N/A,#N/A,FALSE,"Cap_trabaj"}</definedName>
    <definedName name="srsrv" hidden="1">{#N/A,#N/A,FALSE,"Sc_supu";#N/A,#N/A,FALSE,"Sc_indi";#N/A,#N/A,FALSE,"Sc_fluj";#N/A,#N/A,FALSE,"C-Fijos";#N/A,#N/A,FALSE,"Sc_cova";#N/A,#N/A,FALSE,"Sc_inve";#N/A,#N/A,FALSE,"Sc_taca";#N/A,#N/A,FALSE,"Person";#N/A,#N/A,FALSE,"Sc_24me";#N/A,#N/A,FALSE,"Cap_trabaj"}</definedName>
    <definedName name="SRTHRWHY" localSheetId="16" hidden="1">{"'Demand Units'!$X$11:$AD$45"}</definedName>
    <definedName name="SRTHRWHY" localSheetId="18" hidden="1">{"'Demand Units'!$X$11:$AD$45"}</definedName>
    <definedName name="SRTHRWHY" hidden="1">{"'Demand Units'!$X$11:$AD$45"}</definedName>
    <definedName name="srtjsrtjsrt" localSheetId="16" hidden="1">{#N/A,#N/A,FALSE,"INPUTS";#N/A,#N/A,FALSE,"PROFORMA BSHEET";#N/A,#N/A,FALSE,"COMBINED";#N/A,#N/A,FALSE,"ACQUIROR";#N/A,#N/A,FALSE,"TARGET 1";#N/A,#N/A,FALSE,"TARGET 2";#N/A,#N/A,FALSE,"HIGH YIELD";#N/A,#N/A,FALSE,"OVERFUND"}</definedName>
    <definedName name="srtjsrtjsrt" localSheetId="18" hidden="1">{#N/A,#N/A,FALSE,"INPUTS";#N/A,#N/A,FALSE,"PROFORMA BSHEET";#N/A,#N/A,FALSE,"COMBINED";#N/A,#N/A,FALSE,"ACQUIROR";#N/A,#N/A,FALSE,"TARGET 1";#N/A,#N/A,FALSE,"TARGET 2";#N/A,#N/A,FALSE,"HIGH YIELD";#N/A,#N/A,FALSE,"OVERFUND"}</definedName>
    <definedName name="srtjsrtjsrt" hidden="1">{#N/A,#N/A,FALSE,"INPUTS";#N/A,#N/A,FALSE,"PROFORMA BSHEET";#N/A,#N/A,FALSE,"COMBINED";#N/A,#N/A,FALSE,"ACQUIROR";#N/A,#N/A,FALSE,"TARGET 1";#N/A,#N/A,FALSE,"TARGET 2";#N/A,#N/A,FALSE,"HIGH YIELD";#N/A,#N/A,FALSE,"OVERFUND"}</definedName>
    <definedName name="srtjsrtjsrtjs" localSheetId="16" hidden="1">{#N/A,#N/A,FALSE,"ACQ_GRAPHS";#N/A,#N/A,FALSE,"T_1 GRAPHS";#N/A,#N/A,FALSE,"T_2 GRAPHS";#N/A,#N/A,FALSE,"COMB_GRAPHS"}</definedName>
    <definedName name="srtjsrtjsrtjs" localSheetId="18" hidden="1">{#N/A,#N/A,FALSE,"ACQ_GRAPHS";#N/A,#N/A,FALSE,"T_1 GRAPHS";#N/A,#N/A,FALSE,"T_2 GRAPHS";#N/A,#N/A,FALSE,"COMB_GRAPHS"}</definedName>
    <definedName name="srtjsrtjsrtjs" hidden="1">{#N/A,#N/A,FALSE,"ACQ_GRAPHS";#N/A,#N/A,FALSE,"T_1 GRAPHS";#N/A,#N/A,FALSE,"T_2 GRAPHS";#N/A,#N/A,FALSE,"COMB_GRAPHS"}</definedName>
    <definedName name="SRTUWHSBWR" localSheetId="16" hidden="1">{"'Demand Units'!$X$11:$AD$45"}</definedName>
    <definedName name="SRTUWHSBWR" localSheetId="18" hidden="1">{"'Demand Units'!$X$11:$AD$45"}</definedName>
    <definedName name="SRTUWHSBWR" hidden="1">{"'Demand Units'!$X$11:$AD$45"}</definedName>
    <definedName name="SRTUYRHT" localSheetId="16" hidden="1">{"'Demand Units'!$X$11:$AD$45"}</definedName>
    <definedName name="SRTUYRHT" localSheetId="18" hidden="1">{"'Demand Units'!$X$11:$AD$45"}</definedName>
    <definedName name="SRTUYRHT" hidden="1">{"'Demand Units'!$X$11:$AD$45"}</definedName>
    <definedName name="SS" localSheetId="16" hidden="1">{#N/A,#N/A,TRUE,"MEMO";#N/A,#N/A,TRUE,"PARAMETROS";#N/A,#N/A,TRUE,"RLI ";#N/A,#N/A,TRUE,"IMPTO.DET.";#N/A,#N/A,TRUE,"FUT-FUNT";#N/A,#N/A,TRUE,"CPI-PATR.";#N/A,#N/A,TRUE,"CM CPI";#N/A,#N/A,TRUE,"PROV";#N/A,#N/A,TRUE,"A FIJO";#N/A,#N/A,TRUE,"LEASING";#N/A,#N/A,TRUE,"VPP";#N/A,#N/A,TRUE,"PPM";#N/A,#N/A,TRUE,"OTROS"}</definedName>
    <definedName name="SS" localSheetId="18" hidden="1">{#N/A,#N/A,TRUE,"MEMO";#N/A,#N/A,TRUE,"PARAMETROS";#N/A,#N/A,TRUE,"RLI ";#N/A,#N/A,TRUE,"IMPTO.DET.";#N/A,#N/A,TRUE,"FUT-FUNT";#N/A,#N/A,TRUE,"CPI-PATR.";#N/A,#N/A,TRUE,"CM CPI";#N/A,#N/A,TRUE,"PROV";#N/A,#N/A,TRUE,"A FIJO";#N/A,#N/A,TRUE,"LEASING";#N/A,#N/A,TRUE,"VPP";#N/A,#N/A,TRUE,"PPM";#N/A,#N/A,TRUE,"OTROS"}</definedName>
    <definedName name="SS" hidden="1">{#N/A,#N/A,TRUE,"MEMO";#N/A,#N/A,TRUE,"PARAMETROS";#N/A,#N/A,TRUE,"RLI ";#N/A,#N/A,TRUE,"IMPTO.DET.";#N/A,#N/A,TRUE,"FUT-FUNT";#N/A,#N/A,TRUE,"CPI-PATR.";#N/A,#N/A,TRUE,"CM CPI";#N/A,#N/A,TRUE,"PROV";#N/A,#N/A,TRUE,"A FIJO";#N/A,#N/A,TRUE,"LEASING";#N/A,#N/A,TRUE,"VPP";#N/A,#N/A,TRUE,"PPM";#N/A,#N/A,TRUE,"OTROS"}</definedName>
    <definedName name="SS_1" localSheetId="16" hidden="1">{#N/A,#N/A,TRUE,"MEMO";#N/A,#N/A,TRUE,"PARAMETROS";#N/A,#N/A,TRUE,"RLI ";#N/A,#N/A,TRUE,"IMPTO.DET.";#N/A,#N/A,TRUE,"FUT-FUNT";#N/A,#N/A,TRUE,"CPI-PATR.";#N/A,#N/A,TRUE,"CM CPI";#N/A,#N/A,TRUE,"PROV";#N/A,#N/A,TRUE,"A FIJO";#N/A,#N/A,TRUE,"LEASING";#N/A,#N/A,TRUE,"VPP";#N/A,#N/A,TRUE,"PPM";#N/A,#N/A,TRUE,"OTROS"}</definedName>
    <definedName name="SS_1" localSheetId="18" hidden="1">{#N/A,#N/A,TRUE,"MEMO";#N/A,#N/A,TRUE,"PARAMETROS";#N/A,#N/A,TRUE,"RLI ";#N/A,#N/A,TRUE,"IMPTO.DET.";#N/A,#N/A,TRUE,"FUT-FUNT";#N/A,#N/A,TRUE,"CPI-PATR.";#N/A,#N/A,TRUE,"CM CPI";#N/A,#N/A,TRUE,"PROV";#N/A,#N/A,TRUE,"A FIJO";#N/A,#N/A,TRUE,"LEASING";#N/A,#N/A,TRUE,"VPP";#N/A,#N/A,TRUE,"PPM";#N/A,#N/A,TRUE,"OTROS"}</definedName>
    <definedName name="SS_1" hidden="1">{#N/A,#N/A,TRUE,"MEMO";#N/A,#N/A,TRUE,"PARAMETROS";#N/A,#N/A,TRUE,"RLI ";#N/A,#N/A,TRUE,"IMPTO.DET.";#N/A,#N/A,TRUE,"FUT-FUNT";#N/A,#N/A,TRUE,"CPI-PATR.";#N/A,#N/A,TRUE,"CM CPI";#N/A,#N/A,TRUE,"PROV";#N/A,#N/A,TRUE,"A FIJO";#N/A,#N/A,TRUE,"LEASING";#N/A,#N/A,TRUE,"VPP";#N/A,#N/A,TRUE,"PPM";#N/A,#N/A,TRUE,"OTROS"}</definedName>
    <definedName name="SS_2" localSheetId="16" hidden="1">{#N/A,#N/A,TRUE,"MEMO";#N/A,#N/A,TRUE,"PARAMETROS";#N/A,#N/A,TRUE,"RLI ";#N/A,#N/A,TRUE,"IMPTO.DET.";#N/A,#N/A,TRUE,"FUT-FUNT";#N/A,#N/A,TRUE,"CPI-PATR.";#N/A,#N/A,TRUE,"CM CPI";#N/A,#N/A,TRUE,"PROV";#N/A,#N/A,TRUE,"A FIJO";#N/A,#N/A,TRUE,"LEASING";#N/A,#N/A,TRUE,"VPP";#N/A,#N/A,TRUE,"PPM";#N/A,#N/A,TRUE,"OTROS"}</definedName>
    <definedName name="SS_2" localSheetId="18" hidden="1">{#N/A,#N/A,TRUE,"MEMO";#N/A,#N/A,TRUE,"PARAMETROS";#N/A,#N/A,TRUE,"RLI ";#N/A,#N/A,TRUE,"IMPTO.DET.";#N/A,#N/A,TRUE,"FUT-FUNT";#N/A,#N/A,TRUE,"CPI-PATR.";#N/A,#N/A,TRUE,"CM CPI";#N/A,#N/A,TRUE,"PROV";#N/A,#N/A,TRUE,"A FIJO";#N/A,#N/A,TRUE,"LEASING";#N/A,#N/A,TRUE,"VPP";#N/A,#N/A,TRUE,"PPM";#N/A,#N/A,TRUE,"OTROS"}</definedName>
    <definedName name="SS_2" hidden="1">{#N/A,#N/A,TRUE,"MEMO";#N/A,#N/A,TRUE,"PARAMETROS";#N/A,#N/A,TRUE,"RLI ";#N/A,#N/A,TRUE,"IMPTO.DET.";#N/A,#N/A,TRUE,"FUT-FUNT";#N/A,#N/A,TRUE,"CPI-PATR.";#N/A,#N/A,TRUE,"CM CPI";#N/A,#N/A,TRUE,"PROV";#N/A,#N/A,TRUE,"A FIJO";#N/A,#N/A,TRUE,"LEASING";#N/A,#N/A,TRUE,"VPP";#N/A,#N/A,TRUE,"PPM";#N/A,#N/A,TRUE,"OTROS"}</definedName>
    <definedName name="SS_3" localSheetId="16" hidden="1">{#N/A,#N/A,TRUE,"MEMO";#N/A,#N/A,TRUE,"PARAMETROS";#N/A,#N/A,TRUE,"RLI ";#N/A,#N/A,TRUE,"IMPTO.DET.";#N/A,#N/A,TRUE,"FUT-FUNT";#N/A,#N/A,TRUE,"CPI-PATR.";#N/A,#N/A,TRUE,"CM CPI";#N/A,#N/A,TRUE,"PROV";#N/A,#N/A,TRUE,"A FIJO";#N/A,#N/A,TRUE,"LEASING";#N/A,#N/A,TRUE,"VPP";#N/A,#N/A,TRUE,"PPM";#N/A,#N/A,TRUE,"OTROS"}</definedName>
    <definedName name="SS_3" localSheetId="18" hidden="1">{#N/A,#N/A,TRUE,"MEMO";#N/A,#N/A,TRUE,"PARAMETROS";#N/A,#N/A,TRUE,"RLI ";#N/A,#N/A,TRUE,"IMPTO.DET.";#N/A,#N/A,TRUE,"FUT-FUNT";#N/A,#N/A,TRUE,"CPI-PATR.";#N/A,#N/A,TRUE,"CM CPI";#N/A,#N/A,TRUE,"PROV";#N/A,#N/A,TRUE,"A FIJO";#N/A,#N/A,TRUE,"LEASING";#N/A,#N/A,TRUE,"VPP";#N/A,#N/A,TRUE,"PPM";#N/A,#N/A,TRUE,"OTROS"}</definedName>
    <definedName name="SS_3" hidden="1">{#N/A,#N/A,TRUE,"MEMO";#N/A,#N/A,TRUE,"PARAMETROS";#N/A,#N/A,TRUE,"RLI ";#N/A,#N/A,TRUE,"IMPTO.DET.";#N/A,#N/A,TRUE,"FUT-FUNT";#N/A,#N/A,TRUE,"CPI-PATR.";#N/A,#N/A,TRUE,"CM CPI";#N/A,#N/A,TRUE,"PROV";#N/A,#N/A,TRUE,"A FIJO";#N/A,#N/A,TRUE,"LEASING";#N/A,#N/A,TRUE,"VPP";#N/A,#N/A,TRUE,"PPM";#N/A,#N/A,TRUE,"OTROS"}</definedName>
    <definedName name="SSASASA" localSheetId="16" hidden="1">{"'WEB azoc prov'!$B$85:$L$123"}</definedName>
    <definedName name="SSASASA" localSheetId="18" hidden="1">{"'WEB azoc prov'!$B$85:$L$123"}</definedName>
    <definedName name="SSASASA" hidden="1">{"'WEB azoc prov'!$B$85:$L$123"}</definedName>
    <definedName name="ssd">#REF!</definedName>
    <definedName name="ssdd" hidden="1">#REF!</definedName>
    <definedName name="ssdsd" localSheetId="16" hidden="1">{"'Demand Units'!$Z$2:$AF$53"}</definedName>
    <definedName name="ssdsd" localSheetId="18" hidden="1">{"'Demand Units'!$Z$2:$AF$53"}</definedName>
    <definedName name="ssdsd" hidden="1">{"'Demand Units'!$Z$2:$AF$53"}</definedName>
    <definedName name="ssijiojlkj">#REF!</definedName>
    <definedName name="sslkjasl" localSheetId="16"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sslkjasl" localSheetId="18"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sslkjasl"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SSS" localSheetId="16" hidden="1">{#N/A,#N/A,FALSE,"Aging Summary";#N/A,#N/A,FALSE,"Ratio Analysis";#N/A,#N/A,FALSE,"Test 120 Day Accts";#N/A,#N/A,FALSE,"Tickmarks"}</definedName>
    <definedName name="SSS" localSheetId="18" hidden="1">{#N/A,#N/A,FALSE,"Aging Summary";#N/A,#N/A,FALSE,"Ratio Analysis";#N/A,#N/A,FALSE,"Test 120 Day Accts";#N/A,#N/A,FALSE,"Tickmarks"}</definedName>
    <definedName name="SSS" hidden="1">{#N/A,#N/A,FALSE,"Aging Summary";#N/A,#N/A,FALSE,"Ratio Analysis";#N/A,#N/A,FALSE,"Test 120 Day Accts";#N/A,#N/A,FALSE,"Tickmarks"}</definedName>
    <definedName name="sssa" localSheetId="16" hidden="1">{#N/A,#N/A,FALSE,"bs_cons";#N/A,#N/A,FALSE,"bs_grup";#N/A,#N/A,FALSE,"bs_umpl";#N/A,#N/A,FALSE,"bs_bim";#N/A,#N/A,FALSE,"bs_bdb";#N/A,#N/A,FALSE,"bs_mq32";#N/A,#N/A,FALSE,"bs_bsrl"}</definedName>
    <definedName name="sssa" localSheetId="18" hidden="1">{#N/A,#N/A,FALSE,"bs_cons";#N/A,#N/A,FALSE,"bs_grup";#N/A,#N/A,FALSE,"bs_umpl";#N/A,#N/A,FALSE,"bs_bim";#N/A,#N/A,FALSE,"bs_bdb";#N/A,#N/A,FALSE,"bs_mq32";#N/A,#N/A,FALSE,"bs_bsrl"}</definedName>
    <definedName name="sssa" hidden="1">{#N/A,#N/A,FALSE,"bs_cons";#N/A,#N/A,FALSE,"bs_grup";#N/A,#N/A,FALSE,"bs_umpl";#N/A,#N/A,FALSE,"bs_bim";#N/A,#N/A,FALSE,"bs_bdb";#N/A,#N/A,FALSE,"bs_mq32";#N/A,#N/A,FALSE,"bs_bsrl"}</definedName>
    <definedName name="ssss" hidden="1">#REF!</definedName>
    <definedName name="sssse" localSheetId="16" hidden="1">{#N/A,#N/A,FALSE,"Aging Summary";#N/A,#N/A,FALSE,"Ratio Analysis";#N/A,#N/A,FALSE,"Test 120 Day Accts";#N/A,#N/A,FALSE,"Tickmarks"}</definedName>
    <definedName name="sssse" localSheetId="18" hidden="1">{#N/A,#N/A,FALSE,"Aging Summary";#N/A,#N/A,FALSE,"Ratio Analysis";#N/A,#N/A,FALSE,"Test 120 Day Accts";#N/A,#N/A,FALSE,"Tickmarks"}</definedName>
    <definedName name="sssse" hidden="1">{#N/A,#N/A,FALSE,"Aging Summary";#N/A,#N/A,FALSE,"Ratio Analysis";#N/A,#N/A,FALSE,"Test 120 Day Accts";#N/A,#N/A,FALSE,"Tickmarks"}</definedName>
    <definedName name="SSSSS" localSheetId="16" hidden="1">{#N/A,#N/A,FALSE,"Aging Summary";#N/A,#N/A,FALSE,"Ratio Analysis";#N/A,#N/A,FALSE,"Test 120 Day Accts";#N/A,#N/A,FALSE,"Tickmarks"}</definedName>
    <definedName name="SSSSS" localSheetId="18" hidden="1">{#N/A,#N/A,FALSE,"Aging Summary";#N/A,#N/A,FALSE,"Ratio Analysis";#N/A,#N/A,FALSE,"Test 120 Day Accts";#N/A,#N/A,FALSE,"Tickmarks"}</definedName>
    <definedName name="SSSSS" hidden="1">{#N/A,#N/A,FALSE,"Aging Summary";#N/A,#N/A,FALSE,"Ratio Analysis";#N/A,#N/A,FALSE,"Test 120 Day Accts";#N/A,#N/A,FALSE,"Tickmarks"}</definedName>
    <definedName name="ssssss">#REF!</definedName>
    <definedName name="SSSSSSDDDDDFFFFFFFFFFFFFFFFFFFFFFFFFFFFFFFFFFF" hidden="1">#REF!</definedName>
    <definedName name="sssssss" localSheetId="16" hidden="1">{#N/A,#N/A,FALSE,"PERSONAL";#N/A,#N/A,FALSE,"explotación";#N/A,#N/A,FALSE,"generales"}</definedName>
    <definedName name="sssssss" localSheetId="18" hidden="1">{#N/A,#N/A,FALSE,"PERSONAL";#N/A,#N/A,FALSE,"explotación";#N/A,#N/A,FALSE,"generales"}</definedName>
    <definedName name="sssssss" hidden="1">{#N/A,#N/A,FALSE,"PERSONAL";#N/A,#N/A,FALSE,"explotación";#N/A,#N/A,FALSE,"generales"}</definedName>
    <definedName name="sssssssss" localSheetId="16" hidden="1">{"'WEB azoc prov'!$B$85:$L$123"}</definedName>
    <definedName name="sssssssss" localSheetId="18" hidden="1">{"'WEB azoc prov'!$B$85:$L$123"}</definedName>
    <definedName name="sssssssss" hidden="1">{"'WEB azoc prov'!$B$85:$L$123"}</definedName>
    <definedName name="ssssssssssss" localSheetId="16" hidden="1">{#N/A,#N/A,TRUE,"ComparativoII"}</definedName>
    <definedName name="ssssssssssss" localSheetId="18" hidden="1">{#N/A,#N/A,TRUE,"ComparativoII"}</definedName>
    <definedName name="ssssssssssss" hidden="1">{#N/A,#N/A,TRUE,"ComparativoII"}</definedName>
    <definedName name="ssssssssssssss" localSheetId="16" hidden="1">{#N/A,#N/A,FALSE,"Aging Summary";#N/A,#N/A,FALSE,"Ratio Analysis";#N/A,#N/A,FALSE,"Test 120 Day Accts";#N/A,#N/A,FALSE,"Tickmarks"}</definedName>
    <definedName name="ssssssssssssss" localSheetId="18" hidden="1">{#N/A,#N/A,FALSE,"Aging Summary";#N/A,#N/A,FALSE,"Ratio Analysis";#N/A,#N/A,FALSE,"Test 120 Day Accts";#N/A,#N/A,FALSE,"Tickmarks"}</definedName>
    <definedName name="ssssssssssssss" hidden="1">{#N/A,#N/A,FALSE,"Aging Summary";#N/A,#N/A,FALSE,"Ratio Analysis";#N/A,#N/A,FALSE,"Test 120 Day Accts";#N/A,#N/A,FALSE,"Tickmarks"}</definedName>
    <definedName name="sssssssssssssssssssssssssssssss">#REF!</definedName>
    <definedName name="sssssssssssssssssssssssssssssssss">#REF!</definedName>
    <definedName name="ssssssssssssssssssssssssssssssssssssssss" localSheetId="16" hidden="1">{#N/A,#N/A,FALSE,"Aging Summary";#N/A,#N/A,FALSE,"Ratio Analysis";#N/A,#N/A,FALSE,"Test 120 Day Accts";#N/A,#N/A,FALSE,"Tickmarks"}</definedName>
    <definedName name="ssssssssssssssssssssssssssssssssssssssss" localSheetId="18" hidden="1">{#N/A,#N/A,FALSE,"Aging Summary";#N/A,#N/A,FALSE,"Ratio Analysis";#N/A,#N/A,FALSE,"Test 120 Day Accts";#N/A,#N/A,FALSE,"Tickmarks"}</definedName>
    <definedName name="ssssssssssssssssssssssssssssssssssssssss" hidden="1">{#N/A,#N/A,FALSE,"Aging Summary";#N/A,#N/A,FALSE,"Ratio Analysis";#N/A,#N/A,FALSE,"Test 120 Day Accts";#N/A,#N/A,FALSE,"Tickmarks"}</definedName>
    <definedName name="ssssxs" localSheetId="16" hidden="1">{"ProspettoImposte",#N/A,FALSE,"Prospetto imposte"}</definedName>
    <definedName name="ssssxs" localSheetId="18" hidden="1">{"ProspettoImposte",#N/A,FALSE,"Prospetto imposte"}</definedName>
    <definedName name="ssssxs" hidden="1">{"ProspettoImposte",#N/A,FALSE,"Prospetto imposte"}</definedName>
    <definedName name="ssy" hidden="1">#REF!</definedName>
    <definedName name="ST" localSheetId="16" hidden="1">{#N/A,#N/A,FALSE,"4C0696";#N/A,#N/A,FALSE,"1B1193";#N/A,#N/A,FALSE,"TABLA";#N/A,#N/A,FALSE,"INST RTA FIJA"}</definedName>
    <definedName name="ST" localSheetId="18" hidden="1">{#N/A,#N/A,FALSE,"4C0696";#N/A,#N/A,FALSE,"1B1193";#N/A,#N/A,FALSE,"TABLA";#N/A,#N/A,FALSE,"INST RTA FIJA"}</definedName>
    <definedName name="ST" hidden="1">{#N/A,#N/A,FALSE,"4C0696";#N/A,#N/A,FALSE,"1B1193";#N/A,#N/A,FALSE,"TABLA";#N/A,#N/A,FALSE,"INST RTA FIJA"}</definedName>
    <definedName name="ST2B">#REF!</definedName>
    <definedName name="ST2C">#REF!</definedName>
    <definedName name="star" hidden="1">#REF!</definedName>
    <definedName name="START">#REF!</definedName>
    <definedName name="startFPOV">#REF!</definedName>
    <definedName name="startup">#REF!</definedName>
    <definedName name="STATE">"*READY"</definedName>
    <definedName name="STATISTIC">#REF!</definedName>
    <definedName name="std">#REF!</definedName>
    <definedName name="steet" localSheetId="16" hidden="1">{#N/A,#N/A,FALSE,"4C0696";#N/A,#N/A,FALSE,"1B1193";#N/A,#N/A,FALSE,"TABLA";#N/A,#N/A,FALSE,"INST RTA FIJA"}</definedName>
    <definedName name="steet" localSheetId="18" hidden="1">{#N/A,#N/A,FALSE,"4C0696";#N/A,#N/A,FALSE,"1B1193";#N/A,#N/A,FALSE,"TABLA";#N/A,#N/A,FALSE,"INST RTA FIJA"}</definedName>
    <definedName name="steet" hidden="1">{#N/A,#N/A,FALSE,"4C0696";#N/A,#N/A,FALSE,"1B1193";#N/A,#N/A,FALSE,"TABLA";#N/A,#N/A,FALSE,"INST RTA FIJA"}</definedName>
    <definedName name="STERLINE">#REF!</definedName>
    <definedName name="STGGHGTTH" localSheetId="16" hidden="1">{"'WEB azoc prov'!$B$85:$L$123"}</definedName>
    <definedName name="STGGHGTTH" localSheetId="18" hidden="1">{"'WEB azoc prov'!$B$85:$L$123"}</definedName>
    <definedName name="STGGHGTTH" hidden="1">{"'WEB azoc prov'!$B$85:$L$123"}</definedName>
    <definedName name="stgo">#REF!</definedName>
    <definedName name="sthkshkshk" localSheetId="16" hidden="1">{#N/A,#N/A,FALSE,"INPUTS";#N/A,#N/A,FALSE,"PROFORMA BSHEET";#N/A,#N/A,FALSE,"COMBINED";#N/A,#N/A,FALSE,"ACQUIROR";#N/A,#N/A,FALSE,"TARGET 1";#N/A,#N/A,FALSE,"TARGET 2";#N/A,#N/A,FALSE,"HIGH YIELD";#N/A,#N/A,FALSE,"OVERFUND"}</definedName>
    <definedName name="sthkshkshk" localSheetId="18" hidden="1">{#N/A,#N/A,FALSE,"INPUTS";#N/A,#N/A,FALSE,"PROFORMA BSHEET";#N/A,#N/A,FALSE,"COMBINED";#N/A,#N/A,FALSE,"ACQUIROR";#N/A,#N/A,FALSE,"TARGET 1";#N/A,#N/A,FALSE,"TARGET 2";#N/A,#N/A,FALSE,"HIGH YIELD";#N/A,#N/A,FALSE,"OVERFUND"}</definedName>
    <definedName name="sthkshkshk" hidden="1">{#N/A,#N/A,FALSE,"INPUTS";#N/A,#N/A,FALSE,"PROFORMA BSHEET";#N/A,#N/A,FALSE,"COMBINED";#N/A,#N/A,FALSE,"ACQUIROR";#N/A,#N/A,FALSE,"TARGET 1";#N/A,#N/A,FALSE,"TARGET 2";#N/A,#N/A,FALSE,"HIGH YIELD";#N/A,#N/A,FALSE,"OVERFUND"}</definedName>
    <definedName name="stksthkstyk" localSheetId="16" hidden="1">{#N/A,#N/A,FALSE,"Valuation Assumptions";#N/A,#N/A,FALSE,"Summary";#N/A,#N/A,FALSE,"DCF";#N/A,#N/A,FALSE,"Valuation";#N/A,#N/A,FALSE,"WACC";#N/A,#N/A,FALSE,"UBVH";#N/A,#N/A,FALSE,"Free Cash Flow"}</definedName>
    <definedName name="stksthkstyk" localSheetId="18" hidden="1">{#N/A,#N/A,FALSE,"Valuation Assumptions";#N/A,#N/A,FALSE,"Summary";#N/A,#N/A,FALSE,"DCF";#N/A,#N/A,FALSE,"Valuation";#N/A,#N/A,FALSE,"WACC";#N/A,#N/A,FALSE,"UBVH";#N/A,#N/A,FALSE,"Free Cash Flow"}</definedName>
    <definedName name="stksthkstyk" hidden="1">{#N/A,#N/A,FALSE,"Valuation Assumptions";#N/A,#N/A,FALSE,"Summary";#N/A,#N/A,FALSE,"DCF";#N/A,#N/A,FALSE,"Valuation";#N/A,#N/A,FALSE,"WACC";#N/A,#N/A,FALSE,"UBVH";#N/A,#N/A,FALSE,"Free Cash Flow"}</definedName>
    <definedName name="stock">#REF!</definedName>
    <definedName name="STRAT_VS_ACTUAL">#REF!</definedName>
    <definedName name="Stub" hidden="1">#REF!</definedName>
    <definedName name="Stub_Header1" hidden="1">#REF!</definedName>
    <definedName name="Stub_Header2" hidden="1">#REF!</definedName>
    <definedName name="Stub_Header3" hidden="1">#REF!</definedName>
    <definedName name="sub" localSheetId="16" hidden="1">{#N/A,#N/A,FALSE,"Aging Summary";#N/A,#N/A,FALSE,"Ratio Analysis";#N/A,#N/A,FALSE,"Test 120 Day Accts";#N/A,#N/A,FALSE,"Tickmarks"}</definedName>
    <definedName name="sub" localSheetId="18" hidden="1">{#N/A,#N/A,FALSE,"Aging Summary";#N/A,#N/A,FALSE,"Ratio Analysis";#N/A,#N/A,FALSE,"Test 120 Day Accts";#N/A,#N/A,FALSE,"Tickmarks"}</definedName>
    <definedName name="sub" hidden="1">{#N/A,#N/A,FALSE,"Aging Summary";#N/A,#N/A,FALSE,"Ratio Analysis";#N/A,#N/A,FALSE,"Test 120 Day Accts";#N/A,#N/A,FALSE,"Tickmarks"}</definedName>
    <definedName name="SUBA">#REF!</definedName>
    <definedName name="SUBCTA">#REF!</definedName>
    <definedName name="subtotales">#REF!,#REF!,#REF!,#REF!,#REF!,#REF!,#REF!,#REF!,#REF!,#REF!,#REF!,#REF!,#REF!,#REF!,#REF!,#REF!,#REF!,#REF!,#REF!,#REF!,#REF!,#REF!,#REF!,#REF!,#REF!,#REF!,#REF!,#REF!,#REF!,#REF!,#REF!,#REF!,#REF!,#REF!,#REF!,#REF!,#REF!,#REF!</definedName>
    <definedName name="SUCURS">#REF!</definedName>
    <definedName name="SUCURSALES">#REF!</definedName>
    <definedName name="Sue" hidden="1">#REF!</definedName>
    <definedName name="sueldo_uf_m">#REF!</definedName>
    <definedName name="Sueldos_Pagados__Benef._a_los_Empl._Y_otras">#REF!</definedName>
    <definedName name="Sueldos_y_Beneficios_por_Pagar">#REF!</definedName>
    <definedName name="Sum_FY99_00_01">#REF!</definedName>
    <definedName name="sumaria"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sumaria"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sumaria"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sumaryvb" localSheetId="16" hidden="1">{#N/A,#N/A,FALSE,"Aging Summary";#N/A,#N/A,FALSE,"Ratio Analysis";#N/A,#N/A,FALSE,"Test 120 Day Accts";#N/A,#N/A,FALSE,"Tickmarks"}</definedName>
    <definedName name="sumaryvb" localSheetId="18" hidden="1">{#N/A,#N/A,FALSE,"Aging Summary";#N/A,#N/A,FALSE,"Ratio Analysis";#N/A,#N/A,FALSE,"Test 120 Day Accts";#N/A,#N/A,FALSE,"Tickmarks"}</definedName>
    <definedName name="sumaryvb" hidden="1">{#N/A,#N/A,FALSE,"Aging Summary";#N/A,#N/A,FALSE,"Ratio Analysis";#N/A,#N/A,FALSE,"Test 120 Day Accts";#N/A,#N/A,FALSE,"Tickmarks"}</definedName>
    <definedName name="sumas">#REF!</definedName>
    <definedName name="Summ">#REF!</definedName>
    <definedName name="SUMMAREA">#REF!</definedName>
    <definedName name="Summary">#REF!</definedName>
    <definedName name="summary1" localSheetId="16" hidden="1">{#N/A,#N/A,FALSE,"Title Page"}</definedName>
    <definedName name="summary1" localSheetId="18" hidden="1">{#N/A,#N/A,FALSE,"Title Page"}</definedName>
    <definedName name="summary1" hidden="1">{#N/A,#N/A,FALSE,"Title Page"}</definedName>
    <definedName name="Summary2" localSheetId="16" hidden="1">{"INCOME",#N/A,FALSE,"ProNet";"VALUE",#N/A,FALSE,"ProNet"}</definedName>
    <definedName name="Summary2" localSheetId="18" hidden="1">{"INCOME",#N/A,FALSE,"ProNet";"VALUE",#N/A,FALSE,"ProNet"}</definedName>
    <definedName name="Summary2" hidden="1">{"INCOME",#N/A,FALSE,"ProNet";"VALUE",#N/A,FALSE,"ProNet"}</definedName>
    <definedName name="SUNDS" localSheetId="16" hidden="1">{#N/A,#N/A,FALSE,"Sc_supu";#N/A,#N/A,FALSE,"Sc_indi";#N/A,#N/A,FALSE,"Sc_fluj";#N/A,#N/A,FALSE,"C-Fijos";#N/A,#N/A,FALSE,"Sc_cova";#N/A,#N/A,FALSE,"Sc_inve";#N/A,#N/A,FALSE,"Sc_taca";#N/A,#N/A,FALSE,"Person";#N/A,#N/A,FALSE,"Sc_24me";#N/A,#N/A,FALSE,"Cap_trabaj"}</definedName>
    <definedName name="SUNDS" localSheetId="18" hidden="1">{#N/A,#N/A,FALSE,"Sc_supu";#N/A,#N/A,FALSE,"Sc_indi";#N/A,#N/A,FALSE,"Sc_fluj";#N/A,#N/A,FALSE,"C-Fijos";#N/A,#N/A,FALSE,"Sc_cova";#N/A,#N/A,FALSE,"Sc_inve";#N/A,#N/A,FALSE,"Sc_taca";#N/A,#N/A,FALSE,"Person";#N/A,#N/A,FALSE,"Sc_24me";#N/A,#N/A,FALSE,"Cap_trabaj"}</definedName>
    <definedName name="SUNDS" hidden="1">{#N/A,#N/A,FALSE,"Sc_supu";#N/A,#N/A,FALSE,"Sc_indi";#N/A,#N/A,FALSE,"Sc_fluj";#N/A,#N/A,FALSE,"C-Fijos";#N/A,#N/A,FALSE,"Sc_cova";#N/A,#N/A,FALSE,"Sc_inve";#N/A,#N/A,FALSE,"Sc_taca";#N/A,#N/A,FALSE,"Person";#N/A,#N/A,FALSE,"Sc_24me";#N/A,#N/A,FALSE,"Cap_trabaj"}</definedName>
    <definedName name="Superme" hidden="1">#REF!</definedName>
    <definedName name="supply">#REF!</definedName>
    <definedName name="Support_11011"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Support_1101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Support_1101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Survaleurs_BrutesFF">#REF!</definedName>
    <definedName name="ŠúŠÔ">#REF!</definedName>
    <definedName name="ŠúŠÔ’PˆÊ">#REF!</definedName>
    <definedName name="sw"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sw"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sw"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SW_PC_Std">#REF!</definedName>
    <definedName name="swa" localSheetId="16" hidden="1">{#N/A,#N/A,FALSE,"4C0696";#N/A,#N/A,FALSE,"1B1193";#N/A,#N/A,FALSE,"TABLA";#N/A,#N/A,FALSE,"INST RTA FIJA"}</definedName>
    <definedName name="swa" localSheetId="18" hidden="1">{#N/A,#N/A,FALSE,"4C0696";#N/A,#N/A,FALSE,"1B1193";#N/A,#N/A,FALSE,"TABLA";#N/A,#N/A,FALSE,"INST RTA FIJA"}</definedName>
    <definedName name="swa" hidden="1">{#N/A,#N/A,FALSE,"4C0696";#N/A,#N/A,FALSE,"1B1193";#N/A,#N/A,FALSE,"TABLA";#N/A,#N/A,FALSE,"INST RTA FIJA"}</definedName>
    <definedName name="Swap_1">OFFSET(#REF!,0,0,COUNTA(#REF!),100)</definedName>
    <definedName name="Swap_2">OFFSET(#REF!,0,0,COUNTA(#REF!),100)</definedName>
    <definedName name="Swap_Data">OFFSET(#REF!,0,0,COUNTA(#REF!),100)</definedName>
    <definedName name="swetareawg" localSheetId="16" hidden="1">{"vi1",#N/A,FALSE,"Financial Statements";"vi2",#N/A,FALSE,"Financial Statements";#N/A,#N/A,FALSE,"DCF"}</definedName>
    <definedName name="swetareawg" localSheetId="18" hidden="1">{"vi1",#N/A,FALSE,"Financial Statements";"vi2",#N/A,FALSE,"Financial Statements";#N/A,#N/A,FALSE,"DCF"}</definedName>
    <definedName name="swetareawg" hidden="1">{"vi1",#N/A,FALSE,"Financial Statements";"vi2",#N/A,FALSE,"Financial Statements";#N/A,#N/A,FALSE,"DCF"}</definedName>
    <definedName name="SwGeo">1</definedName>
    <definedName name="swq">#REF!</definedName>
    <definedName name="swsrehsrtusrt" localSheetId="16" hidden="1">{"vi1",#N/A,FALSE,"Financial Statements";"vi2",#N/A,FALSE,"Financial Statements";#N/A,#N/A,FALSE,"DCF"}</definedName>
    <definedName name="swsrehsrtusrt" localSheetId="18" hidden="1">{"vi1",#N/A,FALSE,"Financial Statements";"vi2",#N/A,FALSE,"Financial Statements";#N/A,#N/A,FALSE,"DCF"}</definedName>
    <definedName name="swsrehsrtusrt" hidden="1">{"vi1",#N/A,FALSE,"Financial Statements";"vi2",#N/A,FALSE,"Financial Statements";#N/A,#N/A,FALSE,"DCF"}</definedName>
    <definedName name="SWSS21W11" localSheetId="16" hidden="1">{#N/A,#N/A,TRUE,"MEMO";#N/A,#N/A,TRUE,"PARAMETROS";#N/A,#N/A,TRUE,"RLI ";#N/A,#N/A,TRUE,"IMPTO.DET.";#N/A,#N/A,TRUE,"FUT-FUNT";#N/A,#N/A,TRUE,"CPI-PATR.";#N/A,#N/A,TRUE,"CM CPI";#N/A,#N/A,TRUE,"PROV";#N/A,#N/A,TRUE,"A FIJO";#N/A,#N/A,TRUE,"LEASING";#N/A,#N/A,TRUE,"VPP";#N/A,#N/A,TRUE,"PPM";#N/A,#N/A,TRUE,"OTROS"}</definedName>
    <definedName name="SWSS21W11" localSheetId="18" hidden="1">{#N/A,#N/A,TRUE,"MEMO";#N/A,#N/A,TRUE,"PARAMETROS";#N/A,#N/A,TRUE,"RLI ";#N/A,#N/A,TRUE,"IMPTO.DET.";#N/A,#N/A,TRUE,"FUT-FUNT";#N/A,#N/A,TRUE,"CPI-PATR.";#N/A,#N/A,TRUE,"CM CPI";#N/A,#N/A,TRUE,"PROV";#N/A,#N/A,TRUE,"A FIJO";#N/A,#N/A,TRUE,"LEASING";#N/A,#N/A,TRUE,"VPP";#N/A,#N/A,TRUE,"PPM";#N/A,#N/A,TRUE,"OTROS"}</definedName>
    <definedName name="SWSS21W11" hidden="1">{#N/A,#N/A,TRUE,"MEMO";#N/A,#N/A,TRUE,"PARAMETROS";#N/A,#N/A,TRUE,"RLI ";#N/A,#N/A,TRUE,"IMPTO.DET.";#N/A,#N/A,TRUE,"FUT-FUNT";#N/A,#N/A,TRUE,"CPI-PATR.";#N/A,#N/A,TRUE,"CM CPI";#N/A,#N/A,TRUE,"PROV";#N/A,#N/A,TRUE,"A FIJO";#N/A,#N/A,TRUE,"LEASING";#N/A,#N/A,TRUE,"VPP";#N/A,#N/A,TRUE,"PPM";#N/A,#N/A,TRUE,"OTROS"}</definedName>
    <definedName name="swssasa" localSheetId="16" hidden="1">{#N/A,#N/A,FALSE,"Aging Summary";#N/A,#N/A,FALSE,"Ratio Analysis";#N/A,#N/A,FALSE,"Test 120 Day Accts";#N/A,#N/A,FALSE,"Tickmarks"}</definedName>
    <definedName name="swssasa" localSheetId="18" hidden="1">{#N/A,#N/A,FALSE,"Aging Summary";#N/A,#N/A,FALSE,"Ratio Analysis";#N/A,#N/A,FALSE,"Test 120 Day Accts";#N/A,#N/A,FALSE,"Tickmarks"}</definedName>
    <definedName name="swssasa" hidden="1">{#N/A,#N/A,FALSE,"Aging Summary";#N/A,#N/A,FALSE,"Ratio Analysis";#N/A,#N/A,FALSE,"Test 120 Day Accts";#N/A,#N/A,FALSE,"Tickmarks"}</definedName>
    <definedName name="swssasa_1" localSheetId="16" hidden="1">{#N/A,#N/A,FALSE,"Aging Summary";#N/A,#N/A,FALSE,"Ratio Analysis";#N/A,#N/A,FALSE,"Test 120 Day Accts";#N/A,#N/A,FALSE,"Tickmarks"}</definedName>
    <definedName name="swssasa_1" localSheetId="18" hidden="1">{#N/A,#N/A,FALSE,"Aging Summary";#N/A,#N/A,FALSE,"Ratio Analysis";#N/A,#N/A,FALSE,"Test 120 Day Accts";#N/A,#N/A,FALSE,"Tickmarks"}</definedName>
    <definedName name="swssasa_1" hidden="1">{#N/A,#N/A,FALSE,"Aging Summary";#N/A,#N/A,FALSE,"Ratio Analysis";#N/A,#N/A,FALSE,"Test 120 Day Accts";#N/A,#N/A,FALSE,"Tickmarks"}</definedName>
    <definedName name="swssasa_2" localSheetId="16" hidden="1">{#N/A,#N/A,FALSE,"Aging Summary";#N/A,#N/A,FALSE,"Ratio Analysis";#N/A,#N/A,FALSE,"Test 120 Day Accts";#N/A,#N/A,FALSE,"Tickmarks"}</definedName>
    <definedName name="swssasa_2" localSheetId="18" hidden="1">{#N/A,#N/A,FALSE,"Aging Summary";#N/A,#N/A,FALSE,"Ratio Analysis";#N/A,#N/A,FALSE,"Test 120 Day Accts";#N/A,#N/A,FALSE,"Tickmarks"}</definedName>
    <definedName name="swssasa_2" hidden="1">{#N/A,#N/A,FALSE,"Aging Summary";#N/A,#N/A,FALSE,"Ratio Analysis";#N/A,#N/A,FALSE,"Test 120 Day Accts";#N/A,#N/A,FALSE,"Tickmarks"}</definedName>
    <definedName name="swssasa_3" localSheetId="16" hidden="1">{#N/A,#N/A,FALSE,"Aging Summary";#N/A,#N/A,FALSE,"Ratio Analysis";#N/A,#N/A,FALSE,"Test 120 Day Accts";#N/A,#N/A,FALSE,"Tickmarks"}</definedName>
    <definedName name="swssasa_3" localSheetId="18" hidden="1">{#N/A,#N/A,FALSE,"Aging Summary";#N/A,#N/A,FALSE,"Ratio Analysis";#N/A,#N/A,FALSE,"Test 120 Day Accts";#N/A,#N/A,FALSE,"Tickmarks"}</definedName>
    <definedName name="swssasa_3" hidden="1">{#N/A,#N/A,FALSE,"Aging Summary";#N/A,#N/A,FALSE,"Ratio Analysis";#N/A,#N/A,FALSE,"Test 120 Day Accts";#N/A,#N/A,FALSE,"Tickmarks"}</definedName>
    <definedName name="Swvu.Activos1." hidden="1">#REF!</definedName>
    <definedName name="Swvu.Activos2." hidden="1">#REF!</definedName>
    <definedName name="Swvu.CE_BF_AG." hidden="1">#REF!</definedName>
    <definedName name="Swvu.CE_BF_MGD." hidden="1">#REF!</definedName>
    <definedName name="Swvu.CE_BF_RICLASS." hidden="1">#REF!</definedName>
    <definedName name="Swvu.Dotación." hidden="1">#REF!</definedName>
    <definedName name="Swvu.Extracommissioni." hidden="1">#REF!</definedName>
    <definedName name="Swvu.FASE1_BUDGET." hidden="1">#REF!</definedName>
    <definedName name="Swvu.FASE1_PREC." hidden="1">#REF!</definedName>
    <definedName name="Swvu.FASE1_REVBUDGET." hidden="1">#REF!</definedName>
    <definedName name="Swvu.FASE2_BUDGET." hidden="1">#REF!</definedName>
    <definedName name="Swvu.FASE2_PREC." hidden="1">#REF!</definedName>
    <definedName name="Swvu.FASE2_REVBUDGET." hidden="1">#REF!</definedName>
    <definedName name="Swvu.FASE3_BUDGET." hidden="1">#REF!</definedName>
    <definedName name="Swvu.FASE3_PREC." hidden="1">#REF!</definedName>
    <definedName name="Swvu.FASE3_REVBUDGET." hidden="1">#REF!</definedName>
    <definedName name="Swvu.FASE4_BUDGET." hidden="1">#REF!</definedName>
    <definedName name="Swvu.FASE4_PREC." hidden="1">#REF!</definedName>
    <definedName name="Swvu.FASE4_REVBUDGET." hidden="1">#REF!</definedName>
    <definedName name="Swvu.FASI_RIEPILOGO_BUDGET." hidden="1">#REF!</definedName>
    <definedName name="Swvu.FASI_RIEPILOGO_PREC." hidden="1">#REF!</definedName>
    <definedName name="Swvu.FASI_RIEPILOGO_REVBUDGET." hidden="1">#REF!</definedName>
    <definedName name="Swvu.IMPOSTE_BF." hidden="1">#REF!</definedName>
    <definedName name="Swvu.IMPRIMIR." hidden="1">#REF!</definedName>
    <definedName name="Swvu.inputs._.raw._.data." hidden="1">#REF!</definedName>
    <definedName name="Swvu.Pasivos1." hidden="1">#REF!</definedName>
    <definedName name="Swvu.Pasivos2." hidden="1">#REF!</definedName>
    <definedName name="Swvu.PREC_CE_BF_AREE_GEST." hidden="1">#REF!</definedName>
    <definedName name="Swvu.PREC_CE_BF_MGD." hidden="1">#REF!</definedName>
    <definedName name="Swvu.PREC_CE_BF_UTILE." hidden="1">#REF!</definedName>
    <definedName name="Swvu.RACC_IMP." hidden="1">#REF!</definedName>
    <definedName name="Swvu.Resultado1." hidden="1">#REF!</definedName>
    <definedName name="Swvu.Resultado2." hidden="1">#REF!</definedName>
    <definedName name="Swvu.Resumen." hidden="1">#REF!</definedName>
    <definedName name="Swvu.REV_DIV." hidden="1">#REF!</definedName>
    <definedName name="Swvu.RIEPILOGOFASI_BUDGET." hidden="1">#REF!</definedName>
    <definedName name="Swvu.Servizi_bancari." hidden="1">#REF!</definedName>
    <definedName name="Swvu.Servizi_finanziari." hidden="1">#REF!</definedName>
    <definedName name="Swvu.Sueldos." hidden="1">#REF!</definedName>
    <definedName name="Swvu.summary1." hidden="1">#REF!</definedName>
    <definedName name="Swvu.summary2." hidden="1">#REF!</definedName>
    <definedName name="Swvu.summary3." hidden="1">#REF!</definedName>
    <definedName name="Swvu.Terrenos." hidden="1">#REF!</definedName>
    <definedName name="Swvu.TO_PRINT." hidden="1">#REF!</definedName>
    <definedName name="sx" localSheetId="16" hidden="1">{#N/A,#N/A,TRUE,"MEMO";#N/A,#N/A,TRUE,"PARAMETROS";#N/A,#N/A,TRUE,"RLI ";#N/A,#N/A,TRUE,"IMPTO.DET.";#N/A,#N/A,TRUE,"FUT-FUNT";#N/A,#N/A,TRUE,"CPI-PATR.";#N/A,#N/A,TRUE,"CM CPI";#N/A,#N/A,TRUE,"PROV";#N/A,#N/A,TRUE,"A FIJO";#N/A,#N/A,TRUE,"LEASING";#N/A,#N/A,TRUE,"VPP";#N/A,#N/A,TRUE,"PPM";#N/A,#N/A,TRUE,"OTROS"}</definedName>
    <definedName name="sx" localSheetId="18" hidden="1">{#N/A,#N/A,TRUE,"MEMO";#N/A,#N/A,TRUE,"PARAMETROS";#N/A,#N/A,TRUE,"RLI ";#N/A,#N/A,TRUE,"IMPTO.DET.";#N/A,#N/A,TRUE,"FUT-FUNT";#N/A,#N/A,TRUE,"CPI-PATR.";#N/A,#N/A,TRUE,"CM CPI";#N/A,#N/A,TRUE,"PROV";#N/A,#N/A,TRUE,"A FIJO";#N/A,#N/A,TRUE,"LEASING";#N/A,#N/A,TRUE,"VPP";#N/A,#N/A,TRUE,"PPM";#N/A,#N/A,TRUE,"OTROS"}</definedName>
    <definedName name="sx" hidden="1">{#N/A,#N/A,TRUE,"MEMO";#N/A,#N/A,TRUE,"PARAMETROS";#N/A,#N/A,TRUE,"RLI ";#N/A,#N/A,TRUE,"IMPTO.DET.";#N/A,#N/A,TRUE,"FUT-FUNT";#N/A,#N/A,TRUE,"CPI-PATR.";#N/A,#N/A,TRUE,"CM CPI";#N/A,#N/A,TRUE,"PROV";#N/A,#N/A,TRUE,"A FIJO";#N/A,#N/A,TRUE,"LEASING";#N/A,#N/A,TRUE,"VPP";#N/A,#N/A,TRUE,"PPM";#N/A,#N/A,TRUE,"OTROS"}</definedName>
    <definedName name="SXD" localSheetId="16" hidden="1">{"'Demand Units'!$X$11:$AD$45"}</definedName>
    <definedName name="SXD" localSheetId="18" hidden="1">{"'Demand Units'!$X$11:$AD$45"}</definedName>
    <definedName name="SXD" hidden="1">{"'Demand Units'!$X$11:$AD$45"}</definedName>
    <definedName name="sxqas" localSheetId="16" hidden="1">{"Scritture",#N/A,FALSE,"Scritture"}</definedName>
    <definedName name="sxqas" localSheetId="18" hidden="1">{"Scritture",#N/A,FALSE,"Scritture"}</definedName>
    <definedName name="sxqas" hidden="1">{"Scritture",#N/A,FALSE,"Scritture"}</definedName>
    <definedName name="SYNAPSIS">#REF!</definedName>
    <definedName name="synthese" localSheetId="16" hidden="1">{"tbl1",#N/A,FALSE,"regul";"tbl2",#N/A,FALSE,"regul"}</definedName>
    <definedName name="synthese" localSheetId="18" hidden="1">{"tbl1",#N/A,FALSE,"regul";"tbl2",#N/A,FALSE,"regul"}</definedName>
    <definedName name="synthese" hidden="1">{"tbl1",#N/A,FALSE,"regul";"tbl2",#N/A,FALSE,"regul"}</definedName>
    <definedName name="szxsc">#REF!</definedName>
    <definedName name="t" localSheetId="16" hidden="1">{#N/A,#N/A,FALSE,"Aging Summary";#N/A,#N/A,FALSE,"Ratio Analysis";#N/A,#N/A,FALSE,"Test 120 Day Accts";#N/A,#N/A,FALSE,"Tickmarks"}</definedName>
    <definedName name="t" localSheetId="18" hidden="1">{#N/A,#N/A,FALSE,"Aging Summary";#N/A,#N/A,FALSE,"Ratio Analysis";#N/A,#N/A,FALSE,"Test 120 Day Accts";#N/A,#N/A,FALSE,"Tickmarks"}</definedName>
    <definedName name="t" hidden="1">{#N/A,#N/A,FALSE,"Aging Summary";#N/A,#N/A,FALSE,"Ratio Analysis";#N/A,#N/A,FALSE,"Test 120 Day Accts";#N/A,#N/A,FALSE,"Tickmarks"}</definedName>
    <definedName name="T.8" localSheetId="16" hidden="1">{#N/A,#N/A,FALSE,"Aging Summary";#N/A,#N/A,FALSE,"Ratio Analysis";#N/A,#N/A,FALSE,"Test 120 Day Accts";#N/A,#N/A,FALSE,"Tickmarks"}</definedName>
    <definedName name="T.8" localSheetId="18" hidden="1">{#N/A,#N/A,FALSE,"Aging Summary";#N/A,#N/A,FALSE,"Ratio Analysis";#N/A,#N/A,FALSE,"Test 120 Day Accts";#N/A,#N/A,FALSE,"Tickmarks"}</definedName>
    <definedName name="T.8" hidden="1">{#N/A,#N/A,FALSE,"Aging Summary";#N/A,#N/A,FALSE,"Ratio Analysis";#N/A,#N/A,FALSE,"Test 120 Day Accts";#N/A,#N/A,FALSE,"Tickmarks"}</definedName>
    <definedName name="T.C">#REF!</definedName>
    <definedName name="t_1" localSheetId="16" hidden="1">{#N/A,#N/A,FALSE,"Aging Summary";#N/A,#N/A,FALSE,"Ratio Analysis";#N/A,#N/A,FALSE,"Test 120 Day Accts";#N/A,#N/A,FALSE,"Tickmarks"}</definedName>
    <definedName name="t_1" localSheetId="18" hidden="1">{#N/A,#N/A,FALSE,"Aging Summary";#N/A,#N/A,FALSE,"Ratio Analysis";#N/A,#N/A,FALSE,"Test 120 Day Accts";#N/A,#N/A,FALSE,"Tickmarks"}</definedName>
    <definedName name="t_1" hidden="1">{#N/A,#N/A,FALSE,"Aging Summary";#N/A,#N/A,FALSE,"Ratio Analysis";#N/A,#N/A,FALSE,"Test 120 Day Accts";#N/A,#N/A,FALSE,"Tickmarks"}</definedName>
    <definedName name="t_2">#REF!</definedName>
    <definedName name="t_3">#REF!</definedName>
    <definedName name="T_ANTES_2014">#REF!</definedName>
    <definedName name="T_C">#REF!</definedName>
    <definedName name="T_C___0">#REF!</definedName>
    <definedName name="T_DESDE_2014">#REF!</definedName>
    <definedName name="t_exp_m">#REF!</definedName>
    <definedName name="T_GASTOS">#REF!</definedName>
    <definedName name="t_imp_m">#REF!</definedName>
    <definedName name="t5ryu" localSheetId="16" hidden="1">{#N/A,#N/A,FALSE,"Aging Summary";#N/A,#N/A,FALSE,"Ratio Analysis";#N/A,#N/A,FALSE,"Test 120 Day Accts";#N/A,#N/A,FALSE,"Tickmarks"}</definedName>
    <definedName name="t5ryu" localSheetId="18" hidden="1">{#N/A,#N/A,FALSE,"Aging Summary";#N/A,#N/A,FALSE,"Ratio Analysis";#N/A,#N/A,FALSE,"Test 120 Day Accts";#N/A,#N/A,FALSE,"Tickmarks"}</definedName>
    <definedName name="t5ryu" hidden="1">{#N/A,#N/A,FALSE,"Aging Summary";#N/A,#N/A,FALSE,"Ratio Analysis";#N/A,#N/A,FALSE,"Test 120 Day Accts";#N/A,#N/A,FALSE,"Tickmarks"}</definedName>
    <definedName name="TA" localSheetId="16" hidden="1">{#N/A,#N/A,FALSE,"Aging Summary";#N/A,#N/A,FALSE,"Ratio Analysis";#N/A,#N/A,FALSE,"Test 120 Day Accts";#N/A,#N/A,FALSE,"Tickmarks"}</definedName>
    <definedName name="TA" localSheetId="18" hidden="1">{#N/A,#N/A,FALSE,"Aging Summary";#N/A,#N/A,FALSE,"Ratio Analysis";#N/A,#N/A,FALSE,"Test 120 Day Accts";#N/A,#N/A,FALSE,"Tickmarks"}</definedName>
    <definedName name="TA" hidden="1">{#N/A,#N/A,FALSE,"Aging Summary";#N/A,#N/A,FALSE,"Ratio Analysis";#N/A,#N/A,FALSE,"Test 120 Day Accts";#N/A,#N/A,FALSE,"Tickmarks"}</definedName>
    <definedName name="TAB">#REF!</definedName>
    <definedName name="Tab.CuentasGestion">#REF!</definedName>
    <definedName name="TabAno1">#REF!</definedName>
    <definedName name="TabAno2">#REF!</definedName>
    <definedName name="TABLA">#REF!</definedName>
    <definedName name="TABLA_12">#REF!</definedName>
    <definedName name="tabla1">#REF!</definedName>
    <definedName name="Tabla132">#REF!</definedName>
    <definedName name="Tabla2">#REF!</definedName>
    <definedName name="Tabla3">#REF!</definedName>
    <definedName name="Tabla4">#REF!</definedName>
    <definedName name="TABLA5">#REF!</definedName>
    <definedName name="tabla6">#REF!</definedName>
    <definedName name="tabla7">#REF!</definedName>
    <definedName name="tabla8">#REF!</definedName>
    <definedName name="TABLACC">#REF!</definedName>
    <definedName name="TablaCriteriosSD">#REF!</definedName>
    <definedName name="TABLAD">#REF!</definedName>
    <definedName name="TABLAFPS">#REF!</definedName>
    <definedName name="TABLAFUNCIONES">#REF!</definedName>
    <definedName name="TABLAP">#REF!</definedName>
    <definedName name="TablaUnidades">#REF!</definedName>
    <definedName name="TABLE">"$#REF!.$H$6:$T$16"</definedName>
    <definedName name="TableName">"Dummy"</definedName>
    <definedName name="TABLIMPT">#REF!</definedName>
    <definedName name="TABLSALU">#REF!</definedName>
    <definedName name="TabPivot">#REF!</definedName>
    <definedName name="TabUtilidad1">#REF!</definedName>
    <definedName name="TabUtilidad2">#REF!</definedName>
    <definedName name="tac">#REF!</definedName>
    <definedName name="take">#REF!</definedName>
    <definedName name="Talca"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Talca"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Talca"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Talca2"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Talca2"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Talca2"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TANA" localSheetId="16" hidden="1">{#N/A,#N/A,FALSE,"Aging Summary";#N/A,#N/A,FALSE,"Ratio Analysis";#N/A,#N/A,FALSE,"Test 120 Day Accts";#N/A,#N/A,FALSE,"Tickmarks"}</definedName>
    <definedName name="TANA" localSheetId="18" hidden="1">{#N/A,#N/A,FALSE,"Aging Summary";#N/A,#N/A,FALSE,"Ratio Analysis";#N/A,#N/A,FALSE,"Test 120 Day Accts";#N/A,#N/A,FALSE,"Tickmarks"}</definedName>
    <definedName name="TANA" hidden="1">{#N/A,#N/A,FALSE,"Aging Summary";#N/A,#N/A,FALSE,"Ratio Analysis";#N/A,#N/A,FALSE,"Test 120 Day Accts";#N/A,#N/A,FALSE,"Tickmarks"}</definedName>
    <definedName name="tao" localSheetId="16" hidden="1">{#N/A,#N/A,FALSE,"Finales";#N/A,#N/A,FALSE,"Venezuela";#N/A,#N/A,FALSE,"Chile";#N/A,#N/A,FALSE,"ChileBV";#N/A,#N/A,FALSE,"TIHBV";#N/A,#N/A,FALSE,"Perú";#N/A,#N/A,FALSE,"Luxemburgo";#N/A,#N/A,FALSE,"TISA";#N/A,#N/A,FALSE,"Finance"}</definedName>
    <definedName name="tao" localSheetId="18" hidden="1">{#N/A,#N/A,FALSE,"Finales";#N/A,#N/A,FALSE,"Venezuela";#N/A,#N/A,FALSE,"Chile";#N/A,#N/A,FALSE,"ChileBV";#N/A,#N/A,FALSE,"TIHBV";#N/A,#N/A,FALSE,"Perú";#N/A,#N/A,FALSE,"Luxemburgo";#N/A,#N/A,FALSE,"TISA";#N/A,#N/A,FALSE,"Finance"}</definedName>
    <definedName name="tao" hidden="1">{#N/A,#N/A,FALSE,"Finales";#N/A,#N/A,FALSE,"Venezuela";#N/A,#N/A,FALSE,"Chile";#N/A,#N/A,FALSE,"ChileBV";#N/A,#N/A,FALSE,"TIHBV";#N/A,#N/A,FALSE,"Perú";#N/A,#N/A,FALSE,"Luxemburgo";#N/A,#N/A,FALSE,"TISA";#N/A,#N/A,FALSE,"Finance"}</definedName>
    <definedName name="taop2" localSheetId="16" hidden="1">{#N/A,#N/A,FALSE,"voz corporativa";#N/A,#N/A,FALSE,"Transmisión de datos";#N/A,#N/A,FALSE,"Videoconferencia";#N/A,#N/A,FALSE,"Correo electrónico";#N/A,#N/A,FALSE,"Correo de voz";#N/A,#N/A,FALSE,"Megafax";#N/A,#N/A,FALSE,"Edi";#N/A,#N/A,FALSE,"Internet";#N/A,#N/A,FALSE,"VSAT";#N/A,#N/A,FALSE,"ing ult. milla"}</definedName>
    <definedName name="taop2" localSheetId="18" hidden="1">{#N/A,#N/A,FALSE,"voz corporativa";#N/A,#N/A,FALSE,"Transmisión de datos";#N/A,#N/A,FALSE,"Videoconferencia";#N/A,#N/A,FALSE,"Correo electrónico";#N/A,#N/A,FALSE,"Correo de voz";#N/A,#N/A,FALSE,"Megafax";#N/A,#N/A,FALSE,"Edi";#N/A,#N/A,FALSE,"Internet";#N/A,#N/A,FALSE,"VSAT";#N/A,#N/A,FALSE,"ing ult. milla"}</definedName>
    <definedName name="taop2" hidden="1">{#N/A,#N/A,FALSE,"voz corporativa";#N/A,#N/A,FALSE,"Transmisión de datos";#N/A,#N/A,FALSE,"Videoconferencia";#N/A,#N/A,FALSE,"Correo electrónico";#N/A,#N/A,FALSE,"Correo de voz";#N/A,#N/A,FALSE,"Megafax";#N/A,#N/A,FALSE,"Edi";#N/A,#N/A,FALSE,"Internet";#N/A,#N/A,FALSE,"VSAT";#N/A,#N/A,FALSE,"ing ult. milla"}</definedName>
    <definedName name="tapa">#REF!</definedName>
    <definedName name="TAPA_CONSOL">#REF!</definedName>
    <definedName name="TAPA_INDIV">#REF!</definedName>
    <definedName name="tapagif">#REF!</definedName>
    <definedName name="TARIFAS">#REF!</definedName>
    <definedName name="Tariff_B" localSheetId="16" hidden="1">{"Valuation",#N/A,TRUE,"Valuation Summary";"Financial Statements",#N/A,TRUE,"Results";"Results",#N/A,TRUE,"Results";"Ratios",#N/A,TRUE,"Results";"P2 Summary",#N/A,TRUE,"Results"}</definedName>
    <definedName name="Tariff_B" localSheetId="18" hidden="1">{"Valuation",#N/A,TRUE,"Valuation Summary";"Financial Statements",#N/A,TRUE,"Results";"Results",#N/A,TRUE,"Results";"Ratios",#N/A,TRUE,"Results";"P2 Summary",#N/A,TRUE,"Results"}</definedName>
    <definedName name="Tariff_B" hidden="1">{"Valuation",#N/A,TRUE,"Valuation Summary";"Financial Statements",#N/A,TRUE,"Results";"Results",#N/A,TRUE,"Results";"Ratios",#N/A,TRUE,"Results";"P2 Summary",#N/A,TRUE,"Results"}</definedName>
    <definedName name="tasa">#REF!</definedName>
    <definedName name="Tasa_17">#REF!</definedName>
    <definedName name="Tasa_de_Emision_180">#REF!</definedName>
    <definedName name="Tasa_de_interés">#REF!</definedName>
    <definedName name="Tasa_interés_anual">#REF!</definedName>
    <definedName name="Tasa_periódica">#N/A</definedName>
    <definedName name="TASAEFECTIVA">"V2004-05-31"</definedName>
    <definedName name="TasaMOP">#REF!</definedName>
    <definedName name="TasasHoyIRS">#REF!</definedName>
    <definedName name="tata" localSheetId="16" hidden="1">{#N/A,#N/A,FALSE,"Aging Summary";#N/A,#N/A,FALSE,"Ratio Analysis";#N/A,#N/A,FALSE,"Test 120 Day Accts";#N/A,#N/A,FALSE,"Tickmarks"}</definedName>
    <definedName name="tata" localSheetId="18" hidden="1">{#N/A,#N/A,FALSE,"Aging Summary";#N/A,#N/A,FALSE,"Ratio Analysis";#N/A,#N/A,FALSE,"Test 120 Day Accts";#N/A,#N/A,FALSE,"Tickmarks"}</definedName>
    <definedName name="tata" hidden="1">{#N/A,#N/A,FALSE,"Aging Summary";#N/A,#N/A,FALSE,"Ratio Analysis";#N/A,#N/A,FALSE,"Test 120 Day Accts";#N/A,#N/A,FALSE,"Tickmarks"}</definedName>
    <definedName name="tati" localSheetId="16" hidden="1">{#N/A,#N/A,FALSE,"Diferencias de cambio";#N/A,#N/A,FALSE,"Personal Categorías y Lineas";#N/A,#N/A,FALSE,"Impuestos antic. y diferidos";#N/A,#N/A,FALSE,"Inmovilizado Material";#N/A,#N/A,FALSE,"Inmovilizado Inmaterial";#N/A,#N/A,FALSE,"Desglose Inst. Telefónicas";#N/A,#N/A,FALSE,"Cotizaciones";#N/A,#N/A,FALSE,"Ingresos y Gastos emp. grupo";#N/A,#N/A,FALSE,"Acreedores diversos";#N/A,#N/A,FALSE,"Admones. Pcas.";#N/A,#N/A,FALSE,"Venta de Participaciones";#N/A,#N/A,FALSE,"Coef. Amortizacion";#N/A,#N/A,FALSE,"Ingresos distribuir";#N/A,#N/A,FALSE,"Clientes";#N/A,#N/A,FALSE,"Socios Externos Movimiento";#N/A,#N/A,FALSE,"Coste Financiero Obligaciones";#N/A,#N/A,FALSE,"Obligaciones Movimiento";#N/A,#N/A,FALSE,"Obligaciones Vencimientos";#N/A,#N/A,FALSE,"Tipos de prestamos";#N/A,#N/A,FALSE,"Información Swap´s";#N/A,#N/A,FALSE,"Préstamos formato TESA";#N/A,#N/A,FALSE,"Préstamos Vencimientos";#N/A,#N/A,FALSE,"Prov. Riesgos y gastos";#N/A,#N/A,FALSE,"Cuentas deudoras y acreedoras";#N/A,#N/A,FALSE,"Fondo de Comercio";#N/A,#N/A,FALSE,"Gastos Distribuir";#N/A,#N/A,FALSE,"Participaciones";#N/A,#N/A,FALSE,"Ingresos y gastos extraord.";#N/A,#N/A,FALSE,"Invovilizado Amortizado";#N/A,#N/A,FALSE,"Fondos Própios";#N/A,#N/A,FALSE,"Movimiento de Reservas";#N/A,#N/A,FALSE,"Diferencias de cambio";#N/A,#N/A,FALSE,"Socios Externos"}</definedName>
    <definedName name="tati" localSheetId="18" hidden="1">{#N/A,#N/A,FALSE,"Diferencias de cambio";#N/A,#N/A,FALSE,"Personal Categorías y Lineas";#N/A,#N/A,FALSE,"Impuestos antic. y diferidos";#N/A,#N/A,FALSE,"Inmovilizado Material";#N/A,#N/A,FALSE,"Inmovilizado Inmaterial";#N/A,#N/A,FALSE,"Desglose Inst. Telefónicas";#N/A,#N/A,FALSE,"Cotizaciones";#N/A,#N/A,FALSE,"Ingresos y Gastos emp. grupo";#N/A,#N/A,FALSE,"Acreedores diversos";#N/A,#N/A,FALSE,"Admones. Pcas.";#N/A,#N/A,FALSE,"Venta de Participaciones";#N/A,#N/A,FALSE,"Coef. Amortizacion";#N/A,#N/A,FALSE,"Ingresos distribuir";#N/A,#N/A,FALSE,"Clientes";#N/A,#N/A,FALSE,"Socios Externos Movimiento";#N/A,#N/A,FALSE,"Coste Financiero Obligaciones";#N/A,#N/A,FALSE,"Obligaciones Movimiento";#N/A,#N/A,FALSE,"Obligaciones Vencimientos";#N/A,#N/A,FALSE,"Tipos de prestamos";#N/A,#N/A,FALSE,"Información Swap´s";#N/A,#N/A,FALSE,"Préstamos formato TESA";#N/A,#N/A,FALSE,"Préstamos Vencimientos";#N/A,#N/A,FALSE,"Prov. Riesgos y gastos";#N/A,#N/A,FALSE,"Cuentas deudoras y acreedoras";#N/A,#N/A,FALSE,"Fondo de Comercio";#N/A,#N/A,FALSE,"Gastos Distribuir";#N/A,#N/A,FALSE,"Participaciones";#N/A,#N/A,FALSE,"Ingresos y gastos extraord.";#N/A,#N/A,FALSE,"Invovilizado Amortizado";#N/A,#N/A,FALSE,"Fondos Própios";#N/A,#N/A,FALSE,"Movimiento de Reservas";#N/A,#N/A,FALSE,"Diferencias de cambio";#N/A,#N/A,FALSE,"Socios Externos"}</definedName>
    <definedName name="tati" hidden="1">{#N/A,#N/A,FALSE,"Diferencias de cambio";#N/A,#N/A,FALSE,"Personal Categorías y Lineas";#N/A,#N/A,FALSE,"Impuestos antic. y diferidos";#N/A,#N/A,FALSE,"Inmovilizado Material";#N/A,#N/A,FALSE,"Inmovilizado Inmaterial";#N/A,#N/A,FALSE,"Desglose Inst. Telefónicas";#N/A,#N/A,FALSE,"Cotizaciones";#N/A,#N/A,FALSE,"Ingresos y Gastos emp. grupo";#N/A,#N/A,FALSE,"Acreedores diversos";#N/A,#N/A,FALSE,"Admones. Pcas.";#N/A,#N/A,FALSE,"Venta de Participaciones";#N/A,#N/A,FALSE,"Coef. Amortizacion";#N/A,#N/A,FALSE,"Ingresos distribuir";#N/A,#N/A,FALSE,"Clientes";#N/A,#N/A,FALSE,"Socios Externos Movimiento";#N/A,#N/A,FALSE,"Coste Financiero Obligaciones";#N/A,#N/A,FALSE,"Obligaciones Movimiento";#N/A,#N/A,FALSE,"Obligaciones Vencimientos";#N/A,#N/A,FALSE,"Tipos de prestamos";#N/A,#N/A,FALSE,"Información Swap´s";#N/A,#N/A,FALSE,"Préstamos formato TESA";#N/A,#N/A,FALSE,"Préstamos Vencimientos";#N/A,#N/A,FALSE,"Prov. Riesgos y gastos";#N/A,#N/A,FALSE,"Cuentas deudoras y acreedoras";#N/A,#N/A,FALSE,"Fondo de Comercio";#N/A,#N/A,FALSE,"Gastos Distribuir";#N/A,#N/A,FALSE,"Participaciones";#N/A,#N/A,FALSE,"Ingresos y gastos extraord.";#N/A,#N/A,FALSE,"Invovilizado Amortizado";#N/A,#N/A,FALSE,"Fondos Própios";#N/A,#N/A,FALSE,"Movimiento de Reservas";#N/A,#N/A,FALSE,"Diferencias de cambio";#N/A,#N/A,FALSE,"Socios Externos"}</definedName>
    <definedName name="tatips" localSheetId="16" hidden="1">{#N/A,#N/A,FALSE,"voz corporativa";#N/A,#N/A,FALSE,"Transmisión de datos";#N/A,#N/A,FALSE,"Videoconferencia";#N/A,#N/A,FALSE,"Correo electrónico";#N/A,#N/A,FALSE,"Correo de voz";#N/A,#N/A,FALSE,"Megafax";#N/A,#N/A,FALSE,"Edi";#N/A,#N/A,FALSE,"Internet";#N/A,#N/A,FALSE,"VSAT";#N/A,#N/A,FALSE,"ing ult. milla"}</definedName>
    <definedName name="tatips" localSheetId="18" hidden="1">{#N/A,#N/A,FALSE,"voz corporativa";#N/A,#N/A,FALSE,"Transmisión de datos";#N/A,#N/A,FALSE,"Videoconferencia";#N/A,#N/A,FALSE,"Correo electrónico";#N/A,#N/A,FALSE,"Correo de voz";#N/A,#N/A,FALSE,"Megafax";#N/A,#N/A,FALSE,"Edi";#N/A,#N/A,FALSE,"Internet";#N/A,#N/A,FALSE,"VSAT";#N/A,#N/A,FALSE,"ing ult. milla"}</definedName>
    <definedName name="tatips" hidden="1">{#N/A,#N/A,FALSE,"voz corporativa";#N/A,#N/A,FALSE,"Transmisión de datos";#N/A,#N/A,FALSE,"Videoconferencia";#N/A,#N/A,FALSE,"Correo electrónico";#N/A,#N/A,FALSE,"Correo de voz";#N/A,#N/A,FALSE,"Megafax";#N/A,#N/A,FALSE,"Edi";#N/A,#N/A,FALSE,"Internet";#N/A,#N/A,FALSE,"VSAT";#N/A,#N/A,FALSE,"ing ult. milla"}</definedName>
    <definedName name="tato">#REF!</definedName>
    <definedName name="tatop" localSheetId="16" hidden="1">{#N/A,#N/A,FALSE,"PERSONAL";#N/A,#N/A,FALSE,"explotación";#N/A,#N/A,FALSE,"generales"}</definedName>
    <definedName name="tatop" localSheetId="18" hidden="1">{#N/A,#N/A,FALSE,"PERSONAL";#N/A,#N/A,FALSE,"explotación";#N/A,#N/A,FALSE,"generales"}</definedName>
    <definedName name="tatop" hidden="1">{#N/A,#N/A,FALSE,"PERSONAL";#N/A,#N/A,FALSE,"explotación";#N/A,#N/A,FALSE,"generales"}</definedName>
    <definedName name="tatops" localSheetId="16" hidden="1">{#N/A,#N/A,FALSE,"PERSONAL";#N/A,#N/A,FALSE,"explotación";#N/A,#N/A,FALSE,"generales"}</definedName>
    <definedName name="tatops" localSheetId="18" hidden="1">{#N/A,#N/A,FALSE,"PERSONAL";#N/A,#N/A,FALSE,"explotación";#N/A,#N/A,FALSE,"generales"}</definedName>
    <definedName name="tatops" hidden="1">{#N/A,#N/A,FALSE,"PERSONAL";#N/A,#N/A,FALSE,"explotación";#N/A,#N/A,FALSE,"generales"}</definedName>
    <definedName name="tatops3" localSheetId="16" hidden="1">{#N/A,#N/A,FALSE,"voz corporativa";#N/A,#N/A,FALSE,"Transmisión de datos";#N/A,#N/A,FALSE,"Videoconferencia";#N/A,#N/A,FALSE,"Correo electrónico";#N/A,#N/A,FALSE,"Correo de voz";#N/A,#N/A,FALSE,"Megafax";#N/A,#N/A,FALSE,"Edi";#N/A,#N/A,FALSE,"Internet";#N/A,#N/A,FALSE,"VSAT";#N/A,#N/A,FALSE,"ing ult. milla"}</definedName>
    <definedName name="tatops3" localSheetId="18" hidden="1">{#N/A,#N/A,FALSE,"voz corporativa";#N/A,#N/A,FALSE,"Transmisión de datos";#N/A,#N/A,FALSE,"Videoconferencia";#N/A,#N/A,FALSE,"Correo electrónico";#N/A,#N/A,FALSE,"Correo de voz";#N/A,#N/A,FALSE,"Megafax";#N/A,#N/A,FALSE,"Edi";#N/A,#N/A,FALSE,"Internet";#N/A,#N/A,FALSE,"VSAT";#N/A,#N/A,FALSE,"ing ult. milla"}</definedName>
    <definedName name="tatops3" hidden="1">{#N/A,#N/A,FALSE,"voz corporativa";#N/A,#N/A,FALSE,"Transmisión de datos";#N/A,#N/A,FALSE,"Videoconferencia";#N/A,#N/A,FALSE,"Correo electrónico";#N/A,#N/A,FALSE,"Correo de voz";#N/A,#N/A,FALSE,"Megafax";#N/A,#N/A,FALSE,"Edi";#N/A,#N/A,FALSE,"Internet";#N/A,#N/A,FALSE,"VSAT";#N/A,#N/A,FALSE,"ing ult. milla"}</definedName>
    <definedName name="tax_m">#REF!</definedName>
    <definedName name="Tax_Rate">#REF!</definedName>
    <definedName name="taxinterest">#REF!</definedName>
    <definedName name="Taxpb" hidden="1">#REF!</definedName>
    <definedName name="TaxSSAoc_dic2004Informedefinitivo13205" localSheetId="16" hidden="1">{#N/A,#N/A,TRUE,"MEMO";#N/A,#N/A,TRUE,"PARAMETROS";#N/A,#N/A,TRUE,"RLI ";#N/A,#N/A,TRUE,"IMPTO.DET.";#N/A,#N/A,TRUE,"FUT-FUNT";#N/A,#N/A,TRUE,"CPI-PATR.";#N/A,#N/A,TRUE,"CM CPI";#N/A,#N/A,TRUE,"PROV";#N/A,#N/A,TRUE,"A FIJO";#N/A,#N/A,TRUE,"LEASING";#N/A,#N/A,TRUE,"VPP";#N/A,#N/A,TRUE,"PPM";#N/A,#N/A,TRUE,"OTROS"}</definedName>
    <definedName name="TaxSSAoc_dic2004Informedefinitivo13205" localSheetId="18" hidden="1">{#N/A,#N/A,TRUE,"MEMO";#N/A,#N/A,TRUE,"PARAMETROS";#N/A,#N/A,TRUE,"RLI ";#N/A,#N/A,TRUE,"IMPTO.DET.";#N/A,#N/A,TRUE,"FUT-FUNT";#N/A,#N/A,TRUE,"CPI-PATR.";#N/A,#N/A,TRUE,"CM CPI";#N/A,#N/A,TRUE,"PROV";#N/A,#N/A,TRUE,"A FIJO";#N/A,#N/A,TRUE,"LEASING";#N/A,#N/A,TRUE,"VPP";#N/A,#N/A,TRUE,"PPM";#N/A,#N/A,TRUE,"OTROS"}</definedName>
    <definedName name="TaxSSAoc_dic2004Informedefinitivo13205" hidden="1">{#N/A,#N/A,TRUE,"MEMO";#N/A,#N/A,TRUE,"PARAMETROS";#N/A,#N/A,TRUE,"RLI ";#N/A,#N/A,TRUE,"IMPTO.DET.";#N/A,#N/A,TRUE,"FUT-FUNT";#N/A,#N/A,TRUE,"CPI-PATR.";#N/A,#N/A,TRUE,"CM CPI";#N/A,#N/A,TRUE,"PROV";#N/A,#N/A,TRUE,"A FIJO";#N/A,#N/A,TRUE,"LEASING";#N/A,#N/A,TRUE,"VPP";#N/A,#N/A,TRUE,"PPM";#N/A,#N/A,TRUE,"OTROS"}</definedName>
    <definedName name="TaxSSAoc_dic2004Informedefinitivo13205_1" localSheetId="16" hidden="1">{#N/A,#N/A,TRUE,"MEMO";#N/A,#N/A,TRUE,"PARAMETROS";#N/A,#N/A,TRUE,"RLI ";#N/A,#N/A,TRUE,"IMPTO.DET.";#N/A,#N/A,TRUE,"FUT-FUNT";#N/A,#N/A,TRUE,"CPI-PATR.";#N/A,#N/A,TRUE,"CM CPI";#N/A,#N/A,TRUE,"PROV";#N/A,#N/A,TRUE,"A FIJO";#N/A,#N/A,TRUE,"LEASING";#N/A,#N/A,TRUE,"VPP";#N/A,#N/A,TRUE,"PPM";#N/A,#N/A,TRUE,"OTROS"}</definedName>
    <definedName name="TaxSSAoc_dic2004Informedefinitivo13205_1" localSheetId="18" hidden="1">{#N/A,#N/A,TRUE,"MEMO";#N/A,#N/A,TRUE,"PARAMETROS";#N/A,#N/A,TRUE,"RLI ";#N/A,#N/A,TRUE,"IMPTO.DET.";#N/A,#N/A,TRUE,"FUT-FUNT";#N/A,#N/A,TRUE,"CPI-PATR.";#N/A,#N/A,TRUE,"CM CPI";#N/A,#N/A,TRUE,"PROV";#N/A,#N/A,TRUE,"A FIJO";#N/A,#N/A,TRUE,"LEASING";#N/A,#N/A,TRUE,"VPP";#N/A,#N/A,TRUE,"PPM";#N/A,#N/A,TRUE,"OTROS"}</definedName>
    <definedName name="TaxSSAoc_dic2004Informedefinitivo13205_1" hidden="1">{#N/A,#N/A,TRUE,"MEMO";#N/A,#N/A,TRUE,"PARAMETROS";#N/A,#N/A,TRUE,"RLI ";#N/A,#N/A,TRUE,"IMPTO.DET.";#N/A,#N/A,TRUE,"FUT-FUNT";#N/A,#N/A,TRUE,"CPI-PATR.";#N/A,#N/A,TRUE,"CM CPI";#N/A,#N/A,TRUE,"PROV";#N/A,#N/A,TRUE,"A FIJO";#N/A,#N/A,TRUE,"LEASING";#N/A,#N/A,TRUE,"VPP";#N/A,#N/A,TRUE,"PPM";#N/A,#N/A,TRUE,"OTROS"}</definedName>
    <definedName name="tb">#REF!</definedName>
    <definedName name="tb_2">#REF!</definedName>
    <definedName name="TBdbName" hidden="1">"46714202615C11D4B8F5006008DF90FB.mdb"</definedName>
    <definedName name="Tbl_enheter">#REF!</definedName>
    <definedName name="TBL_hämtinfo">#REF!</definedName>
    <definedName name="tbl_ProdInfo" hidden="1">#REF!</definedName>
    <definedName name="TC">#REF!</definedName>
    <definedName name="TC___0">#REF!</definedName>
    <definedName name="TC_CF">#REF!</definedName>
    <definedName name="TC_Euro_Dólar">#REF!</definedName>
    <definedName name="TC_Peso_Dólar">#REF!</definedName>
    <definedName name="TC_PR">#REF!</definedName>
    <definedName name="TCambio_Dólar">626.64</definedName>
    <definedName name="TCbio">730</definedName>
    <definedName name="TCbioMedio2004">590</definedName>
    <definedName name="TCCIERRE">#REF!</definedName>
    <definedName name="tcenero2004">#REF!</definedName>
    <definedName name="tco.">#REF!</definedName>
    <definedName name="TCPO">#REF!</definedName>
    <definedName name="TCPROM">#REF!</definedName>
    <definedName name="TCUSD">#REF!</definedName>
    <definedName name="tcv">#REF!</definedName>
    <definedName name="TD_Antof" localSheetId="16" hidden="1">{#N/A,#N/A,FALSE,"Aging Summary";#N/A,#N/A,FALSE,"Ratio Analysis";#N/A,#N/A,FALSE,"Test 120 Day Accts";#N/A,#N/A,FALSE,"Tickmarks"}</definedName>
    <definedName name="TD_Antof" localSheetId="18" hidden="1">{#N/A,#N/A,FALSE,"Aging Summary";#N/A,#N/A,FALSE,"Ratio Analysis";#N/A,#N/A,FALSE,"Test 120 Day Accts";#N/A,#N/A,FALSE,"Tickmarks"}</definedName>
    <definedName name="TD_Antof" hidden="1">{#N/A,#N/A,FALSE,"Aging Summary";#N/A,#N/A,FALSE,"Ratio Analysis";#N/A,#N/A,FALSE,"Test 120 Day Accts";#N/A,#N/A,FALSE,"Tickmarks"}</definedName>
    <definedName name="TD_Temuco" localSheetId="16" hidden="1">{#N/A,#N/A,FALSE,"Aging Summary";#N/A,#N/A,FALSE,"Ratio Analysis";#N/A,#N/A,FALSE,"Test 120 Day Accts";#N/A,#N/A,FALSE,"Tickmarks"}</definedName>
    <definedName name="TD_Temuco" localSheetId="18" hidden="1">{#N/A,#N/A,FALSE,"Aging Summary";#N/A,#N/A,FALSE,"Ratio Analysis";#N/A,#N/A,FALSE,"Test 120 Day Accts";#N/A,#N/A,FALSE,"Tickmarks"}</definedName>
    <definedName name="TD_Temuco" hidden="1">{#N/A,#N/A,FALSE,"Aging Summary";#N/A,#N/A,FALSE,"Ratio Analysis";#N/A,#N/A,FALSE,"Test 120 Day Accts";#N/A,#N/A,FALSE,"Tickmarks"}</definedName>
    <definedName name="TEKNO">#REF!</definedName>
    <definedName name="telefono" localSheetId="16" hidden="1">{#N/A,#N/A,FALSE,"Aging Summary";#N/A,#N/A,FALSE,"Ratio Analysis";#N/A,#N/A,FALSE,"Test 120 Day Accts";#N/A,#N/A,FALSE,"Tickmarks"}</definedName>
    <definedName name="telefono" localSheetId="18" hidden="1">{#N/A,#N/A,FALSE,"Aging Summary";#N/A,#N/A,FALSE,"Ratio Analysis";#N/A,#N/A,FALSE,"Test 120 Day Accts";#N/A,#N/A,FALSE,"Tickmarks"}</definedName>
    <definedName name="telefono" hidden="1">{#N/A,#N/A,FALSE,"Aging Summary";#N/A,#N/A,FALSE,"Ratio Analysis";#N/A,#N/A,FALSE,"Test 120 Day Accts";#N/A,#N/A,FALSE,"Tickmarks"}</definedName>
    <definedName name="TEMA">#REF!</definedName>
    <definedName name="TENO">#REF!</definedName>
    <definedName name="Ter">#REF!</definedName>
    <definedName name="tercero" localSheetId="16" hidden="1">{#N/A,#N/A,FALSE,"Aging Summary";#N/A,#N/A,FALSE,"Ratio Analysis";#N/A,#N/A,FALSE,"Test 120 Day Accts";#N/A,#N/A,FALSE,"Tickmarks"}</definedName>
    <definedName name="tercero" localSheetId="18" hidden="1">{#N/A,#N/A,FALSE,"Aging Summary";#N/A,#N/A,FALSE,"Ratio Analysis";#N/A,#N/A,FALSE,"Test 120 Day Accts";#N/A,#N/A,FALSE,"Tickmarks"}</definedName>
    <definedName name="tercero" hidden="1">{#N/A,#N/A,FALSE,"Aging Summary";#N/A,#N/A,FALSE,"Ratio Analysis";#N/A,#N/A,FALSE,"Test 120 Day Accts";#N/A,#N/A,FALSE,"Tickmarks"}</definedName>
    <definedName name="TERE" localSheetId="16">DIN!TERE</definedName>
    <definedName name="TERE" localSheetId="18">#N/A</definedName>
    <definedName name="TERE">[0]!TERE</definedName>
    <definedName name="terminales">#REF!</definedName>
    <definedName name="terminales17">#REF!</definedName>
    <definedName name="Terr">#REF!</definedName>
    <definedName name="terr2" localSheetId="16" hidden="1">{"Activos",#N/A,FALSE,"Bces.Proy.";"Pasivos",#N/A,FALSE,"Bces.Proy.";"Resultado",#N/A,FALSE,"Res.Proy.";"Indices",#N/A,FALSE,"Indices"}</definedName>
    <definedName name="terr2" localSheetId="18" hidden="1">{"Activos",#N/A,FALSE,"Bces.Proy.";"Pasivos",#N/A,FALSE,"Bces.Proy.";"Resultado",#N/A,FALSE,"Res.Proy.";"Indices",#N/A,FALSE,"Indices"}</definedName>
    <definedName name="terr2" hidden="1">{"Activos",#N/A,FALSE,"Bces.Proy.";"Pasivos",#N/A,FALSE,"Bces.Proy.";"Resultado",#N/A,FALSE,"Res.Proy.";"Indices",#N/A,FALSE,"Indices"}</definedName>
    <definedName name="TERRENO" localSheetId="16" hidden="1">{"Base_Ppto",#N/A,FALSE,"Hoja Principal";"Gastos_por_Concepto",#N/A,FALSE,"Hoja Principal"}</definedName>
    <definedName name="TERRENO" localSheetId="18" hidden="1">{"Base_Ppto",#N/A,FALSE,"Hoja Principal";"Gastos_por_Concepto",#N/A,FALSE,"Hoja Principal"}</definedName>
    <definedName name="TERRENO" hidden="1">{"Base_Ppto",#N/A,FALSE,"Hoja Principal";"Gastos_por_Concepto",#N/A,FALSE,"Hoja Principal"}</definedName>
    <definedName name="Terrenos">#REF!</definedName>
    <definedName name="TerrnLP">#REF!</definedName>
    <definedName name="tertul" localSheetId="16" hidden="1">{#N/A,#N/A,FALSE,"Aging Summary";#N/A,#N/A,FALSE,"Ratio Analysis";#N/A,#N/A,FALSE,"Test 120 Day Accts";#N/A,#N/A,FALSE,"Tickmarks"}</definedName>
    <definedName name="tertul" localSheetId="18" hidden="1">{#N/A,#N/A,FALSE,"Aging Summary";#N/A,#N/A,FALSE,"Ratio Analysis";#N/A,#N/A,FALSE,"Test 120 Day Accts";#N/A,#N/A,FALSE,"Tickmarks"}</definedName>
    <definedName name="tertul" hidden="1">{#N/A,#N/A,FALSE,"Aging Summary";#N/A,#N/A,FALSE,"Ratio Analysis";#N/A,#N/A,FALSE,"Test 120 Day Accts";#N/A,#N/A,FALSE,"Tickmarks"}</definedName>
    <definedName name="tertulia" localSheetId="16" hidden="1">{#N/A,#N/A,FALSE,"Aging Summary";#N/A,#N/A,FALSE,"Ratio Analysis";#N/A,#N/A,FALSE,"Test 120 Day Accts";#N/A,#N/A,FALSE,"Tickmarks"}</definedName>
    <definedName name="tertulia" localSheetId="18" hidden="1">{#N/A,#N/A,FALSE,"Aging Summary";#N/A,#N/A,FALSE,"Ratio Analysis";#N/A,#N/A,FALSE,"Test 120 Day Accts";#N/A,#N/A,FALSE,"Tickmarks"}</definedName>
    <definedName name="tertulia" hidden="1">{#N/A,#N/A,FALSE,"Aging Summary";#N/A,#N/A,FALSE,"Ratio Analysis";#N/A,#N/A,FALSE,"Test 120 Day Accts";#N/A,#N/A,FALSE,"Tickmarks"}</definedName>
    <definedName name="teso" localSheetId="16" hidden="1">{#N/A,#N/A,FALSE,"Aging Summary";#N/A,#N/A,FALSE,"Ratio Analysis";#N/A,#N/A,FALSE,"Test 120 Day Accts";#N/A,#N/A,FALSE,"Tickmarks"}</definedName>
    <definedName name="teso" localSheetId="18" hidden="1">{#N/A,#N/A,FALSE,"Aging Summary";#N/A,#N/A,FALSE,"Ratio Analysis";#N/A,#N/A,FALSE,"Test 120 Day Accts";#N/A,#N/A,FALSE,"Tickmarks"}</definedName>
    <definedName name="teso" hidden="1">{#N/A,#N/A,FALSE,"Aging Summary";#N/A,#N/A,FALSE,"Ratio Analysis";#N/A,#N/A,FALSE,"Test 120 Day Accts";#N/A,#N/A,FALSE,"Tickmarks"}</definedName>
    <definedName name="tesore" localSheetId="16" hidden="1">{#N/A,#N/A,FALSE,"Aging Summary";#N/A,#N/A,FALSE,"Ratio Analysis";#N/A,#N/A,FALSE,"Test 120 Day Accts";#N/A,#N/A,FALSE,"Tickmarks"}</definedName>
    <definedName name="tesore" localSheetId="18" hidden="1">{#N/A,#N/A,FALSE,"Aging Summary";#N/A,#N/A,FALSE,"Ratio Analysis";#N/A,#N/A,FALSE,"Test 120 Day Accts";#N/A,#N/A,FALSE,"Tickmarks"}</definedName>
    <definedName name="tesore" hidden="1">{#N/A,#N/A,FALSE,"Aging Summary";#N/A,#N/A,FALSE,"Ratio Analysis";#N/A,#N/A,FALSE,"Test 120 Day Accts";#N/A,#N/A,FALSE,"Tickmarks"}</definedName>
    <definedName name="tesoreria" localSheetId="16" hidden="1">{#N/A,#N/A,FALSE,"Aging Summary";#N/A,#N/A,FALSE,"Ratio Analysis";#N/A,#N/A,FALSE,"Test 120 Day Accts";#N/A,#N/A,FALSE,"Tickmarks"}</definedName>
    <definedName name="tesoreria" localSheetId="18" hidden="1">{#N/A,#N/A,FALSE,"Aging Summary";#N/A,#N/A,FALSE,"Ratio Analysis";#N/A,#N/A,FALSE,"Test 120 Day Accts";#N/A,#N/A,FALSE,"Tickmarks"}</definedName>
    <definedName name="tesoreria" hidden="1">{#N/A,#N/A,FALSE,"Aging Summary";#N/A,#N/A,FALSE,"Ratio Analysis";#N/A,#N/A,FALSE,"Test 120 Day Accts";#N/A,#N/A,FALSE,"Tickmarks"}</definedName>
    <definedName name="test" localSheetId="16" hidden="1">{#N/A,#N/A,FALSE,"Aging Summary";#N/A,#N/A,FALSE,"Ratio Analysis";#N/A,#N/A,FALSE,"Test 120 Day Accts";#N/A,#N/A,FALSE,"Tickmarks"}</definedName>
    <definedName name="test" localSheetId="18" hidden="1">{#N/A,#N/A,FALSE,"Aging Summary";#N/A,#N/A,FALSE,"Ratio Analysis";#N/A,#N/A,FALSE,"Test 120 Day Accts";#N/A,#N/A,FALSE,"Tickmarks"}</definedName>
    <definedName name="test" hidden="1">{#N/A,#N/A,FALSE,"Aging Summary";#N/A,#N/A,FALSE,"Ratio Analysis";#N/A,#N/A,FALSE,"Test 120 Day Accts";#N/A,#N/A,FALSE,"Tickmarks"}</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#REF!</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E">#REF!</definedName>
    <definedName name="TESTE2">#REF!</definedName>
    <definedName name="TESTHKEY">#REF!</definedName>
    <definedName name="TESTKEYS">#REF!</definedName>
    <definedName name="TESTVKEY">#REF!</definedName>
    <definedName name="tetetewt" localSheetId="16" hidden="1">{"'WEB azoc prov'!$B$85:$L$123"}</definedName>
    <definedName name="tetetewt" localSheetId="18" hidden="1">{"'WEB azoc prov'!$B$85:$L$123"}</definedName>
    <definedName name="tetetewt" hidden="1">{"'WEB azoc prov'!$B$85:$L$123"}</definedName>
    <definedName name="tetwqt" localSheetId="16" hidden="1">{"'WEB azoc prov'!$B$85:$L$123"}</definedName>
    <definedName name="tetwqt" localSheetId="18" hidden="1">{"'WEB azoc prov'!$B$85:$L$123"}</definedName>
    <definedName name="tetwqt" hidden="1">{"'WEB azoc prov'!$B$85:$L$123"}</definedName>
    <definedName name="tex">#REF!</definedName>
    <definedName name="texco">#REF!</definedName>
    <definedName name="TexRefCopy241">#REF!</definedName>
    <definedName name="TextRefCopy1">#REF!</definedName>
    <definedName name="TextRefCopy10">#REF!</definedName>
    <definedName name="TextRefCopy100">#REF!</definedName>
    <definedName name="TextRefCopy101">#REF!</definedName>
    <definedName name="TextRefCopy102">#REF!</definedName>
    <definedName name="TextRefCopy103">#REF!</definedName>
    <definedName name="TextRefCopy104">#REF!</definedName>
    <definedName name="TextRefCopy105">#REF!</definedName>
    <definedName name="TextRefCopy106">#REF!</definedName>
    <definedName name="TextRefCopy107">#REF!</definedName>
    <definedName name="TextRefCopy108">#REF!</definedName>
    <definedName name="TextRefCopy109">#REF!</definedName>
    <definedName name="TextRefCopy11">#REF!</definedName>
    <definedName name="TextRefCopy110">#REF!</definedName>
    <definedName name="TextRefCopy111">#REF!</definedName>
    <definedName name="TextRefCopy112">#REF!</definedName>
    <definedName name="TextRefCopy113">#REF!</definedName>
    <definedName name="TextRefCopy114">#REF!</definedName>
    <definedName name="TextRefCopy115">#REF!</definedName>
    <definedName name="TextRefCopy116">#REF!</definedName>
    <definedName name="TextRefCopy117">#REF!</definedName>
    <definedName name="TextRefCopy118">#REF!</definedName>
    <definedName name="TextRefCopy119">#REF!</definedName>
    <definedName name="TextRefCopy12">#REF!</definedName>
    <definedName name="TextRefCopy120">#REF!</definedName>
    <definedName name="TextRefCopy121">#REF!</definedName>
    <definedName name="TextRefCopy122">#REF!</definedName>
    <definedName name="TextRefCopy123">#REF!</definedName>
    <definedName name="TextRefCopy124">#REF!</definedName>
    <definedName name="TextRefCopy125">#REF!</definedName>
    <definedName name="TextRefCopy126">#REF!</definedName>
    <definedName name="TextRefCopy127">#REF!</definedName>
    <definedName name="TextRefCopy128">#REF!</definedName>
    <definedName name="TextRefCopy129">#REF!</definedName>
    <definedName name="TextRefCopy13">#REF!</definedName>
    <definedName name="TextRefCopy130">#REF!</definedName>
    <definedName name="TextRefCopy131">#REF!</definedName>
    <definedName name="TextRefCopy132">#REF!</definedName>
    <definedName name="TextRefCopy133">#REF!</definedName>
    <definedName name="TextRefCopy134">#REF!</definedName>
    <definedName name="TextRefCopy135">#REF!</definedName>
    <definedName name="TextRefCopy136">#REF!</definedName>
    <definedName name="TextRefCopy137">#REF!</definedName>
    <definedName name="TextRefCopy138">#REF!</definedName>
    <definedName name="TextRefCopy139">#REF!</definedName>
    <definedName name="TextRefCopy14">#REF!</definedName>
    <definedName name="TextRefCopy140">#REF!</definedName>
    <definedName name="TextRefCopy141">#REF!</definedName>
    <definedName name="TextRefCopy142">#REF!</definedName>
    <definedName name="TextRefCopy143">#REF!</definedName>
    <definedName name="TextRefCopy144">#REF!</definedName>
    <definedName name="TextRefCopy145">#REF!</definedName>
    <definedName name="TextRefCopy146">#REF!</definedName>
    <definedName name="TextRefCopy147">#REF!</definedName>
    <definedName name="TextRefCopy148">#REF!</definedName>
    <definedName name="TextRefCopy149">#REF!</definedName>
    <definedName name="TextRefCopy15">#REF!</definedName>
    <definedName name="TextRefCopy150">#REF!</definedName>
    <definedName name="TextRefCopy151">#REF!</definedName>
    <definedName name="TextRefCopy152">#REF!</definedName>
    <definedName name="TextRefCopy153">#REF!</definedName>
    <definedName name="TextRefCopy154">#REF!</definedName>
    <definedName name="TextRefCopy155">#REF!</definedName>
    <definedName name="TextRefCopy156">#REF!</definedName>
    <definedName name="TextRefCopy157">#REF!</definedName>
    <definedName name="TextRefCopy158">#REF!</definedName>
    <definedName name="TextRefCopy159">#REF!</definedName>
    <definedName name="TextRefCopy16">#REF!</definedName>
    <definedName name="TextRefCopy160">#REF!</definedName>
    <definedName name="TextRefCopy161">#REF!</definedName>
    <definedName name="TextRefCopy162">#REF!</definedName>
    <definedName name="TextRefCopy163">#REF!</definedName>
    <definedName name="TextRefCopy164">#REF!</definedName>
    <definedName name="TextRefCopy165">#REF!</definedName>
    <definedName name="TextRefCopy166">#REF!</definedName>
    <definedName name="TextRefCopy167">#REF!</definedName>
    <definedName name="TextRefCopy168">#REF!</definedName>
    <definedName name="TextRefCopy169">#REF!</definedName>
    <definedName name="TextRefCopy17">#REF!</definedName>
    <definedName name="TextRefCopy170">#REF!</definedName>
    <definedName name="TextRefCopy171">#REF!</definedName>
    <definedName name="TextRefCopy172">#REF!</definedName>
    <definedName name="TextRefCopy173">#REF!</definedName>
    <definedName name="TextRefCopy174">#REF!</definedName>
    <definedName name="TextRefCopy175">#REF!</definedName>
    <definedName name="TextRefCopy176">#REF!</definedName>
    <definedName name="TextRefCopy177">#REF!</definedName>
    <definedName name="TextRefCopy178">#REF!</definedName>
    <definedName name="TextRefCopy179">#REF!</definedName>
    <definedName name="TextRefCopy18">#REF!</definedName>
    <definedName name="TextRefCopy180">#REF!</definedName>
    <definedName name="TextRefCopy181">#REF!</definedName>
    <definedName name="TextRefCopy182">#REF!</definedName>
    <definedName name="TextRefCopy183">#REF!</definedName>
    <definedName name="TextRefCopy184">#REF!</definedName>
    <definedName name="TextRefCopy185">#REF!</definedName>
    <definedName name="TextRefCopy186">#REF!</definedName>
    <definedName name="TextRefCopy187">#REF!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#REF!</definedName>
    <definedName name="TextRefCopy49">#REF!</definedName>
    <definedName name="TextRefCopy5">#REF!</definedName>
    <definedName name="TextRefCopy50">#REF!</definedName>
    <definedName name="TextRefCopy51">#REF!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1">#REF!</definedName>
    <definedName name="TextRefCopy82">#REF!</definedName>
    <definedName name="TextRefCopy83">#REF!</definedName>
    <definedName name="TextRefCopy84">#REF!</definedName>
    <definedName name="TextRefCopy85">#REF!</definedName>
    <definedName name="TextRefCopy86">#REF!</definedName>
    <definedName name="TextRefCopy87">#REF!</definedName>
    <definedName name="TextRefCopy88">#REF!</definedName>
    <definedName name="TextRefCopy89">#REF!</definedName>
    <definedName name="TextRefCopy9">#REF!</definedName>
    <definedName name="TextRefCopy90">#REF!</definedName>
    <definedName name="TextRefCopy91">#REF!</definedName>
    <definedName name="TextRefCopy92">#REF!</definedName>
    <definedName name="TextRefCopy93">#REF!</definedName>
    <definedName name="TextRefCopy94">#REF!</definedName>
    <definedName name="TextRefCopy95">#REF!</definedName>
    <definedName name="TextRefCopy96">#REF!</definedName>
    <definedName name="TextRefCopy97">#REF!</definedName>
    <definedName name="TextRefCopy98">#REF!</definedName>
    <definedName name="TextRefCopy99">#REF!</definedName>
    <definedName name="TextRefCopyRangeCount" hidden="1">9</definedName>
    <definedName name="TextRefCopyRangeCount_1" hidden="1">19</definedName>
    <definedName name="tf" localSheetId="16" hidden="1">{#N/A,#N/A,FALSE,"P&amp;LVIETNAM";#N/A,#N/A,FALSE,"P&amp;L summary";#N/A,#N/A,FALSE,"Treasury";#N/A,#N/A,FALSE,"CB";#N/A,#N/A,FALSE,"CEO ";#N/A,#N/A,FALSE,"IBG";#N/A,#N/A,FALSE,"FIN";#N/A,#N/A,FALSE,"BS97"}</definedName>
    <definedName name="tf" localSheetId="18" hidden="1">{#N/A,#N/A,FALSE,"P&amp;LVIETNAM";#N/A,#N/A,FALSE,"P&amp;L summary";#N/A,#N/A,FALSE,"Treasury";#N/A,#N/A,FALSE,"CB";#N/A,#N/A,FALSE,"CEO ";#N/A,#N/A,FALSE,"IBG";#N/A,#N/A,FALSE,"FIN";#N/A,#N/A,FALSE,"BS97"}</definedName>
    <definedName name="tf" hidden="1">{#N/A,#N/A,FALSE,"P&amp;LVIETNAM";#N/A,#N/A,FALSE,"P&amp;L summary";#N/A,#N/A,FALSE,"Treasury";#N/A,#N/A,FALSE,"CB";#N/A,#N/A,FALSE,"CEO ";#N/A,#N/A,FALSE,"IBG";#N/A,#N/A,FALSE,"FIN";#N/A,#N/A,FALSE,"BS97"}</definedName>
    <definedName name="Tfila" localSheetId="16">IF(Idioma="eng","row",IF(Idioma="esp","fila","linha"))</definedName>
    <definedName name="Tfila" localSheetId="18">IF(Idioma="eng","row",IF(Idioma="esp","fila","linha"))</definedName>
    <definedName name="Tfila">IF(Idioma="eng","row",IF(Idioma="esp","fila","linha"))</definedName>
    <definedName name="TFRD" localSheetId="16" hidden="1">{#N/A,#N/A,FALSE,"Aging Summary";#N/A,#N/A,FALSE,"Ratio Analysis";#N/A,#N/A,FALSE,"Test 120 Day Accts";#N/A,#N/A,FALSE,"Tickmarks"}</definedName>
    <definedName name="TFRD" localSheetId="18" hidden="1">{#N/A,#N/A,FALSE,"Aging Summary";#N/A,#N/A,FALSE,"Ratio Analysis";#N/A,#N/A,FALSE,"Test 120 Day Accts";#N/A,#N/A,FALSE,"Tickmarks"}</definedName>
    <definedName name="TFRD" hidden="1">{#N/A,#N/A,FALSE,"Aging Summary";#N/A,#N/A,FALSE,"Ratio Analysis";#N/A,#N/A,FALSE,"Test 120 Day Accts";#N/A,#N/A,FALSE,"Tickmarks"}</definedName>
    <definedName name="tg">#REF!</definedName>
    <definedName name="tgbnbj" localSheetId="16" hidden="1">{#N/A,#N/A,TRUE,"Proposal";#N/A,#N/A,TRUE,"Assumptions";#N/A,#N/A,TRUE,"Net Income";#N/A,#N/A,TRUE,"Balsheet";#N/A,#N/A,TRUE,"Capex";#N/A,#N/A,TRUE,"Volumes";#N/A,#N/A,TRUE,"Revenues";#N/A,#N/A,TRUE,"Var.Costs";#N/A,#N/A,TRUE,"Personnel";#N/A,#N/A,TRUE,"Other costs";#N/A,#N/A,TRUE,"MKTG and G&amp;A"}</definedName>
    <definedName name="tgbnbj" localSheetId="18" hidden="1">{#N/A,#N/A,TRUE,"Proposal";#N/A,#N/A,TRUE,"Assumptions";#N/A,#N/A,TRUE,"Net Income";#N/A,#N/A,TRUE,"Balsheet";#N/A,#N/A,TRUE,"Capex";#N/A,#N/A,TRUE,"Volumes";#N/A,#N/A,TRUE,"Revenues";#N/A,#N/A,TRUE,"Var.Costs";#N/A,#N/A,TRUE,"Personnel";#N/A,#N/A,TRUE,"Other costs";#N/A,#N/A,TRUE,"MKTG and G&amp;A"}</definedName>
    <definedName name="tgbnbj" hidden="1">{#N/A,#N/A,TRUE,"Proposal";#N/A,#N/A,TRUE,"Assumptions";#N/A,#N/A,TRUE,"Net Income";#N/A,#N/A,TRUE,"Balsheet";#N/A,#N/A,TRUE,"Capex";#N/A,#N/A,TRUE,"Volumes";#N/A,#N/A,TRUE,"Revenues";#N/A,#N/A,TRUE,"Var.Costs";#N/A,#N/A,TRUE,"Personnel";#N/A,#N/A,TRUE,"Other costs";#N/A,#N/A,TRUE,"MKTG and G&amp;A"}</definedName>
    <definedName name="tgdhggfx">#REF!</definedName>
    <definedName name="TGGHHJJ"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TGGHHJJ"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TGGHHJJ" hidden="1">{"Title",#N/A,TRUE,"Title";"Content",#N/A,TRUE,"Title";"Section1",#N/A,TRUE,"Title";"Output1",#N/A,TRUE,"Output";"Section2",#N/A,TRUE,"Title";"Graph1",#N/A,TRUE,"Output";"Section3",#N/A,TRUE,"Title";"Graph2",#N/A,TRUE,"Output";"Section4",#N/A,TRUE,"Title";"Gap1",#N/A,TRUE,"Output";"Section5",#N/A,TRUE,"Title";"Model_all",#N/A,TRUE,"Autostrade S.p.A."}</definedName>
    <definedName name="TGOPPP" localSheetId="16" hidden="1">{#N/A,#N/A,FALSE,"Aging Summary";#N/A,#N/A,FALSE,"Ratio Analysis";#N/A,#N/A,FALSE,"Test 120 Day Accts";#N/A,#N/A,FALSE,"Tickmarks"}</definedName>
    <definedName name="TGOPPP" localSheetId="18" hidden="1">{#N/A,#N/A,FALSE,"Aging Summary";#N/A,#N/A,FALSE,"Ratio Analysis";#N/A,#N/A,FALSE,"Test 120 Day Accts";#N/A,#N/A,FALSE,"Tickmarks"}</definedName>
    <definedName name="TGOPPP" hidden="1">{#N/A,#N/A,FALSE,"Aging Summary";#N/A,#N/A,FALSE,"Ratio Analysis";#N/A,#N/A,FALSE,"Test 120 Day Accts";#N/A,#N/A,FALSE,"Tickmarks"}</definedName>
    <definedName name="tgr">#REF!</definedName>
    <definedName name="TGRR" localSheetId="16" hidden="1">{#N/A,#N/A,FALSE,"Aging Summary";#N/A,#N/A,FALSE,"Ratio Analysis";#N/A,#N/A,FALSE,"Test 120 Day Accts";#N/A,#N/A,FALSE,"Tickmarks"}</definedName>
    <definedName name="TGRR" localSheetId="18" hidden="1">{#N/A,#N/A,FALSE,"Aging Summary";#N/A,#N/A,FALSE,"Ratio Analysis";#N/A,#N/A,FALSE,"Test 120 Day Accts";#N/A,#N/A,FALSE,"Tickmarks"}</definedName>
    <definedName name="TGRR" hidden="1">{#N/A,#N/A,FALSE,"Aging Summary";#N/A,#N/A,FALSE,"Ratio Analysis";#N/A,#N/A,FALSE,"Test 120 Day Accts";#N/A,#N/A,FALSE,"Tickmarks"}</definedName>
    <definedName name="thdfhhdfhdfdfh" localSheetId="16" hidden="1">{#N/A,#N/A,FALSE,"Aging Summary";#N/A,#N/A,FALSE,"Ratio Analysis";#N/A,#N/A,FALSE,"Test 120 Day Accts";#N/A,#N/A,FALSE,"Tickmarks"}</definedName>
    <definedName name="thdfhhdfhdfdfh" localSheetId="18" hidden="1">{#N/A,#N/A,FALSE,"Aging Summary";#N/A,#N/A,FALSE,"Ratio Analysis";#N/A,#N/A,FALSE,"Test 120 Day Accts";#N/A,#N/A,FALSE,"Tickmarks"}</definedName>
    <definedName name="thdfhhdfhdfdfh" hidden="1">{#N/A,#N/A,FALSE,"Aging Summary";#N/A,#N/A,FALSE,"Ratio Analysis";#N/A,#N/A,FALSE,"Test 120 Day Accts";#N/A,#N/A,FALSE,"Tickmarks"}</definedName>
    <definedName name="Thousands">1000</definedName>
    <definedName name="THREE">#REF!</definedName>
    <definedName name="ticks" localSheetId="16" hidden="1">{#N/A,#N/A,FALSE,"Sum. BS";#N/A,#N/A,FALSE,"Sum. P&amp;L";#N/A,#N/A,FALSE,"Summary avge"}</definedName>
    <definedName name="ticks" localSheetId="18" hidden="1">{#N/A,#N/A,FALSE,"Sum. BS";#N/A,#N/A,FALSE,"Sum. P&amp;L";#N/A,#N/A,FALSE,"Summary avge"}</definedName>
    <definedName name="ticks" hidden="1">{#N/A,#N/A,FALSE,"Sum. BS";#N/A,#N/A,FALSE,"Sum. P&amp;L";#N/A,#N/A,FALSE,"Summary avge"}</definedName>
    <definedName name="tieins">#REF!</definedName>
    <definedName name="TIME">#REF!</definedName>
    <definedName name="TIP_ANA">#REF!</definedName>
    <definedName name="TIP_COMP">#REF!</definedName>
    <definedName name="TIP_DOC">#REF!</definedName>
    <definedName name="TIP_GLOSA">#REF!</definedName>
    <definedName name="tipo">#REF!</definedName>
    <definedName name="Tipo_Trans">#REF!</definedName>
    <definedName name="TipoImpositivo">#REF!</definedName>
    <definedName name="TipoInterésLibredeRiesgo">#REF!</definedName>
    <definedName name="TipoIVA">#REF!</definedName>
    <definedName name="tipoperiodo">#REF!</definedName>
    <definedName name="TIT">#REF!</definedName>
    <definedName name="TIT._COMP.CONSO">#REF!</definedName>
    <definedName name="TIT.COMP.CAYMAN">#REF!</definedName>
    <definedName name="TIT_111620002">#REF!</definedName>
    <definedName name="TIT_112130001">#REF!</definedName>
    <definedName name="TIT_112130002">#REF!</definedName>
    <definedName name="TIT_121310001">#REF!</definedName>
    <definedName name="TIT_121420001">#REF!</definedName>
    <definedName name="Tit_U_Explotacion">#REF!</definedName>
    <definedName name="Tit_U_Negocio">#REF!</definedName>
    <definedName name="Titlepb" hidden="1">#REF!</definedName>
    <definedName name="Titre">#REF!</definedName>
    <definedName name="TITULO">#REF!</definedName>
    <definedName name="TITULO1">#REF!</definedName>
    <definedName name="_xlnm.Print_Titles">#REF!,#REF!</definedName>
    <definedName name="Títulos_a_imprimir_IM">#REF!</definedName>
    <definedName name="TJUTU" localSheetId="16" hidden="1">{"'Demand Units'!$X$11:$AD$45"}</definedName>
    <definedName name="TJUTU" localSheetId="18" hidden="1">{"'Demand Units'!$X$11:$AD$45"}</definedName>
    <definedName name="TJUTU" hidden="1">{"'Demand Units'!$X$11:$AD$45"}</definedName>
    <definedName name="TM">NA()</definedName>
    <definedName name="TM_9">#REF!</definedName>
    <definedName name="TML" localSheetId="16" hidden="1">{"'Demand Units'!$Z$2:$AF$53"}</definedName>
    <definedName name="TML" localSheetId="18" hidden="1">{"'Demand Units'!$Z$2:$AF$53"}</definedName>
    <definedName name="TML" hidden="1">{"'Demand Units'!$Z$2:$AF$53"}</definedName>
    <definedName name="tobalaba">#REF!</definedName>
    <definedName name="todas">#REF!</definedName>
    <definedName name="todo"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todo"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todo"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TODO2"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TODO2"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TODO2"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TODOS">#REF!</definedName>
    <definedName name="TOM" localSheetId="16" hidden="1">{#N/A,#N/A,TRUE,"Main Issues";#N/A,#N/A,TRUE,"Income statement ($)"}</definedName>
    <definedName name="TOM" localSheetId="18" hidden="1">{#N/A,#N/A,TRUE,"Main Issues";#N/A,#N/A,TRUE,"Income statement ($)"}</definedName>
    <definedName name="TOM" hidden="1">{#N/A,#N/A,TRUE,"Main Issues";#N/A,#N/A,TRUE,"Income statement ($)"}</definedName>
    <definedName name="TOM_2" localSheetId="16" hidden="1">{#N/A,#N/A,TRUE,"Main Issues";#N/A,#N/A,TRUE,"Income statement ($)"}</definedName>
    <definedName name="TOM_2" localSheetId="18" hidden="1">{#N/A,#N/A,TRUE,"Main Issues";#N/A,#N/A,TRUE,"Income statement ($)"}</definedName>
    <definedName name="TOM_2" hidden="1">{#N/A,#N/A,TRUE,"Main Issues";#N/A,#N/A,TRUE,"Income statement ($)"}</definedName>
    <definedName name="TONY">#REF!</definedName>
    <definedName name="Top15_total" localSheetId="16" hidden="1">{"'Demand Units'!$Z$2:$AF$53"}</definedName>
    <definedName name="Top15_total" localSheetId="18" hidden="1">{"'Demand Units'!$Z$2:$AF$53"}</definedName>
    <definedName name="Top15_total" hidden="1">{"'Demand Units'!$Z$2:$AF$53"}</definedName>
    <definedName name="Tope_Imponible_UF">#REF!</definedName>
    <definedName name="topes">#REF!</definedName>
    <definedName name="tor">#REF!</definedName>
    <definedName name="torta" localSheetId="16" hidden="1">{#N/A,#N/A,FALSE,"Aging Summary";#N/A,#N/A,FALSE,"Ratio Analysis";#N/A,#N/A,FALSE,"Test 120 Day Accts";#N/A,#N/A,FALSE,"Tickmarks"}</definedName>
    <definedName name="torta" localSheetId="18" hidden="1">{#N/A,#N/A,FALSE,"Aging Summary";#N/A,#N/A,FALSE,"Ratio Analysis";#N/A,#N/A,FALSE,"Test 120 Day Accts";#N/A,#N/A,FALSE,"Tickmarks"}</definedName>
    <definedName name="torta" hidden="1">{#N/A,#N/A,FALSE,"Aging Summary";#N/A,#N/A,FALSE,"Ratio Analysis";#N/A,#N/A,FALSE,"Test 120 Day Accts";#N/A,#N/A,FALSE,"Tickmarks"}</definedName>
    <definedName name="tortas" localSheetId="16" hidden="1">{#N/A,#N/A,FALSE,"Aging Summary";#N/A,#N/A,FALSE,"Ratio Analysis";#N/A,#N/A,FALSE,"Test 120 Day Accts";#N/A,#N/A,FALSE,"Tickmarks"}</definedName>
    <definedName name="tortas" localSheetId="18" hidden="1">{#N/A,#N/A,FALSE,"Aging Summary";#N/A,#N/A,FALSE,"Ratio Analysis";#N/A,#N/A,FALSE,"Test 120 Day Accts";#N/A,#N/A,FALSE,"Tickmarks"}</definedName>
    <definedName name="tortas" hidden="1">{#N/A,#N/A,FALSE,"Aging Summary";#N/A,#N/A,FALSE,"Ratio Analysis";#N/A,#N/A,FALSE,"Test 120 Day Accts";#N/A,#N/A,FALSE,"Tickmarks"}</definedName>
    <definedName name="TOT">#REF!</definedName>
    <definedName name="tot_cheques">#REF!</definedName>
    <definedName name="Total">#REF!</definedName>
    <definedName name="Total_Activo_Fijo">#REF!</definedName>
    <definedName name="Total_Activos_productivos">#REF!</definedName>
    <definedName name="Total_Administracion_y_Finanzas">#REF!</definedName>
    <definedName name="Total_anticipated_uncorrected_misstatements">#REF!</definedName>
    <definedName name="total_cheques">#REF!</definedName>
    <definedName name="Total_Ciclo_de_Nomina">#REF!</definedName>
    <definedName name="Total_de_pagos">#N/A</definedName>
    <definedName name="Total_Interest">#REF!</definedName>
    <definedName name="Total_Pasivos">#REF!</definedName>
    <definedName name="Total_Pay">#REF!</definedName>
    <definedName name="Total_Payment" localSheetId="16">Scheduled_Payment+Extra_Payment</definedName>
    <definedName name="Total_Payment" localSheetId="18">Scheduled_Payment+Extra_Payment</definedName>
    <definedName name="Total_Payment">Scheduled_Payment+Extra_Payment</definedName>
    <definedName name="Total_payments" localSheetId="16">Payments_per_year*Term_in_years</definedName>
    <definedName name="Total_payments" localSheetId="18">Payments_per_year*Term_in_years</definedName>
    <definedName name="Total_payments">Payments_per_year*Term_in_years</definedName>
    <definedName name="Total_payments2" localSheetId="16">Payments_per_year*Term_in_years</definedName>
    <definedName name="Total_payments2" localSheetId="18">Payments_per_year*Term_in_years</definedName>
    <definedName name="Total_payments2">Payments_per_year*Term_in_years</definedName>
    <definedName name="Total_Population2">#REF!</definedName>
    <definedName name="Total_UE">#REF!</definedName>
    <definedName name="Total_UN">#REF!</definedName>
    <definedName name="totalcashflow">#REF!</definedName>
    <definedName name="totalfunctions">#REF!</definedName>
    <definedName name="totalinvestment">#REF!</definedName>
    <definedName name="totalloan">#REF!</definedName>
    <definedName name="totaloverheads">#REF!</definedName>
    <definedName name="totalperras" localSheetId="16" hidden="1">{#N/A,#N/A,FALSE,"BASE";#N/A,#N/A,FALSE,"A";#N/A,#N/A,FALSE,"B";#N/A,#N/A,FALSE,"C";#N/A,#N/A,FALSE,"D";#N/A,#N/A,FALSE,"E";#N/A,#N/A,FALSE,"F";#N/A,#N/A,FALSE,"G";#N/A,#N/A,FALSE,"H";#N/A,#N/A,FALSE,"J";#N/A,#N/A,FALSE,"K";#N/A,#N/A,FALSE,"L";#N/A,#N/A,FALSE,"DIF_BT42"}</definedName>
    <definedName name="totalperras" localSheetId="18" hidden="1">{#N/A,#N/A,FALSE,"BASE";#N/A,#N/A,FALSE,"A";#N/A,#N/A,FALSE,"B";#N/A,#N/A,FALSE,"C";#N/A,#N/A,FALSE,"D";#N/A,#N/A,FALSE,"E";#N/A,#N/A,FALSE,"F";#N/A,#N/A,FALSE,"G";#N/A,#N/A,FALSE,"H";#N/A,#N/A,FALSE,"J";#N/A,#N/A,FALSE,"K";#N/A,#N/A,FALSE,"L";#N/A,#N/A,FALSE,"DIF_BT42"}</definedName>
    <definedName name="totalperras" hidden="1">{#N/A,#N/A,FALSE,"BASE";#N/A,#N/A,FALSE,"A";#N/A,#N/A,FALSE,"B";#N/A,#N/A,FALSE,"C";#N/A,#N/A,FALSE,"D";#N/A,#N/A,FALSE,"E";#N/A,#N/A,FALSE,"F";#N/A,#N/A,FALSE,"G";#N/A,#N/A,FALSE,"H";#N/A,#N/A,FALSE,"J";#N/A,#N/A,FALSE,"K";#N/A,#N/A,FALSE,"L";#N/A,#N/A,FALSE,"DIF_BT42"}</definedName>
    <definedName name="totalprocessingfee">#REF!</definedName>
    <definedName name="TotalSector">#REF!</definedName>
    <definedName name="TotalSectorpl">#REF!</definedName>
    <definedName name="TotFac1201">#REF!</definedName>
    <definedName name="TotFac2002037">#REF!</definedName>
    <definedName name="TotFac2002077">#REF!</definedName>
    <definedName name="Totiauerptoiwe">#REF!</definedName>
    <definedName name="totito">#REF!</definedName>
    <definedName name="TOTO" hidden="1">#REF!</definedName>
    <definedName name="TOTPG">"8"</definedName>
    <definedName name="TotProv2002077">#REF!</definedName>
    <definedName name="TPATH">"C:\Archivos de programa\Symtrax\Cardinal\Temp\4b79707d"</definedName>
    <definedName name="tr" localSheetId="16" hidden="1">{#N/A,#N/A,FALSE,"Aging Summary";#N/A,#N/A,FALSE,"Ratio Analysis";#N/A,#N/A,FALSE,"Test 120 Day Accts";#N/A,#N/A,FALSE,"Tickmarks"}</definedName>
    <definedName name="tr" localSheetId="18" hidden="1">{#N/A,#N/A,FALSE,"Aging Summary";#N/A,#N/A,FALSE,"Ratio Analysis";#N/A,#N/A,FALSE,"Test 120 Day Accts";#N/A,#N/A,FALSE,"Tickmarks"}</definedName>
    <definedName name="tr" hidden="1">{#N/A,#N/A,FALSE,"Aging Summary";#N/A,#N/A,FALSE,"Ratio Analysis";#N/A,#N/A,FALSE,"Test 120 Day Accts";#N/A,#N/A,FALSE,"Tickmarks"}</definedName>
    <definedName name="tr_1" localSheetId="16" hidden="1">{#N/A,#N/A,FALSE,"Aging Summary";#N/A,#N/A,FALSE,"Ratio Analysis";#N/A,#N/A,FALSE,"Test 120 Day Accts";#N/A,#N/A,FALSE,"Tickmarks"}</definedName>
    <definedName name="tr_1" localSheetId="18" hidden="1">{#N/A,#N/A,FALSE,"Aging Summary";#N/A,#N/A,FALSE,"Ratio Analysis";#N/A,#N/A,FALSE,"Test 120 Day Accts";#N/A,#N/A,FALSE,"Tickmarks"}</definedName>
    <definedName name="tr_1" hidden="1">{#N/A,#N/A,FALSE,"Aging Summary";#N/A,#N/A,FALSE,"Ratio Analysis";#N/A,#N/A,FALSE,"Test 120 Day Accts";#N/A,#N/A,FALSE,"Tickmarks"}</definedName>
    <definedName name="tra"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tra"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tra"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TRAB" localSheetId="16" hidden="1">{#N/A,#N/A,FALSE,"Aging Summary";#N/A,#N/A,FALSE,"Ratio Analysis";#N/A,#N/A,FALSE,"Test 120 Day Accts";#N/A,#N/A,FALSE,"Tickmarks"}</definedName>
    <definedName name="TRAB" localSheetId="18" hidden="1">{#N/A,#N/A,FALSE,"Aging Summary";#N/A,#N/A,FALSE,"Ratio Analysis";#N/A,#N/A,FALSE,"Test 120 Day Accts";#N/A,#N/A,FALSE,"Tickmarks"}</definedName>
    <definedName name="TRAB" hidden="1">{#N/A,#N/A,FALSE,"Aging Summary";#N/A,#N/A,FALSE,"Ratio Analysis";#N/A,#N/A,FALSE,"Test 120 Day Accts";#N/A,#N/A,FALSE,"Tickmarks"}</definedName>
    <definedName name="trabajito" localSheetId="16" hidden="1">{#N/A,#N/A,FALSE,"Aging Summary";#N/A,#N/A,FALSE,"Ratio Analysis";#N/A,#N/A,FALSE,"Test 120 Day Accts";#N/A,#N/A,FALSE,"Tickmarks"}</definedName>
    <definedName name="trabajito" localSheetId="18" hidden="1">{#N/A,#N/A,FALSE,"Aging Summary";#N/A,#N/A,FALSE,"Ratio Analysis";#N/A,#N/A,FALSE,"Test 120 Day Accts";#N/A,#N/A,FALSE,"Tickmarks"}</definedName>
    <definedName name="trabajito" hidden="1">{#N/A,#N/A,FALSE,"Aging Summary";#N/A,#N/A,FALSE,"Ratio Analysis";#N/A,#N/A,FALSE,"Test 120 Day Accts";#N/A,#N/A,FALSE,"Tickmarks"}</definedName>
    <definedName name="trabajo" localSheetId="16" hidden="1">{#N/A,#N/A,FALSE,"Aging Summary";#N/A,#N/A,FALSE,"Ratio Analysis";#N/A,#N/A,FALSE,"Test 120 Day Accts";#N/A,#N/A,FALSE,"Tickmarks"}</definedName>
    <definedName name="trabajo" localSheetId="18" hidden="1">{#N/A,#N/A,FALSE,"Aging Summary";#N/A,#N/A,FALSE,"Ratio Analysis";#N/A,#N/A,FALSE,"Test 120 Day Accts";#N/A,#N/A,FALSE,"Tickmarks"}</definedName>
    <definedName name="trabajo" hidden="1">{#N/A,#N/A,FALSE,"Aging Summary";#N/A,#N/A,FALSE,"Ratio Analysis";#N/A,#N/A,FALSE,"Test 120 Day Accts";#N/A,#N/A,FALSE,"Tickmarks"}</definedName>
    <definedName name="TRABAJO1" localSheetId="16" hidden="1">{#N/A,#N/A,FALSE,"Aging Summary";#N/A,#N/A,FALSE,"Ratio Analysis";#N/A,#N/A,FALSE,"Test 120 Day Accts";#N/A,#N/A,FALSE,"Tickmarks"}</definedName>
    <definedName name="TRABAJO1" localSheetId="18" hidden="1">{#N/A,#N/A,FALSE,"Aging Summary";#N/A,#N/A,FALSE,"Ratio Analysis";#N/A,#N/A,FALSE,"Test 120 Day Accts";#N/A,#N/A,FALSE,"Tickmarks"}</definedName>
    <definedName name="TRABAJO1" hidden="1">{#N/A,#N/A,FALSE,"Aging Summary";#N/A,#N/A,FALSE,"Ratio Analysis";#N/A,#N/A,FALSE,"Test 120 Day Accts";#N/A,#N/A,FALSE,"Tickmarks"}</definedName>
    <definedName name="TRAKSFJAK" localSheetId="16" hidden="1">{#N/A,#N/A,FALSE,"Aging Summary";#N/A,#N/A,FALSE,"Ratio Analysis";#N/A,#N/A,FALSE,"Test 120 Day Accts";#N/A,#N/A,FALSE,"Tickmarks"}</definedName>
    <definedName name="TRAKSFJAK" localSheetId="18" hidden="1">{#N/A,#N/A,FALSE,"Aging Summary";#N/A,#N/A,FALSE,"Ratio Analysis";#N/A,#N/A,FALSE,"Test 120 Day Accts";#N/A,#N/A,FALSE,"Tickmarks"}</definedName>
    <definedName name="TRAKSFJAK" hidden="1">{#N/A,#N/A,FALSE,"Aging Summary";#N/A,#N/A,FALSE,"Ratio Analysis";#N/A,#N/A,FALSE,"Test 120 Day Accts";#N/A,#N/A,FALSE,"Tickmarks"}</definedName>
    <definedName name="Tramos">#REF!</definedName>
    <definedName name="trand" localSheetId="16" hidden="1">{#N/A,#N/A,FALSE,"Aging Summary";#N/A,#N/A,FALSE,"Ratio Analysis";#N/A,#N/A,FALSE,"Test 120 Day Accts";#N/A,#N/A,FALSE,"Tickmarks"}</definedName>
    <definedName name="trand" localSheetId="18" hidden="1">{#N/A,#N/A,FALSE,"Aging Summary";#N/A,#N/A,FALSE,"Ratio Analysis";#N/A,#N/A,FALSE,"Test 120 Day Accts";#N/A,#N/A,FALSE,"Tickmarks"}</definedName>
    <definedName name="trand" hidden="1">{#N/A,#N/A,FALSE,"Aging Summary";#N/A,#N/A,FALSE,"Ratio Analysis";#N/A,#N/A,FALSE,"Test 120 Day Accts";#N/A,#N/A,FALSE,"Tickmarks"}</definedName>
    <definedName name="TRANS">#REF!</definedName>
    <definedName name="transacciones">#REF!</definedName>
    <definedName name="TRANSBANK">#REF!</definedName>
    <definedName name="transferencia">#REF!</definedName>
    <definedName name="Transmission">#REF!</definedName>
    <definedName name="TRASP">"#REF!"</definedName>
    <definedName name="TRASP_10">"#REF!"</definedName>
    <definedName name="TRASP_5">"#REF!"</definedName>
    <definedName name="trdsdshare">#REF!</definedName>
    <definedName name="tre">#N/A</definedName>
    <definedName name="TRECE">#REF!</definedName>
    <definedName name="TRES">#REF!</definedName>
    <definedName name="TREW" localSheetId="16" hidden="1">{#N/A,#N/A,TRUE,"Proposal";#N/A,#N/A,TRUE,"Assumptions";#N/A,#N/A,TRUE,"Net Income";#N/A,#N/A,TRUE,"Balsheet";#N/A,#N/A,TRUE,"Capex";#N/A,#N/A,TRUE,"Volumes";#N/A,#N/A,TRUE,"Revenues";#N/A,#N/A,TRUE,"Var.Costs";#N/A,#N/A,TRUE,"Personnel";#N/A,#N/A,TRUE,"Other costs";#N/A,#N/A,TRUE,"MKTG and G&amp;A"}</definedName>
    <definedName name="TREW" localSheetId="18" hidden="1">{#N/A,#N/A,TRUE,"Proposal";#N/A,#N/A,TRUE,"Assumptions";#N/A,#N/A,TRUE,"Net Income";#N/A,#N/A,TRUE,"Balsheet";#N/A,#N/A,TRUE,"Capex";#N/A,#N/A,TRUE,"Volumes";#N/A,#N/A,TRUE,"Revenues";#N/A,#N/A,TRUE,"Var.Costs";#N/A,#N/A,TRUE,"Personnel";#N/A,#N/A,TRUE,"Other costs";#N/A,#N/A,TRUE,"MKTG and G&amp;A"}</definedName>
    <definedName name="TREW" hidden="1">{#N/A,#N/A,TRUE,"Proposal";#N/A,#N/A,TRUE,"Assumptions";#N/A,#N/A,TRUE,"Net Income";#N/A,#N/A,TRUE,"Balsheet";#N/A,#N/A,TRUE,"Capex";#N/A,#N/A,TRUE,"Volumes";#N/A,#N/A,TRUE,"Revenues";#N/A,#N/A,TRUE,"Var.Costs";#N/A,#N/A,TRUE,"Personnel";#N/A,#N/A,TRUE,"Other costs";#N/A,#N/A,TRUE,"MKTG and G&amp;A"}</definedName>
    <definedName name="TRHFT" localSheetId="16" hidden="1">{"'Demand Units'!$X$11:$AD$45"}</definedName>
    <definedName name="TRHFT" localSheetId="18" hidden="1">{"'Demand Units'!$X$11:$AD$45"}</definedName>
    <definedName name="TRHFT" hidden="1">{"'Demand Units'!$X$11:$AD$45"}</definedName>
    <definedName name="TRIB" localSheetId="16" hidden="1">{#N/A,#N/A,FALSE,"Aging Summary";#N/A,#N/A,FALSE,"Ratio Analysis";#N/A,#N/A,FALSE,"Test 120 Day Accts";#N/A,#N/A,FALSE,"Tickmarks"}</definedName>
    <definedName name="TRIB" localSheetId="18" hidden="1">{#N/A,#N/A,FALSE,"Aging Summary";#N/A,#N/A,FALSE,"Ratio Analysis";#N/A,#N/A,FALSE,"Test 120 Day Accts";#N/A,#N/A,FALSE,"Tickmarks"}</definedName>
    <definedName name="TRIB" hidden="1">{#N/A,#N/A,FALSE,"Aging Summary";#N/A,#N/A,FALSE,"Ratio Analysis";#N/A,#N/A,FALSE,"Test 120 Day Accts";#N/A,#N/A,FALSE,"Tickmarks"}</definedName>
    <definedName name="TRIB_1" localSheetId="16" hidden="1">{#N/A,#N/A,FALSE,"Aging Summary";#N/A,#N/A,FALSE,"Ratio Analysis";#N/A,#N/A,FALSE,"Test 120 Day Accts";#N/A,#N/A,FALSE,"Tickmarks"}</definedName>
    <definedName name="TRIB_1" localSheetId="18" hidden="1">{#N/A,#N/A,FALSE,"Aging Summary";#N/A,#N/A,FALSE,"Ratio Analysis";#N/A,#N/A,FALSE,"Test 120 Day Accts";#N/A,#N/A,FALSE,"Tickmarks"}</definedName>
    <definedName name="TRIB_1" hidden="1">{#N/A,#N/A,FALSE,"Aging Summary";#N/A,#N/A,FALSE,"Ratio Analysis";#N/A,#N/A,FALSE,"Test 120 Day Accts";#N/A,#N/A,FALSE,"Tickmarks"}</definedName>
    <definedName name="Tribut" localSheetId="16" hidden="1">{#N/A,#N/A,FALSE,"Aging Summary";#N/A,#N/A,FALSE,"Ratio Analysis";#N/A,#N/A,FALSE,"Test 120 Day Accts";#N/A,#N/A,FALSE,"Tickmarks"}</definedName>
    <definedName name="Tribut" localSheetId="18" hidden="1">{#N/A,#N/A,FALSE,"Aging Summary";#N/A,#N/A,FALSE,"Ratio Analysis";#N/A,#N/A,FALSE,"Test 120 Day Accts";#N/A,#N/A,FALSE,"Tickmarks"}</definedName>
    <definedName name="Tribut" hidden="1">{#N/A,#N/A,FALSE,"Aging Summary";#N/A,#N/A,FALSE,"Ratio Analysis";#N/A,#N/A,FALSE,"Test 120 Day Accts";#N/A,#N/A,FALSE,"Tickmarks"}</definedName>
    <definedName name="TRINY">#REF!</definedName>
    <definedName name="trozos">#REF!</definedName>
    <definedName name="trt" localSheetId="16" hidden="1">{#N/A,#N/A,FALSE,"CARATULA GENERAL";#N/A,#N/A,FALSE,"GSxDIRECCION";#N/A,#N/A,FALSE,"Caratula";#N/A,#N/A,FALSE,"GSxCTRO";#N/A,#N/A,FALSE,"GsAdm.Centr";#N/A,#N/A,FALSE,"Dir.Gral";#N/A,#N/A,FALSE,"AdmyFzas";#N/A,#N/A,FALSE,"Sistemas";#N/A,#N/A,FALSE,"RRHH"}</definedName>
    <definedName name="trt" localSheetId="18" hidden="1">{#N/A,#N/A,FALSE,"CARATULA GENERAL";#N/A,#N/A,FALSE,"GSxDIRECCION";#N/A,#N/A,FALSE,"Caratula";#N/A,#N/A,FALSE,"GSxCTRO";#N/A,#N/A,FALSE,"GsAdm.Centr";#N/A,#N/A,FALSE,"Dir.Gral";#N/A,#N/A,FALSE,"AdmyFzas";#N/A,#N/A,FALSE,"Sistemas";#N/A,#N/A,FALSE,"RRHH"}</definedName>
    <definedName name="trt" hidden="1">{#N/A,#N/A,FALSE,"CARATULA GENERAL";#N/A,#N/A,FALSE,"GSxDIRECCION";#N/A,#N/A,FALSE,"Caratula";#N/A,#N/A,FALSE,"GSxCTRO";#N/A,#N/A,FALSE,"GsAdm.Centr";#N/A,#N/A,FALSE,"Dir.Gral";#N/A,#N/A,FALSE,"AdmyFzas";#N/A,#N/A,FALSE,"Sistemas";#N/A,#N/A,FALSE,"RRHH"}</definedName>
    <definedName name="trtrt" localSheetId="16" hidden="1">{#N/A,#N/A,FALSE,"Aging Summary";#N/A,#N/A,FALSE,"Ratio Analysis";#N/A,#N/A,FALSE,"Test 120 Day Accts";#N/A,#N/A,FALSE,"Tickmarks"}</definedName>
    <definedName name="trtrt" localSheetId="18" hidden="1">{#N/A,#N/A,FALSE,"Aging Summary";#N/A,#N/A,FALSE,"Ratio Analysis";#N/A,#N/A,FALSE,"Test 120 Day Accts";#N/A,#N/A,FALSE,"Tickmarks"}</definedName>
    <definedName name="trtrt" hidden="1">{#N/A,#N/A,FALSE,"Aging Summary";#N/A,#N/A,FALSE,"Ratio Analysis";#N/A,#N/A,FALSE,"Test 120 Day Accts";#N/A,#N/A,FALSE,"Tickmarks"}</definedName>
    <definedName name="try">#REF!</definedName>
    <definedName name="TRYHTRSY">#REF!</definedName>
    <definedName name="TS">#REF!</definedName>
    <definedName name="TSComerciales"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TSComerciales"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TSComerciales"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TSComerciales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TSComerciales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TSComerciales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tt" localSheetId="16" hidden="1">{#N/A,#N/A,FALSE,"Aging Summary";#N/A,#N/A,FALSE,"Ratio Analysis";#N/A,#N/A,FALSE,"Test 120 Day Accts";#N/A,#N/A,FALSE,"Tickmarks"}</definedName>
    <definedName name="tt" localSheetId="18" hidden="1">{#N/A,#N/A,FALSE,"Aging Summary";#N/A,#N/A,FALSE,"Ratio Analysis";#N/A,#N/A,FALSE,"Test 120 Day Accts";#N/A,#N/A,FALSE,"Tickmarks"}</definedName>
    <definedName name="tt" hidden="1">{#N/A,#N/A,FALSE,"Aging Summary";#N/A,#N/A,FALSE,"Ratio Analysis";#N/A,#N/A,FALSE,"Test 120 Day Accts";#N/A,#N/A,FALSE,"Tickmarks"}</definedName>
    <definedName name="tt_1" localSheetId="16" hidden="1">{#N/A,#N/A,FALSE,"Aging Summary";#N/A,#N/A,FALSE,"Ratio Analysis";#N/A,#N/A,FALSE,"Test 120 Day Accts";#N/A,#N/A,FALSE,"Tickmarks"}</definedName>
    <definedName name="tt_1" localSheetId="18" hidden="1">{#N/A,#N/A,FALSE,"Aging Summary";#N/A,#N/A,FALSE,"Ratio Analysis";#N/A,#N/A,FALSE,"Test 120 Day Accts";#N/A,#N/A,FALSE,"Tickmarks"}</definedName>
    <definedName name="tt_1" hidden="1">{#N/A,#N/A,FALSE,"Aging Summary";#N/A,#N/A,FALSE,"Ratio Analysis";#N/A,#N/A,FALSE,"Test 120 Day Accts";#N/A,#N/A,FALSE,"Tickmarks"}</definedName>
    <definedName name="tt_2" localSheetId="16" hidden="1">{#N/A,#N/A,FALSE,"Aging Summary";#N/A,#N/A,FALSE,"Ratio Analysis";#N/A,#N/A,FALSE,"Test 120 Day Accts";#N/A,#N/A,FALSE,"Tickmarks"}</definedName>
    <definedName name="tt_2" localSheetId="18" hidden="1">{#N/A,#N/A,FALSE,"Aging Summary";#N/A,#N/A,FALSE,"Ratio Analysis";#N/A,#N/A,FALSE,"Test 120 Day Accts";#N/A,#N/A,FALSE,"Tickmarks"}</definedName>
    <definedName name="tt_2" hidden="1">{#N/A,#N/A,FALSE,"Aging Summary";#N/A,#N/A,FALSE,"Ratio Analysis";#N/A,#N/A,FALSE,"Test 120 Day Accts";#N/A,#N/A,FALSE,"Tickmarks"}</definedName>
    <definedName name="tt_3" localSheetId="16" hidden="1">{#N/A,#N/A,FALSE,"Aging Summary";#N/A,#N/A,FALSE,"Ratio Analysis";#N/A,#N/A,FALSE,"Test 120 Day Accts";#N/A,#N/A,FALSE,"Tickmarks"}</definedName>
    <definedName name="tt_3" localSheetId="18" hidden="1">{#N/A,#N/A,FALSE,"Aging Summary";#N/A,#N/A,FALSE,"Ratio Analysis";#N/A,#N/A,FALSE,"Test 120 Day Accts";#N/A,#N/A,FALSE,"Tickmarks"}</definedName>
    <definedName name="tt_3" hidden="1">{#N/A,#N/A,FALSE,"Aging Summary";#N/A,#N/A,FALSE,"Ratio Analysis";#N/A,#N/A,FALSE,"Test 120 Day Accts";#N/A,#N/A,FALSE,"Tickmarks"}</definedName>
    <definedName name="TTFFFFVVGGT" localSheetId="16" hidden="1">{#N/A,#N/A,FALSE,"Aging Summary";#N/A,#N/A,FALSE,"Ratio Analysis";#N/A,#N/A,FALSE,"Test 120 Day Accts";#N/A,#N/A,FALSE,"Tickmarks"}</definedName>
    <definedName name="TTFFFFVVGGT" localSheetId="18" hidden="1">{#N/A,#N/A,FALSE,"Aging Summary";#N/A,#N/A,FALSE,"Ratio Analysis";#N/A,#N/A,FALSE,"Test 120 Day Accts";#N/A,#N/A,FALSE,"Tickmarks"}</definedName>
    <definedName name="TTFFFFVVGGT" hidden="1">{#N/A,#N/A,FALSE,"Aging Summary";#N/A,#N/A,FALSE,"Ratio Analysis";#N/A,#N/A,FALSE,"Test 120 Day Accts";#N/A,#N/A,FALSE,"Tickmarks"}</definedName>
    <definedName name="TTFFFFVVGGT_1" localSheetId="16" hidden="1">{#N/A,#N/A,FALSE,"Aging Summary";#N/A,#N/A,FALSE,"Ratio Analysis";#N/A,#N/A,FALSE,"Test 120 Day Accts";#N/A,#N/A,FALSE,"Tickmarks"}</definedName>
    <definedName name="TTFFFFVVGGT_1" localSheetId="18" hidden="1">{#N/A,#N/A,FALSE,"Aging Summary";#N/A,#N/A,FALSE,"Ratio Analysis";#N/A,#N/A,FALSE,"Test 120 Day Accts";#N/A,#N/A,FALSE,"Tickmarks"}</definedName>
    <definedName name="TTFFFFVVGGT_1" hidden="1">{#N/A,#N/A,FALSE,"Aging Summary";#N/A,#N/A,FALSE,"Ratio Analysis";#N/A,#N/A,FALSE,"Test 120 Day Accts";#N/A,#N/A,FALSE,"Tickmarks"}</definedName>
    <definedName name="TTFFFFVVGGT_2" localSheetId="16" hidden="1">{#N/A,#N/A,FALSE,"Aging Summary";#N/A,#N/A,FALSE,"Ratio Analysis";#N/A,#N/A,FALSE,"Test 120 Day Accts";#N/A,#N/A,FALSE,"Tickmarks"}</definedName>
    <definedName name="TTFFFFVVGGT_2" localSheetId="18" hidden="1">{#N/A,#N/A,FALSE,"Aging Summary";#N/A,#N/A,FALSE,"Ratio Analysis";#N/A,#N/A,FALSE,"Test 120 Day Accts";#N/A,#N/A,FALSE,"Tickmarks"}</definedName>
    <definedName name="TTFFFFVVGGT_2" hidden="1">{#N/A,#N/A,FALSE,"Aging Summary";#N/A,#N/A,FALSE,"Ratio Analysis";#N/A,#N/A,FALSE,"Test 120 Day Accts";#N/A,#N/A,FALSE,"Tickmarks"}</definedName>
    <definedName name="TTFFFFVVGGT_3" localSheetId="16" hidden="1">{#N/A,#N/A,FALSE,"Aging Summary";#N/A,#N/A,FALSE,"Ratio Analysis";#N/A,#N/A,FALSE,"Test 120 Day Accts";#N/A,#N/A,FALSE,"Tickmarks"}</definedName>
    <definedName name="TTFFFFVVGGT_3" localSheetId="18" hidden="1">{#N/A,#N/A,FALSE,"Aging Summary";#N/A,#N/A,FALSE,"Ratio Analysis";#N/A,#N/A,FALSE,"Test 120 Day Accts";#N/A,#N/A,FALSE,"Tickmarks"}</definedName>
    <definedName name="TTFFFFVVGGT_3" hidden="1">{#N/A,#N/A,FALSE,"Aging Summary";#N/A,#N/A,FALSE,"Ratio Analysis";#N/A,#N/A,FALSE,"Test 120 Day Accts";#N/A,#N/A,FALSE,"Tickmarks"}</definedName>
    <definedName name="TTT" localSheetId="16" hidden="1">{#N/A,#N/A,FALSE,"Aging Summary";#N/A,#N/A,FALSE,"Ratio Analysis";#N/A,#N/A,FALSE,"Test 120 Day Accts";#N/A,#N/A,FALSE,"Tickmarks"}</definedName>
    <definedName name="TTT" localSheetId="18" hidden="1">{#N/A,#N/A,FALSE,"Aging Summary";#N/A,#N/A,FALSE,"Ratio Analysis";#N/A,#N/A,FALSE,"Test 120 Day Accts";#N/A,#N/A,FALSE,"Tickmarks"}</definedName>
    <definedName name="TTT" hidden="1">{#N/A,#N/A,FALSE,"Aging Summary";#N/A,#N/A,FALSE,"Ratio Analysis";#N/A,#N/A,FALSE,"Test 120 Day Accts";#N/A,#N/A,FALSE,"Tickmarks"}</definedName>
    <definedName name="tttt" localSheetId="16" hidden="1">{#N/A,#N/A,TRUE,"ComparativoII"}</definedName>
    <definedName name="tttt" localSheetId="18" hidden="1">{#N/A,#N/A,TRUE,"ComparativoII"}</definedName>
    <definedName name="tttt" hidden="1">{#N/A,#N/A,TRUE,"ComparativoII"}</definedName>
    <definedName name="tttt_1" localSheetId="16" hidden="1">{#N/A,#N/A,TRUE,"ComparativoII"}</definedName>
    <definedName name="tttt_1" localSheetId="18" hidden="1">{#N/A,#N/A,TRUE,"ComparativoII"}</definedName>
    <definedName name="tttt_1" hidden="1">{#N/A,#N/A,TRUE,"ComparativoII"}</definedName>
    <definedName name="ttttt" localSheetId="16" hidden="1">{#N/A,#N/A,FALSE,"Aging Summary";#N/A,#N/A,FALSE,"Ratio Analysis";#N/A,#N/A,FALSE,"Test 120 Day Accts";#N/A,#N/A,FALSE,"Tickmarks"}</definedName>
    <definedName name="ttttt" localSheetId="18" hidden="1">{#N/A,#N/A,FALSE,"Aging Summary";#N/A,#N/A,FALSE,"Ratio Analysis";#N/A,#N/A,FALSE,"Test 120 Day Accts";#N/A,#N/A,FALSE,"Tickmarks"}</definedName>
    <definedName name="ttttt" hidden="1">{#N/A,#N/A,FALSE,"Aging Summary";#N/A,#N/A,FALSE,"Ratio Analysis";#N/A,#N/A,FALSE,"Test 120 Day Accts";#N/A,#N/A,FALSE,"Tickmarks"}</definedName>
    <definedName name="tttttt" localSheetId="16" hidden="1">{#N/A,#N/A,FALSE,"voz corporativa";#N/A,#N/A,FALSE,"Transmisión de datos";#N/A,#N/A,FALSE,"Videoconferencia";#N/A,#N/A,FALSE,"Correo electrónico";#N/A,#N/A,FALSE,"Correo de voz";#N/A,#N/A,FALSE,"Megafax";#N/A,#N/A,FALSE,"Edi";#N/A,#N/A,FALSE,"Internet";#N/A,#N/A,FALSE,"VSAT";#N/A,#N/A,FALSE,"ing ult. milla"}</definedName>
    <definedName name="tttttt" localSheetId="18" hidden="1">{#N/A,#N/A,FALSE,"voz corporativa";#N/A,#N/A,FALSE,"Transmisión de datos";#N/A,#N/A,FALSE,"Videoconferencia";#N/A,#N/A,FALSE,"Correo electrónico";#N/A,#N/A,FALSE,"Correo de voz";#N/A,#N/A,FALSE,"Megafax";#N/A,#N/A,FALSE,"Edi";#N/A,#N/A,FALSE,"Internet";#N/A,#N/A,FALSE,"VSAT";#N/A,#N/A,FALSE,"ing ult. milla"}</definedName>
    <definedName name="tttttt" hidden="1">{#N/A,#N/A,FALSE,"voz corporativa";#N/A,#N/A,FALSE,"Transmisión de datos";#N/A,#N/A,FALSE,"Videoconferencia";#N/A,#N/A,FALSE,"Correo electrónico";#N/A,#N/A,FALSE,"Correo de voz";#N/A,#N/A,FALSE,"Megafax";#N/A,#N/A,FALSE,"Edi";#N/A,#N/A,FALSE,"Internet";#N/A,#N/A,FALSE,"VSAT";#N/A,#N/A,FALSE,"ing ult. milla"}</definedName>
    <definedName name="TTTTTTT" localSheetId="16" hidden="1">{"Adm_Resumen",#N/A,FALSE,"Administración  General";"Adm_Supuestos",#N/A,FALSE,"Administración  General"}</definedName>
    <definedName name="TTTTTTT" localSheetId="18" hidden="1">{"Adm_Resumen",#N/A,FALSE,"Administración  General";"Adm_Supuestos",#N/A,FALSE,"Administración  General"}</definedName>
    <definedName name="TTTTTTT" hidden="1">{"Adm_Resumen",#N/A,FALSE,"Administración  General";"Adm_Supuestos",#N/A,FALSE,"Administración  General"}</definedName>
    <definedName name="tttttttttttt" localSheetId="16" hidden="1">{"'Hoja1'!$A$3:$B$21"}</definedName>
    <definedName name="tttttttttttt" localSheetId="18" hidden="1">{"'Hoja1'!$A$3:$B$21"}</definedName>
    <definedName name="tttttttttttt" hidden="1">{"'Hoja1'!$A$3:$B$21"}</definedName>
    <definedName name="ttttttttttyyyyy" localSheetId="16" hidden="1">{#N/A,#N/A,TRUE,"Proposal";#N/A,#N/A,TRUE,"Assumptions";#N/A,#N/A,TRUE,"Net Income";#N/A,#N/A,TRUE,"Balsheet";#N/A,#N/A,TRUE,"Capex";#N/A,#N/A,TRUE,"Volumes";#N/A,#N/A,TRUE,"Revenues";#N/A,#N/A,TRUE,"Var.Costs";#N/A,#N/A,TRUE,"Personnel";#N/A,#N/A,TRUE,"Other costs";#N/A,#N/A,TRUE,"MKTG and G&amp;A"}</definedName>
    <definedName name="ttttttttttyyyyy" localSheetId="18" hidden="1">{#N/A,#N/A,TRUE,"Proposal";#N/A,#N/A,TRUE,"Assumptions";#N/A,#N/A,TRUE,"Net Income";#N/A,#N/A,TRUE,"Balsheet";#N/A,#N/A,TRUE,"Capex";#N/A,#N/A,TRUE,"Volumes";#N/A,#N/A,TRUE,"Revenues";#N/A,#N/A,TRUE,"Var.Costs";#N/A,#N/A,TRUE,"Personnel";#N/A,#N/A,TRUE,"Other costs";#N/A,#N/A,TRUE,"MKTG and G&amp;A"}</definedName>
    <definedName name="ttttttttttyyyyy" hidden="1">{#N/A,#N/A,TRUE,"Proposal";#N/A,#N/A,TRUE,"Assumptions";#N/A,#N/A,TRUE,"Net Income";#N/A,#N/A,TRUE,"Balsheet";#N/A,#N/A,TRUE,"Capex";#N/A,#N/A,TRUE,"Volumes";#N/A,#N/A,TRUE,"Revenues";#N/A,#N/A,TRUE,"Var.Costs";#N/A,#N/A,TRUE,"Personnel";#N/A,#N/A,TRUE,"Other costs";#N/A,#N/A,TRUE,"MKTG and G&amp;A"}</definedName>
    <definedName name="tu" hidden="1">#REF!</definedName>
    <definedName name="tukui"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ukui"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ukui"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un">#REF!</definedName>
    <definedName name="Tune">#REF!</definedName>
    <definedName name="turnkey">#REF!</definedName>
    <definedName name="tute" localSheetId="16" hidden="1">{#N/A,#N/A,FALSE,"Aging Summary";#N/A,#N/A,FALSE,"Ratio Analysis";#N/A,#N/A,FALSE,"Test 120 Day Accts";#N/A,#N/A,FALSE,"Tickmarks"}</definedName>
    <definedName name="tute" localSheetId="18" hidden="1">{#N/A,#N/A,FALSE,"Aging Summary";#N/A,#N/A,FALSE,"Ratio Analysis";#N/A,#N/A,FALSE,"Test 120 Day Accts";#N/A,#N/A,FALSE,"Tickmarks"}</definedName>
    <definedName name="tute" hidden="1">{#N/A,#N/A,FALSE,"Aging Summary";#N/A,#N/A,FALSE,"Ratio Analysis";#N/A,#N/A,FALSE,"Test 120 Day Accts";#N/A,#N/A,FALSE,"Tickmarks"}</definedName>
    <definedName name="tuut" localSheetId="16" hidden="1">{#N/A,#N/A,FALSE,"masez (10)";#N/A,#N/A,FALSE,"masez (7)";#N/A,#N/A,FALSE,"masez (6)";#N/A,#N/A,FALSE,"masez (5)";#N/A,#N/A,FALSE,"masez (4)";#N/A,#N/A,FALSE,"masez (3)";#N/A,#N/A,FALSE,"masez (2)";#N/A,#N/A,FALSE,"GME";#N/A,#N/A,FALSE,"masez"}</definedName>
    <definedName name="tuut" localSheetId="18" hidden="1">{#N/A,#N/A,FALSE,"masez (10)";#N/A,#N/A,FALSE,"masez (7)";#N/A,#N/A,FALSE,"masez (6)";#N/A,#N/A,FALSE,"masez (5)";#N/A,#N/A,FALSE,"masez (4)";#N/A,#N/A,FALSE,"masez (3)";#N/A,#N/A,FALSE,"masez (2)";#N/A,#N/A,FALSE,"GME";#N/A,#N/A,FALSE,"masez"}</definedName>
    <definedName name="tuut" hidden="1">{#N/A,#N/A,FALSE,"masez (10)";#N/A,#N/A,FALSE,"masez (7)";#N/A,#N/A,FALSE,"masez (6)";#N/A,#N/A,FALSE,"masez (5)";#N/A,#N/A,FALSE,"masez (4)";#N/A,#N/A,FALSE,"masez (3)";#N/A,#N/A,FALSE,"masez (2)";#N/A,#N/A,FALSE,"GME";#N/A,#N/A,FALSE,"masez"}</definedName>
    <definedName name="tweet" localSheetId="16" hidden="1">{"'WEB azoc prov'!$B$85:$L$123"}</definedName>
    <definedName name="tweet" localSheetId="18" hidden="1">{"'WEB azoc prov'!$B$85:$L$123"}</definedName>
    <definedName name="tweet" hidden="1">{"'WEB azoc prov'!$B$85:$L$123"}</definedName>
    <definedName name="TWO">#REF!</definedName>
    <definedName name="ty"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ty"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ty"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TYIKGFDH" localSheetId="16" hidden="1">{"'Demand Units'!$X$11:$AD$45"}</definedName>
    <definedName name="TYIKGFDH" localSheetId="18" hidden="1">{"'Demand Units'!$X$11:$AD$45"}</definedName>
    <definedName name="TYIKGFDH" hidden="1">{"'Demand Units'!$X$11:$AD$45"}</definedName>
    <definedName name="tytyttttyty" localSheetId="16" hidden="1">{#N/A,#N/A,FALSE,"Aging Summary";#N/A,#N/A,FALSE,"Ratio Analysis";#N/A,#N/A,FALSE,"Test 120 Day Accts";#N/A,#N/A,FALSE,"Tickmarks"}</definedName>
    <definedName name="tytyttttyty" localSheetId="18" hidden="1">{#N/A,#N/A,FALSE,"Aging Summary";#N/A,#N/A,FALSE,"Ratio Analysis";#N/A,#N/A,FALSE,"Test 120 Day Accts";#N/A,#N/A,FALSE,"Tickmarks"}</definedName>
    <definedName name="tytyttttyty" hidden="1">{#N/A,#N/A,FALSE,"Aging Summary";#N/A,#N/A,FALSE,"Ratio Analysis";#N/A,#N/A,FALSE,"Test 120 Day Accts";#N/A,#N/A,FALSE,"Tickmarks"}</definedName>
    <definedName name="TYU" localSheetId="16" hidden="1">{#N/A,#N/A,FALSE,"4C0696";#N/A,#N/A,FALSE,"1B1193";#N/A,#N/A,FALSE,"TABLA";#N/A,#N/A,FALSE,"INST RTA FIJA"}</definedName>
    <definedName name="TYU" localSheetId="18" hidden="1">{#N/A,#N/A,FALSE,"4C0696";#N/A,#N/A,FALSE,"1B1193";#N/A,#N/A,FALSE,"TABLA";#N/A,#N/A,FALSE,"INST RTA FIJA"}</definedName>
    <definedName name="TYU" hidden="1">{#N/A,#N/A,FALSE,"4C0696";#N/A,#N/A,FALSE,"1B1193";#N/A,#N/A,FALSE,"TABLA";#N/A,#N/A,FALSE,"INST RTA FIJA"}</definedName>
    <definedName name="tyui" localSheetId="16" hidden="1">{#N/A,#N/A,FALSE,"Aging Summary";#N/A,#N/A,FALSE,"Ratio Analysis";#N/A,#N/A,FALSE,"Test 120 Day Accts";#N/A,#N/A,FALSE,"Tickmarks"}</definedName>
    <definedName name="tyui" localSheetId="18" hidden="1">{#N/A,#N/A,FALSE,"Aging Summary";#N/A,#N/A,FALSE,"Ratio Analysis";#N/A,#N/A,FALSE,"Test 120 Day Accts";#N/A,#N/A,FALSE,"Tickmarks"}</definedName>
    <definedName name="tyui" hidden="1">{#N/A,#N/A,FALSE,"Aging Summary";#N/A,#N/A,FALSE,"Ratio Analysis";#N/A,#N/A,FALSE,"Test 120 Day Accts";#N/A,#N/A,FALSE,"Tickmarks"}</definedName>
    <definedName name="tyuioi" localSheetId="16" hidden="1">{#N/A,#N/A,FALSE,"Ajustes";#N/A,#N/A,FALSE,"Mad_Cons"}</definedName>
    <definedName name="tyuioi" localSheetId="18" hidden="1">{#N/A,#N/A,FALSE,"Ajustes";#N/A,#N/A,FALSE,"Mad_Cons"}</definedName>
    <definedName name="tyuioi" hidden="1">{#N/A,#N/A,FALSE,"Ajustes";#N/A,#N/A,FALSE,"Mad_Cons"}</definedName>
    <definedName name="TYUJHTE" localSheetId="16" hidden="1">{"'Demand Units'!$X$11:$AD$45"}</definedName>
    <definedName name="TYUJHTE" localSheetId="18" hidden="1">{"'Demand Units'!$X$11:$AD$45"}</definedName>
    <definedName name="TYUJHTE" hidden="1">{"'Demand Units'!$X$11:$AD$45"}</definedName>
    <definedName name="TYUYTJ" localSheetId="16" hidden="1">{"'Demand Units'!$X$11:$AD$45"}</definedName>
    <definedName name="TYUYTJ" localSheetId="18" hidden="1">{"'Demand Units'!$X$11:$AD$45"}</definedName>
    <definedName name="TYUYTJ" hidden="1">{"'Demand Units'!$X$11:$AD$45"}</definedName>
    <definedName name="tyyty" localSheetId="16" hidden="1">{#N/A,#N/A,FALSE,"4C0696";#N/A,#N/A,FALSE,"1B1193";#N/A,#N/A,FALSE,"TABLA";#N/A,#N/A,FALSE,"INST RTA FIJA"}</definedName>
    <definedName name="tyyty" localSheetId="18" hidden="1">{#N/A,#N/A,FALSE,"4C0696";#N/A,#N/A,FALSE,"1B1193";#N/A,#N/A,FALSE,"TABLA";#N/A,#N/A,FALSE,"INST RTA FIJA"}</definedName>
    <definedName name="tyyty" hidden="1">{#N/A,#N/A,FALSE,"4C0696";#N/A,#N/A,FALSE,"1B1193";#N/A,#N/A,FALSE,"TABLA";#N/A,#N/A,FALSE,"INST RTA FIJA"}</definedName>
    <definedName name="u" localSheetId="16" hidden="1">{#N/A,#N/A,FALSE,"Aging Summary";#N/A,#N/A,FALSE,"Ratio Analysis";#N/A,#N/A,FALSE,"Test 120 Day Accts";#N/A,#N/A,FALSE,"Tickmarks"}</definedName>
    <definedName name="u" localSheetId="18" hidden="1">{#N/A,#N/A,FALSE,"Aging Summary";#N/A,#N/A,FALSE,"Ratio Analysis";#N/A,#N/A,FALSE,"Test 120 Day Accts";#N/A,#N/A,FALSE,"Tickmarks"}</definedName>
    <definedName name="u" hidden="1">{#N/A,#N/A,FALSE,"Aging Summary";#N/A,#N/A,FALSE,"Ratio Analysis";#N/A,#N/A,FALSE,"Test 120 Day Accts";#N/A,#N/A,FALSE,"Tickmarks"}</definedName>
    <definedName name="U.F.">#REF!</definedName>
    <definedName name="U.F.1978_1991">#REF!,#REF!</definedName>
    <definedName name="u_1" localSheetId="16" hidden="1">{#N/A,#N/A,FALSE,"Aging Summary";#N/A,#N/A,FALSE,"Ratio Analysis";#N/A,#N/A,FALSE,"Test 120 Day Accts";#N/A,#N/A,FALSE,"Tickmarks"}</definedName>
    <definedName name="u_1" localSheetId="18" hidden="1">{#N/A,#N/A,FALSE,"Aging Summary";#N/A,#N/A,FALSE,"Ratio Analysis";#N/A,#N/A,FALSE,"Test 120 Day Accts";#N/A,#N/A,FALSE,"Tickmarks"}</definedName>
    <definedName name="u_1" hidden="1">{#N/A,#N/A,FALSE,"Aging Summary";#N/A,#N/A,FALSE,"Ratio Analysis";#N/A,#N/A,FALSE,"Test 120 Day Accts";#N/A,#N/A,FALSE,"Tickmarks"}</definedName>
    <definedName name="u_2" localSheetId="16" hidden="1">{#N/A,#N/A,FALSE,"Aging Summary";#N/A,#N/A,FALSE,"Ratio Analysis";#N/A,#N/A,FALSE,"Test 120 Day Accts";#N/A,#N/A,FALSE,"Tickmarks"}</definedName>
    <definedName name="u_2" localSheetId="18" hidden="1">{#N/A,#N/A,FALSE,"Aging Summary";#N/A,#N/A,FALSE,"Ratio Analysis";#N/A,#N/A,FALSE,"Test 120 Day Accts";#N/A,#N/A,FALSE,"Tickmarks"}</definedName>
    <definedName name="u_2" hidden="1">{#N/A,#N/A,FALSE,"Aging Summary";#N/A,#N/A,FALSE,"Ratio Analysis";#N/A,#N/A,FALSE,"Test 120 Day Accts";#N/A,#N/A,FALSE,"Tickmarks"}</definedName>
    <definedName name="u_3" localSheetId="16" hidden="1">{#N/A,#N/A,FALSE,"Aging Summary";#N/A,#N/A,FALSE,"Ratio Analysis";#N/A,#N/A,FALSE,"Test 120 Day Accts";#N/A,#N/A,FALSE,"Tickmarks"}</definedName>
    <definedName name="u_3" localSheetId="18" hidden="1">{#N/A,#N/A,FALSE,"Aging Summary";#N/A,#N/A,FALSE,"Ratio Analysis";#N/A,#N/A,FALSE,"Test 120 Day Accts";#N/A,#N/A,FALSE,"Tickmarks"}</definedName>
    <definedName name="u_3" hidden="1">{#N/A,#N/A,FALSE,"Aging Summary";#N/A,#N/A,FALSE,"Ratio Analysis";#N/A,#N/A,FALSE,"Test 120 Day Accts";#N/A,#N/A,FALSE,"Tickmarks"}</definedName>
    <definedName name="U_PLAN_INVERSION">#REF!</definedName>
    <definedName name="u65er6i"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u65er6i"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u65er6i"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u7y6" localSheetId="16" hidden="1">{#N/A,#N/A,FALSE,"4C0696";#N/A,#N/A,FALSE,"1B1193";#N/A,#N/A,FALSE,"TABLA";#N/A,#N/A,FALSE,"INST RTA FIJA"}</definedName>
    <definedName name="u7y6" localSheetId="18" hidden="1">{#N/A,#N/A,FALSE,"4C0696";#N/A,#N/A,FALSE,"1B1193";#N/A,#N/A,FALSE,"TABLA";#N/A,#N/A,FALSE,"INST RTA FIJA"}</definedName>
    <definedName name="u7y6" hidden="1">{#N/A,#N/A,FALSE,"4C0696";#N/A,#N/A,FALSE,"1B1193";#N/A,#N/A,FALSE,"TABLA";#N/A,#N/A,FALSE,"INST RTA FIJA"}</definedName>
    <definedName name="ud">1.35215208</definedName>
    <definedName name="UF">#REF!</definedName>
    <definedName name="UF_07">#REF!</definedName>
    <definedName name="UF_44">#REF!</definedName>
    <definedName name="UF_53">#REF!</definedName>
    <definedName name="UF_55">#REF!</definedName>
    <definedName name="UF_77">#REF!</definedName>
    <definedName name="UF_Ago_06">#REF!</definedName>
    <definedName name="UF_Dic_06">#REF!</definedName>
    <definedName name="UF_Feb_07">#REF!</definedName>
    <definedName name="UF_Inter_Client">#REF!</definedName>
    <definedName name="UF_Interpolation">#REF!</definedName>
    <definedName name="UF_Mar_07">#REF!</definedName>
    <definedName name="UF_Nov_07">#REF!</definedName>
    <definedName name="UF_ZCR">#REF!</definedName>
    <definedName name="UF_ZCR2">#REF!</definedName>
    <definedName name="UFA">#REF!</definedName>
    <definedName name="ufc">#REF!</definedName>
    <definedName name="UFF">#REF!</definedName>
    <definedName name="UFFIN">#REF!</definedName>
    <definedName name="ufjul">#REF!</definedName>
    <definedName name="ufjun">#REF!</definedName>
    <definedName name="ufmay">#REF!</definedName>
    <definedName name="UFporUSD">#REF!</definedName>
    <definedName name="UFSIETE">#REF!</definedName>
    <definedName name="UGIG" localSheetId="16" hidden="1">{#N/A,#N/A,FALSE,"Aging Summary";#N/A,#N/A,FALSE,"Ratio Analysis";#N/A,#N/A,FALSE,"Test 120 Day Accts";#N/A,#N/A,FALSE,"Tickmarks"}</definedName>
    <definedName name="UGIG" localSheetId="18" hidden="1">{#N/A,#N/A,FALSE,"Aging Summary";#N/A,#N/A,FALSE,"Ratio Analysis";#N/A,#N/A,FALSE,"Test 120 Day Accts";#N/A,#N/A,FALSE,"Tickmarks"}</definedName>
    <definedName name="UGIG" hidden="1">{#N/A,#N/A,FALSE,"Aging Summary";#N/A,#N/A,FALSE,"Ratio Analysis";#N/A,#N/A,FALSE,"Test 120 Day Accts";#N/A,#N/A,FALSE,"Tickmarks"}</definedName>
    <definedName name="UH" localSheetId="16" hidden="1">Main.SAPF4Help()</definedName>
    <definedName name="UH" localSheetId="18" hidden="1">Main.SAPF4Help()</definedName>
    <definedName name="UH" hidden="1">Main.SAPF4Help()</definedName>
    <definedName name="UHGY" localSheetId="16" hidden="1">{#N/A,#N/A,FALSE,"4C0696";#N/A,#N/A,FALSE,"1B1193";#N/A,#N/A,FALSE,"TABLA";#N/A,#N/A,FALSE,"INST RTA FIJA"}</definedName>
    <definedName name="UHGY" localSheetId="18" hidden="1">{#N/A,#N/A,FALSE,"4C0696";#N/A,#N/A,FALSE,"1B1193";#N/A,#N/A,FALSE,"TABLA";#N/A,#N/A,FALSE,"INST RTA FIJA"}</definedName>
    <definedName name="UHGY" hidden="1">{#N/A,#N/A,FALSE,"4C0696";#N/A,#N/A,FALSE,"1B1193";#N/A,#N/A,FALSE,"TABLA";#N/A,#N/A,FALSE,"INST RTA FIJA"}</definedName>
    <definedName name="UHIHOJ" localSheetId="16" hidden="1">{#N/A,#N/A,FALSE,"Aging Summary";#N/A,#N/A,FALSE,"Ratio Analysis";#N/A,#N/A,FALSE,"Test 120 Day Accts";#N/A,#N/A,FALSE,"Tickmarks"}</definedName>
    <definedName name="UHIHOJ" localSheetId="18" hidden="1">{#N/A,#N/A,FALSE,"Aging Summary";#N/A,#N/A,FALSE,"Ratio Analysis";#N/A,#N/A,FALSE,"Test 120 Day Accts";#N/A,#N/A,FALSE,"Tickmarks"}</definedName>
    <definedName name="UHIHOJ" hidden="1">{#N/A,#N/A,FALSE,"Aging Summary";#N/A,#N/A,FALSE,"Ratio Analysis";#N/A,#N/A,FALSE,"Test 120 Day Accts";#N/A,#N/A,FALSE,"Tickmarks"}</definedName>
    <definedName name="UHIHOJ_1" localSheetId="16" hidden="1">{#N/A,#N/A,FALSE,"Aging Summary";#N/A,#N/A,FALSE,"Ratio Analysis";#N/A,#N/A,FALSE,"Test 120 Day Accts";#N/A,#N/A,FALSE,"Tickmarks"}</definedName>
    <definedName name="UHIHOJ_1" localSheetId="18" hidden="1">{#N/A,#N/A,FALSE,"Aging Summary";#N/A,#N/A,FALSE,"Ratio Analysis";#N/A,#N/A,FALSE,"Test 120 Day Accts";#N/A,#N/A,FALSE,"Tickmarks"}</definedName>
    <definedName name="UHIHOJ_1" hidden="1">{#N/A,#N/A,FALSE,"Aging Summary";#N/A,#N/A,FALSE,"Ratio Analysis";#N/A,#N/A,FALSE,"Test 120 Day Accts";#N/A,#N/A,FALSE,"Tickmarks"}</definedName>
    <definedName name="UHIHOJ_2" localSheetId="16" hidden="1">{#N/A,#N/A,FALSE,"Aging Summary";#N/A,#N/A,FALSE,"Ratio Analysis";#N/A,#N/A,FALSE,"Test 120 Day Accts";#N/A,#N/A,FALSE,"Tickmarks"}</definedName>
    <definedName name="UHIHOJ_2" localSheetId="18" hidden="1">{#N/A,#N/A,FALSE,"Aging Summary";#N/A,#N/A,FALSE,"Ratio Analysis";#N/A,#N/A,FALSE,"Test 120 Day Accts";#N/A,#N/A,FALSE,"Tickmarks"}</definedName>
    <definedName name="UHIHOJ_2" hidden="1">{#N/A,#N/A,FALSE,"Aging Summary";#N/A,#N/A,FALSE,"Ratio Analysis";#N/A,#N/A,FALSE,"Test 120 Day Accts";#N/A,#N/A,FALSE,"Tickmarks"}</definedName>
    <definedName name="UHIHOJ_3" localSheetId="16" hidden="1">{#N/A,#N/A,FALSE,"Aging Summary";#N/A,#N/A,FALSE,"Ratio Analysis";#N/A,#N/A,FALSE,"Test 120 Day Accts";#N/A,#N/A,FALSE,"Tickmarks"}</definedName>
    <definedName name="UHIHOJ_3" localSheetId="18" hidden="1">{#N/A,#N/A,FALSE,"Aging Summary";#N/A,#N/A,FALSE,"Ratio Analysis";#N/A,#N/A,FALSE,"Test 120 Day Accts";#N/A,#N/A,FALSE,"Tickmarks"}</definedName>
    <definedName name="UHIHOJ_3" hidden="1">{#N/A,#N/A,FALSE,"Aging Summary";#N/A,#N/A,FALSE,"Ratio Analysis";#N/A,#N/A,FALSE,"Test 120 Day Accts";#N/A,#N/A,FALSE,"Tickmarks"}</definedName>
    <definedName name="uhokj" localSheetId="16" hidden="1">{#N/A,#N/A,FALSE,"Aging Summary";#N/A,#N/A,FALSE,"Ratio Analysis";#N/A,#N/A,FALSE,"Test 120 Day Accts";#N/A,#N/A,FALSE,"Tickmarks"}</definedName>
    <definedName name="uhokj" localSheetId="18" hidden="1">{#N/A,#N/A,FALSE,"Aging Summary";#N/A,#N/A,FALSE,"Ratio Analysis";#N/A,#N/A,FALSE,"Test 120 Day Accts";#N/A,#N/A,FALSE,"Tickmarks"}</definedName>
    <definedName name="uhokj" hidden="1">{#N/A,#N/A,FALSE,"Aging Summary";#N/A,#N/A,FALSE,"Ratio Analysis";#N/A,#N/A,FALSE,"Test 120 Day Accts";#N/A,#N/A,FALSE,"Tickmarks"}</definedName>
    <definedName name="uhu" localSheetId="16" hidden="1">{#N/A,#N/A,TRUE,"MEMO";#N/A,#N/A,TRUE,"PARAMETROS";#N/A,#N/A,TRUE,"RLI ";#N/A,#N/A,TRUE,"IMPTO.DET.";#N/A,#N/A,TRUE,"FUT-FUNT";#N/A,#N/A,TRUE,"CPI-PATR.";#N/A,#N/A,TRUE,"CM CPI";#N/A,#N/A,TRUE,"PROV";#N/A,#N/A,TRUE,"A FIJO";#N/A,#N/A,TRUE,"LEASING";#N/A,#N/A,TRUE,"VPP";#N/A,#N/A,TRUE,"PPM";#N/A,#N/A,TRUE,"OTROS"}</definedName>
    <definedName name="uhu" localSheetId="18" hidden="1">{#N/A,#N/A,TRUE,"MEMO";#N/A,#N/A,TRUE,"PARAMETROS";#N/A,#N/A,TRUE,"RLI ";#N/A,#N/A,TRUE,"IMPTO.DET.";#N/A,#N/A,TRUE,"FUT-FUNT";#N/A,#N/A,TRUE,"CPI-PATR.";#N/A,#N/A,TRUE,"CM CPI";#N/A,#N/A,TRUE,"PROV";#N/A,#N/A,TRUE,"A FIJO";#N/A,#N/A,TRUE,"LEASING";#N/A,#N/A,TRUE,"VPP";#N/A,#N/A,TRUE,"PPM";#N/A,#N/A,TRUE,"OTROS"}</definedName>
    <definedName name="uhu" hidden="1">{#N/A,#N/A,TRUE,"MEMO";#N/A,#N/A,TRUE,"PARAMETROS";#N/A,#N/A,TRUE,"RLI ";#N/A,#N/A,TRUE,"IMPTO.DET.";#N/A,#N/A,TRUE,"FUT-FUNT";#N/A,#N/A,TRUE,"CPI-PATR.";#N/A,#N/A,TRUE,"CM CPI";#N/A,#N/A,TRUE,"PROV";#N/A,#N/A,TRUE,"A FIJO";#N/A,#N/A,TRUE,"LEASING";#N/A,#N/A,TRUE,"VPP";#N/A,#N/A,TRUE,"PPM";#N/A,#N/A,TRUE,"OTROS"}</definedName>
    <definedName name="ui"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ui"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ui"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UIIOI" localSheetId="16" hidden="1">{#N/A,#N/A,FALSE,"Aging Summary";#N/A,#N/A,FALSE,"Ratio Analysis";#N/A,#N/A,FALSE,"Test 120 Day Accts";#N/A,#N/A,FALSE,"Tickmarks"}</definedName>
    <definedName name="UIIOI" localSheetId="18" hidden="1">{#N/A,#N/A,FALSE,"Aging Summary";#N/A,#N/A,FALSE,"Ratio Analysis";#N/A,#N/A,FALSE,"Test 120 Day Accts";#N/A,#N/A,FALSE,"Tickmarks"}</definedName>
    <definedName name="UIIOI" hidden="1">{#N/A,#N/A,FALSE,"Aging Summary";#N/A,#N/A,FALSE,"Ratio Analysis";#N/A,#N/A,FALSE,"Test 120 Day Accts";#N/A,#N/A,FALSE,"Tickmarks"}</definedName>
    <definedName name="UIIOI_1" localSheetId="16" hidden="1">{#N/A,#N/A,FALSE,"Aging Summary";#N/A,#N/A,FALSE,"Ratio Analysis";#N/A,#N/A,FALSE,"Test 120 Day Accts";#N/A,#N/A,FALSE,"Tickmarks"}</definedName>
    <definedName name="UIIOI_1" localSheetId="18" hidden="1">{#N/A,#N/A,FALSE,"Aging Summary";#N/A,#N/A,FALSE,"Ratio Analysis";#N/A,#N/A,FALSE,"Test 120 Day Accts";#N/A,#N/A,FALSE,"Tickmarks"}</definedName>
    <definedName name="UIIOI_1" hidden="1">{#N/A,#N/A,FALSE,"Aging Summary";#N/A,#N/A,FALSE,"Ratio Analysis";#N/A,#N/A,FALSE,"Test 120 Day Accts";#N/A,#N/A,FALSE,"Tickmarks"}</definedName>
    <definedName name="UIIOI_2" localSheetId="16" hidden="1">{#N/A,#N/A,FALSE,"Aging Summary";#N/A,#N/A,FALSE,"Ratio Analysis";#N/A,#N/A,FALSE,"Test 120 Day Accts";#N/A,#N/A,FALSE,"Tickmarks"}</definedName>
    <definedName name="UIIOI_2" localSheetId="18" hidden="1">{#N/A,#N/A,FALSE,"Aging Summary";#N/A,#N/A,FALSE,"Ratio Analysis";#N/A,#N/A,FALSE,"Test 120 Day Accts";#N/A,#N/A,FALSE,"Tickmarks"}</definedName>
    <definedName name="UIIOI_2" hidden="1">{#N/A,#N/A,FALSE,"Aging Summary";#N/A,#N/A,FALSE,"Ratio Analysis";#N/A,#N/A,FALSE,"Test 120 Day Accts";#N/A,#N/A,FALSE,"Tickmarks"}</definedName>
    <definedName name="UIIOI_3" localSheetId="16" hidden="1">{#N/A,#N/A,FALSE,"Aging Summary";#N/A,#N/A,FALSE,"Ratio Analysis";#N/A,#N/A,FALSE,"Test 120 Day Accts";#N/A,#N/A,FALSE,"Tickmarks"}</definedName>
    <definedName name="UIIOI_3" localSheetId="18" hidden="1">{#N/A,#N/A,FALSE,"Aging Summary";#N/A,#N/A,FALSE,"Ratio Analysis";#N/A,#N/A,FALSE,"Test 120 Day Accts";#N/A,#N/A,FALSE,"Tickmarks"}</definedName>
    <definedName name="UIIOI_3" hidden="1">{#N/A,#N/A,FALSE,"Aging Summary";#N/A,#N/A,FALSE,"Ratio Analysis";#N/A,#N/A,FALSE,"Test 120 Day Accts";#N/A,#N/A,FALSE,"Tickmarks"}</definedName>
    <definedName name="uio"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uio"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uio"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uioy" hidden="1">#REF!</definedName>
    <definedName name="uiugyoigt" localSheetId="16" hidden="1">{#N/A,#N/A,FALSE,"Aging Summary";#N/A,#N/A,FALSE,"Ratio Analysis";#N/A,#N/A,FALSE,"Test 120 Day Accts";#N/A,#N/A,FALSE,"Tickmarks"}</definedName>
    <definedName name="uiugyoigt" localSheetId="18" hidden="1">{#N/A,#N/A,FALSE,"Aging Summary";#N/A,#N/A,FALSE,"Ratio Analysis";#N/A,#N/A,FALSE,"Test 120 Day Accts";#N/A,#N/A,FALSE,"Tickmarks"}</definedName>
    <definedName name="uiugyoigt" hidden="1">{#N/A,#N/A,FALSE,"Aging Summary";#N/A,#N/A,FALSE,"Ratio Analysis";#N/A,#N/A,FALSE,"Test 120 Day Accts";#N/A,#N/A,FALSE,"Tickmarks"}</definedName>
    <definedName name="uiuuiu"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uiuuiu"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uiuuiu"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ULH_OT_Trend" localSheetId="16" hidden="1">{"ENLARGED",#N/A,FALSE,"Bridge";"CALCULATIONS",#N/A,FALSE,"Bridge"}</definedName>
    <definedName name="ULH_OT_Trend" localSheetId="18" hidden="1">{"ENLARGED",#N/A,FALSE,"Bridge";"CALCULATIONS",#N/A,FALSE,"Bridge"}</definedName>
    <definedName name="ULH_OT_Trend" hidden="1">{"ENLARGED",#N/A,FALSE,"Bridge";"CALCULATIONS",#N/A,FALSE,"Bridge"}</definedName>
    <definedName name="ULJR" localSheetId="16" hidden="1">{#N/A,#N/A,FALSE,"Aging Summary";#N/A,#N/A,FALSE,"Ratio Analysis";#N/A,#N/A,FALSE,"Test 120 Day Accts";#N/A,#N/A,FALSE,"Tickmarks"}</definedName>
    <definedName name="ULJR" localSheetId="18" hidden="1">{#N/A,#N/A,FALSE,"Aging Summary";#N/A,#N/A,FALSE,"Ratio Analysis";#N/A,#N/A,FALSE,"Test 120 Day Accts";#N/A,#N/A,FALSE,"Tickmarks"}</definedName>
    <definedName name="ULJR" hidden="1">{#N/A,#N/A,FALSE,"Aging Summary";#N/A,#N/A,FALSE,"Ratio Analysis";#N/A,#N/A,FALSE,"Test 120 Day Accts";#N/A,#N/A,FALSE,"Tickmarks"}</definedName>
    <definedName name="Última_fila" localSheetId="16">IF(DIN!Valores_especificados,[0]!Fila_de_encabezado+DIN!Número_de_pagos,[0]!Fila_de_encabezado)</definedName>
    <definedName name="Última_fila" localSheetId="18">IF(PPM!Valores_especificados,Fila_de_encabezado+PPM!Número_de_pagos,Fila_de_encabezado)</definedName>
    <definedName name="Última_fila">IF(Valores_especificados,Fila_de_encabezado+Número_de_pagos,Fila_de_encabezado)</definedName>
    <definedName name="UN21.">#REF!</definedName>
    <definedName name="un23.">#REF!</definedName>
    <definedName name="Unauthorize">#REF!</definedName>
    <definedName name="UNEE">#REF!</definedName>
    <definedName name="UNI_AA_VERSION" hidden="1">150.1</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32768</definedName>
    <definedName name="UNI_RET_EVENT" hidden="1">4096</definedName>
    <definedName name="UNI_RET_OFFSPEC" hidden="1">512</definedName>
    <definedName name="UNI_RET_ONSPEC" hidden="1">256</definedName>
    <definedName name="UNI_RET_PROP" hidden="1">131072</definedName>
    <definedName name="UNI_RET_PROPDESC" hidden="1">262144</definedName>
    <definedName name="UNI_RET_SMPLPNT" hidden="1">65536</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DAD">#REF!</definedName>
    <definedName name="UNIDADne">#REF!</definedName>
    <definedName name="UNIFORMANCES14R2C1" hidden="1">#REF!</definedName>
    <definedName name="UNIFORMANCES14R2C19" hidden="1">#REF!</definedName>
    <definedName name="UNIFORMANCES14R2C36" hidden="1">#REF!</definedName>
    <definedName name="UNIFORMANCES14R2C54" hidden="1">#REF!</definedName>
    <definedName name="UNIFORMANCES14R2C66" hidden="1">#REF!</definedName>
    <definedName name="UNIFORMANCES14R2C69" hidden="1">#REF!</definedName>
    <definedName name="UNIFORMANCES14R2C71" hidden="1">#REF!</definedName>
    <definedName name="UNIFORMANCES14R2C75" hidden="1">#REF!</definedName>
    <definedName name="UNIFORMANCES14R2C76" hidden="1">#REF!</definedName>
    <definedName name="UNIFORMANCES14R2C79" hidden="1">#REF!</definedName>
    <definedName name="UNIFORMANCES15R1C3" hidden="1">#REF!</definedName>
    <definedName name="Unit" hidden="1">#REF!</definedName>
    <definedName name="Unit_Definition">#REF!</definedName>
    <definedName name="Unit_Depurado">#REF!</definedName>
    <definedName name="Unit_Normal">#REF!</definedName>
    <definedName name="Units">#REF!</definedName>
    <definedName name="UNO">#REF!</definedName>
    <definedName name="UNOO">#REF!</definedName>
    <definedName name="UO">#REF!</definedName>
    <definedName name="UOUIOIU" localSheetId="16" hidden="1">{"'Demand Units'!$X$11:$AD$45"}</definedName>
    <definedName name="UOUIOIU" localSheetId="18" hidden="1">{"'Demand Units'!$X$11:$AD$45"}</definedName>
    <definedName name="UOUIOIU" hidden="1">{"'Demand Units'!$X$11:$AD$45"}</definedName>
    <definedName name="URI">#REF!</definedName>
    <definedName name="urututy"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urututy"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urututy"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us">#REF!</definedName>
    <definedName name="us_9">NA()</definedName>
    <definedName name="US_Dic_06">#REF!</definedName>
    <definedName name="US_Dic_07">#REF!</definedName>
    <definedName name="US_Interpolation">#REF!</definedName>
    <definedName name="US_ZCR">#REF!</definedName>
    <definedName name="USAN">#REF!</definedName>
    <definedName name="USD">#REF!</definedName>
    <definedName name="USD_07">#REF!</definedName>
    <definedName name="usd_10">1.326656</definedName>
    <definedName name="usd_11">1.27</definedName>
    <definedName name="USD_Ago_06">#REF!</definedName>
    <definedName name="USD_Dic_07">#REF!</definedName>
    <definedName name="USD_Dic_07_Proy">#REF!</definedName>
    <definedName name="USD_Interpolation">#REF!</definedName>
    <definedName name="USD_Mar_06">#REF!</definedName>
    <definedName name="USD_Mar_07">#REF!</definedName>
    <definedName name="USD_Nov_06">#REF!</definedName>
    <definedName name="USD_Nov_07">#REF!</definedName>
    <definedName name="USD_ZCR">#REF!</definedName>
    <definedName name="usd09b1c">1.4406</definedName>
    <definedName name="usd09b1n">1.388</definedName>
    <definedName name="usd10b1c">1.4111</definedName>
    <definedName name="usd10b1n">1.42248</definedName>
    <definedName name="usd10b2c">1.22</definedName>
    <definedName name="usd10b2n">1.28157</definedName>
    <definedName name="usd10b3n">1.33</definedName>
    <definedName name="usd11b0n">1.27</definedName>
    <definedName name="USDAT">"LIBMG10"</definedName>
    <definedName name="USDOL">#REF!</definedName>
    <definedName name="USDollar" hidden="1">#REF!</definedName>
    <definedName name="USDPESO2010">#REF!</definedName>
    <definedName name="USDPROM">#REF!</definedName>
    <definedName name="USNAM">"JRAMIREZC"</definedName>
    <definedName name="USOS">#REF!</definedName>
    <definedName name="USP">#REF!</definedName>
    <definedName name="uss">#REF!</definedName>
    <definedName name="usuarios2016">#REF!</definedName>
    <definedName name="USxUF">#REF!</definedName>
    <definedName name="Util_no_realiz">#REF!</definedName>
    <definedName name="Utilidad">#REF!</definedName>
    <definedName name="Utilidad_del_Ejercicio">#REF!</definedName>
    <definedName name="Utilidad_en_Otras_Inversiones">#REF!</definedName>
    <definedName name="Utilidad_Invers._E._Relacionadas">#REF!</definedName>
    <definedName name="Utilidades_Acumuladas">#REF!</definedName>
    <definedName name="Utilidades_Retenidas">#REF!</definedName>
    <definedName name="utilities">#REF!</definedName>
    <definedName name="Utilno">#REF!</definedName>
    <definedName name="utir" localSheetId="16" hidden="1">{#N/A,#N/A,FALSE,"Aging Summary";#N/A,#N/A,FALSE,"Ratio Analysis";#N/A,#N/A,FALSE,"Test 120 Day Accts";#N/A,#N/A,FALSE,"Tickmarks"}</definedName>
    <definedName name="utir" localSheetId="18" hidden="1">{#N/A,#N/A,FALSE,"Aging Summary";#N/A,#N/A,FALSE,"Ratio Analysis";#N/A,#N/A,FALSE,"Test 120 Day Accts";#N/A,#N/A,FALSE,"Tickmarks"}</definedName>
    <definedName name="utir" hidden="1">{#N/A,#N/A,FALSE,"Aging Summary";#N/A,#N/A,FALSE,"Ratio Analysis";#N/A,#N/A,FALSE,"Test 120 Day Accts";#N/A,#N/A,FALSE,"Tickmarks"}</definedName>
    <definedName name="utm">#REF!</definedName>
    <definedName name="Uträkning_ansk.värde">#REF!</definedName>
    <definedName name="uu" localSheetId="16" hidden="1">{#N/A,#N/A,TRUE,"ComparativoII"}</definedName>
    <definedName name="uu" localSheetId="18" hidden="1">{#N/A,#N/A,TRUE,"ComparativoII"}</definedName>
    <definedName name="uu" hidden="1">{#N/A,#N/A,TRUE,"ComparativoII"}</definedName>
    <definedName name="uu_1" localSheetId="16" hidden="1">{#N/A,#N/A,TRUE,"ComparativoII"}</definedName>
    <definedName name="uu_1" localSheetId="18" hidden="1">{#N/A,#N/A,TRUE,"ComparativoII"}</definedName>
    <definedName name="uu_1" hidden="1">{#N/A,#N/A,TRUE,"ComparativoII"}</definedName>
    <definedName name="UUKJ" localSheetId="16" hidden="1">{#N/A,#N/A,FALSE,"4C0696";#N/A,#N/A,FALSE,"1B1193";#N/A,#N/A,FALSE,"TABLA";#N/A,#N/A,FALSE,"INST RTA FIJA"}</definedName>
    <definedName name="UUKJ" localSheetId="18" hidden="1">{#N/A,#N/A,FALSE,"4C0696";#N/A,#N/A,FALSE,"1B1193";#N/A,#N/A,FALSE,"TABLA";#N/A,#N/A,FALSE,"INST RTA FIJA"}</definedName>
    <definedName name="UUKJ" hidden="1">{#N/A,#N/A,FALSE,"4C0696";#N/A,#N/A,FALSE,"1B1193";#N/A,#N/A,FALSE,"TABLA";#N/A,#N/A,FALSE,"INST RTA FIJA"}</definedName>
    <definedName name="uuu" localSheetId="16" hidden="1">{#N/A,#N/A,FALSE,"Personal";#N/A,#N/A,FALSE,"Comenta";#N/A,#N/A,FALSE,"Eco-efi"}</definedName>
    <definedName name="uuu" localSheetId="18" hidden="1">{#N/A,#N/A,FALSE,"Personal";#N/A,#N/A,FALSE,"Comenta";#N/A,#N/A,FALSE,"Eco-efi"}</definedName>
    <definedName name="uuu" hidden="1">{#N/A,#N/A,FALSE,"Personal";#N/A,#N/A,FALSE,"Comenta";#N/A,#N/A,FALSE,"Eco-efi"}</definedName>
    <definedName name="uuuu" localSheetId="16" hidden="1">{#N/A,#N/A,FALSE,"Aging Summary";#N/A,#N/A,FALSE,"Ratio Analysis";#N/A,#N/A,FALSE,"Test 120 Day Accts";#N/A,#N/A,FALSE,"Tickmarks"}</definedName>
    <definedName name="uuuu" localSheetId="18" hidden="1">{#N/A,#N/A,FALSE,"Aging Summary";#N/A,#N/A,FALSE,"Ratio Analysis";#N/A,#N/A,FALSE,"Test 120 Day Accts";#N/A,#N/A,FALSE,"Tickmarks"}</definedName>
    <definedName name="uuuu" hidden="1">{#N/A,#N/A,FALSE,"Aging Summary";#N/A,#N/A,FALSE,"Ratio Analysis";#N/A,#N/A,FALSE,"Test 120 Day Accts";#N/A,#N/A,FALSE,"Tickmarks"}</definedName>
    <definedName name="uuuu_1" localSheetId="16" hidden="1">{#N/A,#N/A,FALSE,"Aging Summary";#N/A,#N/A,FALSE,"Ratio Analysis";#N/A,#N/A,FALSE,"Test 120 Day Accts";#N/A,#N/A,FALSE,"Tickmarks"}</definedName>
    <definedName name="uuuu_1" localSheetId="18" hidden="1">{#N/A,#N/A,FALSE,"Aging Summary";#N/A,#N/A,FALSE,"Ratio Analysis";#N/A,#N/A,FALSE,"Test 120 Day Accts";#N/A,#N/A,FALSE,"Tickmarks"}</definedName>
    <definedName name="uuuu_1" hidden="1">{#N/A,#N/A,FALSE,"Aging Summary";#N/A,#N/A,FALSE,"Ratio Analysis";#N/A,#N/A,FALSE,"Test 120 Day Accts";#N/A,#N/A,FALSE,"Tickmarks"}</definedName>
    <definedName name="uuuu_2" localSheetId="16" hidden="1">{#N/A,#N/A,FALSE,"Aging Summary";#N/A,#N/A,FALSE,"Ratio Analysis";#N/A,#N/A,FALSE,"Test 120 Day Accts";#N/A,#N/A,FALSE,"Tickmarks"}</definedName>
    <definedName name="uuuu_2" localSheetId="18" hidden="1">{#N/A,#N/A,FALSE,"Aging Summary";#N/A,#N/A,FALSE,"Ratio Analysis";#N/A,#N/A,FALSE,"Test 120 Day Accts";#N/A,#N/A,FALSE,"Tickmarks"}</definedName>
    <definedName name="uuuu_2" hidden="1">{#N/A,#N/A,FALSE,"Aging Summary";#N/A,#N/A,FALSE,"Ratio Analysis";#N/A,#N/A,FALSE,"Test 120 Day Accts";#N/A,#N/A,FALSE,"Tickmarks"}</definedName>
    <definedName name="uuuu_3" localSheetId="16" hidden="1">{#N/A,#N/A,FALSE,"Aging Summary";#N/A,#N/A,FALSE,"Ratio Analysis";#N/A,#N/A,FALSE,"Test 120 Day Accts";#N/A,#N/A,FALSE,"Tickmarks"}</definedName>
    <definedName name="uuuu_3" localSheetId="18" hidden="1">{#N/A,#N/A,FALSE,"Aging Summary";#N/A,#N/A,FALSE,"Ratio Analysis";#N/A,#N/A,FALSE,"Test 120 Day Accts";#N/A,#N/A,FALSE,"Tickmarks"}</definedName>
    <definedName name="uuuu_3" hidden="1">{#N/A,#N/A,FALSE,"Aging Summary";#N/A,#N/A,FALSE,"Ratio Analysis";#N/A,#N/A,FALSE,"Test 120 Day Accts";#N/A,#N/A,FALSE,"Tickmarks"}</definedName>
    <definedName name="UUUUUU">#N/A</definedName>
    <definedName name="uuuuuuuuuuuuuuuuuuuuuu" localSheetId="16" hidden="1">{#N/A,#N/A,TRUE,"Main Issues";#N/A,#N/A,TRUE,"Income statement ($)"}</definedName>
    <definedName name="uuuuuuuuuuuuuuuuuuuuuu" localSheetId="18" hidden="1">{#N/A,#N/A,TRUE,"Main Issues";#N/A,#N/A,TRUE,"Income statement ($)"}</definedName>
    <definedName name="uuuuuuuuuuuuuuuuuuuuuu" hidden="1">{#N/A,#N/A,TRUE,"Main Issues";#N/A,#N/A,TRUE,"Income statement ($)"}</definedName>
    <definedName name="uy" localSheetId="16" hidden="1">{"'Demand Units'!$Z$2:$AF$53"}</definedName>
    <definedName name="uy" localSheetId="18" hidden="1">{"'Demand Units'!$Z$2:$AF$53"}</definedName>
    <definedName name="uy" hidden="1">{"'Demand Units'!$Z$2:$AF$53"}</definedName>
    <definedName name="uyt" hidden="1">#REF!</definedName>
    <definedName name="uytr" localSheetId="16" hidden="1">{#N/A,#N/A,FALSE,"4C0696";#N/A,#N/A,FALSE,"1B1193";#N/A,#N/A,FALSE,"TABLA";#N/A,#N/A,FALSE,"INST RTA FIJA"}</definedName>
    <definedName name="uytr" localSheetId="18" hidden="1">{#N/A,#N/A,FALSE,"4C0696";#N/A,#N/A,FALSE,"1B1193";#N/A,#N/A,FALSE,"TABLA";#N/A,#N/A,FALSE,"INST RTA FIJA"}</definedName>
    <definedName name="uytr" hidden="1">{#N/A,#N/A,FALSE,"4C0696";#N/A,#N/A,FALSE,"1B1193";#N/A,#N/A,FALSE,"TABLA";#N/A,#N/A,FALSE,"INST RTA FIJA"}</definedName>
    <definedName name="UYUI" localSheetId="16" hidden="1">{#N/A,#N/A,FALSE,"Aging Summary";#N/A,#N/A,FALSE,"Ratio Analysis";#N/A,#N/A,FALSE,"Test 120 Day Accts";#N/A,#N/A,FALSE,"Tickmarks"}</definedName>
    <definedName name="UYUI" localSheetId="18" hidden="1">{#N/A,#N/A,FALSE,"Aging Summary";#N/A,#N/A,FALSE,"Ratio Analysis";#N/A,#N/A,FALSE,"Test 120 Day Accts";#N/A,#N/A,FALSE,"Tickmarks"}</definedName>
    <definedName name="UYUI" hidden="1">{#N/A,#N/A,FALSE,"Aging Summary";#N/A,#N/A,FALSE,"Ratio Analysis";#N/A,#N/A,FALSE,"Test 120 Day Accts";#N/A,#N/A,FALSE,"Tickmarks"}</definedName>
    <definedName name="UYYK" localSheetId="16" hidden="1">{#N/A,#N/A,FALSE,"Aging Summary";#N/A,#N/A,FALSE,"Ratio Analysis";#N/A,#N/A,FALSE,"Test 120 Day Accts";#N/A,#N/A,FALSE,"Tickmarks"}</definedName>
    <definedName name="UYYK" localSheetId="18" hidden="1">{#N/A,#N/A,FALSE,"Aging Summary";#N/A,#N/A,FALSE,"Ratio Analysis";#N/A,#N/A,FALSE,"Test 120 Day Accts";#N/A,#N/A,FALSE,"Tickmarks"}</definedName>
    <definedName name="UYYK" hidden="1">{#N/A,#N/A,FALSE,"Aging Summary";#N/A,#N/A,FALSE,"Ratio Analysis";#N/A,#N/A,FALSE,"Test 120 Day Accts";#N/A,#N/A,FALSE,"Tickmarks"}</definedName>
    <definedName name="uyyt" localSheetId="16" hidden="1">{#N/A,#N/A,FALSE,"Aging Summary";#N/A,#N/A,FALSE,"Ratio Analysis";#N/A,#N/A,FALSE,"Test 120 Day Accts";#N/A,#N/A,FALSE,"Tickmarks"}</definedName>
    <definedName name="uyyt" localSheetId="18" hidden="1">{#N/A,#N/A,FALSE,"Aging Summary";#N/A,#N/A,FALSE,"Ratio Analysis";#N/A,#N/A,FALSE,"Test 120 Day Accts";#N/A,#N/A,FALSE,"Tickmarks"}</definedName>
    <definedName name="uyyt" hidden="1">{#N/A,#N/A,FALSE,"Aging Summary";#N/A,#N/A,FALSE,"Ratio Analysis";#N/A,#N/A,FALSE,"Test 120 Day Accts";#N/A,#N/A,FALSE,"Tickmarks"}</definedName>
    <definedName name="v" localSheetId="16" hidden="1">{#N/A,#N/A,FALSE,"Aging Summary";#N/A,#N/A,FALSE,"Ratio Analysis";#N/A,#N/A,FALSE,"Test 120 Day Accts";#N/A,#N/A,FALSE,"Tickmarks"}</definedName>
    <definedName name="v" localSheetId="18" hidden="1">{#N/A,#N/A,FALSE,"Aging Summary";#N/A,#N/A,FALSE,"Ratio Analysis";#N/A,#N/A,FALSE,"Test 120 Day Accts";#N/A,#N/A,FALSE,"Tickmarks"}</definedName>
    <definedName name="v" hidden="1">{#N/A,#N/A,FALSE,"Aging Summary";#N/A,#N/A,FALSE,"Ratio Analysis";#N/A,#N/A,FALSE,"Test 120 Day Accts";#N/A,#N/A,FALSE,"Tickmarks"}</definedName>
    <definedName name="V.UTIL">#REF!</definedName>
    <definedName name="v_1" localSheetId="16" hidden="1">{#N/A,#N/A,FALSE,"Aging Summary";#N/A,#N/A,FALSE,"Ratio Analysis";#N/A,#N/A,FALSE,"Test 120 Day Accts";#N/A,#N/A,FALSE,"Tickmarks"}</definedName>
    <definedName name="v_1" localSheetId="18" hidden="1">{#N/A,#N/A,FALSE,"Aging Summary";#N/A,#N/A,FALSE,"Ratio Analysis";#N/A,#N/A,FALSE,"Test 120 Day Accts";#N/A,#N/A,FALSE,"Tickmarks"}</definedName>
    <definedName name="v_1" hidden="1">{#N/A,#N/A,FALSE,"Aging Summary";#N/A,#N/A,FALSE,"Ratio Analysis";#N/A,#N/A,FALSE,"Test 120 Day Accts";#N/A,#N/A,FALSE,"Tickmarks"}</definedName>
    <definedName name="v_2" localSheetId="16" hidden="1">{#N/A,#N/A,FALSE,"Aging Summary";#N/A,#N/A,FALSE,"Ratio Analysis";#N/A,#N/A,FALSE,"Test 120 Day Accts";#N/A,#N/A,FALSE,"Tickmarks"}</definedName>
    <definedName name="v_2" localSheetId="18" hidden="1">{#N/A,#N/A,FALSE,"Aging Summary";#N/A,#N/A,FALSE,"Ratio Analysis";#N/A,#N/A,FALSE,"Test 120 Day Accts";#N/A,#N/A,FALSE,"Tickmarks"}</definedName>
    <definedName name="v_2" hidden="1">{#N/A,#N/A,FALSE,"Aging Summary";#N/A,#N/A,FALSE,"Ratio Analysis";#N/A,#N/A,FALSE,"Test 120 Day Accts";#N/A,#N/A,FALSE,"Tickmarks"}</definedName>
    <definedName name="V_COSTOS_INDIRECTOS">#REF!</definedName>
    <definedName name="vaaaaaavavv" hidden="1">#REF!</definedName>
    <definedName name="VAC">#REF!</definedName>
    <definedName name="vacaciones">#REF!</definedName>
    <definedName name="VacEE">#REF!</definedName>
    <definedName name="VacOO">#REF!</definedName>
    <definedName name="vale" localSheetId="16" hidden="1">{"Schedule_1B",#N/A,FALSE,"I-B"}</definedName>
    <definedName name="vale" localSheetId="18" hidden="1">{"Schedule_1B",#N/A,FALSE,"I-B"}</definedName>
    <definedName name="vale" hidden="1">{"Schedule_1B",#N/A,FALSE,"I-B"}</definedName>
    <definedName name="validacion" localSheetId="16" hidden="1">{#N/A,#N/A,FALSE,"Aging Summary";#N/A,#N/A,FALSE,"Ratio Analysis";#N/A,#N/A,FALSE,"Test 120 Day Accts";#N/A,#N/A,FALSE,"Tickmarks"}</definedName>
    <definedName name="validacion" localSheetId="18" hidden="1">{#N/A,#N/A,FALSE,"Aging Summary";#N/A,#N/A,FALSE,"Ratio Analysis";#N/A,#N/A,FALSE,"Test 120 Day Accts";#N/A,#N/A,FALSE,"Tickmarks"}</definedName>
    <definedName name="validacion" hidden="1">{#N/A,#N/A,FALSE,"Aging Summary";#N/A,#N/A,FALSE,"Ratio Analysis";#N/A,#N/A,FALSE,"Test 120 Day Accts";#N/A,#N/A,FALSE,"Tickmarks"}</definedName>
    <definedName name="VALOR">#REF!</definedName>
    <definedName name="VALOR_CIERRE">#REF!</definedName>
    <definedName name="Valor_dólar">#REF!</definedName>
    <definedName name="valor_índice">16</definedName>
    <definedName name="Valor_Nominal_USD">#REF!</definedName>
    <definedName name="VALOR_UF">#REF!</definedName>
    <definedName name="Valor_UF_2">#REF!</definedName>
    <definedName name="Valor_UF_3">#REF!</definedName>
    <definedName name="Valor_UF_4">#REF!</definedName>
    <definedName name="Valor_UF_5">#REF!</definedName>
    <definedName name="Valor_UF_6">#REF!</definedName>
    <definedName name="VALORES">#REF!</definedName>
    <definedName name="Valores_especificados" localSheetId="16">IF([0]!Importe_del_préstamo*[0]!Tasa_de_interés*[0]!Años_préstamo*[0]!Inicio_prestamo&gt;0,1,0)</definedName>
    <definedName name="Valores_especificados" localSheetId="18">IF(Importe_del_préstamo*Tasa_de_interés*Años_préstamo*Inicio_prestamo&gt;0,1,0)</definedName>
    <definedName name="Valores_especificados">IF(Importe_del_préstamo*Tasa_de_interés*Años_préstamo*Inicio_prestamo&gt;0,1,0)</definedName>
    <definedName name="Valores_negociables">#REF!</definedName>
    <definedName name="VALORES1">#REF!</definedName>
    <definedName name="VALORES2">#REF!</definedName>
    <definedName name="VALORES3">#REF!</definedName>
    <definedName name="VALORES4">#REF!</definedName>
    <definedName name="valormusic" localSheetId="16" hidden="1">{#N/A,#N/A,TRUE,"MEMO";#N/A,#N/A,TRUE,"PARAMETROS";#N/A,#N/A,TRUE,"RLI ";#N/A,#N/A,TRUE,"IMPTO.DET.";#N/A,#N/A,TRUE,"FUT-FUNT";#N/A,#N/A,TRUE,"CPI-PATR.";#N/A,#N/A,TRUE,"CM CPI";#N/A,#N/A,TRUE,"PROV";#N/A,#N/A,TRUE,"A FIJO";#N/A,#N/A,TRUE,"LEASING";#N/A,#N/A,TRUE,"VPP";#N/A,#N/A,TRUE,"PPM";#N/A,#N/A,TRUE,"OTROS"}</definedName>
    <definedName name="valormusic" localSheetId="18" hidden="1">{#N/A,#N/A,TRUE,"MEMO";#N/A,#N/A,TRUE,"PARAMETROS";#N/A,#N/A,TRUE,"RLI ";#N/A,#N/A,TRUE,"IMPTO.DET.";#N/A,#N/A,TRUE,"FUT-FUNT";#N/A,#N/A,TRUE,"CPI-PATR.";#N/A,#N/A,TRUE,"CM CPI";#N/A,#N/A,TRUE,"PROV";#N/A,#N/A,TRUE,"A FIJO";#N/A,#N/A,TRUE,"LEASING";#N/A,#N/A,TRUE,"VPP";#N/A,#N/A,TRUE,"PPM";#N/A,#N/A,TRUE,"OTROS"}</definedName>
    <definedName name="valormusic" hidden="1">{#N/A,#N/A,TRUE,"MEMO";#N/A,#N/A,TRUE,"PARAMETROS";#N/A,#N/A,TRUE,"RLI ";#N/A,#N/A,TRUE,"IMPTO.DET.";#N/A,#N/A,TRUE,"FUT-FUNT";#N/A,#N/A,TRUE,"CPI-PATR.";#N/A,#N/A,TRUE,"CM CPI";#N/A,#N/A,TRUE,"PROV";#N/A,#N/A,TRUE,"A FIJO";#N/A,#N/A,TRUE,"LEASING";#N/A,#N/A,TRUE,"VPP";#N/A,#N/A,TRUE,"PPM";#N/A,#N/A,TRUE,"OTROS"}</definedName>
    <definedName name="VALPARAISO">#REF!</definedName>
    <definedName name="ValuationYear">#REF!</definedName>
    <definedName name="Values_Entered" localSheetId="16">IF([0]!Loan_Amount*[0]!Interest_Rate*[0]!Loan_Years*[0]!Loan_Start&gt;0,1,0)</definedName>
    <definedName name="Values_Entered" localSheetId="18">IF(Loan_Amount*Interest_Rate*Loan_Years*Loan_Start&gt;0,1,0)</definedName>
    <definedName name="Values_Entered">IF(Loan_Amount*Interest_Rate*Loan_Years*Loan_Start&gt;0,1,0)</definedName>
    <definedName name="VALUTE">#REF!</definedName>
    <definedName name="VAN">#REF!</definedName>
    <definedName name="Vanessa" localSheetId="16" hidden="1">{"Monthly6Q",#N/A,FALSE,"0614ESL"}</definedName>
    <definedName name="Vanessa" localSheetId="18" hidden="1">{"Monthly6Q",#N/A,FALSE,"0614ESL"}</definedName>
    <definedName name="Vanessa" hidden="1">{"Monthly6Q",#N/A,FALSE,"0614ESL"}</definedName>
    <definedName name="VAR_ECAM">#REF!</definedName>
    <definedName name="Var_IPC">#REF!</definedName>
    <definedName name="Var_Paridades">#REF!</definedName>
    <definedName name="Var_UF">#REF!</definedName>
    <definedName name="VARBUD">#REF!,#REF!</definedName>
    <definedName name="VarCapCirc" localSheetId="16">DIN!VarCapCirc</definedName>
    <definedName name="VarCapCirc" localSheetId="18">#N/A</definedName>
    <definedName name="VarCapCirc">[0]!VarCapCirc</definedName>
    <definedName name="vargear" localSheetId="16" hidden="1">{#N/A,#N/A,TRUE,"Proposal";#N/A,#N/A,TRUE,"Assumptions";#N/A,#N/A,TRUE,"Net Income";#N/A,#N/A,TRUE,"Balsheet";#N/A,#N/A,TRUE,"Capex";#N/A,#N/A,TRUE,"Volumes";#N/A,#N/A,TRUE,"Revenues";#N/A,#N/A,TRUE,"Var.Costs";#N/A,#N/A,TRUE,"Personnel";#N/A,#N/A,TRUE,"Other costs";#N/A,#N/A,TRUE,"MKTG and G&amp;A"}</definedName>
    <definedName name="vargear" localSheetId="18" hidden="1">{#N/A,#N/A,TRUE,"Proposal";#N/A,#N/A,TRUE,"Assumptions";#N/A,#N/A,TRUE,"Net Income";#N/A,#N/A,TRUE,"Balsheet";#N/A,#N/A,TRUE,"Capex";#N/A,#N/A,TRUE,"Volumes";#N/A,#N/A,TRUE,"Revenues";#N/A,#N/A,TRUE,"Var.Costs";#N/A,#N/A,TRUE,"Personnel";#N/A,#N/A,TRUE,"Other costs";#N/A,#N/A,TRUE,"MKTG and G&amp;A"}</definedName>
    <definedName name="vargear" hidden="1">{#N/A,#N/A,TRUE,"Proposal";#N/A,#N/A,TRUE,"Assumptions";#N/A,#N/A,TRUE,"Net Income";#N/A,#N/A,TRUE,"Balsheet";#N/A,#N/A,TRUE,"Capex";#N/A,#N/A,TRUE,"Volumes";#N/A,#N/A,TRUE,"Revenues";#N/A,#N/A,TRUE,"Var.Costs";#N/A,#N/A,TRUE,"Personnel";#N/A,#N/A,TRUE,"Other costs";#N/A,#N/A,TRUE,"MKTG and G&amp;A"}</definedName>
    <definedName name="Variables">#REF!</definedName>
    <definedName name="variac.">#REF!</definedName>
    <definedName name="variacion">#REF!</definedName>
    <definedName name="VARIACIÓN" localSheetId="16">DIN!VARIACIÓN</definedName>
    <definedName name="VARIACIÓN" localSheetId="18">#N/A</definedName>
    <definedName name="VARIACIÓN">[0]!VARIACIÓN</definedName>
    <definedName name="Variances">#REF!</definedName>
    <definedName name="VARIAS">#REF!</definedName>
    <definedName name="varios">#REF!</definedName>
    <definedName name="VARPIB">#REF!</definedName>
    <definedName name="VarSitNette_Augmentation_Col1FF">#REF!</definedName>
    <definedName name="VarSitNette_Augmentation_Col1Local">#REF!</definedName>
    <definedName name="VarSitNette_Augmentation_Col7FF">#REF!</definedName>
    <definedName name="VarSitNette_Augmentation_Col7Local">#REF!</definedName>
    <definedName name="VarSitNette_Col10Lig1FF">#REF!</definedName>
    <definedName name="VarSitNette_Col10Lig1Loc">#REF!</definedName>
    <definedName name="VarSitNette_Col10Lig8FF">#REF!</definedName>
    <definedName name="VarSitNette_Col10Lig8Loc">#REF!</definedName>
    <definedName name="VarSitNette_Col1Lig8FF">#REF!</definedName>
    <definedName name="VarSitNette_Col6Lig8FF">#REF!</definedName>
    <definedName name="VarSitNette_Col7Lig8FF">#REF!</definedName>
    <definedName name="VarSitNette_Col8Lig8FF">#REF!</definedName>
    <definedName name="vat">#REF!</definedName>
    <definedName name="VB" localSheetId="16" hidden="1">{#N/A,#N/A,TRUE,"MEMO";#N/A,#N/A,TRUE,"PARAMETROS";#N/A,#N/A,TRUE,"RLI ";#N/A,#N/A,TRUE,"IMPTO.DET.";#N/A,#N/A,TRUE,"FUT-FUNT";#N/A,#N/A,TRUE,"CPI-PATR.";#N/A,#N/A,TRUE,"CM CPI";#N/A,#N/A,TRUE,"PROV";#N/A,#N/A,TRUE,"A FIJO";#N/A,#N/A,TRUE,"LEASING";#N/A,#N/A,TRUE,"VPP";#N/A,#N/A,TRUE,"PPM";#N/A,#N/A,TRUE,"OTROS"}</definedName>
    <definedName name="VB" localSheetId="18" hidden="1">{#N/A,#N/A,TRUE,"MEMO";#N/A,#N/A,TRUE,"PARAMETROS";#N/A,#N/A,TRUE,"RLI ";#N/A,#N/A,TRUE,"IMPTO.DET.";#N/A,#N/A,TRUE,"FUT-FUNT";#N/A,#N/A,TRUE,"CPI-PATR.";#N/A,#N/A,TRUE,"CM CPI";#N/A,#N/A,TRUE,"PROV";#N/A,#N/A,TRUE,"A FIJO";#N/A,#N/A,TRUE,"LEASING";#N/A,#N/A,TRUE,"VPP";#N/A,#N/A,TRUE,"PPM";#N/A,#N/A,TRUE,"OTROS"}</definedName>
    <definedName name="VB" hidden="1">{#N/A,#N/A,TRUE,"MEMO";#N/A,#N/A,TRUE,"PARAMETROS";#N/A,#N/A,TRUE,"RLI ";#N/A,#N/A,TRUE,"IMPTO.DET.";#N/A,#N/A,TRUE,"FUT-FUNT";#N/A,#N/A,TRUE,"CPI-PATR.";#N/A,#N/A,TRUE,"CM CPI";#N/A,#N/A,TRUE,"PROV";#N/A,#N/A,TRUE,"A FIJO";#N/A,#N/A,TRUE,"LEASING";#N/A,#N/A,TRUE,"VPP";#N/A,#N/A,TRUE,"PPM";#N/A,#N/A,TRUE,"OTROS"}</definedName>
    <definedName name="vb.8" localSheetId="16" hidden="1">{#N/A,#N/A,FALSE,"4C0696";#N/A,#N/A,FALSE,"1B1193";#N/A,#N/A,FALSE,"TABLA";#N/A,#N/A,FALSE,"INST RTA FIJA"}</definedName>
    <definedName name="vb.8" localSheetId="18" hidden="1">{#N/A,#N/A,FALSE,"4C0696";#N/A,#N/A,FALSE,"1B1193";#N/A,#N/A,FALSE,"TABLA";#N/A,#N/A,FALSE,"INST RTA FIJA"}</definedName>
    <definedName name="vb.8" hidden="1">{#N/A,#N/A,FALSE,"4C0696";#N/A,#N/A,FALSE,"1B1193";#N/A,#N/A,FALSE,"TABLA";#N/A,#N/A,FALSE,"INST RTA FIJA"}</definedName>
    <definedName name="VBA_Currente">#REF!</definedName>
    <definedName name="VBA_Meta">#REF!</definedName>
    <definedName name="VBA_Msg">#REF!</definedName>
    <definedName name="VBA_VERSION" hidden="1">"1.11.0"</definedName>
    <definedName name="VBAEXCEL">#REF!</definedName>
    <definedName name="vbdbdc">#REF!</definedName>
    <definedName name="vbh" hidden="1">#REF!</definedName>
    <definedName name="vbhg" localSheetId="16" hidden="1">{#N/A,#N/A,FALSE,"Aging Summary";#N/A,#N/A,FALSE,"Ratio Analysis";#N/A,#N/A,FALSE,"Test 120 Day Accts";#N/A,#N/A,FALSE,"Tickmarks"}</definedName>
    <definedName name="vbhg" localSheetId="18" hidden="1">{#N/A,#N/A,FALSE,"Aging Summary";#N/A,#N/A,FALSE,"Ratio Analysis";#N/A,#N/A,FALSE,"Test 120 Day Accts";#N/A,#N/A,FALSE,"Tickmarks"}</definedName>
    <definedName name="vbhg" hidden="1">{#N/A,#N/A,FALSE,"Aging Summary";#N/A,#N/A,FALSE,"Ratio Analysis";#N/A,#N/A,FALSE,"Test 120 Day Accts";#N/A,#N/A,FALSE,"Tickmarks"}</definedName>
    <definedName name="vbhy" localSheetId="16" hidden="1">{#N/A,#N/A,FALSE,"Aging Summary";#N/A,#N/A,FALSE,"Ratio Analysis";#N/A,#N/A,FALSE,"Test 120 Day Accts";#N/A,#N/A,FALSE,"Tickmarks"}</definedName>
    <definedName name="vbhy" localSheetId="18" hidden="1">{#N/A,#N/A,FALSE,"Aging Summary";#N/A,#N/A,FALSE,"Ratio Analysis";#N/A,#N/A,FALSE,"Test 120 Day Accts";#N/A,#N/A,FALSE,"Tickmarks"}</definedName>
    <definedName name="vbhy" hidden="1">{#N/A,#N/A,FALSE,"Aging Summary";#N/A,#N/A,FALSE,"Ratio Analysis";#N/A,#N/A,FALSE,"Test 120 Day Accts";#N/A,#N/A,FALSE,"Tickmarks"}</definedName>
    <definedName name="vbndthfdc">#REF!</definedName>
    <definedName name="vbnzasd" hidden="1">#REF!</definedName>
    <definedName name="VBVBVB" localSheetId="16" hidden="1">{#N/A,#N/A,FALSE,"Aging Summary";#N/A,#N/A,FALSE,"Ratio Analysis";#N/A,#N/A,FALSE,"Test 120 Day Accts";#N/A,#N/A,FALSE,"Tickmarks"}</definedName>
    <definedName name="VBVBVB" localSheetId="18" hidden="1">{#N/A,#N/A,FALSE,"Aging Summary";#N/A,#N/A,FALSE,"Ratio Analysis";#N/A,#N/A,FALSE,"Test 120 Day Accts";#N/A,#N/A,FALSE,"Tickmarks"}</definedName>
    <definedName name="VBVBVB" hidden="1">{#N/A,#N/A,FALSE,"Aging Summary";#N/A,#N/A,FALSE,"Ratio Analysis";#N/A,#N/A,FALSE,"Test 120 Day Accts";#N/A,#N/A,FALSE,"Tickmarks"}</definedName>
    <definedName name="VCC_ACC_AccionesPropias">#REF!</definedName>
    <definedName name="VCC_ACC_Accionistas">#REF!</definedName>
    <definedName name="VCC_ACC_Acreedores">#REF!</definedName>
    <definedName name="VCC_ACC_AjustesPeriodific">#REF!</definedName>
    <definedName name="VCC_ACC_Deudores">#REF!</definedName>
    <definedName name="VCC_ACC_Existencias">#REF!</definedName>
    <definedName name="VCC_ACC_InversionesFinancTempo">#REF!</definedName>
    <definedName name="VCC_ACC_Tesoreria">#REF!</definedName>
    <definedName name="VCC_AumentoCapitalCirculante">#REF!</definedName>
    <definedName name="VCC_DCC_AccionesPropias">#REF!</definedName>
    <definedName name="VCC_DCC_Accionistas">#REF!</definedName>
    <definedName name="VCC_DCC_Acreedores">#REF!</definedName>
    <definedName name="VCC_DCC_AjustesPeriodific">#REF!</definedName>
    <definedName name="VCC_DCC_Deudores">#REF!</definedName>
    <definedName name="VCC_DCC_Existencias">#REF!</definedName>
    <definedName name="VCC_DCC_InversionesFinancTempo">#REF!</definedName>
    <definedName name="VCC_DCC_Tesoreria">#REF!</definedName>
    <definedName name="VCC_DisminucCapitalCirculante">#REF!</definedName>
    <definedName name="VCC_VariacionCapitalCirculante">#REF!</definedName>
    <definedName name="vcf" localSheetId="16" hidden="1">{#N/A,#N/A,FALSE,"4C0696";#N/A,#N/A,FALSE,"1B1193";#N/A,#N/A,FALSE,"TABLA";#N/A,#N/A,FALSE,"INST RTA FIJA"}</definedName>
    <definedName name="vcf" localSheetId="18" hidden="1">{#N/A,#N/A,FALSE,"4C0696";#N/A,#N/A,FALSE,"1B1193";#N/A,#N/A,FALSE,"TABLA";#N/A,#N/A,FALSE,"INST RTA FIJA"}</definedName>
    <definedName name="vcf" hidden="1">{#N/A,#N/A,FALSE,"4C0696";#N/A,#N/A,FALSE,"1B1193";#N/A,#N/A,FALSE,"TABLA";#N/A,#N/A,FALSE,"INST RTA FIJA"}</definedName>
    <definedName name="vcvcvnnx" localSheetId="16" hidden="1">{#N/A,#N/A,FALSE,"Aging Summary";#N/A,#N/A,FALSE,"Ratio Analysis";#N/A,#N/A,FALSE,"Test 120 Day Accts";#N/A,#N/A,FALSE,"Tickmarks"}</definedName>
    <definedName name="vcvcvnnx" localSheetId="18" hidden="1">{#N/A,#N/A,FALSE,"Aging Summary";#N/A,#N/A,FALSE,"Ratio Analysis";#N/A,#N/A,FALSE,"Test 120 Day Accts";#N/A,#N/A,FALSE,"Tickmarks"}</definedName>
    <definedName name="vcvcvnnx" hidden="1">{#N/A,#N/A,FALSE,"Aging Summary";#N/A,#N/A,FALSE,"Ratio Analysis";#N/A,#N/A,FALSE,"Test 120 Day Accts";#N/A,#N/A,FALSE,"Tickmarks"}</definedName>
    <definedName name="vcvfvv" localSheetId="16" hidden="1">{#N/A,#N/A,FALSE,"Aging Summary";#N/A,#N/A,FALSE,"Ratio Analysis";#N/A,#N/A,FALSE,"Test 120 Day Accts";#N/A,#N/A,FALSE,"Tickmarks"}</definedName>
    <definedName name="vcvfvv" localSheetId="18" hidden="1">{#N/A,#N/A,FALSE,"Aging Summary";#N/A,#N/A,FALSE,"Ratio Analysis";#N/A,#N/A,FALSE,"Test 120 Day Accts";#N/A,#N/A,FALSE,"Tickmarks"}</definedName>
    <definedName name="vcvfvv" hidden="1">{#N/A,#N/A,FALSE,"Aging Summary";#N/A,#N/A,FALSE,"Ratio Analysis";#N/A,#N/A,FALSE,"Test 120 Day Accts";#N/A,#N/A,FALSE,"Tickmarks"}</definedName>
    <definedName name="VCXNVJHKKLYJ" localSheetId="16" hidden="1">{#N/A,#N/A,FALSE,"masez (10)";#N/A,#N/A,FALSE,"masez (7)";#N/A,#N/A,FALSE,"masez (6)";#N/A,#N/A,FALSE,"masez (5)";#N/A,#N/A,FALSE,"masez (4)";#N/A,#N/A,FALSE,"masez (3)";#N/A,#N/A,FALSE,"masez (2)";#N/A,#N/A,FALSE,"GME";#N/A,#N/A,FALSE,"masez"}</definedName>
    <definedName name="VCXNVJHKKLYJ" localSheetId="18" hidden="1">{#N/A,#N/A,FALSE,"masez (10)";#N/A,#N/A,FALSE,"masez (7)";#N/A,#N/A,FALSE,"masez (6)";#N/A,#N/A,FALSE,"masez (5)";#N/A,#N/A,FALSE,"masez (4)";#N/A,#N/A,FALSE,"masez (3)";#N/A,#N/A,FALSE,"masez (2)";#N/A,#N/A,FALSE,"GME";#N/A,#N/A,FALSE,"masez"}</definedName>
    <definedName name="VCXNVJHKKLYJ" hidden="1">{#N/A,#N/A,FALSE,"masez (10)";#N/A,#N/A,FALSE,"masez (7)";#N/A,#N/A,FALSE,"masez (6)";#N/A,#N/A,FALSE,"masez (5)";#N/A,#N/A,FALSE,"masez (4)";#N/A,#N/A,FALSE,"masez (3)";#N/A,#N/A,FALSE,"masez (2)";#N/A,#N/A,FALSE,"GME";#N/A,#N/A,FALSE,"masez"}</definedName>
    <definedName name="vd">#REF!</definedName>
    <definedName name="VDolar">#REF!</definedName>
    <definedName name="VDSVD"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VDSVD"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VDSVD"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vdvdvdv"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vdvdvdv"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vdvdvdv"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ve" localSheetId="16" hidden="1">{#N/A,#N/A,FALSE,"Aging Summary";#N/A,#N/A,FALSE,"Ratio Analysis";#N/A,#N/A,FALSE,"Test 120 Day Accts";#N/A,#N/A,FALSE,"Tickmarks"}</definedName>
    <definedName name="ve" localSheetId="18" hidden="1">{#N/A,#N/A,FALSE,"Aging Summary";#N/A,#N/A,FALSE,"Ratio Analysis";#N/A,#N/A,FALSE,"Test 120 Day Accts";#N/A,#N/A,FALSE,"Tickmarks"}</definedName>
    <definedName name="ve" hidden="1">{#N/A,#N/A,FALSE,"Aging Summary";#N/A,#N/A,FALSE,"Ratio Analysis";#N/A,#N/A,FALSE,"Test 120 Day Accts";#N/A,#N/A,FALSE,"Tickmarks"}</definedName>
    <definedName name="ve_1" localSheetId="16" hidden="1">{#N/A,#N/A,FALSE,"Aging Summary";#N/A,#N/A,FALSE,"Ratio Analysis";#N/A,#N/A,FALSE,"Test 120 Day Accts";#N/A,#N/A,FALSE,"Tickmarks"}</definedName>
    <definedName name="ve_1" localSheetId="18" hidden="1">{#N/A,#N/A,FALSE,"Aging Summary";#N/A,#N/A,FALSE,"Ratio Analysis";#N/A,#N/A,FALSE,"Test 120 Day Accts";#N/A,#N/A,FALSE,"Tickmarks"}</definedName>
    <definedName name="ve_1" hidden="1">{#N/A,#N/A,FALSE,"Aging Summary";#N/A,#N/A,FALSE,"Ratio Analysis";#N/A,#N/A,FALSE,"Test 120 Day Accts";#N/A,#N/A,FALSE,"Tickmarks"}</definedName>
    <definedName name="VEHICULOS" localSheetId="16" hidden="1">{#N/A,#N/A,FALSE,"CARATULA GENERAL";#N/A,#N/A,FALSE,"GSxDIRECCION";#N/A,#N/A,FALSE,"Caratula";#N/A,#N/A,FALSE,"GSxCTRO";#N/A,#N/A,FALSE,"GsAdm.Centr";#N/A,#N/A,FALSE,"Dir.Gral";#N/A,#N/A,FALSE,"AdmyFzas";#N/A,#N/A,FALSE,"Sistemas";#N/A,#N/A,FALSE,"RRHH"}</definedName>
    <definedName name="VEHICULOS" localSheetId="18" hidden="1">{#N/A,#N/A,FALSE,"CARATULA GENERAL";#N/A,#N/A,FALSE,"GSxDIRECCION";#N/A,#N/A,FALSE,"Caratula";#N/A,#N/A,FALSE,"GSxCTRO";#N/A,#N/A,FALSE,"GsAdm.Centr";#N/A,#N/A,FALSE,"Dir.Gral";#N/A,#N/A,FALSE,"AdmyFzas";#N/A,#N/A,FALSE,"Sistemas";#N/A,#N/A,FALSE,"RRHH"}</definedName>
    <definedName name="VEHICULOS" hidden="1">{#N/A,#N/A,FALSE,"CARATULA GENERAL";#N/A,#N/A,FALSE,"GSxDIRECCION";#N/A,#N/A,FALSE,"Caratula";#N/A,#N/A,FALSE,"GSxCTRO";#N/A,#N/A,FALSE,"GsAdm.Centr";#N/A,#N/A,FALSE,"Dir.Gral";#N/A,#N/A,FALSE,"AdmyFzas";#N/A,#N/A,FALSE,"Sistemas";#N/A,#N/A,FALSE,"RRHH"}</definedName>
    <definedName name="Vencim_primer_pago">#REF!</definedName>
    <definedName name="VENTA">#N/A</definedName>
    <definedName name="Venta_Of">#REF!</definedName>
    <definedName name="VENTA1">#N/A</definedName>
    <definedName name="VENTACONS">#REF!</definedName>
    <definedName name="VENTAMAYO">#REF!</definedName>
    <definedName name="ventas">#REF!</definedName>
    <definedName name="Ventas_kwh">#REF!</definedName>
    <definedName name="ventas16">#REF!</definedName>
    <definedName name="ventas2016">#REF!</definedName>
    <definedName name="ventas2019">#REF!</definedName>
    <definedName name="ver">#REF!</definedName>
    <definedName name="vergqrf"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vergqrf"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vergqrf"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Version_Number">#REF!</definedName>
    <definedName name="version2" localSheetId="16" hidden="1">{#N/A,#N/A,FALSE,"1998"}</definedName>
    <definedName name="version2" localSheetId="18" hidden="1">{#N/A,#N/A,FALSE,"1998"}</definedName>
    <definedName name="version2" hidden="1">{#N/A,#N/A,FALSE,"1998"}</definedName>
    <definedName name="vfrtb" localSheetId="16" hidden="1">{#N/A,#N/A,FALSE,"Aging Summary";#N/A,#N/A,FALSE,"Ratio Analysis";#N/A,#N/A,FALSE,"Test 120 Day Accts";#N/A,#N/A,FALSE,"Tickmarks"}</definedName>
    <definedName name="vfrtb" localSheetId="18" hidden="1">{#N/A,#N/A,FALSE,"Aging Summary";#N/A,#N/A,FALSE,"Ratio Analysis";#N/A,#N/A,FALSE,"Test 120 Day Accts";#N/A,#N/A,FALSE,"Tickmarks"}</definedName>
    <definedName name="vfrtb" hidden="1">{#N/A,#N/A,FALSE,"Aging Summary";#N/A,#N/A,FALSE,"Ratio Analysis";#N/A,#N/A,FALSE,"Test 120 Day Accts";#N/A,#N/A,FALSE,"Tickmarks"}</definedName>
    <definedName name="vgg" localSheetId="16" hidden="1">{#N/A,#N/A,FALSE,"Aging Summary";#N/A,#N/A,FALSE,"Ratio Analysis";#N/A,#N/A,FALSE,"Test 120 Day Accts";#N/A,#N/A,FALSE,"Tickmarks"}</definedName>
    <definedName name="vgg" localSheetId="18" hidden="1">{#N/A,#N/A,FALSE,"Aging Summary";#N/A,#N/A,FALSE,"Ratio Analysis";#N/A,#N/A,FALSE,"Test 120 Day Accts";#N/A,#N/A,FALSE,"Tickmarks"}</definedName>
    <definedName name="vgg" hidden="1">{#N/A,#N/A,FALSE,"Aging Summary";#N/A,#N/A,FALSE,"Ratio Analysis";#N/A,#N/A,FALSE,"Test 120 Day Accts";#N/A,#N/A,FALSE,"Tickmarks"}</definedName>
    <definedName name="vghkiihy" localSheetId="16" hidden="1">{#N/A,#N/A,FALSE,"Aging Summary";#N/A,#N/A,FALSE,"Ratio Analysis";#N/A,#N/A,FALSE,"Test 120 Day Accts";#N/A,#N/A,FALSE,"Tickmarks"}</definedName>
    <definedName name="vghkiihy" localSheetId="18" hidden="1">{#N/A,#N/A,FALSE,"Aging Summary";#N/A,#N/A,FALSE,"Ratio Analysis";#N/A,#N/A,FALSE,"Test 120 Day Accts";#N/A,#N/A,FALSE,"Tickmarks"}</definedName>
    <definedName name="vghkiihy" hidden="1">{#N/A,#N/A,FALSE,"Aging Summary";#N/A,#N/A,FALSE,"Ratio Analysis";#N/A,#N/A,FALSE,"Test 120 Day Accts";#N/A,#N/A,FALSE,"Tickmarks"}</definedName>
    <definedName name="vhcgdh" localSheetId="16" hidden="1">{#N/A,#N/A,TRUE,"MEMO";#N/A,#N/A,TRUE,"PARAMETROS";#N/A,#N/A,TRUE,"RLI ";#N/A,#N/A,TRUE,"IMPTO.DET.";#N/A,#N/A,TRUE,"FUT-FUNT";#N/A,#N/A,TRUE,"CPI-PATR.";#N/A,#N/A,TRUE,"CM CPI";#N/A,#N/A,TRUE,"PROV";#N/A,#N/A,TRUE,"A FIJO";#N/A,#N/A,TRUE,"LEASING";#N/A,#N/A,TRUE,"VPP";#N/A,#N/A,TRUE,"PPM";#N/A,#N/A,TRUE,"OTROS"}</definedName>
    <definedName name="vhcgdh" localSheetId="18" hidden="1">{#N/A,#N/A,TRUE,"MEMO";#N/A,#N/A,TRUE,"PARAMETROS";#N/A,#N/A,TRUE,"RLI ";#N/A,#N/A,TRUE,"IMPTO.DET.";#N/A,#N/A,TRUE,"FUT-FUNT";#N/A,#N/A,TRUE,"CPI-PATR.";#N/A,#N/A,TRUE,"CM CPI";#N/A,#N/A,TRUE,"PROV";#N/A,#N/A,TRUE,"A FIJO";#N/A,#N/A,TRUE,"LEASING";#N/A,#N/A,TRUE,"VPP";#N/A,#N/A,TRUE,"PPM";#N/A,#N/A,TRUE,"OTROS"}</definedName>
    <definedName name="vhcgdh" hidden="1">{#N/A,#N/A,TRUE,"MEMO";#N/A,#N/A,TRUE,"PARAMETROS";#N/A,#N/A,TRUE,"RLI ";#N/A,#N/A,TRUE,"IMPTO.DET.";#N/A,#N/A,TRUE,"FUT-FUNT";#N/A,#N/A,TRUE,"CPI-PATR.";#N/A,#N/A,TRUE,"CM CPI";#N/A,#N/A,TRUE,"PROV";#N/A,#N/A,TRUE,"A FIJO";#N/A,#N/A,TRUE,"LEASING";#N/A,#N/A,TRUE,"VPP";#N/A,#N/A,TRUE,"PPM";#N/A,#N/A,TRUE,"OTROS"}</definedName>
    <definedName name="vhj" localSheetId="16" hidden="1">{#N/A,#N/A,FALSE,"Aging Summary";#N/A,#N/A,FALSE,"Ratio Analysis";#N/A,#N/A,FALSE,"Test 120 Day Accts";#N/A,#N/A,FALSE,"Tickmarks"}</definedName>
    <definedName name="vhj" localSheetId="18" hidden="1">{#N/A,#N/A,FALSE,"Aging Summary";#N/A,#N/A,FALSE,"Ratio Analysis";#N/A,#N/A,FALSE,"Test 120 Day Accts";#N/A,#N/A,FALSE,"Tickmarks"}</definedName>
    <definedName name="vhj" hidden="1">{#N/A,#N/A,FALSE,"Aging Summary";#N/A,#N/A,FALSE,"Ratio Analysis";#N/A,#N/A,FALSE,"Test 120 Day Accts";#N/A,#N/A,FALSE,"Tickmarks"}</definedName>
    <definedName name="VI" hidden="1">#REF!</definedName>
    <definedName name="VIC">#REF!</definedName>
    <definedName name="vida" localSheetId="16" hidden="1">{"v_detalle",#N/A,FALSE,"RES_V";"detalle",#N/A,FALSE,"RES_G";"axa_detalle",#N/A,FALSE,"RES_AXA"}</definedName>
    <definedName name="vida" localSheetId="18" hidden="1">{"v_detalle",#N/A,FALSE,"RES_V";"detalle",#N/A,FALSE,"RES_G";"axa_detalle",#N/A,FALSE,"RES_AXA"}</definedName>
    <definedName name="vida" hidden="1">{"v_detalle",#N/A,FALSE,"RES_V";"detalle",#N/A,FALSE,"RES_G";"axa_detalle",#N/A,FALSE,"RES_AXA"}</definedName>
    <definedName name="vida03">#REF!</definedName>
    <definedName name="VIEJO" localSheetId="16" hidden="1">{#N/A,#N/A,FALSE,"Aging Summary";#N/A,#N/A,FALSE,"Ratio Analysis";#N/A,#N/A,FALSE,"Test 120 Day Accts";#N/A,#N/A,FALSE,"Tickmarks"}</definedName>
    <definedName name="VIEJO" localSheetId="18" hidden="1">{#N/A,#N/A,FALSE,"Aging Summary";#N/A,#N/A,FALSE,"Ratio Analysis";#N/A,#N/A,FALSE,"Test 120 Day Accts";#N/A,#N/A,FALSE,"Tickmarks"}</definedName>
    <definedName name="VIEJO" hidden="1">{#N/A,#N/A,FALSE,"Aging Summary";#N/A,#N/A,FALSE,"Ratio Analysis";#N/A,#N/A,FALSE,"Test 120 Day Accts";#N/A,#N/A,FALSE,"Tickmarks"}</definedName>
    <definedName name="view">#REF!</definedName>
    <definedName name="ViewCurrency">#REF!</definedName>
    <definedName name="viio" localSheetId="16" hidden="1">{#N/A,#N/A,FALSE,"masez (10)";#N/A,#N/A,FALSE,"masez (7)";#N/A,#N/A,FALSE,"masez (6)";#N/A,#N/A,FALSE,"masez (5)";#N/A,#N/A,FALSE,"masez (4)";#N/A,#N/A,FALSE,"masez (3)";#N/A,#N/A,FALSE,"masez (2)";#N/A,#N/A,FALSE,"GME";#N/A,#N/A,FALSE,"masez"}</definedName>
    <definedName name="viio" localSheetId="18" hidden="1">{#N/A,#N/A,FALSE,"masez (10)";#N/A,#N/A,FALSE,"masez (7)";#N/A,#N/A,FALSE,"masez (6)";#N/A,#N/A,FALSE,"masez (5)";#N/A,#N/A,FALSE,"masez (4)";#N/A,#N/A,FALSE,"masez (3)";#N/A,#N/A,FALSE,"masez (2)";#N/A,#N/A,FALSE,"GME";#N/A,#N/A,FALSE,"masez"}</definedName>
    <definedName name="viio" hidden="1">{#N/A,#N/A,FALSE,"masez (10)";#N/A,#N/A,FALSE,"masez (7)";#N/A,#N/A,FALSE,"masez (6)";#N/A,#N/A,FALSE,"masez (5)";#N/A,#N/A,FALSE,"masez (4)";#N/A,#N/A,FALSE,"masez (3)";#N/A,#N/A,FALSE,"masez (2)";#N/A,#N/A,FALSE,"GME";#N/A,#N/A,FALSE,"masez"}</definedName>
    <definedName name="villasante">#REF!</definedName>
    <definedName name="vin">"'[Bce Paz Inmobiliaria Octubre 2007.xls]Bce'!"</definedName>
    <definedName name="VINCI">#REF!</definedName>
    <definedName name="Viñas" localSheetId="16" hidden="1">{#N/A,#N/A,FALSE,"Aging Summary";#N/A,#N/A,FALSE,"Ratio Analysis";#N/A,#N/A,FALSE,"Test 120 Day Accts";#N/A,#N/A,FALSE,"Tickmarks"}</definedName>
    <definedName name="Viñas" localSheetId="18" hidden="1">{#N/A,#N/A,FALSE,"Aging Summary";#N/A,#N/A,FALSE,"Ratio Analysis";#N/A,#N/A,FALSE,"Test 120 Day Accts";#N/A,#N/A,FALSE,"Tickmarks"}</definedName>
    <definedName name="Viñas" hidden="1">{#N/A,#N/A,FALSE,"Aging Summary";#N/A,#N/A,FALSE,"Ratio Analysis";#N/A,#N/A,FALSE,"Test 120 Day Accts";#N/A,#N/A,FALSE,"Tickmarks"}</definedName>
    <definedName name="violeta" localSheetId="16" hidden="1">{"v_detalle",#N/A,FALSE,"RES_V";"detalle",#N/A,FALSE,"RES_G";"axa_detalle",#N/A,FALSE,"RES_AXA"}</definedName>
    <definedName name="violeta" localSheetId="18" hidden="1">{"v_detalle",#N/A,FALSE,"RES_V";"detalle",#N/A,FALSE,"RES_G";"axa_detalle",#N/A,FALSE,"RES_AXA"}</definedName>
    <definedName name="violeta" hidden="1">{"v_detalle",#N/A,FALSE,"RES_V";"detalle",#N/A,FALSE,"RES_G";"axa_detalle",#N/A,FALSE,"RES_AXA"}</definedName>
    <definedName name="VisualCommunication">#REF!</definedName>
    <definedName name="VisualSectorpl">#REF!</definedName>
    <definedName name="vitacura" localSheetId="16" hidden="1">{#N/A,#N/A,FALSE,"balance";#N/A,#N/A,FALSE,"eerr";#N/A,#N/A,FALSE,"flu_ind";#N/A,#N/A,FALSE,"inf_corto";#N/A,#N/A,FALSE,"retiros";#N/A,#N/A,FALSE,"patrimonio";#N/A,#N/A,FALSE,"rli";#N/A,#N/A,FALSE,"fut";#N/A,#N/A,FALSE,"cpt"}</definedName>
    <definedName name="vitacura" localSheetId="18" hidden="1">{#N/A,#N/A,FALSE,"balance";#N/A,#N/A,FALSE,"eerr";#N/A,#N/A,FALSE,"flu_ind";#N/A,#N/A,FALSE,"inf_corto";#N/A,#N/A,FALSE,"retiros";#N/A,#N/A,FALSE,"patrimonio";#N/A,#N/A,FALSE,"rli";#N/A,#N/A,FALSE,"fut";#N/A,#N/A,FALSE,"cpt"}</definedName>
    <definedName name="vitacura" hidden="1">{#N/A,#N/A,FALSE,"balance";#N/A,#N/A,FALSE,"eerr";#N/A,#N/A,FALSE,"flu_ind";#N/A,#N/A,FALSE,"inf_corto";#N/A,#N/A,FALSE,"retiros";#N/A,#N/A,FALSE,"patrimonio";#N/A,#N/A,FALSE,"rli";#N/A,#N/A,FALSE,"fut";#N/A,#N/A,FALSE,"cpt"}</definedName>
    <definedName name="vjh" localSheetId="16" hidden="1">{#N/A,#N/A,TRUE,"Proposal";#N/A,#N/A,TRUE,"Assumptions";#N/A,#N/A,TRUE,"Net Income";#N/A,#N/A,TRUE,"Balsheet";#N/A,#N/A,TRUE,"Capex";#N/A,#N/A,TRUE,"Volumes";#N/A,#N/A,TRUE,"Revenues";#N/A,#N/A,TRUE,"Var.Costs";#N/A,#N/A,TRUE,"Personnel";#N/A,#N/A,TRUE,"Other costs";#N/A,#N/A,TRUE,"MKTG and G&amp;A"}</definedName>
    <definedName name="vjh" localSheetId="18" hidden="1">{#N/A,#N/A,TRUE,"Proposal";#N/A,#N/A,TRUE,"Assumptions";#N/A,#N/A,TRUE,"Net Income";#N/A,#N/A,TRUE,"Balsheet";#N/A,#N/A,TRUE,"Capex";#N/A,#N/A,TRUE,"Volumes";#N/A,#N/A,TRUE,"Revenues";#N/A,#N/A,TRUE,"Var.Costs";#N/A,#N/A,TRUE,"Personnel";#N/A,#N/A,TRUE,"Other costs";#N/A,#N/A,TRUE,"MKTG and G&amp;A"}</definedName>
    <definedName name="vjh" hidden="1">{#N/A,#N/A,TRUE,"Proposal";#N/A,#N/A,TRUE,"Assumptions";#N/A,#N/A,TRUE,"Net Income";#N/A,#N/A,TRUE,"Balsheet";#N/A,#N/A,TRUE,"Capex";#N/A,#N/A,TRUE,"Volumes";#N/A,#N/A,TRUE,"Revenues";#N/A,#N/A,TRUE,"Var.Costs";#N/A,#N/A,TRUE,"Personnel";#N/A,#N/A,TRUE,"Other costs";#N/A,#N/A,TRUE,"MKTG and G&amp;A"}</definedName>
    <definedName name="vlfixo">#REF!</definedName>
    <definedName name="vn" localSheetId="16" hidden="1">{#N/A,#N/A,TRUE,"Invoice"}</definedName>
    <definedName name="vn" localSheetId="18" hidden="1">{#N/A,#N/A,TRUE,"Invoice"}</definedName>
    <definedName name="vn" hidden="1">{#N/A,#N/A,TRUE,"Invoice"}</definedName>
    <definedName name="vncvncvncvncvn" localSheetId="16" hidden="1">{#N/A,#N/A,FALSE,"Aging Summary";#N/A,#N/A,FALSE,"Ratio Analysis";#N/A,#N/A,FALSE,"Test 120 Day Accts";#N/A,#N/A,FALSE,"Tickmarks"}</definedName>
    <definedName name="vncvncvncvncvn" localSheetId="18" hidden="1">{#N/A,#N/A,FALSE,"Aging Summary";#N/A,#N/A,FALSE,"Ratio Analysis";#N/A,#N/A,FALSE,"Test 120 Day Accts";#N/A,#N/A,FALSE,"Tickmarks"}</definedName>
    <definedName name="vncvncvncvncvn" hidden="1">{#N/A,#N/A,FALSE,"Aging Summary";#N/A,#N/A,FALSE,"Ratio Analysis";#N/A,#N/A,FALSE,"Test 120 Day Accts";#N/A,#N/A,FALSE,"Tickmarks"}</definedName>
    <definedName name="vneg">#REF!</definedName>
    <definedName name="Vocabulary">#REF!</definedName>
    <definedName name="VOL_ACUM">#REF!</definedName>
    <definedName name="VOLUME">#REF!</definedName>
    <definedName name="VolumenVerazRisc">#REF!</definedName>
    <definedName name="VolumenVerazRisc2001">#REF!</definedName>
    <definedName name="VP_FVAntof">#REF!</definedName>
    <definedName name="VP_FVStgo">#REF!</definedName>
    <definedName name="VP_FVThno">#REF!</definedName>
    <definedName name="VP_FVVall">#REF!</definedName>
    <definedName name="VP_FVViña">#REF!</definedName>
    <definedName name="VP_Pto.Bonito">#REF!</definedName>
    <definedName name="vpl">#REF!</definedName>
    <definedName name="VPP">#REF!</definedName>
    <definedName name="VPPHG">#REF!</definedName>
    <definedName name="vrn2.book." localSheetId="16" hidden="1">{#N/A,#N/A,FALSE,"PRESENT";#N/A,#N/A,FALSE,"INDICE";#N/A,#N/A,FALSE,"DIV_CONS";#N/A,#N/A,FALSE,"DIV_GRUP";#N/A,#N/A,FALSE,"DIV_BIM";#N/A,#N/A,FALSE,"DIV_UMPL";#N/A,#N/A,FALSE,"DIV_BDBAS";#N/A,#N/A,FALSE,"B_SRL";#N/A,#N/A,FALSE,"MQ_SRL"}</definedName>
    <definedName name="vrn2.book." localSheetId="18" hidden="1">{#N/A,#N/A,FALSE,"PRESENT";#N/A,#N/A,FALSE,"INDICE";#N/A,#N/A,FALSE,"DIV_CONS";#N/A,#N/A,FALSE,"DIV_GRUP";#N/A,#N/A,FALSE,"DIV_BIM";#N/A,#N/A,FALSE,"DIV_UMPL";#N/A,#N/A,FALSE,"DIV_BDBAS";#N/A,#N/A,FALSE,"B_SRL";#N/A,#N/A,FALSE,"MQ_SRL"}</definedName>
    <definedName name="vrn2.book." hidden="1">{#N/A,#N/A,FALSE,"PRESENT";#N/A,#N/A,FALSE,"INDICE";#N/A,#N/A,FALSE,"DIV_CONS";#N/A,#N/A,FALSE,"DIV_GRUP";#N/A,#N/A,FALSE,"DIV_BIM";#N/A,#N/A,FALSE,"DIV_UMPL";#N/A,#N/A,FALSE,"DIV_BDBAS";#N/A,#N/A,FALSE,"B_SRL";#N/A,#N/A,FALSE,"MQ_SRL"}</definedName>
    <definedName name="VSSVFDV" hidden="1">#REF!</definedName>
    <definedName name="Vta.Est.Cierre">#REF!</definedName>
    <definedName name="vtafe">#REF!</definedName>
    <definedName name="vtr">#REF!</definedName>
    <definedName name="VV" localSheetId="16" hidden="1">{#N/A,#N/A,FALSE,"Aging Summary";#N/A,#N/A,FALSE,"Ratio Analysis";#N/A,#N/A,FALSE,"Test 120 Day Accts";#N/A,#N/A,FALSE,"Tickmarks"}</definedName>
    <definedName name="VV" localSheetId="18" hidden="1">{#N/A,#N/A,FALSE,"Aging Summary";#N/A,#N/A,FALSE,"Ratio Analysis";#N/A,#N/A,FALSE,"Test 120 Day Accts";#N/A,#N/A,FALSE,"Tickmarks"}</definedName>
    <definedName name="VV" hidden="1">{#N/A,#N/A,FALSE,"Aging Summary";#N/A,#N/A,FALSE,"Ratio Analysis";#N/A,#N/A,FALSE,"Test 120 Day Accts";#N/A,#N/A,FALSE,"Tickmarks"}</definedName>
    <definedName name="vvtuvtguvuhjb" localSheetId="16" hidden="1">{0,0,0,0;7.78780518939497E-308,"㠀ᔀ_x001A__x0007__x0007__x0015_ଚ堀Āᨀ଀_x0007__x0015_됀Ȍ砀һꠂ坻_x0004_쀀",0,0;0,0,0,0;0,0,0,0;0,0,0,0;-2.00000812953476,0,0,"";FALSE,0,0,FALSE;0,0,FALSE,0;0,0,0,0;0,0,0,0;0,0,0,0;0,0,0,0;0,0,0,0}</definedName>
    <definedName name="vvtuvtguvuhjb" localSheetId="18" hidden="1">{0,0,0,0;7.78780518939497E-308,"㠀ᔀ_x001A__x0007__x0007__x0015_ଚ堀Āᨀ଀_x0007__x0015_됀Ȍ砀һꠂ坻_x0004_쀀",0,0;0,0,0,0;0,0,0,0;0,0,0,0;-2.00000812953476,0,0,"";FALSE,0,0,FALSE;0,0,FALSE,0;0,0,0,0;0,0,0,0;0,0,0,0;0,0,0,0;0,0,0,0}</definedName>
    <definedName name="vvtuvtguvuhjb" hidden="1">{0,0,0,0;7.78780518939497E-308,"㠀ᔀ_x001A__x0007__x0007__x0015_ଚ堀Āᨀ଀_x0007__x0015_됀Ȍ砀һꠂ坻_x0004_쀀",0,0;0,0,0,0;0,0,0,0;0,0,0,0;-2.00000812953476,0,0,"";FALSE,0,0,FALSE;0,0,FALSE,0;0,0,0,0;0,0,0,0;0,0,0,0;0,0,0,0;0,0,0,0}</definedName>
    <definedName name="vvv" localSheetId="16" hidden="1">{#N/A,#N/A,FALSE,"Aging Summary";#N/A,#N/A,FALSE,"Ratio Analysis";#N/A,#N/A,FALSE,"Test 120 Day Accts";#N/A,#N/A,FALSE,"Tickmarks"}</definedName>
    <definedName name="vvv" localSheetId="18" hidden="1">{#N/A,#N/A,FALSE,"Aging Summary";#N/A,#N/A,FALSE,"Ratio Analysis";#N/A,#N/A,FALSE,"Test 120 Day Accts";#N/A,#N/A,FALSE,"Tickmarks"}</definedName>
    <definedName name="vvv" hidden="1">{#N/A,#N/A,FALSE,"Aging Summary";#N/A,#N/A,FALSE,"Ratio Analysis";#N/A,#N/A,FALSE,"Test 120 Day Accts";#N/A,#N/A,FALSE,"Tickmarks"}</definedName>
    <definedName name="vvv_1" localSheetId="16" hidden="1">{#N/A,#N/A,FALSE,"Aging Summary";#N/A,#N/A,FALSE,"Ratio Analysis";#N/A,#N/A,FALSE,"Test 120 Day Accts";#N/A,#N/A,FALSE,"Tickmarks"}</definedName>
    <definedName name="vvv_1" localSheetId="18" hidden="1">{#N/A,#N/A,FALSE,"Aging Summary";#N/A,#N/A,FALSE,"Ratio Analysis";#N/A,#N/A,FALSE,"Test 120 Day Accts";#N/A,#N/A,FALSE,"Tickmarks"}</definedName>
    <definedName name="vvv_1" hidden="1">{#N/A,#N/A,FALSE,"Aging Summary";#N/A,#N/A,FALSE,"Ratio Analysis";#N/A,#N/A,FALSE,"Test 120 Day Accts";#N/A,#N/A,FALSE,"Tickmarks"}</definedName>
    <definedName name="vvvv" localSheetId="16" hidden="1">{#N/A,#N/A,FALSE,"4C0696";#N/A,#N/A,FALSE,"1B1193";#N/A,#N/A,FALSE,"TABLA";#N/A,#N/A,FALSE,"INST RTA FIJA"}</definedName>
    <definedName name="vvvv" localSheetId="18" hidden="1">{#N/A,#N/A,FALSE,"4C0696";#N/A,#N/A,FALSE,"1B1193";#N/A,#N/A,FALSE,"TABLA";#N/A,#N/A,FALSE,"INST RTA FIJA"}</definedName>
    <definedName name="vvvv" hidden="1">{#N/A,#N/A,FALSE,"4C0696";#N/A,#N/A,FALSE,"1B1193";#N/A,#N/A,FALSE,"TABLA";#N/A,#N/A,FALSE,"INST RTA FIJA"}</definedName>
    <definedName name="vvvvv" hidden="1">#REF!</definedName>
    <definedName name="vvvvvvv" localSheetId="16" hidden="1">{#N/A,#N/A,FALSE,"Aging Summary";#N/A,#N/A,FALSE,"Ratio Analysis";#N/A,#N/A,FALSE,"Test 120 Day Accts";#N/A,#N/A,FALSE,"Tickmarks"}</definedName>
    <definedName name="vvvvvvv" localSheetId="18" hidden="1">{#N/A,#N/A,FALSE,"Aging Summary";#N/A,#N/A,FALSE,"Ratio Analysis";#N/A,#N/A,FALSE,"Test 120 Day Accts";#N/A,#N/A,FALSE,"Tickmarks"}</definedName>
    <definedName name="vvvvvvv" hidden="1">{#N/A,#N/A,FALSE,"Aging Summary";#N/A,#N/A,FALSE,"Ratio Analysis";#N/A,#N/A,FALSE,"Test 120 Day Accts";#N/A,#N/A,FALSE,"Tickmarks"}</definedName>
    <definedName name="vvvvvvv_1" localSheetId="16" hidden="1">{#N/A,#N/A,FALSE,"Aging Summary";#N/A,#N/A,FALSE,"Ratio Analysis";#N/A,#N/A,FALSE,"Test 120 Day Accts";#N/A,#N/A,FALSE,"Tickmarks"}</definedName>
    <definedName name="vvvvvvv_1" localSheetId="18" hidden="1">{#N/A,#N/A,FALSE,"Aging Summary";#N/A,#N/A,FALSE,"Ratio Analysis";#N/A,#N/A,FALSE,"Test 120 Day Accts";#N/A,#N/A,FALSE,"Tickmarks"}</definedName>
    <definedName name="vvvvvvv_1" hidden="1">{#N/A,#N/A,FALSE,"Aging Summary";#N/A,#N/A,FALSE,"Ratio Analysis";#N/A,#N/A,FALSE,"Test 120 Day Accts";#N/A,#N/A,FALSE,"Tickmarks"}</definedName>
    <definedName name="vvvvvvv_2" localSheetId="16" hidden="1">{#N/A,#N/A,FALSE,"Aging Summary";#N/A,#N/A,FALSE,"Ratio Analysis";#N/A,#N/A,FALSE,"Test 120 Day Accts";#N/A,#N/A,FALSE,"Tickmarks"}</definedName>
    <definedName name="vvvvvvv_2" localSheetId="18" hidden="1">{#N/A,#N/A,FALSE,"Aging Summary";#N/A,#N/A,FALSE,"Ratio Analysis";#N/A,#N/A,FALSE,"Test 120 Day Accts";#N/A,#N/A,FALSE,"Tickmarks"}</definedName>
    <definedName name="vvvvvvv_2" hidden="1">{#N/A,#N/A,FALSE,"Aging Summary";#N/A,#N/A,FALSE,"Ratio Analysis";#N/A,#N/A,FALSE,"Test 120 Day Accts";#N/A,#N/A,FALSE,"Tickmarks"}</definedName>
    <definedName name="vvvvvvv_3" localSheetId="16" hidden="1">{#N/A,#N/A,FALSE,"Aging Summary";#N/A,#N/A,FALSE,"Ratio Analysis";#N/A,#N/A,FALSE,"Test 120 Day Accts";#N/A,#N/A,FALSE,"Tickmarks"}</definedName>
    <definedName name="vvvvvvv_3" localSheetId="18" hidden="1">{#N/A,#N/A,FALSE,"Aging Summary";#N/A,#N/A,FALSE,"Ratio Analysis";#N/A,#N/A,FALSE,"Test 120 Day Accts";#N/A,#N/A,FALSE,"Tickmarks"}</definedName>
    <definedName name="vvvvvvv_3" hidden="1">{#N/A,#N/A,FALSE,"Aging Summary";#N/A,#N/A,FALSE,"Ratio Analysis";#N/A,#N/A,FALSE,"Test 120 Day Accts";#N/A,#N/A,FALSE,"Tickmarks"}</definedName>
    <definedName name="vvvvvvvvvvvvvvvvvvvvvvvvvvv" localSheetId="16" hidden="1">{#N/A,#N/A,FALSE,"Aging Summary";#N/A,#N/A,FALSE,"Ratio Analysis";#N/A,#N/A,FALSE,"Test 120 Day Accts";#N/A,#N/A,FALSE,"Tickmarks"}</definedName>
    <definedName name="vvvvvvvvvvvvvvvvvvvvvvvvvvv" localSheetId="18" hidden="1">{#N/A,#N/A,FALSE,"Aging Summary";#N/A,#N/A,FALSE,"Ratio Analysis";#N/A,#N/A,FALSE,"Test 120 Day Accts";#N/A,#N/A,FALSE,"Tickmarks"}</definedName>
    <definedName name="vvvvvvvvvvvvvvvvvvvvvvvvvvv" hidden="1">{#N/A,#N/A,FALSE,"Aging Summary";#N/A,#N/A,FALSE,"Ratio Analysis";#N/A,#N/A,FALSE,"Test 120 Day Accts";#N/A,#N/A,FALSE,"Tickmarks"}</definedName>
    <definedName name="vxkdvksd">#REF!</definedName>
    <definedName name="VYT">#REF!</definedName>
    <definedName name="w" localSheetId="16" hidden="1">{#N/A,#N/A,TRUE,"MEMO";#N/A,#N/A,TRUE,"PARAMETROS";#N/A,#N/A,TRUE,"RLI ";#N/A,#N/A,TRUE,"IMPTO.DET.";#N/A,#N/A,TRUE,"FUT-FUNT";#N/A,#N/A,TRUE,"CPI-PATR.";#N/A,#N/A,TRUE,"CM CPI";#N/A,#N/A,TRUE,"PROV";#N/A,#N/A,TRUE,"A FIJO";#N/A,#N/A,TRUE,"LEASING";#N/A,#N/A,TRUE,"VPP";#N/A,#N/A,TRUE,"PPM";#N/A,#N/A,TRUE,"OTROS"}</definedName>
    <definedName name="w" localSheetId="18" hidden="1">{#N/A,#N/A,TRUE,"MEMO";#N/A,#N/A,TRUE,"PARAMETROS";#N/A,#N/A,TRUE,"RLI ";#N/A,#N/A,TRUE,"IMPTO.DET.";#N/A,#N/A,TRUE,"FUT-FUNT";#N/A,#N/A,TRUE,"CPI-PATR.";#N/A,#N/A,TRUE,"CM CPI";#N/A,#N/A,TRUE,"PROV";#N/A,#N/A,TRUE,"A FIJO";#N/A,#N/A,TRUE,"LEASING";#N/A,#N/A,TRUE,"VPP";#N/A,#N/A,TRUE,"PPM";#N/A,#N/A,TRUE,"OTROS"}</definedName>
    <definedName name="w" hidden="1">{#N/A,#N/A,TRUE,"MEMO";#N/A,#N/A,TRUE,"PARAMETROS";#N/A,#N/A,TRUE,"RLI ";#N/A,#N/A,TRUE,"IMPTO.DET.";#N/A,#N/A,TRUE,"FUT-FUNT";#N/A,#N/A,TRUE,"CPI-PATR.";#N/A,#N/A,TRUE,"CM CPI";#N/A,#N/A,TRUE,"PROV";#N/A,#N/A,TRUE,"A FIJO";#N/A,#N/A,TRUE,"LEASING";#N/A,#N/A,TRUE,"VPP";#N/A,#N/A,TRUE,"PPM";#N/A,#N/A,TRUE,"OTROS"}</definedName>
    <definedName name="w_1" localSheetId="16" hidden="1">{#N/A,#N/A,TRUE,"MEMO";#N/A,#N/A,TRUE,"PARAMETROS";#N/A,#N/A,TRUE,"RLI ";#N/A,#N/A,TRUE,"IMPTO.DET.";#N/A,#N/A,TRUE,"FUT-FUNT";#N/A,#N/A,TRUE,"CPI-PATR.";#N/A,#N/A,TRUE,"CM CPI";#N/A,#N/A,TRUE,"PROV";#N/A,#N/A,TRUE,"A FIJO";#N/A,#N/A,TRUE,"LEASING";#N/A,#N/A,TRUE,"VPP";#N/A,#N/A,TRUE,"PPM";#N/A,#N/A,TRUE,"OTROS"}</definedName>
    <definedName name="w_1" localSheetId="18" hidden="1">{#N/A,#N/A,TRUE,"MEMO";#N/A,#N/A,TRUE,"PARAMETROS";#N/A,#N/A,TRUE,"RLI ";#N/A,#N/A,TRUE,"IMPTO.DET.";#N/A,#N/A,TRUE,"FUT-FUNT";#N/A,#N/A,TRUE,"CPI-PATR.";#N/A,#N/A,TRUE,"CM CPI";#N/A,#N/A,TRUE,"PROV";#N/A,#N/A,TRUE,"A FIJO";#N/A,#N/A,TRUE,"LEASING";#N/A,#N/A,TRUE,"VPP";#N/A,#N/A,TRUE,"PPM";#N/A,#N/A,TRUE,"OTROS"}</definedName>
    <definedName name="w_1" hidden="1">{#N/A,#N/A,TRUE,"MEMO";#N/A,#N/A,TRUE,"PARAMETROS";#N/A,#N/A,TRUE,"RLI ";#N/A,#N/A,TRUE,"IMPTO.DET.";#N/A,#N/A,TRUE,"FUT-FUNT";#N/A,#N/A,TRUE,"CPI-PATR.";#N/A,#N/A,TRUE,"CM CPI";#N/A,#N/A,TRUE,"PROV";#N/A,#N/A,TRUE,"A FIJO";#N/A,#N/A,TRUE,"LEASING";#N/A,#N/A,TRUE,"VPP";#N/A,#N/A,TRUE,"PPM";#N/A,#N/A,TRUE,"OTROS"}</definedName>
    <definedName name="w_2" localSheetId="16" hidden="1">{#N/A,#N/A,TRUE,"MEMO";#N/A,#N/A,TRUE,"PARAMETROS";#N/A,#N/A,TRUE,"RLI ";#N/A,#N/A,TRUE,"IMPTO.DET.";#N/A,#N/A,TRUE,"FUT-FUNT";#N/A,#N/A,TRUE,"CPI-PATR.";#N/A,#N/A,TRUE,"CM CPI";#N/A,#N/A,TRUE,"PROV";#N/A,#N/A,TRUE,"A FIJO";#N/A,#N/A,TRUE,"LEASING";#N/A,#N/A,TRUE,"VPP";#N/A,#N/A,TRUE,"PPM";#N/A,#N/A,TRUE,"OTROS"}</definedName>
    <definedName name="w_2" localSheetId="18" hidden="1">{#N/A,#N/A,TRUE,"MEMO";#N/A,#N/A,TRUE,"PARAMETROS";#N/A,#N/A,TRUE,"RLI ";#N/A,#N/A,TRUE,"IMPTO.DET.";#N/A,#N/A,TRUE,"FUT-FUNT";#N/A,#N/A,TRUE,"CPI-PATR.";#N/A,#N/A,TRUE,"CM CPI";#N/A,#N/A,TRUE,"PROV";#N/A,#N/A,TRUE,"A FIJO";#N/A,#N/A,TRUE,"LEASING";#N/A,#N/A,TRUE,"VPP";#N/A,#N/A,TRUE,"PPM";#N/A,#N/A,TRUE,"OTROS"}</definedName>
    <definedName name="w_2" hidden="1">{#N/A,#N/A,TRUE,"MEMO";#N/A,#N/A,TRUE,"PARAMETROS";#N/A,#N/A,TRUE,"RLI ";#N/A,#N/A,TRUE,"IMPTO.DET.";#N/A,#N/A,TRUE,"FUT-FUNT";#N/A,#N/A,TRUE,"CPI-PATR.";#N/A,#N/A,TRUE,"CM CPI";#N/A,#N/A,TRUE,"PROV";#N/A,#N/A,TRUE,"A FIJO";#N/A,#N/A,TRUE,"LEASING";#N/A,#N/A,TRUE,"VPP";#N/A,#N/A,TRUE,"PPM";#N/A,#N/A,TRUE,"OTROS"}</definedName>
    <definedName name="w_3" localSheetId="16" hidden="1">{#N/A,#N/A,TRUE,"MEMO";#N/A,#N/A,TRUE,"PARAMETROS";#N/A,#N/A,TRUE,"RLI ";#N/A,#N/A,TRUE,"IMPTO.DET.";#N/A,#N/A,TRUE,"FUT-FUNT";#N/A,#N/A,TRUE,"CPI-PATR.";#N/A,#N/A,TRUE,"CM CPI";#N/A,#N/A,TRUE,"PROV";#N/A,#N/A,TRUE,"A FIJO";#N/A,#N/A,TRUE,"LEASING";#N/A,#N/A,TRUE,"VPP";#N/A,#N/A,TRUE,"PPM";#N/A,#N/A,TRUE,"OTROS"}</definedName>
    <definedName name="w_3" localSheetId="18" hidden="1">{#N/A,#N/A,TRUE,"MEMO";#N/A,#N/A,TRUE,"PARAMETROS";#N/A,#N/A,TRUE,"RLI ";#N/A,#N/A,TRUE,"IMPTO.DET.";#N/A,#N/A,TRUE,"FUT-FUNT";#N/A,#N/A,TRUE,"CPI-PATR.";#N/A,#N/A,TRUE,"CM CPI";#N/A,#N/A,TRUE,"PROV";#N/A,#N/A,TRUE,"A FIJO";#N/A,#N/A,TRUE,"LEASING";#N/A,#N/A,TRUE,"VPP";#N/A,#N/A,TRUE,"PPM";#N/A,#N/A,TRUE,"OTROS"}</definedName>
    <definedName name="w_3" hidden="1">{#N/A,#N/A,TRUE,"MEMO";#N/A,#N/A,TRUE,"PARAMETROS";#N/A,#N/A,TRUE,"RLI ";#N/A,#N/A,TRUE,"IMPTO.DET.";#N/A,#N/A,TRUE,"FUT-FUNT";#N/A,#N/A,TRUE,"CPI-PATR.";#N/A,#N/A,TRUE,"CM CPI";#N/A,#N/A,TRUE,"PROV";#N/A,#N/A,TRUE,"A FIJO";#N/A,#N/A,TRUE,"LEASING";#N/A,#N/A,TRUE,"VPP";#N/A,#N/A,TRUE,"PPM";#N/A,#N/A,TRUE,"OTROS"}</definedName>
    <definedName name="w3e" localSheetId="16" hidden="1">{#N/A,#N/A,FALSE,"4C0696";#N/A,#N/A,FALSE,"1B1193";#N/A,#N/A,FALSE,"TABLA";#N/A,#N/A,FALSE,"INST RTA FIJA"}</definedName>
    <definedName name="w3e" localSheetId="18" hidden="1">{#N/A,#N/A,FALSE,"4C0696";#N/A,#N/A,FALSE,"1B1193";#N/A,#N/A,FALSE,"TABLA";#N/A,#N/A,FALSE,"INST RTA FIJA"}</definedName>
    <definedName name="w3e" hidden="1">{#N/A,#N/A,FALSE,"4C0696";#N/A,#N/A,FALSE,"1B1193";#N/A,#N/A,FALSE,"TABLA";#N/A,#N/A,FALSE,"INST RTA FIJA"}</definedName>
    <definedName name="w4i" localSheetId="16">DIN!w4i</definedName>
    <definedName name="w4i" localSheetId="18">#N/A</definedName>
    <definedName name="w4i">[0]!w4i</definedName>
    <definedName name="wacc1" localSheetId="16" hidden="1">{#N/A,#N/A,FALSE,"voz corporativa";#N/A,#N/A,FALSE,"Transmisión de datos";#N/A,#N/A,FALSE,"Videoconferencia";#N/A,#N/A,FALSE,"Correo electrónico";#N/A,#N/A,FALSE,"Correo de voz";#N/A,#N/A,FALSE,"Megafax";#N/A,#N/A,FALSE,"Edi";#N/A,#N/A,FALSE,"Internet";#N/A,#N/A,FALSE,"VSAT";#N/A,#N/A,FALSE,"ing ult. milla"}</definedName>
    <definedName name="wacc1" localSheetId="18" hidden="1">{#N/A,#N/A,FALSE,"voz corporativa";#N/A,#N/A,FALSE,"Transmisión de datos";#N/A,#N/A,FALSE,"Videoconferencia";#N/A,#N/A,FALSE,"Correo electrónico";#N/A,#N/A,FALSE,"Correo de voz";#N/A,#N/A,FALSE,"Megafax";#N/A,#N/A,FALSE,"Edi";#N/A,#N/A,FALSE,"Internet";#N/A,#N/A,FALSE,"VSAT";#N/A,#N/A,FALSE,"ing ult. milla"}</definedName>
    <definedName name="wacc1" hidden="1">{#N/A,#N/A,FALSE,"voz corporativa";#N/A,#N/A,FALSE,"Transmisión de datos";#N/A,#N/A,FALSE,"Videoconferencia";#N/A,#N/A,FALSE,"Correo electrónico";#N/A,#N/A,FALSE,"Correo de voz";#N/A,#N/A,FALSE,"Megafax";#N/A,#N/A,FALSE,"Edi";#N/A,#N/A,FALSE,"Internet";#N/A,#N/A,FALSE,"VSAT";#N/A,#N/A,FALSE,"ing ult. milla"}</definedName>
    <definedName name="WACCVNTY"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ACCVNTY"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ACCVNTY"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ADJUST">#REF!</definedName>
    <definedName name="WC" localSheetId="16" hidden="1">{#N/A,#N/A,FALSE,"Income";#N/A,#N/A,FALSE,"Cost of Goods Sold";#N/A,#N/A,FALSE,"Other Costs";#N/A,#N/A,FALSE,"Other Income";#N/A,#N/A,FALSE,"Taxes";#N/A,#N/A,FALSE,"Other Deductions";#N/A,#N/A,FALSE,"Compensation of Officers"}</definedName>
    <definedName name="WC" localSheetId="18" hidden="1">{#N/A,#N/A,FALSE,"Income";#N/A,#N/A,FALSE,"Cost of Goods Sold";#N/A,#N/A,FALSE,"Other Costs";#N/A,#N/A,FALSE,"Other Income";#N/A,#N/A,FALSE,"Taxes";#N/A,#N/A,FALSE,"Other Deductions";#N/A,#N/A,FALSE,"Compensation of Officers"}</definedName>
    <definedName name="WC" hidden="1">{#N/A,#N/A,FALSE,"Income";#N/A,#N/A,FALSE,"Cost of Goods Sold";#N/A,#N/A,FALSE,"Other Costs";#N/A,#N/A,FALSE,"Other Income";#N/A,#N/A,FALSE,"Taxes";#N/A,#N/A,FALSE,"Other Deductions";#N/A,#N/A,FALSE,"Compensation of Officers"}</definedName>
    <definedName name="WD">#REF!</definedName>
    <definedName name="wdewr"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dewr"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dewr"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dq" localSheetId="16" hidden="1">{"ProspettoImposte",#N/A,FALSE,"Prospetto imposte";"Scritture",#N/A,FALSE,"Scritture"}</definedName>
    <definedName name="wdq" localSheetId="18" hidden="1">{"ProspettoImposte",#N/A,FALSE,"Prospetto imposte";"Scritture",#N/A,FALSE,"Scritture"}</definedName>
    <definedName name="wdq" hidden="1">{"ProspettoImposte",#N/A,FALSE,"Prospetto imposte";"Scritture",#N/A,FALSE,"Scritture"}</definedName>
    <definedName name="we" localSheetId="16" hidden="1">{#N/A,#N/A,FALSE,"Aging Summary";#N/A,#N/A,FALSE,"Ratio Analysis";#N/A,#N/A,FALSE,"Test 120 Day Accts";#N/A,#N/A,FALSE,"Tickmarks"}</definedName>
    <definedName name="we" localSheetId="18" hidden="1">{#N/A,#N/A,FALSE,"Aging Summary";#N/A,#N/A,FALSE,"Ratio Analysis";#N/A,#N/A,FALSE,"Test 120 Day Accts";#N/A,#N/A,FALSE,"Tickmarks"}</definedName>
    <definedName name="we" hidden="1">{#N/A,#N/A,FALSE,"Aging Summary";#N/A,#N/A,FALSE,"Ratio Analysis";#N/A,#N/A,FALSE,"Test 120 Day Accts";#N/A,#N/A,FALSE,"Tickmarks"}</definedName>
    <definedName name="webmail" hidden="1">#REF!</definedName>
    <definedName name="WED" hidden="1">#REF!</definedName>
    <definedName name="wedfwe"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dfwe"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dfwe"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ds" localSheetId="16" hidden="1">{#N/A,#N/A,FALSE,"Aging Summary";#N/A,#N/A,FALSE,"Ratio Analysis";#N/A,#N/A,FALSE,"Test 120 Day Accts";#N/A,#N/A,FALSE,"Tickmarks"}</definedName>
    <definedName name="weds" localSheetId="18" hidden="1">{#N/A,#N/A,FALSE,"Aging Summary";#N/A,#N/A,FALSE,"Ratio Analysis";#N/A,#N/A,FALSE,"Test 120 Day Accts";#N/A,#N/A,FALSE,"Tickmarks"}</definedName>
    <definedName name="weds" hidden="1">{#N/A,#N/A,FALSE,"Aging Summary";#N/A,#N/A,FALSE,"Ratio Analysis";#N/A,#N/A,FALSE,"Test 120 Day Accts";#N/A,#N/A,FALSE,"Tickmarks"}</definedName>
    <definedName name="weeews" localSheetId="16" hidden="1">{#N/A,#N/A,FALSE,"Aging Summary";#N/A,#N/A,FALSE,"Ratio Analysis";#N/A,#N/A,FALSE,"Test 120 Day Accts";#N/A,#N/A,FALSE,"Tickmarks"}</definedName>
    <definedName name="weeews" localSheetId="18" hidden="1">{#N/A,#N/A,FALSE,"Aging Summary";#N/A,#N/A,FALSE,"Ratio Analysis";#N/A,#N/A,FALSE,"Test 120 Day Accts";#N/A,#N/A,FALSE,"Tickmarks"}</definedName>
    <definedName name="weeews" hidden="1">{#N/A,#N/A,FALSE,"Aging Summary";#N/A,#N/A,FALSE,"Ratio Analysis";#N/A,#N/A,FALSE,"Test 120 Day Accts";#N/A,#N/A,FALSE,"Tickmarks"}</definedName>
    <definedName name="wef"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f"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f"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fd"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fd"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fd"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FWE" hidden="1">#REF!</definedName>
    <definedName name="weno" localSheetId="16" hidden="1">{#N/A,#N/A,FALSE,"Aging Summary";#N/A,#N/A,FALSE,"Ratio Analysis";#N/A,#N/A,FALSE,"Test 120 Day Accts";#N/A,#N/A,FALSE,"Tickmarks"}</definedName>
    <definedName name="weno" localSheetId="18" hidden="1">{#N/A,#N/A,FALSE,"Aging Summary";#N/A,#N/A,FALSE,"Ratio Analysis";#N/A,#N/A,FALSE,"Test 120 Day Accts";#N/A,#N/A,FALSE,"Tickmarks"}</definedName>
    <definedName name="weno" hidden="1">{#N/A,#N/A,FALSE,"Aging Summary";#N/A,#N/A,FALSE,"Ratio Analysis";#N/A,#N/A,FALSE,"Test 120 Day Accts";#N/A,#N/A,FALSE,"Tickmarks"}</definedName>
    <definedName name="weona" localSheetId="16" hidden="1">{#N/A,#N/A,FALSE,"Aging Summary";#N/A,#N/A,FALSE,"Ratio Analysis";#N/A,#N/A,FALSE,"Test 120 Day Accts";#N/A,#N/A,FALSE,"Tickmarks"}</definedName>
    <definedName name="weona" localSheetId="18" hidden="1">{#N/A,#N/A,FALSE,"Aging Summary";#N/A,#N/A,FALSE,"Ratio Analysis";#N/A,#N/A,FALSE,"Test 120 Day Accts";#N/A,#N/A,FALSE,"Tickmarks"}</definedName>
    <definedName name="weona" hidden="1">{#N/A,#N/A,FALSE,"Aging Summary";#N/A,#N/A,FALSE,"Ratio Analysis";#N/A,#N/A,FALSE,"Test 120 Day Accts";#N/A,#N/A,FALSE,"Tickmarks"}</definedName>
    <definedName name="WEQ" localSheetId="16" hidden="1">{#N/A,#N/A,FALSE,"Aging Summary";#N/A,#N/A,FALSE,"Ratio Analysis";#N/A,#N/A,FALSE,"Test 120 Day Accts";#N/A,#N/A,FALSE,"Tickmarks"}</definedName>
    <definedName name="WEQ" localSheetId="18" hidden="1">{#N/A,#N/A,FALSE,"Aging Summary";#N/A,#N/A,FALSE,"Ratio Analysis";#N/A,#N/A,FALSE,"Test 120 Day Accts";#N/A,#N/A,FALSE,"Tickmarks"}</definedName>
    <definedName name="WEQ" hidden="1">{#N/A,#N/A,FALSE,"Aging Summary";#N/A,#N/A,FALSE,"Ratio Analysis";#N/A,#N/A,FALSE,"Test 120 Day Accts";#N/A,#N/A,FALSE,"Tickmarks"}</definedName>
    <definedName name="WER" localSheetId="16" hidden="1">{#N/A,#N/A,FALSE,"4C0696";#N/A,#N/A,FALSE,"1B1193";#N/A,#N/A,FALSE,"TABLA";#N/A,#N/A,FALSE,"INST RTA FIJA"}</definedName>
    <definedName name="WER" localSheetId="18" hidden="1">{#N/A,#N/A,FALSE,"4C0696";#N/A,#N/A,FALSE,"1B1193";#N/A,#N/A,FALSE,"TABLA";#N/A,#N/A,FALSE,"INST RTA FIJA"}</definedName>
    <definedName name="WER" hidden="1">{#N/A,#N/A,FALSE,"4C0696";#N/A,#N/A,FALSE,"1B1193";#N/A,#N/A,FALSE,"TABLA";#N/A,#N/A,FALSE,"INST RTA FIJA"}</definedName>
    <definedName name="were" localSheetId="16" hidden="1">{"CHART",#N/A,FALSE,"Arch Communications"}</definedName>
    <definedName name="were" localSheetId="18" hidden="1">{"CHART",#N/A,FALSE,"Arch Communications"}</definedName>
    <definedName name="were" hidden="1">{"CHART",#N/A,FALSE,"Arch Communications"}</definedName>
    <definedName name="WERGF" localSheetId="16" hidden="1">{#N/A,#N/A,FALSE,"FASA";#N/A,#N/A,FALSE,"FASA2";#N/A,#N/A,FALSE,"BASA";#N/A,#N/A,FALSE,"BASA2";#N/A,#N/A,FALSE,"FVSA";#N/A,#N/A,FALSE,"FVSA2";#N/A,#N/A,FALSE,"fcsa";#N/A,#N/A,FALSE,"fcsa2"}</definedName>
    <definedName name="WERGF" localSheetId="18" hidden="1">{#N/A,#N/A,FALSE,"FASA";#N/A,#N/A,FALSE,"FASA2";#N/A,#N/A,FALSE,"BASA";#N/A,#N/A,FALSE,"BASA2";#N/A,#N/A,FALSE,"FVSA";#N/A,#N/A,FALSE,"FVSA2";#N/A,#N/A,FALSE,"fcsa";#N/A,#N/A,FALSE,"fcsa2"}</definedName>
    <definedName name="WERGF" hidden="1">{#N/A,#N/A,FALSE,"FASA";#N/A,#N/A,FALSE,"FASA2";#N/A,#N/A,FALSE,"BASA";#N/A,#N/A,FALSE,"BASA2";#N/A,#N/A,FALSE,"FVSA";#N/A,#N/A,FALSE,"FVSA2";#N/A,#N/A,FALSE,"fcsa";#N/A,#N/A,FALSE,"fcsa2"}</definedName>
    <definedName name="wergqerrgqwergr" hidden="1">#REF!</definedName>
    <definedName name="WERT" localSheetId="16" hidden="1">{#N/A,#N/A,FALSE,"masez (10)";#N/A,#N/A,FALSE,"masez (7)";#N/A,#N/A,FALSE,"masez (6)";#N/A,#N/A,FALSE,"masez (5)";#N/A,#N/A,FALSE,"masez (4)";#N/A,#N/A,FALSE,"masez (3)";#N/A,#N/A,FALSE,"masez (2)";#N/A,#N/A,FALSE,"GME";#N/A,#N/A,FALSE,"masez"}</definedName>
    <definedName name="WERT" localSheetId="18" hidden="1">{#N/A,#N/A,FALSE,"masez (10)";#N/A,#N/A,FALSE,"masez (7)";#N/A,#N/A,FALSE,"masez (6)";#N/A,#N/A,FALSE,"masez (5)";#N/A,#N/A,FALSE,"masez (4)";#N/A,#N/A,FALSE,"masez (3)";#N/A,#N/A,FALSE,"masez (2)";#N/A,#N/A,FALSE,"GME";#N/A,#N/A,FALSE,"masez"}</definedName>
    <definedName name="WERT" hidden="1">{#N/A,#N/A,FALSE,"masez (10)";#N/A,#N/A,FALSE,"masez (7)";#N/A,#N/A,FALSE,"masez (6)";#N/A,#N/A,FALSE,"masez (5)";#N/A,#N/A,FALSE,"masez (4)";#N/A,#N/A,FALSE,"masez (3)";#N/A,#N/A,FALSE,"masez (2)";#N/A,#N/A,FALSE,"GME";#N/A,#N/A,FALSE,"masez"}</definedName>
    <definedName name="wertj"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wertj"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wertj"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wewe">#REF!</definedName>
    <definedName name="wewew" localSheetId="16" hidden="1">{#N/A,#N/A,FALSE,"pl_cons";#N/A,#N/A,FALSE,"pl_grup";#N/A,#N/A,FALSE,"pl_umpl";#N/A,#N/A,FALSE,"pl_bim";#N/A,#N/A,FALSE,"pl_bdb";#N/A,#N/A,FALSE,"pl_mq32";#N/A,#N/A,FALSE,"pl_bsrl"}</definedName>
    <definedName name="wewew" localSheetId="18" hidden="1">{#N/A,#N/A,FALSE,"pl_cons";#N/A,#N/A,FALSE,"pl_grup";#N/A,#N/A,FALSE,"pl_umpl";#N/A,#N/A,FALSE,"pl_bim";#N/A,#N/A,FALSE,"pl_bdb";#N/A,#N/A,FALSE,"pl_mq32";#N/A,#N/A,FALSE,"pl_bsrl"}</definedName>
    <definedName name="wewew" hidden="1">{#N/A,#N/A,FALSE,"pl_cons";#N/A,#N/A,FALSE,"pl_grup";#N/A,#N/A,FALSE,"pl_umpl";#N/A,#N/A,FALSE,"pl_bim";#N/A,#N/A,FALSE,"pl_bdb";#N/A,#N/A,FALSE,"pl_mq32";#N/A,#N/A,FALSE,"pl_bsrl"}</definedName>
    <definedName name="wewewe" localSheetId="16" hidden="1">{#N/A,#N/A,FALSE,"MONTHDET";#N/A,#N/A,FALSE,"ACTUAL"}</definedName>
    <definedName name="wewewe" localSheetId="18" hidden="1">{#N/A,#N/A,FALSE,"MONTHDET";#N/A,#N/A,FALSE,"ACTUAL"}</definedName>
    <definedName name="wewewe" hidden="1">{#N/A,#N/A,FALSE,"MONTHDET";#N/A,#N/A,FALSE,"ACTUAL"}</definedName>
    <definedName name="WEWW" localSheetId="16" hidden="1">{"'Demand Units'!$X$11:$AD$45"}</definedName>
    <definedName name="WEWW" localSheetId="18" hidden="1">{"'Demand Units'!$X$11:$AD$45"}</definedName>
    <definedName name="WEWW" hidden="1">{"'Demand Units'!$X$11:$AD$45"}</definedName>
    <definedName name="whatever" localSheetId="16" hidden="1">{#N/A,#N/A,FALSE,"Total_LAAM_w_Acct_Changes";#N/A,#N/A,FALSE,"Compare CY";#N/A,#N/A,FALSE,"Argentina";#N/A,#N/A,FALSE,"Brazil";#N/A,#N/A,FALSE,"Uruguay";#N/A,#N/A,FALSE,"Plan_Chevrolet";#N/A,#N/A,FALSE,"Chile";#N/A,#N/A,FALSE,"Colombia";#N/A,#N/A,FALSE,"Venezuela";#N/A,#N/A,FALSE,"Peru";#N/A,#N/A,FALSE,"OBB";#N/A,#N/A,FALSE,"Ecuador";#N/A,#N/A,FALSE,"Chevy_Plan";#N/A,#N/A,FALSE,"Kenya";#N/A,#N/A,FALSE,"IPC";#N/A,#N/A,FALSE,"MEDC"}</definedName>
    <definedName name="whatever" localSheetId="18" hidden="1">{#N/A,#N/A,FALSE,"Total_LAAM_w_Acct_Changes";#N/A,#N/A,FALSE,"Compare CY";#N/A,#N/A,FALSE,"Argentina";#N/A,#N/A,FALSE,"Brazil";#N/A,#N/A,FALSE,"Uruguay";#N/A,#N/A,FALSE,"Plan_Chevrolet";#N/A,#N/A,FALSE,"Chile";#N/A,#N/A,FALSE,"Colombia";#N/A,#N/A,FALSE,"Venezuela";#N/A,#N/A,FALSE,"Peru";#N/A,#N/A,FALSE,"OBB";#N/A,#N/A,FALSE,"Ecuador";#N/A,#N/A,FALSE,"Chevy_Plan";#N/A,#N/A,FALSE,"Kenya";#N/A,#N/A,FALSE,"IPC";#N/A,#N/A,FALSE,"MEDC"}</definedName>
    <definedName name="whatever" hidden="1">{#N/A,#N/A,FALSE,"Total_LAAM_w_Acct_Changes";#N/A,#N/A,FALSE,"Compare CY";#N/A,#N/A,FALSE,"Argentina";#N/A,#N/A,FALSE,"Brazil";#N/A,#N/A,FALSE,"Uruguay";#N/A,#N/A,FALSE,"Plan_Chevrolet";#N/A,#N/A,FALSE,"Chile";#N/A,#N/A,FALSE,"Colombia";#N/A,#N/A,FALSE,"Venezuela";#N/A,#N/A,FALSE,"Peru";#N/A,#N/A,FALSE,"OBB";#N/A,#N/A,FALSE,"Ecuador";#N/A,#N/A,FALSE,"Chevy_Plan";#N/A,#N/A,FALSE,"Kenya";#N/A,#N/A,FALSE,"IPC";#N/A,#N/A,FALSE,"MEDC"}</definedName>
    <definedName name="Whitesheet">#REF!</definedName>
    <definedName name="Winter_Report">#REF!</definedName>
    <definedName name="WJKELF" localSheetId="16" hidden="1">{#N/A,#N/A,FALSE,"Aging Summary";#N/A,#N/A,FALSE,"Ratio Analysis";#N/A,#N/A,FALSE,"Test 120 Day Accts";#N/A,#N/A,FALSE,"Tickmarks"}</definedName>
    <definedName name="WJKELF" localSheetId="18" hidden="1">{#N/A,#N/A,FALSE,"Aging Summary";#N/A,#N/A,FALSE,"Ratio Analysis";#N/A,#N/A,FALSE,"Test 120 Day Accts";#N/A,#N/A,FALSE,"Tickmarks"}</definedName>
    <definedName name="WJKELF" hidden="1">{#N/A,#N/A,FALSE,"Aging Summary";#N/A,#N/A,FALSE,"Ratio Analysis";#N/A,#N/A,FALSE,"Test 120 Day Accts";#N/A,#N/A,FALSE,"Tickmarks"}</definedName>
    <definedName name="wk1_name">#REF!</definedName>
    <definedName name="Wla" hidden="1">#REF!</definedName>
    <definedName name="wldjk" localSheetId="16" hidden="1">{#N/A,#N/A,FALSE,"Aging Summary";#N/A,#N/A,FALSE,"Ratio Analysis";#N/A,#N/A,FALSE,"Test 120 Day Accts";#N/A,#N/A,FALSE,"Tickmarks"}</definedName>
    <definedName name="wldjk" localSheetId="18" hidden="1">{#N/A,#N/A,FALSE,"Aging Summary";#N/A,#N/A,FALSE,"Ratio Analysis";#N/A,#N/A,FALSE,"Test 120 Day Accts";#N/A,#N/A,FALSE,"Tickmarks"}</definedName>
    <definedName name="wldjk" hidden="1">{#N/A,#N/A,FALSE,"Aging Summary";#N/A,#N/A,FALSE,"Ratio Analysis";#N/A,#N/A,FALSE,"Test 120 Day Accts";#N/A,#N/A,FALSE,"Tickmarks"}</definedName>
    <definedName name="wlEJ" localSheetId="16" hidden="1">{#N/A,#N/A,FALSE,"Aging Summary";#N/A,#N/A,FALSE,"Ratio Analysis";#N/A,#N/A,FALSE,"Test 120 Day Accts";#N/A,#N/A,FALSE,"Tickmarks"}</definedName>
    <definedName name="wlEJ" localSheetId="18" hidden="1">{#N/A,#N/A,FALSE,"Aging Summary";#N/A,#N/A,FALSE,"Ratio Analysis";#N/A,#N/A,FALSE,"Test 120 Day Accts";#N/A,#N/A,FALSE,"Tickmarks"}</definedName>
    <definedName name="wlEJ" hidden="1">{#N/A,#N/A,FALSE,"Aging Summary";#N/A,#N/A,FALSE,"Ratio Analysis";#N/A,#N/A,FALSE,"Test 120 Day Accts";#N/A,#N/A,FALSE,"Tickmarks"}</definedName>
    <definedName name="WLJF" localSheetId="16" hidden="1">{#N/A,#N/A,FALSE,"Aging Summary";#N/A,#N/A,FALSE,"Ratio Analysis";#N/A,#N/A,FALSE,"Test 120 Day Accts";#N/A,#N/A,FALSE,"Tickmarks"}</definedName>
    <definedName name="WLJF" localSheetId="18" hidden="1">{#N/A,#N/A,FALSE,"Aging Summary";#N/A,#N/A,FALSE,"Ratio Analysis";#N/A,#N/A,FALSE,"Test 120 Day Accts";#N/A,#N/A,FALSE,"Tickmarks"}</definedName>
    <definedName name="WLJF" hidden="1">{#N/A,#N/A,FALSE,"Aging Summary";#N/A,#N/A,FALSE,"Ratio Analysis";#N/A,#N/A,FALSE,"Test 120 Day Accts";#N/A,#N/A,FALSE,"Tickmarks"}</definedName>
    <definedName name="wn" localSheetId="16" hidden="1">{#N/A,#N/A,TRUE,"MEMO";#N/A,#N/A,TRUE,"PARAMETROS";#N/A,#N/A,TRUE,"RLI ";#N/A,#N/A,TRUE,"IMPTO.DET.";#N/A,#N/A,TRUE,"FUT-FUNT";#N/A,#N/A,TRUE,"CPI-PATR.";#N/A,#N/A,TRUE,"CM CPI";#N/A,#N/A,TRUE,"PROV";#N/A,#N/A,TRUE,"A FIJO";#N/A,#N/A,TRUE,"LEASING";#N/A,#N/A,TRUE,"VPP";#N/A,#N/A,TRUE,"PPM";#N/A,#N/A,TRUE,"OTROS"}</definedName>
    <definedName name="wn" localSheetId="18" hidden="1">{#N/A,#N/A,TRUE,"MEMO";#N/A,#N/A,TRUE,"PARAMETROS";#N/A,#N/A,TRUE,"RLI ";#N/A,#N/A,TRUE,"IMPTO.DET.";#N/A,#N/A,TRUE,"FUT-FUNT";#N/A,#N/A,TRUE,"CPI-PATR.";#N/A,#N/A,TRUE,"CM CPI";#N/A,#N/A,TRUE,"PROV";#N/A,#N/A,TRUE,"A FIJO";#N/A,#N/A,TRUE,"LEASING";#N/A,#N/A,TRUE,"VPP";#N/A,#N/A,TRUE,"PPM";#N/A,#N/A,TRUE,"OTROS"}</definedName>
    <definedName name="wn" hidden="1">{#N/A,#N/A,TRUE,"MEMO";#N/A,#N/A,TRUE,"PARAMETROS";#N/A,#N/A,TRUE,"RLI ";#N/A,#N/A,TRUE,"IMPTO.DET.";#N/A,#N/A,TRUE,"FUT-FUNT";#N/A,#N/A,TRUE,"CPI-PATR.";#N/A,#N/A,TRUE,"CM CPI";#N/A,#N/A,TRUE,"PROV";#N/A,#N/A,TRUE,"A FIJO";#N/A,#N/A,TRUE,"LEASING";#N/A,#N/A,TRUE,"VPP";#N/A,#N/A,TRUE,"PPM";#N/A,#N/A,TRUE,"OTROS"}</definedName>
    <definedName name="wo" localSheetId="16" hidden="1">{#N/A,#N/A,TRUE,"COVER";#N/A,#N/A,TRUE,"DIR";#N/A,#N/A,TRUE,"AUDIT"}</definedName>
    <definedName name="wo" localSheetId="18" hidden="1">{#N/A,#N/A,TRUE,"COVER";#N/A,#N/A,TRUE,"DIR";#N/A,#N/A,TRUE,"AUDIT"}</definedName>
    <definedName name="wo" hidden="1">{#N/A,#N/A,TRUE,"COVER";#N/A,#N/A,TRUE,"DIR";#N/A,#N/A,TRUE,"AUDIT"}</definedName>
    <definedName name="WOS" localSheetId="16" hidden="1">{"Ajustes CS para a Auditoria",#N/A,FALSE,"Impressão";"Controle de saldos para a Auditoria",#N/A,FALSE,"Impressão";"CS Real para a Auditoria",#N/A,FALSE,"Impressão";"Ajustes IR para a Auditoria",#N/A,FALSE,"Impressão";"IR Real para a Auditoria",#N/A,FALSE,"Impressão"}</definedName>
    <definedName name="WOS" localSheetId="18" hidden="1">{"Ajustes CS para a Auditoria",#N/A,FALSE,"Impressão";"Controle de saldos para a Auditoria",#N/A,FALSE,"Impressão";"CS Real para a Auditoria",#N/A,FALSE,"Impressão";"Ajustes IR para a Auditoria",#N/A,FALSE,"Impressão";"IR Real para a Auditoria",#N/A,FALSE,"Impressão"}</definedName>
    <definedName name="WOS" hidden="1">{"Ajustes CS para a Auditoria",#N/A,FALSE,"Impressão";"Controle de saldos para a Auditoria",#N/A,FALSE,"Impressão";"CS Real para a Auditoria",#N/A,FALSE,"Impressão";"Ajustes IR para a Auditoria",#N/A,FALSE,"Impressão";"IR Real para a Auditoria",#N/A,FALSE,"Impressão"}</definedName>
    <definedName name="WPOL" localSheetId="16" hidden="1">{#N/A,#N/A,FALSE,"Aging Summary";#N/A,#N/A,FALSE,"Ratio Analysis";#N/A,#N/A,FALSE,"Test 120 Day Accts";#N/A,#N/A,FALSE,"Tickmarks"}</definedName>
    <definedName name="WPOL" localSheetId="18" hidden="1">{#N/A,#N/A,FALSE,"Aging Summary";#N/A,#N/A,FALSE,"Ratio Analysis";#N/A,#N/A,FALSE,"Test 120 Day Accts";#N/A,#N/A,FALSE,"Tickmarks"}</definedName>
    <definedName name="WPOL" hidden="1">{#N/A,#N/A,FALSE,"Aging Summary";#N/A,#N/A,FALSE,"Ratio Analysis";#N/A,#N/A,FALSE,"Test 120 Day Accts";#N/A,#N/A,FALSE,"Tickmarks"}</definedName>
    <definedName name="wq" localSheetId="16" hidden="1">{#N/A,#N/A,FALSE,"Aging Summary";#N/A,#N/A,FALSE,"Ratio Analysis";#N/A,#N/A,FALSE,"Test 120 Day Accts";#N/A,#N/A,FALSE,"Tickmarks"}</definedName>
    <definedName name="wq" localSheetId="18" hidden="1">{#N/A,#N/A,FALSE,"Aging Summary";#N/A,#N/A,FALSE,"Ratio Analysis";#N/A,#N/A,FALSE,"Test 120 Day Accts";#N/A,#N/A,FALSE,"Tickmarks"}</definedName>
    <definedName name="wq" hidden="1">{#N/A,#N/A,FALSE,"Aging Summary";#N/A,#N/A,FALSE,"Ratio Analysis";#N/A,#N/A,FALSE,"Test 120 Day Accts";#N/A,#N/A,FALSE,"Tickmarks"}</definedName>
    <definedName name="WQA" localSheetId="16" hidden="1">{#N/A,#N/A,TRUE,"Proposal";#N/A,#N/A,TRUE,"Assumptions";#N/A,#N/A,TRUE,"Net Income";#N/A,#N/A,TRUE,"Balsheet";#N/A,#N/A,TRUE,"Capex";#N/A,#N/A,TRUE,"Volumes";#N/A,#N/A,TRUE,"Revenues";#N/A,#N/A,TRUE,"Var.Costs";#N/A,#N/A,TRUE,"Personnel";#N/A,#N/A,TRUE,"Other costs";#N/A,#N/A,TRUE,"MKTG and G&amp;A"}</definedName>
    <definedName name="WQA" localSheetId="18" hidden="1">{#N/A,#N/A,TRUE,"Proposal";#N/A,#N/A,TRUE,"Assumptions";#N/A,#N/A,TRUE,"Net Income";#N/A,#N/A,TRUE,"Balsheet";#N/A,#N/A,TRUE,"Capex";#N/A,#N/A,TRUE,"Volumes";#N/A,#N/A,TRUE,"Revenues";#N/A,#N/A,TRUE,"Var.Costs";#N/A,#N/A,TRUE,"Personnel";#N/A,#N/A,TRUE,"Other costs";#N/A,#N/A,TRUE,"MKTG and G&amp;A"}</definedName>
    <definedName name="WQA" hidden="1">{#N/A,#N/A,TRUE,"Proposal";#N/A,#N/A,TRUE,"Assumptions";#N/A,#N/A,TRUE,"Net Income";#N/A,#N/A,TRUE,"Balsheet";#N/A,#N/A,TRUE,"Capex";#N/A,#N/A,TRUE,"Volumes";#N/A,#N/A,TRUE,"Revenues";#N/A,#N/A,TRUE,"Var.Costs";#N/A,#N/A,TRUE,"Personnel";#N/A,#N/A,TRUE,"Other costs";#N/A,#N/A,TRUE,"MKTG and G&amp;A"}</definedName>
    <definedName name="wqds" localSheetId="16" hidden="1">{#N/A,#N/A,FALSE,"Aging Summary";#N/A,#N/A,FALSE,"Ratio Analysis";#N/A,#N/A,FALSE,"Test 120 Day Accts";#N/A,#N/A,FALSE,"Tickmarks"}</definedName>
    <definedName name="wqds" localSheetId="18" hidden="1">{#N/A,#N/A,FALSE,"Aging Summary";#N/A,#N/A,FALSE,"Ratio Analysis";#N/A,#N/A,FALSE,"Test 120 Day Accts";#N/A,#N/A,FALSE,"Tickmarks"}</definedName>
    <definedName name="wqds" hidden="1">{#N/A,#N/A,FALSE,"Aging Summary";#N/A,#N/A,FALSE,"Ratio Analysis";#N/A,#N/A,FALSE,"Test 120 Day Accts";#N/A,#N/A,FALSE,"Tickmarks"}</definedName>
    <definedName name="wqds_1" localSheetId="16" hidden="1">{#N/A,#N/A,FALSE,"Aging Summary";#N/A,#N/A,FALSE,"Ratio Analysis";#N/A,#N/A,FALSE,"Test 120 Day Accts";#N/A,#N/A,FALSE,"Tickmarks"}</definedName>
    <definedName name="wqds_1" localSheetId="18" hidden="1">{#N/A,#N/A,FALSE,"Aging Summary";#N/A,#N/A,FALSE,"Ratio Analysis";#N/A,#N/A,FALSE,"Test 120 Day Accts";#N/A,#N/A,FALSE,"Tickmarks"}</definedName>
    <definedName name="wqds_1" hidden="1">{#N/A,#N/A,FALSE,"Aging Summary";#N/A,#N/A,FALSE,"Ratio Analysis";#N/A,#N/A,FALSE,"Test 120 Day Accts";#N/A,#N/A,FALSE,"Tickmarks"}</definedName>
    <definedName name="wqds_2" localSheetId="16" hidden="1">{#N/A,#N/A,FALSE,"Aging Summary";#N/A,#N/A,FALSE,"Ratio Analysis";#N/A,#N/A,FALSE,"Test 120 Day Accts";#N/A,#N/A,FALSE,"Tickmarks"}</definedName>
    <definedName name="wqds_2" localSheetId="18" hidden="1">{#N/A,#N/A,FALSE,"Aging Summary";#N/A,#N/A,FALSE,"Ratio Analysis";#N/A,#N/A,FALSE,"Test 120 Day Accts";#N/A,#N/A,FALSE,"Tickmarks"}</definedName>
    <definedName name="wqds_2" hidden="1">{#N/A,#N/A,FALSE,"Aging Summary";#N/A,#N/A,FALSE,"Ratio Analysis";#N/A,#N/A,FALSE,"Test 120 Day Accts";#N/A,#N/A,FALSE,"Tickmarks"}</definedName>
    <definedName name="wqds_3" localSheetId="16" hidden="1">{#N/A,#N/A,FALSE,"Aging Summary";#N/A,#N/A,FALSE,"Ratio Analysis";#N/A,#N/A,FALSE,"Test 120 Day Accts";#N/A,#N/A,FALSE,"Tickmarks"}</definedName>
    <definedName name="wqds_3" localSheetId="18" hidden="1">{#N/A,#N/A,FALSE,"Aging Summary";#N/A,#N/A,FALSE,"Ratio Analysis";#N/A,#N/A,FALSE,"Test 120 Day Accts";#N/A,#N/A,FALSE,"Tickmarks"}</definedName>
    <definedName name="wqds_3" hidden="1">{#N/A,#N/A,FALSE,"Aging Summary";#N/A,#N/A,FALSE,"Ratio Analysis";#N/A,#N/A,FALSE,"Test 120 Day Accts";#N/A,#N/A,FALSE,"Tickmarks"}</definedName>
    <definedName name="wqpkdnqwpdion" localSheetId="16" hidden="1">{"'WEB azoc prov'!$B$85:$L$123"}</definedName>
    <definedName name="wqpkdnqwpdion" localSheetId="18" hidden="1">{"'WEB azoc prov'!$B$85:$L$123"}</definedName>
    <definedName name="wqpkdnqwpdion" hidden="1">{"'WEB azoc prov'!$B$85:$L$123"}</definedName>
    <definedName name="wqrfqrqr" localSheetId="16" hidden="1">{"'WEB azoc prov'!$B$85:$L$123"}</definedName>
    <definedName name="wqrfqrqr" localSheetId="18" hidden="1">{"'WEB azoc prov'!$B$85:$L$123"}</definedName>
    <definedName name="wqrfqrqr" hidden="1">{"'WEB azoc prov'!$B$85:$L$123"}</definedName>
    <definedName name="wqwerdf"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wqwerdf"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wqwerdf"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wr" localSheetId="16" hidden="1">{#N/A,#N/A,FALSE,"4C0696";#N/A,#N/A,FALSE,"1B1193";#N/A,#N/A,FALSE,"TABLA";#N/A,#N/A,FALSE,"INST RTA FIJA"}</definedName>
    <definedName name="wr" localSheetId="18" hidden="1">{#N/A,#N/A,FALSE,"4C0696";#N/A,#N/A,FALSE,"1B1193";#N/A,#N/A,FALSE,"TABLA";#N/A,#N/A,FALSE,"INST RTA FIJA"}</definedName>
    <definedName name="wr" hidden="1">{#N/A,#N/A,FALSE,"4C0696";#N/A,#N/A,FALSE,"1B1193";#N/A,#N/A,FALSE,"TABLA";#N/A,#N/A,FALSE,"INST RTA FIJA"}</definedName>
    <definedName name="wreewt" localSheetId="16" hidden="1">{#N/A,#N/A,FALSE,"Si_supu";#N/A,#N/A,FALSE,"Si_indi";#N/A,#N/A,FALSE,"Si_fluj";#N/A,#N/A,FALSE,"C-Fijos";#N/A,#N/A,FALSE,"Si_cova";#N/A,#N/A,FALSE,"Si_inve";#N/A,#N/A,FALSE,"Si_taca";#N/A,#N/A,FALSE,"Person";#N/A,#N/A,FALSE,"Si_24me";#N/A,#N/A,FALSE,"Cap_trabaj"}</definedName>
    <definedName name="wreewt" localSheetId="18" hidden="1">{#N/A,#N/A,FALSE,"Si_supu";#N/A,#N/A,FALSE,"Si_indi";#N/A,#N/A,FALSE,"Si_fluj";#N/A,#N/A,FALSE,"C-Fijos";#N/A,#N/A,FALSE,"Si_cova";#N/A,#N/A,FALSE,"Si_inve";#N/A,#N/A,FALSE,"Si_taca";#N/A,#N/A,FALSE,"Person";#N/A,#N/A,FALSE,"Si_24me";#N/A,#N/A,FALSE,"Cap_trabaj"}</definedName>
    <definedName name="wreewt" hidden="1">{#N/A,#N/A,FALSE,"Si_supu";#N/A,#N/A,FALSE,"Si_indi";#N/A,#N/A,FALSE,"Si_fluj";#N/A,#N/A,FALSE,"C-Fijos";#N/A,#N/A,FALSE,"Si_cova";#N/A,#N/A,FALSE,"Si_inve";#N/A,#N/A,FALSE,"Si_taca";#N/A,#N/A,FALSE,"Person";#N/A,#N/A,FALSE,"Si_24me";#N/A,#N/A,FALSE,"Cap_trabaj"}</definedName>
    <definedName name="wrht" localSheetId="16" hidden="1">{#N/A,#N/A,FALSE,"voz corporativa";#N/A,#N/A,FALSE,"Transmisión de datos";#N/A,#N/A,FALSE,"Videoconferencia";#N/A,#N/A,FALSE,"Correo electrónico";#N/A,#N/A,FALSE,"Correo de voz";#N/A,#N/A,FALSE,"Megafax";#N/A,#N/A,FALSE,"Edi";#N/A,#N/A,FALSE,"Internet";#N/A,#N/A,FALSE,"VSAT";#N/A,#N/A,FALSE,"ing ult. milla"}</definedName>
    <definedName name="wrht" localSheetId="18" hidden="1">{#N/A,#N/A,FALSE,"voz corporativa";#N/A,#N/A,FALSE,"Transmisión de datos";#N/A,#N/A,FALSE,"Videoconferencia";#N/A,#N/A,FALSE,"Correo electrónico";#N/A,#N/A,FALSE,"Correo de voz";#N/A,#N/A,FALSE,"Megafax";#N/A,#N/A,FALSE,"Edi";#N/A,#N/A,FALSE,"Internet";#N/A,#N/A,FALSE,"VSAT";#N/A,#N/A,FALSE,"ing ult. milla"}</definedName>
    <definedName name="wrht" hidden="1">{#N/A,#N/A,FALSE,"voz corporativa";#N/A,#N/A,FALSE,"Transmisión de datos";#N/A,#N/A,FALSE,"Videoconferencia";#N/A,#N/A,FALSE,"Correo electrónico";#N/A,#N/A,FALSE,"Correo de voz";#N/A,#N/A,FALSE,"Megafax";#N/A,#N/A,FALSE,"Edi";#N/A,#N/A,FALSE,"Internet";#N/A,#N/A,FALSE,"VSAT";#N/A,#N/A,FALSE,"ing ult. milla"}</definedName>
    <definedName name="wrn" localSheetId="16" hidden="1">{#N/A,#N/A,FALSE,"Aging Summary";#N/A,#N/A,FALSE,"Ratio Analysis";#N/A,#N/A,FALSE,"Test 120 Day Accts";#N/A,#N/A,FALSE,"Tickmarks"}</definedName>
    <definedName name="wrn" localSheetId="18" hidden="1">{#N/A,#N/A,FALSE,"Aging Summary";#N/A,#N/A,FALSE,"Ratio Analysis";#N/A,#N/A,FALSE,"Test 120 Day Accts";#N/A,#N/A,FALSE,"Tickmarks"}</definedName>
    <definedName name="wrn" hidden="1">{#N/A,#N/A,FALSE,"Aging Summary";#N/A,#N/A,FALSE,"Ratio Analysis";#N/A,#N/A,FALSE,"Test 120 Day Accts";#N/A,#N/A,FALSE,"Tickmarks"}</definedName>
    <definedName name="wrn.01." localSheetId="16" hidden="1">{#N/A,#N/A,FALSE,"1321";#N/A,#N/A,FALSE,"1324";#N/A,#N/A,FALSE,"1333";#N/A,#N/A,FALSE,"1371"}</definedName>
    <definedName name="wrn.01." localSheetId="18" hidden="1">{#N/A,#N/A,FALSE,"1321";#N/A,#N/A,FALSE,"1324";#N/A,#N/A,FALSE,"1333";#N/A,#N/A,FALSE,"1371"}</definedName>
    <definedName name="wrn.01." hidden="1">{#N/A,#N/A,FALSE,"1321";#N/A,#N/A,FALSE,"1324";#N/A,#N/A,FALSE,"1333";#N/A,#N/A,FALSE,"1371"}</definedName>
    <definedName name="wrn.101" localSheetId="16" hidden="1">{#N/A,#N/A,FALSE,"Aging Summary";#N/A,#N/A,FALSE,"Ratio Analysis";#N/A,#N/A,FALSE,"Test 120 Day Accts";#N/A,#N/A,FALSE,"Tickmarks"}</definedName>
    <definedName name="wrn.101" localSheetId="18" hidden="1">{#N/A,#N/A,FALSE,"Aging Summary";#N/A,#N/A,FALSE,"Ratio Analysis";#N/A,#N/A,FALSE,"Test 120 Day Accts";#N/A,#N/A,FALSE,"Tickmarks"}</definedName>
    <definedName name="wrn.101" hidden="1">{#N/A,#N/A,FALSE,"Aging Summary";#N/A,#N/A,FALSE,"Ratio Analysis";#N/A,#N/A,FALSE,"Test 120 Day Accts";#N/A,#N/A,FALSE,"Tickmarks"}</definedName>
    <definedName name="wrn.13.99." localSheetId="16"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 localSheetId="18"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1" localSheetId="16"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1" localSheetId="18"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1"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1_1" localSheetId="16"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1_1" localSheetId="18"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1_1"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1_2" localSheetId="16"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1_2" localSheetId="18"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1_2"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2" localSheetId="16"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2" localSheetId="18"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2"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3" localSheetId="16"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3" localSheetId="18"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3.99._3"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4.99" localSheetId="16"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4.99" localSheetId="18"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4.99" hidden="1">{"13.99",#N/A,FALSE,"om bs ias";"13.99 dif",#N/A,FALSE,"om bs ias";#N/A,#N/A,FALSE,"om cf ias";#N/A,#N/A,FALSE,"om p&amp;l ias";#N/A,#N/A,FALSE,"om bs vengaap";#N/A,#N/A,FALSE,"om cf vengaap";#N/A,#N/A,FALSE,"loans";#N/A,#N/A,FALSE,"committ";#N/A,#N/A,FALSE,"int";#N/A,#N/A,FALSE,"int.soe";#N/A,#N/A,FALSE,"lto";#N/A,#N/A,FALSE,"ias.vengaap";#N/A,#N/A,FALSE,"ppe";#N/A,#N/A,FALSE,"sincor fee";#N/A,#N/A,FALSE,"ancillaries"}</definedName>
    <definedName name="wrn.1996." localSheetId="16" hidden="1">{#N/A,#N/A,FALSE,"Total";#N/A,#N/A,FALSE,"Accid.";#N/A,#N/A,FALSE,"Previsional";#N/A,#N/A,FALSE,"Vida ind.";#N/A,#N/A,FALSE,"Colectivo"}</definedName>
    <definedName name="wrn.1996." localSheetId="18" hidden="1">{#N/A,#N/A,FALSE,"Total";#N/A,#N/A,FALSE,"Accid.";#N/A,#N/A,FALSE,"Previsional";#N/A,#N/A,FALSE,"Vida ind.";#N/A,#N/A,FALSE,"Colectivo"}</definedName>
    <definedName name="wrn.1996." hidden="1">{#N/A,#N/A,FALSE,"Total";#N/A,#N/A,FALSE,"Accid.";#N/A,#N/A,FALSE,"Previsional";#N/A,#N/A,FALSE,"Vida ind.";#N/A,#N/A,FALSE,"Colectivo"}</definedName>
    <definedName name="wrn.1998." localSheetId="16" hidden="1">{#N/A,#N/A,FALSE,"1998"}</definedName>
    <definedName name="wrn.1998." localSheetId="18" hidden="1">{#N/A,#N/A,FALSE,"1998"}</definedName>
    <definedName name="wrn.1998." hidden="1">{#N/A,#N/A,FALSE,"1998"}</definedName>
    <definedName name="wrn.1b." localSheetId="16" hidden="1">{#N/A,#N/A,TRUE,"HOJA 1 (P)";#N/A,#N/A,TRUE,"HOJA 2 (P)";#N/A,#N/A,TRUE,"HOJA 3 (P)";#N/A,#N/A,TRUE,"HOJA 4 (P)"}</definedName>
    <definedName name="wrn.1b." localSheetId="18" hidden="1">{#N/A,#N/A,TRUE,"HOJA 1 (P)";#N/A,#N/A,TRUE,"HOJA 2 (P)";#N/A,#N/A,TRUE,"HOJA 3 (P)";#N/A,#N/A,TRUE,"HOJA 4 (P)"}</definedName>
    <definedName name="wrn.1b." hidden="1">{#N/A,#N/A,TRUE,"HOJA 1 (P)";#N/A,#N/A,TRUE,"HOJA 2 (P)";#N/A,#N/A,TRUE,"HOJA 3 (P)";#N/A,#N/A,TRUE,"HOJA 4 (P)"}</definedName>
    <definedName name="wrn.3." localSheetId="16" hidden="1">{#N/A,#N/A,FALSE,"Sum. BS";#N/A,#N/A,FALSE,"Sum. P&amp;L";#N/A,#N/A,FALSE,"Summary avge"}</definedName>
    <definedName name="wrn.3." localSheetId="18" hidden="1">{#N/A,#N/A,FALSE,"Sum. BS";#N/A,#N/A,FALSE,"Sum. P&amp;L";#N/A,#N/A,FALSE,"Summary avge"}</definedName>
    <definedName name="wrn.3." hidden="1">{#N/A,#N/A,FALSE,"Sum. BS";#N/A,#N/A,FALSE,"Sum. P&amp;L";#N/A,#N/A,FALSE,"Summary avge"}</definedName>
    <definedName name="wrn.AA." localSheetId="16" hidden="1">{#N/A,#N/A,FALSE,"Inventario Contable"}</definedName>
    <definedName name="wrn.AA." localSheetId="18" hidden="1">{#N/A,#N/A,FALSE,"Inventario Contable"}</definedName>
    <definedName name="wrn.AA." hidden="1">{#N/A,#N/A,FALSE,"Inventario Contable"}</definedName>
    <definedName name="wrn.ACHESON94TAXRETURN." localSheetId="16"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T." localSheetId="16" hidden="1">{#N/A,#N/A,FALSE,"1209004";#N/A,#N/A,FALSE,"1209004"}</definedName>
    <definedName name="wrn.ACT." localSheetId="18" hidden="1">{#N/A,#N/A,FALSE,"1209004";#N/A,#N/A,FALSE,"1209004"}</definedName>
    <definedName name="wrn.ACT." hidden="1">{#N/A,#N/A,FALSE,"1209004";#N/A,#N/A,FALSE,"1209004"}</definedName>
    <definedName name="wrn.Activo._.Fijo._.y._.Depreciacion." localSheetId="16" hidden="1">{#N/A,#N/A,FALSE,"A-100"}</definedName>
    <definedName name="wrn.Activo._.Fijo._.y._.Depreciacion." localSheetId="18" hidden="1">{#N/A,#N/A,FALSE,"A-100"}</definedName>
    <definedName name="wrn.Activo._.Fijo._.y._.Depreciacion." hidden="1">{#N/A,#N/A,FALSE,"A-100"}</definedName>
    <definedName name="wrn.ACTIVOS."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wrn.ACTIVOS."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wrn.ACTIVOS."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wrn.adm" localSheetId="16" hidden="1">{#N/A,#N/A,FALSE,"CARATULA GENERAL";#N/A,#N/A,FALSE,"GSxDIRECCION";#N/A,#N/A,FALSE,"Caratula";#N/A,#N/A,FALSE,"GSxCTRO";#N/A,#N/A,FALSE,"GsAdm.Centr";#N/A,#N/A,FALSE,"Dir.Gral";#N/A,#N/A,FALSE,"AdmyFzas";#N/A,#N/A,FALSE,"Sistemas";#N/A,#N/A,FALSE,"RRHH"}</definedName>
    <definedName name="wrn.adm" localSheetId="18" hidden="1">{#N/A,#N/A,FALSE,"CARATULA GENERAL";#N/A,#N/A,FALSE,"GSxDIRECCION";#N/A,#N/A,FALSE,"Caratula";#N/A,#N/A,FALSE,"GSxCTRO";#N/A,#N/A,FALSE,"GsAdm.Centr";#N/A,#N/A,FALSE,"Dir.Gral";#N/A,#N/A,FALSE,"AdmyFzas";#N/A,#N/A,FALSE,"Sistemas";#N/A,#N/A,FALSE,"RRHH"}</definedName>
    <definedName name="wrn.adm" hidden="1">{#N/A,#N/A,FALSE,"CARATULA GENERAL";#N/A,#N/A,FALSE,"GSxDIRECCION";#N/A,#N/A,FALSE,"Caratula";#N/A,#N/A,FALSE,"GSxCTRO";#N/A,#N/A,FALSE,"GsAdm.Centr";#N/A,#N/A,FALSE,"Dir.Gral";#N/A,#N/A,FALSE,"AdmyFzas";#N/A,#N/A,FALSE,"Sistemas";#N/A,#N/A,FALSE,"RRHH"}</definedName>
    <definedName name="wrn.administracion." localSheetId="16" hidden="1">{#N/A,#N/A,FALSE,"CARATULA GENERAL";#N/A,#N/A,FALSE,"GSxDIRECCION";#N/A,#N/A,FALSE,"Caratula";#N/A,#N/A,FALSE,"GSxCTRO";#N/A,#N/A,FALSE,"GsAdm.Centr";#N/A,#N/A,FALSE,"Dir.Gral";#N/A,#N/A,FALSE,"AdmyFzas";#N/A,#N/A,FALSE,"Sistemas";#N/A,#N/A,FALSE,"RRHH"}</definedName>
    <definedName name="wrn.administracion." localSheetId="18" hidden="1">{#N/A,#N/A,FALSE,"CARATULA GENERAL";#N/A,#N/A,FALSE,"GSxDIRECCION";#N/A,#N/A,FALSE,"Caratula";#N/A,#N/A,FALSE,"GSxCTRO";#N/A,#N/A,FALSE,"GsAdm.Centr";#N/A,#N/A,FALSE,"Dir.Gral";#N/A,#N/A,FALSE,"AdmyFzas";#N/A,#N/A,FALSE,"Sistemas";#N/A,#N/A,FALSE,"RRHH"}</definedName>
    <definedName name="wrn.administracion." hidden="1">{#N/A,#N/A,FALSE,"CARATULA GENERAL";#N/A,#N/A,FALSE,"GSxDIRECCION";#N/A,#N/A,FALSE,"Caratula";#N/A,#N/A,FALSE,"GSxCTRO";#N/A,#N/A,FALSE,"GsAdm.Centr";#N/A,#N/A,FALSE,"Dir.Gral";#N/A,#N/A,FALSE,"AdmyFzas";#N/A,#N/A,FALSE,"Sistemas";#N/A,#N/A,FALSE,"RRHH"}</definedName>
    <definedName name="wrn.AG_riepilogo." localSheetId="16" hidden="1">{"AG_Rete",#N/A,FALSE,"Area Rete";"AG_intergruppo",#N/A,FALSE,"Area Intergruppo";"AG_filiali",#N/A,FALSE,"Area Filiali";"AG_finanza",#N/A,FALSE,"Area Finanza";"AG_struttura",#N/A,FALSE,"Area Struttura"}</definedName>
    <definedName name="wrn.AG_riepilogo." localSheetId="18" hidden="1">{"AG_Rete",#N/A,FALSE,"Area Rete";"AG_intergruppo",#N/A,FALSE,"Area Intergruppo";"AG_filiali",#N/A,FALSE,"Area Filiali";"AG_finanza",#N/A,FALSE,"Area Finanza";"AG_struttura",#N/A,FALSE,"Area Struttura"}</definedName>
    <definedName name="wrn.AG_riepilogo." hidden="1">{"AG_Rete",#N/A,FALSE,"Area Rete";"AG_intergruppo",#N/A,FALSE,"Area Intergruppo";"AG_filiali",#N/A,FALSE,"Area Filiali";"AG_finanza",#N/A,FALSE,"Area Finanza";"AG_struttura",#N/A,FALSE,"Area Struttura"}</definedName>
    <definedName name="wrn.Aging._.and._.Trend._.Analisys." localSheetId="16" hidden="1">{#N/A,#N/A,FALSE,"Aging Summary";#N/A,#N/A,FALSE,"Ratio Analysis";#N/A,#N/A,FALSE,"Test 120 Day Accts";#N/A,#N/A,FALSE,"Tickmarks"}</definedName>
    <definedName name="wrn.Aging._.and._.Trend._.Analisys." localSheetId="18" hidden="1">{#N/A,#N/A,FALSE,"Aging Summary";#N/A,#N/A,FALSE,"Ratio Analysis";#N/A,#N/A,FALSE,"Test 120 Day Accts";#N/A,#N/A,FALSE,"Tickmarks"}</definedName>
    <definedName name="wrn.Aging._.and._.Trend._.Analisys."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hidden="1">{#N/A,#N/A,FALSE,"Aging Summary";#N/A,#N/A,FALSE,"Ratio Analysis";#N/A,#N/A,FALSE,"Test 120 Day Accts";#N/A,#N/A,FALSE,"Tickmarks"}</definedName>
    <definedName name="WRN.AGING._.AND._.TREND._.ANALYSIS.2" localSheetId="16" hidden="1">{#N/A,#N/A,FALSE,"Aging Summary";#N/A,#N/A,FALSE,"Ratio Analysis";#N/A,#N/A,FALSE,"Test 120 Day Accts";#N/A,#N/A,FALSE,"Tickmarks"}</definedName>
    <definedName name="WRN.AGING._.AND._.TREND._.ANALYSIS.2" localSheetId="18" hidden="1">{#N/A,#N/A,FALSE,"Aging Summary";#N/A,#N/A,FALSE,"Ratio Analysis";#N/A,#N/A,FALSE,"Test 120 Day Accts";#N/A,#N/A,FALSE,"Tickmarks"}</definedName>
    <definedName name="WRN.AGING._.AND._.TREND._.ANALYSIS.2" hidden="1">{#N/A,#N/A,FALSE,"Aging Summary";#N/A,#N/A,FALSE,"Ratio Analysis";#N/A,#N/A,FALSE,"Test 120 Day Accts";#N/A,#N/A,FALSE,"Tickmarks"}</definedName>
    <definedName name="wrn.AIJS._.Print._.Out." localSheetId="16"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AIJS._.Print._.Out." localSheetId="18"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AIJS._.Print._.Out."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AJDSuite." localSheetId="16" hidden="1">{"AJD",#N/A,TRUE,"Summary";"AJD",#N/A,TRUE,"CFCONC-outputs";"AJD",#N/A,TRUE,"P&amp;LCONC-outputs";"AJD",#N/A,TRUE,"BSCONC-outputs";"AJD",#N/A,TRUE,"FSCONC-outputs"}</definedName>
    <definedName name="wrn.AJDSuite." localSheetId="18" hidden="1">{"AJD",#N/A,TRUE,"Summary";"AJD",#N/A,TRUE,"CFCONC-outputs";"AJD",#N/A,TRUE,"P&amp;LCONC-outputs";"AJD",#N/A,TRUE,"BSCONC-outputs";"AJD",#N/A,TRUE,"FSCONC-outputs"}</definedName>
    <definedName name="wrn.AJDSuite." hidden="1">{"AJD",#N/A,TRUE,"Summary";"AJD",#N/A,TRUE,"CFCONC-outputs";"AJD",#N/A,TRUE,"P&amp;LCONC-outputs";"AJD",#N/A,TRUE,"BSCONC-outputs";"AJD",#N/A,TRUE,"FSCONC-outputs"}</definedName>
    <definedName name="wrn.AJUSTADO." localSheetId="16" hidden="1">{#N/A,#N/A,FALSE,"balanc_ajus";#N/A,#N/A,FALSE,"G&amp;pAJUS";#N/A,#N/A,FALSE,"patr_ajus";#N/A,#N/A,FALSE,"fluj_ajus"}</definedName>
    <definedName name="wrn.AJUSTADO." localSheetId="18" hidden="1">{#N/A,#N/A,FALSE,"balanc_ajus";#N/A,#N/A,FALSE,"G&amp;pAJUS";#N/A,#N/A,FALSE,"patr_ajus";#N/A,#N/A,FALSE,"fluj_ajus"}</definedName>
    <definedName name="wrn.AJUSTADO." hidden="1">{#N/A,#N/A,FALSE,"balanc_ajus";#N/A,#N/A,FALSE,"G&amp;pAJUS";#N/A,#N/A,FALSE,"patr_ajus";#N/A,#N/A,FALSE,"fluj_ajus"}</definedName>
    <definedName name="wrn.ajustados." localSheetId="16" hidden="1">{#N/A,#N/A,FALSE,"balanc_ajus";#N/A,#N/A,FALSE,"G&amp;pAJUS";#N/A,#N/A,FALSE,"patr_ajus";#N/A,#N/A,FALSE,"fluj_ajus"}</definedName>
    <definedName name="wrn.ajustados." localSheetId="18" hidden="1">{#N/A,#N/A,FALSE,"balanc_ajus";#N/A,#N/A,FALSE,"G&amp;pAJUS";#N/A,#N/A,FALSE,"patr_ajus";#N/A,#N/A,FALSE,"fluj_ajus"}</definedName>
    <definedName name="wrn.ajustados." hidden="1">{#N/A,#N/A,FALSE,"balanc_ajus";#N/A,#N/A,FALSE,"G&amp;pAJUS";#N/A,#N/A,FALSE,"patr_ajus";#N/A,#N/A,FALSE,"fluj_ajus"}</definedName>
    <definedName name="wrn.AJUSTE._.INVENTARIOS." localSheetId="16" hidden="1">{#N/A,#N/A,FALSE,"AJ. LATAS";#N/A,#N/A,FALSE,"AJ. CONC";#N/A,#N/A,FALSE,"AJ. P.T."}</definedName>
    <definedName name="wrn.AJUSTE._.INVENTARIOS." localSheetId="18" hidden="1">{#N/A,#N/A,FALSE,"AJ. LATAS";#N/A,#N/A,FALSE,"AJ. CONC";#N/A,#N/A,FALSE,"AJ. P.T."}</definedName>
    <definedName name="wrn.AJUSTE._.INVENTARIOS." hidden="1">{#N/A,#N/A,FALSE,"AJ. LATAS";#N/A,#N/A,FALSE,"AJ. CONC";#N/A,#N/A,FALSE,"AJ. P.T."}</definedName>
    <definedName name="wrn.ALAN." localSheetId="16" hidden="1">{"CREDIT STATISTICS",#N/A,FALSE,"STATS";"CF_AND_IS",#N/A,FALSE,"PLAN";"DEBT SCHEDULE",#N/A,FALSE,"PLAN";"SUBSCRIBERS",#N/A,FALSE,"PLAN";"DETAIL_REV",#N/A,FALSE,"PLAN";"DETAIL_EXPENSE",#N/A,FALSE,"PLAN";"SALES_AND EXP_DRIVERS",#N/A,FALSE,"PLAN";"FIXED ASSETS",#N/A,FALSE,"PLAN";"DEPRECIATION SCHEDULE",#N/A,FALSE,"PLAN"}</definedName>
    <definedName name="wrn.ALAN." localSheetId="18" hidden="1">{"CREDIT STATISTICS",#N/A,FALSE,"STATS";"CF_AND_IS",#N/A,FALSE,"PLAN";"DEBT SCHEDULE",#N/A,FALSE,"PLAN";"SUBSCRIBERS",#N/A,FALSE,"PLAN";"DETAIL_REV",#N/A,FALSE,"PLAN";"DETAIL_EXPENSE",#N/A,FALSE,"PLAN";"SALES_AND EXP_DRIVERS",#N/A,FALSE,"PLAN";"FIXED ASSETS",#N/A,FALSE,"PLAN";"DEPRECIATION SCHEDULE",#N/A,FALSE,"PLAN"}</definedName>
    <definedName name="wrn.ALAN." hidden="1">{"CREDIT STATISTICS",#N/A,FALSE,"STATS";"CF_AND_IS",#N/A,FALSE,"PLAN";"DEBT SCHEDULE",#N/A,FALSE,"PLAN";"SUBSCRIBERS",#N/A,FALSE,"PLAN";"DETAIL_REV",#N/A,FALSE,"PLAN";"DETAIL_EXPENSE",#N/A,FALSE,"PLAN";"SALES_AND EXP_DRIVERS",#N/A,FALSE,"PLAN";"FIXED ASSETS",#N/A,FALSE,"PLAN";"DEPRECIATION SCHEDULE",#N/A,FALSE,"PLAN"}</definedName>
    <definedName name="wrn.alan.1" localSheetId="16" hidden="1">{"CREDIT STATISTICS",#N/A,FALSE,"STATS";"CF_AND_IS",#N/A,FALSE,"PLAN";"DEBT SCHEDULE",#N/A,FALSE,"PLAN";"SUBSCRIBERS",#N/A,FALSE,"PLAN";"DETAIL_REV",#N/A,FALSE,"PLAN";"DETAIL_EXPENSE",#N/A,FALSE,"PLAN";"SALES_AND EXP_DRIVERS",#N/A,FALSE,"PLAN";"FIXED ASSETS",#N/A,FALSE,"PLAN";"DEPRECIATION SCHEDULE",#N/A,FALSE,"PLAN"}</definedName>
    <definedName name="wrn.alan.1" localSheetId="18" hidden="1">{"CREDIT STATISTICS",#N/A,FALSE,"STATS";"CF_AND_IS",#N/A,FALSE,"PLAN";"DEBT SCHEDULE",#N/A,FALSE,"PLAN";"SUBSCRIBERS",#N/A,FALSE,"PLAN";"DETAIL_REV",#N/A,FALSE,"PLAN";"DETAIL_EXPENSE",#N/A,FALSE,"PLAN";"SALES_AND EXP_DRIVERS",#N/A,FALSE,"PLAN";"FIXED ASSETS",#N/A,FALSE,"PLAN";"DEPRECIATION SCHEDULE",#N/A,FALSE,"PLAN"}</definedName>
    <definedName name="wrn.alan.1" hidden="1">{"CREDIT STATISTICS",#N/A,FALSE,"STATS";"CF_AND_IS",#N/A,FALSE,"PLAN";"DEBT SCHEDULE",#N/A,FALSE,"PLAN";"SUBSCRIBERS",#N/A,FALSE,"PLAN";"DETAIL_REV",#N/A,FALSE,"PLAN";"DETAIL_EXPENSE",#N/A,FALSE,"PLAN";"SALES_AND EXP_DRIVERS",#N/A,FALSE,"PLAN";"FIXED ASSETS",#N/A,FALSE,"PLAN";"DEPRECIATION SCHEDULE",#N/A,FALSE,"PLAN"}</definedName>
    <definedName name="wrn.Alex." localSheetId="16" hidden="1">{#N/A,#N/A,FALSE,"TradeSumm";#N/A,#N/A,FALSE,"StatsSumm"}</definedName>
    <definedName name="wrn.Alex." localSheetId="18" hidden="1">{#N/A,#N/A,FALSE,"TradeSumm";#N/A,#N/A,FALSE,"StatsSumm"}</definedName>
    <definedName name="wrn.Alex." hidden="1">{#N/A,#N/A,FALSE,"TradeSumm";#N/A,#N/A,FALSE,"StatsSumm"}</definedName>
    <definedName name="wrn.ALL." localSheetId="16" hidden="1">{"CS",#N/A,FALSE,"STATS";"Inc",#N/A,FALSE,"PLAN";"CASH F",#N/A,FALSE,"PLAN";"Bal S",#N/A,FALSE,"BALANCE SHEET";"Subs",#N/A,FALSE,"PLAN";"Dep",#N/A,FALSE,"PLAN";"Debt",#N/A,FALSE,"PLAN";"Sales",#N/A,FALSE,"PLAN";"FA",#N/A,FALSE,"PLAN";"Rev",#N/A,FALSE,"PLAN";"Exp",#N/A,FALSE,"PLAN"}</definedName>
    <definedName name="wrn.ALL." localSheetId="18" hidden="1">{"CS",#N/A,FALSE,"STATS";"Inc",#N/A,FALSE,"PLAN";"CASH F",#N/A,FALSE,"PLAN";"Bal S",#N/A,FALSE,"BALANCE SHEET";"Subs",#N/A,FALSE,"PLAN";"Dep",#N/A,FALSE,"PLAN";"Debt",#N/A,FALSE,"PLAN";"Sales",#N/A,FALSE,"PLAN";"FA",#N/A,FALSE,"PLAN";"Rev",#N/A,FALSE,"PLAN";"Exp",#N/A,FALSE,"PLAN"}</definedName>
    <definedName name="wrn.ALL." hidden="1">{"CS",#N/A,FALSE,"STATS";"Inc",#N/A,FALSE,"PLAN";"CASH F",#N/A,FALSE,"PLAN";"Bal S",#N/A,FALSE,"BALANCE SHEET";"Subs",#N/A,FALSE,"PLAN";"Dep",#N/A,FALSE,"PLAN";"Debt",#N/A,FALSE,"PLAN";"Sales",#N/A,FALSE,"PLAN";"FA",#N/A,FALSE,"PLAN";"Rev",#N/A,FALSE,"PLAN";"Exp",#N/A,FALSE,"PLAN"}</definedName>
    <definedName name="wrn.All._.Pages." localSheetId="1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1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1" localSheetId="16" hidden="1">{"CS",#N/A,FALSE,"STATS";"Inc",#N/A,FALSE,"PLAN";"CASH F",#N/A,FALSE,"PLAN";"Bal S",#N/A,FALSE,"BALANCE SHEET";"Subs",#N/A,FALSE,"PLAN";"Dep",#N/A,FALSE,"PLAN";"Debt",#N/A,FALSE,"PLAN";"Sales",#N/A,FALSE,"PLAN";"FA",#N/A,FALSE,"PLAN";"Rev",#N/A,FALSE,"PLAN";"Exp",#N/A,FALSE,"PLAN"}</definedName>
    <definedName name="wrn.all.1" localSheetId="18" hidden="1">{"CS",#N/A,FALSE,"STATS";"Inc",#N/A,FALSE,"PLAN";"CASH F",#N/A,FALSE,"PLAN";"Bal S",#N/A,FALSE,"BALANCE SHEET";"Subs",#N/A,FALSE,"PLAN";"Dep",#N/A,FALSE,"PLAN";"Debt",#N/A,FALSE,"PLAN";"Sales",#N/A,FALSE,"PLAN";"FA",#N/A,FALSE,"PLAN";"Rev",#N/A,FALSE,"PLAN";"Exp",#N/A,FALSE,"PLAN"}</definedName>
    <definedName name="wrn.all.1" hidden="1">{"CS",#N/A,FALSE,"STATS";"Inc",#N/A,FALSE,"PLAN";"CASH F",#N/A,FALSE,"PLAN";"Bal S",#N/A,FALSE,"BALANCE SHEET";"Subs",#N/A,FALSE,"PLAN";"Dep",#N/A,FALSE,"PLAN";"Debt",#N/A,FALSE,"PLAN";"Sales",#N/A,FALSE,"PLAN";"FA",#N/A,FALSE,"PLAN";"Rev",#N/A,FALSE,"PLAN";"Exp",#N/A,FALSE,"PLAN"}</definedName>
    <definedName name="wrn.ALTRI." localSheetId="16" hidden="1">{#N/A,#N/A,FALSE,"Informe_V-3.2";#N/A,#N/A,FALSE,"Notas";#N/A,#N/A,FALSE,"Anexo 6";#N/A,#N/A,FALSE,"Bce_Clasif"}</definedName>
    <definedName name="wrn.ALTRI." localSheetId="18" hidden="1">{#N/A,#N/A,FALSE,"Informe_V-3.2";#N/A,#N/A,FALSE,"Notas";#N/A,#N/A,FALSE,"Anexo 6";#N/A,#N/A,FALSE,"Bce_Clasif"}</definedName>
    <definedName name="wrn.ALTRI." hidden="1">{#N/A,#N/A,FALSE,"Informe_V-3.2";#N/A,#N/A,FALSE,"Notas";#N/A,#N/A,FALSE,"Anexo 6";#N/A,#N/A,FALSE,"Bce_Clasif"}</definedName>
    <definedName name="wrn.ANAL." localSheetId="16" hidden="1">{#N/A,#N/A,TRUE,"11010302 ";#N/A,#N/A,TRUE,"11010401"}</definedName>
    <definedName name="wrn.ANAL." localSheetId="18" hidden="1">{#N/A,#N/A,TRUE,"11010302 ";#N/A,#N/A,TRUE,"11010401"}</definedName>
    <definedName name="wrn.ANAL." hidden="1">{#N/A,#N/A,TRUE,"11010302 ";#N/A,#N/A,TRUE,"11010401"}</definedName>
    <definedName name="wrn.ANALISIS." localSheetId="16" hidden="1">{"ANAR",#N/A,FALSE,"Dist total";"MARGEN",#N/A,FALSE,"Dist total";"COMENTARIO",#N/A,FALSE,"Ficha CODICE";"CONSEJO",#N/A,FALSE,"Dist p0";"uno",#N/A,FALSE,"Dist total"}</definedName>
    <definedName name="wrn.ANALISIS." localSheetId="18" hidden="1">{"ANAR",#N/A,FALSE,"Dist total";"MARGEN",#N/A,FALSE,"Dist total";"COMENTARIO",#N/A,FALSE,"Ficha CODICE";"CONSEJO",#N/A,FALSE,"Dist p0";"uno",#N/A,FALSE,"Dist total"}</definedName>
    <definedName name="wrn.ANALISIS." hidden="1">{"ANAR",#N/A,FALSE,"Dist total";"MARGEN",#N/A,FALSE,"Dist total";"COMENTARIO",#N/A,FALSE,"Ficha CODICE";"CONSEJO",#N/A,FALSE,"Dist p0";"uno",#N/A,FALSE,"Dist total"}</definedName>
    <definedName name="wrn.ANALISIS._.SENSIBILIDAD." localSheetId="16" hidden="1">{#N/A,#N/A,FALSE,"BALANCE";#N/A,#N/A,FALSE,"CUENTA DE PYG";#N/A,#N/A,FALSE,"RATIOS"}</definedName>
    <definedName name="wrn.ANALISIS._.SENSIBILIDAD." localSheetId="18" hidden="1">{#N/A,#N/A,FALSE,"BALANCE";#N/A,#N/A,FALSE,"CUENTA DE PYG";#N/A,#N/A,FALSE,"RATIOS"}</definedName>
    <definedName name="wrn.ANALISIS._.SENSIBILIDAD." hidden="1">{#N/A,#N/A,FALSE,"BALANCE";#N/A,#N/A,FALSE,"CUENTA DE PYG";#N/A,#N/A,FALSE,"RATIOS"}</definedName>
    <definedName name="wrn.analisis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_1"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_1"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_1"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_2"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_2"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_2"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_3" localSheetId="16"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_3" localSheetId="18"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alisis1._3" hidden="1">{#N/A,#N/A,FALSE,"CARATULA";#N/A,#N/A,FALSE,"M114701";#N/A,#N/A,FALSE,"M114702";#N/A,#N/A,FALSE,"M114703";#N/A,#N/A,FALSE,"M114704";#N/A,#N/A,FALSE,"M114705";#N/A,#N/A,FALSE,"M114707";#N/A,#N/A,FALSE,"M114708";#N/A,#N/A,FALSE,"M114709";#N/A,#N/A,FALSE,"M114710";#N/A,#N/A,FALSE,"M114711";#N/A,#N/A,FALSE,"M114712";#N/A,#N/A,FALSE,"M114714";#N/A,#N/A,FALSE,"M114715";#N/A,#N/A,FALSE,"M125004";#N/A,#N/A,FALSE,"M411401";#N/A,#N/A,FALSE,"M411405";#N/A,#N/A,FALSE,"M411406";#N/A,#N/A,FALSE,"M420102";#N/A,#N/A,FALSE,"M529001"}</definedName>
    <definedName name="wrn.Anexos._.Informe._.de._.Gestión." localSheetId="16" hidden="1">{#N/A,#N/A,TRUE,"H";#N/A,#N/A,TRUE,"J"}</definedName>
    <definedName name="wrn.Anexos._.Informe._.de._.Gestión." localSheetId="18" hidden="1">{#N/A,#N/A,TRUE,"H";#N/A,#N/A,TRUE,"J"}</definedName>
    <definedName name="wrn.Anexos._.Informe._.de._.Gestión." hidden="1">{#N/A,#N/A,TRUE,"H";#N/A,#N/A,TRUE,"J"}</definedName>
    <definedName name="wrn.Appendix." localSheetId="16" hidden="1">{#N/A,#N/A,TRUE,"Lines";#N/A,#N/A,TRUE,"Stations";#N/A,#N/A,TRUE,"Cap. Expenses";#N/A,#N/A,TRUE,"Land";#N/A,#N/A,TRUE,"Cen Proces Sys";#N/A,#N/A,TRUE,"telecom";#N/A,#N/A,TRUE,"Other"}</definedName>
    <definedName name="wrn.Appendix." localSheetId="18" hidden="1">{#N/A,#N/A,TRUE,"Lines";#N/A,#N/A,TRUE,"Stations";#N/A,#N/A,TRUE,"Cap. Expenses";#N/A,#N/A,TRUE,"Land";#N/A,#N/A,TRUE,"Cen Proces Sys";#N/A,#N/A,TRUE,"telecom";#N/A,#N/A,TRUE,"Other"}</definedName>
    <definedName name="wrn.Appendix." hidden="1">{#N/A,#N/A,TRUE,"Lines";#N/A,#N/A,TRUE,"Stations";#N/A,#N/A,TRUE,"Cap. Expenses";#N/A,#N/A,TRUE,"Land";#N/A,#N/A,TRUE,"Cen Proces Sys";#N/A,#N/A,TRUE,"telecom";#N/A,#N/A,TRUE,"Other"}</definedName>
    <definedName name="wrn.Appendix._.Airlines." localSheetId="16" hidden="1">{#N/A,#N/A,TRUE,"Malaysian Airlines";#N/A,#N/A,TRUE,"Royal Air Cambodge";#N/A,#N/A,TRUE,"Silk Air";#N/A,#N/A,TRUE,"Vietnam Airlines";#N/A,#N/A,TRUE,"Thai Airways";#N/A,#N/A,TRUE,"Dragon Air";#N/A,#N/A,TRUE,"Lao Aviation"}</definedName>
    <definedName name="wrn.Appendix._.Airlines." localSheetId="18" hidden="1">{#N/A,#N/A,TRUE,"Malaysian Airlines";#N/A,#N/A,TRUE,"Royal Air Cambodge";#N/A,#N/A,TRUE,"Silk Air";#N/A,#N/A,TRUE,"Vietnam Airlines";#N/A,#N/A,TRUE,"Thai Airways";#N/A,#N/A,TRUE,"Dragon Air";#N/A,#N/A,TRUE,"Lao Aviation"}</definedName>
    <definedName name="wrn.Appendix._.Airlines." hidden="1">{#N/A,#N/A,TRUE,"Malaysian Airlines";#N/A,#N/A,TRUE,"Royal Air Cambodge";#N/A,#N/A,TRUE,"Silk Air";#N/A,#N/A,TRUE,"Vietnam Airlines";#N/A,#N/A,TRUE,"Thai Airways";#N/A,#N/A,TRUE,"Dragon Air";#N/A,#N/A,TRUE,"Lao Aviation"}</definedName>
    <definedName name="wrn.appendix.1" localSheetId="16" hidden="1">{#N/A,#N/A,TRUE,"Lines";#N/A,#N/A,TRUE,"Stations";#N/A,#N/A,TRUE,"Cap. Expenses";#N/A,#N/A,TRUE,"Land";#N/A,#N/A,TRUE,"Cen Proces Sys";#N/A,#N/A,TRUE,"telecom";#N/A,#N/A,TRUE,"Other"}</definedName>
    <definedName name="wrn.appendix.1" localSheetId="18" hidden="1">{#N/A,#N/A,TRUE,"Lines";#N/A,#N/A,TRUE,"Stations";#N/A,#N/A,TRUE,"Cap. Expenses";#N/A,#N/A,TRUE,"Land";#N/A,#N/A,TRUE,"Cen Proces Sys";#N/A,#N/A,TRUE,"telecom";#N/A,#N/A,TRUE,"Other"}</definedName>
    <definedName name="wrn.appendix.1" hidden="1">{#N/A,#N/A,TRUE,"Lines";#N/A,#N/A,TRUE,"Stations";#N/A,#N/A,TRUE,"Cap. Expenses";#N/A,#N/A,TRUE,"Land";#N/A,#N/A,TRUE,"Cen Proces Sys";#N/A,#N/A,TRUE,"telecom";#N/A,#N/A,TRUE,"Other"}</definedName>
    <definedName name="wrn.Approval._.Rpt." localSheetId="16" hidden="1">{#N/A,#N/A,FALSE,"Cover (Japan)";#N/A,#N/A,FALSE,"Index";#N/A,#N/A,FALSE,"Comment sum"}</definedName>
    <definedName name="wrn.Approval._.Rpt." localSheetId="18" hidden="1">{#N/A,#N/A,FALSE,"Cover (Japan)";#N/A,#N/A,FALSE,"Index";#N/A,#N/A,FALSE,"Comment sum"}</definedName>
    <definedName name="wrn.Approval._.Rpt." hidden="1">{#N/A,#N/A,FALSE,"Cover (Japan)";#N/A,#N/A,FALSE,"Index";#N/A,#N/A,FALSE,"Comment sum"}</definedName>
    <definedName name="wrn.APURAÇÃO." localSheetId="16" hidden="1">{"APURAÇÃO",#N/A,FALSE,"C V M"}</definedName>
    <definedName name="wrn.APURAÇÃO." localSheetId="18" hidden="1">{"APURAÇÃO",#N/A,FALSE,"C V M"}</definedName>
    <definedName name="wrn.APURAÇÃO." hidden="1">{"APURAÇÃO",#N/A,FALSE,"C V M"}</definedName>
    <definedName name="wrn.Arbeitspapier." localSheetId="16" hidden="1">{#N/A,#N/A,FALSE,"Checkliste NL";#N/A,#N/A,FALSE,"Anlage 1";#N/A,#N/A,FALSE,"Anlage 2";#N/A,#N/A,FALSE,"Anlage 04 #0700";#N/A,#N/A,FALSE,"Anlage 4a #0700";#N/A,#N/A,FALSE,"Anlage 5";#N/A,#N/A,FALSE,"Anlage 6a - #881";#N/A,#N/A,FALSE,"Anlage 6a - #882";#N/A,#N/A,FALSE,"Anlage 6a - #883";#N/A,#N/A,FALSE,"Anlage 6a - #884";#N/A,#N/A,FALSE,"Anlage 7a";#N/A,#N/A,FALSE,"Anlage 8";#N/A,#N/A,FALSE,"Anlage 9";#N/A,#N/A,FALSE,"Anlage 10 a";#N/A,#N/A,FALSE,"Anlage 10 b";#N/A,#N/A,FALSE,"Anlage 12";#N/A,#N/A,FALSE,"Anlage 13";#N/A,#N/A,FALSE,"Anlage 13a";#N/A,#N/A,FALSE,"Anlage 14";#N/A,#N/A,FALSE,"Anlage 15";#N/A,#N/A,FALSE,"Anlage 16";#N/A,#N/A,FALSE,"Anlage 17";#N/A,#N/A,FALSE,"Anlage 18";#N/A,#N/A,FALSE,"Anlage 19";#N/A,#N/A,FALSE,"Anlage 20";#N/A,#N/A,FALSE,"Anlage 21";#N/A,#N/A,FALSE,"Anlage 22";#N/A,#N/A,FALSE,"Anlage 23";#N/A,#N/A,FALSE,"Anlage 23a";#N/A,#N/A,FALSE,"Anlage 23b";#N/A,#N/A,FALSE,"Anlage 23c";#N/A,#N/A,FALSE,"Anlage 25 NLL 1";#N/A,#N/A,FALSE,"Anlage 26a NLL 1";#N/A,#N/A,FALSE,"Anlage 25 NLL 2";#N/A,#N/A,FALSE,"Anlage 26a NLL 2";#N/A,#N/A,FALSE,"Anlage 25 NLL 3";#N/A,#N/A,FALSE,"Anlage 26a NLL 3";#N/A,#N/A,FALSE,"Anlage 25 NLL 4";#N/A,#N/A,FALSE,"Anlage 26a NLL 4";#N/A,#N/A,FALSE,"Anlage 27.1 NLL 1";#N/A,#N/A,FALSE,"Anlage 27.2a NLL 1";#N/A,#N/A,FALSE,"Anlage 27.2b NLL 1";#N/A,#N/A,FALSE,"Anlage 27.1 NLL 2";#N/A,#N/A,FALSE,"Anlage 27.2a NLL 2";#N/A,#N/A,FALSE,"Anlage 27.2b NLL 2";#N/A,#N/A,FALSE,"Anlage 27.1 NLL 3";#N/A,#N/A,FALSE,"Anlage 27.2a NLL 3";#N/A,#N/A,FALSE,"Anlage 27.2b NLL 3";#N/A,#N/A,FALSE,"Anlage 27.1 NLL 4";#N/A,#N/A,FALSE,"Anlage 27.2a NLL 4";#N/A,#N/A,FALSE,"Anlage 27.2b NLL 4";#N/A,#N/A,FALSE,"Anlage 29 NLL 1";#N/A,#N/A,FALSE,"Anlage 30 (gr)";#N/A,#N/A,FALSE,"Anlage 30 (kl)";#N/A,#N/A,FALSE,"Anlage 30b"}</definedName>
    <definedName name="wrn.Arbeitspapier." localSheetId="18" hidden="1">{#N/A,#N/A,FALSE,"Checkliste NL";#N/A,#N/A,FALSE,"Anlage 1";#N/A,#N/A,FALSE,"Anlage 2";#N/A,#N/A,FALSE,"Anlage 04 #0700";#N/A,#N/A,FALSE,"Anlage 4a #0700";#N/A,#N/A,FALSE,"Anlage 5";#N/A,#N/A,FALSE,"Anlage 6a - #881";#N/A,#N/A,FALSE,"Anlage 6a - #882";#N/A,#N/A,FALSE,"Anlage 6a - #883";#N/A,#N/A,FALSE,"Anlage 6a - #884";#N/A,#N/A,FALSE,"Anlage 7a";#N/A,#N/A,FALSE,"Anlage 8";#N/A,#N/A,FALSE,"Anlage 9";#N/A,#N/A,FALSE,"Anlage 10 a";#N/A,#N/A,FALSE,"Anlage 10 b";#N/A,#N/A,FALSE,"Anlage 12";#N/A,#N/A,FALSE,"Anlage 13";#N/A,#N/A,FALSE,"Anlage 13a";#N/A,#N/A,FALSE,"Anlage 14";#N/A,#N/A,FALSE,"Anlage 15";#N/A,#N/A,FALSE,"Anlage 16";#N/A,#N/A,FALSE,"Anlage 17";#N/A,#N/A,FALSE,"Anlage 18";#N/A,#N/A,FALSE,"Anlage 19";#N/A,#N/A,FALSE,"Anlage 20";#N/A,#N/A,FALSE,"Anlage 21";#N/A,#N/A,FALSE,"Anlage 22";#N/A,#N/A,FALSE,"Anlage 23";#N/A,#N/A,FALSE,"Anlage 23a";#N/A,#N/A,FALSE,"Anlage 23b";#N/A,#N/A,FALSE,"Anlage 23c";#N/A,#N/A,FALSE,"Anlage 25 NLL 1";#N/A,#N/A,FALSE,"Anlage 26a NLL 1";#N/A,#N/A,FALSE,"Anlage 25 NLL 2";#N/A,#N/A,FALSE,"Anlage 26a NLL 2";#N/A,#N/A,FALSE,"Anlage 25 NLL 3";#N/A,#N/A,FALSE,"Anlage 26a NLL 3";#N/A,#N/A,FALSE,"Anlage 25 NLL 4";#N/A,#N/A,FALSE,"Anlage 26a NLL 4";#N/A,#N/A,FALSE,"Anlage 27.1 NLL 1";#N/A,#N/A,FALSE,"Anlage 27.2a NLL 1";#N/A,#N/A,FALSE,"Anlage 27.2b NLL 1";#N/A,#N/A,FALSE,"Anlage 27.1 NLL 2";#N/A,#N/A,FALSE,"Anlage 27.2a NLL 2";#N/A,#N/A,FALSE,"Anlage 27.2b NLL 2";#N/A,#N/A,FALSE,"Anlage 27.1 NLL 3";#N/A,#N/A,FALSE,"Anlage 27.2a NLL 3";#N/A,#N/A,FALSE,"Anlage 27.2b NLL 3";#N/A,#N/A,FALSE,"Anlage 27.1 NLL 4";#N/A,#N/A,FALSE,"Anlage 27.2a NLL 4";#N/A,#N/A,FALSE,"Anlage 27.2b NLL 4";#N/A,#N/A,FALSE,"Anlage 29 NLL 1";#N/A,#N/A,FALSE,"Anlage 30 (gr)";#N/A,#N/A,FALSE,"Anlage 30 (kl)";#N/A,#N/A,FALSE,"Anlage 30b"}</definedName>
    <definedName name="wrn.Arbeitspapier." hidden="1">{#N/A,#N/A,FALSE,"Checkliste NL";#N/A,#N/A,FALSE,"Anlage 1";#N/A,#N/A,FALSE,"Anlage 2";#N/A,#N/A,FALSE,"Anlage 04 #0700";#N/A,#N/A,FALSE,"Anlage 4a #0700";#N/A,#N/A,FALSE,"Anlage 5";#N/A,#N/A,FALSE,"Anlage 6a - #881";#N/A,#N/A,FALSE,"Anlage 6a - #882";#N/A,#N/A,FALSE,"Anlage 6a - #883";#N/A,#N/A,FALSE,"Anlage 6a - #884";#N/A,#N/A,FALSE,"Anlage 7a";#N/A,#N/A,FALSE,"Anlage 8";#N/A,#N/A,FALSE,"Anlage 9";#N/A,#N/A,FALSE,"Anlage 10 a";#N/A,#N/A,FALSE,"Anlage 10 b";#N/A,#N/A,FALSE,"Anlage 12";#N/A,#N/A,FALSE,"Anlage 13";#N/A,#N/A,FALSE,"Anlage 13a";#N/A,#N/A,FALSE,"Anlage 14";#N/A,#N/A,FALSE,"Anlage 15";#N/A,#N/A,FALSE,"Anlage 16";#N/A,#N/A,FALSE,"Anlage 17";#N/A,#N/A,FALSE,"Anlage 18";#N/A,#N/A,FALSE,"Anlage 19";#N/A,#N/A,FALSE,"Anlage 20";#N/A,#N/A,FALSE,"Anlage 21";#N/A,#N/A,FALSE,"Anlage 22";#N/A,#N/A,FALSE,"Anlage 23";#N/A,#N/A,FALSE,"Anlage 23a";#N/A,#N/A,FALSE,"Anlage 23b";#N/A,#N/A,FALSE,"Anlage 23c";#N/A,#N/A,FALSE,"Anlage 25 NLL 1";#N/A,#N/A,FALSE,"Anlage 26a NLL 1";#N/A,#N/A,FALSE,"Anlage 25 NLL 2";#N/A,#N/A,FALSE,"Anlage 26a NLL 2";#N/A,#N/A,FALSE,"Anlage 25 NLL 3";#N/A,#N/A,FALSE,"Anlage 26a NLL 3";#N/A,#N/A,FALSE,"Anlage 25 NLL 4";#N/A,#N/A,FALSE,"Anlage 26a NLL 4";#N/A,#N/A,FALSE,"Anlage 27.1 NLL 1";#N/A,#N/A,FALSE,"Anlage 27.2a NLL 1";#N/A,#N/A,FALSE,"Anlage 27.2b NLL 1";#N/A,#N/A,FALSE,"Anlage 27.1 NLL 2";#N/A,#N/A,FALSE,"Anlage 27.2a NLL 2";#N/A,#N/A,FALSE,"Anlage 27.2b NLL 2";#N/A,#N/A,FALSE,"Anlage 27.1 NLL 3";#N/A,#N/A,FALSE,"Anlage 27.2a NLL 3";#N/A,#N/A,FALSE,"Anlage 27.2b NLL 3";#N/A,#N/A,FALSE,"Anlage 27.1 NLL 4";#N/A,#N/A,FALSE,"Anlage 27.2a NLL 4";#N/A,#N/A,FALSE,"Anlage 27.2b NLL 4";#N/A,#N/A,FALSE,"Anlage 29 NLL 1";#N/A,#N/A,FALSE,"Anlage 30 (gr)";#N/A,#N/A,FALSE,"Anlage 30 (kl)";#N/A,#N/A,FALSE,"Anlage 30b"}</definedName>
    <definedName name="wrn.ATLANTA." localSheetId="16" hidden="1">{#N/A,#N/A,TRUE,"ACT  CAL";#N/A,#N/A,TRUE,"COMP"}</definedName>
    <definedName name="wrn.ATLANTA." localSheetId="18" hidden="1">{#N/A,#N/A,TRUE,"ACT  CAL";#N/A,#N/A,TRUE,"COMP"}</definedName>
    <definedName name="wrn.ATLANTA." hidden="1">{#N/A,#N/A,TRUE,"ACT  CAL";#N/A,#N/A,TRUE,"COMP"}</definedName>
    <definedName name="wrn.ATPASRESANALITICO." localSheetId="16" hidden="1">{"ATPASRESANALITICO",#N/A,FALSE,"C V M"}</definedName>
    <definedName name="wrn.ATPASRESANALITICO." localSheetId="18" hidden="1">{"ATPASRESANALITICO",#N/A,FALSE,"C V M"}</definedName>
    <definedName name="wrn.ATPASRESANALITICO." hidden="1">{"ATPASRESANALITICO",#N/A,FALSE,"C V M"}</definedName>
    <definedName name="wrn.ATPASRESINDGERENCIAL." localSheetId="16" hidden="1">{"ATPASRESINDGERENCIAL",#N/A,FALSE,"C V M"}</definedName>
    <definedName name="wrn.ATPASRESINDGERENCIAL." localSheetId="18" hidden="1">{"ATPASRESINDGERENCIAL",#N/A,FALSE,"C V M"}</definedName>
    <definedName name="wrn.ATPASRESINDGERENCIAL." hidden="1">{"ATPASRESINDGERENCIAL",#N/A,FALSE,"C V M"}</definedName>
    <definedName name="wrn.AUT._.ANALISE._.DESP." localSheetId="16" hidden="1">{"balanço dolares",#N/A,FALSE,"SIGADR$";"AUT BAL REAIS",#N/A,FALSE,"SIGADR$";"QUOCIENTES REAIS",#N/A,FALSE,"QUOCIENTES";"JUNH QUOCI DOLARES",#N/A,FALSE,"QUOCIENTES"}</definedName>
    <definedName name="wrn.AUT._.ANALISE._.DESP." localSheetId="18" hidden="1">{"balanço dolares",#N/A,FALSE,"SIGADR$";"AUT BAL REAIS",#N/A,FALSE,"SIGADR$";"QUOCIENTES REAIS",#N/A,FALSE,"QUOCIENTES";"JUNH QUOCI DOLARES",#N/A,FALSE,"QUOCIENTES"}</definedName>
    <definedName name="wrn.AUT._.ANALISE._.DESP." hidden="1">{"balanço dolares",#N/A,FALSE,"SIGADR$";"AUT BAL REAIS",#N/A,FALSE,"SIGADR$";"QUOCIENTES REAIS",#N/A,FALSE,"QUOCIENTES";"JUNH QUOCI DOLARES",#N/A,FALSE,"QUOCIENTES"}</definedName>
    <definedName name="wrn.AUT._.ANALISE._.DESP._1" localSheetId="16" hidden="1">{"balanço dolares",#N/A,FALSE,"SIGADR$";"AUT BAL REAIS",#N/A,FALSE,"SIGADR$";"QUOCIENTES REAIS",#N/A,FALSE,"QUOCIENTES";"JUNH QUOCI DOLARES",#N/A,FALSE,"QUOCIENTES"}</definedName>
    <definedName name="wrn.AUT._.ANALISE._.DESP._1" localSheetId="18" hidden="1">{"balanço dolares",#N/A,FALSE,"SIGADR$";"AUT BAL REAIS",#N/A,FALSE,"SIGADR$";"QUOCIENTES REAIS",#N/A,FALSE,"QUOCIENTES";"JUNH QUOCI DOLARES",#N/A,FALSE,"QUOCIENTES"}</definedName>
    <definedName name="wrn.AUT._.ANALISE._.DESP._1" hidden="1">{"balanço dolares",#N/A,FALSE,"SIGADR$";"AUT BAL REAIS",#N/A,FALSE,"SIGADR$";"QUOCIENTES REAIS",#N/A,FALSE,"QUOCIENTES";"JUNH QUOCI DOLARES",#N/A,FALSE,"QUOCIENTES"}</definedName>
    <definedName name="wrn.AUT._.DESPESAS." localSheetId="16" hidden="1">{"AUT ANALISE DESP",#N/A,TRUE,"AN.DESP. MR$"}</definedName>
    <definedName name="wrn.AUT._.DESPESAS." localSheetId="18" hidden="1">{"AUT ANALISE DESP",#N/A,TRUE,"AN.DESP. MR$"}</definedName>
    <definedName name="wrn.AUT._.DESPESAS." hidden="1">{"AUT ANALISE DESP",#N/A,TRUE,"AN.DESP. MR$"}</definedName>
    <definedName name="wrn.AUT._.DESPESAS._1" localSheetId="16" hidden="1">{"AUT ANALISE DESP",#N/A,TRUE,"AN.DESP. MR$"}</definedName>
    <definedName name="wrn.AUT._.DESPESAS._1" localSheetId="18" hidden="1">{"AUT ANALISE DESP",#N/A,TRUE,"AN.DESP. MR$"}</definedName>
    <definedName name="wrn.AUT._.DESPESAS._1" hidden="1">{"AUT ANALISE DESP",#N/A,TRUE,"AN.DESP. MR$"}</definedName>
    <definedName name="wrn.B._.Reports." localSheetId="16" hidden="1">{"bprofit",#N/A,FALSE,"Reports (B)";"bcash",#N/A,FALSE,"Reports (B)";"bbsheet",#N/A,FALSE,"Reports (B)"}</definedName>
    <definedName name="wrn.B._.Reports." localSheetId="18" hidden="1">{"bprofit",#N/A,FALSE,"Reports (B)";"bcash",#N/A,FALSE,"Reports (B)";"bbsheet",#N/A,FALSE,"Reports (B)"}</definedName>
    <definedName name="wrn.B._.Reports." hidden="1">{"bprofit",#N/A,FALSE,"Reports (B)";"bcash",#N/A,FALSE,"Reports (B)";"bbsheet",#N/A,FALSE,"Reports (B)"}</definedName>
    <definedName name="wrn.balance." localSheetId="16" hidden="1">{#N/A,#N/A,FALSE,"ACUMULADO";#N/A,#N/A,FALSE,"MENSUAL";#N/A,#N/A,FALSE,"U.T.M.";#N/A,#N/A,FALSE,"INDICE"}</definedName>
    <definedName name="wrn.balance." localSheetId="18" hidden="1">{#N/A,#N/A,FALSE,"ACUMULADO";#N/A,#N/A,FALSE,"MENSUAL";#N/A,#N/A,FALSE,"U.T.M.";#N/A,#N/A,FALSE,"INDICE"}</definedName>
    <definedName name="wrn.balance." hidden="1">{#N/A,#N/A,FALSE,"ACUMULADO";#N/A,#N/A,FALSE,"MENSUAL";#N/A,#N/A,FALSE,"U.T.M.";#N/A,#N/A,FALSE,"INDICE"}</definedName>
    <definedName name="wrn.BALANCE._.LOCAL." localSheetId="16" hidden="1">{"12plazos bs 3eros",#N/A,FALSE,"PRESENTACION BALANCE";"14nota   eoaf",#N/A,FALSE,"PRESENTACION BALANCE";"15operaciones",#N/A,FALSE,"PRESENTACION BALANCE";"13ventas financieros",#N/A,FALSE,"PRESENTACION BALANCE";"eoafconsol",#N/A,FALSE,"reseña";"Rdosconsol",#N/A,FALSE,"reseña";"bceconsol",#N/A,FALSE,"reseña";"22anexoh",#N/A,FALSE,"reseña";"21anexog",#N/A,FALSE,"reseña";"20anexof",#N/A,FALSE,"reseña";"19anexoe",#N/A,FALSE,"reseña";"17ANEXOC",#N/A,FALSE,"reseña";"17ANEXOC",#N/A,FALSE,"reseña";"18ANEXOD",#N/A,FALSE,"reseña";"16ANEXOA",#N/A,FALSE,"reseña";"12plazos bs 3eros",#N/A,FALSE,"reseña";"11nota6a8bscbio ctas por pagar prestamos",#N/A,FALSE,"reseña";"10nota otros creditos",#N/A,FALSE,"reseña";"9nota3y4",#N/A,FALSE,"reseña";"8nota2cont",#N/A,FALSE,"reseña";"1reseña",#N/A,FALSE,"reseña";"7eoaf",#N/A,FALSE,"reseña";"6patrimonioneto",#N/A,FALSE,"reseña";"5estadoresultados",#N/A,FALSE,"reseña";"4balancegral",#N/A,FALSE,"reseña";"3caratula",#N/A,FALSE,"reseña";"2reseña",#N/A,FALSE,"reseña";"81nota1",#N/A,FALSE,"PRESENTACION BALANCE"}</definedName>
    <definedName name="wrn.BALANCE._.LOCAL." localSheetId="18" hidden="1">{"12plazos bs 3eros",#N/A,FALSE,"PRESENTACION BALANCE";"14nota   eoaf",#N/A,FALSE,"PRESENTACION BALANCE";"15operaciones",#N/A,FALSE,"PRESENTACION BALANCE";"13ventas financieros",#N/A,FALSE,"PRESENTACION BALANCE";"eoafconsol",#N/A,FALSE,"reseña";"Rdosconsol",#N/A,FALSE,"reseña";"bceconsol",#N/A,FALSE,"reseña";"22anexoh",#N/A,FALSE,"reseña";"21anexog",#N/A,FALSE,"reseña";"20anexof",#N/A,FALSE,"reseña";"19anexoe",#N/A,FALSE,"reseña";"17ANEXOC",#N/A,FALSE,"reseña";"17ANEXOC",#N/A,FALSE,"reseña";"18ANEXOD",#N/A,FALSE,"reseña";"16ANEXOA",#N/A,FALSE,"reseña";"12plazos bs 3eros",#N/A,FALSE,"reseña";"11nota6a8bscbio ctas por pagar prestamos",#N/A,FALSE,"reseña";"10nota otros creditos",#N/A,FALSE,"reseña";"9nota3y4",#N/A,FALSE,"reseña";"8nota2cont",#N/A,FALSE,"reseña";"1reseña",#N/A,FALSE,"reseña";"7eoaf",#N/A,FALSE,"reseña";"6patrimonioneto",#N/A,FALSE,"reseña";"5estadoresultados",#N/A,FALSE,"reseña";"4balancegral",#N/A,FALSE,"reseña";"3caratula",#N/A,FALSE,"reseña";"2reseña",#N/A,FALSE,"reseña";"81nota1",#N/A,FALSE,"PRESENTACION BALANCE"}</definedName>
    <definedName name="wrn.BALANCE._.LOCAL." hidden="1">{"12plazos bs 3eros",#N/A,FALSE,"PRESENTACION BALANCE";"14nota   eoaf",#N/A,FALSE,"PRESENTACION BALANCE";"15operaciones",#N/A,FALSE,"PRESENTACION BALANCE";"13ventas financieros",#N/A,FALSE,"PRESENTACION BALANCE";"eoafconsol",#N/A,FALSE,"reseña";"Rdosconsol",#N/A,FALSE,"reseña";"bceconsol",#N/A,FALSE,"reseña";"22anexoh",#N/A,FALSE,"reseña";"21anexog",#N/A,FALSE,"reseña";"20anexof",#N/A,FALSE,"reseña";"19anexoe",#N/A,FALSE,"reseña";"17ANEXOC",#N/A,FALSE,"reseña";"17ANEXOC",#N/A,FALSE,"reseña";"18ANEXOD",#N/A,FALSE,"reseña";"16ANEXOA",#N/A,FALSE,"reseña";"12plazos bs 3eros",#N/A,FALSE,"reseña";"11nota6a8bscbio ctas por pagar prestamos",#N/A,FALSE,"reseña";"10nota otros creditos",#N/A,FALSE,"reseña";"9nota3y4",#N/A,FALSE,"reseña";"8nota2cont",#N/A,FALSE,"reseña";"1reseña",#N/A,FALSE,"reseña";"7eoaf",#N/A,FALSE,"reseña";"6patrimonioneto",#N/A,FALSE,"reseña";"5estadoresultados",#N/A,FALSE,"reseña";"4balancegral",#N/A,FALSE,"reseña";"3caratula",#N/A,FALSE,"reseña";"2reseña",#N/A,FALSE,"reseña";"81nota1",#N/A,FALSE,"PRESENTACION BALANCE"}</definedName>
    <definedName name="wrn.banco." localSheetId="16" hidden="1">{#N/A,#N/A,FALSE,"CAJA CENTRAL";#N/A,#N/A,FALSE,"Fdo.Fijo";#N/A,#N/A,FALSE,"BCI";#N/A,#N/A,FALSE,"SANTANDER";#N/A,#N/A,FALSE,"SANTIAGO";#N/A,#N/A,FALSE,"BICE ";#N/A,#N/A,FALSE,"REAL";#N/A,#N/A,FALSE,"BICE US$"}</definedName>
    <definedName name="wrn.banco." localSheetId="18" hidden="1">{#N/A,#N/A,FALSE,"CAJA CENTRAL";#N/A,#N/A,FALSE,"Fdo.Fijo";#N/A,#N/A,FALSE,"BCI";#N/A,#N/A,FALSE,"SANTANDER";#N/A,#N/A,FALSE,"SANTIAGO";#N/A,#N/A,FALSE,"BICE ";#N/A,#N/A,FALSE,"REAL";#N/A,#N/A,FALSE,"BICE US$"}</definedName>
    <definedName name="wrn.banco." hidden="1">{#N/A,#N/A,FALSE,"CAJA CENTRAL";#N/A,#N/A,FALSE,"Fdo.Fijo";#N/A,#N/A,FALSE,"BCI";#N/A,#N/A,FALSE,"SANTANDER";#N/A,#N/A,FALSE,"SANTIAGO";#N/A,#N/A,FALSE,"BICE ";#N/A,#N/A,FALSE,"REAL";#N/A,#N/A,FALSE,"BICE US$"}</definedName>
    <definedName name="wrn.BCE._.CLASIFICADO." localSheetId="16" hidden="1">{"BCE PATRIMONIO",#N/A,FALSE,"BALANCE'2000";"EERR",#N/A,FALSE,"BALANCE'2000"}</definedName>
    <definedName name="wrn.BCE._.CLASIFICADO." localSheetId="18" hidden="1">{"BCE PATRIMONIO",#N/A,FALSE,"BALANCE'2000";"EERR",#N/A,FALSE,"BALANCE'2000"}</definedName>
    <definedName name="wrn.BCE._.CLASIFICADO." hidden="1">{"BCE PATRIMONIO",#N/A,FALSE,"BALANCE'2000";"EERR",#N/A,FALSE,"BALANCE'2000"}</definedName>
    <definedName name="wrn.Bces.._.Individuales." localSheetId="16" hidden="1">{#N/A,#N/A,FALSE,"Caratula Indiv.";#N/A,#N/A,FALSE,"Indice";#N/A,#N/A,FALSE,"Capitales";#N/A,#N/A,FALSE,"Corredora";#N/A,#N/A,FALSE,"Leasing";#N/A,#N/A,FALSE,"F.Mutuo";#N/A,#N/A,FALSE,"F.Inv.";#N/A,#N/A,FALSE,"Securitiz.";#N/A,#N/A,FALSE,"Factoring";#N/A,#N/A,FALSE,"Mutuo Hipotecario";#N/A,#N/A,FALSE,"CB Equity";#N/A,#N/A,FALSE,"Capitales Argentina"}</definedName>
    <definedName name="wrn.Bces.._.Individuales." localSheetId="18" hidden="1">{#N/A,#N/A,FALSE,"Caratula Indiv.";#N/A,#N/A,FALSE,"Indice";#N/A,#N/A,FALSE,"Capitales";#N/A,#N/A,FALSE,"Corredora";#N/A,#N/A,FALSE,"Leasing";#N/A,#N/A,FALSE,"F.Mutuo";#N/A,#N/A,FALSE,"F.Inv.";#N/A,#N/A,FALSE,"Securitiz.";#N/A,#N/A,FALSE,"Factoring";#N/A,#N/A,FALSE,"Mutuo Hipotecario";#N/A,#N/A,FALSE,"CB Equity";#N/A,#N/A,FALSE,"Capitales Argentina"}</definedName>
    <definedName name="wrn.Bces.._.Individuales." hidden="1">{#N/A,#N/A,FALSE,"Caratula Indiv.";#N/A,#N/A,FALSE,"Indice";#N/A,#N/A,FALSE,"Capitales";#N/A,#N/A,FALSE,"Corredora";#N/A,#N/A,FALSE,"Leasing";#N/A,#N/A,FALSE,"F.Mutuo";#N/A,#N/A,FALSE,"F.Inv.";#N/A,#N/A,FALSE,"Securitiz.";#N/A,#N/A,FALSE,"Factoring";#N/A,#N/A,FALSE,"Mutuo Hipotecario";#N/A,#N/A,FALSE,"CB Equity";#N/A,#N/A,FALSE,"Capitales Argentina"}</definedName>
    <definedName name="wrn.BL94TAXRETURN." localSheetId="16" hidden="1">{#N/A,#N/A,FALSE,"일반적사항";#N/A,#N/A,FALSE,"주요재무자료";#N/A,#N/A,FALSE,"10(2)호 소득공제";#N/A,#N/A,FALSE,"표지";#N/A,#N/A,FALSE,"총괄표";#N/A,#N/A,FALSE,"1호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PL";#N/A,#N/A,FALSE,"요약원가";#N/A,#N/A,FALSE,"요약RE";#N/A,#N/A,FALSE,"60호 을 적정유보";#N/A,#N/A,FALSE,"60호 갑 적정유보";#N/A,#N/A,FALSE,"표지";#N/A,#N/A,FALSE,"총괄표";#N/A,#N/A,FALSE,"1호 과표세액";#N/A,#N/A,FALSE,"1호 과표세액";#N/A,#N/A,FALSE,"1호 과표세액";#N/A,#N/A,FALSE,"1-2호 농어촌과표";#N/A,#N/A,FALSE,"2호 서식";#N/A,#N/A,FALSE,"2호부표 최저한세";#N/A,#N/A,FALSE,"3(1)호 공제감면";#N/A,#N/A,FALSE,"3(1) 부1 공제감면";#N/A,#N/A,FALSE,"3(1) 부2 공제감면";#N/A,#N/A,FALSE,"3(1) 부3 세액조정";#N/A,#N/A,FALSE,"3(1) 부4 공제감면";#N/A,#N/A,FALSE,"3호 임시투자공제";#N/A,#N/A,FALSE,"3(1)부7 기업합리";#N/A,#N/A,FALSE,"3(3)호(갑) 원천납부";#N/A,#N/A,FALSE,"5호 농어촌";#N/A,#N/A,FALSE,"6호 소득금액";#N/A,#N/A,FALSE,"6호 첨부(익)";#N/A,#N/A,FALSE,"6-1호 수입금액";#N/A,#N/A,FALSE,"6-1호 수입금액";#N/A,#N/A,FALSE,"6-3호 퇴충";#N/A,#N/A,FALSE,"6-3(3)호 단퇴";#N/A,#N/A,FALSE,"6-3(4)호 대손";#N/A,#N/A,FALSE,"6-4호 접대(갑)";#N/A,#N/A,FALSE,"6-4호 접대(을)";#N/A,#N/A,FALSE,"6-5호 외화(갑)";#N/A,#N/A,FALSE,"6-5호 외화(을)";#N/A,#N/A,FALSE,"6-6호(부표) 자본적지출";#N/A,#N/A,FALSE,"6-10호 재고자산";#N/A,#N/A,FALSE,"6-11호 세금과공과";#N/A,#N/A,FALSE,"6-12호 선급비용";#N/A,#N/A,FALSE,"9호 자본금(갑)";#N/A,#N/A,FALSE,"9호 자본금(을)";#N/A,#N/A,FALSE,"10(2)호 소득공제";#N/A,#N/A,FALSE,"10(3)호 부표";#N/A,#N/A,FALSE,"10(3)호 주요계정";#N/A,#N/A,FALSE,"10(4)호 조정수입";#N/A,#N/A,FALSE,"14(1)호 갑 주식";#N/A,#N/A,FALSE,"59호 해외특수";#N/A,#N/A,FALSE,"60호 갑 적정유보";#N/A,#N/A,FALSE,"60호 을 적정유보";#N/A,#N/A,FALSE,"요약 BS";#N/A,#N/A,FALSE,"요약 PL";#N/A,#N/A,FALSE,"요약원가";#N/A,#N/A,FALSE,"요약RE";#N/A,#N/A,FALSE,"요약RE"}</definedName>
    <definedName name="wrn.BL94TAXRETURN." localSheetId="18" hidden="1">{#N/A,#N/A,FALSE,"일반적사항";#N/A,#N/A,FALSE,"주요재무자료";#N/A,#N/A,FALSE,"10(2)호 소득공제";#N/A,#N/A,FALSE,"표지";#N/A,#N/A,FALSE,"총괄표";#N/A,#N/A,FALSE,"1호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PL";#N/A,#N/A,FALSE,"요약원가";#N/A,#N/A,FALSE,"요약RE";#N/A,#N/A,FALSE,"60호 을 적정유보";#N/A,#N/A,FALSE,"60호 갑 적정유보";#N/A,#N/A,FALSE,"표지";#N/A,#N/A,FALSE,"총괄표";#N/A,#N/A,FALSE,"1호 과표세액";#N/A,#N/A,FALSE,"1호 과표세액";#N/A,#N/A,FALSE,"1호 과표세액";#N/A,#N/A,FALSE,"1-2호 농어촌과표";#N/A,#N/A,FALSE,"2호 서식";#N/A,#N/A,FALSE,"2호부표 최저한세";#N/A,#N/A,FALSE,"3(1)호 공제감면";#N/A,#N/A,FALSE,"3(1) 부1 공제감면";#N/A,#N/A,FALSE,"3(1) 부2 공제감면";#N/A,#N/A,FALSE,"3(1) 부3 세액조정";#N/A,#N/A,FALSE,"3(1) 부4 공제감면";#N/A,#N/A,FALSE,"3호 임시투자공제";#N/A,#N/A,FALSE,"3(1)부7 기업합리";#N/A,#N/A,FALSE,"3(3)호(갑) 원천납부";#N/A,#N/A,FALSE,"5호 농어촌";#N/A,#N/A,FALSE,"6호 소득금액";#N/A,#N/A,FALSE,"6호 첨부(익)";#N/A,#N/A,FALSE,"6-1호 수입금액";#N/A,#N/A,FALSE,"6-1호 수입금액";#N/A,#N/A,FALSE,"6-3호 퇴충";#N/A,#N/A,FALSE,"6-3(3)호 단퇴";#N/A,#N/A,FALSE,"6-3(4)호 대손";#N/A,#N/A,FALSE,"6-4호 접대(갑)";#N/A,#N/A,FALSE,"6-4호 접대(을)";#N/A,#N/A,FALSE,"6-5호 외화(갑)";#N/A,#N/A,FALSE,"6-5호 외화(을)";#N/A,#N/A,FALSE,"6-6호(부표) 자본적지출";#N/A,#N/A,FALSE,"6-10호 재고자산";#N/A,#N/A,FALSE,"6-11호 세금과공과";#N/A,#N/A,FALSE,"6-12호 선급비용";#N/A,#N/A,FALSE,"9호 자본금(갑)";#N/A,#N/A,FALSE,"9호 자본금(을)";#N/A,#N/A,FALSE,"10(2)호 소득공제";#N/A,#N/A,FALSE,"10(3)호 부표";#N/A,#N/A,FALSE,"10(3)호 주요계정";#N/A,#N/A,FALSE,"10(4)호 조정수입";#N/A,#N/A,FALSE,"14(1)호 갑 주식";#N/A,#N/A,FALSE,"59호 해외특수";#N/A,#N/A,FALSE,"60호 갑 적정유보";#N/A,#N/A,FALSE,"60호 을 적정유보";#N/A,#N/A,FALSE,"요약 BS";#N/A,#N/A,FALSE,"요약 PL";#N/A,#N/A,FALSE,"요약원가";#N/A,#N/A,FALSE,"요약RE";#N/A,#N/A,FALSE,"요약RE"}</definedName>
    <definedName name="wrn.BL94TAXRETURN." hidden="1">{#N/A,#N/A,FALSE,"일반적사항";#N/A,#N/A,FALSE,"주요재무자료";#N/A,#N/A,FALSE,"10(2)호 소득공제";#N/A,#N/A,FALSE,"표지";#N/A,#N/A,FALSE,"총괄표";#N/A,#N/A,FALSE,"1호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PL";#N/A,#N/A,FALSE,"요약원가";#N/A,#N/A,FALSE,"요약RE";#N/A,#N/A,FALSE,"60호 을 적정유보";#N/A,#N/A,FALSE,"60호 갑 적정유보";#N/A,#N/A,FALSE,"표지";#N/A,#N/A,FALSE,"총괄표";#N/A,#N/A,FALSE,"1호 과표세액";#N/A,#N/A,FALSE,"1호 과표세액";#N/A,#N/A,FALSE,"1호 과표세액";#N/A,#N/A,FALSE,"1-2호 농어촌과표";#N/A,#N/A,FALSE,"2호 서식";#N/A,#N/A,FALSE,"2호부표 최저한세";#N/A,#N/A,FALSE,"3(1)호 공제감면";#N/A,#N/A,FALSE,"3(1) 부1 공제감면";#N/A,#N/A,FALSE,"3(1) 부2 공제감면";#N/A,#N/A,FALSE,"3(1) 부3 세액조정";#N/A,#N/A,FALSE,"3(1) 부4 공제감면";#N/A,#N/A,FALSE,"3호 임시투자공제";#N/A,#N/A,FALSE,"3(1)부7 기업합리";#N/A,#N/A,FALSE,"3(3)호(갑) 원천납부";#N/A,#N/A,FALSE,"5호 농어촌";#N/A,#N/A,FALSE,"6호 소득금액";#N/A,#N/A,FALSE,"6호 첨부(익)";#N/A,#N/A,FALSE,"6-1호 수입금액";#N/A,#N/A,FALSE,"6-1호 수입금액";#N/A,#N/A,FALSE,"6-3호 퇴충";#N/A,#N/A,FALSE,"6-3(3)호 단퇴";#N/A,#N/A,FALSE,"6-3(4)호 대손";#N/A,#N/A,FALSE,"6-4호 접대(갑)";#N/A,#N/A,FALSE,"6-4호 접대(을)";#N/A,#N/A,FALSE,"6-5호 외화(갑)";#N/A,#N/A,FALSE,"6-5호 외화(을)";#N/A,#N/A,FALSE,"6-6호(부표) 자본적지출";#N/A,#N/A,FALSE,"6-10호 재고자산";#N/A,#N/A,FALSE,"6-11호 세금과공과";#N/A,#N/A,FALSE,"6-12호 선급비용";#N/A,#N/A,FALSE,"9호 자본금(갑)";#N/A,#N/A,FALSE,"9호 자본금(을)";#N/A,#N/A,FALSE,"10(2)호 소득공제";#N/A,#N/A,FALSE,"10(3)호 부표";#N/A,#N/A,FALSE,"10(3)호 주요계정";#N/A,#N/A,FALSE,"10(4)호 조정수입";#N/A,#N/A,FALSE,"14(1)호 갑 주식";#N/A,#N/A,FALSE,"59호 해외특수";#N/A,#N/A,FALSE,"60호 갑 적정유보";#N/A,#N/A,FALSE,"60호 을 적정유보";#N/A,#N/A,FALSE,"요약 BS";#N/A,#N/A,FALSE,"요약 PL";#N/A,#N/A,FALSE,"요약원가";#N/A,#N/A,FALSE,"요약RE";#N/A,#N/A,FALSE,"요약RE"}</definedName>
    <definedName name="wrn.blabla." localSheetId="16" hidden="1">{"eingeklappt",#N/A,FALSE,"TOTAL SHARED";"ausgeklappt",#N/A,FALSE,"TOTAL SHARED"}</definedName>
    <definedName name="wrn.blabla." localSheetId="18" hidden="1">{"eingeklappt",#N/A,FALSE,"TOTAL SHARED";"ausgeklappt",#N/A,FALSE,"TOTAL SHARED"}</definedName>
    <definedName name="wrn.blabla." hidden="1">{"eingeklappt",#N/A,FALSE,"TOTAL SHARED";"ausgeklappt",#N/A,FALSE,"TOTAL SHARED"}</definedName>
    <definedName name="wrn.BONITO1." localSheetId="16" hidden="1">{#N/A,#N/A,FALSE,"Rtdos. Extraordinarios";#N/A,#N/A,FALSE,"Aportación Rtdos. I.Global";#N/A,#N/A,FALSE,"Participación en Beneficios";#N/A,#N/A,FALSE,"Rtdos. Puesta Equivalencia";#N/A,#N/A,FALSE,"Ingr. y Gtos. Empresas Grupo";#N/A,#N/A,FALSE,"Sociedades Apéndice";#N/A,#N/A,FALSE,"Fondo de Comercio"}</definedName>
    <definedName name="wrn.BONITO1." localSheetId="18" hidden="1">{#N/A,#N/A,FALSE,"Rtdos. Extraordinarios";#N/A,#N/A,FALSE,"Aportación Rtdos. I.Global";#N/A,#N/A,FALSE,"Participación en Beneficios";#N/A,#N/A,FALSE,"Rtdos. Puesta Equivalencia";#N/A,#N/A,FALSE,"Ingr. y Gtos. Empresas Grupo";#N/A,#N/A,FALSE,"Sociedades Apéndice";#N/A,#N/A,FALSE,"Fondo de Comercio"}</definedName>
    <definedName name="wrn.BONITO1." hidden="1">{#N/A,#N/A,FALSE,"Rtdos. Extraordinarios";#N/A,#N/A,FALSE,"Aportación Rtdos. I.Global";#N/A,#N/A,FALSE,"Participación en Beneficios";#N/A,#N/A,FALSE,"Rtdos. Puesta Equivalencia";#N/A,#N/A,FALSE,"Ingr. y Gtos. Empresas Grupo";#N/A,#N/A,FALSE,"Sociedades Apéndice";#N/A,#N/A,FALSE,"Fondo de Comercio"}</definedName>
    <definedName name="wrn.BONITO2." localSheetId="16" hidden="1">{#N/A,#N/A,FALSE,"Préstamos a Largo Plazo";#N/A,#N/A,FALSE,"Cuentas con Emp. del Grupo";#N/A,#N/A,FALSE,"Inmov. Material";#N/A,#N/A,FALSE,"Inv. Financieras Temporales";#N/A,#N/A,FALSE,"Movimiento de Reservas";#N/A,#N/A,FALSE,"Obligaciones";#N/A,#N/A,FALSE,"Socios Externos";#N/A,#N/A,FALSE,"Inmovilizado inmaterial";#N/A,#N/A,FALSE,"Fondos Própios"}</definedName>
    <definedName name="wrn.BONITO2." localSheetId="18" hidden="1">{#N/A,#N/A,FALSE,"Préstamos a Largo Plazo";#N/A,#N/A,FALSE,"Cuentas con Emp. del Grupo";#N/A,#N/A,FALSE,"Inmov. Material";#N/A,#N/A,FALSE,"Inv. Financieras Temporales";#N/A,#N/A,FALSE,"Movimiento de Reservas";#N/A,#N/A,FALSE,"Obligaciones";#N/A,#N/A,FALSE,"Socios Externos";#N/A,#N/A,FALSE,"Inmovilizado inmaterial";#N/A,#N/A,FALSE,"Fondos Própios"}</definedName>
    <definedName name="wrn.BONITO2." hidden="1">{#N/A,#N/A,FALSE,"Préstamos a Largo Plazo";#N/A,#N/A,FALSE,"Cuentas con Emp. del Grupo";#N/A,#N/A,FALSE,"Inmov. Material";#N/A,#N/A,FALSE,"Inv. Financieras Temporales";#N/A,#N/A,FALSE,"Movimiento de Reservas";#N/A,#N/A,FALSE,"Obligaciones";#N/A,#N/A,FALSE,"Socios Externos";#N/A,#N/A,FALSE,"Inmovilizado inmaterial";#N/A,#N/A,FALSE,"Fondos Própios"}</definedName>
    <definedName name="wrn.book." localSheetId="16" hidden="1">{#N/A,#N/A,FALSE,"PRESENT";#N/A,#N/A,FALSE,"INDICE";#N/A,#N/A,FALSE,"DIV_CONS";#N/A,#N/A,FALSE,"DIV_GRUP";#N/A,#N/A,FALSE,"DIV_BIM";#N/A,#N/A,FALSE,"DIV_UMPL";#N/A,#N/A,FALSE,"DIV_BDBAS";#N/A,#N/A,FALSE,"B_SRL";#N/A,#N/A,FALSE,"MQ_SRL"}</definedName>
    <definedName name="wrn.book." localSheetId="18" hidden="1">{#N/A,#N/A,FALSE,"PRESENT";#N/A,#N/A,FALSE,"INDICE";#N/A,#N/A,FALSE,"DIV_CONS";#N/A,#N/A,FALSE,"DIV_GRUP";#N/A,#N/A,FALSE,"DIV_BIM";#N/A,#N/A,FALSE,"DIV_UMPL";#N/A,#N/A,FALSE,"DIV_BDBAS";#N/A,#N/A,FALSE,"B_SRL";#N/A,#N/A,FALSE,"MQ_SRL"}</definedName>
    <definedName name="wrn.book." hidden="1">{#N/A,#N/A,FALSE,"PRESENT";#N/A,#N/A,FALSE,"INDICE";#N/A,#N/A,FALSE,"DIV_CONS";#N/A,#N/A,FALSE,"DIV_GRUP";#N/A,#N/A,FALSE,"DIV_BIM";#N/A,#N/A,FALSE,"DIV_UMPL";#N/A,#N/A,FALSE,"DIV_BDBAS";#N/A,#N/A,FALSE,"B_SRL";#N/A,#N/A,FALSE,"MQ_SRL"}</definedName>
    <definedName name="wrn.bookinterno." localSheetId="16" hidden="1">{#N/A,#N/A,FALSE,"PRESENT";#N/A,#N/A,FALSE,"INDICE";#N/A,#N/A,FALSE,"DIV_CONS";#N/A,#N/A,FALSE,"DIV_GRUP";#N/A,#N/A,FALSE,"DIV_BIM";#N/A,#N/A,FALSE,"DIV_UMPL";#N/A,#N/A,FALSE,"DIV_BDBAS"}</definedName>
    <definedName name="wrn.bookinterno." localSheetId="18" hidden="1">{#N/A,#N/A,FALSE,"PRESENT";#N/A,#N/A,FALSE,"INDICE";#N/A,#N/A,FALSE,"DIV_CONS";#N/A,#N/A,FALSE,"DIV_GRUP";#N/A,#N/A,FALSE,"DIV_BIM";#N/A,#N/A,FALSE,"DIV_UMPL";#N/A,#N/A,FALSE,"DIV_BDBAS"}</definedName>
    <definedName name="wrn.bookinterno." hidden="1">{#N/A,#N/A,FALSE,"PRESENT";#N/A,#N/A,FALSE,"INDICE";#N/A,#N/A,FALSE,"DIV_CONS";#N/A,#N/A,FALSE,"DIV_GRUP";#N/A,#N/A,FALSE,"DIV_BIM";#N/A,#N/A,FALSE,"DIV_UMPL";#N/A,#N/A,FALSE,"DIV_BDBAS"}</definedName>
    <definedName name="wrn.BRIDGE._.REPORTS." localSheetId="16" hidden="1">{"ENLARGED",#N/A,FALSE,"Bridge";"CALCULATIONS",#N/A,FALSE,"Bridge"}</definedName>
    <definedName name="wrn.BRIDGE._.REPORTS." localSheetId="18" hidden="1">{"ENLARGED",#N/A,FALSE,"Bridge";"CALCULATIONS",#N/A,FALSE,"Bridge"}</definedName>
    <definedName name="wrn.BRIDGE._.REPORTS." hidden="1">{"ENLARGED",#N/A,FALSE,"Bridge";"CALCULATIONS",#N/A,FALSE,"Bridge"}</definedName>
    <definedName name="wrn.bs_print." localSheetId="16"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bs_print." localSheetId="18"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bs_print."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BSCOMIT." localSheetId="16" hidden="1">{#N/A,#N/A,FALSE,"bs_cons";#N/A,#N/A,FALSE,"bs_grup";#N/A,#N/A,FALSE,"bs_umpl";#N/A,#N/A,FALSE,"bs_bim";#N/A,#N/A,FALSE,"bs_bdb";#N/A,#N/A,FALSE,"bs_mq32";#N/A,#N/A,FALSE,"bs_bsrl"}</definedName>
    <definedName name="wrn.BSCOMIT." localSheetId="18" hidden="1">{#N/A,#N/A,FALSE,"bs_cons";#N/A,#N/A,FALSE,"bs_grup";#N/A,#N/A,FALSE,"bs_umpl";#N/A,#N/A,FALSE,"bs_bim";#N/A,#N/A,FALSE,"bs_bdb";#N/A,#N/A,FALSE,"bs_mq32";#N/A,#N/A,FALSE,"bs_bsrl"}</definedName>
    <definedName name="wrn.BSCOMIT." hidden="1">{#N/A,#N/A,FALSE,"bs_cons";#N/A,#N/A,FALSE,"bs_grup";#N/A,#N/A,FALSE,"bs_umpl";#N/A,#N/A,FALSE,"bs_bim";#N/A,#N/A,FALSE,"bs_bdb";#N/A,#N/A,FALSE,"bs_mq32";#N/A,#N/A,FALSE,"bs_bsrl"}</definedName>
    <definedName name="wrn.bsprint." localSheetId="16" hidden="1">{#N/A,#N/A,FALSE,"03070001";#N/A,#N/A,FALSE,"03070002";#N/A,#N/A,FALSE,"03090003";#N/A,#N/A,FALSE,"23190001";#N/A,#N/A,FALSE,"24470001"}</definedName>
    <definedName name="wrn.bsprint." localSheetId="18" hidden="1">{#N/A,#N/A,FALSE,"03070001";#N/A,#N/A,FALSE,"03070002";#N/A,#N/A,FALSE,"03090003";#N/A,#N/A,FALSE,"23190001";#N/A,#N/A,FALSE,"24470001"}</definedName>
    <definedName name="wrn.bsprint." hidden="1">{#N/A,#N/A,FALSE,"03070001";#N/A,#N/A,FALSE,"03070002";#N/A,#N/A,FALSE,"03090003";#N/A,#N/A,FALSE,"23190001";#N/A,#N/A,FALSE,"24470001"}</definedName>
    <definedName name="wrn.budget." localSheetId="16" hidden="1">{#N/A,#N/A,FALSE,"P&amp;LVIETNAM";#N/A,#N/A,FALSE,"P&amp;L summary";#N/A,#N/A,FALSE,"Treasury";#N/A,#N/A,FALSE,"CB";#N/A,#N/A,FALSE,"CEO ";#N/A,#N/A,FALSE,"IBG";#N/A,#N/A,FALSE,"FIN";#N/A,#N/A,FALSE,"BS97"}</definedName>
    <definedName name="wrn.budget." localSheetId="18" hidden="1">{#N/A,#N/A,FALSE,"P&amp;LVIETNAM";#N/A,#N/A,FALSE,"P&amp;L summary";#N/A,#N/A,FALSE,"Treasury";#N/A,#N/A,FALSE,"CB";#N/A,#N/A,FALSE,"CEO ";#N/A,#N/A,FALSE,"IBG";#N/A,#N/A,FALSE,"FIN";#N/A,#N/A,FALSE,"BS97"}</definedName>
    <definedName name="wrn.budget." hidden="1">{#N/A,#N/A,FALSE,"P&amp;LVIETNAM";#N/A,#N/A,FALSE,"P&amp;L summary";#N/A,#N/A,FALSE,"Treasury";#N/A,#N/A,FALSE,"CB";#N/A,#N/A,FALSE,"CEO ";#N/A,#N/A,FALSE,"IBG";#N/A,#N/A,FALSE,"FIN";#N/A,#N/A,FALSE,"BS97"}</definedName>
    <definedName name="wrn.Budget98." localSheetId="16" hidden="1">{#N/A,#N/A,FALSE,"contents";#N/A,#N/A,FALSE,"general";#N/A,#N/A,FALSE,"auswertung";#N/A,#N/A,FALSE,"roic_free_cf";#N/A,#N/A,FALSE,"order_intake_own_europe";#N/A,#N/A,FALSE,"order_intake_europe";#N/A,#N/A,FALSE,"sales_own_europe";#N/A,#N/A,FALSE,"order_intake_oversea";#N/A,#N/A,FALSE,"sales_own_oversea";#N/A,#N/A,FALSE,"financial_status";#N/A,#N/A,FALSE,"Investments";#N/A,#N/A,FALSE,"objektives";#N/A,#N/A,FALSE,"cash_flow_budget";#N/A,#N/A,FALSE,"profit-statement"}</definedName>
    <definedName name="wrn.Budget98." localSheetId="18" hidden="1">{#N/A,#N/A,FALSE,"contents";#N/A,#N/A,FALSE,"general";#N/A,#N/A,FALSE,"auswertung";#N/A,#N/A,FALSE,"roic_free_cf";#N/A,#N/A,FALSE,"order_intake_own_europe";#N/A,#N/A,FALSE,"order_intake_europe";#N/A,#N/A,FALSE,"sales_own_europe";#N/A,#N/A,FALSE,"order_intake_oversea";#N/A,#N/A,FALSE,"sales_own_oversea";#N/A,#N/A,FALSE,"financial_status";#N/A,#N/A,FALSE,"Investments";#N/A,#N/A,FALSE,"objektives";#N/A,#N/A,FALSE,"cash_flow_budget";#N/A,#N/A,FALSE,"profit-statement"}</definedName>
    <definedName name="wrn.Budget98." hidden="1">{#N/A,#N/A,FALSE,"contents";#N/A,#N/A,FALSE,"general";#N/A,#N/A,FALSE,"auswertung";#N/A,#N/A,FALSE,"roic_free_cf";#N/A,#N/A,FALSE,"order_intake_own_europe";#N/A,#N/A,FALSE,"order_intake_europe";#N/A,#N/A,FALSE,"sales_own_europe";#N/A,#N/A,FALSE,"order_intake_oversea";#N/A,#N/A,FALSE,"sales_own_oversea";#N/A,#N/A,FALSE,"financial_status";#N/A,#N/A,FALSE,"Investments";#N/A,#N/A,FALSE,"objektives";#N/A,#N/A,FALSE,"cash_flow_budget";#N/A,#N/A,FALSE,"profit-statement"}</definedName>
    <definedName name="wrn.Buildups." localSheetId="16" hidden="1">{"ACQ",#N/A,FALSE,"ACQUISITIONS";"ACQF",#N/A,FALSE,"ACQUISITIONS";"PF",#N/A,FALSE,"PROYECTOVILA";"PV",#N/A,FALSE,"PROYECTOVILA";"Fee Dev",#N/A,FALSE,"DEVELOPMENT GROWTH";"gd",#N/A,FALSE,"DEVELOPMENT GROWTH"}</definedName>
    <definedName name="wrn.Buildups." localSheetId="18" hidden="1">{"ACQ",#N/A,FALSE,"ACQUISITIONS";"ACQF",#N/A,FALSE,"ACQUISITIONS";"PF",#N/A,FALSE,"PROYECTOVILA";"PV",#N/A,FALSE,"PROYECTOVILA";"Fee Dev",#N/A,FALSE,"DEVELOPMENT GROWTH";"gd",#N/A,FALSE,"DEVELOPMENT GROWTH"}</definedName>
    <definedName name="wrn.Buildups." hidden="1">{"ACQ",#N/A,FALSE,"ACQUISITIONS";"ACQF",#N/A,FALSE,"ACQUISITIONS";"PF",#N/A,FALSE,"PROYECTOVILA";"PV",#N/A,FALSE,"PROYECTOVILA";"Fee Dev",#N/A,FALSE,"DEVELOPMENT GROWTH";"gd",#N/A,FALSE,"DEVELOPMENT GROWTH"}</definedName>
    <definedName name="wrn.buildups.1" localSheetId="16" hidden="1">{"ACQ",#N/A,FALSE,"ACQUISITIONS";"ACQF",#N/A,FALSE,"ACQUISITIONS";"PF",#N/A,FALSE,"PROYECTOVILA";"PV",#N/A,FALSE,"PROYECTOVILA";"Fee Dev",#N/A,FALSE,"DEVELOPMENT GROWTH";"gd",#N/A,FALSE,"DEVELOPMENT GROWTH"}</definedName>
    <definedName name="wrn.buildups.1" localSheetId="18" hidden="1">{"ACQ",#N/A,FALSE,"ACQUISITIONS";"ACQF",#N/A,FALSE,"ACQUISITIONS";"PF",#N/A,FALSE,"PROYECTOVILA";"PV",#N/A,FALSE,"PROYECTOVILA";"Fee Dev",#N/A,FALSE,"DEVELOPMENT GROWTH";"gd",#N/A,FALSE,"DEVELOPMENT GROWTH"}</definedName>
    <definedName name="wrn.buildups.1" hidden="1">{"ACQ",#N/A,FALSE,"ACQUISITIONS";"ACQF",#N/A,FALSE,"ACQUISITIONS";"PF",#N/A,FALSE,"PROYECTOVILA";"PV",#N/A,FALSE,"PROYECTOVILA";"Fee Dev",#N/A,FALSE,"DEVELOPMENT GROWTH";"gd",#N/A,FALSE,"DEVELOPMENT GROWTH"}</definedName>
    <definedName name="wrn.Business._.Results." localSheetId="16" hidden="1">{#N/A,#N/A,TRUE,"CVR";#N/A,#N/A,TRUE,"T OF C";#N/A,#N/A,TRUE,"FH";#N/A,#N/A,TRUE,"EP";#N/A,#N/A,TRUE,"E TO S";#N/A,#N/A,TRUE,"MA";#N/A,#N/A,TRUE,"Total Sales";#N/A,#N/A,TRUE,"TEN";#N/A,#N/A,TRUE,"CN"}</definedName>
    <definedName name="wrn.Business._.Results." localSheetId="18" hidden="1">{#N/A,#N/A,TRUE,"CVR";#N/A,#N/A,TRUE,"T OF C";#N/A,#N/A,TRUE,"FH";#N/A,#N/A,TRUE,"EP";#N/A,#N/A,TRUE,"E TO S";#N/A,#N/A,TRUE,"MA";#N/A,#N/A,TRUE,"Total Sales";#N/A,#N/A,TRUE,"TEN";#N/A,#N/A,TRUE,"CN"}</definedName>
    <definedName name="wrn.Business._.Results." hidden="1">{#N/A,#N/A,TRUE,"CVR";#N/A,#N/A,TRUE,"T OF C";#N/A,#N/A,TRUE,"FH";#N/A,#N/A,TRUE,"EP";#N/A,#N/A,TRUE,"E TO S";#N/A,#N/A,TRUE,"MA";#N/A,#N/A,TRUE,"Total Sales";#N/A,#N/A,TRUE,"TEN";#N/A,#N/A,TRUE,"CN"}</definedName>
    <definedName name="wrn.CADMIN." localSheetId="16" hidden="1">{"CTOTADMIN",#N/A,FALSE,"ADMIN";"CADMIN1",#N/A,FALSE,"ADMIN";"CADMIN2",#N/A,FALSE,"ADMIN";"CADMIN3",#N/A,FALSE,"ADMIN";"CADMIN4",#N/A,FALSE,"ADMIN";"CADMIN5",#N/A,FALSE,"ADMIN"}</definedName>
    <definedName name="wrn.CADMIN." localSheetId="18" hidden="1">{"CTOTADMIN",#N/A,FALSE,"ADMIN";"CADMIN1",#N/A,FALSE,"ADMIN";"CADMIN2",#N/A,FALSE,"ADMIN";"CADMIN3",#N/A,FALSE,"ADMIN";"CADMIN4",#N/A,FALSE,"ADMIN";"CADMIN5",#N/A,FALSE,"ADMIN"}</definedName>
    <definedName name="wrn.CADMIN." hidden="1">{"CTOTADMIN",#N/A,FALSE,"ADMIN";"CADMIN1",#N/A,FALSE,"ADMIN";"CADMIN2",#N/A,FALSE,"ADMIN";"CADMIN3",#N/A,FALSE,"ADMIN";"CADMIN4",#N/A,FALSE,"ADMIN";"CADMIN5",#N/A,FALSE,"ADMIN"}</definedName>
    <definedName name="wrn.caratula_completa." localSheetId="16" hidden="1">{"bce_clasif_acum",#N/A,FALSE,"bce_clasif_acum";"bce_clasif_compar",#N/A,FALSE,"bce_clasif_compar";"est_resul",#N/A,FALSE,"est_resul";"est_resul_compar",#N/A,FALSE,"est_resul_compar";"est_resul_compar_act",#N/A,FALSE,"est_resul_compar";"dedicado",#N/A,FALSE,"est_resul"}</definedName>
    <definedName name="wrn.caratula_completa." localSheetId="18" hidden="1">{"bce_clasif_acum",#N/A,FALSE,"bce_clasif_acum";"bce_clasif_compar",#N/A,FALSE,"bce_clasif_compar";"est_resul",#N/A,FALSE,"est_resul";"est_resul_compar",#N/A,FALSE,"est_resul_compar";"est_resul_compar_act",#N/A,FALSE,"est_resul_compar";"dedicado",#N/A,FALSE,"est_resul"}</definedName>
    <definedName name="wrn.caratula_completa." hidden="1">{"bce_clasif_acum",#N/A,FALSE,"bce_clasif_acum";"bce_clasif_compar",#N/A,FALSE,"bce_clasif_compar";"est_resul",#N/A,FALSE,"est_resul";"est_resul_compar",#N/A,FALSE,"est_resul_compar";"est_resul_compar_act",#N/A,FALSE,"est_resul_compar";"dedicado",#N/A,FALSE,"est_resul"}</definedName>
    <definedName name="wrn.Cash._.Flow._.Report." localSheetId="16" hidden="1">{#N/A,#N/A,FALSE,"Total_LAAM_w_Acct_Changes";#N/A,#N/A,FALSE,"Compare CY";#N/A,#N/A,FALSE,"Argentina";#N/A,#N/A,FALSE,"Brazil";#N/A,#N/A,FALSE,"Uruguay";#N/A,#N/A,FALSE,"Plan_Chevrolet";#N/A,#N/A,FALSE,"Chile";#N/A,#N/A,FALSE,"Colombia";#N/A,#N/A,FALSE,"Venezuela";#N/A,#N/A,FALSE,"Peru";#N/A,#N/A,FALSE,"OBB";#N/A,#N/A,FALSE,"Ecuador";#N/A,#N/A,FALSE,"Chevy_Plan";#N/A,#N/A,FALSE,"Kenya";#N/A,#N/A,FALSE,"IPC";#N/A,#N/A,FALSE,"MEDC"}</definedName>
    <definedName name="wrn.Cash._.Flow._.Report." localSheetId="18" hidden="1">{#N/A,#N/A,FALSE,"Total_LAAM_w_Acct_Changes";#N/A,#N/A,FALSE,"Compare CY";#N/A,#N/A,FALSE,"Argentina";#N/A,#N/A,FALSE,"Brazil";#N/A,#N/A,FALSE,"Uruguay";#N/A,#N/A,FALSE,"Plan_Chevrolet";#N/A,#N/A,FALSE,"Chile";#N/A,#N/A,FALSE,"Colombia";#N/A,#N/A,FALSE,"Venezuela";#N/A,#N/A,FALSE,"Peru";#N/A,#N/A,FALSE,"OBB";#N/A,#N/A,FALSE,"Ecuador";#N/A,#N/A,FALSE,"Chevy_Plan";#N/A,#N/A,FALSE,"Kenya";#N/A,#N/A,FALSE,"IPC";#N/A,#N/A,FALSE,"MEDC"}</definedName>
    <definedName name="wrn.Cash._.Flow._.Report." hidden="1">{#N/A,#N/A,FALSE,"Total_LAAM_w_Acct_Changes";#N/A,#N/A,FALSE,"Compare CY";#N/A,#N/A,FALSE,"Argentina";#N/A,#N/A,FALSE,"Brazil";#N/A,#N/A,FALSE,"Uruguay";#N/A,#N/A,FALSE,"Plan_Chevrolet";#N/A,#N/A,FALSE,"Chile";#N/A,#N/A,FALSE,"Colombia";#N/A,#N/A,FALSE,"Venezuela";#N/A,#N/A,FALSE,"Peru";#N/A,#N/A,FALSE,"OBB";#N/A,#N/A,FALSE,"Ecuador";#N/A,#N/A,FALSE,"Chevy_Plan";#N/A,#N/A,FALSE,"Kenya";#N/A,#N/A,FALSE,"IPC";#N/A,#N/A,FALSE,"MEDC"}</definedName>
    <definedName name="wrn.caso._.1." localSheetId="16" hidden="1">{#N/A,#N/A,FALSE,"ICI Chile";#N/A,#N/A,FALSE,"ICI Expl"}</definedName>
    <definedName name="wrn.caso._.1." localSheetId="18" hidden="1">{#N/A,#N/A,FALSE,"ICI Chile";#N/A,#N/A,FALSE,"ICI Expl"}</definedName>
    <definedName name="wrn.caso._.1." hidden="1">{#N/A,#N/A,FALSE,"ICI Chile";#N/A,#N/A,FALSE,"ICI Expl"}</definedName>
    <definedName name="wrn.CASO._.BASE." localSheetId="16" hidden="1">{"SCENARIOS",#N/A,FALSE,"Resumen de escenario";"INFORHIPOT",#N/A,FALSE,"hipotesis";"INFORA8",#N/A,FALSE,"A-8";"INFORSS",#N/A,FALSE,"SSUR";"SCENARIOS",#N/A,FALSE,"consolidado"}</definedName>
    <definedName name="wrn.CASO._.BASE." localSheetId="18" hidden="1">{"SCENARIOS",#N/A,FALSE,"Resumen de escenario";"INFORHIPOT",#N/A,FALSE,"hipotesis";"INFORA8",#N/A,FALSE,"A-8";"INFORSS",#N/A,FALSE,"SSUR";"SCENARIOS",#N/A,FALSE,"consolidado"}</definedName>
    <definedName name="wrn.CASO._.BASE." hidden="1">{"SCENARIOS",#N/A,FALSE,"Resumen de escenario";"INFORHIPOT",#N/A,FALSE,"hipotesis";"INFORA8",#N/A,FALSE,"A-8";"INFORSS",#N/A,FALSE,"SSUR";"SCENARIOS",#N/A,FALSE,"consolidado"}</definedName>
    <definedName name="wrn.cd." localSheetId="16" hidden="1">{#N/A,#N/A,FALSE,"S";#N/A,#N/A,FALSE,"A1";#N/A,#N/A,FALSE,"A4";#N/A,#N/A,FALSE,"B";#N/A,#N/A,FALSE,"C";#N/A,#N/A,FALSE,"D";#N/A,#N/A,FALSE,"variables"}</definedName>
    <definedName name="wrn.cd." localSheetId="18" hidden="1">{#N/A,#N/A,FALSE,"S";#N/A,#N/A,FALSE,"A1";#N/A,#N/A,FALSE,"A4";#N/A,#N/A,FALSE,"B";#N/A,#N/A,FALSE,"C";#N/A,#N/A,FALSE,"D";#N/A,#N/A,FALSE,"variables"}</definedName>
    <definedName name="wrn.cd." hidden="1">{#N/A,#N/A,FALSE,"S";#N/A,#N/A,FALSE,"A1";#N/A,#N/A,FALSE,"A4";#N/A,#N/A,FALSE,"B";#N/A,#N/A,FALSE,"C";#N/A,#N/A,FALSE,"D";#N/A,#N/A,FALSE,"variables"}</definedName>
    <definedName name="wrn.cdc." localSheetId="16" hidden="1">{#N/A,#N/A,FALSE,"S";#N/A,#N/A,FALSE,"A1";#N/A,#N/A,FALSE,"A4";#N/A,#N/A,FALSE,"B";#N/A,#N/A,FALSE,"C";#N/A,#N/A,FALSE,"D";#N/A,#N/A,FALSE,"variables"}</definedName>
    <definedName name="wrn.cdc." localSheetId="18" hidden="1">{#N/A,#N/A,FALSE,"S";#N/A,#N/A,FALSE,"A1";#N/A,#N/A,FALSE,"A4";#N/A,#N/A,FALSE,"B";#N/A,#N/A,FALSE,"C";#N/A,#N/A,FALSE,"D";#N/A,#N/A,FALSE,"variables"}</definedName>
    <definedName name="wrn.cdc." hidden="1">{#N/A,#N/A,FALSE,"S";#N/A,#N/A,FALSE,"A1";#N/A,#N/A,FALSE,"A4";#N/A,#N/A,FALSE,"B";#N/A,#N/A,FALSE,"C";#N/A,#N/A,FALSE,"D";#N/A,#N/A,FALSE,"variables"}</definedName>
    <definedName name="wrn.CDEPN." localSheetId="16" hidden="1">{"CDEPN",#N/A,FALSE,"G&amp;A"}</definedName>
    <definedName name="wrn.CDEPN." localSheetId="18" hidden="1">{"CDEPN",#N/A,FALSE,"G&amp;A"}</definedName>
    <definedName name="wrn.CDEPN." hidden="1">{"CDEPN",#N/A,FALSE,"G&amp;A"}</definedName>
    <definedName name="wrn.CDEV." localSheetId="16" hidden="1">{"cdev",#N/A,FALSE,"A"}</definedName>
    <definedName name="wrn.CDEV." localSheetId="18" hidden="1">{"cdev",#N/A,FALSE,"A"}</definedName>
    <definedName name="wrn.CDEV." hidden="1">{"cdev",#N/A,FALSE,"A"}</definedName>
    <definedName name="wrn.CDN." localSheetId="16" hidden="1">{"CP_L",#N/A,TRUE,"G&amp;A";"CDEPN",#N/A,TRUE,"G&amp;A";"COTHER",#N/A,TRUE,"G&amp;A";"CTOTADMIN",#N/A,TRUE,"ADMIN";"CADMIN1",#N/A,TRUE,"ADMIN";"CADMIN2",#N/A,TRUE,"ADMIN";"CADMIN3",#N/A,TRUE,"ADMIN";"CADMIN4",#N/A,TRUE,"ADMIN";"CADMIN5",#N/A,TRUE,"ADMIN";"CTOTPREM",#N/A,TRUE,"PREM";"CPREM1",#N/A,TRUE,"PREM";"CPREM2",#N/A,TRUE,"PREM";"CPREM3",#N/A,TRUE,"PREM";"CPREM4",#N/A,TRUE,"PREM";"CPREM5",#N/A,TRUE,"PREM";"CPREM6",#N/A,TRUE,"PREM";"CPREM7",#N/A,TRUE,"PREM";"CPREM8",#N/A,TRUE,"PREM";"CPREM9",#N/A,TRUE,"PREM";"CPREM10",#N/A,TRUE,"PREM"}</definedName>
    <definedName name="wrn.CDN." localSheetId="18" hidden="1">{"CP_L",#N/A,TRUE,"G&amp;A";"CDEPN",#N/A,TRUE,"G&amp;A";"COTHER",#N/A,TRUE,"G&amp;A";"CTOTADMIN",#N/A,TRUE,"ADMIN";"CADMIN1",#N/A,TRUE,"ADMIN";"CADMIN2",#N/A,TRUE,"ADMIN";"CADMIN3",#N/A,TRUE,"ADMIN";"CADMIN4",#N/A,TRUE,"ADMIN";"CADMIN5",#N/A,TRUE,"ADMIN";"CTOTPREM",#N/A,TRUE,"PREM";"CPREM1",#N/A,TRUE,"PREM";"CPREM2",#N/A,TRUE,"PREM";"CPREM3",#N/A,TRUE,"PREM";"CPREM4",#N/A,TRUE,"PREM";"CPREM5",#N/A,TRUE,"PREM";"CPREM6",#N/A,TRUE,"PREM";"CPREM7",#N/A,TRUE,"PREM";"CPREM8",#N/A,TRUE,"PREM";"CPREM9",#N/A,TRUE,"PREM";"CPREM10",#N/A,TRUE,"PREM"}</definedName>
    <definedName name="wrn.CDN." hidden="1">{"CP_L",#N/A,TRUE,"G&amp;A";"CDEPN",#N/A,TRUE,"G&amp;A";"COTHER",#N/A,TRUE,"G&amp;A";"CTOTADMIN",#N/A,TRUE,"ADMIN";"CADMIN1",#N/A,TRUE,"ADMIN";"CADMIN2",#N/A,TRUE,"ADMIN";"CADMIN3",#N/A,TRUE,"ADMIN";"CADMIN4",#N/A,TRUE,"ADMIN";"CADMIN5",#N/A,TRUE,"ADMIN";"CTOTPREM",#N/A,TRUE,"PREM";"CPREM1",#N/A,TRUE,"PREM";"CPREM2",#N/A,TRUE,"PREM";"CPREM3",#N/A,TRUE,"PREM";"CPREM4",#N/A,TRUE,"PREM";"CPREM5",#N/A,TRUE,"PREM";"CPREM6",#N/A,TRUE,"PREM";"CPREM7",#N/A,TRUE,"PREM";"CPREM8",#N/A,TRUE,"PREM";"CPREM9",#N/A,TRUE,"PREM";"CPREM10",#N/A,TRUE,"PREM"}</definedName>
    <definedName name="wrn.certificados." localSheetId="16" hidden="1">{#N/A,#N/A,FALSE,"DERSA";#N/A,#N/A,FALSE,"QUILICURA";#N/A,#N/A,FALSE,"AUSTRAL";#N/A,#N/A,FALSE,"INPESCA";#N/A,#N/A,FALSE,"INTEL";#N/A,#N/A,FALSE,"INTECO"}</definedName>
    <definedName name="wrn.certificados." localSheetId="18" hidden="1">{#N/A,#N/A,FALSE,"DERSA";#N/A,#N/A,FALSE,"QUILICURA";#N/A,#N/A,FALSE,"AUSTRAL";#N/A,#N/A,FALSE,"INPESCA";#N/A,#N/A,FALSE,"INTEL";#N/A,#N/A,FALSE,"INTECO"}</definedName>
    <definedName name="wrn.certificados." hidden="1">{#N/A,#N/A,FALSE,"DERSA";#N/A,#N/A,FALSE,"QUILICURA";#N/A,#N/A,FALSE,"AUSTRAL";#N/A,#N/A,FALSE,"INPESCA";#N/A,#N/A,FALSE,"INTEL";#N/A,#N/A,FALSE,"INTECO"}</definedName>
    <definedName name="wrn.CHART." localSheetId="16" hidden="1">{"CHART",#N/A,FALSE,"Arch Communications"}</definedName>
    <definedName name="wrn.CHART." localSheetId="18" hidden="1">{"CHART",#N/A,FALSE,"Arch Communications"}</definedName>
    <definedName name="wrn.CHART." hidden="1">{"CHART",#N/A,FALSE,"Arch Communications"}</definedName>
    <definedName name="wrn.CHILE." localSheetId="16" hidden="1">{"PAGE A",#N/A,FALSE,"TERM SHEET";"PAGE B",#N/A,FALSE,"TERM SHEET";"PAGE C",#N/A,FALSE,"TERM SHEET";"RETURN A",#N/A,FALSE,"IRR";"RETURN B",#N/A,FALSE,"IRR";"FTC A",#N/A,FALSE,"IRR";"FTC B",#N/A,FALSE,"IRR";"PAGE 1",#N/A,FALSE,"PRO FIN";"PAGE 2A",#N/A,FALSE,"CONS";"PAGE 2B",#N/A,FALSE,"CONS";"PAGE 2C",#N/A,FALSE,"CONS";"PAGE 2D",#N/A,FALSE,"CONS";"PAGE 2E",#N/A,FALSE,"CONS";"PAGE 2F",#N/A,FALSE,"CONS";"PAGE 2G",#N/A,FALSE,"CONS";"PAGE 2H",#N/A,FALSE,"CONS";"PAGE 3A",#N/A,FALSE,"CONS FIN";"PAGE 3B",#N/A,FALSE,"CONS FIN";"PAGE 3C",#N/A,FALSE,"CONS FIN";"PAGE 3D",#N/A,FALSE,"CONS FIN";"PAGE 4A",#N/A,FALSE,"DEBT";"PAGE 4B",#N/A,FALSE,"DEBT";"PAGE 5",#N/A,FALSE,"INCOME";"PAGE 6",#N/A,FALSE,"BALANCE";"PAGE 6",#N/A,FALSE,"C-F";"PAGE 7",#N/A,FALSE,"C-F";"PAGE 8A",#N/A,FALSE,"H&amp;F";"PAGE 8B",#N/A,FALSE,"H&amp;F";"PAGE 9",#N/A,FALSE,"SPOT";"PAGE 10",#N/A,FALSE,"O&amp;M Cost";"PAGE 12",#N/A,FALSE,"ASSP";"PAGE 13",#N/A,FALSE,"STM DEP";"PAGE 14",#N/A,FALSE,"SIM DEP";"PAGE 15",#N/A,FALSE,"VAT"}</definedName>
    <definedName name="wrn.CHILE." localSheetId="18" hidden="1">{"PAGE A",#N/A,FALSE,"TERM SHEET";"PAGE B",#N/A,FALSE,"TERM SHEET";"PAGE C",#N/A,FALSE,"TERM SHEET";"RETURN A",#N/A,FALSE,"IRR";"RETURN B",#N/A,FALSE,"IRR";"FTC A",#N/A,FALSE,"IRR";"FTC B",#N/A,FALSE,"IRR";"PAGE 1",#N/A,FALSE,"PRO FIN";"PAGE 2A",#N/A,FALSE,"CONS";"PAGE 2B",#N/A,FALSE,"CONS";"PAGE 2C",#N/A,FALSE,"CONS";"PAGE 2D",#N/A,FALSE,"CONS";"PAGE 2E",#N/A,FALSE,"CONS";"PAGE 2F",#N/A,FALSE,"CONS";"PAGE 2G",#N/A,FALSE,"CONS";"PAGE 2H",#N/A,FALSE,"CONS";"PAGE 3A",#N/A,FALSE,"CONS FIN";"PAGE 3B",#N/A,FALSE,"CONS FIN";"PAGE 3C",#N/A,FALSE,"CONS FIN";"PAGE 3D",#N/A,FALSE,"CONS FIN";"PAGE 4A",#N/A,FALSE,"DEBT";"PAGE 4B",#N/A,FALSE,"DEBT";"PAGE 5",#N/A,FALSE,"INCOME";"PAGE 6",#N/A,FALSE,"BALANCE";"PAGE 6",#N/A,FALSE,"C-F";"PAGE 7",#N/A,FALSE,"C-F";"PAGE 8A",#N/A,FALSE,"H&amp;F";"PAGE 8B",#N/A,FALSE,"H&amp;F";"PAGE 9",#N/A,FALSE,"SPOT";"PAGE 10",#N/A,FALSE,"O&amp;M Cost";"PAGE 12",#N/A,FALSE,"ASSP";"PAGE 13",#N/A,FALSE,"STM DEP";"PAGE 14",#N/A,FALSE,"SIM DEP";"PAGE 15",#N/A,FALSE,"VAT"}</definedName>
    <definedName name="wrn.CHILE." hidden="1">{"PAGE A",#N/A,FALSE,"TERM SHEET";"PAGE B",#N/A,FALSE,"TERM SHEET";"PAGE C",#N/A,FALSE,"TERM SHEET";"RETURN A",#N/A,FALSE,"IRR";"RETURN B",#N/A,FALSE,"IRR";"FTC A",#N/A,FALSE,"IRR";"FTC B",#N/A,FALSE,"IRR";"PAGE 1",#N/A,FALSE,"PRO FIN";"PAGE 2A",#N/A,FALSE,"CONS";"PAGE 2B",#N/A,FALSE,"CONS";"PAGE 2C",#N/A,FALSE,"CONS";"PAGE 2D",#N/A,FALSE,"CONS";"PAGE 2E",#N/A,FALSE,"CONS";"PAGE 2F",#N/A,FALSE,"CONS";"PAGE 2G",#N/A,FALSE,"CONS";"PAGE 2H",#N/A,FALSE,"CONS";"PAGE 3A",#N/A,FALSE,"CONS FIN";"PAGE 3B",#N/A,FALSE,"CONS FIN";"PAGE 3C",#N/A,FALSE,"CONS FIN";"PAGE 3D",#N/A,FALSE,"CONS FIN";"PAGE 4A",#N/A,FALSE,"DEBT";"PAGE 4B",#N/A,FALSE,"DEBT";"PAGE 5",#N/A,FALSE,"INCOME";"PAGE 6",#N/A,FALSE,"BALANCE";"PAGE 6",#N/A,FALSE,"C-F";"PAGE 7",#N/A,FALSE,"C-F";"PAGE 8A",#N/A,FALSE,"H&amp;F";"PAGE 8B",#N/A,FALSE,"H&amp;F";"PAGE 9",#N/A,FALSE,"SPOT";"PAGE 10",#N/A,FALSE,"O&amp;M Cost";"PAGE 12",#N/A,FALSE,"ASSP";"PAGE 13",#N/A,FALSE,"STM DEP";"PAGE 14",#N/A,FALSE,"SIM DEP";"PAGE 15",#N/A,FALSE,"VAT"}</definedName>
    <definedName name="wrn.CIC94TAX." localSheetId="16"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GG." localSheetId="16" hidden="1">{"CI+GG(BASE)",#N/A,FALSE,"CI+GG(BASE)";"GG",#N/A,FALSE,"CI+GG(BASE)";"CI",#N/A,FALSE,"CI+GG(BASE)"}</definedName>
    <definedName name="wrn.CIGG." localSheetId="18" hidden="1">{"CI+GG(BASE)",#N/A,FALSE,"CI+GG(BASE)";"GG",#N/A,FALSE,"CI+GG(BASE)";"CI",#N/A,FALSE,"CI+GG(BASE)"}</definedName>
    <definedName name="wrn.CIGG." hidden="1">{"CI+GG(BASE)",#N/A,FALSE,"CI+GG(BASE)";"GG",#N/A,FALSE,"CI+GG(BASE)";"CI",#N/A,FALSE,"CI+GG(BASE)"}</definedName>
    <definedName name="wrn.CINSIDE." localSheetId="16" hidden="1">{"cinside",#N/A,FALSE,"A"}</definedName>
    <definedName name="wrn.CINSIDE." localSheetId="18" hidden="1">{"cinside",#N/A,FALSE,"A"}</definedName>
    <definedName name="wrn.CINSIDE." hidden="1">{"cinside",#N/A,FALSE,"A"}</definedName>
    <definedName name="wrn.circulantes." localSheetId="16" hidden="1">{#N/A,#N/A,FALSE,"INFORME (2)";#N/A,#N/A,FALSE,"POZO CHINO";#N/A,#N/A,FALSE,"CIRCULANTE CANCHA CONJUNTO";#N/A,#N/A,FALSE,"CIRCULANTE NAVE";#N/A,#N/A,FALSE,"PATIO CHANCADO"}</definedName>
    <definedName name="wrn.circulantes." localSheetId="18" hidden="1">{#N/A,#N/A,FALSE,"INFORME (2)";#N/A,#N/A,FALSE,"POZO CHINO";#N/A,#N/A,FALSE,"CIRCULANTE CANCHA CONJUNTO";#N/A,#N/A,FALSE,"CIRCULANTE NAVE";#N/A,#N/A,FALSE,"PATIO CHANCADO"}</definedName>
    <definedName name="wrn.circulantes." hidden="1">{#N/A,#N/A,FALSE,"INFORME (2)";#N/A,#N/A,FALSE,"POZO CHINO";#N/A,#N/A,FALSE,"CIRCULANTE CANCHA CONJUNTO";#N/A,#N/A,FALSE,"CIRCULANTE NAVE";#N/A,#N/A,FALSE,"PATIO CHANCADO"}</definedName>
    <definedName name="wrn.Clarobook." localSheetId="16"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wrn.Clarobook." localSheetId="18"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wrn.Clarobook."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wrn.Clarobook1" localSheetId="16"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wrn.Clarobook1" localSheetId="18"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wrn.Clarobook1" hidden="1">{#N/A,#N/A,TRUE,"índice";#N/A,#N/A,TRUE,"bp";#N/A,#N/A,TRUE,"dre";#N/A,#N/A,TRUE,"mpl";#N/A,#N/A,TRUE,"doar";#N/A,#N/A,TRUE,"fc";#N/A,#N/A,TRUE,"cta_rec";#N/A,#N/A,TRUE,"Estoque";#N/A,#N/A,TRUE,"Estoque_Det";#N/A,#N/A,TRUE,"Despesas Antecipadas";#N/A,#N/A,TRUE,"IReCS";#N/A,#N/A,TRUE,"BaseNegativa";#N/A,#N/A,TRUE,"CS";#N/A,#N/A,TRUE,"AjCS";#N/A,#N/A,TRUE,"Prej.Fiscal";#N/A,#N/A,TRUE,"IR";#N/A,#N/A,TRUE,"AjIR";#N/A,#N/A,TRUE,"Permanente";"Permanente_gráfico",#N/A,TRUE,"Permanente";#N/A,#N/A,TRUE,"Capitalização";"Financiamentos Mensal",#N/A,TRUE,"Financiamentos";"Financiamentos Movimentação",#N/A,TRUE,"Financiamentos";#N/A,#N/A,TRUE,"Soc.Ligadas";#N/A,#N/A,TRUE,"Capital";#N/A,#N/A,TRUE,"indicadores";#N/A,#N/A,TRUE,"Receita";#N/A,#N/A,TRUE,"CPV";#N/A,#N/A,TRUE,"Financeiras"}</definedName>
    <definedName name="wrn.CMKTG." localSheetId="16" hidden="1">{"cmktg",#N/A,FALSE,"A"}</definedName>
    <definedName name="wrn.CMKTG." localSheetId="18" hidden="1">{"cmktg",#N/A,FALSE,"A"}</definedName>
    <definedName name="wrn.CMKTG." hidden="1">{"cmktg",#N/A,FALSE,"A"}</definedName>
    <definedName name="wrn.CO." localSheetId="16" hidden="1">{#N/A,#N/A,FALSE,"datos_tecnicos";#N/A,#N/A,FALSE,"actividad";#N/A,#N/A,FALSE,"egastos"}</definedName>
    <definedName name="wrn.CO." localSheetId="18" hidden="1">{#N/A,#N/A,FALSE,"datos_tecnicos";#N/A,#N/A,FALSE,"actividad";#N/A,#N/A,FALSE,"egastos"}</definedName>
    <definedName name="wrn.CO." hidden="1">{#N/A,#N/A,FALSE,"datos_tecnicos";#N/A,#N/A,FALSE,"actividad";#N/A,#N/A,FALSE,"egastos"}</definedName>
    <definedName name="wrn.COBRANZA." localSheetId="16" hidden="1">{#N/A,#N/A,FALSE,"5";#N/A,#N/A,FALSE,"COBRANZA"}</definedName>
    <definedName name="wrn.COBRANZA." localSheetId="18" hidden="1">{#N/A,#N/A,FALSE,"5";#N/A,#N/A,FALSE,"COBRANZA"}</definedName>
    <definedName name="wrn.COBRANZA." hidden="1">{#N/A,#N/A,FALSE,"5";#N/A,#N/A,FALSE,"COBRANZA"}</definedName>
    <definedName name="wrn.COMBINED." localSheetId="16" hidden="1">{#N/A,#N/A,FALSE,"INPUTS";#N/A,#N/A,FALSE,"PROFORMA BSHEET";#N/A,#N/A,FALSE,"COMBINED";#N/A,#N/A,FALSE,"HIGH YIELD";#N/A,#N/A,FALSE,"COMB_GRAPHS"}</definedName>
    <definedName name="wrn.COMBINED." localSheetId="18" hidden="1">{#N/A,#N/A,FALSE,"INPUTS";#N/A,#N/A,FALSE,"PROFORMA BSHEET";#N/A,#N/A,FALSE,"COMBINED";#N/A,#N/A,FALSE,"HIGH YIELD";#N/A,#N/A,FALSE,"COMB_GRAPHS"}</definedName>
    <definedName name="wrn.COMBINED." hidden="1">{#N/A,#N/A,FALSE,"INPUTS";#N/A,#N/A,FALSE,"PROFORMA BSHEET";#N/A,#N/A,FALSE,"COMBINED";#N/A,#N/A,FALSE,"HIGH YIELD";#N/A,#N/A,FALSE,"COMB_GRAPHS"}</definedName>
    <definedName name="wrn.Comparativo." localSheetId="16" hidden="1">{#N/A,#N/A,TRUE,"ComparativoII"}</definedName>
    <definedName name="wrn.Comparativo." localSheetId="18" hidden="1">{#N/A,#N/A,TRUE,"ComparativoII"}</definedName>
    <definedName name="wrn.Comparativo." hidden="1">{#N/A,#N/A,TRUE,"ComparativoII"}</definedName>
    <definedName name="wrn.COMPARATIVO._.DE._.GASTOS._.1997." localSheetId="16" hidden="1">{#N/A,#N/A,TRUE,"COMPARA"}</definedName>
    <definedName name="wrn.COMPARATIVO._.DE._.GASTOS._.1997." localSheetId="18" hidden="1">{#N/A,#N/A,TRUE,"COMPARA"}</definedName>
    <definedName name="wrn.COMPARATIVO._.DE._.GASTOS._.1997." hidden="1">{#N/A,#N/A,TRUE,"COMPARA"}</definedName>
    <definedName name="wrn.Comparativo._1" localSheetId="16" hidden="1">{#N/A,#N/A,TRUE,"ComparativoII"}</definedName>
    <definedName name="wrn.Comparativo._1" localSheetId="18" hidden="1">{#N/A,#N/A,TRUE,"ComparativoII"}</definedName>
    <definedName name="wrn.Comparativo._1" hidden="1">{#N/A,#N/A,TRUE,"ComparativoII"}</definedName>
    <definedName name="wrn.Complet." localSheetId="16" hidden="1">{"Point Mort",#N/A,FALSE,"Ratios";"Tableaux",#N/A,FALSE,"Ratios"}</definedName>
    <definedName name="wrn.Complet." localSheetId="18" hidden="1">{"Point Mort",#N/A,FALSE,"Ratios";"Tableaux",#N/A,FALSE,"Ratios"}</definedName>
    <definedName name="wrn.Complet." hidden="1">{"Point Mort",#N/A,FALSE,"Ratios";"Tableaux",#N/A,FALSE,"Ratios"}</definedName>
    <definedName name="wrn.COMPLETA." localSheetId="16" hidden="1">{"IMD AUTOPISTAS",#N/A,FALSE,"IMD 00-01 e incrs por autop.";"CURVAS IMD CONCESION",#N/A,FALSE,"IMD 00-01 e incrs por autop.";"TAM",#N/A,FALSE,"Crecimiento IMD 99-01 mes-acum";"IMD ASETA",#N/A,FALSE,"IMD ASETA- crecs. mens-acums.";"INGRESOS",#N/A,FALSE,"GRÁFICO"}</definedName>
    <definedName name="wrn.COMPLETA." localSheetId="18" hidden="1">{"IMD AUTOPISTAS",#N/A,FALSE,"IMD 00-01 e incrs por autop.";"CURVAS IMD CONCESION",#N/A,FALSE,"IMD 00-01 e incrs por autop.";"TAM",#N/A,FALSE,"Crecimiento IMD 99-01 mes-acum";"IMD ASETA",#N/A,FALSE,"IMD ASETA- crecs. mens-acums.";"INGRESOS",#N/A,FALSE,"GRÁFICO"}</definedName>
    <definedName name="wrn.COMPLETA." hidden="1">{"IMD AUTOPISTAS",#N/A,FALSE,"IMD 00-01 e incrs por autop.";"CURVAS IMD CONCESION",#N/A,FALSE,"IMD 00-01 e incrs por autop.";"TAM",#N/A,FALSE,"Crecimiento IMD 99-01 mes-acum";"IMD ASETA",#N/A,FALSE,"IMD ASETA- crecs. mens-acums.";"INGRESOS",#N/A,FALSE,"GRÁFICO"}</definedName>
    <definedName name="wrn.Complete._.Package." localSheetId="16" hidden="1">{#N/A,#N/A,TRUE,"Summary_C";#N/A,#N/A,TRUE,"Settings";#N/A,#N/A,TRUE,"P&amp;L";#N/A,#N/A,TRUE,"Head";#N/A,#N/A,TRUE,"Payout";#N/A,#N/A,TRUE,"Headcost"}</definedName>
    <definedName name="wrn.Complete._.Package." localSheetId="18" hidden="1">{#N/A,#N/A,TRUE,"Summary_C";#N/A,#N/A,TRUE,"Settings";#N/A,#N/A,TRUE,"P&amp;L";#N/A,#N/A,TRUE,"Head";#N/A,#N/A,TRUE,"Payout";#N/A,#N/A,TRUE,"Headcost"}</definedName>
    <definedName name="wrn.Complete._.Package." hidden="1">{#N/A,#N/A,TRUE,"Summary_C";#N/A,#N/A,TRUE,"Settings";#N/A,#N/A,TRUE,"P&amp;L";#N/A,#N/A,TRUE,"Head";#N/A,#N/A,TRUE,"Payout";#N/A,#N/A,TRUE,"Headcost"}</definedName>
    <definedName name="wrn.Complete._.Projects." localSheetId="16" hidden="1">{#N/A,#N/A,FALSE,"COMPLETE"}</definedName>
    <definedName name="wrn.Complete._.Projects." localSheetId="18" hidden="1">{#N/A,#N/A,FALSE,"COMPLETE"}</definedName>
    <definedName name="wrn.Complete._.Projects." hidden="1">{#N/A,#N/A,FALSE,"COMPLETE"}</definedName>
    <definedName name="wrn.Complete._.Report." localSheetId="16" hidden="1">{#N/A,#N/A,FALSE,"Front Cover";#N/A,#N/A,FALSE,"Index";#N/A,#N/A,FALSE,"President's Cover";#N/A,#N/A,FALSE,"A.1 1999 Objectives";#N/A,#N/A,FALSE,"A.2 President's Measures";#N/A,#N/A,FALSE,"A.3 Commentary";#N/A,#N/A,FALSE,"B.1 Bal. Sheet";#N/A,#N/A,FALSE,"B.2 Income and Ret. Erngs.";#N/A,#N/A,FALSE,"B.3 Cash Flows";#N/A,#N/A,FALSE,"B.4  Performance Measures";#N/A,#N/A,FALSE,"B.5  Perf Measures Data";#N/A,#N/A,FALSE,"C.1 Sup Sch 1";#N/A,#N/A,FALSE,"C.2 Sup Sch 2";#N/A,#N/A,FALSE,"C.3 Sup Sch 3";#N/A,#N/A,FALSE,"C.4 Sup Sch 4";#N/A,#N/A,FALSE,"C.5 Sup Sch 5";#N/A,#N/A,FALSE,"C.6 Sup Sch 6";#N/A,#N/A,FALSE,"C.7 Sup Sch 7";#N/A,#N/A,FALSE,"C.8 Sup Sch 8";#N/A,#N/A,FALSE,"C.9 Sup Sch 9";#N/A,#N/A,FALSE,"C.10 Sup Sch 10";#N/A,#N/A,FALSE,"C.11 Sup Sch 11";#N/A,#N/A,FALSE,"C.12 Sup Sch 12";#N/A,#N/A,FALSE,"C.13 Sup Sch 13";#N/A,#N/A,FALSE,"C.14 Sup Sch 14";#N/A,#N/A,FALSE,"C.15 Sup Sch 15";#N/A,#N/A,FALSE,"C.16 Other Supp. Info.";#N/A,#N/A,FALSE,"C.17 SCF Proof";#N/A,#N/A,FALSE,"Forecast Cover";#N/A,#N/A,FALSE,"D.1 Bal. Sheet";#N/A,#N/A,FALSE,"D.2 Income Statement";#N/A,#N/A,FALSE,"D.3 Quarterly Forecast";#N/A,#N/A,FALSE,"E.1 Monthly Forecast Q3";#N/A,#N/A,FALSE,"E.2 Monthly Forecast Q2";#N/A,#N/A,FALSE,"E.3 Monthly Forecast Q1";#N/A,#N/A,FALSE,"E.4 Monthly Plan";#N/A,#N/A,FALSE,"E.5 1999 Monthly";#N/A,#N/A,FALSE,"E.6 1998 Monthly";#N/A,#N/A,FALSE,"E.7 Capital";#N/A,#N/A,FALSE,"E.8 Research &amp; Development";#N/A,#N/A,FALSE,"E.9 New Business Development";#N/A,#N/A,FALSE,"E.10 Tax Information";#N/A,#N/A,FALSE,"A.2 President's Measures"}</definedName>
    <definedName name="wrn.Complete._.Report." localSheetId="18" hidden="1">{#N/A,#N/A,FALSE,"Front Cover";#N/A,#N/A,FALSE,"Index";#N/A,#N/A,FALSE,"President's Cover";#N/A,#N/A,FALSE,"A.1 1999 Objectives";#N/A,#N/A,FALSE,"A.2 President's Measures";#N/A,#N/A,FALSE,"A.3 Commentary";#N/A,#N/A,FALSE,"B.1 Bal. Sheet";#N/A,#N/A,FALSE,"B.2 Income and Ret. Erngs.";#N/A,#N/A,FALSE,"B.3 Cash Flows";#N/A,#N/A,FALSE,"B.4  Performance Measures";#N/A,#N/A,FALSE,"B.5  Perf Measures Data";#N/A,#N/A,FALSE,"C.1 Sup Sch 1";#N/A,#N/A,FALSE,"C.2 Sup Sch 2";#N/A,#N/A,FALSE,"C.3 Sup Sch 3";#N/A,#N/A,FALSE,"C.4 Sup Sch 4";#N/A,#N/A,FALSE,"C.5 Sup Sch 5";#N/A,#N/A,FALSE,"C.6 Sup Sch 6";#N/A,#N/A,FALSE,"C.7 Sup Sch 7";#N/A,#N/A,FALSE,"C.8 Sup Sch 8";#N/A,#N/A,FALSE,"C.9 Sup Sch 9";#N/A,#N/A,FALSE,"C.10 Sup Sch 10";#N/A,#N/A,FALSE,"C.11 Sup Sch 11";#N/A,#N/A,FALSE,"C.12 Sup Sch 12";#N/A,#N/A,FALSE,"C.13 Sup Sch 13";#N/A,#N/A,FALSE,"C.14 Sup Sch 14";#N/A,#N/A,FALSE,"C.15 Sup Sch 15";#N/A,#N/A,FALSE,"C.16 Other Supp. Info.";#N/A,#N/A,FALSE,"C.17 SCF Proof";#N/A,#N/A,FALSE,"Forecast Cover";#N/A,#N/A,FALSE,"D.1 Bal. Sheet";#N/A,#N/A,FALSE,"D.2 Income Statement";#N/A,#N/A,FALSE,"D.3 Quarterly Forecast";#N/A,#N/A,FALSE,"E.1 Monthly Forecast Q3";#N/A,#N/A,FALSE,"E.2 Monthly Forecast Q2";#N/A,#N/A,FALSE,"E.3 Monthly Forecast Q1";#N/A,#N/A,FALSE,"E.4 Monthly Plan";#N/A,#N/A,FALSE,"E.5 1999 Monthly";#N/A,#N/A,FALSE,"E.6 1998 Monthly";#N/A,#N/A,FALSE,"E.7 Capital";#N/A,#N/A,FALSE,"E.8 Research &amp; Development";#N/A,#N/A,FALSE,"E.9 New Business Development";#N/A,#N/A,FALSE,"E.10 Tax Information";#N/A,#N/A,FALSE,"A.2 President's Measures"}</definedName>
    <definedName name="wrn.Complete._.Report." hidden="1">{#N/A,#N/A,FALSE,"Front Cover";#N/A,#N/A,FALSE,"Index";#N/A,#N/A,FALSE,"President's Cover";#N/A,#N/A,FALSE,"A.1 1999 Objectives";#N/A,#N/A,FALSE,"A.2 President's Measures";#N/A,#N/A,FALSE,"A.3 Commentary";#N/A,#N/A,FALSE,"B.1 Bal. Sheet";#N/A,#N/A,FALSE,"B.2 Income and Ret. Erngs.";#N/A,#N/A,FALSE,"B.3 Cash Flows";#N/A,#N/A,FALSE,"B.4  Performance Measures";#N/A,#N/A,FALSE,"B.5  Perf Measures Data";#N/A,#N/A,FALSE,"C.1 Sup Sch 1";#N/A,#N/A,FALSE,"C.2 Sup Sch 2";#N/A,#N/A,FALSE,"C.3 Sup Sch 3";#N/A,#N/A,FALSE,"C.4 Sup Sch 4";#N/A,#N/A,FALSE,"C.5 Sup Sch 5";#N/A,#N/A,FALSE,"C.6 Sup Sch 6";#N/A,#N/A,FALSE,"C.7 Sup Sch 7";#N/A,#N/A,FALSE,"C.8 Sup Sch 8";#N/A,#N/A,FALSE,"C.9 Sup Sch 9";#N/A,#N/A,FALSE,"C.10 Sup Sch 10";#N/A,#N/A,FALSE,"C.11 Sup Sch 11";#N/A,#N/A,FALSE,"C.12 Sup Sch 12";#N/A,#N/A,FALSE,"C.13 Sup Sch 13";#N/A,#N/A,FALSE,"C.14 Sup Sch 14";#N/A,#N/A,FALSE,"C.15 Sup Sch 15";#N/A,#N/A,FALSE,"C.16 Other Supp. Info.";#N/A,#N/A,FALSE,"C.17 SCF Proof";#N/A,#N/A,FALSE,"Forecast Cover";#N/A,#N/A,FALSE,"D.1 Bal. Sheet";#N/A,#N/A,FALSE,"D.2 Income Statement";#N/A,#N/A,FALSE,"D.3 Quarterly Forecast";#N/A,#N/A,FALSE,"E.1 Monthly Forecast Q3";#N/A,#N/A,FALSE,"E.2 Monthly Forecast Q2";#N/A,#N/A,FALSE,"E.3 Monthly Forecast Q1";#N/A,#N/A,FALSE,"E.4 Monthly Plan";#N/A,#N/A,FALSE,"E.5 1999 Monthly";#N/A,#N/A,FALSE,"E.6 1998 Monthly";#N/A,#N/A,FALSE,"E.7 Capital";#N/A,#N/A,FALSE,"E.8 Research &amp; Development";#N/A,#N/A,FALSE,"E.9 New Business Development";#N/A,#N/A,FALSE,"E.10 Tax Information";#N/A,#N/A,FALSE,"A.2 President's Measures"}</definedName>
    <definedName name="wrn.Completo." localSheetId="16" hidden="1">{"Sin detalle",#N/A,FALSE,"Flujo (redondeado)";"Detallado",#N/A,FALSE,"Flujo (redondeado)"}</definedName>
    <definedName name="wrn.Completo." localSheetId="18" hidden="1">{"Sin detalle",#N/A,FALSE,"Flujo (redondeado)";"Detallado",#N/A,FALSE,"Flujo (redondeado)"}</definedName>
    <definedName name="wrn.Completo." hidden="1">{"Sin detalle",#N/A,FALSE,"Flujo (redondeado)";"Detallado",#N/A,FALSE,"Flujo (redondeado)"}</definedName>
    <definedName name="wrn.COMPOSIÇÃO." localSheetId="16" hidden="1">{"COMPOSIÇÃO",#N/A,FALSE,"C V M"}</definedName>
    <definedName name="wrn.COMPOSIÇÃO." localSheetId="18" hidden="1">{"COMPOSIÇÃO",#N/A,FALSE,"C V M"}</definedName>
    <definedName name="wrn.COMPOSIÇÃO." hidden="1">{"COMPOSIÇÃO",#N/A,FALSE,"C V M"}</definedName>
    <definedName name="wrn.consejo." localSheetId="16" hidden="1">{#N/A,#N/A,FALSE,"Rdos_96_97 (N)";#N/A,#N/A,FALSE,"Rdos_96_97";#N/A,#N/A,FALSE,"Gestión Agosto 97 Abv.";#N/A,#N/A,FALSE,"Resultados Agosto 97 (2)";#N/A,#N/A,FALSE,"Margenes Agost97  Abv sin prov.";#N/A,#N/A,FALSE,"Margenes Agosto97 Abv.";#N/A,#N/A,FALSE,"Carat Balance (2)";#N/A,#N/A,FALSE,"Bal Consol Agosto  97";#N/A,#N/A,FALSE,"Carat EE.FF";#N/A,#N/A,FALSE,"Carat Balance";#N/A,#N/A,FALSE,"Carat Cascada";#N/A,#N/A,FALSE,"Carat Margenes";#N/A,#N/A,FALSE,"Balance Agosto  97";#N/A,#N/A,FALSE,"Margenes Agosto 97"}</definedName>
    <definedName name="wrn.consejo." localSheetId="18" hidden="1">{#N/A,#N/A,FALSE,"Rdos_96_97 (N)";#N/A,#N/A,FALSE,"Rdos_96_97";#N/A,#N/A,FALSE,"Gestión Agosto 97 Abv.";#N/A,#N/A,FALSE,"Resultados Agosto 97 (2)";#N/A,#N/A,FALSE,"Margenes Agost97  Abv sin prov.";#N/A,#N/A,FALSE,"Margenes Agosto97 Abv.";#N/A,#N/A,FALSE,"Carat Balance (2)";#N/A,#N/A,FALSE,"Bal Consol Agosto  97";#N/A,#N/A,FALSE,"Carat EE.FF";#N/A,#N/A,FALSE,"Carat Balance";#N/A,#N/A,FALSE,"Carat Cascada";#N/A,#N/A,FALSE,"Carat Margenes";#N/A,#N/A,FALSE,"Balance Agosto  97";#N/A,#N/A,FALSE,"Margenes Agosto 97"}</definedName>
    <definedName name="wrn.consejo." hidden="1">{#N/A,#N/A,FALSE,"Rdos_96_97 (N)";#N/A,#N/A,FALSE,"Rdos_96_97";#N/A,#N/A,FALSE,"Gestión Agosto 97 Abv.";#N/A,#N/A,FALSE,"Resultados Agosto 97 (2)";#N/A,#N/A,FALSE,"Margenes Agost97  Abv sin prov.";#N/A,#N/A,FALSE,"Margenes Agosto97 Abv.";#N/A,#N/A,FALSE,"Carat Balance (2)";#N/A,#N/A,FALSE,"Bal Consol Agosto  97";#N/A,#N/A,FALSE,"Carat EE.FF";#N/A,#N/A,FALSE,"Carat Balance";#N/A,#N/A,FALSE,"Carat Cascada";#N/A,#N/A,FALSE,"Carat Margenes";#N/A,#N/A,FALSE,"Balance Agosto  97";#N/A,#N/A,FALSE,"Margenes Agosto 97"}</definedName>
    <definedName name="wrn.Consejo._.Santillana." localSheetId="16" hidden="1">{#N/A,#N/A,FALSE,"Resultados_is";#N/A,#N/A,FALSE,"IngresosG_is";#N/A,#N/A,FALSE,"Ingresosp_is";#N/A,#N/A,FALSE,"Financiero_is";#N/A,#N/A,FALSE,"Estructura_is";#N/A,#N/A,FALSE,"EstructuraG_is";#N/A,#N/A,FALSE,"FComercio_is";#N/A,#N/A,FALSE,"Pbeneficios_is";#N/A,#N/A,FALSE,"Gerenciamiento_is";#N/A,#N/A,FALSE,"Desinv_is"}</definedName>
    <definedName name="wrn.Consejo._.Santillana." localSheetId="18" hidden="1">{#N/A,#N/A,FALSE,"Resultados_is";#N/A,#N/A,FALSE,"IngresosG_is";#N/A,#N/A,FALSE,"Ingresosp_is";#N/A,#N/A,FALSE,"Financiero_is";#N/A,#N/A,FALSE,"Estructura_is";#N/A,#N/A,FALSE,"EstructuraG_is";#N/A,#N/A,FALSE,"FComercio_is";#N/A,#N/A,FALSE,"Pbeneficios_is";#N/A,#N/A,FALSE,"Gerenciamiento_is";#N/A,#N/A,FALSE,"Desinv_is"}</definedName>
    <definedName name="wrn.Consejo._.Santillana." hidden="1">{#N/A,#N/A,FALSE,"Resultados_is";#N/A,#N/A,FALSE,"IngresosG_is";#N/A,#N/A,FALSE,"Ingresosp_is";#N/A,#N/A,FALSE,"Financiero_is";#N/A,#N/A,FALSE,"Estructura_is";#N/A,#N/A,FALSE,"EstructuraG_is";#N/A,#N/A,FALSE,"FComercio_is";#N/A,#N/A,FALSE,"Pbeneficios_is";#N/A,#N/A,FALSE,"Gerenciamiento_is";#N/A,#N/A,FALSE,"Desinv_is"}</definedName>
    <definedName name="wrn.CONSELL." localSheetId="16" hidden="1">{#N/A,#N/A,FALSE,"trafmes PROPOSTA";#N/A,#N/A,FALSE,"trafacum PROPOSTA";#N/A,#N/A,FALSE,"grafimd";#N/A,#N/A,FALSE,"grafimdmes";#N/A,#N/A,FALSE,"grafimdperiodo";#N/A,#N/A,FALSE,"dtamgrafic (1)";#N/A,#N/A,FALSE,"dtamgrafic (2)";#N/A,#N/A,FALSE,"ingmes";#N/A,#N/A,FALSE,"ingacum";#N/A,#N/A,FALSE,"asetapantalla"}</definedName>
    <definedName name="wrn.CONSELL." localSheetId="18" hidden="1">{#N/A,#N/A,FALSE,"trafmes PROPOSTA";#N/A,#N/A,FALSE,"trafacum PROPOSTA";#N/A,#N/A,FALSE,"grafimd";#N/A,#N/A,FALSE,"grafimdmes";#N/A,#N/A,FALSE,"grafimdperiodo";#N/A,#N/A,FALSE,"dtamgrafic (1)";#N/A,#N/A,FALSE,"dtamgrafic (2)";#N/A,#N/A,FALSE,"ingmes";#N/A,#N/A,FALSE,"ingacum";#N/A,#N/A,FALSE,"asetapantalla"}</definedName>
    <definedName name="wrn.CONSELL." hidden="1">{#N/A,#N/A,FALSE,"trafmes PROPOSTA";#N/A,#N/A,FALSE,"trafacum PROPOSTA";#N/A,#N/A,FALSE,"grafimd";#N/A,#N/A,FALSE,"grafimdmes";#N/A,#N/A,FALSE,"grafimdperiodo";#N/A,#N/A,FALSE,"dtamgrafic (1)";#N/A,#N/A,FALSE,"dtamgrafic (2)";#N/A,#N/A,FALSE,"ingmes";#N/A,#N/A,FALSE,"ingacum";#N/A,#N/A,FALSE,"asetapantalla"}</definedName>
    <definedName name="wrn.consol1." localSheetId="16" hidden="1">{#N/A,#N/A,FALSE,"TISA";#N/A,#N/A,FALSE,"T.I.H.B.V.";#N/A,#N/A,FALSE,"Venezuela";#N/A,#N/A,FALSE,"Chile BV";#N/A,#N/A,FALSE,"Chile";#N/A,#N/A,FALSE,"Luxemburgo";#N/A,#N/A,FALSE,"Eliminaciones";#N/A,#N/A,FALSE,"Perú";#N/A,#N/A,FALSE,"Holdings";#N/A,#N/A,FALSE,"Ajustes"}</definedName>
    <definedName name="wrn.consol1." localSheetId="18" hidden="1">{#N/A,#N/A,FALSE,"TISA";#N/A,#N/A,FALSE,"T.I.H.B.V.";#N/A,#N/A,FALSE,"Venezuela";#N/A,#N/A,FALSE,"Chile BV";#N/A,#N/A,FALSE,"Chile";#N/A,#N/A,FALSE,"Luxemburgo";#N/A,#N/A,FALSE,"Eliminaciones";#N/A,#N/A,FALSE,"Perú";#N/A,#N/A,FALSE,"Holdings";#N/A,#N/A,FALSE,"Ajustes"}</definedName>
    <definedName name="wrn.consol1." hidden="1">{#N/A,#N/A,FALSE,"TISA";#N/A,#N/A,FALSE,"T.I.H.B.V.";#N/A,#N/A,FALSE,"Venezuela";#N/A,#N/A,FALSE,"Chile BV";#N/A,#N/A,FALSE,"Chile";#N/A,#N/A,FALSE,"Luxemburgo";#N/A,#N/A,FALSE,"Eliminaciones";#N/A,#N/A,FALSE,"Perú";#N/A,#N/A,FALSE,"Holdings";#N/A,#N/A,FALSE,"Ajustes"}</definedName>
    <definedName name="wrn.consol2." localSheetId="16" hidden="1">{#N/A,#N/A,FALSE,"Finales";#N/A,#N/A,FALSE,"Venezuela";#N/A,#N/A,FALSE,"Chile";#N/A,#N/A,FALSE,"ChileBV";#N/A,#N/A,FALSE,"TIHBV";#N/A,#N/A,FALSE,"Perú";#N/A,#N/A,FALSE,"Luxemburgo";#N/A,#N/A,FALSE,"TISA";#N/A,#N/A,FALSE,"Finance"}</definedName>
    <definedName name="wrn.consol2." localSheetId="18" hidden="1">{#N/A,#N/A,FALSE,"Finales";#N/A,#N/A,FALSE,"Venezuela";#N/A,#N/A,FALSE,"Chile";#N/A,#N/A,FALSE,"ChileBV";#N/A,#N/A,FALSE,"TIHBV";#N/A,#N/A,FALSE,"Perú";#N/A,#N/A,FALSE,"Luxemburgo";#N/A,#N/A,FALSE,"TISA";#N/A,#N/A,FALSE,"Finance"}</definedName>
    <definedName name="wrn.consol2." hidden="1">{#N/A,#N/A,FALSE,"Finales";#N/A,#N/A,FALSE,"Venezuela";#N/A,#N/A,FALSE,"Chile";#N/A,#N/A,FALSE,"ChileBV";#N/A,#N/A,FALSE,"TIHBV";#N/A,#N/A,FALSE,"Perú";#N/A,#N/A,FALSE,"Luxemburgo";#N/A,#N/A,FALSE,"TISA";#N/A,#N/A,FALSE,"Finance"}</definedName>
    <definedName name="wrn.CONSOLIDADO." localSheetId="16" hidden="1">{#N/A,#N/A,FALSE,"Caratula";#N/A,#N/A,FALSE,"Comentario";#N/A,#N/A,FALSE,"A";#N/A,#N/A,FALSE,"d";#N/A,#N/A,FALSE,"E";#N/A,#N/A,FALSE,"ANEXO 1";#N/A,#N/A,FALSE,"Hoja2";#N/A,#N/A,FALSE,"Hoja3";#N/A,#N/A,FALSE,"H.T. A";#N/A,#N/A,FALSE,"Hoja4"}</definedName>
    <definedName name="wrn.CONSOLIDADO." localSheetId="18" hidden="1">{#N/A,#N/A,FALSE,"Caratula";#N/A,#N/A,FALSE,"Comentario";#N/A,#N/A,FALSE,"A";#N/A,#N/A,FALSE,"d";#N/A,#N/A,FALSE,"E";#N/A,#N/A,FALSE,"ANEXO 1";#N/A,#N/A,FALSE,"Hoja2";#N/A,#N/A,FALSE,"Hoja3";#N/A,#N/A,FALSE,"H.T. A";#N/A,#N/A,FALSE,"Hoja4"}</definedName>
    <definedName name="wrn.CONSOLIDADO." hidden="1">{#N/A,#N/A,FALSE,"Caratula";#N/A,#N/A,FALSE,"Comentario";#N/A,#N/A,FALSE,"A";#N/A,#N/A,FALSE,"d";#N/A,#N/A,FALSE,"E";#N/A,#N/A,FALSE,"ANEXO 1";#N/A,#N/A,FALSE,"Hoja2";#N/A,#N/A,FALSE,"Hoja3";#N/A,#N/A,FALSE,"H.T. A";#N/A,#N/A,FALSE,"Hoja4"}</definedName>
    <definedName name="wrn.Construction._.Costs." localSheetId="16" hidden="1">{"Const Costs Dev",#N/A,FALSE,"Construction Cost Inputs";"Const Costs orig ccy",#N/A,FALSE,"Construction Cost Inputs";"Const Costs USD",#N/A,FALSE,"Construction Cost Inputs"}</definedName>
    <definedName name="wrn.Construction._.Costs." localSheetId="18" hidden="1">{"Const Costs Dev",#N/A,FALSE,"Construction Cost Inputs";"Const Costs orig ccy",#N/A,FALSE,"Construction Cost Inputs";"Const Costs USD",#N/A,FALSE,"Construction Cost Inputs"}</definedName>
    <definedName name="wrn.Construction._.Costs." hidden="1">{"Const Costs Dev",#N/A,FALSE,"Construction Cost Inputs";"Const Costs orig ccy",#N/A,FALSE,"Construction Cost Inputs";"Const Costs USD",#N/A,FALSE,"Construction Cost Inputs"}</definedName>
    <definedName name="wrn.Contractual._.Minera._.Escondida." localSheetId="16" hidden="1">{#N/A,#N/A,FALSE,"cmcrli";#N/A,#N/A,FALSE,"Futcmc";#N/A,#N/A,FALSE,"PPM-CMC"}</definedName>
    <definedName name="wrn.Contractual._.Minera._.Escondida." localSheetId="18" hidden="1">{#N/A,#N/A,FALSE,"cmcrli";#N/A,#N/A,FALSE,"Futcmc";#N/A,#N/A,FALSE,"PPM-CMC"}</definedName>
    <definedName name="wrn.Contractual._.Minera._.Escondida." hidden="1">{#N/A,#N/A,FALSE,"cmcrli";#N/A,#N/A,FALSE,"Futcmc";#N/A,#N/A,FALSE,"PPM-CMC"}</definedName>
    <definedName name="wrn.CONTROL._.ARCHIVO." localSheetId="16" hidden="1">{"Control_Consolidado",#N/A,FALSE,"Cons.";"Control_Tunel",#N/A,FALSE,"Cons.";"Control_Melip",#N/A,FALSE,"Cons.";"Control_Gualleco",#N/A,FALSE,"Cons.";"Control_Sara L",#N/A,FALSE,"Cons.";"Control_Quellon",#N/A,FALSE,"Cons.";"Control_Biolix",#N/A,FALSE,"Cons.";"Control_Oficina",#N/A,FALSE,"Cons.";"Control_Consorcio",#N/A,FALSE,"Cons."}</definedName>
    <definedName name="wrn.CONTROL._.ARCHIVO." localSheetId="18" hidden="1">{"Control_Consolidado",#N/A,FALSE,"Cons.";"Control_Tunel",#N/A,FALSE,"Cons.";"Control_Melip",#N/A,FALSE,"Cons.";"Control_Gualleco",#N/A,FALSE,"Cons.";"Control_Sara L",#N/A,FALSE,"Cons.";"Control_Quellon",#N/A,FALSE,"Cons.";"Control_Biolix",#N/A,FALSE,"Cons.";"Control_Oficina",#N/A,FALSE,"Cons.";"Control_Consorcio",#N/A,FALSE,"Cons."}</definedName>
    <definedName name="wrn.CONTROL._.ARCHIVO." hidden="1">{"Control_Consolidado",#N/A,FALSE,"Cons.";"Control_Tunel",#N/A,FALSE,"Cons.";"Control_Melip",#N/A,FALSE,"Cons.";"Control_Gualleco",#N/A,FALSE,"Cons.";"Control_Sara L",#N/A,FALSE,"Cons.";"Control_Quellon",#N/A,FALSE,"Cons.";"Control_Biolix",#N/A,FALSE,"Cons.";"Control_Oficina",#N/A,FALSE,"Cons.";"Control_Consorcio",#N/A,FALSE,"Cons."}</definedName>
    <definedName name="wrn.CorpB_Reports." localSheetId="16" hidden="1">{"CorpB_Profit",#N/A,FALSE,"Reports (B)";"CorpB_cash",#N/A,FALSE,"Reports (B)";"CorpB_Cash1",#N/A,FALSE,"Reports (B)";"CorpB_Bsheet",#N/A,FALSE,"Reports (B)"}</definedName>
    <definedName name="wrn.CorpB_Reports." localSheetId="18" hidden="1">{"CorpB_Profit",#N/A,FALSE,"Reports (B)";"CorpB_cash",#N/A,FALSE,"Reports (B)";"CorpB_Cash1",#N/A,FALSE,"Reports (B)";"CorpB_Bsheet",#N/A,FALSE,"Reports (B)"}</definedName>
    <definedName name="wrn.CorpB_Reports." hidden="1">{"CorpB_Profit",#N/A,FALSE,"Reports (B)";"CorpB_cash",#N/A,FALSE,"Reports (B)";"CorpB_Cash1",#N/A,FALSE,"Reports (B)";"CorpB_Bsheet",#N/A,FALSE,"Reports (B)"}</definedName>
    <definedName name="wrn.CorpRS_Reports." localSheetId="16" hidden="1">{"CorpRS_Profit",#N/A,FALSE,"Reports (RS)";"CorpRS_Cash",#N/A,FALSE,"Reports (RS)";"CorpRS_Cash1",#N/A,FALSE,"Reports (RS)";"CorpRS_Bsheet",#N/A,FALSE,"Reports (RS)"}</definedName>
    <definedName name="wrn.CorpRS_Reports." localSheetId="18" hidden="1">{"CorpRS_Profit",#N/A,FALSE,"Reports (RS)";"CorpRS_Cash",#N/A,FALSE,"Reports (RS)";"CorpRS_Cash1",#N/A,FALSE,"Reports (RS)";"CorpRS_Bsheet",#N/A,FALSE,"Reports (RS)"}</definedName>
    <definedName name="wrn.CorpRS_Reports." hidden="1">{"CorpRS_Profit",#N/A,FALSE,"Reports (RS)";"CorpRS_Cash",#N/A,FALSE,"Reports (RS)";"CorpRS_Cash1",#N/A,FALSE,"Reports (RS)";"CorpRS_Bsheet",#N/A,FALSE,"Reports (RS)"}</definedName>
    <definedName name="wrn.corredores." localSheetId="16" hidden="1">{#N/A,#N/A,FALSE,"SANTANDER";#N/A,#N/A,FALSE,"LARRAIN VIAL"}</definedName>
    <definedName name="wrn.corredores." localSheetId="18" hidden="1">{#N/A,#N/A,FALSE,"SANTANDER";#N/A,#N/A,FALSE,"LARRAIN VIAL"}</definedName>
    <definedName name="wrn.corredores." hidden="1">{#N/A,#N/A,FALSE,"SANTANDER";#N/A,#N/A,FALSE,"LARRAIN VIAL"}</definedName>
    <definedName name="wrn.COSA94TAXRETURN." localSheetId="16"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THER." localSheetId="16" hidden="1">{"COTHER",#N/A,FALSE,"G&amp;A"}</definedName>
    <definedName name="wrn.COTHER." localSheetId="18" hidden="1">{"COTHER",#N/A,FALSE,"G&amp;A"}</definedName>
    <definedName name="wrn.COTHER." hidden="1">{"COTHER",#N/A,FALSE,"G&amp;A"}</definedName>
    <definedName name="wrn.COUTSIDE." localSheetId="16" hidden="1">{"coutside",#N/A,FALSE,"A"}</definedName>
    <definedName name="wrn.COUTSIDE." localSheetId="18" hidden="1">{"coutside",#N/A,FALSE,"A"}</definedName>
    <definedName name="wrn.COUTSIDE." hidden="1">{"coutside",#N/A,FALSE,"A"}</definedName>
    <definedName name="wrn.coutside1" localSheetId="16" hidden="1">{"coutside",#N/A,FALSE,"A"}</definedName>
    <definedName name="wrn.coutside1" localSheetId="18" hidden="1">{"coutside",#N/A,FALSE,"A"}</definedName>
    <definedName name="wrn.coutside1" hidden="1">{"coutside",#N/A,FALSE,"A"}</definedName>
    <definedName name="wrn.CP_L." localSheetId="16" hidden="1">{"CP_L",#N/A,FALSE,"G&amp;A"}</definedName>
    <definedName name="wrn.CP_L." localSheetId="18" hidden="1">{"CP_L",#N/A,FALSE,"G&amp;A"}</definedName>
    <definedName name="wrn.CP_L." hidden="1">{"CP_L",#N/A,FALSE,"G&amp;A"}</definedName>
    <definedName name="wrn.CPREM." localSheetId="16" hidden="1">{"CTOTPREM",#N/A,FALSE,"PREM";"CPREM1",#N/A,FALSE,"PREM";"CPREM2",#N/A,FALSE,"PREM";"CPREM3",#N/A,FALSE,"PREM";"CPREM4",#N/A,FALSE,"PREM";"CPREM5",#N/A,FALSE,"PREM";"CPREM6",#N/A,FALSE,"PREM";"CPREM7",#N/A,FALSE,"PREM";"CPREM8",#N/A,FALSE,"PREM";"CPREM9",#N/A,FALSE,"PREM";"CPREM10",#N/A,FALSE,"PREM"}</definedName>
    <definedName name="wrn.CPREM." localSheetId="18" hidden="1">{"CTOTPREM",#N/A,FALSE,"PREM";"CPREM1",#N/A,FALSE,"PREM";"CPREM2",#N/A,FALSE,"PREM";"CPREM3",#N/A,FALSE,"PREM";"CPREM4",#N/A,FALSE,"PREM";"CPREM5",#N/A,FALSE,"PREM";"CPREM6",#N/A,FALSE,"PREM";"CPREM7",#N/A,FALSE,"PREM";"CPREM8",#N/A,FALSE,"PREM";"CPREM9",#N/A,FALSE,"PREM";"CPREM10",#N/A,FALSE,"PREM"}</definedName>
    <definedName name="wrn.CPREM." hidden="1">{"CTOTPREM",#N/A,FALSE,"PREM";"CPREM1",#N/A,FALSE,"PREM";"CPREM2",#N/A,FALSE,"PREM";"CPREM3",#N/A,FALSE,"PREM";"CPREM4",#N/A,FALSE,"PREM";"CPREM5",#N/A,FALSE,"PREM";"CPREM6",#N/A,FALSE,"PREM";"CPREM7",#N/A,FALSE,"PREM";"CPREM8",#N/A,FALSE,"PREM";"CPREM9",#N/A,FALSE,"PREM";"CPREM10",#N/A,FALSE,"PREM"}</definedName>
    <definedName name="wrn.CPROF." localSheetId="16" hidden="1">{"cprof",#N/A,FALSE,"A"}</definedName>
    <definedName name="wrn.CPROF." localSheetId="18" hidden="1">{"cprof",#N/A,FALSE,"A"}</definedName>
    <definedName name="wrn.CPROF." hidden="1">{"cprof",#N/A,FALSE,"A"}</definedName>
    <definedName name="wrn.CQCA._.Joint._.Venture." localSheetId="16"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Budget Ytd";"Report",#N/A,FALSE,"Variance Budget Ytd (JV)";"Report",#N/A,FALSE,"Variance Budget FY";"Report",#N/A,FALSE,"Variance Budget FY (JV)";"Report",#N/A,FALSE,"Income Statement";"Report",#N/A,FALSE,"Income Statement (JV)";"Report",#N/A,FALSE,"Revenue Analysis - FY";"Report",#N/A,FALSE,"Revenue Analysis - FY (JV)";"Report",#N/A,FALSE,"Cost Analysis - FY";"Report",#N/A,FALSE,"Cost Analysis - FY (JV)";"Report",#N/A,FALSE,"Financial Targets";"Report",#N/A,FALSE,"Financial Targets (JV)";"Report",#N/A,FALSE,"Environmental";"Report",#N/A,FALSE,"Production KPIs";"Report",#N/A,FALSE,"Production KPIs (1)";"Report",#N/A,FALSE,"Cost KPIs";"Report",#N/A,FALSE,"Cost KPIs (2)";"Report",#N/A,FALSE,"Asset KPIs";"Report",#N/A,FALSE,"Asset KPIs (2)";"Report",#N/A,FALSE,"Asset KPIs CAPEX";"Report",#N/A,FALSE,"Asset KPIs - CAPEX (2)";"Report",#N/A,FALSE,"Revenue KPIs";"Report",#N/A,FALSE,"Revenue KPIs (2)";"Report",#N/A,FALSE,"Safety KPIs";"Report",#N/A,FALSE,"People KPIs";"Report",#N/A,FALSE,"People KPIs (2)";"Report",#N/A,FALSE,"Debtors"}</definedName>
    <definedName name="wrn.CQCA._.Joint._.Venture." localSheetId="18"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Budget Ytd";"Report",#N/A,FALSE,"Variance Budget Ytd (JV)";"Report",#N/A,FALSE,"Variance Budget FY";"Report",#N/A,FALSE,"Variance Budget FY (JV)";"Report",#N/A,FALSE,"Income Statement";"Report",#N/A,FALSE,"Income Statement (JV)";"Report",#N/A,FALSE,"Revenue Analysis - FY";"Report",#N/A,FALSE,"Revenue Analysis - FY (JV)";"Report",#N/A,FALSE,"Cost Analysis - FY";"Report",#N/A,FALSE,"Cost Analysis - FY (JV)";"Report",#N/A,FALSE,"Financial Targets";"Report",#N/A,FALSE,"Financial Targets (JV)";"Report",#N/A,FALSE,"Environmental";"Report",#N/A,FALSE,"Production KPIs";"Report",#N/A,FALSE,"Production KPIs (1)";"Report",#N/A,FALSE,"Cost KPIs";"Report",#N/A,FALSE,"Cost KPIs (2)";"Report",#N/A,FALSE,"Asset KPIs";"Report",#N/A,FALSE,"Asset KPIs (2)";"Report",#N/A,FALSE,"Asset KPIs CAPEX";"Report",#N/A,FALSE,"Asset KPIs - CAPEX (2)";"Report",#N/A,FALSE,"Revenue KPIs";"Report",#N/A,FALSE,"Revenue KPIs (2)";"Report",#N/A,FALSE,"Safety KPIs";"Report",#N/A,FALSE,"People KPIs";"Report",#N/A,FALSE,"People KPIs (2)";"Report",#N/A,FALSE,"Debtors"}</definedName>
    <definedName name="wrn.CQCA._.Joint._.Venture."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Budget Ytd";"Report",#N/A,FALSE,"Variance Budget Ytd (JV)";"Report",#N/A,FALSE,"Variance Budget FY";"Report",#N/A,FALSE,"Variance Budget FY (JV)";"Report",#N/A,FALSE,"Income Statement";"Report",#N/A,FALSE,"Income Statement (JV)";"Report",#N/A,FALSE,"Revenue Analysis - FY";"Report",#N/A,FALSE,"Revenue Analysis - FY (JV)";"Report",#N/A,FALSE,"Cost Analysis - FY";"Report",#N/A,FALSE,"Cost Analysis - FY (JV)";"Report",#N/A,FALSE,"Financial Targets";"Report",#N/A,FALSE,"Financial Targets (JV)";"Report",#N/A,FALSE,"Environmental";"Report",#N/A,FALSE,"Production KPIs";"Report",#N/A,FALSE,"Production KPIs (1)";"Report",#N/A,FALSE,"Cost KPIs";"Report",#N/A,FALSE,"Cost KPIs (2)";"Report",#N/A,FALSE,"Asset KPIs";"Report",#N/A,FALSE,"Asset KPIs (2)";"Report",#N/A,FALSE,"Asset KPIs CAPEX";"Report",#N/A,FALSE,"Asset KPIs - CAPEX (2)";"Report",#N/A,FALSE,"Revenue KPIs";"Report",#N/A,FALSE,"Revenue KPIs (2)";"Report",#N/A,FALSE,"Safety KPIs";"Report",#N/A,FALSE,"People KPIs";"Report",#N/A,FALSE,"People KPIs (2)";"Report",#N/A,FALSE,"Debtors"}</definedName>
    <definedName name="wrn.CSALES." localSheetId="16" hidden="1">{"csales",#N/A,FALSE,"A"}</definedName>
    <definedName name="wrn.CSALES." localSheetId="18" hidden="1">{"csales",#N/A,FALSE,"A"}</definedName>
    <definedName name="wrn.CSALES." hidden="1">{"csales",#N/A,FALSE,"A"}</definedName>
    <definedName name="wrn.CSOCIAL." localSheetId="16" hidden="1">{#N/A,#N/A,FALSE,"CSOCIAL"}</definedName>
    <definedName name="wrn.CSOCIAL." localSheetId="18" hidden="1">{#N/A,#N/A,FALSE,"CSOCIAL"}</definedName>
    <definedName name="wrn.CSOCIAL." hidden="1">{#N/A,#N/A,FALSE,"CSOCIAL"}</definedName>
    <definedName name="wrn.CSUP." localSheetId="16" hidden="1">{"csup",#N/A,FALSE,"A"}</definedName>
    <definedName name="wrn.CSUP." localSheetId="18" hidden="1">{"csup",#N/A,FALSE,"A"}</definedName>
    <definedName name="wrn.CSUP." hidden="1">{"csup",#N/A,FALSE,"A"}</definedName>
    <definedName name="wrn.CUADROD._.TESA." localSheetId="16" hidden="1">{#N/A,#N/A,FALSE,"Participaciones";#N/A,#N/A,FALSE,"Gastos Distribuir";#N/A,#N/A,FALSE,"Fondo de Comercio";#N/A,#N/A,FALSE,"Cuentas deudoras y acreedoras";#N/A,#N/A,FALSE,"Prov. Riesgos y gastos";#N/A,#N/A,FALSE,"Préstamos Vencimientos";#N/A,#N/A,FALSE,"Préstamos formato TESA";#N/A,#N/A,FALSE,"Información Swap´s";#N/A,#N/A,FALSE,"Tipos de prestamos";#N/A,#N/A,FALSE,"Obligaciones Vencimientos";#N/A,#N/A,FALSE,"Obligaciones Movimiento";#N/A,#N/A,FALSE,"Coste Financiero Obligaciones";#N/A,#N/A,FALSE,"Coef. Amortizacion";#N/A,#N/A,FALSE,"Venta de Participaciones";#N/A,#N/A,FALSE,"Admones. Pcas.";#N/A,#N/A,FALSE,"Acreedores diversos";#N/A,#N/A,FALSE,"Ingresos y Gastos emp. grupo";#N/A,#N/A,FALSE,"Invovilizado Amortizado";#N/A,#N/A,FALSE,"Ingresos y gastos extraord.";#N/A,#N/A,FALSE,"Personal Categorías y Lineas";#N/A,#N/A,FALSE,"Cotizaciones";#N/A,#N/A,FALSE,"Desglose Inst. Telefónicas";#N/A,#N/A,FALSE,"Inmovilizado Inmaterial";#N/A,#N/A,FALSE,"Inmovilizado Material";#N/A,#N/A,FALSE,"Impuestos antic. y diferidos";#N/A,#N/A,FALSE,"Diferencias de cambio"}</definedName>
    <definedName name="wrn.CUADROD._.TESA." localSheetId="18" hidden="1">{#N/A,#N/A,FALSE,"Participaciones";#N/A,#N/A,FALSE,"Gastos Distribuir";#N/A,#N/A,FALSE,"Fondo de Comercio";#N/A,#N/A,FALSE,"Cuentas deudoras y acreedoras";#N/A,#N/A,FALSE,"Prov. Riesgos y gastos";#N/A,#N/A,FALSE,"Préstamos Vencimientos";#N/A,#N/A,FALSE,"Préstamos formato TESA";#N/A,#N/A,FALSE,"Información Swap´s";#N/A,#N/A,FALSE,"Tipos de prestamos";#N/A,#N/A,FALSE,"Obligaciones Vencimientos";#N/A,#N/A,FALSE,"Obligaciones Movimiento";#N/A,#N/A,FALSE,"Coste Financiero Obligaciones";#N/A,#N/A,FALSE,"Coef. Amortizacion";#N/A,#N/A,FALSE,"Venta de Participaciones";#N/A,#N/A,FALSE,"Admones. Pcas.";#N/A,#N/A,FALSE,"Acreedores diversos";#N/A,#N/A,FALSE,"Ingresos y Gastos emp. grupo";#N/A,#N/A,FALSE,"Invovilizado Amortizado";#N/A,#N/A,FALSE,"Ingresos y gastos extraord.";#N/A,#N/A,FALSE,"Personal Categorías y Lineas";#N/A,#N/A,FALSE,"Cotizaciones";#N/A,#N/A,FALSE,"Desglose Inst. Telefónicas";#N/A,#N/A,FALSE,"Inmovilizado Inmaterial";#N/A,#N/A,FALSE,"Inmovilizado Material";#N/A,#N/A,FALSE,"Impuestos antic. y diferidos";#N/A,#N/A,FALSE,"Diferencias de cambio"}</definedName>
    <definedName name="wrn.CUADROD._.TESA." hidden="1">{#N/A,#N/A,FALSE,"Participaciones";#N/A,#N/A,FALSE,"Gastos Distribuir";#N/A,#N/A,FALSE,"Fondo de Comercio";#N/A,#N/A,FALSE,"Cuentas deudoras y acreedoras";#N/A,#N/A,FALSE,"Prov. Riesgos y gastos";#N/A,#N/A,FALSE,"Préstamos Vencimientos";#N/A,#N/A,FALSE,"Préstamos formato TESA";#N/A,#N/A,FALSE,"Información Swap´s";#N/A,#N/A,FALSE,"Tipos de prestamos";#N/A,#N/A,FALSE,"Obligaciones Vencimientos";#N/A,#N/A,FALSE,"Obligaciones Movimiento";#N/A,#N/A,FALSE,"Coste Financiero Obligaciones";#N/A,#N/A,FALSE,"Coef. Amortizacion";#N/A,#N/A,FALSE,"Venta de Participaciones";#N/A,#N/A,FALSE,"Admones. Pcas.";#N/A,#N/A,FALSE,"Acreedores diversos";#N/A,#N/A,FALSE,"Ingresos y Gastos emp. grupo";#N/A,#N/A,FALSE,"Invovilizado Amortizado";#N/A,#N/A,FALSE,"Ingresos y gastos extraord.";#N/A,#N/A,FALSE,"Personal Categorías y Lineas";#N/A,#N/A,FALSE,"Cotizaciones";#N/A,#N/A,FALSE,"Desglose Inst. Telefónicas";#N/A,#N/A,FALSE,"Inmovilizado Inmaterial";#N/A,#N/A,FALSE,"Inmovilizado Material";#N/A,#N/A,FALSE,"Impuestos antic. y diferidos";#N/A,#N/A,FALSE,"Diferencias de cambio"}</definedName>
    <definedName name="wrn.cuadros." localSheetId="16" hidden="1">{#N/A,#N/A,FALSE,"FASA";#N/A,#N/A,FALSE,"FASA2";#N/A,#N/A,FALSE,"BASA";#N/A,#N/A,FALSE,"BASA2";#N/A,#N/A,FALSE,"FVSA";#N/A,#N/A,FALSE,"FVSA2";#N/A,#N/A,FALSE,"fcsa";#N/A,#N/A,FALSE,"fcsa2"}</definedName>
    <definedName name="wrn.cuadros." localSheetId="18" hidden="1">{#N/A,#N/A,FALSE,"FASA";#N/A,#N/A,FALSE,"FASA2";#N/A,#N/A,FALSE,"BASA";#N/A,#N/A,FALSE,"BASA2";#N/A,#N/A,FALSE,"FVSA";#N/A,#N/A,FALSE,"FVSA2";#N/A,#N/A,FALSE,"fcsa";#N/A,#N/A,FALSE,"fcsa2"}</definedName>
    <definedName name="wrn.cuadros." hidden="1">{#N/A,#N/A,FALSE,"FASA";#N/A,#N/A,FALSE,"FASA2";#N/A,#N/A,FALSE,"BASA";#N/A,#N/A,FALSE,"BASA2";#N/A,#N/A,FALSE,"FVSA";#N/A,#N/A,FALSE,"FVSA2";#N/A,#N/A,FALSE,"fcsa";#N/A,#N/A,FALSE,"fcsa2"}</definedName>
    <definedName name="wrn.cuadrs" localSheetId="16" hidden="1">{#N/A,#N/A,FALSE,"FASA";#N/A,#N/A,FALSE,"FASA2";#N/A,#N/A,FALSE,"BASA";#N/A,#N/A,FALSE,"BASA2";#N/A,#N/A,FALSE,"FVSA";#N/A,#N/A,FALSE,"FVSA2";#N/A,#N/A,FALSE,"fcsa";#N/A,#N/A,FALSE,"fcsa2"}</definedName>
    <definedName name="wrn.cuadrs" localSheetId="18" hidden="1">{#N/A,#N/A,FALSE,"FASA";#N/A,#N/A,FALSE,"FASA2";#N/A,#N/A,FALSE,"BASA";#N/A,#N/A,FALSE,"BASA2";#N/A,#N/A,FALSE,"FVSA";#N/A,#N/A,FALSE,"FVSA2";#N/A,#N/A,FALSE,"fcsa";#N/A,#N/A,FALSE,"fcsa2"}</definedName>
    <definedName name="wrn.cuadrs" hidden="1">{#N/A,#N/A,FALSE,"FASA";#N/A,#N/A,FALSE,"FASA2";#N/A,#N/A,FALSE,"BASA";#N/A,#N/A,FALSE,"BASA2";#N/A,#N/A,FALSE,"FVSA";#N/A,#N/A,FALSE,"FVSA2";#N/A,#N/A,FALSE,"fcsa";#N/A,#N/A,FALSE,"fcsa2"}</definedName>
    <definedName name="wrn.Current._.Year._.Plan._.Only." localSheetId="16" hidden="1">{#N/A,#N/A,FALSE,"Part C";#N/A,#N/A,FALSE,"C.1(a) Key Financial Objectives";#N/A,#N/A,FALSE,"C.1(b) Key HR Objectives";#N/A,#N/A,FALSE,"C.2 Financial Summary";#N/A,#N/A,FALSE,"C.3 Assumptions";#N/A,#N/A,FALSE,"C.4 Sensitivities - 2000";#N/A,#N/A,FALSE,"C.5 Sensitivities - 2001";#N/A,#N/A,FALSE,"C.6 Bal. Sheet";#N/A,#N/A,FALSE,"C.7 Income by Qtr - 2000";#N/A,#N/A,FALSE,"C.8 Income by Qtr - 2001";#N/A,#N/A,FALSE,"C.9 Cash Flows - 2000";#N/A,#N/A,FALSE,"C.10 Cash Flows - 2001"}</definedName>
    <definedName name="wrn.Current._.Year._.Plan._.Only." localSheetId="18" hidden="1">{#N/A,#N/A,FALSE,"Part C";#N/A,#N/A,FALSE,"C.1(a) Key Financial Objectives";#N/A,#N/A,FALSE,"C.1(b) Key HR Objectives";#N/A,#N/A,FALSE,"C.2 Financial Summary";#N/A,#N/A,FALSE,"C.3 Assumptions";#N/A,#N/A,FALSE,"C.4 Sensitivities - 2000";#N/A,#N/A,FALSE,"C.5 Sensitivities - 2001";#N/A,#N/A,FALSE,"C.6 Bal. Sheet";#N/A,#N/A,FALSE,"C.7 Income by Qtr - 2000";#N/A,#N/A,FALSE,"C.8 Income by Qtr - 2001";#N/A,#N/A,FALSE,"C.9 Cash Flows - 2000";#N/A,#N/A,FALSE,"C.10 Cash Flows - 2001"}</definedName>
    <definedName name="wrn.Current._.Year._.Plan._.Only." hidden="1">{#N/A,#N/A,FALSE,"Part C";#N/A,#N/A,FALSE,"C.1(a) Key Financial Objectives";#N/A,#N/A,FALSE,"C.1(b) Key HR Objectives";#N/A,#N/A,FALSE,"C.2 Financial Summary";#N/A,#N/A,FALSE,"C.3 Assumptions";#N/A,#N/A,FALSE,"C.4 Sensitivities - 2000";#N/A,#N/A,FALSE,"C.5 Sensitivities - 2001";#N/A,#N/A,FALSE,"C.6 Bal. Sheet";#N/A,#N/A,FALSE,"C.7 Income by Qtr - 2000";#N/A,#N/A,FALSE,"C.8 Income by Qtr - 2001";#N/A,#N/A,FALSE,"C.9 Cash Flows - 2000";#N/A,#N/A,FALSE,"C.10 Cash Flows - 2001"}</definedName>
    <definedName name="wrn.Danilo." localSheetId="16" hidden="1">{#N/A,#N/A,TRUE,"Main Issues";#N/A,#N/A,TRUE,"Income statement ($)"}</definedName>
    <definedName name="wrn.Danilo." localSheetId="18" hidden="1">{#N/A,#N/A,TRUE,"Main Issues";#N/A,#N/A,TRUE,"Income statement ($)"}</definedName>
    <definedName name="wrn.Danilo." hidden="1">{#N/A,#N/A,TRUE,"Main Issues";#N/A,#N/A,TRUE,"Income statement ($)"}</definedName>
    <definedName name="wrn.Danilo._2" localSheetId="16" hidden="1">{#N/A,#N/A,TRUE,"Main Issues";#N/A,#N/A,TRUE,"Income statement ($)"}</definedName>
    <definedName name="wrn.Danilo._2" localSheetId="18" hidden="1">{#N/A,#N/A,TRUE,"Main Issues";#N/A,#N/A,TRUE,"Income statement ($)"}</definedName>
    <definedName name="wrn.Danilo._2" hidden="1">{#N/A,#N/A,TRUE,"Main Issues";#N/A,#N/A,TRUE,"Income statement ($)"}</definedName>
    <definedName name="wrn.DEBT." localSheetId="16" hidden="1">{"DEBT 1",#N/A,FALSE,"BNDES1";"DEBT 2",#N/A,FALSE,"BNDES1";"DEBT 3",#N/A,FALSE,"BNDES1";"DEBT 4",#N/A,FALSE,"BNDES1";"DEBT 1",#N/A,FALSE,"BNDES2";"DEBT 2",#N/A,FALSE,"BNDES2";"DEBT 3",#N/A,FALSE,"BNDES2";"DEBT 4",#N/A,FALSE,"BNDES2";"DEBT 1",#N/A,FALSE,"FINAME";"DEBT 2",#N/A,FALSE,"FINAME";"DEBT 3",#N/A,FALSE,"FINAME";"DEBT 4",#N/A,FALSE,"FINAME"}</definedName>
    <definedName name="wrn.DEBT." localSheetId="18" hidden="1">{"DEBT 1",#N/A,FALSE,"BNDES1";"DEBT 2",#N/A,FALSE,"BNDES1";"DEBT 3",#N/A,FALSE,"BNDES1";"DEBT 4",#N/A,FALSE,"BNDES1";"DEBT 1",#N/A,FALSE,"BNDES2";"DEBT 2",#N/A,FALSE,"BNDES2";"DEBT 3",#N/A,FALSE,"BNDES2";"DEBT 4",#N/A,FALSE,"BNDES2";"DEBT 1",#N/A,FALSE,"FINAME";"DEBT 2",#N/A,FALSE,"FINAME";"DEBT 3",#N/A,FALSE,"FINAME";"DEBT 4",#N/A,FALSE,"FINAME"}</definedName>
    <definedName name="wrn.DEBT." hidden="1">{"DEBT 1",#N/A,FALSE,"BNDES1";"DEBT 2",#N/A,FALSE,"BNDES1";"DEBT 3",#N/A,FALSE,"BNDES1";"DEBT 4",#N/A,FALSE,"BNDES1";"DEBT 1",#N/A,FALSE,"BNDES2";"DEBT 2",#N/A,FALSE,"BNDES2";"DEBT 3",#N/A,FALSE,"BNDES2";"DEBT 4",#N/A,FALSE,"BNDES2";"DEBT 1",#N/A,FALSE,"FINAME";"DEBT 2",#N/A,FALSE,"FINAME";"DEBT 3",#N/A,FALSE,"FINAME";"DEBT 4",#N/A,FALSE,"FINAME"}</definedName>
    <definedName name="wrn.Delete" localSheetId="16"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Forecast Mo";"Report",#N/A,FALSE,"Variance Forecast (2)";"Report",#N/A,FALSE,"Variance from Budget";"Report",#N/A,FALSE,"Variance Budget Ytd";"Report",#N/A,FALSE,"Variance from Budget FY";"Report",#N/A,FALSE,"Variance Budget FY (2)";"Report",#N/A,FALSE,"Variance Previous Full Yr";"Report",#N/A,FALSE,"Variance Previous Full Yr (2)";"Report",#N/A,FALSE,"Income &amp; Cash Flow";"Report",#N/A,FALSE,"Balance Sheet";"Report",#N/A,FALSE,"ROC Analysis - Full Year";"Report",#N/A,FALSE,"Revenue Analysis - Full Yr";"Report",#N/A,FALSE,"Cost Analysis - Full Yr";"Report",#N/A,FALSE,"Cash Flow Analysis - FY";"Report",#N/A,FALSE,"Financial Targets";"Report",#N/A,FALSE,"Environmental";"Report",#N/A,FALSE,"Production KPIs (1)";"Report",#N/A,FALSE,"Production KPIs (2)";"Report",#N/A,FALSE,"Cost KPIs (1)";"Report",#N/A,FALSE,"Cost KPIs (2)";"Report",#N/A,FALSE,"Asset KPIs (1)";"Report",#N/A,FALSE,"Asset KPIs (2)";"Report",#N/A,FALSE,"Asset KPIs CAPEX";"Report",#N/A,FALSE,"Asset KPIs - CAPEX (2)";"Report",#N/A,FALSE,"Revenue KPIs";"Report",#N/A,FALSE,"Revenue KPIs (2)";"Report",#N/A,FALSE,"Safety KPIs";"Report",#N/A,FALSE,"People KPIs";"Report",#N/A,FALSE,"People KPIs (2)";"Report",#N/A,FALSE,"Finance KPIs";"Report",#N/A,FALSE,"Debtors";"Report",#N/A,FALSE,"Corporate Overhead YTD";"Report",#N/A,FALSE,"Marketing Costs"}</definedName>
    <definedName name="wrn.Delete" localSheetId="18"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Forecast Mo";"Report",#N/A,FALSE,"Variance Forecast (2)";"Report",#N/A,FALSE,"Variance from Budget";"Report",#N/A,FALSE,"Variance Budget Ytd";"Report",#N/A,FALSE,"Variance from Budget FY";"Report",#N/A,FALSE,"Variance Budget FY (2)";"Report",#N/A,FALSE,"Variance Previous Full Yr";"Report",#N/A,FALSE,"Variance Previous Full Yr (2)";"Report",#N/A,FALSE,"Income &amp; Cash Flow";"Report",#N/A,FALSE,"Balance Sheet";"Report",#N/A,FALSE,"ROC Analysis - Full Year";"Report",#N/A,FALSE,"Revenue Analysis - Full Yr";"Report",#N/A,FALSE,"Cost Analysis - Full Yr";"Report",#N/A,FALSE,"Cash Flow Analysis - FY";"Report",#N/A,FALSE,"Financial Targets";"Report",#N/A,FALSE,"Environmental";"Report",#N/A,FALSE,"Production KPIs (1)";"Report",#N/A,FALSE,"Production KPIs (2)";"Report",#N/A,FALSE,"Cost KPIs (1)";"Report",#N/A,FALSE,"Cost KPIs (2)";"Report",#N/A,FALSE,"Asset KPIs (1)";"Report",#N/A,FALSE,"Asset KPIs (2)";"Report",#N/A,FALSE,"Asset KPIs CAPEX";"Report",#N/A,FALSE,"Asset KPIs - CAPEX (2)";"Report",#N/A,FALSE,"Revenue KPIs";"Report",#N/A,FALSE,"Revenue KPIs (2)";"Report",#N/A,FALSE,"Safety KPIs";"Report",#N/A,FALSE,"People KPIs";"Report",#N/A,FALSE,"People KPIs (2)";"Report",#N/A,FALSE,"Finance KPIs";"Report",#N/A,FALSE,"Debtors";"Report",#N/A,FALSE,"Corporate Overhead YTD";"Report",#N/A,FALSE,"Marketing Costs"}</definedName>
    <definedName name="wrn.Delete"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Forecast Mo";"Report",#N/A,FALSE,"Variance Forecast (2)";"Report",#N/A,FALSE,"Variance from Budget";"Report",#N/A,FALSE,"Variance Budget Ytd";"Report",#N/A,FALSE,"Variance from Budget FY";"Report",#N/A,FALSE,"Variance Budget FY (2)";"Report",#N/A,FALSE,"Variance Previous Full Yr";"Report",#N/A,FALSE,"Variance Previous Full Yr (2)";"Report",#N/A,FALSE,"Income &amp; Cash Flow";"Report",#N/A,FALSE,"Balance Sheet";"Report",#N/A,FALSE,"ROC Analysis - Full Year";"Report",#N/A,FALSE,"Revenue Analysis - Full Yr";"Report",#N/A,FALSE,"Cost Analysis - Full Yr";"Report",#N/A,FALSE,"Cash Flow Analysis - FY";"Report",#N/A,FALSE,"Financial Targets";"Report",#N/A,FALSE,"Environmental";"Report",#N/A,FALSE,"Production KPIs (1)";"Report",#N/A,FALSE,"Production KPIs (2)";"Report",#N/A,FALSE,"Cost KPIs (1)";"Report",#N/A,FALSE,"Cost KPIs (2)";"Report",#N/A,FALSE,"Asset KPIs (1)";"Report",#N/A,FALSE,"Asset KPIs (2)";"Report",#N/A,FALSE,"Asset KPIs CAPEX";"Report",#N/A,FALSE,"Asset KPIs - CAPEX (2)";"Report",#N/A,FALSE,"Revenue KPIs";"Report",#N/A,FALSE,"Revenue KPIs (2)";"Report",#N/A,FALSE,"Safety KPIs";"Report",#N/A,FALSE,"People KPIs";"Report",#N/A,FALSE,"People KPIs (2)";"Report",#N/A,FALSE,"Finance KPIs";"Report",#N/A,FALSE,"Debtors";"Report",#N/A,FALSE,"Corporate Overhead YTD";"Report",#N/A,FALSE,"Marketing Costs"}</definedName>
    <definedName name="wrn.Delete2" localSheetId="16" hidden="1">{"Cover Page",#N/A,FALSE,"Cover";"Report",#N/A,FALSE,"Contents";"Report",#N/A,FALSE,"Executive Summary";"Calc",#N/A,FALSE,"Executive Summary";"Report",#N/A,FALSE,"Safety Review";"Calc",#N/A,FALSE,"Safety Review";"Report",#N/A,FALSE,"Key Financial Targets";"Calc",#N/A,FALSE,"Key Financial Targets";"Report",#N/A,FALSE,"Marketing Outlook";"Calc",#N/A,FALSE,"Marketing Outlook"}</definedName>
    <definedName name="wrn.Delete2" localSheetId="18" hidden="1">{"Cover Page",#N/A,FALSE,"Cover";"Report",#N/A,FALSE,"Contents";"Report",#N/A,FALSE,"Executive Summary";"Calc",#N/A,FALSE,"Executive Summary";"Report",#N/A,FALSE,"Safety Review";"Calc",#N/A,FALSE,"Safety Review";"Report",#N/A,FALSE,"Key Financial Targets";"Calc",#N/A,FALSE,"Key Financial Targets";"Report",#N/A,FALSE,"Marketing Outlook";"Calc",#N/A,FALSE,"Marketing Outlook"}</definedName>
    <definedName name="wrn.Delete2" hidden="1">{"Cover Page",#N/A,FALSE,"Cover";"Report",#N/A,FALSE,"Contents";"Report",#N/A,FALSE,"Executive Summary";"Calc",#N/A,FALSE,"Executive Summary";"Report",#N/A,FALSE,"Safety Review";"Calc",#N/A,FALSE,"Safety Review";"Report",#N/A,FALSE,"Key Financial Targets";"Calc",#N/A,FALSE,"Key Financial Targets";"Report",#N/A,FALSE,"Marketing Outlook";"Calc",#N/A,FALSE,"Marketing Outlook"}</definedName>
    <definedName name="wrn.DEMCONTAPR5." localSheetId="16" hidden="1">{"DEMCONTAPR5",#N/A,FALSE,"C V M"}</definedName>
    <definedName name="wrn.DEMCONTAPR5." localSheetId="18" hidden="1">{"DEMCONTAPR5",#N/A,FALSE,"C V M"}</definedName>
    <definedName name="wrn.DEMCONTAPR5." hidden="1">{"DEMCONTAPR5",#N/A,FALSE,"C V M"}</definedName>
    <definedName name="wrn.DEMCONTAPRIND." localSheetId="16" hidden="1">{"DEMCONTAPRIND",#N/A,FALSE,"C V M"}</definedName>
    <definedName name="wrn.DEMCONTAPRIND." localSheetId="18" hidden="1">{"DEMCONTAPRIND",#N/A,FALSE,"C V M"}</definedName>
    <definedName name="wrn.DEMCONTAPRIND." hidden="1">{"DEMCONTAPRIND",#N/A,FALSE,"C V M"}</definedName>
    <definedName name="wrn.DEMCONTCA." localSheetId="16" hidden="1">{"DEMCONTCA",#N/A,FALSE,"C V M"}</definedName>
    <definedName name="wrn.DEMCONTCA." localSheetId="18" hidden="1">{"DEMCONTCA",#N/A,FALSE,"C V M"}</definedName>
    <definedName name="wrn.DEMCONTCA." hidden="1">{"DEMCONTCA",#N/A,FALSE,"C V M"}</definedName>
    <definedName name="wrn.DEMONST._.RESULTADOS." localSheetId="16" hidden="1">{"RESULTADOS REAIS",#N/A,FALSE,"Dem.Res.R$";"RESULTADOS DOLARES",#N/A,FALSE,"Dem.Res.US$";"PERCENTUAIS REAIS",#N/A,FALSE,"Percentuais R$";"PERCENTUAIS DOLARES",#N/A,FALSE,"Percentuais US$"}</definedName>
    <definedName name="wrn.DEMONST._.RESULTADOS." localSheetId="18" hidden="1">{"RESULTADOS REAIS",#N/A,FALSE,"Dem.Res.R$";"RESULTADOS DOLARES",#N/A,FALSE,"Dem.Res.US$";"PERCENTUAIS REAIS",#N/A,FALSE,"Percentuais R$";"PERCENTUAIS DOLARES",#N/A,FALSE,"Percentuais US$"}</definedName>
    <definedName name="wrn.DEMONST._.RESULTADOS." hidden="1">{"RESULTADOS REAIS",#N/A,FALSE,"Dem.Res.R$";"RESULTADOS DOLARES",#N/A,FALSE,"Dem.Res.US$";"PERCENTUAIS REAIS",#N/A,FALSE,"Percentuais R$";"PERCENTUAIS DOLARES",#N/A,FALSE,"Percentuais US$"}</definedName>
    <definedName name="wrn.DEMONST._.RESULTADOS._1" localSheetId="16" hidden="1">{"RESULTADOS REAIS",#N/A,FALSE,"Dem.Res.R$";"RESULTADOS DOLARES",#N/A,FALSE,"Dem.Res.US$";"PERCENTUAIS REAIS",#N/A,FALSE,"Percentuais R$";"PERCENTUAIS DOLARES",#N/A,FALSE,"Percentuais US$"}</definedName>
    <definedName name="wrn.DEMONST._.RESULTADOS._1" localSheetId="18" hidden="1">{"RESULTADOS REAIS",#N/A,FALSE,"Dem.Res.R$";"RESULTADOS DOLARES",#N/A,FALSE,"Dem.Res.US$";"PERCENTUAIS REAIS",#N/A,FALSE,"Percentuais R$";"PERCENTUAIS DOLARES",#N/A,FALSE,"Percentuais US$"}</definedName>
    <definedName name="wrn.DEMONST._.RESULTADOS._1" hidden="1">{"RESULTADOS REAIS",#N/A,FALSE,"Dem.Res.R$";"RESULTADOS DOLARES",#N/A,FALSE,"Dem.Res.US$";"PERCENTUAIS REAIS",#N/A,FALSE,"Percentuais R$";"PERCENTUAIS DOLARES",#N/A,FALSE,"Percentuais US$"}</definedName>
    <definedName name="wrn.Despesas._.Diferidas._.Indedutíveis._.de._.1998." localSheetId="16" hidden="1">{"Despesas Diferidas Indedutíveis de 1998",#N/A,FALSE,"Impressão"}</definedName>
    <definedName name="wrn.Despesas._.Diferidas._.Indedutíveis._.de._.1998." localSheetId="18" hidden="1">{"Despesas Diferidas Indedutíveis de 1998",#N/A,FALSE,"Impressão"}</definedName>
    <definedName name="wrn.Despesas._.Diferidas._.Indedutíveis._.de._.1998." hidden="1">{"Despesas Diferidas Indedutíveis de 1998",#N/A,FALSE,"Impressão"}</definedName>
    <definedName name="wrn.Detailed." localSheetId="16" hidden="1">{"Detailed",#N/A,FALSE,"Schedule4"}</definedName>
    <definedName name="wrn.Detailed." localSheetId="18" hidden="1">{"Detailed",#N/A,FALSE,"Schedule4"}</definedName>
    <definedName name="wrn.Detailed." hidden="1">{"Detailed",#N/A,FALSE,"Schedule4"}</definedName>
    <definedName name="wrn.DETALLES." localSheetId="16" hidden="1">{"v_detalle",#N/A,FALSE,"RES_V";"detalle",#N/A,FALSE,"RES_G";"axa_detalle",#N/A,FALSE,"RES_AXA"}</definedName>
    <definedName name="wrn.DETALLES." localSheetId="18" hidden="1">{"v_detalle",#N/A,FALSE,"RES_V";"detalle",#N/A,FALSE,"RES_G";"axa_detalle",#N/A,FALSE,"RES_AXA"}</definedName>
    <definedName name="wrn.DETALLES." hidden="1">{"v_detalle",#N/A,FALSE,"RES_V";"detalle",#N/A,FALSE,"RES_G";"axa_detalle",#N/A,FALSE,"RES_AXA"}</definedName>
    <definedName name="wrn.DetallexDEP." localSheetId="16" hidden="1">{"DetallexDep",#N/A,FALSE,"Giovanna (x DEPT)"}</definedName>
    <definedName name="wrn.DetallexDEP." localSheetId="18" hidden="1">{"DetallexDep",#N/A,FALSE,"Giovanna (x DEPT)"}</definedName>
    <definedName name="wrn.DetallexDEP." hidden="1">{"DetallexDep",#N/A,FALSE,"Giovanna (x DEPT)"}</definedName>
    <definedName name="wrn.Día._.API." localSheetId="16" hidden="1">{#N/A,#N/A,FALSE,"IC_Global";#N/A,#N/A,FALSE,"IC_Global (98-f)";#N/A,#N/A,FALSE,"Inc";#N/A,#N/A,FALSE,"CAMBIOS (2)";#N/A,#N/A,FALSE,"EXPL Inc.";#N/A,#N/A,FALSE,"HITOS98";#N/A,#N/A,FALSE,"CURVA ""S"" GLOBAL ";#N/A,#N/A,FALSE,"CURVA ""S"" 1998 "}</definedName>
    <definedName name="wrn.Día._.API." localSheetId="18" hidden="1">{#N/A,#N/A,FALSE,"IC_Global";#N/A,#N/A,FALSE,"IC_Global (98-f)";#N/A,#N/A,FALSE,"Inc";#N/A,#N/A,FALSE,"CAMBIOS (2)";#N/A,#N/A,FALSE,"EXPL Inc.";#N/A,#N/A,FALSE,"HITOS98";#N/A,#N/A,FALSE,"CURVA ""S"" GLOBAL ";#N/A,#N/A,FALSE,"CURVA ""S"" 1998 "}</definedName>
    <definedName name="wrn.Día._.API." hidden="1">{#N/A,#N/A,FALSE,"IC_Global";#N/A,#N/A,FALSE,"IC_Global (98-f)";#N/A,#N/A,FALSE,"Inc";#N/A,#N/A,FALSE,"CAMBIOS (2)";#N/A,#N/A,FALSE,"EXPL Inc.";#N/A,#N/A,FALSE,"HITOS98";#N/A,#N/A,FALSE,"CURVA ""S"" GLOBAL ";#N/A,#N/A,FALSE,"CURVA ""S"" 1998 "}</definedName>
    <definedName name="wrn.DIFERIDOS." localSheetId="16" hidden="1">{#N/A,#N/A,FALSE,"PAG.AMAR";#N/A,#N/A,FALSE,"SUSCRIP";#N/A,#N/A,FALSE,"LICENCIAS";#N/A,#N/A,FALSE,"BARCO-LIB.EL SOL"}</definedName>
    <definedName name="wrn.DIFERIDOS." localSheetId="18" hidden="1">{#N/A,#N/A,FALSE,"PAG.AMAR";#N/A,#N/A,FALSE,"SUSCRIP";#N/A,#N/A,FALSE,"LICENCIAS";#N/A,#N/A,FALSE,"BARCO-LIB.EL SOL"}</definedName>
    <definedName name="wrn.DIFERIDOS." hidden="1">{#N/A,#N/A,FALSE,"PAG.AMAR";#N/A,#N/A,FALSE,"SUSCRIP";#N/A,#N/A,FALSE,"LICENCIAS";#N/A,#N/A,FALSE,"BARCO-LIB.EL SOL"}</definedName>
    <definedName name="wrn.direttori." localSheetId="16" hidden="1">{#N/A,#N/A,FALSE,"L. Zottola";#N/A,#N/A,FALSE,"M. Ruggi";#N/A,#N/A,FALSE,"M. Valenti";#N/A,#N/A,FALSE,"C. Mazza";#N/A,#N/A,FALSE,"G. Bellinzona";#N/A,#N/A,FALSE,"M. Carletti";#N/A,#N/A,FALSE,"P. Maresca";#N/A,#N/A,FALSE,"L. Tondi";#N/A,#N/A,FALSE,"M. Marani";#N/A,#N/A,FALSE,"R. Ruggerini";#N/A,#N/A,FALSE,"L. Liguori";#N/A,#N/A,FALSE,"D. Battistel"}</definedName>
    <definedName name="wrn.direttori." localSheetId="18" hidden="1">{#N/A,#N/A,FALSE,"L. Zottola";#N/A,#N/A,FALSE,"M. Ruggi";#N/A,#N/A,FALSE,"M. Valenti";#N/A,#N/A,FALSE,"C. Mazza";#N/A,#N/A,FALSE,"G. Bellinzona";#N/A,#N/A,FALSE,"M. Carletti";#N/A,#N/A,FALSE,"P. Maresca";#N/A,#N/A,FALSE,"L. Tondi";#N/A,#N/A,FALSE,"M. Marani";#N/A,#N/A,FALSE,"R. Ruggerini";#N/A,#N/A,FALSE,"L. Liguori";#N/A,#N/A,FALSE,"D. Battistel"}</definedName>
    <definedName name="wrn.direttori." hidden="1">{#N/A,#N/A,FALSE,"L. Zottola";#N/A,#N/A,FALSE,"M. Ruggi";#N/A,#N/A,FALSE,"M. Valenti";#N/A,#N/A,FALSE,"C. Mazza";#N/A,#N/A,FALSE,"G. Bellinzona";#N/A,#N/A,FALSE,"M. Carletti";#N/A,#N/A,FALSE,"P. Maresca";#N/A,#N/A,FALSE,"L. Tondi";#N/A,#N/A,FALSE,"M. Marani";#N/A,#N/A,FALSE,"R. Ruggerini";#N/A,#N/A,FALSE,"L. Liguori";#N/A,#N/A,FALSE,"D. Battistel"}</definedName>
    <definedName name="wrn.ECOCYCSA." localSheetId="16" hidden="1">{#N/A,#N/A,FALSE,"Fecu9";#N/A,#N/A,FALSE,"Corr_Monet9";#N/A,#N/A,FALSE,"Pas_exig_CP9";#N/A,#N/A,FALSE,"Provisiones9";#N/A,#N/A,FALSE,"Patrimonio9";#N/A,#N/A,FALSE,"Imp_renta9";#N/A,#N/A,FALSE,"Egre_Fex9";#N/A,#N/A,FALSE,"Ing_Fex9"}</definedName>
    <definedName name="wrn.ECOCYCSA." localSheetId="18" hidden="1">{#N/A,#N/A,FALSE,"Fecu9";#N/A,#N/A,FALSE,"Corr_Monet9";#N/A,#N/A,FALSE,"Pas_exig_CP9";#N/A,#N/A,FALSE,"Provisiones9";#N/A,#N/A,FALSE,"Patrimonio9";#N/A,#N/A,FALSE,"Imp_renta9";#N/A,#N/A,FALSE,"Egre_Fex9";#N/A,#N/A,FALSE,"Ing_Fex9"}</definedName>
    <definedName name="wrn.ECOCYCSA." hidden="1">{#N/A,#N/A,FALSE,"Fecu9";#N/A,#N/A,FALSE,"Corr_Monet9";#N/A,#N/A,FALSE,"Pas_exig_CP9";#N/A,#N/A,FALSE,"Provisiones9";#N/A,#N/A,FALSE,"Patrimonio9";#N/A,#N/A,FALSE,"Imp_renta9";#N/A,#N/A,FALSE,"Egre_Fex9";#N/A,#N/A,FALSE,"Ing_Fex9"}</definedName>
    <definedName name="wrn.EF16MMAA.XLS." localSheetId="16" hidden="1">{#N/A,#N/A,TRUE,"Fecu16";#N/A,#N/A,TRUE,"Corr_Monet16";#N/A,#N/A,TRUE,"Exist16";#N/A,#N/A,TRUE,"Trans_EERR_AA16";#N/A,#N/A,TRUE,"Trans_EERR_AN16";#N/A,#N/A,TRUE,"Pas_exig_CP16";#N/A,#N/A,TRUE,"Provisiones16";#N/A,#N/A,TRUE,"Pas_exig_LP16";#N/A,#N/A,TRUE,"Patrimonio16";#N/A,#N/A,TRUE,"Imp_renta_LP16";#N/A,#N/A,TRUE,"Egre_Fex16";#N/A,#N/A,TRUE,"Ing_Fex16"}</definedName>
    <definedName name="wrn.EF16MMAA.XLS." localSheetId="18" hidden="1">{#N/A,#N/A,TRUE,"Fecu16";#N/A,#N/A,TRUE,"Corr_Monet16";#N/A,#N/A,TRUE,"Exist16";#N/A,#N/A,TRUE,"Trans_EERR_AA16";#N/A,#N/A,TRUE,"Trans_EERR_AN16";#N/A,#N/A,TRUE,"Pas_exig_CP16";#N/A,#N/A,TRUE,"Provisiones16";#N/A,#N/A,TRUE,"Pas_exig_LP16";#N/A,#N/A,TRUE,"Patrimonio16";#N/A,#N/A,TRUE,"Imp_renta_LP16";#N/A,#N/A,TRUE,"Egre_Fex16";#N/A,#N/A,TRUE,"Ing_Fex16"}</definedName>
    <definedName name="wrn.EF16MMAA.XLS." hidden="1">{#N/A,#N/A,TRUE,"Fecu16";#N/A,#N/A,TRUE,"Corr_Monet16";#N/A,#N/A,TRUE,"Exist16";#N/A,#N/A,TRUE,"Trans_EERR_AA16";#N/A,#N/A,TRUE,"Trans_EERR_AN16";#N/A,#N/A,TRUE,"Pas_exig_CP16";#N/A,#N/A,TRUE,"Provisiones16";#N/A,#N/A,TRUE,"Pas_exig_LP16";#N/A,#N/A,TRUE,"Patrimonio16";#N/A,#N/A,TRUE,"Imp_renta_LP16";#N/A,#N/A,TRUE,"Egre_Fex16";#N/A,#N/A,TRUE,"Ing_Fex16"}</definedName>
    <definedName name="wrn.EF18MMAA.XLS." localSheetId="16" hidden="1">{#N/A,#N/A,TRUE,"Fecu18 ";#N/A,#N/A,TRUE,"Corr_Monet18";#N/A,#N/A,TRUE,"Trans_EERR_AA18";#N/A,#N/A,TRUE,"Trans_EERR_AN18";#N/A,#N/A,TRUE,"Pas_exig_CP18";#N/A,#N/A,TRUE,"Provisiones18";#N/A,#N/A,TRUE,"Patrimonio18";#N/A,#N/A,TRUE,"Imp_renta_LP18";#N/A,#N/A,TRUE,"Egre_Fex18";#N/A,#N/A,TRUE,"Ing_Fex18"}</definedName>
    <definedName name="wrn.EF18MMAA.XLS." localSheetId="18" hidden="1">{#N/A,#N/A,TRUE,"Fecu18 ";#N/A,#N/A,TRUE,"Corr_Monet18";#N/A,#N/A,TRUE,"Trans_EERR_AA18";#N/A,#N/A,TRUE,"Trans_EERR_AN18";#N/A,#N/A,TRUE,"Pas_exig_CP18";#N/A,#N/A,TRUE,"Provisiones18";#N/A,#N/A,TRUE,"Patrimonio18";#N/A,#N/A,TRUE,"Imp_renta_LP18";#N/A,#N/A,TRUE,"Egre_Fex18";#N/A,#N/A,TRUE,"Ing_Fex18"}</definedName>
    <definedName name="wrn.EF18MMAA.XLS." hidden="1">{#N/A,#N/A,TRUE,"Fecu18 ";#N/A,#N/A,TRUE,"Corr_Monet18";#N/A,#N/A,TRUE,"Trans_EERR_AA18";#N/A,#N/A,TRUE,"Trans_EERR_AN18";#N/A,#N/A,TRUE,"Pas_exig_CP18";#N/A,#N/A,TRUE,"Provisiones18";#N/A,#N/A,TRUE,"Patrimonio18";#N/A,#N/A,TRUE,"Imp_renta_LP18";#N/A,#N/A,TRUE,"Egre_Fex18";#N/A,#N/A,TRUE,"Ing_Fex18"}</definedName>
    <definedName name="wrn.EF19MMAA.XLS." localSheetId="16" hidden="1">{#N/A,#N/A,FALSE,"Fecu19";#N/A,#N/A,FALSE,"Corr_Monet19";#N/A,#N/A,FALSE,"Trans_EERR_AA19";#N/A,#N/A,FALSE,"Trans_EERR_AN19";#N/A,#N/A,FALSE,"Pas_exig_CP19";#N/A,#N/A,FALSE,"Provisiones19";#N/A,#N/A,FALSE,"Patrimonio19";#N/A,#N/A,FALSE,"Imp_renta_LP19";#N/A,#N/A,FALSE,"Egre_Fex19";#N/A,#N/A,FALSE,"Ing_Fex19"}</definedName>
    <definedName name="wrn.EF19MMAA.XLS." localSheetId="18" hidden="1">{#N/A,#N/A,FALSE,"Fecu19";#N/A,#N/A,FALSE,"Corr_Monet19";#N/A,#N/A,FALSE,"Trans_EERR_AA19";#N/A,#N/A,FALSE,"Trans_EERR_AN19";#N/A,#N/A,FALSE,"Pas_exig_CP19";#N/A,#N/A,FALSE,"Provisiones19";#N/A,#N/A,FALSE,"Patrimonio19";#N/A,#N/A,FALSE,"Imp_renta_LP19";#N/A,#N/A,FALSE,"Egre_Fex19";#N/A,#N/A,FALSE,"Ing_Fex19"}</definedName>
    <definedName name="wrn.EF19MMAA.XLS." hidden="1">{#N/A,#N/A,FALSE,"Fecu19";#N/A,#N/A,FALSE,"Corr_Monet19";#N/A,#N/A,FALSE,"Trans_EERR_AA19";#N/A,#N/A,FALSE,"Trans_EERR_AN19";#N/A,#N/A,FALSE,"Pas_exig_CP19";#N/A,#N/A,FALSE,"Provisiones19";#N/A,#N/A,FALSE,"Patrimonio19";#N/A,#N/A,FALSE,"Imp_renta_LP19";#N/A,#N/A,FALSE,"Egre_Fex19";#N/A,#N/A,FALSE,"Ing_Fex19"}</definedName>
    <definedName name="wrn.EF21MMAA.XLS." localSheetId="16" hidden="1">{#N/A,#N/A,FALSE,"Fecu21";#N/A,#N/A,FALSE,"Corr_Monet21";#N/A,#N/A,FALSE,"Trans_EERR_AA21";#N/A,#N/A,FALSE,"Trans_EERR_AN21";#N/A,#N/A,FALSE,"Pas_exig_CP21";#N/A,#N/A,FALSE,"Provisiones21";#N/A,#N/A,FALSE,"Patrimonio21";#N/A,#N/A,FALSE,"Imp_renta_LP21";#N/A,#N/A,FALSE,"Egre_Fex21";#N/A,#N/A,FALSE,"Ing_Fex21"}</definedName>
    <definedName name="wrn.EF21MMAA.XLS." localSheetId="18" hidden="1">{#N/A,#N/A,FALSE,"Fecu21";#N/A,#N/A,FALSE,"Corr_Monet21";#N/A,#N/A,FALSE,"Trans_EERR_AA21";#N/A,#N/A,FALSE,"Trans_EERR_AN21";#N/A,#N/A,FALSE,"Pas_exig_CP21";#N/A,#N/A,FALSE,"Provisiones21";#N/A,#N/A,FALSE,"Patrimonio21";#N/A,#N/A,FALSE,"Imp_renta_LP21";#N/A,#N/A,FALSE,"Egre_Fex21";#N/A,#N/A,FALSE,"Ing_Fex21"}</definedName>
    <definedName name="wrn.EF21MMAA.XLS." hidden="1">{#N/A,#N/A,FALSE,"Fecu21";#N/A,#N/A,FALSE,"Corr_Monet21";#N/A,#N/A,FALSE,"Trans_EERR_AA21";#N/A,#N/A,FALSE,"Trans_EERR_AN21";#N/A,#N/A,FALSE,"Pas_exig_CP21";#N/A,#N/A,FALSE,"Provisiones21";#N/A,#N/A,FALSE,"Patrimonio21";#N/A,#N/A,FALSE,"Imp_renta_LP21";#N/A,#N/A,FALSE,"Egre_Fex21";#N/A,#N/A,FALSE,"Ing_Fex21"}</definedName>
    <definedName name="wrn.EM._.BUSINESS._.UNIT._.EXEC._.SUMMARY." localSheetId="16" hidden="1">{#N/A,#N/A,FALSE,"TITLE PAGE";#N/A,#N/A,FALSE,"Cash Flow";#N/A,#N/A,FALSE,"Cash Flow Detailed";#N/A,#N/A,FALSE,"EO summary IS";#N/A,#N/A,FALSE,"Op Income";#N/A,#N/A,FALSE,"Power ";#N/A,#N/A,FALSE,"GAS";#N/A,#N/A,FALSE,"MidstreamPage";#N/A,#N/A,FALSE,"P&amp;P";#N/A,#N/A,FALSE,"International";#N/A,#N/A,FALSE,"Controllable Costs"}</definedName>
    <definedName name="wrn.EM._.BUSINESS._.UNIT._.EXEC._.SUMMARY." localSheetId="18" hidden="1">{#N/A,#N/A,FALSE,"TITLE PAGE";#N/A,#N/A,FALSE,"Cash Flow";#N/A,#N/A,FALSE,"Cash Flow Detailed";#N/A,#N/A,FALSE,"EO summary IS";#N/A,#N/A,FALSE,"Op Income";#N/A,#N/A,FALSE,"Power ";#N/A,#N/A,FALSE,"GAS";#N/A,#N/A,FALSE,"MidstreamPage";#N/A,#N/A,FALSE,"P&amp;P";#N/A,#N/A,FALSE,"International";#N/A,#N/A,FALSE,"Controllable Costs"}</definedName>
    <definedName name="wrn.EM._.BUSINESS._.UNIT._.EXEC._.SUMMARY." hidden="1">{#N/A,#N/A,FALSE,"TITLE PAGE";#N/A,#N/A,FALSE,"Cash Flow";#N/A,#N/A,FALSE,"Cash Flow Detailed";#N/A,#N/A,FALSE,"EO summary IS";#N/A,#N/A,FALSE,"Op Income";#N/A,#N/A,FALSE,"Power ";#N/A,#N/A,FALSE,"GAS";#N/A,#N/A,FALSE,"MidstreamPage";#N/A,#N/A,FALSE,"P&amp;P";#N/A,#N/A,FALSE,"International";#N/A,#N/A,FALSE,"Controllable Costs"}</definedName>
    <definedName name="wrn.Employee._.by._.CBU." localSheetId="16" hidden="1">{#N/A,#N/A,FALSE,"Main Table"}</definedName>
    <definedName name="wrn.Employee._.by._.CBU." localSheetId="18" hidden="1">{#N/A,#N/A,FALSE,"Main Table"}</definedName>
    <definedName name="wrn.Employee._.by._.CBU." hidden="1">{#N/A,#N/A,FALSE,"Main Table"}</definedName>
    <definedName name="wrn.EO._.Report._.2000." localSheetId="16" hidden="1">{#N/A,#N/A,FALSE,"TITLE PAGE";#N/A,#N/A,FALSE,"EO summary IS";#N/A,#N/A,FALSE,"Cash Flow Detailed";#N/A,#N/A,FALSE,"Cash Flow Forecast";#N/A,#N/A,FALSE,"Working Capital";#N/A,#N/A,FALSE,"Power Financial";#N/A,#N/A,FALSE,"Power Ops";#N/A,#N/A,FALSE,"Gas (2)";#N/A,#N/A,FALSE,"Gas (4)";#N/A,#N/A,FALSE,"OPERATIONS HIGHLIGHTS";#N/A,#N/A,FALSE,"Midstream Summary (2)";#N/A,#N/A,FALSE,"Perf Measures";#N/A,#N/A,FALSE,"Extraction (2)";#N/A,#N/A,FALSE,"G&amp;P (2)";#N/A,#N/A,FALSE,"G&amp;P facilities (2)";#N/A,#N/A,FALSE,"GAS LIQUIDS";#N/A,#N/A,FALSE,"Capital Expenditures";#N/A,#N/A,FALSE,"Continuing Ops";#N/A,#N/A,FALSE,"Discontinued Ops - Lqds &amp; Mid"}</definedName>
    <definedName name="wrn.EO._.Report._.2000." localSheetId="18" hidden="1">{#N/A,#N/A,FALSE,"TITLE PAGE";#N/A,#N/A,FALSE,"EO summary IS";#N/A,#N/A,FALSE,"Cash Flow Detailed";#N/A,#N/A,FALSE,"Cash Flow Forecast";#N/A,#N/A,FALSE,"Working Capital";#N/A,#N/A,FALSE,"Power Financial";#N/A,#N/A,FALSE,"Power Ops";#N/A,#N/A,FALSE,"Gas (2)";#N/A,#N/A,FALSE,"Gas (4)";#N/A,#N/A,FALSE,"OPERATIONS HIGHLIGHTS";#N/A,#N/A,FALSE,"Midstream Summary (2)";#N/A,#N/A,FALSE,"Perf Measures";#N/A,#N/A,FALSE,"Extraction (2)";#N/A,#N/A,FALSE,"G&amp;P (2)";#N/A,#N/A,FALSE,"G&amp;P facilities (2)";#N/A,#N/A,FALSE,"GAS LIQUIDS";#N/A,#N/A,FALSE,"Capital Expenditures";#N/A,#N/A,FALSE,"Continuing Ops";#N/A,#N/A,FALSE,"Discontinued Ops - Lqds &amp; Mid"}</definedName>
    <definedName name="wrn.EO._.Report._.2000." hidden="1">{#N/A,#N/A,FALSE,"TITLE PAGE";#N/A,#N/A,FALSE,"EO summary IS";#N/A,#N/A,FALSE,"Cash Flow Detailed";#N/A,#N/A,FALSE,"Cash Flow Forecast";#N/A,#N/A,FALSE,"Working Capital";#N/A,#N/A,FALSE,"Power Financial";#N/A,#N/A,FALSE,"Power Ops";#N/A,#N/A,FALSE,"Gas (2)";#N/A,#N/A,FALSE,"Gas (4)";#N/A,#N/A,FALSE,"OPERATIONS HIGHLIGHTS";#N/A,#N/A,FALSE,"Midstream Summary (2)";#N/A,#N/A,FALSE,"Perf Measures";#N/A,#N/A,FALSE,"Extraction (2)";#N/A,#N/A,FALSE,"G&amp;P (2)";#N/A,#N/A,FALSE,"G&amp;P facilities (2)";#N/A,#N/A,FALSE,"GAS LIQUIDS";#N/A,#N/A,FALSE,"Capital Expenditures";#N/A,#N/A,FALSE,"Continuing Ops";#N/A,#N/A,FALSE,"Discontinued Ops - Lqds &amp; Mid"}</definedName>
    <definedName name="wrn.ep10." localSheetId="16" hidden="1">{#N/A,#N/A,FALSE,"masez (10)";#N/A,#N/A,FALSE,"masez (7)";#N/A,#N/A,FALSE,"masez (6)";#N/A,#N/A,FALSE,"masez (5)";#N/A,#N/A,FALSE,"masez (4)";#N/A,#N/A,FALSE,"masez (3)";#N/A,#N/A,FALSE,"masez (2)";#N/A,#N/A,FALSE,"GME";#N/A,#N/A,FALSE,"masez"}</definedName>
    <definedName name="wrn.ep10." localSheetId="18" hidden="1">{#N/A,#N/A,FALSE,"masez (10)";#N/A,#N/A,FALSE,"masez (7)";#N/A,#N/A,FALSE,"masez (6)";#N/A,#N/A,FALSE,"masez (5)";#N/A,#N/A,FALSE,"masez (4)";#N/A,#N/A,FALSE,"masez (3)";#N/A,#N/A,FALSE,"masez (2)";#N/A,#N/A,FALSE,"GME";#N/A,#N/A,FALSE,"masez"}</definedName>
    <definedName name="wrn.ep10." hidden="1">{#N/A,#N/A,FALSE,"masez (10)";#N/A,#N/A,FALSE,"masez (7)";#N/A,#N/A,FALSE,"masez (6)";#N/A,#N/A,FALSE,"masez (5)";#N/A,#N/A,FALSE,"masez (4)";#N/A,#N/A,FALSE,"masez (3)";#N/A,#N/A,FALSE,"masez (2)";#N/A,#N/A,FALSE,"GME";#N/A,#N/A,FALSE,"masez"}</definedName>
    <definedName name="wrn.esl." localSheetId="16" hidden="1">{"Monthly6Q",#N/A,FALSE,"0614ESL"}</definedName>
    <definedName name="wrn.esl." localSheetId="18" hidden="1">{"Monthly6Q",#N/A,FALSE,"0614ESL"}</definedName>
    <definedName name="wrn.esl." hidden="1">{"Monthly6Q",#N/A,FALSE,"0614ESL"}</definedName>
    <definedName name="WRN.ESL1." localSheetId="16" hidden="1">{"Monthly6Q",#N/A,FALSE,"0614ESL"}</definedName>
    <definedName name="WRN.ESL1." localSheetId="18" hidden="1">{"Monthly6Q",#N/A,FALSE,"0614ESL"}</definedName>
    <definedName name="WRN.ESL1." hidden="1">{"Monthly6Q",#N/A,FALSE,"0614ESL"}</definedName>
    <definedName name="wrn.Esquema._.de._.Convenio." localSheetId="16" hidden="1">{#N/A,#N/A,TRUE,"Tapa 1";#N/A,#N/A,TRUE,"Tapa 2"}</definedName>
    <definedName name="wrn.Esquema._.de._.Convenio." localSheetId="18" hidden="1">{#N/A,#N/A,TRUE,"Tapa 1";#N/A,#N/A,TRUE,"Tapa 2"}</definedName>
    <definedName name="wrn.Esquema._.de._.Convenio." hidden="1">{#N/A,#N/A,TRUE,"Tapa 1";#N/A,#N/A,TRUE,"Tapa 2"}</definedName>
    <definedName name="wrn.estados._.contables." localSheetId="16" hidden="1">{#N/A,#N/A,FALSE,"balance";#N/A,#N/A,FALSE,"resultados";#N/A,#N/A,FALSE,"p.neto";#N/A,#N/A,FALSE,"bienes uso";#N/A,#N/A,FALSE,"art.64";#N/A,#N/A,FALSE,"intangibles"}</definedName>
    <definedName name="wrn.estados._.contables." localSheetId="18" hidden="1">{#N/A,#N/A,FALSE,"balance";#N/A,#N/A,FALSE,"resultados";#N/A,#N/A,FALSE,"p.neto";#N/A,#N/A,FALSE,"bienes uso";#N/A,#N/A,FALSE,"art.64";#N/A,#N/A,FALSE,"intangibles"}</definedName>
    <definedName name="wrn.estados._.contables." hidden="1">{#N/A,#N/A,FALSE,"balance";#N/A,#N/A,FALSE,"resultados";#N/A,#N/A,FALSE,"p.neto";#N/A,#N/A,FALSE,"bienes uso";#N/A,#N/A,FALSE,"art.64";#N/A,#N/A,FALSE,"intangibles"}</definedName>
    <definedName name="wrn.ESTADOS._.FINANCIEROS." localSheetId="16" hidden="1">{#N/A,#N/A,TRUE,"B.G. Y E.R.";#N/A,#N/A,TRUE,"ANEXOS B.G.";#N/A,#N/A,TRUE,"ANEXO E.R. GASTOS"}</definedName>
    <definedName name="wrn.ESTADOS._.FINANCIEROS." localSheetId="18" hidden="1">{#N/A,#N/A,TRUE,"B.G. Y E.R.";#N/A,#N/A,TRUE,"ANEXOS B.G.";#N/A,#N/A,TRUE,"ANEXO E.R. GASTOS"}</definedName>
    <definedName name="wrn.ESTADOS._.FINANCIEROS." hidden="1">{#N/A,#N/A,TRUE,"B.G. Y E.R.";#N/A,#N/A,TRUE,"ANEXOS B.G.";#N/A,#N/A,TRUE,"ANEXO E.R. GASTOS"}</definedName>
    <definedName name="wrn.este." localSheetId="16" hidden="1">{#N/A,#N/A,FALSE,"DATOS";#N/A,#N/A,FALSE,"RESUMEN";#N/A,#N/A,FALSE,"INVERS"}</definedName>
    <definedName name="wrn.este." localSheetId="18" hidden="1">{#N/A,#N/A,FALSE,"DATOS";#N/A,#N/A,FALSE,"RESUMEN";#N/A,#N/A,FALSE,"INVERS"}</definedName>
    <definedName name="wrn.este." hidden="1">{#N/A,#N/A,FALSE,"DATOS";#N/A,#N/A,FALSE,"RESUMEN";#N/A,#N/A,FALSE,"INVERS"}</definedName>
    <definedName name="wrn.esterno." localSheetId="16" hidden="1">{#N/A,#N/A,FALSE,"HIGHNEW";#N/A,#N/A,FALSE,"HIGHOLD"}</definedName>
    <definedName name="wrn.esterno." localSheetId="18" hidden="1">{#N/A,#N/A,FALSE,"HIGHNEW";#N/A,#N/A,FALSE,"HIGHOLD"}</definedName>
    <definedName name="wrn.esterno." hidden="1">{#N/A,#N/A,FALSE,"HIGHNEW";#N/A,#N/A,FALSE,"HIGHOLD"}</definedName>
    <definedName name="wrn.EVOLUCION." localSheetId="16" hidden="1">{#N/A,#N/A,FALSE,"Individual";#N/A,#N/A,FALSE,"Colectivo";#N/A,#N/A,FALSE,"Accidentes";#N/A,#N/A,FALSE,"Previsional";#N/A,#N/A,FALSE,"Total"}</definedName>
    <definedName name="wrn.EVOLUCION." localSheetId="18" hidden="1">{#N/A,#N/A,FALSE,"Individual";#N/A,#N/A,FALSE,"Colectivo";#N/A,#N/A,FALSE,"Accidentes";#N/A,#N/A,FALSE,"Previsional";#N/A,#N/A,FALSE,"Total"}</definedName>
    <definedName name="wrn.EVOLUCION." hidden="1">{#N/A,#N/A,FALSE,"Individual";#N/A,#N/A,FALSE,"Colectivo";#N/A,#N/A,FALSE,"Accidentes";#N/A,#N/A,FALSE,"Previsional";#N/A,#N/A,FALSE,"Total"}</definedName>
    <definedName name="wrn.EVOLUCION._.RESUL.._.UF." localSheetId="16" hidden="1">{#N/A,#N/A,FALSE,"TODOS";#N/A,#N/A,FALSE,"INCENDIO ";#N/A,#N/A,FALSE,"VEHICULOS";#N/A,#N/A,FALSE,"TRANSPORTES";#N/A,#N/A,FALSE,"CASCO";#N/A,#N/A,FALSE,"SOAP";#N/A,#N/A,FALSE,"OTROS";#N/A,#N/A,FALSE,"consolidado"}</definedName>
    <definedName name="wrn.EVOLUCION._.RESUL.._.UF." localSheetId="18" hidden="1">{#N/A,#N/A,FALSE,"TODOS";#N/A,#N/A,FALSE,"INCENDIO ";#N/A,#N/A,FALSE,"VEHICULOS";#N/A,#N/A,FALSE,"TRANSPORTES";#N/A,#N/A,FALSE,"CASCO";#N/A,#N/A,FALSE,"SOAP";#N/A,#N/A,FALSE,"OTROS";#N/A,#N/A,FALSE,"consolidado"}</definedName>
    <definedName name="wrn.EVOLUCION._.RESUL.._.UF." hidden="1">{#N/A,#N/A,FALSE,"TODOS";#N/A,#N/A,FALSE,"INCENDIO ";#N/A,#N/A,FALSE,"VEHICULOS";#N/A,#N/A,FALSE,"TRANSPORTES";#N/A,#N/A,FALSE,"CASCO";#N/A,#N/A,FALSE,"SOAP";#N/A,#N/A,FALSE,"OTROS";#N/A,#N/A,FALSE,"consolidado"}</definedName>
    <definedName name="wrn.evolucion._.resultados._.pesos." localSheetId="16" hidden="1">{#N/A,#N/A,FALSE,"INCENDIO";#N/A,#N/A,FALSE,"VEHICULOS";#N/A,#N/A,FALSE,"TRANSPORTES";#N/A,#N/A,FALSE,"CASCO";#N/A,#N/A,FALSE,"SOAP";#N/A,#N/A,FALSE,"OTROS";#N/A,#N/A,FALSE,"TODOS"}</definedName>
    <definedName name="wrn.evolucion._.resultados._.pesos." localSheetId="18" hidden="1">{#N/A,#N/A,FALSE,"INCENDIO";#N/A,#N/A,FALSE,"VEHICULOS";#N/A,#N/A,FALSE,"TRANSPORTES";#N/A,#N/A,FALSE,"CASCO";#N/A,#N/A,FALSE,"SOAP";#N/A,#N/A,FALSE,"OTROS";#N/A,#N/A,FALSE,"TODOS"}</definedName>
    <definedName name="wrn.evolucion._.resultados._.pesos." hidden="1">{#N/A,#N/A,FALSE,"INCENDIO";#N/A,#N/A,FALSE,"VEHICULOS";#N/A,#N/A,FALSE,"TRANSPORTES";#N/A,#N/A,FALSE,"CASCO";#N/A,#N/A,FALSE,"SOAP";#N/A,#N/A,FALSE,"OTROS";#N/A,#N/A,FALSE,"TODOS"}</definedName>
    <definedName name="wrn.Exception._.Report." localSheetId="16" hidden="1">{#N/A,#N/A,FALSE,"Exception Report"}</definedName>
    <definedName name="wrn.Exception._.Report." localSheetId="18" hidden="1">{#N/A,#N/A,FALSE,"Exception Report"}</definedName>
    <definedName name="wrn.Exception._.Report." hidden="1">{#N/A,#N/A,FALSE,"Exception Report"}</definedName>
    <definedName name="wrn.Exec._.Report." localSheetId="16" hidden="1">{#N/A,#N/A,TRUE,"Consolidated";#N/A,#N/A,TRUE,"Admin";#N/A,#N/A,TRUE,"Express";#N/A,#N/A,TRUE,"Other";#N/A,#N/A,TRUE,"Platte";#N/A,#N/A,TRUE,"Cajun"}</definedName>
    <definedName name="wrn.Exec._.Report." localSheetId="18" hidden="1">{#N/A,#N/A,TRUE,"Consolidated";#N/A,#N/A,TRUE,"Admin";#N/A,#N/A,TRUE,"Express";#N/A,#N/A,TRUE,"Other";#N/A,#N/A,TRUE,"Platte";#N/A,#N/A,TRUE,"Cajun"}</definedName>
    <definedName name="wrn.Exec._.Report." hidden="1">{#N/A,#N/A,TRUE,"Consolidated";#N/A,#N/A,TRUE,"Admin";#N/A,#N/A,TRUE,"Express";#N/A,#N/A,TRUE,"Other";#N/A,#N/A,TRUE,"Platte";#N/A,#N/A,TRUE,"Cajun"}</definedName>
    <definedName name="wrn.F.S.." localSheetId="16" hidden="1">{#N/A,#N/A,TRUE,"COVER";#N/A,#N/A,TRUE,"DIR";#N/A,#N/A,TRUE,"AUDIT"}</definedName>
    <definedName name="wrn.F.S.." localSheetId="18" hidden="1">{#N/A,#N/A,TRUE,"COVER";#N/A,#N/A,TRUE,"DIR";#N/A,#N/A,TRUE,"AUDIT"}</definedName>
    <definedName name="wrn.F.S.." hidden="1">{#N/A,#N/A,TRUE,"COVER";#N/A,#N/A,TRUE,"DIR";#N/A,#N/A,TRUE,"AUDIT"}</definedName>
    <definedName name="wrn.factura." localSheetId="16" hidden="1">{#N/A,#N/A,FALSE,"invoice ucc";#N/A,#N/A,FALSE,"asiento"}</definedName>
    <definedName name="wrn.factura." localSheetId="18" hidden="1">{#N/A,#N/A,FALSE,"invoice ucc";#N/A,#N/A,FALSE,"asiento"}</definedName>
    <definedName name="wrn.factura." hidden="1">{#N/A,#N/A,FALSE,"invoice ucc";#N/A,#N/A,FALSE,"asiento"}</definedName>
    <definedName name="wrn.FASIVALUTA_PREC." localSheetId="16" hidden="1">{"FASE1_PREC",#N/A,FALSE;"FASE2_PREC",#N/A,FALSE;"FASE3_PREC",#N/A,FALSE;"FASE4_PREC",#N/A,FALSE;"RIEPILOGOFASI_PREC",#N/A,FALSE}</definedName>
    <definedName name="wrn.FASIVALUTA_PREC." localSheetId="18" hidden="1">{"FASE1_PREC",#N/A,FALSE;"FASE2_PREC",#N/A,FALSE;"FASE3_PREC",#N/A,FALSE;"FASE4_PREC",#N/A,FALSE;"RIEPILOGOFASI_PREC",#N/A,FALSE}</definedName>
    <definedName name="wrn.FASIVALUTA_PREC." hidden="1">{"FASE1_PREC",#N/A,FALSE;"FASE2_PREC",#N/A,FALSE;"FASE3_PREC",#N/A,FALSE;"FASE4_PREC",#N/A,FALSE;"RIEPILOGOFASI_PREC",#N/A,FALSE}</definedName>
    <definedName name="wrn.fc1998." localSheetId="16" hidden="1">{"car",#N/A,FALSE,"Cara";"memoria",#N/A,FALSE,"Memoria";"infoaudi",#N/A,FALSE,"INFOAUDI";"com",#N/A,FALSE,"COM";"bal",#N/A,FALSE,"BAL";"res",#N/A,FALSE,"RES";"evo",#N/A,FALSE,"EVO";"oaf",#N/A,FALSE,"OAF";"notas",#N/A,FALSE,"NOT";"0I",#N/A,FALSE,"OI";"II",#N/A,FALSE,"II";"III",#N/A,FALSE,"III";"infoaudi",#N/A,FALSE,"INFOAUDI"}</definedName>
    <definedName name="wrn.fc1998." localSheetId="18" hidden="1">{"car",#N/A,FALSE,"Cara";"memoria",#N/A,FALSE,"Memoria";"infoaudi",#N/A,FALSE,"INFOAUDI";"com",#N/A,FALSE,"COM";"bal",#N/A,FALSE,"BAL";"res",#N/A,FALSE,"RES";"evo",#N/A,FALSE,"EVO";"oaf",#N/A,FALSE,"OAF";"notas",#N/A,FALSE,"NOT";"0I",#N/A,FALSE,"OI";"II",#N/A,FALSE,"II";"III",#N/A,FALSE,"III";"infoaudi",#N/A,FALSE,"INFOAUDI"}</definedName>
    <definedName name="wrn.fc1998." hidden="1">{"car",#N/A,FALSE,"Cara";"memoria",#N/A,FALSE,"Memoria";"infoaudi",#N/A,FALSE,"INFOAUDI";"com",#N/A,FALSE,"COM";"bal",#N/A,FALSE,"BAL";"res",#N/A,FALSE,"RES";"evo",#N/A,FALSE,"EVO";"oaf",#N/A,FALSE,"OAF";"notas",#N/A,FALSE,"NOT";"0I",#N/A,FALSE,"OI";"II",#N/A,FALSE,"II";"III",#N/A,FALSE,"III";"infoaudi",#N/A,FALSE,"INFOAUDI"}</definedName>
    <definedName name="wrn.financials." localSheetId="16" hidden="1">{#N/A,#N/A,TRUE,"Mkt Assumptions";#N/A,#N/A,TRUE,"Income_Statement";#N/A,#N/A,TRUE,"Balance_Sheet";#N/A,#N/A,TRUE,"Cash_Flow_Stmt";#N/A,#N/A,TRUE,"Debt_Repayment";#N/A,#N/A,TRUE,"Ratio_Analysis";#N/A,#N/A,TRUE,"Inc_Stmt_Assumptions"}</definedName>
    <definedName name="wrn.financials." localSheetId="18" hidden="1">{#N/A,#N/A,TRUE,"Mkt Assumptions";#N/A,#N/A,TRUE,"Income_Statement";#N/A,#N/A,TRUE,"Balance_Sheet";#N/A,#N/A,TRUE,"Cash_Flow_Stmt";#N/A,#N/A,TRUE,"Debt_Repayment";#N/A,#N/A,TRUE,"Ratio_Analysis";#N/A,#N/A,TRUE,"Inc_Stmt_Assumptions"}</definedName>
    <definedName name="wrn.financials." hidden="1">{#N/A,#N/A,TRUE,"Mkt Assumptions";#N/A,#N/A,TRUE,"Income_Statement";#N/A,#N/A,TRUE,"Balance_Sheet";#N/A,#N/A,TRUE,"Cash_Flow_Stmt";#N/A,#N/A,TRUE,"Debt_Repayment";#N/A,#N/A,TRUE,"Ratio_Analysis";#N/A,#N/A,TRUE,"Inc_Stmt_Assumptions"}</definedName>
    <definedName name="wrn.Financials_long." localSheetId="16" hidden="1">{"IS",#N/A,FALSE,"Financials2 (Expanded)";"bsa",#N/A,FALSE,"Financials2 (Expanded)";"BS",#N/A,FALSE,"Financials2 (Expanded)";"CF",#N/A,FALSE,"Financials2 (Expanded)"}</definedName>
    <definedName name="wrn.Financials_long." localSheetId="18" hidden="1">{"IS",#N/A,FALSE,"Financials2 (Expanded)";"bsa",#N/A,FALSE,"Financials2 (Expanded)";"BS",#N/A,FALSE,"Financials2 (Expanded)";"CF",#N/A,FALSE,"Financials2 (Expanded)"}</definedName>
    <definedName name="wrn.Financials_long." hidden="1">{"IS",#N/A,FALSE,"Financials2 (Expanded)";"bsa",#N/A,FALSE,"Financials2 (Expanded)";"BS",#N/A,FALSE,"Financials2 (Expanded)";"CF",#N/A,FALSE,"Financials2 (Expanded)"}</definedName>
    <definedName name="wrn.financials_long.1" localSheetId="16" hidden="1">{"IS",#N/A,FALSE,"Financials2 (Expanded)";"bsa",#N/A,FALSE,"Financials2 (Expanded)";"BS",#N/A,FALSE,"Financials2 (Expanded)";"CF",#N/A,FALSE,"Financials2 (Expanded)"}</definedName>
    <definedName name="wrn.financials_long.1" localSheetId="18" hidden="1">{"IS",#N/A,FALSE,"Financials2 (Expanded)";"bsa",#N/A,FALSE,"Financials2 (Expanded)";"BS",#N/A,FALSE,"Financials2 (Expanded)";"CF",#N/A,FALSE,"Financials2 (Expanded)"}</definedName>
    <definedName name="wrn.financials_long.1" hidden="1">{"IS",#N/A,FALSE,"Financials2 (Expanded)";"bsa",#N/A,FALSE,"Financials2 (Expanded)";"BS",#N/A,FALSE,"Financials2 (Expanded)";"CF",#N/A,FALSE,"Financials2 (Expanded)"}</definedName>
    <definedName name="wrn.Financing._.Inputs." localSheetId="16" hidden="1">{"BuildIn 2 Funding Assump",#N/A,FALSE,"Building Inputs";"BuildIn Capex plus Extras",#N/A,FALSE,"Building Inputs"}</definedName>
    <definedName name="wrn.Financing._.Inputs." localSheetId="18" hidden="1">{"BuildIn 2 Funding Assump",#N/A,FALSE,"Building Inputs";"BuildIn Capex plus Extras",#N/A,FALSE,"Building Inputs"}</definedName>
    <definedName name="wrn.Financing._.Inputs." hidden="1">{"BuildIn 2 Funding Assump",#N/A,FALSE,"Building Inputs";"BuildIn Capex plus Extras",#N/A,FALSE,"Building Inputs"}</definedName>
    <definedName name="wrn.Five._.Year._.Plan." localSheetId="16" hidden="1">{#N/A,#N/A,FALSE,"Part B - Five Year Projections";#N/A,#N/A,FALSE,"B.1 Financial Summary";#N/A,#N/A,FALSE,"B.1a Financial Sum wks";#N/A,#N/A,FALSE,"B.2 Five Year Assumptions";#N/A,#N/A,FALSE,"B.3 Five Year Income";#N/A,#N/A,FALSE,"B.4 Five Year Balance Sheets";#N/A,#N/A,FALSE,"B.5 Five Year Cash Flows"}</definedName>
    <definedName name="wrn.Five._.Year._.Plan." localSheetId="18" hidden="1">{#N/A,#N/A,FALSE,"Part B - Five Year Projections";#N/A,#N/A,FALSE,"B.1 Financial Summary";#N/A,#N/A,FALSE,"B.1a Financial Sum wks";#N/A,#N/A,FALSE,"B.2 Five Year Assumptions";#N/A,#N/A,FALSE,"B.3 Five Year Income";#N/A,#N/A,FALSE,"B.4 Five Year Balance Sheets";#N/A,#N/A,FALSE,"B.5 Five Year Cash Flows"}</definedName>
    <definedName name="wrn.Five._.Year._.Plan." hidden="1">{#N/A,#N/A,FALSE,"Part B - Five Year Projections";#N/A,#N/A,FALSE,"B.1 Financial Summary";#N/A,#N/A,FALSE,"B.1a Financial Sum wks";#N/A,#N/A,FALSE,"B.2 Five Year Assumptions";#N/A,#N/A,FALSE,"B.3 Five Year Income";#N/A,#N/A,FALSE,"B.4 Five Year Balance Sheets";#N/A,#N/A,FALSE,"B.5 Five Year Cash Flows"}</definedName>
    <definedName name="wrn.for._.TenneT." localSheetId="16"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wrn.for._.TenneT." localSheetId="18"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wrn.for._.TenneT."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wrn.for._.TenneT.1" localSheetId="16"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wrn.for._.TenneT.1" localSheetId="18"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wrn.for._.TenneT.1"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wrn.forecast." localSheetId="16" hidden="1">{#N/A,#N/A,FALSE,"model"}</definedName>
    <definedName name="wrn.forecast." localSheetId="18" hidden="1">{#N/A,#N/A,FALSE,"model"}</definedName>
    <definedName name="wrn.forecast." hidden="1">{#N/A,#N/A,FALSE,"model"}</definedName>
    <definedName name="wrn.forecast2" localSheetId="16" hidden="1">{#N/A,#N/A,FALSE,"model"}</definedName>
    <definedName name="wrn.forecast2" localSheetId="18" hidden="1">{#N/A,#N/A,FALSE,"model"}</definedName>
    <definedName name="wrn.forecast2" hidden="1">{#N/A,#N/A,FALSE,"model"}</definedName>
    <definedName name="wrn.forecastassumptions." localSheetId="16" hidden="1">{#N/A,#N/A,FALSE,"model"}</definedName>
    <definedName name="wrn.forecastassumptions." localSheetId="18" hidden="1">{#N/A,#N/A,FALSE,"model"}</definedName>
    <definedName name="wrn.forecastassumptions." hidden="1">{#N/A,#N/A,FALSE,"model"}</definedName>
    <definedName name="wrn.forecastassumptions2" localSheetId="16" hidden="1">{#N/A,#N/A,FALSE,"model"}</definedName>
    <definedName name="wrn.forecastassumptions2" localSheetId="18" hidden="1">{#N/A,#N/A,FALSE,"model"}</definedName>
    <definedName name="wrn.forecastassumptions2" hidden="1">{#N/A,#N/A,FALSE,"model"}</definedName>
    <definedName name="wrn.forecastROIC." localSheetId="16" hidden="1">{#N/A,#N/A,FALSE,"model"}</definedName>
    <definedName name="wrn.forecastROIC." localSheetId="18" hidden="1">{#N/A,#N/A,FALSE,"model"}</definedName>
    <definedName name="wrn.forecastROIC." hidden="1">{#N/A,#N/A,FALSE,"model"}</definedName>
    <definedName name="wrn.forecastROIC2" localSheetId="16" hidden="1">{#N/A,#N/A,FALSE,"model"}</definedName>
    <definedName name="wrn.forecastROIC2" localSheetId="18" hidden="1">{#N/A,#N/A,FALSE,"model"}</definedName>
    <definedName name="wrn.forecastROIC2" hidden="1">{#N/A,#N/A,FALSE,"model"}</definedName>
    <definedName name="wrn.FORESTAL." localSheetId="16" hidden="1">{#N/A,#N/A,FALSE,"FOREST. (1)";#N/A,#N/A,FALSE,"FOREST.(2)";#N/A,#N/A,FALSE,"FOREST.(3)";#N/A,#N/A,FALSE,"FOREST. (4)"}</definedName>
    <definedName name="wrn.FORESTAL." localSheetId="18" hidden="1">{#N/A,#N/A,FALSE,"FOREST. (1)";#N/A,#N/A,FALSE,"FOREST.(2)";#N/A,#N/A,FALSE,"FOREST.(3)";#N/A,#N/A,FALSE,"FOREST. (4)"}</definedName>
    <definedName name="wrn.FORESTAL." hidden="1">{#N/A,#N/A,FALSE,"FOREST. (1)";#N/A,#N/A,FALSE,"FOREST.(2)";#N/A,#N/A,FALSE,"FOREST.(3)";#N/A,#N/A,FALSE,"FOREST. (4)"}</definedName>
    <definedName name="wrn.FORMULARIOS." localSheetId="16" hidden="1">{#N/A,#N/A,FALSE,"TEC 01";#N/A,#N/A,FALSE,"TEC 02";#N/A,#N/A,FALSE,"TEC 03";#N/A,#N/A,FALSE,"TEC 04";#N/A,#N/A,FALSE,"TEC 05A";#N/A,#N/A,FALSE,"TEC 05B";#N/A,#N/A,FALSE,"TEC 05C";#N/A,#N/A,FALSE,"TEC 05D";#N/A,#N/A,FALSE,"TEC 06";#N/A,#N/A,FALSE,"TEC 07";#N/A,#N/A,FALSE,"TEC 08";#N/A,#N/A,FALSE,"TEC 09";#N/A,#N/A,FALSE,"TEC 10";#N/A,#N/A,FALSE,"TEC 13";#N/A,#N/A,FALSE,"ECO 01";#N/A,#N/A,FALSE,"ECO 02";#N/A,#N/A,FALSE,"ECO 03"}</definedName>
    <definedName name="wrn.FORMULARIOS." localSheetId="18" hidden="1">{#N/A,#N/A,FALSE,"TEC 01";#N/A,#N/A,FALSE,"TEC 02";#N/A,#N/A,FALSE,"TEC 03";#N/A,#N/A,FALSE,"TEC 04";#N/A,#N/A,FALSE,"TEC 05A";#N/A,#N/A,FALSE,"TEC 05B";#N/A,#N/A,FALSE,"TEC 05C";#N/A,#N/A,FALSE,"TEC 05D";#N/A,#N/A,FALSE,"TEC 06";#N/A,#N/A,FALSE,"TEC 07";#N/A,#N/A,FALSE,"TEC 08";#N/A,#N/A,FALSE,"TEC 09";#N/A,#N/A,FALSE,"TEC 10";#N/A,#N/A,FALSE,"TEC 13";#N/A,#N/A,FALSE,"ECO 01";#N/A,#N/A,FALSE,"ECO 02";#N/A,#N/A,FALSE,"ECO 03"}</definedName>
    <definedName name="wrn.FORMULARIOS." hidden="1">{#N/A,#N/A,FALSE,"TEC 01";#N/A,#N/A,FALSE,"TEC 02";#N/A,#N/A,FALSE,"TEC 03";#N/A,#N/A,FALSE,"TEC 04";#N/A,#N/A,FALSE,"TEC 05A";#N/A,#N/A,FALSE,"TEC 05B";#N/A,#N/A,FALSE,"TEC 05C";#N/A,#N/A,FALSE,"TEC 05D";#N/A,#N/A,FALSE,"TEC 06";#N/A,#N/A,FALSE,"TEC 07";#N/A,#N/A,FALSE,"TEC 08";#N/A,#N/A,FALSE,"TEC 09";#N/A,#N/A,FALSE,"TEC 10";#N/A,#N/A,FALSE,"TEC 13";#N/A,#N/A,FALSE,"ECO 01";#N/A,#N/A,FALSE,"ECO 02";#N/A,#N/A,FALSE,"ECO 03"}</definedName>
    <definedName name="wrn.Freq_Res." localSheetId="16" hidden="1">{#N/A,#N/A,TRUE,"FR_HC";#N/A,#N/A,TRUE,"FR_REST";#N/A,#N/A,TRUE,"FR_RETA";#N/A,#N/A,TRUE,"FR_TECSOF";#N/A,#N/A,TRUE,"FR_NETTEC";#N/A,#N/A,TRUE,"FR_CLISER"}</definedName>
    <definedName name="wrn.Freq_Res." localSheetId="18" hidden="1">{#N/A,#N/A,TRUE,"FR_HC";#N/A,#N/A,TRUE,"FR_REST";#N/A,#N/A,TRUE,"FR_RETA";#N/A,#N/A,TRUE,"FR_TECSOF";#N/A,#N/A,TRUE,"FR_NETTEC";#N/A,#N/A,TRUE,"FR_CLISER"}</definedName>
    <definedName name="wrn.Freq_Res." hidden="1">{#N/A,#N/A,TRUE,"FR_HC";#N/A,#N/A,TRUE,"FR_REST";#N/A,#N/A,TRUE,"FR_RETA";#N/A,#N/A,TRUE,"FR_TECSOF";#N/A,#N/A,TRUE,"FR_NETTEC";#N/A,#N/A,TRUE,"FR_CLISER"}</definedName>
    <definedName name="wrn.full." localSheetId="16" hidden="1">{#N/A,#N/A,FALSE,"P&amp;L"}</definedName>
    <definedName name="wrn.full." localSheetId="18" hidden="1">{#N/A,#N/A,FALSE,"P&amp;L"}</definedName>
    <definedName name="wrn.full." hidden="1">{#N/A,#N/A,FALSE,"P&amp;L"}</definedName>
    <definedName name="wrn.Full._.Business._.Plan._.Package." localSheetId="16" hidden="1">{#N/A,#N/A,FALSE,"Cover";#N/A,#N/A,FALSE,"Exception Report";#N/A,#N/A,FALSE,"Index";#N/A,#N/A,FALSE,"Part B - Five Year Projections";#N/A,#N/A,FALSE,"B.1 Financial Summary";#N/A,#N/A,FALSE,"B.1a Financial Sum wks";#N/A,#N/A,FALSE,"B.2 Five Year Assumptions";#N/A,#N/A,FALSE,"B.3 Five Year Income";#N/A,#N/A,FALSE,"B.4 Five Year Balance Sheets";#N/A,#N/A,FALSE,"B.5 Five Year Cash Flows";#N/A,#N/A,FALSE,"Part C";#N/A,#N/A,FALSE,"C.1(a) Key Financial Objectives";#N/A,#N/A,FALSE,"C.1(b) Key HR Objectives";#N/A,#N/A,FALSE,"C.2 Financial Summary";#N/A,#N/A,FALSE,"C.3 Assumptions";#N/A,#N/A,FALSE,"C.4 Sensitivities - 2000";#N/A,#N/A,FALSE,"C.5 Sensitivities - 2001";#N/A,#N/A,FALSE,"C.6 Bal. Sheet";#N/A,#N/A,FALSE,"C.7 Income by Qtr - 2000";#N/A,#N/A,FALSE,"C.8 Income by Qtr - 2001";#N/A,#N/A,FALSE,"C.9 Cash Flows - 2000";#N/A,#N/A,FALSE,"C.10 Cash Flows - 2001";#N/A,#N/A,FALSE,"Part D";#N/A,#N/A,FALSE,"D.1 Monthly Plan - 2000";#N/A,#N/A,FALSE,"D.2 Equity and Min. Int.";#N/A,#N/A,FALSE,"D.3 Long-term Investments";#N/A,#N/A,FALSE,"D.4 Fixed Assets";#N/A,#N/A,FALSE,"D.5 Goodwill";#N/A,#N/A,FALSE,"D.6 Intercompany";#N/A,#N/A,FALSE,"D.7 Long-term Debt";#N/A,#N/A,FALSE,"D.8 Acquisitions";#N/A,#N/A,FALSE,"D.9 Key Expenses";#N/A,#N/A,FALSE,"D.10 Cap. Exp. and R&amp;D";#N/A,#N/A,FALSE,"D.11 Dvlpmt Prgs"}</definedName>
    <definedName name="wrn.Full._.Business._.Plan._.Package." localSheetId="18" hidden="1">{#N/A,#N/A,FALSE,"Cover";#N/A,#N/A,FALSE,"Exception Report";#N/A,#N/A,FALSE,"Index";#N/A,#N/A,FALSE,"Part B - Five Year Projections";#N/A,#N/A,FALSE,"B.1 Financial Summary";#N/A,#N/A,FALSE,"B.1a Financial Sum wks";#N/A,#N/A,FALSE,"B.2 Five Year Assumptions";#N/A,#N/A,FALSE,"B.3 Five Year Income";#N/A,#N/A,FALSE,"B.4 Five Year Balance Sheets";#N/A,#N/A,FALSE,"B.5 Five Year Cash Flows";#N/A,#N/A,FALSE,"Part C";#N/A,#N/A,FALSE,"C.1(a) Key Financial Objectives";#N/A,#N/A,FALSE,"C.1(b) Key HR Objectives";#N/A,#N/A,FALSE,"C.2 Financial Summary";#N/A,#N/A,FALSE,"C.3 Assumptions";#N/A,#N/A,FALSE,"C.4 Sensitivities - 2000";#N/A,#N/A,FALSE,"C.5 Sensitivities - 2001";#N/A,#N/A,FALSE,"C.6 Bal. Sheet";#N/A,#N/A,FALSE,"C.7 Income by Qtr - 2000";#N/A,#N/A,FALSE,"C.8 Income by Qtr - 2001";#N/A,#N/A,FALSE,"C.9 Cash Flows - 2000";#N/A,#N/A,FALSE,"C.10 Cash Flows - 2001";#N/A,#N/A,FALSE,"Part D";#N/A,#N/A,FALSE,"D.1 Monthly Plan - 2000";#N/A,#N/A,FALSE,"D.2 Equity and Min. Int.";#N/A,#N/A,FALSE,"D.3 Long-term Investments";#N/A,#N/A,FALSE,"D.4 Fixed Assets";#N/A,#N/A,FALSE,"D.5 Goodwill";#N/A,#N/A,FALSE,"D.6 Intercompany";#N/A,#N/A,FALSE,"D.7 Long-term Debt";#N/A,#N/A,FALSE,"D.8 Acquisitions";#N/A,#N/A,FALSE,"D.9 Key Expenses";#N/A,#N/A,FALSE,"D.10 Cap. Exp. and R&amp;D";#N/A,#N/A,FALSE,"D.11 Dvlpmt Prgs"}</definedName>
    <definedName name="wrn.Full._.Business._.Plan._.Package." hidden="1">{#N/A,#N/A,FALSE,"Cover";#N/A,#N/A,FALSE,"Exception Report";#N/A,#N/A,FALSE,"Index";#N/A,#N/A,FALSE,"Part B - Five Year Projections";#N/A,#N/A,FALSE,"B.1 Financial Summary";#N/A,#N/A,FALSE,"B.1a Financial Sum wks";#N/A,#N/A,FALSE,"B.2 Five Year Assumptions";#N/A,#N/A,FALSE,"B.3 Five Year Income";#N/A,#N/A,FALSE,"B.4 Five Year Balance Sheets";#N/A,#N/A,FALSE,"B.5 Five Year Cash Flows";#N/A,#N/A,FALSE,"Part C";#N/A,#N/A,FALSE,"C.1(a) Key Financial Objectives";#N/A,#N/A,FALSE,"C.1(b) Key HR Objectives";#N/A,#N/A,FALSE,"C.2 Financial Summary";#N/A,#N/A,FALSE,"C.3 Assumptions";#N/A,#N/A,FALSE,"C.4 Sensitivities - 2000";#N/A,#N/A,FALSE,"C.5 Sensitivities - 2001";#N/A,#N/A,FALSE,"C.6 Bal. Sheet";#N/A,#N/A,FALSE,"C.7 Income by Qtr - 2000";#N/A,#N/A,FALSE,"C.8 Income by Qtr - 2001";#N/A,#N/A,FALSE,"C.9 Cash Flows - 2000";#N/A,#N/A,FALSE,"C.10 Cash Flows - 2001";#N/A,#N/A,FALSE,"Part D";#N/A,#N/A,FALSE,"D.1 Monthly Plan - 2000";#N/A,#N/A,FALSE,"D.2 Equity and Min. Int.";#N/A,#N/A,FALSE,"D.3 Long-term Investments";#N/A,#N/A,FALSE,"D.4 Fixed Assets";#N/A,#N/A,FALSE,"D.5 Goodwill";#N/A,#N/A,FALSE,"D.6 Intercompany";#N/A,#N/A,FALSE,"D.7 Long-term Debt";#N/A,#N/A,FALSE,"D.8 Acquisitions";#N/A,#N/A,FALSE,"D.9 Key Expenses";#N/A,#N/A,FALSE,"D.10 Cap. Exp. and R&amp;D";#N/A,#N/A,FALSE,"D.11 Dvlpmt Prgs"}</definedName>
    <definedName name="wrn.Full._.Monty." localSheetId="16"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 localSheetId="18"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1" localSheetId="16"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1" localSheetId="18"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1" hidden="1">{"ROIC",#N/A,FALSE,"ROIC";"Graphs",#N/A,FALSE,"TY analysis";"fcf",#N/A,FALSE,"FCF";"Matrix_2004",#N/A,FALSE,"MATRIX(2004)";"matrix_2008",#N/A,FALSE,"MATRIX(2008)";"FS_Condensed",#N/A,FALSE,"Financial Statements2";"TAXES",#N/A,FALSE,"Taxes";"DEBT_INVEST",#N/A,FALSE,"Debt&amp;Investment Schedule";"Main_menu",#N/A,FALSE,"Main Menu"}</definedName>
    <definedName name="wrn.full._.report." localSheetId="1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localSheetId="18"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1" localSheetId="1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1" localSheetId="18"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W.AAF." localSheetId="16" hidden="1">{"DCFW",#N/A,TRUE,"DCFW-1131001";"OCFW",#N/A,TRUE,"OCFW-2130001";"DVFW",#N/A,TRUE,"DVFW-1131002";"OVFW",#N/A,TRUE,"OVFW-2130002"}</definedName>
    <definedName name="wrn.FW.AAF." localSheetId="18" hidden="1">{"DCFW",#N/A,TRUE,"DCFW-1131001";"OCFW",#N/A,TRUE,"OCFW-2130001";"DVFW",#N/A,TRUE,"DVFW-1131002";"OVFW",#N/A,TRUE,"OVFW-2130002"}</definedName>
    <definedName name="wrn.FW.AAF." hidden="1">{"DCFW",#N/A,TRUE,"DCFW-1131001";"OCFW",#N/A,TRUE,"OCFW-2130001";"DVFW",#N/A,TRUE,"DVFW-1131002";"OVFW",#N/A,TRUE,"OVFW-2130002"}</definedName>
    <definedName name="wrn.FY97SBP." localSheetId="16" hidden="1">{#N/A,#N/A,FALSE,"FY97";#N/A,#N/A,FALSE,"FY98";#N/A,#N/A,FALSE,"FY99";#N/A,#N/A,FALSE,"FY00";#N/A,#N/A,FALSE,"FY01"}</definedName>
    <definedName name="wrn.FY97SBP." localSheetId="18" hidden="1">{#N/A,#N/A,FALSE,"FY97";#N/A,#N/A,FALSE,"FY98";#N/A,#N/A,FALSE,"FY99";#N/A,#N/A,FALSE,"FY00";#N/A,#N/A,FALSE,"FY01"}</definedName>
    <definedName name="wrn.FY97SBP." hidden="1">{#N/A,#N/A,FALSE,"FY97";#N/A,#N/A,FALSE,"FY98";#N/A,#N/A,FALSE,"FY99";#N/A,#N/A,FALSE,"FY00";#N/A,#N/A,FALSE,"FY01"}</definedName>
    <definedName name="wrn.Garantías._.1997." localSheetId="16" hidden="1">{#N/A,#N/A,FALSE,"GTIA1297 "}</definedName>
    <definedName name="wrn.Garantías._.1997." localSheetId="18" hidden="1">{#N/A,#N/A,FALSE,"GTIA1297 "}</definedName>
    <definedName name="wrn.Garantías._.1997." hidden="1">{#N/A,#N/A,FALSE,"GTIA1297 "}</definedName>
    <definedName name="wrn.Gas._.Report." localSheetId="16" hidden="1">{#N/A,#N/A,TRUE,"Gas EO Rpt Page1";#N/A,#N/A,TRUE,"Gas EO Rpt Page 1A";#N/A,#N/A,TRUE,"Gas EO Rpt Page 1B";#N/A,#N/A,TRUE,"Gas EO Rpt Page2";#N/A,#N/A,TRUE,"Comments"}</definedName>
    <definedName name="wrn.Gas._.Report." localSheetId="18" hidden="1">{#N/A,#N/A,TRUE,"Gas EO Rpt Page1";#N/A,#N/A,TRUE,"Gas EO Rpt Page 1A";#N/A,#N/A,TRUE,"Gas EO Rpt Page 1B";#N/A,#N/A,TRUE,"Gas EO Rpt Page2";#N/A,#N/A,TRUE,"Comments"}</definedName>
    <definedName name="wrn.Gas._.Report." hidden="1">{#N/A,#N/A,TRUE,"Gas EO Rpt Page1";#N/A,#N/A,TRUE,"Gas EO Rpt Page 1A";#N/A,#N/A,TRUE,"Gas EO Rpt Page 1B";#N/A,#N/A,TRUE,"Gas EO Rpt Page2";#N/A,#N/A,TRUE,"Comments"}</definedName>
    <definedName name="wrn.gastos." localSheetId="16" hidden="1">{#N/A,#N/A,FALSE,"PERSONAL";#N/A,#N/A,FALSE,"explotación";#N/A,#N/A,FALSE,"generales"}</definedName>
    <definedName name="wrn.gastos." localSheetId="18" hidden="1">{#N/A,#N/A,FALSE,"PERSONAL";#N/A,#N/A,FALSE,"explotación";#N/A,#N/A,FALSE,"generales"}</definedName>
    <definedName name="wrn.gastos." hidden="1">{#N/A,#N/A,FALSE,"PERSONAL";#N/A,#N/A,FALSE,"explotación";#N/A,#N/A,FALSE,"generales"}</definedName>
    <definedName name="wrn.Gefran." localSheetId="16" hidden="1">{"CECons",#N/A,FALSE,"CE"}</definedName>
    <definedName name="wrn.Gefran." localSheetId="18" hidden="1">{"CECons",#N/A,FALSE,"CE"}</definedName>
    <definedName name="wrn.Gefran." hidden="1">{"CECons",#N/A,FALSE,"CE"}</definedName>
    <definedName name="wrn.GENELBA2." localSheetId="16" hidden="1">{"POSTUS",#N/A,FALSE,"IRR";"INCOME US",#N/A,FALSE,"Income U.S.";"PREUS",#N/A,FALSE,"IRR";"PROJECT",#N/A,FALSE,"IRR";"DEBT",#N/A,FALSE,"DEBT SUM";"AINCOME",#N/A,FALSE,"Income";"TINCOME",#N/A,FALSE,"Income";"INCOMETAX",#N/A,FALSE,"Income Tax";"BALANCE",#N/A,FALSE,"Balance";"INFLATION",#N/A,FALSE,"Balance";"CASH",#N/A,FALSE,"Cash";"CASHAUX",#N/A,FALSE,"Cash";"EQUITY",#N/A,FALSE,"Equity";"LEGAL",#N/A,FALSE,"Legal Reserve";"HEAT",#N/A,FALSE,"H&amp;F";"SPOT",#N/A,FALSE,"Spot";"OPER",#N/A,FALSE,"EPDC O&amp;M";"GT DEP",#N/A,FALSE,"Open Dep";"STM DEP",#N/A,FALSE,"Steam Dep";"VAT",#N/A,FALSE,"VAT"}</definedName>
    <definedName name="wrn.GENELBA2." localSheetId="18" hidden="1">{"POSTUS",#N/A,FALSE,"IRR";"INCOME US",#N/A,FALSE,"Income U.S.";"PREUS",#N/A,FALSE,"IRR";"PROJECT",#N/A,FALSE,"IRR";"DEBT",#N/A,FALSE,"DEBT SUM";"AINCOME",#N/A,FALSE,"Income";"TINCOME",#N/A,FALSE,"Income";"INCOMETAX",#N/A,FALSE,"Income Tax";"BALANCE",#N/A,FALSE,"Balance";"INFLATION",#N/A,FALSE,"Balance";"CASH",#N/A,FALSE,"Cash";"CASHAUX",#N/A,FALSE,"Cash";"EQUITY",#N/A,FALSE,"Equity";"LEGAL",#N/A,FALSE,"Legal Reserve";"HEAT",#N/A,FALSE,"H&amp;F";"SPOT",#N/A,FALSE,"Spot";"OPER",#N/A,FALSE,"EPDC O&amp;M";"GT DEP",#N/A,FALSE,"Open Dep";"STM DEP",#N/A,FALSE,"Steam Dep";"VAT",#N/A,FALSE,"VAT"}</definedName>
    <definedName name="wrn.GENELBA2." hidden="1">{"POSTUS",#N/A,FALSE,"IRR";"INCOME US",#N/A,FALSE,"Income U.S.";"PREUS",#N/A,FALSE,"IRR";"PROJECT",#N/A,FALSE,"IRR";"DEBT",#N/A,FALSE,"DEBT SUM";"AINCOME",#N/A,FALSE,"Income";"TINCOME",#N/A,FALSE,"Income";"INCOMETAX",#N/A,FALSE,"Income Tax";"BALANCE",#N/A,FALSE,"Balance";"INFLATION",#N/A,FALSE,"Balance";"CASH",#N/A,FALSE,"Cash";"CASHAUX",#N/A,FALSE,"Cash";"EQUITY",#N/A,FALSE,"Equity";"LEGAL",#N/A,FALSE,"Legal Reserve";"HEAT",#N/A,FALSE,"H&amp;F";"SPOT",#N/A,FALSE,"Spot";"OPER",#N/A,FALSE,"EPDC O&amp;M";"GT DEP",#N/A,FALSE,"Open Dep";"STM DEP",#N/A,FALSE,"Steam Dep";"VAT",#N/A,FALSE,"VAT"}</definedName>
    <definedName name="wrn.Gener._.tabla." localSheetId="16" hidden="1">{"LISTA",#N/A,FALSE,"TAPA";"real_N",#N/A,FALSE,"tablaACC";"plan_N",#N/A,FALSE,"tablaACC";"plan_fy_N",#N/A,FALSE,"tablaACC";"real_mes",#N/A,FALSE,"tablaACC";"plan_mes",#N/A,FALSE,"tablaACC"}</definedName>
    <definedName name="wrn.Gener._.tabla." localSheetId="18" hidden="1">{"LISTA",#N/A,FALSE,"TAPA";"real_N",#N/A,FALSE,"tablaACC";"plan_N",#N/A,FALSE,"tablaACC";"plan_fy_N",#N/A,FALSE,"tablaACC";"real_mes",#N/A,FALSE,"tablaACC";"plan_mes",#N/A,FALSE,"tablaACC"}</definedName>
    <definedName name="wrn.Gener._.tabla." hidden="1">{"LISTA",#N/A,FALSE,"TAPA";"real_N",#N/A,FALSE,"tablaACC";"plan_N",#N/A,FALSE,"tablaACC";"plan_fy_N",#N/A,FALSE,"tablaACC";"real_mes",#N/A,FALSE,"tablaACC";"plan_mes",#N/A,FALSE,"tablaACC"}</definedName>
    <definedName name="wrn.GENERALES." localSheetId="16" hidden="1">{"tapa_g",#N/A,TRUE,"TAPA";"tot_generales",#N/A,TRUE,"RES_G";"ramo",#N/A,TRUE,"RES_G";"soporte",#N/A,TRUE,"RES_G";"com_trad",#N/A,TRUE,"RES_G";"com_mas",#N/A,TRUE,"RES_G";"tecnica",#N/A,TRUE,"RES_G";"siniestros",#N/A,TRUE,"RES_G";"sucs",#N/A,TRUE,"RES_G";"ggeneral",#N/A,TRUE,"RES_G";"finanzas",#N/A,TRUE,"RES_G";"informatica",#N/A,TRUE,"RES_G";"CUENTAS",#N/A,TRUE,"CUENTAS";"Gerencias",#N/A,TRUE,"GERENCIAS"}</definedName>
    <definedName name="wrn.GENERALES." localSheetId="18" hidden="1">{"tapa_g",#N/A,TRUE,"TAPA";"tot_generales",#N/A,TRUE,"RES_G";"ramo",#N/A,TRUE,"RES_G";"soporte",#N/A,TRUE,"RES_G";"com_trad",#N/A,TRUE,"RES_G";"com_mas",#N/A,TRUE,"RES_G";"tecnica",#N/A,TRUE,"RES_G";"siniestros",#N/A,TRUE,"RES_G";"sucs",#N/A,TRUE,"RES_G";"ggeneral",#N/A,TRUE,"RES_G";"finanzas",#N/A,TRUE,"RES_G";"informatica",#N/A,TRUE,"RES_G";"CUENTAS",#N/A,TRUE,"CUENTAS";"Gerencias",#N/A,TRUE,"GERENCIAS"}</definedName>
    <definedName name="wrn.GENERALES." hidden="1">{"tapa_g",#N/A,TRUE,"TAPA";"tot_generales",#N/A,TRUE,"RES_G";"ramo",#N/A,TRUE,"RES_G";"soporte",#N/A,TRUE,"RES_G";"com_trad",#N/A,TRUE,"RES_G";"com_mas",#N/A,TRUE,"RES_G";"tecnica",#N/A,TRUE,"RES_G";"siniestros",#N/A,TRUE,"RES_G";"sucs",#N/A,TRUE,"RES_G";"ggeneral",#N/A,TRUE,"RES_G";"finanzas",#N/A,TRUE,"RES_G";"informatica",#N/A,TRUE,"RES_G";"CUENTAS",#N/A,TRUE,"CUENTAS";"Gerencias",#N/A,TRUE,"GERENCIAS"}</definedName>
    <definedName name="wrn.gestión." localSheetId="16" hidden="1">{#N/A,#N/A,FALSE,"Tapa";#N/A,#N/A,FALSE,"Comenta";#N/A,#N/A,FALSE,"Rota";#N/A,#N/A,FALSE,"Proy_tesor.";#N/A,#N/A,FALSE,"Personal";#N/A,#N/A,FALSE,"Técnica";#N/A,#N/A,FALSE,"R_Ind.";#N/A,#N/A,FALSE,"R_Fin.";#N/A,#N/A,FALSE,"Gtos.(1)";#N/A,#N/A,FALSE,"Gtos.(2)";#N/A,#N/A,FALSE,"Gtos.(3)"}</definedName>
    <definedName name="wrn.gestión." localSheetId="18" hidden="1">{#N/A,#N/A,FALSE,"Tapa";#N/A,#N/A,FALSE,"Comenta";#N/A,#N/A,FALSE,"Rota";#N/A,#N/A,FALSE,"Proy_tesor.";#N/A,#N/A,FALSE,"Personal";#N/A,#N/A,FALSE,"Técnica";#N/A,#N/A,FALSE,"R_Ind.";#N/A,#N/A,FALSE,"R_Fin.";#N/A,#N/A,FALSE,"Gtos.(1)";#N/A,#N/A,FALSE,"Gtos.(2)";#N/A,#N/A,FALSE,"Gtos.(3)"}</definedName>
    <definedName name="wrn.gestión." hidden="1">{#N/A,#N/A,FALSE,"Tapa";#N/A,#N/A,FALSE,"Comenta";#N/A,#N/A,FALSE,"Rota";#N/A,#N/A,FALSE,"Proy_tesor.";#N/A,#N/A,FALSE,"Personal";#N/A,#N/A,FALSE,"Técnica";#N/A,#N/A,FALSE,"R_Ind.";#N/A,#N/A,FALSE,"R_Fin.";#N/A,#N/A,FALSE,"Gtos.(1)";#N/A,#N/A,FALSE,"Gtos.(2)";#N/A,#N/A,FALSE,"Gtos.(3)"}</definedName>
    <definedName name="wrn.gfijos." localSheetId="16" hidden="1">{#N/A,#N/A,FALSE,"GFijos"}</definedName>
    <definedName name="wrn.gfijos." localSheetId="18" hidden="1">{#N/A,#N/A,FALSE,"GFijos"}</definedName>
    <definedName name="wrn.gfijos." hidden="1">{#N/A,#N/A,FALSE,"GFijos"}</definedName>
    <definedName name="wrn.Gioia." localSheetId="16" hidden="1">{#N/A,#N/A,FALSE,"Dettaglio x società";#N/A,#N/A,FALSE,"Dettaglio SPI 2002";#N/A,#N/A,FALSE,"Dettaglio SPI";#N/A,#N/A,FALSE,"Dettaglio W";#N/A,#N/A,FALSE,"Comparto SPI 2002";#N/A,#N/A,FALSE,"Comparto SPI";#N/A,#N/A,FALSE,"Comparto W";#N/A,#N/A,FALSE,"Comm x comparto";#N/A,#N/A,FALSE,"Comm x class"}</definedName>
    <definedName name="wrn.Gioia." localSheetId="18" hidden="1">{#N/A,#N/A,FALSE,"Dettaglio x società";#N/A,#N/A,FALSE,"Dettaglio SPI 2002";#N/A,#N/A,FALSE,"Dettaglio SPI";#N/A,#N/A,FALSE,"Dettaglio W";#N/A,#N/A,FALSE,"Comparto SPI 2002";#N/A,#N/A,FALSE,"Comparto SPI";#N/A,#N/A,FALSE,"Comparto W";#N/A,#N/A,FALSE,"Comm x comparto";#N/A,#N/A,FALSE,"Comm x class"}</definedName>
    <definedName name="wrn.Gioia." hidden="1">{#N/A,#N/A,FALSE,"Dettaglio x società";#N/A,#N/A,FALSE,"Dettaglio SPI 2002";#N/A,#N/A,FALSE,"Dettaglio SPI";#N/A,#N/A,FALSE,"Dettaglio W";#N/A,#N/A,FALSE,"Comparto SPI 2002";#N/A,#N/A,FALSE,"Comparto SPI";#N/A,#N/A,FALSE,"Comparto W";#N/A,#N/A,FALSE,"Comm x comparto";#N/A,#N/A,FALSE,"Comm x class"}</definedName>
    <definedName name="wrn.GLOBAL." localSheetId="16" hidden="1">{"axa_global",#N/A,TRUE,"global";"g_global",#N/A,TRUE,"global";"v_global",#N/A,TRUE,"global"}</definedName>
    <definedName name="wrn.GLOBAL." localSheetId="18" hidden="1">{"axa_global",#N/A,TRUE,"global";"g_global",#N/A,TRUE,"global";"v_global",#N/A,TRUE,"global"}</definedName>
    <definedName name="wrn.GLOBAL." hidden="1">{"axa_global",#N/A,TRUE,"global";"g_global",#N/A,TRUE,"global";"v_global",#N/A,TRUE,"global"}</definedName>
    <definedName name="wrn.graf" localSheetId="16" hidden="1">{#N/A,#N/A,FALSE,"gr-fasa";#N/A,#N/A,FALSE,"gr-FCSA";#N/A,#N/A,FALSE,"gr-BASA";#N/A,#N/A,FALSE,"gr-FVSA"}</definedName>
    <definedName name="wrn.graf" localSheetId="18" hidden="1">{#N/A,#N/A,FALSE,"gr-fasa";#N/A,#N/A,FALSE,"gr-FCSA";#N/A,#N/A,FALSE,"gr-BASA";#N/A,#N/A,FALSE,"gr-FVSA"}</definedName>
    <definedName name="wrn.graf" hidden="1">{#N/A,#N/A,FALSE,"gr-fasa";#N/A,#N/A,FALSE,"gr-FCSA";#N/A,#N/A,FALSE,"gr-BASA";#N/A,#N/A,FALSE,"gr-FVSA"}</definedName>
    <definedName name="wrn.GRAFICOS." localSheetId="16" hidden="1">{#N/A,#N/A,FALSE,"Hoja3 (1)";#N/A,#N/A,FALSE,"Hoja3 (2)";#N/A,#N/A,FALSE,"Hoja3 (3)";#N/A,#N/A,FALSE,"Hoja3 (4)";#N/A,#N/A,FALSE,"Hoja3 (5)";#N/A,#N/A,FALSE,"Hoja3 (6)";#N/A,#N/A,FALSE,"Hoja3 (7)";#N/A,#N/A,FALSE,"Hoja3 (8)";#N/A,#N/A,FALSE,"Hoja3 (9)";#N/A,#N/A,FALSE,"Hoja3 (10)";#N/A,#N/A,FALSE,"Hoja3 (11)";#N/A,#N/A,FALSE,"Hoja3 (12)";#N/A,#N/A,FALSE,"Hoja3 (13)"}</definedName>
    <definedName name="wrn.GRAFICOS." localSheetId="18" hidden="1">{#N/A,#N/A,FALSE,"Hoja3 (1)";#N/A,#N/A,FALSE,"Hoja3 (2)";#N/A,#N/A,FALSE,"Hoja3 (3)";#N/A,#N/A,FALSE,"Hoja3 (4)";#N/A,#N/A,FALSE,"Hoja3 (5)";#N/A,#N/A,FALSE,"Hoja3 (6)";#N/A,#N/A,FALSE,"Hoja3 (7)";#N/A,#N/A,FALSE,"Hoja3 (8)";#N/A,#N/A,FALSE,"Hoja3 (9)";#N/A,#N/A,FALSE,"Hoja3 (10)";#N/A,#N/A,FALSE,"Hoja3 (11)";#N/A,#N/A,FALSE,"Hoja3 (12)";#N/A,#N/A,FALSE,"Hoja3 (13)"}</definedName>
    <definedName name="wrn.GRAFICOS." hidden="1">{#N/A,#N/A,FALSE,"Hoja3 (1)";#N/A,#N/A,FALSE,"Hoja3 (2)";#N/A,#N/A,FALSE,"Hoja3 (3)";#N/A,#N/A,FALSE,"Hoja3 (4)";#N/A,#N/A,FALSE,"Hoja3 (5)";#N/A,#N/A,FALSE,"Hoja3 (6)";#N/A,#N/A,FALSE,"Hoja3 (7)";#N/A,#N/A,FALSE,"Hoja3 (8)";#N/A,#N/A,FALSE,"Hoja3 (9)";#N/A,#N/A,FALSE,"Hoja3 (10)";#N/A,#N/A,FALSE,"Hoja3 (11)";#N/A,#N/A,FALSE,"Hoja3 (12)";#N/A,#N/A,FALSE,"Hoja3 (13)"}</definedName>
    <definedName name="wrn.grafics" localSheetId="16" hidden="1">{#N/A,#N/A,FALSE,"gr-fasa";#N/A,#N/A,FALSE,"gr-FCSA";#N/A,#N/A,FALSE,"gr-BASA";#N/A,#N/A,FALSE,"gr-FVSA"}</definedName>
    <definedName name="wrn.grafics" localSheetId="18" hidden="1">{#N/A,#N/A,FALSE,"gr-fasa";#N/A,#N/A,FALSE,"gr-FCSA";#N/A,#N/A,FALSE,"gr-BASA";#N/A,#N/A,FALSE,"gr-FVSA"}</definedName>
    <definedName name="wrn.grafics" hidden="1">{#N/A,#N/A,FALSE,"gr-fasa";#N/A,#N/A,FALSE,"gr-FCSA";#N/A,#N/A,FALSE,"gr-BASA";#N/A,#N/A,FALSE,"gr-FVSA"}</definedName>
    <definedName name="wrn.GRAPHS." localSheetId="16" hidden="1">{#N/A,#N/A,FALSE,"ACQ_GRAPHS";#N/A,#N/A,FALSE,"T_1 GRAPHS";#N/A,#N/A,FALSE,"T_2 GRAPHS";#N/A,#N/A,FALSE,"COMB_GRAPHS"}</definedName>
    <definedName name="wrn.GRAPHS." localSheetId="18" hidden="1">{#N/A,#N/A,FALSE,"ACQ_GRAPHS";#N/A,#N/A,FALSE,"T_1 GRAPHS";#N/A,#N/A,FALSE,"T_2 GRAPHS";#N/A,#N/A,FALSE,"COMB_GRAPHS"}</definedName>
    <definedName name="wrn.GRAPHS." hidden="1">{#N/A,#N/A,FALSE,"ACQ_GRAPHS";#N/A,#N/A,FALSE,"T_1 GRAPHS";#N/A,#N/A,FALSE,"T_2 GRAPHS";#N/A,#N/A,FALSE,"COMB_GRAPHS"}</definedName>
    <definedName name="wrn.hanh." localSheetId="16" hidden="1">{#N/A,#N/A,FALSE,"P&amp;LVN H2";#N/A,#N/A,FALSE,"P&amp;LVIETNAM";#N/A,#N/A,FALSE,"P&amp;LVN H1";#N/A,#N/A,FALSE,"P&amp;L summary";#N/A,#N/A,FALSE,"CB";#N/A,#N/A,FALSE,"CEO ";#N/A,#N/A,FALSE,"Treasury";#N/A,#N/A,FALSE,"IBG";#N/A,#N/A,FALSE,"FIN";#N/A,#N/A,FALSE,"INDO";#N/A,#N/A,FALSE,"BS97"}</definedName>
    <definedName name="wrn.hanh." localSheetId="18" hidden="1">{#N/A,#N/A,FALSE,"P&amp;LVN H2";#N/A,#N/A,FALSE,"P&amp;LVIETNAM";#N/A,#N/A,FALSE,"P&amp;LVN H1";#N/A,#N/A,FALSE,"P&amp;L summary";#N/A,#N/A,FALSE,"CB";#N/A,#N/A,FALSE,"CEO ";#N/A,#N/A,FALSE,"Treasury";#N/A,#N/A,FALSE,"IBG";#N/A,#N/A,FALSE,"FIN";#N/A,#N/A,FALSE,"INDO";#N/A,#N/A,FALSE,"BS97"}</definedName>
    <definedName name="wrn.hanh." hidden="1">{#N/A,#N/A,FALSE,"P&amp;LVN H2";#N/A,#N/A,FALSE,"P&amp;LVIETNAM";#N/A,#N/A,FALSE,"P&amp;LVN H1";#N/A,#N/A,FALSE,"P&amp;L summary";#N/A,#N/A,FALSE,"CB";#N/A,#N/A,FALSE,"CEO ";#N/A,#N/A,FALSE,"Treasury";#N/A,#N/A,FALSE,"IBG";#N/A,#N/A,FALSE,"FIN";#N/A,#N/A,FALSE,"INDO";#N/A,#N/A,FALSE,"BS97"}</definedName>
    <definedName name="wrn.Historical._.Cost._.PWC." localSheetId="16" hidden="1">{#N/A,#N/A,TRUE,"Cover His PWC";#N/A,#N/A,TRUE,"P&amp;L";#N/A,#N/A,TRUE,"BS";#N/A,#N/A,TRUE,"Depreciation";#N/A,#N/A,TRUE,"GRAPHS";#N/A,#N/A,TRUE,"DCF EBITDA Multiple";#N/A,#N/A,TRUE,"DCF Perpetual Growth"}</definedName>
    <definedName name="wrn.Historical._.Cost._.PWC." localSheetId="18" hidden="1">{#N/A,#N/A,TRUE,"Cover His PWC";#N/A,#N/A,TRUE,"P&amp;L";#N/A,#N/A,TRUE,"BS";#N/A,#N/A,TRUE,"Depreciation";#N/A,#N/A,TRUE,"GRAPHS";#N/A,#N/A,TRUE,"DCF EBITDA Multiple";#N/A,#N/A,TRUE,"DCF Perpetual Growth"}</definedName>
    <definedName name="wrn.Historical._.Cost._.PWC." hidden="1">{#N/A,#N/A,TRUE,"Cover His PWC";#N/A,#N/A,TRUE,"P&amp;L";#N/A,#N/A,TRUE,"BS";#N/A,#N/A,TRUE,"Depreciation";#N/A,#N/A,TRUE,"GRAPHS";#N/A,#N/A,TRUE,"DCF EBITDA Multiple";#N/A,#N/A,TRUE,"DCF Perpetual Growth"}</definedName>
    <definedName name="wrn.Historical._.Cost._.PWC.1" localSheetId="16" hidden="1">{#N/A,#N/A,TRUE,"Cover His PWC";#N/A,#N/A,TRUE,"P&amp;L";#N/A,#N/A,TRUE,"BS";#N/A,#N/A,TRUE,"Depreciation";#N/A,#N/A,TRUE,"GRAPHS";#N/A,#N/A,TRUE,"DCF EBITDA Multiple";#N/A,#N/A,TRUE,"DCF Perpetual Growth"}</definedName>
    <definedName name="wrn.Historical._.Cost._.PWC.1" localSheetId="18" hidden="1">{#N/A,#N/A,TRUE,"Cover His PWC";#N/A,#N/A,TRUE,"P&amp;L";#N/A,#N/A,TRUE,"BS";#N/A,#N/A,TRUE,"Depreciation";#N/A,#N/A,TRUE,"GRAPHS";#N/A,#N/A,TRUE,"DCF EBITDA Multiple";#N/A,#N/A,TRUE,"DCF Perpetual Growth"}</definedName>
    <definedName name="wrn.Historical._.Cost._.PWC.1" hidden="1">{#N/A,#N/A,TRUE,"Cover His PWC";#N/A,#N/A,TRUE,"P&amp;L";#N/A,#N/A,TRUE,"BS";#N/A,#N/A,TRUE,"Depreciation";#N/A,#N/A,TRUE,"GRAPHS";#N/A,#N/A,TRUE,"DCF EBITDA Multiple";#N/A,#N/A,TRUE,"DCF Perpetual Growth"}</definedName>
    <definedName name="wrn.Historical._.Cost._.TenneT." localSheetId="16" hidden="1">{#N/A,#N/A,TRUE,"Cover His T";#N/A,#N/A,TRUE,"P&amp;L";#N/A,#N/A,TRUE,"BS";#N/A,#N/A,TRUE,"Depreciation";#N/A,#N/A,TRUE,"GRAPHS";#N/A,#N/A,TRUE,"DCF EBITDA Multiple";#N/A,#N/A,TRUE,"DCF Perpetual Growth"}</definedName>
    <definedName name="wrn.Historical._.Cost._.TenneT." localSheetId="18" hidden="1">{#N/A,#N/A,TRUE,"Cover His T";#N/A,#N/A,TRUE,"P&amp;L";#N/A,#N/A,TRUE,"BS";#N/A,#N/A,TRUE,"Depreciation";#N/A,#N/A,TRUE,"GRAPHS";#N/A,#N/A,TRUE,"DCF EBITDA Multiple";#N/A,#N/A,TRUE,"DCF Perpetual Growth"}</definedName>
    <definedName name="wrn.Historical._.Cost._.TenneT." hidden="1">{#N/A,#N/A,TRUE,"Cover His T";#N/A,#N/A,TRUE,"P&amp;L";#N/A,#N/A,TRUE,"BS";#N/A,#N/A,TRUE,"Depreciation";#N/A,#N/A,TRUE,"GRAPHS";#N/A,#N/A,TRUE,"DCF EBITDA Multiple";#N/A,#N/A,TRUE,"DCF Perpetual Growth"}</definedName>
    <definedName name="wrn.Historical._.Cost._.TenneT.1" localSheetId="16" hidden="1">{#N/A,#N/A,TRUE,"Cover His T";#N/A,#N/A,TRUE,"P&amp;L";#N/A,#N/A,TRUE,"BS";#N/A,#N/A,TRUE,"Depreciation";#N/A,#N/A,TRUE,"GRAPHS";#N/A,#N/A,TRUE,"DCF EBITDA Multiple";#N/A,#N/A,TRUE,"DCF Perpetual Growth"}</definedName>
    <definedName name="wrn.Historical._.Cost._.TenneT.1" localSheetId="18" hidden="1">{#N/A,#N/A,TRUE,"Cover His T";#N/A,#N/A,TRUE,"P&amp;L";#N/A,#N/A,TRUE,"BS";#N/A,#N/A,TRUE,"Depreciation";#N/A,#N/A,TRUE,"GRAPHS";#N/A,#N/A,TRUE,"DCF EBITDA Multiple";#N/A,#N/A,TRUE,"DCF Perpetual Growth"}</definedName>
    <definedName name="wrn.Historical._.Cost._.TenneT.1" hidden="1">{#N/A,#N/A,TRUE,"Cover His T";#N/A,#N/A,TRUE,"P&amp;L";#N/A,#N/A,TRUE,"BS";#N/A,#N/A,TRUE,"Depreciation";#N/A,#N/A,TRUE,"GRAPHS";#N/A,#N/A,TRUE,"DCF EBITDA Multiple";#N/A,#N/A,TRUE,"DCF Perpetual Growth"}</definedName>
    <definedName name="wrn.HISTORICO." localSheetId="16" hidden="1">{#N/A,#N/A,FALSE,"balnc_hist";#N/A,#N/A,FALSE,"G&amp;P-HIST";#N/A,#N/A,FALSE,"PATRI_HIST";#N/A,#N/A,FALSE,"FLUJ_HIST"}</definedName>
    <definedName name="wrn.HISTORICO." localSheetId="18" hidden="1">{#N/A,#N/A,FALSE,"balnc_hist";#N/A,#N/A,FALSE,"G&amp;P-HIST";#N/A,#N/A,FALSE,"PATRI_HIST";#N/A,#N/A,FALSE,"FLUJ_HIST"}</definedName>
    <definedName name="wrn.HISTORICO." hidden="1">{#N/A,#N/A,FALSE,"balnc_hist";#N/A,#N/A,FALSE,"G&amp;P-HIST";#N/A,#N/A,FALSE,"PATRI_HIST";#N/A,#N/A,FALSE,"FLUJ_HIST"}</definedName>
    <definedName name="wrn.historicos." localSheetId="16" hidden="1">{#N/A,#N/A,FALSE,"Activo_Hist";#N/A,#N/A,FALSE,"Pasivo_Hist";#N/A,#N/A,FALSE,"Ganan_Perd_Hist";#N/A,#N/A,FALSE,"Patrimonio_Hist";#N/A,#N/A,FALSE,"Flujo_Hist"}</definedName>
    <definedName name="wrn.historicos." localSheetId="18" hidden="1">{#N/A,#N/A,FALSE,"Activo_Hist";#N/A,#N/A,FALSE,"Pasivo_Hist";#N/A,#N/A,FALSE,"Ganan_Perd_Hist";#N/A,#N/A,FALSE,"Patrimonio_Hist";#N/A,#N/A,FALSE,"Flujo_Hist"}</definedName>
    <definedName name="wrn.historicos." hidden="1">{#N/A,#N/A,FALSE,"Activo_Hist";#N/A,#N/A,FALSE,"Pasivo_Hist";#N/A,#N/A,FALSE,"Ganan_Perd_Hist";#N/A,#N/A,FALSE,"Patrimonio_Hist";#N/A,#N/A,FALSE,"Flujo_Hist"}</definedName>
    <definedName name="wrn.históricos." localSheetId="16" hidden="1">{#N/A,#N/A,FALSE,"balnc_hist";#N/A,#N/A,FALSE,"G&amp;P-HIST";#N/A,#N/A,FALSE,"PATRI_HIST";#N/A,#N/A,FALSE,"FLUJ_HIST"}</definedName>
    <definedName name="wrn.históricos." localSheetId="18" hidden="1">{#N/A,#N/A,FALSE,"balnc_hist";#N/A,#N/A,FALSE,"G&amp;P-HIST";#N/A,#N/A,FALSE,"PATRI_HIST";#N/A,#N/A,FALSE,"FLUJ_HIST"}</definedName>
    <definedName name="wrn.históricos." hidden="1">{#N/A,#N/A,FALSE,"balnc_hist";#N/A,#N/A,FALSE,"G&amp;P-HIST";#N/A,#N/A,FALSE,"PATRI_HIST";#N/A,#N/A,FALSE,"FLUJ_HIST"}</definedName>
    <definedName name="wrn.history." localSheetId="16" hidden="1">{#N/A,#N/A,FALSE,"model"}</definedName>
    <definedName name="wrn.history." localSheetId="18" hidden="1">{#N/A,#N/A,FALSE,"model"}</definedName>
    <definedName name="wrn.history." hidden="1">{#N/A,#N/A,FALSE,"model"}</definedName>
    <definedName name="wrn.history2" localSheetId="16" hidden="1">{#N/A,#N/A,FALSE,"model"}</definedName>
    <definedName name="wrn.history2" localSheetId="18" hidden="1">{#N/A,#N/A,FALSE,"model"}</definedName>
    <definedName name="wrn.history2" hidden="1">{#N/A,#N/A,FALSE,"model"}</definedName>
    <definedName name="wrn.histROIC." localSheetId="16" hidden="1">{#N/A,#N/A,FALSE,"model"}</definedName>
    <definedName name="wrn.histROIC." localSheetId="18" hidden="1">{#N/A,#N/A,FALSE,"model"}</definedName>
    <definedName name="wrn.histROIC." hidden="1">{#N/A,#N/A,FALSE,"model"}</definedName>
    <definedName name="wrn.histROIC2" localSheetId="16" hidden="1">{#N/A,#N/A,FALSE,"model"}</definedName>
    <definedName name="wrn.histROIC2" localSheetId="18" hidden="1">{#N/A,#N/A,FALSE,"model"}</definedName>
    <definedName name="wrn.histROIC2" hidden="1">{#N/A,#N/A,FALSE,"model"}</definedName>
    <definedName name="wrn.HOJA._.CORTA." localSheetId="16" hidden="1">{#N/A,#N/A,FALSE,"23.00";#N/A,#N/A,FALSE,"21.08";#N/A,#N/A,FALSE,"21.06";#N/A,#N/A,FALSE,"21.05";#N/A,#N/A,FALSE,"21.04";#N/A,#N/A,FALSE,"21.03";#N/A,#N/A,FALSE,"21.02";#N/A,#N/A,FALSE,"13.07";#N/A,#N/A,FALSE,"12.00";#N/A,#N/A,FALSE,"11.08";#N/A,#N/A,FALSE,"11.07";#N/A,#N/A,FALSE,"11.06";#N/A,#N/A,FALSE,"11.05";#N/A,#N/A,FALSE,"11.03";#N/A,#N/A,FALSE,"11.01"}</definedName>
    <definedName name="wrn.HOJA._.CORTA." localSheetId="18" hidden="1">{#N/A,#N/A,FALSE,"23.00";#N/A,#N/A,FALSE,"21.08";#N/A,#N/A,FALSE,"21.06";#N/A,#N/A,FALSE,"21.05";#N/A,#N/A,FALSE,"21.04";#N/A,#N/A,FALSE,"21.03";#N/A,#N/A,FALSE,"21.02";#N/A,#N/A,FALSE,"13.07";#N/A,#N/A,FALSE,"12.00";#N/A,#N/A,FALSE,"11.08";#N/A,#N/A,FALSE,"11.07";#N/A,#N/A,FALSE,"11.06";#N/A,#N/A,FALSE,"11.05";#N/A,#N/A,FALSE,"11.03";#N/A,#N/A,FALSE,"11.01"}</definedName>
    <definedName name="wrn.HOJA._.CORTA." hidden="1">{#N/A,#N/A,FALSE,"23.00";#N/A,#N/A,FALSE,"21.08";#N/A,#N/A,FALSE,"21.06";#N/A,#N/A,FALSE,"21.05";#N/A,#N/A,FALSE,"21.04";#N/A,#N/A,FALSE,"21.03";#N/A,#N/A,FALSE,"21.02";#N/A,#N/A,FALSE,"13.07";#N/A,#N/A,FALSE,"12.00";#N/A,#N/A,FALSE,"11.08";#N/A,#N/A,FALSE,"11.07";#N/A,#N/A,FALSE,"11.06";#N/A,#N/A,FALSE,"11.05";#N/A,#N/A,FALSE,"11.03";#N/A,#N/A,FALSE,"11.01"}</definedName>
    <definedName name="wrn.HOJA._.LLENADO." localSheetId="16" hidden="1">{"VISTA 1",#N/A,FALSE,"MARZO"}</definedName>
    <definedName name="wrn.HOJA._.LLENADO." localSheetId="18" hidden="1">{"VISTA 1",#N/A,FALSE,"MARZO"}</definedName>
    <definedName name="wrn.HOJA._.LLENADO." hidden="1">{"VISTA 1",#N/A,FALSE,"MARZO"}</definedName>
    <definedName name="wrn.HONORARIOS." localSheetId="16" hidden="1">{#N/A,#N/A,FALSE,"Hoja1";#N/A,#N/A,FALSE,"Hoja1 (3)"}</definedName>
    <definedName name="wrn.HONORARIOS." localSheetId="18" hidden="1">{#N/A,#N/A,FALSE,"Hoja1";#N/A,#N/A,FALSE,"Hoja1 (3)"}</definedName>
    <definedName name="wrn.HONORARIOS." hidden="1">{#N/A,#N/A,FALSE,"Hoja1";#N/A,#N/A,FALSE,"Hoja1 (3)"}</definedName>
    <definedName name="wrn.Hyg._.Acq." localSheetId="16" hidden="1">{#N/A,#N/A,FALSE,"main";#N/A,#N/A,FALSE,"100% Cash";#N/A,#N/A,FALSE,"100% Stock"}</definedName>
    <definedName name="wrn.Hyg._.Acq." localSheetId="18" hidden="1">{#N/A,#N/A,FALSE,"main";#N/A,#N/A,FALSE,"100% Cash";#N/A,#N/A,FALSE,"100% Stock"}</definedName>
    <definedName name="wrn.Hyg._.Acq." hidden="1">{#N/A,#N/A,FALSE,"main";#N/A,#N/A,FALSE,"100% Cash";#N/A,#N/A,FALSE,"100% Stock"}</definedName>
    <definedName name="wrn.IFF94TAX." localSheetId="16"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IMPRESSION._.DOC."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wrn.iIMPRESSION._.DOC."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wrn.iIMPRESSION._.DOC."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wrn.imp.fecu." localSheetId="16" hidden="1">{#N/A,#N/A,FALSE,"Form-Est.Res.";#N/A,#N/A,FALSE,"Form-C.Tec";#N/A,#N/A,FALSE,"Form-Bce";#N/A,#N/A,FALSE,"GASTOS";#N/A,#N/A,FALSE,"directores";#N/A,#N/A,FALSE,"resultado-UF"}</definedName>
    <definedName name="wrn.imp.fecu." localSheetId="18" hidden="1">{#N/A,#N/A,FALSE,"Form-Est.Res.";#N/A,#N/A,FALSE,"Form-C.Tec";#N/A,#N/A,FALSE,"Form-Bce";#N/A,#N/A,FALSE,"GASTOS";#N/A,#N/A,FALSE,"directores";#N/A,#N/A,FALSE,"resultado-UF"}</definedName>
    <definedName name="wrn.imp.fecu." hidden="1">{#N/A,#N/A,FALSE,"Form-Est.Res.";#N/A,#N/A,FALSE,"Form-C.Tec";#N/A,#N/A,FALSE,"Form-Bce";#N/A,#N/A,FALSE,"GASTOS";#N/A,#N/A,FALSE,"directores";#N/A,#N/A,FALSE,"resultado-UF"}</definedName>
    <definedName name="wrn.impresion._.1." localSheetId="16" hidden="1">{"maq y eq",#N/A,TRUE,"Maq y Eq";"rodados",#N/A,TRUE,"Rodados"}</definedName>
    <definedName name="wrn.impresion._.1." localSheetId="18" hidden="1">{"maq y eq",#N/A,TRUE,"Maq y Eq";"rodados",#N/A,TRUE,"Rodados"}</definedName>
    <definedName name="wrn.impresion._.1." hidden="1">{"maq y eq",#N/A,TRUE,"Maq y Eq";"rodados",#N/A,TRUE,"Rodados"}</definedName>
    <definedName name="wrn.IMPRESSION._.RP2." localSheetId="16"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wrn.IMPRESSION._.RP2." localSheetId="18"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wrn.IMPRESSION._.RP2." hidden="1">{#N/A,#N/A,TRUE," L.MAROC";#N/A,#N/A,TRUE,"SIE";#N/A,#N/A,TRUE,"ELIM L.GROUPE";#N/A,#N/A,TRUE,"ACTIVITE CIMENTIERE";#N/A,#N/A,TRUE,"ELIM ACTIVITE CIMENTIERE";#N/A,#N/A,TRUE,"SYNTHES L. CIMENT";#N/A,#N/A,TRUE,"BOUSKOURA";#N/A,#N/A,TRUE,"MEKNES";#N/A,#N/A,TRUE,"ELIM L.CIMENT";#N/A,#N/A,TRUE,"SYNTHESE L.CEMENTOS";#N/A,#N/A,TRUE,"TANGER";#N/A,#N/A,TRUE,"TETOUAN";#N/A,#N/A,TRUE,"ELIM L.CEMENTOS"}</definedName>
    <definedName name="wrn.Imprimir._.Todos." localSheetId="16" hidden="1">{#N/A,#N/A,FALSE,"ACTIVO";#N/A,#N/A,FALSE,"PASIVO";#N/A,#N/A,FALSE,"RESULTAD_AJUS";#N/A,#N/A,FALSE,"PATRIMONIO_AJUS";#N/A,#N/A,FALSE,"FLUJO_AJUS";#N/A,#N/A,FALSE,"Activo_Hist";#N/A,#N/A,FALSE,"Pasivo_Hist";#N/A,#N/A,FALSE,"Ganan_Perd_Hist";#N/A,#N/A,FALSE,"Patrimonio_Hist";#N/A,#N/A,FALSE,"Flujo_Hist"}</definedName>
    <definedName name="wrn.Imprimir._.Todos." localSheetId="18" hidden="1">{#N/A,#N/A,FALSE,"ACTIVO";#N/A,#N/A,FALSE,"PASIVO";#N/A,#N/A,FALSE,"RESULTAD_AJUS";#N/A,#N/A,FALSE,"PATRIMONIO_AJUS";#N/A,#N/A,FALSE,"FLUJO_AJUS";#N/A,#N/A,FALSE,"Activo_Hist";#N/A,#N/A,FALSE,"Pasivo_Hist";#N/A,#N/A,FALSE,"Ganan_Perd_Hist";#N/A,#N/A,FALSE,"Patrimonio_Hist";#N/A,#N/A,FALSE,"Flujo_Hist"}</definedName>
    <definedName name="wrn.Imprimir._.Todos." hidden="1">{#N/A,#N/A,FALSE,"ACTIVO";#N/A,#N/A,FALSE,"PASIVO";#N/A,#N/A,FALSE,"RESULTAD_AJUS";#N/A,#N/A,FALSE,"PATRIMONIO_AJUS";#N/A,#N/A,FALSE,"FLUJO_AJUS";#N/A,#N/A,FALSE,"Activo_Hist";#N/A,#N/A,FALSE,"Pasivo_Hist";#N/A,#N/A,FALSE,"Ganan_Perd_Hist";#N/A,#N/A,FALSE,"Patrimonio_Hist";#N/A,#N/A,FALSE,"Flujo_Hist"}</definedName>
    <definedName name="wrn.Incomplete._.Projects." localSheetId="16" hidden="1">{#N/A,#N/A,FALSE,"INCOMPLETE"}</definedName>
    <definedName name="wrn.Incomplete._.Projects." localSheetId="18" hidden="1">{#N/A,#N/A,FALSE,"INCOMPLETE"}</definedName>
    <definedName name="wrn.Incomplete._.Projects." hidden="1">{#N/A,#N/A,FALSE,"INCOMPLETE"}</definedName>
    <definedName name="wrn.Inf_CLP." localSheetId="16" hidden="1">{#N/A,#N/A,TRUE,"TAPA ";"INDICE_CLP",#N/A,TRUE,"Indice";#N/A,#N/A,TRUE,"Cond";#N/A,#N/A,TRUE,"Bce_hold";#N/A,#N/A,TRUE,"eerr_hold";#N/A,#N/A,TRUE,"eerr_prod";#N/A,#N/A,TRUE,"eerr_tipogtos";#N/A,#N/A,TRUE,"Flujo";#N/A,#N/A,TRUE,"Var_Ebit";#N/A,#N/A,TRUE,"Noa";#N/A,#N/A,TRUE,"Var_Noa"}</definedName>
    <definedName name="wrn.Inf_CLP." localSheetId="18" hidden="1">{#N/A,#N/A,TRUE,"TAPA ";"INDICE_CLP",#N/A,TRUE,"Indice";#N/A,#N/A,TRUE,"Cond";#N/A,#N/A,TRUE,"Bce_hold";#N/A,#N/A,TRUE,"eerr_hold";#N/A,#N/A,TRUE,"eerr_prod";#N/A,#N/A,TRUE,"eerr_tipogtos";#N/A,#N/A,TRUE,"Flujo";#N/A,#N/A,TRUE,"Var_Ebit";#N/A,#N/A,TRUE,"Noa";#N/A,#N/A,TRUE,"Var_Noa"}</definedName>
    <definedName name="wrn.Inf_CLP." hidden="1">{#N/A,#N/A,TRUE,"TAPA ";"INDICE_CLP",#N/A,TRUE,"Indice";#N/A,#N/A,TRUE,"Cond";#N/A,#N/A,TRUE,"Bce_hold";#N/A,#N/A,TRUE,"eerr_hold";#N/A,#N/A,TRUE,"eerr_prod";#N/A,#N/A,TRUE,"eerr_tipogtos";#N/A,#N/A,TRUE,"Flujo";#N/A,#N/A,TRUE,"Var_Ebit";#N/A,#N/A,TRUE,"Noa";#N/A,#N/A,TRUE,"Var_Noa"}</definedName>
    <definedName name="wrn.INF_USD." localSheetId="16" hidden="1">{"INDICE_USD",#N/A,FALSE,"Indice";#N/A,#N/A,FALSE,"Condusd";#N/A,#N/A,FALSE,"Bce_holdusd";#N/A,#N/A,FALSE,"eerr_holdusd";#N/A,#N/A,FALSE,"eerr_produsd";#N/A,#N/A,FALSE,"eerr_tipogtosusd";#N/A,#N/A,FALSE,"Flujousd";#N/A,#N/A,FALSE,"Var_Ebitusd";#N/A,#N/A,FALSE,"Noausd";#N/A,#N/A,FALSE,"Var_Noausd"}</definedName>
    <definedName name="wrn.INF_USD." localSheetId="18" hidden="1">{"INDICE_USD",#N/A,FALSE,"Indice";#N/A,#N/A,FALSE,"Condusd";#N/A,#N/A,FALSE,"Bce_holdusd";#N/A,#N/A,FALSE,"eerr_holdusd";#N/A,#N/A,FALSE,"eerr_produsd";#N/A,#N/A,FALSE,"eerr_tipogtosusd";#N/A,#N/A,FALSE,"Flujousd";#N/A,#N/A,FALSE,"Var_Ebitusd";#N/A,#N/A,FALSE,"Noausd";#N/A,#N/A,FALSE,"Var_Noausd"}</definedName>
    <definedName name="wrn.INF_USD." hidden="1">{"INDICE_USD",#N/A,FALSE,"Indice";#N/A,#N/A,FALSE,"Condusd";#N/A,#N/A,FALSE,"Bce_holdusd";#N/A,#N/A,FALSE,"eerr_holdusd";#N/A,#N/A,FALSE,"eerr_produsd";#N/A,#N/A,FALSE,"eerr_tipogtosusd";#N/A,#N/A,FALSE,"Flujousd";#N/A,#N/A,FALSE,"Var_Ebitusd";#N/A,#N/A,FALSE,"Noausd";#N/A,#N/A,FALSE,"Var_Noausd"}</definedName>
    <definedName name="wrn.INFO." localSheetId="16" hidden="1">{#N/A,#N/A,FALSE,"Variables";#N/A,#N/A,FALSE,"Patrim"}</definedName>
    <definedName name="wrn.INFO." localSheetId="18" hidden="1">{#N/A,#N/A,FALSE,"Variables";#N/A,#N/A,FALSE,"Patrim"}</definedName>
    <definedName name="wrn.INFO." hidden="1">{#N/A,#N/A,FALSE,"Variables";#N/A,#N/A,FALSE,"Patrim"}</definedName>
    <definedName name="wrn.INFOGESTION1." localSheetId="16" hidden="1">{"Activos",#N/A,FALSE,"Bces.Proy.";"Pasivos",#N/A,FALSE,"Bces.Proy.";"Resultado",#N/A,FALSE,"Res.Proy.";"Indices",#N/A,FALSE,"Indices"}</definedName>
    <definedName name="wrn.INFOGESTION1." localSheetId="18" hidden="1">{"Activos",#N/A,FALSE,"Bces.Proy.";"Pasivos",#N/A,FALSE,"Bces.Proy.";"Resultado",#N/A,FALSE,"Res.Proy.";"Indices",#N/A,FALSE,"Indices"}</definedName>
    <definedName name="wrn.INFOGESTION1." hidden="1">{"Activos",#N/A,FALSE,"Bces.Proy.";"Pasivos",#N/A,FALSE,"Bces.Proy.";"Resultado",#N/A,FALSE,"Res.Proy.";"Indices",#N/A,FALSE,"Indices"}</definedName>
    <definedName name="wrn.INFOGESTION2." localSheetId="16" hidden="1">{"Activos",#N/A,FALSE,"Sta.Rosa";"Pasivos",#N/A,FALSE,"Sta.Rosa";"Resultado",#N/A,FALSE,"Sta.Rosa";"Activos",#N/A,FALSE,"Hualtatas";"Pasivos",#N/A,FALSE,"Hualtatas";"Resultado",#N/A,FALSE,"Hualtatas"}</definedName>
    <definedName name="wrn.INFOGESTION2." localSheetId="18" hidden="1">{"Activos",#N/A,FALSE,"Sta.Rosa";"Pasivos",#N/A,FALSE,"Sta.Rosa";"Resultado",#N/A,FALSE,"Sta.Rosa";"Activos",#N/A,FALSE,"Hualtatas";"Pasivos",#N/A,FALSE,"Hualtatas";"Resultado",#N/A,FALSE,"Hualtatas"}</definedName>
    <definedName name="wrn.INFOGESTION2." hidden="1">{"Activos",#N/A,FALSE,"Sta.Rosa";"Pasivos",#N/A,FALSE,"Sta.Rosa";"Resultado",#N/A,FALSE,"Sta.Rosa";"Activos",#N/A,FALSE,"Hualtatas";"Pasivos",#N/A,FALSE,"Hualtatas";"Resultado",#N/A,FALSE,"Hualtatas"}</definedName>
    <definedName name="wrn.INFOGESTION3." localSheetId="16" hidden="1">{"Activos",#N/A,FALSE,"V.L.D.";"Pasivos",#N/A,FALSE,"V.L.D.";"Resultado",#N/A,FALSE,"V.L.D.";"Activos",#N/A,FALSE,"Dominicos";"Pasivos",#N/A,FALSE,"Dominicos";"Resultados",#N/A,FALSE,"Dominicos";"Activos",#N/A,FALSE,"Benedictinos";"Pasivos",#N/A,FALSE,"Benedictinos";"Resultado",#N/A,FALSE,"Benedictinos"}</definedName>
    <definedName name="wrn.INFOGESTION3." localSheetId="18" hidden="1">{"Activos",#N/A,FALSE,"V.L.D.";"Pasivos",#N/A,FALSE,"V.L.D.";"Resultado",#N/A,FALSE,"V.L.D.";"Activos",#N/A,FALSE,"Dominicos";"Pasivos",#N/A,FALSE,"Dominicos";"Resultados",#N/A,FALSE,"Dominicos";"Activos",#N/A,FALSE,"Benedictinos";"Pasivos",#N/A,FALSE,"Benedictinos";"Resultado",#N/A,FALSE,"Benedictinos"}</definedName>
    <definedName name="wrn.INFOGESTION3." hidden="1">{"Activos",#N/A,FALSE,"V.L.D.";"Pasivos",#N/A,FALSE,"V.L.D.";"Resultado",#N/A,FALSE,"V.L.D.";"Activos",#N/A,FALSE,"Dominicos";"Pasivos",#N/A,FALSE,"Dominicos";"Resultados",#N/A,FALSE,"Dominicos";"Activos",#N/A,FALSE,"Benedictinos";"Pasivos",#N/A,FALSE,"Benedictinos";"Resultado",#N/A,FALSE,"Benedictinos"}</definedName>
    <definedName name="wrn.INFOGESTION4." localSheetId="16" hidden="1">{"Inv.Finan.",#N/A,FALSE,"Invers";"Bancos",#N/A,FALSE,"Bancos";"Dotación",#N/A,FALSE,"Dotac."}</definedName>
    <definedName name="wrn.INFOGESTION4." localSheetId="18" hidden="1">{"Inv.Finan.",#N/A,FALSE,"Invers";"Bancos",#N/A,FALSE,"Bancos";"Dotación",#N/A,FALSE,"Dotac."}</definedName>
    <definedName name="wrn.INFOGESTION4." hidden="1">{"Inv.Finan.",#N/A,FALSE,"Invers";"Bancos",#N/A,FALSE,"Bancos";"Dotación",#N/A,FALSE,"Dotac."}</definedName>
    <definedName name="wrn.infopesos." localSheetId="16" hidden="1">{#N/A,#N/A,FALSE,"ANEXO_2";#N/A,#N/A,FALSE,"ANEXO_1";#N/A,#N/A,FALSE,"NOTAS$";#N/A,#N/A,FALSE,"INFORME$";#N/A,#N/A,FALSE,"EERR$";#N/A,#N/A,FALSE,"BCE$"}</definedName>
    <definedName name="wrn.infopesos." localSheetId="18" hidden="1">{#N/A,#N/A,FALSE,"ANEXO_2";#N/A,#N/A,FALSE,"ANEXO_1";#N/A,#N/A,FALSE,"NOTAS$";#N/A,#N/A,FALSE,"INFORME$";#N/A,#N/A,FALSE,"EERR$";#N/A,#N/A,FALSE,"BCE$"}</definedName>
    <definedName name="wrn.infopesos." hidden="1">{#N/A,#N/A,FALSE,"ANEXO_2";#N/A,#N/A,FALSE,"ANEXO_1";#N/A,#N/A,FALSE,"NOTAS$";#N/A,#N/A,FALSE,"INFORME$";#N/A,#N/A,FALSE,"EERR$";#N/A,#N/A,FALSE,"BCE$"}</definedName>
    <definedName name="wrn.INFORME." localSheetId="16" hidden="1">{#N/A,#N/A,FALSE,"COMPARATIVO";#N/A,#N/A,FALSE,"PROVISION";#N/A,#N/A,FALSE,"PROVESP";#N/A,#N/A,FALSE,"INFORFINAN";#N/A,#N/A,FALSE,"CASTIGOS"}</definedName>
    <definedName name="wrn.INFORME." localSheetId="18" hidden="1">{#N/A,#N/A,FALSE,"COMPARATIVO";#N/A,#N/A,FALSE,"PROVISION";#N/A,#N/A,FALSE,"PROVESP";#N/A,#N/A,FALSE,"INFORFINAN";#N/A,#N/A,FALSE,"CASTIGOS"}</definedName>
    <definedName name="wrn.INFORME." hidden="1">{#N/A,#N/A,FALSE,"COMPARATIVO";#N/A,#N/A,FALSE,"PROVISION";#N/A,#N/A,FALSE,"PROVESP";#N/A,#N/A,FALSE,"INFORFINAN";#N/A,#N/A,FALSE,"CASTIGOS"}</definedName>
    <definedName name="wrn.INFORME._.02."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wrn.INFORME._.02."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wrn.INFORME._.02."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wrn.Informe._.1." localSheetId="16" hidden="1">{"Informe 1_Consolidado",#N/A,FALSE,"Cons.";"Informe 1_Tunel",#N/A,FALSE,"Cons.";"Informe 1_Melip",#N/A,FALSE,"Cons.";"Informe 1_Guall",#N/A,FALSE,"Cons.";"Informe 1_Sara L",#N/A,FALSE,"Cons.";"Informe 1_Quellon",#N/A,FALSE,"Cons.";"Informe 1_Biolix",#N/A,FALSE,"Cons.";"Informe 1_Oficina",#N/A,FALSE,"Cons.";"Informe 1_Consorcio",#N/A,FALSE,"Cons."}</definedName>
    <definedName name="wrn.Informe._.1." localSheetId="18" hidden="1">{"Informe 1_Consolidado",#N/A,FALSE,"Cons.";"Informe 1_Tunel",#N/A,FALSE,"Cons.";"Informe 1_Melip",#N/A,FALSE,"Cons.";"Informe 1_Guall",#N/A,FALSE,"Cons.";"Informe 1_Sara L",#N/A,FALSE,"Cons.";"Informe 1_Quellon",#N/A,FALSE,"Cons.";"Informe 1_Biolix",#N/A,FALSE,"Cons.";"Informe 1_Oficina",#N/A,FALSE,"Cons.";"Informe 1_Consorcio",#N/A,FALSE,"Cons."}</definedName>
    <definedName name="wrn.Informe._.1." hidden="1">{"Informe 1_Consolidado",#N/A,FALSE,"Cons.";"Informe 1_Tunel",#N/A,FALSE,"Cons.";"Informe 1_Melip",#N/A,FALSE,"Cons.";"Informe 1_Guall",#N/A,FALSE,"Cons.";"Informe 1_Sara L",#N/A,FALSE,"Cons.";"Informe 1_Quellon",#N/A,FALSE,"Cons.";"Informe 1_Biolix",#N/A,FALSE,"Cons.";"Informe 1_Oficina",#N/A,FALSE,"Cons.";"Informe 1_Consorcio",#N/A,FALSE,"Cons."}</definedName>
    <definedName name="wrn.Informe._.2." localSheetId="16" hidden="1">{"Informe 2_Consolidado",#N/A,FALSE,"Cons.";"Informe 2_Tunel",#N/A,FALSE,"Cons.";"Informe 2_Melip",#N/A,FALSE,"Cons.";"Informe 2_Guall",#N/A,FALSE,"Cons.";"Informe 2_Sara L",#N/A,FALSE,"Cons.";"Informe 2_Quellon",#N/A,FALSE,"Cons.";"Informe 2_Biolix",#N/A,FALSE,"Cons.";"Informe 2_Oficina",#N/A,FALSE,"Cons.";"Informe 2_Consorcio",#N/A,FALSE,"Cons."}</definedName>
    <definedName name="wrn.Informe._.2." localSheetId="18" hidden="1">{"Informe 2_Consolidado",#N/A,FALSE,"Cons.";"Informe 2_Tunel",#N/A,FALSE,"Cons.";"Informe 2_Melip",#N/A,FALSE,"Cons.";"Informe 2_Guall",#N/A,FALSE,"Cons.";"Informe 2_Sara L",#N/A,FALSE,"Cons.";"Informe 2_Quellon",#N/A,FALSE,"Cons.";"Informe 2_Biolix",#N/A,FALSE,"Cons.";"Informe 2_Oficina",#N/A,FALSE,"Cons.";"Informe 2_Consorcio",#N/A,FALSE,"Cons."}</definedName>
    <definedName name="wrn.Informe._.2." hidden="1">{"Informe 2_Consolidado",#N/A,FALSE,"Cons.";"Informe 2_Tunel",#N/A,FALSE,"Cons.";"Informe 2_Melip",#N/A,FALSE,"Cons.";"Informe 2_Guall",#N/A,FALSE,"Cons.";"Informe 2_Sara L",#N/A,FALSE,"Cons.";"Informe 2_Quellon",#N/A,FALSE,"Cons.";"Informe 2_Biolix",#N/A,FALSE,"Cons.";"Informe 2_Oficina",#N/A,FALSE,"Cons.";"Informe 2_Consorcio",#N/A,FALSE,"Cons."}</definedName>
    <definedName name="wrn.Informe._.al._.Directorio._.DELSUR." localSheetId="16" hidden="1">{#N/A,#N/A,TRUE,"CARATULA";"Estado de Resultados",#N/A,TRUE,"balance y E-R ";"Balance General",#N/A,TRUE,"balance y E-R ";#N/A,#N/A,TRUE,"TEND_PRESUP_2001";"Analisis Comparativo",#N/A,TRUE,"COMPARATIVO";"Resultado Comparativo Mensual",#N/A,TRUE,"EST.RES.MENSUAL";"Resultado Comparativo Acumulado",#N/A,TRUE,"EST.RES.ACUMULADO";"Activo NIC",#N/A,TRUE,"balance y E-R NIC";"Pasivo NIC",#N/A,TRUE,"balance y E-R NIC";"Resultados NIC",#N/A,TRUE,"balance y E-R NIC";"Presupuesto USGAAP",#N/A,TRUE,"PRESUP_GAAP_2001";"Tendencia USGAAP",#N/A,TRUE,"PRESUPUESTO EN US$ DOLARES REAL";"Tendencia USGAAP",#N/A,TRUE,"PRESUPUESTO EN US$ DOLARES REAL"}</definedName>
    <definedName name="wrn.Informe._.al._.Directorio._.DELSUR." localSheetId="18" hidden="1">{#N/A,#N/A,TRUE,"CARATULA";"Estado de Resultados",#N/A,TRUE,"balance y E-R ";"Balance General",#N/A,TRUE,"balance y E-R ";#N/A,#N/A,TRUE,"TEND_PRESUP_2001";"Analisis Comparativo",#N/A,TRUE,"COMPARATIVO";"Resultado Comparativo Mensual",#N/A,TRUE,"EST.RES.MENSUAL";"Resultado Comparativo Acumulado",#N/A,TRUE,"EST.RES.ACUMULADO";"Activo NIC",#N/A,TRUE,"balance y E-R NIC";"Pasivo NIC",#N/A,TRUE,"balance y E-R NIC";"Resultados NIC",#N/A,TRUE,"balance y E-R NIC";"Presupuesto USGAAP",#N/A,TRUE,"PRESUP_GAAP_2001";"Tendencia USGAAP",#N/A,TRUE,"PRESUPUESTO EN US$ DOLARES REAL";"Tendencia USGAAP",#N/A,TRUE,"PRESUPUESTO EN US$ DOLARES REAL"}</definedName>
    <definedName name="wrn.Informe._.al._.Directorio._.DELSUR." hidden="1">{#N/A,#N/A,TRUE,"CARATULA";"Estado de Resultados",#N/A,TRUE,"balance y E-R ";"Balance General",#N/A,TRUE,"balance y E-R ";#N/A,#N/A,TRUE,"TEND_PRESUP_2001";"Analisis Comparativo",#N/A,TRUE,"COMPARATIVO";"Resultado Comparativo Mensual",#N/A,TRUE,"EST.RES.MENSUAL";"Resultado Comparativo Acumulado",#N/A,TRUE,"EST.RES.ACUMULADO";"Activo NIC",#N/A,TRUE,"balance y E-R NIC";"Pasivo NIC",#N/A,TRUE,"balance y E-R NIC";"Resultados NIC",#N/A,TRUE,"balance y E-R NIC";"Presupuesto USGAAP",#N/A,TRUE,"PRESUP_GAAP_2001";"Tendencia USGAAP",#N/A,TRUE,"PRESUPUESTO EN US$ DOLARES REAL";"Tendencia USGAAP",#N/A,TRUE,"PRESUPUESTO EN US$ DOLARES REAL"}</definedName>
    <definedName name="wrn.Informe._.Completo."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wrn.Informe._.Completo."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wrn.Informe._.Completo."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wrn.INFORME._.DE._.GESTION." localSheetId="16" hidden="1">{#N/A,#N/A,TRUE,"INDICE";#N/A,#N/A,TRUE,"Variables";#N/A,#N/A,TRUE,"Cdro_Rtado";#N/A,#N/A,TRUE,"Patrim";#N/A,#N/A,TRUE,"Cash Flow";#N/A,#N/A,TRUE,"Vtas. U_Fís";#N/A,#N/A,TRUE,"Vtas. $";#N/A,#N/A,TRUE,"Cobranza";#N/A,#N/A,TRUE,"Resumen Gs.";#N/A,#N/A,TRUE,"Gs Comerc";#N/A,#N/A,TRUE,"Gs Administ";#N/A,#N/A,TRUE,"Gs Explot";#N/A,#N/A,TRUE,"Gs Personal";#N/A,#N/A,TRUE,"Inver."}</definedName>
    <definedName name="wrn.INFORME._.DE._.GESTION." localSheetId="18" hidden="1">{#N/A,#N/A,TRUE,"INDICE";#N/A,#N/A,TRUE,"Variables";#N/A,#N/A,TRUE,"Cdro_Rtado";#N/A,#N/A,TRUE,"Patrim";#N/A,#N/A,TRUE,"Cash Flow";#N/A,#N/A,TRUE,"Vtas. U_Fís";#N/A,#N/A,TRUE,"Vtas. $";#N/A,#N/A,TRUE,"Cobranza";#N/A,#N/A,TRUE,"Resumen Gs.";#N/A,#N/A,TRUE,"Gs Comerc";#N/A,#N/A,TRUE,"Gs Administ";#N/A,#N/A,TRUE,"Gs Explot";#N/A,#N/A,TRUE,"Gs Personal";#N/A,#N/A,TRUE,"Inver."}</definedName>
    <definedName name="wrn.INFORME._.DE._.GESTION." hidden="1">{#N/A,#N/A,TRUE,"INDICE";#N/A,#N/A,TRUE,"Variables";#N/A,#N/A,TRUE,"Cdro_Rtado";#N/A,#N/A,TRUE,"Patrim";#N/A,#N/A,TRUE,"Cash Flow";#N/A,#N/A,TRUE,"Vtas. U_Fís";#N/A,#N/A,TRUE,"Vtas. $";#N/A,#N/A,TRUE,"Cobranza";#N/A,#N/A,TRUE,"Resumen Gs.";#N/A,#N/A,TRUE,"Gs Comerc";#N/A,#N/A,TRUE,"Gs Administ";#N/A,#N/A,TRUE,"Gs Explot";#N/A,#N/A,TRUE,"Gs Personal";#N/A,#N/A,TRUE,"Inver."}</definedName>
    <definedName name="wrn.Informe._.de._.Gestión." localSheetId="16" hidden="1">{#N/A,#N/A,FALSE,"Ventas Líneas";#N/A,#N/A,FALSE,"Vtas Fisicas";#N/A,#N/A,FALSE,"Locales_Normal";#N/A,#N/A,FALSE,"Locales_reducid";#N/A,#N/A,FALSE,"Total_locales";#N/A,#N/A,FALSE,"Car Acc total E-S";#N/A,#N/A,FALSE,"LD sal tot port";#N/A,#N/A,FALSE,"LDN sal port";#N/A,#N/A,FALSE,"LDI sal port";#N/A,#N/A,FALSE,"LD entr tot port"}</definedName>
    <definedName name="wrn.Informe._.de._.Gestión." localSheetId="18" hidden="1">{#N/A,#N/A,FALSE,"Ventas Líneas";#N/A,#N/A,FALSE,"Vtas Fisicas";#N/A,#N/A,FALSE,"Locales_Normal";#N/A,#N/A,FALSE,"Locales_reducid";#N/A,#N/A,FALSE,"Total_locales";#N/A,#N/A,FALSE,"Car Acc total E-S";#N/A,#N/A,FALSE,"LD sal tot port";#N/A,#N/A,FALSE,"LDN sal port";#N/A,#N/A,FALSE,"LDI sal port";#N/A,#N/A,FALSE,"LD entr tot port"}</definedName>
    <definedName name="wrn.Informe._.de._.Gestión." hidden="1">{#N/A,#N/A,FALSE,"Ventas Líneas";#N/A,#N/A,FALSE,"Vtas Fisicas";#N/A,#N/A,FALSE,"Locales_Normal";#N/A,#N/A,FALSE,"Locales_reducid";#N/A,#N/A,FALSE,"Total_locales";#N/A,#N/A,FALSE,"Car Acc total E-S";#N/A,#N/A,FALSE,"LD sal tot port";#N/A,#N/A,FALSE,"LDN sal port";#N/A,#N/A,FALSE,"LDI sal port";#N/A,#N/A,FALSE,"LD entr tot port"}</definedName>
    <definedName name="wrn.Informe._.del._.Centro." localSheetId="16" hidden="1">{"Base_Ppto",#N/A,FALSE,"Hoja Principal";"Gastos_por_Concepto",#N/A,FALSE,"Hoja Principal"}</definedName>
    <definedName name="wrn.Informe._.del._.Centro." localSheetId="18" hidden="1">{"Base_Ppto",#N/A,FALSE,"Hoja Principal";"Gastos_por_Concepto",#N/A,FALSE,"Hoja Principal"}</definedName>
    <definedName name="wrn.Informe._.del._.Centro." hidden="1">{"Base_Ppto",#N/A,FALSE,"Hoja Principal";"Gastos_por_Concepto",#N/A,FALSE,"Hoja Principal"}</definedName>
    <definedName name="wrn.INFORME._.GESTION." localSheetId="16" hidden="1">{#N/A,#N/A,TRUE,"RESULTADO ANTES DEPRECIACION";#N/A,#N/A,TRUE,"UTILIDAD DESPUES DE IMPUESTOS";#N/A,#N/A,TRUE,"INVERSIONES ";#N/A,#N/A,TRUE,"INVERSIONES OPERACIONALES";#N/A,#N/A,TRUE,"DIVIDENDOS";#N/A,#N/A,TRUE,"DEUDA";#N/A,#N/A,TRUE,"CONSOLIDADO VS PPTO";#N/A,#N/A,TRUE,"PROYECCION 1996";#N/A,#N/A,TRUE,"RESULTADO COMERCIAL";#N/A,#N/A,TRUE,"PROYECCION VENTAS";#N/A,#N/A,TRUE,"PARTICIPACION DE MERCADO";#N/A,#N/A,TRUE,"MARGEN PROMEDIO";#N/A,#N/A,TRUE,"MASA OPERACIONAL";#N/A,#N/A,TRUE,"RECURSOS HUMANOS";#N/A,#N/A,TRUE,"ESTADO DE SITUACION";#N/A,#N/A,TRUE,"RESULTADOS CODIGAS";#N/A,#N/A,TRUE,"PROYECCION CODIGAS";#N/A,#N/A,TRUE,"FLUJO DE EFECTIVO CODIGAS";#N/A,#N/A,TRUE,"BALANCE CERRO";#N/A,#N/A,TRUE,"RESULTADOS CERRO";#N/A,#N/A,TRUE,"PROYECCION CERRO";#N/A,#N/A,TRUE,"FLUJO EFECTIVO CERRO";#N/A,#N/A,TRUE,"INFORME OPERACIONAL CERRO";#N/A,#N/A,TRUE,"INFORMES";#N/A,#N/A,TRUE,"BASE";#N/A,#N/A,TRUE,"RESULTADOS";#N/A,#N/A,TRUE,"INFORCERRO";#N/A,#N/A,TRUE,"RESULCERRO";#N/A,#N/A,TRUE,"RESULTADO ANTES DEPRECIACION"}</definedName>
    <definedName name="wrn.INFORME._.GESTION." localSheetId="18" hidden="1">{#N/A,#N/A,TRUE,"RESULTADO ANTES DEPRECIACION";#N/A,#N/A,TRUE,"UTILIDAD DESPUES DE IMPUESTOS";#N/A,#N/A,TRUE,"INVERSIONES ";#N/A,#N/A,TRUE,"INVERSIONES OPERACIONALES";#N/A,#N/A,TRUE,"DIVIDENDOS";#N/A,#N/A,TRUE,"DEUDA";#N/A,#N/A,TRUE,"CONSOLIDADO VS PPTO";#N/A,#N/A,TRUE,"PROYECCION 1996";#N/A,#N/A,TRUE,"RESULTADO COMERCIAL";#N/A,#N/A,TRUE,"PROYECCION VENTAS";#N/A,#N/A,TRUE,"PARTICIPACION DE MERCADO";#N/A,#N/A,TRUE,"MARGEN PROMEDIO";#N/A,#N/A,TRUE,"MASA OPERACIONAL";#N/A,#N/A,TRUE,"RECURSOS HUMANOS";#N/A,#N/A,TRUE,"ESTADO DE SITUACION";#N/A,#N/A,TRUE,"RESULTADOS CODIGAS";#N/A,#N/A,TRUE,"PROYECCION CODIGAS";#N/A,#N/A,TRUE,"FLUJO DE EFECTIVO CODIGAS";#N/A,#N/A,TRUE,"BALANCE CERRO";#N/A,#N/A,TRUE,"RESULTADOS CERRO";#N/A,#N/A,TRUE,"PROYECCION CERRO";#N/A,#N/A,TRUE,"FLUJO EFECTIVO CERRO";#N/A,#N/A,TRUE,"INFORME OPERACIONAL CERRO";#N/A,#N/A,TRUE,"INFORMES";#N/A,#N/A,TRUE,"BASE";#N/A,#N/A,TRUE,"RESULTADOS";#N/A,#N/A,TRUE,"INFORCERRO";#N/A,#N/A,TRUE,"RESULCERRO";#N/A,#N/A,TRUE,"RESULTADO ANTES DEPRECIACION"}</definedName>
    <definedName name="wrn.INFORME._.GESTION." hidden="1">{#N/A,#N/A,TRUE,"RESULTADO ANTES DEPRECIACION";#N/A,#N/A,TRUE,"UTILIDAD DESPUES DE IMPUESTOS";#N/A,#N/A,TRUE,"INVERSIONES ";#N/A,#N/A,TRUE,"INVERSIONES OPERACIONALES";#N/A,#N/A,TRUE,"DIVIDENDOS";#N/A,#N/A,TRUE,"DEUDA";#N/A,#N/A,TRUE,"CONSOLIDADO VS PPTO";#N/A,#N/A,TRUE,"PROYECCION 1996";#N/A,#N/A,TRUE,"RESULTADO COMERCIAL";#N/A,#N/A,TRUE,"PROYECCION VENTAS";#N/A,#N/A,TRUE,"PARTICIPACION DE MERCADO";#N/A,#N/A,TRUE,"MARGEN PROMEDIO";#N/A,#N/A,TRUE,"MASA OPERACIONAL";#N/A,#N/A,TRUE,"RECURSOS HUMANOS";#N/A,#N/A,TRUE,"ESTADO DE SITUACION";#N/A,#N/A,TRUE,"RESULTADOS CODIGAS";#N/A,#N/A,TRUE,"PROYECCION CODIGAS";#N/A,#N/A,TRUE,"FLUJO DE EFECTIVO CODIGAS";#N/A,#N/A,TRUE,"BALANCE CERRO";#N/A,#N/A,TRUE,"RESULTADOS CERRO";#N/A,#N/A,TRUE,"PROYECCION CERRO";#N/A,#N/A,TRUE,"FLUJO EFECTIVO CERRO";#N/A,#N/A,TRUE,"INFORME OPERACIONAL CERRO";#N/A,#N/A,TRUE,"INFORMES";#N/A,#N/A,TRUE,"BASE";#N/A,#N/A,TRUE,"RESULTADOS";#N/A,#N/A,TRUE,"INFORCERRO";#N/A,#N/A,TRUE,"RESULCERRO";#N/A,#N/A,TRUE,"RESULTADO ANTES DEPRECIACION"}</definedName>
    <definedName name="wrn.INFORME._.HOFFMANN." localSheetId="16" hidden="1">{#N/A,#N/A,FALSE,"BALANCE";#N/A,#N/A,FALSE,"BALACOMP"}</definedName>
    <definedName name="wrn.INFORME._.HOFFMANN." localSheetId="18" hidden="1">{#N/A,#N/A,FALSE,"BALANCE";#N/A,#N/A,FALSE,"BALACOMP"}</definedName>
    <definedName name="wrn.INFORME._.HOFFMANN." hidden="1">{#N/A,#N/A,FALSE,"BALANCE";#N/A,#N/A,FALSE,"BALACOMP"}</definedName>
    <definedName name="wrn.INFORME._.HOFFMANN._1" localSheetId="16" hidden="1">{#N/A,#N/A,FALSE,"BALANCE";#N/A,#N/A,FALSE,"BALACOMP"}</definedName>
    <definedName name="wrn.INFORME._.HOFFMANN._1" localSheetId="18" hidden="1">{#N/A,#N/A,FALSE,"BALANCE";#N/A,#N/A,FALSE,"BALACOMP"}</definedName>
    <definedName name="wrn.INFORME._.HOFFMANN._1" hidden="1">{#N/A,#N/A,FALSE,"BALANCE";#N/A,#N/A,FALSE,"BALACOMP"}</definedName>
    <definedName name="wrn.INFORME._.HOFFMANN._2" localSheetId="16" hidden="1">{#N/A,#N/A,FALSE,"BALANCE";#N/A,#N/A,FALSE,"BALACOMP"}</definedName>
    <definedName name="wrn.INFORME._.HOFFMANN._2" localSheetId="18" hidden="1">{#N/A,#N/A,FALSE,"BALANCE";#N/A,#N/A,FALSE,"BALACOMP"}</definedName>
    <definedName name="wrn.INFORME._.HOFFMANN._2" hidden="1">{#N/A,#N/A,FALSE,"BALANCE";#N/A,#N/A,FALSE,"BALACOMP"}</definedName>
    <definedName name="wrn.INFORME._.HOFFMANN._3" localSheetId="16" hidden="1">{#N/A,#N/A,FALSE,"BALANCE";#N/A,#N/A,FALSE,"BALACOMP"}</definedName>
    <definedName name="wrn.INFORME._.HOFFMANN._3" localSheetId="18" hidden="1">{#N/A,#N/A,FALSE,"BALANCE";#N/A,#N/A,FALSE,"BALACOMP"}</definedName>
    <definedName name="wrn.INFORME._.HOFFMANN._3" hidden="1">{#N/A,#N/A,FALSE,"BALANCE";#N/A,#N/A,FALSE,"BALACOMP"}</definedName>
    <definedName name="wrn.INFORME._.MARZO." localSheetId="16" hidden="1">{#N/A,#N/A,FALSE,"P_03";#N/A,#N/A,FALSE,"Indice_03";#N/A,#N/A,FALSE,"P1_03";#N/A,#N/A,FALSE,"P2_03";#N/A,#N/A,FALSE,"Resultados_03";#N/A,#N/A,FALSE,"Pbeneficios_03";#N/A,#N/A,FALSE,"CTC_03";#N/A,#N/A,FALSE,"TASA_03";#N/A,#N/A,FALSE,"TPerú_03";#N/A,#N/A,FALSE,"Gerenciamiento_03";#N/A,#N/A,FALSE,"Financiero_03";#N/A,#N/A,FALSE,"Estructura_03";#N/A,#N/A,FALSE,"Desinv_03";#N/A,#N/A,FALSE,"FComercio_03";#N/A,#N/A,FALSE,"P3_03";#N/A,#N/A,FALSE,"Real 95_03";#N/A,#N/A,FALSE,"P4_03";#N/A,#N/A,FALSE,"Est.Bal_03";#N/A,#N/A,FALSE,"Gcapit_03";#N/A,#N/A,FALSE,"Deuda x Coste_03";#N/A,#N/A,FALSE,"Anexo";#N/A,#N/A,FALSE,"Ingresosp_03";#N/A,#N/A,FALSE,"IngresosG_03"}</definedName>
    <definedName name="wrn.INFORME._.MARZO." localSheetId="18" hidden="1">{#N/A,#N/A,FALSE,"P_03";#N/A,#N/A,FALSE,"Indice_03";#N/A,#N/A,FALSE,"P1_03";#N/A,#N/A,FALSE,"P2_03";#N/A,#N/A,FALSE,"Resultados_03";#N/A,#N/A,FALSE,"Pbeneficios_03";#N/A,#N/A,FALSE,"CTC_03";#N/A,#N/A,FALSE,"TASA_03";#N/A,#N/A,FALSE,"TPerú_03";#N/A,#N/A,FALSE,"Gerenciamiento_03";#N/A,#N/A,FALSE,"Financiero_03";#N/A,#N/A,FALSE,"Estructura_03";#N/A,#N/A,FALSE,"Desinv_03";#N/A,#N/A,FALSE,"FComercio_03";#N/A,#N/A,FALSE,"P3_03";#N/A,#N/A,FALSE,"Real 95_03";#N/A,#N/A,FALSE,"P4_03";#N/A,#N/A,FALSE,"Est.Bal_03";#N/A,#N/A,FALSE,"Gcapit_03";#N/A,#N/A,FALSE,"Deuda x Coste_03";#N/A,#N/A,FALSE,"Anexo";#N/A,#N/A,FALSE,"Ingresosp_03";#N/A,#N/A,FALSE,"IngresosG_03"}</definedName>
    <definedName name="wrn.INFORME._.MARZO." hidden="1">{#N/A,#N/A,FALSE,"P_03";#N/A,#N/A,FALSE,"Indice_03";#N/A,#N/A,FALSE,"P1_03";#N/A,#N/A,FALSE,"P2_03";#N/A,#N/A,FALSE,"Resultados_03";#N/A,#N/A,FALSE,"Pbeneficios_03";#N/A,#N/A,FALSE,"CTC_03";#N/A,#N/A,FALSE,"TASA_03";#N/A,#N/A,FALSE,"TPerú_03";#N/A,#N/A,FALSE,"Gerenciamiento_03";#N/A,#N/A,FALSE,"Financiero_03";#N/A,#N/A,FALSE,"Estructura_03";#N/A,#N/A,FALSE,"Desinv_03";#N/A,#N/A,FALSE,"FComercio_03";#N/A,#N/A,FALSE,"P3_03";#N/A,#N/A,FALSE,"Real 95_03";#N/A,#N/A,FALSE,"P4_03";#N/A,#N/A,FALSE,"Est.Bal_03";#N/A,#N/A,FALSE,"Gcapit_03";#N/A,#N/A,FALSE,"Deuda x Coste_03";#N/A,#N/A,FALSE,"Anexo";#N/A,#N/A,FALSE,"Ingresosp_03";#N/A,#N/A,FALSE,"IngresosG_03"}</definedName>
    <definedName name="wrn.Informe._.Mensual." localSheetId="16" hidden="1">{#N/A,#N/A,FALSE,"Carátula EE.FF.  (1)";#N/A,#N/A,FALSE,"Carátula Rtados. Gestión (2)";#N/A,#N/A,FALSE,"Gestión Abril'98 Abv (3)";#N/A,#N/A,FALSE,"Rtdos. Cías. 97 - 98 (4)";#N/A,#N/A,FALSE,"Resultados Gestión Abril'98 (5)";#N/A,#N/A,FALSE,"Carátula Rtados. Margenes (6)";#N/A,#N/A,FALSE,"Márgenes Abril'98 Abv.TASA (7)";#N/A,#N/A,FALSE,"Carátula Balance  (8)";#N/A,#N/A,FALSE,"B. P. Equivalencia Abril'98 (9)";#N/A,#N/A,FALSE,"Carátula Balance  (10)";#N/A,#N/A,FALSE,"B.Consolidado Abril'98 TASA(11)";#N/A,#N/A,FALSE,"Márgenes Abril'98 TASA (12)"}</definedName>
    <definedName name="wrn.Informe._.Mensual." localSheetId="18" hidden="1">{#N/A,#N/A,FALSE,"Carátula EE.FF.  (1)";#N/A,#N/A,FALSE,"Carátula Rtados. Gestión (2)";#N/A,#N/A,FALSE,"Gestión Abril'98 Abv (3)";#N/A,#N/A,FALSE,"Rtdos. Cías. 97 - 98 (4)";#N/A,#N/A,FALSE,"Resultados Gestión Abril'98 (5)";#N/A,#N/A,FALSE,"Carátula Rtados. Margenes (6)";#N/A,#N/A,FALSE,"Márgenes Abril'98 Abv.TASA (7)";#N/A,#N/A,FALSE,"Carátula Balance  (8)";#N/A,#N/A,FALSE,"B. P. Equivalencia Abril'98 (9)";#N/A,#N/A,FALSE,"Carátula Balance  (10)";#N/A,#N/A,FALSE,"B.Consolidado Abril'98 TASA(11)";#N/A,#N/A,FALSE,"Márgenes Abril'98 TASA (12)"}</definedName>
    <definedName name="wrn.Informe._.Mensual." hidden="1">{#N/A,#N/A,FALSE,"Carátula EE.FF.  (1)";#N/A,#N/A,FALSE,"Carátula Rtados. Gestión (2)";#N/A,#N/A,FALSE,"Gestión Abril'98 Abv (3)";#N/A,#N/A,FALSE,"Rtdos. Cías. 97 - 98 (4)";#N/A,#N/A,FALSE,"Resultados Gestión Abril'98 (5)";#N/A,#N/A,FALSE,"Carátula Rtados. Margenes (6)";#N/A,#N/A,FALSE,"Márgenes Abril'98 Abv.TASA (7)";#N/A,#N/A,FALSE,"Carátula Balance  (8)";#N/A,#N/A,FALSE,"B. P. Equivalencia Abril'98 (9)";#N/A,#N/A,FALSE,"Carátula Balance  (10)";#N/A,#N/A,FALSE,"B.Consolidado Abril'98 TASA(11)";#N/A,#N/A,FALSE,"Márgenes Abril'98 TASA (12)"}</definedName>
    <definedName name="wrn.INFORME._.NOVIEMBRE." localSheetId="16" hidden="1">{#N/A,#N/A,FALSE,"P_11_P1";#N/A,#N/A,FALSE,"P_11_P2";#N/A,#N/A,FALSE,"P_11_P3";#N/A,#N/A,FALSE,"Resultados_11_P";#N/A,#N/A,FALSE,"CTC_11_P";#N/A,#N/A,FALSE,"TASA_11_P";#N/A,#N/A,FALSE,"TPerú_11_P";#N/A,#N/A,FALSE,"CANTV_11_P";#N/A,#N/A,FALSE,"TLD_11_P";#N/A,#N/A,FALSE,"ROMANIA_11_P";#N/A,#N/A,FALSE,"RESTO_11_P";#N/A,#N/A,FALSE,"Gerenciamiento_11_P";#N/A,#N/A,FALSE,"Financiero_11_P";#N/A,#N/A,FALSE,"Estructura_11_P";#N/A,#N/A,FALSE,"Desinv_11_P";#N/A,#N/A,FALSE,"FComercio_11_P"}</definedName>
    <definedName name="wrn.INFORME._.NOVIEMBRE." localSheetId="18" hidden="1">{#N/A,#N/A,FALSE,"P_11_P1";#N/A,#N/A,FALSE,"P_11_P2";#N/A,#N/A,FALSE,"P_11_P3";#N/A,#N/A,FALSE,"Resultados_11_P";#N/A,#N/A,FALSE,"CTC_11_P";#N/A,#N/A,FALSE,"TASA_11_P";#N/A,#N/A,FALSE,"TPerú_11_P";#N/A,#N/A,FALSE,"CANTV_11_P";#N/A,#N/A,FALSE,"TLD_11_P";#N/A,#N/A,FALSE,"ROMANIA_11_P";#N/A,#N/A,FALSE,"RESTO_11_P";#N/A,#N/A,FALSE,"Gerenciamiento_11_P";#N/A,#N/A,FALSE,"Financiero_11_P";#N/A,#N/A,FALSE,"Estructura_11_P";#N/A,#N/A,FALSE,"Desinv_11_P";#N/A,#N/A,FALSE,"FComercio_11_P"}</definedName>
    <definedName name="wrn.INFORME._.NOVIEMBRE." hidden="1">{#N/A,#N/A,FALSE,"P_11_P1";#N/A,#N/A,FALSE,"P_11_P2";#N/A,#N/A,FALSE,"P_11_P3";#N/A,#N/A,FALSE,"Resultados_11_P";#N/A,#N/A,FALSE,"CTC_11_P";#N/A,#N/A,FALSE,"TASA_11_P";#N/A,#N/A,FALSE,"TPerú_11_P";#N/A,#N/A,FALSE,"CANTV_11_P";#N/A,#N/A,FALSE,"TLD_11_P";#N/A,#N/A,FALSE,"ROMANIA_11_P";#N/A,#N/A,FALSE,"RESTO_11_P";#N/A,#N/A,FALSE,"Gerenciamiento_11_P";#N/A,#N/A,FALSE,"Financiero_11_P";#N/A,#N/A,FALSE,"Estructura_11_P";#N/A,#N/A,FALSE,"Desinv_11_P";#N/A,#N/A,FALSE,"FComercio_11_P"}</definedName>
    <definedName name="wrn.INFORME._.PPTO97." localSheetId="16" hidden="1">{#N/A,#N/A,FALSE,"P_97Ppto";#N/A,#N/A,FALSE,"Resultados_97Ppto";#N/A,#N/A,FALSE,"CTC_97Ppt";#N/A,#N/A,FALSE,"TASA_97Ppt";#N/A,#N/A,FALSE,"PERU_97Ppt";#N/A,#N/A,FALSE,"CANTV_97Ppt";#N/A,#N/A,FALSE,"TLD_97Ppt";#N/A,#N/A,FALSE,"ROMANIA_97Ppt";#N/A,#N/A,FALSE,"RParticipadas_97Ppt";#N/A,#N/A,FALSE,"Gerenciamiento_97Ppt";#N/A,#N/A,FALSE,"Financiero_97Ppt";#N/A,#N/A,FALSE,"Estructura_97Ppt";#N/A,#N/A,FALSE,"INetos_97Ppt";#N/A,#N/A,FALSE,"Desinv_97Ppt";#N/A,#N/A,FALSE,"FComercio_97Ppt"}</definedName>
    <definedName name="wrn.INFORME._.PPTO97." localSheetId="18" hidden="1">{#N/A,#N/A,FALSE,"P_97Ppto";#N/A,#N/A,FALSE,"Resultados_97Ppto";#N/A,#N/A,FALSE,"CTC_97Ppt";#N/A,#N/A,FALSE,"TASA_97Ppt";#N/A,#N/A,FALSE,"PERU_97Ppt";#N/A,#N/A,FALSE,"CANTV_97Ppt";#N/A,#N/A,FALSE,"TLD_97Ppt";#N/A,#N/A,FALSE,"ROMANIA_97Ppt";#N/A,#N/A,FALSE,"RParticipadas_97Ppt";#N/A,#N/A,FALSE,"Gerenciamiento_97Ppt";#N/A,#N/A,FALSE,"Financiero_97Ppt";#N/A,#N/A,FALSE,"Estructura_97Ppt";#N/A,#N/A,FALSE,"INetos_97Ppt";#N/A,#N/A,FALSE,"Desinv_97Ppt";#N/A,#N/A,FALSE,"FComercio_97Ppt"}</definedName>
    <definedName name="wrn.INFORME._.PPTO97." hidden="1">{#N/A,#N/A,FALSE,"P_97Ppto";#N/A,#N/A,FALSE,"Resultados_97Ppto";#N/A,#N/A,FALSE,"CTC_97Ppt";#N/A,#N/A,FALSE,"TASA_97Ppt";#N/A,#N/A,FALSE,"PERU_97Ppt";#N/A,#N/A,FALSE,"CANTV_97Ppt";#N/A,#N/A,FALSE,"TLD_97Ppt";#N/A,#N/A,FALSE,"ROMANIA_97Ppt";#N/A,#N/A,FALSE,"RParticipadas_97Ppt";#N/A,#N/A,FALSE,"Gerenciamiento_97Ppt";#N/A,#N/A,FALSE,"Financiero_97Ppt";#N/A,#N/A,FALSE,"Estructura_97Ppt";#N/A,#N/A,FALSE,"INetos_97Ppt";#N/A,#N/A,FALSE,"Desinv_97Ppt";#N/A,#N/A,FALSE,"FComercio_97Ppt"}</definedName>
    <definedName name="wrn.Informe._.RLI." localSheetId="16" hidden="1">{#N/A,#N/A,TRUE,"MEMO";#N/A,#N/A,TRUE,"PARAMETROS";#N/A,#N/A,TRUE,"RLI ";#N/A,#N/A,TRUE,"IMPTO.DET.";#N/A,#N/A,TRUE,"FUT-FUNT";#N/A,#N/A,TRUE,"CPI-PATR.";#N/A,#N/A,TRUE,"CM CPI";#N/A,#N/A,TRUE,"PROV";#N/A,#N/A,TRUE,"A FIJO";#N/A,#N/A,TRUE,"LEASING";#N/A,#N/A,TRUE,"VPP";#N/A,#N/A,TRUE,"PPM";#N/A,#N/A,TRUE,"OTROS"}</definedName>
    <definedName name="wrn.Informe._.RLI." localSheetId="18" hidden="1">{#N/A,#N/A,TRUE,"MEMO";#N/A,#N/A,TRUE,"PARAMETROS";#N/A,#N/A,TRUE,"RLI ";#N/A,#N/A,TRUE,"IMPTO.DET.";#N/A,#N/A,TRUE,"FUT-FUNT";#N/A,#N/A,TRUE,"CPI-PATR.";#N/A,#N/A,TRUE,"CM CPI";#N/A,#N/A,TRUE,"PROV";#N/A,#N/A,TRUE,"A FIJO";#N/A,#N/A,TRUE,"LEASING";#N/A,#N/A,TRUE,"VPP";#N/A,#N/A,TRUE,"PPM";#N/A,#N/A,TRUE,"OTROS"}</definedName>
    <definedName name="wrn.Informe._.RLI." hidden="1">{#N/A,#N/A,TRUE,"MEMO";#N/A,#N/A,TRUE,"PARAMETROS";#N/A,#N/A,TRUE,"RLI ";#N/A,#N/A,TRUE,"IMPTO.DET.";#N/A,#N/A,TRUE,"FUT-FUNT";#N/A,#N/A,TRUE,"CPI-PATR.";#N/A,#N/A,TRUE,"CM CPI";#N/A,#N/A,TRUE,"PROV";#N/A,#N/A,TRUE,"A FIJO";#N/A,#N/A,TRUE,"LEASING";#N/A,#N/A,TRUE,"VPP";#N/A,#N/A,TRUE,"PPM";#N/A,#N/A,TRUE,"OTROS"}</definedName>
    <definedName name="wrn.Informe._.RLI._1" localSheetId="16" hidden="1">{#N/A,#N/A,TRUE,"MEMO";#N/A,#N/A,TRUE,"PARAMETROS";#N/A,#N/A,TRUE,"RLI ";#N/A,#N/A,TRUE,"IMPTO.DET.";#N/A,#N/A,TRUE,"FUT-FUNT";#N/A,#N/A,TRUE,"CPI-PATR.";#N/A,#N/A,TRUE,"CM CPI";#N/A,#N/A,TRUE,"PROV";#N/A,#N/A,TRUE,"A FIJO";#N/A,#N/A,TRUE,"LEASING";#N/A,#N/A,TRUE,"VPP";#N/A,#N/A,TRUE,"PPM";#N/A,#N/A,TRUE,"OTROS"}</definedName>
    <definedName name="wrn.Informe._.RLI._1" localSheetId="18" hidden="1">{#N/A,#N/A,TRUE,"MEMO";#N/A,#N/A,TRUE,"PARAMETROS";#N/A,#N/A,TRUE,"RLI ";#N/A,#N/A,TRUE,"IMPTO.DET.";#N/A,#N/A,TRUE,"FUT-FUNT";#N/A,#N/A,TRUE,"CPI-PATR.";#N/A,#N/A,TRUE,"CM CPI";#N/A,#N/A,TRUE,"PROV";#N/A,#N/A,TRUE,"A FIJO";#N/A,#N/A,TRUE,"LEASING";#N/A,#N/A,TRUE,"VPP";#N/A,#N/A,TRUE,"PPM";#N/A,#N/A,TRUE,"OTROS"}</definedName>
    <definedName name="wrn.Informe._.RLI._1" hidden="1">{#N/A,#N/A,TRUE,"MEMO";#N/A,#N/A,TRUE,"PARAMETROS";#N/A,#N/A,TRUE,"RLI ";#N/A,#N/A,TRUE,"IMPTO.DET.";#N/A,#N/A,TRUE,"FUT-FUNT";#N/A,#N/A,TRUE,"CPI-PATR.";#N/A,#N/A,TRUE,"CM CPI";#N/A,#N/A,TRUE,"PROV";#N/A,#N/A,TRUE,"A FIJO";#N/A,#N/A,TRUE,"LEASING";#N/A,#N/A,TRUE,"VPP";#N/A,#N/A,TRUE,"PPM";#N/A,#N/A,TRUE,"OTROS"}</definedName>
    <definedName name="wrn.Informe._.RLI._2" localSheetId="16" hidden="1">{#N/A,#N/A,TRUE,"MEMO";#N/A,#N/A,TRUE,"PARAMETROS";#N/A,#N/A,TRUE,"RLI ";#N/A,#N/A,TRUE,"IMPTO.DET.";#N/A,#N/A,TRUE,"FUT-FUNT";#N/A,#N/A,TRUE,"CPI-PATR.";#N/A,#N/A,TRUE,"CM CPI";#N/A,#N/A,TRUE,"PROV";#N/A,#N/A,TRUE,"A FIJO";#N/A,#N/A,TRUE,"LEASING";#N/A,#N/A,TRUE,"VPP";#N/A,#N/A,TRUE,"PPM";#N/A,#N/A,TRUE,"OTROS"}</definedName>
    <definedName name="wrn.Informe._.RLI._2" localSheetId="18" hidden="1">{#N/A,#N/A,TRUE,"MEMO";#N/A,#N/A,TRUE,"PARAMETROS";#N/A,#N/A,TRUE,"RLI ";#N/A,#N/A,TRUE,"IMPTO.DET.";#N/A,#N/A,TRUE,"FUT-FUNT";#N/A,#N/A,TRUE,"CPI-PATR.";#N/A,#N/A,TRUE,"CM CPI";#N/A,#N/A,TRUE,"PROV";#N/A,#N/A,TRUE,"A FIJO";#N/A,#N/A,TRUE,"LEASING";#N/A,#N/A,TRUE,"VPP";#N/A,#N/A,TRUE,"PPM";#N/A,#N/A,TRUE,"OTROS"}</definedName>
    <definedName name="wrn.Informe._.RLI._2" hidden="1">{#N/A,#N/A,TRUE,"MEMO";#N/A,#N/A,TRUE,"PARAMETROS";#N/A,#N/A,TRUE,"RLI ";#N/A,#N/A,TRUE,"IMPTO.DET.";#N/A,#N/A,TRUE,"FUT-FUNT";#N/A,#N/A,TRUE,"CPI-PATR.";#N/A,#N/A,TRUE,"CM CPI";#N/A,#N/A,TRUE,"PROV";#N/A,#N/A,TRUE,"A FIJO";#N/A,#N/A,TRUE,"LEASING";#N/A,#N/A,TRUE,"VPP";#N/A,#N/A,TRUE,"PPM";#N/A,#N/A,TRUE,"OTROS"}</definedName>
    <definedName name="wrn.Informe._.RLI._3" localSheetId="16" hidden="1">{#N/A,#N/A,TRUE,"MEMO";#N/A,#N/A,TRUE,"PARAMETROS";#N/A,#N/A,TRUE,"RLI ";#N/A,#N/A,TRUE,"IMPTO.DET.";#N/A,#N/A,TRUE,"FUT-FUNT";#N/A,#N/A,TRUE,"CPI-PATR.";#N/A,#N/A,TRUE,"CM CPI";#N/A,#N/A,TRUE,"PROV";#N/A,#N/A,TRUE,"A FIJO";#N/A,#N/A,TRUE,"LEASING";#N/A,#N/A,TRUE,"VPP";#N/A,#N/A,TRUE,"PPM";#N/A,#N/A,TRUE,"OTROS"}</definedName>
    <definedName name="wrn.Informe._.RLI._3" localSheetId="18" hidden="1">{#N/A,#N/A,TRUE,"MEMO";#N/A,#N/A,TRUE,"PARAMETROS";#N/A,#N/A,TRUE,"RLI ";#N/A,#N/A,TRUE,"IMPTO.DET.";#N/A,#N/A,TRUE,"FUT-FUNT";#N/A,#N/A,TRUE,"CPI-PATR.";#N/A,#N/A,TRUE,"CM CPI";#N/A,#N/A,TRUE,"PROV";#N/A,#N/A,TRUE,"A FIJO";#N/A,#N/A,TRUE,"LEASING";#N/A,#N/A,TRUE,"VPP";#N/A,#N/A,TRUE,"PPM";#N/A,#N/A,TRUE,"OTROS"}</definedName>
    <definedName name="wrn.Informe._.RLI._3" hidden="1">{#N/A,#N/A,TRUE,"MEMO";#N/A,#N/A,TRUE,"PARAMETROS";#N/A,#N/A,TRUE,"RLI ";#N/A,#N/A,TRUE,"IMPTO.DET.";#N/A,#N/A,TRUE,"FUT-FUNT";#N/A,#N/A,TRUE,"CPI-PATR.";#N/A,#N/A,TRUE,"CM CPI";#N/A,#N/A,TRUE,"PROV";#N/A,#N/A,TRUE,"A FIJO";#N/A,#N/A,TRUE,"LEASING";#N/A,#N/A,TRUE,"VPP";#N/A,#N/A,TRUE,"PPM";#N/A,#N/A,TRUE,"OTROS"}</definedName>
    <definedName name="wrn.INFORME._.SEPA_P." localSheetId="16" hidden="1">{#N/A,#N/A,FALSE,"PR_09_P";#N/A,#N/A,FALSE,"P_09_P3";#N/A,#N/A,FALSE,"PR_09_P1";#N/A,#N/A,FALSE,"Res_márgenes_09_P";#N/A,#N/A,FALSE,"PR_09";#N/A,#N/A,FALSE,"Resultados_09_P";#N/A,#N/A,FALSE,"Pbeneficios_09_P";#N/A,#N/A,FALSE,"CTC_09_P";#N/A,#N/A,FALSE,"TASA_09_P";#N/A,#N/A,FALSE,"TPerú_09_P";#N/A,#N/A,FALSE,"CANTV_09_P";#N/A,#N/A,FALSE,"TLD_09_P";#N/A,#N/A,FALSE,"RUMANIA_09_P";#N/A,#N/A,FALSE,"Gerenciamiento_09_P";#N/A,#N/A,FALSE,"Financiero_09_P";#N/A,#N/A,FALSE,"Estructura_09_P";#N/A,#N/A,FALSE,"Desinv_09_P";#N/A,#N/A,FALSE,"FComercio_09_P"}</definedName>
    <definedName name="wrn.INFORME._.SEPA_P." localSheetId="18" hidden="1">{#N/A,#N/A,FALSE,"PR_09_P";#N/A,#N/A,FALSE,"P_09_P3";#N/A,#N/A,FALSE,"PR_09_P1";#N/A,#N/A,FALSE,"Res_márgenes_09_P";#N/A,#N/A,FALSE,"PR_09";#N/A,#N/A,FALSE,"Resultados_09_P";#N/A,#N/A,FALSE,"Pbeneficios_09_P";#N/A,#N/A,FALSE,"CTC_09_P";#N/A,#N/A,FALSE,"TASA_09_P";#N/A,#N/A,FALSE,"TPerú_09_P";#N/A,#N/A,FALSE,"CANTV_09_P";#N/A,#N/A,FALSE,"TLD_09_P";#N/A,#N/A,FALSE,"RUMANIA_09_P";#N/A,#N/A,FALSE,"Gerenciamiento_09_P";#N/A,#N/A,FALSE,"Financiero_09_P";#N/A,#N/A,FALSE,"Estructura_09_P";#N/A,#N/A,FALSE,"Desinv_09_P";#N/A,#N/A,FALSE,"FComercio_09_P"}</definedName>
    <definedName name="wrn.INFORME._.SEPA_P." hidden="1">{#N/A,#N/A,FALSE,"PR_09_P";#N/A,#N/A,FALSE,"P_09_P3";#N/A,#N/A,FALSE,"PR_09_P1";#N/A,#N/A,FALSE,"Res_márgenes_09_P";#N/A,#N/A,FALSE,"PR_09";#N/A,#N/A,FALSE,"Resultados_09_P";#N/A,#N/A,FALSE,"Pbeneficios_09_P";#N/A,#N/A,FALSE,"CTC_09_P";#N/A,#N/A,FALSE,"TASA_09_P";#N/A,#N/A,FALSE,"TPerú_09_P";#N/A,#N/A,FALSE,"CANTV_09_P";#N/A,#N/A,FALSE,"TLD_09_P";#N/A,#N/A,FALSE,"RUMANIA_09_P";#N/A,#N/A,FALSE,"Gerenciamiento_09_P";#N/A,#N/A,FALSE,"Financiero_09_P";#N/A,#N/A,FALSE,"Estructura_09_P";#N/A,#N/A,FALSE,"Desinv_09_P";#N/A,#N/A,FALSE,"FComercio_09_P"}</definedName>
    <definedName name="wrn.Informe_modelo." localSheetId="16" hidden="1">{#N/A,#N/A,TRUE,"Valuation";#N/A,#N/A,TRUE,"Financ. Stat.";#N/A,#N/A,TRUE,"Contr. Sales";#N/A,#N/A,TRUE,"SIC Oper.";#N/A,#N/A,TRUE,"Costs &amp; Other Sales";#N/A,#N/A,TRUE,"Depreciation";#N/A,#N/A,TRUE,"Work. Cap.";#N/A,#N/A,TRUE,"Assump.";#N/A,#N/A,TRUE,"Discount Rates"}</definedName>
    <definedName name="wrn.Informe_modelo." localSheetId="18" hidden="1">{#N/A,#N/A,TRUE,"Valuation";#N/A,#N/A,TRUE,"Financ. Stat.";#N/A,#N/A,TRUE,"Contr. Sales";#N/A,#N/A,TRUE,"SIC Oper.";#N/A,#N/A,TRUE,"Costs &amp; Other Sales";#N/A,#N/A,TRUE,"Depreciation";#N/A,#N/A,TRUE,"Work. Cap.";#N/A,#N/A,TRUE,"Assump.";#N/A,#N/A,TRUE,"Discount Rates"}</definedName>
    <definedName name="wrn.Informe_modelo." hidden="1">{#N/A,#N/A,TRUE,"Valuation";#N/A,#N/A,TRUE,"Financ. Stat.";#N/A,#N/A,TRUE,"Contr. Sales";#N/A,#N/A,TRUE,"SIC Oper.";#N/A,#N/A,TRUE,"Costs &amp; Other Sales";#N/A,#N/A,TRUE,"Depreciation";#N/A,#N/A,TRUE,"Work. Cap.";#N/A,#N/A,TRUE,"Assump.";#N/A,#N/A,TRUE,"Discount Rates"}</definedName>
    <definedName name="wrn.informeam." localSheetId="16" hidden="1">{"activo",#N/A,FALSE,"informe";"pasivo",#N/A,FALSE,"informe"}</definedName>
    <definedName name="wrn.informeam." localSheetId="18" hidden="1">{"activo",#N/A,FALSE,"informe";"pasivo",#N/A,FALSE,"informe"}</definedName>
    <definedName name="wrn.informeam." hidden="1">{"activo",#N/A,FALSE,"informe";"pasivo",#N/A,FALSE,"informe"}</definedName>
    <definedName name="wrn.informegestion."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_1"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_1"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_1"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_2"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_2"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_2"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_3" localSheetId="16"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_3" localSheetId="18"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gestion._3" hidden="1">{"resumen",#N/A,FALSE,"RESUMEN";"EERR",#N/A,FALSE,"ROP97";"ING01",#N/A,FALSE,"CONTINGR";"ING2",#N/A,FALSE,"CONTINGR";"BCE",#N/A,FALSE,"balance";"COMAP",#N/A,FALSE,"COMERC";"COMAL",#N/A,FALSE,"COMERC";"PROD",#N/A,FALSE,"PRODUCC";"TITUL",#N/A,FALSE,"TITULOS";"INDICE",#N/A,FALSE,"TITULOS";"TITRESUM",#N/A,FALSE,"TITULOS";"TITEEFF",#N/A,FALSE,"TITULOS";"TITINV",#N/A,FALSE,"TITULOS";"TITCOMER",#N/A,FALSE,"TITULOS";"TITPERS",#N/A,FALSE,"TITULOS";"CCOMP",#N/A,FALSE,"COSTCOMP.XLS"}</definedName>
    <definedName name="wrn.INFORMETEC." localSheetId="16" hidden="1">{#N/A,#N/A,FALSE,"TEC-01";#N/A,#N/A,FALSE,"TEC - 02";#N/A,#N/A,FALSE,"TEC - 03";#N/A,#N/A,FALSE,"TEC - 04";#N/A,#N/A,FALSE,"TEC-07";#N/A,#N/A,FALSE,"TEC-08";#N/A,#N/A,FALSE,"TEC - 09A";#N/A,#N/A,FALSE,"TEC - 09B";#N/A,#N/A,FALSE,"TEC - 09C";#N/A,#N/A,FALSE,"TEC - 10";#N/A,#N/A,FALSE,"TEC-11"}</definedName>
    <definedName name="wrn.INFORMETEC." localSheetId="18" hidden="1">{#N/A,#N/A,FALSE,"TEC-01";#N/A,#N/A,FALSE,"TEC - 02";#N/A,#N/A,FALSE,"TEC - 03";#N/A,#N/A,FALSE,"TEC - 04";#N/A,#N/A,FALSE,"TEC-07";#N/A,#N/A,FALSE,"TEC-08";#N/A,#N/A,FALSE,"TEC - 09A";#N/A,#N/A,FALSE,"TEC - 09B";#N/A,#N/A,FALSE,"TEC - 09C";#N/A,#N/A,FALSE,"TEC - 10";#N/A,#N/A,FALSE,"TEC-11"}</definedName>
    <definedName name="wrn.INFORMETEC." hidden="1">{#N/A,#N/A,FALSE,"TEC-01";#N/A,#N/A,FALSE,"TEC - 02";#N/A,#N/A,FALSE,"TEC - 03";#N/A,#N/A,FALSE,"TEC - 04";#N/A,#N/A,FALSE,"TEC-07";#N/A,#N/A,FALSE,"TEC-08";#N/A,#N/A,FALSE,"TEC - 09A";#N/A,#N/A,FALSE,"TEC - 09B";#N/A,#N/A,FALSE,"TEC - 09C";#N/A,#N/A,FALSE,"TEC - 10";#N/A,#N/A,FALSE,"TEC-11"}</definedName>
    <definedName name="wrn.ingresos" localSheetId="16" hidden="1">{#N/A,#N/A,FALSE,"voz corporativa";#N/A,#N/A,FALSE,"Transmisión de datos";#N/A,#N/A,FALSE,"Videoconferencia";#N/A,#N/A,FALSE,"Correo electrónico";#N/A,#N/A,FALSE,"Correo de voz";#N/A,#N/A,FALSE,"Megafax";#N/A,#N/A,FALSE,"Edi";#N/A,#N/A,FALSE,"Internet";#N/A,#N/A,FALSE,"VSAT";#N/A,#N/A,FALSE,"ing ult. milla"}</definedName>
    <definedName name="wrn.ingresos" localSheetId="18" hidden="1">{#N/A,#N/A,FALSE,"voz corporativa";#N/A,#N/A,FALSE,"Transmisión de datos";#N/A,#N/A,FALSE,"Videoconferencia";#N/A,#N/A,FALSE,"Correo electrónico";#N/A,#N/A,FALSE,"Correo de voz";#N/A,#N/A,FALSE,"Megafax";#N/A,#N/A,FALSE,"Edi";#N/A,#N/A,FALSE,"Internet";#N/A,#N/A,FALSE,"VSAT";#N/A,#N/A,FALSE,"ing ult. milla"}</definedName>
    <definedName name="wrn.ingresos" hidden="1">{#N/A,#N/A,FALSE,"voz corporativa";#N/A,#N/A,FALSE,"Transmisión de datos";#N/A,#N/A,FALSE,"Videoconferencia";#N/A,#N/A,FALSE,"Correo electrónico";#N/A,#N/A,FALSE,"Correo de voz";#N/A,#N/A,FALSE,"Megafax";#N/A,#N/A,FALSE,"Edi";#N/A,#N/A,FALSE,"Internet";#N/A,#N/A,FALSE,"VSAT";#N/A,#N/A,FALSE,"ing ult. milla"}</definedName>
    <definedName name="wrn.ingresos." localSheetId="16" hidden="1">{#N/A,#N/A,FALSE,"voz corporativa";#N/A,#N/A,FALSE,"Transmisión de datos";#N/A,#N/A,FALSE,"Videoconferencia";#N/A,#N/A,FALSE,"Correo electrónico";#N/A,#N/A,FALSE,"Correo de voz";#N/A,#N/A,FALSE,"Megafax";#N/A,#N/A,FALSE,"Edi";#N/A,#N/A,FALSE,"Internet";#N/A,#N/A,FALSE,"VSAT";#N/A,#N/A,FALSE,"ing ult. milla"}</definedName>
    <definedName name="wrn.ingresos." localSheetId="18" hidden="1">{#N/A,#N/A,FALSE,"voz corporativa";#N/A,#N/A,FALSE,"Transmisión de datos";#N/A,#N/A,FALSE,"Videoconferencia";#N/A,#N/A,FALSE,"Correo electrónico";#N/A,#N/A,FALSE,"Correo de voz";#N/A,#N/A,FALSE,"Megafax";#N/A,#N/A,FALSE,"Edi";#N/A,#N/A,FALSE,"Internet";#N/A,#N/A,FALSE,"VSAT";#N/A,#N/A,FALSE,"ing ult. milla"}</definedName>
    <definedName name="wrn.ingresos." hidden="1">{#N/A,#N/A,FALSE,"voz corporativa";#N/A,#N/A,FALSE,"Transmisión de datos";#N/A,#N/A,FALSE,"Videoconferencia";#N/A,#N/A,FALSE,"Correo electrónico";#N/A,#N/A,FALSE,"Correo de voz";#N/A,#N/A,FALSE,"Megafax";#N/A,#N/A,FALSE,"Edi";#N/A,#N/A,FALSE,"Internet";#N/A,#N/A,FALSE,"VSAT";#N/A,#N/A,FALSE,"ing ult. milla"}</definedName>
    <definedName name="wrn.INTERESES." localSheetId="16" hidden="1">{"VISTA 2",#N/A,FALSE,"MARZO"}</definedName>
    <definedName name="wrn.INTERESES." localSheetId="18" hidden="1">{"VISTA 2",#N/A,FALSE,"MARZO"}</definedName>
    <definedName name="wrn.INTERESES." hidden="1">{"VISTA 2",#N/A,FALSE,"MARZO"}</definedName>
    <definedName name="wrn.Interim." localSheetId="16" hidden="1">{"GenA1",#N/A,FALSE,"ValuePeru";"EntPreUS1",#N/A,FALSE,"Entergy Pre-US";"EntPostUS1",#N/A,FALSE,"Entergy Post-US";"Macro",#N/A,FALSE,"MacroE";"Case 3 Page 1",#N/A,FALSE,"Dispatch 09-28 ConGas C3";"Case 3 Page 2",#N/A,FALSE,"Dispatch 09-28 ConGas C3";"Personnel",#N/A,FALSE,"Personnel";"Fixed Costs",#N/A,FALSE,"Fixed Costs-Existing Units";"Op Cost 1",#N/A,FALSE,"Variable Cost";"Op Cost2",#N/A,FALSE,"Variable Cost";"Mgmt",#N/A,FALSE,"Mgmt";"Financials1",#N/A,FALSE,"FinancialsA";"CapEx1",#N/A,FALSE,"CapEx";"Bridge Debt",#N/A,FALSE,"Bridge Debt";"Exp. Dep",#N/A,FALSE,"Expansion Dep.";"Exp. Debt",#N/A,FALSE,"Expansion Debt";"Post Acquisition",#N/A,FALSE,"Post-Acquisition Debt";"Debt",#N/A,FALSE,"Debt";"AcctIncome1",#N/A,FALSE,"IncomeS";"AcctIncome2",#N/A,FALSE,"IncomeS";"TaxIncome1",#N/A,FALSE,"IncomeS";"BalS1",#N/A,FALSE,"BalS";"BalS2",#N/A,FALSE,"BalS";"CashS1",#N/A,FALSE,"CashS";"Trans1",#N/A,FALSE,"Translation";"Trans2",#N/A,FALSE,"Translation";"Cash1",#N/A,FALSE,"Cash$";"Income1",#N/A,FALSE,"Income$";"Bal1",#N/A,FALSE,"Balance$"}</definedName>
    <definedName name="wrn.Interim." localSheetId="18" hidden="1">{"GenA1",#N/A,FALSE,"ValuePeru";"EntPreUS1",#N/A,FALSE,"Entergy Pre-US";"EntPostUS1",#N/A,FALSE,"Entergy Post-US";"Macro",#N/A,FALSE,"MacroE";"Case 3 Page 1",#N/A,FALSE,"Dispatch 09-28 ConGas C3";"Case 3 Page 2",#N/A,FALSE,"Dispatch 09-28 ConGas C3";"Personnel",#N/A,FALSE,"Personnel";"Fixed Costs",#N/A,FALSE,"Fixed Costs-Existing Units";"Op Cost 1",#N/A,FALSE,"Variable Cost";"Op Cost2",#N/A,FALSE,"Variable Cost";"Mgmt",#N/A,FALSE,"Mgmt";"Financials1",#N/A,FALSE,"FinancialsA";"CapEx1",#N/A,FALSE,"CapEx";"Bridge Debt",#N/A,FALSE,"Bridge Debt";"Exp. Dep",#N/A,FALSE,"Expansion Dep.";"Exp. Debt",#N/A,FALSE,"Expansion Debt";"Post Acquisition",#N/A,FALSE,"Post-Acquisition Debt";"Debt",#N/A,FALSE,"Debt";"AcctIncome1",#N/A,FALSE,"IncomeS";"AcctIncome2",#N/A,FALSE,"IncomeS";"TaxIncome1",#N/A,FALSE,"IncomeS";"BalS1",#N/A,FALSE,"BalS";"BalS2",#N/A,FALSE,"BalS";"CashS1",#N/A,FALSE,"CashS";"Trans1",#N/A,FALSE,"Translation";"Trans2",#N/A,FALSE,"Translation";"Cash1",#N/A,FALSE,"Cash$";"Income1",#N/A,FALSE,"Income$";"Bal1",#N/A,FALSE,"Balance$"}</definedName>
    <definedName name="wrn.Interim." hidden="1">{"GenA1",#N/A,FALSE,"ValuePeru";"EntPreUS1",#N/A,FALSE,"Entergy Pre-US";"EntPostUS1",#N/A,FALSE,"Entergy Post-US";"Macro",#N/A,FALSE,"MacroE";"Case 3 Page 1",#N/A,FALSE,"Dispatch 09-28 ConGas C3";"Case 3 Page 2",#N/A,FALSE,"Dispatch 09-28 ConGas C3";"Personnel",#N/A,FALSE,"Personnel";"Fixed Costs",#N/A,FALSE,"Fixed Costs-Existing Units";"Op Cost 1",#N/A,FALSE,"Variable Cost";"Op Cost2",#N/A,FALSE,"Variable Cost";"Mgmt",#N/A,FALSE,"Mgmt";"Financials1",#N/A,FALSE,"FinancialsA";"CapEx1",#N/A,FALSE,"CapEx";"Bridge Debt",#N/A,FALSE,"Bridge Debt";"Exp. Dep",#N/A,FALSE,"Expansion Dep.";"Exp. Debt",#N/A,FALSE,"Expansion Debt";"Post Acquisition",#N/A,FALSE,"Post-Acquisition Debt";"Debt",#N/A,FALSE,"Debt";"AcctIncome1",#N/A,FALSE,"IncomeS";"AcctIncome2",#N/A,FALSE,"IncomeS";"TaxIncome1",#N/A,FALSE,"IncomeS";"BalS1",#N/A,FALSE,"BalS";"BalS2",#N/A,FALSE,"BalS";"CashS1",#N/A,FALSE,"CashS";"Trans1",#N/A,FALSE,"Translation";"Trans2",#N/A,FALSE,"Translation";"Cash1",#N/A,FALSE,"Cash$";"Income1",#N/A,FALSE,"Income$";"Bal1",#N/A,FALSE,"Balance$"}</definedName>
    <definedName name="wrn.Introduction." localSheetId="16" hidden="1">{#N/A,#N/A,TRUE,"Cover";#N/A,#N/A,TRUE,"Valuation Summary";#N/A,#N/A,TRUE,"Valuation Summary (2)";#N/A,#N/A,TRUE,"FCF Summary";#N/A,#N/A,TRUE,"Macro Assumptions";#N/A,#N/A,TRUE,"Tariffs DTe";#N/A,#N/A,TRUE,"Revenues";#N/A,#N/A,TRUE,"System Services";#N/A,#N/A,TRUE,"TPA";#N/A,#N/A,TRUE,"Opex 1";#N/A,#N/A,TRUE,"Opex";#N/A,#N/A,TRUE,"Assumptions";#N/A,#N/A,TRUE,"Capital Expenditures";#N/A,#N/A,TRUE,"WACC_DTe";#N/A,#N/A,TRUE,"WACC";#N/A,#N/A,TRUE,"TComps";#N/A,#N/A,TRUE,"AComps";#N/A,#N/A,TRUE,"ACompsG"}</definedName>
    <definedName name="wrn.Introduction." localSheetId="18" hidden="1">{#N/A,#N/A,TRUE,"Cover";#N/A,#N/A,TRUE,"Valuation Summary";#N/A,#N/A,TRUE,"Valuation Summary (2)";#N/A,#N/A,TRUE,"FCF Summary";#N/A,#N/A,TRUE,"Macro Assumptions";#N/A,#N/A,TRUE,"Tariffs DTe";#N/A,#N/A,TRUE,"Revenues";#N/A,#N/A,TRUE,"System Services";#N/A,#N/A,TRUE,"TPA";#N/A,#N/A,TRUE,"Opex 1";#N/A,#N/A,TRUE,"Opex";#N/A,#N/A,TRUE,"Assumptions";#N/A,#N/A,TRUE,"Capital Expenditures";#N/A,#N/A,TRUE,"WACC_DTe";#N/A,#N/A,TRUE,"WACC";#N/A,#N/A,TRUE,"TComps";#N/A,#N/A,TRUE,"AComps";#N/A,#N/A,TRUE,"ACompsG"}</definedName>
    <definedName name="wrn.Introduction." hidden="1">{#N/A,#N/A,TRUE,"Cover";#N/A,#N/A,TRUE,"Valuation Summary";#N/A,#N/A,TRUE,"Valuation Summary (2)";#N/A,#N/A,TRUE,"FCF Summary";#N/A,#N/A,TRUE,"Macro Assumptions";#N/A,#N/A,TRUE,"Tariffs DTe";#N/A,#N/A,TRUE,"Revenues";#N/A,#N/A,TRUE,"System Services";#N/A,#N/A,TRUE,"TPA";#N/A,#N/A,TRUE,"Opex 1";#N/A,#N/A,TRUE,"Opex";#N/A,#N/A,TRUE,"Assumptions";#N/A,#N/A,TRUE,"Capital Expenditures";#N/A,#N/A,TRUE,"WACC_DTe";#N/A,#N/A,TRUE,"WACC";#N/A,#N/A,TRUE,"TComps";#N/A,#N/A,TRUE,"AComps";#N/A,#N/A,TRUE,"ACompsG"}</definedName>
    <definedName name="wrn.Introduction.1" localSheetId="16" hidden="1">{#N/A,#N/A,TRUE,"Cover";#N/A,#N/A,TRUE,"Valuation Summary";#N/A,#N/A,TRUE,"Valuation Summary (2)";#N/A,#N/A,TRUE,"FCF Summary";#N/A,#N/A,TRUE,"Macro Assumptions";#N/A,#N/A,TRUE,"Tariffs DTe";#N/A,#N/A,TRUE,"Revenues";#N/A,#N/A,TRUE,"System Services";#N/A,#N/A,TRUE,"TPA";#N/A,#N/A,TRUE,"Opex 1";#N/A,#N/A,TRUE,"Opex";#N/A,#N/A,TRUE,"Assumptions";#N/A,#N/A,TRUE,"Capital Expenditures";#N/A,#N/A,TRUE,"WACC_DTe";#N/A,#N/A,TRUE,"WACC";#N/A,#N/A,TRUE,"TComps";#N/A,#N/A,TRUE,"AComps";#N/A,#N/A,TRUE,"ACompsG"}</definedName>
    <definedName name="wrn.Introduction.1" localSheetId="18" hidden="1">{#N/A,#N/A,TRUE,"Cover";#N/A,#N/A,TRUE,"Valuation Summary";#N/A,#N/A,TRUE,"Valuation Summary (2)";#N/A,#N/A,TRUE,"FCF Summary";#N/A,#N/A,TRUE,"Macro Assumptions";#N/A,#N/A,TRUE,"Tariffs DTe";#N/A,#N/A,TRUE,"Revenues";#N/A,#N/A,TRUE,"System Services";#N/A,#N/A,TRUE,"TPA";#N/A,#N/A,TRUE,"Opex 1";#N/A,#N/A,TRUE,"Opex";#N/A,#N/A,TRUE,"Assumptions";#N/A,#N/A,TRUE,"Capital Expenditures";#N/A,#N/A,TRUE,"WACC_DTe";#N/A,#N/A,TRUE,"WACC";#N/A,#N/A,TRUE,"TComps";#N/A,#N/A,TRUE,"AComps";#N/A,#N/A,TRUE,"ACompsG"}</definedName>
    <definedName name="wrn.Introduction.1" hidden="1">{#N/A,#N/A,TRUE,"Cover";#N/A,#N/A,TRUE,"Valuation Summary";#N/A,#N/A,TRUE,"Valuation Summary (2)";#N/A,#N/A,TRUE,"FCF Summary";#N/A,#N/A,TRUE,"Macro Assumptions";#N/A,#N/A,TRUE,"Tariffs DTe";#N/A,#N/A,TRUE,"Revenues";#N/A,#N/A,TRUE,"System Services";#N/A,#N/A,TRUE,"TPA";#N/A,#N/A,TRUE,"Opex 1";#N/A,#N/A,TRUE,"Opex";#N/A,#N/A,TRUE,"Assumptions";#N/A,#N/A,TRUE,"Capital Expenditures";#N/A,#N/A,TRUE,"WACC_DTe";#N/A,#N/A,TRUE,"WACC";#N/A,#N/A,TRUE,"TComps";#N/A,#N/A,TRUE,"AComps";#N/A,#N/A,TRUE,"ACompsG"}</definedName>
    <definedName name="wrn.INVOICE." localSheetId="16" hidden="1">{#N/A,#N/A,TRUE,"Invoice"}</definedName>
    <definedName name="wrn.INVOICE." localSheetId="18" hidden="1">{#N/A,#N/A,TRUE,"Invoice"}</definedName>
    <definedName name="wrn.INVOICE." hidden="1">{#N/A,#N/A,TRUE,"Invoice"}</definedName>
    <definedName name="wrn.IRENDA." localSheetId="16" hidden="1">{#N/A,#N/A,FALSE,"IRENDA"}</definedName>
    <definedName name="wrn.IRENDA." localSheetId="18" hidden="1">{#N/A,#N/A,FALSE,"IRENDA"}</definedName>
    <definedName name="wrn.IRENDA." hidden="1">{#N/A,#N/A,FALSE,"IRENDA"}</definedName>
    <definedName name="wrn.iva." localSheetId="16" hidden="1">{#N/A,#N/A,FALSE,"LºCompra";#N/A,#N/A,FALSE,"LºHonorario";#N/A,#N/A,FALSE,"LºVenta"}</definedName>
    <definedName name="wrn.iva." localSheetId="18" hidden="1">{#N/A,#N/A,FALSE,"LºCompra";#N/A,#N/A,FALSE,"LºHonorario";#N/A,#N/A,FALSE,"LºVenta"}</definedName>
    <definedName name="wrn.iva." hidden="1">{#N/A,#N/A,FALSE,"LºCompra";#N/A,#N/A,FALSE,"LºHonorario";#N/A,#N/A,FALSE,"LºVenta"}</definedName>
    <definedName name="wrn.IVA1298." localSheetId="16" hidden="1">{#N/A,#N/A,FALSE,"F.29";#N/A,#N/A,FALSE,"FAVTA";#N/A,#N/A,FALSE,"FACOMP"}</definedName>
    <definedName name="wrn.IVA1298." localSheetId="18" hidden="1">{#N/A,#N/A,FALSE,"F.29";#N/A,#N/A,FALSE,"FAVTA";#N/A,#N/A,FALSE,"FACOMP"}</definedName>
    <definedName name="wrn.IVA1298." hidden="1">{#N/A,#N/A,FALSE,"F.29";#N/A,#N/A,FALSE,"FAVTA";#N/A,#N/A,FALSE,"FACOMP"}</definedName>
    <definedName name="wrn.jck94TAXRETURN." localSheetId="16"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UBA1N2." localSheetId="16" hidden="1">{"ENTERGY 1A",#N/A,FALSE,"SAOPAULO";"ENTERGY 1B",#N/A,FALSE,"SAOPAULO";"ENTERGY 2A",#N/A,FALSE,"SAOPAULO";"ENTERGY 2B",#N/A,FALSE,"SAOPAULO";"PAGE 1",#N/A,FALSE,"SAOPAULO";"PAGE 2",#N/A,FALSE,"SAOPAULO";"PAGE 3",#N/A,FALSE,"SAOPAULO";"PAGE 4",#N/A,FALSE,"SAOPAULO";"PAGE 5A",#N/A,FALSE,"SAOPAULO";"PAGE 5B",#N/A,FALSE,"SAOPAULO";"PAGE 6A",#N/A,FALSE,"SAOPAULO";"PAGE 6B",#N/A,FALSE,"SAOPAULO";"PAGE 7A",#N/A,FALSE,"SAOPAULO";"PAGE 7B",#N/A,FALSE,"SAOPAULO";"PAGE 8A",#N/A,FALSE,"SAOPAULO";"PAGE 8B",#N/A,FALSE,"SAOPAULO";"PAGE 9A",#N/A,FALSE,"SAOPAULO";"PAGE 9B",#N/A,FALSE,"SAOPAULO";"PAGE 10A",#N/A,FALSE,"SAOPAULO";"PAGE 10B",#N/A,FALSE,"SAOPAULO";"PAGE 11A",#N/A,FALSE,"SAOPAULO";"PAGE 11B",#N/A,FALSE,"SAOPAULO";"SALECASE1",#N/A,FALSE,"SAOPAULO";"SALECASE2",#N/A,FALSE,"SAOPAULO";"SALECASE3",#N/A,FALSE,"SAOPAULO";"CAPITAL1",#N/A,FALSE,"SAOPAULO";"CAPITAL2",#N/A,FALSE,"SAOPAULO";"CAPITAL3",#N/A,FALSE,"SAOPAULO"}</definedName>
    <definedName name="wrn.JUBA1N2." localSheetId="18" hidden="1">{"ENTERGY 1A",#N/A,FALSE,"SAOPAULO";"ENTERGY 1B",#N/A,FALSE,"SAOPAULO";"ENTERGY 2A",#N/A,FALSE,"SAOPAULO";"ENTERGY 2B",#N/A,FALSE,"SAOPAULO";"PAGE 1",#N/A,FALSE,"SAOPAULO";"PAGE 2",#N/A,FALSE,"SAOPAULO";"PAGE 3",#N/A,FALSE,"SAOPAULO";"PAGE 4",#N/A,FALSE,"SAOPAULO";"PAGE 5A",#N/A,FALSE,"SAOPAULO";"PAGE 5B",#N/A,FALSE,"SAOPAULO";"PAGE 6A",#N/A,FALSE,"SAOPAULO";"PAGE 6B",#N/A,FALSE,"SAOPAULO";"PAGE 7A",#N/A,FALSE,"SAOPAULO";"PAGE 7B",#N/A,FALSE,"SAOPAULO";"PAGE 8A",#N/A,FALSE,"SAOPAULO";"PAGE 8B",#N/A,FALSE,"SAOPAULO";"PAGE 9A",#N/A,FALSE,"SAOPAULO";"PAGE 9B",#N/A,FALSE,"SAOPAULO";"PAGE 10A",#N/A,FALSE,"SAOPAULO";"PAGE 10B",#N/A,FALSE,"SAOPAULO";"PAGE 11A",#N/A,FALSE,"SAOPAULO";"PAGE 11B",#N/A,FALSE,"SAOPAULO";"SALECASE1",#N/A,FALSE,"SAOPAULO";"SALECASE2",#N/A,FALSE,"SAOPAULO";"SALECASE3",#N/A,FALSE,"SAOPAULO";"CAPITAL1",#N/A,FALSE,"SAOPAULO";"CAPITAL2",#N/A,FALSE,"SAOPAULO";"CAPITAL3",#N/A,FALSE,"SAOPAULO"}</definedName>
    <definedName name="wrn.JUBA1N2." hidden="1">{"ENTERGY 1A",#N/A,FALSE,"SAOPAULO";"ENTERGY 1B",#N/A,FALSE,"SAOPAULO";"ENTERGY 2A",#N/A,FALSE,"SAOPAULO";"ENTERGY 2B",#N/A,FALSE,"SAOPAULO";"PAGE 1",#N/A,FALSE,"SAOPAULO";"PAGE 2",#N/A,FALSE,"SAOPAULO";"PAGE 3",#N/A,FALSE,"SAOPAULO";"PAGE 4",#N/A,FALSE,"SAOPAULO";"PAGE 5A",#N/A,FALSE,"SAOPAULO";"PAGE 5B",#N/A,FALSE,"SAOPAULO";"PAGE 6A",#N/A,FALSE,"SAOPAULO";"PAGE 6B",#N/A,FALSE,"SAOPAULO";"PAGE 7A",#N/A,FALSE,"SAOPAULO";"PAGE 7B",#N/A,FALSE,"SAOPAULO";"PAGE 8A",#N/A,FALSE,"SAOPAULO";"PAGE 8B",#N/A,FALSE,"SAOPAULO";"PAGE 9A",#N/A,FALSE,"SAOPAULO";"PAGE 9B",#N/A,FALSE,"SAOPAULO";"PAGE 10A",#N/A,FALSE,"SAOPAULO";"PAGE 10B",#N/A,FALSE,"SAOPAULO";"PAGE 11A",#N/A,FALSE,"SAOPAULO";"PAGE 11B",#N/A,FALSE,"SAOPAULO";"SALECASE1",#N/A,FALSE,"SAOPAULO";"SALECASE2",#N/A,FALSE,"SAOPAULO";"SALECASE3",#N/A,FALSE,"SAOPAULO";"CAPITAL1",#N/A,FALSE,"SAOPAULO";"CAPITAL2",#N/A,FALSE,"SAOPAULO";"CAPITAL3",#N/A,FALSE,"SAOPAULO"}</definedName>
    <definedName name="wrn.jun98." localSheetId="16" hidden="1">{#N/A,#N/A,FALSE,"BCE";#N/A,#N/A,FALSE,"E_R";#N/A,#N/A,FALSE,"ANA";#N/A,#N/A,FALSE,"PAT";#N/A,#N/A,FALSE,"A_F";#N/A,#N/A,FALSE,"INV";#N/A,#N/A,FALSE,"M_V";#N/A,#N/A,FALSE,"C_M";#N/A,#N/A,FALSE,"BCECONS";#N/A,#N/A,FALSE,"ERCONS";#N/A,#N/A,FALSE,"PLANILL"}</definedName>
    <definedName name="wrn.jun98." localSheetId="18" hidden="1">{#N/A,#N/A,FALSE,"BCE";#N/A,#N/A,FALSE,"E_R";#N/A,#N/A,FALSE,"ANA";#N/A,#N/A,FALSE,"PAT";#N/A,#N/A,FALSE,"A_F";#N/A,#N/A,FALSE,"INV";#N/A,#N/A,FALSE,"M_V";#N/A,#N/A,FALSE,"C_M";#N/A,#N/A,FALSE,"BCECONS";#N/A,#N/A,FALSE,"ERCONS";#N/A,#N/A,FALSE,"PLANILL"}</definedName>
    <definedName name="wrn.jun98." hidden="1">{#N/A,#N/A,FALSE,"BCE";#N/A,#N/A,FALSE,"E_R";#N/A,#N/A,FALSE,"ANA";#N/A,#N/A,FALSE,"PAT";#N/A,#N/A,FALSE,"A_F";#N/A,#N/A,FALSE,"INV";#N/A,#N/A,FALSE,"M_V";#N/A,#N/A,FALSE,"C_M";#N/A,#N/A,FALSE,"BCECONS";#N/A,#N/A,FALSE,"ERCONS";#N/A,#N/A,FALSE,"PLANILL"}</definedName>
    <definedName name="wrn.junk" localSheetId="16"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Budget Ytd";"Report",#N/A,FALSE,"Variance Budget Ytd (JV)";"Report",#N/A,FALSE,"Variance Budget FY";"Report",#N/A,FALSE,"Variance Budget FY (JV)";"Report",#N/A,FALSE,"Income Statement";"Report",#N/A,FALSE,"Income Statement (JV)";"Report",#N/A,FALSE,"Revenue Analysis - FY";"Report",#N/A,FALSE,"Revenue Analysis - FY (JV)";"Report",#N/A,FALSE,"Cost Analysis - FY";"Report",#N/A,FALSE,"Cost Analysis - FY (JV)";"Report",#N/A,FALSE,"Financial Targets";"Report",#N/A,FALSE,"Financial Targets (JV)";"Report",#N/A,FALSE,"Environmental";"Report",#N/A,FALSE,"Production KPIs";"Report",#N/A,FALSE,"Production KPIs (1)";"Report",#N/A,FALSE,"Cost KPIs";"Report",#N/A,FALSE,"Cost KPIs (2)";"Report",#N/A,FALSE,"Asset KPIs";"Report",#N/A,FALSE,"Asset KPIs (2)";"Report",#N/A,FALSE,"Asset KPIs CAPEX";"Report",#N/A,FALSE,"Asset KPIs - CAPEX (2)";"Report",#N/A,FALSE,"Revenue KPIs";"Report",#N/A,FALSE,"Revenue KPIs (2)";"Report",#N/A,FALSE,"Safety KPIs";"Report",#N/A,FALSE,"People KPIs";"Report",#N/A,FALSE,"People KPIs (2)";"Report",#N/A,FALSE,"Debtors"}</definedName>
    <definedName name="wrn.junk" localSheetId="18"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Budget Ytd";"Report",#N/A,FALSE,"Variance Budget Ytd (JV)";"Report",#N/A,FALSE,"Variance Budget FY";"Report",#N/A,FALSE,"Variance Budget FY (JV)";"Report",#N/A,FALSE,"Income Statement";"Report",#N/A,FALSE,"Income Statement (JV)";"Report",#N/A,FALSE,"Revenue Analysis - FY";"Report",#N/A,FALSE,"Revenue Analysis - FY (JV)";"Report",#N/A,FALSE,"Cost Analysis - FY";"Report",#N/A,FALSE,"Cost Analysis - FY (JV)";"Report",#N/A,FALSE,"Financial Targets";"Report",#N/A,FALSE,"Financial Targets (JV)";"Report",#N/A,FALSE,"Environmental";"Report",#N/A,FALSE,"Production KPIs";"Report",#N/A,FALSE,"Production KPIs (1)";"Report",#N/A,FALSE,"Cost KPIs";"Report",#N/A,FALSE,"Cost KPIs (2)";"Report",#N/A,FALSE,"Asset KPIs";"Report",#N/A,FALSE,"Asset KPIs (2)";"Report",#N/A,FALSE,"Asset KPIs CAPEX";"Report",#N/A,FALSE,"Asset KPIs - CAPEX (2)";"Report",#N/A,FALSE,"Revenue KPIs";"Report",#N/A,FALSE,"Revenue KPIs (2)";"Report",#N/A,FALSE,"Safety KPIs";"Report",#N/A,FALSE,"People KPIs";"Report",#N/A,FALSE,"People KPIs (2)";"Report",#N/A,FALSE,"Debtors"}</definedName>
    <definedName name="wrn.junk"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Budget Ytd";"Report",#N/A,FALSE,"Variance Budget Ytd (JV)";"Report",#N/A,FALSE,"Variance Budget FY";"Report",#N/A,FALSE,"Variance Budget FY (JV)";"Report",#N/A,FALSE,"Income Statement";"Report",#N/A,FALSE,"Income Statement (JV)";"Report",#N/A,FALSE,"Revenue Analysis - FY";"Report",#N/A,FALSE,"Revenue Analysis - FY (JV)";"Report",#N/A,FALSE,"Cost Analysis - FY";"Report",#N/A,FALSE,"Cost Analysis - FY (JV)";"Report",#N/A,FALSE,"Financial Targets";"Report",#N/A,FALSE,"Financial Targets (JV)";"Report",#N/A,FALSE,"Environmental";"Report",#N/A,FALSE,"Production KPIs";"Report",#N/A,FALSE,"Production KPIs (1)";"Report",#N/A,FALSE,"Cost KPIs";"Report",#N/A,FALSE,"Cost KPIs (2)";"Report",#N/A,FALSE,"Asset KPIs";"Report",#N/A,FALSE,"Asset KPIs (2)";"Report",#N/A,FALSE,"Asset KPIs CAPEX";"Report",#N/A,FALSE,"Asset KPIs - CAPEX (2)";"Report",#N/A,FALSE,"Revenue KPIs";"Report",#N/A,FALSE,"Revenue KPIs (2)";"Report",#N/A,FALSE,"Safety KPIs";"Report",#N/A,FALSE,"People KPIs";"Report",#N/A,FALSE,"People KPIs (2)";"Report",#N/A,FALSE,"Debtors"}</definedName>
    <definedName name="wrn.junk2" localSheetId="16"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Forecast Mo";"Report",#N/A,FALSE,"Variance Forecast (2)";"Report",#N/A,FALSE,"Variance from Budget";"Report",#N/A,FALSE,"Variance Budget Ytd";"Report",#N/A,FALSE,"Variance from Budget FY";"Report",#N/A,FALSE,"Variance Budget FY (2)";"Report",#N/A,FALSE,"Variance Previous Full Yr";"Report",#N/A,FALSE,"Variance Previous Full Yr (2)";"Report",#N/A,FALSE,"Income &amp; Cash Flow";"Report",#N/A,FALSE,"Balance Sheet";"Report",#N/A,FALSE,"ROC Analysis - Full Year";"Report",#N/A,FALSE,"Revenue Analysis - Full Yr";"Report",#N/A,FALSE,"Cost Analysis - Full Yr";"Report",#N/A,FALSE,"Cash Flow Analysis - FY";"Report",#N/A,FALSE,"Financial Targets";"Report",#N/A,FALSE,"Environmental";"Report",#N/A,FALSE,"Production KPIs (1)";"Report",#N/A,FALSE,"Production KPIs (2)";"Report",#N/A,FALSE,"Cost KPIs (1)";"Report",#N/A,FALSE,"Cost KPIs (2)";"Report",#N/A,FALSE,"Asset KPIs (1)";"Report",#N/A,FALSE,"Asset KPIs (2)";"Report",#N/A,FALSE,"Asset KPIs CAPEX";"Report",#N/A,FALSE,"Asset KPIs - CAPEX (2)";"Report",#N/A,FALSE,"Revenue KPIs";"Report",#N/A,FALSE,"Revenue KPIs (2)";"Report",#N/A,FALSE,"Safety KPIs";"Report",#N/A,FALSE,"People KPIs";"Report",#N/A,FALSE,"People KPIs (2)";"Report",#N/A,FALSE,"Finance KPIs";"Report",#N/A,FALSE,"Debtors";"Report",#N/A,FALSE,"Corporate Overhead YTD";"Report",#N/A,FALSE,"Marketing Costs"}</definedName>
    <definedName name="wrn.junk2" localSheetId="18"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Forecast Mo";"Report",#N/A,FALSE,"Variance Forecast (2)";"Report",#N/A,FALSE,"Variance from Budget";"Report",#N/A,FALSE,"Variance Budget Ytd";"Report",#N/A,FALSE,"Variance from Budget FY";"Report",#N/A,FALSE,"Variance Budget FY (2)";"Report",#N/A,FALSE,"Variance Previous Full Yr";"Report",#N/A,FALSE,"Variance Previous Full Yr (2)";"Report",#N/A,FALSE,"Income &amp; Cash Flow";"Report",#N/A,FALSE,"Balance Sheet";"Report",#N/A,FALSE,"ROC Analysis - Full Year";"Report",#N/A,FALSE,"Revenue Analysis - Full Yr";"Report",#N/A,FALSE,"Cost Analysis - Full Yr";"Report",#N/A,FALSE,"Cash Flow Analysis - FY";"Report",#N/A,FALSE,"Financial Targets";"Report",#N/A,FALSE,"Environmental";"Report",#N/A,FALSE,"Production KPIs (1)";"Report",#N/A,FALSE,"Production KPIs (2)";"Report",#N/A,FALSE,"Cost KPIs (1)";"Report",#N/A,FALSE,"Cost KPIs (2)";"Report",#N/A,FALSE,"Asset KPIs (1)";"Report",#N/A,FALSE,"Asset KPIs (2)";"Report",#N/A,FALSE,"Asset KPIs CAPEX";"Report",#N/A,FALSE,"Asset KPIs - CAPEX (2)";"Report",#N/A,FALSE,"Revenue KPIs";"Report",#N/A,FALSE,"Revenue KPIs (2)";"Report",#N/A,FALSE,"Safety KPIs";"Report",#N/A,FALSE,"People KPIs";"Report",#N/A,FALSE,"People KPIs (2)";"Report",#N/A,FALSE,"Finance KPIs";"Report",#N/A,FALSE,"Debtors";"Report",#N/A,FALSE,"Corporate Overhead YTD";"Report",#N/A,FALSE,"Marketing Costs"}</definedName>
    <definedName name="wrn.junk2"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Forecast Mo";"Report",#N/A,FALSE,"Variance Forecast (2)";"Report",#N/A,FALSE,"Variance from Budget";"Report",#N/A,FALSE,"Variance Budget Ytd";"Report",#N/A,FALSE,"Variance from Budget FY";"Report",#N/A,FALSE,"Variance Budget FY (2)";"Report",#N/A,FALSE,"Variance Previous Full Yr";"Report",#N/A,FALSE,"Variance Previous Full Yr (2)";"Report",#N/A,FALSE,"Income &amp; Cash Flow";"Report",#N/A,FALSE,"Balance Sheet";"Report",#N/A,FALSE,"ROC Analysis - Full Year";"Report",#N/A,FALSE,"Revenue Analysis - Full Yr";"Report",#N/A,FALSE,"Cost Analysis - Full Yr";"Report",#N/A,FALSE,"Cash Flow Analysis - FY";"Report",#N/A,FALSE,"Financial Targets";"Report",#N/A,FALSE,"Environmental";"Report",#N/A,FALSE,"Production KPIs (1)";"Report",#N/A,FALSE,"Production KPIs (2)";"Report",#N/A,FALSE,"Cost KPIs (1)";"Report",#N/A,FALSE,"Cost KPIs (2)";"Report",#N/A,FALSE,"Asset KPIs (1)";"Report",#N/A,FALSE,"Asset KPIs (2)";"Report",#N/A,FALSE,"Asset KPIs CAPEX";"Report",#N/A,FALSE,"Asset KPIs - CAPEX (2)";"Report",#N/A,FALSE,"Revenue KPIs";"Report",#N/A,FALSE,"Revenue KPIs (2)";"Report",#N/A,FALSE,"Safety KPIs";"Report",#N/A,FALSE,"People KPIs";"Report",#N/A,FALSE,"People KPIs (2)";"Report",#N/A,FALSE,"Finance KPIs";"Report",#N/A,FALSE,"Debtors";"Report",#N/A,FALSE,"Corporate Overhead YTD";"Report",#N/A,FALSE,"Marketing Costs"}</definedName>
    <definedName name="wrn.LADMIN." localSheetId="16" hidden="1">{"TOTADMIN",#N/A,FALSE,"ADMIN";"ADMIN1",#N/A,FALSE,"ADMIN";"ADMIN2",#N/A,FALSE,"ADMIN";"ADMIN3",#N/A,FALSE,"ADMIN";"ADMIN4",#N/A,FALSE,"ADMIN";"ADMIN5",#N/A,FALSE,"ADMIN"}</definedName>
    <definedName name="wrn.LADMIN." localSheetId="18" hidden="1">{"TOTADMIN",#N/A,FALSE,"ADMIN";"ADMIN1",#N/A,FALSE,"ADMIN";"ADMIN2",#N/A,FALSE,"ADMIN";"ADMIN3",#N/A,FALSE,"ADMIN";"ADMIN4",#N/A,FALSE,"ADMIN";"ADMIN5",#N/A,FALSE,"ADMIN"}</definedName>
    <definedName name="wrn.LADMIN." hidden="1">{"TOTADMIN",#N/A,FALSE,"ADMIN";"ADMIN1",#N/A,FALSE,"ADMIN";"ADMIN2",#N/A,FALSE,"ADMIN";"ADMIN3",#N/A,FALSE,"ADMIN";"ADMIN4",#N/A,FALSE,"ADMIN";"ADMIN5",#N/A,FALSE,"ADMIN"}</definedName>
    <definedName name="wrn.Lanaken." localSheetId="16" hidden="1">{"test",#N/A,FALSE,"Totaal Overzicht"}</definedName>
    <definedName name="wrn.Lanaken." localSheetId="18" hidden="1">{"test",#N/A,FALSE,"Totaal Overzicht"}</definedName>
    <definedName name="wrn.Lanaken." hidden="1">{"test",#N/A,FALSE,"Totaal Overzicht"}</definedName>
    <definedName name="wrn.larrain." localSheetId="16" hidden="1">{#N/A,#N/A,FALSE,"ACCIONES";#N/A,#N/A,FALSE,"FONDO MUTUO"}</definedName>
    <definedName name="wrn.larrain." localSheetId="18" hidden="1">{#N/A,#N/A,FALSE,"ACCIONES";#N/A,#N/A,FALSE,"FONDO MUTUO"}</definedName>
    <definedName name="wrn.larrain." hidden="1">{#N/A,#N/A,FALSE,"ACCIONES";#N/A,#N/A,FALSE,"FONDO MUTUO"}</definedName>
    <definedName name="wrn.Laura." localSheetId="16" hidden="1">{"custodia",#N/A,FALSE,"Encaje";"encajeprint",#N/A,FALSE,"Encaje"}</definedName>
    <definedName name="wrn.Laura." localSheetId="18" hidden="1">{"custodia",#N/A,FALSE,"Encaje";"encajeprint",#N/A,FALSE,"Encaje"}</definedName>
    <definedName name="wrn.Laura." hidden="1">{"custodia",#N/A,FALSE,"Encaje";"encajeprint",#N/A,FALSE,"Encaje"}</definedName>
    <definedName name="wrn.LDEPN." localSheetId="16" hidden="1">{"DEPN",#N/A,FALSE,"G&amp;A"}</definedName>
    <definedName name="wrn.LDEPN." localSheetId="18" hidden="1">{"DEPN",#N/A,FALSE,"G&amp;A"}</definedName>
    <definedName name="wrn.LDEPN." hidden="1">{"DEPN",#N/A,FALSE,"G&amp;A"}</definedName>
    <definedName name="wrn.ldev." localSheetId="16" hidden="1">{"dev",#N/A,FALSE,"A"}</definedName>
    <definedName name="wrn.ldev." localSheetId="18" hidden="1">{"dev",#N/A,FALSE,"A"}</definedName>
    <definedName name="wrn.ldev." hidden="1">{"dev",#N/A,FALSE,"A"}</definedName>
    <definedName name="wrn.linside." localSheetId="16" hidden="1">{"inside",#N/A,FALSE,"A"}</definedName>
    <definedName name="wrn.linside." localSheetId="18" hidden="1">{"inside",#N/A,FALSE,"A"}</definedName>
    <definedName name="wrn.linside." hidden="1">{"inside",#N/A,FALSE,"A"}</definedName>
    <definedName name="wrn.liq_sueldo." localSheetId="16" hidden="1">{#N/A,#N/A,FALSE,"COMPROBANTE";#N/A,#N/A,FALSE,"LIQ_SUELDO";#N/A,#N/A,FALSE,"LIQ_SUELDO"}</definedName>
    <definedName name="wrn.liq_sueldo." localSheetId="18" hidden="1">{#N/A,#N/A,FALSE,"COMPROBANTE";#N/A,#N/A,FALSE,"LIQ_SUELDO";#N/A,#N/A,FALSE,"LIQ_SUELDO"}</definedName>
    <definedName name="wrn.liq_sueldo." hidden="1">{#N/A,#N/A,FALSE,"COMPROBANTE";#N/A,#N/A,FALSE,"LIQ_SUELDO";#N/A,#N/A,FALSE,"LIQ_SUELDO"}</definedName>
    <definedName name="wrn.Listado._.de._.Prueba." localSheetId="16" hidden="1">{#N/A,#N/A,FALSE,"Hoja1"}</definedName>
    <definedName name="wrn.Listado._.de._.Prueba." localSheetId="18" hidden="1">{#N/A,#N/A,FALSE,"Hoja1"}</definedName>
    <definedName name="wrn.Listado._.de._.Prueba." hidden="1">{#N/A,#N/A,FALSE,"Hoja1"}</definedName>
    <definedName name="wrn.lmktg." localSheetId="16" hidden="1">{"mktg",#N/A,FALSE,"A"}</definedName>
    <definedName name="wrn.lmktg." localSheetId="18" hidden="1">{"mktg",#N/A,FALSE,"A"}</definedName>
    <definedName name="wrn.lmktg." hidden="1">{"mktg",#N/A,FALSE,"A"}</definedName>
    <definedName name="wrn.LOCAL." localSheetId="16" hidden="1">{"P_L",#N/A,TRUE,"G&amp;A";"DEPN",#N/A,TRUE,"G&amp;A";"OTHER",#N/A,TRUE,"G&amp;A";"TOTADMIN",#N/A,TRUE,"ADMIN";"ADMIN1",#N/A,TRUE,"ADMIN";"ADMIN2",#N/A,TRUE,"ADMIN";"ADMIN3",#N/A,TRUE,"ADMIN";"ADMIN4",#N/A,TRUE,"ADMIN";"ADMIN5",#N/A,TRUE,"ADMIN";"TOTPREM",#N/A,TRUE,"PREM";"PREM1",#N/A,TRUE,"PREM";"PREM2",#N/A,TRUE,"PREM";"PREM3",#N/A,TRUE,"PREM";"PREM4",#N/A,TRUE,"PREM";"PREM5",#N/A,TRUE,"PREM";"PREM6",#N/A,TRUE,"PREM";"PREM7",#N/A,TRUE,"PREM";"PREM8",#N/A,TRUE,"PREM";"PREM9",#N/A,TRUE,"PREM";"PREM10",#N/A,TRUE,"PREM"}</definedName>
    <definedName name="wrn.LOCAL." localSheetId="18" hidden="1">{"P_L",#N/A,TRUE,"G&amp;A";"DEPN",#N/A,TRUE,"G&amp;A";"OTHER",#N/A,TRUE,"G&amp;A";"TOTADMIN",#N/A,TRUE,"ADMIN";"ADMIN1",#N/A,TRUE,"ADMIN";"ADMIN2",#N/A,TRUE,"ADMIN";"ADMIN3",#N/A,TRUE,"ADMIN";"ADMIN4",#N/A,TRUE,"ADMIN";"ADMIN5",#N/A,TRUE,"ADMIN";"TOTPREM",#N/A,TRUE,"PREM";"PREM1",#N/A,TRUE,"PREM";"PREM2",#N/A,TRUE,"PREM";"PREM3",#N/A,TRUE,"PREM";"PREM4",#N/A,TRUE,"PREM";"PREM5",#N/A,TRUE,"PREM";"PREM6",#N/A,TRUE,"PREM";"PREM7",#N/A,TRUE,"PREM";"PREM8",#N/A,TRUE,"PREM";"PREM9",#N/A,TRUE,"PREM";"PREM10",#N/A,TRUE,"PREM"}</definedName>
    <definedName name="wrn.LOCAL." hidden="1">{"P_L",#N/A,TRUE,"G&amp;A";"DEPN",#N/A,TRUE,"G&amp;A";"OTHER",#N/A,TRUE,"G&amp;A";"TOTADMIN",#N/A,TRUE,"ADMIN";"ADMIN1",#N/A,TRUE,"ADMIN";"ADMIN2",#N/A,TRUE,"ADMIN";"ADMIN3",#N/A,TRUE,"ADMIN";"ADMIN4",#N/A,TRUE,"ADMIN";"ADMIN5",#N/A,TRUE,"ADMIN";"TOTPREM",#N/A,TRUE,"PREM";"PREM1",#N/A,TRUE,"PREM";"PREM2",#N/A,TRUE,"PREM";"PREM3",#N/A,TRUE,"PREM";"PREM4",#N/A,TRUE,"PREM";"PREM5",#N/A,TRUE,"PREM";"PREM6",#N/A,TRUE,"PREM";"PREM7",#N/A,TRUE,"PREM";"PREM8",#N/A,TRUE,"PREM";"PREM9",#N/A,TRUE,"PREM";"PREM10",#N/A,TRUE,"PREM"}</definedName>
    <definedName name="wrn.LOTHER." localSheetId="16" hidden="1">{"OTHER",#N/A,FALSE,"G&amp;A"}</definedName>
    <definedName name="wrn.LOTHER." localSheetId="18" hidden="1">{"OTHER",#N/A,FALSE,"G&amp;A"}</definedName>
    <definedName name="wrn.LOTHER." hidden="1">{"OTHER",#N/A,FALSE,"G&amp;A"}</definedName>
    <definedName name="wrn.loutside." localSheetId="16" hidden="1">{"outside",#N/A,FALSE,"A"}</definedName>
    <definedName name="wrn.loutside." localSheetId="18" hidden="1">{"outside",#N/A,FALSE,"A"}</definedName>
    <definedName name="wrn.loutside." hidden="1">{"outside",#N/A,FALSE,"A"}</definedName>
    <definedName name="wrn.LP_L." localSheetId="16" hidden="1">{"P_L",#N/A,FALSE,"G&amp;A"}</definedName>
    <definedName name="wrn.LP_L." localSheetId="18" hidden="1">{"P_L",#N/A,FALSE,"G&amp;A"}</definedName>
    <definedName name="wrn.LP_L." hidden="1">{"P_L",#N/A,FALSE,"G&amp;A"}</definedName>
    <definedName name="wrn.LPREM." localSheetId="16" hidden="1">{"TOTPREM",#N/A,FALSE,"PREM";"PREM1",#N/A,FALSE,"PREM";"PREM2",#N/A,FALSE,"PREM";"PREM3",#N/A,FALSE,"PREM";"PREM4",#N/A,FALSE,"PREM";"PREM5",#N/A,FALSE,"PREM";"PREM6",#N/A,FALSE,"PREM";"PREM7",#N/A,FALSE,"PREM";"PREM8",#N/A,FALSE,"PREM";"PREM9",#N/A,FALSE,"PREM";"PREM10",#N/A,FALSE,"PREM"}</definedName>
    <definedName name="wrn.LPREM." localSheetId="18" hidden="1">{"TOTPREM",#N/A,FALSE,"PREM";"PREM1",#N/A,FALSE,"PREM";"PREM2",#N/A,FALSE,"PREM";"PREM3",#N/A,FALSE,"PREM";"PREM4",#N/A,FALSE,"PREM";"PREM5",#N/A,FALSE,"PREM";"PREM6",#N/A,FALSE,"PREM";"PREM7",#N/A,FALSE,"PREM";"PREM8",#N/A,FALSE,"PREM";"PREM9",#N/A,FALSE,"PREM";"PREM10",#N/A,FALSE,"PREM"}</definedName>
    <definedName name="wrn.LPREM." hidden="1">{"TOTPREM",#N/A,FALSE,"PREM";"PREM1",#N/A,FALSE,"PREM";"PREM2",#N/A,FALSE,"PREM";"PREM3",#N/A,FALSE,"PREM";"PREM4",#N/A,FALSE,"PREM";"PREM5",#N/A,FALSE,"PREM";"PREM6",#N/A,FALSE,"PREM";"PREM7",#N/A,FALSE,"PREM";"PREM8",#N/A,FALSE,"PREM";"PREM9",#N/A,FALSE,"PREM";"PREM10",#N/A,FALSE,"PREM"}</definedName>
    <definedName name="wrn.lprof." localSheetId="16" hidden="1">{"cprof",#N/A,FALSE,"A"}</definedName>
    <definedName name="wrn.lprof." localSheetId="18" hidden="1">{"cprof",#N/A,FALSE,"A"}</definedName>
    <definedName name="wrn.lprof." hidden="1">{"cprof",#N/A,FALSE,"A"}</definedName>
    <definedName name="wrn.lricyser." localSheetId="16" hidden="1">{#N/A,#N/A,FALSE,"RLI ";#N/A,#N/A,FALSE,"CM Patrimonio";#N/A,#N/A,FALSE,"Prov. impto. renta";#N/A,#N/A,FALSE,"Prov. vacaciones";#N/A,#N/A,FALSE,"IAS";#N/A,#N/A,FALSE,"Capacitación"}</definedName>
    <definedName name="wrn.lricyser." localSheetId="18" hidden="1">{#N/A,#N/A,FALSE,"RLI ";#N/A,#N/A,FALSE,"CM Patrimonio";#N/A,#N/A,FALSE,"Prov. impto. renta";#N/A,#N/A,FALSE,"Prov. vacaciones";#N/A,#N/A,FALSE,"IAS";#N/A,#N/A,FALSE,"Capacitación"}</definedName>
    <definedName name="wrn.lricyser." hidden="1">{#N/A,#N/A,FALSE,"RLI ";#N/A,#N/A,FALSE,"CM Patrimonio";#N/A,#N/A,FALSE,"Prov. impto. renta";#N/A,#N/A,FALSE,"Prov. vacaciones";#N/A,#N/A,FALSE,"IAS";#N/A,#N/A,FALSE,"Capacitación"}</definedName>
    <definedName name="wrn.lsales." localSheetId="16" hidden="1">{"sales",#N/A,FALSE,"A"}</definedName>
    <definedName name="wrn.lsales." localSheetId="18" hidden="1">{"sales",#N/A,FALSE,"A"}</definedName>
    <definedName name="wrn.lsales." hidden="1">{"sales",#N/A,FALSE,"A"}</definedName>
    <definedName name="wrn.lsup." localSheetId="16" hidden="1">{"sup",#N/A,FALSE,"A"}</definedName>
    <definedName name="wrn.lsup." localSheetId="18" hidden="1">{"sup",#N/A,FALSE,"A"}</definedName>
    <definedName name="wrn.lsup." hidden="1">{"sup",#N/A,FALSE,"A"}</definedName>
    <definedName name="wrn.luxor." localSheetId="16" hidden="1">{#N/A,#N/A,FALSE,"BALANCE";#N/A,#N/A,FALSE,"EST.RESULT";#N/A,#N/A,FALSE,"EERR";#N/A,#N/A,FALSE,"ACT-PAS";#N/A,#N/A,FALSE,"RETIROS";#N/A,#N/A,FALSE,"PROV. RENTA";#N/A,#N/A,FALSE,"PATRIMONIO"}</definedName>
    <definedName name="wrn.luxor." localSheetId="18" hidden="1">{#N/A,#N/A,FALSE,"BALANCE";#N/A,#N/A,FALSE,"EST.RESULT";#N/A,#N/A,FALSE,"EERR";#N/A,#N/A,FALSE,"ACT-PAS";#N/A,#N/A,FALSE,"RETIROS";#N/A,#N/A,FALSE,"PROV. RENTA";#N/A,#N/A,FALSE,"PATRIMONIO"}</definedName>
    <definedName name="wrn.luxor." hidden="1">{#N/A,#N/A,FALSE,"BALANCE";#N/A,#N/A,FALSE,"EST.RESULT";#N/A,#N/A,FALSE,"EERR";#N/A,#N/A,FALSE,"ACT-PAS";#N/A,#N/A,FALSE,"RETIROS";#N/A,#N/A,FALSE,"PROV. RENTA";#N/A,#N/A,FALSE,"PATRIMONIO"}</definedName>
    <definedName name="wrn.Main_Stats." localSheetId="16" hidden="1">{"JVSumm_Report",#N/A,FALSE,"JV Summ";"Newman_Report",#N/A,FALSE,"Output - 7";"Yandi_Report",#N/A,FALSE,"Output - 8"}</definedName>
    <definedName name="wrn.Main_Stats." localSheetId="18" hidden="1">{"JVSumm_Report",#N/A,FALSE,"JV Summ";"Newman_Report",#N/A,FALSE,"Output - 7";"Yandi_Report",#N/A,FALSE,"Output - 8"}</definedName>
    <definedName name="wrn.Main_Stats." hidden="1">{"JVSumm_Report",#N/A,FALSE,"JV Summ";"Newman_Report",#N/A,FALSE,"Output - 7";"Yandi_Report",#N/A,FALSE,"Output - 8"}</definedName>
    <definedName name="wrn.MAPLE." localSheetId="16" hidden="1">{"TERM1",#N/A,FALSE,"TERM SHEET";"TERM2",#N/A,FALSE,"TERM SHEET";"TERM3",#N/A,FALSE,"TERM SHEET";"IRR",#N/A,FALSE,"IRR";"FTC1",#N/A,FALSE,"IRR";"FTC2",#N/A,FALSE,"IRR";"PAGE 7",#N/A,FALSE,"PCAP";"PAGE 8",#N/A,FALSE,"GCAP";"DRAW1",#N/A,FALSE,"CONS";"DRAW2",#N/A,FALSE,"CONS";"DRAW3",#N/A,FALSE,"CONS";"DRAW4",#N/A,FALSE,"CONS";"DRAW5",#N/A,FALSE,"CONS";"DRAW6",#N/A,FALSE,"CONS";"DRAW7",#N/A,FALSE,"CONS";"DRAW8",#N/A,FALSE,"CONS";"IDC",#N/A,FALSE,"CONS FIN";"DEBT1",#N/A,FALSE,"DEBT";"DEBT2",#N/A,FALSE,"DEBT";"DEBT3",#N/A,FALSE,"DEBT";"PPREV1",#N/A,FALSE,"PPREV";"PPREV2",#N/A,FALSE,"PPREV";"NATGAS",#N/A,FALSE,"NATGAS";"LPG",#N/A,FALSE,"LPG&amp;CNG";"PPOPS",#N/A,FALSE,"PPOPS";"GASOPS1",#N/A,FALSE,"GASOPS";"GASOPS2",#N/A,FALSE,"GASOPS";"INCOME1",#N/A,FALSE,"INCO";"INCOME2",#N/A,FALSE,"INCO";"BALANC",#N/A,FALSE,"BALN";"CASH1",#N/A,FALSE,"CF";"CASH2",#N/A,FALSE,"CF";"GASDEP",#N/A,FALSE,"GAS DEP";"PPDEP",#N/A,FALSE,"POWER DEP"}</definedName>
    <definedName name="wrn.MAPLE." localSheetId="18" hidden="1">{"TERM1",#N/A,FALSE,"TERM SHEET";"TERM2",#N/A,FALSE,"TERM SHEET";"TERM3",#N/A,FALSE,"TERM SHEET";"IRR",#N/A,FALSE,"IRR";"FTC1",#N/A,FALSE,"IRR";"FTC2",#N/A,FALSE,"IRR";"PAGE 7",#N/A,FALSE,"PCAP";"PAGE 8",#N/A,FALSE,"GCAP";"DRAW1",#N/A,FALSE,"CONS";"DRAW2",#N/A,FALSE,"CONS";"DRAW3",#N/A,FALSE,"CONS";"DRAW4",#N/A,FALSE,"CONS";"DRAW5",#N/A,FALSE,"CONS";"DRAW6",#N/A,FALSE,"CONS";"DRAW7",#N/A,FALSE,"CONS";"DRAW8",#N/A,FALSE,"CONS";"IDC",#N/A,FALSE,"CONS FIN";"DEBT1",#N/A,FALSE,"DEBT";"DEBT2",#N/A,FALSE,"DEBT";"DEBT3",#N/A,FALSE,"DEBT";"PPREV1",#N/A,FALSE,"PPREV";"PPREV2",#N/A,FALSE,"PPREV";"NATGAS",#N/A,FALSE,"NATGAS";"LPG",#N/A,FALSE,"LPG&amp;CNG";"PPOPS",#N/A,FALSE,"PPOPS";"GASOPS1",#N/A,FALSE,"GASOPS";"GASOPS2",#N/A,FALSE,"GASOPS";"INCOME1",#N/A,FALSE,"INCO";"INCOME2",#N/A,FALSE,"INCO";"BALANC",#N/A,FALSE,"BALN";"CASH1",#N/A,FALSE,"CF";"CASH2",#N/A,FALSE,"CF";"GASDEP",#N/A,FALSE,"GAS DEP";"PPDEP",#N/A,FALSE,"POWER DEP"}</definedName>
    <definedName name="wrn.MAPLE." hidden="1">{"TERM1",#N/A,FALSE,"TERM SHEET";"TERM2",#N/A,FALSE,"TERM SHEET";"TERM3",#N/A,FALSE,"TERM SHEET";"IRR",#N/A,FALSE,"IRR";"FTC1",#N/A,FALSE,"IRR";"FTC2",#N/A,FALSE,"IRR";"PAGE 7",#N/A,FALSE,"PCAP";"PAGE 8",#N/A,FALSE,"GCAP";"DRAW1",#N/A,FALSE,"CONS";"DRAW2",#N/A,FALSE,"CONS";"DRAW3",#N/A,FALSE,"CONS";"DRAW4",#N/A,FALSE,"CONS";"DRAW5",#N/A,FALSE,"CONS";"DRAW6",#N/A,FALSE,"CONS";"DRAW7",#N/A,FALSE,"CONS";"DRAW8",#N/A,FALSE,"CONS";"IDC",#N/A,FALSE,"CONS FIN";"DEBT1",#N/A,FALSE,"DEBT";"DEBT2",#N/A,FALSE,"DEBT";"DEBT3",#N/A,FALSE,"DEBT";"PPREV1",#N/A,FALSE,"PPREV";"PPREV2",#N/A,FALSE,"PPREV";"NATGAS",#N/A,FALSE,"NATGAS";"LPG",#N/A,FALSE,"LPG&amp;CNG";"PPOPS",#N/A,FALSE,"PPOPS";"GASOPS1",#N/A,FALSE,"GASOPS";"GASOPS2",#N/A,FALSE,"GASOPS";"INCOME1",#N/A,FALSE,"INCO";"INCOME2",#N/A,FALSE,"INCO";"BALANC",#N/A,FALSE,"BALN";"CASH1",#N/A,FALSE,"CF";"CASH2",#N/A,FALSE,"CF";"GASDEP",#N/A,FALSE,"GAS DEP";"PPDEP",#N/A,FALSE,"POWER DEP"}</definedName>
    <definedName name="wrn.mar98." localSheetId="16" hidden="1">{#N/A,#N/A,FALSE,"BCE";#N/A,#N/A,FALSE,"E_R";#N/A,#N/A,FALSE,"ANA";#N/A,#N/A,FALSE,"PAT";#N/A,#N/A,FALSE,"A_F";#N/A,#N/A,FALSE,"INV";#N/A,#N/A,FALSE,"M_V";#N/A,#N/A,FALSE,"C_M";#N/A,#N/A,FALSE,"BCECONS";#N/A,#N/A,FALSE,"ERCONS";#N/A,#N/A,FALSE,"PLANILL";#N/A,#N/A,FALSE,"IMPTO"}</definedName>
    <definedName name="wrn.mar98." localSheetId="18" hidden="1">{#N/A,#N/A,FALSE,"BCE";#N/A,#N/A,FALSE,"E_R";#N/A,#N/A,FALSE,"ANA";#N/A,#N/A,FALSE,"PAT";#N/A,#N/A,FALSE,"A_F";#N/A,#N/A,FALSE,"INV";#N/A,#N/A,FALSE,"M_V";#N/A,#N/A,FALSE,"C_M";#N/A,#N/A,FALSE,"BCECONS";#N/A,#N/A,FALSE,"ERCONS";#N/A,#N/A,FALSE,"PLANILL";#N/A,#N/A,FALSE,"IMPTO"}</definedName>
    <definedName name="wrn.mar98." hidden="1">{#N/A,#N/A,FALSE,"BCE";#N/A,#N/A,FALSE,"E_R";#N/A,#N/A,FALSE,"ANA";#N/A,#N/A,FALSE,"PAT";#N/A,#N/A,FALSE,"A_F";#N/A,#N/A,FALSE,"INV";#N/A,#N/A,FALSE,"M_V";#N/A,#N/A,FALSE,"C_M";#N/A,#N/A,FALSE,"BCECONS";#N/A,#N/A,FALSE,"ERCONS";#N/A,#N/A,FALSE,"PLANILL";#N/A,#N/A,FALSE,"IMPTO"}</definedName>
    <definedName name="wrn.mario" localSheetId="16" hidden="1">{"Area1",#N/A,TRUE,"Obiettivo";"Area2",#N/A,TRUE,"Dati per Direzione"}</definedName>
    <definedName name="wrn.mario" localSheetId="18" hidden="1">{"Area1",#N/A,TRUE,"Obiettivo";"Area2",#N/A,TRUE,"Dati per Direzione"}</definedName>
    <definedName name="wrn.mario" hidden="1">{"Area1",#N/A,TRUE,"Obiettivo";"Area2",#N/A,TRUE,"Dati per Direzione"}</definedName>
    <definedName name="wrn.Mario." localSheetId="16" hidden="1">{"Area1",#N/A,TRUE,"Obiettivo";"Area2",#N/A,TRUE,"Dati per Direzione"}</definedName>
    <definedName name="wrn.Mario." localSheetId="18" hidden="1">{"Area1",#N/A,TRUE,"Obiettivo";"Area2",#N/A,TRUE,"Dati per Direzione"}</definedName>
    <definedName name="wrn.Mario." hidden="1">{"Area1",#N/A,TRUE,"Obiettivo";"Area2",#N/A,TRUE,"Dati per Direzione"}</definedName>
    <definedName name="wrn.May._.21." localSheetId="16" hidden="1">{#N/A,#N/A,TRUE,"Cover";#N/A,#N/A,TRUE,"Tariffs DTe";#N/A,#N/A,TRUE,"Revenues";#N/A,#N/A,TRUE,"Operating Expenses";#N/A,#N/A,TRUE,"Energy &amp; Power";#N/A,#N/A,TRUE,"Grid Costs";#N/A,#N/A,TRUE,"TPA";#N/A,#N/A,TRUE,"Maintenance";#N/A,#N/A,TRUE,"Personnel";#N/A,#N/A,TRUE,"General";#N/A,#N/A,TRUE,"P&amp;L";#N/A,#N/A,TRUE,"Capital Expenditures";#N/A,#N/A,TRUE,"Assumptions";#N/A,#N/A,TRUE,"Working Capital";#N/A,#N/A,TRUE,"Cash";#N/A,#N/A,TRUE,"Equity";#N/A,#N/A,TRUE,"Deferred Income";#N/A,#N/A,TRUE,"Provisions";#N/A,#N/A,TRUE,"Debt";#N/A,#N/A,TRUE,"BS";#N/A,#N/A,TRUE,"WACC_DTe"}</definedName>
    <definedName name="wrn.May._.21." localSheetId="18" hidden="1">{#N/A,#N/A,TRUE,"Cover";#N/A,#N/A,TRUE,"Tariffs DTe";#N/A,#N/A,TRUE,"Revenues";#N/A,#N/A,TRUE,"Operating Expenses";#N/A,#N/A,TRUE,"Energy &amp; Power";#N/A,#N/A,TRUE,"Grid Costs";#N/A,#N/A,TRUE,"TPA";#N/A,#N/A,TRUE,"Maintenance";#N/A,#N/A,TRUE,"Personnel";#N/A,#N/A,TRUE,"General";#N/A,#N/A,TRUE,"P&amp;L";#N/A,#N/A,TRUE,"Capital Expenditures";#N/A,#N/A,TRUE,"Assumptions";#N/A,#N/A,TRUE,"Working Capital";#N/A,#N/A,TRUE,"Cash";#N/A,#N/A,TRUE,"Equity";#N/A,#N/A,TRUE,"Deferred Income";#N/A,#N/A,TRUE,"Provisions";#N/A,#N/A,TRUE,"Debt";#N/A,#N/A,TRUE,"BS";#N/A,#N/A,TRUE,"WACC_DTe"}</definedName>
    <definedName name="wrn.May._.21." hidden="1">{#N/A,#N/A,TRUE,"Cover";#N/A,#N/A,TRUE,"Tariffs DTe";#N/A,#N/A,TRUE,"Revenues";#N/A,#N/A,TRUE,"Operating Expenses";#N/A,#N/A,TRUE,"Energy &amp; Power";#N/A,#N/A,TRUE,"Grid Costs";#N/A,#N/A,TRUE,"TPA";#N/A,#N/A,TRUE,"Maintenance";#N/A,#N/A,TRUE,"Personnel";#N/A,#N/A,TRUE,"General";#N/A,#N/A,TRUE,"P&amp;L";#N/A,#N/A,TRUE,"Capital Expenditures";#N/A,#N/A,TRUE,"Assumptions";#N/A,#N/A,TRUE,"Working Capital";#N/A,#N/A,TRUE,"Cash";#N/A,#N/A,TRUE,"Equity";#N/A,#N/A,TRUE,"Deferred Income";#N/A,#N/A,TRUE,"Provisions";#N/A,#N/A,TRUE,"Debt";#N/A,#N/A,TRUE,"BS";#N/A,#N/A,TRUE,"WACC_DTe"}</definedName>
    <definedName name="wrn.May._.21.1" localSheetId="16" hidden="1">{#N/A,#N/A,TRUE,"Cover";#N/A,#N/A,TRUE,"Tariffs DTe";#N/A,#N/A,TRUE,"Revenues";#N/A,#N/A,TRUE,"Operating Expenses";#N/A,#N/A,TRUE,"Energy &amp; Power";#N/A,#N/A,TRUE,"Grid Costs";#N/A,#N/A,TRUE,"TPA";#N/A,#N/A,TRUE,"Maintenance";#N/A,#N/A,TRUE,"Personnel";#N/A,#N/A,TRUE,"General";#N/A,#N/A,TRUE,"P&amp;L";#N/A,#N/A,TRUE,"Capital Expenditures";#N/A,#N/A,TRUE,"Assumptions";#N/A,#N/A,TRUE,"Working Capital";#N/A,#N/A,TRUE,"Cash";#N/A,#N/A,TRUE,"Equity";#N/A,#N/A,TRUE,"Deferred Income";#N/A,#N/A,TRUE,"Provisions";#N/A,#N/A,TRUE,"Debt";#N/A,#N/A,TRUE,"BS";#N/A,#N/A,TRUE,"WACC_DTe"}</definedName>
    <definedName name="wrn.May._.21.1" localSheetId="18" hidden="1">{#N/A,#N/A,TRUE,"Cover";#N/A,#N/A,TRUE,"Tariffs DTe";#N/A,#N/A,TRUE,"Revenues";#N/A,#N/A,TRUE,"Operating Expenses";#N/A,#N/A,TRUE,"Energy &amp; Power";#N/A,#N/A,TRUE,"Grid Costs";#N/A,#N/A,TRUE,"TPA";#N/A,#N/A,TRUE,"Maintenance";#N/A,#N/A,TRUE,"Personnel";#N/A,#N/A,TRUE,"General";#N/A,#N/A,TRUE,"P&amp;L";#N/A,#N/A,TRUE,"Capital Expenditures";#N/A,#N/A,TRUE,"Assumptions";#N/A,#N/A,TRUE,"Working Capital";#N/A,#N/A,TRUE,"Cash";#N/A,#N/A,TRUE,"Equity";#N/A,#N/A,TRUE,"Deferred Income";#N/A,#N/A,TRUE,"Provisions";#N/A,#N/A,TRUE,"Debt";#N/A,#N/A,TRUE,"BS";#N/A,#N/A,TRUE,"WACC_DTe"}</definedName>
    <definedName name="wrn.May._.21.1" hidden="1">{#N/A,#N/A,TRUE,"Cover";#N/A,#N/A,TRUE,"Tariffs DTe";#N/A,#N/A,TRUE,"Revenues";#N/A,#N/A,TRUE,"Operating Expenses";#N/A,#N/A,TRUE,"Energy &amp; Power";#N/A,#N/A,TRUE,"Grid Costs";#N/A,#N/A,TRUE,"TPA";#N/A,#N/A,TRUE,"Maintenance";#N/A,#N/A,TRUE,"Personnel";#N/A,#N/A,TRUE,"General";#N/A,#N/A,TRUE,"P&amp;L";#N/A,#N/A,TRUE,"Capital Expenditures";#N/A,#N/A,TRUE,"Assumptions";#N/A,#N/A,TRUE,"Working Capital";#N/A,#N/A,TRUE,"Cash";#N/A,#N/A,TRUE,"Equity";#N/A,#N/A,TRUE,"Deferred Income";#N/A,#N/A,TRUE,"Provisions";#N/A,#N/A,TRUE,"Debt";#N/A,#N/A,TRUE,"BS";#N/A,#N/A,TRUE,"WACC_DTe"}</definedName>
    <definedName name="wrn.MAYO." localSheetId="16" hidden="1">{#N/A,#N/A,FALSE,"7030-01"}</definedName>
    <definedName name="wrn.MAYO." localSheetId="18" hidden="1">{#N/A,#N/A,FALSE,"7030-01"}</definedName>
    <definedName name="wrn.MAYO." hidden="1">{#N/A,#N/A,FALSE,"7030-01"}</definedName>
    <definedName name="wrn.MAYO99.XLS." localSheetId="16" hidden="1">{#N/A,#N/A,FALSE,"M.P."}</definedName>
    <definedName name="wrn.MAYO99.XLS." localSheetId="18" hidden="1">{#N/A,#N/A,FALSE,"M.P."}</definedName>
    <definedName name="wrn.MAYO99.XLS." hidden="1">{#N/A,#N/A,FALSE,"M.P."}</definedName>
    <definedName name="wrn.MELON." localSheetId="16" hidden="1">{#N/A,#N/A,FALSE,"cartera";#N/A,#N/A,FALSE,"despachos";#N/A,#N/A,FALSE,"movimiento";#N/A,#N/A,FALSE,"evolución";#N/A,#N/A,FALSE,"gráficos";#N/A,#N/A,FALSE,"gráficos";#N/A,#N/A,FALSE,"gráficos"}</definedName>
    <definedName name="wrn.MELON." localSheetId="18" hidden="1">{#N/A,#N/A,FALSE,"cartera";#N/A,#N/A,FALSE,"despachos";#N/A,#N/A,FALSE,"movimiento";#N/A,#N/A,FALSE,"evolución";#N/A,#N/A,FALSE,"gráficos";#N/A,#N/A,FALSE,"gráficos";#N/A,#N/A,FALSE,"gráficos"}</definedName>
    <definedName name="wrn.MELON." hidden="1">{#N/A,#N/A,FALSE,"cartera";#N/A,#N/A,FALSE,"despachos";#N/A,#N/A,FALSE,"movimiento";#N/A,#N/A,FALSE,"evolución";#N/A,#N/A,FALSE,"gráficos";#N/A,#N/A,FALSE,"gráficos";#N/A,#N/A,FALSE,"gráficos"}</definedName>
    <definedName name="wrn.Memoria97." localSheetId="16"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wrn.Memoria97." localSheetId="18"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wrn.Memoria97." hidden="1">{#N/A,#N/A,FALSE,"Inmovilizado material";#N/A,#N/A,FALSE,"Inmovilizado inmaterial ";#N/A,#N/A,FALSE,"Participaciones";#N/A,#N/A,FALSE,"Fondo Comercio";#N/A,#N/A,FALSE,"Cilentes y deudores emp. grupo";#N/A,#N/A,FALSE,"Fondos Própios";#N/A,#N/A,FALSE,"Movimiento Reservas";#N/A,#N/A,FALSE,"Socios Externos";#N/A,#N/A,FALSE,"Socios Externos Movimiento";#N/A,#N/A,FALSE,"Obligaciones Saldos";#N/A,#N/A,FALSE,"Ingresos y Gtos Extras";#N/A,#N/A,FALSE,"Gtos e Ingr empresas grupo"}</definedName>
    <definedName name="wrn.MEMOTESA." localSheetId="16" hidden="1">{#N/A,#N/A,FALSE,"Personal y Lineas";#N/A,#N/A,FALSE,"Inmovilizado material";#N/A,#N/A,FALSE,"Inmovilizado inmaterial ";#N/A,#N/A,FALSE,"Instalaciones Telefónicas";#N/A,#N/A,FALSE,"Coeficientes amortización";#N/A,#N/A,FALSE,"Elementos amortizados";#N/A,#N/A,FALSE,"Cotizaciones";#N/A,#N/A,FALSE,"Participaciones";#N/A,#N/A,FALSE,"Venta Participaciones";#N/A,#N/A,FALSE,"Fondo Comercio";#N/A,#N/A,FALSE,"Gtos Distribuir";#N/A,#N/A,FALSE,"Dif. Cambio";#N/A,#N/A,FALSE,"Cilentes y deudores emp. grupo";#N/A,#N/A,FALSE,"Clientes";#N/A,#N/A,FALSE,"Fondos Própios";#N/A,#N/A,FALSE,"Movimiento Reservas";#N/A,#N/A,FALSE,"Socios Externos";#N/A,#N/A,FALSE,"Socios Externos Movimiento";#N/A,#N/A,FALSE,"Ingresos Distribuir Saldo";#N/A,#N/A,FALSE,"Prov. Riesgos y Gastos Movimien";#N/A,#N/A,FALSE,"Obligaciones Movimiento";#N/A,#N/A,FALSE,"Obligaciones Saldos";#N/A,#N/A,FALSE,"Coste Financiero";#N/A,#N/A,FALSE,"Préstamos Formato TESA";#N/A,#N/A,FALSE,"Prestamos Vencimientos";#N/A,#N/A,FALSE,"Admones. Pcas.";#N/A,#N/A,FALSE,"Ingresos y Gtos Extras";#N/A,#N/A,FALSE,"Gtos e Ingr empresas grupo";#N/A,#N/A,FALSE,"Acreedores diversos"}</definedName>
    <definedName name="wrn.MEMOTESA." localSheetId="18" hidden="1">{#N/A,#N/A,FALSE,"Personal y Lineas";#N/A,#N/A,FALSE,"Inmovilizado material";#N/A,#N/A,FALSE,"Inmovilizado inmaterial ";#N/A,#N/A,FALSE,"Instalaciones Telefónicas";#N/A,#N/A,FALSE,"Coeficientes amortización";#N/A,#N/A,FALSE,"Elementos amortizados";#N/A,#N/A,FALSE,"Cotizaciones";#N/A,#N/A,FALSE,"Participaciones";#N/A,#N/A,FALSE,"Venta Participaciones";#N/A,#N/A,FALSE,"Fondo Comercio";#N/A,#N/A,FALSE,"Gtos Distribuir";#N/A,#N/A,FALSE,"Dif. Cambio";#N/A,#N/A,FALSE,"Cilentes y deudores emp. grupo";#N/A,#N/A,FALSE,"Clientes";#N/A,#N/A,FALSE,"Fondos Própios";#N/A,#N/A,FALSE,"Movimiento Reservas";#N/A,#N/A,FALSE,"Socios Externos";#N/A,#N/A,FALSE,"Socios Externos Movimiento";#N/A,#N/A,FALSE,"Ingresos Distribuir Saldo";#N/A,#N/A,FALSE,"Prov. Riesgos y Gastos Movimien";#N/A,#N/A,FALSE,"Obligaciones Movimiento";#N/A,#N/A,FALSE,"Obligaciones Saldos";#N/A,#N/A,FALSE,"Coste Financiero";#N/A,#N/A,FALSE,"Préstamos Formato TESA";#N/A,#N/A,FALSE,"Prestamos Vencimientos";#N/A,#N/A,FALSE,"Admones. Pcas.";#N/A,#N/A,FALSE,"Ingresos y Gtos Extras";#N/A,#N/A,FALSE,"Gtos e Ingr empresas grupo";#N/A,#N/A,FALSE,"Acreedores diversos"}</definedName>
    <definedName name="wrn.MEMOTESA." hidden="1">{#N/A,#N/A,FALSE,"Personal y Lineas";#N/A,#N/A,FALSE,"Inmovilizado material";#N/A,#N/A,FALSE,"Inmovilizado inmaterial ";#N/A,#N/A,FALSE,"Instalaciones Telefónicas";#N/A,#N/A,FALSE,"Coeficientes amortización";#N/A,#N/A,FALSE,"Elementos amortizados";#N/A,#N/A,FALSE,"Cotizaciones";#N/A,#N/A,FALSE,"Participaciones";#N/A,#N/A,FALSE,"Venta Participaciones";#N/A,#N/A,FALSE,"Fondo Comercio";#N/A,#N/A,FALSE,"Gtos Distribuir";#N/A,#N/A,FALSE,"Dif. Cambio";#N/A,#N/A,FALSE,"Cilentes y deudores emp. grupo";#N/A,#N/A,FALSE,"Clientes";#N/A,#N/A,FALSE,"Fondos Própios";#N/A,#N/A,FALSE,"Movimiento Reservas";#N/A,#N/A,FALSE,"Socios Externos";#N/A,#N/A,FALSE,"Socios Externos Movimiento";#N/A,#N/A,FALSE,"Ingresos Distribuir Saldo";#N/A,#N/A,FALSE,"Prov. Riesgos y Gastos Movimien";#N/A,#N/A,FALSE,"Obligaciones Movimiento";#N/A,#N/A,FALSE,"Obligaciones Saldos";#N/A,#N/A,FALSE,"Coste Financiero";#N/A,#N/A,FALSE,"Préstamos Formato TESA";#N/A,#N/A,FALSE,"Prestamos Vencimientos";#N/A,#N/A,FALSE,"Admones. Pcas.";#N/A,#N/A,FALSE,"Ingresos y Gtos Extras";#N/A,#N/A,FALSE,"Gtos e Ingr empresas grupo";#N/A,#N/A,FALSE,"Acreedores diversos"}</definedName>
    <definedName name="wrn.MENSILE." localSheetId="16" hidden="1">{#N/A,#N/A,TRUE,"covmen";#N/A,#N/A,TRUE,"ECORID";#N/A,#N/A,TRUE,"ECOTRA";#N/A,#N/A,TRUE,"ECOTOT";#N/A,#N/A,TRUE,"FATSOC";#N/A,#N/A,TRUE,"FATDIV";#N/A,#N/A,TRUE,"FATGEO";#N/A,#N/A,TRUE,"ORDINI";#N/A,#N/A,TRUE,"TESORI";#N/A,#N/A,TRUE,"RENDFIN"}</definedName>
    <definedName name="wrn.MENSILE." localSheetId="18" hidden="1">{#N/A,#N/A,TRUE,"covmen";#N/A,#N/A,TRUE,"ECORID";#N/A,#N/A,TRUE,"ECOTRA";#N/A,#N/A,TRUE,"ECOTOT";#N/A,#N/A,TRUE,"FATSOC";#N/A,#N/A,TRUE,"FATDIV";#N/A,#N/A,TRUE,"FATGEO";#N/A,#N/A,TRUE,"ORDINI";#N/A,#N/A,TRUE,"TESORI";#N/A,#N/A,TRUE,"RENDFIN"}</definedName>
    <definedName name="wrn.MENSILE." hidden="1">{#N/A,#N/A,TRUE,"covmen";#N/A,#N/A,TRUE,"ECORID";#N/A,#N/A,TRUE,"ECOTRA";#N/A,#N/A,TRUE,"ECOTOT";#N/A,#N/A,TRUE,"FATSOC";#N/A,#N/A,TRUE,"FATDIV";#N/A,#N/A,TRUE,"FATGEO";#N/A,#N/A,TRUE,"ORDINI";#N/A,#N/A,TRUE,"TESORI";#N/A,#N/A,TRUE,"RENDFIN"}</definedName>
    <definedName name="wrn.MENSUAL." localSheetId="16" hidden="1">{#N/A,#N/A,FALSE,"Carátula EE.FF.  (1)";#N/A,#N/A,FALSE,"Carátula Rtados. Gestión (2)";#N/A,#N/A,FALSE,"Resultados Gestión Junio'98 (3)";#N/A,#N/A,FALSE,"Carátula Rtados. Margenes (4)";#N/A,#N/A,FALSE,"Márgenes Junio'98 Abv.TASA (5)";#N/A,#N/A,FALSE,"Márgenes Junio'98 TASA (6)";#N/A,#N/A,FALSE,"Carátula Balance  (7)";#N/A,#N/A,FALSE,"B. P. Equivalencia Junio'98 (8)";#N/A,#N/A,FALSE,"Carátula Balance  (9)";#N/A,#N/A,FALSE,"B.Consolidado Junio'98 TASA(10)"}</definedName>
    <definedName name="wrn.MENSUAL." localSheetId="18" hidden="1">{#N/A,#N/A,FALSE,"Carátula EE.FF.  (1)";#N/A,#N/A,FALSE,"Carátula Rtados. Gestión (2)";#N/A,#N/A,FALSE,"Resultados Gestión Junio'98 (3)";#N/A,#N/A,FALSE,"Carátula Rtados. Margenes (4)";#N/A,#N/A,FALSE,"Márgenes Junio'98 Abv.TASA (5)";#N/A,#N/A,FALSE,"Márgenes Junio'98 TASA (6)";#N/A,#N/A,FALSE,"Carátula Balance  (7)";#N/A,#N/A,FALSE,"B. P. Equivalencia Junio'98 (8)";#N/A,#N/A,FALSE,"Carátula Balance  (9)";#N/A,#N/A,FALSE,"B.Consolidado Junio'98 TASA(10)"}</definedName>
    <definedName name="wrn.MENSUAL." hidden="1">{#N/A,#N/A,FALSE,"Carátula EE.FF.  (1)";#N/A,#N/A,FALSE,"Carátula Rtados. Gestión (2)";#N/A,#N/A,FALSE,"Resultados Gestión Junio'98 (3)";#N/A,#N/A,FALSE,"Carátula Rtados. Margenes (4)";#N/A,#N/A,FALSE,"Márgenes Junio'98 Abv.TASA (5)";#N/A,#N/A,FALSE,"Márgenes Junio'98 TASA (6)";#N/A,#N/A,FALSE,"Carátula Balance  (7)";#N/A,#N/A,FALSE,"B. P. Equivalencia Junio'98 (8)";#N/A,#N/A,FALSE,"Carátula Balance  (9)";#N/A,#N/A,FALSE,"B.Consolidado Junio'98 TASA(10)"}</definedName>
    <definedName name="wrn.MF2001." localSheetId="16" hidden="1">{#N/A,#N/A,FALSE,"opportunities_risks";#N/A,#N/A,FALSE,"Comment";#N/A,#N/A,FALSE,"divisional_profit";#N/A,#N/A,FALSE,"Investments";#N/A,#N/A,FALSE,"financial status";#N/A,#N/A,FALSE,"order_intake_europe";#N/A,#N/A,FALSE,"sales_own+order_intake";#N/A,#N/A,FALSE,"roic_free_cf";#N/A,#N/A,FALSE,"General";#N/A,#N/A,FALSE,"contents"}</definedName>
    <definedName name="wrn.MF2001." localSheetId="18" hidden="1">{#N/A,#N/A,FALSE,"opportunities_risks";#N/A,#N/A,FALSE,"Comment";#N/A,#N/A,FALSE,"divisional_profit";#N/A,#N/A,FALSE,"Investments";#N/A,#N/A,FALSE,"financial status";#N/A,#N/A,FALSE,"order_intake_europe";#N/A,#N/A,FALSE,"sales_own+order_intake";#N/A,#N/A,FALSE,"roic_free_cf";#N/A,#N/A,FALSE,"General";#N/A,#N/A,FALSE,"contents"}</definedName>
    <definedName name="wrn.MF2001." hidden="1">{#N/A,#N/A,FALSE,"opportunities_risks";#N/A,#N/A,FALSE,"Comment";#N/A,#N/A,FALSE,"divisional_profit";#N/A,#N/A,FALSE,"Investments";#N/A,#N/A,FALSE,"financial status";#N/A,#N/A,FALSE,"order_intake_europe";#N/A,#N/A,FALSE,"sales_own+order_intake";#N/A,#N/A,FALSE,"roic_free_cf";#N/A,#N/A,FALSE,"General";#N/A,#N/A,FALSE,"contents"}</definedName>
    <definedName name="wrn.MF2002" localSheetId="16" hidden="1">{#N/A,#N/A,FALSE,"opportunities_risks";#N/A,#N/A,FALSE,"Comment";#N/A,#N/A,FALSE,"divisional_profit";#N/A,#N/A,FALSE,"Investments";#N/A,#N/A,FALSE,"financial status";#N/A,#N/A,FALSE,"order_intake_europe";#N/A,#N/A,FALSE,"sales_own+order_intake";#N/A,#N/A,FALSE,"roic_free_cf";#N/A,#N/A,FALSE,"General";#N/A,#N/A,FALSE,"contents"}</definedName>
    <definedName name="wrn.MF2002" localSheetId="18" hidden="1">{#N/A,#N/A,FALSE,"opportunities_risks";#N/A,#N/A,FALSE,"Comment";#N/A,#N/A,FALSE,"divisional_profit";#N/A,#N/A,FALSE,"Investments";#N/A,#N/A,FALSE,"financial status";#N/A,#N/A,FALSE,"order_intake_europe";#N/A,#N/A,FALSE,"sales_own+order_intake";#N/A,#N/A,FALSE,"roic_free_cf";#N/A,#N/A,FALSE,"General";#N/A,#N/A,FALSE,"contents"}</definedName>
    <definedName name="wrn.MF2002" hidden="1">{#N/A,#N/A,FALSE,"opportunities_risks";#N/A,#N/A,FALSE,"Comment";#N/A,#N/A,FALSE,"divisional_profit";#N/A,#N/A,FALSE,"Investments";#N/A,#N/A,FALSE,"financial status";#N/A,#N/A,FALSE,"order_intake_europe";#N/A,#N/A,FALSE,"sales_own+order_intake";#N/A,#N/A,FALSE,"roic_free_cf";#N/A,#N/A,FALSE,"General";#N/A,#N/A,FALSE,"contents"}</definedName>
    <definedName name="wrn.Minera._.Escondida._.Ltda." localSheetId="16" hidden="1">{#N/A,#N/A,TRUE,"minescrli";#N/A,#N/A,TRUE,"Futminesc";#N/A,#N/A,TRUE,"gastos rechazados";#N/A,#N/A,TRUE,"Sum Gtos Rehazados";#N/A,#N/A,TRUE,"PPM-Minesc";#N/A,#N/A,TRUE,"minescret socios";#N/A,#N/A,TRUE,"Dividendos Acciones";#N/A,#N/A,TRUE,"Contribuciones Bienes Raices";#N/A,#N/A,TRUE,"Donaciones";#N/A,#N/A,TRUE,"cap propiominesc"}</definedName>
    <definedName name="wrn.Minera._.Escondida._.Ltda." localSheetId="18" hidden="1">{#N/A,#N/A,TRUE,"minescrli";#N/A,#N/A,TRUE,"Futminesc";#N/A,#N/A,TRUE,"gastos rechazados";#N/A,#N/A,TRUE,"Sum Gtos Rehazados";#N/A,#N/A,TRUE,"PPM-Minesc";#N/A,#N/A,TRUE,"minescret socios";#N/A,#N/A,TRUE,"Dividendos Acciones";#N/A,#N/A,TRUE,"Contribuciones Bienes Raices";#N/A,#N/A,TRUE,"Donaciones";#N/A,#N/A,TRUE,"cap propiominesc"}</definedName>
    <definedName name="wrn.Minera._.Escondida._.Ltda." hidden="1">{#N/A,#N/A,TRUE,"minescrli";#N/A,#N/A,TRUE,"Futminesc";#N/A,#N/A,TRUE,"gastos rechazados";#N/A,#N/A,TRUE,"Sum Gtos Rehazados";#N/A,#N/A,TRUE,"PPM-Minesc";#N/A,#N/A,TRUE,"minescret socios";#N/A,#N/A,TRUE,"Dividendos Acciones";#N/A,#N/A,TRUE,"Contribuciones Bienes Raices";#N/A,#N/A,TRUE,"Donaciones";#N/A,#N/A,TRUE,"cap propiominesc"}</definedName>
    <definedName name="wrn.Mining._.Perfromance._.Report." localSheetId="16" hidden="1">{#N/A,#N/A,FALSE,"1";#N/A,#N/A,FALSE,"2";#N/A,#N/A,FALSE,"3";#N/A,#N/A,FALSE,"4";#N/A,#N/A,FALSE,"5";#N/A,#N/A,FALSE,"6";#N/A,#N/A,FALSE,"7";#N/A,#N/A,FALSE,"8";#N/A,#N/A,FALSE,"9";#N/A,#N/A,FALSE,"10";#N/A,#N/A,FALSE,"11";#N/A,#N/A,FALSE,"12";#N/A,#N/A,FALSE,"13";#N/A,#N/A,FALSE,"14";#N/A,#N/A,FALSE,"15";#N/A,#N/A,FALSE,"16";#N/A,#N/A,FALSE,"17";#N/A,#N/A,FALSE,"18";#N/A,#N/A,FALSE,"19";#N/A,#N/A,FALSE,"20";#N/A,#N/A,FALSE,"21";#N/A,#N/A,FALSE,"22";#N/A,#N/A,FALSE,"23";#N/A,#N/A,FALSE,"24";#N/A,#N/A,FALSE,"25";#N/A,#N/A,FALSE,"26";#N/A,#N/A,FALSE,"27";#N/A,#N/A,FALSE,"28";#N/A,#N/A,FALSE,"29";#N/A,#N/A,FALSE,"30";#N/A,#N/A,FALSE,"31";#N/A,#N/A,FALSE,"32";#N/A,#N/A,FALSE,"33";#N/A,#N/A,FALSE,"34";#N/A,#N/A,FALSE,"35";#N/A,#N/A,FALSE,"36";#N/A,#N/A,FALSE,"37";#N/A,#N/A,FALSE,"38";#N/A,#N/A,FALSE,"39";#N/A,#N/A,FALSE,"40";#N/A,#N/A,FALSE,"41"}</definedName>
    <definedName name="wrn.Mining._.Perfromance._.Report." localSheetId="18" hidden="1">{#N/A,#N/A,FALSE,"1";#N/A,#N/A,FALSE,"2";#N/A,#N/A,FALSE,"3";#N/A,#N/A,FALSE,"4";#N/A,#N/A,FALSE,"5";#N/A,#N/A,FALSE,"6";#N/A,#N/A,FALSE,"7";#N/A,#N/A,FALSE,"8";#N/A,#N/A,FALSE,"9";#N/A,#N/A,FALSE,"10";#N/A,#N/A,FALSE,"11";#N/A,#N/A,FALSE,"12";#N/A,#N/A,FALSE,"13";#N/A,#N/A,FALSE,"14";#N/A,#N/A,FALSE,"15";#N/A,#N/A,FALSE,"16";#N/A,#N/A,FALSE,"17";#N/A,#N/A,FALSE,"18";#N/A,#N/A,FALSE,"19";#N/A,#N/A,FALSE,"20";#N/A,#N/A,FALSE,"21";#N/A,#N/A,FALSE,"22";#N/A,#N/A,FALSE,"23";#N/A,#N/A,FALSE,"24";#N/A,#N/A,FALSE,"25";#N/A,#N/A,FALSE,"26";#N/A,#N/A,FALSE,"27";#N/A,#N/A,FALSE,"28";#N/A,#N/A,FALSE,"29";#N/A,#N/A,FALSE,"30";#N/A,#N/A,FALSE,"31";#N/A,#N/A,FALSE,"32";#N/A,#N/A,FALSE,"33";#N/A,#N/A,FALSE,"34";#N/A,#N/A,FALSE,"35";#N/A,#N/A,FALSE,"36";#N/A,#N/A,FALSE,"37";#N/A,#N/A,FALSE,"38";#N/A,#N/A,FALSE,"39";#N/A,#N/A,FALSE,"40";#N/A,#N/A,FALSE,"41"}</definedName>
    <definedName name="wrn.Mining._.Perfromance._.Report." hidden="1">{#N/A,#N/A,FALSE,"1";#N/A,#N/A,FALSE,"2";#N/A,#N/A,FALSE,"3";#N/A,#N/A,FALSE,"4";#N/A,#N/A,FALSE,"5";#N/A,#N/A,FALSE,"6";#N/A,#N/A,FALSE,"7";#N/A,#N/A,FALSE,"8";#N/A,#N/A,FALSE,"9";#N/A,#N/A,FALSE,"10";#N/A,#N/A,FALSE,"11";#N/A,#N/A,FALSE,"12";#N/A,#N/A,FALSE,"13";#N/A,#N/A,FALSE,"14";#N/A,#N/A,FALSE,"15";#N/A,#N/A,FALSE,"16";#N/A,#N/A,FALSE,"17";#N/A,#N/A,FALSE,"18";#N/A,#N/A,FALSE,"19";#N/A,#N/A,FALSE,"20";#N/A,#N/A,FALSE,"21";#N/A,#N/A,FALSE,"22";#N/A,#N/A,FALSE,"23";#N/A,#N/A,FALSE,"24";#N/A,#N/A,FALSE,"25";#N/A,#N/A,FALSE,"26";#N/A,#N/A,FALSE,"27";#N/A,#N/A,FALSE,"28";#N/A,#N/A,FALSE,"29";#N/A,#N/A,FALSE,"30";#N/A,#N/A,FALSE,"31";#N/A,#N/A,FALSE,"32";#N/A,#N/A,FALSE,"33";#N/A,#N/A,FALSE,"34";#N/A,#N/A,FALSE,"35";#N/A,#N/A,FALSE,"36";#N/A,#N/A,FALSE,"37";#N/A,#N/A,FALSE,"38";#N/A,#N/A,FALSE,"39";#N/A,#N/A,FALSE,"40";#N/A,#N/A,FALSE,"41"}</definedName>
    <definedName name="wrn.MO." localSheetId="16" hidden="1">{"MO(BASE)",#N/A,FALSE,"MO(BASE)";"MO(BASE)1",#N/A,FALSE,"MO(BASE)";"MO(BASE)2",#N/A,FALSE,"MO(BASE)"}</definedName>
    <definedName name="wrn.MO." localSheetId="18" hidden="1">{"MO(BASE)",#N/A,FALSE,"MO(BASE)";"MO(BASE)1",#N/A,FALSE,"MO(BASE)";"MO(BASE)2",#N/A,FALSE,"MO(BASE)"}</definedName>
    <definedName name="wrn.MO." hidden="1">{"MO(BASE)",#N/A,FALSE,"MO(BASE)";"MO(BASE)1",#N/A,FALSE,"MO(BASE)";"MO(BASE)2",#N/A,FALSE,"MO(BASE)"}</definedName>
    <definedName name="wrn.Modello." localSheetId="16" hidden="1">{#N/A,#N/A,TRUE,"Proposal";#N/A,#N/A,TRUE,"Assumptions";#N/A,#N/A,TRUE,"Net Income";#N/A,#N/A,TRUE,"Balsheet";#N/A,#N/A,TRUE,"Capex";#N/A,#N/A,TRUE,"Volumes";#N/A,#N/A,TRUE,"Revenues";#N/A,#N/A,TRUE,"Var.Costs";#N/A,#N/A,TRUE,"Personnel";#N/A,#N/A,TRUE,"Other costs";#N/A,#N/A,TRUE,"MKTG and G&amp;A"}</definedName>
    <definedName name="wrn.Modello." localSheetId="18" hidden="1">{#N/A,#N/A,TRUE,"Proposal";#N/A,#N/A,TRUE,"Assumptions";#N/A,#N/A,TRUE,"Net Income";#N/A,#N/A,TRUE,"Balsheet";#N/A,#N/A,TRUE,"Capex";#N/A,#N/A,TRUE,"Volumes";#N/A,#N/A,TRUE,"Revenues";#N/A,#N/A,TRUE,"Var.Costs";#N/A,#N/A,TRUE,"Personnel";#N/A,#N/A,TRUE,"Other costs";#N/A,#N/A,TRUE,"MKTG and G&amp;A"}</definedName>
    <definedName name="wrn.Modello." hidden="1">{#N/A,#N/A,TRUE,"Proposal";#N/A,#N/A,TRUE,"Assumptions";#N/A,#N/A,TRUE,"Net Income";#N/A,#N/A,TRUE,"Balsheet";#N/A,#N/A,TRUE,"Capex";#N/A,#N/A,TRUE,"Volumes";#N/A,#N/A,TRUE,"Revenues";#N/A,#N/A,TRUE,"Var.Costs";#N/A,#N/A,TRUE,"Personnel";#N/A,#N/A,TRUE,"Other costs";#N/A,#N/A,TRUE,"MKTG and G&amp;A"}</definedName>
    <definedName name="wrn.Modello._2" localSheetId="16" hidden="1">{#N/A,#N/A,TRUE,"Proposal";#N/A,#N/A,TRUE,"Assumptions";#N/A,#N/A,TRUE,"Net Income";#N/A,#N/A,TRUE,"Balsheet";#N/A,#N/A,TRUE,"Capex";#N/A,#N/A,TRUE,"Volumes";#N/A,#N/A,TRUE,"Revenues";#N/A,#N/A,TRUE,"Var.Costs";#N/A,#N/A,TRUE,"Personnel";#N/A,#N/A,TRUE,"Other costs";#N/A,#N/A,TRUE,"MKTG and G&amp;A"}</definedName>
    <definedName name="wrn.Modello._2" localSheetId="18" hidden="1">{#N/A,#N/A,TRUE,"Proposal";#N/A,#N/A,TRUE,"Assumptions";#N/A,#N/A,TRUE,"Net Income";#N/A,#N/A,TRUE,"Balsheet";#N/A,#N/A,TRUE,"Capex";#N/A,#N/A,TRUE,"Volumes";#N/A,#N/A,TRUE,"Revenues";#N/A,#N/A,TRUE,"Var.Costs";#N/A,#N/A,TRUE,"Personnel";#N/A,#N/A,TRUE,"Other costs";#N/A,#N/A,TRUE,"MKTG and G&amp;A"}</definedName>
    <definedName name="wrn.Modello._2" hidden="1">{#N/A,#N/A,TRUE,"Proposal";#N/A,#N/A,TRUE,"Assumptions";#N/A,#N/A,TRUE,"Net Income";#N/A,#N/A,TRUE,"Balsheet";#N/A,#N/A,TRUE,"Capex";#N/A,#N/A,TRUE,"Volumes";#N/A,#N/A,TRUE,"Revenues";#N/A,#N/A,TRUE,"Var.Costs";#N/A,#N/A,TRUE,"Personnel";#N/A,#N/A,TRUE,"Other costs";#N/A,#N/A,TRUE,"MKTG and G&amp;A"}</definedName>
    <definedName name="wrn.Modelo."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wrn.Modelo."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wrn.Modelo."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wrn.Monthly._.Business._.Performance._.Review." localSheetId="16"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Forecast Mo";"Report",#N/A,FALSE,"Variance Forecast (2)";"Report",#N/A,FALSE,"Variance from Budget";"Report",#N/A,FALSE,"Variance Budget Ytd";"Report",#N/A,FALSE,"Variance from Budget FY";"Report",#N/A,FALSE,"Variance Budget FY (2)";"Report",#N/A,FALSE,"Variance Previous Full Yr";"Report",#N/A,FALSE,"Variance Previous Full Yr (2)";"Report",#N/A,FALSE,"Income &amp; Cash Flow";"Report",#N/A,FALSE,"Balance Sheet";"Report",#N/A,FALSE,"ROC Analysis - Full Year";"Report",#N/A,FALSE,"Revenue Analysis - Full Yr";"Report",#N/A,FALSE,"Cost Analysis - Full Yr";"Report",#N/A,FALSE,"Cash Flow Analysis - FY";"Report",#N/A,FALSE,"Financial Targets";"Report",#N/A,FALSE,"Environmental";"Report",#N/A,FALSE,"Production KPIs (1)";"Report",#N/A,FALSE,"Production KPIs (2)";"Report",#N/A,FALSE,"Cost KPIs (1)";"Report",#N/A,FALSE,"Cost KPIs (2)";"Report",#N/A,FALSE,"Asset KPIs (1)";"Report",#N/A,FALSE,"Asset KPIs (2)";"Report",#N/A,FALSE,"Asset KPIs CAPEX";"Report",#N/A,FALSE,"Asset KPIs - CAPEX (2)";"Report",#N/A,FALSE,"Revenue KPIs";"Report",#N/A,FALSE,"Revenue KPIs (2)";"Report",#N/A,FALSE,"Safety KPIs";"Report",#N/A,FALSE,"People KPIs";"Report",#N/A,FALSE,"People KPIs (2)";"Report",#N/A,FALSE,"Finance KPIs";"Report",#N/A,FALSE,"Debtors";"Report",#N/A,FALSE,"Corporate Overhead YTD";"Report",#N/A,FALSE,"Marketing Costs"}</definedName>
    <definedName name="wrn.Monthly._.Business._.Performance._.Review." localSheetId="18"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Forecast Mo";"Report",#N/A,FALSE,"Variance Forecast (2)";"Report",#N/A,FALSE,"Variance from Budget";"Report",#N/A,FALSE,"Variance Budget Ytd";"Report",#N/A,FALSE,"Variance from Budget FY";"Report",#N/A,FALSE,"Variance Budget FY (2)";"Report",#N/A,FALSE,"Variance Previous Full Yr";"Report",#N/A,FALSE,"Variance Previous Full Yr (2)";"Report",#N/A,FALSE,"Income &amp; Cash Flow";"Report",#N/A,FALSE,"Balance Sheet";"Report",#N/A,FALSE,"ROC Analysis - Full Year";"Report",#N/A,FALSE,"Revenue Analysis - Full Yr";"Report",#N/A,FALSE,"Cost Analysis - Full Yr";"Report",#N/A,FALSE,"Cash Flow Analysis - FY";"Report",#N/A,FALSE,"Financial Targets";"Report",#N/A,FALSE,"Environmental";"Report",#N/A,FALSE,"Production KPIs (1)";"Report",#N/A,FALSE,"Production KPIs (2)";"Report",#N/A,FALSE,"Cost KPIs (1)";"Report",#N/A,FALSE,"Cost KPIs (2)";"Report",#N/A,FALSE,"Asset KPIs (1)";"Report",#N/A,FALSE,"Asset KPIs (2)";"Report",#N/A,FALSE,"Asset KPIs CAPEX";"Report",#N/A,FALSE,"Asset KPIs - CAPEX (2)";"Report",#N/A,FALSE,"Revenue KPIs";"Report",#N/A,FALSE,"Revenue KPIs (2)";"Report",#N/A,FALSE,"Safety KPIs";"Report",#N/A,FALSE,"People KPIs";"Report",#N/A,FALSE,"People KPIs (2)";"Report",#N/A,FALSE,"Finance KPIs";"Report",#N/A,FALSE,"Debtors";"Report",#N/A,FALSE,"Corporate Overhead YTD";"Report",#N/A,FALSE,"Marketing Costs"}</definedName>
    <definedName name="wrn.Monthly._.Business._.Performance._.Review." hidden="1">{"Report",#N/A,FALSE,"Cover";"Report",#N/A,FALSE,"Contents";"Report",#N/A,FALSE,"Executive Summary";"Report",#N/A,FALSE,"Safety Review";"Report",#N/A,FALSE,"Key Financial Targets";"Report",#N/A,FALSE,"Marketing Outlook";"Report",#N/A,FALSE,"Marketing Outlook (2)";"Report",#N/A,FALSE,"Operations Review";"Report",#N/A,FALSE,"Human Resource Review";"Report",#N/A,FALSE,"Variance Forecast Mo";"Report",#N/A,FALSE,"Variance Forecast (2)";"Report",#N/A,FALSE,"Variance from Budget";"Report",#N/A,FALSE,"Variance Budget Ytd";"Report",#N/A,FALSE,"Variance from Budget FY";"Report",#N/A,FALSE,"Variance Budget FY (2)";"Report",#N/A,FALSE,"Variance Previous Full Yr";"Report",#N/A,FALSE,"Variance Previous Full Yr (2)";"Report",#N/A,FALSE,"Income &amp; Cash Flow";"Report",#N/A,FALSE,"Balance Sheet";"Report",#N/A,FALSE,"ROC Analysis - Full Year";"Report",#N/A,FALSE,"Revenue Analysis - Full Yr";"Report",#N/A,FALSE,"Cost Analysis - Full Yr";"Report",#N/A,FALSE,"Cash Flow Analysis - FY";"Report",#N/A,FALSE,"Financial Targets";"Report",#N/A,FALSE,"Environmental";"Report",#N/A,FALSE,"Production KPIs (1)";"Report",#N/A,FALSE,"Production KPIs (2)";"Report",#N/A,FALSE,"Cost KPIs (1)";"Report",#N/A,FALSE,"Cost KPIs (2)";"Report",#N/A,FALSE,"Asset KPIs (1)";"Report",#N/A,FALSE,"Asset KPIs (2)";"Report",#N/A,FALSE,"Asset KPIs CAPEX";"Report",#N/A,FALSE,"Asset KPIs - CAPEX (2)";"Report",#N/A,FALSE,"Revenue KPIs";"Report",#N/A,FALSE,"Revenue KPIs (2)";"Report",#N/A,FALSE,"Safety KPIs";"Report",#N/A,FALSE,"People KPIs";"Report",#N/A,FALSE,"People KPIs (2)";"Report",#N/A,FALSE,"Finance KPIs";"Report",#N/A,FALSE,"Debtors";"Report",#N/A,FALSE,"Corporate Overhead YTD";"Report",#N/A,FALSE,"Marketing Costs"}</definedName>
    <definedName name="wrn.Monthly._.Business._.Report." localSheetId="16" hidden="1">{"Cover Page",#N/A,FALSE,"Cover";"Report",#N/A,FALSE,"Contents";"Report",#N/A,FALSE,"Executive Summary";"Calc",#N/A,FALSE,"Executive Summary";"Report",#N/A,FALSE,"Safety Review";"Calc",#N/A,FALSE,"Safety Review";"Report",#N/A,FALSE,"Key Financial Targets";"Calc",#N/A,FALSE,"Key Financial Targets";"Report",#N/A,FALSE,"Marketing Outlook";"Calc",#N/A,FALSE,"Marketing Outlook"}</definedName>
    <definedName name="wrn.Monthly._.Business._.Report." localSheetId="18" hidden="1">{"Cover Page",#N/A,FALSE,"Cover";"Report",#N/A,FALSE,"Contents";"Report",#N/A,FALSE,"Executive Summary";"Calc",#N/A,FALSE,"Executive Summary";"Report",#N/A,FALSE,"Safety Review";"Calc",#N/A,FALSE,"Safety Review";"Report",#N/A,FALSE,"Key Financial Targets";"Calc",#N/A,FALSE,"Key Financial Targets";"Report",#N/A,FALSE,"Marketing Outlook";"Calc",#N/A,FALSE,"Marketing Outlook"}</definedName>
    <definedName name="wrn.Monthly._.Business._.Report." hidden="1">{"Cover Page",#N/A,FALSE,"Cover";"Report",#N/A,FALSE,"Contents";"Report",#N/A,FALSE,"Executive Summary";"Calc",#N/A,FALSE,"Executive Summary";"Report",#N/A,FALSE,"Safety Review";"Calc",#N/A,FALSE,"Safety Review";"Report",#N/A,FALSE,"Key Financial Targets";"Calc",#N/A,FALSE,"Key Financial Targets";"Report",#N/A,FALSE,"Marketing Outlook";"Calc",#N/A,FALSE,"Marketing Outlook"}</definedName>
    <definedName name="wrn.MONTHLYREP." localSheetId="16" hidden="1">{#N/A,#N/A,FALSE,"HIGHNEW";#N/A,#N/A,FALSE,"HIGHOLD";#N/A,#N/A,FALSE,"MTHDET"}</definedName>
    <definedName name="wrn.MONTHLYREP." localSheetId="18" hidden="1">{#N/A,#N/A,FALSE,"HIGHNEW";#N/A,#N/A,FALSE,"HIGHOLD";#N/A,#N/A,FALSE,"MTHDET"}</definedName>
    <definedName name="wrn.MONTHLYREP." hidden="1">{#N/A,#N/A,FALSE,"HIGHNEW";#N/A,#N/A,FALSE,"HIGHOLD";#N/A,#N/A,FALSE,"MTHDET"}</definedName>
    <definedName name="wrn.MSR." localSheetId="16" hidden="1">{#N/A,#N/A,TRUE,"Title Page";#N/A,#N/A,TRUE,"Accomplishments";#N/A,#N/A,TRUE,"Issues";#N/A,#N/A,TRUE,"Oper Co Summary";#N/A,#N/A,TRUE,"Sector Summary";#N/A,#N/A,TRUE,"QTR QUICK LOOK";#N/A,#N/A,TRUE,"Op Plan Perf";#N/A,#N/A,TRUE,"IWT Summary";#N/A,#N/A,TRUE,"Backlog Adj";#N/A,#N/A,TRUE,"Significant Orders";#N/A,#N/A,TRUE,"Award Fees ";#N/A,#N/A,TRUE,"PRECON-NONCON";#N/A,#N/A,TRUE,"Risks and Opps";#N/A,#N/A,TRUE,"Employment";#N/A,#N/A,TRUE,"95, 96 Mission Success "}</definedName>
    <definedName name="wrn.MSR." localSheetId="18" hidden="1">{#N/A,#N/A,TRUE,"Title Page";#N/A,#N/A,TRUE,"Accomplishments";#N/A,#N/A,TRUE,"Issues";#N/A,#N/A,TRUE,"Oper Co Summary";#N/A,#N/A,TRUE,"Sector Summary";#N/A,#N/A,TRUE,"QTR QUICK LOOK";#N/A,#N/A,TRUE,"Op Plan Perf";#N/A,#N/A,TRUE,"IWT Summary";#N/A,#N/A,TRUE,"Backlog Adj";#N/A,#N/A,TRUE,"Significant Orders";#N/A,#N/A,TRUE,"Award Fees ";#N/A,#N/A,TRUE,"PRECON-NONCON";#N/A,#N/A,TRUE,"Risks and Opps";#N/A,#N/A,TRUE,"Employment";#N/A,#N/A,TRUE,"95, 96 Mission Success "}</definedName>
    <definedName name="wrn.MSR." hidden="1">{#N/A,#N/A,TRUE,"Title Page";#N/A,#N/A,TRUE,"Accomplishments";#N/A,#N/A,TRUE,"Issues";#N/A,#N/A,TRUE,"Oper Co Summary";#N/A,#N/A,TRUE,"Sector Summary";#N/A,#N/A,TRUE,"QTR QUICK LOOK";#N/A,#N/A,TRUE,"Op Plan Perf";#N/A,#N/A,TRUE,"IWT Summary";#N/A,#N/A,TRUE,"Backlog Adj";#N/A,#N/A,TRUE,"Significant Orders";#N/A,#N/A,TRUE,"Award Fees ";#N/A,#N/A,TRUE,"PRECON-NONCON";#N/A,#N/A,TRUE,"Risks and Opps";#N/A,#N/A,TRUE,"Employment";#N/A,#N/A,TRUE,"95, 96 Mission Success "}</definedName>
    <definedName name="wrn.MTH._.Essential._.Data." localSheetId="16" hidden="1">{#N/A,#N/A,TRUE,"Respons &amp; Bus Lines MTH";#N/A,#N/A,TRUE,"Summary By Mgmt Responsib MTH";#N/A,#N/A,TRUE,"Bus Line Brkdwn Top 11 MTH";#N/A,#N/A,TRUE,"Bus Statement FR - MTH";#N/A,#N/A,TRUE,"Statistics FR - MTH";#N/A,#N/A,TRUE,"Bus Statement US - MTH";#N/A,#N/A,TRUE,"Statistics US -MTH";#N/A,#N/A,TRUE,"Bus Statement UK - MTH";#N/A,#N/A,TRUE,"Statistics UK - MTH";#N/A,#N/A,TRUE,"Bus Statement SP - MTH";#N/A,#N/A,TRUE,"Statistics SP - MTH";#N/A,#N/A,TRUE,"Bus Statement CH -MTH";#N/A,#N/A,TRUE,"Statistics CH - MTH";#N/A,#N/A,TRUE,"Bus Statement CA - MTH";#N/A,#N/A,TRUE,"Statistics CA - MTH";#N/A,#N/A,TRUE,"Bus Statement NL - MTH";#N/A,#N/A,TRUE,"Statistics NL - MTH";#N/A,#N/A,TRUE,"Bus Statement AU - MTH";#N/A,#N/A,TRUE,"Statistics AU - MTH";#N/A,#N/A,TRUE,"Bus Statement GE - MTH";#N/A,#N/A,TRUE,"Statistics GE - MTH";#N/A,#N/A,TRUE,"Bus Statement BE - MTH";#N/A,#N/A,TRUE,"Statistics BE - MTH";#N/A,#N/A,TRUE,"Bus Statement JP - MTH";#N/A,#N/A,TRUE,"Statistics JP - MTH"}</definedName>
    <definedName name="wrn.MTH._.Essential._.Data." localSheetId="18" hidden="1">{#N/A,#N/A,TRUE,"Respons &amp; Bus Lines MTH";#N/A,#N/A,TRUE,"Summary By Mgmt Responsib MTH";#N/A,#N/A,TRUE,"Bus Line Brkdwn Top 11 MTH";#N/A,#N/A,TRUE,"Bus Statement FR - MTH";#N/A,#N/A,TRUE,"Statistics FR - MTH";#N/A,#N/A,TRUE,"Bus Statement US - MTH";#N/A,#N/A,TRUE,"Statistics US -MTH";#N/A,#N/A,TRUE,"Bus Statement UK - MTH";#N/A,#N/A,TRUE,"Statistics UK - MTH";#N/A,#N/A,TRUE,"Bus Statement SP - MTH";#N/A,#N/A,TRUE,"Statistics SP - MTH";#N/A,#N/A,TRUE,"Bus Statement CH -MTH";#N/A,#N/A,TRUE,"Statistics CH - MTH";#N/A,#N/A,TRUE,"Bus Statement CA - MTH";#N/A,#N/A,TRUE,"Statistics CA - MTH";#N/A,#N/A,TRUE,"Bus Statement NL - MTH";#N/A,#N/A,TRUE,"Statistics NL - MTH";#N/A,#N/A,TRUE,"Bus Statement AU - MTH";#N/A,#N/A,TRUE,"Statistics AU - MTH";#N/A,#N/A,TRUE,"Bus Statement GE - MTH";#N/A,#N/A,TRUE,"Statistics GE - MTH";#N/A,#N/A,TRUE,"Bus Statement BE - MTH";#N/A,#N/A,TRUE,"Statistics BE - MTH";#N/A,#N/A,TRUE,"Bus Statement JP - MTH";#N/A,#N/A,TRUE,"Statistics JP - MTH"}</definedName>
    <definedName name="wrn.MTH._.Essential._.Data." hidden="1">{#N/A,#N/A,TRUE,"Respons &amp; Bus Lines MTH";#N/A,#N/A,TRUE,"Summary By Mgmt Responsib MTH";#N/A,#N/A,TRUE,"Bus Line Brkdwn Top 11 MTH";#N/A,#N/A,TRUE,"Bus Statement FR - MTH";#N/A,#N/A,TRUE,"Statistics FR - MTH";#N/A,#N/A,TRUE,"Bus Statement US - MTH";#N/A,#N/A,TRUE,"Statistics US -MTH";#N/A,#N/A,TRUE,"Bus Statement UK - MTH";#N/A,#N/A,TRUE,"Statistics UK - MTH";#N/A,#N/A,TRUE,"Bus Statement SP - MTH";#N/A,#N/A,TRUE,"Statistics SP - MTH";#N/A,#N/A,TRUE,"Bus Statement CH -MTH";#N/A,#N/A,TRUE,"Statistics CH - MTH";#N/A,#N/A,TRUE,"Bus Statement CA - MTH";#N/A,#N/A,TRUE,"Statistics CA - MTH";#N/A,#N/A,TRUE,"Bus Statement NL - MTH";#N/A,#N/A,TRUE,"Statistics NL - MTH";#N/A,#N/A,TRUE,"Bus Statement AU - MTH";#N/A,#N/A,TRUE,"Statistics AU - MTH";#N/A,#N/A,TRUE,"Bus Statement GE - MTH";#N/A,#N/A,TRUE,"Statistics GE - MTH";#N/A,#N/A,TRUE,"Bus Statement BE - MTH";#N/A,#N/A,TRUE,"Statistics BE - MTH";#N/A,#N/A,TRUE,"Bus Statement JP - MTH";#N/A,#N/A,TRUE,"Statistics JP - MTH"}</definedName>
    <definedName name="wrn.new96FS." localSheetId="16" hidden="1">{#N/A,#N/A,FALSE,"CONTENTS";#N/A,#N/A,FALSE,"DR";#N/A,#N/A,FALSE,"PL";#N/A,#N/A,FALSE,"BS";#N/A,#N/A,FALSE,"Cash Flow";#N/A,#N/A,FALSE,"NOTES";#N/A,#N/A,FALSE,"NOTES (FA)";#N/A,#N/A,FALSE,"Notes(3)";#N/A,#N/A,FALSE,"NOTES (4)";#N/A,#N/A,FALSE,"DP&amp;L";#N/A,#N/A,FALSE,"EXPENSES";#N/A,#N/A,FALSE,"EXPENSES-1"}</definedName>
    <definedName name="wrn.new96FS." localSheetId="18" hidden="1">{#N/A,#N/A,FALSE,"CONTENTS";#N/A,#N/A,FALSE,"DR";#N/A,#N/A,FALSE,"PL";#N/A,#N/A,FALSE,"BS";#N/A,#N/A,FALSE,"Cash Flow";#N/A,#N/A,FALSE,"NOTES";#N/A,#N/A,FALSE,"NOTES (FA)";#N/A,#N/A,FALSE,"Notes(3)";#N/A,#N/A,FALSE,"NOTES (4)";#N/A,#N/A,FALSE,"DP&amp;L";#N/A,#N/A,FALSE,"EXPENSES";#N/A,#N/A,FALSE,"EXPENSES-1"}</definedName>
    <definedName name="wrn.new96FS." hidden="1">{#N/A,#N/A,FALSE,"CONTENTS";#N/A,#N/A,FALSE,"DR";#N/A,#N/A,FALSE,"PL";#N/A,#N/A,FALSE,"BS";#N/A,#N/A,FALSE,"Cash Flow";#N/A,#N/A,FALSE,"NOTES";#N/A,#N/A,FALSE,"NOTES (FA)";#N/A,#N/A,FALSE,"Notes(3)";#N/A,#N/A,FALSE,"NOTES (4)";#N/A,#N/A,FALSE,"DP&amp;L";#N/A,#N/A,FALSE,"EXPENSES";#N/A,#N/A,FALSE,"EXPENSES-1"}</definedName>
    <definedName name="wrn.new96PTC." localSheetId="16" hidden="1">{#N/A,#N/A,FALSE,"TAXC.INDEX";#N/A,#N/A,FALSE,"Schedule I";#N/A,#N/A,FALSE,"Schedule  II";#N/A,#N/A,FALSE,"Schedule III";#N/A,#N/A,FALSE,"Schedule IV";#N/A,#N/A,FALSE,"Schedule IV (Cont'd)";#N/A,#N/A,FALSE,"Schedule V";#N/A,#N/A,FALSE,"Schedule VI";#N/A,#N/A,FALSE,"Schedule VII"}</definedName>
    <definedName name="wrn.new96PTC." localSheetId="18" hidden="1">{#N/A,#N/A,FALSE,"TAXC.INDEX";#N/A,#N/A,FALSE,"Schedule I";#N/A,#N/A,FALSE,"Schedule  II";#N/A,#N/A,FALSE,"Schedule III";#N/A,#N/A,FALSE,"Schedule IV";#N/A,#N/A,FALSE,"Schedule IV (Cont'd)";#N/A,#N/A,FALSE,"Schedule V";#N/A,#N/A,FALSE,"Schedule VI";#N/A,#N/A,FALSE,"Schedule VII"}</definedName>
    <definedName name="wrn.new96PTC." hidden="1">{#N/A,#N/A,FALSE,"TAXC.INDEX";#N/A,#N/A,FALSE,"Schedule I";#N/A,#N/A,FALSE,"Schedule  II";#N/A,#N/A,FALSE,"Schedule III";#N/A,#N/A,FALSE,"Schedule IV";#N/A,#N/A,FALSE,"Schedule IV (Cont'd)";#N/A,#N/A,FALSE,"Schedule V";#N/A,#N/A,FALSE,"Schedule VI";#N/A,#N/A,FALSE,"Schedule VII"}</definedName>
    <definedName name="wrn.Nov.del._.Día._.Empresas." localSheetId="16" hidden="1">{"car1",#N/A,FALSE,"CA";"sg1",#N/A,FALSE,"SP-SS";"ham1",#N/A,FALSE,"HA";"ens1",#N/A,FALSE,"ENS";"eder1",#N/A,FALSE,"EDER";"cpb1",#N/A,FALSE,"CPB";"tra1",#N/A,FALSE,"TRANS";"abal1",#N/A,FALSE,"AB";"alap",#N/A,FALSE,"AL"}</definedName>
    <definedName name="wrn.Nov.del._.Día._.Empresas." localSheetId="18" hidden="1">{"car1",#N/A,FALSE,"CA";"sg1",#N/A,FALSE,"SP-SS";"ham1",#N/A,FALSE,"HA";"ens1",#N/A,FALSE,"ENS";"eder1",#N/A,FALSE,"EDER";"cpb1",#N/A,FALSE,"CPB";"tra1",#N/A,FALSE,"TRANS";"abal1",#N/A,FALSE,"AB";"alap",#N/A,FALSE,"AL"}</definedName>
    <definedName name="wrn.Nov.del._.Día._.Empresas." hidden="1">{"car1",#N/A,FALSE,"CA";"sg1",#N/A,FALSE,"SP-SS";"ham1",#N/A,FALSE,"HA";"ens1",#N/A,FALSE,"ENS";"eder1",#N/A,FALSE,"EDER";"cpb1",#N/A,FALSE,"CPB";"tra1",#N/A,FALSE,"TRANS";"abal1",#N/A,FALSE,"AB";"alap",#N/A,FALSE,"AL"}</definedName>
    <definedName name="wrn.OpCostIn." localSheetId="16" hidden="1">{"OpCostIn Technical",#N/A,FALSE,"Operations Cost Inputs";"OpCostIn V plus F",#N/A,FALSE,"Operations Cost Inputs";"OpCostIn Maint",#N/A,FALSE,"Operations Cost Inputs";"OpCostIn LDs Add Cost",#N/A,FALSE,"Operations Cost Inputs"}</definedName>
    <definedName name="wrn.OpCostIn." localSheetId="18" hidden="1">{"OpCostIn Technical",#N/A,FALSE,"Operations Cost Inputs";"OpCostIn V plus F",#N/A,FALSE,"Operations Cost Inputs";"OpCostIn Maint",#N/A,FALSE,"Operations Cost Inputs";"OpCostIn LDs Add Cost",#N/A,FALSE,"Operations Cost Inputs"}</definedName>
    <definedName name="wrn.OpCostIn." hidden="1">{"OpCostIn Technical",#N/A,FALSE,"Operations Cost Inputs";"OpCostIn V plus F",#N/A,FALSE,"Operations Cost Inputs";"OpCostIn Maint",#N/A,FALSE,"Operations Cost Inputs";"OpCostIn LDs Add Cost",#N/A,FALSE,"Operations Cost Inputs"}</definedName>
    <definedName name="wrn.Overheads." localSheetId="16" hidden="1">{"Summary&amp;Issues",#N/A,FALSE,"Page 1";"TotOrd$Cum",#N/A,FALSE,"Page 1";"Ord$Bridge",#N/A,FALSE,"Page 1";"Margin$Cum",#N/A,FALSE,"Page 1";"Margin$Bridge",#N/A,FALSE,"Page 1";"UnitsCum",#N/A,FALSE,"Page 2";"UnitBridge",#N/A,FALSE,"Page 2";"CRUBridge",#N/A,FALSE,"Page 2";"CMUBridge",#N/A,FALSE,"Page 2";"ICM",#N/A,FALSE,"Page 2";"Outlook",#N/A,FALSE,"Page 2"}</definedName>
    <definedName name="wrn.Overheads." localSheetId="18" hidden="1">{"Summary&amp;Issues",#N/A,FALSE,"Page 1";"TotOrd$Cum",#N/A,FALSE,"Page 1";"Ord$Bridge",#N/A,FALSE,"Page 1";"Margin$Cum",#N/A,FALSE,"Page 1";"Margin$Bridge",#N/A,FALSE,"Page 1";"UnitsCum",#N/A,FALSE,"Page 2";"UnitBridge",#N/A,FALSE,"Page 2";"CRUBridge",#N/A,FALSE,"Page 2";"CMUBridge",#N/A,FALSE,"Page 2";"ICM",#N/A,FALSE,"Page 2";"Outlook",#N/A,FALSE,"Page 2"}</definedName>
    <definedName name="wrn.Overheads." hidden="1">{"Summary&amp;Issues",#N/A,FALSE,"Page 1";"TotOrd$Cum",#N/A,FALSE,"Page 1";"Ord$Bridge",#N/A,FALSE,"Page 1";"Margin$Cum",#N/A,FALSE,"Page 1";"Margin$Bridge",#N/A,FALSE,"Page 1";"UnitsCum",#N/A,FALSE,"Page 2";"UnitBridge",#N/A,FALSE,"Page 2";"CRUBridge",#N/A,FALSE,"Page 2";"CMUBridge",#N/A,FALSE,"Page 2";"ICM",#N/A,FALSE,"Page 2";"Outlook",#N/A,FALSE,"Page 2"}</definedName>
    <definedName name="wrn.PACKAGE." localSheetId="16" hidden="1">{#N/A,#N/A,FALSE,"om bs ias";#N/A,#N/A,FALSE,"om p&amp;l ias";#N/A,#N/A,FALSE,"om cf ias";#N/A,#N/A,FALSE,"om bs vengaap";#N/A,#N/A,FALSE,"om cf vengaap";#N/A,#N/A,FALSE,"loans";#N/A,#N/A,FALSE,"Intereses";#N/A,#N/A,FALSE,"committ";#N/A,#N/A,FALSE,"lto";#N/A,#N/A,FALSE,"ancillaries"}</definedName>
    <definedName name="wrn.PACKAGE." localSheetId="18" hidden="1">{#N/A,#N/A,FALSE,"om bs ias";#N/A,#N/A,FALSE,"om p&amp;l ias";#N/A,#N/A,FALSE,"om cf ias";#N/A,#N/A,FALSE,"om bs vengaap";#N/A,#N/A,FALSE,"om cf vengaap";#N/A,#N/A,FALSE,"loans";#N/A,#N/A,FALSE,"Intereses";#N/A,#N/A,FALSE,"committ";#N/A,#N/A,FALSE,"lto";#N/A,#N/A,FALSE,"ancillaries"}</definedName>
    <definedName name="wrn.PACKAGE." hidden="1">{#N/A,#N/A,FALSE,"om bs ias";#N/A,#N/A,FALSE,"om p&amp;l ias";#N/A,#N/A,FALSE,"om cf ias";#N/A,#N/A,FALSE,"om bs vengaap";#N/A,#N/A,FALSE,"om cf vengaap";#N/A,#N/A,FALSE,"loans";#N/A,#N/A,FALSE,"Intereses";#N/A,#N/A,FALSE,"committ";#N/A,#N/A,FALSE,"lto";#N/A,#N/A,FALSE,"ancillaries"}</definedName>
    <definedName name="wrn.PACKAGE._1" localSheetId="16" hidden="1">{#N/A,#N/A,FALSE,"om bs ias";#N/A,#N/A,FALSE,"om p&amp;l ias";#N/A,#N/A,FALSE,"om cf ias";#N/A,#N/A,FALSE,"om bs vengaap";#N/A,#N/A,FALSE,"om cf vengaap";#N/A,#N/A,FALSE,"loans";#N/A,#N/A,FALSE,"Intereses";#N/A,#N/A,FALSE,"committ";#N/A,#N/A,FALSE,"lto";#N/A,#N/A,FALSE,"ancillaries"}</definedName>
    <definedName name="wrn.PACKAGE._1" localSheetId="18" hidden="1">{#N/A,#N/A,FALSE,"om bs ias";#N/A,#N/A,FALSE,"om p&amp;l ias";#N/A,#N/A,FALSE,"om cf ias";#N/A,#N/A,FALSE,"om bs vengaap";#N/A,#N/A,FALSE,"om cf vengaap";#N/A,#N/A,FALSE,"loans";#N/A,#N/A,FALSE,"Intereses";#N/A,#N/A,FALSE,"committ";#N/A,#N/A,FALSE,"lto";#N/A,#N/A,FALSE,"ancillaries"}</definedName>
    <definedName name="wrn.PACKAGE._1" hidden="1">{#N/A,#N/A,FALSE,"om bs ias";#N/A,#N/A,FALSE,"om p&amp;l ias";#N/A,#N/A,FALSE,"om cf ias";#N/A,#N/A,FALSE,"om bs vengaap";#N/A,#N/A,FALSE,"om cf vengaap";#N/A,#N/A,FALSE,"loans";#N/A,#N/A,FALSE,"Intereses";#N/A,#N/A,FALSE,"committ";#N/A,#N/A,FALSE,"lto";#N/A,#N/A,FALSE,"ancillaries"}</definedName>
    <definedName name="wrn.PACKAGE._1_1" localSheetId="16" hidden="1">{#N/A,#N/A,FALSE,"om bs ias";#N/A,#N/A,FALSE,"om p&amp;l ias";#N/A,#N/A,FALSE,"om cf ias";#N/A,#N/A,FALSE,"om bs vengaap";#N/A,#N/A,FALSE,"om cf vengaap";#N/A,#N/A,FALSE,"loans";#N/A,#N/A,FALSE,"Intereses";#N/A,#N/A,FALSE,"committ";#N/A,#N/A,FALSE,"lto";#N/A,#N/A,FALSE,"ancillaries"}</definedName>
    <definedName name="wrn.PACKAGE._1_1" localSheetId="18" hidden="1">{#N/A,#N/A,FALSE,"om bs ias";#N/A,#N/A,FALSE,"om p&amp;l ias";#N/A,#N/A,FALSE,"om cf ias";#N/A,#N/A,FALSE,"om bs vengaap";#N/A,#N/A,FALSE,"om cf vengaap";#N/A,#N/A,FALSE,"loans";#N/A,#N/A,FALSE,"Intereses";#N/A,#N/A,FALSE,"committ";#N/A,#N/A,FALSE,"lto";#N/A,#N/A,FALSE,"ancillaries"}</definedName>
    <definedName name="wrn.PACKAGE._1_1" hidden="1">{#N/A,#N/A,FALSE,"om bs ias";#N/A,#N/A,FALSE,"om p&amp;l ias";#N/A,#N/A,FALSE,"om cf ias";#N/A,#N/A,FALSE,"om bs vengaap";#N/A,#N/A,FALSE,"om cf vengaap";#N/A,#N/A,FALSE,"loans";#N/A,#N/A,FALSE,"Intereses";#N/A,#N/A,FALSE,"committ";#N/A,#N/A,FALSE,"lto";#N/A,#N/A,FALSE,"ancillaries"}</definedName>
    <definedName name="wrn.PACKAGE._2" localSheetId="16" hidden="1">{#N/A,#N/A,FALSE,"om bs ias";#N/A,#N/A,FALSE,"om p&amp;l ias";#N/A,#N/A,FALSE,"om cf ias";#N/A,#N/A,FALSE,"om bs vengaap";#N/A,#N/A,FALSE,"om cf vengaap";#N/A,#N/A,FALSE,"loans";#N/A,#N/A,FALSE,"Intereses";#N/A,#N/A,FALSE,"committ";#N/A,#N/A,FALSE,"lto";#N/A,#N/A,FALSE,"ancillaries"}</definedName>
    <definedName name="wrn.PACKAGE._2" localSheetId="18" hidden="1">{#N/A,#N/A,FALSE,"om bs ias";#N/A,#N/A,FALSE,"om p&amp;l ias";#N/A,#N/A,FALSE,"om cf ias";#N/A,#N/A,FALSE,"om bs vengaap";#N/A,#N/A,FALSE,"om cf vengaap";#N/A,#N/A,FALSE,"loans";#N/A,#N/A,FALSE,"Intereses";#N/A,#N/A,FALSE,"committ";#N/A,#N/A,FALSE,"lto";#N/A,#N/A,FALSE,"ancillaries"}</definedName>
    <definedName name="wrn.PACKAGE._2" hidden="1">{#N/A,#N/A,FALSE,"om bs ias";#N/A,#N/A,FALSE,"om p&amp;l ias";#N/A,#N/A,FALSE,"om cf ias";#N/A,#N/A,FALSE,"om bs vengaap";#N/A,#N/A,FALSE,"om cf vengaap";#N/A,#N/A,FALSE,"loans";#N/A,#N/A,FALSE,"Intereses";#N/A,#N/A,FALSE,"committ";#N/A,#N/A,FALSE,"lto";#N/A,#N/A,FALSE,"ancillaries"}</definedName>
    <definedName name="WRN.PACKAGE._2_2" localSheetId="16" hidden="1">{#N/A,#N/A,FALSE,"om bs ias";#N/A,#N/A,FALSE,"om p&amp;l ias";#N/A,#N/A,FALSE,"om cf ias";#N/A,#N/A,FALSE,"om bs vengaap";#N/A,#N/A,FALSE,"om cf vengaap";#N/A,#N/A,FALSE,"loans";#N/A,#N/A,FALSE,"Intereses";#N/A,#N/A,FALSE,"committ";#N/A,#N/A,FALSE,"lto";#N/A,#N/A,FALSE,"ancillaries"}</definedName>
    <definedName name="WRN.PACKAGE._2_2" localSheetId="18" hidden="1">{#N/A,#N/A,FALSE,"om bs ias";#N/A,#N/A,FALSE,"om p&amp;l ias";#N/A,#N/A,FALSE,"om cf ias";#N/A,#N/A,FALSE,"om bs vengaap";#N/A,#N/A,FALSE,"om cf vengaap";#N/A,#N/A,FALSE,"loans";#N/A,#N/A,FALSE,"Intereses";#N/A,#N/A,FALSE,"committ";#N/A,#N/A,FALSE,"lto";#N/A,#N/A,FALSE,"ancillaries"}</definedName>
    <definedName name="WRN.PACKAGE._2_2" hidden="1">{#N/A,#N/A,FALSE,"om bs ias";#N/A,#N/A,FALSE,"om p&amp;l ias";#N/A,#N/A,FALSE,"om cf ias";#N/A,#N/A,FALSE,"om bs vengaap";#N/A,#N/A,FALSE,"om cf vengaap";#N/A,#N/A,FALSE,"loans";#N/A,#N/A,FALSE,"Intereses";#N/A,#N/A,FALSE,"committ";#N/A,#N/A,FALSE,"lto";#N/A,#N/A,FALSE,"ancillaries"}</definedName>
    <definedName name="WRN.PACKAGE._3" localSheetId="16" hidden="1">{#N/A,#N/A,FALSE,"om bs ias";#N/A,#N/A,FALSE,"om p&amp;l ias";#N/A,#N/A,FALSE,"om cf ias";#N/A,#N/A,FALSE,"om bs vengaap";#N/A,#N/A,FALSE,"om cf vengaap";#N/A,#N/A,FALSE,"loans";#N/A,#N/A,FALSE,"Intereses";#N/A,#N/A,FALSE,"committ";#N/A,#N/A,FALSE,"lto";#N/A,#N/A,FALSE,"ancillaries"}</definedName>
    <definedName name="WRN.PACKAGE._3" localSheetId="18" hidden="1">{#N/A,#N/A,FALSE,"om bs ias";#N/A,#N/A,FALSE,"om p&amp;l ias";#N/A,#N/A,FALSE,"om cf ias";#N/A,#N/A,FALSE,"om bs vengaap";#N/A,#N/A,FALSE,"om cf vengaap";#N/A,#N/A,FALSE,"loans";#N/A,#N/A,FALSE,"Intereses";#N/A,#N/A,FALSE,"committ";#N/A,#N/A,FALSE,"lto";#N/A,#N/A,FALSE,"ancillaries"}</definedName>
    <definedName name="WRN.PACKAGE._3" hidden="1">{#N/A,#N/A,FALSE,"om bs ias";#N/A,#N/A,FALSE,"om p&amp;l ias";#N/A,#N/A,FALSE,"om cf ias";#N/A,#N/A,FALSE,"om bs vengaap";#N/A,#N/A,FALSE,"om cf vengaap";#N/A,#N/A,FALSE,"loans";#N/A,#N/A,FALSE,"Intereses";#N/A,#N/A,FALSE,"committ";#N/A,#N/A,FALSE,"lto";#N/A,#N/A,FALSE,"ancillaries"}</definedName>
    <definedName name="WRN.PACKAGE.1" localSheetId="16" hidden="1">{#N/A,#N/A,FALSE,"om bs ias";#N/A,#N/A,FALSE,"om p&amp;l ias";#N/A,#N/A,FALSE,"om cf ias";#N/A,#N/A,FALSE,"om bs vengaap";#N/A,#N/A,FALSE,"om cf vengaap";#N/A,#N/A,FALSE,"loans";#N/A,#N/A,FALSE,"Intereses";#N/A,#N/A,FALSE,"committ";#N/A,#N/A,FALSE,"lto";#N/A,#N/A,FALSE,"ancillaries"}</definedName>
    <definedName name="WRN.PACKAGE.1" localSheetId="18" hidden="1">{#N/A,#N/A,FALSE,"om bs ias";#N/A,#N/A,FALSE,"om p&amp;l ias";#N/A,#N/A,FALSE,"om cf ias";#N/A,#N/A,FALSE,"om bs vengaap";#N/A,#N/A,FALSE,"om cf vengaap";#N/A,#N/A,FALSE,"loans";#N/A,#N/A,FALSE,"Intereses";#N/A,#N/A,FALSE,"committ";#N/A,#N/A,FALSE,"lto";#N/A,#N/A,FALSE,"ancillaries"}</definedName>
    <definedName name="WRN.PACKAGE.1" hidden="1">{#N/A,#N/A,FALSE,"om bs ias";#N/A,#N/A,FALSE,"om p&amp;l ias";#N/A,#N/A,FALSE,"om cf ias";#N/A,#N/A,FALSE,"om bs vengaap";#N/A,#N/A,FALSE,"om cf vengaap";#N/A,#N/A,FALSE,"loans";#N/A,#N/A,FALSE,"Intereses";#N/A,#N/A,FALSE,"committ";#N/A,#N/A,FALSE,"lto";#N/A,#N/A,FALSE,"ancillaries"}</definedName>
    <definedName name="WRN.PACKEGE._2" localSheetId="16" hidden="1">{#N/A,#N/A,FALSE,"om bs ias";#N/A,#N/A,FALSE,"om p&amp;l ias";#N/A,#N/A,FALSE,"om cf ias";#N/A,#N/A,FALSE,"om bs vengaap";#N/A,#N/A,FALSE,"om cf vengaap";#N/A,#N/A,FALSE,"loans";#N/A,#N/A,FALSE,"Intereses";#N/A,#N/A,FALSE,"committ";#N/A,#N/A,FALSE,"lto";#N/A,#N/A,FALSE,"ancillaries"}</definedName>
    <definedName name="WRN.PACKEGE._2" localSheetId="18" hidden="1">{#N/A,#N/A,FALSE,"om bs ias";#N/A,#N/A,FALSE,"om p&amp;l ias";#N/A,#N/A,FALSE,"om cf ias";#N/A,#N/A,FALSE,"om bs vengaap";#N/A,#N/A,FALSE,"om cf vengaap";#N/A,#N/A,FALSE,"loans";#N/A,#N/A,FALSE,"Intereses";#N/A,#N/A,FALSE,"committ";#N/A,#N/A,FALSE,"lto";#N/A,#N/A,FALSE,"ancillaries"}</definedName>
    <definedName name="WRN.PACKEGE._2" hidden="1">{#N/A,#N/A,FALSE,"om bs ias";#N/A,#N/A,FALSE,"om p&amp;l ias";#N/A,#N/A,FALSE,"om cf ias";#N/A,#N/A,FALSE,"om bs vengaap";#N/A,#N/A,FALSE,"om cf vengaap";#N/A,#N/A,FALSE,"loans";#N/A,#N/A,FALSE,"Intereses";#N/A,#N/A,FALSE,"committ";#N/A,#N/A,FALSE,"lto";#N/A,#N/A,FALSE,"ancillaries"}</definedName>
    <definedName name="wrn.Pages._.1._.to._.11." localSheetId="16" hidden="1">{#N/A,#N/A,FALSE,"Cover";#N/A,#N/A,FALSE,"Contents";#N/A,#N/A,FALSE,"Exec Sum";#N/A,#N/A,FALSE,"Operations";#N/A,#N/A,FALSE,"Operations 2";#N/A,#N/A,FALSE,"Cost - YTD";#N/A,#N/A,FALSE,"Cost - Full";#N/A,#N/A,FALSE,"Income Stmt";#N/A,#N/A,FALSE,"Profit Margin";#N/A,#N/A,FALSE,"Variance Profit";#N/A,#N/A,FALSE,"EVA"}</definedName>
    <definedName name="wrn.Pages._.1._.to._.11." localSheetId="18" hidden="1">{#N/A,#N/A,FALSE,"Cover";#N/A,#N/A,FALSE,"Contents";#N/A,#N/A,FALSE,"Exec Sum";#N/A,#N/A,FALSE,"Operations";#N/A,#N/A,FALSE,"Operations 2";#N/A,#N/A,FALSE,"Cost - YTD";#N/A,#N/A,FALSE,"Cost - Full";#N/A,#N/A,FALSE,"Income Stmt";#N/A,#N/A,FALSE,"Profit Margin";#N/A,#N/A,FALSE,"Variance Profit";#N/A,#N/A,FALSE,"EVA"}</definedName>
    <definedName name="wrn.Pages._.1._.to._.11." hidden="1">{#N/A,#N/A,FALSE,"Cover";#N/A,#N/A,FALSE,"Contents";#N/A,#N/A,FALSE,"Exec Sum";#N/A,#N/A,FALSE,"Operations";#N/A,#N/A,FALSE,"Operations 2";#N/A,#N/A,FALSE,"Cost - YTD";#N/A,#N/A,FALSE,"Cost - Full";#N/A,#N/A,FALSE,"Income Stmt";#N/A,#N/A,FALSE,"Profit Margin";#N/A,#N/A,FALSE,"Variance Profit";#N/A,#N/A,FALSE,"EVA"}</definedName>
    <definedName name="wrn.Pages._.12._.to._.21." localSheetId="16" hidden="1">{#N/A,#N/A,FALSE,"Safety";#N/A,#N/A,FALSE,"Quality";#N/A,#N/A,FALSE,"Inventory";#N/A,#N/A,FALSE,"Asset Use";#N/A,#N/A,FALSE,"Stripping";#N/A,#N/A,FALSE,"Stripping 2 ";#N/A,#N/A,FALSE,"Extraction";#N/A,#N/A,FALSE,"Processing";#N/A,#N/A,FALSE,"Despatch";#N/A,#N/A,FALSE,"Environment";#N/A,#N/A,FALSE,"Environment 2"}</definedName>
    <definedName name="wrn.Pages._.12._.to._.21." localSheetId="18" hidden="1">{#N/A,#N/A,FALSE,"Safety";#N/A,#N/A,FALSE,"Quality";#N/A,#N/A,FALSE,"Inventory";#N/A,#N/A,FALSE,"Asset Use";#N/A,#N/A,FALSE,"Stripping";#N/A,#N/A,FALSE,"Stripping 2 ";#N/A,#N/A,FALSE,"Extraction";#N/A,#N/A,FALSE,"Processing";#N/A,#N/A,FALSE,"Despatch";#N/A,#N/A,FALSE,"Environment";#N/A,#N/A,FALSE,"Environment 2"}</definedName>
    <definedName name="wrn.Pages._.12._.to._.21." hidden="1">{#N/A,#N/A,FALSE,"Safety";#N/A,#N/A,FALSE,"Quality";#N/A,#N/A,FALSE,"Inventory";#N/A,#N/A,FALSE,"Asset Use";#N/A,#N/A,FALSE,"Stripping";#N/A,#N/A,FALSE,"Stripping 2 ";#N/A,#N/A,FALSE,"Extraction";#N/A,#N/A,FALSE,"Processing";#N/A,#N/A,FALSE,"Despatch";#N/A,#N/A,FALSE,"Environment";#N/A,#N/A,FALSE,"Environment 2"}</definedName>
    <definedName name="wrn.Pages._.22._.to._.End." localSheetId="16" hidden="1">{#N/A,#N/A,FALSE,"Maintain";#N/A,#N/A,FALSE,"Personnel";#N/A,#N/A,FALSE,"Labour";#N/A,#N/A,FALSE,"Control Costs";#N/A,#N/A,FALSE,"Quality Assurance";#N/A,#N/A,FALSE,"Quality Comments"}</definedName>
    <definedName name="wrn.Pages._.22._.to._.End." localSheetId="18" hidden="1">{#N/A,#N/A,FALSE,"Maintain";#N/A,#N/A,FALSE,"Personnel";#N/A,#N/A,FALSE,"Labour";#N/A,#N/A,FALSE,"Control Costs";#N/A,#N/A,FALSE,"Quality Assurance";#N/A,#N/A,FALSE,"Quality Comments"}</definedName>
    <definedName name="wrn.Pages._.22._.to._.End." hidden="1">{#N/A,#N/A,FALSE,"Maintain";#N/A,#N/A,FALSE,"Personnel";#N/A,#N/A,FALSE,"Labour";#N/A,#N/A,FALSE,"Control Costs";#N/A,#N/A,FALSE,"Quality Assurance";#N/A,#N/A,FALSE,"Quality Comments"}</definedName>
    <definedName name="wrn.PAIM._.TAX._.PRO." localSheetId="16"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lacios." localSheetId="16" hidden="1">{#N/A,#N/A,FALSE,"P_ap";#N/A,#N/A,FALSE,"Indice";#N/A,#N/A,FALSE,"P1_ap";#N/A,#N/A,FALSE,"P2_ap";#N/A,#N/A,FALSE,"Resultados_ap";#N/A,#N/A,FALSE,"IngresosG_ap";#N/A,#N/A,FALSE,"Ingresosp_ap";#N/A,#N/A,FALSE,"Financiero_ap";#N/A,#N/A,FALSE,"Estructura_ap";#N/A,#N/A,FALSE,"EstructuraG_ap";#N/A,#N/A,FALSE,"FComercio_ap";#N/A,#N/A,FALSE,"Impuestos_ap";#N/A,#N/A,FALSE,"P3_ap";#N/A,#N/A,FALSE,"Real 95_ap";#N/A,#N/A,FALSE,"Pasivo_1_ap";#N/A,#N/A,FALSE,"Descrip_ap";#N/A,#N/A,FALSE,"Deuda x Coste_ap";#N/A,#N/A,FALSE,"Perfil Deuda Pts._ap";#N/A,#N/A,FALSE,"TipoC_ap";#N/A,#N/A,FALSE,"Libor 3m-5a_ap";#N/A,#N/A,FALSE,"P4_ap";#N/A,#N/A,FALSE,"Est.Bal_ap";#N/A,#N/A,FALSE,"Gcapit_ap";#N/A,#N/A,FALSE,"Dmonedas_ap";#N/A,#N/A,FALSE,"Tcambio_ap";#N/A,#N/A,FALSE,"Panex_ap";#N/A,#N/A,FALSE,"Pbeneficios_ap";#N/A,#N/A,FALSE,"Gerenciamiento_ap";#N/A,#N/A,FALSE,"Desinv_ap";#N/A,#N/A,FALSE,"Dividen_ap";#N/A,#N/A,FALSE,"DividG_ap";#N/A,#N/A,FALSE,"Inver_ap"}</definedName>
    <definedName name="wrn.Palacios." localSheetId="18" hidden="1">{#N/A,#N/A,FALSE,"P_ap";#N/A,#N/A,FALSE,"Indice";#N/A,#N/A,FALSE,"P1_ap";#N/A,#N/A,FALSE,"P2_ap";#N/A,#N/A,FALSE,"Resultados_ap";#N/A,#N/A,FALSE,"IngresosG_ap";#N/A,#N/A,FALSE,"Ingresosp_ap";#N/A,#N/A,FALSE,"Financiero_ap";#N/A,#N/A,FALSE,"Estructura_ap";#N/A,#N/A,FALSE,"EstructuraG_ap";#N/A,#N/A,FALSE,"FComercio_ap";#N/A,#N/A,FALSE,"Impuestos_ap";#N/A,#N/A,FALSE,"P3_ap";#N/A,#N/A,FALSE,"Real 95_ap";#N/A,#N/A,FALSE,"Pasivo_1_ap";#N/A,#N/A,FALSE,"Descrip_ap";#N/A,#N/A,FALSE,"Deuda x Coste_ap";#N/A,#N/A,FALSE,"Perfil Deuda Pts._ap";#N/A,#N/A,FALSE,"TipoC_ap";#N/A,#N/A,FALSE,"Libor 3m-5a_ap";#N/A,#N/A,FALSE,"P4_ap";#N/A,#N/A,FALSE,"Est.Bal_ap";#N/A,#N/A,FALSE,"Gcapit_ap";#N/A,#N/A,FALSE,"Dmonedas_ap";#N/A,#N/A,FALSE,"Tcambio_ap";#N/A,#N/A,FALSE,"Panex_ap";#N/A,#N/A,FALSE,"Pbeneficios_ap";#N/A,#N/A,FALSE,"Gerenciamiento_ap";#N/A,#N/A,FALSE,"Desinv_ap";#N/A,#N/A,FALSE,"Dividen_ap";#N/A,#N/A,FALSE,"DividG_ap";#N/A,#N/A,FALSE,"Inver_ap"}</definedName>
    <definedName name="wrn.Palacios." hidden="1">{#N/A,#N/A,FALSE,"P_ap";#N/A,#N/A,FALSE,"Indice";#N/A,#N/A,FALSE,"P1_ap";#N/A,#N/A,FALSE,"P2_ap";#N/A,#N/A,FALSE,"Resultados_ap";#N/A,#N/A,FALSE,"IngresosG_ap";#N/A,#N/A,FALSE,"Ingresosp_ap";#N/A,#N/A,FALSE,"Financiero_ap";#N/A,#N/A,FALSE,"Estructura_ap";#N/A,#N/A,FALSE,"EstructuraG_ap";#N/A,#N/A,FALSE,"FComercio_ap";#N/A,#N/A,FALSE,"Impuestos_ap";#N/A,#N/A,FALSE,"P3_ap";#N/A,#N/A,FALSE,"Real 95_ap";#N/A,#N/A,FALSE,"Pasivo_1_ap";#N/A,#N/A,FALSE,"Descrip_ap";#N/A,#N/A,FALSE,"Deuda x Coste_ap";#N/A,#N/A,FALSE,"Perfil Deuda Pts._ap";#N/A,#N/A,FALSE,"TipoC_ap";#N/A,#N/A,FALSE,"Libor 3m-5a_ap";#N/A,#N/A,FALSE,"P4_ap";#N/A,#N/A,FALSE,"Est.Bal_ap";#N/A,#N/A,FALSE,"Gcapit_ap";#N/A,#N/A,FALSE,"Dmonedas_ap";#N/A,#N/A,FALSE,"Tcambio_ap";#N/A,#N/A,FALSE,"Panex_ap";#N/A,#N/A,FALSE,"Pbeneficios_ap";#N/A,#N/A,FALSE,"Gerenciamiento_ap";#N/A,#N/A,FALSE,"Desinv_ap";#N/A,#N/A,FALSE,"Dividen_ap";#N/A,#N/A,FALSE,"DividG_ap";#N/A,#N/A,FALSE,"Inver_ap"}</definedName>
    <definedName name="wrn.Paneles." localSheetId="16" hidden="1">{#N/A,#N/A,FALSE,"EERR";#N/A,#N/A,FALSE,"EOAF";#N/A,#N/A,FALSE,"MARG LOCAL";#N/A,#N/A,FALSE,"MARG MERCO"}</definedName>
    <definedName name="wrn.Paneles." localSheetId="18" hidden="1">{#N/A,#N/A,FALSE,"EERR";#N/A,#N/A,FALSE,"EOAF";#N/A,#N/A,FALSE,"MARG LOCAL";#N/A,#N/A,FALSE,"MARG MERCO"}</definedName>
    <definedName name="wrn.Paneles." hidden="1">{#N/A,#N/A,FALSE,"EERR";#N/A,#N/A,FALSE,"EOAF";#N/A,#N/A,FALSE,"MARG LOCAL";#N/A,#N/A,FALSE,"MARG MERCO"}</definedName>
    <definedName name="wrn.panels" localSheetId="16" hidden="1">{#N/A,#N/A,FALSE,"EERR";#N/A,#N/A,FALSE,"EOAF";#N/A,#N/A,FALSE,"MARG LOCAL";#N/A,#N/A,FALSE,"MARG MERCO"}</definedName>
    <definedName name="wrn.panels" localSheetId="18" hidden="1">{#N/A,#N/A,FALSE,"EERR";#N/A,#N/A,FALSE,"EOAF";#N/A,#N/A,FALSE,"MARG LOCAL";#N/A,#N/A,FALSE,"MARG MERCO"}</definedName>
    <definedName name="wrn.panels" hidden="1">{#N/A,#N/A,FALSE,"EERR";#N/A,#N/A,FALSE,"EOAF";#N/A,#N/A,FALSE,"MARG LOCAL";#N/A,#N/A,FALSE,"MARG MERCO"}</definedName>
    <definedName name="wrn.panelss" localSheetId="16" hidden="1">{#N/A,#N/A,FALSE,"EERR";#N/A,#N/A,FALSE,"EOAF";#N/A,#N/A,FALSE,"MARG LOCAL";#N/A,#N/A,FALSE,"MARG MERCO"}</definedName>
    <definedName name="wrn.panelss" localSheetId="18" hidden="1">{#N/A,#N/A,FALSE,"EERR";#N/A,#N/A,FALSE,"EOAF";#N/A,#N/A,FALSE,"MARG LOCAL";#N/A,#N/A,FALSE,"MARG MERCO"}</definedName>
    <definedName name="wrn.panelss" hidden="1">{#N/A,#N/A,FALSE,"EERR";#N/A,#N/A,FALSE,"EOAF";#N/A,#N/A,FALSE,"MARG LOCAL";#N/A,#N/A,FALSE,"MARG MERCO"}</definedName>
    <definedName name="wrn.PARA._.EL._.CONSEJO." localSheetId="16" hidden="1">{"CONSEJO",#N/A,FALSE,"Dist p0";"CONSEJO",#N/A,FALSE,"Ficha CODICE"}</definedName>
    <definedName name="wrn.PARA._.EL._.CONSEJO." localSheetId="18" hidden="1">{"CONSEJO",#N/A,FALSE,"Dist p0";"CONSEJO",#N/A,FALSE,"Ficha CODICE"}</definedName>
    <definedName name="wrn.PARA._.EL._.CONSEJO." hidden="1">{"CONSEJO",#N/A,FALSE,"Dist p0";"CONSEJO",#N/A,FALSE,"Ficha CODICE"}</definedName>
    <definedName name="wrn.PARA._.LA._.CARTA." localSheetId="16" hidden="1">{"uno",#N/A,FALSE,"Dist total";"COMENTARIO",#N/A,FALSE,"Ficha CODICE"}</definedName>
    <definedName name="wrn.PARA._.LA._.CARTA." localSheetId="18" hidden="1">{"uno",#N/A,FALSE,"Dist total";"COMENTARIO",#N/A,FALSE,"Ficha CODICE"}</definedName>
    <definedName name="wrn.PARA._.LA._.CARTA." hidden="1">{"uno",#N/A,FALSE,"Dist total";"COMENTARIO",#N/A,FALSE,"Ficha CODICE"}</definedName>
    <definedName name="wrn.PASIVOS." localSheetId="16"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wrn.PASIVOS." localSheetId="18"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wrn.PASIVOS." hidden="1">{#N/A,#N/A,FALSE,"Varios acreedores";#N/A,#N/A,FALSE,"Varios acreed. cta. terceros";#N/A,#N/A,FALSE,"Otros acreed.";#N/A,#N/A,FALSE,"Cta. Cte. representados";#N/A,#N/A,FALSE,"Impuestos";#N/A,#N/A,FALSE,"Ingr. rec. por cta. arm.";#N/A,#N/A,FALSE,"Doctos cobranza cta. terceros";#N/A,#N/A,FALSE,"Provisiones vars.";#N/A,#N/A,FALSE,"Inst. de prev.";#N/A,#N/A,FALSE,"Ret. varias";#N/A,#N/A,FALSE,"Otros pasv. circ.";#N/A,#N/A,FALSE,"Cuentas de orden"}</definedName>
    <definedName name="wrn.PBRcorto." localSheetId="16" hidden="1">{#N/A,#N/A,FALSE,"TAPA";#N/A,#N/A,FALSE,"TAB1";#N/A,#N/A,FALSE,"TAB2";#N/A,#N/A,FALSE,"TAB4";#N/A,#N/A,FALSE,"TAB5";#N/A,#N/A,FALSE,"TAB6";#N/A,#N/A,FALSE,"TAB7";#N/A,#N/A,FALSE,"ARRIERÉS"}</definedName>
    <definedName name="wrn.PBRcorto." localSheetId="18" hidden="1">{#N/A,#N/A,FALSE,"TAPA";#N/A,#N/A,FALSE,"TAB1";#N/A,#N/A,FALSE,"TAB2";#N/A,#N/A,FALSE,"TAB4";#N/A,#N/A,FALSE,"TAB5";#N/A,#N/A,FALSE,"TAB6";#N/A,#N/A,FALSE,"TAB7";#N/A,#N/A,FALSE,"ARRIERÉS"}</definedName>
    <definedName name="wrn.PBRcorto." hidden="1">{#N/A,#N/A,FALSE,"TAPA";#N/A,#N/A,FALSE,"TAB1";#N/A,#N/A,FALSE,"TAB2";#N/A,#N/A,FALSE,"TAB4";#N/A,#N/A,FALSE,"TAB5";#N/A,#N/A,FALSE,"TAB6";#N/A,#N/A,FALSE,"TAB7";#N/A,#N/A,FALSE,"ARRIERÉS"}</definedName>
    <definedName name="wrn.pendientes." localSheetId="16" hidden="1">{#N/A,#N/A,FALSE,"PEND INC";#N/A,#N/A,FALSE,"PEND MINM"}</definedName>
    <definedName name="wrn.pendientes." localSheetId="18" hidden="1">{#N/A,#N/A,FALSE,"PEND INC";#N/A,#N/A,FALSE,"PEND MINM"}</definedName>
    <definedName name="wrn.pendientes." hidden="1">{#N/A,#N/A,FALSE,"PEND INC";#N/A,#N/A,FALSE,"PEND MINM"}</definedName>
    <definedName name="WRN.PEPE" localSheetId="16" hidden="1">{#N/A,#N/A,TRUE,"MEMO";#N/A,#N/A,TRUE,"PARAMETROS";#N/A,#N/A,TRUE,"RLI ";#N/A,#N/A,TRUE,"IMPTO.DET.";#N/A,#N/A,TRUE,"FUT-FUNT";#N/A,#N/A,TRUE,"CPI-PATR.";#N/A,#N/A,TRUE,"CM CPI";#N/A,#N/A,TRUE,"PROV";#N/A,#N/A,TRUE,"A FIJO";#N/A,#N/A,TRUE,"LEASING";#N/A,#N/A,TRUE,"VPP";#N/A,#N/A,TRUE,"PPM";#N/A,#N/A,TRUE,"OTROS"}</definedName>
    <definedName name="WRN.PEPE" localSheetId="18" hidden="1">{#N/A,#N/A,TRUE,"MEMO";#N/A,#N/A,TRUE,"PARAMETROS";#N/A,#N/A,TRUE,"RLI ";#N/A,#N/A,TRUE,"IMPTO.DET.";#N/A,#N/A,TRUE,"FUT-FUNT";#N/A,#N/A,TRUE,"CPI-PATR.";#N/A,#N/A,TRUE,"CM CPI";#N/A,#N/A,TRUE,"PROV";#N/A,#N/A,TRUE,"A FIJO";#N/A,#N/A,TRUE,"LEASING";#N/A,#N/A,TRUE,"VPP";#N/A,#N/A,TRUE,"PPM";#N/A,#N/A,TRUE,"OTROS"}</definedName>
    <definedName name="WRN.PEPE" hidden="1">{#N/A,#N/A,TRUE,"MEMO";#N/A,#N/A,TRUE,"PARAMETROS";#N/A,#N/A,TRUE,"RLI ";#N/A,#N/A,TRUE,"IMPTO.DET.";#N/A,#N/A,TRUE,"FUT-FUNT";#N/A,#N/A,TRUE,"CPI-PATR.";#N/A,#N/A,TRUE,"CM CPI";#N/A,#N/A,TRUE,"PROV";#N/A,#N/A,TRUE,"A FIJO";#N/A,#N/A,TRUE,"LEASING";#N/A,#N/A,TRUE,"VPP";#N/A,#N/A,TRUE,"PPM";#N/A,#N/A,TRUE,"OTROS"}</definedName>
    <definedName name="wrn.Pèrdues._.i._.G.._.analític." localSheetId="16" hidden="1">{"Pèrdues i Guanys analític.Català",#N/A,FALSE,"Català";"Pèrdues i G. analític.castellà",#N/A,FALSE,"Castellà"}</definedName>
    <definedName name="wrn.Pèrdues._.i._.G.._.analític." localSheetId="18" hidden="1">{"Pèrdues i Guanys analític.Català",#N/A,FALSE,"Català";"Pèrdues i G. analític.castellà",#N/A,FALSE,"Castellà"}</definedName>
    <definedName name="wrn.Pèrdues._.i._.G.._.analític." hidden="1">{"Pèrdues i Guanys analític.Català",#N/A,FALSE,"Català";"Pèrdues i G. analític.castellà",#N/A,FALSE,"Castellà"}</definedName>
    <definedName name="wrn.PERF._.REP." localSheetId="16" hidden="1">{#N/A,#N/A,FALSE,"Cover";#N/A,#N/A,FALSE,"KPM Summary";#N/A,#N/A,FALSE,"Safety";#N/A,#N/A,FALSE,"Enviro";#N/A,#N/A,FALSE,"Highlights";#N/A,#N/A,FALSE,"Nopat";#N/A,#N/A,FALSE,"Cash Flow";#N/A,#N/A,FALSE,"Bal Sheet";#N/A,#N/A,FALSE,"Hours";#N/A,#N/A,FALSE,"Margin";#N/A,#N/A,FALSE,"Overhead";#N/A,#N/A,FALSE,"Customers";#N/A,#N/A,FALSE,"Bus Dev";#N/A,#N/A,FALSE,"Cont. Improv";#N/A,#N/A,FALSE,"People 1";#N/A,#N/A,FALSE,"People 2";#N/A,#N/A,FALSE,"Service Delivery";#N/A,#N/A,FALSE,"Value Added";#N/A,#N/A,FALSE,"Glossary";#N/A,#N/A,FALSE,"Income";#N/A,#N/A,FALSE,"balsht";#N/A,#N/A,FALSE,"Finance";#N/A,#N/A,FALSE,"EBIT";#N/A,#N/A,FALSE,"Distribution";#N/A,#N/A,FALSE,"Div4"}</definedName>
    <definedName name="wrn.PERF._.REP." localSheetId="18" hidden="1">{#N/A,#N/A,FALSE,"Cover";#N/A,#N/A,FALSE,"KPM Summary";#N/A,#N/A,FALSE,"Safety";#N/A,#N/A,FALSE,"Enviro";#N/A,#N/A,FALSE,"Highlights";#N/A,#N/A,FALSE,"Nopat";#N/A,#N/A,FALSE,"Cash Flow";#N/A,#N/A,FALSE,"Bal Sheet";#N/A,#N/A,FALSE,"Hours";#N/A,#N/A,FALSE,"Margin";#N/A,#N/A,FALSE,"Overhead";#N/A,#N/A,FALSE,"Customers";#N/A,#N/A,FALSE,"Bus Dev";#N/A,#N/A,FALSE,"Cont. Improv";#N/A,#N/A,FALSE,"People 1";#N/A,#N/A,FALSE,"People 2";#N/A,#N/A,FALSE,"Service Delivery";#N/A,#N/A,FALSE,"Value Added";#N/A,#N/A,FALSE,"Glossary";#N/A,#N/A,FALSE,"Income";#N/A,#N/A,FALSE,"balsht";#N/A,#N/A,FALSE,"Finance";#N/A,#N/A,FALSE,"EBIT";#N/A,#N/A,FALSE,"Distribution";#N/A,#N/A,FALSE,"Div4"}</definedName>
    <definedName name="wrn.PERF._.REP." hidden="1">{#N/A,#N/A,FALSE,"Cover";#N/A,#N/A,FALSE,"KPM Summary";#N/A,#N/A,FALSE,"Safety";#N/A,#N/A,FALSE,"Enviro";#N/A,#N/A,FALSE,"Highlights";#N/A,#N/A,FALSE,"Nopat";#N/A,#N/A,FALSE,"Cash Flow";#N/A,#N/A,FALSE,"Bal Sheet";#N/A,#N/A,FALSE,"Hours";#N/A,#N/A,FALSE,"Margin";#N/A,#N/A,FALSE,"Overhead";#N/A,#N/A,FALSE,"Customers";#N/A,#N/A,FALSE,"Bus Dev";#N/A,#N/A,FALSE,"Cont. Improv";#N/A,#N/A,FALSE,"People 1";#N/A,#N/A,FALSE,"People 2";#N/A,#N/A,FALSE,"Service Delivery";#N/A,#N/A,FALSE,"Value Added";#N/A,#N/A,FALSE,"Glossary";#N/A,#N/A,FALSE,"Income";#N/A,#N/A,FALSE,"balsht";#N/A,#N/A,FALSE,"Finance";#N/A,#N/A,FALSE,"EBIT";#N/A,#N/A,FALSE,"Distribution";#N/A,#N/A,FALSE,"Div4"}</definedName>
    <definedName name="wrn.PIANO." localSheetId="16" hidden="1">{#N/A,#N/A,TRUE,"INPUT";#N/A,#N/A,TRUE,"ECO97";#N/A,#N/A,TRUE,"eco98-99";#N/A,#N/A,TRUE,"SP";#N/A,#N/A,TRUE,"FIN";#N/A,#N/A,TRUE,"SP_COMM";#N/A,#N/A,TRUE,"RECPAY";#N/A,#N/A,TRUE,"FIXASS";#N/A,#N/A,TRUE,"TFR";#N/A,#N/A,TRUE,"TAX";#N/A,#N/A,TRUE,"FINANZ";#N/A,#N/A,TRUE,"PATNET";#N/A,#N/A,TRUE,"LEAS";#N/A,#N/A,TRUE,"AMMLEAS"}</definedName>
    <definedName name="wrn.PIANO." localSheetId="18" hidden="1">{#N/A,#N/A,TRUE,"INPUT";#N/A,#N/A,TRUE,"ECO97";#N/A,#N/A,TRUE,"eco98-99";#N/A,#N/A,TRUE,"SP";#N/A,#N/A,TRUE,"FIN";#N/A,#N/A,TRUE,"SP_COMM";#N/A,#N/A,TRUE,"RECPAY";#N/A,#N/A,TRUE,"FIXASS";#N/A,#N/A,TRUE,"TFR";#N/A,#N/A,TRUE,"TAX";#N/A,#N/A,TRUE,"FINANZ";#N/A,#N/A,TRUE,"PATNET";#N/A,#N/A,TRUE,"LEAS";#N/A,#N/A,TRUE,"AMMLEAS"}</definedName>
    <definedName name="wrn.PIANO." hidden="1">{#N/A,#N/A,TRUE,"INPUT";#N/A,#N/A,TRUE,"ECO97";#N/A,#N/A,TRUE,"eco98-99";#N/A,#N/A,TRUE,"SP";#N/A,#N/A,TRUE,"FIN";#N/A,#N/A,TRUE,"SP_COMM";#N/A,#N/A,TRUE,"RECPAY";#N/A,#N/A,TRUE,"FIXASS";#N/A,#N/A,TRUE,"TFR";#N/A,#N/A,TRUE,"TAX";#N/A,#N/A,TRUE,"FINANZ";#N/A,#N/A,TRUE,"PATNET";#N/A,#N/A,TRUE,"LEAS";#N/A,#N/A,TRUE,"AMMLEAS"}</definedName>
    <definedName name="wrn.PILAR." localSheetId="16" hidden="1">{#N/A,#N/A,FALSE,"PATRIM12"}</definedName>
    <definedName name="wrn.PILAR." localSheetId="18" hidden="1">{#N/A,#N/A,FALSE,"PATRIM12"}</definedName>
    <definedName name="wrn.PILAR." hidden="1">{#N/A,#N/A,FALSE,"PATRIM12"}</definedName>
    <definedName name="wrn.PIS." localSheetId="16" hidden="1">{#N/A,#N/A,FALSE,"PIS"}</definedName>
    <definedName name="wrn.PIS." localSheetId="18" hidden="1">{#N/A,#N/A,FALSE,"PIS"}</definedName>
    <definedName name="wrn.PIS." hidden="1">{#N/A,#N/A,FALSE,"PIS"}</definedName>
    <definedName name="wrn.Plan." localSheetId="16" hidden="1">{#N/A,#N/A,FALSE,"Ajustes";#N/A,#N/A,FALSE,"Mad_Cons"}</definedName>
    <definedName name="wrn.Plan." localSheetId="18" hidden="1">{#N/A,#N/A,FALSE,"Ajustes";#N/A,#N/A,FALSE,"Mad_Cons"}</definedName>
    <definedName name="wrn.Plan." hidden="1">{#N/A,#N/A,FALSE,"Ajustes";#N/A,#N/A,FALSE,"Mad_Cons"}</definedName>
    <definedName name="wrn.Plan._.Europe._.pdts._.transparents." localSheetId="16" hidden="1">{#N/A,#N/A,FALSE,"TRANSP2";#N/A,#N/A,FALSE,"VISOL2";#N/A,#N/A,FALSE,"ITR2";#N/A,#N/A,FALSE,"CSOL2";#N/A,#N/A,FALSE,"FEUILLETE2";#N/A,#N/A,FALSE,"TRMP2";#N/A,#N/A,FALSE,"ARG2";#N/A,#N/A,FALSE,"VIMP2"}</definedName>
    <definedName name="wrn.Plan._.Europe._.pdts._.transparents." localSheetId="18" hidden="1">{#N/A,#N/A,FALSE,"TRANSP2";#N/A,#N/A,FALSE,"VISOL2";#N/A,#N/A,FALSE,"ITR2";#N/A,#N/A,FALSE,"CSOL2";#N/A,#N/A,FALSE,"FEUILLETE2";#N/A,#N/A,FALSE,"TRMP2";#N/A,#N/A,FALSE,"ARG2";#N/A,#N/A,FALSE,"VIMP2"}</definedName>
    <definedName name="wrn.Plan._.Europe._.pdts._.transparents." hidden="1">{#N/A,#N/A,FALSE,"TRANSP2";#N/A,#N/A,FALSE,"VISOL2";#N/A,#N/A,FALSE,"ITR2";#N/A,#N/A,FALSE,"CSOL2";#N/A,#N/A,FALSE,"FEUILLETE2";#N/A,#N/A,FALSE,"TRMP2";#N/A,#N/A,FALSE,"ARG2";#N/A,#N/A,FALSE,"VIMP2"}</definedName>
    <definedName name="wrn.Plan._.Support._.Only." localSheetId="16" hidden="1">{#N/A,#N/A,FALSE,"Part D";#N/A,#N/A,FALSE,"D.1 Monthly Plan - 2000";#N/A,#N/A,FALSE,"D.2 Equity and Min. Int.";#N/A,#N/A,FALSE,"D.3 Long-term Investments";#N/A,#N/A,FALSE,"D.4 Fixed Assets";#N/A,#N/A,FALSE,"D.5 Goodwill";#N/A,#N/A,FALSE,"D.6 Intercompany";#N/A,#N/A,FALSE,"D.7 Long-term Debt";#N/A,#N/A,FALSE,"D.8 Acquisitions";#N/A,#N/A,FALSE,"D.9 Key Expenses";#N/A,#N/A,FALSE,"D.10 Cap. Exp. and R&amp;D";#N/A,#N/A,FALSE,"D.11 Dvlpmt Prgs"}</definedName>
    <definedName name="wrn.Plan._.Support._.Only." localSheetId="18" hidden="1">{#N/A,#N/A,FALSE,"Part D";#N/A,#N/A,FALSE,"D.1 Monthly Plan - 2000";#N/A,#N/A,FALSE,"D.2 Equity and Min. Int.";#N/A,#N/A,FALSE,"D.3 Long-term Investments";#N/A,#N/A,FALSE,"D.4 Fixed Assets";#N/A,#N/A,FALSE,"D.5 Goodwill";#N/A,#N/A,FALSE,"D.6 Intercompany";#N/A,#N/A,FALSE,"D.7 Long-term Debt";#N/A,#N/A,FALSE,"D.8 Acquisitions";#N/A,#N/A,FALSE,"D.9 Key Expenses";#N/A,#N/A,FALSE,"D.10 Cap. Exp. and R&amp;D";#N/A,#N/A,FALSE,"D.11 Dvlpmt Prgs"}</definedName>
    <definedName name="wrn.Plan._.Support._.Only." hidden="1">{#N/A,#N/A,FALSE,"Part D";#N/A,#N/A,FALSE,"D.1 Monthly Plan - 2000";#N/A,#N/A,FALSE,"D.2 Equity and Min. Int.";#N/A,#N/A,FALSE,"D.3 Long-term Investments";#N/A,#N/A,FALSE,"D.4 Fixed Assets";#N/A,#N/A,FALSE,"D.5 Goodwill";#N/A,#N/A,FALSE,"D.6 Intercompany";#N/A,#N/A,FALSE,"D.7 Long-term Debt";#N/A,#N/A,FALSE,"D.8 Acquisitions";#N/A,#N/A,FALSE,"D.9 Key Expenses";#N/A,#N/A,FALSE,"D.10 Cap. Exp. and R&amp;D";#N/A,#N/A,FALSE,"D.11 Dvlpmt Prgs"}</definedName>
    <definedName name="wrn.Plan._1" localSheetId="16" hidden="1">{#N/A,#N/A,FALSE,"Ajustes";#N/A,#N/A,FALSE,"Mad_Cons"}</definedName>
    <definedName name="wrn.Plan._1" localSheetId="18" hidden="1">{#N/A,#N/A,FALSE,"Ajustes";#N/A,#N/A,FALSE,"Mad_Cons"}</definedName>
    <definedName name="wrn.Plan._1" hidden="1">{#N/A,#N/A,FALSE,"Ajustes";#N/A,#N/A,FALSE,"Mad_Cons"}</definedName>
    <definedName name="wrn.Planone." localSheetId="16" hidden="1">{#N/A,#N/A,FALSE,"TRANSP1";#N/A,#N/A,FALSE,"VISOL1";#N/A,#N/A,FALSE,"ITR1";#N/A,#N/A,FALSE,"CSOL1";#N/A,#N/A,FALSE,"FEUILLETE1";#N/A,#N/A,FALSE,"TRMP1";#N/A,#N/A,FALSE,"ARG1";#N/A,#N/A,FALSE,"VIMP1"}</definedName>
    <definedName name="wrn.Planone." localSheetId="18" hidden="1">{#N/A,#N/A,FALSE,"TRANSP1";#N/A,#N/A,FALSE,"VISOL1";#N/A,#N/A,FALSE,"ITR1";#N/A,#N/A,FALSE,"CSOL1";#N/A,#N/A,FALSE,"FEUILLETE1";#N/A,#N/A,FALSE,"TRMP1";#N/A,#N/A,FALSE,"ARG1";#N/A,#N/A,FALSE,"VIMP1"}</definedName>
    <definedName name="wrn.Planone." hidden="1">{#N/A,#N/A,FALSE,"TRANSP1";#N/A,#N/A,FALSE,"VISOL1";#N/A,#N/A,FALSE,"ITR1";#N/A,#N/A,FALSE,"CSOL1";#N/A,#N/A,FALSE,"FEUILLETE1";#N/A,#N/A,FALSE,"TRMP1";#N/A,#N/A,FALSE,"ARG1";#N/A,#N/A,FALSE,"VIMP1"}</definedName>
    <definedName name="wrn.PLCOMIT." localSheetId="16" hidden="1">{#N/A,#N/A,FALSE,"pl_cons";#N/A,#N/A,FALSE,"pl_grup";#N/A,#N/A,FALSE,"pl_umpl";#N/A,#N/A,FALSE,"pl_bim";#N/A,#N/A,FALSE,"pl_bdb";#N/A,#N/A,FALSE,"pl_mq32";#N/A,#N/A,FALSE,"pl_bsrl"}</definedName>
    <definedName name="wrn.PLCOMIT." localSheetId="18" hidden="1">{#N/A,#N/A,FALSE,"pl_cons";#N/A,#N/A,FALSE,"pl_grup";#N/A,#N/A,FALSE,"pl_umpl";#N/A,#N/A,FALSE,"pl_bim";#N/A,#N/A,FALSE,"pl_bdb";#N/A,#N/A,FALSE,"pl_mq32";#N/A,#N/A,FALSE,"pl_bsrl"}</definedName>
    <definedName name="wrn.PLCOMIT." hidden="1">{#N/A,#N/A,FALSE,"pl_cons";#N/A,#N/A,FALSE,"pl_grup";#N/A,#N/A,FALSE,"pl_umpl";#N/A,#N/A,FALSE,"pl_bim";#N/A,#N/A,FALSE,"pl_bdb";#N/A,#N/A,FALSE,"pl_mq32";#N/A,#N/A,FALSE,"pl_bsrl"}</definedName>
    <definedName name="wrn.POLIZA." localSheetId="16" hidden="1">{#N/A,#N/A,FALSE,"PD 006";#N/A,#N/A,FALSE,"TOTAL";#N/A,#N/A,FALSE,"VENTAS";#N/A,#N/A,FALSE,"VENTAS CUBA LIBRE"}</definedName>
    <definedName name="wrn.POLIZA." localSheetId="18" hidden="1">{#N/A,#N/A,FALSE,"PD 006";#N/A,#N/A,FALSE,"TOTAL";#N/A,#N/A,FALSE,"VENTAS";#N/A,#N/A,FALSE,"VENTAS CUBA LIBRE"}</definedName>
    <definedName name="wrn.POLIZA." hidden="1">{#N/A,#N/A,FALSE,"PD 006";#N/A,#N/A,FALSE,"TOTAL";#N/A,#N/A,FALSE,"VENTAS";#N/A,#N/A,FALSE,"VENTAS CUBA LIBRE"}</definedName>
    <definedName name="wrn.POLIZAS." localSheetId="16" hidden="1">{#N/A,#N/A,FALSE,"POL";#N/A,#N/A,FALSE,"POL (2)";#N/A,#N/A,FALSE,"POL (3)";#N/A,#N/A,FALSE,"POL (4)"}</definedName>
    <definedName name="wrn.POLIZAS." localSheetId="18" hidden="1">{#N/A,#N/A,FALSE,"POL";#N/A,#N/A,FALSE,"POL (2)";#N/A,#N/A,FALSE,"POL (3)";#N/A,#N/A,FALSE,"POL (4)"}</definedName>
    <definedName name="wrn.POLIZAS." hidden="1">{#N/A,#N/A,FALSE,"POL";#N/A,#N/A,FALSE,"POL (2)";#N/A,#N/A,FALSE,"POL (3)";#N/A,#N/A,FALSE,"POL (4)"}</definedName>
    <definedName name="wrn.por_sectorista." localSheetId="16" hidden="1">{#N/A,#N/A,FALSE,"Consultas"}</definedName>
    <definedName name="wrn.por_sectorista." localSheetId="18" hidden="1">{#N/A,#N/A,FALSE,"Consultas"}</definedName>
    <definedName name="wrn.por_sectorista." hidden="1">{#N/A,#N/A,FALSE,"Consultas"}</definedName>
    <definedName name="wrn.PPTO_ADMIN." localSheetId="16" hidden="1">{"Adm_Resumen",#N/A,FALSE,"Administración  General";"Adm_Supuestos",#N/A,FALSE,"Administración  General"}</definedName>
    <definedName name="wrn.PPTO_ADMIN." localSheetId="18" hidden="1">{"Adm_Resumen",#N/A,FALSE,"Administración  General";"Adm_Supuestos",#N/A,FALSE,"Administración  General"}</definedName>
    <definedName name="wrn.PPTO_ADMIN." hidden="1">{"Adm_Resumen",#N/A,FALSE,"Administración  General";"Adm_Supuestos",#N/A,FALSE,"Administración  General"}</definedName>
    <definedName name="wrn.PRBcortoV." localSheetId="16" hidden="1">{#N/A,#N/A,FALSE,"TAB14";#N/A,#N/A,FALSE,"TAB13";#N/A,#N/A,FALSE,"TAB12";#N/A,#N/A,FALSE,"TAB11";#N/A,#N/A,FALSE,"TAB9";#N/A,#N/A,FALSE,"TAB8";#N/A,#N/A,FALSE,"TAPAv"}</definedName>
    <definedName name="wrn.PRBcortoV." localSheetId="18" hidden="1">{#N/A,#N/A,FALSE,"TAB14";#N/A,#N/A,FALSE,"TAB13";#N/A,#N/A,FALSE,"TAB12";#N/A,#N/A,FALSE,"TAB11";#N/A,#N/A,FALSE,"TAB9";#N/A,#N/A,FALSE,"TAB8";#N/A,#N/A,FALSE,"TAPAv"}</definedName>
    <definedName name="wrn.PRBcortoV." hidden="1">{#N/A,#N/A,FALSE,"TAB14";#N/A,#N/A,FALSE,"TAB13";#N/A,#N/A,FALSE,"TAB12";#N/A,#N/A,FALSE,"TAB11";#N/A,#N/A,FALSE,"TAB9";#N/A,#N/A,FALSE,"TAB8";#N/A,#N/A,FALSE,"TAPAv"}</definedName>
    <definedName name="wrn.PRC." localSheetId="16" hidden="1">{#N/A,#N/A,FALSE,"4C0696";#N/A,#N/A,FALSE,"1B1193";#N/A,#N/A,FALSE,"TABLA";#N/A,#N/A,FALSE,"INST RTA FIJA"}</definedName>
    <definedName name="wrn.PRC." localSheetId="18" hidden="1">{#N/A,#N/A,FALSE,"4C0696";#N/A,#N/A,FALSE,"1B1193";#N/A,#N/A,FALSE,"TABLA";#N/A,#N/A,FALSE,"INST RTA FIJA"}</definedName>
    <definedName name="wrn.PRC." hidden="1">{#N/A,#N/A,FALSE,"4C0696";#N/A,#N/A,FALSE,"1B1193";#N/A,#N/A,FALSE,"TABLA";#N/A,#N/A,FALSE,"INST RTA FIJA"}</definedName>
    <definedName name="wrn.Precio._.Venta." localSheetId="16" hidden="1">{#N/A,#N/A,FALSE,"Venta"}</definedName>
    <definedName name="wrn.Precio._.Venta." localSheetId="18" hidden="1">{#N/A,#N/A,FALSE,"Venta"}</definedName>
    <definedName name="wrn.Precio._.Venta." hidden="1">{#N/A,#N/A,FALSE,"Venta"}</definedName>
    <definedName name="wrn.Preliminary._.Plan." localSheetId="16" hidden="1">{#N/A,#N/A,FALSE,"Part E";#N/A,#N/A,FALSE,"E.1 Prelim Earnings Plan"}</definedName>
    <definedName name="wrn.Preliminary._.Plan." localSheetId="18" hidden="1">{#N/A,#N/A,FALSE,"Part E";#N/A,#N/A,FALSE,"E.1 Prelim Earnings Plan"}</definedName>
    <definedName name="wrn.Preliminary._.Plan." hidden="1">{#N/A,#N/A,FALSE,"Part E";#N/A,#N/A,FALSE,"E.1 Prelim Earnings Plan"}</definedName>
    <definedName name="wrn.PRES96." localSheetId="16" hidden="1">{#N/A,#N/A,FALSE,"aus";#N/A,#N/A,FALSE,"chim";#N/A,#N/A,FALSE,"en-imp";#N/A,#N/A,FALSE,"fabi";#N/A,#N/A,FALSE,"graf";#N/A,#N/A,FALSE,"propa";#N/A,#N/A,FALSE,"res"}</definedName>
    <definedName name="wrn.PRES96." localSheetId="18" hidden="1">{#N/A,#N/A,FALSE,"aus";#N/A,#N/A,FALSE,"chim";#N/A,#N/A,FALSE,"en-imp";#N/A,#N/A,FALSE,"fabi";#N/A,#N/A,FALSE,"graf";#N/A,#N/A,FALSE,"propa";#N/A,#N/A,FALSE,"res"}</definedName>
    <definedName name="wrn.PRES96." hidden="1">{#N/A,#N/A,FALSE,"aus";#N/A,#N/A,FALSE,"chim";#N/A,#N/A,FALSE,"en-imp";#N/A,#N/A,FALSE,"fabi";#N/A,#N/A,FALSE,"graf";#N/A,#N/A,FALSE,"propa";#N/A,#N/A,FALSE,"res"}</definedName>
    <definedName name="wrn.PRES97." localSheetId="16" hidden="1">{#N/A,#N/A,FALSE,"res";#N/A,#N/A,FALSE,"en-imp";#N/A,#N/A,FALSE,"aus";#N/A,#N/A,FALSE,"propa";#N/A,#N/A,FALSE,"f-peru";#N/A,#N/A,FALSE,"fabi"}</definedName>
    <definedName name="wrn.PRES97." localSheetId="18" hidden="1">{#N/A,#N/A,FALSE,"res";#N/A,#N/A,FALSE,"en-imp";#N/A,#N/A,FALSE,"aus";#N/A,#N/A,FALSE,"propa";#N/A,#N/A,FALSE,"f-peru";#N/A,#N/A,FALSE,"fabi"}</definedName>
    <definedName name="wrn.PRES97." hidden="1">{#N/A,#N/A,FALSE,"res";#N/A,#N/A,FALSE,"en-imp";#N/A,#N/A,FALSE,"aus";#N/A,#N/A,FALSE,"propa";#N/A,#N/A,FALSE,"f-peru";#N/A,#N/A,FALSE,"fabi"}</definedName>
    <definedName name="wrn.Presentacion." localSheetId="16" hidden="1">{#N/A,#N/A,FALSE,"Graficos";#N/A,#N/A,FALSE,"P.Ingresos";#N/A,#N/A,FALSE,"P.Gastos";#N/A,#N/A,FALSE,"I.Trafico";#N/A,#N/A,FALSE,"I.Peajes";#N/A,#N/A,FALSE,"G.Operativos";#N/A,#N/A,FALSE,"Cf Proyecto";#N/A,#N/A,FALSE,"C.PYG";#N/A,#N/A,FALSE,"Balance";#N/A,#N/A,FALSE,"TIR AC";#N/A,#N/A,FALSE,"TIR E"}</definedName>
    <definedName name="wrn.Presentacion." localSheetId="18" hidden="1">{#N/A,#N/A,FALSE,"Graficos";#N/A,#N/A,FALSE,"P.Ingresos";#N/A,#N/A,FALSE,"P.Gastos";#N/A,#N/A,FALSE,"I.Trafico";#N/A,#N/A,FALSE,"I.Peajes";#N/A,#N/A,FALSE,"G.Operativos";#N/A,#N/A,FALSE,"Cf Proyecto";#N/A,#N/A,FALSE,"C.PYG";#N/A,#N/A,FALSE,"Balance";#N/A,#N/A,FALSE,"TIR AC";#N/A,#N/A,FALSE,"TIR E"}</definedName>
    <definedName name="wrn.Presentacion." hidden="1">{#N/A,#N/A,FALSE,"Graficos";#N/A,#N/A,FALSE,"P.Ingresos";#N/A,#N/A,FALSE,"P.Gastos";#N/A,#N/A,FALSE,"I.Trafico";#N/A,#N/A,FALSE,"I.Peajes";#N/A,#N/A,FALSE,"G.Operativos";#N/A,#N/A,FALSE,"Cf Proyecto";#N/A,#N/A,FALSE,"C.PYG";#N/A,#N/A,FALSE,"Balance";#N/A,#N/A,FALSE,"TIR AC";#N/A,#N/A,FALSE,"TIR E"}</definedName>
    <definedName name="wrn.President._.Report." localSheetId="16" hidden="1">{#N/A,#N/A,FALSE,"President's Cover";#N/A,#N/A,FALSE,"A.1 1998 Objectives";#N/A,#N/A,FALSE,"A.2 President's Measures";#N/A,#N/A,FALSE,"A.3 Commentary"}</definedName>
    <definedName name="wrn.President._.Report." localSheetId="18" hidden="1">{#N/A,#N/A,FALSE,"President's Cover";#N/A,#N/A,FALSE,"A.1 1998 Objectives";#N/A,#N/A,FALSE,"A.2 President's Measures";#N/A,#N/A,FALSE,"A.3 Commentary"}</definedName>
    <definedName name="wrn.President._.Report." hidden="1">{#N/A,#N/A,FALSE,"President's Cover";#N/A,#N/A,FALSE,"A.1 1998 Objectives";#N/A,#N/A,FALSE,"A.2 President's Measures";#N/A,#N/A,FALSE,"A.3 Commentary"}</definedName>
    <definedName name="wrn.PRESU." localSheetId="16"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wrn.PRESU." localSheetId="18"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wrn.PRESU." hidden="1">{#N/A,#N/A,FALSE,"P-1";#N/A,#N/A,FALSE,"T-1";#N/A,#N/A,FALSE,"P-2";#N/A,#N/A,FALSE,"T-2";#N/A,#N/A,FALSE,"P-3";#N/A,#N/A,FALSE,"T-3";#N/A,#N/A,FALSE,"P-Li";#N/A,#N/A,FALSE,"T-Li";#N/A,#N/A,FALSE,"P-ADC";#N/A,#N/A,FALSE,"T-ADC";#N/A,#N/A,FALSE,"P-AC";#N/A,#N/A,FALSE," T-AC";#N/A,#N/A,FALSE,"P-AP";#N/A,#N/A,FALSE,"T-AP";#N/A,#N/A,FALSE,"SA1019";#N/A,#N/A,FALSE,"SA1026";#N/A,#N/A,FALSE,"S-20";#N/A,#N/A,FALSE,"1010";#N/A,#N/A,FALSE,"RESU";#N/A,#N/A,FALSE,"OTROS"}</definedName>
    <definedName name="wrn.Print." localSheetId="16" hidden="1">{"vi1",#N/A,FALSE,"Financial Statements";"vi2",#N/A,FALSE,"Financial Statements";#N/A,#N/A,FALSE,"DCF"}</definedName>
    <definedName name="wrn.Print." localSheetId="18" hidden="1">{"vi1",#N/A,FALSE,"Financial Statements";"vi2",#N/A,FALSE,"Financial Statements";#N/A,#N/A,FALSE,"DCF"}</definedName>
    <definedName name="wrn.Print." hidden="1">{"vi1",#N/A,FALSE,"Financial Statements";"vi2",#N/A,FALSE,"Financial Statements";#N/A,#N/A,FALSE,"DCF"}</definedName>
    <definedName name="wrn.Print._.All." localSheetId="16" hidden="1">{#N/A,#N/A,FALSE,"MAY96 2260";#N/A,#N/A,FALSE,"system reclass";#N/A,#N/A,FALSE,"Items with no project number"}</definedName>
    <definedName name="wrn.Print._.All." localSheetId="18" hidden="1">{#N/A,#N/A,FALSE,"MAY96 2260";#N/A,#N/A,FALSE,"system reclass";#N/A,#N/A,FALSE,"Items with no project number"}</definedName>
    <definedName name="wrn.Print._.All." hidden="1">{#N/A,#N/A,FALSE,"MAY96 2260";#N/A,#N/A,FALSE,"system reclass";#N/A,#N/A,FALSE,"Items with no project number"}</definedName>
    <definedName name="wrn.Print._.All._.A4." localSheetId="16" hidden="1">{"Valuation",#N/A,TRUE,"Valuation Summary";"Financial Statements",#N/A,TRUE,"Results";"Results",#N/A,TRUE,"Results";"Ratios",#N/A,TRUE,"Results";"P2 Summary",#N/A,TRUE,"Results";"Historical data",#N/A,TRUE,"Historical Data";"P1 Inputs",#N/A,TRUE,"Forecast Drivers";"P2 Inputs",#N/A,TRUE,"Forecast Drivers"}</definedName>
    <definedName name="wrn.Print._.All._.A4." localSheetId="18"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Letter." localSheetId="1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localSheetId="18"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graphs." localSheetId="16"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16" hidden="1">{"inputs raw data",#N/A,TRUE,"INPUT"}</definedName>
    <definedName name="wrn.print._.raw._.data._.entry." localSheetId="18" hidden="1">{"inputs raw data",#N/A,TRUE,"INPUT"}</definedName>
    <definedName name="wrn.print._.raw._.data._.entry." hidden="1">{"inputs raw data",#N/A,TRUE,"INPUT"}</definedName>
    <definedName name="wrn.Print._.Results._.A4." localSheetId="16" hidden="1">{"Valuation",#N/A,TRUE,"Valuation Summary";"Financial Statements",#N/A,TRUE,"Results";"Results",#N/A,TRUE,"Results";"Ratios",#N/A,TRUE,"Results";"P2 Summary",#N/A,TRUE,"Results"}</definedName>
    <definedName name="wrn.Print._.Results._.A4." localSheetId="18"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16" hidden="1">{"Valuation - Letter",#N/A,TRUE,"Valuation Summary";"Financial Statements - Letter",#N/A,TRUE,"Results";"Results - Letter",#N/A,TRUE,"Results";"Ratios - Letter",#N/A,TRUE,"Results";"P2 Summary - Letter",#N/A,TRUE,"Results"}</definedName>
    <definedName name="wrn.Print._.Results._.Letter." localSheetId="18"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print._.summary._.sheets." localSheetId="16" hidden="1">{"summary1",#N/A,TRUE,"Comps";"summary2",#N/A,TRUE,"Comps";"summary3",#N/A,TRUE,"Comps"}</definedName>
    <definedName name="wrn.print._.summary._.sheets." localSheetId="18" hidden="1">{"summary1",#N/A,TRUE,"Comps";"summary2",#N/A,TRUE,"Comps";"summary3",#N/A,TRUE,"Comps"}</definedName>
    <definedName name="wrn.print._.summary._.sheets." hidden="1">{"summary1",#N/A,TRUE,"Comps";"summary2",#N/A,TRUE,"Comps";"summary3",#N/A,TRUE,"Comps"}</definedName>
    <definedName name="wrn.print.1" localSheetId="16" hidden="1">{"vi1",#N/A,FALSE,"Financial Statements";"vi2",#N/A,FALSE,"Financial Statements";#N/A,#N/A,FALSE,"DCF"}</definedName>
    <definedName name="wrn.print.1" localSheetId="18" hidden="1">{"vi1",#N/A,FALSE,"Financial Statements";"vi2",#N/A,FALSE,"Financial Statements";#N/A,#N/A,FALSE,"DCF"}</definedName>
    <definedName name="wrn.print.1" hidden="1">{"vi1",#N/A,FALSE,"Financial Statements";"vi2",#N/A,FALSE,"Financial Statements";#N/A,#N/A,FALSE,"DCF"}</definedName>
    <definedName name="wrn.Print_All." localSheetId="16"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All." localSheetId="18"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All."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BS." localSheetId="16" hidden="1">{"Index",#N/A,FALSE,"Index"}</definedName>
    <definedName name="wrn.print_BS." localSheetId="18" hidden="1">{"Index",#N/A,FALSE,"Index"}</definedName>
    <definedName name="wrn.print_BS." hidden="1">{"Index",#N/A,FALSE,"Index"}</definedName>
    <definedName name="wrn.Print_Buyer." localSheetId="16" hidden="1">{#N/A,"DR",FALSE,"increm pf";#N/A,"MAMSI",FALSE,"increm pf";#N/A,"MAXI",FALSE,"increm pf";#N/A,"PCAM",FALSE,"increm pf";#N/A,"PHSV",FALSE,"increm pf";#N/A,"SIE",FALSE,"increm pf"}</definedName>
    <definedName name="wrn.Print_Buyer." localSheetId="18" hidden="1">{#N/A,"DR",FALSE,"increm pf";#N/A,"MAMSI",FALSE,"increm pf";#N/A,"MAXI",FALSE,"increm pf";#N/A,"PCAM",FALSE,"increm pf";#N/A,"PHSV",FALSE,"increm pf";#N/A,"SIE",FALSE,"increm pf"}</definedName>
    <definedName name="wrn.Print_Buyer." hidden="1">{#N/A,"DR",FALSE,"increm pf";#N/A,"MAMSI",FALSE,"increm pf";#N/A,"MAXI",FALSE,"increm pf";#N/A,"PCAM",FALSE,"increm pf";#N/A,"PHSV",FALSE,"increm pf";#N/A,"SIE",FALSE,"increm pf"}</definedName>
    <definedName name="wrn.Print_full." localSheetId="16" hidden="1">{#N/A,#N/A,TRUE,"Isa Cu";#N/A,#N/A,TRUE,"Isa Pb-Zn";#N/A,#N/A,TRUE,"Isa Major";#N/A,#N/A,TRUE,"Isa Other";#N/A,#N/A,TRUE,"EHM";#N/A,#N/A,TRUE,"MRM";#N/A,#N/A,TRUE,"OCB";#N/A,#N/A,TRUE,"NCP";#N/A,#N/A,TRUE,"CCP";#N/A,#N/A,TRUE,"CRL";#N/A,#N/A,TRUE,"MSS";#N/A,#N/A,TRUE,"Gold";#N/A,#N/A,TRUE,"Exploration";#N/A,#N/A,TRUE,"S.America";#N/A,#N/A,TRUE,"BRM";#N/A,#N/A,TRUE,"BZL";#N/A,#N/A,TRUE,"MHD";#N/A,#N/A,TRUE,"HQ"}</definedName>
    <definedName name="wrn.Print_full." localSheetId="18" hidden="1">{#N/A,#N/A,TRUE,"Isa Cu";#N/A,#N/A,TRUE,"Isa Pb-Zn";#N/A,#N/A,TRUE,"Isa Major";#N/A,#N/A,TRUE,"Isa Other";#N/A,#N/A,TRUE,"EHM";#N/A,#N/A,TRUE,"MRM";#N/A,#N/A,TRUE,"OCB";#N/A,#N/A,TRUE,"NCP";#N/A,#N/A,TRUE,"CCP";#N/A,#N/A,TRUE,"CRL";#N/A,#N/A,TRUE,"MSS";#N/A,#N/A,TRUE,"Gold";#N/A,#N/A,TRUE,"Exploration";#N/A,#N/A,TRUE,"S.America";#N/A,#N/A,TRUE,"BRM";#N/A,#N/A,TRUE,"BZL";#N/A,#N/A,TRUE,"MHD";#N/A,#N/A,TRUE,"HQ"}</definedName>
    <definedName name="wrn.Print_full." hidden="1">{#N/A,#N/A,TRUE,"Isa Cu";#N/A,#N/A,TRUE,"Isa Pb-Zn";#N/A,#N/A,TRUE,"Isa Major";#N/A,#N/A,TRUE,"Isa Other";#N/A,#N/A,TRUE,"EHM";#N/A,#N/A,TRUE,"MRM";#N/A,#N/A,TRUE,"OCB";#N/A,#N/A,TRUE,"NCP";#N/A,#N/A,TRUE,"CCP";#N/A,#N/A,TRUE,"CRL";#N/A,#N/A,TRUE,"MSS";#N/A,#N/A,TRUE,"Gold";#N/A,#N/A,TRUE,"Exploration";#N/A,#N/A,TRUE,"S.America";#N/A,#N/A,TRUE,"BRM";#N/A,#N/A,TRUE,"BZL";#N/A,#N/A,TRUE,"MHD";#N/A,#N/A,TRUE,"HQ"}</definedName>
    <definedName name="wrn.Print_Index." localSheetId="16" hidden="1">{"Index",#N/A,FALSE,"Index"}</definedName>
    <definedName name="wrn.Print_Index." localSheetId="18" hidden="1">{"Index",#N/A,FALSE,"Index"}</definedName>
    <definedName name="wrn.Print_Index." hidden="1">{"Index",#N/A,FALSE,"Index"}</definedName>
    <definedName name="wrn.Print_Main_All."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wrn.Print_Main_All."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wrn.Print_Main_All."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wrn.Print_Main_All._2"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wrn.Print_Main_All._2"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wrn.Print_Main_All._2"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wrn.Print_Target." localSheetId="1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localSheetId="18"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1." localSheetId="16" hidden="1">{"Title",#N/A,FALSE,"Title";"Info",#N/A,FALSE,"Title";"Contents",#N/A,FALSE,"Title";"Sec.1",#N/A,FALSE,"Title";"Output1",#N/A,FALSE,"Output";"Sec.2",#N/A,FALSE,"Title";"Graph1",#N/A,FALSE,"Output";"Graph2",#N/A,FALSE,"Output";"Sec.3",#N/A,FALSE,"Title";"Gap1",#N/A,FALSE,"Output";"Sec.4",#N/A,FALSE,"Title";"Model_all",#N/A,FALSE,"Autostrade S.p.A."}</definedName>
    <definedName name="wrn.Print1." localSheetId="18" hidden="1">{"Title",#N/A,FALSE,"Title";"Info",#N/A,FALSE,"Title";"Contents",#N/A,FALSE,"Title";"Sec.1",#N/A,FALSE,"Title";"Output1",#N/A,FALSE,"Output";"Sec.2",#N/A,FALSE,"Title";"Graph1",#N/A,FALSE,"Output";"Graph2",#N/A,FALSE,"Output";"Sec.3",#N/A,FALSE,"Title";"Gap1",#N/A,FALSE,"Output";"Sec.4",#N/A,FALSE,"Title";"Model_all",#N/A,FALSE,"Autostrade S.p.A."}</definedName>
    <definedName name="wrn.Print1." hidden="1">{"Title",#N/A,FALSE,"Title";"Info",#N/A,FALSE,"Title";"Contents",#N/A,FALSE,"Title";"Sec.1",#N/A,FALSE,"Title";"Output1",#N/A,FALSE,"Output";"Sec.2",#N/A,FALSE,"Title";"Graph1",#N/A,FALSE,"Output";"Graph2",#N/A,FALSE,"Output";"Sec.3",#N/A,FALSE,"Title";"Gap1",#N/A,FALSE,"Output";"Sec.4",#N/A,FALSE,"Title";"Model_all",#N/A,FALSE,"Autostrade S.p.A."}</definedName>
    <definedName name="wrn.printall." localSheetId="16" hidden="1">{#N/A,#N/A,FALSE,"Fcsting";#N/A,#N/A,FALSE,"Summary";#N/A,#N/A,FALSE,"RVM";#N/A,#N/A,FALSE,"MRM";#N/A,#N/A,FALSE,"GYM";#N/A,#N/A,FALSE,"GYM Proj";#N/A,#N/A,FALSE,"HPP";#N/A,#N/A,FALSE,"NPM";#N/A,#N/A,FALSE,"PDM";#N/A,#N/A,FALSE,"SRM";#N/A,#N/A,FALSE,"BWM";#N/A,#N/A,FALSE,"GGM (2)";#N/A,#N/A,FALSE,"GGM";#N/A,#N/A,FALSE,"CRM";#N/A,#N/A,FALSE,"MR Town";#N/A,#N/A,FALSE,"Moranbah CQCA";#N/A,#N/A,FALSE,"Moranbah Rvm";#N/A,#N/A,FALSE,"Emerald";#N/A,#N/A,FALSE,"Dysart";#N/A,#N/A,FALSE,"Labs-Ports";#N/A,#N/A,FALSE,"EFO";#N/A,#N/A,FALSE,"BWM Town";#N/A,#N/A,FALSE,"Brisbane";#N/A,#N/A,FALSE,"Bus Dev Proj"}</definedName>
    <definedName name="wrn.printall." localSheetId="18" hidden="1">{#N/A,#N/A,FALSE,"Fcsting";#N/A,#N/A,FALSE,"Summary";#N/A,#N/A,FALSE,"RVM";#N/A,#N/A,FALSE,"MRM";#N/A,#N/A,FALSE,"GYM";#N/A,#N/A,FALSE,"GYM Proj";#N/A,#N/A,FALSE,"HPP";#N/A,#N/A,FALSE,"NPM";#N/A,#N/A,FALSE,"PDM";#N/A,#N/A,FALSE,"SRM";#N/A,#N/A,FALSE,"BWM";#N/A,#N/A,FALSE,"GGM (2)";#N/A,#N/A,FALSE,"GGM";#N/A,#N/A,FALSE,"CRM";#N/A,#N/A,FALSE,"MR Town";#N/A,#N/A,FALSE,"Moranbah CQCA";#N/A,#N/A,FALSE,"Moranbah Rvm";#N/A,#N/A,FALSE,"Emerald";#N/A,#N/A,FALSE,"Dysart";#N/A,#N/A,FALSE,"Labs-Ports";#N/A,#N/A,FALSE,"EFO";#N/A,#N/A,FALSE,"BWM Town";#N/A,#N/A,FALSE,"Brisbane";#N/A,#N/A,FALSE,"Bus Dev Proj"}</definedName>
    <definedName name="wrn.printall." hidden="1">{#N/A,#N/A,FALSE,"Fcsting";#N/A,#N/A,FALSE,"Summary";#N/A,#N/A,FALSE,"RVM";#N/A,#N/A,FALSE,"MRM";#N/A,#N/A,FALSE,"GYM";#N/A,#N/A,FALSE,"GYM Proj";#N/A,#N/A,FALSE,"HPP";#N/A,#N/A,FALSE,"NPM";#N/A,#N/A,FALSE,"PDM";#N/A,#N/A,FALSE,"SRM";#N/A,#N/A,FALSE,"BWM";#N/A,#N/A,FALSE,"GGM (2)";#N/A,#N/A,FALSE,"GGM";#N/A,#N/A,FALSE,"CRM";#N/A,#N/A,FALSE,"MR Town";#N/A,#N/A,FALSE,"Moranbah CQCA";#N/A,#N/A,FALSE,"Moranbah Rvm";#N/A,#N/A,FALSE,"Emerald";#N/A,#N/A,FALSE,"Dysart";#N/A,#N/A,FALSE,"Labs-Ports";#N/A,#N/A,FALSE,"EFO";#N/A,#N/A,FALSE,"BWM Town";#N/A,#N/A,FALSE,"Brisbane";#N/A,#N/A,FALSE,"Bus Dev Proj"}</definedName>
    <definedName name="wrn.Proba." localSheetId="16" hidden="1">{#N/A,#N/A,TRUE,"A1";#N/A,#N/A,TRUE,"A2";#N/A,#N/A,TRUE,"B1"}</definedName>
    <definedName name="wrn.Proba." localSheetId="18" hidden="1">{#N/A,#N/A,TRUE,"A1";#N/A,#N/A,TRUE,"A2";#N/A,#N/A,TRUE,"B1"}</definedName>
    <definedName name="wrn.Proba." hidden="1">{#N/A,#N/A,TRUE,"A1";#N/A,#N/A,TRUE,"A2";#N/A,#N/A,TRUE,"B1"}</definedName>
    <definedName name="wrn.Prod_Inversiones_en._.UF." localSheetId="16" hidden="1">{#N/A,#N/A,FALSE,"FECU_UF_PESOS"}</definedName>
    <definedName name="wrn.Prod_Inversiones_en._.UF." localSheetId="18" hidden="1">{#N/A,#N/A,FALSE,"FECU_UF_PESOS"}</definedName>
    <definedName name="wrn.Prod_Inversiones_en._.UF." hidden="1">{#N/A,#N/A,FALSE,"FECU_UF_PESOS"}</definedName>
    <definedName name="wrn.PROMESAS." localSheetId="16" hidden="1">{"PROMESAS",#N/A,FALSE,"VALLE ALEGRE"}</definedName>
    <definedName name="wrn.PROMESAS." localSheetId="18" hidden="1">{"PROMESAS",#N/A,FALSE,"VALLE ALEGRE"}</definedName>
    <definedName name="wrn.PROMESAS." hidden="1">{"PROMESAS",#N/A,FALSE,"VALLE ALEGRE"}</definedName>
    <definedName name="wrn.Prospetto." localSheetId="16" hidden="1">{"ProspettoImposte",#N/A,FALSE,"Prospetto imposte"}</definedName>
    <definedName name="wrn.Prospetto." localSheetId="18" hidden="1">{"ProspettoImposte",#N/A,FALSE,"Prospetto imposte"}</definedName>
    <definedName name="wrn.Prospetto." hidden="1">{"ProspettoImposte",#N/A,FALSE,"Prospetto imposte"}</definedName>
    <definedName name="wrn.Prueba." localSheetId="16" hidden="1">{#N/A,#N/A,FALSE,"Ago"}</definedName>
    <definedName name="wrn.Prueba." localSheetId="18" hidden="1">{#N/A,#N/A,FALSE,"Ago"}</definedName>
    <definedName name="wrn.Prueba." hidden="1">{#N/A,#N/A,FALSE,"Ago"}</definedName>
    <definedName name="wrn.Quarter._.1._.Forecast." localSheetId="16" hidden="1">{#N/A,#N/A,FALSE,"Forecast Cover";#N/A,#N/A,FALSE,"D.1 Bal. Sheet";#N/A,#N/A,FALSE,"D.2 Income Statement";#N/A,#N/A,FALSE,"D.3 Quarterly Forecast";#N/A,#N/A,FALSE,"E.3 Monthly Forecast Q1";#N/A,#N/A,FALSE,"E.4 Monthly Plan";#N/A,#N/A,FALSE,"E.6 1997 Monthly";#N/A,#N/A,FALSE,"E.7 Capital";#N/A,#N/A,FALSE,"E.8 Research &amp; Development";#N/A,#N/A,FALSE,"E.9 New Business Development";#N/A,#N/A,FALSE,"E.10 Tax Information"}</definedName>
    <definedName name="wrn.Quarter._.1._.Forecast." localSheetId="18" hidden="1">{#N/A,#N/A,FALSE,"Forecast Cover";#N/A,#N/A,FALSE,"D.1 Bal. Sheet";#N/A,#N/A,FALSE,"D.2 Income Statement";#N/A,#N/A,FALSE,"D.3 Quarterly Forecast";#N/A,#N/A,FALSE,"E.3 Monthly Forecast Q1";#N/A,#N/A,FALSE,"E.4 Monthly Plan";#N/A,#N/A,FALSE,"E.6 1997 Monthly";#N/A,#N/A,FALSE,"E.7 Capital";#N/A,#N/A,FALSE,"E.8 Research &amp; Development";#N/A,#N/A,FALSE,"E.9 New Business Development";#N/A,#N/A,FALSE,"E.10 Tax Information"}</definedName>
    <definedName name="wrn.Quarter._.1._.Forecast." hidden="1">{#N/A,#N/A,FALSE,"Forecast Cover";#N/A,#N/A,FALSE,"D.1 Bal. Sheet";#N/A,#N/A,FALSE,"D.2 Income Statement";#N/A,#N/A,FALSE,"D.3 Quarterly Forecast";#N/A,#N/A,FALSE,"E.3 Monthly Forecast Q1";#N/A,#N/A,FALSE,"E.4 Monthly Plan";#N/A,#N/A,FALSE,"E.6 1997 Monthly";#N/A,#N/A,FALSE,"E.7 Capital";#N/A,#N/A,FALSE,"E.8 Research &amp; Development";#N/A,#N/A,FALSE,"E.9 New Business Development";#N/A,#N/A,FALSE,"E.10 Tax Information"}</definedName>
    <definedName name="wrn.Quarter._.2._.Forecast." localSheetId="16" hidden="1">{#N/A,#N/A,FALSE,"Forecast Cover";#N/A,#N/A,FALSE,"D.1 Bal. Sheet";#N/A,#N/A,FALSE,"D.2 Income Statement";#N/A,#N/A,FALSE,"D.3 Quarterly Forecast";#N/A,#N/A,FALSE,"E.2 Monthly Forecast Q2";#N/A,#N/A,FALSE,"E.7 Capital";#N/A,#N/A,FALSE,"E.8 Research &amp; Development";#N/A,#N/A,FALSE,"E.9 New Business Development";#N/A,#N/A,FALSE,"E.10 Tax Information"}</definedName>
    <definedName name="wrn.Quarter._.2._.Forecast." localSheetId="18" hidden="1">{#N/A,#N/A,FALSE,"Forecast Cover";#N/A,#N/A,FALSE,"D.1 Bal. Sheet";#N/A,#N/A,FALSE,"D.2 Income Statement";#N/A,#N/A,FALSE,"D.3 Quarterly Forecast";#N/A,#N/A,FALSE,"E.2 Monthly Forecast Q2";#N/A,#N/A,FALSE,"E.7 Capital";#N/A,#N/A,FALSE,"E.8 Research &amp; Development";#N/A,#N/A,FALSE,"E.9 New Business Development";#N/A,#N/A,FALSE,"E.10 Tax Information"}</definedName>
    <definedName name="wrn.Quarter._.2._.Forecast." hidden="1">{#N/A,#N/A,FALSE,"Forecast Cover";#N/A,#N/A,FALSE,"D.1 Bal. Sheet";#N/A,#N/A,FALSE,"D.2 Income Statement";#N/A,#N/A,FALSE,"D.3 Quarterly Forecast";#N/A,#N/A,FALSE,"E.2 Monthly Forecast Q2";#N/A,#N/A,FALSE,"E.7 Capital";#N/A,#N/A,FALSE,"E.8 Research &amp; Development";#N/A,#N/A,FALSE,"E.9 New Business Development";#N/A,#N/A,FALSE,"E.10 Tax Information"}</definedName>
    <definedName name="wrn.Quarter._.3._.Forecast." localSheetId="16" hidden="1">{#N/A,#N/A,FALSE,"Forecast Cover";#N/A,#N/A,FALSE,"D.1 Bal. Sheet";#N/A,#N/A,FALSE,"D.2 Income Statement";#N/A,#N/A,FALSE,"D.3 Quarterly Forecast";#N/A,#N/A,FALSE,"E.1 Monthly Forecast Q3";#N/A,#N/A,FALSE,"E.7 Capital";#N/A,#N/A,FALSE,"E.8 Research &amp; Development";#N/A,#N/A,FALSE,"E.9 New Business Development";#N/A,#N/A,FALSE,"E.10 Tax Information"}</definedName>
    <definedName name="wrn.Quarter._.3._.Forecast." localSheetId="18" hidden="1">{#N/A,#N/A,FALSE,"Forecast Cover";#N/A,#N/A,FALSE,"D.1 Bal. Sheet";#N/A,#N/A,FALSE,"D.2 Income Statement";#N/A,#N/A,FALSE,"D.3 Quarterly Forecast";#N/A,#N/A,FALSE,"E.1 Monthly Forecast Q3";#N/A,#N/A,FALSE,"E.7 Capital";#N/A,#N/A,FALSE,"E.8 Research &amp; Development";#N/A,#N/A,FALSE,"E.9 New Business Development";#N/A,#N/A,FALSE,"E.10 Tax Information"}</definedName>
    <definedName name="wrn.Quarter._.3._.Forecast." hidden="1">{#N/A,#N/A,FALSE,"Forecast Cover";#N/A,#N/A,FALSE,"D.1 Bal. Sheet";#N/A,#N/A,FALSE,"D.2 Income Statement";#N/A,#N/A,FALSE,"D.3 Quarterly Forecast";#N/A,#N/A,FALSE,"E.1 Monthly Forecast Q3";#N/A,#N/A,FALSE,"E.7 Capital";#N/A,#N/A,FALSE,"E.8 Research &amp; Development";#N/A,#N/A,FALSE,"E.9 New Business Development";#N/A,#N/A,FALSE,"E.10 Tax Information"}</definedName>
    <definedName name="wrn.Quarterly._.Consolidation._.Report." localSheetId="16" hidden="1">{#N/A,#N/A,FALSE,"Front Cover";#N/A,#N/A,FALSE,"B.1 Bal. Sheet";#N/A,#N/A,FALSE,"B.2 Income and Ret. Erngs.";#N/A,#N/A,FALSE,"B.3 Cash Flows";#N/A,#N/A,FALSE,"B.4  Performance Measures";#N/A,#N/A,FALSE,"B.5  Perf Measures Data";#N/A,#N/A,FALSE,"C.1 Sup Sch 1";#N/A,#N/A,FALSE,"C.2 Sup Sch 2";#N/A,#N/A,FALSE,"C.3 Sup Sch 3";#N/A,#N/A,FALSE,"C.4 Sup Sch 4";#N/A,#N/A,FALSE,"C.5 Sup Sch 5";#N/A,#N/A,FALSE,"C.6 Sup Sch 6";#N/A,#N/A,FALSE,"C.7 Sup Sch 7";#N/A,#N/A,FALSE,"C.8 Sup Sch 8";#N/A,#N/A,FALSE,"C.9 Sup Sch 9";#N/A,#N/A,FALSE,"C.10 Sup Sch 10";#N/A,#N/A,FALSE,"C.11 Sup Sch 11";#N/A,#N/A,FALSE,"C.12 Sup Sch 12";#N/A,#N/A,FALSE,"C.13 Sup Sch 13";#N/A,#N/A,FALSE,"C.14 Sup Sch 14";#N/A,#N/A,FALSE,"C.15 Sup Sch 15";#N/A,#N/A,FALSE,"C.16 Other Supp. Info.";#N/A,#N/A,FALSE,"C.17 SCF Proof"}</definedName>
    <definedName name="wrn.Quarterly._.Consolidation._.Report." localSheetId="18" hidden="1">{#N/A,#N/A,FALSE,"Front Cover";#N/A,#N/A,FALSE,"B.1 Bal. Sheet";#N/A,#N/A,FALSE,"B.2 Income and Ret. Erngs.";#N/A,#N/A,FALSE,"B.3 Cash Flows";#N/A,#N/A,FALSE,"B.4  Performance Measures";#N/A,#N/A,FALSE,"B.5  Perf Measures Data";#N/A,#N/A,FALSE,"C.1 Sup Sch 1";#N/A,#N/A,FALSE,"C.2 Sup Sch 2";#N/A,#N/A,FALSE,"C.3 Sup Sch 3";#N/A,#N/A,FALSE,"C.4 Sup Sch 4";#N/A,#N/A,FALSE,"C.5 Sup Sch 5";#N/A,#N/A,FALSE,"C.6 Sup Sch 6";#N/A,#N/A,FALSE,"C.7 Sup Sch 7";#N/A,#N/A,FALSE,"C.8 Sup Sch 8";#N/A,#N/A,FALSE,"C.9 Sup Sch 9";#N/A,#N/A,FALSE,"C.10 Sup Sch 10";#N/A,#N/A,FALSE,"C.11 Sup Sch 11";#N/A,#N/A,FALSE,"C.12 Sup Sch 12";#N/A,#N/A,FALSE,"C.13 Sup Sch 13";#N/A,#N/A,FALSE,"C.14 Sup Sch 14";#N/A,#N/A,FALSE,"C.15 Sup Sch 15";#N/A,#N/A,FALSE,"C.16 Other Supp. Info.";#N/A,#N/A,FALSE,"C.17 SCF Proof"}</definedName>
    <definedName name="wrn.Quarterly._.Consolidation._.Report." hidden="1">{#N/A,#N/A,FALSE,"Front Cover";#N/A,#N/A,FALSE,"B.1 Bal. Sheet";#N/A,#N/A,FALSE,"B.2 Income and Ret. Erngs.";#N/A,#N/A,FALSE,"B.3 Cash Flows";#N/A,#N/A,FALSE,"B.4  Performance Measures";#N/A,#N/A,FALSE,"B.5  Perf Measures Data";#N/A,#N/A,FALSE,"C.1 Sup Sch 1";#N/A,#N/A,FALSE,"C.2 Sup Sch 2";#N/A,#N/A,FALSE,"C.3 Sup Sch 3";#N/A,#N/A,FALSE,"C.4 Sup Sch 4";#N/A,#N/A,FALSE,"C.5 Sup Sch 5";#N/A,#N/A,FALSE,"C.6 Sup Sch 6";#N/A,#N/A,FALSE,"C.7 Sup Sch 7";#N/A,#N/A,FALSE,"C.8 Sup Sch 8";#N/A,#N/A,FALSE,"C.9 Sup Sch 9";#N/A,#N/A,FALSE,"C.10 Sup Sch 10";#N/A,#N/A,FALSE,"C.11 Sup Sch 11";#N/A,#N/A,FALSE,"C.12 Sup Sch 12";#N/A,#N/A,FALSE,"C.13 Sup Sch 13";#N/A,#N/A,FALSE,"C.14 Sup Sch 14";#N/A,#N/A,FALSE,"C.15 Sup Sch 15";#N/A,#N/A,FALSE,"C.16 Other Supp. Info.";#N/A,#N/A,FALSE,"C.17 SCF Proof"}</definedName>
    <definedName name="wrn.ramses." localSheetId="16" hidden="1">{#N/A,#N/A,FALSE,"BALANCE";#N/A,#N/A,FALSE,"EST RESULT";#N/A,#N/A,FALSE,"DISPONIBLE";#N/A,#N/A,FALSE,"LARRAIN VIAL";#N/A,#N/A,FALSE,"SANTANDER";#N/A,#N/A,FALSE,"PPM";#N/A,#N/A,FALSE,"RETIRO SOCIOS";#N/A,#N/A,FALSE,"MAQUINARIAS";#N/A,#N/A,FALSE,"RETENCIONES";#N/A,#N/A,FALSE,"PROV RTA";#N/A,#N/A,FALSE,"CTAS POR PAGAR";#N/A,#N/A,FALSE,"PATRIMONIO";#N/A,#N/A,FALSE,"EST-RESULT2"}</definedName>
    <definedName name="wrn.ramses." localSheetId="18" hidden="1">{#N/A,#N/A,FALSE,"BALANCE";#N/A,#N/A,FALSE,"EST RESULT";#N/A,#N/A,FALSE,"DISPONIBLE";#N/A,#N/A,FALSE,"LARRAIN VIAL";#N/A,#N/A,FALSE,"SANTANDER";#N/A,#N/A,FALSE,"PPM";#N/A,#N/A,FALSE,"RETIRO SOCIOS";#N/A,#N/A,FALSE,"MAQUINARIAS";#N/A,#N/A,FALSE,"RETENCIONES";#N/A,#N/A,FALSE,"PROV RTA";#N/A,#N/A,FALSE,"CTAS POR PAGAR";#N/A,#N/A,FALSE,"PATRIMONIO";#N/A,#N/A,FALSE,"EST-RESULT2"}</definedName>
    <definedName name="wrn.ramses." hidden="1">{#N/A,#N/A,FALSE,"BALANCE";#N/A,#N/A,FALSE,"EST RESULT";#N/A,#N/A,FALSE,"DISPONIBLE";#N/A,#N/A,FALSE,"LARRAIN VIAL";#N/A,#N/A,FALSE,"SANTANDER";#N/A,#N/A,FALSE,"PPM";#N/A,#N/A,FALSE,"RETIRO SOCIOS";#N/A,#N/A,FALSE,"MAQUINARIAS";#N/A,#N/A,FALSE,"RETENCIONES";#N/A,#N/A,FALSE,"PROV RTA";#N/A,#N/A,FALSE,"CTAS POR PAGAR";#N/A,#N/A,FALSE,"PATRIMONIO";#N/A,#N/A,FALSE,"EST-RESULT2"}</definedName>
    <definedName name="wrn.RAPP_SETT." localSheetId="16" hidden="1">{#N/A,#N/A,FALSE,"COVER";#N/A,#N/A,FALSE,"REPORT";#N/A,#N/A,FALSE,"SUMMARY";#N/A,#N/A,FALSE,"DIV";#N/A,#N/A,FALSE,"GRAFICA";#N/A,#N/A,FALSE,"ARCH";#N/A,#N/A,FALSE,"TOT_ARCH";#N/A,#N/A,FALSE,"CANC";#N/A,#N/A,FALSE,"EDIT";#N/A,#N/A,FALSE,"SW";#N/A,#N/A,FALSE,"HW"}</definedName>
    <definedName name="wrn.RAPP_SETT." localSheetId="18" hidden="1">{#N/A,#N/A,FALSE,"COVER";#N/A,#N/A,FALSE,"REPORT";#N/A,#N/A,FALSE,"SUMMARY";#N/A,#N/A,FALSE,"DIV";#N/A,#N/A,FALSE,"GRAFICA";#N/A,#N/A,FALSE,"ARCH";#N/A,#N/A,FALSE,"TOT_ARCH";#N/A,#N/A,FALSE,"CANC";#N/A,#N/A,FALSE,"EDIT";#N/A,#N/A,FALSE,"SW";#N/A,#N/A,FALSE,"HW"}</definedName>
    <definedName name="wrn.RAPP_SETT." hidden="1">{#N/A,#N/A,FALSE,"COVER";#N/A,#N/A,FALSE,"REPORT";#N/A,#N/A,FALSE,"SUMMARY";#N/A,#N/A,FALSE,"DIV";#N/A,#N/A,FALSE,"GRAFICA";#N/A,#N/A,FALSE,"ARCH";#N/A,#N/A,FALSE,"TOT_ARCH";#N/A,#N/A,FALSE,"CANC";#N/A,#N/A,FALSE,"EDIT";#N/A,#N/A,FALSE,"SW";#N/A,#N/A,FALSE,"HW"}</definedName>
    <definedName name="wrn.Rapport." localSheetId="16" hidden="1">{"P&amp;L Synthese",#N/A,FALSE,"COUNTRY A";"Sales Detail",#N/A,FALSE,"COUNTRY A"}</definedName>
    <definedName name="wrn.Rapport." localSheetId="18" hidden="1">{"P&amp;L Synthese",#N/A,FALSE,"COUNTRY A";"Sales Detail",#N/A,FALSE,"COUNTRY A"}</definedName>
    <definedName name="wrn.Rapport." hidden="1">{"P&amp;L Synthese",#N/A,FALSE,"COUNTRY A";"Sales Detail",#N/A,FALSE,"COUNTRY A"}</definedName>
    <definedName name="wrn.Rating1." localSheetId="16" hidden="1">{#N/A,#N/A,FALSE,"Evoluc_Desemb$";#N/A,#N/A,FALSE,"Evoluc_Burs$";#N/A,#N/A,FALSE,"Financ_Oper$";#N/A,#N/A,FALSE,"Aport_RRPP$";#N/A,#N/A,FALSE,"VActivos$";#N/A,#N/A,FALSE,"Plusvalia";#N/A,#N/A,FALSE,"Benef_Aport";#N/A,#N/A,FALSE,"Gananc_Aport";#N/A,#N/A,FALSE,"Compromiso"}</definedName>
    <definedName name="wrn.Rating1." localSheetId="18" hidden="1">{#N/A,#N/A,FALSE,"Evoluc_Desemb$";#N/A,#N/A,FALSE,"Evoluc_Burs$";#N/A,#N/A,FALSE,"Financ_Oper$";#N/A,#N/A,FALSE,"Aport_RRPP$";#N/A,#N/A,FALSE,"VActivos$";#N/A,#N/A,FALSE,"Plusvalia";#N/A,#N/A,FALSE,"Benef_Aport";#N/A,#N/A,FALSE,"Gananc_Aport";#N/A,#N/A,FALSE,"Compromiso"}</definedName>
    <definedName name="wrn.Rating1." hidden="1">{#N/A,#N/A,FALSE,"Evoluc_Desemb$";#N/A,#N/A,FALSE,"Evoluc_Burs$";#N/A,#N/A,FALSE,"Financ_Oper$";#N/A,#N/A,FALSE,"Aport_RRPP$";#N/A,#N/A,FALSE,"VActivos$";#N/A,#N/A,FALSE,"Plusvalia";#N/A,#N/A,FALSE,"Benef_Aport";#N/A,#N/A,FALSE,"Gananc_Aport";#N/A,#N/A,FALSE,"Compromiso"}</definedName>
    <definedName name="wrn.RATIOS." localSheetId="16" hidden="1">{#N/A,#N/A,FALSE,"1998";#N/A,#N/A,FALSE,"1997";#N/A,#N/A,FALSE,"1996"}</definedName>
    <definedName name="wrn.RATIOS." localSheetId="18" hidden="1">{#N/A,#N/A,FALSE,"1998";#N/A,#N/A,FALSE,"1997";#N/A,#N/A,FALSE,"1996"}</definedName>
    <definedName name="wrn.RATIOS." hidden="1">{#N/A,#N/A,FALSE,"1998";#N/A,#N/A,FALSE,"1997";#N/A,#N/A,FALSE,"1996"}</definedName>
    <definedName name="wrn.Relatorio._.Completo." localSheetId="16"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wrn.Relatorio._.Completo." localSheetId="18"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wrn.Relatorio._.Completo."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wrn.Relatório._.Completo." localSheetId="16"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wrn.Relatório._.Completo." localSheetId="18"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wrn.Relatório._.Completo." hidden="1">{"Controle de Saldos",#N/A,FALSE,"Controle Saldos";"Controle de Saldos Diferidos",#N/A,FALSE,"Controle Saldos";"Ajustes da Contribuição Social",#N/A,FALSE,"Controle Saldos";"Cálculo da Contribuição Social",#N/A,FALSE,"Controle Saldos";"Demonstração Base Negativa da Contribuição Social",#N/A,FALSE,"Controle Saldos";"Ajustes do Imposto de Renda",#N/A,FALSE,"Controle Saldos";"Cálculo do Imposto de Renda",#N/A,FALSE,"Controle Saldos";"Demonstrativo dos Prejuízos Fiscais",#N/A,FALSE,"Controle Saldos";"Cálculo por Estimativa",#N/A,FALSE,"Controle Saldos";"Demonstrativo dos Recolhimentos",#N/A,FALSE,"Controle Saldos";"Programa de Alimentação ao Trabalhador",#N/A,FALSE,"Controle Saldos";"Compensação de Impostos e Contribuições",#N/A,FALSE,"Controle Saldos"}</definedName>
    <definedName name="wrn.Relatório._.para._.Auditoria." localSheetId="16" hidden="1">{"Ajustes CS para a Auditoria",#N/A,FALSE,"Impressão";"Controle de saldos para a Auditoria",#N/A,FALSE,"Impressão";"CS Real para a Auditoria",#N/A,FALSE,"Impressão";"Ajustes IR para a Auditoria",#N/A,FALSE,"Impressão";"IR Real para a Auditoria",#N/A,FALSE,"Impressão"}</definedName>
    <definedName name="wrn.Relatório._.para._.Auditoria." localSheetId="18" hidden="1">{"Ajustes CS para a Auditoria",#N/A,FALSE,"Impressão";"Controle de saldos para a Auditoria",#N/A,FALSE,"Impressão";"CS Real para a Auditoria",#N/A,FALSE,"Impressão";"Ajustes IR para a Auditoria",#N/A,FALSE,"Impressão";"IR Real para a Auditoria",#N/A,FALSE,"Impressão"}</definedName>
    <definedName name="wrn.Relatório._.para._.Auditoria." hidden="1">{"Ajustes CS para a Auditoria",#N/A,FALSE,"Impressão";"Controle de saldos para a Auditoria",#N/A,FALSE,"Impressão";"CS Real para a Auditoria",#N/A,FALSE,"Impressão";"Ajustes IR para a Auditoria",#N/A,FALSE,"Impressão";"IR Real para a Auditoria",#N/A,FALSE,"Impressão"}</definedName>
    <definedName name="wrn.RELATORIOSCONSELHO." localSheetId="16" hidden="1">{"RELATORIOSCONSELHO",#N/A,FALSE,"C V M"}</definedName>
    <definedName name="wrn.RELATORIOSCONSELHO." localSheetId="18" hidden="1">{"RELATORIOSCONSELHO",#N/A,FALSE,"C V M"}</definedName>
    <definedName name="wrn.RELATORIOSCONSELHO." hidden="1">{"RELATORIOSCONSELHO",#N/A,FALSE,"C V M"}</definedName>
    <definedName name="wrn.remove" localSheetId="16" hidden="1">{"CorpRS_Profit",#N/A,FALSE,"Reports (RS)";"CorpRS_Cash",#N/A,FALSE,"Reports (RS)";"CorpRS_Cash1",#N/A,FALSE,"Reports (RS)";"CorpRS_Bsheet",#N/A,FALSE,"Reports (RS)"}</definedName>
    <definedName name="wrn.remove" localSheetId="18" hidden="1">{"CorpRS_Profit",#N/A,FALSE,"Reports (RS)";"CorpRS_Cash",#N/A,FALSE,"Reports (RS)";"CorpRS_Cash1",#N/A,FALSE,"Reports (RS)";"CorpRS_Bsheet",#N/A,FALSE,"Reports (RS)"}</definedName>
    <definedName name="wrn.remove" hidden="1">{"CorpRS_Profit",#N/A,FALSE,"Reports (RS)";"CorpRS_Cash",#N/A,FALSE,"Reports (RS)";"CorpRS_Cash1",#N/A,FALSE,"Reports (RS)";"CorpRS_Bsheet",#N/A,FALSE,"Reports (RS)"}</definedName>
    <definedName name="wrn.remuneraciones." localSheetId="16" hidden="1">{#N/A,#N/A,FALSE,"AFP(DET)";#N/A,#N/A,FALSE,"AFP(RESU)";#N/A,#N/A,FALSE,"ISA(DET)";#N/A,#N/A,FALSE,"ISA(RESU)";#N/A,#N/A,FALSE,"INP-IST";#N/A,#N/A,FALSE,"CCAF"}</definedName>
    <definedName name="wrn.remuneraciones." localSheetId="18" hidden="1">{#N/A,#N/A,FALSE,"AFP(DET)";#N/A,#N/A,FALSE,"AFP(RESU)";#N/A,#N/A,FALSE,"ISA(DET)";#N/A,#N/A,FALSE,"ISA(RESU)";#N/A,#N/A,FALSE,"INP-IST";#N/A,#N/A,FALSE,"CCAF"}</definedName>
    <definedName name="wrn.remuneraciones." hidden="1">{#N/A,#N/A,FALSE,"AFP(DET)";#N/A,#N/A,FALSE,"AFP(RESU)";#N/A,#N/A,FALSE,"ISA(DET)";#N/A,#N/A,FALSE,"ISA(RESU)";#N/A,#N/A,FALSE,"INP-IST";#N/A,#N/A,FALSE,"CCAF"}</definedName>
    <definedName name="wrn.Renta._.Total." localSheetId="16" hidden="1">{#N/A,#N/A,FALSE,"BASE";#N/A,#N/A,FALSE,"A";#N/A,#N/A,FALSE,"B";#N/A,#N/A,FALSE,"C";#N/A,#N/A,FALSE,"D";#N/A,#N/A,FALSE,"E";#N/A,#N/A,FALSE,"F";#N/A,#N/A,FALSE,"G";#N/A,#N/A,FALSE,"H";#N/A,#N/A,FALSE,"J";#N/A,#N/A,FALSE,"K";#N/A,#N/A,FALSE,"L";#N/A,#N/A,FALSE,"DIF_BT42"}</definedName>
    <definedName name="wrn.Renta._.Total." localSheetId="18" hidden="1">{#N/A,#N/A,FALSE,"BASE";#N/A,#N/A,FALSE,"A";#N/A,#N/A,FALSE,"B";#N/A,#N/A,FALSE,"C";#N/A,#N/A,FALSE,"D";#N/A,#N/A,FALSE,"E";#N/A,#N/A,FALSE,"F";#N/A,#N/A,FALSE,"G";#N/A,#N/A,FALSE,"H";#N/A,#N/A,FALSE,"J";#N/A,#N/A,FALSE,"K";#N/A,#N/A,FALSE,"L";#N/A,#N/A,FALSE,"DIF_BT42"}</definedName>
    <definedName name="wrn.Renta._.Total." hidden="1">{#N/A,#N/A,FALSE,"BASE";#N/A,#N/A,FALSE,"A";#N/A,#N/A,FALSE,"B";#N/A,#N/A,FALSE,"C";#N/A,#N/A,FALSE,"D";#N/A,#N/A,FALSE,"E";#N/A,#N/A,FALSE,"F";#N/A,#N/A,FALSE,"G";#N/A,#N/A,FALSE,"H";#N/A,#N/A,FALSE,"J";#N/A,#N/A,FALSE,"K";#N/A,#N/A,FALSE,"L";#N/A,#N/A,FALSE,"DIF_BT42"}</definedName>
    <definedName name="wrn.Renta._.Total._1" localSheetId="16" hidden="1">{#N/A,#N/A,FALSE,"BASE";#N/A,#N/A,FALSE,"A";#N/A,#N/A,FALSE,"B";#N/A,#N/A,FALSE,"C";#N/A,#N/A,FALSE,"D";#N/A,#N/A,FALSE,"E";#N/A,#N/A,FALSE,"F";#N/A,#N/A,FALSE,"G";#N/A,#N/A,FALSE,"H";#N/A,#N/A,FALSE,"J";#N/A,#N/A,FALSE,"K";#N/A,#N/A,FALSE,"L";#N/A,#N/A,FALSE,"DIF_BT42"}</definedName>
    <definedName name="wrn.Renta._.Total._1" localSheetId="18" hidden="1">{#N/A,#N/A,FALSE,"BASE";#N/A,#N/A,FALSE,"A";#N/A,#N/A,FALSE,"B";#N/A,#N/A,FALSE,"C";#N/A,#N/A,FALSE,"D";#N/A,#N/A,FALSE,"E";#N/A,#N/A,FALSE,"F";#N/A,#N/A,FALSE,"G";#N/A,#N/A,FALSE,"H";#N/A,#N/A,FALSE,"J";#N/A,#N/A,FALSE,"K";#N/A,#N/A,FALSE,"L";#N/A,#N/A,FALSE,"DIF_BT42"}</definedName>
    <definedName name="wrn.Renta._.Total._1" hidden="1">{#N/A,#N/A,FALSE,"BASE";#N/A,#N/A,FALSE,"A";#N/A,#N/A,FALSE,"B";#N/A,#N/A,FALSE,"C";#N/A,#N/A,FALSE,"D";#N/A,#N/A,FALSE,"E";#N/A,#N/A,FALSE,"F";#N/A,#N/A,FALSE,"G";#N/A,#N/A,FALSE,"H";#N/A,#N/A,FALSE,"J";#N/A,#N/A,FALSE,"K";#N/A,#N/A,FALSE,"L";#N/A,#N/A,FALSE,"DIF_BT42"}</definedName>
    <definedName name="wrn.Renta._.Total._2" localSheetId="16" hidden="1">{#N/A,#N/A,FALSE,"BASE";#N/A,#N/A,FALSE,"A";#N/A,#N/A,FALSE,"B";#N/A,#N/A,FALSE,"C";#N/A,#N/A,FALSE,"D";#N/A,#N/A,FALSE,"E";#N/A,#N/A,FALSE,"F";#N/A,#N/A,FALSE,"G";#N/A,#N/A,FALSE,"H";#N/A,#N/A,FALSE,"J";#N/A,#N/A,FALSE,"K";#N/A,#N/A,FALSE,"L";#N/A,#N/A,FALSE,"DIF_BT42"}</definedName>
    <definedName name="wrn.Renta._.Total._2" localSheetId="18" hidden="1">{#N/A,#N/A,FALSE,"BASE";#N/A,#N/A,FALSE,"A";#N/A,#N/A,FALSE,"B";#N/A,#N/A,FALSE,"C";#N/A,#N/A,FALSE,"D";#N/A,#N/A,FALSE,"E";#N/A,#N/A,FALSE,"F";#N/A,#N/A,FALSE,"G";#N/A,#N/A,FALSE,"H";#N/A,#N/A,FALSE,"J";#N/A,#N/A,FALSE,"K";#N/A,#N/A,FALSE,"L";#N/A,#N/A,FALSE,"DIF_BT42"}</definedName>
    <definedName name="wrn.Renta._.Total._2" hidden="1">{#N/A,#N/A,FALSE,"BASE";#N/A,#N/A,FALSE,"A";#N/A,#N/A,FALSE,"B";#N/A,#N/A,FALSE,"C";#N/A,#N/A,FALSE,"D";#N/A,#N/A,FALSE,"E";#N/A,#N/A,FALSE,"F";#N/A,#N/A,FALSE,"G";#N/A,#N/A,FALSE,"H";#N/A,#N/A,FALSE,"J";#N/A,#N/A,FALSE,"K";#N/A,#N/A,FALSE,"L";#N/A,#N/A,FALSE,"DIF_BT42"}</definedName>
    <definedName name="wrn.Renta._.Total._3" localSheetId="16" hidden="1">{#N/A,#N/A,FALSE,"BASE";#N/A,#N/A,FALSE,"A";#N/A,#N/A,FALSE,"B";#N/A,#N/A,FALSE,"C";#N/A,#N/A,FALSE,"D";#N/A,#N/A,FALSE,"E";#N/A,#N/A,FALSE,"F";#N/A,#N/A,FALSE,"G";#N/A,#N/A,FALSE,"H";#N/A,#N/A,FALSE,"J";#N/A,#N/A,FALSE,"K";#N/A,#N/A,FALSE,"L";#N/A,#N/A,FALSE,"DIF_BT42"}</definedName>
    <definedName name="wrn.Renta._.Total._3" localSheetId="18" hidden="1">{#N/A,#N/A,FALSE,"BASE";#N/A,#N/A,FALSE,"A";#N/A,#N/A,FALSE,"B";#N/A,#N/A,FALSE,"C";#N/A,#N/A,FALSE,"D";#N/A,#N/A,FALSE,"E";#N/A,#N/A,FALSE,"F";#N/A,#N/A,FALSE,"G";#N/A,#N/A,FALSE,"H";#N/A,#N/A,FALSE,"J";#N/A,#N/A,FALSE,"K";#N/A,#N/A,FALSE,"L";#N/A,#N/A,FALSE,"DIF_BT42"}</definedName>
    <definedName name="wrn.Renta._.Total._3" hidden="1">{#N/A,#N/A,FALSE,"BASE";#N/A,#N/A,FALSE,"A";#N/A,#N/A,FALSE,"B";#N/A,#N/A,FALSE,"C";#N/A,#N/A,FALSE,"D";#N/A,#N/A,FALSE,"E";#N/A,#N/A,FALSE,"F";#N/A,#N/A,FALSE,"G";#N/A,#N/A,FALSE,"H";#N/A,#N/A,FALSE,"J";#N/A,#N/A,FALSE,"K";#N/A,#N/A,FALSE,"L";#N/A,#N/A,FALSE,"DIF_BT42"}</definedName>
    <definedName name="wrn.RENTA_1996." localSheetId="16" hidden="1">{#N/A,#N/A,FALSE,"RLI";#N/A,#N/A,FALSE,"Provisión impto. renta";#N/A,#N/A,FALSE,"C-M Patrimonio";#N/A,#N/A,FALSE,"Inv.EERR";#N/A,#N/A,FALSE,"Activo Fijo";#N/A,#N/A,FALSE,"Remodelaciones";#N/A,#N/A,FALSE,"Provisión vacaciones";#N/A,#N/A,FALSE,"Impuesto  diferido"}</definedName>
    <definedName name="wrn.RENTA_1996." localSheetId="18" hidden="1">{#N/A,#N/A,FALSE,"RLI";#N/A,#N/A,FALSE,"Provisión impto. renta";#N/A,#N/A,FALSE,"C-M Patrimonio";#N/A,#N/A,FALSE,"Inv.EERR";#N/A,#N/A,FALSE,"Activo Fijo";#N/A,#N/A,FALSE,"Remodelaciones";#N/A,#N/A,FALSE,"Provisión vacaciones";#N/A,#N/A,FALSE,"Impuesto  diferido"}</definedName>
    <definedName name="wrn.RENTA_1996." hidden="1">{#N/A,#N/A,FALSE,"RLI";#N/A,#N/A,FALSE,"Provisión impto. renta";#N/A,#N/A,FALSE,"C-M Patrimonio";#N/A,#N/A,FALSE,"Inv.EERR";#N/A,#N/A,FALSE,"Activo Fijo";#N/A,#N/A,FALSE,"Remodelaciones";#N/A,#N/A,FALSE,"Provisión vacaciones";#N/A,#N/A,FALSE,"Impuesto  diferido"}</definedName>
    <definedName name="wrn.RentaATC." localSheetId="16" hidden="1">{#N/A,#N/A,FALSE,"RLI  ";#N/A,#N/A,FALSE,"Prov. Impto. Renta";#N/A,#N/A,FALSE,"Inv.EERR";#N/A,#N/A,FALSE,"CM Patrimonio";#N/A,#N/A,FALSE,"Activo Fijo";#N/A,#N/A,FALSE,"Software";#N/A,#N/A,FALSE,"Gastos Diferidos";#N/A,#N/A,FALSE,"Amortización marcas";#N/A,#N/A,FALSE,"Prov. Vacaciones";#N/A,#N/A,FALSE,"Capacitación"}</definedName>
    <definedName name="wrn.RentaATC." localSheetId="18" hidden="1">{#N/A,#N/A,FALSE,"RLI  ";#N/A,#N/A,FALSE,"Prov. Impto. Renta";#N/A,#N/A,FALSE,"Inv.EERR";#N/A,#N/A,FALSE,"CM Patrimonio";#N/A,#N/A,FALSE,"Activo Fijo";#N/A,#N/A,FALSE,"Software";#N/A,#N/A,FALSE,"Gastos Diferidos";#N/A,#N/A,FALSE,"Amortización marcas";#N/A,#N/A,FALSE,"Prov. Vacaciones";#N/A,#N/A,FALSE,"Capacitación"}</definedName>
    <definedName name="wrn.RentaATC." hidden="1">{#N/A,#N/A,FALSE,"RLI  ";#N/A,#N/A,FALSE,"Prov. Impto. Renta";#N/A,#N/A,FALSE,"Inv.EERR";#N/A,#N/A,FALSE,"CM Patrimonio";#N/A,#N/A,FALSE,"Activo Fijo";#N/A,#N/A,FALSE,"Software";#N/A,#N/A,FALSE,"Gastos Diferidos";#N/A,#N/A,FALSE,"Amortización marcas";#N/A,#N/A,FALSE,"Prov. Vacaciones";#N/A,#N/A,FALSE,"Capacitación"}</definedName>
    <definedName name="wrn.RentaHC99." localSheetId="16" hidden="1">{#N/A,#N/A,FALSE,"RLI ";#N/A,#N/A,FALSE,"Ajuste Nº 1";#N/A,#N/A,FALSE,"Ajuste Nº 2";#N/A,#N/A,FALSE,"Ajuste Nº3";#N/A,#N/A,FALSE,"Ajuste Nº 4";#N/A,#N/A,FALSE,"Complemento ajuste Nº4";#N/A,#N/A,FALSE,"Ajuste Nº 5";#N/A,#N/A,FALSE,"Ajuste Nº 6";#N/A,#N/A,FALSE,"Ajuste Nº 7"}</definedName>
    <definedName name="wrn.RentaHC99." localSheetId="18" hidden="1">{#N/A,#N/A,FALSE,"RLI ";#N/A,#N/A,FALSE,"Ajuste Nº 1";#N/A,#N/A,FALSE,"Ajuste Nº 2";#N/A,#N/A,FALSE,"Ajuste Nº3";#N/A,#N/A,FALSE,"Ajuste Nº 4";#N/A,#N/A,FALSE,"Complemento ajuste Nº4";#N/A,#N/A,FALSE,"Ajuste Nº 5";#N/A,#N/A,FALSE,"Ajuste Nº 6";#N/A,#N/A,FALSE,"Ajuste Nº 7"}</definedName>
    <definedName name="wrn.RentaHC99." hidden="1">{#N/A,#N/A,FALSE,"RLI ";#N/A,#N/A,FALSE,"Ajuste Nº 1";#N/A,#N/A,FALSE,"Ajuste Nº 2";#N/A,#N/A,FALSE,"Ajuste Nº3";#N/A,#N/A,FALSE,"Ajuste Nº 4";#N/A,#N/A,FALSE,"Complemento ajuste Nº4";#N/A,#N/A,FALSE,"Ajuste Nº 5";#N/A,#N/A,FALSE,"Ajuste Nº 6";#N/A,#N/A,FALSE,"Ajuste Nº 7"}</definedName>
    <definedName name="wrn.rentascc." localSheetId="16" hidden="1">{#N/A,#N/A,FALSE,"Prov. impto. renta";#N/A,#N/A,FALSE,"Prov. deudores incobrables";#N/A,#N/A,FALSE,"Inversión EERR ";#N/A,#N/A,FALSE,"CM Patrimonio";#N/A,#N/A,FALSE,"Líneas telefónicas";#N/A,#N/A,FALSE,"Prov. vacaciones";#N/A,#N/A,FALSE,"Capacitación";#N/A,#N/A,FALSE,"RLI"}</definedName>
    <definedName name="wrn.rentascc." localSheetId="18" hidden="1">{#N/A,#N/A,FALSE,"Prov. impto. renta";#N/A,#N/A,FALSE,"Prov. deudores incobrables";#N/A,#N/A,FALSE,"Inversión EERR ";#N/A,#N/A,FALSE,"CM Patrimonio";#N/A,#N/A,FALSE,"Líneas telefónicas";#N/A,#N/A,FALSE,"Prov. vacaciones";#N/A,#N/A,FALSE,"Capacitación";#N/A,#N/A,FALSE,"RLI"}</definedName>
    <definedName name="wrn.rentascc." hidden="1">{#N/A,#N/A,FALSE,"Prov. impto. renta";#N/A,#N/A,FALSE,"Prov. deudores incobrables";#N/A,#N/A,FALSE,"Inversión EERR ";#N/A,#N/A,FALSE,"CM Patrimonio";#N/A,#N/A,FALSE,"Líneas telefónicas";#N/A,#N/A,FALSE,"Prov. vacaciones";#N/A,#N/A,FALSE,"Capacitación";#N/A,#N/A,FALSE,"RLI"}</definedName>
    <definedName name="wrn.rep_bdg." localSheetId="16" hidden="1">{#N/A,#N/A,TRUE,"INPUT";#N/A,#N/A,TRUE,"ECO_COMP";#N/A,#N/A,TRUE,"BDG_98";#N/A,#N/A,TRUE,"ordinato";#N/A,#N/A,TRUE,"vend_rid";#N/A,#N/A,TRUE,"vend_tra";#N/A,#N/A,TRUE,"costi_rid";#N/A,#N/A,TRUE,"costi_tra";#N/A,#N/A,TRUE,"dipendenti";#N/A,#N/A,TRUE,"costo_pers";#N/A,#N/A,TRUE,"inv_98";#N/A,#N/A,TRUE,"dett_inv";#N/A,#N/A,TRUE,"spese_gen";#N/A,#N/A,TRUE,"cover";#N/A,#N/A,TRUE,"indice"}</definedName>
    <definedName name="wrn.rep_bdg." localSheetId="18" hidden="1">{#N/A,#N/A,TRUE,"INPUT";#N/A,#N/A,TRUE,"ECO_COMP";#N/A,#N/A,TRUE,"BDG_98";#N/A,#N/A,TRUE,"ordinato";#N/A,#N/A,TRUE,"vend_rid";#N/A,#N/A,TRUE,"vend_tra";#N/A,#N/A,TRUE,"costi_rid";#N/A,#N/A,TRUE,"costi_tra";#N/A,#N/A,TRUE,"dipendenti";#N/A,#N/A,TRUE,"costo_pers";#N/A,#N/A,TRUE,"inv_98";#N/A,#N/A,TRUE,"dett_inv";#N/A,#N/A,TRUE,"spese_gen";#N/A,#N/A,TRUE,"cover";#N/A,#N/A,TRUE,"indice"}</definedName>
    <definedName name="wrn.rep_bdg." hidden="1">{#N/A,#N/A,TRUE,"INPUT";#N/A,#N/A,TRUE,"ECO_COMP";#N/A,#N/A,TRUE,"BDG_98";#N/A,#N/A,TRUE,"ordinato";#N/A,#N/A,TRUE,"vend_rid";#N/A,#N/A,TRUE,"vend_tra";#N/A,#N/A,TRUE,"costi_rid";#N/A,#N/A,TRUE,"costi_tra";#N/A,#N/A,TRUE,"dipendenti";#N/A,#N/A,TRUE,"costo_pers";#N/A,#N/A,TRUE,"inv_98";#N/A,#N/A,TRUE,"dett_inv";#N/A,#N/A,TRUE,"spese_gen";#N/A,#N/A,TRUE,"cover";#N/A,#N/A,TRUE,"indice"}</definedName>
    <definedName name="wrn.REP_BDG_R." localSheetId="16" hidden="1">{#N/A,#N/A,TRUE,"INPUT";#N/A,#N/A,TRUE,"vend_rid";#N/A,#N/A,TRUE,"vend_tra";#N/A,#N/A,TRUE,"ordinato";#N/A,#N/A,TRUE,"costi_rid";#N/A,#N/A,TRUE,"costi_tra";#N/A,#N/A,TRUE,"dipendenti";#N/A,#N/A,TRUE,"costo_pers";#N/A,#N/A,TRUE,"inv_98";#N/A,#N/A,TRUE,"ECO_COMP";#N/A,#N/A,TRUE,"anal_gen";#N/A,#N/A,TRUE,"dett_inv";#N/A,#N/A,TRUE,"cover";#N/A,#N/A,TRUE,"indice_R"}</definedName>
    <definedName name="wrn.REP_BDG_R." localSheetId="18" hidden="1">{#N/A,#N/A,TRUE,"INPUT";#N/A,#N/A,TRUE,"vend_rid";#N/A,#N/A,TRUE,"vend_tra";#N/A,#N/A,TRUE,"ordinato";#N/A,#N/A,TRUE,"costi_rid";#N/A,#N/A,TRUE,"costi_tra";#N/A,#N/A,TRUE,"dipendenti";#N/A,#N/A,TRUE,"costo_pers";#N/A,#N/A,TRUE,"inv_98";#N/A,#N/A,TRUE,"ECO_COMP";#N/A,#N/A,TRUE,"anal_gen";#N/A,#N/A,TRUE,"dett_inv";#N/A,#N/A,TRUE,"cover";#N/A,#N/A,TRUE,"indice_R"}</definedName>
    <definedName name="wrn.REP_BDG_R." hidden="1">{#N/A,#N/A,TRUE,"INPUT";#N/A,#N/A,TRUE,"vend_rid";#N/A,#N/A,TRUE,"vend_tra";#N/A,#N/A,TRUE,"ordinato";#N/A,#N/A,TRUE,"costi_rid";#N/A,#N/A,TRUE,"costi_tra";#N/A,#N/A,TRUE,"dipendenti";#N/A,#N/A,TRUE,"costo_pers";#N/A,#N/A,TRUE,"inv_98";#N/A,#N/A,TRUE,"ECO_COMP";#N/A,#N/A,TRUE,"anal_gen";#N/A,#N/A,TRUE,"dett_inv";#N/A,#N/A,TRUE,"cover";#N/A,#N/A,TRUE,"indice_R"}</definedName>
    <definedName name="wrn.Replacement._.Cost." localSheetId="16" hidden="1">{#N/A,#N/A,TRUE,"Cover Repl";#N/A,#N/A,TRUE,"P&amp;L";#N/A,#N/A,TRUE,"P&amp;L (2)";#N/A,#N/A,TRUE,"BS";#N/A,#N/A,TRUE,"Depreciation";#N/A,#N/A,TRUE,"GRAPHS";#N/A,#N/A,TRUE,"DCF EBITDA Multiple";#N/A,#N/A,TRUE,"DCF Perpetual Growth"}</definedName>
    <definedName name="wrn.Replacement._.Cost." localSheetId="18" hidden="1">{#N/A,#N/A,TRUE,"Cover Repl";#N/A,#N/A,TRUE,"P&amp;L";#N/A,#N/A,TRUE,"P&amp;L (2)";#N/A,#N/A,TRUE,"BS";#N/A,#N/A,TRUE,"Depreciation";#N/A,#N/A,TRUE,"GRAPHS";#N/A,#N/A,TRUE,"DCF EBITDA Multiple";#N/A,#N/A,TRUE,"DCF Perpetual Growth"}</definedName>
    <definedName name="wrn.Replacement._.Cost." hidden="1">{#N/A,#N/A,TRUE,"Cover Repl";#N/A,#N/A,TRUE,"P&amp;L";#N/A,#N/A,TRUE,"P&amp;L (2)";#N/A,#N/A,TRUE,"BS";#N/A,#N/A,TRUE,"Depreciation";#N/A,#N/A,TRUE,"GRAPHS";#N/A,#N/A,TRUE,"DCF EBITDA Multiple";#N/A,#N/A,TRUE,"DCF Perpetual Growth"}</definedName>
    <definedName name="wrn.Replacement._.Cost.1" localSheetId="16" hidden="1">{#N/A,#N/A,TRUE,"Cover Repl";#N/A,#N/A,TRUE,"P&amp;L";#N/A,#N/A,TRUE,"P&amp;L (2)";#N/A,#N/A,TRUE,"BS";#N/A,#N/A,TRUE,"Depreciation";#N/A,#N/A,TRUE,"GRAPHS";#N/A,#N/A,TRUE,"DCF EBITDA Multiple";#N/A,#N/A,TRUE,"DCF Perpetual Growth"}</definedName>
    <definedName name="wrn.Replacement._.Cost.1" localSheetId="18" hidden="1">{#N/A,#N/A,TRUE,"Cover Repl";#N/A,#N/A,TRUE,"P&amp;L";#N/A,#N/A,TRUE,"P&amp;L (2)";#N/A,#N/A,TRUE,"BS";#N/A,#N/A,TRUE,"Depreciation";#N/A,#N/A,TRUE,"GRAPHS";#N/A,#N/A,TRUE,"DCF EBITDA Multiple";#N/A,#N/A,TRUE,"DCF Perpetual Growth"}</definedName>
    <definedName name="wrn.Replacement._.Cost.1" hidden="1">{#N/A,#N/A,TRUE,"Cover Repl";#N/A,#N/A,TRUE,"P&amp;L";#N/A,#N/A,TRUE,"P&amp;L (2)";#N/A,#N/A,TRUE,"BS";#N/A,#N/A,TRUE,"Depreciation";#N/A,#N/A,TRUE,"GRAPHS";#N/A,#N/A,TRUE,"DCF EBITDA Multiple";#N/A,#N/A,TRUE,"DCF Perpetual Growth"}</definedName>
    <definedName name="wrn.Report." localSheetId="16" hidden="1">{#N/A,#N/A,TRUE,"Sum. BS";#N/A,#N/A,TRUE,"Sum. P&amp;L";#N/A,#N/A,TRUE,"Summary avge";#N/A,#N/A,TRUE,"List of Abbrev.";#N/A,#N/A,TRUE,"ADCO GLORATE";#N/A,#N/A,TRUE,"ADCO GLORATE SUP";#N/A,#N/A,TRUE,"ADCO MTH AV";#N/A,#N/A,TRUE,"ADCO MTH AV SUP";#N/A,#N/A,TRUE,"ADCO AV 1-97";#N/A,#N/A,TRUE,"ADCO SUP AV 1-97"}</definedName>
    <definedName name="wrn.Report." localSheetId="18" hidden="1">{#N/A,#N/A,TRUE,"Sum. BS";#N/A,#N/A,TRUE,"Sum. P&amp;L";#N/A,#N/A,TRUE,"Summary avge";#N/A,#N/A,TRUE,"List of Abbrev.";#N/A,#N/A,TRUE,"ADCO GLORATE";#N/A,#N/A,TRUE,"ADCO GLORATE SUP";#N/A,#N/A,TRUE,"ADCO MTH AV";#N/A,#N/A,TRUE,"ADCO MTH AV SUP";#N/A,#N/A,TRUE,"ADCO AV 1-97";#N/A,#N/A,TRUE,"ADCO SUP AV 1-97"}</definedName>
    <definedName name="wrn.Report." hidden="1">{#N/A,#N/A,TRUE,"Sum. BS";#N/A,#N/A,TRUE,"Sum. P&amp;L";#N/A,#N/A,TRUE,"Summary avge";#N/A,#N/A,TRUE,"List of Abbrev.";#N/A,#N/A,TRUE,"ADCO GLORATE";#N/A,#N/A,TRUE,"ADCO GLORATE SUP";#N/A,#N/A,TRUE,"ADCO MTH AV";#N/A,#N/A,TRUE,"ADCO MTH AV SUP";#N/A,#N/A,TRUE,"ADCO AV 1-97";#N/A,#N/A,TRUE,"ADCO SUP AV 1-97"}</definedName>
    <definedName name="wrn.Report1."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wrn.Report1."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wrn.Report1." hidden="1">{"Title",#N/A,TRUE,"Title";"Content",#N/A,TRUE,"Title";"Section1",#N/A,TRUE,"Title";"Output1",#N/A,TRUE,"Output";"Section2",#N/A,TRUE,"Title";"Graph1",#N/A,TRUE,"Output";"Section3",#N/A,TRUE,"Title";"Graph2",#N/A,TRUE,"Output";"Section4",#N/A,TRUE,"Title";"Gap1",#N/A,TRUE,"Output";"Section5",#N/A,TRUE,"Title";"Model_all",#N/A,TRUE,"Autostrade S.p.A."}</definedName>
    <definedName name="wrn.REPORTE." localSheetId="16" hidden="1">{#N/A,#N/A,FALSE,"HOJA 1";#N/A,#N/A,FALSE,"HOJA 2";#N/A,#N/A,FALSE,"HOJA 3";#N/A,#N/A,FALSE,"DATOS";#N/A,#N/A,FALSE,"IVA"}</definedName>
    <definedName name="wrn.REPORTE." localSheetId="18" hidden="1">{#N/A,#N/A,FALSE,"HOJA 1";#N/A,#N/A,FALSE,"HOJA 2";#N/A,#N/A,FALSE,"HOJA 3";#N/A,#N/A,FALSE,"DATOS";#N/A,#N/A,FALSE,"IVA"}</definedName>
    <definedName name="wrn.REPORTE." hidden="1">{#N/A,#N/A,FALSE,"HOJA 1";#N/A,#N/A,FALSE,"HOJA 2";#N/A,#N/A,FALSE,"HOJA 3";#N/A,#N/A,FALSE,"DATOS";#N/A,#N/A,FALSE,"IVA"}</definedName>
    <definedName name="wrn.Reporte1." localSheetId="16" hidden="1">{"cpres",#N/A,FALSE,"cpres";"cpres S/UC",#N/A,FALSE,"cpres";"cpres %TO",#N/A,FALSE,"cpres";"cpres franq",#N/A,FALSE,"cpres fqcia";"cpres franq S/UC",#N/A,FALSE,"cpres fqcia";"cpres franq %TO",#N/A,FALSE,"cpres fqcia";"cpres prop",#N/A,FALSE,"cpres propios";"cpres prop S/UC",#N/A,FALSE,"cpres propios";"cpres prop %TO",#N/A,FALSE,"cpres propios";"cpres bot",#N/A,FALSE,"Aguas Botellas";"cpres bot S/UC",#N/A,FALSE,"Aguas Botellas";"cpres bot %TO",#N/A,FALSE,"Aguas Botellas";"cpres bid",#N/A,FALSE,"Aguas Bidones";"cpres bid S/UC",#N/A,FALSE,"Aguas Bidones";"cpres bid %TO",#N/A,FALSE,"Aguas Bidones"}</definedName>
    <definedName name="wrn.Reporte1." localSheetId="18" hidden="1">{"cpres",#N/A,FALSE,"cpres";"cpres S/UC",#N/A,FALSE,"cpres";"cpres %TO",#N/A,FALSE,"cpres";"cpres franq",#N/A,FALSE,"cpres fqcia";"cpres franq S/UC",#N/A,FALSE,"cpres fqcia";"cpres franq %TO",#N/A,FALSE,"cpres fqcia";"cpres prop",#N/A,FALSE,"cpres propios";"cpres prop S/UC",#N/A,FALSE,"cpres propios";"cpres prop %TO",#N/A,FALSE,"cpres propios";"cpres bot",#N/A,FALSE,"Aguas Botellas";"cpres bot S/UC",#N/A,FALSE,"Aguas Botellas";"cpres bot %TO",#N/A,FALSE,"Aguas Botellas";"cpres bid",#N/A,FALSE,"Aguas Bidones";"cpres bid S/UC",#N/A,FALSE,"Aguas Bidones";"cpres bid %TO",#N/A,FALSE,"Aguas Bidones"}</definedName>
    <definedName name="wrn.Reporte1." hidden="1">{"cpres",#N/A,FALSE,"cpres";"cpres S/UC",#N/A,FALSE,"cpres";"cpres %TO",#N/A,FALSE,"cpres";"cpres franq",#N/A,FALSE,"cpres fqcia";"cpres franq S/UC",#N/A,FALSE,"cpres fqcia";"cpres franq %TO",#N/A,FALSE,"cpres fqcia";"cpres prop",#N/A,FALSE,"cpres propios";"cpres prop S/UC",#N/A,FALSE,"cpres propios";"cpres prop %TO",#N/A,FALSE,"cpres propios";"cpres bot",#N/A,FALSE,"Aguas Botellas";"cpres bot S/UC",#N/A,FALSE,"Aguas Botellas";"cpres bot %TO",#N/A,FALSE,"Aguas Botellas";"cpres bid",#N/A,FALSE,"Aguas Bidones";"cpres bid S/UC",#N/A,FALSE,"Aguas Bidones";"cpres bid %TO",#N/A,FALSE,"Aguas Bidones"}</definedName>
    <definedName name="wrn.REPORTESTERNO." localSheetId="16" hidden="1">{#N/A,#N/A,FALSE,"PRESENT";#N/A,#N/A,FALSE,"INDICE";#N/A,#N/A,FALSE,"HIGHLI";#N/A,#N/A,FALSE,"P_LCONSNEW";#N/A,#N/A,FALSE,"P_LCONSOLD";#N/A,#N/A,FALSE,"B_SCONS";#N/A,#N/A,FALSE,"CASHNEW";#N/A,#N/A,FALSE,"P_LGRNEW";#N/A,#N/A,FALSE,"P_LGROLD";#N/A,#N/A,FALSE,"B_SGR";#N/A,#N/A,FALSE,"P_LBIMNEW";#N/A,#N/A,FALSE,"P_LBIMOLD";#N/A,#N/A,FALSE,"B_SBIM";#N/A,#N/A,FALSE,"P_LUPLNEW";#N/A,#N/A,FALSE,"P_LUPLOLD";#N/A,#N/A,FALSE,"B_SUPL";#N/A,#N/A,FALSE,"P_LBDBNEW";#N/A,#N/A,FALSE,"P_LBDBOLD";#N/A,#N/A,FALSE,"B_SBDB"}</definedName>
    <definedName name="wrn.REPORTESTERNO." localSheetId="18" hidden="1">{#N/A,#N/A,FALSE,"PRESENT";#N/A,#N/A,FALSE,"INDICE";#N/A,#N/A,FALSE,"HIGHLI";#N/A,#N/A,FALSE,"P_LCONSNEW";#N/A,#N/A,FALSE,"P_LCONSOLD";#N/A,#N/A,FALSE,"B_SCONS";#N/A,#N/A,FALSE,"CASHNEW";#N/A,#N/A,FALSE,"P_LGRNEW";#N/A,#N/A,FALSE,"P_LGROLD";#N/A,#N/A,FALSE,"B_SGR";#N/A,#N/A,FALSE,"P_LBIMNEW";#N/A,#N/A,FALSE,"P_LBIMOLD";#N/A,#N/A,FALSE,"B_SBIM";#N/A,#N/A,FALSE,"P_LUPLNEW";#N/A,#N/A,FALSE,"P_LUPLOLD";#N/A,#N/A,FALSE,"B_SUPL";#N/A,#N/A,FALSE,"P_LBDBNEW";#N/A,#N/A,FALSE,"P_LBDBOLD";#N/A,#N/A,FALSE,"B_SBDB"}</definedName>
    <definedName name="wrn.REPORTESTERNO." hidden="1">{#N/A,#N/A,FALSE,"PRESENT";#N/A,#N/A,FALSE,"INDICE";#N/A,#N/A,FALSE,"HIGHLI";#N/A,#N/A,FALSE,"P_LCONSNEW";#N/A,#N/A,FALSE,"P_LCONSOLD";#N/A,#N/A,FALSE,"B_SCONS";#N/A,#N/A,FALSE,"CASHNEW";#N/A,#N/A,FALSE,"P_LGRNEW";#N/A,#N/A,FALSE,"P_LGROLD";#N/A,#N/A,FALSE,"B_SGR";#N/A,#N/A,FALSE,"P_LBIMNEW";#N/A,#N/A,FALSE,"P_LBIMOLD";#N/A,#N/A,FALSE,"B_SBIM";#N/A,#N/A,FALSE,"P_LUPLNEW";#N/A,#N/A,FALSE,"P_LUPLOLD";#N/A,#N/A,FALSE,"B_SUPL";#N/A,#N/A,FALSE,"P_LBDBNEW";#N/A,#N/A,FALSE,"P_LBDBOLD";#N/A,#N/A,FALSE,"B_SBDB"}</definedName>
    <definedName name="wrn.reportinterno." localSheetId="16" hidden="1">{#N/A,#N/A,FALSE,"HIGHNEW";#N/A,#N/A,FALSE,"HIGHOLD";#N/A,#N/A,FALSE,"MTHDET";#N/A,#N/A,FALSE,"ACTDET"}</definedName>
    <definedName name="wrn.reportinterno." localSheetId="18" hidden="1">{#N/A,#N/A,FALSE,"HIGHNEW";#N/A,#N/A,FALSE,"HIGHOLD";#N/A,#N/A,FALSE,"MTHDET";#N/A,#N/A,FALSE,"ACTDET"}</definedName>
    <definedName name="wrn.reportinterno." hidden="1">{#N/A,#N/A,FALSE,"HIGHNEW";#N/A,#N/A,FALSE,"HIGHOLD";#N/A,#N/A,FALSE,"MTHDET";#N/A,#N/A,FALSE,"ACTDET"}</definedName>
    <definedName name="wrn.RES._.DEV." localSheetId="16" hidden="1">{#N/A,#N/A,FALSE,"ResDev"}</definedName>
    <definedName name="wrn.RES._.DEV." localSheetId="18" hidden="1">{#N/A,#N/A,FALSE,"ResDev"}</definedName>
    <definedName name="wrn.RES._.DEV." hidden="1">{#N/A,#N/A,FALSE,"ResDev"}</definedName>
    <definedName name="wrn.RESULTADOS." localSheetId="16" hidden="1">{"VISTA 3",#N/A,FALSE,"MARZO"}</definedName>
    <definedName name="wrn.RESULTADOS." localSheetId="18" hidden="1">{"VISTA 3",#N/A,FALSE,"MARZO"}</definedName>
    <definedName name="wrn.RESULTADOS." hidden="1">{"VISTA 3",#N/A,FALSE,"MARZO"}</definedName>
    <definedName name="wrn.Resumen." localSheetId="16" hidden="1">{#N/A,#N/A,FALSE,"CAPEX";#N/A,#N/A,FALSE,"PLAN";#N/A,#N/A,FALSE,"REV";#N/A,#N/A,FALSE,"CALOP";#N/A,#N/A,FALSE,"RESOP";#N/A,#N/A,FALSE,"PRES"}</definedName>
    <definedName name="wrn.Resumen." localSheetId="18" hidden="1">{#N/A,#N/A,FALSE,"CAPEX";#N/A,#N/A,FALSE,"PLAN";#N/A,#N/A,FALSE,"REV";#N/A,#N/A,FALSE,"CALOP";#N/A,#N/A,FALSE,"RESOP";#N/A,#N/A,FALSE,"PRES"}</definedName>
    <definedName name="wrn.Resumen." hidden="1">{#N/A,#N/A,FALSE,"CAPEX";#N/A,#N/A,FALSE,"PLAN";#N/A,#N/A,FALSE,"REV";#N/A,#N/A,FALSE,"CALOP";#N/A,#N/A,FALSE,"RESOP";#N/A,#N/A,FALSE,"PRES"}</definedName>
    <definedName name="wrn.REVALUACION." localSheetId="16" hidden="1">{#N/A,#N/A,FALSE,"9";#N/A,#N/A,FALSE,"9 A";#N/A,#N/A,FALSE,"9B";#N/A,#N/A,FALSE,"9C";#N/A,#N/A,FALSE,"9D"}</definedName>
    <definedName name="wrn.REVALUACION." localSheetId="18" hidden="1">{#N/A,#N/A,FALSE,"9";#N/A,#N/A,FALSE,"9 A";#N/A,#N/A,FALSE,"9B";#N/A,#N/A,FALSE,"9C";#N/A,#N/A,FALSE,"9D"}</definedName>
    <definedName name="wrn.REVALUACION." hidden="1">{#N/A,#N/A,FALSE,"9";#N/A,#N/A,FALSE,"9 A";#N/A,#N/A,FALSE,"9B";#N/A,#N/A,FALSE,"9C";#N/A,#N/A,FALSE,"9D"}</definedName>
    <definedName name="wrn.RLI1998." localSheetId="16" hidden="1">{#N/A,#N/A,FALSE,"RLI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vacaciones";#N/A,#N/A,FALSE,"Dif. C-M CPI Finan. y Tribut.";#N/A,#N/A,FALSE,"Act. Fijo Financiero-Tributario";#N/A,#N/A,FALSE,"Automóviles ";#N/A,#N/A,FALSE,"Valorización Existencias";#N/A,#N/A,FALSE,"Inversión EERR";#N/A,#N/A,FALSE,"Mayor valor inversiones";#N/A,#N/A,FALSE,"Indemnización años de servicios";#N/A,#N/A,FALSE,"Amortización líneas telefónicas";#N/A,#N/A,FALSE,"Remodelaciones ";#N/A,#N/A,FALSE,"Gastos diferidos";#N/A,#N/A,FALSE,"Crédito por donaciones";#N/A,#N/A,FALSE,"Crédito Sindicado";#N/A,#N/A,FALSE,"Crédito por renta zona franca";#N/A,#N/A,FALSE,"Indices"}</definedName>
    <definedName name="wrn.RLI1998." localSheetId="18" hidden="1">{#N/A,#N/A,FALSE,"RLI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vacaciones";#N/A,#N/A,FALSE,"Dif. C-M CPI Finan. y Tribut.";#N/A,#N/A,FALSE,"Act. Fijo Financiero-Tributario";#N/A,#N/A,FALSE,"Automóviles ";#N/A,#N/A,FALSE,"Valorización Existencias";#N/A,#N/A,FALSE,"Inversión EERR";#N/A,#N/A,FALSE,"Mayor valor inversiones";#N/A,#N/A,FALSE,"Indemnización años de servicios";#N/A,#N/A,FALSE,"Amortización líneas telefónicas";#N/A,#N/A,FALSE,"Remodelaciones ";#N/A,#N/A,FALSE,"Gastos diferidos";#N/A,#N/A,FALSE,"Crédito por donaciones";#N/A,#N/A,FALSE,"Crédito Sindicado";#N/A,#N/A,FALSE,"Crédito por renta zona franca";#N/A,#N/A,FALSE,"Indices"}</definedName>
    <definedName name="wrn.RLI1998." hidden="1">{#N/A,#N/A,FALSE,"RLI ";#N/A,#N/A,FALSE,"Provisión impto. renta";#N/A,#N/A,FALSE,"Capacitación";#N/A,#N/A,FALSE,"Provisión deudores incobrables";#N/A,#N/A,FALSE,"Provisión intereses no devengad";#N/A,#N/A,FALSE,"Provisiónes varias";#N/A,#N/A,FALSE,"Provisión utilidad no realizada";#N/A,#N/A,FALSE,"Provisión mercaderias obsoletas";#N/A,#N/A,FALSE,"Provisión de vacaciones";#N/A,#N/A,FALSE,"Dif. C-M CPI Finan. y Tribut.";#N/A,#N/A,FALSE,"Act. Fijo Financiero-Tributario";#N/A,#N/A,FALSE,"Automóviles ";#N/A,#N/A,FALSE,"Valorización Existencias";#N/A,#N/A,FALSE,"Inversión EERR";#N/A,#N/A,FALSE,"Mayor valor inversiones";#N/A,#N/A,FALSE,"Indemnización años de servicios";#N/A,#N/A,FALSE,"Amortización líneas telefónicas";#N/A,#N/A,FALSE,"Remodelaciones ";#N/A,#N/A,FALSE,"Gastos diferidos";#N/A,#N/A,FALSE,"Crédito por donaciones";#N/A,#N/A,FALSE,"Crédito Sindicado";#N/A,#N/A,FALSE,"Crédito por renta zona franca";#N/A,#N/A,FALSE,"Indices"}</definedName>
    <definedName name="wrn.RLIDIC96." localSheetId="16" hidden="1">{#N/A,#N/A,FALSE,"RLI Diciembre ";#N/A,#N/A,FALSE,"Capacitación";#N/A,#N/A,FALSE,"Provisión deudores incobrables";#N/A,#N/A,FALSE,"Provisiónes varias";#N/A,#N/A,FALSE,"Anticipo  Incentivos jefaturas";#N/A,#N/A,FALSE,"Provisión mercaderias obsoletas";#N/A,#N/A,FALSE,"Contribuciones";#N/A,#N/A,FALSE,"Dif. C-M CPI Finan. y Tribut.";#N/A,#N/A,FALSE,"Automóviles";#N/A,#N/A,FALSE,"Valorización Existencias";#N/A,#N/A,FALSE,"Inversión empresas relacionadas";#N/A,#N/A,FALSE,"Mayor valor inversiones";#N/A,#N/A,FALSE,"Crédito por donaciones";#N/A,#N/A,FALSE,"Gastos diferidos";#N/A,#N/A,FALSE,"Amortización líneas telefónicas";#N/A,#N/A,FALSE,"Indemnización años de servicios";#N/A,#N/A,FALSE,"Act. Fijo Financiero-Tributario";#N/A,#N/A,FALSE,"Valoriz. finan.-trib. edificios";#N/A,#N/A,FALSE,"Const.terreno ajeno";#N/A,#N/A,FALSE,"Software";#N/A,#N/A,FALSE,"Remodelaciones "}</definedName>
    <definedName name="wrn.RLIDIC96." localSheetId="18" hidden="1">{#N/A,#N/A,FALSE,"RLI Diciembre ";#N/A,#N/A,FALSE,"Capacitación";#N/A,#N/A,FALSE,"Provisión deudores incobrables";#N/A,#N/A,FALSE,"Provisiónes varias";#N/A,#N/A,FALSE,"Anticipo  Incentivos jefaturas";#N/A,#N/A,FALSE,"Provisión mercaderias obsoletas";#N/A,#N/A,FALSE,"Contribuciones";#N/A,#N/A,FALSE,"Dif. C-M CPI Finan. y Tribut.";#N/A,#N/A,FALSE,"Automóviles";#N/A,#N/A,FALSE,"Valorización Existencias";#N/A,#N/A,FALSE,"Inversión empresas relacionadas";#N/A,#N/A,FALSE,"Mayor valor inversiones";#N/A,#N/A,FALSE,"Crédito por donaciones";#N/A,#N/A,FALSE,"Gastos diferidos";#N/A,#N/A,FALSE,"Amortización líneas telefónicas";#N/A,#N/A,FALSE,"Indemnización años de servicios";#N/A,#N/A,FALSE,"Act. Fijo Financiero-Tributario";#N/A,#N/A,FALSE,"Valoriz. finan.-trib. edificios";#N/A,#N/A,FALSE,"Const.terreno ajeno";#N/A,#N/A,FALSE,"Software";#N/A,#N/A,FALSE,"Remodelaciones "}</definedName>
    <definedName name="wrn.RLIDIC96." hidden="1">{#N/A,#N/A,FALSE,"RLI Diciembre ";#N/A,#N/A,FALSE,"Capacitación";#N/A,#N/A,FALSE,"Provisión deudores incobrables";#N/A,#N/A,FALSE,"Provisiónes varias";#N/A,#N/A,FALSE,"Anticipo  Incentivos jefaturas";#N/A,#N/A,FALSE,"Provisión mercaderias obsoletas";#N/A,#N/A,FALSE,"Contribuciones";#N/A,#N/A,FALSE,"Dif. C-M CPI Finan. y Tribut.";#N/A,#N/A,FALSE,"Automóviles";#N/A,#N/A,FALSE,"Valorización Existencias";#N/A,#N/A,FALSE,"Inversión empresas relacionadas";#N/A,#N/A,FALSE,"Mayor valor inversiones";#N/A,#N/A,FALSE,"Crédito por donaciones";#N/A,#N/A,FALSE,"Gastos diferidos";#N/A,#N/A,FALSE,"Amortización líneas telefónicas";#N/A,#N/A,FALSE,"Indemnización años de servicios";#N/A,#N/A,FALSE,"Act. Fijo Financiero-Tributario";#N/A,#N/A,FALSE,"Valoriz. finan.-trib. edificios";#N/A,#N/A,FALSE,"Const.terreno ajeno";#N/A,#N/A,FALSE,"Software";#N/A,#N/A,FALSE,"Remodelaciones "}</definedName>
    <definedName name="wrn.ROADSHOW." localSheetId="16" hidden="1">{#N/A,#N/A,FALSE,"Rdos_96_97  Abv.";#N/A,#N/A,FALSE,"Rdos_96_97";#N/A,#N/A,FALSE,"Gestión Julio 97 Abv.";#N/A,#N/A,FALSE,"Gestión Julio 97 Abv.";#N/A,#N/A,FALSE,"Margenes Julio97  Abv sin prov.";#N/A,#N/A,FALSE,"Margenes Julio 97 Abv.";#N/A,#N/A,FALSE,"Carat Balance (2)";#N/A,#N/A,FALSE,"Bal Consol Julio  97";#N/A,#N/A,FALSE,"Carat EE.FF";#N/A,#N/A,FALSE,"Carat Balance";#N/A,#N/A,FALSE,"Carat Cascada";#N/A,#N/A,FALSE,"Carat Margenes";#N/A,#N/A,FALSE,"Balance Julio  97";#N/A,#N/A,FALSE,"Margenes Julio 97";#N/A,#N/A,FALSE,"Resultados Julio 97 (2)"}</definedName>
    <definedName name="wrn.ROADSHOW." localSheetId="18" hidden="1">{#N/A,#N/A,FALSE,"Rdos_96_97  Abv.";#N/A,#N/A,FALSE,"Rdos_96_97";#N/A,#N/A,FALSE,"Gestión Julio 97 Abv.";#N/A,#N/A,FALSE,"Gestión Julio 97 Abv.";#N/A,#N/A,FALSE,"Margenes Julio97  Abv sin prov.";#N/A,#N/A,FALSE,"Margenes Julio 97 Abv.";#N/A,#N/A,FALSE,"Carat Balance (2)";#N/A,#N/A,FALSE,"Bal Consol Julio  97";#N/A,#N/A,FALSE,"Carat EE.FF";#N/A,#N/A,FALSE,"Carat Balance";#N/A,#N/A,FALSE,"Carat Cascada";#N/A,#N/A,FALSE,"Carat Margenes";#N/A,#N/A,FALSE,"Balance Julio  97";#N/A,#N/A,FALSE,"Margenes Julio 97";#N/A,#N/A,FALSE,"Resultados Julio 97 (2)"}</definedName>
    <definedName name="wrn.ROADSHOW." hidden="1">{#N/A,#N/A,FALSE,"Rdos_96_97  Abv.";#N/A,#N/A,FALSE,"Rdos_96_97";#N/A,#N/A,FALSE,"Gestión Julio 97 Abv.";#N/A,#N/A,FALSE,"Gestión Julio 97 Abv.";#N/A,#N/A,FALSE,"Margenes Julio97  Abv sin prov.";#N/A,#N/A,FALSE,"Margenes Julio 97 Abv.";#N/A,#N/A,FALSE,"Carat Balance (2)";#N/A,#N/A,FALSE,"Bal Consol Julio  97";#N/A,#N/A,FALSE,"Carat EE.FF";#N/A,#N/A,FALSE,"Carat Balance";#N/A,#N/A,FALSE,"Carat Cascada";#N/A,#N/A,FALSE,"Carat Margenes";#N/A,#N/A,FALSE,"Balance Julio  97";#N/A,#N/A,FALSE,"Margenes Julio 97";#N/A,#N/A,FALSE,"Resultados Julio 97 (2)"}</definedName>
    <definedName name="wrn.Rolling._.forecast._.per._.department." localSheetId="16" hidden="1">{#N/A,#N/A,TRUE,"TOTAL COMPANY 1995";#N/A,#N/A,TRUE,"UTR-DC";#N/A,#N/A,TRUE,"UTR-WP";#N/A,#N/A,TRUE,"UTR-WR";#N/A,#N/A,TRUE,"UTR-LT";#N/A,#N/A,TRUE,"UTR-DI";#N/A,#N/A,TRUE,"STAV-WR";#N/A,#N/A,TRUE,"YSSV-WR";#N/A,#N/A,TRUE,"GP.EXP.NP"}</definedName>
    <definedName name="wrn.Rolling._.forecast._.per._.department." localSheetId="18" hidden="1">{#N/A,#N/A,TRUE,"TOTAL COMPANY 1995";#N/A,#N/A,TRUE,"UTR-DC";#N/A,#N/A,TRUE,"UTR-WP";#N/A,#N/A,TRUE,"UTR-WR";#N/A,#N/A,TRUE,"UTR-LT";#N/A,#N/A,TRUE,"UTR-DI";#N/A,#N/A,TRUE,"STAV-WR";#N/A,#N/A,TRUE,"YSSV-WR";#N/A,#N/A,TRUE,"GP.EXP.NP"}</definedName>
    <definedName name="wrn.Rolling._.forecast._.per._.department." hidden="1">{#N/A,#N/A,TRUE,"TOTAL COMPANY 1995";#N/A,#N/A,TRUE,"UTR-DC";#N/A,#N/A,TRUE,"UTR-WP";#N/A,#N/A,TRUE,"UTR-WR";#N/A,#N/A,TRUE,"UTR-LT";#N/A,#N/A,TRUE,"UTR-DI";#N/A,#N/A,TRUE,"STAV-WR";#N/A,#N/A,TRUE,"YSSV-WR";#N/A,#N/A,TRUE,"GP.EXP.NP"}</definedName>
    <definedName name="wrn.Royal." localSheetId="16" hidden="1">{#N/A,#N/A,FALSE,"Royal Air Cambodge"}</definedName>
    <definedName name="wrn.Royal." localSheetId="18" hidden="1">{#N/A,#N/A,FALSE,"Royal Air Cambodge"}</definedName>
    <definedName name="wrn.Royal." hidden="1">{#N/A,#N/A,FALSE,"Royal Air Cambodge"}</definedName>
    <definedName name="wrn.RS._.Reports." localSheetId="16" hidden="1">{"RSprofit",#N/A,FALSE,"Reports (RS)";"RScash",#N/A,FALSE,"Reports (RS)";"RSbsheet",#N/A,FALSE,"Reports (RS)"}</definedName>
    <definedName name="wrn.RS._.Reports." localSheetId="18" hidden="1">{"RSprofit",#N/A,FALSE,"Reports (RS)";"RScash",#N/A,FALSE,"Reports (RS)";"RSbsheet",#N/A,FALSE,"Reports (RS)"}</definedName>
    <definedName name="wrn.RS._.Reports." hidden="1">{"RSprofit",#N/A,FALSE,"Reports (RS)";"RScash",#N/A,FALSE,"Reports (RS)";"RSbsheet",#N/A,FALSE,"Reports (RS)"}</definedName>
    <definedName name="wrn.rtaimpom98." localSheetId="16" hidden="1">{#N/A,#N/A,FALSE,"RLI Diciembre";#N/A,#N/A,FALSE,"Prov.impto. renta";#N/A,#N/A,FALSE,"Prov.deud.Incob.";#N/A,#N/A,FALSE,"C-M Patrimonio";#N/A,#N/A,FALSE,"Inv.EERR"}</definedName>
    <definedName name="wrn.rtaimpom98." localSheetId="18" hidden="1">{#N/A,#N/A,FALSE,"RLI Diciembre";#N/A,#N/A,FALSE,"Prov.impto. renta";#N/A,#N/A,FALSE,"Prov.deud.Incob.";#N/A,#N/A,FALSE,"C-M Patrimonio";#N/A,#N/A,FALSE,"Inv.EERR"}</definedName>
    <definedName name="wrn.rtaimpom98." hidden="1">{#N/A,#N/A,FALSE,"RLI Diciembre";#N/A,#N/A,FALSE,"Prov.impto. renta";#N/A,#N/A,FALSE,"Prov.deud.Incob.";#N/A,#N/A,FALSE,"C-M Patrimonio";#N/A,#N/A,FALSE,"Inv.EERR"}</definedName>
    <definedName name="wrn.Rtasegurm98." localSheetId="16" hidden="1">{#N/A,#N/A,FALSE,"RLI";#N/A,#N/A,FALSE,"Ajuste Nº 1";#N/A,#N/A,FALSE,"Ajuste  Nº 2";#N/A,#N/A,FALSE,"Ajuste Nº 3";#N/A,#N/A,FALSE,"Ajuste Nº 4";#N/A,#N/A,FALSE,"Ajuste Nº 5";#N/A,#N/A,FALSE,"Ajuste Nº 6";#N/A,#N/A,FALSE,"Ajuste Nº 7";#N/A,#N/A,FALSE,"Ajuste Nº 8"}</definedName>
    <definedName name="wrn.Rtasegurm98." localSheetId="18" hidden="1">{#N/A,#N/A,FALSE,"RLI";#N/A,#N/A,FALSE,"Ajuste Nº 1";#N/A,#N/A,FALSE,"Ajuste  Nº 2";#N/A,#N/A,FALSE,"Ajuste Nº 3";#N/A,#N/A,FALSE,"Ajuste Nº 4";#N/A,#N/A,FALSE,"Ajuste Nº 5";#N/A,#N/A,FALSE,"Ajuste Nº 6";#N/A,#N/A,FALSE,"Ajuste Nº 7";#N/A,#N/A,FALSE,"Ajuste Nº 8"}</definedName>
    <definedName name="wrn.Rtasegurm98." hidden="1">{#N/A,#N/A,FALSE,"RLI";#N/A,#N/A,FALSE,"Ajuste Nº 1";#N/A,#N/A,FALSE,"Ajuste  Nº 2";#N/A,#N/A,FALSE,"Ajuste Nº 3";#N/A,#N/A,FALSE,"Ajuste Nº 4";#N/A,#N/A,FALSE,"Ajuste Nº 5";#N/A,#N/A,FALSE,"Ajuste Nº 6";#N/A,#N/A,FALSE,"Ajuste Nº 7";#N/A,#N/A,FALSE,"Ajuste Nº 8"}</definedName>
    <definedName name="wrn.RTZ." localSheetId="16" hidden="1">{#N/A,#N/A,FALSE,"RLI 1996-97";#N/A,#N/A,FALSE,"CYRLI";#N/A,#N/A,FALSE,"Owners Tax Return"}</definedName>
    <definedName name="wrn.RTZ." localSheetId="18" hidden="1">{#N/A,#N/A,FALSE,"RLI 1996-97";#N/A,#N/A,FALSE,"CYRLI";#N/A,#N/A,FALSE,"Owners Tax Return"}</definedName>
    <definedName name="wrn.RTZ." hidden="1">{#N/A,#N/A,FALSE,"RLI 1996-97";#N/A,#N/A,FALSE,"CYRLI";#N/A,#N/A,FALSE,"Owners Tax Return"}</definedName>
    <definedName name="wrn.RWReport1." localSheetId="16" hidden="1">{#N/A,"S 0373 ",TRUE,"Sheet1";#N/A,"S 0374 ",TRUE,"Sheet1";#N/A,"S 0375 ",TRUE,"Sheet1";#N/A,"S 0376 ",TRUE,"Sheet1";#N/A,"S 0699 ",TRUE,"Sheet1";#N/A,"S 0705 ",TRUE,"Sheet1";#N/A,"S 0707 ",TRUE,"Sheet1";#N/A,"S 0708 ",TRUE,"Sheet1";#N/A,"S 0709 ",TRUE,"Sheet1";#N/A,"S 0714 ",TRUE,"Sheet1";#N/A,"S 0716 ",TRUE,"Sheet1";#N/A,"S 0719 ",TRUE,"Sheet1";#N/A,"S 0723 ",TRUE,"Sheet1"}</definedName>
    <definedName name="wrn.RWReport1." localSheetId="18" hidden="1">{#N/A,"S 0373 ",TRUE,"Sheet1";#N/A,"S 0374 ",TRUE,"Sheet1";#N/A,"S 0375 ",TRUE,"Sheet1";#N/A,"S 0376 ",TRUE,"Sheet1";#N/A,"S 0699 ",TRUE,"Sheet1";#N/A,"S 0705 ",TRUE,"Sheet1";#N/A,"S 0707 ",TRUE,"Sheet1";#N/A,"S 0708 ",TRUE,"Sheet1";#N/A,"S 0709 ",TRUE,"Sheet1";#N/A,"S 0714 ",TRUE,"Sheet1";#N/A,"S 0716 ",TRUE,"Sheet1";#N/A,"S 0719 ",TRUE,"Sheet1";#N/A,"S 0723 ",TRUE,"Sheet1"}</definedName>
    <definedName name="wrn.RWReport1." hidden="1">{#N/A,"S 0373 ",TRUE,"Sheet1";#N/A,"S 0374 ",TRUE,"Sheet1";#N/A,"S 0375 ",TRUE,"Sheet1";#N/A,"S 0376 ",TRUE,"Sheet1";#N/A,"S 0699 ",TRUE,"Sheet1";#N/A,"S 0705 ",TRUE,"Sheet1";#N/A,"S 0707 ",TRUE,"Sheet1";#N/A,"S 0708 ",TRUE,"Sheet1";#N/A,"S 0709 ",TRUE,"Sheet1";#N/A,"S 0714 ",TRUE,"Sheet1";#N/A,"S 0716 ",TRUE,"Sheet1";#N/A,"S 0719 ",TRUE,"Sheet1";#N/A,"S 0723 ",TRUE,"Sheet1"}</definedName>
    <definedName name="wrn.SAA94TAX." localSheetId="16"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simple." localSheetId="16"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LE." localSheetId="16" hidden="1">{"SALECASE1",#N/A,FALSE,"SAOPAULO";"SALECASE2",#N/A,FALSE,"SAOPAULO";"SALECASE3",#N/A,FALSE,"SAOPAULO";"CAPITAL1",#N/A,FALSE,"SAOPAULO";"CAPITAL2",#N/A,FALSE,"SAOPAULO";"CAPITAL3",#N/A,FALSE,"SAOPAULO"}</definedName>
    <definedName name="wrn.SALE." localSheetId="18" hidden="1">{"SALECASE1",#N/A,FALSE,"SAOPAULO";"SALECASE2",#N/A,FALSE,"SAOPAULO";"SALECASE3",#N/A,FALSE,"SAOPAULO";"CAPITAL1",#N/A,FALSE,"SAOPAULO";"CAPITAL2",#N/A,FALSE,"SAOPAULO";"CAPITAL3",#N/A,FALSE,"SAOPAULO"}</definedName>
    <definedName name="wrn.SALE." hidden="1">{"SALECASE1",#N/A,FALSE,"SAOPAULO";"SALECASE2",#N/A,FALSE,"SAOPAULO";"SALECASE3",#N/A,FALSE,"SAOPAULO";"CAPITAL1",#N/A,FALSE,"SAOPAULO";"CAPITAL2",#N/A,FALSE,"SAOPAULO";"CAPITAL3",#N/A,FALSE,"SAOPAULO"}</definedName>
    <definedName name="wrn.sales." localSheetId="16" hidden="1">{"sales",#N/A,FALSE,"Sales";"sales existing",#N/A,FALSE,"Sales";"sales rd1",#N/A,FALSE,"Sales";"sales rd2",#N/A,FALSE,"Sales"}</definedName>
    <definedName name="wrn.sales." localSheetId="18" hidden="1">{"sales",#N/A,FALSE,"Sales";"sales existing",#N/A,FALSE,"Sales";"sales rd1",#N/A,FALSE,"Sales";"sales rd2",#N/A,FALSE,"Sales"}</definedName>
    <definedName name="wrn.sales." hidden="1">{"sales",#N/A,FALSE,"Sales";"sales existing",#N/A,FALSE,"Sales";"sales rd1",#N/A,FALSE,"Sales";"sales rd2",#N/A,FALSE,"Sales"}</definedName>
    <definedName name="wrn.sales.1" localSheetId="16" hidden="1">{"sales",#N/A,FALSE,"Sales";"sales existing",#N/A,FALSE,"Sales";"sales rd1",#N/A,FALSE,"Sales";"sales rd2",#N/A,FALSE,"Sales"}</definedName>
    <definedName name="wrn.sales.1" localSheetId="18" hidden="1">{"sales",#N/A,FALSE,"Sales";"sales existing",#N/A,FALSE,"Sales";"sales rd1",#N/A,FALSE,"Sales";"sales rd2",#N/A,FALSE,"Sales"}</definedName>
    <definedName name="wrn.sales.1" hidden="1">{"sales",#N/A,FALSE,"Sales";"sales existing",#N/A,FALSE,"Sales";"sales rd1",#N/A,FALSE,"Sales";"sales rd2",#N/A,FALSE,"Sales"}</definedName>
    <definedName name="wrn.SCA._.Acq.." localSheetId="16" hidden="1">{#N/A,#N/A,FALSE,"main";#N/A,#N/A,FALSE,"Pooling";#N/A,#N/A,FALSE,"Purchase"}</definedName>
    <definedName name="wrn.SCA._.Acq.." localSheetId="18" hidden="1">{#N/A,#N/A,FALSE,"main";#N/A,#N/A,FALSE,"Pooling";#N/A,#N/A,FALSE,"Purchase"}</definedName>
    <definedName name="wrn.SCA._.Acq.." hidden="1">{#N/A,#N/A,FALSE,"main";#N/A,#N/A,FALSE,"Pooling";#N/A,#N/A,FALSE,"Purchase"}</definedName>
    <definedName name="wrn.SCA._.AcqDisv." localSheetId="16" hidden="1">{#N/A,#N/A,FALSE,"main";#N/A,#N/A,FALSE,"Purchase"}</definedName>
    <definedName name="wrn.SCA._.AcqDisv." localSheetId="18" hidden="1">{#N/A,#N/A,FALSE,"main";#N/A,#N/A,FALSE,"Purchase"}</definedName>
    <definedName name="wrn.SCA._.AcqDisv." hidden="1">{#N/A,#N/A,FALSE,"main";#N/A,#N/A,FALSE,"Purchase"}</definedName>
    <definedName name="wrn.Schedule_1A." localSheetId="16" hidden="1">{"Schedule_IA",#N/A,FALSE,"I-A"}</definedName>
    <definedName name="wrn.Schedule_1A." localSheetId="18" hidden="1">{"Schedule_IA",#N/A,FALSE,"I-A"}</definedName>
    <definedName name="wrn.Schedule_1A." hidden="1">{"Schedule_IA",#N/A,FALSE,"I-A"}</definedName>
    <definedName name="wrn.schedule_1Aa." localSheetId="16" hidden="1">{"Schedule_IA",#N/A,FALSE,"I-A"}</definedName>
    <definedName name="wrn.schedule_1Aa." localSheetId="18" hidden="1">{"Schedule_IA",#N/A,FALSE,"I-A"}</definedName>
    <definedName name="wrn.schedule_1Aa." hidden="1">{"Schedule_IA",#N/A,FALSE,"I-A"}</definedName>
    <definedName name="wrn.Schedule_1B." localSheetId="16" hidden="1">{"Schedule_1B",#N/A,FALSE,"I-B"}</definedName>
    <definedName name="wrn.Schedule_1B." localSheetId="18" hidden="1">{"Schedule_1B",#N/A,FALSE,"I-B"}</definedName>
    <definedName name="wrn.Schedule_1B." hidden="1">{"Schedule_1B",#N/A,FALSE,"I-B"}</definedName>
    <definedName name="wrn.Schedule_1C." localSheetId="16" hidden="1">{"Schedule_1C",#N/A,FALSE,"I-C"}</definedName>
    <definedName name="wrn.Schedule_1C." localSheetId="18" hidden="1">{"Schedule_1C",#N/A,FALSE,"I-C"}</definedName>
    <definedName name="wrn.Schedule_1C." hidden="1">{"Schedule_1C",#N/A,FALSE,"I-C"}</definedName>
    <definedName name="wrn.Schedule_1D." localSheetId="16" hidden="1">{"Schedule_1D",#N/A,FALSE,"I-D"}</definedName>
    <definedName name="wrn.Schedule_1D." localSheetId="18" hidden="1">{"Schedule_1D",#N/A,FALSE,"I-D"}</definedName>
    <definedName name="wrn.Schedule_1D." hidden="1">{"Schedule_1D",#N/A,FALSE,"I-D"}</definedName>
    <definedName name="wrn.Schedule_I." localSheetId="16" hidden="1">{"Schedule_I",#N/A,FALSE,"I"}</definedName>
    <definedName name="wrn.Schedule_I." localSheetId="18" hidden="1">{"Schedule_I",#N/A,FALSE,"I"}</definedName>
    <definedName name="wrn.Schedule_I." hidden="1">{"Schedule_I",#N/A,FALSE,"I"}</definedName>
    <definedName name="wrn.SCHENCK." localSheetId="16" hidden="1">{#N/A,#N/A,FALSE,"Sc_supu";#N/A,#N/A,FALSE,"Sc_indi";#N/A,#N/A,FALSE,"Sc_fluj";#N/A,#N/A,FALSE,"C-Fijos";#N/A,#N/A,FALSE,"Sc_cova";#N/A,#N/A,FALSE,"Sc_inve";#N/A,#N/A,FALSE,"Sc_taca";#N/A,#N/A,FALSE,"Person";#N/A,#N/A,FALSE,"Sc_24me";#N/A,#N/A,FALSE,"Cap_trabaj"}</definedName>
    <definedName name="wrn.SCHENCK." localSheetId="18" hidden="1">{#N/A,#N/A,FALSE,"Sc_supu";#N/A,#N/A,FALSE,"Sc_indi";#N/A,#N/A,FALSE,"Sc_fluj";#N/A,#N/A,FALSE,"C-Fijos";#N/A,#N/A,FALSE,"Sc_cova";#N/A,#N/A,FALSE,"Sc_inve";#N/A,#N/A,FALSE,"Sc_taca";#N/A,#N/A,FALSE,"Person";#N/A,#N/A,FALSE,"Sc_24me";#N/A,#N/A,FALSE,"Cap_trabaj"}</definedName>
    <definedName name="wrn.SCHENCK." hidden="1">{#N/A,#N/A,FALSE,"Sc_supu";#N/A,#N/A,FALSE,"Sc_indi";#N/A,#N/A,FALSE,"Sc_fluj";#N/A,#N/A,FALSE,"C-Fijos";#N/A,#N/A,FALSE,"Sc_cova";#N/A,#N/A,FALSE,"Sc_inve";#N/A,#N/A,FALSE,"Sc_taca";#N/A,#N/A,FALSE,"Person";#N/A,#N/A,FALSE,"Sc_24me";#N/A,#N/A,FALSE,"Cap_trabaj"}</definedName>
    <definedName name="wrn.Scritture." localSheetId="16" hidden="1">{"Scritture",#N/A,FALSE,"Scritture"}</definedName>
    <definedName name="wrn.Scritture." localSheetId="18" hidden="1">{"Scritture",#N/A,FALSE,"Scritture"}</definedName>
    <definedName name="wrn.Scritture." hidden="1">{"Scritture",#N/A,FALSE,"Scritture"}</definedName>
    <definedName name="wrn.SEGMENT." localSheetId="16" hidden="1">{#N/A,#N/A,FALSE,"Sub-Mekong";#N/A,#N/A,FALSE,"IB";#N/A,#N/A,FALSE,"CB";#N/A,#N/A,FALSE,"CIB";#N/A,#N/A,FALSE,"Tsy - seg";#N/A,#N/A,FALSE,"Fin";#N/A,#N/A,FALSE,"CEO";#N/A,#N/A,FALSE,"VN"}</definedName>
    <definedName name="wrn.SEGMENT." localSheetId="18" hidden="1">{#N/A,#N/A,FALSE,"Sub-Mekong";#N/A,#N/A,FALSE,"IB";#N/A,#N/A,FALSE,"CB";#N/A,#N/A,FALSE,"CIB";#N/A,#N/A,FALSE,"Tsy - seg";#N/A,#N/A,FALSE,"Fin";#N/A,#N/A,FALSE,"CEO";#N/A,#N/A,FALSE,"VN"}</definedName>
    <definedName name="wrn.SEGMENT." hidden="1">{#N/A,#N/A,FALSE,"Sub-Mekong";#N/A,#N/A,FALSE,"IB";#N/A,#N/A,FALSE,"CB";#N/A,#N/A,FALSE,"CIB";#N/A,#N/A,FALSE,"Tsy - seg";#N/A,#N/A,FALSE,"Fin";#N/A,#N/A,FALSE,"CEO";#N/A,#N/A,FALSE,"VN"}</definedName>
    <definedName name="wrn.SerProf." localSheetId="16" hidden="1">{#N/A,#N/A,FALSE,"Serv. Prof."}</definedName>
    <definedName name="wrn.SerProf." localSheetId="18" hidden="1">{#N/A,#N/A,FALSE,"Serv. Prof."}</definedName>
    <definedName name="wrn.SerProf." hidden="1">{#N/A,#N/A,FALSE,"Serv. Prof."}</definedName>
    <definedName name="wrn.set._.de._.notas." localSheetId="16" hidden="1">{#N/A,#N/A,TRUE,"1-3";#N/A,#N/A,TRUE,"4-5";#N/A,#N/A,TRUE,"6-8a";#N/A,#N/A,TRUE,"8b";#N/A,#N/A,TRUE,"9-12c";#N/A,#N/A,TRUE,"13";#N/A,#N/A,TRUE,"14-15";#N/A,#N/A,TRUE,"16-17";#N/A,#N/A,TRUE,"18-19a";#N/A,#N/A,TRUE,"19b-29"}</definedName>
    <definedName name="wrn.set._.de._.notas." localSheetId="18" hidden="1">{#N/A,#N/A,TRUE,"1-3";#N/A,#N/A,TRUE,"4-5";#N/A,#N/A,TRUE,"6-8a";#N/A,#N/A,TRUE,"8b";#N/A,#N/A,TRUE,"9-12c";#N/A,#N/A,TRUE,"13";#N/A,#N/A,TRUE,"14-15";#N/A,#N/A,TRUE,"16-17";#N/A,#N/A,TRUE,"18-19a";#N/A,#N/A,TRUE,"19b-29"}</definedName>
    <definedName name="wrn.set._.de._.notas." hidden="1">{#N/A,#N/A,TRUE,"1-3";#N/A,#N/A,TRUE,"4-5";#N/A,#N/A,TRUE,"6-8a";#N/A,#N/A,TRUE,"8b";#N/A,#N/A,TRUE,"9-12c";#N/A,#N/A,TRUE,"13";#N/A,#N/A,TRUE,"14-15";#N/A,#N/A,TRUE,"16-17";#N/A,#N/A,TRUE,"18-19a";#N/A,#N/A,TRUE,"19b-29"}</definedName>
    <definedName name="wrn.SHORT." localSheetId="16" hidden="1">{"CREDIT STATISTICS",#N/A,FALSE,"STATS";"CF_AND_IS",#N/A,FALSE,"PLAN";"BALSHEET",#N/A,FALSE,"BALANCE SHEET"}</definedName>
    <definedName name="wrn.SHORT." localSheetId="18" hidden="1">{"CREDIT STATISTICS",#N/A,FALSE,"STATS";"CF_AND_IS",#N/A,FALSE,"PLAN";"BALSHEET",#N/A,FALSE,"BALANCE SHEET"}</definedName>
    <definedName name="wrn.SHORT." hidden="1">{"CREDIT STATISTICS",#N/A,FALSE,"STATS";"CF_AND_IS",#N/A,FALSE,"PLAN";"BALSHEET",#N/A,FALSE,"BALANCE SHEET"}</definedName>
    <definedName name="wrn.short.1" localSheetId="16" hidden="1">{"CREDIT STATISTICS",#N/A,FALSE,"STATS";"CF_AND_IS",#N/A,FALSE,"PLAN";"BALSHEET",#N/A,FALSE,"BALANCE SHEET"}</definedName>
    <definedName name="wrn.short.1" localSheetId="18" hidden="1">{"CREDIT STATISTICS",#N/A,FALSE,"STATS";"CF_AND_IS",#N/A,FALSE,"PLAN";"BALSHEET",#N/A,FALSE,"BALANCE SHEET"}</definedName>
    <definedName name="wrn.short.1" hidden="1">{"CREDIT STATISTICS",#N/A,FALSE,"STATS";"CF_AND_IS",#N/A,FALSE,"PLAN";"BALSHEET",#N/A,FALSE,"BALANCE SHEET"}</definedName>
    <definedName name="wrn.SIEMPELKAMP." localSheetId="16" hidden="1">{#N/A,#N/A,FALSE,"Si_supu";#N/A,#N/A,FALSE,"Si_indi";#N/A,#N/A,FALSE,"Si_fluj";#N/A,#N/A,FALSE,"C-Fijos";#N/A,#N/A,FALSE,"Si_cova";#N/A,#N/A,FALSE,"Si_inve";#N/A,#N/A,FALSE,"Si_taca";#N/A,#N/A,FALSE,"Person";#N/A,#N/A,FALSE,"Si_24me";#N/A,#N/A,FALSE,"Cap_trabaj"}</definedName>
    <definedName name="wrn.SIEMPELKAMP." localSheetId="18" hidden="1">{#N/A,#N/A,FALSE,"Si_supu";#N/A,#N/A,FALSE,"Si_indi";#N/A,#N/A,FALSE,"Si_fluj";#N/A,#N/A,FALSE,"C-Fijos";#N/A,#N/A,FALSE,"Si_cova";#N/A,#N/A,FALSE,"Si_inve";#N/A,#N/A,FALSE,"Si_taca";#N/A,#N/A,FALSE,"Person";#N/A,#N/A,FALSE,"Si_24me";#N/A,#N/A,FALSE,"Cap_trabaj"}</definedName>
    <definedName name="wrn.SIEMPELKAMP." hidden="1">{#N/A,#N/A,FALSE,"Si_supu";#N/A,#N/A,FALSE,"Si_indi";#N/A,#N/A,FALSE,"Si_fluj";#N/A,#N/A,FALSE,"C-Fijos";#N/A,#N/A,FALSE,"Si_cova";#N/A,#N/A,FALSE,"Si_inve";#N/A,#N/A,FALSE,"Si_taca";#N/A,#N/A,FALSE,"Person";#N/A,#N/A,FALSE,"Si_24me";#N/A,#N/A,FALSE,"Cap_trabaj"}</definedName>
    <definedName name="wrn.Standard." localSheetId="16" hidden="1">{#N/A,#N/A,TRUE,"P&amp;L";#N/A,#N/A,TRUE,"Balance sheet";#N/A,#N/A,TRUE,"Cashflow";#N/A,#N/A,TRUE,"Profitability";#N/A,#N/A,TRUE,"Analysis of profitability"}</definedName>
    <definedName name="wrn.Standard." localSheetId="18" hidden="1">{#N/A,#N/A,TRUE,"P&amp;L";#N/A,#N/A,TRUE,"Balance sheet";#N/A,#N/A,TRUE,"Cashflow";#N/A,#N/A,TRUE,"Profitability";#N/A,#N/A,TRUE,"Analysis of profitability"}</definedName>
    <definedName name="wrn.Standard." hidden="1">{#N/A,#N/A,TRUE,"P&amp;L";#N/A,#N/A,TRUE,"Balance sheet";#N/A,#N/A,TRUE,"Cashflow";#N/A,#N/A,TRUE,"Profitability";#N/A,#N/A,TRUE,"Analysis of profitability"}</definedName>
    <definedName name="wrn.Statement" localSheetId="16" hidden="1">{#N/A,#N/A,TRUE,"Contents";#N/A,#N/A,TRUE,"Cover Page";#N/A,#N/A,TRUE,"Highlights";#N/A,#N/A,TRUE,"Financial Summary";#N/A,#N/A,TRUE,"Blank";#N/A,#N/A,TRUE,"Orders";#N/A,#N/A,TRUE,"Orders Elims";#N/A,#N/A,TRUE,"Sig Orders";#N/A,#N/A,TRUE,"Sales";#N/A,#N/A,TRUE,"Sales Elims";#N/A,#N/A,TRUE,"EBIT";#N/A,#N/A,TRUE,"EBIT Elims";#N/A,#N/A,TRUE,"Backlog";#N/A,#N/A,TRUE,"Backlog Elims";#N/A,#N/A,TRUE,"Funded Backlog ";#N/A,#N/A,TRUE,"Funded BL Elims";#N/A,#N/A,TRUE,"Cash";#N/A,#N/A,TRUE,"Employment";#N/A,#N/A,TRUE,"Award Fee";#N/A,#N/A,TRUE,"Ops &amp; Risks";#N/A,#N/A,TRUE,"Ops &amp; Risks 2";#N/A,#N/A,TRUE,"Key Issues ";#N/A,#N/A,TRUE,"Open";#N/A,#N/A,TRUE,"Orders 97-98";#N/A,#N/A,TRUE,"Sales 97-98 ";#N/A,#N/A,TRUE,"EBIT 97-98 ";#N/A,#N/A,TRUE,"Cash 97-98";#N/A,#N/A,TRUE,"Blank (2)";#N/A,#N/A,TRUE,"Yr to Yr Sales";#N/A,#N/A,TRUE,"Yr to Yr EBIT";#N/A,#N/A,TRUE,"Qtr to Qtr";#N/A,#N/A,TRUE,"AOD Status";#N/A,#N/A,TRUE,"Unex Options";#N/A,#N/A,TRUE,"Loss Contracts";#N/A,#N/A,TRUE,"Debooks";#N/A,#N/A,TRUE,"Proposals"}</definedName>
    <definedName name="wrn.Statement" localSheetId="18" hidden="1">{#N/A,#N/A,TRUE,"Contents";#N/A,#N/A,TRUE,"Cover Page";#N/A,#N/A,TRUE,"Highlights";#N/A,#N/A,TRUE,"Financial Summary";#N/A,#N/A,TRUE,"Blank";#N/A,#N/A,TRUE,"Orders";#N/A,#N/A,TRUE,"Orders Elims";#N/A,#N/A,TRUE,"Sig Orders";#N/A,#N/A,TRUE,"Sales";#N/A,#N/A,TRUE,"Sales Elims";#N/A,#N/A,TRUE,"EBIT";#N/A,#N/A,TRUE,"EBIT Elims";#N/A,#N/A,TRUE,"Backlog";#N/A,#N/A,TRUE,"Backlog Elims";#N/A,#N/A,TRUE,"Funded Backlog ";#N/A,#N/A,TRUE,"Funded BL Elims";#N/A,#N/A,TRUE,"Cash";#N/A,#N/A,TRUE,"Employment";#N/A,#N/A,TRUE,"Award Fee";#N/A,#N/A,TRUE,"Ops &amp; Risks";#N/A,#N/A,TRUE,"Ops &amp; Risks 2";#N/A,#N/A,TRUE,"Key Issues ";#N/A,#N/A,TRUE,"Open";#N/A,#N/A,TRUE,"Orders 97-98";#N/A,#N/A,TRUE,"Sales 97-98 ";#N/A,#N/A,TRUE,"EBIT 97-98 ";#N/A,#N/A,TRUE,"Cash 97-98";#N/A,#N/A,TRUE,"Blank (2)";#N/A,#N/A,TRUE,"Yr to Yr Sales";#N/A,#N/A,TRUE,"Yr to Yr EBIT";#N/A,#N/A,TRUE,"Qtr to Qtr";#N/A,#N/A,TRUE,"AOD Status";#N/A,#N/A,TRUE,"Unex Options";#N/A,#N/A,TRUE,"Loss Contracts";#N/A,#N/A,TRUE,"Debooks";#N/A,#N/A,TRUE,"Proposals"}</definedName>
    <definedName name="wrn.Statement" hidden="1">{#N/A,#N/A,TRUE,"Contents";#N/A,#N/A,TRUE,"Cover Page";#N/A,#N/A,TRUE,"Highlights";#N/A,#N/A,TRUE,"Financial Summary";#N/A,#N/A,TRUE,"Blank";#N/A,#N/A,TRUE,"Orders";#N/A,#N/A,TRUE,"Orders Elims";#N/A,#N/A,TRUE,"Sig Orders";#N/A,#N/A,TRUE,"Sales";#N/A,#N/A,TRUE,"Sales Elims";#N/A,#N/A,TRUE,"EBIT";#N/A,#N/A,TRUE,"EBIT Elims";#N/A,#N/A,TRUE,"Backlog";#N/A,#N/A,TRUE,"Backlog Elims";#N/A,#N/A,TRUE,"Funded Backlog ";#N/A,#N/A,TRUE,"Funded BL Elims";#N/A,#N/A,TRUE,"Cash";#N/A,#N/A,TRUE,"Employment";#N/A,#N/A,TRUE,"Award Fee";#N/A,#N/A,TRUE,"Ops &amp; Risks";#N/A,#N/A,TRUE,"Ops &amp; Risks 2";#N/A,#N/A,TRUE,"Key Issues ";#N/A,#N/A,TRUE,"Open";#N/A,#N/A,TRUE,"Orders 97-98";#N/A,#N/A,TRUE,"Sales 97-98 ";#N/A,#N/A,TRUE,"EBIT 97-98 ";#N/A,#N/A,TRUE,"Cash 97-98";#N/A,#N/A,TRUE,"Blank (2)";#N/A,#N/A,TRUE,"Yr to Yr Sales";#N/A,#N/A,TRUE,"Yr to Yr EBIT";#N/A,#N/A,TRUE,"Qtr to Qtr";#N/A,#N/A,TRUE,"AOD Status";#N/A,#N/A,TRUE,"Unex Options";#N/A,#N/A,TRUE,"Loss Contracts";#N/A,#N/A,TRUE,"Debooks";#N/A,#N/A,TRUE,"Proposals"}</definedName>
    <definedName name="wrn.Statement._.Review." localSheetId="16" hidden="1">{#N/A,#N/A,TRUE,"Contents";#N/A,#N/A,TRUE,"Cover Page";#N/A,#N/A,TRUE,"Highlights";#N/A,#N/A,TRUE,"Financial Summary";#N/A,#N/A,TRUE,"Blank";#N/A,#N/A,TRUE,"Orders";#N/A,#N/A,TRUE,"Orders Elims";#N/A,#N/A,TRUE,"Sig Orders";#N/A,#N/A,TRUE,"Sales";#N/A,#N/A,TRUE,"Sales Elims";#N/A,#N/A,TRUE,"EBIT";#N/A,#N/A,TRUE,"EBIT Elims";#N/A,#N/A,TRUE,"Backlog";#N/A,#N/A,TRUE,"Backlog Elims";#N/A,#N/A,TRUE,"Funded Backlog ";#N/A,#N/A,TRUE,"Funded BL Elims";#N/A,#N/A,TRUE,"Cash";#N/A,#N/A,TRUE,"Employment";#N/A,#N/A,TRUE,"Award Fee";#N/A,#N/A,TRUE,"Ops &amp; Risks";#N/A,#N/A,TRUE,"Ops &amp; Risks 2";#N/A,#N/A,TRUE,"Key Issues ";#N/A,#N/A,TRUE,"Open";#N/A,#N/A,TRUE,"Orders 97-98";#N/A,#N/A,TRUE,"Sales 97-98 ";#N/A,#N/A,TRUE,"EBIT 97-98 ";#N/A,#N/A,TRUE,"Cash 97-98";#N/A,#N/A,TRUE,"Blank (2)";#N/A,#N/A,TRUE,"Yr to Yr Sales";#N/A,#N/A,TRUE,"Yr to Yr EBIT";#N/A,#N/A,TRUE,"Qtr to Qtr";#N/A,#N/A,TRUE,"AOD Status";#N/A,#N/A,TRUE,"Unex Options";#N/A,#N/A,TRUE,"Loss Contracts";#N/A,#N/A,TRUE,"Debooks";#N/A,#N/A,TRUE,"Proposals"}</definedName>
    <definedName name="wrn.Statement._.Review." localSheetId="18" hidden="1">{#N/A,#N/A,TRUE,"Contents";#N/A,#N/A,TRUE,"Cover Page";#N/A,#N/A,TRUE,"Highlights";#N/A,#N/A,TRUE,"Financial Summary";#N/A,#N/A,TRUE,"Blank";#N/A,#N/A,TRUE,"Orders";#N/A,#N/A,TRUE,"Orders Elims";#N/A,#N/A,TRUE,"Sig Orders";#N/A,#N/A,TRUE,"Sales";#N/A,#N/A,TRUE,"Sales Elims";#N/A,#N/A,TRUE,"EBIT";#N/A,#N/A,TRUE,"EBIT Elims";#N/A,#N/A,TRUE,"Backlog";#N/A,#N/A,TRUE,"Backlog Elims";#N/A,#N/A,TRUE,"Funded Backlog ";#N/A,#N/A,TRUE,"Funded BL Elims";#N/A,#N/A,TRUE,"Cash";#N/A,#N/A,TRUE,"Employment";#N/A,#N/A,TRUE,"Award Fee";#N/A,#N/A,TRUE,"Ops &amp; Risks";#N/A,#N/A,TRUE,"Ops &amp; Risks 2";#N/A,#N/A,TRUE,"Key Issues ";#N/A,#N/A,TRUE,"Open";#N/A,#N/A,TRUE,"Orders 97-98";#N/A,#N/A,TRUE,"Sales 97-98 ";#N/A,#N/A,TRUE,"EBIT 97-98 ";#N/A,#N/A,TRUE,"Cash 97-98";#N/A,#N/A,TRUE,"Blank (2)";#N/A,#N/A,TRUE,"Yr to Yr Sales";#N/A,#N/A,TRUE,"Yr to Yr EBIT";#N/A,#N/A,TRUE,"Qtr to Qtr";#N/A,#N/A,TRUE,"AOD Status";#N/A,#N/A,TRUE,"Unex Options";#N/A,#N/A,TRUE,"Loss Contracts";#N/A,#N/A,TRUE,"Debooks";#N/A,#N/A,TRUE,"Proposals"}</definedName>
    <definedName name="wrn.Statement._.Review." hidden="1">{#N/A,#N/A,TRUE,"Contents";#N/A,#N/A,TRUE,"Cover Page";#N/A,#N/A,TRUE,"Highlights";#N/A,#N/A,TRUE,"Financial Summary";#N/A,#N/A,TRUE,"Blank";#N/A,#N/A,TRUE,"Orders";#N/A,#N/A,TRUE,"Orders Elims";#N/A,#N/A,TRUE,"Sig Orders";#N/A,#N/A,TRUE,"Sales";#N/A,#N/A,TRUE,"Sales Elims";#N/A,#N/A,TRUE,"EBIT";#N/A,#N/A,TRUE,"EBIT Elims";#N/A,#N/A,TRUE,"Backlog";#N/A,#N/A,TRUE,"Backlog Elims";#N/A,#N/A,TRUE,"Funded Backlog ";#N/A,#N/A,TRUE,"Funded BL Elims";#N/A,#N/A,TRUE,"Cash";#N/A,#N/A,TRUE,"Employment";#N/A,#N/A,TRUE,"Award Fee";#N/A,#N/A,TRUE,"Ops &amp; Risks";#N/A,#N/A,TRUE,"Ops &amp; Risks 2";#N/A,#N/A,TRUE,"Key Issues ";#N/A,#N/A,TRUE,"Open";#N/A,#N/A,TRUE,"Orders 97-98";#N/A,#N/A,TRUE,"Sales 97-98 ";#N/A,#N/A,TRUE,"EBIT 97-98 ";#N/A,#N/A,TRUE,"Cash 97-98";#N/A,#N/A,TRUE,"Blank (2)";#N/A,#N/A,TRUE,"Yr to Yr Sales";#N/A,#N/A,TRUE,"Yr to Yr EBIT";#N/A,#N/A,TRUE,"Qtr to Qtr";#N/A,#N/A,TRUE,"AOD Status";#N/A,#N/A,TRUE,"Unex Options";#N/A,#N/A,TRUE,"Loss Contracts";#N/A,#N/A,TRUE,"Debooks";#N/A,#N/A,TRUE,"Proposals"}</definedName>
    <definedName name="wrn.STATEMENTS." localSheetId="16" hidden="1">{#N/A,#N/A,FALSE,"BALANCE SHEET";#N/A,#N/A,FALSE,"INCOME STATEMENT";#N/A,#N/A,FALSE,"TRIAL BALANCE"}</definedName>
    <definedName name="wrn.STATEMENTS." localSheetId="18" hidden="1">{#N/A,#N/A,FALSE,"BALANCE SHEET";#N/A,#N/A,FALSE,"INCOME STATEMENT";#N/A,#N/A,FALSE,"TRIAL BALANCE"}</definedName>
    <definedName name="wrn.STATEMENTS." hidden="1">{#N/A,#N/A,FALSE,"BALANCE SHEET";#N/A,#N/A,FALSE,"INCOME STATEMENT";#N/A,#N/A,FALSE,"TRIAL BALANCE"}</definedName>
    <definedName name="wrn.STOCK._.VALORIZADO." localSheetId="16" hidden="1">{#N/A,#N/A,TRUE,"Hoja1"}</definedName>
    <definedName name="wrn.STOCK._.VALORIZADO." localSheetId="18" hidden="1">{#N/A,#N/A,TRUE,"Hoja1"}</definedName>
    <definedName name="wrn.STOCK._.VALORIZADO." hidden="1">{#N/A,#N/A,TRUE,"Hoja1"}</definedName>
    <definedName name="wrn.subs." localSheetId="16" hidden="1">{"sub11",#N/A,FALSE,"Sub11";"sub5",#N/A,FALSE,"Sub5"}</definedName>
    <definedName name="wrn.subs." localSheetId="18" hidden="1">{"sub11",#N/A,FALSE,"Sub11";"sub5",#N/A,FALSE,"Sub5"}</definedName>
    <definedName name="wrn.subs." hidden="1">{"sub11",#N/A,FALSE,"Sub11";"sub5",#N/A,FALSE,"Sub5"}</definedName>
    <definedName name="wrn.SUDDIVISIONE._.UTILI." localSheetId="16" hidden="1">{#N/A,#N/A,TRUE,"UTIFAC";#N/A,#N/A,TRUE,"UTIESP";#N/A,#N/A,TRUE,"UTIFRA";#N/A,#N/A,TRUE,"UTIGBR";#N/A,#N/A,TRUE,"UTIGER";#N/A,#N/A,TRUE,"UTIGRE";#N/A,#N/A,TRUE,"UTISWE";#N/A,#N/A,TRUE,"UTIAUS";#N/A,#N/A,TRUE,"UTISAF";#N/A,#N/A,TRUE,"UTICAN"}</definedName>
    <definedName name="wrn.SUDDIVISIONE._.UTILI." localSheetId="18" hidden="1">{#N/A,#N/A,TRUE,"UTIFAC";#N/A,#N/A,TRUE,"UTIESP";#N/A,#N/A,TRUE,"UTIFRA";#N/A,#N/A,TRUE,"UTIGBR";#N/A,#N/A,TRUE,"UTIGER";#N/A,#N/A,TRUE,"UTIGRE";#N/A,#N/A,TRUE,"UTISWE";#N/A,#N/A,TRUE,"UTIAUS";#N/A,#N/A,TRUE,"UTISAF";#N/A,#N/A,TRUE,"UTICAN"}</definedName>
    <definedName name="wrn.SUDDIVISIONE._.UTILI." hidden="1">{#N/A,#N/A,TRUE,"UTIFAC";#N/A,#N/A,TRUE,"UTIESP";#N/A,#N/A,TRUE,"UTIFRA";#N/A,#N/A,TRUE,"UTIGBR";#N/A,#N/A,TRUE,"UTIGER";#N/A,#N/A,TRUE,"UTIGRE";#N/A,#N/A,TRUE,"UTISWE";#N/A,#N/A,TRUE,"UTIAUS";#N/A,#N/A,TRUE,"UTISAF";#N/A,#N/A,TRUE,"UTICAN"}</definedName>
    <definedName name="wrn.suibud." localSheetId="16" hidden="1">{"tbl1",#N/A,FALSE,"regul";"tbl2",#N/A,FALSE,"regul"}</definedName>
    <definedName name="wrn.suibud." localSheetId="18" hidden="1">{"tbl1",#N/A,FALSE,"regul";"tbl2",#N/A,FALSE,"regul"}</definedName>
    <definedName name="wrn.suibud." hidden="1">{"tbl1",#N/A,FALSE,"regul";"tbl2",#N/A,FALSE,"regul"}</definedName>
    <definedName name="wrn.suivi." localSheetId="16" hidden="1">{"moy",#N/A,FALSE,"CAMBRAI";"paie",#N/A,FALSE,"CAMBRAI"}</definedName>
    <definedName name="wrn.suivi." localSheetId="18" hidden="1">{"moy",#N/A,FALSE,"CAMBRAI";"paie",#N/A,FALSE,"CAMBRAI"}</definedName>
    <definedName name="wrn.suivi." hidden="1">{"moy",#N/A,FALSE,"CAMBRAI";"paie",#N/A,FALSE,"CAMBRAI"}</definedName>
    <definedName name="wrn.Summ." localSheetId="16" hidden="1">{#N/A,#N/A,FALSE,"SUMMARY"}</definedName>
    <definedName name="wrn.Summ." localSheetId="18" hidden="1">{#N/A,#N/A,FALSE,"SUMMARY"}</definedName>
    <definedName name="wrn.Summ." hidden="1">{#N/A,#N/A,FALSE,"SUMMARY"}</definedName>
    <definedName name="wrn.summary." localSheetId="16" hidden="1">{"PAGE 1",#N/A,FALSE,"SUMMARY HOLD";"PAGE 2",#N/A,FALSE,"SUMMARY HOLD";"PAGE 1",#N/A,FALSE,"SUMMARY SALE";"PAGE 2",#N/A,FALSE,"SUMMARY SALE";"PAGE 1",#N/A,FALSE,"SUMMARY CAPITAL";"PAGE 2",#N/A,FALSE,"SUMMARY CAPITAL"}</definedName>
    <definedName name="wrn.summary." localSheetId="18" hidden="1">{"PAGE 1",#N/A,FALSE,"SUMMARY HOLD";"PAGE 2",#N/A,FALSE,"SUMMARY HOLD";"PAGE 1",#N/A,FALSE,"SUMMARY SALE";"PAGE 2",#N/A,FALSE,"SUMMARY SALE";"PAGE 1",#N/A,FALSE,"SUMMARY CAPITAL";"PAGE 2",#N/A,FALSE,"SUMMARY CAPITAL"}</definedName>
    <definedName name="wrn.summary." hidden="1">{"PAGE 1",#N/A,FALSE,"SUMMARY HOLD";"PAGE 2",#N/A,FALSE,"SUMMARY HOLD";"PAGE 1",#N/A,FALSE,"SUMMARY SALE";"PAGE 2",#N/A,FALSE,"SUMMARY SALE";"PAGE 1",#N/A,FALSE,"SUMMARY CAPITAL";"PAGE 2",#N/A,FALSE,"SUMMARY CAPITAL"}</definedName>
    <definedName name="wrn.summit." localSheetId="16" hidden="1">{#N/A,#N/A,FALSE,"TB";#N/A,#N/A,FALSE,"DR";#N/A,#N/A,FALSE,"AR";#N/A,#N/A,FALSE,"PL";#N/A,#N/A,FALSE,"BS";#N/A,#N/A,FALSE,"NOTES";#N/A,#N/A,FALSE,"NOTES (2)";#N/A,#N/A,FALSE,"NOTES (3)";#N/A,#N/A,FALSE,"DPL";#N/A,#N/A,FALSE,"TAXC.INDEX";#N/A,#N/A,FALSE,"Schedule I";#N/A,#N/A,FALSE,"Adjustments"}</definedName>
    <definedName name="wrn.summit." localSheetId="18" hidden="1">{#N/A,#N/A,FALSE,"TB";#N/A,#N/A,FALSE,"DR";#N/A,#N/A,FALSE,"AR";#N/A,#N/A,FALSE,"PL";#N/A,#N/A,FALSE,"BS";#N/A,#N/A,FALSE,"NOTES";#N/A,#N/A,FALSE,"NOTES (2)";#N/A,#N/A,FALSE,"NOTES (3)";#N/A,#N/A,FALSE,"DPL";#N/A,#N/A,FALSE,"TAXC.INDEX";#N/A,#N/A,FALSE,"Schedule I";#N/A,#N/A,FALSE,"Adjustments"}</definedName>
    <definedName name="wrn.summit." hidden="1">{#N/A,#N/A,FALSE,"TB";#N/A,#N/A,FALSE,"DR";#N/A,#N/A,FALSE,"AR";#N/A,#N/A,FALSE,"PL";#N/A,#N/A,FALSE,"BS";#N/A,#N/A,FALSE,"NOTES";#N/A,#N/A,FALSE,"NOTES (2)";#N/A,#N/A,FALSE,"NOTES (3)";#N/A,#N/A,FALSE,"DPL";#N/A,#N/A,FALSE,"TAXC.INDEX";#N/A,#N/A,FALSE,"Schedule I";#N/A,#N/A,FALSE,"Adjustments"}</definedName>
    <definedName name="wrn.SUNDS." localSheetId="16" hidden="1">{#N/A,#N/A,FALSE,"Su_supu";#N/A,#N/A,FALSE,"Su_indi";#N/A,#N/A,FALSE,"Su_fluj";#N/A,#N/A,FALSE,"C-Fijos";#N/A,#N/A,FALSE,"Su_cova";#N/A,#N/A,FALSE,"Su_inve";#N/A,#N/A,FALSE,"Su_taca";#N/A,#N/A,FALSE,"Person";#N/A,#N/A,FALSE,"Su_24me";#N/A,#N/A,FALSE,"Cap_trabaj"}</definedName>
    <definedName name="wrn.SUNDS." localSheetId="18" hidden="1">{#N/A,#N/A,FALSE,"Su_supu";#N/A,#N/A,FALSE,"Su_indi";#N/A,#N/A,FALSE,"Su_fluj";#N/A,#N/A,FALSE,"C-Fijos";#N/A,#N/A,FALSE,"Su_cova";#N/A,#N/A,FALSE,"Su_inve";#N/A,#N/A,FALSE,"Su_taca";#N/A,#N/A,FALSE,"Person";#N/A,#N/A,FALSE,"Su_24me";#N/A,#N/A,FALSE,"Cap_trabaj"}</definedName>
    <definedName name="wrn.SUNDS." hidden="1">{#N/A,#N/A,FALSE,"Su_supu";#N/A,#N/A,FALSE,"Su_indi";#N/A,#N/A,FALSE,"Su_fluj";#N/A,#N/A,FALSE,"C-Fijos";#N/A,#N/A,FALSE,"Su_cova";#N/A,#N/A,FALSE,"Su_inve";#N/A,#N/A,FALSE,"Su_taca";#N/A,#N/A,FALSE,"Person";#N/A,#N/A,FALSE,"Su_24me";#N/A,#N/A,FALSE,"Cap_trabaj"}</definedName>
    <definedName name="wrn.Supplemental._.Pkg.." localSheetId="16" hidden="1">{#N/A,#N/A,FALSE,"Cover";#N/A,#N/A,FALSE,"Index";#N/A,#N/A,FALSE,"Supp. A";#N/A,#N/A,FALSE,"Supp. B";#N/A,#N/A,FALSE,"Supp. C";#N/A,#N/A,FALSE,"Supp. D";#N/A,#N/A,FALSE,"Supp. E";#N/A,#N/A,FALSE,"Supp. F";#N/A,#N/A,FALSE,"Supp. G";#N/A,#N/A,FALSE,"Supp. H";#N/A,#N/A,FALSE,"Supp. I";#N/A,#N/A,FALSE,"Supp. J";#N/A,#N/A,FALSE,"Supp. K";#N/A,#N/A,FALSE,"Supp. L"}</definedName>
    <definedName name="wrn.Supplemental._.Pkg.." localSheetId="18" hidden="1">{#N/A,#N/A,FALSE,"Cover";#N/A,#N/A,FALSE,"Index";#N/A,#N/A,FALSE,"Supp. A";#N/A,#N/A,FALSE,"Supp. B";#N/A,#N/A,FALSE,"Supp. C";#N/A,#N/A,FALSE,"Supp. D";#N/A,#N/A,FALSE,"Supp. E";#N/A,#N/A,FALSE,"Supp. F";#N/A,#N/A,FALSE,"Supp. G";#N/A,#N/A,FALSE,"Supp. H";#N/A,#N/A,FALSE,"Supp. I";#N/A,#N/A,FALSE,"Supp. J";#N/A,#N/A,FALSE,"Supp. K";#N/A,#N/A,FALSE,"Supp. L"}</definedName>
    <definedName name="wrn.Supplemental._.Pkg.." hidden="1">{#N/A,#N/A,FALSE,"Cover";#N/A,#N/A,FALSE,"Index";#N/A,#N/A,FALSE,"Supp. A";#N/A,#N/A,FALSE,"Supp. B";#N/A,#N/A,FALSE,"Supp. C";#N/A,#N/A,FALSE,"Supp. D";#N/A,#N/A,FALSE,"Supp. E";#N/A,#N/A,FALSE,"Supp. F";#N/A,#N/A,FALSE,"Supp. G";#N/A,#N/A,FALSE,"Supp. H";#N/A,#N/A,FALSE,"Supp. I";#N/A,#N/A,FALSE,"Supp. J";#N/A,#N/A,FALSE,"Supp. K";#N/A,#N/A,FALSE,"Supp. L"}</definedName>
    <definedName name="wrn.taihing." localSheetId="16" hidden="1">{#N/A,#N/A,FALSE,"DIR-REP";#N/A,#N/A,FALSE,"AUD-REPORT";#N/A,#N/A,FALSE,"P7L&amp;BS";#N/A,#N/A,FALSE,"NOTES";#N/A,#N/A,FALSE,"FA";#N/A,#N/A,FALSE,"NOTES (2)";#N/A,#N/A,FALSE,"Schedule  IV";#N/A,#N/A,FALSE,"Schedule V"}</definedName>
    <definedName name="wrn.taihing." localSheetId="18" hidden="1">{#N/A,#N/A,FALSE,"DIR-REP";#N/A,#N/A,FALSE,"AUD-REPORT";#N/A,#N/A,FALSE,"P7L&amp;BS";#N/A,#N/A,FALSE,"NOTES";#N/A,#N/A,FALSE,"FA";#N/A,#N/A,FALSE,"NOTES (2)";#N/A,#N/A,FALSE,"Schedule  IV";#N/A,#N/A,FALSE,"Schedule V"}</definedName>
    <definedName name="wrn.taihing." hidden="1">{#N/A,#N/A,FALSE,"DIR-REP";#N/A,#N/A,FALSE,"AUD-REPORT";#N/A,#N/A,FALSE,"P7L&amp;BS";#N/A,#N/A,FALSE,"NOTES";#N/A,#N/A,FALSE,"FA";#N/A,#N/A,FALSE,"NOTES (2)";#N/A,#N/A,FALSE,"Schedule  IV";#N/A,#N/A,FALSE,"Schedule V"}</definedName>
    <definedName name="wrn.tanner." localSheetId="16" hidden="1">{#N/A,#N/A,FALSE,"FONDOMUTUO";#N/A,#N/A,FALSE,"ACCIONES";#N/A,#N/A,FALSE,"CAJA"}</definedName>
    <definedName name="wrn.tanner." localSheetId="18" hidden="1">{#N/A,#N/A,FALSE,"FONDOMUTUO";#N/A,#N/A,FALSE,"ACCIONES";#N/A,#N/A,FALSE,"CAJA"}</definedName>
    <definedName name="wrn.tanner." hidden="1">{#N/A,#N/A,FALSE,"FONDOMUTUO";#N/A,#N/A,FALSE,"ACCIONES";#N/A,#N/A,FALSE,"CAJA"}</definedName>
    <definedName name="wrn.tavole_supporto." localSheetId="16" hidden="1">{"Cop_tav_supp",#N/A,FALSE,"Copertine";"pag1e2_s",#N/A,FALSE,"Indici";"pag3_6_s",#N/A,FALSE,"P.F.";"pag7e8_s",#N/A,FALSE,"Fondi";"pag9_s",#N/A,FALSE,"Fondi";"pag10_12_s",#N/A,FALSE,"Commissioni rete";"pag13e14_s",#N/A,FALSE,"Titoli";"pag15_s",#N/A,FALSE,"C.C. e P.E.";"pag16_20_s",#N/A,FALSE,"C.E_BF";"pag21_s",#N/A,FALSE,"C.E_BF";"pag22_s",#N/A,FALSE,"C.E_BF"}</definedName>
    <definedName name="wrn.tavole_supporto." localSheetId="18" hidden="1">{"Cop_tav_supp",#N/A,FALSE,"Copertine";"pag1e2_s",#N/A,FALSE,"Indici";"pag3_6_s",#N/A,FALSE,"P.F.";"pag7e8_s",#N/A,FALSE,"Fondi";"pag9_s",#N/A,FALSE,"Fondi";"pag10_12_s",#N/A,FALSE,"Commissioni rete";"pag13e14_s",#N/A,FALSE,"Titoli";"pag15_s",#N/A,FALSE,"C.C. e P.E.";"pag16_20_s",#N/A,FALSE,"C.E_BF";"pag21_s",#N/A,FALSE,"C.E_BF";"pag22_s",#N/A,FALSE,"C.E_BF"}</definedName>
    <definedName name="wrn.tavole_supporto." hidden="1">{"Cop_tav_supp",#N/A,FALSE,"Copertine";"pag1e2_s",#N/A,FALSE,"Indici";"pag3_6_s",#N/A,FALSE,"P.F.";"pag7e8_s",#N/A,FALSE,"Fondi";"pag9_s",#N/A,FALSE,"Fondi";"pag10_12_s",#N/A,FALSE,"Commissioni rete";"pag13e14_s",#N/A,FALSE,"Titoli";"pag15_s",#N/A,FALSE,"C.C. e P.E.";"pag16_20_s",#N/A,FALSE,"C.E_BF";"pag21_s",#N/A,FALSE,"C.E_BF";"pag22_s",#N/A,FALSE,"C.E_BF"}</definedName>
    <definedName name="wrn.TELEFONICA." localSheetId="16" hidden="1">{#N/A,#N/A,FALSE,"Balances";#N/A,#N/A,FALSE,"ANEX-1";#N/A,#N/A,FALSE,"ANEX.2";#N/A,#N/A,FALSE,"ANEX-3";#N/A,#N/A,FALSE,"ANEX.4";#N/A,#N/A,FALSE,"ANEX-5";#N/A,#N/A,FALSE,"ANEX-7 (último)";#N/A,#N/A,FALSE,"ANEX-6"}</definedName>
    <definedName name="wrn.TELEFONICA." localSheetId="18" hidden="1">{#N/A,#N/A,FALSE,"Balances";#N/A,#N/A,FALSE,"ANEX-1";#N/A,#N/A,FALSE,"ANEX.2";#N/A,#N/A,FALSE,"ANEX-3";#N/A,#N/A,FALSE,"ANEX.4";#N/A,#N/A,FALSE,"ANEX-5";#N/A,#N/A,FALSE,"ANEX-7 (último)";#N/A,#N/A,FALSE,"ANEX-6"}</definedName>
    <definedName name="wrn.TELEFONICA." hidden="1">{#N/A,#N/A,FALSE,"Balances";#N/A,#N/A,FALSE,"ANEX-1";#N/A,#N/A,FALSE,"ANEX.2";#N/A,#N/A,FALSE,"ANEX-3";#N/A,#N/A,FALSE,"ANEX.4";#N/A,#N/A,FALSE,"ANEX-5";#N/A,#N/A,FALSE,"ANEX-7 (último)";#N/A,#N/A,FALSE,"ANEX-6"}</definedName>
    <definedName name="wrn.Telefonica1." localSheetId="16" hidden="1">{#N/A,#N/A,FALSE,"Balances";#N/A,#N/A,FALSE,"ANEX-3";#N/A,#N/A,FALSE,"ANEX-7 (último)";#N/A,#N/A,FALSE,"CTC-96";#N/A,#N/A,FALSE,"PERU-96";#N/A,#N/A,FALSE,"TLD-96";#N/A,#N/A,FALSE,"TISA-96";#N/A,#N/A,FALSE,"Inversiones 1996";#N/A,#N/A,FALSE,"ANEX.2";#N/A,#N/A,FALSE,"ANEX-5"}</definedName>
    <definedName name="wrn.Telefonica1." localSheetId="18" hidden="1">{#N/A,#N/A,FALSE,"Balances";#N/A,#N/A,FALSE,"ANEX-3";#N/A,#N/A,FALSE,"ANEX-7 (último)";#N/A,#N/A,FALSE,"CTC-96";#N/A,#N/A,FALSE,"PERU-96";#N/A,#N/A,FALSE,"TLD-96";#N/A,#N/A,FALSE,"TISA-96";#N/A,#N/A,FALSE,"Inversiones 1996";#N/A,#N/A,FALSE,"ANEX.2";#N/A,#N/A,FALSE,"ANEX-5"}</definedName>
    <definedName name="wrn.Telefonica1." hidden="1">{#N/A,#N/A,FALSE,"Balances";#N/A,#N/A,FALSE,"ANEX-3";#N/A,#N/A,FALSE,"ANEX-7 (último)";#N/A,#N/A,FALSE,"CTC-96";#N/A,#N/A,FALSE,"PERU-96";#N/A,#N/A,FALSE,"TLD-96";#N/A,#N/A,FALSE,"TISA-96";#N/A,#N/A,FALSE,"Inversiones 1996";#N/A,#N/A,FALSE,"ANEX.2";#N/A,#N/A,FALSE,"ANEX-5"}</definedName>
    <definedName name="wrn.TEMP." localSheetId="16" hidden="1">{"PAGE 2A",#N/A,FALSE,"CONS";"PAGE 2B",#N/A,FALSE,"CONS";"PAGE 2C",#N/A,FALSE,"CONS";"PAGE 2D",#N/A,FALSE,"CONS";"PAGE 2E",#N/A,FALSE,"CONS";"PAGE 2F",#N/A,FALSE,"CONS";"PAGE 2G",#N/A,FALSE,"CONS";"PAGE 2H",#N/A,FALSE,"CONS";"PAGE 3A",#N/A,FALSE,"CONS FIN";"PAGE 3B",#N/A,FALSE,"CONS FIN";"PAGE 3C",#N/A,FALSE,"CONS FIN";"PAGE 3D",#N/A,FALSE,"CONS FIN"}</definedName>
    <definedName name="wrn.TEMP." localSheetId="18" hidden="1">{"PAGE 2A",#N/A,FALSE,"CONS";"PAGE 2B",#N/A,FALSE,"CONS";"PAGE 2C",#N/A,FALSE,"CONS";"PAGE 2D",#N/A,FALSE,"CONS";"PAGE 2E",#N/A,FALSE,"CONS";"PAGE 2F",#N/A,FALSE,"CONS";"PAGE 2G",#N/A,FALSE,"CONS";"PAGE 2H",#N/A,FALSE,"CONS";"PAGE 3A",#N/A,FALSE,"CONS FIN";"PAGE 3B",#N/A,FALSE,"CONS FIN";"PAGE 3C",#N/A,FALSE,"CONS FIN";"PAGE 3D",#N/A,FALSE,"CONS FIN"}</definedName>
    <definedName name="wrn.TEMP." hidden="1">{"PAGE 2A",#N/A,FALSE,"CONS";"PAGE 2B",#N/A,FALSE,"CONS";"PAGE 2C",#N/A,FALSE,"CONS";"PAGE 2D",#N/A,FALSE,"CONS";"PAGE 2E",#N/A,FALSE,"CONS";"PAGE 2F",#N/A,FALSE,"CONS";"PAGE 2G",#N/A,FALSE,"CONS";"PAGE 2H",#N/A,FALSE,"CONS";"PAGE 3A",#N/A,FALSE,"CONS FIN";"PAGE 3B",#N/A,FALSE,"CONS FIN";"PAGE 3C",#N/A,FALSE,"CONS FIN";"PAGE 3D",#N/A,FALSE,"CONS FIN"}</definedName>
    <definedName name="wrn.TEMP1." localSheetId="16" hidden="1">{"PAGE A",#N/A,FALSE,"TERM SHEET";"PAGE B",#N/A,FALSE,"TERM SHEET";"PAGE C",#N/A,FALSE,"TERM SHEET";"RETURN A",#N/A,FALSE,"IRR";"RETURN B",#N/A,FALSE,"IRR"}</definedName>
    <definedName name="wrn.TEMP1." localSheetId="18" hidden="1">{"PAGE A",#N/A,FALSE,"TERM SHEET";"PAGE B",#N/A,FALSE,"TERM SHEET";"PAGE C",#N/A,FALSE,"TERM SHEET";"RETURN A",#N/A,FALSE,"IRR";"RETURN B",#N/A,FALSE,"IRR"}</definedName>
    <definedName name="wrn.TEMP1." hidden="1">{"PAGE A",#N/A,FALSE,"TERM SHEET";"PAGE B",#N/A,FALSE,"TERM SHEET";"PAGE C",#N/A,FALSE,"TERM SHEET";"RETURN A",#N/A,FALSE,"IRR";"RETURN B",#N/A,FALSE,"IRR"}</definedName>
    <definedName name="wrn.TEMP2." localSheetId="16" hidden="1">{"PAGE A",#N/A,FALSE,"TERM SHEET";"PAGE B",#N/A,FALSE,"TERM SHEET";"PAGE C",#N/A,FALSE,"TERM SHEET"}</definedName>
    <definedName name="wrn.TEMP2." localSheetId="18" hidden="1">{"PAGE A",#N/A,FALSE,"TERM SHEET";"PAGE B",#N/A,FALSE,"TERM SHEET";"PAGE C",#N/A,FALSE,"TERM SHEET"}</definedName>
    <definedName name="wrn.TEMP2." hidden="1">{"PAGE A",#N/A,FALSE,"TERM SHEET";"PAGE B",#N/A,FALSE,"TERM SHEET";"PAGE C",#N/A,FALSE,"TERM SHEET"}</definedName>
    <definedName name="wrn.TERRANOVA." localSheetId="16" hidden="1">{#N/A,#N/A,FALSE,"TERR. (1)";#N/A,#N/A,FALSE,"TERR. (2)";#N/A,#N/A,FALSE,"TERR (3)";#N/A,#N/A,FALSE,"TERR (4)"}</definedName>
    <definedName name="wrn.TERRANOVA." localSheetId="18" hidden="1">{#N/A,#N/A,FALSE,"TERR. (1)";#N/A,#N/A,FALSE,"TERR. (2)";#N/A,#N/A,FALSE,"TERR (3)";#N/A,#N/A,FALSE,"TERR (4)"}</definedName>
    <definedName name="wrn.TERRANOVA." hidden="1">{#N/A,#N/A,FALSE,"TERR. (1)";#N/A,#N/A,FALSE,"TERR. (2)";#N/A,#N/A,FALSE,"TERR (3)";#N/A,#N/A,FALSE,"TERR (4)"}</definedName>
    <definedName name="WRN.TERRENO" localSheetId="16" hidden="1">{"Adm_Resumen",#N/A,FALSE,"Administración  General";"Adm_Supuestos",#N/A,FALSE,"Administración  General"}</definedName>
    <definedName name="WRN.TERRENO" localSheetId="18" hidden="1">{"Adm_Resumen",#N/A,FALSE,"Administración  General";"Adm_Supuestos",#N/A,FALSE,"Administración  General"}</definedName>
    <definedName name="WRN.TERRENO" hidden="1">{"Adm_Resumen",#N/A,FALSE,"Administración  General";"Adm_Supuestos",#N/A,FALSE,"Administración  General"}</definedName>
    <definedName name="wrn.TESA." localSheetId="16" hidden="1">{#N/A,#N/A,FALSE,"Diferencias de cambio";#N/A,#N/A,FALSE,"Personal Categorías y Lineas";#N/A,#N/A,FALSE,"Impuestos antic. y diferidos";#N/A,#N/A,FALSE,"Inmovilizado Material";#N/A,#N/A,FALSE,"Inmovilizado Inmaterial";#N/A,#N/A,FALSE,"Desglose Inst. Telefónicas";#N/A,#N/A,FALSE,"Cotizaciones";#N/A,#N/A,FALSE,"Ingresos y Gastos emp. grupo";#N/A,#N/A,FALSE,"Acreedores diversos";#N/A,#N/A,FALSE,"Admones. Pcas.";#N/A,#N/A,FALSE,"Venta de Participaciones";#N/A,#N/A,FALSE,"Coef. Amortizacion";#N/A,#N/A,FALSE,"Ingresos distribuir";#N/A,#N/A,FALSE,"Clientes";#N/A,#N/A,FALSE,"Socios Externos Movimiento";#N/A,#N/A,FALSE,"Coste Financiero Obligaciones";#N/A,#N/A,FALSE,"Obligaciones Movimiento";#N/A,#N/A,FALSE,"Obligaciones Vencimientos";#N/A,#N/A,FALSE,"Tipos de prestamos";#N/A,#N/A,FALSE,"Información Swap´s";#N/A,#N/A,FALSE,"Préstamos formato TESA";#N/A,#N/A,FALSE,"Préstamos Vencimientos";#N/A,#N/A,FALSE,"Prov. Riesgos y gastos";#N/A,#N/A,FALSE,"Cuentas deudoras y acreedoras";#N/A,#N/A,FALSE,"Fondo de Comercio";#N/A,#N/A,FALSE,"Gastos Distribuir";#N/A,#N/A,FALSE,"Participaciones";#N/A,#N/A,FALSE,"Ingresos y gastos extraord.";#N/A,#N/A,FALSE,"Invovilizado Amortizado";#N/A,#N/A,FALSE,"Fondos Própios";#N/A,#N/A,FALSE,"Movimiento de Reservas";#N/A,#N/A,FALSE,"Diferencias de cambio";#N/A,#N/A,FALSE,"Socios Externos"}</definedName>
    <definedName name="wrn.TESA." localSheetId="18" hidden="1">{#N/A,#N/A,FALSE,"Diferencias de cambio";#N/A,#N/A,FALSE,"Personal Categorías y Lineas";#N/A,#N/A,FALSE,"Impuestos antic. y diferidos";#N/A,#N/A,FALSE,"Inmovilizado Material";#N/A,#N/A,FALSE,"Inmovilizado Inmaterial";#N/A,#N/A,FALSE,"Desglose Inst. Telefónicas";#N/A,#N/A,FALSE,"Cotizaciones";#N/A,#N/A,FALSE,"Ingresos y Gastos emp. grupo";#N/A,#N/A,FALSE,"Acreedores diversos";#N/A,#N/A,FALSE,"Admones. Pcas.";#N/A,#N/A,FALSE,"Venta de Participaciones";#N/A,#N/A,FALSE,"Coef. Amortizacion";#N/A,#N/A,FALSE,"Ingresos distribuir";#N/A,#N/A,FALSE,"Clientes";#N/A,#N/A,FALSE,"Socios Externos Movimiento";#N/A,#N/A,FALSE,"Coste Financiero Obligaciones";#N/A,#N/A,FALSE,"Obligaciones Movimiento";#N/A,#N/A,FALSE,"Obligaciones Vencimientos";#N/A,#N/A,FALSE,"Tipos de prestamos";#N/A,#N/A,FALSE,"Información Swap´s";#N/A,#N/A,FALSE,"Préstamos formato TESA";#N/A,#N/A,FALSE,"Préstamos Vencimientos";#N/A,#N/A,FALSE,"Prov. Riesgos y gastos";#N/A,#N/A,FALSE,"Cuentas deudoras y acreedoras";#N/A,#N/A,FALSE,"Fondo de Comercio";#N/A,#N/A,FALSE,"Gastos Distribuir";#N/A,#N/A,FALSE,"Participaciones";#N/A,#N/A,FALSE,"Ingresos y gastos extraord.";#N/A,#N/A,FALSE,"Invovilizado Amortizado";#N/A,#N/A,FALSE,"Fondos Própios";#N/A,#N/A,FALSE,"Movimiento de Reservas";#N/A,#N/A,FALSE,"Diferencias de cambio";#N/A,#N/A,FALSE,"Socios Externos"}</definedName>
    <definedName name="wrn.TESA." hidden="1">{#N/A,#N/A,FALSE,"Diferencias de cambio";#N/A,#N/A,FALSE,"Personal Categorías y Lineas";#N/A,#N/A,FALSE,"Impuestos antic. y diferidos";#N/A,#N/A,FALSE,"Inmovilizado Material";#N/A,#N/A,FALSE,"Inmovilizado Inmaterial";#N/A,#N/A,FALSE,"Desglose Inst. Telefónicas";#N/A,#N/A,FALSE,"Cotizaciones";#N/A,#N/A,FALSE,"Ingresos y Gastos emp. grupo";#N/A,#N/A,FALSE,"Acreedores diversos";#N/A,#N/A,FALSE,"Admones. Pcas.";#N/A,#N/A,FALSE,"Venta de Participaciones";#N/A,#N/A,FALSE,"Coef. Amortizacion";#N/A,#N/A,FALSE,"Ingresos distribuir";#N/A,#N/A,FALSE,"Clientes";#N/A,#N/A,FALSE,"Socios Externos Movimiento";#N/A,#N/A,FALSE,"Coste Financiero Obligaciones";#N/A,#N/A,FALSE,"Obligaciones Movimiento";#N/A,#N/A,FALSE,"Obligaciones Vencimientos";#N/A,#N/A,FALSE,"Tipos de prestamos";#N/A,#N/A,FALSE,"Información Swap´s";#N/A,#N/A,FALSE,"Préstamos formato TESA";#N/A,#N/A,FALSE,"Préstamos Vencimientos";#N/A,#N/A,FALSE,"Prov. Riesgos y gastos";#N/A,#N/A,FALSE,"Cuentas deudoras y acreedoras";#N/A,#N/A,FALSE,"Fondo de Comercio";#N/A,#N/A,FALSE,"Gastos Distribuir";#N/A,#N/A,FALSE,"Participaciones";#N/A,#N/A,FALSE,"Ingresos y gastos extraord.";#N/A,#N/A,FALSE,"Invovilizado Amortizado";#N/A,#N/A,FALSE,"Fondos Própios";#N/A,#N/A,FALSE,"Movimiento de Reservas";#N/A,#N/A,FALSE,"Diferencias de cambio";#N/A,#N/A,FALSE,"Socios Externos"}</definedName>
    <definedName name="wrn.Test." localSheetId="16" hidden="1">{#N/A,#N/A,TRUE,"CVR";#N/A,#N/A,TRUE,"T OF C";#N/A,#N/A,TRUE,"FH"}</definedName>
    <definedName name="wrn.Test." localSheetId="18" hidden="1">{#N/A,#N/A,TRUE,"CVR";#N/A,#N/A,TRUE,"T OF C";#N/A,#N/A,TRUE,"FH"}</definedName>
    <definedName name="wrn.Test." hidden="1">{#N/A,#N/A,TRUE,"CVR";#N/A,#N/A,TRUE,"T OF C";#N/A,#N/A,TRUE,"FH"}</definedName>
    <definedName name="wrn.Test1." localSheetId="16" hidden="1">{#N/A,#N/A,FALSE,"P&amp;L";#N/A,#N/A,FALSE,"BS"}</definedName>
    <definedName name="wrn.Test1." localSheetId="18" hidden="1">{#N/A,#N/A,FALSE,"P&amp;L";#N/A,#N/A,FALSE,"BS"}</definedName>
    <definedName name="wrn.Test1." hidden="1">{#N/A,#N/A,FALSE,"P&amp;L";#N/A,#N/A,FALSE,"BS"}</definedName>
    <definedName name="wrn.Test2." localSheetId="16" hidden="1">{#N/A,#N/A,FALSE,"P&amp;L";#N/A,#N/A,FALSE,"BS"}</definedName>
    <definedName name="wrn.Test2." localSheetId="18" hidden="1">{#N/A,#N/A,FALSE,"P&amp;L";#N/A,#N/A,FALSE,"BS"}</definedName>
    <definedName name="wrn.Test2." hidden="1">{#N/A,#N/A,FALSE,"P&amp;L";#N/A,#N/A,FALSE,"BS"}</definedName>
    <definedName name="wrn.testo." localSheetId="16" hidden="1">{"Cop_testo",#N/A,FALSE,"Copertine";"testo_pag1_4",#N/A,FALSE,"Testo";"pag5",#N/A,FALSE,"P.F.";"pag6.7",#N/A,FALSE,"Ipotesi generali";"testo_pag8_9",#N/A,FALSE,"Testo";"pag10",#N/A,FALSE,"Flussi e stock";"testo_pag_11",#N/A,FALSE,"Testo";"pag12.14",#N/A,FALSE,"Fondi";"testo_pag_15",#N/A,FALSE,"Testo";"pag16_17",#N/A,FALSE,"Fondi";"pag18",#N/A,FALSE,"Fondi";"testo_pag_19",#N/A,FALSE,"Testo";"pag20",#N/A,FALSE,"Commissioni rete";"testo_pag_21",#N/A,FALSE,"Testo";"pag22",#N/A,FALSE,"NVV";"testo_pag_23",#N/A,FALSE,"Testo";"pag24",#N/A,FALSE,"Costi operativi";"testo_pag_25",#N/A,FALSE,"Testo";"pag26",#N/A,FALSE,"C.E_BF";"pag27",#N/A,FALSE,"C.E_BF";"testo_pag_28_29",#N/A,FALSE,"Testo";"pag30_36",#N/A,FALSE,"C.E_Soc_prod";"testo_pag37_42",#N/A,FALSE,"Testo"}</definedName>
    <definedName name="wrn.testo." localSheetId="18" hidden="1">{"Cop_testo",#N/A,FALSE,"Copertine";"testo_pag1_4",#N/A,FALSE,"Testo";"pag5",#N/A,FALSE,"P.F.";"pag6.7",#N/A,FALSE,"Ipotesi generali";"testo_pag8_9",#N/A,FALSE,"Testo";"pag10",#N/A,FALSE,"Flussi e stock";"testo_pag_11",#N/A,FALSE,"Testo";"pag12.14",#N/A,FALSE,"Fondi";"testo_pag_15",#N/A,FALSE,"Testo";"pag16_17",#N/A,FALSE,"Fondi";"pag18",#N/A,FALSE,"Fondi";"testo_pag_19",#N/A,FALSE,"Testo";"pag20",#N/A,FALSE,"Commissioni rete";"testo_pag_21",#N/A,FALSE,"Testo";"pag22",#N/A,FALSE,"NVV";"testo_pag_23",#N/A,FALSE,"Testo";"pag24",#N/A,FALSE,"Costi operativi";"testo_pag_25",#N/A,FALSE,"Testo";"pag26",#N/A,FALSE,"C.E_BF";"pag27",#N/A,FALSE,"C.E_BF";"testo_pag_28_29",#N/A,FALSE,"Testo";"pag30_36",#N/A,FALSE,"C.E_Soc_prod";"testo_pag37_42",#N/A,FALSE,"Testo"}</definedName>
    <definedName name="wrn.testo." hidden="1">{"Cop_testo",#N/A,FALSE,"Copertine";"testo_pag1_4",#N/A,FALSE,"Testo";"pag5",#N/A,FALSE,"P.F.";"pag6.7",#N/A,FALSE,"Ipotesi generali";"testo_pag8_9",#N/A,FALSE,"Testo";"pag10",#N/A,FALSE,"Flussi e stock";"testo_pag_11",#N/A,FALSE,"Testo";"pag12.14",#N/A,FALSE,"Fondi";"testo_pag_15",#N/A,FALSE,"Testo";"pag16_17",#N/A,FALSE,"Fondi";"pag18",#N/A,FALSE,"Fondi";"testo_pag_19",#N/A,FALSE,"Testo";"pag20",#N/A,FALSE,"Commissioni rete";"testo_pag_21",#N/A,FALSE,"Testo";"pag22",#N/A,FALSE,"NVV";"testo_pag_23",#N/A,FALSE,"Testo";"pag24",#N/A,FALSE,"Costi operativi";"testo_pag_25",#N/A,FALSE,"Testo";"pag26",#N/A,FALSE,"C.E_BF";"pag27",#N/A,FALSE,"C.E_BF";"testo_pag_28_29",#N/A,FALSE,"Testo";"pag30_36",#N/A,FALSE,"C.E_Soc_prod";"testo_pag37_42",#N/A,FALSE,"Testo"}</definedName>
    <definedName name="wrn.THEBES." localSheetId="16" hidden="1">{#N/A,#N/A,FALSE,"BALANCE";#N/A,#N/A,FALSE,"EST-RESULTA";#N/A,#N/A,FALSE,"EST-RESULTADO2";#N/A,#N/A,FALSE,"DISPONIBLE";#N/A,#N/A,FALSE,"VALORES";#N/A,#N/A,FALSE,"CTA.SOCIOS";#N/A,#N/A,FALSE,"DEUDORES";#N/A,#N/A,FALSE,"OP.PENDIENTES";#N/A,#N/A,FALSE,"ACT.FIJO";#N/A,#N/A,FALSE,"SOFTWARE";#N/A,#N/A,FALSE,"OTRASINV";#N/A,#N/A,FALSE,"EERR";#N/A,#N/A,FALSE,"ACREEDORES";#N/A,#N/A,FALSE,"PAS LP";#N/A,#N/A,FALSE,"PATRIMONIO"}</definedName>
    <definedName name="wrn.THEBES." localSheetId="18" hidden="1">{#N/A,#N/A,FALSE,"BALANCE";#N/A,#N/A,FALSE,"EST-RESULTA";#N/A,#N/A,FALSE,"EST-RESULTADO2";#N/A,#N/A,FALSE,"DISPONIBLE";#N/A,#N/A,FALSE,"VALORES";#N/A,#N/A,FALSE,"CTA.SOCIOS";#N/A,#N/A,FALSE,"DEUDORES";#N/A,#N/A,FALSE,"OP.PENDIENTES";#N/A,#N/A,FALSE,"ACT.FIJO";#N/A,#N/A,FALSE,"SOFTWARE";#N/A,#N/A,FALSE,"OTRASINV";#N/A,#N/A,FALSE,"EERR";#N/A,#N/A,FALSE,"ACREEDORES";#N/A,#N/A,FALSE,"PAS LP";#N/A,#N/A,FALSE,"PATRIMONIO"}</definedName>
    <definedName name="wrn.THEBES." hidden="1">{#N/A,#N/A,FALSE,"BALANCE";#N/A,#N/A,FALSE,"EST-RESULTA";#N/A,#N/A,FALSE,"EST-RESULTADO2";#N/A,#N/A,FALSE,"DISPONIBLE";#N/A,#N/A,FALSE,"VALORES";#N/A,#N/A,FALSE,"CTA.SOCIOS";#N/A,#N/A,FALSE,"DEUDORES";#N/A,#N/A,FALSE,"OP.PENDIENTES";#N/A,#N/A,FALSE,"ACT.FIJO";#N/A,#N/A,FALSE,"SOFTWARE";#N/A,#N/A,FALSE,"OTRASINV";#N/A,#N/A,FALSE,"EERR";#N/A,#N/A,FALSE,"ACREEDORES";#N/A,#N/A,FALSE,"PAS LP";#N/A,#N/A,FALSE,"PATRIMONIO"}</definedName>
    <definedName name="wrn.tiger." localSheetId="16" hidden="1">{#N/A,#N/A,FALSE,"TB";#N/A,#N/A,FALSE,"CONTENTS";#N/A,#N/A,FALSE,"DR";#N/A,#N/A,FALSE,"AR";#N/A,#N/A,FALSE,"BS";#N/A,#N/A,FALSE,"PL";#N/A,#N/A,FALSE,"NOTES";#N/A,#N/A,FALSE,"NOTES (2)";#N/A,#N/A,FALSE,"NOTES (3)";#N/A,#N/A,FALSE,"DPL";#N/A,#N/A,FALSE,"DPL"}</definedName>
    <definedName name="wrn.tiger." localSheetId="18" hidden="1">{#N/A,#N/A,FALSE,"TB";#N/A,#N/A,FALSE,"CONTENTS";#N/A,#N/A,FALSE,"DR";#N/A,#N/A,FALSE,"AR";#N/A,#N/A,FALSE,"BS";#N/A,#N/A,FALSE,"PL";#N/A,#N/A,FALSE,"NOTES";#N/A,#N/A,FALSE,"NOTES (2)";#N/A,#N/A,FALSE,"NOTES (3)";#N/A,#N/A,FALSE,"DPL";#N/A,#N/A,FALSE,"DPL"}</definedName>
    <definedName name="wrn.tiger." hidden="1">{#N/A,#N/A,FALSE,"TB";#N/A,#N/A,FALSE,"CONTENTS";#N/A,#N/A,FALSE,"DR";#N/A,#N/A,FALSE,"AR";#N/A,#N/A,FALSE,"BS";#N/A,#N/A,FALSE,"PL";#N/A,#N/A,FALSE,"NOTES";#N/A,#N/A,FALSE,"NOTES (2)";#N/A,#N/A,FALSE,"NOTES (3)";#N/A,#N/A,FALSE,"DPL";#N/A,#N/A,FALSE,"DPL"}</definedName>
    <definedName name="wrn.tigertax." localSheetId="16" hidden="1">{#N/A,#N/A,FALSE,"TAXC.INDEX";#N/A,#N/A,FALSE,"Schedule I";#N/A,#N/A,FALSE,"Schedule  II";#N/A,#N/A,FALSE,"Schedule III"}</definedName>
    <definedName name="wrn.tigertax." localSheetId="18" hidden="1">{#N/A,#N/A,FALSE,"TAXC.INDEX";#N/A,#N/A,FALSE,"Schedule I";#N/A,#N/A,FALSE,"Schedule  II";#N/A,#N/A,FALSE,"Schedule III"}</definedName>
    <definedName name="wrn.tigertax." hidden="1">{#N/A,#N/A,FALSE,"TAXC.INDEX";#N/A,#N/A,FALSE,"Schedule I";#N/A,#N/A,FALSE,"Schedule  II";#N/A,#N/A,FALSE,"Schedule III"}</definedName>
    <definedName name="wrn.Title._.Page." localSheetId="16" hidden="1">{#N/A,#N/A,FALSE,"Title Page"}</definedName>
    <definedName name="wrn.Title._.Page." localSheetId="18" hidden="1">{#N/A,#N/A,FALSE,"Title Page"}</definedName>
    <definedName name="wrn.Title._.Page." hidden="1">{#N/A,#N/A,FALSE,"Title Page"}</definedName>
    <definedName name="wrn.TODO."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rn.TODO."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rn.TODO."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rn.todos." localSheetId="16" hidden="1">{#N/A,#N/A,FALSE,"balnc_hist";#N/A,#N/A,FALSE,"G&amp;P-HIST";#N/A,#N/A,FALSE,"PATRI_HIST";#N/A,#N/A,FALSE,"FLUJ_HIST";#N/A,#N/A,FALSE,"balanc_ajus";#N/A,#N/A,FALSE,"G&amp;pAJUS";#N/A,#N/A,FALSE,"patr_ajus";#N/A,#N/A,FALSE,"fluj_ajus"}</definedName>
    <definedName name="wrn.todos." localSheetId="18" hidden="1">{#N/A,#N/A,FALSE,"balnc_hist";#N/A,#N/A,FALSE,"G&amp;P-HIST";#N/A,#N/A,FALSE,"PATRI_HIST";#N/A,#N/A,FALSE,"FLUJ_HIST";#N/A,#N/A,FALSE,"balanc_ajus";#N/A,#N/A,FALSE,"G&amp;pAJUS";#N/A,#N/A,FALSE,"patr_ajus";#N/A,#N/A,FALSE,"fluj_ajus"}</definedName>
    <definedName name="wrn.todos." hidden="1">{#N/A,#N/A,FALSE,"balnc_hist";#N/A,#N/A,FALSE,"G&amp;P-HIST";#N/A,#N/A,FALSE,"PATRI_HIST";#N/A,#N/A,FALSE,"FLUJ_HIST";#N/A,#N/A,FALSE,"balanc_ajus";#N/A,#N/A,FALSE,"G&amp;pAJUS";#N/A,#N/A,FALSE,"patr_ajus";#N/A,#N/A,FALSE,"fluj_ajus"}</definedName>
    <definedName name="wrn.TOTAL." localSheetId="16" hidden="1">{#N/A,#N/A,FALSE,"INVERSIONES Y AMORTIZ";#N/A,#N/A,FALSE,"BALANCE";#N/A,#N/A,FALSE,"CUENTA DE PYG";#N/A,#N/A,FALSE,"CUENTA DE PYG (2)";#N/A,#N/A,FALSE,"RATIOS";#N/A,#N/A,FALSE,"G. PERSONAL";#N/A,#N/A,FALSE,"G. SOCIALES";#N/A,#N/A,FALSE,"G. GENERALES";#N/A,#N/A,FALSE,"LINEAS DE PRODUCTOS"}</definedName>
    <definedName name="wrn.TOTAL." localSheetId="18" hidden="1">{#N/A,#N/A,FALSE,"INVERSIONES Y AMORTIZ";#N/A,#N/A,FALSE,"BALANCE";#N/A,#N/A,FALSE,"CUENTA DE PYG";#N/A,#N/A,FALSE,"CUENTA DE PYG (2)";#N/A,#N/A,FALSE,"RATIOS";#N/A,#N/A,FALSE,"G. PERSONAL";#N/A,#N/A,FALSE,"G. SOCIALES";#N/A,#N/A,FALSE,"G. GENERALES";#N/A,#N/A,FALSE,"LINEAS DE PRODUCTOS"}</definedName>
    <definedName name="wrn.TOTAL." hidden="1">{#N/A,#N/A,FALSE,"INVERSIONES Y AMORTIZ";#N/A,#N/A,FALSE,"BALANCE";#N/A,#N/A,FALSE,"CUENTA DE PYG";#N/A,#N/A,FALSE,"CUENTA DE PYG (2)";#N/A,#N/A,FALSE,"RATIOS";#N/A,#N/A,FALSE,"G. PERSONAL";#N/A,#N/A,FALSE,"G. SOCIALES";#N/A,#N/A,FALSE,"G. GENERALES";#N/A,#N/A,FALSE,"LINEAS DE PRODUCTOS"}</definedName>
    <definedName name="wrn.totsuivi." localSheetId="16" hidden="1">{"TOTMOY",#N/A,FALSE,"TOTFDP";"TOTPAIE",#N/A,FALSE,"TOTFDP"}</definedName>
    <definedName name="wrn.totsuivi." localSheetId="18" hidden="1">{"TOTMOY",#N/A,FALSE,"TOTFDP";"TOTPAIE",#N/A,FALSE,"TOTFDP"}</definedName>
    <definedName name="wrn.totsuivi." hidden="1">{"TOTMOY",#N/A,FALSE,"TOTFDP";"TOTPAIE",#N/A,FALSE,"TOTFDP"}</definedName>
    <definedName name="wrn.TRIMESTRALE." localSheetId="16" hidden="1">{#N/A,#N/A,TRUE,"covtri";#N/A,#N/A,TRUE,"indtri";#N/A,#N/A,TRUE,"ECORID";#N/A,#N/A,TRUE,"ECOTRA";#N/A,#N/A,TRUE,"ECOTOT";#N/A,#N/A,TRUE,"FATSOC";#N/A,#N/A,TRUE,"FATDIV";#N/A,#N/A,TRUE,"FATGEO";#N/A,#N/A,TRUE,"ORDINI";#N/A,#N/A,TRUE,"SITPAT";#N/A,#N/A,TRUE,"RENDFIN";#N/A,#N/A,TRUE,"TESORI";#N/A,#N/A,TRUE,"PERSONE"}</definedName>
    <definedName name="wrn.TRIMESTRALE." localSheetId="18" hidden="1">{#N/A,#N/A,TRUE,"covtri";#N/A,#N/A,TRUE,"indtri";#N/A,#N/A,TRUE,"ECORID";#N/A,#N/A,TRUE,"ECOTRA";#N/A,#N/A,TRUE,"ECOTOT";#N/A,#N/A,TRUE,"FATSOC";#N/A,#N/A,TRUE,"FATDIV";#N/A,#N/A,TRUE,"FATGEO";#N/A,#N/A,TRUE,"ORDINI";#N/A,#N/A,TRUE,"SITPAT";#N/A,#N/A,TRUE,"RENDFIN";#N/A,#N/A,TRUE,"TESORI";#N/A,#N/A,TRUE,"PERSONE"}</definedName>
    <definedName name="wrn.TRIMESTRALE." hidden="1">{#N/A,#N/A,TRUE,"covtri";#N/A,#N/A,TRUE,"indtri";#N/A,#N/A,TRUE,"ECORID";#N/A,#N/A,TRUE,"ECOTRA";#N/A,#N/A,TRUE,"ECOTOT";#N/A,#N/A,TRUE,"FATSOC";#N/A,#N/A,TRUE,"FATDIV";#N/A,#N/A,TRUE,"FATGEO";#N/A,#N/A,TRUE,"ORDINI";#N/A,#N/A,TRUE,"SITPAT";#N/A,#N/A,TRUE,"RENDFIN";#N/A,#N/A,TRUE,"TESORI";#N/A,#N/A,TRUE,"PERSONE"}</definedName>
    <definedName name="wrn.tuto." localSheetId="16" hidden="1">{#N/A,#N/A,TRUE,"Sit.Patrim.";#N/A,#N/A,TRUE,"Pat.Neto";#N/A,#N/A,TRUE,"Est.Result.";#N/A,#N/A,TRUE,"Est Resul Gestional";#N/A,#N/A,TRUE,"Ventas";#N/A,#N/A,TRUE,"Ventas Grandes volumen";#N/A,#N/A,TRUE,"Venta Grandes $";#N/A,#N/A,TRUE,"Cantidad de clientes";#N/A,#N/A,TRUE,"CostoVentas";#N/A,#N/A,TRUE,"Gastos";#N/A,#N/A,TRUE,"Anexo H";#N/A,#N/A,TRUE,"Ot.Ingresos";#N/A,#N/A,TRUE,"E.O.A.F.";#N/A,#N/A,TRUE,"Rec.Humanos";#N/A,#N/A,TRUE,"Inversiones";#N/A,#N/A,TRUE,"Contingencias"}</definedName>
    <definedName name="wrn.tuto." localSheetId="18" hidden="1">{#N/A,#N/A,TRUE,"Sit.Patrim.";#N/A,#N/A,TRUE,"Pat.Neto";#N/A,#N/A,TRUE,"Est.Result.";#N/A,#N/A,TRUE,"Est Resul Gestional";#N/A,#N/A,TRUE,"Ventas";#N/A,#N/A,TRUE,"Ventas Grandes volumen";#N/A,#N/A,TRUE,"Venta Grandes $";#N/A,#N/A,TRUE,"Cantidad de clientes";#N/A,#N/A,TRUE,"CostoVentas";#N/A,#N/A,TRUE,"Gastos";#N/A,#N/A,TRUE,"Anexo H";#N/A,#N/A,TRUE,"Ot.Ingresos";#N/A,#N/A,TRUE,"E.O.A.F.";#N/A,#N/A,TRUE,"Rec.Humanos";#N/A,#N/A,TRUE,"Inversiones";#N/A,#N/A,TRUE,"Contingencias"}</definedName>
    <definedName name="wrn.tuto." hidden="1">{#N/A,#N/A,TRUE,"Sit.Patrim.";#N/A,#N/A,TRUE,"Pat.Neto";#N/A,#N/A,TRUE,"Est.Result.";#N/A,#N/A,TRUE,"Est Resul Gestional";#N/A,#N/A,TRUE,"Ventas";#N/A,#N/A,TRUE,"Ventas Grandes volumen";#N/A,#N/A,TRUE,"Venta Grandes $";#N/A,#N/A,TRUE,"Cantidad de clientes";#N/A,#N/A,TRUE,"CostoVentas";#N/A,#N/A,TRUE,"Gastos";#N/A,#N/A,TRUE,"Anexo H";#N/A,#N/A,TRUE,"Ot.Ingresos";#N/A,#N/A,TRUE,"E.O.A.F.";#N/A,#N/A,TRUE,"Rec.Humanos";#N/A,#N/A,TRUE,"Inversiones";#N/A,#N/A,TRUE,"Contingencias"}</definedName>
    <definedName name="wrn.Tutto." localSheetId="16" hidden="1">{"ProspettoImposte",#N/A,FALSE,"Prospetto imposte";"Scritture",#N/A,FALSE,"Scritture"}</definedName>
    <definedName name="wrn.Tutto." localSheetId="18" hidden="1">{"ProspettoImposte",#N/A,FALSE,"Prospetto imposte";"Scritture",#N/A,FALSE,"Scritture"}</definedName>
    <definedName name="wrn.Tutto." hidden="1">{"ProspettoImposte",#N/A,FALSE,"Prospetto imposte";"Scritture",#N/A,FALSE,"Scritture"}</definedName>
    <definedName name="wrn.Una._.Hoja." localSheetId="16" hidden="1">{"Sin detalle",#N/A,FALSE,"Flujo (redondeado)"}</definedName>
    <definedName name="wrn.Una._.Hoja." localSheetId="18" hidden="1">{"Sin detalle",#N/A,FALSE,"Flujo (redondeado)"}</definedName>
    <definedName name="wrn.Una._.Hoja." hidden="1">{"Sin detalle",#N/A,FALSE,"Flujo (redondeado)"}</definedName>
    <definedName name="wrn.unidades." localSheetId="16" hidden="1">{#N/A,#N/A,FALSE,"RESUMEN";#N/A,#N/A,FALSE,"GG-GI";#N/A,#N/A,FALSE,"AMB";#N/A,#N/A,FALSE,"EyR";#N/A,#N/A,FALSE,"UCP";#N/A,#N/A,FALSE,"IND";#N/A,#N/A,FALSE,"LR";#N/A,#N/A,FALSE,"PRV";#N/A,#N/A,FALSE,"TÚNELES";#N/A,#N/A,FALSE,"IDT";#N/A,#N/A,FALSE,"ING"}</definedName>
    <definedName name="wrn.unidades." localSheetId="18" hidden="1">{#N/A,#N/A,FALSE,"RESUMEN";#N/A,#N/A,FALSE,"GG-GI";#N/A,#N/A,FALSE,"AMB";#N/A,#N/A,FALSE,"EyR";#N/A,#N/A,FALSE,"UCP";#N/A,#N/A,FALSE,"IND";#N/A,#N/A,FALSE,"LR";#N/A,#N/A,FALSE,"PRV";#N/A,#N/A,FALSE,"TÚNELES";#N/A,#N/A,FALSE,"IDT";#N/A,#N/A,FALSE,"ING"}</definedName>
    <definedName name="wrn.unidades." hidden="1">{#N/A,#N/A,FALSE,"RESUMEN";#N/A,#N/A,FALSE,"GG-GI";#N/A,#N/A,FALSE,"AMB";#N/A,#N/A,FALSE,"EyR";#N/A,#N/A,FALSE,"UCP";#N/A,#N/A,FALSE,"IND";#N/A,#N/A,FALSE,"LR";#N/A,#N/A,FALSE,"PRV";#N/A,#N/A,FALSE,"TÚNELES";#N/A,#N/A,FALSE,"IDT";#N/A,#N/A,FALSE,"ING"}</definedName>
    <definedName name="wrn.UNIONGAS94TAXRETURN." localSheetId="16"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SD." localSheetId="16" hidden="1">{#N/A,#N/A,FALSE,"Cabeçalho";#N/A,#N/A,FALSE,"1 Capa";#N/A,#N/A,FALSE,"- 2 -";#N/A,#N/A,FALSE,"- 3 -";#N/A,#N/A,FALSE,"- 4 -";#N/A,#N/A,FALSE,"- 5 -";#N/A,#N/A,FALSE,"- 6 -";#N/A,#N/A,FALSE,"- 7 -";#N/A,#N/A,FALSE,"- 8 -";#N/A,#N/A,FALSE,"- 9 -";#N/A,#N/A,FALSE,"- 10 -";#N/A,#N/A,FALSE,"- 11 -";#N/A,#N/A,FALSE,"- 12 -";#N/A,#N/A,FALSE,"- 13 Capa -";#N/A,#N/A,FALSE,"- 14 -";#N/A,#N/A,FALSE,"- 15 -";#N/A,#N/A,FALSE,"16 - 17";#N/A,#N/A,FALSE,"18-19";#N/A,#N/A,FALSE,"20-21";#N/A,#N/A,FALSE,"Anexo 01"}</definedName>
    <definedName name="wrn.USD." localSheetId="18" hidden="1">{#N/A,#N/A,FALSE,"Cabeçalho";#N/A,#N/A,FALSE,"1 Capa";#N/A,#N/A,FALSE,"- 2 -";#N/A,#N/A,FALSE,"- 3 -";#N/A,#N/A,FALSE,"- 4 -";#N/A,#N/A,FALSE,"- 5 -";#N/A,#N/A,FALSE,"- 6 -";#N/A,#N/A,FALSE,"- 7 -";#N/A,#N/A,FALSE,"- 8 -";#N/A,#N/A,FALSE,"- 9 -";#N/A,#N/A,FALSE,"- 10 -";#N/A,#N/A,FALSE,"- 11 -";#N/A,#N/A,FALSE,"- 12 -";#N/A,#N/A,FALSE,"- 13 Capa -";#N/A,#N/A,FALSE,"- 14 -";#N/A,#N/A,FALSE,"- 15 -";#N/A,#N/A,FALSE,"16 - 17";#N/A,#N/A,FALSE,"18-19";#N/A,#N/A,FALSE,"20-21";#N/A,#N/A,FALSE,"Anexo 01"}</definedName>
    <definedName name="wrn.USD." hidden="1">{#N/A,#N/A,FALSE,"Cabeçalho";#N/A,#N/A,FALSE,"1 Capa";#N/A,#N/A,FALSE,"- 2 -";#N/A,#N/A,FALSE,"- 3 -";#N/A,#N/A,FALSE,"- 4 -";#N/A,#N/A,FALSE,"- 5 -";#N/A,#N/A,FALSE,"- 6 -";#N/A,#N/A,FALSE,"- 7 -";#N/A,#N/A,FALSE,"- 8 -";#N/A,#N/A,FALSE,"- 9 -";#N/A,#N/A,FALSE,"- 10 -";#N/A,#N/A,FALSE,"- 11 -";#N/A,#N/A,FALSE,"- 12 -";#N/A,#N/A,FALSE,"- 13 Capa -";#N/A,#N/A,FALSE,"- 14 -";#N/A,#N/A,FALSE,"- 15 -";#N/A,#N/A,FALSE,"16 - 17";#N/A,#N/A,FALSE,"18-19";#N/A,#N/A,FALSE,"20-21";#N/A,#N/A,FALSE,"Anexo 01"}</definedName>
    <definedName name="wrn.USSTATEMENTS." localSheetId="16" hidden="1">{"PAGE 1",#N/A,FALSE,"US FINANCIALS";"PAGE 2",#N/A,FALSE,"US FINANCIALS";"PAGE 3",#N/A,FALSE,"US FINANCIALS";"PAGE 4",#N/A,FALSE,"US FINANCIALS";"PAGE 5",#N/A,FALSE,"US FINANCIALS";"PAGE 6",#N/A,FALSE,"US FINANCIALS";"PAGE 7",#N/A,FALSE,"US FINANCIALS";"PAGE 8",#N/A,FALSE,"US FINANCIALS"}</definedName>
    <definedName name="wrn.USSTATEMENTS." localSheetId="18" hidden="1">{"PAGE 1",#N/A,FALSE,"US FINANCIALS";"PAGE 2",#N/A,FALSE,"US FINANCIALS";"PAGE 3",#N/A,FALSE,"US FINANCIALS";"PAGE 4",#N/A,FALSE,"US FINANCIALS";"PAGE 5",#N/A,FALSE,"US FINANCIALS";"PAGE 6",#N/A,FALSE,"US FINANCIALS";"PAGE 7",#N/A,FALSE,"US FINANCIALS";"PAGE 8",#N/A,FALSE,"US FINANCIALS"}</definedName>
    <definedName name="wrn.USSTATEMENTS." hidden="1">{"PAGE 1",#N/A,FALSE,"US FINANCIALS";"PAGE 2",#N/A,FALSE,"US FINANCIALS";"PAGE 3",#N/A,FALSE,"US FINANCIALS";"PAGE 4",#N/A,FALSE,"US FINANCIALS";"PAGE 5",#N/A,FALSE,"US FINANCIALS";"PAGE 6",#N/A,FALSE,"US FINANCIALS";"PAGE 7",#N/A,FALSE,"US FINANCIALS";"PAGE 8",#N/A,FALSE,"US FINANCIALS"}</definedName>
    <definedName name="wrn.USTAX." localSheetId="16" hidden="1">{"PAGE 1",#N/A,FALSE,"US TAX";"PAGE 2",#N/A,FALSE,"US TAX";"PAGE 3",#N/A,FALSE,"US TAX";"PAGE 4",#N/A,FALSE,"US TAX"}</definedName>
    <definedName name="wrn.USTAX." localSheetId="18" hidden="1">{"PAGE 1",#N/A,FALSE,"US TAX";"PAGE 2",#N/A,FALSE,"US TAX";"PAGE 3",#N/A,FALSE,"US TAX";"PAGE 4",#N/A,FALSE,"US TAX"}</definedName>
    <definedName name="wrn.USTAX." hidden="1">{"PAGE 1",#N/A,FALSE,"US TAX";"PAGE 2",#N/A,FALSE,"US TAX";"PAGE 3",#N/A,FALSE,"US TAX";"PAGE 4",#N/A,FALSE,"US TAX"}</definedName>
    <definedName name="wrn.UTILI._.SPAGNA." localSheetId="16" hidden="1">{#N/A,#N/A,TRUE,"UTIESP"}</definedName>
    <definedName name="wrn.UTILI._.SPAGNA." localSheetId="18" hidden="1">{#N/A,#N/A,TRUE,"UTIESP"}</definedName>
    <definedName name="wrn.UTILI._.SPAGNA." hidden="1">{#N/A,#N/A,TRUE,"UTIESP"}</definedName>
    <definedName name="wrn.UTILI._.SUD._.AFRICA." localSheetId="16" hidden="1">{#N/A,#N/A,TRUE,"UTISAF"}</definedName>
    <definedName name="wrn.UTILI._.SUD._.AFRICA." localSheetId="18" hidden="1">{#N/A,#N/A,TRUE,"UTISAF"}</definedName>
    <definedName name="wrn.UTILI._.SUD._.AFRICA." hidden="1">{#N/A,#N/A,TRUE,"UTISAF"}</definedName>
    <definedName name="wrn.VALUATION." localSheetId="16" hidden="1">{#N/A,#N/A,FALSE,"Valuation Assumptions";#N/A,#N/A,FALSE,"Summary";#N/A,#N/A,FALSE,"DCF";#N/A,#N/A,FALSE,"Valuation";#N/A,#N/A,FALSE,"WACC";#N/A,#N/A,FALSE,"UBVH";#N/A,#N/A,FALSE,"Free Cash Flow"}</definedName>
    <definedName name="wrn.VALUATION." localSheetId="18" hidden="1">{#N/A,#N/A,FALSE,"Valuation Assumptions";#N/A,#N/A,FALSE,"Summary";#N/A,#N/A,FALSE,"DCF";#N/A,#N/A,FALSE,"Valuation";#N/A,#N/A,FALSE,"WACC";#N/A,#N/A,FALSE,"UBVH";#N/A,#N/A,FALSE,"Free Cash Flow"}</definedName>
    <definedName name="wrn.VALUATION." hidden="1">{#N/A,#N/A,FALSE,"Valuation Assumptions";#N/A,#N/A,FALSE,"Summary";#N/A,#N/A,FALSE,"DCF";#N/A,#N/A,FALSE,"Valuation";#N/A,#N/A,FALSE,"WACC";#N/A,#N/A,FALSE,"UBVH";#N/A,#N/A,FALSE,"Free Cash Flow"}</definedName>
    <definedName name="wrn.Valuation._.Committee." localSheetId="16" hidden="1">{#N/A,#N/A,TRUE,"Cover";#N/A,#N/A,TRUE,"Macro Assumptions";#N/A,#N/A,TRUE,"Tariffs DTe";#N/A,#N/A,TRUE,"2000 Revenues";#N/A,#N/A,TRUE,"Initial RAB";#N/A,#N/A,TRUE,"inflated RAB";#N/A,#N/A,TRUE,"Budget TenneT";#N/A,#N/A,TRUE,"Revenues";#N/A,#N/A,TRUE,"Operating Expenses";#N/A,#N/A,TRUE,"Energy &amp; Power";#N/A,#N/A,TRUE,"Grid Costs";#N/A,#N/A,TRUE,"TPA";#N/A,#N/A,TRUE,"Maintenance";#N/A,#N/A,TRUE,"Personnel";#N/A,#N/A,TRUE,"General";#N/A,#N/A,TRUE,"Depr";#N/A,#N/A,TRUE,"P&amp;L";#N/A,#N/A,TRUE,"Fixed Assets_Sum";#N/A,#N/A,TRUE,"Assumptions";#N/A,#N/A,TRUE,"FA";#N/A,#N/A,TRUE,"CapEx";#N/A,#N/A,TRUE,"Work in Progress";#N/A,#N/A,TRUE,"Working Capital";#N/A,#N/A,TRUE,"Cash";#N/A,#N/A,TRUE,"Equity";#N/A,#N/A,TRUE,"Provisions";#N/A,#N/A,TRUE,"Debt";#N/A,#N/A,TRUE,"BS";#N/A,#N/A,TRUE,"CF";#N/A,#N/A,TRUE,"Lines";#N/A,#N/A,TRUE,"Stations";#N/A,#N/A,TRUE,"Cap. Expenses";#N/A,#N/A,TRUE,"Land";#N/A,#N/A,TRUE,"Cen Proces Sys";#N/A,#N/A,TRUE,"IT";#N/A,#N/A,TRUE,"telecom";#N/A,#N/A,TRUE,"Other";#N/A,#N/A,TRUE,"WACC_DTe_pre";#N/A,#N/A,TRUE,"WACC_DTe_post";#N/A,#N/A,TRUE,"Wacc";#N/A,#N/A,TRUE,"DCF EBITDA Multiple";#N/A,#N/A,TRUE,"DCF Perpetual Growth";#N/A,#N/A,TRUE,"RAB (DTe)";#N/A,#N/A,TRUE,"P&amp;L (2)";#N/A,#N/A,TRUE,"TComps"}</definedName>
    <definedName name="wrn.Valuation._.Committee." localSheetId="18" hidden="1">{#N/A,#N/A,TRUE,"Cover";#N/A,#N/A,TRUE,"Macro Assumptions";#N/A,#N/A,TRUE,"Tariffs DTe";#N/A,#N/A,TRUE,"2000 Revenues";#N/A,#N/A,TRUE,"Initial RAB";#N/A,#N/A,TRUE,"inflated RAB";#N/A,#N/A,TRUE,"Budget TenneT";#N/A,#N/A,TRUE,"Revenues";#N/A,#N/A,TRUE,"Operating Expenses";#N/A,#N/A,TRUE,"Energy &amp; Power";#N/A,#N/A,TRUE,"Grid Costs";#N/A,#N/A,TRUE,"TPA";#N/A,#N/A,TRUE,"Maintenance";#N/A,#N/A,TRUE,"Personnel";#N/A,#N/A,TRUE,"General";#N/A,#N/A,TRUE,"Depr";#N/A,#N/A,TRUE,"P&amp;L";#N/A,#N/A,TRUE,"Fixed Assets_Sum";#N/A,#N/A,TRUE,"Assumptions";#N/A,#N/A,TRUE,"FA";#N/A,#N/A,TRUE,"CapEx";#N/A,#N/A,TRUE,"Work in Progress";#N/A,#N/A,TRUE,"Working Capital";#N/A,#N/A,TRUE,"Cash";#N/A,#N/A,TRUE,"Equity";#N/A,#N/A,TRUE,"Provisions";#N/A,#N/A,TRUE,"Debt";#N/A,#N/A,TRUE,"BS";#N/A,#N/A,TRUE,"CF";#N/A,#N/A,TRUE,"Lines";#N/A,#N/A,TRUE,"Stations";#N/A,#N/A,TRUE,"Cap. Expenses";#N/A,#N/A,TRUE,"Land";#N/A,#N/A,TRUE,"Cen Proces Sys";#N/A,#N/A,TRUE,"IT";#N/A,#N/A,TRUE,"telecom";#N/A,#N/A,TRUE,"Other";#N/A,#N/A,TRUE,"WACC_DTe_pre";#N/A,#N/A,TRUE,"WACC_DTe_post";#N/A,#N/A,TRUE,"Wacc";#N/A,#N/A,TRUE,"DCF EBITDA Multiple";#N/A,#N/A,TRUE,"DCF Perpetual Growth";#N/A,#N/A,TRUE,"RAB (DTe)";#N/A,#N/A,TRUE,"P&amp;L (2)";#N/A,#N/A,TRUE,"TComps"}</definedName>
    <definedName name="wrn.Valuation._.Committee." hidden="1">{#N/A,#N/A,TRUE,"Cover";#N/A,#N/A,TRUE,"Macro Assumptions";#N/A,#N/A,TRUE,"Tariffs DTe";#N/A,#N/A,TRUE,"2000 Revenues";#N/A,#N/A,TRUE,"Initial RAB";#N/A,#N/A,TRUE,"inflated RAB";#N/A,#N/A,TRUE,"Budget TenneT";#N/A,#N/A,TRUE,"Revenues";#N/A,#N/A,TRUE,"Operating Expenses";#N/A,#N/A,TRUE,"Energy &amp; Power";#N/A,#N/A,TRUE,"Grid Costs";#N/A,#N/A,TRUE,"TPA";#N/A,#N/A,TRUE,"Maintenance";#N/A,#N/A,TRUE,"Personnel";#N/A,#N/A,TRUE,"General";#N/A,#N/A,TRUE,"Depr";#N/A,#N/A,TRUE,"P&amp;L";#N/A,#N/A,TRUE,"Fixed Assets_Sum";#N/A,#N/A,TRUE,"Assumptions";#N/A,#N/A,TRUE,"FA";#N/A,#N/A,TRUE,"CapEx";#N/A,#N/A,TRUE,"Work in Progress";#N/A,#N/A,TRUE,"Working Capital";#N/A,#N/A,TRUE,"Cash";#N/A,#N/A,TRUE,"Equity";#N/A,#N/A,TRUE,"Provisions";#N/A,#N/A,TRUE,"Debt";#N/A,#N/A,TRUE,"BS";#N/A,#N/A,TRUE,"CF";#N/A,#N/A,TRUE,"Lines";#N/A,#N/A,TRUE,"Stations";#N/A,#N/A,TRUE,"Cap. Expenses";#N/A,#N/A,TRUE,"Land";#N/A,#N/A,TRUE,"Cen Proces Sys";#N/A,#N/A,TRUE,"IT";#N/A,#N/A,TRUE,"telecom";#N/A,#N/A,TRUE,"Other";#N/A,#N/A,TRUE,"WACC_DTe_pre";#N/A,#N/A,TRUE,"WACC_DTe_post";#N/A,#N/A,TRUE,"Wacc";#N/A,#N/A,TRUE,"DCF EBITDA Multiple";#N/A,#N/A,TRUE,"DCF Perpetual Growth";#N/A,#N/A,TRUE,"RAB (DTe)";#N/A,#N/A,TRUE,"P&amp;L (2)";#N/A,#N/A,TRUE,"TComps"}</definedName>
    <definedName name="wrn.Valuation._.Committee.1" localSheetId="16" hidden="1">{#N/A,#N/A,TRUE,"Cover";#N/A,#N/A,TRUE,"Macro Assumptions";#N/A,#N/A,TRUE,"Tariffs DTe";#N/A,#N/A,TRUE,"2000 Revenues";#N/A,#N/A,TRUE,"Initial RAB";#N/A,#N/A,TRUE,"inflated RAB";#N/A,#N/A,TRUE,"Budget TenneT";#N/A,#N/A,TRUE,"Revenues";#N/A,#N/A,TRUE,"Operating Expenses";#N/A,#N/A,TRUE,"Energy &amp; Power";#N/A,#N/A,TRUE,"Grid Costs";#N/A,#N/A,TRUE,"TPA";#N/A,#N/A,TRUE,"Maintenance";#N/A,#N/A,TRUE,"Personnel";#N/A,#N/A,TRUE,"General";#N/A,#N/A,TRUE,"Depr";#N/A,#N/A,TRUE,"P&amp;L";#N/A,#N/A,TRUE,"Fixed Assets_Sum";#N/A,#N/A,TRUE,"Assumptions";#N/A,#N/A,TRUE,"FA";#N/A,#N/A,TRUE,"CapEx";#N/A,#N/A,TRUE,"Work in Progress";#N/A,#N/A,TRUE,"Working Capital";#N/A,#N/A,TRUE,"Cash";#N/A,#N/A,TRUE,"Equity";#N/A,#N/A,TRUE,"Provisions";#N/A,#N/A,TRUE,"Debt";#N/A,#N/A,TRUE,"BS";#N/A,#N/A,TRUE,"CF";#N/A,#N/A,TRUE,"Lines";#N/A,#N/A,TRUE,"Stations";#N/A,#N/A,TRUE,"Cap. Expenses";#N/A,#N/A,TRUE,"Land";#N/A,#N/A,TRUE,"Cen Proces Sys";#N/A,#N/A,TRUE,"IT";#N/A,#N/A,TRUE,"telecom";#N/A,#N/A,TRUE,"Other";#N/A,#N/A,TRUE,"WACC_DTe_pre";#N/A,#N/A,TRUE,"WACC_DTe_post";#N/A,#N/A,TRUE,"Wacc";#N/A,#N/A,TRUE,"DCF EBITDA Multiple";#N/A,#N/A,TRUE,"DCF Perpetual Growth";#N/A,#N/A,TRUE,"RAB (DTe)";#N/A,#N/A,TRUE,"P&amp;L (2)";#N/A,#N/A,TRUE,"TComps"}</definedName>
    <definedName name="wrn.Valuation._.Committee.1" localSheetId="18" hidden="1">{#N/A,#N/A,TRUE,"Cover";#N/A,#N/A,TRUE,"Macro Assumptions";#N/A,#N/A,TRUE,"Tariffs DTe";#N/A,#N/A,TRUE,"2000 Revenues";#N/A,#N/A,TRUE,"Initial RAB";#N/A,#N/A,TRUE,"inflated RAB";#N/A,#N/A,TRUE,"Budget TenneT";#N/A,#N/A,TRUE,"Revenues";#N/A,#N/A,TRUE,"Operating Expenses";#N/A,#N/A,TRUE,"Energy &amp; Power";#N/A,#N/A,TRUE,"Grid Costs";#N/A,#N/A,TRUE,"TPA";#N/A,#N/A,TRUE,"Maintenance";#N/A,#N/A,TRUE,"Personnel";#N/A,#N/A,TRUE,"General";#N/A,#N/A,TRUE,"Depr";#N/A,#N/A,TRUE,"P&amp;L";#N/A,#N/A,TRUE,"Fixed Assets_Sum";#N/A,#N/A,TRUE,"Assumptions";#N/A,#N/A,TRUE,"FA";#N/A,#N/A,TRUE,"CapEx";#N/A,#N/A,TRUE,"Work in Progress";#N/A,#N/A,TRUE,"Working Capital";#N/A,#N/A,TRUE,"Cash";#N/A,#N/A,TRUE,"Equity";#N/A,#N/A,TRUE,"Provisions";#N/A,#N/A,TRUE,"Debt";#N/A,#N/A,TRUE,"BS";#N/A,#N/A,TRUE,"CF";#N/A,#N/A,TRUE,"Lines";#N/A,#N/A,TRUE,"Stations";#N/A,#N/A,TRUE,"Cap. Expenses";#N/A,#N/A,TRUE,"Land";#N/A,#N/A,TRUE,"Cen Proces Sys";#N/A,#N/A,TRUE,"IT";#N/A,#N/A,TRUE,"telecom";#N/A,#N/A,TRUE,"Other";#N/A,#N/A,TRUE,"WACC_DTe_pre";#N/A,#N/A,TRUE,"WACC_DTe_post";#N/A,#N/A,TRUE,"Wacc";#N/A,#N/A,TRUE,"DCF EBITDA Multiple";#N/A,#N/A,TRUE,"DCF Perpetual Growth";#N/A,#N/A,TRUE,"RAB (DTe)";#N/A,#N/A,TRUE,"P&amp;L (2)";#N/A,#N/A,TRUE,"TComps"}</definedName>
    <definedName name="wrn.Valuation._.Committee.1" hidden="1">{#N/A,#N/A,TRUE,"Cover";#N/A,#N/A,TRUE,"Macro Assumptions";#N/A,#N/A,TRUE,"Tariffs DTe";#N/A,#N/A,TRUE,"2000 Revenues";#N/A,#N/A,TRUE,"Initial RAB";#N/A,#N/A,TRUE,"inflated RAB";#N/A,#N/A,TRUE,"Budget TenneT";#N/A,#N/A,TRUE,"Revenues";#N/A,#N/A,TRUE,"Operating Expenses";#N/A,#N/A,TRUE,"Energy &amp; Power";#N/A,#N/A,TRUE,"Grid Costs";#N/A,#N/A,TRUE,"TPA";#N/A,#N/A,TRUE,"Maintenance";#N/A,#N/A,TRUE,"Personnel";#N/A,#N/A,TRUE,"General";#N/A,#N/A,TRUE,"Depr";#N/A,#N/A,TRUE,"P&amp;L";#N/A,#N/A,TRUE,"Fixed Assets_Sum";#N/A,#N/A,TRUE,"Assumptions";#N/A,#N/A,TRUE,"FA";#N/A,#N/A,TRUE,"CapEx";#N/A,#N/A,TRUE,"Work in Progress";#N/A,#N/A,TRUE,"Working Capital";#N/A,#N/A,TRUE,"Cash";#N/A,#N/A,TRUE,"Equity";#N/A,#N/A,TRUE,"Provisions";#N/A,#N/A,TRUE,"Debt";#N/A,#N/A,TRUE,"BS";#N/A,#N/A,TRUE,"CF";#N/A,#N/A,TRUE,"Lines";#N/A,#N/A,TRUE,"Stations";#N/A,#N/A,TRUE,"Cap. Expenses";#N/A,#N/A,TRUE,"Land";#N/A,#N/A,TRUE,"Cen Proces Sys";#N/A,#N/A,TRUE,"IT";#N/A,#N/A,TRUE,"telecom";#N/A,#N/A,TRUE,"Other";#N/A,#N/A,TRUE,"WACC_DTe_pre";#N/A,#N/A,TRUE,"WACC_DTe_post";#N/A,#N/A,TRUE,"Wacc";#N/A,#N/A,TRUE,"DCF EBITDA Multiple";#N/A,#N/A,TRUE,"DCF Perpetual Growth";#N/A,#N/A,TRUE,"RAB (DTe)";#N/A,#N/A,TRUE,"P&amp;L (2)";#N/A,#N/A,TRUE,"TComps"}</definedName>
    <definedName name="wrn.ventas." localSheetId="16" hidden="1">{#N/A,#N/A,FALSE,"VENTAS TOTALES";#N/A,#N/A,FALSE,"VENTAS U.T.M.";#N/A,#N/A,FALSE,"ESTADISTICA U.T.M."}</definedName>
    <definedName name="wrn.ventas." localSheetId="18" hidden="1">{#N/A,#N/A,FALSE,"VENTAS TOTALES";#N/A,#N/A,FALSE,"VENTAS U.T.M.";#N/A,#N/A,FALSE,"ESTADISTICA U.T.M."}</definedName>
    <definedName name="wrn.ventas." hidden="1">{#N/A,#N/A,FALSE,"VENTAS TOTALES";#N/A,#N/A,FALSE,"VENTAS U.T.M.";#N/A,#N/A,FALSE,"ESTADISTICA U.T.M."}</definedName>
    <definedName name="wrn.VF." localSheetId="16" hidden="1">{#N/A,#N/A,TRUE,"TAPA";#N/A,#N/A,TRUE,"TAB1";#N/A,#N/A,TRUE,"TAB2";#N/A,#N/A,TRUE,"TAB3";#N/A,#N/A,TRUE,"TAB4";#N/A,#N/A,TRUE,"TAB5";#N/A,#N/A,TRUE,"TAB6";#N/A,#N/A,TRUE,"TAB7";#N/A,#N/A,TRUE,"TAB8";#N/A,#N/A,TRUE,"TAB9";#N/A,#N/A,TRUE,"TAB9BIS";#N/A,#N/A,TRUE,"TAB10";#N/A,#N/A,TRUE,"TAB10BIS";#N/A,#N/A,TRUE,"TAB11";#N/A,#N/A,TRUE,"TAB12";#N/A,#N/A,TRUE,"TAB13";#N/A,#N/A,TRUE,"TAB14";#N/A,#N/A,TRUE,"TAB15";#N/A,#N/A,TRUE,"TAB20";#N/A,#N/A,TRUE,"TAB21"}</definedName>
    <definedName name="wrn.VF." localSheetId="18" hidden="1">{#N/A,#N/A,TRUE,"TAPA";#N/A,#N/A,TRUE,"TAB1";#N/A,#N/A,TRUE,"TAB2";#N/A,#N/A,TRUE,"TAB3";#N/A,#N/A,TRUE,"TAB4";#N/A,#N/A,TRUE,"TAB5";#N/A,#N/A,TRUE,"TAB6";#N/A,#N/A,TRUE,"TAB7";#N/A,#N/A,TRUE,"TAB8";#N/A,#N/A,TRUE,"TAB9";#N/A,#N/A,TRUE,"TAB9BIS";#N/A,#N/A,TRUE,"TAB10";#N/A,#N/A,TRUE,"TAB10BIS";#N/A,#N/A,TRUE,"TAB11";#N/A,#N/A,TRUE,"TAB12";#N/A,#N/A,TRUE,"TAB13";#N/A,#N/A,TRUE,"TAB14";#N/A,#N/A,TRUE,"TAB15";#N/A,#N/A,TRUE,"TAB20";#N/A,#N/A,TRUE,"TAB21"}</definedName>
    <definedName name="wrn.VF." hidden="1">{#N/A,#N/A,TRUE,"TAPA";#N/A,#N/A,TRUE,"TAB1";#N/A,#N/A,TRUE,"TAB2";#N/A,#N/A,TRUE,"TAB3";#N/A,#N/A,TRUE,"TAB4";#N/A,#N/A,TRUE,"TAB5";#N/A,#N/A,TRUE,"TAB6";#N/A,#N/A,TRUE,"TAB7";#N/A,#N/A,TRUE,"TAB8";#N/A,#N/A,TRUE,"TAB9";#N/A,#N/A,TRUE,"TAB9BIS";#N/A,#N/A,TRUE,"TAB10";#N/A,#N/A,TRUE,"TAB10BIS";#N/A,#N/A,TRUE,"TAB11";#N/A,#N/A,TRUE,"TAB12";#N/A,#N/A,TRUE,"TAB13";#N/A,#N/A,TRUE,"TAB14";#N/A,#N/A,TRUE,"TAB15";#N/A,#N/A,TRUE,"TAB20";#N/A,#N/A,TRUE,"TAB21"}</definedName>
    <definedName name="wrn.VIDA." localSheetId="16" hidden="1">{"tapa_v",#N/A,FALSE,"TAPA";"tot_vida",#N/A,FALSE,"RES_V";"v_ramos",#N/A,FALSE,"RES_V";"v_soporte",#N/A,FALSE,"RES_V";"v_comtrad",#N/A,FALSE,"RES_V";"v_commas",#N/A,FALSE,"RES_V";"v_tecnica",#N/A,FALSE,"RES_V";"v_siniestros",#N/A,FALSE,"RES_V";"v_ggeneral",#N/A,FALSE,"RES_V";"v_finanzas",#N/A,FALSE,"RES_V";"v_infomatica",#N/A,FALSE,"RES_V";"CUENTAS",#N/A,FALSE,"CUENTAS";"Gerencias",#N/A,FALSE,"GERENCIAS"}</definedName>
    <definedName name="wrn.VIDA." localSheetId="18" hidden="1">{"tapa_v",#N/A,FALSE,"TAPA";"tot_vida",#N/A,FALSE,"RES_V";"v_ramos",#N/A,FALSE,"RES_V";"v_soporte",#N/A,FALSE,"RES_V";"v_comtrad",#N/A,FALSE,"RES_V";"v_commas",#N/A,FALSE,"RES_V";"v_tecnica",#N/A,FALSE,"RES_V";"v_siniestros",#N/A,FALSE,"RES_V";"v_ggeneral",#N/A,FALSE,"RES_V";"v_finanzas",#N/A,FALSE,"RES_V";"v_infomatica",#N/A,FALSE,"RES_V";"CUENTAS",#N/A,FALSE,"CUENTAS";"Gerencias",#N/A,FALSE,"GERENCIAS"}</definedName>
    <definedName name="wrn.VIDA." hidden="1">{"tapa_v",#N/A,FALSE,"TAPA";"tot_vida",#N/A,FALSE,"RES_V";"v_ramos",#N/A,FALSE,"RES_V";"v_soporte",#N/A,FALSE,"RES_V";"v_comtrad",#N/A,FALSE,"RES_V";"v_commas",#N/A,FALSE,"RES_V";"v_tecnica",#N/A,FALSE,"RES_V";"v_siniestros",#N/A,FALSE,"RES_V";"v_ggeneral",#N/A,FALSE,"RES_V";"v_finanzas",#N/A,FALSE,"RES_V";"v_infomatica",#N/A,FALSE,"RES_V";"CUENTAS",#N/A,FALSE,"CUENTAS";"Gerencias",#N/A,FALSE,"GERENCIAS"}</definedName>
    <definedName name="wrn.Vida._.tabla." localSheetId="16" hidden="1">{"LISTA",#N/A,FALSE,"TAPA";"V_real_N",#N/A,FALSE,"tablaACC";"V_plan_N",#N/A,FALSE,"tablaACC";"V_plan_fy_N",#N/A,FALSE,"tablaACC";"V_real_mes",#N/A,FALSE,"tablaACC";"V_plan_mes",#N/A,FALSE,"tablaACC"}</definedName>
    <definedName name="wrn.Vida._.tabla." localSheetId="18" hidden="1">{"LISTA",#N/A,FALSE,"TAPA";"V_real_N",#N/A,FALSE,"tablaACC";"V_plan_N",#N/A,FALSE,"tablaACC";"V_plan_fy_N",#N/A,FALSE,"tablaACC";"V_real_mes",#N/A,FALSE,"tablaACC";"V_plan_mes",#N/A,FALSE,"tablaACC"}</definedName>
    <definedName name="wrn.Vida._.tabla." hidden="1">{"LISTA",#N/A,FALSE,"TAPA";"V_real_N",#N/A,FALSE,"tablaACC";"V_plan_N",#N/A,FALSE,"tablaACC";"V_plan_fy_N",#N/A,FALSE,"tablaACC";"V_real_mes",#N/A,FALSE,"tablaACC";"V_plan_mes",#N/A,FALSE,"tablaACC"}</definedName>
    <definedName name="wrn.vwtubo." localSheetId="16" hidden="1">{#N/A,#N/A,TRUE,"BASE"}</definedName>
    <definedName name="wrn.vwtubo." localSheetId="18" hidden="1">{#N/A,#N/A,TRUE,"BASE"}</definedName>
    <definedName name="wrn.vwtubo." hidden="1">{#N/A,#N/A,TRUE,"BASE"}</definedName>
    <definedName name="wrn.wag." localSheetId="16" hidden="1">{"inc.ann",#N/A,FALSE,"WAG";"inc.quart",#N/A,FALSE,"WAG"}</definedName>
    <definedName name="wrn.wag." localSheetId="18" hidden="1">{"inc.ann",#N/A,FALSE,"WAG";"inc.quart",#N/A,FALSE,"WAG"}</definedName>
    <definedName name="wrn.wag." hidden="1">{"inc.ann",#N/A,FALSE,"WAG";"inc.quart",#N/A,FALSE,"WAG"}</definedName>
    <definedName name="wrn.Warranty._.Reserves." localSheetId="16" hidden="1">{"provision",#N/A,FALSE;"reserve analysis",#N/A,FALSE}</definedName>
    <definedName name="wrn.Warranty._.Reserves." localSheetId="18" hidden="1">{"provision",#N/A,FALSE;"reserve analysis",#N/A,FALSE}</definedName>
    <definedName name="wrn.Warranty._.Reserves." hidden="1">{"provision",#N/A,FALSE;"reserve analysis",#N/A,FALSE}</definedName>
    <definedName name="wrn.WeeklyOutput." localSheetId="16" hidden="1">{"Page 1",#N/A,FALSE,"Page 1";"Page 2",#N/A,FALSE,"Page 2"}</definedName>
    <definedName name="wrn.WeeklyOutput." localSheetId="18" hidden="1">{"Page 1",#N/A,FALSE,"Page 1";"Page 2",#N/A,FALSE,"Page 2"}</definedName>
    <definedName name="wrn.WeeklyOutput." hidden="1">{"Page 1",#N/A,FALSE,"Page 1";"Page 2",#N/A,FALSE,"Page 2"}</definedName>
    <definedName name="wrn.Year._.End._.Reporting._.Pkg.." localSheetId="16" hidden="1">{#N/A,#N/A,FALSE,"Front Cover";#N/A,#N/A,FALSE,"Index";#N/A,#N/A,FALSE,"A.1 Performance Measures";#N/A,#N/A,FALSE,"A.2 Perf Measures Data";#N/A,#N/A,FALSE,"B.1 Bal. Sheet";#N/A,#N/A,FALSE,"B.2 Income and Ret. Erngs.";#N/A,#N/A,FALSE,"B.3 Cash Flows";#N/A,#N/A,FALSE,"C.1 Sup Sch 1";#N/A,#N/A,FALSE,"C.2 Sup Sch 2";#N/A,#N/A,FALSE,"C.3 Sup Sch 3";#N/A,#N/A,FALSE,"C.4 Sup Sch 4";#N/A,#N/A,FALSE,"C.5 Sup Sch 5";#N/A,#N/A,FALSE,"C.6 Sup Sch 6";#N/A,#N/A,FALSE,"C.7 Sup Sch 7";#N/A,#N/A,FALSE,"C.8 Sup Sch 8";#N/A,#N/A,FALSE,"C.9 Sup Sch 9";#N/A,#N/A,FALSE,"C.10 Sup Sch 10";#N/A,#N/A,FALSE,"C.11 Sup Sch 11";#N/A,#N/A,FALSE,"C.12 Sup Sch 12";#N/A,#N/A,FALSE,"C.13 Sup Sch 13";#N/A,#N/A,FALSE,"C.14 Sup Sch 14";#N/A,#N/A,FALSE,"C.15 Sup Sch 15";#N/A,#N/A,FALSE,"C.16 Other Supp. Info.";#N/A,#N/A,FALSE,"C.17 SCF Proof";#N/A,#N/A,FALSE,"C.18 Income Tax Information"}</definedName>
    <definedName name="wrn.Year._.End._.Reporting._.Pkg.." localSheetId="18" hidden="1">{#N/A,#N/A,FALSE,"Front Cover";#N/A,#N/A,FALSE,"Index";#N/A,#N/A,FALSE,"A.1 Performance Measures";#N/A,#N/A,FALSE,"A.2 Perf Measures Data";#N/A,#N/A,FALSE,"B.1 Bal. Sheet";#N/A,#N/A,FALSE,"B.2 Income and Ret. Erngs.";#N/A,#N/A,FALSE,"B.3 Cash Flows";#N/A,#N/A,FALSE,"C.1 Sup Sch 1";#N/A,#N/A,FALSE,"C.2 Sup Sch 2";#N/A,#N/A,FALSE,"C.3 Sup Sch 3";#N/A,#N/A,FALSE,"C.4 Sup Sch 4";#N/A,#N/A,FALSE,"C.5 Sup Sch 5";#N/A,#N/A,FALSE,"C.6 Sup Sch 6";#N/A,#N/A,FALSE,"C.7 Sup Sch 7";#N/A,#N/A,FALSE,"C.8 Sup Sch 8";#N/A,#N/A,FALSE,"C.9 Sup Sch 9";#N/A,#N/A,FALSE,"C.10 Sup Sch 10";#N/A,#N/A,FALSE,"C.11 Sup Sch 11";#N/A,#N/A,FALSE,"C.12 Sup Sch 12";#N/A,#N/A,FALSE,"C.13 Sup Sch 13";#N/A,#N/A,FALSE,"C.14 Sup Sch 14";#N/A,#N/A,FALSE,"C.15 Sup Sch 15";#N/A,#N/A,FALSE,"C.16 Other Supp. Info.";#N/A,#N/A,FALSE,"C.17 SCF Proof";#N/A,#N/A,FALSE,"C.18 Income Tax Information"}</definedName>
    <definedName name="wrn.Year._.End._.Reporting._.Pkg.." hidden="1">{#N/A,#N/A,FALSE,"Front Cover";#N/A,#N/A,FALSE,"Index";#N/A,#N/A,FALSE,"A.1 Performance Measures";#N/A,#N/A,FALSE,"A.2 Perf Measures Data";#N/A,#N/A,FALSE,"B.1 Bal. Sheet";#N/A,#N/A,FALSE,"B.2 Income and Ret. Erngs.";#N/A,#N/A,FALSE,"B.3 Cash Flows";#N/A,#N/A,FALSE,"C.1 Sup Sch 1";#N/A,#N/A,FALSE,"C.2 Sup Sch 2";#N/A,#N/A,FALSE,"C.3 Sup Sch 3";#N/A,#N/A,FALSE,"C.4 Sup Sch 4";#N/A,#N/A,FALSE,"C.5 Sup Sch 5";#N/A,#N/A,FALSE,"C.6 Sup Sch 6";#N/A,#N/A,FALSE,"C.7 Sup Sch 7";#N/A,#N/A,FALSE,"C.8 Sup Sch 8";#N/A,#N/A,FALSE,"C.9 Sup Sch 9";#N/A,#N/A,FALSE,"C.10 Sup Sch 10";#N/A,#N/A,FALSE,"C.11 Sup Sch 11";#N/A,#N/A,FALSE,"C.12 Sup Sch 12";#N/A,#N/A,FALSE,"C.13 Sup Sch 13";#N/A,#N/A,FALSE,"C.14 Sup Sch 14";#N/A,#N/A,FALSE,"C.15 Sup Sch 15";#N/A,#N/A,FALSE,"C.16 Other Supp. Info.";#N/A,#N/A,FALSE,"C.17 SCF Proof";#N/A,#N/A,FALSE,"C.18 Income Tax Information"}</definedName>
    <definedName name="wrn.ZAR." localSheetId="16" hidden="1">{#N/A,#N/A,FALSE,"Cabeçalho";#N/A,#N/A,FALSE,"1 Capa";#N/A,#N/A,FALSE,"- 2 -";#N/A,#N/A,FALSE,"- 3 -";#N/A,#N/A,FALSE,"- 4 -";#N/A,#N/A,FALSE,"- 5 -";#N/A,#N/A,FALSE,"- 6 -";#N/A,#N/A,FALSE,"- 7 -";#N/A,#N/A,FALSE,"- 8 -";#N/A,#N/A,FALSE,"- 9 -";#N/A,#N/A,FALSE,"- 10 -";#N/A,#N/A,FALSE,"- 11 -";#N/A,#N/A,FALSE,"- 12 -";#N/A,#N/A,FALSE,"- 13 Capa -";#N/A,#N/A,FALSE,"- 14 -";#N/A,#N/A,FALSE,"- 15 -";#N/A,#N/A,FALSE,"16 - 17";#N/A,#N/A,FALSE,"18-19";#N/A,#N/A,FALSE,"20-21";#N/A,#N/A,FALSE,"Anexo 01"}</definedName>
    <definedName name="wrn.ZAR." localSheetId="18" hidden="1">{#N/A,#N/A,FALSE,"Cabeçalho";#N/A,#N/A,FALSE,"1 Capa";#N/A,#N/A,FALSE,"- 2 -";#N/A,#N/A,FALSE,"- 3 -";#N/A,#N/A,FALSE,"- 4 -";#N/A,#N/A,FALSE,"- 5 -";#N/A,#N/A,FALSE,"- 6 -";#N/A,#N/A,FALSE,"- 7 -";#N/A,#N/A,FALSE,"- 8 -";#N/A,#N/A,FALSE,"- 9 -";#N/A,#N/A,FALSE,"- 10 -";#N/A,#N/A,FALSE,"- 11 -";#N/A,#N/A,FALSE,"- 12 -";#N/A,#N/A,FALSE,"- 13 Capa -";#N/A,#N/A,FALSE,"- 14 -";#N/A,#N/A,FALSE,"- 15 -";#N/A,#N/A,FALSE,"16 - 17";#N/A,#N/A,FALSE,"18-19";#N/A,#N/A,FALSE,"20-21";#N/A,#N/A,FALSE,"Anexo 01"}</definedName>
    <definedName name="wrn.ZAR." hidden="1">{#N/A,#N/A,FALSE,"Cabeçalho";#N/A,#N/A,FALSE,"1 Capa";#N/A,#N/A,FALSE,"- 2 -";#N/A,#N/A,FALSE,"- 3 -";#N/A,#N/A,FALSE,"- 4 -";#N/A,#N/A,FALSE,"- 5 -";#N/A,#N/A,FALSE,"- 6 -";#N/A,#N/A,FALSE,"- 7 -";#N/A,#N/A,FALSE,"- 8 -";#N/A,#N/A,FALSE,"- 9 -";#N/A,#N/A,FALSE,"- 10 -";#N/A,#N/A,FALSE,"- 11 -";#N/A,#N/A,FALSE,"- 12 -";#N/A,#N/A,FALSE,"- 13 Capa -";#N/A,#N/A,FALSE,"- 14 -";#N/A,#N/A,FALSE,"- 15 -";#N/A,#N/A,FALSE,"16 - 17";#N/A,#N/A,FALSE,"18-19";#N/A,#N/A,FALSE,"20-21";#N/A,#N/A,FALSE,"Anexo 01"}</definedName>
    <definedName name="wrn.간단한세무조정계산서."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세무조정계산서." localSheetId="16"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1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조흥94세무." localSheetId="16"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축약94." localSheetId="16"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1.history" localSheetId="16" hidden="1">{#N/A,#N/A,FALSE,"model"}</definedName>
    <definedName name="wrn1.history" localSheetId="18" hidden="1">{#N/A,#N/A,FALSE,"model"}</definedName>
    <definedName name="wrn1.history" hidden="1">{#N/A,#N/A,FALSE,"model"}</definedName>
    <definedName name="wrn3.histroic" localSheetId="16" hidden="1">{#N/A,#N/A,FALSE,"model"}</definedName>
    <definedName name="wrn3.histroic" localSheetId="18" hidden="1">{#N/A,#N/A,FALSE,"model"}</definedName>
    <definedName name="wrn3.histroic" hidden="1">{#N/A,#N/A,FALSE,"model"}</definedName>
    <definedName name="WRNPEPE" localSheetId="16" hidden="1">{"Base_Ppto",#N/A,FALSE,"Hoja Principal";"Gastos_por_Concepto",#N/A,FALSE,"Hoja Principal"}</definedName>
    <definedName name="WRNPEPE" localSheetId="18" hidden="1">{"Base_Ppto",#N/A,FALSE,"Hoja Principal";"Gastos_por_Concepto",#N/A,FALSE,"Hoja Principal"}</definedName>
    <definedName name="WRNPEPE" hidden="1">{"Base_Ppto",#N/A,FALSE,"Hoja Principal";"Gastos_por_Concepto",#N/A,FALSE,"Hoja Principal"}</definedName>
    <definedName name="WRNPPPP" localSheetId="16" hidden="1">{"Base_Ppto",#N/A,FALSE,"Hoja Principal";"Gastos_por_Concepto",#N/A,FALSE,"Hoja Principal"}</definedName>
    <definedName name="WRNPPPP" localSheetId="18" hidden="1">{"Base_Ppto",#N/A,FALSE,"Hoja Principal";"Gastos_por_Concepto",#N/A,FALSE,"Hoja Principal"}</definedName>
    <definedName name="WRNPPPP" hidden="1">{"Base_Ppto",#N/A,FALSE,"Hoja Principal";"Gastos_por_Concepto",#N/A,FALSE,"Hoja Principal"}</definedName>
    <definedName name="wrt"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rt"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rt"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rth" localSheetId="16" hidden="1">{#N/A,#N/A,FALSE,"PERSONAL";#N/A,#N/A,FALSE,"explotación";#N/A,#N/A,FALSE,"generales"}</definedName>
    <definedName name="wrth" localSheetId="18" hidden="1">{#N/A,#N/A,FALSE,"PERSONAL";#N/A,#N/A,FALSE,"explotación";#N/A,#N/A,FALSE,"generales"}</definedName>
    <definedName name="wrth" hidden="1">{#N/A,#N/A,FALSE,"PERSONAL";#N/A,#N/A,FALSE,"explotación";#N/A,#N/A,FALSE,"generales"}</definedName>
    <definedName name="ws">#REF!</definedName>
    <definedName name="wsd"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sd"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sd"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sgefhwrnhwrg" hidden="1">#REF!</definedName>
    <definedName name="wssw" localSheetId="16" hidden="1">{#N/A,#N/A,FALSE,"Aging Summary";#N/A,#N/A,FALSE,"Ratio Analysis";#N/A,#N/A,FALSE,"Test 120 Day Accts";#N/A,#N/A,FALSE,"Tickmarks"}</definedName>
    <definedName name="wssw" localSheetId="18" hidden="1">{#N/A,#N/A,FALSE,"Aging Summary";#N/A,#N/A,FALSE,"Ratio Analysis";#N/A,#N/A,FALSE,"Test 120 Day Accts";#N/A,#N/A,FALSE,"Tickmarks"}</definedName>
    <definedName name="wssw" hidden="1">{#N/A,#N/A,FALSE,"Aging Summary";#N/A,#N/A,FALSE,"Ratio Analysis";#N/A,#N/A,FALSE,"Test 120 Day Accts";#N/A,#N/A,FALSE,"Tickmarks"}</definedName>
    <definedName name="wsw" localSheetId="16" hidden="1">{#N/A,#N/A,FALSE,"Aging Summary";#N/A,#N/A,FALSE,"Ratio Analysis";#N/A,#N/A,FALSE,"Test 120 Day Accts";#N/A,#N/A,FALSE,"Tickmarks"}</definedName>
    <definedName name="wsw" localSheetId="18" hidden="1">{#N/A,#N/A,FALSE,"Aging Summary";#N/A,#N/A,FALSE,"Ratio Analysis";#N/A,#N/A,FALSE,"Test 120 Day Accts";#N/A,#N/A,FALSE,"Tickmarks"}</definedName>
    <definedName name="wsw" hidden="1">{#N/A,#N/A,FALSE,"Aging Summary";#N/A,#N/A,FALSE,"Ratio Analysis";#N/A,#N/A,FALSE,"Test 120 Day Accts";#N/A,#N/A,FALSE,"Tickmarks"}</definedName>
    <definedName name="wsw_1" localSheetId="16" hidden="1">{#N/A,#N/A,FALSE,"Aging Summary";#N/A,#N/A,FALSE,"Ratio Analysis";#N/A,#N/A,FALSE,"Test 120 Day Accts";#N/A,#N/A,FALSE,"Tickmarks"}</definedName>
    <definedName name="wsw_1" localSheetId="18" hidden="1">{#N/A,#N/A,FALSE,"Aging Summary";#N/A,#N/A,FALSE,"Ratio Analysis";#N/A,#N/A,FALSE,"Test 120 Day Accts";#N/A,#N/A,FALSE,"Tickmarks"}</definedName>
    <definedName name="wsw_1" hidden="1">{#N/A,#N/A,FALSE,"Aging Summary";#N/A,#N/A,FALSE,"Ratio Analysis";#N/A,#N/A,FALSE,"Test 120 Day Accts";#N/A,#N/A,FALSE,"Tickmarks"}</definedName>
    <definedName name="wsw_2" localSheetId="16" hidden="1">{#N/A,#N/A,FALSE,"Aging Summary";#N/A,#N/A,FALSE,"Ratio Analysis";#N/A,#N/A,FALSE,"Test 120 Day Accts";#N/A,#N/A,FALSE,"Tickmarks"}</definedName>
    <definedName name="wsw_2" localSheetId="18" hidden="1">{#N/A,#N/A,FALSE,"Aging Summary";#N/A,#N/A,FALSE,"Ratio Analysis";#N/A,#N/A,FALSE,"Test 120 Day Accts";#N/A,#N/A,FALSE,"Tickmarks"}</definedName>
    <definedName name="wsw_2" hidden="1">{#N/A,#N/A,FALSE,"Aging Summary";#N/A,#N/A,FALSE,"Ratio Analysis";#N/A,#N/A,FALSE,"Test 120 Day Accts";#N/A,#N/A,FALSE,"Tickmarks"}</definedName>
    <definedName name="wsw_3" localSheetId="16" hidden="1">{#N/A,#N/A,FALSE,"Aging Summary";#N/A,#N/A,FALSE,"Ratio Analysis";#N/A,#N/A,FALSE,"Test 120 Day Accts";#N/A,#N/A,FALSE,"Tickmarks"}</definedName>
    <definedName name="wsw_3" localSheetId="18" hidden="1">{#N/A,#N/A,FALSE,"Aging Summary";#N/A,#N/A,FALSE,"Ratio Analysis";#N/A,#N/A,FALSE,"Test 120 Day Accts";#N/A,#N/A,FALSE,"Tickmarks"}</definedName>
    <definedName name="wsw_3" hidden="1">{#N/A,#N/A,FALSE,"Aging Summary";#N/A,#N/A,FALSE,"Ratio Analysis";#N/A,#N/A,FALSE,"Test 120 Day Accts";#N/A,#N/A,FALSE,"Tickmarks"}</definedName>
    <definedName name="wswwsw" localSheetId="16" hidden="1">{#N/A,#N/A,FALSE,"Aging Summary";#N/A,#N/A,FALSE,"Ratio Analysis";#N/A,#N/A,FALSE,"Test 120 Day Accts";#N/A,#N/A,FALSE,"Tickmarks"}</definedName>
    <definedName name="wswwsw" localSheetId="18" hidden="1">{#N/A,#N/A,FALSE,"Aging Summary";#N/A,#N/A,FALSE,"Ratio Analysis";#N/A,#N/A,FALSE,"Test 120 Day Accts";#N/A,#N/A,FALSE,"Tickmarks"}</definedName>
    <definedName name="wswwsw" hidden="1">{#N/A,#N/A,FALSE,"Aging Summary";#N/A,#N/A,FALSE,"Ratio Analysis";#N/A,#N/A,FALSE,"Test 120 Day Accts";#N/A,#N/A,FALSE,"Tickmarks"}</definedName>
    <definedName name="wswwsw_1" localSheetId="16" hidden="1">{#N/A,#N/A,FALSE,"Aging Summary";#N/A,#N/A,FALSE,"Ratio Analysis";#N/A,#N/A,FALSE,"Test 120 Day Accts";#N/A,#N/A,FALSE,"Tickmarks"}</definedName>
    <definedName name="wswwsw_1" localSheetId="18" hidden="1">{#N/A,#N/A,FALSE,"Aging Summary";#N/A,#N/A,FALSE,"Ratio Analysis";#N/A,#N/A,FALSE,"Test 120 Day Accts";#N/A,#N/A,FALSE,"Tickmarks"}</definedName>
    <definedName name="wswwsw_1" hidden="1">{#N/A,#N/A,FALSE,"Aging Summary";#N/A,#N/A,FALSE,"Ratio Analysis";#N/A,#N/A,FALSE,"Test 120 Day Accts";#N/A,#N/A,FALSE,"Tickmarks"}</definedName>
    <definedName name="wswwsw_2" localSheetId="16" hidden="1">{#N/A,#N/A,FALSE,"Aging Summary";#N/A,#N/A,FALSE,"Ratio Analysis";#N/A,#N/A,FALSE,"Test 120 Day Accts";#N/A,#N/A,FALSE,"Tickmarks"}</definedName>
    <definedName name="wswwsw_2" localSheetId="18" hidden="1">{#N/A,#N/A,FALSE,"Aging Summary";#N/A,#N/A,FALSE,"Ratio Analysis";#N/A,#N/A,FALSE,"Test 120 Day Accts";#N/A,#N/A,FALSE,"Tickmarks"}</definedName>
    <definedName name="wswwsw_2" hidden="1">{#N/A,#N/A,FALSE,"Aging Summary";#N/A,#N/A,FALSE,"Ratio Analysis";#N/A,#N/A,FALSE,"Test 120 Day Accts";#N/A,#N/A,FALSE,"Tickmarks"}</definedName>
    <definedName name="wswwsw_3" localSheetId="16" hidden="1">{#N/A,#N/A,FALSE,"Aging Summary";#N/A,#N/A,FALSE,"Ratio Analysis";#N/A,#N/A,FALSE,"Test 120 Day Accts";#N/A,#N/A,FALSE,"Tickmarks"}</definedName>
    <definedName name="wswwsw_3" localSheetId="18" hidden="1">{#N/A,#N/A,FALSE,"Aging Summary";#N/A,#N/A,FALSE,"Ratio Analysis";#N/A,#N/A,FALSE,"Test 120 Day Accts";#N/A,#N/A,FALSE,"Tickmarks"}</definedName>
    <definedName name="wswwsw_3" hidden="1">{#N/A,#N/A,FALSE,"Aging Summary";#N/A,#N/A,FALSE,"Ratio Analysis";#N/A,#N/A,FALSE,"Test 120 Day Accts";#N/A,#N/A,FALSE,"Tickmarks"}</definedName>
    <definedName name="WTI">#REF!</definedName>
    <definedName name="wvu.Activos1." localSheetId="16" hidden="1">{TRUE,TRUE,-1.25,-15.5,484.5,276.75,FALSE,TRUE,TRUE,TRUE,0,3,#N/A,1,#N/A,6.18888888888889,23.4285714285714,1,FALSE,FALSE,3,TRUE,1,FALSE,75,"Swvu.Activos1.","ACwvu.Activos1.",#N/A,FALSE,FALSE,0.78740157480315,0.78740157480315,0.984251968503937,0.393700787401575,2,"&amp;C&amp;""Times New Roman,Negrita""&amp;12Balance ENACO al 30 de Junio de 1996","",TRUE,FALSE,FALSE,FALSE,1,#N/A,1,1,"=R5C1:R37C6",FALSE,#N/A,#N/A,FALSE,FALSE,FALSE,1,240,144,FALSE,FALSE,TRUE,TRUE,TRUE}</definedName>
    <definedName name="wvu.Activos1." localSheetId="18" hidden="1">{TRUE,TRUE,-1.25,-15.5,484.5,276.75,FALSE,TRUE,TRUE,TRUE,0,3,#N/A,1,#N/A,6.18888888888889,23.4285714285714,1,FALSE,FALSE,3,TRUE,1,FALSE,75,"Swvu.Activos1.","ACwvu.Activos1.",#N/A,FALSE,FALSE,0.78740157480315,0.78740157480315,0.984251968503937,0.393700787401575,2,"&amp;C&amp;""Times New Roman,Negrita""&amp;12Balance ENACO al 30 de Junio de 1996","",TRUE,FALSE,FALSE,FALSE,1,#N/A,1,1,"=R5C1:R37C6",FALSE,#N/A,#N/A,FALSE,FALSE,FALSE,1,240,144,FALSE,FALSE,TRUE,TRUE,TRUE}</definedName>
    <definedName name="wvu.Activos1." hidden="1">{TRUE,TRUE,-1.25,-15.5,484.5,276.75,FALSE,TRUE,TRUE,TRUE,0,3,#N/A,1,#N/A,6.18888888888889,23.4285714285714,1,FALSE,FALSE,3,TRUE,1,FALSE,75,"Swvu.Activos1.","ACwvu.Activos1.",#N/A,FALSE,FALSE,0.78740157480315,0.78740157480315,0.984251968503937,0.393700787401575,2,"&amp;C&amp;""Times New Roman,Negrita""&amp;12Balance ENACO al 30 de Junio de 1996","",TRUE,FALSE,FALSE,FALSE,1,#N/A,1,1,"=R5C1:R37C6",FALSE,#N/A,#N/A,FALSE,FALSE,FALSE,1,240,144,FALSE,FALSE,TRUE,TRUE,TRUE}</definedName>
    <definedName name="wvu.Activos2." localSheetId="16" hidden="1">{TRUE,TRUE,-1.25,-15.5,484.5,276.75,FALSE,TRUE,TRUE,TRUE,0,11,#N/A,26,#N/A,8.68518518518519,23.1428571428571,1,FALSE,FALSE,3,TRUE,1,FALSE,75,"Swvu.Activos2.","ACwvu.Activos2.",#N/A,FALSE,FALSE,0.78740157480315,0.78740157480315,0.984251968503937,0.393700787401575,2,"&amp;C&amp;""Times New Roman,Negrita""&amp;12Balance ENACO al 30 de Junio de 1996","",TRUE,FALSE,FALSE,FALSE,1,#N/A,1,1,"=R5C8:R37C14",FALSE,#N/A,#N/A,FALSE,FALSE,FALSE,1,240,144,FALSE,FALSE,TRUE,TRUE,TRUE}</definedName>
    <definedName name="wvu.Activos2." localSheetId="18" hidden="1">{TRUE,TRUE,-1.25,-15.5,484.5,276.75,FALSE,TRUE,TRUE,TRUE,0,11,#N/A,26,#N/A,8.68518518518519,23.1428571428571,1,FALSE,FALSE,3,TRUE,1,FALSE,75,"Swvu.Activos2.","ACwvu.Activos2.",#N/A,FALSE,FALSE,0.78740157480315,0.78740157480315,0.984251968503937,0.393700787401575,2,"&amp;C&amp;""Times New Roman,Negrita""&amp;12Balance ENACO al 30 de Junio de 1996","",TRUE,FALSE,FALSE,FALSE,1,#N/A,1,1,"=R5C8:R37C14",FALSE,#N/A,#N/A,FALSE,FALSE,FALSE,1,240,144,FALSE,FALSE,TRUE,TRUE,TRUE}</definedName>
    <definedName name="wvu.Activos2." hidden="1">{TRUE,TRUE,-1.25,-15.5,484.5,276.75,FALSE,TRUE,TRUE,TRUE,0,11,#N/A,26,#N/A,8.68518518518519,23.1428571428571,1,FALSE,FALSE,3,TRUE,1,FALSE,75,"Swvu.Activos2.","ACwvu.Activos2.",#N/A,FALSE,FALSE,0.78740157480315,0.78740157480315,0.984251968503937,0.393700787401575,2,"&amp;C&amp;""Times New Roman,Negrita""&amp;12Balance ENACO al 30 de Junio de 1996","",TRUE,FALSE,FALSE,FALSE,1,#N/A,1,1,"=R5C8:R37C14",FALSE,#N/A,#N/A,FALSE,FALSE,FALSE,1,240,144,FALSE,FALSE,TRUE,TRUE,TRUE}</definedName>
    <definedName name="wvu.BCEIND." localSheetId="16" hidden="1">{TRUE,TRUE,-1.25,-15.5,484.5,252.75,FALSE,FALSE,TRUE,TRUE,0,1,#N/A,97,#N/A,6.57352941176471,16.2941176470588,1,FALSE,FALSE,3,TRUE,1,FALSE,100,"Swvu.BCEIND.","ACwvu.BCEIND.",#N/A,FALSE,FALSE,0.511811023622047,0.511811023622047,0.511811023622047,0.511811023622047,1,"","",FALSE,FALSE,FALSE,FALSE,1,90,#N/A,#N/A,"=R1C1:R105C6",FALSE,#N/A,#N/A,FALSE,FALSE,TRUE,9,120,72,FALSE,FALSE,TRUE,TRUE,TRUE}</definedName>
    <definedName name="wvu.BCEIND." localSheetId="18" hidden="1">{TRUE,TRUE,-1.25,-15.5,484.5,252.75,FALSE,FALSE,TRUE,TRUE,0,1,#N/A,97,#N/A,6.57352941176471,16.2941176470588,1,FALSE,FALSE,3,TRUE,1,FALSE,100,"Swvu.BCEIND.","ACwvu.BCEIND.",#N/A,FALSE,FALSE,0.511811023622047,0.511811023622047,0.511811023622047,0.511811023622047,1,"","",FALSE,FALSE,FALSE,FALSE,1,90,#N/A,#N/A,"=R1C1:R105C6",FALSE,#N/A,#N/A,FALSE,FALSE,TRUE,9,120,72,FALSE,FALSE,TRUE,TRUE,TRUE}</definedName>
    <definedName name="wvu.BCEIND." hidden="1">{TRUE,TRUE,-1.25,-15.5,484.5,252.75,FALSE,FALSE,TRUE,TRUE,0,1,#N/A,97,#N/A,6.57352941176471,16.2941176470588,1,FALSE,FALSE,3,TRUE,1,FALSE,100,"Swvu.BCEIND.","ACwvu.BCEIND.",#N/A,FALSE,FALSE,0.511811023622047,0.511811023622047,0.511811023622047,0.511811023622047,1,"","",FALSE,FALSE,FALSE,FALSE,1,90,#N/A,#N/A,"=R1C1:R105C6",FALSE,#N/A,#N/A,FALSE,FALSE,TRUE,9,120,72,FALSE,FALSE,TRUE,TRUE,TRUE}</definedName>
    <definedName name="wvu.CE_BF_AG." localSheetId="16" hidden="1">{TRUE,TRUE,-1.25,-15.5,484.5,276.75,FALSE,FALSE,TRUE,TRUE,0,1,#N/A,55,#N/A,6.54430379746835,17.0952380952381,1,FALSE,FALSE,3,TRUE,1,FALSE,100,"Swvu.CE_BF_AG.","ACwvu.CE_BF_AG.",1,FALSE,FALSE,0.196850393700787,0.196850393700787,0.78740157480315,0.196850393700787,2,"","",TRUE,TRUE,FALSE,FALSE,1,#N/A,1,1,"=R2C2:R66C22",FALSE,"Rwvu.CE_BF_AG.","Cwvu.CE_BF_AG.",FALSE,FALSE,FALSE,9,65532,65532,FALSE,FALSE,TRUE,TRUE,TRUE}</definedName>
    <definedName name="wvu.CE_BF_AG." localSheetId="18" hidden="1">{TRUE,TRUE,-1.25,-15.5,484.5,276.75,FALSE,FALSE,TRUE,TRUE,0,1,#N/A,55,#N/A,6.54430379746835,17.0952380952381,1,FALSE,FALSE,3,TRUE,1,FALSE,100,"Swvu.CE_BF_AG.","ACwvu.CE_BF_AG.",1,FALSE,FALSE,0.196850393700787,0.196850393700787,0.78740157480315,0.196850393700787,2,"","",TRUE,TRUE,FALSE,FALSE,1,#N/A,1,1,"=R2C2:R66C22",FALSE,"Rwvu.CE_BF_AG.","Cwvu.CE_BF_AG.",FALSE,FALSE,FALSE,9,65532,65532,FALSE,FALSE,TRUE,TRUE,TRUE}</definedName>
    <definedName name="wvu.CE_BF_AG." hidden="1">{TRUE,TRUE,-1.25,-15.5,484.5,276.75,FALSE,FALSE,TRUE,TRUE,0,1,#N/A,55,#N/A,6.54430379746835,17.0952380952381,1,FALSE,FALSE,3,TRUE,1,FALSE,100,"Swvu.CE_BF_AG.","ACwvu.CE_BF_AG.",1,FALSE,FALSE,0.196850393700787,0.196850393700787,0.78740157480315,0.196850393700787,2,"","",TRUE,TRUE,FALSE,FALSE,1,#N/A,1,1,"=R2C2:R66C22",FALSE,"Rwvu.CE_BF_AG.","Cwvu.CE_BF_AG.",FALSE,FALSE,FALSE,9,65532,65532,FALSE,FALSE,TRUE,TRUE,TRUE}</definedName>
    <definedName name="wvu.CE_BF_MGD." localSheetId="16" hidden="1">{TRUE,TRUE,-1.25,-15.5,484.5,276.75,FALSE,FALSE,TRUE,TRUE,0,1,#N/A,62,#N/A,6.54430379746835,15.7272727272727,1,FALSE,FALSE,3,TRUE,1,FALSE,100,"Swvu.CE_BF_MGD.","ACwvu.CE_BF_MGD.",1,FALSE,FALSE,0.196850393700787,0.196850393700787,0.78740157480315,0.196850393700787,2,"","",TRUE,TRUE,FALSE,FALSE,1,#N/A,1,1,"=R70C2:R132C22",FALSE,"Rwvu.CE_BF_MGD.","Cwvu.CE_BF_MGD.",FALSE,FALSE,FALSE,9,65532,65532,FALSE,FALSE,TRUE,TRUE,TRUE}</definedName>
    <definedName name="wvu.CE_BF_MGD." localSheetId="18" hidden="1">{TRUE,TRUE,-1.25,-15.5,484.5,276.75,FALSE,FALSE,TRUE,TRUE,0,1,#N/A,62,#N/A,6.54430379746835,15.7272727272727,1,FALSE,FALSE,3,TRUE,1,FALSE,100,"Swvu.CE_BF_MGD.","ACwvu.CE_BF_MGD.",1,FALSE,FALSE,0.196850393700787,0.196850393700787,0.78740157480315,0.196850393700787,2,"","",TRUE,TRUE,FALSE,FALSE,1,#N/A,1,1,"=R70C2:R132C22",FALSE,"Rwvu.CE_BF_MGD.","Cwvu.CE_BF_MGD.",FALSE,FALSE,FALSE,9,65532,65532,FALSE,FALSE,TRUE,TRUE,TRUE}</definedName>
    <definedName name="wvu.CE_BF_MGD." hidden="1">{TRUE,TRUE,-1.25,-15.5,484.5,276.75,FALSE,FALSE,TRUE,TRUE,0,1,#N/A,62,#N/A,6.54430379746835,15.7272727272727,1,FALSE,FALSE,3,TRUE,1,FALSE,100,"Swvu.CE_BF_MGD.","ACwvu.CE_BF_MGD.",1,FALSE,FALSE,0.196850393700787,0.196850393700787,0.78740157480315,0.196850393700787,2,"","",TRUE,TRUE,FALSE,FALSE,1,#N/A,1,1,"=R70C2:R132C22",FALSE,"Rwvu.CE_BF_MGD.","Cwvu.CE_BF_MGD.",FALSE,FALSE,FALSE,9,65532,65532,FALSE,FALSE,TRUE,TRUE,TRUE}</definedName>
    <definedName name="wvu.CE_BF_RICLASS." localSheetId="16" hidden="1">{TRUE,TRUE,-1.25,-15.5,484.5,253.5,FALSE,FALSE,TRUE,TRUE,0,2,#N/A,5,#N/A,10.5454545454545,21.4615384615385,1,FALSE,FALSE,3,TRUE,1,FALSE,75,"Swvu.CE_BF_RICLASS.","ACwvu.CE_BF_RICLASS.",#N/A,FALSE,FALSE,0.78740157480315,0.78740157480315,0.6,0.66,2,"","&amp;LPianificazione&amp;R&amp;D",TRUE,FALSE,FALSE,FALSE,1,#N/A,1,1,"=R5C2:R62C16",FALSE,#N/A,#N/A,FALSE,FALSE,FALSE,9,65532,300,FALSE,FALSE,TRUE,TRUE,TRUE}</definedName>
    <definedName name="wvu.CE_BF_RICLASS." localSheetId="18" hidden="1">{TRUE,TRUE,-1.25,-15.5,484.5,253.5,FALSE,FALSE,TRUE,TRUE,0,2,#N/A,5,#N/A,10.5454545454545,21.4615384615385,1,FALSE,FALSE,3,TRUE,1,FALSE,75,"Swvu.CE_BF_RICLASS.","ACwvu.CE_BF_RICLASS.",#N/A,FALSE,FALSE,0.78740157480315,0.78740157480315,0.6,0.66,2,"","&amp;LPianificazione&amp;R&amp;D",TRUE,FALSE,FALSE,FALSE,1,#N/A,1,1,"=R5C2:R62C16",FALSE,#N/A,#N/A,FALSE,FALSE,FALSE,9,65532,300,FALSE,FALSE,TRUE,TRUE,TRUE}</definedName>
    <definedName name="wvu.CE_BF_RICLASS." hidden="1">{TRUE,TRUE,-1.25,-15.5,484.5,253.5,FALSE,FALSE,TRUE,TRUE,0,2,#N/A,5,#N/A,10.5454545454545,21.4615384615385,1,FALSE,FALSE,3,TRUE,1,FALSE,75,"Swvu.CE_BF_RICLASS.","ACwvu.CE_BF_RICLASS.",#N/A,FALSE,FALSE,0.78740157480315,0.78740157480315,0.6,0.66,2,"","&amp;LPianificazione&amp;R&amp;D",TRUE,FALSE,FALSE,FALSE,1,#N/A,1,1,"=R5C2:R62C16",FALSE,#N/A,#N/A,FALSE,FALSE,FALSE,9,65532,300,FALSE,FALSE,TRUE,TRUE,TRUE}</definedName>
    <definedName name="wvu.CE_BF_UTILE." localSheetId="16" hidden="1">{TRUE,TRUE,-1.25,-15.5,484.5,276.75,FALSE,FALSE,TRUE,TRUE,0,1,#N/A,69,#N/A,6.74683544303798,14.4285714285714,1,FALSE,FALSE,3,TRUE,1,FALSE,100,"Swvu.CE_BF_UTILE.","ACwvu.CE_BF_UTILE.",1,FALSE,FALSE,0.196850393700787,0.196850393700787,0.78740157480315,0.196850393700787,2,"","",TRUE,FALSE,FALSE,FALSE,1,53,#N/A,#N/A,"=R134C2:R187C22","=R70:R71","Rwvu.CE_BF_UTILE.","Cwvu.CE_BF_UTILE.",FALSE,FALSE,TRUE,9,65532,65532,FALSE,FALSE,TRUE,TRUE,TRUE}</definedName>
    <definedName name="wvu.CE_BF_UTILE." localSheetId="18" hidden="1">{TRUE,TRUE,-1.25,-15.5,484.5,276.75,FALSE,FALSE,TRUE,TRUE,0,1,#N/A,69,#N/A,6.74683544303798,14.4285714285714,1,FALSE,FALSE,3,TRUE,1,FALSE,100,"Swvu.CE_BF_UTILE.","ACwvu.CE_BF_UTILE.",1,FALSE,FALSE,0.196850393700787,0.196850393700787,0.78740157480315,0.196850393700787,2,"","",TRUE,FALSE,FALSE,FALSE,1,53,#N/A,#N/A,"=R134C2:R187C22","=R70:R71","Rwvu.CE_BF_UTILE.","Cwvu.CE_BF_UTILE.",FALSE,FALSE,TRUE,9,65532,65532,FALSE,FALSE,TRUE,TRUE,TRUE}</definedName>
    <definedName name="wvu.CE_BF_UTILE." hidden="1">{TRUE,TRUE,-1.25,-15.5,484.5,276.75,FALSE,FALSE,TRUE,TRUE,0,1,#N/A,69,#N/A,6.74683544303798,14.4285714285714,1,FALSE,FALSE,3,TRUE,1,FALSE,100,"Swvu.CE_BF_UTILE.","ACwvu.CE_BF_UTILE.",1,FALSE,FALSE,0.196850393700787,0.196850393700787,0.78740157480315,0.196850393700787,2,"","",TRUE,FALSE,FALSE,FALSE,1,53,#N/A,#N/A,"=R134C2:R187C22","=R70:R71","Rwvu.CE_BF_UTILE.","Cwvu.CE_BF_UTILE.",FALSE,FALSE,TRUE,9,65532,65532,FALSE,FALSE,TRUE,TRUE,TRUE}</definedName>
    <definedName name="wvu.COLOCAC." localSheetId="16" hidden="1">{TRUE,TRUE,-1.25,-15.5,484.5,252.75,FALSE,FALSE,TRUE,TRUE,0,3,#N/A,65,#N/A,7.91176470588235,16.2941176470588,1,FALSE,FALSE,3,TRUE,1,FALSE,100,"Swvu.COLOCAC.","ACwvu.COLOCAC.",#N/A,FALSE,FALSE,0.5,0.5,0.5,0.5,1,"","",FALSE,FALSE,FALSE,FALSE,1,100,#N/A,#N/A,FALSE,FALSE,#N/A,#N/A,FALSE,FALSE,TRUE,9,120,72,FALSE,FALSE,TRUE,TRUE,TRUE}</definedName>
    <definedName name="wvu.COLOCAC." localSheetId="18" hidden="1">{TRUE,TRUE,-1.25,-15.5,484.5,252.75,FALSE,FALSE,TRUE,TRUE,0,3,#N/A,65,#N/A,7.91176470588235,16.2941176470588,1,FALSE,FALSE,3,TRUE,1,FALSE,100,"Swvu.COLOCAC.","ACwvu.COLOCAC.",#N/A,FALSE,FALSE,0.5,0.5,0.5,0.5,1,"","",FALSE,FALSE,FALSE,FALSE,1,100,#N/A,#N/A,FALSE,FALSE,#N/A,#N/A,FALSE,FALSE,TRUE,9,120,72,FALSE,FALSE,TRUE,TRUE,TRUE}</definedName>
    <definedName name="wvu.COLOCAC." hidden="1">{TRUE,TRUE,-1.25,-15.5,484.5,252.75,FALSE,FALSE,TRUE,TRUE,0,3,#N/A,65,#N/A,7.91176470588235,16.2941176470588,1,FALSE,FALSE,3,TRUE,1,FALSE,100,"Swvu.COLOCAC.","ACwvu.COLOCAC.",#N/A,FALSE,FALSE,0.5,0.5,0.5,0.5,1,"","",FALSE,FALSE,FALSE,FALSE,1,100,#N/A,#N/A,FALSE,FALSE,#N/A,#N/A,FALSE,FALSE,TRUE,9,120,72,FALSE,FALSE,TRUE,TRUE,TRUE}</definedName>
    <definedName name="wvu.COMENTARIO." localSheetId="16" hidden="1">{TRUE,TRUE,-1.25,-15.5,484.5,252.75,FALSE,FALSE,TRUE,TRUE,0,1,#N/A,5,#N/A,7.75,16.4117647058824,1,FALSE,FALSE,3,TRUE,1,FALSE,100,"Swvu.COMENTARIO.","ACwvu.COMENTARIO.",#N/A,FALSE,FALSE,0.78740157480315,0.78740157480315,0.984251968503937,0.984251968503937,1,"","",FALSE,FALSE,FALSE,FALSE,1,#N/A,1,1,FALSE,FALSE,#N/A,#N/A,FALSE,FALSE,FALSE,1,120,72,FALSE,FALSE,TRUE,TRUE,TRUE}</definedName>
    <definedName name="wvu.COMENTARIO." localSheetId="18" hidden="1">{TRUE,TRUE,-1.25,-15.5,484.5,252.75,FALSE,FALSE,TRUE,TRUE,0,1,#N/A,5,#N/A,7.75,16.4117647058824,1,FALSE,FALSE,3,TRUE,1,FALSE,100,"Swvu.COMENTARIO.","ACwvu.COMENTARIO.",#N/A,FALSE,FALSE,0.78740157480315,0.78740157480315,0.984251968503937,0.984251968503937,1,"","",FALSE,FALSE,FALSE,FALSE,1,#N/A,1,1,FALSE,FALSE,#N/A,#N/A,FALSE,FALSE,FALSE,1,120,72,FALSE,FALSE,TRUE,TRUE,TRUE}</definedName>
    <definedName name="wvu.COMENTARIO." hidden="1">{TRUE,TRUE,-1.25,-15.5,484.5,252.75,FALSE,FALSE,TRUE,TRUE,0,1,#N/A,5,#N/A,7.75,16.4117647058824,1,FALSE,FALSE,3,TRUE,1,FALSE,100,"Swvu.COMENTARIO.","ACwvu.COMENTARIO.",#N/A,FALSE,FALSE,0.78740157480315,0.78740157480315,0.984251968503937,0.984251968503937,1,"","",FALSE,FALSE,FALSE,FALSE,1,#N/A,1,1,FALSE,FALSE,#N/A,#N/A,FALSE,FALSE,FALSE,1,120,72,FALSE,FALSE,TRUE,TRUE,TRUE}</definedName>
    <definedName name="wvu.CTACTE." localSheetId="16" hidden="1">{TRUE,TRUE,-1.25,-15.5,484.5,252.75,FALSE,FALSE,TRUE,TRUE,0,3,#N/A,29,#N/A,7.2125,16.0588235294118,1,FALSE,FALSE,3,TRUE,1,FALSE,100,"Swvu.CTACTE.","ACwvu.CTACTE.",#N/A,FALSE,FALSE,0.787401575,0.787401575,0.984251969,0.984251969,1,"&amp;A","Página &amp;P",FALSE,FALSE,FALSE,FALSE,1,100,#N/A,#N/A,FALSE,FALSE,#N/A,#N/A,FALSE,FALSE,TRUE,9,120,72,FALSE,FALSE,TRUE,TRUE,TRUE}</definedName>
    <definedName name="wvu.CTACTE." localSheetId="18" hidden="1">{TRUE,TRUE,-1.25,-15.5,484.5,252.75,FALSE,FALSE,TRUE,TRUE,0,3,#N/A,29,#N/A,7.2125,16.0588235294118,1,FALSE,FALSE,3,TRUE,1,FALSE,100,"Swvu.CTACTE.","ACwvu.CTACTE.",#N/A,FALSE,FALSE,0.787401575,0.787401575,0.984251969,0.984251969,1,"&amp;A","Página &amp;P",FALSE,FALSE,FALSE,FALSE,1,100,#N/A,#N/A,FALSE,FALSE,#N/A,#N/A,FALSE,FALSE,TRUE,9,120,72,FALSE,FALSE,TRUE,TRUE,TRUE}</definedName>
    <definedName name="wvu.CTACTE." hidden="1">{TRUE,TRUE,-1.25,-15.5,484.5,252.75,FALSE,FALSE,TRUE,TRUE,0,3,#N/A,29,#N/A,7.2125,16.0588235294118,1,FALSE,FALSE,3,TRUE,1,FALSE,100,"Swvu.CTACTE.","ACwvu.CTACTE.",#N/A,FALSE,FALSE,0.787401575,0.787401575,0.984251969,0.984251969,1,"&amp;A","Página &amp;P",FALSE,FALSE,FALSE,FALSE,1,100,#N/A,#N/A,FALSE,FALSE,#N/A,#N/A,FALSE,FALSE,TRUE,9,120,72,FALSE,FALSE,TRUE,TRUE,TRUE}</definedName>
    <definedName name="wvu.daily._.update._.global._.sheet." localSheetId="16" hidden="1">{TRUE,TRUE,-1.25,-15.5,456.75,276.75,FALSE,FALSE,TRUE,TRUE,0,1,2,1,21,1,4,4,TRUE,TRUE,3,TRUE,1,TRUE,100,"Swvu.daily._.update._.global._.sheet.","ACwvu.daily._.update._.global._.sheet.",#N/A,FALSE,FALSE,0.393700787401575,0.393700787401575,0.984251968503937,0.984251968503937,1,"&amp;CUTILITIES : KEY DATA
&amp;A&amp;R&amp;D","&amp;LNB : Lyonnaise, Viag estimates based upon TED&amp;CPage &amp;P&amp;REuropean Yields are Gross",TRUE,FALSE,FALSE,FALSE,1,#N/A,1,1,FALSE,FALSE,#N/A,#N/A,FALSE,FALSE,FALSE,9,65532,65532,FALSE,FALSE,TRUE,TRUE,TRUE}</definedName>
    <definedName name="wvu.daily._.update._.global._.sheet." localSheetId="18" hidden="1">{TRUE,TRUE,-1.25,-15.5,456.75,276.75,FALSE,FALSE,TRUE,TRUE,0,1,2,1,21,1,4,4,TRUE,TRUE,3,TRUE,1,TRUE,100,"Swvu.daily._.update._.global._.sheet.","ACwvu.daily._.update._.global._.sheet.",#N/A,FALSE,FALSE,0.393700787401575,0.393700787401575,0.984251968503937,0.984251968503937,1,"&amp;CUTILITIES : KEY DATA
&amp;A&amp;R&amp;D","&amp;LNB : Lyonnaise, Viag estimates based upon TED&amp;CPage &amp;P&amp;REuropean Yields are Gross",TRUE,FALSE,FALSE,FALSE,1,#N/A,1,1,FALSE,FALSE,#N/A,#N/A,FALSE,FALSE,FALSE,9,65532,65532,FALSE,FALSE,TRUE,TRUE,TRUE}</definedName>
    <definedName name="wvu.daily._.update._.global._.sheet." hidden="1">{TRUE,TRUE,-1.25,-15.5,456.75,276.75,FALSE,FALSE,TRUE,TRUE,0,1,2,1,21,1,4,4,TRUE,TRUE,3,TRUE,1,TRUE,100,"Swvu.daily._.update._.global._.sheet.","ACwvu.daily._.update._.global._.sheet.",#N/A,FALSE,FALSE,0.393700787401575,0.393700787401575,0.984251968503937,0.984251968503937,1,"&amp;CUTILITIES : KEY DATA
&amp;A&amp;R&amp;D","&amp;LNB : Lyonnaise, Viag estimates based upon TED&amp;CPage &amp;P&amp;REuropean Yields are Gross",TRUE,FALSE,FALSE,FALSE,1,#N/A,1,1,FALSE,FALSE,#N/A,#N/A,FALSE,FALSE,FALSE,9,65532,65532,FALSE,FALSE,TRUE,TRUE,TRUE}</definedName>
    <definedName name="wvu.daily._.update._.summary." localSheetId="16" hidden="1">{TRUE,TRUE,-1.25,-15.5,456.75,276.75,FALSE,FALSE,TRUE,TRUE,0,1,2,1,5,1,4,4,TRUE,TRUE,3,TRUE,1,TRUE,100,"Swvu.daily._.update._.summary.","ACwvu.daily._.update._.summary.",#N/A,FALSE,FALSE,0.393700787401575,0.393700787401575,0.984251968503937,0.984251968503937,2,"&amp;C&amp;A&amp;R&amp;D","&amp;LNB : Lyonnaise, Viag estimates based upon TED&amp;CPage &amp;P&amp;REuropean Yields are Gross",TRUE,FALSE,FALSE,FALSE,1,#N/A,1,1,"=R1C1:R37C16",FALSE,#N/A,#N/A,FALSE,FALSE,FALSE,9,65532,65532,FALSE,FALSE,TRUE,TRUE,TRUE}</definedName>
    <definedName name="wvu.daily._.update._.summary." localSheetId="18" hidden="1">{TRUE,TRUE,-1.25,-15.5,456.75,276.75,FALSE,FALSE,TRUE,TRUE,0,1,2,1,5,1,4,4,TRUE,TRUE,3,TRUE,1,TRUE,100,"Swvu.daily._.update._.summary.","ACwvu.daily._.update._.summary.",#N/A,FALSE,FALSE,0.393700787401575,0.393700787401575,0.984251968503937,0.984251968503937,2,"&amp;C&amp;A&amp;R&amp;D","&amp;LNB : Lyonnaise, Viag estimates based upon TED&amp;CPage &amp;P&amp;REuropean Yields are Gross",TRUE,FALSE,FALSE,FALSE,1,#N/A,1,1,"=R1C1:R37C16",FALSE,#N/A,#N/A,FALSE,FALSE,FALSE,9,65532,65532,FALSE,FALSE,TRUE,TRUE,TRUE}</definedName>
    <definedName name="wvu.daily._.update._.summary." hidden="1">{TRUE,TRUE,-1.25,-15.5,456.75,276.75,FALSE,FALSE,TRUE,TRUE,0,1,2,1,5,1,4,4,TRUE,TRUE,3,TRUE,1,TRUE,100,"Swvu.daily._.update._.summary.","ACwvu.daily._.update._.summary.",#N/A,FALSE,FALSE,0.393700787401575,0.393700787401575,0.984251968503937,0.984251968503937,2,"&amp;C&amp;A&amp;R&amp;D","&amp;LNB : Lyonnaise, Viag estimates based upon TED&amp;CPage &amp;P&amp;REuropean Yields are Gross",TRUE,FALSE,FALSE,FALSE,1,#N/A,1,1,"=R1C1:R37C16",FALSE,#N/A,#N/A,FALSE,FALSE,FALSE,9,65532,65532,FALSE,FALSE,TRUE,TRUE,TRUE}</definedName>
    <definedName name="wvu.Dotación." localSheetId="16" hidden="1">{TRUE,TRUE,-1.25,-15.5,484.5,276.75,FALSE,TRUE,TRUE,TRUE,0,1,#N/A,26,#N/A,6.16666666666667,17.6470588235294,1,FALSE,FALSE,3,TRUE,1,FALSE,100,"Swvu.Dotación.","ACwvu.Dotación.",#N/A,FALSE,FALSE,0.78740157480315,0.78740157480315,0.81,0.984251968503937,2,"","",TRUE,FALSE,FALSE,FALSE,1,#N/A,1,1,"=R6C1:R34C5",FALSE,#N/A,#N/A,FALSE,FALSE,FALSE,1,360,360,FALSE,FALSE,TRUE,TRUE,TRUE}</definedName>
    <definedName name="wvu.Dotación." localSheetId="18" hidden="1">{TRUE,TRUE,-1.25,-15.5,484.5,276.75,FALSE,TRUE,TRUE,TRUE,0,1,#N/A,26,#N/A,6.16666666666667,17.6470588235294,1,FALSE,FALSE,3,TRUE,1,FALSE,100,"Swvu.Dotación.","ACwvu.Dotación.",#N/A,FALSE,FALSE,0.78740157480315,0.78740157480315,0.81,0.984251968503937,2,"","",TRUE,FALSE,FALSE,FALSE,1,#N/A,1,1,"=R6C1:R34C5",FALSE,#N/A,#N/A,FALSE,FALSE,FALSE,1,360,360,FALSE,FALSE,TRUE,TRUE,TRUE}</definedName>
    <definedName name="wvu.Dotación." hidden="1">{TRUE,TRUE,-1.25,-15.5,484.5,276.75,FALSE,TRUE,TRUE,TRUE,0,1,#N/A,26,#N/A,6.16666666666667,17.6470588235294,1,FALSE,FALSE,3,TRUE,1,FALSE,100,"Swvu.Dotación.","ACwvu.Dotación.",#N/A,FALSE,FALSE,0.78740157480315,0.78740157480315,0.81,0.984251968503937,2,"","",TRUE,FALSE,FALSE,FALSE,1,#N/A,1,1,"=R6C1:R34C5",FALSE,#N/A,#N/A,FALSE,FALSE,FALSE,1,360,360,FALSE,FALSE,TRUE,TRUE,TRUE}</definedName>
    <definedName name="wvu.EST.RES." localSheetId="16" hidden="1">{TRUE,TRUE,-1.25,-15.5,484.5,252.75,FALSE,FALSE,TRUE,TRUE,0,1,#N/A,48,#N/A,8.32352941176471,16.2941176470588,1,FALSE,FALSE,3,TRUE,1,FALSE,100,"Swvu.EST.RES.","ACwvu.EST.RES.",#N/A,FALSE,FALSE,0.5,0.5,0.5,0.5,1,"","",FALSE,FALSE,FALSE,FALSE,1,100,#N/A,#N/A,FALSE,FALSE,#N/A,#N/A,FALSE,FALSE,TRUE,9,120,72,FALSE,FALSE,TRUE,TRUE,TRUE}</definedName>
    <definedName name="wvu.EST.RES." localSheetId="18" hidden="1">{TRUE,TRUE,-1.25,-15.5,484.5,252.75,FALSE,FALSE,TRUE,TRUE,0,1,#N/A,48,#N/A,8.32352941176471,16.2941176470588,1,FALSE,FALSE,3,TRUE,1,FALSE,100,"Swvu.EST.RES.","ACwvu.EST.RES.",#N/A,FALSE,FALSE,0.5,0.5,0.5,0.5,1,"","",FALSE,FALSE,FALSE,FALSE,1,100,#N/A,#N/A,FALSE,FALSE,#N/A,#N/A,FALSE,FALSE,TRUE,9,120,72,FALSE,FALSE,TRUE,TRUE,TRUE}</definedName>
    <definedName name="wvu.EST.RES." hidden="1">{TRUE,TRUE,-1.25,-15.5,484.5,252.75,FALSE,FALSE,TRUE,TRUE,0,1,#N/A,48,#N/A,8.32352941176471,16.2941176470588,1,FALSE,FALSE,3,TRUE,1,FALSE,100,"Swvu.EST.RES.","ACwvu.EST.RES.",#N/A,FALSE,FALSE,0.5,0.5,0.5,0.5,1,"","",FALSE,FALSE,FALSE,FALSE,1,100,#N/A,#N/A,FALSE,FALSE,#N/A,#N/A,FALSE,FALSE,TRUE,9,120,72,FALSE,FALSE,TRUE,TRUE,TRUE}</definedName>
    <definedName name="wvu.Extracommissioni." localSheetId="16" hidden="1">{TRUE,TRUE,-1.25,-15.5,484.5,253.5,FALSE,TRUE,TRUE,TRUE,0,6,#N/A,62,#N/A,9.10416666666667,21.6923076923077,1,FALSE,FALSE,3,TRUE,1,FALSE,75,"Swvu.Extracommissioni.","ACwvu.Extracommissioni.",#N/A,FALSE,FALSE,0.78740157480315,0.78740157480315,0.984251968503937,0.984251968503937,1,"","&amp;LPianificazione&amp;R&amp;D",TRUE,FALSE,FALSE,FALSE,1,#N/A,1,1,"=R72C12:R98C18",FALSE,#N/A,#N/A,FALSE,FALSE,FALSE,9,65532,65532,FALSE,FALSE,TRUE,TRUE,TRUE}</definedName>
    <definedName name="wvu.Extracommissioni." localSheetId="18" hidden="1">{TRUE,TRUE,-1.25,-15.5,484.5,253.5,FALSE,TRUE,TRUE,TRUE,0,6,#N/A,62,#N/A,9.10416666666667,21.6923076923077,1,FALSE,FALSE,3,TRUE,1,FALSE,75,"Swvu.Extracommissioni.","ACwvu.Extracommissioni.",#N/A,FALSE,FALSE,0.78740157480315,0.78740157480315,0.984251968503937,0.984251968503937,1,"","&amp;LPianificazione&amp;R&amp;D",TRUE,FALSE,FALSE,FALSE,1,#N/A,1,1,"=R72C12:R98C18",FALSE,#N/A,#N/A,FALSE,FALSE,FALSE,9,65532,65532,FALSE,FALSE,TRUE,TRUE,TRUE}</definedName>
    <definedName name="wvu.Extracommissioni." hidden="1">{TRUE,TRUE,-1.25,-15.5,484.5,253.5,FALSE,TRUE,TRUE,TRUE,0,6,#N/A,62,#N/A,9.10416666666667,21.6923076923077,1,FALSE,FALSE,3,TRUE,1,FALSE,75,"Swvu.Extracommissioni.","ACwvu.Extracommissioni.",#N/A,FALSE,FALSE,0.78740157480315,0.78740157480315,0.984251968503937,0.984251968503937,1,"","&amp;LPianificazione&amp;R&amp;D",TRUE,FALSE,FALSE,FALSE,1,#N/A,1,1,"=R72C12:R98C18",FALSE,#N/A,#N/A,FALSE,FALSE,FALSE,9,65532,65532,FALSE,FALSE,TRUE,TRUE,TRUE}</definedName>
    <definedName name="wvu.FASE1_BUDGET." localSheetId="16" hidden="1">{TRUE,TRUE,-1.25,-15.5,484.5,276.75,FALSE,TRUE,TRUE,TRUE,0,38,#N/A,61,#N/A,12.4473684210526,31.7272727272727,1,FALSE,FALSE,3,TRUE,1,FALSE,50,"Swvu.FASE1_BUDGET.","ACwvu.FASE1_BUDGET.",#N/A,FALSE,FALSE,0.196850393700787,0.196850393700787,0.393700787401575,0.196850393700787,2,"","",TRUE,TRUE,FALSE,FALSE,1,75,#N/A,#N/A,"=R78C44:R99C57","=R72:R76","Rwvu.FASE1_BUDGET.","Cwvu.FASE1_BUDGET.",FALSE,FALSE,TRUE,9,65532,65532,FALSE,FALSE,TRUE,TRUE,TRUE}</definedName>
    <definedName name="wvu.FASE1_BUDGET." localSheetId="18" hidden="1">{TRUE,TRUE,-1.25,-15.5,484.5,276.75,FALSE,TRUE,TRUE,TRUE,0,38,#N/A,61,#N/A,12.4473684210526,31.7272727272727,1,FALSE,FALSE,3,TRUE,1,FALSE,50,"Swvu.FASE1_BUDGET.","ACwvu.FASE1_BUDGET.",#N/A,FALSE,FALSE,0.196850393700787,0.196850393700787,0.393700787401575,0.196850393700787,2,"","",TRUE,TRUE,FALSE,FALSE,1,75,#N/A,#N/A,"=R78C44:R99C57","=R72:R76","Rwvu.FASE1_BUDGET.","Cwvu.FASE1_BUDGET.",FALSE,FALSE,TRUE,9,65532,65532,FALSE,FALSE,TRUE,TRUE,TRUE}</definedName>
    <definedName name="wvu.FASE1_BUDGET." hidden="1">{TRUE,TRUE,-1.25,-15.5,484.5,276.75,FALSE,TRUE,TRUE,TRUE,0,38,#N/A,61,#N/A,12.4473684210526,31.7272727272727,1,FALSE,FALSE,3,TRUE,1,FALSE,50,"Swvu.FASE1_BUDGET.","ACwvu.FASE1_BUDGET.",#N/A,FALSE,FALSE,0.196850393700787,0.196850393700787,0.393700787401575,0.196850393700787,2,"","",TRUE,TRUE,FALSE,FALSE,1,75,#N/A,#N/A,"=R78C44:R99C57","=R72:R76","Rwvu.FASE1_BUDGET.","Cwvu.FASE1_BUDGET.",FALSE,FALSE,TRUE,9,65532,65532,FALSE,FALSE,TRUE,TRUE,TRUE}</definedName>
    <definedName name="wvu.FASE1_PREC." localSheetId="16" hidden="1">{TRUE,TRUE,-2,-16.25,484.5,288,FALSE,TRUE,TRUE,TRUE,0,25,#N/A,75,#N/A,19.6470588235294,29.8888888888889,1,FALSE,FALSE,3,TRUE,1,FALSE,50,"Swvu.FASE1_PREC.","ACwvu.FASE1_PREC.",1,FALSE,FALSE,0.196850393700787,0.196850393700787,0.393700787401575,0.196850393700787,2,"","",TRUE,TRUE,FALSE,FALSE,1,#N/A,1,1,"=R78C31:R98C59","=R74:R77",#N/A,#N/A,FALSE,FALSE}</definedName>
    <definedName name="wvu.FASE1_PREC." localSheetId="18" hidden="1">{TRUE,TRUE,-2,-16.25,484.5,288,FALSE,TRUE,TRUE,TRUE,0,25,#N/A,75,#N/A,19.6470588235294,29.8888888888889,1,FALSE,FALSE,3,TRUE,1,FALSE,50,"Swvu.FASE1_PREC.","ACwvu.FASE1_PREC.",1,FALSE,FALSE,0.196850393700787,0.196850393700787,0.393700787401575,0.196850393700787,2,"","",TRUE,TRUE,FALSE,FALSE,1,#N/A,1,1,"=R78C31:R98C59","=R74:R77",#N/A,#N/A,FALSE,FALSE}</definedName>
    <definedName name="wvu.FASE1_PREC." hidden="1">{TRUE,TRUE,-2,-16.25,484.5,288,FALSE,TRUE,TRUE,TRUE,0,25,#N/A,75,#N/A,19.6470588235294,29.8888888888889,1,FALSE,FALSE,3,TRUE,1,FALSE,50,"Swvu.FASE1_PREC.","ACwvu.FASE1_PREC.",1,FALSE,FALSE,0.196850393700787,0.196850393700787,0.393700787401575,0.196850393700787,2,"","",TRUE,TRUE,FALSE,FALSE,1,#N/A,1,1,"=R78C31:R98C59","=R74:R77",#N/A,#N/A,FALSE,FALSE}</definedName>
    <definedName name="wvu.FASE1_REVBUDGET." localSheetId="16" hidden="1">{TRUE,TRUE,-1.25,-15.5,484.5,276.75,FALSE,TRUE,TRUE,TRUE,0,63,#N/A,76,#N/A,13.9459459459459,29.0909090909091,1,FALSE,FALSE,3,TRUE,1,FALSE,50,"Swvu.FASE1_REVBUDGET.","ACwvu.FASE1_REVBUDGET.",1,FALSE,FALSE,0.393700787401575,0.393700787401575,0,0,2,"","",TRUE,TRUE,FALSE,FALSE,1,#N/A,1,1,"=R78C65:R99C78","=R72:R76","Rwvu.FASE1_REVBUDGET.","Cwvu.FASE1_REVBUDGET.",FALSE,FALSE,FALSE,9,65532,65532,FALSE,FALSE,TRUE,TRUE,TRUE}</definedName>
    <definedName name="wvu.FASE1_REVBUDGET." localSheetId="18" hidden="1">{TRUE,TRUE,-1.25,-15.5,484.5,276.75,FALSE,TRUE,TRUE,TRUE,0,63,#N/A,76,#N/A,13.9459459459459,29.0909090909091,1,FALSE,FALSE,3,TRUE,1,FALSE,50,"Swvu.FASE1_REVBUDGET.","ACwvu.FASE1_REVBUDGET.",1,FALSE,FALSE,0.393700787401575,0.393700787401575,0,0,2,"","",TRUE,TRUE,FALSE,FALSE,1,#N/A,1,1,"=R78C65:R99C78","=R72:R76","Rwvu.FASE1_REVBUDGET.","Cwvu.FASE1_REVBUDGET.",FALSE,FALSE,FALSE,9,65532,65532,FALSE,FALSE,TRUE,TRUE,TRUE}</definedName>
    <definedName name="wvu.FASE1_REVBUDGET." hidden="1">{TRUE,TRUE,-1.25,-15.5,484.5,276.75,FALSE,TRUE,TRUE,TRUE,0,63,#N/A,76,#N/A,13.9459459459459,29.0909090909091,1,FALSE,FALSE,3,TRUE,1,FALSE,50,"Swvu.FASE1_REVBUDGET.","ACwvu.FASE1_REVBUDGET.",1,FALSE,FALSE,0.393700787401575,0.393700787401575,0,0,2,"","",TRUE,TRUE,FALSE,FALSE,1,#N/A,1,1,"=R78C65:R99C78","=R72:R76","Rwvu.FASE1_REVBUDGET.","Cwvu.FASE1_REVBUDGET.",FALSE,FALSE,FALSE,9,65532,65532,FALSE,FALSE,TRUE,TRUE,TRUE}</definedName>
    <definedName name="wvu.FASE2_BUDGET." localSheetId="16" hidden="1">{TRUE,TRUE,-1.25,-15.5,484.5,276.75,FALSE,TRUE,TRUE,TRUE,0,38,#N/A,88,#N/A,12.4473684210526,29.7272727272727,1,FALSE,FALSE,3,TRUE,1,FALSE,50,"Swvu.FASE2_BUDGET.","ACwvu.FASE2_BUDGET.",#N/A,FALSE,FALSE,0.196850393700787,0.196850393700787,0.393700787401575,0.196850393700787,2,"","",TRUE,TRUE,FALSE,FALSE,1,75,#N/A,#N/A,"=R102C44:R120C57","=R72:R76","Rwvu.FASE2_BUDGET.","Cwvu.FASE2_BUDGET.",FALSE,FALSE,TRUE,9,65532,65532,FALSE,FALSE,TRUE,TRUE,TRUE}</definedName>
    <definedName name="wvu.FASE2_BUDGET." localSheetId="18" hidden="1">{TRUE,TRUE,-1.25,-15.5,484.5,276.75,FALSE,TRUE,TRUE,TRUE,0,38,#N/A,88,#N/A,12.4473684210526,29.7272727272727,1,FALSE,FALSE,3,TRUE,1,FALSE,50,"Swvu.FASE2_BUDGET.","ACwvu.FASE2_BUDGET.",#N/A,FALSE,FALSE,0.196850393700787,0.196850393700787,0.393700787401575,0.196850393700787,2,"","",TRUE,TRUE,FALSE,FALSE,1,75,#N/A,#N/A,"=R102C44:R120C57","=R72:R76","Rwvu.FASE2_BUDGET.","Cwvu.FASE2_BUDGET.",FALSE,FALSE,TRUE,9,65532,65532,FALSE,FALSE,TRUE,TRUE,TRUE}</definedName>
    <definedName name="wvu.FASE2_BUDGET." hidden="1">{TRUE,TRUE,-1.25,-15.5,484.5,276.75,FALSE,TRUE,TRUE,TRUE,0,38,#N/A,88,#N/A,12.4473684210526,29.7272727272727,1,FALSE,FALSE,3,TRUE,1,FALSE,50,"Swvu.FASE2_BUDGET.","ACwvu.FASE2_BUDGET.",#N/A,FALSE,FALSE,0.196850393700787,0.196850393700787,0.393700787401575,0.196850393700787,2,"","",TRUE,TRUE,FALSE,FALSE,1,75,#N/A,#N/A,"=R102C44:R120C57","=R72:R76","Rwvu.FASE2_BUDGET.","Cwvu.FASE2_BUDGET.",FALSE,FALSE,TRUE,9,65532,65532,FALSE,FALSE,TRUE,TRUE,TRUE}</definedName>
    <definedName name="wvu.FASE2_PREC." localSheetId="16" hidden="1">{TRUE,TRUE,-2,-16.25,484.5,288,FALSE,TRUE,TRUE,TRUE,0,25,#N/A,94,#N/A,19.6470588235294,29.8181818181818,1,FALSE,FALSE,3,TRUE,1,FALSE,50,"Swvu.FASE2_PREC.","ACwvu.FASE2_PREC.",1,FALSE,FALSE,0.196850393700787,0.196850393700787,0.393700787401575,0.196850393700787,2,"","",TRUE,TRUE,FALSE,FALSE,1,#N/A,1,1,"=R99C31:R116C59","=R74:R77",#N/A,#N/A,FALSE,FALSE}</definedName>
    <definedName name="wvu.FASE2_PREC." localSheetId="18" hidden="1">{TRUE,TRUE,-2,-16.25,484.5,288,FALSE,TRUE,TRUE,TRUE,0,25,#N/A,94,#N/A,19.6470588235294,29.8181818181818,1,FALSE,FALSE,3,TRUE,1,FALSE,50,"Swvu.FASE2_PREC.","ACwvu.FASE2_PREC.",1,FALSE,FALSE,0.196850393700787,0.196850393700787,0.393700787401575,0.196850393700787,2,"","",TRUE,TRUE,FALSE,FALSE,1,#N/A,1,1,"=R99C31:R116C59","=R74:R77",#N/A,#N/A,FALSE,FALSE}</definedName>
    <definedName name="wvu.FASE2_PREC." hidden="1">{TRUE,TRUE,-2,-16.25,484.5,288,FALSE,TRUE,TRUE,TRUE,0,25,#N/A,94,#N/A,19.6470588235294,29.8181818181818,1,FALSE,FALSE,3,TRUE,1,FALSE,50,"Swvu.FASE2_PREC.","ACwvu.FASE2_PREC.",1,FALSE,FALSE,0.196850393700787,0.196850393700787,0.393700787401575,0.196850393700787,2,"","",TRUE,TRUE,FALSE,FALSE,1,#N/A,1,1,"=R99C31:R116C59","=R74:R77",#N/A,#N/A,FALSE,FALSE}</definedName>
    <definedName name="wvu.FASE2_REVBUDGET." localSheetId="16" hidden="1">{TRUE,TRUE,-1.25,-15.5,484.5,276.75,FALSE,TRUE,TRUE,TRUE,0,58,#N/A,89,#N/A,15.2,29.6666666666667,1,FALSE,FALSE,3,TRUE,1,FALSE,50,"Swvu.FASE2_REVBUDGET.","ACwvu.FASE2_REVBUDGET.",1,FALSE,FALSE,0.393700787401575,0.393700787401575,0,0,2,"","",TRUE,TRUE,FALSE,FALSE,1,#N/A,1,1,"=R103C65:R121C78","=R72:R76","Rwvu.FASE2_REVBUDGET.","Cwvu.FASE2_REVBUDGET.",FALSE,FALSE,FALSE,9,65532,65532,FALSE,FALSE,TRUE,TRUE,TRUE}</definedName>
    <definedName name="wvu.FASE2_REVBUDGET." localSheetId="18" hidden="1">{TRUE,TRUE,-1.25,-15.5,484.5,276.75,FALSE,TRUE,TRUE,TRUE,0,58,#N/A,89,#N/A,15.2,29.6666666666667,1,FALSE,FALSE,3,TRUE,1,FALSE,50,"Swvu.FASE2_REVBUDGET.","ACwvu.FASE2_REVBUDGET.",1,FALSE,FALSE,0.393700787401575,0.393700787401575,0,0,2,"","",TRUE,TRUE,FALSE,FALSE,1,#N/A,1,1,"=R103C65:R121C78","=R72:R76","Rwvu.FASE2_REVBUDGET.","Cwvu.FASE2_REVBUDGET.",FALSE,FALSE,FALSE,9,65532,65532,FALSE,FALSE,TRUE,TRUE,TRUE}</definedName>
    <definedName name="wvu.FASE2_REVBUDGET." hidden="1">{TRUE,TRUE,-1.25,-15.5,484.5,276.75,FALSE,TRUE,TRUE,TRUE,0,58,#N/A,89,#N/A,15.2,29.6666666666667,1,FALSE,FALSE,3,TRUE,1,FALSE,50,"Swvu.FASE2_REVBUDGET.","ACwvu.FASE2_REVBUDGET.",1,FALSE,FALSE,0.393700787401575,0.393700787401575,0,0,2,"","",TRUE,TRUE,FALSE,FALSE,1,#N/A,1,1,"=R103C65:R121C78","=R72:R76","Rwvu.FASE2_REVBUDGET.","Cwvu.FASE2_REVBUDGET.",FALSE,FALSE,FALSE,9,65532,65532,FALSE,FALSE,TRUE,TRUE,TRUE}</definedName>
    <definedName name="wvu.FASE3_BUDGET." localSheetId="16" hidden="1">{TRUE,TRUE,-1.25,-15.5,484.5,276.75,FALSE,TRUE,TRUE,TRUE,0,38,#N/A,117,#N/A,12.4473684210526,30.4444444444444,1,FALSE,FALSE,3,TRUE,1,FALSE,50,"Swvu.FASE3_BUDGET.","ACwvu.FASE3_BUDGET.",#N/A,FALSE,FALSE,0.196850393700787,0.196850393700787,0.393700787401575,0.196850393700787,2,"","",TRUE,TRUE,FALSE,FALSE,1,75,#N/A,#N/A,"=R122C44:R140C57","=R72:R76","Rwvu.FASE3_BUDGET.","Cwvu.FASE3_BUDGET.",FALSE,FALSE,TRUE,9,65532,65532,FALSE,FALSE,TRUE,TRUE,TRUE}</definedName>
    <definedName name="wvu.FASE3_BUDGET." localSheetId="18" hidden="1">{TRUE,TRUE,-1.25,-15.5,484.5,276.75,FALSE,TRUE,TRUE,TRUE,0,38,#N/A,117,#N/A,12.4473684210526,30.4444444444444,1,FALSE,FALSE,3,TRUE,1,FALSE,50,"Swvu.FASE3_BUDGET.","ACwvu.FASE3_BUDGET.",#N/A,FALSE,FALSE,0.196850393700787,0.196850393700787,0.393700787401575,0.196850393700787,2,"","",TRUE,TRUE,FALSE,FALSE,1,75,#N/A,#N/A,"=R122C44:R140C57","=R72:R76","Rwvu.FASE3_BUDGET.","Cwvu.FASE3_BUDGET.",FALSE,FALSE,TRUE,9,65532,65532,FALSE,FALSE,TRUE,TRUE,TRUE}</definedName>
    <definedName name="wvu.FASE3_BUDGET." hidden="1">{TRUE,TRUE,-1.25,-15.5,484.5,276.75,FALSE,TRUE,TRUE,TRUE,0,38,#N/A,117,#N/A,12.4473684210526,30.4444444444444,1,FALSE,FALSE,3,TRUE,1,FALSE,50,"Swvu.FASE3_BUDGET.","ACwvu.FASE3_BUDGET.",#N/A,FALSE,FALSE,0.196850393700787,0.196850393700787,0.393700787401575,0.196850393700787,2,"","",TRUE,TRUE,FALSE,FALSE,1,75,#N/A,#N/A,"=R122C44:R140C57","=R72:R76","Rwvu.FASE3_BUDGET.","Cwvu.FASE3_BUDGET.",FALSE,FALSE,TRUE,9,65532,65532,FALSE,FALSE,TRUE,TRUE,TRUE}</definedName>
    <definedName name="wvu.FASE3_PREC." localSheetId="16" hidden="1">{TRUE,TRUE,-2,-16.25,486,289.5,FALSE,TRUE,TRUE,TRUE,0,38,#N/A,103,#N/A,23.9318181818182,29.8181818181818,1,FALSE,FALSE,3,TRUE,1,FALSE,50,"Swvu.FASE3_PREC.","ACwvu.FASE3_PREC.",1,FALSE,FALSE,0.196850393700787,0.196850393700787,0.393700787401575,0.196850393700787,2,"","",TRUE,TRUE,FALSE,FALSE,1,#N/A,1,1,"=R99C31:R116C59","=R74:R77",#N/A,#N/A,FALSE,FALSE}</definedName>
    <definedName name="wvu.FASE3_PREC." localSheetId="18" hidden="1">{TRUE,TRUE,-2,-16.25,486,289.5,FALSE,TRUE,TRUE,TRUE,0,38,#N/A,103,#N/A,23.9318181818182,29.8181818181818,1,FALSE,FALSE,3,TRUE,1,FALSE,50,"Swvu.FASE3_PREC.","ACwvu.FASE3_PREC.",1,FALSE,FALSE,0.196850393700787,0.196850393700787,0.393700787401575,0.196850393700787,2,"","",TRUE,TRUE,FALSE,FALSE,1,#N/A,1,1,"=R99C31:R116C59","=R74:R77",#N/A,#N/A,FALSE,FALSE}</definedName>
    <definedName name="wvu.FASE3_PREC." hidden="1">{TRUE,TRUE,-2,-16.25,486,289.5,FALSE,TRUE,TRUE,TRUE,0,38,#N/A,103,#N/A,23.9318181818182,29.8181818181818,1,FALSE,FALSE,3,TRUE,1,FALSE,50,"Swvu.FASE3_PREC.","ACwvu.FASE3_PREC.",1,FALSE,FALSE,0.196850393700787,0.196850393700787,0.393700787401575,0.196850393700787,2,"","",TRUE,TRUE,FALSE,FALSE,1,#N/A,1,1,"=R99C31:R116C59","=R74:R77",#N/A,#N/A,FALSE,FALSE}</definedName>
    <definedName name="wvu.FASE3_REVBUDGET." localSheetId="16" hidden="1">{TRUE,TRUE,-1.25,-15.5,484.5,276.75,FALSE,TRUE,TRUE,TRUE,0,62,#N/A,122,#N/A,14.1891891891892,29.5454545454545,1,FALSE,FALSE,3,TRUE,1,FALSE,50,"Swvu.FASE3_REVBUDGET.","ACwvu.FASE3_REVBUDGET.",1,FALSE,FALSE,0.393700787401575,0.393700787401575,0,0,2,"","",TRUE,TRUE,FALSE,FALSE,1,78,#N/A,#N/A,"=R124C65:R139C75","=R72:R76","Rwvu.FASE3_REVBUDGET.","Cwvu.FASE3_REVBUDGET.",FALSE,FALSE,TRUE,9,65532,65532,FALSE,FALSE,TRUE,TRUE,TRUE}</definedName>
    <definedName name="wvu.FASE3_REVBUDGET." localSheetId="18" hidden="1">{TRUE,TRUE,-1.25,-15.5,484.5,276.75,FALSE,TRUE,TRUE,TRUE,0,62,#N/A,122,#N/A,14.1891891891892,29.5454545454545,1,FALSE,FALSE,3,TRUE,1,FALSE,50,"Swvu.FASE3_REVBUDGET.","ACwvu.FASE3_REVBUDGET.",1,FALSE,FALSE,0.393700787401575,0.393700787401575,0,0,2,"","",TRUE,TRUE,FALSE,FALSE,1,78,#N/A,#N/A,"=R124C65:R139C75","=R72:R76","Rwvu.FASE3_REVBUDGET.","Cwvu.FASE3_REVBUDGET.",FALSE,FALSE,TRUE,9,65532,65532,FALSE,FALSE,TRUE,TRUE,TRUE}</definedName>
    <definedName name="wvu.FASE3_REVBUDGET." hidden="1">{TRUE,TRUE,-1.25,-15.5,484.5,276.75,FALSE,TRUE,TRUE,TRUE,0,62,#N/A,122,#N/A,14.1891891891892,29.5454545454545,1,FALSE,FALSE,3,TRUE,1,FALSE,50,"Swvu.FASE3_REVBUDGET.","ACwvu.FASE3_REVBUDGET.",1,FALSE,FALSE,0.393700787401575,0.393700787401575,0,0,2,"","",TRUE,TRUE,FALSE,FALSE,1,78,#N/A,#N/A,"=R124C65:R139C75","=R72:R76","Rwvu.FASE3_REVBUDGET.","Cwvu.FASE3_REVBUDGET.",FALSE,FALSE,TRUE,9,65532,65532,FALSE,FALSE,TRUE,TRUE,TRUE}</definedName>
    <definedName name="wvu.FASE4_BUDGET." localSheetId="16" hidden="1">{TRUE,TRUE,-1.25,-15.5,484.5,276.75,FALSE,TRUE,TRUE,TRUE,0,38,#N/A,126,#N/A,12.4473684210526,31.7272727272727,1,FALSE,FALSE,3,TRUE,1,FALSE,50,"Swvu.FASE4_BUDGET.","ACwvu.FASE4_BUDGET.",#N/A,FALSE,FALSE,0.196850393700787,0.196850393700787,0.393700787401575,0.196850393700787,2,"","",TRUE,TRUE,FALSE,FALSE,1,75,#N/A,#N/A,"=R141C44:R168C57","=R72:R76","Rwvu.FASE4_BUDGET.","Cwvu.FASE4_BUDGET.",FALSE,FALSE,TRUE,9,65532,65532,FALSE,FALSE,TRUE,TRUE,TRUE}</definedName>
    <definedName name="wvu.FASE4_BUDGET." localSheetId="18" hidden="1">{TRUE,TRUE,-1.25,-15.5,484.5,276.75,FALSE,TRUE,TRUE,TRUE,0,38,#N/A,126,#N/A,12.4473684210526,31.7272727272727,1,FALSE,FALSE,3,TRUE,1,FALSE,50,"Swvu.FASE4_BUDGET.","ACwvu.FASE4_BUDGET.",#N/A,FALSE,FALSE,0.196850393700787,0.196850393700787,0.393700787401575,0.196850393700787,2,"","",TRUE,TRUE,FALSE,FALSE,1,75,#N/A,#N/A,"=R141C44:R168C57","=R72:R76","Rwvu.FASE4_BUDGET.","Cwvu.FASE4_BUDGET.",FALSE,FALSE,TRUE,9,65532,65532,FALSE,FALSE,TRUE,TRUE,TRUE}</definedName>
    <definedName name="wvu.FASE4_BUDGET." hidden="1">{TRUE,TRUE,-1.25,-15.5,484.5,276.75,FALSE,TRUE,TRUE,TRUE,0,38,#N/A,126,#N/A,12.4473684210526,31.7272727272727,1,FALSE,FALSE,3,TRUE,1,FALSE,50,"Swvu.FASE4_BUDGET.","ACwvu.FASE4_BUDGET.",#N/A,FALSE,FALSE,0.196850393700787,0.196850393700787,0.393700787401575,0.196850393700787,2,"","",TRUE,TRUE,FALSE,FALSE,1,75,#N/A,#N/A,"=R141C44:R168C57","=R72:R76","Rwvu.FASE4_BUDGET.","Cwvu.FASE4_BUDGET.",FALSE,FALSE,TRUE,9,65532,65532,FALSE,FALSE,TRUE,TRUE,TRUE}</definedName>
    <definedName name="wvu.FASE4_PREC." localSheetId="16" hidden="1">{TRUE,TRUE,-2,-16.25,486,289.5,FALSE,TRUE,TRUE,TRUE,0,35,#N/A,137,#N/A,25.5909090909091,30.0909090909091,1,FALSE,FALSE,3,TRUE,1,FALSE,50,"Swvu.FASE4_PREC.","ACwvu.FASE4_PREC.",1,FALSE,FALSE,0.196850393700787,0.196850393700787,0.393700787401575,0.196850393700787,2,"","",TRUE,TRUE,FALSE,FALSE,1,#N/A,1,1,"=R99C31:R116C59","=R74:R77",#N/A,#N/A,FALSE,FALSE}</definedName>
    <definedName name="wvu.FASE4_PREC." localSheetId="18" hidden="1">{TRUE,TRUE,-2,-16.25,486,289.5,FALSE,TRUE,TRUE,TRUE,0,35,#N/A,137,#N/A,25.5909090909091,30.0909090909091,1,FALSE,FALSE,3,TRUE,1,FALSE,50,"Swvu.FASE4_PREC.","ACwvu.FASE4_PREC.",1,FALSE,FALSE,0.196850393700787,0.196850393700787,0.393700787401575,0.196850393700787,2,"","",TRUE,TRUE,FALSE,FALSE,1,#N/A,1,1,"=R99C31:R116C59","=R74:R77",#N/A,#N/A,FALSE,FALSE}</definedName>
    <definedName name="wvu.FASE4_PREC." hidden="1">{TRUE,TRUE,-2,-16.25,486,289.5,FALSE,TRUE,TRUE,TRUE,0,35,#N/A,137,#N/A,25.5909090909091,30.0909090909091,1,FALSE,FALSE,3,TRUE,1,FALSE,50,"Swvu.FASE4_PREC.","ACwvu.FASE4_PREC.",1,FALSE,FALSE,0.196850393700787,0.196850393700787,0.393700787401575,0.196850393700787,2,"","",TRUE,TRUE,FALSE,FALSE,1,#N/A,1,1,"=R99C31:R116C59","=R74:R77",#N/A,#N/A,FALSE,FALSE}</definedName>
    <definedName name="wvu.FASE4_REVBUDGET." localSheetId="16" hidden="1">{TRUE,TRUE,-1.25,-15.5,484.5,276.75,FALSE,TRUE,TRUE,TRUE,0,63,#N/A,128,#N/A,13.9459459459459,29.5454545454545,1,FALSE,FALSE,3,TRUE,1,FALSE,50,"Swvu.FASE4_REVBUDGET.","ACwvu.FASE4_REVBUDGET.",1,FALSE,FALSE,0.393700787401575,0.393700787401575,0,0,2,"","",TRUE,TRUE,FALSE,FALSE,1,78,#N/A,#N/A,"=R143C65:R167C74","=R72:R76","Rwvu.FASE4_REVBUDGET.","Cwvu.FASE4_REVBUDGET.",FALSE,FALSE,TRUE,9,65532,65532,FALSE,FALSE,TRUE,TRUE,TRUE}</definedName>
    <definedName name="wvu.FASE4_REVBUDGET." localSheetId="18" hidden="1">{TRUE,TRUE,-1.25,-15.5,484.5,276.75,FALSE,TRUE,TRUE,TRUE,0,63,#N/A,128,#N/A,13.9459459459459,29.5454545454545,1,FALSE,FALSE,3,TRUE,1,FALSE,50,"Swvu.FASE4_REVBUDGET.","ACwvu.FASE4_REVBUDGET.",1,FALSE,FALSE,0.393700787401575,0.393700787401575,0,0,2,"","",TRUE,TRUE,FALSE,FALSE,1,78,#N/A,#N/A,"=R143C65:R167C74","=R72:R76","Rwvu.FASE4_REVBUDGET.","Cwvu.FASE4_REVBUDGET.",FALSE,FALSE,TRUE,9,65532,65532,FALSE,FALSE,TRUE,TRUE,TRUE}</definedName>
    <definedName name="wvu.FASE4_REVBUDGET." hidden="1">{TRUE,TRUE,-1.25,-15.5,484.5,276.75,FALSE,TRUE,TRUE,TRUE,0,63,#N/A,128,#N/A,13.9459459459459,29.5454545454545,1,FALSE,FALSE,3,TRUE,1,FALSE,50,"Swvu.FASE4_REVBUDGET.","ACwvu.FASE4_REVBUDGET.",1,FALSE,FALSE,0.393700787401575,0.393700787401575,0,0,2,"","",TRUE,TRUE,FALSE,FALSE,1,78,#N/A,#N/A,"=R143C65:R167C74","=R72:R76","Rwvu.FASE4_REVBUDGET.","Cwvu.FASE4_REVBUDGET.",FALSE,FALSE,TRUE,9,65532,65532,FALSE,FALSE,TRUE,TRUE,TRUE}</definedName>
    <definedName name="wvu.FASI_RIEPILOGO_BUDGET." localSheetId="16" hidden="1">{TRUE,TRUE,-1.25,-15.5,484.5,276.75,FALSE,TRUE,TRUE,TRUE,0,38,#N/A,157,#N/A,12.4473684210526,30.8888888888889,1,FALSE,FALSE,3,TRUE,1,FALSE,50,"Swvu.FASI_RIEPILOGO_BUDGET.","ACwvu.FASI_RIEPILOGO_BUDGET.",#N/A,FALSE,FALSE,0.196850393700787,0.196850393700787,0.393700787401575,0.196850393700787,2,"","",TRUE,TRUE,FALSE,FALSE,1,75,#N/A,#N/A,"=R172C44:R184C57","=R72:R76","Rwvu.FASI_RIEPILOGO_BUDGET.","Cwvu.FASI_RIEPILOGO_BUDGET.",FALSE,FALSE,TRUE,9,65532,65532,FALSE,FALSE,TRUE,TRUE,TRUE}</definedName>
    <definedName name="wvu.FASI_RIEPILOGO_BUDGET." localSheetId="18" hidden="1">{TRUE,TRUE,-1.25,-15.5,484.5,276.75,FALSE,TRUE,TRUE,TRUE,0,38,#N/A,157,#N/A,12.4473684210526,30.8888888888889,1,FALSE,FALSE,3,TRUE,1,FALSE,50,"Swvu.FASI_RIEPILOGO_BUDGET.","ACwvu.FASI_RIEPILOGO_BUDGET.",#N/A,FALSE,FALSE,0.196850393700787,0.196850393700787,0.393700787401575,0.196850393700787,2,"","",TRUE,TRUE,FALSE,FALSE,1,75,#N/A,#N/A,"=R172C44:R184C57","=R72:R76","Rwvu.FASI_RIEPILOGO_BUDGET.","Cwvu.FASI_RIEPILOGO_BUDGET.",FALSE,FALSE,TRUE,9,65532,65532,FALSE,FALSE,TRUE,TRUE,TRUE}</definedName>
    <definedName name="wvu.FASI_RIEPILOGO_BUDGET." hidden="1">{TRUE,TRUE,-1.25,-15.5,484.5,276.75,FALSE,TRUE,TRUE,TRUE,0,38,#N/A,157,#N/A,12.4473684210526,30.8888888888889,1,FALSE,FALSE,3,TRUE,1,FALSE,50,"Swvu.FASI_RIEPILOGO_BUDGET.","ACwvu.FASI_RIEPILOGO_BUDGET.",#N/A,FALSE,FALSE,0.196850393700787,0.196850393700787,0.393700787401575,0.196850393700787,2,"","",TRUE,TRUE,FALSE,FALSE,1,75,#N/A,#N/A,"=R172C44:R184C57","=R72:R76","Rwvu.FASI_RIEPILOGO_BUDGET.","Cwvu.FASI_RIEPILOGO_BUDGET.",FALSE,FALSE,TRUE,9,65532,65532,FALSE,FALSE,TRUE,TRUE,TRUE}</definedName>
    <definedName name="wvu.FASI_RIEPILOGO_PREC." localSheetId="16" hidden="1">{TRUE,TRUE,-2,-16.25,486,289.5,FALSE,TRUE,TRUE,TRUE,0,38,#N/A,154,#N/A,23.9318181818182,30.1818181818182,1,FALSE,FALSE,3,TRUE,1,FALSE,50,"Swvu.FASI_RIEPILOGO_PREC.","ACwvu.FASI_RIEPILOGO_PREC.",1,FALSE,FALSE,0.196850393700787,0.196850393700787,0.393700787401575,0.196850393700787,2,"","",TRUE,TRUE,FALSE,FALSE,1,#N/A,1,1,"=R99C31:R116C59","=R74:R77",#N/A,#N/A,FALSE,FALSE}</definedName>
    <definedName name="wvu.FASI_RIEPILOGO_PREC." localSheetId="18" hidden="1">{TRUE,TRUE,-2,-16.25,486,289.5,FALSE,TRUE,TRUE,TRUE,0,38,#N/A,154,#N/A,23.9318181818182,30.1818181818182,1,FALSE,FALSE,3,TRUE,1,FALSE,50,"Swvu.FASI_RIEPILOGO_PREC.","ACwvu.FASI_RIEPILOGO_PREC.",1,FALSE,FALSE,0.196850393700787,0.196850393700787,0.393700787401575,0.196850393700787,2,"","",TRUE,TRUE,FALSE,FALSE,1,#N/A,1,1,"=R99C31:R116C59","=R74:R77",#N/A,#N/A,FALSE,FALSE}</definedName>
    <definedName name="wvu.FASI_RIEPILOGO_PREC." hidden="1">{TRUE,TRUE,-2,-16.25,486,289.5,FALSE,TRUE,TRUE,TRUE,0,38,#N/A,154,#N/A,23.9318181818182,30.1818181818182,1,FALSE,FALSE,3,TRUE,1,FALSE,50,"Swvu.FASI_RIEPILOGO_PREC.","ACwvu.FASI_RIEPILOGO_PREC.",1,FALSE,FALSE,0.196850393700787,0.196850393700787,0.393700787401575,0.196850393700787,2,"","",TRUE,TRUE,FALSE,FALSE,1,#N/A,1,1,"=R99C31:R116C59","=R74:R77",#N/A,#N/A,FALSE,FALSE}</definedName>
    <definedName name="wvu.FASI_RIEPILOGO_REVBUDGET." localSheetId="16" hidden="1">{TRUE,TRUE,-1.25,-15.5,484.5,276.75,FALSE,TRUE,TRUE,TRUE,0,63,#N/A,163,#N/A,13.9459459459459,28.7272727272727,1,FALSE,FALSE,3,TRUE,1,FALSE,50,"Swvu.FASI_RIEPILOGO_REVBUDGET.","ACwvu.FASI_RIEPILOGO_REVBUDGET.",1,FALSE,FALSE,0.393700787401575,0.393700787401575,0,0,2,"","",TRUE,TRUE,FALSE,FALSE,1,120,#N/A,#N/A,"=R174C65:R185C70","=R72:R76","Rwvu.FASI_RIEPILOGO_REVBUDGET.","Cwvu.FASI_RIEPILOGO_REVBUDGET.",FALSE,FALSE,TRUE,9,65532,65532,FALSE,FALSE,TRUE,TRUE,TRUE}</definedName>
    <definedName name="wvu.FASI_RIEPILOGO_REVBUDGET." localSheetId="18" hidden="1">{TRUE,TRUE,-1.25,-15.5,484.5,276.75,FALSE,TRUE,TRUE,TRUE,0,63,#N/A,163,#N/A,13.9459459459459,28.7272727272727,1,FALSE,FALSE,3,TRUE,1,FALSE,50,"Swvu.FASI_RIEPILOGO_REVBUDGET.","ACwvu.FASI_RIEPILOGO_REVBUDGET.",1,FALSE,FALSE,0.393700787401575,0.393700787401575,0,0,2,"","",TRUE,TRUE,FALSE,FALSE,1,120,#N/A,#N/A,"=R174C65:R185C70","=R72:R76","Rwvu.FASI_RIEPILOGO_REVBUDGET.","Cwvu.FASI_RIEPILOGO_REVBUDGET.",FALSE,FALSE,TRUE,9,65532,65532,FALSE,FALSE,TRUE,TRUE,TRUE}</definedName>
    <definedName name="wvu.FASI_RIEPILOGO_REVBUDGET." hidden="1">{TRUE,TRUE,-1.25,-15.5,484.5,276.75,FALSE,TRUE,TRUE,TRUE,0,63,#N/A,163,#N/A,13.9459459459459,28.7272727272727,1,FALSE,FALSE,3,TRUE,1,FALSE,50,"Swvu.FASI_RIEPILOGO_REVBUDGET.","ACwvu.FASI_RIEPILOGO_REVBUDGET.",1,FALSE,FALSE,0.393700787401575,0.393700787401575,0,0,2,"","",TRUE,TRUE,FALSE,FALSE,1,120,#N/A,#N/A,"=R174C65:R185C70","=R72:R76","Rwvu.FASI_RIEPILOGO_REVBUDGET.","Cwvu.FASI_RIEPILOGO_REVBUDGET.",FALSE,FALSE,TRUE,9,65532,65532,FALSE,FALSE,TRUE,TRUE,TRUE}</definedName>
    <definedName name="wvu.IMPOSTE_BF." localSheetId="16" hidden="1">{TRUE,TRUE,-1.25,-15.5,484.5,276.75,FALSE,FALSE,TRUE,TRUE,0,3,#N/A,194,#N/A,5.35443037974684,14.952380952381,1,FALSE,FALSE,3,TRUE,1,FALSE,100,"Swvu.IMPOSTE_BF.","ACwvu.IMPOSTE_BF.",1,FALSE,FALSE,0.196850393700787,0.196850393700787,0.78740157480315,0.196850393700787,2,"","",TRUE,FALSE,FALSE,FALSE,1,#N/A,1,1,"=R194C3:R231C7",FALSE,"Rwvu.IMPOSTE_BF.","Cwvu.IMPOSTE_BF.",FALSE,FALSE,FALSE,9,65532,300,FALSE,FALSE,TRUE,TRUE,TRUE}</definedName>
    <definedName name="wvu.IMPOSTE_BF." localSheetId="18" hidden="1">{TRUE,TRUE,-1.25,-15.5,484.5,276.75,FALSE,FALSE,TRUE,TRUE,0,3,#N/A,194,#N/A,5.35443037974684,14.952380952381,1,FALSE,FALSE,3,TRUE,1,FALSE,100,"Swvu.IMPOSTE_BF.","ACwvu.IMPOSTE_BF.",1,FALSE,FALSE,0.196850393700787,0.196850393700787,0.78740157480315,0.196850393700787,2,"","",TRUE,FALSE,FALSE,FALSE,1,#N/A,1,1,"=R194C3:R231C7",FALSE,"Rwvu.IMPOSTE_BF.","Cwvu.IMPOSTE_BF.",FALSE,FALSE,FALSE,9,65532,300,FALSE,FALSE,TRUE,TRUE,TRUE}</definedName>
    <definedName name="wvu.IMPOSTE_BF." hidden="1">{TRUE,TRUE,-1.25,-15.5,484.5,276.75,FALSE,FALSE,TRUE,TRUE,0,3,#N/A,194,#N/A,5.35443037974684,14.952380952381,1,FALSE,FALSE,3,TRUE,1,FALSE,100,"Swvu.IMPOSTE_BF.","ACwvu.IMPOSTE_BF.",1,FALSE,FALSE,0.196850393700787,0.196850393700787,0.78740157480315,0.196850393700787,2,"","",TRUE,FALSE,FALSE,FALSE,1,#N/A,1,1,"=R194C3:R231C7",FALSE,"Rwvu.IMPOSTE_BF.","Cwvu.IMPOSTE_BF.",FALSE,FALSE,FALSE,9,65532,300,FALSE,FALSE,TRUE,TRUE,TRUE}</definedName>
    <definedName name="wvu.IMPRIMIR." localSheetId="16" hidden="1">{TRUE,TRUE,-1.25,-15.5,472.5,284.25,FALSE,TRUE,TRUE,TRUE,0,11,#N/A,1,#N/A,7.71,17.7894736842105,1,FALSE,FALSE,3,TRUE,1,FALSE,100,"Swvu.IMPRIMIR.","ACwvu.IMPRIMIR.",#N/A,FALSE,FALSE,0.78740157480315,0.78740157480315,0.236220472440945,0.31496062992126,2,"","",TRUE,FALSE,FALSE,FALSE,1,80,#N/A,#N/A,"=R4C1:R53C11",FALSE,"Rwvu.IMPRIMIR.",#N/A,FALSE,FALSE,TRUE,1,300,300,FALSE,FALSE,TRUE,TRUE,TRUE}</definedName>
    <definedName name="wvu.IMPRIMIR." localSheetId="18" hidden="1">{TRUE,TRUE,-1.25,-15.5,472.5,284.25,FALSE,TRUE,TRUE,TRUE,0,11,#N/A,1,#N/A,7.71,17.7894736842105,1,FALSE,FALSE,3,TRUE,1,FALSE,100,"Swvu.IMPRIMIR.","ACwvu.IMPRIMIR.",#N/A,FALSE,FALSE,0.78740157480315,0.78740157480315,0.236220472440945,0.31496062992126,2,"","",TRUE,FALSE,FALSE,FALSE,1,80,#N/A,#N/A,"=R4C1:R53C11",FALSE,"Rwvu.IMPRIMIR.",#N/A,FALSE,FALSE,TRUE,1,300,300,FALSE,FALSE,TRUE,TRUE,TRUE}</definedName>
    <definedName name="wvu.IMPRIMIR." hidden="1">{TRUE,TRUE,-1.25,-15.5,472.5,284.25,FALSE,TRUE,TRUE,TRUE,0,11,#N/A,1,#N/A,7.71,17.7894736842105,1,FALSE,FALSE,3,TRUE,1,FALSE,100,"Swvu.IMPRIMIR.","ACwvu.IMPRIMIR.",#N/A,FALSE,FALSE,0.78740157480315,0.78740157480315,0.236220472440945,0.31496062992126,2,"","",TRUE,FALSE,FALSE,FALSE,1,80,#N/A,#N/A,"=R4C1:R53C11",FALSE,"Rwvu.IMPRIMIR.",#N/A,FALSE,FALSE,TRUE,1,300,300,FALSE,FALSE,TRUE,TRUE,TRUE}</definedName>
    <definedName name="wvu.INFGES." localSheetId="16" hidden="1">{TRUE,TRUE,-1.25,-15.5,484.5,252.75,FALSE,FALSE,TRUE,TRUE,0,3,#N/A,324,#N/A,7.29411764705882,13.1176470588235,1,FALSE,FALSE,3,TRUE,1,FALSE,100,"Swvu.INFGES.","ACwvu.INFGES.",#N/A,FALSE,FALSE,0.5,0.5,0.5,0.5,1,"","",FALSE,FALSE,FALSE,FALSE,1,100,#N/A,#N/A,FALSE,FALSE,#N/A,#N/A,FALSE,FALSE,TRUE,9,120,72,FALSE,FALSE,TRUE,TRUE,TRUE}</definedName>
    <definedName name="wvu.INFGES." localSheetId="18" hidden="1">{TRUE,TRUE,-1.25,-15.5,484.5,252.75,FALSE,FALSE,TRUE,TRUE,0,3,#N/A,324,#N/A,7.29411764705882,13.1176470588235,1,FALSE,FALSE,3,TRUE,1,FALSE,100,"Swvu.INFGES.","ACwvu.INFGES.",#N/A,FALSE,FALSE,0.5,0.5,0.5,0.5,1,"","",FALSE,FALSE,FALSE,FALSE,1,100,#N/A,#N/A,FALSE,FALSE,#N/A,#N/A,FALSE,FALSE,TRUE,9,120,72,FALSE,FALSE,TRUE,TRUE,TRUE}</definedName>
    <definedName name="wvu.INFGES." hidden="1">{TRUE,TRUE,-1.25,-15.5,484.5,252.75,FALSE,FALSE,TRUE,TRUE,0,3,#N/A,324,#N/A,7.29411764705882,13.1176470588235,1,FALSE,FALSE,3,TRUE,1,FALSE,100,"Swvu.INFGES.","ACwvu.INFGES.",#N/A,FALSE,FALSE,0.5,0.5,0.5,0.5,1,"","",FALSE,FALSE,FALSE,FALSE,1,100,#N/A,#N/A,FALSE,FALSE,#N/A,#N/A,FALSE,FALSE,TRUE,9,120,72,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data.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data.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data.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VEMP." localSheetId="16" hidden="1">{TRUE,TRUE,-1.25,-15.5,484.5,252.75,FALSE,FALSE,TRUE,TRUE,0,4,#N/A,36,#N/A,9.25,13.2857142857143,1,FALSE,FALSE,3,TRUE,1,FALSE,100,"Swvu.INVEMP.","ACwvu.INVEMP.",#N/A,FALSE,FALSE,0.5,0.5,0.5,0.5,1,"","",FALSE,FALSE,FALSE,FALSE,1,100,#N/A,#N/A,FALSE,FALSE,#N/A,#N/A,FALSE,FALSE,TRUE,9,120,72,FALSE,FALSE,TRUE,TRUE,TRUE}</definedName>
    <definedName name="wvu.INVEMP." localSheetId="18" hidden="1">{TRUE,TRUE,-1.25,-15.5,484.5,252.75,FALSE,FALSE,TRUE,TRUE,0,4,#N/A,36,#N/A,9.25,13.2857142857143,1,FALSE,FALSE,3,TRUE,1,FALSE,100,"Swvu.INVEMP.","ACwvu.INVEMP.",#N/A,FALSE,FALSE,0.5,0.5,0.5,0.5,1,"","",FALSE,FALSE,FALSE,FALSE,1,100,#N/A,#N/A,FALSE,FALSE,#N/A,#N/A,FALSE,FALSE,TRUE,9,120,72,FALSE,FALSE,TRUE,TRUE,TRUE}</definedName>
    <definedName name="wvu.INVEMP." hidden="1">{TRUE,TRUE,-1.25,-15.5,484.5,252.75,FALSE,FALSE,TRUE,TRUE,0,4,#N/A,36,#N/A,9.25,13.2857142857143,1,FALSE,FALSE,3,TRUE,1,FALSE,100,"Swvu.INVEMP.","ACwvu.INVEMP.",#N/A,FALSE,FALSE,0.5,0.5,0.5,0.5,1,"","",FALSE,FALSE,FALSE,FALSE,1,100,#N/A,#N/A,FALSE,FALSE,#N/A,#N/A,FALSE,FALSE,TRUE,9,120,72,FALSE,FALSE,TRUE,TRUE,TRUE}</definedName>
    <definedName name="wvu.Pasivos1." localSheetId="16" hidden="1">{TRUE,TRUE,-1.25,-15.5,484.5,276.75,FALSE,TRUE,TRUE,TRUE,0,1,#N/A,38,#N/A,5.98924731182796,23.0714285714286,1,FALSE,FALSE,3,TRUE,1,FALSE,75,"Swvu.Pasivos1.","ACwvu.Pasivos1.",#N/A,FALSE,FALSE,0.78740157480315,0.78740157480315,0.984251968503937,0.393700787401575,2,"&amp;C&amp;""Times New Roman,Negrita""&amp;12Balance ENACO al 30 de Junio de 1996","",TRUE,FALSE,FALSE,FALSE,1,#N/A,1,1,"=R41C1:R80C6",FALSE,#N/A,#N/A,FALSE,FALSE,FALSE,1,240,144,FALSE,FALSE,TRUE,TRUE,TRUE}</definedName>
    <definedName name="wvu.Pasivos1." localSheetId="18" hidden="1">{TRUE,TRUE,-1.25,-15.5,484.5,276.75,FALSE,TRUE,TRUE,TRUE,0,1,#N/A,38,#N/A,5.98924731182796,23.0714285714286,1,FALSE,FALSE,3,TRUE,1,FALSE,75,"Swvu.Pasivos1.","ACwvu.Pasivos1.",#N/A,FALSE,FALSE,0.78740157480315,0.78740157480315,0.984251968503937,0.393700787401575,2,"&amp;C&amp;""Times New Roman,Negrita""&amp;12Balance ENACO al 30 de Junio de 1996","",TRUE,FALSE,FALSE,FALSE,1,#N/A,1,1,"=R41C1:R80C6",FALSE,#N/A,#N/A,FALSE,FALSE,FALSE,1,240,144,FALSE,FALSE,TRUE,TRUE,TRUE}</definedName>
    <definedName name="wvu.Pasivos1." hidden="1">{TRUE,TRUE,-1.25,-15.5,484.5,276.75,FALSE,TRUE,TRUE,TRUE,0,1,#N/A,38,#N/A,5.98924731182796,23.0714285714286,1,FALSE,FALSE,3,TRUE,1,FALSE,75,"Swvu.Pasivos1.","ACwvu.Pasivos1.",#N/A,FALSE,FALSE,0.78740157480315,0.78740157480315,0.984251968503937,0.393700787401575,2,"&amp;C&amp;""Times New Roman,Negrita""&amp;12Balance ENACO al 30 de Junio de 1996","",TRUE,FALSE,FALSE,FALSE,1,#N/A,1,1,"=R41C1:R80C6",FALSE,#N/A,#N/A,FALSE,FALSE,FALSE,1,240,144,FALSE,FALSE,TRUE,TRUE,TRUE}</definedName>
    <definedName name="wvu.Pasivos2." localSheetId="16" hidden="1">{TRUE,TRUE,-1.25,-15.5,484.5,276.75,FALSE,TRUE,TRUE,TRUE,0,7,#N/A,69,#N/A,6.50666666666667,23.7692307692308,1,FALSE,FALSE,3,TRUE,1,FALSE,75,"Swvu.Pasivos2.","ACwvu.Pasivos2.",#N/A,FALSE,FALSE,0.78740157480315,0.78740157480315,0.984251968503937,0.393700787401575,2,"&amp;C&amp;""Times New Roman,Negrita""&amp;12Balance ENACO al 30 de Junio de 1996","",TRUE,FALSE,FALSE,FALSE,1,#N/A,1,1,"=R41C8:R80C14",FALSE,#N/A,#N/A,FALSE,FALSE,FALSE,1,240,144,FALSE,FALSE,TRUE,TRUE,TRUE}</definedName>
    <definedName name="wvu.Pasivos2." localSheetId="18" hidden="1">{TRUE,TRUE,-1.25,-15.5,484.5,276.75,FALSE,TRUE,TRUE,TRUE,0,7,#N/A,69,#N/A,6.50666666666667,23.7692307692308,1,FALSE,FALSE,3,TRUE,1,FALSE,75,"Swvu.Pasivos2.","ACwvu.Pasivos2.",#N/A,FALSE,FALSE,0.78740157480315,0.78740157480315,0.984251968503937,0.393700787401575,2,"&amp;C&amp;""Times New Roman,Negrita""&amp;12Balance ENACO al 30 de Junio de 1996","",TRUE,FALSE,FALSE,FALSE,1,#N/A,1,1,"=R41C8:R80C14",FALSE,#N/A,#N/A,FALSE,FALSE,FALSE,1,240,144,FALSE,FALSE,TRUE,TRUE,TRUE}</definedName>
    <definedName name="wvu.Pasivos2." hidden="1">{TRUE,TRUE,-1.25,-15.5,484.5,276.75,FALSE,TRUE,TRUE,TRUE,0,7,#N/A,69,#N/A,6.50666666666667,23.7692307692308,1,FALSE,FALSE,3,TRUE,1,FALSE,75,"Swvu.Pasivos2.","ACwvu.Pasivos2.",#N/A,FALSE,FALSE,0.78740157480315,0.78740157480315,0.984251968503937,0.393700787401575,2,"&amp;C&amp;""Times New Roman,Negrita""&amp;12Balance ENACO al 30 de Junio de 1996","",TRUE,FALSE,FALSE,FALSE,1,#N/A,1,1,"=R41C8:R80C14",FALSE,#N/A,#N/A,FALSE,FALSE,FALSE,1,240,144,FALSE,FALSE,TRUE,TRUE,TRUE}</definedName>
    <definedName name="wvu.PREC_CE_BF_AREE_GEST." localSheetId="16" hidden="1">{TRUE,TRUE,-2,-16.25,486,289.5,FALSE,TRUE,TRUE,TRUE,0,5,5,54,#N/A,2.8,30.0909090909091,2,TRUE,FALSE,3,TRUE,1,FALSE,50,"Swvu.PREC_CE_BF_AREE_GEST.","ACwvu.PREC_CE_BF_AREE_GEST.",1,FALSE,FALSE,0.196850393700787,0.196850393700787,0.393700787401575,0.196850393700787,1,"","",TRUE,TRUE,FALSE,FALSE,1,#N/A,1,1,"=R71C2:R145C11","=R1:R8",#N/A,#N/A,FALSE,FALSE}</definedName>
    <definedName name="wvu.PREC_CE_BF_AREE_GEST." localSheetId="18" hidden="1">{TRUE,TRUE,-2,-16.25,486,289.5,FALSE,TRUE,TRUE,TRUE,0,5,5,54,#N/A,2.8,30.0909090909091,2,TRUE,FALSE,3,TRUE,1,FALSE,50,"Swvu.PREC_CE_BF_AREE_GEST.","ACwvu.PREC_CE_BF_AREE_GEST.",1,FALSE,FALSE,0.196850393700787,0.196850393700787,0.393700787401575,0.196850393700787,1,"","",TRUE,TRUE,FALSE,FALSE,1,#N/A,1,1,"=R71C2:R145C11","=R1:R8",#N/A,#N/A,FALSE,FALSE}</definedName>
    <definedName name="wvu.PREC_CE_BF_AREE_GEST." hidden="1">{TRUE,TRUE,-2,-16.25,486,289.5,FALSE,TRUE,TRUE,TRUE,0,5,5,54,#N/A,2.8,30.0909090909091,2,TRUE,FALSE,3,TRUE,1,FALSE,50,"Swvu.PREC_CE_BF_AREE_GEST.","ACwvu.PREC_CE_BF_AREE_GEST.",1,FALSE,FALSE,0.196850393700787,0.196850393700787,0.393700787401575,0.196850393700787,1,"","",TRUE,TRUE,FALSE,FALSE,1,#N/A,1,1,"=R71C2:R145C11","=R1:R8",#N/A,#N/A,FALSE,FALSE}</definedName>
    <definedName name="wvu.PREC_CE_BF_MGD." localSheetId="16" hidden="1">{TRUE,TRUE,-2,-16.25,486,289.5,FALSE,TRUE,TRUE,TRUE,0,2,5,125,#N/A,2.56497175141243,30,2,TRUE,FALSE,3,TRUE,1,FALSE,50,"Swvu.PREC_CE_BF_MGD.","ACwvu.PREC_CE_BF_MGD.",1,FALSE,FALSE,0.196850393700787,0.196850393700787,0.393700787401575,0.196850393700787,1,"","",TRUE,TRUE,FALSE,FALSE,1,#N/A,1,1,"=R71C2:R145C11","=R1:R8",#N/A,#N/A,FALSE,FALSE}</definedName>
    <definedName name="wvu.PREC_CE_BF_MGD." localSheetId="18" hidden="1">{TRUE,TRUE,-2,-16.25,486,289.5,FALSE,TRUE,TRUE,TRUE,0,2,5,125,#N/A,2.56497175141243,30,2,TRUE,FALSE,3,TRUE,1,FALSE,50,"Swvu.PREC_CE_BF_MGD.","ACwvu.PREC_CE_BF_MGD.",1,FALSE,FALSE,0.196850393700787,0.196850393700787,0.393700787401575,0.196850393700787,1,"","",TRUE,TRUE,FALSE,FALSE,1,#N/A,1,1,"=R71C2:R145C11","=R1:R8",#N/A,#N/A,FALSE,FALSE}</definedName>
    <definedName name="wvu.PREC_CE_BF_MGD." hidden="1">{TRUE,TRUE,-2,-16.25,486,289.5,FALSE,TRUE,TRUE,TRUE,0,2,5,125,#N/A,2.56497175141243,30,2,TRUE,FALSE,3,TRUE,1,FALSE,50,"Swvu.PREC_CE_BF_MGD.","ACwvu.PREC_CE_BF_MGD.",1,FALSE,FALSE,0.196850393700787,0.196850393700787,0.393700787401575,0.196850393700787,1,"","",TRUE,TRUE,FALSE,FALSE,1,#N/A,1,1,"=R71C2:R145C11","=R1:R8",#N/A,#N/A,FALSE,FALSE}</definedName>
    <definedName name="wvu.PREC_CE_BF_UTILE." localSheetId="16" hidden="1">{TRUE,TRUE,-2,-16.25,486,289.5,FALSE,TRUE,TRUE,TRUE,0,2,5,182,#N/A,2.57627118644068,30.1818181818182,2,TRUE,FALSE,3,TRUE,1,FALSE,50,"Swvu.PREC_CE_BF_UTILE.","ACwvu.PREC_CE_BF_UTILE.",1,FALSE,FALSE,0.196850393700787,0.196850393700787,0.393700787401575,0.196850393700787,1,"","",TRUE,TRUE,FALSE,FALSE,1,#N/A,1,1,"=R71C2:R145C11","=R1:R8",#N/A,#N/A,FALSE,FALSE}</definedName>
    <definedName name="wvu.PREC_CE_BF_UTILE." localSheetId="18" hidden="1">{TRUE,TRUE,-2,-16.25,486,289.5,FALSE,TRUE,TRUE,TRUE,0,2,5,182,#N/A,2.57627118644068,30.1818181818182,2,TRUE,FALSE,3,TRUE,1,FALSE,50,"Swvu.PREC_CE_BF_UTILE.","ACwvu.PREC_CE_BF_UTILE.",1,FALSE,FALSE,0.196850393700787,0.196850393700787,0.393700787401575,0.196850393700787,1,"","",TRUE,TRUE,FALSE,FALSE,1,#N/A,1,1,"=R71C2:R145C11","=R1:R8",#N/A,#N/A,FALSE,FALSE}</definedName>
    <definedName name="wvu.PREC_CE_BF_UTILE." hidden="1">{TRUE,TRUE,-2,-16.25,486,289.5,FALSE,TRUE,TRUE,TRUE,0,2,5,182,#N/A,2.57627118644068,30.1818181818182,2,TRUE,FALSE,3,TRUE,1,FALSE,50,"Swvu.PREC_CE_BF_UTILE.","ACwvu.PREC_CE_BF_UTILE.",1,FALSE,FALSE,0.196850393700787,0.196850393700787,0.393700787401575,0.196850393700787,1,"","",TRUE,TRUE,FALSE,FALSE,1,#N/A,1,1,"=R71C2:R145C11","=R1:R8",#N/A,#N/A,FALSE,FALSE}</definedName>
    <definedName name="wvu.Presentation." localSheetId="16"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wvu.Presentation." localSheetId="18"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wvu.Presentation." hidden="1">{TRUE,TRUE,-1.25,-15.5,604.5,369.75,FALSE,TRUE,TRUE,FALSE,1,1,3,13,22,2,1,4,TRUE,TRUE,3,TRUE,1,TRUE,100,"Swvu.Presentation.","ACwvu.Presentation.",1,FALSE,FALSE,0,0,2,0.8,2,"&amp;C&amp;""Helvetica""&amp;18&amp;BDELL COMPUTER CORPORATION
ACCRUED WARRANTY SUMMARY&amp;""MS Sans Serif""&amp;10&amp;B
&amp;""Helvetica""&amp;14&amp;BACCOUNTS 23490-739/999","",TRUE,FALSE,FALSE,FALSE,1,125,#N/A,#N/A,"=R13C1:R42C42",FALSE,"Rwvu.Presentation.","Cwvu.Presentation.",FALSE,FALSE}</definedName>
    <definedName name="wvu.provision." localSheetId="16"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wvu.provision." localSheetId="18"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wvu.provision." hidden="1">{TRUE,TRUE,-1.25,-15.5,604.5,369.75,FALSE,TRUE,TRUE,TRUE,0,1,#N/A,1,#N/A,36.96875,22.9444444444444,1,FALSE,FALSE,3,TRUE,1,FALSE,100,"Swvu.provision.","ACwvu.provision.",1,FALSE,FALSE,0.75,0.75,2.02,1,2,"&amp;C&amp;""Helvetica""&amp;18&amp;BDELL COMPUTER CORPORATION
SERVICE OPERATIONS - FINANCE&amp;""MS Sans Serif""&amp;10&amp;B
&amp;""Helvetica""&amp;14&amp;BParts Provision vs. Write-offs","&amp;L&amp;""Helvetica""&amp;9Bob Ross&amp;C&amp;""Helvetica""&amp;9&amp;F&amp;R&amp;""Helvetica""&amp;9&amp;D     &amp;T",FALSE,FALSE,FALSE,FALSE,1,110,#N/A,#N/A,"=R7C1:R26C36",FALSE,"Rwvu.provision.",#N/A,FALSE,FALSE}</definedName>
    <definedName name="wvu.RACC_IMP." localSheetId="16" hidden="1">{TRUE,TRUE,-1.25,-15.5,484.5,276.75,FALSE,FALSE,TRUE,TRUE,0,32,#N/A,1,#N/A,4.80412371134021,17.3529411764706,1,FALSE,FALSE,3,TRUE,1,FALSE,100,"Swvu.RACC_IMP.","ACwvu.RACC_IMP.",1,FALSE,FALSE,0.196850393700787,0.196850393700787,0.78740157480315,0.196850393700787,2,"","",TRUE,TRUE,FALSE,FALSE,1,#N/A,1,1,"=R1C33:R49C40",FALSE,"Rwvu.RACC_IMP.","Cwvu.RACC_IMP.",FALSE,FALSE,FALSE,9,65532,65532,FALSE,FALSE,TRUE,TRUE,TRUE}</definedName>
    <definedName name="wvu.RACC_IMP." localSheetId="18" hidden="1">{TRUE,TRUE,-1.25,-15.5,484.5,276.75,FALSE,FALSE,TRUE,TRUE,0,32,#N/A,1,#N/A,4.80412371134021,17.3529411764706,1,FALSE,FALSE,3,TRUE,1,FALSE,100,"Swvu.RACC_IMP.","ACwvu.RACC_IMP.",1,FALSE,FALSE,0.196850393700787,0.196850393700787,0.78740157480315,0.196850393700787,2,"","",TRUE,TRUE,FALSE,FALSE,1,#N/A,1,1,"=R1C33:R49C40",FALSE,"Rwvu.RACC_IMP.","Cwvu.RACC_IMP.",FALSE,FALSE,FALSE,9,65532,65532,FALSE,FALSE,TRUE,TRUE,TRUE}</definedName>
    <definedName name="wvu.RACC_IMP." hidden="1">{TRUE,TRUE,-1.25,-15.5,484.5,276.75,FALSE,FALSE,TRUE,TRUE,0,32,#N/A,1,#N/A,4.80412371134021,17.3529411764706,1,FALSE,FALSE,3,TRUE,1,FALSE,100,"Swvu.RACC_IMP.","ACwvu.RACC_IMP.",1,FALSE,FALSE,0.196850393700787,0.196850393700787,0.78740157480315,0.196850393700787,2,"","",TRUE,TRUE,FALSE,FALSE,1,#N/A,1,1,"=R1C33:R49C40",FALSE,"Rwvu.RACC_IMP.","Cwvu.RACC_IMP.",FALSE,FALSE,FALSE,9,65532,65532,FALSE,FALSE,TRUE,TRUE,TRUE}</definedName>
    <definedName name="wvu.reserve._.analysis." localSheetId="16"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wvu.reserve._.analysis." localSheetId="18"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wvu.reserve._.analysis." hidden="1">{TRUE,TRUE,-1.25,-15.5,604.5,369.75,FALSE,TRUE,TRUE,TRUE,0,1,#N/A,24,#N/A,36.96875,22.9411764705882,1,FALSE,FALSE,3,TRUE,1,FALSE,100,"Swvu.reserve._.analysis.","ACwvu.reserve._.analysis.",1,FALSE,FALSE,0.75,0.75,2.21,1,2,"&amp;C&amp;""Helvetica""&amp;18&amp;BDELL COMPUTER CORPORATION
SERVICE OPERATIONS - FINANCE
&amp;14Reserve Analysis&amp;""MS Sans Serif""&amp;10&amp;B
","&amp;L&amp;""Helvetica""&amp;9Bob Ross&amp;C&amp;""Helvetica""&amp;9&amp;F&amp;R&amp;""Helvetica""&amp;9&amp;D     &amp;T",FALSE,FALSE,FALSE,FALSE,1,110,#N/A,#N/A,"=R36C1:R49C36",FALSE,"Rwvu.reserve._.analysis.",#N/A,FALSE,FALSE}</definedName>
    <definedName name="wvu.Resultado1." localSheetId="16" hidden="1">{TRUE,TRUE,-1.25,-15.5,484.5,276.75,FALSE,TRUE,TRUE,TRUE,0,5,#N/A,1,#N/A,5.36633663366337,17.1176470588235,1,FALSE,FALSE,3,TRUE,1,FALSE,100,"Swvu.Resultado1.","ACwvu.Resultado1.",#N/A,FALSE,FALSE,0.78740157480315,0.78740157480315,0.984251968503937,0.590551181102362,2,"&amp;C&amp;""Times New Roman,Negrita""&amp;12Estado de Resultado al 30 de Junio de 1996","",TRUE,FALSE,FALSE,FALSE,1,#N/A,1,1,"=R4C1:R31C6",FALSE,#N/A,#N/A,FALSE,FALSE,FALSE,1,360,360,FALSE,FALSE,TRUE,TRUE,TRUE}</definedName>
    <definedName name="wvu.Resultado1." localSheetId="18" hidden="1">{TRUE,TRUE,-1.25,-15.5,484.5,276.75,FALSE,TRUE,TRUE,TRUE,0,5,#N/A,1,#N/A,5.36633663366337,17.1176470588235,1,FALSE,FALSE,3,TRUE,1,FALSE,100,"Swvu.Resultado1.","ACwvu.Resultado1.",#N/A,FALSE,FALSE,0.78740157480315,0.78740157480315,0.984251968503937,0.590551181102362,2,"&amp;C&amp;""Times New Roman,Negrita""&amp;12Estado de Resultado al 30 de Junio de 1996","",TRUE,FALSE,FALSE,FALSE,1,#N/A,1,1,"=R4C1:R31C6",FALSE,#N/A,#N/A,FALSE,FALSE,FALSE,1,360,360,FALSE,FALSE,TRUE,TRUE,TRUE}</definedName>
    <definedName name="wvu.Resultado1." hidden="1">{TRUE,TRUE,-1.25,-15.5,484.5,276.75,FALSE,TRUE,TRUE,TRUE,0,5,#N/A,1,#N/A,5.36633663366337,17.1176470588235,1,FALSE,FALSE,3,TRUE,1,FALSE,100,"Swvu.Resultado1.","ACwvu.Resultado1.",#N/A,FALSE,FALSE,0.78740157480315,0.78740157480315,0.984251968503937,0.590551181102362,2,"&amp;C&amp;""Times New Roman,Negrita""&amp;12Estado de Resultado al 30 de Junio de 1996","",TRUE,FALSE,FALSE,FALSE,1,#N/A,1,1,"=R4C1:R31C6",FALSE,#N/A,#N/A,FALSE,FALSE,FALSE,1,360,360,FALSE,FALSE,TRUE,TRUE,TRUE}</definedName>
    <definedName name="wvu.Resultado2." localSheetId="16" hidden="1">{TRUE,TRUE,-1.25,-15.5,484.5,276.75,FALSE,TRUE,TRUE,TRUE,0,5,#N/A,1,#N/A,5.36633663366337,17.1176470588235,1,FALSE,FALSE,3,TRUE,1,FALSE,100,"Swvu.Resultado2.","ACwvu.Resultado2.",#N/A,FALSE,FALSE,0.78740157480315,0.78740157480315,1.18110236220472,0.590551181102362,2,"&amp;C&amp;""Times New Roman,Negrita""&amp;12Estado de Resultado al 30 de Junio de 1996","",TRUE,FALSE,FALSE,FALSE,1,#N/A,1,1,"=R4C8:R31C14",FALSE,#N/A,#N/A,FALSE,FALSE,FALSE,1,360,360,FALSE,FALSE,TRUE,TRUE,TRUE}</definedName>
    <definedName name="wvu.Resultado2." localSheetId="18" hidden="1">{TRUE,TRUE,-1.25,-15.5,484.5,276.75,FALSE,TRUE,TRUE,TRUE,0,5,#N/A,1,#N/A,5.36633663366337,17.1176470588235,1,FALSE,FALSE,3,TRUE,1,FALSE,100,"Swvu.Resultado2.","ACwvu.Resultado2.",#N/A,FALSE,FALSE,0.78740157480315,0.78740157480315,1.18110236220472,0.590551181102362,2,"&amp;C&amp;""Times New Roman,Negrita""&amp;12Estado de Resultado al 30 de Junio de 1996","",TRUE,FALSE,FALSE,FALSE,1,#N/A,1,1,"=R4C8:R31C14",FALSE,#N/A,#N/A,FALSE,FALSE,FALSE,1,360,360,FALSE,FALSE,TRUE,TRUE,TRUE}</definedName>
    <definedName name="wvu.Resultado2." hidden="1">{TRUE,TRUE,-1.25,-15.5,484.5,276.75,FALSE,TRUE,TRUE,TRUE,0,5,#N/A,1,#N/A,5.36633663366337,17.1176470588235,1,FALSE,FALSE,3,TRUE,1,FALSE,100,"Swvu.Resultado2.","ACwvu.Resultado2.",#N/A,FALSE,FALSE,0.78740157480315,0.78740157480315,1.18110236220472,0.590551181102362,2,"&amp;C&amp;""Times New Roman,Negrita""&amp;12Estado de Resultado al 30 de Junio de 1996","",TRUE,FALSE,FALSE,FALSE,1,#N/A,1,1,"=R4C8:R31C14",FALSE,#N/A,#N/A,FALSE,FALSE,FALSE,1,360,360,FALSE,FALSE,TRUE,TRUE,TRUE}</definedName>
    <definedName name="wvu.Resumen." localSheetId="16" hidden="1">{TRUE,TRUE,-1.25,-15.5,484.5,276.75,FALSE,TRUE,TRUE,TRUE,0,13,#N/A,58,#N/A,7.11111111111111,17.9411764705882,1,FALSE,FALSE,3,TRUE,1,FALSE,100,"Swvu.Resumen.","ACwvu.Resumen.",#N/A,FALSE,FALSE,0.15748031496063,0.196850393700787,0.275590551181102,0.196850393700787,2,"","",TRUE,FALSE,FALSE,FALSE,1,#N/A,1,1,"=R3C1:R70C14",FALSE,"Rwvu.Resumen.","Cwvu.Resumen.",FALSE,FALSE,FALSE,1,300,300,FALSE,FALSE,TRUE,TRUE,TRUE}</definedName>
    <definedName name="wvu.Resumen." localSheetId="18" hidden="1">{TRUE,TRUE,-1.25,-15.5,484.5,276.75,FALSE,TRUE,TRUE,TRUE,0,13,#N/A,58,#N/A,7.11111111111111,17.9411764705882,1,FALSE,FALSE,3,TRUE,1,FALSE,100,"Swvu.Resumen.","ACwvu.Resumen.",#N/A,FALSE,FALSE,0.15748031496063,0.196850393700787,0.275590551181102,0.196850393700787,2,"","",TRUE,FALSE,FALSE,FALSE,1,#N/A,1,1,"=R3C1:R70C14",FALSE,"Rwvu.Resumen.","Cwvu.Resumen.",FALSE,FALSE,FALSE,1,300,300,FALSE,FALSE,TRUE,TRUE,TRUE}</definedName>
    <definedName name="wvu.Resumen." hidden="1">{TRUE,TRUE,-1.25,-15.5,484.5,276.75,FALSE,TRUE,TRUE,TRUE,0,13,#N/A,58,#N/A,7.11111111111111,17.9411764705882,1,FALSE,FALSE,3,TRUE,1,FALSE,100,"Swvu.Resumen.","ACwvu.Resumen.",#N/A,FALSE,FALSE,0.15748031496063,0.196850393700787,0.275590551181102,0.196850393700787,2,"","",TRUE,FALSE,FALSE,FALSE,1,#N/A,1,1,"=R3C1:R70C14",FALSE,"Rwvu.Resumen.","Cwvu.Resumen.",FALSE,FALSE,FALSE,1,300,300,FALSE,FALSE,TRUE,TRUE,TRUE}</definedName>
    <definedName name="wvu.REV_DIV." localSheetId="16" hidden="1">{TRUE,TRUE,-1.25,-15.5,484.5,276.75,FALSE,FALSE,TRUE,TRUE,0,2,#N/A,236,#N/A,5.73417721518987,16.4117647058824,1,FALSE,FALSE,3,TRUE,1,FALSE,100,"Swvu.REV_DIV.","ACwvu.REV_DIV.",1,FALSE,FALSE,0.393700787401575,0.393700787401575,0,0,2,"","",TRUE,TRUE,FALSE,FALSE,1,#N/A,1,1,"=R236C2:R263C8",FALSE,"Rwvu.REV_DIV.","Cwvu.REV_DIV.",FALSE,FALSE,FALSE,9,65532,300,FALSE,FALSE,TRUE,TRUE,TRUE}</definedName>
    <definedName name="wvu.REV_DIV." localSheetId="18" hidden="1">{TRUE,TRUE,-1.25,-15.5,484.5,276.75,FALSE,FALSE,TRUE,TRUE,0,2,#N/A,236,#N/A,5.73417721518987,16.4117647058824,1,FALSE,FALSE,3,TRUE,1,FALSE,100,"Swvu.REV_DIV.","ACwvu.REV_DIV.",1,FALSE,FALSE,0.393700787401575,0.393700787401575,0,0,2,"","",TRUE,TRUE,FALSE,FALSE,1,#N/A,1,1,"=R236C2:R263C8",FALSE,"Rwvu.REV_DIV.","Cwvu.REV_DIV.",FALSE,FALSE,FALSE,9,65532,300,FALSE,FALSE,TRUE,TRUE,TRUE}</definedName>
    <definedName name="wvu.REV_DIV." hidden="1">{TRUE,TRUE,-1.25,-15.5,484.5,276.75,FALSE,FALSE,TRUE,TRUE,0,2,#N/A,236,#N/A,5.73417721518987,16.4117647058824,1,FALSE,FALSE,3,TRUE,1,FALSE,100,"Swvu.REV_DIV.","ACwvu.REV_DIV.",1,FALSE,FALSE,0.393700787401575,0.393700787401575,0,0,2,"","",TRUE,TRUE,FALSE,FALSE,1,#N/A,1,1,"=R236C2:R263C8",FALSE,"Rwvu.REV_DIV.","Cwvu.REV_DIV.",FALSE,FALSE,FALSE,9,65532,300,FALSE,FALSE,TRUE,TRUE,TRUE}</definedName>
    <definedName name="wvu.RIEPILOGOFASI_BUDGET." localSheetId="16" hidden="1">{TRUE,TRUE,-1.25,-15.5,484.5,279.75,FALSE,TRUE,TRUE,TRUE,0,78,#N/A,157,#N/A,20.1818181818182,29.1818181818182,1,FALSE,FALSE,3,TRUE,1,FALSE,50,"Swvu.RIEPILOGOFASI_BUDGET.","ACwvu.RIEPILOGOFASI_BUDGET.",1,FALSE,FALSE,0.196850393700787,0.196850393700787,0.393700787401575,0.196850393700787,2,"","",TRUE,TRUE,FALSE,FALSE,1,#N/A,1,1,"=R135C66:R161C94","=R74:R77",#N/A,#N/A,FALSE,FALSE}</definedName>
    <definedName name="wvu.RIEPILOGOFASI_BUDGET." localSheetId="18" hidden="1">{TRUE,TRUE,-1.25,-15.5,484.5,279.75,FALSE,TRUE,TRUE,TRUE,0,78,#N/A,157,#N/A,20.1818181818182,29.1818181818182,1,FALSE,FALSE,3,TRUE,1,FALSE,50,"Swvu.RIEPILOGOFASI_BUDGET.","ACwvu.RIEPILOGOFASI_BUDGET.",1,FALSE,FALSE,0.196850393700787,0.196850393700787,0.393700787401575,0.196850393700787,2,"","",TRUE,TRUE,FALSE,FALSE,1,#N/A,1,1,"=R135C66:R161C94","=R74:R77",#N/A,#N/A,FALSE,FALSE}</definedName>
    <definedName name="wvu.RIEPILOGOFASI_BUDGET." hidden="1">{TRUE,TRUE,-1.25,-15.5,484.5,279.75,FALSE,TRUE,TRUE,TRUE,0,78,#N/A,157,#N/A,20.1818181818182,29.1818181818182,1,FALSE,FALSE,3,TRUE,1,FALSE,50,"Swvu.RIEPILOGOFASI_BUDGET.","ACwvu.RIEPILOGOFASI_BUDGET.",1,FALSE,FALSE,0.196850393700787,0.196850393700787,0.393700787401575,0.196850393700787,2,"","",TRUE,TRUE,FALSE,FALSE,1,#N/A,1,1,"=R135C66:R161C94","=R74:R77",#N/A,#N/A,FALSE,FALSE}</definedName>
    <definedName name="wvu.Servizi_bancari." localSheetId="16" hidden="1">{TRUE,TRUE,-1.25,-15.5,484.5,253.5,FALSE,TRUE,TRUE,TRUE,0,20,#N/A,96,#N/A,8.95833333333333,21.6923076923077,1,FALSE,FALSE,3,TRUE,1,FALSE,75,"Swvu.Servizi_bancari.","ACwvu.Servizi_bancari.",#N/A,FALSE,FALSE,0.78740157480315,0.78740157480315,0.984251968503937,0.984251968503937,1,"","&amp;LPianificazione&amp;R&amp;D",TRUE,FALSE,FALSE,FALSE,1,#N/A,1,1,"=R106C21:R152C27",FALSE,#N/A,#N/A,FALSE,FALSE,FALSE,9,65532,65532,FALSE,FALSE,TRUE,TRUE,TRUE}</definedName>
    <definedName name="wvu.Servizi_bancari." localSheetId="18" hidden="1">{TRUE,TRUE,-1.25,-15.5,484.5,253.5,FALSE,TRUE,TRUE,TRUE,0,20,#N/A,96,#N/A,8.95833333333333,21.6923076923077,1,FALSE,FALSE,3,TRUE,1,FALSE,75,"Swvu.Servizi_bancari.","ACwvu.Servizi_bancari.",#N/A,FALSE,FALSE,0.78740157480315,0.78740157480315,0.984251968503937,0.984251968503937,1,"","&amp;LPianificazione&amp;R&amp;D",TRUE,FALSE,FALSE,FALSE,1,#N/A,1,1,"=R106C21:R152C27",FALSE,#N/A,#N/A,FALSE,FALSE,FALSE,9,65532,65532,FALSE,FALSE,TRUE,TRUE,TRUE}</definedName>
    <definedName name="wvu.Servizi_bancari." hidden="1">{TRUE,TRUE,-1.25,-15.5,484.5,253.5,FALSE,TRUE,TRUE,TRUE,0,20,#N/A,96,#N/A,8.95833333333333,21.6923076923077,1,FALSE,FALSE,3,TRUE,1,FALSE,75,"Swvu.Servizi_bancari.","ACwvu.Servizi_bancari.",#N/A,FALSE,FALSE,0.78740157480315,0.78740157480315,0.984251968503937,0.984251968503937,1,"","&amp;LPianificazione&amp;R&amp;D",TRUE,FALSE,FALSE,FALSE,1,#N/A,1,1,"=R106C21:R152C27",FALSE,#N/A,#N/A,FALSE,FALSE,FALSE,9,65532,65532,FALSE,FALSE,TRUE,TRUE,TRUE}</definedName>
    <definedName name="wvu.Servizi_finanziari." localSheetId="16" hidden="1">{TRUE,TRUE,-1.25,-15.5,484.5,253.5,FALSE,TRUE,TRUE,TRUE,0,1,#N/A,7,#N/A,10.2916666666667,21.5384615384615,1,FALSE,FALSE,3,TRUE,1,FALSE,75,"Swvu.Servizi_finanziari.","ACwvu.Servizi_finanziari.",#N/A,FALSE,FALSE,0.78740157480315,0.78740157480315,0.984251968503937,0.984251968503937,1,"","&amp;LPianificazione&amp;R&amp;D",TRUE,FALSE,FALSE,FALSE,1,#N/A,1,1,"=R7C3:R67C9",FALSE,#N/A,#N/A,FALSE,FALSE,FALSE,9,65532,65532,FALSE,FALSE,TRUE,TRUE,TRUE}</definedName>
    <definedName name="wvu.Servizi_finanziari." localSheetId="18" hidden="1">{TRUE,TRUE,-1.25,-15.5,484.5,253.5,FALSE,TRUE,TRUE,TRUE,0,1,#N/A,7,#N/A,10.2916666666667,21.5384615384615,1,FALSE,FALSE,3,TRUE,1,FALSE,75,"Swvu.Servizi_finanziari.","ACwvu.Servizi_finanziari.",#N/A,FALSE,FALSE,0.78740157480315,0.78740157480315,0.984251968503937,0.984251968503937,1,"","&amp;LPianificazione&amp;R&amp;D",TRUE,FALSE,FALSE,FALSE,1,#N/A,1,1,"=R7C3:R67C9",FALSE,#N/A,#N/A,FALSE,FALSE,FALSE,9,65532,65532,FALSE,FALSE,TRUE,TRUE,TRUE}</definedName>
    <definedName name="wvu.Servizi_finanziari." hidden="1">{TRUE,TRUE,-1.25,-15.5,484.5,253.5,FALSE,TRUE,TRUE,TRUE,0,1,#N/A,7,#N/A,10.2916666666667,21.5384615384615,1,FALSE,FALSE,3,TRUE,1,FALSE,75,"Swvu.Servizi_finanziari.","ACwvu.Servizi_finanziari.",#N/A,FALSE,FALSE,0.78740157480315,0.78740157480315,0.984251968503937,0.984251968503937,1,"","&amp;LPianificazione&amp;R&amp;D",TRUE,FALSE,FALSE,FALSE,1,#N/A,1,1,"=R7C3:R67C9",FALSE,#N/A,#N/A,FALSE,FALSE,FALSE,9,65532,65532,FALSE,FALSE,TRUE,TRUE,TRUE}</definedName>
    <definedName name="wvu.Sueldos." localSheetId="16" hidden="1">{TRUE,TRUE,-1.25,-15.5,484.5,276.75,FALSE,TRUE,TRUE,TRUE,0,6,#N/A,27,#N/A,14.8055555555556,17,1,FALSE,FALSE,3,TRUE,1,FALSE,100,"Swvu.Sueldos.","ACwvu.Sueldos.",#N/A,FALSE,FALSE,0.78740157480315,0.78740157480315,0.58,0.393700787401575,2,"","",TRUE,FALSE,FALSE,FALSE,1,#N/A,1,1,"=R1C1:R35C16",FALSE,"Rwvu.Sueldos.",#N/A,FALSE,FALSE,FALSE,1,300,300,FALSE,FALSE,TRUE,TRUE,TRUE}</definedName>
    <definedName name="wvu.Sueldos." localSheetId="18" hidden="1">{TRUE,TRUE,-1.25,-15.5,484.5,276.75,FALSE,TRUE,TRUE,TRUE,0,6,#N/A,27,#N/A,14.8055555555556,17,1,FALSE,FALSE,3,TRUE,1,FALSE,100,"Swvu.Sueldos.","ACwvu.Sueldos.",#N/A,FALSE,FALSE,0.78740157480315,0.78740157480315,0.58,0.393700787401575,2,"","",TRUE,FALSE,FALSE,FALSE,1,#N/A,1,1,"=R1C1:R35C16",FALSE,"Rwvu.Sueldos.",#N/A,FALSE,FALSE,FALSE,1,300,300,FALSE,FALSE,TRUE,TRUE,TRUE}</definedName>
    <definedName name="wvu.Sueldos." hidden="1">{TRUE,TRUE,-1.25,-15.5,484.5,276.75,FALSE,TRUE,TRUE,TRUE,0,6,#N/A,27,#N/A,14.8055555555556,17,1,FALSE,FALSE,3,TRUE,1,FALSE,100,"Swvu.Sueldos.","ACwvu.Sueldos.",#N/A,FALSE,FALSE,0.78740157480315,0.78740157480315,0.58,0.393700787401575,2,"","",TRUE,FALSE,FALSE,FALSE,1,#N/A,1,1,"=R1C1:R35C16",FALSE,"Rwvu.Sueldos.",#N/A,FALSE,FALSE,FALSE,1,300,300,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errenos." localSheetId="16" hidden="1">{TRUE,TRUE,-1.25,-15.5,484.5,276.75,FALSE,TRUE,TRUE,TRUE,0,4,#N/A,23,#N/A,6.93055555555556,18.0588235294118,1,FALSE,FALSE,3,TRUE,1,FALSE,100,"Swvu.Terrenos.","ACwvu.Terrenos.",#N/A,FALSE,FALSE,0.78740157480315,0.78740157480315,0.54,0.196850393700787,2,"","",TRUE,FALSE,FALSE,FALSE,1,#N/A,1,1,"=R3C1:R32C7",FALSE,#N/A,#N/A,FALSE,FALSE,FALSE,1,300,300,FALSE,FALSE,TRUE,TRUE,TRUE}</definedName>
    <definedName name="wvu.Terrenos." localSheetId="18" hidden="1">{TRUE,TRUE,-1.25,-15.5,484.5,276.75,FALSE,TRUE,TRUE,TRUE,0,4,#N/A,23,#N/A,6.93055555555556,18.0588235294118,1,FALSE,FALSE,3,TRUE,1,FALSE,100,"Swvu.Terrenos.","ACwvu.Terrenos.",#N/A,FALSE,FALSE,0.78740157480315,0.78740157480315,0.54,0.196850393700787,2,"","",TRUE,FALSE,FALSE,FALSE,1,#N/A,1,1,"=R3C1:R32C7",FALSE,#N/A,#N/A,FALSE,FALSE,FALSE,1,300,300,FALSE,FALSE,TRUE,TRUE,TRUE}</definedName>
    <definedName name="wvu.Terrenos." hidden="1">{TRUE,TRUE,-1.25,-15.5,484.5,276.75,FALSE,TRUE,TRUE,TRUE,0,4,#N/A,23,#N/A,6.93055555555556,18.0588235294118,1,FALSE,FALSE,3,TRUE,1,FALSE,100,"Swvu.Terrenos.","ACwvu.Terrenos.",#N/A,FALSE,FALSE,0.78740157480315,0.78740157480315,0.54,0.196850393700787,2,"","",TRUE,FALSE,FALSE,FALSE,1,#N/A,1,1,"=R3C1:R32C7",FALSE,#N/A,#N/A,FALSE,FALSE,FALSE,1,300,300,FALSE,FALSE,TRUE,TRUE,TRUE}</definedName>
    <definedName name="wvu.TO_PRINT."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wvu.TO_PRINT."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wvu.TO_PRINT."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wvu.TRANSAC." localSheetId="16" hidden="1">{TRUE,TRUE,-1.25,-15.5,484.5,252.75,FALSE,FALSE,TRUE,TRUE,0,1,#N/A,80,#N/A,4.8875,16.2941176470588,1,FALSE,FALSE,3,TRUE,1,FALSE,100,"Swvu.TRANSAC.","ACwvu.TRANSAC.",#N/A,FALSE,FALSE,0.787401575,0.787401575,0.984251969,0.984251969,1,"&amp;A","Página &amp;P",FALSE,FALSE,FALSE,FALSE,1,100,#N/A,#N/A,FALSE,FALSE,#N/A,#N/A,FALSE,FALSE,TRUE,9,120,72,FALSE,FALSE,TRUE,TRUE,TRUE}</definedName>
    <definedName name="wvu.TRANSAC." localSheetId="18" hidden="1">{TRUE,TRUE,-1.25,-15.5,484.5,252.75,FALSE,FALSE,TRUE,TRUE,0,1,#N/A,80,#N/A,4.8875,16.2941176470588,1,FALSE,FALSE,3,TRUE,1,FALSE,100,"Swvu.TRANSAC.","ACwvu.TRANSAC.",#N/A,FALSE,FALSE,0.787401575,0.787401575,0.984251969,0.984251969,1,"&amp;A","Página &amp;P",FALSE,FALSE,FALSE,FALSE,1,100,#N/A,#N/A,FALSE,FALSE,#N/A,#N/A,FALSE,FALSE,TRUE,9,120,72,FALSE,FALSE,TRUE,TRUE,TRUE}</definedName>
    <definedName name="wvu.TRANSAC." hidden="1">{TRUE,TRUE,-1.25,-15.5,484.5,252.75,FALSE,FALSE,TRUE,TRUE,0,1,#N/A,80,#N/A,4.8875,16.2941176470588,1,FALSE,FALSE,3,TRUE,1,FALSE,100,"Swvu.TRANSAC.","ACwvu.TRANSAC.",#N/A,FALSE,FALSE,0.787401575,0.787401575,0.984251969,0.984251969,1,"&amp;A","Página &amp;P",FALSE,FALSE,FALSE,FALSE,1,100,#N/A,#N/A,FALSE,FALSE,#N/A,#N/A,FALSE,FALSE,TRUE,9,120,72,FALSE,FALSE,TRUE,TRUE,TRUE}</definedName>
    <definedName name="wvu.UTNORE." localSheetId="16" hidden="1">{TRUE,TRUE,-1.25,-15.5,484.5,252.75,FALSE,FALSE,TRUE,TRUE,0,1,#N/A,33,#N/A,7.08823529411765,16.4117647058824,1,FALSE,FALSE,3,TRUE,1,FALSE,100,"Swvu.UTNORE.","ACwvu.UTNORE.",#N/A,FALSE,FALSE,0.5,0.5,0.5,0.5,1,"","",FALSE,FALSE,FALSE,FALSE,1,100,#N/A,#N/A,"=R1C1:R105C6",FALSE,#N/A,#N/A,FALSE,FALSE,TRUE,9,120,72,FALSE,FALSE,TRUE,TRUE,TRUE}</definedName>
    <definedName name="wvu.UTNORE." localSheetId="18" hidden="1">{TRUE,TRUE,-1.25,-15.5,484.5,252.75,FALSE,FALSE,TRUE,TRUE,0,1,#N/A,33,#N/A,7.08823529411765,16.4117647058824,1,FALSE,FALSE,3,TRUE,1,FALSE,100,"Swvu.UTNORE.","ACwvu.UTNORE.",#N/A,FALSE,FALSE,0.5,0.5,0.5,0.5,1,"","",FALSE,FALSE,FALSE,FALSE,1,100,#N/A,#N/A,"=R1C1:R105C6",FALSE,#N/A,#N/A,FALSE,FALSE,TRUE,9,120,72,FALSE,FALSE,TRUE,TRUE,TRUE}</definedName>
    <definedName name="wvu.UTNORE." hidden="1">{TRUE,TRUE,-1.25,-15.5,484.5,252.75,FALSE,FALSE,TRUE,TRUE,0,1,#N/A,33,#N/A,7.08823529411765,16.4117647058824,1,FALSE,FALSE,3,TRUE,1,FALSE,100,"Swvu.UTNORE.","ACwvu.UTNORE.",#N/A,FALSE,FALSE,0.5,0.5,0.5,0.5,1,"","",FALSE,FALSE,FALSE,FALSE,1,100,#N/A,#N/A,"=R1C1:R105C6",FALSE,#N/A,#N/A,FALSE,FALSE,TRUE,9,120,72,FALSE,FALSE,TRUE,TRUE,TRUE}</definedName>
    <definedName name="wvu.Wty._.accrual._.summary." localSheetId="16"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wvu.Wty._.accrual._.summary." localSheetId="18"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wvu.Wty._.accrual._.summary." hidden="1">{TRUE,TRUE,-1.25,-15.5,604.5,369.75,FALSE,TRUE,TRUE,FALSE,1,1,25,13,15,2,1,4,TRUE,TRUE,3,TRUE,1,TRUE,100,"Swvu.Wty._.accrual._.summary.","ACwvu.Wty._.accrual._.summary.",1,FALSE,FALSE,0,0,2.1,1,2,"&amp;C&amp;""Helvetica""&amp;18&amp;BDELL COMPUTER CORPORATION
WORLDWIDE OPERATIONS
WARRANTY ACCRUAL SUMMARY
","",TRUE,FALSE,FALSE,FALSE,1,#N/A,1,1,#DIV/0!,FALSE,"Rwvu.Wty._.accrual._.summary.","Cwvu.Wty._.accrual._.summary.",FALSE,FALSE}</definedName>
    <definedName name="ww" localSheetId="16" hidden="1">{#N/A,#N/A,FALSE,"Aging Summary";#N/A,#N/A,FALSE,"Ratio Analysis";#N/A,#N/A,FALSE,"Test 120 Day Accts";#N/A,#N/A,FALSE,"Tickmarks"}</definedName>
    <definedName name="ww" localSheetId="18" hidden="1">{#N/A,#N/A,FALSE,"Aging Summary";#N/A,#N/A,FALSE,"Ratio Analysis";#N/A,#N/A,FALSE,"Test 120 Day Accts";#N/A,#N/A,FALSE,"Tickmarks"}</definedName>
    <definedName name="ww" hidden="1">{#N/A,#N/A,FALSE,"Aging Summary";#N/A,#N/A,FALSE,"Ratio Analysis";#N/A,#N/A,FALSE,"Test 120 Day Accts";#N/A,#N/A,FALSE,"Tickmarks"}</definedName>
    <definedName name="wwse" localSheetId="16" hidden="1">{#N/A,#N/A,FALSE,"4C0696";#N/A,#N/A,FALSE,"1B1193";#N/A,#N/A,FALSE,"TABLA";#N/A,#N/A,FALSE,"INST RTA FIJA"}</definedName>
    <definedName name="wwse" localSheetId="18" hidden="1">{#N/A,#N/A,FALSE,"4C0696";#N/A,#N/A,FALSE,"1B1193";#N/A,#N/A,FALSE,"TABLA";#N/A,#N/A,FALSE,"INST RTA FIJA"}</definedName>
    <definedName name="wwse" hidden="1">{#N/A,#N/A,FALSE,"4C0696";#N/A,#N/A,FALSE,"1B1193";#N/A,#N/A,FALSE,"TABLA";#N/A,#N/A,FALSE,"INST RTA FIJA"}</definedName>
    <definedName name="www" localSheetId="16" hidden="1">{#N/A,#N/A,FALSE,"Aging Summary";#N/A,#N/A,FALSE,"Ratio Analysis";#N/A,#N/A,FALSE,"Test 120 Day Accts";#N/A,#N/A,FALSE,"Tickmarks"}</definedName>
    <definedName name="www" localSheetId="18" hidden="1">{#N/A,#N/A,FALSE,"Aging Summary";#N/A,#N/A,FALSE,"Ratio Analysis";#N/A,#N/A,FALSE,"Test 120 Day Accts";#N/A,#N/A,FALSE,"Tickmarks"}</definedName>
    <definedName name="www" hidden="1">{#N/A,#N/A,FALSE,"Aging Summary";#N/A,#N/A,FALSE,"Ratio Analysis";#N/A,#N/A,FALSE,"Test 120 Day Accts";#N/A,#N/A,FALSE,"Tickmarks"}</definedName>
    <definedName name="www_1" localSheetId="16" hidden="1">{#N/A,#N/A,FALSE,"Aging Summary";#N/A,#N/A,FALSE,"Ratio Analysis";#N/A,#N/A,FALSE,"Test 120 Day Accts";#N/A,#N/A,FALSE,"Tickmarks"}</definedName>
    <definedName name="www_1" localSheetId="18" hidden="1">{#N/A,#N/A,FALSE,"Aging Summary";#N/A,#N/A,FALSE,"Ratio Analysis";#N/A,#N/A,FALSE,"Test 120 Day Accts";#N/A,#N/A,FALSE,"Tickmarks"}</definedName>
    <definedName name="www_1" hidden="1">{#N/A,#N/A,FALSE,"Aging Summary";#N/A,#N/A,FALSE,"Ratio Analysis";#N/A,#N/A,FALSE,"Test 120 Day Accts";#N/A,#N/A,FALSE,"Tickmarks"}</definedName>
    <definedName name="www_2" localSheetId="16" hidden="1">{#N/A,#N/A,FALSE,"Aging Summary";#N/A,#N/A,FALSE,"Ratio Analysis";#N/A,#N/A,FALSE,"Test 120 Day Accts";#N/A,#N/A,FALSE,"Tickmarks"}</definedName>
    <definedName name="www_2" localSheetId="18" hidden="1">{#N/A,#N/A,FALSE,"Aging Summary";#N/A,#N/A,FALSE,"Ratio Analysis";#N/A,#N/A,FALSE,"Test 120 Day Accts";#N/A,#N/A,FALSE,"Tickmarks"}</definedName>
    <definedName name="www_2" hidden="1">{#N/A,#N/A,FALSE,"Aging Summary";#N/A,#N/A,FALSE,"Ratio Analysis";#N/A,#N/A,FALSE,"Test 120 Day Accts";#N/A,#N/A,FALSE,"Tickmarks"}</definedName>
    <definedName name="www_3" localSheetId="16" hidden="1">{#N/A,#N/A,FALSE,"Aging Summary";#N/A,#N/A,FALSE,"Ratio Analysis";#N/A,#N/A,FALSE,"Test 120 Day Accts";#N/A,#N/A,FALSE,"Tickmarks"}</definedName>
    <definedName name="www_3" localSheetId="18" hidden="1">{#N/A,#N/A,FALSE,"Aging Summary";#N/A,#N/A,FALSE,"Ratio Analysis";#N/A,#N/A,FALSE,"Test 120 Day Accts";#N/A,#N/A,FALSE,"Tickmarks"}</definedName>
    <definedName name="www_3" hidden="1">{#N/A,#N/A,FALSE,"Aging Summary";#N/A,#N/A,FALSE,"Ratio Analysis";#N/A,#N/A,FALSE,"Test 120 Day Accts";#N/A,#N/A,FALSE,"Tickmarks"}</definedName>
    <definedName name="wwwe"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wwe"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wwe"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wwwee">#REF!</definedName>
    <definedName name="wwwew" localSheetId="16" hidden="1">{#N/A,#N/A,FALSE,"PRESENT";#N/A,#N/A,FALSE,"INDICE";#N/A,#N/A,FALSE,"DIV_CONS";#N/A,#N/A,FALSE,"DIV_GRUP";#N/A,#N/A,FALSE,"DIV_BIM";#N/A,#N/A,FALSE,"DIV_UMPL";#N/A,#N/A,FALSE,"DIV_BDBAS";#N/A,#N/A,FALSE,"B_SRL";#N/A,#N/A,FALSE,"MQ_SRL"}</definedName>
    <definedName name="wwwew" localSheetId="18" hidden="1">{#N/A,#N/A,FALSE,"PRESENT";#N/A,#N/A,FALSE,"INDICE";#N/A,#N/A,FALSE,"DIV_CONS";#N/A,#N/A,FALSE,"DIV_GRUP";#N/A,#N/A,FALSE,"DIV_BIM";#N/A,#N/A,FALSE,"DIV_UMPL";#N/A,#N/A,FALSE,"DIV_BDBAS";#N/A,#N/A,FALSE,"B_SRL";#N/A,#N/A,FALSE,"MQ_SRL"}</definedName>
    <definedName name="wwwew" hidden="1">{#N/A,#N/A,FALSE,"PRESENT";#N/A,#N/A,FALSE,"INDICE";#N/A,#N/A,FALSE,"DIV_CONS";#N/A,#N/A,FALSE,"DIV_GRUP";#N/A,#N/A,FALSE,"DIV_BIM";#N/A,#N/A,FALSE,"DIV_UMPL";#N/A,#N/A,FALSE,"DIV_BDBAS";#N/A,#N/A,FALSE,"B_SRL";#N/A,#N/A,FALSE,"MQ_SRL"}</definedName>
    <definedName name="WWWN" localSheetId="16" hidden="1">{#N/A,#N/A,FALSE,"Aging Summary";#N/A,#N/A,FALSE,"Ratio Analysis";#N/A,#N/A,FALSE,"Test 120 Day Accts";#N/A,#N/A,FALSE,"Tickmarks"}</definedName>
    <definedName name="WWWN" localSheetId="18" hidden="1">{#N/A,#N/A,FALSE,"Aging Summary";#N/A,#N/A,FALSE,"Ratio Analysis";#N/A,#N/A,FALSE,"Test 120 Day Accts";#N/A,#N/A,FALSE,"Tickmarks"}</definedName>
    <definedName name="WWWN" hidden="1">{#N/A,#N/A,FALSE,"Aging Summary";#N/A,#N/A,FALSE,"Ratio Analysis";#N/A,#N/A,FALSE,"Test 120 Day Accts";#N/A,#N/A,FALSE,"Tickmarks"}</definedName>
    <definedName name="wwww" localSheetId="16" hidden="1">{#N/A,#N/A,FALSE,"Aging Summary";#N/A,#N/A,FALSE,"Ratio Analysis";#N/A,#N/A,FALSE,"Test 120 Day Accts";#N/A,#N/A,FALSE,"Tickmarks"}</definedName>
    <definedName name="wwww" localSheetId="18" hidden="1">{#N/A,#N/A,FALSE,"Aging Summary";#N/A,#N/A,FALSE,"Ratio Analysis";#N/A,#N/A,FALSE,"Test 120 Day Accts";#N/A,#N/A,FALSE,"Tickmarks"}</definedName>
    <definedName name="wwww" hidden="1">{#N/A,#N/A,FALSE,"Aging Summary";#N/A,#N/A,FALSE,"Ratio Analysis";#N/A,#N/A,FALSE,"Test 120 Day Accts";#N/A,#N/A,FALSE,"Tickmarks"}</definedName>
    <definedName name="WWWWW" localSheetId="16" hidden="1">{#N/A,#N/A,FALSE,"Aging Summary";#N/A,#N/A,FALSE,"Ratio Analysis";#N/A,#N/A,FALSE,"Test 120 Day Accts";#N/A,#N/A,FALSE,"Tickmarks"}</definedName>
    <definedName name="WWWWW" localSheetId="18" hidden="1">{#N/A,#N/A,FALSE,"Aging Summary";#N/A,#N/A,FALSE,"Ratio Analysis";#N/A,#N/A,FALSE,"Test 120 Day Accts";#N/A,#N/A,FALSE,"Tickmarks"}</definedName>
    <definedName name="WWWWW" hidden="1">{#N/A,#N/A,FALSE,"Aging Summary";#N/A,#N/A,FALSE,"Ratio Analysis";#N/A,#N/A,FALSE,"Test 120 Day Accts";#N/A,#N/A,FALSE,"Tickmarks"}</definedName>
    <definedName name="wwwwww" localSheetId="16" hidden="1">{#N/A,#N/A,FALSE,"Aging Summary";#N/A,#N/A,FALSE,"Ratio Analysis";#N/A,#N/A,FALSE,"Test 120 Day Accts";#N/A,#N/A,FALSE,"Tickmarks"}</definedName>
    <definedName name="wwwwww" localSheetId="18" hidden="1">{#N/A,#N/A,FALSE,"Aging Summary";#N/A,#N/A,FALSE,"Ratio Analysis";#N/A,#N/A,FALSE,"Test 120 Day Accts";#N/A,#N/A,FALSE,"Tickmarks"}</definedName>
    <definedName name="wwwwww" hidden="1">{#N/A,#N/A,FALSE,"Aging Summary";#N/A,#N/A,FALSE,"Ratio Analysis";#N/A,#N/A,FALSE,"Test 120 Day Accts";#N/A,#N/A,FALSE,"Tickmarks"}</definedName>
    <definedName name="wwwwwww" hidden="1">#N/A</definedName>
    <definedName name="wwwwwwwww" localSheetId="16" hidden="1">{"ProspettoImposte",#N/A,FALSE,"Prospetto imposte";"Scritture",#N/A,FALSE,"Scritture"}</definedName>
    <definedName name="wwwwwwwww" localSheetId="18" hidden="1">{"ProspettoImposte",#N/A,FALSE,"Prospetto imposte";"Scritture",#N/A,FALSE,"Scritture"}</definedName>
    <definedName name="wwwwwwwww" hidden="1">{"ProspettoImposte",#N/A,FALSE,"Prospetto imposte";"Scritture",#N/A,FALSE,"Scritture"}</definedName>
    <definedName name="wwwwwwwwwwww" localSheetId="16" hidden="1">{#N/A,#N/A,TRUE,"Main Issues";#N/A,#N/A,TRUE,"Income statement ($)"}</definedName>
    <definedName name="wwwwwwwwwwww" localSheetId="18" hidden="1">{#N/A,#N/A,TRUE,"Main Issues";#N/A,#N/A,TRUE,"Income statement ($)"}</definedName>
    <definedName name="wwwwwwwwwwww" hidden="1">{#N/A,#N/A,TRUE,"Main Issues";#N/A,#N/A,TRUE,"Income statement ($)"}</definedName>
    <definedName name="wwwwwwwwwwwwwwwwwwww" localSheetId="16" hidden="1">{#N/A,#N/A,TRUE,"Main Issues";#N/A,#N/A,TRUE,"Income statement ($)"}</definedName>
    <definedName name="wwwwwwwwwwwwwwwwwwww" localSheetId="18" hidden="1">{#N/A,#N/A,TRUE,"Main Issues";#N/A,#N/A,TRUE,"Income statement ($)"}</definedName>
    <definedName name="wwwwwwwwwwwwwwwwwwww" hidden="1">{#N/A,#N/A,TRUE,"Main Issues";#N/A,#N/A,TRUE,"Income statement ($)"}</definedName>
    <definedName name="x" localSheetId="16" hidden="1">{#N/A,#N/A,FALSE,"Aging Summary";#N/A,#N/A,FALSE,"Ratio Analysis";#N/A,#N/A,FALSE,"Test 120 Day Accts";#N/A,#N/A,FALSE,"Tickmarks"}</definedName>
    <definedName name="x" localSheetId="18" hidden="1">{#N/A,#N/A,FALSE,"Aging Summary";#N/A,#N/A,FALSE,"Ratio Analysis";#N/A,#N/A,FALSE,"Test 120 Day Accts";#N/A,#N/A,FALSE,"Tickmarks"}</definedName>
    <definedName name="x" hidden="1">{#N/A,#N/A,FALSE,"Aging Summary";#N/A,#N/A,FALSE,"Ratio Analysis";#N/A,#N/A,FALSE,"Test 120 Day Accts";#N/A,#N/A,FALSE,"Tickmarks"}</definedName>
    <definedName name="X1_">#REF!</definedName>
    <definedName name="x5.9" localSheetId="16" hidden="1">{#N/A,#N/A,FALSE,"4C0696";#N/A,#N/A,FALSE,"1B1193";#N/A,#N/A,FALSE,"TABLA";#N/A,#N/A,FALSE,"INST RTA FIJA"}</definedName>
    <definedName name="x5.9" localSheetId="18" hidden="1">{#N/A,#N/A,FALSE,"4C0696";#N/A,#N/A,FALSE,"1B1193";#N/A,#N/A,FALSE,"TABLA";#N/A,#N/A,FALSE,"INST RTA FIJA"}</definedName>
    <definedName name="x5.9" hidden="1">{#N/A,#N/A,FALSE,"4C0696";#N/A,#N/A,FALSE,"1B1193";#N/A,#N/A,FALSE,"TABLA";#N/A,#N/A,FALSE,"INST RTA FIJA"}</definedName>
    <definedName name="xa">#REF!</definedName>
    <definedName name="xadc" localSheetId="16" hidden="1">{#N/A,#N/A,FALSE,"Aging Summary";#N/A,#N/A,FALSE,"Ratio Analysis";#N/A,#N/A,FALSE,"Test 120 Day Accts";#N/A,#N/A,FALSE,"Tickmarks"}</definedName>
    <definedName name="xadc" localSheetId="18" hidden="1">{#N/A,#N/A,FALSE,"Aging Summary";#N/A,#N/A,FALSE,"Ratio Analysis";#N/A,#N/A,FALSE,"Test 120 Day Accts";#N/A,#N/A,FALSE,"Tickmarks"}</definedName>
    <definedName name="xadc" hidden="1">{#N/A,#N/A,FALSE,"Aging Summary";#N/A,#N/A,FALSE,"Ratio Analysis";#N/A,#N/A,FALSE,"Test 120 Day Accts";#N/A,#N/A,FALSE,"Tickmarks"}</definedName>
    <definedName name="xbxczbzbb" localSheetId="16" hidden="1">{#N/A,#N/A,TRUE,"MEMO";#N/A,#N/A,TRUE,"PARAMETROS";#N/A,#N/A,TRUE,"RLI ";#N/A,#N/A,TRUE,"IMPTO.DET.";#N/A,#N/A,TRUE,"FUT-FUNT";#N/A,#N/A,TRUE,"CPI-PATR.";#N/A,#N/A,TRUE,"CM CPI";#N/A,#N/A,TRUE,"PROV";#N/A,#N/A,TRUE,"A FIJO";#N/A,#N/A,TRUE,"LEASING";#N/A,#N/A,TRUE,"VPP";#N/A,#N/A,TRUE,"PPM";#N/A,#N/A,TRUE,"OTROS"}</definedName>
    <definedName name="xbxczbzbb" localSheetId="18" hidden="1">{#N/A,#N/A,TRUE,"MEMO";#N/A,#N/A,TRUE,"PARAMETROS";#N/A,#N/A,TRUE,"RLI ";#N/A,#N/A,TRUE,"IMPTO.DET.";#N/A,#N/A,TRUE,"FUT-FUNT";#N/A,#N/A,TRUE,"CPI-PATR.";#N/A,#N/A,TRUE,"CM CPI";#N/A,#N/A,TRUE,"PROV";#N/A,#N/A,TRUE,"A FIJO";#N/A,#N/A,TRUE,"LEASING";#N/A,#N/A,TRUE,"VPP";#N/A,#N/A,TRUE,"PPM";#N/A,#N/A,TRUE,"OTROS"}</definedName>
    <definedName name="xbxczbzbb" hidden="1">{#N/A,#N/A,TRUE,"MEMO";#N/A,#N/A,TRUE,"PARAMETROS";#N/A,#N/A,TRUE,"RLI ";#N/A,#N/A,TRUE,"IMPTO.DET.";#N/A,#N/A,TRUE,"FUT-FUNT";#N/A,#N/A,TRUE,"CPI-PATR.";#N/A,#N/A,TRUE,"CM CPI";#N/A,#N/A,TRUE,"PROV";#N/A,#N/A,TRUE,"A FIJO";#N/A,#N/A,TRUE,"LEASING";#N/A,#N/A,TRUE,"VPP";#N/A,#N/A,TRUE,"PPM";#N/A,#N/A,TRUE,"OTROS"}</definedName>
    <definedName name="xcbbxc" localSheetId="16" hidden="1">{#N/A,#N/A,FALSE,"Aging Summary";#N/A,#N/A,FALSE,"Ratio Analysis";#N/A,#N/A,FALSE,"Test 120 Day Accts";#N/A,#N/A,FALSE,"Tickmarks"}</definedName>
    <definedName name="xcbbxc" localSheetId="18" hidden="1">{#N/A,#N/A,FALSE,"Aging Summary";#N/A,#N/A,FALSE,"Ratio Analysis";#N/A,#N/A,FALSE,"Test 120 Day Accts";#N/A,#N/A,FALSE,"Tickmarks"}</definedName>
    <definedName name="xcbbxc" hidden="1">{#N/A,#N/A,FALSE,"Aging Summary";#N/A,#N/A,FALSE,"Ratio Analysis";#N/A,#N/A,FALSE,"Test 120 Day Accts";#N/A,#N/A,FALSE,"Tickmarks"}</definedName>
    <definedName name="xcbcxbbxcxc" localSheetId="16" hidden="1">{#N/A,#N/A,FALSE,"Aging Summary";#N/A,#N/A,FALSE,"Ratio Analysis";#N/A,#N/A,FALSE,"Test 120 Day Accts";#N/A,#N/A,FALSE,"Tickmarks"}</definedName>
    <definedName name="xcbcxbbxcxc" localSheetId="18" hidden="1">{#N/A,#N/A,FALSE,"Aging Summary";#N/A,#N/A,FALSE,"Ratio Analysis";#N/A,#N/A,FALSE,"Test 120 Day Accts";#N/A,#N/A,FALSE,"Tickmarks"}</definedName>
    <definedName name="xcbcxbbxcxc" hidden="1">{#N/A,#N/A,FALSE,"Aging Summary";#N/A,#N/A,FALSE,"Ratio Analysis";#N/A,#N/A,FALSE,"Test 120 Day Accts";#N/A,#N/A,FALSE,"Tickmarks"}</definedName>
    <definedName name="xcbcxbxcxxb" localSheetId="16" hidden="1">{#N/A,#N/A,FALSE,"Aging Summary";#N/A,#N/A,FALSE,"Ratio Analysis";#N/A,#N/A,FALSE,"Test 120 Day Accts";#N/A,#N/A,FALSE,"Tickmarks"}</definedName>
    <definedName name="xcbcxbxcxxb" localSheetId="18" hidden="1">{#N/A,#N/A,FALSE,"Aging Summary";#N/A,#N/A,FALSE,"Ratio Analysis";#N/A,#N/A,FALSE,"Test 120 Day Accts";#N/A,#N/A,FALSE,"Tickmarks"}</definedName>
    <definedName name="xcbcxbxcxxb" hidden="1">{#N/A,#N/A,FALSE,"Aging Summary";#N/A,#N/A,FALSE,"Ratio Analysis";#N/A,#N/A,FALSE,"Test 120 Day Accts";#N/A,#N/A,FALSE,"Tickmarks"}</definedName>
    <definedName name="xcbxcbcxb" localSheetId="16" hidden="1">{#N/A,#N/A,FALSE,"Aging Summary";#N/A,#N/A,FALSE,"Ratio Analysis";#N/A,#N/A,FALSE,"Test 120 Day Accts";#N/A,#N/A,FALSE,"Tickmarks"}</definedName>
    <definedName name="xcbxcbcxb" localSheetId="18" hidden="1">{#N/A,#N/A,FALSE,"Aging Summary";#N/A,#N/A,FALSE,"Ratio Analysis";#N/A,#N/A,FALSE,"Test 120 Day Accts";#N/A,#N/A,FALSE,"Tickmarks"}</definedName>
    <definedName name="xcbxcbcxb" hidden="1">{#N/A,#N/A,FALSE,"Aging Summary";#N/A,#N/A,FALSE,"Ratio Analysis";#N/A,#N/A,FALSE,"Test 120 Day Accts";#N/A,#N/A,FALSE,"Tickmarks"}</definedName>
    <definedName name="xcbzx" localSheetId="16" hidden="1">{#N/A,#N/A,FALSE,"Aging Summary";#N/A,#N/A,FALSE,"Ratio Analysis";#N/A,#N/A,FALSE,"Test 120 Day Accts";#N/A,#N/A,FALSE,"Tickmarks"}</definedName>
    <definedName name="xcbzx" localSheetId="18" hidden="1">{#N/A,#N/A,FALSE,"Aging Summary";#N/A,#N/A,FALSE,"Ratio Analysis";#N/A,#N/A,FALSE,"Test 120 Day Accts";#N/A,#N/A,FALSE,"Tickmarks"}</definedName>
    <definedName name="xcbzx" hidden="1">{#N/A,#N/A,FALSE,"Aging Summary";#N/A,#N/A,FALSE,"Ratio Analysis";#N/A,#N/A,FALSE,"Test 120 Day Accts";#N/A,#N/A,FALSE,"Tickmarks"}</definedName>
    <definedName name="xccbxbcbxcc" localSheetId="16" hidden="1">{#N/A,#N/A,FALSE,"Aging Summary";#N/A,#N/A,FALSE,"Ratio Analysis";#N/A,#N/A,FALSE,"Test 120 Day Accts";#N/A,#N/A,FALSE,"Tickmarks"}</definedName>
    <definedName name="xccbxbcbxcc" localSheetId="18" hidden="1">{#N/A,#N/A,FALSE,"Aging Summary";#N/A,#N/A,FALSE,"Ratio Analysis";#N/A,#N/A,FALSE,"Test 120 Day Accts";#N/A,#N/A,FALSE,"Tickmarks"}</definedName>
    <definedName name="xccbxbcbxcc" hidden="1">{#N/A,#N/A,FALSE,"Aging Summary";#N/A,#N/A,FALSE,"Ratio Analysis";#N/A,#N/A,FALSE,"Test 120 Day Accts";#N/A,#N/A,FALSE,"Tickmarks"}</definedName>
    <definedName name="xccbxcbcxb" localSheetId="16" hidden="1">{#N/A,#N/A,FALSE,"Aging Summary";#N/A,#N/A,FALSE,"Ratio Analysis";#N/A,#N/A,FALSE,"Test 120 Day Accts";#N/A,#N/A,FALSE,"Tickmarks"}</definedName>
    <definedName name="xccbxcbcxb" localSheetId="18" hidden="1">{#N/A,#N/A,FALSE,"Aging Summary";#N/A,#N/A,FALSE,"Ratio Analysis";#N/A,#N/A,FALSE,"Test 120 Day Accts";#N/A,#N/A,FALSE,"Tickmarks"}</definedName>
    <definedName name="xccbxcbcxb" hidden="1">{#N/A,#N/A,FALSE,"Aging Summary";#N/A,#N/A,FALSE,"Ratio Analysis";#N/A,#N/A,FALSE,"Test 120 Day Accts";#N/A,#N/A,FALSE,"Tickmarks"}</definedName>
    <definedName name="xccxbcc" localSheetId="16" hidden="1">{#N/A,#N/A,FALSE,"Aging Summary";#N/A,#N/A,FALSE,"Ratio Analysis";#N/A,#N/A,FALSE,"Test 120 Day Accts";#N/A,#N/A,FALSE,"Tickmarks"}</definedName>
    <definedName name="xccxbcc" localSheetId="18" hidden="1">{#N/A,#N/A,FALSE,"Aging Summary";#N/A,#N/A,FALSE,"Ratio Analysis";#N/A,#N/A,FALSE,"Test 120 Day Accts";#N/A,#N/A,FALSE,"Tickmarks"}</definedName>
    <definedName name="xccxbcc" hidden="1">{#N/A,#N/A,FALSE,"Aging Summary";#N/A,#N/A,FALSE,"Ratio Analysis";#N/A,#N/A,FALSE,"Test 120 Day Accts";#N/A,#N/A,FALSE,"Tickmarks"}</definedName>
    <definedName name="xcf"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xcf"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xcf"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xcfbxd" localSheetId="16" hidden="1">{#N/A,#N/A,TRUE,"W.O.";#N/A,#N/A,TRUE,"N.A.O.";#N/A,#N/A,TRUE,"USA";#N/A,#N/A,TRUE,"CAN";#N/A,#N/A,TRUE,"MEX";#N/A,#N/A,TRUE,"I.O.";#N/A,#N/A,TRUE,"EUR";#N/A,#N/A,TRUE,"MEA";#N/A,#N/A,TRUE,"LAT";#N/A,#N/A,TRUE,"ASIA"}</definedName>
    <definedName name="xcfbxd" localSheetId="18" hidden="1">{#N/A,#N/A,TRUE,"W.O.";#N/A,#N/A,TRUE,"N.A.O.";#N/A,#N/A,TRUE,"USA";#N/A,#N/A,TRUE,"CAN";#N/A,#N/A,TRUE,"MEX";#N/A,#N/A,TRUE,"I.O.";#N/A,#N/A,TRUE,"EUR";#N/A,#N/A,TRUE,"MEA";#N/A,#N/A,TRUE,"LAT";#N/A,#N/A,TRUE,"ASIA"}</definedName>
    <definedName name="xcfbxd" hidden="1">{#N/A,#N/A,TRUE,"W.O.";#N/A,#N/A,TRUE,"N.A.O.";#N/A,#N/A,TRUE,"USA";#N/A,#N/A,TRUE,"CAN";#N/A,#N/A,TRUE,"MEX";#N/A,#N/A,TRUE,"I.O.";#N/A,#N/A,TRUE,"EUR";#N/A,#N/A,TRUE,"MEA";#N/A,#N/A,TRUE,"LAT";#N/A,#N/A,TRUE,"ASIA"}</definedName>
    <definedName name="xcg" localSheetId="16" hidden="1">{#N/A,#N/A,TRUE,"ComparativoII"}</definedName>
    <definedName name="xcg" localSheetId="18" hidden="1">{#N/A,#N/A,TRUE,"ComparativoII"}</definedName>
    <definedName name="xcg" hidden="1">{#N/A,#N/A,TRUE,"ComparativoII"}</definedName>
    <definedName name="xcg_1" localSheetId="16" hidden="1">{#N/A,#N/A,TRUE,"ComparativoII"}</definedName>
    <definedName name="xcg_1" localSheetId="18" hidden="1">{#N/A,#N/A,TRUE,"ComparativoII"}</definedName>
    <definedName name="xcg_1" hidden="1">{#N/A,#N/A,TRUE,"ComparativoII"}</definedName>
    <definedName name="xcxcbbcbccx" localSheetId="16" hidden="1">{#N/A,#N/A,FALSE,"Aging Summary";#N/A,#N/A,FALSE,"Ratio Analysis";#N/A,#N/A,FALSE,"Test 120 Day Accts";#N/A,#N/A,FALSE,"Tickmarks"}</definedName>
    <definedName name="xcxcbbcbccx" localSheetId="18" hidden="1">{#N/A,#N/A,FALSE,"Aging Summary";#N/A,#N/A,FALSE,"Ratio Analysis";#N/A,#N/A,FALSE,"Test 120 Day Accts";#N/A,#N/A,FALSE,"Tickmarks"}</definedName>
    <definedName name="xcxcbbcbccx" hidden="1">{#N/A,#N/A,FALSE,"Aging Summary";#N/A,#N/A,FALSE,"Ratio Analysis";#N/A,#N/A,FALSE,"Test 120 Day Accts";#N/A,#N/A,FALSE,"Tickmarks"}</definedName>
    <definedName name="xcxcc" localSheetId="16" hidden="1">{#N/A,#N/A,FALSE,"Aging Summary";#N/A,#N/A,FALSE,"Ratio Analysis";#N/A,#N/A,FALSE,"Test 120 Day Accts";#N/A,#N/A,FALSE,"Tickmarks"}</definedName>
    <definedName name="xcxcc" localSheetId="18" hidden="1">{#N/A,#N/A,FALSE,"Aging Summary";#N/A,#N/A,FALSE,"Ratio Analysis";#N/A,#N/A,FALSE,"Test 120 Day Accts";#N/A,#N/A,FALSE,"Tickmarks"}</definedName>
    <definedName name="xcxcc" hidden="1">{#N/A,#N/A,FALSE,"Aging Summary";#N/A,#N/A,FALSE,"Ratio Analysis";#N/A,#N/A,FALSE,"Test 120 Day Accts";#N/A,#N/A,FALSE,"Tickmarks"}</definedName>
    <definedName name="xcxccbcc" localSheetId="16" hidden="1">{#N/A,#N/A,FALSE,"Aging Summary";#N/A,#N/A,FALSE,"Ratio Analysis";#N/A,#N/A,FALSE,"Test 120 Day Accts";#N/A,#N/A,FALSE,"Tickmarks"}</definedName>
    <definedName name="xcxccbcc" localSheetId="18" hidden="1">{#N/A,#N/A,FALSE,"Aging Summary";#N/A,#N/A,FALSE,"Ratio Analysis";#N/A,#N/A,FALSE,"Test 120 Day Accts";#N/A,#N/A,FALSE,"Tickmarks"}</definedName>
    <definedName name="xcxccbcc" hidden="1">{#N/A,#N/A,FALSE,"Aging Summary";#N/A,#N/A,FALSE,"Ratio Analysis";#N/A,#N/A,FALSE,"Test 120 Day Accts";#N/A,#N/A,FALSE,"Tickmarks"}</definedName>
    <definedName name="xcxcccbbx" localSheetId="16" hidden="1">{#N/A,#N/A,FALSE,"Aging Summary";#N/A,#N/A,FALSE,"Ratio Analysis";#N/A,#N/A,FALSE,"Test 120 Day Accts";#N/A,#N/A,FALSE,"Tickmarks"}</definedName>
    <definedName name="xcxcccbbx" localSheetId="18" hidden="1">{#N/A,#N/A,FALSE,"Aging Summary";#N/A,#N/A,FALSE,"Ratio Analysis";#N/A,#N/A,FALSE,"Test 120 Day Accts";#N/A,#N/A,FALSE,"Tickmarks"}</definedName>
    <definedName name="xcxcccbbx" hidden="1">{#N/A,#N/A,FALSE,"Aging Summary";#N/A,#N/A,FALSE,"Ratio Analysis";#N/A,#N/A,FALSE,"Test 120 Day Accts";#N/A,#N/A,FALSE,"Tickmarks"}</definedName>
    <definedName name="xcxccxbxcxc" localSheetId="16" hidden="1">{#N/A,#N/A,FALSE,"Aging Summary";#N/A,#N/A,FALSE,"Ratio Analysis";#N/A,#N/A,FALSE,"Test 120 Day Accts";#N/A,#N/A,FALSE,"Tickmarks"}</definedName>
    <definedName name="xcxccxbxcxc" localSheetId="18" hidden="1">{#N/A,#N/A,FALSE,"Aging Summary";#N/A,#N/A,FALSE,"Ratio Analysis";#N/A,#N/A,FALSE,"Test 120 Day Accts";#N/A,#N/A,FALSE,"Tickmarks"}</definedName>
    <definedName name="xcxccxbxcxc" hidden="1">{#N/A,#N/A,FALSE,"Aging Summary";#N/A,#N/A,FALSE,"Ratio Analysis";#N/A,#N/A,FALSE,"Test 120 Day Accts";#N/A,#N/A,FALSE,"Tickmarks"}</definedName>
    <definedName name="XCXCX" localSheetId="16" hidden="1">{#N/A,#N/A,FALSE,"Aging Summary";#N/A,#N/A,FALSE,"Ratio Analysis";#N/A,#N/A,FALSE,"Test 120 Day Accts";#N/A,#N/A,FALSE,"Tickmarks"}</definedName>
    <definedName name="XCXCX" localSheetId="18" hidden="1">{#N/A,#N/A,FALSE,"Aging Summary";#N/A,#N/A,FALSE,"Ratio Analysis";#N/A,#N/A,FALSE,"Test 120 Day Accts";#N/A,#N/A,FALSE,"Tickmarks"}</definedName>
    <definedName name="XCXCX" hidden="1">{#N/A,#N/A,FALSE,"Aging Summary";#N/A,#N/A,FALSE,"Ratio Analysis";#N/A,#N/A,FALSE,"Test 120 Day Accts";#N/A,#N/A,FALSE,"Tickmarks"}</definedName>
    <definedName name="xcxcxccxbbcx" localSheetId="16" hidden="1">{#N/A,#N/A,FALSE,"Aging Summary";#N/A,#N/A,FALSE,"Ratio Analysis";#N/A,#N/A,FALSE,"Test 120 Day Accts";#N/A,#N/A,FALSE,"Tickmarks"}</definedName>
    <definedName name="xcxcxccxbbcx" localSheetId="18" hidden="1">{#N/A,#N/A,FALSE,"Aging Summary";#N/A,#N/A,FALSE,"Ratio Analysis";#N/A,#N/A,FALSE,"Test 120 Day Accts";#N/A,#N/A,FALSE,"Tickmarks"}</definedName>
    <definedName name="xcxcxccxbbcx" hidden="1">{#N/A,#N/A,FALSE,"Aging Summary";#N/A,#N/A,FALSE,"Ratio Analysis";#N/A,#N/A,FALSE,"Test 120 Day Accts";#N/A,#N/A,FALSE,"Tickmarks"}</definedName>
    <definedName name="xcxcxccxbccx" localSheetId="16" hidden="1">{#N/A,#N/A,FALSE,"Aging Summary";#N/A,#N/A,FALSE,"Ratio Analysis";#N/A,#N/A,FALSE,"Test 120 Day Accts";#N/A,#N/A,FALSE,"Tickmarks"}</definedName>
    <definedName name="xcxcxccxbccx" localSheetId="18" hidden="1">{#N/A,#N/A,FALSE,"Aging Summary";#N/A,#N/A,FALSE,"Ratio Analysis";#N/A,#N/A,FALSE,"Test 120 Day Accts";#N/A,#N/A,FALSE,"Tickmarks"}</definedName>
    <definedName name="xcxcxccxbccx" hidden="1">{#N/A,#N/A,FALSE,"Aging Summary";#N/A,#N/A,FALSE,"Ratio Analysis";#N/A,#N/A,FALSE,"Test 120 Day Accts";#N/A,#N/A,FALSE,"Tickmarks"}</definedName>
    <definedName name="xdedfe" localSheetId="16" hidden="1">{#N/A,#N/A,FALSE,"Aging Summary";#N/A,#N/A,FALSE,"Ratio Analysis";#N/A,#N/A,FALSE,"Test 120 Day Accts";#N/A,#N/A,FALSE,"Tickmarks"}</definedName>
    <definedName name="xdedfe" localSheetId="18" hidden="1">{#N/A,#N/A,FALSE,"Aging Summary";#N/A,#N/A,FALSE,"Ratio Analysis";#N/A,#N/A,FALSE,"Test 120 Day Accts";#N/A,#N/A,FALSE,"Tickmarks"}</definedName>
    <definedName name="xdedfe" hidden="1">{#N/A,#N/A,FALSE,"Aging Summary";#N/A,#N/A,FALSE,"Ratio Analysis";#N/A,#N/A,FALSE,"Test 120 Day Accts";#N/A,#N/A,FALSE,"Tickmarks"}</definedName>
    <definedName name="xdf" localSheetId="16" hidden="1">{#N/A,#N/A,FALSE,"Aging Summary";#N/A,#N/A,FALSE,"Ratio Analysis";#N/A,#N/A,FALSE,"Test 120 Day Accts";#N/A,#N/A,FALSE,"Tickmarks"}</definedName>
    <definedName name="xdf" localSheetId="18" hidden="1">{#N/A,#N/A,FALSE,"Aging Summary";#N/A,#N/A,FALSE,"Ratio Analysis";#N/A,#N/A,FALSE,"Test 120 Day Accts";#N/A,#N/A,FALSE,"Tickmarks"}</definedName>
    <definedName name="xdf" hidden="1">{#N/A,#N/A,FALSE,"Aging Summary";#N/A,#N/A,FALSE,"Ratio Analysis";#N/A,#N/A,FALSE,"Test 120 Day Accts";#N/A,#N/A,FALSE,"Tickmarks"}</definedName>
    <definedName name="xdfadsd">#REF!</definedName>
    <definedName name="xedsqza" localSheetId="16" hidden="1">{#N/A,#N/A,FALSE,"Aging Summary";#N/A,#N/A,FALSE,"Ratio Analysis";#N/A,#N/A,FALSE,"Test 120 Day Accts";#N/A,#N/A,FALSE,"Tickmarks"}</definedName>
    <definedName name="xedsqza" localSheetId="18" hidden="1">{#N/A,#N/A,FALSE,"Aging Summary";#N/A,#N/A,FALSE,"Ratio Analysis";#N/A,#N/A,FALSE,"Test 120 Day Accts";#N/A,#N/A,FALSE,"Tickmarks"}</definedName>
    <definedName name="xedsqza" hidden="1">{#N/A,#N/A,FALSE,"Aging Summary";#N/A,#N/A,FALSE,"Ratio Analysis";#N/A,#N/A,FALSE,"Test 120 Day Accts";#N/A,#N/A,FALSE,"Tickmarks"}</definedName>
    <definedName name="xfdzgfdsa" localSheetId="16" hidden="1">{"Monthly6Q",#N/A,FALSE,"0614ESL"}</definedName>
    <definedName name="xfdzgfdsa" localSheetId="18" hidden="1">{"Monthly6Q",#N/A,FALSE,"0614ESL"}</definedName>
    <definedName name="xfdzgfdsa" hidden="1">{"Monthly6Q",#N/A,FALSE,"0614ESL"}</definedName>
    <definedName name="xffli" localSheetId="16"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xffli" localSheetId="18"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xffli" hidden="1">{"Exec Summary1",#N/A,FALSE,"MAIN";"Exec Summary2",#N/A,FALSE,"MAIN";"Exec Summary3",#N/A,FALSE,"MAIN";"Income Statement",#N/A,FALSE,"MAIN";"Cash Flow",#N/A,FALSE,"MAIN";"Balance Sheet",#N/A,FALSE,"MAIN";"Assumptions-Income Statement",#N/A,FALSE,"MAIN";"Assumptions - Balance Sheet",#N/A,FALSE,"MAIN";"Capital Structure1",#N/A,FALSE,"MAIN";"Capital Structure2",#N/A,FALSE,"MAIN"}</definedName>
    <definedName name="xfhs" hidden="1">#REF!</definedName>
    <definedName name="xga">#REF!</definedName>
    <definedName name="xgd"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gd"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gd"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jey1" hidden="1">#REF!</definedName>
    <definedName name="XLDW_UID" hidden="1">"us005514"</definedName>
    <definedName name="XLDW_VER" hidden="1">"Office 97 1.2b"</definedName>
    <definedName name="xlqCom">"OK3"</definedName>
    <definedName name="XLS.PEPE" localSheetId="16" hidden="1">{"Base_Ppto",#N/A,FALSE,"Hoja Principal";"Gastos_por_Concepto",#N/A,FALSE,"Hoja Principal"}</definedName>
    <definedName name="XLS.PEPE" localSheetId="18" hidden="1">{"Base_Ppto",#N/A,FALSE,"Hoja Principal";"Gastos_por_Concepto",#N/A,FALSE,"Hoja Principal"}</definedName>
    <definedName name="XLS.PEPE" hidden="1">{"Base_Ppto",#N/A,FALSE,"Hoja Principal";"Gastos_por_Concepto",#N/A,FALSE,"Hoja Principal"}</definedName>
    <definedName name="Xrates">#REF!</definedName>
    <definedName name="XRe" hidden="1">#REF!</definedName>
    <definedName name="XRef"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50" hidden="1">#REF!</definedName>
    <definedName name="XREF_COLUMN_51" hidden="1">#REF!</definedName>
    <definedName name="XREF_COLUMN_52" hidden="1">#REF!</definedName>
    <definedName name="XREF_COLUMN_53" hidden="1">#REF!</definedName>
    <definedName name="XREF_COLUMN_54" hidden="1">#REF!</definedName>
    <definedName name="XREF_COLUMN_55" hidden="1">#REF!</definedName>
    <definedName name="XREF_COLUMN_6" hidden="1">#REF!</definedName>
    <definedName name="XREF_COLUMN_63" hidden="1">#REF!</definedName>
    <definedName name="XREF_COLUMN_64" hidden="1">#REF!</definedName>
    <definedName name="XREF_COLUMN_65" hidden="1">#REF!</definedName>
    <definedName name="XREF_COLUMN_66" hidden="1">#REF!</definedName>
    <definedName name="XREF_COLUMN_67" hidden="1">#REF!</definedName>
    <definedName name="XREF_COLUMN_68" hidden="1">#REF!</definedName>
    <definedName name="XREF_COLUMN_7" hidden="1">#REF!</definedName>
    <definedName name="XREF_COLUMN_71" hidden="1">#REF!</definedName>
    <definedName name="XREF_COLUMN_72" hidden="1">#REF!</definedName>
    <definedName name="XREF_COLUMN_73" hidden="1">#REF!</definedName>
    <definedName name="XREF_COLUMN_74" hidden="1">#REF!</definedName>
    <definedName name="XREF_COLUMN_75" hidden="1">#REF!</definedName>
    <definedName name="XREF_COLUMN_76" hidden="1">#REF!</definedName>
    <definedName name="XREF_COLUMN_77" hidden="1">#REF!</definedName>
    <definedName name="XREF_COLUMN_8" hidden="1">#REF!</definedName>
    <definedName name="XREF_COLUMN_83" hidden="1">#REF!</definedName>
    <definedName name="XREF_COLUMN_9" hidden="1">#REF!</definedName>
    <definedName name="XRefActiveRow" hidden="1">#REF!</definedName>
    <definedName name="XRefColumnsCount" hidden="1">7</definedName>
    <definedName name="XRefColumnsCount_1" hidden="1">7</definedName>
    <definedName name="xrefcopy" hidden="1">#REF!</definedName>
    <definedName name="XRefCopy1" hidden="1">#REF!</definedName>
    <definedName name="XRefCopy10" hidden="1">#REF!</definedName>
    <definedName name="XRefCopy100" hidden="1">#REF!</definedName>
    <definedName name="XRefCopy100Row" hidden="1">#REF!</definedName>
    <definedName name="XRefCopy101" hidden="1">#REF!</definedName>
    <definedName name="XRefCopy101Row" hidden="1">#REF!</definedName>
    <definedName name="XRefCopy102" hidden="1">#REF!</definedName>
    <definedName name="XRefCopy102Row" hidden="1">#REF!</definedName>
    <definedName name="XRefCopy103" hidden="1">#REF!</definedName>
    <definedName name="XRefCopy103Row" hidden="1">#REF!</definedName>
    <definedName name="XRefCopy104"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 hidden="1">#REF!</definedName>
    <definedName name="XRefCopy107Row" hidden="1">#REF!</definedName>
    <definedName name="XRefCopy108" hidden="1">#REF!</definedName>
    <definedName name="XRefCopy108Row" hidden="1">#REF!</definedName>
    <definedName name="XRefCopy109" hidden="1">#REF!</definedName>
    <definedName name="XRefCopy109Row" hidden="1">#REF!</definedName>
    <definedName name="XRefCopy10Row" hidden="1">#REF!</definedName>
    <definedName name="XRefCopy11" hidden="1">#REF!</definedName>
    <definedName name="XRefCopy110" hidden="1">#REF!</definedName>
    <definedName name="XRefCopy110Row" hidden="1">#REF!</definedName>
    <definedName name="XRefCopy111"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0" hidden="1">#REF!</definedName>
    <definedName name="XRefCopy120Row"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3Row" hidden="1">#REF!</definedName>
    <definedName name="XRefCopy124" hidden="1">#REF!</definedName>
    <definedName name="XRefCopy124Row"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9" hidden="1">#REF!</definedName>
    <definedName name="XRefCopy129Row" hidden="1">#REF!</definedName>
    <definedName name="XRefCopy12Row" hidden="1">#REF!</definedName>
    <definedName name="XRefCopy13" hidden="1">#REF!</definedName>
    <definedName name="XRefCopy130" hidden="1">#REF!</definedName>
    <definedName name="XRefCopy130Row" hidden="1">#REF!</definedName>
    <definedName name="XRefCopy131" hidden="1">#REF!</definedName>
    <definedName name="XRefCopy131Row" hidden="1">#REF!</definedName>
    <definedName name="XRefCopy132" hidden="1">#REF!</definedName>
    <definedName name="XRefCopy132Row" hidden="1">#REF!</definedName>
    <definedName name="XRefCopy133" hidden="1">#REF!</definedName>
    <definedName name="XRefCopy133Row" hidden="1">#REF!</definedName>
    <definedName name="XRefCopy134" hidden="1">#REF!</definedName>
    <definedName name="XRefCopy134Row" hidden="1">#REF!</definedName>
    <definedName name="XRefCopy135" hidden="1">#REF!</definedName>
    <definedName name="XRefCopy135Row" hidden="1">#REF!</definedName>
    <definedName name="XRefCopy136" hidden="1">#REF!</definedName>
    <definedName name="XRefCopy136Row" hidden="1">#REF!</definedName>
    <definedName name="XRefCopy137" hidden="1">#REF!</definedName>
    <definedName name="XRefCopy137Row" hidden="1">#REF!</definedName>
    <definedName name="XRefCopy138" hidden="1">#REF!</definedName>
    <definedName name="XRefCopy138Row" hidden="1">#REF!</definedName>
    <definedName name="XRefCopy139" hidden="1">#REF!</definedName>
    <definedName name="XRefCopy139Row" hidden="1">#REF!</definedName>
    <definedName name="XRefCopy13Row" hidden="1">#REF!</definedName>
    <definedName name="XRefCopy14" hidden="1">#REF!</definedName>
    <definedName name="XRefCopy140" hidden="1">#REF!</definedName>
    <definedName name="XRefCopy140Row" hidden="1">#REF!</definedName>
    <definedName name="XRefCopy141" hidden="1">#REF!</definedName>
    <definedName name="XRefCopy141Row" hidden="1">#REF!</definedName>
    <definedName name="XRefCopy142" hidden="1">#REF!</definedName>
    <definedName name="XRefCopy142Row" hidden="1">#REF!</definedName>
    <definedName name="XRefCopy143" hidden="1">#REF!</definedName>
    <definedName name="XRefCopy143Row" hidden="1">#REF!</definedName>
    <definedName name="XRefCopy144" hidden="1">#REF!</definedName>
    <definedName name="XRefCopy144Row" hidden="1">#REF!</definedName>
    <definedName name="XRefCopy145" hidden="1">#REF!</definedName>
    <definedName name="XRefCopy145Row" hidden="1">#REF!</definedName>
    <definedName name="XRefCopy146" hidden="1">#REF!</definedName>
    <definedName name="XRefCopy146Row" hidden="1">#REF!</definedName>
    <definedName name="XRefCopy147" hidden="1">#REF!</definedName>
    <definedName name="XRefCopy147Row" hidden="1">#REF!</definedName>
    <definedName name="XRefCopy148" hidden="1">#REF!</definedName>
    <definedName name="XRefCopy148Row" hidden="1">#REF!</definedName>
    <definedName name="XRefCopy149" hidden="1">#REF!</definedName>
    <definedName name="XRefCopy149Row" hidden="1">#REF!</definedName>
    <definedName name="XRefCopy14Row" hidden="1">#REF!</definedName>
    <definedName name="XRefCopy15" hidden="1">#REF!</definedName>
    <definedName name="XRefCopy150" hidden="1">#REF!</definedName>
    <definedName name="XRefCopy150Row" hidden="1">#REF!</definedName>
    <definedName name="XRefCopy151" hidden="1">#REF!</definedName>
    <definedName name="XRefCopy151Row" hidden="1">#REF!</definedName>
    <definedName name="XRefCopy152" hidden="1">#REF!</definedName>
    <definedName name="XRefCopy152Row" hidden="1">#REF!</definedName>
    <definedName name="XRefCopy153" hidden="1">#REF!</definedName>
    <definedName name="XRefCopy153Row" hidden="1">#REF!</definedName>
    <definedName name="XRefCopy154" hidden="1">#REF!</definedName>
    <definedName name="XRefCopy154Row" hidden="1">#REF!</definedName>
    <definedName name="XRefCopy155" hidden="1">#REF!</definedName>
    <definedName name="XRefCopy155Row" hidden="1">#REF!</definedName>
    <definedName name="XRefCopy156" hidden="1">#REF!</definedName>
    <definedName name="XRefCopy156Row" hidden="1">#REF!</definedName>
    <definedName name="XRefCopy157" hidden="1">#REF!</definedName>
    <definedName name="XRefCopy157Row" hidden="1">#REF!</definedName>
    <definedName name="XRefCopy158" hidden="1">#REF!</definedName>
    <definedName name="XRefCopy158Row" hidden="1">#REF!</definedName>
    <definedName name="XRefCopy159" hidden="1">#REF!</definedName>
    <definedName name="XRefCopy159Row" hidden="1">#REF!</definedName>
    <definedName name="XRefCopy15Row" hidden="1">#REF!</definedName>
    <definedName name="XRefCopy16" hidden="1">#REF!</definedName>
    <definedName name="XRefCopy160" hidden="1">#REF!</definedName>
    <definedName name="XRefCopy160Row" hidden="1">#REF!</definedName>
    <definedName name="XRefCopy161" hidden="1">#REF!</definedName>
    <definedName name="XRefCopy161Row" hidden="1">#REF!</definedName>
    <definedName name="XRefCopy162" hidden="1">#REF!</definedName>
    <definedName name="XRefCopy162Row" hidden="1">#REF!</definedName>
    <definedName name="XRefCopy163" hidden="1">#REF!</definedName>
    <definedName name="XRefCopy163Row" hidden="1">#REF!</definedName>
    <definedName name="XRefCopy164" hidden="1">#REF!</definedName>
    <definedName name="XRefCopy164Row" hidden="1">#REF!</definedName>
    <definedName name="XRefCopy165" hidden="1">#REF!</definedName>
    <definedName name="XRefCopy165Row" hidden="1">#REF!</definedName>
    <definedName name="XRefCopy166" hidden="1">#REF!</definedName>
    <definedName name="XRefCopy166Row" hidden="1">#REF!</definedName>
    <definedName name="XRefCopy167" hidden="1">#REF!</definedName>
    <definedName name="XRefCopy167Row" hidden="1">#REF!</definedName>
    <definedName name="XRefCopy168" hidden="1">#REF!</definedName>
    <definedName name="XRefCopy168Row" hidden="1">#REF!</definedName>
    <definedName name="XRefCopy169" hidden="1">#REF!</definedName>
    <definedName name="XRefCopy169Row" hidden="1">#REF!</definedName>
    <definedName name="XRefCopy16Row" hidden="1">#REF!</definedName>
    <definedName name="XRefCopy17" hidden="1">#REF!</definedName>
    <definedName name="XRefCopy170" hidden="1">#REF!</definedName>
    <definedName name="XRefCopy170Row" hidden="1">#REF!</definedName>
    <definedName name="XRefCopy171" hidden="1">#REF!</definedName>
    <definedName name="XRefCopy171Row" hidden="1">#REF!</definedName>
    <definedName name="XRefCopy172" hidden="1">#REF!</definedName>
    <definedName name="XRefCopy172Row" hidden="1">#REF!</definedName>
    <definedName name="XRefCopy173" hidden="1">#REF!</definedName>
    <definedName name="XRefCopy173Row" hidden="1">#REF!</definedName>
    <definedName name="XRefCopy174" hidden="1">#REF!</definedName>
    <definedName name="XRefCopy174Row" hidden="1">#REF!</definedName>
    <definedName name="XRefCopy175" hidden="1">#REF!</definedName>
    <definedName name="XRefCopy175Row" hidden="1">#REF!</definedName>
    <definedName name="XRefCopy176" hidden="1">#REF!</definedName>
    <definedName name="XRefCopy176Row" hidden="1">#REF!</definedName>
    <definedName name="XRefCopy177" hidden="1">#REF!</definedName>
    <definedName name="XRefCopy177Row" hidden="1">#REF!</definedName>
    <definedName name="XRefCopy178" hidden="1">#REF!</definedName>
    <definedName name="XRefCopy178Row" hidden="1">#REF!</definedName>
    <definedName name="XRefCopy179" hidden="1">#REF!</definedName>
    <definedName name="XRefCopy179Row" hidden="1">#REF!</definedName>
    <definedName name="XRefCopy17Row" hidden="1">#REF!</definedName>
    <definedName name="XRefCopy18" hidden="1">#REF!</definedName>
    <definedName name="XRefCopy180" hidden="1">#REF!</definedName>
    <definedName name="XRefCopy180Row" hidden="1">#REF!</definedName>
    <definedName name="XRefCopy181" hidden="1">#REF!</definedName>
    <definedName name="XRefCopy181Row" hidden="1">#REF!</definedName>
    <definedName name="XRefCopy182" hidden="1">#REF!</definedName>
    <definedName name="XRefCopy182Row" hidden="1">#REF!</definedName>
    <definedName name="XRefCopy183" hidden="1">#REF!</definedName>
    <definedName name="XRefCopy183Row" hidden="1">#REF!</definedName>
    <definedName name="XRefCopy184" hidden="1">#REF!</definedName>
    <definedName name="XRefCopy184Row" hidden="1">#REF!</definedName>
    <definedName name="XRefCopy185" hidden="1">#REF!</definedName>
    <definedName name="XRefCopy185Row" hidden="1">#REF!</definedName>
    <definedName name="XRefCopy186" hidden="1">#REF!</definedName>
    <definedName name="XRefCopy186Row" hidden="1">#REF!</definedName>
    <definedName name="XRefCopy187" hidden="1">#REF!</definedName>
    <definedName name="XRefCopy187Row" hidden="1">#REF!</definedName>
    <definedName name="XRefCopy188" hidden="1">#REF!</definedName>
    <definedName name="XRefCopy188Row" hidden="1">#REF!</definedName>
    <definedName name="XRefCopy189" hidden="1">#REF!</definedName>
    <definedName name="XRefCopy189Row" hidden="1">#REF!</definedName>
    <definedName name="XRefCopy18Row" hidden="1">#REF!</definedName>
    <definedName name="XRefCopy19" hidden="1">#REF!</definedName>
    <definedName name="XRefCopy190" hidden="1">#REF!</definedName>
    <definedName name="XRefCopy190Row" hidden="1">#REF!</definedName>
    <definedName name="XRefCopy191" hidden="1">#REF!</definedName>
    <definedName name="XRefCopy191Row" hidden="1">#REF!</definedName>
    <definedName name="XRefCopy192" hidden="1">#REF!</definedName>
    <definedName name="XRefCopy192Row" hidden="1">#REF!</definedName>
    <definedName name="XRefCopy193" hidden="1">#REF!</definedName>
    <definedName name="XRefCopy193Row" hidden="1">#REF!</definedName>
    <definedName name="XRefCopy194" hidden="1">#REF!</definedName>
    <definedName name="XRefCopy194Row" hidden="1">#REF!</definedName>
    <definedName name="XRefCopy195" hidden="1">#REF!</definedName>
    <definedName name="XRefCopy195Row" hidden="1">#REF!</definedName>
    <definedName name="XRefCopy196" hidden="1">#REF!</definedName>
    <definedName name="XRefCopy196Row" hidden="1">#REF!</definedName>
    <definedName name="XRefCopy197" hidden="1">#REF!</definedName>
    <definedName name="XRefCopy197Row" hidden="1">#REF!</definedName>
    <definedName name="XRefCopy198" hidden="1">#REF!</definedName>
    <definedName name="XRefCopy198Row" hidden="1">#REF!</definedName>
    <definedName name="XRefCopy199" hidden="1">#REF!</definedName>
    <definedName name="XRefCopy199Row" hidden="1">#REF!</definedName>
    <definedName name="XRefCopy19Row" hidden="1">#REF!</definedName>
    <definedName name="XRefCopy1Row" hidden="1">#REF!</definedName>
    <definedName name="XRefCopy2" hidden="1">#REF!</definedName>
    <definedName name="XRefCopy20" hidden="1">#REF!</definedName>
    <definedName name="XRefCopy200" hidden="1">#REF!</definedName>
    <definedName name="XRefCopy200Row" hidden="1">#REF!</definedName>
    <definedName name="XRefCopy201" hidden="1">#REF!</definedName>
    <definedName name="XRefCopy201Row" hidden="1">#REF!</definedName>
    <definedName name="XRefCopy202" hidden="1">#REF!</definedName>
    <definedName name="XRefCopy202Row" hidden="1">#REF!</definedName>
    <definedName name="XRefCopy203" hidden="1">#REF!</definedName>
    <definedName name="XRefCopy203Row" hidden="1">#REF!</definedName>
    <definedName name="XRefCopy204" hidden="1">#REF!</definedName>
    <definedName name="XRefCopy204Row" hidden="1">#REF!</definedName>
    <definedName name="XRefCopy205" hidden="1">#REF!</definedName>
    <definedName name="XRefCopy205Row" hidden="1">#REF!</definedName>
    <definedName name="XRefCopy206" hidden="1">#REF!</definedName>
    <definedName name="XRefCopy206Row" hidden="1">#REF!</definedName>
    <definedName name="XRefCopy207" hidden="1">#REF!</definedName>
    <definedName name="XRefCopy207Row" hidden="1">#REF!</definedName>
    <definedName name="XRefCopy208" hidden="1">#REF!</definedName>
    <definedName name="XRefCopy208Row" hidden="1">#REF!</definedName>
    <definedName name="XRefCopy209" hidden="1">#REF!</definedName>
    <definedName name="XRefCopy209Row" hidden="1">#REF!</definedName>
    <definedName name="XRefCopy20Row" hidden="1">#REF!</definedName>
    <definedName name="XRefCopy21" hidden="1">#REF!</definedName>
    <definedName name="XRefCopy210" hidden="1">#REF!</definedName>
    <definedName name="XRefCopy210Row" hidden="1">#REF!</definedName>
    <definedName name="XRefCopy211" hidden="1">#REF!</definedName>
    <definedName name="XRefCopy211Row" hidden="1">#REF!</definedName>
    <definedName name="XRefCopy212" hidden="1">#REF!</definedName>
    <definedName name="XRefCopy212Row" hidden="1">#REF!</definedName>
    <definedName name="XRefCopy213" hidden="1">#REF!</definedName>
    <definedName name="XRefCopy213Row" hidden="1">#REF!</definedName>
    <definedName name="XRefCopy214" hidden="1">#REF!</definedName>
    <definedName name="XRefCopy214Row" hidden="1">#REF!</definedName>
    <definedName name="XRefCopy215" hidden="1">#REF!</definedName>
    <definedName name="XRefCopy215Row" hidden="1">#REF!</definedName>
    <definedName name="XRefCopy216" hidden="1">#REF!</definedName>
    <definedName name="XRefCopy216Row" hidden="1">#REF!</definedName>
    <definedName name="XRefCopy217" hidden="1">#REF!</definedName>
    <definedName name="XRefCopy217Row" hidden="1">#REF!</definedName>
    <definedName name="XRefCopy218" hidden="1">#REF!</definedName>
    <definedName name="XRefCopy218Row" hidden="1">#REF!</definedName>
    <definedName name="XRefCopy219" hidden="1">#REF!</definedName>
    <definedName name="XRefCopy219Row" hidden="1">#REF!</definedName>
    <definedName name="XRefCopy21Row" hidden="1">#REF!</definedName>
    <definedName name="XRefCopy22" hidden="1">#REF!</definedName>
    <definedName name="XRefCopy220" hidden="1">#REF!</definedName>
    <definedName name="XRefCopy220Row" hidden="1">#REF!</definedName>
    <definedName name="XRefCopy221" hidden="1">#REF!</definedName>
    <definedName name="XRefCopy221Row" hidden="1">#REF!</definedName>
    <definedName name="XRefCopy222" hidden="1">#REF!</definedName>
    <definedName name="XRefCopy222Row" hidden="1">#REF!</definedName>
    <definedName name="XRefCopy223" hidden="1">#REF!</definedName>
    <definedName name="XRefCopy223Row" hidden="1">#REF!</definedName>
    <definedName name="XRefCopy224" hidden="1">#REF!</definedName>
    <definedName name="XRefCopy224Row" hidden="1">#REF!</definedName>
    <definedName name="XRefCopy225" hidden="1">#REF!</definedName>
    <definedName name="XRefCopy225Row" hidden="1">#REF!</definedName>
    <definedName name="XRefCopy226" hidden="1">#REF!</definedName>
    <definedName name="XRefCopy226Row" hidden="1">#REF!</definedName>
    <definedName name="XRefCopy227" hidden="1">#REF!</definedName>
    <definedName name="XRefCopy227Row" hidden="1">#REF!</definedName>
    <definedName name="XRefCopy228" hidden="1">#REF!</definedName>
    <definedName name="XRefCopy228Row" hidden="1">#REF!</definedName>
    <definedName name="XRefCopy229" hidden="1">#REF!</definedName>
    <definedName name="XRefCopy229Row" hidden="1">#REF!</definedName>
    <definedName name="XRefCopy22Row" hidden="1">#REF!</definedName>
    <definedName name="XRefCopy23" hidden="1">#REF!</definedName>
    <definedName name="XRefCopy230" hidden="1">#REF!</definedName>
    <definedName name="XRefCopy230Row" hidden="1">#REF!</definedName>
    <definedName name="XRefCopy231" hidden="1">#REF!</definedName>
    <definedName name="XRefCopy231Row" hidden="1">#REF!</definedName>
    <definedName name="XRefCopy232" hidden="1">#REF!</definedName>
    <definedName name="XRefCopy232Row" hidden="1">#REF!</definedName>
    <definedName name="XRefCopy233" hidden="1">#REF!</definedName>
    <definedName name="XRefCopy233Row" hidden="1">#REF!</definedName>
    <definedName name="XRefCopy234" hidden="1">#REF!</definedName>
    <definedName name="XRefCopy234Row" hidden="1">#REF!</definedName>
    <definedName name="XRefCopy235" hidden="1">#REF!</definedName>
    <definedName name="XRefCopy235Row" hidden="1">#REF!</definedName>
    <definedName name="XRefCopy236" hidden="1">#REF!</definedName>
    <definedName name="XRefCopy236Row" hidden="1">#REF!</definedName>
    <definedName name="XRefCopy237" hidden="1">#REF!</definedName>
    <definedName name="XRefCopy237Row" hidden="1">#REF!</definedName>
    <definedName name="XRefCopy238" hidden="1">#REF!</definedName>
    <definedName name="XRefCopy238Row" hidden="1">#REF!</definedName>
    <definedName name="XRefCopy239" hidden="1">#REF!</definedName>
    <definedName name="XRefCopy239Row" hidden="1">#REF!</definedName>
    <definedName name="XRefCopy23Row" hidden="1">#REF!</definedName>
    <definedName name="XRefCopy24" hidden="1">#REF!</definedName>
    <definedName name="XRefCopy240" hidden="1">#REF!</definedName>
    <definedName name="XRefCopy240Row" hidden="1">#REF!</definedName>
    <definedName name="XRefCopy241" hidden="1">#REF!</definedName>
    <definedName name="XRefCopy241Row" hidden="1">#REF!</definedName>
    <definedName name="XRefCopy242" hidden="1">#REF!</definedName>
    <definedName name="XRefCopy242Row" hidden="1">#REF!</definedName>
    <definedName name="XRefCopy243" hidden="1">#REF!</definedName>
    <definedName name="XRefCopy243Row" hidden="1">#REF!</definedName>
    <definedName name="XRefCopy244" hidden="1">#REF!</definedName>
    <definedName name="XRefCopy244Row" hidden="1">#REF!</definedName>
    <definedName name="XRefCopy245Row" hidden="1">#REF!</definedName>
    <definedName name="XRefCopy246" hidden="1">#REF!</definedName>
    <definedName name="XRefCopy246Row" hidden="1">#REF!</definedName>
    <definedName name="XRefCopy247" hidden="1">#REF!</definedName>
    <definedName name="XRefCopy247Row" hidden="1">#REF!</definedName>
    <definedName name="XRefCopy248" hidden="1">#REF!</definedName>
    <definedName name="XRefCopy248Row" hidden="1">#REF!</definedName>
    <definedName name="XRefCopy249" hidden="1">#REF!</definedName>
    <definedName name="XRefCopy249Row" hidden="1">#REF!</definedName>
    <definedName name="XRefCopy24Row" hidden="1">#REF!</definedName>
    <definedName name="XRefCopy25" hidden="1">#REF!</definedName>
    <definedName name="XRefCopy250" hidden="1">#REF!</definedName>
    <definedName name="XRefCopy250Row" hidden="1">#REF!</definedName>
    <definedName name="XRefCopy251" hidden="1">#REF!</definedName>
    <definedName name="XRefCopy251Row" hidden="1">#REF!</definedName>
    <definedName name="XRefCopy252" hidden="1">#REF!</definedName>
    <definedName name="XRefCopy252Row" hidden="1">#REF!</definedName>
    <definedName name="XRefCopy253" hidden="1">#REF!</definedName>
    <definedName name="XRefCopy253Row" hidden="1">#REF!</definedName>
    <definedName name="XRefCopy254" hidden="1">#REF!</definedName>
    <definedName name="XRefCopy254Row" hidden="1">#REF!</definedName>
    <definedName name="XRefCopy255" hidden="1">#REF!</definedName>
    <definedName name="XRefCopy255Row" hidden="1">#REF!</definedName>
    <definedName name="XRefCopy256" hidden="1">#REF!</definedName>
    <definedName name="XRefCopy256Row" hidden="1">#REF!</definedName>
    <definedName name="XRefCopy257" hidden="1">#REF!</definedName>
    <definedName name="XRefCopy257Row" hidden="1">#REF!</definedName>
    <definedName name="XRefCopy258" hidden="1">#REF!</definedName>
    <definedName name="XRefCopy258Row" hidden="1">#REF!</definedName>
    <definedName name="XRefCopy259" hidden="1">#REF!</definedName>
    <definedName name="XRefCopy259Row" hidden="1">#REF!</definedName>
    <definedName name="XRefCopy25Row" hidden="1">#REF!</definedName>
    <definedName name="XRefCopy26" hidden="1">#REF!</definedName>
    <definedName name="XRefCopy260" hidden="1">#REF!</definedName>
    <definedName name="XRefCopy260Row" hidden="1">#REF!</definedName>
    <definedName name="XRefCopy261" hidden="1">#REF!</definedName>
    <definedName name="XRefCopy261Row" hidden="1">#REF!</definedName>
    <definedName name="XRefCopy262" hidden="1">#REF!</definedName>
    <definedName name="XRefCopy262Row" hidden="1">#REF!</definedName>
    <definedName name="XRefCopy263" hidden="1">#REF!</definedName>
    <definedName name="XRefCopy263Row" hidden="1">#REF!</definedName>
    <definedName name="XRefCopy264" hidden="1">#REF!</definedName>
    <definedName name="XRefCopy264Row" hidden="1">#REF!</definedName>
    <definedName name="XRefCopy265" hidden="1">#REF!</definedName>
    <definedName name="XRefCopy265Row" hidden="1">#REF!</definedName>
    <definedName name="XRefCopy266" hidden="1">#REF!</definedName>
    <definedName name="XRefCopy266Row" hidden="1">#REF!</definedName>
    <definedName name="XRefCopy267" hidden="1">#REF!</definedName>
    <definedName name="XRefCopy267Row" hidden="1">#REF!</definedName>
    <definedName name="XRefCopy268" hidden="1">#REF!</definedName>
    <definedName name="XRefCopy268Row" hidden="1">#REF!</definedName>
    <definedName name="XRefCopy269" hidden="1">#REF!</definedName>
    <definedName name="XRefCopy269Row" hidden="1">#REF!</definedName>
    <definedName name="XRefCopy26Row" hidden="1">#REF!</definedName>
    <definedName name="XRefCopy27" hidden="1">#REF!</definedName>
    <definedName name="XRefCopy270" hidden="1">#REF!</definedName>
    <definedName name="XRefCopy270Row" hidden="1">#REF!</definedName>
    <definedName name="XRefCopy271" hidden="1">#REF!</definedName>
    <definedName name="XRefCopy271Row" hidden="1">#REF!</definedName>
    <definedName name="XRefCopy272" hidden="1">#REF!</definedName>
    <definedName name="XRefCopy272Row" hidden="1">#REF!</definedName>
    <definedName name="XRefCopy274" hidden="1">#REF!</definedName>
    <definedName name="XRefCopy274Row" hidden="1">#REF!</definedName>
    <definedName name="XRefCopy275" hidden="1">#REF!</definedName>
    <definedName name="XRefCopy275Row" hidden="1">#REF!</definedName>
    <definedName name="XRefCopy276" hidden="1">#REF!</definedName>
    <definedName name="XRefCopy276Row" hidden="1">#REF!</definedName>
    <definedName name="XRefCopy277" hidden="1">#REF!</definedName>
    <definedName name="XRefCopy277Row" hidden="1">#REF!</definedName>
    <definedName name="XRefCopy278" hidden="1">#REF!</definedName>
    <definedName name="XRefCopy278Row" hidden="1">#REF!</definedName>
    <definedName name="XRefCopy279" hidden="1">#REF!</definedName>
    <definedName name="XRefCopy279Row" hidden="1">#REF!</definedName>
    <definedName name="XRefCopy27Row" hidden="1">#REF!</definedName>
    <definedName name="XRefCopy28" hidden="1">#REF!</definedName>
    <definedName name="XRefCopy280" hidden="1">#REF!</definedName>
    <definedName name="XRefCopy280Row" hidden="1">#REF!</definedName>
    <definedName name="XRefCopy281" hidden="1">#REF!</definedName>
    <definedName name="XRefCopy281Row" hidden="1">#REF!</definedName>
    <definedName name="XRefCopy282" hidden="1">#REF!</definedName>
    <definedName name="XRefCopy282Row" hidden="1">#REF!</definedName>
    <definedName name="XRefCopy283" hidden="1">#REF!</definedName>
    <definedName name="XRefCopy283Row" hidden="1">#REF!</definedName>
    <definedName name="XRefCopy284" hidden="1">#REF!</definedName>
    <definedName name="XRefCopy284Row" hidden="1">#REF!</definedName>
    <definedName name="XRefCopy285" hidden="1">#REF!</definedName>
    <definedName name="XRefCopy285Row" hidden="1">#REF!</definedName>
    <definedName name="XRefCopy286Row" hidden="1">#REF!</definedName>
    <definedName name="XRefCopy288" hidden="1">#REF!</definedName>
    <definedName name="XRefCopy288Row" hidden="1">#REF!</definedName>
    <definedName name="XRefCopy289" hidden="1">#REF!</definedName>
    <definedName name="XRefCopy289Row" hidden="1">#REF!</definedName>
    <definedName name="XRefCopy28Row" hidden="1">#REF!</definedName>
    <definedName name="XRefCopy29" hidden="1">#REF!</definedName>
    <definedName name="XRefCopy290Row" hidden="1">#REF!</definedName>
    <definedName name="XRefCopy291Row" hidden="1">#REF!</definedName>
    <definedName name="XRefCopy292" hidden="1">#REF!</definedName>
    <definedName name="XRefCopy292Row" hidden="1">#REF!</definedName>
    <definedName name="XRefCopy293" hidden="1">#REF!</definedName>
    <definedName name="XRefCopy293Row" hidden="1">#REF!</definedName>
    <definedName name="XRefCopy294Row" hidden="1">#REF!</definedName>
    <definedName name="XRefCopy295Row" hidden="1">#REF!</definedName>
    <definedName name="XRefCopy296Row" hidden="1">#REF!</definedName>
    <definedName name="XRefCopy297Row" hidden="1">#REF!</definedName>
    <definedName name="XRefCopy298Row" hidden="1">#REF!</definedName>
    <definedName name="XRefCopy299Row" hidden="1">#REF!</definedName>
    <definedName name="XRefCopy29Row" hidden="1">#REF!</definedName>
    <definedName name="XRefCopy2Row" hidden="1">#REF!</definedName>
    <definedName name="XRefCopy3" hidden="1">#REF!</definedName>
    <definedName name="XRefCopy30" hidden="1">#REF!</definedName>
    <definedName name="XRefCopy300Row" hidden="1">#REF!</definedName>
    <definedName name="XRefCopy301Row" hidden="1">#REF!</definedName>
    <definedName name="XRefCopy302Row" hidden="1">#REF!</definedName>
    <definedName name="XRefCopy303Row" hidden="1">#REF!</definedName>
    <definedName name="XRefCopy304Row" hidden="1">#REF!</definedName>
    <definedName name="XRefCopy305Row" hidden="1">#REF!</definedName>
    <definedName name="XRefCopy308Row" hidden="1">#REF!</definedName>
    <definedName name="XRefCopy30Row" hidden="1">#REF!</definedName>
    <definedName name="XRefCopy31" hidden="1">#REF!</definedName>
    <definedName name="XRefCopy310Row" hidden="1">#REF!</definedName>
    <definedName name="XRefCopy311Row" hidden="1">#REF!</definedName>
    <definedName name="XRefCopy312Row" hidden="1">#REF!</definedName>
    <definedName name="XRefCopy314Row" hidden="1">#REF!</definedName>
    <definedName name="XRefCopy315" hidden="1">#REF!</definedName>
    <definedName name="XRefCopy315Row" hidden="1">#REF!</definedName>
    <definedName name="XRefCopy316Row" hidden="1">#REF!</definedName>
    <definedName name="XRefCopy31Row" hidden="1">#REF!</definedName>
    <definedName name="XRefCopy32" hidden="1">#REF!</definedName>
    <definedName name="XRefCopy327" hidden="1">#REF!</definedName>
    <definedName name="XRefCopy327Row" hidden="1">#REF!</definedName>
    <definedName name="XRefCopy328" hidden="1">#REF!</definedName>
    <definedName name="XRefCopy329" hidden="1">#REF!</definedName>
    <definedName name="XRefCopy329Row" hidden="1">#REF!</definedName>
    <definedName name="XRefCopy32Row" hidden="1">#REF!</definedName>
    <definedName name="XRefCopy33" hidden="1">#REF!</definedName>
    <definedName name="XRefCopy330" hidden="1">#REF!</definedName>
    <definedName name="XRefCopy330Row" hidden="1">#REF!</definedName>
    <definedName name="XRefCopy331" hidden="1">#REF!</definedName>
    <definedName name="XRefCopy331Row" hidden="1">#REF!</definedName>
    <definedName name="XRefCopy332" hidden="1">#REF!</definedName>
    <definedName name="XRefCopy332Row" hidden="1">#REF!</definedName>
    <definedName name="XRefCopy333" hidden="1">#REF!</definedName>
    <definedName name="XRefCopy333Row" hidden="1">#REF!</definedName>
    <definedName name="XRefCopy334" hidden="1">#REF!</definedName>
    <definedName name="XRefCopy334Row" hidden="1">#REF!</definedName>
    <definedName name="XRefCopy335" hidden="1">#REF!</definedName>
    <definedName name="XRefCopy335Row" hidden="1">#REF!</definedName>
    <definedName name="XRefCopy336" hidden="1">#REF!</definedName>
    <definedName name="XRefCopy336Row" hidden="1">#REF!</definedName>
    <definedName name="XRefCopy337" hidden="1">#REF!</definedName>
    <definedName name="XRefCopy337Row" hidden="1">#REF!</definedName>
    <definedName name="XRefCopy338" hidden="1">#REF!</definedName>
    <definedName name="XRefCopy338Row" hidden="1">#REF!</definedName>
    <definedName name="XRefCopy339Row" hidden="1">#REF!</definedName>
    <definedName name="XRefCopy33Row" hidden="1">#REF!</definedName>
    <definedName name="XRefCopy34" hidden="1">#REF!</definedName>
    <definedName name="XRefCopy340Row" hidden="1">#REF!</definedName>
    <definedName name="XRefCopy341Row" hidden="1">#REF!</definedName>
    <definedName name="XRefCopy342Row" hidden="1">#REF!</definedName>
    <definedName name="XRefCopy343Row" hidden="1">#REF!</definedName>
    <definedName name="XRefCopy344Row" hidden="1">#REF!</definedName>
    <definedName name="XRefCopy347Row" hidden="1">#REF!</definedName>
    <definedName name="XRefCopy34Row" hidden="1">#REF!</definedName>
    <definedName name="XRefCopy35" hidden="1">#REF!</definedName>
    <definedName name="XRefCopy351Row" hidden="1">#REF!</definedName>
    <definedName name="XRefCopy353" hidden="1">#REF!</definedName>
    <definedName name="XRefCopy353Row" hidden="1">#REF!</definedName>
    <definedName name="XRefCopy358" hidden="1">#REF!</definedName>
    <definedName name="XRefCopy359"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9Row"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2Row" hidden="1">#REF!</definedName>
    <definedName name="XRefCopy63" hidden="1">#REF!</definedName>
    <definedName name="XRefCopy63Row" hidden="1">#REF!</definedName>
    <definedName name="XRefCopy64" hidden="1">#REF!</definedName>
    <definedName name="XRefCopy64Row" hidden="1">#REF!</definedName>
    <definedName name="XRefCopy65"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0" hidden="1">#REF!</definedName>
    <definedName name="XRefCopy90Row"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8" hidden="1">#REF!</definedName>
    <definedName name="XRefCopy98Row" hidden="1">#REF!</definedName>
    <definedName name="XRefCopy99" hidden="1">#REF!</definedName>
    <definedName name="XRefCopy99Row" hidden="1">#REF!</definedName>
    <definedName name="XRefCopy9Row" hidden="1">#REF!</definedName>
    <definedName name="XRefCopyRangeCount" hidden="1">1</definedName>
    <definedName name="xrefi" hidden="1">#REF!</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Row"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 hidden="1">#REF!</definedName>
    <definedName name="XRefPaste142Row" hidden="1">#REF!</definedName>
    <definedName name="XRefPaste143"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6" hidden="1">#REF!</definedName>
    <definedName name="XRefPaste146Row" hidden="1">#REF!</definedName>
    <definedName name="XRefPaste147" hidden="1">#REF!</definedName>
    <definedName name="XRefPaste147Row" hidden="1">#REF!</definedName>
    <definedName name="XRefPaste148" hidden="1">#REF!</definedName>
    <definedName name="XRefPaste148Row" hidden="1">#REF!</definedName>
    <definedName name="XRefPaste149" hidden="1">#REF!</definedName>
    <definedName name="XRefPaste149Row" hidden="1">#REF!</definedName>
    <definedName name="XRefPaste14Row" hidden="1">#REF!</definedName>
    <definedName name="XRefPaste15" hidden="1">#REF!</definedName>
    <definedName name="XRefPaste150" hidden="1">#REF!</definedName>
    <definedName name="XRefPaste150Row" hidden="1">#REF!</definedName>
    <definedName name="XRefPaste151" hidden="1">#REF!</definedName>
    <definedName name="XRefPaste151Row" hidden="1">#REF!</definedName>
    <definedName name="XRefPaste152" hidden="1">#REF!</definedName>
    <definedName name="XRefPaste152Row" hidden="1">#REF!</definedName>
    <definedName name="XRefPaste153" hidden="1">#REF!</definedName>
    <definedName name="XRefPaste153Row" hidden="1">#REF!</definedName>
    <definedName name="XRefPaste154" hidden="1">#REF!</definedName>
    <definedName name="XRefPaste154Row" hidden="1">#REF!</definedName>
    <definedName name="XRefPaste155" hidden="1">#REF!</definedName>
    <definedName name="XRefPaste155Row" hidden="1">#REF!</definedName>
    <definedName name="XRefPaste156" hidden="1">#REF!</definedName>
    <definedName name="XRefPaste156Row" hidden="1">#REF!</definedName>
    <definedName name="XRefPaste157" hidden="1">#REF!</definedName>
    <definedName name="XRefPaste157Row" hidden="1">#REF!</definedName>
    <definedName name="XRefPaste158" hidden="1">#REF!</definedName>
    <definedName name="XRefPaste158Row" hidden="1">#REF!</definedName>
    <definedName name="XRefPaste159" hidden="1">#REF!</definedName>
    <definedName name="XRefPaste159Row" hidden="1">#REF!</definedName>
    <definedName name="XRefPaste15Row" hidden="1">#REF!</definedName>
    <definedName name="XRefPaste16" hidden="1">#REF!</definedName>
    <definedName name="XRefPaste160" hidden="1">#REF!</definedName>
    <definedName name="XRefPaste160Row" hidden="1">#REF!</definedName>
    <definedName name="XRefPaste161" hidden="1">#REF!</definedName>
    <definedName name="XRefPaste161Row" hidden="1">#REF!</definedName>
    <definedName name="XRefPaste162" hidden="1">#REF!</definedName>
    <definedName name="XRefPaste162Row" hidden="1">#REF!</definedName>
    <definedName name="XRefPaste163" hidden="1">#REF!</definedName>
    <definedName name="XRefPaste163Row" hidden="1">#REF!</definedName>
    <definedName name="XRefPaste164" hidden="1">#REF!</definedName>
    <definedName name="XRefPaste164Row" hidden="1">#REF!</definedName>
    <definedName name="XRefPaste165" hidden="1">#REF!</definedName>
    <definedName name="XRefPaste165Row" hidden="1">#REF!</definedName>
    <definedName name="XRefPaste166" hidden="1">#REF!</definedName>
    <definedName name="XRefPaste166Row" hidden="1">#REF!</definedName>
    <definedName name="XRefPaste167" hidden="1">#REF!</definedName>
    <definedName name="XRefPaste167Row" hidden="1">#REF!</definedName>
    <definedName name="XRefPaste168" hidden="1">#REF!</definedName>
    <definedName name="XRefPaste168Row" hidden="1">#REF!</definedName>
    <definedName name="XRefPaste169" hidden="1">#REF!</definedName>
    <definedName name="XRefPaste169Row" hidden="1">#REF!</definedName>
    <definedName name="XRefPaste16Row" hidden="1">#REF!</definedName>
    <definedName name="XRefPaste17" hidden="1">#REF!</definedName>
    <definedName name="XRefPaste170" hidden="1">#REF!</definedName>
    <definedName name="XRefPaste170Row" hidden="1">#REF!</definedName>
    <definedName name="XRefPaste171" hidden="1">#REF!</definedName>
    <definedName name="XRefPaste171Row" hidden="1">#REF!</definedName>
    <definedName name="XRefPaste172" hidden="1">#REF!</definedName>
    <definedName name="XRefPaste172Row" hidden="1">#REF!</definedName>
    <definedName name="XRefPaste173" hidden="1">#REF!</definedName>
    <definedName name="XRefPaste173Row" hidden="1">#REF!</definedName>
    <definedName name="XRefPaste174" hidden="1">#REF!</definedName>
    <definedName name="XRefPaste174Row" hidden="1">#REF!</definedName>
    <definedName name="XRefPaste175" hidden="1">#REF!</definedName>
    <definedName name="XRefPaste175Row" hidden="1">#REF!</definedName>
    <definedName name="XRefPaste176" hidden="1">#REF!</definedName>
    <definedName name="XRefPaste176Row" hidden="1">#REF!</definedName>
    <definedName name="XRefPaste177" hidden="1">#REF!</definedName>
    <definedName name="XRefPaste177Row" hidden="1">#REF!</definedName>
    <definedName name="XRefPaste178" hidden="1">#REF!</definedName>
    <definedName name="XRefPaste178Row" hidden="1">#REF!</definedName>
    <definedName name="XRefPaste179" hidden="1">#REF!</definedName>
    <definedName name="XRefPaste179Row" hidden="1">#REF!</definedName>
    <definedName name="XRefPaste17Row" hidden="1">#REF!</definedName>
    <definedName name="XRefPaste18" hidden="1">#REF!</definedName>
    <definedName name="XRefPaste180" hidden="1">#REF!</definedName>
    <definedName name="XRefPaste180Row" hidden="1">#REF!</definedName>
    <definedName name="XRefPaste181" hidden="1">#REF!</definedName>
    <definedName name="XRefPaste181Row" hidden="1">#REF!</definedName>
    <definedName name="XRefPaste182" hidden="1">#REF!</definedName>
    <definedName name="XRefPaste182Row" hidden="1">#REF!</definedName>
    <definedName name="XRefPaste183" hidden="1">#REF!</definedName>
    <definedName name="XRefPaste183Row" hidden="1">#REF!</definedName>
    <definedName name="XRefPaste184" hidden="1">#REF!</definedName>
    <definedName name="XRefPaste184Row" hidden="1">#REF!</definedName>
    <definedName name="XRefPaste185" hidden="1">#REF!</definedName>
    <definedName name="XRefPaste185Row" hidden="1">#REF!</definedName>
    <definedName name="XRefPaste186" hidden="1">#REF!</definedName>
    <definedName name="XRefPaste186Row" hidden="1">#REF!</definedName>
    <definedName name="XRefPaste187" hidden="1">#REF!</definedName>
    <definedName name="XRefPaste187Row" hidden="1">#REF!</definedName>
    <definedName name="XRefPaste188" hidden="1">#REF!</definedName>
    <definedName name="XRefPaste188Row" hidden="1">#REF!</definedName>
    <definedName name="XRefPaste189" hidden="1">#REF!</definedName>
    <definedName name="XRefPaste189Row" hidden="1">#REF!</definedName>
    <definedName name="XRefPaste18Row" hidden="1">#REF!</definedName>
    <definedName name="XRefPaste19" hidden="1">#REF!</definedName>
    <definedName name="XRefPaste190" hidden="1">#REF!</definedName>
    <definedName name="XRefPaste190Row" hidden="1">#REF!</definedName>
    <definedName name="XRefPaste191" hidden="1">#REF!</definedName>
    <definedName name="XRefPaste191Row" hidden="1">#REF!</definedName>
    <definedName name="XRefPaste192" hidden="1">#REF!</definedName>
    <definedName name="XRefPaste192Row" hidden="1">#REF!</definedName>
    <definedName name="XRefPaste193Row" hidden="1">#REF!</definedName>
    <definedName name="XRefPaste194" hidden="1">#REF!</definedName>
    <definedName name="XRefPaste194Row" hidden="1">#REF!</definedName>
    <definedName name="XRefPaste195" hidden="1">#REF!</definedName>
    <definedName name="XRefPaste195Row" hidden="1">#REF!</definedName>
    <definedName name="XRefPaste196Row" hidden="1">#REF!</definedName>
    <definedName name="XRefPaste197" hidden="1">#REF!</definedName>
    <definedName name="XRefPaste197Row" hidden="1">#REF!</definedName>
    <definedName name="XRefPaste198" hidden="1">#REF!</definedName>
    <definedName name="XRefPaste198Row" hidden="1">#REF!</definedName>
    <definedName name="XRefPaste199Row" hidden="1">#REF!</definedName>
    <definedName name="XRefPaste19Row" hidden="1">#REF!</definedName>
    <definedName name="XRefPaste1Row" hidden="1">#REF!</definedName>
    <definedName name="XRefPaste2" hidden="1">#REF!</definedName>
    <definedName name="XRefPaste20" hidden="1">#REF!</definedName>
    <definedName name="XRefPaste200" hidden="1">#REF!</definedName>
    <definedName name="XRefPaste200Row" hidden="1">#REF!</definedName>
    <definedName name="XRefPaste201" hidden="1">#REF!</definedName>
    <definedName name="XRefPaste201Row" hidden="1">#REF!</definedName>
    <definedName name="XRefPaste202" hidden="1">#REF!</definedName>
    <definedName name="XRefPaste202Row" hidden="1">#REF!</definedName>
    <definedName name="XRefPaste203" hidden="1">#REF!</definedName>
    <definedName name="XRefPaste203Row" hidden="1">#REF!</definedName>
    <definedName name="XRefPaste204" hidden="1">#REF!</definedName>
    <definedName name="XRefPaste204Row" hidden="1">#REF!</definedName>
    <definedName name="XRefPaste205" hidden="1">#REF!</definedName>
    <definedName name="XRefPaste205Row" hidden="1">#REF!</definedName>
    <definedName name="XRefPaste206" hidden="1">#REF!</definedName>
    <definedName name="XRefPaste206Row" hidden="1">#REF!</definedName>
    <definedName name="XRefPaste207" hidden="1">#REF!</definedName>
    <definedName name="XRefPaste207Row" hidden="1">#REF!</definedName>
    <definedName name="XRefPaste208" hidden="1">#REF!</definedName>
    <definedName name="XRefPaste208Row" hidden="1">#REF!</definedName>
    <definedName name="XRefPaste209" hidden="1">#REF!</definedName>
    <definedName name="XRefPaste209Row" hidden="1">#REF!</definedName>
    <definedName name="XRefPaste20Row" hidden="1">#REF!</definedName>
    <definedName name="XRefPaste21" hidden="1">#REF!</definedName>
    <definedName name="XRefPaste210" hidden="1">#REF!</definedName>
    <definedName name="XRefPaste210Row" hidden="1">#REF!</definedName>
    <definedName name="XRefPaste211" hidden="1">#REF!</definedName>
    <definedName name="XRefPaste211Row" hidden="1">#REF!</definedName>
    <definedName name="XRefPaste212" hidden="1">#REF!</definedName>
    <definedName name="XRefPaste212Row" hidden="1">#REF!</definedName>
    <definedName name="XRefPaste213" hidden="1">#REF!</definedName>
    <definedName name="XRefPaste213Row" hidden="1">#REF!</definedName>
    <definedName name="XRefPaste214" hidden="1">#REF!</definedName>
    <definedName name="XRefPaste214Row" hidden="1">#REF!</definedName>
    <definedName name="XRefPaste215" hidden="1">#REF!</definedName>
    <definedName name="XRefPaste215Row" hidden="1">#REF!</definedName>
    <definedName name="XRefPaste216" hidden="1">#REF!</definedName>
    <definedName name="XRefPaste216Row" hidden="1">#REF!</definedName>
    <definedName name="XRefPaste217" hidden="1">#REF!</definedName>
    <definedName name="XRefPaste217Row" hidden="1">#REF!</definedName>
    <definedName name="XRefPaste218" hidden="1">#REF!</definedName>
    <definedName name="XRefPaste218Row" hidden="1">#REF!</definedName>
    <definedName name="XRefPaste219Row" hidden="1">#REF!</definedName>
    <definedName name="XRefPaste21Row" hidden="1">#REF!</definedName>
    <definedName name="XRefPaste22" hidden="1">#REF!</definedName>
    <definedName name="XRefPaste220" hidden="1">#REF!</definedName>
    <definedName name="XRefPaste220Row" hidden="1">#REF!</definedName>
    <definedName name="XRefPaste221Row" hidden="1">#REF!</definedName>
    <definedName name="XRefPaste222" hidden="1">#REF!</definedName>
    <definedName name="XRefPaste222Row" hidden="1">#REF!</definedName>
    <definedName name="XRefPaste223" hidden="1">#REF!</definedName>
    <definedName name="XRefPaste223Row" hidden="1">#REF!</definedName>
    <definedName name="XRefPaste224" hidden="1">#REF!</definedName>
    <definedName name="XRefPaste224Row" hidden="1">#REF!</definedName>
    <definedName name="XRefPaste225" hidden="1">#REF!</definedName>
    <definedName name="XRefPaste225Row" hidden="1">#REF!</definedName>
    <definedName name="XRefPaste226" hidden="1">#REF!</definedName>
    <definedName name="XRefPaste226Row" hidden="1">#REF!</definedName>
    <definedName name="XRefPaste227" hidden="1">#REF!</definedName>
    <definedName name="XRefPaste227Row" hidden="1">#REF!</definedName>
    <definedName name="XRefPaste228" hidden="1">#REF!</definedName>
    <definedName name="XRefPaste228Row" hidden="1">#REF!</definedName>
    <definedName name="XRefPaste229" hidden="1">#REF!</definedName>
    <definedName name="XRefPaste229Row" hidden="1">#REF!</definedName>
    <definedName name="XRefPaste22Row" hidden="1">#REF!</definedName>
    <definedName name="XRefPaste23" hidden="1">#REF!</definedName>
    <definedName name="XRefPaste230" hidden="1">#REF!</definedName>
    <definedName name="XRefPaste230Row" hidden="1">#REF!</definedName>
    <definedName name="XRefPaste231" hidden="1">#REF!</definedName>
    <definedName name="XRefPaste231Row" hidden="1">#REF!</definedName>
    <definedName name="XRefPaste232" hidden="1">#REF!</definedName>
    <definedName name="XRefPaste232Row" hidden="1">#REF!</definedName>
    <definedName name="XRefPaste233" hidden="1">#REF!</definedName>
    <definedName name="XRefPaste233Row" hidden="1">#REF!</definedName>
    <definedName name="XRefPaste234" hidden="1">#REF!</definedName>
    <definedName name="XRefPaste234Row" hidden="1">#REF!</definedName>
    <definedName name="XRefPaste235" hidden="1">#REF!</definedName>
    <definedName name="XRefPaste235Row" hidden="1">#REF!</definedName>
    <definedName name="XRefPaste236" hidden="1">#REF!</definedName>
    <definedName name="XRefPaste236Row" hidden="1">#REF!</definedName>
    <definedName name="XRefPaste237" hidden="1">#REF!</definedName>
    <definedName name="XRefPaste237Row" hidden="1">#REF!</definedName>
    <definedName name="XRefPaste238" hidden="1">#REF!</definedName>
    <definedName name="XRefPaste238Row" hidden="1">#REF!</definedName>
    <definedName name="XRefPaste239" hidden="1">#REF!</definedName>
    <definedName name="XRefPaste239Row" hidden="1">#REF!</definedName>
    <definedName name="XRefPaste23Row" hidden="1">#REF!</definedName>
    <definedName name="XRefPaste24" hidden="1">#REF!</definedName>
    <definedName name="XRefPaste240" hidden="1">#REF!</definedName>
    <definedName name="XRefPaste240Row" hidden="1">#REF!</definedName>
    <definedName name="XRefPaste241" hidden="1">#REF!</definedName>
    <definedName name="XRefPaste241Row" hidden="1">#REF!</definedName>
    <definedName name="XRefPaste242" hidden="1">#REF!</definedName>
    <definedName name="XRefPaste242Row" hidden="1">#REF!</definedName>
    <definedName name="XRefPaste243" hidden="1">#REF!</definedName>
    <definedName name="XRefPaste243Row" hidden="1">#REF!</definedName>
    <definedName name="XRefPaste244Row" hidden="1">#REF!</definedName>
    <definedName name="XRefPaste245" hidden="1">#REF!</definedName>
    <definedName name="XRefPaste245Row" hidden="1">#REF!</definedName>
    <definedName name="XRefPaste246Row" hidden="1">#REF!</definedName>
    <definedName name="XRefPaste247" hidden="1">#REF!</definedName>
    <definedName name="XRefPaste248" hidden="1">#REF!</definedName>
    <definedName name="XRefPaste249" hidden="1">#REF!</definedName>
    <definedName name="XRefPaste24Row" hidden="1">#REF!</definedName>
    <definedName name="XRefPaste25" hidden="1">#REF!</definedName>
    <definedName name="XRefPaste250" hidden="1">#REF!</definedName>
    <definedName name="XRefPaste251" hidden="1">#REF!</definedName>
    <definedName name="XRefPaste251Row" hidden="1">#REF!</definedName>
    <definedName name="XRefPaste254" hidden="1">#REF!</definedName>
    <definedName name="XRefPaste254Row" hidden="1">#REF!</definedName>
    <definedName name="XRefPaste257" hidden="1">#REF!</definedName>
    <definedName name="XRefPaste25Row" hidden="1">#REF!</definedName>
    <definedName name="XRefPaste26" hidden="1">#REF!</definedName>
    <definedName name="XRefPaste262" hidden="1">#REF!</definedName>
    <definedName name="XRefPaste263" hidden="1">#REF!</definedName>
    <definedName name="XRefPaste264" hidden="1">#REF!</definedName>
    <definedName name="XRefPaste267Row"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 hidden="1">#REF!</definedName>
    <definedName name="XRefPaste53Row" hidden="1">#REF!</definedName>
    <definedName name="XRefPaste54" hidden="1">#REF!</definedName>
    <definedName name="XRefPaste54Row" hidden="1">#REF!</definedName>
    <definedName name="XRefPaste55" hidden="1">#REF!</definedName>
    <definedName name="XRefPaste55Row" hidden="1">#REF!</definedName>
    <definedName name="XRefPaste56"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 hidden="1">#REF!</definedName>
    <definedName name="XRefPaste74Row" hidden="1">#REF!</definedName>
    <definedName name="XRefPaste75" hidden="1">#REF!</definedName>
    <definedName name="XRefPaste75Row" hidden="1">#REF!</definedName>
    <definedName name="XRefPaste76"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 hidden="1">#REF!</definedName>
    <definedName name="XRefPaste83Row" hidden="1">#REF!</definedName>
    <definedName name="XRefPaste84"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5</definedName>
    <definedName name="XRefPasteRangeCount_1" hidden="1">5</definedName>
    <definedName name="XS" localSheetId="16" hidden="1">{#N/A,#N/A,FALSE,"Aging Summary";#N/A,#N/A,FALSE,"Ratio Analysis";#N/A,#N/A,FALSE,"Test 120 Day Accts";#N/A,#N/A,FALSE,"Tickmarks"}</definedName>
    <definedName name="XS" localSheetId="18" hidden="1">{#N/A,#N/A,FALSE,"Aging Summary";#N/A,#N/A,FALSE,"Ratio Analysis";#N/A,#N/A,FALSE,"Test 120 Day Accts";#N/A,#N/A,FALSE,"Tickmarks"}</definedName>
    <definedName name="XS" hidden="1">{#N/A,#N/A,FALSE,"Aging Summary";#N/A,#N/A,FALSE,"Ratio Analysis";#N/A,#N/A,FALSE,"Test 120 Day Accts";#N/A,#N/A,FALSE,"Tickmarks"}</definedName>
    <definedName name="xsdas" localSheetId="16" hidden="1">{#N/A,#N/A,FALSE,"Aging Summary";#N/A,#N/A,FALSE,"Ratio Analysis";#N/A,#N/A,FALSE,"Test 120 Day Accts";#N/A,#N/A,FALSE,"Tickmarks"}</definedName>
    <definedName name="xsdas" localSheetId="18" hidden="1">{#N/A,#N/A,FALSE,"Aging Summary";#N/A,#N/A,FALSE,"Ratio Analysis";#N/A,#N/A,FALSE,"Test 120 Day Accts";#N/A,#N/A,FALSE,"Tickmarks"}</definedName>
    <definedName name="xsdas" hidden="1">{#N/A,#N/A,FALSE,"Aging Summary";#N/A,#N/A,FALSE,"Ratio Analysis";#N/A,#N/A,FALSE,"Test 120 Day Accts";#N/A,#N/A,FALSE,"Tickmarks"}</definedName>
    <definedName name="xsort2" hidden="1">#REF!</definedName>
    <definedName name="xuxa" hidden="1">#REF!</definedName>
    <definedName name="xv" localSheetId="16" hidden="1">{"'DIFPRE'!$A$2:$M$54"}</definedName>
    <definedName name="xv" localSheetId="18" hidden="1">{"'DIFPRE'!$A$2:$M$54"}</definedName>
    <definedName name="xv" hidden="1">{"'DIFPRE'!$A$2:$M$54"}</definedName>
    <definedName name="xvc" localSheetId="16" hidden="1">{#N/A,#N/A,FALSE,"Graficos";#N/A,#N/A,FALSE,"P.Ingresos";#N/A,#N/A,FALSE,"P.Gastos";#N/A,#N/A,FALSE,"I.Trafico";#N/A,#N/A,FALSE,"I.Peajes";#N/A,#N/A,FALSE,"G.Operativos";#N/A,#N/A,FALSE,"Cf Proyecto";#N/A,#N/A,FALSE,"C.PYG";#N/A,#N/A,FALSE,"Balance";#N/A,#N/A,FALSE,"TIR AC";#N/A,#N/A,FALSE,"TIR E"}</definedName>
    <definedName name="xvc" localSheetId="18" hidden="1">{#N/A,#N/A,FALSE,"Graficos";#N/A,#N/A,FALSE,"P.Ingresos";#N/A,#N/A,FALSE,"P.Gastos";#N/A,#N/A,FALSE,"I.Trafico";#N/A,#N/A,FALSE,"I.Peajes";#N/A,#N/A,FALSE,"G.Operativos";#N/A,#N/A,FALSE,"Cf Proyecto";#N/A,#N/A,FALSE,"C.PYG";#N/A,#N/A,FALSE,"Balance";#N/A,#N/A,FALSE,"TIR AC";#N/A,#N/A,FALSE,"TIR E"}</definedName>
    <definedName name="xvc" hidden="1">{#N/A,#N/A,FALSE,"Graficos";#N/A,#N/A,FALSE,"P.Ingresos";#N/A,#N/A,FALSE,"P.Gastos";#N/A,#N/A,FALSE,"I.Trafico";#N/A,#N/A,FALSE,"I.Peajes";#N/A,#N/A,FALSE,"G.Operativos";#N/A,#N/A,FALSE,"Cf Proyecto";#N/A,#N/A,FALSE,"C.PYG";#N/A,#N/A,FALSE,"Balance";#N/A,#N/A,FALSE,"TIR AC";#N/A,#N/A,FALSE,"TIR E"}</definedName>
    <definedName name="XX" localSheetId="16" hidden="1">{#N/A,#N/A,FALSE,"Graficos";#N/A,#N/A,FALSE,"P.Ingresos";#N/A,#N/A,FALSE,"P.Gastos";#N/A,#N/A,FALSE,"I.Trafico";#N/A,#N/A,FALSE,"I.Peajes";#N/A,#N/A,FALSE,"G.Operativos";#N/A,#N/A,FALSE,"Cf Proyecto";#N/A,#N/A,FALSE,"C.PYG";#N/A,#N/A,FALSE,"Balance";#N/A,#N/A,FALSE,"TIR AC";#N/A,#N/A,FALSE,"TIR E"}</definedName>
    <definedName name="XX" localSheetId="18" hidden="1">{#N/A,#N/A,FALSE,"Graficos";#N/A,#N/A,FALSE,"P.Ingresos";#N/A,#N/A,FALSE,"P.Gastos";#N/A,#N/A,FALSE,"I.Trafico";#N/A,#N/A,FALSE,"I.Peajes";#N/A,#N/A,FALSE,"G.Operativos";#N/A,#N/A,FALSE,"Cf Proyecto";#N/A,#N/A,FALSE,"C.PYG";#N/A,#N/A,FALSE,"Balance";#N/A,#N/A,FALSE,"TIR AC";#N/A,#N/A,FALSE,"TIR E"}</definedName>
    <definedName name="XX" hidden="1">{#N/A,#N/A,FALSE,"Graficos";#N/A,#N/A,FALSE,"P.Ingresos";#N/A,#N/A,FALSE,"P.Gastos";#N/A,#N/A,FALSE,"I.Trafico";#N/A,#N/A,FALSE,"I.Peajes";#N/A,#N/A,FALSE,"G.Operativos";#N/A,#N/A,FALSE,"Cf Proyecto";#N/A,#N/A,FALSE,"C.PYG";#N/A,#N/A,FALSE,"Balance";#N/A,#N/A,FALSE,"TIR AC";#N/A,#N/A,FALSE,"TIR E"}</definedName>
    <definedName name="xxcbxcxc" localSheetId="16" hidden="1">{#N/A,#N/A,FALSE,"Aging Summary";#N/A,#N/A,FALSE,"Ratio Analysis";#N/A,#N/A,FALSE,"Test 120 Day Accts";#N/A,#N/A,FALSE,"Tickmarks"}</definedName>
    <definedName name="xxcbxcxc" localSheetId="18" hidden="1">{#N/A,#N/A,FALSE,"Aging Summary";#N/A,#N/A,FALSE,"Ratio Analysis";#N/A,#N/A,FALSE,"Test 120 Day Accts";#N/A,#N/A,FALSE,"Tickmarks"}</definedName>
    <definedName name="xxcbxcxc" hidden="1">{#N/A,#N/A,FALSE,"Aging Summary";#N/A,#N/A,FALSE,"Ratio Analysis";#N/A,#N/A,FALSE,"Test 120 Day Accts";#N/A,#N/A,FALSE,"Tickmarks"}</definedName>
    <definedName name="xxcbxxzz" localSheetId="16" hidden="1">{#N/A,#N/A,FALSE,"Aging Summary";#N/A,#N/A,FALSE,"Ratio Analysis";#N/A,#N/A,FALSE,"Test 120 Day Accts";#N/A,#N/A,FALSE,"Tickmarks"}</definedName>
    <definedName name="xxcbxxzz" localSheetId="18" hidden="1">{#N/A,#N/A,FALSE,"Aging Summary";#N/A,#N/A,FALSE,"Ratio Analysis";#N/A,#N/A,FALSE,"Test 120 Day Accts";#N/A,#N/A,FALSE,"Tickmarks"}</definedName>
    <definedName name="xxcbxxzz" hidden="1">{#N/A,#N/A,FALSE,"Aging Summary";#N/A,#N/A,FALSE,"Ratio Analysis";#N/A,#N/A,FALSE,"Test 120 Day Accts";#N/A,#N/A,FALSE,"Tickmarks"}</definedName>
    <definedName name="xxx" localSheetId="16" hidden="1">{#N/A,#N/A,FALSE,"Aging Summary";#N/A,#N/A,FALSE,"Ratio Analysis";#N/A,#N/A,FALSE,"Test 120 Day Accts";#N/A,#N/A,FALSE,"Tickmarks"}</definedName>
    <definedName name="xxx" localSheetId="18" hidden="1">{#N/A,#N/A,FALSE,"Aging Summary";#N/A,#N/A,FALSE,"Ratio Analysis";#N/A,#N/A,FALSE,"Test 120 Day Accts";#N/A,#N/A,FALSE,"Tickmarks"}</definedName>
    <definedName name="xxx" hidden="1">{#N/A,#N/A,FALSE,"Aging Summary";#N/A,#N/A,FALSE,"Ratio Analysis";#N/A,#N/A,FALSE,"Test 120 Day Accts";#N/A,#N/A,FALSE,"Tickmarks"}</definedName>
    <definedName name="xxxnom"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xxxnom"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xxxnom"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xxxnom1" localSheetId="16"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xxxnom1" localSheetId="18"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xxxnom1" hidden="1">{#N/A,#N/A,FALSE,"Básica ";#N/A,#N/A,FALSE,"Meganet";#N/A,#N/A,FALSE,"Digired";#N/A,#N/A,FALSE,"Circuitos";#N/A,#N/A,FALSE,"Troncales";#N/A,#N/A,FALSE,"Centralitas";#N/A,#N/A,FALSE,"Resumen C.E";#N/A,#N/A,FALSE,"Penalidades";#N/A,#N/A,FALSE,"Móvil";#N/A,#N/A,FALSE,"Kontakto";#N/A,#N/A,FALSE,"Telf.Pública";#N/A,#N/A,FALSE,"Tv Cable";#N/A,#N/A,FALSE,"RRHH";#N/A,#N/A,FALSE,"Cobros";#N/A,#N/A,FALSE,"Tesor. y Bursatiles";#N/A,#N/A,FALSE,"Bal. Gral.";#N/A,#N/A,FALSE,"Res. Reexp"}</definedName>
    <definedName name="xxxx" localSheetId="16" hidden="1">{#N/A,#N/A,TRUE,"MEMO";#N/A,#N/A,TRUE,"PARAMETROS";#N/A,#N/A,TRUE,"RLI ";#N/A,#N/A,TRUE,"IMPTO.DET.";#N/A,#N/A,TRUE,"FUT-FUNT";#N/A,#N/A,TRUE,"CPI-PATR.";#N/A,#N/A,TRUE,"CM CPI";#N/A,#N/A,TRUE,"PROV";#N/A,#N/A,TRUE,"A FIJO";#N/A,#N/A,TRUE,"LEASING";#N/A,#N/A,TRUE,"VPP";#N/A,#N/A,TRUE,"PPM";#N/A,#N/A,TRUE,"OTROS"}</definedName>
    <definedName name="xxxx" localSheetId="18" hidden="1">{#N/A,#N/A,TRUE,"MEMO";#N/A,#N/A,TRUE,"PARAMETROS";#N/A,#N/A,TRUE,"RLI ";#N/A,#N/A,TRUE,"IMPTO.DET.";#N/A,#N/A,TRUE,"FUT-FUNT";#N/A,#N/A,TRUE,"CPI-PATR.";#N/A,#N/A,TRUE,"CM CPI";#N/A,#N/A,TRUE,"PROV";#N/A,#N/A,TRUE,"A FIJO";#N/A,#N/A,TRUE,"LEASING";#N/A,#N/A,TRUE,"VPP";#N/A,#N/A,TRUE,"PPM";#N/A,#N/A,TRUE,"OTROS"}</definedName>
    <definedName name="xxxx" hidden="1">{#N/A,#N/A,TRUE,"MEMO";#N/A,#N/A,TRUE,"PARAMETROS";#N/A,#N/A,TRUE,"RLI ";#N/A,#N/A,TRUE,"IMPTO.DET.";#N/A,#N/A,TRUE,"FUT-FUNT";#N/A,#N/A,TRUE,"CPI-PATR.";#N/A,#N/A,TRUE,"CM CPI";#N/A,#N/A,TRUE,"PROV";#N/A,#N/A,TRUE,"A FIJO";#N/A,#N/A,TRUE,"LEASING";#N/A,#N/A,TRUE,"VPP";#N/A,#N/A,TRUE,"PPM";#N/A,#N/A,TRUE,"OTROS"}</definedName>
    <definedName name="xxxxx" localSheetId="16" hidden="1">{#N/A,#N/A,FALSE,"masez (10)";#N/A,#N/A,FALSE,"masez (7)";#N/A,#N/A,FALSE,"masez (6)";#N/A,#N/A,FALSE,"masez (5)";#N/A,#N/A,FALSE,"masez (4)";#N/A,#N/A,FALSE,"masez (3)";#N/A,#N/A,FALSE,"masez (2)";#N/A,#N/A,FALSE,"GME";#N/A,#N/A,FALSE,"masez"}</definedName>
    <definedName name="xxxxx" localSheetId="18" hidden="1">{#N/A,#N/A,FALSE,"masez (10)";#N/A,#N/A,FALSE,"masez (7)";#N/A,#N/A,FALSE,"masez (6)";#N/A,#N/A,FALSE,"masez (5)";#N/A,#N/A,FALSE,"masez (4)";#N/A,#N/A,FALSE,"masez (3)";#N/A,#N/A,FALSE,"masez (2)";#N/A,#N/A,FALSE,"GME";#N/A,#N/A,FALSE,"masez"}</definedName>
    <definedName name="xxxxx" hidden="1">{#N/A,#N/A,FALSE,"masez (10)";#N/A,#N/A,FALSE,"masez (7)";#N/A,#N/A,FALSE,"masez (6)";#N/A,#N/A,FALSE,"masez (5)";#N/A,#N/A,FALSE,"masez (4)";#N/A,#N/A,FALSE,"masez (3)";#N/A,#N/A,FALSE,"masez (2)";#N/A,#N/A,FALSE,"GME";#N/A,#N/A,FALSE,"masez"}</definedName>
    <definedName name="xxxxxx">#REF!</definedName>
    <definedName name="xxxxxxxxxxx" localSheetId="16" hidden="1">{#N/A,#N/A,FALSE,"Aging Summary";#N/A,#N/A,FALSE,"Ratio Analysis";#N/A,#N/A,FALSE,"Test 120 Day Accts";#N/A,#N/A,FALSE,"Tickmarks"}</definedName>
    <definedName name="xxxxxxxxxxx" localSheetId="18" hidden="1">{#N/A,#N/A,FALSE,"Aging Summary";#N/A,#N/A,FALSE,"Ratio Analysis";#N/A,#N/A,FALSE,"Test 120 Day Accts";#N/A,#N/A,FALSE,"Tickmarks"}</definedName>
    <definedName name="xxxxxxxxxxx" hidden="1">{#N/A,#N/A,FALSE,"Aging Summary";#N/A,#N/A,FALSE,"Ratio Analysis";#N/A,#N/A,FALSE,"Test 120 Day Accts";#N/A,#N/A,FALSE,"Tickmarks"}</definedName>
    <definedName name="xxxxxxxxxxxx" localSheetId="16" hidden="1">{"CTOTADMIN",#N/A,FALSE,"ADMIN";"CADMIN1",#N/A,FALSE,"ADMIN";"CADMIN2",#N/A,FALSE,"ADMIN";"CADMIN3",#N/A,FALSE,"ADMIN";"CADMIN4",#N/A,FALSE,"ADMIN";"CADMIN5",#N/A,FALSE,"ADMIN"}</definedName>
    <definedName name="xxxxxxxxxxxx" localSheetId="18" hidden="1">{"CTOTADMIN",#N/A,FALSE,"ADMIN";"CADMIN1",#N/A,FALSE,"ADMIN";"CADMIN2",#N/A,FALSE,"ADMIN";"CADMIN3",#N/A,FALSE,"ADMIN";"CADMIN4",#N/A,FALSE,"ADMIN";"CADMIN5",#N/A,FALSE,"ADMIN"}</definedName>
    <definedName name="xxxxxxxxxxxx" hidden="1">{"CTOTADMIN",#N/A,FALSE,"ADMIN";"CADMIN1",#N/A,FALSE,"ADMIN";"CADMIN2",#N/A,FALSE,"ADMIN";"CADMIN3",#N/A,FALSE,"ADMIN";"CADMIN4",#N/A,FALSE,"ADMIN";"CADMIN5",#N/A,FALSE,"ADMIN"}</definedName>
    <definedName name="xxxxxxxxxxxxxxxxx" localSheetId="16" hidden="1">{#N/A,#N/A,FALSE,"bs_cons";#N/A,#N/A,FALSE,"bs_grup";#N/A,#N/A,FALSE,"bs_umpl";#N/A,#N/A,FALSE,"bs_bim";#N/A,#N/A,FALSE,"bs_bdb";#N/A,#N/A,FALSE,"bs_mq32";#N/A,#N/A,FALSE,"bs_bsrl"}</definedName>
    <definedName name="xxxxxxxxxxxxxxxxx" localSheetId="18" hidden="1">{#N/A,#N/A,FALSE,"bs_cons";#N/A,#N/A,FALSE,"bs_grup";#N/A,#N/A,FALSE,"bs_umpl";#N/A,#N/A,FALSE,"bs_bim";#N/A,#N/A,FALSE,"bs_bdb";#N/A,#N/A,FALSE,"bs_mq32";#N/A,#N/A,FALSE,"bs_bsrl"}</definedName>
    <definedName name="xxxxxxxxxxxxxxxxx" hidden="1">{#N/A,#N/A,FALSE,"bs_cons";#N/A,#N/A,FALSE,"bs_grup";#N/A,#N/A,FALSE,"bs_umpl";#N/A,#N/A,FALSE,"bs_bim";#N/A,#N/A,FALSE,"bs_bdb";#N/A,#N/A,FALSE,"bs_mq32";#N/A,#N/A,FALSE,"bs_bsrl"}</definedName>
    <definedName name="xxxxz"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xxxxz"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xxxxz"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xyz" localSheetId="16" hidden="1">{#N/A,#N/A,TRUE,"CVR";#N/A,#N/A,TRUE,"T OF C";#N/A,#N/A,TRUE,"FH";#N/A,#N/A,TRUE,"EP";#N/A,#N/A,TRUE,"E TO S";#N/A,#N/A,TRUE,"MA";#N/A,#N/A,TRUE,"Total Sales";#N/A,#N/A,TRUE,"TEN";#N/A,#N/A,TRUE,"CN"}</definedName>
    <definedName name="xyz" localSheetId="18" hidden="1">{#N/A,#N/A,TRUE,"CVR";#N/A,#N/A,TRUE,"T OF C";#N/A,#N/A,TRUE,"FH";#N/A,#N/A,TRUE,"EP";#N/A,#N/A,TRUE,"E TO S";#N/A,#N/A,TRUE,"MA";#N/A,#N/A,TRUE,"Total Sales";#N/A,#N/A,TRUE,"TEN";#N/A,#N/A,TRUE,"CN"}</definedName>
    <definedName name="xyz" hidden="1">{#N/A,#N/A,TRUE,"CVR";#N/A,#N/A,TRUE,"T OF C";#N/A,#N/A,TRUE,"FH";#N/A,#N/A,TRUE,"EP";#N/A,#N/A,TRUE,"E TO S";#N/A,#N/A,TRUE,"MA";#N/A,#N/A,TRUE,"Total Sales";#N/A,#N/A,TRUE,"TEN";#N/A,#N/A,TRUE,"CN"}</definedName>
    <definedName name="xz">#REF!</definedName>
    <definedName name="XZS" localSheetId="16" hidden="1">{#N/A,#N/A,TRUE,"Proposal";#N/A,#N/A,TRUE,"Assumptions";#N/A,#N/A,TRUE,"Net Income";#N/A,#N/A,TRUE,"Balsheet";#N/A,#N/A,TRUE,"Capex";#N/A,#N/A,TRUE,"Volumes";#N/A,#N/A,TRUE,"Revenues";#N/A,#N/A,TRUE,"Var.Costs";#N/A,#N/A,TRUE,"Personnel";#N/A,#N/A,TRUE,"Other costs";#N/A,#N/A,TRUE,"MKTG and G&amp;A"}</definedName>
    <definedName name="XZS" localSheetId="18" hidden="1">{#N/A,#N/A,TRUE,"Proposal";#N/A,#N/A,TRUE,"Assumptions";#N/A,#N/A,TRUE,"Net Income";#N/A,#N/A,TRUE,"Balsheet";#N/A,#N/A,TRUE,"Capex";#N/A,#N/A,TRUE,"Volumes";#N/A,#N/A,TRUE,"Revenues";#N/A,#N/A,TRUE,"Var.Costs";#N/A,#N/A,TRUE,"Personnel";#N/A,#N/A,TRUE,"Other costs";#N/A,#N/A,TRUE,"MKTG and G&amp;A"}</definedName>
    <definedName name="XZS" hidden="1">{#N/A,#N/A,TRUE,"Proposal";#N/A,#N/A,TRUE,"Assumptions";#N/A,#N/A,TRUE,"Net Income";#N/A,#N/A,TRUE,"Balsheet";#N/A,#N/A,TRUE,"Capex";#N/A,#N/A,TRUE,"Volumes";#N/A,#N/A,TRUE,"Revenues";#N/A,#N/A,TRUE,"Var.Costs";#N/A,#N/A,TRUE,"Personnel";#N/A,#N/A,TRUE,"Other costs";#N/A,#N/A,TRUE,"MKTG and G&amp;A"}</definedName>
    <definedName name="xzsd" localSheetId="16" hidden="1">{#N/A,#N/A,FALSE,"4C0696";#N/A,#N/A,FALSE,"1B1193";#N/A,#N/A,FALSE,"TABLA";#N/A,#N/A,FALSE,"INST RTA FIJA"}</definedName>
    <definedName name="xzsd" localSheetId="18" hidden="1">{#N/A,#N/A,FALSE,"4C0696";#N/A,#N/A,FALSE,"1B1193";#N/A,#N/A,FALSE,"TABLA";#N/A,#N/A,FALSE,"INST RTA FIJA"}</definedName>
    <definedName name="xzsd" hidden="1">{#N/A,#N/A,FALSE,"4C0696";#N/A,#N/A,FALSE,"1B1193";#N/A,#N/A,FALSE,"TABLA";#N/A,#N/A,FALSE,"INST RTA FIJA"}</definedName>
    <definedName name="y"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_T_D">#REF!</definedName>
    <definedName name="y0" localSheetId="16" hidden="1">{"'Demand Units'!$Z$2:$AF$53"}</definedName>
    <definedName name="y0" localSheetId="18" hidden="1">{"'Demand Units'!$Z$2:$AF$53"}</definedName>
    <definedName name="y0" hidden="1">{"'Demand Units'!$Z$2:$AF$53"}</definedName>
    <definedName name="yam" localSheetId="16"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yam" localSheetId="18"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yam" hidden="1">{#N/A,#N/A,FALSE,"Caja pesos";#N/A,#N/A,FALSE,"Caja  dólares";#N/A,#N/A,FALSE,"Cuenta cte. ejecutivo";#N/A,#N/A,FALSE,"Banco PESOS";#N/A,#N/A,FALSE,"Banco  Dólares";#N/A,#N/A,FALSE,"Doctos por cobrar propios";#N/A,#N/A,FALSE,"Documentos incobrables";#N/A,#N/A,FALSE,"Deudores";#N/A,#N/A,FALSE,"Deudores x cta. terceros";#N/A,#N/A,FALSE,"Doctos por cobrar Terceros";#N/A,#N/A,FALSE,"Doctos. en cobranza Terceros";#N/A,#N/A,FALSE,"Doctos en cobranza Propio";#N/A,#N/A,FALSE,"Desembolsos";#N/A,#N/A,FALSE,"Cuentas del personal";#N/A,#N/A,FALSE,"Ctas. ctes Agencias maritimas";#N/A,#N/A,FALSE,"Existencias";#N/A,#N/A,FALSE,"Gastos anticipados";#N/A,#N/A,FALSE,"Operaciones pendientes.";#N/A,#N/A,FALSE,"Gastos por distribuir";#N/A,#N/A,FALSE,"Activo _fijo";#N/A,#N/A,FALSE,"Depositos en grantia LP"}</definedName>
    <definedName name="yani" hidden="1">#REF!</definedName>
    <definedName name="yapues" hidden="1">#REF!</definedName>
    <definedName name="Yash"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Yash"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Yash"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Year">#REF!</definedName>
    <definedName name="YENY" localSheetId="16" hidden="1">{#N/A,#N/A,FALSE,"Aging Summary";#N/A,#N/A,FALSE,"Ratio Analysis";#N/A,#N/A,FALSE,"Test 120 Day Accts";#N/A,#N/A,FALSE,"Tickmarks"}</definedName>
    <definedName name="YENY" localSheetId="18" hidden="1">{#N/A,#N/A,FALSE,"Aging Summary";#N/A,#N/A,FALSE,"Ratio Analysis";#N/A,#N/A,FALSE,"Test 120 Day Accts";#N/A,#N/A,FALSE,"Tickmarks"}</definedName>
    <definedName name="YENY" hidden="1">{#N/A,#N/A,FALSE,"Aging Summary";#N/A,#N/A,FALSE,"Ratio Analysis";#N/A,#N/A,FALSE,"Test 120 Day Accts";#N/A,#N/A,FALSE,"Tickmarks"}</definedName>
    <definedName name="yes" localSheetId="16" hidden="1">{#N/A,#N/A,FALSE,"Aging Summary";#N/A,#N/A,FALSE,"Ratio Analysis";#N/A,#N/A,FALSE,"Test 120 Day Accts";#N/A,#N/A,FALSE,"Tickmarks"}</definedName>
    <definedName name="yes" localSheetId="18" hidden="1">{#N/A,#N/A,FALSE,"Aging Summary";#N/A,#N/A,FALSE,"Ratio Analysis";#N/A,#N/A,FALSE,"Test 120 Day Accts";#N/A,#N/A,FALSE,"Tickmarks"}</definedName>
    <definedName name="yes" hidden="1">{#N/A,#N/A,FALSE,"Aging Summary";#N/A,#N/A,FALSE,"Ratio Analysis";#N/A,#N/A,FALSE,"Test 120 Day Accts";#N/A,#N/A,FALSE,"Tickmarks"}</definedName>
    <definedName name="yester" localSheetId="16" hidden="1">{#N/A,#N/A,FALSE,"1998"}</definedName>
    <definedName name="yester" localSheetId="18" hidden="1">{#N/A,#N/A,FALSE,"1998"}</definedName>
    <definedName name="yester" hidden="1">{#N/A,#N/A,FALSE,"1998"}</definedName>
    <definedName name="yeye" localSheetId="16" hidden="1">{#N/A,#N/A,TRUE,"MEMO";#N/A,#N/A,TRUE,"PARAMETROS";#N/A,#N/A,TRUE,"RLI ";#N/A,#N/A,TRUE,"IMPTO.DET.";#N/A,#N/A,TRUE,"FUT-FUNT";#N/A,#N/A,TRUE,"CPI-PATR.";#N/A,#N/A,TRUE,"CM CPI";#N/A,#N/A,TRUE,"PROV";#N/A,#N/A,TRUE,"A FIJO";#N/A,#N/A,TRUE,"LEASING";#N/A,#N/A,TRUE,"VPP";#N/A,#N/A,TRUE,"PPM";#N/A,#N/A,TRUE,"OTROS"}</definedName>
    <definedName name="yeye" localSheetId="18" hidden="1">{#N/A,#N/A,TRUE,"MEMO";#N/A,#N/A,TRUE,"PARAMETROS";#N/A,#N/A,TRUE,"RLI ";#N/A,#N/A,TRUE,"IMPTO.DET.";#N/A,#N/A,TRUE,"FUT-FUNT";#N/A,#N/A,TRUE,"CPI-PATR.";#N/A,#N/A,TRUE,"CM CPI";#N/A,#N/A,TRUE,"PROV";#N/A,#N/A,TRUE,"A FIJO";#N/A,#N/A,TRUE,"LEASING";#N/A,#N/A,TRUE,"VPP";#N/A,#N/A,TRUE,"PPM";#N/A,#N/A,TRUE,"OTROS"}</definedName>
    <definedName name="yeye" hidden="1">{#N/A,#N/A,TRUE,"MEMO";#N/A,#N/A,TRUE,"PARAMETROS";#N/A,#N/A,TRUE,"RLI ";#N/A,#N/A,TRUE,"IMPTO.DET.";#N/A,#N/A,TRUE,"FUT-FUNT";#N/A,#N/A,TRUE,"CPI-PATR.";#N/A,#N/A,TRUE,"CM CPI";#N/A,#N/A,TRUE,"PROV";#N/A,#N/A,TRUE,"A FIJO";#N/A,#N/A,TRUE,"LEASING";#N/A,#N/A,TRUE,"VPP";#N/A,#N/A,TRUE,"PPM";#N/A,#N/A,TRUE,"OTROS"}</definedName>
    <definedName name="YEYEYEYEYEYEYEY" localSheetId="16" hidden="1">{#N/A,#N/A,FALSE,"Aging Summary";#N/A,#N/A,FALSE,"Ratio Analysis";#N/A,#N/A,FALSE,"Test 120 Day Accts";#N/A,#N/A,FALSE,"Tickmarks"}</definedName>
    <definedName name="YEYEYEYEYEYEYEY" localSheetId="18" hidden="1">{#N/A,#N/A,FALSE,"Aging Summary";#N/A,#N/A,FALSE,"Ratio Analysis";#N/A,#N/A,FALSE,"Test 120 Day Accts";#N/A,#N/A,FALSE,"Tickmarks"}</definedName>
    <definedName name="YEYEYEYEYEYEYEY" hidden="1">{#N/A,#N/A,FALSE,"Aging Summary";#N/A,#N/A,FALSE,"Ratio Analysis";#N/A,#N/A,FALSE,"Test 120 Day Accts";#N/A,#N/A,FALSE,"Tickmarks"}</definedName>
    <definedName name="yg" localSheetId="16"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yg" localSheetId="18"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yg" hidden="1">{TRUE,TRUE,-2.75,-17,484.5,233.25,FALSE,TRUE,TRUE,TRUE,0,2,#N/A,8,#N/A,5.43636363636364,14.1666666666667,1,FALSE,FALSE,3,TRUE,1,FALSE,100,"Swvu.TO_PRINT.","ACwvu.TO_PRINT.",#N/A,FALSE,FALSE,0.78740157480315,0.78740157480315,0.984251968503937,0.984251968503937,1,"&amp;C&amp;""Arial,Negrita Cursiva""&amp;8Preparado por Raul Genchi &amp;D&amp;R&amp;""Arial,Negrita""&amp;8&amp;F","",FALSE,FALSE,FALSE,FALSE,1,#N/A,1,1,"=R2C1:R73C4",FALSE,#N/A,"Cwvu.TO_PRINT.",FALSE,FALSE,FALSE,1,300,300,FALSE,FALSE,TRUE,TRUE,TRUE}</definedName>
    <definedName name="ygoi" localSheetId="16" hidden="1">{#N/A,#N/A,TRUE,"Main Issues";#N/A,#N/A,TRUE,"Income statement ($)"}</definedName>
    <definedName name="ygoi" localSheetId="18" hidden="1">{#N/A,#N/A,TRUE,"Main Issues";#N/A,#N/A,TRUE,"Income statement ($)"}</definedName>
    <definedName name="ygoi" hidden="1">{#N/A,#N/A,TRUE,"Main Issues";#N/A,#N/A,TRUE,"Income statement ($)"}</definedName>
    <definedName name="ygyg">#REF!</definedName>
    <definedName name="YH" localSheetId="16" hidden="1">{#N/A,#N/A,FALSE,"Aging Summary";#N/A,#N/A,FALSE,"Ratio Analysis";#N/A,#N/A,FALSE,"Test 120 Day Accts";#N/A,#N/A,FALSE,"Tickmarks"}</definedName>
    <definedName name="YH" localSheetId="18" hidden="1">{#N/A,#N/A,FALSE,"Aging Summary";#N/A,#N/A,FALSE,"Ratio Analysis";#N/A,#N/A,FALSE,"Test 120 Day Accts";#N/A,#N/A,FALSE,"Tickmarks"}</definedName>
    <definedName name="YH" hidden="1">{#N/A,#N/A,FALSE,"Aging Summary";#N/A,#N/A,FALSE,"Ratio Analysis";#N/A,#N/A,FALSE,"Test 120 Day Accts";#N/A,#N/A,FALSE,"Tickmarks"}</definedName>
    <definedName name="yhj">#REF!</definedName>
    <definedName name="YJYTIUK" localSheetId="16" hidden="1">{"'Demand Units'!$X$11:$AD$45"}</definedName>
    <definedName name="YJYTIUK" localSheetId="18" hidden="1">{"'Demand Units'!$X$11:$AD$45"}</definedName>
    <definedName name="YJYTIUK" hidden="1">{"'Demand Units'!$X$11:$AD$45"}</definedName>
    <definedName name="yo" localSheetId="16" hidden="1">{#N/A,#N/A,FALSE,"Aging Summary";#N/A,#N/A,FALSE,"Ratio Analysis";#N/A,#N/A,FALSE,"Test 120 Day Accts";#N/A,#N/A,FALSE,"Tickmarks"}</definedName>
    <definedName name="yo" localSheetId="18" hidden="1">{#N/A,#N/A,FALSE,"Aging Summary";#N/A,#N/A,FALSE,"Ratio Analysis";#N/A,#N/A,FALSE,"Test 120 Day Accts";#N/A,#N/A,FALSE,"Tickmarks"}</definedName>
    <definedName name="yo" hidden="1">{#N/A,#N/A,FALSE,"Aging Summary";#N/A,#N/A,FALSE,"Ratio Analysis";#N/A,#N/A,FALSE,"Test 120 Day Accts";#N/A,#N/A,FALSE,"Tickmarks"}</definedName>
    <definedName name="yooo" localSheetId="16" hidden="1">{"balanço dolares",#N/A,FALSE,"SIGADR$";"AUT BAL REAIS",#N/A,FALSE,"SIGADR$";"QUOCIENTES REAIS",#N/A,FALSE,"QUOCIENTES";"JUNH QUOCI DOLARES",#N/A,FALSE,"QUOCIENTES"}</definedName>
    <definedName name="yooo" localSheetId="18" hidden="1">{"balanço dolares",#N/A,FALSE,"SIGADR$";"AUT BAL REAIS",#N/A,FALSE,"SIGADR$";"QUOCIENTES REAIS",#N/A,FALSE,"QUOCIENTES";"JUNH QUOCI DOLARES",#N/A,FALSE,"QUOCIENTES"}</definedName>
    <definedName name="yooo" hidden="1">{"balanço dolares",#N/A,FALSE,"SIGADR$";"AUT BAL REAIS",#N/A,FALSE,"SIGADR$";"QUOCIENTES REAIS",#N/A,FALSE,"QUOCIENTES";"JUNH QUOCI DOLARES",#N/A,FALSE,"QUOCIENTES"}</definedName>
    <definedName name="yoyo" localSheetId="16" hidden="1">{#N/A,#N/A,FALSE,"Aging Summary";#N/A,#N/A,FALSE,"Ratio Analysis";#N/A,#N/A,FALSE,"Test 120 Day Accts";#N/A,#N/A,FALSE,"Tickmarks"}</definedName>
    <definedName name="yoyo" localSheetId="18" hidden="1">{#N/A,#N/A,FALSE,"Aging Summary";#N/A,#N/A,FALSE,"Ratio Analysis";#N/A,#N/A,FALSE,"Test 120 Day Accts";#N/A,#N/A,FALSE,"Tickmarks"}</definedName>
    <definedName name="yoyo" hidden="1">{#N/A,#N/A,FALSE,"Aging Summary";#N/A,#N/A,FALSE,"Ratio Analysis";#N/A,#N/A,FALSE,"Test 120 Day Accts";#N/A,#N/A,FALSE,"Tickmarks"}</definedName>
    <definedName name="yp" localSheetId="16" hidden="1">{#N/A,#N/A,TRUE,"MEMO";#N/A,#N/A,TRUE,"PARAMETROS";#N/A,#N/A,TRUE,"RLI ";#N/A,#N/A,TRUE,"IMPTO.DET.";#N/A,#N/A,TRUE,"FUT-FUNT";#N/A,#N/A,TRUE,"CPI-PATR.";#N/A,#N/A,TRUE,"CM CPI";#N/A,#N/A,TRUE,"PROV";#N/A,#N/A,TRUE,"A FIJO";#N/A,#N/A,TRUE,"LEASING";#N/A,#N/A,TRUE,"VPP";#N/A,#N/A,TRUE,"PPM";#N/A,#N/A,TRUE,"OTROS"}</definedName>
    <definedName name="yp" localSheetId="18" hidden="1">{#N/A,#N/A,TRUE,"MEMO";#N/A,#N/A,TRUE,"PARAMETROS";#N/A,#N/A,TRUE,"RLI ";#N/A,#N/A,TRUE,"IMPTO.DET.";#N/A,#N/A,TRUE,"FUT-FUNT";#N/A,#N/A,TRUE,"CPI-PATR.";#N/A,#N/A,TRUE,"CM CPI";#N/A,#N/A,TRUE,"PROV";#N/A,#N/A,TRUE,"A FIJO";#N/A,#N/A,TRUE,"LEASING";#N/A,#N/A,TRUE,"VPP";#N/A,#N/A,TRUE,"PPM";#N/A,#N/A,TRUE,"OTROS"}</definedName>
    <definedName name="yp" hidden="1">{#N/A,#N/A,TRUE,"MEMO";#N/A,#N/A,TRUE,"PARAMETROS";#N/A,#N/A,TRUE,"RLI ";#N/A,#N/A,TRUE,"IMPTO.DET.";#N/A,#N/A,TRUE,"FUT-FUNT";#N/A,#N/A,TRUE,"CPI-PATR.";#N/A,#N/A,TRUE,"CM CPI";#N/A,#N/A,TRUE,"PROV";#N/A,#N/A,TRUE,"A FIJO";#N/A,#N/A,TRUE,"LEASING";#N/A,#N/A,TRUE,"VPP";#N/A,#N/A,TRUE,"PPM";#N/A,#N/A,TRUE,"OTROS"}</definedName>
    <definedName name="YRecta">#N/A</definedName>
    <definedName name="yrertr" localSheetId="16" hidden="1">{#N/A,#N/A,FALSE,"Tapa";#N/A,#N/A,FALSE,"Comenta";#N/A,#N/A,FALSE,"Rota";#N/A,#N/A,FALSE,"Proy_tesor.";#N/A,#N/A,FALSE,"Personal";#N/A,#N/A,FALSE,"Técnica";#N/A,#N/A,FALSE,"R_Ind.";#N/A,#N/A,FALSE,"R_Fin.";#N/A,#N/A,FALSE,"Gtos.(1)";#N/A,#N/A,FALSE,"Gtos.(2)";#N/A,#N/A,FALSE,"Gtos.(3)"}</definedName>
    <definedName name="yrertr" localSheetId="18" hidden="1">{#N/A,#N/A,FALSE,"Tapa";#N/A,#N/A,FALSE,"Comenta";#N/A,#N/A,FALSE,"Rota";#N/A,#N/A,FALSE,"Proy_tesor.";#N/A,#N/A,FALSE,"Personal";#N/A,#N/A,FALSE,"Técnica";#N/A,#N/A,FALSE,"R_Ind.";#N/A,#N/A,FALSE,"R_Fin.";#N/A,#N/A,FALSE,"Gtos.(1)";#N/A,#N/A,FALSE,"Gtos.(2)";#N/A,#N/A,FALSE,"Gtos.(3)"}</definedName>
    <definedName name="yrertr" hidden="1">{#N/A,#N/A,FALSE,"Tapa";#N/A,#N/A,FALSE,"Comenta";#N/A,#N/A,FALSE,"Rota";#N/A,#N/A,FALSE,"Proy_tesor.";#N/A,#N/A,FALSE,"Personal";#N/A,#N/A,FALSE,"Técnica";#N/A,#N/A,FALSE,"R_Ind.";#N/A,#N/A,FALSE,"R_Fin.";#N/A,#N/A,FALSE,"Gtos.(1)";#N/A,#N/A,FALSE,"Gtos.(2)";#N/A,#N/A,FALSE,"Gtos.(3)"}</definedName>
    <definedName name="yrjhkjfhgf" localSheetId="16" hidden="1">{#N/A,#N/A,TRUE,"MEMO";#N/A,#N/A,TRUE,"PARAMETROS";#N/A,#N/A,TRUE,"RLI ";#N/A,#N/A,TRUE,"IMPTO.DET.";#N/A,#N/A,TRUE,"FUT-FUNT";#N/A,#N/A,TRUE,"CPI-PATR.";#N/A,#N/A,TRUE,"CM CPI";#N/A,#N/A,TRUE,"PROV";#N/A,#N/A,TRUE,"A FIJO";#N/A,#N/A,TRUE,"LEASING";#N/A,#N/A,TRUE,"VPP";#N/A,#N/A,TRUE,"PPM";#N/A,#N/A,TRUE,"OTROS"}</definedName>
    <definedName name="yrjhkjfhgf" localSheetId="18" hidden="1">{#N/A,#N/A,TRUE,"MEMO";#N/A,#N/A,TRUE,"PARAMETROS";#N/A,#N/A,TRUE,"RLI ";#N/A,#N/A,TRUE,"IMPTO.DET.";#N/A,#N/A,TRUE,"FUT-FUNT";#N/A,#N/A,TRUE,"CPI-PATR.";#N/A,#N/A,TRUE,"CM CPI";#N/A,#N/A,TRUE,"PROV";#N/A,#N/A,TRUE,"A FIJO";#N/A,#N/A,TRUE,"LEASING";#N/A,#N/A,TRUE,"VPP";#N/A,#N/A,TRUE,"PPM";#N/A,#N/A,TRUE,"OTROS"}</definedName>
    <definedName name="yrjhkjfhgf" hidden="1">{#N/A,#N/A,TRUE,"MEMO";#N/A,#N/A,TRUE,"PARAMETROS";#N/A,#N/A,TRUE,"RLI ";#N/A,#N/A,TRUE,"IMPTO.DET.";#N/A,#N/A,TRUE,"FUT-FUNT";#N/A,#N/A,TRUE,"CPI-PATR.";#N/A,#N/A,TRUE,"CM CPI";#N/A,#N/A,TRUE,"PROV";#N/A,#N/A,TRUE,"A FIJO";#N/A,#N/A,TRUE,"LEASING";#N/A,#N/A,TRUE,"VPP";#N/A,#N/A,TRUE,"PPM";#N/A,#N/A,TRUE,"OTROS"}</definedName>
    <definedName name="yry" localSheetId="16" hidden="1">{#N/A,#N/A,FALSE,"Personal";#N/A,#N/A,FALSE,"Comenta";#N/A,#N/A,FALSE,"Eco-efi"}</definedName>
    <definedName name="yry" localSheetId="18" hidden="1">{#N/A,#N/A,FALSE,"Personal";#N/A,#N/A,FALSE,"Comenta";#N/A,#N/A,FALSE,"Eco-efi"}</definedName>
    <definedName name="yry" hidden="1">{#N/A,#N/A,FALSE,"Personal";#N/A,#N/A,FALSE,"Comenta";#N/A,#N/A,FALSE,"Eco-efi"}</definedName>
    <definedName name="YSAYY">#REF!</definedName>
    <definedName name="yss" localSheetId="16" hidden="1">{#N/A,#N/A,TRUE,"MEMO";#N/A,#N/A,TRUE,"PARAMETROS";#N/A,#N/A,TRUE,"RLI ";#N/A,#N/A,TRUE,"IMPTO.DET.";#N/A,#N/A,TRUE,"FUT-FUNT";#N/A,#N/A,TRUE,"CPI-PATR.";#N/A,#N/A,TRUE,"CM CPI";#N/A,#N/A,TRUE,"PROV";#N/A,#N/A,TRUE,"A FIJO";#N/A,#N/A,TRUE,"LEASING";#N/A,#N/A,TRUE,"VPP";#N/A,#N/A,TRUE,"PPM";#N/A,#N/A,TRUE,"OTROS"}</definedName>
    <definedName name="yss" localSheetId="18" hidden="1">{#N/A,#N/A,TRUE,"MEMO";#N/A,#N/A,TRUE,"PARAMETROS";#N/A,#N/A,TRUE,"RLI ";#N/A,#N/A,TRUE,"IMPTO.DET.";#N/A,#N/A,TRUE,"FUT-FUNT";#N/A,#N/A,TRUE,"CPI-PATR.";#N/A,#N/A,TRUE,"CM CPI";#N/A,#N/A,TRUE,"PROV";#N/A,#N/A,TRUE,"A FIJO";#N/A,#N/A,TRUE,"LEASING";#N/A,#N/A,TRUE,"VPP";#N/A,#N/A,TRUE,"PPM";#N/A,#N/A,TRUE,"OTROS"}</definedName>
    <definedName name="yss" hidden="1">{#N/A,#N/A,TRUE,"MEMO";#N/A,#N/A,TRUE,"PARAMETROS";#N/A,#N/A,TRUE,"RLI ";#N/A,#N/A,TRUE,"IMPTO.DET.";#N/A,#N/A,TRUE,"FUT-FUNT";#N/A,#N/A,TRUE,"CPI-PATR.";#N/A,#N/A,TRUE,"CM CPI";#N/A,#N/A,TRUE,"PROV";#N/A,#N/A,TRUE,"A FIJO";#N/A,#N/A,TRUE,"LEASING";#N/A,#N/A,TRUE,"VPP";#N/A,#N/A,TRUE,"PPM";#N/A,#N/A,TRUE,"OTROS"}</definedName>
    <definedName name="YT" localSheetId="16" hidden="1">{#N/A,#N/A,FALSE,"pl_cons";#N/A,#N/A,FALSE,"pl_grup";#N/A,#N/A,FALSE,"pl_umpl";#N/A,#N/A,FALSE,"pl_bim";#N/A,#N/A,FALSE,"pl_bdb";#N/A,#N/A,FALSE,"pl_mq32";#N/A,#N/A,FALSE,"pl_bsrl"}</definedName>
    <definedName name="YT" localSheetId="18" hidden="1">{#N/A,#N/A,FALSE,"pl_cons";#N/A,#N/A,FALSE,"pl_grup";#N/A,#N/A,FALSE,"pl_umpl";#N/A,#N/A,FALSE,"pl_bim";#N/A,#N/A,FALSE,"pl_bdb";#N/A,#N/A,FALSE,"pl_mq32";#N/A,#N/A,FALSE,"pl_bsrl"}</definedName>
    <definedName name="YT" hidden="1">{#N/A,#N/A,FALSE,"pl_cons";#N/A,#N/A,FALSE,"pl_grup";#N/A,#N/A,FALSE,"pl_umpl";#N/A,#N/A,FALSE,"pl_bim";#N/A,#N/A,FALSE,"pl_bdb";#N/A,#N/A,FALSE,"pl_mq32";#N/A,#N/A,FALSE,"pl_bsrl"}</definedName>
    <definedName name="YTD">#REF!</definedName>
    <definedName name="YTDAREA">#REF!</definedName>
    <definedName name="YTGFDF" localSheetId="16" hidden="1">{"'Demand Units'!$X$11:$AD$45"}</definedName>
    <definedName name="YTGFDF" localSheetId="18" hidden="1">{"'Demand Units'!$X$11:$AD$45"}</definedName>
    <definedName name="YTGFDF" hidden="1">{"'Demand Units'!$X$11:$AD$45"}</definedName>
    <definedName name="ytr" localSheetId="16" hidden="1">{#N/A,#N/A,FALSE,"Aging Summary";#N/A,#N/A,FALSE,"Ratio Analysis";#N/A,#N/A,FALSE,"Test 120 Day Accts";#N/A,#N/A,FALSE,"Tickmarks"}</definedName>
    <definedName name="ytr" localSheetId="18" hidden="1">{#N/A,#N/A,FALSE,"Aging Summary";#N/A,#N/A,FALSE,"Ratio Analysis";#N/A,#N/A,FALSE,"Test 120 Day Accts";#N/A,#N/A,FALSE,"Tickmarks"}</definedName>
    <definedName name="ytr" hidden="1">{#N/A,#N/A,FALSE,"Aging Summary";#N/A,#N/A,FALSE,"Ratio Analysis";#N/A,#N/A,FALSE,"Test 120 Day Accts";#N/A,#N/A,FALSE,"Tickmarks"}</definedName>
    <definedName name="ytre" localSheetId="16" hidden="1">{"balanço dolares",#N/A,FALSE,"SIGADR$";"AUT BAL REAIS",#N/A,FALSE,"SIGADR$";"QUOCIENTES REAIS",#N/A,FALSE,"QUOCIENTES";"JUNH QUOCI DOLARES",#N/A,FALSE,"QUOCIENTES"}</definedName>
    <definedName name="ytre" localSheetId="18" hidden="1">{"balanço dolares",#N/A,FALSE,"SIGADR$";"AUT BAL REAIS",#N/A,FALSE,"SIGADR$";"QUOCIENTES REAIS",#N/A,FALSE,"QUOCIENTES";"JUNH QUOCI DOLARES",#N/A,FALSE,"QUOCIENTES"}</definedName>
    <definedName name="ytre" hidden="1">{"balanço dolares",#N/A,FALSE,"SIGADR$";"AUT BAL REAIS",#N/A,FALSE,"SIGADR$";"QUOCIENTES REAIS",#N/A,FALSE,"QUOCIENTES";"JUNH QUOCI DOLARES",#N/A,FALSE,"QUOCIENTES"}</definedName>
    <definedName name="ytreu" localSheetId="16" hidden="1">{#N/A,#N/A,FALSE,"Aging Summary";#N/A,#N/A,FALSE,"Ratio Analysis";#N/A,#N/A,FALSE,"Test 120 Day Accts";#N/A,#N/A,FALSE,"Tickmarks"}</definedName>
    <definedName name="ytreu" localSheetId="18" hidden="1">{#N/A,#N/A,FALSE,"Aging Summary";#N/A,#N/A,FALSE,"Ratio Analysis";#N/A,#N/A,FALSE,"Test 120 Day Accts";#N/A,#N/A,FALSE,"Tickmarks"}</definedName>
    <definedName name="ytreu" hidden="1">{#N/A,#N/A,FALSE,"Aging Summary";#N/A,#N/A,FALSE,"Ratio Analysis";#N/A,#N/A,FALSE,"Test 120 Day Accts";#N/A,#N/A,FALSE,"Tickmarks"}</definedName>
    <definedName name="ytukyu" localSheetId="16" hidden="1">{#N/A,#N/A,FALSE,"Graficos";#N/A,#N/A,FALSE,"P.Ingresos";#N/A,#N/A,FALSE,"P.Gastos";#N/A,#N/A,FALSE,"I.Trafico";#N/A,#N/A,FALSE,"I.Peajes";#N/A,#N/A,FALSE,"G.Operativos";#N/A,#N/A,FALSE,"Cf Proyecto";#N/A,#N/A,FALSE,"C.PYG";#N/A,#N/A,FALSE,"Balance";#N/A,#N/A,FALSE,"TIR AC";#N/A,#N/A,FALSE,"TIR E"}</definedName>
    <definedName name="ytukyu" localSheetId="18" hidden="1">{#N/A,#N/A,FALSE,"Graficos";#N/A,#N/A,FALSE,"P.Ingresos";#N/A,#N/A,FALSE,"P.Gastos";#N/A,#N/A,FALSE,"I.Trafico";#N/A,#N/A,FALSE,"I.Peajes";#N/A,#N/A,FALSE,"G.Operativos";#N/A,#N/A,FALSE,"Cf Proyecto";#N/A,#N/A,FALSE,"C.PYG";#N/A,#N/A,FALSE,"Balance";#N/A,#N/A,FALSE,"TIR AC";#N/A,#N/A,FALSE,"TIR E"}</definedName>
    <definedName name="ytukyu" hidden="1">{#N/A,#N/A,FALSE,"Graficos";#N/A,#N/A,FALSE,"P.Ingresos";#N/A,#N/A,FALSE,"P.Gastos";#N/A,#N/A,FALSE,"I.Trafico";#N/A,#N/A,FALSE,"I.Peajes";#N/A,#N/A,FALSE,"G.Operativos";#N/A,#N/A,FALSE,"Cf Proyecto";#N/A,#N/A,FALSE,"C.PYG";#N/A,#N/A,FALSE,"Balance";#N/A,#N/A,FALSE,"TIR AC";#N/A,#N/A,FALSE,"TIR E"}</definedName>
    <definedName name="yty" localSheetId="16" hidden="1">{#N/A,#N/A,FALSE,"Aging Summary";#N/A,#N/A,FALSE,"Ratio Analysis";#N/A,#N/A,FALSE,"Test 120 Day Accts";#N/A,#N/A,FALSE,"Tickmarks"}</definedName>
    <definedName name="yty" localSheetId="18" hidden="1">{#N/A,#N/A,FALSE,"Aging Summary";#N/A,#N/A,FALSE,"Ratio Analysis";#N/A,#N/A,FALSE,"Test 120 Day Accts";#N/A,#N/A,FALSE,"Tickmarks"}</definedName>
    <definedName name="yty" hidden="1">{#N/A,#N/A,FALSE,"Aging Summary";#N/A,#N/A,FALSE,"Ratio Analysis";#N/A,#N/A,FALSE,"Test 120 Day Accts";#N/A,#N/A,FALSE,"Tickmarks"}</definedName>
    <definedName name="yty_1" localSheetId="16" hidden="1">{#N/A,#N/A,FALSE,"Aging Summary";#N/A,#N/A,FALSE,"Ratio Analysis";#N/A,#N/A,FALSE,"Test 120 Day Accts";#N/A,#N/A,FALSE,"Tickmarks"}</definedName>
    <definedName name="yty_1" localSheetId="18" hidden="1">{#N/A,#N/A,FALSE,"Aging Summary";#N/A,#N/A,FALSE,"Ratio Analysis";#N/A,#N/A,FALSE,"Test 120 Day Accts";#N/A,#N/A,FALSE,"Tickmarks"}</definedName>
    <definedName name="yty_1" hidden="1">{#N/A,#N/A,FALSE,"Aging Summary";#N/A,#N/A,FALSE,"Ratio Analysis";#N/A,#N/A,FALSE,"Test 120 Day Accts";#N/A,#N/A,FALSE,"Tickmarks"}</definedName>
    <definedName name="ytyt" localSheetId="16"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ytyt" localSheetId="1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ytyt"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yu" localSheetId="16" hidden="1">{#N/A,#N/A,FALSE,"Aging Summary";#N/A,#N/A,FALSE,"Ratio Analysis";#N/A,#N/A,FALSE,"Test 120 Day Accts";#N/A,#N/A,FALSE,"Tickmarks"}</definedName>
    <definedName name="yu" localSheetId="18" hidden="1">{#N/A,#N/A,FALSE,"Aging Summary";#N/A,#N/A,FALSE,"Ratio Analysis";#N/A,#N/A,FALSE,"Test 120 Day Accts";#N/A,#N/A,FALSE,"Tickmarks"}</definedName>
    <definedName name="yu" hidden="1">{#N/A,#N/A,FALSE,"Aging Summary";#N/A,#N/A,FALSE,"Ratio Analysis";#N/A,#N/A,FALSE,"Test 120 Day Accts";#N/A,#N/A,FALSE,"Tickmarks"}</definedName>
    <definedName name="yui" localSheetId="16"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yui" localSheetId="18"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yui" hidden="1">{#N/A,#N/A,FALSE,"mk";#N/A,#N/A,FALSE,"SIEG";#N/A,#N/A,FALSE,"BOUSK";#N/A,#N/A,FALSE,"C-0 B96-97";#N/A,#N/A,FALSE,"C-O B98";#N/A,#N/A,FALSE,"C-0 B96-97";#N/A,#N/A,FALSE,"MEKN";#N/A,#N/A,FALSE,"MEKN";#N/A,#N/A,FALSE,"C-O MKS 98";#N/A,#N/A,FALSE,"TANG";#N/A,#N/A,FALSE,"C-O Tng96";#N/A,#N/A,FALSE,"C-O Tng97";#N/A,#N/A,FALSE,"C-O Tng98";#N/A,#N/A,FALSE,"TET";#N/A,#N/A,FALSE,"C-0 TET 98";#N/A,#N/A,FALSE,"synthese";#N/A,#N/A,FALSE,"MEKNES";#N/A,#N/A,FALSE,"BOUSKOURA";#N/A,#N/A,FALSE,"TANGER";#N/A,#N/A,FALSE,"TETOUAN";#N/A,#N/A,FALSE,"CAP1 DH";#N/A,#N/A,FALSE,"CAP1 FF";#N/A,#N/A,FALSE,"LAFARGE MAROC";#N/A,#N/A,FALSE,"SIEGE";#N/A,#N/A,FALSE,"TOTAL USINES";#N/A,#N/A,FALSE,"entretien"}</definedName>
    <definedName name="YUIO" localSheetId="16" hidden="1">{#N/A,#N/A,FALSE,"4C0696";#N/A,#N/A,FALSE,"1B1193";#N/A,#N/A,FALSE,"TABLA";#N/A,#N/A,FALSE,"INST RTA FIJA"}</definedName>
    <definedName name="YUIO" localSheetId="18" hidden="1">{#N/A,#N/A,FALSE,"4C0696";#N/A,#N/A,FALSE,"1B1193";#N/A,#N/A,FALSE,"TABLA";#N/A,#N/A,FALSE,"INST RTA FIJA"}</definedName>
    <definedName name="YUIO" hidden="1">{#N/A,#N/A,FALSE,"4C0696";#N/A,#N/A,FALSE,"1B1193";#N/A,#N/A,FALSE,"TABLA";#N/A,#N/A,FALSE,"INST RTA FIJA"}</definedName>
    <definedName name="yujryuj" localSheetId="16" hidden="1">{#N/A,#N/A,FALSE,"Graficos";#N/A,#N/A,FALSE,"P.Ingresos";#N/A,#N/A,FALSE,"P.Gastos";#N/A,#N/A,FALSE,"I.Trafico";#N/A,#N/A,FALSE,"I.Peajes";#N/A,#N/A,FALSE,"G.Operativos";#N/A,#N/A,FALSE,"Cf Proyecto";#N/A,#N/A,FALSE,"C.PYG";#N/A,#N/A,FALSE,"Balance";#N/A,#N/A,FALSE,"TIR AC";#N/A,#N/A,FALSE,"TIR E"}</definedName>
    <definedName name="yujryuj" localSheetId="18" hidden="1">{#N/A,#N/A,FALSE,"Graficos";#N/A,#N/A,FALSE,"P.Ingresos";#N/A,#N/A,FALSE,"P.Gastos";#N/A,#N/A,FALSE,"I.Trafico";#N/A,#N/A,FALSE,"I.Peajes";#N/A,#N/A,FALSE,"G.Operativos";#N/A,#N/A,FALSE,"Cf Proyecto";#N/A,#N/A,FALSE,"C.PYG";#N/A,#N/A,FALSE,"Balance";#N/A,#N/A,FALSE,"TIR AC";#N/A,#N/A,FALSE,"TIR E"}</definedName>
    <definedName name="yujryuj" hidden="1">{#N/A,#N/A,FALSE,"Graficos";#N/A,#N/A,FALSE,"P.Ingresos";#N/A,#N/A,FALSE,"P.Gastos";#N/A,#N/A,FALSE,"I.Trafico";#N/A,#N/A,FALSE,"I.Peajes";#N/A,#N/A,FALSE,"G.Operativos";#N/A,#N/A,FALSE,"Cf Proyecto";#N/A,#N/A,FALSE,"C.PYG";#N/A,#N/A,FALSE,"Balance";#N/A,#N/A,FALSE,"TIR AC";#N/A,#N/A,FALSE,"TIR E"}</definedName>
    <definedName name="yuojdtj">#REF!</definedName>
    <definedName name="yutr" localSheetId="16" hidden="1">{#N/A,#N/A,FALSE,"Aging Summary";#N/A,#N/A,FALSE,"Ratio Analysis";#N/A,#N/A,FALSE,"Test 120 Day Accts";#N/A,#N/A,FALSE,"Tickmarks"}</definedName>
    <definedName name="yutr" localSheetId="18" hidden="1">{#N/A,#N/A,FALSE,"Aging Summary";#N/A,#N/A,FALSE,"Ratio Analysis";#N/A,#N/A,FALSE,"Test 120 Day Accts";#N/A,#N/A,FALSE,"Tickmarks"}</definedName>
    <definedName name="yutr" hidden="1">{#N/A,#N/A,FALSE,"Aging Summary";#N/A,#N/A,FALSE,"Ratio Analysis";#N/A,#N/A,FALSE,"Test 120 Day Accts";#N/A,#N/A,FALSE,"Tickmarks"}</definedName>
    <definedName name="yuty" hidden="1">#REF!</definedName>
    <definedName name="YVB" localSheetId="16" hidden="1">{#N/A,#N/A,FALSE,"TITLE PAGE";#N/A,#N/A,FALSE,"Cash Flow";#N/A,#N/A,FALSE,"Cash Flow Detailed";#N/A,#N/A,FALSE,"EO summary IS";#N/A,#N/A,FALSE,"Op Income";#N/A,#N/A,FALSE,"Power ";#N/A,#N/A,FALSE,"GAS";#N/A,#N/A,FALSE,"MidstreamPage";#N/A,#N/A,FALSE,"P&amp;P";#N/A,#N/A,FALSE,"International";#N/A,#N/A,FALSE,"Controllable Costs"}</definedName>
    <definedName name="YVB" localSheetId="18" hidden="1">{#N/A,#N/A,FALSE,"TITLE PAGE";#N/A,#N/A,FALSE,"Cash Flow";#N/A,#N/A,FALSE,"Cash Flow Detailed";#N/A,#N/A,FALSE,"EO summary IS";#N/A,#N/A,FALSE,"Op Income";#N/A,#N/A,FALSE,"Power ";#N/A,#N/A,FALSE,"GAS";#N/A,#N/A,FALSE,"MidstreamPage";#N/A,#N/A,FALSE,"P&amp;P";#N/A,#N/A,FALSE,"International";#N/A,#N/A,FALSE,"Controllable Costs"}</definedName>
    <definedName name="YVB" hidden="1">{#N/A,#N/A,FALSE,"TITLE PAGE";#N/A,#N/A,FALSE,"Cash Flow";#N/A,#N/A,FALSE,"Cash Flow Detailed";#N/A,#N/A,FALSE,"EO summary IS";#N/A,#N/A,FALSE,"Op Income";#N/A,#N/A,FALSE,"Power ";#N/A,#N/A,FALSE,"GAS";#N/A,#N/A,FALSE,"MidstreamPage";#N/A,#N/A,FALSE,"P&amp;P";#N/A,#N/A,FALSE,"International";#N/A,#N/A,FALSE,"Controllable Costs"}</definedName>
    <definedName name="yy" localSheetId="16" hidden="1">{"AUT ANALISE DESP",#N/A,TRUE,"AN.DESP. MR$"}</definedName>
    <definedName name="yy" localSheetId="18" hidden="1">{"AUT ANALISE DESP",#N/A,TRUE,"AN.DESP. MR$"}</definedName>
    <definedName name="yy" hidden="1">{"AUT ANALISE DESP",#N/A,TRUE,"AN.DESP. MR$"}</definedName>
    <definedName name="yy_1" localSheetId="16" hidden="1">{"AUT ANALISE DESP",#N/A,TRUE,"AN.DESP. MR$"}</definedName>
    <definedName name="yy_1" localSheetId="18" hidden="1">{"AUT ANALISE DESP",#N/A,TRUE,"AN.DESP. MR$"}</definedName>
    <definedName name="yy_1" hidden="1">{"AUT ANALISE DESP",#N/A,TRUE,"AN.DESP. MR$"}</definedName>
    <definedName name="yyt7" localSheetId="16" hidden="1">{#N/A,#N/A,FALSE,"4C0696";#N/A,#N/A,FALSE,"1B1193";#N/A,#N/A,FALSE,"TABLA";#N/A,#N/A,FALSE,"INST RTA FIJA"}</definedName>
    <definedName name="yyt7" localSheetId="18" hidden="1">{#N/A,#N/A,FALSE,"4C0696";#N/A,#N/A,FALSE,"1B1193";#N/A,#N/A,FALSE,"TABLA";#N/A,#N/A,FALSE,"INST RTA FIJA"}</definedName>
    <definedName name="yyt7" hidden="1">{#N/A,#N/A,FALSE,"4C0696";#N/A,#N/A,FALSE,"1B1193";#N/A,#N/A,FALSE,"TABLA";#N/A,#N/A,FALSE,"INST RTA FIJA"}</definedName>
    <definedName name="yyuu" localSheetId="16" hidden="1">{#N/A,#N/A,TRUE,"Proposal";#N/A,#N/A,TRUE,"Assumptions";#N/A,#N/A,TRUE,"Net Income";#N/A,#N/A,TRUE,"Balsheet";#N/A,#N/A,TRUE,"Capex";#N/A,#N/A,TRUE,"Volumes";#N/A,#N/A,TRUE,"Revenues";#N/A,#N/A,TRUE,"Var.Costs";#N/A,#N/A,TRUE,"Personnel";#N/A,#N/A,TRUE,"Other costs";#N/A,#N/A,TRUE,"MKTG and G&amp;A"}</definedName>
    <definedName name="yyuu" localSheetId="18" hidden="1">{#N/A,#N/A,TRUE,"Proposal";#N/A,#N/A,TRUE,"Assumptions";#N/A,#N/A,TRUE,"Net Income";#N/A,#N/A,TRUE,"Balsheet";#N/A,#N/A,TRUE,"Capex";#N/A,#N/A,TRUE,"Volumes";#N/A,#N/A,TRUE,"Revenues";#N/A,#N/A,TRUE,"Var.Costs";#N/A,#N/A,TRUE,"Personnel";#N/A,#N/A,TRUE,"Other costs";#N/A,#N/A,TRUE,"MKTG and G&amp;A"}</definedName>
    <definedName name="yyuu" hidden="1">{#N/A,#N/A,TRUE,"Proposal";#N/A,#N/A,TRUE,"Assumptions";#N/A,#N/A,TRUE,"Net Income";#N/A,#N/A,TRUE,"Balsheet";#N/A,#N/A,TRUE,"Capex";#N/A,#N/A,TRUE,"Volumes";#N/A,#N/A,TRUE,"Revenues";#N/A,#N/A,TRUE,"Var.Costs";#N/A,#N/A,TRUE,"Personnel";#N/A,#N/A,TRUE,"Other costs";#N/A,#N/A,TRUE,"MKTG and G&amp;A"}</definedName>
    <definedName name="YYY" localSheetId="16" hidden="1">{#N/A,#N/A,FALSE,"Aging Summary";#N/A,#N/A,FALSE,"Ratio Analysis";#N/A,#N/A,FALSE,"Test 120 Day Accts";#N/A,#N/A,FALSE,"Tickmarks"}</definedName>
    <definedName name="YYY" localSheetId="18" hidden="1">{#N/A,#N/A,FALSE,"Aging Summary";#N/A,#N/A,FALSE,"Ratio Analysis";#N/A,#N/A,FALSE,"Test 120 Day Accts";#N/A,#N/A,FALSE,"Tickmarks"}</definedName>
    <definedName name="YYY" hidden="1">{#N/A,#N/A,FALSE,"Aging Summary";#N/A,#N/A,FALSE,"Ratio Analysis";#N/A,#N/A,FALSE,"Test 120 Day Accts";#N/A,#N/A,FALSE,"Tickmarks"}</definedName>
    <definedName name="yyyy" localSheetId="16" hidden="1">{#N/A,#N/A,FALSE,"Aging Summary";#N/A,#N/A,FALSE,"Ratio Analysis";#N/A,#N/A,FALSE,"Test 120 Day Accts";#N/A,#N/A,FALSE,"Tickmarks"}</definedName>
    <definedName name="yyyy" localSheetId="18" hidden="1">{#N/A,#N/A,FALSE,"Aging Summary";#N/A,#N/A,FALSE,"Ratio Analysis";#N/A,#N/A,FALSE,"Test 120 Day Accts";#N/A,#N/A,FALSE,"Tickmarks"}</definedName>
    <definedName name="yyyy" hidden="1">{#N/A,#N/A,FALSE,"Aging Summary";#N/A,#N/A,FALSE,"Ratio Analysis";#N/A,#N/A,FALSE,"Test 120 Day Accts";#N/A,#N/A,FALSE,"Tickmarks"}</definedName>
    <definedName name="yyyy_1" localSheetId="16" hidden="1">{#N/A,#N/A,FALSE,"Aging Summary";#N/A,#N/A,FALSE,"Ratio Analysis";#N/A,#N/A,FALSE,"Test 120 Day Accts";#N/A,#N/A,FALSE,"Tickmarks"}</definedName>
    <definedName name="yyyy_1" localSheetId="18" hidden="1">{#N/A,#N/A,FALSE,"Aging Summary";#N/A,#N/A,FALSE,"Ratio Analysis";#N/A,#N/A,FALSE,"Test 120 Day Accts";#N/A,#N/A,FALSE,"Tickmarks"}</definedName>
    <definedName name="yyyy_1" hidden="1">{#N/A,#N/A,FALSE,"Aging Summary";#N/A,#N/A,FALSE,"Ratio Analysis";#N/A,#N/A,FALSE,"Test 120 Day Accts";#N/A,#N/A,FALSE,"Tickmarks"}</definedName>
    <definedName name="yyyy_2" localSheetId="16" hidden="1">{#N/A,#N/A,FALSE,"Aging Summary";#N/A,#N/A,FALSE,"Ratio Analysis";#N/A,#N/A,FALSE,"Test 120 Day Accts";#N/A,#N/A,FALSE,"Tickmarks"}</definedName>
    <definedName name="yyyy_2" localSheetId="18" hidden="1">{#N/A,#N/A,FALSE,"Aging Summary";#N/A,#N/A,FALSE,"Ratio Analysis";#N/A,#N/A,FALSE,"Test 120 Day Accts";#N/A,#N/A,FALSE,"Tickmarks"}</definedName>
    <definedName name="yyyy_2" hidden="1">{#N/A,#N/A,FALSE,"Aging Summary";#N/A,#N/A,FALSE,"Ratio Analysis";#N/A,#N/A,FALSE,"Test 120 Day Accts";#N/A,#N/A,FALSE,"Tickmarks"}</definedName>
    <definedName name="yyyy_3" localSheetId="16" hidden="1">{#N/A,#N/A,FALSE,"Aging Summary";#N/A,#N/A,FALSE,"Ratio Analysis";#N/A,#N/A,FALSE,"Test 120 Day Accts";#N/A,#N/A,FALSE,"Tickmarks"}</definedName>
    <definedName name="yyyy_3" localSheetId="18" hidden="1">{#N/A,#N/A,FALSE,"Aging Summary";#N/A,#N/A,FALSE,"Ratio Analysis";#N/A,#N/A,FALSE,"Test 120 Day Accts";#N/A,#N/A,FALSE,"Tickmarks"}</definedName>
    <definedName name="yyyy_3" hidden="1">{#N/A,#N/A,FALSE,"Aging Summary";#N/A,#N/A,FALSE,"Ratio Analysis";#N/A,#N/A,FALSE,"Test 120 Day Accts";#N/A,#N/A,FALSE,"Tickmarks"}</definedName>
    <definedName name="YYYYY" localSheetId="16" hidden="1">{#N/A,#N/A,FALSE,"Aging Summary";#N/A,#N/A,FALSE,"Ratio Analysis";#N/A,#N/A,FALSE,"Test 120 Day Accts";#N/A,#N/A,FALSE,"Tickmarks"}</definedName>
    <definedName name="YYYYY" localSheetId="18" hidden="1">{#N/A,#N/A,FALSE,"Aging Summary";#N/A,#N/A,FALSE,"Ratio Analysis";#N/A,#N/A,FALSE,"Test 120 Day Accts";#N/A,#N/A,FALSE,"Tickmarks"}</definedName>
    <definedName name="YYYYY" hidden="1">{#N/A,#N/A,FALSE,"Aging Summary";#N/A,#N/A,FALSE,"Ratio Analysis";#N/A,#N/A,FALSE,"Test 120 Day Accts";#N/A,#N/A,FALSE,"Tickmarks"}</definedName>
    <definedName name="yyyyyy">#REF!</definedName>
    <definedName name="yyyyyyyyy" localSheetId="16" hidden="1">{#N/A,#N/A,FALSE,"Aging Summary";#N/A,#N/A,FALSE,"Ratio Analysis";#N/A,#N/A,FALSE,"Test 120 Day Accts";#N/A,#N/A,FALSE,"Tickmarks"}</definedName>
    <definedName name="yyyyyyyyy" localSheetId="18" hidden="1">{#N/A,#N/A,FALSE,"Aging Summary";#N/A,#N/A,FALSE,"Ratio Analysis";#N/A,#N/A,FALSE,"Test 120 Day Accts";#N/A,#N/A,FALSE,"Tickmarks"}</definedName>
    <definedName name="yyyyyyyyy" hidden="1">{#N/A,#N/A,FALSE,"Aging Summary";#N/A,#N/A,FALSE,"Ratio Analysis";#N/A,#N/A,FALSE,"Test 120 Day Accts";#N/A,#N/A,FALSE,"Tickmarks"}</definedName>
    <definedName name="yyyyyyyyyy" localSheetId="16" hidden="1">{#N/A,#N/A,FALSE,"voz corporativa";#N/A,#N/A,FALSE,"Transmisión de datos";#N/A,#N/A,FALSE,"Videoconferencia";#N/A,#N/A,FALSE,"Correo electrónico";#N/A,#N/A,FALSE,"Correo de voz";#N/A,#N/A,FALSE,"Megafax";#N/A,#N/A,FALSE,"Edi";#N/A,#N/A,FALSE,"Internet";#N/A,#N/A,FALSE,"VSAT";#N/A,#N/A,FALSE,"ing ult. milla"}</definedName>
    <definedName name="yyyyyyyyyy" localSheetId="18" hidden="1">{#N/A,#N/A,FALSE,"voz corporativa";#N/A,#N/A,FALSE,"Transmisión de datos";#N/A,#N/A,FALSE,"Videoconferencia";#N/A,#N/A,FALSE,"Correo electrónico";#N/A,#N/A,FALSE,"Correo de voz";#N/A,#N/A,FALSE,"Megafax";#N/A,#N/A,FALSE,"Edi";#N/A,#N/A,FALSE,"Internet";#N/A,#N/A,FALSE,"VSAT";#N/A,#N/A,FALSE,"ing ult. milla"}</definedName>
    <definedName name="yyyyyyyyyy" hidden="1">{#N/A,#N/A,FALSE,"voz corporativa";#N/A,#N/A,FALSE,"Transmisión de datos";#N/A,#N/A,FALSE,"Videoconferencia";#N/A,#N/A,FALSE,"Correo electrónico";#N/A,#N/A,FALSE,"Correo de voz";#N/A,#N/A,FALSE,"Megafax";#N/A,#N/A,FALSE,"Edi";#N/A,#N/A,FALSE,"Internet";#N/A,#N/A,FALSE,"VSAT";#N/A,#N/A,FALSE,"ing ult. milla"}</definedName>
    <definedName name="yyyyyyyyyyyy">#REF!</definedName>
    <definedName name="yyyyyyyyyyyyyy" localSheetId="16" hidden="1">{#N/A,#N/A,TRUE,"Proposal";#N/A,#N/A,TRUE,"Assumptions";#N/A,#N/A,TRUE,"Net Income";#N/A,#N/A,TRUE,"Balsheet";#N/A,#N/A,TRUE,"Capex";#N/A,#N/A,TRUE,"Volumes";#N/A,#N/A,TRUE,"Revenues";#N/A,#N/A,TRUE,"Var.Costs";#N/A,#N/A,TRUE,"Personnel";#N/A,#N/A,TRUE,"Other costs";#N/A,#N/A,TRUE,"MKTG and G&amp;A"}</definedName>
    <definedName name="yyyyyyyyyyyyyy" localSheetId="18" hidden="1">{#N/A,#N/A,TRUE,"Proposal";#N/A,#N/A,TRUE,"Assumptions";#N/A,#N/A,TRUE,"Net Income";#N/A,#N/A,TRUE,"Balsheet";#N/A,#N/A,TRUE,"Capex";#N/A,#N/A,TRUE,"Volumes";#N/A,#N/A,TRUE,"Revenues";#N/A,#N/A,TRUE,"Var.Costs";#N/A,#N/A,TRUE,"Personnel";#N/A,#N/A,TRUE,"Other costs";#N/A,#N/A,TRUE,"MKTG and G&amp;A"}</definedName>
    <definedName name="yyyyyyyyyyyyyy" hidden="1">{#N/A,#N/A,TRUE,"Proposal";#N/A,#N/A,TRUE,"Assumptions";#N/A,#N/A,TRUE,"Net Income";#N/A,#N/A,TRUE,"Balsheet";#N/A,#N/A,TRUE,"Capex";#N/A,#N/A,TRUE,"Volumes";#N/A,#N/A,TRUE,"Revenues";#N/A,#N/A,TRUE,"Var.Costs";#N/A,#N/A,TRUE,"Personnel";#N/A,#N/A,TRUE,"Other costs";#N/A,#N/A,TRUE,"MKTG and G&amp;A"}</definedName>
    <definedName name="yyyyyyyyyyyyyyyyyyyyyyyyyyyy" localSheetId="16" hidden="1">{#N/A,#N/A,TRUE,"Main Issues";#N/A,#N/A,TRUE,"Income statement ($)"}</definedName>
    <definedName name="yyyyyyyyyyyyyyyyyyyyyyyyyyyy" localSheetId="18" hidden="1">{#N/A,#N/A,TRUE,"Main Issues";#N/A,#N/A,TRUE,"Income statement ($)"}</definedName>
    <definedName name="yyyyyyyyyyyyyyyyyyyyyyyyyyyy" hidden="1">{#N/A,#N/A,TRUE,"Main Issues";#N/A,#N/A,TRUE,"Income statement ($)"}</definedName>
    <definedName name="z" localSheetId="16" hidden="1">{#N/A,#N/A,FALSE,"Aging Summary";#N/A,#N/A,FALSE,"Ratio Analysis";#N/A,#N/A,FALSE,"Test 120 Day Accts";#N/A,#N/A,FALSE,"Tickmarks"}</definedName>
    <definedName name="z" localSheetId="18" hidden="1">{#N/A,#N/A,FALSE,"Aging Summary";#N/A,#N/A,FALSE,"Ratio Analysis";#N/A,#N/A,FALSE,"Test 120 Day Accts";#N/A,#N/A,FALSE,"Tickmarks"}</definedName>
    <definedName name="z" hidden="1">{#N/A,#N/A,FALSE,"Aging Summary";#N/A,#N/A,FALSE,"Ratio Analysis";#N/A,#N/A,FALSE,"Test 120 Day Accts";#N/A,#N/A,FALSE,"Tickmarks"}</definedName>
    <definedName name="z.09" localSheetId="16" hidden="1">{#N/A,#N/A,FALSE,"4C0696";#N/A,#N/A,FALSE,"1B1193";#N/A,#N/A,FALSE,"TABLA";#N/A,#N/A,FALSE,"INST RTA FIJA"}</definedName>
    <definedName name="z.09" localSheetId="18" hidden="1">{#N/A,#N/A,FALSE,"4C0696";#N/A,#N/A,FALSE,"1B1193";#N/A,#N/A,FALSE,"TABLA";#N/A,#N/A,FALSE,"INST RTA FIJA"}</definedName>
    <definedName name="z.09" hidden="1">{#N/A,#N/A,FALSE,"4C0696";#N/A,#N/A,FALSE,"1B1193";#N/A,#N/A,FALSE,"TABLA";#N/A,#N/A,FALSE,"INST RTA FIJA"}</definedName>
    <definedName name="Z_0147206C_9073_11D5_88FC_006008F6225A_.wvu.PrintArea" hidden="1">#REF!</definedName>
    <definedName name="Z_02B13A4A_FC5F_4F48_B0B3_5EAEDDC95ABC_.wvu.FilterData" hidden="1">#REF!</definedName>
    <definedName name="Z_02B13A4A_FC5F_4F48_B0B3_5EAEDDC95ABC_.wvu.PrintArea" hidden="1">#REF!</definedName>
    <definedName name="Z_0DF4CCD5_BD29_11D2_B943_0050040AC21C_.wvu.FilterData" hidden="1">#REF!</definedName>
    <definedName name="Z_108943D4_F1C1_11D2_806D_00105A0ACAB3_.wvu.Cols" hidden="1">#REF!,#REF!</definedName>
    <definedName name="Z_108943D4_F1C1_11D2_806D_00105A0ACAB3_.wvu.Rows" hidden="1">#REF!,#REF!,#REF!,#REF!,#REF!,#REF!,#REF!,#REF!,#REF!,#REF!</definedName>
    <definedName name="Z_11F8D012_724E_11D2_AA25_94C51D58FFBA_.wvu.PrintArea" hidden="1">#REF!</definedName>
    <definedName name="Z_11F8D013_724E_11D2_AA25_94C51D58FFBA_.wvu.PrintArea" hidden="1">#REF!</definedName>
    <definedName name="Z_11F8D015_724E_11D2_AA25_94C51D58FFBA_.wvu.PrintArea" hidden="1">#REF!</definedName>
    <definedName name="Z_11F8D016_724E_11D2_AA25_94C51D58FFBA_.wvu.Cols" hidden="1">#REF!,#REF!,#REF!,#REF!,#REF!,#REF!,#REF!,#REF!,#REF!,#REF!,#REF!,#REF!</definedName>
    <definedName name="Z_11F8D016_724E_11D2_AA25_94C51D58FFBA_.wvu.PrintArea" hidden="1">#REF!</definedName>
    <definedName name="Z_11F8D017_724E_11D2_AA25_94C51D58FFBA_.wvu.Cols" hidden="1">#REF!,#REF!</definedName>
    <definedName name="Z_11F8D017_724E_11D2_AA25_94C51D58FFBA_.wvu.PrintArea" hidden="1">#REF!</definedName>
    <definedName name="Z_11F8D018_724E_11D2_AA25_94C51D58FFBA_.wvu.Cols" hidden="1">#REF!,#REF!</definedName>
    <definedName name="Z_11F8D018_724E_11D2_AA25_94C51D58FFBA_.wvu.PrintArea" hidden="1">#REF!</definedName>
    <definedName name="Z_11F8D019_724E_11D2_AA25_94C51D58FFBA_.wvu.Cols" hidden="1">#REF!,#REF!,#REF!,#REF!,#REF!,#REF!</definedName>
    <definedName name="Z_11F8D019_724E_11D2_AA25_94C51D58FFBA_.wvu.PrintArea" hidden="1">#REF!</definedName>
    <definedName name="Z_11F8D019_724E_11D2_AA25_94C51D58FFBA_.wvu.Rows" hidden="1">#REF!</definedName>
    <definedName name="Z_11F8D01A_724E_11D2_AA25_94C51D58FFBA_.wvu.Cols" hidden="1">#REF!</definedName>
    <definedName name="Z_11F8D01A_724E_11D2_AA25_94C51D58FFBA_.wvu.PrintArea" hidden="1">#REF!</definedName>
    <definedName name="Z_11F8D01B_724E_11D2_AA25_94C51D58FFBA_.wvu.Cols" hidden="1">#REF!,#REF!,#REF!,#REF!</definedName>
    <definedName name="Z_11F8D01B_724E_11D2_AA25_94C51D58FFBA_.wvu.PrintArea" hidden="1">#REF!</definedName>
    <definedName name="Z_11F8D01C_724E_11D2_AA25_94C51D58FFBA_.wvu.Cols" hidden="1">#REF!,#REF!,#REF!,#REF!</definedName>
    <definedName name="Z_11F8D01C_724E_11D2_AA25_94C51D58FFBA_.wvu.PrintArea" hidden="1">#REF!</definedName>
    <definedName name="Z_11F8D01D_724E_11D2_AA25_94C51D58FFBA_.wvu.Cols" hidden="1">#REF!,#REF!,#REF!</definedName>
    <definedName name="Z_11F8D01D_724E_11D2_AA25_94C51D58FFBA_.wvu.PrintArea" hidden="1">#REF!</definedName>
    <definedName name="Z_11F8D01E_724E_11D2_AA25_94C51D58FFBA_.wvu.Cols" hidden="1">#REF!,#REF!,#REF!,#REF!</definedName>
    <definedName name="Z_11F8D01E_724E_11D2_AA25_94C51D58FFBA_.wvu.PrintArea" hidden="1">#REF!</definedName>
    <definedName name="Z_11F8D01F_724E_11D2_AA25_94C51D58FFBA_.wvu.Cols" hidden="1">#REF!</definedName>
    <definedName name="Z_11F8D01F_724E_11D2_AA25_94C51D58FFBA_.wvu.PrintArea" hidden="1">#REF!</definedName>
    <definedName name="Z_11F8D020_724E_11D2_AA25_94C51D58FFBA_.wvu.Cols" hidden="1">#REF!,#REF!,#REF!,#REF!</definedName>
    <definedName name="Z_11F8D020_724E_11D2_AA25_94C51D58FFBA_.wvu.PrintArea" hidden="1">#REF!</definedName>
    <definedName name="Z_11F8D021_724E_11D2_AA25_94C51D58FFBA_.wvu.Cols" hidden="1">#REF!,#REF!,#REF!,#REF!</definedName>
    <definedName name="Z_11F8D021_724E_11D2_AA25_94C51D58FFBA_.wvu.PrintArea" hidden="1">#REF!</definedName>
    <definedName name="Z_11F8D022_724E_11D2_AA25_94C51D58FFBA_.wvu.Cols" hidden="1">#REF!,#REF!,#REF!,#REF!</definedName>
    <definedName name="Z_11F8D022_724E_11D2_AA25_94C51D58FFBA_.wvu.PrintArea" hidden="1">#REF!</definedName>
    <definedName name="Z_11F8D023_724E_11D2_AA25_94C51D58FFBA_.wvu.Cols" hidden="1">#REF!,#REF!,#REF!,#REF!</definedName>
    <definedName name="Z_11F8D023_724E_11D2_AA25_94C51D58FFBA_.wvu.PrintArea" hidden="1">#REF!</definedName>
    <definedName name="Z_11F8D024_724E_11D2_AA25_94C51D58FFBA_.wvu.Cols" hidden="1">#REF!,#REF!,#REF!,#REF!,#REF!</definedName>
    <definedName name="Z_11F8D024_724E_11D2_AA25_94C51D58FFBA_.wvu.PrintArea" hidden="1">#REF!</definedName>
    <definedName name="Z_11F8D025_724E_11D2_AA25_94C51D58FFBA_.wvu.Cols" hidden="1">#REF!,#REF!,#REF!,#REF!,#REF!,#REF!,#REF!,#REF!,#REF!,#REF!,#REF!,#REF!,#REF!,#REF!,#REF!</definedName>
    <definedName name="Z_11F8D025_724E_11D2_AA25_94C51D58FFBA_.wvu.PrintArea" hidden="1">#REF!</definedName>
    <definedName name="Z_11F8D026_724E_11D2_AA25_94C51D58FFBA_.wvu.Cols" hidden="1">#REF!,#REF!</definedName>
    <definedName name="Z_11F8D026_724E_11D2_AA25_94C51D58FFBA_.wvu.PrintArea" hidden="1">#REF!</definedName>
    <definedName name="Z_11F8D027_724E_11D2_AA25_94C51D58FFBA_.wvu.Cols" hidden="1">#REF!,#REF!</definedName>
    <definedName name="Z_11F8D027_724E_11D2_AA25_94C51D58FFBA_.wvu.PrintArea" hidden="1">#REF!</definedName>
    <definedName name="Z_11F8D028_724E_11D2_AA25_94C51D58FFBA_.wvu.Cols" hidden="1">#REF!,#REF!,#REF!</definedName>
    <definedName name="Z_11F8D028_724E_11D2_AA25_94C51D58FFBA_.wvu.PrintArea" hidden="1">#REF!</definedName>
    <definedName name="Z_11F8D029_724E_11D2_AA25_94C51D58FFBA_.wvu.Cols" hidden="1">#REF!,#REF!,#REF!,#REF!,#REF!,#REF!,#REF!</definedName>
    <definedName name="Z_11F8D029_724E_11D2_AA25_94C51D58FFBA_.wvu.PrintArea" hidden="1">#REF!</definedName>
    <definedName name="Z_11F8D029_724E_11D2_AA25_94C51D58FFBA_.wvu.Rows" hidden="1">#REF!</definedName>
    <definedName name="Z_11F8D02A_724E_11D2_AA25_94C51D58FFBA_.wvu.Cols" hidden="1">#REF!</definedName>
    <definedName name="Z_11F8D02A_724E_11D2_AA25_94C51D58FFBA_.wvu.PrintArea" hidden="1">#REF!</definedName>
    <definedName name="Z_11F8D02B_724E_11D2_AA25_94C51D58FFBA_.wvu.Cols" hidden="1">#REF!,#REF!,#REF!,#REF!,#REF!</definedName>
    <definedName name="Z_11F8D02B_724E_11D2_AA25_94C51D58FFBA_.wvu.PrintArea" hidden="1">#REF!</definedName>
    <definedName name="Z_11F8D02C_724E_11D2_AA25_94C51D58FFBA_.wvu.PrintArea" hidden="1">#REF!</definedName>
    <definedName name="Z_11F8D02D_724E_11D2_AA25_94C51D58FFBA_.wvu.Cols" hidden="1">#REF!,#REF!,#REF!</definedName>
    <definedName name="Z_11F8D02D_724E_11D2_AA25_94C51D58FFBA_.wvu.PrintArea" hidden="1">#REF!</definedName>
    <definedName name="Z_11F8D02E_724E_11D2_AA25_94C51D58FFBA_.wvu.Cols" hidden="1">#REF!,#REF!,#REF!,#REF!,#REF!</definedName>
    <definedName name="Z_11F8D02E_724E_11D2_AA25_94C51D58FFBA_.wvu.PrintArea" hidden="1">#REF!</definedName>
    <definedName name="Z_11F8D02F_724E_11D2_AA25_94C51D58FFBA_.wvu.Cols" hidden="1">#REF!</definedName>
    <definedName name="Z_11F8D02F_724E_11D2_AA25_94C51D58FFBA_.wvu.PrintArea" hidden="1">#REF!</definedName>
    <definedName name="Z_11F8D030_724E_11D2_AA25_94C51D58FFBA_.wvu.Cols" hidden="1">#REF!,#REF!,#REF!,#REF!,#REF!</definedName>
    <definedName name="Z_11F8D030_724E_11D2_AA25_94C51D58FFBA_.wvu.PrintArea" hidden="1">#REF!</definedName>
    <definedName name="Z_11F8D031_724E_11D2_AA25_94C51D58FFBA_.wvu.Cols" hidden="1">#REF!,#REF!,#REF!,#REF!,#REF!</definedName>
    <definedName name="Z_11F8D031_724E_11D2_AA25_94C51D58FFBA_.wvu.PrintArea" hidden="1">#REF!</definedName>
    <definedName name="Z_11F8D032_724E_11D2_AA25_94C51D58FFBA_.wvu.Cols" hidden="1">#REF!,#REF!,#REF!,#REF!,#REF!</definedName>
    <definedName name="Z_11F8D032_724E_11D2_AA25_94C51D58FFBA_.wvu.PrintArea" hidden="1">#REF!</definedName>
    <definedName name="Z_11F8D033_724E_11D2_AA25_94C51D58FFBA_.wvu.Cols" hidden="1">#REF!,#REF!,#REF!,#REF!,#REF!</definedName>
    <definedName name="Z_11F8D033_724E_11D2_AA25_94C51D58FFBA_.wvu.PrintArea" hidden="1">#REF!</definedName>
    <definedName name="Z_11F8D034_724E_11D2_AA25_94C51D58FFBA_.wvu.PrintArea" hidden="1">#REF!</definedName>
    <definedName name="Z_11F8D035_724E_11D2_AA25_94C51D58FFBA_.wvu.PrintArea" hidden="1">#REF!</definedName>
    <definedName name="Z_11F8D036_724E_11D2_AA25_94C51D58FFBA_.wvu.PrintArea" hidden="1">#REF!</definedName>
    <definedName name="Z_11F8D037_724E_11D2_AA25_94C51D58FFBA_.wvu.PrintArea" hidden="1">#REF!</definedName>
    <definedName name="Z_11F8D038_724E_11D2_AA25_94C51D58FFBA_.wvu.Cols" hidden="1">#REF!</definedName>
    <definedName name="Z_11F8D038_724E_11D2_AA25_94C51D58FFBA_.wvu.PrintArea" hidden="1">#REF!</definedName>
    <definedName name="Z_11F8D038_724E_11D2_AA25_94C51D58FFBA_.wvu.Rows" hidden="1">#REF!</definedName>
    <definedName name="Z_11F8D039_724E_11D2_AA25_94C51D58FFBA_.wvu.PrintArea" hidden="1">#REF!</definedName>
    <definedName name="Z_11F8D03A_724E_11D2_AA25_94C51D58FFBA_.wvu.PrintArea" hidden="1">#REF!</definedName>
    <definedName name="Z_1906290E_BC61_11D2_B941_0050040AC21C_.wvu.FilterData" hidden="1">#REF!</definedName>
    <definedName name="Z_19062910_BC61_11D2_B941_0050040AC21C_.wvu.FilterData" hidden="1">#REF!</definedName>
    <definedName name="Z_236AD6ED_2915_11D5_B3DE_0010A4A84762_.wvu.Rows" hidden="1">#REF!</definedName>
    <definedName name="Z_26DC7584_F3B4_11D1_AA25_D476D013FB01_.wvu.PrintArea" hidden="1">#REF!</definedName>
    <definedName name="Z_26DC7585_F3B4_11D1_AA25_D476D013FB01_.wvu.PrintArea" hidden="1">#REF!</definedName>
    <definedName name="Z_26DC7587_F3B4_11D1_AA25_D476D013FB01_.wvu.PrintArea" hidden="1">#REF!</definedName>
    <definedName name="Z_26DC7588_F3B4_11D1_AA25_D476D013FB01_.wvu.Cols" hidden="1">#REF!,#REF!,#REF!,#REF!,#REF!,#REF!,#REF!,#REF!,#REF!,#REF!,#REF!,#REF!</definedName>
    <definedName name="Z_26DC7588_F3B4_11D1_AA25_D476D013FB01_.wvu.PrintArea" hidden="1">#REF!</definedName>
    <definedName name="Z_26DC7589_F3B4_11D1_AA25_D476D013FB01_.wvu.Cols" hidden="1">#REF!,#REF!</definedName>
    <definedName name="Z_26DC7589_F3B4_11D1_AA25_D476D013FB01_.wvu.PrintArea" hidden="1">#REF!</definedName>
    <definedName name="Z_26DC758A_F3B4_11D1_AA25_D476D013FB01_.wvu.Cols" hidden="1">#REF!,#REF!</definedName>
    <definedName name="Z_26DC758A_F3B4_11D1_AA25_D476D013FB01_.wvu.PrintArea" hidden="1">#REF!</definedName>
    <definedName name="Z_26DC758B_F3B4_11D1_AA25_D476D013FB01_.wvu.Cols" hidden="1">#REF!,#REF!,#REF!,#REF!,#REF!,#REF!</definedName>
    <definedName name="Z_26DC758B_F3B4_11D1_AA25_D476D013FB01_.wvu.PrintArea" hidden="1">#REF!</definedName>
    <definedName name="Z_26DC758B_F3B4_11D1_AA25_D476D013FB01_.wvu.Rows" hidden="1">#REF!</definedName>
    <definedName name="Z_26DC758C_F3B4_11D1_AA25_D476D013FB01_.wvu.Cols" hidden="1">#REF!</definedName>
    <definedName name="Z_26DC758C_F3B4_11D1_AA25_D476D013FB01_.wvu.PrintArea" hidden="1">#REF!</definedName>
    <definedName name="Z_26DC758D_F3B4_11D1_AA25_D476D013FB01_.wvu.Cols" hidden="1">#REF!,#REF!,#REF!,#REF!</definedName>
    <definedName name="Z_26DC758D_F3B4_11D1_AA25_D476D013FB01_.wvu.PrintArea" hidden="1">#REF!</definedName>
    <definedName name="Z_26DC758E_F3B4_11D1_AA25_D476D013FB01_.wvu.Cols" hidden="1">#REF!,#REF!,#REF!,#REF!</definedName>
    <definedName name="Z_26DC758E_F3B4_11D1_AA25_D476D013FB01_.wvu.PrintArea" hidden="1">#REF!</definedName>
    <definedName name="Z_26DC758F_F3B4_11D1_AA25_D476D013FB01_.wvu.Cols" hidden="1">#REF!,#REF!,#REF!</definedName>
    <definedName name="Z_26DC758F_F3B4_11D1_AA25_D476D013FB01_.wvu.PrintArea" hidden="1">#REF!</definedName>
    <definedName name="Z_26DC7590_F3B4_11D1_AA25_D476D013FB01_.wvu.Cols" hidden="1">#REF!,#REF!,#REF!,#REF!</definedName>
    <definedName name="Z_26DC7590_F3B4_11D1_AA25_D476D013FB01_.wvu.PrintArea" hidden="1">#REF!</definedName>
    <definedName name="Z_26DC7591_F3B4_11D1_AA25_D476D013FB01_.wvu.Cols" hidden="1">#REF!</definedName>
    <definedName name="Z_26DC7591_F3B4_11D1_AA25_D476D013FB01_.wvu.PrintArea" hidden="1">#REF!</definedName>
    <definedName name="Z_26DC7592_F3B4_11D1_AA25_D476D013FB01_.wvu.Cols" hidden="1">#REF!,#REF!,#REF!,#REF!</definedName>
    <definedName name="Z_26DC7592_F3B4_11D1_AA25_D476D013FB01_.wvu.PrintArea" hidden="1">#REF!</definedName>
    <definedName name="Z_26DC7593_F3B4_11D1_AA25_D476D013FB01_.wvu.Cols" hidden="1">#REF!,#REF!,#REF!,#REF!</definedName>
    <definedName name="Z_26DC7593_F3B4_11D1_AA25_D476D013FB01_.wvu.PrintArea" hidden="1">#REF!</definedName>
    <definedName name="Z_26DC7594_F3B4_11D1_AA25_D476D013FB01_.wvu.Cols" hidden="1">#REF!,#REF!,#REF!,#REF!</definedName>
    <definedName name="Z_26DC7594_F3B4_11D1_AA25_D476D013FB01_.wvu.PrintArea" hidden="1">#REF!</definedName>
    <definedName name="Z_26DC7595_F3B4_11D1_AA25_D476D013FB01_.wvu.Cols" hidden="1">#REF!,#REF!,#REF!,#REF!</definedName>
    <definedName name="Z_26DC7595_F3B4_11D1_AA25_D476D013FB01_.wvu.PrintArea" hidden="1">#REF!</definedName>
    <definedName name="Z_26DC7596_F3B4_11D1_AA25_D476D013FB01_.wvu.Cols" hidden="1">#REF!,#REF!,#REF!,#REF!,#REF!</definedName>
    <definedName name="Z_26DC7596_F3B4_11D1_AA25_D476D013FB01_.wvu.PrintArea" hidden="1">#REF!</definedName>
    <definedName name="Z_26DC7597_F3B4_11D1_AA25_D476D013FB01_.wvu.Cols" hidden="1">#REF!,#REF!,#REF!,#REF!,#REF!,#REF!,#REF!,#REF!,#REF!,#REF!,#REF!,#REF!,#REF!,#REF!,#REF!</definedName>
    <definedName name="Z_26DC7597_F3B4_11D1_AA25_D476D013FB01_.wvu.PrintArea" hidden="1">#REF!</definedName>
    <definedName name="Z_26DC7598_F3B4_11D1_AA25_D476D013FB01_.wvu.Cols" hidden="1">#REF!,#REF!</definedName>
    <definedName name="Z_26DC7598_F3B4_11D1_AA25_D476D013FB01_.wvu.PrintArea" hidden="1">#REF!</definedName>
    <definedName name="Z_26DC7599_F3B4_11D1_AA25_D476D013FB01_.wvu.Cols" hidden="1">#REF!,#REF!</definedName>
    <definedName name="Z_26DC7599_F3B4_11D1_AA25_D476D013FB01_.wvu.PrintArea" hidden="1">#REF!</definedName>
    <definedName name="Z_26DC759A_F3B4_11D1_AA25_D476D013FB01_.wvu.Cols" hidden="1">#REF!,#REF!,#REF!</definedName>
    <definedName name="Z_26DC759A_F3B4_11D1_AA25_D476D013FB01_.wvu.PrintArea" hidden="1">#REF!</definedName>
    <definedName name="Z_26DC759B_F3B4_11D1_AA25_D476D013FB01_.wvu.Cols" hidden="1">#REF!,#REF!,#REF!,#REF!,#REF!,#REF!,#REF!</definedName>
    <definedName name="Z_26DC759B_F3B4_11D1_AA25_D476D013FB01_.wvu.PrintArea" hidden="1">#REF!</definedName>
    <definedName name="Z_26DC759B_F3B4_11D1_AA25_D476D013FB01_.wvu.Rows" hidden="1">#REF!</definedName>
    <definedName name="Z_26DC759C_F3B4_11D1_AA25_D476D013FB01_.wvu.Cols" hidden="1">#REF!</definedName>
    <definedName name="Z_26DC759C_F3B4_11D1_AA25_D476D013FB01_.wvu.PrintArea" hidden="1">#REF!</definedName>
    <definedName name="Z_26DC759D_F3B4_11D1_AA25_D476D013FB01_.wvu.Cols" hidden="1">#REF!,#REF!,#REF!,#REF!,#REF!</definedName>
    <definedName name="Z_26DC759D_F3B4_11D1_AA25_D476D013FB01_.wvu.PrintArea" hidden="1">#REF!</definedName>
    <definedName name="Z_26DC759E_F3B4_11D1_AA25_D476D013FB01_.wvu.PrintArea" hidden="1">#REF!</definedName>
    <definedName name="Z_26DC759F_F3B4_11D1_AA25_D476D013FB01_.wvu.Cols" hidden="1">#REF!,#REF!,#REF!</definedName>
    <definedName name="Z_26DC759F_F3B4_11D1_AA25_D476D013FB01_.wvu.PrintArea" hidden="1">#REF!</definedName>
    <definedName name="Z_26DC75A0_F3B4_11D1_AA25_D476D013FB01_.wvu.Cols" hidden="1">#REF!,#REF!,#REF!,#REF!,#REF!</definedName>
    <definedName name="Z_26DC75A0_F3B4_11D1_AA25_D476D013FB01_.wvu.PrintArea" hidden="1">#REF!</definedName>
    <definedName name="Z_26DC75A1_F3B4_11D1_AA25_D476D013FB01_.wvu.Cols" hidden="1">#REF!</definedName>
    <definedName name="Z_26DC75A1_F3B4_11D1_AA25_D476D013FB01_.wvu.PrintArea" hidden="1">#REF!</definedName>
    <definedName name="Z_26DC75A2_F3B4_11D1_AA25_D476D013FB01_.wvu.Cols" hidden="1">#REF!,#REF!,#REF!,#REF!,#REF!</definedName>
    <definedName name="Z_26DC75A2_F3B4_11D1_AA25_D476D013FB01_.wvu.PrintArea" hidden="1">#REF!</definedName>
    <definedName name="Z_26DC75A3_F3B4_11D1_AA25_D476D013FB01_.wvu.Cols" hidden="1">#REF!,#REF!,#REF!,#REF!,#REF!</definedName>
    <definedName name="Z_26DC75A3_F3B4_11D1_AA25_D476D013FB01_.wvu.PrintArea" hidden="1">#REF!</definedName>
    <definedName name="Z_26DC75A4_F3B4_11D1_AA25_D476D013FB01_.wvu.Cols" hidden="1">#REF!,#REF!,#REF!,#REF!,#REF!</definedName>
    <definedName name="Z_26DC75A4_F3B4_11D1_AA25_D476D013FB01_.wvu.PrintArea" hidden="1">#REF!</definedName>
    <definedName name="Z_26DC75A5_F3B4_11D1_AA25_D476D013FB01_.wvu.Cols" hidden="1">#REF!,#REF!,#REF!,#REF!,#REF!</definedName>
    <definedName name="Z_26DC75A5_F3B4_11D1_AA25_D476D013FB01_.wvu.PrintArea" hidden="1">#REF!</definedName>
    <definedName name="Z_26DC75A6_F3B4_11D1_AA25_D476D013FB01_.wvu.PrintArea" hidden="1">#REF!</definedName>
    <definedName name="Z_26DC75A7_F3B4_11D1_AA25_D476D013FB01_.wvu.PrintArea" hidden="1">#REF!</definedName>
    <definedName name="Z_26DC75A8_F3B4_11D1_AA25_D476D013FB01_.wvu.PrintArea" hidden="1">#REF!</definedName>
    <definedName name="Z_26DC75A9_F3B4_11D1_AA25_D476D013FB01_.wvu.PrintArea" hidden="1">#REF!</definedName>
    <definedName name="Z_26DC75AA_F3B4_11D1_AA25_D476D013FB01_.wvu.Cols" hidden="1">#REF!</definedName>
    <definedName name="Z_26DC75AA_F3B4_11D1_AA25_D476D013FB01_.wvu.PrintArea" hidden="1">#REF!</definedName>
    <definedName name="Z_26DC75AA_F3B4_11D1_AA25_D476D013FB01_.wvu.Rows" hidden="1">#REF!</definedName>
    <definedName name="Z_26DC75AB_F3B4_11D1_AA25_D476D013FB01_.wvu.PrintArea" hidden="1">#REF!</definedName>
    <definedName name="Z_26DC75AC_F3B4_11D1_AA25_D476D013FB01_.wvu.PrintArea" hidden="1">#REF!</definedName>
    <definedName name="Z_26DC7612_F3B4_11D1_AA25_D476D013FB01_.wvu.PrintArea" hidden="1">#REF!</definedName>
    <definedName name="Z_26DC7613_F3B4_11D1_AA25_D476D013FB01_.wvu.PrintArea" hidden="1">#REF!</definedName>
    <definedName name="Z_26DC7615_F3B4_11D1_AA25_D476D013FB01_.wvu.PrintArea" hidden="1">#REF!</definedName>
    <definedName name="Z_26DC7616_F3B4_11D1_AA25_D476D013FB01_.wvu.Cols" hidden="1">#REF!,#REF!,#REF!,#REF!,#REF!,#REF!,#REF!,#REF!,#REF!,#REF!,#REF!,#REF!</definedName>
    <definedName name="Z_26DC7616_F3B4_11D1_AA25_D476D013FB01_.wvu.PrintArea" hidden="1">#REF!</definedName>
    <definedName name="Z_26DC7617_F3B4_11D1_AA25_D476D013FB01_.wvu.Cols" hidden="1">#REF!,#REF!</definedName>
    <definedName name="Z_26DC7617_F3B4_11D1_AA25_D476D013FB01_.wvu.PrintArea" hidden="1">#REF!</definedName>
    <definedName name="Z_26DC7618_F3B4_11D1_AA25_D476D013FB01_.wvu.Cols" hidden="1">#REF!,#REF!</definedName>
    <definedName name="Z_26DC7618_F3B4_11D1_AA25_D476D013FB01_.wvu.PrintArea" hidden="1">#REF!</definedName>
    <definedName name="Z_26DC7619_F3B4_11D1_AA25_D476D013FB01_.wvu.Cols" hidden="1">#REF!,#REF!,#REF!,#REF!,#REF!,#REF!</definedName>
    <definedName name="Z_26DC7619_F3B4_11D1_AA25_D476D013FB01_.wvu.PrintArea" hidden="1">#REF!</definedName>
    <definedName name="Z_26DC7619_F3B4_11D1_AA25_D476D013FB01_.wvu.Rows" hidden="1">#REF!</definedName>
    <definedName name="Z_26DC761A_F3B4_11D1_AA25_D476D013FB01_.wvu.Cols" hidden="1">#REF!</definedName>
    <definedName name="Z_26DC761A_F3B4_11D1_AA25_D476D013FB01_.wvu.PrintArea" hidden="1">#REF!</definedName>
    <definedName name="Z_26DC761B_F3B4_11D1_AA25_D476D013FB01_.wvu.Cols" hidden="1">#REF!,#REF!,#REF!,#REF!</definedName>
    <definedName name="Z_26DC761B_F3B4_11D1_AA25_D476D013FB01_.wvu.PrintArea" hidden="1">#REF!</definedName>
    <definedName name="Z_26DC761C_F3B4_11D1_AA25_D476D013FB01_.wvu.Cols" hidden="1">#REF!,#REF!,#REF!,#REF!</definedName>
    <definedName name="Z_26DC761C_F3B4_11D1_AA25_D476D013FB01_.wvu.PrintArea" hidden="1">#REF!</definedName>
    <definedName name="Z_26DC761D_F3B4_11D1_AA25_D476D013FB01_.wvu.Cols" hidden="1">#REF!,#REF!,#REF!</definedName>
    <definedName name="Z_26DC761D_F3B4_11D1_AA25_D476D013FB01_.wvu.PrintArea" hidden="1">#REF!</definedName>
    <definedName name="Z_26DC761E_F3B4_11D1_AA25_D476D013FB01_.wvu.Cols" hidden="1">#REF!,#REF!,#REF!,#REF!</definedName>
    <definedName name="Z_26DC761E_F3B4_11D1_AA25_D476D013FB01_.wvu.PrintArea" hidden="1">#REF!</definedName>
    <definedName name="Z_26DC761F_F3B4_11D1_AA25_D476D013FB01_.wvu.Cols" hidden="1">#REF!</definedName>
    <definedName name="Z_26DC761F_F3B4_11D1_AA25_D476D013FB01_.wvu.PrintArea" hidden="1">#REF!</definedName>
    <definedName name="Z_26DC7620_F3B4_11D1_AA25_D476D013FB01_.wvu.Cols" hidden="1">#REF!,#REF!,#REF!,#REF!</definedName>
    <definedName name="Z_26DC7620_F3B4_11D1_AA25_D476D013FB01_.wvu.PrintArea" hidden="1">#REF!</definedName>
    <definedName name="Z_26DC7621_F3B4_11D1_AA25_D476D013FB01_.wvu.Cols" hidden="1">#REF!,#REF!,#REF!,#REF!</definedName>
    <definedName name="Z_26DC7621_F3B4_11D1_AA25_D476D013FB01_.wvu.PrintArea" hidden="1">#REF!</definedName>
    <definedName name="Z_26DC7622_F3B4_11D1_AA25_D476D013FB01_.wvu.Cols" hidden="1">#REF!,#REF!,#REF!,#REF!</definedName>
    <definedName name="Z_26DC7622_F3B4_11D1_AA25_D476D013FB01_.wvu.PrintArea" hidden="1">#REF!</definedName>
    <definedName name="Z_26DC7623_F3B4_11D1_AA25_D476D013FB01_.wvu.Cols" hidden="1">#REF!,#REF!,#REF!,#REF!</definedName>
    <definedName name="Z_26DC7623_F3B4_11D1_AA25_D476D013FB01_.wvu.PrintArea" hidden="1">#REF!</definedName>
    <definedName name="Z_26DC7624_F3B4_11D1_AA25_D476D013FB01_.wvu.Cols" hidden="1">#REF!,#REF!,#REF!,#REF!,#REF!</definedName>
    <definedName name="Z_26DC7624_F3B4_11D1_AA25_D476D013FB01_.wvu.PrintArea" hidden="1">#REF!</definedName>
    <definedName name="Z_26DC7625_F3B4_11D1_AA25_D476D013FB01_.wvu.Cols" hidden="1">#REF!,#REF!,#REF!,#REF!,#REF!,#REF!,#REF!,#REF!,#REF!,#REF!,#REF!,#REF!,#REF!,#REF!,#REF!</definedName>
    <definedName name="Z_26DC7625_F3B4_11D1_AA25_D476D013FB01_.wvu.PrintArea" hidden="1">#REF!</definedName>
    <definedName name="Z_26DC7626_F3B4_11D1_AA25_D476D013FB01_.wvu.Cols" hidden="1">#REF!,#REF!</definedName>
    <definedName name="Z_26DC7626_F3B4_11D1_AA25_D476D013FB01_.wvu.PrintArea" hidden="1">#REF!</definedName>
    <definedName name="Z_26DC7627_F3B4_11D1_AA25_D476D013FB01_.wvu.Cols" hidden="1">#REF!,#REF!</definedName>
    <definedName name="Z_26DC7627_F3B4_11D1_AA25_D476D013FB01_.wvu.PrintArea" hidden="1">#REF!</definedName>
    <definedName name="Z_26DC7628_F3B4_11D1_AA25_D476D013FB01_.wvu.Cols" hidden="1">#REF!,#REF!,#REF!</definedName>
    <definedName name="Z_26DC7628_F3B4_11D1_AA25_D476D013FB01_.wvu.PrintArea" hidden="1">#REF!</definedName>
    <definedName name="Z_26DC7629_F3B4_11D1_AA25_D476D013FB01_.wvu.Cols" hidden="1">#REF!,#REF!,#REF!,#REF!,#REF!,#REF!,#REF!</definedName>
    <definedName name="Z_26DC7629_F3B4_11D1_AA25_D476D013FB01_.wvu.PrintArea" hidden="1">#REF!</definedName>
    <definedName name="Z_26DC7629_F3B4_11D1_AA25_D476D013FB01_.wvu.Rows" hidden="1">#REF!</definedName>
    <definedName name="Z_26DC762A_F3B4_11D1_AA25_D476D013FB01_.wvu.Cols" hidden="1">#REF!</definedName>
    <definedName name="Z_26DC762A_F3B4_11D1_AA25_D476D013FB01_.wvu.PrintArea" hidden="1">#REF!</definedName>
    <definedName name="Z_26DC762B_F3B4_11D1_AA25_D476D013FB01_.wvu.Cols" hidden="1">#REF!,#REF!,#REF!,#REF!,#REF!</definedName>
    <definedName name="Z_26DC762B_F3B4_11D1_AA25_D476D013FB01_.wvu.PrintArea" hidden="1">#REF!</definedName>
    <definedName name="Z_26DC762C_F3B4_11D1_AA25_D476D013FB01_.wvu.PrintArea" hidden="1">#REF!</definedName>
    <definedName name="Z_26DC762D_F3B4_11D1_AA25_D476D013FB01_.wvu.Cols" hidden="1">#REF!,#REF!,#REF!</definedName>
    <definedName name="Z_26DC762D_F3B4_11D1_AA25_D476D013FB01_.wvu.PrintArea" hidden="1">#REF!</definedName>
    <definedName name="Z_26DC762E_F3B4_11D1_AA25_D476D013FB01_.wvu.Cols" hidden="1">#REF!,#REF!,#REF!,#REF!,#REF!</definedName>
    <definedName name="Z_26DC762E_F3B4_11D1_AA25_D476D013FB01_.wvu.PrintArea" hidden="1">#REF!</definedName>
    <definedName name="Z_26DC762F_F3B4_11D1_AA25_D476D013FB01_.wvu.Cols" hidden="1">#REF!</definedName>
    <definedName name="Z_26DC762F_F3B4_11D1_AA25_D476D013FB01_.wvu.PrintArea" hidden="1">#REF!</definedName>
    <definedName name="Z_26DC7630_F3B4_11D1_AA25_D476D013FB01_.wvu.Cols" hidden="1">#REF!,#REF!,#REF!,#REF!,#REF!</definedName>
    <definedName name="Z_26DC7630_F3B4_11D1_AA25_D476D013FB01_.wvu.PrintArea" hidden="1">#REF!</definedName>
    <definedName name="Z_26DC7631_F3B4_11D1_AA25_D476D013FB01_.wvu.Cols" hidden="1">#REF!,#REF!,#REF!,#REF!,#REF!</definedName>
    <definedName name="Z_26DC7631_F3B4_11D1_AA25_D476D013FB01_.wvu.PrintArea" hidden="1">#REF!</definedName>
    <definedName name="Z_26DC7632_F3B4_11D1_AA25_D476D013FB01_.wvu.Cols" hidden="1">#REF!,#REF!,#REF!,#REF!,#REF!</definedName>
    <definedName name="Z_26DC7632_F3B4_11D1_AA25_D476D013FB01_.wvu.PrintArea" hidden="1">#REF!</definedName>
    <definedName name="Z_26DC7633_F3B4_11D1_AA25_D476D013FB01_.wvu.Cols" hidden="1">#REF!,#REF!,#REF!,#REF!,#REF!</definedName>
    <definedName name="Z_26DC7633_F3B4_11D1_AA25_D476D013FB01_.wvu.PrintArea" hidden="1">#REF!</definedName>
    <definedName name="Z_26DC7634_F3B4_11D1_AA25_D476D013FB01_.wvu.PrintArea" hidden="1">#REF!</definedName>
    <definedName name="Z_26DC7635_F3B4_11D1_AA25_D476D013FB01_.wvu.PrintArea" hidden="1">#REF!</definedName>
    <definedName name="Z_26DC7636_F3B4_11D1_AA25_D476D013FB01_.wvu.PrintArea" hidden="1">#REF!</definedName>
    <definedName name="Z_26DC7637_F3B4_11D1_AA25_D476D013FB01_.wvu.PrintArea" hidden="1">#REF!</definedName>
    <definedName name="Z_26DC7638_F3B4_11D1_AA25_D476D013FB01_.wvu.Cols" hidden="1">#REF!</definedName>
    <definedName name="Z_26DC7638_F3B4_11D1_AA25_D476D013FB01_.wvu.PrintArea" hidden="1">#REF!</definedName>
    <definedName name="Z_26DC7638_F3B4_11D1_AA25_D476D013FB01_.wvu.Rows" hidden="1">#REF!</definedName>
    <definedName name="Z_26DC7639_F3B4_11D1_AA25_D476D013FB01_.wvu.PrintArea" hidden="1">#REF!</definedName>
    <definedName name="Z_26DC763A_F3B4_11D1_AA25_D476D013FB01_.wvu.PrintArea" hidden="1">#REF!</definedName>
    <definedName name="Z_2C7FE1E1_BA05_4BF8_A1BA_32482F2E4FCE_.wvu.PrintArea" hidden="1">#REF!</definedName>
    <definedName name="Z_2DF11753_B84B_11D2_B93A_0050040AC227_.wvu.PrintArea" hidden="1">#REF!</definedName>
    <definedName name="Z_2E7403B0_7396_11D2_8061_00105A03258D_.wvu.Cols" hidden="1">#REF!,#REF!</definedName>
    <definedName name="Z_43573CCE_EB8F_4B31_AC9B_4739C0BDB6CA_.wvu.PrintArea" hidden="1">#REF!</definedName>
    <definedName name="Z_4C1CBF02_B7B5_11D2_B93A_0050040AC21C_.wvu.FilterData" hidden="1">#REF!</definedName>
    <definedName name="Z_4C1CBF02_B7B5_11D2_B93A_0050040AC21C_.wvu.PrintArea" hidden="1">#REF!</definedName>
    <definedName name="Z_4C1CBF02_B7B5_11D2_B93A_0050040AC21C_.wvu.PrintTitles" hidden="1">#REF!</definedName>
    <definedName name="Z_58C9E591_B015_11D3_85C1_00805FBD50F4_.wvu.FilterData" hidden="1">#REF!</definedName>
    <definedName name="Z_5C525311_F45E_11D3_A510_64E98A000000_.wvu.Cols" hidden="1">#REF!</definedName>
    <definedName name="Z_5C525311_F45E_11D3_A510_64E98A000000_.wvu.Rows" hidden="1">#REF!</definedName>
    <definedName name="Z_61546A20_CAC3_11D0_B1FE_A52074ED502D_.wvu.Rows" hidden="1">#REF!</definedName>
    <definedName name="Z_61546A21_CAC3_11D0_B1FE_A52074ED502D_.wvu.Rows" hidden="1">#REF!</definedName>
    <definedName name="Z_61546A28_CAC3_11D0_B1FE_A52074ED502D_.wvu.Rows" hidden="1">#REF!</definedName>
    <definedName name="Z_61546A29_CAC3_11D0_B1FE_A52074ED502D_.wvu.Rows" hidden="1">#REF!</definedName>
    <definedName name="Z_61546A2C_CAC3_11D0_B1FE_A52074ED502D_.wvu.Rows" hidden="1">#REF!,#REF!</definedName>
    <definedName name="Z_66231A85_C0F1_11D2_B93B_0050040AC227_.wvu.FilterData" hidden="1">#REF!</definedName>
    <definedName name="Z_66231A86_C0F1_11D2_B93B_0050040AC227_.wvu.FilterData" hidden="1">#REF!</definedName>
    <definedName name="Z_683810E1_E4A2_11D3_A28F_00508B718F0F_.wvu.FilterData" hidden="1">#REF!</definedName>
    <definedName name="Z_776EC207_F69E_11D4_B72F_006008BD2E92_.wvu.PrintTitles" hidden="1">#REF!</definedName>
    <definedName name="Z_7C4D4874_67AD_11D4_B818_0050DA5BC25B_.wvu.Cols" hidden="1">#REF!</definedName>
    <definedName name="Z_7C4D4874_67AD_11D4_B818_0050DA5BC25B_.wvu.Rows" hidden="1">#REF!,#REF!,#REF!,#REF!,#REF!,#REF!,#REF!,#REF!,#REF!,#REF!,#REF!,#REF!</definedName>
    <definedName name="Z_8D714329_8EFC_11D4_9747_0050DA708604_.wvu.PrintArea" hidden="1">#REF!</definedName>
    <definedName name="Z_A99CC723_C1C7_11D2_B941_0050040AC228_.wvu.FilterData" hidden="1">#REF!</definedName>
    <definedName name="Z_A99CC729_C1C7_11D2_B941_0050040AC228_.wvu.FilterData" hidden="1">#REF!</definedName>
    <definedName name="Z_A99CC733_C1C7_11D2_B941_0050040AC228_.wvu.FilterData" hidden="1">#REF!</definedName>
    <definedName name="Z_A99CC736_C1C7_11D2_B941_0050040AC228_.wvu.FilterData" hidden="1">#REF!</definedName>
    <definedName name="Z_B8E26AFB_4058_4FE2_8A65_01946FA37429_.wvu.Cols" hidden="1">#REF!</definedName>
    <definedName name="Z_B8E26AFB_4058_4FE2_8A65_01946FA37429_.wvu.FilterData" hidden="1">#REF!</definedName>
    <definedName name="Z_B8E26AFB_4058_4FE2_8A65_01946FA37429_.wvu.PrintArea" hidden="1">#REF!</definedName>
    <definedName name="Z_B8E26AFB_4058_4FE2_8A65_01946FA37429_.wvu.Rows" hidden="1">#REF!</definedName>
    <definedName name="Z_B9CA6C31_B0CA_11D3_A252_00508B718F0F_.wvu.FilterData" hidden="1">#REF!</definedName>
    <definedName name="Z_D638BD64_F476_11D3_9808_00902750E8D4_.wvu.Rows" hidden="1">#REF!,#REF!,#REF!,#REF!,#REF!,#REF!,#REF!,#REF!,#REF!,#REF!</definedName>
    <definedName name="Z_D68BB41E_D2D2_4D29_B750_BEA70A594FF0_.wvu.PrintArea" hidden="1">#REF!</definedName>
    <definedName name="Z_D68BB41E_D2D2_4D29_B750_BEA70A594FF0_.wvu.Rows" hidden="1">#REF!,#REF!</definedName>
    <definedName name="Z_D782F750_C0FB_11D2_B941_0050040AC228_.wvu.FilterData" hidden="1">#REF!</definedName>
    <definedName name="Z_DC379DF6_BBB3_11D2_B93F_0050040AC228_.wvu.FilterData" hidden="1">#REF!</definedName>
    <definedName name="Z_ED7DF65E_BB85_11D2_B93F_0050040AC228_.wvu.FilterData" hidden="1">#REF!</definedName>
    <definedName name="Z_F8CBCD01_02CF_11D6_9140_006097813339_.wvu.Cols" hidden="1">#REF!</definedName>
    <definedName name="Z_F8CBCD01_02CF_11D6_9140_006097813339_.wvu.PrintArea" hidden="1">#REF!</definedName>
    <definedName name="Z01Moneda">#REF!</definedName>
    <definedName name="Z02Fecha_Cierre">#REF!</definedName>
    <definedName name="Z02Fecha_Cierre2">#REF!</definedName>
    <definedName name="Z02Fecha_Cierre3">#REF!</definedName>
    <definedName name="za" localSheetId="16" hidden="1">{#N/A,#N/A,FALSE,"Aging Summary";#N/A,#N/A,FALSE,"Ratio Analysis";#N/A,#N/A,FALSE,"Test 120 Day Accts";#N/A,#N/A,FALSE,"Tickmarks"}</definedName>
    <definedName name="za" localSheetId="18" hidden="1">{#N/A,#N/A,FALSE,"Aging Summary";#N/A,#N/A,FALSE,"Ratio Analysis";#N/A,#N/A,FALSE,"Test 120 Day Accts";#N/A,#N/A,FALSE,"Tickmarks"}</definedName>
    <definedName name="za" hidden="1">{#N/A,#N/A,FALSE,"Aging Summary";#N/A,#N/A,FALSE,"Ratio Analysis";#N/A,#N/A,FALSE,"Test 120 Day Accts";#N/A,#N/A,FALSE,"Tickmarks"}</definedName>
    <definedName name="ZAF">#REF!</definedName>
    <definedName name="zas" localSheetId="16" hidden="1">{#N/A,#N/A,FALSE,"MONTHDET";#N/A,#N/A,FALSE,"ACTUAL"}</definedName>
    <definedName name="zas" localSheetId="18" hidden="1">{#N/A,#N/A,FALSE,"MONTHDET";#N/A,#N/A,FALSE,"ACTUAL"}</definedName>
    <definedName name="zas" hidden="1">{#N/A,#N/A,FALSE,"MONTHDET";#N/A,#N/A,FALSE,"ACTUAL"}</definedName>
    <definedName name="zaza" localSheetId="16" hidden="1">{"'WEB azoc prov'!$B$85:$L$123"}</definedName>
    <definedName name="zaza" localSheetId="18" hidden="1">{"'WEB azoc prov'!$B$85:$L$123"}</definedName>
    <definedName name="zaza" hidden="1">{"'WEB azoc prov'!$B$85:$L$123"}</definedName>
    <definedName name="ZC" localSheetId="1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C" localSheetId="18"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CBEF">OFFSET(#REF!,0,0,COUNT(#REF!),2)</definedName>
    <definedName name="ZCDEM">OFFSET(#REF!,0,0,COUNT(#REF!),2)</definedName>
    <definedName name="ZCEUR">OFFSET(#REF!,0,0,COUNT(#REF!),2)</definedName>
    <definedName name="ZCITL">OFFSET(#REF!,0,0,COUNT(#REF!),2)</definedName>
    <definedName name="ZCJPY">OFFSET(#REF!,0,0,COUNT(#REF!),2)</definedName>
    <definedName name="ZCKRW">OFFSET(#REF!,0,0,COUNT(#REF!),2)</definedName>
    <definedName name="ZCNOK">OFFSET(#REF!,0,0,COUNT(#REF!),2)</definedName>
    <definedName name="ZCPEN">OFFSET(#REF!,0,0,COUNT(#REF!),2)</definedName>
    <definedName name="ZCPLN">OFFSET(#REF!,0,0,COUNT(#REF!),2)</definedName>
    <definedName name="ZCSGD">OFFSET(#REF!,0,0,COUNT(#REF!),2)</definedName>
    <definedName name="ZCTHB">OFFSET(#REF!,0,0,COUNT(#REF!),2)</definedName>
    <definedName name="ZCUSD">OFFSET(#REF!,0,0,COUNT(#REF!),2)</definedName>
    <definedName name="zcvzzxvc" localSheetId="16" hidden="1">{#N/A,#N/A,FALSE,"Tapa";#N/A,#N/A,FALSE,"Comenta";#N/A,#N/A,FALSE,"Rota";#N/A,#N/A,FALSE,"Proy_tesor.";#N/A,#N/A,FALSE,"Personal";#N/A,#N/A,FALSE,"Técnica";#N/A,#N/A,FALSE,"R_Ind.";#N/A,#N/A,FALSE,"R_Fin.";#N/A,#N/A,FALSE,"Gtos.(1)";#N/A,#N/A,FALSE,"Gtos.(2)";#N/A,#N/A,FALSE,"Gtos.(3)"}</definedName>
    <definedName name="zcvzzxvc" localSheetId="18" hidden="1">{#N/A,#N/A,FALSE,"Tapa";#N/A,#N/A,FALSE,"Comenta";#N/A,#N/A,FALSE,"Rota";#N/A,#N/A,FALSE,"Proy_tesor.";#N/A,#N/A,FALSE,"Personal";#N/A,#N/A,FALSE,"Técnica";#N/A,#N/A,FALSE,"R_Ind.";#N/A,#N/A,FALSE,"R_Fin.";#N/A,#N/A,FALSE,"Gtos.(1)";#N/A,#N/A,FALSE,"Gtos.(2)";#N/A,#N/A,FALSE,"Gtos.(3)"}</definedName>
    <definedName name="zcvzzxvc" hidden="1">{#N/A,#N/A,FALSE,"Tapa";#N/A,#N/A,FALSE,"Comenta";#N/A,#N/A,FALSE,"Rota";#N/A,#N/A,FALSE,"Proy_tesor.";#N/A,#N/A,FALSE,"Personal";#N/A,#N/A,FALSE,"Técnica";#N/A,#N/A,FALSE,"R_Ind.";#N/A,#N/A,FALSE,"R_Fin.";#N/A,#N/A,FALSE,"Gtos.(1)";#N/A,#N/A,FALSE,"Gtos.(2)";#N/A,#N/A,FALSE,"Gtos.(3)"}</definedName>
    <definedName name="ZD" localSheetId="16" hidden="1">{"Sin detalle",#N/A,FALSE,"Flujo (redondeado)";"Detallado",#N/A,FALSE,"Flujo (redondeado)"}</definedName>
    <definedName name="ZD" localSheetId="18" hidden="1">{"Sin detalle",#N/A,FALSE,"Flujo (redondeado)";"Detallado",#N/A,FALSE,"Flujo (redondeado)"}</definedName>
    <definedName name="ZD" hidden="1">{"Sin detalle",#N/A,FALSE,"Flujo (redondeado)";"Detallado",#N/A,FALSE,"Flujo (redondeado)"}</definedName>
    <definedName name="zdazd" hidden="1">#REF!</definedName>
    <definedName name="zdsbzx" localSheetId="16"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zdsbzx"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zdsbzx"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zefrze"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zefrze"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zefrze" hidden="1">{"Title",#N/A,TRUE,"Title";"Content",#N/A,TRUE,"Title";"Section1",#N/A,TRUE,"Title";"Output1",#N/A,TRUE,"Output";"Section2",#N/A,TRUE,"Title";"Graph1",#N/A,TRUE,"Output";"Section3",#N/A,TRUE,"Title";"Graph2",#N/A,TRUE,"Output";"Section4",#N/A,TRUE,"Title";"Gap1",#N/A,TRUE,"Output";"Section5",#N/A,TRUE,"Title";"Model_all",#N/A,TRUE,"Autostrade S.p.A."}</definedName>
    <definedName name="zero">#REF!</definedName>
    <definedName name="zero_11">#REF!</definedName>
    <definedName name="zero_12">#REF!</definedName>
    <definedName name="zero_9">NA()</definedName>
    <definedName name="ZERO_UF_CLIENT">#REF!</definedName>
    <definedName name="zero2">#REF!</definedName>
    <definedName name="zero2_9">NA()</definedName>
    <definedName name="ZERRT" localSheetId="16" hidden="1">{"Title",#N/A,TRUE,"Title";"Content",#N/A,TRUE,"Title";"Section1",#N/A,TRUE,"Title";"Output1",#N/A,TRUE,"Output";"Section2",#N/A,TRUE,"Title";"Graph1",#N/A,TRUE,"Output";"Section3",#N/A,TRUE,"Title";"Graph2",#N/A,TRUE,"Output";"Section4",#N/A,TRUE,"Title";"Gap1",#N/A,TRUE,"Output";"Section5",#N/A,TRUE,"Title";"Model_all",#N/A,TRUE,"Autostrade S.p.A."}</definedName>
    <definedName name="ZERRT" localSheetId="18" hidden="1">{"Title",#N/A,TRUE,"Title";"Content",#N/A,TRUE,"Title";"Section1",#N/A,TRUE,"Title";"Output1",#N/A,TRUE,"Output";"Section2",#N/A,TRUE,"Title";"Graph1",#N/A,TRUE,"Output";"Section3",#N/A,TRUE,"Title";"Graph2",#N/A,TRUE,"Output";"Section4",#N/A,TRUE,"Title";"Gap1",#N/A,TRUE,"Output";"Section5",#N/A,TRUE,"Title";"Model_all",#N/A,TRUE,"Autostrade S.p.A."}</definedName>
    <definedName name="ZERRT" hidden="1">{"Title",#N/A,TRUE,"Title";"Content",#N/A,TRUE,"Title";"Section1",#N/A,TRUE,"Title";"Output1",#N/A,TRUE,"Output";"Section2",#N/A,TRUE,"Title";"Graph1",#N/A,TRUE,"Output";"Section3",#N/A,TRUE,"Title";"Graph2",#N/A,TRUE,"Output";"Section4",#N/A,TRUE,"Title";"Gap1",#N/A,TRUE,"Output";"Section5",#N/A,TRUE,"Title";"Model_all",#N/A,TRUE,"Autostrade S.p.A."}</definedName>
    <definedName name="zerzerzer" localSheetId="16" hidden="1">{"Title",#N/A,FALSE,"Title";"Info",#N/A,FALSE,"Title";"Contents",#N/A,FALSE,"Title";"Sec.1",#N/A,FALSE,"Title";"Output1",#N/A,FALSE,"Output";"Sec.2",#N/A,FALSE,"Title";"Graph1",#N/A,FALSE,"Output";"Graph2",#N/A,FALSE,"Output";"Sec.3",#N/A,FALSE,"Title";"Gap1",#N/A,FALSE,"Output";"Sec.4",#N/A,FALSE,"Title";"Model_all",#N/A,FALSE,"Autostrade S.p.A."}</definedName>
    <definedName name="zerzerzer" localSheetId="18" hidden="1">{"Title",#N/A,FALSE,"Title";"Info",#N/A,FALSE,"Title";"Contents",#N/A,FALSE,"Title";"Sec.1",#N/A,FALSE,"Title";"Output1",#N/A,FALSE,"Output";"Sec.2",#N/A,FALSE,"Title";"Graph1",#N/A,FALSE,"Output";"Graph2",#N/A,FALSE,"Output";"Sec.3",#N/A,FALSE,"Title";"Gap1",#N/A,FALSE,"Output";"Sec.4",#N/A,FALSE,"Title";"Model_all",#N/A,FALSE,"Autostrade S.p.A."}</definedName>
    <definedName name="zerzerzer" hidden="1">{"Title",#N/A,FALSE,"Title";"Info",#N/A,FALSE,"Title";"Contents",#N/A,FALSE,"Title";"Sec.1",#N/A,FALSE,"Title";"Output1",#N/A,FALSE,"Output";"Sec.2",#N/A,FALSE,"Title";"Graph1",#N/A,FALSE,"Output";"Graph2",#N/A,FALSE,"Output";"Sec.3",#N/A,FALSE,"Title";"Gap1",#N/A,FALSE,"Output";"Sec.4",#N/A,FALSE,"Title";"Model_all",#N/A,FALSE,"Autostrade S.p.A."}</definedName>
    <definedName name="ZEWTEZETRA">#REF!</definedName>
    <definedName name="ZMXNBCVCAÑSLDSKDJ" localSheetId="16" hidden="1">{#N/A,#N/A,TRUE,"MEMO";#N/A,#N/A,TRUE,"PARAMETROS";#N/A,#N/A,TRUE,"RLI ";#N/A,#N/A,TRUE,"IMPTO.DET.";#N/A,#N/A,TRUE,"FUT-FUNT";#N/A,#N/A,TRUE,"CPI-PATR.";#N/A,#N/A,TRUE,"CM CPI";#N/A,#N/A,TRUE,"PROV";#N/A,#N/A,TRUE,"A FIJO";#N/A,#N/A,TRUE,"LEASING";#N/A,#N/A,TRUE,"VPP";#N/A,#N/A,TRUE,"PPM";#N/A,#N/A,TRUE,"OTROS"}</definedName>
    <definedName name="ZMXNBCVCAÑSLDSKDJ" localSheetId="18" hidden="1">{#N/A,#N/A,TRUE,"MEMO";#N/A,#N/A,TRUE,"PARAMETROS";#N/A,#N/A,TRUE,"RLI ";#N/A,#N/A,TRUE,"IMPTO.DET.";#N/A,#N/A,TRUE,"FUT-FUNT";#N/A,#N/A,TRUE,"CPI-PATR.";#N/A,#N/A,TRUE,"CM CPI";#N/A,#N/A,TRUE,"PROV";#N/A,#N/A,TRUE,"A FIJO";#N/A,#N/A,TRUE,"LEASING";#N/A,#N/A,TRUE,"VPP";#N/A,#N/A,TRUE,"PPM";#N/A,#N/A,TRUE,"OTROS"}</definedName>
    <definedName name="ZMXNBCVCAÑSLDSKDJ" hidden="1">{#N/A,#N/A,TRUE,"MEMO";#N/A,#N/A,TRUE,"PARAMETROS";#N/A,#N/A,TRUE,"RLI ";#N/A,#N/A,TRUE,"IMPTO.DET.";#N/A,#N/A,TRUE,"FUT-FUNT";#N/A,#N/A,TRUE,"CPI-PATR.";#N/A,#N/A,TRUE,"CM CPI";#N/A,#N/A,TRUE,"PROV";#N/A,#N/A,TRUE,"A FIJO";#N/A,#N/A,TRUE,"LEASING";#N/A,#N/A,TRUE,"VPP";#N/A,#N/A,TRUE,"PPM";#N/A,#N/A,TRUE,"OTROS"}</definedName>
    <definedName name="zs">#REF!</definedName>
    <definedName name="zuelem" localSheetId="16" hidden="1">{#N/A,#N/A,FALSE,"Aging Summary";#N/A,#N/A,FALSE,"Ratio Analysis";#N/A,#N/A,FALSE,"Test 120 Day Accts";#N/A,#N/A,FALSE,"Tickmarks"}</definedName>
    <definedName name="zuelem" localSheetId="18" hidden="1">{#N/A,#N/A,FALSE,"Aging Summary";#N/A,#N/A,FALSE,"Ratio Analysis";#N/A,#N/A,FALSE,"Test 120 Day Accts";#N/A,#N/A,FALSE,"Tickmarks"}</definedName>
    <definedName name="zuelem" hidden="1">{#N/A,#N/A,FALSE,"Aging Summary";#N/A,#N/A,FALSE,"Ratio Analysis";#N/A,#N/A,FALSE,"Test 120 Day Accts";#N/A,#N/A,FALSE,"Tickmarks"}</definedName>
    <definedName name="zx" localSheetId="16" hidden="1">{"Pèrdues i Guanys analític.Català",#N/A,FALSE,"Català";"Pèrdues i G. analític.castellà",#N/A,FALSE,"Castellà"}</definedName>
    <definedName name="zx" localSheetId="18" hidden="1">{"Pèrdues i Guanys analític.Català",#N/A,FALSE,"Català";"Pèrdues i G. analític.castellà",#N/A,FALSE,"Castellà"}</definedName>
    <definedName name="zx" hidden="1">{"Pèrdues i Guanys analític.Català",#N/A,FALSE,"Català";"Pèrdues i G. analític.castellà",#N/A,FALSE,"Castellà"}</definedName>
    <definedName name="ZXC" localSheetId="16" hidden="1">{#N/A,#N/A,FALSE,"4C0696";#N/A,#N/A,FALSE,"1B1193";#N/A,#N/A,FALSE,"TABLA";#N/A,#N/A,FALSE,"INST RTA FIJA"}</definedName>
    <definedName name="ZXC" localSheetId="18" hidden="1">{#N/A,#N/A,FALSE,"4C0696";#N/A,#N/A,FALSE,"1B1193";#N/A,#N/A,FALSE,"TABLA";#N/A,#N/A,FALSE,"INST RTA FIJA"}</definedName>
    <definedName name="ZXC" hidden="1">{#N/A,#N/A,FALSE,"4C0696";#N/A,#N/A,FALSE,"1B1193";#N/A,#N/A,FALSE,"TABLA";#N/A,#N/A,FALSE,"INST RTA FIJA"}</definedName>
    <definedName name="zxcv" localSheetId="16" hidden="1">{#N/A,#N/A,FALSE,"Aging Summary";#N/A,#N/A,FALSE,"Ratio Analysis";#N/A,#N/A,FALSE,"Test 120 Day Accts";#N/A,#N/A,FALSE,"Tickmarks"}</definedName>
    <definedName name="zxcv" localSheetId="18" hidden="1">{#N/A,#N/A,FALSE,"Aging Summary";#N/A,#N/A,FALSE,"Ratio Analysis";#N/A,#N/A,FALSE,"Test 120 Day Accts";#N/A,#N/A,FALSE,"Tickmarks"}</definedName>
    <definedName name="zxcv" hidden="1">{#N/A,#N/A,FALSE,"Aging Summary";#N/A,#N/A,FALSE,"Ratio Analysis";#N/A,#N/A,FALSE,"Test 120 Day Accts";#N/A,#N/A,FALSE,"Tickmarks"}</definedName>
    <definedName name="zxd" localSheetId="16" hidden="1">{#N/A,#N/A,FALSE,"Aging Summary";#N/A,#N/A,FALSE,"Ratio Analysis";#N/A,#N/A,FALSE,"Test 120 Day Accts";#N/A,#N/A,FALSE,"Tickmarks"}</definedName>
    <definedName name="zxd" localSheetId="18" hidden="1">{#N/A,#N/A,FALSE,"Aging Summary";#N/A,#N/A,FALSE,"Ratio Analysis";#N/A,#N/A,FALSE,"Test 120 Day Accts";#N/A,#N/A,FALSE,"Tickmarks"}</definedName>
    <definedName name="zxd" hidden="1">{#N/A,#N/A,FALSE,"Aging Summary";#N/A,#N/A,FALSE,"Ratio Analysis";#N/A,#N/A,FALSE,"Test 120 Day Accts";#N/A,#N/A,FALSE,"Tickmarks"}</definedName>
    <definedName name="Zxx" localSheetId="16"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Zxx" localSheetId="18"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Zxx" hidden="1">{#N/A,#N/A,FALSE,"Indcost";#N/A,#N/A,FALSE,"Plcost";#N/A,#N/A,FALSE,"Mincost";#N/A,#N/A,FALSE,"Produc";#N/A,#N/A,FALSE,"Rev";#N/A,#N/A,FALSE,"Capital";#N/A,#N/A,FALSE,"Wcapital";#N/A,#N/A,FALSE,"Contdep";#N/A,#N/A,FALSE,"Taxdep";#N/A,#N/A,FALSE,"Tax";#N/A,#N/A,FALSE,"S-SDebt";#N/A,#N/A,FALSE,"TotDebt";#N/A,#N/A,FALSE,"Profit";#N/A,#N/A,FALSE,"CFlow";#N/A,#N/A,FALSE,"1996-2012";#N/A,#N/A,FALSE,"Bcesheet"}</definedName>
    <definedName name="ZZ" hidden="1">#REF!</definedName>
    <definedName name="zzAno">#REF!</definedName>
    <definedName name="zzMes">#REF!</definedName>
    <definedName name="zzxxxxzzz">#REF!</definedName>
    <definedName name="zzz" localSheetId="16"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zzz" localSheetId="18"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zzz" hidden="1">{"CUENTA DE RESULTADOS",#N/A,FALSE,"Hoja1";"BALANCE",#N/A,FALSE,"Hoja1";"ORIGEN Y APLICACION DE FONDOS",#N/A,FALSE,"Hoja1";"FONDO DE MANIOBRA E INVERSIONES",#N/A,FALSE,"Hoja1";"AMORTIZACIONES",#N/A,FALSE,"Hoja1";"FINANCIACION A LARGO PLAZO",#N/A,FALSE,"Hoja1";"WACC",#N/A,FALSE,"Hoja1";"FREE CASH FLOW Y CALCULO DEL VALOR TERMINAL",#N/A,FALSE,"Hoja1";"VALOR RECURSOS PROPIOS",#N/A,FALSE,"Hoja1";"ARBOL DE RENTABILIDAD",#N/A,FALSE,"Hoja1";"RATIOS",#N/A,FALSE,"Hoja1";"CUENTA DE RESULTADOS PORCENTUAL",#N/A,FALSE,"Hoja2";"BALANCE PORCENTUAL",#N/A,FALSE,"Hoja2"}</definedName>
    <definedName name="zzzz" localSheetId="16" hidden="1">{#N/A,#N/A,FALSE,"voz corporativa";#N/A,#N/A,FALSE,"Transmisión de datos";#N/A,#N/A,FALSE,"Videoconferencia";#N/A,#N/A,FALSE,"Correo electrónico";#N/A,#N/A,FALSE,"Correo de voz";#N/A,#N/A,FALSE,"Megafax";#N/A,#N/A,FALSE,"Edi";#N/A,#N/A,FALSE,"Internet";#N/A,#N/A,FALSE,"VSAT";#N/A,#N/A,FALSE,"ing ult. milla"}</definedName>
    <definedName name="zzzz" localSheetId="18" hidden="1">{#N/A,#N/A,FALSE,"voz corporativa";#N/A,#N/A,FALSE,"Transmisión de datos";#N/A,#N/A,FALSE,"Videoconferencia";#N/A,#N/A,FALSE,"Correo electrónico";#N/A,#N/A,FALSE,"Correo de voz";#N/A,#N/A,FALSE,"Megafax";#N/A,#N/A,FALSE,"Edi";#N/A,#N/A,FALSE,"Internet";#N/A,#N/A,FALSE,"VSAT";#N/A,#N/A,FALSE,"ing ult. milla"}</definedName>
    <definedName name="zzzz" hidden="1">{#N/A,#N/A,FALSE,"voz corporativa";#N/A,#N/A,FALSE,"Transmisión de datos";#N/A,#N/A,FALSE,"Videoconferencia";#N/A,#N/A,FALSE,"Correo electrónico";#N/A,#N/A,FALSE,"Correo de voz";#N/A,#N/A,FALSE,"Megafax";#N/A,#N/A,FALSE,"Edi";#N/A,#N/A,FALSE,"Internet";#N/A,#N/A,FALSE,"VSAT";#N/A,#N/A,FALSE,"ing ult. milla"}</definedName>
    <definedName name="ZZZZ1">#REF!</definedName>
    <definedName name="zzzzz" localSheetId="16"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zzzzz" localSheetId="18"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zzzzz" hidden="1">{"Cuenta_Económ",#N/A,FALSE,"Mod";"Resultado_Financiero",#N/A,FALSE,"Mod";"Resultado_Financiero2",#N/A,FALSE,"Mod";"Resultado_Inventario",#N/A,FALSE,"Mod";"IG",#N/A,FALSE,"Mod";"Factur_ME",#N/A,FALSE,"Mod";"Resumen_SF",#N/A,FALSE,"SF-Pru";"Origen_Aplicación",#N/A,FALSE,"Mod";"Activo_Corriente",#N/A,FALSE,"Mod";"Evol_Activos",#N/A,FALSE,"Mod";"Evol_Créditos",#N/A,FALSE,"Mod";"Activo_No_Corriente",#N/A,FALSE,"Mod";"Pasivo_Corriente",#N/A,FALSE,"Mod";"Evol_Pasivo_Corriente",#N/A,FALSE,"Mod";"Pasivo_No_Corriente",#N/A,FALSE,"Mod";"Evol_Pasivo_No_Corriente",#N/A,FALSE,"Mod";"Valuación_MP",#N/A,FALSE,"Mod";"Valuación_SE",#N/A,FALSE,"Mod";"Valuación_PT",#N/A,FALSE,"Mod";"Materia_Prima",#N/A,FALSE,"Mod";"Flujo_SE",#N/A,FALSE,"Mod";"Flujo_PT",#N/A,FALSE,"Mod";"Resumen_Compras",#N/A,FALSE,"Mod"}</definedName>
    <definedName name="zzzzzzzqqqqq" localSheetId="16" hidden="1">{"ProspettoImposte",#N/A,FALSE,"Prospetto imposte";"Scritture",#N/A,FALSE,"Scritture"}</definedName>
    <definedName name="zzzzzzzqqqqq" localSheetId="18" hidden="1">{"ProspettoImposte",#N/A,FALSE,"Prospetto imposte";"Scritture",#N/A,FALSE,"Scritture"}</definedName>
    <definedName name="zzzzzzzqqqqq" hidden="1">{"ProspettoImposte",#N/A,FALSE,"Prospetto imposte";"Scritture",#N/A,FALSE,"Scritture"}</definedName>
    <definedName name="zzzzzzzzz" localSheetId="16" hidden="1">{"'WEB azoc prov'!$B$85:$L$123"}</definedName>
    <definedName name="zzzzzzzzz" localSheetId="18" hidden="1">{"'WEB azoc prov'!$B$85:$L$123"}</definedName>
    <definedName name="zzzzzzzzz" hidden="1">{"'WEB azoc prov'!$B$85:$L$123"}</definedName>
    <definedName name="zzzzzzzzzz" localSheetId="16" hidden="1">{#N/A,#N/A,FALSE,"Aging Summary";#N/A,#N/A,FALSE,"Ratio Analysis";#N/A,#N/A,FALSE,"Test 120 Day Accts";#N/A,#N/A,FALSE,"Tickmarks"}</definedName>
    <definedName name="zzzzzzzzzz" localSheetId="18" hidden="1">{#N/A,#N/A,FALSE,"Aging Summary";#N/A,#N/A,FALSE,"Ratio Analysis";#N/A,#N/A,FALSE,"Test 120 Day Accts";#N/A,#N/A,FALSE,"Tickmarks"}</definedName>
    <definedName name="zzzzzzzzzz" hidden="1">{#N/A,#N/A,FALSE,"Aging Summary";#N/A,#N/A,FALSE,"Ratio Analysis";#N/A,#N/A,FALSE,"Test 120 Day Accts";#N/A,#N/A,FALSE,"Tickmarks"}</definedName>
    <definedName name="zzzzzzzzzzzzzz" localSheetId="16" hidden="1">{#N/A,#N/A,FALSE,"Aging Summary";#N/A,#N/A,FALSE,"Ratio Analysis";#N/A,#N/A,FALSE,"Test 120 Day Accts";#N/A,#N/A,FALSE,"Tickmarks"}</definedName>
    <definedName name="zzzzzzzzzzzzzz" localSheetId="18" hidden="1">{#N/A,#N/A,FALSE,"Aging Summary";#N/A,#N/A,FALSE,"Ratio Analysis";#N/A,#N/A,FALSE,"Test 120 Day Accts";#N/A,#N/A,FALSE,"Tickmarks"}</definedName>
    <definedName name="zzzzzzzzzzzzzz" hidden="1">{#N/A,#N/A,FALSE,"Aging Summary";#N/A,#N/A,FALSE,"Ratio Analysis";#N/A,#N/A,FALSE,"Test 120 Day Accts";#N/A,#N/A,FALSE,"Tickmarks"}</definedName>
    <definedName name="zzzzzzzzzzzzzzzzz" localSheetId="16" hidden="1">{#N/A,#N/A,FALSE,"Aging Summary";#N/A,#N/A,FALSE,"Ratio Analysis";#N/A,#N/A,FALSE,"Test 120 Day Accts";#N/A,#N/A,FALSE,"Tickmarks"}</definedName>
    <definedName name="zzzzzzzzzzzzzzzzz" localSheetId="18" hidden="1">{#N/A,#N/A,FALSE,"Aging Summary";#N/A,#N/A,FALSE,"Ratio Analysis";#N/A,#N/A,FALSE,"Test 120 Day Accts";#N/A,#N/A,FALSE,"Tickmarks"}</definedName>
    <definedName name="zzzzzzzzzzzzzzzzz" hidden="1">{#N/A,#N/A,FALSE,"Aging Summary";#N/A,#N/A,FALSE,"Ratio Analysis";#N/A,#N/A,FALSE,"Test 120 Day Accts";#N/A,#N/A,FALSE,"Tickmarks"}</definedName>
    <definedName name="zzzzzzzzzzzzzzzzzz" localSheetId="16" hidden="1">{#N/A,#N/A,FALSE,"Aging Summary";#N/A,#N/A,FALSE,"Ratio Analysis";#N/A,#N/A,FALSE,"Test 120 Day Accts";#N/A,#N/A,FALSE,"Tickmarks"}</definedName>
    <definedName name="zzzzzzzzzzzzzzzzzz" localSheetId="18" hidden="1">{#N/A,#N/A,FALSE,"Aging Summary";#N/A,#N/A,FALSE,"Ratio Analysis";#N/A,#N/A,FALSE,"Test 120 Day Accts";#N/A,#N/A,FALSE,"Tickmarks"}</definedName>
    <definedName name="zzzzzzzzzzzzzzzzzz" hidden="1">{#N/A,#N/A,FALSE,"Aging Summary";#N/A,#N/A,FALSE,"Ratio Analysis";#N/A,#N/A,FALSE,"Test 120 Day Accts";#N/A,#N/A,FALSE,"Tickmarks"}</definedName>
    <definedName name="zzzzzzzzzzzzzzzzzzzzz">#REF!</definedName>
    <definedName name="국제거래"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납부8" localSheetId="16"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퇴충명세" localSheetId="1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5" i="26" l="1" a="1"/>
  <c r="F25" i="26" s="1"/>
  <c r="F10" i="26" a="1"/>
  <c r="F10" i="26" s="1"/>
  <c r="F11" i="26" a="1"/>
  <c r="F11" i="26" s="1"/>
  <c r="F12" i="26" a="1"/>
  <c r="F12" i="26" s="1"/>
  <c r="F13" i="26" a="1"/>
  <c r="F13" i="26" s="1"/>
  <c r="F14" i="26" a="1"/>
  <c r="F14" i="26" s="1"/>
  <c r="F15" i="26" a="1"/>
  <c r="F15" i="26" s="1"/>
  <c r="F16" i="26" a="1"/>
  <c r="F16" i="26" s="1"/>
  <c r="F17" i="26" a="1"/>
  <c r="F17" i="26" s="1"/>
  <c r="F18" i="26" a="1"/>
  <c r="F18" i="26" s="1"/>
  <c r="F19" i="26" a="1"/>
  <c r="F19" i="26" s="1"/>
  <c r="N23" i="21" l="1"/>
  <c r="M23" i="21"/>
  <c r="N14" i="21"/>
  <c r="M22" i="21"/>
  <c r="M20" i="21"/>
  <c r="M19" i="21"/>
  <c r="M18" i="21"/>
  <c r="M17" i="21"/>
  <c r="M16" i="21"/>
  <c r="M15" i="21"/>
  <c r="M14" i="21"/>
  <c r="N70" i="21"/>
  <c r="M70" i="21"/>
  <c r="N71" i="21"/>
  <c r="M71" i="21"/>
  <c r="N69" i="21"/>
  <c r="M69" i="21"/>
  <c r="N68" i="21"/>
  <c r="M68" i="21"/>
  <c r="N67" i="21"/>
  <c r="M67" i="21"/>
  <c r="N66" i="21"/>
  <c r="M66" i="21"/>
  <c r="N65" i="21"/>
  <c r="M65" i="21"/>
  <c r="N64" i="21"/>
  <c r="M64" i="21"/>
  <c r="N63" i="21"/>
  <c r="M63" i="21"/>
  <c r="N56" i="21"/>
  <c r="M56" i="21"/>
  <c r="N55" i="21"/>
  <c r="M55" i="21"/>
  <c r="N54" i="21"/>
  <c r="M54" i="21"/>
  <c r="N53" i="21"/>
  <c r="M53" i="21"/>
  <c r="N52" i="21"/>
  <c r="M52" i="21"/>
  <c r="N51" i="21"/>
  <c r="M51" i="21"/>
  <c r="N50" i="21"/>
  <c r="M50" i="21"/>
  <c r="N49" i="21"/>
  <c r="M49" i="21"/>
  <c r="N48" i="21"/>
  <c r="M48" i="21"/>
  <c r="N40" i="21"/>
  <c r="M40" i="21"/>
  <c r="N39" i="21"/>
  <c r="M39" i="21"/>
  <c r="N38" i="21"/>
  <c r="M38" i="21"/>
  <c r="N37" i="21"/>
  <c r="M37" i="21"/>
  <c r="N36" i="21"/>
  <c r="M36" i="21"/>
  <c r="N35" i="21"/>
  <c r="M35" i="21"/>
  <c r="N34" i="21"/>
  <c r="M34" i="21"/>
  <c r="N33" i="21"/>
  <c r="M33" i="21"/>
  <c r="N32" i="21"/>
  <c r="M32" i="21"/>
  <c r="N22" i="21"/>
  <c r="N21" i="21"/>
  <c r="M21" i="21"/>
  <c r="N20" i="21"/>
  <c r="N19" i="21"/>
  <c r="N18" i="21"/>
  <c r="N17" i="21"/>
  <c r="N16" i="21"/>
  <c r="N15" i="21"/>
  <c r="F4" i="3" l="1"/>
  <c r="M6" i="22" s="1"/>
  <c r="F21" i="26" a="1"/>
  <c r="F21" i="26" s="1"/>
  <c r="J5" i="22"/>
  <c r="K5" i="22"/>
  <c r="L5" i="22"/>
  <c r="M5" i="22"/>
  <c r="N5" i="22"/>
  <c r="O5" i="22"/>
  <c r="J6" i="22"/>
  <c r="K6" i="22"/>
  <c r="L6" i="22"/>
  <c r="N6" i="22"/>
  <c r="O6" i="22"/>
  <c r="J7" i="22"/>
  <c r="K7" i="22"/>
  <c r="L7" i="22"/>
  <c r="N7" i="22"/>
  <c r="O7" i="22"/>
  <c r="J8" i="22"/>
  <c r="K8" i="22"/>
  <c r="L8" i="22"/>
  <c r="M8" i="22"/>
  <c r="N8" i="22"/>
  <c r="O8" i="22"/>
  <c r="J9" i="22"/>
  <c r="K9" i="22"/>
  <c r="L9" i="22"/>
  <c r="M9" i="22"/>
  <c r="N9" i="22"/>
  <c r="O9" i="22"/>
  <c r="J10" i="22"/>
  <c r="K10" i="22"/>
  <c r="L10" i="22"/>
  <c r="M10" i="22"/>
  <c r="N10" i="22"/>
  <c r="O10" i="22"/>
  <c r="I6" i="22"/>
  <c r="I7" i="22"/>
  <c r="I8" i="22"/>
  <c r="I9" i="22"/>
  <c r="I10" i="22"/>
  <c r="I5" i="22"/>
  <c r="E41" i="17"/>
  <c r="D41" i="17"/>
  <c r="E20" i="17"/>
  <c r="D20" i="17"/>
  <c r="E6" i="17"/>
  <c r="D6" i="17"/>
  <c r="E7" i="17"/>
  <c r="E47" i="17"/>
  <c r="E46" i="17"/>
  <c r="E45" i="17"/>
  <c r="E44" i="17"/>
  <c r="E43" i="17"/>
  <c r="E42" i="17"/>
  <c r="E32" i="17"/>
  <c r="E31" i="17"/>
  <c r="E30" i="17"/>
  <c r="E29" i="17"/>
  <c r="E28" i="17"/>
  <c r="E27" i="17"/>
  <c r="E25" i="17"/>
  <c r="E24" i="17"/>
  <c r="E23" i="17"/>
  <c r="E22" i="17"/>
  <c r="E17" i="17"/>
  <c r="E16" i="17"/>
  <c r="E15" i="17"/>
  <c r="E14" i="17"/>
  <c r="E13" i="17"/>
  <c r="E12" i="17"/>
  <c r="E11" i="17"/>
  <c r="E10" i="17"/>
  <c r="E8" i="17"/>
  <c r="F26" i="17"/>
  <c r="E26" i="17"/>
  <c r="F20" i="17" l="1"/>
  <c r="E18" i="17"/>
  <c r="E37" i="17" l="1"/>
  <c r="E50" i="17" s="1"/>
  <c r="F44" i="26" l="1"/>
  <c r="D12" i="17" l="1"/>
  <c r="F12" i="17" s="1"/>
  <c r="D30" i="17"/>
  <c r="F30" i="17" s="1"/>
  <c r="D31" i="17"/>
  <c r="F31" i="17" s="1"/>
  <c r="C8" i="23"/>
  <c r="D13" i="17" l="1"/>
  <c r="F13" i="17" s="1"/>
  <c r="C16" i="26" a="1"/>
  <c r="C16" i="26" s="1"/>
  <c r="D14" i="17" l="1"/>
  <c r="F14" i="17" s="1"/>
  <c r="C15" i="26" a="1"/>
  <c r="C15" i="26" s="1"/>
  <c r="D53" i="17"/>
  <c r="M72" i="21"/>
  <c r="M57" i="21"/>
  <c r="C2" i="25"/>
  <c r="C2" i="23"/>
  <c r="C2" i="22"/>
  <c r="C2" i="21"/>
  <c r="C3" i="22"/>
  <c r="C3" i="25"/>
  <c r="C3" i="23"/>
  <c r="C3" i="21"/>
  <c r="C4" i="22"/>
  <c r="C4" i="21"/>
  <c r="C4" i="25"/>
  <c r="C4" i="23"/>
  <c r="C6" i="26"/>
  <c r="C5" i="26"/>
  <c r="C4" i="26"/>
  <c r="C4" i="28"/>
  <c r="C3" i="28"/>
  <c r="C2" i="28"/>
  <c r="C9" i="23"/>
  <c r="B9" i="23"/>
  <c r="Q7" i="3"/>
  <c r="Q6" i="3"/>
  <c r="P6" i="3"/>
  <c r="O6" i="3"/>
  <c r="N6" i="3"/>
  <c r="M6" i="3"/>
  <c r="L6" i="3"/>
  <c r="Q5" i="3"/>
  <c r="P5" i="3"/>
  <c r="P7" i="3" s="1"/>
  <c r="O5" i="3"/>
  <c r="N5" i="3"/>
  <c r="M5" i="3"/>
  <c r="L5" i="3"/>
  <c r="Q4" i="3"/>
  <c r="P4" i="3"/>
  <c r="O4" i="3"/>
  <c r="N4" i="3"/>
  <c r="M4" i="3"/>
  <c r="L4" i="3"/>
  <c r="Q3" i="3"/>
  <c r="P3" i="3"/>
  <c r="O3" i="3"/>
  <c r="O7" i="3" s="1"/>
  <c r="N3" i="3"/>
  <c r="N7" i="3" s="1"/>
  <c r="M3" i="3"/>
  <c r="M7" i="3" s="1"/>
  <c r="L3" i="3"/>
  <c r="L7" i="3" s="1"/>
  <c r="H4" i="3"/>
  <c r="H5" i="3" s="1"/>
  <c r="F5" i="3"/>
  <c r="M7" i="22" s="1"/>
  <c r="E4" i="3"/>
  <c r="D4" i="3"/>
  <c r="C4" i="3"/>
  <c r="C5" i="3" s="1"/>
  <c r="H3" i="3"/>
  <c r="F3" i="3"/>
  <c r="E3" i="3"/>
  <c r="E5" i="3" s="1"/>
  <c r="D3" i="3"/>
  <c r="D5" i="3" s="1"/>
  <c r="C3" i="3"/>
  <c r="F23" i="26" a="1"/>
  <c r="F23" i="26" s="1"/>
  <c r="D54" i="17" s="1"/>
  <c r="F41" i="26"/>
  <c r="K72" i="21"/>
  <c r="J72" i="21"/>
  <c r="I72" i="21"/>
  <c r="K57" i="21"/>
  <c r="J57" i="21"/>
  <c r="I57" i="21"/>
  <c r="K41" i="21"/>
  <c r="J41" i="21"/>
  <c r="I41" i="21"/>
  <c r="F42" i="26"/>
  <c r="D42" i="17" s="1"/>
  <c r="F39" i="26"/>
  <c r="D4" i="17"/>
  <c r="C23" i="26" a="1"/>
  <c r="C23" i="26" s="1"/>
  <c r="C24" i="26" a="1"/>
  <c r="C24" i="26" s="1"/>
  <c r="C26" i="26" a="1"/>
  <c r="C26" i="26" s="1"/>
  <c r="C27" i="26" a="1"/>
  <c r="C27" i="26" s="1"/>
  <c r="C28" i="26" a="1"/>
  <c r="C28" i="26" s="1"/>
  <c r="C29" i="26" a="1"/>
  <c r="C29" i="26" s="1"/>
  <c r="C30" i="26" a="1"/>
  <c r="C30" i="26" s="1"/>
  <c r="C31" i="26" a="1"/>
  <c r="C31" i="26" s="1"/>
  <c r="C32" i="26" a="1"/>
  <c r="C32" i="26" s="1"/>
  <c r="U35" i="19"/>
  <c r="C25" i="26"/>
  <c r="C10" i="26" a="1"/>
  <c r="C10" i="26" s="1"/>
  <c r="C12" i="26" a="1"/>
  <c r="C12" i="26" s="1"/>
  <c r="C13" i="26" a="1"/>
  <c r="C13" i="26" s="1"/>
  <c r="C14" i="26" a="1"/>
  <c r="C14" i="26" s="1"/>
  <c r="C17" i="26" a="1"/>
  <c r="C17" i="26" s="1"/>
  <c r="C18" i="26" a="1"/>
  <c r="C18" i="26" s="1"/>
  <c r="C19" i="26" a="1"/>
  <c r="C19" i="26" s="1"/>
  <c r="F37" i="26" a="1"/>
  <c r="F37" i="26" s="1"/>
  <c r="F32" i="26" a="1"/>
  <c r="F32" i="26" s="1"/>
  <c r="D28" i="17" s="1"/>
  <c r="F28" i="17" s="1"/>
  <c r="F29" i="26" a="1"/>
  <c r="F29" i="26" s="1"/>
  <c r="D24" i="17" s="1"/>
  <c r="F24" i="17" s="1"/>
  <c r="F24" i="26" a="1"/>
  <c r="F24" i="26" s="1"/>
  <c r="F30" i="26" a="1"/>
  <c r="F30" i="26" s="1"/>
  <c r="D25" i="17" s="1"/>
  <c r="F25" i="17" s="1"/>
  <c r="F31" i="26" a="1"/>
  <c r="F31" i="26" s="1"/>
  <c r="D27" i="17" s="1"/>
  <c r="F27" i="17" s="1"/>
  <c r="D17" i="17"/>
  <c r="F17" i="17" s="1"/>
  <c r="D16" i="17"/>
  <c r="F16" i="17" s="1"/>
  <c r="D15" i="17"/>
  <c r="F15" i="17" s="1"/>
  <c r="D8" i="17"/>
  <c r="F8" i="17" s="1"/>
  <c r="N72" i="21" l="1"/>
  <c r="V35" i="19"/>
  <c r="W35" i="19" s="1"/>
  <c r="X35" i="19" s="1"/>
  <c r="Y35" i="19" s="1"/>
  <c r="Z35" i="19" s="1"/>
  <c r="D12" i="22"/>
  <c r="N57" i="21"/>
  <c r="M41" i="21"/>
  <c r="N41" i="21"/>
  <c r="C11" i="26"/>
  <c r="M30" i="28" l="1"/>
  <c r="L30" i="28"/>
  <c r="J30" i="28"/>
  <c r="M29" i="28"/>
  <c r="L29" i="28"/>
  <c r="J29" i="28"/>
  <c r="M28" i="28"/>
  <c r="L28" i="28"/>
  <c r="J28" i="28"/>
  <c r="M27" i="28"/>
  <c r="L27" i="28"/>
  <c r="J27" i="28"/>
  <c r="M26" i="28"/>
  <c r="L26" i="28"/>
  <c r="J26" i="28"/>
  <c r="M25" i="28"/>
  <c r="L25" i="28"/>
  <c r="J25" i="28"/>
  <c r="M24" i="28"/>
  <c r="L24" i="28"/>
  <c r="J24" i="28"/>
  <c r="M23" i="28"/>
  <c r="L23" i="28"/>
  <c r="J23" i="28"/>
  <c r="M22" i="28"/>
  <c r="L22" i="28"/>
  <c r="J22" i="28"/>
  <c r="M21" i="28"/>
  <c r="L21" i="28"/>
  <c r="J21" i="28"/>
  <c r="M20" i="28"/>
  <c r="L20" i="28"/>
  <c r="J20" i="28"/>
  <c r="M19" i="28"/>
  <c r="L19" i="28"/>
  <c r="N19" i="28" s="1"/>
  <c r="I19" i="28" s="1"/>
  <c r="J19" i="28"/>
  <c r="M18" i="28"/>
  <c r="L18" i="28"/>
  <c r="J18" i="28"/>
  <c r="M17" i="28"/>
  <c r="L17" i="28"/>
  <c r="J17" i="28"/>
  <c r="M16" i="28"/>
  <c r="L16" i="28"/>
  <c r="J16" i="28"/>
  <c r="M15" i="28"/>
  <c r="L15" i="28"/>
  <c r="J15" i="28"/>
  <c r="M14" i="28"/>
  <c r="L14" i="28"/>
  <c r="J14" i="28"/>
  <c r="M13" i="28"/>
  <c r="L13" i="28"/>
  <c r="J13" i="28"/>
  <c r="M12" i="28"/>
  <c r="L12" i="28"/>
  <c r="J12" i="28"/>
  <c r="M11" i="28"/>
  <c r="L11" i="28"/>
  <c r="J11" i="28"/>
  <c r="M10" i="28"/>
  <c r="L10" i="28"/>
  <c r="J10" i="28"/>
  <c r="M9" i="28"/>
  <c r="L9" i="28"/>
  <c r="J9" i="28"/>
  <c r="M8" i="28"/>
  <c r="L8" i="28"/>
  <c r="J8" i="28"/>
  <c r="M7" i="28"/>
  <c r="L7" i="28"/>
  <c r="J7" i="28"/>
  <c r="N13" i="28" l="1"/>
  <c r="I13" i="28" s="1"/>
  <c r="N30" i="28"/>
  <c r="I30" i="28" s="1"/>
  <c r="N8" i="28"/>
  <c r="I8" i="28" s="1"/>
  <c r="P8" i="28" s="1"/>
  <c r="N26" i="28"/>
  <c r="I26" i="28" s="1"/>
  <c r="O26" i="28" s="1"/>
  <c r="N7" i="28"/>
  <c r="I7" i="28" s="1"/>
  <c r="N25" i="28"/>
  <c r="I25" i="28" s="1"/>
  <c r="N23" i="28"/>
  <c r="I23" i="28" s="1"/>
  <c r="P23" i="28" s="1"/>
  <c r="N20" i="28"/>
  <c r="I20" i="28" s="1"/>
  <c r="O20" i="28" s="1"/>
  <c r="N17" i="28"/>
  <c r="I17" i="28" s="1"/>
  <c r="P17" i="28" s="1"/>
  <c r="M32" i="28"/>
  <c r="N29" i="28"/>
  <c r="I29" i="28" s="1"/>
  <c r="O29" i="28" s="1"/>
  <c r="Q29" i="28" s="1"/>
  <c r="L32" i="28"/>
  <c r="N14" i="28"/>
  <c r="I14" i="28" s="1"/>
  <c r="O14" i="28" s="1"/>
  <c r="N11" i="28"/>
  <c r="I11" i="28" s="1"/>
  <c r="O11" i="28" s="1"/>
  <c r="O30" i="28"/>
  <c r="Q30" i="28" s="1"/>
  <c r="O13" i="28"/>
  <c r="P13" i="28"/>
  <c r="O25" i="28"/>
  <c r="P25" i="28"/>
  <c r="O19" i="28"/>
  <c r="P19" i="28"/>
  <c r="N10" i="28"/>
  <c r="I10" i="28" s="1"/>
  <c r="P10" i="28" s="1"/>
  <c r="N16" i="28"/>
  <c r="I16" i="28" s="1"/>
  <c r="P16" i="28" s="1"/>
  <c r="N22" i="28"/>
  <c r="I22" i="28" s="1"/>
  <c r="P22" i="28" s="1"/>
  <c r="N28" i="28"/>
  <c r="I28" i="28" s="1"/>
  <c r="P28" i="28" s="1"/>
  <c r="P30" i="28"/>
  <c r="N9" i="28"/>
  <c r="I9" i="28" s="1"/>
  <c r="O9" i="28" s="1"/>
  <c r="N15" i="28"/>
  <c r="I15" i="28" s="1"/>
  <c r="P15" i="28" s="1"/>
  <c r="N21" i="28"/>
  <c r="I21" i="28" s="1"/>
  <c r="O21" i="28" s="1"/>
  <c r="N27" i="28"/>
  <c r="I27" i="28" s="1"/>
  <c r="O27" i="28" s="1"/>
  <c r="N12" i="28"/>
  <c r="I12" i="28" s="1"/>
  <c r="P12" i="28" s="1"/>
  <c r="N18" i="28"/>
  <c r="I18" i="28" s="1"/>
  <c r="P18" i="28" s="1"/>
  <c r="N24" i="28"/>
  <c r="I24" i="28" s="1"/>
  <c r="O24" i="28" s="1"/>
  <c r="P20" i="28" l="1"/>
  <c r="P11" i="28"/>
  <c r="S11" i="28" s="1"/>
  <c r="O8" i="28"/>
  <c r="Q8" i="28" s="1"/>
  <c r="R8" i="28" s="1"/>
  <c r="O23" i="28"/>
  <c r="P26" i="28"/>
  <c r="S30" i="28"/>
  <c r="O17" i="28"/>
  <c r="Q17" i="28" s="1"/>
  <c r="P21" i="28"/>
  <c r="S21" i="28" s="1"/>
  <c r="P14" i="28"/>
  <c r="S14" i="28" s="1"/>
  <c r="P9" i="28"/>
  <c r="S9" i="28" s="1"/>
  <c r="O16" i="28"/>
  <c r="Q16" i="28" s="1"/>
  <c r="R16" i="28" s="1"/>
  <c r="O10" i="28"/>
  <c r="S10" i="28" s="1"/>
  <c r="P27" i="28"/>
  <c r="O22" i="28"/>
  <c r="S22" i="28" s="1"/>
  <c r="O12" i="28"/>
  <c r="Q12" i="28" s="1"/>
  <c r="R12" i="28" s="1"/>
  <c r="O28" i="28"/>
  <c r="S28" i="28" s="1"/>
  <c r="P29" i="28"/>
  <c r="S29" i="28" s="1"/>
  <c r="Q24" i="28"/>
  <c r="Q27" i="28"/>
  <c r="S20" i="28"/>
  <c r="Q20" i="28"/>
  <c r="R20" i="28"/>
  <c r="O18" i="28"/>
  <c r="O15" i="28"/>
  <c r="Q9" i="28"/>
  <c r="R30" i="28"/>
  <c r="Q14" i="28"/>
  <c r="Q25" i="28"/>
  <c r="R25" i="28" s="1"/>
  <c r="S25" i="28"/>
  <c r="S23" i="28"/>
  <c r="Q23" i="28"/>
  <c r="R23" i="28" s="1"/>
  <c r="Q21" i="28"/>
  <c r="Q19" i="28"/>
  <c r="R19" i="28" s="1"/>
  <c r="S19" i="28"/>
  <c r="S16" i="28"/>
  <c r="Q11" i="28"/>
  <c r="P7" i="28"/>
  <c r="O7" i="28"/>
  <c r="N32" i="28"/>
  <c r="P24" i="28"/>
  <c r="S24" i="28" s="1"/>
  <c r="S26" i="28"/>
  <c r="Q26" i="28"/>
  <c r="R26" i="28"/>
  <c r="S13" i="28"/>
  <c r="Q13" i="28"/>
  <c r="R13" i="28" s="1"/>
  <c r="R11" i="28" l="1"/>
  <c r="S8" i="28"/>
  <c r="Q10" i="28"/>
  <c r="R10" i="28" s="1"/>
  <c r="S17" i="28"/>
  <c r="R14" i="28"/>
  <c r="R21" i="28"/>
  <c r="R27" i="28"/>
  <c r="O32" i="28"/>
  <c r="P32" i="28"/>
  <c r="Q22" i="28"/>
  <c r="R22" i="28" s="1"/>
  <c r="R17" i="28"/>
  <c r="R9" i="28"/>
  <c r="R29" i="28"/>
  <c r="Q28" i="28"/>
  <c r="R28" i="28" s="1"/>
  <c r="S27" i="28"/>
  <c r="S12" i="28"/>
  <c r="R24" i="28"/>
  <c r="Q7" i="28"/>
  <c r="R7" i="28" s="1"/>
  <c r="S7" i="28"/>
  <c r="Q15" i="28"/>
  <c r="R15" i="28" s="1"/>
  <c r="S15" i="28"/>
  <c r="S18" i="28"/>
  <c r="Q18" i="28"/>
  <c r="R18" i="28" s="1"/>
  <c r="C38" i="28" l="1"/>
  <c r="C40" i="28" s="1"/>
  <c r="R32" i="28"/>
  <c r="Q32" i="28"/>
  <c r="F46" i="26" l="1"/>
  <c r="D46" i="17" s="1"/>
  <c r="F46" i="17" s="1"/>
  <c r="AB88" i="19"/>
  <c r="AB84" i="19"/>
  <c r="D11" i="22"/>
  <c r="AB104" i="19"/>
  <c r="AB103" i="19"/>
  <c r="AB102" i="19"/>
  <c r="AB101" i="19"/>
  <c r="AB99" i="19"/>
  <c r="AB98" i="19"/>
  <c r="AB97" i="19"/>
  <c r="AB96" i="19"/>
  <c r="AB93" i="19"/>
  <c r="AB92" i="19"/>
  <c r="AB91" i="19"/>
  <c r="AB90" i="19"/>
  <c r="AB87" i="19"/>
  <c r="AB83" i="19"/>
  <c r="AB62" i="19"/>
  <c r="AB64" i="19"/>
  <c r="AB63" i="19"/>
  <c r="AB60" i="19"/>
  <c r="AB58" i="19"/>
  <c r="AB56" i="19"/>
  <c r="AB55" i="19"/>
  <c r="AB54" i="19"/>
  <c r="AB53" i="19"/>
  <c r="AB52" i="19"/>
  <c r="AB51" i="19"/>
  <c r="AB50" i="19"/>
  <c r="AB48" i="19"/>
  <c r="AB47" i="19"/>
  <c r="AB46" i="19"/>
  <c r="AB45" i="19"/>
  <c r="AB43" i="19"/>
  <c r="U43" i="19"/>
  <c r="AB38" i="19"/>
  <c r="AB30" i="19"/>
  <c r="AB31" i="19"/>
  <c r="AB29" i="19"/>
  <c r="AB28" i="19"/>
  <c r="AB27" i="19"/>
  <c r="AB26" i="19"/>
  <c r="AB25" i="19"/>
  <c r="AB24" i="19"/>
  <c r="AB23" i="19"/>
  <c r="AB22" i="19"/>
  <c r="AB21" i="19"/>
  <c r="AB20" i="19"/>
  <c r="AB19" i="19"/>
  <c r="U26" i="19"/>
  <c r="U24" i="19"/>
  <c r="U23" i="19"/>
  <c r="U20" i="19"/>
  <c r="U19" i="19"/>
  <c r="U12" i="19"/>
  <c r="AB9" i="19"/>
  <c r="AB14" i="19"/>
  <c r="AB13" i="19"/>
  <c r="AB12" i="19"/>
  <c r="AB11" i="19"/>
  <c r="U11" i="19"/>
  <c r="D39" i="17" l="1"/>
  <c r="E39" i="17" l="1"/>
  <c r="C13" i="23"/>
  <c r="C14" i="23" s="1"/>
  <c r="D9" i="23"/>
  <c r="B14" i="23" s="1"/>
  <c r="N11" i="22"/>
  <c r="M11" i="22"/>
  <c r="L11" i="22"/>
  <c r="E12" i="22" s="1"/>
  <c r="E11" i="22"/>
  <c r="F11" i="22" s="1"/>
  <c r="E10" i="22"/>
  <c r="K23" i="21"/>
  <c r="J23" i="21"/>
  <c r="I23" i="21"/>
  <c r="N5" i="19"/>
  <c r="J5" i="19"/>
  <c r="H5" i="19"/>
  <c r="F54" i="17"/>
  <c r="F53" i="17"/>
  <c r="F42" i="17"/>
  <c r="F41" i="17"/>
  <c r="F6" i="17"/>
  <c r="E4" i="17"/>
  <c r="D14" i="23" l="1"/>
  <c r="B17" i="23" s="1"/>
  <c r="F33" i="26" s="1"/>
  <c r="B6" i="15"/>
  <c r="U21" i="19"/>
  <c r="U9" i="19"/>
  <c r="U18" i="19"/>
  <c r="U13" i="19"/>
  <c r="U10" i="19"/>
  <c r="AB18" i="19"/>
  <c r="D10" i="17"/>
  <c r="U25" i="19"/>
  <c r="U16" i="19"/>
  <c r="U17" i="19"/>
  <c r="U22" i="19"/>
  <c r="D7" i="17"/>
  <c r="F7" i="17" s="1"/>
  <c r="F6" i="21" l="1"/>
  <c r="F40" i="26" s="1"/>
  <c r="F7" i="21"/>
  <c r="F43" i="26" s="1"/>
  <c r="F10" i="17"/>
  <c r="AB17" i="19"/>
  <c r="D11" i="17"/>
  <c r="F11" i="17" s="1"/>
  <c r="AB49" i="19"/>
  <c r="D29" i="17"/>
  <c r="F29" i="17" s="1"/>
  <c r="AB16" i="19"/>
  <c r="F12" i="22"/>
  <c r="U42" i="19"/>
  <c r="U41" i="19"/>
  <c r="U44" i="19"/>
  <c r="U39" i="19"/>
  <c r="U45" i="19"/>
  <c r="U46" i="19"/>
  <c r="U47" i="19"/>
  <c r="U37" i="19"/>
  <c r="U38" i="19"/>
  <c r="U48" i="19"/>
  <c r="AB10" i="19"/>
  <c r="D10" i="22"/>
  <c r="F27" i="26" a="1"/>
  <c r="F27" i="26" s="1"/>
  <c r="AB42" i="19" s="1"/>
  <c r="F26" i="26" a="1"/>
  <c r="F26" i="26" s="1"/>
  <c r="D22" i="17" s="1"/>
  <c r="F28" i="26" a="1"/>
  <c r="F28" i="26" s="1"/>
  <c r="AB39" i="19"/>
  <c r="F22" i="26" a="1"/>
  <c r="F22" i="26" s="1"/>
  <c r="AB35" i="19" s="1"/>
  <c r="AB37" i="19"/>
  <c r="F20" i="26"/>
  <c r="D44" i="17" l="1"/>
  <c r="F44" i="17" s="1"/>
  <c r="AB89" i="19"/>
  <c r="D43" i="17"/>
  <c r="F43" i="17" s="1"/>
  <c r="AB86" i="19"/>
  <c r="AB32" i="19"/>
  <c r="G20" i="26" s="1"/>
  <c r="F22" i="17"/>
  <c r="D18" i="17"/>
  <c r="AB44" i="19"/>
  <c r="D23" i="17"/>
  <c r="F23" i="17" s="1"/>
  <c r="F10" i="22"/>
  <c r="D18" i="22"/>
  <c r="F45" i="26" s="1"/>
  <c r="D45" i="17" s="1"/>
  <c r="F45" i="17" s="1"/>
  <c r="AB41" i="19"/>
  <c r="F36" i="26"/>
  <c r="F38" i="26" s="1"/>
  <c r="D21" i="22" l="1"/>
  <c r="F47" i="26" s="1"/>
  <c r="F48" i="26" s="1"/>
  <c r="AB65" i="19" a="1"/>
  <c r="AB65" i="19" s="1"/>
  <c r="N68" i="19" s="1"/>
  <c r="D32" i="17"/>
  <c r="F32" i="17" s="1"/>
  <c r="F18" i="17"/>
  <c r="O95" i="19"/>
  <c r="D24" i="22" l="1"/>
  <c r="AB68" i="19"/>
  <c r="D37" i="17"/>
  <c r="F37" i="17" s="1"/>
  <c r="AB95" i="19"/>
  <c r="D47" i="17"/>
  <c r="F47" i="17" s="1"/>
  <c r="AB108" i="19" l="1"/>
  <c r="AB131" i="19" s="1"/>
  <c r="AB139" i="19" s="1"/>
  <c r="D50" i="17"/>
  <c r="F50"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tc={2A0761A6-97B3-491D-82E9-3F5382C3FD59}</author>
  </authors>
  <commentList>
    <comment ref="F48" authorId="0" shapeId="0" xr:uid="{2A0761A6-97B3-491D-82E9-3F5382C3FD59}">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@Felipe Nuñez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tc={C454BC02-FF61-44F9-A00D-7DC1DAE183D0}</author>
    <author>tc={45D35593-450A-45EA-9E2A-43D1FAD10A98}</author>
    <author>tc={DD467BF1-5D3E-4F17-B75F-8D9D9836D5E2}</author>
  </authors>
  <commentList>
    <comment ref="G5" authorId="0" shapeId="0" xr:uid="{C454BC02-FF61-44F9-A00D-7DC1DAE183D0}">
      <text>
        <t>[Comentario encadenado]
Su versión de Excel le permite leer este comentario encadenado; sin embargo, las ediciones que se apliquen se quitarán si el archivo se abre en una versión más reciente de Excel. Más información: https://go.microsoft.com/fwlink/?linkid=870924
Comentario:
    Incluir Imagen del SII con Datos contenidos en el SII</t>
      </text>
    </comment>
    <comment ref="C11" authorId="1" shapeId="0" xr:uid="{45D35593-450A-45EA-9E2A-43D1FAD10A98}">
      <text>
        <t>[Comentario encadenado]
Su versión de Excel le permite leer este comentario encadenado; sin embargo, las ediciones que se apliquen se quitarán si el archivo se abre en una versión más reciente de Excel. Más información: https://go.microsoft.com/fwlink/?linkid=870924
Comentario:
    Indicar Razón Social de la Sociedad según página del SII</t>
      </text>
    </comment>
    <comment ref="D21" authorId="2" shapeId="0" xr:uid="{DD467BF1-5D3E-4F17-B75F-8D9D9836D5E2}">
      <text>
        <t>[Comentario encadenado]
Su versión de Excel le permite leer este comentario encadenado; sin embargo, las ediciones que se apliquen se quitarán si el archivo se abre en una versión más reciente de Excel. Más información: https://go.microsoft.com/fwlink/?linkid=870924
Comentario:
    Incluir además si estas actividades económicas se encuentran verificadas para efectos de emitir facturas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tc={9280D72E-61A1-45C9-B453-AC3DA884B2E6}</author>
    <author>tc={419CB1E7-02F7-454D-8280-D1D05E3F2C8A}</author>
  </authors>
  <commentList>
    <comment ref="P11" authorId="0" shapeId="0" xr:uid="{9280D72E-61A1-45C9-B453-AC3DA884B2E6}">
      <text>
        <t>[Comentario encadenado]
Su versión de Excel le permite leer este comentario encadenado; sin embargo, las ediciones que se apliquen se quitarán si el archivo se abre en una versión más reciente de Excel. Más información: https://go.microsoft.com/fwlink/?linkid=870924
Comentario:
    Se registra la porción exenta, se debe considerar tipo de Doc 33 y el monto Exento</t>
      </text>
    </comment>
    <comment ref="P25" authorId="1" shapeId="0" xr:uid="{419CB1E7-02F7-454D-8280-D1D05E3F2C8A}">
      <text>
        <t>[Comentario encadenado]
Su versión de Excel le permite leer este comentario encadenado; sin embargo, las ediciones que se apliquen se quitarán si el archivo se abre en una versión más reciente de Excel. Más información: https://go.microsoft.com/fwlink/?linkid=870924
Comentario:
    Se registra la porción exenta, se debe considerar tipo de Doc 33 y el monto Exento</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Katherin Acevedo</author>
  </authors>
  <commentList>
    <comment ref="A1" authorId="0" shapeId="0" xr:uid="{AA2CF199-05B8-4713-ACAB-8FE47ADEAFD5}">
      <text>
        <r>
          <rPr>
            <b/>
            <sz val="9"/>
            <color indexed="81"/>
            <rFont val="Tahoma"/>
            <family val="2"/>
          </rPr>
          <t>Katherin Acevedo:</t>
        </r>
        <r>
          <rPr>
            <sz val="9"/>
            <color indexed="81"/>
            <rFont val="Tahoma"/>
            <family val="2"/>
          </rPr>
          <t xml:space="preserve">
archivo viene desde robot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tc={67A4ECF8-6408-436D-9C14-40D8F5D357F8}</author>
  </authors>
  <commentList>
    <comment ref="F18" authorId="0" shapeId="0" xr:uid="{67A4ECF8-6408-436D-9C14-40D8F5D357F8}">
      <text>
        <t>[Comentario encadenado]
Su versión de Excel le permite leer este comentario encadenado; sin embargo, las ediciones que se apliquen se quitarán si el archivo se abre en una versión más reciente de Excel. Más información: https://go.microsoft.com/fwlink/?linkid=870924
Comentario:
    Ingresar pérdida tributaria informada en código 30 del F29 del mes anterior (ingresar valor negativo)</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tc={F4EB5DFA-2DA5-40E0-9783-1990EE9494E6}</author>
  </authors>
  <commentList>
    <comment ref="F8" authorId="0" shapeId="0" xr:uid="{F4EB5DFA-2DA5-40E0-9783-1990EE9494E6}">
      <text>
        <t>[Comentario encadenado]
Su versión de Excel le permite leer este comentario encadenado; sin embargo, las ediciones que se apliquen se quitarán si el archivo se abre en una versión más reciente de Excel. Más información: https://go.microsoft.com/fwlink/?linkid=870924
Comentario:
    Validar si existen retenciones de Directores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Katherin Acevedo</author>
  </authors>
  <commentList>
    <comment ref="C7" authorId="0" shapeId="0" xr:uid="{5B096EE7-9BD5-4138-BB05-40F25875E468}">
      <text>
        <r>
          <rPr>
            <b/>
            <sz val="9"/>
            <color indexed="81"/>
            <rFont val="Tahoma"/>
            <family val="2"/>
          </rPr>
          <t>Katherin Acevedo:</t>
        </r>
        <r>
          <rPr>
            <sz val="9"/>
            <color indexed="81"/>
            <rFont val="Tahoma"/>
            <family val="2"/>
          </rPr>
          <t xml:space="preserve">
validar UTM</t>
        </r>
      </text>
    </comment>
    <comment ref="H8" authorId="0" shapeId="0" xr:uid="{537149DC-5CB0-453C-A0CD-E4E8E9C5EB1D}">
      <text>
        <r>
          <rPr>
            <b/>
            <sz val="9"/>
            <color indexed="81"/>
            <rFont val="Tahoma"/>
            <family val="2"/>
          </rPr>
          <t>Katherin Acevedo:</t>
        </r>
        <r>
          <rPr>
            <sz val="9"/>
            <color indexed="81"/>
            <rFont val="Tahoma"/>
            <family val="2"/>
          </rPr>
          <t xml:space="preserve">
Insertar imagen
</t>
        </r>
      </text>
    </comment>
    <comment ref="C12" authorId="0" shapeId="0" xr:uid="{91448D98-8C52-41DF-BC70-34A2F09DE2DB}">
      <text>
        <r>
          <rPr>
            <b/>
            <sz val="9"/>
            <color indexed="81"/>
            <rFont val="Tahoma"/>
            <family val="2"/>
          </rPr>
          <t>Katherin Acevedo:</t>
        </r>
        <r>
          <rPr>
            <sz val="9"/>
            <color indexed="81"/>
            <rFont val="Tahoma"/>
            <family val="2"/>
          </rPr>
          <t xml:space="preserve">
validar UTM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tc={910F3931-F98E-48F1-99D6-A273EBB0521E}</author>
    <author>tc={5365B605-0AB1-4D7C-A616-301DDC9DA4ED}</author>
  </authors>
  <commentList>
    <comment ref="C7" authorId="0" shapeId="0" xr:uid="{910F3931-F98E-48F1-99D6-A273EBB0521E}">
      <text>
        <t>[Comentario encadenado]
Su versión de Excel le permite leer este comentario encadenado; sin embargo, las ediciones que se apliquen se quitarán si el archivo se abre en una versión más reciente de Excel. Más información: https://go.microsoft.com/fwlink/?linkid=870924
Comentario:
    Se obtiene de forma manual dependiendo del libro o entregable por parte del cliente</t>
      </text>
    </comment>
    <comment ref="C8" authorId="1" shapeId="0" xr:uid="{5365B605-0AB1-4D7C-A616-301DDC9DA4ED}">
      <text>
        <t>[Comentario encadenado]
Su versión de Excel le permite leer este comentario encadenado; sin embargo, las ediciones que se apliquen se quitarán si el archivo se abre en una versión más reciente de Excel. Más información: https://go.microsoft.com/fwlink/?linkid=870924
Comentario:
    Se obtiene de forma manual dependiendo del libro o entregable por parte del cliente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<sst xmlns="http://schemas.openxmlformats.org/spreadsheetml/2006/main" count="44261" uniqueCount="8345">
  <si>
    <t>Nombre cliente</t>
  </si>
  <si>
    <t>Sociedad Ejemplo SpA</t>
  </si>
  <si>
    <t>RUT</t>
  </si>
  <si>
    <t>99.999.999-9</t>
  </si>
  <si>
    <t>Giro</t>
  </si>
  <si>
    <t>Se dedica a figurar como sociedad ejemplo en multiples PT</t>
  </si>
  <si>
    <t>Mes de declaracion</t>
  </si>
  <si>
    <t>libro compras</t>
  </si>
  <si>
    <t>Hallazgos</t>
  </si>
  <si>
    <t>LIBRO VENTAS</t>
  </si>
  <si>
    <t>Nuevos proveedores del mes</t>
  </si>
  <si>
    <t>incorporar la bbdd cuando esté</t>
  </si>
  <si>
    <t>una vez se modifique la formula de AA para  NC LC, traer los que tengan info en columna AA.</t>
  </si>
  <si>
    <t>Tipo Doc</t>
  </si>
  <si>
    <t>Rut cliente</t>
  </si>
  <si>
    <t>Razon Social</t>
  </si>
  <si>
    <t>folio</t>
  </si>
  <si>
    <t>Fecha Docto</t>
  </si>
  <si>
    <t>Monto total</t>
  </si>
  <si>
    <t>Mensaje</t>
  </si>
  <si>
    <t>rut</t>
  </si>
  <si>
    <t>razon social</t>
  </si>
  <si>
    <t>dificil fiscalizacion</t>
  </si>
  <si>
    <t>como se categorizó antes</t>
  </si>
  <si>
    <t>Nro</t>
  </si>
  <si>
    <t>Tipo Venta</t>
  </si>
  <si>
    <t>Folio</t>
  </si>
  <si>
    <t>Fecha Recepcion</t>
  </si>
  <si>
    <t>Fecha Acuse Recibo</t>
  </si>
  <si>
    <t>Fecha Reclamo</t>
  </si>
  <si>
    <t>Monto Exento</t>
  </si>
  <si>
    <t>Monto Neto</t>
  </si>
  <si>
    <t>Monto IVA</t>
  </si>
  <si>
    <t>IVA Retenido Total</t>
  </si>
  <si>
    <t>IVA Retenido Parcial</t>
  </si>
  <si>
    <t>IVA no retenido</t>
  </si>
  <si>
    <t>IVA propio</t>
  </si>
  <si>
    <t>IVA Terceros</t>
  </si>
  <si>
    <t>RUT Emisor Liquid. Factura</t>
  </si>
  <si>
    <t>Neto Comision Liquid. Factura</t>
  </si>
  <si>
    <t>Exento Comision Liquid. Factura</t>
  </si>
  <si>
    <t>IVA Comision Liquid. Factura</t>
  </si>
  <si>
    <t>IVA fuera de plazo</t>
  </si>
  <si>
    <t>Tipo Docto. Referencia</t>
  </si>
  <si>
    <t>Folio Docto. Referencia</t>
  </si>
  <si>
    <t>Num. Ident. Receptor Extranjero</t>
  </si>
  <si>
    <t>Nacionalidad Receptor Extranjero</t>
  </si>
  <si>
    <t>Credito empresa constructora</t>
  </si>
  <si>
    <t>Impto. Zona Franca (Ley 18211)</t>
  </si>
  <si>
    <t>Garantia Dep. Envases</t>
  </si>
  <si>
    <t>Indicador Venta sin Costo</t>
  </si>
  <si>
    <t>Indicador Servicio Periodico</t>
  </si>
  <si>
    <t>Total Monto Periodo</t>
  </si>
  <si>
    <t>Venta Pasajes Transporte Nacional</t>
  </si>
  <si>
    <t>Venta Pasajes Transporte Internacional</t>
  </si>
  <si>
    <t>Numero Interno</t>
  </si>
  <si>
    <t>Codigo Sucursal</t>
  </si>
  <si>
    <t>NCE o NDE sobre Fact. de Compra</t>
  </si>
  <si>
    <t>Codigo Otro Imp.</t>
  </si>
  <si>
    <t>Valor Otro Imp.</t>
  </si>
  <si>
    <t>Tasa Otro Imp.</t>
  </si>
  <si>
    <t>nombre archivo</t>
  </si>
  <si>
    <t>rut cliente</t>
  </si>
  <si>
    <t>año</t>
  </si>
  <si>
    <t>mes</t>
  </si>
  <si>
    <t>llave</t>
  </si>
  <si>
    <t>Llave secundaria</t>
  </si>
  <si>
    <t>Del Giro</t>
  </si>
  <si>
    <t>-</t>
  </si>
  <si>
    <t>33Del Giro</t>
  </si>
  <si>
    <t>61Del Giro</t>
  </si>
  <si>
    <t>13-12-2024</t>
  </si>
  <si>
    <t>16-12-2024</t>
  </si>
  <si>
    <t>18-12-2024</t>
  </si>
  <si>
    <t>23-12-2024</t>
  </si>
  <si>
    <t>N°</t>
  </si>
  <si>
    <t>Tipo Compra</t>
  </si>
  <si>
    <t>RUT Proveedor</t>
  </si>
  <si>
    <t>Fecha Acuse</t>
  </si>
  <si>
    <t>Monto IVA Recuperable</t>
  </si>
  <si>
    <t>Monto Iva No Recuperable</t>
  </si>
  <si>
    <t>Codigo IVA No Rec.</t>
  </si>
  <si>
    <t>Monto Total</t>
  </si>
  <si>
    <t>Monto Neto Activo Fijo</t>
  </si>
  <si>
    <t>IVA Activo Fijo</t>
  </si>
  <si>
    <t>IVA uso Comun</t>
  </si>
  <si>
    <t>Impto. Sin Derecho a Credito</t>
  </si>
  <si>
    <t>IVA No Retenido</t>
  </si>
  <si>
    <t>Tabacos Puros</t>
  </si>
  <si>
    <t>Tabacos Cigarrillos</t>
  </si>
  <si>
    <t>Tabacos Elaborados</t>
  </si>
  <si>
    <t>Codigo Otro Impuesto</t>
  </si>
  <si>
    <t>Valor Otro Impuesto</t>
  </si>
  <si>
    <t>Tasa Otro Impuesto</t>
  </si>
  <si>
    <t>Nombre Archivo</t>
  </si>
  <si>
    <t>Empresa</t>
  </si>
  <si>
    <t>Año</t>
  </si>
  <si>
    <t>Mes</t>
  </si>
  <si>
    <t>Llave</t>
  </si>
  <si>
    <t>33 Del Giro</t>
  </si>
  <si>
    <t>97036000-K</t>
  </si>
  <si>
    <t>Santander - Chile</t>
  </si>
  <si>
    <t>34 Del Giro</t>
  </si>
  <si>
    <t>61 Del Giro</t>
  </si>
  <si>
    <t>Libro ventas (actual)</t>
  </si>
  <si>
    <t>Libro venta (consolidado)</t>
  </si>
  <si>
    <t>Cruce informativo Libro Ventas</t>
  </si>
  <si>
    <t>LIBRO DE COMPRAS</t>
  </si>
  <si>
    <t>76556197-3</t>
  </si>
  <si>
    <t>LC del mes</t>
  </si>
  <si>
    <t>LC historico</t>
  </si>
  <si>
    <t>Monto vs monto</t>
  </si>
  <si>
    <t>Corresponde a</t>
  </si>
  <si>
    <t>Dias de diferencia</t>
  </si>
  <si>
    <t>Se puede usar IVA?</t>
  </si>
  <si>
    <t>Rut proveedores</t>
  </si>
  <si>
    <t>Mes de consulta</t>
  </si>
  <si>
    <t>buscar el rut en consolidado</t>
  </si>
  <si>
    <t>Estado del proveedor</t>
  </si>
  <si>
    <t>Como se categorizó antes</t>
  </si>
  <si>
    <t>modificar, que evalue si es del giro, que lo omita y siga buscando, en caso que no encuentre alguna diferencia, coloca el primer dato que encuentra</t>
  </si>
  <si>
    <t>habria que señalar que al evaluar AA, aplique un filtro y quite todas las que dicen "Del giro", y al aplicar el filtro, que haga el analisis, una vez terminado el analisis, que quite el filtro sin dañar la informacion de AA.</t>
  </si>
  <si>
    <t>Razon social</t>
  </si>
  <si>
    <t>Tipo documento</t>
  </si>
  <si>
    <t>Como se categorizó</t>
  </si>
  <si>
    <t>Anulacion</t>
  </si>
  <si>
    <t>Alerta: IVA utilizable</t>
  </si>
  <si>
    <t>Proveedor nuevo</t>
  </si>
  <si>
    <t>Nombre</t>
  </si>
  <si>
    <t>Exento</t>
  </si>
  <si>
    <t>Neto</t>
  </si>
  <si>
    <t>IVA</t>
  </si>
  <si>
    <t>Total</t>
  </si>
  <si>
    <t>Monto No facturable</t>
  </si>
  <si>
    <t>Llave primaria</t>
  </si>
  <si>
    <t xml:space="preserve"> RESUMEN REGISTRO DE VENTAS </t>
  </si>
  <si>
    <t>RESUMEN REGISTRO DE COMPRAS</t>
  </si>
  <si>
    <t>Tipo Doc.</t>
  </si>
  <si>
    <t>Cantidad</t>
  </si>
  <si>
    <t>IVA no ret.</t>
  </si>
  <si>
    <t>Totales</t>
  </si>
  <si>
    <t xml:space="preserve"> </t>
  </si>
  <si>
    <t>1ro</t>
  </si>
  <si>
    <t>2.2</t>
  </si>
  <si>
    <t>3ro</t>
  </si>
  <si>
    <t>4to</t>
  </si>
  <si>
    <t>5to</t>
  </si>
  <si>
    <t>Enero</t>
  </si>
  <si>
    <t>2.1 (seleccionar mes)</t>
  </si>
  <si>
    <t>Febrero</t>
  </si>
  <si>
    <t>Marzo</t>
  </si>
  <si>
    <t>Abril</t>
  </si>
  <si>
    <t>Mayo</t>
  </si>
  <si>
    <t>Junio</t>
  </si>
  <si>
    <t>Julio</t>
  </si>
  <si>
    <t>Acción</t>
  </si>
  <si>
    <t>Datos (Rutas, mes, año, entre otros)</t>
  </si>
  <si>
    <t>Ejecución Macros</t>
  </si>
  <si>
    <t>Agosto</t>
  </si>
  <si>
    <t>Ruta L. compras</t>
  </si>
  <si>
    <t>Septiembre</t>
  </si>
  <si>
    <t>Ruta L. ventas</t>
  </si>
  <si>
    <t>Octubre</t>
  </si>
  <si>
    <t>Generar L. Ventas y Compras del mes</t>
  </si>
  <si>
    <t xml:space="preserve">Preparar resumen IVA del mes </t>
  </si>
  <si>
    <t>Extae las NC del libro de ventas y compras y las traslada a la hoja NC</t>
  </si>
  <si>
    <t>Realiza una búsqueda de las NC del LV del mes en revisión, y las compara con el documento original (LV consolidado) y sujiere si es anulación o descuento</t>
  </si>
  <si>
    <t>Realiza una búsqueda de las NC del LC del mes en revisión, ….....</t>
  </si>
  <si>
    <t>Noviembre</t>
  </si>
  <si>
    <t>Diciembre</t>
  </si>
  <si>
    <t>seleccionar rut para evaluar como se clasifica anteriormente ( si se deja en blanco, queda la informacion anterior)</t>
  </si>
  <si>
    <t>20-01-2025</t>
  </si>
  <si>
    <t>18-02-2025</t>
  </si>
  <si>
    <t>28-02-2025</t>
  </si>
  <si>
    <t>18-03-2025</t>
  </si>
  <si>
    <t>24-03-2025</t>
  </si>
  <si>
    <t>31-03-2025</t>
  </si>
  <si>
    <t>25-03-2025</t>
  </si>
  <si>
    <t>15-04-2025</t>
  </si>
  <si>
    <t>17-04-2025</t>
  </si>
  <si>
    <t>19-05-2025</t>
  </si>
  <si>
    <t>28-05-2025</t>
  </si>
  <si>
    <t>15-01-2025</t>
  </si>
  <si>
    <t>23-01-2025</t>
  </si>
  <si>
    <t>24-04-2025</t>
  </si>
  <si>
    <t>27-05-2025</t>
  </si>
  <si>
    <t>29-05-2025</t>
  </si>
  <si>
    <t>99512120-4</t>
  </si>
  <si>
    <t>89907300-2</t>
  </si>
  <si>
    <t>76351385-8</t>
  </si>
  <si>
    <t>Revisión de Impuestos Mensuales</t>
  </si>
  <si>
    <t>Mes:</t>
  </si>
  <si>
    <t>Año:</t>
  </si>
  <si>
    <t>PT:</t>
  </si>
  <si>
    <t>F29</t>
  </si>
  <si>
    <t>Sociedad:</t>
  </si>
  <si>
    <t>RUT:</t>
  </si>
  <si>
    <t>Dirección:</t>
  </si>
  <si>
    <t>Comuna:</t>
  </si>
  <si>
    <t>Giro:</t>
  </si>
  <si>
    <t>Representante Legal:</t>
  </si>
  <si>
    <t>Actividades verificadas</t>
  </si>
  <si>
    <t>Código</t>
  </si>
  <si>
    <t>Concepto</t>
  </si>
  <si>
    <t>Variación</t>
  </si>
  <si>
    <t>$</t>
  </si>
  <si>
    <t>Sub Total IVA a Pagar / (Remanente)</t>
  </si>
  <si>
    <t>Impuesto Único 2da. Categoría</t>
  </si>
  <si>
    <t>Impuesto Único 2da. Categoríar tasa 3%</t>
  </si>
  <si>
    <t>Retenciones de BH tasa 14,5%</t>
  </si>
  <si>
    <t>Retenciones de BH tasa 3%</t>
  </si>
  <si>
    <t xml:space="preserve">Total </t>
  </si>
  <si>
    <t>Compras Exentas</t>
  </si>
  <si>
    <t>Compras afectas</t>
  </si>
  <si>
    <t>Analisis</t>
  </si>
  <si>
    <t>Estatus</t>
  </si>
  <si>
    <t>Comentarios</t>
  </si>
  <si>
    <t xml:space="preserve">A. </t>
  </si>
  <si>
    <t>Libro de ventas</t>
  </si>
  <si>
    <t>1.</t>
  </si>
  <si>
    <t xml:space="preserve">2. </t>
  </si>
  <si>
    <t xml:space="preserve">Hemos revisado mediante procedimiento sustantivo, las notas de créditos emitidas durante el periodo en revisión. </t>
  </si>
  <si>
    <t xml:space="preserve">3. </t>
  </si>
  <si>
    <t xml:space="preserve">Hemos determinado la base imponible sobre la cual se debe aplicar la tasa de "PPMO". </t>
  </si>
  <si>
    <t>4.</t>
  </si>
  <si>
    <t>5.</t>
  </si>
  <si>
    <t>Hemos ingresado en el registro el cambio de sujeto</t>
  </si>
  <si>
    <t xml:space="preserve">B. </t>
  </si>
  <si>
    <t>Libro de compras</t>
  </si>
  <si>
    <t xml:space="preserve">a. En atención a lo anterior, hemos modificado en la página del SII las facturas asociadas a "Seguros de vida complementario".  </t>
  </si>
  <si>
    <t>b. existen facturas que deban ser calificadas como "activo fijo" durante este periodo.</t>
  </si>
  <si>
    <t>c. No existen compras en "supermercados" durante este periodo.</t>
  </si>
  <si>
    <t>3. Ingresar DIN en el RCV</t>
  </si>
  <si>
    <t>Hemos revisado el concepto de las notas de créditos recibidas.</t>
  </si>
  <si>
    <t>C.</t>
  </si>
  <si>
    <t>Otras retenciones</t>
  </si>
  <si>
    <t xml:space="preserve">La administración nos ha proporcionado, la siguiente información:  </t>
  </si>
  <si>
    <t>a. Monto de retención de IUSC - Encargado cliente</t>
  </si>
  <si>
    <t>c. Monto de retención por prestamos solidario del estado -  Encargado cliente</t>
  </si>
  <si>
    <t>D.</t>
  </si>
  <si>
    <t>Declaración Mensual y Pago Simultáneo de Impuestos Formulario 29</t>
  </si>
  <si>
    <t>PERIODO TRIBUTARIO</t>
  </si>
  <si>
    <t>MES</t>
  </si>
  <si>
    <t>AÑO</t>
  </si>
  <si>
    <t>ROL UNICO TRIBUTARIO</t>
  </si>
  <si>
    <t xml:space="preserve">FOLIO </t>
  </si>
  <si>
    <t>Declaracion Mensual y Pago Simultáneo de Impuestos Formulario 29</t>
  </si>
  <si>
    <t>DÉBITOS y VENTAS</t>
  </si>
  <si>
    <t>IMPUESTO AL VALOR AGREGADO D.L.825/74</t>
  </si>
  <si>
    <t>Cantidad de documentos</t>
  </si>
  <si>
    <t xml:space="preserve">Ventas y/o Servicios Prestados </t>
  </si>
  <si>
    <t>Información 
de Ingresos</t>
  </si>
  <si>
    <t>Exportaciones</t>
  </si>
  <si>
    <t>Ventas y/o Servicios prestados Exentos, o No Gravados del giro</t>
  </si>
  <si>
    <t>Ventas con retención sobre el margen de comercialización (contribuyentes retenidos)</t>
  </si>
  <si>
    <t xml:space="preserve">Ventas y/o Servicios prestados exentos o No Gravados que no son del giro </t>
  </si>
  <si>
    <t>Facturas de Compra recibidas con retención total (contribuyentes retenidos) y Fact. de Inicio Emitidas</t>
  </si>
  <si>
    <t>Facturas de compras recibidas con retención parcial (Total neto según línea N° 16)</t>
  </si>
  <si>
    <t>Débitos</t>
  </si>
  <si>
    <t>Genera Débito</t>
  </si>
  <si>
    <t>Facturas emitidas por ventas y servicios del giro</t>
  </si>
  <si>
    <t>+</t>
  </si>
  <si>
    <t>Facturas emitidas por la venta de bienes inmuebles afectas a IVA</t>
  </si>
  <si>
    <r>
      <t>Facturas y Notas de Débitos por ventas y servicios</t>
    </r>
    <r>
      <rPr>
        <sz val="16"/>
        <color indexed="10"/>
        <rFont val="Arial"/>
        <family val="2"/>
      </rPr>
      <t xml:space="preserve"> </t>
    </r>
    <r>
      <rPr>
        <sz val="16"/>
        <color indexed="18"/>
        <rFont val="Arial"/>
        <family val="2"/>
      </rPr>
      <t>que no son del giro (activo fijo y otros)</t>
    </r>
  </si>
  <si>
    <t>Boletas</t>
  </si>
  <si>
    <t>Comprob. o Recibos de pagos generados en transacciones pagadas a través de medios electrónicos</t>
  </si>
  <si>
    <t>Notas de Débito emitidas asociadas al giro</t>
  </si>
  <si>
    <t>Notas de Crédito emitidas por Facturas asociadas al giro</t>
  </si>
  <si>
    <t>Notas de Crédito emitidas por Vales de máquinas autorizadas por el Servicio</t>
  </si>
  <si>
    <t>Notas de Crédito emitidas por ventas y servicios que no son del giro (activo fijo y otros)</t>
  </si>
  <si>
    <t>Facturas de Compra recibidas con retención parcial (contribuyentes retenidos)</t>
  </si>
  <si>
    <t>Liquidación y Liquidación Factura</t>
  </si>
  <si>
    <t xml:space="preserve">Adiciones al Débito Fiscal del mes, originadas en devoluciones excesivas registradas en otros períodos por Art.27 bis </t>
  </si>
  <si>
    <t>Restitución Adicional por proporción de operaciones exentas y/o no gravadas por concepto Art.27 bis, inc.2° (Ley 19.738/01)</t>
  </si>
  <si>
    <r>
      <t xml:space="preserve">Reintegro del </t>
    </r>
    <r>
      <rPr>
        <b/>
        <sz val="16"/>
        <rFont val="Arial"/>
        <family val="2"/>
      </rPr>
      <t>I</t>
    </r>
    <r>
      <rPr>
        <sz val="16"/>
        <color indexed="18"/>
        <rFont val="Arial"/>
        <family val="2"/>
      </rPr>
      <t xml:space="preserve">mpuesto de </t>
    </r>
    <r>
      <rPr>
        <b/>
        <sz val="16"/>
        <color indexed="18"/>
        <rFont val="Arial"/>
        <family val="2"/>
      </rPr>
      <t>T</t>
    </r>
    <r>
      <rPr>
        <sz val="16"/>
        <color indexed="18"/>
        <rFont val="Arial"/>
        <family val="2"/>
      </rPr>
      <t xml:space="preserve">imbres y </t>
    </r>
    <r>
      <rPr>
        <b/>
        <sz val="16"/>
        <color indexed="18"/>
        <rFont val="Arial"/>
        <family val="2"/>
      </rPr>
      <t>E</t>
    </r>
    <r>
      <rPr>
        <sz val="16"/>
        <color indexed="18"/>
        <rFont val="Arial"/>
        <family val="2"/>
      </rPr>
      <t>stampillas, Art 3° Ley N° 20.259 e IVA determinado en el arrendamiento esporádico de BBRR amoblados</t>
    </r>
  </si>
  <si>
    <t>Adiciones al Débito por IEPD, Ley 20.493</t>
  </si>
  <si>
    <t>M3</t>
  </si>
  <si>
    <t>Base</t>
  </si>
  <si>
    <t>Variable</t>
  </si>
  <si>
    <t>Restitución Adicional por proporción de operaciones exentas y/o no gravadas por concepto Reembolso Remanente CF IVA (Ley 21.256)</t>
  </si>
  <si>
    <t>TOTAL DEBITOS</t>
  </si>
  <si>
    <t>=</t>
  </si>
  <si>
    <t>CRÉDITOS y COMPRAS</t>
  </si>
  <si>
    <t>IMPUESTO AL VALOR AGREGADO D.L. 825/74</t>
  </si>
  <si>
    <t>Con Derecho a Crédito</t>
  </si>
  <si>
    <t>Sin Derecho a Crédito</t>
  </si>
  <si>
    <t>Compras y/o Servicios Utilizados</t>
  </si>
  <si>
    <t xml:space="preserve">IVA por documentos electrónicos recibidos </t>
  </si>
  <si>
    <t>Sin Derecho a Crédito Fiscal</t>
  </si>
  <si>
    <t xml:space="preserve">Internas afectas </t>
  </si>
  <si>
    <t xml:space="preserve">Importaciones </t>
  </si>
  <si>
    <t>Internas exentas, o no gravadas</t>
  </si>
  <si>
    <t>Crédito, Recuperación y Reintegro</t>
  </si>
  <si>
    <t>Con derecho a crédito fiscal</t>
  </si>
  <si>
    <t>Internas</t>
  </si>
  <si>
    <t xml:space="preserve">Facturas recibidas del giro y Facturas de compra emitidas </t>
  </si>
  <si>
    <t>Facturas recibidas de proveedores: Supermercados y Comercios Similares, Art. 23 N° 4 DL 825</t>
  </si>
  <si>
    <t>Facturas recibidas por Adquis. o Construc. de Bienes Inmuebles, Art. 8 Trans (Ley N° 20.780)</t>
  </si>
  <si>
    <t>Facturas activo fijo</t>
  </si>
  <si>
    <t>Notas de Crédito recibidas y Notas de Crédito emitidas por retención de cambio de sujeto</t>
  </si>
  <si>
    <t>Notas de Débito recibidas y Notas de Débito emitidas por retención de cambio de sujeto</t>
  </si>
  <si>
    <t>Impor- tación</t>
  </si>
  <si>
    <t>Declaraciones de Ingreso (DIN) Importaciones del Giro</t>
  </si>
  <si>
    <t>Declaraciones de Ingreso (DIN) Importaciones Activo Fijo</t>
  </si>
  <si>
    <t>Remanente Crédito Fiscal mes anterior</t>
  </si>
  <si>
    <t>Devolución  Solicitud Art. 36 (Exportadores)</t>
  </si>
  <si>
    <t>Devolución  Solicitud Art. 27 bis (Activo fijo)</t>
  </si>
  <si>
    <t>Certificado Imputación Art. 27 bis (Activo fijo)</t>
  </si>
  <si>
    <t>Devolución Solicitud Art. 3° (Cambio de Sujeto)</t>
  </si>
  <si>
    <t>Devolución Solicitud Ley N° 20.258, por remanente CF IVA, originado en Impuesto específico Petroleo Diesel (Generadoras Eléctricas)</t>
  </si>
  <si>
    <t>Devolución Solicitud Reembolso Remanente de Crédito Fiscal IVA</t>
  </si>
  <si>
    <t>Monto Reintegrado por Devolución Indebida de Crédito Fiscal D.S. 348 (Exportadores)</t>
  </si>
  <si>
    <t>M3 Comprados con derecho a crédito</t>
  </si>
  <si>
    <t>Componentes del Impuesto</t>
  </si>
  <si>
    <t>Recuperación de Impuesto Específico al Petróleo Diesel (Art. 7° Ley 18.502/86, Art. 1° y 3° D.S. N° 311/86)</t>
  </si>
  <si>
    <t>Recuperación Impuesto Específico Petróleo Diesel soportado por Transportistas de Carga (Art. 2° Ley N°19.764/01)</t>
  </si>
  <si>
    <t>Crédito del Art.11° Ley 18.211 (correspondiente a Zona Franca de Extensión)</t>
  </si>
  <si>
    <t>Crédito por Impuesto de Timbres y Estampillas, Art. 3° Ley N° 20.259</t>
  </si>
  <si>
    <t>Crédito por IVA restituido a aportantes sin domicilio ni residencia en Chile (Art. 83, del artículo primero Ley 20.712)</t>
  </si>
  <si>
    <t>TOTAL CREDITOS</t>
  </si>
  <si>
    <t>POSTERGACIÓN DE IVA (Ley 20.780)</t>
  </si>
  <si>
    <t>IMPUESTO DETERMINADO</t>
  </si>
  <si>
    <t>Remanente de crédito fiscal para el período siguiente</t>
  </si>
  <si>
    <t>Postergación pago de IVA</t>
  </si>
  <si>
    <t>NO</t>
  </si>
  <si>
    <t>IVA 
Determinado</t>
  </si>
  <si>
    <t>POSTERGACIÓN DE IVA EN 12 CUOTAS (Ley 21.207)</t>
  </si>
  <si>
    <t>Saldo de IVA postergado en 12 cuotas</t>
  </si>
  <si>
    <t>Monto de IVA postergado en 12 cuotas (0%)</t>
  </si>
  <si>
    <t>Monto cuota a pagar por IVA Postergado</t>
  </si>
  <si>
    <t>POSTERGACIÓN DE IVA EN 6 o 12 CUOTAS (D.S. 420 MH)</t>
  </si>
  <si>
    <t>Monto total IVA postergado (Ley 21.207) en 12 cuotas</t>
  </si>
  <si>
    <t>Monto Total IVA postergado (DIN) en 12 cuotas</t>
  </si>
  <si>
    <t>Monto Total IVA postergado (Tributación Simplificada) en 12 cuotas</t>
  </si>
  <si>
    <t>Restitución de devolución por concepto de Art. 27 TER DL 825, de 1974, inc. 2° (Ley 20.720)</t>
  </si>
  <si>
    <t>Certificado Imputación Art. 27 ter D.L. 825, de 1974, inc. 1º (Ley Nº 20.720)</t>
  </si>
  <si>
    <t>IMPUESTO A LA RENTA D.L. 824/74</t>
  </si>
  <si>
    <t>Retenciones</t>
  </si>
  <si>
    <t>Retención Impuesto Primera Categoría por rentas de capitales mobiliarios del Art.20 N°2, según Art.73 LIR</t>
  </si>
  <si>
    <t>Retención Impuesto Único a los Trabajadores, según Art. 74 N° 1 LIR</t>
  </si>
  <si>
    <t>Créditos</t>
  </si>
  <si>
    <t>Donación Art. 8 Ley 18.985/13</t>
  </si>
  <si>
    <t>Donación Ley 20.444/10</t>
  </si>
  <si>
    <t>Impuesto Único  2° Categoría a Pagar</t>
  </si>
  <si>
    <r>
      <t>Retención de Impuesto con tasa del 14,5</t>
    </r>
    <r>
      <rPr>
        <sz val="16"/>
        <color indexed="10"/>
        <rFont val="Arial"/>
        <family val="2"/>
      </rPr>
      <t>%</t>
    </r>
    <r>
      <rPr>
        <sz val="16"/>
        <color indexed="18"/>
        <rFont val="Arial"/>
        <family val="2"/>
      </rPr>
      <t xml:space="preserve"> sobre las rentas del Art. 42 N°2, según Art. 74 N°2  LIR</t>
    </r>
  </si>
  <si>
    <t>Retención de Impuesto con tasa del 10% sobre las rentas del Art. 48, según Art. 74 N°3 LIR</t>
  </si>
  <si>
    <t>Retención sobre rentas del Art. 42 N° 1 LIR con tasa del 3% por reintegro del préstamo tasa 0%, según art. 9 letra a) Ley N° 21.252.</t>
  </si>
  <si>
    <t>Retención sobre rentas del Art. 42 N° 2 LIR con tasa del 3% por reintegro del préstamo tasa 0%, según art. 7 Ley N° 21.242 y art. 9 letra b) Ley N°
21.252.</t>
  </si>
  <si>
    <t>Retención a Suplementeros, según Art. 74 N° 5  (tasa 0,5%) LIR</t>
  </si>
  <si>
    <t>Retención por compra de productos mineros, según Art. 74 N° 6 LIR</t>
  </si>
  <si>
    <t>Retención sobre cantidades pagadas en cumplimiento de Seguros Dotales del Art.17 N°3  (tasa 15%)</t>
  </si>
  <si>
    <t>Retención sobre retiros de Ahorro Previsional Voluntario del Art.42 bis LIR (tasa 15%)</t>
  </si>
  <si>
    <t>Acogido a suspensión PPM (Art. 1ºbis Ley 19.420 y 1ºbis Ley 19.606)</t>
  </si>
  <si>
    <t>Monto Pérdida Art.90</t>
  </si>
  <si>
    <t>Base Imponible</t>
  </si>
  <si>
    <t>Tasa</t>
  </si>
  <si>
    <t>Crédito / Tope Suspensión PPM (Arts. 1ºbis Leyes 19.420 y 19.606)</t>
  </si>
  <si>
    <t>PPM  Neto Determinado</t>
  </si>
  <si>
    <t>PPM</t>
  </si>
  <si>
    <t>1a Categoría Art. 84 a) y 14 D N° 3 letra (k) y 8 letra (a) numeral (viii).</t>
  </si>
  <si>
    <t>1ra Categoría Art. 84 letra a) y 14 letra D) N° 3 letra (k) y N° 8 letra (a) numeral (viii) LIR, con tasa 3% por reintegro de préstamo tasa 0%, según art. 9 letra c) Ley N° 21.252.</t>
  </si>
  <si>
    <t>Mineros, Art.84 a)</t>
  </si>
  <si>
    <t>Explotador Minero Art. 84 h)</t>
  </si>
  <si>
    <t>Transportistas acogidos a Renta Presunta, Art 84, e) y f) (tasa de 0,3%)</t>
  </si>
  <si>
    <t>Crédito Capacitación, Ley 19.518/97</t>
  </si>
  <si>
    <t>Crédito del Mes</t>
  </si>
  <si>
    <t>Remanente Mes Anterior</t>
  </si>
  <si>
    <t>Remanente Periodo Siguiente</t>
  </si>
  <si>
    <t>Crédito a Imputar</t>
  </si>
  <si>
    <r>
      <t>2</t>
    </r>
    <r>
      <rPr>
        <vertAlign val="superscript"/>
        <sz val="16"/>
        <color indexed="18"/>
        <rFont val="Arial"/>
        <family val="2"/>
      </rPr>
      <t>a</t>
    </r>
    <r>
      <rPr>
        <sz val="16"/>
        <color indexed="18"/>
        <rFont val="Arial"/>
        <family val="2"/>
      </rPr>
      <t xml:space="preserve"> Categoría Art. 84, b) (tasa 10%)</t>
    </r>
  </si>
  <si>
    <t>2da Categoría Art. 84 letra b) LIR, con tasa 3% por reintegro de préstamo tasa 0%, según art. 7 Ley N° 21.242 y art. 9 letra b) Ley N° 21.252.</t>
  </si>
  <si>
    <t>Taller artesanal Art.84, c) (tasa de 1,5% o 3%)</t>
  </si>
  <si>
    <t>Renta Líquida Provisional inciso final de la letra a) del art 84 de la LIR, Ley N° 21.210</t>
  </si>
  <si>
    <t>SUB TOTAL IMPUESTO DETERMINADO ANVERSO. (Suma de las líneas 49 a 64, columna Impuesto y/o PPM determinado)</t>
  </si>
  <si>
    <t>Apellido Paterno o Razón Social</t>
  </si>
  <si>
    <t>Apellido Materno</t>
  </si>
  <si>
    <t>Nombres</t>
  </si>
  <si>
    <t>Cambia datos de Domicilio</t>
  </si>
  <si>
    <t>(Si marca con X el casillero, registre los cambios al reverso)</t>
  </si>
  <si>
    <t>TOTAL A PAGAR EN  PLAZO LEGAL</t>
  </si>
  <si>
    <t>Más IPC</t>
  </si>
  <si>
    <t>Más Intereses y multas</t>
  </si>
  <si>
    <t xml:space="preserve">  </t>
  </si>
  <si>
    <t>TOTAL A PAGAR CON RECARGO</t>
  </si>
  <si>
    <t>CONSTRUCTORA EL SAUCE S A</t>
  </si>
  <si>
    <t>NOMBRE / RAZON SOCIAL</t>
  </si>
  <si>
    <t>FORM.</t>
  </si>
  <si>
    <t>FECHA PAGO</t>
  </si>
  <si>
    <t>VCTO</t>
  </si>
  <si>
    <t>TOTAL PAGADO</t>
  </si>
  <si>
    <t>AD VALOREM</t>
  </si>
  <si>
    <t>EXENTO</t>
  </si>
  <si>
    <t>NETO</t>
  </si>
  <si>
    <t>TOTAL</t>
  </si>
  <si>
    <t>Boleta</t>
  </si>
  <si>
    <t>Emisor</t>
  </si>
  <si>
    <t>Honorarios</t>
  </si>
  <si>
    <t>Fecha</t>
  </si>
  <si>
    <t>Estado</t>
  </si>
  <si>
    <t>Fecha Anulación</t>
  </si>
  <si>
    <t>Rut</t>
  </si>
  <si>
    <t>Nombre o Razón Social</t>
  </si>
  <si>
    <t>Soc. Prof.</t>
  </si>
  <si>
    <t>Brutos</t>
  </si>
  <si>
    <t>Retenido</t>
  </si>
  <si>
    <t>Pagado</t>
  </si>
  <si>
    <t xml:space="preserve">% Retención </t>
  </si>
  <si>
    <t>Ret 3%</t>
  </si>
  <si>
    <t>Totales* :</t>
  </si>
  <si>
    <t>(*) Los valores totales no consideran los montos de las boletas anuladas.</t>
  </si>
  <si>
    <t>Nota: Incluir pantallazo de 4 secciones de Boletas de honorarios del SII</t>
  </si>
  <si>
    <t>BH recibidas</t>
  </si>
  <si>
    <t>BH emitidas</t>
  </si>
  <si>
    <t>BTE's recibidas</t>
  </si>
  <si>
    <t>BTE's emitidas</t>
  </si>
  <si>
    <t>Tipo Documento</t>
  </si>
  <si>
    <t>Total Documentos</t>
  </si>
  <si>
    <t>Montos</t>
  </si>
  <si>
    <t>Ventas exentas</t>
  </si>
  <si>
    <t>Exportación</t>
  </si>
  <si>
    <t>Ventas afectas</t>
  </si>
  <si>
    <t>Dif Cambio Positivas</t>
  </si>
  <si>
    <t>Otros ingresos</t>
  </si>
  <si>
    <t>Otros ingresos provisionados (1)</t>
  </si>
  <si>
    <t xml:space="preserve">Base Imponible PPMO </t>
  </si>
  <si>
    <t>Tasa PPM</t>
  </si>
  <si>
    <t>Rebaja 7%</t>
  </si>
  <si>
    <t>PPM por pagar</t>
  </si>
  <si>
    <t>Cód 77</t>
  </si>
  <si>
    <t xml:space="preserve">Remanente </t>
  </si>
  <si>
    <t>UTM</t>
  </si>
  <si>
    <t>Pesos</t>
  </si>
  <si>
    <t>UTM (1)</t>
  </si>
  <si>
    <t>UTA (2)</t>
  </si>
  <si>
    <t>Indice de Precios al Consumidor (IPC)</t>
  </si>
  <si>
    <t>Variación Porcentual</t>
  </si>
  <si>
    <t>Valor en puntos (6)</t>
  </si>
  <si>
    <t>Mensual (3)</t>
  </si>
  <si>
    <t>Acumulado 2025 (4)</t>
  </si>
  <si>
    <t>Ultimos 12 meses (5)</t>
  </si>
  <si>
    <t>Consulta Integral</t>
  </si>
  <si>
    <t>Total impto unico</t>
  </si>
  <si>
    <t>Total prestamo solidario</t>
  </si>
  <si>
    <t>Base imponible</t>
  </si>
  <si>
    <t>PPM determinado</t>
  </si>
  <si>
    <t>DIN</t>
  </si>
  <si>
    <t>Impuesto Único Segunda Categoría</t>
  </si>
  <si>
    <t>Retención Honorarios directores 10%</t>
  </si>
  <si>
    <t>Retención 3% reintegro préstamo Art. 42 N°1</t>
  </si>
  <si>
    <t>Total a Pagar</t>
  </si>
  <si>
    <t>Impuesto determinado y/o Remanente Credíto fiscal periodo siguiente</t>
  </si>
  <si>
    <t>Cód F29</t>
  </si>
  <si>
    <t>Retención 3% reintegro préstamo Art. 42 N°2</t>
  </si>
  <si>
    <t>a. Existen trasacciones con empresas relacionadas</t>
  </si>
  <si>
    <t>Formulario mes anterior</t>
  </si>
  <si>
    <t>Monto Total de IVA postergado en 6 o 12 cuotas</t>
  </si>
  <si>
    <t>Monto de IVA postergado en 6 o 12 cuotas</t>
  </si>
  <si>
    <t>Monto total IVA postergado (Ley 20.780) en 6 o 12 cuotas</t>
  </si>
  <si>
    <t>CAMBIO DE SUJETO D.L. 825</t>
  </si>
  <si>
    <t>ANTICIPO CAMBIO DE SUJETO (CONTRIBUYENTES RETENIDOS)</t>
  </si>
  <si>
    <t>IVA anticipado del período</t>
  </si>
  <si>
    <t>Remanente del mes anterior</t>
  </si>
  <si>
    <t>Devolución del mes anterior</t>
  </si>
  <si>
    <t>Total de Anticipo</t>
  </si>
  <si>
    <t>Remanente Anticipos Cambio Sujeto para período siguiente</t>
  </si>
  <si>
    <t>Anticipo a imputar</t>
  </si>
  <si>
    <t>CAMBIO DE SUJETO (AGENTE RETENEDOR)</t>
  </si>
  <si>
    <t>IVA total retenido a terceros (tasa Art.14 D.L. 825/74)</t>
  </si>
  <si>
    <t>IVA parcial retenido a terceros (según tasa)</t>
  </si>
  <si>
    <t>IVA Retenido por notas de crédito emitidas</t>
  </si>
  <si>
    <t>Retención del margen de comercialización</t>
  </si>
  <si>
    <t>Retención Anticipo de Cambio de Sujeto</t>
  </si>
  <si>
    <t>Retención Cambio de Sujeto</t>
  </si>
  <si>
    <t>CAMBIO ESPECIAL DE SUJETO (Inciso 7°, Art. 3° D.L. 825)</t>
  </si>
  <si>
    <t>IVA retenido a terceros con retención total en el período (inciso 7° del Art. 3° del D.L. 825)</t>
  </si>
  <si>
    <t>Ajustes por concepto de IVA asociado a reversiones y contracargos (disputas) solucionadas en el período.</t>
  </si>
  <si>
    <t>Valor nominal del remanente de ajuste (código 104 del período anterior).</t>
  </si>
  <si>
    <t>Monto neto de IVA retenido en el período</t>
  </si>
  <si>
    <t>Remanente de ajuste para el próximo período.</t>
  </si>
  <si>
    <t>Cantidad de Dctos.</t>
  </si>
  <si>
    <t>Conceptos</t>
  </si>
  <si>
    <t>Facturas de venta del giro</t>
  </si>
  <si>
    <t>Facturas de venta inmuebles</t>
  </si>
  <si>
    <t>Notas de Débito</t>
  </si>
  <si>
    <t>Notas de Crédito</t>
  </si>
  <si>
    <t>Facturas de compras recibidas (IVA)</t>
  </si>
  <si>
    <t>Facturas de compras recibidas (neto)</t>
  </si>
  <si>
    <t>Importaciones</t>
  </si>
  <si>
    <t>Facturas exentas o no gravadas</t>
  </si>
  <si>
    <t>Facturas afectas sin derecho a Crédito fiscal</t>
  </si>
  <si>
    <t>IVA por documentos recibidos con derecho a crédito fiscal</t>
  </si>
  <si>
    <t>IVA por documentos recibido sin derecho a crédito fiscal</t>
  </si>
  <si>
    <t>Facturas recibidas y facturas de compras emitidas</t>
  </si>
  <si>
    <t xml:space="preserve">Facturas recibidas de Supermercados </t>
  </si>
  <si>
    <t>Facturas de activo fijo</t>
  </si>
  <si>
    <t>Notas de Crédito y Notas de Crédito emitidas por cambio de sujeto</t>
  </si>
  <si>
    <t>Notas de Débito y Notas de Débito emitidas por cambio de sujeto</t>
  </si>
  <si>
    <t>DIN Activo Fijo</t>
  </si>
  <si>
    <t>Total Créditos</t>
  </si>
  <si>
    <t>Total Débitos</t>
  </si>
  <si>
    <t>Base Imponible PPM</t>
  </si>
  <si>
    <t>Tasa PPM del ejercicio</t>
  </si>
  <si>
    <t>Revsisión situaciones de interes</t>
  </si>
  <si>
    <t>b. Hay compras a proveedores catalogados por el SII como contribuyentes observados (Sí Aplica)</t>
  </si>
  <si>
    <t>6.</t>
  </si>
  <si>
    <t>Comentarios de extracción</t>
  </si>
  <si>
    <t>Esto se extrae de la sumatoria de los documentos 33 Facturas afectas emitidas, estos documentos los obtengo del registro de ventas del mes de revisión</t>
  </si>
  <si>
    <t>Esto se extrae de la sumatoria de los documentos 110 Facturas de exportación y 112 notas de crédito de exportación, estos documentos los obtengo del registro de ventas del mes de revisión</t>
  </si>
  <si>
    <t>Esto se extrae de la sumatoria de los documentos 34 Facturas exentas o no gravadas y  61notas de crédito, pero la porción de ventas exentas estos documentos los obtengo del registro de ventas del mes de revisión</t>
  </si>
  <si>
    <t>Esto se extrae de la sumatoria de los documentos 33 Facturas afectas emitidas que se encuentren clasificadas en tipo de venta "Activo fijo", estos documentos los obtengo del registro de ventas del mes de revisión</t>
  </si>
  <si>
    <t>Facturas y Notas de Débitos por ventas y servicios que no son del giro (activo fijo y otros)</t>
  </si>
  <si>
    <t>Esto se extrae de la sumatoria de los documentos 33 Facturas afectas emitidas que se encuentren clasificadas en tipo de venta "Bienes raíces", estos documentos los obtengo del registro de ventas del mes de revisión</t>
  </si>
  <si>
    <t>Esto se extrae de la sumatoria de los documentos 56 Notas de Débito emitidas, estos documentos los obtengo del registro de ventas del mes de revisión</t>
  </si>
  <si>
    <t>Esto se extrae de la sumatoria de los documentos 61 Notas de Crédito emitidas, estos documentos los obtengo del registro de ventas del mes de revisión</t>
  </si>
  <si>
    <t>Esto se extrae de la sumatoria del monto neto de los documentos 46 Facturas de compras emitidas, estos documentos los obtengo del registro de ventas  del mes de revisión</t>
  </si>
  <si>
    <t>Esto se extrae de la sumatoria del monto de IVA de los documentos 33 Facturas de compras recibidas que se encuentren clasificadas en tipo de compra "Del Giro"y que a su vez tengan derecho a crédito fiscal, estos documentos los obtengo del registro de compras del mes de revisión</t>
  </si>
  <si>
    <t>Esto se extrae de la sumatoria del monto de IVA de los documentos 46 Facturas de compras emitidas, estos documentos los obtengo del registro de ventas del mes de revisión</t>
  </si>
  <si>
    <t>Esto se extrae de la sumatoria del monto de IVA de los documentos 33 Facturas de compras recibidas que se encuentren clasificadas en tipo de compra "IVA no recuperable", estos documentos los obtengo del registro de compras del mes de revisión</t>
  </si>
  <si>
    <t>Esto se extrae de la sumatoria del monto Neto de los documentos 33 Facturas de compras recibidas que se encuentren clasificadas en tipo de compra "IVA no recuperable", estos documentos los obtengo del registro de compras del mes de revisión</t>
  </si>
  <si>
    <t>Esto se extrae de la sumatoria del monto Neto de los documentos 914 Declaraciones de Ingreso recibidas que se encuentren clasificadas en tipo de compra "IVA no recuperable", estos documentos los obtengo del registro de compras del mes de revisión</t>
  </si>
  <si>
    <t>Esto se extrae de la sumatoria del monto Neto de los documentos 34 Facturas Exentas y el Monto Exento de los documentos 33 Facturas de compras recibidas, estos documentos los obtengo del registro de compras del mes de revisión</t>
  </si>
  <si>
    <t>Esto se extrae de la sumatoria del monto Neto de los documentos 33 Facturas de compras recibidas que se encuentren clasificadas en tipo de compra "Del Giro", estos documentos los obtengo del registro de compras del mes de revisión</t>
  </si>
  <si>
    <t>Esto se extrae de la sumatoria del monto Neto de los documentos 33 Facturas de compras recibidas que se encuentren clasificadas en tipo de compra "Supermercados", estos documentos los obtengo del registro de compras del mes de revisión</t>
  </si>
  <si>
    <t>Esto se extrae de la sumatoria del monto Neto de los documentos 33 Facturas de compras recibidas que se encuentren clasificadas en tipo de compra "Activo Fijo", estos documentos los obtengo del registro de compras del mes de revisión</t>
  </si>
  <si>
    <t>Esto se extrae de la sumatoria de los documentos 61 Notas de Crédito recibidas, estos documentos los obtengo del registro de compras del mes de revisión</t>
  </si>
  <si>
    <t>Esto se extrae de la sumatoria de los documentos 56 Notas de Débito recibidas, estos documentos los obtengo del registro de compras del mes de revisión</t>
  </si>
  <si>
    <t>Esto se extrae de la sumatoria de los documentos 914 Declaraciones de Ingreso recibidas, estos documentos los obtengo del registro de compras del mes de revisión</t>
  </si>
  <si>
    <t>Esto se extrae de la sumatoria de los documentos 914 Declaraciones de Ingreso recibidas, pero se debe discriminar en base a la naturaleza de la importación si son relacionadas a adquisiciones de activo fijo, estos documentos los obtengo del registro de compras del mes de revisión</t>
  </si>
  <si>
    <t>Corresponde a tomar el monto de remanente declarado en el código 77 del formulario 29 del mes anterior, dicho monto se debe actualizar tomando la UTM del mes de declaración del F29 que se está confeccionando</t>
  </si>
  <si>
    <t>Se debe registrar la porción de Crédito fiscal solicitada para devolución por concepto de IVA Exportador, esta información se obtiene de un recálculo previo para la determinación del monto a solicitar</t>
  </si>
  <si>
    <t>Se debe registrar la porción de Crédito fiscal solicitada para devolución por concepto de activo fijo según artículo 27 Bis de la LIVs, esta información se obtiene de un recálculo previo para la determinación del monto a solicitar</t>
  </si>
  <si>
    <t>El Impuesto único se obtiene por el libro de remuneraciones o el asiento contable por remuneraciones obtenido por el cliente o el encargado de proporcionar esta información</t>
  </si>
  <si>
    <t>El Préstamo se obtiene por el libro de remuneraciones o el asiento contable por remuneraciones obtenido por el cliente o el encargado de proporcionar esta información</t>
  </si>
  <si>
    <t>Esto se extrae de la sumatoria de las retenciones vigentes de las boletas de honorarios contenidas en la sección de boletas emitidas, más las boletas de honorarios recibidas, más las BTE's recibidas y BTE's emitidas en la página del SII o bien en el libro de honorarios proporcionado por cliente</t>
  </si>
  <si>
    <t>Esto se extrae de la sumatoria de los préstamos solidarios de las boletas de honorarios contenidas en la sección de boletas emitidas, más las boletas de honorarios recibidas, más las BTE's recibidas y BTE's emitidas en la página del SII o bien en el libro de honorarios proporcionado por cliente</t>
  </si>
  <si>
    <t>Este dato se ingresa siempre y cuando no exista base imponible positiva, el cliente y/o el asesor debe determinar la provisión de pérdida estimada en este código para la suspensión de pago de PPM</t>
  </si>
  <si>
    <t>Este dato se determina sumando los ingresos obtenidos en el periodo de revisión, tomando las ventas exentas, ventas afectas y otros ingresos del giro.  Usualmente esto se obtine del libro de ventas del mes de revisión</t>
  </si>
  <si>
    <t>Se debe Ingresar la tasa de PPM determinada en el mes de abril del año en revisión la cual normalmente se deteminada en los periodos de abril (donde se ha declaarado la renta) a marzo del año siguiente</t>
  </si>
  <si>
    <t>Se ingresa el dato resultante de la multiplicación de la Base imponible (positiva) por la tasa de PPM del Ejercicio</t>
  </si>
  <si>
    <t>Retención Honorarios (14,5%)</t>
  </si>
  <si>
    <t>(insertar actividades desde el SII)</t>
  </si>
  <si>
    <t>I.</t>
  </si>
  <si>
    <t>Datos generales</t>
  </si>
  <si>
    <t>II.</t>
  </si>
  <si>
    <t xml:space="preserve">Hemos cotejado los montos del libro de ventas del sistema (completar "ERP" ) vs el libro de ventas descargado de la página del SII (RCV) </t>
  </si>
  <si>
    <t>Hemos cotejado la cantidad y tipo de documentos en ambos libros comparados ( completar "ERP"  vs RCV)</t>
  </si>
  <si>
    <t xml:space="preserve">Hemos cotejado los montos del libro de compras del sistema (completar "ERP" )  vs el libro de compras descargado de la página del SII (RCV). </t>
  </si>
  <si>
    <t xml:space="preserve">Hemos consultado y verificado junto a la administración, las compras de activo fijo y supermercado, junto con el detalle de las facturas asociadas a compañías de "Seguro" y  gastos de automoviles </t>
  </si>
  <si>
    <t>e. Compra internacional</t>
  </si>
  <si>
    <t>d. existen facturas que deban ser calificadas como "gastos de automoviles" durante este periodo.</t>
  </si>
  <si>
    <t>d. Confirmar el Libro de Honorarios que tiene la sociedad</t>
  </si>
  <si>
    <t>Hemos revisado las facturas rechazadas (No incluir, reclamados, pendientes). De existir levantar punto sobre emisión documento</t>
  </si>
  <si>
    <t>Realizar cruce con tesorería</t>
  </si>
  <si>
    <t>b. Monto retenido por boletas de honorarios SII contrastado con Libro honorarios de la sociedad</t>
  </si>
  <si>
    <t>Base imponible en aplicación PPM</t>
  </si>
  <si>
    <t>TIPO DE CAMBIO</t>
  </si>
  <si>
    <t>Pago</t>
  </si>
  <si>
    <t>T/C Manual</t>
  </si>
  <si>
    <t>T/C Data DIN</t>
  </si>
  <si>
    <t>Control</t>
  </si>
  <si>
    <t>IVA DIN según análisis</t>
  </si>
  <si>
    <t>IVA DIN según cliente</t>
  </si>
  <si>
    <t>Diferencias</t>
  </si>
  <si>
    <t>Certificado</t>
  </si>
  <si>
    <t>Id</t>
  </si>
  <si>
    <t>Tipo</t>
  </si>
  <si>
    <t>Monto</t>
  </si>
  <si>
    <t>MontoPagado</t>
  </si>
  <si>
    <t>Origen</t>
  </si>
  <si>
    <t>fechaVencimiento</t>
  </si>
  <si>
    <t>Direccion</t>
  </si>
  <si>
    <t>Comuna</t>
  </si>
  <si>
    <t>Formulario</t>
  </si>
  <si>
    <t>Cuenta</t>
  </si>
  <si>
    <t>FechaCuenta</t>
  </si>
  <si>
    <t>TipoMov</t>
  </si>
  <si>
    <t>NroMov</t>
  </si>
  <si>
    <t>FecMov</t>
  </si>
  <si>
    <t>CodComuna</t>
  </si>
  <si>
    <t>Moneda</t>
  </si>
  <si>
    <t>Cod</t>
  </si>
  <si>
    <t>DescCod</t>
  </si>
  <si>
    <t>ValorCos</t>
  </si>
  <si>
    <t>97018000-1</t>
  </si>
  <si>
    <t>1</t>
  </si>
  <si>
    <t>33</t>
  </si>
  <si>
    <t>0</t>
  </si>
  <si>
    <t>2</t>
  </si>
  <si>
    <t>132</t>
  </si>
  <si>
    <t>3</t>
  </si>
  <si>
    <t>4</t>
  </si>
  <si>
    <t>5</t>
  </si>
  <si>
    <t>6</t>
  </si>
  <si>
    <t>7</t>
  </si>
  <si>
    <t>8</t>
  </si>
  <si>
    <t>9</t>
  </si>
  <si>
    <t>10</t>
  </si>
  <si>
    <t>86172000-4</t>
  </si>
  <si>
    <t>11</t>
  </si>
  <si>
    <t>12</t>
  </si>
  <si>
    <t>13</t>
  </si>
  <si>
    <t>14</t>
  </si>
  <si>
    <t>15</t>
  </si>
  <si>
    <t>16</t>
  </si>
  <si>
    <t>17</t>
  </si>
  <si>
    <t>18</t>
  </si>
  <si>
    <t>19</t>
  </si>
  <si>
    <t>20</t>
  </si>
  <si>
    <t>21</t>
  </si>
  <si>
    <t>22</t>
  </si>
  <si>
    <t>23</t>
  </si>
  <si>
    <t>24</t>
  </si>
  <si>
    <t>25</t>
  </si>
  <si>
    <t>92845000-7</t>
  </si>
  <si>
    <t>26</t>
  </si>
  <si>
    <t>27</t>
  </si>
  <si>
    <t>28</t>
  </si>
  <si>
    <t>29</t>
  </si>
  <si>
    <t>30</t>
  </si>
  <si>
    <t>31</t>
  </si>
  <si>
    <t>32</t>
  </si>
  <si>
    <t>76378413-4</t>
  </si>
  <si>
    <t>34</t>
  </si>
  <si>
    <t>35</t>
  </si>
  <si>
    <t>36</t>
  </si>
  <si>
    <t>37</t>
  </si>
  <si>
    <t>38</t>
  </si>
  <si>
    <t>39</t>
  </si>
  <si>
    <t>40</t>
  </si>
  <si>
    <t>79731220-7</t>
  </si>
  <si>
    <t>41</t>
  </si>
  <si>
    <t>42</t>
  </si>
  <si>
    <t>43</t>
  </si>
  <si>
    <t>44</t>
  </si>
  <si>
    <t>45</t>
  </si>
  <si>
    <t>46</t>
  </si>
  <si>
    <t>47</t>
  </si>
  <si>
    <t>48</t>
  </si>
  <si>
    <t>49</t>
  </si>
  <si>
    <t>50</t>
  </si>
  <si>
    <t>51</t>
  </si>
  <si>
    <t>52</t>
  </si>
  <si>
    <t>53</t>
  </si>
  <si>
    <t>54</t>
  </si>
  <si>
    <t>55</t>
  </si>
  <si>
    <t>56</t>
  </si>
  <si>
    <t>57</t>
  </si>
  <si>
    <t>76447290-K</t>
  </si>
  <si>
    <t>58</t>
  </si>
  <si>
    <t>59</t>
  </si>
  <si>
    <t>77431280-3</t>
  </si>
  <si>
    <t>60</t>
  </si>
  <si>
    <t>61</t>
  </si>
  <si>
    <t>62</t>
  </si>
  <si>
    <t>63</t>
  </si>
  <si>
    <t>64</t>
  </si>
  <si>
    <t>65</t>
  </si>
  <si>
    <t>66</t>
  </si>
  <si>
    <t>67</t>
  </si>
  <si>
    <t>68</t>
  </si>
  <si>
    <t>69</t>
  </si>
  <si>
    <t>76040965-0</t>
  </si>
  <si>
    <t>70</t>
  </si>
  <si>
    <t>71</t>
  </si>
  <si>
    <t>72</t>
  </si>
  <si>
    <t>99546290-7</t>
  </si>
  <si>
    <t>73</t>
  </si>
  <si>
    <t>74</t>
  </si>
  <si>
    <t>75</t>
  </si>
  <si>
    <t>76</t>
  </si>
  <si>
    <t>77</t>
  </si>
  <si>
    <t>78</t>
  </si>
  <si>
    <t>80326500-3</t>
  </si>
  <si>
    <t>79</t>
  </si>
  <si>
    <t>80</t>
  </si>
  <si>
    <t>81</t>
  </si>
  <si>
    <t>82</t>
  </si>
  <si>
    <t>83</t>
  </si>
  <si>
    <t>84</t>
  </si>
  <si>
    <t>85</t>
  </si>
  <si>
    <t>86</t>
  </si>
  <si>
    <t>87</t>
  </si>
  <si>
    <t>88</t>
  </si>
  <si>
    <t>89</t>
  </si>
  <si>
    <t>90</t>
  </si>
  <si>
    <t>91</t>
  </si>
  <si>
    <t>76079066-4</t>
  </si>
  <si>
    <t>92</t>
  </si>
  <si>
    <t>93</t>
  </si>
  <si>
    <t>89201400-0</t>
  </si>
  <si>
    <t>94</t>
  </si>
  <si>
    <t>95</t>
  </si>
  <si>
    <t>96</t>
  </si>
  <si>
    <t>97</t>
  </si>
  <si>
    <t>98</t>
  </si>
  <si>
    <t>99</t>
  </si>
  <si>
    <t>100</t>
  </si>
  <si>
    <t>101</t>
  </si>
  <si>
    <t>102</t>
  </si>
  <si>
    <t>96806980-2</t>
  </si>
  <si>
    <t>103</t>
  </si>
  <si>
    <t>104</t>
  </si>
  <si>
    <t>105</t>
  </si>
  <si>
    <t>70251100-3</t>
  </si>
  <si>
    <t>106</t>
  </si>
  <si>
    <t>96908970-K</t>
  </si>
  <si>
    <t>107</t>
  </si>
  <si>
    <t>108</t>
  </si>
  <si>
    <t>109</t>
  </si>
  <si>
    <t>76787557-6</t>
  </si>
  <si>
    <t>110</t>
  </si>
  <si>
    <t>111</t>
  </si>
  <si>
    <t>96944470-4</t>
  </si>
  <si>
    <t>112</t>
  </si>
  <si>
    <t>113</t>
  </si>
  <si>
    <t>76321718-3</t>
  </si>
  <si>
    <t>114</t>
  </si>
  <si>
    <t>115</t>
  </si>
  <si>
    <t>116</t>
  </si>
  <si>
    <t>117</t>
  </si>
  <si>
    <t>118</t>
  </si>
  <si>
    <t>119</t>
  </si>
  <si>
    <t>120</t>
  </si>
  <si>
    <t>121</t>
  </si>
  <si>
    <t>122</t>
  </si>
  <si>
    <t>123</t>
  </si>
  <si>
    <t>76344748-0</t>
  </si>
  <si>
    <t>124</t>
  </si>
  <si>
    <t>125</t>
  </si>
  <si>
    <t>126</t>
  </si>
  <si>
    <t>127</t>
  </si>
  <si>
    <t>128</t>
  </si>
  <si>
    <t>76451853-5</t>
  </si>
  <si>
    <t>129</t>
  </si>
  <si>
    <t>130</t>
  </si>
  <si>
    <t>131</t>
  </si>
  <si>
    <t>77641190-6</t>
  </si>
  <si>
    <t>133</t>
  </si>
  <si>
    <t>134</t>
  </si>
  <si>
    <t>135</t>
  </si>
  <si>
    <t>136</t>
  </si>
  <si>
    <t>137</t>
  </si>
  <si>
    <t>138</t>
  </si>
  <si>
    <t>139</t>
  </si>
  <si>
    <t>96556940-5</t>
  </si>
  <si>
    <t>140</t>
  </si>
  <si>
    <t>141</t>
  </si>
  <si>
    <t>142</t>
  </si>
  <si>
    <t>143</t>
  </si>
  <si>
    <t>144</t>
  </si>
  <si>
    <t>145</t>
  </si>
  <si>
    <t>146</t>
  </si>
  <si>
    <t>147</t>
  </si>
  <si>
    <t>148</t>
  </si>
  <si>
    <t>96919050-8</t>
  </si>
  <si>
    <t>149</t>
  </si>
  <si>
    <t>150</t>
  </si>
  <si>
    <t>151</t>
  </si>
  <si>
    <t>152</t>
  </si>
  <si>
    <t>153</t>
  </si>
  <si>
    <t>154</t>
  </si>
  <si>
    <t>155</t>
  </si>
  <si>
    <t>156</t>
  </si>
  <si>
    <t>157</t>
  </si>
  <si>
    <t>88192900-7</t>
  </si>
  <si>
    <t>81201000-K</t>
  </si>
  <si>
    <t>76378772-9</t>
  </si>
  <si>
    <t>76042014-K</t>
  </si>
  <si>
    <t>76409347-K</t>
  </si>
  <si>
    <t>85896100-9</t>
  </si>
  <si>
    <t>1000000</t>
  </si>
  <si>
    <t>76055126-0</t>
  </si>
  <si>
    <t>77246082-1</t>
  </si>
  <si>
    <t>77500211-5</t>
  </si>
  <si>
    <t>271</t>
  </si>
  <si>
    <t>279</t>
  </si>
  <si>
    <t>96513980-K</t>
  </si>
  <si>
    <t>89931100-0</t>
  </si>
  <si>
    <t>96711590-8</t>
  </si>
  <si>
    <t>76684954-7</t>
  </si>
  <si>
    <t>10359934-2</t>
  </si>
  <si>
    <t>77510850-9</t>
  </si>
  <si>
    <t>290</t>
  </si>
  <si>
    <t>91635000-7</t>
  </si>
  <si>
    <t>61808000-5</t>
  </si>
  <si>
    <t>96585650-1</t>
  </si>
  <si>
    <t>76031071-9</t>
  </si>
  <si>
    <t>77902260-9</t>
  </si>
  <si>
    <t>61605000-1</t>
  </si>
  <si>
    <t>99571800-6</t>
  </si>
  <si>
    <t>76481576-9</t>
  </si>
  <si>
    <t>356</t>
  </si>
  <si>
    <t>IVA no Recuperable</t>
  </si>
  <si>
    <t>86547000-2</t>
  </si>
  <si>
    <t>76147886-9</t>
  </si>
  <si>
    <t>76100966-4</t>
  </si>
  <si>
    <t>76733030-8</t>
  </si>
  <si>
    <t>2847</t>
  </si>
  <si>
    <t>92580000-7</t>
  </si>
  <si>
    <t>78809560-0</t>
  </si>
  <si>
    <t>96908870-3</t>
  </si>
  <si>
    <t>76138547-K</t>
  </si>
  <si>
    <t>77225985-9</t>
  </si>
  <si>
    <t>76041579-0</t>
  </si>
  <si>
    <t>85172100-2</t>
  </si>
  <si>
    <t>78463250-4</t>
  </si>
  <si>
    <t>86036500-6</t>
  </si>
  <si>
    <t>76525600-3</t>
  </si>
  <si>
    <t>96568740-8</t>
  </si>
  <si>
    <t>76008959-1</t>
  </si>
  <si>
    <t>519</t>
  </si>
  <si>
    <t>79722860-5</t>
  </si>
  <si>
    <t>536</t>
  </si>
  <si>
    <t>551</t>
  </si>
  <si>
    <t>88983600-8</t>
  </si>
  <si>
    <t>86966100-7</t>
  </si>
  <si>
    <t>65096831-K</t>
  </si>
  <si>
    <t>92207000-8</t>
  </si>
  <si>
    <t>99524110-2</t>
  </si>
  <si>
    <t>76158513-4</t>
  </si>
  <si>
    <t>76009119-7</t>
  </si>
  <si>
    <t>96757870-3</t>
  </si>
  <si>
    <t>6376716-6</t>
  </si>
  <si>
    <t>96689310-9</t>
  </si>
  <si>
    <t>76425234-9</t>
  </si>
  <si>
    <t>77312480-9</t>
  </si>
  <si>
    <t>76449450-4</t>
  </si>
  <si>
    <t>55555555-5</t>
  </si>
  <si>
    <t>01-08-2024</t>
  </si>
  <si>
    <t>02-08-2024</t>
  </si>
  <si>
    <t>05-08-2024</t>
  </si>
  <si>
    <t>06-08-2024</t>
  </si>
  <si>
    <t>07-08-2024</t>
  </si>
  <si>
    <t>08-08-2024</t>
  </si>
  <si>
    <t>09-08-2024</t>
  </si>
  <si>
    <t>13-08-2024</t>
  </si>
  <si>
    <t>14-08-2024</t>
  </si>
  <si>
    <t>20-08-2024</t>
  </si>
  <si>
    <t>21-08-2024</t>
  </si>
  <si>
    <t>22-08-2024</t>
  </si>
  <si>
    <t>23-08-2024</t>
  </si>
  <si>
    <t>27-08-2024</t>
  </si>
  <si>
    <t>28-08-2024</t>
  </si>
  <si>
    <t>29-08-2024</t>
  </si>
  <si>
    <t>30-08-2024</t>
  </si>
  <si>
    <t>77765060-2</t>
  </si>
  <si>
    <t>76754296-8</t>
  </si>
  <si>
    <t>83877600-0</t>
  </si>
  <si>
    <t>78983940-9</t>
  </si>
  <si>
    <t>85541900-9</t>
  </si>
  <si>
    <t>77531764-7</t>
  </si>
  <si>
    <t>96662540-6</t>
  </si>
  <si>
    <t>77938830-1</t>
  </si>
  <si>
    <t>89862200-2</t>
  </si>
  <si>
    <t>02-09-2024</t>
  </si>
  <si>
    <t>03-09-2024</t>
  </si>
  <si>
    <t>04-09-2024</t>
  </si>
  <si>
    <t>05-09-2024</t>
  </si>
  <si>
    <t>06-09-2024</t>
  </si>
  <si>
    <t>09-09-2024</t>
  </si>
  <si>
    <t>10-09-2024</t>
  </si>
  <si>
    <t>11-09-2024</t>
  </si>
  <si>
    <t>23-09-2024</t>
  </si>
  <si>
    <t>24-09-2024</t>
  </si>
  <si>
    <t>25-09-2024</t>
  </si>
  <si>
    <t>26-09-2024</t>
  </si>
  <si>
    <t>30-09-2024</t>
  </si>
  <si>
    <t>96865520-5</t>
  </si>
  <si>
    <t>78726940-0</t>
  </si>
  <si>
    <t>96566940-K</t>
  </si>
  <si>
    <t>96720830-2</t>
  </si>
  <si>
    <t>76964203-K</t>
  </si>
  <si>
    <t>80992000-3</t>
  </si>
  <si>
    <t>758208</t>
  </si>
  <si>
    <t>144060</t>
  </si>
  <si>
    <t>902268</t>
  </si>
  <si>
    <t>80830500-3</t>
  </si>
  <si>
    <t>02-10-2024</t>
  </si>
  <si>
    <t>04-10-2024</t>
  </si>
  <si>
    <t>07-10-2024</t>
  </si>
  <si>
    <t>08-10-2024</t>
  </si>
  <si>
    <t>09-10-2024</t>
  </si>
  <si>
    <t>10-10-2024</t>
  </si>
  <si>
    <t>11-10-2024</t>
  </si>
  <si>
    <t>14-10-2024</t>
  </si>
  <si>
    <t>15-10-2024</t>
  </si>
  <si>
    <t>16-10-2024</t>
  </si>
  <si>
    <t>17-10-2024</t>
  </si>
  <si>
    <t>21-10-2024</t>
  </si>
  <si>
    <t>22-10-2024</t>
  </si>
  <si>
    <t>23-10-2024</t>
  </si>
  <si>
    <t>24-10-2024</t>
  </si>
  <si>
    <t>28-10-2024</t>
  </si>
  <si>
    <t>29-10-2024</t>
  </si>
  <si>
    <t>30-10-2024</t>
  </si>
  <si>
    <t>25-10-2024</t>
  </si>
  <si>
    <t>77712169-3</t>
  </si>
  <si>
    <t>04-11-2024</t>
  </si>
  <si>
    <t>05-11-2024</t>
  </si>
  <si>
    <t>06-11-2024</t>
  </si>
  <si>
    <t>11-11-2024</t>
  </si>
  <si>
    <t>12-11-2024</t>
  </si>
  <si>
    <t>13-11-2024</t>
  </si>
  <si>
    <t>15-11-2024</t>
  </si>
  <si>
    <t>18-11-2024</t>
  </si>
  <si>
    <t>19-11-2024</t>
  </si>
  <si>
    <t>20-11-2024</t>
  </si>
  <si>
    <t>21-11-2024</t>
  </si>
  <si>
    <t>26-11-2024</t>
  </si>
  <si>
    <t>27-11-2024</t>
  </si>
  <si>
    <t>28-11-2024</t>
  </si>
  <si>
    <t>96974340-K</t>
  </si>
  <si>
    <t>76816097-K</t>
  </si>
  <si>
    <t>02-12-2024</t>
  </si>
  <si>
    <t>03-12-2024</t>
  </si>
  <si>
    <t>05-12-2024</t>
  </si>
  <si>
    <t>06-12-2024</t>
  </si>
  <si>
    <t>09-12-2024</t>
  </si>
  <si>
    <t>10-12-2024</t>
  </si>
  <si>
    <t>11-12-2024</t>
  </si>
  <si>
    <t>12-12-2024</t>
  </si>
  <si>
    <t>17-12-2024</t>
  </si>
  <si>
    <t>19-12-2024</t>
  </si>
  <si>
    <t>20-12-2024</t>
  </si>
  <si>
    <t>24-12-2024</t>
  </si>
  <si>
    <t>26-12-2024</t>
  </si>
  <si>
    <t>27-12-2024</t>
  </si>
  <si>
    <t>30-12-2024</t>
  </si>
  <si>
    <t>31-12-2024</t>
  </si>
  <si>
    <t>78221870-0</t>
  </si>
  <si>
    <t>76553413-5</t>
  </si>
  <si>
    <t>77733351-8</t>
  </si>
  <si>
    <t>03-01-2025</t>
  </si>
  <si>
    <t>06-01-2025</t>
  </si>
  <si>
    <t>07-01-2025</t>
  </si>
  <si>
    <t>08-01-2025</t>
  </si>
  <si>
    <t>09-01-2025</t>
  </si>
  <si>
    <t>10-01-2025</t>
  </si>
  <si>
    <t>16-01-2025</t>
  </si>
  <si>
    <t>17-01-2025</t>
  </si>
  <si>
    <t>21-01-2025</t>
  </si>
  <si>
    <t>22-01-2025</t>
  </si>
  <si>
    <t>24-01-2025</t>
  </si>
  <si>
    <t>27-01-2025</t>
  </si>
  <si>
    <t>29-01-2025</t>
  </si>
  <si>
    <t>30-01-2025</t>
  </si>
  <si>
    <t>31-01-2025</t>
  </si>
  <si>
    <t>76213681-3</t>
  </si>
  <si>
    <t>28-01-2025</t>
  </si>
  <si>
    <t>04-02-2025</t>
  </si>
  <si>
    <t>05-02-2025</t>
  </si>
  <si>
    <t>06-02-2025</t>
  </si>
  <si>
    <t>10-02-2025</t>
  </si>
  <si>
    <t>11-02-2025</t>
  </si>
  <si>
    <t>12-02-2025</t>
  </si>
  <si>
    <t>13-02-2025</t>
  </si>
  <si>
    <t>19-02-2025</t>
  </si>
  <si>
    <t>20-02-2025</t>
  </si>
  <si>
    <t>24-02-2025</t>
  </si>
  <si>
    <t>26-02-2025</t>
  </si>
  <si>
    <t>21-02-2025</t>
  </si>
  <si>
    <t>20496</t>
  </si>
  <si>
    <t>04-03-2025</t>
  </si>
  <si>
    <t>05-03-2025</t>
  </si>
  <si>
    <t>06-03-2025</t>
  </si>
  <si>
    <t>10-03-2025</t>
  </si>
  <si>
    <t>11-03-2025</t>
  </si>
  <si>
    <t>12-03-2025</t>
  </si>
  <si>
    <t>13-03-2025</t>
  </si>
  <si>
    <t>14-03-2025</t>
  </si>
  <si>
    <t>17-03-2025</t>
  </si>
  <si>
    <t>19-03-2025</t>
  </si>
  <si>
    <t>20-03-2025</t>
  </si>
  <si>
    <t>26-03-2025</t>
  </si>
  <si>
    <t>28319</t>
  </si>
  <si>
    <t>02-04-2025</t>
  </si>
  <si>
    <t>03-04-2025</t>
  </si>
  <si>
    <t>07-04-2025</t>
  </si>
  <si>
    <t>08-04-2025</t>
  </si>
  <si>
    <t>09-04-2025</t>
  </si>
  <si>
    <t>10-04-2025</t>
  </si>
  <si>
    <t>11-04-2025</t>
  </si>
  <si>
    <t>14-04-2025</t>
  </si>
  <si>
    <t>16-04-2025</t>
  </si>
  <si>
    <t>21-04-2025</t>
  </si>
  <si>
    <t>29-04-2025</t>
  </si>
  <si>
    <t>30-04-2025</t>
  </si>
  <si>
    <t>23-04-2025</t>
  </si>
  <si>
    <t>3052</t>
  </si>
  <si>
    <t>3075</t>
  </si>
  <si>
    <t>05-05-2025</t>
  </si>
  <si>
    <t>06-05-2025</t>
  </si>
  <si>
    <t>07-05-2025</t>
  </si>
  <si>
    <t>08-05-2025</t>
  </si>
  <si>
    <t>13-05-2025</t>
  </si>
  <si>
    <t>14-05-2025</t>
  </si>
  <si>
    <t>16-05-2025</t>
  </si>
  <si>
    <t>20-05-2025</t>
  </si>
  <si>
    <t>22-05-2025</t>
  </si>
  <si>
    <t>26-05-2025</t>
  </si>
  <si>
    <t>29824</t>
  </si>
  <si>
    <t>96532120-9</t>
  </si>
  <si>
    <t>77716312-4</t>
  </si>
  <si>
    <t>RSM CHILE ACCOUNTING TAX AND CONSULTING SERVICES LIMITADA</t>
  </si>
  <si>
    <t>03-06-2025</t>
  </si>
  <si>
    <t>04-06-2025</t>
  </si>
  <si>
    <t>06-06-2025</t>
  </si>
  <si>
    <t>09-06-2025</t>
  </si>
  <si>
    <t>10-06-2025</t>
  </si>
  <si>
    <t>11-06-2025</t>
  </si>
  <si>
    <t>12-06-2025</t>
  </si>
  <si>
    <t>13-06-2025</t>
  </si>
  <si>
    <t>16-06-2025</t>
  </si>
  <si>
    <t>17-06-2025</t>
  </si>
  <si>
    <t>18-06-2025</t>
  </si>
  <si>
    <t>19-06-2025</t>
  </si>
  <si>
    <t>23-06-2025</t>
  </si>
  <si>
    <t>25-06-2025</t>
  </si>
  <si>
    <t>26-06-2025</t>
  </si>
  <si>
    <t>27-06-2025</t>
  </si>
  <si>
    <t>30-06-2025</t>
  </si>
  <si>
    <t>3276</t>
  </si>
  <si>
    <t>23880</t>
  </si>
  <si>
    <t>91256000-7</t>
  </si>
  <si>
    <t>99587620-5</t>
  </si>
  <si>
    <t>76678517-4</t>
  </si>
  <si>
    <t>78732230-1</t>
  </si>
  <si>
    <t>76837761-8</t>
  </si>
  <si>
    <t>76375855-9</t>
  </si>
  <si>
    <t>77879240-0</t>
  </si>
  <si>
    <t>60805000-0</t>
  </si>
  <si>
    <t>01-07-2025</t>
  </si>
  <si>
    <t>02-07-2025</t>
  </si>
  <si>
    <t>03-07-2025</t>
  </si>
  <si>
    <t>04-07-2025</t>
  </si>
  <si>
    <t>07-07-2025</t>
  </si>
  <si>
    <t>08-07-2025</t>
  </si>
  <si>
    <t>09-07-2025</t>
  </si>
  <si>
    <t>10-07-2025</t>
  </si>
  <si>
    <t>11-07-2025</t>
  </si>
  <si>
    <t>14-07-2025</t>
  </si>
  <si>
    <t>15-07-2025</t>
  </si>
  <si>
    <t>17-07-2025</t>
  </si>
  <si>
    <t>21-07-2025</t>
  </si>
  <si>
    <t>22-07-2025</t>
  </si>
  <si>
    <t>24-07-2025</t>
  </si>
  <si>
    <t>30-07-2025</t>
  </si>
  <si>
    <t>31-07-2025</t>
  </si>
  <si>
    <t>29-07-2025</t>
  </si>
  <si>
    <t>25-07-2025</t>
  </si>
  <si>
    <t>54118</t>
  </si>
  <si>
    <t>55555555-5_</t>
  </si>
  <si>
    <t>33-</t>
  </si>
  <si>
    <t>34-Monto Exento</t>
  </si>
  <si>
    <t>Rebaja</t>
  </si>
  <si>
    <t>Documentos a utilizar</t>
  </si>
  <si>
    <t>Tipo de documento</t>
  </si>
  <si>
    <t>Activo Fijo</t>
  </si>
  <si>
    <t>Bienes Raíces</t>
  </si>
  <si>
    <t>Supermercados</t>
  </si>
  <si>
    <t>Se debe registrar la porción de Crédito fiscal correspondiente a las facturas de compra (Doc 46) ingresada en el registro de compras, importante señalar si existe información ingresada esta deberá ser incluida en los cód. 511, cód. 520 y cód. 519, para este último se ingresa la cantidad de documentos de facturas de compra.</t>
  </si>
  <si>
    <t>214200</t>
  </si>
  <si>
    <t>60000</t>
  </si>
  <si>
    <t>562</t>
  </si>
  <si>
    <t>80000</t>
  </si>
  <si>
    <t>15200</t>
  </si>
  <si>
    <t>95200</t>
  </si>
  <si>
    <t>64260</t>
  </si>
  <si>
    <t>402471</t>
  </si>
  <si>
    <t>REGISTRO</t>
  </si>
  <si>
    <t>31-07-2024</t>
  </si>
  <si>
    <t>230000</t>
  </si>
  <si>
    <t>43700</t>
  </si>
  <si>
    <t>273700</t>
  </si>
  <si>
    <t>3100</t>
  </si>
  <si>
    <t>94623000-6</t>
  </si>
  <si>
    <t>480000</t>
  </si>
  <si>
    <t>91200</t>
  </si>
  <si>
    <t>571200</t>
  </si>
  <si>
    <t>2541</t>
  </si>
  <si>
    <t>3024</t>
  </si>
  <si>
    <t>2557</t>
  </si>
  <si>
    <t>517</t>
  </si>
  <si>
    <t>01-09-2024</t>
  </si>
  <si>
    <t>12-09-2024</t>
  </si>
  <si>
    <t>2295</t>
  </si>
  <si>
    <t>964</t>
  </si>
  <si>
    <t>01-10-2024</t>
  </si>
  <si>
    <t>2620</t>
  </si>
  <si>
    <t>498</t>
  </si>
  <si>
    <t>3118</t>
  </si>
  <si>
    <t>2553</t>
  </si>
  <si>
    <t>827</t>
  </si>
  <si>
    <t>142800</t>
  </si>
  <si>
    <t>01-11-2024</t>
  </si>
  <si>
    <t>3065</t>
  </si>
  <si>
    <t>01-12-2024</t>
  </si>
  <si>
    <t>2650</t>
  </si>
  <si>
    <t>01-01-2025</t>
  </si>
  <si>
    <t>02-01-2025</t>
  </si>
  <si>
    <t>13-01-2025</t>
  </si>
  <si>
    <t>14-01-2025</t>
  </si>
  <si>
    <t>1300</t>
  </si>
  <si>
    <t>2580</t>
  </si>
  <si>
    <t>490</t>
  </si>
  <si>
    <t>01-02-2025</t>
  </si>
  <si>
    <t>03-02-2025</t>
  </si>
  <si>
    <t>1708</t>
  </si>
  <si>
    <t>3238</t>
  </si>
  <si>
    <t>01-03-2025</t>
  </si>
  <si>
    <t>03-03-2025</t>
  </si>
  <si>
    <t>07-03-2025</t>
  </si>
  <si>
    <t>3240</t>
  </si>
  <si>
    <t>2555</t>
  </si>
  <si>
    <t>532</t>
  </si>
  <si>
    <t>3355</t>
  </si>
  <si>
    <t>3387</t>
  </si>
  <si>
    <t>01-04-2025</t>
  </si>
  <si>
    <t>3082</t>
  </si>
  <si>
    <t>119000</t>
  </si>
  <si>
    <t>2655</t>
  </si>
  <si>
    <t>2898</t>
  </si>
  <si>
    <t>01-05-2025</t>
  </si>
  <si>
    <t>02-05-2025</t>
  </si>
  <si>
    <t>12-05-2025</t>
  </si>
  <si>
    <t>24700</t>
  </si>
  <si>
    <t>2635</t>
  </si>
  <si>
    <t>3136</t>
  </si>
  <si>
    <t>01-06-2025</t>
  </si>
  <si>
    <t>02-06-2025</t>
  </si>
  <si>
    <t>3430</t>
  </si>
  <si>
    <t>2709</t>
  </si>
  <si>
    <t>2475</t>
  </si>
  <si>
    <t>61-</t>
  </si>
  <si>
    <t>Proveedor recurrente</t>
  </si>
  <si>
    <t>96800570-7</t>
  </si>
  <si>
    <t>88165200-5</t>
  </si>
  <si>
    <t>78627210-6</t>
  </si>
  <si>
    <t>76552224-2</t>
  </si>
  <si>
    <t>726</t>
  </si>
  <si>
    <t>78135280-2</t>
  </si>
  <si>
    <t>3211</t>
  </si>
  <si>
    <t>3212</t>
  </si>
  <si>
    <t>3213</t>
  </si>
  <si>
    <t>80043600-1</t>
  </si>
  <si>
    <t>96959480-3</t>
  </si>
  <si>
    <t>76069087-2</t>
  </si>
  <si>
    <t>78603370-5</t>
  </si>
  <si>
    <t>76086813-2</t>
  </si>
  <si>
    <t>96593480-4</t>
  </si>
  <si>
    <t>77722823-4</t>
  </si>
  <si>
    <t>76942934-4</t>
  </si>
  <si>
    <t>77422850-0</t>
  </si>
  <si>
    <t>81537600-5</t>
  </si>
  <si>
    <t>76012833-3</t>
  </si>
  <si>
    <t>2700</t>
  </si>
  <si>
    <t>499800</t>
  </si>
  <si>
    <t>1097</t>
  </si>
  <si>
    <t>1098</t>
  </si>
  <si>
    <t>76032169-9</t>
  </si>
  <si>
    <t>11837497-5</t>
  </si>
  <si>
    <t>77015328-K</t>
  </si>
  <si>
    <t>85696900-2</t>
  </si>
  <si>
    <t>60708</t>
  </si>
  <si>
    <t>3158</t>
  </si>
  <si>
    <t>76272984-9</t>
  </si>
  <si>
    <t>76378831-8</t>
  </si>
  <si>
    <t>355000</t>
  </si>
  <si>
    <t>67450</t>
  </si>
  <si>
    <t>422450</t>
  </si>
  <si>
    <t>146972</t>
  </si>
  <si>
    <t>250000</t>
  </si>
  <si>
    <t>47500</t>
  </si>
  <si>
    <t>297500</t>
  </si>
  <si>
    <t>77947560-3</t>
  </si>
  <si>
    <t>5778577-2</t>
  </si>
  <si>
    <t>96655550-5</t>
  </si>
  <si>
    <t>76407505-6</t>
  </si>
  <si>
    <t>76986942-5</t>
  </si>
  <si>
    <t>96726750-3</t>
  </si>
  <si>
    <t>76692080-2</t>
  </si>
  <si>
    <t>3258</t>
  </si>
  <si>
    <t>99716</t>
  </si>
  <si>
    <t>2482</t>
  </si>
  <si>
    <t>99594180-5</t>
  </si>
  <si>
    <t>76266262-0</t>
  </si>
  <si>
    <t>77847728-9</t>
  </si>
  <si>
    <t>445</t>
  </si>
  <si>
    <t>45600</t>
  </si>
  <si>
    <t>285600</t>
  </si>
  <si>
    <t>455</t>
  </si>
  <si>
    <t>475</t>
  </si>
  <si>
    <t>479</t>
  </si>
  <si>
    <t>1500000</t>
  </si>
  <si>
    <t>285000</t>
  </si>
  <si>
    <t>1785000</t>
  </si>
  <si>
    <t>751579</t>
  </si>
  <si>
    <t>894379</t>
  </si>
  <si>
    <t>516</t>
  </si>
  <si>
    <t>518</t>
  </si>
  <si>
    <t>520</t>
  </si>
  <si>
    <t>521</t>
  </si>
  <si>
    <t>522</t>
  </si>
  <si>
    <t>523</t>
  </si>
  <si>
    <t>524</t>
  </si>
  <si>
    <t>525</t>
  </si>
  <si>
    <t>900000</t>
  </si>
  <si>
    <t>526</t>
  </si>
  <si>
    <t>527</t>
  </si>
  <si>
    <t>528</t>
  </si>
  <si>
    <t>2878</t>
  </si>
  <si>
    <t>529</t>
  </si>
  <si>
    <t>530</t>
  </si>
  <si>
    <t>531</t>
  </si>
  <si>
    <t>533</t>
  </si>
  <si>
    <t>534</t>
  </si>
  <si>
    <t>76868854-0</t>
  </si>
  <si>
    <t>535</t>
  </si>
  <si>
    <t>537</t>
  </si>
  <si>
    <t>538</t>
  </si>
  <si>
    <t>539</t>
  </si>
  <si>
    <t>540</t>
  </si>
  <si>
    <t>541</t>
  </si>
  <si>
    <t>542</t>
  </si>
  <si>
    <t>543</t>
  </si>
  <si>
    <t>544</t>
  </si>
  <si>
    <t>545</t>
  </si>
  <si>
    <t>546</t>
  </si>
  <si>
    <t>547</t>
  </si>
  <si>
    <t>548</t>
  </si>
  <si>
    <t>549</t>
  </si>
  <si>
    <t>550</t>
  </si>
  <si>
    <t>552</t>
  </si>
  <si>
    <t>553</t>
  </si>
  <si>
    <t>554</t>
  </si>
  <si>
    <t>555</t>
  </si>
  <si>
    <t>556</t>
  </si>
  <si>
    <t>557</t>
  </si>
  <si>
    <t>558</t>
  </si>
  <si>
    <t>559</t>
  </si>
  <si>
    <t>560</t>
  </si>
  <si>
    <t>561</t>
  </si>
  <si>
    <t>77725150-3</t>
  </si>
  <si>
    <t>563</t>
  </si>
  <si>
    <t>564</t>
  </si>
  <si>
    <t>565</t>
  </si>
  <si>
    <t>566</t>
  </si>
  <si>
    <t>567</t>
  </si>
  <si>
    <t>568</t>
  </si>
  <si>
    <t>6966</t>
  </si>
  <si>
    <t>78154300-4</t>
  </si>
  <si>
    <t>21587</t>
  </si>
  <si>
    <t>96953050-3</t>
  </si>
  <si>
    <t>2799</t>
  </si>
  <si>
    <t>76862623-5</t>
  </si>
  <si>
    <t>2441</t>
  </si>
  <si>
    <t>391291</t>
  </si>
  <si>
    <t>635</t>
  </si>
  <si>
    <t>648</t>
  </si>
  <si>
    <t>708</t>
  </si>
  <si>
    <t>2955</t>
  </si>
  <si>
    <t>3249</t>
  </si>
  <si>
    <t>732</t>
  </si>
  <si>
    <t>96542490-3</t>
  </si>
  <si>
    <t>750</t>
  </si>
  <si>
    <t>24-07-2024</t>
  </si>
  <si>
    <t>18-08-2024</t>
  </si>
  <si>
    <t>858</t>
  </si>
  <si>
    <t>3369</t>
  </si>
  <si>
    <t>3068</t>
  </si>
  <si>
    <t>2863</t>
  </si>
  <si>
    <t>3348</t>
  </si>
  <si>
    <t>19717</t>
  </si>
  <si>
    <t>2558</t>
  </si>
  <si>
    <t>2673</t>
  </si>
  <si>
    <t>2489</t>
  </si>
  <si>
    <t>6193</t>
  </si>
  <si>
    <t>2875</t>
  </si>
  <si>
    <t>26672</t>
  </si>
  <si>
    <t>3286</t>
  </si>
  <si>
    <t>20900</t>
  </si>
  <si>
    <t>19146</t>
  </si>
  <si>
    <t>39635</t>
  </si>
  <si>
    <t>2403</t>
  </si>
  <si>
    <t>2404</t>
  </si>
  <si>
    <t>2405</t>
  </si>
  <si>
    <t>2408</t>
  </si>
  <si>
    <t>3116</t>
  </si>
  <si>
    <t>3426</t>
  </si>
  <si>
    <t>2800</t>
  </si>
  <si>
    <t>20992</t>
  </si>
  <si>
    <t>3269</t>
  </si>
  <si>
    <t>3271</t>
  </si>
  <si>
    <t>3037</t>
  </si>
  <si>
    <t>3292</t>
  </si>
  <si>
    <t>3297</t>
  </si>
  <si>
    <t>77000332-6</t>
  </si>
  <si>
    <t>44832</t>
  </si>
  <si>
    <t>8518</t>
  </si>
  <si>
    <t>53350</t>
  </si>
  <si>
    <t>2523</t>
  </si>
  <si>
    <t>76285838-K</t>
  </si>
  <si>
    <t>2980</t>
  </si>
  <si>
    <t>21214</t>
  </si>
  <si>
    <t>2446</t>
  </si>
  <si>
    <t>2447</t>
  </si>
  <si>
    <t>2448</t>
  </si>
  <si>
    <t>3696</t>
  </si>
  <si>
    <t>76934393-8</t>
  </si>
  <si>
    <t>2532</t>
  </si>
  <si>
    <t>3031</t>
  </si>
  <si>
    <t>3319</t>
  </si>
  <si>
    <t>88277600-K</t>
  </si>
  <si>
    <t>3322</t>
  </si>
  <si>
    <t>2427</t>
  </si>
  <si>
    <t>2888</t>
  </si>
  <si>
    <t>76590216-9</t>
  </si>
  <si>
    <t>3324</t>
  </si>
  <si>
    <t>8000000</t>
  </si>
  <si>
    <t>2483</t>
  </si>
  <si>
    <t>2484</t>
  </si>
  <si>
    <t>17/10/2024 10:42:47</t>
  </si>
  <si>
    <t>2469</t>
  </si>
  <si>
    <t>3040</t>
  </si>
  <si>
    <t>3000</t>
  </si>
  <si>
    <t>2737</t>
  </si>
  <si>
    <t>17140</t>
  </si>
  <si>
    <t>172418</t>
  </si>
  <si>
    <t>43565</t>
  </si>
  <si>
    <t>3101</t>
  </si>
  <si>
    <t>3305</t>
  </si>
  <si>
    <t>3317</t>
  </si>
  <si>
    <t>3318</t>
  </si>
  <si>
    <t>781</t>
  </si>
  <si>
    <t>806</t>
  </si>
  <si>
    <t>3039</t>
  </si>
  <si>
    <t>19290</t>
  </si>
  <si>
    <t>2640</t>
  </si>
  <si>
    <t>2610</t>
  </si>
  <si>
    <t>23881</t>
  </si>
  <si>
    <t>3330</t>
  </si>
  <si>
    <t>3234</t>
  </si>
  <si>
    <t>2527</t>
  </si>
  <si>
    <t>66650</t>
  </si>
  <si>
    <t>2694</t>
  </si>
  <si>
    <t>249900</t>
  </si>
  <si>
    <t>2554</t>
  </si>
  <si>
    <t>2574</t>
  </si>
  <si>
    <t>3539</t>
  </si>
  <si>
    <t>2394</t>
  </si>
  <si>
    <t>2849</t>
  </si>
  <si>
    <t>274500</t>
  </si>
  <si>
    <t>3027</t>
  </si>
  <si>
    <t>15126</t>
  </si>
  <si>
    <t>3327</t>
  </si>
  <si>
    <t>3198</t>
  </si>
  <si>
    <t>3356</t>
  </si>
  <si>
    <t>867</t>
  </si>
  <si>
    <t>2768</t>
  </si>
  <si>
    <t>4907</t>
  </si>
  <si>
    <t>2537</t>
  </si>
  <si>
    <t>2538</t>
  </si>
  <si>
    <t>2539</t>
  </si>
  <si>
    <t>3367</t>
  </si>
  <si>
    <t>2730</t>
  </si>
  <si>
    <t>2731</t>
  </si>
  <si>
    <t>2791</t>
  </si>
  <si>
    <t>2732</t>
  </si>
  <si>
    <t>13613</t>
  </si>
  <si>
    <t>2586</t>
  </si>
  <si>
    <t>2756</t>
  </si>
  <si>
    <t>3383</t>
  </si>
  <si>
    <t>2644</t>
  </si>
  <si>
    <t>971860</t>
  </si>
  <si>
    <t>184653</t>
  </si>
  <si>
    <t>1156513</t>
  </si>
  <si>
    <t>700000</t>
  </si>
  <si>
    <t>2671</t>
  </si>
  <si>
    <t>20088</t>
  </si>
  <si>
    <t>330225</t>
  </si>
  <si>
    <t>6840</t>
  </si>
  <si>
    <t>3382</t>
  </si>
  <si>
    <t>3389</t>
  </si>
  <si>
    <t>3390</t>
  </si>
  <si>
    <t>3391</t>
  </si>
  <si>
    <t>3400</t>
  </si>
  <si>
    <t>2825</t>
  </si>
  <si>
    <t>3398</t>
  </si>
  <si>
    <t>77481038-2</t>
  </si>
  <si>
    <t>20130</t>
  </si>
  <si>
    <t>2711</t>
  </si>
  <si>
    <t>2787</t>
  </si>
  <si>
    <t>2718</t>
  </si>
  <si>
    <t>2719</t>
  </si>
  <si>
    <t>3412</t>
  </si>
  <si>
    <t>32420</t>
  </si>
  <si>
    <t>3289</t>
  </si>
  <si>
    <t>2843</t>
  </si>
  <si>
    <t>2766</t>
  </si>
  <si>
    <t>3425</t>
  </si>
  <si>
    <t>166005</t>
  </si>
  <si>
    <t>222913</t>
  </si>
  <si>
    <t>3122</t>
  </si>
  <si>
    <t>2779</t>
  </si>
  <si>
    <t>3385</t>
  </si>
  <si>
    <t>3419</t>
  </si>
  <si>
    <t>3422</t>
  </si>
  <si>
    <t>2829</t>
  </si>
  <si>
    <t>2827</t>
  </si>
  <si>
    <t>24326</t>
  </si>
  <si>
    <t>2801</t>
  </si>
  <si>
    <t>2802</t>
  </si>
  <si>
    <t>2805</t>
  </si>
  <si>
    <t>73686</t>
  </si>
  <si>
    <t>1112</t>
  </si>
  <si>
    <t>3295</t>
  </si>
  <si>
    <t>2813</t>
  </si>
  <si>
    <t>159702</t>
  </si>
  <si>
    <t>1341099</t>
  </si>
  <si>
    <t>9261</t>
  </si>
  <si>
    <t>6923</t>
  </si>
  <si>
    <t>1075600</t>
  </si>
  <si>
    <t>204364</t>
  </si>
  <si>
    <t>1279964</t>
  </si>
  <si>
    <t>2838</t>
  </si>
  <si>
    <t>2633</t>
  </si>
  <si>
    <t>2862</t>
  </si>
  <si>
    <t>2634</t>
  </si>
  <si>
    <t>2636</t>
  </si>
  <si>
    <t>2712</t>
  </si>
  <si>
    <t>96843030-0</t>
  </si>
  <si>
    <t>20535</t>
  </si>
  <si>
    <t>3287</t>
  </si>
  <si>
    <t>2535</t>
  </si>
  <si>
    <t>1642200</t>
  </si>
  <si>
    <t>2823</t>
  </si>
  <si>
    <t>772959</t>
  </si>
  <si>
    <t>146862</t>
  </si>
  <si>
    <t>919821</t>
  </si>
  <si>
    <t>3253</t>
  </si>
  <si>
    <t>2939</t>
  </si>
  <si>
    <t>2954</t>
  </si>
  <si>
    <t>33306</t>
  </si>
  <si>
    <t>3161</t>
  </si>
  <si>
    <t>2864</t>
  </si>
  <si>
    <t>2722</t>
  </si>
  <si>
    <t>4049</t>
  </si>
  <si>
    <t>3095</t>
  </si>
  <si>
    <t>1104</t>
  </si>
  <si>
    <t>1105</t>
  </si>
  <si>
    <t>26955</t>
  </si>
  <si>
    <t>3168</t>
  </si>
  <si>
    <t>8404</t>
  </si>
  <si>
    <t>2850</t>
  </si>
  <si>
    <t>2889</t>
  </si>
  <si>
    <t>2736</t>
  </si>
  <si>
    <t>3256</t>
  </si>
  <si>
    <t>2734</t>
  </si>
  <si>
    <t>1107</t>
  </si>
  <si>
    <t>3004</t>
  </si>
  <si>
    <t>3358</t>
  </si>
  <si>
    <t>198678</t>
  </si>
  <si>
    <t>1349990</t>
  </si>
  <si>
    <t>2560</t>
  </si>
  <si>
    <t>3294</t>
  </si>
  <si>
    <t>12374</t>
  </si>
  <si>
    <t>3184</t>
  </si>
  <si>
    <t>89250</t>
  </si>
  <si>
    <t>21875</t>
  </si>
  <si>
    <t>3386</t>
  </si>
  <si>
    <t>227858</t>
  </si>
  <si>
    <t>6000000</t>
  </si>
  <si>
    <t>3187</t>
  </si>
  <si>
    <t>32138</t>
  </si>
  <si>
    <t>3054</t>
  </si>
  <si>
    <t>3053</t>
  </si>
  <si>
    <t>3055</t>
  </si>
  <si>
    <t>3057</t>
  </si>
  <si>
    <t>3061</t>
  </si>
  <si>
    <t>3418</t>
  </si>
  <si>
    <t>22321</t>
  </si>
  <si>
    <t>121949</t>
  </si>
  <si>
    <t>27314</t>
  </si>
  <si>
    <t>3107</t>
  </si>
  <si>
    <t>2400</t>
  </si>
  <si>
    <t>2856</t>
  </si>
  <si>
    <t>2290579</t>
  </si>
  <si>
    <t>2624</t>
  </si>
  <si>
    <t>3175</t>
  </si>
  <si>
    <t>3137</t>
  </si>
  <si>
    <t>3138</t>
  </si>
  <si>
    <t>128872</t>
  </si>
  <si>
    <t>4972</t>
  </si>
  <si>
    <t>3328</t>
  </si>
  <si>
    <t>3135</t>
  </si>
  <si>
    <t>25673</t>
  </si>
  <si>
    <t>136802</t>
  </si>
  <si>
    <t>3169</t>
  </si>
  <si>
    <t>9399</t>
  </si>
  <si>
    <t>25131</t>
  </si>
  <si>
    <t>3196</t>
  </si>
  <si>
    <t>3104</t>
  </si>
  <si>
    <t>3012</t>
  </si>
  <si>
    <t>3182</t>
  </si>
  <si>
    <t>3190</t>
  </si>
  <si>
    <t>3204</t>
  </si>
  <si>
    <t>2352</t>
  </si>
  <si>
    <t>2776</t>
  </si>
  <si>
    <t>2949</t>
  </si>
  <si>
    <t>2812</t>
  </si>
  <si>
    <t>3310</t>
  </si>
  <si>
    <t>3257</t>
  </si>
  <si>
    <t>6053</t>
  </si>
  <si>
    <t>1208</t>
  </si>
  <si>
    <t>2476</t>
  </si>
  <si>
    <t>2795</t>
  </si>
  <si>
    <t>2796</t>
  </si>
  <si>
    <t>76367430-4</t>
  </si>
  <si>
    <t>744864</t>
  </si>
  <si>
    <t>78093535-9</t>
  </si>
  <si>
    <t>3275</t>
  </si>
  <si>
    <t>3280</t>
  </si>
  <si>
    <t>76467885-0</t>
  </si>
  <si>
    <t>3285</t>
  </si>
  <si>
    <t>196335</t>
  </si>
  <si>
    <t>37304</t>
  </si>
  <si>
    <t>233639</t>
  </si>
  <si>
    <t>2406</t>
  </si>
  <si>
    <t>2462</t>
  </si>
  <si>
    <t>3262</t>
  </si>
  <si>
    <t>888</t>
  </si>
  <si>
    <t>3171</t>
  </si>
  <si>
    <t>1166974</t>
  </si>
  <si>
    <t>221725</t>
  </si>
  <si>
    <t>1388699</t>
  </si>
  <si>
    <t>3048</t>
  </si>
  <si>
    <t>3268</t>
  </si>
  <si>
    <t>2621</t>
  </si>
  <si>
    <t>3313</t>
  </si>
  <si>
    <t>3316</t>
  </si>
  <si>
    <t>9580</t>
  </si>
  <si>
    <t>2479</t>
  </si>
  <si>
    <t>2775</t>
  </si>
  <si>
    <t>3323</t>
  </si>
  <si>
    <t>3320</t>
  </si>
  <si>
    <t>3321</t>
  </si>
  <si>
    <t>2835</t>
  </si>
  <si>
    <t>2565</t>
  </si>
  <si>
    <t>3159</t>
  </si>
  <si>
    <t>1178515</t>
  </si>
  <si>
    <t>21/07/2025 12:59:37</t>
  </si>
  <si>
    <t>CENCOSUD RETAIL S.A.</t>
  </si>
  <si>
    <t>37663</t>
  </si>
  <si>
    <t>396452</t>
  </si>
  <si>
    <t>3192</t>
  </si>
  <si>
    <t>396600</t>
  </si>
  <si>
    <t>2656</t>
  </si>
  <si>
    <t>74461</t>
  </si>
  <si>
    <t>396895</t>
  </si>
  <si>
    <t>668412</t>
  </si>
  <si>
    <t>397000</t>
  </si>
  <si>
    <t>16200</t>
  </si>
  <si>
    <t>3078</t>
  </si>
  <si>
    <t>2686</t>
  </si>
  <si>
    <t>20057</t>
  </si>
  <si>
    <t>30067</t>
  </si>
  <si>
    <t>397667</t>
  </si>
  <si>
    <t>397742</t>
  </si>
  <si>
    <t>1114</t>
  </si>
  <si>
    <t>3293</t>
  </si>
  <si>
    <t>2769</t>
  </si>
  <si>
    <t>76285</t>
  </si>
  <si>
    <t>398372</t>
  </si>
  <si>
    <t>2986</t>
  </si>
  <si>
    <t>398439</t>
  </si>
  <si>
    <t>14037</t>
  </si>
  <si>
    <t>1080750</t>
  </si>
  <si>
    <t>1288162</t>
  </si>
  <si>
    <t>13490</t>
  </si>
  <si>
    <t>157265</t>
  </si>
  <si>
    <t>1000443</t>
  </si>
  <si>
    <t>400963</t>
  </si>
  <si>
    <t>19470</t>
  </si>
  <si>
    <t>05/03/2025 10:01:32</t>
  </si>
  <si>
    <t>109403</t>
  </si>
  <si>
    <t>29857</t>
  </si>
  <si>
    <t>44785</t>
  </si>
  <si>
    <t>833950</t>
  </si>
  <si>
    <t>49469</t>
  </si>
  <si>
    <t>2514</t>
  </si>
  <si>
    <t>41926</t>
  </si>
  <si>
    <t>280497</t>
  </si>
  <si>
    <t>440938</t>
  </si>
  <si>
    <t>3083</t>
  </si>
  <si>
    <t>2859</t>
  </si>
  <si>
    <t>41993</t>
  </si>
  <si>
    <t>402421</t>
  </si>
  <si>
    <t>59920</t>
  </si>
  <si>
    <t>402487</t>
  </si>
  <si>
    <t>134050</t>
  </si>
  <si>
    <t>402549</t>
  </si>
  <si>
    <t>93665</t>
  </si>
  <si>
    <t>404487</t>
  </si>
  <si>
    <t>262591</t>
  </si>
  <si>
    <t>57120</t>
  </si>
  <si>
    <t>405641</t>
  </si>
  <si>
    <t>534487</t>
  </si>
  <si>
    <t>Valor IVA columna M</t>
  </si>
  <si>
    <t>Valor exento columna K</t>
  </si>
  <si>
    <t>Valor neto columna L</t>
  </si>
  <si>
    <t>En amarillo condicionante pendiente de parametrizar</t>
  </si>
  <si>
    <t>Libro de Venta</t>
  </si>
  <si>
    <t>Libro de Compra</t>
  </si>
  <si>
    <t>Monto No Facturable</t>
  </si>
  <si>
    <t>Valor IVA columna L</t>
  </si>
  <si>
    <t>IVA Uso común</t>
  </si>
  <si>
    <t>No Corresp. Incluir</t>
  </si>
  <si>
    <t>Valor IVA No Recup columna M</t>
  </si>
  <si>
    <t>Valor neto columna N</t>
  </si>
  <si>
    <t>Valor exento columna J</t>
  </si>
  <si>
    <t>RUT :</t>
  </si>
  <si>
    <t>Respaldo imagen del SII</t>
  </si>
  <si>
    <t>Insertar Resumen del SII</t>
  </si>
  <si>
    <t>76409788-2</t>
  </si>
  <si>
    <t>MAGO SPA</t>
  </si>
  <si>
    <t>24/07/2024 17:23:33</t>
  </si>
  <si>
    <t>61764</t>
  </si>
  <si>
    <t>11735</t>
  </si>
  <si>
    <t>73499</t>
  </si>
  <si>
    <t>96670840-9</t>
  </si>
  <si>
    <t>DIMERC S.A</t>
  </si>
  <si>
    <t>11255076</t>
  </si>
  <si>
    <t>31/07/2024 08:52:52</t>
  </si>
  <si>
    <t>585192</t>
  </si>
  <si>
    <t>111186</t>
  </si>
  <si>
    <t>696378</t>
  </si>
  <si>
    <t>11255077</t>
  </si>
  <si>
    <t>31/07/2024 08:52:53</t>
  </si>
  <si>
    <t>105104</t>
  </si>
  <si>
    <t>19970</t>
  </si>
  <si>
    <t>125074</t>
  </si>
  <si>
    <t>2305</t>
  </si>
  <si>
    <t>31/07/2024 15:59:49</t>
  </si>
  <si>
    <t>76179938-K</t>
  </si>
  <si>
    <t>AGRUPADOR DE DEMANDA S.A</t>
  </si>
  <si>
    <t>29004</t>
  </si>
  <si>
    <t>01/08/2024 12:15:33</t>
  </si>
  <si>
    <t>1071301</t>
  </si>
  <si>
    <t>203547</t>
  </si>
  <si>
    <t>1274848</t>
  </si>
  <si>
    <t>76098481-7</t>
  </si>
  <si>
    <t>SOCIEDAD COMERCIAL CLAP LIMITADA</t>
  </si>
  <si>
    <t>1090</t>
  </si>
  <si>
    <t>01/08/2024 14:21:35</t>
  </si>
  <si>
    <t>22039130</t>
  </si>
  <si>
    <t>01/08/2024 16:02:36</t>
  </si>
  <si>
    <t>19838</t>
  </si>
  <si>
    <t>3770</t>
  </si>
  <si>
    <t>23608</t>
  </si>
  <si>
    <t>76281856-6</t>
  </si>
  <si>
    <t>SIGNBOX CONSULTORES EN INFORMATICA SPA</t>
  </si>
  <si>
    <t>23469</t>
  </si>
  <si>
    <t>01/08/2024 17:35:23</t>
  </si>
  <si>
    <t>16534</t>
  </si>
  <si>
    <t>3141</t>
  </si>
  <si>
    <t>19675</t>
  </si>
  <si>
    <t>77470191-5</t>
  </si>
  <si>
    <t>WORK ON LAW SPA</t>
  </si>
  <si>
    <t>05/08/2024 13:39:32</t>
  </si>
  <si>
    <t>225437</t>
  </si>
  <si>
    <t>42833</t>
  </si>
  <si>
    <t>268270</t>
  </si>
  <si>
    <t>2319</t>
  </si>
  <si>
    <t>07/08/2024 12:28:10</t>
  </si>
  <si>
    <t>22136419</t>
  </si>
  <si>
    <t>09/08/2024 09:13:02</t>
  </si>
  <si>
    <t>21555</t>
  </si>
  <si>
    <t>4095</t>
  </si>
  <si>
    <t>25650</t>
  </si>
  <si>
    <t>76067326-9</t>
  </si>
  <si>
    <t>EDGE SpA</t>
  </si>
  <si>
    <t>130298</t>
  </si>
  <si>
    <t>09/08/2024 11:31:04</t>
  </si>
  <si>
    <t>1845244</t>
  </si>
  <si>
    <t>350596</t>
  </si>
  <si>
    <t>2195840</t>
  </si>
  <si>
    <t>76539497-K</t>
  </si>
  <si>
    <t>SERVICIOS AUDIOVISUALES JVF SPA</t>
  </si>
  <si>
    <t>14/08/2024 19:58:01</t>
  </si>
  <si>
    <t>898334</t>
  </si>
  <si>
    <t>170683</t>
  </si>
  <si>
    <t>1069017</t>
  </si>
  <si>
    <t>76571939-9</t>
  </si>
  <si>
    <t>SWATCOM  SPA</t>
  </si>
  <si>
    <t>18/08/2024 20:28:34</t>
  </si>
  <si>
    <t>675000</t>
  </si>
  <si>
    <t>128250</t>
  </si>
  <si>
    <t>803250</t>
  </si>
  <si>
    <t>76172843-1</t>
  </si>
  <si>
    <t>ALTHUS PARTNERS CONSULTORES LIMITADA</t>
  </si>
  <si>
    <t>20/08/2024 09:04:33</t>
  </si>
  <si>
    <t>300632</t>
  </si>
  <si>
    <t>357752</t>
  </si>
  <si>
    <t>22206103</t>
  </si>
  <si>
    <t>20/08/2024 15:54:55</t>
  </si>
  <si>
    <t>28756</t>
  </si>
  <si>
    <t>5464</t>
  </si>
  <si>
    <t>34220</t>
  </si>
  <si>
    <t>21/08/2024 16:21:32</t>
  </si>
  <si>
    <t>22256219</t>
  </si>
  <si>
    <t>27/08/2024 15:48:19</t>
  </si>
  <si>
    <t>3894</t>
  </si>
  <si>
    <t>24390</t>
  </si>
  <si>
    <t>22393329</t>
  </si>
  <si>
    <t>30/08/2024 12:18:55</t>
  </si>
  <si>
    <t>42890</t>
  </si>
  <si>
    <t>8150</t>
  </si>
  <si>
    <t>51040</t>
  </si>
  <si>
    <t>96645650-7</t>
  </si>
  <si>
    <t>INVERSIONES D'AMPEZZO LIMITADA</t>
  </si>
  <si>
    <t>01/08/2024 11:51:11</t>
  </si>
  <si>
    <t>3955433</t>
  </si>
  <si>
    <t>RSM CHILE CONTABILIDAD Y PROCESOS LIMITADA</t>
  </si>
  <si>
    <t>2195</t>
  </si>
  <si>
    <t>01/08/2024 14:09:38</t>
  </si>
  <si>
    <t>849257</t>
  </si>
  <si>
    <t>RCV_COMPRA_REGISTRO_76454711-K_202408</t>
  </si>
  <si>
    <t>2360</t>
  </si>
  <si>
    <t>28/08/2024 15:59:18</t>
  </si>
  <si>
    <t>74789</t>
  </si>
  <si>
    <t>14210</t>
  </si>
  <si>
    <t>88999</t>
  </si>
  <si>
    <t>79584740-5</t>
  </si>
  <si>
    <t>PORTOS INVERSIONES LIMITADA</t>
  </si>
  <si>
    <t>29/08/2024 15:47:58</t>
  </si>
  <si>
    <t>8286038</t>
  </si>
  <si>
    <t>1574347</t>
  </si>
  <si>
    <t>9860385</t>
  </si>
  <si>
    <t>11292565</t>
  </si>
  <si>
    <t>30/08/2024 08:38:24</t>
  </si>
  <si>
    <t>541879</t>
  </si>
  <si>
    <t>102957</t>
  </si>
  <si>
    <t>644836</t>
  </si>
  <si>
    <t>11292566</t>
  </si>
  <si>
    <t>30/08/2024 08:38:32</t>
  </si>
  <si>
    <t>146258</t>
  </si>
  <si>
    <t>27789</t>
  </si>
  <si>
    <t>174047</t>
  </si>
  <si>
    <t>RENDIC HERMANOS S.A.</t>
  </si>
  <si>
    <t>39740968</t>
  </si>
  <si>
    <t>02/09/2024 09:08:16</t>
  </si>
  <si>
    <t>50420</t>
  </si>
  <si>
    <t>23675</t>
  </si>
  <si>
    <t>02/09/2024 12:15:34</t>
  </si>
  <si>
    <t>16623</t>
  </si>
  <si>
    <t>19781</t>
  </si>
  <si>
    <t>29230</t>
  </si>
  <si>
    <t>02/09/2024 12:27:04</t>
  </si>
  <si>
    <t>1076304</t>
  </si>
  <si>
    <t>204498</t>
  </si>
  <si>
    <t>1280802</t>
  </si>
  <si>
    <t>22411120</t>
  </si>
  <si>
    <t>02/09/2024 12:46:44</t>
  </si>
  <si>
    <t>9847</t>
  </si>
  <si>
    <t>1871</t>
  </si>
  <si>
    <t>1772</t>
  </si>
  <si>
    <t>22416297</t>
  </si>
  <si>
    <t>03/09/2024 12:17:20</t>
  </si>
  <si>
    <t>17659</t>
  </si>
  <si>
    <t>3354</t>
  </si>
  <si>
    <t>21013</t>
  </si>
  <si>
    <t>04/09/2024 11:54:46</t>
  </si>
  <si>
    <t>226731</t>
  </si>
  <si>
    <t>43079</t>
  </si>
  <si>
    <t>269810</t>
  </si>
  <si>
    <t>2375</t>
  </si>
  <si>
    <t>05/09/2024 10:12:17</t>
  </si>
  <si>
    <t>73949</t>
  </si>
  <si>
    <t>14050</t>
  </si>
  <si>
    <t>87999</t>
  </si>
  <si>
    <t>76078106-1</t>
  </si>
  <si>
    <t>VIRTUAL RACING S.A.</t>
  </si>
  <si>
    <t>3407</t>
  </si>
  <si>
    <t>06/09/2024 11:16:29</t>
  </si>
  <si>
    <t>1963950</t>
  </si>
  <si>
    <t>373151</t>
  </si>
  <si>
    <t>2337101</t>
  </si>
  <si>
    <t>22452130</t>
  </si>
  <si>
    <t>10/09/2024 18:39:52</t>
  </si>
  <si>
    <t>16390</t>
  </si>
  <si>
    <t>3114</t>
  </si>
  <si>
    <t>19504</t>
  </si>
  <si>
    <t>10/09/2024 21:41:27</t>
  </si>
  <si>
    <t>302036</t>
  </si>
  <si>
    <t>57387</t>
  </si>
  <si>
    <t>359423</t>
  </si>
  <si>
    <t>11/09/2024 15:17:22</t>
  </si>
  <si>
    <t>22/09/2024 17:36:46</t>
  </si>
  <si>
    <t>59700</t>
  </si>
  <si>
    <t>11343</t>
  </si>
  <si>
    <t>71043</t>
  </si>
  <si>
    <t>39894631</t>
  </si>
  <si>
    <t>24/09/2024 08:41:58</t>
  </si>
  <si>
    <t>24983</t>
  </si>
  <si>
    <t>4747</t>
  </si>
  <si>
    <t>31580</t>
  </si>
  <si>
    <t>1850</t>
  </si>
  <si>
    <t>22501378</t>
  </si>
  <si>
    <t>24/09/2024 22:32:28</t>
  </si>
  <si>
    <t>22414</t>
  </si>
  <si>
    <t>4258</t>
  </si>
  <si>
    <t>39901973</t>
  </si>
  <si>
    <t>26/09/2024 09:25:04</t>
  </si>
  <si>
    <t>16210</t>
  </si>
  <si>
    <t>3080</t>
  </si>
  <si>
    <t>22572542</t>
  </si>
  <si>
    <t>30/09/2024 12:24:30</t>
  </si>
  <si>
    <t>24194</t>
  </si>
  <si>
    <t>4597</t>
  </si>
  <si>
    <t>28791</t>
  </si>
  <si>
    <t>02/09/2024 10:40:05</t>
  </si>
  <si>
    <t>3975824</t>
  </si>
  <si>
    <t>2263</t>
  </si>
  <si>
    <t>02/09/2024 15:07:27</t>
  </si>
  <si>
    <t>853443</t>
  </si>
  <si>
    <t>RCV_COMPRA_REGISTRO_76454711-K_202409</t>
  </si>
  <si>
    <t>22-09-2024</t>
  </si>
  <si>
    <t>2417</t>
  </si>
  <si>
    <t>25/09/2024 16:06:14</t>
  </si>
  <si>
    <t>11325938</t>
  </si>
  <si>
    <t>30/09/2024 08:38:19</t>
  </si>
  <si>
    <t>705524</t>
  </si>
  <si>
    <t>839574</t>
  </si>
  <si>
    <t>11323069</t>
  </si>
  <si>
    <t>30/09/2024 19:46:16</t>
  </si>
  <si>
    <t>109995</t>
  </si>
  <si>
    <t>20899</t>
  </si>
  <si>
    <t>130894</t>
  </si>
  <si>
    <t>22566074</t>
  </si>
  <si>
    <t>01/10/2024 09:15:05</t>
  </si>
  <si>
    <t>26787</t>
  </si>
  <si>
    <t>5090</t>
  </si>
  <si>
    <t>31877</t>
  </si>
  <si>
    <t>29582</t>
  </si>
  <si>
    <t>01/10/2024 11:55:44</t>
  </si>
  <si>
    <t>205343</t>
  </si>
  <si>
    <t>1286093</t>
  </si>
  <si>
    <t>01/10/2024 20:02:40</t>
  </si>
  <si>
    <t>16682</t>
  </si>
  <si>
    <t>3170</t>
  </si>
  <si>
    <t>19852</t>
  </si>
  <si>
    <t>2438</t>
  </si>
  <si>
    <t>02/10/2024 16:07:40</t>
  </si>
  <si>
    <t>07/10/2024 08:29:20</t>
  </si>
  <si>
    <t>07/10/2024 08:57:25</t>
  </si>
  <si>
    <t>227622</t>
  </si>
  <si>
    <t>43248</t>
  </si>
  <si>
    <t>270870</t>
  </si>
  <si>
    <t>76727392-4</t>
  </si>
  <si>
    <t>BUBBA CHILE SPA.</t>
  </si>
  <si>
    <t>37151</t>
  </si>
  <si>
    <t>07/10/2024 16:31:27</t>
  </si>
  <si>
    <t>2272710</t>
  </si>
  <si>
    <t>431815</t>
  </si>
  <si>
    <t>2704525</t>
  </si>
  <si>
    <t>22606084</t>
  </si>
  <si>
    <t>08/10/2024 12:45:13</t>
  </si>
  <si>
    <t>20360</t>
  </si>
  <si>
    <t>3868</t>
  </si>
  <si>
    <t>24228</t>
  </si>
  <si>
    <t>2459</t>
  </si>
  <si>
    <t>09/10/2024 16:57:36</t>
  </si>
  <si>
    <t>14/10/2024 15:16:35</t>
  </si>
  <si>
    <t>454925</t>
  </si>
  <si>
    <t>86436</t>
  </si>
  <si>
    <t>541361</t>
  </si>
  <si>
    <t>22684310</t>
  </si>
  <si>
    <t>15/10/2024 12:38:49</t>
  </si>
  <si>
    <t>5191</t>
  </si>
  <si>
    <t>32505</t>
  </si>
  <si>
    <t>2474</t>
  </si>
  <si>
    <t>16/10/2024 15:54:31</t>
  </si>
  <si>
    <t>40072639</t>
  </si>
  <si>
    <t>21/10/2024 13:09:27</t>
  </si>
  <si>
    <t>22726516</t>
  </si>
  <si>
    <t>22/10/2024 08:56:13</t>
  </si>
  <si>
    <t>20235</t>
  </si>
  <si>
    <t>3845</t>
  </si>
  <si>
    <t>24080</t>
  </si>
  <si>
    <t>40075388</t>
  </si>
  <si>
    <t>24/10/2024 08:55:49</t>
  </si>
  <si>
    <t>18512</t>
  </si>
  <si>
    <t>3517</t>
  </si>
  <si>
    <t>1851</t>
  </si>
  <si>
    <t>40097728</t>
  </si>
  <si>
    <t>25/10/2024 12:36:29</t>
  </si>
  <si>
    <t>2587</t>
  </si>
  <si>
    <t>22768652</t>
  </si>
  <si>
    <t>28/10/2024 15:46:00</t>
  </si>
  <si>
    <t>55238</t>
  </si>
  <si>
    <t>10497</t>
  </si>
  <si>
    <t>65735</t>
  </si>
  <si>
    <t>22773554</t>
  </si>
  <si>
    <t>29/10/2024 12:48:01</t>
  </si>
  <si>
    <t>21701</t>
  </si>
  <si>
    <t>4123</t>
  </si>
  <si>
    <t>28370</t>
  </si>
  <si>
    <t>2546</t>
  </si>
  <si>
    <t>1132</t>
  </si>
  <si>
    <t>29/10/2024 12:55:57</t>
  </si>
  <si>
    <t>1099</t>
  </si>
  <si>
    <t>01/10/2024 11:01:34</t>
  </si>
  <si>
    <t>3990849</t>
  </si>
  <si>
    <t>1100</t>
  </si>
  <si>
    <t>01/10/2024 11:02:29</t>
  </si>
  <si>
    <t>113743</t>
  </si>
  <si>
    <t>2388</t>
  </si>
  <si>
    <t>01/10/2024 15:05:18</t>
  </si>
  <si>
    <t>856861</t>
  </si>
  <si>
    <t>RCV_COMPRA_REGISTRO_76454711-K_202410</t>
  </si>
  <si>
    <t>2497</t>
  </si>
  <si>
    <t>23/10/2024 16:03:11</t>
  </si>
  <si>
    <t>11372879</t>
  </si>
  <si>
    <t>30/10/2024 08:18:06</t>
  </si>
  <si>
    <t>811965</t>
  </si>
  <si>
    <t>154273</t>
  </si>
  <si>
    <t>966238</t>
  </si>
  <si>
    <t>11372880</t>
  </si>
  <si>
    <t>30/10/2024 08:18:23</t>
  </si>
  <si>
    <t>71041</t>
  </si>
  <si>
    <t>13498</t>
  </si>
  <si>
    <t>84539</t>
  </si>
  <si>
    <t>24089</t>
  </si>
  <si>
    <t>02/11/2024 18:07:56</t>
  </si>
  <si>
    <t>16709</t>
  </si>
  <si>
    <t>19884</t>
  </si>
  <si>
    <t>40156353</t>
  </si>
  <si>
    <t>04/11/2024 09:00:57</t>
  </si>
  <si>
    <t>5713</t>
  </si>
  <si>
    <t>35780</t>
  </si>
  <si>
    <t>29972</t>
  </si>
  <si>
    <t>04/11/2024 10:53:42</t>
  </si>
  <si>
    <t>1082489</t>
  </si>
  <si>
    <t>205673</t>
  </si>
  <si>
    <t>22811003</t>
  </si>
  <si>
    <t>05/11/2024 09:14:48</t>
  </si>
  <si>
    <t>54531</t>
  </si>
  <si>
    <t>10360</t>
  </si>
  <si>
    <t>64891</t>
  </si>
  <si>
    <t>11375008</t>
  </si>
  <si>
    <t>05/11/2024 20:11:02</t>
  </si>
  <si>
    <t>157370</t>
  </si>
  <si>
    <t>29900</t>
  </si>
  <si>
    <t>187270</t>
  </si>
  <si>
    <t>06/11/2024 08:46:15</t>
  </si>
  <si>
    <t>227865</t>
  </si>
  <si>
    <t>43294</t>
  </si>
  <si>
    <t>271159</t>
  </si>
  <si>
    <t>2529</t>
  </si>
  <si>
    <t>06/11/2024 16:29:54</t>
  </si>
  <si>
    <t>22851156</t>
  </si>
  <si>
    <t>11/11/2024 16:08:51</t>
  </si>
  <si>
    <t>17432</t>
  </si>
  <si>
    <t>20745</t>
  </si>
  <si>
    <t>2551</t>
  </si>
  <si>
    <t>12/11/2024 15:49:52</t>
  </si>
  <si>
    <t>22893467</t>
  </si>
  <si>
    <t>19/11/2024 12:37:39</t>
  </si>
  <si>
    <t>23352</t>
  </si>
  <si>
    <t>4437</t>
  </si>
  <si>
    <t>27866</t>
  </si>
  <si>
    <t>22912515</t>
  </si>
  <si>
    <t>20/11/2024 15:25:37</t>
  </si>
  <si>
    <t>1315</t>
  </si>
  <si>
    <t>8238</t>
  </si>
  <si>
    <t>76509909-9</t>
  </si>
  <si>
    <t>ATELIER GASTRONOMICO SPA</t>
  </si>
  <si>
    <t>13014</t>
  </si>
  <si>
    <t>20/11/2024 15:37:40</t>
  </si>
  <si>
    <t>5381</t>
  </si>
  <si>
    <t>33700</t>
  </si>
  <si>
    <t>2579</t>
  </si>
  <si>
    <t>20/11/2024 16:08:28</t>
  </si>
  <si>
    <t>22961475</t>
  </si>
  <si>
    <t>26/11/2024 15:42:03</t>
  </si>
  <si>
    <t>21727</t>
  </si>
  <si>
    <t>4128</t>
  </si>
  <si>
    <t>25855</t>
  </si>
  <si>
    <t>22968107</t>
  </si>
  <si>
    <t>27/11/2024 12:57:55</t>
  </si>
  <si>
    <t>4624</t>
  </si>
  <si>
    <t>28950</t>
  </si>
  <si>
    <t>40648634</t>
  </si>
  <si>
    <t>28/11/2024 09:55:33</t>
  </si>
  <si>
    <t>16202</t>
  </si>
  <si>
    <t>1620</t>
  </si>
  <si>
    <t>22959198</t>
  </si>
  <si>
    <t>28/11/2024 12:48:30</t>
  </si>
  <si>
    <t>57244</t>
  </si>
  <si>
    <t>10876</t>
  </si>
  <si>
    <t>68120</t>
  </si>
  <si>
    <t>1101</t>
  </si>
  <si>
    <t>04/11/2024 10:58:23</t>
  </si>
  <si>
    <t>3997387</t>
  </si>
  <si>
    <t>1102</t>
  </si>
  <si>
    <t>04/11/2024 10:59:28</t>
  </si>
  <si>
    <t>113929</t>
  </si>
  <si>
    <t>2511</t>
  </si>
  <si>
    <t>07/11/2024 15:11:03</t>
  </si>
  <si>
    <t>858348</t>
  </si>
  <si>
    <t>Dimerc S.A.</t>
  </si>
  <si>
    <t>1978026</t>
  </si>
  <si>
    <t>07/11/2024 09:11:33</t>
  </si>
  <si>
    <t>RCV_COMPRA_REGISTRO_76454711-K_202411</t>
  </si>
  <si>
    <t>2608</t>
  </si>
  <si>
    <t>27/11/2024 15:58:12</t>
  </si>
  <si>
    <t>11560041</t>
  </si>
  <si>
    <t>27/11/2024 20:53:29</t>
  </si>
  <si>
    <t>232971</t>
  </si>
  <si>
    <t>44264</t>
  </si>
  <si>
    <t>277235</t>
  </si>
  <si>
    <t>24283</t>
  </si>
  <si>
    <t>02/12/2024 11:50:38</t>
  </si>
  <si>
    <t>31767</t>
  </si>
  <si>
    <t>6036</t>
  </si>
  <si>
    <t>37803</t>
  </si>
  <si>
    <t>30339</t>
  </si>
  <si>
    <t>02/12/2024 12:47:51</t>
  </si>
  <si>
    <t>1090372</t>
  </si>
  <si>
    <t>207171</t>
  </si>
  <si>
    <t>1297543</t>
  </si>
  <si>
    <t>40826049</t>
  </si>
  <si>
    <t>02/12/2024 23:27:07</t>
  </si>
  <si>
    <t>12701</t>
  </si>
  <si>
    <t>2413</t>
  </si>
  <si>
    <t>17400</t>
  </si>
  <si>
    <t>2286</t>
  </si>
  <si>
    <t>22991680</t>
  </si>
  <si>
    <t>03/12/2024 09:15:11</t>
  </si>
  <si>
    <t>23325</t>
  </si>
  <si>
    <t>4432</t>
  </si>
  <si>
    <t>27757</t>
  </si>
  <si>
    <t>05/12/2024 10:18:10</t>
  </si>
  <si>
    <t>48739</t>
  </si>
  <si>
    <t>58000</t>
  </si>
  <si>
    <t>06/12/2024 14:55:24</t>
  </si>
  <si>
    <t>229945</t>
  </si>
  <si>
    <t>43690</t>
  </si>
  <si>
    <t>273635</t>
  </si>
  <si>
    <t>23114960</t>
  </si>
  <si>
    <t>10/12/2024 08:54:14</t>
  </si>
  <si>
    <t>21312</t>
  </si>
  <si>
    <t>25361</t>
  </si>
  <si>
    <t>11/12/2024 16:06:45</t>
  </si>
  <si>
    <t>76464701-7</t>
  </si>
  <si>
    <t>TRANSPORTES YOLANDA POBLETE ABACA E.I.R.L.</t>
  </si>
  <si>
    <t>1902</t>
  </si>
  <si>
    <t>13/12/2024 11:20:07</t>
  </si>
  <si>
    <t>100000</t>
  </si>
  <si>
    <t>19000</t>
  </si>
  <si>
    <t>23128201</t>
  </si>
  <si>
    <t>17/12/2024 15:59:08</t>
  </si>
  <si>
    <t>4100</t>
  </si>
  <si>
    <t>25687</t>
  </si>
  <si>
    <t>2674</t>
  </si>
  <si>
    <t>19/12/2024 10:25:53</t>
  </si>
  <si>
    <t>68487</t>
  </si>
  <si>
    <t>13013</t>
  </si>
  <si>
    <t>81500</t>
  </si>
  <si>
    <t>23190943</t>
  </si>
  <si>
    <t>27/12/2024 12:29:58</t>
  </si>
  <si>
    <t>8985</t>
  </si>
  <si>
    <t>10693</t>
  </si>
  <si>
    <t>5363255-6</t>
  </si>
  <si>
    <t>JOSE HERNAN BARRIGA MORENO</t>
  </si>
  <si>
    <t>1922</t>
  </si>
  <si>
    <t>26/11/2024 11:07:12</t>
  </si>
  <si>
    <t>1103</t>
  </si>
  <si>
    <t>02/12/2024 13:09:18</t>
  </si>
  <si>
    <t>4028648</t>
  </si>
  <si>
    <t>02/12/2024 13:10:09</t>
  </si>
  <si>
    <t>114820</t>
  </si>
  <si>
    <t>2581</t>
  </si>
  <si>
    <t>02/12/2024 14:06:46</t>
  </si>
  <si>
    <t>864977</t>
  </si>
  <si>
    <t>13/12/2024 11:23:28</t>
  </si>
  <si>
    <t>RCV_COMPRA_REGISTRO_76454711-K_202412</t>
  </si>
  <si>
    <t>2688</t>
  </si>
  <si>
    <t>26/12/2024 10:38:10</t>
  </si>
  <si>
    <t>11576306</t>
  </si>
  <si>
    <t>31/12/2024 14:57:08</t>
  </si>
  <si>
    <t>726667</t>
  </si>
  <si>
    <t>138067</t>
  </si>
  <si>
    <t>864734</t>
  </si>
  <si>
    <t>11576307</t>
  </si>
  <si>
    <t>31/12/2024 14:57:14</t>
  </si>
  <si>
    <t>115936</t>
  </si>
  <si>
    <t>22028</t>
  </si>
  <si>
    <t>137964</t>
  </si>
  <si>
    <t>41212011</t>
  </si>
  <si>
    <t>02/01/2025 08:59:01</t>
  </si>
  <si>
    <t>1324</t>
  </si>
  <si>
    <t>8290</t>
  </si>
  <si>
    <t>2704</t>
  </si>
  <si>
    <t>02/01/2025 10:25:06</t>
  </si>
  <si>
    <t>64705</t>
  </si>
  <si>
    <t>12294</t>
  </si>
  <si>
    <t>76999</t>
  </si>
  <si>
    <t>30704</t>
  </si>
  <si>
    <t>02/01/2025 12:33:37</t>
  </si>
  <si>
    <t>1095818</t>
  </si>
  <si>
    <t>208205</t>
  </si>
  <si>
    <t>1304023</t>
  </si>
  <si>
    <t>23194156</t>
  </si>
  <si>
    <t>02/01/2025 12:58:18</t>
  </si>
  <si>
    <t>22651</t>
  </si>
  <si>
    <t>4304</t>
  </si>
  <si>
    <t>24499</t>
  </si>
  <si>
    <t>06/01/2025 09:40:54</t>
  </si>
  <si>
    <t>31888</t>
  </si>
  <si>
    <t>6059</t>
  </si>
  <si>
    <t>37947</t>
  </si>
  <si>
    <t>06/01/2025 16:09:49</t>
  </si>
  <si>
    <t>230574</t>
  </si>
  <si>
    <t>43809</t>
  </si>
  <si>
    <t>274383</t>
  </si>
  <si>
    <t>76780620-5</t>
  </si>
  <si>
    <t>Comercial PIWEN SpA</t>
  </si>
  <si>
    <t>136547</t>
  </si>
  <si>
    <t>07/01/2025 11:50:25</t>
  </si>
  <si>
    <t>12479</t>
  </si>
  <si>
    <t>2371</t>
  </si>
  <si>
    <t>14850</t>
  </si>
  <si>
    <t>23288084</t>
  </si>
  <si>
    <t>07/01/2025 12:35:34</t>
  </si>
  <si>
    <t>49322</t>
  </si>
  <si>
    <t>9371</t>
  </si>
  <si>
    <t>58693</t>
  </si>
  <si>
    <t>41251516</t>
  </si>
  <si>
    <t>07/01/2025 18:40:52</t>
  </si>
  <si>
    <t>25388</t>
  </si>
  <si>
    <t>4824</t>
  </si>
  <si>
    <t>32750</t>
  </si>
  <si>
    <t>2727</t>
  </si>
  <si>
    <t>09/01/2025 10:18:28</t>
  </si>
  <si>
    <t>65125</t>
  </si>
  <si>
    <t>77499</t>
  </si>
  <si>
    <t>23284291</t>
  </si>
  <si>
    <t>10/01/2025 09:07:12</t>
  </si>
  <si>
    <t>30076</t>
  </si>
  <si>
    <t>5714</t>
  </si>
  <si>
    <t>35790</t>
  </si>
  <si>
    <t>2741</t>
  </si>
  <si>
    <t>15/01/2025 16:22:33</t>
  </si>
  <si>
    <t>76568660-1</t>
  </si>
  <si>
    <t>EASY RETAIL S.A.</t>
  </si>
  <si>
    <t>34169169</t>
  </si>
  <si>
    <t>16/01/2025 15:44:49</t>
  </si>
  <si>
    <t>22168</t>
  </si>
  <si>
    <t>4212</t>
  </si>
  <si>
    <t>26380</t>
  </si>
  <si>
    <t>23231338</t>
  </si>
  <si>
    <t>16/01/2025 16:08:51</t>
  </si>
  <si>
    <t>3818</t>
  </si>
  <si>
    <t>23906</t>
  </si>
  <si>
    <t>2757</t>
  </si>
  <si>
    <t>22/01/2025 15:56:08</t>
  </si>
  <si>
    <t>23369893</t>
  </si>
  <si>
    <t>23/01/2025 12:28:27</t>
  </si>
  <si>
    <t>26177</t>
  </si>
  <si>
    <t>31149</t>
  </si>
  <si>
    <t>41350930</t>
  </si>
  <si>
    <t>24/01/2025 09:03:13</t>
  </si>
  <si>
    <t>19454</t>
  </si>
  <si>
    <t>24740</t>
  </si>
  <si>
    <t>1590</t>
  </si>
  <si>
    <t>38164</t>
  </si>
  <si>
    <t>24/01/2025 10:24:47</t>
  </si>
  <si>
    <t>664900</t>
  </si>
  <si>
    <t>126331</t>
  </si>
  <si>
    <t>791231</t>
  </si>
  <si>
    <t>23380155</t>
  </si>
  <si>
    <t>27/01/2025 16:33:56</t>
  </si>
  <si>
    <t>5673</t>
  </si>
  <si>
    <t>35530</t>
  </si>
  <si>
    <t>23422917</t>
  </si>
  <si>
    <t>30/01/2025 16:08:03</t>
  </si>
  <si>
    <t>27875</t>
  </si>
  <si>
    <t>5294</t>
  </si>
  <si>
    <t>33169</t>
  </si>
  <si>
    <t>02/01/2025 09:58:58</t>
  </si>
  <si>
    <t>4044263</t>
  </si>
  <si>
    <t>1106</t>
  </si>
  <si>
    <t>02/01/2025 10:00:28</t>
  </si>
  <si>
    <t>115265</t>
  </si>
  <si>
    <t>2728</t>
  </si>
  <si>
    <t>03/01/2025 23:06:08</t>
  </si>
  <si>
    <t>868385</t>
  </si>
  <si>
    <t>RCV_COMPRA_REGISTRO_76454711-K_202501</t>
  </si>
  <si>
    <t>2780</t>
  </si>
  <si>
    <t>29/01/2025 15:08:37</t>
  </si>
  <si>
    <t>76969472-2</t>
  </si>
  <si>
    <t>RAMIREZ ASOCIADOS Y COMPANIA LIMITADA</t>
  </si>
  <si>
    <t>31/01/2025 16:26:57</t>
  </si>
  <si>
    <t>2610140</t>
  </si>
  <si>
    <t>495927</t>
  </si>
  <si>
    <t>3106067</t>
  </si>
  <si>
    <t>03/02/2025 11:51:10</t>
  </si>
  <si>
    <t>31857</t>
  </si>
  <si>
    <t>37910</t>
  </si>
  <si>
    <t>31049</t>
  </si>
  <si>
    <t>03/02/2025 11:52:09</t>
  </si>
  <si>
    <t>1093627</t>
  </si>
  <si>
    <t>207789</t>
  </si>
  <si>
    <t>1301416</t>
  </si>
  <si>
    <t>11624097</t>
  </si>
  <si>
    <t>05/02/2025 08:35:17</t>
  </si>
  <si>
    <t>725276</t>
  </si>
  <si>
    <t>137802</t>
  </si>
  <si>
    <t>863078</t>
  </si>
  <si>
    <t>11624098</t>
  </si>
  <si>
    <t>05/02/2025 08:35:26</t>
  </si>
  <si>
    <t>117057</t>
  </si>
  <si>
    <t>22241</t>
  </si>
  <si>
    <t>139298</t>
  </si>
  <si>
    <t>41440925</t>
  </si>
  <si>
    <t>05/02/2025 08:55:32</t>
  </si>
  <si>
    <t>6357</t>
  </si>
  <si>
    <t>8200</t>
  </si>
  <si>
    <t>05/02/2025 16:11:36</t>
  </si>
  <si>
    <t>64285</t>
  </si>
  <si>
    <t>12214</t>
  </si>
  <si>
    <t>76499</t>
  </si>
  <si>
    <t>06/02/2025 12:17:40</t>
  </si>
  <si>
    <t>230232</t>
  </si>
  <si>
    <t>43744</t>
  </si>
  <si>
    <t>273976</t>
  </si>
  <si>
    <t>23491227</t>
  </si>
  <si>
    <t>13/02/2025 16:16:53</t>
  </si>
  <si>
    <t>23604</t>
  </si>
  <si>
    <t>4483</t>
  </si>
  <si>
    <t>28087</t>
  </si>
  <si>
    <t>2824</t>
  </si>
  <si>
    <t>19/02/2025 16:18:08</t>
  </si>
  <si>
    <t>23538225</t>
  </si>
  <si>
    <t>20/02/2025 11:40:44</t>
  </si>
  <si>
    <t>19009</t>
  </si>
  <si>
    <t>3610</t>
  </si>
  <si>
    <t>22619</t>
  </si>
  <si>
    <t>03/02/2025 10:56:22</t>
  </si>
  <si>
    <t>4039560</t>
  </si>
  <si>
    <t>1108</t>
  </si>
  <si>
    <t>03/02/2025 10:57:51</t>
  </si>
  <si>
    <t>115131</t>
  </si>
  <si>
    <t>2951</t>
  </si>
  <si>
    <t>05/02/2025 23:05:44</t>
  </si>
  <si>
    <t>867431</t>
  </si>
  <si>
    <t>RCV_COMPRA_REGISTRO_76454711-K_202502</t>
  </si>
  <si>
    <t>31408</t>
  </si>
  <si>
    <t>03/03/2025 15:56:51</t>
  </si>
  <si>
    <t>1105655</t>
  </si>
  <si>
    <t>210074</t>
  </si>
  <si>
    <t>1315729</t>
  </si>
  <si>
    <t>24915</t>
  </si>
  <si>
    <t>03/03/2025 20:16:23</t>
  </si>
  <si>
    <t>17025</t>
  </si>
  <si>
    <t>3235</t>
  </si>
  <si>
    <t>20260</t>
  </si>
  <si>
    <t>23717033</t>
  </si>
  <si>
    <t>04/03/2025 15:57:58</t>
  </si>
  <si>
    <t>26156</t>
  </si>
  <si>
    <t>4970</t>
  </si>
  <si>
    <t>31126</t>
  </si>
  <si>
    <t>11661457</t>
  </si>
  <si>
    <t>04/03/2025 19:21:57</t>
  </si>
  <si>
    <t>102474</t>
  </si>
  <si>
    <t>121944</t>
  </si>
  <si>
    <t>11645147</t>
  </si>
  <si>
    <t>05/03/2025 09:16:50</t>
  </si>
  <si>
    <t>382511</t>
  </si>
  <si>
    <t>72677</t>
  </si>
  <si>
    <t>455188</t>
  </si>
  <si>
    <t>05/03/2025 15:48:18</t>
  </si>
  <si>
    <t>06/03/2025 13:09:34</t>
  </si>
  <si>
    <t>232341</t>
  </si>
  <si>
    <t>44145</t>
  </si>
  <si>
    <t>276486</t>
  </si>
  <si>
    <t>07/03/2025 10:47:16</t>
  </si>
  <si>
    <t>8455816</t>
  </si>
  <si>
    <t>1606605</t>
  </si>
  <si>
    <t>10062421</t>
  </si>
  <si>
    <t>23732117</t>
  </si>
  <si>
    <t>07/03/2025 12:14:56</t>
  </si>
  <si>
    <t>70115</t>
  </si>
  <si>
    <t>13321</t>
  </si>
  <si>
    <t>83436</t>
  </si>
  <si>
    <t>23762644</t>
  </si>
  <si>
    <t>11/03/2025 16:19:15</t>
  </si>
  <si>
    <t>25185</t>
  </si>
  <si>
    <t>4784</t>
  </si>
  <si>
    <t>29969</t>
  </si>
  <si>
    <t>2879</t>
  </si>
  <si>
    <t>12/03/2025 15:55:01</t>
  </si>
  <si>
    <t>23788781</t>
  </si>
  <si>
    <t>18/03/2025 15:57:41</t>
  </si>
  <si>
    <t>45021</t>
  </si>
  <si>
    <t>8553</t>
  </si>
  <si>
    <t>53574</t>
  </si>
  <si>
    <t>2906</t>
  </si>
  <si>
    <t>19/03/2025 16:21:48</t>
  </si>
  <si>
    <t>41730998</t>
  </si>
  <si>
    <t>20/03/2025 14:37:16</t>
  </si>
  <si>
    <t>3746</t>
  </si>
  <si>
    <t>26200</t>
  </si>
  <si>
    <t>1016</t>
  </si>
  <si>
    <t>1721</t>
  </si>
  <si>
    <t>23833494</t>
  </si>
  <si>
    <t>25/03/2025 16:31:44</t>
  </si>
  <si>
    <t>26708</t>
  </si>
  <si>
    <t>5074</t>
  </si>
  <si>
    <t>31782</t>
  </si>
  <si>
    <t>23884289</t>
  </si>
  <si>
    <t>31/03/2025 15:55:50</t>
  </si>
  <si>
    <t>28942</t>
  </si>
  <si>
    <t>5499</t>
  </si>
  <si>
    <t>34441</t>
  </si>
  <si>
    <t>1109</t>
  </si>
  <si>
    <t>03/03/2025 13:12:07</t>
  </si>
  <si>
    <t>4091143</t>
  </si>
  <si>
    <t>1110</t>
  </si>
  <si>
    <t>03/03/2025 13:13:24</t>
  </si>
  <si>
    <t>116080</t>
  </si>
  <si>
    <t>3063</t>
  </si>
  <si>
    <t>03/03/2025 14:05:48</t>
  </si>
  <si>
    <t>874469</t>
  </si>
  <si>
    <t>77784706-6</t>
  </si>
  <si>
    <t>SOCIEDAD DE PROFESIONALES ESTUDIO PRAGA LIMITADA</t>
  </si>
  <si>
    <t>04/03/2025 21:38:36</t>
  </si>
  <si>
    <t>77992796-2</t>
  </si>
  <si>
    <t>ASESORIAS PROFESIONALES CAQUENA LIMITADA</t>
  </si>
  <si>
    <t>20/03/2025 08:39:21</t>
  </si>
  <si>
    <t>20/03/2025 08:45:42</t>
  </si>
  <si>
    <t>20/03/2025 10:14:37</t>
  </si>
  <si>
    <t>RCV_COMPRA_REGISTRO_76454711-K_202503</t>
  </si>
  <si>
    <t>2935</t>
  </si>
  <si>
    <t>26/03/2025 15:13:18</t>
  </si>
  <si>
    <t>11692601</t>
  </si>
  <si>
    <t>31/03/2025 10:06:23</t>
  </si>
  <si>
    <t>163436</t>
  </si>
  <si>
    <t>31053</t>
  </si>
  <si>
    <t>194489</t>
  </si>
  <si>
    <t>11692600</t>
  </si>
  <si>
    <t>31/03/2025 10:06:35</t>
  </si>
  <si>
    <t>700369</t>
  </si>
  <si>
    <t>133070</t>
  </si>
  <si>
    <t>833439</t>
  </si>
  <si>
    <t>23895351</t>
  </si>
  <si>
    <t>01/04/2025 12:42:37</t>
  </si>
  <si>
    <t>6329</t>
  </si>
  <si>
    <t>1247</t>
  </si>
  <si>
    <t>01/04/2025 14:49:28</t>
  </si>
  <si>
    <t>75430</t>
  </si>
  <si>
    <t>472430</t>
  </si>
  <si>
    <t>31760</t>
  </si>
  <si>
    <t>01/04/2025 15:46:01</t>
  </si>
  <si>
    <t>1110079</t>
  </si>
  <si>
    <t>210915</t>
  </si>
  <si>
    <t>1320994</t>
  </si>
  <si>
    <t>23892662</t>
  </si>
  <si>
    <t>01/04/2025 17:07:01</t>
  </si>
  <si>
    <t>49991</t>
  </si>
  <si>
    <t>9499</t>
  </si>
  <si>
    <t>59490</t>
  </si>
  <si>
    <t>25120</t>
  </si>
  <si>
    <t>01/04/2025 22:46:37</t>
  </si>
  <si>
    <t>32286</t>
  </si>
  <si>
    <t>6134</t>
  </si>
  <si>
    <t>38420</t>
  </si>
  <si>
    <t>02/04/2025 15:46:36</t>
  </si>
  <si>
    <t>77310</t>
  </si>
  <si>
    <t>14689</t>
  </si>
  <si>
    <t>91999</t>
  </si>
  <si>
    <t>913</t>
  </si>
  <si>
    <t>07/04/2025 16:44:25</t>
  </si>
  <si>
    <t>233575</t>
  </si>
  <si>
    <t>44379</t>
  </si>
  <si>
    <t>277954</t>
  </si>
  <si>
    <t>23933780</t>
  </si>
  <si>
    <t>08/04/2025 12:40:17</t>
  </si>
  <si>
    <t>19706</t>
  </si>
  <si>
    <t>3745</t>
  </si>
  <si>
    <t>23451</t>
  </si>
  <si>
    <t>2990</t>
  </si>
  <si>
    <t>09/04/2025 15:46:01</t>
  </si>
  <si>
    <t>24005338</t>
  </si>
  <si>
    <t>16/04/2025 08:49:07</t>
  </si>
  <si>
    <t>26124</t>
  </si>
  <si>
    <t>4963</t>
  </si>
  <si>
    <t>31087</t>
  </si>
  <si>
    <t>3007</t>
  </si>
  <si>
    <t>16/04/2025 12:20:15</t>
  </si>
  <si>
    <t>56303</t>
  </si>
  <si>
    <t>10697</t>
  </si>
  <si>
    <t>67000</t>
  </si>
  <si>
    <t>24067203</t>
  </si>
  <si>
    <t>23/04/2025 09:35:26</t>
  </si>
  <si>
    <t>27998</t>
  </si>
  <si>
    <t>5320</t>
  </si>
  <si>
    <t>33797</t>
  </si>
  <si>
    <t>24083834</t>
  </si>
  <si>
    <t>24/04/2025 14:14:24</t>
  </si>
  <si>
    <t>8140</t>
  </si>
  <si>
    <t>31/03/2025 12:01:21</t>
  </si>
  <si>
    <t>77062977-2</t>
  </si>
  <si>
    <t>PALMAORELLANA Y CIA ABOGADOS LIMITADA</t>
  </si>
  <si>
    <t>31/03/2025 17:48:24</t>
  </si>
  <si>
    <t>5134008</t>
  </si>
  <si>
    <t>1111</t>
  </si>
  <si>
    <t>01/04/2025 09:35:15</t>
  </si>
  <si>
    <t>4094521</t>
  </si>
  <si>
    <t>01/04/2025 09:37:39</t>
  </si>
  <si>
    <t>116697</t>
  </si>
  <si>
    <t>3267</t>
  </si>
  <si>
    <t>01/04/2025 11:03:56</t>
  </si>
  <si>
    <t>2824076</t>
  </si>
  <si>
    <t>09/04/2025 18:18:39</t>
  </si>
  <si>
    <t>1944956</t>
  </si>
  <si>
    <t>3540</t>
  </si>
  <si>
    <t>09/04/2025 18:19:20</t>
  </si>
  <si>
    <t>879120</t>
  </si>
  <si>
    <t>09/04/2025 13:24:58</t>
  </si>
  <si>
    <t>RCV_COMPRA_REGISTRO_76454711-K_202504</t>
  </si>
  <si>
    <t>3022</t>
  </si>
  <si>
    <t>23/04/2025 16:04:34</t>
  </si>
  <si>
    <t>11726866</t>
  </si>
  <si>
    <t>30/04/2025 20:18:52</t>
  </si>
  <si>
    <t>826794</t>
  </si>
  <si>
    <t>157091</t>
  </si>
  <si>
    <t>983885</t>
  </si>
  <si>
    <t>11726867</t>
  </si>
  <si>
    <t>30/04/2025 20:19:02</t>
  </si>
  <si>
    <t>130244</t>
  </si>
  <si>
    <t>24746</t>
  </si>
  <si>
    <t>154990</t>
  </si>
  <si>
    <t>02/05/2025 09:25:39</t>
  </si>
  <si>
    <t>1150850</t>
  </si>
  <si>
    <t>218662</t>
  </si>
  <si>
    <t>1369512</t>
  </si>
  <si>
    <t>25307</t>
  </si>
  <si>
    <t>02/05/2025 19:36:49</t>
  </si>
  <si>
    <t>32438</t>
  </si>
  <si>
    <t>6163</t>
  </si>
  <si>
    <t>38601</t>
  </si>
  <si>
    <t>24192450</t>
  </si>
  <si>
    <t>05/05/2025 09:28:22</t>
  </si>
  <si>
    <t>17573</t>
  </si>
  <si>
    <t>3338</t>
  </si>
  <si>
    <t>20911</t>
  </si>
  <si>
    <t>937</t>
  </si>
  <si>
    <t>06/05/2025 17:16:06</t>
  </si>
  <si>
    <t>234686</t>
  </si>
  <si>
    <t>44590</t>
  </si>
  <si>
    <t>279276</t>
  </si>
  <si>
    <t>07/05/2025 15:39:54</t>
  </si>
  <si>
    <t>24258522</t>
  </si>
  <si>
    <t>13/05/2025 12:37:00</t>
  </si>
  <si>
    <t>50717</t>
  </si>
  <si>
    <t>9635</t>
  </si>
  <si>
    <t>60352</t>
  </si>
  <si>
    <t>14/05/2025 15:59:29</t>
  </si>
  <si>
    <t>65126</t>
  </si>
  <si>
    <t>77500</t>
  </si>
  <si>
    <t>24299489</t>
  </si>
  <si>
    <t>19/05/2025 14:29:43</t>
  </si>
  <si>
    <t>15504</t>
  </si>
  <si>
    <t>2946</t>
  </si>
  <si>
    <t>18450</t>
  </si>
  <si>
    <t>3097</t>
  </si>
  <si>
    <t>20/05/2025 15:16:19</t>
  </si>
  <si>
    <t>24303782</t>
  </si>
  <si>
    <t>20/05/2025 16:21:18</t>
  </si>
  <si>
    <t>15996</t>
  </si>
  <si>
    <t>19035</t>
  </si>
  <si>
    <t>24315354</t>
  </si>
  <si>
    <t>22/05/2025 12:33:48</t>
  </si>
  <si>
    <t>20544</t>
  </si>
  <si>
    <t>3903</t>
  </si>
  <si>
    <t>24447</t>
  </si>
  <si>
    <t>24410078</t>
  </si>
  <si>
    <t>29/05/2025 14:55:39</t>
  </si>
  <si>
    <t>21547</t>
  </si>
  <si>
    <t>4094</t>
  </si>
  <si>
    <t>25641</t>
  </si>
  <si>
    <t>1113</t>
  </si>
  <si>
    <t>02/05/2025 10:10:59</t>
  </si>
  <si>
    <t>4104286</t>
  </si>
  <si>
    <t>02/05/2025 10:12:20</t>
  </si>
  <si>
    <t>117265</t>
  </si>
  <si>
    <t>05/05/2025 00:10:06</t>
  </si>
  <si>
    <t>4732</t>
  </si>
  <si>
    <t>08/05/2025 16:10:53</t>
  </si>
  <si>
    <t>883251</t>
  </si>
  <si>
    <t>1997044</t>
  </si>
  <si>
    <t>08/05/2025 09:03:19</t>
  </si>
  <si>
    <t>RCV_COMPRA_REGISTRO_76454711-K_202505</t>
  </si>
  <si>
    <t>3119</t>
  </si>
  <si>
    <t>28/05/2025 15:50:30</t>
  </si>
  <si>
    <t>11770869</t>
  </si>
  <si>
    <t>29/05/2025 08:23:51</t>
  </si>
  <si>
    <t>609859</t>
  </si>
  <si>
    <t>115873</t>
  </si>
  <si>
    <t>725732</t>
  </si>
  <si>
    <t>11770870</t>
  </si>
  <si>
    <t>29/05/2025 08:23:57</t>
  </si>
  <si>
    <t>239999</t>
  </si>
  <si>
    <t>285599</t>
  </si>
  <si>
    <t>32483</t>
  </si>
  <si>
    <t>02/06/2025 12:53:08</t>
  </si>
  <si>
    <t>1153152</t>
  </si>
  <si>
    <t>219099</t>
  </si>
  <si>
    <t>1372251</t>
  </si>
  <si>
    <t>25502</t>
  </si>
  <si>
    <t>02/06/2025 17:49:16</t>
  </si>
  <si>
    <t>32531</t>
  </si>
  <si>
    <t>6181</t>
  </si>
  <si>
    <t>38712</t>
  </si>
  <si>
    <t>3142</t>
  </si>
  <si>
    <t>04/06/2025 15:37:41</t>
  </si>
  <si>
    <t>09/06/2025 14:12:01</t>
  </si>
  <si>
    <t>235273</t>
  </si>
  <si>
    <t>44702</t>
  </si>
  <si>
    <t>279975</t>
  </si>
  <si>
    <t>3165</t>
  </si>
  <si>
    <t>11/06/2025 15:58:13</t>
  </si>
  <si>
    <t>3181</t>
  </si>
  <si>
    <t>18/06/2025 14:37:42</t>
  </si>
  <si>
    <t>24516056</t>
  </si>
  <si>
    <t>19/06/2025 07:57:44</t>
  </si>
  <si>
    <t>43571</t>
  </si>
  <si>
    <t>8278</t>
  </si>
  <si>
    <t>51849</t>
  </si>
  <si>
    <t>24521983</t>
  </si>
  <si>
    <t>19/06/2025 21:33:50</t>
  </si>
  <si>
    <t>25445</t>
  </si>
  <si>
    <t>4835</t>
  </si>
  <si>
    <t>1273</t>
  </si>
  <si>
    <t>42367387</t>
  </si>
  <si>
    <t>23/06/2025 18:10:57</t>
  </si>
  <si>
    <t>24596993</t>
  </si>
  <si>
    <t>25/06/2025 14:10:45</t>
  </si>
  <si>
    <t>27260</t>
  </si>
  <si>
    <t>5180</t>
  </si>
  <si>
    <t>32440</t>
  </si>
  <si>
    <t>42412850</t>
  </si>
  <si>
    <t>26/06/2025 18:27:37</t>
  </si>
  <si>
    <t>6481</t>
  </si>
  <si>
    <t>1231</t>
  </si>
  <si>
    <t>8360</t>
  </si>
  <si>
    <t>24587858</t>
  </si>
  <si>
    <t>27/06/2025 11:55:10</t>
  </si>
  <si>
    <t>22915</t>
  </si>
  <si>
    <t>4356</t>
  </si>
  <si>
    <t>27271</t>
  </si>
  <si>
    <t>27/05/2025 10:32:28</t>
  </si>
  <si>
    <t>1115</t>
  </si>
  <si>
    <t>02/06/2025 10:34:14</t>
  </si>
  <si>
    <t>4125613</t>
  </si>
  <si>
    <t>1116</t>
  </si>
  <si>
    <t>02/06/2025 10:36:09</t>
  </si>
  <si>
    <t>117584</t>
  </si>
  <si>
    <t>02/06/2025 16:08:56</t>
  </si>
  <si>
    <t>885739</t>
  </si>
  <si>
    <t>RCV_COMPRA_REGISTRO_76454711-K_202506</t>
  </si>
  <si>
    <t>25/06/2025 15:39:07</t>
  </si>
  <si>
    <t>11801404</t>
  </si>
  <si>
    <t>27/06/2025 07:58:46</t>
  </si>
  <si>
    <t>624612</t>
  </si>
  <si>
    <t>118676</t>
  </si>
  <si>
    <t>743288</t>
  </si>
  <si>
    <t>11801405</t>
  </si>
  <si>
    <t>27/06/2025 07:59:02</t>
  </si>
  <si>
    <t>42821</t>
  </si>
  <si>
    <t>8136</t>
  </si>
  <si>
    <t>50957</t>
  </si>
  <si>
    <t>32834</t>
  </si>
  <si>
    <t>01/07/2025 09:51:07</t>
  </si>
  <si>
    <t>1155458</t>
  </si>
  <si>
    <t>219537</t>
  </si>
  <si>
    <t>1374995</t>
  </si>
  <si>
    <t>25730</t>
  </si>
  <si>
    <t>01/07/2025 20:24:28</t>
  </si>
  <si>
    <t>32594</t>
  </si>
  <si>
    <t>38787</t>
  </si>
  <si>
    <t>3207</t>
  </si>
  <si>
    <t>02/07/2025 15:36:18</t>
  </si>
  <si>
    <t>24665394</t>
  </si>
  <si>
    <t>04/07/2025 09:23:47</t>
  </si>
  <si>
    <t>52508</t>
  </si>
  <si>
    <t>9976</t>
  </si>
  <si>
    <t>62484</t>
  </si>
  <si>
    <t>992</t>
  </si>
  <si>
    <t>09/07/2025 11:22:34</t>
  </si>
  <si>
    <t>235712</t>
  </si>
  <si>
    <t>3237</t>
  </si>
  <si>
    <t>09/07/2025 15:23:15</t>
  </si>
  <si>
    <t>24720761</t>
  </si>
  <si>
    <t>10/07/2025 16:06:26</t>
  </si>
  <si>
    <t>44234</t>
  </si>
  <si>
    <t>52638</t>
  </si>
  <si>
    <t>24823315</t>
  </si>
  <si>
    <t>31/07/2025 12:26:47</t>
  </si>
  <si>
    <t>31848</t>
  </si>
  <si>
    <t>6052</t>
  </si>
  <si>
    <t>37900</t>
  </si>
  <si>
    <t>30/06/2025 18:04:39</t>
  </si>
  <si>
    <t>1117</t>
  </si>
  <si>
    <t>01/07/2025 11:30:40</t>
  </si>
  <si>
    <t>117809</t>
  </si>
  <si>
    <t>1118</t>
  </si>
  <si>
    <t>01/07/2025 11:31:32</t>
  </si>
  <si>
    <t>4133528</t>
  </si>
  <si>
    <t>1119</t>
  </si>
  <si>
    <t>01/07/2025 11:43:21</t>
  </si>
  <si>
    <t>5084</t>
  </si>
  <si>
    <t>02/07/2025 17:08:42</t>
  </si>
  <si>
    <t>887495</t>
  </si>
  <si>
    <t>02/07/2025 00:19:22</t>
  </si>
  <si>
    <t>2003063</t>
  </si>
  <si>
    <t>04/07/2025 09:19:37</t>
  </si>
  <si>
    <t>2631</t>
  </si>
  <si>
    <t>RCV_COMPRA_REGISTRO_76454711-K_202507</t>
  </si>
  <si>
    <t>76082695-2</t>
  </si>
  <si>
    <t>ECONSULT CAPITAL SPA</t>
  </si>
  <si>
    <t>2399</t>
  </si>
  <si>
    <t>01/08/2024 10:20:18</t>
  </si>
  <si>
    <t>05/08/2024 10:11:10</t>
  </si>
  <si>
    <t>112733</t>
  </si>
  <si>
    <t>21419</t>
  </si>
  <si>
    <t>134152</t>
  </si>
  <si>
    <t>76976740-1</t>
  </si>
  <si>
    <t>LATAMFIT CHILE SPA</t>
  </si>
  <si>
    <t>2401</t>
  </si>
  <si>
    <t>02/08/2024 12:45:19</t>
  </si>
  <si>
    <t>751530</t>
  </si>
  <si>
    <t>142791</t>
  </si>
  <si>
    <t>894321</t>
  </si>
  <si>
    <t>2402</t>
  </si>
  <si>
    <t>05/08/2024 13:15:21</t>
  </si>
  <si>
    <t>1127186</t>
  </si>
  <si>
    <t>214165</t>
  </si>
  <si>
    <t>1341351</t>
  </si>
  <si>
    <t>76001597-0</t>
  </si>
  <si>
    <t>IMMERSIVE TECHNOLOGIES CHILE S.A.</t>
  </si>
  <si>
    <t>06/08/2024 10:55:22</t>
  </si>
  <si>
    <t>08/08/2024 11:47:29</t>
  </si>
  <si>
    <t>469737</t>
  </si>
  <si>
    <t>558987</t>
  </si>
  <si>
    <t>96690790-8</t>
  </si>
  <si>
    <t>CMB PRIME ADMINISTRADORA GENERAL DE FONDO S.A</t>
  </si>
  <si>
    <t>08/08/2024 16:31:37</t>
  </si>
  <si>
    <t>68206</t>
  </si>
  <si>
    <t>12959</t>
  </si>
  <si>
    <t>81165</t>
  </si>
  <si>
    <t>76128145-3</t>
  </si>
  <si>
    <t>CENTRAL FRUTICOLA EL PARQUE SPA</t>
  </si>
  <si>
    <t>06/08/2024 11:40:20</t>
  </si>
  <si>
    <t>328816</t>
  </si>
  <si>
    <t>62475</t>
  </si>
  <si>
    <t>76035895-9</t>
  </si>
  <si>
    <t>COMSULTING SPA</t>
  </si>
  <si>
    <t>06/08/2024 11:45:21</t>
  </si>
  <si>
    <t>296122</t>
  </si>
  <si>
    <t>56263</t>
  </si>
  <si>
    <t>352385</t>
  </si>
  <si>
    <t>77436560-5</t>
  </si>
  <si>
    <t>INVERSIONES Z + C SPA</t>
  </si>
  <si>
    <t>2407</t>
  </si>
  <si>
    <t>06/08/2024 11:50:24</t>
  </si>
  <si>
    <t>105224</t>
  </si>
  <si>
    <t>19993</t>
  </si>
  <si>
    <t>125217</t>
  </si>
  <si>
    <t>76526813-3</t>
  </si>
  <si>
    <t>INMOBILIARIA BULNES SPA</t>
  </si>
  <si>
    <t>06/08/2024 11:55:25</t>
  </si>
  <si>
    <t>427461</t>
  </si>
  <si>
    <t>81218</t>
  </si>
  <si>
    <t>508679</t>
  </si>
  <si>
    <t>96913240-0</t>
  </si>
  <si>
    <t>Inmobiliaria Playa Linda S.A.</t>
  </si>
  <si>
    <t>2409</t>
  </si>
  <si>
    <t>06/08/2024 12:00:24</t>
  </si>
  <si>
    <t>09/08/2024 14:35:38</t>
  </si>
  <si>
    <t>1446790</t>
  </si>
  <si>
    <t>274890</t>
  </si>
  <si>
    <t>1721680</t>
  </si>
  <si>
    <t>79738290-6</t>
  </si>
  <si>
    <t>INVERSIONES AGUAS CLARAS LIMITADA</t>
  </si>
  <si>
    <t>2410</t>
  </si>
  <si>
    <t>06/08/2024 12:10:22</t>
  </si>
  <si>
    <t>1249125</t>
  </si>
  <si>
    <t>237334</t>
  </si>
  <si>
    <t>1486459</t>
  </si>
  <si>
    <t>96602670-7</t>
  </si>
  <si>
    <t>INGENIERIA Y CONSTRUCCION QUEZADA Y BOETSCH SA</t>
  </si>
  <si>
    <t>2411</t>
  </si>
  <si>
    <t>77287132-5</t>
  </si>
  <si>
    <t>INVERSIONES LGND SPA</t>
  </si>
  <si>
    <t>2412</t>
  </si>
  <si>
    <t>06/08/2024 12:15:23</t>
  </si>
  <si>
    <t>110482</t>
  </si>
  <si>
    <t>131474</t>
  </si>
  <si>
    <t>76213746-1</t>
  </si>
  <si>
    <t>CRANBERRY CHIC SPA</t>
  </si>
  <si>
    <t>06/08/2024 12:20:23</t>
  </si>
  <si>
    <t>882730</t>
  </si>
  <si>
    <t>167719</t>
  </si>
  <si>
    <t>1050449</t>
  </si>
  <si>
    <t>2414</t>
  </si>
  <si>
    <t>06/08/2024 15:35:21</t>
  </si>
  <si>
    <t>1127369</t>
  </si>
  <si>
    <t>1341569</t>
  </si>
  <si>
    <t>77236890-9</t>
  </si>
  <si>
    <t>ASESORIAS E INVERSIONES DOGAR LIMITADA</t>
  </si>
  <si>
    <t>2415</t>
  </si>
  <si>
    <t>07/08/2024 09:45:20</t>
  </si>
  <si>
    <t>12/08/2024 11:36:10</t>
  </si>
  <si>
    <t>77032010-0</t>
  </si>
  <si>
    <t>Inversiones Trifolium Limitada</t>
  </si>
  <si>
    <t>2416</t>
  </si>
  <si>
    <t>07/08/2024 11:55:24</t>
  </si>
  <si>
    <t>6388422</t>
  </si>
  <si>
    <t>1213800</t>
  </si>
  <si>
    <t>7602222</t>
  </si>
  <si>
    <t>76208209-8</t>
  </si>
  <si>
    <t>PUERTO + ARQUITECTURA SpA</t>
  </si>
  <si>
    <t>07/08/2024 12:05:22</t>
  </si>
  <si>
    <t>498297</t>
  </si>
  <si>
    <t>94676</t>
  </si>
  <si>
    <t>592973</t>
  </si>
  <si>
    <t>77407890-8</t>
  </si>
  <si>
    <t>COMERCIAL BUNSTER Y COMPANIA LIMITADA</t>
  </si>
  <si>
    <t>2418</t>
  </si>
  <si>
    <t>07/08/2024 12:55:21</t>
  </si>
  <si>
    <t>1503158</t>
  </si>
  <si>
    <t>1788758</t>
  </si>
  <si>
    <t>77513726-6</t>
  </si>
  <si>
    <t>INVERSIONES USMAGA SPA</t>
  </si>
  <si>
    <t>2419</t>
  </si>
  <si>
    <t>07/08/2024 13:00:40</t>
  </si>
  <si>
    <t>3006316</t>
  </si>
  <si>
    <t>3577516</t>
  </si>
  <si>
    <t>79614750-4</t>
  </si>
  <si>
    <t>AGRO FRUTICOLA RIO MAIPO LTDA</t>
  </si>
  <si>
    <t>2420</t>
  </si>
  <si>
    <t>07/08/2024 15:40:21</t>
  </si>
  <si>
    <t>526105</t>
  </si>
  <si>
    <t>99960</t>
  </si>
  <si>
    <t>626065</t>
  </si>
  <si>
    <t>48003612-3</t>
  </si>
  <si>
    <t>RENATO CATTANEO OTT</t>
  </si>
  <si>
    <t>2421</t>
  </si>
  <si>
    <t>07/08/2024 15:45:28</t>
  </si>
  <si>
    <t>263053</t>
  </si>
  <si>
    <t>49980</t>
  </si>
  <si>
    <t>313033</t>
  </si>
  <si>
    <t>76200840-8</t>
  </si>
  <si>
    <t>AGRICOLA LA CAPILLA SPA</t>
  </si>
  <si>
    <t>2422</t>
  </si>
  <si>
    <t>07/08/2024 15:50:23</t>
  </si>
  <si>
    <t>119877</t>
  </si>
  <si>
    <t>22777</t>
  </si>
  <si>
    <t>142654</t>
  </si>
  <si>
    <t>65068368-4</t>
  </si>
  <si>
    <t>FUNDACION EDUCACIONAL METAS</t>
  </si>
  <si>
    <t>2423</t>
  </si>
  <si>
    <t>163468</t>
  </si>
  <si>
    <t>31059</t>
  </si>
  <si>
    <t>194527</t>
  </si>
  <si>
    <t>77577860-1</t>
  </si>
  <si>
    <t>INVERSIONES G Y G SPA</t>
  </si>
  <si>
    <t>2424</t>
  </si>
  <si>
    <t>07/08/2024 15:55:22</t>
  </si>
  <si>
    <t>09/08/2024 15:42:44</t>
  </si>
  <si>
    <t>1641449</t>
  </si>
  <si>
    <t>311875</t>
  </si>
  <si>
    <t>1953324</t>
  </si>
  <si>
    <t>2425</t>
  </si>
  <si>
    <t>2948069</t>
  </si>
  <si>
    <t>560133</t>
  </si>
  <si>
    <t>3508202</t>
  </si>
  <si>
    <t>2426</t>
  </si>
  <si>
    <t>07/08/2024 16:05:22</t>
  </si>
  <si>
    <t>08/08/2024 10:15:22</t>
  </si>
  <si>
    <t>77419319-7</t>
  </si>
  <si>
    <t>ARARAT SPA</t>
  </si>
  <si>
    <t>2428</t>
  </si>
  <si>
    <t>08/08/2024 10:30:29</t>
  </si>
  <si>
    <t>413368</t>
  </si>
  <si>
    <t>78540</t>
  </si>
  <si>
    <t>491908</t>
  </si>
  <si>
    <t>6060612-9</t>
  </si>
  <si>
    <t>LUIS FELIX CONCHA UNDURRAGA</t>
  </si>
  <si>
    <t>2429</t>
  </si>
  <si>
    <t>08/08/2024 10:35:22</t>
  </si>
  <si>
    <t>86056</t>
  </si>
  <si>
    <t>16351</t>
  </si>
  <si>
    <t>102407</t>
  </si>
  <si>
    <t>99545250-2</t>
  </si>
  <si>
    <t>PETRA SPA</t>
  </si>
  <si>
    <t>2430</t>
  </si>
  <si>
    <t>08/08/2024 10:55:23</t>
  </si>
  <si>
    <t>13414558</t>
  </si>
  <si>
    <t>2548766</t>
  </si>
  <si>
    <t>15963324</t>
  </si>
  <si>
    <t>76083032-1</t>
  </si>
  <si>
    <t>EL OLIVAR DE MANANTIALES SpA</t>
  </si>
  <si>
    <t>2431</t>
  </si>
  <si>
    <t>16/08/2024 12:46:38</t>
  </si>
  <si>
    <t>1896610</t>
  </si>
  <si>
    <t>360356</t>
  </si>
  <si>
    <t>2256966</t>
  </si>
  <si>
    <t>76263485-6</t>
  </si>
  <si>
    <t>ASESORIAS E INVERSIONES AVIOR SpA</t>
  </si>
  <si>
    <t>2432</t>
  </si>
  <si>
    <t>08/08/2024 11:00:22</t>
  </si>
  <si>
    <t>98645</t>
  </si>
  <si>
    <t>18743</t>
  </si>
  <si>
    <t>117388</t>
  </si>
  <si>
    <t>76630908-9</t>
  </si>
  <si>
    <t>INMOBILIARIA CARACOLES S A</t>
  </si>
  <si>
    <t>2433</t>
  </si>
  <si>
    <t>08/08/2024 11:05:22</t>
  </si>
  <si>
    <t>09/08/2024 15:30:33</t>
  </si>
  <si>
    <t>1315263</t>
  </si>
  <si>
    <t>1565163</t>
  </si>
  <si>
    <t>96858420-0</t>
  </si>
  <si>
    <t>Soho Spa</t>
  </si>
  <si>
    <t>2434</t>
  </si>
  <si>
    <t>08/08/2024 11:30:27</t>
  </si>
  <si>
    <t>13/08/2024 13:08:07</t>
  </si>
  <si>
    <t>7554121</t>
  </si>
  <si>
    <t>1435283</t>
  </si>
  <si>
    <t>8989404</t>
  </si>
  <si>
    <t>76090717-0</t>
  </si>
  <si>
    <t>SIOM Spa</t>
  </si>
  <si>
    <t>2435</t>
  </si>
  <si>
    <t>08/08/2024 11:50:24</t>
  </si>
  <si>
    <t>13/08/2024 09:33:28</t>
  </si>
  <si>
    <t>2290811</t>
  </si>
  <si>
    <t>435254</t>
  </si>
  <si>
    <t>2726065</t>
  </si>
  <si>
    <t>2436</t>
  </si>
  <si>
    <t>4721607</t>
  </si>
  <si>
    <t>897105</t>
  </si>
  <si>
    <t>5618712</t>
  </si>
  <si>
    <t>SIOM SpA</t>
  </si>
  <si>
    <t>2437</t>
  </si>
  <si>
    <t>8547332</t>
  </si>
  <si>
    <t>1623993</t>
  </si>
  <si>
    <t>10171325</t>
  </si>
  <si>
    <t>77076914-0</t>
  </si>
  <si>
    <t>AEROSERVICIOS DEVON SPA</t>
  </si>
  <si>
    <t>08/08/2024 13:50:21</t>
  </si>
  <si>
    <t>338211</t>
  </si>
  <si>
    <t>78321150-5</t>
  </si>
  <si>
    <t>Enco Inversiones SPA</t>
  </si>
  <si>
    <t>2439</t>
  </si>
  <si>
    <t>2676749</t>
  </si>
  <si>
    <t>508582</t>
  </si>
  <si>
    <t>3185331</t>
  </si>
  <si>
    <t>96690500-K</t>
  </si>
  <si>
    <t>SERVICIOS CHILFRESH LIMITADA</t>
  </si>
  <si>
    <t>2440</t>
  </si>
  <si>
    <t>08/08/2024 16:05:29</t>
  </si>
  <si>
    <t>09/08/2024 09:13:07</t>
  </si>
  <si>
    <t>1738026</t>
  </si>
  <si>
    <t>2068251</t>
  </si>
  <si>
    <t>09/08/2024 09:13:08</t>
  </si>
  <si>
    <t>3011577</t>
  </si>
  <si>
    <t>572200</t>
  </si>
  <si>
    <t>3583777</t>
  </si>
  <si>
    <t>HOTELES DE CHILE S A</t>
  </si>
  <si>
    <t>2442</t>
  </si>
  <si>
    <t>08/08/2024 16:55:21</t>
  </si>
  <si>
    <t>756464</t>
  </si>
  <si>
    <t>143728</t>
  </si>
  <si>
    <t>900192</t>
  </si>
  <si>
    <t>76045612-8</t>
  </si>
  <si>
    <t>ELECTRICA NUEVA ENERGIA S.A.</t>
  </si>
  <si>
    <t>2443</t>
  </si>
  <si>
    <t>09/08/2024 15:25:21</t>
  </si>
  <si>
    <t>198359</t>
  </si>
  <si>
    <t>37688</t>
  </si>
  <si>
    <t>236047</t>
  </si>
  <si>
    <t>77438099-K</t>
  </si>
  <si>
    <t>EL MORRO SPA</t>
  </si>
  <si>
    <t>2444</t>
  </si>
  <si>
    <t>13/08/2024 15:35:25</t>
  </si>
  <si>
    <t>234472</t>
  </si>
  <si>
    <t>44550</t>
  </si>
  <si>
    <t>279022</t>
  </si>
  <si>
    <t>96808440-2</t>
  </si>
  <si>
    <t>INVERSIONES TAURO SPA</t>
  </si>
  <si>
    <t>2445</t>
  </si>
  <si>
    <t>14/08/2024 11:30:35</t>
  </si>
  <si>
    <t>1660238</t>
  </si>
  <si>
    <t>315445</t>
  </si>
  <si>
    <t>1975683</t>
  </si>
  <si>
    <t>59298960-3</t>
  </si>
  <si>
    <t>SAGUENAY CAPITAL LTD</t>
  </si>
  <si>
    <t>1659862</t>
  </si>
  <si>
    <t>315374</t>
  </si>
  <si>
    <t>1975236</t>
  </si>
  <si>
    <t>99540120-7</t>
  </si>
  <si>
    <t>AGRICOLA LA ENSENADA SA</t>
  </si>
  <si>
    <t>14/08/2024 13:40:23</t>
  </si>
  <si>
    <t>18/08/2024 18:44:33</t>
  </si>
  <si>
    <t>33069</t>
  </si>
  <si>
    <t>6283</t>
  </si>
  <si>
    <t>39352</t>
  </si>
  <si>
    <t>99537440-4</t>
  </si>
  <si>
    <t>INVERSIONES PANQUEHUE SA</t>
  </si>
  <si>
    <t>2449</t>
  </si>
  <si>
    <t>209315</t>
  </si>
  <si>
    <t>39770</t>
  </si>
  <si>
    <t>249085</t>
  </si>
  <si>
    <t>2450</t>
  </si>
  <si>
    <t>76144366-6</t>
  </si>
  <si>
    <t>AGRICOLA LA PUNTILLA LIMITADA</t>
  </si>
  <si>
    <t>2451</t>
  </si>
  <si>
    <t>14/08/2024 13:45:27</t>
  </si>
  <si>
    <t>14/08/2024 21:31:07</t>
  </si>
  <si>
    <t>14494</t>
  </si>
  <si>
    <t>90779</t>
  </si>
  <si>
    <t>76686212-8</t>
  </si>
  <si>
    <t>INVERSIONES DON MAX SPA</t>
  </si>
  <si>
    <t>2452</t>
  </si>
  <si>
    <t>20/08/2024 10:55:28</t>
  </si>
  <si>
    <t>390445</t>
  </si>
  <si>
    <t>74185</t>
  </si>
  <si>
    <t>464630</t>
  </si>
  <si>
    <t>76109640-0</t>
  </si>
  <si>
    <t>EXPORTADORA Y SERVICIOS EL PARQUE SPA</t>
  </si>
  <si>
    <t>2453</t>
  </si>
  <si>
    <t>20/08/2024 12:05:29</t>
  </si>
  <si>
    <t>20/08/2024 14:15:43</t>
  </si>
  <si>
    <t>1890973</t>
  </si>
  <si>
    <t>359285</t>
  </si>
  <si>
    <t>2250258</t>
  </si>
  <si>
    <t>2454</t>
  </si>
  <si>
    <t>20/08/2024 12:10:31</t>
  </si>
  <si>
    <t>20/08/2024 14:15:42</t>
  </si>
  <si>
    <t>8643159</t>
  </si>
  <si>
    <t>10285359</t>
  </si>
  <si>
    <t>76175132-8</t>
  </si>
  <si>
    <t>RESERVA LA FUSTA SPA</t>
  </si>
  <si>
    <t>2455</t>
  </si>
  <si>
    <t>15082916</t>
  </si>
  <si>
    <t>2865754</t>
  </si>
  <si>
    <t>17948670</t>
  </si>
  <si>
    <t>96834390-4</t>
  </si>
  <si>
    <t>INGETROL SA</t>
  </si>
  <si>
    <t>2456</t>
  </si>
  <si>
    <t>20/08/2024 15:15:28</t>
  </si>
  <si>
    <t>27/08/2024 11:52:45</t>
  </si>
  <si>
    <t>1996040</t>
  </si>
  <si>
    <t>379248</t>
  </si>
  <si>
    <t>2375288</t>
  </si>
  <si>
    <t>75564900-7</t>
  </si>
  <si>
    <t>SOC ALEMANA PARA LA COOPERACION INTERNACIONAL (GIZ)</t>
  </si>
  <si>
    <t>2457</t>
  </si>
  <si>
    <t>20/08/2024 15:35:29</t>
  </si>
  <si>
    <t>52788000</t>
  </si>
  <si>
    <t>10029720</t>
  </si>
  <si>
    <t>62817720</t>
  </si>
  <si>
    <t>2458</t>
  </si>
  <si>
    <t>21/08/2024 10:10:29</t>
  </si>
  <si>
    <t>96509650-7</t>
  </si>
  <si>
    <t>INMOBILIARIA EL TREBOL S A</t>
  </si>
  <si>
    <t>21/08/2024 15:35:29</t>
  </si>
  <si>
    <t>77235193-3</t>
  </si>
  <si>
    <t>INVERSIONES DONAR SPA</t>
  </si>
  <si>
    <t>2460</t>
  </si>
  <si>
    <t>22/08/2024 09:50:29</t>
  </si>
  <si>
    <t>23/08/2024 17:27:07</t>
  </si>
  <si>
    <t>565171</t>
  </si>
  <si>
    <t>107383</t>
  </si>
  <si>
    <t>672554</t>
  </si>
  <si>
    <t>2461</t>
  </si>
  <si>
    <t>31650</t>
  </si>
  <si>
    <t>6013</t>
  </si>
  <si>
    <t>77294769-0</t>
  </si>
  <si>
    <t>AGRICOLA DONAR DOS SPA</t>
  </si>
  <si>
    <t>22/08/2024 09:55:27</t>
  </si>
  <si>
    <t>23/08/2024 17:21:42</t>
  </si>
  <si>
    <t>150712</t>
  </si>
  <si>
    <t>28635</t>
  </si>
  <si>
    <t>179347</t>
  </si>
  <si>
    <t>77294771-2</t>
  </si>
  <si>
    <t>Agricola Donar Dos SpA</t>
  </si>
  <si>
    <t>2463</t>
  </si>
  <si>
    <t>23/08/2024 17:19:25</t>
  </si>
  <si>
    <t>75356</t>
  </si>
  <si>
    <t>14318</t>
  </si>
  <si>
    <t>89674</t>
  </si>
  <si>
    <t>AGRICOLA DONAR UNO SPA</t>
  </si>
  <si>
    <t>2464</t>
  </si>
  <si>
    <t>22/08/2024 10:00:30</t>
  </si>
  <si>
    <t>77794928-4</t>
  </si>
  <si>
    <t>FONDO DE INVERSION LARRAIN VIAL DESARROLLO INDUSTRIAL MEXICO</t>
  </si>
  <si>
    <t>2465</t>
  </si>
  <si>
    <t>22/08/2024 16:00:27</t>
  </si>
  <si>
    <t>749140</t>
  </si>
  <si>
    <t>142337</t>
  </si>
  <si>
    <t>891477</t>
  </si>
  <si>
    <t>77633658-0</t>
  </si>
  <si>
    <t>COSMETICA NATURAL PALADINI LIMITADA</t>
  </si>
  <si>
    <t>2466</t>
  </si>
  <si>
    <t>22/08/2024 16:50:29</t>
  </si>
  <si>
    <t>30/08/2024 17:10:58</t>
  </si>
  <si>
    <t>76081215-3</t>
  </si>
  <si>
    <t>LARRAIN VIAL ACTIVOS S.A. ADMINISTRADORA GENERAL DE FONDOS</t>
  </si>
  <si>
    <t>2467</t>
  </si>
  <si>
    <t>23/08/2024 11:50:32</t>
  </si>
  <si>
    <t>9421643</t>
  </si>
  <si>
    <t>1790112</t>
  </si>
  <si>
    <t>11211755</t>
  </si>
  <si>
    <t>2468</t>
  </si>
  <si>
    <t>27/08/2024 09:40:31</t>
  </si>
  <si>
    <t>282904</t>
  </si>
  <si>
    <t>53752</t>
  </si>
  <si>
    <t>336656</t>
  </si>
  <si>
    <t>83297700-4</t>
  </si>
  <si>
    <t>IMPRESOS Y CARTONAJES S A</t>
  </si>
  <si>
    <t>28/08/2024 15:15:32</t>
  </si>
  <si>
    <t>30/08/2024 15:28:21</t>
  </si>
  <si>
    <t>3772899</t>
  </si>
  <si>
    <t>716851</t>
  </si>
  <si>
    <t>4489750</t>
  </si>
  <si>
    <t>19567216-4</t>
  </si>
  <si>
    <t>DIEGO BULNES LABRA</t>
  </si>
  <si>
    <t>13/08/2024 15:30:25</t>
  </si>
  <si>
    <t>2364</t>
  </si>
  <si>
    <t>21/08/2024 10:20:29</t>
  </si>
  <si>
    <t>21/08/2024 15:30:32</t>
  </si>
  <si>
    <t>77794662-5</t>
  </si>
  <si>
    <t>LV DESARROLLO INDUSTRIAL MEXICO SPA</t>
  </si>
  <si>
    <t>2248</t>
  </si>
  <si>
    <t>RCV_VENTA_76454711-K_202408</t>
  </si>
  <si>
    <t>76454711-K</t>
  </si>
  <si>
    <t>76082695-2_2399</t>
  </si>
  <si>
    <t>76082695-2_2400</t>
  </si>
  <si>
    <t>76976740-1_2401</t>
  </si>
  <si>
    <t>76976740-1_2402</t>
  </si>
  <si>
    <t>76001597-0_2403</t>
  </si>
  <si>
    <t>96690790-8_2404</t>
  </si>
  <si>
    <t>76128145-3_2405</t>
  </si>
  <si>
    <t>76035895-9_2406</t>
  </si>
  <si>
    <t>77436560-5_2407</t>
  </si>
  <si>
    <t>76526813-3_2408</t>
  </si>
  <si>
    <t>96913240-0_2409</t>
  </si>
  <si>
    <t>79738290-6_2410</t>
  </si>
  <si>
    <t>96602670-7_2411</t>
  </si>
  <si>
    <t>77287132-5_2412</t>
  </si>
  <si>
    <t>76213746-1_2413</t>
  </si>
  <si>
    <t>76976740-1_2414</t>
  </si>
  <si>
    <t>77236890-9_2415</t>
  </si>
  <si>
    <t>77032010-0_2416</t>
  </si>
  <si>
    <t>76208209-8_2417</t>
  </si>
  <si>
    <t>77407890-8_2418</t>
  </si>
  <si>
    <t>77513726-6_2419</t>
  </si>
  <si>
    <t>79614750-4_2420</t>
  </si>
  <si>
    <t>48003612-3_2421</t>
  </si>
  <si>
    <t>76200840-8_2422</t>
  </si>
  <si>
    <t>65068368-4_2423</t>
  </si>
  <si>
    <t>77577860-1_2424</t>
  </si>
  <si>
    <t>77577860-1_2425</t>
  </si>
  <si>
    <t>76976740-1_2426</t>
  </si>
  <si>
    <t>76976740-1_2427</t>
  </si>
  <si>
    <t>77419319-7_2428</t>
  </si>
  <si>
    <t>6060612-9_2429</t>
  </si>
  <si>
    <t>99545250-2_2430</t>
  </si>
  <si>
    <t>76083032-1_2431</t>
  </si>
  <si>
    <t>76263485-6_2432</t>
  </si>
  <si>
    <t>76630908-9_2433</t>
  </si>
  <si>
    <t>96858420-0_2434</t>
  </si>
  <si>
    <t>76090717-0_2435</t>
  </si>
  <si>
    <t>76090717-0_2436</t>
  </si>
  <si>
    <t>76090717-0_2437</t>
  </si>
  <si>
    <t>77076914-0_2438</t>
  </si>
  <si>
    <t>78321150-5_2439</t>
  </si>
  <si>
    <t>96690500-K_2440</t>
  </si>
  <si>
    <t>96690500-K_2441</t>
  </si>
  <si>
    <t>96843030-0_2442</t>
  </si>
  <si>
    <t>76045612-8_2443</t>
  </si>
  <si>
    <t>77438099-K_2444</t>
  </si>
  <si>
    <t>96808440-2_2445</t>
  </si>
  <si>
    <t>59298960-3_2446</t>
  </si>
  <si>
    <t>99540120-7_2447</t>
  </si>
  <si>
    <t>99540120-7_2448</t>
  </si>
  <si>
    <t>99537440-4_2449</t>
  </si>
  <si>
    <t>99537440-4_2450</t>
  </si>
  <si>
    <t>76144366-6_2451</t>
  </si>
  <si>
    <t>76686212-8_2452</t>
  </si>
  <si>
    <t>76109640-0_2453</t>
  </si>
  <si>
    <t>76109640-0_2454</t>
  </si>
  <si>
    <t>76175132-8_2455</t>
  </si>
  <si>
    <t>96834390-4_2456</t>
  </si>
  <si>
    <t>75564900-7_2457</t>
  </si>
  <si>
    <t>75564900-7_2458</t>
  </si>
  <si>
    <t>96509650-7_2459</t>
  </si>
  <si>
    <t>77235193-3_2460</t>
  </si>
  <si>
    <t>77235193-3_2461</t>
  </si>
  <si>
    <t>77294769-0_2462</t>
  </si>
  <si>
    <t>77294771-2_2463</t>
  </si>
  <si>
    <t>77294771-2_2464</t>
  </si>
  <si>
    <t>77794928-4_2465</t>
  </si>
  <si>
    <t>77633658-0_2466</t>
  </si>
  <si>
    <t>76081215-3_2467</t>
  </si>
  <si>
    <t>96843030-0_2468</t>
  </si>
  <si>
    <t>83297700-4_2469</t>
  </si>
  <si>
    <t>79738290-6_516</t>
  </si>
  <si>
    <t>19567216-4_517</t>
  </si>
  <si>
    <t>75564900-7_518</t>
  </si>
  <si>
    <t>77032010-0_519</t>
  </si>
  <si>
    <t>77294771-2_520</t>
  </si>
  <si>
    <t>77794662-5_521</t>
  </si>
  <si>
    <t>2470</t>
  </si>
  <si>
    <t>02/09/2024 10:45:32</t>
  </si>
  <si>
    <t>02/09/2024 13:33:55</t>
  </si>
  <si>
    <t>113314</t>
  </si>
  <si>
    <t>21530</t>
  </si>
  <si>
    <t>134844</t>
  </si>
  <si>
    <t>2471</t>
  </si>
  <si>
    <t>02/09/2024 13:33:54</t>
  </si>
  <si>
    <t>76996810-5</t>
  </si>
  <si>
    <t>Inmobiliaria Onofre Jarpa SpA</t>
  </si>
  <si>
    <t>2472</t>
  </si>
  <si>
    <t>03/09/2024 13:40:36</t>
  </si>
  <si>
    <t>837016</t>
  </si>
  <si>
    <t>159033</t>
  </si>
  <si>
    <t>996049</t>
  </si>
  <si>
    <t>2473</t>
  </si>
  <si>
    <t>242115</t>
  </si>
  <si>
    <t>46002</t>
  </si>
  <si>
    <t>288117</t>
  </si>
  <si>
    <t>03/09/2024 13:50:33</t>
  </si>
  <si>
    <t>04/09/2024 12:12:10</t>
  </si>
  <si>
    <t>2300660</t>
  </si>
  <si>
    <t>437125</t>
  </si>
  <si>
    <t>2737785</t>
  </si>
  <si>
    <t>755429</t>
  </si>
  <si>
    <t>143532</t>
  </si>
  <si>
    <t>898961</t>
  </si>
  <si>
    <t>76697242-K</t>
  </si>
  <si>
    <t>HUERTOS MARIA PINTO SPA</t>
  </si>
  <si>
    <t>03/09/2024 13:55:32</t>
  </si>
  <si>
    <t>06/09/2024 09:01:19</t>
  </si>
  <si>
    <t>463078</t>
  </si>
  <si>
    <t>87985</t>
  </si>
  <si>
    <t>551063</t>
  </si>
  <si>
    <t>2477</t>
  </si>
  <si>
    <t>309726</t>
  </si>
  <si>
    <t>58848</t>
  </si>
  <si>
    <t>368574</t>
  </si>
  <si>
    <t>76425263-2</t>
  </si>
  <si>
    <t>INMOBILIARIA VAL SPA</t>
  </si>
  <si>
    <t>2478</t>
  </si>
  <si>
    <t>03/09/2024 15:20:35</t>
  </si>
  <si>
    <t>5099147</t>
  </si>
  <si>
    <t>968838</t>
  </si>
  <si>
    <t>6067985</t>
  </si>
  <si>
    <t>76006837-3</t>
  </si>
  <si>
    <t>INVERSIONES DONA ISIDORA SPA</t>
  </si>
  <si>
    <t>486496</t>
  </si>
  <si>
    <t>92434</t>
  </si>
  <si>
    <t>578930</t>
  </si>
  <si>
    <t>2480</t>
  </si>
  <si>
    <t>03/09/2024 15:25:36</t>
  </si>
  <si>
    <t>75354</t>
  </si>
  <si>
    <t>471954</t>
  </si>
  <si>
    <t>87580200-3</t>
  </si>
  <si>
    <t>HV INVERSIONES SPA</t>
  </si>
  <si>
    <t>2481</t>
  </si>
  <si>
    <t>03/09/2024 15:30:36</t>
  </si>
  <si>
    <t>165817</t>
  </si>
  <si>
    <t>31505</t>
  </si>
  <si>
    <t>197322</t>
  </si>
  <si>
    <t>2972992</t>
  </si>
  <si>
    <t>564868</t>
  </si>
  <si>
    <t>3537860</t>
  </si>
  <si>
    <t>03/09/2024 15:35:35</t>
  </si>
  <si>
    <t>37749</t>
  </si>
  <si>
    <t>236427</t>
  </si>
  <si>
    <t>04/09/2024 10:35:36</t>
  </si>
  <si>
    <t>05/09/2024 11:14:55</t>
  </si>
  <si>
    <t>629650</t>
  </si>
  <si>
    <t>119634</t>
  </si>
  <si>
    <t>749284</t>
  </si>
  <si>
    <t>2485</t>
  </si>
  <si>
    <t>87630</t>
  </si>
  <si>
    <t>16650</t>
  </si>
  <si>
    <t>104280</t>
  </si>
  <si>
    <t>76026963-8</t>
  </si>
  <si>
    <t>AGRICOLA ALTO PANQUEHUE LIMITADA</t>
  </si>
  <si>
    <t>2486</t>
  </si>
  <si>
    <t>04/09/2024 10:40:36</t>
  </si>
  <si>
    <t>09/09/2024 08:35:51</t>
  </si>
  <si>
    <t>169972</t>
  </si>
  <si>
    <t>32295</t>
  </si>
  <si>
    <t>202267</t>
  </si>
  <si>
    <t>2487</t>
  </si>
  <si>
    <t>198300</t>
  </si>
  <si>
    <t>37677</t>
  </si>
  <si>
    <t>235977</t>
  </si>
  <si>
    <t>2488</t>
  </si>
  <si>
    <t>04/09/2024 10:55:36</t>
  </si>
  <si>
    <t>77316306-5</t>
  </si>
  <si>
    <t>AGRI SUPERFOOD MANAGEMENT SPA</t>
  </si>
  <si>
    <t>132200</t>
  </si>
  <si>
    <t>25118</t>
  </si>
  <si>
    <t>157318</t>
  </si>
  <si>
    <t>2490</t>
  </si>
  <si>
    <t>04/09/2024 11:45:37</t>
  </si>
  <si>
    <t>1510858</t>
  </si>
  <si>
    <t>287063</t>
  </si>
  <si>
    <t>1797921</t>
  </si>
  <si>
    <t>76614007-6</t>
  </si>
  <si>
    <t>INVERSIONES LAS MARIAS SPA</t>
  </si>
  <si>
    <t>2491</t>
  </si>
  <si>
    <t>04/09/2024 11:55:38</t>
  </si>
  <si>
    <t>3655960</t>
  </si>
  <si>
    <t>694632</t>
  </si>
  <si>
    <t>4350592</t>
  </si>
  <si>
    <t>77976960-7</t>
  </si>
  <si>
    <t>INVERSIONES DLKNE LIMITADA</t>
  </si>
  <si>
    <t>2492</t>
  </si>
  <si>
    <t>05/09/2024 11:15:37</t>
  </si>
  <si>
    <t>507648</t>
  </si>
  <si>
    <t>96453</t>
  </si>
  <si>
    <t>604101</t>
  </si>
  <si>
    <t>2493</t>
  </si>
  <si>
    <t>18946</t>
  </si>
  <si>
    <t>118662</t>
  </si>
  <si>
    <t>76349328-8</t>
  </si>
  <si>
    <t>INMOBILIARIA GESTORA VALMAR LIMITADA</t>
  </si>
  <si>
    <t>2494</t>
  </si>
  <si>
    <t>06/09/2024 12:50:39</t>
  </si>
  <si>
    <t>13/09/2024 13:02:59</t>
  </si>
  <si>
    <t>3555428</t>
  </si>
  <si>
    <t>675531</t>
  </si>
  <si>
    <t>4230959</t>
  </si>
  <si>
    <t>06/09/2024 16:31:36</t>
  </si>
  <si>
    <t>8551081</t>
  </si>
  <si>
    <t>1624705</t>
  </si>
  <si>
    <t>10175786</t>
  </si>
  <si>
    <t>2495</t>
  </si>
  <si>
    <t>4466475</t>
  </si>
  <si>
    <t>848630</t>
  </si>
  <si>
    <t>5315105</t>
  </si>
  <si>
    <t>2496</t>
  </si>
  <si>
    <t>491029</t>
  </si>
  <si>
    <t>93296</t>
  </si>
  <si>
    <t>584325</t>
  </si>
  <si>
    <t>2498</t>
  </si>
  <si>
    <t>06/09/2024 16:31:37</t>
  </si>
  <si>
    <t>2855900</t>
  </si>
  <si>
    <t>542621</t>
  </si>
  <si>
    <t>3398521</t>
  </si>
  <si>
    <t>2501</t>
  </si>
  <si>
    <t>276487</t>
  </si>
  <si>
    <t>52533</t>
  </si>
  <si>
    <t>329020</t>
  </si>
  <si>
    <t>2500</t>
  </si>
  <si>
    <t>56657</t>
  </si>
  <si>
    <t>10765</t>
  </si>
  <si>
    <t>67422</t>
  </si>
  <si>
    <t>2499</t>
  </si>
  <si>
    <t>99339</t>
  </si>
  <si>
    <t>18874</t>
  </si>
  <si>
    <t>118213</t>
  </si>
  <si>
    <t>2503</t>
  </si>
  <si>
    <t>06/09/2024 13:25:36</t>
  </si>
  <si>
    <t>09/09/2024 11:04:27</t>
  </si>
  <si>
    <t>1356373</t>
  </si>
  <si>
    <t>257711</t>
  </si>
  <si>
    <t>1614084</t>
  </si>
  <si>
    <t>2502</t>
  </si>
  <si>
    <t>09/09/2024 11:04:49</t>
  </si>
  <si>
    <t>4459676</t>
  </si>
  <si>
    <t>847338</t>
  </si>
  <si>
    <t>5307014</t>
  </si>
  <si>
    <t>2504</t>
  </si>
  <si>
    <t>1401699</t>
  </si>
  <si>
    <t>266323</t>
  </si>
  <si>
    <t>1668022</t>
  </si>
  <si>
    <t>77342577-9</t>
  </si>
  <si>
    <t>JPP EMPRESAS SPA</t>
  </si>
  <si>
    <t>2509</t>
  </si>
  <si>
    <t>09/09/2024 17:18:39</t>
  </si>
  <si>
    <t>2074409</t>
  </si>
  <si>
    <t>394138</t>
  </si>
  <si>
    <t>2468547</t>
  </si>
  <si>
    <t>77274628-8</t>
  </si>
  <si>
    <t>INMOBILIARIA BILBAO SPA</t>
  </si>
  <si>
    <t>2508</t>
  </si>
  <si>
    <t>208876</t>
  </si>
  <si>
    <t>39686</t>
  </si>
  <si>
    <t>248562</t>
  </si>
  <si>
    <t>2505</t>
  </si>
  <si>
    <t>1680452</t>
  </si>
  <si>
    <t>319286</t>
  </si>
  <si>
    <t>1999738</t>
  </si>
  <si>
    <t>2506</t>
  </si>
  <si>
    <t>27016037</t>
  </si>
  <si>
    <t>5133047</t>
  </si>
  <si>
    <t>32149084</t>
  </si>
  <si>
    <t>2507</t>
  </si>
  <si>
    <t>09/09/2024 16:32:55</t>
  </si>
  <si>
    <t>1322001</t>
  </si>
  <si>
    <t>251180</t>
  </si>
  <si>
    <t>1573181</t>
  </si>
  <si>
    <t>76163734-7</t>
  </si>
  <si>
    <t>ARAUCANIA POWER S.A.</t>
  </si>
  <si>
    <t>2510</t>
  </si>
  <si>
    <t>06/09/2024 15:05:37</t>
  </si>
  <si>
    <t>637582</t>
  </si>
  <si>
    <t>121141</t>
  </si>
  <si>
    <t>758723</t>
  </si>
  <si>
    <t>09/09/2024 12:05:36</t>
  </si>
  <si>
    <t>928422</t>
  </si>
  <si>
    <t>176400</t>
  </si>
  <si>
    <t>1104822</t>
  </si>
  <si>
    <t>2512</t>
  </si>
  <si>
    <t>09/09/2024 12:10:38</t>
  </si>
  <si>
    <t>928045</t>
  </si>
  <si>
    <t>176329</t>
  </si>
  <si>
    <t>1104374</t>
  </si>
  <si>
    <t>76000886-9</t>
  </si>
  <si>
    <t>INMOBILIARIA DON EUSEBIO SPA</t>
  </si>
  <si>
    <t>2513</t>
  </si>
  <si>
    <t>10/09/2024 11:55:38</t>
  </si>
  <si>
    <t>12055677</t>
  </si>
  <si>
    <t>14346256</t>
  </si>
  <si>
    <t>12/09/2024 09:14:20</t>
  </si>
  <si>
    <t>245514</t>
  </si>
  <si>
    <t>46648</t>
  </si>
  <si>
    <t>292162</t>
  </si>
  <si>
    <t>76761188-9</t>
  </si>
  <si>
    <t>EMPRESAS GCMAQ SPA</t>
  </si>
  <si>
    <t>2515</t>
  </si>
  <si>
    <t>10/09/2024 15:10:38</t>
  </si>
  <si>
    <t>65020623-1</t>
  </si>
  <si>
    <t>CORPORACION DE LA EDUCACION APTUS CHILE</t>
  </si>
  <si>
    <t>2516</t>
  </si>
  <si>
    <t>11/09/2024 09:30:38</t>
  </si>
  <si>
    <t>1888573</t>
  </si>
  <si>
    <t>358829</t>
  </si>
  <si>
    <t>2247402</t>
  </si>
  <si>
    <t>78166140-6</t>
  </si>
  <si>
    <t>INMOBILIARIA EMSA S.A.</t>
  </si>
  <si>
    <t>2517</t>
  </si>
  <si>
    <t>16/09/2024 07:19:51</t>
  </si>
  <si>
    <t>2644002</t>
  </si>
  <si>
    <t>502360</t>
  </si>
  <si>
    <t>3146362</t>
  </si>
  <si>
    <t>2518</t>
  </si>
  <si>
    <t>12/09/2024 11:30:43</t>
  </si>
  <si>
    <t>1021743</t>
  </si>
  <si>
    <t>194131</t>
  </si>
  <si>
    <t>1215874</t>
  </si>
  <si>
    <t>2519</t>
  </si>
  <si>
    <t>12/09/2024 11:35:41</t>
  </si>
  <si>
    <t>3123507</t>
  </si>
  <si>
    <t>593466</t>
  </si>
  <si>
    <t>3716973</t>
  </si>
  <si>
    <t>2520</t>
  </si>
  <si>
    <t>12/09/2024 11:40:40</t>
  </si>
  <si>
    <t>549471</t>
  </si>
  <si>
    <t>104399</t>
  </si>
  <si>
    <t>653870</t>
  </si>
  <si>
    <t>2521</t>
  </si>
  <si>
    <t>12/09/2024 14:40:38</t>
  </si>
  <si>
    <t>576392</t>
  </si>
  <si>
    <t>109515</t>
  </si>
  <si>
    <t>685907</t>
  </si>
  <si>
    <t>2522</t>
  </si>
  <si>
    <t>12/09/2024 15:00:39</t>
  </si>
  <si>
    <t>1133144</t>
  </si>
  <si>
    <t>215297</t>
  </si>
  <si>
    <t>1348441</t>
  </si>
  <si>
    <t>96572420-6</t>
  </si>
  <si>
    <t>Komax S.A</t>
  </si>
  <si>
    <t>23/09/2024 09:55:46</t>
  </si>
  <si>
    <t>30/09/2024 15:05:47</t>
  </si>
  <si>
    <t>2630527</t>
  </si>
  <si>
    <t>3130327</t>
  </si>
  <si>
    <t>2524</t>
  </si>
  <si>
    <t>23/09/2024 11:55:45</t>
  </si>
  <si>
    <t>30/09/2024 17:27:17</t>
  </si>
  <si>
    <t>68949</t>
  </si>
  <si>
    <t>13100</t>
  </si>
  <si>
    <t>82049</t>
  </si>
  <si>
    <t>2525</t>
  </si>
  <si>
    <t>23/09/2024 14:30:44</t>
  </si>
  <si>
    <t>2526</t>
  </si>
  <si>
    <t>88574</t>
  </si>
  <si>
    <t>16829</t>
  </si>
  <si>
    <t>105403</t>
  </si>
  <si>
    <t>25/09/2024 13:55:46</t>
  </si>
  <si>
    <t>30/09/2024 15:05:46</t>
  </si>
  <si>
    <t>2528</t>
  </si>
  <si>
    <t>77032331-2</t>
  </si>
  <si>
    <t>FONDO DE INVERSION LARRAIN VIAL GLOBAL INFRASTRUCTURE PARTNERS IV</t>
  </si>
  <si>
    <t>26/09/2024 10:35:48</t>
  </si>
  <si>
    <t>2182768</t>
  </si>
  <si>
    <t>414726</t>
  </si>
  <si>
    <t>2597494</t>
  </si>
  <si>
    <t>77414835-3</t>
  </si>
  <si>
    <t>FONDO DE INVERSION SETF ENERGIAS RENOVABLES CHILE</t>
  </si>
  <si>
    <t>2530</t>
  </si>
  <si>
    <t>26/09/2024 10:40:49</t>
  </si>
  <si>
    <t>3132803</t>
  </si>
  <si>
    <t>595233</t>
  </si>
  <si>
    <t>3728036</t>
  </si>
  <si>
    <t>77299175-4</t>
  </si>
  <si>
    <t>FONDO DE INVERSION EUROPE PHARMA ONLINE</t>
  </si>
  <si>
    <t>2531</t>
  </si>
  <si>
    <t>26/09/2024 10:50:50</t>
  </si>
  <si>
    <t>29880</t>
  </si>
  <si>
    <t>187145</t>
  </si>
  <si>
    <t>76625025-4</t>
  </si>
  <si>
    <t>FONDO DE INVERSION LARRAIN VIAL ACP SECONDARIES 5</t>
  </si>
  <si>
    <t>26/09/2024 11:00:50</t>
  </si>
  <si>
    <t>414195</t>
  </si>
  <si>
    <t>78697</t>
  </si>
  <si>
    <t>492892</t>
  </si>
  <si>
    <t>77465748-7</t>
  </si>
  <si>
    <t>FONDO DE INVERSION EUROPE MEDNEO HEALTH TECH</t>
  </si>
  <si>
    <t>2533</t>
  </si>
  <si>
    <t>4136270</t>
  </si>
  <si>
    <t>785891</t>
  </si>
  <si>
    <t>4922161</t>
  </si>
  <si>
    <t>76607254-2</t>
  </si>
  <si>
    <t>FONDO DE INVERSION LARRAIN VIAL MARATHON ECO III</t>
  </si>
  <si>
    <t>2534</t>
  </si>
  <si>
    <t>26/09/2024 11:05:49</t>
  </si>
  <si>
    <t>482786</t>
  </si>
  <si>
    <t>91729</t>
  </si>
  <si>
    <t>574515</t>
  </si>
  <si>
    <t>1997081</t>
  </si>
  <si>
    <t>379445</t>
  </si>
  <si>
    <t>2376526</t>
  </si>
  <si>
    <t>2536</t>
  </si>
  <si>
    <t>26/09/2024 11:10:48</t>
  </si>
  <si>
    <t>4266251</t>
  </si>
  <si>
    <t>810588</t>
  </si>
  <si>
    <t>5076839</t>
  </si>
  <si>
    <t>77622906-7</t>
  </si>
  <si>
    <t>FONDO DE INVERSION EUROPE MEDTOP TELEHEALTH</t>
  </si>
  <si>
    <t>2275612</t>
  </si>
  <si>
    <t>432366</t>
  </si>
  <si>
    <t>2707978</t>
  </si>
  <si>
    <t>26/09/2024 11:20:48</t>
  </si>
  <si>
    <t>7161071</t>
  </si>
  <si>
    <t>1360604</t>
  </si>
  <si>
    <t>8521675</t>
  </si>
  <si>
    <t>4542128</t>
  </si>
  <si>
    <t>863004</t>
  </si>
  <si>
    <t>5405132</t>
  </si>
  <si>
    <t>76703789-9</t>
  </si>
  <si>
    <t>INVERSIONES AB SPA</t>
  </si>
  <si>
    <t>2540</t>
  </si>
  <si>
    <t>26/09/2024 15:55:48</t>
  </si>
  <si>
    <t>702501</t>
  </si>
  <si>
    <t>133475</t>
  </si>
  <si>
    <t>835976</t>
  </si>
  <si>
    <t>24/09/2024 15:25:52</t>
  </si>
  <si>
    <t>2093</t>
  </si>
  <si>
    <t>RCV_VENTA_76454711-K_202409</t>
  </si>
  <si>
    <t>76082695-2_2470</t>
  </si>
  <si>
    <t>76082695-2_2471</t>
  </si>
  <si>
    <t>76996810-5_2472</t>
  </si>
  <si>
    <t>65068368-4_2473</t>
  </si>
  <si>
    <t>96690500-K_2474</t>
  </si>
  <si>
    <t>96602670-7_2475</t>
  </si>
  <si>
    <t>76697242-K_2476</t>
  </si>
  <si>
    <t>96913240-0_2477</t>
  </si>
  <si>
    <t>76425263-2_2478</t>
  </si>
  <si>
    <t>76006837-3_2479</t>
  </si>
  <si>
    <t>76526813-3_2480</t>
  </si>
  <si>
    <t>87580200-3_2481</t>
  </si>
  <si>
    <t>76109640-0_2482</t>
  </si>
  <si>
    <t>76035895-9_2483</t>
  </si>
  <si>
    <t>77577860-1_2484</t>
  </si>
  <si>
    <t>77577860-1_2485</t>
  </si>
  <si>
    <t>76026963-8_2486</t>
  </si>
  <si>
    <t>99537440-4_2487</t>
  </si>
  <si>
    <t>76213746-1_2488</t>
  </si>
  <si>
    <t>77316306-5_2489</t>
  </si>
  <si>
    <t>77407890-8_2490</t>
  </si>
  <si>
    <t>76614007-6_2491</t>
  </si>
  <si>
    <t>77976960-7_2492</t>
  </si>
  <si>
    <t>77976960-7_2493</t>
  </si>
  <si>
    <t>76349328-8_2494</t>
  </si>
  <si>
    <t>76090717-0_2497</t>
  </si>
  <si>
    <t>76090717-0_2495</t>
  </si>
  <si>
    <t>76090717-0_2496</t>
  </si>
  <si>
    <t>76090717-0_2498</t>
  </si>
  <si>
    <t>76090717-0_2501</t>
  </si>
  <si>
    <t>76090717-0_2500</t>
  </si>
  <si>
    <t>76090717-0_2499</t>
  </si>
  <si>
    <t>96858420-0_2503</t>
  </si>
  <si>
    <t>96858420-0_2502</t>
  </si>
  <si>
    <t>76083032-1_2504</t>
  </si>
  <si>
    <t>77342577-9_2509</t>
  </si>
  <si>
    <t>77274628-8_2508</t>
  </si>
  <si>
    <t>76175132-8_2505</t>
  </si>
  <si>
    <t>99545250-2_2506</t>
  </si>
  <si>
    <t>76630908-9_2507</t>
  </si>
  <si>
    <t>76163734-7_2510</t>
  </si>
  <si>
    <t>96808440-2_2511</t>
  </si>
  <si>
    <t>59298960-3_2512</t>
  </si>
  <si>
    <t>76000886-9_2513</t>
  </si>
  <si>
    <t>77235193-3_2514</t>
  </si>
  <si>
    <t>76761188-9_2515</t>
  </si>
  <si>
    <t>65020623-1_2516</t>
  </si>
  <si>
    <t>78166140-6_2517</t>
  </si>
  <si>
    <t>78321150-5_2518</t>
  </si>
  <si>
    <t>78321150-5_2519</t>
  </si>
  <si>
    <t>77076914-0_2520</t>
  </si>
  <si>
    <t>76001597-0_2521</t>
  </si>
  <si>
    <t>76090717-0_2522</t>
  </si>
  <si>
    <t>96572420-6_2523</t>
  </si>
  <si>
    <t>96690790-8_2524</t>
  </si>
  <si>
    <t>76686212-8_2525</t>
  </si>
  <si>
    <t>79614750-4_2526</t>
  </si>
  <si>
    <t>96572420-6_2527</t>
  </si>
  <si>
    <t>96572420-6_2528</t>
  </si>
  <si>
    <t>77032331-2_2529</t>
  </si>
  <si>
    <t>77414835-3_2530</t>
  </si>
  <si>
    <t>77299175-4_2531</t>
  </si>
  <si>
    <t>76625025-4_2532</t>
  </si>
  <si>
    <t>77465748-7_2533</t>
  </si>
  <si>
    <t>76607254-2_2534</t>
  </si>
  <si>
    <t>77414835-3_2535</t>
  </si>
  <si>
    <t>77299175-4_2536</t>
  </si>
  <si>
    <t>77622906-7_2537</t>
  </si>
  <si>
    <t>77622906-7_2538</t>
  </si>
  <si>
    <t>77622906-7_2539</t>
  </si>
  <si>
    <t>76703789-9_2540</t>
  </si>
  <si>
    <t>76686212-8_522</t>
  </si>
  <si>
    <t>77287132-5_523</t>
  </si>
  <si>
    <t>01/10/2024 10:15:52</t>
  </si>
  <si>
    <t>07/10/2024 09:36:59</t>
  </si>
  <si>
    <t>21611</t>
  </si>
  <si>
    <t>135354</t>
  </si>
  <si>
    <t>2542</t>
  </si>
  <si>
    <t>07/10/2024 09:37:00</t>
  </si>
  <si>
    <t>96710660-7</t>
  </si>
  <si>
    <t>INVERSIONES HOLDING FD LTDA</t>
  </si>
  <si>
    <t>2543</t>
  </si>
  <si>
    <t>04/10/2024 11:57:40</t>
  </si>
  <si>
    <t>3272597</t>
  </si>
  <si>
    <t>621793</t>
  </si>
  <si>
    <t>3894390</t>
  </si>
  <si>
    <t>2544</t>
  </si>
  <si>
    <t>04/10/2024 16:02:41</t>
  </si>
  <si>
    <t>1213133</t>
  </si>
  <si>
    <t>230495</t>
  </si>
  <si>
    <t>1443628</t>
  </si>
  <si>
    <t>2545</t>
  </si>
  <si>
    <t>07/10/2024 10:47:43</t>
  </si>
  <si>
    <t>10/10/2024 08:30:41</t>
  </si>
  <si>
    <t>9110632</t>
  </si>
  <si>
    <t>1731020</t>
  </si>
  <si>
    <t>10841652</t>
  </si>
  <si>
    <t>10/10/2024 08:30:42</t>
  </si>
  <si>
    <t>1813827</t>
  </si>
  <si>
    <t>344627</t>
  </si>
  <si>
    <t>2158454</t>
  </si>
  <si>
    <t>2547</t>
  </si>
  <si>
    <t>5465734</t>
  </si>
  <si>
    <t>1038489</t>
  </si>
  <si>
    <t>6504223</t>
  </si>
  <si>
    <t>2548</t>
  </si>
  <si>
    <t>113731</t>
  </si>
  <si>
    <t>21609</t>
  </si>
  <si>
    <t>135340</t>
  </si>
  <si>
    <t>2549</t>
  </si>
  <si>
    <t>446964</t>
  </si>
  <si>
    <t>84923</t>
  </si>
  <si>
    <t>531887</t>
  </si>
  <si>
    <t>2550</t>
  </si>
  <si>
    <t>8836161</t>
  </si>
  <si>
    <t>1678871</t>
  </si>
  <si>
    <t>10515032</t>
  </si>
  <si>
    <t>07/10/2024 11:27:42</t>
  </si>
  <si>
    <t>260824</t>
  </si>
  <si>
    <t>49557</t>
  </si>
  <si>
    <t>310381</t>
  </si>
  <si>
    <t>2552</t>
  </si>
  <si>
    <t>07/10/2024 11:32:43</t>
  </si>
  <si>
    <t>3936997</t>
  </si>
  <si>
    <t>748029</t>
  </si>
  <si>
    <t>4685026</t>
  </si>
  <si>
    <t>8679970</t>
  </si>
  <si>
    <t>1649194</t>
  </si>
  <si>
    <t>10329164</t>
  </si>
  <si>
    <t>77479062-4</t>
  </si>
  <si>
    <t>INMOBILIARIA CAMOENS SPA</t>
  </si>
  <si>
    <t>07/10/2024 11:37:42</t>
  </si>
  <si>
    <t>75703</t>
  </si>
  <si>
    <t>474142</t>
  </si>
  <si>
    <t>07/10/2024 11:42:42</t>
  </si>
  <si>
    <t>08/10/2024 16:23:10</t>
  </si>
  <si>
    <t>256498</t>
  </si>
  <si>
    <t>1606488</t>
  </si>
  <si>
    <t>2556</t>
  </si>
  <si>
    <t>162636</t>
  </si>
  <si>
    <t>30901</t>
  </si>
  <si>
    <t>193537</t>
  </si>
  <si>
    <t>11/10/2024 10:54:52</t>
  </si>
  <si>
    <t>1326865</t>
  </si>
  <si>
    <t>252104</t>
  </si>
  <si>
    <t>1578969</t>
  </si>
  <si>
    <t>07/10/2024 11:52:42</t>
  </si>
  <si>
    <t>199030</t>
  </si>
  <si>
    <t>37816</t>
  </si>
  <si>
    <t>236846</t>
  </si>
  <si>
    <t>2559</t>
  </si>
  <si>
    <t>20558246</t>
  </si>
  <si>
    <t>3906067</t>
  </si>
  <si>
    <t>24464313</t>
  </si>
  <si>
    <t>07/10/2024 12:42:41</t>
  </si>
  <si>
    <t>15/10/2024 10:10:40</t>
  </si>
  <si>
    <t>1224127</t>
  </si>
  <si>
    <t>232584</t>
  </si>
  <si>
    <t>1456711</t>
  </si>
  <si>
    <t>2561</t>
  </si>
  <si>
    <t>07/10/2024 12:47:42</t>
  </si>
  <si>
    <t>1216166</t>
  </si>
  <si>
    <t>231072</t>
  </si>
  <si>
    <t>1447238</t>
  </si>
  <si>
    <t>76543442-4</t>
  </si>
  <si>
    <t>INVERSIONES FARIAS CORTES LIMITADA</t>
  </si>
  <si>
    <t>2562</t>
  </si>
  <si>
    <t>3791042</t>
  </si>
  <si>
    <t>720298</t>
  </si>
  <si>
    <t>4511340</t>
  </si>
  <si>
    <t>2563</t>
  </si>
  <si>
    <t>07/10/2024 12:57:43</t>
  </si>
  <si>
    <t>361286</t>
  </si>
  <si>
    <t>68644</t>
  </si>
  <si>
    <t>429930</t>
  </si>
  <si>
    <t>2564</t>
  </si>
  <si>
    <t>209645</t>
  </si>
  <si>
    <t>39832</t>
  </si>
  <si>
    <t>249477</t>
  </si>
  <si>
    <t>77128585-6</t>
  </si>
  <si>
    <t>SERVICIOS CHERRY PRIME SPA</t>
  </si>
  <si>
    <t>07/10/2024 13:12:41</t>
  </si>
  <si>
    <t>144818</t>
  </si>
  <si>
    <t>27515</t>
  </si>
  <si>
    <t>172333</t>
  </si>
  <si>
    <t>2566</t>
  </si>
  <si>
    <t>07/10/2024 13:17:40</t>
  </si>
  <si>
    <t>1977408</t>
  </si>
  <si>
    <t>375707</t>
  </si>
  <si>
    <t>2353115</t>
  </si>
  <si>
    <t>2567</t>
  </si>
  <si>
    <t>132686</t>
  </si>
  <si>
    <t>25210</t>
  </si>
  <si>
    <t>157896</t>
  </si>
  <si>
    <t>2568</t>
  </si>
  <si>
    <t>07/10/2024 13:27:41</t>
  </si>
  <si>
    <t>08/10/2024 17:57:31</t>
  </si>
  <si>
    <t>309349</t>
  </si>
  <si>
    <t>58776</t>
  </si>
  <si>
    <t>368125</t>
  </si>
  <si>
    <t>2569</t>
  </si>
  <si>
    <t>276367</t>
  </si>
  <si>
    <t>52510</t>
  </si>
  <si>
    <t>328877</t>
  </si>
  <si>
    <t>2570</t>
  </si>
  <si>
    <t>07/10/2024 13:32:40</t>
  </si>
  <si>
    <t>12/10/2024 06:51:17</t>
  </si>
  <si>
    <t>398818</t>
  </si>
  <si>
    <t>75775</t>
  </si>
  <si>
    <t>474593</t>
  </si>
  <si>
    <t>2571</t>
  </si>
  <si>
    <t>765032</t>
  </si>
  <si>
    <t>145356</t>
  </si>
  <si>
    <t>910388</t>
  </si>
  <si>
    <t>2572</t>
  </si>
  <si>
    <t>07/10/2024 15:37:43</t>
  </si>
  <si>
    <t>2573</t>
  </si>
  <si>
    <t>08/10/2024 13:07:42</t>
  </si>
  <si>
    <t>1824948</t>
  </si>
  <si>
    <t>346740</t>
  </si>
  <si>
    <t>2171688</t>
  </si>
  <si>
    <t>09/10/2024 10:37:43</t>
  </si>
  <si>
    <t>163773</t>
  </si>
  <si>
    <t>31117</t>
  </si>
  <si>
    <t>194890</t>
  </si>
  <si>
    <t>2575</t>
  </si>
  <si>
    <t>09/10/2024 10:57:46</t>
  </si>
  <si>
    <t>15/10/2024 11:01:59</t>
  </si>
  <si>
    <t>833271</t>
  </si>
  <si>
    <t>158321</t>
  </si>
  <si>
    <t>991592</t>
  </si>
  <si>
    <t>76236619-3</t>
  </si>
  <si>
    <t>INVERSIONES C Y B LIMITADA</t>
  </si>
  <si>
    <t>2576</t>
  </si>
  <si>
    <t>09/10/2024 13:57:41</t>
  </si>
  <si>
    <t>6833546</t>
  </si>
  <si>
    <t>1298374</t>
  </si>
  <si>
    <t>8131920</t>
  </si>
  <si>
    <t>2577</t>
  </si>
  <si>
    <t>10/10/2024 12:22:43</t>
  </si>
  <si>
    <t>16/10/2024 15:16:14</t>
  </si>
  <si>
    <t>1946700</t>
  </si>
  <si>
    <t>369873</t>
  </si>
  <si>
    <t>2316573</t>
  </si>
  <si>
    <t>2578</t>
  </si>
  <si>
    <t>16/10/2024 15:16:11</t>
  </si>
  <si>
    <t>11595660</t>
  </si>
  <si>
    <t>2203175</t>
  </si>
  <si>
    <t>13798835</t>
  </si>
  <si>
    <t>17/10/2024 09:18:44</t>
  </si>
  <si>
    <t>3428997</t>
  </si>
  <si>
    <t>651510</t>
  </si>
  <si>
    <t>4080507</t>
  </si>
  <si>
    <t>10/10/2024 13:37:42</t>
  </si>
  <si>
    <t>18/10/2024 15:31:25</t>
  </si>
  <si>
    <t>18/10/2024 15:31:26</t>
  </si>
  <si>
    <t>2582</t>
  </si>
  <si>
    <t>10/10/2024 13:42:45</t>
  </si>
  <si>
    <t>14/10/2024 18:01:09</t>
  </si>
  <si>
    <t>77072</t>
  </si>
  <si>
    <t>482713</t>
  </si>
  <si>
    <t>2583</t>
  </si>
  <si>
    <t>10/10/2024 15:47:44</t>
  </si>
  <si>
    <t>6444771</t>
  </si>
  <si>
    <t>1224507</t>
  </si>
  <si>
    <t>7669278</t>
  </si>
  <si>
    <t>2584</t>
  </si>
  <si>
    <t>11/10/2024 10:27:47</t>
  </si>
  <si>
    <t>16/10/2024 09:14:49</t>
  </si>
  <si>
    <t>568656</t>
  </si>
  <si>
    <t>108045</t>
  </si>
  <si>
    <t>676701</t>
  </si>
  <si>
    <t>2585</t>
  </si>
  <si>
    <t>379104</t>
  </si>
  <si>
    <t>72030</t>
  </si>
  <si>
    <t>451134</t>
  </si>
  <si>
    <t>14/10/2024 10:57:47</t>
  </si>
  <si>
    <t>17/10/2024 17:37:33</t>
  </si>
  <si>
    <t>227704</t>
  </si>
  <si>
    <t>43264</t>
  </si>
  <si>
    <t>270968</t>
  </si>
  <si>
    <t>2588</t>
  </si>
  <si>
    <t>14/10/2024 11:02:45</t>
  </si>
  <si>
    <t>17/10/2024 15:46:28</t>
  </si>
  <si>
    <t>1929030</t>
  </si>
  <si>
    <t>366516</t>
  </si>
  <si>
    <t>2295546</t>
  </si>
  <si>
    <t>2589</t>
  </si>
  <si>
    <t>1043642</t>
  </si>
  <si>
    <t>198292</t>
  </si>
  <si>
    <t>1241934</t>
  </si>
  <si>
    <t>2590</t>
  </si>
  <si>
    <t>15/10/2024 13:17:45</t>
  </si>
  <si>
    <t>16/10/2024 12:33:33</t>
  </si>
  <si>
    <t>7674135</t>
  </si>
  <si>
    <t>1458086</t>
  </si>
  <si>
    <t>9132221</t>
  </si>
  <si>
    <t>2591</t>
  </si>
  <si>
    <t>16/10/2024 11:17:46</t>
  </si>
  <si>
    <t>576507</t>
  </si>
  <si>
    <t>109536</t>
  </si>
  <si>
    <t>686043</t>
  </si>
  <si>
    <t>2592</t>
  </si>
  <si>
    <t>948857</t>
  </si>
  <si>
    <t>180283</t>
  </si>
  <si>
    <t>1129140</t>
  </si>
  <si>
    <t>76116642-5</t>
  </si>
  <si>
    <t>DETECO IC S.A.</t>
  </si>
  <si>
    <t>2593</t>
  </si>
  <si>
    <t>17/10/2024 13:02:47</t>
  </si>
  <si>
    <t>759086</t>
  </si>
  <si>
    <t>144226</t>
  </si>
  <si>
    <t>903312</t>
  </si>
  <si>
    <t>2594</t>
  </si>
  <si>
    <t>17/10/2024 13:07:47</t>
  </si>
  <si>
    <t>519974</t>
  </si>
  <si>
    <t>98795</t>
  </si>
  <si>
    <t>618769</t>
  </si>
  <si>
    <t>4665117-0</t>
  </si>
  <si>
    <t>CARLOS OSVALDO GUILLERMO KLAWITTER BORNSCHEUER</t>
  </si>
  <si>
    <t>2595</t>
  </si>
  <si>
    <t>17/10/2024 15:42:47</t>
  </si>
  <si>
    <t>6381899-2</t>
  </si>
  <si>
    <t>Juan Carlos Fabres Durrels</t>
  </si>
  <si>
    <t>2596</t>
  </si>
  <si>
    <t>23/10/2024 10:27:48</t>
  </si>
  <si>
    <t>614599</t>
  </si>
  <si>
    <t>116774</t>
  </si>
  <si>
    <t>731373</t>
  </si>
  <si>
    <t>2597</t>
  </si>
  <si>
    <t>30/10/2024 16:43:40</t>
  </si>
  <si>
    <t>1384461</t>
  </si>
  <si>
    <t>263048</t>
  </si>
  <si>
    <t>1647509</t>
  </si>
  <si>
    <t>18744789-5</t>
  </si>
  <si>
    <t>ISABELLA JOAN EMA LUKSIC JAMES</t>
  </si>
  <si>
    <t>2598</t>
  </si>
  <si>
    <t>25/10/2024 12:07:49</t>
  </si>
  <si>
    <t>3353177</t>
  </si>
  <si>
    <t>637104</t>
  </si>
  <si>
    <t>3990281</t>
  </si>
  <si>
    <t>76421334-3</t>
  </si>
  <si>
    <t>AGRICOLA LOTE SEIS LTDA.</t>
  </si>
  <si>
    <t>2599</t>
  </si>
  <si>
    <t>29/10/2024 10:52:52</t>
  </si>
  <si>
    <t>06/11/2024 10:58:43</t>
  </si>
  <si>
    <t>3433187</t>
  </si>
  <si>
    <t>652306</t>
  </si>
  <si>
    <t>4085493</t>
  </si>
  <si>
    <t>AGRICOLA LOTE SEIS LIMITADA</t>
  </si>
  <si>
    <t>2600</t>
  </si>
  <si>
    <t>29/10/2024 12:27:53</t>
  </si>
  <si>
    <t>06/11/2024 10:44:49</t>
  </si>
  <si>
    <t>1224279</t>
  </si>
  <si>
    <t>232613</t>
  </si>
  <si>
    <t>1456892</t>
  </si>
  <si>
    <t>76526544-4</t>
  </si>
  <si>
    <t>INMOBILIARIA PICSA LIMITADA</t>
  </si>
  <si>
    <t>2601</t>
  </si>
  <si>
    <t>06/11/2024 11:06:48</t>
  </si>
  <si>
    <t>724974</t>
  </si>
  <si>
    <t>137745</t>
  </si>
  <si>
    <t>862719</t>
  </si>
  <si>
    <t>2602</t>
  </si>
  <si>
    <t>29/10/2024 13:22:51</t>
  </si>
  <si>
    <t>35192000</t>
  </si>
  <si>
    <t>6686480</t>
  </si>
  <si>
    <t>41878480</t>
  </si>
  <si>
    <t>2603</t>
  </si>
  <si>
    <t>29/10/2024 15:12:52</t>
  </si>
  <si>
    <t>8208259</t>
  </si>
  <si>
    <t>1559569</t>
  </si>
  <si>
    <t>9767828</t>
  </si>
  <si>
    <t>16/10/2024 13:52:44</t>
  </si>
  <si>
    <t>17/10/2024 09:52:45</t>
  </si>
  <si>
    <t>RCV_VENTA_76454711-K_202410</t>
  </si>
  <si>
    <t>76082695-2_2541</t>
  </si>
  <si>
    <t>76082695-2_2542</t>
  </si>
  <si>
    <t>96710660-7_2543</t>
  </si>
  <si>
    <t>76000886-9_2544</t>
  </si>
  <si>
    <t>76090717-0_2545</t>
  </si>
  <si>
    <t>76090717-0_2546</t>
  </si>
  <si>
    <t>76090717-0_2547</t>
  </si>
  <si>
    <t>76090717-0_2548</t>
  </si>
  <si>
    <t>76090717-0_2549</t>
  </si>
  <si>
    <t>76090717-0_2550</t>
  </si>
  <si>
    <t>76263485-6_2551</t>
  </si>
  <si>
    <t>76175132-8_2552</t>
  </si>
  <si>
    <t>99545250-2_2553</t>
  </si>
  <si>
    <t>77479062-4_2554</t>
  </si>
  <si>
    <t>96858420-0_2555</t>
  </si>
  <si>
    <t>96858420-0_2556</t>
  </si>
  <si>
    <t>76630908-9_2557</t>
  </si>
  <si>
    <t>77342577-9_2558</t>
  </si>
  <si>
    <t>76175132-8_2559</t>
  </si>
  <si>
    <t>76109640-0_2560</t>
  </si>
  <si>
    <t>76526813-3_2561</t>
  </si>
  <si>
    <t>76543442-4_2562</t>
  </si>
  <si>
    <t>76213746-1_2563</t>
  </si>
  <si>
    <t>77316306-5_2564</t>
  </si>
  <si>
    <t>77128585-6_2565</t>
  </si>
  <si>
    <t>77577860-1_2566</t>
  </si>
  <si>
    <t>77577860-1_2567</t>
  </si>
  <si>
    <t>99540120-7_2568</t>
  </si>
  <si>
    <t>99537440-4_2569</t>
  </si>
  <si>
    <t>76144366-6_2570</t>
  </si>
  <si>
    <t>77513726-6_2571</t>
  </si>
  <si>
    <t>96602670-7_2572</t>
  </si>
  <si>
    <t>77622906-7_2573</t>
  </si>
  <si>
    <t>76128145-3_2574</t>
  </si>
  <si>
    <t>76208209-8_2575</t>
  </si>
  <si>
    <t>76236619-3_2576</t>
  </si>
  <si>
    <t>76349328-8_2577</t>
  </si>
  <si>
    <t>76349328-8_2578</t>
  </si>
  <si>
    <t>76349328-8_2579</t>
  </si>
  <si>
    <t>96690500-K_2580</t>
  </si>
  <si>
    <t>96690500-K_2581</t>
  </si>
  <si>
    <t>76109640-0_2582</t>
  </si>
  <si>
    <t>96509650-7_2583</t>
  </si>
  <si>
    <t>76090717-0_2584</t>
  </si>
  <si>
    <t>76090717-0_2586</t>
  </si>
  <si>
    <t>76090717-0_2585</t>
  </si>
  <si>
    <t>77076914-0_2587</t>
  </si>
  <si>
    <t>78321150-5_2588</t>
  </si>
  <si>
    <t>78321150-5_2589</t>
  </si>
  <si>
    <t>76976740-1_2590</t>
  </si>
  <si>
    <t>76045612-8_2591</t>
  </si>
  <si>
    <t>96808440-2_2592</t>
  </si>
  <si>
    <t>76116642-5_2593</t>
  </si>
  <si>
    <t>76116642-5_2594</t>
  </si>
  <si>
    <t>4665117-0_2595</t>
  </si>
  <si>
    <t>6381899-2_2596</t>
  </si>
  <si>
    <t>96710660-7_2597</t>
  </si>
  <si>
    <t>18744789-5_2598</t>
  </si>
  <si>
    <t>76421334-3_2599</t>
  </si>
  <si>
    <t>76421334-3_2600</t>
  </si>
  <si>
    <t>76526544-4_2601</t>
  </si>
  <si>
    <t>75564900-7_2602</t>
  </si>
  <si>
    <t>76349328-8_2603</t>
  </si>
  <si>
    <t>76349328-8_524</t>
  </si>
  <si>
    <t>76349328-8_525</t>
  </si>
  <si>
    <t>76349328-8_526</t>
  </si>
  <si>
    <t>76236619-3_527</t>
  </si>
  <si>
    <t>2604</t>
  </si>
  <si>
    <t>05/11/2024 11:07:56</t>
  </si>
  <si>
    <t>113933</t>
  </si>
  <si>
    <t>21647</t>
  </si>
  <si>
    <t>135580</t>
  </si>
  <si>
    <t>2605</t>
  </si>
  <si>
    <t>2606</t>
  </si>
  <si>
    <t>06/11/2024 13:22:56</t>
  </si>
  <si>
    <t>1139290</t>
  </si>
  <si>
    <t>216465</t>
  </si>
  <si>
    <t>1355755</t>
  </si>
  <si>
    <t>2607</t>
  </si>
  <si>
    <t>11/11/2024 08:52:56</t>
  </si>
  <si>
    <t>8853799</t>
  </si>
  <si>
    <t>1682222</t>
  </si>
  <si>
    <t>10536021</t>
  </si>
  <si>
    <t>11/11/2024 08:57:56</t>
  </si>
  <si>
    <t>178489</t>
  </si>
  <si>
    <t>33913</t>
  </si>
  <si>
    <t>212402</t>
  </si>
  <si>
    <t>2609</t>
  </si>
  <si>
    <t>11/11/2024 09:02:57</t>
  </si>
  <si>
    <t>2838730</t>
  </si>
  <si>
    <t>539359</t>
  </si>
  <si>
    <t>3378089</t>
  </si>
  <si>
    <t>455716</t>
  </si>
  <si>
    <t>86586</t>
  </si>
  <si>
    <t>542302</t>
  </si>
  <si>
    <t>2611</t>
  </si>
  <si>
    <t>569645</t>
  </si>
  <si>
    <t>108233</t>
  </si>
  <si>
    <t>677878</t>
  </si>
  <si>
    <t>2612</t>
  </si>
  <si>
    <t>714714</t>
  </si>
  <si>
    <t>135796</t>
  </si>
  <si>
    <t>850510</t>
  </si>
  <si>
    <t>77091301-2</t>
  </si>
  <si>
    <t>SERVICIOS Y ASESORIAS BERKLEE SPA</t>
  </si>
  <si>
    <t>2613</t>
  </si>
  <si>
    <t>11/11/2024 09:27:59</t>
  </si>
  <si>
    <t>412043</t>
  </si>
  <si>
    <t>78288</t>
  </si>
  <si>
    <t>490331</t>
  </si>
  <si>
    <t>2614</t>
  </si>
  <si>
    <t>11/11/2024 12:17:58</t>
  </si>
  <si>
    <t>21070402</t>
  </si>
  <si>
    <t>4003376</t>
  </si>
  <si>
    <t>25073778</t>
  </si>
  <si>
    <t>2615</t>
  </si>
  <si>
    <t>11/11/2024 12:57:58</t>
  </si>
  <si>
    <t>1329171</t>
  </si>
  <si>
    <t>252543</t>
  </si>
  <si>
    <t>1581714</t>
  </si>
  <si>
    <t>2616</t>
  </si>
  <si>
    <t>76484</t>
  </si>
  <si>
    <t>479033</t>
  </si>
  <si>
    <t>2617</t>
  </si>
  <si>
    <t>75691</t>
  </si>
  <si>
    <t>474063</t>
  </si>
  <si>
    <t>2618</t>
  </si>
  <si>
    <t>11/11/2024 13:07:58</t>
  </si>
  <si>
    <t>426492</t>
  </si>
  <si>
    <t>81034</t>
  </si>
  <si>
    <t>507526</t>
  </si>
  <si>
    <t>2619</t>
  </si>
  <si>
    <t>62661</t>
  </si>
  <si>
    <t>11906</t>
  </si>
  <si>
    <t>74567</t>
  </si>
  <si>
    <t>11/11/2024 13:42:57</t>
  </si>
  <si>
    <t>1001056</t>
  </si>
  <si>
    <t>190201</t>
  </si>
  <si>
    <t>1191257</t>
  </si>
  <si>
    <t>11/11/2024 13:57:57</t>
  </si>
  <si>
    <t>313305</t>
  </si>
  <si>
    <t>59528</t>
  </si>
  <si>
    <t>372833</t>
  </si>
  <si>
    <t>2622</t>
  </si>
  <si>
    <t>11/11/2024 14:27:57</t>
  </si>
  <si>
    <t>341787</t>
  </si>
  <si>
    <t>64940</t>
  </si>
  <si>
    <t>406727</t>
  </si>
  <si>
    <t>2623</t>
  </si>
  <si>
    <t>11/11/2024 14:37:56</t>
  </si>
  <si>
    <t>188742</t>
  </si>
  <si>
    <t>35861</t>
  </si>
  <si>
    <t>224603</t>
  </si>
  <si>
    <t>11/11/2024 14:42:57</t>
  </si>
  <si>
    <t>608760</t>
  </si>
  <si>
    <t>115664</t>
  </si>
  <si>
    <t>724424</t>
  </si>
  <si>
    <t>2625</t>
  </si>
  <si>
    <t>598127</t>
  </si>
  <si>
    <t>113644</t>
  </si>
  <si>
    <t>711771</t>
  </si>
  <si>
    <t>76736702-3</t>
  </si>
  <si>
    <t>Inmobiliaria Candelaria Goyenechea SpA</t>
  </si>
  <si>
    <t>2626</t>
  </si>
  <si>
    <t>11/11/2024 16:17:58</t>
  </si>
  <si>
    <t>2627</t>
  </si>
  <si>
    <t>2628</t>
  </si>
  <si>
    <t>13/11/2024 11:05:28</t>
  </si>
  <si>
    <t>121144</t>
  </si>
  <si>
    <t>23017</t>
  </si>
  <si>
    <t>144161</t>
  </si>
  <si>
    <t>2629</t>
  </si>
  <si>
    <t>13/11/2024 11:25:29</t>
  </si>
  <si>
    <t>3038106</t>
  </si>
  <si>
    <t>577240</t>
  </si>
  <si>
    <t>3615346</t>
  </si>
  <si>
    <t>77696969-9</t>
  </si>
  <si>
    <t>INMOBILIARIA BB DOS LIMITADA</t>
  </si>
  <si>
    <t>2630</t>
  </si>
  <si>
    <t>13/11/2024 11:30:30</t>
  </si>
  <si>
    <t>111650</t>
  </si>
  <si>
    <t>132864</t>
  </si>
  <si>
    <t>77576601-8</t>
  </si>
  <si>
    <t>ASESORIA E INVERSIONES GESTER SPA</t>
  </si>
  <si>
    <t>13/11/2024 11:40:29</t>
  </si>
  <si>
    <t>43293</t>
  </si>
  <si>
    <t>271151</t>
  </si>
  <si>
    <t>2632</t>
  </si>
  <si>
    <t>13/11/2024 11:50:31</t>
  </si>
  <si>
    <t>253682</t>
  </si>
  <si>
    <t>48200</t>
  </si>
  <si>
    <t>301882</t>
  </si>
  <si>
    <t>13/11/2024 11:55:31</t>
  </si>
  <si>
    <t>621293</t>
  </si>
  <si>
    <t>118046</t>
  </si>
  <si>
    <t>739339</t>
  </si>
  <si>
    <t>13/11/2024 12:00:29</t>
  </si>
  <si>
    <t>132917</t>
  </si>
  <si>
    <t>25254</t>
  </si>
  <si>
    <t>158171</t>
  </si>
  <si>
    <t>76031178-2</t>
  </si>
  <si>
    <t>AGRICOLA E INMOBILIARIA EL PARQUE LIMITADA</t>
  </si>
  <si>
    <t>13/11/2024 12:10:31</t>
  </si>
  <si>
    <t>13/11/2024 13:05:31</t>
  </si>
  <si>
    <t>799402</t>
  </si>
  <si>
    <t>151886</t>
  </si>
  <si>
    <t>951288</t>
  </si>
  <si>
    <t>2637</t>
  </si>
  <si>
    <t>2638</t>
  </si>
  <si>
    <t>13/11/2024 13:20:29</t>
  </si>
  <si>
    <t>759526</t>
  </si>
  <si>
    <t>144310</t>
  </si>
  <si>
    <t>903836</t>
  </si>
  <si>
    <t>2639</t>
  </si>
  <si>
    <t>13/11/2024 15:40:30</t>
  </si>
  <si>
    <t>1081945</t>
  </si>
  <si>
    <t>205570</t>
  </si>
  <si>
    <t>1287515</t>
  </si>
  <si>
    <t>14/11/2024 06:55:27</t>
  </si>
  <si>
    <t>1519053</t>
  </si>
  <si>
    <t>288620</t>
  </si>
  <si>
    <t>1807673</t>
  </si>
  <si>
    <t>2641</t>
  </si>
  <si>
    <t>1898816</t>
  </si>
  <si>
    <t>360775</t>
  </si>
  <si>
    <t>2259591</t>
  </si>
  <si>
    <t>2642</t>
  </si>
  <si>
    <t>949408</t>
  </si>
  <si>
    <t>180388</t>
  </si>
  <si>
    <t>1129796</t>
  </si>
  <si>
    <t>2643</t>
  </si>
  <si>
    <t>5263819-4</t>
  </si>
  <si>
    <t>Patricio Juan Francisco Cid Palacios</t>
  </si>
  <si>
    <t>18/11/2024 10:30:33</t>
  </si>
  <si>
    <t>2278579</t>
  </si>
  <si>
    <t>432930</t>
  </si>
  <si>
    <t>2711509</t>
  </si>
  <si>
    <t>2645</t>
  </si>
  <si>
    <t>18/11/2024 16:00:32</t>
  </si>
  <si>
    <t>70834900-3</t>
  </si>
  <si>
    <t>Asociacion Gremial Empresarios Hoteleros de Chile</t>
  </si>
  <si>
    <t>2646</t>
  </si>
  <si>
    <t>19/11/2024 09:55:33</t>
  </si>
  <si>
    <t>2647</t>
  </si>
  <si>
    <t>19/11/2024 10:05:32</t>
  </si>
  <si>
    <t>10632591</t>
  </si>
  <si>
    <t>2020192</t>
  </si>
  <si>
    <t>12652783</t>
  </si>
  <si>
    <t>2648</t>
  </si>
  <si>
    <t>19/11/2024 10:10:35</t>
  </si>
  <si>
    <t>2451827</t>
  </si>
  <si>
    <t>465847</t>
  </si>
  <si>
    <t>2917674</t>
  </si>
  <si>
    <t>2649</t>
  </si>
  <si>
    <t>19/11/2024 10:20:33</t>
  </si>
  <si>
    <t>4141446</t>
  </si>
  <si>
    <t>786875</t>
  </si>
  <si>
    <t>4928321</t>
  </si>
  <si>
    <t>19/11/2024 12:15:33</t>
  </si>
  <si>
    <t>237352</t>
  </si>
  <si>
    <t>45097</t>
  </si>
  <si>
    <t>282449</t>
  </si>
  <si>
    <t>2651</t>
  </si>
  <si>
    <t>19/11/2024 13:45:32</t>
  </si>
  <si>
    <t>7690320</t>
  </si>
  <si>
    <t>1461161</t>
  </si>
  <si>
    <t>9151481</t>
  </si>
  <si>
    <t>76453575-8</t>
  </si>
  <si>
    <t>FONDO DE INVERSION ALTAMAR SECONDARIES IX</t>
  </si>
  <si>
    <t>2652</t>
  </si>
  <si>
    <t>19/11/2024 16:15:34</t>
  </si>
  <si>
    <t>103495</t>
  </si>
  <si>
    <t>19664</t>
  </si>
  <si>
    <t>123159</t>
  </si>
  <si>
    <t>76732176-7</t>
  </si>
  <si>
    <t>FONDO DE INVERSION LARRAIN VIAL LANDMARK REAL ESTATE VIII</t>
  </si>
  <si>
    <t>2653</t>
  </si>
  <si>
    <t>96672</t>
  </si>
  <si>
    <t>18368</t>
  </si>
  <si>
    <t>115040</t>
  </si>
  <si>
    <t>76734351-5</t>
  </si>
  <si>
    <t>FONDO DE INVERSION LARRAIN VIAL APOLLO IX</t>
  </si>
  <si>
    <t>2654</t>
  </si>
  <si>
    <t>19/11/2024 16:20:33</t>
  </si>
  <si>
    <t>42354</t>
  </si>
  <si>
    <t>265267</t>
  </si>
  <si>
    <t>76822576-1</t>
  </si>
  <si>
    <t>FONDO DE INVERSION LARRAIN VIAL LANDMARK EQUITY XVI</t>
  </si>
  <si>
    <t>71272</t>
  </si>
  <si>
    <t>13542</t>
  </si>
  <si>
    <t>84814</t>
  </si>
  <si>
    <t>76832145-0</t>
  </si>
  <si>
    <t>FONDO DE INVERSION LARRAIN VIAL PAI PARTNERS EUROPE VII</t>
  </si>
  <si>
    <t>78331320-0</t>
  </si>
  <si>
    <t>FDL Servicios Industriales Limitada</t>
  </si>
  <si>
    <t>2657</t>
  </si>
  <si>
    <t>20/11/2024 08:20:31</t>
  </si>
  <si>
    <t>7595264</t>
  </si>
  <si>
    <t>1443100</t>
  </si>
  <si>
    <t>9038364</t>
  </si>
  <si>
    <t>2658</t>
  </si>
  <si>
    <t>20/11/2024 08:45:32</t>
  </si>
  <si>
    <t>2658342</t>
  </si>
  <si>
    <t>505085</t>
  </si>
  <si>
    <t>3163427</t>
  </si>
  <si>
    <t>2659</t>
  </si>
  <si>
    <t>20/11/2024 08:50:32</t>
  </si>
  <si>
    <t>2660</t>
  </si>
  <si>
    <t>20/11/2024 09:05:33</t>
  </si>
  <si>
    <t>76951742-1</t>
  </si>
  <si>
    <t>FONDO DE INVERSION LARRAIN VIAL FIBRA III</t>
  </si>
  <si>
    <t>2661</t>
  </si>
  <si>
    <t>20/11/2024 11:20:33</t>
  </si>
  <si>
    <t>39806</t>
  </si>
  <si>
    <t>7563</t>
  </si>
  <si>
    <t>47369</t>
  </si>
  <si>
    <t>76885228-6</t>
  </si>
  <si>
    <t>FONDO DE INVERSION LARRAIN VIAL TSEV VIII</t>
  </si>
  <si>
    <t>2662</t>
  </si>
  <si>
    <t>20/11/2024 11:25:34</t>
  </si>
  <si>
    <t>76954607-3</t>
  </si>
  <si>
    <t>FONDO DE INVERSION LARRAIN VIAL APOLLO HYBRID VALUE</t>
  </si>
  <si>
    <t>2663</t>
  </si>
  <si>
    <t>76975709-0</t>
  </si>
  <si>
    <t>FONDO DE INVERSION ACTIVA FINANCIAMIENTO ESTRUCTURADO PERU</t>
  </si>
  <si>
    <t>2664</t>
  </si>
  <si>
    <t>20/11/2024 11:30:35</t>
  </si>
  <si>
    <t>79612</t>
  </si>
  <si>
    <t>94738</t>
  </si>
  <si>
    <t>76967483-7</t>
  </si>
  <si>
    <t>FONDO DE INVERSION ACTIVA DEUDA AUTOMOTRIZ PERU</t>
  </si>
  <si>
    <t>2665</t>
  </si>
  <si>
    <t>76989320-2</t>
  </si>
  <si>
    <t>FONDO DE INVERSION LARRAIN VIAL HARBOURVEST CO-INVESTMENT V</t>
  </si>
  <si>
    <t>2666</t>
  </si>
  <si>
    <t>2667</t>
  </si>
  <si>
    <t>20/11/2024 11:35:34</t>
  </si>
  <si>
    <t>77053632-4</t>
  </si>
  <si>
    <t>FONDO DE INVERSION SEMBRADOR IV</t>
  </si>
  <si>
    <t>2668</t>
  </si>
  <si>
    <t>427630</t>
  </si>
  <si>
    <t>81250</t>
  </si>
  <si>
    <t>508880</t>
  </si>
  <si>
    <t>77114823-9</t>
  </si>
  <si>
    <t>FONDO DE INVERSION LARRAIN VIAL COURT SQUARE IV</t>
  </si>
  <si>
    <t>2669</t>
  </si>
  <si>
    <t>77201978-5</t>
  </si>
  <si>
    <t>FONDO DE INVERSION LARRAIN VIAL MARATHON DCF</t>
  </si>
  <si>
    <t>2670</t>
  </si>
  <si>
    <t>20/11/2024 12:00:34</t>
  </si>
  <si>
    <t>77299151-7</t>
  </si>
  <si>
    <t>FONDO DE INVERSION LARRAIN VIAL ACP SECONDARIES 4</t>
  </si>
  <si>
    <t>20/11/2024 12:20:35</t>
  </si>
  <si>
    <t>148609</t>
  </si>
  <si>
    <t>28236</t>
  </si>
  <si>
    <t>176845</t>
  </si>
  <si>
    <t>2672</t>
  </si>
  <si>
    <t>20/11/2024 12:25:34</t>
  </si>
  <si>
    <t>20/11/2024 12:40:34</t>
  </si>
  <si>
    <t>1818184</t>
  </si>
  <si>
    <t>345455</t>
  </si>
  <si>
    <t>2163639</t>
  </si>
  <si>
    <t>77769481-2</t>
  </si>
  <si>
    <t>FONDO DE INVERSION LARRAIN VIAL PRIVATE EQUITY EUROPA VIII</t>
  </si>
  <si>
    <t>134203</t>
  </si>
  <si>
    <t>25499</t>
  </si>
  <si>
    <t>77513774-6</t>
  </si>
  <si>
    <t>FONDO DE INVERSION LARRAIN VIAL DD3</t>
  </si>
  <si>
    <t>2675</t>
  </si>
  <si>
    <t>20/11/2024 12:45:34</t>
  </si>
  <si>
    <t>77337</t>
  </si>
  <si>
    <t>14694</t>
  </si>
  <si>
    <t>92031</t>
  </si>
  <si>
    <t>77723044-1</t>
  </si>
  <si>
    <t>FONDO DE INVERSION LARRAIN VIAL GALDANA VENTURES III</t>
  </si>
  <si>
    <t>2676</t>
  </si>
  <si>
    <t>20/11/2024 12:55:33</t>
  </si>
  <si>
    <t>153537</t>
  </si>
  <si>
    <t>29172</t>
  </si>
  <si>
    <t>182709</t>
  </si>
  <si>
    <t>77608491-3</t>
  </si>
  <si>
    <t>FONDO DE INVERSION LARRAIN VIAL APOLLO X</t>
  </si>
  <si>
    <t>2677</t>
  </si>
  <si>
    <t>221018</t>
  </si>
  <si>
    <t>263011</t>
  </si>
  <si>
    <t>77035577-K</t>
  </si>
  <si>
    <t>FONDO DE INVERSION ALTAMAR X MIDMARKET</t>
  </si>
  <si>
    <t>2678</t>
  </si>
  <si>
    <t>111078</t>
  </si>
  <si>
    <t>21105</t>
  </si>
  <si>
    <t>132183</t>
  </si>
  <si>
    <t>76792972-2</t>
  </si>
  <si>
    <t>FONDO DE INVERSION FORESTAL CAMPBELL GLOBAL</t>
  </si>
  <si>
    <t>2679</t>
  </si>
  <si>
    <t>20/11/2024 13:00:33</t>
  </si>
  <si>
    <t>2632879</t>
  </si>
  <si>
    <t>500247</t>
  </si>
  <si>
    <t>3133126</t>
  </si>
  <si>
    <t>2680</t>
  </si>
  <si>
    <t>77394236-6</t>
  </si>
  <si>
    <t>FONDO DE INVERSION LARRAIN VIAL HARBOURVEST CO-INVESTMENT VI</t>
  </si>
  <si>
    <t>2681</t>
  </si>
  <si>
    <t>321101</t>
  </si>
  <si>
    <t>61009</t>
  </si>
  <si>
    <t>382110</t>
  </si>
  <si>
    <t>2682</t>
  </si>
  <si>
    <t>1437563</t>
  </si>
  <si>
    <t>273137</t>
  </si>
  <si>
    <t>1710700</t>
  </si>
  <si>
    <t>ANGUS SOFT FRUITS L TD</t>
  </si>
  <si>
    <t>2683</t>
  </si>
  <si>
    <t>20/11/2024 15:15:34</t>
  </si>
  <si>
    <t>159574</t>
  </si>
  <si>
    <t>30319</t>
  </si>
  <si>
    <t>189893</t>
  </si>
  <si>
    <t>2684</t>
  </si>
  <si>
    <t>21/11/2024 07:40:31</t>
  </si>
  <si>
    <t>565467</t>
  </si>
  <si>
    <t>107439</t>
  </si>
  <si>
    <t>672906</t>
  </si>
  <si>
    <t>2685</t>
  </si>
  <si>
    <t>26/11/2024 09:30:36</t>
  </si>
  <si>
    <t>379763</t>
  </si>
  <si>
    <t>72155</t>
  </si>
  <si>
    <t>451918</t>
  </si>
  <si>
    <t>26/11/2024 09:35:37</t>
  </si>
  <si>
    <t>2687</t>
  </si>
  <si>
    <t>28/11/2024 10:05:36</t>
  </si>
  <si>
    <t>28/11/2024 11:21:55</t>
  </si>
  <si>
    <t>2832860</t>
  </si>
  <si>
    <t>538243</t>
  </si>
  <si>
    <t>3371103</t>
  </si>
  <si>
    <t>28/11/2024 11:21:54</t>
  </si>
  <si>
    <t>3021717</t>
  </si>
  <si>
    <t>574126</t>
  </si>
  <si>
    <t>3595843</t>
  </si>
  <si>
    <t>2689</t>
  </si>
  <si>
    <t>28/11/2024 10:10:38</t>
  </si>
  <si>
    <t>2653729</t>
  </si>
  <si>
    <t>504209</t>
  </si>
  <si>
    <t>3157938</t>
  </si>
  <si>
    <t>2690</t>
  </si>
  <si>
    <t>2691</t>
  </si>
  <si>
    <t>28/11/2024 10:15:36</t>
  </si>
  <si>
    <t>944287</t>
  </si>
  <si>
    <t>179415</t>
  </si>
  <si>
    <t>1123702</t>
  </si>
  <si>
    <t>2692</t>
  </si>
  <si>
    <t>2266288</t>
  </si>
  <si>
    <t>430595</t>
  </si>
  <si>
    <t>2696883</t>
  </si>
  <si>
    <t>2693</t>
  </si>
  <si>
    <t>28/11/2024 15:30:37</t>
  </si>
  <si>
    <t>11/11/2024 16:12:58</t>
  </si>
  <si>
    <t>RCV_VENTA_76454711-K_202411</t>
  </si>
  <si>
    <t>76082695-2_2604</t>
  </si>
  <si>
    <t>76082695-2_2605</t>
  </si>
  <si>
    <t>76976740-1_2606</t>
  </si>
  <si>
    <t>76090717-0_2607</t>
  </si>
  <si>
    <t>76090717-0_2608</t>
  </si>
  <si>
    <t>76090717-0_2609</t>
  </si>
  <si>
    <t>76090717-0_2610</t>
  </si>
  <si>
    <t>76090717-0_2611</t>
  </si>
  <si>
    <t>76090717-0_2612</t>
  </si>
  <si>
    <t>77091301-2_2613</t>
  </si>
  <si>
    <t>99545250-2_2614</t>
  </si>
  <si>
    <t>76630908-9_2615</t>
  </si>
  <si>
    <t>76083032-1_2616</t>
  </si>
  <si>
    <t>76083032-1_2617</t>
  </si>
  <si>
    <t>76175132-8_2618</t>
  </si>
  <si>
    <t>76175132-8_2619</t>
  </si>
  <si>
    <t>76175132-8_2620</t>
  </si>
  <si>
    <t>76263485-6_2621</t>
  </si>
  <si>
    <t>77342577-9_2622</t>
  </si>
  <si>
    <t>76208209-8_2623</t>
  </si>
  <si>
    <t>76208209-8_2624</t>
  </si>
  <si>
    <t>77274628-8_2625</t>
  </si>
  <si>
    <t>76736702-3_2626</t>
  </si>
  <si>
    <t>77274628-8_2627</t>
  </si>
  <si>
    <t>76035895-9_2628</t>
  </si>
  <si>
    <t>76035895-9_2629</t>
  </si>
  <si>
    <t>77696969-9_2630</t>
  </si>
  <si>
    <t>77576601-8_2631</t>
  </si>
  <si>
    <t>77577860-1_2632</t>
  </si>
  <si>
    <t>77577860-1_2633</t>
  </si>
  <si>
    <t>77577860-1_2634</t>
  </si>
  <si>
    <t>76031178-2_2635</t>
  </si>
  <si>
    <t>76213746-1_2636</t>
  </si>
  <si>
    <t>77316306-5_2637</t>
  </si>
  <si>
    <t>96602670-7_2638</t>
  </si>
  <si>
    <t>76163734-7_2639</t>
  </si>
  <si>
    <t>76976740-1_2640</t>
  </si>
  <si>
    <t>76976740-1_2641</t>
  </si>
  <si>
    <t>76976740-1_2642</t>
  </si>
  <si>
    <t>76976740-1_2643</t>
  </si>
  <si>
    <t>5263819-4_2644</t>
  </si>
  <si>
    <t>96808440-2_2645</t>
  </si>
  <si>
    <t>70834900-3_2646</t>
  </si>
  <si>
    <t>76421334-3_2647</t>
  </si>
  <si>
    <t>76526544-4_2648</t>
  </si>
  <si>
    <t>76421334-3_2649</t>
  </si>
  <si>
    <t>77091301-2_2650</t>
  </si>
  <si>
    <t>76614007-6_2651</t>
  </si>
  <si>
    <t>76453575-8_2652</t>
  </si>
  <si>
    <t>76732176-7_2653</t>
  </si>
  <si>
    <t>76734351-5_2654</t>
  </si>
  <si>
    <t>76822576-1_2655</t>
  </si>
  <si>
    <t>76832145-0_2656</t>
  </si>
  <si>
    <t>78331320-0_2657</t>
  </si>
  <si>
    <t>96690500-K_2658</t>
  </si>
  <si>
    <t>96690500-K_2659</t>
  </si>
  <si>
    <t>77407890-8_2660</t>
  </si>
  <si>
    <t>76951742-1_2661</t>
  </si>
  <si>
    <t>76885228-6_2662</t>
  </si>
  <si>
    <t>76954607-3_2663</t>
  </si>
  <si>
    <t>76975709-0_2664</t>
  </si>
  <si>
    <t>76967483-7_2665</t>
  </si>
  <si>
    <t>76989320-2_2666</t>
  </si>
  <si>
    <t>77032331-2_2667</t>
  </si>
  <si>
    <t>77053632-4_2668</t>
  </si>
  <si>
    <t>77114823-9_2669</t>
  </si>
  <si>
    <t>77201978-5_2670</t>
  </si>
  <si>
    <t>77299151-7_2671</t>
  </si>
  <si>
    <t>76607254-2_2672</t>
  </si>
  <si>
    <t>77414835-3_2673</t>
  </si>
  <si>
    <t>77769481-2_2674</t>
  </si>
  <si>
    <t>77513774-6_2675</t>
  </si>
  <si>
    <t>77723044-1_2676</t>
  </si>
  <si>
    <t>77608491-3_2677</t>
  </si>
  <si>
    <t>77035577-K_2678</t>
  </si>
  <si>
    <t>76792972-2_2679</t>
  </si>
  <si>
    <t>76625025-4_2680</t>
  </si>
  <si>
    <t>77394236-6_2681</t>
  </si>
  <si>
    <t>77465748-7_2682</t>
  </si>
  <si>
    <t>55555555-5_2683</t>
  </si>
  <si>
    <t>76109640-0_2684</t>
  </si>
  <si>
    <t>70834900-3_2685</t>
  </si>
  <si>
    <t>70834900-3_2686</t>
  </si>
  <si>
    <t>96572420-6_2687</t>
  </si>
  <si>
    <t>96572420-6_2688</t>
  </si>
  <si>
    <t>96572420-6_2689</t>
  </si>
  <si>
    <t>96572420-6_2690</t>
  </si>
  <si>
    <t>96572420-6_2691</t>
  </si>
  <si>
    <t>96572420-6_2692</t>
  </si>
  <si>
    <t>96808440-2_2693</t>
  </si>
  <si>
    <t>76208209-8_528</t>
  </si>
  <si>
    <t>76208209-8_529</t>
  </si>
  <si>
    <t>70834900-3_530</t>
  </si>
  <si>
    <t>77091301-2_531</t>
  </si>
  <si>
    <t>02/12/2024 11:05:41</t>
  </si>
  <si>
    <t>09/12/2024 09:59:44</t>
  </si>
  <si>
    <t>21816</t>
  </si>
  <si>
    <t>136636</t>
  </si>
  <si>
    <t>2695</t>
  </si>
  <si>
    <t>2696</t>
  </si>
  <si>
    <t>05/12/2024 12:35:40</t>
  </si>
  <si>
    <t>09/12/2024 16:20:44</t>
  </si>
  <si>
    <t>415265</t>
  </si>
  <si>
    <t>78900</t>
  </si>
  <si>
    <t>494165</t>
  </si>
  <si>
    <t>2697</t>
  </si>
  <si>
    <t>05/12/2024 12:45:42</t>
  </si>
  <si>
    <t>06/12/2024 11:03:58</t>
  </si>
  <si>
    <t>2607074</t>
  </si>
  <si>
    <t>495344</t>
  </si>
  <si>
    <t>3102418</t>
  </si>
  <si>
    <t>2698</t>
  </si>
  <si>
    <t>05/12/2024 12:55:40</t>
  </si>
  <si>
    <t>1148199</t>
  </si>
  <si>
    <t>218158</t>
  </si>
  <si>
    <t>1366357</t>
  </si>
  <si>
    <t>06/12/2024 09:00:38</t>
  </si>
  <si>
    <t>09/12/2024 11:50:38</t>
  </si>
  <si>
    <t>613366</t>
  </si>
  <si>
    <t>116539</t>
  </si>
  <si>
    <t>729905</t>
  </si>
  <si>
    <t>2699</t>
  </si>
  <si>
    <t>09/12/2024 12:01:09</t>
  </si>
  <si>
    <t>363543</t>
  </si>
  <si>
    <t>69073</t>
  </si>
  <si>
    <t>432616</t>
  </si>
  <si>
    <t>2701</t>
  </si>
  <si>
    <t>11/12/2024 09:40:41</t>
  </si>
  <si>
    <t>11/12/2024 16:42:30</t>
  </si>
  <si>
    <t>6945167</t>
  </si>
  <si>
    <t>1319582</t>
  </si>
  <si>
    <t>8264749</t>
  </si>
  <si>
    <t>2702</t>
  </si>
  <si>
    <t>11/12/2024 10:30:42</t>
  </si>
  <si>
    <t>1530932</t>
  </si>
  <si>
    <t>290877</t>
  </si>
  <si>
    <t>1821809</t>
  </si>
  <si>
    <t>2703</t>
  </si>
  <si>
    <t>11/12/2024 10:50:41</t>
  </si>
  <si>
    <t>993960</t>
  </si>
  <si>
    <t>188852</t>
  </si>
  <si>
    <t>1182812</t>
  </si>
  <si>
    <t>78435740-6</t>
  </si>
  <si>
    <t>INVERSIONES LOS TORUNOS LTDA</t>
  </si>
  <si>
    <t>11/12/2024 11:00:42</t>
  </si>
  <si>
    <t>1094979</t>
  </si>
  <si>
    <t>208046</t>
  </si>
  <si>
    <t>1303025</t>
  </si>
  <si>
    <t>2705</t>
  </si>
  <si>
    <t>11/12/2024 11:05:43</t>
  </si>
  <si>
    <t>6506461</t>
  </si>
  <si>
    <t>1236228</t>
  </si>
  <si>
    <t>7742689</t>
  </si>
  <si>
    <t>2706</t>
  </si>
  <si>
    <t>11/12/2024 11:15:41</t>
  </si>
  <si>
    <t>982093</t>
  </si>
  <si>
    <t>186598</t>
  </si>
  <si>
    <t>1168691</t>
  </si>
  <si>
    <t>2707</t>
  </si>
  <si>
    <t>12/12/2024 09:42:36</t>
  </si>
  <si>
    <t>144673</t>
  </si>
  <si>
    <t>27488</t>
  </si>
  <si>
    <t>172161</t>
  </si>
  <si>
    <t>2708</t>
  </si>
  <si>
    <t>11/12/2024 11:40:43</t>
  </si>
  <si>
    <t>190223</t>
  </si>
  <si>
    <t>36142</t>
  </si>
  <si>
    <t>226365</t>
  </si>
  <si>
    <t>765466</t>
  </si>
  <si>
    <t>145439</t>
  </si>
  <si>
    <t>910905</t>
  </si>
  <si>
    <t>2710</t>
  </si>
  <si>
    <t>11/12/2024 11:45:42</t>
  </si>
  <si>
    <t>16/12/2024 10:41:26</t>
  </si>
  <si>
    <t>6421112</t>
  </si>
  <si>
    <t>1220011</t>
  </si>
  <si>
    <t>7641123</t>
  </si>
  <si>
    <t>11/12/2024 12:50:42</t>
  </si>
  <si>
    <t>905546</t>
  </si>
  <si>
    <t>172054</t>
  </si>
  <si>
    <t>1077600</t>
  </si>
  <si>
    <t>2713</t>
  </si>
  <si>
    <t>11/12/2024 12:55:42</t>
  </si>
  <si>
    <t>134339</t>
  </si>
  <si>
    <t>25524</t>
  </si>
  <si>
    <t>159863</t>
  </si>
  <si>
    <t>77479129-9</t>
  </si>
  <si>
    <t>INMOBILIARIA FRANCISCO DE AGUIRRE SPA</t>
  </si>
  <si>
    <t>2714</t>
  </si>
  <si>
    <t>12/12/2024 11:15:43</t>
  </si>
  <si>
    <t>17/12/2024 16:26:10</t>
  </si>
  <si>
    <t>654473</t>
  </si>
  <si>
    <t>124350</t>
  </si>
  <si>
    <t>778823</t>
  </si>
  <si>
    <t>77006218-7</t>
  </si>
  <si>
    <t>Itahue Raices SpA</t>
  </si>
  <si>
    <t>2715</t>
  </si>
  <si>
    <t>12/12/2024 11:25:42</t>
  </si>
  <si>
    <t>16/12/2024 14:23:55</t>
  </si>
  <si>
    <t>1831377</t>
  </si>
  <si>
    <t>347962</t>
  </si>
  <si>
    <t>2179339</t>
  </si>
  <si>
    <t>2716</t>
  </si>
  <si>
    <t>13/12/2024 12:10:07</t>
  </si>
  <si>
    <t>412203</t>
  </si>
  <si>
    <t>78319</t>
  </si>
  <si>
    <t>490522</t>
  </si>
  <si>
    <t>2717</t>
  </si>
  <si>
    <t>12/12/2024 11:30:42</t>
  </si>
  <si>
    <t>17/12/2024 18:25:27</t>
  </si>
  <si>
    <t>2212197</t>
  </si>
  <si>
    <t>420317</t>
  </si>
  <si>
    <t>2632514</t>
  </si>
  <si>
    <t>12/12/2024 11:40:42</t>
  </si>
  <si>
    <t>140846</t>
  </si>
  <si>
    <t>26761</t>
  </si>
  <si>
    <t>167607</t>
  </si>
  <si>
    <t>3323653</t>
  </si>
  <si>
    <t>631494</t>
  </si>
  <si>
    <t>3955147</t>
  </si>
  <si>
    <t>2720</t>
  </si>
  <si>
    <t>789578</t>
  </si>
  <si>
    <t>150020</t>
  </si>
  <si>
    <t>939598</t>
  </si>
  <si>
    <t>2721</t>
  </si>
  <si>
    <t>12/12/2024 11:45:43</t>
  </si>
  <si>
    <t>991470</t>
  </si>
  <si>
    <t>188379</t>
  </si>
  <si>
    <t>1179849</t>
  </si>
  <si>
    <t>95683</t>
  </si>
  <si>
    <t>18180</t>
  </si>
  <si>
    <t>113863</t>
  </si>
  <si>
    <t>2723</t>
  </si>
  <si>
    <t>4495006</t>
  </si>
  <si>
    <t>854051</t>
  </si>
  <si>
    <t>5349057</t>
  </si>
  <si>
    <t>2724</t>
  </si>
  <si>
    <t>12/12/2024 12:05:42</t>
  </si>
  <si>
    <t>513245</t>
  </si>
  <si>
    <t>97517</t>
  </si>
  <si>
    <t>610762</t>
  </si>
  <si>
    <t>2725</t>
  </si>
  <si>
    <t>12/12/2024 12:40:42</t>
  </si>
  <si>
    <t>2813088</t>
  </si>
  <si>
    <t>3347575</t>
  </si>
  <si>
    <t>2726</t>
  </si>
  <si>
    <t>5007296</t>
  </si>
  <si>
    <t>951386</t>
  </si>
  <si>
    <t>5958682</t>
  </si>
  <si>
    <t>413160</t>
  </si>
  <si>
    <t>78500</t>
  </si>
  <si>
    <t>491660</t>
  </si>
  <si>
    <t>11481990</t>
  </si>
  <si>
    <t>2181578</t>
  </si>
  <si>
    <t>13663568</t>
  </si>
  <si>
    <t>2729</t>
  </si>
  <si>
    <t>4991987</t>
  </si>
  <si>
    <t>948477</t>
  </si>
  <si>
    <t>5940464</t>
  </si>
  <si>
    <t>1211733</t>
  </si>
  <si>
    <t>230229</t>
  </si>
  <si>
    <t>1441962</t>
  </si>
  <si>
    <t>12/12/2024 12:45:43</t>
  </si>
  <si>
    <t>1245413</t>
  </si>
  <si>
    <t>236629</t>
  </si>
  <si>
    <t>1482042</t>
  </si>
  <si>
    <t>12/12/2024 13:05:42</t>
  </si>
  <si>
    <t>13/12/2024 09:42:50</t>
  </si>
  <si>
    <t>1339566</t>
  </si>
  <si>
    <t>254517</t>
  </si>
  <si>
    <t>1594083</t>
  </si>
  <si>
    <t>2733</t>
  </si>
  <si>
    <t>12/12/2024 13:10:42</t>
  </si>
  <si>
    <t>19/12/2024 10:44:26</t>
  </si>
  <si>
    <t>4802534</t>
  </si>
  <si>
    <t>912481</t>
  </si>
  <si>
    <t>5715015</t>
  </si>
  <si>
    <t>2735</t>
  </si>
  <si>
    <t>1634653</t>
  </si>
  <si>
    <t>310584</t>
  </si>
  <si>
    <t>1945237</t>
  </si>
  <si>
    <t>12/12/2024 13:20:41</t>
  </si>
  <si>
    <t>1520598</t>
  </si>
  <si>
    <t>288914</t>
  </si>
  <si>
    <t>1809512</t>
  </si>
  <si>
    <t>344460</t>
  </si>
  <si>
    <t>65447</t>
  </si>
  <si>
    <t>409907</t>
  </si>
  <si>
    <t>2738</t>
  </si>
  <si>
    <t>16/12/2024 12:00:47</t>
  </si>
  <si>
    <t>725280</t>
  </si>
  <si>
    <t>137803</t>
  </si>
  <si>
    <t>863083</t>
  </si>
  <si>
    <t>2739</t>
  </si>
  <si>
    <t>16/12/2024 12:05:44</t>
  </si>
  <si>
    <t>2804667</t>
  </si>
  <si>
    <t>532887</t>
  </si>
  <si>
    <t>3337554</t>
  </si>
  <si>
    <t>2740</t>
  </si>
  <si>
    <t>16/12/2024 12:10:45</t>
  </si>
  <si>
    <t>1260530</t>
  </si>
  <si>
    <t>239501</t>
  </si>
  <si>
    <t>1500031</t>
  </si>
  <si>
    <t>16/12/2024 12:15:44</t>
  </si>
  <si>
    <t>1599441</t>
  </si>
  <si>
    <t>303894</t>
  </si>
  <si>
    <t>1903335</t>
  </si>
  <si>
    <t>2742</t>
  </si>
  <si>
    <t>16/12/2024 12:45:44</t>
  </si>
  <si>
    <t>24/12/2024 09:39:59</t>
  </si>
  <si>
    <t>1094999</t>
  </si>
  <si>
    <t>208050</t>
  </si>
  <si>
    <t>1303049</t>
  </si>
  <si>
    <t>2743</t>
  </si>
  <si>
    <t>906694</t>
  </si>
  <si>
    <t>172272</t>
  </si>
  <si>
    <t>1078966</t>
  </si>
  <si>
    <t>2744</t>
  </si>
  <si>
    <t>17/12/2024 12:35:46</t>
  </si>
  <si>
    <t>17/12/2024 19:50:32</t>
  </si>
  <si>
    <t>2745</t>
  </si>
  <si>
    <t>18/12/2024 10:40:45</t>
  </si>
  <si>
    <t>26/12/2024 10:59:25</t>
  </si>
  <si>
    <t>77848640-7</t>
  </si>
  <si>
    <t>AGOR ASESORIAS PROFESIONALES E INVERSIONES SPA</t>
  </si>
  <si>
    <t>2746</t>
  </si>
  <si>
    <t>18/12/2024 16:00:45</t>
  </si>
  <si>
    <t>76429912-4</t>
  </si>
  <si>
    <t>SOCIEDAD DE INVERSION RUTA LA SERENA - OVALLE S.A</t>
  </si>
  <si>
    <t>2747</t>
  </si>
  <si>
    <t>19/12/2024 09:35:45</t>
  </si>
  <si>
    <t>717816</t>
  </si>
  <si>
    <t>136385</t>
  </si>
  <si>
    <t>854201</t>
  </si>
  <si>
    <t>2748</t>
  </si>
  <si>
    <t>19/12/2024 09:40:47</t>
  </si>
  <si>
    <t>179119</t>
  </si>
  <si>
    <t>34033</t>
  </si>
  <si>
    <t>213152</t>
  </si>
  <si>
    <t>76902075-6</t>
  </si>
  <si>
    <t>FONDO DE INVERSION LARRAIN VIAL MEXICO MEZZANINE</t>
  </si>
  <si>
    <t>2749</t>
  </si>
  <si>
    <t>19/12/2024 10:50:45</t>
  </si>
  <si>
    <t>1959272</t>
  </si>
  <si>
    <t>372262</t>
  </si>
  <si>
    <t>2331534</t>
  </si>
  <si>
    <t>2750</t>
  </si>
  <si>
    <t>19/12/2024 10:55:47</t>
  </si>
  <si>
    <t>40306</t>
  </si>
  <si>
    <t>7658</t>
  </si>
  <si>
    <t>47964</t>
  </si>
  <si>
    <t>2751</t>
  </si>
  <si>
    <t>19/12/2024 11:00:46</t>
  </si>
  <si>
    <t>2752</t>
  </si>
  <si>
    <t>2753</t>
  </si>
  <si>
    <t>19/12/2024 11:10:45</t>
  </si>
  <si>
    <t>67945</t>
  </si>
  <si>
    <t>12910</t>
  </si>
  <si>
    <t>80855</t>
  </si>
  <si>
    <t>2754</t>
  </si>
  <si>
    <t>19/12/2024 11:15:47</t>
  </si>
  <si>
    <t>2755</t>
  </si>
  <si>
    <t>19/12/2024 11:25:46</t>
  </si>
  <si>
    <t>7520779</t>
  </si>
  <si>
    <t>1428948</t>
  </si>
  <si>
    <t>8949727</t>
  </si>
  <si>
    <t>19/12/2024 11:30:47</t>
  </si>
  <si>
    <t>105948</t>
  </si>
  <si>
    <t>126078</t>
  </si>
  <si>
    <t>19/12/2024 11:40:45</t>
  </si>
  <si>
    <t>1007658</t>
  </si>
  <si>
    <t>191455</t>
  </si>
  <si>
    <t>1199113</t>
  </si>
  <si>
    <t>2758</t>
  </si>
  <si>
    <t>19/12/2024 11:45:47</t>
  </si>
  <si>
    <t>527821</t>
  </si>
  <si>
    <t>100286</t>
  </si>
  <si>
    <t>628107</t>
  </si>
  <si>
    <t>53333112-2</t>
  </si>
  <si>
    <t>FONDO DE INVERSION LARRAIN VIAL DOVER STREET X</t>
  </si>
  <si>
    <t>2759</t>
  </si>
  <si>
    <t>104796</t>
  </si>
  <si>
    <t>19911</t>
  </si>
  <si>
    <t>124707</t>
  </si>
  <si>
    <t>76866269-K</t>
  </si>
  <si>
    <t>FONDO DE INVERSION ALTAMAR GALDANA VENTURES II</t>
  </si>
  <si>
    <t>2760</t>
  </si>
  <si>
    <t>19/12/2024 11:50:46</t>
  </si>
  <si>
    <t>155467</t>
  </si>
  <si>
    <t>29539</t>
  </si>
  <si>
    <t>185006</t>
  </si>
  <si>
    <t>2761</t>
  </si>
  <si>
    <t>287902</t>
  </si>
  <si>
    <t>54701</t>
  </si>
  <si>
    <t>342603</t>
  </si>
  <si>
    <t>2762</t>
  </si>
  <si>
    <t>19/12/2024 11:55:45</t>
  </si>
  <si>
    <t>181954</t>
  </si>
  <si>
    <t>34571</t>
  </si>
  <si>
    <t>216525</t>
  </si>
  <si>
    <t>2763</t>
  </si>
  <si>
    <t>19/12/2024 12:00:46</t>
  </si>
  <si>
    <t>128596</t>
  </si>
  <si>
    <t>24433</t>
  </si>
  <si>
    <t>153029</t>
  </si>
  <si>
    <t>2764</t>
  </si>
  <si>
    <t>4159998</t>
  </si>
  <si>
    <t>790400</t>
  </si>
  <si>
    <t>4950398</t>
  </si>
  <si>
    <t>2765</t>
  </si>
  <si>
    <t>19/12/2024 12:05:46</t>
  </si>
  <si>
    <t>27/12/2024 17:37:28</t>
  </si>
  <si>
    <t>566572</t>
  </si>
  <si>
    <t>107649</t>
  </si>
  <si>
    <t>674221</t>
  </si>
  <si>
    <t>19/12/2024 13:20:44</t>
  </si>
  <si>
    <t>674758</t>
  </si>
  <si>
    <t>128204</t>
  </si>
  <si>
    <t>802962</t>
  </si>
  <si>
    <t>2767</t>
  </si>
  <si>
    <t>19/12/2024 16:25:46</t>
  </si>
  <si>
    <t>383870</t>
  </si>
  <si>
    <t>72935</t>
  </si>
  <si>
    <t>456805</t>
  </si>
  <si>
    <t>20/12/2024 09:15:45</t>
  </si>
  <si>
    <t>3781747</t>
  </si>
  <si>
    <t>718532</t>
  </si>
  <si>
    <t>4500279</t>
  </si>
  <si>
    <t>288305</t>
  </si>
  <si>
    <t>54778</t>
  </si>
  <si>
    <t>343083</t>
  </si>
  <si>
    <t>2771</t>
  </si>
  <si>
    <t>20/12/2024 11:15:46</t>
  </si>
  <si>
    <t>7143513</t>
  </si>
  <si>
    <t>1357267</t>
  </si>
  <si>
    <t>8500780</t>
  </si>
  <si>
    <t>2770</t>
  </si>
  <si>
    <t>4220154</t>
  </si>
  <si>
    <t>801829</t>
  </si>
  <si>
    <t>5021983</t>
  </si>
  <si>
    <t>2777</t>
  </si>
  <si>
    <t>3393629</t>
  </si>
  <si>
    <t>644790</t>
  </si>
  <si>
    <t>4038419</t>
  </si>
  <si>
    <t>749362</t>
  </si>
  <si>
    <t>142379</t>
  </si>
  <si>
    <t>891741</t>
  </si>
  <si>
    <t>2774</t>
  </si>
  <si>
    <t>26/12/2024 03:01:04</t>
  </si>
  <si>
    <t>591966</t>
  </si>
  <si>
    <t>112473</t>
  </si>
  <si>
    <t>704439</t>
  </si>
  <si>
    <t>2772</t>
  </si>
  <si>
    <t>358942</t>
  </si>
  <si>
    <t>68199</t>
  </si>
  <si>
    <t>427141</t>
  </si>
  <si>
    <t>84525935</t>
  </si>
  <si>
    <t>16059928</t>
  </si>
  <si>
    <t>100585863</t>
  </si>
  <si>
    <t>2773</t>
  </si>
  <si>
    <t>421516</t>
  </si>
  <si>
    <t>80088</t>
  </si>
  <si>
    <t>501604</t>
  </si>
  <si>
    <t>76075498-6</t>
  </si>
  <si>
    <t>INVERSIONES LA TAGUA DOS LIMITADA</t>
  </si>
  <si>
    <t>2778</t>
  </si>
  <si>
    <t>23/12/2024 14:00:47</t>
  </si>
  <si>
    <t>1247899</t>
  </si>
  <si>
    <t>237101</t>
  </si>
  <si>
    <t>1485000</t>
  </si>
  <si>
    <t>23/12/2024 15:30:48</t>
  </si>
  <si>
    <t>30/12/2024 14:02:06</t>
  </si>
  <si>
    <t>603187</t>
  </si>
  <si>
    <t>114606</t>
  </si>
  <si>
    <t>717793</t>
  </si>
  <si>
    <t>23/12/2024 15:50:47</t>
  </si>
  <si>
    <t>1295895</t>
  </si>
  <si>
    <t>246220</t>
  </si>
  <si>
    <t>1542115</t>
  </si>
  <si>
    <t>2781</t>
  </si>
  <si>
    <t>23/12/2024 15:55:47</t>
  </si>
  <si>
    <t>4783869</t>
  </si>
  <si>
    <t>908935</t>
  </si>
  <si>
    <t>5692804</t>
  </si>
  <si>
    <t>77077030-0</t>
  </si>
  <si>
    <t>INVERSIONES BERKLEE LIMITADA</t>
  </si>
  <si>
    <t>2782</t>
  </si>
  <si>
    <t>24/12/2024 09:40:47</t>
  </si>
  <si>
    <t>2783</t>
  </si>
  <si>
    <t>26/12/2024 16:05:49</t>
  </si>
  <si>
    <t>27/12/2024 17:40:46</t>
  </si>
  <si>
    <t>2784</t>
  </si>
  <si>
    <t>26/12/2024 16:10:49</t>
  </si>
  <si>
    <t>27/12/2024 17:40:47</t>
  </si>
  <si>
    <t>2679131</t>
  </si>
  <si>
    <t>509035</t>
  </si>
  <si>
    <t>3188166</t>
  </si>
  <si>
    <t>2785</t>
  </si>
  <si>
    <t>30/12/2024 11:45:52</t>
  </si>
  <si>
    <t>30/12/2024 16:43:54</t>
  </si>
  <si>
    <t>1585355</t>
  </si>
  <si>
    <t>301217</t>
  </si>
  <si>
    <t>1886572</t>
  </si>
  <si>
    <t>2786</t>
  </si>
  <si>
    <t>4349258</t>
  </si>
  <si>
    <t>826359</t>
  </si>
  <si>
    <t>5175617</t>
  </si>
  <si>
    <t>326521</t>
  </si>
  <si>
    <t>62039</t>
  </si>
  <si>
    <t>388560</t>
  </si>
  <si>
    <t>05/12/2024 11:20:41</t>
  </si>
  <si>
    <t>RCV_VENTA_76454711-K_202412</t>
  </si>
  <si>
    <t>76082695-2_2694</t>
  </si>
  <si>
    <t>76082695-2_2695</t>
  </si>
  <si>
    <t>76001597-0_2696</t>
  </si>
  <si>
    <t>96858420-0_2697</t>
  </si>
  <si>
    <t>76976740-1_2698</t>
  </si>
  <si>
    <t>76421334-3_2700</t>
  </si>
  <si>
    <t>76526544-4_2699</t>
  </si>
  <si>
    <t>76421334-3_2701</t>
  </si>
  <si>
    <t>77407890-8_2702</t>
  </si>
  <si>
    <t>79614750-4_2703</t>
  </si>
  <si>
    <t>78435740-6_2704</t>
  </si>
  <si>
    <t>96509650-7_2705</t>
  </si>
  <si>
    <t>76213746-1_2706</t>
  </si>
  <si>
    <t>76697242-K_2707</t>
  </si>
  <si>
    <t>48003612-3_2708</t>
  </si>
  <si>
    <t>96602670-7_2709</t>
  </si>
  <si>
    <t>96690500-K_2710</t>
  </si>
  <si>
    <t>77696969-9_2711</t>
  </si>
  <si>
    <t>76035895-9_2712</t>
  </si>
  <si>
    <t>77696969-9_2713</t>
  </si>
  <si>
    <t>77479129-9_2714</t>
  </si>
  <si>
    <t>77006218-7_2715</t>
  </si>
  <si>
    <t>76736702-3_2716</t>
  </si>
  <si>
    <t>77274628-8_2717</t>
  </si>
  <si>
    <t>99545250-2_2718</t>
  </si>
  <si>
    <t>99545250-2_2719</t>
  </si>
  <si>
    <t>99545250-2_2720</t>
  </si>
  <si>
    <t>76175132-8_2721</t>
  </si>
  <si>
    <t>76175132-8_2722</t>
  </si>
  <si>
    <t>76263485-6_2723</t>
  </si>
  <si>
    <t>77342577-9_2724</t>
  </si>
  <si>
    <t>76090717-0_2725</t>
  </si>
  <si>
    <t>76090717-0_2726</t>
  </si>
  <si>
    <t>76090717-0_2727</t>
  </si>
  <si>
    <t>76090717-0_2728</t>
  </si>
  <si>
    <t>76090717-0_2729</t>
  </si>
  <si>
    <t>76090717-0_2730</t>
  </si>
  <si>
    <t>76090717-0_2731</t>
  </si>
  <si>
    <t>76630908-9_2732</t>
  </si>
  <si>
    <t>96858420-0_2733</t>
  </si>
  <si>
    <t>96858420-0_2734</t>
  </si>
  <si>
    <t>96858420-0_2735</t>
  </si>
  <si>
    <t>78321150-5_2736</t>
  </si>
  <si>
    <t>77076914-0_2737</t>
  </si>
  <si>
    <t>76425263-2_2738</t>
  </si>
  <si>
    <t>76526813-3_2739</t>
  </si>
  <si>
    <t>99537440-4_2740</t>
  </si>
  <si>
    <t>77316306-5_2741</t>
  </si>
  <si>
    <t>76109640-0_2742</t>
  </si>
  <si>
    <t>76006837-3_2743</t>
  </si>
  <si>
    <t>76001597-0_2744</t>
  </si>
  <si>
    <t>76109640-0_2745</t>
  </si>
  <si>
    <t>77848640-7_2746</t>
  </si>
  <si>
    <t>76429912-4_2747</t>
  </si>
  <si>
    <t>77294769-0_2748</t>
  </si>
  <si>
    <t>76902075-6_2749</t>
  </si>
  <si>
    <t>76734351-5_2750</t>
  </si>
  <si>
    <t>76951742-1_2751</t>
  </si>
  <si>
    <t>76885228-6_2752</t>
  </si>
  <si>
    <t>77513774-6_2753</t>
  </si>
  <si>
    <t>76975709-0_2754</t>
  </si>
  <si>
    <t>77414835-3_2755</t>
  </si>
  <si>
    <t>77513774-6_2756</t>
  </si>
  <si>
    <t>76792972-2_2757</t>
  </si>
  <si>
    <t>77465748-7_2758</t>
  </si>
  <si>
    <t>53333112-2_2759</t>
  </si>
  <si>
    <t>76866269-K_2760</t>
  </si>
  <si>
    <t>77622906-7_2761</t>
  </si>
  <si>
    <t>77513774-6_2762</t>
  </si>
  <si>
    <t>77114823-9_2763</t>
  </si>
  <si>
    <t>77414835-3_2764</t>
  </si>
  <si>
    <t>96572420-6_2765</t>
  </si>
  <si>
    <t>76163734-7_2766</t>
  </si>
  <si>
    <t>77794928-4_2767</t>
  </si>
  <si>
    <t>76045612-8_2768</t>
  </si>
  <si>
    <t>76045612-8_2769</t>
  </si>
  <si>
    <t>76902075-6_2771</t>
  </si>
  <si>
    <t>77622906-7_2770</t>
  </si>
  <si>
    <t>77465748-7_2777</t>
  </si>
  <si>
    <t>76625025-4_2776</t>
  </si>
  <si>
    <t>77794662-5_2774</t>
  </si>
  <si>
    <t>77394236-6_2772</t>
  </si>
  <si>
    <t>77299175-4_2775</t>
  </si>
  <si>
    <t>77513774-6_2773</t>
  </si>
  <si>
    <t>76075498-6_2778</t>
  </si>
  <si>
    <t>96808440-2_2779</t>
  </si>
  <si>
    <t>77794928-4_2780</t>
  </si>
  <si>
    <t>77414835-3_2781</t>
  </si>
  <si>
    <t>77077030-0_2782</t>
  </si>
  <si>
    <t>96572420-6_2783</t>
  </si>
  <si>
    <t>96572420-6_2784</t>
  </si>
  <si>
    <t>78321150-5_2785</t>
  </si>
  <si>
    <t>78321150-5_2786</t>
  </si>
  <si>
    <t>78321150-5_2787</t>
  </si>
  <si>
    <t>76614007-6_532</t>
  </si>
  <si>
    <t>76614007-6_533</t>
  </si>
  <si>
    <t>77696969-9_534</t>
  </si>
  <si>
    <t>76031178-2_535</t>
  </si>
  <si>
    <t>77091301-2_536</t>
  </si>
  <si>
    <t>2788</t>
  </si>
  <si>
    <t>02/01/2025 09:35:55</t>
  </si>
  <si>
    <t>02/01/2025 10:36:59</t>
  </si>
  <si>
    <t>21900</t>
  </si>
  <si>
    <t>137165</t>
  </si>
  <si>
    <t>2789</t>
  </si>
  <si>
    <t>2790</t>
  </si>
  <si>
    <t>02/01/2025 11:25:52</t>
  </si>
  <si>
    <t>536750</t>
  </si>
  <si>
    <t>101983</t>
  </si>
  <si>
    <t>638733</t>
  </si>
  <si>
    <t>67238</t>
  </si>
  <si>
    <t>12775</t>
  </si>
  <si>
    <t>80013</t>
  </si>
  <si>
    <t>2792</t>
  </si>
  <si>
    <t>02/01/2025 11:30:54</t>
  </si>
  <si>
    <t>188650</t>
  </si>
  <si>
    <t>35844</t>
  </si>
  <si>
    <t>224494</t>
  </si>
  <si>
    <t>INVERSIONES TRIFOLIUM LIMITADA</t>
  </si>
  <si>
    <t>2793</t>
  </si>
  <si>
    <t>02/01/2025 11:35:51</t>
  </si>
  <si>
    <t>1081185</t>
  </si>
  <si>
    <t>205425</t>
  </si>
  <si>
    <t>1286610</t>
  </si>
  <si>
    <t>2794</t>
  </si>
  <si>
    <t>03/01/2025 09:10:52</t>
  </si>
  <si>
    <t>67242</t>
  </si>
  <si>
    <t>12776</t>
  </si>
  <si>
    <t>80018</t>
  </si>
  <si>
    <t>08/01/2025 09:40:55</t>
  </si>
  <si>
    <t>4276830</t>
  </si>
  <si>
    <t>812598</t>
  </si>
  <si>
    <t>5089428</t>
  </si>
  <si>
    <t>08/01/2025 10:45:57</t>
  </si>
  <si>
    <t>14/01/2025 17:28:41</t>
  </si>
  <si>
    <t>1153095</t>
  </si>
  <si>
    <t>219088</t>
  </si>
  <si>
    <t>1372183</t>
  </si>
  <si>
    <t>2797</t>
  </si>
  <si>
    <t>08/01/2025 10:50:56</t>
  </si>
  <si>
    <t>3267103</t>
  </si>
  <si>
    <t>620750</t>
  </si>
  <si>
    <t>3887853</t>
  </si>
  <si>
    <t>2798</t>
  </si>
  <si>
    <t>10/01/2025 14:40:56</t>
  </si>
  <si>
    <t>391901</t>
  </si>
  <si>
    <t>466362</t>
  </si>
  <si>
    <t>17/01/2025 09:33:07</t>
  </si>
  <si>
    <t>1089638</t>
  </si>
  <si>
    <t>207031</t>
  </si>
  <si>
    <t>1296669</t>
  </si>
  <si>
    <t>13/01/2025 11:50:58</t>
  </si>
  <si>
    <t>1117302</t>
  </si>
  <si>
    <t>212287</t>
  </si>
  <si>
    <t>1329589</t>
  </si>
  <si>
    <t>1466170</t>
  </si>
  <si>
    <t>278572</t>
  </si>
  <si>
    <t>1744742</t>
  </si>
  <si>
    <t>576325</t>
  </si>
  <si>
    <t>109502</t>
  </si>
  <si>
    <t>685827</t>
  </si>
  <si>
    <t>2803</t>
  </si>
  <si>
    <t>2292620</t>
  </si>
  <si>
    <t>435598</t>
  </si>
  <si>
    <t>2728218</t>
  </si>
  <si>
    <t>2804</t>
  </si>
  <si>
    <t>7011570</t>
  </si>
  <si>
    <t>1332198</t>
  </si>
  <si>
    <t>8343769</t>
  </si>
  <si>
    <t>1522459</t>
  </si>
  <si>
    <t>289267</t>
  </si>
  <si>
    <t>1811726</t>
  </si>
  <si>
    <t>SIOM</t>
  </si>
  <si>
    <t>2806</t>
  </si>
  <si>
    <t>13/01/2025 11:56:01</t>
  </si>
  <si>
    <t>1303262</t>
  </si>
  <si>
    <t>247620</t>
  </si>
  <si>
    <t>1550882</t>
  </si>
  <si>
    <t>2807</t>
  </si>
  <si>
    <t>422638</t>
  </si>
  <si>
    <t>80301</t>
  </si>
  <si>
    <t>502939</t>
  </si>
  <si>
    <t>2808</t>
  </si>
  <si>
    <t>2809</t>
  </si>
  <si>
    <t>13/01/2025 12:00:57</t>
  </si>
  <si>
    <t>1344758</t>
  </si>
  <si>
    <t>255504</t>
  </si>
  <si>
    <t>1600262</t>
  </si>
  <si>
    <t>2810</t>
  </si>
  <si>
    <t>13/01/2025 12:15:59</t>
  </si>
  <si>
    <t>13/01/2025 15:14:23</t>
  </si>
  <si>
    <t>258193</t>
  </si>
  <si>
    <t>49057</t>
  </si>
  <si>
    <t>307250</t>
  </si>
  <si>
    <t>2811</t>
  </si>
  <si>
    <t>13/01/2025 13:00:59</t>
  </si>
  <si>
    <t>809352</t>
  </si>
  <si>
    <t>153777</t>
  </si>
  <si>
    <t>963129</t>
  </si>
  <si>
    <t>7948287</t>
  </si>
  <si>
    <t>1510174</t>
  </si>
  <si>
    <t>9458461</t>
  </si>
  <si>
    <t>13/01/2025 13:05:58</t>
  </si>
  <si>
    <t>77996</t>
  </si>
  <si>
    <t>14819</t>
  </si>
  <si>
    <t>92815</t>
  </si>
  <si>
    <t>2814</t>
  </si>
  <si>
    <t>3038767</t>
  </si>
  <si>
    <t>577366</t>
  </si>
  <si>
    <t>3616133</t>
  </si>
  <si>
    <t>2815</t>
  </si>
  <si>
    <t>13/01/2025 13:10:57</t>
  </si>
  <si>
    <t>16/01/2025 15:34:43</t>
  </si>
  <si>
    <t>873708</t>
  </si>
  <si>
    <t>1039713</t>
  </si>
  <si>
    <t>2816</t>
  </si>
  <si>
    <t>637415</t>
  </si>
  <si>
    <t>121109</t>
  </si>
  <si>
    <t>758524</t>
  </si>
  <si>
    <t>2817</t>
  </si>
  <si>
    <t>13/01/2025 13:15:57</t>
  </si>
  <si>
    <t>139504</t>
  </si>
  <si>
    <t>26506</t>
  </si>
  <si>
    <t>166010</t>
  </si>
  <si>
    <t>2818</t>
  </si>
  <si>
    <t>13/01/2025 13:20:57</t>
  </si>
  <si>
    <t>504860</t>
  </si>
  <si>
    <t>95923</t>
  </si>
  <si>
    <t>600783</t>
  </si>
  <si>
    <t>2819</t>
  </si>
  <si>
    <t>15/01/2025 12:36:31</t>
  </si>
  <si>
    <t>201714</t>
  </si>
  <si>
    <t>38326</t>
  </si>
  <si>
    <t>240040</t>
  </si>
  <si>
    <t>2820</t>
  </si>
  <si>
    <t>13/01/2025 15:50:57</t>
  </si>
  <si>
    <t>20/01/2025 16:02:16</t>
  </si>
  <si>
    <t>7820343</t>
  </si>
  <si>
    <t>1485865</t>
  </si>
  <si>
    <t>9306208</t>
  </si>
  <si>
    <t>2821</t>
  </si>
  <si>
    <t>374610</t>
  </si>
  <si>
    <t>71176</t>
  </si>
  <si>
    <t>445786</t>
  </si>
  <si>
    <t>2822</t>
  </si>
  <si>
    <t>14/01/2025 10:50:58</t>
  </si>
  <si>
    <t>472720</t>
  </si>
  <si>
    <t>89817</t>
  </si>
  <si>
    <t>562537</t>
  </si>
  <si>
    <t>16/01/2025 08:42:08</t>
  </si>
  <si>
    <t>306605</t>
  </si>
  <si>
    <t>58255</t>
  </si>
  <si>
    <t>364860</t>
  </si>
  <si>
    <t>14/01/2025 10:55:57</t>
  </si>
  <si>
    <t>239750</t>
  </si>
  <si>
    <t>45552</t>
  </si>
  <si>
    <t>285302</t>
  </si>
  <si>
    <t>14/01/2025 11:06:01</t>
  </si>
  <si>
    <t>1486725</t>
  </si>
  <si>
    <t>282478</t>
  </si>
  <si>
    <t>1769203</t>
  </si>
  <si>
    <t>2826</t>
  </si>
  <si>
    <t>567883</t>
  </si>
  <si>
    <t>107898</t>
  </si>
  <si>
    <t>675781</t>
  </si>
  <si>
    <t>14/01/2025 11:10:59</t>
  </si>
  <si>
    <t>1968725</t>
  </si>
  <si>
    <t>374058</t>
  </si>
  <si>
    <t>2342783</t>
  </si>
  <si>
    <t>2828</t>
  </si>
  <si>
    <t>768433</t>
  </si>
  <si>
    <t>146002</t>
  </si>
  <si>
    <t>914435</t>
  </si>
  <si>
    <t>10165576-8</t>
  </si>
  <si>
    <t>NICOLAS VIVES VIAL</t>
  </si>
  <si>
    <t>14/01/2025 11:16:00</t>
  </si>
  <si>
    <t>1063127</t>
  </si>
  <si>
    <t>201994</t>
  </si>
  <si>
    <t>1265121</t>
  </si>
  <si>
    <t>2830</t>
  </si>
  <si>
    <t>16/01/2025 10:46:01</t>
  </si>
  <si>
    <t>1536866</t>
  </si>
  <si>
    <t>292005</t>
  </si>
  <si>
    <t>1828871</t>
  </si>
  <si>
    <t>2831</t>
  </si>
  <si>
    <t>17/01/2025 13:06:01</t>
  </si>
  <si>
    <t>2689516</t>
  </si>
  <si>
    <t>511008</t>
  </si>
  <si>
    <t>3200524</t>
  </si>
  <si>
    <t>2832</t>
  </si>
  <si>
    <t>20/01/2025 11:36:01</t>
  </si>
  <si>
    <t>1983710</t>
  </si>
  <si>
    <t>376905</t>
  </si>
  <si>
    <t>2360615</t>
  </si>
  <si>
    <t>2833</t>
  </si>
  <si>
    <t>2834</t>
  </si>
  <si>
    <t>20/01/2025 11:41:02</t>
  </si>
  <si>
    <t>1236409</t>
  </si>
  <si>
    <t>234918</t>
  </si>
  <si>
    <t>1471327</t>
  </si>
  <si>
    <t>20/01/2025 12:06:01</t>
  </si>
  <si>
    <t>1412764</t>
  </si>
  <si>
    <t>268425</t>
  </si>
  <si>
    <t>1681189</t>
  </si>
  <si>
    <t>2836</t>
  </si>
  <si>
    <t>28816</t>
  </si>
  <si>
    <t>5475</t>
  </si>
  <si>
    <t>34291</t>
  </si>
  <si>
    <t>2837</t>
  </si>
  <si>
    <t>20/01/2025 12:56:01</t>
  </si>
  <si>
    <t>21/01/2025 18:05:34</t>
  </si>
  <si>
    <t>5549239</t>
  </si>
  <si>
    <t>1054355</t>
  </si>
  <si>
    <t>6603594</t>
  </si>
  <si>
    <t>20/01/2025 13:01:01</t>
  </si>
  <si>
    <t>20/01/2025 17:53:24</t>
  </si>
  <si>
    <t>3443732</t>
  </si>
  <si>
    <t>654309</t>
  </si>
  <si>
    <t>4098041</t>
  </si>
  <si>
    <t>2839</t>
  </si>
  <si>
    <t>20/01/2025 13:06:00</t>
  </si>
  <si>
    <t>21/01/2025 11:43:05</t>
  </si>
  <si>
    <t>2497407</t>
  </si>
  <si>
    <t>474507</t>
  </si>
  <si>
    <t>2971914</t>
  </si>
  <si>
    <t>2840</t>
  </si>
  <si>
    <t>20/01/2025 13:11:04</t>
  </si>
  <si>
    <t>23/01/2025 15:44:54</t>
  </si>
  <si>
    <t>10946328</t>
  </si>
  <si>
    <t>2079802</t>
  </si>
  <si>
    <t>13026130</t>
  </si>
  <si>
    <t>2841</t>
  </si>
  <si>
    <t>21/01/2025 09:39:09</t>
  </si>
  <si>
    <t>5696394</t>
  </si>
  <si>
    <t>1082315</t>
  </si>
  <si>
    <t>6778709</t>
  </si>
  <si>
    <t>2842</t>
  </si>
  <si>
    <t>20/01/2025 13:16:00</t>
  </si>
  <si>
    <t>2150076</t>
  </si>
  <si>
    <t>408514</t>
  </si>
  <si>
    <t>2558590</t>
  </si>
  <si>
    <t>76258975-3</t>
  </si>
  <si>
    <t>INMOBILIARIA GAMERO SPA</t>
  </si>
  <si>
    <t>20/01/2025 13:21:02</t>
  </si>
  <si>
    <t>28/01/2025 11:19:12</t>
  </si>
  <si>
    <t>268952</t>
  </si>
  <si>
    <t>51101</t>
  </si>
  <si>
    <t>320053</t>
  </si>
  <si>
    <t>77460013-2</t>
  </si>
  <si>
    <t>INVERSIONES NOTRO SPA</t>
  </si>
  <si>
    <t>2844</t>
  </si>
  <si>
    <t>21/01/2025 15:56:02</t>
  </si>
  <si>
    <t>2845</t>
  </si>
  <si>
    <t>22/01/2025 12:01:12</t>
  </si>
  <si>
    <t>29/01/2025 11:56:56</t>
  </si>
  <si>
    <t>2327199</t>
  </si>
  <si>
    <t>442168</t>
  </si>
  <si>
    <t>2769367</t>
  </si>
  <si>
    <t>2846</t>
  </si>
  <si>
    <t>6531681</t>
  </si>
  <si>
    <t>1241019</t>
  </si>
  <si>
    <t>7772700</t>
  </si>
  <si>
    <t>23/01/2025 12:56:04</t>
  </si>
  <si>
    <t>29/01/2025 16:54:05</t>
  </si>
  <si>
    <t>845276</t>
  </si>
  <si>
    <t>160602</t>
  </si>
  <si>
    <t>1005878</t>
  </si>
  <si>
    <t>2848</t>
  </si>
  <si>
    <t>672379</t>
  </si>
  <si>
    <t>127752</t>
  </si>
  <si>
    <t>800131</t>
  </si>
  <si>
    <t>23/01/2025 13:16:03</t>
  </si>
  <si>
    <t>31/01/2025 23:56:08</t>
  </si>
  <si>
    <t>172897</t>
  </si>
  <si>
    <t>32851</t>
  </si>
  <si>
    <t>205748</t>
  </si>
  <si>
    <t>23/01/2025 15:21:04</t>
  </si>
  <si>
    <t>16307200</t>
  </si>
  <si>
    <t>3098368</t>
  </si>
  <si>
    <t>19405568</t>
  </si>
  <si>
    <t>2851</t>
  </si>
  <si>
    <t>24/01/2025 15:36:03</t>
  </si>
  <si>
    <t>1053137</t>
  </si>
  <si>
    <t>200096</t>
  </si>
  <si>
    <t>1253233</t>
  </si>
  <si>
    <t>2852</t>
  </si>
  <si>
    <t>28/01/2025 10:41:05</t>
  </si>
  <si>
    <t>163676</t>
  </si>
  <si>
    <t>31098</t>
  </si>
  <si>
    <t>194774</t>
  </si>
  <si>
    <t>2853</t>
  </si>
  <si>
    <t>28/01/2025 11:16:07</t>
  </si>
  <si>
    <t>3552397</t>
  </si>
  <si>
    <t>674955</t>
  </si>
  <si>
    <t>4227352</t>
  </si>
  <si>
    <t>2854</t>
  </si>
  <si>
    <t>28/01/2025 16:21:08</t>
  </si>
  <si>
    <t>30/01/2025 08:46:32</t>
  </si>
  <si>
    <t>2855</t>
  </si>
  <si>
    <t>29/01/2025 09:56:07</t>
  </si>
  <si>
    <t>383894</t>
  </si>
  <si>
    <t>72940</t>
  </si>
  <si>
    <t>456834</t>
  </si>
  <si>
    <t>24/01/2025 12:06:05</t>
  </si>
  <si>
    <t>29/01/2025 16:11:08</t>
  </si>
  <si>
    <t>RCV_VENTA_76454711-K_202501</t>
  </si>
  <si>
    <t>76082695-2_2788</t>
  </si>
  <si>
    <t>76082695-2_2789</t>
  </si>
  <si>
    <t>77513726-6_2790</t>
  </si>
  <si>
    <t>77513726-6_2791</t>
  </si>
  <si>
    <t>77513726-6_2792</t>
  </si>
  <si>
    <t>77032010-0_2793</t>
  </si>
  <si>
    <t>96843030-0_2794</t>
  </si>
  <si>
    <t>96843030-0_2795</t>
  </si>
  <si>
    <t>76976740-1_2796</t>
  </si>
  <si>
    <t>76976740-1_2797</t>
  </si>
  <si>
    <t>79614750-4_2798</t>
  </si>
  <si>
    <t>76109640-0_2799</t>
  </si>
  <si>
    <t>76090717-0_2800</t>
  </si>
  <si>
    <t>76090717-0_2801</t>
  </si>
  <si>
    <t>76090717-0_2802</t>
  </si>
  <si>
    <t>76090717-0_2803</t>
  </si>
  <si>
    <t>76090717-0_2804</t>
  </si>
  <si>
    <t>76090717-0_2805</t>
  </si>
  <si>
    <t>76090717-0_2806</t>
  </si>
  <si>
    <t>76090717-0_2807</t>
  </si>
  <si>
    <t>76090717-0_2808</t>
  </si>
  <si>
    <t>76630908-9_2809</t>
  </si>
  <si>
    <t>77006218-7_2810</t>
  </si>
  <si>
    <t>76175132-8_2811</t>
  </si>
  <si>
    <t>99545250-2_2812</t>
  </si>
  <si>
    <t>76083032-1_2813</t>
  </si>
  <si>
    <t>76263485-6_2814</t>
  </si>
  <si>
    <t>96858420-0_2815</t>
  </si>
  <si>
    <t>96858420-0_2816</t>
  </si>
  <si>
    <t>77848640-7_2817</t>
  </si>
  <si>
    <t>77848640-7_2818</t>
  </si>
  <si>
    <t>77342577-9_2819</t>
  </si>
  <si>
    <t>77577860-1_2820</t>
  </si>
  <si>
    <t>76526813-3_2821</t>
  </si>
  <si>
    <t>77436560-5_2822</t>
  </si>
  <si>
    <t>99540120-7_2823</t>
  </si>
  <si>
    <t>76031178-2_2824</t>
  </si>
  <si>
    <t>76425263-2_2825</t>
  </si>
  <si>
    <t>48003612-3_2826</t>
  </si>
  <si>
    <t>76213746-1_2827</t>
  </si>
  <si>
    <t>96602670-7_2828</t>
  </si>
  <si>
    <t>10165576-8_2829</t>
  </si>
  <si>
    <t>77407890-8_2830</t>
  </si>
  <si>
    <t>76109640-0_2831</t>
  </si>
  <si>
    <t>96808440-2_2832</t>
  </si>
  <si>
    <t>59298960-3_2833</t>
  </si>
  <si>
    <t>96808440-2_2834</t>
  </si>
  <si>
    <t>77316306-5_2835</t>
  </si>
  <si>
    <t>76703789-9_2836</t>
  </si>
  <si>
    <t>76736702-3_2837</t>
  </si>
  <si>
    <t>77274628-8_2838</t>
  </si>
  <si>
    <t>76208209-8_2839</t>
  </si>
  <si>
    <t>77479129-9_2840</t>
  </si>
  <si>
    <t>96690500-K_2841</t>
  </si>
  <si>
    <t>76075498-6_2842</t>
  </si>
  <si>
    <t>76258975-3_2843</t>
  </si>
  <si>
    <t>77460013-2_2844</t>
  </si>
  <si>
    <t>77577860-1_2845</t>
  </si>
  <si>
    <t>96509650-7_2846</t>
  </si>
  <si>
    <t>78321150-5_2847</t>
  </si>
  <si>
    <t>78321150-5_2848</t>
  </si>
  <si>
    <t>77076914-0_2849</t>
  </si>
  <si>
    <t>75564900-7_2850</t>
  </si>
  <si>
    <t>76163734-7_2851</t>
  </si>
  <si>
    <t>77287132-5_2852</t>
  </si>
  <si>
    <t>77460013-2_2853</t>
  </si>
  <si>
    <t>96572420-6_2854</t>
  </si>
  <si>
    <t>76083032-1_2855</t>
  </si>
  <si>
    <t>10165576-8_537</t>
  </si>
  <si>
    <t>96509650-7_538</t>
  </si>
  <si>
    <t>96858420-0_539</t>
  </si>
  <si>
    <t>03/02/2025 10:21:08</t>
  </si>
  <si>
    <t>10/02/2025 09:49:15</t>
  </si>
  <si>
    <t>137006</t>
  </si>
  <si>
    <t>2857</t>
  </si>
  <si>
    <t>2858</t>
  </si>
  <si>
    <t>03/02/2025 12:21:09</t>
  </si>
  <si>
    <t>284831</t>
  </si>
  <si>
    <t>338949</t>
  </si>
  <si>
    <t>03/02/2025 12:36:13</t>
  </si>
  <si>
    <t>302297</t>
  </si>
  <si>
    <t>57436</t>
  </si>
  <si>
    <t>359733</t>
  </si>
  <si>
    <t>2860</t>
  </si>
  <si>
    <t>03/02/2025 12:41:08</t>
  </si>
  <si>
    <t>105564</t>
  </si>
  <si>
    <t>125621</t>
  </si>
  <si>
    <t>2861</t>
  </si>
  <si>
    <t>383869</t>
  </si>
  <si>
    <t>456804</t>
  </si>
  <si>
    <t>03/02/2025 12:46:08</t>
  </si>
  <si>
    <t>03/02/2025 12:51:08</t>
  </si>
  <si>
    <t>9271199</t>
  </si>
  <si>
    <t>1761528</t>
  </si>
  <si>
    <t>11032727</t>
  </si>
  <si>
    <t>369666</t>
  </si>
  <si>
    <t>70236</t>
  </si>
  <si>
    <t>439902</t>
  </si>
  <si>
    <t>2865</t>
  </si>
  <si>
    <t>211128</t>
  </si>
  <si>
    <t>40114</t>
  </si>
  <si>
    <t>251242</t>
  </si>
  <si>
    <t>2866</t>
  </si>
  <si>
    <t>03/02/2025 13:06:09</t>
  </si>
  <si>
    <t>1343541</t>
  </si>
  <si>
    <t>255273</t>
  </si>
  <si>
    <t>1598814</t>
  </si>
  <si>
    <t>2867</t>
  </si>
  <si>
    <t>03/02/2025 13:41:09</t>
  </si>
  <si>
    <t>10/02/2025 11:19:39</t>
  </si>
  <si>
    <t>2803778</t>
  </si>
  <si>
    <t>532718</t>
  </si>
  <si>
    <t>3336496</t>
  </si>
  <si>
    <t>2868</t>
  </si>
  <si>
    <t>2869</t>
  </si>
  <si>
    <t>845279</t>
  </si>
  <si>
    <t>160603</t>
  </si>
  <si>
    <t>1005882</t>
  </si>
  <si>
    <t>2870</t>
  </si>
  <si>
    <t>895950</t>
  </si>
  <si>
    <t>170230</t>
  </si>
  <si>
    <t>1066180</t>
  </si>
  <si>
    <t>2871</t>
  </si>
  <si>
    <t>03/02/2025 13:46:08</t>
  </si>
  <si>
    <t>6861654</t>
  </si>
  <si>
    <t>1303714</t>
  </si>
  <si>
    <t>8165368</t>
  </si>
  <si>
    <t>2872</t>
  </si>
  <si>
    <t>3750976</t>
  </si>
  <si>
    <t>712685</t>
  </si>
  <si>
    <t>4463661</t>
  </si>
  <si>
    <t>2873</t>
  </si>
  <si>
    <t>8704225</t>
  </si>
  <si>
    <t>1653803</t>
  </si>
  <si>
    <t>10358028</t>
  </si>
  <si>
    <t>2874</t>
  </si>
  <si>
    <t>575803</t>
  </si>
  <si>
    <t>685206</t>
  </si>
  <si>
    <t>03/02/2025 13:51:09</t>
  </si>
  <si>
    <t>1157748</t>
  </si>
  <si>
    <t>219972</t>
  </si>
  <si>
    <t>1377720</t>
  </si>
  <si>
    <t>2876</t>
  </si>
  <si>
    <t>04/02/2025 10:01:10</t>
  </si>
  <si>
    <t>11/02/2025 08:14:37</t>
  </si>
  <si>
    <t>2495147</t>
  </si>
  <si>
    <t>474078</t>
  </si>
  <si>
    <t>2969225</t>
  </si>
  <si>
    <t>2877</t>
  </si>
  <si>
    <t>1187690</t>
  </si>
  <si>
    <t>225661</t>
  </si>
  <si>
    <t>1413351</t>
  </si>
  <si>
    <t>04/02/2025 10:11:11</t>
  </si>
  <si>
    <t>5442427</t>
  </si>
  <si>
    <t>1034061</t>
  </si>
  <si>
    <t>6476488</t>
  </si>
  <si>
    <t>4607140</t>
  </si>
  <si>
    <t>875357</t>
  </si>
  <si>
    <t>5482497</t>
  </si>
  <si>
    <t>2880</t>
  </si>
  <si>
    <t>12/02/2025 09:53:41</t>
  </si>
  <si>
    <t>1355057</t>
  </si>
  <si>
    <t>257461</t>
  </si>
  <si>
    <t>1612518</t>
  </si>
  <si>
    <t>2881</t>
  </si>
  <si>
    <t>04/02/2025 10:16:09</t>
  </si>
  <si>
    <t>11/02/2025 15:28:02</t>
  </si>
  <si>
    <t>1636049</t>
  </si>
  <si>
    <t>310849</t>
  </si>
  <si>
    <t>1946898</t>
  </si>
  <si>
    <t>2882</t>
  </si>
  <si>
    <t>04/02/2025 10:26:09</t>
  </si>
  <si>
    <t>11/02/2025 15:28:03</t>
  </si>
  <si>
    <t>67561</t>
  </si>
  <si>
    <t>12837</t>
  </si>
  <si>
    <t>80398</t>
  </si>
  <si>
    <t>2883</t>
  </si>
  <si>
    <t>11/02/2025 16:48:23</t>
  </si>
  <si>
    <t>359301</t>
  </si>
  <si>
    <t>68267</t>
  </si>
  <si>
    <t>427568</t>
  </si>
  <si>
    <t>77274624-5</t>
  </si>
  <si>
    <t>INMOBILIARIA RODO SPA</t>
  </si>
  <si>
    <t>2884</t>
  </si>
  <si>
    <t>04/02/2025 10:31:10</t>
  </si>
  <si>
    <t>12/02/2025 12:16:43</t>
  </si>
  <si>
    <t>246060</t>
  </si>
  <si>
    <t>46751</t>
  </si>
  <si>
    <t>292811</t>
  </si>
  <si>
    <t>2885</t>
  </si>
  <si>
    <t>12/02/2025 10:52:40</t>
  </si>
  <si>
    <t>1064084</t>
  </si>
  <si>
    <t>202176</t>
  </si>
  <si>
    <t>1266260</t>
  </si>
  <si>
    <t>2886</t>
  </si>
  <si>
    <t>04/02/2025 10:36:10</t>
  </si>
  <si>
    <t>11/02/2025 18:03:17</t>
  </si>
  <si>
    <t>716683</t>
  </si>
  <si>
    <t>136170</t>
  </si>
  <si>
    <t>852853</t>
  </si>
  <si>
    <t>2887</t>
  </si>
  <si>
    <t>1811093</t>
  </si>
  <si>
    <t>344108</t>
  </si>
  <si>
    <t>2155201</t>
  </si>
  <si>
    <t>06/02/2025 13:51:10</t>
  </si>
  <si>
    <t>11/02/2025 08:14:24</t>
  </si>
  <si>
    <t>678680</t>
  </si>
  <si>
    <t>128949</t>
  </si>
  <si>
    <t>807629</t>
  </si>
  <si>
    <t>10/02/2025 10:01:13</t>
  </si>
  <si>
    <t>17/02/2025 18:37:44</t>
  </si>
  <si>
    <t>3304514</t>
  </si>
  <si>
    <t>627858</t>
  </si>
  <si>
    <t>3932372</t>
  </si>
  <si>
    <t>2890</t>
  </si>
  <si>
    <t>10/02/2025 10:06:13</t>
  </si>
  <si>
    <t>17/02/2025 18:32:53</t>
  </si>
  <si>
    <t>4634155</t>
  </si>
  <si>
    <t>880489</t>
  </si>
  <si>
    <t>5514644</t>
  </si>
  <si>
    <t>2891</t>
  </si>
  <si>
    <t>17/02/2025 10:00:33</t>
  </si>
  <si>
    <t>1848900</t>
  </si>
  <si>
    <t>351291</t>
  </si>
  <si>
    <t>2200191</t>
  </si>
  <si>
    <t>2892</t>
  </si>
  <si>
    <t>10/02/2025 12:06:14</t>
  </si>
  <si>
    <t>218037</t>
  </si>
  <si>
    <t>41427</t>
  </si>
  <si>
    <t>259464</t>
  </si>
  <si>
    <t>2893</t>
  </si>
  <si>
    <t>11/02/2025 10:56:14</t>
  </si>
  <si>
    <t>14/02/2025 11:53:27</t>
  </si>
  <si>
    <t>3070950</t>
  </si>
  <si>
    <t>583481</t>
  </si>
  <si>
    <t>3654431</t>
  </si>
  <si>
    <t>2894</t>
  </si>
  <si>
    <t>12/02/2025 10:06:14</t>
  </si>
  <si>
    <t>3455288</t>
  </si>
  <si>
    <t>656505</t>
  </si>
  <si>
    <t>4111793</t>
  </si>
  <si>
    <t>2895</t>
  </si>
  <si>
    <t>12/02/2025 15:26:14</t>
  </si>
  <si>
    <t>76774</t>
  </si>
  <si>
    <t>14587</t>
  </si>
  <si>
    <t>91361</t>
  </si>
  <si>
    <t>2896</t>
  </si>
  <si>
    <t>12/02/2025 15:56:14</t>
  </si>
  <si>
    <t>767738</t>
  </si>
  <si>
    <t>145870</t>
  </si>
  <si>
    <t>913608</t>
  </si>
  <si>
    <t>76870400-7</t>
  </si>
  <si>
    <t>COMERCIALIZADORA EL PARQUE SPA</t>
  </si>
  <si>
    <t>2897</t>
  </si>
  <si>
    <t>13/02/2025 12:16:14</t>
  </si>
  <si>
    <t>100766</t>
  </si>
  <si>
    <t>119912</t>
  </si>
  <si>
    <t>13/02/2025 12:26:14</t>
  </si>
  <si>
    <t>1961186</t>
  </si>
  <si>
    <t>372625</t>
  </si>
  <si>
    <t>2333811</t>
  </si>
  <si>
    <t>96927900-2</t>
  </si>
  <si>
    <t>INVERSIONES ANDROMEDA LIMITADA</t>
  </si>
  <si>
    <t>2899</t>
  </si>
  <si>
    <t>13/02/2025 12:56:14</t>
  </si>
  <si>
    <t>2340448</t>
  </si>
  <si>
    <t>444685</t>
  </si>
  <si>
    <t>2785133</t>
  </si>
  <si>
    <t>2900</t>
  </si>
  <si>
    <t>13/02/2025 13:41:13</t>
  </si>
  <si>
    <t>4321211</t>
  </si>
  <si>
    <t>821030</t>
  </si>
  <si>
    <t>5142241</t>
  </si>
  <si>
    <t>2901</t>
  </si>
  <si>
    <t>191166</t>
  </si>
  <si>
    <t>36322</t>
  </si>
  <si>
    <t>227488</t>
  </si>
  <si>
    <t>2902</t>
  </si>
  <si>
    <t>13/02/2025 13:46:12</t>
  </si>
  <si>
    <t>518223</t>
  </si>
  <si>
    <t>98462</t>
  </si>
  <si>
    <t>616685</t>
  </si>
  <si>
    <t>2903</t>
  </si>
  <si>
    <t>13/02/2025 13:51:11</t>
  </si>
  <si>
    <t>659678</t>
  </si>
  <si>
    <t>125339</t>
  </si>
  <si>
    <t>785017</t>
  </si>
  <si>
    <t>2904</t>
  </si>
  <si>
    <t>19/02/2025 10:13:08</t>
  </si>
  <si>
    <t>935488</t>
  </si>
  <si>
    <t>177743</t>
  </si>
  <si>
    <t>1113231</t>
  </si>
  <si>
    <t>2905</t>
  </si>
  <si>
    <t>13/02/2025 14:01:12</t>
  </si>
  <si>
    <t>940479</t>
  </si>
  <si>
    <t>178691</t>
  </si>
  <si>
    <t>1119170</t>
  </si>
  <si>
    <t>13/02/2025 14:06:12</t>
  </si>
  <si>
    <t>2997631</t>
  </si>
  <si>
    <t>569550</t>
  </si>
  <si>
    <t>3567181</t>
  </si>
  <si>
    <t>2907</t>
  </si>
  <si>
    <t>13/02/2025 15:56:14</t>
  </si>
  <si>
    <t>535107</t>
  </si>
  <si>
    <t>101670</t>
  </si>
  <si>
    <t>636777</t>
  </si>
  <si>
    <t>78119080-2</t>
  </si>
  <si>
    <t>ASESORIA E INVERSIONES B C M LIMITADA</t>
  </si>
  <si>
    <t>2908</t>
  </si>
  <si>
    <t>13/02/2025 16:01:13</t>
  </si>
  <si>
    <t>1470601</t>
  </si>
  <si>
    <t>279414</t>
  </si>
  <si>
    <t>1750015</t>
  </si>
  <si>
    <t>2909</t>
  </si>
  <si>
    <t>13/02/2025 16:11:15</t>
  </si>
  <si>
    <t>4332390</t>
  </si>
  <si>
    <t>823154</t>
  </si>
  <si>
    <t>5155544</t>
  </si>
  <si>
    <t>2910</t>
  </si>
  <si>
    <t>18/02/2025 10:16:16</t>
  </si>
  <si>
    <t>4523425</t>
  </si>
  <si>
    <t>859451</t>
  </si>
  <si>
    <t>5382876</t>
  </si>
  <si>
    <t>2911</t>
  </si>
  <si>
    <t>56591</t>
  </si>
  <si>
    <t>10752</t>
  </si>
  <si>
    <t>67343</t>
  </si>
  <si>
    <t>2912</t>
  </si>
  <si>
    <t>18/02/2025 10:21:38</t>
  </si>
  <si>
    <t>516248</t>
  </si>
  <si>
    <t>98087</t>
  </si>
  <si>
    <t>614335</t>
  </si>
  <si>
    <t>2913</t>
  </si>
  <si>
    <t>18/02/2025 10:32:41</t>
  </si>
  <si>
    <t>1535475</t>
  </si>
  <si>
    <t>291740</t>
  </si>
  <si>
    <t>1827215</t>
  </si>
  <si>
    <t>2914</t>
  </si>
  <si>
    <t>19/02/2025 09:51:18</t>
  </si>
  <si>
    <t>1675971</t>
  </si>
  <si>
    <t>318435</t>
  </si>
  <si>
    <t>1994406</t>
  </si>
  <si>
    <t>2915</t>
  </si>
  <si>
    <t>20/02/2025 12:01:17</t>
  </si>
  <si>
    <t>26/02/2025 09:05:02</t>
  </si>
  <si>
    <t>3838688</t>
  </si>
  <si>
    <t>729351</t>
  </si>
  <si>
    <t>4568039</t>
  </si>
  <si>
    <t>2916</t>
  </si>
  <si>
    <t>20/02/2025 15:56:20</t>
  </si>
  <si>
    <t>2687082</t>
  </si>
  <si>
    <t>510546</t>
  </si>
  <si>
    <t>3197628</t>
  </si>
  <si>
    <t>2917</t>
  </si>
  <si>
    <t>21/02/2025 09:51:19</t>
  </si>
  <si>
    <t>25/02/2025 10:48:10</t>
  </si>
  <si>
    <t>1996118</t>
  </si>
  <si>
    <t>379262</t>
  </si>
  <si>
    <t>2375380</t>
  </si>
  <si>
    <t>2918</t>
  </si>
  <si>
    <t>28/02/2025 09:36:33</t>
  </si>
  <si>
    <t>2919</t>
  </si>
  <si>
    <t>28/02/2025 09:49:53</t>
  </si>
  <si>
    <t>1489411</t>
  </si>
  <si>
    <t>282988</t>
  </si>
  <si>
    <t>1772399</t>
  </si>
  <si>
    <t>96598690-1</t>
  </si>
  <si>
    <t>INVERSIONES VALMAR LTDA.</t>
  </si>
  <si>
    <t>2920</t>
  </si>
  <si>
    <t>28/02/2025 09:59:22</t>
  </si>
  <si>
    <t>6976815</t>
  </si>
  <si>
    <t>1325595</t>
  </si>
  <si>
    <t>8302410</t>
  </si>
  <si>
    <t>FDL SERVICIOS INDUSTRIALES LTDA</t>
  </si>
  <si>
    <t>2921</t>
  </si>
  <si>
    <t>21/02/2025 12:21:20</t>
  </si>
  <si>
    <t>28/02/2025 13:55:05</t>
  </si>
  <si>
    <t>7677376</t>
  </si>
  <si>
    <t>1458701</t>
  </si>
  <si>
    <t>9136077</t>
  </si>
  <si>
    <t>2923</t>
  </si>
  <si>
    <t>6155989</t>
  </si>
  <si>
    <t>1169638</t>
  </si>
  <si>
    <t>7325627</t>
  </si>
  <si>
    <t>2922</t>
  </si>
  <si>
    <t>1792992</t>
  </si>
  <si>
    <t>340668</t>
  </si>
  <si>
    <t>2133660</t>
  </si>
  <si>
    <t>76181902-K</t>
  </si>
  <si>
    <t>INVERSIONES BB LIMITADA</t>
  </si>
  <si>
    <t>2924</t>
  </si>
  <si>
    <t>24/02/2025 12:26:20</t>
  </si>
  <si>
    <t>2925</t>
  </si>
  <si>
    <t>569277</t>
  </si>
  <si>
    <t>108163</t>
  </si>
  <si>
    <t>677440</t>
  </si>
  <si>
    <t>77275460-4</t>
  </si>
  <si>
    <t>AGRICOLA LOS ALMENDROS SPA</t>
  </si>
  <si>
    <t>2926</t>
  </si>
  <si>
    <t>26/02/2025 10:06:21</t>
  </si>
  <si>
    <t>26/02/2025 13:10:22</t>
  </si>
  <si>
    <t>50671</t>
  </si>
  <si>
    <t>9627</t>
  </si>
  <si>
    <t>60298</t>
  </si>
  <si>
    <t>2927</t>
  </si>
  <si>
    <t>26/02/2025 10:11:24</t>
  </si>
  <si>
    <t>28/02/2025 15:07:42</t>
  </si>
  <si>
    <t>76695479-0</t>
  </si>
  <si>
    <t>FONDO DE INVERSION PRIVADO FINANCIAL CREDIT INVESTMENT IV</t>
  </si>
  <si>
    <t>2928</t>
  </si>
  <si>
    <t>26/02/2025 10:21:24</t>
  </si>
  <si>
    <t>9640149</t>
  </si>
  <si>
    <t>1831628</t>
  </si>
  <si>
    <t>11471777</t>
  </si>
  <si>
    <t>2929</t>
  </si>
  <si>
    <t>26/02/2025 10:26:20</t>
  </si>
  <si>
    <t>840708</t>
  </si>
  <si>
    <t>159735</t>
  </si>
  <si>
    <t>78625260-1</t>
  </si>
  <si>
    <t>INVERSIONES LAFONTAINE LTDA</t>
  </si>
  <si>
    <t>2930</t>
  </si>
  <si>
    <t>26/02/2025 10:46:24</t>
  </si>
  <si>
    <t>90209</t>
  </si>
  <si>
    <t>107349</t>
  </si>
  <si>
    <t>2931</t>
  </si>
  <si>
    <t>26/02/2025 10:51:21</t>
  </si>
  <si>
    <t>3073254</t>
  </si>
  <si>
    <t>583918</t>
  </si>
  <si>
    <t>3657172</t>
  </si>
  <si>
    <t>2932</t>
  </si>
  <si>
    <t>3073637</t>
  </si>
  <si>
    <t>583991</t>
  </si>
  <si>
    <t>3657628</t>
  </si>
  <si>
    <t>2933</t>
  </si>
  <si>
    <t>26/02/2025 10:56:20</t>
  </si>
  <si>
    <t>656416</t>
  </si>
  <si>
    <t>124719</t>
  </si>
  <si>
    <t>781135</t>
  </si>
  <si>
    <t>2934</t>
  </si>
  <si>
    <t>28/02/2025 13:06:23</t>
  </si>
  <si>
    <t>59456</t>
  </si>
  <si>
    <t>11297</t>
  </si>
  <si>
    <t>70753</t>
  </si>
  <si>
    <t>RCV_VENTA_76454711-K_202502</t>
  </si>
  <si>
    <t>76082695-2_2856</t>
  </si>
  <si>
    <t>76082695-2_2857</t>
  </si>
  <si>
    <t>77460013-2_2858</t>
  </si>
  <si>
    <t>76083032-1_2859</t>
  </si>
  <si>
    <t>76083032-1_2860</t>
  </si>
  <si>
    <t>76175132-8_2861</t>
  </si>
  <si>
    <t>76263485-6_2862</t>
  </si>
  <si>
    <t>99545250-2_2863</t>
  </si>
  <si>
    <t>99545250-2_2864</t>
  </si>
  <si>
    <t>99545250-2_2865</t>
  </si>
  <si>
    <t>76630908-9_2866</t>
  </si>
  <si>
    <t>76090717-0_2867</t>
  </si>
  <si>
    <t>76090717-0_2868</t>
  </si>
  <si>
    <t>76090717-0_2869</t>
  </si>
  <si>
    <t>76090717-0_2870</t>
  </si>
  <si>
    <t>76090717-0_2871</t>
  </si>
  <si>
    <t>76090717-0_2872</t>
  </si>
  <si>
    <t>76090717-0_2873</t>
  </si>
  <si>
    <t>96858420-0_2874</t>
  </si>
  <si>
    <t>96858420-0_2875</t>
  </si>
  <si>
    <t>76208209-8_2876</t>
  </si>
  <si>
    <t>76208209-8_2877</t>
  </si>
  <si>
    <t>76208209-8_2878</t>
  </si>
  <si>
    <t>76208209-8_2879</t>
  </si>
  <si>
    <t>77479062-4_2880</t>
  </si>
  <si>
    <t>77006218-7_2881</t>
  </si>
  <si>
    <t>77006218-7_2882</t>
  </si>
  <si>
    <t>77419319-7_2883</t>
  </si>
  <si>
    <t>77274624-5_2884</t>
  </si>
  <si>
    <t>77274628-8_2885</t>
  </si>
  <si>
    <t>77479129-9_2886</t>
  </si>
  <si>
    <t>77479129-9_2887</t>
  </si>
  <si>
    <t>76208209-8_2888</t>
  </si>
  <si>
    <t>76526544-4_2889</t>
  </si>
  <si>
    <t>76421334-3_2890</t>
  </si>
  <si>
    <t>76349328-8_2891</t>
  </si>
  <si>
    <t>76000886-9_2892</t>
  </si>
  <si>
    <t>76090717-0_2893</t>
  </si>
  <si>
    <t>76976740-1_2894</t>
  </si>
  <si>
    <t>77032010-0_2895</t>
  </si>
  <si>
    <t>96602670-7_2896</t>
  </si>
  <si>
    <t>76870400-7_2897</t>
  </si>
  <si>
    <t>76006837-3_2898</t>
  </si>
  <si>
    <t>96927900-2_2899</t>
  </si>
  <si>
    <t>76109640-0_2900</t>
  </si>
  <si>
    <t>76526813-3_2901</t>
  </si>
  <si>
    <t>76128145-3_2902</t>
  </si>
  <si>
    <t>76031178-2_2903</t>
  </si>
  <si>
    <t>96690500-K_2904</t>
  </si>
  <si>
    <t>76425263-2_2905</t>
  </si>
  <si>
    <t>76425263-2_2906</t>
  </si>
  <si>
    <t>77436560-5_2907</t>
  </si>
  <si>
    <t>78119080-2_2908</t>
  </si>
  <si>
    <t>87580200-3_2909</t>
  </si>
  <si>
    <t>77622906-7_2910</t>
  </si>
  <si>
    <t>77414835-3_2911</t>
  </si>
  <si>
    <t>76902075-6_2912</t>
  </si>
  <si>
    <t>77407890-8_2913</t>
  </si>
  <si>
    <t>76163734-7_2914</t>
  </si>
  <si>
    <t>65020623-1_2915</t>
  </si>
  <si>
    <t>76006837-3_2916</t>
  </si>
  <si>
    <t>76349328-8_2917</t>
  </si>
  <si>
    <t>76526544-4_2918</t>
  </si>
  <si>
    <t>76421334-3_2919</t>
  </si>
  <si>
    <t>96598690-1_2920</t>
  </si>
  <si>
    <t>78331320-0_2921</t>
  </si>
  <si>
    <t>77465748-7_2923</t>
  </si>
  <si>
    <t>76792972-2_2922</t>
  </si>
  <si>
    <t>76181902-K_2924</t>
  </si>
  <si>
    <t>77316306-5_2925</t>
  </si>
  <si>
    <t>77275460-4_2926</t>
  </si>
  <si>
    <t>77294769-0_2927</t>
  </si>
  <si>
    <t>76695479-0_2928</t>
  </si>
  <si>
    <t>77622906-7_2929</t>
  </si>
  <si>
    <t>78625260-1_2930</t>
  </si>
  <si>
    <t>96808440-2_2931</t>
  </si>
  <si>
    <t>59298960-3_2932</t>
  </si>
  <si>
    <t>96808440-2_2933</t>
  </si>
  <si>
    <t>76614007-6_2934</t>
  </si>
  <si>
    <t>04/03/2025 09:31:23</t>
  </si>
  <si>
    <t>10/03/2025 16:21:13</t>
  </si>
  <si>
    <t>116125</t>
  </si>
  <si>
    <t>22064</t>
  </si>
  <si>
    <t>138189</t>
  </si>
  <si>
    <t>2936</t>
  </si>
  <si>
    <t>10/03/2025 16:21:14</t>
  </si>
  <si>
    <t>2937</t>
  </si>
  <si>
    <t>04/03/2025 12:11:26</t>
  </si>
  <si>
    <t>464501</t>
  </si>
  <si>
    <t>88255</t>
  </si>
  <si>
    <t>552756</t>
  </si>
  <si>
    <t>2938</t>
  </si>
  <si>
    <t>04/03/2025 12:16:23</t>
  </si>
  <si>
    <t>1070674</t>
  </si>
  <si>
    <t>203428</t>
  </si>
  <si>
    <t>1274102</t>
  </si>
  <si>
    <t>851585</t>
  </si>
  <si>
    <t>161801</t>
  </si>
  <si>
    <t>1013386</t>
  </si>
  <si>
    <t>2940</t>
  </si>
  <si>
    <t>2941</t>
  </si>
  <si>
    <t>05/03/2025 12:11:25</t>
  </si>
  <si>
    <t>2026443</t>
  </si>
  <si>
    <t>385024</t>
  </si>
  <si>
    <t>2411467</t>
  </si>
  <si>
    <t>2942</t>
  </si>
  <si>
    <t>05/03/2025 12:56:28</t>
  </si>
  <si>
    <t>10/03/2025 12:11:56</t>
  </si>
  <si>
    <t>1159825</t>
  </si>
  <si>
    <t>220367</t>
  </si>
  <si>
    <t>1380192</t>
  </si>
  <si>
    <t>2943</t>
  </si>
  <si>
    <t>06/03/2025 13:02:39</t>
  </si>
  <si>
    <t>3018903</t>
  </si>
  <si>
    <t>573592</t>
  </si>
  <si>
    <t>3592495</t>
  </si>
  <si>
    <t>2944</t>
  </si>
  <si>
    <t>1350817</t>
  </si>
  <si>
    <t>256655</t>
  </si>
  <si>
    <t>1607472</t>
  </si>
  <si>
    <t>2945</t>
  </si>
  <si>
    <t>4718755</t>
  </si>
  <si>
    <t>896563</t>
  </si>
  <si>
    <t>5615318</t>
  </si>
  <si>
    <t>06/03/2025 13:06:22</t>
  </si>
  <si>
    <t>1283024</t>
  </si>
  <si>
    <t>243775</t>
  </si>
  <si>
    <t>1526799</t>
  </si>
  <si>
    <t>2947</t>
  </si>
  <si>
    <t>06/03/2025 14:06:23</t>
  </si>
  <si>
    <t>709576</t>
  </si>
  <si>
    <t>134819</t>
  </si>
  <si>
    <t>844395</t>
  </si>
  <si>
    <t>2948</t>
  </si>
  <si>
    <t>07/03/2025 10:56:27</t>
  </si>
  <si>
    <t>3864794</t>
  </si>
  <si>
    <t>734311</t>
  </si>
  <si>
    <t>4599105</t>
  </si>
  <si>
    <t>10/03/2025 13:56:23</t>
  </si>
  <si>
    <t>12/03/2025 13:03:11</t>
  </si>
  <si>
    <t>241936</t>
  </si>
  <si>
    <t>45968</t>
  </si>
  <si>
    <t>287904</t>
  </si>
  <si>
    <t>76031580-K</t>
  </si>
  <si>
    <t>INVERSIONES LA TAGUA LIMITADA</t>
  </si>
  <si>
    <t>2950</t>
  </si>
  <si>
    <t>11/03/2025 13:58:57</t>
  </si>
  <si>
    <t>139855</t>
  </si>
  <si>
    <t>26572</t>
  </si>
  <si>
    <t>166427</t>
  </si>
  <si>
    <t>78230390-2</t>
  </si>
  <si>
    <t>FORESTAL VILLAGRA LIMITADA</t>
  </si>
  <si>
    <t>12/03/2025 13:06:27</t>
  </si>
  <si>
    <t>822042</t>
  </si>
  <si>
    <t>156188</t>
  </si>
  <si>
    <t>978230</t>
  </si>
  <si>
    <t>78230400-3</t>
  </si>
  <si>
    <t>BARRACA VILLAGRA LIMITADA</t>
  </si>
  <si>
    <t>2952</t>
  </si>
  <si>
    <t>134495</t>
  </si>
  <si>
    <t>25554</t>
  </si>
  <si>
    <t>160049</t>
  </si>
  <si>
    <t>2953</t>
  </si>
  <si>
    <t>12/03/2025 13:51:26</t>
  </si>
  <si>
    <t>12/03/2025 16:11:29</t>
  </si>
  <si>
    <t>13/03/2025 13:09:34</t>
  </si>
  <si>
    <t>1237121</t>
  </si>
  <si>
    <t>235053</t>
  </si>
  <si>
    <t>1472174</t>
  </si>
  <si>
    <t>387252</t>
  </si>
  <si>
    <t>73578</t>
  </si>
  <si>
    <t>460830</t>
  </si>
  <si>
    <t>2956</t>
  </si>
  <si>
    <t>869579</t>
  </si>
  <si>
    <t>165220</t>
  </si>
  <si>
    <t>1034799</t>
  </si>
  <si>
    <t>2957</t>
  </si>
  <si>
    <t>289860</t>
  </si>
  <si>
    <t>55073</t>
  </si>
  <si>
    <t>344933</t>
  </si>
  <si>
    <t>2958</t>
  </si>
  <si>
    <t>2473083</t>
  </si>
  <si>
    <t>469886</t>
  </si>
  <si>
    <t>2942969</t>
  </si>
  <si>
    <t>2959</t>
  </si>
  <si>
    <t>1603698</t>
  </si>
  <si>
    <t>304703</t>
  </si>
  <si>
    <t>1908401</t>
  </si>
  <si>
    <t>2960</t>
  </si>
  <si>
    <t>12/03/2025 16:16:26</t>
  </si>
  <si>
    <t>6078162</t>
  </si>
  <si>
    <t>1154851</t>
  </si>
  <si>
    <t>7233013</t>
  </si>
  <si>
    <t>2961</t>
  </si>
  <si>
    <t>13/03/2025 09:51:27</t>
  </si>
  <si>
    <t>1352678</t>
  </si>
  <si>
    <t>257009</t>
  </si>
  <si>
    <t>1609687</t>
  </si>
  <si>
    <t>2962</t>
  </si>
  <si>
    <t>13/03/2025 10:06:28</t>
  </si>
  <si>
    <t>115944</t>
  </si>
  <si>
    <t>22029</t>
  </si>
  <si>
    <t>137973</t>
  </si>
  <si>
    <t>2963</t>
  </si>
  <si>
    <t>13/03/2025 10:31:26</t>
  </si>
  <si>
    <t>1106877</t>
  </si>
  <si>
    <t>210307</t>
  </si>
  <si>
    <t>1317184</t>
  </si>
  <si>
    <t>2964</t>
  </si>
  <si>
    <t>64929</t>
  </si>
  <si>
    <t>12336</t>
  </si>
  <si>
    <t>77265</t>
  </si>
  <si>
    <t>2965</t>
  </si>
  <si>
    <t>13/03/2025 10:36:30</t>
  </si>
  <si>
    <t>176428</t>
  </si>
  <si>
    <t>33521</t>
  </si>
  <si>
    <t>209949</t>
  </si>
  <si>
    <t>2966</t>
  </si>
  <si>
    <t>3825954</t>
  </si>
  <si>
    <t>726931</t>
  </si>
  <si>
    <t>4552885</t>
  </si>
  <si>
    <t>2967</t>
  </si>
  <si>
    <t>2749414</t>
  </si>
  <si>
    <t>522389</t>
  </si>
  <si>
    <t>3271803</t>
  </si>
  <si>
    <t>2968</t>
  </si>
  <si>
    <t>13/03/2025 10:41:27</t>
  </si>
  <si>
    <t>906681</t>
  </si>
  <si>
    <t>172269</t>
  </si>
  <si>
    <t>1078950</t>
  </si>
  <si>
    <t>76147772-2</t>
  </si>
  <si>
    <t>INMOBILIARIA CASAS DE LA IGLESIA SPA</t>
  </si>
  <si>
    <t>2969</t>
  </si>
  <si>
    <t>13/03/2025 11:36:29</t>
  </si>
  <si>
    <t>33817</t>
  </si>
  <si>
    <t>6425</t>
  </si>
  <si>
    <t>40242</t>
  </si>
  <si>
    <t>2970</t>
  </si>
  <si>
    <t>13/03/2025 11:41:29</t>
  </si>
  <si>
    <t>182032</t>
  </si>
  <si>
    <t>34586</t>
  </si>
  <si>
    <t>216618</t>
  </si>
  <si>
    <t>77006209-8</t>
  </si>
  <si>
    <t>INMOBILIARIA ITAHUE SPA</t>
  </si>
  <si>
    <t>2971</t>
  </si>
  <si>
    <t>76481815-6</t>
  </si>
  <si>
    <t>INMOBILIARIA Y CONSTRUCTORA ROSARIO NORTE S.A.</t>
  </si>
  <si>
    <t>2972</t>
  </si>
  <si>
    <t>139519</t>
  </si>
  <si>
    <t>873830</t>
  </si>
  <si>
    <t>76748922-6</t>
  </si>
  <si>
    <t>Locurro SpA</t>
  </si>
  <si>
    <t>2973</t>
  </si>
  <si>
    <t>13/03/2025 11:46:30</t>
  </si>
  <si>
    <t>7393351</t>
  </si>
  <si>
    <t>1404737</t>
  </si>
  <si>
    <t>8798088</t>
  </si>
  <si>
    <t>76256738-5</t>
  </si>
  <si>
    <t>Inmobiliaria Las Frutillas SpA</t>
  </si>
  <si>
    <t>2974</t>
  </si>
  <si>
    <t>270922</t>
  </si>
  <si>
    <t>51475</t>
  </si>
  <si>
    <t>322397</t>
  </si>
  <si>
    <t>2975</t>
  </si>
  <si>
    <t>13/03/2025 11:51:29</t>
  </si>
  <si>
    <t>17/03/2025 18:12:38</t>
  </si>
  <si>
    <t>58868</t>
  </si>
  <si>
    <t>2976</t>
  </si>
  <si>
    <t>925618</t>
  </si>
  <si>
    <t>175867</t>
  </si>
  <si>
    <t>1101485</t>
  </si>
  <si>
    <t>2977</t>
  </si>
  <si>
    <t>18/03/2025 13:57:58</t>
  </si>
  <si>
    <t>678271</t>
  </si>
  <si>
    <t>807143</t>
  </si>
  <si>
    <t>2978</t>
  </si>
  <si>
    <t>13/03/2025 11:56:30</t>
  </si>
  <si>
    <t>2512116</t>
  </si>
  <si>
    <t>477302</t>
  </si>
  <si>
    <t>2989418</t>
  </si>
  <si>
    <t>2979</t>
  </si>
  <si>
    <t>18/03/2025 11:13:02</t>
  </si>
  <si>
    <t>283289</t>
  </si>
  <si>
    <t>53825</t>
  </si>
  <si>
    <t>337114</t>
  </si>
  <si>
    <t>1099534</t>
  </si>
  <si>
    <t>208911</t>
  </si>
  <si>
    <t>1308445</t>
  </si>
  <si>
    <t>2981</t>
  </si>
  <si>
    <t>13/03/2025 12:11:31</t>
  </si>
  <si>
    <t>14/03/2025 15:13:51</t>
  </si>
  <si>
    <t>2176652</t>
  </si>
  <si>
    <t>413564</t>
  </si>
  <si>
    <t>2590216</t>
  </si>
  <si>
    <t>2982</t>
  </si>
  <si>
    <t>51015</t>
  </si>
  <si>
    <t>9693</t>
  </si>
  <si>
    <t>2983</t>
  </si>
  <si>
    <t>13/03/2025 12:16:29</t>
  </si>
  <si>
    <t>14/03/2025 15:13:52</t>
  </si>
  <si>
    <t>1812975</t>
  </si>
  <si>
    <t>344465</t>
  </si>
  <si>
    <t>2157440</t>
  </si>
  <si>
    <t>2984</t>
  </si>
  <si>
    <t>1739157</t>
  </si>
  <si>
    <t>330440</t>
  </si>
  <si>
    <t>2069597</t>
  </si>
  <si>
    <t>2985</t>
  </si>
  <si>
    <t>14/03/2025 10:11:28</t>
  </si>
  <si>
    <t>107055</t>
  </si>
  <si>
    <t>20340</t>
  </si>
  <si>
    <t>127395</t>
  </si>
  <si>
    <t>14/03/2025 11:51:31</t>
  </si>
  <si>
    <t>17/03/2025 12:30:15</t>
  </si>
  <si>
    <t>609419</t>
  </si>
  <si>
    <t>115790</t>
  </si>
  <si>
    <t>725209</t>
  </si>
  <si>
    <t>2989</t>
  </si>
  <si>
    <t>17/03/2025 10:28:01</t>
  </si>
  <si>
    <t>733151</t>
  </si>
  <si>
    <t>139299</t>
  </si>
  <si>
    <t>872450</t>
  </si>
  <si>
    <t>2988</t>
  </si>
  <si>
    <t>17/03/2025 10:38:12</t>
  </si>
  <si>
    <t>2110331</t>
  </si>
  <si>
    <t>2511294</t>
  </si>
  <si>
    <t>2987</t>
  </si>
  <si>
    <t>17/03/2025 08:58:06</t>
  </si>
  <si>
    <t>4693406</t>
  </si>
  <si>
    <t>891747</t>
  </si>
  <si>
    <t>5585153</t>
  </si>
  <si>
    <t>17/03/2025 10:56:29</t>
  </si>
  <si>
    <t>530250</t>
  </si>
  <si>
    <t>100747</t>
  </si>
  <si>
    <t>630997</t>
  </si>
  <si>
    <t>2991</t>
  </si>
  <si>
    <t>338169</t>
  </si>
  <si>
    <t>64252</t>
  </si>
  <si>
    <t>77737234-3</t>
  </si>
  <si>
    <t>SAN RAFAEL SPA</t>
  </si>
  <si>
    <t>2992</t>
  </si>
  <si>
    <t>56812</t>
  </si>
  <si>
    <t>10794</t>
  </si>
  <si>
    <t>67606</t>
  </si>
  <si>
    <t>2993</t>
  </si>
  <si>
    <t>17/03/2025 12:31:29</t>
  </si>
  <si>
    <t>315367</t>
  </si>
  <si>
    <t>375287</t>
  </si>
  <si>
    <t>2994</t>
  </si>
  <si>
    <t>17/03/2025 12:36:29</t>
  </si>
  <si>
    <t>21/03/2025 09:03:47</t>
  </si>
  <si>
    <t>758659</t>
  </si>
  <si>
    <t>144145</t>
  </si>
  <si>
    <t>902804</t>
  </si>
  <si>
    <t>2995</t>
  </si>
  <si>
    <t>18/03/2025 12:16:31</t>
  </si>
  <si>
    <t>3091835</t>
  </si>
  <si>
    <t>587449</t>
  </si>
  <si>
    <t>3679284</t>
  </si>
  <si>
    <t>2996</t>
  </si>
  <si>
    <t>2997</t>
  </si>
  <si>
    <t>18/03/2025 12:21:29</t>
  </si>
  <si>
    <t>21/03/2025 11:46:23</t>
  </si>
  <si>
    <t>572762</t>
  </si>
  <si>
    <t>108825</t>
  </si>
  <si>
    <t>681587</t>
  </si>
  <si>
    <t>2998</t>
  </si>
  <si>
    <t>2284093</t>
  </si>
  <si>
    <t>433978</t>
  </si>
  <si>
    <t>2718071</t>
  </si>
  <si>
    <t>76002684-0</t>
  </si>
  <si>
    <t>INVERSIONES Y ASESORIAS PAREDONES LIMITADA</t>
  </si>
  <si>
    <t>2999</t>
  </si>
  <si>
    <t>18/03/2025 12:26:32</t>
  </si>
  <si>
    <t>3322177</t>
  </si>
  <si>
    <t>631214</t>
  </si>
  <si>
    <t>3953391</t>
  </si>
  <si>
    <t>18/03/2025 12:31:32</t>
  </si>
  <si>
    <t>1551715</t>
  </si>
  <si>
    <t>294826</t>
  </si>
  <si>
    <t>1846541</t>
  </si>
  <si>
    <t>3001</t>
  </si>
  <si>
    <t>18/03/2025 12:36:31</t>
  </si>
  <si>
    <t>25/03/2025 09:56:26</t>
  </si>
  <si>
    <t>113625</t>
  </si>
  <si>
    <t>21589</t>
  </si>
  <si>
    <t>135214</t>
  </si>
  <si>
    <t>3002</t>
  </si>
  <si>
    <t>3003</t>
  </si>
  <si>
    <t>18/03/2025 12:46:29</t>
  </si>
  <si>
    <t>1647175</t>
  </si>
  <si>
    <t>312963</t>
  </si>
  <si>
    <t>1960138</t>
  </si>
  <si>
    <t>3864656</t>
  </si>
  <si>
    <t>734285</t>
  </si>
  <si>
    <t>4598941</t>
  </si>
  <si>
    <t>3005</t>
  </si>
  <si>
    <t>19/03/2025 10:36:30</t>
  </si>
  <si>
    <t>1673456</t>
  </si>
  <si>
    <t>317957</t>
  </si>
  <si>
    <t>1991413</t>
  </si>
  <si>
    <t>3006</t>
  </si>
  <si>
    <t>19/03/2025 10:41:32</t>
  </si>
  <si>
    <t>2088921</t>
  </si>
  <si>
    <t>2485816</t>
  </si>
  <si>
    <t>19/03/2025 10:51:31</t>
  </si>
  <si>
    <t>313821</t>
  </si>
  <si>
    <t>59626</t>
  </si>
  <si>
    <t>373447</t>
  </si>
  <si>
    <t>3008</t>
  </si>
  <si>
    <t>19/03/2025 11:01:30</t>
  </si>
  <si>
    <t>502420</t>
  </si>
  <si>
    <t>95460</t>
  </si>
  <si>
    <t>597880</t>
  </si>
  <si>
    <t>3009</t>
  </si>
  <si>
    <t>1126974</t>
  </si>
  <si>
    <t>214125</t>
  </si>
  <si>
    <t>3010</t>
  </si>
  <si>
    <t>20/03/2025 10:56:29</t>
  </si>
  <si>
    <t>103576</t>
  </si>
  <si>
    <t>19680</t>
  </si>
  <si>
    <t>123256</t>
  </si>
  <si>
    <t>3011</t>
  </si>
  <si>
    <t>20/03/2025 11:11:36</t>
  </si>
  <si>
    <t>296430</t>
  </si>
  <si>
    <t>56322</t>
  </si>
  <si>
    <t>352752</t>
  </si>
  <si>
    <t>20/03/2025 11:16:30</t>
  </si>
  <si>
    <t>78842</t>
  </si>
  <si>
    <t>14980</t>
  </si>
  <si>
    <t>93822</t>
  </si>
  <si>
    <t>76632653-6</t>
  </si>
  <si>
    <t>INVERSIONES KLEBLAT S.A.</t>
  </si>
  <si>
    <t>3013</t>
  </si>
  <si>
    <t>24/03/2025 10:31:33</t>
  </si>
  <si>
    <t>3014</t>
  </si>
  <si>
    <t>24/03/2025 10:36:33</t>
  </si>
  <si>
    <t>3015</t>
  </si>
  <si>
    <t>24/03/2025 12:41:33</t>
  </si>
  <si>
    <t>360199</t>
  </si>
  <si>
    <t>68438</t>
  </si>
  <si>
    <t>428637</t>
  </si>
  <si>
    <t>3016</t>
  </si>
  <si>
    <t>25/03/2025 12:31:33</t>
  </si>
  <si>
    <t>31/03/2025 18:12:47</t>
  </si>
  <si>
    <t>112466</t>
  </si>
  <si>
    <t>21368</t>
  </si>
  <si>
    <t>133834</t>
  </si>
  <si>
    <t>3017</t>
  </si>
  <si>
    <t>25/03/2025 12:36:32</t>
  </si>
  <si>
    <t>662812</t>
  </si>
  <si>
    <t>125934</t>
  </si>
  <si>
    <t>788746</t>
  </si>
  <si>
    <t>3018</t>
  </si>
  <si>
    <t>158457</t>
  </si>
  <si>
    <t>30107</t>
  </si>
  <si>
    <t>188564</t>
  </si>
  <si>
    <t>11/03/2025 13:46:26</t>
  </si>
  <si>
    <t>17/03/2025 10:46:28</t>
  </si>
  <si>
    <t>20/03/2025 09:46:32</t>
  </si>
  <si>
    <t>20/03/2025 16:11:30</t>
  </si>
  <si>
    <t>20/03/2025 16:16:29</t>
  </si>
  <si>
    <t>24/03/2025 10:21:33</t>
  </si>
  <si>
    <t>RCV_VENTA_76454711-K_202503</t>
  </si>
  <si>
    <t>76082695-2_2935</t>
  </si>
  <si>
    <t>76082695-2_2936</t>
  </si>
  <si>
    <t>77076914-0_2937</t>
  </si>
  <si>
    <t>78321150-5_2938</t>
  </si>
  <si>
    <t>78321150-5_2939</t>
  </si>
  <si>
    <t>76761188-9_2940</t>
  </si>
  <si>
    <t>76075498-6_2941</t>
  </si>
  <si>
    <t>76208209-8_2942</t>
  </si>
  <si>
    <t>96710660-7_2943</t>
  </si>
  <si>
    <t>96710660-7_2944</t>
  </si>
  <si>
    <t>96710660-7_2945</t>
  </si>
  <si>
    <t>96710660-7_2946</t>
  </si>
  <si>
    <t>76000886-9_2947</t>
  </si>
  <si>
    <t>83297700-4_2948</t>
  </si>
  <si>
    <t>76001597-0_2949</t>
  </si>
  <si>
    <t>76031580-K_2950</t>
  </si>
  <si>
    <t>78230390-2_2951</t>
  </si>
  <si>
    <t>78230400-3_2952</t>
  </si>
  <si>
    <t>96572420-6_2953</t>
  </si>
  <si>
    <t>76090717-0_2954</t>
  </si>
  <si>
    <t>76090717-0_2955</t>
  </si>
  <si>
    <t>76090717-0_2956</t>
  </si>
  <si>
    <t>76090717-0_2957</t>
  </si>
  <si>
    <t>76090717-0_2958</t>
  </si>
  <si>
    <t>76090717-0_2959</t>
  </si>
  <si>
    <t>76090717-0_2960</t>
  </si>
  <si>
    <t>76630908-9_2961</t>
  </si>
  <si>
    <t>77460013-2_2962</t>
  </si>
  <si>
    <t>99545250-2_2963</t>
  </si>
  <si>
    <t>99545250-2_2964</t>
  </si>
  <si>
    <t>76175132-8_2965</t>
  </si>
  <si>
    <t>76083032-1_2966</t>
  </si>
  <si>
    <t>76083032-1_2967</t>
  </si>
  <si>
    <t>76263485-6_2968</t>
  </si>
  <si>
    <t>76147772-2_2969</t>
  </si>
  <si>
    <t>77006218-7_2970</t>
  </si>
  <si>
    <t>77006209-8_2971</t>
  </si>
  <si>
    <t>76481815-6_2972</t>
  </si>
  <si>
    <t>76748922-6_2973</t>
  </si>
  <si>
    <t>76256738-5_2974</t>
  </si>
  <si>
    <t>77479129-9_2975</t>
  </si>
  <si>
    <t>76208209-8_2976</t>
  </si>
  <si>
    <t>77274624-5_2977</t>
  </si>
  <si>
    <t>76208209-8_2978</t>
  </si>
  <si>
    <t>77274628-8_2979</t>
  </si>
  <si>
    <t>76736702-3_2980</t>
  </si>
  <si>
    <t>96858420-0_2981</t>
  </si>
  <si>
    <t>96858420-0_2982</t>
  </si>
  <si>
    <t>96858420-0_2983</t>
  </si>
  <si>
    <t>76976740-1_2984</t>
  </si>
  <si>
    <t>76163734-7_2985</t>
  </si>
  <si>
    <t>76349328-8_2986</t>
  </si>
  <si>
    <t>76526544-4_2989</t>
  </si>
  <si>
    <t>96598690-1_2988</t>
  </si>
  <si>
    <t>76421334-3_2987</t>
  </si>
  <si>
    <t>76208209-8_2990</t>
  </si>
  <si>
    <t>76256738-5_2991</t>
  </si>
  <si>
    <t>77737234-3_2992</t>
  </si>
  <si>
    <t>76031178-2_2993</t>
  </si>
  <si>
    <t>76128145-3_2994</t>
  </si>
  <si>
    <t>96602670-7_2995</t>
  </si>
  <si>
    <t>96602670-7_2996</t>
  </si>
  <si>
    <t>77577860-1_2997</t>
  </si>
  <si>
    <t>76425263-2_2998</t>
  </si>
  <si>
    <t>76002684-0_2999</t>
  </si>
  <si>
    <t>76236619-3_3000</t>
  </si>
  <si>
    <t>99540120-7_3001</t>
  </si>
  <si>
    <t>99540120-7_3002</t>
  </si>
  <si>
    <t>96808440-2_3003</t>
  </si>
  <si>
    <t>96808440-2_3004</t>
  </si>
  <si>
    <t>87580200-3_3005</t>
  </si>
  <si>
    <t>76109640-0_3006</t>
  </si>
  <si>
    <t>76006837-3_3007</t>
  </si>
  <si>
    <t>48003612-3_3008</t>
  </si>
  <si>
    <t>96927900-2_3009</t>
  </si>
  <si>
    <t>76236619-3_3010</t>
  </si>
  <si>
    <t>77513726-6_3011</t>
  </si>
  <si>
    <t>65068368-4_3012</t>
  </si>
  <si>
    <t>76632653-6_3013</t>
  </si>
  <si>
    <t>76632653-6_3014</t>
  </si>
  <si>
    <t>79614750-4_3015</t>
  </si>
  <si>
    <t>77577860-1_3016</t>
  </si>
  <si>
    <t>77577860-1_3017</t>
  </si>
  <si>
    <t>77577860-1_3018</t>
  </si>
  <si>
    <t>76075498-6_540</t>
  </si>
  <si>
    <t>76208209-8_541</t>
  </si>
  <si>
    <t>99540120-7_542</t>
  </si>
  <si>
    <t>77436560-5_543</t>
  </si>
  <si>
    <t>77436560-5_544</t>
  </si>
  <si>
    <t>78119080-2_545</t>
  </si>
  <si>
    <t>96509650-7_546</t>
  </si>
  <si>
    <t>96509650-7_547</t>
  </si>
  <si>
    <t>3019</t>
  </si>
  <si>
    <t>01/04/2025 10:01:44</t>
  </si>
  <si>
    <t>07/04/2025 10:10:26</t>
  </si>
  <si>
    <t>22172</t>
  </si>
  <si>
    <t>138869</t>
  </si>
  <si>
    <t>3020</t>
  </si>
  <si>
    <t>01/04/2025 10:21:39</t>
  </si>
  <si>
    <t>3021</t>
  </si>
  <si>
    <t>01/04/2025 12:56:35</t>
  </si>
  <si>
    <t>01/04/2025 16:54:20</t>
  </si>
  <si>
    <t>19324</t>
  </si>
  <si>
    <t>3672</t>
  </si>
  <si>
    <t>22996</t>
  </si>
  <si>
    <t>77823920-5</t>
  </si>
  <si>
    <t>AGRICOLA EL LABERINTO LIMITADA</t>
  </si>
  <si>
    <t>03/04/2025 10:51:37</t>
  </si>
  <si>
    <t>5834868</t>
  </si>
  <si>
    <t>1108625</t>
  </si>
  <si>
    <t>6943493</t>
  </si>
  <si>
    <t>3023</t>
  </si>
  <si>
    <t>03/04/2025 11:01:39</t>
  </si>
  <si>
    <t>735383</t>
  </si>
  <si>
    <t>139723</t>
  </si>
  <si>
    <t>875106</t>
  </si>
  <si>
    <t>76856105-2</t>
  </si>
  <si>
    <t>INVERSIONES SAN JUAN DE ANGOL LIMITADA</t>
  </si>
  <si>
    <t>08/04/2025 12:41:41</t>
  </si>
  <si>
    <t>479175</t>
  </si>
  <si>
    <t>91043</t>
  </si>
  <si>
    <t>570218</t>
  </si>
  <si>
    <t>3025</t>
  </si>
  <si>
    <t>08/04/2025 12:51:41</t>
  </si>
  <si>
    <t>08/04/2025 17:00:59</t>
  </si>
  <si>
    <t>261402</t>
  </si>
  <si>
    <t>49666</t>
  </si>
  <si>
    <t>311068</t>
  </si>
  <si>
    <t>3026</t>
  </si>
  <si>
    <t>09/04/2025 09:51:47</t>
  </si>
  <si>
    <t>2201690</t>
  </si>
  <si>
    <t>418321</t>
  </si>
  <si>
    <t>2620011</t>
  </si>
  <si>
    <t>78185460-3</t>
  </si>
  <si>
    <t>INVERSIONES DOS SPA</t>
  </si>
  <si>
    <t>09/04/2025 10:01:41</t>
  </si>
  <si>
    <t>12/04/2025 16:41:59</t>
  </si>
  <si>
    <t>2048039</t>
  </si>
  <si>
    <t>389127</t>
  </si>
  <si>
    <t>2437166</t>
  </si>
  <si>
    <t>3028</t>
  </si>
  <si>
    <t>09/04/2025 10:16:46</t>
  </si>
  <si>
    <t>10/04/2025 12:46:08</t>
  </si>
  <si>
    <t>520470</t>
  </si>
  <si>
    <t>98889</t>
  </si>
  <si>
    <t>619359</t>
  </si>
  <si>
    <t>3029</t>
  </si>
  <si>
    <t>09/04/2025 11:01:42</t>
  </si>
  <si>
    <t>3812280</t>
  </si>
  <si>
    <t>724333</t>
  </si>
  <si>
    <t>4536613</t>
  </si>
  <si>
    <t>3030</t>
  </si>
  <si>
    <t>09/04/2025 13:11:43</t>
  </si>
  <si>
    <t>2092983</t>
  </si>
  <si>
    <t>2490650</t>
  </si>
  <si>
    <t>194696</t>
  </si>
  <si>
    <t>36992</t>
  </si>
  <si>
    <t>231688</t>
  </si>
  <si>
    <t>3032</t>
  </si>
  <si>
    <t>1505001</t>
  </si>
  <si>
    <t>285950</t>
  </si>
  <si>
    <t>1790951</t>
  </si>
  <si>
    <t>3033</t>
  </si>
  <si>
    <t>09/04/2025 13:16:40</t>
  </si>
  <si>
    <t>583487</t>
  </si>
  <si>
    <t>110862</t>
  </si>
  <si>
    <t>694349</t>
  </si>
  <si>
    <t>3034</t>
  </si>
  <si>
    <t>09/04/2025 13:31:39</t>
  </si>
  <si>
    <t>09/04/2025 17:40:51</t>
  </si>
  <si>
    <t>2528443</t>
  </si>
  <si>
    <t>480404</t>
  </si>
  <si>
    <t>3008847</t>
  </si>
  <si>
    <t>3035</t>
  </si>
  <si>
    <t>10/04/2025 12:11:43</t>
  </si>
  <si>
    <t>15/04/2025 01:33:10</t>
  </si>
  <si>
    <t>1361469</t>
  </si>
  <si>
    <t>258679</t>
  </si>
  <si>
    <t>1620148</t>
  </si>
  <si>
    <t>3036</t>
  </si>
  <si>
    <t>10/04/2025 13:11:39</t>
  </si>
  <si>
    <t>1540405</t>
  </si>
  <si>
    <t>292677</t>
  </si>
  <si>
    <t>1833082</t>
  </si>
  <si>
    <t>10/04/2025 13:16:40</t>
  </si>
  <si>
    <t>1652824</t>
  </si>
  <si>
    <t>314036</t>
  </si>
  <si>
    <t>1966860</t>
  </si>
  <si>
    <t>3038</t>
  </si>
  <si>
    <t>175046</t>
  </si>
  <si>
    <t>33259</t>
  </si>
  <si>
    <t>208305</t>
  </si>
  <si>
    <t>10/04/2025 13:21:40</t>
  </si>
  <si>
    <t>21669922</t>
  </si>
  <si>
    <t>4117285</t>
  </si>
  <si>
    <t>25787207</t>
  </si>
  <si>
    <t>10/04/2025 13:31:40</t>
  </si>
  <si>
    <t>15/04/2025 09:28:12</t>
  </si>
  <si>
    <t>412914</t>
  </si>
  <si>
    <t>78454</t>
  </si>
  <si>
    <t>491368</t>
  </si>
  <si>
    <t>3041</t>
  </si>
  <si>
    <t>11052796</t>
  </si>
  <si>
    <t>2100031</t>
  </si>
  <si>
    <t>13152827</t>
  </si>
  <si>
    <t>3042</t>
  </si>
  <si>
    <t>10/04/2025 13:36:44</t>
  </si>
  <si>
    <t>2222307</t>
  </si>
  <si>
    <t>422238</t>
  </si>
  <si>
    <t>2644545</t>
  </si>
  <si>
    <t>3043</t>
  </si>
  <si>
    <t>820771</t>
  </si>
  <si>
    <t>155947</t>
  </si>
  <si>
    <t>976718</t>
  </si>
  <si>
    <t>3044</t>
  </si>
  <si>
    <t>466789</t>
  </si>
  <si>
    <t>88690</t>
  </si>
  <si>
    <t>555479</t>
  </si>
  <si>
    <t>3045</t>
  </si>
  <si>
    <t>641835</t>
  </si>
  <si>
    <t>763784</t>
  </si>
  <si>
    <t>3046</t>
  </si>
  <si>
    <t>11/04/2025 10:06:40</t>
  </si>
  <si>
    <t>350092</t>
  </si>
  <si>
    <t>66517</t>
  </si>
  <si>
    <t>416609</t>
  </si>
  <si>
    <t>3047</t>
  </si>
  <si>
    <t>11/04/2025 10:41:49</t>
  </si>
  <si>
    <t>282408</t>
  </si>
  <si>
    <t>53658</t>
  </si>
  <si>
    <t>336066</t>
  </si>
  <si>
    <t>3050</t>
  </si>
  <si>
    <t>11/04/2025 12:41:42</t>
  </si>
  <si>
    <t>1555965</t>
  </si>
  <si>
    <t>295633</t>
  </si>
  <si>
    <t>1851598</t>
  </si>
  <si>
    <t>3049</t>
  </si>
  <si>
    <t>501021</t>
  </si>
  <si>
    <t>95194</t>
  </si>
  <si>
    <t>596215</t>
  </si>
  <si>
    <t>3051</t>
  </si>
  <si>
    <t>11/04/2025 13:26:40</t>
  </si>
  <si>
    <t>341534</t>
  </si>
  <si>
    <t>64892</t>
  </si>
  <si>
    <t>406426</t>
  </si>
  <si>
    <t>875233</t>
  </si>
  <si>
    <t>166294</t>
  </si>
  <si>
    <t>1041527</t>
  </si>
  <si>
    <t>481571</t>
  </si>
  <si>
    <t>91499</t>
  </si>
  <si>
    <t>573070</t>
  </si>
  <si>
    <t>301468</t>
  </si>
  <si>
    <t>57279</t>
  </si>
  <si>
    <t>358747</t>
  </si>
  <si>
    <t>710298</t>
  </si>
  <si>
    <t>134957</t>
  </si>
  <si>
    <t>845255</t>
  </si>
  <si>
    <t>3056</t>
  </si>
  <si>
    <t>14/04/2025 12:01:41</t>
  </si>
  <si>
    <t>15/04/2025 15:31:45</t>
  </si>
  <si>
    <t>3500921</t>
  </si>
  <si>
    <t>665175</t>
  </si>
  <si>
    <t>4166096</t>
  </si>
  <si>
    <t>14/04/2025 12:11:42</t>
  </si>
  <si>
    <t>6612850</t>
  </si>
  <si>
    <t>1256442</t>
  </si>
  <si>
    <t>7869292</t>
  </si>
  <si>
    <t>76129370-2</t>
  </si>
  <si>
    <t>INVERSIONES BELSAN LIMITADA</t>
  </si>
  <si>
    <t>3058</t>
  </si>
  <si>
    <t>14/04/2025 12:26:43</t>
  </si>
  <si>
    <t>3059</t>
  </si>
  <si>
    <t>14/04/2025 12:36:46</t>
  </si>
  <si>
    <t>330643</t>
  </si>
  <si>
    <t>62822</t>
  </si>
  <si>
    <t>393465</t>
  </si>
  <si>
    <t>9575088-5</t>
  </si>
  <si>
    <t>PAULA ALEJANDRA FERRADA LOPEZ</t>
  </si>
  <si>
    <t>3060</t>
  </si>
  <si>
    <t>14/04/2025 12:46:42</t>
  </si>
  <si>
    <t>359039</t>
  </si>
  <si>
    <t>68217</t>
  </si>
  <si>
    <t>427256</t>
  </si>
  <si>
    <t>213945</t>
  </si>
  <si>
    <t>40650</t>
  </si>
  <si>
    <t>254595</t>
  </si>
  <si>
    <t>3062</t>
  </si>
  <si>
    <t>14/04/2025 12:51:42</t>
  </si>
  <si>
    <t>560925</t>
  </si>
  <si>
    <t>106576</t>
  </si>
  <si>
    <t>667501</t>
  </si>
  <si>
    <t>21/04/2025 10:48:38</t>
  </si>
  <si>
    <t>4123696</t>
  </si>
  <si>
    <t>783502</t>
  </si>
  <si>
    <t>4907198</t>
  </si>
  <si>
    <t>3064</t>
  </si>
  <si>
    <t>15/04/2025 09:56:42</t>
  </si>
  <si>
    <t>21/04/2025 09:27:46</t>
  </si>
  <si>
    <t>32675</t>
  </si>
  <si>
    <t>6208</t>
  </si>
  <si>
    <t>38883</t>
  </si>
  <si>
    <t>15/04/2025 10:01:43</t>
  </si>
  <si>
    <t>21/04/2025 09:25:25</t>
  </si>
  <si>
    <t>4878</t>
  </si>
  <si>
    <t>30551</t>
  </si>
  <si>
    <t>76578739-4</t>
  </si>
  <si>
    <t>FONDO DE INVERSIONES PRIME-INFRAESTRUCTURA</t>
  </si>
  <si>
    <t>3066</t>
  </si>
  <si>
    <t>15/04/2025 10:36:42</t>
  </si>
  <si>
    <t>350790</t>
  </si>
  <si>
    <t>417440</t>
  </si>
  <si>
    <t>3067</t>
  </si>
  <si>
    <t>15/04/2025 10:41:45</t>
  </si>
  <si>
    <t>531409</t>
  </si>
  <si>
    <t>100968</t>
  </si>
  <si>
    <t>632377</t>
  </si>
  <si>
    <t>231061</t>
  </si>
  <si>
    <t>43902</t>
  </si>
  <si>
    <t>274963</t>
  </si>
  <si>
    <t>76429902-7</t>
  </si>
  <si>
    <t>SOCIEDAD INVERSIONES INFRAESTRUCTURA TRANSANTIAGO S.A</t>
  </si>
  <si>
    <t>3069</t>
  </si>
  <si>
    <t>105655</t>
  </si>
  <si>
    <t>20074</t>
  </si>
  <si>
    <t>125729</t>
  </si>
  <si>
    <t>76632773-7</t>
  </si>
  <si>
    <t>FONDO DE INVERSION CMB LV DIGITAL INFRA I</t>
  </si>
  <si>
    <t>3070</t>
  </si>
  <si>
    <t>15/04/2025 10:46:43</t>
  </si>
  <si>
    <t>3071</t>
  </si>
  <si>
    <t>247020</t>
  </si>
  <si>
    <t>46934</t>
  </si>
  <si>
    <t>293954</t>
  </si>
  <si>
    <t>Soc. Inversiones Infraestructura Transantiago S.A.</t>
  </si>
  <si>
    <t>3072</t>
  </si>
  <si>
    <t>47984</t>
  </si>
  <si>
    <t>9117</t>
  </si>
  <si>
    <t>57101</t>
  </si>
  <si>
    <t>3073</t>
  </si>
  <si>
    <t>76101037-9</t>
  </si>
  <si>
    <t>INVERSIONES AEROPORTUARIAS ARAUCANIA S.A.</t>
  </si>
  <si>
    <t>3074</t>
  </si>
  <si>
    <t>16/04/2025 17:11:34</t>
  </si>
  <si>
    <t>76362172-3</t>
  </si>
  <si>
    <t>INVERSIONES ESTACION LA CISTERNA S.A.</t>
  </si>
  <si>
    <t>15/04/2025 10:51:41</t>
  </si>
  <si>
    <t>3076</t>
  </si>
  <si>
    <t>15/04/2025 13:56:40</t>
  </si>
  <si>
    <t>1703781</t>
  </si>
  <si>
    <t>323718</t>
  </si>
  <si>
    <t>2027499</t>
  </si>
  <si>
    <t>3077</t>
  </si>
  <si>
    <t>15/04/2025 14:01:41</t>
  </si>
  <si>
    <t>767869</t>
  </si>
  <si>
    <t>145895</t>
  </si>
  <si>
    <t>913764</t>
  </si>
  <si>
    <t>266848</t>
  </si>
  <si>
    <t>50701</t>
  </si>
  <si>
    <t>317549</t>
  </si>
  <si>
    <t>3079</t>
  </si>
  <si>
    <t>10846631</t>
  </si>
  <si>
    <t>2060860</t>
  </si>
  <si>
    <t>12907491</t>
  </si>
  <si>
    <t>15/04/2025 14:11:40</t>
  </si>
  <si>
    <t>21/04/2025 16:58:45</t>
  </si>
  <si>
    <t>598268</t>
  </si>
  <si>
    <t>113671</t>
  </si>
  <si>
    <t>711939</t>
  </si>
  <si>
    <t>3081</t>
  </si>
  <si>
    <t>15/04/2025 15:26:44</t>
  </si>
  <si>
    <t>777982</t>
  </si>
  <si>
    <t>147817</t>
  </si>
  <si>
    <t>925799</t>
  </si>
  <si>
    <t>15/04/2025 15:31:41</t>
  </si>
  <si>
    <t>427890</t>
  </si>
  <si>
    <t>81299</t>
  </si>
  <si>
    <t>509189</t>
  </si>
  <si>
    <t>17/04/2025 09:51:42</t>
  </si>
  <si>
    <t>17/04/2025 11:36:39</t>
  </si>
  <si>
    <t>2382274</t>
  </si>
  <si>
    <t>452632</t>
  </si>
  <si>
    <t>2834906</t>
  </si>
  <si>
    <t>3084</t>
  </si>
  <si>
    <t>17/04/2025 11:50:17</t>
  </si>
  <si>
    <t>4021688</t>
  </si>
  <si>
    <t>764121</t>
  </si>
  <si>
    <t>4785809</t>
  </si>
  <si>
    <t>3085</t>
  </si>
  <si>
    <t>23/04/2025 10:53:22</t>
  </si>
  <si>
    <t>6684425</t>
  </si>
  <si>
    <t>1270041</t>
  </si>
  <si>
    <t>7954466</t>
  </si>
  <si>
    <t>3086</t>
  </si>
  <si>
    <t>21/04/2025 10:31:47</t>
  </si>
  <si>
    <t>77183969-K</t>
  </si>
  <si>
    <t>LEMONAIDE HEALTH SPA</t>
  </si>
  <si>
    <t>3087</t>
  </si>
  <si>
    <t>323641</t>
  </si>
  <si>
    <t>61492</t>
  </si>
  <si>
    <t>385133</t>
  </si>
  <si>
    <t>3088</t>
  </si>
  <si>
    <t>22/04/2025 13:27:55</t>
  </si>
  <si>
    <t>230672</t>
  </si>
  <si>
    <t>43828</t>
  </si>
  <si>
    <t>3089</t>
  </si>
  <si>
    <t>21/04/2025 10:36:47</t>
  </si>
  <si>
    <t>22/04/2025 08:52:48</t>
  </si>
  <si>
    <t>24895</t>
  </si>
  <si>
    <t>4730</t>
  </si>
  <si>
    <t>29625</t>
  </si>
  <si>
    <t>3090</t>
  </si>
  <si>
    <t>25/04/2025 10:12:42</t>
  </si>
  <si>
    <t>3091</t>
  </si>
  <si>
    <t>24/04/2025 21:00:49</t>
  </si>
  <si>
    <t>857726</t>
  </si>
  <si>
    <t>162968</t>
  </si>
  <si>
    <t>1020694</t>
  </si>
  <si>
    <t>3092</t>
  </si>
  <si>
    <t>21/04/2025 11:11:45</t>
  </si>
  <si>
    <t>29/04/2025 19:16:05</t>
  </si>
  <si>
    <t>2705356</t>
  </si>
  <si>
    <t>514018</t>
  </si>
  <si>
    <t>3219374</t>
  </si>
  <si>
    <t>3093</t>
  </si>
  <si>
    <t>21/04/2025 11:16:49</t>
  </si>
  <si>
    <t>2125637</t>
  </si>
  <si>
    <t>403871</t>
  </si>
  <si>
    <t>2529508</t>
  </si>
  <si>
    <t>3094</t>
  </si>
  <si>
    <t>29/04/2025 19:16:06</t>
  </si>
  <si>
    <t>2318876</t>
  </si>
  <si>
    <t>440587</t>
  </si>
  <si>
    <t>2759463</t>
  </si>
  <si>
    <t>21/04/2025 11:21:46</t>
  </si>
  <si>
    <t>386479</t>
  </si>
  <si>
    <t>73431</t>
  </si>
  <si>
    <t>459910</t>
  </si>
  <si>
    <t>3096</t>
  </si>
  <si>
    <t>21/04/2025 11:31:47</t>
  </si>
  <si>
    <t>1932397</t>
  </si>
  <si>
    <t>367155</t>
  </si>
  <si>
    <t>2299552</t>
  </si>
  <si>
    <t>3098</t>
  </si>
  <si>
    <t>3099</t>
  </si>
  <si>
    <t>21/04/2025 11:36:46</t>
  </si>
  <si>
    <t>29/04/2025 19:16:07</t>
  </si>
  <si>
    <t>77690788-K</t>
  </si>
  <si>
    <t>DISTRIBUIDORA GUESS CHILE LIMITADA</t>
  </si>
  <si>
    <t>23/04/2025 13:51:45</t>
  </si>
  <si>
    <t>30/04/2025 08:05:08</t>
  </si>
  <si>
    <t>3102</t>
  </si>
  <si>
    <t>1159438</t>
  </si>
  <si>
    <t>220293</t>
  </si>
  <si>
    <t>1379731</t>
  </si>
  <si>
    <t>3103</t>
  </si>
  <si>
    <t>23/04/2025 13:56:45</t>
  </si>
  <si>
    <t>3105</t>
  </si>
  <si>
    <t>29/04/2025 10:46:50</t>
  </si>
  <si>
    <t>29/04/2025 20:57:47</t>
  </si>
  <si>
    <t>2722938</t>
  </si>
  <si>
    <t>517358</t>
  </si>
  <si>
    <t>3240296</t>
  </si>
  <si>
    <t>3106</t>
  </si>
  <si>
    <t>29/04/2025 11:31:51</t>
  </si>
  <si>
    <t>8985849</t>
  </si>
  <si>
    <t>1707311</t>
  </si>
  <si>
    <t>10693160</t>
  </si>
  <si>
    <t>10510206-2</t>
  </si>
  <si>
    <t>CAROLINA ANDREA OLEA COSIGNANI</t>
  </si>
  <si>
    <t>30/04/2025 12:16:51</t>
  </si>
  <si>
    <t>6617940</t>
  </si>
  <si>
    <t>1257409</t>
  </si>
  <si>
    <t>7875349</t>
  </si>
  <si>
    <t>RCV_VENTA_76454711-K_202504</t>
  </si>
  <si>
    <t>76082695-2_3019</t>
  </si>
  <si>
    <t>76082695-2_3020</t>
  </si>
  <si>
    <t>77275460-4_3021</t>
  </si>
  <si>
    <t>77823920-5_3022</t>
  </si>
  <si>
    <t>96710660-7_3023</t>
  </si>
  <si>
    <t>76856105-2_3024</t>
  </si>
  <si>
    <t>76001597-0_3025</t>
  </si>
  <si>
    <t>96808440-2_3026</t>
  </si>
  <si>
    <t>78185460-3_3027</t>
  </si>
  <si>
    <t>76001597-0_3028</t>
  </si>
  <si>
    <t>76614007-6_3029</t>
  </si>
  <si>
    <t>96843030-0_3030</t>
  </si>
  <si>
    <t>96843030-0_3031</t>
  </si>
  <si>
    <t>96843030-0_3032</t>
  </si>
  <si>
    <t>76976740-1_3033</t>
  </si>
  <si>
    <t>78166140-6_3034</t>
  </si>
  <si>
    <t>76630908-9_3035</t>
  </si>
  <si>
    <t>76263485-6_3036</t>
  </si>
  <si>
    <t>76083032-1_3037</t>
  </si>
  <si>
    <t>76083032-1_3038</t>
  </si>
  <si>
    <t>99545250-2_3039</t>
  </si>
  <si>
    <t>76090717-0_3040</t>
  </si>
  <si>
    <t>76090717-0_3041</t>
  </si>
  <si>
    <t>76090717-0_3042</t>
  </si>
  <si>
    <t>76090717-0_3043</t>
  </si>
  <si>
    <t>76090717-0_3044</t>
  </si>
  <si>
    <t>76090717-0_3045</t>
  </si>
  <si>
    <t>77076914-0_3046</t>
  </si>
  <si>
    <t>78321150-5_3047</t>
  </si>
  <si>
    <t>77236890-9_3048</t>
  </si>
  <si>
    <t>76035895-9_3050</t>
  </si>
  <si>
    <t>76035895-9_3049</t>
  </si>
  <si>
    <t>77576601-8_3051</t>
  </si>
  <si>
    <t>48003612-3_3055</t>
  </si>
  <si>
    <t>87580200-3_3053</t>
  </si>
  <si>
    <t>87580200-3_3052</t>
  </si>
  <si>
    <t>87580200-3_3054</t>
  </si>
  <si>
    <t>96858420-0_3056</t>
  </si>
  <si>
    <t>76632653-6_3057</t>
  </si>
  <si>
    <t>76129370-2_3058</t>
  </si>
  <si>
    <t>79614750-4_3059</t>
  </si>
  <si>
    <t>9575088-5_3060</t>
  </si>
  <si>
    <t>76175132-8_3061</t>
  </si>
  <si>
    <t>76175132-8_3062</t>
  </si>
  <si>
    <t>76109640-0_3063</t>
  </si>
  <si>
    <t>77275460-4_3064</t>
  </si>
  <si>
    <t>77294769-0_3065</t>
  </si>
  <si>
    <t>76578739-4_3066</t>
  </si>
  <si>
    <t>76578739-4_3067</t>
  </si>
  <si>
    <t>76578739-4_3068</t>
  </si>
  <si>
    <t>76429902-7_3069</t>
  </si>
  <si>
    <t>76632773-7_3070</t>
  </si>
  <si>
    <t>96690790-8_3071</t>
  </si>
  <si>
    <t>76429902-7_3072</t>
  </si>
  <si>
    <t>76429912-4_3073</t>
  </si>
  <si>
    <t>76101037-9_3074</t>
  </si>
  <si>
    <t>76362172-3_3075</t>
  </si>
  <si>
    <t>77287132-5_3076</t>
  </si>
  <si>
    <t>77513726-6_3077</t>
  </si>
  <si>
    <t>77513726-6_3078</t>
  </si>
  <si>
    <t>76075498-6_3079</t>
  </si>
  <si>
    <t>77577860-1_3080</t>
  </si>
  <si>
    <t>96602670-7_3081</t>
  </si>
  <si>
    <t>78435740-6_3082</t>
  </si>
  <si>
    <t>76526544-4_3083</t>
  </si>
  <si>
    <t>76421334-3_3084</t>
  </si>
  <si>
    <t>76421334-3_3085</t>
  </si>
  <si>
    <t>76181902-K_3086</t>
  </si>
  <si>
    <t>77183969-K_3087</t>
  </si>
  <si>
    <t>77006209-8_3088</t>
  </si>
  <si>
    <t>77006218-7_3089</t>
  </si>
  <si>
    <t>76208209-8_3090</t>
  </si>
  <si>
    <t>76208209-8_3091</t>
  </si>
  <si>
    <t>96572420-6_3092</t>
  </si>
  <si>
    <t>96572420-6_3093</t>
  </si>
  <si>
    <t>96572420-6_3094</t>
  </si>
  <si>
    <t>96572420-6_3095</t>
  </si>
  <si>
    <t>96572420-6_3096</t>
  </si>
  <si>
    <t>96572420-6_3097</t>
  </si>
  <si>
    <t>96572420-6_3098</t>
  </si>
  <si>
    <t>96572420-6_3099</t>
  </si>
  <si>
    <t>96572420-6_3100</t>
  </si>
  <si>
    <t>77690788-K_3101</t>
  </si>
  <si>
    <t>77690788-K_3102</t>
  </si>
  <si>
    <t>77690788-K_3103</t>
  </si>
  <si>
    <t>77690788-K_3104</t>
  </si>
  <si>
    <t>96572420-6_3105</t>
  </si>
  <si>
    <t>96843030-0_3106</t>
  </si>
  <si>
    <t>10510206-2_3107</t>
  </si>
  <si>
    <t>3108</t>
  </si>
  <si>
    <t>02/05/2025 09:11:50</t>
  </si>
  <si>
    <t>05/05/2025 16:56:05</t>
  </si>
  <si>
    <t>22280</t>
  </si>
  <si>
    <t>139545</t>
  </si>
  <si>
    <t>3109</t>
  </si>
  <si>
    <t>3110</t>
  </si>
  <si>
    <t>05/05/2025 10:21:50</t>
  </si>
  <si>
    <t>06/05/2025 09:40:51</t>
  </si>
  <si>
    <t>3168722</t>
  </si>
  <si>
    <t>602057</t>
  </si>
  <si>
    <t>3770779</t>
  </si>
  <si>
    <t>3111</t>
  </si>
  <si>
    <t>05/05/2025 10:26:49</t>
  </si>
  <si>
    <t>76442004-7</t>
  </si>
  <si>
    <t>INVERSIONES Y RENTAS TULIP SPA</t>
  </si>
  <si>
    <t>3112</t>
  </si>
  <si>
    <t>05/05/2025 13:21:50</t>
  </si>
  <si>
    <t>06/05/2025 11:12:27</t>
  </si>
  <si>
    <t>3113</t>
  </si>
  <si>
    <t>06/05/2025 10:06:51</t>
  </si>
  <si>
    <t>8780800</t>
  </si>
  <si>
    <t>1668352</t>
  </si>
  <si>
    <t>10449152</t>
  </si>
  <si>
    <t>96966150-0</t>
  </si>
  <si>
    <t>Servicios de Seguridad Atlas S.A.</t>
  </si>
  <si>
    <t>06/05/2025 15:51:51</t>
  </si>
  <si>
    <t>14/05/2025 14:32:54</t>
  </si>
  <si>
    <t>683754</t>
  </si>
  <si>
    <t>129913</t>
  </si>
  <si>
    <t>813667</t>
  </si>
  <si>
    <t>3115</t>
  </si>
  <si>
    <t>06/05/2025 15:56:51</t>
  </si>
  <si>
    <t>1368094</t>
  </si>
  <si>
    <t>259938</t>
  </si>
  <si>
    <t>1628032</t>
  </si>
  <si>
    <t>07/05/2025 13:21:52</t>
  </si>
  <si>
    <t>1314934</t>
  </si>
  <si>
    <t>249837</t>
  </si>
  <si>
    <t>1564771</t>
  </si>
  <si>
    <t>3117</t>
  </si>
  <si>
    <t>07/05/2025 13:26:50</t>
  </si>
  <si>
    <t>1182424</t>
  </si>
  <si>
    <t>224661</t>
  </si>
  <si>
    <t>1407085</t>
  </si>
  <si>
    <t>07/05/2025 13:31:52</t>
  </si>
  <si>
    <t>10196503</t>
  </si>
  <si>
    <t>1937336</t>
  </si>
  <si>
    <t>12133839</t>
  </si>
  <si>
    <t>07/05/2025 13:36:51</t>
  </si>
  <si>
    <t>25017</t>
  </si>
  <si>
    <t>4753</t>
  </si>
  <si>
    <t>29770</t>
  </si>
  <si>
    <t>3120</t>
  </si>
  <si>
    <t>07/05/2025 13:56:51</t>
  </si>
  <si>
    <t>2453480</t>
  </si>
  <si>
    <t>466161</t>
  </si>
  <si>
    <t>2919641</t>
  </si>
  <si>
    <t>3121</t>
  </si>
  <si>
    <t>223918</t>
  </si>
  <si>
    <t>1402433</t>
  </si>
  <si>
    <t>2344131</t>
  </si>
  <si>
    <t>445385</t>
  </si>
  <si>
    <t>2789516</t>
  </si>
  <si>
    <t>3123</t>
  </si>
  <si>
    <t>109838</t>
  </si>
  <si>
    <t>20869</t>
  </si>
  <si>
    <t>130707</t>
  </si>
  <si>
    <t>3124</t>
  </si>
  <si>
    <t>3125</t>
  </si>
  <si>
    <t>07/05/2025 15:36:51</t>
  </si>
  <si>
    <t>2801857</t>
  </si>
  <si>
    <t>532353</t>
  </si>
  <si>
    <t>3334210</t>
  </si>
  <si>
    <t>3126</t>
  </si>
  <si>
    <t>07/05/2025 15:41:56</t>
  </si>
  <si>
    <t>268928</t>
  </si>
  <si>
    <t>51096</t>
  </si>
  <si>
    <t>320024</t>
  </si>
  <si>
    <t>3127</t>
  </si>
  <si>
    <t>1825819</t>
  </si>
  <si>
    <t>346906</t>
  </si>
  <si>
    <t>2172725</t>
  </si>
  <si>
    <t>3128</t>
  </si>
  <si>
    <t>08/05/2025 10:06:52</t>
  </si>
  <si>
    <t>326714</t>
  </si>
  <si>
    <t>62076</t>
  </si>
  <si>
    <t>388790</t>
  </si>
  <si>
    <t>76968590-1</t>
  </si>
  <si>
    <t>INVERSIONES DANIEL CALVO Y COMPANIA LIMITADA</t>
  </si>
  <si>
    <t>3129</t>
  </si>
  <si>
    <t>08/05/2025 10:17:00</t>
  </si>
  <si>
    <t>842413</t>
  </si>
  <si>
    <t>160058</t>
  </si>
  <si>
    <t>1002471</t>
  </si>
  <si>
    <t>3130</t>
  </si>
  <si>
    <t>08/05/2025 11:01:52</t>
  </si>
  <si>
    <t>22573942</t>
  </si>
  <si>
    <t>4289049</t>
  </si>
  <si>
    <t>26862991</t>
  </si>
  <si>
    <t>3131</t>
  </si>
  <si>
    <t>08/05/2025 11:31:53</t>
  </si>
  <si>
    <t>14/05/2025 16:12:36</t>
  </si>
  <si>
    <t>379939</t>
  </si>
  <si>
    <t>72188</t>
  </si>
  <si>
    <t>452127</t>
  </si>
  <si>
    <t>3132</t>
  </si>
  <si>
    <t>08/05/2025 11:36:52</t>
  </si>
  <si>
    <t>14/05/2025 16:12:35</t>
  </si>
  <si>
    <t>1478323</t>
  </si>
  <si>
    <t>280881</t>
  </si>
  <si>
    <t>1759204</t>
  </si>
  <si>
    <t>3133</t>
  </si>
  <si>
    <t>15/05/2025 11:58:16</t>
  </si>
  <si>
    <t>156354</t>
  </si>
  <si>
    <t>29707</t>
  </si>
  <si>
    <t>186061</t>
  </si>
  <si>
    <t>3134</t>
  </si>
  <si>
    <t>14/05/2025 09:51:20</t>
  </si>
  <si>
    <t>71141</t>
  </si>
  <si>
    <t>13517</t>
  </si>
  <si>
    <t>84658</t>
  </si>
  <si>
    <t>2540746</t>
  </si>
  <si>
    <t>482742</t>
  </si>
  <si>
    <t>3023488</t>
  </si>
  <si>
    <t>2637685</t>
  </si>
  <si>
    <t>501160</t>
  </si>
  <si>
    <t>3138845</t>
  </si>
  <si>
    <t>08/05/2025 11:46:53</t>
  </si>
  <si>
    <t>931086</t>
  </si>
  <si>
    <t>176906</t>
  </si>
  <si>
    <t>1107992</t>
  </si>
  <si>
    <t>15/05/2025 16:11:03</t>
  </si>
  <si>
    <t>146582</t>
  </si>
  <si>
    <t>27850</t>
  </si>
  <si>
    <t>174432</t>
  </si>
  <si>
    <t>3139</t>
  </si>
  <si>
    <t>61760</t>
  </si>
  <si>
    <t>11734</t>
  </si>
  <si>
    <t>73494</t>
  </si>
  <si>
    <t>77546444-5</t>
  </si>
  <si>
    <t>Inmobiliaria Italia SpA</t>
  </si>
  <si>
    <t>3140</t>
  </si>
  <si>
    <t>08/05/2025 11:51:52</t>
  </si>
  <si>
    <t>13/05/2025 17:07:45</t>
  </si>
  <si>
    <t>750888</t>
  </si>
  <si>
    <t>142669</t>
  </si>
  <si>
    <t>893557</t>
  </si>
  <si>
    <t>15/05/2025 13:31:58</t>
  </si>
  <si>
    <t>2428562</t>
  </si>
  <si>
    <t>461427</t>
  </si>
  <si>
    <t>2889989</t>
  </si>
  <si>
    <t>08/05/2025 11:56:54</t>
  </si>
  <si>
    <t>08/05/2025 16:31:12</t>
  </si>
  <si>
    <t>73877</t>
  </si>
  <si>
    <t>87914</t>
  </si>
  <si>
    <t>3143</t>
  </si>
  <si>
    <t>08/05/2025 13:07:04</t>
  </si>
  <si>
    <t>3144</t>
  </si>
  <si>
    <t>390884</t>
  </si>
  <si>
    <t>74268</t>
  </si>
  <si>
    <t>465152</t>
  </si>
  <si>
    <t>3145</t>
  </si>
  <si>
    <t>12/05/2025 15:26:57</t>
  </si>
  <si>
    <t>13/05/2025 13:44:47</t>
  </si>
  <si>
    <t>3517956</t>
  </si>
  <si>
    <t>4186368</t>
  </si>
  <si>
    <t>3146</t>
  </si>
  <si>
    <t>12/05/2025 15:31:54</t>
  </si>
  <si>
    <t>13/05/2025 14:39:07</t>
  </si>
  <si>
    <t>660594</t>
  </si>
  <si>
    <t>125513</t>
  </si>
  <si>
    <t>786107</t>
  </si>
  <si>
    <t>3147</t>
  </si>
  <si>
    <t>13/05/2025 09:26:56</t>
  </si>
  <si>
    <t>4242655</t>
  </si>
  <si>
    <t>806104</t>
  </si>
  <si>
    <t>5048759</t>
  </si>
  <si>
    <t>3148</t>
  </si>
  <si>
    <t>13/05/2025 09:41:56</t>
  </si>
  <si>
    <t>781768</t>
  </si>
  <si>
    <t>148536</t>
  </si>
  <si>
    <t>930304</t>
  </si>
  <si>
    <t>3149</t>
  </si>
  <si>
    <t>13/05/2025 12:31:57</t>
  </si>
  <si>
    <t>96353</t>
  </si>
  <si>
    <t>18307</t>
  </si>
  <si>
    <t>114660</t>
  </si>
  <si>
    <t>3150</t>
  </si>
  <si>
    <t>16/05/2025 13:26:56</t>
  </si>
  <si>
    <t>270536</t>
  </si>
  <si>
    <t>51402</t>
  </si>
  <si>
    <t>321938</t>
  </si>
  <si>
    <t>3151</t>
  </si>
  <si>
    <t>19/05/2025 09:47:01</t>
  </si>
  <si>
    <t>3520016</t>
  </si>
  <si>
    <t>668803</t>
  </si>
  <si>
    <t>4188819</t>
  </si>
  <si>
    <t>3152</t>
  </si>
  <si>
    <t>19/05/2025 09:52:00</t>
  </si>
  <si>
    <t>1067478</t>
  </si>
  <si>
    <t>202821</t>
  </si>
  <si>
    <t>1270299</t>
  </si>
  <si>
    <t>3153</t>
  </si>
  <si>
    <t>117477</t>
  </si>
  <si>
    <t>139798</t>
  </si>
  <si>
    <t>3154</t>
  </si>
  <si>
    <t>19/05/2025 10:01:59</t>
  </si>
  <si>
    <t>29369</t>
  </si>
  <si>
    <t>5580</t>
  </si>
  <si>
    <t>34949</t>
  </si>
  <si>
    <t>3155</t>
  </si>
  <si>
    <t>19/05/2025 10:12:00</t>
  </si>
  <si>
    <t>4706930</t>
  </si>
  <si>
    <t>894317</t>
  </si>
  <si>
    <t>5601247</t>
  </si>
  <si>
    <t>3156</t>
  </si>
  <si>
    <t>19/05/2025 10:16:59</t>
  </si>
  <si>
    <t>2627579</t>
  </si>
  <si>
    <t>499240</t>
  </si>
  <si>
    <t>3126819</t>
  </si>
  <si>
    <t>3157</t>
  </si>
  <si>
    <t>19/05/2025 10:21:59</t>
  </si>
  <si>
    <t>18088003</t>
  </si>
  <si>
    <t>3436721</t>
  </si>
  <si>
    <t>21524724</t>
  </si>
  <si>
    <t>19/05/2025 10:26:59</t>
  </si>
  <si>
    <t>1037717</t>
  </si>
  <si>
    <t>197166</t>
  </si>
  <si>
    <t>1234883</t>
  </si>
  <si>
    <t>665706</t>
  </si>
  <si>
    <t>126484</t>
  </si>
  <si>
    <t>792190</t>
  </si>
  <si>
    <t>3160</t>
  </si>
  <si>
    <t>121785</t>
  </si>
  <si>
    <t>23139</t>
  </si>
  <si>
    <t>144924</t>
  </si>
  <si>
    <t>19/05/2025 10:32:01</t>
  </si>
  <si>
    <t>1943469</t>
  </si>
  <si>
    <t>369259</t>
  </si>
  <si>
    <t>2312728</t>
  </si>
  <si>
    <t>3162</t>
  </si>
  <si>
    <t>49341</t>
  </si>
  <si>
    <t>9375</t>
  </si>
  <si>
    <t>58716</t>
  </si>
  <si>
    <t>3163</t>
  </si>
  <si>
    <t>19/05/2025 10:36:58</t>
  </si>
  <si>
    <t>108079</t>
  </si>
  <si>
    <t>128614</t>
  </si>
  <si>
    <t>3164</t>
  </si>
  <si>
    <t>732668</t>
  </si>
  <si>
    <t>139207</t>
  </si>
  <si>
    <t>871875</t>
  </si>
  <si>
    <t>19/05/2025 11:01:57</t>
  </si>
  <si>
    <t>22/05/2025 13:37:04</t>
  </si>
  <si>
    <t>586326</t>
  </si>
  <si>
    <t>111402</t>
  </si>
  <si>
    <t>697728</t>
  </si>
  <si>
    <t>3166</t>
  </si>
  <si>
    <t>19/05/2025 17:44:35</t>
  </si>
  <si>
    <t>1832073</t>
  </si>
  <si>
    <t>348094</t>
  </si>
  <si>
    <t>2180167</t>
  </si>
  <si>
    <t>3167</t>
  </si>
  <si>
    <t>19/05/2025 11:06:58</t>
  </si>
  <si>
    <t>720008</t>
  </si>
  <si>
    <t>856810</t>
  </si>
  <si>
    <t>19/05/2025 13:26:14</t>
  </si>
  <si>
    <t>48470</t>
  </si>
  <si>
    <t>9209</t>
  </si>
  <si>
    <t>57679</t>
  </si>
  <si>
    <t>19/05/2025 11:11:59</t>
  </si>
  <si>
    <t>19/05/2025 13:35:43</t>
  </si>
  <si>
    <t>195051</t>
  </si>
  <si>
    <t>37060</t>
  </si>
  <si>
    <t>232111</t>
  </si>
  <si>
    <t>84822</t>
  </si>
  <si>
    <t>16116</t>
  </si>
  <si>
    <t>100938</t>
  </si>
  <si>
    <t>3172</t>
  </si>
  <si>
    <t>19/05/2025 13:35:09</t>
  </si>
  <si>
    <t>183325</t>
  </si>
  <si>
    <t>34832</t>
  </si>
  <si>
    <t>218157</t>
  </si>
  <si>
    <t>3173</t>
  </si>
  <si>
    <t>27925</t>
  </si>
  <si>
    <t>174897</t>
  </si>
  <si>
    <t>3174</t>
  </si>
  <si>
    <t>19/05/2025 11:16:59</t>
  </si>
  <si>
    <t>904115</t>
  </si>
  <si>
    <t>171782</t>
  </si>
  <si>
    <t>1075897</t>
  </si>
  <si>
    <t>3176</t>
  </si>
  <si>
    <t>3177</t>
  </si>
  <si>
    <t>889304</t>
  </si>
  <si>
    <t>168968</t>
  </si>
  <si>
    <t>1058272</t>
  </si>
  <si>
    <t>3178</t>
  </si>
  <si>
    <t>19/05/2025 11:21:59</t>
  </si>
  <si>
    <t>78710</t>
  </si>
  <si>
    <t>14955</t>
  </si>
  <si>
    <t>3179</t>
  </si>
  <si>
    <t>373970</t>
  </si>
  <si>
    <t>71054</t>
  </si>
  <si>
    <t>445024</t>
  </si>
  <si>
    <t>3180</t>
  </si>
  <si>
    <t>135099</t>
  </si>
  <si>
    <t>25669</t>
  </si>
  <si>
    <t>160768</t>
  </si>
  <si>
    <t>19/05/2025 11:36:58</t>
  </si>
  <si>
    <t>20/05/2025 13:21:39</t>
  </si>
  <si>
    <t>76485559-0</t>
  </si>
  <si>
    <t>FONDO DE INVERSION ACTIVA FINANCIAMIENTO ESTRUCTURADO</t>
  </si>
  <si>
    <t>19/05/2025 12:16:59</t>
  </si>
  <si>
    <t>25062</t>
  </si>
  <si>
    <t>4762</t>
  </si>
  <si>
    <t>3183</t>
  </si>
  <si>
    <t>19/05/2025 14:06:57</t>
  </si>
  <si>
    <t>27/05/2025 14:50:19</t>
  </si>
  <si>
    <t>7817680</t>
  </si>
  <si>
    <t>1485359</t>
  </si>
  <si>
    <t>9303039</t>
  </si>
  <si>
    <t>20/05/2025 11:56:59</t>
  </si>
  <si>
    <t>3127072</t>
  </si>
  <si>
    <t>594144</t>
  </si>
  <si>
    <t>3721216</t>
  </si>
  <si>
    <t>3185</t>
  </si>
  <si>
    <t>26/05/2025 13:44:54</t>
  </si>
  <si>
    <t>3908840</t>
  </si>
  <si>
    <t>742680</t>
  </si>
  <si>
    <t>4651520</t>
  </si>
  <si>
    <t>3186</t>
  </si>
  <si>
    <t>27/05/2025 12:24:54</t>
  </si>
  <si>
    <t>194954</t>
  </si>
  <si>
    <t>37041</t>
  </si>
  <si>
    <t>231995</t>
  </si>
  <si>
    <t>27/05/2025 12:34:52</t>
  </si>
  <si>
    <t>1223076</t>
  </si>
  <si>
    <t>232384</t>
  </si>
  <si>
    <t>1455460</t>
  </si>
  <si>
    <t>3188</t>
  </si>
  <si>
    <t>27/05/2025 12:44:52</t>
  </si>
  <si>
    <t>2491495</t>
  </si>
  <si>
    <t>473384</t>
  </si>
  <si>
    <t>2964879</t>
  </si>
  <si>
    <t>3189</t>
  </si>
  <si>
    <t>27/05/2025 12:59:50</t>
  </si>
  <si>
    <t>02/06/2025 18:28:35</t>
  </si>
  <si>
    <t>3060622</t>
  </si>
  <si>
    <t>581518</t>
  </si>
  <si>
    <t>3642140</t>
  </si>
  <si>
    <t>28/05/2025 09:22:29</t>
  </si>
  <si>
    <t>756361</t>
  </si>
  <si>
    <t>143709</t>
  </si>
  <si>
    <t>900070</t>
  </si>
  <si>
    <t>3191</t>
  </si>
  <si>
    <t>27/05/2025 14:09:51</t>
  </si>
  <si>
    <t>8599448</t>
  </si>
  <si>
    <t>1633895</t>
  </si>
  <si>
    <t>10233343</t>
  </si>
  <si>
    <t>28/05/2025 10:39:13</t>
  </si>
  <si>
    <t>38790</t>
  </si>
  <si>
    <t>7370</t>
  </si>
  <si>
    <t>46160</t>
  </si>
  <si>
    <t>12/05/2025 11:51:57</t>
  </si>
  <si>
    <t>12/05/2025 11:56:55</t>
  </si>
  <si>
    <t>19/05/2025 11:31:59</t>
  </si>
  <si>
    <t>RCV_VENTA_76454711-K_202505</t>
  </si>
  <si>
    <t>76082695-2_3108</t>
  </si>
  <si>
    <t>76082695-2_3109</t>
  </si>
  <si>
    <t>96690500-K_3110</t>
  </si>
  <si>
    <t>76006837-3_3111</t>
  </si>
  <si>
    <t>76442004-7_3112</t>
  </si>
  <si>
    <t>75564900-7_3113</t>
  </si>
  <si>
    <t>96966150-0_3114</t>
  </si>
  <si>
    <t>76630908-9_3115</t>
  </si>
  <si>
    <t>76263485-6_3116</t>
  </si>
  <si>
    <t>76263485-6_3117</t>
  </si>
  <si>
    <t>76090717-0_3118</t>
  </si>
  <si>
    <t>76090717-0_3119</t>
  </si>
  <si>
    <t>76090717-0_3120</t>
  </si>
  <si>
    <t>76090717-0_3121</t>
  </si>
  <si>
    <t>76090717-0_3122</t>
  </si>
  <si>
    <t>76090717-0_3123</t>
  </si>
  <si>
    <t>76090717-0_3124</t>
  </si>
  <si>
    <t>76083032-1_3125</t>
  </si>
  <si>
    <t>99545250-2_3126</t>
  </si>
  <si>
    <t>76175132-8_3127</t>
  </si>
  <si>
    <t>96843030-0_3128</t>
  </si>
  <si>
    <t>76968590-1_3129</t>
  </si>
  <si>
    <t>99545250-2_3130</t>
  </si>
  <si>
    <t>76256738-5_3131</t>
  </si>
  <si>
    <t>76256738-5_3132</t>
  </si>
  <si>
    <t>76736702-3_3133</t>
  </si>
  <si>
    <t>76208209-8_3134</t>
  </si>
  <si>
    <t>76208209-8_3135</t>
  </si>
  <si>
    <t>76208209-8_3136</t>
  </si>
  <si>
    <t>76208209-8_3137</t>
  </si>
  <si>
    <t>77006218-7_3138</t>
  </si>
  <si>
    <t>77006218-7_3139</t>
  </si>
  <si>
    <t>77546444-5_3140</t>
  </si>
  <si>
    <t>76748922-6_3141</t>
  </si>
  <si>
    <t>76001597-0_3142</t>
  </si>
  <si>
    <t>76116642-5_3143</t>
  </si>
  <si>
    <t>76116642-5_3144</t>
  </si>
  <si>
    <t>96858420-0_3145</t>
  </si>
  <si>
    <t>76001597-0_3146</t>
  </si>
  <si>
    <t>76421334-3_3147</t>
  </si>
  <si>
    <t>96602670-7_3148</t>
  </si>
  <si>
    <t>9575088-5_3149</t>
  </si>
  <si>
    <t>96572420-6_3150</t>
  </si>
  <si>
    <t>76792972-2_3151</t>
  </si>
  <si>
    <t>76902075-6_3152</t>
  </si>
  <si>
    <t>53333112-2_3153</t>
  </si>
  <si>
    <t>76967483-7_3154</t>
  </si>
  <si>
    <t>77053632-4_3155</t>
  </si>
  <si>
    <t>76607254-2_3156</t>
  </si>
  <si>
    <t>77299175-4_3157</t>
  </si>
  <si>
    <t>77769481-2_3158</t>
  </si>
  <si>
    <t>77513774-6_3159</t>
  </si>
  <si>
    <t>77608491-3_3160</t>
  </si>
  <si>
    <t>76792972-2_3161</t>
  </si>
  <si>
    <t>76902075-6_3162</t>
  </si>
  <si>
    <t>77622906-7_3163</t>
  </si>
  <si>
    <t>76453575-8_3164</t>
  </si>
  <si>
    <t>76208209-8_3165</t>
  </si>
  <si>
    <t>76748922-6_3166</t>
  </si>
  <si>
    <t>77546444-5_3167</t>
  </si>
  <si>
    <t>77479062-4_3168</t>
  </si>
  <si>
    <t>77479062-4_3169</t>
  </si>
  <si>
    <t>77006209-8_3170</t>
  </si>
  <si>
    <t>76748922-6_3171</t>
  </si>
  <si>
    <t>77006218-7_3172</t>
  </si>
  <si>
    <t>77479129-9_3173</t>
  </si>
  <si>
    <t>76736702-3_3174</t>
  </si>
  <si>
    <t>76256738-5_3175</t>
  </si>
  <si>
    <t>76256738-5_3176</t>
  </si>
  <si>
    <t>76832145-0_3177</t>
  </si>
  <si>
    <t>76695479-0_3178</t>
  </si>
  <si>
    <t>77794928-4_3179</t>
  </si>
  <si>
    <t>77299175-4_3180</t>
  </si>
  <si>
    <t>77274628-8_3181</t>
  </si>
  <si>
    <t>76485559-0_3182</t>
  </si>
  <si>
    <t>78331320-0_3183</t>
  </si>
  <si>
    <t>96808440-2_3184</t>
  </si>
  <si>
    <t>65020623-1_3185</t>
  </si>
  <si>
    <t>76526813-3_3186</t>
  </si>
  <si>
    <t>76006837-3_3187</t>
  </si>
  <si>
    <t>76213746-1_3188</t>
  </si>
  <si>
    <t>76442004-7_3189</t>
  </si>
  <si>
    <t>77577860-1_3190</t>
  </si>
  <si>
    <t>83297700-4_3191</t>
  </si>
  <si>
    <t>77201978-5_3192</t>
  </si>
  <si>
    <t>76075498-6_548</t>
  </si>
  <si>
    <t>76748922-6_549</t>
  </si>
  <si>
    <t>77006218-7_550</t>
  </si>
  <si>
    <t>76208209-8_551</t>
  </si>
  <si>
    <t>76736702-3_552</t>
  </si>
  <si>
    <t>77546444-5_553</t>
  </si>
  <si>
    <t>76208209-8_554</t>
  </si>
  <si>
    <t>76256738-5_555</t>
  </si>
  <si>
    <t>3193</t>
  </si>
  <si>
    <t>02/06/2025 11:29:15</t>
  </si>
  <si>
    <t>06/06/2025 10:30:59</t>
  </si>
  <si>
    <t>22341</t>
  </si>
  <si>
    <t>139925</t>
  </si>
  <si>
    <t>3194</t>
  </si>
  <si>
    <t>76080948-9</t>
  </si>
  <si>
    <t>SOCIEDAD DE ASESORIAS E INVERSIONES SAN JOSE LIMITADA</t>
  </si>
  <si>
    <t>3195</t>
  </si>
  <si>
    <t>03/06/2025 09:59:16</t>
  </si>
  <si>
    <t>7180930</t>
  </si>
  <si>
    <t>1364377</t>
  </si>
  <si>
    <t>8545307</t>
  </si>
  <si>
    <t>03/06/2025 10:19:16</t>
  </si>
  <si>
    <t>09/06/2025 09:25:52</t>
  </si>
  <si>
    <t>77513980-3</t>
  </si>
  <si>
    <t>AGRICOLA RAYENTUE LIMITADA</t>
  </si>
  <si>
    <t>3197</t>
  </si>
  <si>
    <t>04/06/2025 12:04:18</t>
  </si>
  <si>
    <t>12/06/2025 09:01:24</t>
  </si>
  <si>
    <t>252413</t>
  </si>
  <si>
    <t>47958</t>
  </si>
  <si>
    <t>300371</t>
  </si>
  <si>
    <t>PATRICIO JUAN FRANCISCO CID PALACIOS</t>
  </si>
  <si>
    <t>04/06/2025 15:44:15</t>
  </si>
  <si>
    <t>1959725</t>
  </si>
  <si>
    <t>372348</t>
  </si>
  <si>
    <t>2332073</t>
  </si>
  <si>
    <t>3199</t>
  </si>
  <si>
    <t>04/06/2025 15:49:16</t>
  </si>
  <si>
    <t>2743615</t>
  </si>
  <si>
    <t>521287</t>
  </si>
  <si>
    <t>3264902</t>
  </si>
  <si>
    <t>Gaston LLP</t>
  </si>
  <si>
    <t>3201</t>
  </si>
  <si>
    <t>06/06/2025 10:14:18</t>
  </si>
  <si>
    <t>87286</t>
  </si>
  <si>
    <t>16584</t>
  </si>
  <si>
    <t>103870</t>
  </si>
  <si>
    <t>3200</t>
  </si>
  <si>
    <t>613297</t>
  </si>
  <si>
    <t>116526</t>
  </si>
  <si>
    <t>729823</t>
  </si>
  <si>
    <t>3202</t>
  </si>
  <si>
    <t>385803</t>
  </si>
  <si>
    <t>73303</t>
  </si>
  <si>
    <t>459106</t>
  </si>
  <si>
    <t>3203</t>
  </si>
  <si>
    <t>446871</t>
  </si>
  <si>
    <t>84906</t>
  </si>
  <si>
    <t>531777</t>
  </si>
  <si>
    <t>09/06/2025 10:29:20</t>
  </si>
  <si>
    <t>2223504</t>
  </si>
  <si>
    <t>422466</t>
  </si>
  <si>
    <t>2645970</t>
  </si>
  <si>
    <t>3205</t>
  </si>
  <si>
    <t>138357</t>
  </si>
  <si>
    <t>26288</t>
  </si>
  <si>
    <t>164645</t>
  </si>
  <si>
    <t>79633900-4</t>
  </si>
  <si>
    <t>AGRICOLA LOS ENCINOS LIMITADA</t>
  </si>
  <si>
    <t>3206</t>
  </si>
  <si>
    <t>09/06/2025 10:34:19</t>
  </si>
  <si>
    <t>3061874</t>
  </si>
  <si>
    <t>581756</t>
  </si>
  <si>
    <t>3643630</t>
  </si>
  <si>
    <t>09/06/2025 10:39:19</t>
  </si>
  <si>
    <t>10/06/2025 00:12:44</t>
  </si>
  <si>
    <t>625936</t>
  </si>
  <si>
    <t>118928</t>
  </si>
  <si>
    <t>3208</t>
  </si>
  <si>
    <t>121895</t>
  </si>
  <si>
    <t>23160</t>
  </si>
  <si>
    <t>145055</t>
  </si>
  <si>
    <t>78974840-3</t>
  </si>
  <si>
    <t>ASESORIAS DONA ISIDORA LIMITADA</t>
  </si>
  <si>
    <t>3209</t>
  </si>
  <si>
    <t>09/06/2025 10:49:18</t>
  </si>
  <si>
    <t>395473</t>
  </si>
  <si>
    <t>75140</t>
  </si>
  <si>
    <t>470613</t>
  </si>
  <si>
    <t>3210</t>
  </si>
  <si>
    <t>09/06/2025 11:49:19</t>
  </si>
  <si>
    <t>3135560</t>
  </si>
  <si>
    <t>595756</t>
  </si>
  <si>
    <t>3731316</t>
  </si>
  <si>
    <t>783890</t>
  </si>
  <si>
    <t>148939</t>
  </si>
  <si>
    <t>932829</t>
  </si>
  <si>
    <t>825828</t>
  </si>
  <si>
    <t>156907</t>
  </si>
  <si>
    <t>982735</t>
  </si>
  <si>
    <t>1567780</t>
  </si>
  <si>
    <t>297878</t>
  </si>
  <si>
    <t>1865658</t>
  </si>
  <si>
    <t>3214</t>
  </si>
  <si>
    <t>09/06/2025 11:54:18</t>
  </si>
  <si>
    <t>2093378</t>
  </si>
  <si>
    <t>2491120</t>
  </si>
  <si>
    <t>3215</t>
  </si>
  <si>
    <t>09/06/2025 12:19:17</t>
  </si>
  <si>
    <t>2292878</t>
  </si>
  <si>
    <t>435647</t>
  </si>
  <si>
    <t>2728525</t>
  </si>
  <si>
    <t>2285963-3</t>
  </si>
  <si>
    <t>ANA JUDIT LEON CONTRERAS</t>
  </si>
  <si>
    <t>3216</t>
  </si>
  <si>
    <t>09/06/2025 12:24:21</t>
  </si>
  <si>
    <t>3217</t>
  </si>
  <si>
    <t>3218</t>
  </si>
  <si>
    <t>10/06/2025 08:55:30</t>
  </si>
  <si>
    <t>1610502</t>
  </si>
  <si>
    <t>305995</t>
  </si>
  <si>
    <t>1916497</t>
  </si>
  <si>
    <t>7098149-1</t>
  </si>
  <si>
    <t>JORGE ENRIQUE ESCOBAR LEON</t>
  </si>
  <si>
    <t>3219</t>
  </si>
  <si>
    <t>10/06/2025 10:24:19</t>
  </si>
  <si>
    <t>3220</t>
  </si>
  <si>
    <t>10/06/2025 13:54:18</t>
  </si>
  <si>
    <t>444466</t>
  </si>
  <si>
    <t>84448</t>
  </si>
  <si>
    <t>528914</t>
  </si>
  <si>
    <t>3221</t>
  </si>
  <si>
    <t>572341</t>
  </si>
  <si>
    <t>108745</t>
  </si>
  <si>
    <t>681086</t>
  </si>
  <si>
    <t>76032134-6</t>
  </si>
  <si>
    <t>INVERSIONES KLOVER LIMITADA</t>
  </si>
  <si>
    <t>3222</t>
  </si>
  <si>
    <t>10/06/2025 15:54:19</t>
  </si>
  <si>
    <t>7591975</t>
  </si>
  <si>
    <t>1442475</t>
  </si>
  <si>
    <t>9034450</t>
  </si>
  <si>
    <t>3223</t>
  </si>
  <si>
    <t>11/06/2025 09:44:19</t>
  </si>
  <si>
    <t>319043</t>
  </si>
  <si>
    <t>60618</t>
  </si>
  <si>
    <t>379661</t>
  </si>
  <si>
    <t>3224</t>
  </si>
  <si>
    <t>11/06/2025 09:49:19</t>
  </si>
  <si>
    <t>7697016</t>
  </si>
  <si>
    <t>1462433</t>
  </si>
  <si>
    <t>9159449</t>
  </si>
  <si>
    <t>3225</t>
  </si>
  <si>
    <t>3133600</t>
  </si>
  <si>
    <t>595384</t>
  </si>
  <si>
    <t>3728984</t>
  </si>
  <si>
    <t>3226</t>
  </si>
  <si>
    <t>208221</t>
  </si>
  <si>
    <t>39562</t>
  </si>
  <si>
    <t>247783</t>
  </si>
  <si>
    <t>3227</t>
  </si>
  <si>
    <t>673362</t>
  </si>
  <si>
    <t>127939</t>
  </si>
  <si>
    <t>801301</t>
  </si>
  <si>
    <t>3228</t>
  </si>
  <si>
    <t>1326342</t>
  </si>
  <si>
    <t>252005</t>
  </si>
  <si>
    <t>1578347</t>
  </si>
  <si>
    <t>3229</t>
  </si>
  <si>
    <t>2843169</t>
  </si>
  <si>
    <t>540202</t>
  </si>
  <si>
    <t>3383371</t>
  </si>
  <si>
    <t>3230</t>
  </si>
  <si>
    <t>11/06/2025 09:54:19</t>
  </si>
  <si>
    <t>3231</t>
  </si>
  <si>
    <t>11/06/2025 11:04:20</t>
  </si>
  <si>
    <t>2032235</t>
  </si>
  <si>
    <t>386125</t>
  </si>
  <si>
    <t>2418360</t>
  </si>
  <si>
    <t>3232</t>
  </si>
  <si>
    <t>11/06/2025 11:09:20</t>
  </si>
  <si>
    <t>2943899</t>
  </si>
  <si>
    <t>559341</t>
  </si>
  <si>
    <t>3503240</t>
  </si>
  <si>
    <t>3233</t>
  </si>
  <si>
    <t>817597</t>
  </si>
  <si>
    <t>155343</t>
  </si>
  <si>
    <t>972940</t>
  </si>
  <si>
    <t>17275368</t>
  </si>
  <si>
    <t>3282320</t>
  </si>
  <si>
    <t>20557688</t>
  </si>
  <si>
    <t>11/06/2025 11:54:18</t>
  </si>
  <si>
    <t>2350102</t>
  </si>
  <si>
    <t>446519</t>
  </si>
  <si>
    <t>2796621</t>
  </si>
  <si>
    <t>3236</t>
  </si>
  <si>
    <t>11/06/2025 11:59:23</t>
  </si>
  <si>
    <t>333153</t>
  </si>
  <si>
    <t>63299</t>
  </si>
  <si>
    <t>11/06/2025 12:04:20</t>
  </si>
  <si>
    <t>5083919</t>
  </si>
  <si>
    <t>965945</t>
  </si>
  <si>
    <t>6049864</t>
  </si>
  <si>
    <t>6380081</t>
  </si>
  <si>
    <t>1212215</t>
  </si>
  <si>
    <t>7592296</t>
  </si>
  <si>
    <t>3239</t>
  </si>
  <si>
    <t>11/06/2025 14:04:23</t>
  </si>
  <si>
    <t>968104</t>
  </si>
  <si>
    <t>183940</t>
  </si>
  <si>
    <t>1152044</t>
  </si>
  <si>
    <t>11/06/2025 15:34:20</t>
  </si>
  <si>
    <t>5596191</t>
  </si>
  <si>
    <t>1063276</t>
  </si>
  <si>
    <t>6659467</t>
  </si>
  <si>
    <t>3241</t>
  </si>
  <si>
    <t>11/06/2025 15:39:23</t>
  </si>
  <si>
    <t>700798</t>
  </si>
  <si>
    <t>133152</t>
  </si>
  <si>
    <t>3242</t>
  </si>
  <si>
    <t>11/06/2025 15:44:20</t>
  </si>
  <si>
    <t>780362</t>
  </si>
  <si>
    <t>148269</t>
  </si>
  <si>
    <t>928631</t>
  </si>
  <si>
    <t>3243</t>
  </si>
  <si>
    <t>12/06/2025 10:24:21</t>
  </si>
  <si>
    <t>894027</t>
  </si>
  <si>
    <t>169865</t>
  </si>
  <si>
    <t>1063892</t>
  </si>
  <si>
    <t>76562921-7</t>
  </si>
  <si>
    <t>Inversiones FCOAV SpA</t>
  </si>
  <si>
    <t>3244</t>
  </si>
  <si>
    <t>1005339</t>
  </si>
  <si>
    <t>191014</t>
  </si>
  <si>
    <t>1196353</t>
  </si>
  <si>
    <t>77005245-9</t>
  </si>
  <si>
    <t>EXPORTADORA PIETRELLI SPA</t>
  </si>
  <si>
    <t>3245</t>
  </si>
  <si>
    <t>12/06/2025 10:44:19</t>
  </si>
  <si>
    <t>76686030-3</t>
  </si>
  <si>
    <t>INVERSIONES PINTO HERMANAS LIMITADA</t>
  </si>
  <si>
    <t>3246</t>
  </si>
  <si>
    <t>12/06/2025 10:49:21</t>
  </si>
  <si>
    <t>2351670</t>
  </si>
  <si>
    <t>446817</t>
  </si>
  <si>
    <t>2798487</t>
  </si>
  <si>
    <t>3247</t>
  </si>
  <si>
    <t>12/06/2025 13:14:24</t>
  </si>
  <si>
    <t>229288</t>
  </si>
  <si>
    <t>272853</t>
  </si>
  <si>
    <t>3248</t>
  </si>
  <si>
    <t>12/06/2025 13:19:20</t>
  </si>
  <si>
    <t>503257</t>
  </si>
  <si>
    <t>95619</t>
  </si>
  <si>
    <t>598876</t>
  </si>
  <si>
    <t>13/06/2025 10:19:21</t>
  </si>
  <si>
    <t>25084</t>
  </si>
  <si>
    <t>4766</t>
  </si>
  <si>
    <t>29850</t>
  </si>
  <si>
    <t>3250</t>
  </si>
  <si>
    <t>1693202</t>
  </si>
  <si>
    <t>321708</t>
  </si>
  <si>
    <t>2014910</t>
  </si>
  <si>
    <t>13/06/2025 12:39:20</t>
  </si>
  <si>
    <t>784453</t>
  </si>
  <si>
    <t>149046</t>
  </si>
  <si>
    <t>933499</t>
  </si>
  <si>
    <t>3251</t>
  </si>
  <si>
    <t>3255</t>
  </si>
  <si>
    <t>3252</t>
  </si>
  <si>
    <t>3254</t>
  </si>
  <si>
    <t>3259</t>
  </si>
  <si>
    <t>3260</t>
  </si>
  <si>
    <t>3264</t>
  </si>
  <si>
    <t>185915</t>
  </si>
  <si>
    <t>35324</t>
  </si>
  <si>
    <t>221239</t>
  </si>
  <si>
    <t>3265</t>
  </si>
  <si>
    <t>3261</t>
  </si>
  <si>
    <t>3263</t>
  </si>
  <si>
    <t>7232655</t>
  </si>
  <si>
    <t>1374204</t>
  </si>
  <si>
    <t>8606859</t>
  </si>
  <si>
    <t>3283</t>
  </si>
  <si>
    <t>13/06/2025 12:44:20</t>
  </si>
  <si>
    <t>3279</t>
  </si>
  <si>
    <t>3284</t>
  </si>
  <si>
    <t>3281</t>
  </si>
  <si>
    <t>3282</t>
  </si>
  <si>
    <t>3288</t>
  </si>
  <si>
    <t>3270</t>
  </si>
  <si>
    <t>3291</t>
  </si>
  <si>
    <t>2001924</t>
  </si>
  <si>
    <t>380365</t>
  </si>
  <si>
    <t>2382289</t>
  </si>
  <si>
    <t>722481</t>
  </si>
  <si>
    <t>137271</t>
  </si>
  <si>
    <t>859752</t>
  </si>
  <si>
    <t>3290</t>
  </si>
  <si>
    <t>596184</t>
  </si>
  <si>
    <t>113275</t>
  </si>
  <si>
    <t>709459</t>
  </si>
  <si>
    <t>3266</t>
  </si>
  <si>
    <t>3274</t>
  </si>
  <si>
    <t>3272</t>
  </si>
  <si>
    <t>3278</t>
  </si>
  <si>
    <t>3273</t>
  </si>
  <si>
    <t>3277</t>
  </si>
  <si>
    <t>76639625-9</t>
  </si>
  <si>
    <t>FONDO DE INVERSION LARRAIN VIAL PRIVATE DEBT US</t>
  </si>
  <si>
    <t>13/06/2025 15:59:21</t>
  </si>
  <si>
    <t>27455848</t>
  </si>
  <si>
    <t>5216611</t>
  </si>
  <si>
    <t>32672459</t>
  </si>
  <si>
    <t>3296</t>
  </si>
  <si>
    <t>13/06/2025 16:04:19</t>
  </si>
  <si>
    <t>285933</t>
  </si>
  <si>
    <t>54327</t>
  </si>
  <si>
    <t>340260</t>
  </si>
  <si>
    <t>3298</t>
  </si>
  <si>
    <t>3197430</t>
  </si>
  <si>
    <t>607512</t>
  </si>
  <si>
    <t>3804942</t>
  </si>
  <si>
    <t>3299</t>
  </si>
  <si>
    <t>16/06/2025 09:49:21</t>
  </si>
  <si>
    <t>23/06/2025 11:34:50</t>
  </si>
  <si>
    <t>3527505</t>
  </si>
  <si>
    <t>670226</t>
  </si>
  <si>
    <t>4197731</t>
  </si>
  <si>
    <t>3300</t>
  </si>
  <si>
    <t>16/06/2025 09:59:23</t>
  </si>
  <si>
    <t>3301</t>
  </si>
  <si>
    <t>17/06/2025 17:22:41</t>
  </si>
  <si>
    <t>2547643</t>
  </si>
  <si>
    <t>484052</t>
  </si>
  <si>
    <t>3031695</t>
  </si>
  <si>
    <t>3302</t>
  </si>
  <si>
    <t>16/06/2025 10:04:21</t>
  </si>
  <si>
    <t>857184</t>
  </si>
  <si>
    <t>162865</t>
  </si>
  <si>
    <t>1020049</t>
  </si>
  <si>
    <t>3303</t>
  </si>
  <si>
    <t>14000</t>
  </si>
  <si>
    <t>87686</t>
  </si>
  <si>
    <t>3304</t>
  </si>
  <si>
    <t>1408650</t>
  </si>
  <si>
    <t>267644</t>
  </si>
  <si>
    <t>1676294</t>
  </si>
  <si>
    <t>16/06/2025 10:19:30</t>
  </si>
  <si>
    <t>1292242</t>
  </si>
  <si>
    <t>245526</t>
  </si>
  <si>
    <t>1537768</t>
  </si>
  <si>
    <t>3306</t>
  </si>
  <si>
    <t>16/06/2025 13:49:23</t>
  </si>
  <si>
    <t>2915679</t>
  </si>
  <si>
    <t>553979</t>
  </si>
  <si>
    <t>3469658</t>
  </si>
  <si>
    <t>3307</t>
  </si>
  <si>
    <t>17/06/2025 11:24:22</t>
  </si>
  <si>
    <t>23/06/2025 17:53:30</t>
  </si>
  <si>
    <t>428004</t>
  </si>
  <si>
    <t>81321</t>
  </si>
  <si>
    <t>509325</t>
  </si>
  <si>
    <t>3308</t>
  </si>
  <si>
    <t>24/06/2025 17:48:25</t>
  </si>
  <si>
    <t>1481552</t>
  </si>
  <si>
    <t>281495</t>
  </si>
  <si>
    <t>1763047</t>
  </si>
  <si>
    <t>3309</t>
  </si>
  <si>
    <t>17/06/2025 11:29:24</t>
  </si>
  <si>
    <t>24/06/2025 17:33:04</t>
  </si>
  <si>
    <t>1939736</t>
  </si>
  <si>
    <t>368550</t>
  </si>
  <si>
    <t>2308286</t>
  </si>
  <si>
    <t>23/06/2025 11:25:51</t>
  </si>
  <si>
    <t>220665</t>
  </si>
  <si>
    <t>3311</t>
  </si>
  <si>
    <t>23/06/2025 17:54:40</t>
  </si>
  <si>
    <t>967712</t>
  </si>
  <si>
    <t>183865</t>
  </si>
  <si>
    <t>1151577</t>
  </si>
  <si>
    <t>3312</t>
  </si>
  <si>
    <t>17/06/2025 17:22:10</t>
  </si>
  <si>
    <t>76853</t>
  </si>
  <si>
    <t>481340</t>
  </si>
  <si>
    <t>17/06/2025 11:34:23</t>
  </si>
  <si>
    <t>23/06/2025 17:19:45</t>
  </si>
  <si>
    <t>3314</t>
  </si>
  <si>
    <t>17/06/2025 14:51:17</t>
  </si>
  <si>
    <t>258684</t>
  </si>
  <si>
    <t>49150</t>
  </si>
  <si>
    <t>307834</t>
  </si>
  <si>
    <t>3315</t>
  </si>
  <si>
    <t>17/06/2025 17:22:40</t>
  </si>
  <si>
    <t>83778</t>
  </si>
  <si>
    <t>524716</t>
  </si>
  <si>
    <t>17/06/2025 14:09:22</t>
  </si>
  <si>
    <t>23/06/2025 08:41:37</t>
  </si>
  <si>
    <t>2325018</t>
  </si>
  <si>
    <t>441753</t>
  </si>
  <si>
    <t>2766771</t>
  </si>
  <si>
    <t>18/06/2025 11:49:23</t>
  </si>
  <si>
    <t>23/06/2025 17:22:51</t>
  </si>
  <si>
    <t>18/06/2025 11:54:22</t>
  </si>
  <si>
    <t>23/06/2025 14:00:49</t>
  </si>
  <si>
    <t>18/06/2025 13:24:22</t>
  </si>
  <si>
    <t>2149034</t>
  </si>
  <si>
    <t>408317</t>
  </si>
  <si>
    <t>2557351</t>
  </si>
  <si>
    <t>159130</t>
  </si>
  <si>
    <t>30235</t>
  </si>
  <si>
    <t>189365</t>
  </si>
  <si>
    <t>19/06/2025 10:49:23</t>
  </si>
  <si>
    <t>3322514</t>
  </si>
  <si>
    <t>631278</t>
  </si>
  <si>
    <t>3953792</t>
  </si>
  <si>
    <t>272294</t>
  </si>
  <si>
    <t>51736</t>
  </si>
  <si>
    <t>324030</t>
  </si>
  <si>
    <t>19/06/2025 10:54:22</t>
  </si>
  <si>
    <t>3325</t>
  </si>
  <si>
    <t>19/06/2025 10:59:24</t>
  </si>
  <si>
    <t>3326</t>
  </si>
  <si>
    <t>2736188</t>
  </si>
  <si>
    <t>519876</t>
  </si>
  <si>
    <t>3256064</t>
  </si>
  <si>
    <t>19/06/2025 11:04:23</t>
  </si>
  <si>
    <t>388991</t>
  </si>
  <si>
    <t>73908</t>
  </si>
  <si>
    <t>462899</t>
  </si>
  <si>
    <t>3329</t>
  </si>
  <si>
    <t>3331</t>
  </si>
  <si>
    <t>19/06/2025 11:09:23</t>
  </si>
  <si>
    <t>1954420</t>
  </si>
  <si>
    <t>371340</t>
  </si>
  <si>
    <t>2325760</t>
  </si>
  <si>
    <t>3332</t>
  </si>
  <si>
    <t>3333</t>
  </si>
  <si>
    <t>19/06/2025 13:09:22</t>
  </si>
  <si>
    <t>2303213</t>
  </si>
  <si>
    <t>437610</t>
  </si>
  <si>
    <t>2740823</t>
  </si>
  <si>
    <t>3334</t>
  </si>
  <si>
    <t>19/06/2025 13:44:22</t>
  </si>
  <si>
    <t>23/06/2025 08:41:12</t>
  </si>
  <si>
    <t>3335</t>
  </si>
  <si>
    <t>23/06/2025 11:04:29</t>
  </si>
  <si>
    <t>5879175</t>
  </si>
  <si>
    <t>1117043</t>
  </si>
  <si>
    <t>6996218</t>
  </si>
  <si>
    <t>3336</t>
  </si>
  <si>
    <t>23/06/2025 11:09:45</t>
  </si>
  <si>
    <t>29/06/2025 22:43:21</t>
  </si>
  <si>
    <t>77805980-0</t>
  </si>
  <si>
    <t>Viña Marty SpA</t>
  </si>
  <si>
    <t>3337</t>
  </si>
  <si>
    <t>25/06/2025 12:09:26</t>
  </si>
  <si>
    <t>30/06/2025 09:06:36</t>
  </si>
  <si>
    <t>343090</t>
  </si>
  <si>
    <t>65187</t>
  </si>
  <si>
    <t>408277</t>
  </si>
  <si>
    <t>30/06/2025 09:06:43</t>
  </si>
  <si>
    <t>2025088</t>
  </si>
  <si>
    <t>384767</t>
  </si>
  <si>
    <t>2409855</t>
  </si>
  <si>
    <t>3339</t>
  </si>
  <si>
    <t>30/06/2025 09:06:41</t>
  </si>
  <si>
    <t>540593</t>
  </si>
  <si>
    <t>102713</t>
  </si>
  <si>
    <t>643306</t>
  </si>
  <si>
    <t>77104904-4</t>
  </si>
  <si>
    <t>PREMIUM WINE SERVICE SPA</t>
  </si>
  <si>
    <t>3340</t>
  </si>
  <si>
    <t>25/06/2025 12:14:25</t>
  </si>
  <si>
    <t>30/06/2025 09:09:00</t>
  </si>
  <si>
    <t>228667</t>
  </si>
  <si>
    <t>43447</t>
  </si>
  <si>
    <t>272114</t>
  </si>
  <si>
    <t>3341</t>
  </si>
  <si>
    <t>30/06/2025 12:19:34</t>
  </si>
  <si>
    <t>471598</t>
  </si>
  <si>
    <t>89604</t>
  </si>
  <si>
    <t>561202</t>
  </si>
  <si>
    <t>3342</t>
  </si>
  <si>
    <t>30/06/2025 12:24:28</t>
  </si>
  <si>
    <t>1916626</t>
  </si>
  <si>
    <t>364159</t>
  </si>
  <si>
    <t>2280785</t>
  </si>
  <si>
    <t>13/06/2025 09:34:18</t>
  </si>
  <si>
    <t>19/06/2025 12:24:23</t>
  </si>
  <si>
    <t>19/06/2025 12:34:22</t>
  </si>
  <si>
    <t>RCV_VENTA_76454711-K_202506</t>
  </si>
  <si>
    <t>76082695-2_3193</t>
  </si>
  <si>
    <t>76082695-2_3194</t>
  </si>
  <si>
    <t>76080948-9_3195</t>
  </si>
  <si>
    <t>78166140-6_3196</t>
  </si>
  <si>
    <t>77513980-3_3197</t>
  </si>
  <si>
    <t>5263819-4_3198</t>
  </si>
  <si>
    <t>77823920-5_3199</t>
  </si>
  <si>
    <t>55555555-5_3201</t>
  </si>
  <si>
    <t>78321150-5_3200</t>
  </si>
  <si>
    <t>55555555-5_3202</t>
  </si>
  <si>
    <t>55555555-5_3203</t>
  </si>
  <si>
    <t>76425263-2_3204</t>
  </si>
  <si>
    <t>76425263-2_3205</t>
  </si>
  <si>
    <t>79633900-4_3206</t>
  </si>
  <si>
    <t>99540120-7_3207</t>
  </si>
  <si>
    <t>99540120-7_3208</t>
  </si>
  <si>
    <t>78974840-3_3209</t>
  </si>
  <si>
    <t>96602670-7_3210</t>
  </si>
  <si>
    <t>96602670-7_3211</t>
  </si>
  <si>
    <t>76035895-9_3212</t>
  </si>
  <si>
    <t>76035895-9_3213</t>
  </si>
  <si>
    <t>76526813-3_3214</t>
  </si>
  <si>
    <t>76200840-8_3215</t>
  </si>
  <si>
    <t>2285963-3_3216</t>
  </si>
  <si>
    <t>77407890-8_3217</t>
  </si>
  <si>
    <t>96690500-K_3218</t>
  </si>
  <si>
    <t>7098149-1_3219</t>
  </si>
  <si>
    <t>78321150-5_3220</t>
  </si>
  <si>
    <t>55555555-5_3221</t>
  </si>
  <si>
    <t>76032134-6_3222</t>
  </si>
  <si>
    <t>76090717-0_3223</t>
  </si>
  <si>
    <t>76090717-0_3224</t>
  </si>
  <si>
    <t>76090717-0_3225</t>
  </si>
  <si>
    <t>76090717-0_3226</t>
  </si>
  <si>
    <t>76090717-0_3227</t>
  </si>
  <si>
    <t>76090717-0_3228</t>
  </si>
  <si>
    <t>76090717-0_3229</t>
  </si>
  <si>
    <t>76090717-0_3230</t>
  </si>
  <si>
    <t>76083032-1_3231</t>
  </si>
  <si>
    <t>76083032-1_3232</t>
  </si>
  <si>
    <t>76175132-8_3233</t>
  </si>
  <si>
    <t>99545250-2_3234</t>
  </si>
  <si>
    <t>76630908-9_3235</t>
  </si>
  <si>
    <t>76031178-2_3236</t>
  </si>
  <si>
    <t>76128145-3_3237</t>
  </si>
  <si>
    <t>76109640-0_3238</t>
  </si>
  <si>
    <t>77076914-0_3239</t>
  </si>
  <si>
    <t>77342577-9_3240</t>
  </si>
  <si>
    <t>76263485-6_3241</t>
  </si>
  <si>
    <t>76263485-6_3242</t>
  </si>
  <si>
    <t>76213746-1_3243</t>
  </si>
  <si>
    <t>76562921-7_3244</t>
  </si>
  <si>
    <t>77005245-9_3245</t>
  </si>
  <si>
    <t>76686030-3_3246</t>
  </si>
  <si>
    <t>48003612-3_3247</t>
  </si>
  <si>
    <t>76080948-9_3248</t>
  </si>
  <si>
    <t>2285963-3_3249</t>
  </si>
  <si>
    <t>7098149-1_3250</t>
  </si>
  <si>
    <t>77723044-1_3253</t>
  </si>
  <si>
    <t>76607254-2_3251</t>
  </si>
  <si>
    <t>77053632-4_3255</t>
  </si>
  <si>
    <t>76607254-2_3252</t>
  </si>
  <si>
    <t>76951742-1_3254</t>
  </si>
  <si>
    <t>77513774-6_3256</t>
  </si>
  <si>
    <t>77299175-4_3257</t>
  </si>
  <si>
    <t>76902075-6_3259</t>
  </si>
  <si>
    <t>77622906-7_3260</t>
  </si>
  <si>
    <t>77299175-4_3258</t>
  </si>
  <si>
    <t>77622906-7_3264</t>
  </si>
  <si>
    <t>77032331-2_3265</t>
  </si>
  <si>
    <t>77794928-4_3261</t>
  </si>
  <si>
    <t>76792972-2_3263</t>
  </si>
  <si>
    <t>77794928-4_3262</t>
  </si>
  <si>
    <t>77769481-2_3283</t>
  </si>
  <si>
    <t>53333112-2_3279</t>
  </si>
  <si>
    <t>76792972-2_3284</t>
  </si>
  <si>
    <t>77114823-9_3281</t>
  </si>
  <si>
    <t>76695479-0_3282</t>
  </si>
  <si>
    <t>77465748-7_3287</t>
  </si>
  <si>
    <t>76954607-3_3286</t>
  </si>
  <si>
    <t>76975709-0_3289</t>
  </si>
  <si>
    <t>77114823-9_3288</t>
  </si>
  <si>
    <t>76967483-7_3293</t>
  </si>
  <si>
    <t>76822576-1_3270</t>
  </si>
  <si>
    <t>76902075-6_3291</t>
  </si>
  <si>
    <t>76732176-7_3269</t>
  </si>
  <si>
    <t>77465748-7_3292</t>
  </si>
  <si>
    <t>76989320-2_3267</t>
  </si>
  <si>
    <t>76792972-2_3290</t>
  </si>
  <si>
    <t>77394236-6_3268</t>
  </si>
  <si>
    <t>77299151-7_3266</t>
  </si>
  <si>
    <t>76975709-0_3271</t>
  </si>
  <si>
    <t>76734351-5_3274</t>
  </si>
  <si>
    <t>76967483-7_3272</t>
  </si>
  <si>
    <t>76866269-K_3278</t>
  </si>
  <si>
    <t>76453575-8_3276</t>
  </si>
  <si>
    <t>77035577-K_3273</t>
  </si>
  <si>
    <t>76885228-6_3275</t>
  </si>
  <si>
    <t>76453575-8_3277</t>
  </si>
  <si>
    <t>76625025-4_3285</t>
  </si>
  <si>
    <t>77608491-3_3280</t>
  </si>
  <si>
    <t>76639625-9_3294</t>
  </si>
  <si>
    <t>77201978-5_3295</t>
  </si>
  <si>
    <t>76732176-7_3296</t>
  </si>
  <si>
    <t>76639625-9_3298</t>
  </si>
  <si>
    <t>76832145-0_3297</t>
  </si>
  <si>
    <t>96858420-0_3299</t>
  </si>
  <si>
    <t>76083032-1_3300</t>
  </si>
  <si>
    <t>76208209-8_3301</t>
  </si>
  <si>
    <t>99537440-4_3302</t>
  </si>
  <si>
    <t>99537440-4_3303</t>
  </si>
  <si>
    <t>76006837-3_3304</t>
  </si>
  <si>
    <t>76976740-1_3305</t>
  </si>
  <si>
    <t>96808440-2_3306</t>
  </si>
  <si>
    <t>77274628-8_3307</t>
  </si>
  <si>
    <t>77546444-5_3308</t>
  </si>
  <si>
    <t>77479129-9_3309</t>
  </si>
  <si>
    <t>76748922-6_3310</t>
  </si>
  <si>
    <t>77479062-4_3311</t>
  </si>
  <si>
    <t>76256738-5_3312</t>
  </si>
  <si>
    <t>77006209-8_3313</t>
  </si>
  <si>
    <t>77006218-7_3314</t>
  </si>
  <si>
    <t>76208209-8_3315</t>
  </si>
  <si>
    <t>96858420-0_3316</t>
  </si>
  <si>
    <t>77274624-5_3317</t>
  </si>
  <si>
    <t>76736702-3_3318</t>
  </si>
  <si>
    <t>77577860-1_3319</t>
  </si>
  <si>
    <t>77577860-1_3320</t>
  </si>
  <si>
    <t>77690788-K_3321</t>
  </si>
  <si>
    <t>96572420-6_3322</t>
  </si>
  <si>
    <t>96572420-6_3323</t>
  </si>
  <si>
    <t>96572420-6_3324</t>
  </si>
  <si>
    <t>96572420-6_3325</t>
  </si>
  <si>
    <t>96572420-6_3326</t>
  </si>
  <si>
    <t>96572420-6_3327</t>
  </si>
  <si>
    <t>96572420-6_3328</t>
  </si>
  <si>
    <t>96572420-6_3329</t>
  </si>
  <si>
    <t>96572420-6_3330</t>
  </si>
  <si>
    <t>96572420-6_3331</t>
  </si>
  <si>
    <t>96572420-6_3332</t>
  </si>
  <si>
    <t>76614007-6_3333</t>
  </si>
  <si>
    <t>96858420-0_3334</t>
  </si>
  <si>
    <t>77479062-4_3335</t>
  </si>
  <si>
    <t>96572420-6_3336</t>
  </si>
  <si>
    <t>77805980-0_3337</t>
  </si>
  <si>
    <t>77805980-0_3338</t>
  </si>
  <si>
    <t>77805980-0_3339</t>
  </si>
  <si>
    <t>77104904-4_3340</t>
  </si>
  <si>
    <t>96710660-7_3341</t>
  </si>
  <si>
    <t>96710660-7_3342</t>
  </si>
  <si>
    <t>76200840-8_556</t>
  </si>
  <si>
    <t>7098149-1_557</t>
  </si>
  <si>
    <t>77006218-7_558</t>
  </si>
  <si>
    <t>76208209-8_559</t>
  </si>
  <si>
    <t>96858420-0_560</t>
  </si>
  <si>
    <t>96858420-0_561</t>
  </si>
  <si>
    <t>76614007-6_562</t>
  </si>
  <si>
    <t>3343</t>
  </si>
  <si>
    <t>01/07/2025 10:59:28</t>
  </si>
  <si>
    <t>07/07/2025 09:50:20</t>
  </si>
  <si>
    <t>22384</t>
  </si>
  <si>
    <t>140193</t>
  </si>
  <si>
    <t>3344</t>
  </si>
  <si>
    <t>76996950-0</t>
  </si>
  <si>
    <t>INVERSIONES SAN VALENTIN SPA</t>
  </si>
  <si>
    <t>3345</t>
  </si>
  <si>
    <t>02/07/2025 15:59:29</t>
  </si>
  <si>
    <t>3346</t>
  </si>
  <si>
    <t>03/07/2025 10:59:29</t>
  </si>
  <si>
    <t>1924086</t>
  </si>
  <si>
    <t>365576</t>
  </si>
  <si>
    <t>2289662</t>
  </si>
  <si>
    <t>3347</t>
  </si>
  <si>
    <t>03/07/2025 11:24:29</t>
  </si>
  <si>
    <t>1374347</t>
  </si>
  <si>
    <t>261126</t>
  </si>
  <si>
    <t>1635473</t>
  </si>
  <si>
    <t>03/07/2025 11:29:30</t>
  </si>
  <si>
    <t>1649217</t>
  </si>
  <si>
    <t>313351</t>
  </si>
  <si>
    <t>1962568</t>
  </si>
  <si>
    <t>3349</t>
  </si>
  <si>
    <t>1099478</t>
  </si>
  <si>
    <t>208901</t>
  </si>
  <si>
    <t>1308379</t>
  </si>
  <si>
    <t>3350</t>
  </si>
  <si>
    <t>03/07/2025 11:34:29</t>
  </si>
  <si>
    <t>INMOBILIARIA LA CAPILLA LIMITADA</t>
  </si>
  <si>
    <t>3351</t>
  </si>
  <si>
    <t>03/07/2025 12:19:32</t>
  </si>
  <si>
    <t>824608</t>
  </si>
  <si>
    <t>156676</t>
  </si>
  <si>
    <t>981284</t>
  </si>
  <si>
    <t>3352</t>
  </si>
  <si>
    <t>03/07/2025 15:34:29</t>
  </si>
  <si>
    <t>76080780-K</t>
  </si>
  <si>
    <t>INMOBILIARIA PROMASH LIMITADA</t>
  </si>
  <si>
    <t>3353</t>
  </si>
  <si>
    <t>07/07/2025 11:14:31</t>
  </si>
  <si>
    <t>135471</t>
  </si>
  <si>
    <t>25740</t>
  </si>
  <si>
    <t>161211</t>
  </si>
  <si>
    <t>08/07/2025 10:24:31</t>
  </si>
  <si>
    <t>507723</t>
  </si>
  <si>
    <t>96467</t>
  </si>
  <si>
    <t>604190</t>
  </si>
  <si>
    <t>08/07/2025 10:29:30</t>
  </si>
  <si>
    <t>7811398</t>
  </si>
  <si>
    <t>1484166</t>
  </si>
  <si>
    <t>9295564</t>
  </si>
  <si>
    <t>08/07/2025 10:49:33</t>
  </si>
  <si>
    <t>11/07/2025 10:45:04</t>
  </si>
  <si>
    <t>4944509</t>
  </si>
  <si>
    <t>939457</t>
  </si>
  <si>
    <t>5883966</t>
  </si>
  <si>
    <t>3357</t>
  </si>
  <si>
    <t>08/07/2025 10:54:33</t>
  </si>
  <si>
    <t>3359</t>
  </si>
  <si>
    <t>08/07/2025 11:09:37</t>
  </si>
  <si>
    <t>10/07/2025 02:49:02</t>
  </si>
  <si>
    <t>2681941</t>
  </si>
  <si>
    <t>509569</t>
  </si>
  <si>
    <t>3191510</t>
  </si>
  <si>
    <t>3360</t>
  </si>
  <si>
    <t>08/07/2025 12:54:32</t>
  </si>
  <si>
    <t>4162309</t>
  </si>
  <si>
    <t>790839</t>
  </si>
  <si>
    <t>4953148</t>
  </si>
  <si>
    <t>3361</t>
  </si>
  <si>
    <t>863876</t>
  </si>
  <si>
    <t>164136</t>
  </si>
  <si>
    <t>1028012</t>
  </si>
  <si>
    <t>3362</t>
  </si>
  <si>
    <t>08/07/2025 12:59:35</t>
  </si>
  <si>
    <t>1706547</t>
  </si>
  <si>
    <t>324244</t>
  </si>
  <si>
    <t>2030791</t>
  </si>
  <si>
    <t>3363</t>
  </si>
  <si>
    <t>922383</t>
  </si>
  <si>
    <t>175253</t>
  </si>
  <si>
    <t>1097636</t>
  </si>
  <si>
    <t>3364</t>
  </si>
  <si>
    <t>3453539</t>
  </si>
  <si>
    <t>656172</t>
  </si>
  <si>
    <t>4109711</t>
  </si>
  <si>
    <t>3365</t>
  </si>
  <si>
    <t>1579322</t>
  </si>
  <si>
    <t>300071</t>
  </si>
  <si>
    <t>1879393</t>
  </si>
  <si>
    <t>3366</t>
  </si>
  <si>
    <t>157854</t>
  </si>
  <si>
    <t>29992</t>
  </si>
  <si>
    <t>187846</t>
  </si>
  <si>
    <t>471205</t>
  </si>
  <si>
    <t>89529</t>
  </si>
  <si>
    <t>560734</t>
  </si>
  <si>
    <t>3368</t>
  </si>
  <si>
    <t>09/07/2025 10:14:33</t>
  </si>
  <si>
    <t>15/07/2025 10:45:24</t>
  </si>
  <si>
    <t>4700268</t>
  </si>
  <si>
    <t>893051</t>
  </si>
  <si>
    <t>5593319</t>
  </si>
  <si>
    <t>09/07/2025 10:34:32</t>
  </si>
  <si>
    <t>3534036</t>
  </si>
  <si>
    <t>671467</t>
  </si>
  <si>
    <t>4205503</t>
  </si>
  <si>
    <t>3370</t>
  </si>
  <si>
    <t>09/07/2025 10:39:31</t>
  </si>
  <si>
    <t>17/07/2025 11:56:07</t>
  </si>
  <si>
    <t>2552360</t>
  </si>
  <si>
    <t>484948</t>
  </si>
  <si>
    <t>3037308</t>
  </si>
  <si>
    <t>3371</t>
  </si>
  <si>
    <t>09/07/2025 13:24:30</t>
  </si>
  <si>
    <t>11/07/2025 10:43:27</t>
  </si>
  <si>
    <t>3141366</t>
  </si>
  <si>
    <t>596859</t>
  </si>
  <si>
    <t>3738225</t>
  </si>
  <si>
    <t>3372</t>
  </si>
  <si>
    <t>10/07/2025 17:47:00</t>
  </si>
  <si>
    <t>699739</t>
  </si>
  <si>
    <t>132950</t>
  </si>
  <si>
    <t>832689</t>
  </si>
  <si>
    <t>3373</t>
  </si>
  <si>
    <t>10/07/2025 11:39:35</t>
  </si>
  <si>
    <t>4903672</t>
  </si>
  <si>
    <t>931698</t>
  </si>
  <si>
    <t>5835370</t>
  </si>
  <si>
    <t>76359811-K</t>
  </si>
  <si>
    <t>LIALIA CHILE INC. SPA</t>
  </si>
  <si>
    <t>3374</t>
  </si>
  <si>
    <t>10/07/2025 12:59:32</t>
  </si>
  <si>
    <t>14/07/2025 11:22:31</t>
  </si>
  <si>
    <t>342409</t>
  </si>
  <si>
    <t>65058</t>
  </si>
  <si>
    <t>407467</t>
  </si>
  <si>
    <t>3375</t>
  </si>
  <si>
    <t>10/07/2025 15:29:33</t>
  </si>
  <si>
    <t>785341</t>
  </si>
  <si>
    <t>149215</t>
  </si>
  <si>
    <t>934556</t>
  </si>
  <si>
    <t>3376</t>
  </si>
  <si>
    <t>11/07/2025 09:59:34</t>
  </si>
  <si>
    <t>18/07/2025 13:07:22</t>
  </si>
  <si>
    <t>3377</t>
  </si>
  <si>
    <t>14/07/2025 10:39:34</t>
  </si>
  <si>
    <t>14/07/2025 17:22:17</t>
  </si>
  <si>
    <t>907462</t>
  </si>
  <si>
    <t>1079880</t>
  </si>
  <si>
    <t>3378</t>
  </si>
  <si>
    <t>14/07/2025 10:44:35</t>
  </si>
  <si>
    <t>15/07/2025 09:39:19</t>
  </si>
  <si>
    <t>1523170</t>
  </si>
  <si>
    <t>289402</t>
  </si>
  <si>
    <t>1812572</t>
  </si>
  <si>
    <t>3379</t>
  </si>
  <si>
    <t>1429714</t>
  </si>
  <si>
    <t>271646</t>
  </si>
  <si>
    <t>1701360</t>
  </si>
  <si>
    <t>3380</t>
  </si>
  <si>
    <t>14/07/2025 10:49:45</t>
  </si>
  <si>
    <t>159424</t>
  </si>
  <si>
    <t>30291</t>
  </si>
  <si>
    <t>189715</t>
  </si>
  <si>
    <t>3381</t>
  </si>
  <si>
    <t>14/07/2025 10:54:34</t>
  </si>
  <si>
    <t>15/07/2025 08:44:58</t>
  </si>
  <si>
    <t>147644</t>
  </si>
  <si>
    <t>28052</t>
  </si>
  <si>
    <t>175696</t>
  </si>
  <si>
    <t>14/07/2025 11:04:35</t>
  </si>
  <si>
    <t>4007204</t>
  </si>
  <si>
    <t>761369</t>
  </si>
  <si>
    <t>4768573</t>
  </si>
  <si>
    <t>14/07/2025 12:09:35</t>
  </si>
  <si>
    <t>601179</t>
  </si>
  <si>
    <t>114224</t>
  </si>
  <si>
    <t>715403</t>
  </si>
  <si>
    <t>3384</t>
  </si>
  <si>
    <t>431938</t>
  </si>
  <si>
    <t>82068</t>
  </si>
  <si>
    <t>514006</t>
  </si>
  <si>
    <t>14/07/2025 12:14:34</t>
  </si>
  <si>
    <t>587828</t>
  </si>
  <si>
    <t>111687</t>
  </si>
  <si>
    <t>699515</t>
  </si>
  <si>
    <t>409948</t>
  </si>
  <si>
    <t>77890</t>
  </si>
  <si>
    <t>487838</t>
  </si>
  <si>
    <t>14/07/2025 12:19:37</t>
  </si>
  <si>
    <t>766493</t>
  </si>
  <si>
    <t>145634</t>
  </si>
  <si>
    <t>912127</t>
  </si>
  <si>
    <t>3388</t>
  </si>
  <si>
    <t>481414</t>
  </si>
  <si>
    <t>91469</t>
  </si>
  <si>
    <t>572883</t>
  </si>
  <si>
    <t>14/07/2025 12:29:34</t>
  </si>
  <si>
    <t>262007</t>
  </si>
  <si>
    <t>49781</t>
  </si>
  <si>
    <t>311788</t>
  </si>
  <si>
    <t>166885</t>
  </si>
  <si>
    <t>31708</t>
  </si>
  <si>
    <t>198593</t>
  </si>
  <si>
    <t>15/07/2025 10:29:36</t>
  </si>
  <si>
    <t>1447777</t>
  </si>
  <si>
    <t>275078</t>
  </si>
  <si>
    <t>1722855</t>
  </si>
  <si>
    <t>3392</t>
  </si>
  <si>
    <t>15/07/2025 10:34:35</t>
  </si>
  <si>
    <t>4775</t>
  </si>
  <si>
    <t>29906</t>
  </si>
  <si>
    <t>3393</t>
  </si>
  <si>
    <t>17/07/2025 11:57:16</t>
  </si>
  <si>
    <t>62042</t>
  </si>
  <si>
    <t>11788</t>
  </si>
  <si>
    <t>73830</t>
  </si>
  <si>
    <t>3394</t>
  </si>
  <si>
    <t>23/07/2025 17:56:13</t>
  </si>
  <si>
    <t>577226</t>
  </si>
  <si>
    <t>109673</t>
  </si>
  <si>
    <t>686899</t>
  </si>
  <si>
    <t>3395</t>
  </si>
  <si>
    <t>1142672</t>
  </si>
  <si>
    <t>217108</t>
  </si>
  <si>
    <t>1359780</t>
  </si>
  <si>
    <t>3396</t>
  </si>
  <si>
    <t>15/07/2025 11:39:38</t>
  </si>
  <si>
    <t>4712048</t>
  </si>
  <si>
    <t>895289</t>
  </si>
  <si>
    <t>5607337</t>
  </si>
  <si>
    <t>3397</t>
  </si>
  <si>
    <t>76473</t>
  </si>
  <si>
    <t>478960</t>
  </si>
  <si>
    <t>15/07/2025 11:44:35</t>
  </si>
  <si>
    <t>17/07/2025 10:39:31</t>
  </si>
  <si>
    <t>491231</t>
  </si>
  <si>
    <t>93334</t>
  </si>
  <si>
    <t>584565</t>
  </si>
  <si>
    <t>3399</t>
  </si>
  <si>
    <t>23/07/2025 10:30:06</t>
  </si>
  <si>
    <t>4634300</t>
  </si>
  <si>
    <t>880517</t>
  </si>
  <si>
    <t>5514817</t>
  </si>
  <si>
    <t>15/07/2025 11:49:36</t>
  </si>
  <si>
    <t>2356024</t>
  </si>
  <si>
    <t>447645</t>
  </si>
  <si>
    <t>2803669</t>
  </si>
  <si>
    <t>3401</t>
  </si>
  <si>
    <t>17/07/2025 11:34:34</t>
  </si>
  <si>
    <t>3402</t>
  </si>
  <si>
    <t>17/07/2025 11:39:35</t>
  </si>
  <si>
    <t>274362</t>
  </si>
  <si>
    <t>52129</t>
  </si>
  <si>
    <t>326491</t>
  </si>
  <si>
    <t>3403</t>
  </si>
  <si>
    <t>3404</t>
  </si>
  <si>
    <t>3405</t>
  </si>
  <si>
    <t>17/07/2025 11:44:36</t>
  </si>
  <si>
    <t>3406</t>
  </si>
  <si>
    <t>3408</t>
  </si>
  <si>
    <t>17/07/2025 13:49:36</t>
  </si>
  <si>
    <t>3181811</t>
  </si>
  <si>
    <t>604544</t>
  </si>
  <si>
    <t>3786355</t>
  </si>
  <si>
    <t>79694100-6</t>
  </si>
  <si>
    <t>AGRICOLA LONCOYEN LTDA</t>
  </si>
  <si>
    <t>3409</t>
  </si>
  <si>
    <t>21/07/2025 12:19:39</t>
  </si>
  <si>
    <t>363220</t>
  </si>
  <si>
    <t>69012</t>
  </si>
  <si>
    <t>432232</t>
  </si>
  <si>
    <t>3410</t>
  </si>
  <si>
    <t>21/07/2025 12:34:40</t>
  </si>
  <si>
    <t>303142</t>
  </si>
  <si>
    <t>57597</t>
  </si>
  <si>
    <t>360739</t>
  </si>
  <si>
    <t>3411</t>
  </si>
  <si>
    <t>21/07/2025 12:54:39</t>
  </si>
  <si>
    <t>323953</t>
  </si>
  <si>
    <t>61551</t>
  </si>
  <si>
    <t>385504</t>
  </si>
  <si>
    <t>3413</t>
  </si>
  <si>
    <t>22/07/2025 10:39:39</t>
  </si>
  <si>
    <t>2748695</t>
  </si>
  <si>
    <t>522252</t>
  </si>
  <si>
    <t>3270947</t>
  </si>
  <si>
    <t>3414</t>
  </si>
  <si>
    <t>22/07/2025 11:04:39</t>
  </si>
  <si>
    <t>9181309</t>
  </si>
  <si>
    <t>1744449</t>
  </si>
  <si>
    <t>10925758</t>
  </si>
  <si>
    <t>3415</t>
  </si>
  <si>
    <t>22/07/2025 11:09:38</t>
  </si>
  <si>
    <t>784493</t>
  </si>
  <si>
    <t>149054</t>
  </si>
  <si>
    <t>933547</t>
  </si>
  <si>
    <t>3416</t>
  </si>
  <si>
    <t>22/07/2025 11:19:39</t>
  </si>
  <si>
    <t>5066253</t>
  </si>
  <si>
    <t>962588</t>
  </si>
  <si>
    <t>6028841</t>
  </si>
  <si>
    <t>3417</t>
  </si>
  <si>
    <t>31698208</t>
  </si>
  <si>
    <t>6022660</t>
  </si>
  <si>
    <t>37720868</t>
  </si>
  <si>
    <t>22/07/2025 11:24:39</t>
  </si>
  <si>
    <t>113751</t>
  </si>
  <si>
    <t>21613</t>
  </si>
  <si>
    <t>135364</t>
  </si>
  <si>
    <t>22/07/2025 11:29:39</t>
  </si>
  <si>
    <t>169058</t>
  </si>
  <si>
    <t>32121</t>
  </si>
  <si>
    <t>201179</t>
  </si>
  <si>
    <t>FONDO DE INVERSION LARRAIN VIAL PRIVATE DEBT MIDMARKET US</t>
  </si>
  <si>
    <t>3420</t>
  </si>
  <si>
    <t>22/07/2025 11:54:38</t>
  </si>
  <si>
    <t>166705</t>
  </si>
  <si>
    <t>31674</t>
  </si>
  <si>
    <t>198379</t>
  </si>
  <si>
    <t>3421</t>
  </si>
  <si>
    <t>24/07/2025 11:14:39</t>
  </si>
  <si>
    <t>31/07/2025 19:27:46</t>
  </si>
  <si>
    <t>847383</t>
  </si>
  <si>
    <t>161003</t>
  </si>
  <si>
    <t>1008386</t>
  </si>
  <si>
    <t>24/07/2025 11:19:38</t>
  </si>
  <si>
    <t>31/07/2025 19:30:10</t>
  </si>
  <si>
    <t>6461789</t>
  </si>
  <si>
    <t>1227740</t>
  </si>
  <si>
    <t>7689529</t>
  </si>
  <si>
    <t>3423</t>
  </si>
  <si>
    <t>24/07/2025 11:39:40</t>
  </si>
  <si>
    <t>15706828</t>
  </si>
  <si>
    <t>2984297</t>
  </si>
  <si>
    <t>18691125</t>
  </si>
  <si>
    <t>3424</t>
  </si>
  <si>
    <t>25/07/2025 10:44:41</t>
  </si>
  <si>
    <t>29/07/2025 16:25:16</t>
  </si>
  <si>
    <t>29/07/2025 09:49:42</t>
  </si>
  <si>
    <t>29450</t>
  </si>
  <si>
    <t>5596</t>
  </si>
  <si>
    <t>35046</t>
  </si>
  <si>
    <t>30/07/2025 11:09:42</t>
  </si>
  <si>
    <t>31/07/2025 19:15:49</t>
  </si>
  <si>
    <t>788077</t>
  </si>
  <si>
    <t>149735</t>
  </si>
  <si>
    <t>937812</t>
  </si>
  <si>
    <t>3427</t>
  </si>
  <si>
    <t>31/07/2025 19:15:50</t>
  </si>
  <si>
    <t>3428</t>
  </si>
  <si>
    <t>30/07/2025 11:14:42</t>
  </si>
  <si>
    <t>274869</t>
  </si>
  <si>
    <t>52225</t>
  </si>
  <si>
    <t>327094</t>
  </si>
  <si>
    <t>3429</t>
  </si>
  <si>
    <t>30/07/2025 11:29:43</t>
  </si>
  <si>
    <t>392671</t>
  </si>
  <si>
    <t>74607</t>
  </si>
  <si>
    <t>467278</t>
  </si>
  <si>
    <t>30/07/2025 11:34:44</t>
  </si>
  <si>
    <t>3431</t>
  </si>
  <si>
    <t>3432</t>
  </si>
  <si>
    <t>31/07/2025 11:49:43</t>
  </si>
  <si>
    <t>31/07/2025 16:29:13</t>
  </si>
  <si>
    <t>480236</t>
  </si>
  <si>
    <t>91245</t>
  </si>
  <si>
    <t>571481</t>
  </si>
  <si>
    <t>03/07/2025 15:29:29</t>
  </si>
  <si>
    <t>03/07/2025 15:44:29</t>
  </si>
  <si>
    <t>15/07/2025 09:59:38</t>
  </si>
  <si>
    <t>24/07/2025 11:04:41</t>
  </si>
  <si>
    <t>RCV_VENTA_76454711-K_202507</t>
  </si>
  <si>
    <t>76082695-2_3343</t>
  </si>
  <si>
    <t>76082695-2_3344</t>
  </si>
  <si>
    <t>76996950-0_3345</t>
  </si>
  <si>
    <t>87580200-3_3346</t>
  </si>
  <si>
    <t>76425263-2_3347</t>
  </si>
  <si>
    <t>76002684-0_3348</t>
  </si>
  <si>
    <t>76236619-3_3349</t>
  </si>
  <si>
    <t>77577860-1_3350</t>
  </si>
  <si>
    <t>76200840-8_3351</t>
  </si>
  <si>
    <t>76200840-8_3352</t>
  </si>
  <si>
    <t>76080780-K_3353</t>
  </si>
  <si>
    <t>99545250-2_3354</t>
  </si>
  <si>
    <t>99545250-2_3355</t>
  </si>
  <si>
    <t>76083032-1_3356</t>
  </si>
  <si>
    <t>76263485-6_3357</t>
  </si>
  <si>
    <t>76263485-6_3358</t>
  </si>
  <si>
    <t>76630908-9_3359</t>
  </si>
  <si>
    <t>76090717-0_3360</t>
  </si>
  <si>
    <t>76090717-0_3361</t>
  </si>
  <si>
    <t>76090717-0_3362</t>
  </si>
  <si>
    <t>76090717-0_3363</t>
  </si>
  <si>
    <t>76090717-0_3364</t>
  </si>
  <si>
    <t>76090717-0_3365</t>
  </si>
  <si>
    <t>76090717-0_3366</t>
  </si>
  <si>
    <t>76090717-0_3367</t>
  </si>
  <si>
    <t>77342577-9_3368</t>
  </si>
  <si>
    <t>96858420-0_3369</t>
  </si>
  <si>
    <t>76208209-8_3370</t>
  </si>
  <si>
    <t>76083032-1_3371</t>
  </si>
  <si>
    <t>76748922-6_3372</t>
  </si>
  <si>
    <t>76175132-8_3373</t>
  </si>
  <si>
    <t>76359811-K_3374</t>
  </si>
  <si>
    <t>96602670-7_3375</t>
  </si>
  <si>
    <t>76976740-1_3376</t>
  </si>
  <si>
    <t>96690500-K_3377</t>
  </si>
  <si>
    <t>76128145-3_3378</t>
  </si>
  <si>
    <t>76109640-0_3379</t>
  </si>
  <si>
    <t>79614750-4_3380</t>
  </si>
  <si>
    <t>99540120-7_3381</t>
  </si>
  <si>
    <t>48003612-3_3382</t>
  </si>
  <si>
    <t>77316306-5_3383</t>
  </si>
  <si>
    <t>77128585-6_3384</t>
  </si>
  <si>
    <t>77287132-5_3385</t>
  </si>
  <si>
    <t>76080948-9_3386</t>
  </si>
  <si>
    <t>77513726-6_3387</t>
  </si>
  <si>
    <t>87580200-3_3388</t>
  </si>
  <si>
    <t>55555555-5_3389</t>
  </si>
  <si>
    <t>78321150-5_3390</t>
  </si>
  <si>
    <t>77479062-4_3391</t>
  </si>
  <si>
    <t>77479062-4_3392</t>
  </si>
  <si>
    <t>76256738-5_3393</t>
  </si>
  <si>
    <t>77546444-5_3394</t>
  </si>
  <si>
    <t>77479129-9_3395</t>
  </si>
  <si>
    <t>76006837-3_3396</t>
  </si>
  <si>
    <t>76006837-3_3397</t>
  </si>
  <si>
    <t>76349328-8_3398</t>
  </si>
  <si>
    <t>76421334-3_3399</t>
  </si>
  <si>
    <t>76562921-7_3400</t>
  </si>
  <si>
    <t>96572420-6_3401</t>
  </si>
  <si>
    <t>96572420-6_3402</t>
  </si>
  <si>
    <t>96572420-6_3403</t>
  </si>
  <si>
    <t>96572420-6_3404</t>
  </si>
  <si>
    <t>96572420-6_3405</t>
  </si>
  <si>
    <t>96572420-6_3406</t>
  </si>
  <si>
    <t>96572420-6_3407</t>
  </si>
  <si>
    <t>96808440-2_3408</t>
  </si>
  <si>
    <t>79694100-6_3409</t>
  </si>
  <si>
    <t>77577860-1_3410</t>
  </si>
  <si>
    <t>77287132-5_3411</t>
  </si>
  <si>
    <t>76614007-6_3412</t>
  </si>
  <si>
    <t>96572420-6_3413</t>
  </si>
  <si>
    <t>77053632-4_3414</t>
  </si>
  <si>
    <t>76792972-2_3415</t>
  </si>
  <si>
    <t>76792972-2_3416</t>
  </si>
  <si>
    <t>76902075-6_3417</t>
  </si>
  <si>
    <t>76453575-8_3418</t>
  </si>
  <si>
    <t>76453575-8_3419</t>
  </si>
  <si>
    <t>76639625-9_3420</t>
  </si>
  <si>
    <t>76425263-2_3421</t>
  </si>
  <si>
    <t>79633900-4_3422</t>
  </si>
  <si>
    <t>2285963-3_3423</t>
  </si>
  <si>
    <t>76128145-3_3424</t>
  </si>
  <si>
    <t>76045612-8_3425</t>
  </si>
  <si>
    <t>96572420-6_3426</t>
  </si>
  <si>
    <t>96572420-6_3427</t>
  </si>
  <si>
    <t>96572420-6_3428</t>
  </si>
  <si>
    <t>96572420-6_3429</t>
  </si>
  <si>
    <t>96572420-6_3430</t>
  </si>
  <si>
    <t>96572420-6_3431</t>
  </si>
  <si>
    <t>77805980-0_3432</t>
  </si>
  <si>
    <t>76200840-8_563</t>
  </si>
  <si>
    <t>76200840-8_564</t>
  </si>
  <si>
    <t>77342577-9_565</t>
  </si>
  <si>
    <t>77342577-9_566</t>
  </si>
  <si>
    <t>76425263-2_567</t>
  </si>
  <si>
    <t>77128585-6_568</t>
  </si>
  <si>
    <t>76082695-2_</t>
  </si>
  <si>
    <t>76996950-0_</t>
  </si>
  <si>
    <t>87580200-3_</t>
  </si>
  <si>
    <t>76425263-2_</t>
  </si>
  <si>
    <t>76002684-0_</t>
  </si>
  <si>
    <t>76236619-3_</t>
  </si>
  <si>
    <t>77577860-1_</t>
  </si>
  <si>
    <t>76200840-8_</t>
  </si>
  <si>
    <t>76080780-K_</t>
  </si>
  <si>
    <t>99545250-2_</t>
  </si>
  <si>
    <t>76083032-1_</t>
  </si>
  <si>
    <t>76263485-6_</t>
  </si>
  <si>
    <t>76630908-9_</t>
  </si>
  <si>
    <t>76090717-0_</t>
  </si>
  <si>
    <t>77342577-9_</t>
  </si>
  <si>
    <t>96858420-0_</t>
  </si>
  <si>
    <t>76208209-8_</t>
  </si>
  <si>
    <t>76748922-6_</t>
  </si>
  <si>
    <t>76175132-8_</t>
  </si>
  <si>
    <t>76359811-K_</t>
  </si>
  <si>
    <t>96602670-7_</t>
  </si>
  <si>
    <t>76976740-1_</t>
  </si>
  <si>
    <t>96690500-K_</t>
  </si>
  <si>
    <t>76128145-3_</t>
  </si>
  <si>
    <t>76109640-0_</t>
  </si>
  <si>
    <t>79614750-4_</t>
  </si>
  <si>
    <t>99540120-7_</t>
  </si>
  <si>
    <t>48003612-3_</t>
  </si>
  <si>
    <t>77316306-5_</t>
  </si>
  <si>
    <t>77128585-6_</t>
  </si>
  <si>
    <t>77287132-5_</t>
  </si>
  <si>
    <t>76080948-9_</t>
  </si>
  <si>
    <t>77513726-6_</t>
  </si>
  <si>
    <t>78321150-5_</t>
  </si>
  <si>
    <t>77479062-4_</t>
  </si>
  <si>
    <t>76256738-5_</t>
  </si>
  <si>
    <t>77546444-5_</t>
  </si>
  <si>
    <t>77479129-9_</t>
  </si>
  <si>
    <t>76006837-3_</t>
  </si>
  <si>
    <t>76349328-8_</t>
  </si>
  <si>
    <t>76421334-3_</t>
  </si>
  <si>
    <t>76562921-7_</t>
  </si>
  <si>
    <t>96572420-6_</t>
  </si>
  <si>
    <t>96808440-2_</t>
  </si>
  <si>
    <t>79694100-6_</t>
  </si>
  <si>
    <t>76614007-6_</t>
  </si>
  <si>
    <t>77053632-4_</t>
  </si>
  <si>
    <t>76792972-2_</t>
  </si>
  <si>
    <t>76902075-6_</t>
  </si>
  <si>
    <t>76453575-8_</t>
  </si>
  <si>
    <t>76639625-9_</t>
  </si>
  <si>
    <t>79633900-4_</t>
  </si>
  <si>
    <t>2285963-3_</t>
  </si>
  <si>
    <t>76045612-8_</t>
  </si>
  <si>
    <t>77805980-0_</t>
  </si>
  <si>
    <t>61-Monto Exento</t>
  </si>
  <si>
    <t>Pegar libro contable proporcionado o contabilizacion o el respaldo que proporcione la sociedad</t>
  </si>
  <si>
    <t>Pegar f-29 mes anterior del mes en revisión (declarado)</t>
  </si>
  <si>
    <t>(pegar "Ver formulario completo")</t>
  </si>
  <si>
    <t>dejar respaldo correos consultas</t>
  </si>
  <si>
    <t>c. Revisar si la sociedad le corresponde suspender el pago de PPM o si requieren pagar PPM voluntario</t>
  </si>
  <si>
    <t>Total Determinado</t>
  </si>
  <si>
    <t>Total debitos</t>
  </si>
  <si>
    <t>Total credito</t>
  </si>
  <si>
    <t>Ojo ir añadiendo los factores respectivos</t>
  </si>
  <si>
    <t>Pegar print de pantalla f-22 base Determinación RLI o Pérdida declarada</t>
  </si>
  <si>
    <t>Pegar print de regimen tributario</t>
  </si>
  <si>
    <t>Linkear desde hoja de armado</t>
  </si>
  <si>
    <t>Regimen tributario:</t>
  </si>
  <si>
    <t>Ojo respecto a las respuestas obtenidas por proveedores seguros u otras que sean recurrentes se deben traspasar al mes sigueinte</t>
  </si>
  <si>
    <t>VIGENTE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</si>
</sst>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1" formatCode="_ * #,##0_ ;_ * \-#,##0_ ;_ * &quot;-&quot;_ ;_ @_ "/>
    <numFmt numFmtId="43" formatCode="_ * #,##0.00_ ;_ * \-#,##0.00_ ;_ * &quot;-&quot;??_ ;_ @_ "/>
    <numFmt numFmtId="164" formatCode="#,##0;\-#,##0;[Red]&quot;-&quot;"/>
    <numFmt numFmtId="165" formatCode="_(* #,##0_);_(* \(#,##0\);_(* &quot;-&quot;??_);_(@_)"/>
    <numFmt numFmtId="166" formatCode="#,##0_ ;[Red]\-#,##0\ "/>
    <numFmt numFmtId="167" formatCode="#,##0_ ;\-#,##0\ "/>
    <numFmt numFmtId="168" formatCode="0.0"/>
    <numFmt numFmtId="169" formatCode="#,##0.0_ ;[Red]\-#,##0.0\ "/>
    <numFmt numFmtId="170" formatCode="_ * #,##0.00_ ;_ * \-#,##0.00_ ;_ * &quot;-&quot;_ ;_ @_ "/>
    <numFmt numFmtId="171" formatCode="0.0%"/>
    <numFmt numFmtId="172" formatCode="#,##0;\(#,##0\)"/>
    <numFmt numFmtId="173" formatCode="_(* #,##0.00_);_(* \(#,##0.00\);_(* &quot;-&quot;??_);_(@_)"/>
    <numFmt numFmtId="174" formatCode="_ * #,##0_ ;_ * \-#,##0_ ;_ * &quot;-&quot;??_ ;_ @_ "/>
  </numFmts>
  <fonts count="51" x14ac:knownFonts="1">
    <font>
      <sz val="11"/>
      <color theme="1"/>
      <name val="Aptos Narrow"/>
      <family val="2"/>
      <scheme val="minor"/>
    </font>
    <font>
      <b/>
      <sz val="11"/>
      <color theme="1"/>
      <name val="Aptos Narrow"/>
      <family val="2"/>
      <scheme val="minor"/>
    </font>
    <font>
      <sz val="11"/>
      <color theme="1"/>
      <name val="Aptos Narrow"/>
      <family val="2"/>
      <scheme val="minor"/>
    </font>
    <font>
      <sz val="8"/>
      <name val="Aptos Narrow"/>
      <family val="2"/>
      <scheme val="minor"/>
    </font>
    <font>
      <sz val="10"/>
      <color rgb="FF000000"/>
      <name val="Times New Roman"/>
      <family val="1"/>
    </font>
    <font>
      <u/>
      <sz val="11"/>
      <color theme="10"/>
      <name val="Aptos Narrow"/>
      <family val="2"/>
      <scheme val="minor"/>
    </font>
    <font>
      <sz val="11"/>
      <color rgb="FF000000"/>
      <name val="Aptos Narrow"/>
      <family val="2"/>
    </font>
    <font>
      <sz val="11"/>
      <color rgb="FF000000"/>
      <name val="Calibri"/>
      <family val="2"/>
    </font>
    <font>
      <sz val="11"/>
      <name val="Aptos Narrow"/>
      <family val="2"/>
      <scheme val="minor"/>
    </font>
    <font>
      <sz val="16"/>
      <color theme="1"/>
      <name val="Aptos Narrow"/>
      <family val="2"/>
      <scheme val="minor"/>
    </font>
    <font>
      <b/>
      <sz val="16"/>
      <color rgb="FF000000"/>
      <name val="Arial"/>
      <family val="2"/>
    </font>
    <font>
      <b/>
      <sz val="16"/>
      <color theme="1"/>
      <name val="Aptos Narrow"/>
      <family val="2"/>
      <scheme val="minor"/>
    </font>
    <font>
      <sz val="16"/>
      <color rgb="FF000000"/>
      <name val="Arial"/>
      <family val="2"/>
    </font>
    <font>
      <sz val="16"/>
      <color theme="1"/>
      <name val="Arial"/>
      <family val="2"/>
    </font>
    <font>
      <b/>
      <sz val="16"/>
      <color rgb="FF3F6075"/>
      <name val="Arial"/>
      <family val="2"/>
    </font>
    <font>
      <sz val="10"/>
      <name val="Arial"/>
      <family val="2"/>
    </font>
    <font>
      <sz val="16"/>
      <color indexed="58"/>
      <name val="Arial"/>
      <family val="2"/>
    </font>
    <font>
      <b/>
      <sz val="16"/>
      <color indexed="18"/>
      <name val="Arial"/>
      <family val="2"/>
    </font>
    <font>
      <b/>
      <sz val="16"/>
      <color rgb="FF002060"/>
      <name val="Arial"/>
      <family val="2"/>
    </font>
    <font>
      <b/>
      <u/>
      <sz val="16"/>
      <color theme="5"/>
      <name val="Aptos Narrow"/>
      <family val="2"/>
      <scheme val="minor"/>
    </font>
    <font>
      <b/>
      <sz val="16"/>
      <color indexed="58"/>
      <name val="Arial"/>
      <family val="2"/>
    </font>
    <font>
      <b/>
      <sz val="16"/>
      <color indexed="57"/>
      <name val="Arial"/>
      <family val="2"/>
    </font>
    <font>
      <sz val="16"/>
      <color indexed="18"/>
      <name val="Arial"/>
      <family val="2"/>
    </font>
    <font>
      <sz val="16"/>
      <color indexed="10"/>
      <name val="Arial"/>
      <family val="2"/>
    </font>
    <font>
      <b/>
      <sz val="16"/>
      <name val="Arial"/>
      <family val="2"/>
    </font>
    <font>
      <sz val="16"/>
      <name val="Arial"/>
      <family val="2"/>
    </font>
    <font>
      <sz val="16"/>
      <color rgb="FFFF0000"/>
      <name val="Arial"/>
      <family val="2"/>
    </font>
    <font>
      <vertAlign val="superscript"/>
      <sz val="16"/>
      <color indexed="18"/>
      <name val="Arial"/>
      <family val="2"/>
    </font>
    <font>
      <b/>
      <sz val="11"/>
      <name val="Aptos Narrow"/>
      <family val="2"/>
      <scheme val="minor"/>
    </font>
    <font>
      <sz val="12"/>
      <name val="Aptos Narrow"/>
      <family val="2"/>
      <scheme val="minor"/>
    </font>
    <font>
      <b/>
      <sz val="12"/>
      <name val="Aptos Narrow"/>
      <family val="2"/>
      <scheme val="minor"/>
    </font>
    <font>
      <sz val="12"/>
      <color theme="1"/>
      <name val="Aptos Narrow"/>
      <family val="2"/>
      <scheme val="minor"/>
    </font>
    <font>
      <b/>
      <sz val="8"/>
      <color rgb="FF000000"/>
      <name val="Arial"/>
      <family val="2"/>
    </font>
    <font>
      <sz val="8"/>
      <color rgb="FF706F6F"/>
      <name val="Arial"/>
      <family val="2"/>
    </font>
    <font>
      <b/>
      <u/>
      <sz val="11"/>
      <color theme="1"/>
      <name val="Aptos Narrow"/>
      <family val="2"/>
      <scheme val="minor"/>
    </font>
    <font>
      <sz val="11"/>
      <color theme="1"/>
      <name val="Calibri"/>
      <family val="2"/>
    </font>
    <font>
      <b/>
      <sz val="11"/>
      <color rgb="FF404040"/>
      <name val="Calibri"/>
      <family val="2"/>
    </font>
    <font>
      <sz val="11"/>
      <color rgb="FF404040"/>
      <name val="Calibri"/>
      <family val="2"/>
    </font>
    <font>
      <b/>
      <sz val="11"/>
      <color rgb="FF000000"/>
      <name val="Calibri"/>
      <family val="2"/>
    </font>
    <font>
      <sz val="9"/>
      <color indexed="81"/>
      <name val="Tahoma"/>
      <family val="2"/>
    </font>
    <font>
      <b/>
      <sz val="9"/>
      <color indexed="81"/>
      <name val="Tahoma"/>
      <family val="2"/>
    </font>
    <font>
      <b/>
      <sz val="11"/>
      <color rgb="FF002C48"/>
      <name val="Aptos Narrow"/>
      <family val="2"/>
      <scheme val="minor"/>
    </font>
    <font>
      <sz val="11"/>
      <color rgb="FF000000"/>
      <name val="Aptos Narrow"/>
      <family val="2"/>
      <scheme val="minor"/>
    </font>
    <font>
      <b/>
      <sz val="11"/>
      <color theme="0"/>
      <name val="Aptos Narrow"/>
      <family val="2"/>
      <scheme val="minor"/>
    </font>
    <font>
      <sz val="11"/>
      <color rgb="FFFF0000"/>
      <name val="Aptos Narrow"/>
      <family val="2"/>
      <scheme val="minor"/>
    </font>
    <font>
      <sz val="11"/>
      <color theme="0"/>
      <name val="Aptos Narrow"/>
      <family val="2"/>
      <scheme val="minor"/>
    </font>
    <font>
      <sz val="11"/>
      <color rgb="FF003366"/>
      <name val="Aptos Narrow"/>
      <family val="2"/>
      <scheme val="minor"/>
    </font>
    <font>
      <sz val="11"/>
      <color rgb="FF0000FF"/>
      <name val="Aptos Narrow"/>
      <family val="2"/>
      <scheme val="minor"/>
    </font>
    <font>
      <u/>
      <sz val="11"/>
      <color theme="0"/>
      <name val="Aptos Narrow"/>
      <family val="2"/>
      <scheme val="minor"/>
    </font>
    <font>
      <b/>
      <sz val="11"/>
      <color rgb="FF000000"/>
      <name val="Aptos Narrow"/>
      <family val="2"/>
      <scheme val="minor"/>
    </font>
    <font>
      <b/>
      <sz val="11"/>
      <color theme="1"/>
      <name val="Calibri"/>
      <family val="2"/>
    </font>
  </fonts>
  <fills count="26">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rgb="FFFFFFFF"/>
        <bgColor indexed="64"/>
      </patternFill>
    </fill>
    <fill>
      <patternFill patternType="solid">
        <fgColor rgb="FFD6FED6"/>
        <bgColor indexed="64"/>
      </patternFill>
    </fill>
    <fill>
      <patternFill patternType="solid">
        <fgColor rgb="FF93B7D1"/>
        <bgColor indexed="64"/>
      </patternFill>
    </fill>
    <fill>
      <patternFill patternType="solid">
        <fgColor indexed="9"/>
        <bgColor indexed="64"/>
      </patternFill>
    </fill>
    <fill>
      <patternFill patternType="solid">
        <fgColor indexed="42"/>
        <bgColor indexed="64"/>
      </patternFill>
    </fill>
    <fill>
      <patternFill patternType="solid">
        <fgColor indexed="44"/>
        <bgColor indexed="64"/>
      </patternFill>
    </fill>
    <fill>
      <patternFill patternType="darkUp">
        <bgColor indexed="9"/>
      </patternFill>
    </fill>
    <fill>
      <patternFill patternType="solid">
        <fgColor indexed="42"/>
        <bgColor indexed="47"/>
      </patternFill>
    </fill>
    <fill>
      <patternFill patternType="solid">
        <fgColor theme="0"/>
        <bgColor indexed="47"/>
      </patternFill>
    </fill>
    <fill>
      <patternFill patternType="solid">
        <fgColor indexed="44"/>
        <bgColor indexed="9"/>
      </patternFill>
    </fill>
    <fill>
      <patternFill patternType="solid">
        <fgColor indexed="42"/>
        <bgColor indexed="9"/>
      </patternFill>
    </fill>
    <fill>
      <patternFill patternType="solid">
        <fgColor theme="0"/>
        <bgColor indexed="9"/>
      </patternFill>
    </fill>
    <fill>
      <patternFill patternType="solid">
        <fgColor rgb="FFEDEDED"/>
        <bgColor indexed="64"/>
      </patternFill>
    </fill>
    <fill>
      <patternFill patternType="solid">
        <fgColor rgb="FFF5F5F5"/>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rgb="FFDDDDDD"/>
        <bgColor indexed="64"/>
      </patternFill>
    </fill>
    <fill>
      <patternFill patternType="solid">
        <fgColor theme="0" tint="-0.14999847407452621"/>
        <bgColor indexed="64"/>
      </patternFill>
    </fill>
  </fills>
  <borders count="9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hair">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thin">
        <color indexed="64"/>
      </left>
      <right/>
      <top/>
      <bottom/>
      <diagonal/>
    </border>
    <border>
      <left style="thin">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bottom/>
      <diagonal/>
    </border>
    <border>
      <left style="hair">
        <color indexed="64"/>
      </left>
      <right style="thin">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style="thin">
        <color indexed="64"/>
      </bottom>
      <diagonal/>
    </border>
    <border>
      <left/>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medium">
        <color rgb="FF000000"/>
      </left>
      <right style="medium">
        <color rgb="FF000000"/>
      </right>
      <top style="medium">
        <color rgb="FF000000"/>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style="medium">
        <color indexed="64"/>
      </bottom>
      <diagonal/>
    </border>
    <border>
      <left/>
      <right/>
      <top style="thin">
        <color indexed="64"/>
      </top>
      <bottom style="double">
        <color indexed="64"/>
      </bottom>
      <diagonal/>
    </border>
    <border>
      <left style="medium">
        <color rgb="FFDDDDDD"/>
      </left>
      <right style="medium">
        <color rgb="FFCCCCCC"/>
      </right>
      <top style="medium">
        <color rgb="FFDDDDDD"/>
      </top>
      <bottom/>
      <diagonal/>
    </border>
    <border>
      <left style="medium">
        <color rgb="FFCCCCCC"/>
      </left>
      <right style="medium">
        <color rgb="FFCCCCCC"/>
      </right>
      <top style="medium">
        <color rgb="FFDDDDDD"/>
      </top>
      <bottom/>
      <diagonal/>
    </border>
    <border>
      <left style="medium">
        <color rgb="FFCCCCCC"/>
      </left>
      <right style="medium">
        <color rgb="FFCCCCCC"/>
      </right>
      <top style="medium">
        <color rgb="FFDDDDDD"/>
      </top>
      <bottom style="medium">
        <color rgb="FFCCCCCC"/>
      </bottom>
      <diagonal/>
    </border>
    <border>
      <left style="medium">
        <color rgb="FFCCCCCC"/>
      </left>
      <right/>
      <top style="medium">
        <color rgb="FFDDDDDD"/>
      </top>
      <bottom style="medium">
        <color rgb="FFCCCCCC"/>
      </bottom>
      <diagonal/>
    </border>
    <border>
      <left/>
      <right/>
      <top style="medium">
        <color rgb="FFDDDDDD"/>
      </top>
      <bottom style="medium">
        <color rgb="FFCCCCCC"/>
      </bottom>
      <diagonal/>
    </border>
    <border>
      <left/>
      <right style="medium">
        <color rgb="FFDDDDDD"/>
      </right>
      <top style="medium">
        <color rgb="FFDDDDDD"/>
      </top>
      <bottom style="medium">
        <color rgb="FFCCCCCC"/>
      </bottom>
      <diagonal/>
    </border>
    <border>
      <left style="medium">
        <color rgb="FFDDDDDD"/>
      </left>
      <right style="medium">
        <color rgb="FFCCCCCC"/>
      </right>
      <top/>
      <bottom style="medium">
        <color rgb="FFCCCCCC"/>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DDDDDD"/>
      </right>
      <top style="medium">
        <color rgb="FFCCCCCC"/>
      </top>
      <bottom style="medium">
        <color rgb="FFCCCCCC"/>
      </bottom>
      <diagonal/>
    </border>
    <border>
      <left style="medium">
        <color rgb="FFDDDDDD"/>
      </left>
      <right style="medium">
        <color rgb="FFCCCCCC"/>
      </right>
      <top style="medium">
        <color rgb="FFCCCCCC"/>
      </top>
      <bottom style="medium">
        <color rgb="FFCCCCCC"/>
      </bottom>
      <diagonal/>
    </border>
    <border>
      <left style="medium">
        <color rgb="FFDDDDDD"/>
      </left>
      <right style="medium">
        <color rgb="FFDDDDDD"/>
      </right>
      <top style="medium">
        <color rgb="FFDDDDDD"/>
      </top>
      <bottom style="medium">
        <color rgb="FFDDDDDD"/>
      </bottom>
      <diagonal/>
    </border>
    <border>
      <left style="medium">
        <color rgb="FFDDDDDD"/>
      </left>
      <right style="medium">
        <color rgb="FFDDDDDD"/>
      </right>
      <top style="medium">
        <color rgb="FFDDDDDD"/>
      </top>
      <bottom style="medium">
        <color rgb="FFCDCDCD"/>
      </bottom>
      <diagonal/>
    </border>
    <border>
      <left style="medium">
        <color rgb="FFDDDDDD"/>
      </left>
      <right style="medium">
        <color rgb="FFCCCCCC"/>
      </right>
      <top style="medium">
        <color rgb="FFCCCCCC"/>
      </top>
      <bottom style="medium">
        <color rgb="FFCDCDCD"/>
      </bottom>
      <diagonal/>
    </border>
    <border>
      <left style="hair">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right style="thin">
        <color indexed="64"/>
      </right>
      <top/>
      <bottom/>
      <diagonal/>
    </border>
    <border>
      <left/>
      <right style="thin">
        <color indexed="64"/>
      </right>
      <top style="thin">
        <color indexed="64"/>
      </top>
      <bottom style="double">
        <color indexed="64"/>
      </bottom>
      <diagonal/>
    </border>
    <border>
      <left style="thin">
        <color indexed="64"/>
      </left>
      <right style="thin">
        <color indexed="64"/>
      </right>
      <top/>
      <bottom style="dotted">
        <color indexed="64"/>
      </bottom>
      <diagonal/>
    </border>
    <border>
      <left/>
      <right style="thin">
        <color indexed="64"/>
      </right>
      <top/>
      <bottom style="dotted">
        <color indexed="64"/>
      </bottom>
      <diagonal/>
    </border>
    <border>
      <left/>
      <right style="thin">
        <color indexed="64"/>
      </right>
      <top/>
      <bottom style="thin">
        <color indexed="64"/>
      </bottom>
      <diagonal/>
    </border>
  </borders>
  <cellStyleXfs count="14">
    <xf numFmtId="0" fontId="0" fillId="0" borderId="0"/>
    <xf numFmtId="41" fontId="2" fillId="0" borderId="0" applyFont="0" applyFill="0" applyBorder="0" applyAlignment="0" applyProtection="0"/>
    <xf numFmtId="41" fontId="2" fillId="0" borderId="0" applyFont="0" applyFill="0" applyBorder="0" applyAlignment="0" applyProtection="0"/>
    <xf numFmtId="0" fontId="4" fillId="0" borderId="0"/>
    <xf numFmtId="0" fontId="5" fillId="0" borderId="0" applyNumberFormat="0" applyFill="0" applyBorder="0" applyAlignment="0" applyProtection="0"/>
    <xf numFmtId="9" fontId="2" fillId="0" borderId="0" applyFont="0" applyFill="0" applyBorder="0" applyAlignment="0" applyProtection="0"/>
    <xf numFmtId="0" fontId="7" fillId="0" borderId="0"/>
    <xf numFmtId="0" fontId="15" fillId="0" borderId="0"/>
    <xf numFmtId="41" fontId="15" fillId="0" borderId="0" applyFont="0" applyFill="0" applyBorder="0" applyAlignment="0" applyProtection="0"/>
    <xf numFmtId="41" fontId="2" fillId="0" borderId="0" applyFont="0" applyFill="0" applyBorder="0" applyAlignment="0" applyProtection="0"/>
    <xf numFmtId="0" fontId="15" fillId="0" borderId="0"/>
    <xf numFmtId="43" fontId="15" fillId="0" borderId="0" applyFont="0" applyFill="0" applyBorder="0" applyAlignment="0" applyProtection="0"/>
    <xf numFmtId="173" fontId="15" fillId="0" borderId="0" applyFont="0" applyFill="0" applyBorder="0" applyAlignment="0" applyProtection="0"/>
    <xf numFmtId="9" fontId="15" fillId="0" borderId="0" applyFont="0" applyFill="0" applyBorder="0" applyAlignment="0" applyProtection="0"/>
  </cellStyleXfs>
  <cellXfs count="629">
    <xf numFmtId="0" fontId="0" fillId="0" borderId="0" xfId="0"/>
    <xf numFmtId="14" fontId="0" fillId="0" borderId="0" xfId="0" applyNumberFormat="1"/>
    <xf numFmtId="22" fontId="0" fillId="0" borderId="0" xfId="0" applyNumberFormat="1"/>
    <xf numFmtId="164" fontId="0" fillId="0" borderId="11" xfId="0" applyNumberFormat="1" applyBorder="1"/>
    <xf numFmtId="0" fontId="0" fillId="2" borderId="11" xfId="0" applyFill="1" applyBorder="1"/>
    <xf numFmtId="0" fontId="0" fillId="3" borderId="0" xfId="0" applyFill="1"/>
    <xf numFmtId="0" fontId="0" fillId="2" borderId="4" xfId="0" applyFill="1" applyBorder="1"/>
    <xf numFmtId="0" fontId="0" fillId="2" borderId="5" xfId="0" applyFill="1" applyBorder="1"/>
    <xf numFmtId="0" fontId="0" fillId="2" borderId="6" xfId="0" applyFill="1" applyBorder="1"/>
    <xf numFmtId="41" fontId="0" fillId="0" borderId="0" xfId="1" applyFont="1" applyBorder="1"/>
    <xf numFmtId="3" fontId="0" fillId="0" borderId="0" xfId="1" applyNumberFormat="1" applyFont="1" applyFill="1" applyBorder="1"/>
    <xf numFmtId="0" fontId="1" fillId="2" borderId="12" xfId="0" applyFont="1" applyFill="1" applyBorder="1"/>
    <xf numFmtId="0" fontId="1" fillId="2" borderId="0" xfId="0" applyFont="1" applyFill="1"/>
    <xf numFmtId="0" fontId="1" fillId="0" borderId="12" xfId="0" applyFont="1" applyBorder="1"/>
    <xf numFmtId="0" fontId="0" fillId="0" borderId="4" xfId="0" applyBorder="1"/>
    <xf numFmtId="0" fontId="0" fillId="0" borderId="0" xfId="1" applyNumberFormat="1" applyFont="1" applyBorder="1"/>
    <xf numFmtId="0" fontId="0" fillId="2" borderId="4" xfId="0" applyFill="1" applyBorder="1" applyAlignment="1">
      <alignment wrapText="1"/>
    </xf>
    <xf numFmtId="0" fontId="0" fillId="2" borderId="4" xfId="1" applyNumberFormat="1" applyFont="1" applyFill="1" applyBorder="1" applyAlignment="1">
      <alignment wrapText="1"/>
    </xf>
    <xf numFmtId="41" fontId="0" fillId="2" borderId="4" xfId="1" applyFont="1" applyFill="1" applyBorder="1" applyAlignment="1">
      <alignment wrapText="1"/>
    </xf>
    <xf numFmtId="0" fontId="0" fillId="2" borderId="14" xfId="0" applyFill="1" applyBorder="1"/>
    <xf numFmtId="41" fontId="1" fillId="2" borderId="12" xfId="1" applyFont="1" applyFill="1" applyBorder="1"/>
    <xf numFmtId="41" fontId="0" fillId="0" borderId="0" xfId="1" applyFont="1"/>
    <xf numFmtId="41" fontId="0" fillId="2" borderId="6" xfId="1" applyFont="1" applyFill="1" applyBorder="1"/>
    <xf numFmtId="14" fontId="0" fillId="0" borderId="0" xfId="0" applyNumberFormat="1" applyAlignment="1">
      <alignment horizontal="left"/>
    </xf>
    <xf numFmtId="14" fontId="1" fillId="2" borderId="12" xfId="0" applyNumberFormat="1" applyFont="1" applyFill="1" applyBorder="1" applyAlignment="1">
      <alignment horizontal="left"/>
    </xf>
    <xf numFmtId="0" fontId="1" fillId="2" borderId="12" xfId="0" applyFont="1" applyFill="1" applyBorder="1" applyAlignment="1">
      <alignment horizontal="left"/>
    </xf>
    <xf numFmtId="0" fontId="1" fillId="2" borderId="11" xfId="0" applyFont="1" applyFill="1" applyBorder="1"/>
    <xf numFmtId="0" fontId="0" fillId="2" borderId="7" xfId="0" applyFill="1" applyBorder="1"/>
    <xf numFmtId="41" fontId="1" fillId="2" borderId="11" xfId="1" applyFont="1" applyFill="1" applyBorder="1"/>
    <xf numFmtId="0" fontId="0" fillId="2" borderId="15" xfId="0" applyFill="1" applyBorder="1"/>
    <xf numFmtId="0" fontId="1" fillId="2" borderId="4" xfId="0" applyFont="1" applyFill="1" applyBorder="1"/>
    <xf numFmtId="0" fontId="1" fillId="2" borderId="6" xfId="0" applyFont="1" applyFill="1" applyBorder="1"/>
    <xf numFmtId="3" fontId="0" fillId="2" borderId="4" xfId="0" applyNumberFormat="1" applyFill="1" applyBorder="1" applyAlignment="1">
      <alignment wrapText="1"/>
    </xf>
    <xf numFmtId="3" fontId="0" fillId="2" borderId="5" xfId="1" applyNumberFormat="1" applyFont="1" applyFill="1" applyBorder="1"/>
    <xf numFmtId="3" fontId="0" fillId="0" borderId="11" xfId="1" applyNumberFormat="1" applyFont="1" applyFill="1" applyBorder="1"/>
    <xf numFmtId="41" fontId="0" fillId="0" borderId="11" xfId="1" applyFont="1" applyFill="1" applyBorder="1"/>
    <xf numFmtId="0" fontId="0" fillId="0" borderId="11" xfId="1" applyNumberFormat="1" applyFont="1" applyFill="1" applyBorder="1"/>
    <xf numFmtId="0" fontId="1" fillId="2" borderId="19" xfId="0" applyFont="1" applyFill="1" applyBorder="1"/>
    <xf numFmtId="0" fontId="1" fillId="2" borderId="5" xfId="0" applyFont="1" applyFill="1" applyBorder="1"/>
    <xf numFmtId="41" fontId="0" fillId="2" borderId="20" xfId="1" applyFont="1" applyFill="1" applyBorder="1"/>
    <xf numFmtId="0" fontId="0" fillId="0" borderId="11" xfId="0" applyBorder="1"/>
    <xf numFmtId="0" fontId="1" fillId="0" borderId="0" xfId="0" applyFont="1"/>
    <xf numFmtId="41" fontId="0" fillId="2" borderId="4" xfId="1" applyFont="1" applyFill="1" applyBorder="1"/>
    <xf numFmtId="14" fontId="0" fillId="0" borderId="11" xfId="0" applyNumberFormat="1" applyBorder="1"/>
    <xf numFmtId="3" fontId="0" fillId="0" borderId="11" xfId="0" applyNumberFormat="1" applyBorder="1"/>
    <xf numFmtId="0" fontId="5" fillId="0" borderId="0" xfId="4"/>
    <xf numFmtId="0" fontId="0" fillId="0" borderId="0" xfId="0" applyAlignment="1">
      <alignment wrapText="1"/>
    </xf>
    <xf numFmtId="0" fontId="5" fillId="0" borderId="0" xfId="4" applyAlignment="1">
      <alignment wrapText="1"/>
    </xf>
    <xf numFmtId="0" fontId="1" fillId="0" borderId="0" xfId="0" applyFont="1" applyAlignment="1">
      <alignment wrapText="1"/>
    </xf>
    <xf numFmtId="3" fontId="0" fillId="0" borderId="0" xfId="0" applyNumberFormat="1"/>
    <xf numFmtId="0" fontId="1" fillId="5" borderId="0" xfId="0" applyFont="1"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left" vertical="center"/>
    </xf>
    <xf numFmtId="0" fontId="0" fillId="0" borderId="0" xfId="0" applyAlignment="1">
      <alignment horizontal="center" vertical="center"/>
    </xf>
    <xf numFmtId="0" fontId="8" fillId="5" borderId="0" xfId="0" applyFont="1" applyFill="1" applyAlignment="1">
      <alignment horizontal="center" vertical="center"/>
    </xf>
    <xf numFmtId="0" fontId="9" fillId="5" borderId="0" xfId="0" applyFont="1" applyFill="1"/>
    <xf numFmtId="0" fontId="11" fillId="5" borderId="0" xfId="0" applyFont="1" applyFill="1"/>
    <xf numFmtId="0" fontId="12" fillId="6" borderId="0" xfId="0" applyFont="1" applyFill="1" applyAlignment="1">
      <alignment horizontal="center" vertical="center" wrapText="1"/>
    </xf>
    <xf numFmtId="0" fontId="13" fillId="0" borderId="0" xfId="0" applyFont="1"/>
    <xf numFmtId="0" fontId="14" fillId="0" borderId="0" xfId="0" applyFont="1" applyAlignment="1">
      <alignment horizontal="center" vertical="center" wrapText="1"/>
    </xf>
    <xf numFmtId="0" fontId="13" fillId="0" borderId="0" xfId="0" applyFont="1" applyAlignment="1">
      <alignment horizontal="center"/>
    </xf>
    <xf numFmtId="0" fontId="12" fillId="8" borderId="11" xfId="0" applyFont="1" applyFill="1" applyBorder="1" applyAlignment="1">
      <alignment horizontal="right" vertical="center" wrapText="1"/>
    </xf>
    <xf numFmtId="0" fontId="12" fillId="0" borderId="0" xfId="0" applyFont="1" applyAlignment="1">
      <alignment horizontal="center" vertical="center" wrapText="1"/>
    </xf>
    <xf numFmtId="0" fontId="16" fillId="5" borderId="0" xfId="7" applyFont="1" applyFill="1" applyAlignment="1">
      <alignment horizontal="center" vertical="center"/>
    </xf>
    <xf numFmtId="0" fontId="17" fillId="5" borderId="0" xfId="7" applyFont="1" applyFill="1" applyAlignment="1">
      <alignment vertical="center"/>
    </xf>
    <xf numFmtId="0" fontId="20" fillId="5" borderId="0" xfId="7" applyFont="1" applyFill="1" applyAlignment="1">
      <alignment horizontal="center" vertical="center"/>
    </xf>
    <xf numFmtId="0" fontId="17" fillId="10" borderId="28" xfId="7" applyFont="1" applyFill="1" applyBorder="1" applyAlignment="1">
      <alignment horizontal="center" vertical="center"/>
    </xf>
    <xf numFmtId="0" fontId="17" fillId="5" borderId="0" xfId="7" applyFont="1" applyFill="1" applyAlignment="1">
      <alignment horizontal="center" vertical="center"/>
    </xf>
    <xf numFmtId="0" fontId="9" fillId="0" borderId="0" xfId="0" applyFont="1"/>
    <xf numFmtId="0" fontId="21" fillId="0" borderId="29" xfId="7" applyFont="1" applyBorder="1" applyAlignment="1">
      <alignment horizontal="center" vertical="center"/>
    </xf>
    <xf numFmtId="0" fontId="17" fillId="11" borderId="31" xfId="7" applyFont="1" applyFill="1" applyBorder="1" applyAlignment="1">
      <alignment horizontal="center" vertical="center"/>
    </xf>
    <xf numFmtId="166" fontId="22" fillId="9" borderId="32" xfId="7" applyNumberFormat="1" applyFont="1" applyFill="1" applyBorder="1" applyAlignment="1">
      <alignment vertical="center"/>
    </xf>
    <xf numFmtId="166" fontId="22" fillId="5" borderId="0" xfId="7" applyNumberFormat="1" applyFont="1" applyFill="1" applyAlignment="1">
      <alignment vertical="center"/>
    </xf>
    <xf numFmtId="0" fontId="22" fillId="10" borderId="32" xfId="7" applyFont="1" applyFill="1" applyBorder="1" applyAlignment="1">
      <alignment horizontal="center" vertical="center"/>
    </xf>
    <xf numFmtId="0" fontId="17" fillId="10" borderId="31" xfId="7" applyFont="1" applyFill="1" applyBorder="1" applyAlignment="1">
      <alignment horizontal="center" vertical="center"/>
    </xf>
    <xf numFmtId="0" fontId="17" fillId="10" borderId="38" xfId="7" applyFont="1" applyFill="1" applyBorder="1" applyAlignment="1">
      <alignment horizontal="center" vertical="center"/>
    </xf>
    <xf numFmtId="166" fontId="22" fillId="9" borderId="31" xfId="7" applyNumberFormat="1" applyFont="1" applyFill="1" applyBorder="1" applyAlignment="1">
      <alignment vertical="center"/>
    </xf>
    <xf numFmtId="0" fontId="16" fillId="5" borderId="0" xfId="7" applyFont="1" applyFill="1" applyAlignment="1">
      <alignment vertical="center"/>
    </xf>
    <xf numFmtId="0" fontId="17" fillId="10" borderId="39" xfId="7" applyFont="1" applyFill="1" applyBorder="1" applyAlignment="1">
      <alignment horizontal="center" vertical="center"/>
    </xf>
    <xf numFmtId="0" fontId="22" fillId="10" borderId="30" xfId="7" applyFont="1" applyFill="1" applyBorder="1" applyAlignment="1">
      <alignment horizontal="left" vertical="center" wrapText="1"/>
    </xf>
    <xf numFmtId="0" fontId="17" fillId="11" borderId="30" xfId="7" applyFont="1" applyFill="1" applyBorder="1" applyAlignment="1">
      <alignment horizontal="center" vertical="center"/>
    </xf>
    <xf numFmtId="0" fontId="17" fillId="11" borderId="41" xfId="7" applyFont="1" applyFill="1" applyBorder="1" applyAlignment="1">
      <alignment horizontal="center" vertical="center"/>
    </xf>
    <xf numFmtId="166" fontId="22" fillId="9" borderId="41" xfId="7" applyNumberFormat="1" applyFont="1" applyFill="1" applyBorder="1" applyAlignment="1">
      <alignment vertical="center"/>
    </xf>
    <xf numFmtId="0" fontId="17" fillId="10" borderId="42" xfId="7" applyFont="1" applyFill="1" applyBorder="1" applyAlignment="1">
      <alignment horizontal="center" vertical="center"/>
    </xf>
    <xf numFmtId="0" fontId="22" fillId="9" borderId="19" xfId="7" applyFont="1" applyFill="1" applyBorder="1" applyAlignment="1">
      <alignment horizontal="center" vertical="center"/>
    </xf>
    <xf numFmtId="0" fontId="17" fillId="12" borderId="43" xfId="7" applyFont="1" applyFill="1" applyBorder="1" applyAlignment="1">
      <alignment horizontal="center" vertical="center"/>
    </xf>
    <xf numFmtId="0" fontId="22" fillId="9" borderId="0" xfId="7" applyFont="1" applyFill="1" applyAlignment="1">
      <alignment horizontal="center" vertical="center"/>
    </xf>
    <xf numFmtId="0" fontId="22" fillId="9" borderId="0" xfId="7" applyFont="1" applyFill="1" applyAlignment="1">
      <alignment vertical="center"/>
    </xf>
    <xf numFmtId="0" fontId="17" fillId="12" borderId="11" xfId="7" applyFont="1" applyFill="1" applyBorder="1" applyAlignment="1">
      <alignment horizontal="center" vertical="center"/>
    </xf>
    <xf numFmtId="0" fontId="17" fillId="11" borderId="31" xfId="7" applyFont="1" applyFill="1" applyBorder="1" applyAlignment="1">
      <alignment horizontal="center" vertical="center" wrapText="1"/>
    </xf>
    <xf numFmtId="0" fontId="17" fillId="10" borderId="38" xfId="7" applyFont="1" applyFill="1" applyBorder="1" applyAlignment="1">
      <alignment horizontal="center" vertical="center" wrapText="1"/>
    </xf>
    <xf numFmtId="166" fontId="22" fillId="0" borderId="31" xfId="7" applyNumberFormat="1" applyFont="1" applyBorder="1" applyAlignment="1">
      <alignment horizontal="right" vertical="center"/>
    </xf>
    <xf numFmtId="0" fontId="21" fillId="0" borderId="57" xfId="7" applyFont="1" applyBorder="1" applyAlignment="1">
      <alignment horizontal="center" vertical="center"/>
    </xf>
    <xf numFmtId="166" fontId="22" fillId="9" borderId="41" xfId="7" applyNumberFormat="1" applyFont="1" applyFill="1" applyBorder="1" applyAlignment="1">
      <alignment horizontal="right" vertical="center"/>
    </xf>
    <xf numFmtId="0" fontId="17" fillId="9" borderId="0" xfId="7" applyFont="1" applyFill="1" applyAlignment="1">
      <alignment horizontal="center" vertical="center" textRotation="90"/>
    </xf>
    <xf numFmtId="0" fontId="17" fillId="9" borderId="0" xfId="7" applyFont="1" applyFill="1" applyAlignment="1">
      <alignment horizontal="left" vertical="center"/>
    </xf>
    <xf numFmtId="0" fontId="22" fillId="5" borderId="0" xfId="7" applyFont="1" applyFill="1" applyAlignment="1">
      <alignment horizontal="center" vertical="center"/>
    </xf>
    <xf numFmtId="0" fontId="17" fillId="9" borderId="0" xfId="7" applyFont="1" applyFill="1" applyAlignment="1">
      <alignment vertical="center" textRotation="90"/>
    </xf>
    <xf numFmtId="0" fontId="17" fillId="14" borderId="0" xfId="7" applyFont="1" applyFill="1" applyAlignment="1">
      <alignment horizontal="center" vertical="center"/>
    </xf>
    <xf numFmtId="0" fontId="21" fillId="0" borderId="11" xfId="7" applyFont="1" applyBorder="1" applyAlignment="1">
      <alignment horizontal="center" vertical="center"/>
    </xf>
    <xf numFmtId="0" fontId="17" fillId="15" borderId="11" xfId="7" applyFont="1" applyFill="1" applyBorder="1" applyAlignment="1">
      <alignment horizontal="center" vertical="center"/>
    </xf>
    <xf numFmtId="0" fontId="22" fillId="5" borderId="22" xfId="7" applyFont="1" applyFill="1" applyBorder="1" applyAlignment="1">
      <alignment vertical="center" wrapText="1"/>
    </xf>
    <xf numFmtId="166" fontId="22" fillId="0" borderId="61" xfId="7" applyNumberFormat="1" applyFont="1" applyBorder="1" applyAlignment="1">
      <alignment horizontal="right" vertical="center"/>
    </xf>
    <xf numFmtId="0" fontId="17" fillId="16" borderId="62" xfId="7" applyFont="1" applyFill="1" applyBorder="1" applyAlignment="1">
      <alignment horizontal="center" vertical="center"/>
    </xf>
    <xf numFmtId="0" fontId="21" fillId="0" borderId="0" xfId="7" applyFont="1" applyAlignment="1">
      <alignment horizontal="center" vertical="center"/>
    </xf>
    <xf numFmtId="0" fontId="22" fillId="0" borderId="0" xfId="7" applyFont="1" applyAlignment="1">
      <alignment horizontal="left" vertical="center"/>
    </xf>
    <xf numFmtId="0" fontId="17" fillId="0" borderId="0" xfId="7" applyFont="1" applyAlignment="1">
      <alignment horizontal="center" vertical="center"/>
    </xf>
    <xf numFmtId="41" fontId="22" fillId="0" borderId="0" xfId="8" applyFont="1" applyAlignment="1">
      <alignment horizontal="center" vertical="center"/>
    </xf>
    <xf numFmtId="0" fontId="22" fillId="0" borderId="0" xfId="7" applyFont="1" applyAlignment="1">
      <alignment horizontal="center" vertical="center" wrapText="1"/>
    </xf>
    <xf numFmtId="0" fontId="22" fillId="0" borderId="0" xfId="7" applyFont="1" applyAlignment="1">
      <alignment vertical="center" wrapText="1"/>
    </xf>
    <xf numFmtId="37" fontId="22" fillId="0" borderId="0" xfId="8" applyNumberFormat="1" applyFont="1" applyAlignment="1">
      <alignment horizontal="right" vertical="center"/>
    </xf>
    <xf numFmtId="0" fontId="22" fillId="0" borderId="0" xfId="7" applyFont="1" applyAlignment="1">
      <alignment horizontal="center" vertical="center"/>
    </xf>
    <xf numFmtId="166" fontId="22" fillId="0" borderId="0" xfId="7" applyNumberFormat="1" applyFont="1" applyAlignment="1">
      <alignment horizontal="right" vertical="center"/>
    </xf>
    <xf numFmtId="0" fontId="22" fillId="17" borderId="0" xfId="7" applyFont="1" applyFill="1" applyAlignment="1">
      <alignment horizontal="center" vertical="center"/>
    </xf>
    <xf numFmtId="0" fontId="17" fillId="5" borderId="0" xfId="7" applyFont="1" applyFill="1" applyAlignment="1">
      <alignment horizontal="center" vertical="center" textRotation="90"/>
    </xf>
    <xf numFmtId="0" fontId="21" fillId="5" borderId="0" xfId="7" applyFont="1" applyFill="1" applyAlignment="1">
      <alignment horizontal="center" vertical="center"/>
    </xf>
    <xf numFmtId="0" fontId="22" fillId="5" borderId="0" xfId="7" applyFont="1" applyFill="1" applyAlignment="1">
      <alignment horizontal="left" vertical="center"/>
    </xf>
    <xf numFmtId="41" fontId="22" fillId="5" borderId="0" xfId="8" applyFont="1" applyFill="1" applyAlignment="1">
      <alignment horizontal="center" vertical="center"/>
    </xf>
    <xf numFmtId="0" fontId="22" fillId="5" borderId="0" xfId="7" applyFont="1" applyFill="1" applyAlignment="1">
      <alignment horizontal="center" vertical="center" wrapText="1"/>
    </xf>
    <xf numFmtId="0" fontId="22" fillId="5" borderId="0" xfId="7" applyFont="1" applyFill="1" applyAlignment="1">
      <alignment vertical="center" wrapText="1"/>
    </xf>
    <xf numFmtId="37" fontId="22" fillId="5" borderId="0" xfId="8" applyNumberFormat="1" applyFont="1" applyFill="1" applyAlignment="1">
      <alignment horizontal="right" vertical="center"/>
    </xf>
    <xf numFmtId="166" fontId="22" fillId="5" borderId="0" xfId="7" applyNumberFormat="1" applyFont="1" applyFill="1" applyAlignment="1">
      <alignment horizontal="right" vertical="center"/>
    </xf>
    <xf numFmtId="0" fontId="17" fillId="5" borderId="0" xfId="7" applyFont="1" applyFill="1" applyAlignment="1">
      <alignment horizontal="left" vertical="center"/>
    </xf>
    <xf numFmtId="0" fontId="22" fillId="5" borderId="0" xfId="7" applyFont="1" applyFill="1" applyAlignment="1">
      <alignment horizontal="right" vertical="center"/>
    </xf>
    <xf numFmtId="0" fontId="21" fillId="0" borderId="26" xfId="7" applyFont="1" applyBorder="1" applyAlignment="1">
      <alignment horizontal="center" vertical="center"/>
    </xf>
    <xf numFmtId="0" fontId="17" fillId="15" borderId="27" xfId="7" applyFont="1" applyFill="1" applyBorder="1" applyAlignment="1">
      <alignment horizontal="center" vertical="center"/>
    </xf>
    <xf numFmtId="166" fontId="22" fillId="0" borderId="27" xfId="7" applyNumberFormat="1" applyFont="1" applyBorder="1" applyAlignment="1">
      <alignment horizontal="right" vertical="center"/>
    </xf>
    <xf numFmtId="0" fontId="17" fillId="16" borderId="28" xfId="7" applyFont="1" applyFill="1" applyBorder="1" applyAlignment="1">
      <alignment horizontal="center" vertical="center"/>
    </xf>
    <xf numFmtId="0" fontId="21" fillId="0" borderId="34" xfId="7" applyFont="1" applyBorder="1" applyAlignment="1">
      <alignment horizontal="center" vertical="center"/>
    </xf>
    <xf numFmtId="0" fontId="17" fillId="15" borderId="30" xfId="7" applyFont="1" applyFill="1" applyBorder="1" applyAlignment="1">
      <alignment horizontal="center" vertical="center"/>
    </xf>
    <xf numFmtId="0" fontId="17" fillId="15" borderId="37" xfId="7" applyFont="1" applyFill="1" applyBorder="1" applyAlignment="1">
      <alignment horizontal="center" vertical="center"/>
    </xf>
    <xf numFmtId="0" fontId="17" fillId="15" borderId="31" xfId="7" applyFont="1" applyFill="1" applyBorder="1" applyAlignment="1">
      <alignment horizontal="center" vertical="center"/>
    </xf>
    <xf numFmtId="0" fontId="17" fillId="16" borderId="38" xfId="7" applyFont="1" applyFill="1" applyBorder="1" applyAlignment="1">
      <alignment horizontal="center" vertical="center"/>
    </xf>
    <xf numFmtId="166" fontId="22" fillId="0" borderId="30" xfId="7" applyNumberFormat="1" applyFont="1" applyBorder="1" applyAlignment="1">
      <alignment horizontal="right" vertical="center"/>
    </xf>
    <xf numFmtId="0" fontId="17" fillId="16" borderId="39" xfId="7" applyFont="1" applyFill="1" applyBorder="1" applyAlignment="1">
      <alignment horizontal="center" vertical="center"/>
    </xf>
    <xf numFmtId="0" fontId="25" fillId="5" borderId="31" xfId="7" applyFont="1" applyFill="1" applyBorder="1" applyAlignment="1">
      <alignment vertical="center"/>
    </xf>
    <xf numFmtId="0" fontId="21" fillId="0" borderId="50" xfId="7" applyFont="1" applyBorder="1" applyAlignment="1">
      <alignment horizontal="center" vertical="center"/>
    </xf>
    <xf numFmtId="0" fontId="17" fillId="15" borderId="50" xfId="7" applyFont="1" applyFill="1" applyBorder="1" applyAlignment="1">
      <alignment horizontal="center" vertical="center"/>
    </xf>
    <xf numFmtId="0" fontId="17" fillId="16" borderId="39" xfId="7" quotePrefix="1" applyFont="1" applyFill="1" applyBorder="1" applyAlignment="1">
      <alignment horizontal="center" vertical="center"/>
    </xf>
    <xf numFmtId="0" fontId="21" fillId="0" borderId="66" xfId="7" applyFont="1" applyBorder="1" applyAlignment="1">
      <alignment horizontal="center" vertical="center"/>
    </xf>
    <xf numFmtId="0" fontId="25" fillId="0" borderId="68" xfId="7" applyFont="1" applyBorder="1" applyAlignment="1">
      <alignment vertical="center"/>
    </xf>
    <xf numFmtId="0" fontId="17" fillId="15" borderId="41" xfId="7" applyFont="1" applyFill="1" applyBorder="1" applyAlignment="1">
      <alignment horizontal="center" vertical="center"/>
    </xf>
    <xf numFmtId="166" fontId="22" fillId="0" borderId="41" xfId="7" applyNumberFormat="1" applyFont="1" applyBorder="1" applyAlignment="1">
      <alignment horizontal="right" vertical="center"/>
    </xf>
    <xf numFmtId="0" fontId="17" fillId="16" borderId="42" xfId="7" applyFont="1" applyFill="1" applyBorder="1" applyAlignment="1">
      <alignment horizontal="center" vertical="center"/>
    </xf>
    <xf numFmtId="0" fontId="21" fillId="0" borderId="12" xfId="7" applyFont="1" applyBorder="1" applyAlignment="1">
      <alignment horizontal="center" vertical="center"/>
    </xf>
    <xf numFmtId="0" fontId="17" fillId="0" borderId="12" xfId="7" applyFont="1" applyBorder="1" applyAlignment="1">
      <alignment horizontal="center" vertical="center" textRotation="90"/>
    </xf>
    <xf numFmtId="0" fontId="22" fillId="0" borderId="68" xfId="7" applyFont="1" applyBorder="1" applyAlignment="1">
      <alignment horizontal="left" vertical="center"/>
    </xf>
    <xf numFmtId="0" fontId="25" fillId="0" borderId="23" xfId="7" applyFont="1" applyBorder="1" applyAlignment="1">
      <alignment vertical="center"/>
    </xf>
    <xf numFmtId="0" fontId="17" fillId="0" borderId="23" xfId="7" applyFont="1" applyBorder="1" applyAlignment="1">
      <alignment horizontal="center" vertical="center"/>
    </xf>
    <xf numFmtId="166" fontId="22" fillId="0" borderId="23" xfId="7" applyNumberFormat="1" applyFont="1" applyBorder="1" applyAlignment="1">
      <alignment horizontal="right" vertical="center"/>
    </xf>
    <xf numFmtId="0" fontId="17" fillId="10" borderId="21" xfId="7" applyFont="1" applyFill="1" applyBorder="1" applyAlignment="1">
      <alignment horizontal="center" vertical="center" textRotation="90"/>
    </xf>
    <xf numFmtId="3" fontId="17" fillId="9" borderId="0" xfId="7" applyNumberFormat="1" applyFont="1" applyFill="1" applyAlignment="1">
      <alignment horizontal="right" vertical="center"/>
    </xf>
    <xf numFmtId="0" fontId="22" fillId="5" borderId="0" xfId="7" applyFont="1" applyFill="1" applyAlignment="1">
      <alignment vertical="center"/>
    </xf>
    <xf numFmtId="0" fontId="17" fillId="11" borderId="11" xfId="7" applyFont="1" applyFill="1" applyBorder="1" applyAlignment="1">
      <alignment horizontal="center" vertical="center"/>
    </xf>
    <xf numFmtId="166" fontId="22" fillId="0" borderId="11" xfId="7" applyNumberFormat="1" applyFont="1" applyBorder="1" applyAlignment="1">
      <alignment horizontal="right" vertical="center"/>
    </xf>
    <xf numFmtId="0" fontId="17" fillId="10" borderId="11" xfId="7" applyFont="1" applyFill="1" applyBorder="1" applyAlignment="1">
      <alignment horizontal="center" vertical="center"/>
    </xf>
    <xf numFmtId="1" fontId="17" fillId="11" borderId="11" xfId="7" applyNumberFormat="1" applyFont="1" applyFill="1" applyBorder="1" applyAlignment="1">
      <alignment horizontal="center" vertical="center"/>
    </xf>
    <xf numFmtId="3" fontId="17" fillId="11" borderId="11" xfId="7" applyNumberFormat="1" applyFont="1" applyFill="1" applyBorder="1" applyAlignment="1">
      <alignment horizontal="center" vertical="center"/>
    </xf>
    <xf numFmtId="49" fontId="17" fillId="10" borderId="23" xfId="7" applyNumberFormat="1" applyFont="1" applyFill="1" applyBorder="1" applyAlignment="1">
      <alignment horizontal="center" vertical="center"/>
    </xf>
    <xf numFmtId="0" fontId="17" fillId="0" borderId="0" xfId="7" applyFont="1" applyAlignment="1">
      <alignment horizontal="left" vertical="center"/>
    </xf>
    <xf numFmtId="49" fontId="17" fillId="0" borderId="0" xfId="7" quotePrefix="1" applyNumberFormat="1" applyFont="1" applyAlignment="1">
      <alignment horizontal="center" vertical="center"/>
    </xf>
    <xf numFmtId="49" fontId="17" fillId="9" borderId="0" xfId="7" quotePrefix="1" applyNumberFormat="1" applyFont="1" applyFill="1" applyAlignment="1">
      <alignment horizontal="center" vertical="center"/>
    </xf>
    <xf numFmtId="1" fontId="17" fillId="11" borderId="69" xfId="7" applyNumberFormat="1" applyFont="1" applyFill="1" applyBorder="1" applyAlignment="1">
      <alignment horizontal="center" vertical="center"/>
    </xf>
    <xf numFmtId="0" fontId="17" fillId="11" borderId="27" xfId="7" applyFont="1" applyFill="1" applyBorder="1" applyAlignment="1">
      <alignment horizontal="center" vertical="center"/>
    </xf>
    <xf numFmtId="41" fontId="22" fillId="0" borderId="27" xfId="8" applyFont="1" applyBorder="1" applyAlignment="1">
      <alignment horizontal="right" vertical="center"/>
    </xf>
    <xf numFmtId="1" fontId="17" fillId="11" borderId="29" xfId="7" applyNumberFormat="1" applyFont="1" applyFill="1" applyBorder="1" applyAlignment="1">
      <alignment horizontal="center" vertical="center"/>
    </xf>
    <xf numFmtId="1" fontId="17" fillId="11" borderId="57" xfId="7" applyNumberFormat="1" applyFont="1" applyFill="1" applyBorder="1" applyAlignment="1">
      <alignment horizontal="center" vertical="center"/>
    </xf>
    <xf numFmtId="41" fontId="0" fillId="0" borderId="0" xfId="0" applyNumberFormat="1"/>
    <xf numFmtId="0" fontId="28" fillId="5" borderId="0" xfId="10" applyFont="1" applyFill="1"/>
    <xf numFmtId="0" fontId="8" fillId="5" borderId="0" xfId="10" applyFont="1" applyFill="1"/>
    <xf numFmtId="0" fontId="28" fillId="5" borderId="0" xfId="10" applyFont="1" applyFill="1" applyAlignment="1">
      <alignment horizontal="center"/>
    </xf>
    <xf numFmtId="3" fontId="8" fillId="5" borderId="11" xfId="10" applyNumberFormat="1" applyFont="1" applyFill="1" applyBorder="1"/>
    <xf numFmtId="0" fontId="8" fillId="5" borderId="0" xfId="10" applyFont="1" applyFill="1" applyAlignment="1">
      <alignment horizontal="center"/>
    </xf>
    <xf numFmtId="172" fontId="8" fillId="5" borderId="0" xfId="11" applyNumberFormat="1" applyFont="1" applyFill="1"/>
    <xf numFmtId="41" fontId="8" fillId="5" borderId="0" xfId="10" applyNumberFormat="1" applyFont="1" applyFill="1"/>
    <xf numFmtId="41" fontId="8" fillId="5" borderId="0" xfId="1" applyFont="1" applyFill="1" applyBorder="1"/>
    <xf numFmtId="172" fontId="8" fillId="5" borderId="0" xfId="11" applyNumberFormat="1" applyFont="1" applyFill="1" applyBorder="1"/>
    <xf numFmtId="172" fontId="28" fillId="5" borderId="0" xfId="11" applyNumberFormat="1" applyFont="1" applyFill="1" applyBorder="1"/>
    <xf numFmtId="3" fontId="2" fillId="5" borderId="0" xfId="0" applyNumberFormat="1" applyFont="1" applyFill="1"/>
    <xf numFmtId="172" fontId="8" fillId="5" borderId="0" xfId="10" applyNumberFormat="1" applyFont="1" applyFill="1"/>
    <xf numFmtId="174" fontId="28" fillId="5" borderId="0" xfId="11" applyNumberFormat="1" applyFont="1" applyFill="1" applyBorder="1"/>
    <xf numFmtId="174" fontId="28" fillId="5" borderId="76" xfId="11" applyNumberFormat="1" applyFont="1" applyFill="1" applyBorder="1"/>
    <xf numFmtId="165" fontId="8" fillId="5" borderId="0" xfId="12" applyNumberFormat="1" applyFont="1" applyFill="1"/>
    <xf numFmtId="165" fontId="8" fillId="5" borderId="0" xfId="10" applyNumberFormat="1" applyFont="1" applyFill="1"/>
    <xf numFmtId="174" fontId="8" fillId="5" borderId="0" xfId="11" applyNumberFormat="1" applyFont="1" applyFill="1"/>
    <xf numFmtId="0" fontId="29" fillId="0" borderId="0" xfId="10" applyFont="1"/>
    <xf numFmtId="0" fontId="30" fillId="0" borderId="0" xfId="10" applyFont="1" applyAlignment="1">
      <alignment horizontal="center"/>
    </xf>
    <xf numFmtId="0" fontId="31" fillId="0" borderId="0" xfId="0" applyFont="1"/>
    <xf numFmtId="174" fontId="29" fillId="0" borderId="0" xfId="11" applyNumberFormat="1" applyFont="1"/>
    <xf numFmtId="0" fontId="8" fillId="0" borderId="0" xfId="10" applyFont="1" applyAlignment="1">
      <alignment horizontal="center"/>
    </xf>
    <xf numFmtId="0" fontId="8" fillId="0" borderId="12" xfId="10" applyFont="1" applyBorder="1" applyAlignment="1">
      <alignment horizontal="center"/>
    </xf>
    <xf numFmtId="3" fontId="8" fillId="0" borderId="0" xfId="10" applyNumberFormat="1" applyFont="1"/>
    <xf numFmtId="173" fontId="28" fillId="0" borderId="0" xfId="12" applyFont="1"/>
    <xf numFmtId="0" fontId="8" fillId="0" borderId="0" xfId="10" applyFont="1"/>
    <xf numFmtId="43" fontId="8" fillId="0" borderId="0" xfId="10" applyNumberFormat="1" applyFont="1"/>
    <xf numFmtId="174" fontId="28" fillId="0" borderId="0" xfId="10" applyNumberFormat="1" applyFont="1"/>
    <xf numFmtId="174" fontId="29" fillId="0" borderId="0" xfId="10" applyNumberFormat="1" applyFont="1"/>
    <xf numFmtId="0" fontId="32" fillId="18" borderId="79" xfId="0" applyFont="1" applyFill="1" applyBorder="1" applyAlignment="1">
      <alignment horizontal="center" wrapText="1"/>
    </xf>
    <xf numFmtId="0" fontId="32" fillId="18" borderId="85" xfId="0" applyFont="1" applyFill="1" applyBorder="1" applyAlignment="1">
      <alignment horizontal="center" wrapText="1"/>
    </xf>
    <xf numFmtId="0" fontId="32" fillId="18" borderId="86" xfId="0" applyFont="1" applyFill="1" applyBorder="1" applyAlignment="1">
      <alignment horizontal="center" wrapText="1"/>
    </xf>
    <xf numFmtId="0" fontId="32" fillId="18" borderId="87" xfId="0" applyFont="1" applyFill="1" applyBorder="1" applyAlignment="1">
      <alignment horizontal="left" vertical="top" wrapText="1"/>
    </xf>
    <xf numFmtId="3" fontId="33" fillId="6" borderId="88" xfId="0" applyNumberFormat="1" applyFont="1" applyFill="1" applyBorder="1" applyAlignment="1">
      <alignment vertical="top" wrapText="1"/>
    </xf>
    <xf numFmtId="0" fontId="33" fillId="6" borderId="88" xfId="0" applyFont="1" applyFill="1" applyBorder="1" applyAlignment="1">
      <alignment horizontal="center" vertical="top" wrapText="1"/>
    </xf>
    <xf numFmtId="0" fontId="33" fillId="6" borderId="88" xfId="0" applyFont="1" applyFill="1" applyBorder="1" applyAlignment="1">
      <alignment vertical="top" wrapText="1"/>
    </xf>
    <xf numFmtId="0" fontId="32" fillId="18" borderId="90" xfId="0" applyFont="1" applyFill="1" applyBorder="1" applyAlignment="1">
      <alignment horizontal="left" vertical="top" wrapText="1"/>
    </xf>
    <xf numFmtId="0" fontId="33" fillId="19" borderId="89" xfId="0" applyFont="1" applyFill="1" applyBorder="1" applyAlignment="1">
      <alignment vertical="top" wrapText="1"/>
    </xf>
    <xf numFmtId="0" fontId="33" fillId="19" borderId="89" xfId="0" applyFont="1" applyFill="1" applyBorder="1" applyAlignment="1">
      <alignment horizontal="center" vertical="top" wrapText="1"/>
    </xf>
    <xf numFmtId="0" fontId="17" fillId="10" borderId="59" xfId="7" applyFont="1" applyFill="1" applyBorder="1" applyAlignment="1">
      <alignment vertical="center" textRotation="90"/>
    </xf>
    <xf numFmtId="0" fontId="22" fillId="10" borderId="0" xfId="7" applyFont="1" applyFill="1" applyAlignment="1">
      <alignment vertical="center" textRotation="90"/>
    </xf>
    <xf numFmtId="0" fontId="22" fillId="10" borderId="31" xfId="7" applyFont="1" applyFill="1" applyBorder="1" applyAlignment="1">
      <alignment vertical="center" wrapText="1"/>
    </xf>
    <xf numFmtId="0" fontId="17" fillId="10" borderId="30" xfId="7" applyFont="1" applyFill="1" applyBorder="1" applyAlignment="1">
      <alignment vertical="center" textRotation="90"/>
    </xf>
    <xf numFmtId="0" fontId="21" fillId="0" borderId="69" xfId="7" applyFont="1" applyBorder="1" applyAlignment="1">
      <alignment horizontal="center" vertical="center"/>
    </xf>
    <xf numFmtId="0" fontId="22" fillId="10" borderId="91" xfId="7" applyFont="1" applyFill="1" applyBorder="1" applyAlignment="1">
      <alignment vertical="center" textRotation="90"/>
    </xf>
    <xf numFmtId="166" fontId="22" fillId="9" borderId="33" xfId="7" applyNumberFormat="1" applyFont="1" applyFill="1" applyBorder="1" applyAlignment="1">
      <alignment vertical="center"/>
    </xf>
    <xf numFmtId="166" fontId="22" fillId="9" borderId="34" xfId="7" applyNumberFormat="1" applyFont="1" applyFill="1" applyBorder="1" applyAlignment="1">
      <alignment vertical="center"/>
    </xf>
    <xf numFmtId="41" fontId="0" fillId="0" borderId="94" xfId="1" applyFont="1" applyFill="1" applyBorder="1"/>
    <xf numFmtId="2" fontId="28" fillId="20" borderId="0" xfId="5" applyNumberFormat="1" applyFont="1" applyFill="1"/>
    <xf numFmtId="0" fontId="0" fillId="0" borderId="0" xfId="0" applyAlignment="1">
      <alignment horizontal="center"/>
    </xf>
    <xf numFmtId="0" fontId="0" fillId="0" borderId="12" xfId="0" applyBorder="1"/>
    <xf numFmtId="0" fontId="1" fillId="0" borderId="11" xfId="0" applyFont="1" applyBorder="1" applyAlignment="1">
      <alignment horizontal="center" vertical="center"/>
    </xf>
    <xf numFmtId="0" fontId="1" fillId="0" borderId="19" xfId="0" applyFont="1" applyBorder="1" applyAlignment="1">
      <alignment horizontal="center"/>
    </xf>
    <xf numFmtId="0" fontId="0" fillId="0" borderId="51" xfId="0" applyBorder="1"/>
    <xf numFmtId="0" fontId="1" fillId="0" borderId="96" xfId="0" applyFont="1" applyBorder="1" applyAlignment="1">
      <alignment horizontal="center"/>
    </xf>
    <xf numFmtId="0" fontId="1" fillId="0" borderId="76" xfId="0" applyFont="1" applyBorder="1"/>
    <xf numFmtId="41" fontId="0" fillId="0" borderId="95" xfId="1" applyFont="1" applyFill="1" applyBorder="1"/>
    <xf numFmtId="0" fontId="1" fillId="0" borderId="44" xfId="0" applyFont="1" applyBorder="1" applyAlignment="1">
      <alignment horizontal="center"/>
    </xf>
    <xf numFmtId="0" fontId="0" fillId="0" borderId="92" xfId="0" applyBorder="1"/>
    <xf numFmtId="0" fontId="1" fillId="0" borderId="0" xfId="0" applyFont="1" applyAlignment="1">
      <alignment horizontal="center"/>
    </xf>
    <xf numFmtId="0" fontId="0" fillId="0" borderId="93" xfId="0" applyBorder="1"/>
    <xf numFmtId="41" fontId="0" fillId="0" borderId="0" xfId="1" applyFont="1" applyFill="1"/>
    <xf numFmtId="0" fontId="0" fillId="0" borderId="0" xfId="0" applyAlignment="1">
      <alignment horizontal="left" vertical="center"/>
    </xf>
    <xf numFmtId="0" fontId="1" fillId="5" borderId="0" xfId="0" applyFont="1" applyFill="1" applyAlignment="1">
      <alignment horizontal="left" vertical="center"/>
    </xf>
    <xf numFmtId="0" fontId="0" fillId="5" borderId="0" xfId="0" applyFill="1" applyAlignment="1">
      <alignment horizontal="left" vertical="center" wrapText="1"/>
    </xf>
    <xf numFmtId="0" fontId="0" fillId="5" borderId="0" xfId="4" applyFont="1" applyFill="1" applyAlignment="1">
      <alignment horizontal="left" vertical="center"/>
    </xf>
    <xf numFmtId="0" fontId="0" fillId="0" borderId="0" xfId="0" applyAlignment="1">
      <alignment horizontal="left" vertical="center" wrapText="1"/>
    </xf>
    <xf numFmtId="0" fontId="8" fillId="5" borderId="0" xfId="0" applyFont="1" applyFill="1" applyAlignment="1">
      <alignment horizontal="left" vertical="center"/>
    </xf>
    <xf numFmtId="0" fontId="1" fillId="20" borderId="0" xfId="0" applyFont="1" applyFill="1" applyAlignment="1">
      <alignment horizontal="left" vertical="center"/>
    </xf>
    <xf numFmtId="0" fontId="1" fillId="20" borderId="0" xfId="0" applyFont="1" applyFill="1" applyAlignment="1">
      <alignment horizontal="center" vertical="center"/>
    </xf>
    <xf numFmtId="0" fontId="0" fillId="20" borderId="0" xfId="0" applyFill="1" applyAlignment="1">
      <alignment horizontal="center" vertical="center"/>
    </xf>
    <xf numFmtId="0" fontId="0" fillId="20" borderId="0" xfId="0" applyFill="1" applyAlignment="1">
      <alignment horizontal="left" vertical="center"/>
    </xf>
    <xf numFmtId="0" fontId="35" fillId="0" borderId="0" xfId="0" applyFont="1"/>
    <xf numFmtId="41" fontId="35" fillId="0" borderId="0" xfId="1" applyFont="1"/>
    <xf numFmtId="0" fontId="35" fillId="0" borderId="0" xfId="6" applyFont="1"/>
    <xf numFmtId="0" fontId="35" fillId="0" borderId="0" xfId="6" applyFont="1" applyAlignment="1">
      <alignment horizontal="center"/>
    </xf>
    <xf numFmtId="165" fontId="35" fillId="0" borderId="0" xfId="6" applyNumberFormat="1" applyFont="1"/>
    <xf numFmtId="0" fontId="7" fillId="0" borderId="0" xfId="6"/>
    <xf numFmtId="0" fontId="36" fillId="0" borderId="12" xfId="6" applyFont="1" applyBorder="1" applyAlignment="1">
      <alignment horizontal="center" vertical="center"/>
    </xf>
    <xf numFmtId="165" fontId="36" fillId="0" borderId="12" xfId="6" applyNumberFormat="1" applyFont="1" applyBorder="1" applyAlignment="1">
      <alignment horizontal="center" vertical="center"/>
    </xf>
    <xf numFmtId="0" fontId="36" fillId="0" borderId="0" xfId="6" applyFont="1" applyAlignment="1">
      <alignment horizontal="center" vertical="center"/>
    </xf>
    <xf numFmtId="0" fontId="37" fillId="0" borderId="0" xfId="6" applyFont="1" applyAlignment="1">
      <alignment horizontal="center" vertical="center"/>
    </xf>
    <xf numFmtId="165" fontId="37" fillId="0" borderId="0" xfId="6" applyNumberFormat="1" applyFont="1" applyAlignment="1">
      <alignment horizontal="center" vertical="center"/>
    </xf>
    <xf numFmtId="165" fontId="37" fillId="0" borderId="0" xfId="6" applyNumberFormat="1" applyFont="1" applyAlignment="1">
      <alignment horizontal="right" vertical="center"/>
    </xf>
    <xf numFmtId="3" fontId="7" fillId="0" borderId="0" xfId="6" applyNumberFormat="1"/>
    <xf numFmtId="0" fontId="36" fillId="0" borderId="23" xfId="6" applyFont="1" applyBorder="1" applyAlignment="1">
      <alignment horizontal="left" vertical="center"/>
    </xf>
    <xf numFmtId="0" fontId="36" fillId="0" borderId="23" xfId="6" applyFont="1" applyBorder="1" applyAlignment="1">
      <alignment vertical="center"/>
    </xf>
    <xf numFmtId="165" fontId="36" fillId="0" borderId="23" xfId="6" applyNumberFormat="1" applyFont="1" applyBorder="1" applyAlignment="1">
      <alignment horizontal="right" vertical="center"/>
    </xf>
    <xf numFmtId="165" fontId="36" fillId="0" borderId="0" xfId="6" applyNumberFormat="1" applyFont="1" applyAlignment="1">
      <alignment horizontal="center" vertical="center"/>
    </xf>
    <xf numFmtId="3" fontId="37" fillId="0" borderId="0" xfId="6" applyNumberFormat="1" applyFont="1" applyAlignment="1">
      <alignment horizontal="center" vertical="center"/>
    </xf>
    <xf numFmtId="0" fontId="36" fillId="0" borderId="23" xfId="6" applyFont="1" applyBorder="1" applyAlignment="1">
      <alignment horizontal="center" vertical="center"/>
    </xf>
    <xf numFmtId="165" fontId="36" fillId="0" borderId="23" xfId="6" applyNumberFormat="1" applyFont="1" applyBorder="1" applyAlignment="1">
      <alignment horizontal="center" vertical="center"/>
    </xf>
    <xf numFmtId="165" fontId="7" fillId="0" borderId="0" xfId="6" applyNumberFormat="1"/>
    <xf numFmtId="0" fontId="7" fillId="0" borderId="0" xfId="6" applyAlignment="1">
      <alignment horizontal="center"/>
    </xf>
    <xf numFmtId="0" fontId="0" fillId="20" borderId="0" xfId="0" applyFill="1" applyAlignment="1">
      <alignment horizontal="left" vertical="center" wrapText="1"/>
    </xf>
    <xf numFmtId="0" fontId="38" fillId="0" borderId="0" xfId="6" applyFont="1" applyAlignment="1">
      <alignment horizontal="left"/>
    </xf>
    <xf numFmtId="0" fontId="35" fillId="0" borderId="0" xfId="6" applyFont="1" applyAlignment="1">
      <alignment horizontal="left" wrapText="1"/>
    </xf>
    <xf numFmtId="0" fontId="7" fillId="0" borderId="0" xfId="6" applyAlignment="1">
      <alignment horizontal="left" wrapText="1"/>
    </xf>
    <xf numFmtId="0" fontId="35" fillId="0" borderId="0" xfId="6" applyFont="1" applyAlignment="1">
      <alignment horizontal="center" vertical="center"/>
    </xf>
    <xf numFmtId="4" fontId="0" fillId="0" borderId="0" xfId="0" applyNumberFormat="1"/>
    <xf numFmtId="49" fontId="0" fillId="0" borderId="0" xfId="0" applyNumberFormat="1"/>
    <xf numFmtId="49" fontId="0" fillId="0" borderId="0" xfId="0" applyNumberFormat="1" applyAlignment="1">
      <alignment horizontal="right"/>
    </xf>
    <xf numFmtId="49" fontId="0" fillId="0" borderId="0" xfId="1" applyNumberFormat="1" applyFont="1"/>
    <xf numFmtId="49" fontId="0" fillId="0" borderId="0" xfId="0" applyNumberFormat="1" applyAlignment="1">
      <alignment horizontal="left"/>
    </xf>
    <xf numFmtId="49" fontId="1" fillId="2" borderId="11" xfId="0" applyNumberFormat="1" applyFont="1" applyFill="1" applyBorder="1"/>
    <xf numFmtId="49" fontId="0" fillId="2" borderId="4" xfId="0" applyNumberFormat="1" applyFill="1" applyBorder="1" applyAlignment="1">
      <alignment wrapText="1"/>
    </xf>
    <xf numFmtId="49" fontId="0" fillId="2" borderId="5" xfId="0" applyNumberFormat="1" applyFill="1" applyBorder="1"/>
    <xf numFmtId="49" fontId="0" fillId="0" borderId="11" xfId="0" applyNumberFormat="1" applyBorder="1"/>
    <xf numFmtId="41" fontId="0" fillId="0" borderId="94" xfId="1" applyFont="1" applyBorder="1"/>
    <xf numFmtId="0" fontId="0" fillId="0" borderId="22" xfId="0" applyBorder="1"/>
    <xf numFmtId="41" fontId="0" fillId="0" borderId="22" xfId="0" applyNumberFormat="1" applyBorder="1"/>
    <xf numFmtId="0" fontId="1" fillId="0" borderId="40" xfId="0" applyFont="1" applyBorder="1" applyAlignment="1">
      <alignment horizontal="center" vertical="center"/>
    </xf>
    <xf numFmtId="0" fontId="0" fillId="0" borderId="58" xfId="0" applyBorder="1"/>
    <xf numFmtId="0" fontId="0" fillId="0" borderId="59" xfId="0" applyBorder="1"/>
    <xf numFmtId="0" fontId="0" fillId="0" borderId="59" xfId="0" applyBorder="1" applyAlignment="1">
      <alignment horizontal="center"/>
    </xf>
    <xf numFmtId="0" fontId="0" fillId="0" borderId="60" xfId="0" applyBorder="1" applyAlignment="1">
      <alignment horizontal="center"/>
    </xf>
    <xf numFmtId="0" fontId="0" fillId="0" borderId="94" xfId="0" applyBorder="1" applyAlignment="1">
      <alignment horizontal="center"/>
    </xf>
    <xf numFmtId="41" fontId="0" fillId="0" borderId="51" xfId="0" applyNumberFormat="1" applyBorder="1"/>
    <xf numFmtId="0" fontId="0" fillId="0" borderId="98" xfId="0" applyBorder="1"/>
    <xf numFmtId="0" fontId="0" fillId="0" borderId="12" xfId="0" applyBorder="1" applyAlignment="1">
      <alignment horizontal="center"/>
    </xf>
    <xf numFmtId="0" fontId="0" fillId="0" borderId="98" xfId="0" applyBorder="1" applyAlignment="1">
      <alignment horizontal="center"/>
    </xf>
    <xf numFmtId="0" fontId="1" fillId="0" borderId="22" xfId="0" applyFont="1" applyBorder="1" applyAlignment="1">
      <alignment horizontal="center" vertical="center"/>
    </xf>
    <xf numFmtId="0" fontId="0" fillId="0" borderId="19" xfId="0" applyBorder="1"/>
    <xf numFmtId="0" fontId="0" fillId="0" borderId="96" xfId="0" applyBorder="1"/>
    <xf numFmtId="0" fontId="0" fillId="0" borderId="44" xfId="0" applyBorder="1"/>
    <xf numFmtId="0" fontId="1" fillId="0" borderId="40" xfId="0" applyFont="1" applyBorder="1" applyAlignment="1">
      <alignment horizontal="center"/>
    </xf>
    <xf numFmtId="0" fontId="0" fillId="3" borderId="0" xfId="0" applyFill="1" applyAlignment="1">
      <alignment horizontal="center"/>
    </xf>
    <xf numFmtId="0" fontId="0" fillId="0" borderId="40" xfId="0" applyBorder="1" applyAlignment="1">
      <alignment horizontal="center"/>
    </xf>
    <xf numFmtId="0" fontId="0" fillId="0" borderId="19" xfId="0" applyBorder="1" applyAlignment="1">
      <alignment horizontal="center"/>
    </xf>
    <xf numFmtId="0" fontId="0" fillId="0" borderId="44" xfId="0" applyBorder="1" applyAlignment="1">
      <alignment horizontal="center"/>
    </xf>
    <xf numFmtId="0" fontId="1" fillId="0" borderId="40" xfId="0" applyFont="1" applyBorder="1" applyAlignment="1">
      <alignment horizontal="centerContinuous" vertical="center"/>
    </xf>
    <xf numFmtId="0" fontId="1" fillId="0" borderId="60" xfId="0" applyFont="1" applyBorder="1" applyAlignment="1">
      <alignment horizontal="centerContinuous" vertical="center"/>
    </xf>
    <xf numFmtId="0" fontId="1" fillId="0" borderId="0" xfId="0" applyFont="1" applyAlignment="1">
      <alignment horizontal="center" vertical="center"/>
    </xf>
    <xf numFmtId="41" fontId="2" fillId="0" borderId="94" xfId="1" applyFont="1" applyBorder="1" applyAlignment="1">
      <alignment horizontal="center"/>
    </xf>
    <xf numFmtId="41" fontId="2" fillId="0" borderId="97" xfId="1" applyFont="1" applyBorder="1" applyAlignment="1">
      <alignment horizontal="center"/>
    </xf>
    <xf numFmtId="41" fontId="2" fillId="0" borderId="94" xfId="1" applyFont="1" applyFill="1" applyBorder="1"/>
    <xf numFmtId="0" fontId="1" fillId="0" borderId="21" xfId="0" applyFont="1" applyBorder="1" applyAlignment="1">
      <alignment horizontal="center" vertical="center" wrapText="1"/>
    </xf>
    <xf numFmtId="0" fontId="0" fillId="0" borderId="96" xfId="0" applyBorder="1" applyAlignment="1">
      <alignment horizontal="center"/>
    </xf>
    <xf numFmtId="0" fontId="1" fillId="0" borderId="11" xfId="0" applyFont="1" applyBorder="1" applyAlignment="1">
      <alignment horizontal="center" wrapText="1"/>
    </xf>
    <xf numFmtId="41" fontId="0" fillId="0" borderId="74" xfId="1" applyFont="1" applyFill="1" applyBorder="1" applyAlignment="1">
      <alignment horizontal="right"/>
    </xf>
    <xf numFmtId="41" fontId="0" fillId="0" borderId="74" xfId="1" applyFont="1" applyFill="1" applyBorder="1"/>
    <xf numFmtId="9" fontId="0" fillId="0" borderId="0" xfId="5" applyFont="1" applyFill="1"/>
    <xf numFmtId="171" fontId="0" fillId="0" borderId="0" xfId="5" applyNumberFormat="1" applyFont="1" applyFill="1"/>
    <xf numFmtId="0" fontId="1" fillId="0" borderId="71" xfId="0" applyFont="1" applyBorder="1"/>
    <xf numFmtId="0" fontId="1" fillId="0" borderId="72" xfId="0" applyFont="1" applyBorder="1"/>
    <xf numFmtId="0" fontId="1" fillId="0" borderId="73" xfId="0" applyFont="1" applyBorder="1"/>
    <xf numFmtId="164" fontId="0" fillId="0" borderId="0" xfId="0" applyNumberFormat="1"/>
    <xf numFmtId="41" fontId="0" fillId="0" borderId="0" xfId="1" applyFont="1" applyFill="1" applyBorder="1"/>
    <xf numFmtId="0" fontId="0" fillId="0" borderId="0" xfId="1" applyNumberFormat="1" applyFont="1" applyFill="1" applyBorder="1"/>
    <xf numFmtId="3" fontId="0" fillId="0" borderId="0" xfId="1" applyNumberFormat="1" applyFont="1" applyBorder="1"/>
    <xf numFmtId="0" fontId="2" fillId="0" borderId="0" xfId="0" applyFont="1"/>
    <xf numFmtId="0" fontId="41" fillId="18" borderId="11" xfId="0" applyFont="1" applyFill="1" applyBorder="1" applyAlignment="1">
      <alignment horizontal="left" vertical="center"/>
    </xf>
    <xf numFmtId="41" fontId="0" fillId="0" borderId="11" xfId="0" applyNumberFormat="1" applyBorder="1"/>
    <xf numFmtId="0" fontId="0" fillId="0" borderId="74" xfId="0" applyBorder="1"/>
    <xf numFmtId="14" fontId="0" fillId="0" borderId="74" xfId="0" applyNumberFormat="1" applyBorder="1"/>
    <xf numFmtId="170" fontId="0" fillId="0" borderId="11" xfId="0" applyNumberFormat="1" applyBorder="1"/>
    <xf numFmtId="0" fontId="30" fillId="0" borderId="0" xfId="10" applyFont="1"/>
    <xf numFmtId="0" fontId="1" fillId="0" borderId="11" xfId="0" applyFont="1" applyBorder="1"/>
    <xf numFmtId="0" fontId="31" fillId="0" borderId="11" xfId="0" applyFont="1" applyBorder="1"/>
    <xf numFmtId="0" fontId="8" fillId="22" borderId="0" xfId="10" applyFont="1" applyFill="1" applyAlignment="1">
      <alignment horizontal="center"/>
    </xf>
    <xf numFmtId="174" fontId="8" fillId="22" borderId="12" xfId="10" applyNumberFormat="1" applyFont="1" applyFill="1" applyBorder="1" applyAlignment="1">
      <alignment horizontal="center"/>
    </xf>
    <xf numFmtId="174" fontId="8" fillId="22" borderId="0" xfId="11" applyNumberFormat="1" applyFont="1" applyFill="1"/>
    <xf numFmtId="174" fontId="8" fillId="22" borderId="0" xfId="10" applyNumberFormat="1" applyFont="1" applyFill="1"/>
    <xf numFmtId="0" fontId="8" fillId="22" borderId="0" xfId="10" applyFont="1" applyFill="1"/>
    <xf numFmtId="0" fontId="29" fillId="22" borderId="0" xfId="10" applyFont="1" applyFill="1"/>
    <xf numFmtId="0" fontId="0" fillId="22" borderId="0" xfId="0" applyFill="1"/>
    <xf numFmtId="0" fontId="1" fillId="22" borderId="0" xfId="0" applyFont="1" applyFill="1"/>
    <xf numFmtId="0" fontId="0" fillId="5" borderId="0" xfId="0" applyFill="1"/>
    <xf numFmtId="41" fontId="0" fillId="0" borderId="0" xfId="1" applyFont="1" applyBorder="1" applyAlignment="1">
      <alignment horizontal="right"/>
    </xf>
    <xf numFmtId="41" fontId="0" fillId="5" borderId="0" xfId="1" applyFont="1" applyFill="1" applyBorder="1" applyAlignment="1">
      <alignment horizontal="right"/>
    </xf>
    <xf numFmtId="41" fontId="0" fillId="5" borderId="0" xfId="0" applyNumberFormat="1" applyFill="1" applyAlignment="1">
      <alignment horizontal="center"/>
    </xf>
    <xf numFmtId="41" fontId="0" fillId="5" borderId="0" xfId="1" applyFont="1" applyFill="1" applyAlignment="1">
      <alignment horizontal="center"/>
    </xf>
    <xf numFmtId="41" fontId="0" fillId="5" borderId="0" xfId="1" applyFont="1" applyFill="1" applyAlignment="1">
      <alignment horizontal="right"/>
    </xf>
    <xf numFmtId="0" fontId="43" fillId="21" borderId="70" xfId="0" applyFont="1" applyFill="1" applyBorder="1" applyAlignment="1">
      <alignment horizontal="center" vertical="center"/>
    </xf>
    <xf numFmtId="14" fontId="0" fillId="5" borderId="51" xfId="0" applyNumberFormat="1" applyFill="1" applyBorder="1" applyAlignment="1">
      <alignment horizontal="center"/>
    </xf>
    <xf numFmtId="14" fontId="0" fillId="5" borderId="0" xfId="0" applyNumberFormat="1" applyFill="1" applyAlignment="1">
      <alignment horizontal="center"/>
    </xf>
    <xf numFmtId="41" fontId="45" fillId="21" borderId="11" xfId="1" applyFont="1" applyFill="1" applyBorder="1" applyAlignment="1">
      <alignment horizontal="right"/>
    </xf>
    <xf numFmtId="0" fontId="46" fillId="0" borderId="70" xfId="0" applyFont="1" applyBorder="1" applyAlignment="1">
      <alignment horizontal="center" vertical="center"/>
    </xf>
    <xf numFmtId="1" fontId="47" fillId="0" borderId="70" xfId="0" applyNumberFormat="1" applyFont="1" applyBorder="1" applyAlignment="1">
      <alignment horizontal="center" vertical="center"/>
    </xf>
    <xf numFmtId="14" fontId="46" fillId="0" borderId="70" xfId="0" applyNumberFormat="1" applyFont="1" applyBorder="1" applyAlignment="1">
      <alignment horizontal="center" vertical="center"/>
    </xf>
    <xf numFmtId="3" fontId="46" fillId="0" borderId="70" xfId="0" applyNumberFormat="1" applyFont="1" applyBorder="1" applyAlignment="1">
      <alignment horizontal="center" vertical="center"/>
    </xf>
    <xf numFmtId="2" fontId="0" fillId="0" borderId="51" xfId="0" applyNumberFormat="1" applyBorder="1"/>
    <xf numFmtId="170" fontId="0" fillId="0" borderId="0" xfId="1" applyNumberFormat="1" applyFont="1" applyFill="1" applyAlignment="1">
      <alignment horizontal="right"/>
    </xf>
    <xf numFmtId="41" fontId="0" fillId="0" borderId="0" xfId="1" applyFont="1" applyFill="1" applyAlignment="1">
      <alignment horizontal="right"/>
    </xf>
    <xf numFmtId="41" fontId="0" fillId="0" borderId="0" xfId="1" applyFont="1" applyAlignment="1">
      <alignment horizontal="right"/>
    </xf>
    <xf numFmtId="0" fontId="46" fillId="6" borderId="70" xfId="0" applyFont="1" applyFill="1" applyBorder="1" applyAlignment="1">
      <alignment horizontal="center" vertical="center"/>
    </xf>
    <xf numFmtId="14" fontId="46" fillId="6" borderId="70" xfId="0" applyNumberFormat="1" applyFont="1" applyFill="1" applyBorder="1" applyAlignment="1">
      <alignment horizontal="center" vertical="center"/>
    </xf>
    <xf numFmtId="3" fontId="46" fillId="6" borderId="70" xfId="0" applyNumberFormat="1" applyFont="1" applyFill="1" applyBorder="1" applyAlignment="1">
      <alignment horizontal="center" vertical="center"/>
    </xf>
    <xf numFmtId="0" fontId="47" fillId="0" borderId="70" xfId="0" applyFont="1" applyBorder="1" applyAlignment="1">
      <alignment horizontal="center" vertical="center"/>
    </xf>
    <xf numFmtId="2" fontId="0" fillId="0" borderId="0" xfId="0" applyNumberFormat="1"/>
    <xf numFmtId="41" fontId="0" fillId="5" borderId="75" xfId="1" applyFont="1" applyFill="1" applyBorder="1" applyAlignment="1">
      <alignment horizontal="right"/>
    </xf>
    <xf numFmtId="41" fontId="0" fillId="0" borderId="75" xfId="1" applyFont="1" applyBorder="1" applyAlignment="1">
      <alignment horizontal="right"/>
    </xf>
    <xf numFmtId="41" fontId="0" fillId="0" borderId="75" xfId="1" applyFont="1" applyFill="1" applyBorder="1" applyAlignment="1">
      <alignment horizontal="right"/>
    </xf>
    <xf numFmtId="0" fontId="47" fillId="6" borderId="70" xfId="0" applyFont="1" applyFill="1" applyBorder="1" applyAlignment="1">
      <alignment horizontal="center" vertical="center"/>
    </xf>
    <xf numFmtId="41" fontId="1" fillId="5" borderId="0" xfId="1" applyFont="1" applyFill="1" applyAlignment="1">
      <alignment horizontal="right"/>
    </xf>
    <xf numFmtId="0" fontId="0" fillId="5" borderId="51" xfId="0" applyFill="1" applyBorder="1"/>
    <xf numFmtId="0" fontId="44" fillId="5" borderId="0" xfId="0" applyFont="1" applyFill="1"/>
    <xf numFmtId="41" fontId="0" fillId="0" borderId="0" xfId="0" applyNumberFormat="1" applyAlignment="1">
      <alignment horizontal="right"/>
    </xf>
    <xf numFmtId="0" fontId="0" fillId="0" borderId="75" xfId="0" applyBorder="1"/>
    <xf numFmtId="3" fontId="0" fillId="0" borderId="75" xfId="0" applyNumberFormat="1" applyBorder="1" applyAlignment="1">
      <alignment horizontal="right"/>
    </xf>
    <xf numFmtId="41" fontId="1" fillId="23" borderId="14" xfId="1" applyFont="1" applyFill="1" applyBorder="1" applyAlignment="1">
      <alignment horizontal="center"/>
    </xf>
    <xf numFmtId="41" fontId="48" fillId="21" borderId="0" xfId="1" applyFont="1" applyFill="1" applyAlignment="1">
      <alignment horizontal="right"/>
    </xf>
    <xf numFmtId="41" fontId="45" fillId="21" borderId="0" xfId="1" applyFont="1" applyFill="1" applyAlignment="1">
      <alignment horizontal="right"/>
    </xf>
    <xf numFmtId="0" fontId="1" fillId="0" borderId="0" xfId="0" applyFont="1" applyAlignment="1">
      <alignment horizontal="left"/>
    </xf>
    <xf numFmtId="0" fontId="1" fillId="0" borderId="11" xfId="0" applyFont="1" applyBorder="1" applyAlignment="1">
      <alignment horizontal="center"/>
    </xf>
    <xf numFmtId="0" fontId="0" fillId="0" borderId="21" xfId="0" applyBorder="1" applyAlignment="1">
      <alignment horizontal="center"/>
    </xf>
    <xf numFmtId="0" fontId="1" fillId="0" borderId="23" xfId="0" applyFont="1" applyBorder="1"/>
    <xf numFmtId="41" fontId="0" fillId="0" borderId="22" xfId="1" applyFont="1" applyFill="1" applyBorder="1"/>
    <xf numFmtId="0" fontId="34" fillId="0" borderId="11" xfId="0" applyFont="1" applyBorder="1" applyAlignment="1">
      <alignment horizontal="center"/>
    </xf>
    <xf numFmtId="0" fontId="1" fillId="0" borderId="21" xfId="0" applyFont="1" applyBorder="1"/>
    <xf numFmtId="41" fontId="1" fillId="0" borderId="22" xfId="1" applyFont="1" applyFill="1" applyBorder="1"/>
    <xf numFmtId="0" fontId="0" fillId="24" borderId="19" xfId="0" applyFill="1" applyBorder="1" applyAlignment="1">
      <alignment horizontal="center"/>
    </xf>
    <xf numFmtId="0" fontId="49" fillId="0" borderId="0" xfId="6" applyFont="1" applyAlignment="1">
      <alignment horizontal="center"/>
    </xf>
    <xf numFmtId="0" fontId="42" fillId="0" borderId="0" xfId="6" applyFont="1"/>
    <xf numFmtId="0" fontId="49" fillId="0" borderId="0" xfId="6" applyFont="1"/>
    <xf numFmtId="0" fontId="42" fillId="0" borderId="0" xfId="6" applyFont="1" applyAlignment="1">
      <alignment horizontal="left"/>
    </xf>
    <xf numFmtId="165" fontId="36" fillId="0" borderId="0" xfId="6" applyNumberFormat="1" applyFont="1" applyAlignment="1">
      <alignment horizontal="right" vertical="center"/>
    </xf>
    <xf numFmtId="0" fontId="50" fillId="0" borderId="0" xfId="6" applyFont="1" applyAlignment="1">
      <alignment horizontal="left" wrapText="1"/>
    </xf>
    <xf numFmtId="0" fontId="50" fillId="0" borderId="76" xfId="6" applyFont="1" applyBorder="1" applyAlignment="1">
      <alignment horizontal="left" wrapText="1"/>
    </xf>
    <xf numFmtId="165" fontId="36" fillId="0" borderId="76" xfId="6" applyNumberFormat="1" applyFont="1" applyBorder="1" applyAlignment="1">
      <alignment horizontal="right" vertical="center"/>
    </xf>
    <xf numFmtId="0" fontId="8" fillId="5" borderId="58" xfId="10" applyFont="1" applyFill="1" applyBorder="1"/>
    <xf numFmtId="0" fontId="8" fillId="5" borderId="59" xfId="10" applyFont="1" applyFill="1" applyBorder="1"/>
    <xf numFmtId="174" fontId="8" fillId="5" borderId="60" xfId="11" applyNumberFormat="1" applyFont="1" applyFill="1" applyBorder="1"/>
    <xf numFmtId="0" fontId="8" fillId="5" borderId="92" xfId="10" applyFont="1" applyFill="1" applyBorder="1"/>
    <xf numFmtId="0" fontId="8" fillId="5" borderId="12" xfId="10" applyFont="1" applyFill="1" applyBorder="1"/>
    <xf numFmtId="174" fontId="8" fillId="5" borderId="98" xfId="11" applyNumberFormat="1" applyFont="1" applyFill="1" applyBorder="1"/>
    <xf numFmtId="0" fontId="8" fillId="5" borderId="60" xfId="10" applyFont="1" applyFill="1" applyBorder="1"/>
    <xf numFmtId="0" fontId="8" fillId="5" borderId="98" xfId="10" applyFont="1" applyFill="1" applyBorder="1"/>
    <xf numFmtId="0" fontId="28" fillId="23" borderId="0" xfId="10" applyFont="1" applyFill="1" applyAlignment="1">
      <alignment horizontal="left"/>
    </xf>
    <xf numFmtId="10" fontId="1" fillId="0" borderId="0" xfId="0" applyNumberFormat="1" applyFont="1" applyAlignment="1">
      <alignment horizontal="center"/>
    </xf>
    <xf numFmtId="0" fontId="49" fillId="0" borderId="0" xfId="6" applyFont="1" applyAlignment="1">
      <alignment horizontal="center"/>
    </xf>
    <xf numFmtId="0" fontId="1" fillId="2" borderId="16" xfId="0" applyFont="1" applyFill="1" applyBorder="1" applyAlignment="1">
      <alignment horizontal="center"/>
    </xf>
    <xf numFmtId="0" fontId="1" fillId="2" borderId="17" xfId="0" applyFont="1" applyFill="1" applyBorder="1" applyAlignment="1">
      <alignment horizontal="center"/>
    </xf>
    <xf numFmtId="0" fontId="1" fillId="2" borderId="18"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0" fontId="0" fillId="0" borderId="0" xfId="0" applyAlignment="1">
      <alignment horizontal="left" wrapText="1"/>
    </xf>
    <xf numFmtId="0" fontId="1" fillId="0" borderId="0" xfId="0" applyFont="1" applyAlignment="1">
      <alignment horizontal="center"/>
    </xf>
    <xf numFmtId="166" fontId="22" fillId="9" borderId="32" xfId="7" applyNumberFormat="1" applyFont="1" applyFill="1" applyBorder="1" applyAlignment="1">
      <alignment horizontal="center" vertical="center"/>
    </xf>
    <xf numFmtId="166" fontId="22" fillId="9" borderId="33" xfId="7" applyNumberFormat="1" applyFont="1" applyFill="1" applyBorder="1" applyAlignment="1">
      <alignment horizontal="center" vertical="center"/>
    </xf>
    <xf numFmtId="0" fontId="22" fillId="10" borderId="32" xfId="7" applyFont="1" applyFill="1" applyBorder="1" applyAlignment="1">
      <alignment horizontal="left" vertical="center" wrapText="1"/>
    </xf>
    <xf numFmtId="0" fontId="22" fillId="10" borderId="33" xfId="7" applyFont="1" applyFill="1" applyBorder="1" applyAlignment="1">
      <alignment horizontal="left" vertical="center" wrapText="1"/>
    </xf>
    <xf numFmtId="0" fontId="22" fillId="10" borderId="34" xfId="7" applyFont="1" applyFill="1" applyBorder="1" applyAlignment="1">
      <alignment horizontal="left" vertical="center" wrapText="1"/>
    </xf>
    <xf numFmtId="166" fontId="22" fillId="9" borderId="31" xfId="7" applyNumberFormat="1" applyFont="1" applyFill="1" applyBorder="1" applyAlignment="1">
      <alignment horizontal="right" vertical="center"/>
    </xf>
    <xf numFmtId="0" fontId="25" fillId="0" borderId="31" xfId="7" applyFont="1" applyBorder="1" applyAlignment="1">
      <alignment vertical="center"/>
    </xf>
    <xf numFmtId="0" fontId="22" fillId="10" borderId="32" xfId="7" applyFont="1" applyFill="1" applyBorder="1" applyAlignment="1">
      <alignment horizontal="center" vertical="center" wrapText="1"/>
    </xf>
    <xf numFmtId="0" fontId="22" fillId="10" borderId="33" xfId="7" applyFont="1" applyFill="1" applyBorder="1" applyAlignment="1">
      <alignment horizontal="center" vertical="center" wrapText="1"/>
    </xf>
    <xf numFmtId="0" fontId="22" fillId="10" borderId="34" xfId="7" applyFont="1" applyFill="1" applyBorder="1" applyAlignment="1">
      <alignment horizontal="center" vertical="center" wrapText="1"/>
    </xf>
    <xf numFmtId="0" fontId="17" fillId="10" borderId="21" xfId="7" applyFont="1" applyFill="1" applyBorder="1" applyAlignment="1">
      <alignment horizontal="center" vertical="center"/>
    </xf>
    <xf numFmtId="0" fontId="17" fillId="10" borderId="23" xfId="7" applyFont="1" applyFill="1" applyBorder="1" applyAlignment="1">
      <alignment horizontal="center" vertical="center"/>
    </xf>
    <xf numFmtId="0" fontId="17" fillId="10" borderId="22" xfId="7" applyFont="1" applyFill="1" applyBorder="1" applyAlignment="1">
      <alignment horizontal="center" vertical="center"/>
    </xf>
    <xf numFmtId="0" fontId="22" fillId="10" borderId="31" xfId="7" applyFont="1" applyFill="1" applyBorder="1" applyAlignment="1">
      <alignment horizontal="left" vertical="center" wrapText="1"/>
    </xf>
    <xf numFmtId="0" fontId="22" fillId="10" borderId="30" xfId="7" applyFont="1" applyFill="1" applyBorder="1" applyAlignment="1">
      <alignment horizontal="left" vertical="center" wrapText="1"/>
    </xf>
    <xf numFmtId="166" fontId="22" fillId="10" borderId="31" xfId="7" applyNumberFormat="1" applyFont="1" applyFill="1" applyBorder="1" applyAlignment="1">
      <alignment horizontal="center" vertical="center"/>
    </xf>
    <xf numFmtId="0" fontId="22" fillId="10" borderId="34" xfId="7" applyFont="1" applyFill="1" applyBorder="1" applyAlignment="1">
      <alignment horizontal="left" vertical="center"/>
    </xf>
    <xf numFmtId="0" fontId="22" fillId="5" borderId="0" xfId="7" applyFont="1" applyFill="1" applyAlignment="1">
      <alignment horizontal="center" vertical="center"/>
    </xf>
    <xf numFmtId="0" fontId="17" fillId="10" borderId="41" xfId="7" applyFont="1" applyFill="1" applyBorder="1" applyAlignment="1">
      <alignment horizontal="left" vertical="center"/>
    </xf>
    <xf numFmtId="0" fontId="22" fillId="10" borderId="27" xfId="7" applyFont="1" applyFill="1" applyBorder="1" applyAlignment="1">
      <alignment horizontal="left" vertical="center" wrapText="1"/>
    </xf>
    <xf numFmtId="49" fontId="17" fillId="10" borderId="21" xfId="7" applyNumberFormat="1" applyFont="1" applyFill="1" applyBorder="1" applyAlignment="1">
      <alignment horizontal="center" vertical="center"/>
    </xf>
    <xf numFmtId="49" fontId="17" fillId="10" borderId="23" xfId="7" applyNumberFormat="1" applyFont="1" applyFill="1" applyBorder="1" applyAlignment="1">
      <alignment horizontal="center" vertical="center"/>
    </xf>
    <xf numFmtId="166" fontId="22" fillId="0" borderId="21" xfId="7" applyNumberFormat="1" applyFont="1" applyBorder="1" applyAlignment="1">
      <alignment horizontal="right" vertical="center"/>
    </xf>
    <xf numFmtId="166" fontId="22" fillId="0" borderId="22" xfId="7" applyNumberFormat="1" applyFont="1" applyBorder="1" applyAlignment="1">
      <alignment horizontal="right" vertical="center"/>
    </xf>
    <xf numFmtId="0" fontId="22" fillId="9" borderId="0" xfId="7" applyFont="1" applyFill="1" applyAlignment="1">
      <alignment horizontal="left" vertical="center" wrapText="1"/>
    </xf>
    <xf numFmtId="0" fontId="22" fillId="5" borderId="0" xfId="7" applyFont="1" applyFill="1" applyAlignment="1">
      <alignment vertical="center" wrapText="1"/>
    </xf>
    <xf numFmtId="0" fontId="17" fillId="10" borderId="27" xfId="7" applyFont="1" applyFill="1" applyBorder="1" applyAlignment="1">
      <alignment horizontal="left" vertical="center"/>
    </xf>
    <xf numFmtId="0" fontId="22" fillId="10" borderId="31" xfId="7" applyFont="1" applyFill="1" applyBorder="1" applyAlignment="1">
      <alignment horizontal="left" vertical="center"/>
    </xf>
    <xf numFmtId="0" fontId="17" fillId="10" borderId="11" xfId="7" applyFont="1" applyFill="1" applyBorder="1" applyAlignment="1">
      <alignment horizontal="center" vertical="center"/>
    </xf>
    <xf numFmtId="166" fontId="22" fillId="0" borderId="21" xfId="7" applyNumberFormat="1" applyFont="1" applyBorder="1" applyAlignment="1">
      <alignment horizontal="center" vertical="center"/>
    </xf>
    <xf numFmtId="166" fontId="22" fillId="0" borderId="23" xfId="7" applyNumberFormat="1" applyFont="1" applyBorder="1" applyAlignment="1">
      <alignment horizontal="center" vertical="center"/>
    </xf>
    <xf numFmtId="166" fontId="22" fillId="0" borderId="22" xfId="7" applyNumberFormat="1" applyFont="1" applyBorder="1" applyAlignment="1">
      <alignment horizontal="center" vertical="center"/>
    </xf>
    <xf numFmtId="166" fontId="22" fillId="0" borderId="21" xfId="7" quotePrefix="1" applyNumberFormat="1" applyFont="1" applyBorder="1" applyAlignment="1">
      <alignment horizontal="right" vertical="center"/>
    </xf>
    <xf numFmtId="166" fontId="22" fillId="0" borderId="23" xfId="7" quotePrefix="1" applyNumberFormat="1" applyFont="1" applyBorder="1" applyAlignment="1">
      <alignment horizontal="right" vertical="center"/>
    </xf>
    <xf numFmtId="166" fontId="22" fillId="0" borderId="22" xfId="7" quotePrefix="1" applyNumberFormat="1" applyFont="1" applyBorder="1" applyAlignment="1">
      <alignment horizontal="right" vertical="center"/>
    </xf>
    <xf numFmtId="166" fontId="22" fillId="0" borderId="23" xfId="7" applyNumberFormat="1" applyFont="1" applyBorder="1" applyAlignment="1">
      <alignment horizontal="right" vertical="center"/>
    </xf>
    <xf numFmtId="0" fontId="22" fillId="10" borderId="41" xfId="7" applyFont="1" applyFill="1" applyBorder="1" applyAlignment="1">
      <alignment horizontal="left" vertical="center" wrapText="1"/>
    </xf>
    <xf numFmtId="0" fontId="26" fillId="10" borderId="34" xfId="7" applyFont="1" applyFill="1" applyBorder="1" applyAlignment="1">
      <alignment horizontal="left" vertical="center"/>
    </xf>
    <xf numFmtId="0" fontId="26" fillId="0" borderId="31" xfId="7" applyFont="1" applyBorder="1" applyAlignment="1">
      <alignment vertical="center"/>
    </xf>
    <xf numFmtId="0" fontId="22" fillId="10" borderId="68" xfId="7" applyFont="1" applyFill="1" applyBorder="1" applyAlignment="1">
      <alignment horizontal="left" vertical="center"/>
    </xf>
    <xf numFmtId="0" fontId="25" fillId="0" borderId="68" xfId="7" applyFont="1" applyBorder="1" applyAlignment="1">
      <alignment vertical="center"/>
    </xf>
    <xf numFmtId="0" fontId="25" fillId="0" borderId="66" xfId="7" applyFont="1" applyBorder="1" applyAlignment="1">
      <alignment vertical="center"/>
    </xf>
    <xf numFmtId="0" fontId="17" fillId="10" borderId="11" xfId="7" applyFont="1" applyFill="1" applyBorder="1" applyAlignment="1">
      <alignment horizontal="left" vertical="center"/>
    </xf>
    <xf numFmtId="0" fontId="21" fillId="0" borderId="50" xfId="7" applyFont="1" applyBorder="1" applyAlignment="1">
      <alignment horizontal="center" vertical="center"/>
    </xf>
    <xf numFmtId="0" fontId="21" fillId="0" borderId="55" xfId="7" applyFont="1" applyBorder="1" applyAlignment="1">
      <alignment horizontal="center" vertical="center"/>
    </xf>
    <xf numFmtId="0" fontId="25" fillId="0" borderId="31" xfId="7" applyFont="1" applyBorder="1" applyAlignment="1">
      <alignment horizontal="left" vertical="center" wrapText="1"/>
    </xf>
    <xf numFmtId="0" fontId="25" fillId="0" borderId="34" xfId="7" applyFont="1" applyBorder="1" applyAlignment="1">
      <alignment horizontal="left" vertical="center" wrapText="1"/>
    </xf>
    <xf numFmtId="0" fontId="22" fillId="10" borderId="31" xfId="7" applyFont="1" applyFill="1" applyBorder="1" applyAlignment="1">
      <alignment horizontal="center" vertical="center"/>
    </xf>
    <xf numFmtId="0" fontId="16" fillId="5" borderId="32" xfId="7" applyFont="1" applyFill="1" applyBorder="1" applyAlignment="1">
      <alignment horizontal="center" vertical="center"/>
    </xf>
    <xf numFmtId="0" fontId="16" fillId="5" borderId="33" xfId="7" applyFont="1" applyFill="1" applyBorder="1" applyAlignment="1">
      <alignment horizontal="center" vertical="center"/>
    </xf>
    <xf numFmtId="0" fontId="16" fillId="5" borderId="35" xfId="7" applyFont="1" applyFill="1" applyBorder="1" applyAlignment="1">
      <alignment horizontal="center" vertical="center"/>
    </xf>
    <xf numFmtId="166" fontId="22" fillId="0" borderId="31" xfId="7" applyNumberFormat="1" applyFont="1" applyBorder="1" applyAlignment="1">
      <alignment horizontal="right" vertical="center"/>
    </xf>
    <xf numFmtId="166" fontId="22" fillId="0" borderId="31" xfId="7" applyNumberFormat="1" applyFont="1" applyBorder="1" applyAlignment="1">
      <alignment horizontal="center" vertical="center"/>
    </xf>
    <xf numFmtId="0" fontId="17" fillId="10" borderId="30" xfId="7" applyFont="1" applyFill="1" applyBorder="1" applyAlignment="1">
      <alignment horizontal="center" vertical="center" textRotation="90"/>
    </xf>
    <xf numFmtId="0" fontId="17" fillId="10" borderId="36" xfId="7" applyFont="1" applyFill="1" applyBorder="1" applyAlignment="1">
      <alignment horizontal="center" vertical="center" textRotation="90"/>
    </xf>
    <xf numFmtId="0" fontId="17" fillId="10" borderId="67" xfId="7" applyFont="1" applyFill="1" applyBorder="1" applyAlignment="1">
      <alignment horizontal="center" vertical="center" textRotation="90"/>
    </xf>
    <xf numFmtId="0" fontId="17" fillId="10" borderId="31" xfId="7" applyFont="1" applyFill="1" applyBorder="1" applyAlignment="1">
      <alignment horizontal="center" vertical="center"/>
    </xf>
    <xf numFmtId="0" fontId="17" fillId="10" borderId="38" xfId="7" applyFont="1" applyFill="1" applyBorder="1" applyAlignment="1">
      <alignment horizontal="center" vertical="center"/>
    </xf>
    <xf numFmtId="37" fontId="22" fillId="5" borderId="31" xfId="7" applyNumberFormat="1" applyFont="1" applyFill="1" applyBorder="1" applyAlignment="1">
      <alignment horizontal="right" vertical="center"/>
    </xf>
    <xf numFmtId="37" fontId="25" fillId="5" borderId="31" xfId="7" applyNumberFormat="1" applyFont="1" applyFill="1" applyBorder="1" applyAlignment="1">
      <alignment vertical="center"/>
    </xf>
    <xf numFmtId="168" fontId="22" fillId="0" borderId="31" xfId="5" applyNumberFormat="1" applyFont="1" applyBorder="1" applyAlignment="1">
      <alignment horizontal="right" vertical="center"/>
    </xf>
    <xf numFmtId="168" fontId="25" fillId="0" borderId="31" xfId="5" applyNumberFormat="1" applyFont="1" applyBorder="1" applyAlignment="1">
      <alignment vertical="center"/>
    </xf>
    <xf numFmtId="169" fontId="22" fillId="0" borderId="31" xfId="7" applyNumberFormat="1" applyFont="1" applyBorder="1" applyAlignment="1">
      <alignment horizontal="right" vertical="center"/>
    </xf>
    <xf numFmtId="169" fontId="25" fillId="0" borderId="31" xfId="7" applyNumberFormat="1" applyFont="1" applyBorder="1" applyAlignment="1">
      <alignment vertical="center"/>
    </xf>
    <xf numFmtId="0" fontId="26" fillId="10" borderId="31" xfId="7" applyFont="1" applyFill="1" applyBorder="1" applyAlignment="1">
      <alignment horizontal="left" vertical="center" wrapText="1"/>
    </xf>
    <xf numFmtId="0" fontId="26" fillId="10" borderId="31" xfId="7" applyFont="1" applyFill="1" applyBorder="1" applyAlignment="1">
      <alignment horizontal="left" vertical="center"/>
    </xf>
    <xf numFmtId="0" fontId="17" fillId="10" borderId="34" xfId="7" applyFont="1" applyFill="1" applyBorder="1" applyAlignment="1">
      <alignment horizontal="center" vertical="center"/>
    </xf>
    <xf numFmtId="0" fontId="22" fillId="10" borderId="31" xfId="7" applyFont="1" applyFill="1" applyBorder="1" applyAlignment="1">
      <alignment horizontal="center" vertical="center" wrapText="1"/>
    </xf>
    <xf numFmtId="0" fontId="17" fillId="10" borderId="31" xfId="7" applyFont="1" applyFill="1" applyBorder="1" applyAlignment="1">
      <alignment horizontal="center" vertical="center" wrapText="1"/>
    </xf>
    <xf numFmtId="0" fontId="17" fillId="15" borderId="30" xfId="7" applyFont="1" applyFill="1" applyBorder="1" applyAlignment="1">
      <alignment horizontal="center" vertical="center"/>
    </xf>
    <xf numFmtId="0" fontId="17" fillId="15" borderId="37" xfId="7" applyFont="1" applyFill="1" applyBorder="1" applyAlignment="1">
      <alignment horizontal="center" vertical="center"/>
    </xf>
    <xf numFmtId="166" fontId="22" fillId="5" borderId="30" xfId="7" applyNumberFormat="1" applyFont="1" applyFill="1" applyBorder="1" applyAlignment="1">
      <alignment horizontal="right" vertical="center"/>
    </xf>
    <xf numFmtId="166" fontId="22" fillId="5" borderId="37" xfId="7" applyNumberFormat="1" applyFont="1" applyFill="1" applyBorder="1" applyAlignment="1">
      <alignment horizontal="right" vertical="center"/>
    </xf>
    <xf numFmtId="0" fontId="17" fillId="16" borderId="65" xfId="7" applyFont="1" applyFill="1" applyBorder="1" applyAlignment="1">
      <alignment horizontal="center" vertical="center"/>
    </xf>
    <xf numFmtId="0" fontId="17" fillId="16" borderId="56" xfId="7" applyFont="1" applyFill="1" applyBorder="1" applyAlignment="1">
      <alignment horizontal="center" vertical="center"/>
    </xf>
    <xf numFmtId="0" fontId="22" fillId="10" borderId="21" xfId="7" applyFont="1" applyFill="1" applyBorder="1" applyAlignment="1">
      <alignment horizontal="left" vertical="center"/>
    </xf>
    <xf numFmtId="0" fontId="22" fillId="10" borderId="23" xfId="7" applyFont="1" applyFill="1" applyBorder="1" applyAlignment="1">
      <alignment horizontal="left" vertical="center"/>
    </xf>
    <xf numFmtId="0" fontId="22" fillId="10" borderId="22" xfId="7" applyFont="1" applyFill="1" applyBorder="1" applyAlignment="1">
      <alignment horizontal="left" vertical="center"/>
    </xf>
    <xf numFmtId="0" fontId="17" fillId="9" borderId="11" xfId="7" applyFont="1" applyFill="1" applyBorder="1" applyAlignment="1">
      <alignment horizontal="center" vertical="center" textRotation="90"/>
    </xf>
    <xf numFmtId="0" fontId="17" fillId="10" borderId="59" xfId="7" applyFont="1" applyFill="1" applyBorder="1" applyAlignment="1">
      <alignment horizontal="center" vertical="center" textRotation="90"/>
    </xf>
    <xf numFmtId="0" fontId="22" fillId="10" borderId="0" xfId="7" applyFont="1" applyFill="1" applyAlignment="1">
      <alignment horizontal="center" vertical="center" textRotation="90"/>
    </xf>
    <xf numFmtId="0" fontId="21" fillId="0" borderId="34" xfId="7" applyFont="1" applyBorder="1" applyAlignment="1">
      <alignment horizontal="center" vertical="center"/>
    </xf>
    <xf numFmtId="0" fontId="22" fillId="10" borderId="48" xfId="7" applyFont="1" applyFill="1" applyBorder="1" applyAlignment="1">
      <alignment horizontal="center" vertical="center" wrapText="1"/>
    </xf>
    <xf numFmtId="0" fontId="22" fillId="10" borderId="49" xfId="7" applyFont="1" applyFill="1" applyBorder="1" applyAlignment="1">
      <alignment horizontal="center" vertical="center" wrapText="1"/>
    </xf>
    <xf numFmtId="0" fontId="22" fillId="10" borderId="50" xfId="7" applyFont="1" applyFill="1" applyBorder="1" applyAlignment="1">
      <alignment horizontal="center" vertical="center" wrapText="1"/>
    </xf>
    <xf numFmtId="0" fontId="22" fillId="10" borderId="53" xfId="7" applyFont="1" applyFill="1" applyBorder="1" applyAlignment="1">
      <alignment horizontal="center" vertical="center" wrapText="1"/>
    </xf>
    <xf numFmtId="0" fontId="22" fillId="10" borderId="54" xfId="7" applyFont="1" applyFill="1" applyBorder="1" applyAlignment="1">
      <alignment horizontal="center" vertical="center" wrapText="1"/>
    </xf>
    <xf numFmtId="0" fontId="22" fillId="10" borderId="55" xfId="7" applyFont="1" applyFill="1" applyBorder="1" applyAlignment="1">
      <alignment horizontal="center" vertical="center" wrapText="1"/>
    </xf>
    <xf numFmtId="0" fontId="22" fillId="10" borderId="63" xfId="7" applyFont="1" applyFill="1" applyBorder="1" applyAlignment="1">
      <alignment horizontal="center" vertical="center" wrapText="1"/>
    </xf>
    <xf numFmtId="0" fontId="22" fillId="10" borderId="0" xfId="7" applyFont="1" applyFill="1" applyAlignment="1">
      <alignment horizontal="center" vertical="center" wrapText="1"/>
    </xf>
    <xf numFmtId="0" fontId="22" fillId="10" borderId="64" xfId="7" applyFont="1" applyFill="1" applyBorder="1" applyAlignment="1">
      <alignment horizontal="center" vertical="center" wrapText="1"/>
    </xf>
    <xf numFmtId="0" fontId="17" fillId="15" borderId="63" xfId="7" applyFont="1" applyFill="1" applyBorder="1" applyAlignment="1">
      <alignment horizontal="center" vertical="center"/>
    </xf>
    <xf numFmtId="0" fontId="22" fillId="10" borderId="32" xfId="7" applyFont="1" applyFill="1" applyBorder="1" applyAlignment="1">
      <alignment horizontal="center" vertical="center"/>
    </xf>
    <xf numFmtId="0" fontId="22" fillId="10" borderId="33" xfId="7" applyFont="1" applyFill="1" applyBorder="1" applyAlignment="1">
      <alignment horizontal="center" vertical="center"/>
    </xf>
    <xf numFmtId="0" fontId="22" fillId="10" borderId="34" xfId="7" applyFont="1" applyFill="1" applyBorder="1" applyAlignment="1">
      <alignment horizontal="center" vertical="center"/>
    </xf>
    <xf numFmtId="0" fontId="23" fillId="5" borderId="32" xfId="7" applyFont="1" applyFill="1" applyBorder="1" applyAlignment="1">
      <alignment horizontal="center" vertical="center"/>
    </xf>
    <xf numFmtId="0" fontId="23" fillId="5" borderId="33" xfId="7" applyFont="1" applyFill="1" applyBorder="1" applyAlignment="1">
      <alignment horizontal="center" vertical="center"/>
    </xf>
    <xf numFmtId="0" fontId="23" fillId="5" borderId="34" xfId="7" applyFont="1" applyFill="1" applyBorder="1" applyAlignment="1">
      <alignment horizontal="center" vertical="center"/>
    </xf>
    <xf numFmtId="0" fontId="17" fillId="15" borderId="0" xfId="7" applyFont="1" applyFill="1" applyAlignment="1">
      <alignment horizontal="center" vertical="center"/>
    </xf>
    <xf numFmtId="41" fontId="22" fillId="0" borderId="21" xfId="8" applyFont="1" applyBorder="1" applyAlignment="1">
      <alignment horizontal="center" vertical="center"/>
    </xf>
    <xf numFmtId="41" fontId="22" fillId="0" borderId="23" xfId="8" applyFont="1" applyBorder="1" applyAlignment="1">
      <alignment horizontal="center" vertical="center"/>
    </xf>
    <xf numFmtId="41" fontId="22" fillId="0" borderId="22" xfId="8" applyFont="1" applyBorder="1" applyAlignment="1">
      <alignment horizontal="center" vertical="center"/>
    </xf>
    <xf numFmtId="0" fontId="17" fillId="0" borderId="21" xfId="7" applyFont="1" applyBorder="1" applyAlignment="1">
      <alignment horizontal="left" vertical="center"/>
    </xf>
    <xf numFmtId="0" fontId="17" fillId="0" borderId="23" xfId="7" applyFont="1" applyBorder="1" applyAlignment="1">
      <alignment horizontal="left" vertical="center"/>
    </xf>
    <xf numFmtId="0" fontId="17" fillId="0" borderId="22" xfId="7" applyFont="1" applyBorder="1" applyAlignment="1">
      <alignment horizontal="left" vertical="center"/>
    </xf>
    <xf numFmtId="0" fontId="17" fillId="0" borderId="11" xfId="7" applyFont="1" applyBorder="1" applyAlignment="1">
      <alignment horizontal="center" vertical="center" wrapText="1"/>
    </xf>
    <xf numFmtId="0" fontId="17" fillId="13" borderId="58" xfId="7" applyFont="1" applyFill="1" applyBorder="1" applyAlignment="1">
      <alignment horizontal="center" vertical="center"/>
    </xf>
    <xf numFmtId="0" fontId="17" fillId="13" borderId="59" xfId="7" applyFont="1" applyFill="1" applyBorder="1" applyAlignment="1">
      <alignment horizontal="center" vertical="center"/>
    </xf>
    <xf numFmtId="0" fontId="17" fillId="13" borderId="60" xfId="7" applyFont="1" applyFill="1" applyBorder="1" applyAlignment="1">
      <alignment horizontal="center" vertical="center"/>
    </xf>
    <xf numFmtId="0" fontId="22" fillId="10" borderId="21" xfId="7" applyFont="1" applyFill="1" applyBorder="1" applyAlignment="1">
      <alignment horizontal="center" vertical="center" wrapText="1"/>
    </xf>
    <xf numFmtId="0" fontId="22" fillId="10" borderId="22" xfId="7" applyFont="1" applyFill="1" applyBorder="1" applyAlignment="1">
      <alignment horizontal="center" vertical="center" wrapText="1"/>
    </xf>
    <xf numFmtId="37" fontId="22" fillId="0" borderId="21" xfId="8" applyNumberFormat="1" applyFont="1" applyBorder="1" applyAlignment="1">
      <alignment horizontal="right" vertical="center"/>
    </xf>
    <xf numFmtId="37" fontId="22" fillId="0" borderId="61" xfId="8" applyNumberFormat="1" applyFont="1" applyBorder="1" applyAlignment="1">
      <alignment horizontal="right" vertical="center"/>
    </xf>
    <xf numFmtId="0" fontId="22" fillId="10" borderId="23" xfId="7" applyFont="1" applyFill="1" applyBorder="1" applyAlignment="1">
      <alignment horizontal="center" vertical="center" wrapText="1"/>
    </xf>
    <xf numFmtId="0" fontId="22" fillId="10" borderId="23" xfId="7" applyFont="1" applyFill="1" applyBorder="1" applyAlignment="1">
      <alignment horizontal="center" vertical="center"/>
    </xf>
    <xf numFmtId="0" fontId="22" fillId="10" borderId="11" xfId="7" applyFont="1" applyFill="1" applyBorder="1" applyAlignment="1">
      <alignment horizontal="center" vertical="center" wrapText="1"/>
    </xf>
    <xf numFmtId="0" fontId="22" fillId="10" borderId="11" xfId="7" applyFont="1" applyFill="1" applyBorder="1" applyAlignment="1">
      <alignment horizontal="center" vertical="center"/>
    </xf>
    <xf numFmtId="167" fontId="22" fillId="0" borderId="21" xfId="8" applyNumberFormat="1" applyFont="1" applyBorder="1" applyAlignment="1">
      <alignment horizontal="right" vertical="center"/>
    </xf>
    <xf numFmtId="167" fontId="22" fillId="0" borderId="23" xfId="8" applyNumberFormat="1" applyFont="1" applyBorder="1" applyAlignment="1">
      <alignment horizontal="right" vertical="center"/>
    </xf>
    <xf numFmtId="167" fontId="22" fillId="0" borderId="22" xfId="8" applyNumberFormat="1" applyFont="1" applyBorder="1" applyAlignment="1">
      <alignment horizontal="right" vertical="center"/>
    </xf>
    <xf numFmtId="0" fontId="22" fillId="10" borderId="37" xfId="7" applyFont="1" applyFill="1" applyBorder="1" applyAlignment="1">
      <alignment horizontal="left" vertical="center" wrapText="1"/>
    </xf>
    <xf numFmtId="0" fontId="17" fillId="11" borderId="30" xfId="7" applyFont="1" applyFill="1" applyBorder="1" applyAlignment="1">
      <alignment horizontal="center" vertical="center"/>
    </xf>
    <xf numFmtId="0" fontId="17" fillId="11" borderId="37" xfId="7" applyFont="1" applyFill="1" applyBorder="1" applyAlignment="1">
      <alignment horizontal="center" vertical="center"/>
    </xf>
    <xf numFmtId="41" fontId="22" fillId="5" borderId="30" xfId="8" applyFont="1" applyFill="1" applyBorder="1" applyAlignment="1">
      <alignment horizontal="center" vertical="center"/>
    </xf>
    <xf numFmtId="41" fontId="22" fillId="5" borderId="37" xfId="8" applyFont="1" applyFill="1" applyBorder="1" applyAlignment="1">
      <alignment horizontal="center" vertical="center"/>
    </xf>
    <xf numFmtId="0" fontId="17" fillId="10" borderId="39" xfId="7" applyFont="1" applyFill="1" applyBorder="1" applyAlignment="1">
      <alignment horizontal="center" vertical="center"/>
    </xf>
    <xf numFmtId="0" fontId="17" fillId="10" borderId="56" xfId="7" applyFont="1" applyFill="1" applyBorder="1" applyAlignment="1">
      <alignment horizontal="center" vertical="center"/>
    </xf>
    <xf numFmtId="166" fontId="22" fillId="5" borderId="51" xfId="7" applyNumberFormat="1" applyFont="1" applyFill="1" applyBorder="1" applyAlignment="1">
      <alignment horizontal="center" vertical="center"/>
    </xf>
    <xf numFmtId="0" fontId="16" fillId="9" borderId="53" xfId="7" applyFont="1" applyFill="1" applyBorder="1" applyAlignment="1">
      <alignment horizontal="center" vertical="center"/>
    </xf>
    <xf numFmtId="0" fontId="16" fillId="9" borderId="55" xfId="7" applyFont="1" applyFill="1" applyBorder="1" applyAlignment="1">
      <alignment horizontal="center" vertical="center"/>
    </xf>
    <xf numFmtId="41" fontId="25" fillId="0" borderId="53" xfId="7" applyNumberFormat="1" applyFont="1" applyBorder="1" applyAlignment="1">
      <alignment horizontal="center" vertical="center"/>
    </xf>
    <xf numFmtId="0" fontId="25" fillId="0" borderId="55" xfId="7" applyFont="1" applyBorder="1" applyAlignment="1">
      <alignment horizontal="center" vertical="center"/>
    </xf>
    <xf numFmtId="0" fontId="21" fillId="0" borderId="47" xfId="7" applyFont="1" applyBorder="1" applyAlignment="1">
      <alignment horizontal="center" vertical="center"/>
    </xf>
    <xf numFmtId="0" fontId="21" fillId="0" borderId="52" xfId="7" applyFont="1" applyBorder="1" applyAlignment="1">
      <alignment horizontal="center" vertical="center"/>
    </xf>
    <xf numFmtId="0" fontId="25" fillId="0" borderId="48" xfId="7" applyFont="1" applyBorder="1" applyAlignment="1">
      <alignment horizontal="center" vertical="center"/>
    </xf>
    <xf numFmtId="0" fontId="25" fillId="0" borderId="49" xfId="7" applyFont="1" applyBorder="1" applyAlignment="1">
      <alignment horizontal="center" vertical="center"/>
    </xf>
    <xf numFmtId="0" fontId="25" fillId="0" borderId="50" xfId="7" applyFont="1" applyBorder="1" applyAlignment="1">
      <alignment horizontal="center" vertical="center"/>
    </xf>
    <xf numFmtId="0" fontId="25" fillId="0" borderId="53" xfId="7" applyFont="1" applyBorder="1" applyAlignment="1">
      <alignment horizontal="center" vertical="center"/>
    </xf>
    <xf numFmtId="0" fontId="25" fillId="0" borderId="54" xfId="7" applyFont="1" applyBorder="1" applyAlignment="1">
      <alignment horizontal="center" vertical="center"/>
    </xf>
    <xf numFmtId="0" fontId="16" fillId="9" borderId="34" xfId="7" applyFont="1" applyFill="1" applyBorder="1" applyAlignment="1">
      <alignment horizontal="center" vertical="center"/>
    </xf>
    <xf numFmtId="0" fontId="17" fillId="11" borderId="48" xfId="7" applyFont="1" applyFill="1" applyBorder="1" applyAlignment="1">
      <alignment horizontal="center" vertical="center"/>
    </xf>
    <xf numFmtId="0" fontId="17" fillId="11" borderId="53" xfId="7" applyFont="1" applyFill="1" applyBorder="1" applyAlignment="1">
      <alignment horizontal="center" vertical="center"/>
    </xf>
    <xf numFmtId="41" fontId="25" fillId="0" borderId="32" xfId="7" applyNumberFormat="1" applyFont="1" applyBorder="1" applyAlignment="1">
      <alignment horizontal="center" vertical="center"/>
    </xf>
    <xf numFmtId="0" fontId="25" fillId="0" borderId="34" xfId="7" applyFont="1" applyBorder="1" applyAlignment="1">
      <alignment horizontal="center" vertical="center"/>
    </xf>
    <xf numFmtId="0" fontId="17" fillId="11" borderId="46" xfId="7" applyFont="1" applyFill="1" applyBorder="1" applyAlignment="1">
      <alignment horizontal="center" vertical="center"/>
    </xf>
    <xf numFmtId="0" fontId="17" fillId="11" borderId="33" xfId="7" applyFont="1" applyFill="1" applyBorder="1" applyAlignment="1">
      <alignment horizontal="center" vertical="center"/>
    </xf>
    <xf numFmtId="0" fontId="17" fillId="11" borderId="34" xfId="7" applyFont="1" applyFill="1" applyBorder="1" applyAlignment="1">
      <alignment horizontal="center" vertical="center"/>
    </xf>
    <xf numFmtId="0" fontId="17" fillId="11" borderId="32" xfId="7" applyFont="1" applyFill="1" applyBorder="1" applyAlignment="1">
      <alignment horizontal="center" vertical="center" wrapText="1"/>
    </xf>
    <xf numFmtId="0" fontId="17" fillId="11" borderId="33" xfId="7" applyFont="1" applyFill="1" applyBorder="1" applyAlignment="1">
      <alignment horizontal="center" vertical="center" wrapText="1"/>
    </xf>
    <xf numFmtId="0" fontId="17" fillId="11" borderId="34" xfId="7" applyFont="1" applyFill="1" applyBorder="1" applyAlignment="1">
      <alignment horizontal="center" vertical="center" wrapText="1"/>
    </xf>
    <xf numFmtId="0" fontId="17" fillId="11" borderId="32" xfId="7" applyFont="1" applyFill="1" applyBorder="1" applyAlignment="1">
      <alignment horizontal="center" vertical="center"/>
    </xf>
    <xf numFmtId="0" fontId="17" fillId="11" borderId="35" xfId="7" applyFont="1" applyFill="1" applyBorder="1" applyAlignment="1">
      <alignment horizontal="center" vertical="center"/>
    </xf>
    <xf numFmtId="166" fontId="22" fillId="9" borderId="34" xfId="7" applyNumberFormat="1" applyFont="1" applyFill="1" applyBorder="1" applyAlignment="1">
      <alignment horizontal="center" vertical="center"/>
    </xf>
    <xf numFmtId="166" fontId="22" fillId="9" borderId="32" xfId="7" applyNumberFormat="1" applyFont="1" applyFill="1" applyBorder="1" applyAlignment="1">
      <alignment vertical="center"/>
    </xf>
    <xf numFmtId="166" fontId="22" fillId="9" borderId="35" xfId="7" applyNumberFormat="1" applyFont="1" applyFill="1" applyBorder="1" applyAlignment="1">
      <alignment vertical="center"/>
    </xf>
    <xf numFmtId="0" fontId="22" fillId="10" borderId="30" xfId="7" applyFont="1" applyFill="1" applyBorder="1" applyAlignment="1">
      <alignment horizontal="center" vertical="center" textRotation="90" wrapText="1"/>
    </xf>
    <xf numFmtId="0" fontId="22" fillId="10" borderId="36" xfId="7" applyFont="1" applyFill="1" applyBorder="1" applyAlignment="1">
      <alignment horizontal="center" vertical="center" textRotation="90" wrapText="1"/>
    </xf>
    <xf numFmtId="0" fontId="22" fillId="10" borderId="37" xfId="7" applyFont="1" applyFill="1" applyBorder="1" applyAlignment="1">
      <alignment horizontal="center" vertical="center" textRotation="90" wrapText="1"/>
    </xf>
    <xf numFmtId="0" fontId="22" fillId="10" borderId="30" xfId="7" applyFont="1" applyFill="1" applyBorder="1" applyAlignment="1">
      <alignment horizontal="center" vertical="center" textRotation="90"/>
    </xf>
    <xf numFmtId="0" fontId="22" fillId="10" borderId="36" xfId="7" applyFont="1" applyFill="1" applyBorder="1" applyAlignment="1">
      <alignment horizontal="center" vertical="center" textRotation="90"/>
    </xf>
    <xf numFmtId="0" fontId="22" fillId="10" borderId="37" xfId="7" applyFont="1" applyFill="1" applyBorder="1" applyAlignment="1">
      <alignment horizontal="center" vertical="center" textRotation="90"/>
    </xf>
    <xf numFmtId="0" fontId="17" fillId="9" borderId="44" xfId="7" applyFont="1" applyFill="1" applyBorder="1" applyAlignment="1">
      <alignment horizontal="center" vertical="center" textRotation="90"/>
    </xf>
    <xf numFmtId="0" fontId="17" fillId="10" borderId="45" xfId="7" applyFont="1" applyFill="1" applyBorder="1" applyAlignment="1">
      <alignment horizontal="center" vertical="center"/>
    </xf>
    <xf numFmtId="0" fontId="17" fillId="10" borderId="25" xfId="7" applyFont="1" applyFill="1" applyBorder="1" applyAlignment="1">
      <alignment horizontal="center" vertical="center"/>
    </xf>
    <xf numFmtId="0" fontId="17" fillId="10" borderId="26" xfId="7" applyFont="1" applyFill="1" applyBorder="1" applyAlignment="1">
      <alignment horizontal="center" vertical="center"/>
    </xf>
    <xf numFmtId="0" fontId="17" fillId="10" borderId="27" xfId="7" applyFont="1" applyFill="1" applyBorder="1" applyAlignment="1">
      <alignment horizontal="center" vertical="center"/>
    </xf>
    <xf numFmtId="0" fontId="17" fillId="10" borderId="28" xfId="7" applyFont="1" applyFill="1" applyBorder="1" applyAlignment="1">
      <alignment horizontal="center" vertical="center"/>
    </xf>
    <xf numFmtId="0" fontId="17" fillId="10" borderId="37" xfId="7" applyFont="1" applyFill="1" applyBorder="1" applyAlignment="1">
      <alignment horizontal="center" vertical="center" textRotation="90"/>
    </xf>
    <xf numFmtId="41" fontId="22" fillId="10" borderId="33" xfId="1" applyFont="1" applyFill="1" applyBorder="1" applyAlignment="1">
      <alignment horizontal="left" vertical="center" wrapText="1"/>
    </xf>
    <xf numFmtId="0" fontId="22" fillId="10" borderId="31" xfId="7" applyFont="1" applyFill="1" applyBorder="1" applyAlignment="1">
      <alignment horizontal="center" vertical="center" textRotation="90" wrapText="1"/>
    </xf>
    <xf numFmtId="0" fontId="22" fillId="5" borderId="32" xfId="7" applyFont="1" applyFill="1" applyBorder="1" applyAlignment="1">
      <alignment horizontal="center" vertical="center" wrapText="1"/>
    </xf>
    <xf numFmtId="0" fontId="22" fillId="5" borderId="33" xfId="7" applyFont="1" applyFill="1" applyBorder="1" applyAlignment="1">
      <alignment horizontal="center" vertical="center" wrapText="1"/>
    </xf>
    <xf numFmtId="0" fontId="22" fillId="5" borderId="34" xfId="7" applyFont="1" applyFill="1" applyBorder="1" applyAlignment="1">
      <alignment horizontal="center" vertical="center" wrapText="1"/>
    </xf>
    <xf numFmtId="0" fontId="22" fillId="10" borderId="32" xfId="7" applyFont="1" applyFill="1" applyBorder="1" applyAlignment="1">
      <alignment horizontal="left" vertical="center"/>
    </xf>
    <xf numFmtId="0" fontId="22" fillId="10" borderId="33" xfId="7" applyFont="1" applyFill="1" applyBorder="1" applyAlignment="1">
      <alignment horizontal="left" vertical="center"/>
    </xf>
    <xf numFmtId="49" fontId="22" fillId="10" borderId="31" xfId="7" applyNumberFormat="1" applyFont="1" applyFill="1" applyBorder="1" applyAlignment="1">
      <alignment horizontal="left" vertical="center"/>
    </xf>
    <xf numFmtId="0" fontId="18" fillId="5" borderId="0" xfId="0" applyFont="1" applyFill="1" applyAlignment="1">
      <alignment horizontal="center" vertical="center"/>
    </xf>
    <xf numFmtId="0" fontId="19" fillId="5" borderId="0" xfId="4" applyFont="1" applyFill="1" applyAlignment="1">
      <alignment horizontal="center" vertical="center"/>
    </xf>
    <xf numFmtId="0" fontId="17" fillId="9" borderId="40" xfId="7" applyFont="1" applyFill="1" applyBorder="1" applyAlignment="1">
      <alignment horizontal="center" vertical="center" textRotation="90"/>
    </xf>
    <xf numFmtId="0" fontId="17" fillId="10" borderId="24" xfId="7" applyFont="1" applyFill="1" applyBorder="1" applyAlignment="1">
      <alignment horizontal="center" vertical="center"/>
    </xf>
    <xf numFmtId="0" fontId="17" fillId="10" borderId="30" xfId="7" applyFont="1" applyFill="1" applyBorder="1" applyAlignment="1">
      <alignment horizontal="center" vertical="center" textRotation="90" wrapText="1"/>
    </xf>
    <xf numFmtId="0" fontId="17" fillId="10" borderId="36" xfId="7" applyFont="1" applyFill="1" applyBorder="1" applyAlignment="1">
      <alignment horizontal="center" vertical="center" textRotation="90" wrapText="1"/>
    </xf>
    <xf numFmtId="0" fontId="17" fillId="10" borderId="37" xfId="7" applyFont="1" applyFill="1" applyBorder="1" applyAlignment="1">
      <alignment horizontal="center" vertical="center" textRotation="90" wrapText="1"/>
    </xf>
    <xf numFmtId="49" fontId="22" fillId="10" borderId="32" xfId="7" applyNumberFormat="1" applyFont="1" applyFill="1" applyBorder="1" applyAlignment="1">
      <alignment horizontal="left" vertical="center"/>
    </xf>
    <xf numFmtId="49" fontId="22" fillId="10" borderId="33" xfId="7" applyNumberFormat="1" applyFont="1" applyFill="1" applyBorder="1" applyAlignment="1">
      <alignment horizontal="left" vertical="center"/>
    </xf>
    <xf numFmtId="49" fontId="22" fillId="10" borderId="34" xfId="7" applyNumberFormat="1" applyFont="1" applyFill="1" applyBorder="1" applyAlignment="1">
      <alignment horizontal="left" vertical="center"/>
    </xf>
    <xf numFmtId="0" fontId="10" fillId="6" borderId="0" xfId="0" applyFont="1" applyFill="1" applyAlignment="1">
      <alignment horizontal="center" vertical="center" wrapText="1"/>
    </xf>
    <xf numFmtId="0" fontId="12" fillId="6" borderId="0" xfId="0" applyFont="1" applyFill="1" applyAlignment="1">
      <alignment vertical="center" wrapText="1"/>
    </xf>
    <xf numFmtId="0" fontId="14" fillId="7" borderId="11" xfId="0" applyFont="1" applyFill="1" applyBorder="1" applyAlignment="1">
      <alignment horizontal="center" vertical="center" wrapText="1"/>
    </xf>
    <xf numFmtId="0" fontId="14" fillId="7" borderId="11" xfId="0" applyFont="1" applyFill="1" applyBorder="1" applyAlignment="1">
      <alignment horizontal="left" vertical="center" wrapText="1"/>
    </xf>
    <xf numFmtId="0" fontId="12" fillId="0" borderId="11" xfId="0" applyFont="1" applyBorder="1" applyAlignment="1">
      <alignment horizontal="center" vertical="center" wrapText="1"/>
    </xf>
    <xf numFmtId="0" fontId="12" fillId="6" borderId="21" xfId="0" applyFont="1" applyFill="1" applyBorder="1" applyAlignment="1">
      <alignment horizontal="center" vertical="center" wrapText="1"/>
    </xf>
    <xf numFmtId="0" fontId="12" fillId="6" borderId="22"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13" fillId="0" borderId="11" xfId="0" applyFont="1" applyBorder="1" applyAlignment="1">
      <alignment horizontal="center"/>
    </xf>
    <xf numFmtId="0" fontId="1" fillId="2" borderId="2" xfId="0" applyFont="1" applyFill="1" applyBorder="1" applyAlignment="1">
      <alignment horizontal="center"/>
    </xf>
    <xf numFmtId="0" fontId="1" fillId="2" borderId="8" xfId="0" applyFont="1" applyFill="1" applyBorder="1" applyAlignment="1">
      <alignment horizontal="center"/>
    </xf>
    <xf numFmtId="0" fontId="1" fillId="2" borderId="9" xfId="0" applyFont="1" applyFill="1" applyBorder="1" applyAlignment="1">
      <alignment horizontal="center"/>
    </xf>
    <xf numFmtId="0" fontId="1" fillId="2" borderId="10"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2" borderId="21" xfId="0" applyFill="1" applyBorder="1" applyAlignment="1">
      <alignment horizontal="center"/>
    </xf>
    <xf numFmtId="0" fontId="0" fillId="2" borderId="22" xfId="0" applyFill="1" applyBorder="1" applyAlignment="1">
      <alignment horizontal="center"/>
    </xf>
    <xf numFmtId="0" fontId="0" fillId="2" borderId="1" xfId="0"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1" fillId="2" borderId="13" xfId="0" applyFont="1" applyFill="1" applyBorder="1" applyAlignment="1">
      <alignment horizontal="center"/>
    </xf>
    <xf numFmtId="0" fontId="1" fillId="2" borderId="12" xfId="0" applyFont="1" applyFill="1" applyBorder="1" applyAlignment="1">
      <alignment horizontal="center"/>
    </xf>
    <xf numFmtId="0" fontId="28" fillId="5" borderId="75" xfId="10" applyFont="1" applyFill="1" applyBorder="1" applyAlignment="1">
      <alignment horizontal="left"/>
    </xf>
    <xf numFmtId="0" fontId="0" fillId="25" borderId="0" xfId="0" applyFill="1" applyAlignment="1">
      <alignment horizontal="center" wrapText="1"/>
    </xf>
    <xf numFmtId="0" fontId="0" fillId="25" borderId="0" xfId="0" applyFill="1" applyAlignment="1">
      <alignment horizontal="center" vertical="center" wrapText="1"/>
    </xf>
    <xf numFmtId="0" fontId="1" fillId="0" borderId="71" xfId="0" applyFont="1" applyBorder="1" applyAlignment="1">
      <alignment horizontal="center"/>
    </xf>
    <xf numFmtId="0" fontId="1" fillId="0" borderId="72" xfId="0" applyFont="1" applyBorder="1" applyAlignment="1">
      <alignment horizontal="center"/>
    </xf>
    <xf numFmtId="0" fontId="1" fillId="0" borderId="73" xfId="0" applyFont="1" applyBorder="1" applyAlignment="1">
      <alignment horizontal="center"/>
    </xf>
    <xf numFmtId="0" fontId="32" fillId="18" borderId="77" xfId="0" applyFont="1" applyFill="1" applyBorder="1" applyAlignment="1">
      <alignment horizontal="center" wrapText="1"/>
    </xf>
    <xf numFmtId="0" fontId="32" fillId="18" borderId="83" xfId="0" applyFont="1" applyFill="1" applyBorder="1" applyAlignment="1">
      <alignment horizontal="center" wrapText="1"/>
    </xf>
    <xf numFmtId="0" fontId="32" fillId="18" borderId="78" xfId="0" applyFont="1" applyFill="1" applyBorder="1" applyAlignment="1">
      <alignment horizontal="center" wrapText="1"/>
    </xf>
    <xf numFmtId="0" fontId="32" fillId="18" borderId="84" xfId="0" applyFont="1" applyFill="1" applyBorder="1" applyAlignment="1">
      <alignment horizontal="center" wrapText="1"/>
    </xf>
    <xf numFmtId="0" fontId="32" fillId="18" borderId="80" xfId="0" applyFont="1" applyFill="1" applyBorder="1" applyAlignment="1">
      <alignment horizontal="center" wrapText="1"/>
    </xf>
    <xf numFmtId="0" fontId="32" fillId="18" borderId="81" xfId="0" applyFont="1" applyFill="1" applyBorder="1" applyAlignment="1">
      <alignment horizontal="center" wrapText="1"/>
    </xf>
    <xf numFmtId="0" fontId="32" fillId="18" borderId="82" xfId="0" applyFont="1" applyFill="1" applyBorder="1" applyAlignment="1">
      <alignment horizontal="center" wrapText="1"/>
    </xf>
    <xf numFmtId="0" fontId="31" fillId="23" borderId="0" xfId="0" applyFont="1" applyFill="1" applyAlignment="1">
      <alignment horizontal="center"/>
    </xf>
    <xf numFmtId="0" fontId="0" fillId="22" borderId="0" xfId="0" applyFill="1" applyAlignment="1">
      <alignment horizontal="center" wrapText="1"/>
    </xf>
  </cellXfs>
  <cellStyles count="14">
    <cellStyle name="Hipervínculo" xfId="4" builtinId="8"/>
    <cellStyle name="Millares [0]" xfId="1" builtinId="6"/>
    <cellStyle name="Millares [0] 2" xfId="2" xr:uid="{71CA2644-EAF3-4988-9675-2B1CC2F69B7E}"/>
    <cellStyle name="Millares [0] 2 2" xfId="8" xr:uid="{A67A9B5A-2B7F-4932-B63B-A801CDC9186D}"/>
    <cellStyle name="Millares [0] 3" xfId="9" xr:uid="{A5B15EAF-43D7-4368-AA1A-9912FE07C2B9}"/>
    <cellStyle name="Millares 2 8" xfId="12" xr:uid="{1EE8A59E-2C15-4C61-8958-A870535954F9}"/>
    <cellStyle name="Millares_TESA Resumen F-29 Noviembre 2009" xfId="11" xr:uid="{B9ADD1B6-E802-4F50-AB82-E58FA161B9AF}"/>
    <cellStyle name="Normal" xfId="0" builtinId="0"/>
    <cellStyle name="Normal 2" xfId="3" xr:uid="{FF718D26-A450-44FE-81A1-CB6733604F79}"/>
    <cellStyle name="Normal 2 2" xfId="6" xr:uid="{FC3A442B-AED9-41B7-92E8-DF8B3866D450}"/>
    <cellStyle name="Normal 36 3 2" xfId="7" xr:uid="{613FA3AB-A9F3-490E-B886-7030640705A5}"/>
    <cellStyle name="Normal_TESA Resumen F-29 Noviembre 2009" xfId="10" xr:uid="{F1A32CD3-4CEA-4FE3-9002-C5E383FF2603}"/>
    <cellStyle name="Porcentaje" xfId="5" builtinId="5"/>
    <cellStyle name="Porcentaje 2" xfId="13" xr:uid="{045C704D-7748-4001-AD79-526AC68D4E9B}"/>
  </cellStyles>
  <dxfs count="0"/>
  <tableStyles count="1" defaultTableStyle="TableStyleMedium2" defaultPivotStyle="PivotStyleLight16">
    <tableStyle name="Invisible" pivot="0" table="0" count="0" xr9:uid="{939CDF2D-904A-4F85-9AF5-5B65832E160D}"/>
  </tableStyles>
  <colors>
    <mruColors>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 Id="rId30"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158999</xdr:colOff>
      <xdr:row>2</xdr:row>
      <xdr:rowOff>258607</xdr:rowOff>
    </xdr:from>
    <xdr:to>
      <xdr:col>4</xdr:col>
      <xdr:colOff>391580</xdr:colOff>
      <xdr:row>4</xdr:row>
      <xdr:rowOff>229098</xdr:rowOff>
    </xdr:to>
    <xdr:pic>
      <xdr:nvPicPr>
        <xdr:cNvPr id="2" name="Imagen 1" descr="https://www.sii.cl/SIDGLB/img/logo_sii2003.gif">
          <a:extLst>
            <a:ext uri="{FF2B5EF4-FFF2-40B4-BE49-F238E27FC236}">
              <a16:creationId xmlns:a16="http://schemas.microsoft.com/office/drawing/2014/main" id="{86145E97-ACA0-4E0A-85C1-C91FBFB874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36339" y="792007"/>
          <a:ext cx="1461941" cy="5038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257175</xdr:colOff>
          <xdr:row>15</xdr:row>
          <xdr:rowOff>38100</xdr:rowOff>
        </xdr:from>
        <xdr:to>
          <xdr:col>3</xdr:col>
          <xdr:colOff>1247775</xdr:colOff>
          <xdr:row>16</xdr:row>
          <xdr:rowOff>142875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L" sz="1100" b="0" i="0" u="none" strike="noStrike" baseline="0">
                  <a:solidFill>
                    <a:srgbClr val="000000"/>
                  </a:solidFill>
                  <a:latin typeface="Aptos Narrow"/>
                </a:rPr>
                <a:t>Armado 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257175</xdr:colOff>
          <xdr:row>17</xdr:row>
          <xdr:rowOff>104775</xdr:rowOff>
        </xdr:from>
        <xdr:to>
          <xdr:col>3</xdr:col>
          <xdr:colOff>1285875</xdr:colOff>
          <xdr:row>19</xdr:row>
          <xdr:rowOff>28575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L" sz="1100" b="0" i="0" u="none" strike="noStrike" baseline="0">
                  <a:solidFill>
                    <a:srgbClr val="000000"/>
                  </a:solidFill>
                  <a:latin typeface="Aptos Narrow"/>
                </a:rPr>
                <a:t>Traer NC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257175</xdr:colOff>
          <xdr:row>10</xdr:row>
          <xdr:rowOff>28575</xdr:rowOff>
        </xdr:from>
        <xdr:to>
          <xdr:col>3</xdr:col>
          <xdr:colOff>1247775</xdr:colOff>
          <xdr:row>10</xdr:row>
          <xdr:rowOff>257175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L" sz="1100" b="0" i="0" u="none" strike="noStrike" baseline="0">
                  <a:solidFill>
                    <a:srgbClr val="000000"/>
                  </a:solidFill>
                  <a:latin typeface="Aptos Narrow"/>
                </a:rPr>
                <a:t>Consolidar LV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9</xdr:row>
          <xdr:rowOff>66675</xdr:rowOff>
        </xdr:from>
        <xdr:to>
          <xdr:col>3</xdr:col>
          <xdr:colOff>1181100</xdr:colOff>
          <xdr:row>9</xdr:row>
          <xdr:rowOff>219075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L" sz="1100" b="0" i="0" u="none" strike="noStrike" baseline="0">
                  <a:solidFill>
                    <a:srgbClr val="000000"/>
                  </a:solidFill>
                  <a:latin typeface="Aptos Narrow"/>
                </a:rPr>
                <a:t>Consolidar LC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12</xdr:row>
          <xdr:rowOff>9525</xdr:rowOff>
        </xdr:from>
        <xdr:to>
          <xdr:col>3</xdr:col>
          <xdr:colOff>1285875</xdr:colOff>
          <xdr:row>14</xdr:row>
          <xdr:rowOff>28575</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100-00000F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L" sz="1100" b="0" i="0" u="none" strike="noStrike" baseline="0">
                  <a:solidFill>
                    <a:srgbClr val="000000"/>
                  </a:solidFill>
                  <a:latin typeface="Aptos Narrow"/>
                </a:rPr>
                <a:t>Exportar RCV actual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266700</xdr:colOff>
          <xdr:row>19</xdr:row>
          <xdr:rowOff>142875</xdr:rowOff>
        </xdr:from>
        <xdr:to>
          <xdr:col>3</xdr:col>
          <xdr:colOff>1285875</xdr:colOff>
          <xdr:row>22</xdr:row>
          <xdr:rowOff>9525</xdr:rowOff>
        </xdr:to>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0100-00001B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L" sz="1100" b="0" i="0" u="none" strike="noStrike" baseline="0">
                  <a:solidFill>
                    <a:srgbClr val="000000"/>
                  </a:solidFill>
                  <a:latin typeface="Aptos Narrow"/>
                </a:rPr>
                <a:t>Procesar NC Ventas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295275</xdr:colOff>
          <xdr:row>22</xdr:row>
          <xdr:rowOff>123825</xdr:rowOff>
        </xdr:from>
        <xdr:to>
          <xdr:col>3</xdr:col>
          <xdr:colOff>1209675</xdr:colOff>
          <xdr:row>25</xdr:row>
          <xdr:rowOff>28575</xdr:rowOff>
        </xdr:to>
        <xdr:sp macro="" textlink="">
          <xdr:nvSpPr>
            <xdr:cNvPr id="10268" name="Button 28" hidden="1">
              <a:extLst>
                <a:ext uri="{63B3BB69-23CF-44E3-9099-C40C66FF867C}">
                  <a14:compatExt spid="_x0000_s10268"/>
                </a:ext>
                <a:ext uri="{FF2B5EF4-FFF2-40B4-BE49-F238E27FC236}">
                  <a16:creationId xmlns:a16="http://schemas.microsoft.com/office/drawing/2014/main" id="{00000000-0008-0000-0100-00001C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L" sz="1100" b="0" i="0" u="none" strike="noStrike" baseline="0">
                  <a:solidFill>
                    <a:srgbClr val="000000"/>
                  </a:solidFill>
                  <a:latin typeface="Aptos Narrow"/>
                </a:rPr>
                <a:t>Procesar NC Compras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112059</xdr:colOff>
      <xdr:row>11</xdr:row>
      <xdr:rowOff>72130</xdr:rowOff>
    </xdr:from>
    <xdr:to>
      <xdr:col>8</xdr:col>
      <xdr:colOff>477111</xdr:colOff>
      <xdr:row>22</xdr:row>
      <xdr:rowOff>60852</xdr:rowOff>
    </xdr:to>
    <xdr:pic>
      <xdr:nvPicPr>
        <xdr:cNvPr id="2" name="Imagen 1">
          <a:extLst>
            <a:ext uri="{FF2B5EF4-FFF2-40B4-BE49-F238E27FC236}">
              <a16:creationId xmlns:a16="http://schemas.microsoft.com/office/drawing/2014/main" id="{1BB9A1B3-A7BF-CC69-1189-B78B7A306F99}"/>
            </a:ext>
          </a:extLst>
        </xdr:cNvPr>
        <xdr:cNvPicPr>
          <a:picLocks noChangeAspect="1"/>
        </xdr:cNvPicPr>
      </xdr:nvPicPr>
      <xdr:blipFill>
        <a:blip xmlns:r="http://schemas.openxmlformats.org/officeDocument/2006/relationships" r:embed="rId1"/>
        <a:stretch>
          <a:fillRect/>
        </a:stretch>
      </xdr:blipFill>
      <xdr:spPr>
        <a:xfrm>
          <a:off x="112059" y="2141483"/>
          <a:ext cx="7312699" cy="2043134"/>
        </a:xfrm>
        <a:prstGeom prst="rect">
          <a:avLst/>
        </a:prstGeom>
      </xdr:spPr>
    </xdr:pic>
    <xdr:clientData/>
  </xdr:twoCellAnchor>
  <xdr:twoCellAnchor editAs="oneCell">
    <xdr:from>
      <xdr:col>9</xdr:col>
      <xdr:colOff>672352</xdr:colOff>
      <xdr:row>10</xdr:row>
      <xdr:rowOff>4348</xdr:rowOff>
    </xdr:from>
    <xdr:to>
      <xdr:col>16</xdr:col>
      <xdr:colOff>354614</xdr:colOff>
      <xdr:row>22</xdr:row>
      <xdr:rowOff>146835</xdr:rowOff>
    </xdr:to>
    <xdr:pic>
      <xdr:nvPicPr>
        <xdr:cNvPr id="3" name="Imagen 2">
          <a:extLst>
            <a:ext uri="{FF2B5EF4-FFF2-40B4-BE49-F238E27FC236}">
              <a16:creationId xmlns:a16="http://schemas.microsoft.com/office/drawing/2014/main" id="{5AC42CB2-9627-1E09-0439-C19E9E542B3A}"/>
            </a:ext>
          </a:extLst>
        </xdr:cNvPr>
        <xdr:cNvPicPr>
          <a:picLocks noChangeAspect="1"/>
        </xdr:cNvPicPr>
      </xdr:nvPicPr>
      <xdr:blipFill>
        <a:blip xmlns:r="http://schemas.openxmlformats.org/officeDocument/2006/relationships" r:embed="rId2"/>
        <a:stretch>
          <a:fillRect/>
        </a:stretch>
      </xdr:blipFill>
      <xdr:spPr>
        <a:xfrm>
          <a:off x="8426823" y="1886936"/>
          <a:ext cx="6039732" cy="2383664"/>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Felipe Nuñez" id="{1AFE7EBC-E17E-4A45-AD72-FBEFE2E6C249}" userId="felipe.nunez@rsmchile.cl" providerId="PeoplePicker"/>
  <person displayName="José Diaz" id="{E833655E-CFF0-4EC1-8EDD-025525A30DC5}" userId="S::jose.diaz@rsmchile.cl::57a022b3-cafe-46c4-a121-afcf170d8cde" providerId="AD"/>
  <person displayName="Marcela Acevedo" id="{D956DDFA-FC50-4026-999C-47D0CB46F543}" userId="S::marcela.acevedo@rsmchile.cl::11807811-d9f8-40bf-8363-299ec3d6790b" providerId="AD"/>
</personList>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F48" dT="2024-11-19T18:27:50.08" personId="{D956DDFA-FC50-4026-999C-47D0CB46F543}" id="{2A0761A6-97B3-491D-82E9-3F5382C3FD59}">
    <text xml:space="preserve">@Felipe Nuñez </text>
    <mentions>
      <mention mentionpersonId="{1AFE7EBC-E17E-4A45-AD72-FBEFE2E6C249}" mentionId="{FCD49800-DEAD-48F8-80F5-B2510688132D}" startIndex="0" length="13"/>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G5" dT="2025-08-20T16:00:23.68" personId="{E833655E-CFF0-4EC1-8EDD-025525A30DC5}" id="{C454BC02-FF61-44F9-A00D-7DC1DAE183D0}">
    <text>Incluir Imagen del SII con Datos contenidos en el SII</text>
  </threadedComment>
  <threadedComment ref="C11" dT="2025-08-20T15:58:08.81" personId="{E833655E-CFF0-4EC1-8EDD-025525A30DC5}" id="{45D35593-450A-45EA-9E2A-43D1FAD10A98}">
    <text>Indicar Razón Social de la Sociedad según página del SII</text>
  </threadedComment>
  <threadedComment ref="D21" dT="2025-08-20T15:59:45.81" personId="{E833655E-CFF0-4EC1-8EDD-025525A30DC5}" id="{DD467BF1-5D3E-4F17-B75F-8D9D9836D5E2}">
    <text>Incluir además si estas actividades económicas se encuentran verificadas para efectos de emitir facturas</text>
  </threadedComment>
</ThreadedComments>
</file>

<file path=xl/threadedComments/threadedComment3.xml><?xml version="1.0" encoding="utf-8"?>
<ThreadedComments xmlns="http://schemas.microsoft.com/office/spreadsheetml/2018/threadedcomments" xmlns:x="http://schemas.openxmlformats.org/spreadsheetml/2006/main">
  <threadedComment ref="P11" dT="2025-08-27T19:40:41.19" personId="{E833655E-CFF0-4EC1-8EDD-025525A30DC5}" id="{9280D72E-61A1-45C9-B453-AC3DA884B2E6}">
    <text>Se registra la porción exenta, se debe considerar tipo de Doc 33 y el monto Exento</text>
  </threadedComment>
  <threadedComment ref="P25" dT="2025-08-27T19:40:41.19" personId="{E833655E-CFF0-4EC1-8EDD-025525A30DC5}" id="{419CB1E7-02F7-454D-8280-D1D05E3F2C8A}">
    <text>Se registra la porción exenta, se debe considerar tipo de Doc 33 y el monto Exento</text>
  </threadedComment>
</ThreadedComments>
</file>

<file path=xl/threadedComments/threadedComment4.xml><?xml version="1.0" encoding="utf-8"?>
<ThreadedComments xmlns="http://schemas.microsoft.com/office/spreadsheetml/2018/threadedcomments" xmlns:x="http://schemas.openxmlformats.org/spreadsheetml/2006/main">
  <threadedComment ref="F18" dT="2025-09-03T21:57:52.11" personId="{E833655E-CFF0-4EC1-8EDD-025525A30DC5}" id="{67A4ECF8-6408-436D-9C14-40D8F5D357F8}">
    <text>Ingresar pérdida tributaria informada en código 30 del F29 del mes anterior (ingresar valor negativo)</text>
  </threadedComment>
</ThreadedComments>
</file>

<file path=xl/threadedComments/threadedComment5.xml><?xml version="1.0" encoding="utf-8"?>
<ThreadedComments xmlns="http://schemas.microsoft.com/office/spreadsheetml/2018/threadedcomments" xmlns:x="http://schemas.openxmlformats.org/spreadsheetml/2006/main">
  <threadedComment ref="F8" dT="2025-08-29T16:00:52.00" personId="{E833655E-CFF0-4EC1-8EDD-025525A30DC5}" id="{F4EB5DFA-2DA5-40E0-9783-1990EE9494E6}">
    <text>Validar si existen retenciones de Directores</text>
  </threadedComment>
</ThreadedComments>
</file>

<file path=xl/threadedComments/threadedComment6.xml><?xml version="1.0" encoding="utf-8"?>
<ThreadedComments xmlns="http://schemas.microsoft.com/office/spreadsheetml/2018/threadedcomments" xmlns:x="http://schemas.openxmlformats.org/spreadsheetml/2006/main">
  <threadedComment ref="C7" dT="2025-08-29T15:48:05.05" personId="{E833655E-CFF0-4EC1-8EDD-025525A30DC5}" id="{910F3931-F98E-48F1-99D6-A273EBB0521E}">
    <text>Se obtiene de forma manual dependiendo del libro o entregable por parte del cliente</text>
  </threadedComment>
  <threadedComment ref="C8" dT="2025-08-29T15:48:05.05" personId="{E833655E-CFF0-4EC1-8EDD-025525A30DC5}" id="{5365B605-0AB1-4D7C-A616-301DDC9DA4ED}">
    <text>Se obtiene de forma manual dependiendo del libro o entregable por parte del cliente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 Id="rId4" Type="http://schemas.microsoft.com/office/2017/10/relationships/threadedComment" Target="../threadedComments/threadedComment4.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 Id="rId4" Type="http://schemas.microsoft.com/office/2017/10/relationships/threadedComment" Target="../threadedComments/threadedComment5.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A3A52-1408-420B-8E38-56DEF8222784}">
  <sheetPr codeName="Hoja13">
    <tabColor rgb="FF002060"/>
  </sheetPr>
  <dimension ref="A1:F55"/>
  <sheetViews>
    <sheetView showGridLines="0" topLeftCell="A40" zoomScale="90" zoomScaleNormal="90" workbookViewId="0">
      <selection activeCell="B22" sqref="B22"/>
    </sheetView>
  </sheetViews>
  <sheetFormatPr baseColWidth="10" defaultColWidth="11.42578125" defaultRowHeight="15" x14ac:dyDescent="0.25"/>
  <cols>
    <col min="1" max="1" width="2.5703125" style="52" bestFit="1" customWidth="1"/>
    <col min="2" max="2" width="89" style="52" customWidth="1"/>
    <col min="3" max="3" width="1.85546875" style="52" customWidth="1"/>
    <col min="4" max="4" width="12.85546875" style="51" customWidth="1"/>
    <col min="5" max="5" width="2.140625" style="52" customWidth="1"/>
    <col min="6" max="6" width="53" style="52" customWidth="1"/>
    <col min="7" max="7" width="11.42578125" style="52"/>
    <col min="8" max="8" width="14.42578125" style="52" customWidth="1"/>
    <col min="9" max="9" width="13.85546875" style="52" customWidth="1"/>
    <col min="10" max="16384" width="11.42578125" style="52"/>
  </cols>
  <sheetData>
    <row r="1" spans="1:6" x14ac:dyDescent="0.25">
      <c r="B1" s="230"/>
      <c r="C1" s="230"/>
      <c r="D1" s="53"/>
      <c r="E1" s="231"/>
      <c r="F1" s="231"/>
    </row>
    <row r="2" spans="1:6" x14ac:dyDescent="0.25">
      <c r="B2" s="50" t="s">
        <v>214</v>
      </c>
      <c r="C2" s="50"/>
      <c r="D2" s="50" t="s">
        <v>215</v>
      </c>
      <c r="E2" s="50"/>
      <c r="F2" s="50" t="s">
        <v>216</v>
      </c>
    </row>
    <row r="3" spans="1:6" ht="8.1" customHeight="1" x14ac:dyDescent="0.25">
      <c r="B3" s="231"/>
      <c r="C3" s="231"/>
      <c r="D3" s="50"/>
      <c r="E3" s="231"/>
      <c r="F3" s="231"/>
    </row>
    <row r="4" spans="1:6" s="236" customFormat="1" x14ac:dyDescent="0.25">
      <c r="A4" s="236" t="s">
        <v>217</v>
      </c>
      <c r="B4" s="236" t="s">
        <v>218</v>
      </c>
      <c r="D4" s="237"/>
    </row>
    <row r="5" spans="1:6" s="231" customFormat="1" x14ac:dyDescent="0.25">
      <c r="D5" s="50"/>
    </row>
    <row r="6" spans="1:6" ht="30" x14ac:dyDescent="0.25">
      <c r="A6" s="231" t="s">
        <v>219</v>
      </c>
      <c r="B6" s="232" t="s">
        <v>544</v>
      </c>
      <c r="C6" s="232"/>
    </row>
    <row r="7" spans="1:6" x14ac:dyDescent="0.25">
      <c r="A7" s="231"/>
      <c r="B7" s="232"/>
      <c r="C7" s="232"/>
    </row>
    <row r="8" spans="1:6" ht="30" x14ac:dyDescent="0.25">
      <c r="A8" s="231" t="s">
        <v>220</v>
      </c>
      <c r="B8" s="232" t="s">
        <v>221</v>
      </c>
      <c r="C8" s="232"/>
      <c r="F8" s="233"/>
    </row>
    <row r="9" spans="1:6" x14ac:dyDescent="0.25">
      <c r="A9" s="231"/>
      <c r="B9" s="232"/>
      <c r="C9" s="232"/>
    </row>
    <row r="10" spans="1:6" ht="30" x14ac:dyDescent="0.25">
      <c r="A10" s="231" t="s">
        <v>222</v>
      </c>
      <c r="B10" s="232" t="s">
        <v>551</v>
      </c>
      <c r="C10" s="232"/>
    </row>
    <row r="11" spans="1:6" x14ac:dyDescent="0.25">
      <c r="B11" s="232"/>
      <c r="C11" s="232"/>
    </row>
    <row r="12" spans="1:6" x14ac:dyDescent="0.25">
      <c r="A12" s="231" t="s">
        <v>224</v>
      </c>
      <c r="B12" s="232" t="s">
        <v>223</v>
      </c>
      <c r="C12" s="232"/>
      <c r="F12" s="232"/>
    </row>
    <row r="13" spans="1:6" x14ac:dyDescent="0.25">
      <c r="A13" s="231"/>
      <c r="B13" s="232"/>
      <c r="C13" s="232"/>
      <c r="F13" s="232"/>
    </row>
    <row r="14" spans="1:6" ht="30" x14ac:dyDescent="0.25">
      <c r="A14" s="231" t="s">
        <v>225</v>
      </c>
      <c r="B14" s="232" t="s">
        <v>545</v>
      </c>
      <c r="C14" s="232"/>
    </row>
    <row r="15" spans="1:6" x14ac:dyDescent="0.25">
      <c r="A15" s="231"/>
      <c r="B15" s="232"/>
      <c r="C15" s="232"/>
    </row>
    <row r="16" spans="1:6" x14ac:dyDescent="0.25">
      <c r="A16" s="231" t="s">
        <v>504</v>
      </c>
      <c r="B16" s="232" t="s">
        <v>226</v>
      </c>
      <c r="C16" s="232"/>
    </row>
    <row r="17" spans="1:6" x14ac:dyDescent="0.25">
      <c r="A17" s="231"/>
    </row>
    <row r="18" spans="1:6" s="239" customFormat="1" x14ac:dyDescent="0.25">
      <c r="A18" s="236" t="s">
        <v>227</v>
      </c>
      <c r="B18" s="236" t="s">
        <v>228</v>
      </c>
      <c r="C18" s="236"/>
      <c r="D18" s="238"/>
    </row>
    <row r="19" spans="1:6" x14ac:dyDescent="0.25">
      <c r="A19" s="231"/>
      <c r="B19" s="231"/>
      <c r="C19" s="231"/>
    </row>
    <row r="20" spans="1:6" ht="30" x14ac:dyDescent="0.25">
      <c r="A20" s="231" t="s">
        <v>219</v>
      </c>
      <c r="B20" s="232" t="s">
        <v>546</v>
      </c>
      <c r="C20" s="232"/>
      <c r="D20" s="53"/>
      <c r="E20" s="230"/>
    </row>
    <row r="21" spans="1:6" x14ac:dyDescent="0.25">
      <c r="B21" s="232"/>
      <c r="C21" s="232"/>
    </row>
    <row r="22" spans="1:6" ht="45" x14ac:dyDescent="0.25">
      <c r="A22" s="231" t="s">
        <v>220</v>
      </c>
      <c r="B22" s="232" t="s">
        <v>547</v>
      </c>
      <c r="C22" s="232"/>
      <c r="D22" s="50"/>
      <c r="E22" s="231"/>
      <c r="F22" s="234"/>
    </row>
    <row r="23" spans="1:6" x14ac:dyDescent="0.25">
      <c r="B23" s="232"/>
      <c r="C23" s="232"/>
    </row>
    <row r="24" spans="1:6" ht="30" x14ac:dyDescent="0.25">
      <c r="B24" s="232" t="s">
        <v>229</v>
      </c>
      <c r="C24" s="232"/>
      <c r="D24" s="53"/>
      <c r="E24" s="230"/>
      <c r="F24" s="230"/>
    </row>
    <row r="25" spans="1:6" x14ac:dyDescent="0.25">
      <c r="B25" s="232" t="s">
        <v>230</v>
      </c>
      <c r="C25" s="232"/>
      <c r="D25" s="54"/>
      <c r="F25" s="235"/>
    </row>
    <row r="26" spans="1:6" x14ac:dyDescent="0.25">
      <c r="B26" s="262" t="s">
        <v>231</v>
      </c>
      <c r="C26" s="232"/>
    </row>
    <row r="27" spans="1:6" x14ac:dyDescent="0.25">
      <c r="B27" s="232" t="s">
        <v>549</v>
      </c>
      <c r="C27" s="232"/>
    </row>
    <row r="28" spans="1:6" x14ac:dyDescent="0.25">
      <c r="B28" s="232" t="s">
        <v>548</v>
      </c>
      <c r="C28" s="232"/>
    </row>
    <row r="30" spans="1:6" x14ac:dyDescent="0.25">
      <c r="A30" s="231" t="s">
        <v>232</v>
      </c>
      <c r="B30" s="231"/>
      <c r="C30" s="232"/>
    </row>
    <row r="31" spans="1:6" x14ac:dyDescent="0.25">
      <c r="A31" s="231"/>
      <c r="B31" s="232" t="s">
        <v>552</v>
      </c>
      <c r="C31" s="232"/>
    </row>
    <row r="32" spans="1:6" x14ac:dyDescent="0.25">
      <c r="B32" s="232"/>
      <c r="C32" s="232"/>
    </row>
    <row r="33" spans="1:6" x14ac:dyDescent="0.25">
      <c r="A33" s="231" t="s">
        <v>224</v>
      </c>
      <c r="B33" s="232" t="s">
        <v>233</v>
      </c>
      <c r="C33" s="232"/>
    </row>
    <row r="35" spans="1:6" s="239" customFormat="1" x14ac:dyDescent="0.25">
      <c r="A35" s="236" t="s">
        <v>234</v>
      </c>
      <c r="B35" s="236" t="s">
        <v>235</v>
      </c>
      <c r="C35" s="236"/>
      <c r="D35" s="238"/>
    </row>
    <row r="37" spans="1:6" x14ac:dyDescent="0.25">
      <c r="B37" s="232" t="s">
        <v>236</v>
      </c>
      <c r="C37" s="232"/>
    </row>
    <row r="38" spans="1:6" x14ac:dyDescent="0.25">
      <c r="B38" s="232"/>
      <c r="C38" s="232"/>
    </row>
    <row r="39" spans="1:6" x14ac:dyDescent="0.25">
      <c r="B39" s="232" t="s">
        <v>237</v>
      </c>
      <c r="C39" s="232"/>
      <c r="D39" s="50"/>
    </row>
    <row r="40" spans="1:6" x14ac:dyDescent="0.25">
      <c r="B40" s="232"/>
      <c r="C40" s="232"/>
    </row>
    <row r="41" spans="1:6" x14ac:dyDescent="0.25">
      <c r="B41" s="232" t="s">
        <v>553</v>
      </c>
      <c r="C41" s="232"/>
      <c r="D41" s="50"/>
    </row>
    <row r="42" spans="1:6" x14ac:dyDescent="0.25">
      <c r="B42" s="232"/>
      <c r="C42" s="232"/>
    </row>
    <row r="43" spans="1:6" x14ac:dyDescent="0.25">
      <c r="B43" s="232" t="s">
        <v>238</v>
      </c>
      <c r="C43" s="232"/>
      <c r="D43" s="50"/>
    </row>
    <row r="44" spans="1:6" x14ac:dyDescent="0.25">
      <c r="B44" s="232"/>
      <c r="C44" s="232"/>
      <c r="D44" s="50"/>
    </row>
    <row r="45" spans="1:6" x14ac:dyDescent="0.25">
      <c r="B45" s="232" t="s">
        <v>550</v>
      </c>
      <c r="C45" s="232"/>
      <c r="D45" s="50"/>
    </row>
    <row r="46" spans="1:6" x14ac:dyDescent="0.25">
      <c r="D46" s="50"/>
    </row>
    <row r="47" spans="1:6" x14ac:dyDescent="0.25">
      <c r="D47" s="50"/>
    </row>
    <row r="48" spans="1:6" s="236" customFormat="1" x14ac:dyDescent="0.25">
      <c r="A48" s="236" t="s">
        <v>239</v>
      </c>
      <c r="B48" s="236" t="s">
        <v>502</v>
      </c>
      <c r="D48" s="237"/>
    </row>
    <row r="50" spans="2:3" x14ac:dyDescent="0.25">
      <c r="B50" s="232" t="s">
        <v>453</v>
      </c>
      <c r="C50" s="232"/>
    </row>
    <row r="51" spans="2:3" x14ac:dyDescent="0.25">
      <c r="B51" s="232"/>
      <c r="C51" s="232"/>
    </row>
    <row r="52" spans="2:3" x14ac:dyDescent="0.25">
      <c r="B52" s="232" t="s">
        <v>503</v>
      </c>
      <c r="C52" s="232"/>
    </row>
    <row r="53" spans="2:3" x14ac:dyDescent="0.25">
      <c r="B53" s="232"/>
      <c r="C53" s="232"/>
    </row>
    <row r="54" spans="2:3" ht="30" x14ac:dyDescent="0.25">
      <c r="B54" s="232" t="s">
        <v>8334</v>
      </c>
      <c r="C54" s="232"/>
    </row>
    <row r="55" spans="2:3" x14ac:dyDescent="0.25">
      <c r="B55" s="232"/>
      <c r="C55" s="232"/>
    </row>
  </sheetData>
  <pageMargins left="0.7" right="0.7" top="0.75" bottom="0.75" header="0.3" footer="0.3"/>
  <pageSetup paperSize="9" orientation="portrait" r:id="rId1"/>
  <headerFooter>
    <oddFooter>&amp;C_x000D_&amp;1#&amp;"Calibri"&amp;10&amp;K000000 Clasificación: Confidencial</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21352-FBA9-4EDC-83C4-2CA5E7EF437E}">
  <sheetPr codeName="Hoja9">
    <tabColor rgb="FF002060"/>
  </sheetPr>
  <dimension ref="A2:G34"/>
  <sheetViews>
    <sheetView showGridLines="0" view="pageBreakPreview" zoomScale="60" zoomScaleNormal="90" workbookViewId="0">
      <selection activeCell="C10" sqref="C10"/>
    </sheetView>
  </sheetViews>
  <sheetFormatPr baseColWidth="10" defaultColWidth="11.5703125" defaultRowHeight="15" x14ac:dyDescent="0.25"/>
  <cols>
    <col min="1" max="1" width="4.42578125" style="380" customWidth="1"/>
    <col min="2" max="2" width="24.85546875" style="381" customWidth="1"/>
    <col min="3" max="3" width="36.85546875" style="381" customWidth="1"/>
    <col min="4" max="16384" width="11.5703125" style="381"/>
  </cols>
  <sheetData>
    <row r="2" spans="1:7" x14ac:dyDescent="0.25">
      <c r="B2" s="398" t="s">
        <v>190</v>
      </c>
      <c r="C2" s="398"/>
      <c r="D2" s="398"/>
      <c r="E2" s="398"/>
      <c r="F2" s="398"/>
      <c r="G2" s="398"/>
    </row>
    <row r="3" spans="1:7" x14ac:dyDescent="0.25">
      <c r="B3" s="382"/>
      <c r="C3" s="382"/>
    </row>
    <row r="4" spans="1:7" x14ac:dyDescent="0.25">
      <c r="B4" s="382"/>
      <c r="C4" s="382"/>
    </row>
    <row r="5" spans="1:7" x14ac:dyDescent="0.25">
      <c r="A5" s="380" t="s">
        <v>541</v>
      </c>
      <c r="B5" s="382" t="s">
        <v>542</v>
      </c>
      <c r="C5" s="382"/>
    </row>
    <row r="6" spans="1:7" x14ac:dyDescent="0.25">
      <c r="B6" s="382"/>
      <c r="C6" s="382"/>
    </row>
    <row r="7" spans="1:7" x14ac:dyDescent="0.25">
      <c r="B7" s="382" t="s">
        <v>191</v>
      </c>
      <c r="C7" s="383">
        <v>7</v>
      </c>
    </row>
    <row r="8" spans="1:7" x14ac:dyDescent="0.25">
      <c r="B8" s="382" t="s">
        <v>192</v>
      </c>
      <c r="C8" s="383">
        <v>2025</v>
      </c>
    </row>
    <row r="9" spans="1:7" x14ac:dyDescent="0.25">
      <c r="B9" s="382" t="s">
        <v>193</v>
      </c>
      <c r="C9" s="383" t="s">
        <v>194</v>
      </c>
    </row>
    <row r="10" spans="1:7" x14ac:dyDescent="0.25">
      <c r="B10" s="382"/>
      <c r="C10" s="383"/>
    </row>
    <row r="11" spans="1:7" x14ac:dyDescent="0.25">
      <c r="B11" s="382" t="s">
        <v>195</v>
      </c>
    </row>
    <row r="12" spans="1:7" x14ac:dyDescent="0.25">
      <c r="B12" s="382" t="s">
        <v>196</v>
      </c>
    </row>
    <row r="13" spans="1:7" x14ac:dyDescent="0.25">
      <c r="B13" s="382" t="s">
        <v>8342</v>
      </c>
    </row>
    <row r="14" spans="1:7" x14ac:dyDescent="0.25">
      <c r="B14" s="382" t="s">
        <v>197</v>
      </c>
    </row>
    <row r="15" spans="1:7" x14ac:dyDescent="0.25">
      <c r="B15" s="382" t="s">
        <v>198</v>
      </c>
    </row>
    <row r="16" spans="1:7" x14ac:dyDescent="0.25">
      <c r="B16" s="382" t="s">
        <v>199</v>
      </c>
    </row>
    <row r="17" spans="1:4" x14ac:dyDescent="0.25">
      <c r="B17" s="382" t="s">
        <v>200</v>
      </c>
    </row>
    <row r="21" spans="1:4" x14ac:dyDescent="0.25">
      <c r="A21" s="380" t="s">
        <v>543</v>
      </c>
      <c r="B21" s="382" t="s">
        <v>201</v>
      </c>
    </row>
    <row r="22" spans="1:4" x14ac:dyDescent="0.25">
      <c r="B22" s="381" t="s">
        <v>540</v>
      </c>
    </row>
    <row r="23" spans="1:4" x14ac:dyDescent="0.25">
      <c r="B23" s="382"/>
    </row>
    <row r="24" spans="1:4" x14ac:dyDescent="0.25">
      <c r="B24" s="382"/>
    </row>
    <row r="25" spans="1:4" x14ac:dyDescent="0.25">
      <c r="B25" s="382"/>
    </row>
    <row r="26" spans="1:4" x14ac:dyDescent="0.25">
      <c r="B26" s="382"/>
    </row>
    <row r="27" spans="1:4" x14ac:dyDescent="0.25">
      <c r="B27" s="382"/>
    </row>
    <row r="28" spans="1:4" x14ac:dyDescent="0.25">
      <c r="B28" s="382"/>
    </row>
    <row r="29" spans="1:4" x14ac:dyDescent="0.25">
      <c r="B29" s="382"/>
    </row>
    <row r="30" spans="1:4" x14ac:dyDescent="0.25">
      <c r="B30" s="382"/>
    </row>
    <row r="31" spans="1:4" x14ac:dyDescent="0.25">
      <c r="B31" s="382"/>
    </row>
    <row r="32" spans="1:4" x14ac:dyDescent="0.25">
      <c r="B32" s="382"/>
    </row>
    <row r="34" spans="2:2" x14ac:dyDescent="0.25">
      <c r="B34" s="382"/>
    </row>
  </sheetData>
  <mergeCells count="1">
    <mergeCell ref="B2:G2"/>
  </mergeCells>
  <pageMargins left="0.7" right="0.7" top="0.75" bottom="0.75" header="0.3" footer="0.3"/>
  <pageSetup scale="36" orientation="portrait" r:id="rId1"/>
  <headerFooter>
    <oddFooter>&amp;C_x000D_&amp;1#&amp;"Calibri"&amp;10&amp;K000000 Clasificación: Confidencial</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16A59-CCB6-4182-8E2C-4D216B0F1E41}">
  <sheetPr codeName="Hoja15">
    <tabColor rgb="FF002060"/>
  </sheetPr>
  <dimension ref="A1:AD256"/>
  <sheetViews>
    <sheetView showGridLines="0" view="pageBreakPreview" topLeftCell="A117" zoomScale="40" zoomScaleNormal="100" zoomScaleSheetLayoutView="40" workbookViewId="0">
      <selection activeCell="T17" sqref="A1:Z32"/>
    </sheetView>
  </sheetViews>
  <sheetFormatPr baseColWidth="10" defaultColWidth="11.42578125" defaultRowHeight="21" x14ac:dyDescent="0.35"/>
  <cols>
    <col min="1" max="1" width="5.85546875" style="55" customWidth="1"/>
    <col min="2" max="2" width="6.42578125" style="55" customWidth="1"/>
    <col min="3" max="3" width="6.5703125" style="55" bestFit="1" customWidth="1"/>
    <col min="4" max="6" width="11.42578125" style="55"/>
    <col min="7" max="7" width="11.85546875" style="55" bestFit="1" customWidth="1"/>
    <col min="8" max="8" width="11.42578125" style="55"/>
    <col min="9" max="9" width="11.85546875" style="55" bestFit="1" customWidth="1"/>
    <col min="10" max="13" width="6.7109375" style="55" customWidth="1"/>
    <col min="14" max="14" width="9" style="55" customWidth="1"/>
    <col min="15" max="18" width="5.85546875" style="55" customWidth="1"/>
    <col min="19" max="19" width="11.42578125" style="55" hidden="1" customWidth="1"/>
    <col min="20" max="20" width="6.5703125" style="55" bestFit="1" customWidth="1"/>
    <col min="21" max="24" width="9.42578125" style="55" customWidth="1"/>
    <col min="25" max="26" width="11.42578125" style="55" hidden="1" customWidth="1"/>
    <col min="27" max="27" width="6.5703125" style="55" bestFit="1" customWidth="1"/>
    <col min="28" max="28" width="25.42578125" style="55" customWidth="1"/>
    <col min="29" max="29" width="3.140625" style="56" bestFit="1" customWidth="1"/>
    <col min="30" max="30" width="5.140625" style="55" customWidth="1"/>
    <col min="31" max="16384" width="11.42578125" style="55"/>
  </cols>
  <sheetData>
    <row r="1" spans="2:30" x14ac:dyDescent="0.35">
      <c r="C1" s="592" t="s">
        <v>240</v>
      </c>
      <c r="D1" s="592"/>
      <c r="E1" s="592"/>
      <c r="F1" s="592"/>
      <c r="G1" s="592"/>
      <c r="H1" s="592"/>
      <c r="I1" s="592"/>
      <c r="J1" s="592"/>
      <c r="K1" s="592"/>
      <c r="L1" s="592"/>
      <c r="M1" s="592"/>
      <c r="N1" s="592"/>
      <c r="O1" s="592"/>
      <c r="P1" s="592"/>
      <c r="Q1" s="592"/>
      <c r="R1" s="592"/>
      <c r="S1" s="592"/>
      <c r="T1" s="592"/>
      <c r="U1" s="592"/>
      <c r="V1" s="592"/>
      <c r="W1" s="592"/>
      <c r="X1" s="592"/>
      <c r="Y1" s="592"/>
    </row>
    <row r="2" spans="2:30" x14ac:dyDescent="0.35">
      <c r="C2" s="57"/>
      <c r="D2" s="57"/>
      <c r="E2" s="57"/>
      <c r="F2" s="57"/>
      <c r="G2" s="57"/>
      <c r="H2" s="57"/>
      <c r="I2" s="57"/>
      <c r="J2" s="57"/>
      <c r="K2" s="57"/>
      <c r="L2" s="57"/>
      <c r="M2" s="57"/>
      <c r="N2" s="57"/>
      <c r="O2" s="57"/>
      <c r="P2" s="57"/>
      <c r="Q2" s="57"/>
      <c r="R2" s="57"/>
      <c r="S2" s="57"/>
      <c r="T2" s="57"/>
      <c r="U2" s="57"/>
      <c r="V2" s="57"/>
      <c r="W2" s="57"/>
      <c r="X2" s="57"/>
      <c r="Y2" s="57"/>
    </row>
    <row r="3" spans="2:30" x14ac:dyDescent="0.35">
      <c r="C3" s="593"/>
      <c r="D3" s="58"/>
      <c r="E3" s="58"/>
      <c r="F3" s="58"/>
      <c r="G3" s="594" t="s">
        <v>241</v>
      </c>
      <c r="H3" s="594"/>
      <c r="I3" s="594"/>
      <c r="J3" s="594"/>
      <c r="K3" s="594"/>
      <c r="L3" s="59"/>
      <c r="M3" s="58"/>
      <c r="N3" s="58"/>
      <c r="O3" s="58"/>
      <c r="P3" s="58"/>
      <c r="Q3" s="58"/>
      <c r="R3" s="58"/>
      <c r="S3" s="58"/>
      <c r="T3" s="58"/>
      <c r="U3" s="58"/>
      <c r="V3" s="58"/>
      <c r="W3" s="58"/>
      <c r="X3" s="60"/>
      <c r="Y3" s="60"/>
    </row>
    <row r="4" spans="2:30" x14ac:dyDescent="0.35">
      <c r="C4" s="593"/>
      <c r="D4" s="58"/>
      <c r="E4" s="58"/>
      <c r="F4" s="58"/>
      <c r="G4" s="61">
        <v>15</v>
      </c>
      <c r="H4" s="594" t="s">
        <v>242</v>
      </c>
      <c r="I4" s="594"/>
      <c r="J4" s="594" t="s">
        <v>243</v>
      </c>
      <c r="K4" s="594"/>
      <c r="L4" s="59"/>
      <c r="M4" s="595" t="s">
        <v>244</v>
      </c>
      <c r="N4" s="595"/>
      <c r="O4" s="595"/>
      <c r="P4" s="595"/>
      <c r="Q4" s="595"/>
      <c r="R4" s="595"/>
      <c r="S4" s="58"/>
      <c r="T4" s="595" t="s">
        <v>245</v>
      </c>
      <c r="U4" s="595"/>
      <c r="V4" s="595"/>
      <c r="W4" s="595"/>
      <c r="X4" s="595"/>
      <c r="Y4" s="60"/>
    </row>
    <row r="5" spans="2:30" x14ac:dyDescent="0.35">
      <c r="C5" s="593"/>
      <c r="D5" s="58"/>
      <c r="E5" s="58"/>
      <c r="F5" s="58"/>
      <c r="G5" s="61"/>
      <c r="H5" s="596">
        <f>+'Datos Contribuyente'!C7</f>
        <v>7</v>
      </c>
      <c r="I5" s="596"/>
      <c r="J5" s="597">
        <f>+'Datos Contribuyente'!C8</f>
        <v>2025</v>
      </c>
      <c r="K5" s="598"/>
      <c r="L5" s="62"/>
      <c r="M5" s="61">
        <v>3</v>
      </c>
      <c r="N5" s="599">
        <f>+'Datos Contribuyente'!C12</f>
        <v>0</v>
      </c>
      <c r="O5" s="599"/>
      <c r="P5" s="599"/>
      <c r="Q5" s="599"/>
      <c r="R5" s="599"/>
      <c r="S5" s="58"/>
      <c r="T5" s="61">
        <v>3</v>
      </c>
      <c r="U5" s="600"/>
      <c r="V5" s="600"/>
      <c r="W5" s="600"/>
      <c r="X5" s="600"/>
      <c r="Y5" s="60"/>
    </row>
    <row r="6" spans="2:30" x14ac:dyDescent="0.35">
      <c r="B6" s="63"/>
      <c r="C6" s="64"/>
      <c r="D6" s="64"/>
      <c r="E6" s="64"/>
      <c r="F6" s="64"/>
      <c r="G6" s="582" t="s">
        <v>246</v>
      </c>
      <c r="H6" s="582"/>
      <c r="I6" s="582"/>
      <c r="J6" s="582"/>
      <c r="K6" s="582"/>
      <c r="L6" s="582"/>
      <c r="M6" s="582"/>
      <c r="N6" s="582"/>
      <c r="O6" s="582"/>
      <c r="P6" s="582"/>
      <c r="Q6" s="582"/>
      <c r="R6" s="582"/>
      <c r="S6" s="582"/>
      <c r="T6" s="582"/>
      <c r="U6" s="582"/>
      <c r="V6" s="582"/>
      <c r="W6" s="582"/>
      <c r="X6" s="582"/>
      <c r="Y6" s="64"/>
      <c r="Z6" s="64"/>
      <c r="AA6" s="583"/>
      <c r="AB6" s="583"/>
      <c r="AC6" s="64"/>
      <c r="AD6" s="64"/>
    </row>
    <row r="7" spans="2:30" x14ac:dyDescent="0.35">
      <c r="B7" s="64"/>
      <c r="C7" s="64"/>
      <c r="D7" s="64"/>
      <c r="E7" s="64"/>
      <c r="F7" s="64"/>
      <c r="G7" s="582"/>
      <c r="H7" s="582"/>
      <c r="I7" s="582"/>
      <c r="J7" s="582"/>
      <c r="K7" s="582"/>
      <c r="L7" s="582"/>
      <c r="M7" s="582"/>
      <c r="N7" s="582"/>
      <c r="O7" s="582"/>
      <c r="P7" s="582"/>
      <c r="Q7" s="582"/>
      <c r="R7" s="582"/>
      <c r="S7" s="582"/>
      <c r="T7" s="582"/>
      <c r="U7" s="582"/>
      <c r="V7" s="582"/>
      <c r="W7" s="582"/>
      <c r="X7" s="582"/>
      <c r="Y7" s="64"/>
      <c r="Z7" s="64"/>
      <c r="AA7" s="583"/>
      <c r="AB7" s="583"/>
      <c r="AC7" s="65"/>
      <c r="AD7" s="63"/>
    </row>
    <row r="8" spans="2:30" s="68" customFormat="1" x14ac:dyDescent="0.35">
      <c r="B8" s="484" t="s">
        <v>247</v>
      </c>
      <c r="C8" s="585" t="s">
        <v>248</v>
      </c>
      <c r="D8" s="569"/>
      <c r="E8" s="569"/>
      <c r="F8" s="569"/>
      <c r="G8" s="569"/>
      <c r="H8" s="569"/>
      <c r="I8" s="569"/>
      <c r="J8" s="569"/>
      <c r="K8" s="569"/>
      <c r="L8" s="569"/>
      <c r="M8" s="569"/>
      <c r="N8" s="569"/>
      <c r="O8" s="569"/>
      <c r="P8" s="569"/>
      <c r="Q8" s="569"/>
      <c r="R8" s="569"/>
      <c r="S8" s="570"/>
      <c r="T8" s="571" t="s">
        <v>249</v>
      </c>
      <c r="U8" s="571"/>
      <c r="V8" s="571"/>
      <c r="W8" s="571"/>
      <c r="X8" s="571"/>
      <c r="Y8" s="571"/>
      <c r="Z8" s="571"/>
      <c r="AA8" s="571" t="s">
        <v>31</v>
      </c>
      <c r="AB8" s="571"/>
      <c r="AC8" s="572"/>
      <c r="AD8" s="67"/>
    </row>
    <row r="9" spans="2:30" s="68" customFormat="1" x14ac:dyDescent="0.35">
      <c r="B9" s="484"/>
      <c r="C9" s="69">
        <v>1</v>
      </c>
      <c r="D9" s="459" t="s">
        <v>250</v>
      </c>
      <c r="E9" s="586" t="s">
        <v>251</v>
      </c>
      <c r="F9" s="581" t="s">
        <v>252</v>
      </c>
      <c r="G9" s="581"/>
      <c r="H9" s="581"/>
      <c r="I9" s="581"/>
      <c r="J9" s="581"/>
      <c r="K9" s="581"/>
      <c r="L9" s="581"/>
      <c r="M9" s="581"/>
      <c r="N9" s="581"/>
      <c r="O9" s="581"/>
      <c r="P9" s="581"/>
      <c r="Q9" s="581"/>
      <c r="R9" s="581"/>
      <c r="S9" s="581"/>
      <c r="T9" s="70">
        <v>585</v>
      </c>
      <c r="U9" s="406">
        <f>+IFERROR(VLOOKUP(T9,'Resumen F29'!$B$10:$C$36,2,0),0)</f>
        <v>0</v>
      </c>
      <c r="V9" s="407"/>
      <c r="W9" s="407"/>
      <c r="X9" s="407"/>
      <c r="Y9" s="213"/>
      <c r="Z9" s="214"/>
      <c r="AA9" s="70">
        <v>20</v>
      </c>
      <c r="AB9" s="559">
        <f>+IFERROR(VLOOKUP(AA9,'Resumen F29'!$D$10:$F$47,3,0),0)</f>
        <v>0</v>
      </c>
      <c r="AC9" s="560"/>
      <c r="AD9" s="72"/>
    </row>
    <row r="10" spans="2:30" s="68" customFormat="1" x14ac:dyDescent="0.35">
      <c r="B10" s="484"/>
      <c r="C10" s="69">
        <v>2</v>
      </c>
      <c r="D10" s="460"/>
      <c r="E10" s="587"/>
      <c r="F10" s="581" t="s">
        <v>253</v>
      </c>
      <c r="G10" s="581"/>
      <c r="H10" s="581"/>
      <c r="I10" s="581"/>
      <c r="J10" s="581"/>
      <c r="K10" s="581"/>
      <c r="L10" s="581"/>
      <c r="M10" s="581"/>
      <c r="N10" s="581"/>
      <c r="O10" s="581"/>
      <c r="P10" s="581"/>
      <c r="Q10" s="581"/>
      <c r="R10" s="581"/>
      <c r="S10" s="581"/>
      <c r="T10" s="70">
        <v>586</v>
      </c>
      <c r="U10" s="406">
        <f>+IFERROR(VLOOKUP(T10,'Resumen F29'!$B$10:$C$36,2,0),0)</f>
        <v>0</v>
      </c>
      <c r="V10" s="407"/>
      <c r="W10" s="407"/>
      <c r="X10" s="407"/>
      <c r="Y10" s="213"/>
      <c r="Z10" s="214"/>
      <c r="AA10" s="70">
        <v>142</v>
      </c>
      <c r="AB10" s="559">
        <f>+IFERROR(VLOOKUP(AA10,'Resumen F29'!$D$10:$F$47,3,0),0)</f>
        <v>0</v>
      </c>
      <c r="AC10" s="560"/>
      <c r="AD10" s="72"/>
    </row>
    <row r="11" spans="2:30" s="68" customFormat="1" x14ac:dyDescent="0.35">
      <c r="B11" s="484"/>
      <c r="C11" s="69">
        <v>3</v>
      </c>
      <c r="D11" s="460"/>
      <c r="E11" s="587"/>
      <c r="F11" s="581" t="s">
        <v>254</v>
      </c>
      <c r="G11" s="581"/>
      <c r="H11" s="581"/>
      <c r="I11" s="581"/>
      <c r="J11" s="581"/>
      <c r="K11" s="581"/>
      <c r="L11" s="581"/>
      <c r="M11" s="581"/>
      <c r="N11" s="581"/>
      <c r="O11" s="581"/>
      <c r="P11" s="581"/>
      <c r="Q11" s="581"/>
      <c r="R11" s="581"/>
      <c r="S11" s="581"/>
      <c r="T11" s="70">
        <v>731</v>
      </c>
      <c r="U11" s="406">
        <f>+IFERROR(VLOOKUP(T11,'Resumen F29'!$B$10:$C$36,2,0),0)</f>
        <v>0</v>
      </c>
      <c r="V11" s="407"/>
      <c r="W11" s="407"/>
      <c r="X11" s="407"/>
      <c r="Y11" s="213"/>
      <c r="Z11" s="214"/>
      <c r="AA11" s="70">
        <v>732</v>
      </c>
      <c r="AB11" s="559">
        <f>+IFERROR(VLOOKUP(AA11,'Resumen F29'!$D$10:$F$47,3,0),0)</f>
        <v>0</v>
      </c>
      <c r="AC11" s="560"/>
      <c r="AD11" s="72"/>
    </row>
    <row r="12" spans="2:30" s="68" customFormat="1" x14ac:dyDescent="0.35">
      <c r="B12" s="484"/>
      <c r="C12" s="69">
        <v>4</v>
      </c>
      <c r="D12" s="460"/>
      <c r="E12" s="587"/>
      <c r="F12" s="581" t="s">
        <v>255</v>
      </c>
      <c r="G12" s="581"/>
      <c r="H12" s="581"/>
      <c r="I12" s="581"/>
      <c r="J12" s="581"/>
      <c r="K12" s="581"/>
      <c r="L12" s="581"/>
      <c r="M12" s="581"/>
      <c r="N12" s="581"/>
      <c r="O12" s="581"/>
      <c r="P12" s="581"/>
      <c r="Q12" s="581"/>
      <c r="R12" s="581"/>
      <c r="S12" s="581"/>
      <c r="T12" s="70">
        <v>714</v>
      </c>
      <c r="U12" s="406">
        <f>+IFERROR(VLOOKUP(T12,'Resumen F29'!$B$10:$C$36,2,0),0)</f>
        <v>0</v>
      </c>
      <c r="V12" s="407"/>
      <c r="W12" s="407"/>
      <c r="X12" s="407"/>
      <c r="Y12" s="213"/>
      <c r="Z12" s="214"/>
      <c r="AA12" s="70">
        <v>715</v>
      </c>
      <c r="AB12" s="559">
        <f>+IFERROR(VLOOKUP(AA12,'Resumen F29'!$D$10:$F$47,3,0),0)</f>
        <v>0</v>
      </c>
      <c r="AC12" s="560"/>
      <c r="AD12" s="72"/>
    </row>
    <row r="13" spans="2:30" s="68" customFormat="1" x14ac:dyDescent="0.35">
      <c r="B13" s="484"/>
      <c r="C13" s="69">
        <v>5</v>
      </c>
      <c r="D13" s="460"/>
      <c r="E13" s="587"/>
      <c r="F13" s="589" t="s">
        <v>256</v>
      </c>
      <c r="G13" s="590"/>
      <c r="H13" s="590"/>
      <c r="I13" s="590"/>
      <c r="J13" s="590"/>
      <c r="K13" s="590"/>
      <c r="L13" s="590"/>
      <c r="M13" s="590"/>
      <c r="N13" s="590"/>
      <c r="O13" s="590"/>
      <c r="P13" s="590"/>
      <c r="Q13" s="590"/>
      <c r="R13" s="590"/>
      <c r="S13" s="591"/>
      <c r="T13" s="70">
        <v>515</v>
      </c>
      <c r="U13" s="406">
        <f>+IFERROR(VLOOKUP(T13,'Resumen F29'!$B$10:$C$36,2,0),0)</f>
        <v>0</v>
      </c>
      <c r="V13" s="407"/>
      <c r="W13" s="407"/>
      <c r="X13" s="407"/>
      <c r="Y13" s="213"/>
      <c r="Z13" s="214"/>
      <c r="AA13" s="70">
        <v>587</v>
      </c>
      <c r="AB13" s="559">
        <f>+IFERROR(VLOOKUP(AA13,'Resumen F29'!$D$10:$F$47,3,0),0)</f>
        <v>0</v>
      </c>
      <c r="AC13" s="560"/>
      <c r="AD13" s="72"/>
    </row>
    <row r="14" spans="2:30" s="68" customFormat="1" x14ac:dyDescent="0.35">
      <c r="B14" s="484"/>
      <c r="C14" s="69">
        <v>6</v>
      </c>
      <c r="D14" s="460"/>
      <c r="E14" s="588"/>
      <c r="F14" s="433" t="s">
        <v>257</v>
      </c>
      <c r="G14" s="433"/>
      <c r="H14" s="433"/>
      <c r="I14" s="433"/>
      <c r="J14" s="433"/>
      <c r="K14" s="433"/>
      <c r="L14" s="433"/>
      <c r="M14" s="433"/>
      <c r="N14" s="433"/>
      <c r="O14" s="433"/>
      <c r="P14" s="433"/>
      <c r="Q14" s="433"/>
      <c r="R14" s="433"/>
      <c r="S14" s="433"/>
      <c r="T14" s="433"/>
      <c r="U14" s="433"/>
      <c r="V14" s="433"/>
      <c r="W14" s="433"/>
      <c r="X14" s="433"/>
      <c r="Y14" s="433"/>
      <c r="Z14" s="433"/>
      <c r="AA14" s="70">
        <v>720</v>
      </c>
      <c r="AB14" s="559">
        <f>+IFERROR(VLOOKUP(AA14,'Resumen F29'!$D$10:$F$47,3,0),0)</f>
        <v>0</v>
      </c>
      <c r="AC14" s="560"/>
      <c r="AD14" s="72"/>
    </row>
    <row r="15" spans="2:30" s="68" customFormat="1" x14ac:dyDescent="0.35">
      <c r="B15" s="484"/>
      <c r="C15" s="73"/>
      <c r="D15" s="460"/>
      <c r="E15" s="73"/>
      <c r="F15" s="498"/>
      <c r="G15" s="499"/>
      <c r="H15" s="499"/>
      <c r="I15" s="499"/>
      <c r="J15" s="499"/>
      <c r="K15" s="499"/>
      <c r="L15" s="499"/>
      <c r="M15" s="499"/>
      <c r="N15" s="499"/>
      <c r="O15" s="499"/>
      <c r="P15" s="499"/>
      <c r="Q15" s="499"/>
      <c r="R15" s="499"/>
      <c r="S15" s="500"/>
      <c r="T15" s="462" t="s">
        <v>249</v>
      </c>
      <c r="U15" s="462"/>
      <c r="V15" s="462"/>
      <c r="W15" s="462"/>
      <c r="X15" s="462"/>
      <c r="Y15" s="462"/>
      <c r="Z15" s="462"/>
      <c r="AA15" s="462" t="s">
        <v>258</v>
      </c>
      <c r="AB15" s="462"/>
      <c r="AC15" s="463"/>
      <c r="AD15" s="72"/>
    </row>
    <row r="16" spans="2:30" s="68" customFormat="1" x14ac:dyDescent="0.35">
      <c r="B16" s="484"/>
      <c r="C16" s="69">
        <v>7</v>
      </c>
      <c r="D16" s="460"/>
      <c r="E16" s="459" t="s">
        <v>259</v>
      </c>
      <c r="F16" s="581" t="s">
        <v>260</v>
      </c>
      <c r="G16" s="581"/>
      <c r="H16" s="581"/>
      <c r="I16" s="581"/>
      <c r="J16" s="581"/>
      <c r="K16" s="581"/>
      <c r="L16" s="581"/>
      <c r="M16" s="581"/>
      <c r="N16" s="581"/>
      <c r="O16" s="581"/>
      <c r="P16" s="581"/>
      <c r="Q16" s="581"/>
      <c r="R16" s="581"/>
      <c r="S16" s="581"/>
      <c r="T16" s="70">
        <v>503</v>
      </c>
      <c r="U16" s="406">
        <f>+IFERROR(VLOOKUP(T16,'Resumen F29'!$B$10:$C$36,2,0),0)</f>
        <v>90</v>
      </c>
      <c r="V16" s="407"/>
      <c r="W16" s="407"/>
      <c r="X16" s="407"/>
      <c r="Y16" s="407"/>
      <c r="Z16" s="558"/>
      <c r="AA16" s="70">
        <v>502</v>
      </c>
      <c r="AB16" s="76">
        <f>+IFERROR(VLOOKUP(AA16,'Resumen F29'!$D$10:$F$47,3,0),0)</f>
        <v>34099747</v>
      </c>
      <c r="AC16" s="75" t="s">
        <v>261</v>
      </c>
      <c r="AD16" s="72"/>
    </row>
    <row r="17" spans="1:30" s="68" customFormat="1" x14ac:dyDescent="0.35">
      <c r="B17" s="484"/>
      <c r="C17" s="69">
        <v>8</v>
      </c>
      <c r="D17" s="460"/>
      <c r="E17" s="460"/>
      <c r="F17" s="579" t="s">
        <v>262</v>
      </c>
      <c r="G17" s="580"/>
      <c r="H17" s="580"/>
      <c r="I17" s="580"/>
      <c r="J17" s="580"/>
      <c r="K17" s="580"/>
      <c r="L17" s="580"/>
      <c r="M17" s="580"/>
      <c r="N17" s="580"/>
      <c r="O17" s="580"/>
      <c r="P17" s="580"/>
      <c r="Q17" s="580"/>
      <c r="R17" s="580"/>
      <c r="S17" s="422"/>
      <c r="T17" s="70">
        <v>763</v>
      </c>
      <c r="U17" s="406">
        <f>+IFERROR(VLOOKUP(T17,'Resumen F29'!$B$10:$C$36,2,0),0)</f>
        <v>0</v>
      </c>
      <c r="V17" s="407"/>
      <c r="W17" s="407"/>
      <c r="X17" s="407"/>
      <c r="Y17" s="407"/>
      <c r="Z17" s="558"/>
      <c r="AA17" s="70">
        <v>764</v>
      </c>
      <c r="AB17" s="76">
        <f>+IFERROR(VLOOKUP(AA17,'Resumen F29'!$D$10:$F$47,3,0),0)</f>
        <v>0</v>
      </c>
      <c r="AC17" s="75" t="s">
        <v>261</v>
      </c>
      <c r="AD17" s="72"/>
    </row>
    <row r="18" spans="1:30" s="68" customFormat="1" x14ac:dyDescent="0.35">
      <c r="B18" s="484"/>
      <c r="C18" s="69">
        <v>9</v>
      </c>
      <c r="D18" s="460"/>
      <c r="E18" s="460"/>
      <c r="F18" s="579" t="s">
        <v>263</v>
      </c>
      <c r="G18" s="580"/>
      <c r="H18" s="580"/>
      <c r="I18" s="580"/>
      <c r="J18" s="580"/>
      <c r="K18" s="580"/>
      <c r="L18" s="580"/>
      <c r="M18" s="580"/>
      <c r="N18" s="580"/>
      <c r="O18" s="580"/>
      <c r="P18" s="580"/>
      <c r="Q18" s="580"/>
      <c r="R18" s="580"/>
      <c r="S18" s="422"/>
      <c r="T18" s="70">
        <v>716</v>
      </c>
      <c r="U18" s="406">
        <f>+IFERROR(VLOOKUP(T18,'Resumen F29'!$B$10:$C$36,2,0),0)</f>
        <v>0</v>
      </c>
      <c r="V18" s="407"/>
      <c r="W18" s="407"/>
      <c r="X18" s="407"/>
      <c r="Y18" s="407"/>
      <c r="Z18" s="558"/>
      <c r="AA18" s="70">
        <v>717</v>
      </c>
      <c r="AB18" s="76">
        <f>+IFERROR(VLOOKUP(AA18,'Resumen F29'!$D$10:$F$47,3,0),0)</f>
        <v>0</v>
      </c>
      <c r="AC18" s="75" t="s">
        <v>261</v>
      </c>
      <c r="AD18" s="72"/>
    </row>
    <row r="19" spans="1:30" s="68" customFormat="1" x14ac:dyDescent="0.35">
      <c r="B19" s="484"/>
      <c r="C19" s="69">
        <v>10</v>
      </c>
      <c r="D19" s="460"/>
      <c r="E19" s="460"/>
      <c r="F19" s="579" t="s">
        <v>264</v>
      </c>
      <c r="G19" s="580"/>
      <c r="H19" s="580"/>
      <c r="I19" s="580"/>
      <c r="J19" s="580"/>
      <c r="K19" s="580"/>
      <c r="L19" s="580"/>
      <c r="M19" s="580"/>
      <c r="N19" s="580"/>
      <c r="O19" s="580"/>
      <c r="P19" s="580"/>
      <c r="Q19" s="580"/>
      <c r="R19" s="580"/>
      <c r="S19" s="422"/>
      <c r="T19" s="70">
        <v>110</v>
      </c>
      <c r="U19" s="406">
        <f>+IFERROR(VLOOKUP(T19,'Resumen F29'!$B$10:$C$36,2,0),0)</f>
        <v>0</v>
      </c>
      <c r="V19" s="407"/>
      <c r="W19" s="407"/>
      <c r="X19" s="407"/>
      <c r="Y19" s="407"/>
      <c r="Z19" s="558"/>
      <c r="AA19" s="70">
        <v>111</v>
      </c>
      <c r="AB19" s="76">
        <f>+IFERROR(VLOOKUP(AA19,'Resumen F29'!$D$10:$F$47,3,0),0)</f>
        <v>0</v>
      </c>
      <c r="AC19" s="75" t="s">
        <v>261</v>
      </c>
      <c r="AD19" s="72"/>
    </row>
    <row r="20" spans="1:30" s="68" customFormat="1" x14ac:dyDescent="0.35">
      <c r="B20" s="484"/>
      <c r="C20" s="69">
        <v>11</v>
      </c>
      <c r="D20" s="460"/>
      <c r="E20" s="460"/>
      <c r="F20" s="579" t="s">
        <v>265</v>
      </c>
      <c r="G20" s="580"/>
      <c r="H20" s="580"/>
      <c r="I20" s="580"/>
      <c r="J20" s="580"/>
      <c r="K20" s="580"/>
      <c r="L20" s="580"/>
      <c r="M20" s="580"/>
      <c r="N20" s="580"/>
      <c r="O20" s="580"/>
      <c r="P20" s="580"/>
      <c r="Q20" s="580"/>
      <c r="R20" s="580"/>
      <c r="S20" s="422"/>
      <c r="T20" s="70">
        <v>758</v>
      </c>
      <c r="U20" s="406">
        <f>+IFERROR(VLOOKUP(T20,'Resumen F29'!$B$10:$C$36,2,0),0)</f>
        <v>0</v>
      </c>
      <c r="V20" s="407"/>
      <c r="W20" s="407"/>
      <c r="X20" s="407"/>
      <c r="Y20" s="407"/>
      <c r="Z20" s="558"/>
      <c r="AA20" s="70">
        <v>759</v>
      </c>
      <c r="AB20" s="76">
        <f>+IFERROR(VLOOKUP(AA20,'Resumen F29'!$D$10:$F$47,3,0),0)</f>
        <v>0</v>
      </c>
      <c r="AC20" s="75" t="s">
        <v>261</v>
      </c>
      <c r="AD20" s="72"/>
    </row>
    <row r="21" spans="1:30" s="68" customFormat="1" x14ac:dyDescent="0.35">
      <c r="A21" s="63"/>
      <c r="B21" s="484"/>
      <c r="C21" s="69">
        <v>12</v>
      </c>
      <c r="D21" s="460"/>
      <c r="E21" s="460"/>
      <c r="F21" s="579" t="s">
        <v>266</v>
      </c>
      <c r="G21" s="580"/>
      <c r="H21" s="580"/>
      <c r="I21" s="580"/>
      <c r="J21" s="580"/>
      <c r="K21" s="580"/>
      <c r="L21" s="580"/>
      <c r="M21" s="580"/>
      <c r="N21" s="580"/>
      <c r="O21" s="580"/>
      <c r="P21" s="580"/>
      <c r="Q21" s="580"/>
      <c r="R21" s="580"/>
      <c r="S21" s="422"/>
      <c r="T21" s="70">
        <v>512</v>
      </c>
      <c r="U21" s="406">
        <f>+IFERROR(VLOOKUP(T21,'Resumen F29'!$B$10:$C$36,2,0),0)</f>
        <v>0</v>
      </c>
      <c r="V21" s="407"/>
      <c r="W21" s="407"/>
      <c r="X21" s="407"/>
      <c r="Y21" s="407"/>
      <c r="Z21" s="558"/>
      <c r="AA21" s="70">
        <v>513</v>
      </c>
      <c r="AB21" s="76">
        <f>+IFERROR(VLOOKUP(AA21,'Resumen F29'!$D$10:$F$47,3,0),0)</f>
        <v>0</v>
      </c>
      <c r="AC21" s="75" t="s">
        <v>261</v>
      </c>
      <c r="AD21" s="72"/>
    </row>
    <row r="22" spans="1:30" s="68" customFormat="1" x14ac:dyDescent="0.35">
      <c r="A22" s="63"/>
      <c r="B22" s="484"/>
      <c r="C22" s="69">
        <v>13</v>
      </c>
      <c r="D22" s="460"/>
      <c r="E22" s="460"/>
      <c r="F22" s="579" t="s">
        <v>267</v>
      </c>
      <c r="G22" s="580"/>
      <c r="H22" s="580"/>
      <c r="I22" s="580"/>
      <c r="J22" s="580"/>
      <c r="K22" s="580"/>
      <c r="L22" s="580"/>
      <c r="M22" s="580"/>
      <c r="N22" s="580"/>
      <c r="O22" s="580"/>
      <c r="P22" s="580"/>
      <c r="Q22" s="580"/>
      <c r="R22" s="580"/>
      <c r="S22" s="422"/>
      <c r="T22" s="70">
        <v>509</v>
      </c>
      <c r="U22" s="406">
        <f>+IFERROR(VLOOKUP(T22,'Resumen F29'!$B$10:$C$36,2,0),0)</f>
        <v>6</v>
      </c>
      <c r="V22" s="407"/>
      <c r="W22" s="407"/>
      <c r="X22" s="407"/>
      <c r="Y22" s="407"/>
      <c r="Z22" s="558"/>
      <c r="AA22" s="70">
        <v>510</v>
      </c>
      <c r="AB22" s="76">
        <f>+IFERROR(VLOOKUP(AA22,'Resumen F29'!$D$10:$F$47,3,0),0)</f>
        <v>1659586</v>
      </c>
      <c r="AC22" s="75" t="s">
        <v>68</v>
      </c>
      <c r="AD22" s="72"/>
    </row>
    <row r="23" spans="1:30" s="68" customFormat="1" x14ac:dyDescent="0.35">
      <c r="A23" s="63"/>
      <c r="B23" s="484"/>
      <c r="C23" s="69">
        <v>14</v>
      </c>
      <c r="D23" s="460"/>
      <c r="E23" s="460"/>
      <c r="F23" s="579" t="s">
        <v>268</v>
      </c>
      <c r="G23" s="580"/>
      <c r="H23" s="580"/>
      <c r="I23" s="580"/>
      <c r="J23" s="580"/>
      <c r="K23" s="580"/>
      <c r="L23" s="580"/>
      <c r="M23" s="580"/>
      <c r="N23" s="580"/>
      <c r="O23" s="580"/>
      <c r="P23" s="580"/>
      <c r="Q23" s="580"/>
      <c r="R23" s="580"/>
      <c r="S23" s="422"/>
      <c r="T23" s="70">
        <v>708</v>
      </c>
      <c r="U23" s="406">
        <f>+IFERROR(VLOOKUP(T23,'Resumen F29'!$B$10:$C$36,2,0),0)</f>
        <v>0</v>
      </c>
      <c r="V23" s="407"/>
      <c r="W23" s="407"/>
      <c r="X23" s="407"/>
      <c r="Y23" s="407"/>
      <c r="Z23" s="558"/>
      <c r="AA23" s="70">
        <v>709</v>
      </c>
      <c r="AB23" s="76">
        <f>+IFERROR(VLOOKUP(AA23,'Resumen F29'!$D$10:$F$47,3,0),0)</f>
        <v>0</v>
      </c>
      <c r="AC23" s="75" t="s">
        <v>68</v>
      </c>
      <c r="AD23" s="72"/>
    </row>
    <row r="24" spans="1:30" s="68" customFormat="1" x14ac:dyDescent="0.35">
      <c r="A24" s="63"/>
      <c r="B24" s="484"/>
      <c r="C24" s="69">
        <v>15</v>
      </c>
      <c r="D24" s="460"/>
      <c r="E24" s="460"/>
      <c r="F24" s="579" t="s">
        <v>269</v>
      </c>
      <c r="G24" s="580"/>
      <c r="H24" s="580"/>
      <c r="I24" s="580"/>
      <c r="J24" s="580"/>
      <c r="K24" s="580"/>
      <c r="L24" s="580"/>
      <c r="M24" s="580"/>
      <c r="N24" s="580"/>
      <c r="O24" s="580"/>
      <c r="P24" s="580"/>
      <c r="Q24" s="580"/>
      <c r="R24" s="580"/>
      <c r="S24" s="422"/>
      <c r="T24" s="70">
        <v>733</v>
      </c>
      <c r="U24" s="406">
        <f>+IFERROR(VLOOKUP(T24,'Resumen F29'!$B$10:$C$36,2,0),0)</f>
        <v>0</v>
      </c>
      <c r="V24" s="407"/>
      <c r="W24" s="407"/>
      <c r="X24" s="407"/>
      <c r="Y24" s="407"/>
      <c r="Z24" s="558"/>
      <c r="AA24" s="70">
        <v>734</v>
      </c>
      <c r="AB24" s="76">
        <f>+IFERROR(VLOOKUP(AA24,'Resumen F29'!$D$10:$F$47,3,0),0)</f>
        <v>0</v>
      </c>
      <c r="AC24" s="75" t="s">
        <v>68</v>
      </c>
      <c r="AD24" s="72"/>
    </row>
    <row r="25" spans="1:30" s="68" customFormat="1" x14ac:dyDescent="0.35">
      <c r="A25" s="63"/>
      <c r="B25" s="484"/>
      <c r="C25" s="69">
        <v>16</v>
      </c>
      <c r="D25" s="460"/>
      <c r="E25" s="460"/>
      <c r="F25" s="579" t="s">
        <v>270</v>
      </c>
      <c r="G25" s="580"/>
      <c r="H25" s="580"/>
      <c r="I25" s="580"/>
      <c r="J25" s="580"/>
      <c r="K25" s="580"/>
      <c r="L25" s="580"/>
      <c r="M25" s="580"/>
      <c r="N25" s="580"/>
      <c r="O25" s="580"/>
      <c r="P25" s="580"/>
      <c r="Q25" s="580"/>
      <c r="R25" s="580"/>
      <c r="S25" s="422"/>
      <c r="T25" s="70">
        <v>516</v>
      </c>
      <c r="U25" s="406">
        <f>+IFERROR(VLOOKUP(T25,'Resumen F29'!$B$10:$C$36,2,0),0)</f>
        <v>0</v>
      </c>
      <c r="V25" s="407"/>
      <c r="W25" s="407"/>
      <c r="X25" s="407"/>
      <c r="Y25" s="407"/>
      <c r="Z25" s="558"/>
      <c r="AA25" s="70">
        <v>517</v>
      </c>
      <c r="AB25" s="76">
        <f>+IFERROR(VLOOKUP(AA25,'Resumen F29'!$D$10:$F$47,3,0),0)</f>
        <v>0</v>
      </c>
      <c r="AC25" s="75" t="s">
        <v>261</v>
      </c>
      <c r="AD25" s="72"/>
    </row>
    <row r="26" spans="1:30" s="68" customFormat="1" x14ac:dyDescent="0.35">
      <c r="A26" s="63"/>
      <c r="B26" s="484"/>
      <c r="C26" s="69">
        <v>17</v>
      </c>
      <c r="D26" s="573"/>
      <c r="E26" s="573"/>
      <c r="F26" s="579" t="s">
        <v>271</v>
      </c>
      <c r="G26" s="580"/>
      <c r="H26" s="580"/>
      <c r="I26" s="580"/>
      <c r="J26" s="580"/>
      <c r="K26" s="580"/>
      <c r="L26" s="580"/>
      <c r="M26" s="580"/>
      <c r="N26" s="580"/>
      <c r="O26" s="580"/>
      <c r="P26" s="580"/>
      <c r="Q26" s="580"/>
      <c r="R26" s="580"/>
      <c r="S26" s="422"/>
      <c r="T26" s="70">
        <v>500</v>
      </c>
      <c r="U26" s="406">
        <f>+IFERROR(VLOOKUP(T26,'Resumen F29'!$B$10:$C$36,2,0),0)</f>
        <v>0</v>
      </c>
      <c r="V26" s="407"/>
      <c r="W26" s="407"/>
      <c r="X26" s="407"/>
      <c r="Y26" s="407"/>
      <c r="Z26" s="558"/>
      <c r="AA26" s="70">
        <v>501</v>
      </c>
      <c r="AB26" s="76">
        <f>+IFERROR(VLOOKUP(AA26,'Resumen F29'!$D$10:$F$47,3,0),0)</f>
        <v>0</v>
      </c>
      <c r="AC26" s="75" t="s">
        <v>261</v>
      </c>
      <c r="AD26" s="72"/>
    </row>
    <row r="27" spans="1:30" s="68" customFormat="1" x14ac:dyDescent="0.35">
      <c r="A27" s="63"/>
      <c r="B27" s="484"/>
      <c r="C27" s="69">
        <v>18</v>
      </c>
      <c r="D27" s="419" t="s">
        <v>272</v>
      </c>
      <c r="E27" s="419"/>
      <c r="F27" s="419"/>
      <c r="G27" s="419"/>
      <c r="H27" s="419"/>
      <c r="I27" s="419"/>
      <c r="J27" s="419"/>
      <c r="K27" s="419"/>
      <c r="L27" s="419"/>
      <c r="M27" s="419"/>
      <c r="N27" s="419"/>
      <c r="O27" s="419"/>
      <c r="P27" s="419"/>
      <c r="Q27" s="419"/>
      <c r="R27" s="419"/>
      <c r="S27" s="419"/>
      <c r="T27" s="419"/>
      <c r="U27" s="419"/>
      <c r="V27" s="419"/>
      <c r="W27" s="419"/>
      <c r="X27" s="419"/>
      <c r="Y27" s="419"/>
      <c r="Z27" s="419"/>
      <c r="AA27" s="70">
        <v>154</v>
      </c>
      <c r="AB27" s="76">
        <f>+IFERROR(VLOOKUP(AA27,'Resumen F29'!$D$10:$F$47,3,0),0)</f>
        <v>0</v>
      </c>
      <c r="AC27" s="75" t="s">
        <v>261</v>
      </c>
      <c r="AD27" s="72"/>
    </row>
    <row r="28" spans="1:30" s="68" customFormat="1" x14ac:dyDescent="0.35">
      <c r="A28" s="63"/>
      <c r="B28" s="484"/>
      <c r="C28" s="69">
        <v>19</v>
      </c>
      <c r="D28" s="419" t="s">
        <v>273</v>
      </c>
      <c r="E28" s="419"/>
      <c r="F28" s="419"/>
      <c r="G28" s="419"/>
      <c r="H28" s="419"/>
      <c r="I28" s="419"/>
      <c r="J28" s="419"/>
      <c r="K28" s="419"/>
      <c r="L28" s="419"/>
      <c r="M28" s="419"/>
      <c r="N28" s="419"/>
      <c r="O28" s="419"/>
      <c r="P28" s="419"/>
      <c r="Q28" s="419"/>
      <c r="R28" s="419"/>
      <c r="S28" s="419"/>
      <c r="T28" s="419"/>
      <c r="U28" s="419"/>
      <c r="V28" s="419"/>
      <c r="W28" s="419"/>
      <c r="X28" s="419"/>
      <c r="Y28" s="419"/>
      <c r="Z28" s="419"/>
      <c r="AA28" s="70">
        <v>518</v>
      </c>
      <c r="AB28" s="76">
        <f>+IFERROR(VLOOKUP(AA28,'Resumen F29'!$D$10:$F$47,3,0),0)</f>
        <v>0</v>
      </c>
      <c r="AC28" s="75" t="s">
        <v>261</v>
      </c>
      <c r="AD28" s="72"/>
    </row>
    <row r="29" spans="1:30" s="68" customFormat="1" x14ac:dyDescent="0.35">
      <c r="A29" s="63"/>
      <c r="B29" s="484"/>
      <c r="C29" s="69">
        <v>20</v>
      </c>
      <c r="D29" s="419" t="s">
        <v>274</v>
      </c>
      <c r="E29" s="419"/>
      <c r="F29" s="419"/>
      <c r="G29" s="419"/>
      <c r="H29" s="419"/>
      <c r="I29" s="419"/>
      <c r="J29" s="419"/>
      <c r="K29" s="419"/>
      <c r="L29" s="419"/>
      <c r="M29" s="419"/>
      <c r="N29" s="419"/>
      <c r="O29" s="419"/>
      <c r="P29" s="419"/>
      <c r="Q29" s="419"/>
      <c r="R29" s="419"/>
      <c r="S29" s="419"/>
      <c r="T29" s="419"/>
      <c r="U29" s="419"/>
      <c r="V29" s="419"/>
      <c r="W29" s="419"/>
      <c r="X29" s="419"/>
      <c r="Y29" s="419"/>
      <c r="Z29" s="419"/>
      <c r="AA29" s="70">
        <v>713</v>
      </c>
      <c r="AB29" s="76">
        <f>+IFERROR(VLOOKUP(AA29,'Resumen F29'!$D$10:$F$47,3,0),0)</f>
        <v>0</v>
      </c>
      <c r="AC29" s="78" t="s">
        <v>261</v>
      </c>
      <c r="AD29" s="72"/>
    </row>
    <row r="30" spans="1:30" s="68" customFormat="1" ht="40.5" x14ac:dyDescent="0.35">
      <c r="A30" s="63"/>
      <c r="B30" s="584"/>
      <c r="C30" s="69">
        <v>21</v>
      </c>
      <c r="D30" s="408" t="s">
        <v>275</v>
      </c>
      <c r="E30" s="409"/>
      <c r="F30" s="409"/>
      <c r="G30" s="409"/>
      <c r="H30" s="409"/>
      <c r="I30" s="409"/>
      <c r="J30" s="409"/>
      <c r="K30" s="79" t="s">
        <v>276</v>
      </c>
      <c r="L30" s="79">
        <v>738</v>
      </c>
      <c r="M30" s="454"/>
      <c r="N30" s="455"/>
      <c r="O30" s="545"/>
      <c r="P30" s="79" t="s">
        <v>277</v>
      </c>
      <c r="Q30" s="79">
        <v>739</v>
      </c>
      <c r="R30" s="576"/>
      <c r="S30" s="577"/>
      <c r="T30" s="578"/>
      <c r="U30" s="413" t="s">
        <v>278</v>
      </c>
      <c r="V30" s="415"/>
      <c r="W30" s="79">
        <v>740</v>
      </c>
      <c r="X30" s="576"/>
      <c r="Y30" s="577"/>
      <c r="Z30" s="578"/>
      <c r="AA30" s="80">
        <v>741</v>
      </c>
      <c r="AB30" s="76">
        <f>+IFERROR(VLOOKUP(AA30,'Resumen F29'!$D$10:$F$47,3,0),0)</f>
        <v>0</v>
      </c>
      <c r="AC30" s="78" t="s">
        <v>261</v>
      </c>
      <c r="AD30" s="72"/>
    </row>
    <row r="31" spans="1:30" s="68" customFormat="1" x14ac:dyDescent="0.35">
      <c r="A31" s="63"/>
      <c r="B31" s="584"/>
      <c r="C31" s="69">
        <v>22</v>
      </c>
      <c r="D31" s="419" t="s">
        <v>279</v>
      </c>
      <c r="E31" s="419"/>
      <c r="F31" s="419"/>
      <c r="G31" s="419"/>
      <c r="H31" s="419"/>
      <c r="I31" s="419"/>
      <c r="J31" s="419"/>
      <c r="K31" s="419"/>
      <c r="L31" s="419"/>
      <c r="M31" s="419"/>
      <c r="N31" s="419"/>
      <c r="O31" s="419"/>
      <c r="P31" s="419"/>
      <c r="Q31" s="419"/>
      <c r="R31" s="419"/>
      <c r="S31" s="419"/>
      <c r="T31" s="419"/>
      <c r="U31" s="419"/>
      <c r="V31" s="419"/>
      <c r="W31" s="419"/>
      <c r="X31" s="419"/>
      <c r="Y31" s="419"/>
      <c r="Z31" s="419"/>
      <c r="AA31" s="70">
        <v>791</v>
      </c>
      <c r="AB31" s="76">
        <f>+IFERROR(VLOOKUP(AA31,'Resumen F29'!$D$10:$F$47,3,0),0)</f>
        <v>0</v>
      </c>
      <c r="AC31" s="78" t="s">
        <v>261</v>
      </c>
      <c r="AD31" s="72"/>
    </row>
    <row r="32" spans="1:30" s="68" customFormat="1" x14ac:dyDescent="0.35">
      <c r="A32" s="63"/>
      <c r="B32" s="584"/>
      <c r="C32" s="69">
        <v>23</v>
      </c>
      <c r="D32" s="424" t="s">
        <v>280</v>
      </c>
      <c r="E32" s="424"/>
      <c r="F32" s="424"/>
      <c r="G32" s="424"/>
      <c r="H32" s="424"/>
      <c r="I32" s="424"/>
      <c r="J32" s="424"/>
      <c r="K32" s="424"/>
      <c r="L32" s="424"/>
      <c r="M32" s="424"/>
      <c r="N32" s="424"/>
      <c r="O32" s="424"/>
      <c r="P32" s="424"/>
      <c r="Q32" s="424"/>
      <c r="R32" s="424"/>
      <c r="S32" s="424"/>
      <c r="T32" s="424"/>
      <c r="U32" s="424"/>
      <c r="V32" s="424"/>
      <c r="W32" s="424"/>
      <c r="X32" s="424"/>
      <c r="Y32" s="424"/>
      <c r="Z32" s="424"/>
      <c r="AA32" s="81">
        <v>538</v>
      </c>
      <c r="AB32" s="82">
        <f>SUM(AB16:AB21)-SUM(AB22:AB24)+SUM(AB25:AB31)</f>
        <v>32440161</v>
      </c>
      <c r="AC32" s="83" t="s">
        <v>281</v>
      </c>
      <c r="AD32" s="72"/>
    </row>
    <row r="33" spans="1:30" s="68" customFormat="1" x14ac:dyDescent="0.35">
      <c r="A33" s="63"/>
      <c r="B33" s="84"/>
      <c r="C33" s="85"/>
      <c r="D33" s="86"/>
      <c r="E33" s="86"/>
      <c r="F33" s="86"/>
      <c r="G33" s="86"/>
      <c r="H33" s="86"/>
      <c r="I33" s="86"/>
      <c r="J33" s="86"/>
      <c r="K33" s="86"/>
      <c r="L33" s="86"/>
      <c r="M33" s="86"/>
      <c r="N33" s="86"/>
      <c r="O33" s="86"/>
      <c r="P33" s="86"/>
      <c r="Q33" s="86"/>
      <c r="R33" s="86"/>
      <c r="S33" s="86"/>
      <c r="T33" s="86"/>
      <c r="U33" s="87"/>
      <c r="V33" s="87"/>
      <c r="W33" s="87"/>
      <c r="X33" s="87"/>
      <c r="Y33" s="86"/>
      <c r="Z33" s="86"/>
      <c r="AA33" s="67"/>
      <c r="AB33" s="86"/>
      <c r="AC33" s="88"/>
      <c r="AD33" s="67"/>
    </row>
    <row r="34" spans="1:30" s="68" customFormat="1" x14ac:dyDescent="0.35">
      <c r="A34" s="63"/>
      <c r="B34" s="567" t="s">
        <v>282</v>
      </c>
      <c r="C34" s="568" t="s">
        <v>283</v>
      </c>
      <c r="D34" s="569"/>
      <c r="E34" s="569"/>
      <c r="F34" s="569"/>
      <c r="G34" s="569"/>
      <c r="H34" s="569"/>
      <c r="I34" s="569"/>
      <c r="J34" s="569"/>
      <c r="K34" s="569"/>
      <c r="L34" s="569"/>
      <c r="M34" s="569"/>
      <c r="N34" s="569"/>
      <c r="O34" s="569"/>
      <c r="P34" s="569"/>
      <c r="Q34" s="569"/>
      <c r="R34" s="569"/>
      <c r="S34" s="570"/>
      <c r="T34" s="571" t="s">
        <v>284</v>
      </c>
      <c r="U34" s="571"/>
      <c r="V34" s="571"/>
      <c r="W34" s="571"/>
      <c r="X34" s="571"/>
      <c r="Y34" s="571"/>
      <c r="Z34" s="571"/>
      <c r="AA34" s="571" t="s">
        <v>285</v>
      </c>
      <c r="AB34" s="571"/>
      <c r="AC34" s="572"/>
      <c r="AD34" s="72"/>
    </row>
    <row r="35" spans="1:30" s="68" customFormat="1" x14ac:dyDescent="0.35">
      <c r="A35" s="63"/>
      <c r="B35" s="484"/>
      <c r="C35" s="69">
        <v>24</v>
      </c>
      <c r="D35" s="459" t="s">
        <v>286</v>
      </c>
      <c r="E35" s="419" t="s">
        <v>287</v>
      </c>
      <c r="F35" s="419"/>
      <c r="G35" s="419"/>
      <c r="H35" s="419"/>
      <c r="I35" s="419"/>
      <c r="J35" s="419"/>
      <c r="K35" s="419"/>
      <c r="L35" s="419"/>
      <c r="M35" s="419"/>
      <c r="N35" s="419"/>
      <c r="O35" s="419"/>
      <c r="P35" s="419"/>
      <c r="Q35" s="419"/>
      <c r="R35" s="419"/>
      <c r="S35" s="419"/>
      <c r="T35" s="89">
        <v>511</v>
      </c>
      <c r="U35" s="406">
        <f>+IFERROR(VLOOKUP(T35,'Resumen F29'!$D$10:$F$47,3,0),0)</f>
        <v>456250</v>
      </c>
      <c r="V35" s="407">
        <f>+IFERROR(VLOOKUP(U35,'Resumen F29'!$D$10:$F$47,3,0),0)</f>
        <v>0</v>
      </c>
      <c r="W35" s="407">
        <f>+IFERROR(VLOOKUP(V35,'Resumen F29'!$D$10:$F$47,3,0),0)</f>
        <v>0</v>
      </c>
      <c r="X35" s="407">
        <f>+IFERROR(VLOOKUP(W35,'Resumen F29'!$D$10:$F$47,3,0),0)</f>
        <v>0</v>
      </c>
      <c r="Y35" s="407">
        <f>+IFERROR(VLOOKUP(X35,'Resumen F29'!$D$10:$F$47,3,0),0)</f>
        <v>0</v>
      </c>
      <c r="Z35" s="558">
        <f>+IFERROR(VLOOKUP(Y35,'Resumen F29'!$D$10:$F$47,3,0),0)</f>
        <v>0</v>
      </c>
      <c r="AA35" s="89">
        <v>514</v>
      </c>
      <c r="AB35" s="559">
        <f>+IFERROR(VLOOKUP(AA35,'Resumen F29'!$D$10:$F$47,3,0),0)</f>
        <v>0</v>
      </c>
      <c r="AC35" s="560"/>
      <c r="AD35" s="72"/>
    </row>
    <row r="36" spans="1:30" s="68" customFormat="1" x14ac:dyDescent="0.35">
      <c r="A36" s="63"/>
      <c r="B36" s="484"/>
      <c r="C36" s="74"/>
      <c r="D36" s="460"/>
      <c r="E36" s="498"/>
      <c r="F36" s="499"/>
      <c r="G36" s="499"/>
      <c r="H36" s="499"/>
      <c r="I36" s="499"/>
      <c r="J36" s="499"/>
      <c r="K36" s="499"/>
      <c r="L36" s="499"/>
      <c r="M36" s="499"/>
      <c r="N36" s="499"/>
      <c r="O36" s="499"/>
      <c r="P36" s="499"/>
      <c r="Q36" s="499"/>
      <c r="R36" s="499"/>
      <c r="S36" s="500"/>
      <c r="T36" s="462" t="s">
        <v>249</v>
      </c>
      <c r="U36" s="462"/>
      <c r="V36" s="462"/>
      <c r="W36" s="462"/>
      <c r="X36" s="462"/>
      <c r="Y36" s="462"/>
      <c r="Z36" s="462"/>
      <c r="AA36" s="462" t="s">
        <v>31</v>
      </c>
      <c r="AB36" s="462"/>
      <c r="AC36" s="463"/>
      <c r="AD36" s="67"/>
    </row>
    <row r="37" spans="1:30" s="68" customFormat="1" x14ac:dyDescent="0.35">
      <c r="A37" s="63"/>
      <c r="B37" s="484"/>
      <c r="C37" s="69">
        <v>25</v>
      </c>
      <c r="D37" s="460"/>
      <c r="E37" s="575" t="s">
        <v>288</v>
      </c>
      <c r="F37" s="473"/>
      <c r="G37" s="408" t="s">
        <v>289</v>
      </c>
      <c r="H37" s="409"/>
      <c r="I37" s="409"/>
      <c r="J37" s="409"/>
      <c r="K37" s="409"/>
      <c r="L37" s="409"/>
      <c r="M37" s="409"/>
      <c r="N37" s="409"/>
      <c r="O37" s="409"/>
      <c r="P37" s="409"/>
      <c r="Q37" s="409"/>
      <c r="R37" s="409"/>
      <c r="S37" s="410"/>
      <c r="T37" s="89">
        <v>564</v>
      </c>
      <c r="U37" s="406">
        <f>+IFERROR(VLOOKUP(T37,'Resumen F29'!$B$10:$C$36,2,0),0)</f>
        <v>0</v>
      </c>
      <c r="V37" s="407"/>
      <c r="W37" s="407"/>
      <c r="X37" s="407"/>
      <c r="Y37" s="407"/>
      <c r="Z37" s="558"/>
      <c r="AA37" s="89">
        <v>521</v>
      </c>
      <c r="AB37" s="559">
        <f>+IFERROR(VLOOKUP(AA37,'Resumen F29'!$D$10:$F$47,3,0),0)</f>
        <v>0</v>
      </c>
      <c r="AC37" s="560"/>
      <c r="AD37" s="72"/>
    </row>
    <row r="38" spans="1:30" s="68" customFormat="1" x14ac:dyDescent="0.35">
      <c r="A38" s="63"/>
      <c r="B38" s="484"/>
      <c r="C38" s="69">
        <v>26</v>
      </c>
      <c r="D38" s="460"/>
      <c r="E38" s="473"/>
      <c r="F38" s="473"/>
      <c r="G38" s="408" t="s">
        <v>290</v>
      </c>
      <c r="H38" s="409"/>
      <c r="I38" s="409"/>
      <c r="J38" s="409"/>
      <c r="K38" s="409"/>
      <c r="L38" s="409"/>
      <c r="M38" s="409"/>
      <c r="N38" s="574"/>
      <c r="O38" s="574"/>
      <c r="P38" s="409"/>
      <c r="Q38" s="409"/>
      <c r="R38" s="409"/>
      <c r="S38" s="410"/>
      <c r="T38" s="89">
        <v>566</v>
      </c>
      <c r="U38" s="406">
        <f>+IFERROR(VLOOKUP(T38,'Resumen F29'!$B$10:$C$36,2,0),0)</f>
        <v>0</v>
      </c>
      <c r="V38" s="407"/>
      <c r="W38" s="407"/>
      <c r="X38" s="407"/>
      <c r="Y38" s="407"/>
      <c r="Z38" s="558"/>
      <c r="AA38" s="89">
        <v>560</v>
      </c>
      <c r="AB38" s="559">
        <f>+IFERROR(VLOOKUP(AA38,'Resumen F29'!$D$10:$F$47,3,0),0)</f>
        <v>0</v>
      </c>
      <c r="AC38" s="560"/>
      <c r="AD38" s="72"/>
    </row>
    <row r="39" spans="1:30" s="68" customFormat="1" x14ac:dyDescent="0.35">
      <c r="A39" s="63"/>
      <c r="B39" s="484"/>
      <c r="C39" s="69">
        <v>27</v>
      </c>
      <c r="D39" s="460"/>
      <c r="E39" s="473"/>
      <c r="F39" s="473"/>
      <c r="G39" s="408" t="s">
        <v>291</v>
      </c>
      <c r="H39" s="409"/>
      <c r="I39" s="409"/>
      <c r="J39" s="409"/>
      <c r="K39" s="409"/>
      <c r="L39" s="409"/>
      <c r="M39" s="409"/>
      <c r="N39" s="574"/>
      <c r="O39" s="574"/>
      <c r="P39" s="409"/>
      <c r="Q39" s="409"/>
      <c r="R39" s="409"/>
      <c r="S39" s="410"/>
      <c r="T39" s="89">
        <v>584</v>
      </c>
      <c r="U39" s="406">
        <f>+IFERROR(VLOOKUP(T39,'Resumen F29'!$B$10:$C$36,2,0),0)</f>
        <v>6</v>
      </c>
      <c r="V39" s="407"/>
      <c r="W39" s="407"/>
      <c r="X39" s="407"/>
      <c r="Y39" s="407"/>
      <c r="Z39" s="558"/>
      <c r="AA39" s="89">
        <v>562</v>
      </c>
      <c r="AB39" s="559">
        <f>+IFERROR(VLOOKUP(AA39,'Resumen F29'!$D$10:$F$47,3,0),0)</f>
        <v>6138832</v>
      </c>
      <c r="AC39" s="560"/>
      <c r="AD39" s="72"/>
    </row>
    <row r="40" spans="1:30" s="68" customFormat="1" x14ac:dyDescent="0.35">
      <c r="A40" s="63"/>
      <c r="B40" s="484"/>
      <c r="C40" s="74"/>
      <c r="D40" s="460"/>
      <c r="E40" s="498"/>
      <c r="F40" s="499"/>
      <c r="G40" s="499"/>
      <c r="H40" s="499"/>
      <c r="I40" s="499"/>
      <c r="J40" s="499"/>
      <c r="K40" s="499"/>
      <c r="L40" s="499"/>
      <c r="M40" s="499"/>
      <c r="N40" s="499"/>
      <c r="O40" s="499"/>
      <c r="P40" s="499"/>
      <c r="Q40" s="499"/>
      <c r="R40" s="499"/>
      <c r="S40" s="500"/>
      <c r="T40" s="462" t="s">
        <v>249</v>
      </c>
      <c r="U40" s="462"/>
      <c r="V40" s="462"/>
      <c r="W40" s="462"/>
      <c r="X40" s="462"/>
      <c r="Y40" s="462"/>
      <c r="Z40" s="462"/>
      <c r="AA40" s="462" t="s">
        <v>292</v>
      </c>
      <c r="AB40" s="462"/>
      <c r="AC40" s="463"/>
      <c r="AD40" s="67"/>
    </row>
    <row r="41" spans="1:30" s="68" customFormat="1" x14ac:dyDescent="0.35">
      <c r="A41" s="63"/>
      <c r="B41" s="484"/>
      <c r="C41" s="69">
        <v>28</v>
      </c>
      <c r="D41" s="460"/>
      <c r="E41" s="561" t="s">
        <v>293</v>
      </c>
      <c r="F41" s="564" t="s">
        <v>294</v>
      </c>
      <c r="G41" s="408" t="s">
        <v>295</v>
      </c>
      <c r="H41" s="409"/>
      <c r="I41" s="409"/>
      <c r="J41" s="409"/>
      <c r="K41" s="409"/>
      <c r="L41" s="409"/>
      <c r="M41" s="409"/>
      <c r="N41" s="409"/>
      <c r="O41" s="409"/>
      <c r="P41" s="409"/>
      <c r="Q41" s="409"/>
      <c r="R41" s="409"/>
      <c r="S41" s="410"/>
      <c r="T41" s="89">
        <v>519</v>
      </c>
      <c r="U41" s="406">
        <f>+IFERROR(VLOOKUP(T41,'Resumen F29'!$B$10:$C$36,2,0),0)</f>
        <v>11</v>
      </c>
      <c r="V41" s="407"/>
      <c r="W41" s="407"/>
      <c r="X41" s="407"/>
      <c r="Y41" s="407"/>
      <c r="Z41" s="558"/>
      <c r="AA41" s="89">
        <v>520</v>
      </c>
      <c r="AB41" s="71">
        <f>+IFERROR(VLOOKUP(AA41,'Resumen F29'!$D$10:$F$47,3,0),0)</f>
        <v>458881</v>
      </c>
      <c r="AC41" s="90" t="s">
        <v>261</v>
      </c>
      <c r="AD41" s="72"/>
    </row>
    <row r="42" spans="1:30" s="68" customFormat="1" x14ac:dyDescent="0.35">
      <c r="A42" s="63"/>
      <c r="B42" s="484"/>
      <c r="C42" s="69">
        <v>29</v>
      </c>
      <c r="D42" s="460"/>
      <c r="E42" s="562"/>
      <c r="F42" s="565"/>
      <c r="G42" s="408" t="s">
        <v>296</v>
      </c>
      <c r="H42" s="409"/>
      <c r="I42" s="409"/>
      <c r="J42" s="409"/>
      <c r="K42" s="409"/>
      <c r="L42" s="409"/>
      <c r="M42" s="409"/>
      <c r="N42" s="409"/>
      <c r="O42" s="409"/>
      <c r="P42" s="409"/>
      <c r="Q42" s="409"/>
      <c r="R42" s="409"/>
      <c r="S42" s="410"/>
      <c r="T42" s="89">
        <v>761</v>
      </c>
      <c r="U42" s="406">
        <f>+IFERROR(VLOOKUP(T42,'Resumen F29'!$B$10:$C$36,2,0),0)</f>
        <v>0</v>
      </c>
      <c r="V42" s="407"/>
      <c r="W42" s="407"/>
      <c r="X42" s="407"/>
      <c r="Y42" s="407"/>
      <c r="Z42" s="558"/>
      <c r="AA42" s="89">
        <v>762</v>
      </c>
      <c r="AB42" s="71">
        <f>+IFERROR(VLOOKUP(AA42,'Resumen F29'!$D$10:$F$47,3,0),0)</f>
        <v>0</v>
      </c>
      <c r="AC42" s="90" t="s">
        <v>261</v>
      </c>
      <c r="AD42" s="72"/>
    </row>
    <row r="43" spans="1:30" s="68" customFormat="1" x14ac:dyDescent="0.35">
      <c r="A43" s="63"/>
      <c r="B43" s="484"/>
      <c r="C43" s="69">
        <v>30</v>
      </c>
      <c r="D43" s="460"/>
      <c r="E43" s="562"/>
      <c r="F43" s="565"/>
      <c r="G43" s="408" t="s">
        <v>297</v>
      </c>
      <c r="H43" s="409"/>
      <c r="I43" s="409"/>
      <c r="J43" s="409"/>
      <c r="K43" s="409"/>
      <c r="L43" s="409"/>
      <c r="M43" s="409"/>
      <c r="N43" s="409"/>
      <c r="O43" s="409"/>
      <c r="P43" s="409"/>
      <c r="Q43" s="409"/>
      <c r="R43" s="409"/>
      <c r="S43" s="410"/>
      <c r="T43" s="89">
        <v>765</v>
      </c>
      <c r="U43" s="406">
        <f>+IFERROR(VLOOKUP(T43,'Resumen F29'!$B$10:$C$36,2,0),0)</f>
        <v>0</v>
      </c>
      <c r="V43" s="407"/>
      <c r="W43" s="407"/>
      <c r="X43" s="407"/>
      <c r="Y43" s="407"/>
      <c r="Z43" s="558"/>
      <c r="AA43" s="89">
        <v>766</v>
      </c>
      <c r="AB43" s="71">
        <f>+IFERROR(VLOOKUP(AA43,'Resumen F29'!$D$10:$F$47,3,0),0)</f>
        <v>0</v>
      </c>
      <c r="AC43" s="90" t="s">
        <v>261</v>
      </c>
      <c r="AD43" s="72"/>
    </row>
    <row r="44" spans="1:30" s="68" customFormat="1" x14ac:dyDescent="0.35">
      <c r="A44" s="63"/>
      <c r="B44" s="484"/>
      <c r="C44" s="69">
        <v>31</v>
      </c>
      <c r="D44" s="460"/>
      <c r="E44" s="562"/>
      <c r="F44" s="565"/>
      <c r="G44" s="408" t="s">
        <v>298</v>
      </c>
      <c r="H44" s="409"/>
      <c r="I44" s="409"/>
      <c r="J44" s="409"/>
      <c r="K44" s="409"/>
      <c r="L44" s="409"/>
      <c r="M44" s="409"/>
      <c r="N44" s="409"/>
      <c r="O44" s="409"/>
      <c r="P44" s="409"/>
      <c r="Q44" s="409"/>
      <c r="R44" s="409"/>
      <c r="S44" s="410"/>
      <c r="T44" s="89">
        <v>524</v>
      </c>
      <c r="U44" s="406">
        <f>+IFERROR(VLOOKUP(T44,'Resumen F29'!$B$10:$C$36,2,0),0)</f>
        <v>0</v>
      </c>
      <c r="V44" s="407"/>
      <c r="W44" s="407"/>
      <c r="X44" s="407"/>
      <c r="Y44" s="407"/>
      <c r="Z44" s="558"/>
      <c r="AA44" s="89">
        <v>525</v>
      </c>
      <c r="AB44" s="71">
        <f>+IFERROR(VLOOKUP(AA44,'Resumen F29'!$D$10:$F$47,3,0),0)</f>
        <v>0</v>
      </c>
      <c r="AC44" s="90" t="s">
        <v>261</v>
      </c>
      <c r="AD44" s="72"/>
    </row>
    <row r="45" spans="1:30" s="68" customFormat="1" x14ac:dyDescent="0.35">
      <c r="A45" s="63"/>
      <c r="B45" s="484"/>
      <c r="C45" s="69">
        <v>32</v>
      </c>
      <c r="D45" s="460"/>
      <c r="E45" s="562"/>
      <c r="F45" s="565"/>
      <c r="G45" s="408" t="s">
        <v>299</v>
      </c>
      <c r="H45" s="409"/>
      <c r="I45" s="409"/>
      <c r="J45" s="409"/>
      <c r="K45" s="409"/>
      <c r="L45" s="409"/>
      <c r="M45" s="409"/>
      <c r="N45" s="409"/>
      <c r="O45" s="409"/>
      <c r="P45" s="409"/>
      <c r="Q45" s="409"/>
      <c r="R45" s="409"/>
      <c r="S45" s="410"/>
      <c r="T45" s="89">
        <v>527</v>
      </c>
      <c r="U45" s="406">
        <f>+IFERROR(VLOOKUP(T45,'Resumen F29'!$B$10:$C$36,2,0),0)</f>
        <v>2</v>
      </c>
      <c r="V45" s="407"/>
      <c r="W45" s="407"/>
      <c r="X45" s="407"/>
      <c r="Y45" s="407"/>
      <c r="Z45" s="558"/>
      <c r="AA45" s="89">
        <v>528</v>
      </c>
      <c r="AB45" s="71">
        <f>+IFERROR(VLOOKUP(AA45,'Resumen F29'!$D$10:$F$47,3,0),0)</f>
        <v>2631</v>
      </c>
      <c r="AC45" s="90" t="s">
        <v>68</v>
      </c>
      <c r="AD45" s="72"/>
    </row>
    <row r="46" spans="1:30" s="68" customFormat="1" x14ac:dyDescent="0.35">
      <c r="A46" s="63"/>
      <c r="B46" s="484"/>
      <c r="C46" s="69">
        <v>33</v>
      </c>
      <c r="D46" s="460"/>
      <c r="E46" s="562"/>
      <c r="F46" s="566"/>
      <c r="G46" s="408" t="s">
        <v>300</v>
      </c>
      <c r="H46" s="409"/>
      <c r="I46" s="409"/>
      <c r="J46" s="409"/>
      <c r="K46" s="409"/>
      <c r="L46" s="409"/>
      <c r="M46" s="409"/>
      <c r="N46" s="409"/>
      <c r="O46" s="409"/>
      <c r="P46" s="409"/>
      <c r="Q46" s="409"/>
      <c r="R46" s="409"/>
      <c r="S46" s="410"/>
      <c r="T46" s="70">
        <v>531</v>
      </c>
      <c r="U46" s="406">
        <f>+IFERROR(VLOOKUP(T46,'Resumen F29'!$B$10:$C$36,2,0),0)</f>
        <v>0</v>
      </c>
      <c r="V46" s="407"/>
      <c r="W46" s="407"/>
      <c r="X46" s="407"/>
      <c r="Y46" s="407"/>
      <c r="Z46" s="558"/>
      <c r="AA46" s="70">
        <v>532</v>
      </c>
      <c r="AB46" s="71">
        <f>+IFERROR(VLOOKUP(AA46,'Resumen F29'!$D$10:$F$47,3,0),0)</f>
        <v>0</v>
      </c>
      <c r="AC46" s="75" t="s">
        <v>261</v>
      </c>
      <c r="AD46" s="72"/>
    </row>
    <row r="47" spans="1:30" s="68" customFormat="1" x14ac:dyDescent="0.35">
      <c r="A47" s="63"/>
      <c r="B47" s="484"/>
      <c r="C47" s="69">
        <v>34</v>
      </c>
      <c r="D47" s="460"/>
      <c r="E47" s="562"/>
      <c r="F47" s="561" t="s">
        <v>301</v>
      </c>
      <c r="G47" s="408" t="s">
        <v>302</v>
      </c>
      <c r="H47" s="409"/>
      <c r="I47" s="409"/>
      <c r="J47" s="409"/>
      <c r="K47" s="409"/>
      <c r="L47" s="409"/>
      <c r="M47" s="409"/>
      <c r="N47" s="409"/>
      <c r="O47" s="409"/>
      <c r="P47" s="409"/>
      <c r="Q47" s="409"/>
      <c r="R47" s="409"/>
      <c r="S47" s="410"/>
      <c r="T47" s="70">
        <v>534</v>
      </c>
      <c r="U47" s="406">
        <f>+IFERROR(VLOOKUP(T47,'Resumen F29'!$B$10:$C$36,2,0),0)</f>
        <v>0</v>
      </c>
      <c r="V47" s="407"/>
      <c r="W47" s="407"/>
      <c r="X47" s="407"/>
      <c r="Y47" s="407"/>
      <c r="Z47" s="558"/>
      <c r="AA47" s="70">
        <v>535</v>
      </c>
      <c r="AB47" s="71">
        <f>+IFERROR(VLOOKUP(AA47,'Resumen F29'!$D$10:$F$47,3,0),0)</f>
        <v>0</v>
      </c>
      <c r="AC47" s="75" t="s">
        <v>261</v>
      </c>
      <c r="AD47" s="72"/>
    </row>
    <row r="48" spans="1:30" s="68" customFormat="1" x14ac:dyDescent="0.35">
      <c r="A48" s="63"/>
      <c r="B48" s="484"/>
      <c r="C48" s="69">
        <v>35</v>
      </c>
      <c r="D48" s="573"/>
      <c r="E48" s="563"/>
      <c r="F48" s="563"/>
      <c r="G48" s="408" t="s">
        <v>303</v>
      </c>
      <c r="H48" s="409"/>
      <c r="I48" s="409"/>
      <c r="J48" s="409"/>
      <c r="K48" s="409"/>
      <c r="L48" s="409"/>
      <c r="M48" s="409"/>
      <c r="N48" s="409"/>
      <c r="O48" s="409"/>
      <c r="P48" s="409"/>
      <c r="Q48" s="409"/>
      <c r="R48" s="409"/>
      <c r="S48" s="410"/>
      <c r="T48" s="70">
        <v>536</v>
      </c>
      <c r="U48" s="406">
        <f>+IFERROR(VLOOKUP(T48,'Resumen F29'!$B$10:$C$36,2,0),0)</f>
        <v>0</v>
      </c>
      <c r="V48" s="407"/>
      <c r="W48" s="407"/>
      <c r="X48" s="407"/>
      <c r="Y48" s="407"/>
      <c r="Z48" s="558"/>
      <c r="AA48" s="70">
        <v>553</v>
      </c>
      <c r="AB48" s="71">
        <f>+IFERROR(VLOOKUP(AA48,'Resumen F29'!$D$10:$F$47,3,0),0)</f>
        <v>0</v>
      </c>
      <c r="AC48" s="75" t="s">
        <v>261</v>
      </c>
      <c r="AD48" s="72"/>
    </row>
    <row r="49" spans="1:30" s="68" customFormat="1" x14ac:dyDescent="0.35">
      <c r="A49" s="63"/>
      <c r="B49" s="484"/>
      <c r="C49" s="69">
        <v>36</v>
      </c>
      <c r="D49" s="433" t="s">
        <v>304</v>
      </c>
      <c r="E49" s="433"/>
      <c r="F49" s="433"/>
      <c r="G49" s="433"/>
      <c r="H49" s="433"/>
      <c r="I49" s="433"/>
      <c r="J49" s="433"/>
      <c r="K49" s="433"/>
      <c r="L49" s="433"/>
      <c r="M49" s="433"/>
      <c r="N49" s="433"/>
      <c r="O49" s="433"/>
      <c r="P49" s="433"/>
      <c r="Q49" s="433"/>
      <c r="R49" s="433"/>
      <c r="S49" s="433"/>
      <c r="T49" s="433"/>
      <c r="U49" s="433"/>
      <c r="V49" s="433"/>
      <c r="W49" s="433"/>
      <c r="X49" s="433"/>
      <c r="Y49" s="433"/>
      <c r="Z49" s="433"/>
      <c r="AA49" s="70">
        <v>504</v>
      </c>
      <c r="AB49" s="71">
        <f>+IFERROR(VLOOKUP(AA49,'Resumen F29'!$D$10:$F$47,3,0),0)</f>
        <v>0</v>
      </c>
      <c r="AC49" s="75" t="s">
        <v>261</v>
      </c>
      <c r="AD49" s="72"/>
    </row>
    <row r="50" spans="1:30" s="68" customFormat="1" x14ac:dyDescent="0.35">
      <c r="A50" s="63"/>
      <c r="B50" s="484"/>
      <c r="C50" s="69">
        <v>37</v>
      </c>
      <c r="D50" s="433" t="s">
        <v>305</v>
      </c>
      <c r="E50" s="433"/>
      <c r="F50" s="433"/>
      <c r="G50" s="433"/>
      <c r="H50" s="433"/>
      <c r="I50" s="433"/>
      <c r="J50" s="433"/>
      <c r="K50" s="433"/>
      <c r="L50" s="433"/>
      <c r="M50" s="433"/>
      <c r="N50" s="433"/>
      <c r="O50" s="433"/>
      <c r="P50" s="433"/>
      <c r="Q50" s="433"/>
      <c r="R50" s="433"/>
      <c r="S50" s="433"/>
      <c r="T50" s="433"/>
      <c r="U50" s="433"/>
      <c r="V50" s="433"/>
      <c r="W50" s="433"/>
      <c r="X50" s="433"/>
      <c r="Y50" s="433"/>
      <c r="Z50" s="433"/>
      <c r="AA50" s="70">
        <v>593</v>
      </c>
      <c r="AB50" s="71">
        <f>+IFERROR(VLOOKUP(AA50,'Resumen F29'!$D$10:$F$47,3,0),0)</f>
        <v>0</v>
      </c>
      <c r="AC50" s="75" t="s">
        <v>68</v>
      </c>
      <c r="AD50" s="72"/>
    </row>
    <row r="51" spans="1:30" s="68" customFormat="1" x14ac:dyDescent="0.35">
      <c r="A51" s="63"/>
      <c r="B51" s="484"/>
      <c r="C51" s="69">
        <v>38</v>
      </c>
      <c r="D51" s="433" t="s">
        <v>306</v>
      </c>
      <c r="E51" s="433"/>
      <c r="F51" s="433"/>
      <c r="G51" s="433"/>
      <c r="H51" s="433"/>
      <c r="I51" s="433"/>
      <c r="J51" s="433"/>
      <c r="K51" s="433"/>
      <c r="L51" s="433"/>
      <c r="M51" s="433"/>
      <c r="N51" s="433"/>
      <c r="O51" s="433"/>
      <c r="P51" s="433"/>
      <c r="Q51" s="433"/>
      <c r="R51" s="433"/>
      <c r="S51" s="433"/>
      <c r="T51" s="433"/>
      <c r="U51" s="433"/>
      <c r="V51" s="433"/>
      <c r="W51" s="433"/>
      <c r="X51" s="433"/>
      <c r="Y51" s="433"/>
      <c r="Z51" s="433"/>
      <c r="AA51" s="70">
        <v>594</v>
      </c>
      <c r="AB51" s="71">
        <f>+IFERROR(VLOOKUP(AA51,'Resumen F29'!$D$10:$F$47,3,0),0)</f>
        <v>0</v>
      </c>
      <c r="AC51" s="75" t="s">
        <v>68</v>
      </c>
      <c r="AD51" s="72"/>
    </row>
    <row r="52" spans="1:30" s="68" customFormat="1" x14ac:dyDescent="0.35">
      <c r="A52" s="63"/>
      <c r="B52" s="484"/>
      <c r="C52" s="69">
        <v>39</v>
      </c>
      <c r="D52" s="433" t="s">
        <v>307</v>
      </c>
      <c r="E52" s="433"/>
      <c r="F52" s="433"/>
      <c r="G52" s="433"/>
      <c r="H52" s="433"/>
      <c r="I52" s="433"/>
      <c r="J52" s="433"/>
      <c r="K52" s="433"/>
      <c r="L52" s="433"/>
      <c r="M52" s="433"/>
      <c r="N52" s="433"/>
      <c r="O52" s="433"/>
      <c r="P52" s="433"/>
      <c r="Q52" s="433"/>
      <c r="R52" s="433"/>
      <c r="S52" s="433"/>
      <c r="T52" s="433"/>
      <c r="U52" s="433"/>
      <c r="V52" s="433"/>
      <c r="W52" s="433"/>
      <c r="X52" s="433"/>
      <c r="Y52" s="433"/>
      <c r="Z52" s="433"/>
      <c r="AA52" s="70">
        <v>592</v>
      </c>
      <c r="AB52" s="71">
        <f>+IFERROR(VLOOKUP(AA52,'Resumen F29'!$D$10:$F$47,3,0),0)</f>
        <v>0</v>
      </c>
      <c r="AC52" s="75" t="s">
        <v>68</v>
      </c>
      <c r="AD52" s="72"/>
    </row>
    <row r="53" spans="1:30" s="68" customFormat="1" x14ac:dyDescent="0.35">
      <c r="A53" s="63"/>
      <c r="B53" s="484"/>
      <c r="C53" s="69">
        <v>40</v>
      </c>
      <c r="D53" s="433" t="s">
        <v>308</v>
      </c>
      <c r="E53" s="433"/>
      <c r="F53" s="433"/>
      <c r="G53" s="433"/>
      <c r="H53" s="433"/>
      <c r="I53" s="433"/>
      <c r="J53" s="433"/>
      <c r="K53" s="433"/>
      <c r="L53" s="433"/>
      <c r="M53" s="433"/>
      <c r="N53" s="433"/>
      <c r="O53" s="433"/>
      <c r="P53" s="433"/>
      <c r="Q53" s="433"/>
      <c r="R53" s="433"/>
      <c r="S53" s="433"/>
      <c r="T53" s="433"/>
      <c r="U53" s="433"/>
      <c r="V53" s="433"/>
      <c r="W53" s="433"/>
      <c r="X53" s="433"/>
      <c r="Y53" s="433"/>
      <c r="Z53" s="433"/>
      <c r="AA53" s="70">
        <v>539</v>
      </c>
      <c r="AB53" s="71">
        <f>+IFERROR(VLOOKUP(AA53,'Resumen F29'!$D$10:$F$47,3,0),0)</f>
        <v>0</v>
      </c>
      <c r="AC53" s="75" t="s">
        <v>68</v>
      </c>
      <c r="AD53" s="72"/>
    </row>
    <row r="54" spans="1:30" s="68" customFormat="1" x14ac:dyDescent="0.35">
      <c r="A54" s="63"/>
      <c r="B54" s="484"/>
      <c r="C54" s="69">
        <v>41</v>
      </c>
      <c r="D54" s="433" t="s">
        <v>309</v>
      </c>
      <c r="E54" s="433"/>
      <c r="F54" s="433"/>
      <c r="G54" s="433"/>
      <c r="H54" s="433"/>
      <c r="I54" s="433"/>
      <c r="J54" s="433"/>
      <c r="K54" s="433"/>
      <c r="L54" s="433"/>
      <c r="M54" s="433"/>
      <c r="N54" s="433"/>
      <c r="O54" s="433"/>
      <c r="P54" s="433"/>
      <c r="Q54" s="433"/>
      <c r="R54" s="433"/>
      <c r="S54" s="433"/>
      <c r="T54" s="433"/>
      <c r="U54" s="433"/>
      <c r="V54" s="433"/>
      <c r="W54" s="433"/>
      <c r="X54" s="433"/>
      <c r="Y54" s="433"/>
      <c r="Z54" s="433"/>
      <c r="AA54" s="70">
        <v>718</v>
      </c>
      <c r="AB54" s="71">
        <f>+IFERROR(VLOOKUP(AA54,'Resumen F29'!$D$10:$F$47,3,0),0)</f>
        <v>0</v>
      </c>
      <c r="AC54" s="75" t="s">
        <v>68</v>
      </c>
      <c r="AD54" s="72"/>
    </row>
    <row r="55" spans="1:30" s="68" customFormat="1" x14ac:dyDescent="0.35">
      <c r="A55" s="63"/>
      <c r="B55" s="484"/>
      <c r="C55" s="69">
        <v>42</v>
      </c>
      <c r="D55" s="433" t="s">
        <v>310</v>
      </c>
      <c r="E55" s="433"/>
      <c r="F55" s="433"/>
      <c r="G55" s="433"/>
      <c r="H55" s="433"/>
      <c r="I55" s="433"/>
      <c r="J55" s="433"/>
      <c r="K55" s="433"/>
      <c r="L55" s="433"/>
      <c r="M55" s="433"/>
      <c r="N55" s="433"/>
      <c r="O55" s="433"/>
      <c r="P55" s="433"/>
      <c r="Q55" s="433"/>
      <c r="R55" s="433"/>
      <c r="S55" s="433"/>
      <c r="T55" s="433"/>
      <c r="U55" s="433"/>
      <c r="V55" s="433"/>
      <c r="W55" s="433"/>
      <c r="X55" s="433"/>
      <c r="Y55" s="433"/>
      <c r="Z55" s="433"/>
      <c r="AA55" s="70">
        <v>790</v>
      </c>
      <c r="AB55" s="71">
        <f>+IFERROR(VLOOKUP(AA55,'Resumen F29'!$D$10:$F$47,3,0),0)</f>
        <v>0</v>
      </c>
      <c r="AC55" s="75" t="s">
        <v>68</v>
      </c>
      <c r="AD55" s="72"/>
    </row>
    <row r="56" spans="1:30" s="68" customFormat="1" x14ac:dyDescent="0.35">
      <c r="A56" s="63"/>
      <c r="B56" s="484"/>
      <c r="C56" s="69">
        <v>43</v>
      </c>
      <c r="D56" s="433" t="s">
        <v>311</v>
      </c>
      <c r="E56" s="433"/>
      <c r="F56" s="433"/>
      <c r="G56" s="433"/>
      <c r="H56" s="433"/>
      <c r="I56" s="433"/>
      <c r="J56" s="433"/>
      <c r="K56" s="433"/>
      <c r="L56" s="433"/>
      <c r="M56" s="433"/>
      <c r="N56" s="433"/>
      <c r="O56" s="433"/>
      <c r="P56" s="433"/>
      <c r="Q56" s="433"/>
      <c r="R56" s="433"/>
      <c r="S56" s="433"/>
      <c r="T56" s="433"/>
      <c r="U56" s="433"/>
      <c r="V56" s="433"/>
      <c r="W56" s="433"/>
      <c r="X56" s="433"/>
      <c r="Y56" s="433"/>
      <c r="Z56" s="433"/>
      <c r="AA56" s="70">
        <v>164</v>
      </c>
      <c r="AB56" s="71">
        <f>+IFERROR(VLOOKUP(AA56,'Resumen F29'!$D$10:$F$47,3,0),0)</f>
        <v>0</v>
      </c>
      <c r="AC56" s="75" t="s">
        <v>261</v>
      </c>
      <c r="AD56" s="72"/>
    </row>
    <row r="57" spans="1:30" s="68" customFormat="1" x14ac:dyDescent="0.35">
      <c r="A57" s="63"/>
      <c r="B57" s="484"/>
      <c r="C57" s="550"/>
      <c r="D57" s="551"/>
      <c r="E57" s="551"/>
      <c r="F57" s="551"/>
      <c r="G57" s="551"/>
      <c r="H57" s="551"/>
      <c r="I57" s="551"/>
      <c r="J57" s="551"/>
      <c r="K57" s="551"/>
      <c r="L57" s="551"/>
      <c r="M57" s="551"/>
      <c r="N57" s="551"/>
      <c r="O57" s="551"/>
      <c r="P57" s="551"/>
      <c r="Q57" s="552"/>
      <c r="R57" s="553" t="s">
        <v>312</v>
      </c>
      <c r="S57" s="554"/>
      <c r="T57" s="554"/>
      <c r="U57" s="554"/>
      <c r="V57" s="555"/>
      <c r="W57" s="556" t="s">
        <v>313</v>
      </c>
      <c r="X57" s="551"/>
      <c r="Y57" s="551"/>
      <c r="Z57" s="552"/>
      <c r="AA57" s="556"/>
      <c r="AB57" s="551"/>
      <c r="AC57" s="557"/>
      <c r="AD57" s="67"/>
    </row>
    <row r="58" spans="1:30" s="68" customFormat="1" x14ac:dyDescent="0.35">
      <c r="A58" s="63"/>
      <c r="B58" s="484"/>
      <c r="C58" s="538">
        <v>44</v>
      </c>
      <c r="D58" s="488" t="s">
        <v>314</v>
      </c>
      <c r="E58" s="489"/>
      <c r="F58" s="489"/>
      <c r="G58" s="489"/>
      <c r="H58" s="489"/>
      <c r="I58" s="489"/>
      <c r="J58" s="489"/>
      <c r="K58" s="489"/>
      <c r="L58" s="489"/>
      <c r="M58" s="489"/>
      <c r="N58" s="489"/>
      <c r="O58" s="489"/>
      <c r="P58" s="489"/>
      <c r="Q58" s="490"/>
      <c r="R58" s="546">
        <v>730</v>
      </c>
      <c r="S58" s="540"/>
      <c r="T58" s="541"/>
      <c r="U58" s="541"/>
      <c r="V58" s="542"/>
      <c r="W58" s="70" t="s">
        <v>277</v>
      </c>
      <c r="X58" s="70">
        <v>742</v>
      </c>
      <c r="Y58" s="548"/>
      <c r="Z58" s="549"/>
      <c r="AA58" s="527">
        <v>127</v>
      </c>
      <c r="AB58" s="529">
        <f>+IFERROR(VLOOKUP(AA58,'Resumen F29'!$D$10:$F$47,3,0),0)</f>
        <v>0</v>
      </c>
      <c r="AC58" s="531" t="s">
        <v>261</v>
      </c>
      <c r="AD58" s="533"/>
    </row>
    <row r="59" spans="1:30" s="68" customFormat="1" x14ac:dyDescent="0.35">
      <c r="A59" s="63"/>
      <c r="B59" s="484"/>
      <c r="C59" s="539"/>
      <c r="D59" s="491"/>
      <c r="E59" s="492"/>
      <c r="F59" s="492"/>
      <c r="G59" s="492"/>
      <c r="H59" s="492"/>
      <c r="I59" s="492"/>
      <c r="J59" s="492"/>
      <c r="K59" s="492"/>
      <c r="L59" s="492"/>
      <c r="M59" s="492"/>
      <c r="N59" s="492"/>
      <c r="O59" s="492"/>
      <c r="P59" s="492"/>
      <c r="Q59" s="493"/>
      <c r="R59" s="547"/>
      <c r="S59" s="543"/>
      <c r="T59" s="544"/>
      <c r="U59" s="544"/>
      <c r="V59" s="537"/>
      <c r="W59" s="70" t="s">
        <v>278</v>
      </c>
      <c r="X59" s="70">
        <v>743</v>
      </c>
      <c r="Y59" s="536"/>
      <c r="Z59" s="537"/>
      <c r="AA59" s="528"/>
      <c r="AB59" s="530"/>
      <c r="AC59" s="532"/>
      <c r="AD59" s="533"/>
    </row>
    <row r="60" spans="1:30" s="68" customFormat="1" x14ac:dyDescent="0.35">
      <c r="A60" s="63"/>
      <c r="B60" s="484"/>
      <c r="C60" s="538">
        <v>45</v>
      </c>
      <c r="D60" s="488" t="s">
        <v>315</v>
      </c>
      <c r="E60" s="489"/>
      <c r="F60" s="489"/>
      <c r="G60" s="489"/>
      <c r="H60" s="489"/>
      <c r="I60" s="489"/>
      <c r="J60" s="489"/>
      <c r="K60" s="489"/>
      <c r="L60" s="489"/>
      <c r="M60" s="489"/>
      <c r="N60" s="489"/>
      <c r="O60" s="489"/>
      <c r="P60" s="489"/>
      <c r="Q60" s="490"/>
      <c r="R60" s="527">
        <v>729</v>
      </c>
      <c r="S60" s="540"/>
      <c r="T60" s="541"/>
      <c r="U60" s="541"/>
      <c r="V60" s="542"/>
      <c r="W60" s="70" t="s">
        <v>277</v>
      </c>
      <c r="X60" s="70">
        <v>744</v>
      </c>
      <c r="Y60" s="454"/>
      <c r="Z60" s="545"/>
      <c r="AA60" s="527">
        <v>544</v>
      </c>
      <c r="AB60" s="529">
        <f>+IFERROR(VLOOKUP(AA60,'Resumen F29'!$D$10:$F$47,3,0),0)</f>
        <v>0</v>
      </c>
      <c r="AC60" s="531" t="s">
        <v>261</v>
      </c>
      <c r="AD60" s="533"/>
    </row>
    <row r="61" spans="1:30" s="68" customFormat="1" x14ac:dyDescent="0.35">
      <c r="A61" s="63"/>
      <c r="B61" s="484"/>
      <c r="C61" s="539"/>
      <c r="D61" s="491"/>
      <c r="E61" s="492"/>
      <c r="F61" s="492"/>
      <c r="G61" s="492"/>
      <c r="H61" s="492"/>
      <c r="I61" s="492"/>
      <c r="J61" s="492"/>
      <c r="K61" s="492"/>
      <c r="L61" s="492"/>
      <c r="M61" s="492"/>
      <c r="N61" s="492"/>
      <c r="O61" s="492"/>
      <c r="P61" s="492"/>
      <c r="Q61" s="493"/>
      <c r="R61" s="528"/>
      <c r="S61" s="543"/>
      <c r="T61" s="544"/>
      <c r="U61" s="544"/>
      <c r="V61" s="537"/>
      <c r="W61" s="70" t="s">
        <v>278</v>
      </c>
      <c r="X61" s="70">
        <v>745</v>
      </c>
      <c r="Y61" s="534"/>
      <c r="Z61" s="535"/>
      <c r="AA61" s="528"/>
      <c r="AB61" s="530"/>
      <c r="AC61" s="532"/>
      <c r="AD61" s="533"/>
    </row>
    <row r="62" spans="1:30" s="68" customFormat="1" x14ac:dyDescent="0.35">
      <c r="A62" s="63"/>
      <c r="B62" s="484"/>
      <c r="C62" s="69">
        <v>46</v>
      </c>
      <c r="D62" s="526" t="s">
        <v>316</v>
      </c>
      <c r="E62" s="526"/>
      <c r="F62" s="526"/>
      <c r="G62" s="526"/>
      <c r="H62" s="526"/>
      <c r="I62" s="526"/>
      <c r="J62" s="526"/>
      <c r="K62" s="526"/>
      <c r="L62" s="526"/>
      <c r="M62" s="526"/>
      <c r="N62" s="526"/>
      <c r="O62" s="526"/>
      <c r="P62" s="526"/>
      <c r="Q62" s="526"/>
      <c r="R62" s="526"/>
      <c r="S62" s="526"/>
      <c r="T62" s="419"/>
      <c r="U62" s="419"/>
      <c r="V62" s="419"/>
      <c r="W62" s="419"/>
      <c r="X62" s="419"/>
      <c r="Y62" s="419"/>
      <c r="Z62" s="419"/>
      <c r="AA62" s="70">
        <v>523</v>
      </c>
      <c r="AB62" s="91">
        <f>+IFERROR(VLOOKUP(AA62,'Resumen F29'!$D$10:$F$47,3,0),0)</f>
        <v>0</v>
      </c>
      <c r="AC62" s="75" t="s">
        <v>261</v>
      </c>
      <c r="AD62" s="72"/>
    </row>
    <row r="63" spans="1:30" s="68" customFormat="1" x14ac:dyDescent="0.35">
      <c r="A63" s="63"/>
      <c r="B63" s="484"/>
      <c r="C63" s="69">
        <v>47</v>
      </c>
      <c r="D63" s="419" t="s">
        <v>317</v>
      </c>
      <c r="E63" s="419"/>
      <c r="F63" s="419"/>
      <c r="G63" s="419"/>
      <c r="H63" s="419"/>
      <c r="I63" s="419"/>
      <c r="J63" s="419"/>
      <c r="K63" s="419"/>
      <c r="L63" s="419"/>
      <c r="M63" s="419"/>
      <c r="N63" s="419"/>
      <c r="O63" s="419"/>
      <c r="P63" s="419"/>
      <c r="Q63" s="419"/>
      <c r="R63" s="419"/>
      <c r="S63" s="419"/>
      <c r="T63" s="419"/>
      <c r="U63" s="419"/>
      <c r="V63" s="419"/>
      <c r="W63" s="419"/>
      <c r="X63" s="419"/>
      <c r="Y63" s="419"/>
      <c r="Z63" s="419"/>
      <c r="AA63" s="70">
        <v>712</v>
      </c>
      <c r="AB63" s="91">
        <f>+IFERROR(VLOOKUP(AA63,'Resumen F29'!$D$10:$F$47,3,0),0)</f>
        <v>0</v>
      </c>
      <c r="AC63" s="78" t="s">
        <v>261</v>
      </c>
      <c r="AD63" s="72"/>
    </row>
    <row r="64" spans="1:30" s="68" customFormat="1" x14ac:dyDescent="0.35">
      <c r="A64" s="63"/>
      <c r="B64" s="484"/>
      <c r="C64" s="69">
        <v>48</v>
      </c>
      <c r="D64" s="419" t="s">
        <v>318</v>
      </c>
      <c r="E64" s="419"/>
      <c r="F64" s="419"/>
      <c r="G64" s="419"/>
      <c r="H64" s="419"/>
      <c r="I64" s="419"/>
      <c r="J64" s="419"/>
      <c r="K64" s="419"/>
      <c r="L64" s="419"/>
      <c r="M64" s="419"/>
      <c r="N64" s="419"/>
      <c r="O64" s="419"/>
      <c r="P64" s="419"/>
      <c r="Q64" s="419"/>
      <c r="R64" s="419"/>
      <c r="S64" s="419"/>
      <c r="T64" s="419"/>
      <c r="U64" s="419"/>
      <c r="V64" s="419"/>
      <c r="W64" s="419"/>
      <c r="X64" s="419"/>
      <c r="Y64" s="419"/>
      <c r="Z64" s="419"/>
      <c r="AA64" s="80">
        <v>757</v>
      </c>
      <c r="AB64" s="91">
        <f>+IFERROR(VLOOKUP(AA64,'Resumen F29'!$D$10:$F$47,3,0),0)</f>
        <v>0</v>
      </c>
      <c r="AC64" s="78" t="s">
        <v>261</v>
      </c>
      <c r="AD64" s="72"/>
    </row>
    <row r="65" spans="1:30" s="68" customFormat="1" x14ac:dyDescent="0.35">
      <c r="A65" s="63"/>
      <c r="B65" s="484"/>
      <c r="C65" s="92">
        <v>49</v>
      </c>
      <c r="D65" s="424" t="s">
        <v>319</v>
      </c>
      <c r="E65" s="424"/>
      <c r="F65" s="424"/>
      <c r="G65" s="424"/>
      <c r="H65" s="424"/>
      <c r="I65" s="424"/>
      <c r="J65" s="424"/>
      <c r="K65" s="424"/>
      <c r="L65" s="424"/>
      <c r="M65" s="424"/>
      <c r="N65" s="424"/>
      <c r="O65" s="424"/>
      <c r="P65" s="424"/>
      <c r="Q65" s="424"/>
      <c r="R65" s="424"/>
      <c r="S65" s="424"/>
      <c r="T65" s="424"/>
      <c r="U65" s="424"/>
      <c r="V65" s="424"/>
      <c r="W65" s="424"/>
      <c r="X65" s="424"/>
      <c r="Y65" s="424"/>
      <c r="Z65" s="424"/>
      <c r="AA65" s="81">
        <v>537</v>
      </c>
      <c r="AB65" s="93" cm="1">
        <f t="array" ref="AB65">+SUM(AB41:AB44)-AB45+SUM(AB46:AB49-SUM(AB50:AB55)+SUM(AB56,AB58:AB64))</f>
        <v>456250</v>
      </c>
      <c r="AC65" s="83" t="s">
        <v>281</v>
      </c>
      <c r="AD65" s="72"/>
    </row>
    <row r="66" spans="1:30" s="68" customFormat="1" x14ac:dyDescent="0.35">
      <c r="A66" s="63"/>
      <c r="B66" s="94"/>
      <c r="C66" s="67"/>
      <c r="D66" s="95"/>
      <c r="E66" s="95"/>
      <c r="F66" s="95"/>
      <c r="G66" s="95"/>
      <c r="H66" s="95"/>
      <c r="I66" s="95"/>
      <c r="J66" s="95"/>
      <c r="K66" s="95"/>
      <c r="L66" s="95"/>
      <c r="M66" s="95"/>
      <c r="N66" s="95"/>
      <c r="O66" s="95"/>
      <c r="P66" s="95"/>
      <c r="Q66" s="95"/>
      <c r="R66" s="95"/>
      <c r="S66" s="95"/>
      <c r="T66" s="95"/>
      <c r="U66" s="95"/>
      <c r="V66" s="95"/>
      <c r="W66" s="95"/>
      <c r="X66" s="95"/>
      <c r="Y66" s="95"/>
      <c r="Z66" s="86"/>
      <c r="AA66" s="67"/>
      <c r="AB66" s="86"/>
      <c r="AC66" s="67"/>
      <c r="AD66" s="96"/>
    </row>
    <row r="67" spans="1:30" s="68" customFormat="1" x14ac:dyDescent="0.35">
      <c r="A67" s="63"/>
      <c r="B67" s="97"/>
      <c r="C67" s="97"/>
      <c r="D67" s="511" t="s">
        <v>320</v>
      </c>
      <c r="E67" s="511"/>
      <c r="F67" s="511"/>
      <c r="G67" s="511"/>
      <c r="H67" s="511"/>
      <c r="I67" s="511"/>
      <c r="J67" s="511"/>
      <c r="K67" s="511"/>
      <c r="L67" s="511"/>
      <c r="M67" s="511"/>
      <c r="N67" s="511"/>
      <c r="O67" s="511"/>
      <c r="P67" s="511"/>
      <c r="Q67" s="511"/>
      <c r="R67" s="511"/>
      <c r="S67" s="511"/>
      <c r="T67" s="511"/>
      <c r="U67" s="511"/>
      <c r="V67" s="511"/>
      <c r="W67" s="511"/>
      <c r="X67" s="511"/>
      <c r="Y67" s="511"/>
      <c r="Z67" s="511"/>
      <c r="AA67" s="512" t="s">
        <v>321</v>
      </c>
      <c r="AB67" s="513"/>
      <c r="AC67" s="514"/>
      <c r="AD67" s="98"/>
    </row>
    <row r="68" spans="1:30" s="68" customFormat="1" x14ac:dyDescent="0.35">
      <c r="A68" s="63"/>
      <c r="B68" s="94"/>
      <c r="C68" s="99">
        <v>50</v>
      </c>
      <c r="D68" s="481" t="s">
        <v>322</v>
      </c>
      <c r="E68" s="482"/>
      <c r="F68" s="482"/>
      <c r="G68" s="482"/>
      <c r="H68" s="482"/>
      <c r="I68" s="482"/>
      <c r="J68" s="482"/>
      <c r="K68" s="482"/>
      <c r="L68" s="482"/>
      <c r="M68" s="100">
        <v>77</v>
      </c>
      <c r="N68" s="523">
        <f>+IF(AB65&gt;AB32,AB65-AB32,0)</f>
        <v>0</v>
      </c>
      <c r="O68" s="524"/>
      <c r="P68" s="524"/>
      <c r="Q68" s="525"/>
      <c r="R68" s="100">
        <v>756</v>
      </c>
      <c r="S68" s="515" t="s">
        <v>323</v>
      </c>
      <c r="T68" s="516"/>
      <c r="U68" s="101" t="s">
        <v>324</v>
      </c>
      <c r="V68" s="100">
        <v>755</v>
      </c>
      <c r="W68" s="517">
        <v>0</v>
      </c>
      <c r="X68" s="518"/>
      <c r="Y68" s="519" t="s">
        <v>325</v>
      </c>
      <c r="Z68" s="520"/>
      <c r="AA68" s="100">
        <v>89</v>
      </c>
      <c r="AB68" s="102">
        <f>+IF(AB32&gt;AB65,AB32-AB65,0)</f>
        <v>31983911</v>
      </c>
      <c r="AC68" s="103" t="s">
        <v>261</v>
      </c>
      <c r="AD68" s="72"/>
    </row>
    <row r="69" spans="1:30" s="68" customFormat="1" x14ac:dyDescent="0.35">
      <c r="A69" s="63"/>
      <c r="B69" s="94"/>
      <c r="C69" s="104"/>
      <c r="D69" s="105"/>
      <c r="E69" s="105"/>
      <c r="F69" s="105"/>
      <c r="G69" s="105"/>
      <c r="H69" s="105"/>
      <c r="I69" s="105"/>
      <c r="J69" s="105"/>
      <c r="K69" s="105"/>
      <c r="L69" s="105"/>
      <c r="M69" s="106"/>
      <c r="N69" s="107"/>
      <c r="O69" s="107"/>
      <c r="P69" s="107"/>
      <c r="Q69" s="107"/>
      <c r="R69" s="106"/>
      <c r="S69" s="108"/>
      <c r="T69" s="108"/>
      <c r="U69" s="109"/>
      <c r="V69" s="106"/>
      <c r="W69" s="110"/>
      <c r="X69" s="110"/>
      <c r="Y69" s="108"/>
      <c r="Z69" s="111"/>
      <c r="AA69" s="106"/>
      <c r="AB69" s="112"/>
      <c r="AC69" s="106"/>
      <c r="AD69" s="113"/>
    </row>
    <row r="70" spans="1:30" s="68" customFormat="1" x14ac:dyDescent="0.35">
      <c r="A70" s="63"/>
      <c r="B70" s="94"/>
      <c r="C70" s="97"/>
      <c r="D70" s="511" t="s">
        <v>326</v>
      </c>
      <c r="E70" s="511"/>
      <c r="F70" s="511"/>
      <c r="G70" s="511"/>
      <c r="H70" s="511"/>
      <c r="I70" s="511"/>
      <c r="J70" s="511"/>
      <c r="K70" s="511"/>
      <c r="L70" s="511"/>
      <c r="M70" s="511"/>
      <c r="N70" s="511"/>
      <c r="O70" s="511"/>
      <c r="P70" s="511"/>
      <c r="Q70" s="511"/>
      <c r="R70" s="511"/>
      <c r="S70" s="511"/>
      <c r="T70" s="511"/>
      <c r="U70" s="511"/>
      <c r="V70" s="511"/>
      <c r="W70" s="511"/>
      <c r="X70" s="511"/>
      <c r="Y70" s="511"/>
      <c r="Z70" s="511"/>
      <c r="AA70" s="512" t="s">
        <v>321</v>
      </c>
      <c r="AB70" s="513"/>
      <c r="AC70" s="514"/>
      <c r="AD70" s="113"/>
    </row>
    <row r="71" spans="1:30" s="68" customFormat="1" x14ac:dyDescent="0.35">
      <c r="A71" s="63"/>
      <c r="B71" s="94"/>
      <c r="C71" s="99">
        <v>51</v>
      </c>
      <c r="D71" s="481" t="s">
        <v>327</v>
      </c>
      <c r="E71" s="482"/>
      <c r="F71" s="482"/>
      <c r="G71" s="482"/>
      <c r="H71" s="482"/>
      <c r="I71" s="482"/>
      <c r="J71" s="482"/>
      <c r="K71" s="482"/>
      <c r="L71" s="482"/>
      <c r="M71" s="100">
        <v>772</v>
      </c>
      <c r="N71" s="505"/>
      <c r="O71" s="506"/>
      <c r="P71" s="506"/>
      <c r="Q71" s="507"/>
      <c r="R71" s="100">
        <v>773</v>
      </c>
      <c r="S71" s="521" t="s">
        <v>328</v>
      </c>
      <c r="T71" s="522"/>
      <c r="U71" s="101" t="s">
        <v>324</v>
      </c>
      <c r="V71" s="100">
        <v>774</v>
      </c>
      <c r="W71" s="517"/>
      <c r="X71" s="518"/>
      <c r="Y71" s="519" t="s">
        <v>329</v>
      </c>
      <c r="Z71" s="520"/>
      <c r="AA71" s="100">
        <v>775</v>
      </c>
      <c r="AB71" s="102"/>
      <c r="AC71" s="103" t="s">
        <v>261</v>
      </c>
      <c r="AD71" s="72"/>
    </row>
    <row r="72" spans="1:30" s="68" customFormat="1" x14ac:dyDescent="0.35">
      <c r="A72" s="63"/>
      <c r="B72" s="94"/>
      <c r="C72" s="104"/>
      <c r="D72" s="105"/>
      <c r="E72" s="105"/>
      <c r="F72" s="105"/>
      <c r="G72" s="105"/>
      <c r="H72" s="105"/>
      <c r="I72" s="105"/>
      <c r="J72" s="105"/>
      <c r="K72" s="105"/>
      <c r="L72" s="105"/>
      <c r="M72" s="106"/>
      <c r="N72" s="107"/>
      <c r="O72" s="107"/>
      <c r="P72" s="107"/>
      <c r="Q72" s="107"/>
      <c r="R72" s="106"/>
      <c r="S72" s="108"/>
      <c r="T72" s="108"/>
      <c r="U72" s="109"/>
      <c r="V72" s="106"/>
      <c r="W72" s="110"/>
      <c r="X72" s="110"/>
      <c r="Y72" s="108"/>
      <c r="Z72" s="111"/>
      <c r="AA72" s="106"/>
      <c r="AB72" s="112"/>
      <c r="AC72" s="106"/>
      <c r="AD72" s="113"/>
    </row>
    <row r="73" spans="1:30" s="68" customFormat="1" x14ac:dyDescent="0.35">
      <c r="A73" s="63"/>
      <c r="B73" s="94"/>
      <c r="C73" s="97"/>
      <c r="D73" s="511" t="s">
        <v>330</v>
      </c>
      <c r="E73" s="511"/>
      <c r="F73" s="511"/>
      <c r="G73" s="511"/>
      <c r="H73" s="511"/>
      <c r="I73" s="511"/>
      <c r="J73" s="511"/>
      <c r="K73" s="511"/>
      <c r="L73" s="511"/>
      <c r="M73" s="511"/>
      <c r="N73" s="511"/>
      <c r="O73" s="511"/>
      <c r="P73" s="511"/>
      <c r="Q73" s="511"/>
      <c r="R73" s="511"/>
      <c r="S73" s="511"/>
      <c r="T73" s="511"/>
      <c r="U73" s="511"/>
      <c r="V73" s="511"/>
      <c r="W73" s="511"/>
      <c r="X73" s="511"/>
      <c r="Y73" s="511"/>
      <c r="Z73" s="511"/>
      <c r="AA73" s="512" t="s">
        <v>321</v>
      </c>
      <c r="AB73" s="513"/>
      <c r="AC73" s="514"/>
      <c r="AD73" s="113"/>
    </row>
    <row r="74" spans="1:30" s="68" customFormat="1" x14ac:dyDescent="0.35">
      <c r="A74" s="63"/>
      <c r="B74" s="94"/>
      <c r="C74" s="99">
        <v>52</v>
      </c>
      <c r="D74" s="481" t="s">
        <v>455</v>
      </c>
      <c r="E74" s="482"/>
      <c r="F74" s="482"/>
      <c r="G74" s="482"/>
      <c r="H74" s="482"/>
      <c r="I74" s="482"/>
      <c r="J74" s="482"/>
      <c r="K74" s="482"/>
      <c r="L74" s="482"/>
      <c r="M74" s="100">
        <v>777</v>
      </c>
      <c r="N74" s="505"/>
      <c r="O74" s="506"/>
      <c r="P74" s="506"/>
      <c r="Q74" s="507"/>
      <c r="R74" s="100">
        <v>778</v>
      </c>
      <c r="S74" s="515" t="s">
        <v>456</v>
      </c>
      <c r="T74" s="516"/>
      <c r="U74" s="101" t="s">
        <v>324</v>
      </c>
      <c r="V74" s="100">
        <v>779</v>
      </c>
      <c r="W74" s="517"/>
      <c r="X74" s="518"/>
      <c r="Y74" s="519" t="s">
        <v>329</v>
      </c>
      <c r="Z74" s="520"/>
      <c r="AA74" s="100">
        <v>780</v>
      </c>
      <c r="AB74" s="102"/>
      <c r="AC74" s="103" t="s">
        <v>261</v>
      </c>
      <c r="AD74" s="72"/>
    </row>
    <row r="75" spans="1:30" s="68" customFormat="1" x14ac:dyDescent="0.35">
      <c r="A75" s="63"/>
      <c r="B75" s="94"/>
      <c r="C75" s="99">
        <v>53</v>
      </c>
      <c r="D75" s="481" t="s">
        <v>457</v>
      </c>
      <c r="E75" s="482"/>
      <c r="F75" s="482"/>
      <c r="G75" s="482"/>
      <c r="H75" s="482"/>
      <c r="I75" s="482"/>
      <c r="J75" s="482"/>
      <c r="K75" s="482"/>
      <c r="L75" s="482"/>
      <c r="M75" s="100">
        <v>782</v>
      </c>
      <c r="N75" s="505">
        <v>0</v>
      </c>
      <c r="O75" s="506"/>
      <c r="P75" s="506"/>
      <c r="Q75" s="507"/>
      <c r="R75" s="508" t="s">
        <v>329</v>
      </c>
      <c r="S75" s="509"/>
      <c r="T75" s="509"/>
      <c r="U75" s="509"/>
      <c r="V75" s="509"/>
      <c r="W75" s="509"/>
      <c r="X75" s="509"/>
      <c r="Y75" s="509"/>
      <c r="Z75" s="510"/>
      <c r="AA75" s="100">
        <v>783</v>
      </c>
      <c r="AB75" s="102"/>
      <c r="AC75" s="103" t="s">
        <v>261</v>
      </c>
      <c r="AD75" s="72"/>
    </row>
    <row r="76" spans="1:30" s="68" customFormat="1" x14ac:dyDescent="0.35">
      <c r="A76" s="63"/>
      <c r="B76" s="94"/>
      <c r="C76" s="99">
        <v>54</v>
      </c>
      <c r="D76" s="481" t="s">
        <v>331</v>
      </c>
      <c r="E76" s="482"/>
      <c r="F76" s="482"/>
      <c r="G76" s="482"/>
      <c r="H76" s="482"/>
      <c r="I76" s="482"/>
      <c r="J76" s="482"/>
      <c r="K76" s="482"/>
      <c r="L76" s="482"/>
      <c r="M76" s="100">
        <v>784</v>
      </c>
      <c r="N76" s="505">
        <v>0</v>
      </c>
      <c r="O76" s="506"/>
      <c r="P76" s="506"/>
      <c r="Q76" s="507"/>
      <c r="R76" s="508" t="s">
        <v>329</v>
      </c>
      <c r="S76" s="509"/>
      <c r="T76" s="509"/>
      <c r="U76" s="509"/>
      <c r="V76" s="509"/>
      <c r="W76" s="509"/>
      <c r="X76" s="509"/>
      <c r="Y76" s="509"/>
      <c r="Z76" s="510"/>
      <c r="AA76" s="100">
        <v>785</v>
      </c>
      <c r="AB76" s="102"/>
      <c r="AC76" s="103" t="s">
        <v>261</v>
      </c>
      <c r="AD76" s="72"/>
    </row>
    <row r="77" spans="1:30" s="68" customFormat="1" x14ac:dyDescent="0.35">
      <c r="A77" s="63"/>
      <c r="B77" s="94"/>
      <c r="C77" s="99">
        <v>55</v>
      </c>
      <c r="D77" s="481" t="s">
        <v>332</v>
      </c>
      <c r="E77" s="482"/>
      <c r="F77" s="482"/>
      <c r="G77" s="482"/>
      <c r="H77" s="482"/>
      <c r="I77" s="482"/>
      <c r="J77" s="482"/>
      <c r="K77" s="482"/>
      <c r="L77" s="482"/>
      <c r="M77" s="100">
        <v>786</v>
      </c>
      <c r="N77" s="505">
        <v>0</v>
      </c>
      <c r="O77" s="506"/>
      <c r="P77" s="506"/>
      <c r="Q77" s="507"/>
      <c r="R77" s="508" t="s">
        <v>329</v>
      </c>
      <c r="S77" s="509"/>
      <c r="T77" s="509"/>
      <c r="U77" s="509"/>
      <c r="V77" s="509"/>
      <c r="W77" s="509"/>
      <c r="X77" s="509"/>
      <c r="Y77" s="509"/>
      <c r="Z77" s="510"/>
      <c r="AA77" s="100">
        <v>787</v>
      </c>
      <c r="AB77" s="102"/>
      <c r="AC77" s="103" t="s">
        <v>261</v>
      </c>
      <c r="AD77" s="72"/>
    </row>
    <row r="78" spans="1:30" s="68" customFormat="1" x14ac:dyDescent="0.35">
      <c r="A78" s="63"/>
      <c r="B78" s="94"/>
      <c r="C78" s="99">
        <v>56</v>
      </c>
      <c r="D78" s="481" t="s">
        <v>333</v>
      </c>
      <c r="E78" s="482"/>
      <c r="F78" s="482"/>
      <c r="G78" s="482"/>
      <c r="H78" s="482"/>
      <c r="I78" s="482"/>
      <c r="J78" s="482"/>
      <c r="K78" s="482"/>
      <c r="L78" s="482"/>
      <c r="M78" s="100">
        <v>788</v>
      </c>
      <c r="N78" s="505">
        <v>0</v>
      </c>
      <c r="O78" s="506"/>
      <c r="P78" s="506"/>
      <c r="Q78" s="507"/>
      <c r="R78" s="508" t="s">
        <v>329</v>
      </c>
      <c r="S78" s="509"/>
      <c r="T78" s="509"/>
      <c r="U78" s="509"/>
      <c r="V78" s="509"/>
      <c r="W78" s="509"/>
      <c r="X78" s="509"/>
      <c r="Y78" s="509"/>
      <c r="Z78" s="510"/>
      <c r="AA78" s="100">
        <v>789</v>
      </c>
      <c r="AB78" s="102"/>
      <c r="AC78" s="103" t="s">
        <v>261</v>
      </c>
      <c r="AD78" s="72"/>
    </row>
    <row r="79" spans="1:30" x14ac:dyDescent="0.35">
      <c r="A79" s="63"/>
      <c r="B79" s="114"/>
      <c r="C79" s="115"/>
      <c r="D79" s="116"/>
      <c r="E79" s="116"/>
      <c r="F79" s="116"/>
      <c r="G79" s="116"/>
      <c r="H79" s="116"/>
      <c r="I79" s="116"/>
      <c r="J79" s="116"/>
      <c r="K79" s="116"/>
      <c r="L79" s="116"/>
      <c r="M79" s="67"/>
      <c r="N79" s="117"/>
      <c r="O79" s="117"/>
      <c r="P79" s="117"/>
      <c r="Q79" s="117"/>
      <c r="R79" s="67"/>
      <c r="S79" s="118"/>
      <c r="T79" s="118"/>
      <c r="U79" s="119"/>
      <c r="V79" s="67"/>
      <c r="W79" s="120"/>
      <c r="X79" s="120"/>
      <c r="Y79" s="118"/>
      <c r="Z79" s="96"/>
      <c r="AA79" s="67"/>
      <c r="AB79" s="121"/>
      <c r="AC79" s="67"/>
      <c r="AD79" s="113"/>
    </row>
    <row r="80" spans="1:30" s="68" customFormat="1" x14ac:dyDescent="0.35">
      <c r="A80" s="63"/>
      <c r="B80" s="114"/>
      <c r="C80" s="99">
        <v>57</v>
      </c>
      <c r="D80" s="481" t="s">
        <v>334</v>
      </c>
      <c r="E80" s="482"/>
      <c r="F80" s="482"/>
      <c r="G80" s="482"/>
      <c r="H80" s="482"/>
      <c r="I80" s="482"/>
      <c r="J80" s="482"/>
      <c r="K80" s="482"/>
      <c r="L80" s="482"/>
      <c r="M80" s="482"/>
      <c r="N80" s="482"/>
      <c r="O80" s="482"/>
      <c r="P80" s="482"/>
      <c r="Q80" s="482"/>
      <c r="R80" s="482"/>
      <c r="S80" s="482"/>
      <c r="T80" s="482"/>
      <c r="U80" s="482"/>
      <c r="V80" s="482"/>
      <c r="W80" s="482"/>
      <c r="X80" s="482"/>
      <c r="Y80" s="482"/>
      <c r="Z80" s="483"/>
      <c r="AA80" s="100">
        <v>760</v>
      </c>
      <c r="AB80" s="102"/>
      <c r="AC80" s="103" t="s">
        <v>261</v>
      </c>
      <c r="AD80" s="72"/>
    </row>
    <row r="81" spans="1:30" s="68" customFormat="1" x14ac:dyDescent="0.35">
      <c r="A81" s="63"/>
      <c r="B81" s="114"/>
      <c r="C81" s="99">
        <v>58</v>
      </c>
      <c r="D81" s="481" t="s">
        <v>335</v>
      </c>
      <c r="E81" s="482"/>
      <c r="F81" s="482"/>
      <c r="G81" s="482"/>
      <c r="H81" s="482"/>
      <c r="I81" s="482"/>
      <c r="J81" s="482"/>
      <c r="K81" s="482"/>
      <c r="L81" s="482"/>
      <c r="M81" s="482"/>
      <c r="N81" s="482"/>
      <c r="O81" s="482"/>
      <c r="P81" s="482"/>
      <c r="Q81" s="482"/>
      <c r="R81" s="482"/>
      <c r="S81" s="482"/>
      <c r="T81" s="482"/>
      <c r="U81" s="482"/>
      <c r="V81" s="482"/>
      <c r="W81" s="482"/>
      <c r="X81" s="482"/>
      <c r="Y81" s="482"/>
      <c r="Z81" s="483"/>
      <c r="AA81" s="100">
        <v>767</v>
      </c>
      <c r="AB81" s="102"/>
      <c r="AC81" s="103" t="s">
        <v>68</v>
      </c>
      <c r="AD81" s="72"/>
    </row>
    <row r="82" spans="1:30" s="68" customFormat="1" x14ac:dyDescent="0.35">
      <c r="A82" s="63"/>
      <c r="B82" s="114"/>
      <c r="C82" s="67"/>
      <c r="D82" s="122"/>
      <c r="E82" s="122"/>
      <c r="F82" s="122"/>
      <c r="G82" s="122"/>
      <c r="H82" s="122"/>
      <c r="I82" s="122"/>
      <c r="J82" s="122"/>
      <c r="K82" s="122"/>
      <c r="L82" s="122"/>
      <c r="M82" s="122"/>
      <c r="N82" s="122"/>
      <c r="O82" s="122"/>
      <c r="P82" s="122"/>
      <c r="Q82" s="122"/>
      <c r="R82" s="122"/>
      <c r="S82" s="122"/>
      <c r="T82" s="122"/>
      <c r="U82" s="122"/>
      <c r="V82" s="122"/>
      <c r="W82" s="122"/>
      <c r="X82" s="122"/>
      <c r="Y82" s="96"/>
      <c r="Z82" s="96"/>
      <c r="AA82" s="67"/>
      <c r="AB82" s="123"/>
      <c r="AC82" s="67"/>
      <c r="AD82" s="96"/>
    </row>
    <row r="83" spans="1:30" s="68" customFormat="1" x14ac:dyDescent="0.35">
      <c r="A83" s="77"/>
      <c r="B83" s="484" t="s">
        <v>336</v>
      </c>
      <c r="C83" s="124">
        <v>59</v>
      </c>
      <c r="D83" s="485" t="s">
        <v>337</v>
      </c>
      <c r="E83" s="425" t="s">
        <v>338</v>
      </c>
      <c r="F83" s="425"/>
      <c r="G83" s="425"/>
      <c r="H83" s="425"/>
      <c r="I83" s="425"/>
      <c r="J83" s="425"/>
      <c r="K83" s="425"/>
      <c r="L83" s="425"/>
      <c r="M83" s="425"/>
      <c r="N83" s="425"/>
      <c r="O83" s="425"/>
      <c r="P83" s="425"/>
      <c r="Q83" s="425"/>
      <c r="R83" s="425"/>
      <c r="S83" s="425"/>
      <c r="T83" s="425"/>
      <c r="U83" s="425"/>
      <c r="V83" s="425"/>
      <c r="W83" s="425"/>
      <c r="X83" s="425"/>
      <c r="Y83" s="425"/>
      <c r="Z83" s="425"/>
      <c r="AA83" s="125">
        <v>50</v>
      </c>
      <c r="AB83" s="126">
        <f>+IFERROR(VLOOKUP(AA83,'Resumen F29'!$D$10:$F$47,3,0),0)</f>
        <v>0</v>
      </c>
      <c r="AC83" s="127" t="s">
        <v>261</v>
      </c>
      <c r="AD83" s="72"/>
    </row>
    <row r="84" spans="1:30" s="68" customFormat="1" x14ac:dyDescent="0.35">
      <c r="A84" s="77"/>
      <c r="B84" s="484"/>
      <c r="C84" s="487">
        <v>60</v>
      </c>
      <c r="D84" s="486"/>
      <c r="E84" s="488" t="s">
        <v>339</v>
      </c>
      <c r="F84" s="489"/>
      <c r="G84" s="489"/>
      <c r="H84" s="489"/>
      <c r="I84" s="489"/>
      <c r="J84" s="490"/>
      <c r="K84" s="494" t="s">
        <v>340</v>
      </c>
      <c r="L84" s="495"/>
      <c r="M84" s="496"/>
      <c r="N84" s="497">
        <v>751</v>
      </c>
      <c r="O84" s="498" t="s">
        <v>341</v>
      </c>
      <c r="P84" s="499"/>
      <c r="Q84" s="499"/>
      <c r="R84" s="500"/>
      <c r="S84" s="504">
        <v>735</v>
      </c>
      <c r="T84" s="498" t="s">
        <v>342</v>
      </c>
      <c r="U84" s="499"/>
      <c r="V84" s="500"/>
      <c r="W84" s="495" t="s">
        <v>343</v>
      </c>
      <c r="X84" s="495"/>
      <c r="Y84" s="495"/>
      <c r="Z84" s="495"/>
      <c r="AA84" s="475">
        <v>48</v>
      </c>
      <c r="AB84" s="477">
        <f>+IFERROR(VLOOKUP(AA84,'Resumen F29'!$D$10:$F$47,3,0),0)</f>
        <v>0</v>
      </c>
      <c r="AC84" s="479" t="s">
        <v>261</v>
      </c>
      <c r="AD84" s="72"/>
    </row>
    <row r="85" spans="1:30" s="68" customFormat="1" x14ac:dyDescent="0.35">
      <c r="A85" s="77"/>
      <c r="B85" s="484"/>
      <c r="C85" s="487"/>
      <c r="D85" s="486"/>
      <c r="E85" s="491"/>
      <c r="F85" s="492"/>
      <c r="G85" s="492"/>
      <c r="H85" s="492"/>
      <c r="I85" s="492"/>
      <c r="J85" s="493"/>
      <c r="K85" s="491"/>
      <c r="L85" s="492"/>
      <c r="M85" s="493"/>
      <c r="N85" s="476"/>
      <c r="O85" s="501"/>
      <c r="P85" s="502"/>
      <c r="Q85" s="502"/>
      <c r="R85" s="503"/>
      <c r="S85" s="476"/>
      <c r="T85" s="501"/>
      <c r="U85" s="502"/>
      <c r="V85" s="503"/>
      <c r="W85" s="492"/>
      <c r="X85" s="492"/>
      <c r="Y85" s="492"/>
      <c r="Z85" s="492"/>
      <c r="AA85" s="476"/>
      <c r="AB85" s="478"/>
      <c r="AC85" s="480"/>
      <c r="AD85" s="72"/>
    </row>
    <row r="86" spans="1:30" s="68" customFormat="1" x14ac:dyDescent="0.35">
      <c r="A86" s="77"/>
      <c r="B86" s="484"/>
      <c r="C86" s="128">
        <v>61</v>
      </c>
      <c r="D86" s="486"/>
      <c r="E86" s="419" t="s">
        <v>344</v>
      </c>
      <c r="F86" s="419"/>
      <c r="G86" s="419"/>
      <c r="H86" s="419"/>
      <c r="I86" s="419"/>
      <c r="J86" s="419"/>
      <c r="K86" s="419"/>
      <c r="L86" s="419"/>
      <c r="M86" s="419"/>
      <c r="N86" s="419"/>
      <c r="O86" s="419"/>
      <c r="P86" s="419"/>
      <c r="Q86" s="419"/>
      <c r="R86" s="419"/>
      <c r="S86" s="419"/>
      <c r="T86" s="419"/>
      <c r="U86" s="419"/>
      <c r="V86" s="419"/>
      <c r="W86" s="419"/>
      <c r="X86" s="419"/>
      <c r="Y86" s="419"/>
      <c r="Z86" s="419"/>
      <c r="AA86" s="131">
        <v>151</v>
      </c>
      <c r="AB86" s="91">
        <f>+IFERROR(VLOOKUP(AA86,'Resumen F29'!$D$10:$F$47,3,0),0)</f>
        <v>0</v>
      </c>
      <c r="AC86" s="132" t="s">
        <v>261</v>
      </c>
      <c r="AD86" s="72"/>
    </row>
    <row r="87" spans="1:30" s="68" customFormat="1" x14ac:dyDescent="0.35">
      <c r="A87" s="77"/>
      <c r="B87" s="484"/>
      <c r="C87" s="128">
        <v>62</v>
      </c>
      <c r="D87" s="486"/>
      <c r="E87" s="419" t="s">
        <v>345</v>
      </c>
      <c r="F87" s="419"/>
      <c r="G87" s="419"/>
      <c r="H87" s="419"/>
      <c r="I87" s="419"/>
      <c r="J87" s="419"/>
      <c r="K87" s="419"/>
      <c r="L87" s="419"/>
      <c r="M87" s="419"/>
      <c r="N87" s="419"/>
      <c r="O87" s="419"/>
      <c r="P87" s="419"/>
      <c r="Q87" s="419"/>
      <c r="R87" s="419"/>
      <c r="S87" s="419"/>
      <c r="T87" s="419"/>
      <c r="U87" s="419"/>
      <c r="V87" s="419"/>
      <c r="W87" s="419"/>
      <c r="X87" s="419"/>
      <c r="Y87" s="419"/>
      <c r="Z87" s="419"/>
      <c r="AA87" s="131">
        <v>153</v>
      </c>
      <c r="AB87" s="91">
        <f>+IFERROR(VLOOKUP(AA87,'Resumen F29'!$D$10:$F$47,3,0),0)</f>
        <v>0</v>
      </c>
      <c r="AC87" s="132" t="s">
        <v>261</v>
      </c>
      <c r="AD87" s="72"/>
    </row>
    <row r="88" spans="1:30" s="68" customFormat="1" ht="21" customHeight="1" x14ac:dyDescent="0.35">
      <c r="A88" s="77"/>
      <c r="B88" s="484"/>
      <c r="C88" s="128">
        <v>63</v>
      </c>
      <c r="D88" s="486"/>
      <c r="E88" s="419" t="s">
        <v>346</v>
      </c>
      <c r="F88" s="419"/>
      <c r="G88" s="419"/>
      <c r="H88" s="419"/>
      <c r="I88" s="419"/>
      <c r="J88" s="419"/>
      <c r="K88" s="419"/>
      <c r="L88" s="419"/>
      <c r="M88" s="419"/>
      <c r="N88" s="419"/>
      <c r="O88" s="419"/>
      <c r="P88" s="419"/>
      <c r="Q88" s="419"/>
      <c r="R88" s="419"/>
      <c r="S88" s="419"/>
      <c r="T88" s="419"/>
      <c r="U88" s="419"/>
      <c r="V88" s="419"/>
      <c r="W88" s="419"/>
      <c r="X88" s="419"/>
      <c r="Y88" s="419"/>
      <c r="Z88" s="419"/>
      <c r="AA88" s="131">
        <v>49</v>
      </c>
      <c r="AB88" s="91">
        <f>+IFERROR(VLOOKUP(AA88,'Resumen F29'!$D$10:$F$47,3,0),0)</f>
        <v>0</v>
      </c>
      <c r="AC88" s="132" t="s">
        <v>261</v>
      </c>
      <c r="AD88" s="72"/>
    </row>
    <row r="89" spans="1:30" s="68" customFormat="1" x14ac:dyDescent="0.35">
      <c r="A89" s="77"/>
      <c r="B89" s="484"/>
      <c r="C89" s="128">
        <v>64</v>
      </c>
      <c r="D89" s="486"/>
      <c r="E89" s="419" t="s">
        <v>347</v>
      </c>
      <c r="F89" s="419"/>
      <c r="G89" s="419"/>
      <c r="H89" s="419"/>
      <c r="I89" s="419"/>
      <c r="J89" s="419"/>
      <c r="K89" s="419"/>
      <c r="L89" s="419"/>
      <c r="M89" s="419"/>
      <c r="N89" s="419"/>
      <c r="O89" s="419"/>
      <c r="P89" s="419"/>
      <c r="Q89" s="419"/>
      <c r="R89" s="419"/>
      <c r="S89" s="419"/>
      <c r="T89" s="419"/>
      <c r="U89" s="419"/>
      <c r="V89" s="419"/>
      <c r="W89" s="419"/>
      <c r="X89" s="419"/>
      <c r="Y89" s="419"/>
      <c r="Z89" s="419"/>
      <c r="AA89" s="131">
        <v>155</v>
      </c>
      <c r="AB89" s="91">
        <f>+IFERROR(VLOOKUP(AA89,'Resumen F29'!$D$10:$F$47,3,0),0)</f>
        <v>0</v>
      </c>
      <c r="AC89" s="132" t="s">
        <v>261</v>
      </c>
      <c r="AD89" s="72"/>
    </row>
    <row r="90" spans="1:30" s="68" customFormat="1" x14ac:dyDescent="0.35">
      <c r="A90" s="77"/>
      <c r="B90" s="484"/>
      <c r="C90" s="128">
        <v>65</v>
      </c>
      <c r="D90" s="486"/>
      <c r="E90" s="419" t="s">
        <v>348</v>
      </c>
      <c r="F90" s="419"/>
      <c r="G90" s="419"/>
      <c r="H90" s="419"/>
      <c r="I90" s="419"/>
      <c r="J90" s="419"/>
      <c r="K90" s="419"/>
      <c r="L90" s="419"/>
      <c r="M90" s="419"/>
      <c r="N90" s="419"/>
      <c r="O90" s="419"/>
      <c r="P90" s="419"/>
      <c r="Q90" s="419"/>
      <c r="R90" s="419"/>
      <c r="S90" s="419"/>
      <c r="T90" s="419"/>
      <c r="U90" s="419"/>
      <c r="V90" s="419"/>
      <c r="W90" s="419"/>
      <c r="X90" s="419"/>
      <c r="Y90" s="419"/>
      <c r="Z90" s="419"/>
      <c r="AA90" s="131">
        <v>54</v>
      </c>
      <c r="AB90" s="91">
        <f>+IFERROR(VLOOKUP(AA90,'Resumen F29'!$D$10:$F$47,3,0),0)</f>
        <v>0</v>
      </c>
      <c r="AC90" s="132" t="s">
        <v>261</v>
      </c>
      <c r="AD90" s="72"/>
    </row>
    <row r="91" spans="1:30" s="68" customFormat="1" x14ac:dyDescent="0.35">
      <c r="A91" s="77"/>
      <c r="B91" s="484"/>
      <c r="C91" s="128">
        <v>66</v>
      </c>
      <c r="D91" s="486"/>
      <c r="E91" s="419" t="s">
        <v>349</v>
      </c>
      <c r="F91" s="419"/>
      <c r="G91" s="419"/>
      <c r="H91" s="419"/>
      <c r="I91" s="419"/>
      <c r="J91" s="419"/>
      <c r="K91" s="419"/>
      <c r="L91" s="419"/>
      <c r="M91" s="419"/>
      <c r="N91" s="419"/>
      <c r="O91" s="419"/>
      <c r="P91" s="419"/>
      <c r="Q91" s="419"/>
      <c r="R91" s="419"/>
      <c r="S91" s="419"/>
      <c r="T91" s="419"/>
      <c r="U91" s="419"/>
      <c r="V91" s="419"/>
      <c r="W91" s="419"/>
      <c r="X91" s="419"/>
      <c r="Y91" s="419"/>
      <c r="Z91" s="419"/>
      <c r="AA91" s="131">
        <v>56</v>
      </c>
      <c r="AB91" s="91">
        <f>+IFERROR(VLOOKUP(AA91,'Resumen F29'!$D$10:$F$47,3,0),0)</f>
        <v>0</v>
      </c>
      <c r="AC91" s="132" t="s">
        <v>261</v>
      </c>
      <c r="AD91" s="72"/>
    </row>
    <row r="92" spans="1:30" s="68" customFormat="1" x14ac:dyDescent="0.35">
      <c r="A92" s="77"/>
      <c r="B92" s="484"/>
      <c r="C92" s="128">
        <v>67</v>
      </c>
      <c r="D92" s="486"/>
      <c r="E92" s="419" t="s">
        <v>350</v>
      </c>
      <c r="F92" s="419"/>
      <c r="G92" s="419"/>
      <c r="H92" s="419"/>
      <c r="I92" s="419"/>
      <c r="J92" s="419"/>
      <c r="K92" s="419"/>
      <c r="L92" s="419"/>
      <c r="M92" s="419"/>
      <c r="N92" s="419"/>
      <c r="O92" s="419"/>
      <c r="P92" s="419"/>
      <c r="Q92" s="419"/>
      <c r="R92" s="419"/>
      <c r="S92" s="419"/>
      <c r="T92" s="419"/>
      <c r="U92" s="419"/>
      <c r="V92" s="419"/>
      <c r="W92" s="419"/>
      <c r="X92" s="419"/>
      <c r="Y92" s="419"/>
      <c r="Z92" s="419"/>
      <c r="AA92" s="131">
        <v>588</v>
      </c>
      <c r="AB92" s="91">
        <f>+IFERROR(VLOOKUP(AA92,'Resumen F29'!$D$10:$F$47,3,0),0)</f>
        <v>0</v>
      </c>
      <c r="AC92" s="132" t="s">
        <v>261</v>
      </c>
      <c r="AD92" s="72"/>
    </row>
    <row r="93" spans="1:30" s="68" customFormat="1" x14ac:dyDescent="0.35">
      <c r="A93" s="77"/>
      <c r="B93" s="484"/>
      <c r="C93" s="128">
        <v>68</v>
      </c>
      <c r="D93" s="486"/>
      <c r="E93" s="420" t="s">
        <v>351</v>
      </c>
      <c r="F93" s="420"/>
      <c r="G93" s="420"/>
      <c r="H93" s="420"/>
      <c r="I93" s="420"/>
      <c r="J93" s="420"/>
      <c r="K93" s="420"/>
      <c r="L93" s="420"/>
      <c r="M93" s="420"/>
      <c r="N93" s="420"/>
      <c r="O93" s="420"/>
      <c r="P93" s="420"/>
      <c r="Q93" s="420"/>
      <c r="R93" s="420"/>
      <c r="S93" s="420"/>
      <c r="T93" s="420"/>
      <c r="U93" s="420"/>
      <c r="V93" s="420"/>
      <c r="W93" s="420"/>
      <c r="X93" s="420"/>
      <c r="Y93" s="420"/>
      <c r="Z93" s="420"/>
      <c r="AA93" s="129">
        <v>589</v>
      </c>
      <c r="AB93" s="91">
        <f>+IFERROR(VLOOKUP(AA93,'Resumen F29'!$D$10:$F$47,3,0),0)</f>
        <v>0</v>
      </c>
      <c r="AC93" s="134" t="s">
        <v>261</v>
      </c>
      <c r="AD93" s="72"/>
    </row>
    <row r="94" spans="1:30" s="68" customFormat="1" x14ac:dyDescent="0.35">
      <c r="A94" s="77"/>
      <c r="B94" s="484"/>
      <c r="C94" s="472"/>
      <c r="D94" s="462"/>
      <c r="E94" s="462"/>
      <c r="F94" s="473" t="s">
        <v>352</v>
      </c>
      <c r="G94" s="473"/>
      <c r="H94" s="473"/>
      <c r="I94" s="462" t="s">
        <v>353</v>
      </c>
      <c r="J94" s="462"/>
      <c r="K94" s="462"/>
      <c r="L94" s="462"/>
      <c r="M94" s="462"/>
      <c r="N94" s="462" t="s">
        <v>354</v>
      </c>
      <c r="O94" s="462"/>
      <c r="P94" s="462"/>
      <c r="Q94" s="462"/>
      <c r="R94" s="462"/>
      <c r="S94" s="462"/>
      <c r="T94" s="462" t="s">
        <v>355</v>
      </c>
      <c r="U94" s="462"/>
      <c r="V94" s="462"/>
      <c r="W94" s="474" t="s">
        <v>356</v>
      </c>
      <c r="X94" s="474"/>
      <c r="Y94" s="474"/>
      <c r="Z94" s="474"/>
      <c r="AA94" s="462" t="s">
        <v>357</v>
      </c>
      <c r="AB94" s="462"/>
      <c r="AC94" s="463"/>
      <c r="AD94" s="67"/>
    </row>
    <row r="95" spans="1:30" s="68" customFormat="1" x14ac:dyDescent="0.35">
      <c r="A95" s="77"/>
      <c r="B95" s="484"/>
      <c r="C95" s="128">
        <v>69</v>
      </c>
      <c r="D95" s="459" t="s">
        <v>358</v>
      </c>
      <c r="E95" s="410" t="s">
        <v>359</v>
      </c>
      <c r="F95" s="419"/>
      <c r="G95" s="70">
        <v>750</v>
      </c>
      <c r="H95" s="135"/>
      <c r="I95" s="70">
        <v>30</v>
      </c>
      <c r="J95" s="464"/>
      <c r="K95" s="465"/>
      <c r="L95" s="465"/>
      <c r="M95" s="465"/>
      <c r="N95" s="70">
        <v>563</v>
      </c>
      <c r="O95" s="457">
        <f>+IFERROR(VLOOKUP(N95,'Resumen F29'!$D$10:$F$47,3,0),0)</f>
        <v>170737657</v>
      </c>
      <c r="P95" s="412"/>
      <c r="Q95" s="412"/>
      <c r="R95" s="412"/>
      <c r="S95" s="412"/>
      <c r="T95" s="70">
        <v>115</v>
      </c>
      <c r="U95" s="466"/>
      <c r="V95" s="467"/>
      <c r="W95" s="70">
        <v>68</v>
      </c>
      <c r="X95" s="468"/>
      <c r="Y95" s="469"/>
      <c r="Z95" s="469"/>
      <c r="AA95" s="130">
        <v>62</v>
      </c>
      <c r="AB95" s="91">
        <f>+IFERROR(VLOOKUP(AA95,'Resumen F29'!$D$10:$F$47,3,0),0)</f>
        <v>0</v>
      </c>
      <c r="AC95" s="132" t="s">
        <v>261</v>
      </c>
      <c r="AD95" s="72"/>
    </row>
    <row r="96" spans="1:30" s="68" customFormat="1" x14ac:dyDescent="0.35">
      <c r="A96" s="77"/>
      <c r="B96" s="484"/>
      <c r="C96" s="128">
        <v>70</v>
      </c>
      <c r="D96" s="460"/>
      <c r="E96" s="470" t="s">
        <v>360</v>
      </c>
      <c r="F96" s="471"/>
      <c r="G96" s="471"/>
      <c r="H96" s="471"/>
      <c r="I96" s="471"/>
      <c r="J96" s="471"/>
      <c r="K96" s="471"/>
      <c r="L96" s="471"/>
      <c r="M96" s="471"/>
      <c r="N96" s="471"/>
      <c r="O96" s="471"/>
      <c r="P96" s="471"/>
      <c r="Q96" s="471"/>
      <c r="R96" s="471"/>
      <c r="S96" s="471"/>
      <c r="T96" s="471"/>
      <c r="U96" s="471"/>
      <c r="V96" s="471"/>
      <c r="W96" s="471"/>
      <c r="X96" s="471"/>
      <c r="Y96" s="471"/>
      <c r="Z96" s="471"/>
      <c r="AA96" s="130">
        <v>156</v>
      </c>
      <c r="AB96" s="91">
        <f>+IFERROR(VLOOKUP(AA96,'Resumen F29'!$D$10:$F$47,3,0),0)</f>
        <v>0</v>
      </c>
      <c r="AC96" s="132" t="s">
        <v>261</v>
      </c>
      <c r="AD96" s="72"/>
    </row>
    <row r="97" spans="1:30" s="68" customFormat="1" x14ac:dyDescent="0.35">
      <c r="A97" s="77"/>
      <c r="B97" s="484"/>
      <c r="C97" s="128">
        <v>71</v>
      </c>
      <c r="D97" s="460"/>
      <c r="E97" s="422" t="s">
        <v>361</v>
      </c>
      <c r="F97" s="412"/>
      <c r="G97" s="412"/>
      <c r="H97" s="412"/>
      <c r="I97" s="70">
        <v>565</v>
      </c>
      <c r="J97" s="457"/>
      <c r="K97" s="412"/>
      <c r="L97" s="412"/>
      <c r="M97" s="412"/>
      <c r="N97" s="70">
        <v>120</v>
      </c>
      <c r="O97" s="457"/>
      <c r="P97" s="412"/>
      <c r="Q97" s="412"/>
      <c r="R97" s="412"/>
      <c r="S97" s="412"/>
      <c r="T97" s="70">
        <v>542</v>
      </c>
      <c r="U97" s="457"/>
      <c r="V97" s="412"/>
      <c r="W97" s="70">
        <v>122</v>
      </c>
      <c r="X97" s="457"/>
      <c r="Y97" s="412"/>
      <c r="Z97" s="412"/>
      <c r="AA97" s="131">
        <v>123</v>
      </c>
      <c r="AB97" s="91">
        <f>+IFERROR(VLOOKUP(AA97,'Resumen F29'!$D$10:$F$47,3,0),0)</f>
        <v>0</v>
      </c>
      <c r="AC97" s="132" t="s">
        <v>261</v>
      </c>
      <c r="AD97" s="72"/>
    </row>
    <row r="98" spans="1:30" s="68" customFormat="1" x14ac:dyDescent="0.35">
      <c r="A98" s="77"/>
      <c r="B98" s="484"/>
      <c r="C98" s="128">
        <v>72</v>
      </c>
      <c r="D98" s="460"/>
      <c r="E98" s="422" t="s">
        <v>362</v>
      </c>
      <c r="F98" s="412"/>
      <c r="G98" s="412"/>
      <c r="H98" s="412"/>
      <c r="I98" s="70">
        <v>700</v>
      </c>
      <c r="J98" s="457"/>
      <c r="K98" s="412"/>
      <c r="L98" s="412"/>
      <c r="M98" s="412"/>
      <c r="N98" s="70">
        <v>701</v>
      </c>
      <c r="O98" s="457"/>
      <c r="P98" s="412"/>
      <c r="Q98" s="412"/>
      <c r="R98" s="412"/>
      <c r="S98" s="412"/>
      <c r="T98" s="70">
        <v>702</v>
      </c>
      <c r="U98" s="457"/>
      <c r="V98" s="412"/>
      <c r="W98" s="70">
        <v>711</v>
      </c>
      <c r="X98" s="457"/>
      <c r="Y98" s="412"/>
      <c r="Z98" s="412"/>
      <c r="AA98" s="131">
        <v>703</v>
      </c>
      <c r="AB98" s="91">
        <f>+IFERROR(VLOOKUP(AA98,'Resumen F29'!$D$10:$F$47,3,0),0)</f>
        <v>0</v>
      </c>
      <c r="AC98" s="132" t="s">
        <v>261</v>
      </c>
      <c r="AD98" s="72"/>
    </row>
    <row r="99" spans="1:30" s="68" customFormat="1" x14ac:dyDescent="0.35">
      <c r="A99" s="77"/>
      <c r="B99" s="484"/>
      <c r="C99" s="128">
        <v>73</v>
      </c>
      <c r="D99" s="460"/>
      <c r="E99" s="422" t="s">
        <v>363</v>
      </c>
      <c r="F99" s="412"/>
      <c r="G99" s="412"/>
      <c r="H99" s="412"/>
      <c r="I99" s="412"/>
      <c r="J99" s="412"/>
      <c r="K99" s="412"/>
      <c r="L99" s="412"/>
      <c r="M99" s="412"/>
      <c r="N99" s="412"/>
      <c r="O99" s="412"/>
      <c r="P99" s="412"/>
      <c r="Q99" s="412"/>
      <c r="R99" s="412"/>
      <c r="S99" s="412"/>
      <c r="T99" s="412"/>
      <c r="U99" s="412"/>
      <c r="V99" s="412"/>
      <c r="W99" s="412"/>
      <c r="X99" s="412"/>
      <c r="Y99" s="412"/>
      <c r="Z99" s="412"/>
      <c r="AA99" s="131">
        <v>66</v>
      </c>
      <c r="AB99" s="91">
        <f>+IFERROR(VLOOKUP(AA99,'Resumen F29'!$D$10:$F$47,3,0),0)</f>
        <v>0</v>
      </c>
      <c r="AC99" s="132" t="s">
        <v>261</v>
      </c>
      <c r="AD99" s="72"/>
    </row>
    <row r="100" spans="1:30" s="68" customFormat="1" x14ac:dyDescent="0.35">
      <c r="A100" s="77"/>
      <c r="B100" s="484"/>
      <c r="C100" s="449">
        <v>74</v>
      </c>
      <c r="D100" s="460"/>
      <c r="E100" s="410" t="s">
        <v>364</v>
      </c>
      <c r="F100" s="451"/>
      <c r="G100" s="451"/>
      <c r="H100" s="451"/>
      <c r="I100" s="453" t="s">
        <v>365</v>
      </c>
      <c r="J100" s="412"/>
      <c r="K100" s="412"/>
      <c r="L100" s="412"/>
      <c r="M100" s="412"/>
      <c r="N100" s="453" t="s">
        <v>366</v>
      </c>
      <c r="O100" s="412"/>
      <c r="P100" s="412"/>
      <c r="Q100" s="412"/>
      <c r="R100" s="412"/>
      <c r="S100" s="412"/>
      <c r="T100" s="421" t="s">
        <v>367</v>
      </c>
      <c r="U100" s="412"/>
      <c r="V100" s="412"/>
      <c r="W100" s="412"/>
      <c r="X100" s="454"/>
      <c r="Y100" s="455"/>
      <c r="Z100" s="455"/>
      <c r="AA100" s="455"/>
      <c r="AB100" s="455"/>
      <c r="AC100" s="456"/>
      <c r="AD100" s="63"/>
    </row>
    <row r="101" spans="1:30" s="68" customFormat="1" x14ac:dyDescent="0.35">
      <c r="A101" s="77"/>
      <c r="B101" s="484"/>
      <c r="C101" s="450"/>
      <c r="D101" s="460"/>
      <c r="E101" s="452"/>
      <c r="F101" s="451"/>
      <c r="G101" s="451"/>
      <c r="H101" s="451"/>
      <c r="I101" s="70">
        <v>721</v>
      </c>
      <c r="J101" s="457"/>
      <c r="K101" s="412"/>
      <c r="L101" s="412"/>
      <c r="M101" s="412"/>
      <c r="N101" s="70">
        <v>722</v>
      </c>
      <c r="O101" s="411"/>
      <c r="P101" s="412"/>
      <c r="Q101" s="412"/>
      <c r="R101" s="412"/>
      <c r="S101" s="412"/>
      <c r="T101" s="70">
        <v>724</v>
      </c>
      <c r="U101" s="458"/>
      <c r="V101" s="412"/>
      <c r="W101" s="412"/>
      <c r="X101" s="421" t="s">
        <v>368</v>
      </c>
      <c r="Y101" s="412"/>
      <c r="Z101" s="412"/>
      <c r="AA101" s="137">
        <v>723</v>
      </c>
      <c r="AB101" s="91">
        <f>+IFERROR(VLOOKUP(AA101,'Resumen F29'!$D$10:$F$47,3,0),0)</f>
        <v>0</v>
      </c>
      <c r="AC101" s="138" t="s">
        <v>68</v>
      </c>
      <c r="AD101" s="72"/>
    </row>
    <row r="102" spans="1:30" s="68" customFormat="1" ht="23.25" x14ac:dyDescent="0.35">
      <c r="A102" s="77"/>
      <c r="B102" s="484"/>
      <c r="C102" s="128">
        <v>75</v>
      </c>
      <c r="D102" s="460"/>
      <c r="E102" s="422" t="s">
        <v>369</v>
      </c>
      <c r="F102" s="412"/>
      <c r="G102" s="412"/>
      <c r="H102" s="412"/>
      <c r="I102" s="412"/>
      <c r="J102" s="412"/>
      <c r="K102" s="412"/>
      <c r="L102" s="412"/>
      <c r="M102" s="412"/>
      <c r="N102" s="412"/>
      <c r="O102" s="412"/>
      <c r="P102" s="412"/>
      <c r="Q102" s="412"/>
      <c r="R102" s="412"/>
      <c r="S102" s="412"/>
      <c r="T102" s="412"/>
      <c r="U102" s="412"/>
      <c r="V102" s="412"/>
      <c r="W102" s="412"/>
      <c r="X102" s="412"/>
      <c r="Y102" s="412"/>
      <c r="Z102" s="412"/>
      <c r="AA102" s="131">
        <v>152</v>
      </c>
      <c r="AB102" s="91">
        <f>+IFERROR(VLOOKUP(AA102,'Resumen F29'!$D$10:$F$47,3,0),0)</f>
        <v>0</v>
      </c>
      <c r="AC102" s="132" t="s">
        <v>261</v>
      </c>
      <c r="AD102" s="72"/>
    </row>
    <row r="103" spans="1:30" s="68" customFormat="1" x14ac:dyDescent="0.35">
      <c r="A103" s="77"/>
      <c r="B103" s="484"/>
      <c r="C103" s="136">
        <v>76</v>
      </c>
      <c r="D103" s="460"/>
      <c r="E103" s="443" t="s">
        <v>370</v>
      </c>
      <c r="F103" s="444"/>
      <c r="G103" s="444"/>
      <c r="H103" s="444"/>
      <c r="I103" s="444"/>
      <c r="J103" s="444"/>
      <c r="K103" s="444"/>
      <c r="L103" s="444"/>
      <c r="M103" s="444"/>
      <c r="N103" s="444"/>
      <c r="O103" s="444"/>
      <c r="P103" s="444"/>
      <c r="Q103" s="444"/>
      <c r="R103" s="444"/>
      <c r="S103" s="444"/>
      <c r="T103" s="444"/>
      <c r="U103" s="444"/>
      <c r="V103" s="444"/>
      <c r="W103" s="444"/>
      <c r="X103" s="444"/>
      <c r="Y103" s="444"/>
      <c r="Z103" s="444"/>
      <c r="AA103" s="129">
        <v>157</v>
      </c>
      <c r="AB103" s="91">
        <f>+IFERROR(VLOOKUP(AA103,'Resumen F29'!$D$10:$F$47,3,0),0)</f>
        <v>0</v>
      </c>
      <c r="AC103" s="132" t="s">
        <v>261</v>
      </c>
      <c r="AD103" s="72"/>
    </row>
    <row r="104" spans="1:30" s="68" customFormat="1" x14ac:dyDescent="0.35">
      <c r="A104" s="77"/>
      <c r="B104" s="484"/>
      <c r="C104" s="139">
        <v>77</v>
      </c>
      <c r="D104" s="461"/>
      <c r="E104" s="445" t="s">
        <v>371</v>
      </c>
      <c r="F104" s="446"/>
      <c r="G104" s="446"/>
      <c r="H104" s="446"/>
      <c r="I104" s="446"/>
      <c r="J104" s="446"/>
      <c r="K104" s="446"/>
      <c r="L104" s="446"/>
      <c r="M104" s="446"/>
      <c r="N104" s="446"/>
      <c r="O104" s="446"/>
      <c r="P104" s="446"/>
      <c r="Q104" s="446"/>
      <c r="R104" s="446"/>
      <c r="S104" s="446"/>
      <c r="T104" s="446"/>
      <c r="U104" s="446"/>
      <c r="V104" s="446"/>
      <c r="W104" s="446"/>
      <c r="X104" s="446"/>
      <c r="Y104" s="446"/>
      <c r="Z104" s="447"/>
      <c r="AA104" s="141">
        <v>70</v>
      </c>
      <c r="AB104" s="91">
        <f>+IFERROR(VLOOKUP(AA104,'Resumen F29'!$D$10:$F$47,3,0),0)</f>
        <v>0</v>
      </c>
      <c r="AC104" s="143" t="s">
        <v>261</v>
      </c>
      <c r="AD104" s="72"/>
    </row>
    <row r="105" spans="1:30" s="68" customFormat="1" x14ac:dyDescent="0.35">
      <c r="A105" s="77"/>
      <c r="B105" s="94"/>
      <c r="C105" s="144"/>
      <c r="D105" s="145"/>
      <c r="E105" s="146"/>
      <c r="F105" s="140"/>
      <c r="G105" s="140"/>
      <c r="H105" s="140"/>
      <c r="I105" s="140"/>
      <c r="J105" s="140"/>
      <c r="K105" s="140"/>
      <c r="L105" s="140"/>
      <c r="M105" s="140"/>
      <c r="N105" s="140"/>
      <c r="O105" s="140"/>
      <c r="P105" s="140"/>
      <c r="Q105" s="140"/>
      <c r="R105" s="140"/>
      <c r="S105" s="140"/>
      <c r="T105" s="140"/>
      <c r="U105" s="140"/>
      <c r="V105" s="140"/>
      <c r="W105" s="140"/>
      <c r="X105" s="140"/>
      <c r="Y105" s="140"/>
      <c r="Z105" s="147"/>
      <c r="AA105" s="148"/>
      <c r="AB105" s="149"/>
      <c r="AC105" s="148"/>
      <c r="AD105" s="113"/>
    </row>
    <row r="106" spans="1:30" s="68" customFormat="1" x14ac:dyDescent="0.35">
      <c r="A106" s="77"/>
      <c r="B106" s="94"/>
      <c r="C106" s="99">
        <v>78</v>
      </c>
      <c r="D106" s="150"/>
      <c r="E106" s="445" t="s">
        <v>372</v>
      </c>
      <c r="F106" s="446"/>
      <c r="G106" s="446"/>
      <c r="H106" s="446"/>
      <c r="I106" s="446"/>
      <c r="J106" s="446"/>
      <c r="K106" s="446"/>
      <c r="L106" s="446"/>
      <c r="M106" s="446"/>
      <c r="N106" s="446"/>
      <c r="O106" s="446"/>
      <c r="P106" s="446"/>
      <c r="Q106" s="446"/>
      <c r="R106" s="446"/>
      <c r="S106" s="446"/>
      <c r="T106" s="446"/>
      <c r="U106" s="446"/>
      <c r="V106" s="446"/>
      <c r="W106" s="446"/>
      <c r="X106" s="446"/>
      <c r="Y106" s="446"/>
      <c r="Z106" s="447"/>
      <c r="AA106" s="141">
        <v>776</v>
      </c>
      <c r="AB106" s="142"/>
      <c r="AC106" s="143"/>
      <c r="AD106" s="72"/>
    </row>
    <row r="107" spans="1:30" s="68" customFormat="1" x14ac:dyDescent="0.35">
      <c r="A107" s="77"/>
      <c r="B107" s="87"/>
      <c r="C107" s="64"/>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64"/>
      <c r="AB107" s="151"/>
      <c r="AC107" s="64"/>
      <c r="AD107" s="152"/>
    </row>
    <row r="108" spans="1:30" s="68" customFormat="1" x14ac:dyDescent="0.35">
      <c r="A108" s="63"/>
      <c r="B108" s="86"/>
      <c r="C108" s="99">
        <v>79</v>
      </c>
      <c r="D108" s="448" t="s">
        <v>373</v>
      </c>
      <c r="E108" s="448"/>
      <c r="F108" s="448"/>
      <c r="G108" s="448"/>
      <c r="H108" s="448"/>
      <c r="I108" s="448"/>
      <c r="J108" s="448"/>
      <c r="K108" s="448"/>
      <c r="L108" s="448"/>
      <c r="M108" s="448"/>
      <c r="N108" s="448"/>
      <c r="O108" s="448"/>
      <c r="P108" s="448"/>
      <c r="Q108" s="448"/>
      <c r="R108" s="448"/>
      <c r="S108" s="448"/>
      <c r="T108" s="448"/>
      <c r="U108" s="448"/>
      <c r="V108" s="448"/>
      <c r="W108" s="448"/>
      <c r="X108" s="448"/>
      <c r="Y108" s="448"/>
      <c r="Z108" s="448"/>
      <c r="AA108" s="153">
        <v>595</v>
      </c>
      <c r="AB108" s="154">
        <f>+AB68+SUM(AB83:AB93,AB95:AB99)-AB101+SUM(AB102:AB104)</f>
        <v>31983911</v>
      </c>
      <c r="AC108" s="155" t="s">
        <v>281</v>
      </c>
      <c r="AD108" s="72"/>
    </row>
    <row r="109" spans="1:30" s="68" customFormat="1" x14ac:dyDescent="0.35">
      <c r="A109" s="63"/>
      <c r="B109" s="86"/>
      <c r="C109" s="67"/>
      <c r="D109" s="86"/>
      <c r="E109" s="86"/>
      <c r="F109" s="86"/>
      <c r="G109" s="86"/>
      <c r="H109" s="86"/>
      <c r="I109" s="86"/>
      <c r="J109" s="86"/>
      <c r="K109" s="86"/>
      <c r="L109" s="86"/>
      <c r="M109" s="86"/>
      <c r="N109" s="86"/>
      <c r="O109" s="86"/>
      <c r="P109" s="86"/>
      <c r="Q109" s="86"/>
      <c r="R109" s="86"/>
      <c r="S109" s="86"/>
      <c r="T109" s="86"/>
      <c r="U109" s="86"/>
      <c r="V109" s="86"/>
      <c r="W109" s="86"/>
      <c r="X109" s="86"/>
      <c r="Y109" s="86"/>
      <c r="Z109" s="86"/>
      <c r="AA109" s="67"/>
      <c r="AB109" s="86"/>
      <c r="AC109" s="67"/>
      <c r="AD109" s="96"/>
    </row>
    <row r="110" spans="1:30" s="68" customFormat="1" x14ac:dyDescent="0.35">
      <c r="A110" s="63"/>
      <c r="B110" s="86"/>
      <c r="C110" s="67"/>
      <c r="D110" s="86"/>
      <c r="E110" s="86"/>
      <c r="F110" s="86"/>
      <c r="G110" s="86"/>
      <c r="H110" s="86"/>
      <c r="I110" s="86"/>
      <c r="J110" s="86"/>
      <c r="K110" s="86"/>
      <c r="L110" s="86"/>
      <c r="M110" s="86"/>
      <c r="N110" s="86"/>
      <c r="O110" s="86"/>
      <c r="P110" s="86"/>
      <c r="Q110" s="86"/>
      <c r="R110" s="86"/>
      <c r="S110" s="86"/>
      <c r="T110" s="86"/>
      <c r="U110" s="86"/>
      <c r="V110" s="86"/>
      <c r="W110" s="86"/>
      <c r="X110" s="86"/>
      <c r="Y110" s="86"/>
      <c r="Z110" s="86"/>
      <c r="AA110" s="67"/>
      <c r="AB110" s="86"/>
      <c r="AC110" s="67"/>
      <c r="AD110" s="96"/>
    </row>
    <row r="111" spans="1:30" s="68" customFormat="1" x14ac:dyDescent="0.35">
      <c r="A111" s="63"/>
      <c r="B111" s="86"/>
      <c r="C111" s="416" t="s">
        <v>458</v>
      </c>
      <c r="D111" s="417"/>
      <c r="E111" s="417"/>
      <c r="F111" s="417"/>
      <c r="G111" s="417"/>
      <c r="H111" s="417"/>
      <c r="I111" s="417"/>
      <c r="J111" s="417"/>
      <c r="K111" s="417"/>
      <c r="L111" s="417"/>
      <c r="M111" s="417"/>
      <c r="N111" s="417"/>
      <c r="O111" s="417"/>
      <c r="P111" s="417"/>
      <c r="Q111" s="417"/>
      <c r="R111" s="417"/>
      <c r="S111" s="417"/>
      <c r="T111" s="417"/>
      <c r="U111" s="417"/>
      <c r="V111" s="417"/>
      <c r="W111" s="417"/>
      <c r="X111" s="417"/>
      <c r="Y111" s="417"/>
      <c r="Z111" s="417"/>
      <c r="AA111" s="417"/>
      <c r="AB111" s="417"/>
      <c r="AC111" s="418"/>
      <c r="AD111" s="96"/>
    </row>
    <row r="112" spans="1:30" s="68" customFormat="1" x14ac:dyDescent="0.35">
      <c r="A112" s="63"/>
      <c r="B112" s="86"/>
      <c r="C112" s="416" t="s">
        <v>459</v>
      </c>
      <c r="D112" s="417"/>
      <c r="E112" s="417"/>
      <c r="F112" s="417"/>
      <c r="G112" s="417"/>
      <c r="H112" s="417"/>
      <c r="I112" s="417"/>
      <c r="J112" s="417"/>
      <c r="K112" s="417"/>
      <c r="L112" s="417"/>
      <c r="M112" s="417"/>
      <c r="N112" s="417"/>
      <c r="O112" s="417"/>
      <c r="P112" s="417"/>
      <c r="Q112" s="417"/>
      <c r="R112" s="417"/>
      <c r="S112" s="417"/>
      <c r="T112" s="417"/>
      <c r="U112" s="417"/>
      <c r="V112" s="417"/>
      <c r="W112" s="417"/>
      <c r="X112" s="417"/>
      <c r="Y112" s="417"/>
      <c r="Z112" s="417"/>
      <c r="AA112" s="417"/>
      <c r="AB112" s="417"/>
      <c r="AC112" s="418"/>
      <c r="AD112" s="96"/>
    </row>
    <row r="113" spans="1:30" s="68" customFormat="1" ht="21" customHeight="1" x14ac:dyDescent="0.35">
      <c r="A113" s="63"/>
      <c r="B113" s="86"/>
      <c r="C113" s="211">
        <v>113</v>
      </c>
      <c r="D113" s="207"/>
      <c r="E113" s="425" t="s">
        <v>460</v>
      </c>
      <c r="F113" s="425"/>
      <c r="G113" s="425"/>
      <c r="H113" s="425"/>
      <c r="I113" s="425"/>
      <c r="J113" s="425"/>
      <c r="K113" s="425"/>
      <c r="L113" s="425"/>
      <c r="M113" s="425"/>
      <c r="N113" s="425"/>
      <c r="O113" s="425"/>
      <c r="P113" s="425"/>
      <c r="Q113" s="425"/>
      <c r="R113" s="425"/>
      <c r="S113" s="425"/>
      <c r="T113" s="425"/>
      <c r="U113" s="425"/>
      <c r="V113" s="425"/>
      <c r="W113" s="425"/>
      <c r="X113" s="425"/>
      <c r="Y113" s="425"/>
      <c r="Z113" s="425"/>
      <c r="AA113" s="125">
        <v>556</v>
      </c>
      <c r="AB113" s="126"/>
      <c r="AC113" s="127" t="s">
        <v>261</v>
      </c>
      <c r="AD113" s="96"/>
    </row>
    <row r="114" spans="1:30" s="68" customFormat="1" ht="21" customHeight="1" x14ac:dyDescent="0.35">
      <c r="A114" s="63"/>
      <c r="B114" s="86"/>
      <c r="C114" s="69">
        <v>114</v>
      </c>
      <c r="D114" s="208"/>
      <c r="E114" s="419" t="s">
        <v>461</v>
      </c>
      <c r="F114" s="419"/>
      <c r="G114" s="419"/>
      <c r="H114" s="419"/>
      <c r="I114" s="419"/>
      <c r="J114" s="419"/>
      <c r="K114" s="419"/>
      <c r="L114" s="419"/>
      <c r="M114" s="419"/>
      <c r="N114" s="419"/>
      <c r="O114" s="419"/>
      <c r="P114" s="419"/>
      <c r="Q114" s="419"/>
      <c r="R114" s="419"/>
      <c r="S114" s="419"/>
      <c r="T114" s="419"/>
      <c r="U114" s="419"/>
      <c r="V114" s="419"/>
      <c r="W114" s="419"/>
      <c r="X114" s="419"/>
      <c r="Y114" s="419"/>
      <c r="Z114" s="419"/>
      <c r="AA114" s="131">
        <v>557</v>
      </c>
      <c r="AB114" s="91"/>
      <c r="AC114" s="132" t="s">
        <v>261</v>
      </c>
      <c r="AD114" s="96"/>
    </row>
    <row r="115" spans="1:30" s="68" customFormat="1" ht="21" customHeight="1" x14ac:dyDescent="0.35">
      <c r="A115" s="63"/>
      <c r="B115" s="86"/>
      <c r="C115" s="69">
        <v>115</v>
      </c>
      <c r="D115" s="208"/>
      <c r="E115" s="419" t="s">
        <v>462</v>
      </c>
      <c r="F115" s="419"/>
      <c r="G115" s="419"/>
      <c r="H115" s="419"/>
      <c r="I115" s="419"/>
      <c r="J115" s="419"/>
      <c r="K115" s="419"/>
      <c r="L115" s="419"/>
      <c r="M115" s="419"/>
      <c r="N115" s="419"/>
      <c r="O115" s="419"/>
      <c r="P115" s="419"/>
      <c r="Q115" s="419"/>
      <c r="R115" s="419"/>
      <c r="S115" s="419"/>
      <c r="T115" s="419"/>
      <c r="U115" s="419"/>
      <c r="V115" s="419"/>
      <c r="W115" s="419"/>
      <c r="X115" s="419"/>
      <c r="Y115" s="419"/>
      <c r="Z115" s="419"/>
      <c r="AA115" s="131">
        <v>558</v>
      </c>
      <c r="AB115" s="91"/>
      <c r="AC115" s="132" t="s">
        <v>68</v>
      </c>
      <c r="AD115" s="96"/>
    </row>
    <row r="116" spans="1:30" s="68" customFormat="1" ht="21" customHeight="1" x14ac:dyDescent="0.35">
      <c r="A116" s="63"/>
      <c r="B116" s="86"/>
      <c r="C116" s="69">
        <v>116</v>
      </c>
      <c r="D116" s="208"/>
      <c r="E116" s="419" t="s">
        <v>463</v>
      </c>
      <c r="F116" s="419"/>
      <c r="G116" s="419"/>
      <c r="H116" s="419"/>
      <c r="I116" s="419"/>
      <c r="J116" s="419"/>
      <c r="K116" s="419"/>
      <c r="L116" s="419"/>
      <c r="M116" s="419"/>
      <c r="N116" s="419"/>
      <c r="O116" s="419"/>
      <c r="P116" s="419"/>
      <c r="Q116" s="419"/>
      <c r="R116" s="419"/>
      <c r="S116" s="419"/>
      <c r="T116" s="419"/>
      <c r="U116" s="419"/>
      <c r="V116" s="419"/>
      <c r="W116" s="419"/>
      <c r="X116" s="419"/>
      <c r="Y116" s="419"/>
      <c r="Z116" s="419"/>
      <c r="AA116" s="131">
        <v>543</v>
      </c>
      <c r="AB116" s="91"/>
      <c r="AC116" s="132" t="s">
        <v>281</v>
      </c>
      <c r="AD116" s="96"/>
    </row>
    <row r="117" spans="1:30" s="68" customFormat="1" ht="21" customHeight="1" x14ac:dyDescent="0.35">
      <c r="A117" s="63"/>
      <c r="B117" s="86"/>
      <c r="C117" s="92">
        <v>117</v>
      </c>
      <c r="D117" s="208"/>
      <c r="E117" s="408" t="s">
        <v>464</v>
      </c>
      <c r="F117" s="409"/>
      <c r="G117" s="409"/>
      <c r="H117" s="409"/>
      <c r="I117" s="409"/>
      <c r="J117" s="409"/>
      <c r="K117" s="409"/>
      <c r="L117" s="410"/>
      <c r="M117" s="209"/>
      <c r="N117" s="70">
        <v>573</v>
      </c>
      <c r="O117" s="411"/>
      <c r="P117" s="412"/>
      <c r="Q117" s="412"/>
      <c r="R117" s="413" t="s">
        <v>465</v>
      </c>
      <c r="S117" s="414"/>
      <c r="T117" s="414"/>
      <c r="U117" s="414"/>
      <c r="V117" s="414"/>
      <c r="W117" s="415"/>
      <c r="X117" s="209"/>
      <c r="Y117" s="209"/>
      <c r="Z117" s="209"/>
      <c r="AA117" s="131">
        <v>598</v>
      </c>
      <c r="AB117" s="91"/>
      <c r="AC117" s="132" t="s">
        <v>68</v>
      </c>
      <c r="AD117" s="96"/>
    </row>
    <row r="118" spans="1:30" s="68" customFormat="1" ht="21" customHeight="1" x14ac:dyDescent="0.35">
      <c r="A118" s="63"/>
      <c r="B118" s="86"/>
      <c r="C118" s="416" t="s">
        <v>466</v>
      </c>
      <c r="D118" s="417"/>
      <c r="E118" s="417"/>
      <c r="F118" s="417"/>
      <c r="G118" s="417"/>
      <c r="H118" s="417"/>
      <c r="I118" s="417"/>
      <c r="J118" s="417"/>
      <c r="K118" s="417"/>
      <c r="L118" s="417"/>
      <c r="M118" s="417"/>
      <c r="N118" s="417"/>
      <c r="O118" s="417"/>
      <c r="P118" s="417"/>
      <c r="Q118" s="417"/>
      <c r="R118" s="417"/>
      <c r="S118" s="417"/>
      <c r="T118" s="417"/>
      <c r="U118" s="417"/>
      <c r="V118" s="417"/>
      <c r="W118" s="417"/>
      <c r="X118" s="417"/>
      <c r="Y118" s="417"/>
      <c r="Z118" s="417"/>
      <c r="AA118" s="417"/>
      <c r="AB118" s="417"/>
      <c r="AC118" s="418"/>
      <c r="AD118" s="96"/>
    </row>
    <row r="119" spans="1:30" s="68" customFormat="1" ht="21" customHeight="1" x14ac:dyDescent="0.35">
      <c r="A119" s="63"/>
      <c r="B119" s="86"/>
      <c r="C119" s="211">
        <v>118</v>
      </c>
      <c r="D119" s="208"/>
      <c r="E119" s="419" t="s">
        <v>467</v>
      </c>
      <c r="F119" s="419"/>
      <c r="G119" s="419"/>
      <c r="H119" s="419"/>
      <c r="I119" s="419"/>
      <c r="J119" s="419"/>
      <c r="K119" s="419"/>
      <c r="L119" s="419"/>
      <c r="M119" s="419"/>
      <c r="N119" s="419"/>
      <c r="O119" s="419"/>
      <c r="P119" s="419"/>
      <c r="Q119" s="419"/>
      <c r="R119" s="419"/>
      <c r="S119" s="419"/>
      <c r="T119" s="419"/>
      <c r="U119" s="419"/>
      <c r="V119" s="419"/>
      <c r="W119" s="419"/>
      <c r="X119" s="419"/>
      <c r="Y119" s="419"/>
      <c r="Z119" s="419"/>
      <c r="AA119" s="131">
        <v>39</v>
      </c>
      <c r="AB119" s="91"/>
      <c r="AC119" s="132" t="s">
        <v>261</v>
      </c>
      <c r="AD119" s="96"/>
    </row>
    <row r="120" spans="1:30" s="68" customFormat="1" ht="21" customHeight="1" x14ac:dyDescent="0.35">
      <c r="A120" s="63"/>
      <c r="B120" s="86"/>
      <c r="C120" s="69">
        <v>119</v>
      </c>
      <c r="D120" s="208"/>
      <c r="E120" s="419" t="s">
        <v>468</v>
      </c>
      <c r="F120" s="419"/>
      <c r="G120" s="419"/>
      <c r="H120" s="419"/>
      <c r="I120" s="419"/>
      <c r="J120" s="419"/>
      <c r="K120" s="419"/>
      <c r="L120" s="419"/>
      <c r="M120" s="419"/>
      <c r="N120" s="419"/>
      <c r="O120" s="419"/>
      <c r="P120" s="419"/>
      <c r="Q120" s="419"/>
      <c r="R120" s="419"/>
      <c r="S120" s="419"/>
      <c r="T120" s="419"/>
      <c r="U120" s="419"/>
      <c r="V120" s="419"/>
      <c r="W120" s="419"/>
      <c r="X120" s="419"/>
      <c r="Y120" s="419"/>
      <c r="Z120" s="419"/>
      <c r="AA120" s="131">
        <v>554</v>
      </c>
      <c r="AB120" s="91"/>
      <c r="AC120" s="132" t="s">
        <v>261</v>
      </c>
      <c r="AD120" s="96"/>
    </row>
    <row r="121" spans="1:30" s="68" customFormat="1" ht="21" customHeight="1" x14ac:dyDescent="0.35">
      <c r="A121" s="63"/>
      <c r="B121" s="86"/>
      <c r="C121" s="69">
        <v>120</v>
      </c>
      <c r="D121" s="208"/>
      <c r="E121" s="420" t="s">
        <v>469</v>
      </c>
      <c r="F121" s="420"/>
      <c r="G121" s="420"/>
      <c r="H121" s="420"/>
      <c r="I121" s="420"/>
      <c r="J121" s="420"/>
      <c r="K121" s="420"/>
      <c r="L121" s="420"/>
      <c r="M121" s="420"/>
      <c r="N121" s="420"/>
      <c r="O121" s="420"/>
      <c r="P121" s="420"/>
      <c r="Q121" s="420"/>
      <c r="R121" s="420"/>
      <c r="S121" s="420"/>
      <c r="T121" s="420"/>
      <c r="U121" s="420"/>
      <c r="V121" s="420"/>
      <c r="W121" s="420"/>
      <c r="X121" s="420"/>
      <c r="Y121" s="420"/>
      <c r="Z121" s="420"/>
      <c r="AA121" s="129">
        <v>736</v>
      </c>
      <c r="AB121" s="133"/>
      <c r="AC121" s="134" t="s">
        <v>68</v>
      </c>
      <c r="AD121" s="96"/>
    </row>
    <row r="122" spans="1:30" s="68" customFormat="1" x14ac:dyDescent="0.35">
      <c r="A122" s="63"/>
      <c r="B122" s="86"/>
      <c r="C122" s="69">
        <v>121</v>
      </c>
      <c r="D122" s="208"/>
      <c r="E122" s="420" t="s">
        <v>470</v>
      </c>
      <c r="F122" s="420"/>
      <c r="G122" s="420"/>
      <c r="H122" s="420"/>
      <c r="I122" s="420"/>
      <c r="J122" s="420"/>
      <c r="K122" s="420"/>
      <c r="L122" s="420"/>
      <c r="M122" s="420"/>
      <c r="N122" s="420"/>
      <c r="O122" s="420"/>
      <c r="P122" s="420"/>
      <c r="Q122" s="420"/>
      <c r="R122" s="420"/>
      <c r="S122" s="420"/>
      <c r="T122" s="420"/>
      <c r="U122" s="420"/>
      <c r="V122" s="420"/>
      <c r="W122" s="420"/>
      <c r="X122" s="420"/>
      <c r="Y122" s="420"/>
      <c r="Z122" s="420"/>
      <c r="AA122" s="129">
        <v>597</v>
      </c>
      <c r="AB122" s="133"/>
      <c r="AC122" s="134" t="s">
        <v>261</v>
      </c>
      <c r="AD122" s="96"/>
    </row>
    <row r="123" spans="1:30" s="68" customFormat="1" ht="21" customHeight="1" x14ac:dyDescent="0.35">
      <c r="A123" s="63"/>
      <c r="B123" s="86"/>
      <c r="C123" s="92">
        <v>122</v>
      </c>
      <c r="D123" s="210"/>
      <c r="E123" s="408" t="s">
        <v>471</v>
      </c>
      <c r="F123" s="409"/>
      <c r="G123" s="409"/>
      <c r="H123" s="409"/>
      <c r="I123" s="409"/>
      <c r="J123" s="409"/>
      <c r="K123" s="409"/>
      <c r="L123" s="410"/>
      <c r="M123" s="209"/>
      <c r="N123" s="70">
        <v>555</v>
      </c>
      <c r="O123" s="411"/>
      <c r="P123" s="412"/>
      <c r="Q123" s="412"/>
      <c r="R123" s="413" t="s">
        <v>472</v>
      </c>
      <c r="S123" s="414"/>
      <c r="T123" s="414"/>
      <c r="U123" s="414"/>
      <c r="V123" s="414"/>
      <c r="W123" s="415"/>
      <c r="X123" s="209"/>
      <c r="Y123" s="209"/>
      <c r="Z123" s="209"/>
      <c r="AA123" s="131">
        <v>596</v>
      </c>
      <c r="AB123" s="91"/>
      <c r="AC123" s="132" t="s">
        <v>261</v>
      </c>
      <c r="AD123" s="96"/>
    </row>
    <row r="124" spans="1:30" s="68" customFormat="1" x14ac:dyDescent="0.35">
      <c r="A124" s="63"/>
      <c r="B124" s="86"/>
      <c r="C124" s="416" t="s">
        <v>473</v>
      </c>
      <c r="D124" s="417"/>
      <c r="E124" s="417"/>
      <c r="F124" s="417"/>
      <c r="G124" s="417"/>
      <c r="H124" s="417"/>
      <c r="I124" s="417"/>
      <c r="J124" s="417"/>
      <c r="K124" s="417"/>
      <c r="L124" s="417"/>
      <c r="M124" s="417"/>
      <c r="N124" s="417"/>
      <c r="O124" s="417"/>
      <c r="P124" s="417"/>
      <c r="Q124" s="417"/>
      <c r="R124" s="417"/>
      <c r="S124" s="417"/>
      <c r="T124" s="417"/>
      <c r="U124" s="417"/>
      <c r="V124" s="417"/>
      <c r="W124" s="417"/>
      <c r="X124" s="417"/>
      <c r="Y124" s="417"/>
      <c r="Z124" s="417"/>
      <c r="AA124" s="417"/>
      <c r="AB124" s="417"/>
      <c r="AC124" s="418"/>
      <c r="AD124" s="96"/>
    </row>
    <row r="125" spans="1:30" s="68" customFormat="1" x14ac:dyDescent="0.35">
      <c r="A125" s="63"/>
      <c r="B125" s="86"/>
      <c r="C125" s="211">
        <v>123</v>
      </c>
      <c r="D125" s="208"/>
      <c r="E125" s="420" t="s">
        <v>474</v>
      </c>
      <c r="F125" s="420"/>
      <c r="G125" s="420"/>
      <c r="H125" s="420"/>
      <c r="I125" s="420"/>
      <c r="J125" s="420"/>
      <c r="K125" s="420"/>
      <c r="L125" s="420"/>
      <c r="M125" s="420"/>
      <c r="N125" s="420"/>
      <c r="O125" s="420"/>
      <c r="P125" s="420"/>
      <c r="Q125" s="420"/>
      <c r="R125" s="420"/>
      <c r="S125" s="420"/>
      <c r="T125" s="420"/>
      <c r="U125" s="420"/>
      <c r="V125" s="420"/>
      <c r="W125" s="420"/>
      <c r="X125" s="420"/>
      <c r="Y125" s="420"/>
      <c r="Z125" s="420"/>
      <c r="AA125" s="129">
        <v>100</v>
      </c>
      <c r="AB125" s="133"/>
      <c r="AC125" s="134" t="s">
        <v>261</v>
      </c>
      <c r="AD125" s="96"/>
    </row>
    <row r="126" spans="1:30" s="68" customFormat="1" x14ac:dyDescent="0.35">
      <c r="A126" s="63"/>
      <c r="B126" s="86"/>
      <c r="C126" s="69">
        <v>124</v>
      </c>
      <c r="D126" s="208"/>
      <c r="E126" s="420" t="s">
        <v>475</v>
      </c>
      <c r="F126" s="420"/>
      <c r="G126" s="420"/>
      <c r="H126" s="420"/>
      <c r="I126" s="420"/>
      <c r="J126" s="420"/>
      <c r="K126" s="420"/>
      <c r="L126" s="420"/>
      <c r="M126" s="420"/>
      <c r="N126" s="420"/>
      <c r="O126" s="420"/>
      <c r="P126" s="420"/>
      <c r="Q126" s="420"/>
      <c r="R126" s="420"/>
      <c r="S126" s="420"/>
      <c r="T126" s="420"/>
      <c r="U126" s="420"/>
      <c r="V126" s="420"/>
      <c r="W126" s="420"/>
      <c r="X126" s="420"/>
      <c r="Y126" s="420"/>
      <c r="Z126" s="420"/>
      <c r="AA126" s="129">
        <v>101</v>
      </c>
      <c r="AB126" s="133"/>
      <c r="AC126" s="134" t="s">
        <v>68</v>
      </c>
      <c r="AD126" s="96"/>
    </row>
    <row r="127" spans="1:30" s="68" customFormat="1" x14ac:dyDescent="0.35">
      <c r="A127" s="63"/>
      <c r="B127" s="86"/>
      <c r="C127" s="69">
        <v>125</v>
      </c>
      <c r="D127" s="208"/>
      <c r="E127" s="420" t="s">
        <v>476</v>
      </c>
      <c r="F127" s="420"/>
      <c r="G127" s="420"/>
      <c r="H127" s="420"/>
      <c r="I127" s="420"/>
      <c r="J127" s="420"/>
      <c r="K127" s="420"/>
      <c r="L127" s="420"/>
      <c r="M127" s="420"/>
      <c r="N127" s="420"/>
      <c r="O127" s="420"/>
      <c r="P127" s="420"/>
      <c r="Q127" s="420"/>
      <c r="R127" s="420"/>
      <c r="S127" s="420"/>
      <c r="T127" s="420"/>
      <c r="U127" s="420"/>
      <c r="V127" s="420"/>
      <c r="W127" s="420"/>
      <c r="X127" s="420"/>
      <c r="Y127" s="420"/>
      <c r="Z127" s="420"/>
      <c r="AA127" s="129">
        <v>102</v>
      </c>
      <c r="AB127" s="133"/>
      <c r="AC127" s="134" t="s">
        <v>68</v>
      </c>
      <c r="AD127" s="96"/>
    </row>
    <row r="128" spans="1:30" s="68" customFormat="1" x14ac:dyDescent="0.35">
      <c r="A128" s="63"/>
      <c r="B128" s="86"/>
      <c r="C128" s="69">
        <v>126</v>
      </c>
      <c r="D128" s="208"/>
      <c r="E128" s="420" t="s">
        <v>477</v>
      </c>
      <c r="F128" s="420"/>
      <c r="G128" s="420"/>
      <c r="H128" s="420"/>
      <c r="I128" s="420"/>
      <c r="J128" s="420"/>
      <c r="K128" s="420"/>
      <c r="L128" s="420"/>
      <c r="M128" s="420"/>
      <c r="N128" s="420"/>
      <c r="O128" s="420"/>
      <c r="P128" s="420"/>
      <c r="Q128" s="420"/>
      <c r="R128" s="420"/>
      <c r="S128" s="420"/>
      <c r="T128" s="420"/>
      <c r="U128" s="420"/>
      <c r="V128" s="420"/>
      <c r="W128" s="420"/>
      <c r="X128" s="420"/>
      <c r="Y128" s="420"/>
      <c r="Z128" s="420"/>
      <c r="AA128" s="129">
        <v>103</v>
      </c>
      <c r="AB128" s="133"/>
      <c r="AC128" s="134" t="s">
        <v>281</v>
      </c>
      <c r="AD128" s="96"/>
    </row>
    <row r="129" spans="1:30" s="68" customFormat="1" x14ac:dyDescent="0.35">
      <c r="A129" s="63"/>
      <c r="B129" s="86"/>
      <c r="C129" s="69">
        <v>127</v>
      </c>
      <c r="D129" s="212"/>
      <c r="E129" s="442" t="s">
        <v>478</v>
      </c>
      <c r="F129" s="442"/>
      <c r="G129" s="442"/>
      <c r="H129" s="442"/>
      <c r="I129" s="442"/>
      <c r="J129" s="442"/>
      <c r="K129" s="442"/>
      <c r="L129" s="442"/>
      <c r="M129" s="442"/>
      <c r="N129" s="442"/>
      <c r="O129" s="442"/>
      <c r="P129" s="442"/>
      <c r="Q129" s="442"/>
      <c r="R129" s="442"/>
      <c r="S129" s="442"/>
      <c r="T129" s="442"/>
      <c r="U129" s="442"/>
      <c r="V129" s="442"/>
      <c r="W129" s="442"/>
      <c r="X129" s="442"/>
      <c r="Y129" s="442"/>
      <c r="Z129" s="442"/>
      <c r="AA129" s="141">
        <v>104</v>
      </c>
      <c r="AB129" s="142"/>
      <c r="AC129" s="143" t="s">
        <v>281</v>
      </c>
      <c r="AD129" s="96"/>
    </row>
    <row r="130" spans="1:30" s="68" customFormat="1" x14ac:dyDescent="0.35">
      <c r="A130" s="63"/>
      <c r="B130" s="86"/>
      <c r="C130" s="67"/>
      <c r="D130" s="86"/>
      <c r="E130" s="86"/>
      <c r="F130" s="86"/>
      <c r="G130" s="86"/>
      <c r="H130" s="86"/>
      <c r="I130" s="86"/>
      <c r="J130" s="86"/>
      <c r="K130" s="86"/>
      <c r="L130" s="86"/>
      <c r="M130" s="86"/>
      <c r="N130" s="86"/>
      <c r="O130" s="86"/>
      <c r="P130" s="86"/>
      <c r="Q130" s="86"/>
      <c r="R130" s="86"/>
      <c r="S130" s="86"/>
      <c r="T130" s="86"/>
      <c r="U130" s="86"/>
      <c r="V130" s="86"/>
      <c r="W130" s="86"/>
      <c r="X130" s="86"/>
      <c r="Y130" s="86"/>
      <c r="Z130" s="86"/>
      <c r="AA130" s="67"/>
      <c r="AB130" s="86"/>
      <c r="AC130" s="67"/>
      <c r="AD130" s="96"/>
    </row>
    <row r="131" spans="1:30" s="68" customFormat="1" x14ac:dyDescent="0.35">
      <c r="A131" s="63"/>
      <c r="B131" s="86"/>
      <c r="C131" s="69">
        <v>134</v>
      </c>
      <c r="D131" s="212"/>
      <c r="E131" s="442" t="s">
        <v>8335</v>
      </c>
      <c r="F131" s="442"/>
      <c r="G131" s="442"/>
      <c r="H131" s="442"/>
      <c r="I131" s="442"/>
      <c r="J131" s="442"/>
      <c r="K131" s="442"/>
      <c r="L131" s="442"/>
      <c r="M131" s="442"/>
      <c r="N131" s="442"/>
      <c r="O131" s="442"/>
      <c r="P131" s="442"/>
      <c r="Q131" s="442"/>
      <c r="R131" s="442"/>
      <c r="S131" s="442"/>
      <c r="T131" s="442"/>
      <c r="U131" s="442"/>
      <c r="V131" s="442"/>
      <c r="W131" s="442"/>
      <c r="X131" s="442"/>
      <c r="Y131" s="442"/>
      <c r="Z131" s="442"/>
      <c r="AA131" s="141">
        <v>547</v>
      </c>
      <c r="AB131" s="142">
        <f>+IF(AB68&lt;0,AB68+AB123,0)+AB108</f>
        <v>31983911</v>
      </c>
      <c r="AC131" s="143" t="s">
        <v>281</v>
      </c>
      <c r="AD131" s="96"/>
    </row>
    <row r="132" spans="1:30" s="68" customFormat="1" x14ac:dyDescent="0.35">
      <c r="A132" s="63"/>
      <c r="B132" s="86"/>
      <c r="C132" s="67"/>
      <c r="D132" s="86"/>
      <c r="E132" s="86"/>
      <c r="F132" s="86"/>
      <c r="G132" s="86"/>
      <c r="H132" s="86"/>
      <c r="I132" s="86"/>
      <c r="J132" s="86"/>
      <c r="K132" s="86"/>
      <c r="L132" s="86"/>
      <c r="M132" s="86"/>
      <c r="N132" s="86"/>
      <c r="O132" s="86"/>
      <c r="P132" s="86"/>
      <c r="Q132" s="86"/>
      <c r="R132" s="86"/>
      <c r="S132" s="86"/>
      <c r="T132" s="86"/>
      <c r="U132" s="86"/>
      <c r="V132" s="86"/>
      <c r="W132" s="86"/>
      <c r="X132" s="86"/>
      <c r="Y132" s="86"/>
      <c r="Z132" s="86"/>
      <c r="AA132" s="67"/>
      <c r="AB132" s="86"/>
      <c r="AC132" s="67"/>
      <c r="AD132" s="96"/>
    </row>
    <row r="133" spans="1:30" s="68" customFormat="1" x14ac:dyDescent="0.35">
      <c r="A133" s="63"/>
      <c r="B133" s="111"/>
      <c r="C133" s="67"/>
      <c r="D133" s="86"/>
      <c r="E133" s="86"/>
      <c r="F133" s="86"/>
      <c r="G133" s="86"/>
      <c r="H133" s="86"/>
      <c r="I133" s="86"/>
      <c r="J133" s="86"/>
      <c r="K133" s="86"/>
      <c r="L133" s="86"/>
      <c r="M133" s="86"/>
      <c r="N133" s="86"/>
      <c r="O133" s="86"/>
      <c r="P133" s="86"/>
      <c r="Q133" s="86"/>
      <c r="R133" s="86"/>
      <c r="S133" s="86"/>
      <c r="T133" s="86"/>
      <c r="U133" s="86"/>
      <c r="V133" s="86"/>
      <c r="W133" s="86"/>
      <c r="X133" s="86"/>
      <c r="Y133" s="86"/>
      <c r="Z133" s="86"/>
      <c r="AA133" s="67"/>
      <c r="AB133" s="86"/>
      <c r="AC133" s="67"/>
      <c r="AD133" s="96"/>
    </row>
    <row r="134" spans="1:30" s="68" customFormat="1" x14ac:dyDescent="0.35">
      <c r="A134" s="63"/>
      <c r="B134" s="156">
        <v>1</v>
      </c>
      <c r="C134" s="434" t="s">
        <v>374</v>
      </c>
      <c r="D134" s="434"/>
      <c r="E134" s="434"/>
      <c r="F134" s="434"/>
      <c r="G134" s="434"/>
      <c r="H134" s="434"/>
      <c r="I134" s="434"/>
      <c r="J134" s="434"/>
      <c r="K134" s="434"/>
      <c r="L134" s="434"/>
      <c r="M134" s="434"/>
      <c r="N134" s="434"/>
      <c r="O134" s="434"/>
      <c r="P134" s="434"/>
      <c r="Q134" s="156">
        <v>2</v>
      </c>
      <c r="R134" s="417" t="s">
        <v>375</v>
      </c>
      <c r="S134" s="417"/>
      <c r="T134" s="417"/>
      <c r="U134" s="417"/>
      <c r="V134" s="417"/>
      <c r="W134" s="417"/>
      <c r="X134" s="417"/>
      <c r="Y134" s="157">
        <v>5</v>
      </c>
      <c r="Z134" s="417" t="s">
        <v>376</v>
      </c>
      <c r="AA134" s="417"/>
      <c r="AB134" s="417"/>
      <c r="AC134" s="418"/>
      <c r="AD134" s="67"/>
    </row>
    <row r="135" spans="1:30" s="68" customFormat="1" x14ac:dyDescent="0.35">
      <c r="A135" s="63"/>
      <c r="B135" s="435"/>
      <c r="C135" s="436"/>
      <c r="D135" s="436"/>
      <c r="E135" s="436"/>
      <c r="F135" s="436"/>
      <c r="G135" s="436"/>
      <c r="H135" s="436"/>
      <c r="I135" s="436"/>
      <c r="J135" s="436"/>
      <c r="K135" s="436"/>
      <c r="L135" s="436"/>
      <c r="M135" s="436"/>
      <c r="N135" s="436"/>
      <c r="O135" s="436"/>
      <c r="P135" s="437"/>
      <c r="Q135" s="438"/>
      <c r="R135" s="439"/>
      <c r="S135" s="439"/>
      <c r="T135" s="439"/>
      <c r="U135" s="439"/>
      <c r="V135" s="439"/>
      <c r="W135" s="439"/>
      <c r="X135" s="440"/>
      <c r="Y135" s="428"/>
      <c r="Z135" s="441"/>
      <c r="AA135" s="441"/>
      <c r="AB135" s="441"/>
      <c r="AC135" s="429"/>
      <c r="AD135" s="72"/>
    </row>
    <row r="136" spans="1:30" s="68" customFormat="1" x14ac:dyDescent="0.35">
      <c r="A136" s="63"/>
      <c r="B136" s="426" t="s">
        <v>377</v>
      </c>
      <c r="C136" s="427"/>
      <c r="D136" s="427"/>
      <c r="E136" s="427"/>
      <c r="F136" s="427"/>
      <c r="G136" s="427"/>
      <c r="H136" s="427"/>
      <c r="I136" s="158"/>
      <c r="J136" s="153">
        <v>583</v>
      </c>
      <c r="K136" s="428"/>
      <c r="L136" s="429"/>
      <c r="M136" s="159" t="s">
        <v>378</v>
      </c>
      <c r="N136" s="111"/>
      <c r="O136" s="111"/>
      <c r="P136" s="111"/>
      <c r="Q136" s="160"/>
      <c r="R136" s="160"/>
      <c r="S136" s="111"/>
      <c r="T136" s="111"/>
      <c r="U136" s="111"/>
      <c r="V136" s="86"/>
      <c r="W136" s="86"/>
      <c r="X136" s="86"/>
      <c r="Y136" s="161"/>
      <c r="Z136" s="161"/>
      <c r="AA136" s="67"/>
      <c r="AB136" s="86"/>
      <c r="AC136" s="67"/>
      <c r="AD136" s="72"/>
    </row>
    <row r="137" spans="1:30" s="68" customFormat="1" x14ac:dyDescent="0.35">
      <c r="A137" s="63"/>
      <c r="B137" s="86"/>
      <c r="C137" s="67"/>
      <c r="D137" s="86"/>
      <c r="E137" s="86"/>
      <c r="F137" s="86"/>
      <c r="G137" s="86"/>
      <c r="H137" s="86"/>
      <c r="I137" s="86"/>
      <c r="J137" s="86"/>
      <c r="K137" s="86"/>
      <c r="L137" s="86"/>
      <c r="M137" s="86"/>
      <c r="N137" s="86"/>
      <c r="O137" s="86"/>
      <c r="P137" s="86"/>
      <c r="Q137" s="86"/>
      <c r="R137" s="86"/>
      <c r="S137" s="86"/>
      <c r="T137" s="86"/>
      <c r="U137" s="86"/>
      <c r="V137" s="86"/>
      <c r="W137" s="86"/>
      <c r="X137" s="86"/>
      <c r="Y137" s="86"/>
      <c r="Z137" s="86"/>
      <c r="AA137" s="67"/>
      <c r="AB137" s="86"/>
      <c r="AC137" s="67"/>
      <c r="AD137" s="72"/>
    </row>
    <row r="138" spans="1:30" s="68" customFormat="1" x14ac:dyDescent="0.35">
      <c r="A138" s="63"/>
      <c r="B138" s="87"/>
      <c r="C138" s="67"/>
      <c r="D138" s="86"/>
      <c r="E138" s="86"/>
      <c r="F138" s="86"/>
      <c r="G138" s="86"/>
      <c r="H138" s="86"/>
      <c r="I138" s="86"/>
      <c r="J138" s="86"/>
      <c r="K138" s="86"/>
      <c r="L138" s="86"/>
      <c r="M138" s="86"/>
      <c r="N138" s="86"/>
      <c r="O138" s="86"/>
      <c r="P138" s="86"/>
      <c r="Q138" s="86"/>
      <c r="R138" s="86"/>
      <c r="S138" s="86"/>
      <c r="T138" s="86"/>
      <c r="U138" s="86"/>
      <c r="V138" s="86"/>
      <c r="W138" s="86"/>
      <c r="X138" s="86"/>
      <c r="Y138" s="86"/>
      <c r="Z138" s="86"/>
      <c r="AA138" s="67"/>
      <c r="AB138" s="86"/>
      <c r="AC138" s="67"/>
      <c r="AD138" s="72"/>
    </row>
    <row r="139" spans="1:30" s="68" customFormat="1" x14ac:dyDescent="0.35">
      <c r="A139" s="63"/>
      <c r="B139" s="87"/>
      <c r="C139" s="430"/>
      <c r="D139" s="431"/>
      <c r="E139" s="431"/>
      <c r="F139" s="431"/>
      <c r="G139" s="431"/>
      <c r="H139" s="431"/>
      <c r="I139" s="431"/>
      <c r="J139" s="431"/>
      <c r="K139" s="431"/>
      <c r="L139" s="431"/>
      <c r="M139" s="431"/>
      <c r="N139" s="431"/>
      <c r="O139" s="431"/>
      <c r="P139" s="431"/>
      <c r="Q139" s="162">
        <v>135</v>
      </c>
      <c r="R139" s="432" t="s">
        <v>379</v>
      </c>
      <c r="S139" s="432"/>
      <c r="T139" s="432"/>
      <c r="U139" s="432"/>
      <c r="V139" s="432"/>
      <c r="W139" s="432"/>
      <c r="X139" s="432"/>
      <c r="Y139" s="432"/>
      <c r="Z139" s="432"/>
      <c r="AA139" s="163">
        <v>91</v>
      </c>
      <c r="AB139" s="164">
        <f>+AB131</f>
        <v>31983911</v>
      </c>
      <c r="AC139" s="66" t="s">
        <v>281</v>
      </c>
      <c r="AD139" s="72"/>
    </row>
    <row r="140" spans="1:30" s="68" customFormat="1" x14ac:dyDescent="0.35">
      <c r="A140" s="63"/>
      <c r="B140" s="87"/>
      <c r="C140" s="431"/>
      <c r="D140" s="431"/>
      <c r="E140" s="431"/>
      <c r="F140" s="431"/>
      <c r="G140" s="431"/>
      <c r="H140" s="431"/>
      <c r="I140" s="431"/>
      <c r="J140" s="431"/>
      <c r="K140" s="431"/>
      <c r="L140" s="431"/>
      <c r="M140" s="431"/>
      <c r="N140" s="431"/>
      <c r="O140" s="431"/>
      <c r="P140" s="431"/>
      <c r="Q140" s="165">
        <v>136</v>
      </c>
      <c r="R140" s="433" t="s">
        <v>380</v>
      </c>
      <c r="S140" s="433"/>
      <c r="T140" s="433"/>
      <c r="U140" s="433"/>
      <c r="V140" s="433"/>
      <c r="W140" s="433"/>
      <c r="X140" s="433"/>
      <c r="Y140" s="433"/>
      <c r="Z140" s="433"/>
      <c r="AA140" s="70">
        <v>92</v>
      </c>
      <c r="AB140" s="91"/>
      <c r="AC140" s="75" t="s">
        <v>261</v>
      </c>
      <c r="AD140" s="72"/>
    </row>
    <row r="141" spans="1:30" s="68" customFormat="1" x14ac:dyDescent="0.35">
      <c r="A141" s="63"/>
      <c r="B141" s="86"/>
      <c r="C141" s="67"/>
      <c r="D141" s="86"/>
      <c r="E141" s="86"/>
      <c r="F141" s="86"/>
      <c r="G141" s="86"/>
      <c r="H141" s="86"/>
      <c r="I141" s="86"/>
      <c r="J141" s="86"/>
      <c r="K141" s="86"/>
      <c r="L141" s="86"/>
      <c r="M141" s="86"/>
      <c r="N141" s="86"/>
      <c r="O141" s="86"/>
      <c r="P141" s="86"/>
      <c r="Q141" s="165">
        <v>137</v>
      </c>
      <c r="R141" s="433" t="s">
        <v>381</v>
      </c>
      <c r="S141" s="433"/>
      <c r="T141" s="433"/>
      <c r="U141" s="433"/>
      <c r="V141" s="433"/>
      <c r="W141" s="433"/>
      <c r="X141" s="433"/>
      <c r="Y141" s="433"/>
      <c r="Z141" s="433"/>
      <c r="AA141" s="70">
        <v>93</v>
      </c>
      <c r="AB141" s="91"/>
      <c r="AC141" s="75" t="s">
        <v>261</v>
      </c>
      <c r="AD141" s="72"/>
    </row>
    <row r="142" spans="1:30" s="68" customFormat="1" x14ac:dyDescent="0.35">
      <c r="A142" s="63"/>
      <c r="B142" s="87"/>
      <c r="C142" s="67"/>
      <c r="D142" s="86"/>
      <c r="E142" s="86"/>
      <c r="F142" s="86" t="s">
        <v>382</v>
      </c>
      <c r="G142" s="86"/>
      <c r="H142" s="86"/>
      <c r="I142" s="86"/>
      <c r="J142" s="86"/>
      <c r="K142" s="86"/>
      <c r="L142" s="423"/>
      <c r="M142" s="423"/>
      <c r="N142" s="423"/>
      <c r="O142" s="423"/>
      <c r="P142" s="86"/>
      <c r="Q142" s="166">
        <v>138</v>
      </c>
      <c r="R142" s="424" t="s">
        <v>383</v>
      </c>
      <c r="S142" s="424"/>
      <c r="T142" s="424"/>
      <c r="U142" s="424"/>
      <c r="V142" s="424"/>
      <c r="W142" s="424"/>
      <c r="X142" s="424"/>
      <c r="Y142" s="424"/>
      <c r="Z142" s="424"/>
      <c r="AA142" s="81">
        <v>94</v>
      </c>
      <c r="AB142" s="142"/>
      <c r="AC142" s="83" t="s">
        <v>281</v>
      </c>
      <c r="AD142" s="72"/>
    </row>
    <row r="143" spans="1:30" s="68" customFormat="1" x14ac:dyDescent="0.35">
      <c r="A143" s="55"/>
      <c r="B143" s="55"/>
      <c r="C143" s="55"/>
      <c r="D143" s="55"/>
      <c r="E143" s="55"/>
      <c r="F143" s="55"/>
      <c r="G143" s="55"/>
      <c r="H143" s="55"/>
      <c r="I143" s="55"/>
      <c r="J143" s="55"/>
      <c r="K143" s="55"/>
      <c r="L143" s="55"/>
      <c r="M143" s="55"/>
      <c r="N143" s="55"/>
      <c r="O143" s="55"/>
      <c r="P143" s="55"/>
      <c r="Q143" s="55"/>
      <c r="R143" s="55"/>
      <c r="S143" s="55"/>
      <c r="T143" s="55"/>
      <c r="U143" s="55"/>
      <c r="V143" s="55"/>
      <c r="W143" s="55"/>
      <c r="X143" s="55"/>
      <c r="Y143" s="55"/>
      <c r="Z143" s="55"/>
      <c r="AA143" s="55"/>
      <c r="AB143" s="55"/>
      <c r="AC143" s="56"/>
      <c r="AD143" s="55"/>
    </row>
    <row r="144" spans="1:30" s="68" customFormat="1" x14ac:dyDescent="0.35">
      <c r="A144" s="55"/>
      <c r="B144" s="55"/>
      <c r="C144" s="55"/>
      <c r="D144" s="55"/>
      <c r="E144" s="55"/>
      <c r="F144" s="55"/>
      <c r="G144" s="55"/>
      <c r="H144" s="55"/>
      <c r="I144" s="55"/>
      <c r="J144" s="55"/>
      <c r="K144" s="55"/>
      <c r="L144" s="55"/>
      <c r="M144" s="55"/>
      <c r="N144" s="55"/>
      <c r="O144" s="55"/>
      <c r="P144" s="55"/>
      <c r="Q144" s="55"/>
      <c r="R144" s="55"/>
      <c r="S144" s="55"/>
      <c r="T144" s="55"/>
      <c r="U144" s="55"/>
      <c r="V144" s="55"/>
      <c r="W144" s="55"/>
      <c r="X144" s="55"/>
      <c r="Y144" s="55"/>
      <c r="Z144" s="55"/>
      <c r="AA144" s="55"/>
      <c r="AB144" s="55"/>
      <c r="AC144" s="56"/>
      <c r="AD144" s="55"/>
    </row>
    <row r="145" spans="1:30" s="68" customFormat="1" x14ac:dyDescent="0.35">
      <c r="A145" s="55"/>
      <c r="B145" s="55"/>
      <c r="C145" s="55"/>
      <c r="D145" s="55"/>
      <c r="E145" s="55"/>
      <c r="F145" s="55"/>
      <c r="G145" s="55"/>
      <c r="H145" s="55"/>
      <c r="I145" s="55"/>
      <c r="J145" s="55"/>
      <c r="K145" s="55"/>
      <c r="L145" s="55"/>
      <c r="M145" s="55"/>
      <c r="N145" s="55"/>
      <c r="O145" s="55"/>
      <c r="P145" s="55"/>
      <c r="Q145" s="55"/>
      <c r="R145" s="55"/>
      <c r="S145" s="55"/>
      <c r="T145" s="55"/>
      <c r="U145" s="55"/>
      <c r="V145" s="55"/>
      <c r="W145" s="55"/>
      <c r="X145" s="55"/>
      <c r="Y145" s="55"/>
      <c r="Z145" s="55"/>
      <c r="AA145" s="55"/>
      <c r="AB145" s="55"/>
      <c r="AC145" s="56"/>
      <c r="AD145" s="55"/>
    </row>
    <row r="146" spans="1:30" s="68" customFormat="1" x14ac:dyDescent="0.35">
      <c r="A146" s="55"/>
      <c r="B146" s="55"/>
      <c r="C146" s="55"/>
      <c r="D146" s="55"/>
      <c r="E146" s="55"/>
      <c r="F146" s="55"/>
      <c r="G146" s="55"/>
      <c r="H146" s="55"/>
      <c r="I146" s="55"/>
      <c r="J146" s="55"/>
      <c r="K146" s="55"/>
      <c r="L146" s="55"/>
      <c r="M146" s="55"/>
      <c r="N146" s="55"/>
      <c r="O146" s="55"/>
      <c r="P146" s="55"/>
      <c r="Q146" s="55"/>
      <c r="R146" s="55"/>
      <c r="S146" s="55"/>
      <c r="T146" s="55"/>
      <c r="U146" s="55"/>
      <c r="V146" s="55"/>
      <c r="W146" s="55"/>
      <c r="X146" s="55"/>
      <c r="Y146" s="55"/>
      <c r="Z146" s="55"/>
      <c r="AA146" s="55"/>
      <c r="AB146" s="55"/>
      <c r="AC146" s="56"/>
      <c r="AD146" s="55"/>
    </row>
    <row r="256" spans="6:6" x14ac:dyDescent="0.35">
      <c r="F256" s="55" t="s">
        <v>384</v>
      </c>
    </row>
  </sheetData>
  <mergeCells count="288">
    <mergeCell ref="C1:Y1"/>
    <mergeCell ref="C3:C5"/>
    <mergeCell ref="G3:K3"/>
    <mergeCell ref="H4:I4"/>
    <mergeCell ref="J4:K4"/>
    <mergeCell ref="M4:R4"/>
    <mergeCell ref="T4:X4"/>
    <mergeCell ref="H5:I5"/>
    <mergeCell ref="J5:K5"/>
    <mergeCell ref="N5:R5"/>
    <mergeCell ref="U5:X5"/>
    <mergeCell ref="G6:X7"/>
    <mergeCell ref="AA6:AB7"/>
    <mergeCell ref="B8:B32"/>
    <mergeCell ref="C8:S8"/>
    <mergeCell ref="T8:Z8"/>
    <mergeCell ref="AA8:AC8"/>
    <mergeCell ref="D9:D26"/>
    <mergeCell ref="E9:E14"/>
    <mergeCell ref="F9:S9"/>
    <mergeCell ref="F12:S12"/>
    <mergeCell ref="AB12:AC12"/>
    <mergeCell ref="F13:S13"/>
    <mergeCell ref="AB13:AC13"/>
    <mergeCell ref="AB9:AC9"/>
    <mergeCell ref="F10:S10"/>
    <mergeCell ref="AB10:AC10"/>
    <mergeCell ref="F11:S11"/>
    <mergeCell ref="AB11:AC11"/>
    <mergeCell ref="F14:Z14"/>
    <mergeCell ref="AB14:AC14"/>
    <mergeCell ref="F15:S15"/>
    <mergeCell ref="T15:Z15"/>
    <mergeCell ref="AA15:AC15"/>
    <mergeCell ref="E16:E26"/>
    <mergeCell ref="F16:S16"/>
    <mergeCell ref="U16:Z16"/>
    <mergeCell ref="F17:S17"/>
    <mergeCell ref="U17:Z17"/>
    <mergeCell ref="F21:S21"/>
    <mergeCell ref="U21:Z21"/>
    <mergeCell ref="F22:S22"/>
    <mergeCell ref="U22:Z22"/>
    <mergeCell ref="F23:S23"/>
    <mergeCell ref="U23:Z23"/>
    <mergeCell ref="F18:S18"/>
    <mergeCell ref="U18:Z18"/>
    <mergeCell ref="F19:S19"/>
    <mergeCell ref="U19:Z19"/>
    <mergeCell ref="F20:S20"/>
    <mergeCell ref="U20:Z20"/>
    <mergeCell ref="D27:Z27"/>
    <mergeCell ref="D28:Z28"/>
    <mergeCell ref="D29:Z29"/>
    <mergeCell ref="D30:J30"/>
    <mergeCell ref="M30:O30"/>
    <mergeCell ref="R30:T30"/>
    <mergeCell ref="U30:V30"/>
    <mergeCell ref="X30:Z30"/>
    <mergeCell ref="F24:S24"/>
    <mergeCell ref="U24:Z24"/>
    <mergeCell ref="F25:S25"/>
    <mergeCell ref="U25:Z25"/>
    <mergeCell ref="F26:S26"/>
    <mergeCell ref="U26:Z26"/>
    <mergeCell ref="D31:Z31"/>
    <mergeCell ref="D32:Z32"/>
    <mergeCell ref="B34:B65"/>
    <mergeCell ref="C34:S34"/>
    <mergeCell ref="T34:Z34"/>
    <mergeCell ref="AA34:AC34"/>
    <mergeCell ref="D35:D48"/>
    <mergeCell ref="E35:S35"/>
    <mergeCell ref="U35:Z35"/>
    <mergeCell ref="AB35:AC35"/>
    <mergeCell ref="G39:S39"/>
    <mergeCell ref="U39:Z39"/>
    <mergeCell ref="AB39:AC39"/>
    <mergeCell ref="E40:S40"/>
    <mergeCell ref="T40:Z40"/>
    <mergeCell ref="AA40:AC40"/>
    <mergeCell ref="E36:S36"/>
    <mergeCell ref="T36:Z36"/>
    <mergeCell ref="AA36:AC36"/>
    <mergeCell ref="E37:F39"/>
    <mergeCell ref="G37:S37"/>
    <mergeCell ref="U37:Z37"/>
    <mergeCell ref="AB37:AC37"/>
    <mergeCell ref="G38:S38"/>
    <mergeCell ref="U38:Z38"/>
    <mergeCell ref="AB38:AC38"/>
    <mergeCell ref="E41:E48"/>
    <mergeCell ref="F41:F46"/>
    <mergeCell ref="G41:S41"/>
    <mergeCell ref="U41:Z41"/>
    <mergeCell ref="G42:S42"/>
    <mergeCell ref="U42:Z42"/>
    <mergeCell ref="G43:S43"/>
    <mergeCell ref="U43:Z43"/>
    <mergeCell ref="G44:S44"/>
    <mergeCell ref="U44:Z44"/>
    <mergeCell ref="G45:S45"/>
    <mergeCell ref="U45:Z45"/>
    <mergeCell ref="G46:S46"/>
    <mergeCell ref="U46:Z46"/>
    <mergeCell ref="F47:F48"/>
    <mergeCell ref="G47:S47"/>
    <mergeCell ref="U47:Z47"/>
    <mergeCell ref="G48:S48"/>
    <mergeCell ref="U48:Z48"/>
    <mergeCell ref="D55:Z55"/>
    <mergeCell ref="D56:Z56"/>
    <mergeCell ref="C57:Q57"/>
    <mergeCell ref="R57:V57"/>
    <mergeCell ref="W57:Z57"/>
    <mergeCell ref="AA57:AC57"/>
    <mergeCell ref="D49:Z49"/>
    <mergeCell ref="D50:Z50"/>
    <mergeCell ref="D51:Z51"/>
    <mergeCell ref="D52:Z52"/>
    <mergeCell ref="D53:Z53"/>
    <mergeCell ref="D54:Z54"/>
    <mergeCell ref="C60:C61"/>
    <mergeCell ref="D60:Q61"/>
    <mergeCell ref="R60:R61"/>
    <mergeCell ref="S60:V61"/>
    <mergeCell ref="Y60:Z60"/>
    <mergeCell ref="C58:C59"/>
    <mergeCell ref="D58:Q59"/>
    <mergeCell ref="R58:R59"/>
    <mergeCell ref="S58:V59"/>
    <mergeCell ref="Y58:Z58"/>
    <mergeCell ref="AA67:AC67"/>
    <mergeCell ref="AA60:AA61"/>
    <mergeCell ref="AB60:AB61"/>
    <mergeCell ref="AC60:AC61"/>
    <mergeCell ref="AD60:AD61"/>
    <mergeCell ref="Y61:Z61"/>
    <mergeCell ref="AB58:AB59"/>
    <mergeCell ref="AC58:AC59"/>
    <mergeCell ref="AD58:AD59"/>
    <mergeCell ref="Y59:Z59"/>
    <mergeCell ref="AA58:AA59"/>
    <mergeCell ref="D68:L68"/>
    <mergeCell ref="N68:Q68"/>
    <mergeCell ref="S68:T68"/>
    <mergeCell ref="W68:X68"/>
    <mergeCell ref="Y68:Z68"/>
    <mergeCell ref="D70:Z70"/>
    <mergeCell ref="D62:Z62"/>
    <mergeCell ref="D63:Z63"/>
    <mergeCell ref="D64:Z64"/>
    <mergeCell ref="D65:Z65"/>
    <mergeCell ref="D67:Z67"/>
    <mergeCell ref="D73:Z73"/>
    <mergeCell ref="AA73:AC73"/>
    <mergeCell ref="D74:L74"/>
    <mergeCell ref="N74:Q74"/>
    <mergeCell ref="S74:T74"/>
    <mergeCell ref="W74:X74"/>
    <mergeCell ref="Y74:Z74"/>
    <mergeCell ref="AA70:AC70"/>
    <mergeCell ref="D71:L71"/>
    <mergeCell ref="N71:Q71"/>
    <mergeCell ref="S71:T71"/>
    <mergeCell ref="W71:X71"/>
    <mergeCell ref="Y71:Z71"/>
    <mergeCell ref="D77:L77"/>
    <mergeCell ref="N77:Q77"/>
    <mergeCell ref="R77:Z77"/>
    <mergeCell ref="D78:L78"/>
    <mergeCell ref="N78:Q78"/>
    <mergeCell ref="R78:Z78"/>
    <mergeCell ref="D75:L75"/>
    <mergeCell ref="N75:Q75"/>
    <mergeCell ref="R75:Z75"/>
    <mergeCell ref="D76:L76"/>
    <mergeCell ref="N76:Q76"/>
    <mergeCell ref="R76:Z76"/>
    <mergeCell ref="AA84:AA85"/>
    <mergeCell ref="AB84:AB85"/>
    <mergeCell ref="AC84:AC85"/>
    <mergeCell ref="D80:Z80"/>
    <mergeCell ref="D81:Z81"/>
    <mergeCell ref="B83:B104"/>
    <mergeCell ref="D83:D93"/>
    <mergeCell ref="E83:Z83"/>
    <mergeCell ref="C84:C85"/>
    <mergeCell ref="E84:J85"/>
    <mergeCell ref="K84:M85"/>
    <mergeCell ref="N84:N85"/>
    <mergeCell ref="O84:R84"/>
    <mergeCell ref="O85:R85"/>
    <mergeCell ref="T85:V85"/>
    <mergeCell ref="E86:Z86"/>
    <mergeCell ref="E87:Z87"/>
    <mergeCell ref="E88:Z88"/>
    <mergeCell ref="E89:Z89"/>
    <mergeCell ref="S84:S85"/>
    <mergeCell ref="T84:V84"/>
    <mergeCell ref="W84:Z85"/>
    <mergeCell ref="E90:Z90"/>
    <mergeCell ref="E91:Z91"/>
    <mergeCell ref="E92:Z92"/>
    <mergeCell ref="E93:Z93"/>
    <mergeCell ref="C94:E94"/>
    <mergeCell ref="F94:H94"/>
    <mergeCell ref="I94:M94"/>
    <mergeCell ref="N94:S94"/>
    <mergeCell ref="T94:V94"/>
    <mergeCell ref="W94:Z94"/>
    <mergeCell ref="O97:S97"/>
    <mergeCell ref="U97:V97"/>
    <mergeCell ref="X97:Z97"/>
    <mergeCell ref="AA94:AC94"/>
    <mergeCell ref="E95:F95"/>
    <mergeCell ref="J95:M95"/>
    <mergeCell ref="O95:S95"/>
    <mergeCell ref="U95:V95"/>
    <mergeCell ref="X95:Z95"/>
    <mergeCell ref="E96:Z96"/>
    <mergeCell ref="E97:H97"/>
    <mergeCell ref="J97:M97"/>
    <mergeCell ref="E103:Z103"/>
    <mergeCell ref="E104:Z104"/>
    <mergeCell ref="E106:Z106"/>
    <mergeCell ref="D108:Z108"/>
    <mergeCell ref="E99:Z99"/>
    <mergeCell ref="C100:C101"/>
    <mergeCell ref="E100:H101"/>
    <mergeCell ref="I100:M100"/>
    <mergeCell ref="N100:S100"/>
    <mergeCell ref="T100:W100"/>
    <mergeCell ref="X100:AC100"/>
    <mergeCell ref="J101:M101"/>
    <mergeCell ref="O101:S101"/>
    <mergeCell ref="U101:W101"/>
    <mergeCell ref="D95:D104"/>
    <mergeCell ref="E98:H98"/>
    <mergeCell ref="J98:M98"/>
    <mergeCell ref="O98:S98"/>
    <mergeCell ref="U98:V98"/>
    <mergeCell ref="X98:Z98"/>
    <mergeCell ref="L142:O142"/>
    <mergeCell ref="R142:Z142"/>
    <mergeCell ref="E113:Z113"/>
    <mergeCell ref="B136:H136"/>
    <mergeCell ref="K136:L136"/>
    <mergeCell ref="C139:P140"/>
    <mergeCell ref="R139:Z139"/>
    <mergeCell ref="R140:Z140"/>
    <mergeCell ref="R141:Z141"/>
    <mergeCell ref="C134:P134"/>
    <mergeCell ref="R134:X134"/>
    <mergeCell ref="Z134:AC134"/>
    <mergeCell ref="B135:P135"/>
    <mergeCell ref="Q135:X135"/>
    <mergeCell ref="Y135:AC135"/>
    <mergeCell ref="E128:Z128"/>
    <mergeCell ref="E129:Z129"/>
    <mergeCell ref="E125:Z125"/>
    <mergeCell ref="E126:Z126"/>
    <mergeCell ref="E127:Z127"/>
    <mergeCell ref="E131:Z131"/>
    <mergeCell ref="U9:X9"/>
    <mergeCell ref="U10:X10"/>
    <mergeCell ref="U11:X11"/>
    <mergeCell ref="U12:X12"/>
    <mergeCell ref="U13:X13"/>
    <mergeCell ref="E123:L123"/>
    <mergeCell ref="O123:Q123"/>
    <mergeCell ref="R123:W123"/>
    <mergeCell ref="C124:AC124"/>
    <mergeCell ref="C111:AC111"/>
    <mergeCell ref="C112:AC112"/>
    <mergeCell ref="E120:Z120"/>
    <mergeCell ref="E121:Z121"/>
    <mergeCell ref="E122:Z122"/>
    <mergeCell ref="E114:Z114"/>
    <mergeCell ref="E115:Z115"/>
    <mergeCell ref="E116:Z116"/>
    <mergeCell ref="E119:Z119"/>
    <mergeCell ref="E117:L117"/>
    <mergeCell ref="O117:Q117"/>
    <mergeCell ref="R117:W117"/>
    <mergeCell ref="C118:AC118"/>
    <mergeCell ref="X101:Z101"/>
    <mergeCell ref="E102:Z102"/>
  </mergeCells>
  <pageMargins left="0.25" right="0.25" top="0.75" bottom="0.75" header="0.3" footer="0.3"/>
  <pageSetup paperSize="5" scale="41" fitToWidth="2" fitToHeight="2" orientation="portrait" r:id="rId1"/>
  <headerFooter>
    <oddFooter>&amp;C_x000D_&amp;1#&amp;"Calibri"&amp;10&amp;K000000 Clasificación: Confidencial</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41965-2416-4D55-AE03-2886E16C2034}">
  <sheetPr codeName="Hoja4">
    <tabColor rgb="FF002060"/>
  </sheetPr>
  <dimension ref="B2:Z49"/>
  <sheetViews>
    <sheetView showGridLines="0" view="pageBreakPreview" topLeftCell="A7" zoomScale="90" zoomScaleNormal="80" zoomScaleSheetLayoutView="90" workbookViewId="0">
      <selection activeCell="F25" sqref="F25"/>
    </sheetView>
  </sheetViews>
  <sheetFormatPr baseColWidth="10" defaultColWidth="10.85546875" defaultRowHeight="15" x14ac:dyDescent="0.25"/>
  <cols>
    <col min="1" max="1" width="5.85546875" customWidth="1"/>
    <col min="2" max="2" width="7.85546875" customWidth="1"/>
    <col min="3" max="3" width="10.5703125" style="217" customWidth="1"/>
    <col min="4" max="4" width="8" bestFit="1" customWidth="1"/>
    <col min="5" max="5" width="65.85546875" customWidth="1"/>
    <col min="6" max="6" width="26.140625" style="229" customWidth="1"/>
    <col min="7" max="7" width="2.140625" customWidth="1"/>
    <col min="8" max="8" width="12.140625" customWidth="1"/>
    <col min="9" max="9" width="22" bestFit="1" customWidth="1"/>
    <col min="10" max="18" width="4.140625" customWidth="1"/>
    <col min="19" max="25" width="10.140625" customWidth="1"/>
    <col min="26" max="26" width="78.85546875" customWidth="1"/>
  </cols>
  <sheetData>
    <row r="2" spans="2:26" x14ac:dyDescent="0.25">
      <c r="B2" s="405" t="s">
        <v>190</v>
      </c>
      <c r="C2" s="405"/>
      <c r="D2" s="405"/>
      <c r="E2" s="405"/>
      <c r="F2" s="405"/>
    </row>
    <row r="3" spans="2:26" x14ac:dyDescent="0.25">
      <c r="B3" s="371"/>
      <c r="F3"/>
    </row>
    <row r="4" spans="2:26" x14ac:dyDescent="0.25">
      <c r="B4" t="s">
        <v>195</v>
      </c>
      <c r="C4">
        <f>+'Datos Contribuyente'!C11</f>
        <v>0</v>
      </c>
      <c r="F4"/>
    </row>
    <row r="5" spans="2:26" x14ac:dyDescent="0.25">
      <c r="B5" t="s">
        <v>1620</v>
      </c>
      <c r="C5">
        <f>+'Datos Contribuyente'!C12</f>
        <v>0</v>
      </c>
      <c r="F5"/>
    </row>
    <row r="6" spans="2:26" x14ac:dyDescent="0.25">
      <c r="B6" t="s">
        <v>191</v>
      </c>
      <c r="C6">
        <f>+'Datos Contribuyente'!C7</f>
        <v>7</v>
      </c>
      <c r="E6" s="217"/>
      <c r="F6"/>
    </row>
    <row r="7" spans="2:26" x14ac:dyDescent="0.25">
      <c r="E7" s="217"/>
      <c r="F7"/>
      <c r="J7" s="300">
        <v>46</v>
      </c>
      <c r="K7" s="300">
        <v>48</v>
      </c>
      <c r="L7" s="300">
        <v>914</v>
      </c>
      <c r="M7" s="300">
        <v>110</v>
      </c>
      <c r="N7" s="300">
        <v>112</v>
      </c>
      <c r="O7" s="300">
        <v>34</v>
      </c>
      <c r="P7" s="300">
        <v>33</v>
      </c>
      <c r="Q7" s="300">
        <v>61</v>
      </c>
      <c r="R7" s="300">
        <v>56</v>
      </c>
      <c r="S7" s="227" t="s">
        <v>67</v>
      </c>
      <c r="T7" s="227" t="s">
        <v>1059</v>
      </c>
      <c r="U7" s="227" t="s">
        <v>1058</v>
      </c>
      <c r="V7" s="227" t="s">
        <v>1057</v>
      </c>
      <c r="W7" s="227" t="s">
        <v>1615</v>
      </c>
      <c r="X7" s="227" t="s">
        <v>792</v>
      </c>
      <c r="Y7" s="227" t="s">
        <v>1616</v>
      </c>
    </row>
    <row r="8" spans="2:26" x14ac:dyDescent="0.25">
      <c r="C8" s="287"/>
      <c r="E8" s="217"/>
      <c r="F8"/>
      <c r="I8" s="5"/>
      <c r="J8" s="5" t="s">
        <v>1610</v>
      </c>
      <c r="K8" s="5"/>
      <c r="L8" s="5"/>
      <c r="M8" s="5"/>
      <c r="N8" s="5"/>
      <c r="O8" s="5"/>
      <c r="P8" s="5"/>
      <c r="Q8" s="5"/>
      <c r="R8" s="5"/>
      <c r="S8" s="5"/>
      <c r="T8" s="5"/>
      <c r="U8" s="5"/>
      <c r="V8" s="5"/>
      <c r="W8" s="5"/>
      <c r="X8" s="5"/>
      <c r="Y8" s="5"/>
    </row>
    <row r="9" spans="2:26" ht="30" x14ac:dyDescent="0.25">
      <c r="B9" s="219" t="s">
        <v>451</v>
      </c>
      <c r="C9" s="304" t="s">
        <v>479</v>
      </c>
      <c r="D9" s="219" t="s">
        <v>451</v>
      </c>
      <c r="E9" s="219" t="s">
        <v>480</v>
      </c>
      <c r="F9" s="289" t="s">
        <v>205</v>
      </c>
      <c r="G9" s="1"/>
      <c r="H9" s="1"/>
      <c r="I9" s="279" t="s">
        <v>1611</v>
      </c>
      <c r="J9" s="298" t="s">
        <v>1055</v>
      </c>
      <c r="K9" s="298"/>
      <c r="L9" s="298"/>
      <c r="M9" s="298"/>
      <c r="N9" s="298"/>
      <c r="O9" s="298"/>
      <c r="P9" s="298"/>
      <c r="Q9" s="298"/>
      <c r="R9" s="298"/>
      <c r="S9" s="299" t="s">
        <v>1056</v>
      </c>
      <c r="T9" s="299"/>
      <c r="U9" s="299"/>
      <c r="V9" s="299"/>
      <c r="W9" s="299"/>
      <c r="X9" s="299"/>
      <c r="Y9" s="299"/>
      <c r="Z9" s="219" t="s">
        <v>505</v>
      </c>
    </row>
    <row r="10" spans="2:26" x14ac:dyDescent="0.25">
      <c r="B10" s="293">
        <v>585</v>
      </c>
      <c r="C10" s="295" cm="1">
        <f t="array" ref="C10">SUMPRODUCT(ISNUMBER(MATCH(LV!B:B, $J10:$R10, 0)) * ISNUMBER(MATCH(LV!C:C, $S10:$Y10, 0)))</f>
        <v>0</v>
      </c>
      <c r="D10" s="220">
        <v>20</v>
      </c>
      <c r="E10" s="290" t="s">
        <v>252</v>
      </c>
      <c r="F10" s="301" cm="1">
        <f t="array" ref="F10">SUM(SUMIFS(LV!K:K, LV!B:B, _xlfn._xlws.FILTER($J10:$R10, $J10:$R10&lt;&gt;""), LV!C:C, _xlfn._xlws.FILTER($S10:$Y10, $S10:$Y10&lt;&gt;"")))</f>
        <v>0</v>
      </c>
      <c r="G10" s="1"/>
      <c r="H10" s="21"/>
      <c r="I10" s="295" t="s">
        <v>1608</v>
      </c>
      <c r="J10" s="280"/>
      <c r="K10" s="281"/>
      <c r="L10" s="281"/>
      <c r="M10" s="282">
        <v>110</v>
      </c>
      <c r="N10" s="282">
        <v>112</v>
      </c>
      <c r="O10" s="282"/>
      <c r="P10" s="282"/>
      <c r="Q10" s="282"/>
      <c r="R10" s="283"/>
      <c r="S10" s="283" t="s">
        <v>67</v>
      </c>
      <c r="T10" s="283"/>
      <c r="U10" s="283"/>
      <c r="V10" s="283"/>
      <c r="W10" s="283"/>
      <c r="X10" s="283"/>
      <c r="Y10" s="283"/>
      <c r="Z10" s="277" t="s">
        <v>507</v>
      </c>
    </row>
    <row r="11" spans="2:26" x14ac:dyDescent="0.25">
      <c r="B11" s="220">
        <v>586</v>
      </c>
      <c r="C11" s="296">
        <f>SUMIFS(Armado!C:C,Armado!B:B,"34-*")
+SUMIFS(Armado!C:C,Armado!B:B,"33-Monto Exento")
+SUMIFS(Armado!C:C,Armado!B:B,"61-Monto Exento")
+SUMIFS(Armado!C:C,Armado!B:B,"56-Monto Exento")</f>
        <v>0</v>
      </c>
      <c r="D11" s="220">
        <v>142</v>
      </c>
      <c r="E11" s="290" t="s">
        <v>418</v>
      </c>
      <c r="F11" s="301" cm="1">
        <f t="array" ref="F11">SUM(SUMIFS(LV!K:K, LV!B:B, _xlfn._xlws.FILTER($J11:$R11, $J11:$R11&lt;&gt;""), LV!C:C, _xlfn._xlws.FILTER($S11:$Y11, $S11:$Y11&lt;&gt;"")))</f>
        <v>0</v>
      </c>
      <c r="G11" s="1"/>
      <c r="H11" s="21"/>
      <c r="I11" s="296" t="s">
        <v>1608</v>
      </c>
      <c r="J11" s="221"/>
      <c r="M11" s="217"/>
      <c r="N11" s="217"/>
      <c r="O11" s="217">
        <v>34</v>
      </c>
      <c r="P11" s="294">
        <v>33</v>
      </c>
      <c r="Q11" s="217">
        <v>61</v>
      </c>
      <c r="R11" s="284"/>
      <c r="S11" s="284" t="s">
        <v>67</v>
      </c>
      <c r="T11" s="284"/>
      <c r="U11" s="284"/>
      <c r="V11" s="284"/>
      <c r="W11" s="284"/>
      <c r="X11" s="284"/>
      <c r="Y11" s="284"/>
      <c r="Z11" s="277" t="s">
        <v>508</v>
      </c>
    </row>
    <row r="12" spans="2:26" x14ac:dyDescent="0.25">
      <c r="B12" s="222">
        <v>515</v>
      </c>
      <c r="C12" s="305" cm="1">
        <f t="array" ref="C12">SUMPRODUCT(ISNUMBER(MATCH(LV!B:B, $J12:$R12, 0)) * ISNUMBER(MATCH(LV!C:C, $S12:$Y12, 0)))</f>
        <v>0</v>
      </c>
      <c r="D12" s="222">
        <v>587</v>
      </c>
      <c r="E12" s="291" t="s">
        <v>486</v>
      </c>
      <c r="F12" s="302" cm="1">
        <f t="array" ref="F12">SUM(SUMIFS(LV!L:L, LV!B:B, _xlfn._xlws.FILTER($J12:$R12, $J12:$R12&lt;&gt;""), LV!C:C, _xlfn._xlws.FILTER($S12:$Y12, $S12:$Y12&lt;&gt;"")))</f>
        <v>0</v>
      </c>
      <c r="G12" s="1"/>
      <c r="H12" s="21"/>
      <c r="I12" s="296" t="s">
        <v>1609</v>
      </c>
      <c r="J12" s="221">
        <v>46</v>
      </c>
      <c r="M12" s="217"/>
      <c r="N12" s="217"/>
      <c r="O12" s="217"/>
      <c r="P12" s="217"/>
      <c r="Q12" s="217"/>
      <c r="R12" s="284"/>
      <c r="S12" s="284" t="s">
        <v>67</v>
      </c>
      <c r="T12" s="284"/>
      <c r="U12" s="284"/>
      <c r="V12" s="284"/>
      <c r="W12" s="284"/>
      <c r="X12" s="284"/>
      <c r="Y12" s="284"/>
      <c r="Z12" s="277" t="s">
        <v>514</v>
      </c>
    </row>
    <row r="13" spans="2:26" x14ac:dyDescent="0.25">
      <c r="B13" s="220">
        <v>503</v>
      </c>
      <c r="C13" s="296" cm="1">
        <f t="array" ref="C13">SUMPRODUCT(ISNUMBER(MATCH(LV!B:B, $J13:$R13, 0)) * ISNUMBER(MATCH(LV!C:C, $S13:$Y13, 0)))</f>
        <v>90</v>
      </c>
      <c r="D13" s="220">
        <v>502</v>
      </c>
      <c r="E13" s="290" t="s">
        <v>481</v>
      </c>
      <c r="F13" s="301" cm="1">
        <f t="array" ref="F13">SUM(SUMIFS(LV!M:M, LV!B:B, _xlfn._xlws.FILTER($J13:$R13, $J13:$R13&lt;&gt;""), LV!C:C, _xlfn._xlws.FILTER($S13:$Y13, $S13:$Y13&lt;&gt;"")))</f>
        <v>34099747</v>
      </c>
      <c r="G13" s="1"/>
      <c r="H13" s="21"/>
      <c r="I13" s="296" t="s">
        <v>1607</v>
      </c>
      <c r="J13" s="221"/>
      <c r="M13" s="217"/>
      <c r="N13" s="217"/>
      <c r="O13" s="217"/>
      <c r="P13" s="217">
        <v>33</v>
      </c>
      <c r="Q13" s="217"/>
      <c r="R13" s="284"/>
      <c r="S13" s="284" t="s">
        <v>67</v>
      </c>
      <c r="T13" s="284"/>
      <c r="U13" s="284"/>
      <c r="V13" s="284"/>
      <c r="W13" s="284"/>
      <c r="X13" s="284"/>
      <c r="Y13" s="284"/>
      <c r="Z13" s="277" t="s">
        <v>506</v>
      </c>
    </row>
    <row r="14" spans="2:26" x14ac:dyDescent="0.25">
      <c r="B14" s="220">
        <v>763</v>
      </c>
      <c r="C14" s="296" cm="1">
        <f t="array" ref="C14">SUMPRODUCT(ISNUMBER(MATCH(LV!B:B, $J14:$R14, 0)) * ISNUMBER(MATCH(LV!C:C, $S14:$Y14, 0)))</f>
        <v>0</v>
      </c>
      <c r="D14" s="220">
        <v>764</v>
      </c>
      <c r="E14" s="290" t="s">
        <v>482</v>
      </c>
      <c r="F14" s="303" cm="1">
        <f t="array" ref="F14">SUM(SUMIFS(LV!M:M, LV!B:B, _xlfn._xlws.FILTER($J14:$R14, $J14:$R14&lt;&gt;""), LV!C:C, _xlfn._xlws.FILTER($S14:$Y14, $S14:$Y14&lt;&gt;"")))</f>
        <v>0</v>
      </c>
      <c r="H14" s="21"/>
      <c r="I14" s="296" t="s">
        <v>1607</v>
      </c>
      <c r="J14" s="221"/>
      <c r="M14" s="217"/>
      <c r="N14" s="217"/>
      <c r="O14" s="217"/>
      <c r="P14" s="217">
        <v>33</v>
      </c>
      <c r="Q14" s="217"/>
      <c r="R14" s="284"/>
      <c r="S14" s="284"/>
      <c r="T14" s="284"/>
      <c r="U14" s="284" t="s">
        <v>1058</v>
      </c>
      <c r="V14" s="284"/>
      <c r="W14" s="284"/>
      <c r="X14" s="284"/>
      <c r="Y14" s="284"/>
      <c r="Z14" s="277" t="s">
        <v>511</v>
      </c>
    </row>
    <row r="15" spans="2:26" x14ac:dyDescent="0.25">
      <c r="B15" s="220">
        <v>716</v>
      </c>
      <c r="C15" s="296" cm="1">
        <f t="array" ref="C15">SUMPRODUCT(ISNUMBER(MATCH(LV!B:B, $J15:$R15, 0)) * ISNUMBER(MATCH(LV!C:C, $S15:$Y15, 0)))</f>
        <v>0</v>
      </c>
      <c r="D15" s="220">
        <v>717</v>
      </c>
      <c r="E15" s="290" t="s">
        <v>510</v>
      </c>
      <c r="F15" s="303" cm="1">
        <f t="array" ref="F15">SUM(SUMIFS(LV!M:M, LV!B:B, _xlfn._xlws.FILTER($J15:$R15, $J15:$R15&lt;&gt;""), LV!C:C, _xlfn._xlws.FILTER($S15:$Y15, $S15:$Y15&lt;&gt;"")))</f>
        <v>0</v>
      </c>
      <c r="H15" s="21"/>
      <c r="I15" s="296" t="s">
        <v>1607</v>
      </c>
      <c r="J15" s="221"/>
      <c r="M15" s="217"/>
      <c r="N15" s="217"/>
      <c r="O15" s="217"/>
      <c r="P15" s="217">
        <v>33</v>
      </c>
      <c r="Q15" s="217"/>
      <c r="R15" s="284"/>
      <c r="S15" s="284"/>
      <c r="T15" s="284"/>
      <c r="U15" s="284"/>
      <c r="V15" s="284" t="s">
        <v>1057</v>
      </c>
      <c r="W15" s="284"/>
      <c r="X15" s="284"/>
      <c r="Y15" s="284"/>
      <c r="Z15" s="277" t="s">
        <v>509</v>
      </c>
    </row>
    <row r="16" spans="2:26" x14ac:dyDescent="0.25">
      <c r="B16" s="220">
        <v>758</v>
      </c>
      <c r="C16" s="296" cm="1">
        <f t="array" ref="C16">SUMPRODUCT(ISNUMBER(MATCH(LV!B:B, $J16:$R16, 0)) * ISNUMBER(MATCH(LV!C:C, $S16:$Y16, 0)))</f>
        <v>0</v>
      </c>
      <c r="D16" s="220">
        <v>759</v>
      </c>
      <c r="E16" s="290" t="s">
        <v>265</v>
      </c>
      <c r="F16" s="303" cm="1">
        <f t="array" ref="F16">SUM(SUMIFS(LV!M:M, LV!B:B, _xlfn._xlws.FILTER($J16:$R16, $J16:$R16&lt;&gt;""), LV!C:C, _xlfn._xlws.FILTER($S16:$Y16, $S16:$Y16&lt;&gt;"")))</f>
        <v>0</v>
      </c>
      <c r="H16" s="229"/>
      <c r="I16" s="296" t="s">
        <v>1607</v>
      </c>
      <c r="J16" s="221"/>
      <c r="K16">
        <v>48</v>
      </c>
      <c r="M16" s="217"/>
      <c r="N16" s="217"/>
      <c r="O16" s="217"/>
      <c r="P16" s="217"/>
      <c r="Q16" s="217"/>
      <c r="R16" s="284"/>
      <c r="S16" s="284" t="s">
        <v>67</v>
      </c>
      <c r="T16" s="284"/>
      <c r="U16" s="284"/>
      <c r="V16" s="284"/>
      <c r="W16" s="284"/>
      <c r="X16" s="284"/>
      <c r="Y16" s="284"/>
      <c r="Z16" s="277"/>
    </row>
    <row r="17" spans="2:26" x14ac:dyDescent="0.25">
      <c r="B17" s="220">
        <v>512</v>
      </c>
      <c r="C17" s="296" cm="1">
        <f t="array" ref="C17">SUMPRODUCT(ISNUMBER(MATCH(LV!B:B, $J17:$R17, 0)) * ISNUMBER(MATCH(LV!C:C, $S17:$Y17, 0)))</f>
        <v>0</v>
      </c>
      <c r="D17" s="220">
        <v>513</v>
      </c>
      <c r="E17" s="290" t="s">
        <v>483</v>
      </c>
      <c r="F17" s="303" cm="1">
        <f t="array" ref="F17">SUM(SUMIFS(LV!M:M, LV!B:B, _xlfn._xlws.FILTER($J17:$R17, $J17:$R17&lt;&gt;""), LV!C:C, _xlfn._xlws.FILTER($S17:$Y17, $S17:$Y17&lt;&gt;"")))</f>
        <v>0</v>
      </c>
      <c r="H17" s="21"/>
      <c r="I17" s="296" t="s">
        <v>1607</v>
      </c>
      <c r="J17" s="221"/>
      <c r="M17" s="217"/>
      <c r="N17" s="217"/>
      <c r="O17" s="217"/>
      <c r="P17" s="217"/>
      <c r="Q17" s="217"/>
      <c r="R17" s="284">
        <v>56</v>
      </c>
      <c r="S17" s="284" t="s">
        <v>67</v>
      </c>
      <c r="T17" s="284"/>
      <c r="U17" s="284"/>
      <c r="V17" s="284"/>
      <c r="W17" s="284"/>
      <c r="X17" s="284"/>
      <c r="Y17" s="284"/>
      <c r="Z17" s="277" t="s">
        <v>512</v>
      </c>
    </row>
    <row r="18" spans="2:26" x14ac:dyDescent="0.25">
      <c r="B18" s="220">
        <v>509</v>
      </c>
      <c r="C18" s="296" cm="1">
        <f t="array" ref="C18">SUMPRODUCT(ISNUMBER(MATCH(LV!B:B, $J18:$R18, 0)) * ISNUMBER(MATCH(LV!C:C, $S18:$Y18, 0)))</f>
        <v>6</v>
      </c>
      <c r="D18" s="220">
        <v>510</v>
      </c>
      <c r="E18" s="290" t="s">
        <v>484</v>
      </c>
      <c r="F18" s="303" cm="1">
        <f t="array" ref="F18">-SUM(SUMIFS(LV!M:M, LV!B:B, _xlfn._xlws.FILTER($J18:$R18, $J18:$R18&lt;&gt;""), LV!C:C, _xlfn._xlws.FILTER($S18:$Y18, $S18:$Y18&lt;&gt;"")))</f>
        <v>1659586</v>
      </c>
      <c r="H18" s="21"/>
      <c r="I18" s="296" t="s">
        <v>1607</v>
      </c>
      <c r="J18" s="221"/>
      <c r="M18" s="217"/>
      <c r="N18" s="217"/>
      <c r="O18" s="217"/>
      <c r="P18" s="217"/>
      <c r="Q18" s="217">
        <v>61</v>
      </c>
      <c r="R18" s="284"/>
      <c r="S18" s="284" t="s">
        <v>67</v>
      </c>
      <c r="T18" s="284"/>
      <c r="U18" s="284"/>
      <c r="V18" s="284"/>
      <c r="W18" s="284"/>
      <c r="X18" s="284"/>
      <c r="Y18" s="284"/>
      <c r="Z18" s="277" t="s">
        <v>513</v>
      </c>
    </row>
    <row r="19" spans="2:26" x14ac:dyDescent="0.25">
      <c r="B19" s="225">
        <v>516</v>
      </c>
      <c r="C19" s="297" cm="1">
        <f t="array" ref="C19">SUMPRODUCT(ISNUMBER(MATCH(LV!B:B, $J19:$R19, 0)) * ISNUMBER(MATCH(LV!C:C, $S19:$Y19, 0)))</f>
        <v>0</v>
      </c>
      <c r="D19" s="220">
        <v>517</v>
      </c>
      <c r="E19" s="292" t="s">
        <v>485</v>
      </c>
      <c r="F19" s="303" cm="1">
        <f t="array" ref="F19">SUM(SUMIFS(LV!M:M, LV!B:B, _xlfn._xlws.FILTER($J19:$R19, $J19:$R19&lt;&gt;""), LV!C:C, _xlfn._xlws.FILTER($S19:$Y19, $S19:$Y19&lt;&gt;"")))</f>
        <v>0</v>
      </c>
      <c r="H19" s="21"/>
      <c r="I19" s="297" t="s">
        <v>1607</v>
      </c>
      <c r="J19" s="226">
        <v>46</v>
      </c>
      <c r="K19" s="218"/>
      <c r="L19" s="218"/>
      <c r="M19" s="287"/>
      <c r="N19" s="287"/>
      <c r="O19" s="287"/>
      <c r="P19" s="287"/>
      <c r="Q19" s="287"/>
      <c r="R19" s="288"/>
      <c r="S19" s="288" t="s">
        <v>67</v>
      </c>
      <c r="T19" s="288"/>
      <c r="U19" s="288"/>
      <c r="V19" s="288"/>
      <c r="W19" s="288"/>
      <c r="X19" s="288"/>
      <c r="Y19" s="288"/>
      <c r="Z19" s="277" t="s">
        <v>516</v>
      </c>
    </row>
    <row r="20" spans="2:26" x14ac:dyDescent="0.25">
      <c r="B20" s="372"/>
      <c r="C20" s="373"/>
      <c r="D20" s="372">
        <v>538</v>
      </c>
      <c r="E20" s="374" t="s">
        <v>499</v>
      </c>
      <c r="F20" s="375">
        <f>+SUM(F13:F17,F19)-F18</f>
        <v>32440161</v>
      </c>
      <c r="G20" s="167">
        <f>+'F.29 completo'!AB32-F20</f>
        <v>0</v>
      </c>
      <c r="H20" s="167"/>
      <c r="I20" s="279" t="s">
        <v>1612</v>
      </c>
      <c r="J20" s="285"/>
      <c r="K20" s="167"/>
      <c r="L20" s="167"/>
      <c r="M20" s="217"/>
      <c r="N20" s="217"/>
      <c r="O20" s="217"/>
      <c r="P20" s="217"/>
      <c r="Q20" s="217"/>
      <c r="R20" s="284"/>
      <c r="S20" s="284"/>
      <c r="T20" s="284"/>
      <c r="U20" s="284"/>
      <c r="V20" s="284"/>
      <c r="W20" s="284"/>
      <c r="X20" s="284"/>
      <c r="Y20" s="284"/>
      <c r="Z20" s="278"/>
    </row>
    <row r="21" spans="2:26" x14ac:dyDescent="0.25">
      <c r="B21" s="220"/>
      <c r="C21" s="379"/>
      <c r="D21" s="220">
        <v>511</v>
      </c>
      <c r="E21" s="290" t="s">
        <v>490</v>
      </c>
      <c r="F21" s="215" cm="1">
        <f t="array" ref="F21">SUM(SUMIFS(LC!L:L, LC!B:B, _xlfn._xlws.FILTER($J21:$R21, $J21:$R21&lt;&gt;""), LC!C:C, _xlfn._xlws.FILTER($S21:$Y21, $S21:$Y21&lt;&gt;"")))</f>
        <v>456250</v>
      </c>
      <c r="I21" s="295" t="s">
        <v>1614</v>
      </c>
      <c r="J21" s="280">
        <v>46</v>
      </c>
      <c r="K21" s="281"/>
      <c r="L21" s="281">
        <v>914</v>
      </c>
      <c r="M21" s="282"/>
      <c r="N21" s="282"/>
      <c r="O21" s="282"/>
      <c r="P21" s="282">
        <v>33</v>
      </c>
      <c r="Q21" s="282">
        <v>61</v>
      </c>
      <c r="R21" s="283">
        <v>56</v>
      </c>
      <c r="S21" s="283" t="s">
        <v>67</v>
      </c>
      <c r="T21" s="283"/>
      <c r="U21" s="283"/>
      <c r="V21" s="283"/>
      <c r="W21" s="283"/>
      <c r="X21" s="283"/>
      <c r="Y21" s="283"/>
      <c r="Z21" s="277" t="s">
        <v>515</v>
      </c>
    </row>
    <row r="22" spans="2:26" x14ac:dyDescent="0.25">
      <c r="B22" s="220"/>
      <c r="C22" s="379"/>
      <c r="D22" s="220">
        <v>514</v>
      </c>
      <c r="E22" s="290" t="s">
        <v>491</v>
      </c>
      <c r="F22" s="215" cm="1">
        <f t="array" ref="F22">SUM(SUMIFS(LC!M:M, LC!B:B, _xlfn._xlws.FILTER($J22:$R22, $J22:$R22&lt;&gt;""), LC!C:C, _xlfn._xlws.FILTER($S22:$Y22, $S22:$Y22&lt;&gt;"")))</f>
        <v>0</v>
      </c>
      <c r="I22" s="296" t="s">
        <v>1617</v>
      </c>
      <c r="J22" s="221"/>
      <c r="M22" s="217"/>
      <c r="N22" s="217"/>
      <c r="O22" s="217"/>
      <c r="P22" s="217">
        <v>33</v>
      </c>
      <c r="Q22" s="217">
        <v>61</v>
      </c>
      <c r="R22" s="284"/>
      <c r="S22" s="284"/>
      <c r="T22" s="284"/>
      <c r="U22" s="284"/>
      <c r="V22" s="284"/>
      <c r="W22" s="284"/>
      <c r="X22" s="284" t="s">
        <v>792</v>
      </c>
      <c r="Y22" s="284"/>
      <c r="Z22" s="277" t="s">
        <v>517</v>
      </c>
    </row>
    <row r="23" spans="2:26" x14ac:dyDescent="0.25">
      <c r="B23" s="220">
        <v>564</v>
      </c>
      <c r="C23" s="296" cm="1">
        <f t="array" ref="C23">SUMPRODUCT(ISNUMBER(MATCH(LC!B:B, $J23:$R23, 0)) * ISNUMBER(MATCH(LC!C:C, $S23:$Y23, 0)))</f>
        <v>0</v>
      </c>
      <c r="D23" s="220">
        <v>521</v>
      </c>
      <c r="E23" s="290" t="s">
        <v>489</v>
      </c>
      <c r="F23" s="215" cm="1">
        <f t="array" ref="F23">SUM(SUMIFS(LC!K:K, LC!B:B, _xlfn._xlws.FILTER($J23:$R23, $J23:$R23&lt;&gt;""), LC!C:C, _xlfn._xlws.FILTER($S23:$Y23, $S23:$Y23&lt;&gt;"")))</f>
        <v>0</v>
      </c>
      <c r="I23" s="296" t="s">
        <v>1618</v>
      </c>
      <c r="J23" s="221"/>
      <c r="M23" s="217"/>
      <c r="N23" s="217"/>
      <c r="O23" s="217"/>
      <c r="P23" s="217">
        <v>33</v>
      </c>
      <c r="Q23" s="217">
        <v>61</v>
      </c>
      <c r="R23" s="284"/>
      <c r="S23" s="284"/>
      <c r="T23" s="284"/>
      <c r="U23" s="284"/>
      <c r="V23" s="284"/>
      <c r="W23" s="284"/>
      <c r="X23" s="284" t="s">
        <v>792</v>
      </c>
      <c r="Y23" s="284"/>
      <c r="Z23" s="277" t="s">
        <v>518</v>
      </c>
    </row>
    <row r="24" spans="2:26" x14ac:dyDescent="0.25">
      <c r="B24" s="220">
        <v>566</v>
      </c>
      <c r="C24" s="296" cm="1">
        <f t="array" ref="C24">SUMPRODUCT(ISNUMBER(MATCH(LC!B:B, $J24:$R24, 0)) * ISNUMBER(MATCH(LC!C:C, $S24:$Y24, 0)))</f>
        <v>0</v>
      </c>
      <c r="D24" s="220">
        <v>560</v>
      </c>
      <c r="E24" s="290" t="s">
        <v>487</v>
      </c>
      <c r="F24" s="215" cm="1">
        <f t="array" ref="F24">SUM(SUMIFS(LC!J:J, LC!B:B, _xlfn._xlws.FILTER($J24:$R24, $J24:$R24&lt;&gt;""), LC!C:C, _xlfn._xlws.FILTER($S24:$Y24, $S24:$Y24&lt;&gt;"")))</f>
        <v>0</v>
      </c>
      <c r="H24" s="167"/>
      <c r="I24" s="296" t="s">
        <v>1619</v>
      </c>
      <c r="J24" s="221"/>
      <c r="L24">
        <v>914</v>
      </c>
      <c r="M24" s="217"/>
      <c r="N24" s="217"/>
      <c r="O24" s="217"/>
      <c r="P24" s="217"/>
      <c r="Q24" s="217"/>
      <c r="R24" s="284"/>
      <c r="S24" s="284" t="s">
        <v>67</v>
      </c>
      <c r="T24" s="284"/>
      <c r="U24" s="284"/>
      <c r="V24" s="284"/>
      <c r="W24" s="284"/>
      <c r="X24" s="284" t="s">
        <v>792</v>
      </c>
      <c r="Y24" s="284"/>
      <c r="Z24" s="277" t="s">
        <v>519</v>
      </c>
    </row>
    <row r="25" spans="2:26" x14ac:dyDescent="0.25">
      <c r="B25" s="220">
        <v>584</v>
      </c>
      <c r="C25" s="296">
        <f>SUMIFS(Armado!L:L,Armado!K:K,"34-*")
+SUMIFS(Armado!L:L,Armado!K:K,"33-Monto Exento")
+SUMIFS(Armado!L:L,Armado!K:K,"61-Monto Exento")
+SUMIFS(Armado!L:L,Armado!K:K,"56-Monto Exento")</f>
        <v>6</v>
      </c>
      <c r="D25" s="220">
        <v>562</v>
      </c>
      <c r="E25" s="290" t="s">
        <v>488</v>
      </c>
      <c r="F25" s="215" cm="1">
        <f t="array" ref="F25">SUM(SUMIFS(LC!J:J, LC!B:B, _xlfn._xlws.FILTER($J25:$R25, $J25:$R25&lt;&gt;""), LC!C:C, _xlfn._xlws.FILTER($S25:$Y25, $S25:$Y25&lt;&gt;"")))</f>
        <v>6138832</v>
      </c>
      <c r="I25" s="296" t="s">
        <v>1619</v>
      </c>
      <c r="J25" s="221"/>
      <c r="M25" s="217"/>
      <c r="N25" s="217"/>
      <c r="O25" s="217">
        <v>34</v>
      </c>
      <c r="P25" s="294">
        <v>33</v>
      </c>
      <c r="Q25" s="217">
        <v>61</v>
      </c>
      <c r="R25" s="284">
        <v>56</v>
      </c>
      <c r="S25" s="284" t="s">
        <v>67</v>
      </c>
      <c r="T25" s="284"/>
      <c r="U25" s="284"/>
      <c r="V25" s="284"/>
      <c r="W25" s="284"/>
      <c r="X25" s="284"/>
      <c r="Y25" s="284"/>
      <c r="Z25" s="277" t="s">
        <v>520</v>
      </c>
    </row>
    <row r="26" spans="2:26" x14ac:dyDescent="0.25">
      <c r="B26" s="220">
        <v>519</v>
      </c>
      <c r="C26" s="296" cm="1">
        <f t="array" ref="C26">SUMPRODUCT(ISNUMBER(MATCH(LC!B:B, $J26:$R26, 0)) * ISNUMBER(MATCH(LC!C:C, $S26:$Y26, 0)))</f>
        <v>11</v>
      </c>
      <c r="D26" s="220">
        <v>520</v>
      </c>
      <c r="E26" s="290" t="s">
        <v>492</v>
      </c>
      <c r="F26" s="215" cm="1">
        <f t="array" ref="F26">SUM(SUMIFS(LC!L:L, LC!B:B, _xlfn._xlws.FILTER($J26:$R26, $J26:$R26&lt;&gt;""), LC!C:C, _xlfn._xlws.FILTER($S26:$Y26, $S26:$Y26&lt;&gt;"")))</f>
        <v>458881</v>
      </c>
      <c r="I26" s="296" t="s">
        <v>1614</v>
      </c>
      <c r="J26" s="221">
        <v>46</v>
      </c>
      <c r="M26" s="217"/>
      <c r="N26" s="217"/>
      <c r="O26" s="217"/>
      <c r="P26" s="217">
        <v>33</v>
      </c>
      <c r="Q26" s="217"/>
      <c r="R26" s="284"/>
      <c r="S26" s="284" t="s">
        <v>67</v>
      </c>
      <c r="T26" s="284"/>
      <c r="U26" s="284"/>
      <c r="V26" s="284"/>
      <c r="W26" s="284"/>
      <c r="X26" s="284"/>
      <c r="Y26" s="284"/>
      <c r="Z26" s="277" t="s">
        <v>521</v>
      </c>
    </row>
    <row r="27" spans="2:26" x14ac:dyDescent="0.25">
      <c r="B27" s="220">
        <v>761</v>
      </c>
      <c r="C27" s="296" cm="1">
        <f t="array" ref="C27">SUMPRODUCT(ISNUMBER(MATCH(LC!B:B, $J27:$R27, 0)) * ISNUMBER(MATCH(LC!C:C, $S27:$Y27, 0)))</f>
        <v>0</v>
      </c>
      <c r="D27" s="220">
        <v>762</v>
      </c>
      <c r="E27" s="290" t="s">
        <v>493</v>
      </c>
      <c r="F27" s="215" cm="1">
        <f t="array" ref="F27">SUM(SUMIFS(LC!L:L, LC!B:B, _xlfn._xlws.FILTER($J27:$R27, $J27:$R27&lt;&gt;""), LC!C:C, _xlfn._xlws.FILTER($S27:$Y27, $S27:$Y27&lt;&gt;"")))</f>
        <v>0</v>
      </c>
      <c r="I27" s="296" t="s">
        <v>1614</v>
      </c>
      <c r="J27" s="221"/>
      <c r="M27" s="217"/>
      <c r="N27" s="217"/>
      <c r="O27" s="217"/>
      <c r="P27" s="217">
        <v>33</v>
      </c>
      <c r="Q27" s="217"/>
      <c r="R27" s="284"/>
      <c r="S27" s="284"/>
      <c r="T27" s="284" t="s">
        <v>1059</v>
      </c>
      <c r="U27" s="284"/>
      <c r="V27" s="284"/>
      <c r="W27" s="284"/>
      <c r="X27" s="284"/>
      <c r="Y27" s="284"/>
      <c r="Z27" s="277" t="s">
        <v>522</v>
      </c>
    </row>
    <row r="28" spans="2:26" x14ac:dyDescent="0.25">
      <c r="B28" s="220">
        <v>524</v>
      </c>
      <c r="C28" s="296" cm="1">
        <f t="array" ref="C28">SUMPRODUCT(ISNUMBER(MATCH(LC!B:B, $J28:$R28, 0)) * ISNUMBER(MATCH(LC!C:C, $S28:$Y28, 0)))</f>
        <v>0</v>
      </c>
      <c r="D28" s="220">
        <v>525</v>
      </c>
      <c r="E28" s="290" t="s">
        <v>494</v>
      </c>
      <c r="F28" s="215" cm="1">
        <f t="array" ref="F28">SUM(SUMIFS(LC!L:L, LC!B:B, _xlfn._xlws.FILTER($J28:$R28, $J28:$R28&lt;&gt;""), LC!C:C, _xlfn._xlws.FILTER($S28:$Y28, $S28:$Y28&lt;&gt;"")))</f>
        <v>0</v>
      </c>
      <c r="I28" s="296" t="s">
        <v>1614</v>
      </c>
      <c r="J28" s="221"/>
      <c r="M28" s="217"/>
      <c r="N28" s="217"/>
      <c r="O28" s="217"/>
      <c r="P28" s="217">
        <v>33</v>
      </c>
      <c r="Q28" s="217">
        <v>61</v>
      </c>
      <c r="R28" s="284">
        <v>56</v>
      </c>
      <c r="S28" s="284"/>
      <c r="T28" s="284"/>
      <c r="U28" s="284"/>
      <c r="V28" s="284" t="s">
        <v>1057</v>
      </c>
      <c r="W28" s="284"/>
      <c r="X28" s="284"/>
      <c r="Y28" s="284"/>
      <c r="Z28" s="277" t="s">
        <v>523</v>
      </c>
    </row>
    <row r="29" spans="2:26" x14ac:dyDescent="0.25">
      <c r="B29" s="220">
        <v>527</v>
      </c>
      <c r="C29" s="296" cm="1">
        <f t="array" ref="C29">SUMPRODUCT(ISNUMBER(MATCH(LC!B:B, $J29:$R29, 0)) * ISNUMBER(MATCH(LC!C:C, $S29:$Y29, 0)))</f>
        <v>2</v>
      </c>
      <c r="D29" s="220">
        <v>528</v>
      </c>
      <c r="E29" s="290" t="s">
        <v>495</v>
      </c>
      <c r="F29" s="215" cm="1">
        <f t="array" ref="F29">-SUM(SUMIFS(LC!L:L, LC!B:B, _xlfn._xlws.FILTER($J29:$R29, $J29:$R29&lt;&gt;""), LC!C:C, _xlfn._xlws.FILTER($S29:$Y29, $S29:$Y29&lt;&gt;"")))</f>
        <v>2631</v>
      </c>
      <c r="I29" s="296" t="s">
        <v>1614</v>
      </c>
      <c r="J29" s="221"/>
      <c r="M29" s="217"/>
      <c r="N29" s="217"/>
      <c r="O29" s="217"/>
      <c r="P29" s="217"/>
      <c r="Q29" s="217">
        <v>61</v>
      </c>
      <c r="R29" s="284"/>
      <c r="S29" s="284" t="s">
        <v>67</v>
      </c>
      <c r="T29" s="284"/>
      <c r="U29" s="284"/>
      <c r="V29" s="284"/>
      <c r="W29" s="284"/>
      <c r="X29" s="284"/>
      <c r="Y29" s="284"/>
      <c r="Z29" s="277" t="s">
        <v>524</v>
      </c>
    </row>
    <row r="30" spans="2:26" x14ac:dyDescent="0.25">
      <c r="B30" s="220">
        <v>531</v>
      </c>
      <c r="C30" s="296" cm="1">
        <f t="array" ref="C30">SUMPRODUCT(ISNUMBER(MATCH(LC!B:B, $J30:$R30, 0)) * ISNUMBER(MATCH(LC!C:C, $S30:$Y30, 0)))</f>
        <v>0</v>
      </c>
      <c r="D30" s="220">
        <v>532</v>
      </c>
      <c r="E30" s="290" t="s">
        <v>496</v>
      </c>
      <c r="F30" s="215" cm="1">
        <f t="array" ref="F30">SUM(SUMIFS(LC!L:L, LC!B:B, _xlfn._xlws.FILTER($J30:$R30, $J30:$R30&lt;&gt;""), LC!C:C, _xlfn._xlws.FILTER($S30:$Y30, $S30:$Y30&lt;&gt;"")))</f>
        <v>0</v>
      </c>
      <c r="I30" s="296" t="s">
        <v>1614</v>
      </c>
      <c r="J30" s="221"/>
      <c r="M30" s="217"/>
      <c r="N30" s="217"/>
      <c r="O30" s="217"/>
      <c r="P30" s="217"/>
      <c r="Q30" s="217"/>
      <c r="R30" s="284">
        <v>56</v>
      </c>
      <c r="S30" s="284" t="s">
        <v>67</v>
      </c>
      <c r="T30" s="284"/>
      <c r="U30" s="284"/>
      <c r="V30" s="284"/>
      <c r="W30" s="284"/>
      <c r="X30" s="284"/>
      <c r="Y30" s="284"/>
      <c r="Z30" s="277" t="s">
        <v>525</v>
      </c>
    </row>
    <row r="31" spans="2:26" x14ac:dyDescent="0.25">
      <c r="B31" s="220">
        <v>534</v>
      </c>
      <c r="C31" s="296" cm="1">
        <f t="array" ref="C31">SUMPRODUCT(ISNUMBER(MATCH(LC!B:B, $J31:$R31, 0)) * ISNUMBER(MATCH(LC!C:C, $S31:$Y31, 0)))</f>
        <v>0</v>
      </c>
      <c r="D31" s="220">
        <v>535</v>
      </c>
      <c r="E31" s="290" t="s">
        <v>445</v>
      </c>
      <c r="F31" s="215" cm="1">
        <f t="array" ref="F31">SUM(SUMIFS(LC!L:L, LC!B:B, _xlfn._xlws.FILTER($J31:$R31, $J31:$R31&lt;&gt;""), LC!C:C, _xlfn._xlws.FILTER($S31:$Y31, $S31:$Y31&lt;&gt;"")))</f>
        <v>0</v>
      </c>
      <c r="H31" s="167"/>
      <c r="I31" s="296" t="s">
        <v>1614</v>
      </c>
      <c r="J31" s="221"/>
      <c r="L31">
        <v>914</v>
      </c>
      <c r="M31" s="217"/>
      <c r="N31" s="217"/>
      <c r="O31" s="217"/>
      <c r="P31" s="217"/>
      <c r="Q31" s="217"/>
      <c r="R31" s="284"/>
      <c r="S31" s="284" t="s">
        <v>67</v>
      </c>
      <c r="T31" s="284"/>
      <c r="U31" s="284"/>
      <c r="V31" s="284"/>
      <c r="W31" s="284"/>
      <c r="X31" s="284"/>
      <c r="Y31" s="284"/>
      <c r="Z31" s="277" t="s">
        <v>526</v>
      </c>
    </row>
    <row r="32" spans="2:26" x14ac:dyDescent="0.25">
      <c r="B32" s="225">
        <v>536</v>
      </c>
      <c r="C32" s="297" cm="1">
        <f t="array" ref="C32">SUMPRODUCT(ISNUMBER(MATCH(LC!B:B, $J32:$R32, 0)) * ISNUMBER(MATCH(LC!C:C, $S32:$Y32, 0)))</f>
        <v>0</v>
      </c>
      <c r="D32" s="220">
        <v>553</v>
      </c>
      <c r="E32" s="290" t="s">
        <v>497</v>
      </c>
      <c r="F32" s="215" cm="1">
        <f t="array" ref="F32">SUM(SUMIFS(LC!L:L, LC!B:B, _xlfn._xlws.FILTER($J32:$R32, $J32:$R32&lt;&gt;""), LC!C:C, _xlfn._xlws.FILTER($S32:$Y32, $S32:$Y32&lt;&gt;"")))</f>
        <v>0</v>
      </c>
      <c r="I32" s="296" t="s">
        <v>1614</v>
      </c>
      <c r="J32" s="221"/>
      <c r="L32">
        <v>914</v>
      </c>
      <c r="M32" s="217"/>
      <c r="N32" s="217"/>
      <c r="O32" s="217"/>
      <c r="P32" s="217"/>
      <c r="Q32" s="217"/>
      <c r="R32" s="284"/>
      <c r="S32" s="284"/>
      <c r="T32" s="284"/>
      <c r="U32" s="284"/>
      <c r="V32" s="284" t="s">
        <v>1057</v>
      </c>
      <c r="W32" s="284"/>
      <c r="X32" s="284"/>
      <c r="Y32" s="284"/>
      <c r="Z32" s="277" t="s">
        <v>527</v>
      </c>
    </row>
    <row r="33" spans="2:26" x14ac:dyDescent="0.25">
      <c r="B33" s="227"/>
      <c r="D33" s="220">
        <v>504</v>
      </c>
      <c r="E33" s="290" t="s">
        <v>304</v>
      </c>
      <c r="F33" s="215">
        <f>Remanente!B17</f>
        <v>0</v>
      </c>
      <c r="I33" s="296"/>
      <c r="J33" s="221"/>
      <c r="M33" s="217"/>
      <c r="N33" s="217"/>
      <c r="O33" s="217"/>
      <c r="P33" s="217"/>
      <c r="Q33" s="217"/>
      <c r="R33" s="284"/>
      <c r="S33" s="284"/>
      <c r="T33" s="284"/>
      <c r="U33" s="284"/>
      <c r="V33" s="284"/>
      <c r="W33" s="284"/>
      <c r="X33" s="284"/>
      <c r="Y33" s="284"/>
      <c r="Z33" s="277" t="s">
        <v>528</v>
      </c>
    </row>
    <row r="34" spans="2:26" x14ac:dyDescent="0.25">
      <c r="B34" s="227"/>
      <c r="D34" s="220">
        <v>593</v>
      </c>
      <c r="E34" s="290" t="s">
        <v>305</v>
      </c>
      <c r="F34" s="215"/>
      <c r="I34" s="296"/>
      <c r="J34" s="221"/>
      <c r="M34" s="217"/>
      <c r="N34" s="217"/>
      <c r="O34" s="217"/>
      <c r="P34" s="217"/>
      <c r="Q34" s="217"/>
      <c r="R34" s="284"/>
      <c r="S34" s="284"/>
      <c r="T34" s="284"/>
      <c r="U34" s="284"/>
      <c r="V34" s="284"/>
      <c r="W34" s="284"/>
      <c r="X34" s="284"/>
      <c r="Y34" s="284"/>
      <c r="Z34" s="277" t="s">
        <v>529</v>
      </c>
    </row>
    <row r="35" spans="2:26" x14ac:dyDescent="0.25">
      <c r="B35" s="227"/>
      <c r="D35" s="220">
        <v>594</v>
      </c>
      <c r="E35" s="292" t="s">
        <v>306</v>
      </c>
      <c r="F35" s="215"/>
      <c r="I35" s="297"/>
      <c r="J35" s="226"/>
      <c r="K35" s="218"/>
      <c r="L35" s="218"/>
      <c r="M35" s="287"/>
      <c r="N35" s="287"/>
      <c r="O35" s="287"/>
      <c r="P35" s="287"/>
      <c r="Q35" s="287"/>
      <c r="R35" s="288"/>
      <c r="S35" s="288"/>
      <c r="T35" s="288"/>
      <c r="U35" s="288"/>
      <c r="V35" s="288"/>
      <c r="W35" s="288"/>
      <c r="X35" s="288"/>
      <c r="Y35" s="288"/>
      <c r="Z35" s="277" t="s">
        <v>530</v>
      </c>
    </row>
    <row r="36" spans="2:26" x14ac:dyDescent="0.25">
      <c r="B36" s="227"/>
      <c r="D36" s="372">
        <v>537</v>
      </c>
      <c r="E36" s="374" t="s">
        <v>498</v>
      </c>
      <c r="F36" s="375">
        <f>+SUM(F26:F28,F30:F35)-F29</f>
        <v>456250</v>
      </c>
      <c r="I36" s="296"/>
      <c r="J36" s="221"/>
      <c r="M36" s="217"/>
      <c r="N36" s="217"/>
      <c r="O36" s="217"/>
      <c r="P36" s="217"/>
      <c r="Q36" s="217"/>
      <c r="R36" s="284"/>
      <c r="S36" s="284"/>
      <c r="T36" s="284"/>
      <c r="U36" s="284"/>
      <c r="V36" s="284"/>
      <c r="W36" s="284"/>
      <c r="X36" s="284"/>
      <c r="Y36" s="284"/>
      <c r="Z36" s="277"/>
    </row>
    <row r="37" spans="2:26" x14ac:dyDescent="0.25">
      <c r="D37" s="220">
        <v>39</v>
      </c>
      <c r="E37" s="290" t="s">
        <v>467</v>
      </c>
      <c r="F37" s="276" cm="1">
        <f t="array" ref="F37">SUM(SUMIFS(LC!L:L, LC!B:B, _xlfn._xlws.FILTER($J37:$R37, $J37:$R37&lt;&gt;""), LC!C:C, _xlfn._xlws.FILTER($S37:$Y37, $S37:$Y37&lt;&gt;"")))</f>
        <v>0</v>
      </c>
      <c r="I37" s="295" t="s">
        <v>1614</v>
      </c>
      <c r="J37" s="280">
        <v>46</v>
      </c>
      <c r="K37" s="281"/>
      <c r="L37" s="281"/>
      <c r="M37" s="282"/>
      <c r="N37" s="282"/>
      <c r="O37" s="282"/>
      <c r="P37" s="282"/>
      <c r="Q37" s="282"/>
      <c r="R37" s="283"/>
      <c r="S37" s="283" t="s">
        <v>67</v>
      </c>
      <c r="T37" s="283"/>
      <c r="U37" s="283"/>
      <c r="V37" s="283"/>
      <c r="W37" s="283"/>
      <c r="X37" s="283"/>
      <c r="Y37" s="283"/>
      <c r="Z37" s="277" t="s">
        <v>1060</v>
      </c>
    </row>
    <row r="38" spans="2:26" x14ac:dyDescent="0.25">
      <c r="D38" s="376"/>
      <c r="E38" s="377" t="s">
        <v>450</v>
      </c>
      <c r="F38" s="378">
        <f>+F20-F36</f>
        <v>31983911</v>
      </c>
      <c r="I38" s="296"/>
      <c r="J38" s="221"/>
      <c r="M38" s="217"/>
      <c r="N38" s="217"/>
      <c r="O38" s="217"/>
      <c r="P38" s="217"/>
      <c r="Q38" s="217"/>
      <c r="R38" s="284"/>
      <c r="S38" s="284"/>
      <c r="T38" s="284"/>
      <c r="U38" s="284"/>
      <c r="V38" s="284"/>
      <c r="W38" s="284"/>
      <c r="X38" s="284"/>
      <c r="Y38" s="284"/>
      <c r="Z38" s="277"/>
    </row>
    <row r="39" spans="2:26" x14ac:dyDescent="0.25">
      <c r="D39" s="220">
        <v>48</v>
      </c>
      <c r="E39" s="290" t="s">
        <v>446</v>
      </c>
      <c r="F39" s="215">
        <f>+'Impuesto unico'!C7</f>
        <v>0</v>
      </c>
      <c r="I39" s="296"/>
      <c r="J39" s="221"/>
      <c r="M39" s="217"/>
      <c r="N39" s="217"/>
      <c r="O39" s="217"/>
      <c r="P39" s="217"/>
      <c r="Q39" s="217"/>
      <c r="R39" s="284"/>
      <c r="S39" s="284"/>
      <c r="T39" s="284"/>
      <c r="U39" s="284"/>
      <c r="V39" s="284"/>
      <c r="W39" s="284"/>
      <c r="X39" s="284"/>
      <c r="Y39" s="284"/>
      <c r="Z39" s="277" t="s">
        <v>531</v>
      </c>
    </row>
    <row r="40" spans="2:26" x14ac:dyDescent="0.25">
      <c r="D40" s="220">
        <v>151</v>
      </c>
      <c r="E40" s="290" t="s">
        <v>539</v>
      </c>
      <c r="F40" s="215">
        <f>+'Boletas de Honorarios'!F6</f>
        <v>0</v>
      </c>
      <c r="I40" s="296"/>
      <c r="J40" s="221"/>
      <c r="M40" s="217"/>
      <c r="N40" s="217"/>
      <c r="O40" s="217"/>
      <c r="P40" s="217"/>
      <c r="Q40" s="217"/>
      <c r="R40" s="284"/>
      <c r="S40" s="284"/>
      <c r="T40" s="284"/>
      <c r="U40" s="284"/>
      <c r="V40" s="284"/>
      <c r="W40" s="284"/>
      <c r="X40" s="284"/>
      <c r="Y40" s="284"/>
      <c r="Z40" s="277" t="s">
        <v>533</v>
      </c>
    </row>
    <row r="41" spans="2:26" x14ac:dyDescent="0.25">
      <c r="D41" s="220">
        <v>153</v>
      </c>
      <c r="E41" s="290" t="s">
        <v>447</v>
      </c>
      <c r="F41" s="215">
        <f>+'Boletas de Honorarios'!F8</f>
        <v>0</v>
      </c>
      <c r="I41" s="296"/>
      <c r="J41" s="221"/>
      <c r="M41" s="217"/>
      <c r="N41" s="217"/>
      <c r="O41" s="217"/>
      <c r="P41" s="217"/>
      <c r="Q41" s="217"/>
      <c r="R41" s="284"/>
      <c r="S41" s="284"/>
      <c r="T41" s="284"/>
      <c r="U41" s="284"/>
      <c r="V41" s="284"/>
      <c r="W41" s="284"/>
      <c r="X41" s="284"/>
      <c r="Y41" s="284"/>
      <c r="Z41" s="277" t="s">
        <v>533</v>
      </c>
    </row>
    <row r="42" spans="2:26" x14ac:dyDescent="0.25">
      <c r="D42" s="220">
        <v>49</v>
      </c>
      <c r="E42" s="290" t="s">
        <v>448</v>
      </c>
      <c r="F42" s="215">
        <f>+'Impuesto unico'!C8</f>
        <v>0</v>
      </c>
      <c r="I42" s="296"/>
      <c r="J42" s="221"/>
      <c r="M42" s="217"/>
      <c r="N42" s="217"/>
      <c r="O42" s="217"/>
      <c r="P42" s="217"/>
      <c r="Q42" s="217"/>
      <c r="R42" s="284"/>
      <c r="S42" s="284"/>
      <c r="T42" s="284"/>
      <c r="U42" s="284"/>
      <c r="V42" s="284"/>
      <c r="W42" s="284"/>
      <c r="X42" s="284"/>
      <c r="Y42" s="284"/>
      <c r="Z42" s="277" t="s">
        <v>532</v>
      </c>
    </row>
    <row r="43" spans="2:26" x14ac:dyDescent="0.25">
      <c r="D43" s="220">
        <v>155</v>
      </c>
      <c r="E43" s="290" t="s">
        <v>452</v>
      </c>
      <c r="F43" s="215">
        <f>+'Boletas de Honorarios'!F7</f>
        <v>0</v>
      </c>
      <c r="I43" s="296"/>
      <c r="J43" s="221"/>
      <c r="M43" s="217"/>
      <c r="N43" s="217"/>
      <c r="O43" s="217"/>
      <c r="P43" s="217"/>
      <c r="Q43" s="217"/>
      <c r="R43" s="284"/>
      <c r="S43" s="284"/>
      <c r="T43" s="284"/>
      <c r="U43" s="284"/>
      <c r="V43" s="284"/>
      <c r="W43" s="284"/>
      <c r="X43" s="284"/>
      <c r="Y43" s="284"/>
      <c r="Z43" s="277" t="s">
        <v>534</v>
      </c>
    </row>
    <row r="44" spans="2:26" x14ac:dyDescent="0.25">
      <c r="D44" s="220">
        <v>30</v>
      </c>
      <c r="E44" s="290" t="s">
        <v>353</v>
      </c>
      <c r="F44" s="215">
        <f>+PPM!F18</f>
        <v>0</v>
      </c>
      <c r="I44" s="296"/>
      <c r="J44" s="221"/>
      <c r="M44" s="217"/>
      <c r="N44" s="217"/>
      <c r="O44" s="217"/>
      <c r="P44" s="217"/>
      <c r="Q44" s="217"/>
      <c r="R44" s="284"/>
      <c r="S44" s="284"/>
      <c r="T44" s="284"/>
      <c r="U44" s="284"/>
      <c r="V44" s="284"/>
      <c r="W44" s="284"/>
      <c r="X44" s="284"/>
      <c r="Y44" s="284"/>
      <c r="Z44" s="277" t="s">
        <v>535</v>
      </c>
    </row>
    <row r="45" spans="2:26" x14ac:dyDescent="0.25">
      <c r="D45" s="220">
        <v>563</v>
      </c>
      <c r="E45" s="290" t="s">
        <v>500</v>
      </c>
      <c r="F45" s="215">
        <f>+IF(PPM!D18&gt;0,PPM!D18,0)</f>
        <v>170737657</v>
      </c>
      <c r="I45" s="296"/>
      <c r="J45" s="221"/>
      <c r="M45" s="217"/>
      <c r="N45" s="217"/>
      <c r="O45" s="217"/>
      <c r="P45" s="217"/>
      <c r="Q45" s="217"/>
      <c r="R45" s="284"/>
      <c r="S45" s="284"/>
      <c r="T45" s="284"/>
      <c r="U45" s="284"/>
      <c r="V45" s="284"/>
      <c r="W45" s="284"/>
      <c r="X45" s="284"/>
      <c r="Y45" s="284"/>
      <c r="Z45" s="277" t="s">
        <v>536</v>
      </c>
    </row>
    <row r="46" spans="2:26" x14ac:dyDescent="0.25">
      <c r="D46" s="220">
        <v>115</v>
      </c>
      <c r="E46" s="290" t="s">
        <v>501</v>
      </c>
      <c r="F46" s="215">
        <f>+PPM!C21</f>
        <v>0</v>
      </c>
      <c r="I46" s="296"/>
      <c r="J46" s="221"/>
      <c r="M46" s="217"/>
      <c r="N46" s="217"/>
      <c r="O46" s="217"/>
      <c r="P46" s="217"/>
      <c r="Q46" s="217"/>
      <c r="R46" s="284"/>
      <c r="S46" s="284"/>
      <c r="T46" s="284"/>
      <c r="U46" s="284"/>
      <c r="V46" s="284"/>
      <c r="W46" s="284"/>
      <c r="X46" s="284"/>
      <c r="Y46" s="284"/>
      <c r="Z46" s="277" t="s">
        <v>537</v>
      </c>
    </row>
    <row r="47" spans="2:26" x14ac:dyDescent="0.25">
      <c r="D47" s="225">
        <v>62</v>
      </c>
      <c r="E47" s="292" t="s">
        <v>444</v>
      </c>
      <c r="F47" s="215">
        <f>+PPM!D21</f>
        <v>0</v>
      </c>
      <c r="I47" s="297"/>
      <c r="J47" s="226"/>
      <c r="K47" s="218"/>
      <c r="L47" s="218"/>
      <c r="M47" s="287"/>
      <c r="N47" s="287"/>
      <c r="O47" s="287"/>
      <c r="P47" s="287"/>
      <c r="Q47" s="287"/>
      <c r="R47" s="288"/>
      <c r="S47" s="288"/>
      <c r="T47" s="288"/>
      <c r="U47" s="288"/>
      <c r="V47" s="288"/>
      <c r="W47" s="288"/>
      <c r="X47" s="288"/>
      <c r="Y47" s="288"/>
      <c r="Z47" s="277" t="s">
        <v>538</v>
      </c>
    </row>
    <row r="48" spans="2:26" ht="15.75" thickBot="1" x14ac:dyDescent="0.3">
      <c r="D48" s="228"/>
      <c r="E48" s="223" t="s">
        <v>449</v>
      </c>
      <c r="F48" s="224">
        <f>+SUM(+IF(F38&gt;0,F38,0),F39:F43,F47)</f>
        <v>31983911</v>
      </c>
      <c r="I48" s="292"/>
      <c r="J48" s="226"/>
      <c r="K48" s="218"/>
      <c r="L48" s="218"/>
      <c r="M48" s="218"/>
      <c r="N48" s="218"/>
      <c r="O48" s="218"/>
      <c r="P48" s="218"/>
      <c r="Q48" s="218"/>
      <c r="R48" s="286"/>
      <c r="S48" s="286"/>
      <c r="T48" s="286"/>
      <c r="U48" s="286"/>
      <c r="V48" s="286"/>
      <c r="W48" s="286"/>
      <c r="X48" s="286"/>
      <c r="Y48" s="286"/>
      <c r="Z48" s="277"/>
    </row>
    <row r="49" ht="15.75" thickTop="1" x14ac:dyDescent="0.25"/>
  </sheetData>
  <mergeCells count="1">
    <mergeCell ref="B2:F2"/>
  </mergeCells>
  <pageMargins left="0.7" right="0.7" top="0.75" bottom="0.75" header="0.3" footer="0.3"/>
  <pageSetup scale="75"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6144F-DF08-4DC3-9FFC-13D0FAEE49C2}">
  <sheetPr>
    <tabColor rgb="FF002060"/>
  </sheetPr>
  <dimension ref="A1:A3"/>
  <sheetViews>
    <sheetView workbookViewId="0">
      <selection activeCell="D4" sqref="D4"/>
    </sheetView>
  </sheetViews>
  <sheetFormatPr baseColWidth="10" defaultRowHeight="15" x14ac:dyDescent="0.25"/>
  <sheetData>
    <row r="1" spans="1:1" x14ac:dyDescent="0.25">
      <c r="A1" t="s">
        <v>8333</v>
      </c>
    </row>
    <row r="3" spans="1:1" x14ac:dyDescent="0.25">
      <c r="A3" t="s">
        <v>8343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BE4A-D38D-4575-BAB3-620C785AE2FD}">
  <sheetPr codeName="Hoja6">
    <tabColor rgb="FF002060"/>
  </sheetPr>
  <dimension ref="A3:Q56"/>
  <sheetViews>
    <sheetView showGridLines="0" topLeftCell="A4" zoomScaleNormal="100" workbookViewId="0">
      <selection activeCell="D4" sqref="D4"/>
    </sheetView>
  </sheetViews>
  <sheetFormatPr baseColWidth="10" defaultColWidth="11.42578125" defaultRowHeight="15" x14ac:dyDescent="0.25"/>
  <cols>
    <col min="1" max="1" width="16.5703125" bestFit="1" customWidth="1"/>
    <col min="2" max="2" width="25.85546875" customWidth="1"/>
    <col min="4" max="4" width="32.85546875" customWidth="1"/>
    <col min="7" max="7" width="10.85546875" style="21"/>
    <col min="8" max="8" width="23.140625" bestFit="1" customWidth="1"/>
    <col min="12" max="12" width="38.85546875" bestFit="1" customWidth="1"/>
    <col min="13" max="13" width="26.42578125" bestFit="1" customWidth="1"/>
  </cols>
  <sheetData>
    <row r="3" spans="1:17" x14ac:dyDescent="0.25">
      <c r="A3" t="s">
        <v>0</v>
      </c>
      <c r="B3" t="s">
        <v>1</v>
      </c>
    </row>
    <row r="4" spans="1:17" x14ac:dyDescent="0.25">
      <c r="A4" t="s">
        <v>2</v>
      </c>
      <c r="B4" t="s">
        <v>3</v>
      </c>
    </row>
    <row r="5" spans="1:17" x14ac:dyDescent="0.25">
      <c r="A5" t="s">
        <v>4</v>
      </c>
      <c r="B5" t="s">
        <v>5</v>
      </c>
    </row>
    <row r="6" spans="1:17" x14ac:dyDescent="0.25">
      <c r="A6" t="s">
        <v>6</v>
      </c>
      <c r="B6" t="str">
        <f>+'Panel control'!C14</f>
        <v>Julio</v>
      </c>
    </row>
    <row r="7" spans="1:17" x14ac:dyDescent="0.25">
      <c r="K7" s="606" t="s">
        <v>7</v>
      </c>
      <c r="L7" s="606"/>
      <c r="M7" s="606"/>
      <c r="N7" s="606"/>
      <c r="O7" s="606"/>
      <c r="P7" s="606"/>
      <c r="Q7" s="606"/>
    </row>
    <row r="8" spans="1:17" x14ac:dyDescent="0.25">
      <c r="A8" t="s">
        <v>8</v>
      </c>
      <c r="B8" s="605" t="s">
        <v>9</v>
      </c>
      <c r="C8" s="605"/>
      <c r="D8" s="605"/>
      <c r="E8" s="605"/>
      <c r="F8" s="605"/>
      <c r="G8" s="605"/>
      <c r="H8" s="605"/>
      <c r="K8" s="607" t="s">
        <v>10</v>
      </c>
      <c r="L8" s="608"/>
      <c r="M8" s="40" t="s">
        <v>11</v>
      </c>
      <c r="N8" s="40"/>
      <c r="O8" s="40" t="s">
        <v>12</v>
      </c>
      <c r="P8" s="40"/>
      <c r="Q8" s="40"/>
    </row>
    <row r="9" spans="1:17" ht="15.75" thickBot="1" x14ac:dyDescent="0.3">
      <c r="B9" s="6" t="s">
        <v>13</v>
      </c>
      <c r="C9" s="7" t="s">
        <v>14</v>
      </c>
      <c r="D9" s="7" t="s">
        <v>15</v>
      </c>
      <c r="E9" s="7" t="s">
        <v>16</v>
      </c>
      <c r="F9" s="7" t="s">
        <v>17</v>
      </c>
      <c r="G9" s="39" t="s">
        <v>18</v>
      </c>
      <c r="H9" s="4" t="s">
        <v>19</v>
      </c>
      <c r="K9" s="4" t="s">
        <v>20</v>
      </c>
      <c r="L9" s="4" t="s">
        <v>21</v>
      </c>
      <c r="M9" s="4" t="s">
        <v>22</v>
      </c>
      <c r="N9" s="40"/>
      <c r="O9" s="40" t="s">
        <v>20</v>
      </c>
      <c r="P9" s="40" t="s">
        <v>21</v>
      </c>
      <c r="Q9" s="40" t="s">
        <v>23</v>
      </c>
    </row>
    <row r="10" spans="1:17" x14ac:dyDescent="0.25">
      <c r="F10" s="1"/>
    </row>
    <row r="11" spans="1:17" x14ac:dyDescent="0.25">
      <c r="F11" s="1"/>
    </row>
    <row r="12" spans="1:17" x14ac:dyDescent="0.25">
      <c r="F12" s="1"/>
    </row>
    <row r="13" spans="1:17" x14ac:dyDescent="0.25">
      <c r="F13" s="1"/>
    </row>
    <row r="14" spans="1:17" x14ac:dyDescent="0.25">
      <c r="F14" s="1"/>
    </row>
    <row r="15" spans="1:17" x14ac:dyDescent="0.25">
      <c r="F15" s="1"/>
    </row>
    <row r="16" spans="1:17" x14ac:dyDescent="0.25">
      <c r="F16" s="1"/>
    </row>
    <row r="17" spans="6:6" x14ac:dyDescent="0.25">
      <c r="F17" s="1"/>
    </row>
    <row r="18" spans="6:6" x14ac:dyDescent="0.25">
      <c r="F18" s="1"/>
    </row>
    <row r="19" spans="6:6" x14ac:dyDescent="0.25">
      <c r="F19" s="1"/>
    </row>
    <row r="20" spans="6:6" x14ac:dyDescent="0.25">
      <c r="F20" s="1"/>
    </row>
    <row r="21" spans="6:6" x14ac:dyDescent="0.25">
      <c r="F21" s="1"/>
    </row>
    <row r="22" spans="6:6" x14ac:dyDescent="0.25">
      <c r="F22" s="1"/>
    </row>
    <row r="23" spans="6:6" x14ac:dyDescent="0.25">
      <c r="F23" s="1"/>
    </row>
    <row r="24" spans="6:6" x14ac:dyDescent="0.25">
      <c r="F24" s="1"/>
    </row>
    <row r="25" spans="6:6" x14ac:dyDescent="0.25">
      <c r="F25" s="1"/>
    </row>
    <row r="26" spans="6:6" x14ac:dyDescent="0.25">
      <c r="F26" s="1"/>
    </row>
    <row r="27" spans="6:6" x14ac:dyDescent="0.25">
      <c r="F27" s="1"/>
    </row>
    <row r="28" spans="6:6" x14ac:dyDescent="0.25">
      <c r="F28" s="1"/>
    </row>
    <row r="29" spans="6:6" x14ac:dyDescent="0.25">
      <c r="F29" s="1"/>
    </row>
    <row r="30" spans="6:6" x14ac:dyDescent="0.25">
      <c r="F30" s="1"/>
    </row>
    <row r="31" spans="6:6" x14ac:dyDescent="0.25">
      <c r="F31" s="1"/>
    </row>
    <row r="32" spans="6:6" x14ac:dyDescent="0.25">
      <c r="F32" s="1"/>
    </row>
    <row r="33" spans="6:6" x14ac:dyDescent="0.25">
      <c r="F33" s="1"/>
    </row>
    <row r="34" spans="6:6" x14ac:dyDescent="0.25">
      <c r="F34" s="1"/>
    </row>
    <row r="35" spans="6:6" x14ac:dyDescent="0.25">
      <c r="F35" s="1"/>
    </row>
    <row r="36" spans="6:6" x14ac:dyDescent="0.25">
      <c r="F36" s="1"/>
    </row>
    <row r="37" spans="6:6" x14ac:dyDescent="0.25">
      <c r="F37" s="1"/>
    </row>
    <row r="38" spans="6:6" x14ac:dyDescent="0.25">
      <c r="F38" s="1"/>
    </row>
    <row r="44" spans="6:6" x14ac:dyDescent="0.25">
      <c r="F44" s="1"/>
    </row>
    <row r="45" spans="6:6" x14ac:dyDescent="0.25">
      <c r="F45" s="1"/>
    </row>
    <row r="46" spans="6:6" x14ac:dyDescent="0.25">
      <c r="F46" s="1"/>
    </row>
    <row r="47" spans="6:6" x14ac:dyDescent="0.25">
      <c r="F47" s="1"/>
    </row>
    <row r="48" spans="6:6" x14ac:dyDescent="0.25">
      <c r="F48" s="1"/>
    </row>
    <row r="49" spans="6:6" x14ac:dyDescent="0.25">
      <c r="F49" s="1"/>
    </row>
    <row r="50" spans="6:6" x14ac:dyDescent="0.25">
      <c r="F50" s="1"/>
    </row>
    <row r="51" spans="6:6" x14ac:dyDescent="0.25">
      <c r="F51" s="1"/>
    </row>
    <row r="52" spans="6:6" x14ac:dyDescent="0.25">
      <c r="F52" s="1"/>
    </row>
    <row r="53" spans="6:6" x14ac:dyDescent="0.25">
      <c r="F53" s="1"/>
    </row>
    <row r="56" spans="6:6" x14ac:dyDescent="0.25">
      <c r="F56" s="1"/>
    </row>
  </sheetData>
  <mergeCells count="3">
    <mergeCell ref="B8:H8"/>
    <mergeCell ref="K7:Q7"/>
    <mergeCell ref="K8:L8"/>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0DB0D-234E-45A7-ABE9-3CE1B99E054E}">
  <sheetPr codeName="Hoja12">
    <tabColor rgb="FF002060"/>
  </sheetPr>
  <dimension ref="A1:H61"/>
  <sheetViews>
    <sheetView showGridLines="0" tabSelected="1" view="pageBreakPreview" topLeftCell="A27" zoomScale="63" zoomScaleNormal="100" zoomScaleSheetLayoutView="100" workbookViewId="0">
      <selection activeCell="E6" sqref="E6"/>
    </sheetView>
  </sheetViews>
  <sheetFormatPr baseColWidth="10" defaultColWidth="11.5703125" defaultRowHeight="15" x14ac:dyDescent="0.25"/>
  <cols>
    <col min="1" max="1" width="5" style="245" customWidth="1"/>
    <col min="2" max="2" width="9.85546875" style="261" customWidth="1"/>
    <col min="3" max="3" width="52.5703125" style="245" customWidth="1"/>
    <col min="4" max="4" width="14.85546875" style="260" customWidth="1"/>
    <col min="5" max="5" width="16.140625" style="260" customWidth="1"/>
    <col min="6" max="6" width="14.5703125" style="245" customWidth="1"/>
    <col min="7" max="7" width="2" style="245" customWidth="1"/>
    <col min="8" max="8" width="4.140625" style="245" customWidth="1"/>
    <col min="9" max="16384" width="11.5703125" style="245"/>
  </cols>
  <sheetData>
    <row r="1" spans="1:8" x14ac:dyDescent="0.25">
      <c r="A1" s="242"/>
      <c r="B1" s="243"/>
      <c r="C1" s="242"/>
      <c r="D1" s="244"/>
      <c r="E1" s="244"/>
      <c r="F1" s="242"/>
    </row>
    <row r="2" spans="1:8" x14ac:dyDescent="0.25">
      <c r="A2" s="242"/>
      <c r="B2" s="243"/>
      <c r="C2" s="242"/>
      <c r="D2" s="244"/>
      <c r="E2" s="244"/>
      <c r="F2" s="242"/>
    </row>
    <row r="3" spans="1:8" x14ac:dyDescent="0.25">
      <c r="A3" s="242"/>
      <c r="B3" s="243"/>
      <c r="C3" s="242"/>
      <c r="D3" s="244"/>
      <c r="E3" s="244"/>
      <c r="F3" s="242"/>
    </row>
    <row r="4" spans="1:8" x14ac:dyDescent="0.25">
      <c r="A4" s="242"/>
      <c r="B4" s="246" t="s">
        <v>202</v>
      </c>
      <c r="C4" s="246" t="s">
        <v>203</v>
      </c>
      <c r="D4" s="247" t="str">
        <f>+PROPER(+TEXT(DATE('Datos Contribuyente'!C8,+'Datos Contribuyente'!C7,1),"mmmm"))</f>
        <v>Julio</v>
      </c>
      <c r="E4" s="247" t="str">
        <f>+PROPER(+TEXT(DATE('Datos Contribuyente'!C8,'Datos Contribuyente'!C7-1,1),"mmmm"))</f>
        <v>Junio</v>
      </c>
      <c r="F4" s="246" t="s">
        <v>204</v>
      </c>
      <c r="G4" s="248"/>
    </row>
    <row r="5" spans="1:8" x14ac:dyDescent="0.25">
      <c r="A5" s="242"/>
      <c r="B5" s="249"/>
      <c r="C5" s="249"/>
      <c r="D5" s="250" t="s">
        <v>205</v>
      </c>
      <c r="E5" s="250" t="s">
        <v>205</v>
      </c>
      <c r="F5" s="249" t="s">
        <v>205</v>
      </c>
    </row>
    <row r="6" spans="1:8" x14ac:dyDescent="0.25">
      <c r="A6" s="242"/>
      <c r="B6" s="243">
        <v>20</v>
      </c>
      <c r="C6" s="264" t="s">
        <v>252</v>
      </c>
      <c r="D6" s="251">
        <f>+IFERROR(VLOOKUP(B6,'Resumen F29'!$D$10:$F$48,3,0),0)</f>
        <v>0</v>
      </c>
      <c r="E6" s="251">
        <f>+IFERROR(VLOOKUP(B6,'F-29 anterior'!Q:S,2,0),0)</f>
        <v>0</v>
      </c>
      <c r="F6" s="251">
        <f>D6-E6</f>
        <v>0</v>
      </c>
      <c r="H6" s="252"/>
    </row>
    <row r="7" spans="1:8" x14ac:dyDescent="0.25">
      <c r="A7" s="242"/>
      <c r="B7" s="243">
        <v>142</v>
      </c>
      <c r="C7" s="264" t="s">
        <v>418</v>
      </c>
      <c r="D7" s="251">
        <f>+IFERROR(VLOOKUP(B7,'Resumen F29'!$D$10:$F$48,3,0),0)</f>
        <v>0</v>
      </c>
      <c r="E7" s="251">
        <f>+IFERROR(VLOOKUP(B7,'F-29 anterior'!Q:S,2,0),0)</f>
        <v>0</v>
      </c>
      <c r="F7" s="251">
        <f t="shared" ref="F7:F8" si="0">D7-E7</f>
        <v>0</v>
      </c>
      <c r="H7" s="252"/>
    </row>
    <row r="8" spans="1:8" x14ac:dyDescent="0.25">
      <c r="A8" s="242"/>
      <c r="B8" s="243">
        <v>587</v>
      </c>
      <c r="C8" s="264" t="s">
        <v>486</v>
      </c>
      <c r="D8" s="251">
        <f>+IFERROR(VLOOKUP(B8,'Resumen F29'!$D$10:$F$48,3,0),0)</f>
        <v>0</v>
      </c>
      <c r="E8" s="251">
        <f>+IFERROR(VLOOKUP(B8,'F-29 anterior'!Q:S,2,0),0)</f>
        <v>0</v>
      </c>
      <c r="F8" s="251">
        <f t="shared" si="0"/>
        <v>0</v>
      </c>
      <c r="H8" s="252"/>
    </row>
    <row r="9" spans="1:8" x14ac:dyDescent="0.25">
      <c r="A9" s="242"/>
      <c r="B9" s="243"/>
      <c r="C9" s="264"/>
      <c r="D9" s="251"/>
      <c r="E9" s="251"/>
      <c r="F9" s="251"/>
      <c r="H9" s="252"/>
    </row>
    <row r="10" spans="1:8" x14ac:dyDescent="0.25">
      <c r="A10" s="242"/>
      <c r="B10" s="243">
        <v>502</v>
      </c>
      <c r="C10" s="264" t="s">
        <v>481</v>
      </c>
      <c r="D10" s="251">
        <f>+IFERROR(VLOOKUP(B10,'Resumen F29'!$D$10:$F$48,3,0),0)</f>
        <v>34099747</v>
      </c>
      <c r="E10" s="251">
        <f>+IFERROR(VLOOKUP(B10,'F-29 anterior'!Q:S,2,0),0)</f>
        <v>0</v>
      </c>
      <c r="F10" s="251">
        <f t="shared" ref="F10:F17" si="1">D10-E10</f>
        <v>34099747</v>
      </c>
    </row>
    <row r="11" spans="1:8" x14ac:dyDescent="0.25">
      <c r="A11" s="242"/>
      <c r="B11" s="243">
        <v>764</v>
      </c>
      <c r="C11" s="264" t="s">
        <v>482</v>
      </c>
      <c r="D11" s="251">
        <f>+IFERROR(VLOOKUP(B11,'Resumen F29'!$D$10:$F$48,3,0),0)</f>
        <v>0</v>
      </c>
      <c r="E11" s="251">
        <f>+IFERROR(VLOOKUP(B11,'F-29 anterior'!Q:S,2,0),0)</f>
        <v>0</v>
      </c>
      <c r="F11" s="251">
        <f t="shared" si="1"/>
        <v>0</v>
      </c>
    </row>
    <row r="12" spans="1:8" x14ac:dyDescent="0.25">
      <c r="A12" s="242"/>
      <c r="B12" s="266">
        <v>111</v>
      </c>
      <c r="C12" s="264" t="s">
        <v>264</v>
      </c>
      <c r="D12" s="251">
        <f>+IFERROR(VLOOKUP(B12,'Resumen F29'!$D$10:$F$48,3,0),0)</f>
        <v>0</v>
      </c>
      <c r="E12" s="251">
        <f>+IFERROR(VLOOKUP(B12,'F-29 anterior'!Q:S,2,0),0)</f>
        <v>0</v>
      </c>
      <c r="F12" s="251">
        <f t="shared" si="1"/>
        <v>0</v>
      </c>
    </row>
    <row r="13" spans="1:8" ht="30" x14ac:dyDescent="0.25">
      <c r="A13" s="242"/>
      <c r="B13" s="266">
        <v>759</v>
      </c>
      <c r="C13" s="264" t="s">
        <v>265</v>
      </c>
      <c r="D13" s="251">
        <f>+IFERROR(VLOOKUP(B13,'Resumen F29'!$D$10:$F$48,3,0),0)</f>
        <v>0</v>
      </c>
      <c r="E13" s="251">
        <f>+IFERROR(VLOOKUP(B13,'F-29 anterior'!Q:S,2,0),0)</f>
        <v>0</v>
      </c>
      <c r="F13" s="251">
        <f t="shared" si="1"/>
        <v>0</v>
      </c>
    </row>
    <row r="14" spans="1:8" ht="30" x14ac:dyDescent="0.25">
      <c r="A14" s="242"/>
      <c r="B14" s="266">
        <v>717</v>
      </c>
      <c r="C14" s="264" t="s">
        <v>510</v>
      </c>
      <c r="D14" s="251">
        <f>+IFERROR(VLOOKUP(B14,'Resumen F29'!$D$10:$F$48,3,0),0)</f>
        <v>0</v>
      </c>
      <c r="E14" s="251">
        <f>+IFERROR(VLOOKUP(B14,'F-29 anterior'!Q:S,2,0),0)</f>
        <v>0</v>
      </c>
      <c r="F14" s="251">
        <f t="shared" si="1"/>
        <v>0</v>
      </c>
    </row>
    <row r="15" spans="1:8" x14ac:dyDescent="0.25">
      <c r="A15" s="242"/>
      <c r="B15" s="243">
        <v>513</v>
      </c>
      <c r="C15" s="264" t="s">
        <v>483</v>
      </c>
      <c r="D15" s="251">
        <f>+IFERROR(VLOOKUP(B15,'Resumen F29'!$D$10:$F$48,3,0),0)</f>
        <v>0</v>
      </c>
      <c r="E15" s="251">
        <f>+IFERROR(VLOOKUP(B15,'F-29 anterior'!Q:S,2,0),0)</f>
        <v>0</v>
      </c>
      <c r="F15" s="251">
        <f t="shared" si="1"/>
        <v>0</v>
      </c>
    </row>
    <row r="16" spans="1:8" x14ac:dyDescent="0.25">
      <c r="A16" s="242"/>
      <c r="B16" s="243">
        <v>510</v>
      </c>
      <c r="C16" s="264" t="s">
        <v>484</v>
      </c>
      <c r="D16" s="251">
        <f>+IFERROR(VLOOKUP(B16,'Resumen F29'!$D$10:$F$48,3,0),0)</f>
        <v>1659586</v>
      </c>
      <c r="E16" s="251">
        <f>+IFERROR(VLOOKUP(B16,'F-29 anterior'!Q:S,2,0),0)</f>
        <v>0</v>
      </c>
      <c r="F16" s="251">
        <f t="shared" si="1"/>
        <v>1659586</v>
      </c>
    </row>
    <row r="17" spans="1:7" x14ac:dyDescent="0.25">
      <c r="A17" s="242"/>
      <c r="B17" s="243">
        <v>517</v>
      </c>
      <c r="C17" s="264" t="s">
        <v>485</v>
      </c>
      <c r="D17" s="251">
        <f>+IFERROR(VLOOKUP(B17,'Resumen F29'!$D$10:$F$48,3,0),0)</f>
        <v>0</v>
      </c>
      <c r="E17" s="251">
        <f>+IFERROR(VLOOKUP(B17,'F-29 anterior'!Q:S,2,0),0)</f>
        <v>0</v>
      </c>
      <c r="F17" s="251">
        <f t="shared" si="1"/>
        <v>0</v>
      </c>
    </row>
    <row r="18" spans="1:7" ht="15.75" thickBot="1" x14ac:dyDescent="0.3">
      <c r="A18" s="242"/>
      <c r="B18" s="243"/>
      <c r="C18" s="386" t="s">
        <v>8336</v>
      </c>
      <c r="D18" s="387">
        <f>+D10+D11+D12+D13+D14+D15+-D16+D17</f>
        <v>32440161</v>
      </c>
      <c r="E18" s="387">
        <f>+E10+E11+E12+E13+E14+E15+-E16+E17</f>
        <v>0</v>
      </c>
      <c r="F18" s="387">
        <f>+D18-E18</f>
        <v>32440161</v>
      </c>
      <c r="G18" s="384"/>
    </row>
    <row r="19" spans="1:7" ht="15.75" thickTop="1" x14ac:dyDescent="0.25">
      <c r="A19" s="242"/>
      <c r="B19" s="243"/>
      <c r="C19" s="385"/>
      <c r="D19" s="384"/>
      <c r="E19" s="384"/>
      <c r="F19" s="384"/>
      <c r="G19" s="384"/>
    </row>
    <row r="20" spans="1:7" x14ac:dyDescent="0.25">
      <c r="A20" s="242"/>
      <c r="B20" s="243">
        <v>39</v>
      </c>
      <c r="C20" s="264" t="s">
        <v>467</v>
      </c>
      <c r="D20" s="251">
        <f>+IFERROR(VLOOKUP(B20,'Resumen F29'!$D$10:$F$48,3,0),0)</f>
        <v>0</v>
      </c>
      <c r="E20" s="260">
        <f>+IFERROR(VLOOKUP(B20,'F-29 anterior'!Q:S,2,0),0)</f>
        <v>0</v>
      </c>
      <c r="F20" s="260">
        <f>+D20-E20</f>
        <v>0</v>
      </c>
      <c r="G20" s="384"/>
    </row>
    <row r="21" spans="1:7" x14ac:dyDescent="0.25">
      <c r="A21" s="242"/>
      <c r="B21" s="243"/>
      <c r="C21" s="385"/>
      <c r="D21" s="251"/>
      <c r="F21" s="260"/>
      <c r="G21" s="384"/>
    </row>
    <row r="22" spans="1:7" x14ac:dyDescent="0.25">
      <c r="A22" s="242"/>
      <c r="B22" s="243">
        <v>520</v>
      </c>
      <c r="C22" s="264" t="s">
        <v>492</v>
      </c>
      <c r="D22" s="251">
        <f>+IFERROR(VLOOKUP(B22,'Resumen F29'!$D$10:$F$48,3,0),0)</f>
        <v>458881</v>
      </c>
      <c r="E22" s="260">
        <f>+IFERROR(VLOOKUP(B22,'F-29 anterior'!Q:S,2,0),0)</f>
        <v>0</v>
      </c>
      <c r="F22" s="260">
        <f t="shared" ref="F22:F31" si="2">+D22-E22</f>
        <v>458881</v>
      </c>
      <c r="G22" s="384"/>
    </row>
    <row r="23" spans="1:7" x14ac:dyDescent="0.25">
      <c r="A23" s="242"/>
      <c r="B23" s="243">
        <v>525</v>
      </c>
      <c r="C23" s="264" t="s">
        <v>494</v>
      </c>
      <c r="D23" s="251">
        <f>+IFERROR(VLOOKUP(B23,'Resumen F29'!$D$10:$F$48,3,0),0)</f>
        <v>0</v>
      </c>
      <c r="E23" s="260">
        <f>+IFERROR(VLOOKUP(B23,'F-29 anterior'!Q:S,2,0),0)</f>
        <v>0</v>
      </c>
      <c r="F23" s="260">
        <f t="shared" si="2"/>
        <v>0</v>
      </c>
      <c r="G23" s="384"/>
    </row>
    <row r="24" spans="1:7" ht="30" x14ac:dyDescent="0.25">
      <c r="A24" s="242"/>
      <c r="B24" s="266">
        <v>528</v>
      </c>
      <c r="C24" s="265" t="s">
        <v>495</v>
      </c>
      <c r="D24" s="251">
        <f>+IFERROR(VLOOKUP(B24,'Resumen F29'!$D$10:$F$48,3,0),0)</f>
        <v>2631</v>
      </c>
      <c r="E24" s="260">
        <f>+IFERROR(VLOOKUP(B24,'F-29 anterior'!Q:S,2,0),0)</f>
        <v>0</v>
      </c>
      <c r="F24" s="260">
        <f t="shared" si="2"/>
        <v>2631</v>
      </c>
      <c r="G24" s="384"/>
    </row>
    <row r="25" spans="1:7" ht="30" x14ac:dyDescent="0.25">
      <c r="A25" s="242"/>
      <c r="B25" s="266">
        <v>532</v>
      </c>
      <c r="C25" s="264" t="s">
        <v>496</v>
      </c>
      <c r="D25" s="251">
        <f>+IFERROR(VLOOKUP(B25,'Resumen F29'!$D$10:$F$48,3,0),0)</f>
        <v>0</v>
      </c>
      <c r="E25" s="260">
        <f>+IFERROR(VLOOKUP(B25,'F-29 anterior'!Q:S,2,0),0)</f>
        <v>0</v>
      </c>
      <c r="F25" s="260">
        <f t="shared" si="2"/>
        <v>0</v>
      </c>
    </row>
    <row r="26" spans="1:7" x14ac:dyDescent="0.25">
      <c r="A26" s="242"/>
      <c r="E26" s="260">
        <f>+IFERROR(VLOOKUP(B22,'F-29 anterior'!Q:S,2,0),0)</f>
        <v>0</v>
      </c>
      <c r="F26" s="260">
        <f t="shared" si="2"/>
        <v>0</v>
      </c>
    </row>
    <row r="27" spans="1:7" x14ac:dyDescent="0.25">
      <c r="A27" s="242"/>
      <c r="B27" s="243">
        <v>535</v>
      </c>
      <c r="C27" s="264" t="s">
        <v>445</v>
      </c>
      <c r="D27" s="251">
        <f>+IFERROR(VLOOKUP(B27,'Resumen F29'!$D$10:$F$48,3,0),0)</f>
        <v>0</v>
      </c>
      <c r="E27" s="260">
        <f>+IFERROR(VLOOKUP(B27,'F-29 anterior'!Q:S,2,0),0)</f>
        <v>0</v>
      </c>
      <c r="F27" s="260">
        <f t="shared" si="2"/>
        <v>0</v>
      </c>
    </row>
    <row r="28" spans="1:7" x14ac:dyDescent="0.25">
      <c r="A28" s="242"/>
      <c r="B28" s="243">
        <v>553</v>
      </c>
      <c r="C28" s="264" t="s">
        <v>497</v>
      </c>
      <c r="D28" s="251">
        <f>+IFERROR(VLOOKUP(B28,'Resumen F29'!$D$10:$F$48,3,0),0)</f>
        <v>0</v>
      </c>
      <c r="E28" s="260">
        <f>+IFERROR(VLOOKUP(B28,'F-29 anterior'!Q:S,2,0),0)</f>
        <v>0</v>
      </c>
      <c r="F28" s="260">
        <f t="shared" si="2"/>
        <v>0</v>
      </c>
    </row>
    <row r="29" spans="1:7" x14ac:dyDescent="0.25">
      <c r="A29" s="242"/>
      <c r="B29" s="243">
        <v>504</v>
      </c>
      <c r="C29" s="264" t="s">
        <v>304</v>
      </c>
      <c r="D29" s="251">
        <f>+IFERROR(VLOOKUP(B29,'Resumen F29'!$D$10:$F$48,3,0),0)</f>
        <v>0</v>
      </c>
      <c r="E29" s="260">
        <f>+IFERROR(VLOOKUP(B29,'F-29 anterior'!Q:S,2,0),0)</f>
        <v>0</v>
      </c>
      <c r="F29" s="260">
        <f t="shared" si="2"/>
        <v>0</v>
      </c>
    </row>
    <row r="30" spans="1:7" x14ac:dyDescent="0.25">
      <c r="A30" s="242"/>
      <c r="B30" s="243">
        <v>593</v>
      </c>
      <c r="C30" s="264" t="s">
        <v>305</v>
      </c>
      <c r="D30" s="251">
        <f>+IFERROR(VLOOKUP(B30,'Resumen F29'!$D$10:$F$48,3,0),0)</f>
        <v>0</v>
      </c>
      <c r="E30" s="260">
        <f>+IFERROR(VLOOKUP(B30,'F-29 anterior'!Q:S,2,0),0)</f>
        <v>0</v>
      </c>
      <c r="F30" s="260">
        <f t="shared" si="2"/>
        <v>0</v>
      </c>
    </row>
    <row r="31" spans="1:7" x14ac:dyDescent="0.25">
      <c r="A31" s="242"/>
      <c r="B31" s="243">
        <v>594</v>
      </c>
      <c r="C31" s="264" t="s">
        <v>306</v>
      </c>
      <c r="D31" s="251">
        <f>+IFERROR(VLOOKUP(B31,'Resumen F29'!$D$10:$F$48,3,0),0)</f>
        <v>0</v>
      </c>
      <c r="E31" s="260">
        <f>+IFERROR(VLOOKUP(B31,'F-29 anterior'!Q:S,2,0),0)</f>
        <v>0</v>
      </c>
      <c r="F31" s="260">
        <f t="shared" si="2"/>
        <v>0</v>
      </c>
    </row>
    <row r="32" spans="1:7" ht="15.75" thickBot="1" x14ac:dyDescent="0.3">
      <c r="A32" s="242"/>
      <c r="B32" s="243"/>
      <c r="C32" s="386" t="s">
        <v>8337</v>
      </c>
      <c r="D32" s="387">
        <f>+D22+D23-D24+D25+D27+D28+D29-D30-D31</f>
        <v>456250</v>
      </c>
      <c r="E32" s="387">
        <f>+E22+E23-E24+E25+E27+E28+E29-E30-E31</f>
        <v>0</v>
      </c>
      <c r="F32" s="387">
        <f>+D32-E32</f>
        <v>456250</v>
      </c>
    </row>
    <row r="33" spans="1:8" ht="15.75" thickTop="1" x14ac:dyDescent="0.25">
      <c r="A33" s="242"/>
      <c r="B33" s="243"/>
      <c r="C33" s="264"/>
      <c r="D33" s="251"/>
      <c r="E33" s="251"/>
      <c r="F33" s="251"/>
    </row>
    <row r="34" spans="1:8" x14ac:dyDescent="0.25">
      <c r="A34" s="242"/>
      <c r="B34" s="243"/>
      <c r="C34" s="264"/>
      <c r="D34" s="251"/>
      <c r="E34" s="251"/>
      <c r="F34" s="251"/>
    </row>
    <row r="35" spans="1:8" x14ac:dyDescent="0.25">
      <c r="A35" s="242"/>
      <c r="B35" s="243"/>
      <c r="C35" s="264"/>
      <c r="D35" s="251"/>
      <c r="E35" s="251"/>
      <c r="F35" s="251"/>
    </row>
    <row r="36" spans="1:8" x14ac:dyDescent="0.25">
      <c r="A36" s="242"/>
      <c r="B36" s="245"/>
      <c r="D36" s="251"/>
      <c r="E36" s="251"/>
      <c r="F36" s="251"/>
    </row>
    <row r="37" spans="1:8" ht="19.350000000000001" customHeight="1" x14ac:dyDescent="0.25">
      <c r="A37" s="242"/>
      <c r="B37" s="253" t="s">
        <v>206</v>
      </c>
      <c r="C37" s="254"/>
      <c r="D37" s="255">
        <f>+D18-D32</f>
        <v>31983911</v>
      </c>
      <c r="E37" s="255">
        <f>+E18-E32</f>
        <v>0</v>
      </c>
      <c r="F37" s="255">
        <f>D37-E37</f>
        <v>31983911</v>
      </c>
      <c r="H37" s="252"/>
    </row>
    <row r="38" spans="1:8" x14ac:dyDescent="0.25">
      <c r="A38" s="242"/>
      <c r="B38" s="243"/>
      <c r="C38" s="242"/>
      <c r="D38" s="244"/>
      <c r="E38" s="244"/>
      <c r="F38" s="242"/>
    </row>
    <row r="39" spans="1:8" x14ac:dyDescent="0.25">
      <c r="A39" s="242"/>
      <c r="B39" s="248" t="s">
        <v>202</v>
      </c>
      <c r="C39" s="248" t="s">
        <v>203</v>
      </c>
      <c r="D39" s="256" t="str">
        <f>+PROPER(+TEXT(DATE('Datos Contribuyente'!C8,+'Datos Contribuyente'!C7,1),"mmmm"))</f>
        <v>Julio</v>
      </c>
      <c r="E39" s="256" t="str">
        <f>+PROPER(+TEXT(DATE('Datos Contribuyente'!C8,'Datos Contribuyente'!C7-1,1),"mmmm"))</f>
        <v>Junio</v>
      </c>
      <c r="F39" s="248" t="s">
        <v>204</v>
      </c>
    </row>
    <row r="40" spans="1:8" x14ac:dyDescent="0.25">
      <c r="A40" s="242"/>
      <c r="B40" s="249"/>
      <c r="C40" s="249"/>
      <c r="D40" s="250" t="s">
        <v>205</v>
      </c>
      <c r="E40" s="250" t="s">
        <v>205</v>
      </c>
      <c r="F40" s="250" t="s">
        <v>205</v>
      </c>
    </row>
    <row r="41" spans="1:8" x14ac:dyDescent="0.25">
      <c r="A41" s="242"/>
      <c r="B41" s="243">
        <v>48</v>
      </c>
      <c r="C41" s="242" t="s">
        <v>207</v>
      </c>
      <c r="D41" s="251">
        <f>+IFERROR(VLOOKUP(B41,'Resumen F29'!$D$10:$F$48,3,0),0)</f>
        <v>0</v>
      </c>
      <c r="E41" s="250">
        <f>+IFERROR(VLOOKUP(B41,'F-29 anterior'!Q:S,2,0),0)</f>
        <v>0</v>
      </c>
      <c r="F41" s="250">
        <f>D41-E41</f>
        <v>0</v>
      </c>
    </row>
    <row r="42" spans="1:8" x14ac:dyDescent="0.25">
      <c r="A42" s="242"/>
      <c r="B42" s="243">
        <v>49</v>
      </c>
      <c r="C42" s="242" t="s">
        <v>208</v>
      </c>
      <c r="D42" s="251">
        <f>+IFERROR(VLOOKUP(B42,'Resumen F29'!$D$10:$F$48,3,0),0)</f>
        <v>0</v>
      </c>
      <c r="E42" s="250">
        <f>+IFERROR(VLOOKUP(B42,'F-29 anterior'!Q:S,2,0),0)</f>
        <v>0</v>
      </c>
      <c r="F42" s="250">
        <f>D42-E42</f>
        <v>0</v>
      </c>
    </row>
    <row r="43" spans="1:8" x14ac:dyDescent="0.25">
      <c r="A43" s="242"/>
      <c r="B43" s="243">
        <v>151</v>
      </c>
      <c r="C43" s="242" t="s">
        <v>209</v>
      </c>
      <c r="D43" s="251">
        <f>+IFERROR(VLOOKUP(B43,'Resumen F29'!$D$10:$F$48,3,0),0)</f>
        <v>0</v>
      </c>
      <c r="E43" s="250">
        <f>+IFERROR(VLOOKUP(B43,'F-29 anterior'!Q:S,2,0),0)</f>
        <v>0</v>
      </c>
      <c r="F43" s="250">
        <f t="shared" ref="F43:F44" si="3">D43-E43</f>
        <v>0</v>
      </c>
    </row>
    <row r="44" spans="1:8" x14ac:dyDescent="0.25">
      <c r="A44" s="242"/>
      <c r="B44" s="243">
        <v>155</v>
      </c>
      <c r="C44" s="242" t="s">
        <v>210</v>
      </c>
      <c r="D44" s="251">
        <f>+IFERROR(VLOOKUP(B44,'Resumen F29'!$D$10:$F$48,3,0),0)</f>
        <v>0</v>
      </c>
      <c r="E44" s="250">
        <f>+IFERROR(VLOOKUP(B44,'F-29 anterior'!Q:S,2,0),0)</f>
        <v>0</v>
      </c>
      <c r="F44" s="250">
        <f t="shared" si="3"/>
        <v>0</v>
      </c>
    </row>
    <row r="45" spans="1:8" x14ac:dyDescent="0.25">
      <c r="A45" s="242"/>
      <c r="B45" s="243">
        <v>563</v>
      </c>
      <c r="C45" s="242" t="s">
        <v>443</v>
      </c>
      <c r="D45" s="251">
        <f>+IFERROR(VLOOKUP(B45,'Resumen F29'!$D$10:$F$48,3,0),0)</f>
        <v>170737657</v>
      </c>
      <c r="E45" s="250">
        <f>+IFERROR(VLOOKUP(B45,'F-29 anterior'!H:I,2,0),0)</f>
        <v>0</v>
      </c>
      <c r="F45" s="250">
        <f>D45-E45</f>
        <v>170737657</v>
      </c>
    </row>
    <row r="46" spans="1:8" x14ac:dyDescent="0.25">
      <c r="A46" s="242"/>
      <c r="B46" s="243">
        <v>115</v>
      </c>
      <c r="C46" s="242" t="s">
        <v>425</v>
      </c>
      <c r="D46" s="251">
        <f>+IFERROR(VLOOKUP(B46,'Resumen F29'!$D$10:$F$48,3,0),0)</f>
        <v>0</v>
      </c>
      <c r="E46" s="250">
        <f>+IFERROR(VLOOKUP(B46,'F-29 anterior'!L:M,2,0),0)/100</f>
        <v>0</v>
      </c>
      <c r="F46" s="250">
        <f t="shared" ref="F46:F47" si="4">D46-E46</f>
        <v>0</v>
      </c>
    </row>
    <row r="47" spans="1:8" x14ac:dyDescent="0.25">
      <c r="A47" s="242"/>
      <c r="B47" s="243">
        <v>62</v>
      </c>
      <c r="C47" s="242" t="s">
        <v>444</v>
      </c>
      <c r="D47" s="251">
        <f>+IFERROR(VLOOKUP(B47,'Resumen F29'!$D$10:$F$48,3,0),0)</f>
        <v>0</v>
      </c>
      <c r="E47" s="250">
        <f>+IFERROR(VLOOKUP(B47,'F-29 anterior'!Q:S,2,0),0)</f>
        <v>0</v>
      </c>
      <c r="F47" s="250">
        <f t="shared" si="4"/>
        <v>0</v>
      </c>
    </row>
    <row r="48" spans="1:8" x14ac:dyDescent="0.25">
      <c r="A48" s="242"/>
      <c r="B48" s="243"/>
      <c r="C48" s="242"/>
      <c r="D48" s="251"/>
      <c r="E48" s="250"/>
      <c r="F48" s="250"/>
    </row>
    <row r="49" spans="1:6" x14ac:dyDescent="0.25">
      <c r="A49" s="242"/>
      <c r="B49" s="243"/>
      <c r="C49" s="242"/>
      <c r="D49" s="250"/>
      <c r="E49" s="250"/>
      <c r="F49" s="257"/>
    </row>
    <row r="50" spans="1:6" ht="19.350000000000001" customHeight="1" x14ac:dyDescent="0.25">
      <c r="A50" s="242"/>
      <c r="B50" s="258" t="s">
        <v>211</v>
      </c>
      <c r="C50" s="254"/>
      <c r="D50" s="259">
        <f>IF(D37&gt;0,(D37+D41+D42+D43+D44+D47),+D41+D42+D43+D44+D47)</f>
        <v>31983911</v>
      </c>
      <c r="E50" s="259">
        <f>IF(E37&gt;0,(E37+E41+E42+E43+E44+E47),+E41+E42+E43+E44+E47)</f>
        <v>0</v>
      </c>
      <c r="F50" s="259">
        <f>+D50-E50</f>
        <v>31983911</v>
      </c>
    </row>
    <row r="52" spans="1:6" x14ac:dyDescent="0.25">
      <c r="B52" s="245"/>
      <c r="D52" s="245"/>
      <c r="E52" s="245"/>
    </row>
    <row r="53" spans="1:6" x14ac:dyDescent="0.25">
      <c r="B53" s="243">
        <v>562</v>
      </c>
      <c r="C53" s="242" t="s">
        <v>212</v>
      </c>
      <c r="D53" s="251">
        <f>+IFERROR(VLOOKUP(B53,'Resumen F29'!$D$10:$F$48,3,0),0)</f>
        <v>6138832</v>
      </c>
      <c r="E53" s="260">
        <v>0</v>
      </c>
      <c r="F53" s="250">
        <f>D53-E53</f>
        <v>6138832</v>
      </c>
    </row>
    <row r="54" spans="1:6" x14ac:dyDescent="0.25">
      <c r="B54" s="243">
        <v>521</v>
      </c>
      <c r="C54" s="242" t="s">
        <v>213</v>
      </c>
      <c r="D54" s="251">
        <f>+IFERROR(VLOOKUP(B54,'Resumen F29'!$D$10:$F$48,3,0),0)</f>
        <v>0</v>
      </c>
      <c r="E54" s="260">
        <v>0</v>
      </c>
      <c r="F54" s="250">
        <f>D54-E54</f>
        <v>0</v>
      </c>
    </row>
    <row r="55" spans="1:6" x14ac:dyDescent="0.25">
      <c r="B55" s="243"/>
      <c r="C55" s="242"/>
      <c r="F55" s="250"/>
    </row>
    <row r="56" spans="1:6" x14ac:dyDescent="0.25">
      <c r="B56" s="263"/>
      <c r="C56" s="240"/>
      <c r="D56" s="241"/>
      <c r="E56" s="240"/>
      <c r="F56" s="240"/>
    </row>
    <row r="57" spans="1:6" x14ac:dyDescent="0.25">
      <c r="B57" s="248"/>
      <c r="C57" s="248"/>
      <c r="D57" s="256"/>
      <c r="E57" s="256"/>
      <c r="F57" s="248"/>
    </row>
    <row r="58" spans="1:6" x14ac:dyDescent="0.25">
      <c r="B58" s="245"/>
      <c r="D58" s="245"/>
      <c r="E58" s="245"/>
      <c r="F58" s="250"/>
    </row>
    <row r="59" spans="1:6" x14ac:dyDescent="0.25">
      <c r="B59" s="245"/>
      <c r="D59" s="245"/>
      <c r="E59" s="245"/>
      <c r="F59" s="250"/>
    </row>
    <row r="60" spans="1:6" x14ac:dyDescent="0.25">
      <c r="B60" s="245"/>
      <c r="D60" s="245"/>
      <c r="E60" s="245"/>
      <c r="F60" s="250"/>
    </row>
    <row r="61" spans="1:6" x14ac:dyDescent="0.25">
      <c r="B61" s="243"/>
    </row>
  </sheetData>
  <pageMargins left="0.7" right="0.7" top="0.75" bottom="0.75" header="0.3" footer="0.3"/>
  <pageSetup scale="77" orientation="portrait" r:id="rId1"/>
  <headerFooter>
    <oddFooter>&amp;C_x000D_&amp;1#&amp;"Calibri"&amp;10&amp;K000000 Clasificación: Confidencial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628E0-1E90-42CE-AC8D-8AC3F4E0345C}">
  <sheetPr>
    <tabColor rgb="FF002060"/>
  </sheetPr>
  <dimension ref="A1:F1"/>
  <sheetViews>
    <sheetView workbookViewId="0">
      <selection activeCell="A4" sqref="A4"/>
    </sheetView>
  </sheetViews>
  <sheetFormatPr baseColWidth="10" defaultRowHeight="15" x14ac:dyDescent="0.25"/>
  <sheetData>
    <row r="1" spans="1:6" x14ac:dyDescent="0.25">
      <c r="A1" t="s">
        <v>8331</v>
      </c>
      <c r="F1" t="s">
        <v>8332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84C7-40B5-4655-AA3A-5BCAB93D0F0D}">
  <sheetPr codeName="Hoja8">
    <tabColor theme="1"/>
  </sheetPr>
  <dimension ref="A1:XFD294"/>
  <sheetViews>
    <sheetView showGridLines="0" zoomScale="85" zoomScaleNormal="70" workbookViewId="0">
      <selection activeCell="C26" sqref="C26"/>
    </sheetView>
  </sheetViews>
  <sheetFormatPr baseColWidth="10" defaultColWidth="11.42578125" defaultRowHeight="15" x14ac:dyDescent="0.25"/>
  <cols>
    <col min="1" max="1" width="4" customWidth="1"/>
    <col min="2" max="2" width="65.85546875" customWidth="1"/>
    <col min="3" max="3" width="51.85546875" bestFit="1" customWidth="1"/>
    <col min="4" max="4" width="20.140625" customWidth="1"/>
    <col min="5" max="5" width="2.85546875" customWidth="1"/>
    <col min="7" max="7" width="28" customWidth="1"/>
    <col min="9" max="9" width="48" customWidth="1"/>
    <col min="11" max="11" width="35.140625" customWidth="1"/>
    <col min="14" max="14" width="31.42578125" customWidth="1"/>
    <col min="16" max="16" width="36.85546875" customWidth="1"/>
  </cols>
  <sheetData>
    <row r="1" spans="1:19 16384:16384" x14ac:dyDescent="0.25">
      <c r="C1" s="5" t="s">
        <v>142</v>
      </c>
      <c r="F1" s="5" t="s">
        <v>142</v>
      </c>
      <c r="I1" s="5" t="s">
        <v>143</v>
      </c>
      <c r="K1" s="5" t="s">
        <v>144</v>
      </c>
      <c r="N1" s="5" t="s">
        <v>145</v>
      </c>
      <c r="P1" s="5" t="s">
        <v>146</v>
      </c>
      <c r="XFD1" t="s">
        <v>147</v>
      </c>
    </row>
    <row r="2" spans="1:19 16384:16384" x14ac:dyDescent="0.25">
      <c r="A2" s="5" t="s">
        <v>148</v>
      </c>
      <c r="XFD2" t="s">
        <v>149</v>
      </c>
    </row>
    <row r="3" spans="1:19 16384:16384" x14ac:dyDescent="0.25">
      <c r="XFD3" t="s">
        <v>150</v>
      </c>
    </row>
    <row r="4" spans="1:19 16384:16384" x14ac:dyDescent="0.25">
      <c r="XFD4" t="s">
        <v>151</v>
      </c>
    </row>
    <row r="5" spans="1:19 16384:16384" x14ac:dyDescent="0.25">
      <c r="XFD5" t="s">
        <v>152</v>
      </c>
    </row>
    <row r="6" spans="1:19 16384:16384" x14ac:dyDescent="0.25">
      <c r="XFD6" t="s">
        <v>153</v>
      </c>
    </row>
    <row r="7" spans="1:19 16384:16384" x14ac:dyDescent="0.25">
      <c r="C7" s="46"/>
      <c r="D7" s="46"/>
      <c r="E7" s="46"/>
      <c r="F7" s="46"/>
      <c r="G7" s="46"/>
      <c r="H7" s="46"/>
      <c r="I7" s="46"/>
      <c r="J7" s="46"/>
      <c r="K7" s="46"/>
      <c r="L7" s="46"/>
      <c r="M7" s="46"/>
      <c r="N7" s="46"/>
      <c r="O7" s="46"/>
      <c r="P7" s="46"/>
      <c r="Q7" s="46"/>
      <c r="R7" s="46"/>
      <c r="S7" s="46"/>
      <c r="XFD7" t="s">
        <v>154</v>
      </c>
    </row>
    <row r="8" spans="1:19 16384:16384" x14ac:dyDescent="0.25">
      <c r="B8" s="41" t="s">
        <v>155</v>
      </c>
      <c r="C8" s="48" t="s">
        <v>156</v>
      </c>
      <c r="D8" s="48" t="s">
        <v>157</v>
      </c>
      <c r="E8" s="46"/>
      <c r="F8" s="46"/>
      <c r="G8" s="46"/>
      <c r="H8" s="46"/>
      <c r="I8" s="46"/>
      <c r="J8" s="46"/>
      <c r="K8" s="46"/>
      <c r="L8" s="46"/>
      <c r="M8" s="46"/>
      <c r="N8" s="46"/>
      <c r="O8" s="46"/>
      <c r="P8" s="46"/>
      <c r="Q8" s="46"/>
      <c r="R8" s="46"/>
      <c r="S8" s="46"/>
      <c r="XFD8" t="s">
        <v>158</v>
      </c>
    </row>
    <row r="9" spans="1:19 16384:16384" x14ac:dyDescent="0.25">
      <c r="D9" s="46"/>
      <c r="E9" s="46"/>
      <c r="F9" s="46"/>
      <c r="G9" s="46"/>
      <c r="H9" s="46"/>
      <c r="I9" s="46"/>
      <c r="J9" s="46"/>
      <c r="K9" s="46"/>
      <c r="L9" s="46"/>
      <c r="M9" s="46"/>
      <c r="N9" s="46"/>
      <c r="O9" s="46"/>
      <c r="P9" s="46"/>
      <c r="Q9" s="46"/>
      <c r="R9" s="46"/>
      <c r="S9" s="46"/>
    </row>
    <row r="10" spans="1:19 16384:16384" x14ac:dyDescent="0.25">
      <c r="B10" t="s">
        <v>159</v>
      </c>
      <c r="C10" s="45"/>
      <c r="E10">
        <v>1</v>
      </c>
      <c r="XFD10" t="s">
        <v>160</v>
      </c>
    </row>
    <row r="11" spans="1:19 16384:16384" x14ac:dyDescent="0.25">
      <c r="B11" t="s">
        <v>161</v>
      </c>
      <c r="C11" s="45"/>
      <c r="E11">
        <v>2</v>
      </c>
      <c r="XFD11" t="s">
        <v>162</v>
      </c>
    </row>
    <row r="12" spans="1:19 16384:16384" x14ac:dyDescent="0.25">
      <c r="C12" s="46"/>
    </row>
    <row r="13" spans="1:19 16384:16384" ht="15.75" thickBot="1" x14ac:dyDescent="0.3">
      <c r="C13" s="46"/>
      <c r="E13">
        <v>3</v>
      </c>
    </row>
    <row r="14" spans="1:19 16384:16384" ht="15.75" thickBot="1" x14ac:dyDescent="0.3">
      <c r="B14" t="s">
        <v>163</v>
      </c>
      <c r="C14" s="19" t="s">
        <v>154</v>
      </c>
    </row>
    <row r="15" spans="1:19 16384:16384" x14ac:dyDescent="0.25">
      <c r="C15" s="46"/>
    </row>
    <row r="16" spans="1:19 16384:16384" x14ac:dyDescent="0.25">
      <c r="B16" t="s">
        <v>164</v>
      </c>
      <c r="C16" s="46"/>
      <c r="E16">
        <v>4</v>
      </c>
    </row>
    <row r="17" spans="1:11 16384:16384" x14ac:dyDescent="0.25">
      <c r="C17" s="46"/>
    </row>
    <row r="18" spans="1:11 16384:16384" x14ac:dyDescent="0.25">
      <c r="C18" s="46"/>
    </row>
    <row r="19" spans="1:11 16384:16384" x14ac:dyDescent="0.25">
      <c r="B19" t="s">
        <v>165</v>
      </c>
      <c r="C19" s="46"/>
      <c r="E19">
        <v>5</v>
      </c>
    </row>
    <row r="20" spans="1:11 16384:16384" x14ac:dyDescent="0.25">
      <c r="C20" s="46"/>
    </row>
    <row r="21" spans="1:11 16384:16384" ht="18.600000000000001" customHeight="1" x14ac:dyDescent="0.25">
      <c r="B21" s="404" t="s">
        <v>166</v>
      </c>
      <c r="C21" s="46"/>
      <c r="E21">
        <v>6</v>
      </c>
    </row>
    <row r="22" spans="1:11 16384:16384" ht="22.5" customHeight="1" x14ac:dyDescent="0.25">
      <c r="B22" s="404"/>
      <c r="C22" s="46"/>
    </row>
    <row r="23" spans="1:11 16384:16384" x14ac:dyDescent="0.25">
      <c r="C23" s="46"/>
    </row>
    <row r="24" spans="1:11 16384:16384" x14ac:dyDescent="0.25">
      <c r="B24" s="404" t="s">
        <v>167</v>
      </c>
      <c r="C24" s="46"/>
      <c r="E24">
        <v>7</v>
      </c>
    </row>
    <row r="25" spans="1:11 16384:16384" x14ac:dyDescent="0.25">
      <c r="B25" s="404"/>
      <c r="C25" s="46"/>
    </row>
    <row r="26" spans="1:11 16384:16384" x14ac:dyDescent="0.25">
      <c r="C26" s="46"/>
    </row>
    <row r="27" spans="1:11 16384:16384" x14ac:dyDescent="0.25">
      <c r="C27" s="47"/>
      <c r="XFD27" t="s">
        <v>168</v>
      </c>
    </row>
    <row r="28" spans="1:11 16384:16384" x14ac:dyDescent="0.25">
      <c r="K28" s="45"/>
      <c r="XFD28" t="s">
        <v>169</v>
      </c>
    </row>
    <row r="29" spans="1:11 16384:16384" ht="15.75" thickBot="1" x14ac:dyDescent="0.3">
      <c r="A29" t="s">
        <v>170</v>
      </c>
    </row>
    <row r="30" spans="1:11 16384:16384" ht="15.75" thickBot="1" x14ac:dyDescent="0.3">
      <c r="A30" s="29" t="s">
        <v>189</v>
      </c>
      <c r="B30" s="399" t="s">
        <v>109</v>
      </c>
      <c r="C30" s="400"/>
      <c r="D30" s="401"/>
      <c r="F30" s="402" t="s">
        <v>110</v>
      </c>
      <c r="G30" s="403"/>
    </row>
    <row r="31" spans="1:11 16384:16384" ht="15.75" thickBot="1" x14ac:dyDescent="0.3">
      <c r="B31" s="26" t="s">
        <v>122</v>
      </c>
      <c r="C31" s="26" t="s">
        <v>123</v>
      </c>
      <c r="D31" s="26" t="s">
        <v>26</v>
      </c>
      <c r="F31" s="30" t="s">
        <v>97</v>
      </c>
      <c r="G31" s="31" t="s">
        <v>124</v>
      </c>
    </row>
    <row r="32" spans="1:11 16384:16384" x14ac:dyDescent="0.25">
      <c r="B32" t="s">
        <v>101</v>
      </c>
      <c r="C32" t="s">
        <v>99</v>
      </c>
      <c r="D32">
        <v>47185460</v>
      </c>
    </row>
    <row r="33" spans="2:4" x14ac:dyDescent="0.25">
      <c r="B33" t="s">
        <v>101</v>
      </c>
      <c r="C33" t="s">
        <v>99</v>
      </c>
      <c r="D33">
        <v>47185458</v>
      </c>
    </row>
    <row r="34" spans="2:4" x14ac:dyDescent="0.25">
      <c r="B34" t="s">
        <v>101</v>
      </c>
      <c r="C34" t="s">
        <v>99</v>
      </c>
      <c r="D34">
        <v>47185459</v>
      </c>
    </row>
    <row r="35" spans="2:4" x14ac:dyDescent="0.25">
      <c r="B35" t="s">
        <v>101</v>
      </c>
      <c r="C35" t="s">
        <v>99</v>
      </c>
      <c r="D35">
        <v>47202209</v>
      </c>
    </row>
    <row r="36" spans="2:4" x14ac:dyDescent="0.25">
      <c r="B36" t="s">
        <v>101</v>
      </c>
      <c r="C36" t="s">
        <v>99</v>
      </c>
      <c r="D36">
        <v>47220797</v>
      </c>
    </row>
    <row r="37" spans="2:4" x14ac:dyDescent="0.25">
      <c r="B37" t="s">
        <v>101</v>
      </c>
      <c r="C37" t="s">
        <v>99</v>
      </c>
      <c r="D37">
        <v>47225260</v>
      </c>
    </row>
    <row r="38" spans="2:4" x14ac:dyDescent="0.25">
      <c r="B38" t="s">
        <v>101</v>
      </c>
      <c r="C38" t="s">
        <v>99</v>
      </c>
      <c r="D38">
        <v>47277775</v>
      </c>
    </row>
    <row r="39" spans="2:4" x14ac:dyDescent="0.25">
      <c r="B39" t="s">
        <v>101</v>
      </c>
      <c r="C39" t="s">
        <v>99</v>
      </c>
      <c r="D39">
        <v>47277776</v>
      </c>
    </row>
    <row r="40" spans="2:4" x14ac:dyDescent="0.25">
      <c r="B40" t="s">
        <v>101</v>
      </c>
      <c r="C40" t="s">
        <v>99</v>
      </c>
      <c r="D40">
        <v>47279774</v>
      </c>
    </row>
    <row r="41" spans="2:4" x14ac:dyDescent="0.25">
      <c r="B41" t="s">
        <v>101</v>
      </c>
      <c r="C41" t="s">
        <v>99</v>
      </c>
      <c r="D41">
        <v>47279773</v>
      </c>
    </row>
    <row r="42" spans="2:4" x14ac:dyDescent="0.25">
      <c r="B42" t="s">
        <v>101</v>
      </c>
      <c r="C42" t="s">
        <v>99</v>
      </c>
      <c r="D42">
        <v>47307445</v>
      </c>
    </row>
    <row r="43" spans="2:4" x14ac:dyDescent="0.25">
      <c r="B43" t="s">
        <v>101</v>
      </c>
      <c r="C43" t="s">
        <v>99</v>
      </c>
      <c r="D43">
        <v>47307443</v>
      </c>
    </row>
    <row r="44" spans="2:4" x14ac:dyDescent="0.25">
      <c r="B44" t="s">
        <v>101</v>
      </c>
      <c r="C44" t="s">
        <v>99</v>
      </c>
      <c r="D44">
        <v>47307444</v>
      </c>
    </row>
    <row r="45" spans="2:4" x14ac:dyDescent="0.25">
      <c r="B45" t="s">
        <v>101</v>
      </c>
      <c r="C45" t="s">
        <v>99</v>
      </c>
      <c r="D45">
        <v>47307446</v>
      </c>
    </row>
    <row r="46" spans="2:4" x14ac:dyDescent="0.25">
      <c r="B46" t="s">
        <v>101</v>
      </c>
      <c r="C46" t="s">
        <v>99</v>
      </c>
      <c r="D46">
        <v>47307447</v>
      </c>
    </row>
    <row r="47" spans="2:4" x14ac:dyDescent="0.25">
      <c r="B47" t="s">
        <v>101</v>
      </c>
      <c r="C47" t="s">
        <v>99</v>
      </c>
      <c r="D47">
        <v>47316912</v>
      </c>
    </row>
    <row r="48" spans="2:4" x14ac:dyDescent="0.25">
      <c r="B48" t="s">
        <v>101</v>
      </c>
      <c r="C48" t="s">
        <v>99</v>
      </c>
      <c r="D48">
        <v>47344037</v>
      </c>
    </row>
    <row r="49" spans="2:7" x14ac:dyDescent="0.25">
      <c r="B49" t="s">
        <v>101</v>
      </c>
      <c r="C49" t="s">
        <v>99</v>
      </c>
      <c r="D49">
        <v>47344040</v>
      </c>
    </row>
    <row r="50" spans="2:7" x14ac:dyDescent="0.25">
      <c r="B50" t="s">
        <v>101</v>
      </c>
      <c r="C50" t="s">
        <v>99</v>
      </c>
      <c r="D50">
        <v>47344038</v>
      </c>
    </row>
    <row r="51" spans="2:7" x14ac:dyDescent="0.25">
      <c r="B51" t="s">
        <v>101</v>
      </c>
      <c r="C51" t="s">
        <v>99</v>
      </c>
      <c r="D51">
        <v>47472313</v>
      </c>
    </row>
    <row r="52" spans="2:7" x14ac:dyDescent="0.25">
      <c r="B52" t="s">
        <v>101</v>
      </c>
      <c r="C52" t="s">
        <v>102</v>
      </c>
      <c r="D52">
        <v>12170186</v>
      </c>
    </row>
    <row r="53" spans="2:7" x14ac:dyDescent="0.25">
      <c r="B53" t="s">
        <v>101</v>
      </c>
      <c r="C53" t="s">
        <v>102</v>
      </c>
      <c r="D53">
        <v>12180550</v>
      </c>
    </row>
    <row r="54" spans="2:7" x14ac:dyDescent="0.25">
      <c r="B54" t="s">
        <v>101</v>
      </c>
      <c r="C54" t="s">
        <v>102</v>
      </c>
      <c r="D54">
        <v>12210260</v>
      </c>
    </row>
    <row r="55" spans="2:7" x14ac:dyDescent="0.25">
      <c r="F55" t="s">
        <v>147</v>
      </c>
      <c r="G55" t="s">
        <v>99</v>
      </c>
    </row>
    <row r="56" spans="2:7" x14ac:dyDescent="0.25">
      <c r="F56" t="s">
        <v>147</v>
      </c>
      <c r="G56" t="s">
        <v>99</v>
      </c>
    </row>
    <row r="57" spans="2:7" x14ac:dyDescent="0.25">
      <c r="F57" t="s">
        <v>147</v>
      </c>
      <c r="G57" t="s">
        <v>99</v>
      </c>
    </row>
    <row r="58" spans="2:7" x14ac:dyDescent="0.25">
      <c r="F58" t="s">
        <v>147</v>
      </c>
      <c r="G58" t="s">
        <v>99</v>
      </c>
    </row>
    <row r="59" spans="2:7" x14ac:dyDescent="0.25">
      <c r="F59" t="s">
        <v>147</v>
      </c>
      <c r="G59" t="s">
        <v>99</v>
      </c>
    </row>
    <row r="60" spans="2:7" x14ac:dyDescent="0.25">
      <c r="F60" t="s">
        <v>147</v>
      </c>
      <c r="G60" t="s">
        <v>99</v>
      </c>
    </row>
    <row r="61" spans="2:7" x14ac:dyDescent="0.25">
      <c r="F61" t="s">
        <v>147</v>
      </c>
      <c r="G61" t="s">
        <v>99</v>
      </c>
    </row>
    <row r="62" spans="2:7" x14ac:dyDescent="0.25">
      <c r="F62" t="s">
        <v>147</v>
      </c>
      <c r="G62" t="s">
        <v>99</v>
      </c>
    </row>
    <row r="63" spans="2:7" x14ac:dyDescent="0.25">
      <c r="F63" t="s">
        <v>147</v>
      </c>
      <c r="G63" t="s">
        <v>99</v>
      </c>
    </row>
    <row r="64" spans="2:7" x14ac:dyDescent="0.25">
      <c r="F64" t="s">
        <v>147</v>
      </c>
      <c r="G64" t="s">
        <v>99</v>
      </c>
    </row>
    <row r="65" spans="6:7" x14ac:dyDescent="0.25">
      <c r="F65" t="s">
        <v>147</v>
      </c>
      <c r="G65" t="s">
        <v>99</v>
      </c>
    </row>
    <row r="66" spans="6:7" x14ac:dyDescent="0.25">
      <c r="F66" t="s">
        <v>147</v>
      </c>
      <c r="G66" t="s">
        <v>99</v>
      </c>
    </row>
    <row r="67" spans="6:7" x14ac:dyDescent="0.25">
      <c r="F67" t="s">
        <v>147</v>
      </c>
      <c r="G67" t="s">
        <v>102</v>
      </c>
    </row>
    <row r="68" spans="6:7" x14ac:dyDescent="0.25">
      <c r="F68" t="s">
        <v>149</v>
      </c>
      <c r="G68" t="s">
        <v>99</v>
      </c>
    </row>
    <row r="69" spans="6:7" x14ac:dyDescent="0.25">
      <c r="F69" t="s">
        <v>149</v>
      </c>
      <c r="G69" t="s">
        <v>99</v>
      </c>
    </row>
    <row r="70" spans="6:7" x14ac:dyDescent="0.25">
      <c r="F70" t="s">
        <v>149</v>
      </c>
      <c r="G70" t="s">
        <v>99</v>
      </c>
    </row>
    <row r="71" spans="6:7" x14ac:dyDescent="0.25">
      <c r="F71" t="s">
        <v>149</v>
      </c>
      <c r="G71" t="s">
        <v>99</v>
      </c>
    </row>
    <row r="72" spans="6:7" x14ac:dyDescent="0.25">
      <c r="F72" t="s">
        <v>149</v>
      </c>
      <c r="G72" t="s">
        <v>99</v>
      </c>
    </row>
    <row r="73" spans="6:7" x14ac:dyDescent="0.25">
      <c r="F73" t="s">
        <v>149</v>
      </c>
      <c r="G73" t="s">
        <v>99</v>
      </c>
    </row>
    <row r="74" spans="6:7" x14ac:dyDescent="0.25">
      <c r="F74" t="s">
        <v>149</v>
      </c>
      <c r="G74" t="s">
        <v>99</v>
      </c>
    </row>
    <row r="75" spans="6:7" x14ac:dyDescent="0.25">
      <c r="F75" t="s">
        <v>149</v>
      </c>
      <c r="G75" t="s">
        <v>99</v>
      </c>
    </row>
    <row r="76" spans="6:7" x14ac:dyDescent="0.25">
      <c r="F76" t="s">
        <v>149</v>
      </c>
      <c r="G76" t="s">
        <v>99</v>
      </c>
    </row>
    <row r="77" spans="6:7" x14ac:dyDescent="0.25">
      <c r="F77" t="s">
        <v>149</v>
      </c>
      <c r="G77" t="s">
        <v>99</v>
      </c>
    </row>
    <row r="78" spans="6:7" x14ac:dyDescent="0.25">
      <c r="F78" t="s">
        <v>149</v>
      </c>
      <c r="G78" t="s">
        <v>99</v>
      </c>
    </row>
    <row r="79" spans="6:7" x14ac:dyDescent="0.25">
      <c r="F79" t="s">
        <v>149</v>
      </c>
      <c r="G79" t="s">
        <v>99</v>
      </c>
    </row>
    <row r="80" spans="6:7" x14ac:dyDescent="0.25">
      <c r="F80" t="s">
        <v>149</v>
      </c>
      <c r="G80" t="s">
        <v>102</v>
      </c>
    </row>
    <row r="81" spans="6:7" x14ac:dyDescent="0.25">
      <c r="F81" t="s">
        <v>149</v>
      </c>
      <c r="G81" t="s">
        <v>102</v>
      </c>
    </row>
    <row r="82" spans="6:7" x14ac:dyDescent="0.25">
      <c r="F82" t="s">
        <v>149</v>
      </c>
      <c r="G82" t="s">
        <v>102</v>
      </c>
    </row>
    <row r="83" spans="6:7" x14ac:dyDescent="0.25">
      <c r="F83" t="s">
        <v>150</v>
      </c>
      <c r="G83" t="s">
        <v>99</v>
      </c>
    </row>
    <row r="84" spans="6:7" x14ac:dyDescent="0.25">
      <c r="F84" t="s">
        <v>150</v>
      </c>
      <c r="G84" t="s">
        <v>99</v>
      </c>
    </row>
    <row r="85" spans="6:7" x14ac:dyDescent="0.25">
      <c r="F85" t="s">
        <v>150</v>
      </c>
      <c r="G85" t="s">
        <v>99</v>
      </c>
    </row>
    <row r="86" spans="6:7" x14ac:dyDescent="0.25">
      <c r="F86" t="s">
        <v>150</v>
      </c>
      <c r="G86" t="s">
        <v>99</v>
      </c>
    </row>
    <row r="87" spans="6:7" x14ac:dyDescent="0.25">
      <c r="F87" t="s">
        <v>150</v>
      </c>
      <c r="G87" t="s">
        <v>99</v>
      </c>
    </row>
    <row r="88" spans="6:7" x14ac:dyDescent="0.25">
      <c r="F88" t="s">
        <v>150</v>
      </c>
      <c r="G88" t="s">
        <v>99</v>
      </c>
    </row>
    <row r="89" spans="6:7" x14ac:dyDescent="0.25">
      <c r="F89" t="s">
        <v>150</v>
      </c>
      <c r="G89" t="s">
        <v>99</v>
      </c>
    </row>
    <row r="90" spans="6:7" x14ac:dyDescent="0.25">
      <c r="F90" t="s">
        <v>150</v>
      </c>
      <c r="G90" t="s">
        <v>99</v>
      </c>
    </row>
    <row r="91" spans="6:7" x14ac:dyDescent="0.25">
      <c r="F91" t="s">
        <v>150</v>
      </c>
      <c r="G91" t="s">
        <v>99</v>
      </c>
    </row>
    <row r="92" spans="6:7" x14ac:dyDescent="0.25">
      <c r="F92" t="s">
        <v>150</v>
      </c>
      <c r="G92" t="s">
        <v>99</v>
      </c>
    </row>
    <row r="93" spans="6:7" x14ac:dyDescent="0.25">
      <c r="F93" t="s">
        <v>150</v>
      </c>
      <c r="G93" t="s">
        <v>99</v>
      </c>
    </row>
    <row r="94" spans="6:7" x14ac:dyDescent="0.25">
      <c r="F94" t="s">
        <v>150</v>
      </c>
      <c r="G94" t="s">
        <v>99</v>
      </c>
    </row>
    <row r="95" spans="6:7" x14ac:dyDescent="0.25">
      <c r="F95" t="s">
        <v>150</v>
      </c>
      <c r="G95" t="s">
        <v>102</v>
      </c>
    </row>
    <row r="96" spans="6:7" x14ac:dyDescent="0.25">
      <c r="F96" t="s">
        <v>151</v>
      </c>
      <c r="G96" t="s">
        <v>99</v>
      </c>
    </row>
    <row r="97" spans="6:7" x14ac:dyDescent="0.25">
      <c r="F97" t="s">
        <v>151</v>
      </c>
      <c r="G97" t="s">
        <v>99</v>
      </c>
    </row>
    <row r="98" spans="6:7" x14ac:dyDescent="0.25">
      <c r="F98" t="s">
        <v>151</v>
      </c>
      <c r="G98" t="s">
        <v>99</v>
      </c>
    </row>
    <row r="99" spans="6:7" x14ac:dyDescent="0.25">
      <c r="F99" t="s">
        <v>151</v>
      </c>
      <c r="G99" t="s">
        <v>99</v>
      </c>
    </row>
    <row r="100" spans="6:7" x14ac:dyDescent="0.25">
      <c r="F100" t="s">
        <v>151</v>
      </c>
      <c r="G100" t="s">
        <v>99</v>
      </c>
    </row>
    <row r="101" spans="6:7" x14ac:dyDescent="0.25">
      <c r="F101" t="s">
        <v>151</v>
      </c>
      <c r="G101" t="s">
        <v>99</v>
      </c>
    </row>
    <row r="102" spans="6:7" x14ac:dyDescent="0.25">
      <c r="F102" t="s">
        <v>151</v>
      </c>
      <c r="G102" t="s">
        <v>99</v>
      </c>
    </row>
    <row r="103" spans="6:7" x14ac:dyDescent="0.25">
      <c r="F103" t="s">
        <v>151</v>
      </c>
      <c r="G103" t="s">
        <v>99</v>
      </c>
    </row>
    <row r="104" spans="6:7" x14ac:dyDescent="0.25">
      <c r="F104" t="s">
        <v>151</v>
      </c>
      <c r="G104" t="s">
        <v>99</v>
      </c>
    </row>
    <row r="105" spans="6:7" x14ac:dyDescent="0.25">
      <c r="F105" t="s">
        <v>151</v>
      </c>
      <c r="G105" t="s">
        <v>99</v>
      </c>
    </row>
    <row r="106" spans="6:7" x14ac:dyDescent="0.25">
      <c r="F106" t="s">
        <v>151</v>
      </c>
      <c r="G106" t="s">
        <v>99</v>
      </c>
    </row>
    <row r="107" spans="6:7" x14ac:dyDescent="0.25">
      <c r="F107" t="s">
        <v>151</v>
      </c>
      <c r="G107" t="s">
        <v>99</v>
      </c>
    </row>
    <row r="108" spans="6:7" x14ac:dyDescent="0.25">
      <c r="F108" t="s">
        <v>151</v>
      </c>
      <c r="G108" t="s">
        <v>99</v>
      </c>
    </row>
    <row r="109" spans="6:7" x14ac:dyDescent="0.25">
      <c r="F109" t="s">
        <v>151</v>
      </c>
      <c r="G109" t="s">
        <v>99</v>
      </c>
    </row>
    <row r="110" spans="6:7" x14ac:dyDescent="0.25">
      <c r="F110" t="s">
        <v>151</v>
      </c>
      <c r="G110" t="s">
        <v>99</v>
      </c>
    </row>
    <row r="111" spans="6:7" x14ac:dyDescent="0.25">
      <c r="F111" t="s">
        <v>151</v>
      </c>
      <c r="G111" t="s">
        <v>99</v>
      </c>
    </row>
    <row r="112" spans="6:7" x14ac:dyDescent="0.25">
      <c r="F112" t="s">
        <v>151</v>
      </c>
      <c r="G112" t="s">
        <v>99</v>
      </c>
    </row>
    <row r="113" spans="6:7" x14ac:dyDescent="0.25">
      <c r="F113" t="s">
        <v>151</v>
      </c>
      <c r="G113" t="s">
        <v>99</v>
      </c>
    </row>
    <row r="114" spans="6:7" x14ac:dyDescent="0.25">
      <c r="F114" t="s">
        <v>151</v>
      </c>
      <c r="G114" t="s">
        <v>99</v>
      </c>
    </row>
    <row r="115" spans="6:7" x14ac:dyDescent="0.25">
      <c r="F115" t="s">
        <v>151</v>
      </c>
      <c r="G115" t="s">
        <v>99</v>
      </c>
    </row>
    <row r="116" spans="6:7" x14ac:dyDescent="0.25">
      <c r="F116" t="s">
        <v>151</v>
      </c>
      <c r="G116" t="s">
        <v>102</v>
      </c>
    </row>
    <row r="117" spans="6:7" x14ac:dyDescent="0.25">
      <c r="F117" t="s">
        <v>151</v>
      </c>
      <c r="G117" t="s">
        <v>102</v>
      </c>
    </row>
    <row r="118" spans="6:7" x14ac:dyDescent="0.25">
      <c r="F118" t="s">
        <v>151</v>
      </c>
      <c r="G118" t="s">
        <v>102</v>
      </c>
    </row>
    <row r="119" spans="6:7" x14ac:dyDescent="0.25">
      <c r="F119" t="s">
        <v>152</v>
      </c>
      <c r="G119" t="s">
        <v>99</v>
      </c>
    </row>
    <row r="120" spans="6:7" x14ac:dyDescent="0.25">
      <c r="F120" t="s">
        <v>152</v>
      </c>
      <c r="G120" t="s">
        <v>99</v>
      </c>
    </row>
    <row r="121" spans="6:7" x14ac:dyDescent="0.25">
      <c r="F121" t="s">
        <v>152</v>
      </c>
      <c r="G121" t="s">
        <v>99</v>
      </c>
    </row>
    <row r="122" spans="6:7" x14ac:dyDescent="0.25">
      <c r="F122" t="s">
        <v>152</v>
      </c>
      <c r="G122" t="s">
        <v>99</v>
      </c>
    </row>
    <row r="123" spans="6:7" x14ac:dyDescent="0.25">
      <c r="F123" t="s">
        <v>152</v>
      </c>
      <c r="G123" t="s">
        <v>99</v>
      </c>
    </row>
    <row r="124" spans="6:7" x14ac:dyDescent="0.25">
      <c r="F124" t="s">
        <v>152</v>
      </c>
      <c r="G124" t="s">
        <v>99</v>
      </c>
    </row>
    <row r="125" spans="6:7" x14ac:dyDescent="0.25">
      <c r="F125" t="s">
        <v>152</v>
      </c>
      <c r="G125" t="s">
        <v>99</v>
      </c>
    </row>
    <row r="126" spans="6:7" x14ac:dyDescent="0.25">
      <c r="F126" t="s">
        <v>152</v>
      </c>
      <c r="G126" t="s">
        <v>99</v>
      </c>
    </row>
    <row r="127" spans="6:7" x14ac:dyDescent="0.25">
      <c r="F127" t="s">
        <v>152</v>
      </c>
      <c r="G127" t="s">
        <v>99</v>
      </c>
    </row>
    <row r="128" spans="6:7" x14ac:dyDescent="0.25">
      <c r="F128" t="s">
        <v>152</v>
      </c>
      <c r="G128" t="s">
        <v>99</v>
      </c>
    </row>
    <row r="129" spans="6:7" x14ac:dyDescent="0.25">
      <c r="F129" t="s">
        <v>152</v>
      </c>
      <c r="G129" t="s">
        <v>99</v>
      </c>
    </row>
    <row r="130" spans="6:7" x14ac:dyDescent="0.25">
      <c r="F130" t="s">
        <v>152</v>
      </c>
      <c r="G130" t="s">
        <v>99</v>
      </c>
    </row>
    <row r="131" spans="6:7" x14ac:dyDescent="0.25">
      <c r="F131" t="s">
        <v>152</v>
      </c>
      <c r="G131" t="s">
        <v>99</v>
      </c>
    </row>
    <row r="132" spans="6:7" x14ac:dyDescent="0.25">
      <c r="F132" t="s">
        <v>152</v>
      </c>
      <c r="G132" t="s">
        <v>99</v>
      </c>
    </row>
    <row r="133" spans="6:7" x14ac:dyDescent="0.25">
      <c r="F133" t="s">
        <v>152</v>
      </c>
      <c r="G133" t="s">
        <v>99</v>
      </c>
    </row>
    <row r="134" spans="6:7" x14ac:dyDescent="0.25">
      <c r="F134" t="s">
        <v>152</v>
      </c>
      <c r="G134" t="s">
        <v>102</v>
      </c>
    </row>
    <row r="135" spans="6:7" x14ac:dyDescent="0.25">
      <c r="F135" t="s">
        <v>152</v>
      </c>
      <c r="G135" t="s">
        <v>102</v>
      </c>
    </row>
    <row r="136" spans="6:7" x14ac:dyDescent="0.25">
      <c r="F136" t="s">
        <v>153</v>
      </c>
      <c r="G136" t="s">
        <v>99</v>
      </c>
    </row>
    <row r="137" spans="6:7" x14ac:dyDescent="0.25">
      <c r="F137" t="s">
        <v>153</v>
      </c>
      <c r="G137" t="s">
        <v>99</v>
      </c>
    </row>
    <row r="138" spans="6:7" x14ac:dyDescent="0.25">
      <c r="F138" t="s">
        <v>153</v>
      </c>
      <c r="G138" t="s">
        <v>99</v>
      </c>
    </row>
    <row r="139" spans="6:7" x14ac:dyDescent="0.25">
      <c r="F139" t="s">
        <v>153</v>
      </c>
      <c r="G139" t="s">
        <v>99</v>
      </c>
    </row>
    <row r="140" spans="6:7" x14ac:dyDescent="0.25">
      <c r="F140" t="s">
        <v>153</v>
      </c>
      <c r="G140" t="s">
        <v>99</v>
      </c>
    </row>
    <row r="141" spans="6:7" x14ac:dyDescent="0.25">
      <c r="F141" t="s">
        <v>153</v>
      </c>
      <c r="G141" t="s">
        <v>99</v>
      </c>
    </row>
    <row r="142" spans="6:7" x14ac:dyDescent="0.25">
      <c r="F142" t="s">
        <v>153</v>
      </c>
      <c r="G142" t="s">
        <v>99</v>
      </c>
    </row>
    <row r="143" spans="6:7" x14ac:dyDescent="0.25">
      <c r="F143" t="s">
        <v>153</v>
      </c>
      <c r="G143" t="s">
        <v>99</v>
      </c>
    </row>
    <row r="144" spans="6:7" x14ac:dyDescent="0.25">
      <c r="F144" t="s">
        <v>153</v>
      </c>
      <c r="G144" t="s">
        <v>99</v>
      </c>
    </row>
    <row r="145" spans="6:7" x14ac:dyDescent="0.25">
      <c r="F145" t="s">
        <v>153</v>
      </c>
      <c r="G145" t="s">
        <v>99</v>
      </c>
    </row>
    <row r="146" spans="6:7" x14ac:dyDescent="0.25">
      <c r="F146" t="s">
        <v>153</v>
      </c>
      <c r="G146" t="s">
        <v>99</v>
      </c>
    </row>
    <row r="147" spans="6:7" x14ac:dyDescent="0.25">
      <c r="F147" t="s">
        <v>153</v>
      </c>
      <c r="G147" t="s">
        <v>99</v>
      </c>
    </row>
    <row r="148" spans="6:7" x14ac:dyDescent="0.25">
      <c r="F148" t="s">
        <v>153</v>
      </c>
      <c r="G148" t="s">
        <v>99</v>
      </c>
    </row>
    <row r="149" spans="6:7" x14ac:dyDescent="0.25">
      <c r="F149" t="s">
        <v>153</v>
      </c>
      <c r="G149" t="s">
        <v>102</v>
      </c>
    </row>
    <row r="150" spans="6:7" x14ac:dyDescent="0.25">
      <c r="F150" t="s">
        <v>153</v>
      </c>
      <c r="G150" t="s">
        <v>102</v>
      </c>
    </row>
    <row r="151" spans="6:7" x14ac:dyDescent="0.25">
      <c r="F151" t="s">
        <v>154</v>
      </c>
      <c r="G151" t="s">
        <v>99</v>
      </c>
    </row>
    <row r="152" spans="6:7" x14ac:dyDescent="0.25">
      <c r="F152" t="s">
        <v>154</v>
      </c>
      <c r="G152" t="s">
        <v>99</v>
      </c>
    </row>
    <row r="153" spans="6:7" x14ac:dyDescent="0.25">
      <c r="F153" t="s">
        <v>154</v>
      </c>
      <c r="G153" t="s">
        <v>99</v>
      </c>
    </row>
    <row r="154" spans="6:7" x14ac:dyDescent="0.25">
      <c r="F154" t="s">
        <v>154</v>
      </c>
      <c r="G154" t="s">
        <v>99</v>
      </c>
    </row>
    <row r="155" spans="6:7" x14ac:dyDescent="0.25">
      <c r="F155" t="s">
        <v>154</v>
      </c>
      <c r="G155" t="s">
        <v>99</v>
      </c>
    </row>
    <row r="156" spans="6:7" x14ac:dyDescent="0.25">
      <c r="F156" t="s">
        <v>154</v>
      </c>
      <c r="G156" t="s">
        <v>99</v>
      </c>
    </row>
    <row r="157" spans="6:7" x14ac:dyDescent="0.25">
      <c r="F157" t="s">
        <v>154</v>
      </c>
      <c r="G157" t="s">
        <v>99</v>
      </c>
    </row>
    <row r="158" spans="6:7" x14ac:dyDescent="0.25">
      <c r="F158" t="s">
        <v>154</v>
      </c>
      <c r="G158" t="s">
        <v>99</v>
      </c>
    </row>
    <row r="159" spans="6:7" x14ac:dyDescent="0.25">
      <c r="F159" t="s">
        <v>154</v>
      </c>
      <c r="G159" t="s">
        <v>99</v>
      </c>
    </row>
    <row r="160" spans="6:7" x14ac:dyDescent="0.25">
      <c r="F160" t="s">
        <v>154</v>
      </c>
      <c r="G160" t="s">
        <v>99</v>
      </c>
    </row>
    <row r="161" spans="6:7" x14ac:dyDescent="0.25">
      <c r="F161" t="s">
        <v>154</v>
      </c>
      <c r="G161" t="s">
        <v>99</v>
      </c>
    </row>
    <row r="162" spans="6:7" x14ac:dyDescent="0.25">
      <c r="F162" t="s">
        <v>154</v>
      </c>
      <c r="G162" t="s">
        <v>99</v>
      </c>
    </row>
    <row r="163" spans="6:7" x14ac:dyDescent="0.25">
      <c r="F163" t="s">
        <v>154</v>
      </c>
      <c r="G163" t="s">
        <v>99</v>
      </c>
    </row>
    <row r="164" spans="6:7" x14ac:dyDescent="0.25">
      <c r="F164" t="s">
        <v>154</v>
      </c>
      <c r="G164" t="s">
        <v>99</v>
      </c>
    </row>
    <row r="165" spans="6:7" x14ac:dyDescent="0.25">
      <c r="F165" t="s">
        <v>154</v>
      </c>
      <c r="G165" t="s">
        <v>99</v>
      </c>
    </row>
    <row r="166" spans="6:7" x14ac:dyDescent="0.25">
      <c r="F166" t="s">
        <v>154</v>
      </c>
      <c r="G166" t="s">
        <v>99</v>
      </c>
    </row>
    <row r="167" spans="6:7" x14ac:dyDescent="0.25">
      <c r="F167" t="s">
        <v>154</v>
      </c>
      <c r="G167" t="s">
        <v>99</v>
      </c>
    </row>
    <row r="168" spans="6:7" x14ac:dyDescent="0.25">
      <c r="F168" t="s">
        <v>154</v>
      </c>
      <c r="G168" t="s">
        <v>99</v>
      </c>
    </row>
    <row r="169" spans="6:7" x14ac:dyDescent="0.25">
      <c r="F169" t="s">
        <v>154</v>
      </c>
      <c r="G169" t="s">
        <v>99</v>
      </c>
    </row>
    <row r="170" spans="6:7" x14ac:dyDescent="0.25">
      <c r="F170" t="s">
        <v>154</v>
      </c>
      <c r="G170" t="s">
        <v>99</v>
      </c>
    </row>
    <row r="171" spans="6:7" x14ac:dyDescent="0.25">
      <c r="F171" t="s">
        <v>154</v>
      </c>
      <c r="G171" t="s">
        <v>99</v>
      </c>
    </row>
    <row r="172" spans="6:7" x14ac:dyDescent="0.25">
      <c r="F172" t="s">
        <v>154</v>
      </c>
      <c r="G172" t="s">
        <v>102</v>
      </c>
    </row>
    <row r="173" spans="6:7" x14ac:dyDescent="0.25">
      <c r="F173" t="s">
        <v>154</v>
      </c>
      <c r="G173" t="s">
        <v>102</v>
      </c>
    </row>
    <row r="174" spans="6:7" x14ac:dyDescent="0.25">
      <c r="F174" t="s">
        <v>154</v>
      </c>
      <c r="G174" t="s">
        <v>102</v>
      </c>
    </row>
    <row r="175" spans="6:7" x14ac:dyDescent="0.25">
      <c r="F175" t="s">
        <v>154</v>
      </c>
      <c r="G175" t="s">
        <v>102</v>
      </c>
    </row>
    <row r="176" spans="6:7" x14ac:dyDescent="0.25">
      <c r="F176" t="s">
        <v>158</v>
      </c>
      <c r="G176" t="s">
        <v>99</v>
      </c>
    </row>
    <row r="177" spans="6:7" x14ac:dyDescent="0.25">
      <c r="F177" t="s">
        <v>158</v>
      </c>
      <c r="G177" t="s">
        <v>99</v>
      </c>
    </row>
    <row r="178" spans="6:7" x14ac:dyDescent="0.25">
      <c r="F178" t="s">
        <v>158</v>
      </c>
      <c r="G178" t="s">
        <v>99</v>
      </c>
    </row>
    <row r="179" spans="6:7" x14ac:dyDescent="0.25">
      <c r="F179" t="s">
        <v>158</v>
      </c>
      <c r="G179" t="s">
        <v>99</v>
      </c>
    </row>
    <row r="180" spans="6:7" x14ac:dyDescent="0.25">
      <c r="F180" t="s">
        <v>158</v>
      </c>
      <c r="G180" t="s">
        <v>99</v>
      </c>
    </row>
    <row r="181" spans="6:7" x14ac:dyDescent="0.25">
      <c r="F181" t="s">
        <v>158</v>
      </c>
      <c r="G181" t="s">
        <v>99</v>
      </c>
    </row>
    <row r="182" spans="6:7" x14ac:dyDescent="0.25">
      <c r="F182" t="s">
        <v>158</v>
      </c>
      <c r="G182" t="s">
        <v>99</v>
      </c>
    </row>
    <row r="183" spans="6:7" x14ac:dyDescent="0.25">
      <c r="F183" t="s">
        <v>158</v>
      </c>
      <c r="G183" t="s">
        <v>99</v>
      </c>
    </row>
    <row r="184" spans="6:7" x14ac:dyDescent="0.25">
      <c r="F184" t="s">
        <v>158</v>
      </c>
      <c r="G184" t="s">
        <v>99</v>
      </c>
    </row>
    <row r="185" spans="6:7" x14ac:dyDescent="0.25">
      <c r="F185" t="s">
        <v>158</v>
      </c>
      <c r="G185" t="s">
        <v>99</v>
      </c>
    </row>
    <row r="186" spans="6:7" x14ac:dyDescent="0.25">
      <c r="F186" t="s">
        <v>158</v>
      </c>
      <c r="G186" t="s">
        <v>99</v>
      </c>
    </row>
    <row r="187" spans="6:7" x14ac:dyDescent="0.25">
      <c r="F187" t="s">
        <v>158</v>
      </c>
      <c r="G187" t="s">
        <v>99</v>
      </c>
    </row>
    <row r="188" spans="6:7" x14ac:dyDescent="0.25">
      <c r="F188" t="s">
        <v>158</v>
      </c>
      <c r="G188" t="s">
        <v>99</v>
      </c>
    </row>
    <row r="189" spans="6:7" x14ac:dyDescent="0.25">
      <c r="F189" t="s">
        <v>158</v>
      </c>
      <c r="G189" t="s">
        <v>99</v>
      </c>
    </row>
    <row r="190" spans="6:7" x14ac:dyDescent="0.25">
      <c r="F190" t="s">
        <v>158</v>
      </c>
      <c r="G190" t="s">
        <v>99</v>
      </c>
    </row>
    <row r="191" spans="6:7" x14ac:dyDescent="0.25">
      <c r="F191" t="s">
        <v>158</v>
      </c>
      <c r="G191" t="s">
        <v>99</v>
      </c>
    </row>
    <row r="192" spans="6:7" x14ac:dyDescent="0.25">
      <c r="F192" t="s">
        <v>158</v>
      </c>
      <c r="G192" t="s">
        <v>99</v>
      </c>
    </row>
    <row r="193" spans="6:7" x14ac:dyDescent="0.25">
      <c r="F193" t="s">
        <v>158</v>
      </c>
      <c r="G193" t="s">
        <v>99</v>
      </c>
    </row>
    <row r="194" spans="6:7" x14ac:dyDescent="0.25">
      <c r="F194" t="s">
        <v>158</v>
      </c>
      <c r="G194" t="s">
        <v>99</v>
      </c>
    </row>
    <row r="195" spans="6:7" x14ac:dyDescent="0.25">
      <c r="F195" t="s">
        <v>158</v>
      </c>
      <c r="G195" t="s">
        <v>99</v>
      </c>
    </row>
    <row r="196" spans="6:7" x14ac:dyDescent="0.25">
      <c r="F196" t="s">
        <v>158</v>
      </c>
      <c r="G196" t="s">
        <v>99</v>
      </c>
    </row>
    <row r="197" spans="6:7" x14ac:dyDescent="0.25">
      <c r="F197" t="s">
        <v>158</v>
      </c>
      <c r="G197" t="s">
        <v>99</v>
      </c>
    </row>
    <row r="198" spans="6:7" x14ac:dyDescent="0.25">
      <c r="F198" t="s">
        <v>158</v>
      </c>
      <c r="G198" t="s">
        <v>99</v>
      </c>
    </row>
    <row r="199" spans="6:7" x14ac:dyDescent="0.25">
      <c r="F199" t="s">
        <v>158</v>
      </c>
      <c r="G199" t="s">
        <v>99</v>
      </c>
    </row>
    <row r="200" spans="6:7" x14ac:dyDescent="0.25">
      <c r="F200" t="s">
        <v>158</v>
      </c>
      <c r="G200" t="s">
        <v>102</v>
      </c>
    </row>
    <row r="201" spans="6:7" x14ac:dyDescent="0.25">
      <c r="F201" t="s">
        <v>158</v>
      </c>
      <c r="G201" t="s">
        <v>102</v>
      </c>
    </row>
    <row r="202" spans="6:7" x14ac:dyDescent="0.25">
      <c r="F202" t="s">
        <v>158</v>
      </c>
      <c r="G202" t="s">
        <v>102</v>
      </c>
    </row>
    <row r="203" spans="6:7" x14ac:dyDescent="0.25">
      <c r="F203" t="s">
        <v>158</v>
      </c>
      <c r="G203" t="s">
        <v>102</v>
      </c>
    </row>
    <row r="204" spans="6:7" x14ac:dyDescent="0.25">
      <c r="F204" t="s">
        <v>158</v>
      </c>
      <c r="G204" t="s">
        <v>102</v>
      </c>
    </row>
    <row r="205" spans="6:7" x14ac:dyDescent="0.25">
      <c r="F205" t="s">
        <v>160</v>
      </c>
      <c r="G205" t="s">
        <v>99</v>
      </c>
    </row>
    <row r="206" spans="6:7" x14ac:dyDescent="0.25">
      <c r="F206" t="s">
        <v>160</v>
      </c>
      <c r="G206" t="s">
        <v>99</v>
      </c>
    </row>
    <row r="207" spans="6:7" x14ac:dyDescent="0.25">
      <c r="F207" t="s">
        <v>160</v>
      </c>
      <c r="G207" t="s">
        <v>99</v>
      </c>
    </row>
    <row r="208" spans="6:7" x14ac:dyDescent="0.25">
      <c r="F208" t="s">
        <v>160</v>
      </c>
      <c r="G208" t="s">
        <v>99</v>
      </c>
    </row>
    <row r="209" spans="6:7" x14ac:dyDescent="0.25">
      <c r="F209" t="s">
        <v>160</v>
      </c>
      <c r="G209" t="s">
        <v>99</v>
      </c>
    </row>
    <row r="210" spans="6:7" x14ac:dyDescent="0.25">
      <c r="F210" t="s">
        <v>160</v>
      </c>
      <c r="G210" t="s">
        <v>99</v>
      </c>
    </row>
    <row r="211" spans="6:7" x14ac:dyDescent="0.25">
      <c r="F211" t="s">
        <v>160</v>
      </c>
      <c r="G211" t="s">
        <v>99</v>
      </c>
    </row>
    <row r="212" spans="6:7" x14ac:dyDescent="0.25">
      <c r="F212" t="s">
        <v>160</v>
      </c>
      <c r="G212" t="s">
        <v>99</v>
      </c>
    </row>
    <row r="213" spans="6:7" x14ac:dyDescent="0.25">
      <c r="F213" t="s">
        <v>160</v>
      </c>
      <c r="G213" t="s">
        <v>99</v>
      </c>
    </row>
    <row r="214" spans="6:7" x14ac:dyDescent="0.25">
      <c r="F214" t="s">
        <v>160</v>
      </c>
      <c r="G214" t="s">
        <v>99</v>
      </c>
    </row>
    <row r="215" spans="6:7" x14ac:dyDescent="0.25">
      <c r="F215" t="s">
        <v>160</v>
      </c>
      <c r="G215" t="s">
        <v>99</v>
      </c>
    </row>
    <row r="216" spans="6:7" x14ac:dyDescent="0.25">
      <c r="F216" t="s">
        <v>160</v>
      </c>
      <c r="G216" t="s">
        <v>99</v>
      </c>
    </row>
    <row r="217" spans="6:7" x14ac:dyDescent="0.25">
      <c r="F217" t="s">
        <v>160</v>
      </c>
      <c r="G217" t="s">
        <v>99</v>
      </c>
    </row>
    <row r="218" spans="6:7" x14ac:dyDescent="0.25">
      <c r="F218" t="s">
        <v>160</v>
      </c>
      <c r="G218" t="s">
        <v>99</v>
      </c>
    </row>
    <row r="219" spans="6:7" x14ac:dyDescent="0.25">
      <c r="F219" t="s">
        <v>160</v>
      </c>
      <c r="G219" t="s">
        <v>99</v>
      </c>
    </row>
    <row r="220" spans="6:7" x14ac:dyDescent="0.25">
      <c r="F220" t="s">
        <v>160</v>
      </c>
      <c r="G220" t="s">
        <v>99</v>
      </c>
    </row>
    <row r="221" spans="6:7" x14ac:dyDescent="0.25">
      <c r="F221" t="s">
        <v>160</v>
      </c>
      <c r="G221" t="s">
        <v>99</v>
      </c>
    </row>
    <row r="222" spans="6:7" x14ac:dyDescent="0.25">
      <c r="F222" t="s">
        <v>160</v>
      </c>
      <c r="G222" t="s">
        <v>99</v>
      </c>
    </row>
    <row r="223" spans="6:7" x14ac:dyDescent="0.25">
      <c r="F223" t="s">
        <v>160</v>
      </c>
      <c r="G223" t="s">
        <v>99</v>
      </c>
    </row>
    <row r="224" spans="6:7" x14ac:dyDescent="0.25">
      <c r="F224" t="s">
        <v>160</v>
      </c>
      <c r="G224" t="s">
        <v>99</v>
      </c>
    </row>
    <row r="225" spans="6:7" x14ac:dyDescent="0.25">
      <c r="F225" t="s">
        <v>160</v>
      </c>
      <c r="G225" t="s">
        <v>99</v>
      </c>
    </row>
    <row r="226" spans="6:7" x14ac:dyDescent="0.25">
      <c r="F226" t="s">
        <v>160</v>
      </c>
      <c r="G226" t="s">
        <v>99</v>
      </c>
    </row>
    <row r="227" spans="6:7" x14ac:dyDescent="0.25">
      <c r="F227" t="s">
        <v>160</v>
      </c>
      <c r="G227" t="s">
        <v>99</v>
      </c>
    </row>
    <row r="228" spans="6:7" x14ac:dyDescent="0.25">
      <c r="F228" t="s">
        <v>160</v>
      </c>
      <c r="G228" t="s">
        <v>99</v>
      </c>
    </row>
    <row r="229" spans="6:7" x14ac:dyDescent="0.25">
      <c r="F229" t="s">
        <v>160</v>
      </c>
      <c r="G229" t="s">
        <v>99</v>
      </c>
    </row>
    <row r="230" spans="6:7" x14ac:dyDescent="0.25">
      <c r="F230" t="s">
        <v>160</v>
      </c>
      <c r="G230" t="s">
        <v>99</v>
      </c>
    </row>
    <row r="231" spans="6:7" x14ac:dyDescent="0.25">
      <c r="F231" t="s">
        <v>160</v>
      </c>
      <c r="G231" t="s">
        <v>99</v>
      </c>
    </row>
    <row r="232" spans="6:7" x14ac:dyDescent="0.25">
      <c r="F232" t="s">
        <v>160</v>
      </c>
      <c r="G232" t="s">
        <v>99</v>
      </c>
    </row>
    <row r="233" spans="6:7" x14ac:dyDescent="0.25">
      <c r="F233" t="s">
        <v>160</v>
      </c>
      <c r="G233" t="s">
        <v>99</v>
      </c>
    </row>
    <row r="234" spans="6:7" x14ac:dyDescent="0.25">
      <c r="F234" t="s">
        <v>160</v>
      </c>
      <c r="G234" t="s">
        <v>102</v>
      </c>
    </row>
    <row r="235" spans="6:7" x14ac:dyDescent="0.25">
      <c r="F235" t="s">
        <v>160</v>
      </c>
      <c r="G235" t="s">
        <v>102</v>
      </c>
    </row>
    <row r="236" spans="6:7" x14ac:dyDescent="0.25">
      <c r="F236" t="s">
        <v>160</v>
      </c>
      <c r="G236" t="s">
        <v>102</v>
      </c>
    </row>
    <row r="237" spans="6:7" x14ac:dyDescent="0.25">
      <c r="F237" t="s">
        <v>160</v>
      </c>
      <c r="G237" t="s">
        <v>102</v>
      </c>
    </row>
    <row r="238" spans="6:7" x14ac:dyDescent="0.25">
      <c r="F238" t="s">
        <v>160</v>
      </c>
      <c r="G238" t="s">
        <v>102</v>
      </c>
    </row>
    <row r="239" spans="6:7" x14ac:dyDescent="0.25">
      <c r="F239" t="s">
        <v>160</v>
      </c>
      <c r="G239" t="s">
        <v>102</v>
      </c>
    </row>
    <row r="240" spans="6:7" x14ac:dyDescent="0.25">
      <c r="F240" t="s">
        <v>160</v>
      </c>
      <c r="G240" t="s">
        <v>102</v>
      </c>
    </row>
    <row r="241" spans="6:7" x14ac:dyDescent="0.25">
      <c r="F241" t="s">
        <v>162</v>
      </c>
      <c r="G241" t="s">
        <v>99</v>
      </c>
    </row>
    <row r="242" spans="6:7" x14ac:dyDescent="0.25">
      <c r="F242" t="s">
        <v>162</v>
      </c>
      <c r="G242" t="s">
        <v>99</v>
      </c>
    </row>
    <row r="243" spans="6:7" x14ac:dyDescent="0.25">
      <c r="F243" t="s">
        <v>162</v>
      </c>
      <c r="G243" t="s">
        <v>99</v>
      </c>
    </row>
    <row r="244" spans="6:7" x14ac:dyDescent="0.25">
      <c r="F244" t="s">
        <v>162</v>
      </c>
      <c r="G244" t="s">
        <v>99</v>
      </c>
    </row>
    <row r="245" spans="6:7" x14ac:dyDescent="0.25">
      <c r="F245" t="s">
        <v>162</v>
      </c>
      <c r="G245" t="s">
        <v>99</v>
      </c>
    </row>
    <row r="246" spans="6:7" x14ac:dyDescent="0.25">
      <c r="F246" t="s">
        <v>162</v>
      </c>
      <c r="G246" t="s">
        <v>99</v>
      </c>
    </row>
    <row r="247" spans="6:7" x14ac:dyDescent="0.25">
      <c r="F247" t="s">
        <v>162</v>
      </c>
      <c r="G247" t="s">
        <v>99</v>
      </c>
    </row>
    <row r="248" spans="6:7" x14ac:dyDescent="0.25">
      <c r="F248" t="s">
        <v>162</v>
      </c>
      <c r="G248" t="s">
        <v>99</v>
      </c>
    </row>
    <row r="249" spans="6:7" x14ac:dyDescent="0.25">
      <c r="F249" t="s">
        <v>162</v>
      </c>
      <c r="G249" t="s">
        <v>99</v>
      </c>
    </row>
    <row r="250" spans="6:7" x14ac:dyDescent="0.25">
      <c r="F250" t="s">
        <v>162</v>
      </c>
      <c r="G250" t="s">
        <v>99</v>
      </c>
    </row>
    <row r="251" spans="6:7" x14ac:dyDescent="0.25">
      <c r="F251" t="s">
        <v>162</v>
      </c>
      <c r="G251" t="s">
        <v>99</v>
      </c>
    </row>
    <row r="252" spans="6:7" x14ac:dyDescent="0.25">
      <c r="F252" t="s">
        <v>162</v>
      </c>
      <c r="G252" t="s">
        <v>99</v>
      </c>
    </row>
    <row r="253" spans="6:7" x14ac:dyDescent="0.25">
      <c r="F253" t="s">
        <v>162</v>
      </c>
      <c r="G253" t="s">
        <v>99</v>
      </c>
    </row>
    <row r="254" spans="6:7" x14ac:dyDescent="0.25">
      <c r="F254" t="s">
        <v>162</v>
      </c>
      <c r="G254" t="s">
        <v>99</v>
      </c>
    </row>
    <row r="255" spans="6:7" x14ac:dyDescent="0.25">
      <c r="F255" t="s">
        <v>162</v>
      </c>
      <c r="G255" t="s">
        <v>99</v>
      </c>
    </row>
    <row r="256" spans="6:7" x14ac:dyDescent="0.25">
      <c r="F256" t="s">
        <v>162</v>
      </c>
      <c r="G256" t="s">
        <v>99</v>
      </c>
    </row>
    <row r="257" spans="6:7" x14ac:dyDescent="0.25">
      <c r="F257" t="s">
        <v>162</v>
      </c>
      <c r="G257" t="s">
        <v>99</v>
      </c>
    </row>
    <row r="258" spans="6:7" x14ac:dyDescent="0.25">
      <c r="F258" t="s">
        <v>162</v>
      </c>
      <c r="G258" t="s">
        <v>99</v>
      </c>
    </row>
    <row r="259" spans="6:7" x14ac:dyDescent="0.25">
      <c r="F259" t="s">
        <v>162</v>
      </c>
      <c r="G259" t="s">
        <v>99</v>
      </c>
    </row>
    <row r="260" spans="6:7" x14ac:dyDescent="0.25">
      <c r="F260" t="s">
        <v>162</v>
      </c>
      <c r="G260" t="s">
        <v>99</v>
      </c>
    </row>
    <row r="261" spans="6:7" x14ac:dyDescent="0.25">
      <c r="F261" t="s">
        <v>162</v>
      </c>
      <c r="G261" t="s">
        <v>102</v>
      </c>
    </row>
    <row r="262" spans="6:7" x14ac:dyDescent="0.25">
      <c r="F262" t="s">
        <v>162</v>
      </c>
      <c r="G262" t="s">
        <v>102</v>
      </c>
    </row>
    <row r="263" spans="6:7" x14ac:dyDescent="0.25">
      <c r="F263" t="s">
        <v>162</v>
      </c>
      <c r="G263" t="s">
        <v>102</v>
      </c>
    </row>
    <row r="264" spans="6:7" x14ac:dyDescent="0.25">
      <c r="F264" t="s">
        <v>168</v>
      </c>
      <c r="G264" t="s">
        <v>99</v>
      </c>
    </row>
    <row r="265" spans="6:7" x14ac:dyDescent="0.25">
      <c r="F265" t="s">
        <v>168</v>
      </c>
      <c r="G265" t="s">
        <v>99</v>
      </c>
    </row>
    <row r="266" spans="6:7" x14ac:dyDescent="0.25">
      <c r="F266" t="s">
        <v>168</v>
      </c>
      <c r="G266" t="s">
        <v>99</v>
      </c>
    </row>
    <row r="267" spans="6:7" x14ac:dyDescent="0.25">
      <c r="F267" t="s">
        <v>168</v>
      </c>
      <c r="G267" t="s">
        <v>99</v>
      </c>
    </row>
    <row r="268" spans="6:7" x14ac:dyDescent="0.25">
      <c r="F268" t="s">
        <v>168</v>
      </c>
      <c r="G268" t="s">
        <v>99</v>
      </c>
    </row>
    <row r="269" spans="6:7" x14ac:dyDescent="0.25">
      <c r="F269" t="s">
        <v>168</v>
      </c>
      <c r="G269" t="s">
        <v>99</v>
      </c>
    </row>
    <row r="270" spans="6:7" x14ac:dyDescent="0.25">
      <c r="F270" t="s">
        <v>168</v>
      </c>
      <c r="G270" t="s">
        <v>99</v>
      </c>
    </row>
    <row r="271" spans="6:7" x14ac:dyDescent="0.25">
      <c r="F271" t="s">
        <v>168</v>
      </c>
      <c r="G271" t="s">
        <v>99</v>
      </c>
    </row>
    <row r="272" spans="6:7" x14ac:dyDescent="0.25">
      <c r="F272" t="s">
        <v>168</v>
      </c>
      <c r="G272" t="s">
        <v>99</v>
      </c>
    </row>
    <row r="273" spans="6:7" x14ac:dyDescent="0.25">
      <c r="F273" t="s">
        <v>169</v>
      </c>
      <c r="G273" t="s">
        <v>99</v>
      </c>
    </row>
    <row r="274" spans="6:7" x14ac:dyDescent="0.25">
      <c r="F274" t="s">
        <v>169</v>
      </c>
      <c r="G274" t="s">
        <v>99</v>
      </c>
    </row>
    <row r="275" spans="6:7" x14ac:dyDescent="0.25">
      <c r="F275" t="s">
        <v>169</v>
      </c>
      <c r="G275" t="s">
        <v>99</v>
      </c>
    </row>
    <row r="276" spans="6:7" x14ac:dyDescent="0.25">
      <c r="F276" t="s">
        <v>169</v>
      </c>
      <c r="G276" t="s">
        <v>99</v>
      </c>
    </row>
    <row r="277" spans="6:7" x14ac:dyDescent="0.25">
      <c r="F277" t="s">
        <v>169</v>
      </c>
      <c r="G277" t="s">
        <v>99</v>
      </c>
    </row>
    <row r="278" spans="6:7" x14ac:dyDescent="0.25">
      <c r="F278" t="s">
        <v>169</v>
      </c>
      <c r="G278" t="s">
        <v>99</v>
      </c>
    </row>
    <row r="279" spans="6:7" x14ac:dyDescent="0.25">
      <c r="F279" t="s">
        <v>169</v>
      </c>
      <c r="G279" t="s">
        <v>99</v>
      </c>
    </row>
    <row r="280" spans="6:7" x14ac:dyDescent="0.25">
      <c r="F280" t="s">
        <v>169</v>
      </c>
      <c r="G280" t="s">
        <v>99</v>
      </c>
    </row>
    <row r="281" spans="6:7" x14ac:dyDescent="0.25">
      <c r="F281" t="s">
        <v>169</v>
      </c>
      <c r="G281" t="s">
        <v>99</v>
      </c>
    </row>
    <row r="282" spans="6:7" x14ac:dyDescent="0.25">
      <c r="F282" t="s">
        <v>169</v>
      </c>
      <c r="G282" t="s">
        <v>99</v>
      </c>
    </row>
    <row r="283" spans="6:7" x14ac:dyDescent="0.25">
      <c r="F283" t="s">
        <v>169</v>
      </c>
      <c r="G283" t="s">
        <v>99</v>
      </c>
    </row>
    <row r="284" spans="6:7" x14ac:dyDescent="0.25">
      <c r="F284" t="s">
        <v>169</v>
      </c>
      <c r="G284" t="s">
        <v>99</v>
      </c>
    </row>
    <row r="285" spans="6:7" x14ac:dyDescent="0.25">
      <c r="F285" t="s">
        <v>169</v>
      </c>
      <c r="G285" t="s">
        <v>99</v>
      </c>
    </row>
    <row r="286" spans="6:7" x14ac:dyDescent="0.25">
      <c r="F286" t="s">
        <v>169</v>
      </c>
      <c r="G286" t="s">
        <v>99</v>
      </c>
    </row>
    <row r="287" spans="6:7" x14ac:dyDescent="0.25">
      <c r="F287" t="s">
        <v>169</v>
      </c>
      <c r="G287" t="s">
        <v>99</v>
      </c>
    </row>
    <row r="288" spans="6:7" x14ac:dyDescent="0.25">
      <c r="F288" t="s">
        <v>169</v>
      </c>
      <c r="G288" t="s">
        <v>99</v>
      </c>
    </row>
    <row r="289" spans="6:7" x14ac:dyDescent="0.25">
      <c r="F289" t="s">
        <v>169</v>
      </c>
      <c r="G289" t="s">
        <v>99</v>
      </c>
    </row>
    <row r="290" spans="6:7" x14ac:dyDescent="0.25">
      <c r="F290" t="s">
        <v>169</v>
      </c>
      <c r="G290" t="s">
        <v>99</v>
      </c>
    </row>
    <row r="291" spans="6:7" x14ac:dyDescent="0.25">
      <c r="F291" t="s">
        <v>169</v>
      </c>
      <c r="G291" t="s">
        <v>99</v>
      </c>
    </row>
    <row r="292" spans="6:7" x14ac:dyDescent="0.25">
      <c r="F292" t="s">
        <v>169</v>
      </c>
      <c r="G292" t="s">
        <v>102</v>
      </c>
    </row>
    <row r="293" spans="6:7" x14ac:dyDescent="0.25">
      <c r="F293" t="s">
        <v>169</v>
      </c>
      <c r="G293" t="s">
        <v>102</v>
      </c>
    </row>
    <row r="294" spans="6:7" x14ac:dyDescent="0.25">
      <c r="F294" t="s">
        <v>169</v>
      </c>
      <c r="G294" t="s">
        <v>102</v>
      </c>
    </row>
  </sheetData>
  <mergeCells count="4">
    <mergeCell ref="B30:D30"/>
    <mergeCell ref="F30:G30"/>
    <mergeCell ref="B21:B22"/>
    <mergeCell ref="B24:B25"/>
  </mergeCells>
  <phoneticPr fontId="3" type="noConversion"/>
  <dataValidations count="1">
    <dataValidation type="list" allowBlank="1" showInputMessage="1" showErrorMessage="1" promptTitle="Mes a declarar" prompt="Seleccione el mes que desea declarar su F-29" sqref="C14" xr:uid="{C99A1C3A-1FA2-4FD5-BE00-E8E92D4E72B8}">
      <formula1>$XFD$1:$XFD$28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ActualizarArmado_Optimizada">
                <anchor moveWithCells="1" sizeWithCells="1">
                  <from>
                    <xdr:col>3</xdr:col>
                    <xdr:colOff>257175</xdr:colOff>
                    <xdr:row>15</xdr:row>
                    <xdr:rowOff>38100</xdr:rowOff>
                  </from>
                  <to>
                    <xdr:col>3</xdr:col>
                    <xdr:colOff>1247775</xdr:colOff>
                    <xdr:row>16</xdr:row>
                    <xdr:rowOff>142875</xdr:rowOff>
                  </to>
                </anchor>
              </controlPr>
            </control>
          </mc:Choice>
        </mc:AlternateContent>
        <mc:AlternateContent xmlns:mc="http://schemas.openxmlformats.org/markup-compatibility/2006">
          <mc:Choice Requires="x14">
            <control shapeId="10242" r:id="rId4" name="Button 2">
              <controlPr defaultSize="0" print="0" autoFill="0" autoPict="0" macro="[0]!Extraccion_NC_Optimizada">
                <anchor moveWithCells="1" sizeWithCells="1">
                  <from>
                    <xdr:col>3</xdr:col>
                    <xdr:colOff>257175</xdr:colOff>
                    <xdr:row>17</xdr:row>
                    <xdr:rowOff>104775</xdr:rowOff>
                  </from>
                  <to>
                    <xdr:col>3</xdr:col>
                    <xdr:colOff>1285875</xdr:colOff>
                    <xdr:row>19</xdr:row>
                    <xdr:rowOff>28575</xdr:rowOff>
                  </to>
                </anchor>
              </controlPr>
            </control>
          </mc:Choice>
        </mc:AlternateContent>
        <mc:AlternateContent xmlns:mc="http://schemas.openxmlformats.org/markup-compatibility/2006">
          <mc:Choice Requires="x14">
            <control shapeId="10243" r:id="rId5" name="Button 3">
              <controlPr defaultSize="0" print="0" autoFill="0" autoPict="0" macro="[0]!Consolidar_Libro_Ventas_Optimizada">
                <anchor moveWithCells="1" sizeWithCells="1">
                  <from>
                    <xdr:col>3</xdr:col>
                    <xdr:colOff>257175</xdr:colOff>
                    <xdr:row>10</xdr:row>
                    <xdr:rowOff>28575</xdr:rowOff>
                  </from>
                  <to>
                    <xdr:col>3</xdr:col>
                    <xdr:colOff>1247775</xdr:colOff>
                    <xdr:row>10</xdr:row>
                    <xdr:rowOff>257175</xdr:rowOff>
                  </to>
                </anchor>
              </controlPr>
            </control>
          </mc:Choice>
        </mc:AlternateContent>
        <mc:AlternateContent xmlns:mc="http://schemas.openxmlformats.org/markup-compatibility/2006">
          <mc:Choice Requires="x14">
            <control shapeId="10244" r:id="rId6" name="Button 4">
              <controlPr defaultSize="0" print="0" autoFill="0" autoPict="0" macro="[0]!Consolidar_Libro_Compras_Optimizada">
                <anchor moveWithCells="1" sizeWithCells="1">
                  <from>
                    <xdr:col>3</xdr:col>
                    <xdr:colOff>219075</xdr:colOff>
                    <xdr:row>9</xdr:row>
                    <xdr:rowOff>66675</xdr:rowOff>
                  </from>
                  <to>
                    <xdr:col>3</xdr:col>
                    <xdr:colOff>1181100</xdr:colOff>
                    <xdr:row>9</xdr:row>
                    <xdr:rowOff>219075</xdr:rowOff>
                  </to>
                </anchor>
              </controlPr>
            </control>
          </mc:Choice>
        </mc:AlternateContent>
        <mc:AlternateContent xmlns:mc="http://schemas.openxmlformats.org/markup-compatibility/2006">
          <mc:Choice Requires="x14">
            <control shapeId="10255" r:id="rId7" name="Button 15">
              <controlPr defaultSize="0" print="0" autoFill="0" autoPict="0" macro="[0]!ExportarRCV_Optimizada">
                <anchor moveWithCells="1" sizeWithCells="1">
                  <from>
                    <xdr:col>3</xdr:col>
                    <xdr:colOff>219075</xdr:colOff>
                    <xdr:row>12</xdr:row>
                    <xdr:rowOff>9525</xdr:rowOff>
                  </from>
                  <to>
                    <xdr:col>3</xdr:col>
                    <xdr:colOff>1285875</xdr:colOff>
                    <xdr:row>14</xdr:row>
                    <xdr:rowOff>28575</xdr:rowOff>
                  </to>
                </anchor>
              </controlPr>
            </control>
          </mc:Choice>
        </mc:AlternateContent>
        <mc:AlternateContent xmlns:mc="http://schemas.openxmlformats.org/markup-compatibility/2006">
          <mc:Choice Requires="x14">
            <control shapeId="10267" r:id="rId8" name="Button 27">
              <controlPr defaultSize="0" print="0" autoFill="0" autoPict="0" macro="[0]!ProcesarNotasDeCredito">
                <anchor moveWithCells="1" sizeWithCells="1">
                  <from>
                    <xdr:col>3</xdr:col>
                    <xdr:colOff>266700</xdr:colOff>
                    <xdr:row>19</xdr:row>
                    <xdr:rowOff>142875</xdr:rowOff>
                  </from>
                  <to>
                    <xdr:col>3</xdr:col>
                    <xdr:colOff>1285875</xdr:colOff>
                    <xdr:row>22</xdr:row>
                    <xdr:rowOff>9525</xdr:rowOff>
                  </to>
                </anchor>
              </controlPr>
            </control>
          </mc:Choice>
        </mc:AlternateContent>
        <mc:AlternateContent xmlns:mc="http://schemas.openxmlformats.org/markup-compatibility/2006">
          <mc:Choice Requires="x14">
            <control shapeId="10268" r:id="rId9" name="Button 28">
              <controlPr defaultSize="0" print="0" autoFill="0" autoPict="0" macro="[0]!NC_LC_Optimizada">
                <anchor moveWithCells="1" sizeWithCells="1">
                  <from>
                    <xdr:col>3</xdr:col>
                    <xdr:colOff>295275</xdr:colOff>
                    <xdr:row>22</xdr:row>
                    <xdr:rowOff>123825</xdr:rowOff>
                  </from>
                  <to>
                    <xdr:col>3</xdr:col>
                    <xdr:colOff>1209675</xdr:colOff>
                    <xdr:row>25</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AE65ABD-9D21-4141-AF8A-E3044F17D742}">
          <x14:formula1>
            <xm:f>LC!$D$2:$D$100000</xm:f>
          </x14:formula1>
          <xm:sqref>A30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77D71-2ECF-4AB6-A163-BEF19C2E6D2C}">
  <sheetPr codeName="Hoja10">
    <tabColor theme="1"/>
  </sheetPr>
  <dimension ref="A1:AX15846"/>
  <sheetViews>
    <sheetView zoomScale="85" zoomScaleNormal="85" workbookViewId="0">
      <selection activeCell="D44" sqref="D44"/>
    </sheetView>
  </sheetViews>
  <sheetFormatPr baseColWidth="10" defaultColWidth="11.42578125" defaultRowHeight="15" x14ac:dyDescent="0.25"/>
  <cols>
    <col min="1" max="2" width="11.5703125" bestFit="1" customWidth="1"/>
    <col min="5" max="5" width="29.140625" customWidth="1"/>
    <col min="6" max="6" width="11.5703125" bestFit="1" customWidth="1"/>
    <col min="7" max="7" width="14.140625" style="23" bestFit="1" customWidth="1"/>
    <col min="8" max="10" width="15.5703125" bestFit="1" customWidth="1"/>
    <col min="11" max="11" width="14.140625" style="21" bestFit="1" customWidth="1"/>
    <col min="12" max="12" width="14.5703125" style="21" bestFit="1" customWidth="1"/>
    <col min="13" max="13" width="12.85546875" style="21" bestFit="1" customWidth="1"/>
    <col min="14" max="14" width="14.140625" style="21" bestFit="1" customWidth="1"/>
    <col min="15" max="19" width="11.5703125" bestFit="1" customWidth="1"/>
    <col min="21" max="26" width="11.5703125" bestFit="1" customWidth="1"/>
    <col min="29" max="29" width="11.5703125" bestFit="1" customWidth="1"/>
    <col min="31" max="35" width="11.5703125" bestFit="1" customWidth="1"/>
    <col min="39" max="39" width="11.5703125" bestFit="1" customWidth="1"/>
    <col min="44" max="44" width="28" bestFit="1" customWidth="1"/>
    <col min="47" max="47" width="10.85546875" customWidth="1"/>
    <col min="48" max="48" width="9.85546875" bestFit="1" customWidth="1"/>
    <col min="50" max="50" width="17.5703125" bestFit="1" customWidth="1"/>
  </cols>
  <sheetData>
    <row r="1" spans="1:50" x14ac:dyDescent="0.25">
      <c r="A1" s="11" t="s">
        <v>24</v>
      </c>
      <c r="B1" s="11" t="s">
        <v>13</v>
      </c>
      <c r="C1" s="11" t="s">
        <v>25</v>
      </c>
      <c r="D1" s="11" t="s">
        <v>14</v>
      </c>
      <c r="E1" s="11" t="s">
        <v>15</v>
      </c>
      <c r="F1" s="11" t="s">
        <v>26</v>
      </c>
      <c r="G1" s="24" t="s">
        <v>17</v>
      </c>
      <c r="H1" s="11" t="s">
        <v>27</v>
      </c>
      <c r="I1" s="11" t="s">
        <v>28</v>
      </c>
      <c r="J1" s="11" t="s">
        <v>29</v>
      </c>
      <c r="K1" s="20" t="s">
        <v>30</v>
      </c>
      <c r="L1" s="20" t="s">
        <v>31</v>
      </c>
      <c r="M1" s="20" t="s">
        <v>32</v>
      </c>
      <c r="N1" s="20" t="s">
        <v>18</v>
      </c>
      <c r="O1" s="11" t="s">
        <v>33</v>
      </c>
      <c r="P1" s="11" t="s">
        <v>34</v>
      </c>
      <c r="Q1" s="11" t="s">
        <v>35</v>
      </c>
      <c r="R1" s="11" t="s">
        <v>36</v>
      </c>
      <c r="S1" s="11" t="s">
        <v>37</v>
      </c>
      <c r="T1" s="11" t="s">
        <v>38</v>
      </c>
      <c r="U1" s="11" t="s">
        <v>39</v>
      </c>
      <c r="V1" s="11" t="s">
        <v>40</v>
      </c>
      <c r="W1" s="11" t="s">
        <v>41</v>
      </c>
      <c r="X1" s="11" t="s">
        <v>42</v>
      </c>
      <c r="Y1" s="11" t="s">
        <v>43</v>
      </c>
      <c r="Z1" s="11" t="s">
        <v>44</v>
      </c>
      <c r="AA1" s="11" t="s">
        <v>45</v>
      </c>
      <c r="AB1" s="11" t="s">
        <v>46</v>
      </c>
      <c r="AC1" s="11" t="s">
        <v>47</v>
      </c>
      <c r="AD1" s="11" t="s">
        <v>48</v>
      </c>
      <c r="AE1" s="11" t="s">
        <v>49</v>
      </c>
      <c r="AF1" s="11" t="s">
        <v>50</v>
      </c>
      <c r="AG1" s="11" t="s">
        <v>51</v>
      </c>
      <c r="AH1" s="11" t="s">
        <v>1613</v>
      </c>
      <c r="AI1" s="11" t="s">
        <v>52</v>
      </c>
      <c r="AJ1" s="11" t="s">
        <v>53</v>
      </c>
      <c r="AK1" s="11" t="s">
        <v>54</v>
      </c>
      <c r="AL1" s="11" t="s">
        <v>55</v>
      </c>
      <c r="AM1" s="11" t="s">
        <v>56</v>
      </c>
      <c r="AN1" s="11" t="s">
        <v>57</v>
      </c>
      <c r="AO1" s="11" t="s">
        <v>58</v>
      </c>
      <c r="AP1" s="11" t="s">
        <v>59</v>
      </c>
      <c r="AQ1" s="11" t="s">
        <v>60</v>
      </c>
      <c r="AR1" s="11" t="s">
        <v>61</v>
      </c>
      <c r="AS1" s="11" t="s">
        <v>62</v>
      </c>
      <c r="AT1" s="11" t="s">
        <v>63</v>
      </c>
      <c r="AU1" s="11" t="s">
        <v>64</v>
      </c>
      <c r="AV1" s="11" t="s">
        <v>65</v>
      </c>
      <c r="AX1" s="12" t="s">
        <v>66</v>
      </c>
    </row>
    <row r="2" spans="1:50" x14ac:dyDescent="0.25">
      <c r="A2" s="268" t="s">
        <v>584</v>
      </c>
      <c r="B2" s="268" t="s">
        <v>585</v>
      </c>
      <c r="C2" s="268" t="s">
        <v>67</v>
      </c>
      <c r="D2" s="268" t="s">
        <v>2631</v>
      </c>
      <c r="E2" s="268" t="s">
        <v>2632</v>
      </c>
      <c r="F2" s="268" t="s">
        <v>2633</v>
      </c>
      <c r="G2" s="271" t="s">
        <v>828</v>
      </c>
      <c r="H2" s="268" t="s">
        <v>2634</v>
      </c>
      <c r="I2" s="268" t="s">
        <v>2635</v>
      </c>
      <c r="J2" s="2"/>
      <c r="K2" s="270" t="s">
        <v>586</v>
      </c>
      <c r="L2" s="270" t="s">
        <v>2636</v>
      </c>
      <c r="M2" s="270" t="s">
        <v>2637</v>
      </c>
      <c r="N2" s="270" t="s">
        <v>2638</v>
      </c>
      <c r="O2" s="268" t="s">
        <v>586</v>
      </c>
      <c r="P2" s="268" t="s">
        <v>586</v>
      </c>
      <c r="Q2" s="268" t="s">
        <v>586</v>
      </c>
      <c r="R2" s="268" t="s">
        <v>586</v>
      </c>
      <c r="S2" s="268" t="s">
        <v>586</v>
      </c>
      <c r="T2" s="268" t="s">
        <v>68</v>
      </c>
      <c r="U2" s="268" t="s">
        <v>586</v>
      </c>
      <c r="V2" s="268" t="s">
        <v>586</v>
      </c>
      <c r="W2" s="268" t="s">
        <v>586</v>
      </c>
      <c r="X2" s="268" t="s">
        <v>586</v>
      </c>
      <c r="Y2" s="268" t="s">
        <v>586</v>
      </c>
      <c r="AC2" s="268" t="s">
        <v>586</v>
      </c>
      <c r="AE2" s="268" t="s">
        <v>586</v>
      </c>
      <c r="AF2" s="268" t="s">
        <v>587</v>
      </c>
      <c r="AG2" s="268" t="s">
        <v>586</v>
      </c>
      <c r="AH2" s="268" t="s">
        <v>586</v>
      </c>
      <c r="AI2" s="268" t="s">
        <v>586</v>
      </c>
      <c r="AM2" s="268" t="s">
        <v>586</v>
      </c>
      <c r="AR2" t="s">
        <v>3048</v>
      </c>
      <c r="AS2" t="s">
        <v>3049</v>
      </c>
      <c r="AT2">
        <v>2024</v>
      </c>
      <c r="AU2">
        <v>8</v>
      </c>
      <c r="AV2" t="s">
        <v>69</v>
      </c>
      <c r="AX2" t="s">
        <v>3050</v>
      </c>
    </row>
    <row r="3" spans="1:50" x14ac:dyDescent="0.25">
      <c r="A3" s="268" t="s">
        <v>587</v>
      </c>
      <c r="B3" s="268" t="s">
        <v>585</v>
      </c>
      <c r="C3" s="268" t="s">
        <v>67</v>
      </c>
      <c r="D3" s="268" t="s">
        <v>2631</v>
      </c>
      <c r="E3" s="268" t="s">
        <v>2632</v>
      </c>
      <c r="F3" s="268" t="s">
        <v>1484</v>
      </c>
      <c r="G3" s="271" t="s">
        <v>828</v>
      </c>
      <c r="H3" s="268" t="s">
        <v>2634</v>
      </c>
      <c r="I3" s="268" t="s">
        <v>2635</v>
      </c>
      <c r="J3" s="2"/>
      <c r="K3" s="270" t="s">
        <v>586</v>
      </c>
      <c r="L3" s="270" t="s">
        <v>2636</v>
      </c>
      <c r="M3" s="270" t="s">
        <v>2637</v>
      </c>
      <c r="N3" s="270" t="s">
        <v>2638</v>
      </c>
      <c r="O3" s="268" t="s">
        <v>586</v>
      </c>
      <c r="P3" s="268" t="s">
        <v>586</v>
      </c>
      <c r="Q3" s="268" t="s">
        <v>586</v>
      </c>
      <c r="R3" s="268" t="s">
        <v>586</v>
      </c>
      <c r="S3" s="268" t="s">
        <v>586</v>
      </c>
      <c r="T3" s="268" t="s">
        <v>68</v>
      </c>
      <c r="U3" s="268" t="s">
        <v>586</v>
      </c>
      <c r="V3" s="268" t="s">
        <v>586</v>
      </c>
      <c r="W3" s="268" t="s">
        <v>586</v>
      </c>
      <c r="X3" s="268" t="s">
        <v>586</v>
      </c>
      <c r="Y3" s="268" t="s">
        <v>586</v>
      </c>
      <c r="AC3" s="268" t="s">
        <v>586</v>
      </c>
      <c r="AE3" s="268" t="s">
        <v>586</v>
      </c>
      <c r="AF3" s="268" t="s">
        <v>587</v>
      </c>
      <c r="AG3" s="268" t="s">
        <v>586</v>
      </c>
      <c r="AH3" s="268" t="s">
        <v>586</v>
      </c>
      <c r="AI3" s="268" t="s">
        <v>586</v>
      </c>
      <c r="AM3" s="268" t="s">
        <v>586</v>
      </c>
      <c r="AR3" t="s">
        <v>3048</v>
      </c>
      <c r="AS3" t="s">
        <v>3049</v>
      </c>
      <c r="AT3">
        <v>2024</v>
      </c>
      <c r="AU3">
        <v>8</v>
      </c>
      <c r="AV3" t="s">
        <v>69</v>
      </c>
      <c r="AX3" t="s">
        <v>3051</v>
      </c>
    </row>
    <row r="4" spans="1:50" x14ac:dyDescent="0.25">
      <c r="A4" s="268" t="s">
        <v>589</v>
      </c>
      <c r="B4" s="268" t="s">
        <v>585</v>
      </c>
      <c r="C4" s="268" t="s">
        <v>67</v>
      </c>
      <c r="D4" s="268" t="s">
        <v>2639</v>
      </c>
      <c r="E4" s="268" t="s">
        <v>2640</v>
      </c>
      <c r="F4" s="268" t="s">
        <v>2641</v>
      </c>
      <c r="G4" s="271" t="s">
        <v>829</v>
      </c>
      <c r="H4" s="268" t="s">
        <v>2642</v>
      </c>
      <c r="I4" s="2"/>
      <c r="J4" s="2"/>
      <c r="K4" s="270" t="s">
        <v>586</v>
      </c>
      <c r="L4" s="270" t="s">
        <v>2643</v>
      </c>
      <c r="M4" s="270" t="s">
        <v>2644</v>
      </c>
      <c r="N4" s="270" t="s">
        <v>2645</v>
      </c>
      <c r="O4" s="268" t="s">
        <v>586</v>
      </c>
      <c r="P4" s="268" t="s">
        <v>586</v>
      </c>
      <c r="Q4" s="268" t="s">
        <v>586</v>
      </c>
      <c r="R4" s="268" t="s">
        <v>586</v>
      </c>
      <c r="S4" s="268" t="s">
        <v>586</v>
      </c>
      <c r="T4" s="268" t="s">
        <v>68</v>
      </c>
      <c r="U4" s="268" t="s">
        <v>586</v>
      </c>
      <c r="V4" s="268" t="s">
        <v>586</v>
      </c>
      <c r="W4" s="268" t="s">
        <v>586</v>
      </c>
      <c r="X4" s="268" t="s">
        <v>586</v>
      </c>
      <c r="Y4" s="268" t="s">
        <v>586</v>
      </c>
      <c r="AC4" s="268" t="s">
        <v>586</v>
      </c>
      <c r="AE4" s="268" t="s">
        <v>586</v>
      </c>
      <c r="AF4" s="268" t="s">
        <v>587</v>
      </c>
      <c r="AG4" s="268" t="s">
        <v>586</v>
      </c>
      <c r="AH4" s="268" t="s">
        <v>586</v>
      </c>
      <c r="AI4" s="268" t="s">
        <v>586</v>
      </c>
      <c r="AM4" s="268" t="s">
        <v>586</v>
      </c>
      <c r="AR4" t="s">
        <v>3048</v>
      </c>
      <c r="AS4" t="s">
        <v>3049</v>
      </c>
      <c r="AT4">
        <v>2024</v>
      </c>
      <c r="AU4">
        <v>8</v>
      </c>
      <c r="AV4" t="s">
        <v>69</v>
      </c>
      <c r="AX4" t="s">
        <v>3052</v>
      </c>
    </row>
    <row r="5" spans="1:50" x14ac:dyDescent="0.25">
      <c r="A5" s="268" t="s">
        <v>590</v>
      </c>
      <c r="B5" s="268" t="s">
        <v>585</v>
      </c>
      <c r="C5" s="268" t="s">
        <v>67</v>
      </c>
      <c r="D5" s="268" t="s">
        <v>2639</v>
      </c>
      <c r="E5" s="268" t="s">
        <v>2640</v>
      </c>
      <c r="F5" s="268" t="s">
        <v>2646</v>
      </c>
      <c r="G5" s="271" t="s">
        <v>830</v>
      </c>
      <c r="H5" s="268" t="s">
        <v>2647</v>
      </c>
      <c r="I5" s="2"/>
      <c r="K5" s="270" t="s">
        <v>586</v>
      </c>
      <c r="L5" s="270" t="s">
        <v>2648</v>
      </c>
      <c r="M5" s="270" t="s">
        <v>2649</v>
      </c>
      <c r="N5" s="270" t="s">
        <v>2650</v>
      </c>
      <c r="O5" s="268" t="s">
        <v>586</v>
      </c>
      <c r="P5" s="268" t="s">
        <v>586</v>
      </c>
      <c r="Q5" s="268" t="s">
        <v>586</v>
      </c>
      <c r="R5" s="268" t="s">
        <v>586</v>
      </c>
      <c r="S5" s="268" t="s">
        <v>586</v>
      </c>
      <c r="T5" s="268" t="s">
        <v>68</v>
      </c>
      <c r="U5" s="268" t="s">
        <v>586</v>
      </c>
      <c r="V5" s="268" t="s">
        <v>586</v>
      </c>
      <c r="W5" s="268" t="s">
        <v>586</v>
      </c>
      <c r="X5" s="268" t="s">
        <v>586</v>
      </c>
      <c r="AC5" s="268" t="s">
        <v>586</v>
      </c>
      <c r="AE5" s="268" t="s">
        <v>586</v>
      </c>
      <c r="AF5" s="268" t="s">
        <v>587</v>
      </c>
      <c r="AG5" s="268" t="s">
        <v>586</v>
      </c>
      <c r="AH5" s="268" t="s">
        <v>586</v>
      </c>
      <c r="AI5" s="268" t="s">
        <v>586</v>
      </c>
      <c r="AM5" s="268" t="s">
        <v>586</v>
      </c>
      <c r="AR5" t="s">
        <v>3048</v>
      </c>
      <c r="AS5" t="s">
        <v>3049</v>
      </c>
      <c r="AT5">
        <v>2024</v>
      </c>
      <c r="AU5">
        <v>8</v>
      </c>
      <c r="AV5" t="s">
        <v>69</v>
      </c>
      <c r="AX5" t="s">
        <v>3053</v>
      </c>
    </row>
    <row r="6" spans="1:50" x14ac:dyDescent="0.25">
      <c r="A6" s="268" t="s">
        <v>591</v>
      </c>
      <c r="B6" s="268" t="s">
        <v>585</v>
      </c>
      <c r="C6" s="268" t="s">
        <v>67</v>
      </c>
      <c r="D6" s="268" t="s">
        <v>2651</v>
      </c>
      <c r="E6" s="268" t="s">
        <v>2652</v>
      </c>
      <c r="F6" s="268" t="s">
        <v>1283</v>
      </c>
      <c r="G6" s="271" t="s">
        <v>831</v>
      </c>
      <c r="H6" s="268" t="s">
        <v>2653</v>
      </c>
      <c r="I6" s="268" t="s">
        <v>2654</v>
      </c>
      <c r="K6" s="270" t="s">
        <v>586</v>
      </c>
      <c r="L6" s="270" t="s">
        <v>2655</v>
      </c>
      <c r="M6" s="270" t="s">
        <v>1467</v>
      </c>
      <c r="N6" s="270" t="s">
        <v>2656</v>
      </c>
      <c r="O6" s="268" t="s">
        <v>586</v>
      </c>
      <c r="P6" s="268" t="s">
        <v>586</v>
      </c>
      <c r="Q6" s="268" t="s">
        <v>586</v>
      </c>
      <c r="R6" s="268" t="s">
        <v>586</v>
      </c>
      <c r="S6" s="268" t="s">
        <v>586</v>
      </c>
      <c r="T6" s="268" t="s">
        <v>68</v>
      </c>
      <c r="U6" s="268" t="s">
        <v>586</v>
      </c>
      <c r="V6" s="268" t="s">
        <v>586</v>
      </c>
      <c r="W6" s="268" t="s">
        <v>586</v>
      </c>
      <c r="X6" s="268" t="s">
        <v>586</v>
      </c>
      <c r="Y6" s="268" t="s">
        <v>586</v>
      </c>
      <c r="AC6" s="268" t="s">
        <v>586</v>
      </c>
      <c r="AE6" s="268" t="s">
        <v>586</v>
      </c>
      <c r="AF6" s="268" t="s">
        <v>587</v>
      </c>
      <c r="AG6" s="268" t="s">
        <v>586</v>
      </c>
      <c r="AH6" s="268" t="s">
        <v>586</v>
      </c>
      <c r="AI6" s="268" t="s">
        <v>586</v>
      </c>
      <c r="AM6" s="268" t="s">
        <v>586</v>
      </c>
      <c r="AR6" t="s">
        <v>3048</v>
      </c>
      <c r="AS6" t="s">
        <v>3049</v>
      </c>
      <c r="AT6">
        <v>2024</v>
      </c>
      <c r="AU6">
        <v>8</v>
      </c>
      <c r="AV6" t="s">
        <v>69</v>
      </c>
      <c r="AX6" t="s">
        <v>3054</v>
      </c>
    </row>
    <row r="7" spans="1:50" x14ac:dyDescent="0.25">
      <c r="A7" s="268" t="s">
        <v>592</v>
      </c>
      <c r="B7" s="268" t="s">
        <v>585</v>
      </c>
      <c r="C7" s="268" t="s">
        <v>67</v>
      </c>
      <c r="D7" s="268" t="s">
        <v>2657</v>
      </c>
      <c r="E7" s="268" t="s">
        <v>2658</v>
      </c>
      <c r="F7" s="268" t="s">
        <v>1284</v>
      </c>
      <c r="G7" s="271" t="s">
        <v>831</v>
      </c>
      <c r="H7" s="268" t="s">
        <v>2653</v>
      </c>
      <c r="I7" s="268" t="s">
        <v>2659</v>
      </c>
      <c r="J7" s="2"/>
      <c r="K7" s="270" t="s">
        <v>586</v>
      </c>
      <c r="L7" s="270" t="s">
        <v>2660</v>
      </c>
      <c r="M7" s="270" t="s">
        <v>2661</v>
      </c>
      <c r="N7" s="270" t="s">
        <v>2662</v>
      </c>
      <c r="O7" s="268" t="s">
        <v>586</v>
      </c>
      <c r="P7" s="268" t="s">
        <v>586</v>
      </c>
      <c r="Q7" s="268" t="s">
        <v>586</v>
      </c>
      <c r="R7" s="268" t="s">
        <v>586</v>
      </c>
      <c r="S7" s="268" t="s">
        <v>586</v>
      </c>
      <c r="T7" s="268" t="s">
        <v>68</v>
      </c>
      <c r="U7" s="268" t="s">
        <v>586</v>
      </c>
      <c r="V7" s="268" t="s">
        <v>586</v>
      </c>
      <c r="W7" s="268" t="s">
        <v>586</v>
      </c>
      <c r="X7" s="268" t="s">
        <v>586</v>
      </c>
      <c r="Y7" s="268" t="s">
        <v>586</v>
      </c>
      <c r="AC7" s="268" t="s">
        <v>586</v>
      </c>
      <c r="AE7" s="268" t="s">
        <v>586</v>
      </c>
      <c r="AF7" s="268" t="s">
        <v>587</v>
      </c>
      <c r="AG7" s="268" t="s">
        <v>586</v>
      </c>
      <c r="AH7" s="268" t="s">
        <v>586</v>
      </c>
      <c r="AI7" s="268" t="s">
        <v>586</v>
      </c>
      <c r="AM7" s="268" t="s">
        <v>586</v>
      </c>
      <c r="AR7" t="s">
        <v>3048</v>
      </c>
      <c r="AS7" t="s">
        <v>3049</v>
      </c>
      <c r="AT7">
        <v>2024</v>
      </c>
      <c r="AU7">
        <v>8</v>
      </c>
      <c r="AV7" t="s">
        <v>69</v>
      </c>
      <c r="AX7" t="s">
        <v>3055</v>
      </c>
    </row>
    <row r="8" spans="1:50" x14ac:dyDescent="0.25">
      <c r="A8" s="268" t="s">
        <v>593</v>
      </c>
      <c r="B8" s="268" t="s">
        <v>585</v>
      </c>
      <c r="C8" s="268" t="s">
        <v>67</v>
      </c>
      <c r="D8" s="268" t="s">
        <v>2663</v>
      </c>
      <c r="E8" s="268" t="s">
        <v>2664</v>
      </c>
      <c r="F8" s="268" t="s">
        <v>1285</v>
      </c>
      <c r="G8" s="271" t="s">
        <v>831</v>
      </c>
      <c r="H8" s="268" t="s">
        <v>2665</v>
      </c>
      <c r="I8" s="268"/>
      <c r="K8" s="270" t="s">
        <v>586</v>
      </c>
      <c r="L8" s="270" t="s">
        <v>2666</v>
      </c>
      <c r="M8" s="270" t="s">
        <v>2667</v>
      </c>
      <c r="N8" s="270" t="s">
        <v>1256</v>
      </c>
      <c r="O8" s="268" t="s">
        <v>586</v>
      </c>
      <c r="P8" s="268" t="s">
        <v>586</v>
      </c>
      <c r="Q8" s="268" t="s">
        <v>586</v>
      </c>
      <c r="R8" s="268" t="s">
        <v>586</v>
      </c>
      <c r="S8" s="268" t="s">
        <v>586</v>
      </c>
      <c r="T8" s="268" t="s">
        <v>68</v>
      </c>
      <c r="U8" s="268" t="s">
        <v>586</v>
      </c>
      <c r="V8" s="268" t="s">
        <v>586</v>
      </c>
      <c r="W8" s="268" t="s">
        <v>586</v>
      </c>
      <c r="X8" s="268" t="s">
        <v>586</v>
      </c>
      <c r="Y8" s="268" t="s">
        <v>586</v>
      </c>
      <c r="AC8" s="268" t="s">
        <v>586</v>
      </c>
      <c r="AE8" s="268" t="s">
        <v>586</v>
      </c>
      <c r="AF8" s="268" t="s">
        <v>587</v>
      </c>
      <c r="AG8" s="268" t="s">
        <v>586</v>
      </c>
      <c r="AH8" s="268" t="s">
        <v>586</v>
      </c>
      <c r="AI8" s="268" t="s">
        <v>586</v>
      </c>
      <c r="AM8" s="268" t="s">
        <v>586</v>
      </c>
      <c r="AR8" t="s">
        <v>3048</v>
      </c>
      <c r="AS8" t="s">
        <v>3049</v>
      </c>
      <c r="AT8">
        <v>2024</v>
      </c>
      <c r="AU8">
        <v>8</v>
      </c>
      <c r="AV8" t="s">
        <v>69</v>
      </c>
      <c r="AX8" t="s">
        <v>3056</v>
      </c>
    </row>
    <row r="9" spans="1:50" x14ac:dyDescent="0.25">
      <c r="A9" s="268" t="s">
        <v>594</v>
      </c>
      <c r="B9" s="268" t="s">
        <v>585</v>
      </c>
      <c r="C9" s="268" t="s">
        <v>67</v>
      </c>
      <c r="D9" s="268" t="s">
        <v>2668</v>
      </c>
      <c r="E9" s="268" t="s">
        <v>2669</v>
      </c>
      <c r="F9" s="268" t="s">
        <v>1527</v>
      </c>
      <c r="G9" s="271" t="s">
        <v>831</v>
      </c>
      <c r="H9" s="268" t="s">
        <v>2670</v>
      </c>
      <c r="I9" s="268"/>
      <c r="K9" s="270" t="s">
        <v>586</v>
      </c>
      <c r="L9" s="270" t="s">
        <v>2671</v>
      </c>
      <c r="M9" s="270" t="s">
        <v>2672</v>
      </c>
      <c r="N9" s="270" t="s">
        <v>2673</v>
      </c>
      <c r="O9" s="268" t="s">
        <v>586</v>
      </c>
      <c r="P9" s="268" t="s">
        <v>586</v>
      </c>
      <c r="Q9" s="268" t="s">
        <v>586</v>
      </c>
      <c r="R9" s="268" t="s">
        <v>586</v>
      </c>
      <c r="S9" s="268" t="s">
        <v>586</v>
      </c>
      <c r="T9" s="268" t="s">
        <v>68</v>
      </c>
      <c r="U9" s="268" t="s">
        <v>586</v>
      </c>
      <c r="V9" s="268" t="s">
        <v>586</v>
      </c>
      <c r="W9" s="268" t="s">
        <v>586</v>
      </c>
      <c r="X9" s="268" t="s">
        <v>586</v>
      </c>
      <c r="Y9" s="268" t="s">
        <v>586</v>
      </c>
      <c r="AC9" s="268" t="s">
        <v>586</v>
      </c>
      <c r="AE9" s="268" t="s">
        <v>586</v>
      </c>
      <c r="AF9" s="268" t="s">
        <v>587</v>
      </c>
      <c r="AG9" s="268" t="s">
        <v>586</v>
      </c>
      <c r="AH9" s="268" t="s">
        <v>586</v>
      </c>
      <c r="AI9" s="268" t="s">
        <v>586</v>
      </c>
      <c r="AM9" s="268" t="s">
        <v>586</v>
      </c>
      <c r="AR9" t="s">
        <v>3048</v>
      </c>
      <c r="AS9" t="s">
        <v>3049</v>
      </c>
      <c r="AT9">
        <v>2024</v>
      </c>
      <c r="AU9">
        <v>8</v>
      </c>
      <c r="AV9" t="s">
        <v>69</v>
      </c>
      <c r="AX9" t="s">
        <v>3057</v>
      </c>
    </row>
    <row r="10" spans="1:50" x14ac:dyDescent="0.25">
      <c r="A10" s="268" t="s">
        <v>595</v>
      </c>
      <c r="B10" s="268" t="s">
        <v>585</v>
      </c>
      <c r="C10" s="268" t="s">
        <v>67</v>
      </c>
      <c r="D10" s="268" t="s">
        <v>2674</v>
      </c>
      <c r="E10" s="268" t="s">
        <v>2675</v>
      </c>
      <c r="F10" s="268" t="s">
        <v>2676</v>
      </c>
      <c r="G10" s="271" t="s">
        <v>831</v>
      </c>
      <c r="H10" s="268" t="s">
        <v>2677</v>
      </c>
      <c r="I10" s="268"/>
      <c r="J10" s="2"/>
      <c r="K10" s="270" t="s">
        <v>586</v>
      </c>
      <c r="L10" s="270" t="s">
        <v>2678</v>
      </c>
      <c r="M10" s="270" t="s">
        <v>2679</v>
      </c>
      <c r="N10" s="270" t="s">
        <v>2680</v>
      </c>
      <c r="O10" s="268" t="s">
        <v>586</v>
      </c>
      <c r="P10" s="268" t="s">
        <v>586</v>
      </c>
      <c r="Q10" s="268" t="s">
        <v>586</v>
      </c>
      <c r="R10" s="268" t="s">
        <v>586</v>
      </c>
      <c r="S10" s="268" t="s">
        <v>586</v>
      </c>
      <c r="T10" s="268" t="s">
        <v>68</v>
      </c>
      <c r="U10" s="268" t="s">
        <v>586</v>
      </c>
      <c r="V10" s="268" t="s">
        <v>586</v>
      </c>
      <c r="W10" s="268" t="s">
        <v>586</v>
      </c>
      <c r="X10" s="268" t="s">
        <v>586</v>
      </c>
      <c r="Y10" s="268" t="s">
        <v>586</v>
      </c>
      <c r="AC10" s="268" t="s">
        <v>586</v>
      </c>
      <c r="AE10" s="268" t="s">
        <v>586</v>
      </c>
      <c r="AF10" s="268" t="s">
        <v>587</v>
      </c>
      <c r="AG10" s="268" t="s">
        <v>586</v>
      </c>
      <c r="AH10" s="268" t="s">
        <v>586</v>
      </c>
      <c r="AI10" s="268" t="s">
        <v>586</v>
      </c>
      <c r="AM10" s="268" t="s">
        <v>586</v>
      </c>
      <c r="AR10" t="s">
        <v>3048</v>
      </c>
      <c r="AS10" t="s">
        <v>3049</v>
      </c>
      <c r="AT10">
        <v>2024</v>
      </c>
      <c r="AU10">
        <v>8</v>
      </c>
      <c r="AV10" t="s">
        <v>69</v>
      </c>
      <c r="AX10" t="s">
        <v>3058</v>
      </c>
    </row>
    <row r="11" spans="1:50" x14ac:dyDescent="0.25">
      <c r="A11" s="268" t="s">
        <v>596</v>
      </c>
      <c r="B11" s="268" t="s">
        <v>585</v>
      </c>
      <c r="C11" s="268" t="s">
        <v>67</v>
      </c>
      <c r="D11" s="268" t="s">
        <v>2681</v>
      </c>
      <c r="E11" s="268" t="s">
        <v>2682</v>
      </c>
      <c r="F11" s="268" t="s">
        <v>1286</v>
      </c>
      <c r="G11" s="271" t="s">
        <v>831</v>
      </c>
      <c r="H11" s="268" t="s">
        <v>2683</v>
      </c>
      <c r="I11" s="268"/>
      <c r="K11" s="270" t="s">
        <v>586</v>
      </c>
      <c r="L11" s="270" t="s">
        <v>2684</v>
      </c>
      <c r="M11" s="270" t="s">
        <v>2685</v>
      </c>
      <c r="N11" s="270" t="s">
        <v>2686</v>
      </c>
      <c r="O11" s="268" t="s">
        <v>586</v>
      </c>
      <c r="P11" s="268" t="s">
        <v>586</v>
      </c>
      <c r="Q11" s="268" t="s">
        <v>586</v>
      </c>
      <c r="R11" s="268" t="s">
        <v>586</v>
      </c>
      <c r="S11" s="268" t="s">
        <v>586</v>
      </c>
      <c r="T11" s="268" t="s">
        <v>68</v>
      </c>
      <c r="U11" s="268" t="s">
        <v>586</v>
      </c>
      <c r="V11" s="268" t="s">
        <v>586</v>
      </c>
      <c r="W11" s="268" t="s">
        <v>586</v>
      </c>
      <c r="X11" s="268" t="s">
        <v>586</v>
      </c>
      <c r="Y11" s="268" t="s">
        <v>586</v>
      </c>
      <c r="AC11" s="268" t="s">
        <v>586</v>
      </c>
      <c r="AE11" s="268" t="s">
        <v>586</v>
      </c>
      <c r="AF11" s="268" t="s">
        <v>587</v>
      </c>
      <c r="AG11" s="268" t="s">
        <v>586</v>
      </c>
      <c r="AH11" s="268" t="s">
        <v>586</v>
      </c>
      <c r="AI11" s="268" t="s">
        <v>586</v>
      </c>
      <c r="AM11" s="268" t="s">
        <v>586</v>
      </c>
      <c r="AR11" t="s">
        <v>3048</v>
      </c>
      <c r="AS11" t="s">
        <v>3049</v>
      </c>
      <c r="AT11">
        <v>2024</v>
      </c>
      <c r="AU11">
        <v>8</v>
      </c>
      <c r="AV11" t="s">
        <v>69</v>
      </c>
      <c r="AX11" t="s">
        <v>3059</v>
      </c>
    </row>
    <row r="12" spans="1:50" x14ac:dyDescent="0.25">
      <c r="A12" s="268" t="s">
        <v>598</v>
      </c>
      <c r="B12" s="268" t="s">
        <v>585</v>
      </c>
      <c r="C12" s="268" t="s">
        <v>67</v>
      </c>
      <c r="D12" s="268" t="s">
        <v>2687</v>
      </c>
      <c r="E12" s="268" t="s">
        <v>2688</v>
      </c>
      <c r="F12" s="268" t="s">
        <v>2689</v>
      </c>
      <c r="G12" s="271" t="s">
        <v>831</v>
      </c>
      <c r="H12" s="268" t="s">
        <v>2690</v>
      </c>
      <c r="I12" s="268" t="s">
        <v>2691</v>
      </c>
      <c r="J12" s="268"/>
      <c r="K12" s="270" t="s">
        <v>586</v>
      </c>
      <c r="L12" s="270" t="s">
        <v>2692</v>
      </c>
      <c r="M12" s="270" t="s">
        <v>2693</v>
      </c>
      <c r="N12" s="270" t="s">
        <v>2694</v>
      </c>
      <c r="O12" s="268" t="s">
        <v>586</v>
      </c>
      <c r="P12" s="268" t="s">
        <v>586</v>
      </c>
      <c r="Q12" s="268" t="s">
        <v>586</v>
      </c>
      <c r="R12" s="268" t="s">
        <v>586</v>
      </c>
      <c r="S12" s="268" t="s">
        <v>586</v>
      </c>
      <c r="T12" s="268" t="s">
        <v>68</v>
      </c>
      <c r="U12" s="268" t="s">
        <v>586</v>
      </c>
      <c r="V12" s="268" t="s">
        <v>586</v>
      </c>
      <c r="W12" s="268" t="s">
        <v>586</v>
      </c>
      <c r="X12" s="268" t="s">
        <v>586</v>
      </c>
      <c r="Y12" s="268" t="s">
        <v>586</v>
      </c>
      <c r="AC12" s="268" t="s">
        <v>586</v>
      </c>
      <c r="AE12" s="268" t="s">
        <v>586</v>
      </c>
      <c r="AF12" s="268" t="s">
        <v>587</v>
      </c>
      <c r="AG12" s="268" t="s">
        <v>586</v>
      </c>
      <c r="AH12" s="268" t="s">
        <v>586</v>
      </c>
      <c r="AI12" s="268" t="s">
        <v>586</v>
      </c>
      <c r="AM12" s="268" t="s">
        <v>586</v>
      </c>
      <c r="AR12" t="s">
        <v>3048</v>
      </c>
      <c r="AS12" t="s">
        <v>3049</v>
      </c>
      <c r="AT12">
        <v>2024</v>
      </c>
      <c r="AU12">
        <v>8</v>
      </c>
      <c r="AV12" t="s">
        <v>69</v>
      </c>
      <c r="AX12" t="s">
        <v>3060</v>
      </c>
    </row>
    <row r="13" spans="1:50" x14ac:dyDescent="0.25">
      <c r="A13" s="268" t="s">
        <v>599</v>
      </c>
      <c r="B13" s="268" t="s">
        <v>585</v>
      </c>
      <c r="C13" s="268" t="s">
        <v>67</v>
      </c>
      <c r="D13" s="268" t="s">
        <v>2695</v>
      </c>
      <c r="E13" s="268" t="s">
        <v>2696</v>
      </c>
      <c r="F13" s="268" t="s">
        <v>2697</v>
      </c>
      <c r="G13" s="271" t="s">
        <v>831</v>
      </c>
      <c r="H13" s="268" t="s">
        <v>2698</v>
      </c>
      <c r="I13" s="268"/>
      <c r="K13" s="270" t="s">
        <v>586</v>
      </c>
      <c r="L13" s="270" t="s">
        <v>2699</v>
      </c>
      <c r="M13" s="270" t="s">
        <v>2700</v>
      </c>
      <c r="N13" s="270" t="s">
        <v>2701</v>
      </c>
      <c r="O13" s="268" t="s">
        <v>586</v>
      </c>
      <c r="P13" s="268" t="s">
        <v>586</v>
      </c>
      <c r="Q13" s="268" t="s">
        <v>586</v>
      </c>
      <c r="R13" s="268" t="s">
        <v>586</v>
      </c>
      <c r="S13" s="268" t="s">
        <v>586</v>
      </c>
      <c r="T13" s="268" t="s">
        <v>68</v>
      </c>
      <c r="U13" s="268" t="s">
        <v>586</v>
      </c>
      <c r="V13" s="268" t="s">
        <v>586</v>
      </c>
      <c r="W13" s="268" t="s">
        <v>586</v>
      </c>
      <c r="X13" s="268" t="s">
        <v>586</v>
      </c>
      <c r="Y13" s="268" t="s">
        <v>586</v>
      </c>
      <c r="AC13" s="268" t="s">
        <v>586</v>
      </c>
      <c r="AE13" s="268" t="s">
        <v>586</v>
      </c>
      <c r="AF13" s="268" t="s">
        <v>587</v>
      </c>
      <c r="AG13" s="268" t="s">
        <v>586</v>
      </c>
      <c r="AH13" s="268" t="s">
        <v>586</v>
      </c>
      <c r="AI13" s="268" t="s">
        <v>586</v>
      </c>
      <c r="AM13" s="268" t="s">
        <v>586</v>
      </c>
      <c r="AR13" t="s">
        <v>3048</v>
      </c>
      <c r="AS13" t="s">
        <v>3049</v>
      </c>
      <c r="AT13">
        <v>2024</v>
      </c>
      <c r="AU13">
        <v>8</v>
      </c>
      <c r="AV13" t="s">
        <v>69</v>
      </c>
      <c r="AX13" t="s">
        <v>3061</v>
      </c>
    </row>
    <row r="14" spans="1:50" x14ac:dyDescent="0.25">
      <c r="A14" s="268" t="s">
        <v>600</v>
      </c>
      <c r="B14" s="268" t="s">
        <v>585</v>
      </c>
      <c r="C14" s="268" t="s">
        <v>67</v>
      </c>
      <c r="D14" s="268" t="s">
        <v>2702</v>
      </c>
      <c r="E14" s="268" t="s">
        <v>2703</v>
      </c>
      <c r="F14" s="268" t="s">
        <v>2704</v>
      </c>
      <c r="G14" s="271" t="s">
        <v>831</v>
      </c>
      <c r="H14" s="268" t="s">
        <v>2698</v>
      </c>
      <c r="I14" s="268"/>
      <c r="J14" s="2"/>
      <c r="K14" s="270" t="s">
        <v>586</v>
      </c>
      <c r="L14" s="270" t="s">
        <v>1196</v>
      </c>
      <c r="M14" s="270" t="s">
        <v>1093</v>
      </c>
      <c r="N14" s="270" t="s">
        <v>1197</v>
      </c>
      <c r="O14" s="268" t="s">
        <v>586</v>
      </c>
      <c r="P14" s="268" t="s">
        <v>586</v>
      </c>
      <c r="Q14" s="268" t="s">
        <v>586</v>
      </c>
      <c r="R14" s="268" t="s">
        <v>586</v>
      </c>
      <c r="S14" s="268" t="s">
        <v>586</v>
      </c>
      <c r="T14" s="268" t="s">
        <v>68</v>
      </c>
      <c r="U14" s="268" t="s">
        <v>586</v>
      </c>
      <c r="V14" s="268" t="s">
        <v>586</v>
      </c>
      <c r="W14" s="268" t="s">
        <v>586</v>
      </c>
      <c r="X14" s="268" t="s">
        <v>586</v>
      </c>
      <c r="Y14" s="268" t="s">
        <v>586</v>
      </c>
      <c r="AC14" s="268" t="s">
        <v>586</v>
      </c>
      <c r="AE14" s="268" t="s">
        <v>586</v>
      </c>
      <c r="AF14" s="268" t="s">
        <v>587</v>
      </c>
      <c r="AG14" s="268" t="s">
        <v>586</v>
      </c>
      <c r="AH14" s="268" t="s">
        <v>586</v>
      </c>
      <c r="AI14" s="268" t="s">
        <v>586</v>
      </c>
      <c r="AM14" s="268" t="s">
        <v>586</v>
      </c>
      <c r="AR14" t="s">
        <v>3048</v>
      </c>
      <c r="AS14" t="s">
        <v>3049</v>
      </c>
      <c r="AT14">
        <v>2024</v>
      </c>
      <c r="AU14">
        <v>8</v>
      </c>
      <c r="AV14" t="s">
        <v>69</v>
      </c>
      <c r="AX14" t="s">
        <v>3062</v>
      </c>
    </row>
    <row r="15" spans="1:50" x14ac:dyDescent="0.25">
      <c r="A15" s="268" t="s">
        <v>601</v>
      </c>
      <c r="B15" s="268" t="s">
        <v>585</v>
      </c>
      <c r="C15" s="268" t="s">
        <v>67</v>
      </c>
      <c r="D15" s="268" t="s">
        <v>2705</v>
      </c>
      <c r="E15" s="268" t="s">
        <v>2706</v>
      </c>
      <c r="F15" s="268" t="s">
        <v>2707</v>
      </c>
      <c r="G15" s="271" t="s">
        <v>831</v>
      </c>
      <c r="H15" s="268" t="s">
        <v>2708</v>
      </c>
      <c r="I15" s="268"/>
      <c r="J15" s="2"/>
      <c r="K15" s="270" t="s">
        <v>586</v>
      </c>
      <c r="L15" s="270" t="s">
        <v>2709</v>
      </c>
      <c r="M15" s="270" t="s">
        <v>1290</v>
      </c>
      <c r="N15" s="270" t="s">
        <v>2710</v>
      </c>
      <c r="O15" s="268" t="s">
        <v>586</v>
      </c>
      <c r="P15" s="268" t="s">
        <v>586</v>
      </c>
      <c r="Q15" s="268" t="s">
        <v>586</v>
      </c>
      <c r="R15" s="268" t="s">
        <v>586</v>
      </c>
      <c r="S15" s="268" t="s">
        <v>586</v>
      </c>
      <c r="T15" s="268" t="s">
        <v>68</v>
      </c>
      <c r="U15" s="268" t="s">
        <v>586</v>
      </c>
      <c r="V15" s="268" t="s">
        <v>586</v>
      </c>
      <c r="W15" s="268" t="s">
        <v>586</v>
      </c>
      <c r="X15" s="268" t="s">
        <v>586</v>
      </c>
      <c r="Y15" s="268" t="s">
        <v>586</v>
      </c>
      <c r="AC15" s="268" t="s">
        <v>586</v>
      </c>
      <c r="AE15" s="268" t="s">
        <v>586</v>
      </c>
      <c r="AF15" s="268" t="s">
        <v>587</v>
      </c>
      <c r="AG15" s="268" t="s">
        <v>586</v>
      </c>
      <c r="AH15" s="268" t="s">
        <v>586</v>
      </c>
      <c r="AI15" s="268" t="s">
        <v>586</v>
      </c>
      <c r="AM15" s="268" t="s">
        <v>586</v>
      </c>
      <c r="AR15" t="s">
        <v>3048</v>
      </c>
      <c r="AS15" t="s">
        <v>3049</v>
      </c>
      <c r="AT15">
        <v>2024</v>
      </c>
      <c r="AU15">
        <v>8</v>
      </c>
      <c r="AV15" t="s">
        <v>69</v>
      </c>
      <c r="AX15" t="s">
        <v>3063</v>
      </c>
    </row>
    <row r="16" spans="1:50" x14ac:dyDescent="0.25">
      <c r="A16" s="268" t="s">
        <v>602</v>
      </c>
      <c r="B16" s="268" t="s">
        <v>585</v>
      </c>
      <c r="C16" s="268" t="s">
        <v>67</v>
      </c>
      <c r="D16" s="268" t="s">
        <v>2711</v>
      </c>
      <c r="E16" s="268" t="s">
        <v>2712</v>
      </c>
      <c r="F16" s="268" t="s">
        <v>2034</v>
      </c>
      <c r="G16" s="271" t="s">
        <v>831</v>
      </c>
      <c r="H16" s="268" t="s">
        <v>2713</v>
      </c>
      <c r="I16" s="268"/>
      <c r="K16" s="270" t="s">
        <v>586</v>
      </c>
      <c r="L16" s="270" t="s">
        <v>2714</v>
      </c>
      <c r="M16" s="270" t="s">
        <v>2715</v>
      </c>
      <c r="N16" s="270" t="s">
        <v>2716</v>
      </c>
      <c r="O16" s="268" t="s">
        <v>586</v>
      </c>
      <c r="P16" s="268" t="s">
        <v>586</v>
      </c>
      <c r="Q16" s="268" t="s">
        <v>586</v>
      </c>
      <c r="R16" s="268" t="s">
        <v>586</v>
      </c>
      <c r="S16" s="268" t="s">
        <v>586</v>
      </c>
      <c r="T16" s="268" t="s">
        <v>68</v>
      </c>
      <c r="U16" s="268" t="s">
        <v>586</v>
      </c>
      <c r="V16" s="268" t="s">
        <v>586</v>
      </c>
      <c r="W16" s="268" t="s">
        <v>586</v>
      </c>
      <c r="X16" s="268" t="s">
        <v>586</v>
      </c>
      <c r="Y16" s="268" t="s">
        <v>586</v>
      </c>
      <c r="AC16" s="268" t="s">
        <v>586</v>
      </c>
      <c r="AE16" s="268" t="s">
        <v>586</v>
      </c>
      <c r="AF16" s="268" t="s">
        <v>587</v>
      </c>
      <c r="AG16" s="268" t="s">
        <v>586</v>
      </c>
      <c r="AH16" s="268" t="s">
        <v>586</v>
      </c>
      <c r="AI16" s="268" t="s">
        <v>586</v>
      </c>
      <c r="AM16" s="268" t="s">
        <v>586</v>
      </c>
      <c r="AR16" t="s">
        <v>3048</v>
      </c>
      <c r="AS16" t="s">
        <v>3049</v>
      </c>
      <c r="AT16">
        <v>2024</v>
      </c>
      <c r="AU16">
        <v>8</v>
      </c>
      <c r="AV16" t="s">
        <v>69</v>
      </c>
      <c r="AX16" t="s">
        <v>3064</v>
      </c>
    </row>
    <row r="17" spans="1:50" x14ac:dyDescent="0.25">
      <c r="A17" s="268" t="s">
        <v>603</v>
      </c>
      <c r="B17" s="268" t="s">
        <v>585</v>
      </c>
      <c r="C17" s="268" t="s">
        <v>67</v>
      </c>
      <c r="D17" s="268" t="s">
        <v>2639</v>
      </c>
      <c r="E17" s="268" t="s">
        <v>2640</v>
      </c>
      <c r="F17" s="268" t="s">
        <v>2717</v>
      </c>
      <c r="G17" s="271" t="s">
        <v>831</v>
      </c>
      <c r="H17" s="268" t="s">
        <v>2718</v>
      </c>
      <c r="I17" s="268"/>
      <c r="K17" s="270" t="s">
        <v>586</v>
      </c>
      <c r="L17" s="270" t="s">
        <v>2719</v>
      </c>
      <c r="M17" s="270" t="s">
        <v>1061</v>
      </c>
      <c r="N17" s="270" t="s">
        <v>2720</v>
      </c>
      <c r="O17" s="268" t="s">
        <v>586</v>
      </c>
      <c r="P17" s="268" t="s">
        <v>586</v>
      </c>
      <c r="Q17" s="268" t="s">
        <v>586</v>
      </c>
      <c r="R17" s="268" t="s">
        <v>586</v>
      </c>
      <c r="S17" s="268" t="s">
        <v>586</v>
      </c>
      <c r="T17" s="268" t="s">
        <v>68</v>
      </c>
      <c r="U17" s="268" t="s">
        <v>586</v>
      </c>
      <c r="V17" s="268" t="s">
        <v>586</v>
      </c>
      <c r="W17" s="268" t="s">
        <v>586</v>
      </c>
      <c r="X17" s="268" t="s">
        <v>586</v>
      </c>
      <c r="AC17" s="268" t="s">
        <v>586</v>
      </c>
      <c r="AE17" s="268" t="s">
        <v>586</v>
      </c>
      <c r="AF17" s="268" t="s">
        <v>587</v>
      </c>
      <c r="AG17" s="268" t="s">
        <v>586</v>
      </c>
      <c r="AH17" s="268" t="s">
        <v>586</v>
      </c>
      <c r="AI17" s="268" t="s">
        <v>586</v>
      </c>
      <c r="AM17" s="268" t="s">
        <v>586</v>
      </c>
      <c r="AR17" t="s">
        <v>3048</v>
      </c>
      <c r="AS17" t="s">
        <v>3049</v>
      </c>
      <c r="AT17">
        <v>2024</v>
      </c>
      <c r="AU17">
        <v>8</v>
      </c>
      <c r="AV17" t="s">
        <v>69</v>
      </c>
      <c r="AX17" t="s">
        <v>3065</v>
      </c>
    </row>
    <row r="18" spans="1:50" x14ac:dyDescent="0.25">
      <c r="A18" s="268" t="s">
        <v>604</v>
      </c>
      <c r="B18" s="268" t="s">
        <v>585</v>
      </c>
      <c r="C18" s="268" t="s">
        <v>67</v>
      </c>
      <c r="D18" s="268" t="s">
        <v>2721</v>
      </c>
      <c r="E18" s="268" t="s">
        <v>2722</v>
      </c>
      <c r="F18" s="268" t="s">
        <v>2723</v>
      </c>
      <c r="G18" s="271" t="s">
        <v>832</v>
      </c>
      <c r="H18" s="268" t="s">
        <v>2724</v>
      </c>
      <c r="I18" s="268" t="s">
        <v>2725</v>
      </c>
      <c r="K18" s="270" t="s">
        <v>586</v>
      </c>
      <c r="L18" s="270" t="s">
        <v>2699</v>
      </c>
      <c r="M18" s="270" t="s">
        <v>2700</v>
      </c>
      <c r="N18" s="270" t="s">
        <v>2701</v>
      </c>
      <c r="O18" s="268" t="s">
        <v>586</v>
      </c>
      <c r="P18" s="268" t="s">
        <v>586</v>
      </c>
      <c r="Q18" s="268" t="s">
        <v>586</v>
      </c>
      <c r="R18" s="268" t="s">
        <v>586</v>
      </c>
      <c r="S18" s="268" t="s">
        <v>586</v>
      </c>
      <c r="T18" s="268" t="s">
        <v>68</v>
      </c>
      <c r="U18" s="268" t="s">
        <v>586</v>
      </c>
      <c r="V18" s="268" t="s">
        <v>586</v>
      </c>
      <c r="W18" s="268" t="s">
        <v>586</v>
      </c>
      <c r="X18" s="268" t="s">
        <v>586</v>
      </c>
      <c r="Y18" s="268" t="s">
        <v>586</v>
      </c>
      <c r="AC18" s="268" t="s">
        <v>586</v>
      </c>
      <c r="AE18" s="268" t="s">
        <v>586</v>
      </c>
      <c r="AF18" s="268" t="s">
        <v>587</v>
      </c>
      <c r="AG18" s="268" t="s">
        <v>586</v>
      </c>
      <c r="AH18" s="268" t="s">
        <v>586</v>
      </c>
      <c r="AI18" s="268" t="s">
        <v>586</v>
      </c>
      <c r="AM18" s="268" t="s">
        <v>586</v>
      </c>
      <c r="AR18" t="s">
        <v>3048</v>
      </c>
      <c r="AS18" t="s">
        <v>3049</v>
      </c>
      <c r="AT18">
        <v>2024</v>
      </c>
      <c r="AU18">
        <v>8</v>
      </c>
      <c r="AV18" t="s">
        <v>69</v>
      </c>
      <c r="AX18" t="s">
        <v>3066</v>
      </c>
    </row>
    <row r="19" spans="1:50" x14ac:dyDescent="0.25">
      <c r="A19" s="268" t="s">
        <v>605</v>
      </c>
      <c r="B19" s="268" t="s">
        <v>585</v>
      </c>
      <c r="C19" s="268" t="s">
        <v>67</v>
      </c>
      <c r="D19" s="268" t="s">
        <v>2726</v>
      </c>
      <c r="E19" s="268" t="s">
        <v>2727</v>
      </c>
      <c r="F19" s="268" t="s">
        <v>2728</v>
      </c>
      <c r="G19" s="271" t="s">
        <v>832</v>
      </c>
      <c r="H19" s="268" t="s">
        <v>2729</v>
      </c>
      <c r="I19" s="268"/>
      <c r="K19" s="270" t="s">
        <v>586</v>
      </c>
      <c r="L19" s="270" t="s">
        <v>2730</v>
      </c>
      <c r="M19" s="270" t="s">
        <v>2731</v>
      </c>
      <c r="N19" s="270" t="s">
        <v>2732</v>
      </c>
      <c r="O19" s="268" t="s">
        <v>586</v>
      </c>
      <c r="P19" s="268" t="s">
        <v>586</v>
      </c>
      <c r="Q19" s="268" t="s">
        <v>586</v>
      </c>
      <c r="R19" s="268" t="s">
        <v>586</v>
      </c>
      <c r="S19" s="268" t="s">
        <v>586</v>
      </c>
      <c r="T19" s="268" t="s">
        <v>68</v>
      </c>
      <c r="U19" s="268" t="s">
        <v>586</v>
      </c>
      <c r="V19" s="268" t="s">
        <v>586</v>
      </c>
      <c r="W19" s="268" t="s">
        <v>586</v>
      </c>
      <c r="X19" s="268" t="s">
        <v>586</v>
      </c>
      <c r="Y19" s="268" t="s">
        <v>586</v>
      </c>
      <c r="AC19" s="268" t="s">
        <v>586</v>
      </c>
      <c r="AE19" s="268" t="s">
        <v>586</v>
      </c>
      <c r="AF19" s="268" t="s">
        <v>587</v>
      </c>
      <c r="AG19" s="268" t="s">
        <v>586</v>
      </c>
      <c r="AH19" s="268" t="s">
        <v>586</v>
      </c>
      <c r="AI19" s="268" t="s">
        <v>586</v>
      </c>
      <c r="AM19" s="268" t="s">
        <v>586</v>
      </c>
      <c r="AR19" t="s">
        <v>3048</v>
      </c>
      <c r="AS19" t="s">
        <v>3049</v>
      </c>
      <c r="AT19">
        <v>2024</v>
      </c>
      <c r="AU19">
        <v>8</v>
      </c>
      <c r="AV19" t="s">
        <v>69</v>
      </c>
      <c r="AX19" t="s">
        <v>3067</v>
      </c>
    </row>
    <row r="20" spans="1:50" x14ac:dyDescent="0.25">
      <c r="A20" s="268" t="s">
        <v>606</v>
      </c>
      <c r="B20" s="268" t="s">
        <v>585</v>
      </c>
      <c r="C20" s="268" t="s">
        <v>67</v>
      </c>
      <c r="D20" s="268" t="s">
        <v>2733</v>
      </c>
      <c r="E20" s="268" t="s">
        <v>2734</v>
      </c>
      <c r="F20" s="268" t="s">
        <v>1827</v>
      </c>
      <c r="G20" s="271" t="s">
        <v>832</v>
      </c>
      <c r="H20" s="268" t="s">
        <v>2735</v>
      </c>
      <c r="I20" s="2"/>
      <c r="K20" s="270" t="s">
        <v>586</v>
      </c>
      <c r="L20" s="270" t="s">
        <v>2736</v>
      </c>
      <c r="M20" s="270" t="s">
        <v>2737</v>
      </c>
      <c r="N20" s="270" t="s">
        <v>2738</v>
      </c>
      <c r="O20" s="268" t="s">
        <v>586</v>
      </c>
      <c r="P20" s="268" t="s">
        <v>586</v>
      </c>
      <c r="Q20" s="268" t="s">
        <v>586</v>
      </c>
      <c r="R20" s="268" t="s">
        <v>586</v>
      </c>
      <c r="S20" s="268" t="s">
        <v>586</v>
      </c>
      <c r="T20" s="268" t="s">
        <v>68</v>
      </c>
      <c r="U20" s="268" t="s">
        <v>586</v>
      </c>
      <c r="V20" s="268" t="s">
        <v>586</v>
      </c>
      <c r="W20" s="268" t="s">
        <v>586</v>
      </c>
      <c r="X20" s="268" t="s">
        <v>586</v>
      </c>
      <c r="Y20" s="268" t="s">
        <v>586</v>
      </c>
      <c r="AC20" s="268" t="s">
        <v>586</v>
      </c>
      <c r="AE20" s="268" t="s">
        <v>586</v>
      </c>
      <c r="AF20" s="268" t="s">
        <v>587</v>
      </c>
      <c r="AG20" s="268" t="s">
        <v>586</v>
      </c>
      <c r="AH20" s="268" t="s">
        <v>586</v>
      </c>
      <c r="AI20" s="268" t="s">
        <v>586</v>
      </c>
      <c r="AM20" s="268" t="s">
        <v>586</v>
      </c>
      <c r="AR20" t="s">
        <v>3048</v>
      </c>
      <c r="AS20" t="s">
        <v>3049</v>
      </c>
      <c r="AT20">
        <v>2024</v>
      </c>
      <c r="AU20">
        <v>8</v>
      </c>
      <c r="AV20" t="s">
        <v>69</v>
      </c>
      <c r="AX20" t="s">
        <v>3068</v>
      </c>
    </row>
    <row r="21" spans="1:50" x14ac:dyDescent="0.25">
      <c r="A21" s="268" t="s">
        <v>607</v>
      </c>
      <c r="B21" s="268" t="s">
        <v>585</v>
      </c>
      <c r="C21" s="268" t="s">
        <v>67</v>
      </c>
      <c r="D21" s="268" t="s">
        <v>2739</v>
      </c>
      <c r="E21" s="268" t="s">
        <v>2740</v>
      </c>
      <c r="F21" s="268" t="s">
        <v>2741</v>
      </c>
      <c r="G21" s="271" t="s">
        <v>832</v>
      </c>
      <c r="H21" s="268" t="s">
        <v>2742</v>
      </c>
      <c r="I21" s="2"/>
      <c r="K21" s="270" t="s">
        <v>586</v>
      </c>
      <c r="L21" s="270" t="s">
        <v>2743</v>
      </c>
      <c r="M21" s="270" t="s">
        <v>1189</v>
      </c>
      <c r="N21" s="270" t="s">
        <v>2744</v>
      </c>
      <c r="O21" s="268" t="s">
        <v>586</v>
      </c>
      <c r="P21" s="268" t="s">
        <v>586</v>
      </c>
      <c r="Q21" s="268" t="s">
        <v>586</v>
      </c>
      <c r="R21" s="268" t="s">
        <v>586</v>
      </c>
      <c r="S21" s="268" t="s">
        <v>586</v>
      </c>
      <c r="T21" s="268" t="s">
        <v>68</v>
      </c>
      <c r="U21" s="268" t="s">
        <v>586</v>
      </c>
      <c r="V21" s="268" t="s">
        <v>586</v>
      </c>
      <c r="W21" s="268" t="s">
        <v>586</v>
      </c>
      <c r="X21" s="268" t="s">
        <v>586</v>
      </c>
      <c r="Y21" s="268" t="s">
        <v>586</v>
      </c>
      <c r="AC21" s="268" t="s">
        <v>586</v>
      </c>
      <c r="AE21" s="268" t="s">
        <v>586</v>
      </c>
      <c r="AF21" s="268" t="s">
        <v>587</v>
      </c>
      <c r="AG21" s="268" t="s">
        <v>586</v>
      </c>
      <c r="AH21" s="268" t="s">
        <v>586</v>
      </c>
      <c r="AI21" s="268" t="s">
        <v>586</v>
      </c>
      <c r="AM21" s="268" t="s">
        <v>586</v>
      </c>
      <c r="AR21" t="s">
        <v>3048</v>
      </c>
      <c r="AS21" t="s">
        <v>3049</v>
      </c>
      <c r="AT21">
        <v>2024</v>
      </c>
      <c r="AU21">
        <v>8</v>
      </c>
      <c r="AV21" t="s">
        <v>69</v>
      </c>
      <c r="AX21" t="s">
        <v>3069</v>
      </c>
    </row>
    <row r="22" spans="1:50" x14ac:dyDescent="0.25">
      <c r="A22" s="268" t="s">
        <v>608</v>
      </c>
      <c r="B22" s="268" t="s">
        <v>585</v>
      </c>
      <c r="C22" s="268" t="s">
        <v>67</v>
      </c>
      <c r="D22" s="268" t="s">
        <v>2745</v>
      </c>
      <c r="E22" s="268" t="s">
        <v>2746</v>
      </c>
      <c r="F22" s="268" t="s">
        <v>2747</v>
      </c>
      <c r="G22" s="271" t="s">
        <v>832</v>
      </c>
      <c r="H22" s="268" t="s">
        <v>2748</v>
      </c>
      <c r="I22" s="2"/>
      <c r="J22" s="2"/>
      <c r="K22" s="270" t="s">
        <v>586</v>
      </c>
      <c r="L22" s="270" t="s">
        <v>2749</v>
      </c>
      <c r="M22" s="270" t="s">
        <v>1078</v>
      </c>
      <c r="N22" s="270" t="s">
        <v>2750</v>
      </c>
      <c r="O22" s="268" t="s">
        <v>586</v>
      </c>
      <c r="P22" s="268" t="s">
        <v>586</v>
      </c>
      <c r="Q22" s="268" t="s">
        <v>586</v>
      </c>
      <c r="R22" s="268" t="s">
        <v>586</v>
      </c>
      <c r="S22" s="268" t="s">
        <v>586</v>
      </c>
      <c r="T22" s="268" t="s">
        <v>68</v>
      </c>
      <c r="U22" s="268" t="s">
        <v>586</v>
      </c>
      <c r="V22" s="268" t="s">
        <v>586</v>
      </c>
      <c r="W22" s="268" t="s">
        <v>586</v>
      </c>
      <c r="X22" s="268" t="s">
        <v>586</v>
      </c>
      <c r="Y22" s="268" t="s">
        <v>586</v>
      </c>
      <c r="AC22" s="268" t="s">
        <v>586</v>
      </c>
      <c r="AE22" s="268" t="s">
        <v>586</v>
      </c>
      <c r="AF22" s="268" t="s">
        <v>587</v>
      </c>
      <c r="AG22" s="268" t="s">
        <v>586</v>
      </c>
      <c r="AH22" s="268" t="s">
        <v>586</v>
      </c>
      <c r="AI22" s="268" t="s">
        <v>586</v>
      </c>
      <c r="AM22" s="268" t="s">
        <v>586</v>
      </c>
      <c r="AR22" t="s">
        <v>3048</v>
      </c>
      <c r="AS22" t="s">
        <v>3049</v>
      </c>
      <c r="AT22">
        <v>2024</v>
      </c>
      <c r="AU22">
        <v>8</v>
      </c>
      <c r="AV22" t="s">
        <v>69</v>
      </c>
      <c r="AX22" t="s">
        <v>3070</v>
      </c>
    </row>
    <row r="23" spans="1:50" x14ac:dyDescent="0.25">
      <c r="A23" s="268" t="s">
        <v>609</v>
      </c>
      <c r="B23" s="268" t="s">
        <v>585</v>
      </c>
      <c r="C23" s="268" t="s">
        <v>67</v>
      </c>
      <c r="D23" s="268" t="s">
        <v>2751</v>
      </c>
      <c r="E23" s="268" t="s">
        <v>2752</v>
      </c>
      <c r="F23" s="268" t="s">
        <v>2753</v>
      </c>
      <c r="G23" s="271" t="s">
        <v>832</v>
      </c>
      <c r="H23" s="268" t="s">
        <v>2754</v>
      </c>
      <c r="I23" s="2"/>
      <c r="K23" s="270" t="s">
        <v>586</v>
      </c>
      <c r="L23" s="270" t="s">
        <v>2755</v>
      </c>
      <c r="M23" s="270" t="s">
        <v>2756</v>
      </c>
      <c r="N23" s="270" t="s">
        <v>2757</v>
      </c>
      <c r="O23" s="268" t="s">
        <v>586</v>
      </c>
      <c r="P23" s="268" t="s">
        <v>586</v>
      </c>
      <c r="Q23" s="268" t="s">
        <v>586</v>
      </c>
      <c r="R23" s="268" t="s">
        <v>586</v>
      </c>
      <c r="S23" s="268" t="s">
        <v>586</v>
      </c>
      <c r="T23" s="268" t="s">
        <v>68</v>
      </c>
      <c r="U23" s="268" t="s">
        <v>586</v>
      </c>
      <c r="V23" s="268" t="s">
        <v>586</v>
      </c>
      <c r="W23" s="268" t="s">
        <v>586</v>
      </c>
      <c r="X23" s="268" t="s">
        <v>586</v>
      </c>
      <c r="Y23" s="268" t="s">
        <v>586</v>
      </c>
      <c r="AC23" s="268" t="s">
        <v>586</v>
      </c>
      <c r="AE23" s="268" t="s">
        <v>586</v>
      </c>
      <c r="AF23" s="268" t="s">
        <v>587</v>
      </c>
      <c r="AG23" s="268" t="s">
        <v>586</v>
      </c>
      <c r="AH23" s="268" t="s">
        <v>586</v>
      </c>
      <c r="AI23" s="268" t="s">
        <v>586</v>
      </c>
      <c r="AM23" s="268" t="s">
        <v>586</v>
      </c>
      <c r="AR23" t="s">
        <v>3048</v>
      </c>
      <c r="AS23" t="s">
        <v>3049</v>
      </c>
      <c r="AT23">
        <v>2024</v>
      </c>
      <c r="AU23">
        <v>8</v>
      </c>
      <c r="AV23" t="s">
        <v>69</v>
      </c>
      <c r="AX23" t="s">
        <v>3071</v>
      </c>
    </row>
    <row r="24" spans="1:50" x14ac:dyDescent="0.25">
      <c r="A24" s="268" t="s">
        <v>610</v>
      </c>
      <c r="B24" s="268" t="s">
        <v>585</v>
      </c>
      <c r="C24" s="268" t="s">
        <v>67</v>
      </c>
      <c r="D24" s="268" t="s">
        <v>2758</v>
      </c>
      <c r="E24" s="268" t="s">
        <v>2759</v>
      </c>
      <c r="F24" s="268" t="s">
        <v>2760</v>
      </c>
      <c r="G24" s="271" t="s">
        <v>832</v>
      </c>
      <c r="H24" s="268" t="s">
        <v>2761</v>
      </c>
      <c r="J24" s="2"/>
      <c r="K24" s="270" t="s">
        <v>586</v>
      </c>
      <c r="L24" s="270" t="s">
        <v>2762</v>
      </c>
      <c r="M24" s="270" t="s">
        <v>2763</v>
      </c>
      <c r="N24" s="270" t="s">
        <v>2764</v>
      </c>
      <c r="O24" s="268" t="s">
        <v>586</v>
      </c>
      <c r="P24" s="268" t="s">
        <v>586</v>
      </c>
      <c r="Q24" s="268" t="s">
        <v>586</v>
      </c>
      <c r="R24" s="268" t="s">
        <v>586</v>
      </c>
      <c r="S24" s="268" t="s">
        <v>586</v>
      </c>
      <c r="T24" s="268" t="s">
        <v>68</v>
      </c>
      <c r="U24" s="268" t="s">
        <v>586</v>
      </c>
      <c r="V24" s="268" t="s">
        <v>586</v>
      </c>
      <c r="W24" s="268" t="s">
        <v>586</v>
      </c>
      <c r="X24" s="268" t="s">
        <v>586</v>
      </c>
      <c r="Y24" s="268" t="s">
        <v>586</v>
      </c>
      <c r="AC24" s="268" t="s">
        <v>586</v>
      </c>
      <c r="AE24" s="268" t="s">
        <v>586</v>
      </c>
      <c r="AF24" s="268" t="s">
        <v>587</v>
      </c>
      <c r="AG24" s="268" t="s">
        <v>586</v>
      </c>
      <c r="AH24" s="268" t="s">
        <v>586</v>
      </c>
      <c r="AI24" s="268" t="s">
        <v>586</v>
      </c>
      <c r="AM24" s="268" t="s">
        <v>586</v>
      </c>
      <c r="AR24" t="s">
        <v>3048</v>
      </c>
      <c r="AS24" t="s">
        <v>3049</v>
      </c>
      <c r="AT24">
        <v>2024</v>
      </c>
      <c r="AU24">
        <v>8</v>
      </c>
      <c r="AV24" t="s">
        <v>69</v>
      </c>
      <c r="AX24" t="s">
        <v>3072</v>
      </c>
    </row>
    <row r="25" spans="1:50" x14ac:dyDescent="0.25">
      <c r="A25" s="268" t="s">
        <v>611</v>
      </c>
      <c r="B25" s="268" t="s">
        <v>585</v>
      </c>
      <c r="C25" s="268" t="s">
        <v>67</v>
      </c>
      <c r="D25" s="268" t="s">
        <v>2765</v>
      </c>
      <c r="E25" s="268" t="s">
        <v>2766</v>
      </c>
      <c r="F25" s="268" t="s">
        <v>2767</v>
      </c>
      <c r="G25" s="271" t="s">
        <v>832</v>
      </c>
      <c r="H25" s="268" t="s">
        <v>2768</v>
      </c>
      <c r="I25" s="2"/>
      <c r="J25" s="2"/>
      <c r="K25" s="270" t="s">
        <v>586</v>
      </c>
      <c r="L25" s="270" t="s">
        <v>2769</v>
      </c>
      <c r="M25" s="270" t="s">
        <v>2770</v>
      </c>
      <c r="N25" s="270" t="s">
        <v>2771</v>
      </c>
      <c r="O25" s="268" t="s">
        <v>586</v>
      </c>
      <c r="P25" s="268" t="s">
        <v>586</v>
      </c>
      <c r="Q25" s="268" t="s">
        <v>586</v>
      </c>
      <c r="R25" s="268" t="s">
        <v>586</v>
      </c>
      <c r="S25" s="268" t="s">
        <v>586</v>
      </c>
      <c r="T25" s="268" t="s">
        <v>68</v>
      </c>
      <c r="U25" s="268" t="s">
        <v>586</v>
      </c>
      <c r="V25" s="268" t="s">
        <v>586</v>
      </c>
      <c r="W25" s="268" t="s">
        <v>586</v>
      </c>
      <c r="X25" s="268" t="s">
        <v>586</v>
      </c>
      <c r="Y25" s="268" t="s">
        <v>586</v>
      </c>
      <c r="AC25" s="268" t="s">
        <v>586</v>
      </c>
      <c r="AE25" s="268" t="s">
        <v>586</v>
      </c>
      <c r="AF25" s="268" t="s">
        <v>587</v>
      </c>
      <c r="AG25" s="268" t="s">
        <v>586</v>
      </c>
      <c r="AH25" s="268" t="s">
        <v>586</v>
      </c>
      <c r="AI25" s="268" t="s">
        <v>586</v>
      </c>
      <c r="AM25" s="268" t="s">
        <v>586</v>
      </c>
      <c r="AR25" t="s">
        <v>3048</v>
      </c>
      <c r="AS25" t="s">
        <v>3049</v>
      </c>
      <c r="AT25">
        <v>2024</v>
      </c>
      <c r="AU25">
        <v>8</v>
      </c>
      <c r="AV25" t="s">
        <v>69</v>
      </c>
      <c r="AX25" t="s">
        <v>3073</v>
      </c>
    </row>
    <row r="26" spans="1:50" x14ac:dyDescent="0.25">
      <c r="A26" s="268" t="s">
        <v>612</v>
      </c>
      <c r="B26" s="268" t="s">
        <v>585</v>
      </c>
      <c r="C26" s="268" t="s">
        <v>67</v>
      </c>
      <c r="D26" s="268" t="s">
        <v>2772</v>
      </c>
      <c r="E26" s="268" t="s">
        <v>2773</v>
      </c>
      <c r="F26" s="268" t="s">
        <v>2774</v>
      </c>
      <c r="G26" s="271" t="s">
        <v>832</v>
      </c>
      <c r="H26" s="268" t="s">
        <v>2768</v>
      </c>
      <c r="I26" s="2"/>
      <c r="K26" s="270" t="s">
        <v>586</v>
      </c>
      <c r="L26" s="270" t="s">
        <v>2775</v>
      </c>
      <c r="M26" s="270" t="s">
        <v>2776</v>
      </c>
      <c r="N26" s="270" t="s">
        <v>2777</v>
      </c>
      <c r="O26" s="268" t="s">
        <v>586</v>
      </c>
      <c r="P26" s="268" t="s">
        <v>586</v>
      </c>
      <c r="Q26" s="268" t="s">
        <v>586</v>
      </c>
      <c r="R26" s="268" t="s">
        <v>586</v>
      </c>
      <c r="S26" s="268" t="s">
        <v>586</v>
      </c>
      <c r="T26" s="268" t="s">
        <v>68</v>
      </c>
      <c r="U26" s="268" t="s">
        <v>586</v>
      </c>
      <c r="V26" s="268" t="s">
        <v>586</v>
      </c>
      <c r="W26" s="268" t="s">
        <v>586</v>
      </c>
      <c r="X26" s="268" t="s">
        <v>586</v>
      </c>
      <c r="Y26" s="268" t="s">
        <v>586</v>
      </c>
      <c r="AC26" s="268" t="s">
        <v>586</v>
      </c>
      <c r="AE26" s="268" t="s">
        <v>586</v>
      </c>
      <c r="AF26" s="268" t="s">
        <v>587</v>
      </c>
      <c r="AG26" s="268" t="s">
        <v>586</v>
      </c>
      <c r="AH26" s="268" t="s">
        <v>586</v>
      </c>
      <c r="AI26" s="268" t="s">
        <v>586</v>
      </c>
      <c r="AM26" s="268" t="s">
        <v>586</v>
      </c>
      <c r="AR26" t="s">
        <v>3048</v>
      </c>
      <c r="AS26" t="s">
        <v>3049</v>
      </c>
      <c r="AT26">
        <v>2024</v>
      </c>
      <c r="AU26">
        <v>8</v>
      </c>
      <c r="AV26" t="s">
        <v>69</v>
      </c>
      <c r="AX26" t="s">
        <v>3074</v>
      </c>
    </row>
    <row r="27" spans="1:50" x14ac:dyDescent="0.25">
      <c r="A27" s="268" t="s">
        <v>614</v>
      </c>
      <c r="B27" s="268" t="s">
        <v>585</v>
      </c>
      <c r="C27" s="268" t="s">
        <v>67</v>
      </c>
      <c r="D27" s="268" t="s">
        <v>2778</v>
      </c>
      <c r="E27" s="268" t="s">
        <v>2779</v>
      </c>
      <c r="F27" s="268" t="s">
        <v>2780</v>
      </c>
      <c r="G27" s="271" t="s">
        <v>832</v>
      </c>
      <c r="H27" s="268" t="s">
        <v>2781</v>
      </c>
      <c r="I27" s="268" t="s">
        <v>2782</v>
      </c>
      <c r="K27" s="270" t="s">
        <v>586</v>
      </c>
      <c r="L27" s="270" t="s">
        <v>2783</v>
      </c>
      <c r="M27" s="270" t="s">
        <v>2784</v>
      </c>
      <c r="N27" s="270" t="s">
        <v>2785</v>
      </c>
      <c r="O27" s="268" t="s">
        <v>586</v>
      </c>
      <c r="P27" s="268" t="s">
        <v>586</v>
      </c>
      <c r="Q27" s="268" t="s">
        <v>586</v>
      </c>
      <c r="R27" s="268" t="s">
        <v>586</v>
      </c>
      <c r="S27" s="268" t="s">
        <v>586</v>
      </c>
      <c r="T27" s="268" t="s">
        <v>68</v>
      </c>
      <c r="U27" s="268" t="s">
        <v>586</v>
      </c>
      <c r="V27" s="268" t="s">
        <v>586</v>
      </c>
      <c r="W27" s="268" t="s">
        <v>586</v>
      </c>
      <c r="X27" s="268" t="s">
        <v>586</v>
      </c>
      <c r="Y27" s="268" t="s">
        <v>586</v>
      </c>
      <c r="AC27" s="268" t="s">
        <v>586</v>
      </c>
      <c r="AE27" s="268" t="s">
        <v>586</v>
      </c>
      <c r="AF27" s="268" t="s">
        <v>587</v>
      </c>
      <c r="AG27" s="268" t="s">
        <v>586</v>
      </c>
      <c r="AH27" s="268" t="s">
        <v>586</v>
      </c>
      <c r="AI27" s="268" t="s">
        <v>586</v>
      </c>
      <c r="AM27" s="268" t="s">
        <v>586</v>
      </c>
      <c r="AR27" t="s">
        <v>3048</v>
      </c>
      <c r="AS27" t="s">
        <v>3049</v>
      </c>
      <c r="AT27">
        <v>2024</v>
      </c>
      <c r="AU27">
        <v>8</v>
      </c>
      <c r="AV27" t="s">
        <v>69</v>
      </c>
      <c r="AX27" t="s">
        <v>3075</v>
      </c>
    </row>
    <row r="28" spans="1:50" x14ac:dyDescent="0.25">
      <c r="A28" s="268" t="s">
        <v>615</v>
      </c>
      <c r="B28" s="268" t="s">
        <v>585</v>
      </c>
      <c r="C28" s="268" t="s">
        <v>67</v>
      </c>
      <c r="D28" s="268" t="s">
        <v>2778</v>
      </c>
      <c r="E28" s="268" t="s">
        <v>2779</v>
      </c>
      <c r="F28" s="268" t="s">
        <v>2786</v>
      </c>
      <c r="G28" s="271" t="s">
        <v>832</v>
      </c>
      <c r="H28" s="268" t="s">
        <v>2781</v>
      </c>
      <c r="I28" s="268" t="s">
        <v>2782</v>
      </c>
      <c r="J28" s="2"/>
      <c r="K28" s="270" t="s">
        <v>586</v>
      </c>
      <c r="L28" s="270" t="s">
        <v>2787</v>
      </c>
      <c r="M28" s="270" t="s">
        <v>2788</v>
      </c>
      <c r="N28" s="270" t="s">
        <v>2789</v>
      </c>
      <c r="O28" s="268" t="s">
        <v>586</v>
      </c>
      <c r="P28" s="268" t="s">
        <v>586</v>
      </c>
      <c r="Q28" s="268" t="s">
        <v>586</v>
      </c>
      <c r="R28" s="268" t="s">
        <v>586</v>
      </c>
      <c r="S28" s="268" t="s">
        <v>586</v>
      </c>
      <c r="T28" s="268" t="s">
        <v>68</v>
      </c>
      <c r="U28" s="268" t="s">
        <v>586</v>
      </c>
      <c r="V28" s="268" t="s">
        <v>586</v>
      </c>
      <c r="W28" s="268" t="s">
        <v>586</v>
      </c>
      <c r="X28" s="268" t="s">
        <v>586</v>
      </c>
      <c r="Y28" s="268" t="s">
        <v>586</v>
      </c>
      <c r="AC28" s="268" t="s">
        <v>586</v>
      </c>
      <c r="AE28" s="268" t="s">
        <v>586</v>
      </c>
      <c r="AF28" s="268" t="s">
        <v>587</v>
      </c>
      <c r="AG28" s="268" t="s">
        <v>586</v>
      </c>
      <c r="AH28" s="268" t="s">
        <v>586</v>
      </c>
      <c r="AI28" s="268" t="s">
        <v>586</v>
      </c>
      <c r="AM28" s="268" t="s">
        <v>586</v>
      </c>
      <c r="AR28" t="s">
        <v>3048</v>
      </c>
      <c r="AS28" t="s">
        <v>3049</v>
      </c>
      <c r="AT28">
        <v>2024</v>
      </c>
      <c r="AU28">
        <v>8</v>
      </c>
      <c r="AV28" t="s">
        <v>69</v>
      </c>
      <c r="AX28" t="s">
        <v>3076</v>
      </c>
    </row>
    <row r="29" spans="1:50" x14ac:dyDescent="0.25">
      <c r="A29" s="268" t="s">
        <v>616</v>
      </c>
      <c r="B29" s="268" t="s">
        <v>585</v>
      </c>
      <c r="C29" s="268" t="s">
        <v>67</v>
      </c>
      <c r="D29" s="268" t="s">
        <v>2639</v>
      </c>
      <c r="E29" s="268" t="s">
        <v>2640</v>
      </c>
      <c r="F29" s="268" t="s">
        <v>2790</v>
      </c>
      <c r="G29" s="271" t="s">
        <v>832</v>
      </c>
      <c r="H29" s="268" t="s">
        <v>2791</v>
      </c>
      <c r="I29" s="268"/>
      <c r="K29" s="270" t="s">
        <v>586</v>
      </c>
      <c r="L29" s="270" t="s">
        <v>1196</v>
      </c>
      <c r="M29" s="270" t="s">
        <v>1093</v>
      </c>
      <c r="N29" s="270" t="s">
        <v>1197</v>
      </c>
      <c r="O29" s="268" t="s">
        <v>586</v>
      </c>
      <c r="P29" s="268" t="s">
        <v>586</v>
      </c>
      <c r="Q29" s="268" t="s">
        <v>586</v>
      </c>
      <c r="R29" s="268" t="s">
        <v>586</v>
      </c>
      <c r="S29" s="268" t="s">
        <v>586</v>
      </c>
      <c r="T29" s="268" t="s">
        <v>68</v>
      </c>
      <c r="U29" s="268" t="s">
        <v>586</v>
      </c>
      <c r="V29" s="268" t="s">
        <v>586</v>
      </c>
      <c r="W29" s="268" t="s">
        <v>586</v>
      </c>
      <c r="X29" s="268" t="s">
        <v>586</v>
      </c>
      <c r="Y29" s="268"/>
      <c r="AC29" s="268" t="s">
        <v>586</v>
      </c>
      <c r="AE29" s="268" t="s">
        <v>586</v>
      </c>
      <c r="AF29" s="268" t="s">
        <v>587</v>
      </c>
      <c r="AG29" s="268" t="s">
        <v>586</v>
      </c>
      <c r="AH29" s="268" t="s">
        <v>586</v>
      </c>
      <c r="AI29" s="268" t="s">
        <v>586</v>
      </c>
      <c r="AM29" s="268" t="s">
        <v>586</v>
      </c>
      <c r="AR29" t="s">
        <v>3048</v>
      </c>
      <c r="AS29" t="s">
        <v>3049</v>
      </c>
      <c r="AT29">
        <v>2024</v>
      </c>
      <c r="AU29">
        <v>8</v>
      </c>
      <c r="AV29" t="s">
        <v>69</v>
      </c>
      <c r="AX29" t="s">
        <v>3077</v>
      </c>
    </row>
    <row r="30" spans="1:50" x14ac:dyDescent="0.25">
      <c r="A30" s="268" t="s">
        <v>617</v>
      </c>
      <c r="B30" s="268" t="s">
        <v>585</v>
      </c>
      <c r="C30" s="268" t="s">
        <v>67</v>
      </c>
      <c r="D30" s="268" t="s">
        <v>2639</v>
      </c>
      <c r="E30" s="268" t="s">
        <v>2640</v>
      </c>
      <c r="F30" s="268" t="s">
        <v>1314</v>
      </c>
      <c r="G30" s="271" t="s">
        <v>833</v>
      </c>
      <c r="H30" s="268" t="s">
        <v>2792</v>
      </c>
      <c r="I30" s="268"/>
      <c r="K30" s="270" t="s">
        <v>586</v>
      </c>
      <c r="L30" s="270" t="s">
        <v>2743</v>
      </c>
      <c r="M30" s="270" t="s">
        <v>1189</v>
      </c>
      <c r="N30" s="270" t="s">
        <v>2744</v>
      </c>
      <c r="O30" s="268" t="s">
        <v>586</v>
      </c>
      <c r="P30" s="268" t="s">
        <v>586</v>
      </c>
      <c r="Q30" s="268" t="s">
        <v>586</v>
      </c>
      <c r="R30" s="268" t="s">
        <v>586</v>
      </c>
      <c r="S30" s="268" t="s">
        <v>586</v>
      </c>
      <c r="T30" s="268" t="s">
        <v>68</v>
      </c>
      <c r="U30" s="268" t="s">
        <v>586</v>
      </c>
      <c r="V30" s="268" t="s">
        <v>586</v>
      </c>
      <c r="W30" s="268" t="s">
        <v>586</v>
      </c>
      <c r="X30" s="268" t="s">
        <v>586</v>
      </c>
      <c r="Y30" s="268"/>
      <c r="AC30" s="268" t="s">
        <v>586</v>
      </c>
      <c r="AE30" s="268" t="s">
        <v>586</v>
      </c>
      <c r="AF30" s="268" t="s">
        <v>587</v>
      </c>
      <c r="AG30" s="268" t="s">
        <v>586</v>
      </c>
      <c r="AH30" s="268" t="s">
        <v>586</v>
      </c>
      <c r="AI30" s="268" t="s">
        <v>586</v>
      </c>
      <c r="AM30" s="268" t="s">
        <v>586</v>
      </c>
      <c r="AR30" t="s">
        <v>3048</v>
      </c>
      <c r="AS30" t="s">
        <v>3049</v>
      </c>
      <c r="AT30">
        <v>2024</v>
      </c>
      <c r="AU30">
        <v>8</v>
      </c>
      <c r="AV30" t="s">
        <v>69</v>
      </c>
      <c r="AX30" t="s">
        <v>3078</v>
      </c>
    </row>
    <row r="31" spans="1:50" x14ac:dyDescent="0.25">
      <c r="A31" s="268" t="s">
        <v>618</v>
      </c>
      <c r="B31" s="268" t="s">
        <v>585</v>
      </c>
      <c r="C31" s="268" t="s">
        <v>67</v>
      </c>
      <c r="D31" s="268" t="s">
        <v>2793</v>
      </c>
      <c r="E31" s="268" t="s">
        <v>2794</v>
      </c>
      <c r="F31" s="268" t="s">
        <v>2795</v>
      </c>
      <c r="G31" s="271" t="s">
        <v>833</v>
      </c>
      <c r="H31" s="268" t="s">
        <v>2796</v>
      </c>
      <c r="I31" s="268"/>
      <c r="K31" s="270" t="s">
        <v>586</v>
      </c>
      <c r="L31" s="270" t="s">
        <v>2797</v>
      </c>
      <c r="M31" s="270" t="s">
        <v>2798</v>
      </c>
      <c r="N31" s="270" t="s">
        <v>2799</v>
      </c>
      <c r="O31" s="268" t="s">
        <v>586</v>
      </c>
      <c r="P31" s="268" t="s">
        <v>586</v>
      </c>
      <c r="Q31" s="268" t="s">
        <v>586</v>
      </c>
      <c r="R31" s="268" t="s">
        <v>586</v>
      </c>
      <c r="S31" s="268" t="s">
        <v>586</v>
      </c>
      <c r="T31" s="268" t="s">
        <v>68</v>
      </c>
      <c r="U31" s="268" t="s">
        <v>586</v>
      </c>
      <c r="V31" s="268" t="s">
        <v>586</v>
      </c>
      <c r="W31" s="268" t="s">
        <v>586</v>
      </c>
      <c r="X31" s="268" t="s">
        <v>586</v>
      </c>
      <c r="Y31" s="268" t="s">
        <v>586</v>
      </c>
      <c r="AC31" s="268" t="s">
        <v>586</v>
      </c>
      <c r="AE31" s="268" t="s">
        <v>586</v>
      </c>
      <c r="AF31" s="268" t="s">
        <v>587</v>
      </c>
      <c r="AG31" s="268" t="s">
        <v>586</v>
      </c>
      <c r="AH31" s="268" t="s">
        <v>586</v>
      </c>
      <c r="AI31" s="268" t="s">
        <v>586</v>
      </c>
      <c r="AM31" s="268" t="s">
        <v>586</v>
      </c>
      <c r="AR31" t="s">
        <v>3048</v>
      </c>
      <c r="AS31" t="s">
        <v>3049</v>
      </c>
      <c r="AT31">
        <v>2024</v>
      </c>
      <c r="AU31">
        <v>8</v>
      </c>
      <c r="AV31" t="s">
        <v>69</v>
      </c>
      <c r="AX31" t="s">
        <v>3079</v>
      </c>
    </row>
    <row r="32" spans="1:50" x14ac:dyDescent="0.25">
      <c r="A32" s="268" t="s">
        <v>619</v>
      </c>
      <c r="B32" s="268" t="s">
        <v>585</v>
      </c>
      <c r="C32" s="268" t="s">
        <v>67</v>
      </c>
      <c r="D32" s="268" t="s">
        <v>2800</v>
      </c>
      <c r="E32" s="268" t="s">
        <v>2801</v>
      </c>
      <c r="F32" s="268" t="s">
        <v>2802</v>
      </c>
      <c r="G32" s="271" t="s">
        <v>833</v>
      </c>
      <c r="H32" s="268" t="s">
        <v>2803</v>
      </c>
      <c r="I32" s="268"/>
      <c r="K32" s="270" t="s">
        <v>586</v>
      </c>
      <c r="L32" s="270" t="s">
        <v>2804</v>
      </c>
      <c r="M32" s="270" t="s">
        <v>2805</v>
      </c>
      <c r="N32" s="270" t="s">
        <v>2806</v>
      </c>
      <c r="O32" s="268" t="s">
        <v>586</v>
      </c>
      <c r="P32" s="268" t="s">
        <v>586</v>
      </c>
      <c r="Q32" s="268" t="s">
        <v>586</v>
      </c>
      <c r="R32" s="268" t="s">
        <v>586</v>
      </c>
      <c r="S32" s="268" t="s">
        <v>586</v>
      </c>
      <c r="T32" s="268" t="s">
        <v>68</v>
      </c>
      <c r="U32" s="268" t="s">
        <v>586</v>
      </c>
      <c r="V32" s="268" t="s">
        <v>586</v>
      </c>
      <c r="W32" s="268" t="s">
        <v>586</v>
      </c>
      <c r="X32" s="268" t="s">
        <v>586</v>
      </c>
      <c r="Y32" s="268" t="s">
        <v>586</v>
      </c>
      <c r="AC32" s="268" t="s">
        <v>586</v>
      </c>
      <c r="AE32" s="268" t="s">
        <v>586</v>
      </c>
      <c r="AF32" s="268" t="s">
        <v>587</v>
      </c>
      <c r="AG32" s="268" t="s">
        <v>586</v>
      </c>
      <c r="AH32" s="268" t="s">
        <v>586</v>
      </c>
      <c r="AI32" s="268" t="s">
        <v>586</v>
      </c>
      <c r="AM32" s="268" t="s">
        <v>586</v>
      </c>
      <c r="AR32" t="s">
        <v>3048</v>
      </c>
      <c r="AS32" t="s">
        <v>3049</v>
      </c>
      <c r="AT32">
        <v>2024</v>
      </c>
      <c r="AU32">
        <v>8</v>
      </c>
      <c r="AV32" t="s">
        <v>69</v>
      </c>
      <c r="AX32" t="s">
        <v>3080</v>
      </c>
    </row>
    <row r="33" spans="1:50" x14ac:dyDescent="0.25">
      <c r="A33" s="268" t="s">
        <v>620</v>
      </c>
      <c r="B33" s="268" t="s">
        <v>585</v>
      </c>
      <c r="C33" s="268" t="s">
        <v>67</v>
      </c>
      <c r="D33" s="268" t="s">
        <v>2807</v>
      </c>
      <c r="E33" s="268" t="s">
        <v>2808</v>
      </c>
      <c r="F33" s="268" t="s">
        <v>2809</v>
      </c>
      <c r="G33" s="271" t="s">
        <v>833</v>
      </c>
      <c r="H33" s="268" t="s">
        <v>2810</v>
      </c>
      <c r="I33" s="268"/>
      <c r="K33" s="270" t="s">
        <v>586</v>
      </c>
      <c r="L33" s="270" t="s">
        <v>2811</v>
      </c>
      <c r="M33" s="270" t="s">
        <v>2812</v>
      </c>
      <c r="N33" s="270" t="s">
        <v>2813</v>
      </c>
      <c r="O33" s="268" t="s">
        <v>586</v>
      </c>
      <c r="P33" s="268" t="s">
        <v>586</v>
      </c>
      <c r="Q33" s="268" t="s">
        <v>586</v>
      </c>
      <c r="R33" s="268" t="s">
        <v>586</v>
      </c>
      <c r="S33" s="268" t="s">
        <v>586</v>
      </c>
      <c r="T33" s="268" t="s">
        <v>68</v>
      </c>
      <c r="U33" s="268" t="s">
        <v>586</v>
      </c>
      <c r="V33" s="268" t="s">
        <v>586</v>
      </c>
      <c r="W33" s="268" t="s">
        <v>586</v>
      </c>
      <c r="X33" s="268" t="s">
        <v>586</v>
      </c>
      <c r="Y33" s="268" t="s">
        <v>586</v>
      </c>
      <c r="AC33" s="268" t="s">
        <v>586</v>
      </c>
      <c r="AE33" s="268" t="s">
        <v>586</v>
      </c>
      <c r="AF33" s="268" t="s">
        <v>587</v>
      </c>
      <c r="AG33" s="268" t="s">
        <v>586</v>
      </c>
      <c r="AH33" s="268" t="s">
        <v>586</v>
      </c>
      <c r="AI33" s="268" t="s">
        <v>586</v>
      </c>
      <c r="AM33" s="268" t="s">
        <v>586</v>
      </c>
      <c r="AR33" t="s">
        <v>3048</v>
      </c>
      <c r="AS33" t="s">
        <v>3049</v>
      </c>
      <c r="AT33">
        <v>2024</v>
      </c>
      <c r="AU33">
        <v>8</v>
      </c>
      <c r="AV33" t="s">
        <v>69</v>
      </c>
      <c r="AX33" t="s">
        <v>3081</v>
      </c>
    </row>
    <row r="34" spans="1:50" x14ac:dyDescent="0.25">
      <c r="A34" s="268" t="s">
        <v>585</v>
      </c>
      <c r="B34" s="268" t="s">
        <v>585</v>
      </c>
      <c r="C34" s="268" t="s">
        <v>67</v>
      </c>
      <c r="D34" s="268" t="s">
        <v>2814</v>
      </c>
      <c r="E34" s="268" t="s">
        <v>2815</v>
      </c>
      <c r="F34" s="268" t="s">
        <v>2816</v>
      </c>
      <c r="G34" s="271" t="s">
        <v>833</v>
      </c>
      <c r="H34" s="268" t="s">
        <v>2810</v>
      </c>
      <c r="I34" s="268" t="s">
        <v>2817</v>
      </c>
      <c r="K34" s="270" t="s">
        <v>586</v>
      </c>
      <c r="L34" s="270" t="s">
        <v>2818</v>
      </c>
      <c r="M34" s="270" t="s">
        <v>2819</v>
      </c>
      <c r="N34" s="270" t="s">
        <v>2820</v>
      </c>
      <c r="O34" s="268" t="s">
        <v>586</v>
      </c>
      <c r="P34" s="268" t="s">
        <v>586</v>
      </c>
      <c r="Q34" s="268" t="s">
        <v>586</v>
      </c>
      <c r="R34" s="268" t="s">
        <v>586</v>
      </c>
      <c r="S34" s="268" t="s">
        <v>586</v>
      </c>
      <c r="T34" s="268" t="s">
        <v>68</v>
      </c>
      <c r="U34" s="268" t="s">
        <v>586</v>
      </c>
      <c r="V34" s="268" t="s">
        <v>586</v>
      </c>
      <c r="W34" s="268" t="s">
        <v>586</v>
      </c>
      <c r="X34" s="268" t="s">
        <v>586</v>
      </c>
      <c r="Y34" s="268" t="s">
        <v>586</v>
      </c>
      <c r="AC34" s="268" t="s">
        <v>586</v>
      </c>
      <c r="AE34" s="268" t="s">
        <v>586</v>
      </c>
      <c r="AF34" s="268" t="s">
        <v>587</v>
      </c>
      <c r="AG34" s="268" t="s">
        <v>586</v>
      </c>
      <c r="AH34" s="268" t="s">
        <v>586</v>
      </c>
      <c r="AI34" s="268" t="s">
        <v>586</v>
      </c>
      <c r="AM34" s="268" t="s">
        <v>586</v>
      </c>
      <c r="AR34" t="s">
        <v>3048</v>
      </c>
      <c r="AS34" t="s">
        <v>3049</v>
      </c>
      <c r="AT34">
        <v>2024</v>
      </c>
      <c r="AU34">
        <v>8</v>
      </c>
      <c r="AV34" t="s">
        <v>69</v>
      </c>
      <c r="AX34" t="s">
        <v>3082</v>
      </c>
    </row>
    <row r="35" spans="1:50" x14ac:dyDescent="0.25">
      <c r="A35" s="268" t="s">
        <v>622</v>
      </c>
      <c r="B35" s="268" t="s">
        <v>585</v>
      </c>
      <c r="C35" s="268" t="s">
        <v>67</v>
      </c>
      <c r="D35" s="268" t="s">
        <v>2821</v>
      </c>
      <c r="E35" s="268" t="s">
        <v>2822</v>
      </c>
      <c r="F35" s="268" t="s">
        <v>2823</v>
      </c>
      <c r="G35" s="271" t="s">
        <v>833</v>
      </c>
      <c r="H35" s="268" t="s">
        <v>2824</v>
      </c>
      <c r="I35" s="268"/>
      <c r="K35" s="270" t="s">
        <v>586</v>
      </c>
      <c r="L35" s="270" t="s">
        <v>2825</v>
      </c>
      <c r="M35" s="270" t="s">
        <v>2826</v>
      </c>
      <c r="N35" s="270" t="s">
        <v>2827</v>
      </c>
      <c r="O35" s="268" t="s">
        <v>586</v>
      </c>
      <c r="P35" s="268" t="s">
        <v>586</v>
      </c>
      <c r="Q35" s="268" t="s">
        <v>586</v>
      </c>
      <c r="R35" s="268" t="s">
        <v>586</v>
      </c>
      <c r="S35" s="268" t="s">
        <v>586</v>
      </c>
      <c r="T35" s="268" t="s">
        <v>68</v>
      </c>
      <c r="U35" s="268" t="s">
        <v>586</v>
      </c>
      <c r="V35" s="268" t="s">
        <v>586</v>
      </c>
      <c r="W35" s="268" t="s">
        <v>586</v>
      </c>
      <c r="X35" s="268" t="s">
        <v>586</v>
      </c>
      <c r="Y35" s="268" t="s">
        <v>586</v>
      </c>
      <c r="AC35" s="268" t="s">
        <v>586</v>
      </c>
      <c r="AE35" s="268" t="s">
        <v>586</v>
      </c>
      <c r="AF35" s="268" t="s">
        <v>587</v>
      </c>
      <c r="AG35" s="268" t="s">
        <v>586</v>
      </c>
      <c r="AH35" s="268" t="s">
        <v>586</v>
      </c>
      <c r="AI35" s="268" t="s">
        <v>586</v>
      </c>
      <c r="AM35" s="268" t="s">
        <v>586</v>
      </c>
      <c r="AR35" t="s">
        <v>3048</v>
      </c>
      <c r="AS35" t="s">
        <v>3049</v>
      </c>
      <c r="AT35">
        <v>2024</v>
      </c>
      <c r="AU35">
        <v>8</v>
      </c>
      <c r="AV35" t="s">
        <v>69</v>
      </c>
      <c r="AX35" t="s">
        <v>3083</v>
      </c>
    </row>
    <row r="36" spans="1:50" x14ac:dyDescent="0.25">
      <c r="A36" s="268" t="s">
        <v>623</v>
      </c>
      <c r="B36" s="268" t="s">
        <v>585</v>
      </c>
      <c r="C36" s="268" t="s">
        <v>67</v>
      </c>
      <c r="D36" s="268" t="s">
        <v>2828</v>
      </c>
      <c r="E36" s="268" t="s">
        <v>2829</v>
      </c>
      <c r="F36" s="268" t="s">
        <v>2830</v>
      </c>
      <c r="G36" s="271" t="s">
        <v>833</v>
      </c>
      <c r="H36" s="268" t="s">
        <v>2831</v>
      </c>
      <c r="I36" s="268" t="s">
        <v>2832</v>
      </c>
      <c r="K36" s="270" t="s">
        <v>586</v>
      </c>
      <c r="L36" s="270" t="s">
        <v>2833</v>
      </c>
      <c r="M36" s="270" t="s">
        <v>1345</v>
      </c>
      <c r="N36" s="270" t="s">
        <v>2834</v>
      </c>
      <c r="O36" s="268" t="s">
        <v>586</v>
      </c>
      <c r="P36" s="268" t="s">
        <v>586</v>
      </c>
      <c r="Q36" s="268" t="s">
        <v>586</v>
      </c>
      <c r="R36" s="268" t="s">
        <v>586</v>
      </c>
      <c r="S36" s="268" t="s">
        <v>586</v>
      </c>
      <c r="T36" s="268" t="s">
        <v>68</v>
      </c>
      <c r="U36" s="268" t="s">
        <v>586</v>
      </c>
      <c r="V36" s="268" t="s">
        <v>586</v>
      </c>
      <c r="W36" s="268" t="s">
        <v>586</v>
      </c>
      <c r="X36" s="268" t="s">
        <v>586</v>
      </c>
      <c r="Y36" s="268" t="s">
        <v>586</v>
      </c>
      <c r="AC36" s="268" t="s">
        <v>586</v>
      </c>
      <c r="AE36" s="268" t="s">
        <v>586</v>
      </c>
      <c r="AF36" s="268" t="s">
        <v>587</v>
      </c>
      <c r="AG36" s="268" t="s">
        <v>586</v>
      </c>
      <c r="AH36" s="268" t="s">
        <v>586</v>
      </c>
      <c r="AI36" s="268" t="s">
        <v>586</v>
      </c>
      <c r="AM36" s="268" t="s">
        <v>586</v>
      </c>
      <c r="AR36" t="s">
        <v>3048</v>
      </c>
      <c r="AS36" t="s">
        <v>3049</v>
      </c>
      <c r="AT36">
        <v>2024</v>
      </c>
      <c r="AU36">
        <v>8</v>
      </c>
      <c r="AV36" t="s">
        <v>69</v>
      </c>
      <c r="AX36" t="s">
        <v>3084</v>
      </c>
    </row>
    <row r="37" spans="1:50" x14ac:dyDescent="0.25">
      <c r="A37" s="268" t="s">
        <v>624</v>
      </c>
      <c r="B37" s="268" t="s">
        <v>585</v>
      </c>
      <c r="C37" s="268" t="s">
        <v>67</v>
      </c>
      <c r="D37" s="268" t="s">
        <v>2835</v>
      </c>
      <c r="E37" s="268" t="s">
        <v>2836</v>
      </c>
      <c r="F37" s="268" t="s">
        <v>2837</v>
      </c>
      <c r="G37" s="271" t="s">
        <v>833</v>
      </c>
      <c r="H37" s="268" t="s">
        <v>2838</v>
      </c>
      <c r="I37" s="268" t="s">
        <v>2839</v>
      </c>
      <c r="K37" s="270" t="s">
        <v>586</v>
      </c>
      <c r="L37" s="270" t="s">
        <v>2840</v>
      </c>
      <c r="M37" s="270" t="s">
        <v>2841</v>
      </c>
      <c r="N37" s="270" t="s">
        <v>2842</v>
      </c>
      <c r="O37" s="268" t="s">
        <v>586</v>
      </c>
      <c r="P37" s="268" t="s">
        <v>586</v>
      </c>
      <c r="Q37" s="268" t="s">
        <v>586</v>
      </c>
      <c r="R37" s="268" t="s">
        <v>586</v>
      </c>
      <c r="S37" s="268" t="s">
        <v>586</v>
      </c>
      <c r="T37" s="268" t="s">
        <v>68</v>
      </c>
      <c r="U37" s="268" t="s">
        <v>586</v>
      </c>
      <c r="V37" s="268" t="s">
        <v>586</v>
      </c>
      <c r="W37" s="268" t="s">
        <v>586</v>
      </c>
      <c r="X37" s="268" t="s">
        <v>586</v>
      </c>
      <c r="Y37" s="268" t="s">
        <v>586</v>
      </c>
      <c r="AC37" s="268" t="s">
        <v>586</v>
      </c>
      <c r="AE37" s="268" t="s">
        <v>586</v>
      </c>
      <c r="AF37" s="268" t="s">
        <v>587</v>
      </c>
      <c r="AG37" s="268" t="s">
        <v>586</v>
      </c>
      <c r="AH37" s="268" t="s">
        <v>586</v>
      </c>
      <c r="AI37" s="268" t="s">
        <v>586</v>
      </c>
      <c r="AM37" s="268" t="s">
        <v>586</v>
      </c>
      <c r="AR37" t="s">
        <v>3048</v>
      </c>
      <c r="AS37" t="s">
        <v>3049</v>
      </c>
      <c r="AT37">
        <v>2024</v>
      </c>
      <c r="AU37">
        <v>8</v>
      </c>
      <c r="AV37" t="s">
        <v>69</v>
      </c>
      <c r="AX37" t="s">
        <v>3085</v>
      </c>
    </row>
    <row r="38" spans="1:50" x14ac:dyDescent="0.25">
      <c r="A38" s="268" t="s">
        <v>625</v>
      </c>
      <c r="B38" s="268" t="s">
        <v>585</v>
      </c>
      <c r="C38" s="268" t="s">
        <v>67</v>
      </c>
      <c r="D38" s="268" t="s">
        <v>2843</v>
      </c>
      <c r="E38" s="268" t="s">
        <v>2844</v>
      </c>
      <c r="F38" s="268" t="s">
        <v>2845</v>
      </c>
      <c r="G38" s="271" t="s">
        <v>833</v>
      </c>
      <c r="H38" s="268" t="s">
        <v>2846</v>
      </c>
      <c r="I38" s="268" t="s">
        <v>2847</v>
      </c>
      <c r="K38" s="270" t="s">
        <v>586</v>
      </c>
      <c r="L38" s="270" t="s">
        <v>2848</v>
      </c>
      <c r="M38" s="270" t="s">
        <v>2849</v>
      </c>
      <c r="N38" s="270" t="s">
        <v>2850</v>
      </c>
      <c r="O38" s="268" t="s">
        <v>586</v>
      </c>
      <c r="P38" s="268" t="s">
        <v>586</v>
      </c>
      <c r="Q38" s="268" t="s">
        <v>586</v>
      </c>
      <c r="R38" s="268" t="s">
        <v>586</v>
      </c>
      <c r="S38" s="268" t="s">
        <v>586</v>
      </c>
      <c r="T38" s="268" t="s">
        <v>68</v>
      </c>
      <c r="U38" s="268" t="s">
        <v>586</v>
      </c>
      <c r="V38" s="268" t="s">
        <v>586</v>
      </c>
      <c r="W38" s="268" t="s">
        <v>586</v>
      </c>
      <c r="X38" s="268" t="s">
        <v>586</v>
      </c>
      <c r="Y38" s="268" t="s">
        <v>586</v>
      </c>
      <c r="AC38" s="268" t="s">
        <v>586</v>
      </c>
      <c r="AE38" s="268" t="s">
        <v>586</v>
      </c>
      <c r="AF38" s="268" t="s">
        <v>587</v>
      </c>
      <c r="AG38" s="268" t="s">
        <v>586</v>
      </c>
      <c r="AH38" s="268" t="s">
        <v>586</v>
      </c>
      <c r="AI38" s="268" t="s">
        <v>586</v>
      </c>
      <c r="AM38" s="268" t="s">
        <v>586</v>
      </c>
      <c r="AR38" t="s">
        <v>3048</v>
      </c>
      <c r="AS38" t="s">
        <v>3049</v>
      </c>
      <c r="AT38">
        <v>2024</v>
      </c>
      <c r="AU38">
        <v>8</v>
      </c>
      <c r="AV38" t="s">
        <v>69</v>
      </c>
      <c r="AX38" t="s">
        <v>3086</v>
      </c>
    </row>
    <row r="39" spans="1:50" x14ac:dyDescent="0.25">
      <c r="A39" s="268" t="s">
        <v>626</v>
      </c>
      <c r="B39" s="268" t="s">
        <v>585</v>
      </c>
      <c r="C39" s="268" t="s">
        <v>67</v>
      </c>
      <c r="D39" s="268" t="s">
        <v>2843</v>
      </c>
      <c r="E39" s="268" t="s">
        <v>2844</v>
      </c>
      <c r="F39" s="268" t="s">
        <v>2851</v>
      </c>
      <c r="G39" s="271" t="s">
        <v>833</v>
      </c>
      <c r="H39" s="268" t="s">
        <v>2846</v>
      </c>
      <c r="I39" s="268" t="s">
        <v>2847</v>
      </c>
      <c r="K39" s="270" t="s">
        <v>586</v>
      </c>
      <c r="L39" s="270" t="s">
        <v>2852</v>
      </c>
      <c r="M39" s="270" t="s">
        <v>2853</v>
      </c>
      <c r="N39" s="270" t="s">
        <v>2854</v>
      </c>
      <c r="O39" s="268" t="s">
        <v>586</v>
      </c>
      <c r="P39" s="268" t="s">
        <v>586</v>
      </c>
      <c r="Q39" s="268" t="s">
        <v>586</v>
      </c>
      <c r="R39" s="268" t="s">
        <v>586</v>
      </c>
      <c r="S39" s="268" t="s">
        <v>586</v>
      </c>
      <c r="T39" s="268" t="s">
        <v>68</v>
      </c>
      <c r="U39" s="268" t="s">
        <v>586</v>
      </c>
      <c r="V39" s="268" t="s">
        <v>586</v>
      </c>
      <c r="W39" s="268" t="s">
        <v>586</v>
      </c>
      <c r="X39" s="268" t="s">
        <v>586</v>
      </c>
      <c r="Y39" s="268" t="s">
        <v>586</v>
      </c>
      <c r="AC39" s="268" t="s">
        <v>586</v>
      </c>
      <c r="AE39" s="268" t="s">
        <v>586</v>
      </c>
      <c r="AF39" s="268" t="s">
        <v>587</v>
      </c>
      <c r="AG39" s="268" t="s">
        <v>586</v>
      </c>
      <c r="AH39" s="268" t="s">
        <v>586</v>
      </c>
      <c r="AI39" s="268" t="s">
        <v>586</v>
      </c>
      <c r="AM39" s="268" t="s">
        <v>586</v>
      </c>
      <c r="AR39" t="s">
        <v>3048</v>
      </c>
      <c r="AS39" t="s">
        <v>3049</v>
      </c>
      <c r="AT39">
        <v>2024</v>
      </c>
      <c r="AU39">
        <v>8</v>
      </c>
      <c r="AV39" t="s">
        <v>69</v>
      </c>
      <c r="AX39" t="s">
        <v>3087</v>
      </c>
    </row>
    <row r="40" spans="1:50" x14ac:dyDescent="0.25">
      <c r="A40" s="268" t="s">
        <v>627</v>
      </c>
      <c r="B40" s="268" t="s">
        <v>585</v>
      </c>
      <c r="C40" s="268" t="s">
        <v>67</v>
      </c>
      <c r="D40" s="268" t="s">
        <v>2843</v>
      </c>
      <c r="E40" s="268" t="s">
        <v>2855</v>
      </c>
      <c r="F40" s="268" t="s">
        <v>2856</v>
      </c>
      <c r="G40" s="271" t="s">
        <v>833</v>
      </c>
      <c r="H40" s="268" t="s">
        <v>2846</v>
      </c>
      <c r="I40" s="268" t="s">
        <v>2847</v>
      </c>
      <c r="K40" s="270" t="s">
        <v>586</v>
      </c>
      <c r="L40" s="270" t="s">
        <v>2857</v>
      </c>
      <c r="M40" s="270" t="s">
        <v>2858</v>
      </c>
      <c r="N40" s="270" t="s">
        <v>2859</v>
      </c>
      <c r="O40" s="268" t="s">
        <v>586</v>
      </c>
      <c r="P40" s="268" t="s">
        <v>586</v>
      </c>
      <c r="Q40" s="268" t="s">
        <v>586</v>
      </c>
      <c r="R40" s="268" t="s">
        <v>586</v>
      </c>
      <c r="S40" s="268" t="s">
        <v>586</v>
      </c>
      <c r="T40" s="268" t="s">
        <v>68</v>
      </c>
      <c r="U40" s="268" t="s">
        <v>586</v>
      </c>
      <c r="V40" s="268" t="s">
        <v>586</v>
      </c>
      <c r="W40" s="268" t="s">
        <v>586</v>
      </c>
      <c r="X40" s="268" t="s">
        <v>586</v>
      </c>
      <c r="Y40" s="268" t="s">
        <v>586</v>
      </c>
      <c r="AC40" s="268" t="s">
        <v>586</v>
      </c>
      <c r="AE40" s="268" t="s">
        <v>586</v>
      </c>
      <c r="AF40" s="268" t="s">
        <v>587</v>
      </c>
      <c r="AG40" s="268" t="s">
        <v>586</v>
      </c>
      <c r="AH40" s="268" t="s">
        <v>586</v>
      </c>
      <c r="AI40" s="268" t="s">
        <v>586</v>
      </c>
      <c r="AM40" s="268" t="s">
        <v>586</v>
      </c>
      <c r="AR40" t="s">
        <v>3048</v>
      </c>
      <c r="AS40" t="s">
        <v>3049</v>
      </c>
      <c r="AT40">
        <v>2024</v>
      </c>
      <c r="AU40">
        <v>8</v>
      </c>
      <c r="AV40" t="s">
        <v>69</v>
      </c>
      <c r="AX40" t="s">
        <v>3088</v>
      </c>
    </row>
    <row r="41" spans="1:50" x14ac:dyDescent="0.25">
      <c r="A41" s="268" t="s">
        <v>628</v>
      </c>
      <c r="B41" s="268" t="s">
        <v>585</v>
      </c>
      <c r="C41" s="268" t="s">
        <v>67</v>
      </c>
      <c r="D41" s="268" t="s">
        <v>2860</v>
      </c>
      <c r="E41" s="268" t="s">
        <v>2861</v>
      </c>
      <c r="F41" s="268" t="s">
        <v>1851</v>
      </c>
      <c r="G41" s="271" t="s">
        <v>833</v>
      </c>
      <c r="H41" s="268" t="s">
        <v>2862</v>
      </c>
      <c r="K41" s="270" t="s">
        <v>586</v>
      </c>
      <c r="L41" s="270" t="s">
        <v>2863</v>
      </c>
      <c r="M41" s="270" t="s">
        <v>1067</v>
      </c>
      <c r="N41" s="270" t="s">
        <v>1068</v>
      </c>
      <c r="O41" s="268" t="s">
        <v>586</v>
      </c>
      <c r="P41" s="268" t="s">
        <v>586</v>
      </c>
      <c r="Q41" s="268" t="s">
        <v>586</v>
      </c>
      <c r="R41" s="268" t="s">
        <v>586</v>
      </c>
      <c r="S41" s="268" t="s">
        <v>586</v>
      </c>
      <c r="T41" s="268" t="s">
        <v>68</v>
      </c>
      <c r="U41" s="268" t="s">
        <v>586</v>
      </c>
      <c r="V41" s="268" t="s">
        <v>586</v>
      </c>
      <c r="W41" s="268" t="s">
        <v>586</v>
      </c>
      <c r="X41" s="268" t="s">
        <v>586</v>
      </c>
      <c r="Y41" s="268" t="s">
        <v>586</v>
      </c>
      <c r="AC41" s="268" t="s">
        <v>586</v>
      </c>
      <c r="AE41" s="268" t="s">
        <v>586</v>
      </c>
      <c r="AF41" s="268" t="s">
        <v>587</v>
      </c>
      <c r="AG41" s="268" t="s">
        <v>586</v>
      </c>
      <c r="AH41" s="268" t="s">
        <v>586</v>
      </c>
      <c r="AI41" s="268" t="s">
        <v>586</v>
      </c>
      <c r="AM41" s="268" t="s">
        <v>586</v>
      </c>
      <c r="AR41" t="s">
        <v>3048</v>
      </c>
      <c r="AS41" t="s">
        <v>3049</v>
      </c>
      <c r="AT41">
        <v>2024</v>
      </c>
      <c r="AU41">
        <v>8</v>
      </c>
      <c r="AV41" t="s">
        <v>69</v>
      </c>
      <c r="AX41" t="s">
        <v>3089</v>
      </c>
    </row>
    <row r="42" spans="1:50" x14ac:dyDescent="0.25">
      <c r="A42" s="268" t="s">
        <v>630</v>
      </c>
      <c r="B42" s="268" t="s">
        <v>585</v>
      </c>
      <c r="C42" s="268" t="s">
        <v>67</v>
      </c>
      <c r="D42" s="268" t="s">
        <v>2864</v>
      </c>
      <c r="E42" s="268" t="s">
        <v>2865</v>
      </c>
      <c r="F42" s="268" t="s">
        <v>2866</v>
      </c>
      <c r="G42" s="271" t="s">
        <v>833</v>
      </c>
      <c r="H42" s="268" t="s">
        <v>2862</v>
      </c>
      <c r="I42" s="2"/>
      <c r="J42" s="2"/>
      <c r="K42" s="270" t="s">
        <v>586</v>
      </c>
      <c r="L42" s="270" t="s">
        <v>2867</v>
      </c>
      <c r="M42" s="270" t="s">
        <v>2868</v>
      </c>
      <c r="N42" s="270" t="s">
        <v>2869</v>
      </c>
      <c r="O42" s="268" t="s">
        <v>586</v>
      </c>
      <c r="P42" s="268" t="s">
        <v>586</v>
      </c>
      <c r="Q42" s="268" t="s">
        <v>586</v>
      </c>
      <c r="R42" s="268" t="s">
        <v>586</v>
      </c>
      <c r="S42" s="268" t="s">
        <v>586</v>
      </c>
      <c r="T42" s="268" t="s">
        <v>68</v>
      </c>
      <c r="U42" s="268" t="s">
        <v>586</v>
      </c>
      <c r="V42" s="268" t="s">
        <v>586</v>
      </c>
      <c r="W42" s="268" t="s">
        <v>586</v>
      </c>
      <c r="X42" s="268" t="s">
        <v>586</v>
      </c>
      <c r="Y42" s="268" t="s">
        <v>586</v>
      </c>
      <c r="AC42" s="268" t="s">
        <v>586</v>
      </c>
      <c r="AE42" s="268" t="s">
        <v>586</v>
      </c>
      <c r="AF42" s="268" t="s">
        <v>587</v>
      </c>
      <c r="AG42" s="268" t="s">
        <v>586</v>
      </c>
      <c r="AH42" s="268" t="s">
        <v>586</v>
      </c>
      <c r="AI42" s="268" t="s">
        <v>586</v>
      </c>
      <c r="AM42" s="268" t="s">
        <v>586</v>
      </c>
      <c r="AR42" t="s">
        <v>3048</v>
      </c>
      <c r="AS42" t="s">
        <v>3049</v>
      </c>
      <c r="AT42">
        <v>2024</v>
      </c>
      <c r="AU42">
        <v>8</v>
      </c>
      <c r="AV42" t="s">
        <v>69</v>
      </c>
      <c r="AX42" t="s">
        <v>3090</v>
      </c>
    </row>
    <row r="43" spans="1:50" x14ac:dyDescent="0.25">
      <c r="A43" s="268" t="s">
        <v>631</v>
      </c>
      <c r="B43" s="268" t="s">
        <v>585</v>
      </c>
      <c r="C43" s="268" t="s">
        <v>67</v>
      </c>
      <c r="D43" s="268" t="s">
        <v>2870</v>
      </c>
      <c r="E43" s="268" t="s">
        <v>2871</v>
      </c>
      <c r="F43" s="268" t="s">
        <v>2872</v>
      </c>
      <c r="G43" s="271" t="s">
        <v>833</v>
      </c>
      <c r="H43" s="268" t="s">
        <v>2873</v>
      </c>
      <c r="I43" s="268" t="s">
        <v>2874</v>
      </c>
      <c r="K43" s="270" t="s">
        <v>586</v>
      </c>
      <c r="L43" s="270" t="s">
        <v>2875</v>
      </c>
      <c r="M43" s="270" t="s">
        <v>1379</v>
      </c>
      <c r="N43" s="270" t="s">
        <v>2876</v>
      </c>
      <c r="O43" s="268" t="s">
        <v>586</v>
      </c>
      <c r="P43" s="268" t="s">
        <v>586</v>
      </c>
      <c r="Q43" s="268" t="s">
        <v>586</v>
      </c>
      <c r="R43" s="268" t="s">
        <v>586</v>
      </c>
      <c r="S43" s="268" t="s">
        <v>586</v>
      </c>
      <c r="T43" s="268" t="s">
        <v>68</v>
      </c>
      <c r="U43" s="268" t="s">
        <v>586</v>
      </c>
      <c r="V43" s="268" t="s">
        <v>586</v>
      </c>
      <c r="W43" s="268" t="s">
        <v>586</v>
      </c>
      <c r="X43" s="268" t="s">
        <v>586</v>
      </c>
      <c r="Y43" s="268" t="s">
        <v>586</v>
      </c>
      <c r="AC43" s="268" t="s">
        <v>586</v>
      </c>
      <c r="AE43" s="268" t="s">
        <v>586</v>
      </c>
      <c r="AF43" s="268" t="s">
        <v>587</v>
      </c>
      <c r="AG43" s="268" t="s">
        <v>586</v>
      </c>
      <c r="AH43" s="268" t="s">
        <v>586</v>
      </c>
      <c r="AI43" s="268" t="s">
        <v>586</v>
      </c>
      <c r="AM43" s="268" t="s">
        <v>586</v>
      </c>
      <c r="AR43" t="s">
        <v>3048</v>
      </c>
      <c r="AS43" t="s">
        <v>3049</v>
      </c>
      <c r="AT43">
        <v>2024</v>
      </c>
      <c r="AU43">
        <v>8</v>
      </c>
      <c r="AV43" t="s">
        <v>69</v>
      </c>
      <c r="AX43" t="s">
        <v>3091</v>
      </c>
    </row>
    <row r="44" spans="1:50" x14ac:dyDescent="0.25">
      <c r="A44" s="268" t="s">
        <v>632</v>
      </c>
      <c r="B44" s="268" t="s">
        <v>585</v>
      </c>
      <c r="C44" s="268" t="s">
        <v>67</v>
      </c>
      <c r="D44" s="268" t="s">
        <v>2870</v>
      </c>
      <c r="E44" s="268" t="s">
        <v>2871</v>
      </c>
      <c r="F44" s="268" t="s">
        <v>1255</v>
      </c>
      <c r="G44" s="271" t="s">
        <v>833</v>
      </c>
      <c r="H44" s="268" t="s">
        <v>2873</v>
      </c>
      <c r="I44" s="268" t="s">
        <v>2877</v>
      </c>
      <c r="K44" s="270" t="s">
        <v>586</v>
      </c>
      <c r="L44" s="270" t="s">
        <v>2878</v>
      </c>
      <c r="M44" s="270" t="s">
        <v>2879</v>
      </c>
      <c r="N44" s="270" t="s">
        <v>2880</v>
      </c>
      <c r="O44" s="268" t="s">
        <v>586</v>
      </c>
      <c r="P44" s="268" t="s">
        <v>586</v>
      </c>
      <c r="Q44" s="268" t="s">
        <v>586</v>
      </c>
      <c r="R44" s="268" t="s">
        <v>586</v>
      </c>
      <c r="S44" s="268" t="s">
        <v>586</v>
      </c>
      <c r="T44" s="268" t="s">
        <v>68</v>
      </c>
      <c r="U44" s="268" t="s">
        <v>586</v>
      </c>
      <c r="V44" s="268" t="s">
        <v>586</v>
      </c>
      <c r="W44" s="268" t="s">
        <v>586</v>
      </c>
      <c r="X44" s="268" t="s">
        <v>586</v>
      </c>
      <c r="Y44" s="268" t="s">
        <v>586</v>
      </c>
      <c r="AC44" s="268" t="s">
        <v>586</v>
      </c>
      <c r="AE44" s="268" t="s">
        <v>586</v>
      </c>
      <c r="AF44" s="268" t="s">
        <v>587</v>
      </c>
      <c r="AG44" s="268" t="s">
        <v>586</v>
      </c>
      <c r="AH44" s="268" t="s">
        <v>586</v>
      </c>
      <c r="AI44" s="268" t="s">
        <v>586</v>
      </c>
      <c r="AM44" s="268" t="s">
        <v>586</v>
      </c>
      <c r="AR44" t="s">
        <v>3048</v>
      </c>
      <c r="AS44" t="s">
        <v>3049</v>
      </c>
      <c r="AT44">
        <v>2024</v>
      </c>
      <c r="AU44">
        <v>8</v>
      </c>
      <c r="AV44" t="s">
        <v>69</v>
      </c>
      <c r="AX44" t="s">
        <v>3092</v>
      </c>
    </row>
    <row r="45" spans="1:50" x14ac:dyDescent="0.25">
      <c r="A45" s="268" t="s">
        <v>633</v>
      </c>
      <c r="B45" s="268" t="s">
        <v>585</v>
      </c>
      <c r="C45" s="268" t="s">
        <v>67</v>
      </c>
      <c r="D45" s="268" t="s">
        <v>1430</v>
      </c>
      <c r="E45" s="268" t="s">
        <v>2881</v>
      </c>
      <c r="F45" s="268" t="s">
        <v>2882</v>
      </c>
      <c r="G45" s="271" t="s">
        <v>833</v>
      </c>
      <c r="H45" s="268" t="s">
        <v>2883</v>
      </c>
      <c r="I45" s="268"/>
      <c r="K45" s="270" t="s">
        <v>586</v>
      </c>
      <c r="L45" s="270" t="s">
        <v>2884</v>
      </c>
      <c r="M45" s="270" t="s">
        <v>2885</v>
      </c>
      <c r="N45" s="270" t="s">
        <v>2886</v>
      </c>
      <c r="O45" s="268" t="s">
        <v>586</v>
      </c>
      <c r="P45" s="268" t="s">
        <v>586</v>
      </c>
      <c r="Q45" s="268" t="s">
        <v>586</v>
      </c>
      <c r="R45" s="268" t="s">
        <v>586</v>
      </c>
      <c r="S45" s="268" t="s">
        <v>586</v>
      </c>
      <c r="T45" s="268" t="s">
        <v>68</v>
      </c>
      <c r="U45" s="268" t="s">
        <v>586</v>
      </c>
      <c r="V45" s="268" t="s">
        <v>586</v>
      </c>
      <c r="W45" s="268" t="s">
        <v>586</v>
      </c>
      <c r="X45" s="268" t="s">
        <v>586</v>
      </c>
      <c r="Y45" s="268" t="s">
        <v>586</v>
      </c>
      <c r="AC45" s="268" t="s">
        <v>586</v>
      </c>
      <c r="AE45" s="268" t="s">
        <v>586</v>
      </c>
      <c r="AF45" s="268" t="s">
        <v>587</v>
      </c>
      <c r="AG45" s="268" t="s">
        <v>586</v>
      </c>
      <c r="AH45" s="268" t="s">
        <v>586</v>
      </c>
      <c r="AI45" s="268" t="s">
        <v>586</v>
      </c>
      <c r="AM45" s="268" t="s">
        <v>586</v>
      </c>
      <c r="AR45" t="s">
        <v>3048</v>
      </c>
      <c r="AS45" t="s">
        <v>3049</v>
      </c>
      <c r="AT45">
        <v>2024</v>
      </c>
      <c r="AU45">
        <v>8</v>
      </c>
      <c r="AV45" t="s">
        <v>69</v>
      </c>
      <c r="AX45" t="s">
        <v>3093</v>
      </c>
    </row>
    <row r="46" spans="1:50" x14ac:dyDescent="0.25">
      <c r="A46" s="268" t="s">
        <v>634</v>
      </c>
      <c r="B46" s="268" t="s">
        <v>585</v>
      </c>
      <c r="C46" s="268" t="s">
        <v>67</v>
      </c>
      <c r="D46" s="268" t="s">
        <v>2887</v>
      </c>
      <c r="E46" s="268" t="s">
        <v>2888</v>
      </c>
      <c r="F46" s="268" t="s">
        <v>2889</v>
      </c>
      <c r="G46" s="271" t="s">
        <v>834</v>
      </c>
      <c r="H46" s="268" t="s">
        <v>2890</v>
      </c>
      <c r="I46" s="268"/>
      <c r="K46" s="270" t="s">
        <v>586</v>
      </c>
      <c r="L46" s="270" t="s">
        <v>2891</v>
      </c>
      <c r="M46" s="270" t="s">
        <v>2892</v>
      </c>
      <c r="N46" s="270" t="s">
        <v>2893</v>
      </c>
      <c r="O46" s="268" t="s">
        <v>586</v>
      </c>
      <c r="P46" s="268" t="s">
        <v>586</v>
      </c>
      <c r="Q46" s="268" t="s">
        <v>586</v>
      </c>
      <c r="R46" s="268" t="s">
        <v>586</v>
      </c>
      <c r="S46" s="268" t="s">
        <v>586</v>
      </c>
      <c r="T46" s="268" t="s">
        <v>68</v>
      </c>
      <c r="U46" s="268" t="s">
        <v>586</v>
      </c>
      <c r="V46" s="268" t="s">
        <v>586</v>
      </c>
      <c r="W46" s="268" t="s">
        <v>586</v>
      </c>
      <c r="X46" s="268" t="s">
        <v>586</v>
      </c>
      <c r="Y46" s="268" t="s">
        <v>586</v>
      </c>
      <c r="AC46" s="268" t="s">
        <v>586</v>
      </c>
      <c r="AE46" s="268" t="s">
        <v>586</v>
      </c>
      <c r="AF46" s="268" t="s">
        <v>587</v>
      </c>
      <c r="AG46" s="268" t="s">
        <v>586</v>
      </c>
      <c r="AH46" s="268" t="s">
        <v>586</v>
      </c>
      <c r="AI46" s="268" t="s">
        <v>586</v>
      </c>
      <c r="AM46" s="268" t="s">
        <v>586</v>
      </c>
      <c r="AR46" t="s">
        <v>3048</v>
      </c>
      <c r="AS46" t="s">
        <v>3049</v>
      </c>
      <c r="AT46">
        <v>2024</v>
      </c>
      <c r="AU46">
        <v>8</v>
      </c>
      <c r="AV46" t="s">
        <v>69</v>
      </c>
      <c r="AX46" t="s">
        <v>3094</v>
      </c>
    </row>
    <row r="47" spans="1:50" x14ac:dyDescent="0.25">
      <c r="A47" s="268" t="s">
        <v>635</v>
      </c>
      <c r="B47" s="268" t="s">
        <v>585</v>
      </c>
      <c r="C47" s="268" t="s">
        <v>67</v>
      </c>
      <c r="D47" s="268" t="s">
        <v>2894</v>
      </c>
      <c r="E47" s="268" t="s">
        <v>2895</v>
      </c>
      <c r="F47" s="268" t="s">
        <v>2896</v>
      </c>
      <c r="G47" s="271" t="s">
        <v>835</v>
      </c>
      <c r="H47" s="268" t="s">
        <v>2897</v>
      </c>
      <c r="I47" s="268"/>
      <c r="K47" s="270" t="s">
        <v>586</v>
      </c>
      <c r="L47" s="270" t="s">
        <v>2898</v>
      </c>
      <c r="M47" s="270" t="s">
        <v>2899</v>
      </c>
      <c r="N47" s="270" t="s">
        <v>2900</v>
      </c>
      <c r="O47" s="268" t="s">
        <v>586</v>
      </c>
      <c r="P47" s="268" t="s">
        <v>586</v>
      </c>
      <c r="Q47" s="268" t="s">
        <v>586</v>
      </c>
      <c r="R47" s="268" t="s">
        <v>586</v>
      </c>
      <c r="S47" s="268" t="s">
        <v>586</v>
      </c>
      <c r="T47" s="268" t="s">
        <v>68</v>
      </c>
      <c r="U47" s="268" t="s">
        <v>586</v>
      </c>
      <c r="V47" s="268" t="s">
        <v>586</v>
      </c>
      <c r="W47" s="268" t="s">
        <v>586</v>
      </c>
      <c r="X47" s="268" t="s">
        <v>586</v>
      </c>
      <c r="Y47" s="268" t="s">
        <v>586</v>
      </c>
      <c r="AC47" s="268" t="s">
        <v>586</v>
      </c>
      <c r="AE47" s="268" t="s">
        <v>586</v>
      </c>
      <c r="AF47" s="268" t="s">
        <v>587</v>
      </c>
      <c r="AG47" s="268" t="s">
        <v>586</v>
      </c>
      <c r="AH47" s="268" t="s">
        <v>586</v>
      </c>
      <c r="AI47" s="268" t="s">
        <v>586</v>
      </c>
      <c r="AM47" s="268" t="s">
        <v>586</v>
      </c>
      <c r="AR47" t="s">
        <v>3048</v>
      </c>
      <c r="AS47" t="s">
        <v>3049</v>
      </c>
      <c r="AT47">
        <v>2024</v>
      </c>
      <c r="AU47">
        <v>8</v>
      </c>
      <c r="AV47" t="s">
        <v>69</v>
      </c>
      <c r="AX47" t="s">
        <v>3095</v>
      </c>
    </row>
    <row r="48" spans="1:50" x14ac:dyDescent="0.25">
      <c r="A48" s="268" t="s">
        <v>636</v>
      </c>
      <c r="B48" s="268" t="s">
        <v>585</v>
      </c>
      <c r="C48" s="268" t="s">
        <v>67</v>
      </c>
      <c r="D48" s="268" t="s">
        <v>2901</v>
      </c>
      <c r="E48" s="268" t="s">
        <v>2902</v>
      </c>
      <c r="F48" s="268" t="s">
        <v>2903</v>
      </c>
      <c r="G48" s="271" t="s">
        <v>836</v>
      </c>
      <c r="H48" s="268" t="s">
        <v>2904</v>
      </c>
      <c r="I48" s="268"/>
      <c r="K48" s="270" t="s">
        <v>586</v>
      </c>
      <c r="L48" s="270" t="s">
        <v>2905</v>
      </c>
      <c r="M48" s="270" t="s">
        <v>2906</v>
      </c>
      <c r="N48" s="270" t="s">
        <v>2907</v>
      </c>
      <c r="O48" s="268" t="s">
        <v>586</v>
      </c>
      <c r="P48" s="268" t="s">
        <v>586</v>
      </c>
      <c r="Q48" s="268" t="s">
        <v>586</v>
      </c>
      <c r="R48" s="268" t="s">
        <v>586</v>
      </c>
      <c r="S48" s="268" t="s">
        <v>586</v>
      </c>
      <c r="T48" s="268" t="s">
        <v>68</v>
      </c>
      <c r="U48" s="268" t="s">
        <v>586</v>
      </c>
      <c r="V48" s="268" t="s">
        <v>586</v>
      </c>
      <c r="W48" s="268" t="s">
        <v>586</v>
      </c>
      <c r="X48" s="268" t="s">
        <v>586</v>
      </c>
      <c r="Y48" s="268" t="s">
        <v>586</v>
      </c>
      <c r="AC48" s="268" t="s">
        <v>586</v>
      </c>
      <c r="AE48" s="268" t="s">
        <v>586</v>
      </c>
      <c r="AF48" s="268" t="s">
        <v>587</v>
      </c>
      <c r="AG48" s="268" t="s">
        <v>586</v>
      </c>
      <c r="AH48" s="268" t="s">
        <v>586</v>
      </c>
      <c r="AI48" s="268" t="s">
        <v>586</v>
      </c>
      <c r="AM48" s="268" t="s">
        <v>586</v>
      </c>
      <c r="AR48" t="s">
        <v>3048</v>
      </c>
      <c r="AS48" t="s">
        <v>3049</v>
      </c>
      <c r="AT48">
        <v>2024</v>
      </c>
      <c r="AU48">
        <v>8</v>
      </c>
      <c r="AV48" t="s">
        <v>69</v>
      </c>
      <c r="AX48" t="s">
        <v>3096</v>
      </c>
    </row>
    <row r="49" spans="1:50" x14ac:dyDescent="0.25">
      <c r="A49" s="268" t="s">
        <v>637</v>
      </c>
      <c r="B49" s="268" t="s">
        <v>585</v>
      </c>
      <c r="C49" s="268" t="s">
        <v>67</v>
      </c>
      <c r="D49" s="268" t="s">
        <v>2908</v>
      </c>
      <c r="E49" s="268" t="s">
        <v>2909</v>
      </c>
      <c r="F49" s="268" t="s">
        <v>1304</v>
      </c>
      <c r="G49" s="271" t="s">
        <v>836</v>
      </c>
      <c r="H49" s="268" t="s">
        <v>2904</v>
      </c>
      <c r="I49" s="268"/>
      <c r="K49" s="270" t="s">
        <v>586</v>
      </c>
      <c r="L49" s="270" t="s">
        <v>2910</v>
      </c>
      <c r="M49" s="270" t="s">
        <v>2911</v>
      </c>
      <c r="N49" s="270" t="s">
        <v>2912</v>
      </c>
      <c r="O49" s="268" t="s">
        <v>586</v>
      </c>
      <c r="P49" s="268" t="s">
        <v>586</v>
      </c>
      <c r="Q49" s="268" t="s">
        <v>586</v>
      </c>
      <c r="R49" s="268" t="s">
        <v>586</v>
      </c>
      <c r="S49" s="268" t="s">
        <v>586</v>
      </c>
      <c r="T49" s="268" t="s">
        <v>68</v>
      </c>
      <c r="U49" s="268" t="s">
        <v>586</v>
      </c>
      <c r="V49" s="268" t="s">
        <v>586</v>
      </c>
      <c r="W49" s="268" t="s">
        <v>586</v>
      </c>
      <c r="X49" s="268" t="s">
        <v>586</v>
      </c>
      <c r="Y49" s="268" t="s">
        <v>586</v>
      </c>
      <c r="AC49" s="268" t="s">
        <v>586</v>
      </c>
      <c r="AE49" s="268" t="s">
        <v>586</v>
      </c>
      <c r="AF49" s="268" t="s">
        <v>587</v>
      </c>
      <c r="AG49" s="268" t="s">
        <v>586</v>
      </c>
      <c r="AH49" s="268" t="s">
        <v>586</v>
      </c>
      <c r="AI49" s="268" t="s">
        <v>586</v>
      </c>
      <c r="AM49" s="268" t="s">
        <v>586</v>
      </c>
      <c r="AR49" t="s">
        <v>3048</v>
      </c>
      <c r="AS49" t="s">
        <v>3049</v>
      </c>
      <c r="AT49">
        <v>2024</v>
      </c>
      <c r="AU49">
        <v>8</v>
      </c>
      <c r="AV49" t="s">
        <v>69</v>
      </c>
      <c r="AX49" t="s">
        <v>3097</v>
      </c>
    </row>
    <row r="50" spans="1:50" x14ac:dyDescent="0.25">
      <c r="A50" s="268" t="s">
        <v>638</v>
      </c>
      <c r="B50" s="268" t="s">
        <v>585</v>
      </c>
      <c r="C50" s="268" t="s">
        <v>67</v>
      </c>
      <c r="D50" s="268" t="s">
        <v>2913</v>
      </c>
      <c r="E50" s="268" t="s">
        <v>2914</v>
      </c>
      <c r="F50" s="268" t="s">
        <v>1305</v>
      </c>
      <c r="G50" s="271" t="s">
        <v>836</v>
      </c>
      <c r="H50" s="268" t="s">
        <v>2915</v>
      </c>
      <c r="I50" s="268" t="s">
        <v>2916</v>
      </c>
      <c r="K50" s="270" t="s">
        <v>586</v>
      </c>
      <c r="L50" s="270" t="s">
        <v>2917</v>
      </c>
      <c r="M50" s="270" t="s">
        <v>2918</v>
      </c>
      <c r="N50" s="270" t="s">
        <v>2919</v>
      </c>
      <c r="O50" s="268" t="s">
        <v>586</v>
      </c>
      <c r="P50" s="268" t="s">
        <v>586</v>
      </c>
      <c r="Q50" s="268" t="s">
        <v>586</v>
      </c>
      <c r="R50" s="268" t="s">
        <v>586</v>
      </c>
      <c r="S50" s="268" t="s">
        <v>586</v>
      </c>
      <c r="T50" s="268" t="s">
        <v>68</v>
      </c>
      <c r="U50" s="268" t="s">
        <v>586</v>
      </c>
      <c r="V50" s="268" t="s">
        <v>586</v>
      </c>
      <c r="W50" s="268" t="s">
        <v>586</v>
      </c>
      <c r="X50" s="268" t="s">
        <v>586</v>
      </c>
      <c r="Y50" s="268" t="s">
        <v>586</v>
      </c>
      <c r="AC50" s="268" t="s">
        <v>586</v>
      </c>
      <c r="AE50" s="268" t="s">
        <v>586</v>
      </c>
      <c r="AF50" s="268" t="s">
        <v>587</v>
      </c>
      <c r="AG50" s="268" t="s">
        <v>586</v>
      </c>
      <c r="AH50" s="268" t="s">
        <v>586</v>
      </c>
      <c r="AI50" s="268" t="s">
        <v>586</v>
      </c>
      <c r="AM50" s="268" t="s">
        <v>586</v>
      </c>
      <c r="AR50" t="s">
        <v>3048</v>
      </c>
      <c r="AS50" t="s">
        <v>3049</v>
      </c>
      <c r="AT50">
        <v>2024</v>
      </c>
      <c r="AU50">
        <v>8</v>
      </c>
      <c r="AV50" t="s">
        <v>69</v>
      </c>
      <c r="AX50" t="s">
        <v>3098</v>
      </c>
    </row>
    <row r="51" spans="1:50" x14ac:dyDescent="0.25">
      <c r="A51" s="268" t="s">
        <v>639</v>
      </c>
      <c r="B51" s="268" t="s">
        <v>585</v>
      </c>
      <c r="C51" s="268" t="s">
        <v>67</v>
      </c>
      <c r="D51" s="268" t="s">
        <v>2913</v>
      </c>
      <c r="E51" s="268" t="s">
        <v>2914</v>
      </c>
      <c r="F51" s="268" t="s">
        <v>1306</v>
      </c>
      <c r="G51" s="271" t="s">
        <v>836</v>
      </c>
      <c r="H51" s="268" t="s">
        <v>2915</v>
      </c>
      <c r="I51" s="268" t="s">
        <v>2916</v>
      </c>
      <c r="K51" s="270" t="s">
        <v>586</v>
      </c>
      <c r="L51" s="270" t="s">
        <v>1193</v>
      </c>
      <c r="M51" s="270" t="s">
        <v>1194</v>
      </c>
      <c r="N51" s="270" t="s">
        <v>1195</v>
      </c>
      <c r="O51" s="268" t="s">
        <v>586</v>
      </c>
      <c r="P51" s="268" t="s">
        <v>586</v>
      </c>
      <c r="Q51" s="268" t="s">
        <v>586</v>
      </c>
      <c r="R51" s="268" t="s">
        <v>586</v>
      </c>
      <c r="S51" s="268" t="s">
        <v>586</v>
      </c>
      <c r="T51" s="268" t="s">
        <v>68</v>
      </c>
      <c r="U51" s="268" t="s">
        <v>586</v>
      </c>
      <c r="V51" s="268" t="s">
        <v>586</v>
      </c>
      <c r="W51" s="268" t="s">
        <v>586</v>
      </c>
      <c r="X51" s="268" t="s">
        <v>586</v>
      </c>
      <c r="Y51" s="268" t="s">
        <v>586</v>
      </c>
      <c r="AC51" s="268" t="s">
        <v>586</v>
      </c>
      <c r="AE51" s="268" t="s">
        <v>586</v>
      </c>
      <c r="AF51" s="268" t="s">
        <v>587</v>
      </c>
      <c r="AG51" s="268" t="s">
        <v>586</v>
      </c>
      <c r="AH51" s="268" t="s">
        <v>586</v>
      </c>
      <c r="AI51" s="268" t="s">
        <v>586</v>
      </c>
      <c r="AM51" s="268" t="s">
        <v>586</v>
      </c>
      <c r="AR51" t="s">
        <v>3048</v>
      </c>
      <c r="AS51" t="s">
        <v>3049</v>
      </c>
      <c r="AT51">
        <v>2024</v>
      </c>
      <c r="AU51">
        <v>8</v>
      </c>
      <c r="AV51" t="s">
        <v>69</v>
      </c>
      <c r="AX51" t="s">
        <v>3099</v>
      </c>
    </row>
    <row r="52" spans="1:50" x14ac:dyDescent="0.25">
      <c r="A52" s="268" t="s">
        <v>640</v>
      </c>
      <c r="B52" s="268" t="s">
        <v>585</v>
      </c>
      <c r="C52" s="268" t="s">
        <v>67</v>
      </c>
      <c r="D52" s="268" t="s">
        <v>2920</v>
      </c>
      <c r="E52" s="268" t="s">
        <v>2921</v>
      </c>
      <c r="F52" s="268" t="s">
        <v>2922</v>
      </c>
      <c r="G52" s="271" t="s">
        <v>836</v>
      </c>
      <c r="H52" s="268" t="s">
        <v>2915</v>
      </c>
      <c r="I52" s="268"/>
      <c r="K52" s="270" t="s">
        <v>586</v>
      </c>
      <c r="L52" s="270" t="s">
        <v>2923</v>
      </c>
      <c r="M52" s="270" t="s">
        <v>2924</v>
      </c>
      <c r="N52" s="270" t="s">
        <v>2925</v>
      </c>
      <c r="O52" s="268" t="s">
        <v>586</v>
      </c>
      <c r="P52" s="268" t="s">
        <v>586</v>
      </c>
      <c r="Q52" s="268" t="s">
        <v>586</v>
      </c>
      <c r="R52" s="268" t="s">
        <v>586</v>
      </c>
      <c r="S52" s="268" t="s">
        <v>586</v>
      </c>
      <c r="T52" s="268" t="s">
        <v>68</v>
      </c>
      <c r="U52" s="268" t="s">
        <v>586</v>
      </c>
      <c r="V52" s="268" t="s">
        <v>586</v>
      </c>
      <c r="W52" s="268" t="s">
        <v>586</v>
      </c>
      <c r="X52" s="268" t="s">
        <v>586</v>
      </c>
      <c r="Y52" s="268" t="s">
        <v>586</v>
      </c>
      <c r="AC52" s="268" t="s">
        <v>586</v>
      </c>
      <c r="AE52" s="268" t="s">
        <v>586</v>
      </c>
      <c r="AF52" s="268" t="s">
        <v>587</v>
      </c>
      <c r="AG52" s="268" t="s">
        <v>586</v>
      </c>
      <c r="AH52" s="268" t="s">
        <v>586</v>
      </c>
      <c r="AI52" s="268" t="s">
        <v>586</v>
      </c>
      <c r="AM52" s="268" t="s">
        <v>586</v>
      </c>
      <c r="AR52" t="s">
        <v>3048</v>
      </c>
      <c r="AS52" t="s">
        <v>3049</v>
      </c>
      <c r="AT52">
        <v>2024</v>
      </c>
      <c r="AU52">
        <v>8</v>
      </c>
      <c r="AV52" t="s">
        <v>69</v>
      </c>
      <c r="AX52" t="s">
        <v>3100</v>
      </c>
    </row>
    <row r="53" spans="1:50" x14ac:dyDescent="0.25">
      <c r="A53" s="268" t="s">
        <v>641</v>
      </c>
      <c r="B53" s="268" t="s">
        <v>585</v>
      </c>
      <c r="C53" s="268" t="s">
        <v>67</v>
      </c>
      <c r="D53" s="268" t="s">
        <v>2920</v>
      </c>
      <c r="E53" s="268" t="s">
        <v>2921</v>
      </c>
      <c r="F53" s="268" t="s">
        <v>2926</v>
      </c>
      <c r="G53" s="271" t="s">
        <v>836</v>
      </c>
      <c r="H53" s="268" t="s">
        <v>2915</v>
      </c>
      <c r="I53" s="268"/>
      <c r="K53" s="270" t="s">
        <v>586</v>
      </c>
      <c r="L53" s="270" t="s">
        <v>1193</v>
      </c>
      <c r="M53" s="270" t="s">
        <v>1194</v>
      </c>
      <c r="N53" s="270" t="s">
        <v>1195</v>
      </c>
      <c r="O53" s="268" t="s">
        <v>586</v>
      </c>
      <c r="P53" s="268" t="s">
        <v>586</v>
      </c>
      <c r="Q53" s="268" t="s">
        <v>586</v>
      </c>
      <c r="R53" s="268" t="s">
        <v>586</v>
      </c>
      <c r="S53" s="268" t="s">
        <v>586</v>
      </c>
      <c r="T53" s="268" t="s">
        <v>68</v>
      </c>
      <c r="U53" s="268" t="s">
        <v>586</v>
      </c>
      <c r="V53" s="268" t="s">
        <v>586</v>
      </c>
      <c r="W53" s="268" t="s">
        <v>586</v>
      </c>
      <c r="X53" s="268" t="s">
        <v>586</v>
      </c>
      <c r="Y53" s="268" t="s">
        <v>586</v>
      </c>
      <c r="AC53" s="268" t="s">
        <v>586</v>
      </c>
      <c r="AE53" s="268" t="s">
        <v>586</v>
      </c>
      <c r="AF53" s="268" t="s">
        <v>587</v>
      </c>
      <c r="AG53" s="268" t="s">
        <v>586</v>
      </c>
      <c r="AH53" s="268" t="s">
        <v>586</v>
      </c>
      <c r="AI53" s="268" t="s">
        <v>586</v>
      </c>
      <c r="AM53" s="268" t="s">
        <v>586</v>
      </c>
      <c r="AR53" t="s">
        <v>3048</v>
      </c>
      <c r="AS53" t="s">
        <v>3049</v>
      </c>
      <c r="AT53">
        <v>2024</v>
      </c>
      <c r="AU53">
        <v>8</v>
      </c>
      <c r="AV53" t="s">
        <v>69</v>
      </c>
      <c r="AX53" t="s">
        <v>3101</v>
      </c>
    </row>
    <row r="54" spans="1:50" x14ac:dyDescent="0.25">
      <c r="A54" s="268" t="s">
        <v>642</v>
      </c>
      <c r="B54" s="268" t="s">
        <v>585</v>
      </c>
      <c r="C54" s="268" t="s">
        <v>67</v>
      </c>
      <c r="D54" s="268" t="s">
        <v>2927</v>
      </c>
      <c r="E54" s="268" t="s">
        <v>2928</v>
      </c>
      <c r="F54" s="268" t="s">
        <v>2929</v>
      </c>
      <c r="G54" s="271" t="s">
        <v>836</v>
      </c>
      <c r="H54" s="268" t="s">
        <v>2930</v>
      </c>
      <c r="I54" s="268" t="s">
        <v>2931</v>
      </c>
      <c r="K54" s="270" t="s">
        <v>586</v>
      </c>
      <c r="L54" s="270" t="s">
        <v>1571</v>
      </c>
      <c r="M54" s="270" t="s">
        <v>2932</v>
      </c>
      <c r="N54" s="270" t="s">
        <v>2933</v>
      </c>
      <c r="O54" s="268" t="s">
        <v>586</v>
      </c>
      <c r="P54" s="268" t="s">
        <v>586</v>
      </c>
      <c r="Q54" s="268" t="s">
        <v>586</v>
      </c>
      <c r="R54" s="268" t="s">
        <v>586</v>
      </c>
      <c r="S54" s="268" t="s">
        <v>586</v>
      </c>
      <c r="T54" s="268" t="s">
        <v>68</v>
      </c>
      <c r="U54" s="268" t="s">
        <v>586</v>
      </c>
      <c r="V54" s="268" t="s">
        <v>586</v>
      </c>
      <c r="W54" s="268" t="s">
        <v>586</v>
      </c>
      <c r="X54" s="268" t="s">
        <v>586</v>
      </c>
      <c r="Y54" s="268" t="s">
        <v>586</v>
      </c>
      <c r="AC54" s="268" t="s">
        <v>586</v>
      </c>
      <c r="AE54" s="268" t="s">
        <v>586</v>
      </c>
      <c r="AF54" s="268" t="s">
        <v>587</v>
      </c>
      <c r="AG54" s="268" t="s">
        <v>586</v>
      </c>
      <c r="AH54" s="268" t="s">
        <v>586</v>
      </c>
      <c r="AI54" s="268" t="s">
        <v>586</v>
      </c>
      <c r="AM54" s="268" t="s">
        <v>586</v>
      </c>
      <c r="AR54" t="s">
        <v>3048</v>
      </c>
      <c r="AS54" t="s">
        <v>3049</v>
      </c>
      <c r="AT54">
        <v>2024</v>
      </c>
      <c r="AU54">
        <v>8</v>
      </c>
      <c r="AV54" t="s">
        <v>69</v>
      </c>
      <c r="AX54" t="s">
        <v>3102</v>
      </c>
    </row>
    <row r="55" spans="1:50" x14ac:dyDescent="0.25">
      <c r="A55" s="268" t="s">
        <v>643</v>
      </c>
      <c r="B55" s="268" t="s">
        <v>585</v>
      </c>
      <c r="C55" s="268" t="s">
        <v>67</v>
      </c>
      <c r="D55" s="268" t="s">
        <v>2934</v>
      </c>
      <c r="E55" s="268" t="s">
        <v>2935</v>
      </c>
      <c r="F55" s="268" t="s">
        <v>2936</v>
      </c>
      <c r="G55" s="271" t="s">
        <v>837</v>
      </c>
      <c r="H55" s="268" t="s">
        <v>2937</v>
      </c>
      <c r="I55" s="268"/>
      <c r="K55" s="270" t="s">
        <v>586</v>
      </c>
      <c r="L55" s="270" t="s">
        <v>2938</v>
      </c>
      <c r="M55" s="270" t="s">
        <v>2939</v>
      </c>
      <c r="N55" s="270" t="s">
        <v>2940</v>
      </c>
      <c r="O55" s="268" t="s">
        <v>586</v>
      </c>
      <c r="P55" s="268" t="s">
        <v>586</v>
      </c>
      <c r="Q55" s="268" t="s">
        <v>586</v>
      </c>
      <c r="R55" s="268" t="s">
        <v>586</v>
      </c>
      <c r="S55" s="268" t="s">
        <v>586</v>
      </c>
      <c r="T55" s="268" t="s">
        <v>68</v>
      </c>
      <c r="U55" s="268" t="s">
        <v>586</v>
      </c>
      <c r="V55" s="268" t="s">
        <v>586</v>
      </c>
      <c r="W55" s="268" t="s">
        <v>586</v>
      </c>
      <c r="X55" s="268" t="s">
        <v>586</v>
      </c>
      <c r="Y55" s="268" t="s">
        <v>586</v>
      </c>
      <c r="AC55" s="268" t="s">
        <v>586</v>
      </c>
      <c r="AE55" s="268" t="s">
        <v>586</v>
      </c>
      <c r="AF55" s="268" t="s">
        <v>587</v>
      </c>
      <c r="AG55" s="268" t="s">
        <v>586</v>
      </c>
      <c r="AH55" s="268" t="s">
        <v>586</v>
      </c>
      <c r="AI55" s="268" t="s">
        <v>586</v>
      </c>
      <c r="AM55" s="268" t="s">
        <v>586</v>
      </c>
      <c r="AR55" t="s">
        <v>3048</v>
      </c>
      <c r="AS55" t="s">
        <v>3049</v>
      </c>
      <c r="AT55">
        <v>2024</v>
      </c>
      <c r="AU55">
        <v>8</v>
      </c>
      <c r="AV55" t="s">
        <v>69</v>
      </c>
      <c r="AX55" t="s">
        <v>3103</v>
      </c>
    </row>
    <row r="56" spans="1:50" x14ac:dyDescent="0.25">
      <c r="A56" s="268" t="s">
        <v>644</v>
      </c>
      <c r="B56" s="268" t="s">
        <v>585</v>
      </c>
      <c r="C56" s="268" t="s">
        <v>67</v>
      </c>
      <c r="D56" s="268" t="s">
        <v>2941</v>
      </c>
      <c r="E56" s="268" t="s">
        <v>2942</v>
      </c>
      <c r="F56" s="268" t="s">
        <v>2943</v>
      </c>
      <c r="G56" s="271" t="s">
        <v>837</v>
      </c>
      <c r="H56" s="268" t="s">
        <v>2944</v>
      </c>
      <c r="I56" s="268" t="s">
        <v>2945</v>
      </c>
      <c r="J56" s="2"/>
      <c r="K56" s="270" t="s">
        <v>586</v>
      </c>
      <c r="L56" s="270" t="s">
        <v>2946</v>
      </c>
      <c r="M56" s="270" t="s">
        <v>2947</v>
      </c>
      <c r="N56" s="270" t="s">
        <v>2948</v>
      </c>
      <c r="O56" s="268" t="s">
        <v>586</v>
      </c>
      <c r="P56" s="268" t="s">
        <v>586</v>
      </c>
      <c r="Q56" s="268" t="s">
        <v>586</v>
      </c>
      <c r="R56" s="268" t="s">
        <v>586</v>
      </c>
      <c r="S56" s="268" t="s">
        <v>586</v>
      </c>
      <c r="T56" s="268" t="s">
        <v>68</v>
      </c>
      <c r="U56" s="268" t="s">
        <v>586</v>
      </c>
      <c r="V56" s="268" t="s">
        <v>586</v>
      </c>
      <c r="W56" s="268" t="s">
        <v>586</v>
      </c>
      <c r="X56" s="268" t="s">
        <v>586</v>
      </c>
      <c r="Y56" s="268" t="s">
        <v>586</v>
      </c>
      <c r="AC56" s="268" t="s">
        <v>586</v>
      </c>
      <c r="AE56" s="268" t="s">
        <v>586</v>
      </c>
      <c r="AF56" s="268" t="s">
        <v>587</v>
      </c>
      <c r="AG56" s="268" t="s">
        <v>586</v>
      </c>
      <c r="AH56" s="268" t="s">
        <v>586</v>
      </c>
      <c r="AI56" s="268" t="s">
        <v>586</v>
      </c>
      <c r="AM56" s="268" t="s">
        <v>586</v>
      </c>
      <c r="AR56" t="s">
        <v>3048</v>
      </c>
      <c r="AS56" t="s">
        <v>3049</v>
      </c>
      <c r="AT56">
        <v>2024</v>
      </c>
      <c r="AU56">
        <v>8</v>
      </c>
      <c r="AV56" t="s">
        <v>69</v>
      </c>
      <c r="AX56" t="s">
        <v>3104</v>
      </c>
    </row>
    <row r="57" spans="1:50" x14ac:dyDescent="0.25">
      <c r="A57" s="268" t="s">
        <v>645</v>
      </c>
      <c r="B57" s="268" t="s">
        <v>585</v>
      </c>
      <c r="C57" s="268" t="s">
        <v>67</v>
      </c>
      <c r="D57" s="268" t="s">
        <v>2941</v>
      </c>
      <c r="E57" s="268" t="s">
        <v>2942</v>
      </c>
      <c r="F57" s="268" t="s">
        <v>2949</v>
      </c>
      <c r="G57" s="271" t="s">
        <v>837</v>
      </c>
      <c r="H57" s="268" t="s">
        <v>2950</v>
      </c>
      <c r="I57" s="268" t="s">
        <v>2951</v>
      </c>
      <c r="J57" s="2"/>
      <c r="K57" s="270" t="s">
        <v>586</v>
      </c>
      <c r="L57" s="270" t="s">
        <v>2952</v>
      </c>
      <c r="M57" s="270" t="s">
        <v>1434</v>
      </c>
      <c r="N57" s="270" t="s">
        <v>2953</v>
      </c>
      <c r="O57" s="268" t="s">
        <v>586</v>
      </c>
      <c r="P57" s="268" t="s">
        <v>586</v>
      </c>
      <c r="Q57" s="268" t="s">
        <v>586</v>
      </c>
      <c r="R57" s="268" t="s">
        <v>586</v>
      </c>
      <c r="S57" s="268" t="s">
        <v>586</v>
      </c>
      <c r="T57" s="268" t="s">
        <v>68</v>
      </c>
      <c r="U57" s="268" t="s">
        <v>586</v>
      </c>
      <c r="V57" s="268" t="s">
        <v>586</v>
      </c>
      <c r="W57" s="268" t="s">
        <v>586</v>
      </c>
      <c r="X57" s="268" t="s">
        <v>586</v>
      </c>
      <c r="Y57" s="268" t="s">
        <v>586</v>
      </c>
      <c r="AC57" s="268" t="s">
        <v>586</v>
      </c>
      <c r="AE57" s="268" t="s">
        <v>586</v>
      </c>
      <c r="AF57" s="268" t="s">
        <v>587</v>
      </c>
      <c r="AG57" s="268" t="s">
        <v>586</v>
      </c>
      <c r="AH57" s="268" t="s">
        <v>586</v>
      </c>
      <c r="AI57" s="268" t="s">
        <v>586</v>
      </c>
      <c r="AM57" s="268" t="s">
        <v>586</v>
      </c>
      <c r="AR57" t="s">
        <v>3048</v>
      </c>
      <c r="AS57" t="s">
        <v>3049</v>
      </c>
      <c r="AT57">
        <v>2024</v>
      </c>
      <c r="AU57">
        <v>8</v>
      </c>
      <c r="AV57" t="s">
        <v>69</v>
      </c>
      <c r="AX57" t="s">
        <v>3105</v>
      </c>
    </row>
    <row r="58" spans="1:50" x14ac:dyDescent="0.25">
      <c r="A58" s="268" t="s">
        <v>646</v>
      </c>
      <c r="B58" s="268" t="s">
        <v>585</v>
      </c>
      <c r="C58" s="268" t="s">
        <v>67</v>
      </c>
      <c r="D58" s="268" t="s">
        <v>2954</v>
      </c>
      <c r="E58" s="268" t="s">
        <v>2955</v>
      </c>
      <c r="F58" s="268" t="s">
        <v>2956</v>
      </c>
      <c r="G58" s="271" t="s">
        <v>837</v>
      </c>
      <c r="H58" s="268" t="s">
        <v>2950</v>
      </c>
      <c r="I58" s="268"/>
      <c r="K58" s="270" t="s">
        <v>586</v>
      </c>
      <c r="L58" s="270" t="s">
        <v>2957</v>
      </c>
      <c r="M58" s="270" t="s">
        <v>2958</v>
      </c>
      <c r="N58" s="270" t="s">
        <v>2959</v>
      </c>
      <c r="O58" s="268" t="s">
        <v>586</v>
      </c>
      <c r="P58" s="268" t="s">
        <v>586</v>
      </c>
      <c r="Q58" s="268" t="s">
        <v>586</v>
      </c>
      <c r="R58" s="268" t="s">
        <v>586</v>
      </c>
      <c r="S58" s="268" t="s">
        <v>586</v>
      </c>
      <c r="T58" s="268" t="s">
        <v>68</v>
      </c>
      <c r="U58" s="268" t="s">
        <v>586</v>
      </c>
      <c r="V58" s="268" t="s">
        <v>586</v>
      </c>
      <c r="W58" s="268" t="s">
        <v>586</v>
      </c>
      <c r="X58" s="268" t="s">
        <v>586</v>
      </c>
      <c r="Y58" s="268" t="s">
        <v>586</v>
      </c>
      <c r="AC58" s="268" t="s">
        <v>586</v>
      </c>
      <c r="AE58" s="268" t="s">
        <v>586</v>
      </c>
      <c r="AF58" s="268" t="s">
        <v>587</v>
      </c>
      <c r="AG58" s="268" t="s">
        <v>586</v>
      </c>
      <c r="AH58" s="268" t="s">
        <v>586</v>
      </c>
      <c r="AI58" s="268" t="s">
        <v>586</v>
      </c>
      <c r="AM58" s="268" t="s">
        <v>586</v>
      </c>
      <c r="AR58" t="s">
        <v>3048</v>
      </c>
      <c r="AS58" t="s">
        <v>3049</v>
      </c>
      <c r="AT58">
        <v>2024</v>
      </c>
      <c r="AU58">
        <v>8</v>
      </c>
      <c r="AV58" t="s">
        <v>69</v>
      </c>
      <c r="AX58" t="s">
        <v>3106</v>
      </c>
    </row>
    <row r="59" spans="1:50" x14ac:dyDescent="0.25">
      <c r="A59" s="268" t="s">
        <v>648</v>
      </c>
      <c r="B59" s="268" t="s">
        <v>585</v>
      </c>
      <c r="C59" s="268" t="s">
        <v>67</v>
      </c>
      <c r="D59" s="268" t="s">
        <v>2960</v>
      </c>
      <c r="E59" s="268" t="s">
        <v>2961</v>
      </c>
      <c r="F59" s="268" t="s">
        <v>2962</v>
      </c>
      <c r="G59" s="271" t="s">
        <v>837</v>
      </c>
      <c r="H59" s="268" t="s">
        <v>2963</v>
      </c>
      <c r="I59" s="268" t="s">
        <v>2964</v>
      </c>
      <c r="J59" s="2"/>
      <c r="K59" s="270" t="s">
        <v>586</v>
      </c>
      <c r="L59" s="270" t="s">
        <v>2965</v>
      </c>
      <c r="M59" s="270" t="s">
        <v>2966</v>
      </c>
      <c r="N59" s="270" t="s">
        <v>2967</v>
      </c>
      <c r="O59" s="268" t="s">
        <v>586</v>
      </c>
      <c r="P59" s="268" t="s">
        <v>586</v>
      </c>
      <c r="Q59" s="268" t="s">
        <v>586</v>
      </c>
      <c r="R59" s="268" t="s">
        <v>586</v>
      </c>
      <c r="S59" s="268" t="s">
        <v>586</v>
      </c>
      <c r="T59" s="268" t="s">
        <v>68</v>
      </c>
      <c r="U59" s="268" t="s">
        <v>586</v>
      </c>
      <c r="V59" s="268" t="s">
        <v>586</v>
      </c>
      <c r="W59" s="268" t="s">
        <v>586</v>
      </c>
      <c r="X59" s="268" t="s">
        <v>586</v>
      </c>
      <c r="Y59" s="268" t="s">
        <v>586</v>
      </c>
      <c r="AC59" s="268" t="s">
        <v>586</v>
      </c>
      <c r="AE59" s="268" t="s">
        <v>586</v>
      </c>
      <c r="AF59" s="268" t="s">
        <v>587</v>
      </c>
      <c r="AG59" s="268" t="s">
        <v>586</v>
      </c>
      <c r="AH59" s="268" t="s">
        <v>586</v>
      </c>
      <c r="AI59" s="268" t="s">
        <v>586</v>
      </c>
      <c r="AM59" s="268" t="s">
        <v>586</v>
      </c>
      <c r="AR59" t="s">
        <v>3048</v>
      </c>
      <c r="AS59" t="s">
        <v>3049</v>
      </c>
      <c r="AT59">
        <v>2024</v>
      </c>
      <c r="AU59">
        <v>8</v>
      </c>
      <c r="AV59" t="s">
        <v>69</v>
      </c>
      <c r="AX59" t="s">
        <v>3107</v>
      </c>
    </row>
    <row r="60" spans="1:50" x14ac:dyDescent="0.25">
      <c r="A60" s="268" t="s">
        <v>649</v>
      </c>
      <c r="B60" s="268" t="s">
        <v>585</v>
      </c>
      <c r="C60" s="268" t="s">
        <v>67</v>
      </c>
      <c r="D60" s="268" t="s">
        <v>2968</v>
      </c>
      <c r="E60" s="268" t="s">
        <v>2969</v>
      </c>
      <c r="F60" s="268" t="s">
        <v>2970</v>
      </c>
      <c r="G60" s="271" t="s">
        <v>837</v>
      </c>
      <c r="H60" s="268" t="s">
        <v>2971</v>
      </c>
      <c r="I60" s="268"/>
      <c r="K60" s="270" t="s">
        <v>586</v>
      </c>
      <c r="L60" s="270" t="s">
        <v>2972</v>
      </c>
      <c r="M60" s="270" t="s">
        <v>2973</v>
      </c>
      <c r="N60" s="270" t="s">
        <v>2974</v>
      </c>
      <c r="O60" s="268" t="s">
        <v>586</v>
      </c>
      <c r="P60" s="268" t="s">
        <v>586</v>
      </c>
      <c r="Q60" s="268" t="s">
        <v>586</v>
      </c>
      <c r="R60" s="268" t="s">
        <v>586</v>
      </c>
      <c r="S60" s="268" t="s">
        <v>586</v>
      </c>
      <c r="T60" s="268" t="s">
        <v>68</v>
      </c>
      <c r="U60" s="268" t="s">
        <v>586</v>
      </c>
      <c r="V60" s="268" t="s">
        <v>586</v>
      </c>
      <c r="W60" s="268" t="s">
        <v>586</v>
      </c>
      <c r="X60" s="268" t="s">
        <v>586</v>
      </c>
      <c r="Y60" s="268" t="s">
        <v>586</v>
      </c>
      <c r="AC60" s="268" t="s">
        <v>586</v>
      </c>
      <c r="AE60" s="268" t="s">
        <v>586</v>
      </c>
      <c r="AF60" s="268" t="s">
        <v>587</v>
      </c>
      <c r="AG60" s="268" t="s">
        <v>586</v>
      </c>
      <c r="AH60" s="268" t="s">
        <v>586</v>
      </c>
      <c r="AI60" s="268" t="s">
        <v>586</v>
      </c>
      <c r="AM60" s="268" t="s">
        <v>586</v>
      </c>
      <c r="AR60" t="s">
        <v>3048</v>
      </c>
      <c r="AS60" t="s">
        <v>3049</v>
      </c>
      <c r="AT60">
        <v>2024</v>
      </c>
      <c r="AU60">
        <v>8</v>
      </c>
      <c r="AV60" t="s">
        <v>69</v>
      </c>
      <c r="AX60" t="s">
        <v>3108</v>
      </c>
    </row>
    <row r="61" spans="1:50" x14ac:dyDescent="0.25">
      <c r="A61" s="268" t="s">
        <v>651</v>
      </c>
      <c r="B61" s="268" t="s">
        <v>585</v>
      </c>
      <c r="C61" s="268" t="s">
        <v>67</v>
      </c>
      <c r="D61" s="268" t="s">
        <v>2968</v>
      </c>
      <c r="E61" s="268" t="s">
        <v>2969</v>
      </c>
      <c r="F61" s="268" t="s">
        <v>2975</v>
      </c>
      <c r="G61" s="271" t="s">
        <v>838</v>
      </c>
      <c r="H61" s="268" t="s">
        <v>2976</v>
      </c>
      <c r="I61" s="268"/>
      <c r="K61" s="270" t="s">
        <v>586</v>
      </c>
      <c r="L61" s="270" t="s">
        <v>2972</v>
      </c>
      <c r="M61" s="270" t="s">
        <v>2973</v>
      </c>
      <c r="N61" s="270" t="s">
        <v>2974</v>
      </c>
      <c r="O61" s="268" t="s">
        <v>586</v>
      </c>
      <c r="P61" s="268" t="s">
        <v>586</v>
      </c>
      <c r="Q61" s="268" t="s">
        <v>586</v>
      </c>
      <c r="R61" s="268" t="s">
        <v>586</v>
      </c>
      <c r="S61" s="268" t="s">
        <v>586</v>
      </c>
      <c r="T61" s="268" t="s">
        <v>68</v>
      </c>
      <c r="U61" s="268" t="s">
        <v>586</v>
      </c>
      <c r="V61" s="268" t="s">
        <v>586</v>
      </c>
      <c r="W61" s="268" t="s">
        <v>586</v>
      </c>
      <c r="X61" s="268" t="s">
        <v>586</v>
      </c>
      <c r="Y61" s="268" t="s">
        <v>586</v>
      </c>
      <c r="AC61" s="268" t="s">
        <v>586</v>
      </c>
      <c r="AE61" s="268" t="s">
        <v>586</v>
      </c>
      <c r="AF61" s="268" t="s">
        <v>587</v>
      </c>
      <c r="AG61" s="268" t="s">
        <v>586</v>
      </c>
      <c r="AH61" s="268" t="s">
        <v>586</v>
      </c>
      <c r="AI61" s="268" t="s">
        <v>586</v>
      </c>
      <c r="AM61" s="268" t="s">
        <v>586</v>
      </c>
      <c r="AR61" t="s">
        <v>3048</v>
      </c>
      <c r="AS61" t="s">
        <v>3049</v>
      </c>
      <c r="AT61">
        <v>2024</v>
      </c>
      <c r="AU61">
        <v>8</v>
      </c>
      <c r="AV61" t="s">
        <v>69</v>
      </c>
      <c r="AX61" t="s">
        <v>3109</v>
      </c>
    </row>
    <row r="62" spans="1:50" x14ac:dyDescent="0.25">
      <c r="A62" s="268" t="s">
        <v>652</v>
      </c>
      <c r="B62" s="268" t="s">
        <v>585</v>
      </c>
      <c r="C62" s="268" t="s">
        <v>67</v>
      </c>
      <c r="D62" s="268" t="s">
        <v>2977</v>
      </c>
      <c r="E62" s="268" t="s">
        <v>2978</v>
      </c>
      <c r="F62" s="268" t="s">
        <v>1870</v>
      </c>
      <c r="G62" s="271" t="s">
        <v>838</v>
      </c>
      <c r="H62" s="268" t="s">
        <v>2979</v>
      </c>
      <c r="I62" s="268"/>
      <c r="K62" s="270" t="s">
        <v>586</v>
      </c>
      <c r="L62" s="270" t="s">
        <v>2730</v>
      </c>
      <c r="M62" s="270" t="s">
        <v>2731</v>
      </c>
      <c r="N62" s="270" t="s">
        <v>2732</v>
      </c>
      <c r="O62" s="268" t="s">
        <v>586</v>
      </c>
      <c r="P62" s="268" t="s">
        <v>586</v>
      </c>
      <c r="Q62" s="268" t="s">
        <v>586</v>
      </c>
      <c r="R62" s="268" t="s">
        <v>586</v>
      </c>
      <c r="S62" s="268" t="s">
        <v>586</v>
      </c>
      <c r="T62" s="268" t="s">
        <v>68</v>
      </c>
      <c r="U62" s="268" t="s">
        <v>586</v>
      </c>
      <c r="V62" s="268" t="s">
        <v>586</v>
      </c>
      <c r="W62" s="268" t="s">
        <v>586</v>
      </c>
      <c r="X62" s="268" t="s">
        <v>586</v>
      </c>
      <c r="Y62" s="268" t="s">
        <v>586</v>
      </c>
      <c r="AC62" s="268" t="s">
        <v>586</v>
      </c>
      <c r="AE62" s="268" t="s">
        <v>586</v>
      </c>
      <c r="AF62" s="268" t="s">
        <v>587</v>
      </c>
      <c r="AG62" s="268" t="s">
        <v>586</v>
      </c>
      <c r="AH62" s="268" t="s">
        <v>586</v>
      </c>
      <c r="AI62" s="268" t="s">
        <v>586</v>
      </c>
      <c r="AM62" s="268" t="s">
        <v>586</v>
      </c>
      <c r="AR62" t="s">
        <v>3048</v>
      </c>
      <c r="AS62" t="s">
        <v>3049</v>
      </c>
      <c r="AT62">
        <v>2024</v>
      </c>
      <c r="AU62">
        <v>8</v>
      </c>
      <c r="AV62" t="s">
        <v>69</v>
      </c>
      <c r="AX62" t="s">
        <v>3110</v>
      </c>
    </row>
    <row r="63" spans="1:50" x14ac:dyDescent="0.25">
      <c r="A63" s="268" t="s">
        <v>653</v>
      </c>
      <c r="B63" s="268" t="s">
        <v>585</v>
      </c>
      <c r="C63" s="268" t="s">
        <v>67</v>
      </c>
      <c r="D63" s="268" t="s">
        <v>2980</v>
      </c>
      <c r="E63" s="268" t="s">
        <v>2981</v>
      </c>
      <c r="F63" s="268" t="s">
        <v>2982</v>
      </c>
      <c r="G63" s="271" t="s">
        <v>839</v>
      </c>
      <c r="H63" s="268" t="s">
        <v>2983</v>
      </c>
      <c r="I63" s="268" t="s">
        <v>2984</v>
      </c>
      <c r="J63" s="2"/>
      <c r="K63" s="270" t="s">
        <v>586</v>
      </c>
      <c r="L63" s="270" t="s">
        <v>2985</v>
      </c>
      <c r="M63" s="270" t="s">
        <v>2986</v>
      </c>
      <c r="N63" s="270" t="s">
        <v>2987</v>
      </c>
      <c r="O63" s="268" t="s">
        <v>586</v>
      </c>
      <c r="P63" s="268" t="s">
        <v>586</v>
      </c>
      <c r="Q63" s="268" t="s">
        <v>586</v>
      </c>
      <c r="R63" s="268" t="s">
        <v>586</v>
      </c>
      <c r="S63" s="268" t="s">
        <v>586</v>
      </c>
      <c r="T63" s="268" t="s">
        <v>68</v>
      </c>
      <c r="U63" s="268" t="s">
        <v>586</v>
      </c>
      <c r="V63" s="268" t="s">
        <v>586</v>
      </c>
      <c r="W63" s="268" t="s">
        <v>586</v>
      </c>
      <c r="X63" s="268" t="s">
        <v>586</v>
      </c>
      <c r="Y63" s="268" t="s">
        <v>586</v>
      </c>
      <c r="AC63" s="268" t="s">
        <v>586</v>
      </c>
      <c r="AE63" s="268" t="s">
        <v>586</v>
      </c>
      <c r="AF63" s="268" t="s">
        <v>587</v>
      </c>
      <c r="AG63" s="268" t="s">
        <v>586</v>
      </c>
      <c r="AH63" s="268" t="s">
        <v>586</v>
      </c>
      <c r="AI63" s="268" t="s">
        <v>586</v>
      </c>
      <c r="AM63" s="268" t="s">
        <v>586</v>
      </c>
      <c r="AR63" t="s">
        <v>3048</v>
      </c>
      <c r="AS63" t="s">
        <v>3049</v>
      </c>
      <c r="AT63">
        <v>2024</v>
      </c>
      <c r="AU63">
        <v>8</v>
      </c>
      <c r="AV63" t="s">
        <v>69</v>
      </c>
      <c r="AX63" t="s">
        <v>3111</v>
      </c>
    </row>
    <row r="64" spans="1:50" x14ac:dyDescent="0.25">
      <c r="A64" s="268" t="s">
        <v>654</v>
      </c>
      <c r="B64" s="268" t="s">
        <v>585</v>
      </c>
      <c r="C64" s="268" t="s">
        <v>67</v>
      </c>
      <c r="D64" s="268" t="s">
        <v>2980</v>
      </c>
      <c r="E64" s="268" t="s">
        <v>2981</v>
      </c>
      <c r="F64" s="268" t="s">
        <v>2988</v>
      </c>
      <c r="G64" s="271" t="s">
        <v>839</v>
      </c>
      <c r="H64" s="268" t="s">
        <v>2983</v>
      </c>
      <c r="I64" s="268" t="s">
        <v>2984</v>
      </c>
      <c r="J64" s="2"/>
      <c r="K64" s="270" t="s">
        <v>586</v>
      </c>
      <c r="L64" s="270" t="s">
        <v>2989</v>
      </c>
      <c r="M64" s="270" t="s">
        <v>2990</v>
      </c>
      <c r="N64" s="270" t="s">
        <v>1552</v>
      </c>
      <c r="O64" s="268" t="s">
        <v>586</v>
      </c>
      <c r="P64" s="268" t="s">
        <v>586</v>
      </c>
      <c r="Q64" s="268" t="s">
        <v>586</v>
      </c>
      <c r="R64" s="268" t="s">
        <v>586</v>
      </c>
      <c r="S64" s="268" t="s">
        <v>586</v>
      </c>
      <c r="T64" s="268" t="s">
        <v>68</v>
      </c>
      <c r="U64" s="268" t="s">
        <v>586</v>
      </c>
      <c r="V64" s="268" t="s">
        <v>586</v>
      </c>
      <c r="W64" s="268" t="s">
        <v>586</v>
      </c>
      <c r="X64" s="268" t="s">
        <v>586</v>
      </c>
      <c r="Y64" s="268" t="s">
        <v>586</v>
      </c>
      <c r="AC64" s="268" t="s">
        <v>586</v>
      </c>
      <c r="AE64" s="268" t="s">
        <v>586</v>
      </c>
      <c r="AF64" s="268" t="s">
        <v>587</v>
      </c>
      <c r="AG64" s="268" t="s">
        <v>586</v>
      </c>
      <c r="AH64" s="268" t="s">
        <v>586</v>
      </c>
      <c r="AI64" s="268" t="s">
        <v>586</v>
      </c>
      <c r="AM64" s="268" t="s">
        <v>586</v>
      </c>
      <c r="AR64" t="s">
        <v>3048</v>
      </c>
      <c r="AS64" t="s">
        <v>3049</v>
      </c>
      <c r="AT64">
        <v>2024</v>
      </c>
      <c r="AU64">
        <v>8</v>
      </c>
      <c r="AV64" t="s">
        <v>69</v>
      </c>
      <c r="AX64" t="s">
        <v>3112</v>
      </c>
    </row>
    <row r="65" spans="1:50" x14ac:dyDescent="0.25">
      <c r="A65" s="268" t="s">
        <v>655</v>
      </c>
      <c r="B65" s="268" t="s">
        <v>585</v>
      </c>
      <c r="C65" s="268" t="s">
        <v>67</v>
      </c>
      <c r="D65" s="268" t="s">
        <v>2991</v>
      </c>
      <c r="E65" s="268" t="s">
        <v>2992</v>
      </c>
      <c r="F65" s="268" t="s">
        <v>1528</v>
      </c>
      <c r="G65" s="271" t="s">
        <v>839</v>
      </c>
      <c r="H65" s="268" t="s">
        <v>2993</v>
      </c>
      <c r="I65" s="268" t="s">
        <v>2994</v>
      </c>
      <c r="K65" s="270" t="s">
        <v>586</v>
      </c>
      <c r="L65" s="270" t="s">
        <v>2995</v>
      </c>
      <c r="M65" s="270" t="s">
        <v>2996</v>
      </c>
      <c r="N65" s="270" t="s">
        <v>2997</v>
      </c>
      <c r="O65" s="268" t="s">
        <v>586</v>
      </c>
      <c r="P65" s="268" t="s">
        <v>586</v>
      </c>
      <c r="Q65" s="268" t="s">
        <v>586</v>
      </c>
      <c r="R65" s="268" t="s">
        <v>586</v>
      </c>
      <c r="S65" s="268" t="s">
        <v>586</v>
      </c>
      <c r="T65" s="268" t="s">
        <v>68</v>
      </c>
      <c r="U65" s="268" t="s">
        <v>586</v>
      </c>
      <c r="V65" s="268" t="s">
        <v>586</v>
      </c>
      <c r="W65" s="268" t="s">
        <v>586</v>
      </c>
      <c r="X65" s="268" t="s">
        <v>586</v>
      </c>
      <c r="Y65" s="268" t="s">
        <v>586</v>
      </c>
      <c r="AC65" s="268" t="s">
        <v>586</v>
      </c>
      <c r="AE65" s="268" t="s">
        <v>586</v>
      </c>
      <c r="AF65" s="268" t="s">
        <v>587</v>
      </c>
      <c r="AG65" s="268" t="s">
        <v>586</v>
      </c>
      <c r="AH65" s="268" t="s">
        <v>586</v>
      </c>
      <c r="AI65" s="268" t="s">
        <v>586</v>
      </c>
      <c r="AM65" s="268" t="s">
        <v>586</v>
      </c>
      <c r="AR65" t="s">
        <v>3048</v>
      </c>
      <c r="AS65" t="s">
        <v>3049</v>
      </c>
      <c r="AT65">
        <v>2024</v>
      </c>
      <c r="AU65">
        <v>8</v>
      </c>
      <c r="AV65" t="s">
        <v>69</v>
      </c>
      <c r="AX65" t="s">
        <v>3113</v>
      </c>
    </row>
    <row r="66" spans="1:50" x14ac:dyDescent="0.25">
      <c r="A66" s="268" t="s">
        <v>656</v>
      </c>
      <c r="B66" s="268" t="s">
        <v>585</v>
      </c>
      <c r="C66" s="268" t="s">
        <v>67</v>
      </c>
      <c r="D66" s="268" t="s">
        <v>2998</v>
      </c>
      <c r="E66" s="268" t="s">
        <v>2999</v>
      </c>
      <c r="F66" s="268" t="s">
        <v>3000</v>
      </c>
      <c r="G66" s="271" t="s">
        <v>839</v>
      </c>
      <c r="H66" s="268" t="s">
        <v>2993</v>
      </c>
      <c r="I66" s="268" t="s">
        <v>3001</v>
      </c>
      <c r="J66" s="2"/>
      <c r="K66" s="270" t="s">
        <v>586</v>
      </c>
      <c r="L66" s="270" t="s">
        <v>3002</v>
      </c>
      <c r="M66" s="270" t="s">
        <v>3003</v>
      </c>
      <c r="N66" s="270" t="s">
        <v>3004</v>
      </c>
      <c r="O66" s="268" t="s">
        <v>586</v>
      </c>
      <c r="P66" s="268" t="s">
        <v>586</v>
      </c>
      <c r="Q66" s="268" t="s">
        <v>586</v>
      </c>
      <c r="R66" s="268" t="s">
        <v>586</v>
      </c>
      <c r="S66" s="268" t="s">
        <v>586</v>
      </c>
      <c r="T66" s="268" t="s">
        <v>68</v>
      </c>
      <c r="U66" s="268" t="s">
        <v>586</v>
      </c>
      <c r="V66" s="268" t="s">
        <v>586</v>
      </c>
      <c r="W66" s="268" t="s">
        <v>586</v>
      </c>
      <c r="X66" s="268" t="s">
        <v>586</v>
      </c>
      <c r="Y66" s="268" t="s">
        <v>586</v>
      </c>
      <c r="AC66" s="268" t="s">
        <v>586</v>
      </c>
      <c r="AE66" s="268" t="s">
        <v>586</v>
      </c>
      <c r="AF66" s="268" t="s">
        <v>587</v>
      </c>
      <c r="AG66" s="268" t="s">
        <v>586</v>
      </c>
      <c r="AH66" s="268" t="s">
        <v>586</v>
      </c>
      <c r="AI66" s="268" t="s">
        <v>586</v>
      </c>
      <c r="AM66" s="268" t="s">
        <v>586</v>
      </c>
      <c r="AR66" t="s">
        <v>3048</v>
      </c>
      <c r="AS66" t="s">
        <v>3049</v>
      </c>
      <c r="AT66">
        <v>2024</v>
      </c>
      <c r="AU66">
        <v>8</v>
      </c>
      <c r="AV66" t="s">
        <v>69</v>
      </c>
      <c r="AX66" t="s">
        <v>3114</v>
      </c>
    </row>
    <row r="67" spans="1:50" x14ac:dyDescent="0.25">
      <c r="A67" s="268" t="s">
        <v>657</v>
      </c>
      <c r="B67" s="268" t="s">
        <v>585</v>
      </c>
      <c r="C67" s="268" t="s">
        <v>67</v>
      </c>
      <c r="D67" s="268" t="s">
        <v>2998</v>
      </c>
      <c r="E67" s="268" t="s">
        <v>3005</v>
      </c>
      <c r="F67" s="268" t="s">
        <v>3006</v>
      </c>
      <c r="G67" s="271" t="s">
        <v>839</v>
      </c>
      <c r="H67" s="268" t="s">
        <v>3007</v>
      </c>
      <c r="I67" s="268" t="s">
        <v>3001</v>
      </c>
      <c r="J67" s="2"/>
      <c r="K67" s="270" t="s">
        <v>586</v>
      </c>
      <c r="L67" s="270" t="s">
        <v>3002</v>
      </c>
      <c r="M67" s="270" t="s">
        <v>3003</v>
      </c>
      <c r="N67" s="270" t="s">
        <v>3004</v>
      </c>
      <c r="O67" s="268" t="s">
        <v>586</v>
      </c>
      <c r="P67" s="268" t="s">
        <v>586</v>
      </c>
      <c r="Q67" s="268" t="s">
        <v>586</v>
      </c>
      <c r="R67" s="268" t="s">
        <v>586</v>
      </c>
      <c r="S67" s="268" t="s">
        <v>586</v>
      </c>
      <c r="T67" s="268" t="s">
        <v>68</v>
      </c>
      <c r="U67" s="268" t="s">
        <v>586</v>
      </c>
      <c r="V67" s="268" t="s">
        <v>586</v>
      </c>
      <c r="W67" s="268" t="s">
        <v>586</v>
      </c>
      <c r="X67" s="268" t="s">
        <v>586</v>
      </c>
      <c r="Y67" s="268" t="s">
        <v>586</v>
      </c>
      <c r="AC67" s="268" t="s">
        <v>586</v>
      </c>
      <c r="AE67" s="268" t="s">
        <v>586</v>
      </c>
      <c r="AF67" s="268" t="s">
        <v>587</v>
      </c>
      <c r="AG67" s="268" t="s">
        <v>586</v>
      </c>
      <c r="AH67" s="268" t="s">
        <v>586</v>
      </c>
      <c r="AI67" s="268" t="s">
        <v>586</v>
      </c>
      <c r="AM67" s="268" t="s">
        <v>586</v>
      </c>
      <c r="AR67" t="s">
        <v>3048</v>
      </c>
      <c r="AS67" t="s">
        <v>3049</v>
      </c>
      <c r="AT67">
        <v>2024</v>
      </c>
      <c r="AU67">
        <v>8</v>
      </c>
      <c r="AV67" t="s">
        <v>69</v>
      </c>
      <c r="AX67" t="s">
        <v>3115</v>
      </c>
    </row>
    <row r="68" spans="1:50" x14ac:dyDescent="0.25">
      <c r="A68" s="268" t="s">
        <v>658</v>
      </c>
      <c r="B68" s="268" t="s">
        <v>585</v>
      </c>
      <c r="C68" s="268" t="s">
        <v>67</v>
      </c>
      <c r="D68" s="268" t="s">
        <v>3008</v>
      </c>
      <c r="E68" s="268" t="s">
        <v>3009</v>
      </c>
      <c r="F68" s="268" t="s">
        <v>3010</v>
      </c>
      <c r="G68" s="271" t="s">
        <v>839</v>
      </c>
      <c r="H68" s="268" t="s">
        <v>3011</v>
      </c>
      <c r="I68" s="268"/>
      <c r="K68" s="270" t="s">
        <v>586</v>
      </c>
      <c r="L68" s="270" t="s">
        <v>3012</v>
      </c>
      <c r="M68" s="270" t="s">
        <v>3013</v>
      </c>
      <c r="N68" s="270" t="s">
        <v>3014</v>
      </c>
      <c r="O68" s="268" t="s">
        <v>586</v>
      </c>
      <c r="P68" s="268" t="s">
        <v>586</v>
      </c>
      <c r="Q68" s="268" t="s">
        <v>586</v>
      </c>
      <c r="R68" s="268" t="s">
        <v>586</v>
      </c>
      <c r="S68" s="268" t="s">
        <v>586</v>
      </c>
      <c r="T68" s="268" t="s">
        <v>68</v>
      </c>
      <c r="U68" s="268" t="s">
        <v>586</v>
      </c>
      <c r="V68" s="268" t="s">
        <v>586</v>
      </c>
      <c r="W68" s="268" t="s">
        <v>586</v>
      </c>
      <c r="X68" s="268" t="s">
        <v>586</v>
      </c>
      <c r="Y68" s="268" t="s">
        <v>586</v>
      </c>
      <c r="AC68" s="268" t="s">
        <v>586</v>
      </c>
      <c r="AE68" s="268" t="s">
        <v>586</v>
      </c>
      <c r="AF68" s="268" t="s">
        <v>587</v>
      </c>
      <c r="AG68" s="268" t="s">
        <v>586</v>
      </c>
      <c r="AH68" s="268" t="s">
        <v>586</v>
      </c>
      <c r="AI68" s="268" t="s">
        <v>586</v>
      </c>
      <c r="AM68" s="268" t="s">
        <v>586</v>
      </c>
      <c r="AR68" t="s">
        <v>3048</v>
      </c>
      <c r="AS68" t="s">
        <v>3049</v>
      </c>
      <c r="AT68">
        <v>2024</v>
      </c>
      <c r="AU68">
        <v>8</v>
      </c>
      <c r="AV68" t="s">
        <v>69</v>
      </c>
      <c r="AX68" t="s">
        <v>3116</v>
      </c>
    </row>
    <row r="69" spans="1:50" x14ac:dyDescent="0.25">
      <c r="A69" s="268" t="s">
        <v>659</v>
      </c>
      <c r="B69" s="268" t="s">
        <v>585</v>
      </c>
      <c r="C69" s="268" t="s">
        <v>67</v>
      </c>
      <c r="D69" s="268" t="s">
        <v>3015</v>
      </c>
      <c r="E69" s="268" t="s">
        <v>3016</v>
      </c>
      <c r="F69" s="268" t="s">
        <v>3017</v>
      </c>
      <c r="G69" s="271" t="s">
        <v>839</v>
      </c>
      <c r="H69" s="268" t="s">
        <v>3018</v>
      </c>
      <c r="I69" s="268" t="s">
        <v>3019</v>
      </c>
      <c r="K69" s="270" t="s">
        <v>586</v>
      </c>
      <c r="L69" s="270" t="s">
        <v>1171</v>
      </c>
      <c r="M69" s="270" t="s">
        <v>1172</v>
      </c>
      <c r="N69" s="270" t="s">
        <v>1173</v>
      </c>
      <c r="O69" s="268" t="s">
        <v>586</v>
      </c>
      <c r="P69" s="268" t="s">
        <v>586</v>
      </c>
      <c r="Q69" s="268" t="s">
        <v>586</v>
      </c>
      <c r="R69" s="268" t="s">
        <v>586</v>
      </c>
      <c r="S69" s="268" t="s">
        <v>586</v>
      </c>
      <c r="T69" s="268" t="s">
        <v>68</v>
      </c>
      <c r="U69" s="268" t="s">
        <v>586</v>
      </c>
      <c r="V69" s="268" t="s">
        <v>586</v>
      </c>
      <c r="W69" s="268" t="s">
        <v>586</v>
      </c>
      <c r="X69" s="268" t="s">
        <v>586</v>
      </c>
      <c r="Y69" s="268" t="s">
        <v>586</v>
      </c>
      <c r="AC69" s="268" t="s">
        <v>586</v>
      </c>
      <c r="AE69" s="268" t="s">
        <v>586</v>
      </c>
      <c r="AF69" s="268" t="s">
        <v>587</v>
      </c>
      <c r="AG69" s="268" t="s">
        <v>586</v>
      </c>
      <c r="AH69" s="268" t="s">
        <v>586</v>
      </c>
      <c r="AI69" s="268" t="s">
        <v>586</v>
      </c>
      <c r="AM69" s="268" t="s">
        <v>586</v>
      </c>
      <c r="AR69" t="s">
        <v>3048</v>
      </c>
      <c r="AS69" t="s">
        <v>3049</v>
      </c>
      <c r="AT69">
        <v>2024</v>
      </c>
      <c r="AU69">
        <v>8</v>
      </c>
      <c r="AV69" t="s">
        <v>69</v>
      </c>
      <c r="AX69" t="s">
        <v>3117</v>
      </c>
    </row>
    <row r="70" spans="1:50" x14ac:dyDescent="0.25">
      <c r="A70" s="268" t="s">
        <v>660</v>
      </c>
      <c r="B70" s="268" t="s">
        <v>585</v>
      </c>
      <c r="C70" s="268" t="s">
        <v>67</v>
      </c>
      <c r="D70" s="268" t="s">
        <v>3020</v>
      </c>
      <c r="E70" s="268" t="s">
        <v>3021</v>
      </c>
      <c r="F70" s="268" t="s">
        <v>3022</v>
      </c>
      <c r="G70" s="271" t="s">
        <v>840</v>
      </c>
      <c r="H70" s="268" t="s">
        <v>3023</v>
      </c>
      <c r="I70" s="268"/>
      <c r="J70" s="2"/>
      <c r="K70" s="270" t="s">
        <v>586</v>
      </c>
      <c r="L70" s="270" t="s">
        <v>3024</v>
      </c>
      <c r="M70" s="270" t="s">
        <v>3025</v>
      </c>
      <c r="N70" s="270" t="s">
        <v>3026</v>
      </c>
      <c r="O70" s="268" t="s">
        <v>586</v>
      </c>
      <c r="P70" s="268" t="s">
        <v>586</v>
      </c>
      <c r="Q70" s="268" t="s">
        <v>586</v>
      </c>
      <c r="R70" s="268" t="s">
        <v>586</v>
      </c>
      <c r="S70" s="268" t="s">
        <v>586</v>
      </c>
      <c r="T70" s="268" t="s">
        <v>68</v>
      </c>
      <c r="U70" s="268" t="s">
        <v>586</v>
      </c>
      <c r="V70" s="268" t="s">
        <v>586</v>
      </c>
      <c r="W70" s="268" t="s">
        <v>586</v>
      </c>
      <c r="X70" s="268" t="s">
        <v>586</v>
      </c>
      <c r="Y70" s="268" t="s">
        <v>586</v>
      </c>
      <c r="AC70" s="268" t="s">
        <v>586</v>
      </c>
      <c r="AE70" s="268" t="s">
        <v>586</v>
      </c>
      <c r="AF70" s="268" t="s">
        <v>587</v>
      </c>
      <c r="AG70" s="268" t="s">
        <v>586</v>
      </c>
      <c r="AH70" s="268" t="s">
        <v>586</v>
      </c>
      <c r="AI70" s="268" t="s">
        <v>586</v>
      </c>
      <c r="AM70" s="268" t="s">
        <v>586</v>
      </c>
      <c r="AR70" t="s">
        <v>3048</v>
      </c>
      <c r="AS70" t="s">
        <v>3049</v>
      </c>
      <c r="AT70">
        <v>2024</v>
      </c>
      <c r="AU70">
        <v>8</v>
      </c>
      <c r="AV70" t="s">
        <v>69</v>
      </c>
      <c r="AX70" t="s">
        <v>3118</v>
      </c>
    </row>
    <row r="71" spans="1:50" x14ac:dyDescent="0.25">
      <c r="A71" s="268" t="s">
        <v>662</v>
      </c>
      <c r="B71" s="268" t="s">
        <v>585</v>
      </c>
      <c r="C71" s="268" t="s">
        <v>67</v>
      </c>
      <c r="D71" s="268" t="s">
        <v>1430</v>
      </c>
      <c r="E71" s="268" t="s">
        <v>2881</v>
      </c>
      <c r="F71" s="268" t="s">
        <v>3027</v>
      </c>
      <c r="G71" s="271" t="s">
        <v>841</v>
      </c>
      <c r="H71" s="268" t="s">
        <v>3028</v>
      </c>
      <c r="I71" s="268"/>
      <c r="J71" s="2"/>
      <c r="K71" s="270" t="s">
        <v>586</v>
      </c>
      <c r="L71" s="270" t="s">
        <v>3029</v>
      </c>
      <c r="M71" s="270" t="s">
        <v>3030</v>
      </c>
      <c r="N71" s="270" t="s">
        <v>3031</v>
      </c>
      <c r="O71" s="268" t="s">
        <v>586</v>
      </c>
      <c r="P71" s="268" t="s">
        <v>586</v>
      </c>
      <c r="Q71" s="268" t="s">
        <v>586</v>
      </c>
      <c r="R71" s="268" t="s">
        <v>586</v>
      </c>
      <c r="S71" s="268" t="s">
        <v>586</v>
      </c>
      <c r="T71" s="268" t="s">
        <v>68</v>
      </c>
      <c r="U71" s="268" t="s">
        <v>586</v>
      </c>
      <c r="V71" s="268" t="s">
        <v>586</v>
      </c>
      <c r="W71" s="268" t="s">
        <v>586</v>
      </c>
      <c r="X71" s="268" t="s">
        <v>586</v>
      </c>
      <c r="Y71" s="268" t="s">
        <v>586</v>
      </c>
      <c r="AC71" s="268" t="s">
        <v>586</v>
      </c>
      <c r="AE71" s="268" t="s">
        <v>586</v>
      </c>
      <c r="AF71" s="268" t="s">
        <v>587</v>
      </c>
      <c r="AG71" s="268" t="s">
        <v>586</v>
      </c>
      <c r="AH71" s="268" t="s">
        <v>586</v>
      </c>
      <c r="AI71" s="268" t="s">
        <v>586</v>
      </c>
      <c r="AM71" s="268" t="s">
        <v>586</v>
      </c>
      <c r="AR71" t="s">
        <v>3048</v>
      </c>
      <c r="AS71" t="s">
        <v>3049</v>
      </c>
      <c r="AT71">
        <v>2024</v>
      </c>
      <c r="AU71">
        <v>8</v>
      </c>
      <c r="AV71" t="s">
        <v>69</v>
      </c>
      <c r="AX71" t="s">
        <v>3119</v>
      </c>
    </row>
    <row r="72" spans="1:50" x14ac:dyDescent="0.25">
      <c r="A72" s="268" t="s">
        <v>663</v>
      </c>
      <c r="B72" s="268" t="s">
        <v>585</v>
      </c>
      <c r="C72" s="268" t="s">
        <v>67</v>
      </c>
      <c r="D72" s="268" t="s">
        <v>3032</v>
      </c>
      <c r="E72" s="268" t="s">
        <v>3033</v>
      </c>
      <c r="F72" s="268" t="s">
        <v>1322</v>
      </c>
      <c r="G72" s="271" t="s">
        <v>842</v>
      </c>
      <c r="H72" s="268" t="s">
        <v>3034</v>
      </c>
      <c r="I72" s="268" t="s">
        <v>3035</v>
      </c>
      <c r="K72" s="270" t="s">
        <v>586</v>
      </c>
      <c r="L72" s="270" t="s">
        <v>3036</v>
      </c>
      <c r="M72" s="270" t="s">
        <v>3037</v>
      </c>
      <c r="N72" s="270" t="s">
        <v>3038</v>
      </c>
      <c r="O72" s="268" t="s">
        <v>586</v>
      </c>
      <c r="P72" s="268" t="s">
        <v>586</v>
      </c>
      <c r="Q72" s="268" t="s">
        <v>586</v>
      </c>
      <c r="R72" s="268" t="s">
        <v>586</v>
      </c>
      <c r="S72" s="268" t="s">
        <v>586</v>
      </c>
      <c r="T72" s="268" t="s">
        <v>68</v>
      </c>
      <c r="U72" s="268" t="s">
        <v>586</v>
      </c>
      <c r="V72" s="268" t="s">
        <v>586</v>
      </c>
      <c r="W72" s="268" t="s">
        <v>586</v>
      </c>
      <c r="X72" s="268" t="s">
        <v>586</v>
      </c>
      <c r="Y72" s="268" t="s">
        <v>586</v>
      </c>
      <c r="AC72" s="268" t="s">
        <v>586</v>
      </c>
      <c r="AE72" s="268" t="s">
        <v>586</v>
      </c>
      <c r="AF72" s="268" t="s">
        <v>587</v>
      </c>
      <c r="AG72" s="268" t="s">
        <v>586</v>
      </c>
      <c r="AH72" s="268" t="s">
        <v>586</v>
      </c>
      <c r="AI72" s="268" t="s">
        <v>586</v>
      </c>
      <c r="AM72" s="268" t="s">
        <v>586</v>
      </c>
      <c r="AR72" t="s">
        <v>3048</v>
      </c>
      <c r="AS72" t="s">
        <v>3049</v>
      </c>
      <c r="AT72">
        <v>2024</v>
      </c>
      <c r="AU72">
        <v>8</v>
      </c>
      <c r="AV72" t="s">
        <v>69</v>
      </c>
      <c r="AX72" t="s">
        <v>3120</v>
      </c>
    </row>
    <row r="73" spans="1:50" x14ac:dyDescent="0.25">
      <c r="A73" s="268" t="s">
        <v>664</v>
      </c>
      <c r="B73" s="268" t="s">
        <v>652</v>
      </c>
      <c r="C73" s="268" t="s">
        <v>67</v>
      </c>
      <c r="D73" s="268" t="s">
        <v>2695</v>
      </c>
      <c r="E73" s="268" t="s">
        <v>2696</v>
      </c>
      <c r="F73" s="268" t="s">
        <v>1198</v>
      </c>
      <c r="G73" s="271" t="s">
        <v>832</v>
      </c>
      <c r="H73" s="268" t="s">
        <v>2724</v>
      </c>
      <c r="I73" s="2"/>
      <c r="K73" s="270">
        <v>0</v>
      </c>
      <c r="L73" s="270">
        <v>-1249125</v>
      </c>
      <c r="M73" s="270">
        <v>-237334</v>
      </c>
      <c r="N73" s="270">
        <v>-1486459</v>
      </c>
      <c r="O73" s="268" t="s">
        <v>586</v>
      </c>
      <c r="P73" s="268" t="s">
        <v>586</v>
      </c>
      <c r="Q73" s="268" t="s">
        <v>586</v>
      </c>
      <c r="R73" s="268" t="s">
        <v>586</v>
      </c>
      <c r="S73" s="268" t="s">
        <v>586</v>
      </c>
      <c r="T73" s="268" t="s">
        <v>68</v>
      </c>
      <c r="U73" s="268" t="s">
        <v>586</v>
      </c>
      <c r="V73" s="268" t="s">
        <v>586</v>
      </c>
      <c r="W73" s="268" t="s">
        <v>586</v>
      </c>
      <c r="X73" s="268" t="s">
        <v>586</v>
      </c>
      <c r="Y73" s="268" t="s">
        <v>585</v>
      </c>
      <c r="Z73" s="268" t="s">
        <v>2697</v>
      </c>
      <c r="AC73" s="268" t="s">
        <v>586</v>
      </c>
      <c r="AE73" s="268" t="s">
        <v>586</v>
      </c>
      <c r="AF73" s="268" t="s">
        <v>584</v>
      </c>
      <c r="AG73" s="268" t="s">
        <v>586</v>
      </c>
      <c r="AH73" s="268" t="s">
        <v>586</v>
      </c>
      <c r="AI73" s="268" t="s">
        <v>586</v>
      </c>
      <c r="AM73" s="268" t="s">
        <v>586</v>
      </c>
      <c r="AR73" t="s">
        <v>3048</v>
      </c>
      <c r="AS73" t="s">
        <v>3049</v>
      </c>
      <c r="AT73">
        <v>2024</v>
      </c>
      <c r="AU73">
        <v>8</v>
      </c>
      <c r="AV73" t="s">
        <v>70</v>
      </c>
      <c r="AX73" t="s">
        <v>3121</v>
      </c>
    </row>
    <row r="74" spans="1:50" x14ac:dyDescent="0.25">
      <c r="A74" s="268" t="s">
        <v>666</v>
      </c>
      <c r="B74" s="268" t="s">
        <v>652</v>
      </c>
      <c r="C74" s="268" t="s">
        <v>67</v>
      </c>
      <c r="D74" s="268" t="s">
        <v>3039</v>
      </c>
      <c r="E74" s="268" t="s">
        <v>3040</v>
      </c>
      <c r="F74" s="268" t="s">
        <v>1082</v>
      </c>
      <c r="G74" s="271" t="s">
        <v>835</v>
      </c>
      <c r="H74" s="268" t="s">
        <v>3041</v>
      </c>
      <c r="I74" s="2"/>
      <c r="K74" s="270">
        <v>0</v>
      </c>
      <c r="L74" s="270">
        <v>-273550</v>
      </c>
      <c r="M74" s="270">
        <v>-51974</v>
      </c>
      <c r="N74" s="270">
        <v>-325524</v>
      </c>
      <c r="O74" s="268" t="s">
        <v>586</v>
      </c>
      <c r="P74" s="268" t="s">
        <v>586</v>
      </c>
      <c r="Q74" s="268" t="s">
        <v>586</v>
      </c>
      <c r="R74" s="268" t="s">
        <v>586</v>
      </c>
      <c r="S74" s="268" t="s">
        <v>586</v>
      </c>
      <c r="T74" s="268" t="s">
        <v>68</v>
      </c>
      <c r="U74" s="268" t="s">
        <v>586</v>
      </c>
      <c r="V74" s="268" t="s">
        <v>586</v>
      </c>
      <c r="W74" s="268" t="s">
        <v>586</v>
      </c>
      <c r="X74" s="268" t="s">
        <v>586</v>
      </c>
      <c r="Y74" s="268" t="s">
        <v>585</v>
      </c>
      <c r="Z74" s="268" t="s">
        <v>3042</v>
      </c>
      <c r="AC74" s="268" t="s">
        <v>586</v>
      </c>
      <c r="AE74" s="268" t="s">
        <v>586</v>
      </c>
      <c r="AF74" s="268" t="s">
        <v>584</v>
      </c>
      <c r="AG74" s="268" t="s">
        <v>586</v>
      </c>
      <c r="AH74" s="268" t="s">
        <v>586</v>
      </c>
      <c r="AI74" s="268" t="s">
        <v>586</v>
      </c>
      <c r="AM74" s="268" t="s">
        <v>586</v>
      </c>
      <c r="AR74" t="s">
        <v>3048</v>
      </c>
      <c r="AS74" t="s">
        <v>3049</v>
      </c>
      <c r="AT74">
        <v>2024</v>
      </c>
      <c r="AU74">
        <v>8</v>
      </c>
      <c r="AV74" t="s">
        <v>70</v>
      </c>
      <c r="AX74" t="s">
        <v>3122</v>
      </c>
    </row>
    <row r="75" spans="1:50" x14ac:dyDescent="0.25">
      <c r="A75" s="268" t="s">
        <v>667</v>
      </c>
      <c r="B75" s="268" t="s">
        <v>652</v>
      </c>
      <c r="C75" s="268" t="s">
        <v>67</v>
      </c>
      <c r="D75" s="268" t="s">
        <v>2968</v>
      </c>
      <c r="E75" s="268" t="s">
        <v>2969</v>
      </c>
      <c r="F75" s="268" t="s">
        <v>1199</v>
      </c>
      <c r="G75" s="271" t="s">
        <v>838</v>
      </c>
      <c r="H75" s="268" t="s">
        <v>3043</v>
      </c>
      <c r="I75" s="2"/>
      <c r="K75" s="270">
        <v>0</v>
      </c>
      <c r="L75" s="270">
        <v>-52788000</v>
      </c>
      <c r="M75" s="270">
        <v>-10029720</v>
      </c>
      <c r="N75" s="270">
        <v>-62817720</v>
      </c>
      <c r="O75" s="268" t="s">
        <v>586</v>
      </c>
      <c r="P75" s="268" t="s">
        <v>586</v>
      </c>
      <c r="Q75" s="268" t="s">
        <v>586</v>
      </c>
      <c r="R75" s="268" t="s">
        <v>586</v>
      </c>
      <c r="S75" s="268" t="s">
        <v>586</v>
      </c>
      <c r="T75" s="268" t="s">
        <v>68</v>
      </c>
      <c r="U75" s="268" t="s">
        <v>586</v>
      </c>
      <c r="V75" s="268" t="s">
        <v>586</v>
      </c>
      <c r="W75" s="268" t="s">
        <v>586</v>
      </c>
      <c r="X75" s="268" t="s">
        <v>586</v>
      </c>
      <c r="Y75" s="268" t="s">
        <v>585</v>
      </c>
      <c r="Z75" s="268" t="s">
        <v>2970</v>
      </c>
      <c r="AC75" s="268" t="s">
        <v>586</v>
      </c>
      <c r="AE75" s="268" t="s">
        <v>586</v>
      </c>
      <c r="AF75" s="268" t="s">
        <v>584</v>
      </c>
      <c r="AG75" s="268" t="s">
        <v>586</v>
      </c>
      <c r="AH75" s="268" t="s">
        <v>586</v>
      </c>
      <c r="AI75" s="268" t="s">
        <v>586</v>
      </c>
      <c r="AM75" s="268" t="s">
        <v>586</v>
      </c>
      <c r="AR75" t="s">
        <v>3048</v>
      </c>
      <c r="AS75" t="s">
        <v>3049</v>
      </c>
      <c r="AT75">
        <v>2024</v>
      </c>
      <c r="AU75">
        <v>8</v>
      </c>
      <c r="AV75" t="s">
        <v>70</v>
      </c>
      <c r="AX75" t="s">
        <v>3123</v>
      </c>
    </row>
    <row r="76" spans="1:50" x14ac:dyDescent="0.25">
      <c r="A76" s="268" t="s">
        <v>668</v>
      </c>
      <c r="B76" s="268" t="s">
        <v>652</v>
      </c>
      <c r="C76" s="268" t="s">
        <v>67</v>
      </c>
      <c r="D76" s="268" t="s">
        <v>2726</v>
      </c>
      <c r="E76" s="268" t="s">
        <v>2727</v>
      </c>
      <c r="F76" s="268" t="s">
        <v>810</v>
      </c>
      <c r="G76" s="271" t="s">
        <v>838</v>
      </c>
      <c r="H76" s="268" t="s">
        <v>3044</v>
      </c>
      <c r="I76" s="268"/>
      <c r="K76" s="270">
        <v>0</v>
      </c>
      <c r="L76" s="270">
        <v>-6388422</v>
      </c>
      <c r="M76" s="270">
        <v>-1213800</v>
      </c>
      <c r="N76" s="270">
        <v>-7602222</v>
      </c>
      <c r="O76" s="268" t="s">
        <v>586</v>
      </c>
      <c r="P76" s="268" t="s">
        <v>586</v>
      </c>
      <c r="Q76" s="268" t="s">
        <v>586</v>
      </c>
      <c r="R76" s="268" t="s">
        <v>586</v>
      </c>
      <c r="S76" s="268" t="s">
        <v>586</v>
      </c>
      <c r="T76" s="268" t="s">
        <v>68</v>
      </c>
      <c r="U76" s="268" t="s">
        <v>586</v>
      </c>
      <c r="V76" s="268" t="s">
        <v>586</v>
      </c>
      <c r="W76" s="268" t="s">
        <v>586</v>
      </c>
      <c r="X76" s="268" t="s">
        <v>586</v>
      </c>
      <c r="Y76" s="268" t="s">
        <v>585</v>
      </c>
      <c r="Z76" s="268" t="s">
        <v>2728</v>
      </c>
      <c r="AC76" s="268" t="s">
        <v>586</v>
      </c>
      <c r="AE76" s="268" t="s">
        <v>586</v>
      </c>
      <c r="AF76" s="268" t="s">
        <v>584</v>
      </c>
      <c r="AG76" s="268" t="s">
        <v>586</v>
      </c>
      <c r="AH76" s="268" t="s">
        <v>586</v>
      </c>
      <c r="AI76" s="268" t="s">
        <v>586</v>
      </c>
      <c r="AM76" s="268" t="s">
        <v>586</v>
      </c>
      <c r="AR76" t="s">
        <v>3048</v>
      </c>
      <c r="AS76" t="s">
        <v>3049</v>
      </c>
      <c r="AT76">
        <v>2024</v>
      </c>
      <c r="AU76">
        <v>8</v>
      </c>
      <c r="AV76" t="s">
        <v>70</v>
      </c>
      <c r="AX76" t="s">
        <v>3124</v>
      </c>
    </row>
    <row r="77" spans="1:50" x14ac:dyDescent="0.25">
      <c r="A77" s="268" t="s">
        <v>669</v>
      </c>
      <c r="B77" s="268" t="s">
        <v>652</v>
      </c>
      <c r="C77" s="268" t="s">
        <v>67</v>
      </c>
      <c r="D77" s="268" t="s">
        <v>2998</v>
      </c>
      <c r="E77" s="268" t="s">
        <v>2999</v>
      </c>
      <c r="F77" s="268" t="s">
        <v>1200</v>
      </c>
      <c r="G77" s="271" t="s">
        <v>839</v>
      </c>
      <c r="H77" s="268" t="s">
        <v>3007</v>
      </c>
      <c r="I77" s="268" t="s">
        <v>3001</v>
      </c>
      <c r="K77" s="270">
        <v>0</v>
      </c>
      <c r="L77" s="270">
        <v>-75356</v>
      </c>
      <c r="M77" s="270">
        <v>-14318</v>
      </c>
      <c r="N77" s="270">
        <v>-89674</v>
      </c>
      <c r="O77" s="268" t="s">
        <v>586</v>
      </c>
      <c r="P77" s="268" t="s">
        <v>586</v>
      </c>
      <c r="Q77" s="268" t="s">
        <v>586</v>
      </c>
      <c r="R77" s="268" t="s">
        <v>586</v>
      </c>
      <c r="S77" s="268" t="s">
        <v>586</v>
      </c>
      <c r="T77" s="268" t="s">
        <v>68</v>
      </c>
      <c r="U77" s="268" t="s">
        <v>586</v>
      </c>
      <c r="V77" s="268" t="s">
        <v>586</v>
      </c>
      <c r="W77" s="268" t="s">
        <v>586</v>
      </c>
      <c r="X77" s="268" t="s">
        <v>586</v>
      </c>
      <c r="Y77" s="268" t="s">
        <v>585</v>
      </c>
      <c r="Z77" s="268" t="s">
        <v>3000</v>
      </c>
      <c r="AC77" s="268" t="s">
        <v>586</v>
      </c>
      <c r="AE77" s="268" t="s">
        <v>586</v>
      </c>
      <c r="AF77" s="268" t="s">
        <v>584</v>
      </c>
      <c r="AG77" s="268" t="s">
        <v>586</v>
      </c>
      <c r="AH77" s="268" t="s">
        <v>586</v>
      </c>
      <c r="AI77" s="268" t="s">
        <v>586</v>
      </c>
      <c r="AM77" s="268" t="s">
        <v>586</v>
      </c>
      <c r="AR77" t="s">
        <v>3048</v>
      </c>
      <c r="AS77" t="s">
        <v>3049</v>
      </c>
      <c r="AT77">
        <v>2024</v>
      </c>
      <c r="AU77">
        <v>8</v>
      </c>
      <c r="AV77" t="s">
        <v>70</v>
      </c>
      <c r="AX77" t="s">
        <v>3125</v>
      </c>
    </row>
    <row r="78" spans="1:50" x14ac:dyDescent="0.25">
      <c r="A78" s="268" t="s">
        <v>670</v>
      </c>
      <c r="B78" s="268" t="s">
        <v>652</v>
      </c>
      <c r="C78" s="268" t="s">
        <v>67</v>
      </c>
      <c r="D78" s="268" t="s">
        <v>3045</v>
      </c>
      <c r="E78" s="268" t="s">
        <v>3046</v>
      </c>
      <c r="F78" s="268" t="s">
        <v>1201</v>
      </c>
      <c r="G78" s="271" t="s">
        <v>839</v>
      </c>
      <c r="H78" s="268" t="s">
        <v>3011</v>
      </c>
      <c r="I78" s="2"/>
      <c r="K78" s="270">
        <v>0</v>
      </c>
      <c r="L78" s="270">
        <v>-749140</v>
      </c>
      <c r="M78" s="270">
        <v>-142337</v>
      </c>
      <c r="N78" s="270">
        <v>-891477</v>
      </c>
      <c r="O78" s="268" t="s">
        <v>586</v>
      </c>
      <c r="P78" s="268" t="s">
        <v>586</v>
      </c>
      <c r="Q78" s="268" t="s">
        <v>586</v>
      </c>
      <c r="R78" s="268" t="s">
        <v>586</v>
      </c>
      <c r="S78" s="268" t="s">
        <v>586</v>
      </c>
      <c r="T78" s="268" t="s">
        <v>68</v>
      </c>
      <c r="U78" s="268" t="s">
        <v>586</v>
      </c>
      <c r="V78" s="268" t="s">
        <v>586</v>
      </c>
      <c r="W78" s="268" t="s">
        <v>586</v>
      </c>
      <c r="X78" s="268" t="s">
        <v>586</v>
      </c>
      <c r="Y78" s="268" t="s">
        <v>585</v>
      </c>
      <c r="Z78" s="268" t="s">
        <v>3047</v>
      </c>
      <c r="AC78" s="268" t="s">
        <v>586</v>
      </c>
      <c r="AE78" s="268" t="s">
        <v>586</v>
      </c>
      <c r="AF78" s="268" t="s">
        <v>584</v>
      </c>
      <c r="AG78" s="268" t="s">
        <v>586</v>
      </c>
      <c r="AH78" s="268" t="s">
        <v>586</v>
      </c>
      <c r="AI78" s="268" t="s">
        <v>586</v>
      </c>
      <c r="AM78" s="268" t="s">
        <v>586</v>
      </c>
      <c r="AR78" t="s">
        <v>3048</v>
      </c>
      <c r="AS78" t="s">
        <v>3049</v>
      </c>
      <c r="AT78">
        <v>2024</v>
      </c>
      <c r="AU78">
        <v>8</v>
      </c>
      <c r="AV78" t="s">
        <v>70</v>
      </c>
      <c r="AX78" t="s">
        <v>3126</v>
      </c>
    </row>
    <row r="79" spans="1:50" x14ac:dyDescent="0.25">
      <c r="A79" s="268" t="s">
        <v>584</v>
      </c>
      <c r="B79" s="268" t="s">
        <v>585</v>
      </c>
      <c r="C79" s="268" t="s">
        <v>67</v>
      </c>
      <c r="D79" s="268" t="s">
        <v>2631</v>
      </c>
      <c r="E79" s="268" t="s">
        <v>2632</v>
      </c>
      <c r="F79" s="268" t="s">
        <v>3127</v>
      </c>
      <c r="G79" s="271" t="s">
        <v>854</v>
      </c>
      <c r="H79" s="268" t="s">
        <v>3128</v>
      </c>
      <c r="I79" s="268" t="s">
        <v>3129</v>
      </c>
      <c r="K79" s="270" t="s">
        <v>586</v>
      </c>
      <c r="L79" s="270" t="s">
        <v>3130</v>
      </c>
      <c r="M79" s="270" t="s">
        <v>3131</v>
      </c>
      <c r="N79" s="270" t="s">
        <v>3132</v>
      </c>
      <c r="O79" s="268" t="s">
        <v>586</v>
      </c>
      <c r="P79" s="268" t="s">
        <v>586</v>
      </c>
      <c r="Q79" s="268" t="s">
        <v>586</v>
      </c>
      <c r="R79" s="268" t="s">
        <v>586</v>
      </c>
      <c r="S79" s="268" t="s">
        <v>586</v>
      </c>
      <c r="T79" s="268" t="s">
        <v>68</v>
      </c>
      <c r="U79" s="268" t="s">
        <v>586</v>
      </c>
      <c r="V79" s="268" t="s">
        <v>586</v>
      </c>
      <c r="W79" s="268" t="s">
        <v>586</v>
      </c>
      <c r="X79" s="268" t="s">
        <v>586</v>
      </c>
      <c r="Y79" s="268" t="s">
        <v>586</v>
      </c>
      <c r="AC79" s="268" t="s">
        <v>586</v>
      </c>
      <c r="AE79" s="268" t="s">
        <v>586</v>
      </c>
      <c r="AF79" s="268" t="s">
        <v>587</v>
      </c>
      <c r="AG79" s="268" t="s">
        <v>586</v>
      </c>
      <c r="AH79" s="268" t="s">
        <v>586</v>
      </c>
      <c r="AI79" s="268" t="s">
        <v>586</v>
      </c>
      <c r="AM79" s="268" t="s">
        <v>586</v>
      </c>
      <c r="AR79" t="s">
        <v>3479</v>
      </c>
      <c r="AS79" t="s">
        <v>3049</v>
      </c>
      <c r="AT79">
        <v>2024</v>
      </c>
      <c r="AU79">
        <v>9</v>
      </c>
      <c r="AV79" t="s">
        <v>69</v>
      </c>
      <c r="AX79" t="s">
        <v>3480</v>
      </c>
    </row>
    <row r="80" spans="1:50" x14ac:dyDescent="0.25">
      <c r="A80" s="268" t="s">
        <v>587</v>
      </c>
      <c r="B80" s="268" t="s">
        <v>585</v>
      </c>
      <c r="C80" s="268" t="s">
        <v>67</v>
      </c>
      <c r="D80" s="268" t="s">
        <v>2631</v>
      </c>
      <c r="E80" s="268" t="s">
        <v>2632</v>
      </c>
      <c r="F80" s="268" t="s">
        <v>3133</v>
      </c>
      <c r="G80" s="271" t="s">
        <v>854</v>
      </c>
      <c r="H80" s="268" t="s">
        <v>3128</v>
      </c>
      <c r="I80" s="268" t="s">
        <v>3134</v>
      </c>
      <c r="K80" s="270" t="s">
        <v>586</v>
      </c>
      <c r="L80" s="270" t="s">
        <v>3130</v>
      </c>
      <c r="M80" s="270" t="s">
        <v>3131</v>
      </c>
      <c r="N80" s="270" t="s">
        <v>3132</v>
      </c>
      <c r="O80" s="268" t="s">
        <v>586</v>
      </c>
      <c r="P80" s="268" t="s">
        <v>586</v>
      </c>
      <c r="Q80" s="268" t="s">
        <v>586</v>
      </c>
      <c r="R80" s="268" t="s">
        <v>586</v>
      </c>
      <c r="S80" s="268" t="s">
        <v>586</v>
      </c>
      <c r="T80" s="268" t="s">
        <v>68</v>
      </c>
      <c r="U80" s="268" t="s">
        <v>586</v>
      </c>
      <c r="V80" s="268" t="s">
        <v>586</v>
      </c>
      <c r="W80" s="268" t="s">
        <v>586</v>
      </c>
      <c r="X80" s="268" t="s">
        <v>586</v>
      </c>
      <c r="Y80" s="268" t="s">
        <v>586</v>
      </c>
      <c r="AC80" s="268" t="s">
        <v>586</v>
      </c>
      <c r="AE80" s="268" t="s">
        <v>586</v>
      </c>
      <c r="AF80" s="268" t="s">
        <v>587</v>
      </c>
      <c r="AG80" s="268" t="s">
        <v>586</v>
      </c>
      <c r="AH80" s="268" t="s">
        <v>586</v>
      </c>
      <c r="AI80" s="268" t="s">
        <v>586</v>
      </c>
      <c r="AM80" s="268" t="s">
        <v>586</v>
      </c>
      <c r="AR80" t="s">
        <v>3479</v>
      </c>
      <c r="AS80" t="s">
        <v>3049</v>
      </c>
      <c r="AT80">
        <v>2024</v>
      </c>
      <c r="AU80">
        <v>9</v>
      </c>
      <c r="AV80" t="s">
        <v>69</v>
      </c>
      <c r="AX80" t="s">
        <v>3481</v>
      </c>
    </row>
    <row r="81" spans="1:50" x14ac:dyDescent="0.25">
      <c r="A81" s="268" t="s">
        <v>589</v>
      </c>
      <c r="B81" s="268" t="s">
        <v>585</v>
      </c>
      <c r="C81" s="268" t="s">
        <v>67</v>
      </c>
      <c r="D81" s="268" t="s">
        <v>3135</v>
      </c>
      <c r="E81" s="268" t="s">
        <v>3136</v>
      </c>
      <c r="F81" s="268" t="s">
        <v>3137</v>
      </c>
      <c r="G81" s="271" t="s">
        <v>855</v>
      </c>
      <c r="H81" s="268" t="s">
        <v>3138</v>
      </c>
      <c r="I81" s="268"/>
      <c r="J81" s="2"/>
      <c r="K81" s="270" t="s">
        <v>586</v>
      </c>
      <c r="L81" s="270" t="s">
        <v>3139</v>
      </c>
      <c r="M81" s="270" t="s">
        <v>3140</v>
      </c>
      <c r="N81" s="270" t="s">
        <v>3141</v>
      </c>
      <c r="O81" s="268" t="s">
        <v>586</v>
      </c>
      <c r="P81" s="268" t="s">
        <v>586</v>
      </c>
      <c r="Q81" s="268" t="s">
        <v>586</v>
      </c>
      <c r="R81" s="268" t="s">
        <v>586</v>
      </c>
      <c r="S81" s="268" t="s">
        <v>586</v>
      </c>
      <c r="T81" s="268" t="s">
        <v>68</v>
      </c>
      <c r="U81" s="268" t="s">
        <v>586</v>
      </c>
      <c r="V81" s="268" t="s">
        <v>586</v>
      </c>
      <c r="W81" s="268" t="s">
        <v>586</v>
      </c>
      <c r="X81" s="268" t="s">
        <v>586</v>
      </c>
      <c r="Y81" s="268" t="s">
        <v>586</v>
      </c>
      <c r="AC81" s="268" t="s">
        <v>586</v>
      </c>
      <c r="AE81" s="268" t="s">
        <v>586</v>
      </c>
      <c r="AF81" s="268" t="s">
        <v>587</v>
      </c>
      <c r="AG81" s="268" t="s">
        <v>586</v>
      </c>
      <c r="AH81" s="268" t="s">
        <v>586</v>
      </c>
      <c r="AI81" s="268" t="s">
        <v>586</v>
      </c>
      <c r="AM81" s="268" t="s">
        <v>586</v>
      </c>
      <c r="AR81" t="s">
        <v>3479</v>
      </c>
      <c r="AS81" t="s">
        <v>3049</v>
      </c>
      <c r="AT81">
        <v>2024</v>
      </c>
      <c r="AU81">
        <v>9</v>
      </c>
      <c r="AV81" t="s">
        <v>69</v>
      </c>
      <c r="AX81" t="s">
        <v>3482</v>
      </c>
    </row>
    <row r="82" spans="1:50" x14ac:dyDescent="0.25">
      <c r="A82" s="268" t="s">
        <v>590</v>
      </c>
      <c r="B82" s="268" t="s">
        <v>585</v>
      </c>
      <c r="C82" s="268" t="s">
        <v>67</v>
      </c>
      <c r="D82" s="268" t="s">
        <v>2772</v>
      </c>
      <c r="E82" s="268" t="s">
        <v>2773</v>
      </c>
      <c r="F82" s="268" t="s">
        <v>3142</v>
      </c>
      <c r="G82" s="271" t="s">
        <v>855</v>
      </c>
      <c r="H82" s="268" t="s">
        <v>3138</v>
      </c>
      <c r="I82" s="268"/>
      <c r="K82" s="270" t="s">
        <v>586</v>
      </c>
      <c r="L82" s="270" t="s">
        <v>3143</v>
      </c>
      <c r="M82" s="270" t="s">
        <v>3144</v>
      </c>
      <c r="N82" s="270" t="s">
        <v>3145</v>
      </c>
      <c r="O82" s="268" t="s">
        <v>586</v>
      </c>
      <c r="P82" s="268" t="s">
        <v>586</v>
      </c>
      <c r="Q82" s="268" t="s">
        <v>586</v>
      </c>
      <c r="R82" s="268" t="s">
        <v>586</v>
      </c>
      <c r="S82" s="268" t="s">
        <v>586</v>
      </c>
      <c r="T82" s="268" t="s">
        <v>68</v>
      </c>
      <c r="U82" s="268" t="s">
        <v>586</v>
      </c>
      <c r="V82" s="268" t="s">
        <v>586</v>
      </c>
      <c r="W82" s="268" t="s">
        <v>586</v>
      </c>
      <c r="X82" s="268" t="s">
        <v>586</v>
      </c>
      <c r="Y82" s="268" t="s">
        <v>586</v>
      </c>
      <c r="AC82" s="268" t="s">
        <v>586</v>
      </c>
      <c r="AE82" s="268" t="s">
        <v>586</v>
      </c>
      <c r="AF82" s="268" t="s">
        <v>587</v>
      </c>
      <c r="AG82" s="268" t="s">
        <v>586</v>
      </c>
      <c r="AH82" s="268" t="s">
        <v>586</v>
      </c>
      <c r="AI82" s="268" t="s">
        <v>586</v>
      </c>
      <c r="AM82" s="268" t="s">
        <v>586</v>
      </c>
      <c r="AR82" t="s">
        <v>3479</v>
      </c>
      <c r="AS82" t="s">
        <v>3049</v>
      </c>
      <c r="AT82">
        <v>2024</v>
      </c>
      <c r="AU82">
        <v>9</v>
      </c>
      <c r="AV82" t="s">
        <v>69</v>
      </c>
      <c r="AX82" t="s">
        <v>3483</v>
      </c>
    </row>
    <row r="83" spans="1:50" x14ac:dyDescent="0.25">
      <c r="A83" s="268" t="s">
        <v>591</v>
      </c>
      <c r="B83" s="268" t="s">
        <v>585</v>
      </c>
      <c r="C83" s="268" t="s">
        <v>67</v>
      </c>
      <c r="D83" s="268" t="s">
        <v>2870</v>
      </c>
      <c r="E83" s="268" t="s">
        <v>2871</v>
      </c>
      <c r="F83" s="268" t="s">
        <v>1880</v>
      </c>
      <c r="G83" s="271" t="s">
        <v>855</v>
      </c>
      <c r="H83" s="268" t="s">
        <v>3146</v>
      </c>
      <c r="I83" s="268" t="s">
        <v>3147</v>
      </c>
      <c r="K83" s="270" t="s">
        <v>586</v>
      </c>
      <c r="L83" s="270" t="s">
        <v>3148</v>
      </c>
      <c r="M83" s="270" t="s">
        <v>3149</v>
      </c>
      <c r="N83" s="270" t="s">
        <v>3150</v>
      </c>
      <c r="O83" s="268" t="s">
        <v>586</v>
      </c>
      <c r="P83" s="268" t="s">
        <v>586</v>
      </c>
      <c r="Q83" s="268" t="s">
        <v>586</v>
      </c>
      <c r="R83" s="268" t="s">
        <v>586</v>
      </c>
      <c r="S83" s="268" t="s">
        <v>586</v>
      </c>
      <c r="T83" s="268" t="s">
        <v>68</v>
      </c>
      <c r="U83" s="268" t="s">
        <v>586</v>
      </c>
      <c r="V83" s="268" t="s">
        <v>586</v>
      </c>
      <c r="W83" s="268" t="s">
        <v>586</v>
      </c>
      <c r="X83" s="268" t="s">
        <v>586</v>
      </c>
      <c r="Y83" s="268" t="s">
        <v>586</v>
      </c>
      <c r="AC83" s="268" t="s">
        <v>586</v>
      </c>
      <c r="AE83" s="268" t="s">
        <v>586</v>
      </c>
      <c r="AF83" s="268" t="s">
        <v>587</v>
      </c>
      <c r="AG83" s="268" t="s">
        <v>586</v>
      </c>
      <c r="AH83" s="268" t="s">
        <v>586</v>
      </c>
      <c r="AI83" s="268" t="s">
        <v>586</v>
      </c>
      <c r="AM83" s="268" t="s">
        <v>586</v>
      </c>
      <c r="AR83" t="s">
        <v>3479</v>
      </c>
      <c r="AS83" t="s">
        <v>3049</v>
      </c>
      <c r="AT83">
        <v>2024</v>
      </c>
      <c r="AU83">
        <v>9</v>
      </c>
      <c r="AV83" t="s">
        <v>69</v>
      </c>
      <c r="AX83" t="s">
        <v>3484</v>
      </c>
    </row>
    <row r="84" spans="1:50" x14ac:dyDescent="0.25">
      <c r="A84" s="268" t="s">
        <v>592</v>
      </c>
      <c r="B84" s="268" t="s">
        <v>585</v>
      </c>
      <c r="C84" s="268" t="s">
        <v>67</v>
      </c>
      <c r="D84" s="268" t="s">
        <v>2702</v>
      </c>
      <c r="E84" s="268" t="s">
        <v>2703</v>
      </c>
      <c r="F84" s="268" t="s">
        <v>1132</v>
      </c>
      <c r="G84" s="271" t="s">
        <v>855</v>
      </c>
      <c r="H84" s="268" t="s">
        <v>3146</v>
      </c>
      <c r="I84" s="268"/>
      <c r="K84" s="270" t="s">
        <v>586</v>
      </c>
      <c r="L84" s="270" t="s">
        <v>3151</v>
      </c>
      <c r="M84" s="270" t="s">
        <v>3152</v>
      </c>
      <c r="N84" s="270" t="s">
        <v>3153</v>
      </c>
      <c r="O84" s="268" t="s">
        <v>586</v>
      </c>
      <c r="P84" s="268" t="s">
        <v>586</v>
      </c>
      <c r="Q84" s="268" t="s">
        <v>586</v>
      </c>
      <c r="R84" s="268" t="s">
        <v>586</v>
      </c>
      <c r="S84" s="268" t="s">
        <v>586</v>
      </c>
      <c r="T84" s="268" t="s">
        <v>68</v>
      </c>
      <c r="U84" s="268" t="s">
        <v>586</v>
      </c>
      <c r="V84" s="268" t="s">
        <v>586</v>
      </c>
      <c r="W84" s="268" t="s">
        <v>586</v>
      </c>
      <c r="X84" s="268" t="s">
        <v>586</v>
      </c>
      <c r="Y84" s="268" t="s">
        <v>586</v>
      </c>
      <c r="AC84" s="268" t="s">
        <v>586</v>
      </c>
      <c r="AE84" s="268" t="s">
        <v>586</v>
      </c>
      <c r="AF84" s="268" t="s">
        <v>587</v>
      </c>
      <c r="AG84" s="268" t="s">
        <v>586</v>
      </c>
      <c r="AH84" s="268" t="s">
        <v>586</v>
      </c>
      <c r="AI84" s="268" t="s">
        <v>586</v>
      </c>
      <c r="AM84" s="268" t="s">
        <v>586</v>
      </c>
      <c r="AR84" t="s">
        <v>3479</v>
      </c>
      <c r="AS84" t="s">
        <v>3049</v>
      </c>
      <c r="AT84">
        <v>2024</v>
      </c>
      <c r="AU84">
        <v>9</v>
      </c>
      <c r="AV84" t="s">
        <v>69</v>
      </c>
      <c r="AX84" t="s">
        <v>3485</v>
      </c>
    </row>
    <row r="85" spans="1:50" x14ac:dyDescent="0.25">
      <c r="A85" s="268" t="s">
        <v>593</v>
      </c>
      <c r="B85" s="268" t="s">
        <v>585</v>
      </c>
      <c r="C85" s="268" t="s">
        <v>67</v>
      </c>
      <c r="D85" s="268" t="s">
        <v>3154</v>
      </c>
      <c r="E85" s="268" t="s">
        <v>3155</v>
      </c>
      <c r="F85" s="268" t="s">
        <v>1514</v>
      </c>
      <c r="G85" s="271" t="s">
        <v>855</v>
      </c>
      <c r="H85" s="268" t="s">
        <v>3156</v>
      </c>
      <c r="I85" s="268" t="s">
        <v>3157</v>
      </c>
      <c r="K85" s="270" t="s">
        <v>586</v>
      </c>
      <c r="L85" s="270" t="s">
        <v>3158</v>
      </c>
      <c r="M85" s="270" t="s">
        <v>3159</v>
      </c>
      <c r="N85" s="270" t="s">
        <v>3160</v>
      </c>
      <c r="O85" s="268" t="s">
        <v>586</v>
      </c>
      <c r="P85" s="268" t="s">
        <v>586</v>
      </c>
      <c r="Q85" s="268" t="s">
        <v>586</v>
      </c>
      <c r="R85" s="268" t="s">
        <v>586</v>
      </c>
      <c r="S85" s="268" t="s">
        <v>586</v>
      </c>
      <c r="T85" s="268" t="s">
        <v>68</v>
      </c>
      <c r="U85" s="268" t="s">
        <v>586</v>
      </c>
      <c r="V85" s="268" t="s">
        <v>586</v>
      </c>
      <c r="W85" s="268" t="s">
        <v>586</v>
      </c>
      <c r="X85" s="268" t="s">
        <v>586</v>
      </c>
      <c r="Y85" s="268" t="s">
        <v>586</v>
      </c>
      <c r="AC85" s="268" t="s">
        <v>586</v>
      </c>
      <c r="AE85" s="268" t="s">
        <v>586</v>
      </c>
      <c r="AF85" s="268" t="s">
        <v>587</v>
      </c>
      <c r="AG85" s="268" t="s">
        <v>586</v>
      </c>
      <c r="AH85" s="268" t="s">
        <v>586</v>
      </c>
      <c r="AI85" s="268" t="s">
        <v>586</v>
      </c>
      <c r="AM85" s="268" t="s">
        <v>586</v>
      </c>
      <c r="AR85" t="s">
        <v>3479</v>
      </c>
      <c r="AS85" t="s">
        <v>3049</v>
      </c>
      <c r="AT85">
        <v>2024</v>
      </c>
      <c r="AU85">
        <v>9</v>
      </c>
      <c r="AV85" t="s">
        <v>69</v>
      </c>
      <c r="AX85" t="s">
        <v>3486</v>
      </c>
    </row>
    <row r="86" spans="1:50" x14ac:dyDescent="0.25">
      <c r="A86" s="268" t="s">
        <v>594</v>
      </c>
      <c r="B86" s="268" t="s">
        <v>585</v>
      </c>
      <c r="C86" s="268" t="s">
        <v>67</v>
      </c>
      <c r="D86" s="268" t="s">
        <v>2687</v>
      </c>
      <c r="E86" s="268" t="s">
        <v>2688</v>
      </c>
      <c r="F86" s="268" t="s">
        <v>3161</v>
      </c>
      <c r="G86" s="271" t="s">
        <v>855</v>
      </c>
      <c r="H86" s="268" t="s">
        <v>3156</v>
      </c>
      <c r="I86" s="268"/>
      <c r="K86" s="270" t="s">
        <v>586</v>
      </c>
      <c r="L86" s="270" t="s">
        <v>3162</v>
      </c>
      <c r="M86" s="270" t="s">
        <v>3163</v>
      </c>
      <c r="N86" s="270" t="s">
        <v>3164</v>
      </c>
      <c r="O86" s="268" t="s">
        <v>586</v>
      </c>
      <c r="P86" s="268" t="s">
        <v>586</v>
      </c>
      <c r="Q86" s="268" t="s">
        <v>586</v>
      </c>
      <c r="R86" s="268" t="s">
        <v>586</v>
      </c>
      <c r="S86" s="268" t="s">
        <v>586</v>
      </c>
      <c r="T86" s="268" t="s">
        <v>68</v>
      </c>
      <c r="U86" s="268" t="s">
        <v>586</v>
      </c>
      <c r="V86" s="268" t="s">
        <v>586</v>
      </c>
      <c r="W86" s="268" t="s">
        <v>586</v>
      </c>
      <c r="X86" s="268" t="s">
        <v>586</v>
      </c>
      <c r="Y86" s="268" t="s">
        <v>586</v>
      </c>
      <c r="AC86" s="268" t="s">
        <v>586</v>
      </c>
      <c r="AE86" s="268" t="s">
        <v>586</v>
      </c>
      <c r="AF86" s="268" t="s">
        <v>587</v>
      </c>
      <c r="AG86" s="268" t="s">
        <v>586</v>
      </c>
      <c r="AH86" s="268" t="s">
        <v>586</v>
      </c>
      <c r="AI86" s="268" t="s">
        <v>586</v>
      </c>
      <c r="AM86" s="268" t="s">
        <v>586</v>
      </c>
      <c r="AR86" t="s">
        <v>3479</v>
      </c>
      <c r="AS86" t="s">
        <v>3049</v>
      </c>
      <c r="AT86">
        <v>2024</v>
      </c>
      <c r="AU86">
        <v>9</v>
      </c>
      <c r="AV86" t="s">
        <v>69</v>
      </c>
      <c r="AX86" t="s">
        <v>3487</v>
      </c>
    </row>
    <row r="87" spans="1:50" x14ac:dyDescent="0.25">
      <c r="A87" s="268" t="s">
        <v>595</v>
      </c>
      <c r="B87" s="268" t="s">
        <v>585</v>
      </c>
      <c r="C87" s="268" t="s">
        <v>67</v>
      </c>
      <c r="D87" s="268" t="s">
        <v>3165</v>
      </c>
      <c r="E87" s="268" t="s">
        <v>3166</v>
      </c>
      <c r="F87" s="268" t="s">
        <v>3167</v>
      </c>
      <c r="G87" s="271" t="s">
        <v>855</v>
      </c>
      <c r="H87" s="268" t="s">
        <v>3168</v>
      </c>
      <c r="J87" s="2"/>
      <c r="K87" s="270" t="s">
        <v>586</v>
      </c>
      <c r="L87" s="270" t="s">
        <v>3169</v>
      </c>
      <c r="M87" s="270" t="s">
        <v>3170</v>
      </c>
      <c r="N87" s="270" t="s">
        <v>3171</v>
      </c>
      <c r="O87" s="268" t="s">
        <v>586</v>
      </c>
      <c r="P87" s="268" t="s">
        <v>586</v>
      </c>
      <c r="Q87" s="268" t="s">
        <v>586</v>
      </c>
      <c r="R87" s="268" t="s">
        <v>586</v>
      </c>
      <c r="S87" s="268" t="s">
        <v>586</v>
      </c>
      <c r="T87" s="268" t="s">
        <v>68</v>
      </c>
      <c r="U87" s="268" t="s">
        <v>586</v>
      </c>
      <c r="V87" s="268" t="s">
        <v>586</v>
      </c>
      <c r="W87" s="268" t="s">
        <v>586</v>
      </c>
      <c r="X87" s="268" t="s">
        <v>586</v>
      </c>
      <c r="Y87" s="268" t="s">
        <v>586</v>
      </c>
      <c r="AC87" s="268" t="s">
        <v>586</v>
      </c>
      <c r="AE87" s="268" t="s">
        <v>586</v>
      </c>
      <c r="AF87" s="268" t="s">
        <v>587</v>
      </c>
      <c r="AG87" s="268" t="s">
        <v>586</v>
      </c>
      <c r="AH87" s="268" t="s">
        <v>586</v>
      </c>
      <c r="AI87" s="268" t="s">
        <v>586</v>
      </c>
      <c r="AM87" s="268" t="s">
        <v>586</v>
      </c>
      <c r="AR87" t="s">
        <v>3479</v>
      </c>
      <c r="AS87" t="s">
        <v>3049</v>
      </c>
      <c r="AT87">
        <v>2024</v>
      </c>
      <c r="AU87">
        <v>9</v>
      </c>
      <c r="AV87" t="s">
        <v>69</v>
      </c>
      <c r="AX87" t="s">
        <v>3488</v>
      </c>
    </row>
    <row r="88" spans="1:50" x14ac:dyDescent="0.25">
      <c r="A88" s="268" t="s">
        <v>596</v>
      </c>
      <c r="B88" s="268" t="s">
        <v>585</v>
      </c>
      <c r="C88" s="268" t="s">
        <v>67</v>
      </c>
      <c r="D88" s="268" t="s">
        <v>3172</v>
      </c>
      <c r="E88" s="268" t="s">
        <v>3173</v>
      </c>
      <c r="F88" s="268" t="s">
        <v>1541</v>
      </c>
      <c r="G88" s="271" t="s">
        <v>855</v>
      </c>
      <c r="H88" s="268" t="s">
        <v>3168</v>
      </c>
      <c r="I88" s="268"/>
      <c r="K88" s="270" t="s">
        <v>586</v>
      </c>
      <c r="L88" s="270" t="s">
        <v>3174</v>
      </c>
      <c r="M88" s="270" t="s">
        <v>3175</v>
      </c>
      <c r="N88" s="270" t="s">
        <v>3176</v>
      </c>
      <c r="O88" s="268" t="s">
        <v>586</v>
      </c>
      <c r="P88" s="268" t="s">
        <v>586</v>
      </c>
      <c r="Q88" s="268" t="s">
        <v>586</v>
      </c>
      <c r="R88" s="268" t="s">
        <v>586</v>
      </c>
      <c r="S88" s="268" t="s">
        <v>586</v>
      </c>
      <c r="T88" s="268" t="s">
        <v>68</v>
      </c>
      <c r="U88" s="268" t="s">
        <v>586</v>
      </c>
      <c r="V88" s="268" t="s">
        <v>586</v>
      </c>
      <c r="W88" s="268" t="s">
        <v>586</v>
      </c>
      <c r="X88" s="268" t="s">
        <v>586</v>
      </c>
      <c r="Y88" s="268" t="s">
        <v>586</v>
      </c>
      <c r="AC88" s="268" t="s">
        <v>586</v>
      </c>
      <c r="AE88" s="268" t="s">
        <v>586</v>
      </c>
      <c r="AF88" s="268" t="s">
        <v>587</v>
      </c>
      <c r="AG88" s="268" t="s">
        <v>586</v>
      </c>
      <c r="AH88" s="268" t="s">
        <v>586</v>
      </c>
      <c r="AI88" s="268" t="s">
        <v>586</v>
      </c>
      <c r="AM88" s="268" t="s">
        <v>586</v>
      </c>
      <c r="AR88" t="s">
        <v>3479</v>
      </c>
      <c r="AS88" t="s">
        <v>3049</v>
      </c>
      <c r="AT88">
        <v>2024</v>
      </c>
      <c r="AU88">
        <v>9</v>
      </c>
      <c r="AV88" t="s">
        <v>69</v>
      </c>
      <c r="AX88" t="s">
        <v>3489</v>
      </c>
    </row>
    <row r="89" spans="1:50" x14ac:dyDescent="0.25">
      <c r="A89" s="268" t="s">
        <v>598</v>
      </c>
      <c r="B89" s="268" t="s">
        <v>585</v>
      </c>
      <c r="C89" s="268" t="s">
        <v>67</v>
      </c>
      <c r="D89" s="268" t="s">
        <v>2681</v>
      </c>
      <c r="E89" s="268" t="s">
        <v>2682</v>
      </c>
      <c r="F89" s="268" t="s">
        <v>3177</v>
      </c>
      <c r="G89" s="271" t="s">
        <v>855</v>
      </c>
      <c r="H89" s="268" t="s">
        <v>3178</v>
      </c>
      <c r="I89" s="268"/>
      <c r="K89" s="270" t="s">
        <v>586</v>
      </c>
      <c r="L89" s="270" t="s">
        <v>1555</v>
      </c>
      <c r="M89" s="270" t="s">
        <v>3179</v>
      </c>
      <c r="N89" s="270" t="s">
        <v>3180</v>
      </c>
      <c r="O89" s="268" t="s">
        <v>586</v>
      </c>
      <c r="P89" s="268" t="s">
        <v>586</v>
      </c>
      <c r="Q89" s="268" t="s">
        <v>586</v>
      </c>
      <c r="R89" s="268" t="s">
        <v>586</v>
      </c>
      <c r="S89" s="268" t="s">
        <v>586</v>
      </c>
      <c r="T89" s="268" t="s">
        <v>68</v>
      </c>
      <c r="U89" s="268" t="s">
        <v>586</v>
      </c>
      <c r="V89" s="268" t="s">
        <v>586</v>
      </c>
      <c r="W89" s="268" t="s">
        <v>586</v>
      </c>
      <c r="X89" s="268" t="s">
        <v>586</v>
      </c>
      <c r="Y89" s="268" t="s">
        <v>586</v>
      </c>
      <c r="AC89" s="268" t="s">
        <v>586</v>
      </c>
      <c r="AE89" s="268" t="s">
        <v>586</v>
      </c>
      <c r="AF89" s="268" t="s">
        <v>587</v>
      </c>
      <c r="AG89" s="268" t="s">
        <v>586</v>
      </c>
      <c r="AH89" s="268" t="s">
        <v>586</v>
      </c>
      <c r="AI89" s="268" t="s">
        <v>586</v>
      </c>
      <c r="AM89" s="268" t="s">
        <v>586</v>
      </c>
      <c r="AR89" t="s">
        <v>3479</v>
      </c>
      <c r="AS89" t="s">
        <v>3049</v>
      </c>
      <c r="AT89">
        <v>2024</v>
      </c>
      <c r="AU89">
        <v>9</v>
      </c>
      <c r="AV89" t="s">
        <v>69</v>
      </c>
      <c r="AX89" t="s">
        <v>3490</v>
      </c>
    </row>
    <row r="90" spans="1:50" x14ac:dyDescent="0.25">
      <c r="A90" s="268" t="s">
        <v>599</v>
      </c>
      <c r="B90" s="268" t="s">
        <v>585</v>
      </c>
      <c r="C90" s="268" t="s">
        <v>67</v>
      </c>
      <c r="D90" s="268" t="s">
        <v>3181</v>
      </c>
      <c r="E90" s="268" t="s">
        <v>3182</v>
      </c>
      <c r="F90" s="268" t="s">
        <v>3183</v>
      </c>
      <c r="G90" s="271" t="s">
        <v>855</v>
      </c>
      <c r="H90" s="268" t="s">
        <v>3184</v>
      </c>
      <c r="I90" s="268"/>
      <c r="J90" s="2"/>
      <c r="K90" s="270" t="s">
        <v>586</v>
      </c>
      <c r="L90" s="270" t="s">
        <v>3185</v>
      </c>
      <c r="M90" s="270" t="s">
        <v>3186</v>
      </c>
      <c r="N90" s="270" t="s">
        <v>3187</v>
      </c>
      <c r="O90" s="268" t="s">
        <v>586</v>
      </c>
      <c r="P90" s="268" t="s">
        <v>586</v>
      </c>
      <c r="Q90" s="268" t="s">
        <v>586</v>
      </c>
      <c r="R90" s="268" t="s">
        <v>586</v>
      </c>
      <c r="S90" s="268" t="s">
        <v>586</v>
      </c>
      <c r="T90" s="268" t="s">
        <v>68</v>
      </c>
      <c r="U90" s="268" t="s">
        <v>586</v>
      </c>
      <c r="V90" s="268" t="s">
        <v>586</v>
      </c>
      <c r="W90" s="268" t="s">
        <v>586</v>
      </c>
      <c r="X90" s="268" t="s">
        <v>586</v>
      </c>
      <c r="Y90" s="268" t="s">
        <v>586</v>
      </c>
      <c r="AC90" s="268" t="s">
        <v>586</v>
      </c>
      <c r="AE90" s="268" t="s">
        <v>586</v>
      </c>
      <c r="AF90" s="268" t="s">
        <v>587</v>
      </c>
      <c r="AG90" s="268" t="s">
        <v>586</v>
      </c>
      <c r="AH90" s="268" t="s">
        <v>586</v>
      </c>
      <c r="AI90" s="268" t="s">
        <v>586</v>
      </c>
      <c r="AM90" s="268" t="s">
        <v>586</v>
      </c>
      <c r="AR90" t="s">
        <v>3479</v>
      </c>
      <c r="AS90" t="s">
        <v>3049</v>
      </c>
      <c r="AT90">
        <v>2024</v>
      </c>
      <c r="AU90">
        <v>9</v>
      </c>
      <c r="AV90" t="s">
        <v>69</v>
      </c>
      <c r="AX90" t="s">
        <v>3491</v>
      </c>
    </row>
    <row r="91" spans="1:50" x14ac:dyDescent="0.25">
      <c r="A91" s="268" t="s">
        <v>600</v>
      </c>
      <c r="B91" s="268" t="s">
        <v>585</v>
      </c>
      <c r="C91" s="268" t="s">
        <v>67</v>
      </c>
      <c r="D91" s="268" t="s">
        <v>2941</v>
      </c>
      <c r="E91" s="268" t="s">
        <v>2942</v>
      </c>
      <c r="F91" s="268" t="s">
        <v>1183</v>
      </c>
      <c r="G91" s="271" t="s">
        <v>855</v>
      </c>
      <c r="H91" s="268" t="s">
        <v>3184</v>
      </c>
      <c r="I91" s="2"/>
      <c r="K91" s="270" t="s">
        <v>586</v>
      </c>
      <c r="L91" s="270" t="s">
        <v>3188</v>
      </c>
      <c r="M91" s="270" t="s">
        <v>3189</v>
      </c>
      <c r="N91" s="270" t="s">
        <v>3190</v>
      </c>
      <c r="O91" s="268" t="s">
        <v>586</v>
      </c>
      <c r="P91" s="268" t="s">
        <v>586</v>
      </c>
      <c r="Q91" s="268" t="s">
        <v>586</v>
      </c>
      <c r="R91" s="268" t="s">
        <v>586</v>
      </c>
      <c r="S91" s="268" t="s">
        <v>586</v>
      </c>
      <c r="T91" s="268" t="s">
        <v>68</v>
      </c>
      <c r="U91" s="268" t="s">
        <v>586</v>
      </c>
      <c r="V91" s="268" t="s">
        <v>586</v>
      </c>
      <c r="W91" s="268" t="s">
        <v>586</v>
      </c>
      <c r="X91" s="268" t="s">
        <v>586</v>
      </c>
      <c r="Y91" s="268" t="s">
        <v>586</v>
      </c>
      <c r="AC91" s="268" t="s">
        <v>586</v>
      </c>
      <c r="AE91" s="268" t="s">
        <v>586</v>
      </c>
      <c r="AF91" s="268" t="s">
        <v>587</v>
      </c>
      <c r="AG91" s="268" t="s">
        <v>586</v>
      </c>
      <c r="AH91" s="268" t="s">
        <v>586</v>
      </c>
      <c r="AI91" s="268" t="s">
        <v>586</v>
      </c>
      <c r="AM91" s="268" t="s">
        <v>586</v>
      </c>
      <c r="AR91" t="s">
        <v>3479</v>
      </c>
      <c r="AS91" t="s">
        <v>3049</v>
      </c>
      <c r="AT91">
        <v>2024</v>
      </c>
      <c r="AU91">
        <v>9</v>
      </c>
      <c r="AV91" t="s">
        <v>69</v>
      </c>
      <c r="AX91" t="s">
        <v>3492</v>
      </c>
    </row>
    <row r="92" spans="1:50" x14ac:dyDescent="0.25">
      <c r="A92" s="268" t="s">
        <v>601</v>
      </c>
      <c r="B92" s="268" t="s">
        <v>585</v>
      </c>
      <c r="C92" s="268" t="s">
        <v>67</v>
      </c>
      <c r="D92" s="268" t="s">
        <v>2668</v>
      </c>
      <c r="E92" s="268" t="s">
        <v>2669</v>
      </c>
      <c r="F92" s="268" t="s">
        <v>1319</v>
      </c>
      <c r="G92" s="271" t="s">
        <v>855</v>
      </c>
      <c r="H92" s="268" t="s">
        <v>3191</v>
      </c>
      <c r="I92" s="2"/>
      <c r="K92" s="270" t="s">
        <v>586</v>
      </c>
      <c r="L92" s="270" t="s">
        <v>1461</v>
      </c>
      <c r="M92" s="270" t="s">
        <v>3192</v>
      </c>
      <c r="N92" s="270" t="s">
        <v>3193</v>
      </c>
      <c r="O92" s="268" t="s">
        <v>586</v>
      </c>
      <c r="P92" s="268" t="s">
        <v>586</v>
      </c>
      <c r="Q92" s="268" t="s">
        <v>586</v>
      </c>
      <c r="R92" s="268" t="s">
        <v>586</v>
      </c>
      <c r="S92" s="268" t="s">
        <v>586</v>
      </c>
      <c r="T92" s="268" t="s">
        <v>68</v>
      </c>
      <c r="U92" s="268" t="s">
        <v>586</v>
      </c>
      <c r="V92" s="268" t="s">
        <v>586</v>
      </c>
      <c r="W92" s="268" t="s">
        <v>586</v>
      </c>
      <c r="X92" s="268" t="s">
        <v>586</v>
      </c>
      <c r="Y92" s="268" t="s">
        <v>586</v>
      </c>
      <c r="AC92" s="268" t="s">
        <v>586</v>
      </c>
      <c r="AE92" s="268" t="s">
        <v>586</v>
      </c>
      <c r="AF92" s="268" t="s">
        <v>587</v>
      </c>
      <c r="AG92" s="268" t="s">
        <v>586</v>
      </c>
      <c r="AH92" s="268" t="s">
        <v>586</v>
      </c>
      <c r="AI92" s="268" t="s">
        <v>586</v>
      </c>
      <c r="AM92" s="268" t="s">
        <v>586</v>
      </c>
      <c r="AR92" t="s">
        <v>3479</v>
      </c>
      <c r="AS92" t="s">
        <v>3049</v>
      </c>
      <c r="AT92">
        <v>2024</v>
      </c>
      <c r="AU92">
        <v>9</v>
      </c>
      <c r="AV92" t="s">
        <v>69</v>
      </c>
      <c r="AX92" t="s">
        <v>3493</v>
      </c>
    </row>
    <row r="93" spans="1:50" x14ac:dyDescent="0.25">
      <c r="A93" s="268" t="s">
        <v>602</v>
      </c>
      <c r="B93" s="268" t="s">
        <v>585</v>
      </c>
      <c r="C93" s="268" t="s">
        <v>67</v>
      </c>
      <c r="D93" s="268" t="s">
        <v>2778</v>
      </c>
      <c r="E93" s="268" t="s">
        <v>2779</v>
      </c>
      <c r="F93" s="268" t="s">
        <v>1320</v>
      </c>
      <c r="G93" s="271" t="s">
        <v>856</v>
      </c>
      <c r="H93" s="268" t="s">
        <v>3194</v>
      </c>
      <c r="I93" s="268" t="s">
        <v>3195</v>
      </c>
      <c r="K93" s="270" t="s">
        <v>586</v>
      </c>
      <c r="L93" s="270" t="s">
        <v>3196</v>
      </c>
      <c r="M93" s="270" t="s">
        <v>3197</v>
      </c>
      <c r="N93" s="270" t="s">
        <v>3198</v>
      </c>
      <c r="O93" s="268" t="s">
        <v>586</v>
      </c>
      <c r="P93" s="268" t="s">
        <v>586</v>
      </c>
      <c r="Q93" s="268" t="s">
        <v>586</v>
      </c>
      <c r="R93" s="268" t="s">
        <v>586</v>
      </c>
      <c r="S93" s="268" t="s">
        <v>586</v>
      </c>
      <c r="T93" s="268" t="s">
        <v>68</v>
      </c>
      <c r="U93" s="268" t="s">
        <v>586</v>
      </c>
      <c r="V93" s="268" t="s">
        <v>586</v>
      </c>
      <c r="W93" s="268" t="s">
        <v>586</v>
      </c>
      <c r="X93" s="268" t="s">
        <v>586</v>
      </c>
      <c r="Y93" s="268" t="s">
        <v>586</v>
      </c>
      <c r="AC93" s="268" t="s">
        <v>586</v>
      </c>
      <c r="AE93" s="268" t="s">
        <v>586</v>
      </c>
      <c r="AF93" s="268" t="s">
        <v>587</v>
      </c>
      <c r="AG93" s="268" t="s">
        <v>586</v>
      </c>
      <c r="AH93" s="268" t="s">
        <v>586</v>
      </c>
      <c r="AI93" s="268" t="s">
        <v>586</v>
      </c>
      <c r="AM93" s="268" t="s">
        <v>586</v>
      </c>
      <c r="AR93" t="s">
        <v>3479</v>
      </c>
      <c r="AS93" t="s">
        <v>3049</v>
      </c>
      <c r="AT93">
        <v>2024</v>
      </c>
      <c r="AU93">
        <v>9</v>
      </c>
      <c r="AV93" t="s">
        <v>69</v>
      </c>
      <c r="AX93" t="s">
        <v>3494</v>
      </c>
    </row>
    <row r="94" spans="1:50" x14ac:dyDescent="0.25">
      <c r="A94" s="268" t="s">
        <v>603</v>
      </c>
      <c r="B94" s="268" t="s">
        <v>585</v>
      </c>
      <c r="C94" s="268" t="s">
        <v>67</v>
      </c>
      <c r="D94" s="268" t="s">
        <v>2778</v>
      </c>
      <c r="E94" s="268" t="s">
        <v>2779</v>
      </c>
      <c r="F94" s="268" t="s">
        <v>3199</v>
      </c>
      <c r="G94" s="271" t="s">
        <v>856</v>
      </c>
      <c r="H94" s="268" t="s">
        <v>3194</v>
      </c>
      <c r="I94" s="268" t="s">
        <v>3195</v>
      </c>
      <c r="K94" s="270" t="s">
        <v>586</v>
      </c>
      <c r="L94" s="270" t="s">
        <v>3200</v>
      </c>
      <c r="M94" s="270" t="s">
        <v>3201</v>
      </c>
      <c r="N94" s="270" t="s">
        <v>3202</v>
      </c>
      <c r="O94" s="268" t="s">
        <v>586</v>
      </c>
      <c r="P94" s="268" t="s">
        <v>586</v>
      </c>
      <c r="Q94" s="268" t="s">
        <v>586</v>
      </c>
      <c r="R94" s="268" t="s">
        <v>586</v>
      </c>
      <c r="S94" s="268" t="s">
        <v>586</v>
      </c>
      <c r="T94" s="268" t="s">
        <v>68</v>
      </c>
      <c r="U94" s="268" t="s">
        <v>586</v>
      </c>
      <c r="V94" s="268" t="s">
        <v>586</v>
      </c>
      <c r="W94" s="268" t="s">
        <v>586</v>
      </c>
      <c r="X94" s="268" t="s">
        <v>586</v>
      </c>
      <c r="Y94" s="268" t="s">
        <v>586</v>
      </c>
      <c r="AC94" s="268" t="s">
        <v>586</v>
      </c>
      <c r="AE94" s="268" t="s">
        <v>586</v>
      </c>
      <c r="AF94" s="268" t="s">
        <v>587</v>
      </c>
      <c r="AG94" s="268" t="s">
        <v>586</v>
      </c>
      <c r="AH94" s="268" t="s">
        <v>586</v>
      </c>
      <c r="AI94" s="268" t="s">
        <v>586</v>
      </c>
      <c r="AM94" s="268" t="s">
        <v>586</v>
      </c>
      <c r="AR94" t="s">
        <v>3479</v>
      </c>
      <c r="AS94" t="s">
        <v>3049</v>
      </c>
      <c r="AT94">
        <v>2024</v>
      </c>
      <c r="AU94">
        <v>9</v>
      </c>
      <c r="AV94" t="s">
        <v>69</v>
      </c>
      <c r="AX94" t="s">
        <v>3495</v>
      </c>
    </row>
    <row r="95" spans="1:50" x14ac:dyDescent="0.25">
      <c r="A95" s="268" t="s">
        <v>604</v>
      </c>
      <c r="B95" s="268" t="s">
        <v>585</v>
      </c>
      <c r="C95" s="268" t="s">
        <v>67</v>
      </c>
      <c r="D95" s="268" t="s">
        <v>3203</v>
      </c>
      <c r="E95" s="268" t="s">
        <v>3204</v>
      </c>
      <c r="F95" s="268" t="s">
        <v>3205</v>
      </c>
      <c r="G95" s="271" t="s">
        <v>856</v>
      </c>
      <c r="H95" s="268" t="s">
        <v>3206</v>
      </c>
      <c r="I95" s="268" t="s">
        <v>3207</v>
      </c>
      <c r="K95" s="270" t="s">
        <v>586</v>
      </c>
      <c r="L95" s="270" t="s">
        <v>3208</v>
      </c>
      <c r="M95" s="270" t="s">
        <v>3209</v>
      </c>
      <c r="N95" s="270" t="s">
        <v>3210</v>
      </c>
      <c r="O95" s="268" t="s">
        <v>586</v>
      </c>
      <c r="P95" s="268" t="s">
        <v>586</v>
      </c>
      <c r="Q95" s="268" t="s">
        <v>586</v>
      </c>
      <c r="R95" s="268" t="s">
        <v>586</v>
      </c>
      <c r="S95" s="268" t="s">
        <v>586</v>
      </c>
      <c r="T95" s="268" t="s">
        <v>68</v>
      </c>
      <c r="U95" s="268" t="s">
        <v>586</v>
      </c>
      <c r="V95" s="268" t="s">
        <v>586</v>
      </c>
      <c r="W95" s="268" t="s">
        <v>586</v>
      </c>
      <c r="X95" s="268" t="s">
        <v>586</v>
      </c>
      <c r="Y95" s="268" t="s">
        <v>586</v>
      </c>
      <c r="AC95" s="268" t="s">
        <v>586</v>
      </c>
      <c r="AE95" s="268" t="s">
        <v>586</v>
      </c>
      <c r="AF95" s="268" t="s">
        <v>587</v>
      </c>
      <c r="AG95" s="268" t="s">
        <v>586</v>
      </c>
      <c r="AH95" s="268" t="s">
        <v>586</v>
      </c>
      <c r="AI95" s="268" t="s">
        <v>586</v>
      </c>
      <c r="AM95" s="268" t="s">
        <v>586</v>
      </c>
      <c r="AR95" t="s">
        <v>3479</v>
      </c>
      <c r="AS95" t="s">
        <v>3049</v>
      </c>
      <c r="AT95">
        <v>2024</v>
      </c>
      <c r="AU95">
        <v>9</v>
      </c>
      <c r="AV95" t="s">
        <v>69</v>
      </c>
      <c r="AX95" t="s">
        <v>3496</v>
      </c>
    </row>
    <row r="96" spans="1:50" x14ac:dyDescent="0.25">
      <c r="A96" s="268" t="s">
        <v>605</v>
      </c>
      <c r="B96" s="268" t="s">
        <v>585</v>
      </c>
      <c r="C96" s="268" t="s">
        <v>67</v>
      </c>
      <c r="D96" s="268" t="s">
        <v>2920</v>
      </c>
      <c r="E96" s="268" t="s">
        <v>2921</v>
      </c>
      <c r="F96" s="268" t="s">
        <v>3211</v>
      </c>
      <c r="G96" s="271" t="s">
        <v>856</v>
      </c>
      <c r="H96" s="268" t="s">
        <v>3206</v>
      </c>
      <c r="I96" s="268"/>
      <c r="K96" s="270" t="s">
        <v>586</v>
      </c>
      <c r="L96" s="270" t="s">
        <v>3212</v>
      </c>
      <c r="M96" s="270" t="s">
        <v>3213</v>
      </c>
      <c r="N96" s="270" t="s">
        <v>3214</v>
      </c>
      <c r="O96" s="268" t="s">
        <v>586</v>
      </c>
      <c r="P96" s="268" t="s">
        <v>586</v>
      </c>
      <c r="Q96" s="268" t="s">
        <v>586</v>
      </c>
      <c r="R96" s="268" t="s">
        <v>586</v>
      </c>
      <c r="S96" s="268" t="s">
        <v>586</v>
      </c>
      <c r="T96" s="268" t="s">
        <v>68</v>
      </c>
      <c r="U96" s="268" t="s">
        <v>586</v>
      </c>
      <c r="V96" s="268" t="s">
        <v>586</v>
      </c>
      <c r="W96" s="268" t="s">
        <v>586</v>
      </c>
      <c r="X96" s="268" t="s">
        <v>586</v>
      </c>
      <c r="Y96" s="268" t="s">
        <v>586</v>
      </c>
      <c r="AC96" s="268" t="s">
        <v>586</v>
      </c>
      <c r="AE96" s="268" t="s">
        <v>586</v>
      </c>
      <c r="AF96" s="268" t="s">
        <v>587</v>
      </c>
      <c r="AG96" s="268" t="s">
        <v>586</v>
      </c>
      <c r="AH96" s="268" t="s">
        <v>586</v>
      </c>
      <c r="AI96" s="268" t="s">
        <v>586</v>
      </c>
      <c r="AM96" s="268" t="s">
        <v>586</v>
      </c>
      <c r="AR96" t="s">
        <v>3479</v>
      </c>
      <c r="AS96" t="s">
        <v>3049</v>
      </c>
      <c r="AT96">
        <v>2024</v>
      </c>
      <c r="AU96">
        <v>9</v>
      </c>
      <c r="AV96" t="s">
        <v>69</v>
      </c>
      <c r="AX96" t="s">
        <v>3497</v>
      </c>
    </row>
    <row r="97" spans="1:50" x14ac:dyDescent="0.25">
      <c r="A97" s="268" t="s">
        <v>606</v>
      </c>
      <c r="B97" s="268" t="s">
        <v>585</v>
      </c>
      <c r="C97" s="268" t="s">
        <v>67</v>
      </c>
      <c r="D97" s="268" t="s">
        <v>2711</v>
      </c>
      <c r="E97" s="268" t="s">
        <v>2712</v>
      </c>
      <c r="F97" s="268" t="s">
        <v>3215</v>
      </c>
      <c r="G97" s="271" t="s">
        <v>856</v>
      </c>
      <c r="H97" s="268" t="s">
        <v>3216</v>
      </c>
      <c r="I97" s="2"/>
      <c r="J97" s="2"/>
      <c r="K97" s="270" t="s">
        <v>586</v>
      </c>
      <c r="L97" s="270" t="s">
        <v>3158</v>
      </c>
      <c r="M97" s="270" t="s">
        <v>3159</v>
      </c>
      <c r="N97" s="270" t="s">
        <v>3160</v>
      </c>
      <c r="O97" s="268" t="s">
        <v>586</v>
      </c>
      <c r="P97" s="268" t="s">
        <v>586</v>
      </c>
      <c r="Q97" s="268" t="s">
        <v>586</v>
      </c>
      <c r="R97" s="268" t="s">
        <v>586</v>
      </c>
      <c r="S97" s="268" t="s">
        <v>586</v>
      </c>
      <c r="T97" s="268" t="s">
        <v>68</v>
      </c>
      <c r="U97" s="268" t="s">
        <v>586</v>
      </c>
      <c r="V97" s="268" t="s">
        <v>586</v>
      </c>
      <c r="W97" s="268" t="s">
        <v>586</v>
      </c>
      <c r="X97" s="268" t="s">
        <v>586</v>
      </c>
      <c r="Y97" s="268" t="s">
        <v>586</v>
      </c>
      <c r="AC97" s="268" t="s">
        <v>586</v>
      </c>
      <c r="AE97" s="268" t="s">
        <v>586</v>
      </c>
      <c r="AF97" s="268" t="s">
        <v>587</v>
      </c>
      <c r="AG97" s="268" t="s">
        <v>586</v>
      </c>
      <c r="AH97" s="268" t="s">
        <v>586</v>
      </c>
      <c r="AI97" s="268" t="s">
        <v>586</v>
      </c>
      <c r="AM97" s="268" t="s">
        <v>586</v>
      </c>
      <c r="AR97" t="s">
        <v>3479</v>
      </c>
      <c r="AS97" t="s">
        <v>3049</v>
      </c>
      <c r="AT97">
        <v>2024</v>
      </c>
      <c r="AU97">
        <v>9</v>
      </c>
      <c r="AV97" t="s">
        <v>69</v>
      </c>
      <c r="AX97" t="s">
        <v>3498</v>
      </c>
    </row>
    <row r="98" spans="1:50" x14ac:dyDescent="0.25">
      <c r="A98" s="268" t="s">
        <v>607</v>
      </c>
      <c r="B98" s="268" t="s">
        <v>585</v>
      </c>
      <c r="C98" s="268" t="s">
        <v>67</v>
      </c>
      <c r="D98" s="268" t="s">
        <v>3217</v>
      </c>
      <c r="E98" s="268" t="s">
        <v>3218</v>
      </c>
      <c r="F98" s="268" t="s">
        <v>1275</v>
      </c>
      <c r="G98" s="271" t="s">
        <v>856</v>
      </c>
      <c r="H98" s="268" t="s">
        <v>3216</v>
      </c>
      <c r="I98" s="268"/>
      <c r="K98" s="270" t="s">
        <v>586</v>
      </c>
      <c r="L98" s="270" t="s">
        <v>3219</v>
      </c>
      <c r="M98" s="270" t="s">
        <v>3220</v>
      </c>
      <c r="N98" s="270" t="s">
        <v>3221</v>
      </c>
      <c r="O98" s="268" t="s">
        <v>586</v>
      </c>
      <c r="P98" s="268" t="s">
        <v>586</v>
      </c>
      <c r="Q98" s="268" t="s">
        <v>586</v>
      </c>
      <c r="R98" s="268" t="s">
        <v>586</v>
      </c>
      <c r="S98" s="268" t="s">
        <v>586</v>
      </c>
      <c r="T98" s="268" t="s">
        <v>68</v>
      </c>
      <c r="U98" s="268" t="s">
        <v>586</v>
      </c>
      <c r="V98" s="268" t="s">
        <v>586</v>
      </c>
      <c r="W98" s="268" t="s">
        <v>586</v>
      </c>
      <c r="X98" s="268" t="s">
        <v>586</v>
      </c>
      <c r="Y98" s="268" t="s">
        <v>586</v>
      </c>
      <c r="AC98" s="268" t="s">
        <v>586</v>
      </c>
      <c r="AE98" s="268" t="s">
        <v>586</v>
      </c>
      <c r="AF98" s="268" t="s">
        <v>587</v>
      </c>
      <c r="AG98" s="268" t="s">
        <v>586</v>
      </c>
      <c r="AH98" s="268" t="s">
        <v>586</v>
      </c>
      <c r="AI98" s="268" t="s">
        <v>586</v>
      </c>
      <c r="AM98" s="268" t="s">
        <v>586</v>
      </c>
      <c r="AR98" t="s">
        <v>3479</v>
      </c>
      <c r="AS98" t="s">
        <v>3049</v>
      </c>
      <c r="AT98">
        <v>2024</v>
      </c>
      <c r="AU98">
        <v>9</v>
      </c>
      <c r="AV98" t="s">
        <v>69</v>
      </c>
      <c r="AX98" t="s">
        <v>3499</v>
      </c>
    </row>
    <row r="99" spans="1:50" x14ac:dyDescent="0.25">
      <c r="A99" s="268" t="s">
        <v>608</v>
      </c>
      <c r="B99" s="268" t="s">
        <v>585</v>
      </c>
      <c r="C99" s="268" t="s">
        <v>67</v>
      </c>
      <c r="D99" s="268" t="s">
        <v>2739</v>
      </c>
      <c r="E99" s="268" t="s">
        <v>2740</v>
      </c>
      <c r="F99" s="268" t="s">
        <v>3222</v>
      </c>
      <c r="G99" s="271" t="s">
        <v>856</v>
      </c>
      <c r="H99" s="268" t="s">
        <v>3223</v>
      </c>
      <c r="I99" s="2"/>
      <c r="J99" s="2"/>
      <c r="K99" s="270" t="s">
        <v>586</v>
      </c>
      <c r="L99" s="270" t="s">
        <v>3224</v>
      </c>
      <c r="M99" s="270" t="s">
        <v>3225</v>
      </c>
      <c r="N99" s="270" t="s">
        <v>3226</v>
      </c>
      <c r="O99" s="268" t="s">
        <v>586</v>
      </c>
      <c r="P99" s="268" t="s">
        <v>586</v>
      </c>
      <c r="Q99" s="268" t="s">
        <v>586</v>
      </c>
      <c r="R99" s="268" t="s">
        <v>586</v>
      </c>
      <c r="S99" s="268" t="s">
        <v>586</v>
      </c>
      <c r="T99" s="268" t="s">
        <v>68</v>
      </c>
      <c r="U99" s="268" t="s">
        <v>586</v>
      </c>
      <c r="V99" s="268" t="s">
        <v>586</v>
      </c>
      <c r="W99" s="268" t="s">
        <v>586</v>
      </c>
      <c r="X99" s="268" t="s">
        <v>586</v>
      </c>
      <c r="Y99" s="268" t="s">
        <v>586</v>
      </c>
      <c r="AC99" s="268" t="s">
        <v>586</v>
      </c>
      <c r="AE99" s="268" t="s">
        <v>586</v>
      </c>
      <c r="AF99" s="268" t="s">
        <v>587</v>
      </c>
      <c r="AG99" s="268" t="s">
        <v>586</v>
      </c>
      <c r="AH99" s="268" t="s">
        <v>586</v>
      </c>
      <c r="AI99" s="268" t="s">
        <v>586</v>
      </c>
      <c r="AM99" s="268" t="s">
        <v>586</v>
      </c>
      <c r="AR99" t="s">
        <v>3479</v>
      </c>
      <c r="AS99" t="s">
        <v>3049</v>
      </c>
      <c r="AT99">
        <v>2024</v>
      </c>
      <c r="AU99">
        <v>9</v>
      </c>
      <c r="AV99" t="s">
        <v>69</v>
      </c>
      <c r="AX99" t="s">
        <v>3500</v>
      </c>
    </row>
    <row r="100" spans="1:50" x14ac:dyDescent="0.25">
      <c r="A100" s="268" t="s">
        <v>609</v>
      </c>
      <c r="B100" s="268" t="s">
        <v>585</v>
      </c>
      <c r="C100" s="268" t="s">
        <v>67</v>
      </c>
      <c r="D100" s="268" t="s">
        <v>3227</v>
      </c>
      <c r="E100" s="268" t="s">
        <v>3228</v>
      </c>
      <c r="F100" s="268" t="s">
        <v>3229</v>
      </c>
      <c r="G100" s="271" t="s">
        <v>856</v>
      </c>
      <c r="H100" s="268" t="s">
        <v>3230</v>
      </c>
      <c r="I100" s="268"/>
      <c r="K100" s="270" t="s">
        <v>586</v>
      </c>
      <c r="L100" s="270" t="s">
        <v>3231</v>
      </c>
      <c r="M100" s="270" t="s">
        <v>3232</v>
      </c>
      <c r="N100" s="270" t="s">
        <v>3233</v>
      </c>
      <c r="O100" s="268" t="s">
        <v>586</v>
      </c>
      <c r="P100" s="268" t="s">
        <v>586</v>
      </c>
      <c r="Q100" s="268" t="s">
        <v>586</v>
      </c>
      <c r="R100" s="268" t="s">
        <v>586</v>
      </c>
      <c r="S100" s="268" t="s">
        <v>586</v>
      </c>
      <c r="T100" s="268" t="s">
        <v>68</v>
      </c>
      <c r="U100" s="268" t="s">
        <v>586</v>
      </c>
      <c r="V100" s="268" t="s">
        <v>586</v>
      </c>
      <c r="W100" s="268" t="s">
        <v>586</v>
      </c>
      <c r="X100" s="268" t="s">
        <v>586</v>
      </c>
      <c r="Y100" s="268" t="s">
        <v>586</v>
      </c>
      <c r="AC100" s="268" t="s">
        <v>586</v>
      </c>
      <c r="AE100" s="268" t="s">
        <v>586</v>
      </c>
      <c r="AF100" s="268" t="s">
        <v>587</v>
      </c>
      <c r="AG100" s="268" t="s">
        <v>586</v>
      </c>
      <c r="AH100" s="268" t="s">
        <v>586</v>
      </c>
      <c r="AI100" s="268" t="s">
        <v>586</v>
      </c>
      <c r="AM100" s="268" t="s">
        <v>586</v>
      </c>
      <c r="AR100" t="s">
        <v>3479</v>
      </c>
      <c r="AS100" t="s">
        <v>3049</v>
      </c>
      <c r="AT100">
        <v>2024</v>
      </c>
      <c r="AU100">
        <v>9</v>
      </c>
      <c r="AV100" t="s">
        <v>69</v>
      </c>
      <c r="AX100" t="s">
        <v>3501</v>
      </c>
    </row>
    <row r="101" spans="1:50" x14ac:dyDescent="0.25">
      <c r="A101" s="268" t="s">
        <v>610</v>
      </c>
      <c r="B101" s="268" t="s">
        <v>585</v>
      </c>
      <c r="C101" s="268" t="s">
        <v>67</v>
      </c>
      <c r="D101" s="268" t="s">
        <v>3234</v>
      </c>
      <c r="E101" s="268" t="s">
        <v>3235</v>
      </c>
      <c r="F101" s="268" t="s">
        <v>3236</v>
      </c>
      <c r="G101" s="271" t="s">
        <v>857</v>
      </c>
      <c r="H101" s="268" t="s">
        <v>3237</v>
      </c>
      <c r="I101" s="268"/>
      <c r="J101" s="2"/>
      <c r="K101" s="270" t="s">
        <v>586</v>
      </c>
      <c r="L101" s="270" t="s">
        <v>3238</v>
      </c>
      <c r="M101" s="270" t="s">
        <v>3239</v>
      </c>
      <c r="N101" s="270" t="s">
        <v>3240</v>
      </c>
      <c r="O101" s="268" t="s">
        <v>586</v>
      </c>
      <c r="P101" s="268" t="s">
        <v>586</v>
      </c>
      <c r="Q101" s="268" t="s">
        <v>586</v>
      </c>
      <c r="R101" s="268" t="s">
        <v>586</v>
      </c>
      <c r="S101" s="268" t="s">
        <v>586</v>
      </c>
      <c r="T101" s="268" t="s">
        <v>68</v>
      </c>
      <c r="U101" s="268" t="s">
        <v>586</v>
      </c>
      <c r="V101" s="268" t="s">
        <v>586</v>
      </c>
      <c r="W101" s="268" t="s">
        <v>586</v>
      </c>
      <c r="X101" s="268" t="s">
        <v>586</v>
      </c>
      <c r="Y101" s="268" t="s">
        <v>586</v>
      </c>
      <c r="AC101" s="268" t="s">
        <v>586</v>
      </c>
      <c r="AE101" s="268" t="s">
        <v>586</v>
      </c>
      <c r="AF101" s="268" t="s">
        <v>587</v>
      </c>
      <c r="AG101" s="268" t="s">
        <v>586</v>
      </c>
      <c r="AH101" s="268" t="s">
        <v>586</v>
      </c>
      <c r="AI101" s="268" t="s">
        <v>586</v>
      </c>
      <c r="AM101" s="268" t="s">
        <v>586</v>
      </c>
      <c r="AR101" t="s">
        <v>3479</v>
      </c>
      <c r="AS101" t="s">
        <v>3049</v>
      </c>
      <c r="AT101">
        <v>2024</v>
      </c>
      <c r="AU101">
        <v>9</v>
      </c>
      <c r="AV101" t="s">
        <v>69</v>
      </c>
      <c r="AX101" t="s">
        <v>3502</v>
      </c>
    </row>
    <row r="102" spans="1:50" x14ac:dyDescent="0.25">
      <c r="A102" s="268" t="s">
        <v>611</v>
      </c>
      <c r="B102" s="268" t="s">
        <v>585</v>
      </c>
      <c r="C102" s="268" t="s">
        <v>67</v>
      </c>
      <c r="D102" s="268" t="s">
        <v>3234</v>
      </c>
      <c r="E102" s="268" t="s">
        <v>3235</v>
      </c>
      <c r="F102" s="268" t="s">
        <v>3241</v>
      </c>
      <c r="G102" s="271" t="s">
        <v>857</v>
      </c>
      <c r="H102" s="268" t="s">
        <v>3237</v>
      </c>
      <c r="I102" s="268"/>
      <c r="K102" s="270" t="s">
        <v>586</v>
      </c>
      <c r="L102" s="270" t="s">
        <v>1182</v>
      </c>
      <c r="M102" s="270" t="s">
        <v>3242</v>
      </c>
      <c r="N102" s="270" t="s">
        <v>3243</v>
      </c>
      <c r="O102" s="268" t="s">
        <v>586</v>
      </c>
      <c r="P102" s="268" t="s">
        <v>586</v>
      </c>
      <c r="Q102" s="268" t="s">
        <v>586</v>
      </c>
      <c r="R102" s="268" t="s">
        <v>586</v>
      </c>
      <c r="S102" s="268" t="s">
        <v>586</v>
      </c>
      <c r="T102" s="268" t="s">
        <v>68</v>
      </c>
      <c r="U102" s="268" t="s">
        <v>586</v>
      </c>
      <c r="V102" s="268" t="s">
        <v>586</v>
      </c>
      <c r="W102" s="268" t="s">
        <v>586</v>
      </c>
      <c r="X102" s="268" t="s">
        <v>586</v>
      </c>
      <c r="Y102" s="268" t="s">
        <v>586</v>
      </c>
      <c r="AC102" s="268" t="s">
        <v>586</v>
      </c>
      <c r="AE102" s="268" t="s">
        <v>586</v>
      </c>
      <c r="AF102" s="268" t="s">
        <v>587</v>
      </c>
      <c r="AG102" s="268" t="s">
        <v>586</v>
      </c>
      <c r="AH102" s="268" t="s">
        <v>586</v>
      </c>
      <c r="AI102" s="268" t="s">
        <v>586</v>
      </c>
      <c r="AM102" s="268" t="s">
        <v>586</v>
      </c>
      <c r="AR102" t="s">
        <v>3479</v>
      </c>
      <c r="AS102" t="s">
        <v>3049</v>
      </c>
      <c r="AT102">
        <v>2024</v>
      </c>
      <c r="AU102">
        <v>9</v>
      </c>
      <c r="AV102" t="s">
        <v>69</v>
      </c>
      <c r="AX102" t="s">
        <v>3503</v>
      </c>
    </row>
    <row r="103" spans="1:50" x14ac:dyDescent="0.25">
      <c r="A103" s="268" t="s">
        <v>612</v>
      </c>
      <c r="B103" s="268" t="s">
        <v>585</v>
      </c>
      <c r="C103" s="268" t="s">
        <v>67</v>
      </c>
      <c r="D103" s="268" t="s">
        <v>3244</v>
      </c>
      <c r="E103" s="268" t="s">
        <v>3245</v>
      </c>
      <c r="F103" s="268" t="s">
        <v>3246</v>
      </c>
      <c r="G103" s="271" t="s">
        <v>858</v>
      </c>
      <c r="H103" s="268" t="s">
        <v>3247</v>
      </c>
      <c r="I103" s="268" t="s">
        <v>3248</v>
      </c>
      <c r="K103" s="270" t="s">
        <v>586</v>
      </c>
      <c r="L103" s="270" t="s">
        <v>3249</v>
      </c>
      <c r="M103" s="270" t="s">
        <v>3250</v>
      </c>
      <c r="N103" s="270" t="s">
        <v>3251</v>
      </c>
      <c r="O103" s="268" t="s">
        <v>586</v>
      </c>
      <c r="P103" s="268" t="s">
        <v>586</v>
      </c>
      <c r="Q103" s="268" t="s">
        <v>586</v>
      </c>
      <c r="R103" s="268" t="s">
        <v>586</v>
      </c>
      <c r="S103" s="268" t="s">
        <v>586</v>
      </c>
      <c r="T103" s="268" t="s">
        <v>68</v>
      </c>
      <c r="U103" s="268" t="s">
        <v>586</v>
      </c>
      <c r="V103" s="268" t="s">
        <v>586</v>
      </c>
      <c r="W103" s="268" t="s">
        <v>586</v>
      </c>
      <c r="X103" s="268" t="s">
        <v>586</v>
      </c>
      <c r="Y103" s="268" t="s">
        <v>586</v>
      </c>
      <c r="AC103" s="268" t="s">
        <v>586</v>
      </c>
      <c r="AE103" s="268" t="s">
        <v>586</v>
      </c>
      <c r="AF103" s="268" t="s">
        <v>587</v>
      </c>
      <c r="AG103" s="268" t="s">
        <v>586</v>
      </c>
      <c r="AH103" s="268" t="s">
        <v>586</v>
      </c>
      <c r="AI103" s="268" t="s">
        <v>586</v>
      </c>
      <c r="AM103" s="268" t="s">
        <v>586</v>
      </c>
      <c r="AR103" t="s">
        <v>3479</v>
      </c>
      <c r="AS103" t="s">
        <v>3049</v>
      </c>
      <c r="AT103">
        <v>2024</v>
      </c>
      <c r="AU103">
        <v>9</v>
      </c>
      <c r="AV103" t="s">
        <v>69</v>
      </c>
      <c r="AX103" t="s">
        <v>3504</v>
      </c>
    </row>
    <row r="104" spans="1:50" x14ac:dyDescent="0.25">
      <c r="A104" s="268" t="s">
        <v>614</v>
      </c>
      <c r="B104" s="268" t="s">
        <v>585</v>
      </c>
      <c r="C104" s="268" t="s">
        <v>67</v>
      </c>
      <c r="D104" s="268" t="s">
        <v>2843</v>
      </c>
      <c r="E104" s="268" t="s">
        <v>2844</v>
      </c>
      <c r="F104" s="268" t="s">
        <v>1920</v>
      </c>
      <c r="G104" s="271" t="s">
        <v>858</v>
      </c>
      <c r="H104" s="268" t="s">
        <v>3247</v>
      </c>
      <c r="I104" s="268" t="s">
        <v>3252</v>
      </c>
      <c r="K104" s="270" t="s">
        <v>586</v>
      </c>
      <c r="L104" s="270" t="s">
        <v>3253</v>
      </c>
      <c r="M104" s="270" t="s">
        <v>3254</v>
      </c>
      <c r="N104" s="270" t="s">
        <v>3255</v>
      </c>
      <c r="O104" s="268" t="s">
        <v>586</v>
      </c>
      <c r="P104" s="268" t="s">
        <v>586</v>
      </c>
      <c r="Q104" s="268" t="s">
        <v>586</v>
      </c>
      <c r="R104" s="268" t="s">
        <v>586</v>
      </c>
      <c r="S104" s="268" t="s">
        <v>586</v>
      </c>
      <c r="T104" s="268" t="s">
        <v>68</v>
      </c>
      <c r="U104" s="268" t="s">
        <v>586</v>
      </c>
      <c r="V104" s="268" t="s">
        <v>586</v>
      </c>
      <c r="W104" s="268" t="s">
        <v>586</v>
      </c>
      <c r="X104" s="268" t="s">
        <v>586</v>
      </c>
      <c r="Y104" s="268" t="s">
        <v>586</v>
      </c>
      <c r="AC104" s="268" t="s">
        <v>586</v>
      </c>
      <c r="AE104" s="268" t="s">
        <v>586</v>
      </c>
      <c r="AF104" s="268" t="s">
        <v>587</v>
      </c>
      <c r="AG104" s="268" t="s">
        <v>586</v>
      </c>
      <c r="AH104" s="268" t="s">
        <v>586</v>
      </c>
      <c r="AI104" s="268" t="s">
        <v>586</v>
      </c>
      <c r="AM104" s="268" t="s">
        <v>586</v>
      </c>
      <c r="AR104" t="s">
        <v>3479</v>
      </c>
      <c r="AS104" t="s">
        <v>3049</v>
      </c>
      <c r="AT104">
        <v>2024</v>
      </c>
      <c r="AU104">
        <v>9</v>
      </c>
      <c r="AV104" t="s">
        <v>69</v>
      </c>
      <c r="AX104" t="s">
        <v>3505</v>
      </c>
    </row>
    <row r="105" spans="1:50" x14ac:dyDescent="0.25">
      <c r="A105" s="268" t="s">
        <v>615</v>
      </c>
      <c r="B105" s="268" t="s">
        <v>585</v>
      </c>
      <c r="C105" s="268" t="s">
        <v>67</v>
      </c>
      <c r="D105" s="268" t="s">
        <v>2843</v>
      </c>
      <c r="E105" s="268" t="s">
        <v>2844</v>
      </c>
      <c r="F105" s="268" t="s">
        <v>3256</v>
      </c>
      <c r="G105" s="271" t="s">
        <v>858</v>
      </c>
      <c r="H105" s="268" t="s">
        <v>3247</v>
      </c>
      <c r="I105" s="268" t="s">
        <v>3252</v>
      </c>
      <c r="K105" s="270" t="s">
        <v>586</v>
      </c>
      <c r="L105" s="270" t="s">
        <v>3257</v>
      </c>
      <c r="M105" s="270" t="s">
        <v>3258</v>
      </c>
      <c r="N105" s="270" t="s">
        <v>3259</v>
      </c>
      <c r="O105" s="268" t="s">
        <v>586</v>
      </c>
      <c r="P105" s="268" t="s">
        <v>586</v>
      </c>
      <c r="Q105" s="268" t="s">
        <v>586</v>
      </c>
      <c r="R105" s="268" t="s">
        <v>586</v>
      </c>
      <c r="S105" s="268" t="s">
        <v>586</v>
      </c>
      <c r="T105" s="268" t="s">
        <v>68</v>
      </c>
      <c r="U105" s="268" t="s">
        <v>586</v>
      </c>
      <c r="V105" s="268" t="s">
        <v>586</v>
      </c>
      <c r="W105" s="268" t="s">
        <v>586</v>
      </c>
      <c r="X105" s="268" t="s">
        <v>586</v>
      </c>
      <c r="Y105" s="268" t="s">
        <v>586</v>
      </c>
      <c r="AC105" s="268" t="s">
        <v>586</v>
      </c>
      <c r="AE105" s="268" t="s">
        <v>586</v>
      </c>
      <c r="AF105" s="268" t="s">
        <v>587</v>
      </c>
      <c r="AG105" s="268" t="s">
        <v>586</v>
      </c>
      <c r="AH105" s="268" t="s">
        <v>586</v>
      </c>
      <c r="AI105" s="268" t="s">
        <v>586</v>
      </c>
      <c r="AM105" s="268" t="s">
        <v>586</v>
      </c>
      <c r="AR105" t="s">
        <v>3479</v>
      </c>
      <c r="AS105" t="s">
        <v>3049</v>
      </c>
      <c r="AT105">
        <v>2024</v>
      </c>
      <c r="AU105">
        <v>9</v>
      </c>
      <c r="AV105" t="s">
        <v>69</v>
      </c>
      <c r="AX105" t="s">
        <v>3506</v>
      </c>
    </row>
    <row r="106" spans="1:50" x14ac:dyDescent="0.25">
      <c r="A106" s="268" t="s">
        <v>616</v>
      </c>
      <c r="B106" s="268" t="s">
        <v>585</v>
      </c>
      <c r="C106" s="268" t="s">
        <v>67</v>
      </c>
      <c r="D106" s="268" t="s">
        <v>2843</v>
      </c>
      <c r="E106" s="268" t="s">
        <v>2844</v>
      </c>
      <c r="F106" s="268" t="s">
        <v>3260</v>
      </c>
      <c r="G106" s="271" t="s">
        <v>858</v>
      </c>
      <c r="H106" s="268" t="s">
        <v>3247</v>
      </c>
      <c r="I106" s="268" t="s">
        <v>3252</v>
      </c>
      <c r="K106" s="270" t="s">
        <v>586</v>
      </c>
      <c r="L106" s="270" t="s">
        <v>3261</v>
      </c>
      <c r="M106" s="270" t="s">
        <v>3262</v>
      </c>
      <c r="N106" s="270" t="s">
        <v>3263</v>
      </c>
      <c r="O106" s="268" t="s">
        <v>586</v>
      </c>
      <c r="P106" s="268" t="s">
        <v>586</v>
      </c>
      <c r="Q106" s="268" t="s">
        <v>586</v>
      </c>
      <c r="R106" s="268" t="s">
        <v>586</v>
      </c>
      <c r="S106" s="268" t="s">
        <v>586</v>
      </c>
      <c r="T106" s="268" t="s">
        <v>68</v>
      </c>
      <c r="U106" s="268" t="s">
        <v>586</v>
      </c>
      <c r="V106" s="268" t="s">
        <v>586</v>
      </c>
      <c r="W106" s="268" t="s">
        <v>586</v>
      </c>
      <c r="X106" s="268" t="s">
        <v>586</v>
      </c>
      <c r="Y106" s="268" t="s">
        <v>586</v>
      </c>
      <c r="AC106" s="268" t="s">
        <v>586</v>
      </c>
      <c r="AE106" s="268" t="s">
        <v>586</v>
      </c>
      <c r="AF106" s="268" t="s">
        <v>587</v>
      </c>
      <c r="AG106" s="268" t="s">
        <v>586</v>
      </c>
      <c r="AH106" s="268" t="s">
        <v>586</v>
      </c>
      <c r="AI106" s="268" t="s">
        <v>586</v>
      </c>
      <c r="AM106" s="268" t="s">
        <v>586</v>
      </c>
      <c r="AR106" t="s">
        <v>3479</v>
      </c>
      <c r="AS106" t="s">
        <v>3049</v>
      </c>
      <c r="AT106">
        <v>2024</v>
      </c>
      <c r="AU106">
        <v>9</v>
      </c>
      <c r="AV106" t="s">
        <v>69</v>
      </c>
      <c r="AX106" t="s">
        <v>3507</v>
      </c>
    </row>
    <row r="107" spans="1:50" x14ac:dyDescent="0.25">
      <c r="A107" s="268" t="s">
        <v>617</v>
      </c>
      <c r="B107" s="268" t="s">
        <v>585</v>
      </c>
      <c r="C107" s="268" t="s">
        <v>67</v>
      </c>
      <c r="D107" s="268" t="s">
        <v>2843</v>
      </c>
      <c r="E107" s="268" t="s">
        <v>2855</v>
      </c>
      <c r="F107" s="268" t="s">
        <v>3264</v>
      </c>
      <c r="G107" s="271" t="s">
        <v>858</v>
      </c>
      <c r="H107" s="268" t="s">
        <v>3247</v>
      </c>
      <c r="I107" s="268" t="s">
        <v>3265</v>
      </c>
      <c r="K107" s="270" t="s">
        <v>586</v>
      </c>
      <c r="L107" s="270" t="s">
        <v>3266</v>
      </c>
      <c r="M107" s="270" t="s">
        <v>3267</v>
      </c>
      <c r="N107" s="270" t="s">
        <v>3268</v>
      </c>
      <c r="O107" s="268" t="s">
        <v>586</v>
      </c>
      <c r="P107" s="268" t="s">
        <v>586</v>
      </c>
      <c r="Q107" s="268" t="s">
        <v>586</v>
      </c>
      <c r="R107" s="268" t="s">
        <v>586</v>
      </c>
      <c r="S107" s="268" t="s">
        <v>586</v>
      </c>
      <c r="T107" s="268" t="s">
        <v>68</v>
      </c>
      <c r="U107" s="268" t="s">
        <v>586</v>
      </c>
      <c r="V107" s="268" t="s">
        <v>586</v>
      </c>
      <c r="W107" s="268" t="s">
        <v>586</v>
      </c>
      <c r="X107" s="268" t="s">
        <v>586</v>
      </c>
      <c r="Y107" s="268" t="s">
        <v>586</v>
      </c>
      <c r="AC107" s="268" t="s">
        <v>586</v>
      </c>
      <c r="AE107" s="268" t="s">
        <v>586</v>
      </c>
      <c r="AF107" s="268" t="s">
        <v>587</v>
      </c>
      <c r="AG107" s="268" t="s">
        <v>586</v>
      </c>
      <c r="AH107" s="268" t="s">
        <v>586</v>
      </c>
      <c r="AI107" s="268" t="s">
        <v>586</v>
      </c>
      <c r="AM107" s="268" t="s">
        <v>586</v>
      </c>
      <c r="AR107" t="s">
        <v>3479</v>
      </c>
      <c r="AS107" t="s">
        <v>3049</v>
      </c>
      <c r="AT107">
        <v>2024</v>
      </c>
      <c r="AU107">
        <v>9</v>
      </c>
      <c r="AV107" t="s">
        <v>69</v>
      </c>
      <c r="AX107" t="s">
        <v>3508</v>
      </c>
    </row>
    <row r="108" spans="1:50" x14ac:dyDescent="0.25">
      <c r="A108" s="268" t="s">
        <v>618</v>
      </c>
      <c r="B108" s="268" t="s">
        <v>585</v>
      </c>
      <c r="C108" s="268" t="s">
        <v>67</v>
      </c>
      <c r="D108" s="268" t="s">
        <v>2843</v>
      </c>
      <c r="E108" s="268" t="s">
        <v>2855</v>
      </c>
      <c r="F108" s="268" t="s">
        <v>3269</v>
      </c>
      <c r="G108" s="271" t="s">
        <v>858</v>
      </c>
      <c r="H108" s="268" t="s">
        <v>3247</v>
      </c>
      <c r="I108" s="268" t="s">
        <v>3252</v>
      </c>
      <c r="K108" s="270" t="s">
        <v>586</v>
      </c>
      <c r="L108" s="270" t="s">
        <v>3270</v>
      </c>
      <c r="M108" s="270" t="s">
        <v>3271</v>
      </c>
      <c r="N108" s="270" t="s">
        <v>3272</v>
      </c>
      <c r="O108" s="268" t="s">
        <v>586</v>
      </c>
      <c r="P108" s="268" t="s">
        <v>586</v>
      </c>
      <c r="Q108" s="268" t="s">
        <v>586</v>
      </c>
      <c r="R108" s="268" t="s">
        <v>586</v>
      </c>
      <c r="S108" s="268" t="s">
        <v>586</v>
      </c>
      <c r="T108" s="268" t="s">
        <v>68</v>
      </c>
      <c r="U108" s="268" t="s">
        <v>586</v>
      </c>
      <c r="V108" s="268" t="s">
        <v>586</v>
      </c>
      <c r="W108" s="268" t="s">
        <v>586</v>
      </c>
      <c r="X108" s="268" t="s">
        <v>586</v>
      </c>
      <c r="Y108" s="268" t="s">
        <v>586</v>
      </c>
      <c r="AC108" s="268" t="s">
        <v>586</v>
      </c>
      <c r="AE108" s="268" t="s">
        <v>586</v>
      </c>
      <c r="AF108" s="268" t="s">
        <v>587</v>
      </c>
      <c r="AG108" s="268" t="s">
        <v>586</v>
      </c>
      <c r="AH108" s="268" t="s">
        <v>586</v>
      </c>
      <c r="AI108" s="268" t="s">
        <v>586</v>
      </c>
      <c r="AM108" s="268" t="s">
        <v>586</v>
      </c>
      <c r="AR108" t="s">
        <v>3479</v>
      </c>
      <c r="AS108" t="s">
        <v>3049</v>
      </c>
      <c r="AT108">
        <v>2024</v>
      </c>
      <c r="AU108">
        <v>9</v>
      </c>
      <c r="AV108" t="s">
        <v>69</v>
      </c>
      <c r="AX108" t="s">
        <v>3509</v>
      </c>
    </row>
    <row r="109" spans="1:50" x14ac:dyDescent="0.25">
      <c r="A109" s="268" t="s">
        <v>619</v>
      </c>
      <c r="B109" s="268" t="s">
        <v>585</v>
      </c>
      <c r="C109" s="268" t="s">
        <v>67</v>
      </c>
      <c r="D109" s="268" t="s">
        <v>2843</v>
      </c>
      <c r="E109" s="268" t="s">
        <v>2855</v>
      </c>
      <c r="F109" s="268" t="s">
        <v>3273</v>
      </c>
      <c r="G109" s="271" t="s">
        <v>858</v>
      </c>
      <c r="H109" s="268" t="s">
        <v>3247</v>
      </c>
      <c r="I109" s="268" t="s">
        <v>3252</v>
      </c>
      <c r="K109" s="270" t="s">
        <v>586</v>
      </c>
      <c r="L109" s="270" t="s">
        <v>3274</v>
      </c>
      <c r="M109" s="270" t="s">
        <v>3275</v>
      </c>
      <c r="N109" s="270" t="s">
        <v>3276</v>
      </c>
      <c r="O109" s="268" t="s">
        <v>586</v>
      </c>
      <c r="P109" s="268" t="s">
        <v>586</v>
      </c>
      <c r="Q109" s="268" t="s">
        <v>586</v>
      </c>
      <c r="R109" s="268" t="s">
        <v>586</v>
      </c>
      <c r="S109" s="268" t="s">
        <v>586</v>
      </c>
      <c r="T109" s="268" t="s">
        <v>68</v>
      </c>
      <c r="U109" s="268" t="s">
        <v>586</v>
      </c>
      <c r="V109" s="268" t="s">
        <v>586</v>
      </c>
      <c r="W109" s="268" t="s">
        <v>586</v>
      </c>
      <c r="X109" s="268" t="s">
        <v>586</v>
      </c>
      <c r="Y109" s="268" t="s">
        <v>586</v>
      </c>
      <c r="AC109" s="268" t="s">
        <v>586</v>
      </c>
      <c r="AE109" s="268" t="s">
        <v>586</v>
      </c>
      <c r="AF109" s="268" t="s">
        <v>587</v>
      </c>
      <c r="AG109" s="268" t="s">
        <v>586</v>
      </c>
      <c r="AH109" s="268" t="s">
        <v>586</v>
      </c>
      <c r="AI109" s="268" t="s">
        <v>586</v>
      </c>
      <c r="AM109" s="268" t="s">
        <v>586</v>
      </c>
      <c r="AR109" t="s">
        <v>3479</v>
      </c>
      <c r="AS109" t="s">
        <v>3049</v>
      </c>
      <c r="AT109">
        <v>2024</v>
      </c>
      <c r="AU109">
        <v>9</v>
      </c>
      <c r="AV109" t="s">
        <v>69</v>
      </c>
      <c r="AX109" t="s">
        <v>3510</v>
      </c>
    </row>
    <row r="110" spans="1:50" x14ac:dyDescent="0.25">
      <c r="A110" s="268" t="s">
        <v>620</v>
      </c>
      <c r="B110" s="268" t="s">
        <v>585</v>
      </c>
      <c r="C110" s="268" t="s">
        <v>67</v>
      </c>
      <c r="D110" s="268" t="s">
        <v>2843</v>
      </c>
      <c r="E110" s="268" t="s">
        <v>2855</v>
      </c>
      <c r="F110" s="268" t="s">
        <v>3277</v>
      </c>
      <c r="G110" s="271" t="s">
        <v>858</v>
      </c>
      <c r="H110" s="268" t="s">
        <v>3247</v>
      </c>
      <c r="I110" s="268" t="s">
        <v>3252</v>
      </c>
      <c r="K110" s="270" t="s">
        <v>586</v>
      </c>
      <c r="L110" s="270" t="s">
        <v>3278</v>
      </c>
      <c r="M110" s="270" t="s">
        <v>3279</v>
      </c>
      <c r="N110" s="270" t="s">
        <v>3280</v>
      </c>
      <c r="O110" s="268" t="s">
        <v>586</v>
      </c>
      <c r="P110" s="268" t="s">
        <v>586</v>
      </c>
      <c r="Q110" s="268" t="s">
        <v>586</v>
      </c>
      <c r="R110" s="268" t="s">
        <v>586</v>
      </c>
      <c r="S110" s="268" t="s">
        <v>586</v>
      </c>
      <c r="T110" s="268" t="s">
        <v>68</v>
      </c>
      <c r="U110" s="268" t="s">
        <v>586</v>
      </c>
      <c r="V110" s="268" t="s">
        <v>586</v>
      </c>
      <c r="W110" s="268" t="s">
        <v>586</v>
      </c>
      <c r="X110" s="268" t="s">
        <v>586</v>
      </c>
      <c r="Y110" s="268" t="s">
        <v>586</v>
      </c>
      <c r="AC110" s="268" t="s">
        <v>586</v>
      </c>
      <c r="AE110" s="268" t="s">
        <v>586</v>
      </c>
      <c r="AF110" s="268" t="s">
        <v>587</v>
      </c>
      <c r="AG110" s="268" t="s">
        <v>586</v>
      </c>
      <c r="AH110" s="268" t="s">
        <v>586</v>
      </c>
      <c r="AI110" s="268" t="s">
        <v>586</v>
      </c>
      <c r="AM110" s="268" t="s">
        <v>586</v>
      </c>
      <c r="AR110" t="s">
        <v>3479</v>
      </c>
      <c r="AS110" t="s">
        <v>3049</v>
      </c>
      <c r="AT110">
        <v>2024</v>
      </c>
      <c r="AU110">
        <v>9</v>
      </c>
      <c r="AV110" t="s">
        <v>69</v>
      </c>
      <c r="AX110" t="s">
        <v>3511</v>
      </c>
    </row>
    <row r="111" spans="1:50" x14ac:dyDescent="0.25">
      <c r="A111" s="268" t="s">
        <v>585</v>
      </c>
      <c r="B111" s="268" t="s">
        <v>585</v>
      </c>
      <c r="C111" s="268" t="s">
        <v>67</v>
      </c>
      <c r="D111" s="268" t="s">
        <v>2835</v>
      </c>
      <c r="E111" s="268" t="s">
        <v>2836</v>
      </c>
      <c r="F111" s="268" t="s">
        <v>3281</v>
      </c>
      <c r="G111" s="271" t="s">
        <v>858</v>
      </c>
      <c r="H111" s="268" t="s">
        <v>3282</v>
      </c>
      <c r="I111" s="268" t="s">
        <v>3283</v>
      </c>
      <c r="K111" s="270" t="s">
        <v>586</v>
      </c>
      <c r="L111" s="270" t="s">
        <v>3284</v>
      </c>
      <c r="M111" s="270" t="s">
        <v>3285</v>
      </c>
      <c r="N111" s="270" t="s">
        <v>3286</v>
      </c>
      <c r="O111" s="268" t="s">
        <v>586</v>
      </c>
      <c r="P111" s="268" t="s">
        <v>586</v>
      </c>
      <c r="Q111" s="268" t="s">
        <v>586</v>
      </c>
      <c r="R111" s="268" t="s">
        <v>586</v>
      </c>
      <c r="S111" s="268" t="s">
        <v>586</v>
      </c>
      <c r="T111" s="268" t="s">
        <v>68</v>
      </c>
      <c r="U111" s="268" t="s">
        <v>586</v>
      </c>
      <c r="V111" s="268" t="s">
        <v>586</v>
      </c>
      <c r="W111" s="268" t="s">
        <v>586</v>
      </c>
      <c r="X111" s="268" t="s">
        <v>586</v>
      </c>
      <c r="Y111" s="268" t="s">
        <v>586</v>
      </c>
      <c r="AC111" s="268" t="s">
        <v>586</v>
      </c>
      <c r="AE111" s="268" t="s">
        <v>586</v>
      </c>
      <c r="AF111" s="268" t="s">
        <v>587</v>
      </c>
      <c r="AG111" s="268" t="s">
        <v>586</v>
      </c>
      <c r="AH111" s="268" t="s">
        <v>586</v>
      </c>
      <c r="AI111" s="268" t="s">
        <v>586</v>
      </c>
      <c r="AM111" s="268" t="s">
        <v>586</v>
      </c>
      <c r="AR111" t="s">
        <v>3479</v>
      </c>
      <c r="AS111" t="s">
        <v>3049</v>
      </c>
      <c r="AT111">
        <v>2024</v>
      </c>
      <c r="AU111">
        <v>9</v>
      </c>
      <c r="AV111" t="s">
        <v>69</v>
      </c>
      <c r="AX111" t="s">
        <v>3512</v>
      </c>
    </row>
    <row r="112" spans="1:50" x14ac:dyDescent="0.25">
      <c r="A112" s="268" t="s">
        <v>622</v>
      </c>
      <c r="B112" s="268" t="s">
        <v>585</v>
      </c>
      <c r="C112" s="268" t="s">
        <v>67</v>
      </c>
      <c r="D112" s="268" t="s">
        <v>2835</v>
      </c>
      <c r="E112" s="268" t="s">
        <v>2836</v>
      </c>
      <c r="F112" s="268" t="s">
        <v>3287</v>
      </c>
      <c r="G112" s="271" t="s">
        <v>858</v>
      </c>
      <c r="H112" s="268" t="s">
        <v>3282</v>
      </c>
      <c r="I112" s="268" t="s">
        <v>3288</v>
      </c>
      <c r="K112" s="270" t="s">
        <v>586</v>
      </c>
      <c r="L112" s="270" t="s">
        <v>3289</v>
      </c>
      <c r="M112" s="270" t="s">
        <v>3290</v>
      </c>
      <c r="N112" s="270" t="s">
        <v>3291</v>
      </c>
      <c r="O112" s="268" t="s">
        <v>586</v>
      </c>
      <c r="P112" s="268" t="s">
        <v>586</v>
      </c>
      <c r="Q112" s="268" t="s">
        <v>586</v>
      </c>
      <c r="R112" s="268" t="s">
        <v>586</v>
      </c>
      <c r="S112" s="268" t="s">
        <v>586</v>
      </c>
      <c r="T112" s="268" t="s">
        <v>68</v>
      </c>
      <c r="U112" s="268" t="s">
        <v>586</v>
      </c>
      <c r="V112" s="268" t="s">
        <v>586</v>
      </c>
      <c r="W112" s="268" t="s">
        <v>586</v>
      </c>
      <c r="X112" s="268" t="s">
        <v>586</v>
      </c>
      <c r="Y112" s="268" t="s">
        <v>586</v>
      </c>
      <c r="AC112" s="268" t="s">
        <v>586</v>
      </c>
      <c r="AE112" s="268" t="s">
        <v>586</v>
      </c>
      <c r="AF112" s="268" t="s">
        <v>587</v>
      </c>
      <c r="AG112" s="268" t="s">
        <v>586</v>
      </c>
      <c r="AH112" s="268" t="s">
        <v>586</v>
      </c>
      <c r="AI112" s="268" t="s">
        <v>586</v>
      </c>
      <c r="AM112" s="268" t="s">
        <v>586</v>
      </c>
      <c r="AR112" t="s">
        <v>3479</v>
      </c>
      <c r="AS112" t="s">
        <v>3049</v>
      </c>
      <c r="AT112">
        <v>2024</v>
      </c>
      <c r="AU112">
        <v>9</v>
      </c>
      <c r="AV112" t="s">
        <v>69</v>
      </c>
      <c r="AX112" t="s">
        <v>3513</v>
      </c>
    </row>
    <row r="113" spans="1:50" x14ac:dyDescent="0.25">
      <c r="A113" s="268" t="s">
        <v>623</v>
      </c>
      <c r="B113" s="268" t="s">
        <v>585</v>
      </c>
      <c r="C113" s="268" t="s">
        <v>67</v>
      </c>
      <c r="D113" s="268" t="s">
        <v>2814</v>
      </c>
      <c r="E113" s="268" t="s">
        <v>2815</v>
      </c>
      <c r="F113" s="268" t="s">
        <v>3292</v>
      </c>
      <c r="G113" s="271" t="s">
        <v>858</v>
      </c>
      <c r="H113" s="268" t="s">
        <v>3282</v>
      </c>
      <c r="I113" s="268"/>
      <c r="K113" s="270" t="s">
        <v>586</v>
      </c>
      <c r="L113" s="270" t="s">
        <v>3293</v>
      </c>
      <c r="M113" s="270" t="s">
        <v>3294</v>
      </c>
      <c r="N113" s="270" t="s">
        <v>3295</v>
      </c>
      <c r="O113" s="268" t="s">
        <v>586</v>
      </c>
      <c r="P113" s="268" t="s">
        <v>586</v>
      </c>
      <c r="Q113" s="268" t="s">
        <v>586</v>
      </c>
      <c r="R113" s="268" t="s">
        <v>586</v>
      </c>
      <c r="S113" s="268" t="s">
        <v>586</v>
      </c>
      <c r="T113" s="268" t="s">
        <v>68</v>
      </c>
      <c r="U113" s="268" t="s">
        <v>586</v>
      </c>
      <c r="V113" s="268" t="s">
        <v>586</v>
      </c>
      <c r="W113" s="268" t="s">
        <v>586</v>
      </c>
      <c r="X113" s="268" t="s">
        <v>586</v>
      </c>
      <c r="Y113" s="268" t="s">
        <v>586</v>
      </c>
      <c r="AC113" s="268" t="s">
        <v>586</v>
      </c>
      <c r="AE113" s="268" t="s">
        <v>586</v>
      </c>
      <c r="AF113" s="268" t="s">
        <v>587</v>
      </c>
      <c r="AG113" s="268" t="s">
        <v>586</v>
      </c>
      <c r="AH113" s="268" t="s">
        <v>586</v>
      </c>
      <c r="AI113" s="268" t="s">
        <v>586</v>
      </c>
      <c r="AM113" s="268" t="s">
        <v>586</v>
      </c>
      <c r="AR113" t="s">
        <v>3479</v>
      </c>
      <c r="AS113" t="s">
        <v>3049</v>
      </c>
      <c r="AT113">
        <v>2024</v>
      </c>
      <c r="AU113">
        <v>9</v>
      </c>
      <c r="AV113" t="s">
        <v>69</v>
      </c>
      <c r="AX113" t="s">
        <v>3514</v>
      </c>
    </row>
    <row r="114" spans="1:50" x14ac:dyDescent="0.25">
      <c r="A114" s="268" t="s">
        <v>624</v>
      </c>
      <c r="B114" s="268" t="s">
        <v>585</v>
      </c>
      <c r="C114" s="268" t="s">
        <v>67</v>
      </c>
      <c r="D114" s="268" t="s">
        <v>3296</v>
      </c>
      <c r="E114" s="268" t="s">
        <v>3297</v>
      </c>
      <c r="F114" s="268" t="s">
        <v>3298</v>
      </c>
      <c r="G114" s="271" t="s">
        <v>858</v>
      </c>
      <c r="H114" s="268" t="s">
        <v>3282</v>
      </c>
      <c r="I114" s="268" t="s">
        <v>3299</v>
      </c>
      <c r="K114" s="270" t="s">
        <v>586</v>
      </c>
      <c r="L114" s="270" t="s">
        <v>3300</v>
      </c>
      <c r="M114" s="270" t="s">
        <v>3301</v>
      </c>
      <c r="N114" s="270" t="s">
        <v>3302</v>
      </c>
      <c r="O114" s="268" t="s">
        <v>586</v>
      </c>
      <c r="P114" s="268" t="s">
        <v>586</v>
      </c>
      <c r="Q114" s="268" t="s">
        <v>586</v>
      </c>
      <c r="R114" s="268" t="s">
        <v>586</v>
      </c>
      <c r="S114" s="268" t="s">
        <v>586</v>
      </c>
      <c r="T114" s="268" t="s">
        <v>68</v>
      </c>
      <c r="U114" s="268" t="s">
        <v>586</v>
      </c>
      <c r="V114" s="268" t="s">
        <v>586</v>
      </c>
      <c r="W114" s="268" t="s">
        <v>586</v>
      </c>
      <c r="X114" s="268" t="s">
        <v>586</v>
      </c>
      <c r="Y114" s="268" t="s">
        <v>586</v>
      </c>
      <c r="AC114" s="268" t="s">
        <v>586</v>
      </c>
      <c r="AE114" s="268" t="s">
        <v>586</v>
      </c>
      <c r="AF114" s="268" t="s">
        <v>587</v>
      </c>
      <c r="AG114" s="268" t="s">
        <v>586</v>
      </c>
      <c r="AH114" s="268" t="s">
        <v>586</v>
      </c>
      <c r="AI114" s="268" t="s">
        <v>586</v>
      </c>
      <c r="AM114" s="268" t="s">
        <v>586</v>
      </c>
      <c r="AR114" t="s">
        <v>3479</v>
      </c>
      <c r="AS114" t="s">
        <v>3049</v>
      </c>
      <c r="AT114">
        <v>2024</v>
      </c>
      <c r="AU114">
        <v>9</v>
      </c>
      <c r="AV114" t="s">
        <v>69</v>
      </c>
      <c r="AX114" t="s">
        <v>3515</v>
      </c>
    </row>
    <row r="115" spans="1:50" x14ac:dyDescent="0.25">
      <c r="A115" s="268" t="s">
        <v>625</v>
      </c>
      <c r="B115" s="268" t="s">
        <v>585</v>
      </c>
      <c r="C115" s="268" t="s">
        <v>67</v>
      </c>
      <c r="D115" s="268" t="s">
        <v>3303</v>
      </c>
      <c r="E115" s="268" t="s">
        <v>3304</v>
      </c>
      <c r="F115" s="268" t="s">
        <v>3305</v>
      </c>
      <c r="G115" s="271" t="s">
        <v>858</v>
      </c>
      <c r="H115" s="268" t="s">
        <v>3282</v>
      </c>
      <c r="I115" s="268"/>
      <c r="K115" s="270" t="s">
        <v>586</v>
      </c>
      <c r="L115" s="270" t="s">
        <v>3306</v>
      </c>
      <c r="M115" s="270" t="s">
        <v>3307</v>
      </c>
      <c r="N115" s="270" t="s">
        <v>3308</v>
      </c>
      <c r="O115" s="268" t="s">
        <v>586</v>
      </c>
      <c r="P115" s="268" t="s">
        <v>586</v>
      </c>
      <c r="Q115" s="268" t="s">
        <v>586</v>
      </c>
      <c r="R115" s="268" t="s">
        <v>586</v>
      </c>
      <c r="S115" s="268" t="s">
        <v>586</v>
      </c>
      <c r="T115" s="268" t="s">
        <v>68</v>
      </c>
      <c r="U115" s="268" t="s">
        <v>586</v>
      </c>
      <c r="V115" s="268" t="s">
        <v>586</v>
      </c>
      <c r="W115" s="268" t="s">
        <v>586</v>
      </c>
      <c r="X115" s="268" t="s">
        <v>586</v>
      </c>
      <c r="Y115" s="268" t="s">
        <v>586</v>
      </c>
      <c r="AC115" s="268" t="s">
        <v>586</v>
      </c>
      <c r="AE115" s="268" t="s">
        <v>586</v>
      </c>
      <c r="AF115" s="268" t="s">
        <v>587</v>
      </c>
      <c r="AG115" s="268" t="s">
        <v>586</v>
      </c>
      <c r="AH115" s="268" t="s">
        <v>586</v>
      </c>
      <c r="AI115" s="268" t="s">
        <v>586</v>
      </c>
      <c r="AM115" s="268" t="s">
        <v>586</v>
      </c>
      <c r="AR115" t="s">
        <v>3479</v>
      </c>
      <c r="AS115" t="s">
        <v>3049</v>
      </c>
      <c r="AT115">
        <v>2024</v>
      </c>
      <c r="AU115">
        <v>9</v>
      </c>
      <c r="AV115" t="s">
        <v>69</v>
      </c>
      <c r="AX115" t="s">
        <v>3516</v>
      </c>
    </row>
    <row r="116" spans="1:50" x14ac:dyDescent="0.25">
      <c r="A116" s="268" t="s">
        <v>626</v>
      </c>
      <c r="B116" s="268" t="s">
        <v>585</v>
      </c>
      <c r="C116" s="268" t="s">
        <v>67</v>
      </c>
      <c r="D116" s="268" t="s">
        <v>2954</v>
      </c>
      <c r="E116" s="268" t="s">
        <v>2955</v>
      </c>
      <c r="F116" s="268" t="s">
        <v>3309</v>
      </c>
      <c r="G116" s="271" t="s">
        <v>858</v>
      </c>
      <c r="H116" s="268" t="s">
        <v>3282</v>
      </c>
      <c r="I116" s="268"/>
      <c r="J116" s="2"/>
      <c r="K116" s="270" t="s">
        <v>586</v>
      </c>
      <c r="L116" s="270" t="s">
        <v>3310</v>
      </c>
      <c r="M116" s="270" t="s">
        <v>3311</v>
      </c>
      <c r="N116" s="270" t="s">
        <v>3312</v>
      </c>
      <c r="O116" s="268" t="s">
        <v>586</v>
      </c>
      <c r="P116" s="268" t="s">
        <v>586</v>
      </c>
      <c r="Q116" s="268" t="s">
        <v>586</v>
      </c>
      <c r="R116" s="268" t="s">
        <v>586</v>
      </c>
      <c r="S116" s="268" t="s">
        <v>586</v>
      </c>
      <c r="T116" s="268" t="s">
        <v>68</v>
      </c>
      <c r="U116" s="268" t="s">
        <v>586</v>
      </c>
      <c r="V116" s="268" t="s">
        <v>586</v>
      </c>
      <c r="W116" s="268" t="s">
        <v>586</v>
      </c>
      <c r="X116" s="268" t="s">
        <v>586</v>
      </c>
      <c r="Y116" s="268" t="s">
        <v>586</v>
      </c>
      <c r="AC116" s="268" t="s">
        <v>586</v>
      </c>
      <c r="AE116" s="268" t="s">
        <v>586</v>
      </c>
      <c r="AF116" s="268" t="s">
        <v>587</v>
      </c>
      <c r="AG116" s="268" t="s">
        <v>586</v>
      </c>
      <c r="AH116" s="268" t="s">
        <v>586</v>
      </c>
      <c r="AI116" s="268" t="s">
        <v>586</v>
      </c>
      <c r="AM116" s="268" t="s">
        <v>586</v>
      </c>
      <c r="AR116" t="s">
        <v>3479</v>
      </c>
      <c r="AS116" t="s">
        <v>3049</v>
      </c>
      <c r="AT116">
        <v>2024</v>
      </c>
      <c r="AU116">
        <v>9</v>
      </c>
      <c r="AV116" t="s">
        <v>69</v>
      </c>
      <c r="AX116" t="s">
        <v>3517</v>
      </c>
    </row>
    <row r="117" spans="1:50" x14ac:dyDescent="0.25">
      <c r="A117" s="268" t="s">
        <v>627</v>
      </c>
      <c r="B117" s="268" t="s">
        <v>585</v>
      </c>
      <c r="C117" s="268" t="s">
        <v>67</v>
      </c>
      <c r="D117" s="268" t="s">
        <v>2807</v>
      </c>
      <c r="E117" s="268" t="s">
        <v>2808</v>
      </c>
      <c r="F117" s="268" t="s">
        <v>3313</v>
      </c>
      <c r="G117" s="271" t="s">
        <v>858</v>
      </c>
      <c r="H117" s="268" t="s">
        <v>3282</v>
      </c>
      <c r="I117" s="268"/>
      <c r="J117" s="2"/>
      <c r="K117" s="270" t="s">
        <v>586</v>
      </c>
      <c r="L117" s="270" t="s">
        <v>3314</v>
      </c>
      <c r="M117" s="270" t="s">
        <v>3315</v>
      </c>
      <c r="N117" s="270" t="s">
        <v>3316</v>
      </c>
      <c r="O117" s="268" t="s">
        <v>586</v>
      </c>
      <c r="P117" s="268" t="s">
        <v>586</v>
      </c>
      <c r="Q117" s="268" t="s">
        <v>586</v>
      </c>
      <c r="R117" s="268" t="s">
        <v>586</v>
      </c>
      <c r="S117" s="268" t="s">
        <v>586</v>
      </c>
      <c r="T117" s="268" t="s">
        <v>68</v>
      </c>
      <c r="U117" s="268" t="s">
        <v>586</v>
      </c>
      <c r="V117" s="268" t="s">
        <v>586</v>
      </c>
      <c r="W117" s="268" t="s">
        <v>586</v>
      </c>
      <c r="X117" s="268" t="s">
        <v>586</v>
      </c>
      <c r="Y117" s="268" t="s">
        <v>586</v>
      </c>
      <c r="AC117" s="268" t="s">
        <v>586</v>
      </c>
      <c r="AE117" s="268" t="s">
        <v>586</v>
      </c>
      <c r="AF117" s="268" t="s">
        <v>587</v>
      </c>
      <c r="AG117" s="268" t="s">
        <v>586</v>
      </c>
      <c r="AH117" s="268" t="s">
        <v>586</v>
      </c>
      <c r="AI117" s="268" t="s">
        <v>586</v>
      </c>
      <c r="AM117" s="268" t="s">
        <v>586</v>
      </c>
      <c r="AR117" t="s">
        <v>3479</v>
      </c>
      <c r="AS117" t="s">
        <v>3049</v>
      </c>
      <c r="AT117">
        <v>2024</v>
      </c>
      <c r="AU117">
        <v>9</v>
      </c>
      <c r="AV117" t="s">
        <v>69</v>
      </c>
      <c r="AX117" t="s">
        <v>3518</v>
      </c>
    </row>
    <row r="118" spans="1:50" x14ac:dyDescent="0.25">
      <c r="A118" s="268" t="s">
        <v>628</v>
      </c>
      <c r="B118" s="268" t="s">
        <v>585</v>
      </c>
      <c r="C118" s="268" t="s">
        <v>67</v>
      </c>
      <c r="D118" s="268" t="s">
        <v>2828</v>
      </c>
      <c r="E118" s="268" t="s">
        <v>2829</v>
      </c>
      <c r="F118" s="268" t="s">
        <v>3317</v>
      </c>
      <c r="G118" s="271" t="s">
        <v>858</v>
      </c>
      <c r="H118" s="268" t="s">
        <v>3282</v>
      </c>
      <c r="I118" s="268" t="s">
        <v>3318</v>
      </c>
      <c r="K118" s="270" t="s">
        <v>586</v>
      </c>
      <c r="L118" s="270" t="s">
        <v>3319</v>
      </c>
      <c r="M118" s="270" t="s">
        <v>3320</v>
      </c>
      <c r="N118" s="270" t="s">
        <v>3321</v>
      </c>
      <c r="O118" s="268" t="s">
        <v>586</v>
      </c>
      <c r="P118" s="268" t="s">
        <v>586</v>
      </c>
      <c r="Q118" s="268" t="s">
        <v>586</v>
      </c>
      <c r="R118" s="268" t="s">
        <v>586</v>
      </c>
      <c r="S118" s="268" t="s">
        <v>586</v>
      </c>
      <c r="T118" s="268" t="s">
        <v>68</v>
      </c>
      <c r="U118" s="268" t="s">
        <v>586</v>
      </c>
      <c r="V118" s="268" t="s">
        <v>586</v>
      </c>
      <c r="W118" s="268" t="s">
        <v>586</v>
      </c>
      <c r="X118" s="268" t="s">
        <v>586</v>
      </c>
      <c r="Y118" s="268" t="s">
        <v>586</v>
      </c>
      <c r="AC118" s="268" t="s">
        <v>586</v>
      </c>
      <c r="AE118" s="268" t="s">
        <v>586</v>
      </c>
      <c r="AF118" s="268" t="s">
        <v>587</v>
      </c>
      <c r="AG118" s="268" t="s">
        <v>586</v>
      </c>
      <c r="AH118" s="268" t="s">
        <v>586</v>
      </c>
      <c r="AI118" s="268" t="s">
        <v>586</v>
      </c>
      <c r="AM118" s="268" t="s">
        <v>586</v>
      </c>
      <c r="AR118" t="s">
        <v>3479</v>
      </c>
      <c r="AS118" t="s">
        <v>3049</v>
      </c>
      <c r="AT118">
        <v>2024</v>
      </c>
      <c r="AU118">
        <v>9</v>
      </c>
      <c r="AV118" t="s">
        <v>69</v>
      </c>
      <c r="AX118" t="s">
        <v>3519</v>
      </c>
    </row>
    <row r="119" spans="1:50" x14ac:dyDescent="0.25">
      <c r="A119" s="268" t="s">
        <v>630</v>
      </c>
      <c r="B119" s="268" t="s">
        <v>585</v>
      </c>
      <c r="C119" s="268" t="s">
        <v>67</v>
      </c>
      <c r="D119" s="268" t="s">
        <v>3322</v>
      </c>
      <c r="E119" s="268" t="s">
        <v>3323</v>
      </c>
      <c r="F119" s="268" t="s">
        <v>3324</v>
      </c>
      <c r="G119" s="271" t="s">
        <v>858</v>
      </c>
      <c r="H119" s="268" t="s">
        <v>3325</v>
      </c>
      <c r="I119" s="268"/>
      <c r="K119" s="270" t="s">
        <v>586</v>
      </c>
      <c r="L119" s="270" t="s">
        <v>3326</v>
      </c>
      <c r="M119" s="270" t="s">
        <v>3327</v>
      </c>
      <c r="N119" s="270" t="s">
        <v>3328</v>
      </c>
      <c r="O119" s="268" t="s">
        <v>586</v>
      </c>
      <c r="P119" s="268" t="s">
        <v>586</v>
      </c>
      <c r="Q119" s="268" t="s">
        <v>586</v>
      </c>
      <c r="R119" s="268" t="s">
        <v>586</v>
      </c>
      <c r="S119" s="268" t="s">
        <v>586</v>
      </c>
      <c r="T119" s="268" t="s">
        <v>68</v>
      </c>
      <c r="U119" s="268" t="s">
        <v>586</v>
      </c>
      <c r="V119" s="268" t="s">
        <v>586</v>
      </c>
      <c r="W119" s="268" t="s">
        <v>586</v>
      </c>
      <c r="X119" s="268" t="s">
        <v>586</v>
      </c>
      <c r="Y119" s="268" t="s">
        <v>586</v>
      </c>
      <c r="AC119" s="268" t="s">
        <v>586</v>
      </c>
      <c r="AE119" s="268" t="s">
        <v>586</v>
      </c>
      <c r="AF119" s="268" t="s">
        <v>587</v>
      </c>
      <c r="AG119" s="268" t="s">
        <v>586</v>
      </c>
      <c r="AH119" s="268" t="s">
        <v>586</v>
      </c>
      <c r="AI119" s="268" t="s">
        <v>586</v>
      </c>
      <c r="AM119" s="268" t="s">
        <v>586</v>
      </c>
      <c r="AR119" t="s">
        <v>3479</v>
      </c>
      <c r="AS119" t="s">
        <v>3049</v>
      </c>
      <c r="AT119">
        <v>2024</v>
      </c>
      <c r="AU119">
        <v>9</v>
      </c>
      <c r="AV119" t="s">
        <v>69</v>
      </c>
      <c r="AX119" t="s">
        <v>3520</v>
      </c>
    </row>
    <row r="120" spans="1:50" x14ac:dyDescent="0.25">
      <c r="A120" s="268" t="s">
        <v>631</v>
      </c>
      <c r="B120" s="268" t="s">
        <v>585</v>
      </c>
      <c r="C120" s="268" t="s">
        <v>67</v>
      </c>
      <c r="D120" s="268" t="s">
        <v>2901</v>
      </c>
      <c r="E120" s="268" t="s">
        <v>2902</v>
      </c>
      <c r="F120" s="268" t="s">
        <v>2007</v>
      </c>
      <c r="G120" s="271" t="s">
        <v>859</v>
      </c>
      <c r="H120" s="268" t="s">
        <v>3329</v>
      </c>
      <c r="I120" s="268"/>
      <c r="K120" s="270" t="s">
        <v>586</v>
      </c>
      <c r="L120" s="270" t="s">
        <v>3330</v>
      </c>
      <c r="M120" s="270" t="s">
        <v>3331</v>
      </c>
      <c r="N120" s="270" t="s">
        <v>3332</v>
      </c>
      <c r="O120" s="268" t="s">
        <v>586</v>
      </c>
      <c r="P120" s="268" t="s">
        <v>586</v>
      </c>
      <c r="Q120" s="268" t="s">
        <v>586</v>
      </c>
      <c r="R120" s="268" t="s">
        <v>586</v>
      </c>
      <c r="S120" s="268" t="s">
        <v>586</v>
      </c>
      <c r="T120" s="268" t="s">
        <v>68</v>
      </c>
      <c r="U120" s="268" t="s">
        <v>586</v>
      </c>
      <c r="V120" s="268" t="s">
        <v>586</v>
      </c>
      <c r="W120" s="268" t="s">
        <v>586</v>
      </c>
      <c r="X120" s="268" t="s">
        <v>586</v>
      </c>
      <c r="Y120" s="268" t="s">
        <v>586</v>
      </c>
      <c r="AC120" s="268" t="s">
        <v>586</v>
      </c>
      <c r="AE120" s="268" t="s">
        <v>586</v>
      </c>
      <c r="AF120" s="268" t="s">
        <v>587</v>
      </c>
      <c r="AG120" s="268" t="s">
        <v>586</v>
      </c>
      <c r="AH120" s="268" t="s">
        <v>586</v>
      </c>
      <c r="AI120" s="268" t="s">
        <v>586</v>
      </c>
      <c r="AM120" s="268" t="s">
        <v>586</v>
      </c>
      <c r="AR120" t="s">
        <v>3479</v>
      </c>
      <c r="AS120" t="s">
        <v>3049</v>
      </c>
      <c r="AT120">
        <v>2024</v>
      </c>
      <c r="AU120">
        <v>9</v>
      </c>
      <c r="AV120" t="s">
        <v>69</v>
      </c>
      <c r="AX120" t="s">
        <v>3521</v>
      </c>
    </row>
    <row r="121" spans="1:50" x14ac:dyDescent="0.25">
      <c r="A121" s="268" t="s">
        <v>632</v>
      </c>
      <c r="B121" s="268" t="s">
        <v>585</v>
      </c>
      <c r="C121" s="268" t="s">
        <v>67</v>
      </c>
      <c r="D121" s="268" t="s">
        <v>2908</v>
      </c>
      <c r="E121" s="268" t="s">
        <v>2909</v>
      </c>
      <c r="F121" s="268" t="s">
        <v>3333</v>
      </c>
      <c r="G121" s="271" t="s">
        <v>859</v>
      </c>
      <c r="H121" s="268" t="s">
        <v>3334</v>
      </c>
      <c r="I121" s="268"/>
      <c r="K121" s="270" t="s">
        <v>586</v>
      </c>
      <c r="L121" s="270" t="s">
        <v>3335</v>
      </c>
      <c r="M121" s="270" t="s">
        <v>3336</v>
      </c>
      <c r="N121" s="270" t="s">
        <v>3337</v>
      </c>
      <c r="O121" s="268" t="s">
        <v>586</v>
      </c>
      <c r="P121" s="268" t="s">
        <v>586</v>
      </c>
      <c r="Q121" s="268" t="s">
        <v>586</v>
      </c>
      <c r="R121" s="268" t="s">
        <v>586</v>
      </c>
      <c r="S121" s="268" t="s">
        <v>586</v>
      </c>
      <c r="T121" s="268" t="s">
        <v>68</v>
      </c>
      <c r="U121" s="268" t="s">
        <v>586</v>
      </c>
      <c r="V121" s="268" t="s">
        <v>586</v>
      </c>
      <c r="W121" s="268" t="s">
        <v>586</v>
      </c>
      <c r="X121" s="268" t="s">
        <v>586</v>
      </c>
      <c r="Y121" s="268" t="s">
        <v>586</v>
      </c>
      <c r="AC121" s="268" t="s">
        <v>586</v>
      </c>
      <c r="AE121" s="268" t="s">
        <v>586</v>
      </c>
      <c r="AF121" s="268" t="s">
        <v>587</v>
      </c>
      <c r="AG121" s="268" t="s">
        <v>586</v>
      </c>
      <c r="AH121" s="268" t="s">
        <v>586</v>
      </c>
      <c r="AI121" s="268" t="s">
        <v>586</v>
      </c>
      <c r="AM121" s="268" t="s">
        <v>586</v>
      </c>
      <c r="AR121" t="s">
        <v>3479</v>
      </c>
      <c r="AS121" t="s">
        <v>3049</v>
      </c>
      <c r="AT121">
        <v>2024</v>
      </c>
      <c r="AU121">
        <v>9</v>
      </c>
      <c r="AV121" t="s">
        <v>69</v>
      </c>
      <c r="AX121" t="s">
        <v>3522</v>
      </c>
    </row>
    <row r="122" spans="1:50" x14ac:dyDescent="0.25">
      <c r="A122" s="268" t="s">
        <v>633</v>
      </c>
      <c r="B122" s="268" t="s">
        <v>585</v>
      </c>
      <c r="C122" s="268" t="s">
        <v>67</v>
      </c>
      <c r="D122" s="268" t="s">
        <v>3338</v>
      </c>
      <c r="E122" s="268" t="s">
        <v>3339</v>
      </c>
      <c r="F122" s="268" t="s">
        <v>3340</v>
      </c>
      <c r="G122" s="271" t="s">
        <v>860</v>
      </c>
      <c r="H122" s="268" t="s">
        <v>3341</v>
      </c>
      <c r="I122" s="268"/>
      <c r="K122" s="270" t="s">
        <v>586</v>
      </c>
      <c r="L122" s="270" t="s">
        <v>3342</v>
      </c>
      <c r="M122" s="270" t="s">
        <v>1486</v>
      </c>
      <c r="N122" s="270" t="s">
        <v>3343</v>
      </c>
      <c r="O122" s="268" t="s">
        <v>586</v>
      </c>
      <c r="P122" s="268" t="s">
        <v>586</v>
      </c>
      <c r="Q122" s="268" t="s">
        <v>586</v>
      </c>
      <c r="R122" s="268" t="s">
        <v>586</v>
      </c>
      <c r="S122" s="268" t="s">
        <v>586</v>
      </c>
      <c r="T122" s="268" t="s">
        <v>68</v>
      </c>
      <c r="U122" s="268" t="s">
        <v>586</v>
      </c>
      <c r="V122" s="268" t="s">
        <v>586</v>
      </c>
      <c r="W122" s="268" t="s">
        <v>586</v>
      </c>
      <c r="X122" s="268" t="s">
        <v>586</v>
      </c>
      <c r="Y122" s="268" t="s">
        <v>586</v>
      </c>
      <c r="AC122" s="268" t="s">
        <v>586</v>
      </c>
      <c r="AE122" s="268" t="s">
        <v>586</v>
      </c>
      <c r="AF122" s="268" t="s">
        <v>587</v>
      </c>
      <c r="AG122" s="268" t="s">
        <v>586</v>
      </c>
      <c r="AH122" s="268" t="s">
        <v>586</v>
      </c>
      <c r="AI122" s="268" t="s">
        <v>586</v>
      </c>
      <c r="AM122" s="268" t="s">
        <v>586</v>
      </c>
      <c r="AR122" t="s">
        <v>3479</v>
      </c>
      <c r="AS122" t="s">
        <v>3049</v>
      </c>
      <c r="AT122">
        <v>2024</v>
      </c>
      <c r="AU122">
        <v>9</v>
      </c>
      <c r="AV122" t="s">
        <v>69</v>
      </c>
      <c r="AX122" t="s">
        <v>3523</v>
      </c>
    </row>
    <row r="123" spans="1:50" x14ac:dyDescent="0.25">
      <c r="A123" s="268" t="s">
        <v>634</v>
      </c>
      <c r="B123" s="268" t="s">
        <v>585</v>
      </c>
      <c r="C123" s="268" t="s">
        <v>67</v>
      </c>
      <c r="D123" s="268" t="s">
        <v>2980</v>
      </c>
      <c r="E123" s="268" t="s">
        <v>2981</v>
      </c>
      <c r="F123" s="268" t="s">
        <v>1589</v>
      </c>
      <c r="G123" s="271" t="s">
        <v>860</v>
      </c>
      <c r="H123" s="268" t="s">
        <v>3341</v>
      </c>
      <c r="I123" s="268" t="s">
        <v>3344</v>
      </c>
      <c r="K123" s="270" t="s">
        <v>586</v>
      </c>
      <c r="L123" s="270" t="s">
        <v>3345</v>
      </c>
      <c r="M123" s="270" t="s">
        <v>3346</v>
      </c>
      <c r="N123" s="270" t="s">
        <v>3347</v>
      </c>
      <c r="O123" s="268" t="s">
        <v>586</v>
      </c>
      <c r="P123" s="268" t="s">
        <v>586</v>
      </c>
      <c r="Q123" s="268" t="s">
        <v>586</v>
      </c>
      <c r="R123" s="268" t="s">
        <v>586</v>
      </c>
      <c r="S123" s="268" t="s">
        <v>586</v>
      </c>
      <c r="T123" s="268" t="s">
        <v>68</v>
      </c>
      <c r="U123" s="268" t="s">
        <v>586</v>
      </c>
      <c r="V123" s="268" t="s">
        <v>586</v>
      </c>
      <c r="W123" s="268" t="s">
        <v>586</v>
      </c>
      <c r="X123" s="268" t="s">
        <v>586</v>
      </c>
      <c r="Y123" s="268" t="s">
        <v>586</v>
      </c>
      <c r="AC123" s="268" t="s">
        <v>586</v>
      </c>
      <c r="AE123" s="268" t="s">
        <v>586</v>
      </c>
      <c r="AF123" s="268" t="s">
        <v>587</v>
      </c>
      <c r="AG123" s="268" t="s">
        <v>586</v>
      </c>
      <c r="AH123" s="268" t="s">
        <v>586</v>
      </c>
      <c r="AI123" s="268" t="s">
        <v>586</v>
      </c>
      <c r="AM123" s="268" t="s">
        <v>586</v>
      </c>
      <c r="AR123" t="s">
        <v>3479</v>
      </c>
      <c r="AS123" t="s">
        <v>3049</v>
      </c>
      <c r="AT123">
        <v>2024</v>
      </c>
      <c r="AU123">
        <v>9</v>
      </c>
      <c r="AV123" t="s">
        <v>69</v>
      </c>
      <c r="AX123" t="s">
        <v>3524</v>
      </c>
    </row>
    <row r="124" spans="1:50" x14ac:dyDescent="0.25">
      <c r="A124" s="268" t="s">
        <v>635</v>
      </c>
      <c r="B124" s="268" t="s">
        <v>585</v>
      </c>
      <c r="C124" s="268" t="s">
        <v>67</v>
      </c>
      <c r="D124" s="268" t="s">
        <v>3348</v>
      </c>
      <c r="E124" s="268" t="s">
        <v>3349</v>
      </c>
      <c r="F124" s="268" t="s">
        <v>3350</v>
      </c>
      <c r="G124" s="271" t="s">
        <v>860</v>
      </c>
      <c r="H124" s="268" t="s">
        <v>3351</v>
      </c>
      <c r="I124" s="2"/>
      <c r="J124" s="268"/>
      <c r="K124" s="270" t="s">
        <v>586</v>
      </c>
      <c r="L124" s="270" t="s">
        <v>3224</v>
      </c>
      <c r="M124" s="270" t="s">
        <v>3225</v>
      </c>
      <c r="N124" s="270" t="s">
        <v>3226</v>
      </c>
      <c r="O124" s="268" t="s">
        <v>586</v>
      </c>
      <c r="P124" s="268" t="s">
        <v>586</v>
      </c>
      <c r="Q124" s="268" t="s">
        <v>586</v>
      </c>
      <c r="R124" s="268" t="s">
        <v>586</v>
      </c>
      <c r="S124" s="268" t="s">
        <v>586</v>
      </c>
      <c r="T124" s="268" t="s">
        <v>68</v>
      </c>
      <c r="U124" s="268" t="s">
        <v>586</v>
      </c>
      <c r="V124" s="268" t="s">
        <v>586</v>
      </c>
      <c r="W124" s="268" t="s">
        <v>586</v>
      </c>
      <c r="X124" s="268" t="s">
        <v>586</v>
      </c>
      <c r="Y124" s="268" t="s">
        <v>586</v>
      </c>
      <c r="AC124" s="268" t="s">
        <v>586</v>
      </c>
      <c r="AE124" s="268" t="s">
        <v>586</v>
      </c>
      <c r="AF124" s="268" t="s">
        <v>587</v>
      </c>
      <c r="AG124" s="268" t="s">
        <v>586</v>
      </c>
      <c r="AH124" s="268" t="s">
        <v>586</v>
      </c>
      <c r="AI124" s="268" t="s">
        <v>586</v>
      </c>
      <c r="AM124" s="268" t="s">
        <v>586</v>
      </c>
      <c r="AR124" t="s">
        <v>3479</v>
      </c>
      <c r="AS124" t="s">
        <v>3049</v>
      </c>
      <c r="AT124">
        <v>2024</v>
      </c>
      <c r="AU124">
        <v>9</v>
      </c>
      <c r="AV124" t="s">
        <v>69</v>
      </c>
      <c r="AX124" t="s">
        <v>3525</v>
      </c>
    </row>
    <row r="125" spans="1:50" x14ac:dyDescent="0.25">
      <c r="A125" s="268" t="s">
        <v>636</v>
      </c>
      <c r="B125" s="268" t="s">
        <v>585</v>
      </c>
      <c r="C125" s="268" t="s">
        <v>67</v>
      </c>
      <c r="D125" s="268" t="s">
        <v>3352</v>
      </c>
      <c r="E125" s="268" t="s">
        <v>3353</v>
      </c>
      <c r="F125" s="268" t="s">
        <v>3354</v>
      </c>
      <c r="G125" s="271" t="s">
        <v>861</v>
      </c>
      <c r="H125" s="268" t="s">
        <v>3355</v>
      </c>
      <c r="I125" s="2"/>
      <c r="J125" s="268"/>
      <c r="K125" s="270" t="s">
        <v>586</v>
      </c>
      <c r="L125" s="270" t="s">
        <v>3356</v>
      </c>
      <c r="M125" s="270" t="s">
        <v>3357</v>
      </c>
      <c r="N125" s="270" t="s">
        <v>3358</v>
      </c>
      <c r="O125" s="268" t="s">
        <v>586</v>
      </c>
      <c r="P125" s="268" t="s">
        <v>586</v>
      </c>
      <c r="Q125" s="268" t="s">
        <v>586</v>
      </c>
      <c r="R125" s="268" t="s">
        <v>586</v>
      </c>
      <c r="S125" s="268" t="s">
        <v>586</v>
      </c>
      <c r="T125" s="268" t="s">
        <v>68</v>
      </c>
      <c r="U125" s="268" t="s">
        <v>586</v>
      </c>
      <c r="V125" s="268" t="s">
        <v>586</v>
      </c>
      <c r="W125" s="268" t="s">
        <v>586</v>
      </c>
      <c r="X125" s="268" t="s">
        <v>586</v>
      </c>
      <c r="Y125" s="268" t="s">
        <v>586</v>
      </c>
      <c r="AC125" s="268" t="s">
        <v>586</v>
      </c>
      <c r="AE125" s="268" t="s">
        <v>586</v>
      </c>
      <c r="AF125" s="268" t="s">
        <v>587</v>
      </c>
      <c r="AG125" s="268" t="s">
        <v>586</v>
      </c>
      <c r="AH125" s="268" t="s">
        <v>586</v>
      </c>
      <c r="AI125" s="268" t="s">
        <v>586</v>
      </c>
      <c r="AM125" s="268" t="s">
        <v>586</v>
      </c>
      <c r="AR125" t="s">
        <v>3479</v>
      </c>
      <c r="AS125" t="s">
        <v>3049</v>
      </c>
      <c r="AT125">
        <v>2024</v>
      </c>
      <c r="AU125">
        <v>9</v>
      </c>
      <c r="AV125" t="s">
        <v>69</v>
      </c>
      <c r="AX125" t="s">
        <v>3526</v>
      </c>
    </row>
    <row r="126" spans="1:50" x14ac:dyDescent="0.25">
      <c r="A126" s="268" t="s">
        <v>637</v>
      </c>
      <c r="B126" s="268" t="s">
        <v>585</v>
      </c>
      <c r="C126" s="268" t="s">
        <v>67</v>
      </c>
      <c r="D126" s="268" t="s">
        <v>3359</v>
      </c>
      <c r="E126" s="268" t="s">
        <v>3360</v>
      </c>
      <c r="F126" s="268" t="s">
        <v>3361</v>
      </c>
      <c r="G126" s="271" t="s">
        <v>861</v>
      </c>
      <c r="H126" s="268" t="s">
        <v>3355</v>
      </c>
      <c r="I126" s="268" t="s">
        <v>3362</v>
      </c>
      <c r="J126" s="268"/>
      <c r="K126" s="270" t="s">
        <v>586</v>
      </c>
      <c r="L126" s="270" t="s">
        <v>3363</v>
      </c>
      <c r="M126" s="270" t="s">
        <v>3364</v>
      </c>
      <c r="N126" s="270" t="s">
        <v>3365</v>
      </c>
      <c r="O126" s="268" t="s">
        <v>586</v>
      </c>
      <c r="P126" s="268" t="s">
        <v>586</v>
      </c>
      <c r="Q126" s="268" t="s">
        <v>586</v>
      </c>
      <c r="R126" s="268" t="s">
        <v>586</v>
      </c>
      <c r="S126" s="268" t="s">
        <v>586</v>
      </c>
      <c r="T126" s="268" t="s">
        <v>68</v>
      </c>
      <c r="U126" s="268" t="s">
        <v>586</v>
      </c>
      <c r="V126" s="268" t="s">
        <v>586</v>
      </c>
      <c r="W126" s="268" t="s">
        <v>586</v>
      </c>
      <c r="X126" s="268" t="s">
        <v>586</v>
      </c>
      <c r="Y126" s="268" t="s">
        <v>586</v>
      </c>
      <c r="AC126" s="268" t="s">
        <v>586</v>
      </c>
      <c r="AE126" s="268" t="s">
        <v>586</v>
      </c>
      <c r="AF126" s="268" t="s">
        <v>587</v>
      </c>
      <c r="AG126" s="268" t="s">
        <v>586</v>
      </c>
      <c r="AH126" s="268" t="s">
        <v>586</v>
      </c>
      <c r="AI126" s="268" t="s">
        <v>586</v>
      </c>
      <c r="AM126" s="268" t="s">
        <v>586</v>
      </c>
      <c r="AR126" t="s">
        <v>3479</v>
      </c>
      <c r="AS126" t="s">
        <v>3049</v>
      </c>
      <c r="AT126">
        <v>2024</v>
      </c>
      <c r="AU126">
        <v>9</v>
      </c>
      <c r="AV126" t="s">
        <v>69</v>
      </c>
      <c r="AX126" t="s">
        <v>3527</v>
      </c>
    </row>
    <row r="127" spans="1:50" x14ac:dyDescent="0.25">
      <c r="A127" s="268" t="s">
        <v>638</v>
      </c>
      <c r="B127" s="268" t="s">
        <v>585</v>
      </c>
      <c r="C127" s="268" t="s">
        <v>67</v>
      </c>
      <c r="D127" s="268" t="s">
        <v>2864</v>
      </c>
      <c r="E127" s="268" t="s">
        <v>2865</v>
      </c>
      <c r="F127" s="268" t="s">
        <v>3366</v>
      </c>
      <c r="G127" s="271" t="s">
        <v>1084</v>
      </c>
      <c r="H127" s="268" t="s">
        <v>3367</v>
      </c>
      <c r="I127" s="268"/>
      <c r="J127" s="268"/>
      <c r="K127" s="270" t="s">
        <v>586</v>
      </c>
      <c r="L127" s="270" t="s">
        <v>3368</v>
      </c>
      <c r="M127" s="270" t="s">
        <v>3369</v>
      </c>
      <c r="N127" s="270" t="s">
        <v>3370</v>
      </c>
      <c r="O127" s="268" t="s">
        <v>586</v>
      </c>
      <c r="P127" s="268" t="s">
        <v>586</v>
      </c>
      <c r="Q127" s="268" t="s">
        <v>586</v>
      </c>
      <c r="R127" s="268" t="s">
        <v>586</v>
      </c>
      <c r="S127" s="268" t="s">
        <v>586</v>
      </c>
      <c r="T127" s="268" t="s">
        <v>68</v>
      </c>
      <c r="U127" s="268" t="s">
        <v>586</v>
      </c>
      <c r="V127" s="268" t="s">
        <v>586</v>
      </c>
      <c r="W127" s="268" t="s">
        <v>586</v>
      </c>
      <c r="X127" s="268" t="s">
        <v>586</v>
      </c>
      <c r="Y127" s="268" t="s">
        <v>586</v>
      </c>
      <c r="AC127" s="268" t="s">
        <v>586</v>
      </c>
      <c r="AE127" s="268" t="s">
        <v>586</v>
      </c>
      <c r="AF127" s="268" t="s">
        <v>587</v>
      </c>
      <c r="AG127" s="268" t="s">
        <v>586</v>
      </c>
      <c r="AH127" s="268" t="s">
        <v>586</v>
      </c>
      <c r="AI127" s="268" t="s">
        <v>586</v>
      </c>
      <c r="AM127" s="268" t="s">
        <v>586</v>
      </c>
      <c r="AR127" t="s">
        <v>3479</v>
      </c>
      <c r="AS127" t="s">
        <v>3049</v>
      </c>
      <c r="AT127">
        <v>2024</v>
      </c>
      <c r="AU127">
        <v>9</v>
      </c>
      <c r="AV127" t="s">
        <v>69</v>
      </c>
      <c r="AX127" t="s">
        <v>3528</v>
      </c>
    </row>
    <row r="128" spans="1:50" x14ac:dyDescent="0.25">
      <c r="A128" s="268" t="s">
        <v>639</v>
      </c>
      <c r="B128" s="268" t="s">
        <v>585</v>
      </c>
      <c r="C128" s="268" t="s">
        <v>67</v>
      </c>
      <c r="D128" s="268" t="s">
        <v>2864</v>
      </c>
      <c r="E128" s="268" t="s">
        <v>2865</v>
      </c>
      <c r="F128" s="268" t="s">
        <v>3371</v>
      </c>
      <c r="G128" s="271" t="s">
        <v>1084</v>
      </c>
      <c r="H128" s="268" t="s">
        <v>3372</v>
      </c>
      <c r="I128" s="2"/>
      <c r="K128" s="270" t="s">
        <v>586</v>
      </c>
      <c r="L128" s="270" t="s">
        <v>3373</v>
      </c>
      <c r="M128" s="270" t="s">
        <v>3374</v>
      </c>
      <c r="N128" s="270" t="s">
        <v>3375</v>
      </c>
      <c r="O128" s="268" t="s">
        <v>586</v>
      </c>
      <c r="P128" s="268" t="s">
        <v>586</v>
      </c>
      <c r="Q128" s="268" t="s">
        <v>586</v>
      </c>
      <c r="R128" s="268" t="s">
        <v>586</v>
      </c>
      <c r="S128" s="268" t="s">
        <v>586</v>
      </c>
      <c r="T128" s="268" t="s">
        <v>68</v>
      </c>
      <c r="U128" s="268" t="s">
        <v>586</v>
      </c>
      <c r="V128" s="268" t="s">
        <v>586</v>
      </c>
      <c r="W128" s="268" t="s">
        <v>586</v>
      </c>
      <c r="X128" s="268" t="s">
        <v>586</v>
      </c>
      <c r="Y128" s="268" t="s">
        <v>586</v>
      </c>
      <c r="AC128" s="268" t="s">
        <v>586</v>
      </c>
      <c r="AE128" s="268" t="s">
        <v>586</v>
      </c>
      <c r="AF128" s="268" t="s">
        <v>587</v>
      </c>
      <c r="AG128" s="268" t="s">
        <v>586</v>
      </c>
      <c r="AH128" s="268" t="s">
        <v>586</v>
      </c>
      <c r="AI128" s="268" t="s">
        <v>586</v>
      </c>
      <c r="AM128" s="268" t="s">
        <v>586</v>
      </c>
      <c r="AR128" t="s">
        <v>3479</v>
      </c>
      <c r="AS128" t="s">
        <v>3049</v>
      </c>
      <c r="AT128">
        <v>2024</v>
      </c>
      <c r="AU128">
        <v>9</v>
      </c>
      <c r="AV128" t="s">
        <v>69</v>
      </c>
      <c r="AX128" t="s">
        <v>3529</v>
      </c>
    </row>
    <row r="129" spans="1:50" x14ac:dyDescent="0.25">
      <c r="A129" s="268" t="s">
        <v>640</v>
      </c>
      <c r="B129" s="268" t="s">
        <v>585</v>
      </c>
      <c r="C129" s="268" t="s">
        <v>67</v>
      </c>
      <c r="D129" s="268" t="s">
        <v>2860</v>
      </c>
      <c r="E129" s="268" t="s">
        <v>2861</v>
      </c>
      <c r="F129" s="268" t="s">
        <v>3376</v>
      </c>
      <c r="G129" s="271" t="s">
        <v>1084</v>
      </c>
      <c r="H129" s="268" t="s">
        <v>3377</v>
      </c>
      <c r="I129" s="2"/>
      <c r="K129" s="270" t="s">
        <v>586</v>
      </c>
      <c r="L129" s="270" t="s">
        <v>3378</v>
      </c>
      <c r="M129" s="270" t="s">
        <v>3379</v>
      </c>
      <c r="N129" s="270" t="s">
        <v>3380</v>
      </c>
      <c r="O129" s="268" t="s">
        <v>586</v>
      </c>
      <c r="P129" s="268" t="s">
        <v>586</v>
      </c>
      <c r="Q129" s="268" t="s">
        <v>586</v>
      </c>
      <c r="R129" s="268" t="s">
        <v>586</v>
      </c>
      <c r="S129" s="268" t="s">
        <v>586</v>
      </c>
      <c r="T129" s="268" t="s">
        <v>68</v>
      </c>
      <c r="U129" s="268" t="s">
        <v>586</v>
      </c>
      <c r="V129" s="268" t="s">
        <v>586</v>
      </c>
      <c r="W129" s="268" t="s">
        <v>586</v>
      </c>
      <c r="X129" s="268" t="s">
        <v>586</v>
      </c>
      <c r="Y129" s="268" t="s">
        <v>586</v>
      </c>
      <c r="AC129" s="268" t="s">
        <v>586</v>
      </c>
      <c r="AE129" s="268" t="s">
        <v>586</v>
      </c>
      <c r="AF129" s="268" t="s">
        <v>587</v>
      </c>
      <c r="AG129" s="268" t="s">
        <v>586</v>
      </c>
      <c r="AH129" s="268" t="s">
        <v>586</v>
      </c>
      <c r="AI129" s="268" t="s">
        <v>586</v>
      </c>
      <c r="AM129" s="268" t="s">
        <v>586</v>
      </c>
      <c r="AR129" t="s">
        <v>3479</v>
      </c>
      <c r="AS129" t="s">
        <v>3049</v>
      </c>
      <c r="AT129">
        <v>2024</v>
      </c>
      <c r="AU129">
        <v>9</v>
      </c>
      <c r="AV129" t="s">
        <v>69</v>
      </c>
      <c r="AX129" t="s">
        <v>3530</v>
      </c>
    </row>
    <row r="130" spans="1:50" x14ac:dyDescent="0.25">
      <c r="A130" s="268" t="s">
        <v>641</v>
      </c>
      <c r="B130" s="268" t="s">
        <v>585</v>
      </c>
      <c r="C130" s="268" t="s">
        <v>67</v>
      </c>
      <c r="D130" s="268" t="s">
        <v>2651</v>
      </c>
      <c r="E130" s="268" t="s">
        <v>2652</v>
      </c>
      <c r="F130" s="268" t="s">
        <v>3381</v>
      </c>
      <c r="G130" s="271" t="s">
        <v>1084</v>
      </c>
      <c r="H130" s="268" t="s">
        <v>3382</v>
      </c>
      <c r="I130" s="268"/>
      <c r="K130" s="270" t="s">
        <v>586</v>
      </c>
      <c r="L130" s="270" t="s">
        <v>3383</v>
      </c>
      <c r="M130" s="270" t="s">
        <v>3384</v>
      </c>
      <c r="N130" s="270" t="s">
        <v>3385</v>
      </c>
      <c r="O130" s="268" t="s">
        <v>586</v>
      </c>
      <c r="P130" s="268" t="s">
        <v>586</v>
      </c>
      <c r="Q130" s="268" t="s">
        <v>586</v>
      </c>
      <c r="R130" s="268" t="s">
        <v>586</v>
      </c>
      <c r="S130" s="268" t="s">
        <v>586</v>
      </c>
      <c r="T130" s="268" t="s">
        <v>68</v>
      </c>
      <c r="U130" s="268" t="s">
        <v>586</v>
      </c>
      <c r="V130" s="268" t="s">
        <v>586</v>
      </c>
      <c r="W130" s="268" t="s">
        <v>586</v>
      </c>
      <c r="X130" s="268" t="s">
        <v>586</v>
      </c>
      <c r="Y130" s="268" t="s">
        <v>586</v>
      </c>
      <c r="AC130" s="268" t="s">
        <v>586</v>
      </c>
      <c r="AE130" s="268" t="s">
        <v>586</v>
      </c>
      <c r="AF130" s="268" t="s">
        <v>587</v>
      </c>
      <c r="AG130" s="268" t="s">
        <v>586</v>
      </c>
      <c r="AH130" s="268" t="s">
        <v>586</v>
      </c>
      <c r="AI130" s="268" t="s">
        <v>586</v>
      </c>
      <c r="AM130" s="268" t="s">
        <v>586</v>
      </c>
      <c r="AR130" t="s">
        <v>3479</v>
      </c>
      <c r="AS130" t="s">
        <v>3049</v>
      </c>
      <c r="AT130">
        <v>2024</v>
      </c>
      <c r="AU130">
        <v>9</v>
      </c>
      <c r="AV130" t="s">
        <v>69</v>
      </c>
      <c r="AX130" t="s">
        <v>3531</v>
      </c>
    </row>
    <row r="131" spans="1:50" x14ac:dyDescent="0.25">
      <c r="A131" s="268" t="s">
        <v>642</v>
      </c>
      <c r="B131" s="268" t="s">
        <v>585</v>
      </c>
      <c r="C131" s="268" t="s">
        <v>67</v>
      </c>
      <c r="D131" s="268" t="s">
        <v>2843</v>
      </c>
      <c r="E131" s="268" t="s">
        <v>2844</v>
      </c>
      <c r="F131" s="268" t="s">
        <v>3386</v>
      </c>
      <c r="G131" s="271" t="s">
        <v>1084</v>
      </c>
      <c r="H131" s="268" t="s">
        <v>3387</v>
      </c>
      <c r="I131" s="268"/>
      <c r="K131" s="270" t="s">
        <v>586</v>
      </c>
      <c r="L131" s="270" t="s">
        <v>3388</v>
      </c>
      <c r="M131" s="270" t="s">
        <v>3389</v>
      </c>
      <c r="N131" s="270" t="s">
        <v>3390</v>
      </c>
      <c r="O131" s="268" t="s">
        <v>586</v>
      </c>
      <c r="P131" s="268" t="s">
        <v>586</v>
      </c>
      <c r="Q131" s="268" t="s">
        <v>586</v>
      </c>
      <c r="R131" s="268" t="s">
        <v>586</v>
      </c>
      <c r="S131" s="268" t="s">
        <v>586</v>
      </c>
      <c r="T131" s="268" t="s">
        <v>68</v>
      </c>
      <c r="U131" s="268" t="s">
        <v>586</v>
      </c>
      <c r="V131" s="268" t="s">
        <v>586</v>
      </c>
      <c r="W131" s="268" t="s">
        <v>586</v>
      </c>
      <c r="X131" s="268" t="s">
        <v>586</v>
      </c>
      <c r="Y131" s="268" t="s">
        <v>586</v>
      </c>
      <c r="AC131" s="268" t="s">
        <v>586</v>
      </c>
      <c r="AE131" s="268" t="s">
        <v>586</v>
      </c>
      <c r="AF131" s="268" t="s">
        <v>587</v>
      </c>
      <c r="AG131" s="268" t="s">
        <v>586</v>
      </c>
      <c r="AH131" s="268" t="s">
        <v>586</v>
      </c>
      <c r="AI131" s="268" t="s">
        <v>586</v>
      </c>
      <c r="AM131" s="268" t="s">
        <v>586</v>
      </c>
      <c r="AR131" t="s">
        <v>3479</v>
      </c>
      <c r="AS131" t="s">
        <v>3049</v>
      </c>
      <c r="AT131">
        <v>2024</v>
      </c>
      <c r="AU131">
        <v>9</v>
      </c>
      <c r="AV131" t="s">
        <v>69</v>
      </c>
      <c r="AX131" t="s">
        <v>3532</v>
      </c>
    </row>
    <row r="132" spans="1:50" x14ac:dyDescent="0.25">
      <c r="A132" s="268" t="s">
        <v>643</v>
      </c>
      <c r="B132" s="268" t="s">
        <v>585</v>
      </c>
      <c r="C132" s="268" t="s">
        <v>67</v>
      </c>
      <c r="D132" s="268" t="s">
        <v>3391</v>
      </c>
      <c r="E132" s="268" t="s">
        <v>3392</v>
      </c>
      <c r="F132" s="268" t="s">
        <v>1300</v>
      </c>
      <c r="G132" s="271" t="s">
        <v>862</v>
      </c>
      <c r="H132" s="268" t="s">
        <v>3393</v>
      </c>
      <c r="I132" s="268" t="s">
        <v>3394</v>
      </c>
      <c r="K132" s="270" t="s">
        <v>586</v>
      </c>
      <c r="L132" s="270" t="s">
        <v>3395</v>
      </c>
      <c r="M132" s="270" t="s">
        <v>1156</v>
      </c>
      <c r="N132" s="270" t="s">
        <v>3396</v>
      </c>
      <c r="O132" s="268" t="s">
        <v>586</v>
      </c>
      <c r="P132" s="268" t="s">
        <v>586</v>
      </c>
      <c r="Q132" s="268" t="s">
        <v>586</v>
      </c>
      <c r="R132" s="268" t="s">
        <v>586</v>
      </c>
      <c r="S132" s="268" t="s">
        <v>586</v>
      </c>
      <c r="T132" s="268" t="s">
        <v>68</v>
      </c>
      <c r="U132" s="268" t="s">
        <v>586</v>
      </c>
      <c r="V132" s="268" t="s">
        <v>586</v>
      </c>
      <c r="W132" s="268" t="s">
        <v>586</v>
      </c>
      <c r="X132" s="268" t="s">
        <v>586</v>
      </c>
      <c r="Y132" s="268"/>
      <c r="AC132" s="268" t="s">
        <v>586</v>
      </c>
      <c r="AE132" s="268" t="s">
        <v>586</v>
      </c>
      <c r="AF132" s="268" t="s">
        <v>587</v>
      </c>
      <c r="AG132" s="268" t="s">
        <v>586</v>
      </c>
      <c r="AH132" s="268" t="s">
        <v>586</v>
      </c>
      <c r="AI132" s="268" t="s">
        <v>586</v>
      </c>
      <c r="AM132" s="268" t="s">
        <v>586</v>
      </c>
      <c r="AR132" t="s">
        <v>3479</v>
      </c>
      <c r="AS132" t="s">
        <v>3049</v>
      </c>
      <c r="AT132">
        <v>2024</v>
      </c>
      <c r="AU132">
        <v>9</v>
      </c>
      <c r="AV132" t="s">
        <v>69</v>
      </c>
      <c r="AX132" t="s">
        <v>3533</v>
      </c>
    </row>
    <row r="133" spans="1:50" x14ac:dyDescent="0.25">
      <c r="A133" s="268" t="s">
        <v>644</v>
      </c>
      <c r="B133" s="268" t="s">
        <v>585</v>
      </c>
      <c r="C133" s="268" t="s">
        <v>67</v>
      </c>
      <c r="D133" s="268" t="s">
        <v>2657</v>
      </c>
      <c r="E133" s="268" t="s">
        <v>2658</v>
      </c>
      <c r="F133" s="268" t="s">
        <v>3397</v>
      </c>
      <c r="G133" s="271" t="s">
        <v>862</v>
      </c>
      <c r="H133" s="268" t="s">
        <v>3398</v>
      </c>
      <c r="I133" s="268" t="s">
        <v>3399</v>
      </c>
      <c r="K133" s="270" t="s">
        <v>586</v>
      </c>
      <c r="L133" s="270" t="s">
        <v>3400</v>
      </c>
      <c r="M133" s="270" t="s">
        <v>3401</v>
      </c>
      <c r="N133" s="270" t="s">
        <v>3402</v>
      </c>
      <c r="O133" s="268" t="s">
        <v>586</v>
      </c>
      <c r="P133" s="268" t="s">
        <v>586</v>
      </c>
      <c r="Q133" s="268" t="s">
        <v>586</v>
      </c>
      <c r="R133" s="268" t="s">
        <v>586</v>
      </c>
      <c r="S133" s="268" t="s">
        <v>586</v>
      </c>
      <c r="T133" s="268" t="s">
        <v>68</v>
      </c>
      <c r="U133" s="268" t="s">
        <v>586</v>
      </c>
      <c r="V133" s="268" t="s">
        <v>586</v>
      </c>
      <c r="W133" s="268" t="s">
        <v>586</v>
      </c>
      <c r="X133" s="268" t="s">
        <v>586</v>
      </c>
      <c r="Y133" s="268" t="s">
        <v>586</v>
      </c>
      <c r="AC133" s="268" t="s">
        <v>586</v>
      </c>
      <c r="AE133" s="268" t="s">
        <v>586</v>
      </c>
      <c r="AF133" s="268" t="s">
        <v>587</v>
      </c>
      <c r="AG133" s="268" t="s">
        <v>586</v>
      </c>
      <c r="AH133" s="268" t="s">
        <v>586</v>
      </c>
      <c r="AI133" s="268" t="s">
        <v>586</v>
      </c>
      <c r="AM133" s="268" t="s">
        <v>586</v>
      </c>
      <c r="AR133" t="s">
        <v>3479</v>
      </c>
      <c r="AS133" t="s">
        <v>3049</v>
      </c>
      <c r="AT133">
        <v>2024</v>
      </c>
      <c r="AU133">
        <v>9</v>
      </c>
      <c r="AV133" t="s">
        <v>69</v>
      </c>
      <c r="AX133" t="s">
        <v>3534</v>
      </c>
    </row>
    <row r="134" spans="1:50" x14ac:dyDescent="0.25">
      <c r="A134" s="268" t="s">
        <v>645</v>
      </c>
      <c r="B134" s="268" t="s">
        <v>585</v>
      </c>
      <c r="C134" s="268" t="s">
        <v>67</v>
      </c>
      <c r="D134" s="268" t="s">
        <v>2934</v>
      </c>
      <c r="E134" s="268" t="s">
        <v>2935</v>
      </c>
      <c r="F134" s="268" t="s">
        <v>3403</v>
      </c>
      <c r="G134" s="271" t="s">
        <v>862</v>
      </c>
      <c r="H134" s="268" t="s">
        <v>3404</v>
      </c>
      <c r="I134" s="2"/>
      <c r="K134" s="270" t="s">
        <v>586</v>
      </c>
      <c r="L134" s="270" t="s">
        <v>1071</v>
      </c>
      <c r="M134" s="270" t="s">
        <v>1072</v>
      </c>
      <c r="N134" s="270" t="s">
        <v>1073</v>
      </c>
      <c r="O134" s="268" t="s">
        <v>586</v>
      </c>
      <c r="P134" s="268" t="s">
        <v>586</v>
      </c>
      <c r="Q134" s="268" t="s">
        <v>586</v>
      </c>
      <c r="R134" s="268" t="s">
        <v>586</v>
      </c>
      <c r="S134" s="268" t="s">
        <v>586</v>
      </c>
      <c r="T134" s="268" t="s">
        <v>68</v>
      </c>
      <c r="U134" s="268" t="s">
        <v>586</v>
      </c>
      <c r="V134" s="268" t="s">
        <v>586</v>
      </c>
      <c r="W134" s="268" t="s">
        <v>586</v>
      </c>
      <c r="X134" s="268" t="s">
        <v>586</v>
      </c>
      <c r="Y134" s="268" t="s">
        <v>586</v>
      </c>
      <c r="AC134" s="268" t="s">
        <v>586</v>
      </c>
      <c r="AE134" s="268" t="s">
        <v>586</v>
      </c>
      <c r="AF134" s="268" t="s">
        <v>587</v>
      </c>
      <c r="AG134" s="268" t="s">
        <v>586</v>
      </c>
      <c r="AH134" s="268" t="s">
        <v>586</v>
      </c>
      <c r="AI134" s="268" t="s">
        <v>586</v>
      </c>
      <c r="AM134" s="268" t="s">
        <v>586</v>
      </c>
      <c r="AR134" t="s">
        <v>3479</v>
      </c>
      <c r="AS134" t="s">
        <v>3049</v>
      </c>
      <c r="AT134">
        <v>2024</v>
      </c>
      <c r="AU134">
        <v>9</v>
      </c>
      <c r="AV134" t="s">
        <v>69</v>
      </c>
      <c r="AX134" t="s">
        <v>3535</v>
      </c>
    </row>
    <row r="135" spans="1:50" x14ac:dyDescent="0.25">
      <c r="A135" s="268" t="s">
        <v>646</v>
      </c>
      <c r="B135" s="268" t="s">
        <v>585</v>
      </c>
      <c r="C135" s="268" t="s">
        <v>67</v>
      </c>
      <c r="D135" s="268" t="s">
        <v>2751</v>
      </c>
      <c r="E135" s="268" t="s">
        <v>2752</v>
      </c>
      <c r="F135" s="268" t="s">
        <v>3405</v>
      </c>
      <c r="G135" s="271" t="s">
        <v>862</v>
      </c>
      <c r="H135" s="268" t="s">
        <v>3404</v>
      </c>
      <c r="K135" s="270" t="s">
        <v>586</v>
      </c>
      <c r="L135" s="270" t="s">
        <v>3406</v>
      </c>
      <c r="M135" s="270" t="s">
        <v>3407</v>
      </c>
      <c r="N135" s="270" t="s">
        <v>3408</v>
      </c>
      <c r="O135" s="268" t="s">
        <v>586</v>
      </c>
      <c r="P135" s="268" t="s">
        <v>586</v>
      </c>
      <c r="Q135" s="268" t="s">
        <v>586</v>
      </c>
      <c r="R135" s="268" t="s">
        <v>586</v>
      </c>
      <c r="S135" s="268" t="s">
        <v>586</v>
      </c>
      <c r="T135" s="268" t="s">
        <v>68</v>
      </c>
      <c r="U135" s="268" t="s">
        <v>586</v>
      </c>
      <c r="V135" s="268" t="s">
        <v>586</v>
      </c>
      <c r="W135" s="268" t="s">
        <v>586</v>
      </c>
      <c r="X135" s="268" t="s">
        <v>586</v>
      </c>
      <c r="Y135" s="268" t="s">
        <v>586</v>
      </c>
      <c r="AC135" s="268" t="s">
        <v>586</v>
      </c>
      <c r="AE135" s="268" t="s">
        <v>586</v>
      </c>
      <c r="AF135" s="268" t="s">
        <v>587</v>
      </c>
      <c r="AG135" s="268" t="s">
        <v>586</v>
      </c>
      <c r="AH135" s="268" t="s">
        <v>586</v>
      </c>
      <c r="AI135" s="268" t="s">
        <v>586</v>
      </c>
      <c r="AM135" s="268" t="s">
        <v>586</v>
      </c>
      <c r="AR135" t="s">
        <v>3479</v>
      </c>
      <c r="AS135" t="s">
        <v>3049</v>
      </c>
      <c r="AT135">
        <v>2024</v>
      </c>
      <c r="AU135">
        <v>9</v>
      </c>
      <c r="AV135" t="s">
        <v>69</v>
      </c>
      <c r="AX135" t="s">
        <v>3536</v>
      </c>
    </row>
    <row r="136" spans="1:50" x14ac:dyDescent="0.25">
      <c r="A136" s="268" t="s">
        <v>648</v>
      </c>
      <c r="B136" s="268" t="s">
        <v>585</v>
      </c>
      <c r="C136" s="268" t="s">
        <v>67</v>
      </c>
      <c r="D136" s="268" t="s">
        <v>3391</v>
      </c>
      <c r="E136" s="268" t="s">
        <v>3392</v>
      </c>
      <c r="F136" s="268" t="s">
        <v>1342</v>
      </c>
      <c r="G136" s="271" t="s">
        <v>864</v>
      </c>
      <c r="H136" s="268" t="s">
        <v>3409</v>
      </c>
      <c r="I136" s="268" t="s">
        <v>3410</v>
      </c>
      <c r="K136" s="270" t="s">
        <v>586</v>
      </c>
      <c r="L136" s="270" t="s">
        <v>1196</v>
      </c>
      <c r="M136" s="270" t="s">
        <v>1093</v>
      </c>
      <c r="N136" s="270" t="s">
        <v>1197</v>
      </c>
      <c r="O136" s="268" t="s">
        <v>586</v>
      </c>
      <c r="P136" s="268" t="s">
        <v>586</v>
      </c>
      <c r="Q136" s="268" t="s">
        <v>586</v>
      </c>
      <c r="R136" s="268" t="s">
        <v>586</v>
      </c>
      <c r="S136" s="268" t="s">
        <v>586</v>
      </c>
      <c r="T136" s="268" t="s">
        <v>68</v>
      </c>
      <c r="U136" s="268" t="s">
        <v>586</v>
      </c>
      <c r="V136" s="268" t="s">
        <v>586</v>
      </c>
      <c r="W136" s="268" t="s">
        <v>586</v>
      </c>
      <c r="X136" s="268" t="s">
        <v>586</v>
      </c>
      <c r="Y136" s="268"/>
      <c r="AC136" s="268" t="s">
        <v>586</v>
      </c>
      <c r="AE136" s="268" t="s">
        <v>586</v>
      </c>
      <c r="AF136" s="268" t="s">
        <v>587</v>
      </c>
      <c r="AG136" s="268" t="s">
        <v>586</v>
      </c>
      <c r="AH136" s="268" t="s">
        <v>586</v>
      </c>
      <c r="AI136" s="268" t="s">
        <v>586</v>
      </c>
      <c r="AM136" s="268" t="s">
        <v>586</v>
      </c>
      <c r="AR136" t="s">
        <v>3479</v>
      </c>
      <c r="AS136" t="s">
        <v>3049</v>
      </c>
      <c r="AT136">
        <v>2024</v>
      </c>
      <c r="AU136">
        <v>9</v>
      </c>
      <c r="AV136" t="s">
        <v>69</v>
      </c>
      <c r="AX136" t="s">
        <v>3537</v>
      </c>
    </row>
    <row r="137" spans="1:50" x14ac:dyDescent="0.25">
      <c r="A137" s="268" t="s">
        <v>649</v>
      </c>
      <c r="B137" s="268" t="s">
        <v>585</v>
      </c>
      <c r="C137" s="268" t="s">
        <v>67</v>
      </c>
      <c r="D137" s="268" t="s">
        <v>3391</v>
      </c>
      <c r="E137" s="268" t="s">
        <v>3392</v>
      </c>
      <c r="F137" s="268" t="s">
        <v>3411</v>
      </c>
      <c r="G137" s="271" t="s">
        <v>864</v>
      </c>
      <c r="H137" s="268" t="s">
        <v>3409</v>
      </c>
      <c r="I137" s="268" t="s">
        <v>3410</v>
      </c>
      <c r="K137" s="270" t="s">
        <v>586</v>
      </c>
      <c r="L137" s="270" t="s">
        <v>1196</v>
      </c>
      <c r="M137" s="270" t="s">
        <v>1093</v>
      </c>
      <c r="N137" s="270" t="s">
        <v>1197</v>
      </c>
      <c r="O137" s="268" t="s">
        <v>586</v>
      </c>
      <c r="P137" s="268" t="s">
        <v>586</v>
      </c>
      <c r="Q137" s="268" t="s">
        <v>586</v>
      </c>
      <c r="R137" s="268" t="s">
        <v>586</v>
      </c>
      <c r="S137" s="268" t="s">
        <v>586</v>
      </c>
      <c r="T137" s="268" t="s">
        <v>68</v>
      </c>
      <c r="U137" s="268" t="s">
        <v>586</v>
      </c>
      <c r="V137" s="268" t="s">
        <v>586</v>
      </c>
      <c r="W137" s="268" t="s">
        <v>586</v>
      </c>
      <c r="X137" s="268" t="s">
        <v>586</v>
      </c>
      <c r="Y137" s="268"/>
      <c r="AC137" s="268" t="s">
        <v>586</v>
      </c>
      <c r="AE137" s="268" t="s">
        <v>586</v>
      </c>
      <c r="AF137" s="268" t="s">
        <v>587</v>
      </c>
      <c r="AG137" s="268" t="s">
        <v>586</v>
      </c>
      <c r="AH137" s="268" t="s">
        <v>586</v>
      </c>
      <c r="AI137" s="268" t="s">
        <v>586</v>
      </c>
      <c r="AM137" s="268" t="s">
        <v>586</v>
      </c>
      <c r="AR137" t="s">
        <v>3479</v>
      </c>
      <c r="AS137" t="s">
        <v>3049</v>
      </c>
      <c r="AT137">
        <v>2024</v>
      </c>
      <c r="AU137">
        <v>9</v>
      </c>
      <c r="AV137" t="s">
        <v>69</v>
      </c>
      <c r="AX137" t="s">
        <v>3538</v>
      </c>
    </row>
    <row r="138" spans="1:50" x14ac:dyDescent="0.25">
      <c r="A138" s="268" t="s">
        <v>651</v>
      </c>
      <c r="B138" s="268" t="s">
        <v>585</v>
      </c>
      <c r="C138" s="268" t="s">
        <v>67</v>
      </c>
      <c r="D138" s="268" t="s">
        <v>3412</v>
      </c>
      <c r="E138" s="268" t="s">
        <v>3413</v>
      </c>
      <c r="F138" s="268" t="s">
        <v>1958</v>
      </c>
      <c r="G138" s="271" t="s">
        <v>865</v>
      </c>
      <c r="H138" s="268" t="s">
        <v>3414</v>
      </c>
      <c r="I138" s="268"/>
      <c r="K138" s="270" t="s">
        <v>586</v>
      </c>
      <c r="L138" s="270" t="s">
        <v>3415</v>
      </c>
      <c r="M138" s="270" t="s">
        <v>3416</v>
      </c>
      <c r="N138" s="270" t="s">
        <v>3417</v>
      </c>
      <c r="O138" s="268" t="s">
        <v>586</v>
      </c>
      <c r="P138" s="268" t="s">
        <v>586</v>
      </c>
      <c r="Q138" s="268" t="s">
        <v>586</v>
      </c>
      <c r="R138" s="268" t="s">
        <v>586</v>
      </c>
      <c r="S138" s="268" t="s">
        <v>586</v>
      </c>
      <c r="T138" s="268" t="s">
        <v>68</v>
      </c>
      <c r="U138" s="268" t="s">
        <v>586</v>
      </c>
      <c r="V138" s="268" t="s">
        <v>586</v>
      </c>
      <c r="W138" s="268" t="s">
        <v>586</v>
      </c>
      <c r="X138" s="268" t="s">
        <v>586</v>
      </c>
      <c r="Y138" s="268" t="s">
        <v>586</v>
      </c>
      <c r="AC138" s="268" t="s">
        <v>586</v>
      </c>
      <c r="AE138" s="268" t="s">
        <v>586</v>
      </c>
      <c r="AF138" s="268" t="s">
        <v>587</v>
      </c>
      <c r="AG138" s="268" t="s">
        <v>586</v>
      </c>
      <c r="AH138" s="268" t="s">
        <v>586</v>
      </c>
      <c r="AI138" s="268" t="s">
        <v>586</v>
      </c>
      <c r="AM138" s="268" t="s">
        <v>586</v>
      </c>
      <c r="AR138" t="s">
        <v>3479</v>
      </c>
      <c r="AS138" t="s">
        <v>3049</v>
      </c>
      <c r="AT138">
        <v>2024</v>
      </c>
      <c r="AU138">
        <v>9</v>
      </c>
      <c r="AV138" t="s">
        <v>69</v>
      </c>
      <c r="AX138" t="s">
        <v>3539</v>
      </c>
    </row>
    <row r="139" spans="1:50" x14ac:dyDescent="0.25">
      <c r="A139" s="268" t="s">
        <v>652</v>
      </c>
      <c r="B139" s="268" t="s">
        <v>585</v>
      </c>
      <c r="C139" s="268" t="s">
        <v>67</v>
      </c>
      <c r="D139" s="268" t="s">
        <v>3418</v>
      </c>
      <c r="E139" s="268" t="s">
        <v>3419</v>
      </c>
      <c r="F139" s="268" t="s">
        <v>3420</v>
      </c>
      <c r="G139" s="271" t="s">
        <v>865</v>
      </c>
      <c r="H139" s="268" t="s">
        <v>3421</v>
      </c>
      <c r="I139" s="268"/>
      <c r="K139" s="270" t="s">
        <v>586</v>
      </c>
      <c r="L139" s="270" t="s">
        <v>3422</v>
      </c>
      <c r="M139" s="270" t="s">
        <v>3423</v>
      </c>
      <c r="N139" s="270" t="s">
        <v>3424</v>
      </c>
      <c r="O139" s="268" t="s">
        <v>586</v>
      </c>
      <c r="P139" s="268" t="s">
        <v>586</v>
      </c>
      <c r="Q139" s="268" t="s">
        <v>586</v>
      </c>
      <c r="R139" s="268" t="s">
        <v>586</v>
      </c>
      <c r="S139" s="268" t="s">
        <v>586</v>
      </c>
      <c r="T139" s="268" t="s">
        <v>68</v>
      </c>
      <c r="U139" s="268" t="s">
        <v>586</v>
      </c>
      <c r="V139" s="268" t="s">
        <v>586</v>
      </c>
      <c r="W139" s="268" t="s">
        <v>586</v>
      </c>
      <c r="X139" s="268" t="s">
        <v>586</v>
      </c>
      <c r="Y139" s="268" t="s">
        <v>586</v>
      </c>
      <c r="AC139" s="268" t="s">
        <v>586</v>
      </c>
      <c r="AE139" s="268" t="s">
        <v>586</v>
      </c>
      <c r="AF139" s="268" t="s">
        <v>587</v>
      </c>
      <c r="AG139" s="268" t="s">
        <v>586</v>
      </c>
      <c r="AH139" s="268" t="s">
        <v>586</v>
      </c>
      <c r="AI139" s="268" t="s">
        <v>586</v>
      </c>
      <c r="AM139" s="268" t="s">
        <v>586</v>
      </c>
      <c r="AR139" t="s">
        <v>3479</v>
      </c>
      <c r="AS139" t="s">
        <v>3049</v>
      </c>
      <c r="AT139">
        <v>2024</v>
      </c>
      <c r="AU139">
        <v>9</v>
      </c>
      <c r="AV139" t="s">
        <v>69</v>
      </c>
      <c r="AX139" t="s">
        <v>3540</v>
      </c>
    </row>
    <row r="140" spans="1:50" x14ac:dyDescent="0.25">
      <c r="A140" s="268" t="s">
        <v>653</v>
      </c>
      <c r="B140" s="268" t="s">
        <v>585</v>
      </c>
      <c r="C140" s="268" t="s">
        <v>67</v>
      </c>
      <c r="D140" s="268" t="s">
        <v>3425</v>
      </c>
      <c r="E140" s="268" t="s">
        <v>3426</v>
      </c>
      <c r="F140" s="268" t="s">
        <v>3427</v>
      </c>
      <c r="G140" s="271" t="s">
        <v>865</v>
      </c>
      <c r="H140" s="268" t="s">
        <v>3428</v>
      </c>
      <c r="I140" s="268"/>
      <c r="K140" s="270" t="s">
        <v>586</v>
      </c>
      <c r="L140" s="270" t="s">
        <v>1579</v>
      </c>
      <c r="M140" s="270" t="s">
        <v>3429</v>
      </c>
      <c r="N140" s="270" t="s">
        <v>3430</v>
      </c>
      <c r="O140" s="268" t="s">
        <v>586</v>
      </c>
      <c r="P140" s="268" t="s">
        <v>586</v>
      </c>
      <c r="Q140" s="268" t="s">
        <v>586</v>
      </c>
      <c r="R140" s="268" t="s">
        <v>586</v>
      </c>
      <c r="S140" s="268" t="s">
        <v>586</v>
      </c>
      <c r="T140" s="268" t="s">
        <v>68</v>
      </c>
      <c r="U140" s="268" t="s">
        <v>586</v>
      </c>
      <c r="V140" s="268" t="s">
        <v>586</v>
      </c>
      <c r="W140" s="268" t="s">
        <v>586</v>
      </c>
      <c r="X140" s="268" t="s">
        <v>586</v>
      </c>
      <c r="Y140" s="268" t="s">
        <v>586</v>
      </c>
      <c r="AC140" s="268" t="s">
        <v>586</v>
      </c>
      <c r="AE140" s="268" t="s">
        <v>586</v>
      </c>
      <c r="AF140" s="268" t="s">
        <v>587</v>
      </c>
      <c r="AG140" s="268" t="s">
        <v>586</v>
      </c>
      <c r="AH140" s="268" t="s">
        <v>586</v>
      </c>
      <c r="AI140" s="268" t="s">
        <v>586</v>
      </c>
      <c r="AM140" s="268" t="s">
        <v>586</v>
      </c>
      <c r="AR140" t="s">
        <v>3479</v>
      </c>
      <c r="AS140" t="s">
        <v>3049</v>
      </c>
      <c r="AT140">
        <v>2024</v>
      </c>
      <c r="AU140">
        <v>9</v>
      </c>
      <c r="AV140" t="s">
        <v>69</v>
      </c>
      <c r="AX140" t="s">
        <v>3541</v>
      </c>
    </row>
    <row r="141" spans="1:50" x14ac:dyDescent="0.25">
      <c r="A141" s="268" t="s">
        <v>654</v>
      </c>
      <c r="B141" s="268" t="s">
        <v>585</v>
      </c>
      <c r="C141" s="268" t="s">
        <v>67</v>
      </c>
      <c r="D141" s="268" t="s">
        <v>3431</v>
      </c>
      <c r="E141" s="268" t="s">
        <v>3432</v>
      </c>
      <c r="F141" s="268" t="s">
        <v>1309</v>
      </c>
      <c r="G141" s="271" t="s">
        <v>865</v>
      </c>
      <c r="H141" s="268" t="s">
        <v>3433</v>
      </c>
      <c r="I141" s="2"/>
      <c r="K141" s="270" t="s">
        <v>586</v>
      </c>
      <c r="L141" s="270" t="s">
        <v>3434</v>
      </c>
      <c r="M141" s="270" t="s">
        <v>3435</v>
      </c>
      <c r="N141" s="270" t="s">
        <v>3436</v>
      </c>
      <c r="O141" s="268" t="s">
        <v>586</v>
      </c>
      <c r="P141" s="268" t="s">
        <v>586</v>
      </c>
      <c r="Q141" s="268" t="s">
        <v>586</v>
      </c>
      <c r="R141" s="268" t="s">
        <v>586</v>
      </c>
      <c r="S141" s="268" t="s">
        <v>586</v>
      </c>
      <c r="T141" s="268" t="s">
        <v>68</v>
      </c>
      <c r="U141" s="268" t="s">
        <v>586</v>
      </c>
      <c r="V141" s="268" t="s">
        <v>586</v>
      </c>
      <c r="W141" s="268" t="s">
        <v>586</v>
      </c>
      <c r="X141" s="268" t="s">
        <v>586</v>
      </c>
      <c r="Y141" s="268" t="s">
        <v>586</v>
      </c>
      <c r="AC141" s="268" t="s">
        <v>586</v>
      </c>
      <c r="AE141" s="268" t="s">
        <v>586</v>
      </c>
      <c r="AF141" s="268" t="s">
        <v>587</v>
      </c>
      <c r="AG141" s="268" t="s">
        <v>586</v>
      </c>
      <c r="AH141" s="268" t="s">
        <v>586</v>
      </c>
      <c r="AI141" s="268" t="s">
        <v>586</v>
      </c>
      <c r="AM141" s="268" t="s">
        <v>586</v>
      </c>
      <c r="AR141" t="s">
        <v>3479</v>
      </c>
      <c r="AS141" t="s">
        <v>3049</v>
      </c>
      <c r="AT141">
        <v>2024</v>
      </c>
      <c r="AU141">
        <v>9</v>
      </c>
      <c r="AV141" t="s">
        <v>69</v>
      </c>
      <c r="AX141" t="s">
        <v>3542</v>
      </c>
    </row>
    <row r="142" spans="1:50" x14ac:dyDescent="0.25">
      <c r="A142" s="268" t="s">
        <v>655</v>
      </c>
      <c r="B142" s="268" t="s">
        <v>585</v>
      </c>
      <c r="C142" s="268" t="s">
        <v>67</v>
      </c>
      <c r="D142" s="268" t="s">
        <v>3437</v>
      </c>
      <c r="E142" s="268" t="s">
        <v>3438</v>
      </c>
      <c r="F142" s="268" t="s">
        <v>3439</v>
      </c>
      <c r="G142" s="271" t="s">
        <v>865</v>
      </c>
      <c r="H142" s="268" t="s">
        <v>3433</v>
      </c>
      <c r="I142" s="268"/>
      <c r="K142" s="270" t="s">
        <v>586</v>
      </c>
      <c r="L142" s="270" t="s">
        <v>3440</v>
      </c>
      <c r="M142" s="270" t="s">
        <v>3441</v>
      </c>
      <c r="N142" s="270" t="s">
        <v>3442</v>
      </c>
      <c r="O142" s="268" t="s">
        <v>586</v>
      </c>
      <c r="P142" s="268" t="s">
        <v>586</v>
      </c>
      <c r="Q142" s="268" t="s">
        <v>586</v>
      </c>
      <c r="R142" s="268" t="s">
        <v>586</v>
      </c>
      <c r="S142" s="268" t="s">
        <v>586</v>
      </c>
      <c r="T142" s="268" t="s">
        <v>68</v>
      </c>
      <c r="U142" s="268" t="s">
        <v>586</v>
      </c>
      <c r="V142" s="268" t="s">
        <v>586</v>
      </c>
      <c r="W142" s="268" t="s">
        <v>586</v>
      </c>
      <c r="X142" s="268" t="s">
        <v>586</v>
      </c>
      <c r="Y142" s="268" t="s">
        <v>586</v>
      </c>
      <c r="AC142" s="268" t="s">
        <v>586</v>
      </c>
      <c r="AE142" s="268" t="s">
        <v>586</v>
      </c>
      <c r="AF142" s="268" t="s">
        <v>587</v>
      </c>
      <c r="AG142" s="268" t="s">
        <v>586</v>
      </c>
      <c r="AH142" s="268" t="s">
        <v>586</v>
      </c>
      <c r="AI142" s="268" t="s">
        <v>586</v>
      </c>
      <c r="AM142" s="268" t="s">
        <v>586</v>
      </c>
      <c r="AR142" t="s">
        <v>3479</v>
      </c>
      <c r="AS142" t="s">
        <v>3049</v>
      </c>
      <c r="AT142">
        <v>2024</v>
      </c>
      <c r="AU142">
        <v>9</v>
      </c>
      <c r="AV142" t="s">
        <v>69</v>
      </c>
      <c r="AX142" t="s">
        <v>3543</v>
      </c>
    </row>
    <row r="143" spans="1:50" x14ac:dyDescent="0.25">
      <c r="A143" s="268" t="s">
        <v>656</v>
      </c>
      <c r="B143" s="268" t="s">
        <v>585</v>
      </c>
      <c r="C143" s="268" t="s">
        <v>67</v>
      </c>
      <c r="D143" s="268" t="s">
        <v>3443</v>
      </c>
      <c r="E143" s="268" t="s">
        <v>3444</v>
      </c>
      <c r="F143" s="268" t="s">
        <v>3445</v>
      </c>
      <c r="G143" s="271" t="s">
        <v>865</v>
      </c>
      <c r="H143" s="268" t="s">
        <v>3446</v>
      </c>
      <c r="I143" s="268"/>
      <c r="K143" s="270" t="s">
        <v>586</v>
      </c>
      <c r="L143" s="270" t="s">
        <v>3447</v>
      </c>
      <c r="M143" s="270" t="s">
        <v>3448</v>
      </c>
      <c r="N143" s="270" t="s">
        <v>3449</v>
      </c>
      <c r="O143" s="268" t="s">
        <v>586</v>
      </c>
      <c r="P143" s="268" t="s">
        <v>586</v>
      </c>
      <c r="Q143" s="268" t="s">
        <v>586</v>
      </c>
      <c r="R143" s="268" t="s">
        <v>586</v>
      </c>
      <c r="S143" s="268" t="s">
        <v>586</v>
      </c>
      <c r="T143" s="268" t="s">
        <v>68</v>
      </c>
      <c r="U143" s="268" t="s">
        <v>586</v>
      </c>
      <c r="V143" s="268" t="s">
        <v>586</v>
      </c>
      <c r="W143" s="268" t="s">
        <v>586</v>
      </c>
      <c r="X143" s="268" t="s">
        <v>586</v>
      </c>
      <c r="Y143" s="268" t="s">
        <v>586</v>
      </c>
      <c r="AC143" s="268" t="s">
        <v>586</v>
      </c>
      <c r="AE143" s="268" t="s">
        <v>586</v>
      </c>
      <c r="AF143" s="268" t="s">
        <v>587</v>
      </c>
      <c r="AG143" s="268" t="s">
        <v>586</v>
      </c>
      <c r="AH143" s="268" t="s">
        <v>586</v>
      </c>
      <c r="AI143" s="268" t="s">
        <v>586</v>
      </c>
      <c r="AM143" s="268" t="s">
        <v>586</v>
      </c>
      <c r="AR143" t="s">
        <v>3479</v>
      </c>
      <c r="AS143" t="s">
        <v>3049</v>
      </c>
      <c r="AT143">
        <v>2024</v>
      </c>
      <c r="AU143">
        <v>9</v>
      </c>
      <c r="AV143" t="s">
        <v>69</v>
      </c>
      <c r="AX143" t="s">
        <v>3544</v>
      </c>
    </row>
    <row r="144" spans="1:50" x14ac:dyDescent="0.25">
      <c r="A144" s="268" t="s">
        <v>657</v>
      </c>
      <c r="B144" s="268" t="s">
        <v>585</v>
      </c>
      <c r="C144" s="268" t="s">
        <v>67</v>
      </c>
      <c r="D144" s="268" t="s">
        <v>3418</v>
      </c>
      <c r="E144" s="268" t="s">
        <v>3419</v>
      </c>
      <c r="F144" s="268" t="s">
        <v>1433</v>
      </c>
      <c r="G144" s="271" t="s">
        <v>865</v>
      </c>
      <c r="H144" s="268" t="s">
        <v>3446</v>
      </c>
      <c r="I144" s="268"/>
      <c r="K144" s="270" t="s">
        <v>586</v>
      </c>
      <c r="L144" s="270" t="s">
        <v>3450</v>
      </c>
      <c r="M144" s="270" t="s">
        <v>3451</v>
      </c>
      <c r="N144" s="270" t="s">
        <v>3452</v>
      </c>
      <c r="O144" s="268" t="s">
        <v>586</v>
      </c>
      <c r="P144" s="268" t="s">
        <v>586</v>
      </c>
      <c r="Q144" s="268" t="s">
        <v>586</v>
      </c>
      <c r="R144" s="268" t="s">
        <v>586</v>
      </c>
      <c r="S144" s="268" t="s">
        <v>586</v>
      </c>
      <c r="T144" s="268" t="s">
        <v>68</v>
      </c>
      <c r="U144" s="268" t="s">
        <v>586</v>
      </c>
      <c r="V144" s="268" t="s">
        <v>586</v>
      </c>
      <c r="W144" s="268" t="s">
        <v>586</v>
      </c>
      <c r="X144" s="268" t="s">
        <v>586</v>
      </c>
      <c r="Y144" s="268" t="s">
        <v>586</v>
      </c>
      <c r="AC144" s="268" t="s">
        <v>586</v>
      </c>
      <c r="AE144" s="268" t="s">
        <v>586</v>
      </c>
      <c r="AF144" s="268" t="s">
        <v>587</v>
      </c>
      <c r="AG144" s="268" t="s">
        <v>586</v>
      </c>
      <c r="AH144" s="268" t="s">
        <v>586</v>
      </c>
      <c r="AI144" s="268" t="s">
        <v>586</v>
      </c>
      <c r="AM144" s="268" t="s">
        <v>586</v>
      </c>
      <c r="AR144" t="s">
        <v>3479</v>
      </c>
      <c r="AS144" t="s">
        <v>3049</v>
      </c>
      <c r="AT144">
        <v>2024</v>
      </c>
      <c r="AU144">
        <v>9</v>
      </c>
      <c r="AV144" t="s">
        <v>69</v>
      </c>
      <c r="AX144" t="s">
        <v>3545</v>
      </c>
    </row>
    <row r="145" spans="1:50" x14ac:dyDescent="0.25">
      <c r="A145" s="268" t="s">
        <v>658</v>
      </c>
      <c r="B145" s="268" t="s">
        <v>585</v>
      </c>
      <c r="C145" s="268" t="s">
        <v>67</v>
      </c>
      <c r="D145" s="268" t="s">
        <v>3425</v>
      </c>
      <c r="E145" s="268" t="s">
        <v>3426</v>
      </c>
      <c r="F145" s="268" t="s">
        <v>3453</v>
      </c>
      <c r="G145" s="271" t="s">
        <v>865</v>
      </c>
      <c r="H145" s="268" t="s">
        <v>3454</v>
      </c>
      <c r="K145" s="270" t="s">
        <v>586</v>
      </c>
      <c r="L145" s="270" t="s">
        <v>3455</v>
      </c>
      <c r="M145" s="270" t="s">
        <v>3456</v>
      </c>
      <c r="N145" s="270" t="s">
        <v>3457</v>
      </c>
      <c r="O145" s="268" t="s">
        <v>586</v>
      </c>
      <c r="P145" s="268" t="s">
        <v>586</v>
      </c>
      <c r="Q145" s="268" t="s">
        <v>586</v>
      </c>
      <c r="R145" s="268" t="s">
        <v>586</v>
      </c>
      <c r="S145" s="268" t="s">
        <v>586</v>
      </c>
      <c r="T145" s="268" t="s">
        <v>68</v>
      </c>
      <c r="U145" s="268" t="s">
        <v>586</v>
      </c>
      <c r="V145" s="268" t="s">
        <v>586</v>
      </c>
      <c r="W145" s="268" t="s">
        <v>586</v>
      </c>
      <c r="X145" s="268" t="s">
        <v>586</v>
      </c>
      <c r="Y145" s="268" t="s">
        <v>586</v>
      </c>
      <c r="AC145" s="268" t="s">
        <v>586</v>
      </c>
      <c r="AE145" s="268" t="s">
        <v>586</v>
      </c>
      <c r="AF145" s="268" t="s">
        <v>587</v>
      </c>
      <c r="AG145" s="268" t="s">
        <v>586</v>
      </c>
      <c r="AH145" s="268" t="s">
        <v>586</v>
      </c>
      <c r="AI145" s="268" t="s">
        <v>586</v>
      </c>
      <c r="AM145" s="268" t="s">
        <v>586</v>
      </c>
      <c r="AR145" t="s">
        <v>3479</v>
      </c>
      <c r="AS145" t="s">
        <v>3049</v>
      </c>
      <c r="AT145">
        <v>2024</v>
      </c>
      <c r="AU145">
        <v>9</v>
      </c>
      <c r="AV145" t="s">
        <v>69</v>
      </c>
      <c r="AX145" t="s">
        <v>3546</v>
      </c>
    </row>
    <row r="146" spans="1:50" x14ac:dyDescent="0.25">
      <c r="A146" s="268" t="s">
        <v>659</v>
      </c>
      <c r="B146" s="268" t="s">
        <v>585</v>
      </c>
      <c r="C146" s="268" t="s">
        <v>67</v>
      </c>
      <c r="D146" s="268" t="s">
        <v>3458</v>
      </c>
      <c r="E146" s="268" t="s">
        <v>3459</v>
      </c>
      <c r="F146" s="268" t="s">
        <v>1360</v>
      </c>
      <c r="G146" s="271" t="s">
        <v>865</v>
      </c>
      <c r="H146" s="268" t="s">
        <v>3454</v>
      </c>
      <c r="I146" s="268"/>
      <c r="K146" s="270" t="s">
        <v>586</v>
      </c>
      <c r="L146" s="270" t="s">
        <v>3460</v>
      </c>
      <c r="M146" s="270" t="s">
        <v>3461</v>
      </c>
      <c r="N146" s="270" t="s">
        <v>3462</v>
      </c>
      <c r="O146" s="268" t="s">
        <v>586</v>
      </c>
      <c r="P146" s="268" t="s">
        <v>586</v>
      </c>
      <c r="Q146" s="268" t="s">
        <v>586</v>
      </c>
      <c r="R146" s="268" t="s">
        <v>586</v>
      </c>
      <c r="S146" s="268" t="s">
        <v>586</v>
      </c>
      <c r="T146" s="268" t="s">
        <v>68</v>
      </c>
      <c r="U146" s="268" t="s">
        <v>586</v>
      </c>
      <c r="V146" s="268" t="s">
        <v>586</v>
      </c>
      <c r="W146" s="268" t="s">
        <v>586</v>
      </c>
      <c r="X146" s="268" t="s">
        <v>586</v>
      </c>
      <c r="Y146" s="268" t="s">
        <v>586</v>
      </c>
      <c r="AC146" s="268" t="s">
        <v>586</v>
      </c>
      <c r="AE146" s="268" t="s">
        <v>586</v>
      </c>
      <c r="AF146" s="268" t="s">
        <v>587</v>
      </c>
      <c r="AG146" s="268" t="s">
        <v>586</v>
      </c>
      <c r="AH146" s="268" t="s">
        <v>586</v>
      </c>
      <c r="AI146" s="268" t="s">
        <v>586</v>
      </c>
      <c r="AM146" s="268" t="s">
        <v>586</v>
      </c>
      <c r="AR146" t="s">
        <v>3479</v>
      </c>
      <c r="AS146" t="s">
        <v>3049</v>
      </c>
      <c r="AT146">
        <v>2024</v>
      </c>
      <c r="AU146">
        <v>9</v>
      </c>
      <c r="AV146" t="s">
        <v>69</v>
      </c>
      <c r="AX146" t="s">
        <v>3547</v>
      </c>
    </row>
    <row r="147" spans="1:50" x14ac:dyDescent="0.25">
      <c r="A147" s="268" t="s">
        <v>660</v>
      </c>
      <c r="B147" s="268" t="s">
        <v>585</v>
      </c>
      <c r="C147" s="268" t="s">
        <v>67</v>
      </c>
      <c r="D147" s="268" t="s">
        <v>3458</v>
      </c>
      <c r="E147" s="268" t="s">
        <v>3459</v>
      </c>
      <c r="F147" s="268" t="s">
        <v>1361</v>
      </c>
      <c r="G147" s="271" t="s">
        <v>865</v>
      </c>
      <c r="H147" s="268" t="s">
        <v>3463</v>
      </c>
      <c r="I147" s="2"/>
      <c r="K147" s="270" t="s">
        <v>586</v>
      </c>
      <c r="L147" s="270" t="s">
        <v>3464</v>
      </c>
      <c r="M147" s="270" t="s">
        <v>3465</v>
      </c>
      <c r="N147" s="270" t="s">
        <v>3466</v>
      </c>
      <c r="O147" s="268" t="s">
        <v>586</v>
      </c>
      <c r="P147" s="268" t="s">
        <v>586</v>
      </c>
      <c r="Q147" s="268" t="s">
        <v>586</v>
      </c>
      <c r="R147" s="268" t="s">
        <v>586</v>
      </c>
      <c r="S147" s="268" t="s">
        <v>586</v>
      </c>
      <c r="T147" s="268" t="s">
        <v>68</v>
      </c>
      <c r="U147" s="268" t="s">
        <v>586</v>
      </c>
      <c r="V147" s="268" t="s">
        <v>586</v>
      </c>
      <c r="W147" s="268" t="s">
        <v>586</v>
      </c>
      <c r="X147" s="268" t="s">
        <v>586</v>
      </c>
      <c r="Y147" s="268" t="s">
        <v>586</v>
      </c>
      <c r="AC147" s="268" t="s">
        <v>586</v>
      </c>
      <c r="AE147" s="268" t="s">
        <v>586</v>
      </c>
      <c r="AF147" s="268" t="s">
        <v>587</v>
      </c>
      <c r="AG147" s="268" t="s">
        <v>586</v>
      </c>
      <c r="AH147" s="268" t="s">
        <v>586</v>
      </c>
      <c r="AI147" s="268" t="s">
        <v>586</v>
      </c>
      <c r="AM147" s="268" t="s">
        <v>586</v>
      </c>
      <c r="AR147" t="s">
        <v>3479</v>
      </c>
      <c r="AS147" t="s">
        <v>3049</v>
      </c>
      <c r="AT147">
        <v>2024</v>
      </c>
      <c r="AU147">
        <v>9</v>
      </c>
      <c r="AV147" t="s">
        <v>69</v>
      </c>
      <c r="AX147" t="s">
        <v>3548</v>
      </c>
    </row>
    <row r="148" spans="1:50" x14ac:dyDescent="0.25">
      <c r="A148" s="268" t="s">
        <v>662</v>
      </c>
      <c r="B148" s="268" t="s">
        <v>585</v>
      </c>
      <c r="C148" s="268" t="s">
        <v>67</v>
      </c>
      <c r="D148" s="268" t="s">
        <v>3458</v>
      </c>
      <c r="E148" s="268" t="s">
        <v>3459</v>
      </c>
      <c r="F148" s="268" t="s">
        <v>1362</v>
      </c>
      <c r="G148" s="271" t="s">
        <v>865</v>
      </c>
      <c r="H148" s="268" t="s">
        <v>3463</v>
      </c>
      <c r="I148" s="268"/>
      <c r="K148" s="270" t="s">
        <v>586</v>
      </c>
      <c r="L148" s="270" t="s">
        <v>3467</v>
      </c>
      <c r="M148" s="270" t="s">
        <v>3468</v>
      </c>
      <c r="N148" s="270" t="s">
        <v>3469</v>
      </c>
      <c r="O148" s="268" t="s">
        <v>586</v>
      </c>
      <c r="P148" s="268" t="s">
        <v>586</v>
      </c>
      <c r="Q148" s="268" t="s">
        <v>586</v>
      </c>
      <c r="R148" s="268" t="s">
        <v>586</v>
      </c>
      <c r="S148" s="268" t="s">
        <v>586</v>
      </c>
      <c r="T148" s="268" t="s">
        <v>68</v>
      </c>
      <c r="U148" s="268" t="s">
        <v>586</v>
      </c>
      <c r="V148" s="268" t="s">
        <v>586</v>
      </c>
      <c r="W148" s="268" t="s">
        <v>586</v>
      </c>
      <c r="X148" s="268" t="s">
        <v>586</v>
      </c>
      <c r="Y148" s="268" t="s">
        <v>586</v>
      </c>
      <c r="AC148" s="268" t="s">
        <v>586</v>
      </c>
      <c r="AE148" s="268" t="s">
        <v>586</v>
      </c>
      <c r="AF148" s="268" t="s">
        <v>587</v>
      </c>
      <c r="AG148" s="268" t="s">
        <v>586</v>
      </c>
      <c r="AH148" s="268" t="s">
        <v>586</v>
      </c>
      <c r="AI148" s="268" t="s">
        <v>586</v>
      </c>
      <c r="AM148" s="268" t="s">
        <v>586</v>
      </c>
      <c r="AR148" t="s">
        <v>3479</v>
      </c>
      <c r="AS148" t="s">
        <v>3049</v>
      </c>
      <c r="AT148">
        <v>2024</v>
      </c>
      <c r="AU148">
        <v>9</v>
      </c>
      <c r="AV148" t="s">
        <v>69</v>
      </c>
      <c r="AX148" t="s">
        <v>3549</v>
      </c>
    </row>
    <row r="149" spans="1:50" x14ac:dyDescent="0.25">
      <c r="A149" s="268" t="s">
        <v>663</v>
      </c>
      <c r="B149" s="268" t="s">
        <v>585</v>
      </c>
      <c r="C149" s="268" t="s">
        <v>67</v>
      </c>
      <c r="D149" s="268" t="s">
        <v>3470</v>
      </c>
      <c r="E149" s="268" t="s">
        <v>3471</v>
      </c>
      <c r="F149" s="268" t="s">
        <v>3472</v>
      </c>
      <c r="G149" s="271" t="s">
        <v>865</v>
      </c>
      <c r="H149" s="268" t="s">
        <v>3473</v>
      </c>
      <c r="K149" s="270" t="s">
        <v>586</v>
      </c>
      <c r="L149" s="270" t="s">
        <v>3474</v>
      </c>
      <c r="M149" s="270" t="s">
        <v>3475</v>
      </c>
      <c r="N149" s="270" t="s">
        <v>3476</v>
      </c>
      <c r="O149" s="268" t="s">
        <v>586</v>
      </c>
      <c r="P149" s="268" t="s">
        <v>586</v>
      </c>
      <c r="Q149" s="268" t="s">
        <v>586</v>
      </c>
      <c r="R149" s="268" t="s">
        <v>586</v>
      </c>
      <c r="S149" s="268" t="s">
        <v>586</v>
      </c>
      <c r="T149" s="268" t="s">
        <v>68</v>
      </c>
      <c r="U149" s="268" t="s">
        <v>586</v>
      </c>
      <c r="V149" s="268" t="s">
        <v>586</v>
      </c>
      <c r="W149" s="268" t="s">
        <v>586</v>
      </c>
      <c r="X149" s="268" t="s">
        <v>586</v>
      </c>
      <c r="Y149" s="268" t="s">
        <v>586</v>
      </c>
      <c r="AC149" s="268" t="s">
        <v>586</v>
      </c>
      <c r="AE149" s="268" t="s">
        <v>586</v>
      </c>
      <c r="AF149" s="268" t="s">
        <v>587</v>
      </c>
      <c r="AG149" s="268" t="s">
        <v>586</v>
      </c>
      <c r="AH149" s="268" t="s">
        <v>586</v>
      </c>
      <c r="AI149" s="268" t="s">
        <v>586</v>
      </c>
      <c r="AM149" s="268" t="s">
        <v>586</v>
      </c>
      <c r="AR149" t="s">
        <v>3479</v>
      </c>
      <c r="AS149" t="s">
        <v>3049</v>
      </c>
      <c r="AT149">
        <v>2024</v>
      </c>
      <c r="AU149">
        <v>9</v>
      </c>
      <c r="AV149" t="s">
        <v>69</v>
      </c>
      <c r="AX149" t="s">
        <v>3550</v>
      </c>
    </row>
    <row r="150" spans="1:50" x14ac:dyDescent="0.25">
      <c r="A150" s="268" t="s">
        <v>664</v>
      </c>
      <c r="B150" s="268" t="s">
        <v>652</v>
      </c>
      <c r="C150" s="268" t="s">
        <v>67</v>
      </c>
      <c r="D150" s="268" t="s">
        <v>2934</v>
      </c>
      <c r="E150" s="268" t="s">
        <v>2935</v>
      </c>
      <c r="F150" s="268" t="s">
        <v>1202</v>
      </c>
      <c r="G150" s="271" t="s">
        <v>863</v>
      </c>
      <c r="H150" s="268" t="s">
        <v>3477</v>
      </c>
      <c r="I150" s="268"/>
      <c r="K150" s="270">
        <v>0</v>
      </c>
      <c r="L150" s="270">
        <v>-230000</v>
      </c>
      <c r="M150" s="270">
        <v>-43700</v>
      </c>
      <c r="N150" s="270">
        <v>-273700</v>
      </c>
      <c r="O150" s="268" t="s">
        <v>586</v>
      </c>
      <c r="P150" s="268" t="s">
        <v>586</v>
      </c>
      <c r="Q150" s="268" t="s">
        <v>586</v>
      </c>
      <c r="R150" s="268" t="s">
        <v>586</v>
      </c>
      <c r="S150" s="268" t="s">
        <v>586</v>
      </c>
      <c r="T150" s="268" t="s">
        <v>68</v>
      </c>
      <c r="U150" s="268" t="s">
        <v>586</v>
      </c>
      <c r="V150" s="268" t="s">
        <v>586</v>
      </c>
      <c r="W150" s="268" t="s">
        <v>586</v>
      </c>
      <c r="X150" s="268" t="s">
        <v>586</v>
      </c>
      <c r="Y150" s="268" t="s">
        <v>585</v>
      </c>
      <c r="Z150" s="268" t="s">
        <v>3403</v>
      </c>
      <c r="AC150" s="268" t="s">
        <v>586</v>
      </c>
      <c r="AE150" s="268" t="s">
        <v>586</v>
      </c>
      <c r="AF150" s="268" t="s">
        <v>584</v>
      </c>
      <c r="AG150" s="268" t="s">
        <v>586</v>
      </c>
      <c r="AH150" s="268" t="s">
        <v>586</v>
      </c>
      <c r="AI150" s="268" t="s">
        <v>586</v>
      </c>
      <c r="AM150" s="268" t="s">
        <v>586</v>
      </c>
      <c r="AR150" t="s">
        <v>3479</v>
      </c>
      <c r="AS150" t="s">
        <v>3049</v>
      </c>
      <c r="AT150">
        <v>2024</v>
      </c>
      <c r="AU150">
        <v>9</v>
      </c>
      <c r="AV150" t="s">
        <v>70</v>
      </c>
      <c r="AX150" t="s">
        <v>3551</v>
      </c>
    </row>
    <row r="151" spans="1:50" x14ac:dyDescent="0.25">
      <c r="A151" s="268" t="s">
        <v>666</v>
      </c>
      <c r="B151" s="268" t="s">
        <v>652</v>
      </c>
      <c r="C151" s="268" t="s">
        <v>67</v>
      </c>
      <c r="D151" s="268" t="s">
        <v>2705</v>
      </c>
      <c r="E151" s="268" t="s">
        <v>2706</v>
      </c>
      <c r="F151" s="268" t="s">
        <v>1203</v>
      </c>
      <c r="G151" s="271" t="s">
        <v>865</v>
      </c>
      <c r="H151" s="268" t="s">
        <v>3473</v>
      </c>
      <c r="I151" s="2"/>
      <c r="K151" s="270">
        <v>0</v>
      </c>
      <c r="L151" s="270">
        <v>-702501</v>
      </c>
      <c r="M151" s="270">
        <v>-133475</v>
      </c>
      <c r="N151" s="270">
        <v>-835976</v>
      </c>
      <c r="O151" s="268" t="s">
        <v>586</v>
      </c>
      <c r="P151" s="268" t="s">
        <v>586</v>
      </c>
      <c r="Q151" s="268" t="s">
        <v>586</v>
      </c>
      <c r="R151" s="268" t="s">
        <v>586</v>
      </c>
      <c r="S151" s="268" t="s">
        <v>586</v>
      </c>
      <c r="T151" s="268" t="s">
        <v>68</v>
      </c>
      <c r="U151" s="268" t="s">
        <v>586</v>
      </c>
      <c r="V151" s="268" t="s">
        <v>586</v>
      </c>
      <c r="W151" s="268" t="s">
        <v>586</v>
      </c>
      <c r="X151" s="268" t="s">
        <v>586</v>
      </c>
      <c r="Y151" s="268" t="s">
        <v>585</v>
      </c>
      <c r="Z151" s="268" t="s">
        <v>3478</v>
      </c>
      <c r="AC151" s="268" t="s">
        <v>586</v>
      </c>
      <c r="AE151" s="268" t="s">
        <v>586</v>
      </c>
      <c r="AF151" s="268" t="s">
        <v>584</v>
      </c>
      <c r="AG151" s="268" t="s">
        <v>586</v>
      </c>
      <c r="AH151" s="268" t="s">
        <v>586</v>
      </c>
      <c r="AI151" s="268" t="s">
        <v>586</v>
      </c>
      <c r="AM151" s="268" t="s">
        <v>586</v>
      </c>
      <c r="AR151" t="s">
        <v>3479</v>
      </c>
      <c r="AS151" t="s">
        <v>3049</v>
      </c>
      <c r="AT151">
        <v>2024</v>
      </c>
      <c r="AU151">
        <v>9</v>
      </c>
      <c r="AV151" t="s">
        <v>70</v>
      </c>
      <c r="AX151" t="s">
        <v>3552</v>
      </c>
    </row>
    <row r="152" spans="1:50" x14ac:dyDescent="0.25">
      <c r="A152" s="268" t="s">
        <v>584</v>
      </c>
      <c r="B152" s="268" t="s">
        <v>585</v>
      </c>
      <c r="C152" s="268" t="s">
        <v>67</v>
      </c>
      <c r="D152" s="268" t="s">
        <v>2631</v>
      </c>
      <c r="E152" s="268" t="s">
        <v>2632</v>
      </c>
      <c r="F152" s="268" t="s">
        <v>1079</v>
      </c>
      <c r="G152" s="271" t="s">
        <v>1087</v>
      </c>
      <c r="H152" s="268" t="s">
        <v>3553</v>
      </c>
      <c r="I152" s="268" t="s">
        <v>3554</v>
      </c>
      <c r="K152" s="270" t="s">
        <v>586</v>
      </c>
      <c r="L152" s="270" t="s">
        <v>1915</v>
      </c>
      <c r="M152" s="270" t="s">
        <v>3555</v>
      </c>
      <c r="N152" s="270" t="s">
        <v>3556</v>
      </c>
      <c r="O152" s="268" t="s">
        <v>586</v>
      </c>
      <c r="P152" s="268" t="s">
        <v>586</v>
      </c>
      <c r="Q152" s="268" t="s">
        <v>586</v>
      </c>
      <c r="R152" s="268" t="s">
        <v>586</v>
      </c>
      <c r="S152" s="268" t="s">
        <v>586</v>
      </c>
      <c r="T152" s="268" t="s">
        <v>68</v>
      </c>
      <c r="U152" s="268" t="s">
        <v>586</v>
      </c>
      <c r="V152" s="268" t="s">
        <v>586</v>
      </c>
      <c r="W152" s="268" t="s">
        <v>586</v>
      </c>
      <c r="X152" s="268" t="s">
        <v>586</v>
      </c>
      <c r="Y152" s="268" t="s">
        <v>586</v>
      </c>
      <c r="AC152" s="268" t="s">
        <v>586</v>
      </c>
      <c r="AE152" s="268" t="s">
        <v>586</v>
      </c>
      <c r="AF152" s="268" t="s">
        <v>587</v>
      </c>
      <c r="AG152" s="268" t="s">
        <v>586</v>
      </c>
      <c r="AH152" s="268" t="s">
        <v>586</v>
      </c>
      <c r="AI152" s="268" t="s">
        <v>586</v>
      </c>
      <c r="AM152" s="268" t="s">
        <v>586</v>
      </c>
      <c r="AR152" t="s">
        <v>3855</v>
      </c>
      <c r="AS152" t="s">
        <v>3049</v>
      </c>
      <c r="AT152">
        <v>2024</v>
      </c>
      <c r="AU152">
        <v>10</v>
      </c>
      <c r="AV152" t="s">
        <v>69</v>
      </c>
      <c r="AX152" t="s">
        <v>3856</v>
      </c>
    </row>
    <row r="153" spans="1:50" x14ac:dyDescent="0.25">
      <c r="A153" s="268" t="s">
        <v>587</v>
      </c>
      <c r="B153" s="268" t="s">
        <v>585</v>
      </c>
      <c r="C153" s="268" t="s">
        <v>67</v>
      </c>
      <c r="D153" s="268" t="s">
        <v>2631</v>
      </c>
      <c r="E153" s="268" t="s">
        <v>2632</v>
      </c>
      <c r="F153" s="268" t="s">
        <v>3557</v>
      </c>
      <c r="G153" s="271" t="s">
        <v>1087</v>
      </c>
      <c r="H153" s="268" t="s">
        <v>3553</v>
      </c>
      <c r="I153" s="268" t="s">
        <v>3558</v>
      </c>
      <c r="K153" s="270" t="s">
        <v>586</v>
      </c>
      <c r="L153" s="270" t="s">
        <v>1915</v>
      </c>
      <c r="M153" s="270" t="s">
        <v>3555</v>
      </c>
      <c r="N153" s="270" t="s">
        <v>3556</v>
      </c>
      <c r="O153" s="268" t="s">
        <v>586</v>
      </c>
      <c r="P153" s="268" t="s">
        <v>586</v>
      </c>
      <c r="Q153" s="268" t="s">
        <v>586</v>
      </c>
      <c r="R153" s="268" t="s">
        <v>586</v>
      </c>
      <c r="S153" s="268" t="s">
        <v>586</v>
      </c>
      <c r="T153" s="268" t="s">
        <v>68</v>
      </c>
      <c r="U153" s="268" t="s">
        <v>586</v>
      </c>
      <c r="V153" s="268" t="s">
        <v>586</v>
      </c>
      <c r="W153" s="268" t="s">
        <v>586</v>
      </c>
      <c r="X153" s="268" t="s">
        <v>586</v>
      </c>
      <c r="Y153" s="268" t="s">
        <v>586</v>
      </c>
      <c r="AC153" s="268" t="s">
        <v>586</v>
      </c>
      <c r="AE153" s="268" t="s">
        <v>586</v>
      </c>
      <c r="AF153" s="268" t="s">
        <v>587</v>
      </c>
      <c r="AG153" s="268" t="s">
        <v>586</v>
      </c>
      <c r="AH153" s="268" t="s">
        <v>586</v>
      </c>
      <c r="AI153" s="268" t="s">
        <v>586</v>
      </c>
      <c r="AM153" s="268" t="s">
        <v>586</v>
      </c>
      <c r="AR153" t="s">
        <v>3855</v>
      </c>
      <c r="AS153" t="s">
        <v>3049</v>
      </c>
      <c r="AT153">
        <v>2024</v>
      </c>
      <c r="AU153">
        <v>10</v>
      </c>
      <c r="AV153" t="s">
        <v>69</v>
      </c>
      <c r="AX153" t="s">
        <v>3857</v>
      </c>
    </row>
    <row r="154" spans="1:50" x14ac:dyDescent="0.25">
      <c r="A154" s="268" t="s">
        <v>589</v>
      </c>
      <c r="B154" s="268" t="s">
        <v>585</v>
      </c>
      <c r="C154" s="268" t="s">
        <v>67</v>
      </c>
      <c r="D154" s="268" t="s">
        <v>3559</v>
      </c>
      <c r="E154" s="268" t="s">
        <v>3560</v>
      </c>
      <c r="F154" s="268" t="s">
        <v>3561</v>
      </c>
      <c r="G154" s="271" t="s">
        <v>878</v>
      </c>
      <c r="H154" s="268" t="s">
        <v>3562</v>
      </c>
      <c r="I154" s="268"/>
      <c r="K154" s="270" t="s">
        <v>586</v>
      </c>
      <c r="L154" s="270" t="s">
        <v>3563</v>
      </c>
      <c r="M154" s="270" t="s">
        <v>3564</v>
      </c>
      <c r="N154" s="270" t="s">
        <v>3565</v>
      </c>
      <c r="O154" s="268" t="s">
        <v>586</v>
      </c>
      <c r="P154" s="268" t="s">
        <v>586</v>
      </c>
      <c r="Q154" s="268" t="s">
        <v>586</v>
      </c>
      <c r="R154" s="268" t="s">
        <v>586</v>
      </c>
      <c r="S154" s="268" t="s">
        <v>586</v>
      </c>
      <c r="T154" s="268" t="s">
        <v>68</v>
      </c>
      <c r="U154" s="268" t="s">
        <v>586</v>
      </c>
      <c r="V154" s="268" t="s">
        <v>586</v>
      </c>
      <c r="W154" s="268" t="s">
        <v>586</v>
      </c>
      <c r="X154" s="268" t="s">
        <v>586</v>
      </c>
      <c r="Y154" s="268" t="s">
        <v>586</v>
      </c>
      <c r="AC154" s="268" t="s">
        <v>586</v>
      </c>
      <c r="AE154" s="268" t="s">
        <v>586</v>
      </c>
      <c r="AF154" s="268" t="s">
        <v>587</v>
      </c>
      <c r="AG154" s="268" t="s">
        <v>586</v>
      </c>
      <c r="AH154" s="268" t="s">
        <v>586</v>
      </c>
      <c r="AI154" s="268" t="s">
        <v>586</v>
      </c>
      <c r="AM154" s="268" t="s">
        <v>586</v>
      </c>
      <c r="AR154" t="s">
        <v>3855</v>
      </c>
      <c r="AS154" t="s">
        <v>3049</v>
      </c>
      <c r="AT154">
        <v>2024</v>
      </c>
      <c r="AU154">
        <v>10</v>
      </c>
      <c r="AV154" t="s">
        <v>69</v>
      </c>
      <c r="AX154" t="s">
        <v>3858</v>
      </c>
    </row>
    <row r="155" spans="1:50" x14ac:dyDescent="0.25">
      <c r="A155" s="268" t="s">
        <v>590</v>
      </c>
      <c r="B155" s="268" t="s">
        <v>585</v>
      </c>
      <c r="C155" s="268" t="s">
        <v>67</v>
      </c>
      <c r="D155" s="268" t="s">
        <v>3338</v>
      </c>
      <c r="E155" s="268" t="s">
        <v>3339</v>
      </c>
      <c r="F155" s="268" t="s">
        <v>3566</v>
      </c>
      <c r="G155" s="271" t="s">
        <v>878</v>
      </c>
      <c r="H155" s="268" t="s">
        <v>3567</v>
      </c>
      <c r="K155" s="270" t="s">
        <v>586</v>
      </c>
      <c r="L155" s="270" t="s">
        <v>3568</v>
      </c>
      <c r="M155" s="270" t="s">
        <v>3569</v>
      </c>
      <c r="N155" s="270" t="s">
        <v>3570</v>
      </c>
      <c r="O155" s="268" t="s">
        <v>586</v>
      </c>
      <c r="P155" s="268" t="s">
        <v>586</v>
      </c>
      <c r="Q155" s="268" t="s">
        <v>586</v>
      </c>
      <c r="R155" s="268" t="s">
        <v>586</v>
      </c>
      <c r="S155" s="268" t="s">
        <v>586</v>
      </c>
      <c r="T155" s="268" t="s">
        <v>68</v>
      </c>
      <c r="U155" s="268" t="s">
        <v>586</v>
      </c>
      <c r="V155" s="268" t="s">
        <v>586</v>
      </c>
      <c r="W155" s="268" t="s">
        <v>586</v>
      </c>
      <c r="X155" s="268" t="s">
        <v>586</v>
      </c>
      <c r="Y155" s="268" t="s">
        <v>586</v>
      </c>
      <c r="AC155" s="268" t="s">
        <v>586</v>
      </c>
      <c r="AE155" s="268" t="s">
        <v>586</v>
      </c>
      <c r="AF155" s="268" t="s">
        <v>587</v>
      </c>
      <c r="AG155" s="268" t="s">
        <v>586</v>
      </c>
      <c r="AH155" s="268" t="s">
        <v>586</v>
      </c>
      <c r="AI155" s="268" t="s">
        <v>586</v>
      </c>
      <c r="AM155" s="268" t="s">
        <v>586</v>
      </c>
      <c r="AR155" t="s">
        <v>3855</v>
      </c>
      <c r="AS155" t="s">
        <v>3049</v>
      </c>
      <c r="AT155">
        <v>2024</v>
      </c>
      <c r="AU155">
        <v>10</v>
      </c>
      <c r="AV155" t="s">
        <v>69</v>
      </c>
      <c r="AX155" t="s">
        <v>3859</v>
      </c>
    </row>
    <row r="156" spans="1:50" x14ac:dyDescent="0.25">
      <c r="A156" s="268" t="s">
        <v>591</v>
      </c>
      <c r="B156" s="268" t="s">
        <v>585</v>
      </c>
      <c r="C156" s="268" t="s">
        <v>67</v>
      </c>
      <c r="D156" s="268" t="s">
        <v>2843</v>
      </c>
      <c r="E156" s="268" t="s">
        <v>2844</v>
      </c>
      <c r="F156" s="268" t="s">
        <v>3571</v>
      </c>
      <c r="G156" s="271" t="s">
        <v>879</v>
      </c>
      <c r="H156" s="268" t="s">
        <v>3572</v>
      </c>
      <c r="I156" s="268" t="s">
        <v>3573</v>
      </c>
      <c r="K156" s="270" t="s">
        <v>586</v>
      </c>
      <c r="L156" s="270" t="s">
        <v>3574</v>
      </c>
      <c r="M156" s="270" t="s">
        <v>3575</v>
      </c>
      <c r="N156" s="270" t="s">
        <v>3576</v>
      </c>
      <c r="O156" s="268" t="s">
        <v>586</v>
      </c>
      <c r="P156" s="268" t="s">
        <v>586</v>
      </c>
      <c r="Q156" s="268" t="s">
        <v>586</v>
      </c>
      <c r="R156" s="268" t="s">
        <v>586</v>
      </c>
      <c r="S156" s="268" t="s">
        <v>586</v>
      </c>
      <c r="T156" s="268" t="s">
        <v>68</v>
      </c>
      <c r="U156" s="268" t="s">
        <v>586</v>
      </c>
      <c r="V156" s="268" t="s">
        <v>586</v>
      </c>
      <c r="W156" s="268" t="s">
        <v>586</v>
      </c>
      <c r="X156" s="268" t="s">
        <v>586</v>
      </c>
      <c r="Y156" s="268" t="s">
        <v>586</v>
      </c>
      <c r="AC156" s="268" t="s">
        <v>586</v>
      </c>
      <c r="AE156" s="268" t="s">
        <v>586</v>
      </c>
      <c r="AF156" s="268" t="s">
        <v>587</v>
      </c>
      <c r="AG156" s="268" t="s">
        <v>586</v>
      </c>
      <c r="AH156" s="268" t="s">
        <v>586</v>
      </c>
      <c r="AI156" s="268" t="s">
        <v>586</v>
      </c>
      <c r="AM156" s="268" t="s">
        <v>586</v>
      </c>
      <c r="AR156" t="s">
        <v>3855</v>
      </c>
      <c r="AS156" t="s">
        <v>3049</v>
      </c>
      <c r="AT156">
        <v>2024</v>
      </c>
      <c r="AU156">
        <v>10</v>
      </c>
      <c r="AV156" t="s">
        <v>69</v>
      </c>
      <c r="AX156" t="s">
        <v>3860</v>
      </c>
    </row>
    <row r="157" spans="1:50" x14ac:dyDescent="0.25">
      <c r="A157" s="268" t="s">
        <v>592</v>
      </c>
      <c r="B157" s="268" t="s">
        <v>585</v>
      </c>
      <c r="C157" s="268" t="s">
        <v>67</v>
      </c>
      <c r="D157" s="268" t="s">
        <v>2843</v>
      </c>
      <c r="E157" s="268" t="s">
        <v>2844</v>
      </c>
      <c r="F157" s="268" t="s">
        <v>1907</v>
      </c>
      <c r="G157" s="271" t="s">
        <v>879</v>
      </c>
      <c r="H157" s="268" t="s">
        <v>3572</v>
      </c>
      <c r="I157" s="268" t="s">
        <v>3577</v>
      </c>
      <c r="K157" s="270" t="s">
        <v>586</v>
      </c>
      <c r="L157" s="270" t="s">
        <v>3578</v>
      </c>
      <c r="M157" s="270" t="s">
        <v>3579</v>
      </c>
      <c r="N157" s="270" t="s">
        <v>3580</v>
      </c>
      <c r="O157" s="268" t="s">
        <v>586</v>
      </c>
      <c r="P157" s="268" t="s">
        <v>586</v>
      </c>
      <c r="Q157" s="268" t="s">
        <v>586</v>
      </c>
      <c r="R157" s="268" t="s">
        <v>586</v>
      </c>
      <c r="S157" s="268" t="s">
        <v>586</v>
      </c>
      <c r="T157" s="268" t="s">
        <v>68</v>
      </c>
      <c r="U157" s="268" t="s">
        <v>586</v>
      </c>
      <c r="V157" s="268" t="s">
        <v>586</v>
      </c>
      <c r="W157" s="268" t="s">
        <v>586</v>
      </c>
      <c r="X157" s="268" t="s">
        <v>586</v>
      </c>
      <c r="Y157" s="268" t="s">
        <v>586</v>
      </c>
      <c r="AC157" s="268" t="s">
        <v>586</v>
      </c>
      <c r="AE157" s="268" t="s">
        <v>586</v>
      </c>
      <c r="AF157" s="268" t="s">
        <v>587</v>
      </c>
      <c r="AG157" s="268" t="s">
        <v>586</v>
      </c>
      <c r="AH157" s="268" t="s">
        <v>586</v>
      </c>
      <c r="AI157" s="268" t="s">
        <v>586</v>
      </c>
      <c r="AM157" s="268" t="s">
        <v>586</v>
      </c>
      <c r="AR157" t="s">
        <v>3855</v>
      </c>
      <c r="AS157" t="s">
        <v>3049</v>
      </c>
      <c r="AT157">
        <v>2024</v>
      </c>
      <c r="AU157">
        <v>10</v>
      </c>
      <c r="AV157" t="s">
        <v>69</v>
      </c>
      <c r="AX157" t="s">
        <v>3861</v>
      </c>
    </row>
    <row r="158" spans="1:50" x14ac:dyDescent="0.25">
      <c r="A158" s="268" t="s">
        <v>593</v>
      </c>
      <c r="B158" s="268" t="s">
        <v>585</v>
      </c>
      <c r="C158" s="268" t="s">
        <v>67</v>
      </c>
      <c r="D158" s="268" t="s">
        <v>2843</v>
      </c>
      <c r="E158" s="268" t="s">
        <v>2844</v>
      </c>
      <c r="F158" s="268" t="s">
        <v>3581</v>
      </c>
      <c r="G158" s="271" t="s">
        <v>879</v>
      </c>
      <c r="H158" s="268" t="s">
        <v>3572</v>
      </c>
      <c r="I158" s="268" t="s">
        <v>3573</v>
      </c>
      <c r="K158" s="270" t="s">
        <v>586</v>
      </c>
      <c r="L158" s="270" t="s">
        <v>3582</v>
      </c>
      <c r="M158" s="270" t="s">
        <v>3583</v>
      </c>
      <c r="N158" s="270" t="s">
        <v>3584</v>
      </c>
      <c r="O158" s="268" t="s">
        <v>586</v>
      </c>
      <c r="P158" s="268" t="s">
        <v>586</v>
      </c>
      <c r="Q158" s="268" t="s">
        <v>586</v>
      </c>
      <c r="R158" s="268" t="s">
        <v>586</v>
      </c>
      <c r="S158" s="268" t="s">
        <v>586</v>
      </c>
      <c r="T158" s="268" t="s">
        <v>68</v>
      </c>
      <c r="U158" s="268" t="s">
        <v>586</v>
      </c>
      <c r="V158" s="268" t="s">
        <v>586</v>
      </c>
      <c r="W158" s="268" t="s">
        <v>586</v>
      </c>
      <c r="X158" s="268" t="s">
        <v>586</v>
      </c>
      <c r="Y158" s="268" t="s">
        <v>586</v>
      </c>
      <c r="AC158" s="268" t="s">
        <v>586</v>
      </c>
      <c r="AE158" s="268" t="s">
        <v>586</v>
      </c>
      <c r="AF158" s="268" t="s">
        <v>587</v>
      </c>
      <c r="AG158" s="268" t="s">
        <v>586</v>
      </c>
      <c r="AH158" s="268" t="s">
        <v>586</v>
      </c>
      <c r="AI158" s="268" t="s">
        <v>586</v>
      </c>
      <c r="AM158" s="268" t="s">
        <v>586</v>
      </c>
      <c r="AR158" t="s">
        <v>3855</v>
      </c>
      <c r="AS158" t="s">
        <v>3049</v>
      </c>
      <c r="AT158">
        <v>2024</v>
      </c>
      <c r="AU158">
        <v>10</v>
      </c>
      <c r="AV158" t="s">
        <v>69</v>
      </c>
      <c r="AX158" t="s">
        <v>3862</v>
      </c>
    </row>
    <row r="159" spans="1:50" x14ac:dyDescent="0.25">
      <c r="A159" s="268" t="s">
        <v>594</v>
      </c>
      <c r="B159" s="268" t="s">
        <v>585</v>
      </c>
      <c r="C159" s="268" t="s">
        <v>67</v>
      </c>
      <c r="D159" s="268" t="s">
        <v>2843</v>
      </c>
      <c r="E159" s="268" t="s">
        <v>2855</v>
      </c>
      <c r="F159" s="268" t="s">
        <v>3585</v>
      </c>
      <c r="G159" s="271" t="s">
        <v>879</v>
      </c>
      <c r="H159" s="268" t="s">
        <v>3572</v>
      </c>
      <c r="I159" s="268" t="s">
        <v>3577</v>
      </c>
      <c r="K159" s="270" t="s">
        <v>586</v>
      </c>
      <c r="L159" s="270" t="s">
        <v>3586</v>
      </c>
      <c r="M159" s="270" t="s">
        <v>3587</v>
      </c>
      <c r="N159" s="270" t="s">
        <v>3588</v>
      </c>
      <c r="O159" s="268" t="s">
        <v>586</v>
      </c>
      <c r="P159" s="268" t="s">
        <v>586</v>
      </c>
      <c r="Q159" s="268" t="s">
        <v>586</v>
      </c>
      <c r="R159" s="268" t="s">
        <v>586</v>
      </c>
      <c r="S159" s="268" t="s">
        <v>586</v>
      </c>
      <c r="T159" s="268" t="s">
        <v>68</v>
      </c>
      <c r="U159" s="268" t="s">
        <v>586</v>
      </c>
      <c r="V159" s="268" t="s">
        <v>586</v>
      </c>
      <c r="W159" s="268" t="s">
        <v>586</v>
      </c>
      <c r="X159" s="268" t="s">
        <v>586</v>
      </c>
      <c r="Y159" s="268" t="s">
        <v>586</v>
      </c>
      <c r="AC159" s="268" t="s">
        <v>586</v>
      </c>
      <c r="AE159" s="268" t="s">
        <v>586</v>
      </c>
      <c r="AF159" s="268" t="s">
        <v>587</v>
      </c>
      <c r="AG159" s="268" t="s">
        <v>586</v>
      </c>
      <c r="AH159" s="268" t="s">
        <v>586</v>
      </c>
      <c r="AI159" s="268" t="s">
        <v>586</v>
      </c>
      <c r="AM159" s="268" t="s">
        <v>586</v>
      </c>
      <c r="AR159" t="s">
        <v>3855</v>
      </c>
      <c r="AS159" t="s">
        <v>3049</v>
      </c>
      <c r="AT159">
        <v>2024</v>
      </c>
      <c r="AU159">
        <v>10</v>
      </c>
      <c r="AV159" t="s">
        <v>69</v>
      </c>
      <c r="AX159" t="s">
        <v>3863</v>
      </c>
    </row>
    <row r="160" spans="1:50" x14ac:dyDescent="0.25">
      <c r="A160" s="268" t="s">
        <v>595</v>
      </c>
      <c r="B160" s="268" t="s">
        <v>585</v>
      </c>
      <c r="C160" s="268" t="s">
        <v>67</v>
      </c>
      <c r="D160" s="268" t="s">
        <v>2843</v>
      </c>
      <c r="E160" s="268" t="s">
        <v>2855</v>
      </c>
      <c r="F160" s="268" t="s">
        <v>3589</v>
      </c>
      <c r="G160" s="271" t="s">
        <v>879</v>
      </c>
      <c r="H160" s="268" t="s">
        <v>3572</v>
      </c>
      <c r="I160" s="268" t="s">
        <v>3577</v>
      </c>
      <c r="K160" s="270" t="s">
        <v>586</v>
      </c>
      <c r="L160" s="270" t="s">
        <v>3590</v>
      </c>
      <c r="M160" s="270" t="s">
        <v>3591</v>
      </c>
      <c r="N160" s="270" t="s">
        <v>3592</v>
      </c>
      <c r="O160" s="268" t="s">
        <v>586</v>
      </c>
      <c r="P160" s="268" t="s">
        <v>586</v>
      </c>
      <c r="Q160" s="268" t="s">
        <v>586</v>
      </c>
      <c r="R160" s="268" t="s">
        <v>586</v>
      </c>
      <c r="S160" s="268" t="s">
        <v>586</v>
      </c>
      <c r="T160" s="268" t="s">
        <v>68</v>
      </c>
      <c r="U160" s="268" t="s">
        <v>586</v>
      </c>
      <c r="V160" s="268" t="s">
        <v>586</v>
      </c>
      <c r="W160" s="268" t="s">
        <v>586</v>
      </c>
      <c r="X160" s="268" t="s">
        <v>586</v>
      </c>
      <c r="Y160" s="268" t="s">
        <v>586</v>
      </c>
      <c r="AC160" s="268" t="s">
        <v>586</v>
      </c>
      <c r="AE160" s="268" t="s">
        <v>586</v>
      </c>
      <c r="AF160" s="268" t="s">
        <v>587</v>
      </c>
      <c r="AG160" s="268" t="s">
        <v>586</v>
      </c>
      <c r="AH160" s="268" t="s">
        <v>586</v>
      </c>
      <c r="AI160" s="268" t="s">
        <v>586</v>
      </c>
      <c r="AM160" s="268" t="s">
        <v>586</v>
      </c>
      <c r="AR160" t="s">
        <v>3855</v>
      </c>
      <c r="AS160" t="s">
        <v>3049</v>
      </c>
      <c r="AT160">
        <v>2024</v>
      </c>
      <c r="AU160">
        <v>10</v>
      </c>
      <c r="AV160" t="s">
        <v>69</v>
      </c>
      <c r="AX160" t="s">
        <v>3864</v>
      </c>
    </row>
    <row r="161" spans="1:50" x14ac:dyDescent="0.25">
      <c r="A161" s="268" t="s">
        <v>596</v>
      </c>
      <c r="B161" s="268" t="s">
        <v>585</v>
      </c>
      <c r="C161" s="268" t="s">
        <v>67</v>
      </c>
      <c r="D161" s="268" t="s">
        <v>2843</v>
      </c>
      <c r="E161" s="268" t="s">
        <v>2855</v>
      </c>
      <c r="F161" s="268" t="s">
        <v>3593</v>
      </c>
      <c r="G161" s="271" t="s">
        <v>879</v>
      </c>
      <c r="H161" s="268" t="s">
        <v>3572</v>
      </c>
      <c r="I161" s="268"/>
      <c r="K161" s="270" t="s">
        <v>586</v>
      </c>
      <c r="L161" s="270" t="s">
        <v>3594</v>
      </c>
      <c r="M161" s="270" t="s">
        <v>3595</v>
      </c>
      <c r="N161" s="270" t="s">
        <v>3596</v>
      </c>
      <c r="O161" s="268" t="s">
        <v>586</v>
      </c>
      <c r="P161" s="268" t="s">
        <v>586</v>
      </c>
      <c r="Q161" s="268" t="s">
        <v>586</v>
      </c>
      <c r="R161" s="268" t="s">
        <v>586</v>
      </c>
      <c r="S161" s="268" t="s">
        <v>586</v>
      </c>
      <c r="T161" s="268" t="s">
        <v>68</v>
      </c>
      <c r="U161" s="268" t="s">
        <v>586</v>
      </c>
      <c r="V161" s="268" t="s">
        <v>586</v>
      </c>
      <c r="W161" s="268" t="s">
        <v>586</v>
      </c>
      <c r="X161" s="268" t="s">
        <v>586</v>
      </c>
      <c r="Y161" s="268" t="s">
        <v>586</v>
      </c>
      <c r="AC161" s="268" t="s">
        <v>586</v>
      </c>
      <c r="AE161" s="268" t="s">
        <v>586</v>
      </c>
      <c r="AF161" s="268" t="s">
        <v>587</v>
      </c>
      <c r="AG161" s="268" t="s">
        <v>586</v>
      </c>
      <c r="AH161" s="268" t="s">
        <v>586</v>
      </c>
      <c r="AI161" s="268" t="s">
        <v>586</v>
      </c>
      <c r="AM161" s="268" t="s">
        <v>586</v>
      </c>
      <c r="AR161" t="s">
        <v>3855</v>
      </c>
      <c r="AS161" t="s">
        <v>3049</v>
      </c>
      <c r="AT161">
        <v>2024</v>
      </c>
      <c r="AU161">
        <v>10</v>
      </c>
      <c r="AV161" t="s">
        <v>69</v>
      </c>
      <c r="AX161" t="s">
        <v>3865</v>
      </c>
    </row>
    <row r="162" spans="1:50" x14ac:dyDescent="0.25">
      <c r="A162" s="268" t="s">
        <v>598</v>
      </c>
      <c r="B162" s="268" t="s">
        <v>585</v>
      </c>
      <c r="C162" s="268" t="s">
        <v>67</v>
      </c>
      <c r="D162" s="268" t="s">
        <v>2821</v>
      </c>
      <c r="E162" s="268" t="s">
        <v>2822</v>
      </c>
      <c r="F162" s="268" t="s">
        <v>1964</v>
      </c>
      <c r="G162" s="271" t="s">
        <v>879</v>
      </c>
      <c r="H162" s="268" t="s">
        <v>3597</v>
      </c>
      <c r="I162" s="268"/>
      <c r="K162" s="270" t="s">
        <v>586</v>
      </c>
      <c r="L162" s="270" t="s">
        <v>3598</v>
      </c>
      <c r="M162" s="270" t="s">
        <v>3599</v>
      </c>
      <c r="N162" s="270" t="s">
        <v>3600</v>
      </c>
      <c r="O162" s="268" t="s">
        <v>586</v>
      </c>
      <c r="P162" s="268" t="s">
        <v>586</v>
      </c>
      <c r="Q162" s="268" t="s">
        <v>586</v>
      </c>
      <c r="R162" s="268" t="s">
        <v>586</v>
      </c>
      <c r="S162" s="268" t="s">
        <v>586</v>
      </c>
      <c r="T162" s="268" t="s">
        <v>68</v>
      </c>
      <c r="U162" s="268" t="s">
        <v>586</v>
      </c>
      <c r="V162" s="268" t="s">
        <v>586</v>
      </c>
      <c r="W162" s="268" t="s">
        <v>586</v>
      </c>
      <c r="X162" s="268" t="s">
        <v>586</v>
      </c>
      <c r="Y162" s="268" t="s">
        <v>586</v>
      </c>
      <c r="AC162" s="268" t="s">
        <v>586</v>
      </c>
      <c r="AE162" s="268" t="s">
        <v>586</v>
      </c>
      <c r="AF162" s="268" t="s">
        <v>587</v>
      </c>
      <c r="AG162" s="268" t="s">
        <v>586</v>
      </c>
      <c r="AH162" s="268" t="s">
        <v>586</v>
      </c>
      <c r="AI162" s="268" t="s">
        <v>586</v>
      </c>
      <c r="AM162" s="268" t="s">
        <v>586</v>
      </c>
      <c r="AR162" t="s">
        <v>3855</v>
      </c>
      <c r="AS162" t="s">
        <v>3049</v>
      </c>
      <c r="AT162">
        <v>2024</v>
      </c>
      <c r="AU162">
        <v>10</v>
      </c>
      <c r="AV162" t="s">
        <v>69</v>
      </c>
      <c r="AX162" t="s">
        <v>3866</v>
      </c>
    </row>
    <row r="163" spans="1:50" x14ac:dyDescent="0.25">
      <c r="A163" s="268" t="s">
        <v>599</v>
      </c>
      <c r="B163" s="268" t="s">
        <v>585</v>
      </c>
      <c r="C163" s="268" t="s">
        <v>67</v>
      </c>
      <c r="D163" s="268" t="s">
        <v>2954</v>
      </c>
      <c r="E163" s="268" t="s">
        <v>2955</v>
      </c>
      <c r="F163" s="268" t="s">
        <v>3601</v>
      </c>
      <c r="G163" s="271" t="s">
        <v>879</v>
      </c>
      <c r="H163" s="268" t="s">
        <v>3602</v>
      </c>
      <c r="I163" s="268"/>
      <c r="K163" s="270" t="s">
        <v>586</v>
      </c>
      <c r="L163" s="270" t="s">
        <v>3603</v>
      </c>
      <c r="M163" s="270" t="s">
        <v>3604</v>
      </c>
      <c r="N163" s="270" t="s">
        <v>3605</v>
      </c>
      <c r="O163" s="268" t="s">
        <v>586</v>
      </c>
      <c r="P163" s="268" t="s">
        <v>586</v>
      </c>
      <c r="Q163" s="268" t="s">
        <v>586</v>
      </c>
      <c r="R163" s="268" t="s">
        <v>586</v>
      </c>
      <c r="S163" s="268" t="s">
        <v>586</v>
      </c>
      <c r="T163" s="268" t="s">
        <v>68</v>
      </c>
      <c r="U163" s="268" t="s">
        <v>586</v>
      </c>
      <c r="V163" s="268" t="s">
        <v>586</v>
      </c>
      <c r="W163" s="268" t="s">
        <v>586</v>
      </c>
      <c r="X163" s="268" t="s">
        <v>586</v>
      </c>
      <c r="Y163" s="268" t="s">
        <v>586</v>
      </c>
      <c r="AC163" s="268" t="s">
        <v>586</v>
      </c>
      <c r="AE163" s="268" t="s">
        <v>586</v>
      </c>
      <c r="AF163" s="268" t="s">
        <v>587</v>
      </c>
      <c r="AG163" s="268" t="s">
        <v>586</v>
      </c>
      <c r="AH163" s="268" t="s">
        <v>586</v>
      </c>
      <c r="AI163" s="268" t="s">
        <v>586</v>
      </c>
      <c r="AM163" s="268" t="s">
        <v>586</v>
      </c>
      <c r="AR163" t="s">
        <v>3855</v>
      </c>
      <c r="AS163" t="s">
        <v>3049</v>
      </c>
      <c r="AT163">
        <v>2024</v>
      </c>
      <c r="AU163">
        <v>10</v>
      </c>
      <c r="AV163" t="s">
        <v>69</v>
      </c>
      <c r="AX163" t="s">
        <v>3867</v>
      </c>
    </row>
    <row r="164" spans="1:50" x14ac:dyDescent="0.25">
      <c r="A164" s="268" t="s">
        <v>600</v>
      </c>
      <c r="B164" s="268" t="s">
        <v>585</v>
      </c>
      <c r="C164" s="268" t="s">
        <v>67</v>
      </c>
      <c r="D164" s="268" t="s">
        <v>2807</v>
      </c>
      <c r="E164" s="268" t="s">
        <v>2808</v>
      </c>
      <c r="F164" s="268" t="s">
        <v>1091</v>
      </c>
      <c r="G164" s="271" t="s">
        <v>879</v>
      </c>
      <c r="H164" s="268" t="s">
        <v>3602</v>
      </c>
      <c r="I164" s="268"/>
      <c r="K164" s="270" t="s">
        <v>586</v>
      </c>
      <c r="L164" s="270" t="s">
        <v>3606</v>
      </c>
      <c r="M164" s="270" t="s">
        <v>3607</v>
      </c>
      <c r="N164" s="270" t="s">
        <v>3608</v>
      </c>
      <c r="O164" s="268" t="s">
        <v>586</v>
      </c>
      <c r="P164" s="268" t="s">
        <v>586</v>
      </c>
      <c r="Q164" s="268" t="s">
        <v>586</v>
      </c>
      <c r="R164" s="268" t="s">
        <v>586</v>
      </c>
      <c r="S164" s="268" t="s">
        <v>586</v>
      </c>
      <c r="T164" s="268" t="s">
        <v>68</v>
      </c>
      <c r="U164" s="268" t="s">
        <v>586</v>
      </c>
      <c r="V164" s="268" t="s">
        <v>586</v>
      </c>
      <c r="W164" s="268" t="s">
        <v>586</v>
      </c>
      <c r="X164" s="268" t="s">
        <v>586</v>
      </c>
      <c r="Y164" s="268" t="s">
        <v>586</v>
      </c>
      <c r="AC164" s="268" t="s">
        <v>586</v>
      </c>
      <c r="AE164" s="268" t="s">
        <v>586</v>
      </c>
      <c r="AF164" s="268" t="s">
        <v>587</v>
      </c>
      <c r="AG164" s="268" t="s">
        <v>586</v>
      </c>
      <c r="AH164" s="268" t="s">
        <v>586</v>
      </c>
      <c r="AI164" s="268" t="s">
        <v>586</v>
      </c>
      <c r="AM164" s="268" t="s">
        <v>586</v>
      </c>
      <c r="AR164" t="s">
        <v>3855</v>
      </c>
      <c r="AS164" t="s">
        <v>3049</v>
      </c>
      <c r="AT164">
        <v>2024</v>
      </c>
      <c r="AU164">
        <v>10</v>
      </c>
      <c r="AV164" t="s">
        <v>69</v>
      </c>
      <c r="AX164" t="s">
        <v>3868</v>
      </c>
    </row>
    <row r="165" spans="1:50" x14ac:dyDescent="0.25">
      <c r="A165" s="268" t="s">
        <v>601</v>
      </c>
      <c r="B165" s="268" t="s">
        <v>585</v>
      </c>
      <c r="C165" s="268" t="s">
        <v>67</v>
      </c>
      <c r="D165" s="268" t="s">
        <v>3609</v>
      </c>
      <c r="E165" s="268" t="s">
        <v>3610</v>
      </c>
      <c r="F165" s="268" t="s">
        <v>1346</v>
      </c>
      <c r="G165" s="271" t="s">
        <v>879</v>
      </c>
      <c r="H165" s="268" t="s">
        <v>3611</v>
      </c>
      <c r="I165" s="268"/>
      <c r="K165" s="270" t="s">
        <v>586</v>
      </c>
      <c r="L165" s="270" t="s">
        <v>1574</v>
      </c>
      <c r="M165" s="270" t="s">
        <v>3612</v>
      </c>
      <c r="N165" s="270" t="s">
        <v>3613</v>
      </c>
      <c r="O165" s="268" t="s">
        <v>586</v>
      </c>
      <c r="P165" s="268" t="s">
        <v>586</v>
      </c>
      <c r="Q165" s="268" t="s">
        <v>586</v>
      </c>
      <c r="R165" s="268" t="s">
        <v>586</v>
      </c>
      <c r="S165" s="268" t="s">
        <v>586</v>
      </c>
      <c r="T165" s="268" t="s">
        <v>68</v>
      </c>
      <c r="U165" s="268" t="s">
        <v>586</v>
      </c>
      <c r="V165" s="268" t="s">
        <v>586</v>
      </c>
      <c r="W165" s="268" t="s">
        <v>586</v>
      </c>
      <c r="X165" s="268" t="s">
        <v>586</v>
      </c>
      <c r="Y165" s="268" t="s">
        <v>586</v>
      </c>
      <c r="AC165" s="268" t="s">
        <v>586</v>
      </c>
      <c r="AE165" s="268" t="s">
        <v>586</v>
      </c>
      <c r="AF165" s="268" t="s">
        <v>587</v>
      </c>
      <c r="AG165" s="268" t="s">
        <v>586</v>
      </c>
      <c r="AH165" s="268" t="s">
        <v>586</v>
      </c>
      <c r="AI165" s="268" t="s">
        <v>586</v>
      </c>
      <c r="AM165" s="268" t="s">
        <v>586</v>
      </c>
      <c r="AR165" t="s">
        <v>3855</v>
      </c>
      <c r="AS165" t="s">
        <v>3049</v>
      </c>
      <c r="AT165">
        <v>2024</v>
      </c>
      <c r="AU165">
        <v>10</v>
      </c>
      <c r="AV165" t="s">
        <v>69</v>
      </c>
      <c r="AX165" t="s">
        <v>3869</v>
      </c>
    </row>
    <row r="166" spans="1:50" x14ac:dyDescent="0.25">
      <c r="A166" s="268" t="s">
        <v>602</v>
      </c>
      <c r="B166" s="268" t="s">
        <v>585</v>
      </c>
      <c r="C166" s="268" t="s">
        <v>67</v>
      </c>
      <c r="D166" s="268" t="s">
        <v>2835</v>
      </c>
      <c r="E166" s="268" t="s">
        <v>2836</v>
      </c>
      <c r="F166" s="268" t="s">
        <v>1113</v>
      </c>
      <c r="G166" s="271" t="s">
        <v>879</v>
      </c>
      <c r="H166" s="268" t="s">
        <v>3614</v>
      </c>
      <c r="I166" s="268" t="s">
        <v>3615</v>
      </c>
      <c r="K166" s="270" t="s">
        <v>586</v>
      </c>
      <c r="L166" s="270" t="s">
        <v>1462</v>
      </c>
      <c r="M166" s="270" t="s">
        <v>3616</v>
      </c>
      <c r="N166" s="270" t="s">
        <v>3617</v>
      </c>
      <c r="O166" s="268" t="s">
        <v>586</v>
      </c>
      <c r="P166" s="268" t="s">
        <v>586</v>
      </c>
      <c r="Q166" s="268" t="s">
        <v>586</v>
      </c>
      <c r="R166" s="268" t="s">
        <v>586</v>
      </c>
      <c r="S166" s="268" t="s">
        <v>586</v>
      </c>
      <c r="T166" s="268" t="s">
        <v>68</v>
      </c>
      <c r="U166" s="268" t="s">
        <v>586</v>
      </c>
      <c r="V166" s="268" t="s">
        <v>586</v>
      </c>
      <c r="W166" s="268" t="s">
        <v>586</v>
      </c>
      <c r="X166" s="268" t="s">
        <v>586</v>
      </c>
      <c r="Y166" s="268" t="s">
        <v>586</v>
      </c>
      <c r="AC166" s="268" t="s">
        <v>586</v>
      </c>
      <c r="AE166" s="268" t="s">
        <v>586</v>
      </c>
      <c r="AF166" s="268" t="s">
        <v>587</v>
      </c>
      <c r="AG166" s="268" t="s">
        <v>586</v>
      </c>
      <c r="AH166" s="268" t="s">
        <v>586</v>
      </c>
      <c r="AI166" s="268" t="s">
        <v>586</v>
      </c>
      <c r="AM166" s="268" t="s">
        <v>586</v>
      </c>
      <c r="AR166" t="s">
        <v>3855</v>
      </c>
      <c r="AS166" t="s">
        <v>3049</v>
      </c>
      <c r="AT166">
        <v>2024</v>
      </c>
      <c r="AU166">
        <v>10</v>
      </c>
      <c r="AV166" t="s">
        <v>69</v>
      </c>
      <c r="AX166" t="s">
        <v>3870</v>
      </c>
    </row>
    <row r="167" spans="1:50" x14ac:dyDescent="0.25">
      <c r="A167" s="268" t="s">
        <v>603</v>
      </c>
      <c r="B167" s="268" t="s">
        <v>585</v>
      </c>
      <c r="C167" s="268" t="s">
        <v>67</v>
      </c>
      <c r="D167" s="268" t="s">
        <v>2835</v>
      </c>
      <c r="E167" s="268" t="s">
        <v>2836</v>
      </c>
      <c r="F167" s="268" t="s">
        <v>3618</v>
      </c>
      <c r="G167" s="271" t="s">
        <v>879</v>
      </c>
      <c r="H167" s="268" t="s">
        <v>3614</v>
      </c>
      <c r="I167" s="268" t="s">
        <v>3615</v>
      </c>
      <c r="K167" s="270" t="s">
        <v>586</v>
      </c>
      <c r="L167" s="270" t="s">
        <v>3619</v>
      </c>
      <c r="M167" s="270" t="s">
        <v>3620</v>
      </c>
      <c r="N167" s="270" t="s">
        <v>3621</v>
      </c>
      <c r="O167" s="268" t="s">
        <v>586</v>
      </c>
      <c r="P167" s="268" t="s">
        <v>586</v>
      </c>
      <c r="Q167" s="268" t="s">
        <v>586</v>
      </c>
      <c r="R167" s="268" t="s">
        <v>586</v>
      </c>
      <c r="S167" s="268" t="s">
        <v>586</v>
      </c>
      <c r="T167" s="268" t="s">
        <v>68</v>
      </c>
      <c r="U167" s="268" t="s">
        <v>586</v>
      </c>
      <c r="V167" s="268" t="s">
        <v>586</v>
      </c>
      <c r="W167" s="268" t="s">
        <v>586</v>
      </c>
      <c r="X167" s="268" t="s">
        <v>586</v>
      </c>
      <c r="Y167" s="268" t="s">
        <v>586</v>
      </c>
      <c r="AC167" s="268" t="s">
        <v>586</v>
      </c>
      <c r="AE167" s="268" t="s">
        <v>586</v>
      </c>
      <c r="AF167" s="268" t="s">
        <v>587</v>
      </c>
      <c r="AG167" s="268" t="s">
        <v>586</v>
      </c>
      <c r="AH167" s="268" t="s">
        <v>586</v>
      </c>
      <c r="AI167" s="268" t="s">
        <v>586</v>
      </c>
      <c r="AM167" s="268" t="s">
        <v>586</v>
      </c>
      <c r="AR167" t="s">
        <v>3855</v>
      </c>
      <c r="AS167" t="s">
        <v>3049</v>
      </c>
      <c r="AT167">
        <v>2024</v>
      </c>
      <c r="AU167">
        <v>10</v>
      </c>
      <c r="AV167" t="s">
        <v>69</v>
      </c>
      <c r="AX167" t="s">
        <v>3871</v>
      </c>
    </row>
    <row r="168" spans="1:50" x14ac:dyDescent="0.25">
      <c r="A168" s="268" t="s">
        <v>604</v>
      </c>
      <c r="B168" s="268" t="s">
        <v>585</v>
      </c>
      <c r="C168" s="268" t="s">
        <v>67</v>
      </c>
      <c r="D168" s="268" t="s">
        <v>2828</v>
      </c>
      <c r="E168" s="268" t="s">
        <v>2829</v>
      </c>
      <c r="F168" s="268" t="s">
        <v>1081</v>
      </c>
      <c r="G168" s="271" t="s">
        <v>879</v>
      </c>
      <c r="H168" s="268" t="s">
        <v>3614</v>
      </c>
      <c r="I168" s="268" t="s">
        <v>3622</v>
      </c>
      <c r="K168" s="270" t="s">
        <v>586</v>
      </c>
      <c r="L168" s="270" t="s">
        <v>3623</v>
      </c>
      <c r="M168" s="270" t="s">
        <v>3624</v>
      </c>
      <c r="N168" s="270" t="s">
        <v>3625</v>
      </c>
      <c r="O168" s="268" t="s">
        <v>586</v>
      </c>
      <c r="P168" s="268" t="s">
        <v>586</v>
      </c>
      <c r="Q168" s="268" t="s">
        <v>586</v>
      </c>
      <c r="R168" s="268" t="s">
        <v>586</v>
      </c>
      <c r="S168" s="268" t="s">
        <v>586</v>
      </c>
      <c r="T168" s="268" t="s">
        <v>68</v>
      </c>
      <c r="U168" s="268" t="s">
        <v>586</v>
      </c>
      <c r="V168" s="268" t="s">
        <v>586</v>
      </c>
      <c r="W168" s="268" t="s">
        <v>586</v>
      </c>
      <c r="X168" s="268" t="s">
        <v>586</v>
      </c>
      <c r="Y168" s="268" t="s">
        <v>586</v>
      </c>
      <c r="AC168" s="268" t="s">
        <v>586</v>
      </c>
      <c r="AE168" s="268" t="s">
        <v>586</v>
      </c>
      <c r="AF168" s="268" t="s">
        <v>587</v>
      </c>
      <c r="AG168" s="268" t="s">
        <v>586</v>
      </c>
      <c r="AH168" s="268" t="s">
        <v>586</v>
      </c>
      <c r="AI168" s="268" t="s">
        <v>586</v>
      </c>
      <c r="AM168" s="268" t="s">
        <v>586</v>
      </c>
      <c r="AR168" t="s">
        <v>3855</v>
      </c>
      <c r="AS168" t="s">
        <v>3049</v>
      </c>
      <c r="AT168">
        <v>2024</v>
      </c>
      <c r="AU168">
        <v>10</v>
      </c>
      <c r="AV168" t="s">
        <v>69</v>
      </c>
      <c r="AX168" t="s">
        <v>3872</v>
      </c>
    </row>
    <row r="169" spans="1:50" x14ac:dyDescent="0.25">
      <c r="A169" s="268" t="s">
        <v>605</v>
      </c>
      <c r="B169" s="268" t="s">
        <v>585</v>
      </c>
      <c r="C169" s="268" t="s">
        <v>67</v>
      </c>
      <c r="D169" s="268" t="s">
        <v>3296</v>
      </c>
      <c r="E169" s="268" t="s">
        <v>3297</v>
      </c>
      <c r="F169" s="268" t="s">
        <v>1273</v>
      </c>
      <c r="G169" s="271" t="s">
        <v>879</v>
      </c>
      <c r="H169" s="268" t="s">
        <v>3626</v>
      </c>
      <c r="I169" s="268"/>
      <c r="K169" s="270" t="s">
        <v>586</v>
      </c>
      <c r="L169" s="270" t="s">
        <v>3627</v>
      </c>
      <c r="M169" s="270" t="s">
        <v>3628</v>
      </c>
      <c r="N169" s="270" t="s">
        <v>3629</v>
      </c>
      <c r="O169" s="268" t="s">
        <v>586</v>
      </c>
      <c r="P169" s="268" t="s">
        <v>586</v>
      </c>
      <c r="Q169" s="268" t="s">
        <v>586</v>
      </c>
      <c r="R169" s="268" t="s">
        <v>586</v>
      </c>
      <c r="S169" s="268" t="s">
        <v>586</v>
      </c>
      <c r="T169" s="268" t="s">
        <v>68</v>
      </c>
      <c r="U169" s="268" t="s">
        <v>586</v>
      </c>
      <c r="V169" s="268" t="s">
        <v>586</v>
      </c>
      <c r="W169" s="268" t="s">
        <v>586</v>
      </c>
      <c r="X169" s="268" t="s">
        <v>586</v>
      </c>
      <c r="Y169" s="268" t="s">
        <v>586</v>
      </c>
      <c r="AC169" s="268" t="s">
        <v>586</v>
      </c>
      <c r="AE169" s="268" t="s">
        <v>586</v>
      </c>
      <c r="AF169" s="268" t="s">
        <v>587</v>
      </c>
      <c r="AG169" s="268" t="s">
        <v>586</v>
      </c>
      <c r="AH169" s="268" t="s">
        <v>586</v>
      </c>
      <c r="AI169" s="268" t="s">
        <v>586</v>
      </c>
      <c r="AM169" s="268" t="s">
        <v>586</v>
      </c>
      <c r="AR169" t="s">
        <v>3855</v>
      </c>
      <c r="AS169" t="s">
        <v>3049</v>
      </c>
      <c r="AT169">
        <v>2024</v>
      </c>
      <c r="AU169">
        <v>10</v>
      </c>
      <c r="AV169" t="s">
        <v>69</v>
      </c>
      <c r="AX169" t="s">
        <v>3873</v>
      </c>
    </row>
    <row r="170" spans="1:50" x14ac:dyDescent="0.25">
      <c r="A170" s="268" t="s">
        <v>606</v>
      </c>
      <c r="B170" s="268" t="s">
        <v>585</v>
      </c>
      <c r="C170" s="268" t="s">
        <v>67</v>
      </c>
      <c r="D170" s="268" t="s">
        <v>2954</v>
      </c>
      <c r="E170" s="268" t="s">
        <v>2955</v>
      </c>
      <c r="F170" s="268" t="s">
        <v>3630</v>
      </c>
      <c r="G170" s="271" t="s">
        <v>879</v>
      </c>
      <c r="H170" s="268" t="s">
        <v>3626</v>
      </c>
      <c r="I170" s="268"/>
      <c r="K170" s="270" t="s">
        <v>586</v>
      </c>
      <c r="L170" s="270" t="s">
        <v>3631</v>
      </c>
      <c r="M170" s="270" t="s">
        <v>3632</v>
      </c>
      <c r="N170" s="270" t="s">
        <v>3633</v>
      </c>
      <c r="O170" s="268" t="s">
        <v>586</v>
      </c>
      <c r="P170" s="268" t="s">
        <v>586</v>
      </c>
      <c r="Q170" s="268" t="s">
        <v>586</v>
      </c>
      <c r="R170" s="268" t="s">
        <v>586</v>
      </c>
      <c r="S170" s="268" t="s">
        <v>586</v>
      </c>
      <c r="T170" s="268" t="s">
        <v>68</v>
      </c>
      <c r="U170" s="268" t="s">
        <v>586</v>
      </c>
      <c r="V170" s="268" t="s">
        <v>586</v>
      </c>
      <c r="W170" s="268" t="s">
        <v>586</v>
      </c>
      <c r="X170" s="268" t="s">
        <v>586</v>
      </c>
      <c r="Y170" s="268" t="s">
        <v>586</v>
      </c>
      <c r="AC170" s="268" t="s">
        <v>586</v>
      </c>
      <c r="AE170" s="268" t="s">
        <v>586</v>
      </c>
      <c r="AF170" s="268" t="s">
        <v>587</v>
      </c>
      <c r="AG170" s="268" t="s">
        <v>586</v>
      </c>
      <c r="AH170" s="268" t="s">
        <v>586</v>
      </c>
      <c r="AI170" s="268" t="s">
        <v>586</v>
      </c>
      <c r="AM170" s="268" t="s">
        <v>586</v>
      </c>
      <c r="AR170" t="s">
        <v>3855</v>
      </c>
      <c r="AS170" t="s">
        <v>3049</v>
      </c>
      <c r="AT170">
        <v>2024</v>
      </c>
      <c r="AU170">
        <v>10</v>
      </c>
      <c r="AV170" t="s">
        <v>69</v>
      </c>
      <c r="AX170" t="s">
        <v>3874</v>
      </c>
    </row>
    <row r="171" spans="1:50" x14ac:dyDescent="0.25">
      <c r="A171" s="268" t="s">
        <v>607</v>
      </c>
      <c r="B171" s="268" t="s">
        <v>585</v>
      </c>
      <c r="C171" s="268" t="s">
        <v>67</v>
      </c>
      <c r="D171" s="268" t="s">
        <v>2941</v>
      </c>
      <c r="E171" s="268" t="s">
        <v>2942</v>
      </c>
      <c r="F171" s="268" t="s">
        <v>1463</v>
      </c>
      <c r="G171" s="271" t="s">
        <v>879</v>
      </c>
      <c r="H171" s="268" t="s">
        <v>3634</v>
      </c>
      <c r="I171" s="268" t="s">
        <v>3635</v>
      </c>
      <c r="K171" s="270" t="s">
        <v>586</v>
      </c>
      <c r="L171" s="270" t="s">
        <v>3636</v>
      </c>
      <c r="M171" s="270" t="s">
        <v>3637</v>
      </c>
      <c r="N171" s="270" t="s">
        <v>3638</v>
      </c>
      <c r="O171" s="268" t="s">
        <v>586</v>
      </c>
      <c r="P171" s="268" t="s">
        <v>586</v>
      </c>
      <c r="Q171" s="268" t="s">
        <v>586</v>
      </c>
      <c r="R171" s="268" t="s">
        <v>586</v>
      </c>
      <c r="S171" s="268" t="s">
        <v>586</v>
      </c>
      <c r="T171" s="268" t="s">
        <v>68</v>
      </c>
      <c r="U171" s="268" t="s">
        <v>586</v>
      </c>
      <c r="V171" s="268" t="s">
        <v>586</v>
      </c>
      <c r="W171" s="268" t="s">
        <v>586</v>
      </c>
      <c r="X171" s="268" t="s">
        <v>586</v>
      </c>
      <c r="Y171" s="268" t="s">
        <v>586</v>
      </c>
      <c r="AC171" s="268" t="s">
        <v>586</v>
      </c>
      <c r="AE171" s="268" t="s">
        <v>586</v>
      </c>
      <c r="AF171" s="268" t="s">
        <v>587</v>
      </c>
      <c r="AG171" s="268" t="s">
        <v>586</v>
      </c>
      <c r="AH171" s="268" t="s">
        <v>586</v>
      </c>
      <c r="AI171" s="268" t="s">
        <v>586</v>
      </c>
      <c r="AM171" s="268" t="s">
        <v>586</v>
      </c>
      <c r="AR171" t="s">
        <v>3855</v>
      </c>
      <c r="AS171" t="s">
        <v>3049</v>
      </c>
      <c r="AT171">
        <v>2024</v>
      </c>
      <c r="AU171">
        <v>10</v>
      </c>
      <c r="AV171" t="s">
        <v>69</v>
      </c>
      <c r="AX171" t="s">
        <v>3875</v>
      </c>
    </row>
    <row r="172" spans="1:50" x14ac:dyDescent="0.25">
      <c r="A172" s="268" t="s">
        <v>608</v>
      </c>
      <c r="B172" s="268" t="s">
        <v>585</v>
      </c>
      <c r="C172" s="268" t="s">
        <v>67</v>
      </c>
      <c r="D172" s="268" t="s">
        <v>2681</v>
      </c>
      <c r="E172" s="268" t="s">
        <v>2682</v>
      </c>
      <c r="F172" s="268" t="s">
        <v>3639</v>
      </c>
      <c r="G172" s="271" t="s">
        <v>879</v>
      </c>
      <c r="H172" s="268" t="s">
        <v>3640</v>
      </c>
      <c r="I172" s="268"/>
      <c r="K172" s="270" t="s">
        <v>586</v>
      </c>
      <c r="L172" s="270" t="s">
        <v>3641</v>
      </c>
      <c r="M172" s="270" t="s">
        <v>3642</v>
      </c>
      <c r="N172" s="270" t="s">
        <v>3643</v>
      </c>
      <c r="O172" s="268" t="s">
        <v>586</v>
      </c>
      <c r="P172" s="268" t="s">
        <v>586</v>
      </c>
      <c r="Q172" s="268" t="s">
        <v>586</v>
      </c>
      <c r="R172" s="268" t="s">
        <v>586</v>
      </c>
      <c r="S172" s="268" t="s">
        <v>586</v>
      </c>
      <c r="T172" s="268" t="s">
        <v>68</v>
      </c>
      <c r="U172" s="268" t="s">
        <v>586</v>
      </c>
      <c r="V172" s="268" t="s">
        <v>586</v>
      </c>
      <c r="W172" s="268" t="s">
        <v>586</v>
      </c>
      <c r="X172" s="268" t="s">
        <v>586</v>
      </c>
      <c r="Y172" s="268" t="s">
        <v>586</v>
      </c>
      <c r="AC172" s="268" t="s">
        <v>586</v>
      </c>
      <c r="AE172" s="268" t="s">
        <v>586</v>
      </c>
      <c r="AF172" s="268" t="s">
        <v>587</v>
      </c>
      <c r="AG172" s="268" t="s">
        <v>586</v>
      </c>
      <c r="AH172" s="268" t="s">
        <v>586</v>
      </c>
      <c r="AI172" s="268" t="s">
        <v>586</v>
      </c>
      <c r="AM172" s="268" t="s">
        <v>586</v>
      </c>
      <c r="AR172" t="s">
        <v>3855</v>
      </c>
      <c r="AS172" t="s">
        <v>3049</v>
      </c>
      <c r="AT172">
        <v>2024</v>
      </c>
      <c r="AU172">
        <v>10</v>
      </c>
      <c r="AV172" t="s">
        <v>69</v>
      </c>
      <c r="AX172" t="s">
        <v>3876</v>
      </c>
    </row>
    <row r="173" spans="1:50" x14ac:dyDescent="0.25">
      <c r="A173" s="268" t="s">
        <v>609</v>
      </c>
      <c r="B173" s="268" t="s">
        <v>585</v>
      </c>
      <c r="C173" s="268" t="s">
        <v>67</v>
      </c>
      <c r="D173" s="268" t="s">
        <v>3644</v>
      </c>
      <c r="E173" s="268" t="s">
        <v>3645</v>
      </c>
      <c r="F173" s="268" t="s">
        <v>3646</v>
      </c>
      <c r="G173" s="271" t="s">
        <v>879</v>
      </c>
      <c r="H173" s="268" t="s">
        <v>3640</v>
      </c>
      <c r="I173" s="268"/>
      <c r="K173" s="270" t="s">
        <v>586</v>
      </c>
      <c r="L173" s="270" t="s">
        <v>3647</v>
      </c>
      <c r="M173" s="270" t="s">
        <v>3648</v>
      </c>
      <c r="N173" s="270" t="s">
        <v>3649</v>
      </c>
      <c r="O173" s="268" t="s">
        <v>586</v>
      </c>
      <c r="P173" s="268" t="s">
        <v>586</v>
      </c>
      <c r="Q173" s="268" t="s">
        <v>586</v>
      </c>
      <c r="R173" s="268" t="s">
        <v>586</v>
      </c>
      <c r="S173" s="268" t="s">
        <v>586</v>
      </c>
      <c r="T173" s="268" t="s">
        <v>68</v>
      </c>
      <c r="U173" s="268" t="s">
        <v>586</v>
      </c>
      <c r="V173" s="268" t="s">
        <v>586</v>
      </c>
      <c r="W173" s="268" t="s">
        <v>586</v>
      </c>
      <c r="X173" s="268" t="s">
        <v>586</v>
      </c>
      <c r="Y173" s="268" t="s">
        <v>586</v>
      </c>
      <c r="AC173" s="268" t="s">
        <v>586</v>
      </c>
      <c r="AE173" s="268" t="s">
        <v>586</v>
      </c>
      <c r="AF173" s="268" t="s">
        <v>587</v>
      </c>
      <c r="AG173" s="268" t="s">
        <v>586</v>
      </c>
      <c r="AH173" s="268" t="s">
        <v>586</v>
      </c>
      <c r="AI173" s="268" t="s">
        <v>586</v>
      </c>
      <c r="AM173" s="268" t="s">
        <v>586</v>
      </c>
      <c r="AR173" t="s">
        <v>3855</v>
      </c>
      <c r="AS173" t="s">
        <v>3049</v>
      </c>
      <c r="AT173">
        <v>2024</v>
      </c>
      <c r="AU173">
        <v>10</v>
      </c>
      <c r="AV173" t="s">
        <v>69</v>
      </c>
      <c r="AX173" t="s">
        <v>3877</v>
      </c>
    </row>
    <row r="174" spans="1:50" x14ac:dyDescent="0.25">
      <c r="A174" s="268" t="s">
        <v>610</v>
      </c>
      <c r="B174" s="268" t="s">
        <v>585</v>
      </c>
      <c r="C174" s="268" t="s">
        <v>67</v>
      </c>
      <c r="D174" s="268" t="s">
        <v>2711</v>
      </c>
      <c r="E174" s="268" t="s">
        <v>2712</v>
      </c>
      <c r="F174" s="268" t="s">
        <v>3650</v>
      </c>
      <c r="G174" s="271" t="s">
        <v>879</v>
      </c>
      <c r="H174" s="268" t="s">
        <v>3651</v>
      </c>
      <c r="I174" s="268"/>
      <c r="K174" s="270" t="s">
        <v>586</v>
      </c>
      <c r="L174" s="270" t="s">
        <v>3652</v>
      </c>
      <c r="M174" s="270" t="s">
        <v>3653</v>
      </c>
      <c r="N174" s="270" t="s">
        <v>3654</v>
      </c>
      <c r="O174" s="268" t="s">
        <v>586</v>
      </c>
      <c r="P174" s="268" t="s">
        <v>586</v>
      </c>
      <c r="Q174" s="268" t="s">
        <v>586</v>
      </c>
      <c r="R174" s="268" t="s">
        <v>586</v>
      </c>
      <c r="S174" s="268" t="s">
        <v>586</v>
      </c>
      <c r="T174" s="268" t="s">
        <v>68</v>
      </c>
      <c r="U174" s="268" t="s">
        <v>586</v>
      </c>
      <c r="V174" s="268" t="s">
        <v>586</v>
      </c>
      <c r="W174" s="268" t="s">
        <v>586</v>
      </c>
      <c r="X174" s="268" t="s">
        <v>586</v>
      </c>
      <c r="Y174" s="268" t="s">
        <v>586</v>
      </c>
      <c r="AC174" s="268" t="s">
        <v>586</v>
      </c>
      <c r="AE174" s="268" t="s">
        <v>586</v>
      </c>
      <c r="AF174" s="268" t="s">
        <v>587</v>
      </c>
      <c r="AG174" s="268" t="s">
        <v>586</v>
      </c>
      <c r="AH174" s="268" t="s">
        <v>586</v>
      </c>
      <c r="AI174" s="268" t="s">
        <v>586</v>
      </c>
      <c r="AM174" s="268" t="s">
        <v>586</v>
      </c>
      <c r="AR174" t="s">
        <v>3855</v>
      </c>
      <c r="AS174" t="s">
        <v>3049</v>
      </c>
      <c r="AT174">
        <v>2024</v>
      </c>
      <c r="AU174">
        <v>10</v>
      </c>
      <c r="AV174" t="s">
        <v>69</v>
      </c>
      <c r="AX174" t="s">
        <v>3878</v>
      </c>
    </row>
    <row r="175" spans="1:50" x14ac:dyDescent="0.25">
      <c r="A175" s="268" t="s">
        <v>611</v>
      </c>
      <c r="B175" s="268" t="s">
        <v>585</v>
      </c>
      <c r="C175" s="268" t="s">
        <v>67</v>
      </c>
      <c r="D175" s="268" t="s">
        <v>3217</v>
      </c>
      <c r="E175" s="268" t="s">
        <v>3218</v>
      </c>
      <c r="F175" s="268" t="s">
        <v>3655</v>
      </c>
      <c r="G175" s="271" t="s">
        <v>879</v>
      </c>
      <c r="H175" s="268" t="s">
        <v>3651</v>
      </c>
      <c r="I175" s="268"/>
      <c r="K175" s="270" t="s">
        <v>586</v>
      </c>
      <c r="L175" s="270" t="s">
        <v>3656</v>
      </c>
      <c r="M175" s="270" t="s">
        <v>3657</v>
      </c>
      <c r="N175" s="270" t="s">
        <v>3658</v>
      </c>
      <c r="O175" s="268" t="s">
        <v>586</v>
      </c>
      <c r="P175" s="268" t="s">
        <v>586</v>
      </c>
      <c r="Q175" s="268" t="s">
        <v>586</v>
      </c>
      <c r="R175" s="268" t="s">
        <v>586</v>
      </c>
      <c r="S175" s="268" t="s">
        <v>586</v>
      </c>
      <c r="T175" s="268" t="s">
        <v>68</v>
      </c>
      <c r="U175" s="268" t="s">
        <v>586</v>
      </c>
      <c r="V175" s="268" t="s">
        <v>586</v>
      </c>
      <c r="W175" s="268" t="s">
        <v>586</v>
      </c>
      <c r="X175" s="268" t="s">
        <v>586</v>
      </c>
      <c r="Y175" s="268" t="s">
        <v>586</v>
      </c>
      <c r="AC175" s="268" t="s">
        <v>586</v>
      </c>
      <c r="AE175" s="268" t="s">
        <v>586</v>
      </c>
      <c r="AF175" s="268" t="s">
        <v>587</v>
      </c>
      <c r="AG175" s="268" t="s">
        <v>586</v>
      </c>
      <c r="AH175" s="268" t="s">
        <v>586</v>
      </c>
      <c r="AI175" s="268" t="s">
        <v>586</v>
      </c>
      <c r="AM175" s="268" t="s">
        <v>586</v>
      </c>
      <c r="AR175" t="s">
        <v>3855</v>
      </c>
      <c r="AS175" t="s">
        <v>3049</v>
      </c>
      <c r="AT175">
        <v>2024</v>
      </c>
      <c r="AU175">
        <v>10</v>
      </c>
      <c r="AV175" t="s">
        <v>69</v>
      </c>
      <c r="AX175" t="s">
        <v>3879</v>
      </c>
    </row>
    <row r="176" spans="1:50" x14ac:dyDescent="0.25">
      <c r="A176" s="268" t="s">
        <v>612</v>
      </c>
      <c r="B176" s="268" t="s">
        <v>585</v>
      </c>
      <c r="C176" s="268" t="s">
        <v>67</v>
      </c>
      <c r="D176" s="268" t="s">
        <v>3659</v>
      </c>
      <c r="E176" s="268" t="s">
        <v>3660</v>
      </c>
      <c r="F176" s="268" t="s">
        <v>1547</v>
      </c>
      <c r="G176" s="271" t="s">
        <v>879</v>
      </c>
      <c r="H176" s="268" t="s">
        <v>3661</v>
      </c>
      <c r="I176" s="268"/>
      <c r="K176" s="270" t="s">
        <v>586</v>
      </c>
      <c r="L176" s="270" t="s">
        <v>3662</v>
      </c>
      <c r="M176" s="270" t="s">
        <v>3663</v>
      </c>
      <c r="N176" s="270" t="s">
        <v>3664</v>
      </c>
      <c r="O176" s="268" t="s">
        <v>586</v>
      </c>
      <c r="P176" s="268" t="s">
        <v>586</v>
      </c>
      <c r="Q176" s="268" t="s">
        <v>586</v>
      </c>
      <c r="R176" s="268" t="s">
        <v>586</v>
      </c>
      <c r="S176" s="268" t="s">
        <v>586</v>
      </c>
      <c r="T176" s="268" t="s">
        <v>68</v>
      </c>
      <c r="U176" s="268" t="s">
        <v>586</v>
      </c>
      <c r="V176" s="268" t="s">
        <v>586</v>
      </c>
      <c r="W176" s="268" t="s">
        <v>586</v>
      </c>
      <c r="X176" s="268" t="s">
        <v>586</v>
      </c>
      <c r="Y176" s="268" t="s">
        <v>586</v>
      </c>
      <c r="AC176" s="268" t="s">
        <v>586</v>
      </c>
      <c r="AE176" s="268" t="s">
        <v>586</v>
      </c>
      <c r="AF176" s="268" t="s">
        <v>587</v>
      </c>
      <c r="AG176" s="268" t="s">
        <v>586</v>
      </c>
      <c r="AH176" s="268" t="s">
        <v>586</v>
      </c>
      <c r="AI176" s="268" t="s">
        <v>586</v>
      </c>
      <c r="AM176" s="268" t="s">
        <v>586</v>
      </c>
      <c r="AR176" t="s">
        <v>3855</v>
      </c>
      <c r="AS176" t="s">
        <v>3049</v>
      </c>
      <c r="AT176">
        <v>2024</v>
      </c>
      <c r="AU176">
        <v>10</v>
      </c>
      <c r="AV176" t="s">
        <v>69</v>
      </c>
      <c r="AX176" t="s">
        <v>3880</v>
      </c>
    </row>
    <row r="177" spans="1:50" x14ac:dyDescent="0.25">
      <c r="A177" s="268" t="s">
        <v>614</v>
      </c>
      <c r="B177" s="268" t="s">
        <v>585</v>
      </c>
      <c r="C177" s="268" t="s">
        <v>67</v>
      </c>
      <c r="D177" s="268" t="s">
        <v>2778</v>
      </c>
      <c r="E177" s="268" t="s">
        <v>2779</v>
      </c>
      <c r="F177" s="268" t="s">
        <v>3665</v>
      </c>
      <c r="G177" s="271" t="s">
        <v>879</v>
      </c>
      <c r="H177" s="268" t="s">
        <v>3666</v>
      </c>
      <c r="I177" s="268"/>
      <c r="K177" s="270" t="s">
        <v>586</v>
      </c>
      <c r="L177" s="270" t="s">
        <v>3667</v>
      </c>
      <c r="M177" s="270" t="s">
        <v>3668</v>
      </c>
      <c r="N177" s="270" t="s">
        <v>3669</v>
      </c>
      <c r="O177" s="268" t="s">
        <v>586</v>
      </c>
      <c r="P177" s="268" t="s">
        <v>586</v>
      </c>
      <c r="Q177" s="268" t="s">
        <v>586</v>
      </c>
      <c r="R177" s="268" t="s">
        <v>586</v>
      </c>
      <c r="S177" s="268" t="s">
        <v>586</v>
      </c>
      <c r="T177" s="268" t="s">
        <v>68</v>
      </c>
      <c r="U177" s="268" t="s">
        <v>586</v>
      </c>
      <c r="V177" s="268" t="s">
        <v>586</v>
      </c>
      <c r="W177" s="268" t="s">
        <v>586</v>
      </c>
      <c r="X177" s="268" t="s">
        <v>586</v>
      </c>
      <c r="Y177" s="268" t="s">
        <v>586</v>
      </c>
      <c r="AC177" s="268" t="s">
        <v>586</v>
      </c>
      <c r="AE177" s="268" t="s">
        <v>586</v>
      </c>
      <c r="AF177" s="268" t="s">
        <v>587</v>
      </c>
      <c r="AG177" s="268" t="s">
        <v>586</v>
      </c>
      <c r="AH177" s="268" t="s">
        <v>586</v>
      </c>
      <c r="AI177" s="268" t="s">
        <v>586</v>
      </c>
      <c r="AM177" s="268" t="s">
        <v>586</v>
      </c>
      <c r="AR177" t="s">
        <v>3855</v>
      </c>
      <c r="AS177" t="s">
        <v>3049</v>
      </c>
      <c r="AT177">
        <v>2024</v>
      </c>
      <c r="AU177">
        <v>10</v>
      </c>
      <c r="AV177" t="s">
        <v>69</v>
      </c>
      <c r="AX177" t="s">
        <v>3881</v>
      </c>
    </row>
    <row r="178" spans="1:50" x14ac:dyDescent="0.25">
      <c r="A178" s="268" t="s">
        <v>615</v>
      </c>
      <c r="B178" s="268" t="s">
        <v>585</v>
      </c>
      <c r="C178" s="268" t="s">
        <v>67</v>
      </c>
      <c r="D178" s="268" t="s">
        <v>2778</v>
      </c>
      <c r="E178" s="268" t="s">
        <v>2779</v>
      </c>
      <c r="F178" s="268" t="s">
        <v>3670</v>
      </c>
      <c r="G178" s="271" t="s">
        <v>879</v>
      </c>
      <c r="H178" s="268" t="s">
        <v>3666</v>
      </c>
      <c r="I178" s="268"/>
      <c r="K178" s="270" t="s">
        <v>586</v>
      </c>
      <c r="L178" s="270" t="s">
        <v>3671</v>
      </c>
      <c r="M178" s="270" t="s">
        <v>3672</v>
      </c>
      <c r="N178" s="270" t="s">
        <v>3673</v>
      </c>
      <c r="O178" s="268" t="s">
        <v>586</v>
      </c>
      <c r="P178" s="268" t="s">
        <v>586</v>
      </c>
      <c r="Q178" s="268" t="s">
        <v>586</v>
      </c>
      <c r="R178" s="268" t="s">
        <v>586</v>
      </c>
      <c r="S178" s="268" t="s">
        <v>586</v>
      </c>
      <c r="T178" s="268" t="s">
        <v>68</v>
      </c>
      <c r="U178" s="268" t="s">
        <v>586</v>
      </c>
      <c r="V178" s="268" t="s">
        <v>586</v>
      </c>
      <c r="W178" s="268" t="s">
        <v>586</v>
      </c>
      <c r="X178" s="268" t="s">
        <v>586</v>
      </c>
      <c r="Y178" s="268" t="s">
        <v>586</v>
      </c>
      <c r="AC178" s="268" t="s">
        <v>586</v>
      </c>
      <c r="AE178" s="268" t="s">
        <v>586</v>
      </c>
      <c r="AF178" s="268" t="s">
        <v>587</v>
      </c>
      <c r="AG178" s="268" t="s">
        <v>586</v>
      </c>
      <c r="AH178" s="268" t="s">
        <v>586</v>
      </c>
      <c r="AI178" s="268" t="s">
        <v>586</v>
      </c>
      <c r="AM178" s="268" t="s">
        <v>586</v>
      </c>
      <c r="AR178" t="s">
        <v>3855</v>
      </c>
      <c r="AS178" t="s">
        <v>3049</v>
      </c>
      <c r="AT178">
        <v>2024</v>
      </c>
      <c r="AU178">
        <v>10</v>
      </c>
      <c r="AV178" t="s">
        <v>69</v>
      </c>
      <c r="AX178" t="s">
        <v>3882</v>
      </c>
    </row>
    <row r="179" spans="1:50" x14ac:dyDescent="0.25">
      <c r="A179" s="268" t="s">
        <v>616</v>
      </c>
      <c r="B179" s="268" t="s">
        <v>585</v>
      </c>
      <c r="C179" s="268" t="s">
        <v>67</v>
      </c>
      <c r="D179" s="268" t="s">
        <v>2913</v>
      </c>
      <c r="E179" s="268" t="s">
        <v>2914</v>
      </c>
      <c r="F179" s="268" t="s">
        <v>3674</v>
      </c>
      <c r="G179" s="271" t="s">
        <v>879</v>
      </c>
      <c r="H179" s="268" t="s">
        <v>3675</v>
      </c>
      <c r="I179" s="268" t="s">
        <v>3676</v>
      </c>
      <c r="K179" s="270" t="s">
        <v>586</v>
      </c>
      <c r="L179" s="270" t="s">
        <v>3677</v>
      </c>
      <c r="M179" s="270" t="s">
        <v>3678</v>
      </c>
      <c r="N179" s="270" t="s">
        <v>3679</v>
      </c>
      <c r="O179" s="268" t="s">
        <v>586</v>
      </c>
      <c r="P179" s="268" t="s">
        <v>586</v>
      </c>
      <c r="Q179" s="268" t="s">
        <v>586</v>
      </c>
      <c r="R179" s="268" t="s">
        <v>586</v>
      </c>
      <c r="S179" s="268" t="s">
        <v>586</v>
      </c>
      <c r="T179" s="268" t="s">
        <v>68</v>
      </c>
      <c r="U179" s="268" t="s">
        <v>586</v>
      </c>
      <c r="V179" s="268" t="s">
        <v>586</v>
      </c>
      <c r="W179" s="268" t="s">
        <v>586</v>
      </c>
      <c r="X179" s="268" t="s">
        <v>586</v>
      </c>
      <c r="Y179" s="268" t="s">
        <v>586</v>
      </c>
      <c r="AC179" s="268" t="s">
        <v>586</v>
      </c>
      <c r="AE179" s="268" t="s">
        <v>586</v>
      </c>
      <c r="AF179" s="268" t="s">
        <v>587</v>
      </c>
      <c r="AG179" s="268" t="s">
        <v>586</v>
      </c>
      <c r="AH179" s="268" t="s">
        <v>586</v>
      </c>
      <c r="AI179" s="268" t="s">
        <v>586</v>
      </c>
      <c r="AM179" s="268" t="s">
        <v>586</v>
      </c>
      <c r="AR179" t="s">
        <v>3855</v>
      </c>
      <c r="AS179" t="s">
        <v>3049</v>
      </c>
      <c r="AT179">
        <v>2024</v>
      </c>
      <c r="AU179">
        <v>10</v>
      </c>
      <c r="AV179" t="s">
        <v>69</v>
      </c>
      <c r="AX179" t="s">
        <v>3883</v>
      </c>
    </row>
    <row r="180" spans="1:50" x14ac:dyDescent="0.25">
      <c r="A180" s="268" t="s">
        <v>617</v>
      </c>
      <c r="B180" s="268" t="s">
        <v>585</v>
      </c>
      <c r="C180" s="268" t="s">
        <v>67</v>
      </c>
      <c r="D180" s="268" t="s">
        <v>2920</v>
      </c>
      <c r="E180" s="268" t="s">
        <v>2921</v>
      </c>
      <c r="F180" s="268" t="s">
        <v>3680</v>
      </c>
      <c r="G180" s="271" t="s">
        <v>879</v>
      </c>
      <c r="H180" s="268" t="s">
        <v>3675</v>
      </c>
      <c r="I180" s="268"/>
      <c r="K180" s="270" t="s">
        <v>586</v>
      </c>
      <c r="L180" s="270" t="s">
        <v>3681</v>
      </c>
      <c r="M180" s="270" t="s">
        <v>3682</v>
      </c>
      <c r="N180" s="270" t="s">
        <v>3683</v>
      </c>
      <c r="O180" s="268" t="s">
        <v>586</v>
      </c>
      <c r="P180" s="268" t="s">
        <v>586</v>
      </c>
      <c r="Q180" s="268" t="s">
        <v>586</v>
      </c>
      <c r="R180" s="268" t="s">
        <v>586</v>
      </c>
      <c r="S180" s="268" t="s">
        <v>586</v>
      </c>
      <c r="T180" s="268" t="s">
        <v>68</v>
      </c>
      <c r="U180" s="268" t="s">
        <v>586</v>
      </c>
      <c r="V180" s="268" t="s">
        <v>586</v>
      </c>
      <c r="W180" s="268" t="s">
        <v>586</v>
      </c>
      <c r="X180" s="268" t="s">
        <v>586</v>
      </c>
      <c r="Y180" s="268" t="s">
        <v>586</v>
      </c>
      <c r="AC180" s="268" t="s">
        <v>586</v>
      </c>
      <c r="AE180" s="268" t="s">
        <v>586</v>
      </c>
      <c r="AF180" s="268" t="s">
        <v>587</v>
      </c>
      <c r="AG180" s="268" t="s">
        <v>586</v>
      </c>
      <c r="AH180" s="268" t="s">
        <v>586</v>
      </c>
      <c r="AI180" s="268" t="s">
        <v>586</v>
      </c>
      <c r="AM180" s="268" t="s">
        <v>586</v>
      </c>
      <c r="AR180" t="s">
        <v>3855</v>
      </c>
      <c r="AS180" t="s">
        <v>3049</v>
      </c>
      <c r="AT180">
        <v>2024</v>
      </c>
      <c r="AU180">
        <v>10</v>
      </c>
      <c r="AV180" t="s">
        <v>69</v>
      </c>
      <c r="AX180" t="s">
        <v>3884</v>
      </c>
    </row>
    <row r="181" spans="1:50" x14ac:dyDescent="0.25">
      <c r="A181" s="268" t="s">
        <v>618</v>
      </c>
      <c r="B181" s="268" t="s">
        <v>585</v>
      </c>
      <c r="C181" s="268" t="s">
        <v>67</v>
      </c>
      <c r="D181" s="268" t="s">
        <v>2927</v>
      </c>
      <c r="E181" s="268" t="s">
        <v>2928</v>
      </c>
      <c r="F181" s="268" t="s">
        <v>3684</v>
      </c>
      <c r="G181" s="271" t="s">
        <v>879</v>
      </c>
      <c r="H181" s="268" t="s">
        <v>3685</v>
      </c>
      <c r="I181" s="268" t="s">
        <v>3686</v>
      </c>
      <c r="J181" s="268"/>
      <c r="K181" s="270" t="s">
        <v>586</v>
      </c>
      <c r="L181" s="270" t="s">
        <v>3687</v>
      </c>
      <c r="M181" s="270" t="s">
        <v>3688</v>
      </c>
      <c r="N181" s="270" t="s">
        <v>3689</v>
      </c>
      <c r="O181" s="268" t="s">
        <v>586</v>
      </c>
      <c r="P181" s="268" t="s">
        <v>586</v>
      </c>
      <c r="Q181" s="268" t="s">
        <v>586</v>
      </c>
      <c r="R181" s="268" t="s">
        <v>586</v>
      </c>
      <c r="S181" s="268" t="s">
        <v>586</v>
      </c>
      <c r="T181" s="268" t="s">
        <v>68</v>
      </c>
      <c r="U181" s="268" t="s">
        <v>586</v>
      </c>
      <c r="V181" s="268" t="s">
        <v>586</v>
      </c>
      <c r="W181" s="268" t="s">
        <v>586</v>
      </c>
      <c r="X181" s="268" t="s">
        <v>586</v>
      </c>
      <c r="Y181" s="268" t="s">
        <v>586</v>
      </c>
      <c r="AC181" s="268" t="s">
        <v>586</v>
      </c>
      <c r="AE181" s="268" t="s">
        <v>586</v>
      </c>
      <c r="AF181" s="268" t="s">
        <v>587</v>
      </c>
      <c r="AG181" s="268" t="s">
        <v>586</v>
      </c>
      <c r="AH181" s="268" t="s">
        <v>586</v>
      </c>
      <c r="AI181" s="268" t="s">
        <v>586</v>
      </c>
      <c r="AM181" s="268" t="s">
        <v>586</v>
      </c>
      <c r="AR181" t="s">
        <v>3855</v>
      </c>
      <c r="AS181" t="s">
        <v>3049</v>
      </c>
      <c r="AT181">
        <v>2024</v>
      </c>
      <c r="AU181">
        <v>10</v>
      </c>
      <c r="AV181" t="s">
        <v>69</v>
      </c>
      <c r="AX181" t="s">
        <v>3885</v>
      </c>
    </row>
    <row r="182" spans="1:50" x14ac:dyDescent="0.25">
      <c r="A182" s="268" t="s">
        <v>619</v>
      </c>
      <c r="B182" s="268" t="s">
        <v>585</v>
      </c>
      <c r="C182" s="268" t="s">
        <v>67</v>
      </c>
      <c r="D182" s="268" t="s">
        <v>2745</v>
      </c>
      <c r="E182" s="268" t="s">
        <v>2746</v>
      </c>
      <c r="F182" s="268" t="s">
        <v>3690</v>
      </c>
      <c r="G182" s="271" t="s">
        <v>879</v>
      </c>
      <c r="H182" s="268" t="s">
        <v>3685</v>
      </c>
      <c r="I182" s="268"/>
      <c r="J182" s="268"/>
      <c r="K182" s="270" t="s">
        <v>586</v>
      </c>
      <c r="L182" s="270" t="s">
        <v>3691</v>
      </c>
      <c r="M182" s="270" t="s">
        <v>3692</v>
      </c>
      <c r="N182" s="270" t="s">
        <v>3693</v>
      </c>
      <c r="O182" s="268" t="s">
        <v>586</v>
      </c>
      <c r="P182" s="268" t="s">
        <v>586</v>
      </c>
      <c r="Q182" s="268" t="s">
        <v>586</v>
      </c>
      <c r="R182" s="268" t="s">
        <v>586</v>
      </c>
      <c r="S182" s="268" t="s">
        <v>586</v>
      </c>
      <c r="T182" s="268" t="s">
        <v>68</v>
      </c>
      <c r="U182" s="268" t="s">
        <v>586</v>
      </c>
      <c r="V182" s="268" t="s">
        <v>586</v>
      </c>
      <c r="W182" s="268" t="s">
        <v>586</v>
      </c>
      <c r="X182" s="268" t="s">
        <v>586</v>
      </c>
      <c r="Y182" s="268" t="s">
        <v>586</v>
      </c>
      <c r="AC182" s="268" t="s">
        <v>586</v>
      </c>
      <c r="AE182" s="268" t="s">
        <v>586</v>
      </c>
      <c r="AF182" s="268" t="s">
        <v>587</v>
      </c>
      <c r="AG182" s="268" t="s">
        <v>586</v>
      </c>
      <c r="AH182" s="268" t="s">
        <v>586</v>
      </c>
      <c r="AI182" s="268" t="s">
        <v>586</v>
      </c>
      <c r="AM182" s="268" t="s">
        <v>586</v>
      </c>
      <c r="AR182" t="s">
        <v>3855</v>
      </c>
      <c r="AS182" t="s">
        <v>3049</v>
      </c>
      <c r="AT182">
        <v>2024</v>
      </c>
      <c r="AU182">
        <v>10</v>
      </c>
      <c r="AV182" t="s">
        <v>69</v>
      </c>
      <c r="AX182" t="s">
        <v>3886</v>
      </c>
    </row>
    <row r="183" spans="1:50" x14ac:dyDescent="0.25">
      <c r="A183" s="268" t="s">
        <v>620</v>
      </c>
      <c r="B183" s="268" t="s">
        <v>585</v>
      </c>
      <c r="C183" s="268" t="s">
        <v>67</v>
      </c>
      <c r="D183" s="268" t="s">
        <v>2702</v>
      </c>
      <c r="E183" s="268" t="s">
        <v>2703</v>
      </c>
      <c r="F183" s="268" t="s">
        <v>3694</v>
      </c>
      <c r="G183" s="271" t="s">
        <v>879</v>
      </c>
      <c r="H183" s="268" t="s">
        <v>3695</v>
      </c>
      <c r="I183" s="268"/>
      <c r="J183" s="268"/>
      <c r="K183" s="270" t="s">
        <v>586</v>
      </c>
      <c r="L183" s="270" t="s">
        <v>873</v>
      </c>
      <c r="M183" s="270" t="s">
        <v>874</v>
      </c>
      <c r="N183" s="270" t="s">
        <v>875</v>
      </c>
      <c r="O183" s="268" t="s">
        <v>586</v>
      </c>
      <c r="P183" s="268" t="s">
        <v>586</v>
      </c>
      <c r="Q183" s="268" t="s">
        <v>586</v>
      </c>
      <c r="R183" s="268" t="s">
        <v>586</v>
      </c>
      <c r="S183" s="268" t="s">
        <v>586</v>
      </c>
      <c r="T183" s="268" t="s">
        <v>68</v>
      </c>
      <c r="U183" s="268" t="s">
        <v>586</v>
      </c>
      <c r="V183" s="268" t="s">
        <v>586</v>
      </c>
      <c r="W183" s="268" t="s">
        <v>586</v>
      </c>
      <c r="X183" s="268" t="s">
        <v>586</v>
      </c>
      <c r="Y183" s="268" t="s">
        <v>586</v>
      </c>
      <c r="AC183" s="268" t="s">
        <v>586</v>
      </c>
      <c r="AE183" s="268" t="s">
        <v>586</v>
      </c>
      <c r="AF183" s="268" t="s">
        <v>587</v>
      </c>
      <c r="AG183" s="268" t="s">
        <v>586</v>
      </c>
      <c r="AH183" s="268" t="s">
        <v>586</v>
      </c>
      <c r="AI183" s="268" t="s">
        <v>586</v>
      </c>
      <c r="AM183" s="268" t="s">
        <v>586</v>
      </c>
      <c r="AR183" t="s">
        <v>3855</v>
      </c>
      <c r="AS183" t="s">
        <v>3049</v>
      </c>
      <c r="AT183">
        <v>2024</v>
      </c>
      <c r="AU183">
        <v>10</v>
      </c>
      <c r="AV183" t="s">
        <v>69</v>
      </c>
      <c r="AX183" t="s">
        <v>3887</v>
      </c>
    </row>
    <row r="184" spans="1:50" x14ac:dyDescent="0.25">
      <c r="A184" s="268" t="s">
        <v>585</v>
      </c>
      <c r="B184" s="268" t="s">
        <v>585</v>
      </c>
      <c r="C184" s="268" t="s">
        <v>67</v>
      </c>
      <c r="D184" s="268" t="s">
        <v>3458</v>
      </c>
      <c r="E184" s="268" t="s">
        <v>3459</v>
      </c>
      <c r="F184" s="268" t="s">
        <v>3696</v>
      </c>
      <c r="G184" s="271" t="s">
        <v>880</v>
      </c>
      <c r="H184" s="268" t="s">
        <v>3697</v>
      </c>
      <c r="I184" s="268"/>
      <c r="K184" s="270" t="s">
        <v>586</v>
      </c>
      <c r="L184" s="270" t="s">
        <v>3698</v>
      </c>
      <c r="M184" s="270" t="s">
        <v>3699</v>
      </c>
      <c r="N184" s="270" t="s">
        <v>3700</v>
      </c>
      <c r="O184" s="268" t="s">
        <v>586</v>
      </c>
      <c r="P184" s="268" t="s">
        <v>586</v>
      </c>
      <c r="Q184" s="268" t="s">
        <v>586</v>
      </c>
      <c r="R184" s="268" t="s">
        <v>586</v>
      </c>
      <c r="S184" s="268" t="s">
        <v>586</v>
      </c>
      <c r="T184" s="268" t="s">
        <v>68</v>
      </c>
      <c r="U184" s="268" t="s">
        <v>586</v>
      </c>
      <c r="V184" s="268" t="s">
        <v>586</v>
      </c>
      <c r="W184" s="268" t="s">
        <v>586</v>
      </c>
      <c r="X184" s="268" t="s">
        <v>586</v>
      </c>
      <c r="Y184" s="268" t="s">
        <v>586</v>
      </c>
      <c r="AC184" s="268" t="s">
        <v>586</v>
      </c>
      <c r="AE184" s="268" t="s">
        <v>586</v>
      </c>
      <c r="AF184" s="268" t="s">
        <v>587</v>
      </c>
      <c r="AG184" s="268" t="s">
        <v>586</v>
      </c>
      <c r="AH184" s="268" t="s">
        <v>586</v>
      </c>
      <c r="AI184" s="268" t="s">
        <v>586</v>
      </c>
      <c r="AM184" s="268" t="s">
        <v>586</v>
      </c>
      <c r="AR184" t="s">
        <v>3855</v>
      </c>
      <c r="AS184" t="s">
        <v>3049</v>
      </c>
      <c r="AT184">
        <v>2024</v>
      </c>
      <c r="AU184">
        <v>10</v>
      </c>
      <c r="AV184" t="s">
        <v>69</v>
      </c>
      <c r="AX184" t="s">
        <v>3888</v>
      </c>
    </row>
    <row r="185" spans="1:50" x14ac:dyDescent="0.25">
      <c r="A185" s="268" t="s">
        <v>622</v>
      </c>
      <c r="B185" s="268" t="s">
        <v>585</v>
      </c>
      <c r="C185" s="268" t="s">
        <v>67</v>
      </c>
      <c r="D185" s="268" t="s">
        <v>2663</v>
      </c>
      <c r="E185" s="268" t="s">
        <v>2664</v>
      </c>
      <c r="F185" s="268" t="s">
        <v>1347</v>
      </c>
      <c r="G185" s="271" t="s">
        <v>881</v>
      </c>
      <c r="H185" s="268" t="s">
        <v>3701</v>
      </c>
      <c r="I185" s="268"/>
      <c r="K185" s="270" t="s">
        <v>586</v>
      </c>
      <c r="L185" s="270" t="s">
        <v>3702</v>
      </c>
      <c r="M185" s="270" t="s">
        <v>3703</v>
      </c>
      <c r="N185" s="270" t="s">
        <v>3704</v>
      </c>
      <c r="O185" s="268" t="s">
        <v>586</v>
      </c>
      <c r="P185" s="268" t="s">
        <v>586</v>
      </c>
      <c r="Q185" s="268" t="s">
        <v>586</v>
      </c>
      <c r="R185" s="268" t="s">
        <v>586</v>
      </c>
      <c r="S185" s="268" t="s">
        <v>586</v>
      </c>
      <c r="T185" s="268" t="s">
        <v>68</v>
      </c>
      <c r="U185" s="268" t="s">
        <v>586</v>
      </c>
      <c r="V185" s="268" t="s">
        <v>586</v>
      </c>
      <c r="W185" s="268" t="s">
        <v>586</v>
      </c>
      <c r="X185" s="268" t="s">
        <v>586</v>
      </c>
      <c r="Y185" s="268" t="s">
        <v>586</v>
      </c>
      <c r="AC185" s="268" t="s">
        <v>586</v>
      </c>
      <c r="AE185" s="268" t="s">
        <v>586</v>
      </c>
      <c r="AF185" s="268" t="s">
        <v>587</v>
      </c>
      <c r="AG185" s="268" t="s">
        <v>586</v>
      </c>
      <c r="AH185" s="268" t="s">
        <v>586</v>
      </c>
      <c r="AI185" s="268" t="s">
        <v>586</v>
      </c>
      <c r="AM185" s="268" t="s">
        <v>586</v>
      </c>
      <c r="AR185" t="s">
        <v>3855</v>
      </c>
      <c r="AS185" t="s">
        <v>3049</v>
      </c>
      <c r="AT185">
        <v>2024</v>
      </c>
      <c r="AU185">
        <v>10</v>
      </c>
      <c r="AV185" t="s">
        <v>69</v>
      </c>
      <c r="AX185" t="s">
        <v>3889</v>
      </c>
    </row>
    <row r="186" spans="1:50" x14ac:dyDescent="0.25">
      <c r="A186" s="268" t="s">
        <v>623</v>
      </c>
      <c r="B186" s="268" t="s">
        <v>585</v>
      </c>
      <c r="C186" s="268" t="s">
        <v>67</v>
      </c>
      <c r="D186" s="268" t="s">
        <v>2733</v>
      </c>
      <c r="E186" s="268" t="s">
        <v>2734</v>
      </c>
      <c r="F186" s="268" t="s">
        <v>3705</v>
      </c>
      <c r="G186" s="271" t="s">
        <v>881</v>
      </c>
      <c r="H186" s="268" t="s">
        <v>3706</v>
      </c>
      <c r="I186" s="268" t="s">
        <v>3707</v>
      </c>
      <c r="K186" s="270" t="s">
        <v>586</v>
      </c>
      <c r="L186" s="270" t="s">
        <v>3708</v>
      </c>
      <c r="M186" s="270" t="s">
        <v>3709</v>
      </c>
      <c r="N186" s="270" t="s">
        <v>3710</v>
      </c>
      <c r="O186" s="268" t="s">
        <v>586</v>
      </c>
      <c r="P186" s="268" t="s">
        <v>586</v>
      </c>
      <c r="Q186" s="268" t="s">
        <v>586</v>
      </c>
      <c r="R186" s="268" t="s">
        <v>586</v>
      </c>
      <c r="S186" s="268" t="s">
        <v>586</v>
      </c>
      <c r="T186" s="268" t="s">
        <v>68</v>
      </c>
      <c r="U186" s="268" t="s">
        <v>586</v>
      </c>
      <c r="V186" s="268" t="s">
        <v>586</v>
      </c>
      <c r="W186" s="268" t="s">
        <v>586</v>
      </c>
      <c r="X186" s="268" t="s">
        <v>586</v>
      </c>
      <c r="Y186" s="268" t="s">
        <v>586</v>
      </c>
      <c r="AC186" s="268" t="s">
        <v>586</v>
      </c>
      <c r="AE186" s="268" t="s">
        <v>586</v>
      </c>
      <c r="AF186" s="268" t="s">
        <v>587</v>
      </c>
      <c r="AG186" s="268" t="s">
        <v>586</v>
      </c>
      <c r="AH186" s="268" t="s">
        <v>586</v>
      </c>
      <c r="AI186" s="268" t="s">
        <v>586</v>
      </c>
      <c r="AM186" s="268" t="s">
        <v>586</v>
      </c>
      <c r="AR186" t="s">
        <v>3855</v>
      </c>
      <c r="AS186" t="s">
        <v>3049</v>
      </c>
      <c r="AT186">
        <v>2024</v>
      </c>
      <c r="AU186">
        <v>10</v>
      </c>
      <c r="AV186" t="s">
        <v>69</v>
      </c>
      <c r="AX186" t="s">
        <v>3890</v>
      </c>
    </row>
    <row r="187" spans="1:50" x14ac:dyDescent="0.25">
      <c r="A187" s="268" t="s">
        <v>624</v>
      </c>
      <c r="B187" s="268" t="s">
        <v>585</v>
      </c>
      <c r="C187" s="268" t="s">
        <v>67</v>
      </c>
      <c r="D187" s="268" t="s">
        <v>3711</v>
      </c>
      <c r="E187" s="268" t="s">
        <v>3712</v>
      </c>
      <c r="F187" s="268" t="s">
        <v>3713</v>
      </c>
      <c r="G187" s="271" t="s">
        <v>881</v>
      </c>
      <c r="H187" s="268" t="s">
        <v>3714</v>
      </c>
      <c r="I187" s="268"/>
      <c r="K187" s="270" t="s">
        <v>586</v>
      </c>
      <c r="L187" s="270" t="s">
        <v>3715</v>
      </c>
      <c r="M187" s="270" t="s">
        <v>3716</v>
      </c>
      <c r="N187" s="270" t="s">
        <v>3717</v>
      </c>
      <c r="O187" s="268" t="s">
        <v>586</v>
      </c>
      <c r="P187" s="268" t="s">
        <v>586</v>
      </c>
      <c r="Q187" s="268" t="s">
        <v>586</v>
      </c>
      <c r="R187" s="268" t="s">
        <v>586</v>
      </c>
      <c r="S187" s="268" t="s">
        <v>586</v>
      </c>
      <c r="T187" s="268" t="s">
        <v>68</v>
      </c>
      <c r="U187" s="268" t="s">
        <v>586</v>
      </c>
      <c r="V187" s="268" t="s">
        <v>586</v>
      </c>
      <c r="W187" s="268" t="s">
        <v>586</v>
      </c>
      <c r="X187" s="268" t="s">
        <v>586</v>
      </c>
      <c r="Y187" s="268" t="s">
        <v>586</v>
      </c>
      <c r="AC187" s="268" t="s">
        <v>586</v>
      </c>
      <c r="AE187" s="268" t="s">
        <v>586</v>
      </c>
      <c r="AF187" s="268" t="s">
        <v>587</v>
      </c>
      <c r="AG187" s="268" t="s">
        <v>586</v>
      </c>
      <c r="AH187" s="268" t="s">
        <v>586</v>
      </c>
      <c r="AI187" s="268" t="s">
        <v>586</v>
      </c>
      <c r="AM187" s="268" t="s">
        <v>586</v>
      </c>
      <c r="AR187" t="s">
        <v>3855</v>
      </c>
      <c r="AS187" t="s">
        <v>3049</v>
      </c>
      <c r="AT187">
        <v>2024</v>
      </c>
      <c r="AU187">
        <v>10</v>
      </c>
      <c r="AV187" t="s">
        <v>69</v>
      </c>
      <c r="AX187" t="s">
        <v>3891</v>
      </c>
    </row>
    <row r="188" spans="1:50" x14ac:dyDescent="0.25">
      <c r="A188" s="268" t="s">
        <v>625</v>
      </c>
      <c r="B188" s="268" t="s">
        <v>585</v>
      </c>
      <c r="C188" s="268" t="s">
        <v>67</v>
      </c>
      <c r="D188" s="268" t="s">
        <v>3244</v>
      </c>
      <c r="E188" s="268" t="s">
        <v>3245</v>
      </c>
      <c r="F188" s="268" t="s">
        <v>3718</v>
      </c>
      <c r="G188" s="271" t="s">
        <v>882</v>
      </c>
      <c r="H188" s="268" t="s">
        <v>3719</v>
      </c>
      <c r="I188" s="268"/>
      <c r="J188" s="268" t="s">
        <v>3720</v>
      </c>
      <c r="K188" s="270" t="s">
        <v>586</v>
      </c>
      <c r="L188" s="270" t="s">
        <v>3721</v>
      </c>
      <c r="M188" s="270" t="s">
        <v>3722</v>
      </c>
      <c r="N188" s="270" t="s">
        <v>3723</v>
      </c>
      <c r="O188" s="268" t="s">
        <v>586</v>
      </c>
      <c r="P188" s="268" t="s">
        <v>586</v>
      </c>
      <c r="Q188" s="268" t="s">
        <v>586</v>
      </c>
      <c r="R188" s="268" t="s">
        <v>586</v>
      </c>
      <c r="S188" s="268" t="s">
        <v>586</v>
      </c>
      <c r="T188" s="268" t="s">
        <v>68</v>
      </c>
      <c r="U188" s="268" t="s">
        <v>586</v>
      </c>
      <c r="V188" s="268" t="s">
        <v>586</v>
      </c>
      <c r="W188" s="268" t="s">
        <v>586</v>
      </c>
      <c r="X188" s="268" t="s">
        <v>586</v>
      </c>
      <c r="Y188" s="268" t="s">
        <v>586</v>
      </c>
      <c r="AC188" s="268" t="s">
        <v>586</v>
      </c>
      <c r="AE188" s="268" t="s">
        <v>586</v>
      </c>
      <c r="AF188" s="268" t="s">
        <v>587</v>
      </c>
      <c r="AG188" s="268" t="s">
        <v>586</v>
      </c>
      <c r="AH188" s="268" t="s">
        <v>586</v>
      </c>
      <c r="AI188" s="268" t="s">
        <v>586</v>
      </c>
      <c r="AM188" s="268" t="s">
        <v>586</v>
      </c>
      <c r="AR188" t="s">
        <v>3855</v>
      </c>
      <c r="AS188" t="s">
        <v>3049</v>
      </c>
      <c r="AT188">
        <v>2024</v>
      </c>
      <c r="AU188">
        <v>10</v>
      </c>
      <c r="AV188" t="s">
        <v>69</v>
      </c>
      <c r="AX188" t="s">
        <v>3892</v>
      </c>
    </row>
    <row r="189" spans="1:50" x14ac:dyDescent="0.25">
      <c r="A189" s="268" t="s">
        <v>626</v>
      </c>
      <c r="B189" s="268" t="s">
        <v>585</v>
      </c>
      <c r="C189" s="268" t="s">
        <v>67</v>
      </c>
      <c r="D189" s="268" t="s">
        <v>3244</v>
      </c>
      <c r="E189" s="268" t="s">
        <v>3245</v>
      </c>
      <c r="F189" s="268" t="s">
        <v>3724</v>
      </c>
      <c r="G189" s="271" t="s">
        <v>882</v>
      </c>
      <c r="H189" s="268" t="s">
        <v>3719</v>
      </c>
      <c r="I189" s="2"/>
      <c r="J189" s="268" t="s">
        <v>3725</v>
      </c>
      <c r="K189" s="270" t="s">
        <v>586</v>
      </c>
      <c r="L189" s="270" t="s">
        <v>3726</v>
      </c>
      <c r="M189" s="270" t="s">
        <v>3727</v>
      </c>
      <c r="N189" s="270" t="s">
        <v>3728</v>
      </c>
      <c r="O189" s="268" t="s">
        <v>586</v>
      </c>
      <c r="P189" s="268" t="s">
        <v>586</v>
      </c>
      <c r="Q189" s="268" t="s">
        <v>586</v>
      </c>
      <c r="R189" s="268" t="s">
        <v>586</v>
      </c>
      <c r="S189" s="268" t="s">
        <v>586</v>
      </c>
      <c r="T189" s="268" t="s">
        <v>68</v>
      </c>
      <c r="U189" s="268" t="s">
        <v>586</v>
      </c>
      <c r="V189" s="268" t="s">
        <v>586</v>
      </c>
      <c r="W189" s="268" t="s">
        <v>586</v>
      </c>
      <c r="X189" s="268" t="s">
        <v>586</v>
      </c>
      <c r="Y189" s="268" t="s">
        <v>586</v>
      </c>
      <c r="AC189" s="268" t="s">
        <v>586</v>
      </c>
      <c r="AE189" s="268" t="s">
        <v>586</v>
      </c>
      <c r="AF189" s="268" t="s">
        <v>587</v>
      </c>
      <c r="AG189" s="268" t="s">
        <v>586</v>
      </c>
      <c r="AH189" s="268" t="s">
        <v>586</v>
      </c>
      <c r="AI189" s="268" t="s">
        <v>586</v>
      </c>
      <c r="AM189" s="268" t="s">
        <v>586</v>
      </c>
      <c r="AR189" t="s">
        <v>3855</v>
      </c>
      <c r="AS189" t="s">
        <v>3049</v>
      </c>
      <c r="AT189">
        <v>2024</v>
      </c>
      <c r="AU189">
        <v>10</v>
      </c>
      <c r="AV189" t="s">
        <v>69</v>
      </c>
      <c r="AX189" t="s">
        <v>3893</v>
      </c>
    </row>
    <row r="190" spans="1:50" x14ac:dyDescent="0.25">
      <c r="A190" s="268" t="s">
        <v>627</v>
      </c>
      <c r="B190" s="268" t="s">
        <v>585</v>
      </c>
      <c r="C190" s="268" t="s">
        <v>67</v>
      </c>
      <c r="D190" s="268" t="s">
        <v>3244</v>
      </c>
      <c r="E190" s="268" t="s">
        <v>3245</v>
      </c>
      <c r="F190" s="268" t="s">
        <v>1981</v>
      </c>
      <c r="G190" s="271" t="s">
        <v>882</v>
      </c>
      <c r="H190" s="268" t="s">
        <v>3719</v>
      </c>
      <c r="J190" s="268" t="s">
        <v>3729</v>
      </c>
      <c r="K190" s="270" t="s">
        <v>586</v>
      </c>
      <c r="L190" s="270" t="s">
        <v>3730</v>
      </c>
      <c r="M190" s="270" t="s">
        <v>3731</v>
      </c>
      <c r="N190" s="270" t="s">
        <v>3732</v>
      </c>
      <c r="O190" s="268" t="s">
        <v>586</v>
      </c>
      <c r="P190" s="268" t="s">
        <v>586</v>
      </c>
      <c r="Q190" s="268" t="s">
        <v>586</v>
      </c>
      <c r="R190" s="268" t="s">
        <v>586</v>
      </c>
      <c r="S190" s="268" t="s">
        <v>586</v>
      </c>
      <c r="T190" s="268" t="s">
        <v>68</v>
      </c>
      <c r="U190" s="268" t="s">
        <v>586</v>
      </c>
      <c r="V190" s="268" t="s">
        <v>586</v>
      </c>
      <c r="W190" s="268" t="s">
        <v>586</v>
      </c>
      <c r="X190" s="268" t="s">
        <v>586</v>
      </c>
      <c r="Y190" s="268" t="s">
        <v>586</v>
      </c>
      <c r="AC190" s="268" t="s">
        <v>586</v>
      </c>
      <c r="AE190" s="268" t="s">
        <v>586</v>
      </c>
      <c r="AF190" s="268" t="s">
        <v>587</v>
      </c>
      <c r="AG190" s="268" t="s">
        <v>586</v>
      </c>
      <c r="AH190" s="268" t="s">
        <v>586</v>
      </c>
      <c r="AI190" s="268" t="s">
        <v>586</v>
      </c>
      <c r="AM190" s="268" t="s">
        <v>586</v>
      </c>
      <c r="AR190" t="s">
        <v>3855</v>
      </c>
      <c r="AS190" t="s">
        <v>3049</v>
      </c>
      <c r="AT190">
        <v>2024</v>
      </c>
      <c r="AU190">
        <v>10</v>
      </c>
      <c r="AV190" t="s">
        <v>69</v>
      </c>
      <c r="AX190" t="s">
        <v>3894</v>
      </c>
    </row>
    <row r="191" spans="1:50" x14ac:dyDescent="0.25">
      <c r="A191" s="268" t="s">
        <v>628</v>
      </c>
      <c r="B191" s="268" t="s">
        <v>585</v>
      </c>
      <c r="C191" s="268" t="s">
        <v>67</v>
      </c>
      <c r="D191" s="268" t="s">
        <v>2870</v>
      </c>
      <c r="E191" s="268" t="s">
        <v>2871</v>
      </c>
      <c r="F191" s="268" t="s">
        <v>1103</v>
      </c>
      <c r="G191" s="271" t="s">
        <v>882</v>
      </c>
      <c r="H191" s="268" t="s">
        <v>3733</v>
      </c>
      <c r="I191" s="268" t="s">
        <v>3734</v>
      </c>
      <c r="J191" s="2"/>
      <c r="K191" s="270" t="s">
        <v>586</v>
      </c>
      <c r="L191" s="270" t="s">
        <v>873</v>
      </c>
      <c r="M191" s="270" t="s">
        <v>874</v>
      </c>
      <c r="N191" s="270" t="s">
        <v>875</v>
      </c>
      <c r="O191" s="268" t="s">
        <v>586</v>
      </c>
      <c r="P191" s="268" t="s">
        <v>586</v>
      </c>
      <c r="Q191" s="268" t="s">
        <v>586</v>
      </c>
      <c r="R191" s="268" t="s">
        <v>586</v>
      </c>
      <c r="S191" s="268" t="s">
        <v>586</v>
      </c>
      <c r="T191" s="268" t="s">
        <v>68</v>
      </c>
      <c r="U191" s="268" t="s">
        <v>586</v>
      </c>
      <c r="V191" s="268" t="s">
        <v>586</v>
      </c>
      <c r="W191" s="268" t="s">
        <v>586</v>
      </c>
      <c r="X191" s="268" t="s">
        <v>586</v>
      </c>
      <c r="Y191" s="268" t="s">
        <v>586</v>
      </c>
      <c r="AC191" s="268" t="s">
        <v>586</v>
      </c>
      <c r="AE191" s="268" t="s">
        <v>586</v>
      </c>
      <c r="AF191" s="268" t="s">
        <v>587</v>
      </c>
      <c r="AG191" s="268" t="s">
        <v>586</v>
      </c>
      <c r="AH191" s="268" t="s">
        <v>586</v>
      </c>
      <c r="AI191" s="268" t="s">
        <v>586</v>
      </c>
      <c r="AM191" s="268" t="s">
        <v>586</v>
      </c>
      <c r="AR191" t="s">
        <v>3855</v>
      </c>
      <c r="AS191" t="s">
        <v>3049</v>
      </c>
      <c r="AT191">
        <v>2024</v>
      </c>
      <c r="AU191">
        <v>10</v>
      </c>
      <c r="AV191" t="s">
        <v>69</v>
      </c>
      <c r="AX191" t="s">
        <v>3895</v>
      </c>
    </row>
    <row r="192" spans="1:50" x14ac:dyDescent="0.25">
      <c r="A192" s="268" t="s">
        <v>630</v>
      </c>
      <c r="B192" s="268" t="s">
        <v>585</v>
      </c>
      <c r="C192" s="268" t="s">
        <v>67</v>
      </c>
      <c r="D192" s="268" t="s">
        <v>2870</v>
      </c>
      <c r="E192" s="268" t="s">
        <v>2871</v>
      </c>
      <c r="F192" s="268" t="s">
        <v>2082</v>
      </c>
      <c r="G192" s="271" t="s">
        <v>882</v>
      </c>
      <c r="H192" s="268" t="s">
        <v>3733</v>
      </c>
      <c r="I192" s="268" t="s">
        <v>3735</v>
      </c>
      <c r="K192" s="270" t="s">
        <v>586</v>
      </c>
      <c r="L192" s="270" t="s">
        <v>873</v>
      </c>
      <c r="M192" s="270" t="s">
        <v>874</v>
      </c>
      <c r="N192" s="270" t="s">
        <v>875</v>
      </c>
      <c r="O192" s="268" t="s">
        <v>586</v>
      </c>
      <c r="P192" s="268" t="s">
        <v>586</v>
      </c>
      <c r="Q192" s="268" t="s">
        <v>586</v>
      </c>
      <c r="R192" s="268" t="s">
        <v>586</v>
      </c>
      <c r="S192" s="268" t="s">
        <v>586</v>
      </c>
      <c r="T192" s="268" t="s">
        <v>68</v>
      </c>
      <c r="U192" s="268" t="s">
        <v>586</v>
      </c>
      <c r="V192" s="268" t="s">
        <v>586</v>
      </c>
      <c r="W192" s="268" t="s">
        <v>586</v>
      </c>
      <c r="X192" s="268" t="s">
        <v>586</v>
      </c>
      <c r="Y192" s="268" t="s">
        <v>586</v>
      </c>
      <c r="AC192" s="268" t="s">
        <v>586</v>
      </c>
      <c r="AE192" s="268" t="s">
        <v>586</v>
      </c>
      <c r="AF192" s="268" t="s">
        <v>587</v>
      </c>
      <c r="AG192" s="268" t="s">
        <v>586</v>
      </c>
      <c r="AH192" s="268" t="s">
        <v>586</v>
      </c>
      <c r="AI192" s="268" t="s">
        <v>586</v>
      </c>
      <c r="AM192" s="268" t="s">
        <v>586</v>
      </c>
      <c r="AR192" t="s">
        <v>3855</v>
      </c>
      <c r="AS192" t="s">
        <v>3049</v>
      </c>
      <c r="AT192">
        <v>2024</v>
      </c>
      <c r="AU192">
        <v>10</v>
      </c>
      <c r="AV192" t="s">
        <v>69</v>
      </c>
      <c r="AX192" t="s">
        <v>3896</v>
      </c>
    </row>
    <row r="193" spans="1:50" x14ac:dyDescent="0.25">
      <c r="A193" s="268" t="s">
        <v>631</v>
      </c>
      <c r="B193" s="268" t="s">
        <v>585</v>
      </c>
      <c r="C193" s="268" t="s">
        <v>67</v>
      </c>
      <c r="D193" s="268" t="s">
        <v>2941</v>
      </c>
      <c r="E193" s="268" t="s">
        <v>2942</v>
      </c>
      <c r="F193" s="268" t="s">
        <v>3736</v>
      </c>
      <c r="G193" s="271" t="s">
        <v>882</v>
      </c>
      <c r="H193" s="268" t="s">
        <v>3737</v>
      </c>
      <c r="I193" s="268" t="s">
        <v>3738</v>
      </c>
      <c r="K193" s="270" t="s">
        <v>586</v>
      </c>
      <c r="L193" s="270" t="s">
        <v>1605</v>
      </c>
      <c r="M193" s="270" t="s">
        <v>3739</v>
      </c>
      <c r="N193" s="270" t="s">
        <v>3740</v>
      </c>
      <c r="O193" s="268" t="s">
        <v>586</v>
      </c>
      <c r="P193" s="268" t="s">
        <v>586</v>
      </c>
      <c r="Q193" s="268" t="s">
        <v>586</v>
      </c>
      <c r="R193" s="268" t="s">
        <v>586</v>
      </c>
      <c r="S193" s="268" t="s">
        <v>586</v>
      </c>
      <c r="T193" s="268" t="s">
        <v>68</v>
      </c>
      <c r="U193" s="268" t="s">
        <v>586</v>
      </c>
      <c r="V193" s="268" t="s">
        <v>586</v>
      </c>
      <c r="W193" s="268" t="s">
        <v>586</v>
      </c>
      <c r="X193" s="268" t="s">
        <v>586</v>
      </c>
      <c r="Y193" s="268" t="s">
        <v>586</v>
      </c>
      <c r="AC193" s="268" t="s">
        <v>586</v>
      </c>
      <c r="AE193" s="268" t="s">
        <v>586</v>
      </c>
      <c r="AF193" s="268" t="s">
        <v>587</v>
      </c>
      <c r="AG193" s="268" t="s">
        <v>586</v>
      </c>
      <c r="AH193" s="268" t="s">
        <v>586</v>
      </c>
      <c r="AI193" s="268" t="s">
        <v>586</v>
      </c>
      <c r="AM193" s="268" t="s">
        <v>586</v>
      </c>
      <c r="AR193" t="s">
        <v>3855</v>
      </c>
      <c r="AS193" t="s">
        <v>3049</v>
      </c>
      <c r="AT193">
        <v>2024</v>
      </c>
      <c r="AU193">
        <v>10</v>
      </c>
      <c r="AV193" t="s">
        <v>69</v>
      </c>
      <c r="AX193" t="s">
        <v>3897</v>
      </c>
    </row>
    <row r="194" spans="1:50" x14ac:dyDescent="0.25">
      <c r="A194" s="268" t="s">
        <v>632</v>
      </c>
      <c r="B194" s="268" t="s">
        <v>585</v>
      </c>
      <c r="C194" s="268" t="s">
        <v>67</v>
      </c>
      <c r="D194" s="268" t="s">
        <v>2977</v>
      </c>
      <c r="E194" s="268" t="s">
        <v>2978</v>
      </c>
      <c r="F194" s="268" t="s">
        <v>3741</v>
      </c>
      <c r="G194" s="271" t="s">
        <v>882</v>
      </c>
      <c r="H194" s="268" t="s">
        <v>3742</v>
      </c>
      <c r="I194" s="268"/>
      <c r="K194" s="270" t="s">
        <v>586</v>
      </c>
      <c r="L194" s="270" t="s">
        <v>3743</v>
      </c>
      <c r="M194" s="270" t="s">
        <v>3744</v>
      </c>
      <c r="N194" s="270" t="s">
        <v>3745</v>
      </c>
      <c r="O194" s="268" t="s">
        <v>586</v>
      </c>
      <c r="P194" s="268" t="s">
        <v>586</v>
      </c>
      <c r="Q194" s="268" t="s">
        <v>586</v>
      </c>
      <c r="R194" s="268" t="s">
        <v>586</v>
      </c>
      <c r="S194" s="268" t="s">
        <v>586</v>
      </c>
      <c r="T194" s="268" t="s">
        <v>68</v>
      </c>
      <c r="U194" s="268" t="s">
        <v>586</v>
      </c>
      <c r="V194" s="268" t="s">
        <v>586</v>
      </c>
      <c r="W194" s="268" t="s">
        <v>586</v>
      </c>
      <c r="X194" s="268" t="s">
        <v>586</v>
      </c>
      <c r="Y194" s="268" t="s">
        <v>586</v>
      </c>
      <c r="AC194" s="268" t="s">
        <v>586</v>
      </c>
      <c r="AE194" s="268" t="s">
        <v>586</v>
      </c>
      <c r="AF194" s="268" t="s">
        <v>587</v>
      </c>
      <c r="AG194" s="268" t="s">
        <v>586</v>
      </c>
      <c r="AH194" s="268" t="s">
        <v>586</v>
      </c>
      <c r="AI194" s="268" t="s">
        <v>586</v>
      </c>
      <c r="AM194" s="268" t="s">
        <v>586</v>
      </c>
      <c r="AR194" t="s">
        <v>3855</v>
      </c>
      <c r="AS194" t="s">
        <v>3049</v>
      </c>
      <c r="AT194">
        <v>2024</v>
      </c>
      <c r="AU194">
        <v>10</v>
      </c>
      <c r="AV194" t="s">
        <v>69</v>
      </c>
      <c r="AX194" t="s">
        <v>3898</v>
      </c>
    </row>
    <row r="195" spans="1:50" x14ac:dyDescent="0.25">
      <c r="A195" s="268" t="s">
        <v>633</v>
      </c>
      <c r="B195" s="268" t="s">
        <v>585</v>
      </c>
      <c r="C195" s="268" t="s">
        <v>67</v>
      </c>
      <c r="D195" s="268" t="s">
        <v>2843</v>
      </c>
      <c r="E195" s="268" t="s">
        <v>2844</v>
      </c>
      <c r="F195" s="268" t="s">
        <v>3746</v>
      </c>
      <c r="G195" s="271" t="s">
        <v>883</v>
      </c>
      <c r="H195" s="268" t="s">
        <v>3747</v>
      </c>
      <c r="I195" s="268" t="s">
        <v>3748</v>
      </c>
      <c r="K195" s="270" t="s">
        <v>586</v>
      </c>
      <c r="L195" s="270" t="s">
        <v>3647</v>
      </c>
      <c r="M195" s="270" t="s">
        <v>3648</v>
      </c>
      <c r="N195" s="270" t="s">
        <v>3649</v>
      </c>
      <c r="O195" s="268" t="s">
        <v>586</v>
      </c>
      <c r="P195" s="268" t="s">
        <v>586</v>
      </c>
      <c r="Q195" s="268" t="s">
        <v>586</v>
      </c>
      <c r="R195" s="268" t="s">
        <v>586</v>
      </c>
      <c r="S195" s="268" t="s">
        <v>586</v>
      </c>
      <c r="T195" s="268" t="s">
        <v>68</v>
      </c>
      <c r="U195" s="268" t="s">
        <v>586</v>
      </c>
      <c r="V195" s="268" t="s">
        <v>586</v>
      </c>
      <c r="W195" s="268" t="s">
        <v>586</v>
      </c>
      <c r="X195" s="268" t="s">
        <v>586</v>
      </c>
      <c r="Y195" s="268" t="s">
        <v>586</v>
      </c>
      <c r="AC195" s="268" t="s">
        <v>586</v>
      </c>
      <c r="AE195" s="268" t="s">
        <v>586</v>
      </c>
      <c r="AF195" s="268" t="s">
        <v>587</v>
      </c>
      <c r="AG195" s="268" t="s">
        <v>586</v>
      </c>
      <c r="AH195" s="268" t="s">
        <v>586</v>
      </c>
      <c r="AI195" s="268" t="s">
        <v>586</v>
      </c>
      <c r="AM195" s="268" t="s">
        <v>586</v>
      </c>
      <c r="AR195" t="s">
        <v>3855</v>
      </c>
      <c r="AS195" t="s">
        <v>3049</v>
      </c>
      <c r="AT195">
        <v>2024</v>
      </c>
      <c r="AU195">
        <v>10</v>
      </c>
      <c r="AV195" t="s">
        <v>69</v>
      </c>
      <c r="AX195" t="s">
        <v>3899</v>
      </c>
    </row>
    <row r="196" spans="1:50" x14ac:dyDescent="0.25">
      <c r="A196" s="268" t="s">
        <v>634</v>
      </c>
      <c r="B196" s="268" t="s">
        <v>585</v>
      </c>
      <c r="C196" s="268" t="s">
        <v>67</v>
      </c>
      <c r="D196" s="268" t="s">
        <v>2843</v>
      </c>
      <c r="E196" s="268" t="s">
        <v>2844</v>
      </c>
      <c r="F196" s="268" t="s">
        <v>1369</v>
      </c>
      <c r="G196" s="271" t="s">
        <v>883</v>
      </c>
      <c r="H196" s="268" t="s">
        <v>3747</v>
      </c>
      <c r="I196" s="268" t="s">
        <v>3748</v>
      </c>
      <c r="K196" s="270" t="s">
        <v>586</v>
      </c>
      <c r="L196" s="270" t="s">
        <v>3749</v>
      </c>
      <c r="M196" s="270" t="s">
        <v>3750</v>
      </c>
      <c r="N196" s="270" t="s">
        <v>3751</v>
      </c>
      <c r="O196" s="268" t="s">
        <v>586</v>
      </c>
      <c r="P196" s="268" t="s">
        <v>586</v>
      </c>
      <c r="Q196" s="268" t="s">
        <v>586</v>
      </c>
      <c r="R196" s="268" t="s">
        <v>586</v>
      </c>
      <c r="S196" s="268" t="s">
        <v>586</v>
      </c>
      <c r="T196" s="268" t="s">
        <v>68</v>
      </c>
      <c r="U196" s="268" t="s">
        <v>586</v>
      </c>
      <c r="V196" s="268" t="s">
        <v>586</v>
      </c>
      <c r="W196" s="268" t="s">
        <v>586</v>
      </c>
      <c r="X196" s="268" t="s">
        <v>586</v>
      </c>
      <c r="Y196" s="268" t="s">
        <v>586</v>
      </c>
      <c r="AC196" s="268" t="s">
        <v>586</v>
      </c>
      <c r="AE196" s="268" t="s">
        <v>586</v>
      </c>
      <c r="AF196" s="268" t="s">
        <v>587</v>
      </c>
      <c r="AG196" s="268" t="s">
        <v>586</v>
      </c>
      <c r="AH196" s="268" t="s">
        <v>586</v>
      </c>
      <c r="AI196" s="268" t="s">
        <v>586</v>
      </c>
      <c r="AM196" s="268" t="s">
        <v>586</v>
      </c>
      <c r="AR196" t="s">
        <v>3855</v>
      </c>
      <c r="AS196" t="s">
        <v>3049</v>
      </c>
      <c r="AT196">
        <v>2024</v>
      </c>
      <c r="AU196">
        <v>10</v>
      </c>
      <c r="AV196" t="s">
        <v>69</v>
      </c>
      <c r="AX196" t="s">
        <v>3900</v>
      </c>
    </row>
    <row r="197" spans="1:50" x14ac:dyDescent="0.25">
      <c r="A197" s="268" t="s">
        <v>635</v>
      </c>
      <c r="B197" s="268" t="s">
        <v>585</v>
      </c>
      <c r="C197" s="268" t="s">
        <v>67</v>
      </c>
      <c r="D197" s="268" t="s">
        <v>2843</v>
      </c>
      <c r="E197" s="268" t="s">
        <v>2844</v>
      </c>
      <c r="F197" s="268" t="s">
        <v>3752</v>
      </c>
      <c r="G197" s="271" t="s">
        <v>883</v>
      </c>
      <c r="H197" s="268" t="s">
        <v>3747</v>
      </c>
      <c r="I197" s="268" t="s">
        <v>3748</v>
      </c>
      <c r="K197" s="270" t="s">
        <v>586</v>
      </c>
      <c r="L197" s="270" t="s">
        <v>3753</v>
      </c>
      <c r="M197" s="270" t="s">
        <v>3754</v>
      </c>
      <c r="N197" s="270" t="s">
        <v>3755</v>
      </c>
      <c r="O197" s="268" t="s">
        <v>586</v>
      </c>
      <c r="P197" s="268" t="s">
        <v>586</v>
      </c>
      <c r="Q197" s="268" t="s">
        <v>586</v>
      </c>
      <c r="R197" s="268" t="s">
        <v>586</v>
      </c>
      <c r="S197" s="268" t="s">
        <v>586</v>
      </c>
      <c r="T197" s="268" t="s">
        <v>68</v>
      </c>
      <c r="U197" s="268" t="s">
        <v>586</v>
      </c>
      <c r="V197" s="268" t="s">
        <v>586</v>
      </c>
      <c r="W197" s="268" t="s">
        <v>586</v>
      </c>
      <c r="X197" s="268" t="s">
        <v>586</v>
      </c>
      <c r="Y197" s="268" t="s">
        <v>586</v>
      </c>
      <c r="AC197" s="268" t="s">
        <v>586</v>
      </c>
      <c r="AE197" s="268" t="s">
        <v>586</v>
      </c>
      <c r="AF197" s="268" t="s">
        <v>587</v>
      </c>
      <c r="AG197" s="268" t="s">
        <v>586</v>
      </c>
      <c r="AH197" s="268" t="s">
        <v>586</v>
      </c>
      <c r="AI197" s="268" t="s">
        <v>586</v>
      </c>
      <c r="AM197" s="268" t="s">
        <v>586</v>
      </c>
      <c r="AR197" t="s">
        <v>3855</v>
      </c>
      <c r="AS197" t="s">
        <v>3049</v>
      </c>
      <c r="AT197">
        <v>2024</v>
      </c>
      <c r="AU197">
        <v>10</v>
      </c>
      <c r="AV197" t="s">
        <v>69</v>
      </c>
      <c r="AX197" t="s">
        <v>3901</v>
      </c>
    </row>
    <row r="198" spans="1:50" x14ac:dyDescent="0.25">
      <c r="A198" s="268" t="s">
        <v>636</v>
      </c>
      <c r="B198" s="268" t="s">
        <v>585</v>
      </c>
      <c r="C198" s="268" t="s">
        <v>67</v>
      </c>
      <c r="D198" s="268" t="s">
        <v>2860</v>
      </c>
      <c r="E198" s="268" t="s">
        <v>2861</v>
      </c>
      <c r="F198" s="268" t="s">
        <v>1896</v>
      </c>
      <c r="G198" s="271" t="s">
        <v>884</v>
      </c>
      <c r="H198" s="268" t="s">
        <v>3756</v>
      </c>
      <c r="I198" s="268" t="s">
        <v>3757</v>
      </c>
      <c r="K198" s="270" t="s">
        <v>586</v>
      </c>
      <c r="L198" s="270" t="s">
        <v>3758</v>
      </c>
      <c r="M198" s="270" t="s">
        <v>3759</v>
      </c>
      <c r="N198" s="270" t="s">
        <v>3760</v>
      </c>
      <c r="O198" s="268" t="s">
        <v>586</v>
      </c>
      <c r="P198" s="268" t="s">
        <v>586</v>
      </c>
      <c r="Q198" s="268" t="s">
        <v>586</v>
      </c>
      <c r="R198" s="268" t="s">
        <v>586</v>
      </c>
      <c r="S198" s="268" t="s">
        <v>586</v>
      </c>
      <c r="T198" s="268" t="s">
        <v>68</v>
      </c>
      <c r="U198" s="268" t="s">
        <v>586</v>
      </c>
      <c r="V198" s="268" t="s">
        <v>586</v>
      </c>
      <c r="W198" s="268" t="s">
        <v>586</v>
      </c>
      <c r="X198" s="268" t="s">
        <v>586</v>
      </c>
      <c r="Y198" s="268" t="s">
        <v>586</v>
      </c>
      <c r="AC198" s="268" t="s">
        <v>586</v>
      </c>
      <c r="AE198" s="268" t="s">
        <v>586</v>
      </c>
      <c r="AF198" s="268" t="s">
        <v>587</v>
      </c>
      <c r="AG198" s="268" t="s">
        <v>586</v>
      </c>
      <c r="AH198" s="268" t="s">
        <v>586</v>
      </c>
      <c r="AI198" s="268" t="s">
        <v>586</v>
      </c>
      <c r="AM198" s="268" t="s">
        <v>586</v>
      </c>
      <c r="AR198" t="s">
        <v>3855</v>
      </c>
      <c r="AS198" t="s">
        <v>3049</v>
      </c>
      <c r="AT198">
        <v>2024</v>
      </c>
      <c r="AU198">
        <v>10</v>
      </c>
      <c r="AV198" t="s">
        <v>69</v>
      </c>
      <c r="AX198" t="s">
        <v>3902</v>
      </c>
    </row>
    <row r="199" spans="1:50" x14ac:dyDescent="0.25">
      <c r="A199" s="268" t="s">
        <v>637</v>
      </c>
      <c r="B199" s="268" t="s">
        <v>585</v>
      </c>
      <c r="C199" s="268" t="s">
        <v>67</v>
      </c>
      <c r="D199" s="268" t="s">
        <v>2864</v>
      </c>
      <c r="E199" s="268" t="s">
        <v>2865</v>
      </c>
      <c r="F199" s="268" t="s">
        <v>3761</v>
      </c>
      <c r="G199" s="271" t="s">
        <v>884</v>
      </c>
      <c r="H199" s="268" t="s">
        <v>3762</v>
      </c>
      <c r="I199" s="268" t="s">
        <v>3763</v>
      </c>
      <c r="K199" s="270" t="s">
        <v>586</v>
      </c>
      <c r="L199" s="270" t="s">
        <v>3764</v>
      </c>
      <c r="M199" s="270" t="s">
        <v>3765</v>
      </c>
      <c r="N199" s="270" t="s">
        <v>3766</v>
      </c>
      <c r="O199" s="268" t="s">
        <v>586</v>
      </c>
      <c r="P199" s="268" t="s">
        <v>586</v>
      </c>
      <c r="Q199" s="268" t="s">
        <v>586</v>
      </c>
      <c r="R199" s="268" t="s">
        <v>586</v>
      </c>
      <c r="S199" s="268" t="s">
        <v>586</v>
      </c>
      <c r="T199" s="268" t="s">
        <v>68</v>
      </c>
      <c r="U199" s="268" t="s">
        <v>586</v>
      </c>
      <c r="V199" s="268" t="s">
        <v>586</v>
      </c>
      <c r="W199" s="268" t="s">
        <v>586</v>
      </c>
      <c r="X199" s="268" t="s">
        <v>586</v>
      </c>
      <c r="Y199" s="268" t="s">
        <v>586</v>
      </c>
      <c r="AC199" s="268" t="s">
        <v>586</v>
      </c>
      <c r="AE199" s="268" t="s">
        <v>586</v>
      </c>
      <c r="AF199" s="268" t="s">
        <v>587</v>
      </c>
      <c r="AG199" s="268" t="s">
        <v>586</v>
      </c>
      <c r="AH199" s="268" t="s">
        <v>586</v>
      </c>
      <c r="AI199" s="268" t="s">
        <v>586</v>
      </c>
      <c r="AM199" s="268" t="s">
        <v>586</v>
      </c>
      <c r="AR199" t="s">
        <v>3855</v>
      </c>
      <c r="AS199" t="s">
        <v>3049</v>
      </c>
      <c r="AT199">
        <v>2024</v>
      </c>
      <c r="AU199">
        <v>10</v>
      </c>
      <c r="AV199" t="s">
        <v>69</v>
      </c>
      <c r="AX199" t="s">
        <v>3903</v>
      </c>
    </row>
    <row r="200" spans="1:50" x14ac:dyDescent="0.25">
      <c r="A200" s="268" t="s">
        <v>638</v>
      </c>
      <c r="B200" s="268" t="s">
        <v>585</v>
      </c>
      <c r="C200" s="268" t="s">
        <v>67</v>
      </c>
      <c r="D200" s="268" t="s">
        <v>2864</v>
      </c>
      <c r="E200" s="268" t="s">
        <v>2865</v>
      </c>
      <c r="F200" s="268" t="s">
        <v>3767</v>
      </c>
      <c r="G200" s="271" t="s">
        <v>884</v>
      </c>
      <c r="H200" s="268" t="s">
        <v>3762</v>
      </c>
      <c r="I200" s="268" t="s">
        <v>3763</v>
      </c>
      <c r="K200" s="270" t="s">
        <v>586</v>
      </c>
      <c r="L200" s="270" t="s">
        <v>3768</v>
      </c>
      <c r="M200" s="270" t="s">
        <v>3769</v>
      </c>
      <c r="N200" s="270" t="s">
        <v>3770</v>
      </c>
      <c r="O200" s="268" t="s">
        <v>586</v>
      </c>
      <c r="P200" s="268" t="s">
        <v>586</v>
      </c>
      <c r="Q200" s="268" t="s">
        <v>586</v>
      </c>
      <c r="R200" s="268" t="s">
        <v>586</v>
      </c>
      <c r="S200" s="268" t="s">
        <v>586</v>
      </c>
      <c r="T200" s="268" t="s">
        <v>68</v>
      </c>
      <c r="U200" s="268" t="s">
        <v>586</v>
      </c>
      <c r="V200" s="268" t="s">
        <v>586</v>
      </c>
      <c r="W200" s="268" t="s">
        <v>586</v>
      </c>
      <c r="X200" s="268" t="s">
        <v>586</v>
      </c>
      <c r="Y200" s="268" t="s">
        <v>586</v>
      </c>
      <c r="AC200" s="268" t="s">
        <v>586</v>
      </c>
      <c r="AE200" s="268" t="s">
        <v>586</v>
      </c>
      <c r="AF200" s="268" t="s">
        <v>587</v>
      </c>
      <c r="AG200" s="268" t="s">
        <v>586</v>
      </c>
      <c r="AH200" s="268" t="s">
        <v>586</v>
      </c>
      <c r="AI200" s="268" t="s">
        <v>586</v>
      </c>
      <c r="AM200" s="268" t="s">
        <v>586</v>
      </c>
      <c r="AR200" t="s">
        <v>3855</v>
      </c>
      <c r="AS200" t="s">
        <v>3049</v>
      </c>
      <c r="AT200">
        <v>2024</v>
      </c>
      <c r="AU200">
        <v>10</v>
      </c>
      <c r="AV200" t="s">
        <v>69</v>
      </c>
      <c r="AX200" t="s">
        <v>3904</v>
      </c>
    </row>
    <row r="201" spans="1:50" x14ac:dyDescent="0.25">
      <c r="A201" s="268" t="s">
        <v>639</v>
      </c>
      <c r="B201" s="268" t="s">
        <v>585</v>
      </c>
      <c r="C201" s="268" t="s">
        <v>67</v>
      </c>
      <c r="D201" s="268" t="s">
        <v>2639</v>
      </c>
      <c r="E201" s="268" t="s">
        <v>2640</v>
      </c>
      <c r="F201" s="268" t="s">
        <v>3771</v>
      </c>
      <c r="G201" s="271" t="s">
        <v>885</v>
      </c>
      <c r="H201" s="268" t="s">
        <v>3772</v>
      </c>
      <c r="I201" s="268" t="s">
        <v>3773</v>
      </c>
      <c r="K201" s="270" t="s">
        <v>586</v>
      </c>
      <c r="L201" s="270" t="s">
        <v>3774</v>
      </c>
      <c r="M201" s="270" t="s">
        <v>3775</v>
      </c>
      <c r="N201" s="270" t="s">
        <v>3776</v>
      </c>
      <c r="O201" s="268" t="s">
        <v>586</v>
      </c>
      <c r="P201" s="268" t="s">
        <v>586</v>
      </c>
      <c r="Q201" s="268" t="s">
        <v>586</v>
      </c>
      <c r="R201" s="268" t="s">
        <v>586</v>
      </c>
      <c r="S201" s="268" t="s">
        <v>586</v>
      </c>
      <c r="T201" s="268" t="s">
        <v>68</v>
      </c>
      <c r="U201" s="268" t="s">
        <v>586</v>
      </c>
      <c r="V201" s="268" t="s">
        <v>586</v>
      </c>
      <c r="W201" s="268" t="s">
        <v>586</v>
      </c>
      <c r="X201" s="268" t="s">
        <v>586</v>
      </c>
      <c r="AC201" s="268" t="s">
        <v>586</v>
      </c>
      <c r="AE201" s="268" t="s">
        <v>586</v>
      </c>
      <c r="AF201" s="268" t="s">
        <v>587</v>
      </c>
      <c r="AG201" s="268" t="s">
        <v>586</v>
      </c>
      <c r="AH201" s="268" t="s">
        <v>586</v>
      </c>
      <c r="AI201" s="268" t="s">
        <v>586</v>
      </c>
      <c r="AM201" s="268" t="s">
        <v>586</v>
      </c>
      <c r="AR201" t="s">
        <v>3855</v>
      </c>
      <c r="AS201" t="s">
        <v>3049</v>
      </c>
      <c r="AT201">
        <v>2024</v>
      </c>
      <c r="AU201">
        <v>10</v>
      </c>
      <c r="AV201" t="s">
        <v>69</v>
      </c>
      <c r="AX201" t="s">
        <v>3905</v>
      </c>
    </row>
    <row r="202" spans="1:50" x14ac:dyDescent="0.25">
      <c r="A202" s="268" t="s">
        <v>640</v>
      </c>
      <c r="B202" s="268" t="s">
        <v>585</v>
      </c>
      <c r="C202" s="268" t="s">
        <v>67</v>
      </c>
      <c r="D202" s="268" t="s">
        <v>2887</v>
      </c>
      <c r="E202" s="268" t="s">
        <v>2888</v>
      </c>
      <c r="F202" s="268" t="s">
        <v>3777</v>
      </c>
      <c r="G202" s="271" t="s">
        <v>886</v>
      </c>
      <c r="H202" s="268" t="s">
        <v>3778</v>
      </c>
      <c r="I202" s="268"/>
      <c r="K202" s="270" t="s">
        <v>586</v>
      </c>
      <c r="L202" s="270" t="s">
        <v>3779</v>
      </c>
      <c r="M202" s="270" t="s">
        <v>3780</v>
      </c>
      <c r="N202" s="270" t="s">
        <v>3781</v>
      </c>
      <c r="O202" s="268" t="s">
        <v>586</v>
      </c>
      <c r="P202" s="268" t="s">
        <v>586</v>
      </c>
      <c r="Q202" s="268" t="s">
        <v>586</v>
      </c>
      <c r="R202" s="268" t="s">
        <v>586</v>
      </c>
      <c r="S202" s="268" t="s">
        <v>586</v>
      </c>
      <c r="T202" s="268" t="s">
        <v>68</v>
      </c>
      <c r="U202" s="268" t="s">
        <v>586</v>
      </c>
      <c r="V202" s="268" t="s">
        <v>586</v>
      </c>
      <c r="W202" s="268" t="s">
        <v>586</v>
      </c>
      <c r="X202" s="268" t="s">
        <v>586</v>
      </c>
      <c r="Y202" s="268" t="s">
        <v>586</v>
      </c>
      <c r="AC202" s="268" t="s">
        <v>586</v>
      </c>
      <c r="AE202" s="268" t="s">
        <v>586</v>
      </c>
      <c r="AF202" s="268" t="s">
        <v>587</v>
      </c>
      <c r="AG202" s="268" t="s">
        <v>586</v>
      </c>
      <c r="AH202" s="268" t="s">
        <v>586</v>
      </c>
      <c r="AI202" s="268" t="s">
        <v>586</v>
      </c>
      <c r="AM202" s="268" t="s">
        <v>586</v>
      </c>
      <c r="AR202" t="s">
        <v>3855</v>
      </c>
      <c r="AS202" t="s">
        <v>3049</v>
      </c>
      <c r="AT202">
        <v>2024</v>
      </c>
      <c r="AU202">
        <v>10</v>
      </c>
      <c r="AV202" t="s">
        <v>69</v>
      </c>
      <c r="AX202" t="s">
        <v>3906</v>
      </c>
    </row>
    <row r="203" spans="1:50" x14ac:dyDescent="0.25">
      <c r="A203" s="268" t="s">
        <v>641</v>
      </c>
      <c r="B203" s="268" t="s">
        <v>585</v>
      </c>
      <c r="C203" s="268" t="s">
        <v>67</v>
      </c>
      <c r="D203" s="268" t="s">
        <v>2901</v>
      </c>
      <c r="E203" s="268" t="s">
        <v>2902</v>
      </c>
      <c r="F203" s="268" t="s">
        <v>3782</v>
      </c>
      <c r="G203" s="271" t="s">
        <v>887</v>
      </c>
      <c r="H203" s="268" t="s">
        <v>1321</v>
      </c>
      <c r="I203" s="268"/>
      <c r="K203" s="270" t="s">
        <v>586</v>
      </c>
      <c r="L203" s="270" t="s">
        <v>3783</v>
      </c>
      <c r="M203" s="270" t="s">
        <v>3784</v>
      </c>
      <c r="N203" s="270" t="s">
        <v>3785</v>
      </c>
      <c r="O203" s="268" t="s">
        <v>586</v>
      </c>
      <c r="P203" s="268" t="s">
        <v>586</v>
      </c>
      <c r="Q203" s="268" t="s">
        <v>586</v>
      </c>
      <c r="R203" s="268" t="s">
        <v>586</v>
      </c>
      <c r="S203" s="268" t="s">
        <v>586</v>
      </c>
      <c r="T203" s="268" t="s">
        <v>68</v>
      </c>
      <c r="U203" s="268" t="s">
        <v>586</v>
      </c>
      <c r="V203" s="268" t="s">
        <v>586</v>
      </c>
      <c r="W203" s="268" t="s">
        <v>586</v>
      </c>
      <c r="X203" s="268" t="s">
        <v>586</v>
      </c>
      <c r="Y203" s="268" t="s">
        <v>586</v>
      </c>
      <c r="AC203" s="268" t="s">
        <v>586</v>
      </c>
      <c r="AE203" s="268" t="s">
        <v>586</v>
      </c>
      <c r="AF203" s="268" t="s">
        <v>587</v>
      </c>
      <c r="AG203" s="268" t="s">
        <v>586</v>
      </c>
      <c r="AH203" s="268" t="s">
        <v>586</v>
      </c>
      <c r="AI203" s="268" t="s">
        <v>586</v>
      </c>
      <c r="AM203" s="268" t="s">
        <v>586</v>
      </c>
      <c r="AR203" t="s">
        <v>3855</v>
      </c>
      <c r="AS203" t="s">
        <v>3049</v>
      </c>
      <c r="AT203">
        <v>2024</v>
      </c>
      <c r="AU203">
        <v>10</v>
      </c>
      <c r="AV203" t="s">
        <v>69</v>
      </c>
      <c r="AX203" t="s">
        <v>3907</v>
      </c>
    </row>
    <row r="204" spans="1:50" x14ac:dyDescent="0.25">
      <c r="A204" s="268" t="s">
        <v>642</v>
      </c>
      <c r="B204" s="268" t="s">
        <v>585</v>
      </c>
      <c r="C204" s="268" t="s">
        <v>67</v>
      </c>
      <c r="D204" s="268" t="s">
        <v>3786</v>
      </c>
      <c r="E204" s="268" t="s">
        <v>3787</v>
      </c>
      <c r="F204" s="268" t="s">
        <v>3788</v>
      </c>
      <c r="G204" s="271" t="s">
        <v>887</v>
      </c>
      <c r="H204" s="268" t="s">
        <v>3789</v>
      </c>
      <c r="I204" s="268"/>
      <c r="K204" s="270" t="s">
        <v>586</v>
      </c>
      <c r="L204" s="270" t="s">
        <v>3790</v>
      </c>
      <c r="M204" s="270" t="s">
        <v>3791</v>
      </c>
      <c r="N204" s="270" t="s">
        <v>3792</v>
      </c>
      <c r="O204" s="268" t="s">
        <v>586</v>
      </c>
      <c r="P204" s="268" t="s">
        <v>586</v>
      </c>
      <c r="Q204" s="268" t="s">
        <v>586</v>
      </c>
      <c r="R204" s="268" t="s">
        <v>586</v>
      </c>
      <c r="S204" s="268" t="s">
        <v>586</v>
      </c>
      <c r="T204" s="268" t="s">
        <v>68</v>
      </c>
      <c r="U204" s="268" t="s">
        <v>586</v>
      </c>
      <c r="V204" s="268" t="s">
        <v>586</v>
      </c>
      <c r="W204" s="268" t="s">
        <v>586</v>
      </c>
      <c r="X204" s="268" t="s">
        <v>586</v>
      </c>
      <c r="Y204" s="268" t="s">
        <v>586</v>
      </c>
      <c r="AC204" s="268" t="s">
        <v>586</v>
      </c>
      <c r="AE204" s="268" t="s">
        <v>586</v>
      </c>
      <c r="AF204" s="268" t="s">
        <v>587</v>
      </c>
      <c r="AG204" s="268" t="s">
        <v>586</v>
      </c>
      <c r="AH204" s="268" t="s">
        <v>586</v>
      </c>
      <c r="AI204" s="268" t="s">
        <v>586</v>
      </c>
      <c r="AM204" s="268" t="s">
        <v>586</v>
      </c>
      <c r="AR204" t="s">
        <v>3855</v>
      </c>
      <c r="AS204" t="s">
        <v>3049</v>
      </c>
      <c r="AT204">
        <v>2024</v>
      </c>
      <c r="AU204">
        <v>10</v>
      </c>
      <c r="AV204" t="s">
        <v>69</v>
      </c>
      <c r="AX204" t="s">
        <v>3908</v>
      </c>
    </row>
    <row r="205" spans="1:50" x14ac:dyDescent="0.25">
      <c r="A205" s="268" t="s">
        <v>643</v>
      </c>
      <c r="B205" s="268" t="s">
        <v>585</v>
      </c>
      <c r="C205" s="268" t="s">
        <v>67</v>
      </c>
      <c r="D205" s="268" t="s">
        <v>3786</v>
      </c>
      <c r="E205" s="268" t="s">
        <v>3787</v>
      </c>
      <c r="F205" s="268" t="s">
        <v>3793</v>
      </c>
      <c r="G205" s="271" t="s">
        <v>887</v>
      </c>
      <c r="H205" s="268" t="s">
        <v>3794</v>
      </c>
      <c r="I205" s="268"/>
      <c r="K205" s="270" t="s">
        <v>586</v>
      </c>
      <c r="L205" s="270" t="s">
        <v>3795</v>
      </c>
      <c r="M205" s="270" t="s">
        <v>3796</v>
      </c>
      <c r="N205" s="270" t="s">
        <v>3797</v>
      </c>
      <c r="O205" s="268" t="s">
        <v>586</v>
      </c>
      <c r="P205" s="268" t="s">
        <v>586</v>
      </c>
      <c r="Q205" s="268" t="s">
        <v>586</v>
      </c>
      <c r="R205" s="268" t="s">
        <v>586</v>
      </c>
      <c r="S205" s="268" t="s">
        <v>586</v>
      </c>
      <c r="T205" s="268" t="s">
        <v>68</v>
      </c>
      <c r="U205" s="268" t="s">
        <v>586</v>
      </c>
      <c r="V205" s="268" t="s">
        <v>586</v>
      </c>
      <c r="W205" s="268" t="s">
        <v>586</v>
      </c>
      <c r="X205" s="268" t="s">
        <v>586</v>
      </c>
      <c r="Y205" s="268" t="s">
        <v>586</v>
      </c>
      <c r="AC205" s="268" t="s">
        <v>586</v>
      </c>
      <c r="AE205" s="268" t="s">
        <v>586</v>
      </c>
      <c r="AF205" s="268" t="s">
        <v>587</v>
      </c>
      <c r="AG205" s="268" t="s">
        <v>586</v>
      </c>
      <c r="AH205" s="268" t="s">
        <v>586</v>
      </c>
      <c r="AI205" s="268" t="s">
        <v>586</v>
      </c>
      <c r="AM205" s="268" t="s">
        <v>586</v>
      </c>
      <c r="AR205" t="s">
        <v>3855</v>
      </c>
      <c r="AS205" t="s">
        <v>3049</v>
      </c>
      <c r="AT205">
        <v>2024</v>
      </c>
      <c r="AU205">
        <v>10</v>
      </c>
      <c r="AV205" t="s">
        <v>69</v>
      </c>
      <c r="AX205" t="s">
        <v>3909</v>
      </c>
    </row>
    <row r="206" spans="1:50" x14ac:dyDescent="0.25">
      <c r="A206" s="268" t="s">
        <v>644</v>
      </c>
      <c r="B206" s="268" t="s">
        <v>585</v>
      </c>
      <c r="C206" s="268" t="s">
        <v>67</v>
      </c>
      <c r="D206" s="268" t="s">
        <v>3798</v>
      </c>
      <c r="E206" s="268" t="s">
        <v>3799</v>
      </c>
      <c r="F206" s="268" t="s">
        <v>3800</v>
      </c>
      <c r="G206" s="271" t="s">
        <v>887</v>
      </c>
      <c r="H206" s="268" t="s">
        <v>3801</v>
      </c>
      <c r="I206" s="268"/>
      <c r="K206" s="270" t="s">
        <v>586</v>
      </c>
      <c r="L206" s="270" t="s">
        <v>3715</v>
      </c>
      <c r="M206" s="270" t="s">
        <v>3716</v>
      </c>
      <c r="N206" s="270" t="s">
        <v>3717</v>
      </c>
      <c r="O206" s="268" t="s">
        <v>586</v>
      </c>
      <c r="P206" s="268" t="s">
        <v>586</v>
      </c>
      <c r="Q206" s="268" t="s">
        <v>586</v>
      </c>
      <c r="R206" s="268" t="s">
        <v>586</v>
      </c>
      <c r="S206" s="268" t="s">
        <v>586</v>
      </c>
      <c r="T206" s="268" t="s">
        <v>68</v>
      </c>
      <c r="U206" s="268" t="s">
        <v>586</v>
      </c>
      <c r="V206" s="268" t="s">
        <v>586</v>
      </c>
      <c r="W206" s="268" t="s">
        <v>586</v>
      </c>
      <c r="X206" s="268" t="s">
        <v>586</v>
      </c>
      <c r="Y206" s="268" t="s">
        <v>586</v>
      </c>
      <c r="AC206" s="268" t="s">
        <v>586</v>
      </c>
      <c r="AE206" s="268" t="s">
        <v>586</v>
      </c>
      <c r="AF206" s="268" t="s">
        <v>587</v>
      </c>
      <c r="AG206" s="268" t="s">
        <v>586</v>
      </c>
      <c r="AH206" s="268" t="s">
        <v>586</v>
      </c>
      <c r="AI206" s="268" t="s">
        <v>586</v>
      </c>
      <c r="AM206" s="268" t="s">
        <v>586</v>
      </c>
      <c r="AR206" t="s">
        <v>3855</v>
      </c>
      <c r="AS206" t="s">
        <v>3049</v>
      </c>
      <c r="AT206">
        <v>2024</v>
      </c>
      <c r="AU206">
        <v>10</v>
      </c>
      <c r="AV206" t="s">
        <v>69</v>
      </c>
      <c r="AX206" t="s">
        <v>3910</v>
      </c>
    </row>
    <row r="207" spans="1:50" x14ac:dyDescent="0.25">
      <c r="A207" s="268" t="s">
        <v>645</v>
      </c>
      <c r="B207" s="268" t="s">
        <v>585</v>
      </c>
      <c r="C207" s="268" t="s">
        <v>67</v>
      </c>
      <c r="D207" s="268" t="s">
        <v>3802</v>
      </c>
      <c r="E207" s="268" t="s">
        <v>3803</v>
      </c>
      <c r="F207" s="268" t="s">
        <v>3804</v>
      </c>
      <c r="G207" s="271" t="s">
        <v>890</v>
      </c>
      <c r="H207" s="268" t="s">
        <v>3805</v>
      </c>
      <c r="I207" s="268"/>
      <c r="K207" s="270" t="s">
        <v>586</v>
      </c>
      <c r="L207" s="270" t="s">
        <v>3806</v>
      </c>
      <c r="M207" s="270" t="s">
        <v>3807</v>
      </c>
      <c r="N207" s="270" t="s">
        <v>3808</v>
      </c>
      <c r="O207" s="268" t="s">
        <v>586</v>
      </c>
      <c r="P207" s="268" t="s">
        <v>586</v>
      </c>
      <c r="Q207" s="268" t="s">
        <v>586</v>
      </c>
      <c r="R207" s="268" t="s">
        <v>586</v>
      </c>
      <c r="S207" s="268" t="s">
        <v>586</v>
      </c>
      <c r="T207" s="268" t="s">
        <v>68</v>
      </c>
      <c r="U207" s="268" t="s">
        <v>586</v>
      </c>
      <c r="V207" s="268" t="s">
        <v>586</v>
      </c>
      <c r="W207" s="268" t="s">
        <v>586</v>
      </c>
      <c r="X207" s="268" t="s">
        <v>586</v>
      </c>
      <c r="Y207" s="268" t="s">
        <v>586</v>
      </c>
      <c r="AC207" s="268" t="s">
        <v>586</v>
      </c>
      <c r="AE207" s="268" t="s">
        <v>586</v>
      </c>
      <c r="AF207" s="268" t="s">
        <v>587</v>
      </c>
      <c r="AG207" s="268" t="s">
        <v>586</v>
      </c>
      <c r="AH207" s="268" t="s">
        <v>586</v>
      </c>
      <c r="AI207" s="268" t="s">
        <v>586</v>
      </c>
      <c r="AM207" s="268" t="s">
        <v>586</v>
      </c>
      <c r="AR207" t="s">
        <v>3855</v>
      </c>
      <c r="AS207" t="s">
        <v>3049</v>
      </c>
      <c r="AT207">
        <v>2024</v>
      </c>
      <c r="AU207">
        <v>10</v>
      </c>
      <c r="AV207" t="s">
        <v>69</v>
      </c>
      <c r="AX207" t="s">
        <v>3911</v>
      </c>
    </row>
    <row r="208" spans="1:50" x14ac:dyDescent="0.25">
      <c r="A208" s="268" t="s">
        <v>646</v>
      </c>
      <c r="B208" s="268" t="s">
        <v>585</v>
      </c>
      <c r="C208" s="268" t="s">
        <v>67</v>
      </c>
      <c r="D208" s="268" t="s">
        <v>3559</v>
      </c>
      <c r="E208" s="268" t="s">
        <v>3560</v>
      </c>
      <c r="F208" s="268" t="s">
        <v>3809</v>
      </c>
      <c r="G208" s="271" t="s">
        <v>890</v>
      </c>
      <c r="H208" s="268" t="s">
        <v>3805</v>
      </c>
      <c r="I208" s="268" t="s">
        <v>3810</v>
      </c>
      <c r="J208" s="2"/>
      <c r="K208" s="270" t="s">
        <v>586</v>
      </c>
      <c r="L208" s="270" t="s">
        <v>3811</v>
      </c>
      <c r="M208" s="270" t="s">
        <v>3812</v>
      </c>
      <c r="N208" s="270" t="s">
        <v>3813</v>
      </c>
      <c r="O208" s="268" t="s">
        <v>586</v>
      </c>
      <c r="P208" s="268" t="s">
        <v>586</v>
      </c>
      <c r="Q208" s="268" t="s">
        <v>586</v>
      </c>
      <c r="R208" s="268" t="s">
        <v>586</v>
      </c>
      <c r="S208" s="268" t="s">
        <v>586</v>
      </c>
      <c r="T208" s="268" t="s">
        <v>68</v>
      </c>
      <c r="U208" s="268" t="s">
        <v>586</v>
      </c>
      <c r="V208" s="268" t="s">
        <v>586</v>
      </c>
      <c r="W208" s="268" t="s">
        <v>586</v>
      </c>
      <c r="X208" s="268" t="s">
        <v>586</v>
      </c>
      <c r="Y208" s="268" t="s">
        <v>586</v>
      </c>
      <c r="AC208" s="268" t="s">
        <v>586</v>
      </c>
      <c r="AE208" s="268" t="s">
        <v>586</v>
      </c>
      <c r="AF208" s="268" t="s">
        <v>587</v>
      </c>
      <c r="AG208" s="268" t="s">
        <v>586</v>
      </c>
      <c r="AH208" s="268" t="s">
        <v>586</v>
      </c>
      <c r="AI208" s="268" t="s">
        <v>586</v>
      </c>
      <c r="AM208" s="268" t="s">
        <v>586</v>
      </c>
      <c r="AR208" t="s">
        <v>3855</v>
      </c>
      <c r="AS208" t="s">
        <v>3049</v>
      </c>
      <c r="AT208">
        <v>2024</v>
      </c>
      <c r="AU208">
        <v>10</v>
      </c>
      <c r="AV208" t="s">
        <v>69</v>
      </c>
      <c r="AX208" t="s">
        <v>3912</v>
      </c>
    </row>
    <row r="209" spans="1:50" x14ac:dyDescent="0.25">
      <c r="A209" s="268" t="s">
        <v>648</v>
      </c>
      <c r="B209" s="268" t="s">
        <v>585</v>
      </c>
      <c r="C209" s="268" t="s">
        <v>67</v>
      </c>
      <c r="D209" s="268" t="s">
        <v>3814</v>
      </c>
      <c r="E209" s="268" t="s">
        <v>3815</v>
      </c>
      <c r="F209" s="268" t="s">
        <v>3816</v>
      </c>
      <c r="G209" s="271" t="s">
        <v>895</v>
      </c>
      <c r="H209" s="268" t="s">
        <v>3817</v>
      </c>
      <c r="I209" s="268"/>
      <c r="K209" s="270" t="s">
        <v>586</v>
      </c>
      <c r="L209" s="270" t="s">
        <v>3818</v>
      </c>
      <c r="M209" s="270" t="s">
        <v>3819</v>
      </c>
      <c r="N209" s="270" t="s">
        <v>3820</v>
      </c>
      <c r="O209" s="268" t="s">
        <v>586</v>
      </c>
      <c r="P209" s="268" t="s">
        <v>586</v>
      </c>
      <c r="Q209" s="268" t="s">
        <v>586</v>
      </c>
      <c r="R209" s="268" t="s">
        <v>586</v>
      </c>
      <c r="S209" s="268" t="s">
        <v>586</v>
      </c>
      <c r="T209" s="268" t="s">
        <v>68</v>
      </c>
      <c r="U209" s="268" t="s">
        <v>586</v>
      </c>
      <c r="V209" s="268" t="s">
        <v>586</v>
      </c>
      <c r="W209" s="268" t="s">
        <v>586</v>
      </c>
      <c r="X209" s="268" t="s">
        <v>586</v>
      </c>
      <c r="Y209" s="268" t="s">
        <v>586</v>
      </c>
      <c r="AC209" s="268" t="s">
        <v>586</v>
      </c>
      <c r="AE209" s="268" t="s">
        <v>586</v>
      </c>
      <c r="AF209" s="268" t="s">
        <v>587</v>
      </c>
      <c r="AG209" s="268" t="s">
        <v>586</v>
      </c>
      <c r="AH209" s="268" t="s">
        <v>586</v>
      </c>
      <c r="AI209" s="268" t="s">
        <v>586</v>
      </c>
      <c r="AM209" s="268" t="s">
        <v>586</v>
      </c>
      <c r="AR209" t="s">
        <v>3855</v>
      </c>
      <c r="AS209" t="s">
        <v>3049</v>
      </c>
      <c r="AT209">
        <v>2024</v>
      </c>
      <c r="AU209">
        <v>10</v>
      </c>
      <c r="AV209" t="s">
        <v>69</v>
      </c>
      <c r="AX209" t="s">
        <v>3913</v>
      </c>
    </row>
    <row r="210" spans="1:50" x14ac:dyDescent="0.25">
      <c r="A210" s="268" t="s">
        <v>649</v>
      </c>
      <c r="B210" s="268" t="s">
        <v>585</v>
      </c>
      <c r="C210" s="268" t="s">
        <v>67</v>
      </c>
      <c r="D210" s="268" t="s">
        <v>3821</v>
      </c>
      <c r="E210" s="268" t="s">
        <v>3822</v>
      </c>
      <c r="F210" s="268" t="s">
        <v>3823</v>
      </c>
      <c r="G210" s="271" t="s">
        <v>893</v>
      </c>
      <c r="H210" s="268" t="s">
        <v>3824</v>
      </c>
      <c r="I210" s="268" t="s">
        <v>3825</v>
      </c>
      <c r="K210" s="270" t="s">
        <v>586</v>
      </c>
      <c r="L210" s="270" t="s">
        <v>3826</v>
      </c>
      <c r="M210" s="270" t="s">
        <v>3827</v>
      </c>
      <c r="N210" s="270" t="s">
        <v>3828</v>
      </c>
      <c r="O210" s="268" t="s">
        <v>586</v>
      </c>
      <c r="P210" s="268" t="s">
        <v>586</v>
      </c>
      <c r="Q210" s="268" t="s">
        <v>586</v>
      </c>
      <c r="R210" s="268" t="s">
        <v>586</v>
      </c>
      <c r="S210" s="268" t="s">
        <v>586</v>
      </c>
      <c r="T210" s="268" t="s">
        <v>68</v>
      </c>
      <c r="U210" s="268" t="s">
        <v>586</v>
      </c>
      <c r="V210" s="268" t="s">
        <v>586</v>
      </c>
      <c r="W210" s="268" t="s">
        <v>586</v>
      </c>
      <c r="X210" s="268" t="s">
        <v>586</v>
      </c>
      <c r="AC210" s="268" t="s">
        <v>586</v>
      </c>
      <c r="AE210" s="268" t="s">
        <v>586</v>
      </c>
      <c r="AF210" s="268" t="s">
        <v>587</v>
      </c>
      <c r="AG210" s="268" t="s">
        <v>586</v>
      </c>
      <c r="AH210" s="268" t="s">
        <v>586</v>
      </c>
      <c r="AI210" s="268" t="s">
        <v>586</v>
      </c>
      <c r="AM210" s="268" t="s">
        <v>586</v>
      </c>
      <c r="AR210" t="s">
        <v>3855</v>
      </c>
      <c r="AS210" t="s">
        <v>3049</v>
      </c>
      <c r="AT210">
        <v>2024</v>
      </c>
      <c r="AU210">
        <v>10</v>
      </c>
      <c r="AV210" t="s">
        <v>69</v>
      </c>
      <c r="AX210" t="s">
        <v>3914</v>
      </c>
    </row>
    <row r="211" spans="1:50" x14ac:dyDescent="0.25">
      <c r="A211" s="268" t="s">
        <v>651</v>
      </c>
      <c r="B211" s="268" t="s">
        <v>585</v>
      </c>
      <c r="C211" s="268" t="s">
        <v>67</v>
      </c>
      <c r="D211" s="268" t="s">
        <v>3821</v>
      </c>
      <c r="E211" s="268" t="s">
        <v>3829</v>
      </c>
      <c r="F211" s="268" t="s">
        <v>3830</v>
      </c>
      <c r="G211" s="271" t="s">
        <v>893</v>
      </c>
      <c r="H211" s="268" t="s">
        <v>3831</v>
      </c>
      <c r="I211" s="268" t="s">
        <v>3832</v>
      </c>
      <c r="K211" s="270" t="s">
        <v>586</v>
      </c>
      <c r="L211" s="270" t="s">
        <v>3833</v>
      </c>
      <c r="M211" s="270" t="s">
        <v>3834</v>
      </c>
      <c r="N211" s="270" t="s">
        <v>3835</v>
      </c>
      <c r="O211" s="268" t="s">
        <v>586</v>
      </c>
      <c r="P211" s="268" t="s">
        <v>586</v>
      </c>
      <c r="Q211" s="268" t="s">
        <v>586</v>
      </c>
      <c r="R211" s="268" t="s">
        <v>586</v>
      </c>
      <c r="S211" s="268" t="s">
        <v>586</v>
      </c>
      <c r="T211" s="268" t="s">
        <v>68</v>
      </c>
      <c r="U211" s="268" t="s">
        <v>586</v>
      </c>
      <c r="V211" s="268" t="s">
        <v>586</v>
      </c>
      <c r="W211" s="268" t="s">
        <v>586</v>
      </c>
      <c r="X211" s="268" t="s">
        <v>586</v>
      </c>
      <c r="AC211" s="268" t="s">
        <v>586</v>
      </c>
      <c r="AE211" s="268" t="s">
        <v>586</v>
      </c>
      <c r="AF211" s="268" t="s">
        <v>587</v>
      </c>
      <c r="AG211" s="268" t="s">
        <v>586</v>
      </c>
      <c r="AH211" s="268" t="s">
        <v>586</v>
      </c>
      <c r="AI211" s="268" t="s">
        <v>586</v>
      </c>
      <c r="AM211" s="268" t="s">
        <v>586</v>
      </c>
      <c r="AR211" t="s">
        <v>3855</v>
      </c>
      <c r="AS211" t="s">
        <v>3049</v>
      </c>
      <c r="AT211">
        <v>2024</v>
      </c>
      <c r="AU211">
        <v>10</v>
      </c>
      <c r="AV211" t="s">
        <v>69</v>
      </c>
      <c r="AX211" t="s">
        <v>3915</v>
      </c>
    </row>
    <row r="212" spans="1:50" x14ac:dyDescent="0.25">
      <c r="A212" s="268" t="s">
        <v>652</v>
      </c>
      <c r="B212" s="268" t="s">
        <v>585</v>
      </c>
      <c r="C212" s="268" t="s">
        <v>67</v>
      </c>
      <c r="D212" s="268" t="s">
        <v>3836</v>
      </c>
      <c r="E212" s="268" t="s">
        <v>3837</v>
      </c>
      <c r="F212" s="268" t="s">
        <v>3838</v>
      </c>
      <c r="G212" s="271" t="s">
        <v>893</v>
      </c>
      <c r="H212" s="268" t="s">
        <v>3831</v>
      </c>
      <c r="I212" s="268" t="s">
        <v>3839</v>
      </c>
      <c r="K212" s="270" t="s">
        <v>586</v>
      </c>
      <c r="L212" s="270" t="s">
        <v>3840</v>
      </c>
      <c r="M212" s="270" t="s">
        <v>3841</v>
      </c>
      <c r="N212" s="270" t="s">
        <v>3842</v>
      </c>
      <c r="O212" s="268" t="s">
        <v>586</v>
      </c>
      <c r="P212" s="268" t="s">
        <v>586</v>
      </c>
      <c r="Q212" s="268" t="s">
        <v>586</v>
      </c>
      <c r="R212" s="268" t="s">
        <v>586</v>
      </c>
      <c r="S212" s="268" t="s">
        <v>586</v>
      </c>
      <c r="T212" s="268" t="s">
        <v>68</v>
      </c>
      <c r="U212" s="268" t="s">
        <v>586</v>
      </c>
      <c r="V212" s="268" t="s">
        <v>586</v>
      </c>
      <c r="W212" s="268" t="s">
        <v>586</v>
      </c>
      <c r="X212" s="268" t="s">
        <v>586</v>
      </c>
      <c r="AC212" s="268" t="s">
        <v>586</v>
      </c>
      <c r="AE212" s="268" t="s">
        <v>586</v>
      </c>
      <c r="AF212" s="268" t="s">
        <v>587</v>
      </c>
      <c r="AG212" s="268" t="s">
        <v>586</v>
      </c>
      <c r="AH212" s="268" t="s">
        <v>586</v>
      </c>
      <c r="AI212" s="268" t="s">
        <v>586</v>
      </c>
      <c r="AM212" s="268" t="s">
        <v>586</v>
      </c>
      <c r="AR212" t="s">
        <v>3855</v>
      </c>
      <c r="AS212" t="s">
        <v>3049</v>
      </c>
      <c r="AT212">
        <v>2024</v>
      </c>
      <c r="AU212">
        <v>10</v>
      </c>
      <c r="AV212" t="s">
        <v>69</v>
      </c>
      <c r="AX212" t="s">
        <v>3916</v>
      </c>
    </row>
    <row r="213" spans="1:50" x14ac:dyDescent="0.25">
      <c r="A213" s="268" t="s">
        <v>653</v>
      </c>
      <c r="B213" s="268" t="s">
        <v>585</v>
      </c>
      <c r="C213" s="268" t="s">
        <v>67</v>
      </c>
      <c r="D213" s="268" t="s">
        <v>2968</v>
      </c>
      <c r="E213" s="268" t="s">
        <v>2969</v>
      </c>
      <c r="F213" s="268" t="s">
        <v>3843</v>
      </c>
      <c r="G213" s="271" t="s">
        <v>893</v>
      </c>
      <c r="H213" s="268" t="s">
        <v>3844</v>
      </c>
      <c r="J213" s="2"/>
      <c r="K213" s="270" t="s">
        <v>586</v>
      </c>
      <c r="L213" s="270" t="s">
        <v>3845</v>
      </c>
      <c r="M213" s="270" t="s">
        <v>3846</v>
      </c>
      <c r="N213" s="270" t="s">
        <v>3847</v>
      </c>
      <c r="O213" s="268" t="s">
        <v>586</v>
      </c>
      <c r="P213" s="268" t="s">
        <v>586</v>
      </c>
      <c r="Q213" s="268" t="s">
        <v>586</v>
      </c>
      <c r="R213" s="268" t="s">
        <v>586</v>
      </c>
      <c r="S213" s="268" t="s">
        <v>586</v>
      </c>
      <c r="T213" s="268" t="s">
        <v>68</v>
      </c>
      <c r="U213" s="268" t="s">
        <v>586</v>
      </c>
      <c r="V213" s="268" t="s">
        <v>586</v>
      </c>
      <c r="W213" s="268" t="s">
        <v>586</v>
      </c>
      <c r="X213" s="268" t="s">
        <v>586</v>
      </c>
      <c r="Y213" s="268" t="s">
        <v>586</v>
      </c>
      <c r="AC213" s="268" t="s">
        <v>586</v>
      </c>
      <c r="AE213" s="268" t="s">
        <v>586</v>
      </c>
      <c r="AF213" s="268" t="s">
        <v>587</v>
      </c>
      <c r="AG213" s="268" t="s">
        <v>586</v>
      </c>
      <c r="AH213" s="268" t="s">
        <v>586</v>
      </c>
      <c r="AI213" s="268" t="s">
        <v>586</v>
      </c>
      <c r="AM213" s="268" t="s">
        <v>586</v>
      </c>
      <c r="AR213" t="s">
        <v>3855</v>
      </c>
      <c r="AS213" t="s">
        <v>3049</v>
      </c>
      <c r="AT213">
        <v>2024</v>
      </c>
      <c r="AU213">
        <v>10</v>
      </c>
      <c r="AV213" t="s">
        <v>69</v>
      </c>
      <c r="AX213" t="s">
        <v>3917</v>
      </c>
    </row>
    <row r="214" spans="1:50" x14ac:dyDescent="0.25">
      <c r="A214" s="268" t="s">
        <v>654</v>
      </c>
      <c r="B214" s="268" t="s">
        <v>585</v>
      </c>
      <c r="C214" s="268" t="s">
        <v>67</v>
      </c>
      <c r="D214" s="268" t="s">
        <v>3244</v>
      </c>
      <c r="E214" s="268" t="s">
        <v>3245</v>
      </c>
      <c r="F214" s="268" t="s">
        <v>3848</v>
      </c>
      <c r="G214" s="271" t="s">
        <v>893</v>
      </c>
      <c r="H214" s="268" t="s">
        <v>3849</v>
      </c>
      <c r="K214" s="270" t="s">
        <v>586</v>
      </c>
      <c r="L214" s="270" t="s">
        <v>3850</v>
      </c>
      <c r="M214" s="270" t="s">
        <v>3851</v>
      </c>
      <c r="N214" s="270" t="s">
        <v>3852</v>
      </c>
      <c r="O214" s="268" t="s">
        <v>586</v>
      </c>
      <c r="P214" s="268" t="s">
        <v>586</v>
      </c>
      <c r="Q214" s="268" t="s">
        <v>586</v>
      </c>
      <c r="R214" s="268" t="s">
        <v>586</v>
      </c>
      <c r="S214" s="268" t="s">
        <v>586</v>
      </c>
      <c r="T214" s="268" t="s">
        <v>68</v>
      </c>
      <c r="U214" s="268" t="s">
        <v>586</v>
      </c>
      <c r="V214" s="268" t="s">
        <v>586</v>
      </c>
      <c r="W214" s="268" t="s">
        <v>586</v>
      </c>
      <c r="X214" s="268" t="s">
        <v>586</v>
      </c>
      <c r="AC214" s="268" t="s">
        <v>586</v>
      </c>
      <c r="AE214" s="268" t="s">
        <v>586</v>
      </c>
      <c r="AF214" s="268" t="s">
        <v>587</v>
      </c>
      <c r="AG214" s="268" t="s">
        <v>586</v>
      </c>
      <c r="AH214" s="268" t="s">
        <v>586</v>
      </c>
      <c r="AI214" s="268" t="s">
        <v>586</v>
      </c>
      <c r="AM214" s="268" t="s">
        <v>586</v>
      </c>
      <c r="AR214" t="s">
        <v>3855</v>
      </c>
      <c r="AS214" t="s">
        <v>3049</v>
      </c>
      <c r="AT214">
        <v>2024</v>
      </c>
      <c r="AU214">
        <v>10</v>
      </c>
      <c r="AV214" t="s">
        <v>69</v>
      </c>
      <c r="AX214" t="s">
        <v>3918</v>
      </c>
    </row>
    <row r="215" spans="1:50" x14ac:dyDescent="0.25">
      <c r="A215" s="268" t="s">
        <v>655</v>
      </c>
      <c r="B215" s="268" t="s">
        <v>652</v>
      </c>
      <c r="C215" s="268" t="s">
        <v>67</v>
      </c>
      <c r="D215" s="268" t="s">
        <v>3244</v>
      </c>
      <c r="E215" s="268" t="s">
        <v>3245</v>
      </c>
      <c r="F215" s="268" t="s">
        <v>1204</v>
      </c>
      <c r="G215" s="271" t="s">
        <v>886</v>
      </c>
      <c r="H215" s="268" t="s">
        <v>3853</v>
      </c>
      <c r="I215" s="2"/>
      <c r="J215" s="268" t="s">
        <v>3720</v>
      </c>
      <c r="K215" s="270">
        <v>0</v>
      </c>
      <c r="L215" s="270">
        <v>-1946700</v>
      </c>
      <c r="M215" s="270">
        <v>-369873</v>
      </c>
      <c r="N215" s="270">
        <v>-2316573</v>
      </c>
      <c r="O215" s="268" t="s">
        <v>586</v>
      </c>
      <c r="P215" s="268" t="s">
        <v>586</v>
      </c>
      <c r="Q215" s="268" t="s">
        <v>586</v>
      </c>
      <c r="R215" s="268" t="s">
        <v>586</v>
      </c>
      <c r="S215" s="268" t="s">
        <v>586</v>
      </c>
      <c r="T215" s="268" t="s">
        <v>68</v>
      </c>
      <c r="U215" s="268" t="s">
        <v>586</v>
      </c>
      <c r="V215" s="268" t="s">
        <v>586</v>
      </c>
      <c r="W215" s="268" t="s">
        <v>586</v>
      </c>
      <c r="X215" s="268" t="s">
        <v>586</v>
      </c>
      <c r="Y215" s="268" t="s">
        <v>585</v>
      </c>
      <c r="Z215" s="268" t="s">
        <v>3718</v>
      </c>
      <c r="AC215" s="268" t="s">
        <v>586</v>
      </c>
      <c r="AE215" s="268" t="s">
        <v>586</v>
      </c>
      <c r="AF215" s="268" t="s">
        <v>584</v>
      </c>
      <c r="AG215" s="268" t="s">
        <v>586</v>
      </c>
      <c r="AH215" s="268" t="s">
        <v>586</v>
      </c>
      <c r="AI215" s="268" t="s">
        <v>586</v>
      </c>
      <c r="AM215" s="268" t="s">
        <v>586</v>
      </c>
      <c r="AR215" t="s">
        <v>3855</v>
      </c>
      <c r="AS215" t="s">
        <v>3049</v>
      </c>
      <c r="AT215">
        <v>2024</v>
      </c>
      <c r="AU215">
        <v>10</v>
      </c>
      <c r="AV215" t="s">
        <v>70</v>
      </c>
      <c r="AX215" t="s">
        <v>3919</v>
      </c>
    </row>
    <row r="216" spans="1:50" x14ac:dyDescent="0.25">
      <c r="A216" s="268" t="s">
        <v>656</v>
      </c>
      <c r="B216" s="268" t="s">
        <v>652</v>
      </c>
      <c r="C216" s="268" t="s">
        <v>67</v>
      </c>
      <c r="D216" s="268" t="s">
        <v>3244</v>
      </c>
      <c r="E216" s="268" t="s">
        <v>3245</v>
      </c>
      <c r="F216" s="268" t="s">
        <v>1205</v>
      </c>
      <c r="G216" s="271" t="s">
        <v>886</v>
      </c>
      <c r="H216" s="268" t="s">
        <v>3853</v>
      </c>
      <c r="I216" s="2"/>
      <c r="J216" s="268" t="s">
        <v>3725</v>
      </c>
      <c r="K216" s="270">
        <v>0</v>
      </c>
      <c r="L216" s="270">
        <v>-11595660</v>
      </c>
      <c r="M216" s="270">
        <v>-2203175</v>
      </c>
      <c r="N216" s="270">
        <v>-13798835</v>
      </c>
      <c r="O216" s="268" t="s">
        <v>586</v>
      </c>
      <c r="P216" s="268" t="s">
        <v>586</v>
      </c>
      <c r="Q216" s="268" t="s">
        <v>586</v>
      </c>
      <c r="R216" s="268" t="s">
        <v>586</v>
      </c>
      <c r="S216" s="268" t="s">
        <v>586</v>
      </c>
      <c r="T216" s="268" t="s">
        <v>68</v>
      </c>
      <c r="U216" s="268" t="s">
        <v>586</v>
      </c>
      <c r="V216" s="268" t="s">
        <v>586</v>
      </c>
      <c r="W216" s="268" t="s">
        <v>586</v>
      </c>
      <c r="X216" s="268" t="s">
        <v>586</v>
      </c>
      <c r="Y216" s="268" t="s">
        <v>585</v>
      </c>
      <c r="Z216" s="268" t="s">
        <v>3724</v>
      </c>
      <c r="AC216" s="268" t="s">
        <v>586</v>
      </c>
      <c r="AE216" s="268" t="s">
        <v>586</v>
      </c>
      <c r="AF216" s="268" t="s">
        <v>584</v>
      </c>
      <c r="AG216" s="268" t="s">
        <v>586</v>
      </c>
      <c r="AH216" s="268" t="s">
        <v>586</v>
      </c>
      <c r="AI216" s="268" t="s">
        <v>586</v>
      </c>
      <c r="AM216" s="268" t="s">
        <v>586</v>
      </c>
      <c r="AR216" t="s">
        <v>3855</v>
      </c>
      <c r="AS216" t="s">
        <v>3049</v>
      </c>
      <c r="AT216">
        <v>2024</v>
      </c>
      <c r="AU216">
        <v>10</v>
      </c>
      <c r="AV216" t="s">
        <v>70</v>
      </c>
      <c r="AX216" t="s">
        <v>3920</v>
      </c>
    </row>
    <row r="217" spans="1:50" x14ac:dyDescent="0.25">
      <c r="A217" s="268" t="s">
        <v>657</v>
      </c>
      <c r="B217" s="268" t="s">
        <v>652</v>
      </c>
      <c r="C217" s="268" t="s">
        <v>67</v>
      </c>
      <c r="D217" s="268" t="s">
        <v>3244</v>
      </c>
      <c r="E217" s="268" t="s">
        <v>3245</v>
      </c>
      <c r="F217" s="268" t="s">
        <v>1207</v>
      </c>
      <c r="G217" s="271" t="s">
        <v>887</v>
      </c>
      <c r="H217" s="268" t="s">
        <v>3854</v>
      </c>
      <c r="K217" s="270">
        <v>0</v>
      </c>
      <c r="L217" s="270">
        <v>-3428997</v>
      </c>
      <c r="M217" s="270">
        <v>-651510</v>
      </c>
      <c r="N217" s="270">
        <v>-4080507</v>
      </c>
      <c r="O217" s="268" t="s">
        <v>586</v>
      </c>
      <c r="P217" s="268" t="s">
        <v>586</v>
      </c>
      <c r="Q217" s="268" t="s">
        <v>586</v>
      </c>
      <c r="R217" s="268" t="s">
        <v>586</v>
      </c>
      <c r="S217" s="268" t="s">
        <v>586</v>
      </c>
      <c r="T217" s="268" t="s">
        <v>68</v>
      </c>
      <c r="U217" s="268" t="s">
        <v>586</v>
      </c>
      <c r="V217" s="268" t="s">
        <v>586</v>
      </c>
      <c r="W217" s="268" t="s">
        <v>586</v>
      </c>
      <c r="X217" s="268" t="s">
        <v>586</v>
      </c>
      <c r="Y217" s="268" t="s">
        <v>585</v>
      </c>
      <c r="Z217" s="268" t="s">
        <v>1981</v>
      </c>
      <c r="AC217" s="268" t="s">
        <v>586</v>
      </c>
      <c r="AE217" s="268" t="s">
        <v>586</v>
      </c>
      <c r="AF217" s="268" t="s">
        <v>584</v>
      </c>
      <c r="AG217" s="268" t="s">
        <v>586</v>
      </c>
      <c r="AH217" s="268" t="s">
        <v>586</v>
      </c>
      <c r="AI217" s="268" t="s">
        <v>586</v>
      </c>
      <c r="AM217" s="268" t="s">
        <v>586</v>
      </c>
      <c r="AR217" t="s">
        <v>3855</v>
      </c>
      <c r="AS217" t="s">
        <v>3049</v>
      </c>
      <c r="AT217">
        <v>2024</v>
      </c>
      <c r="AU217">
        <v>10</v>
      </c>
      <c r="AV217" t="s">
        <v>70</v>
      </c>
      <c r="AX217" t="s">
        <v>3921</v>
      </c>
    </row>
    <row r="218" spans="1:50" x14ac:dyDescent="0.25">
      <c r="A218" s="268" t="s">
        <v>658</v>
      </c>
      <c r="B218" s="268" t="s">
        <v>652</v>
      </c>
      <c r="C218" s="268" t="s">
        <v>67</v>
      </c>
      <c r="D218" s="268" t="s">
        <v>3711</v>
      </c>
      <c r="E218" s="268" t="s">
        <v>3712</v>
      </c>
      <c r="F218" s="268" t="s">
        <v>1208</v>
      </c>
      <c r="G218" s="271" t="s">
        <v>887</v>
      </c>
      <c r="H218" s="268" t="s">
        <v>3801</v>
      </c>
      <c r="I218" s="2"/>
      <c r="K218" s="270">
        <v>0</v>
      </c>
      <c r="L218" s="270">
        <v>-6833546</v>
      </c>
      <c r="M218" s="270">
        <v>-1298374</v>
      </c>
      <c r="N218" s="270">
        <v>-8131920</v>
      </c>
      <c r="O218" s="268" t="s">
        <v>586</v>
      </c>
      <c r="P218" s="268" t="s">
        <v>586</v>
      </c>
      <c r="Q218" s="268" t="s">
        <v>586</v>
      </c>
      <c r="R218" s="268" t="s">
        <v>586</v>
      </c>
      <c r="S218" s="268" t="s">
        <v>586</v>
      </c>
      <c r="T218" s="268" t="s">
        <v>68</v>
      </c>
      <c r="U218" s="268" t="s">
        <v>586</v>
      </c>
      <c r="V218" s="268" t="s">
        <v>586</v>
      </c>
      <c r="W218" s="268" t="s">
        <v>586</v>
      </c>
      <c r="X218" s="268" t="s">
        <v>586</v>
      </c>
      <c r="Y218" s="268" t="s">
        <v>585</v>
      </c>
      <c r="Z218" s="268" t="s">
        <v>3713</v>
      </c>
      <c r="AC218" s="268" t="s">
        <v>586</v>
      </c>
      <c r="AE218" s="268" t="s">
        <v>586</v>
      </c>
      <c r="AF218" s="268" t="s">
        <v>584</v>
      </c>
      <c r="AG218" s="268" t="s">
        <v>586</v>
      </c>
      <c r="AH218" s="268" t="s">
        <v>586</v>
      </c>
      <c r="AI218" s="268" t="s">
        <v>586</v>
      </c>
      <c r="AM218" s="268" t="s">
        <v>586</v>
      </c>
      <c r="AR218" t="s">
        <v>3855</v>
      </c>
      <c r="AS218" t="s">
        <v>3049</v>
      </c>
      <c r="AT218">
        <v>2024</v>
      </c>
      <c r="AU218">
        <v>10</v>
      </c>
      <c r="AV218" t="s">
        <v>70</v>
      </c>
      <c r="AX218" t="s">
        <v>3922</v>
      </c>
    </row>
    <row r="219" spans="1:50" x14ac:dyDescent="0.25">
      <c r="A219" s="268" t="s">
        <v>584</v>
      </c>
      <c r="B219" s="268" t="s">
        <v>585</v>
      </c>
      <c r="C219" s="268" t="s">
        <v>67</v>
      </c>
      <c r="D219" s="268" t="s">
        <v>2631</v>
      </c>
      <c r="E219" s="268" t="s">
        <v>2632</v>
      </c>
      <c r="F219" s="268" t="s">
        <v>3923</v>
      </c>
      <c r="G219" s="271" t="s">
        <v>898</v>
      </c>
      <c r="H219" s="268" t="s">
        <v>3924</v>
      </c>
      <c r="I219" s="2"/>
      <c r="K219" s="270" t="s">
        <v>586</v>
      </c>
      <c r="L219" s="270" t="s">
        <v>3925</v>
      </c>
      <c r="M219" s="270" t="s">
        <v>3926</v>
      </c>
      <c r="N219" s="270" t="s">
        <v>3927</v>
      </c>
      <c r="O219" s="268" t="s">
        <v>586</v>
      </c>
      <c r="P219" s="268" t="s">
        <v>586</v>
      </c>
      <c r="Q219" s="268" t="s">
        <v>586</v>
      </c>
      <c r="R219" s="268" t="s">
        <v>586</v>
      </c>
      <c r="S219" s="268" t="s">
        <v>586</v>
      </c>
      <c r="T219" s="268" t="s">
        <v>68</v>
      </c>
      <c r="U219" s="268" t="s">
        <v>586</v>
      </c>
      <c r="V219" s="268" t="s">
        <v>586</v>
      </c>
      <c r="W219" s="268" t="s">
        <v>586</v>
      </c>
      <c r="X219" s="268" t="s">
        <v>586</v>
      </c>
      <c r="Y219" s="268" t="s">
        <v>586</v>
      </c>
      <c r="AC219" s="268" t="s">
        <v>586</v>
      </c>
      <c r="AE219" s="268" t="s">
        <v>586</v>
      </c>
      <c r="AF219" s="268" t="s">
        <v>584</v>
      </c>
      <c r="AG219" s="268" t="s">
        <v>586</v>
      </c>
      <c r="AH219" s="268" t="s">
        <v>586</v>
      </c>
      <c r="AI219" s="268" t="s">
        <v>586</v>
      </c>
      <c r="AM219" s="268" t="s">
        <v>586</v>
      </c>
      <c r="AR219" t="s">
        <v>4310</v>
      </c>
      <c r="AS219" t="s">
        <v>3049</v>
      </c>
      <c r="AT219">
        <v>2024</v>
      </c>
      <c r="AU219">
        <v>11</v>
      </c>
      <c r="AV219" t="s">
        <v>69</v>
      </c>
      <c r="AX219" t="s">
        <v>4311</v>
      </c>
    </row>
    <row r="220" spans="1:50" x14ac:dyDescent="0.25">
      <c r="A220" s="268" t="s">
        <v>587</v>
      </c>
      <c r="B220" s="268" t="s">
        <v>585</v>
      </c>
      <c r="C220" s="268" t="s">
        <v>67</v>
      </c>
      <c r="D220" s="268" t="s">
        <v>2631</v>
      </c>
      <c r="E220" s="268" t="s">
        <v>2632</v>
      </c>
      <c r="F220" s="268" t="s">
        <v>3928</v>
      </c>
      <c r="G220" s="271" t="s">
        <v>898</v>
      </c>
      <c r="H220" s="268" t="s">
        <v>3924</v>
      </c>
      <c r="I220" s="268"/>
      <c r="K220" s="270" t="s">
        <v>586</v>
      </c>
      <c r="L220" s="270" t="s">
        <v>3925</v>
      </c>
      <c r="M220" s="270" t="s">
        <v>3926</v>
      </c>
      <c r="N220" s="270" t="s">
        <v>3927</v>
      </c>
      <c r="O220" s="268" t="s">
        <v>586</v>
      </c>
      <c r="P220" s="268" t="s">
        <v>586</v>
      </c>
      <c r="Q220" s="268" t="s">
        <v>586</v>
      </c>
      <c r="R220" s="268" t="s">
        <v>586</v>
      </c>
      <c r="S220" s="268" t="s">
        <v>586</v>
      </c>
      <c r="T220" s="268" t="s">
        <v>68</v>
      </c>
      <c r="U220" s="268" t="s">
        <v>586</v>
      </c>
      <c r="V220" s="268" t="s">
        <v>586</v>
      </c>
      <c r="W220" s="268" t="s">
        <v>586</v>
      </c>
      <c r="X220" s="268" t="s">
        <v>586</v>
      </c>
      <c r="Y220" s="268" t="s">
        <v>586</v>
      </c>
      <c r="AC220" s="268" t="s">
        <v>586</v>
      </c>
      <c r="AE220" s="268" t="s">
        <v>586</v>
      </c>
      <c r="AF220" s="268" t="s">
        <v>584</v>
      </c>
      <c r="AG220" s="268" t="s">
        <v>586</v>
      </c>
      <c r="AH220" s="268" t="s">
        <v>586</v>
      </c>
      <c r="AI220" s="268" t="s">
        <v>586</v>
      </c>
      <c r="AM220" s="268" t="s">
        <v>586</v>
      </c>
      <c r="AR220" t="s">
        <v>4310</v>
      </c>
      <c r="AS220" t="s">
        <v>3049</v>
      </c>
      <c r="AT220">
        <v>2024</v>
      </c>
      <c r="AU220">
        <v>11</v>
      </c>
      <c r="AV220" t="s">
        <v>69</v>
      </c>
      <c r="AX220" t="s">
        <v>4312</v>
      </c>
    </row>
    <row r="221" spans="1:50" x14ac:dyDescent="0.25">
      <c r="A221" s="268" t="s">
        <v>589</v>
      </c>
      <c r="B221" s="268" t="s">
        <v>585</v>
      </c>
      <c r="C221" s="268" t="s">
        <v>67</v>
      </c>
      <c r="D221" s="268" t="s">
        <v>2639</v>
      </c>
      <c r="E221" s="268" t="s">
        <v>2640</v>
      </c>
      <c r="F221" s="268" t="s">
        <v>3929</v>
      </c>
      <c r="G221" s="271" t="s">
        <v>899</v>
      </c>
      <c r="H221" s="268" t="s">
        <v>3930</v>
      </c>
      <c r="K221" s="270" t="s">
        <v>586</v>
      </c>
      <c r="L221" s="270" t="s">
        <v>3931</v>
      </c>
      <c r="M221" s="270" t="s">
        <v>3932</v>
      </c>
      <c r="N221" s="270" t="s">
        <v>3933</v>
      </c>
      <c r="O221" s="268" t="s">
        <v>586</v>
      </c>
      <c r="P221" s="268" t="s">
        <v>586</v>
      </c>
      <c r="Q221" s="268" t="s">
        <v>586</v>
      </c>
      <c r="R221" s="268" t="s">
        <v>586</v>
      </c>
      <c r="S221" s="268" t="s">
        <v>586</v>
      </c>
      <c r="T221" s="268" t="s">
        <v>68</v>
      </c>
      <c r="U221" s="268" t="s">
        <v>586</v>
      </c>
      <c r="V221" s="268" t="s">
        <v>586</v>
      </c>
      <c r="W221" s="268" t="s">
        <v>586</v>
      </c>
      <c r="X221" s="268" t="s">
        <v>586</v>
      </c>
      <c r="AC221" s="268" t="s">
        <v>586</v>
      </c>
      <c r="AE221" s="268" t="s">
        <v>586</v>
      </c>
      <c r="AF221" s="268" t="s">
        <v>584</v>
      </c>
      <c r="AG221" s="268" t="s">
        <v>586</v>
      </c>
      <c r="AH221" s="268" t="s">
        <v>586</v>
      </c>
      <c r="AI221" s="268" t="s">
        <v>586</v>
      </c>
      <c r="AM221" s="268" t="s">
        <v>586</v>
      </c>
      <c r="AR221" t="s">
        <v>4310</v>
      </c>
      <c r="AS221" t="s">
        <v>3049</v>
      </c>
      <c r="AT221">
        <v>2024</v>
      </c>
      <c r="AU221">
        <v>11</v>
      </c>
      <c r="AV221" t="s">
        <v>69</v>
      </c>
      <c r="AX221" t="s">
        <v>4313</v>
      </c>
    </row>
    <row r="222" spans="1:50" x14ac:dyDescent="0.25">
      <c r="A222" s="268" t="s">
        <v>590</v>
      </c>
      <c r="B222" s="268" t="s">
        <v>585</v>
      </c>
      <c r="C222" s="268" t="s">
        <v>67</v>
      </c>
      <c r="D222" s="268" t="s">
        <v>2843</v>
      </c>
      <c r="E222" s="268" t="s">
        <v>2844</v>
      </c>
      <c r="F222" s="268" t="s">
        <v>3934</v>
      </c>
      <c r="G222" s="271" t="s">
        <v>900</v>
      </c>
      <c r="H222" s="268" t="s">
        <v>3935</v>
      </c>
      <c r="I222" s="2"/>
      <c r="K222" s="270" t="s">
        <v>586</v>
      </c>
      <c r="L222" s="270" t="s">
        <v>3936</v>
      </c>
      <c r="M222" s="270" t="s">
        <v>3937</v>
      </c>
      <c r="N222" s="270" t="s">
        <v>3938</v>
      </c>
      <c r="O222" s="268" t="s">
        <v>586</v>
      </c>
      <c r="P222" s="268" t="s">
        <v>586</v>
      </c>
      <c r="Q222" s="268" t="s">
        <v>586</v>
      </c>
      <c r="R222" s="268" t="s">
        <v>586</v>
      </c>
      <c r="S222" s="268" t="s">
        <v>586</v>
      </c>
      <c r="T222" s="268" t="s">
        <v>68</v>
      </c>
      <c r="U222" s="268" t="s">
        <v>586</v>
      </c>
      <c r="V222" s="268" t="s">
        <v>586</v>
      </c>
      <c r="W222" s="268" t="s">
        <v>586</v>
      </c>
      <c r="X222" s="268" t="s">
        <v>586</v>
      </c>
      <c r="Y222" s="268" t="s">
        <v>586</v>
      </c>
      <c r="AC222" s="268" t="s">
        <v>586</v>
      </c>
      <c r="AE222" s="268" t="s">
        <v>586</v>
      </c>
      <c r="AF222" s="268" t="s">
        <v>584</v>
      </c>
      <c r="AG222" s="268" t="s">
        <v>586</v>
      </c>
      <c r="AH222" s="268" t="s">
        <v>586</v>
      </c>
      <c r="AI222" s="268" t="s">
        <v>586</v>
      </c>
      <c r="AM222" s="268" t="s">
        <v>586</v>
      </c>
      <c r="AR222" t="s">
        <v>4310</v>
      </c>
      <c r="AS222" t="s">
        <v>3049</v>
      </c>
      <c r="AT222">
        <v>2024</v>
      </c>
      <c r="AU222">
        <v>11</v>
      </c>
      <c r="AV222" t="s">
        <v>69</v>
      </c>
      <c r="AX222" t="s">
        <v>4314</v>
      </c>
    </row>
    <row r="223" spans="1:50" x14ac:dyDescent="0.25">
      <c r="A223" s="268" t="s">
        <v>591</v>
      </c>
      <c r="B223" s="268" t="s">
        <v>585</v>
      </c>
      <c r="C223" s="268" t="s">
        <v>67</v>
      </c>
      <c r="D223" s="268" t="s">
        <v>2843</v>
      </c>
      <c r="E223" s="268" t="s">
        <v>2844</v>
      </c>
      <c r="F223" s="268" t="s">
        <v>2014</v>
      </c>
      <c r="G223" s="271" t="s">
        <v>900</v>
      </c>
      <c r="H223" s="268" t="s">
        <v>3939</v>
      </c>
      <c r="K223" s="270" t="s">
        <v>586</v>
      </c>
      <c r="L223" s="270" t="s">
        <v>3940</v>
      </c>
      <c r="M223" s="270" t="s">
        <v>3941</v>
      </c>
      <c r="N223" s="270" t="s">
        <v>3942</v>
      </c>
      <c r="O223" s="268" t="s">
        <v>586</v>
      </c>
      <c r="P223" s="268" t="s">
        <v>586</v>
      </c>
      <c r="Q223" s="268" t="s">
        <v>586</v>
      </c>
      <c r="R223" s="268" t="s">
        <v>586</v>
      </c>
      <c r="S223" s="268" t="s">
        <v>586</v>
      </c>
      <c r="T223" s="268" t="s">
        <v>68</v>
      </c>
      <c r="U223" s="268" t="s">
        <v>586</v>
      </c>
      <c r="V223" s="268" t="s">
        <v>586</v>
      </c>
      <c r="W223" s="268" t="s">
        <v>586</v>
      </c>
      <c r="X223" s="268" t="s">
        <v>586</v>
      </c>
      <c r="Y223" s="268" t="s">
        <v>586</v>
      </c>
      <c r="AC223" s="268" t="s">
        <v>586</v>
      </c>
      <c r="AE223" s="268" t="s">
        <v>586</v>
      </c>
      <c r="AF223" s="268" t="s">
        <v>584</v>
      </c>
      <c r="AG223" s="268" t="s">
        <v>586</v>
      </c>
      <c r="AH223" s="268" t="s">
        <v>586</v>
      </c>
      <c r="AI223" s="268" t="s">
        <v>586</v>
      </c>
      <c r="AM223" s="268" t="s">
        <v>586</v>
      </c>
      <c r="AR223" t="s">
        <v>4310</v>
      </c>
      <c r="AS223" t="s">
        <v>3049</v>
      </c>
      <c r="AT223">
        <v>2024</v>
      </c>
      <c r="AU223">
        <v>11</v>
      </c>
      <c r="AV223" t="s">
        <v>69</v>
      </c>
      <c r="AX223" t="s">
        <v>4315</v>
      </c>
    </row>
    <row r="224" spans="1:50" x14ac:dyDescent="0.25">
      <c r="A224" s="268" t="s">
        <v>592</v>
      </c>
      <c r="B224" s="268" t="s">
        <v>585</v>
      </c>
      <c r="C224" s="268" t="s">
        <v>67</v>
      </c>
      <c r="D224" s="268" t="s">
        <v>2843</v>
      </c>
      <c r="E224" s="268" t="s">
        <v>2844</v>
      </c>
      <c r="F224" s="268" t="s">
        <v>3943</v>
      </c>
      <c r="G224" s="271" t="s">
        <v>900</v>
      </c>
      <c r="H224" s="268" t="s">
        <v>3944</v>
      </c>
      <c r="K224" s="270" t="s">
        <v>586</v>
      </c>
      <c r="L224" s="270" t="s">
        <v>3945</v>
      </c>
      <c r="M224" s="270" t="s">
        <v>3946</v>
      </c>
      <c r="N224" s="270" t="s">
        <v>3947</v>
      </c>
      <c r="O224" s="268" t="s">
        <v>586</v>
      </c>
      <c r="P224" s="268" t="s">
        <v>586</v>
      </c>
      <c r="Q224" s="268" t="s">
        <v>586</v>
      </c>
      <c r="R224" s="268" t="s">
        <v>586</v>
      </c>
      <c r="S224" s="268" t="s">
        <v>586</v>
      </c>
      <c r="T224" s="268" t="s">
        <v>68</v>
      </c>
      <c r="U224" s="268" t="s">
        <v>586</v>
      </c>
      <c r="V224" s="268" t="s">
        <v>586</v>
      </c>
      <c r="W224" s="268" t="s">
        <v>586</v>
      </c>
      <c r="X224" s="268" t="s">
        <v>586</v>
      </c>
      <c r="Y224" s="268" t="s">
        <v>586</v>
      </c>
      <c r="AC224" s="268" t="s">
        <v>586</v>
      </c>
      <c r="AE224" s="268" t="s">
        <v>586</v>
      </c>
      <c r="AF224" s="268" t="s">
        <v>584</v>
      </c>
      <c r="AG224" s="268" t="s">
        <v>586</v>
      </c>
      <c r="AH224" s="268" t="s">
        <v>586</v>
      </c>
      <c r="AI224" s="268" t="s">
        <v>586</v>
      </c>
      <c r="AM224" s="268" t="s">
        <v>586</v>
      </c>
      <c r="AR224" t="s">
        <v>4310</v>
      </c>
      <c r="AS224" t="s">
        <v>3049</v>
      </c>
      <c r="AT224">
        <v>2024</v>
      </c>
      <c r="AU224">
        <v>11</v>
      </c>
      <c r="AV224" t="s">
        <v>69</v>
      </c>
      <c r="AX224" t="s">
        <v>4316</v>
      </c>
    </row>
    <row r="225" spans="1:50" x14ac:dyDescent="0.25">
      <c r="A225" s="268" t="s">
        <v>593</v>
      </c>
      <c r="B225" s="268" t="s">
        <v>585</v>
      </c>
      <c r="C225" s="268" t="s">
        <v>67</v>
      </c>
      <c r="D225" s="268" t="s">
        <v>2843</v>
      </c>
      <c r="E225" s="268" t="s">
        <v>2855</v>
      </c>
      <c r="F225" s="268" t="s">
        <v>1338</v>
      </c>
      <c r="G225" s="271" t="s">
        <v>900</v>
      </c>
      <c r="H225" s="268" t="s">
        <v>3944</v>
      </c>
      <c r="K225" s="270" t="s">
        <v>586</v>
      </c>
      <c r="L225" s="270" t="s">
        <v>3948</v>
      </c>
      <c r="M225" s="270" t="s">
        <v>3949</v>
      </c>
      <c r="N225" s="270" t="s">
        <v>3950</v>
      </c>
      <c r="O225" s="268" t="s">
        <v>586</v>
      </c>
      <c r="P225" s="268" t="s">
        <v>586</v>
      </c>
      <c r="Q225" s="268" t="s">
        <v>586</v>
      </c>
      <c r="R225" s="268" t="s">
        <v>586</v>
      </c>
      <c r="S225" s="268" t="s">
        <v>586</v>
      </c>
      <c r="T225" s="268" t="s">
        <v>68</v>
      </c>
      <c r="U225" s="268" t="s">
        <v>586</v>
      </c>
      <c r="V225" s="268" t="s">
        <v>586</v>
      </c>
      <c r="W225" s="268" t="s">
        <v>586</v>
      </c>
      <c r="X225" s="268" t="s">
        <v>586</v>
      </c>
      <c r="Y225" s="268" t="s">
        <v>586</v>
      </c>
      <c r="AC225" s="268" t="s">
        <v>586</v>
      </c>
      <c r="AE225" s="268" t="s">
        <v>586</v>
      </c>
      <c r="AF225" s="268" t="s">
        <v>584</v>
      </c>
      <c r="AG225" s="268" t="s">
        <v>586</v>
      </c>
      <c r="AH225" s="268" t="s">
        <v>586</v>
      </c>
      <c r="AI225" s="268" t="s">
        <v>586</v>
      </c>
      <c r="AM225" s="268" t="s">
        <v>586</v>
      </c>
      <c r="AR225" t="s">
        <v>4310</v>
      </c>
      <c r="AS225" t="s">
        <v>3049</v>
      </c>
      <c r="AT225">
        <v>2024</v>
      </c>
      <c r="AU225">
        <v>11</v>
      </c>
      <c r="AV225" t="s">
        <v>69</v>
      </c>
      <c r="AX225" t="s">
        <v>4317</v>
      </c>
    </row>
    <row r="226" spans="1:50" x14ac:dyDescent="0.25">
      <c r="A226" s="268" t="s">
        <v>594</v>
      </c>
      <c r="B226" s="268" t="s">
        <v>585</v>
      </c>
      <c r="C226" s="268" t="s">
        <v>67</v>
      </c>
      <c r="D226" s="268" t="s">
        <v>2843</v>
      </c>
      <c r="E226" s="268" t="s">
        <v>2855</v>
      </c>
      <c r="F226" s="268" t="s">
        <v>3951</v>
      </c>
      <c r="G226" s="271" t="s">
        <v>900</v>
      </c>
      <c r="H226" s="268" t="s">
        <v>3944</v>
      </c>
      <c r="I226" s="268"/>
      <c r="K226" s="270" t="s">
        <v>586</v>
      </c>
      <c r="L226" s="270" t="s">
        <v>3952</v>
      </c>
      <c r="M226" s="270" t="s">
        <v>3953</v>
      </c>
      <c r="N226" s="270" t="s">
        <v>3954</v>
      </c>
      <c r="O226" s="268" t="s">
        <v>586</v>
      </c>
      <c r="P226" s="268" t="s">
        <v>586</v>
      </c>
      <c r="Q226" s="268" t="s">
        <v>586</v>
      </c>
      <c r="R226" s="268" t="s">
        <v>586</v>
      </c>
      <c r="S226" s="268" t="s">
        <v>586</v>
      </c>
      <c r="T226" s="268" t="s">
        <v>68</v>
      </c>
      <c r="U226" s="268" t="s">
        <v>586</v>
      </c>
      <c r="V226" s="268" t="s">
        <v>586</v>
      </c>
      <c r="W226" s="268" t="s">
        <v>586</v>
      </c>
      <c r="X226" s="268" t="s">
        <v>586</v>
      </c>
      <c r="Y226" s="268" t="s">
        <v>586</v>
      </c>
      <c r="AC226" s="268" t="s">
        <v>586</v>
      </c>
      <c r="AE226" s="268" t="s">
        <v>586</v>
      </c>
      <c r="AF226" s="268" t="s">
        <v>584</v>
      </c>
      <c r="AG226" s="268" t="s">
        <v>586</v>
      </c>
      <c r="AH226" s="268" t="s">
        <v>586</v>
      </c>
      <c r="AI226" s="268" t="s">
        <v>586</v>
      </c>
      <c r="AM226" s="268" t="s">
        <v>586</v>
      </c>
      <c r="AR226" t="s">
        <v>4310</v>
      </c>
      <c r="AS226" t="s">
        <v>3049</v>
      </c>
      <c r="AT226">
        <v>2024</v>
      </c>
      <c r="AU226">
        <v>11</v>
      </c>
      <c r="AV226" t="s">
        <v>69</v>
      </c>
      <c r="AX226" t="s">
        <v>4318</v>
      </c>
    </row>
    <row r="227" spans="1:50" x14ac:dyDescent="0.25">
      <c r="A227" s="268" t="s">
        <v>595</v>
      </c>
      <c r="B227" s="268" t="s">
        <v>585</v>
      </c>
      <c r="C227" s="268" t="s">
        <v>67</v>
      </c>
      <c r="D227" s="268" t="s">
        <v>2843</v>
      </c>
      <c r="E227" s="268" t="s">
        <v>2855</v>
      </c>
      <c r="F227" s="268" t="s">
        <v>3955</v>
      </c>
      <c r="G227" s="271" t="s">
        <v>900</v>
      </c>
      <c r="H227" s="268" t="s">
        <v>3944</v>
      </c>
      <c r="I227" s="268"/>
      <c r="K227" s="270" t="s">
        <v>586</v>
      </c>
      <c r="L227" s="270" t="s">
        <v>3956</v>
      </c>
      <c r="M227" s="270" t="s">
        <v>3957</v>
      </c>
      <c r="N227" s="270" t="s">
        <v>3958</v>
      </c>
      <c r="O227" s="268" t="s">
        <v>586</v>
      </c>
      <c r="P227" s="268" t="s">
        <v>586</v>
      </c>
      <c r="Q227" s="268" t="s">
        <v>586</v>
      </c>
      <c r="R227" s="268" t="s">
        <v>586</v>
      </c>
      <c r="S227" s="268" t="s">
        <v>586</v>
      </c>
      <c r="T227" s="268" t="s">
        <v>68</v>
      </c>
      <c r="U227" s="268" t="s">
        <v>586</v>
      </c>
      <c r="V227" s="268" t="s">
        <v>586</v>
      </c>
      <c r="W227" s="268" t="s">
        <v>586</v>
      </c>
      <c r="X227" s="268" t="s">
        <v>586</v>
      </c>
      <c r="Y227" s="268" t="s">
        <v>586</v>
      </c>
      <c r="AC227" s="268" t="s">
        <v>586</v>
      </c>
      <c r="AE227" s="268" t="s">
        <v>586</v>
      </c>
      <c r="AF227" s="268" t="s">
        <v>584</v>
      </c>
      <c r="AG227" s="268" t="s">
        <v>586</v>
      </c>
      <c r="AH227" s="268" t="s">
        <v>586</v>
      </c>
      <c r="AI227" s="268" t="s">
        <v>586</v>
      </c>
      <c r="AM227" s="268" t="s">
        <v>586</v>
      </c>
      <c r="AR227" t="s">
        <v>4310</v>
      </c>
      <c r="AS227" t="s">
        <v>3049</v>
      </c>
      <c r="AT227">
        <v>2024</v>
      </c>
      <c r="AU227">
        <v>11</v>
      </c>
      <c r="AV227" t="s">
        <v>69</v>
      </c>
      <c r="AX227" t="s">
        <v>4319</v>
      </c>
    </row>
    <row r="228" spans="1:50" x14ac:dyDescent="0.25">
      <c r="A228" s="268" t="s">
        <v>596</v>
      </c>
      <c r="B228" s="268" t="s">
        <v>585</v>
      </c>
      <c r="C228" s="268" t="s">
        <v>67</v>
      </c>
      <c r="D228" s="268" t="s">
        <v>3959</v>
      </c>
      <c r="E228" s="268" t="s">
        <v>3960</v>
      </c>
      <c r="F228" s="268" t="s">
        <v>3961</v>
      </c>
      <c r="G228" s="271" t="s">
        <v>900</v>
      </c>
      <c r="H228" s="268" t="s">
        <v>3962</v>
      </c>
      <c r="I228" s="268"/>
      <c r="K228" s="270" t="s">
        <v>586</v>
      </c>
      <c r="L228" s="270" t="s">
        <v>3963</v>
      </c>
      <c r="M228" s="270" t="s">
        <v>3964</v>
      </c>
      <c r="N228" s="270" t="s">
        <v>3965</v>
      </c>
      <c r="O228" s="268" t="s">
        <v>586</v>
      </c>
      <c r="P228" s="268" t="s">
        <v>586</v>
      </c>
      <c r="Q228" s="268" t="s">
        <v>586</v>
      </c>
      <c r="R228" s="268" t="s">
        <v>586</v>
      </c>
      <c r="S228" s="268" t="s">
        <v>586</v>
      </c>
      <c r="T228" s="268" t="s">
        <v>68</v>
      </c>
      <c r="U228" s="268" t="s">
        <v>586</v>
      </c>
      <c r="V228" s="268" t="s">
        <v>586</v>
      </c>
      <c r="W228" s="268" t="s">
        <v>586</v>
      </c>
      <c r="X228" s="268" t="s">
        <v>586</v>
      </c>
      <c r="Y228" s="268" t="s">
        <v>586</v>
      </c>
      <c r="AC228" s="268" t="s">
        <v>586</v>
      </c>
      <c r="AE228" s="268" t="s">
        <v>586</v>
      </c>
      <c r="AF228" s="268" t="s">
        <v>584</v>
      </c>
      <c r="AG228" s="268" t="s">
        <v>586</v>
      </c>
      <c r="AH228" s="268" t="s">
        <v>586</v>
      </c>
      <c r="AI228" s="268" t="s">
        <v>586</v>
      </c>
      <c r="AM228" s="268" t="s">
        <v>586</v>
      </c>
      <c r="AR228" t="s">
        <v>4310</v>
      </c>
      <c r="AS228" t="s">
        <v>3049</v>
      </c>
      <c r="AT228">
        <v>2024</v>
      </c>
      <c r="AU228">
        <v>11</v>
      </c>
      <c r="AV228" t="s">
        <v>69</v>
      </c>
      <c r="AX228" t="s">
        <v>4320</v>
      </c>
    </row>
    <row r="229" spans="1:50" x14ac:dyDescent="0.25">
      <c r="A229" s="268" t="s">
        <v>598</v>
      </c>
      <c r="B229" s="268" t="s">
        <v>585</v>
      </c>
      <c r="C229" s="268" t="s">
        <v>67</v>
      </c>
      <c r="D229" s="268" t="s">
        <v>2807</v>
      </c>
      <c r="E229" s="268" t="s">
        <v>2808</v>
      </c>
      <c r="F229" s="268" t="s">
        <v>3966</v>
      </c>
      <c r="G229" s="271" t="s">
        <v>900</v>
      </c>
      <c r="H229" s="268" t="s">
        <v>3967</v>
      </c>
      <c r="I229" s="268"/>
      <c r="J229" s="2"/>
      <c r="K229" s="270" t="s">
        <v>586</v>
      </c>
      <c r="L229" s="270" t="s">
        <v>3968</v>
      </c>
      <c r="M229" s="270" t="s">
        <v>3969</v>
      </c>
      <c r="N229" s="270" t="s">
        <v>3970</v>
      </c>
      <c r="O229" s="268" t="s">
        <v>586</v>
      </c>
      <c r="P229" s="268" t="s">
        <v>586</v>
      </c>
      <c r="Q229" s="268" t="s">
        <v>586</v>
      </c>
      <c r="R229" s="268" t="s">
        <v>586</v>
      </c>
      <c r="S229" s="268" t="s">
        <v>586</v>
      </c>
      <c r="T229" s="268" t="s">
        <v>68</v>
      </c>
      <c r="U229" s="268" t="s">
        <v>586</v>
      </c>
      <c r="V229" s="268" t="s">
        <v>586</v>
      </c>
      <c r="W229" s="268" t="s">
        <v>586</v>
      </c>
      <c r="X229" s="268" t="s">
        <v>586</v>
      </c>
      <c r="Y229" s="268" t="s">
        <v>586</v>
      </c>
      <c r="AC229" s="268" t="s">
        <v>586</v>
      </c>
      <c r="AE229" s="268" t="s">
        <v>586</v>
      </c>
      <c r="AF229" s="268" t="s">
        <v>584</v>
      </c>
      <c r="AG229" s="268" t="s">
        <v>586</v>
      </c>
      <c r="AH229" s="268" t="s">
        <v>586</v>
      </c>
      <c r="AI229" s="268" t="s">
        <v>586</v>
      </c>
      <c r="AM229" s="268" t="s">
        <v>586</v>
      </c>
      <c r="AR229" t="s">
        <v>4310</v>
      </c>
      <c r="AS229" t="s">
        <v>3049</v>
      </c>
      <c r="AT229">
        <v>2024</v>
      </c>
      <c r="AU229">
        <v>11</v>
      </c>
      <c r="AV229" t="s">
        <v>69</v>
      </c>
      <c r="AX229" t="s">
        <v>4321</v>
      </c>
    </row>
    <row r="230" spans="1:50" x14ac:dyDescent="0.25">
      <c r="A230" s="268" t="s">
        <v>599</v>
      </c>
      <c r="B230" s="268" t="s">
        <v>585</v>
      </c>
      <c r="C230" s="268" t="s">
        <v>67</v>
      </c>
      <c r="D230" s="268" t="s">
        <v>2828</v>
      </c>
      <c r="E230" s="268" t="s">
        <v>2829</v>
      </c>
      <c r="F230" s="268" t="s">
        <v>3971</v>
      </c>
      <c r="G230" s="271" t="s">
        <v>900</v>
      </c>
      <c r="H230" s="268" t="s">
        <v>3972</v>
      </c>
      <c r="I230" s="268"/>
      <c r="J230" s="2"/>
      <c r="K230" s="270" t="s">
        <v>586</v>
      </c>
      <c r="L230" s="270" t="s">
        <v>3973</v>
      </c>
      <c r="M230" s="270" t="s">
        <v>3974</v>
      </c>
      <c r="N230" s="270" t="s">
        <v>3975</v>
      </c>
      <c r="O230" s="268" t="s">
        <v>586</v>
      </c>
      <c r="P230" s="268" t="s">
        <v>586</v>
      </c>
      <c r="Q230" s="268" t="s">
        <v>586</v>
      </c>
      <c r="R230" s="268" t="s">
        <v>586</v>
      </c>
      <c r="S230" s="268" t="s">
        <v>586</v>
      </c>
      <c r="T230" s="268" t="s">
        <v>68</v>
      </c>
      <c r="U230" s="268" t="s">
        <v>586</v>
      </c>
      <c r="V230" s="268" t="s">
        <v>586</v>
      </c>
      <c r="W230" s="268" t="s">
        <v>586</v>
      </c>
      <c r="X230" s="268" t="s">
        <v>586</v>
      </c>
      <c r="Y230" s="268" t="s">
        <v>586</v>
      </c>
      <c r="AC230" s="268" t="s">
        <v>586</v>
      </c>
      <c r="AE230" s="268" t="s">
        <v>586</v>
      </c>
      <c r="AF230" s="268" t="s">
        <v>584</v>
      </c>
      <c r="AG230" s="268" t="s">
        <v>586</v>
      </c>
      <c r="AH230" s="268" t="s">
        <v>586</v>
      </c>
      <c r="AI230" s="268" t="s">
        <v>586</v>
      </c>
      <c r="AM230" s="268" t="s">
        <v>586</v>
      </c>
      <c r="AR230" t="s">
        <v>4310</v>
      </c>
      <c r="AS230" t="s">
        <v>3049</v>
      </c>
      <c r="AT230">
        <v>2024</v>
      </c>
      <c r="AU230">
        <v>11</v>
      </c>
      <c r="AV230" t="s">
        <v>69</v>
      </c>
      <c r="AX230" t="s">
        <v>4322</v>
      </c>
    </row>
    <row r="231" spans="1:50" x14ac:dyDescent="0.25">
      <c r="A231" s="268" t="s">
        <v>600</v>
      </c>
      <c r="B231" s="268" t="s">
        <v>585</v>
      </c>
      <c r="C231" s="268" t="s">
        <v>67</v>
      </c>
      <c r="D231" s="268" t="s">
        <v>2814</v>
      </c>
      <c r="E231" s="268" t="s">
        <v>2815</v>
      </c>
      <c r="F231" s="268" t="s">
        <v>3976</v>
      </c>
      <c r="G231" s="271" t="s">
        <v>900</v>
      </c>
      <c r="H231" s="268" t="s">
        <v>3972</v>
      </c>
      <c r="K231" s="270" t="s">
        <v>586</v>
      </c>
      <c r="L231" s="270" t="s">
        <v>1600</v>
      </c>
      <c r="M231" s="270" t="s">
        <v>3977</v>
      </c>
      <c r="N231" s="270" t="s">
        <v>3978</v>
      </c>
      <c r="O231" s="268" t="s">
        <v>586</v>
      </c>
      <c r="P231" s="268" t="s">
        <v>586</v>
      </c>
      <c r="Q231" s="268" t="s">
        <v>586</v>
      </c>
      <c r="R231" s="268" t="s">
        <v>586</v>
      </c>
      <c r="S231" s="268" t="s">
        <v>586</v>
      </c>
      <c r="T231" s="268" t="s">
        <v>68</v>
      </c>
      <c r="U231" s="268" t="s">
        <v>586</v>
      </c>
      <c r="V231" s="268" t="s">
        <v>586</v>
      </c>
      <c r="W231" s="268" t="s">
        <v>586</v>
      </c>
      <c r="X231" s="268" t="s">
        <v>586</v>
      </c>
      <c r="Y231" s="268" t="s">
        <v>586</v>
      </c>
      <c r="AC231" s="268" t="s">
        <v>586</v>
      </c>
      <c r="AE231" s="268" t="s">
        <v>586</v>
      </c>
      <c r="AF231" s="268" t="s">
        <v>584</v>
      </c>
      <c r="AG231" s="268" t="s">
        <v>586</v>
      </c>
      <c r="AH231" s="268" t="s">
        <v>586</v>
      </c>
      <c r="AI231" s="268" t="s">
        <v>586</v>
      </c>
      <c r="AM231" s="268" t="s">
        <v>586</v>
      </c>
      <c r="AR231" t="s">
        <v>4310</v>
      </c>
      <c r="AS231" t="s">
        <v>3049</v>
      </c>
      <c r="AT231">
        <v>2024</v>
      </c>
      <c r="AU231">
        <v>11</v>
      </c>
      <c r="AV231" t="s">
        <v>69</v>
      </c>
      <c r="AX231" t="s">
        <v>4323</v>
      </c>
    </row>
    <row r="232" spans="1:50" x14ac:dyDescent="0.25">
      <c r="A232" s="268" t="s">
        <v>601</v>
      </c>
      <c r="B232" s="268" t="s">
        <v>585</v>
      </c>
      <c r="C232" s="268" t="s">
        <v>67</v>
      </c>
      <c r="D232" s="268" t="s">
        <v>2814</v>
      </c>
      <c r="E232" s="268" t="s">
        <v>2815</v>
      </c>
      <c r="F232" s="268" t="s">
        <v>3979</v>
      </c>
      <c r="G232" s="271" t="s">
        <v>900</v>
      </c>
      <c r="H232" s="268" t="s">
        <v>3972</v>
      </c>
      <c r="I232" s="268"/>
      <c r="K232" s="270" t="s">
        <v>586</v>
      </c>
      <c r="L232" s="270" t="s">
        <v>1572</v>
      </c>
      <c r="M232" s="270" t="s">
        <v>3980</v>
      </c>
      <c r="N232" s="270" t="s">
        <v>3981</v>
      </c>
      <c r="O232" s="268" t="s">
        <v>586</v>
      </c>
      <c r="P232" s="268" t="s">
        <v>586</v>
      </c>
      <c r="Q232" s="268" t="s">
        <v>586</v>
      </c>
      <c r="R232" s="268" t="s">
        <v>586</v>
      </c>
      <c r="S232" s="268" t="s">
        <v>586</v>
      </c>
      <c r="T232" s="268" t="s">
        <v>68</v>
      </c>
      <c r="U232" s="268" t="s">
        <v>586</v>
      </c>
      <c r="V232" s="268" t="s">
        <v>586</v>
      </c>
      <c r="W232" s="268" t="s">
        <v>586</v>
      </c>
      <c r="X232" s="268" t="s">
        <v>586</v>
      </c>
      <c r="Y232" s="268" t="s">
        <v>586</v>
      </c>
      <c r="AC232" s="268" t="s">
        <v>586</v>
      </c>
      <c r="AE232" s="268" t="s">
        <v>586</v>
      </c>
      <c r="AF232" s="268" t="s">
        <v>584</v>
      </c>
      <c r="AG232" s="268" t="s">
        <v>586</v>
      </c>
      <c r="AH232" s="268" t="s">
        <v>586</v>
      </c>
      <c r="AI232" s="268" t="s">
        <v>586</v>
      </c>
      <c r="AM232" s="268" t="s">
        <v>586</v>
      </c>
      <c r="AR232" t="s">
        <v>4310</v>
      </c>
      <c r="AS232" t="s">
        <v>3049</v>
      </c>
      <c r="AT232">
        <v>2024</v>
      </c>
      <c r="AU232">
        <v>11</v>
      </c>
      <c r="AV232" t="s">
        <v>69</v>
      </c>
      <c r="AX232" t="s">
        <v>4324</v>
      </c>
    </row>
    <row r="233" spans="1:50" x14ac:dyDescent="0.25">
      <c r="A233" s="268" t="s">
        <v>602</v>
      </c>
      <c r="B233" s="268" t="s">
        <v>585</v>
      </c>
      <c r="C233" s="268" t="s">
        <v>67</v>
      </c>
      <c r="D233" s="268" t="s">
        <v>2954</v>
      </c>
      <c r="E233" s="268" t="s">
        <v>2955</v>
      </c>
      <c r="F233" s="268" t="s">
        <v>3982</v>
      </c>
      <c r="G233" s="271" t="s">
        <v>900</v>
      </c>
      <c r="H233" s="268" t="s">
        <v>3983</v>
      </c>
      <c r="I233" s="268"/>
      <c r="K233" s="270" t="s">
        <v>586</v>
      </c>
      <c r="L233" s="270" t="s">
        <v>3984</v>
      </c>
      <c r="M233" s="270" t="s">
        <v>3985</v>
      </c>
      <c r="N233" s="270" t="s">
        <v>3986</v>
      </c>
      <c r="O233" s="268" t="s">
        <v>586</v>
      </c>
      <c r="P233" s="268" t="s">
        <v>586</v>
      </c>
      <c r="Q233" s="268" t="s">
        <v>586</v>
      </c>
      <c r="R233" s="268" t="s">
        <v>586</v>
      </c>
      <c r="S233" s="268" t="s">
        <v>586</v>
      </c>
      <c r="T233" s="268" t="s">
        <v>68</v>
      </c>
      <c r="U233" s="268" t="s">
        <v>586</v>
      </c>
      <c r="V233" s="268" t="s">
        <v>586</v>
      </c>
      <c r="W233" s="268" t="s">
        <v>586</v>
      </c>
      <c r="X233" s="268" t="s">
        <v>586</v>
      </c>
      <c r="Y233" s="268" t="s">
        <v>586</v>
      </c>
      <c r="AC233" s="268" t="s">
        <v>586</v>
      </c>
      <c r="AE233" s="268" t="s">
        <v>586</v>
      </c>
      <c r="AF233" s="268" t="s">
        <v>584</v>
      </c>
      <c r="AG233" s="268" t="s">
        <v>586</v>
      </c>
      <c r="AH233" s="268" t="s">
        <v>586</v>
      </c>
      <c r="AI233" s="268" t="s">
        <v>586</v>
      </c>
      <c r="AM233" s="268" t="s">
        <v>586</v>
      </c>
      <c r="AR233" t="s">
        <v>4310</v>
      </c>
      <c r="AS233" t="s">
        <v>3049</v>
      </c>
      <c r="AT233">
        <v>2024</v>
      </c>
      <c r="AU233">
        <v>11</v>
      </c>
      <c r="AV233" t="s">
        <v>69</v>
      </c>
      <c r="AX233" t="s">
        <v>4325</v>
      </c>
    </row>
    <row r="234" spans="1:50" x14ac:dyDescent="0.25">
      <c r="A234" s="268" t="s">
        <v>603</v>
      </c>
      <c r="B234" s="268" t="s">
        <v>585</v>
      </c>
      <c r="C234" s="268" t="s">
        <v>67</v>
      </c>
      <c r="D234" s="268" t="s">
        <v>2954</v>
      </c>
      <c r="E234" s="268" t="s">
        <v>2955</v>
      </c>
      <c r="F234" s="268" t="s">
        <v>3987</v>
      </c>
      <c r="G234" s="271" t="s">
        <v>900</v>
      </c>
      <c r="H234" s="268" t="s">
        <v>3983</v>
      </c>
      <c r="I234" s="268"/>
      <c r="K234" s="270" t="s">
        <v>586</v>
      </c>
      <c r="L234" s="270" t="s">
        <v>3988</v>
      </c>
      <c r="M234" s="270" t="s">
        <v>3989</v>
      </c>
      <c r="N234" s="270" t="s">
        <v>3990</v>
      </c>
      <c r="O234" s="268" t="s">
        <v>586</v>
      </c>
      <c r="P234" s="268" t="s">
        <v>586</v>
      </c>
      <c r="Q234" s="268" t="s">
        <v>586</v>
      </c>
      <c r="R234" s="268" t="s">
        <v>586</v>
      </c>
      <c r="S234" s="268" t="s">
        <v>586</v>
      </c>
      <c r="T234" s="268" t="s">
        <v>68</v>
      </c>
      <c r="U234" s="268" t="s">
        <v>586</v>
      </c>
      <c r="V234" s="268" t="s">
        <v>586</v>
      </c>
      <c r="W234" s="268" t="s">
        <v>586</v>
      </c>
      <c r="X234" s="268" t="s">
        <v>586</v>
      </c>
      <c r="Y234" s="268" t="s">
        <v>586</v>
      </c>
      <c r="AC234" s="268" t="s">
        <v>586</v>
      </c>
      <c r="AE234" s="268" t="s">
        <v>586</v>
      </c>
      <c r="AF234" s="268" t="s">
        <v>584</v>
      </c>
      <c r="AG234" s="268" t="s">
        <v>586</v>
      </c>
      <c r="AH234" s="268" t="s">
        <v>586</v>
      </c>
      <c r="AI234" s="268" t="s">
        <v>586</v>
      </c>
      <c r="AM234" s="268" t="s">
        <v>586</v>
      </c>
      <c r="AR234" t="s">
        <v>4310</v>
      </c>
      <c r="AS234" t="s">
        <v>3049</v>
      </c>
      <c r="AT234">
        <v>2024</v>
      </c>
      <c r="AU234">
        <v>11</v>
      </c>
      <c r="AV234" t="s">
        <v>69</v>
      </c>
      <c r="AX234" t="s">
        <v>4326</v>
      </c>
    </row>
    <row r="235" spans="1:50" x14ac:dyDescent="0.25">
      <c r="A235" s="268" t="s">
        <v>604</v>
      </c>
      <c r="B235" s="268" t="s">
        <v>585</v>
      </c>
      <c r="C235" s="268" t="s">
        <v>67</v>
      </c>
      <c r="D235" s="268" t="s">
        <v>2954</v>
      </c>
      <c r="E235" s="268" t="s">
        <v>2955</v>
      </c>
      <c r="F235" s="268" t="s">
        <v>1088</v>
      </c>
      <c r="G235" s="271" t="s">
        <v>900</v>
      </c>
      <c r="H235" s="268" t="s">
        <v>3991</v>
      </c>
      <c r="I235" s="268"/>
      <c r="K235" s="270" t="s">
        <v>586</v>
      </c>
      <c r="L235" s="270" t="s">
        <v>3992</v>
      </c>
      <c r="M235" s="270" t="s">
        <v>3993</v>
      </c>
      <c r="N235" s="270" t="s">
        <v>3994</v>
      </c>
      <c r="O235" s="268" t="s">
        <v>586</v>
      </c>
      <c r="P235" s="268" t="s">
        <v>586</v>
      </c>
      <c r="Q235" s="268" t="s">
        <v>586</v>
      </c>
      <c r="R235" s="268" t="s">
        <v>586</v>
      </c>
      <c r="S235" s="268" t="s">
        <v>586</v>
      </c>
      <c r="T235" s="268" t="s">
        <v>68</v>
      </c>
      <c r="U235" s="268" t="s">
        <v>586</v>
      </c>
      <c r="V235" s="268" t="s">
        <v>586</v>
      </c>
      <c r="W235" s="268" t="s">
        <v>586</v>
      </c>
      <c r="X235" s="268" t="s">
        <v>586</v>
      </c>
      <c r="Y235" s="268" t="s">
        <v>586</v>
      </c>
      <c r="AC235" s="268" t="s">
        <v>586</v>
      </c>
      <c r="AE235" s="268" t="s">
        <v>586</v>
      </c>
      <c r="AF235" s="268" t="s">
        <v>584</v>
      </c>
      <c r="AG235" s="268" t="s">
        <v>586</v>
      </c>
      <c r="AH235" s="268" t="s">
        <v>586</v>
      </c>
      <c r="AI235" s="268" t="s">
        <v>586</v>
      </c>
      <c r="AM235" s="268" t="s">
        <v>586</v>
      </c>
      <c r="AR235" t="s">
        <v>4310</v>
      </c>
      <c r="AS235" t="s">
        <v>3049</v>
      </c>
      <c r="AT235">
        <v>2024</v>
      </c>
      <c r="AU235">
        <v>11</v>
      </c>
      <c r="AV235" t="s">
        <v>69</v>
      </c>
      <c r="AX235" t="s">
        <v>4327</v>
      </c>
    </row>
    <row r="236" spans="1:50" x14ac:dyDescent="0.25">
      <c r="A236" s="268" t="s">
        <v>605</v>
      </c>
      <c r="B236" s="268" t="s">
        <v>585</v>
      </c>
      <c r="C236" s="268" t="s">
        <v>67</v>
      </c>
      <c r="D236" s="268" t="s">
        <v>2821</v>
      </c>
      <c r="E236" s="268" t="s">
        <v>2822</v>
      </c>
      <c r="F236" s="268" t="s">
        <v>1537</v>
      </c>
      <c r="G236" s="271" t="s">
        <v>900</v>
      </c>
      <c r="H236" s="268" t="s">
        <v>3995</v>
      </c>
      <c r="I236" s="268"/>
      <c r="K236" s="270" t="s">
        <v>586</v>
      </c>
      <c r="L236" s="270" t="s">
        <v>3996</v>
      </c>
      <c r="M236" s="270" t="s">
        <v>3997</v>
      </c>
      <c r="N236" s="270" t="s">
        <v>3998</v>
      </c>
      <c r="O236" s="268" t="s">
        <v>586</v>
      </c>
      <c r="P236" s="268" t="s">
        <v>586</v>
      </c>
      <c r="Q236" s="268" t="s">
        <v>586</v>
      </c>
      <c r="R236" s="268" t="s">
        <v>586</v>
      </c>
      <c r="S236" s="268" t="s">
        <v>586</v>
      </c>
      <c r="T236" s="268" t="s">
        <v>68</v>
      </c>
      <c r="U236" s="268" t="s">
        <v>586</v>
      </c>
      <c r="V236" s="268" t="s">
        <v>586</v>
      </c>
      <c r="W236" s="268" t="s">
        <v>586</v>
      </c>
      <c r="X236" s="268" t="s">
        <v>586</v>
      </c>
      <c r="Y236" s="268" t="s">
        <v>586</v>
      </c>
      <c r="AC236" s="268" t="s">
        <v>586</v>
      </c>
      <c r="AE236" s="268" t="s">
        <v>586</v>
      </c>
      <c r="AF236" s="268" t="s">
        <v>584</v>
      </c>
      <c r="AG236" s="268" t="s">
        <v>586</v>
      </c>
      <c r="AH236" s="268" t="s">
        <v>586</v>
      </c>
      <c r="AI236" s="268" t="s">
        <v>586</v>
      </c>
      <c r="AM236" s="268" t="s">
        <v>586</v>
      </c>
      <c r="AR236" t="s">
        <v>4310</v>
      </c>
      <c r="AS236" t="s">
        <v>3049</v>
      </c>
      <c r="AT236">
        <v>2024</v>
      </c>
      <c r="AU236">
        <v>11</v>
      </c>
      <c r="AV236" t="s">
        <v>69</v>
      </c>
      <c r="AX236" t="s">
        <v>4328</v>
      </c>
    </row>
    <row r="237" spans="1:50" x14ac:dyDescent="0.25">
      <c r="A237" s="268" t="s">
        <v>606</v>
      </c>
      <c r="B237" s="268" t="s">
        <v>585</v>
      </c>
      <c r="C237" s="268" t="s">
        <v>67</v>
      </c>
      <c r="D237" s="268" t="s">
        <v>3296</v>
      </c>
      <c r="E237" s="268" t="s">
        <v>3297</v>
      </c>
      <c r="F237" s="268" t="s">
        <v>3999</v>
      </c>
      <c r="G237" s="271" t="s">
        <v>900</v>
      </c>
      <c r="H237" s="268" t="s">
        <v>4000</v>
      </c>
      <c r="I237" s="268"/>
      <c r="K237" s="270" t="s">
        <v>586</v>
      </c>
      <c r="L237" s="270" t="s">
        <v>4001</v>
      </c>
      <c r="M237" s="270" t="s">
        <v>4002</v>
      </c>
      <c r="N237" s="270" t="s">
        <v>4003</v>
      </c>
      <c r="O237" s="268" t="s">
        <v>586</v>
      </c>
      <c r="P237" s="268" t="s">
        <v>586</v>
      </c>
      <c r="Q237" s="268" t="s">
        <v>586</v>
      </c>
      <c r="R237" s="268" t="s">
        <v>586</v>
      </c>
      <c r="S237" s="268" t="s">
        <v>586</v>
      </c>
      <c r="T237" s="268" t="s">
        <v>68</v>
      </c>
      <c r="U237" s="268" t="s">
        <v>586</v>
      </c>
      <c r="V237" s="268" t="s">
        <v>586</v>
      </c>
      <c r="W237" s="268" t="s">
        <v>586</v>
      </c>
      <c r="X237" s="268" t="s">
        <v>586</v>
      </c>
      <c r="Y237" s="268" t="s">
        <v>586</v>
      </c>
      <c r="AC237" s="268" t="s">
        <v>586</v>
      </c>
      <c r="AE237" s="268" t="s">
        <v>586</v>
      </c>
      <c r="AF237" s="268" t="s">
        <v>584</v>
      </c>
      <c r="AG237" s="268" t="s">
        <v>586</v>
      </c>
      <c r="AH237" s="268" t="s">
        <v>586</v>
      </c>
      <c r="AI237" s="268" t="s">
        <v>586</v>
      </c>
      <c r="AM237" s="268" t="s">
        <v>586</v>
      </c>
      <c r="AR237" t="s">
        <v>4310</v>
      </c>
      <c r="AS237" t="s">
        <v>3049</v>
      </c>
      <c r="AT237">
        <v>2024</v>
      </c>
      <c r="AU237">
        <v>11</v>
      </c>
      <c r="AV237" t="s">
        <v>69</v>
      </c>
      <c r="AX237" t="s">
        <v>4329</v>
      </c>
    </row>
    <row r="238" spans="1:50" x14ac:dyDescent="0.25">
      <c r="A238" s="268" t="s">
        <v>607</v>
      </c>
      <c r="B238" s="268" t="s">
        <v>585</v>
      </c>
      <c r="C238" s="268" t="s">
        <v>67</v>
      </c>
      <c r="D238" s="268" t="s">
        <v>2733</v>
      </c>
      <c r="E238" s="268" t="s">
        <v>2734</v>
      </c>
      <c r="F238" s="268" t="s">
        <v>4004</v>
      </c>
      <c r="G238" s="271" t="s">
        <v>900</v>
      </c>
      <c r="H238" s="268" t="s">
        <v>4005</v>
      </c>
      <c r="I238" s="268"/>
      <c r="K238" s="270" t="s">
        <v>586</v>
      </c>
      <c r="L238" s="270" t="s">
        <v>4006</v>
      </c>
      <c r="M238" s="270" t="s">
        <v>4007</v>
      </c>
      <c r="N238" s="270" t="s">
        <v>4008</v>
      </c>
      <c r="O238" s="268" t="s">
        <v>586</v>
      </c>
      <c r="P238" s="268" t="s">
        <v>586</v>
      </c>
      <c r="Q238" s="268" t="s">
        <v>586</v>
      </c>
      <c r="R238" s="268" t="s">
        <v>586</v>
      </c>
      <c r="S238" s="268" t="s">
        <v>586</v>
      </c>
      <c r="T238" s="268" t="s">
        <v>68</v>
      </c>
      <c r="U238" s="268" t="s">
        <v>586</v>
      </c>
      <c r="V238" s="268" t="s">
        <v>586</v>
      </c>
      <c r="W238" s="268" t="s">
        <v>586</v>
      </c>
      <c r="X238" s="268" t="s">
        <v>586</v>
      </c>
      <c r="Y238" s="268" t="s">
        <v>586</v>
      </c>
      <c r="AC238" s="268" t="s">
        <v>586</v>
      </c>
      <c r="AE238" s="268" t="s">
        <v>586</v>
      </c>
      <c r="AF238" s="268" t="s">
        <v>584</v>
      </c>
      <c r="AG238" s="268" t="s">
        <v>586</v>
      </c>
      <c r="AH238" s="268" t="s">
        <v>586</v>
      </c>
      <c r="AI238" s="268" t="s">
        <v>586</v>
      </c>
      <c r="AM238" s="268" t="s">
        <v>586</v>
      </c>
      <c r="AR238" t="s">
        <v>4310</v>
      </c>
      <c r="AS238" t="s">
        <v>3049</v>
      </c>
      <c r="AT238">
        <v>2024</v>
      </c>
      <c r="AU238">
        <v>11</v>
      </c>
      <c r="AV238" t="s">
        <v>69</v>
      </c>
      <c r="AX238" t="s">
        <v>4330</v>
      </c>
    </row>
    <row r="239" spans="1:50" x14ac:dyDescent="0.25">
      <c r="A239" s="268" t="s">
        <v>608</v>
      </c>
      <c r="B239" s="268" t="s">
        <v>585</v>
      </c>
      <c r="C239" s="268" t="s">
        <v>67</v>
      </c>
      <c r="D239" s="268" t="s">
        <v>2733</v>
      </c>
      <c r="E239" s="268" t="s">
        <v>2734</v>
      </c>
      <c r="F239" s="268" t="s">
        <v>1487</v>
      </c>
      <c r="G239" s="271" t="s">
        <v>900</v>
      </c>
      <c r="H239" s="268" t="s">
        <v>4009</v>
      </c>
      <c r="I239" s="268"/>
      <c r="K239" s="270" t="s">
        <v>586</v>
      </c>
      <c r="L239" s="270" t="s">
        <v>4010</v>
      </c>
      <c r="M239" s="270" t="s">
        <v>4011</v>
      </c>
      <c r="N239" s="270" t="s">
        <v>4012</v>
      </c>
      <c r="O239" s="268" t="s">
        <v>586</v>
      </c>
      <c r="P239" s="268" t="s">
        <v>586</v>
      </c>
      <c r="Q239" s="268" t="s">
        <v>586</v>
      </c>
      <c r="R239" s="268" t="s">
        <v>586</v>
      </c>
      <c r="S239" s="268" t="s">
        <v>586</v>
      </c>
      <c r="T239" s="268" t="s">
        <v>68</v>
      </c>
      <c r="U239" s="268" t="s">
        <v>586</v>
      </c>
      <c r="V239" s="268" t="s">
        <v>586</v>
      </c>
      <c r="W239" s="268" t="s">
        <v>586</v>
      </c>
      <c r="X239" s="268" t="s">
        <v>586</v>
      </c>
      <c r="Y239" s="268" t="s">
        <v>586</v>
      </c>
      <c r="AC239" s="268" t="s">
        <v>586</v>
      </c>
      <c r="AE239" s="268" t="s">
        <v>586</v>
      </c>
      <c r="AF239" s="268" t="s">
        <v>584</v>
      </c>
      <c r="AG239" s="268" t="s">
        <v>586</v>
      </c>
      <c r="AH239" s="268" t="s">
        <v>586</v>
      </c>
      <c r="AI239" s="268" t="s">
        <v>586</v>
      </c>
      <c r="AM239" s="268" t="s">
        <v>586</v>
      </c>
      <c r="AR239" t="s">
        <v>4310</v>
      </c>
      <c r="AS239" t="s">
        <v>3049</v>
      </c>
      <c r="AT239">
        <v>2024</v>
      </c>
      <c r="AU239">
        <v>11</v>
      </c>
      <c r="AV239" t="s">
        <v>69</v>
      </c>
      <c r="AX239" t="s">
        <v>4331</v>
      </c>
    </row>
    <row r="240" spans="1:50" x14ac:dyDescent="0.25">
      <c r="A240" s="268" t="s">
        <v>609</v>
      </c>
      <c r="B240" s="268" t="s">
        <v>585</v>
      </c>
      <c r="C240" s="268" t="s">
        <v>67</v>
      </c>
      <c r="D240" s="268" t="s">
        <v>3303</v>
      </c>
      <c r="E240" s="268" t="s">
        <v>3304</v>
      </c>
      <c r="F240" s="268" t="s">
        <v>4013</v>
      </c>
      <c r="G240" s="271" t="s">
        <v>900</v>
      </c>
      <c r="H240" s="268" t="s">
        <v>4009</v>
      </c>
      <c r="I240" s="268"/>
      <c r="K240" s="270" t="s">
        <v>586</v>
      </c>
      <c r="L240" s="270" t="s">
        <v>4014</v>
      </c>
      <c r="M240" s="270" t="s">
        <v>4015</v>
      </c>
      <c r="N240" s="270" t="s">
        <v>4016</v>
      </c>
      <c r="O240" s="268" t="s">
        <v>586</v>
      </c>
      <c r="P240" s="268" t="s">
        <v>586</v>
      </c>
      <c r="Q240" s="268" t="s">
        <v>586</v>
      </c>
      <c r="R240" s="268" t="s">
        <v>586</v>
      </c>
      <c r="S240" s="268" t="s">
        <v>586</v>
      </c>
      <c r="T240" s="268" t="s">
        <v>68</v>
      </c>
      <c r="U240" s="268" t="s">
        <v>586</v>
      </c>
      <c r="V240" s="268" t="s">
        <v>586</v>
      </c>
      <c r="W240" s="268" t="s">
        <v>586</v>
      </c>
      <c r="X240" s="268" t="s">
        <v>586</v>
      </c>
      <c r="Y240" s="268" t="s">
        <v>586</v>
      </c>
      <c r="AC240" s="268" t="s">
        <v>586</v>
      </c>
      <c r="AE240" s="268" t="s">
        <v>586</v>
      </c>
      <c r="AF240" s="268" t="s">
        <v>584</v>
      </c>
      <c r="AG240" s="268" t="s">
        <v>586</v>
      </c>
      <c r="AH240" s="268" t="s">
        <v>586</v>
      </c>
      <c r="AI240" s="268" t="s">
        <v>586</v>
      </c>
      <c r="AM240" s="268" t="s">
        <v>586</v>
      </c>
      <c r="AR240" t="s">
        <v>4310</v>
      </c>
      <c r="AS240" t="s">
        <v>3049</v>
      </c>
      <c r="AT240">
        <v>2024</v>
      </c>
      <c r="AU240">
        <v>11</v>
      </c>
      <c r="AV240" t="s">
        <v>69</v>
      </c>
      <c r="AX240" t="s">
        <v>4332</v>
      </c>
    </row>
    <row r="241" spans="1:50" x14ac:dyDescent="0.25">
      <c r="A241" s="268" t="s">
        <v>610</v>
      </c>
      <c r="B241" s="268" t="s">
        <v>585</v>
      </c>
      <c r="C241" s="268" t="s">
        <v>67</v>
      </c>
      <c r="D241" s="268" t="s">
        <v>4017</v>
      </c>
      <c r="E241" s="268" t="s">
        <v>4018</v>
      </c>
      <c r="F241" s="268" t="s">
        <v>4019</v>
      </c>
      <c r="G241" s="271" t="s">
        <v>900</v>
      </c>
      <c r="H241" s="268" t="s">
        <v>4020</v>
      </c>
      <c r="I241" s="268"/>
      <c r="K241" s="270" t="s">
        <v>586</v>
      </c>
      <c r="L241" s="270" t="s">
        <v>4006</v>
      </c>
      <c r="M241" s="270" t="s">
        <v>4007</v>
      </c>
      <c r="N241" s="270" t="s">
        <v>4008</v>
      </c>
      <c r="O241" s="268" t="s">
        <v>586</v>
      </c>
      <c r="P241" s="268" t="s">
        <v>586</v>
      </c>
      <c r="Q241" s="268" t="s">
        <v>586</v>
      </c>
      <c r="R241" s="268" t="s">
        <v>586</v>
      </c>
      <c r="S241" s="268" t="s">
        <v>586</v>
      </c>
      <c r="T241" s="268" t="s">
        <v>68</v>
      </c>
      <c r="U241" s="268" t="s">
        <v>586</v>
      </c>
      <c r="V241" s="268" t="s">
        <v>586</v>
      </c>
      <c r="W241" s="268" t="s">
        <v>586</v>
      </c>
      <c r="X241" s="268" t="s">
        <v>586</v>
      </c>
      <c r="Y241" s="268" t="s">
        <v>586</v>
      </c>
      <c r="AC241" s="268" t="s">
        <v>586</v>
      </c>
      <c r="AE241" s="268" t="s">
        <v>586</v>
      </c>
      <c r="AF241" s="268" t="s">
        <v>584</v>
      </c>
      <c r="AG241" s="268" t="s">
        <v>586</v>
      </c>
      <c r="AH241" s="268" t="s">
        <v>586</v>
      </c>
      <c r="AI241" s="268" t="s">
        <v>586</v>
      </c>
      <c r="AM241" s="268" t="s">
        <v>586</v>
      </c>
      <c r="AR241" t="s">
        <v>4310</v>
      </c>
      <c r="AS241" t="s">
        <v>3049</v>
      </c>
      <c r="AT241">
        <v>2024</v>
      </c>
      <c r="AU241">
        <v>11</v>
      </c>
      <c r="AV241" t="s">
        <v>69</v>
      </c>
      <c r="AX241" t="s">
        <v>4333</v>
      </c>
    </row>
    <row r="242" spans="1:50" x14ac:dyDescent="0.25">
      <c r="A242" s="268" t="s">
        <v>611</v>
      </c>
      <c r="B242" s="268" t="s">
        <v>585</v>
      </c>
      <c r="C242" s="268" t="s">
        <v>67</v>
      </c>
      <c r="D242" s="268" t="s">
        <v>3303</v>
      </c>
      <c r="E242" s="268" t="s">
        <v>3304</v>
      </c>
      <c r="F242" s="268" t="s">
        <v>4021</v>
      </c>
      <c r="G242" s="271" t="s">
        <v>900</v>
      </c>
      <c r="H242" s="268" t="s">
        <v>4020</v>
      </c>
      <c r="I242" s="268"/>
      <c r="K242" s="270" t="s">
        <v>586</v>
      </c>
      <c r="L242" s="270" t="s">
        <v>4010</v>
      </c>
      <c r="M242" s="270" t="s">
        <v>4011</v>
      </c>
      <c r="N242" s="270" t="s">
        <v>4012</v>
      </c>
      <c r="O242" s="268" t="s">
        <v>586</v>
      </c>
      <c r="P242" s="268" t="s">
        <v>586</v>
      </c>
      <c r="Q242" s="268" t="s">
        <v>586</v>
      </c>
      <c r="R242" s="268" t="s">
        <v>586</v>
      </c>
      <c r="S242" s="268" t="s">
        <v>586</v>
      </c>
      <c r="T242" s="268" t="s">
        <v>68</v>
      </c>
      <c r="U242" s="268" t="s">
        <v>586</v>
      </c>
      <c r="V242" s="268" t="s">
        <v>586</v>
      </c>
      <c r="W242" s="268" t="s">
        <v>586</v>
      </c>
      <c r="X242" s="268" t="s">
        <v>586</v>
      </c>
      <c r="Y242" s="268" t="s">
        <v>586</v>
      </c>
      <c r="AC242" s="268" t="s">
        <v>586</v>
      </c>
      <c r="AE242" s="268" t="s">
        <v>586</v>
      </c>
      <c r="AF242" s="268" t="s">
        <v>584</v>
      </c>
      <c r="AG242" s="268" t="s">
        <v>586</v>
      </c>
      <c r="AH242" s="268" t="s">
        <v>586</v>
      </c>
      <c r="AI242" s="268" t="s">
        <v>586</v>
      </c>
      <c r="AM242" s="268" t="s">
        <v>586</v>
      </c>
      <c r="AR242" t="s">
        <v>4310</v>
      </c>
      <c r="AS242" t="s">
        <v>3049</v>
      </c>
      <c r="AT242">
        <v>2024</v>
      </c>
      <c r="AU242">
        <v>11</v>
      </c>
      <c r="AV242" t="s">
        <v>69</v>
      </c>
      <c r="AX242" t="s">
        <v>4334</v>
      </c>
    </row>
    <row r="243" spans="1:50" x14ac:dyDescent="0.25">
      <c r="A243" s="268" t="s">
        <v>612</v>
      </c>
      <c r="B243" s="268" t="s">
        <v>585</v>
      </c>
      <c r="C243" s="268" t="s">
        <v>67</v>
      </c>
      <c r="D243" s="268" t="s">
        <v>2668</v>
      </c>
      <c r="E243" s="268" t="s">
        <v>2669</v>
      </c>
      <c r="F243" s="268" t="s">
        <v>4022</v>
      </c>
      <c r="G243" s="271" t="s">
        <v>902</v>
      </c>
      <c r="H243" s="268" t="s">
        <v>4023</v>
      </c>
      <c r="I243" s="268"/>
      <c r="K243" s="270" t="s">
        <v>586</v>
      </c>
      <c r="L243" s="270" t="s">
        <v>4024</v>
      </c>
      <c r="M243" s="270" t="s">
        <v>4025</v>
      </c>
      <c r="N243" s="270" t="s">
        <v>4026</v>
      </c>
      <c r="O243" s="268" t="s">
        <v>586</v>
      </c>
      <c r="P243" s="268" t="s">
        <v>586</v>
      </c>
      <c r="Q243" s="268" t="s">
        <v>586</v>
      </c>
      <c r="R243" s="268" t="s">
        <v>586</v>
      </c>
      <c r="S243" s="268" t="s">
        <v>586</v>
      </c>
      <c r="T243" s="268" t="s">
        <v>68</v>
      </c>
      <c r="U243" s="268" t="s">
        <v>586</v>
      </c>
      <c r="V243" s="268" t="s">
        <v>586</v>
      </c>
      <c r="W243" s="268" t="s">
        <v>586</v>
      </c>
      <c r="X243" s="268" t="s">
        <v>586</v>
      </c>
      <c r="Y243" s="268" t="s">
        <v>586</v>
      </c>
      <c r="AC243" s="268" t="s">
        <v>586</v>
      </c>
      <c r="AE243" s="268" t="s">
        <v>586</v>
      </c>
      <c r="AF243" s="268" t="s">
        <v>584</v>
      </c>
      <c r="AG243" s="268" t="s">
        <v>586</v>
      </c>
      <c r="AH243" s="268" t="s">
        <v>586</v>
      </c>
      <c r="AI243" s="268" t="s">
        <v>586</v>
      </c>
      <c r="AM243" s="268" t="s">
        <v>586</v>
      </c>
      <c r="AR243" t="s">
        <v>4310</v>
      </c>
      <c r="AS243" t="s">
        <v>3049</v>
      </c>
      <c r="AT243">
        <v>2024</v>
      </c>
      <c r="AU243">
        <v>11</v>
      </c>
      <c r="AV243" t="s">
        <v>69</v>
      </c>
      <c r="AX243" t="s">
        <v>4335</v>
      </c>
    </row>
    <row r="244" spans="1:50" x14ac:dyDescent="0.25">
      <c r="A244" s="268" t="s">
        <v>614</v>
      </c>
      <c r="B244" s="268" t="s">
        <v>585</v>
      </c>
      <c r="C244" s="268" t="s">
        <v>67</v>
      </c>
      <c r="D244" s="268" t="s">
        <v>2668</v>
      </c>
      <c r="E244" s="268" t="s">
        <v>2669</v>
      </c>
      <c r="F244" s="268" t="s">
        <v>4027</v>
      </c>
      <c r="G244" s="271" t="s">
        <v>902</v>
      </c>
      <c r="H244" s="268" t="s">
        <v>4028</v>
      </c>
      <c r="I244" s="268"/>
      <c r="K244" s="270" t="s">
        <v>586</v>
      </c>
      <c r="L244" s="270" t="s">
        <v>4029</v>
      </c>
      <c r="M244" s="270" t="s">
        <v>4030</v>
      </c>
      <c r="N244" s="270" t="s">
        <v>4031</v>
      </c>
      <c r="O244" s="268" t="s">
        <v>586</v>
      </c>
      <c r="P244" s="268" t="s">
        <v>586</v>
      </c>
      <c r="Q244" s="268" t="s">
        <v>586</v>
      </c>
      <c r="R244" s="268" t="s">
        <v>586</v>
      </c>
      <c r="S244" s="268" t="s">
        <v>586</v>
      </c>
      <c r="T244" s="268" t="s">
        <v>68</v>
      </c>
      <c r="U244" s="268" t="s">
        <v>586</v>
      </c>
      <c r="V244" s="268" t="s">
        <v>586</v>
      </c>
      <c r="W244" s="268" t="s">
        <v>586</v>
      </c>
      <c r="X244" s="268" t="s">
        <v>586</v>
      </c>
      <c r="Y244" s="268" t="s">
        <v>586</v>
      </c>
      <c r="AC244" s="268" t="s">
        <v>586</v>
      </c>
      <c r="AE244" s="268" t="s">
        <v>586</v>
      </c>
      <c r="AF244" s="268" t="s">
        <v>584</v>
      </c>
      <c r="AG244" s="268" t="s">
        <v>586</v>
      </c>
      <c r="AH244" s="268" t="s">
        <v>586</v>
      </c>
      <c r="AI244" s="268" t="s">
        <v>586</v>
      </c>
      <c r="AM244" s="268" t="s">
        <v>586</v>
      </c>
      <c r="AR244" t="s">
        <v>4310</v>
      </c>
      <c r="AS244" t="s">
        <v>3049</v>
      </c>
      <c r="AT244">
        <v>2024</v>
      </c>
      <c r="AU244">
        <v>11</v>
      </c>
      <c r="AV244" t="s">
        <v>69</v>
      </c>
      <c r="AX244" t="s">
        <v>4336</v>
      </c>
    </row>
    <row r="245" spans="1:50" x14ac:dyDescent="0.25">
      <c r="A245" s="268" t="s">
        <v>615</v>
      </c>
      <c r="B245" s="268" t="s">
        <v>585</v>
      </c>
      <c r="C245" s="268" t="s">
        <v>67</v>
      </c>
      <c r="D245" s="268" t="s">
        <v>4032</v>
      </c>
      <c r="E245" s="268" t="s">
        <v>4033</v>
      </c>
      <c r="F245" s="268" t="s">
        <v>4034</v>
      </c>
      <c r="G245" s="271" t="s">
        <v>902</v>
      </c>
      <c r="H245" s="268" t="s">
        <v>4035</v>
      </c>
      <c r="I245" s="268"/>
      <c r="K245" s="270" t="s">
        <v>586</v>
      </c>
      <c r="L245" s="270" t="s">
        <v>4036</v>
      </c>
      <c r="M245" s="270" t="s">
        <v>1303</v>
      </c>
      <c r="N245" s="270" t="s">
        <v>4037</v>
      </c>
      <c r="O245" s="268" t="s">
        <v>586</v>
      </c>
      <c r="P245" s="268" t="s">
        <v>586</v>
      </c>
      <c r="Q245" s="268" t="s">
        <v>586</v>
      </c>
      <c r="R245" s="268" t="s">
        <v>586</v>
      </c>
      <c r="S245" s="268" t="s">
        <v>586</v>
      </c>
      <c r="T245" s="268" t="s">
        <v>68</v>
      </c>
      <c r="U245" s="268" t="s">
        <v>586</v>
      </c>
      <c r="V245" s="268" t="s">
        <v>586</v>
      </c>
      <c r="W245" s="268" t="s">
        <v>586</v>
      </c>
      <c r="X245" s="268" t="s">
        <v>586</v>
      </c>
      <c r="Y245" s="268" t="s">
        <v>586</v>
      </c>
      <c r="AC245" s="268" t="s">
        <v>586</v>
      </c>
      <c r="AE245" s="268" t="s">
        <v>586</v>
      </c>
      <c r="AF245" s="268" t="s">
        <v>584</v>
      </c>
      <c r="AG245" s="268" t="s">
        <v>586</v>
      </c>
      <c r="AH245" s="268" t="s">
        <v>586</v>
      </c>
      <c r="AI245" s="268" t="s">
        <v>586</v>
      </c>
      <c r="AM245" s="268" t="s">
        <v>586</v>
      </c>
      <c r="AR245" t="s">
        <v>4310</v>
      </c>
      <c r="AS245" t="s">
        <v>3049</v>
      </c>
      <c r="AT245">
        <v>2024</v>
      </c>
      <c r="AU245">
        <v>11</v>
      </c>
      <c r="AV245" t="s">
        <v>69</v>
      </c>
      <c r="AX245" t="s">
        <v>4337</v>
      </c>
    </row>
    <row r="246" spans="1:50" x14ac:dyDescent="0.25">
      <c r="A246" s="268" t="s">
        <v>616</v>
      </c>
      <c r="B246" s="268" t="s">
        <v>585</v>
      </c>
      <c r="C246" s="268" t="s">
        <v>67</v>
      </c>
      <c r="D246" s="268" t="s">
        <v>4038</v>
      </c>
      <c r="E246" s="268" t="s">
        <v>4039</v>
      </c>
      <c r="F246" s="268" t="s">
        <v>2629</v>
      </c>
      <c r="G246" s="271" t="s">
        <v>902</v>
      </c>
      <c r="H246" s="268" t="s">
        <v>4040</v>
      </c>
      <c r="I246" s="268"/>
      <c r="K246" s="270" t="s">
        <v>586</v>
      </c>
      <c r="L246" s="270" t="s">
        <v>1470</v>
      </c>
      <c r="M246" s="270" t="s">
        <v>4041</v>
      </c>
      <c r="N246" s="270" t="s">
        <v>4042</v>
      </c>
      <c r="O246" s="268" t="s">
        <v>586</v>
      </c>
      <c r="P246" s="268" t="s">
        <v>586</v>
      </c>
      <c r="Q246" s="268" t="s">
        <v>586</v>
      </c>
      <c r="R246" s="268" t="s">
        <v>586</v>
      </c>
      <c r="S246" s="268" t="s">
        <v>586</v>
      </c>
      <c r="T246" s="268" t="s">
        <v>68</v>
      </c>
      <c r="U246" s="268" t="s">
        <v>586</v>
      </c>
      <c r="V246" s="268" t="s">
        <v>586</v>
      </c>
      <c r="W246" s="268" t="s">
        <v>586</v>
      </c>
      <c r="X246" s="268" t="s">
        <v>586</v>
      </c>
      <c r="Y246" s="268" t="s">
        <v>586</v>
      </c>
      <c r="AC246" s="268" t="s">
        <v>586</v>
      </c>
      <c r="AE246" s="268" t="s">
        <v>586</v>
      </c>
      <c r="AF246" s="268" t="s">
        <v>584</v>
      </c>
      <c r="AG246" s="268" t="s">
        <v>586</v>
      </c>
      <c r="AH246" s="268" t="s">
        <v>586</v>
      </c>
      <c r="AI246" s="268" t="s">
        <v>586</v>
      </c>
      <c r="AM246" s="268" t="s">
        <v>586</v>
      </c>
      <c r="AR246" t="s">
        <v>4310</v>
      </c>
      <c r="AS246" t="s">
        <v>3049</v>
      </c>
      <c r="AT246">
        <v>2024</v>
      </c>
      <c r="AU246">
        <v>11</v>
      </c>
      <c r="AV246" t="s">
        <v>69</v>
      </c>
      <c r="AX246" t="s">
        <v>4338</v>
      </c>
    </row>
    <row r="247" spans="1:50" x14ac:dyDescent="0.25">
      <c r="A247" s="268" t="s">
        <v>617</v>
      </c>
      <c r="B247" s="268" t="s">
        <v>585</v>
      </c>
      <c r="C247" s="268" t="s">
        <v>67</v>
      </c>
      <c r="D247" s="268" t="s">
        <v>2778</v>
      </c>
      <c r="E247" s="268" t="s">
        <v>2779</v>
      </c>
      <c r="F247" s="268" t="s">
        <v>4043</v>
      </c>
      <c r="G247" s="271" t="s">
        <v>902</v>
      </c>
      <c r="H247" s="268" t="s">
        <v>4044</v>
      </c>
      <c r="I247" s="268"/>
      <c r="K247" s="270" t="s">
        <v>586</v>
      </c>
      <c r="L247" s="270" t="s">
        <v>4045</v>
      </c>
      <c r="M247" s="270" t="s">
        <v>4046</v>
      </c>
      <c r="N247" s="270" t="s">
        <v>4047</v>
      </c>
      <c r="O247" s="268" t="s">
        <v>586</v>
      </c>
      <c r="P247" s="268" t="s">
        <v>586</v>
      </c>
      <c r="Q247" s="268" t="s">
        <v>586</v>
      </c>
      <c r="R247" s="268" t="s">
        <v>586</v>
      </c>
      <c r="S247" s="268" t="s">
        <v>586</v>
      </c>
      <c r="T247" s="268" t="s">
        <v>68</v>
      </c>
      <c r="U247" s="268" t="s">
        <v>586</v>
      </c>
      <c r="V247" s="268" t="s">
        <v>586</v>
      </c>
      <c r="W247" s="268" t="s">
        <v>586</v>
      </c>
      <c r="X247" s="268" t="s">
        <v>586</v>
      </c>
      <c r="Y247" s="268" t="s">
        <v>586</v>
      </c>
      <c r="AC247" s="268" t="s">
        <v>586</v>
      </c>
      <c r="AE247" s="268" t="s">
        <v>586</v>
      </c>
      <c r="AF247" s="268" t="s">
        <v>584</v>
      </c>
      <c r="AG247" s="268" t="s">
        <v>586</v>
      </c>
      <c r="AH247" s="268" t="s">
        <v>586</v>
      </c>
      <c r="AI247" s="268" t="s">
        <v>586</v>
      </c>
      <c r="AM247" s="268" t="s">
        <v>586</v>
      </c>
      <c r="AR247" t="s">
        <v>4310</v>
      </c>
      <c r="AS247" t="s">
        <v>3049</v>
      </c>
      <c r="AT247">
        <v>2024</v>
      </c>
      <c r="AU247">
        <v>11</v>
      </c>
      <c r="AV247" t="s">
        <v>69</v>
      </c>
      <c r="AX247" t="s">
        <v>4339</v>
      </c>
    </row>
    <row r="248" spans="1:50" x14ac:dyDescent="0.25">
      <c r="A248" s="268" t="s">
        <v>618</v>
      </c>
      <c r="B248" s="268" t="s">
        <v>585</v>
      </c>
      <c r="C248" s="268" t="s">
        <v>67</v>
      </c>
      <c r="D248" s="268" t="s">
        <v>2778</v>
      </c>
      <c r="E248" s="268" t="s">
        <v>2779</v>
      </c>
      <c r="F248" s="268" t="s">
        <v>1425</v>
      </c>
      <c r="G248" s="271" t="s">
        <v>902</v>
      </c>
      <c r="H248" s="268" t="s">
        <v>4048</v>
      </c>
      <c r="I248" s="268"/>
      <c r="K248" s="270" t="s">
        <v>586</v>
      </c>
      <c r="L248" s="270" t="s">
        <v>4049</v>
      </c>
      <c r="M248" s="270" t="s">
        <v>4050</v>
      </c>
      <c r="N248" s="270" t="s">
        <v>4051</v>
      </c>
      <c r="O248" s="268" t="s">
        <v>586</v>
      </c>
      <c r="P248" s="268" t="s">
        <v>586</v>
      </c>
      <c r="Q248" s="268" t="s">
        <v>586</v>
      </c>
      <c r="R248" s="268" t="s">
        <v>586</v>
      </c>
      <c r="S248" s="268" t="s">
        <v>586</v>
      </c>
      <c r="T248" s="268" t="s">
        <v>68</v>
      </c>
      <c r="U248" s="268" t="s">
        <v>586</v>
      </c>
      <c r="V248" s="268" t="s">
        <v>586</v>
      </c>
      <c r="W248" s="268" t="s">
        <v>586</v>
      </c>
      <c r="X248" s="268" t="s">
        <v>586</v>
      </c>
      <c r="Y248" s="268" t="s">
        <v>586</v>
      </c>
      <c r="AC248" s="268" t="s">
        <v>586</v>
      </c>
      <c r="AE248" s="268" t="s">
        <v>586</v>
      </c>
      <c r="AF248" s="268" t="s">
        <v>584</v>
      </c>
      <c r="AG248" s="268" t="s">
        <v>586</v>
      </c>
      <c r="AH248" s="268" t="s">
        <v>586</v>
      </c>
      <c r="AI248" s="268" t="s">
        <v>586</v>
      </c>
      <c r="AM248" s="268" t="s">
        <v>586</v>
      </c>
      <c r="AR248" t="s">
        <v>4310</v>
      </c>
      <c r="AS248" t="s">
        <v>3049</v>
      </c>
      <c r="AT248">
        <v>2024</v>
      </c>
      <c r="AU248">
        <v>11</v>
      </c>
      <c r="AV248" t="s">
        <v>69</v>
      </c>
      <c r="AX248" t="s">
        <v>4340</v>
      </c>
    </row>
    <row r="249" spans="1:50" x14ac:dyDescent="0.25">
      <c r="A249" s="268" t="s">
        <v>619</v>
      </c>
      <c r="B249" s="268" t="s">
        <v>585</v>
      </c>
      <c r="C249" s="268" t="s">
        <v>67</v>
      </c>
      <c r="D249" s="268" t="s">
        <v>2778</v>
      </c>
      <c r="E249" s="268" t="s">
        <v>2779</v>
      </c>
      <c r="F249" s="268" t="s">
        <v>1427</v>
      </c>
      <c r="G249" s="271" t="s">
        <v>902</v>
      </c>
      <c r="H249" s="268" t="s">
        <v>4052</v>
      </c>
      <c r="I249" s="268"/>
      <c r="K249" s="270" t="s">
        <v>586</v>
      </c>
      <c r="L249" s="270" t="s">
        <v>4053</v>
      </c>
      <c r="M249" s="270" t="s">
        <v>4054</v>
      </c>
      <c r="N249" s="270" t="s">
        <v>4055</v>
      </c>
      <c r="O249" s="268" t="s">
        <v>586</v>
      </c>
      <c r="P249" s="268" t="s">
        <v>586</v>
      </c>
      <c r="Q249" s="268" t="s">
        <v>586</v>
      </c>
      <c r="R249" s="268" t="s">
        <v>586</v>
      </c>
      <c r="S249" s="268" t="s">
        <v>586</v>
      </c>
      <c r="T249" s="268" t="s">
        <v>68</v>
      </c>
      <c r="U249" s="268" t="s">
        <v>586</v>
      </c>
      <c r="V249" s="268" t="s">
        <v>586</v>
      </c>
      <c r="W249" s="268" t="s">
        <v>586</v>
      </c>
      <c r="X249" s="268" t="s">
        <v>586</v>
      </c>
      <c r="Y249" s="268" t="s">
        <v>586</v>
      </c>
      <c r="AC249" s="268" t="s">
        <v>586</v>
      </c>
      <c r="AE249" s="268" t="s">
        <v>586</v>
      </c>
      <c r="AF249" s="268" t="s">
        <v>584</v>
      </c>
      <c r="AG249" s="268" t="s">
        <v>586</v>
      </c>
      <c r="AH249" s="268" t="s">
        <v>586</v>
      </c>
      <c r="AI249" s="268" t="s">
        <v>586</v>
      </c>
      <c r="AM249" s="268" t="s">
        <v>586</v>
      </c>
      <c r="AR249" t="s">
        <v>4310</v>
      </c>
      <c r="AS249" t="s">
        <v>3049</v>
      </c>
      <c r="AT249">
        <v>2024</v>
      </c>
      <c r="AU249">
        <v>11</v>
      </c>
      <c r="AV249" t="s">
        <v>69</v>
      </c>
      <c r="AX249" t="s">
        <v>4341</v>
      </c>
    </row>
    <row r="250" spans="1:50" x14ac:dyDescent="0.25">
      <c r="A250" s="268" t="s">
        <v>620</v>
      </c>
      <c r="B250" s="268" t="s">
        <v>585</v>
      </c>
      <c r="C250" s="268" t="s">
        <v>67</v>
      </c>
      <c r="D250" s="268" t="s">
        <v>4056</v>
      </c>
      <c r="E250" s="268" t="s">
        <v>4057</v>
      </c>
      <c r="F250" s="268" t="s">
        <v>1126</v>
      </c>
      <c r="G250" s="271" t="s">
        <v>902</v>
      </c>
      <c r="H250" s="268" t="s">
        <v>4058</v>
      </c>
      <c r="I250" s="268"/>
      <c r="K250" s="270" t="s">
        <v>586</v>
      </c>
      <c r="L250" s="270" t="s">
        <v>4006</v>
      </c>
      <c r="M250" s="270" t="s">
        <v>4007</v>
      </c>
      <c r="N250" s="270" t="s">
        <v>4008</v>
      </c>
      <c r="O250" s="268" t="s">
        <v>586</v>
      </c>
      <c r="P250" s="268" t="s">
        <v>586</v>
      </c>
      <c r="Q250" s="268" t="s">
        <v>586</v>
      </c>
      <c r="R250" s="268" t="s">
        <v>586</v>
      </c>
      <c r="S250" s="268" t="s">
        <v>586</v>
      </c>
      <c r="T250" s="268" t="s">
        <v>68</v>
      </c>
      <c r="U250" s="268" t="s">
        <v>586</v>
      </c>
      <c r="V250" s="268" t="s">
        <v>586</v>
      </c>
      <c r="W250" s="268" t="s">
        <v>586</v>
      </c>
      <c r="X250" s="268" t="s">
        <v>586</v>
      </c>
      <c r="Y250" s="268" t="s">
        <v>586</v>
      </c>
      <c r="AC250" s="268" t="s">
        <v>586</v>
      </c>
      <c r="AE250" s="268" t="s">
        <v>586</v>
      </c>
      <c r="AF250" s="268" t="s">
        <v>584</v>
      </c>
      <c r="AG250" s="268" t="s">
        <v>586</v>
      </c>
      <c r="AH250" s="268" t="s">
        <v>586</v>
      </c>
      <c r="AI250" s="268" t="s">
        <v>586</v>
      </c>
      <c r="AM250" s="268" t="s">
        <v>586</v>
      </c>
      <c r="AR250" t="s">
        <v>4310</v>
      </c>
      <c r="AS250" t="s">
        <v>3049</v>
      </c>
      <c r="AT250">
        <v>2024</v>
      </c>
      <c r="AU250">
        <v>11</v>
      </c>
      <c r="AV250" t="s">
        <v>69</v>
      </c>
      <c r="AX250" t="s">
        <v>4342</v>
      </c>
    </row>
    <row r="251" spans="1:50" x14ac:dyDescent="0.25">
      <c r="A251" s="268" t="s">
        <v>585</v>
      </c>
      <c r="B251" s="268" t="s">
        <v>585</v>
      </c>
      <c r="C251" s="268" t="s">
        <v>67</v>
      </c>
      <c r="D251" s="268" t="s">
        <v>2711</v>
      </c>
      <c r="E251" s="268" t="s">
        <v>2712</v>
      </c>
      <c r="F251" s="268" t="s">
        <v>1428</v>
      </c>
      <c r="G251" s="271" t="s">
        <v>902</v>
      </c>
      <c r="H251" s="268" t="s">
        <v>4059</v>
      </c>
      <c r="I251" s="268"/>
      <c r="K251" s="270" t="s">
        <v>586</v>
      </c>
      <c r="L251" s="270" t="s">
        <v>4060</v>
      </c>
      <c r="M251" s="270" t="s">
        <v>4061</v>
      </c>
      <c r="N251" s="270" t="s">
        <v>4062</v>
      </c>
      <c r="O251" s="268" t="s">
        <v>586</v>
      </c>
      <c r="P251" s="268" t="s">
        <v>586</v>
      </c>
      <c r="Q251" s="268" t="s">
        <v>586</v>
      </c>
      <c r="R251" s="268" t="s">
        <v>586</v>
      </c>
      <c r="S251" s="268" t="s">
        <v>586</v>
      </c>
      <c r="T251" s="268" t="s">
        <v>68</v>
      </c>
      <c r="U251" s="268" t="s">
        <v>586</v>
      </c>
      <c r="V251" s="268" t="s">
        <v>586</v>
      </c>
      <c r="W251" s="268" t="s">
        <v>586</v>
      </c>
      <c r="X251" s="268" t="s">
        <v>586</v>
      </c>
      <c r="Y251" s="268" t="s">
        <v>586</v>
      </c>
      <c r="AC251" s="268" t="s">
        <v>586</v>
      </c>
      <c r="AE251" s="268" t="s">
        <v>586</v>
      </c>
      <c r="AF251" s="268" t="s">
        <v>584</v>
      </c>
      <c r="AG251" s="268" t="s">
        <v>586</v>
      </c>
      <c r="AH251" s="268" t="s">
        <v>586</v>
      </c>
      <c r="AI251" s="268" t="s">
        <v>586</v>
      </c>
      <c r="AM251" s="268" t="s">
        <v>586</v>
      </c>
      <c r="AR251" t="s">
        <v>4310</v>
      </c>
      <c r="AS251" t="s">
        <v>3049</v>
      </c>
      <c r="AT251">
        <v>2024</v>
      </c>
      <c r="AU251">
        <v>11</v>
      </c>
      <c r="AV251" t="s">
        <v>69</v>
      </c>
      <c r="AX251" t="s">
        <v>4343</v>
      </c>
    </row>
    <row r="252" spans="1:50" x14ac:dyDescent="0.25">
      <c r="A252" s="268" t="s">
        <v>622</v>
      </c>
      <c r="B252" s="268" t="s">
        <v>585</v>
      </c>
      <c r="C252" s="268" t="s">
        <v>67</v>
      </c>
      <c r="D252" s="268" t="s">
        <v>3217</v>
      </c>
      <c r="E252" s="268" t="s">
        <v>3218</v>
      </c>
      <c r="F252" s="268" t="s">
        <v>4063</v>
      </c>
      <c r="G252" s="271" t="s">
        <v>902</v>
      </c>
      <c r="H252" s="268" t="s">
        <v>4059</v>
      </c>
      <c r="I252" s="268"/>
      <c r="K252" s="270" t="s">
        <v>586</v>
      </c>
      <c r="L252" s="270" t="s">
        <v>3948</v>
      </c>
      <c r="M252" s="270" t="s">
        <v>3949</v>
      </c>
      <c r="N252" s="270" t="s">
        <v>3950</v>
      </c>
      <c r="O252" s="268" t="s">
        <v>586</v>
      </c>
      <c r="P252" s="268" t="s">
        <v>586</v>
      </c>
      <c r="Q252" s="268" t="s">
        <v>586</v>
      </c>
      <c r="R252" s="268" t="s">
        <v>586</v>
      </c>
      <c r="S252" s="268" t="s">
        <v>586</v>
      </c>
      <c r="T252" s="268" t="s">
        <v>68</v>
      </c>
      <c r="U252" s="268" t="s">
        <v>586</v>
      </c>
      <c r="V252" s="268" t="s">
        <v>586</v>
      </c>
      <c r="W252" s="268" t="s">
        <v>586</v>
      </c>
      <c r="X252" s="268" t="s">
        <v>586</v>
      </c>
      <c r="Y252" s="268" t="s">
        <v>586</v>
      </c>
      <c r="AC252" s="268" t="s">
        <v>586</v>
      </c>
      <c r="AE252" s="268" t="s">
        <v>586</v>
      </c>
      <c r="AF252" s="268" t="s">
        <v>584</v>
      </c>
      <c r="AG252" s="268" t="s">
        <v>586</v>
      </c>
      <c r="AH252" s="268" t="s">
        <v>586</v>
      </c>
      <c r="AI252" s="268" t="s">
        <v>586</v>
      </c>
      <c r="AM252" s="268" t="s">
        <v>586</v>
      </c>
      <c r="AR252" t="s">
        <v>4310</v>
      </c>
      <c r="AS252" t="s">
        <v>3049</v>
      </c>
      <c r="AT252">
        <v>2024</v>
      </c>
      <c r="AU252">
        <v>11</v>
      </c>
      <c r="AV252" t="s">
        <v>69</v>
      </c>
      <c r="AX252" t="s">
        <v>4344</v>
      </c>
    </row>
    <row r="253" spans="1:50" x14ac:dyDescent="0.25">
      <c r="A253" s="268" t="s">
        <v>623</v>
      </c>
      <c r="B253" s="268" t="s">
        <v>585</v>
      </c>
      <c r="C253" s="268" t="s">
        <v>67</v>
      </c>
      <c r="D253" s="268" t="s">
        <v>2702</v>
      </c>
      <c r="E253" s="268" t="s">
        <v>2703</v>
      </c>
      <c r="F253" s="268" t="s">
        <v>4064</v>
      </c>
      <c r="G253" s="271" t="s">
        <v>902</v>
      </c>
      <c r="H253" s="268" t="s">
        <v>4065</v>
      </c>
      <c r="I253" s="268"/>
      <c r="K253" s="270" t="s">
        <v>586</v>
      </c>
      <c r="L253" s="270" t="s">
        <v>4066</v>
      </c>
      <c r="M253" s="270" t="s">
        <v>4067</v>
      </c>
      <c r="N253" s="270" t="s">
        <v>4068</v>
      </c>
      <c r="O253" s="268" t="s">
        <v>586</v>
      </c>
      <c r="P253" s="268" t="s">
        <v>586</v>
      </c>
      <c r="Q253" s="268" t="s">
        <v>586</v>
      </c>
      <c r="R253" s="268" t="s">
        <v>586</v>
      </c>
      <c r="S253" s="268" t="s">
        <v>586</v>
      </c>
      <c r="T253" s="268" t="s">
        <v>68</v>
      </c>
      <c r="U253" s="268" t="s">
        <v>586</v>
      </c>
      <c r="V253" s="268" t="s">
        <v>586</v>
      </c>
      <c r="W253" s="268" t="s">
        <v>586</v>
      </c>
      <c r="X253" s="268" t="s">
        <v>586</v>
      </c>
      <c r="Y253" s="268" t="s">
        <v>586</v>
      </c>
      <c r="AC253" s="268" t="s">
        <v>586</v>
      </c>
      <c r="AE253" s="268" t="s">
        <v>586</v>
      </c>
      <c r="AF253" s="268" t="s">
        <v>584</v>
      </c>
      <c r="AG253" s="268" t="s">
        <v>586</v>
      </c>
      <c r="AH253" s="268" t="s">
        <v>586</v>
      </c>
      <c r="AI253" s="268" t="s">
        <v>586</v>
      </c>
      <c r="AM253" s="268" t="s">
        <v>586</v>
      </c>
      <c r="AR253" t="s">
        <v>4310</v>
      </c>
      <c r="AS253" t="s">
        <v>3049</v>
      </c>
      <c r="AT253">
        <v>2024</v>
      </c>
      <c r="AU253">
        <v>11</v>
      </c>
      <c r="AV253" t="s">
        <v>69</v>
      </c>
      <c r="AX253" t="s">
        <v>4345</v>
      </c>
    </row>
    <row r="254" spans="1:50" x14ac:dyDescent="0.25">
      <c r="A254" s="268" t="s">
        <v>624</v>
      </c>
      <c r="B254" s="268" t="s">
        <v>585</v>
      </c>
      <c r="C254" s="268" t="s">
        <v>67</v>
      </c>
      <c r="D254" s="268" t="s">
        <v>3322</v>
      </c>
      <c r="E254" s="268" t="s">
        <v>3323</v>
      </c>
      <c r="F254" s="268" t="s">
        <v>4069</v>
      </c>
      <c r="G254" s="271" t="s">
        <v>902</v>
      </c>
      <c r="H254" s="268" t="s">
        <v>4070</v>
      </c>
      <c r="I254" s="268"/>
      <c r="K254" s="270" t="s">
        <v>586</v>
      </c>
      <c r="L254" s="270" t="s">
        <v>4071</v>
      </c>
      <c r="M254" s="270" t="s">
        <v>4072</v>
      </c>
      <c r="N254" s="270" t="s">
        <v>4073</v>
      </c>
      <c r="O254" s="268" t="s">
        <v>586</v>
      </c>
      <c r="P254" s="268" t="s">
        <v>586</v>
      </c>
      <c r="Q254" s="268" t="s">
        <v>586</v>
      </c>
      <c r="R254" s="268" t="s">
        <v>586</v>
      </c>
      <c r="S254" s="268" t="s">
        <v>586</v>
      </c>
      <c r="T254" s="268" t="s">
        <v>68</v>
      </c>
      <c r="U254" s="268" t="s">
        <v>586</v>
      </c>
      <c r="V254" s="268" t="s">
        <v>586</v>
      </c>
      <c r="W254" s="268" t="s">
        <v>586</v>
      </c>
      <c r="X254" s="268" t="s">
        <v>586</v>
      </c>
      <c r="Y254" s="268" t="s">
        <v>586</v>
      </c>
      <c r="AC254" s="268" t="s">
        <v>586</v>
      </c>
      <c r="AE254" s="268" t="s">
        <v>586</v>
      </c>
      <c r="AF254" s="268" t="s">
        <v>584</v>
      </c>
      <c r="AG254" s="268" t="s">
        <v>586</v>
      </c>
      <c r="AH254" s="268" t="s">
        <v>586</v>
      </c>
      <c r="AI254" s="268" t="s">
        <v>586</v>
      </c>
      <c r="AM254" s="268" t="s">
        <v>586</v>
      </c>
      <c r="AR254" t="s">
        <v>4310</v>
      </c>
      <c r="AS254" t="s">
        <v>3049</v>
      </c>
      <c r="AT254">
        <v>2024</v>
      </c>
      <c r="AU254">
        <v>11</v>
      </c>
      <c r="AV254" t="s">
        <v>69</v>
      </c>
      <c r="AX254" t="s">
        <v>4346</v>
      </c>
    </row>
    <row r="255" spans="1:50" x14ac:dyDescent="0.25">
      <c r="A255" s="268" t="s">
        <v>625</v>
      </c>
      <c r="B255" s="268" t="s">
        <v>585</v>
      </c>
      <c r="C255" s="268" t="s">
        <v>67</v>
      </c>
      <c r="D255" s="268" t="s">
        <v>2639</v>
      </c>
      <c r="E255" s="268" t="s">
        <v>2640</v>
      </c>
      <c r="F255" s="268" t="s">
        <v>1337</v>
      </c>
      <c r="G255" s="271" t="s">
        <v>902</v>
      </c>
      <c r="H255" s="268" t="s">
        <v>4074</v>
      </c>
      <c r="I255" s="268"/>
      <c r="K255" s="270" t="s">
        <v>586</v>
      </c>
      <c r="L255" s="270" t="s">
        <v>4075</v>
      </c>
      <c r="M255" s="270" t="s">
        <v>4076</v>
      </c>
      <c r="N255" s="270" t="s">
        <v>4077</v>
      </c>
      <c r="O255" s="268" t="s">
        <v>586</v>
      </c>
      <c r="P255" s="268" t="s">
        <v>586</v>
      </c>
      <c r="Q255" s="268" t="s">
        <v>586</v>
      </c>
      <c r="R255" s="268" t="s">
        <v>586</v>
      </c>
      <c r="S255" s="268" t="s">
        <v>586</v>
      </c>
      <c r="T255" s="268" t="s">
        <v>68</v>
      </c>
      <c r="U255" s="268" t="s">
        <v>586</v>
      </c>
      <c r="V255" s="268" t="s">
        <v>586</v>
      </c>
      <c r="W255" s="268" t="s">
        <v>586</v>
      </c>
      <c r="X255" s="268" t="s">
        <v>586</v>
      </c>
      <c r="AC255" s="268" t="s">
        <v>586</v>
      </c>
      <c r="AE255" s="268" t="s">
        <v>586</v>
      </c>
      <c r="AF255" s="268" t="s">
        <v>584</v>
      </c>
      <c r="AG255" s="268" t="s">
        <v>586</v>
      </c>
      <c r="AH255" s="268" t="s">
        <v>586</v>
      </c>
      <c r="AI255" s="268" t="s">
        <v>586</v>
      </c>
      <c r="AM255" s="268" t="s">
        <v>586</v>
      </c>
      <c r="AR255" t="s">
        <v>4310</v>
      </c>
      <c r="AS255" t="s">
        <v>3049</v>
      </c>
      <c r="AT255">
        <v>2024</v>
      </c>
      <c r="AU255">
        <v>11</v>
      </c>
      <c r="AV255" t="s">
        <v>69</v>
      </c>
      <c r="AX255" t="s">
        <v>4347</v>
      </c>
    </row>
    <row r="256" spans="1:50" x14ac:dyDescent="0.25">
      <c r="A256" s="268" t="s">
        <v>626</v>
      </c>
      <c r="B256" s="268" t="s">
        <v>585</v>
      </c>
      <c r="C256" s="268" t="s">
        <v>67</v>
      </c>
      <c r="D256" s="268" t="s">
        <v>2639</v>
      </c>
      <c r="E256" s="268" t="s">
        <v>2640</v>
      </c>
      <c r="F256" s="268" t="s">
        <v>4078</v>
      </c>
      <c r="G256" s="271" t="s">
        <v>902</v>
      </c>
      <c r="H256" s="268" t="s">
        <v>4074</v>
      </c>
      <c r="I256" s="268"/>
      <c r="K256" s="270" t="s">
        <v>586</v>
      </c>
      <c r="L256" s="270" t="s">
        <v>4079</v>
      </c>
      <c r="M256" s="270" t="s">
        <v>4080</v>
      </c>
      <c r="N256" s="270" t="s">
        <v>4081</v>
      </c>
      <c r="O256" s="268" t="s">
        <v>586</v>
      </c>
      <c r="P256" s="268" t="s">
        <v>586</v>
      </c>
      <c r="Q256" s="268" t="s">
        <v>586</v>
      </c>
      <c r="R256" s="268" t="s">
        <v>586</v>
      </c>
      <c r="S256" s="268" t="s">
        <v>586</v>
      </c>
      <c r="T256" s="268" t="s">
        <v>68</v>
      </c>
      <c r="U256" s="268" t="s">
        <v>586</v>
      </c>
      <c r="V256" s="268" t="s">
        <v>586</v>
      </c>
      <c r="W256" s="268" t="s">
        <v>586</v>
      </c>
      <c r="X256" s="268" t="s">
        <v>586</v>
      </c>
      <c r="AC256" s="268" t="s">
        <v>586</v>
      </c>
      <c r="AE256" s="268" t="s">
        <v>586</v>
      </c>
      <c r="AF256" s="268" t="s">
        <v>584</v>
      </c>
      <c r="AG256" s="268" t="s">
        <v>586</v>
      </c>
      <c r="AH256" s="268" t="s">
        <v>586</v>
      </c>
      <c r="AI256" s="268" t="s">
        <v>586</v>
      </c>
      <c r="AM256" s="268" t="s">
        <v>586</v>
      </c>
      <c r="AR256" t="s">
        <v>4310</v>
      </c>
      <c r="AS256" t="s">
        <v>3049</v>
      </c>
      <c r="AT256">
        <v>2024</v>
      </c>
      <c r="AU256">
        <v>11</v>
      </c>
      <c r="AV256" t="s">
        <v>69</v>
      </c>
      <c r="AX256" t="s">
        <v>4348</v>
      </c>
    </row>
    <row r="257" spans="1:50" x14ac:dyDescent="0.25">
      <c r="A257" s="268" t="s">
        <v>627</v>
      </c>
      <c r="B257" s="268" t="s">
        <v>585</v>
      </c>
      <c r="C257" s="268" t="s">
        <v>67</v>
      </c>
      <c r="D257" s="268" t="s">
        <v>2639</v>
      </c>
      <c r="E257" s="268" t="s">
        <v>2640</v>
      </c>
      <c r="F257" s="268" t="s">
        <v>4082</v>
      </c>
      <c r="G257" s="271" t="s">
        <v>902</v>
      </c>
      <c r="H257" s="268" t="s">
        <v>4074</v>
      </c>
      <c r="I257" s="2"/>
      <c r="K257" s="270" t="s">
        <v>586</v>
      </c>
      <c r="L257" s="270" t="s">
        <v>4083</v>
      </c>
      <c r="M257" s="270" t="s">
        <v>4084</v>
      </c>
      <c r="N257" s="270" t="s">
        <v>4085</v>
      </c>
      <c r="O257" s="268" t="s">
        <v>586</v>
      </c>
      <c r="P257" s="268" t="s">
        <v>586</v>
      </c>
      <c r="Q257" s="268" t="s">
        <v>586</v>
      </c>
      <c r="R257" s="268" t="s">
        <v>586</v>
      </c>
      <c r="S257" s="268" t="s">
        <v>586</v>
      </c>
      <c r="T257" s="268" t="s">
        <v>68</v>
      </c>
      <c r="U257" s="268" t="s">
        <v>586</v>
      </c>
      <c r="V257" s="268" t="s">
        <v>586</v>
      </c>
      <c r="W257" s="268" t="s">
        <v>586</v>
      </c>
      <c r="X257" s="268" t="s">
        <v>586</v>
      </c>
      <c r="AC257" s="268" t="s">
        <v>586</v>
      </c>
      <c r="AE257" s="268" t="s">
        <v>586</v>
      </c>
      <c r="AF257" s="268" t="s">
        <v>584</v>
      </c>
      <c r="AG257" s="268" t="s">
        <v>586</v>
      </c>
      <c r="AH257" s="268" t="s">
        <v>586</v>
      </c>
      <c r="AI257" s="268" t="s">
        <v>586</v>
      </c>
      <c r="AM257" s="268" t="s">
        <v>586</v>
      </c>
      <c r="AR257" t="s">
        <v>4310</v>
      </c>
      <c r="AS257" t="s">
        <v>3049</v>
      </c>
      <c r="AT257">
        <v>2024</v>
      </c>
      <c r="AU257">
        <v>11</v>
      </c>
      <c r="AV257" t="s">
        <v>69</v>
      </c>
      <c r="AX257" t="s">
        <v>4349</v>
      </c>
    </row>
    <row r="258" spans="1:50" x14ac:dyDescent="0.25">
      <c r="A258" s="268" t="s">
        <v>628</v>
      </c>
      <c r="B258" s="268" t="s">
        <v>585</v>
      </c>
      <c r="C258" s="268" t="s">
        <v>67</v>
      </c>
      <c r="D258" s="268" t="s">
        <v>2639</v>
      </c>
      <c r="E258" s="268" t="s">
        <v>2640</v>
      </c>
      <c r="F258" s="268" t="s">
        <v>4086</v>
      </c>
      <c r="G258" s="271" t="s">
        <v>902</v>
      </c>
      <c r="H258" s="268" t="s">
        <v>4074</v>
      </c>
      <c r="K258" s="270" t="s">
        <v>586</v>
      </c>
      <c r="L258" s="270" t="s">
        <v>4075</v>
      </c>
      <c r="M258" s="270" t="s">
        <v>4076</v>
      </c>
      <c r="N258" s="270" t="s">
        <v>4077</v>
      </c>
      <c r="O258" s="268" t="s">
        <v>586</v>
      </c>
      <c r="P258" s="268" t="s">
        <v>586</v>
      </c>
      <c r="Q258" s="268" t="s">
        <v>586</v>
      </c>
      <c r="R258" s="268" t="s">
        <v>586</v>
      </c>
      <c r="S258" s="268" t="s">
        <v>586</v>
      </c>
      <c r="T258" s="268" t="s">
        <v>68</v>
      </c>
      <c r="U258" s="268" t="s">
        <v>586</v>
      </c>
      <c r="V258" s="268" t="s">
        <v>586</v>
      </c>
      <c r="W258" s="268" t="s">
        <v>586</v>
      </c>
      <c r="X258" s="268" t="s">
        <v>586</v>
      </c>
      <c r="Y258" s="268"/>
      <c r="AC258" s="268" t="s">
        <v>586</v>
      </c>
      <c r="AE258" s="268" t="s">
        <v>586</v>
      </c>
      <c r="AF258" s="268" t="s">
        <v>584</v>
      </c>
      <c r="AG258" s="268" t="s">
        <v>586</v>
      </c>
      <c r="AH258" s="268" t="s">
        <v>586</v>
      </c>
      <c r="AI258" s="268" t="s">
        <v>586</v>
      </c>
      <c r="AM258" s="268" t="s">
        <v>586</v>
      </c>
      <c r="AR258" t="s">
        <v>4310</v>
      </c>
      <c r="AS258" t="s">
        <v>3049</v>
      </c>
      <c r="AT258">
        <v>2024</v>
      </c>
      <c r="AU258">
        <v>11</v>
      </c>
      <c r="AV258" t="s">
        <v>69</v>
      </c>
      <c r="AX258" t="s">
        <v>4350</v>
      </c>
    </row>
    <row r="259" spans="1:50" x14ac:dyDescent="0.25">
      <c r="A259" s="268" t="s">
        <v>630</v>
      </c>
      <c r="B259" s="268" t="s">
        <v>585</v>
      </c>
      <c r="C259" s="268" t="s">
        <v>67</v>
      </c>
      <c r="D259" s="268" t="s">
        <v>4087</v>
      </c>
      <c r="E259" s="268" t="s">
        <v>4088</v>
      </c>
      <c r="F259" s="268" t="s">
        <v>1372</v>
      </c>
      <c r="G259" s="271" t="s">
        <v>904</v>
      </c>
      <c r="H259" s="268" t="s">
        <v>4089</v>
      </c>
      <c r="K259" s="270" t="s">
        <v>586</v>
      </c>
      <c r="L259" s="270" t="s">
        <v>4090</v>
      </c>
      <c r="M259" s="270" t="s">
        <v>4091</v>
      </c>
      <c r="N259" s="270" t="s">
        <v>4092</v>
      </c>
      <c r="O259" s="268" t="s">
        <v>586</v>
      </c>
      <c r="P259" s="268" t="s">
        <v>586</v>
      </c>
      <c r="Q259" s="268" t="s">
        <v>586</v>
      </c>
      <c r="R259" s="268" t="s">
        <v>586</v>
      </c>
      <c r="S259" s="268" t="s">
        <v>586</v>
      </c>
      <c r="T259" s="268" t="s">
        <v>68</v>
      </c>
      <c r="U259" s="268" t="s">
        <v>586</v>
      </c>
      <c r="V259" s="268" t="s">
        <v>586</v>
      </c>
      <c r="W259" s="268" t="s">
        <v>586</v>
      </c>
      <c r="X259" s="268" t="s">
        <v>586</v>
      </c>
      <c r="Y259" s="268" t="s">
        <v>586</v>
      </c>
      <c r="AC259" s="268" t="s">
        <v>586</v>
      </c>
      <c r="AE259" s="268" t="s">
        <v>586</v>
      </c>
      <c r="AF259" s="268" t="s">
        <v>584</v>
      </c>
      <c r="AG259" s="268" t="s">
        <v>586</v>
      </c>
      <c r="AH259" s="268" t="s">
        <v>586</v>
      </c>
      <c r="AI259" s="268" t="s">
        <v>586</v>
      </c>
      <c r="AM259" s="268" t="s">
        <v>586</v>
      </c>
      <c r="AR259" t="s">
        <v>4310</v>
      </c>
      <c r="AS259" t="s">
        <v>3049</v>
      </c>
      <c r="AT259">
        <v>2024</v>
      </c>
      <c r="AU259">
        <v>11</v>
      </c>
      <c r="AV259" t="s">
        <v>69</v>
      </c>
      <c r="AX259" t="s">
        <v>4351</v>
      </c>
    </row>
    <row r="260" spans="1:50" x14ac:dyDescent="0.25">
      <c r="A260" s="268" t="s">
        <v>631</v>
      </c>
      <c r="B260" s="268" t="s">
        <v>585</v>
      </c>
      <c r="C260" s="268" t="s">
        <v>67</v>
      </c>
      <c r="D260" s="268" t="s">
        <v>2901</v>
      </c>
      <c r="E260" s="268" t="s">
        <v>2902</v>
      </c>
      <c r="F260" s="268" t="s">
        <v>4093</v>
      </c>
      <c r="G260" s="271" t="s">
        <v>904</v>
      </c>
      <c r="H260" s="268" t="s">
        <v>4094</v>
      </c>
      <c r="I260" s="268"/>
      <c r="K260" s="270" t="s">
        <v>586</v>
      </c>
      <c r="L260" s="270" t="s">
        <v>3973</v>
      </c>
      <c r="M260" s="270" t="s">
        <v>3974</v>
      </c>
      <c r="N260" s="270" t="s">
        <v>3975</v>
      </c>
      <c r="O260" s="268" t="s">
        <v>586</v>
      </c>
      <c r="P260" s="268" t="s">
        <v>586</v>
      </c>
      <c r="Q260" s="268" t="s">
        <v>586</v>
      </c>
      <c r="R260" s="268" t="s">
        <v>586</v>
      </c>
      <c r="S260" s="268" t="s">
        <v>586</v>
      </c>
      <c r="T260" s="268" t="s">
        <v>68</v>
      </c>
      <c r="U260" s="268" t="s">
        <v>586</v>
      </c>
      <c r="V260" s="268" t="s">
        <v>586</v>
      </c>
      <c r="W260" s="268" t="s">
        <v>586</v>
      </c>
      <c r="X260" s="268" t="s">
        <v>586</v>
      </c>
      <c r="Y260" s="268" t="s">
        <v>586</v>
      </c>
      <c r="AC260" s="268" t="s">
        <v>586</v>
      </c>
      <c r="AE260" s="268" t="s">
        <v>586</v>
      </c>
      <c r="AF260" s="268" t="s">
        <v>584</v>
      </c>
      <c r="AG260" s="268" t="s">
        <v>586</v>
      </c>
      <c r="AH260" s="268" t="s">
        <v>586</v>
      </c>
      <c r="AI260" s="268" t="s">
        <v>586</v>
      </c>
      <c r="AM260" s="268" t="s">
        <v>586</v>
      </c>
      <c r="AR260" t="s">
        <v>4310</v>
      </c>
      <c r="AS260" t="s">
        <v>3049</v>
      </c>
      <c r="AT260">
        <v>2024</v>
      </c>
      <c r="AU260">
        <v>11</v>
      </c>
      <c r="AV260" t="s">
        <v>69</v>
      </c>
      <c r="AX260" t="s">
        <v>4352</v>
      </c>
    </row>
    <row r="261" spans="1:50" x14ac:dyDescent="0.25">
      <c r="A261" s="268" t="s">
        <v>632</v>
      </c>
      <c r="B261" s="268" t="s">
        <v>585</v>
      </c>
      <c r="C261" s="268" t="s">
        <v>67</v>
      </c>
      <c r="D261" s="268" t="s">
        <v>4095</v>
      </c>
      <c r="E261" s="268" t="s">
        <v>4096</v>
      </c>
      <c r="F261" s="268" t="s">
        <v>4097</v>
      </c>
      <c r="G261" s="271" t="s">
        <v>905</v>
      </c>
      <c r="H261" s="268" t="s">
        <v>4098</v>
      </c>
      <c r="I261" s="2"/>
      <c r="K261" s="270" t="s">
        <v>586</v>
      </c>
      <c r="L261" s="270" t="s">
        <v>4066</v>
      </c>
      <c r="M261" s="270" t="s">
        <v>4067</v>
      </c>
      <c r="N261" s="270" t="s">
        <v>4068</v>
      </c>
      <c r="O261" s="268" t="s">
        <v>586</v>
      </c>
      <c r="P261" s="268" t="s">
        <v>586</v>
      </c>
      <c r="Q261" s="268" t="s">
        <v>586</v>
      </c>
      <c r="R261" s="268" t="s">
        <v>586</v>
      </c>
      <c r="S261" s="268" t="s">
        <v>586</v>
      </c>
      <c r="T261" s="268" t="s">
        <v>68</v>
      </c>
      <c r="U261" s="268" t="s">
        <v>586</v>
      </c>
      <c r="V261" s="268" t="s">
        <v>586</v>
      </c>
      <c r="W261" s="268" t="s">
        <v>586</v>
      </c>
      <c r="X261" s="268" t="s">
        <v>586</v>
      </c>
      <c r="Y261" s="268" t="s">
        <v>586</v>
      </c>
      <c r="AC261" s="268" t="s">
        <v>586</v>
      </c>
      <c r="AE261" s="268" t="s">
        <v>586</v>
      </c>
      <c r="AF261" s="268" t="s">
        <v>584</v>
      </c>
      <c r="AG261" s="268" t="s">
        <v>586</v>
      </c>
      <c r="AH261" s="268" t="s">
        <v>586</v>
      </c>
      <c r="AI261" s="268" t="s">
        <v>586</v>
      </c>
      <c r="AM261" s="268" t="s">
        <v>586</v>
      </c>
      <c r="AR261" t="s">
        <v>4310</v>
      </c>
      <c r="AS261" t="s">
        <v>3049</v>
      </c>
      <c r="AT261">
        <v>2024</v>
      </c>
      <c r="AU261">
        <v>11</v>
      </c>
      <c r="AV261" t="s">
        <v>69</v>
      </c>
      <c r="AX261" t="s">
        <v>4353</v>
      </c>
    </row>
    <row r="262" spans="1:50" x14ac:dyDescent="0.25">
      <c r="A262" s="268" t="s">
        <v>633</v>
      </c>
      <c r="B262" s="268" t="s">
        <v>585</v>
      </c>
      <c r="C262" s="268" t="s">
        <v>67</v>
      </c>
      <c r="D262" s="268" t="s">
        <v>3821</v>
      </c>
      <c r="E262" s="268" t="s">
        <v>3829</v>
      </c>
      <c r="F262" s="268" t="s">
        <v>4099</v>
      </c>
      <c r="G262" s="271" t="s">
        <v>905</v>
      </c>
      <c r="H262" s="268" t="s">
        <v>4100</v>
      </c>
      <c r="I262" s="268"/>
      <c r="K262" s="270" t="s">
        <v>586</v>
      </c>
      <c r="L262" s="270" t="s">
        <v>4101</v>
      </c>
      <c r="M262" s="270" t="s">
        <v>4102</v>
      </c>
      <c r="N262" s="270" t="s">
        <v>4103</v>
      </c>
      <c r="O262" s="268" t="s">
        <v>586</v>
      </c>
      <c r="P262" s="268" t="s">
        <v>586</v>
      </c>
      <c r="Q262" s="268" t="s">
        <v>586</v>
      </c>
      <c r="R262" s="268" t="s">
        <v>586</v>
      </c>
      <c r="S262" s="268" t="s">
        <v>586</v>
      </c>
      <c r="T262" s="268" t="s">
        <v>68</v>
      </c>
      <c r="U262" s="268" t="s">
        <v>586</v>
      </c>
      <c r="V262" s="268" t="s">
        <v>586</v>
      </c>
      <c r="W262" s="268" t="s">
        <v>586</v>
      </c>
      <c r="X262" s="268" t="s">
        <v>586</v>
      </c>
      <c r="Y262" s="268"/>
      <c r="AC262" s="268" t="s">
        <v>586</v>
      </c>
      <c r="AE262" s="268" t="s">
        <v>586</v>
      </c>
      <c r="AF262" s="268" t="s">
        <v>584</v>
      </c>
      <c r="AG262" s="268" t="s">
        <v>586</v>
      </c>
      <c r="AH262" s="268" t="s">
        <v>586</v>
      </c>
      <c r="AI262" s="268" t="s">
        <v>586</v>
      </c>
      <c r="AM262" s="268" t="s">
        <v>586</v>
      </c>
      <c r="AR262" t="s">
        <v>4310</v>
      </c>
      <c r="AS262" t="s">
        <v>3049</v>
      </c>
      <c r="AT262">
        <v>2024</v>
      </c>
      <c r="AU262">
        <v>11</v>
      </c>
      <c r="AV262" t="s">
        <v>69</v>
      </c>
      <c r="AX262" t="s">
        <v>4354</v>
      </c>
    </row>
    <row r="263" spans="1:50" x14ac:dyDescent="0.25">
      <c r="A263" s="268" t="s">
        <v>634</v>
      </c>
      <c r="B263" s="268" t="s">
        <v>585</v>
      </c>
      <c r="C263" s="268" t="s">
        <v>67</v>
      </c>
      <c r="D263" s="268" t="s">
        <v>3836</v>
      </c>
      <c r="E263" s="268" t="s">
        <v>3837</v>
      </c>
      <c r="F263" s="268" t="s">
        <v>4104</v>
      </c>
      <c r="G263" s="271" t="s">
        <v>905</v>
      </c>
      <c r="H263" s="268" t="s">
        <v>4105</v>
      </c>
      <c r="I263" s="2"/>
      <c r="K263" s="270" t="s">
        <v>586</v>
      </c>
      <c r="L263" s="270" t="s">
        <v>4106</v>
      </c>
      <c r="M263" s="270" t="s">
        <v>4107</v>
      </c>
      <c r="N263" s="270" t="s">
        <v>4108</v>
      </c>
      <c r="O263" s="268" t="s">
        <v>586</v>
      </c>
      <c r="P263" s="268" t="s">
        <v>586</v>
      </c>
      <c r="Q263" s="268" t="s">
        <v>586</v>
      </c>
      <c r="R263" s="268" t="s">
        <v>586</v>
      </c>
      <c r="S263" s="268" t="s">
        <v>586</v>
      </c>
      <c r="T263" s="268" t="s">
        <v>68</v>
      </c>
      <c r="U263" s="268" t="s">
        <v>586</v>
      </c>
      <c r="V263" s="268" t="s">
        <v>586</v>
      </c>
      <c r="W263" s="268" t="s">
        <v>586</v>
      </c>
      <c r="X263" s="268" t="s">
        <v>586</v>
      </c>
      <c r="AC263" s="268" t="s">
        <v>586</v>
      </c>
      <c r="AE263" s="268" t="s">
        <v>586</v>
      </c>
      <c r="AF263" s="268" t="s">
        <v>584</v>
      </c>
      <c r="AG263" s="268" t="s">
        <v>586</v>
      </c>
      <c r="AH263" s="268" t="s">
        <v>586</v>
      </c>
      <c r="AI263" s="268" t="s">
        <v>586</v>
      </c>
      <c r="AM263" s="268" t="s">
        <v>586</v>
      </c>
      <c r="AR263" t="s">
        <v>4310</v>
      </c>
      <c r="AS263" t="s">
        <v>3049</v>
      </c>
      <c r="AT263">
        <v>2024</v>
      </c>
      <c r="AU263">
        <v>11</v>
      </c>
      <c r="AV263" t="s">
        <v>69</v>
      </c>
      <c r="AX263" t="s">
        <v>4355</v>
      </c>
    </row>
    <row r="264" spans="1:50" x14ac:dyDescent="0.25">
      <c r="A264" s="268" t="s">
        <v>635</v>
      </c>
      <c r="B264" s="268" t="s">
        <v>585</v>
      </c>
      <c r="C264" s="268" t="s">
        <v>67</v>
      </c>
      <c r="D264" s="268" t="s">
        <v>3821</v>
      </c>
      <c r="E264" s="268" t="s">
        <v>3829</v>
      </c>
      <c r="F264" s="268" t="s">
        <v>4109</v>
      </c>
      <c r="G264" s="271" t="s">
        <v>905</v>
      </c>
      <c r="H264" s="268" t="s">
        <v>4110</v>
      </c>
      <c r="I264" s="2"/>
      <c r="J264" s="2"/>
      <c r="K264" s="270" t="s">
        <v>586</v>
      </c>
      <c r="L264" s="270" t="s">
        <v>4111</v>
      </c>
      <c r="M264" s="270" t="s">
        <v>4112</v>
      </c>
      <c r="N264" s="270" t="s">
        <v>4113</v>
      </c>
      <c r="O264" s="268" t="s">
        <v>586</v>
      </c>
      <c r="P264" s="268" t="s">
        <v>586</v>
      </c>
      <c r="Q264" s="268" t="s">
        <v>586</v>
      </c>
      <c r="R264" s="268" t="s">
        <v>586</v>
      </c>
      <c r="S264" s="268" t="s">
        <v>586</v>
      </c>
      <c r="T264" s="268" t="s">
        <v>68</v>
      </c>
      <c r="U264" s="268" t="s">
        <v>586</v>
      </c>
      <c r="V264" s="268" t="s">
        <v>586</v>
      </c>
      <c r="W264" s="268" t="s">
        <v>586</v>
      </c>
      <c r="X264" s="268" t="s">
        <v>586</v>
      </c>
      <c r="AC264" s="268" t="s">
        <v>586</v>
      </c>
      <c r="AE264" s="268" t="s">
        <v>586</v>
      </c>
      <c r="AF264" s="268" t="s">
        <v>584</v>
      </c>
      <c r="AG264" s="268" t="s">
        <v>586</v>
      </c>
      <c r="AH264" s="268" t="s">
        <v>586</v>
      </c>
      <c r="AI264" s="268" t="s">
        <v>586</v>
      </c>
      <c r="AM264" s="268" t="s">
        <v>586</v>
      </c>
      <c r="AR264" t="s">
        <v>4310</v>
      </c>
      <c r="AS264" t="s">
        <v>3049</v>
      </c>
      <c r="AT264">
        <v>2024</v>
      </c>
      <c r="AU264">
        <v>11</v>
      </c>
      <c r="AV264" t="s">
        <v>69</v>
      </c>
      <c r="AX264" t="s">
        <v>4356</v>
      </c>
    </row>
    <row r="265" spans="1:50" x14ac:dyDescent="0.25">
      <c r="A265" s="268" t="s">
        <v>636</v>
      </c>
      <c r="B265" s="268" t="s">
        <v>585</v>
      </c>
      <c r="C265" s="268" t="s">
        <v>67</v>
      </c>
      <c r="D265" s="268" t="s">
        <v>3959</v>
      </c>
      <c r="E265" s="268" t="s">
        <v>3960</v>
      </c>
      <c r="F265" s="268" t="s">
        <v>1097</v>
      </c>
      <c r="G265" s="271" t="s">
        <v>905</v>
      </c>
      <c r="H265" s="268" t="s">
        <v>4114</v>
      </c>
      <c r="I265" s="268"/>
      <c r="K265" s="270" t="s">
        <v>586</v>
      </c>
      <c r="L265" s="270" t="s">
        <v>4115</v>
      </c>
      <c r="M265" s="270" t="s">
        <v>4116</v>
      </c>
      <c r="N265" s="270" t="s">
        <v>4117</v>
      </c>
      <c r="O265" s="268" t="s">
        <v>586</v>
      </c>
      <c r="P265" s="268" t="s">
        <v>586</v>
      </c>
      <c r="Q265" s="268" t="s">
        <v>586</v>
      </c>
      <c r="R265" s="268" t="s">
        <v>586</v>
      </c>
      <c r="S265" s="268" t="s">
        <v>586</v>
      </c>
      <c r="T265" s="268" t="s">
        <v>68</v>
      </c>
      <c r="U265" s="268" t="s">
        <v>586</v>
      </c>
      <c r="V265" s="268" t="s">
        <v>586</v>
      </c>
      <c r="W265" s="268" t="s">
        <v>586</v>
      </c>
      <c r="X265" s="268" t="s">
        <v>586</v>
      </c>
      <c r="Y265" s="268" t="s">
        <v>586</v>
      </c>
      <c r="AC265" s="268" t="s">
        <v>586</v>
      </c>
      <c r="AE265" s="268" t="s">
        <v>586</v>
      </c>
      <c r="AF265" s="268" t="s">
        <v>584</v>
      </c>
      <c r="AG265" s="268" t="s">
        <v>586</v>
      </c>
      <c r="AH265" s="268" t="s">
        <v>586</v>
      </c>
      <c r="AI265" s="268" t="s">
        <v>586</v>
      </c>
      <c r="AM265" s="268" t="s">
        <v>586</v>
      </c>
      <c r="AR265" t="s">
        <v>4310</v>
      </c>
      <c r="AS265" t="s">
        <v>3049</v>
      </c>
      <c r="AT265">
        <v>2024</v>
      </c>
      <c r="AU265">
        <v>11</v>
      </c>
      <c r="AV265" t="s">
        <v>69</v>
      </c>
      <c r="AX265" t="s">
        <v>4357</v>
      </c>
    </row>
    <row r="266" spans="1:50" x14ac:dyDescent="0.25">
      <c r="A266" s="268" t="s">
        <v>637</v>
      </c>
      <c r="B266" s="268" t="s">
        <v>585</v>
      </c>
      <c r="C266" s="268" t="s">
        <v>67</v>
      </c>
      <c r="D266" s="268" t="s">
        <v>3227</v>
      </c>
      <c r="E266" s="268" t="s">
        <v>3228</v>
      </c>
      <c r="F266" s="268" t="s">
        <v>4118</v>
      </c>
      <c r="G266" s="271" t="s">
        <v>905</v>
      </c>
      <c r="H266" s="268" t="s">
        <v>4119</v>
      </c>
      <c r="I266" s="268"/>
      <c r="J266" s="2"/>
      <c r="K266" s="270" t="s">
        <v>586</v>
      </c>
      <c r="L266" s="270" t="s">
        <v>4120</v>
      </c>
      <c r="M266" s="270" t="s">
        <v>4121</v>
      </c>
      <c r="N266" s="270" t="s">
        <v>4122</v>
      </c>
      <c r="O266" s="268" t="s">
        <v>586</v>
      </c>
      <c r="P266" s="268" t="s">
        <v>586</v>
      </c>
      <c r="Q266" s="268" t="s">
        <v>586</v>
      </c>
      <c r="R266" s="268" t="s">
        <v>586</v>
      </c>
      <c r="S266" s="268" t="s">
        <v>586</v>
      </c>
      <c r="T266" s="268" t="s">
        <v>68</v>
      </c>
      <c r="U266" s="268" t="s">
        <v>586</v>
      </c>
      <c r="V266" s="268" t="s">
        <v>586</v>
      </c>
      <c r="W266" s="268" t="s">
        <v>586</v>
      </c>
      <c r="X266" s="268" t="s">
        <v>586</v>
      </c>
      <c r="Y266" s="268" t="s">
        <v>586</v>
      </c>
      <c r="AC266" s="268" t="s">
        <v>586</v>
      </c>
      <c r="AE266" s="268" t="s">
        <v>586</v>
      </c>
      <c r="AF266" s="268" t="s">
        <v>584</v>
      </c>
      <c r="AG266" s="268" t="s">
        <v>586</v>
      </c>
      <c r="AH266" s="268" t="s">
        <v>586</v>
      </c>
      <c r="AI266" s="268" t="s">
        <v>586</v>
      </c>
      <c r="AM266" s="268" t="s">
        <v>586</v>
      </c>
      <c r="AR266" t="s">
        <v>4310</v>
      </c>
      <c r="AS266" t="s">
        <v>3049</v>
      </c>
      <c r="AT266">
        <v>2024</v>
      </c>
      <c r="AU266">
        <v>11</v>
      </c>
      <c r="AV266" t="s">
        <v>69</v>
      </c>
      <c r="AX266" t="s">
        <v>4358</v>
      </c>
    </row>
    <row r="267" spans="1:50" x14ac:dyDescent="0.25">
      <c r="A267" s="268" t="s">
        <v>638</v>
      </c>
      <c r="B267" s="268" t="s">
        <v>585</v>
      </c>
      <c r="C267" s="268" t="s">
        <v>67</v>
      </c>
      <c r="D267" s="268" t="s">
        <v>4123</v>
      </c>
      <c r="E267" s="268" t="s">
        <v>4124</v>
      </c>
      <c r="F267" s="268" t="s">
        <v>4125</v>
      </c>
      <c r="G267" s="271" t="s">
        <v>905</v>
      </c>
      <c r="H267" s="268" t="s">
        <v>4126</v>
      </c>
      <c r="I267" s="268"/>
      <c r="K267" s="270" t="s">
        <v>586</v>
      </c>
      <c r="L267" s="270" t="s">
        <v>4127</v>
      </c>
      <c r="M267" s="270" t="s">
        <v>4128</v>
      </c>
      <c r="N267" s="270" t="s">
        <v>4129</v>
      </c>
      <c r="O267" s="268" t="s">
        <v>586</v>
      </c>
      <c r="P267" s="268" t="s">
        <v>586</v>
      </c>
      <c r="Q267" s="268" t="s">
        <v>586</v>
      </c>
      <c r="R267" s="268" t="s">
        <v>586</v>
      </c>
      <c r="S267" s="268" t="s">
        <v>586</v>
      </c>
      <c r="T267" s="268" t="s">
        <v>68</v>
      </c>
      <c r="U267" s="268" t="s">
        <v>586</v>
      </c>
      <c r="V267" s="268" t="s">
        <v>586</v>
      </c>
      <c r="W267" s="268" t="s">
        <v>586</v>
      </c>
      <c r="X267" s="268" t="s">
        <v>586</v>
      </c>
      <c r="Y267" s="268" t="s">
        <v>586</v>
      </c>
      <c r="AC267" s="268" t="s">
        <v>586</v>
      </c>
      <c r="AE267" s="268" t="s">
        <v>586</v>
      </c>
      <c r="AF267" s="268" t="s">
        <v>584</v>
      </c>
      <c r="AG267" s="268" t="s">
        <v>586</v>
      </c>
      <c r="AH267" s="268" t="s">
        <v>586</v>
      </c>
      <c r="AI267" s="268" t="s">
        <v>586</v>
      </c>
      <c r="AM267" s="268" t="s">
        <v>586</v>
      </c>
      <c r="AR267" t="s">
        <v>4310</v>
      </c>
      <c r="AS267" t="s">
        <v>3049</v>
      </c>
      <c r="AT267">
        <v>2024</v>
      </c>
      <c r="AU267">
        <v>11</v>
      </c>
      <c r="AV267" t="s">
        <v>69</v>
      </c>
      <c r="AX267" t="s">
        <v>4359</v>
      </c>
    </row>
    <row r="268" spans="1:50" x14ac:dyDescent="0.25">
      <c r="A268" s="268" t="s">
        <v>639</v>
      </c>
      <c r="B268" s="268" t="s">
        <v>585</v>
      </c>
      <c r="C268" s="268" t="s">
        <v>67</v>
      </c>
      <c r="D268" s="268" t="s">
        <v>4130</v>
      </c>
      <c r="E268" s="268" t="s">
        <v>4131</v>
      </c>
      <c r="F268" s="268" t="s">
        <v>4132</v>
      </c>
      <c r="G268" s="271" t="s">
        <v>905</v>
      </c>
      <c r="H268" s="268" t="s">
        <v>4126</v>
      </c>
      <c r="J268" s="2"/>
      <c r="K268" s="270" t="s">
        <v>586</v>
      </c>
      <c r="L268" s="270" t="s">
        <v>4133</v>
      </c>
      <c r="M268" s="270" t="s">
        <v>4134</v>
      </c>
      <c r="N268" s="270" t="s">
        <v>4135</v>
      </c>
      <c r="O268" s="268" t="s">
        <v>586</v>
      </c>
      <c r="P268" s="268" t="s">
        <v>586</v>
      </c>
      <c r="Q268" s="268" t="s">
        <v>586</v>
      </c>
      <c r="R268" s="268" t="s">
        <v>586</v>
      </c>
      <c r="S268" s="268" t="s">
        <v>586</v>
      </c>
      <c r="T268" s="268" t="s">
        <v>68</v>
      </c>
      <c r="U268" s="268" t="s">
        <v>586</v>
      </c>
      <c r="V268" s="268" t="s">
        <v>586</v>
      </c>
      <c r="W268" s="268" t="s">
        <v>586</v>
      </c>
      <c r="X268" s="268" t="s">
        <v>586</v>
      </c>
      <c r="Y268" s="268" t="s">
        <v>586</v>
      </c>
      <c r="AC268" s="268" t="s">
        <v>586</v>
      </c>
      <c r="AE268" s="268" t="s">
        <v>586</v>
      </c>
      <c r="AF268" s="268" t="s">
        <v>584</v>
      </c>
      <c r="AG268" s="268" t="s">
        <v>586</v>
      </c>
      <c r="AH268" s="268" t="s">
        <v>586</v>
      </c>
      <c r="AI268" s="268" t="s">
        <v>586</v>
      </c>
      <c r="AM268" s="268" t="s">
        <v>586</v>
      </c>
      <c r="AR268" t="s">
        <v>4310</v>
      </c>
      <c r="AS268" t="s">
        <v>3049</v>
      </c>
      <c r="AT268">
        <v>2024</v>
      </c>
      <c r="AU268">
        <v>11</v>
      </c>
      <c r="AV268" t="s">
        <v>69</v>
      </c>
      <c r="AX268" t="s">
        <v>4360</v>
      </c>
    </row>
    <row r="269" spans="1:50" x14ac:dyDescent="0.25">
      <c r="A269" s="268" t="s">
        <v>640</v>
      </c>
      <c r="B269" s="268" t="s">
        <v>585</v>
      </c>
      <c r="C269" s="268" t="s">
        <v>67</v>
      </c>
      <c r="D269" s="268" t="s">
        <v>4136</v>
      </c>
      <c r="E269" s="268" t="s">
        <v>4137</v>
      </c>
      <c r="F269" s="268" t="s">
        <v>4138</v>
      </c>
      <c r="G269" s="271" t="s">
        <v>905</v>
      </c>
      <c r="H269" s="268" t="s">
        <v>4139</v>
      </c>
      <c r="J269" s="2"/>
      <c r="K269" s="270" t="s">
        <v>586</v>
      </c>
      <c r="L269" s="270" t="s">
        <v>1401</v>
      </c>
      <c r="M269" s="270" t="s">
        <v>4140</v>
      </c>
      <c r="N269" s="270" t="s">
        <v>4141</v>
      </c>
      <c r="O269" s="268" t="s">
        <v>586</v>
      </c>
      <c r="P269" s="268" t="s">
        <v>586</v>
      </c>
      <c r="Q269" s="268" t="s">
        <v>586</v>
      </c>
      <c r="R269" s="268" t="s">
        <v>586</v>
      </c>
      <c r="S269" s="268" t="s">
        <v>586</v>
      </c>
      <c r="T269" s="268" t="s">
        <v>68</v>
      </c>
      <c r="U269" s="268" t="s">
        <v>586</v>
      </c>
      <c r="V269" s="268" t="s">
        <v>586</v>
      </c>
      <c r="W269" s="268" t="s">
        <v>586</v>
      </c>
      <c r="X269" s="268" t="s">
        <v>586</v>
      </c>
      <c r="Y269" s="268" t="s">
        <v>586</v>
      </c>
      <c r="AC269" s="268" t="s">
        <v>586</v>
      </c>
      <c r="AE269" s="268" t="s">
        <v>586</v>
      </c>
      <c r="AF269" s="268" t="s">
        <v>584</v>
      </c>
      <c r="AG269" s="268" t="s">
        <v>586</v>
      </c>
      <c r="AH269" s="268" t="s">
        <v>586</v>
      </c>
      <c r="AI269" s="268" t="s">
        <v>586</v>
      </c>
      <c r="AM269" s="268" t="s">
        <v>586</v>
      </c>
      <c r="AR269" t="s">
        <v>4310</v>
      </c>
      <c r="AS269" t="s">
        <v>3049</v>
      </c>
      <c r="AT269">
        <v>2024</v>
      </c>
      <c r="AU269">
        <v>11</v>
      </c>
      <c r="AV269" t="s">
        <v>69</v>
      </c>
      <c r="AX269" t="s">
        <v>4361</v>
      </c>
    </row>
    <row r="270" spans="1:50" x14ac:dyDescent="0.25">
      <c r="A270" s="268" t="s">
        <v>641</v>
      </c>
      <c r="B270" s="268" t="s">
        <v>585</v>
      </c>
      <c r="C270" s="268" t="s">
        <v>67</v>
      </c>
      <c r="D270" s="268" t="s">
        <v>4142</v>
      </c>
      <c r="E270" s="268" t="s">
        <v>4143</v>
      </c>
      <c r="F270" s="268" t="s">
        <v>1120</v>
      </c>
      <c r="G270" s="271" t="s">
        <v>905</v>
      </c>
      <c r="H270" s="268" t="s">
        <v>4139</v>
      </c>
      <c r="I270" s="268"/>
      <c r="K270" s="270" t="s">
        <v>586</v>
      </c>
      <c r="L270" s="270" t="s">
        <v>4144</v>
      </c>
      <c r="M270" s="270" t="s">
        <v>4145</v>
      </c>
      <c r="N270" s="270" t="s">
        <v>4146</v>
      </c>
      <c r="O270" s="268" t="s">
        <v>586</v>
      </c>
      <c r="P270" s="268" t="s">
        <v>586</v>
      </c>
      <c r="Q270" s="268" t="s">
        <v>586</v>
      </c>
      <c r="R270" s="268" t="s">
        <v>586</v>
      </c>
      <c r="S270" s="268" t="s">
        <v>586</v>
      </c>
      <c r="T270" s="268" t="s">
        <v>68</v>
      </c>
      <c r="U270" s="268" t="s">
        <v>586</v>
      </c>
      <c r="V270" s="268" t="s">
        <v>586</v>
      </c>
      <c r="W270" s="268" t="s">
        <v>586</v>
      </c>
      <c r="X270" s="268" t="s">
        <v>586</v>
      </c>
      <c r="Y270" s="268" t="s">
        <v>586</v>
      </c>
      <c r="AC270" s="268" t="s">
        <v>586</v>
      </c>
      <c r="AE270" s="268" t="s">
        <v>586</v>
      </c>
      <c r="AF270" s="268" t="s">
        <v>584</v>
      </c>
      <c r="AG270" s="268" t="s">
        <v>586</v>
      </c>
      <c r="AH270" s="268" t="s">
        <v>586</v>
      </c>
      <c r="AI270" s="268" t="s">
        <v>586</v>
      </c>
      <c r="AM270" s="268" t="s">
        <v>586</v>
      </c>
      <c r="AR270" t="s">
        <v>4310</v>
      </c>
      <c r="AS270" t="s">
        <v>3049</v>
      </c>
      <c r="AT270">
        <v>2024</v>
      </c>
      <c r="AU270">
        <v>11</v>
      </c>
      <c r="AV270" t="s">
        <v>69</v>
      </c>
      <c r="AX270" t="s">
        <v>4362</v>
      </c>
    </row>
    <row r="271" spans="1:50" x14ac:dyDescent="0.25">
      <c r="A271" s="268" t="s">
        <v>642</v>
      </c>
      <c r="B271" s="268" t="s">
        <v>585</v>
      </c>
      <c r="C271" s="268" t="s">
        <v>67</v>
      </c>
      <c r="D271" s="268" t="s">
        <v>4147</v>
      </c>
      <c r="E271" s="268" t="s">
        <v>4148</v>
      </c>
      <c r="F271" s="268" t="s">
        <v>1556</v>
      </c>
      <c r="G271" s="271" t="s">
        <v>905</v>
      </c>
      <c r="H271" s="268" t="s">
        <v>4139</v>
      </c>
      <c r="I271" s="2"/>
      <c r="J271" s="268"/>
      <c r="K271" s="270" t="s">
        <v>586</v>
      </c>
      <c r="L271" s="270" t="s">
        <v>4144</v>
      </c>
      <c r="M271" s="270" t="s">
        <v>4145</v>
      </c>
      <c r="N271" s="270" t="s">
        <v>4146</v>
      </c>
      <c r="O271" s="268" t="s">
        <v>586</v>
      </c>
      <c r="P271" s="268" t="s">
        <v>586</v>
      </c>
      <c r="Q271" s="268" t="s">
        <v>586</v>
      </c>
      <c r="R271" s="268" t="s">
        <v>586</v>
      </c>
      <c r="S271" s="268" t="s">
        <v>586</v>
      </c>
      <c r="T271" s="268" t="s">
        <v>68</v>
      </c>
      <c r="U271" s="268" t="s">
        <v>586</v>
      </c>
      <c r="V271" s="268" t="s">
        <v>586</v>
      </c>
      <c r="W271" s="268" t="s">
        <v>586</v>
      </c>
      <c r="X271" s="268" t="s">
        <v>586</v>
      </c>
      <c r="Y271" s="268" t="s">
        <v>586</v>
      </c>
      <c r="AC271" s="268" t="s">
        <v>586</v>
      </c>
      <c r="AE271" s="268" t="s">
        <v>586</v>
      </c>
      <c r="AF271" s="268" t="s">
        <v>584</v>
      </c>
      <c r="AG271" s="268" t="s">
        <v>586</v>
      </c>
      <c r="AH271" s="268" t="s">
        <v>586</v>
      </c>
      <c r="AI271" s="268" t="s">
        <v>586</v>
      </c>
      <c r="AM271" s="268" t="s">
        <v>586</v>
      </c>
      <c r="AR271" t="s">
        <v>4310</v>
      </c>
      <c r="AS271" t="s">
        <v>3049</v>
      </c>
      <c r="AT271">
        <v>2024</v>
      </c>
      <c r="AU271">
        <v>11</v>
      </c>
      <c r="AV271" t="s">
        <v>69</v>
      </c>
      <c r="AX271" t="s">
        <v>4363</v>
      </c>
    </row>
    <row r="272" spans="1:50" x14ac:dyDescent="0.25">
      <c r="A272" s="268" t="s">
        <v>643</v>
      </c>
      <c r="B272" s="268" t="s">
        <v>585</v>
      </c>
      <c r="C272" s="268" t="s">
        <v>67</v>
      </c>
      <c r="D272" s="268" t="s">
        <v>4149</v>
      </c>
      <c r="E272" s="268" t="s">
        <v>4150</v>
      </c>
      <c r="F272" s="268" t="s">
        <v>4151</v>
      </c>
      <c r="G272" s="271" t="s">
        <v>906</v>
      </c>
      <c r="H272" s="268" t="s">
        <v>4152</v>
      </c>
      <c r="I272" s="2"/>
      <c r="J272" s="268"/>
      <c r="K272" s="270" t="s">
        <v>586</v>
      </c>
      <c r="L272" s="270" t="s">
        <v>4153</v>
      </c>
      <c r="M272" s="270" t="s">
        <v>4154</v>
      </c>
      <c r="N272" s="270" t="s">
        <v>4155</v>
      </c>
      <c r="O272" s="268" t="s">
        <v>586</v>
      </c>
      <c r="P272" s="268" t="s">
        <v>586</v>
      </c>
      <c r="Q272" s="268" t="s">
        <v>586</v>
      </c>
      <c r="R272" s="268" t="s">
        <v>586</v>
      </c>
      <c r="S272" s="268" t="s">
        <v>586</v>
      </c>
      <c r="T272" s="268" t="s">
        <v>68</v>
      </c>
      <c r="U272" s="268" t="s">
        <v>586</v>
      </c>
      <c r="V272" s="268" t="s">
        <v>586</v>
      </c>
      <c r="W272" s="268" t="s">
        <v>586</v>
      </c>
      <c r="X272" s="268" t="s">
        <v>586</v>
      </c>
      <c r="Y272" s="268" t="s">
        <v>586</v>
      </c>
      <c r="AC272" s="268" t="s">
        <v>586</v>
      </c>
      <c r="AE272" s="268" t="s">
        <v>586</v>
      </c>
      <c r="AF272" s="268" t="s">
        <v>584</v>
      </c>
      <c r="AG272" s="268" t="s">
        <v>586</v>
      </c>
      <c r="AH272" s="268" t="s">
        <v>586</v>
      </c>
      <c r="AI272" s="268" t="s">
        <v>586</v>
      </c>
      <c r="AM272" s="268" t="s">
        <v>586</v>
      </c>
      <c r="AR272" t="s">
        <v>4310</v>
      </c>
      <c r="AS272" t="s">
        <v>3049</v>
      </c>
      <c r="AT272">
        <v>2024</v>
      </c>
      <c r="AU272">
        <v>11</v>
      </c>
      <c r="AV272" t="s">
        <v>69</v>
      </c>
      <c r="AX272" t="s">
        <v>4364</v>
      </c>
    </row>
    <row r="273" spans="1:50" x14ac:dyDescent="0.25">
      <c r="A273" s="268" t="s">
        <v>644</v>
      </c>
      <c r="B273" s="268" t="s">
        <v>585</v>
      </c>
      <c r="C273" s="268" t="s">
        <v>67</v>
      </c>
      <c r="D273" s="268" t="s">
        <v>2870</v>
      </c>
      <c r="E273" s="268" t="s">
        <v>2871</v>
      </c>
      <c r="F273" s="268" t="s">
        <v>4156</v>
      </c>
      <c r="G273" s="271" t="s">
        <v>906</v>
      </c>
      <c r="H273" s="268" t="s">
        <v>4157</v>
      </c>
      <c r="I273" s="268"/>
      <c r="J273" s="268"/>
      <c r="K273" s="270" t="s">
        <v>586</v>
      </c>
      <c r="L273" s="270" t="s">
        <v>4158</v>
      </c>
      <c r="M273" s="270" t="s">
        <v>4159</v>
      </c>
      <c r="N273" s="270" t="s">
        <v>4160</v>
      </c>
      <c r="O273" s="268" t="s">
        <v>586</v>
      </c>
      <c r="P273" s="268" t="s">
        <v>586</v>
      </c>
      <c r="Q273" s="268" t="s">
        <v>586</v>
      </c>
      <c r="R273" s="268" t="s">
        <v>586</v>
      </c>
      <c r="S273" s="268" t="s">
        <v>586</v>
      </c>
      <c r="T273" s="268" t="s">
        <v>68</v>
      </c>
      <c r="U273" s="268" t="s">
        <v>586</v>
      </c>
      <c r="V273" s="268" t="s">
        <v>586</v>
      </c>
      <c r="W273" s="268" t="s">
        <v>586</v>
      </c>
      <c r="X273" s="268" t="s">
        <v>586</v>
      </c>
      <c r="Y273" s="268" t="s">
        <v>586</v>
      </c>
      <c r="AC273" s="268" t="s">
        <v>586</v>
      </c>
      <c r="AE273" s="268" t="s">
        <v>586</v>
      </c>
      <c r="AF273" s="268" t="s">
        <v>584</v>
      </c>
      <c r="AG273" s="268" t="s">
        <v>586</v>
      </c>
      <c r="AH273" s="268" t="s">
        <v>586</v>
      </c>
      <c r="AI273" s="268" t="s">
        <v>586</v>
      </c>
      <c r="AM273" s="268" t="s">
        <v>586</v>
      </c>
      <c r="AR273" t="s">
        <v>4310</v>
      </c>
      <c r="AS273" t="s">
        <v>3049</v>
      </c>
      <c r="AT273">
        <v>2024</v>
      </c>
      <c r="AU273">
        <v>11</v>
      </c>
      <c r="AV273" t="s">
        <v>69</v>
      </c>
      <c r="AX273" t="s">
        <v>4365</v>
      </c>
    </row>
    <row r="274" spans="1:50" x14ac:dyDescent="0.25">
      <c r="A274" s="268" t="s">
        <v>645</v>
      </c>
      <c r="B274" s="268" t="s">
        <v>585</v>
      </c>
      <c r="C274" s="268" t="s">
        <v>67</v>
      </c>
      <c r="D274" s="268" t="s">
        <v>2870</v>
      </c>
      <c r="E274" s="268" t="s">
        <v>2871</v>
      </c>
      <c r="F274" s="268" t="s">
        <v>4161</v>
      </c>
      <c r="G274" s="271" t="s">
        <v>906</v>
      </c>
      <c r="H274" s="268" t="s">
        <v>4162</v>
      </c>
      <c r="I274" s="268"/>
      <c r="K274" s="270" t="s">
        <v>586</v>
      </c>
      <c r="L274" s="270" t="s">
        <v>3952</v>
      </c>
      <c r="M274" s="270" t="s">
        <v>3953</v>
      </c>
      <c r="N274" s="270" t="s">
        <v>3954</v>
      </c>
      <c r="O274" s="268" t="s">
        <v>586</v>
      </c>
      <c r="P274" s="268" t="s">
        <v>586</v>
      </c>
      <c r="Q274" s="268" t="s">
        <v>586</v>
      </c>
      <c r="R274" s="268" t="s">
        <v>586</v>
      </c>
      <c r="S274" s="268" t="s">
        <v>586</v>
      </c>
      <c r="T274" s="268" t="s">
        <v>68</v>
      </c>
      <c r="U274" s="268" t="s">
        <v>586</v>
      </c>
      <c r="V274" s="268" t="s">
        <v>586</v>
      </c>
      <c r="W274" s="268" t="s">
        <v>586</v>
      </c>
      <c r="X274" s="268" t="s">
        <v>586</v>
      </c>
      <c r="Y274" s="268" t="s">
        <v>586</v>
      </c>
      <c r="AC274" s="268" t="s">
        <v>586</v>
      </c>
      <c r="AE274" s="268" t="s">
        <v>586</v>
      </c>
      <c r="AF274" s="268" t="s">
        <v>584</v>
      </c>
      <c r="AG274" s="268" t="s">
        <v>586</v>
      </c>
      <c r="AH274" s="268" t="s">
        <v>586</v>
      </c>
      <c r="AI274" s="268" t="s">
        <v>586</v>
      </c>
      <c r="AM274" s="268" t="s">
        <v>586</v>
      </c>
      <c r="AR274" t="s">
        <v>4310</v>
      </c>
      <c r="AS274" t="s">
        <v>3049</v>
      </c>
      <c r="AT274">
        <v>2024</v>
      </c>
      <c r="AU274">
        <v>11</v>
      </c>
      <c r="AV274" t="s">
        <v>69</v>
      </c>
      <c r="AX274" t="s">
        <v>4366</v>
      </c>
    </row>
    <row r="275" spans="1:50" x14ac:dyDescent="0.25">
      <c r="A275" s="268" t="s">
        <v>646</v>
      </c>
      <c r="B275" s="268" t="s">
        <v>585</v>
      </c>
      <c r="C275" s="268" t="s">
        <v>67</v>
      </c>
      <c r="D275" s="268" t="s">
        <v>2739</v>
      </c>
      <c r="E275" s="268" t="s">
        <v>2740</v>
      </c>
      <c r="F275" s="268" t="s">
        <v>4163</v>
      </c>
      <c r="G275" s="271" t="s">
        <v>906</v>
      </c>
      <c r="H275" s="268" t="s">
        <v>4164</v>
      </c>
      <c r="J275" s="2"/>
      <c r="K275" s="270" t="s">
        <v>586</v>
      </c>
      <c r="L275" s="270" t="s">
        <v>4075</v>
      </c>
      <c r="M275" s="270" t="s">
        <v>4076</v>
      </c>
      <c r="N275" s="270" t="s">
        <v>4077</v>
      </c>
      <c r="O275" s="268" t="s">
        <v>586</v>
      </c>
      <c r="P275" s="268" t="s">
        <v>586</v>
      </c>
      <c r="Q275" s="268" t="s">
        <v>586</v>
      </c>
      <c r="R275" s="268" t="s">
        <v>586</v>
      </c>
      <c r="S275" s="268" t="s">
        <v>586</v>
      </c>
      <c r="T275" s="268" t="s">
        <v>68</v>
      </c>
      <c r="U275" s="268" t="s">
        <v>586</v>
      </c>
      <c r="V275" s="268" t="s">
        <v>586</v>
      </c>
      <c r="W275" s="268" t="s">
        <v>586</v>
      </c>
      <c r="X275" s="268" t="s">
        <v>586</v>
      </c>
      <c r="Y275" s="268" t="s">
        <v>586</v>
      </c>
      <c r="AC275" s="268" t="s">
        <v>586</v>
      </c>
      <c r="AE275" s="268" t="s">
        <v>586</v>
      </c>
      <c r="AF275" s="268" t="s">
        <v>584</v>
      </c>
      <c r="AG275" s="268" t="s">
        <v>586</v>
      </c>
      <c r="AH275" s="268" t="s">
        <v>586</v>
      </c>
      <c r="AI275" s="268" t="s">
        <v>586</v>
      </c>
      <c r="AM275" s="268" t="s">
        <v>586</v>
      </c>
      <c r="AR275" t="s">
        <v>4310</v>
      </c>
      <c r="AS275" t="s">
        <v>3049</v>
      </c>
      <c r="AT275">
        <v>2024</v>
      </c>
      <c r="AU275">
        <v>11</v>
      </c>
      <c r="AV275" t="s">
        <v>69</v>
      </c>
      <c r="AX275" t="s">
        <v>4367</v>
      </c>
    </row>
    <row r="276" spans="1:50" x14ac:dyDescent="0.25">
      <c r="A276" s="268" t="s">
        <v>648</v>
      </c>
      <c r="B276" s="268" t="s">
        <v>585</v>
      </c>
      <c r="C276" s="268" t="s">
        <v>67</v>
      </c>
      <c r="D276" s="268" t="s">
        <v>4165</v>
      </c>
      <c r="E276" s="268" t="s">
        <v>4166</v>
      </c>
      <c r="F276" s="268" t="s">
        <v>4167</v>
      </c>
      <c r="G276" s="271" t="s">
        <v>906</v>
      </c>
      <c r="H276" s="268" t="s">
        <v>4168</v>
      </c>
      <c r="J276" s="2"/>
      <c r="K276" s="270" t="s">
        <v>586</v>
      </c>
      <c r="L276" s="270" t="s">
        <v>4169</v>
      </c>
      <c r="M276" s="270" t="s">
        <v>4170</v>
      </c>
      <c r="N276" s="270" t="s">
        <v>4171</v>
      </c>
      <c r="O276" s="268" t="s">
        <v>586</v>
      </c>
      <c r="P276" s="268" t="s">
        <v>586</v>
      </c>
      <c r="Q276" s="268" t="s">
        <v>586</v>
      </c>
      <c r="R276" s="268" t="s">
        <v>586</v>
      </c>
      <c r="S276" s="268" t="s">
        <v>586</v>
      </c>
      <c r="T276" s="268" t="s">
        <v>68</v>
      </c>
      <c r="U276" s="268" t="s">
        <v>586</v>
      </c>
      <c r="V276" s="268" t="s">
        <v>586</v>
      </c>
      <c r="W276" s="268" t="s">
        <v>586</v>
      </c>
      <c r="X276" s="268" t="s">
        <v>586</v>
      </c>
      <c r="Y276" s="268" t="s">
        <v>586</v>
      </c>
      <c r="AC276" s="268" t="s">
        <v>586</v>
      </c>
      <c r="AE276" s="268" t="s">
        <v>586</v>
      </c>
      <c r="AF276" s="268" t="s">
        <v>584</v>
      </c>
      <c r="AG276" s="268" t="s">
        <v>586</v>
      </c>
      <c r="AH276" s="268" t="s">
        <v>586</v>
      </c>
      <c r="AI276" s="268" t="s">
        <v>586</v>
      </c>
      <c r="AM276" s="268" t="s">
        <v>586</v>
      </c>
      <c r="AR276" t="s">
        <v>4310</v>
      </c>
      <c r="AS276" t="s">
        <v>3049</v>
      </c>
      <c r="AT276">
        <v>2024</v>
      </c>
      <c r="AU276">
        <v>11</v>
      </c>
      <c r="AV276" t="s">
        <v>69</v>
      </c>
      <c r="AX276" t="s">
        <v>4368</v>
      </c>
    </row>
    <row r="277" spans="1:50" x14ac:dyDescent="0.25">
      <c r="A277" s="268" t="s">
        <v>649</v>
      </c>
      <c r="B277" s="268" t="s">
        <v>585</v>
      </c>
      <c r="C277" s="268" t="s">
        <v>67</v>
      </c>
      <c r="D277" s="268" t="s">
        <v>4172</v>
      </c>
      <c r="E277" s="268" t="s">
        <v>4173</v>
      </c>
      <c r="F277" s="268" t="s">
        <v>4174</v>
      </c>
      <c r="G277" s="271" t="s">
        <v>906</v>
      </c>
      <c r="H277" s="268" t="s">
        <v>4175</v>
      </c>
      <c r="I277" s="268"/>
      <c r="K277" s="270" t="s">
        <v>586</v>
      </c>
      <c r="L277" s="270" t="s">
        <v>4144</v>
      </c>
      <c r="M277" s="270" t="s">
        <v>4145</v>
      </c>
      <c r="N277" s="270" t="s">
        <v>4146</v>
      </c>
      <c r="O277" s="268" t="s">
        <v>586</v>
      </c>
      <c r="P277" s="268" t="s">
        <v>586</v>
      </c>
      <c r="Q277" s="268" t="s">
        <v>586</v>
      </c>
      <c r="R277" s="268" t="s">
        <v>586</v>
      </c>
      <c r="S277" s="268" t="s">
        <v>586</v>
      </c>
      <c r="T277" s="268" t="s">
        <v>68</v>
      </c>
      <c r="U277" s="268" t="s">
        <v>586</v>
      </c>
      <c r="V277" s="268" t="s">
        <v>586</v>
      </c>
      <c r="W277" s="268" t="s">
        <v>586</v>
      </c>
      <c r="X277" s="268" t="s">
        <v>586</v>
      </c>
      <c r="Y277" s="268" t="s">
        <v>586</v>
      </c>
      <c r="AC277" s="268" t="s">
        <v>586</v>
      </c>
      <c r="AE277" s="268" t="s">
        <v>586</v>
      </c>
      <c r="AF277" s="268" t="s">
        <v>584</v>
      </c>
      <c r="AG277" s="268" t="s">
        <v>586</v>
      </c>
      <c r="AH277" s="268" t="s">
        <v>586</v>
      </c>
      <c r="AI277" s="268" t="s">
        <v>586</v>
      </c>
      <c r="AM277" s="268" t="s">
        <v>586</v>
      </c>
      <c r="AR277" t="s">
        <v>4310</v>
      </c>
      <c r="AS277" t="s">
        <v>3049</v>
      </c>
      <c r="AT277">
        <v>2024</v>
      </c>
      <c r="AU277">
        <v>11</v>
      </c>
      <c r="AV277" t="s">
        <v>69</v>
      </c>
      <c r="AX277" t="s">
        <v>4369</v>
      </c>
    </row>
    <row r="278" spans="1:50" x14ac:dyDescent="0.25">
      <c r="A278" s="268" t="s">
        <v>651</v>
      </c>
      <c r="B278" s="268" t="s">
        <v>585</v>
      </c>
      <c r="C278" s="268" t="s">
        <v>67</v>
      </c>
      <c r="D278" s="268" t="s">
        <v>4176</v>
      </c>
      <c r="E278" s="268" t="s">
        <v>4177</v>
      </c>
      <c r="F278" s="268" t="s">
        <v>4178</v>
      </c>
      <c r="G278" s="271" t="s">
        <v>906</v>
      </c>
      <c r="H278" s="268" t="s">
        <v>4175</v>
      </c>
      <c r="I278" s="268"/>
      <c r="K278" s="270" t="s">
        <v>586</v>
      </c>
      <c r="L278" s="270" t="s">
        <v>4127</v>
      </c>
      <c r="M278" s="270" t="s">
        <v>4128</v>
      </c>
      <c r="N278" s="270" t="s">
        <v>4129</v>
      </c>
      <c r="O278" s="268" t="s">
        <v>586</v>
      </c>
      <c r="P278" s="268" t="s">
        <v>586</v>
      </c>
      <c r="Q278" s="268" t="s">
        <v>586</v>
      </c>
      <c r="R278" s="268" t="s">
        <v>586</v>
      </c>
      <c r="S278" s="268" t="s">
        <v>586</v>
      </c>
      <c r="T278" s="268" t="s">
        <v>68</v>
      </c>
      <c r="U278" s="268" t="s">
        <v>586</v>
      </c>
      <c r="V278" s="268" t="s">
        <v>586</v>
      </c>
      <c r="W278" s="268" t="s">
        <v>586</v>
      </c>
      <c r="X278" s="268" t="s">
        <v>586</v>
      </c>
      <c r="Y278" s="268" t="s">
        <v>586</v>
      </c>
      <c r="AC278" s="268" t="s">
        <v>586</v>
      </c>
      <c r="AE278" s="268" t="s">
        <v>586</v>
      </c>
      <c r="AF278" s="268" t="s">
        <v>584</v>
      </c>
      <c r="AG278" s="268" t="s">
        <v>586</v>
      </c>
      <c r="AH278" s="268" t="s">
        <v>586</v>
      </c>
      <c r="AI278" s="268" t="s">
        <v>586</v>
      </c>
      <c r="AM278" s="268" t="s">
        <v>586</v>
      </c>
      <c r="AR278" t="s">
        <v>4310</v>
      </c>
      <c r="AS278" t="s">
        <v>3049</v>
      </c>
      <c r="AT278">
        <v>2024</v>
      </c>
      <c r="AU278">
        <v>11</v>
      </c>
      <c r="AV278" t="s">
        <v>69</v>
      </c>
      <c r="AX278" t="s">
        <v>4370</v>
      </c>
    </row>
    <row r="279" spans="1:50" x14ac:dyDescent="0.25">
      <c r="A279" s="268" t="s">
        <v>652</v>
      </c>
      <c r="B279" s="268" t="s">
        <v>585</v>
      </c>
      <c r="C279" s="268" t="s">
        <v>67</v>
      </c>
      <c r="D279" s="268" t="s">
        <v>4179</v>
      </c>
      <c r="E279" s="268" t="s">
        <v>4180</v>
      </c>
      <c r="F279" s="268" t="s">
        <v>4181</v>
      </c>
      <c r="G279" s="271" t="s">
        <v>906</v>
      </c>
      <c r="H279" s="268" t="s">
        <v>4182</v>
      </c>
      <c r="I279" s="268"/>
      <c r="K279" s="270" t="s">
        <v>586</v>
      </c>
      <c r="L279" s="270" t="s">
        <v>4183</v>
      </c>
      <c r="M279" s="270" t="s">
        <v>1353</v>
      </c>
      <c r="N279" s="270" t="s">
        <v>4184</v>
      </c>
      <c r="O279" s="268" t="s">
        <v>586</v>
      </c>
      <c r="P279" s="268" t="s">
        <v>586</v>
      </c>
      <c r="Q279" s="268" t="s">
        <v>586</v>
      </c>
      <c r="R279" s="268" t="s">
        <v>586</v>
      </c>
      <c r="S279" s="268" t="s">
        <v>586</v>
      </c>
      <c r="T279" s="268" t="s">
        <v>68</v>
      </c>
      <c r="U279" s="268" t="s">
        <v>586</v>
      </c>
      <c r="V279" s="268" t="s">
        <v>586</v>
      </c>
      <c r="W279" s="268" t="s">
        <v>586</v>
      </c>
      <c r="X279" s="268" t="s">
        <v>586</v>
      </c>
      <c r="Y279" s="268" t="s">
        <v>586</v>
      </c>
      <c r="AC279" s="268" t="s">
        <v>586</v>
      </c>
      <c r="AE279" s="268" t="s">
        <v>586</v>
      </c>
      <c r="AF279" s="268" t="s">
        <v>584</v>
      </c>
      <c r="AG279" s="268" t="s">
        <v>586</v>
      </c>
      <c r="AH279" s="268" t="s">
        <v>586</v>
      </c>
      <c r="AI279" s="268" t="s">
        <v>586</v>
      </c>
      <c r="AM279" s="268" t="s">
        <v>586</v>
      </c>
      <c r="AR279" t="s">
        <v>4310</v>
      </c>
      <c r="AS279" t="s">
        <v>3049</v>
      </c>
      <c r="AT279">
        <v>2024</v>
      </c>
      <c r="AU279">
        <v>11</v>
      </c>
      <c r="AV279" t="s">
        <v>69</v>
      </c>
      <c r="AX279" t="s">
        <v>4371</v>
      </c>
    </row>
    <row r="280" spans="1:50" x14ac:dyDescent="0.25">
      <c r="A280" s="268" t="s">
        <v>653</v>
      </c>
      <c r="B280" s="268" t="s">
        <v>585</v>
      </c>
      <c r="C280" s="268" t="s">
        <v>67</v>
      </c>
      <c r="D280" s="268" t="s">
        <v>4185</v>
      </c>
      <c r="E280" s="268" t="s">
        <v>4186</v>
      </c>
      <c r="F280" s="268" t="s">
        <v>4187</v>
      </c>
      <c r="G280" s="271" t="s">
        <v>906</v>
      </c>
      <c r="H280" s="268" t="s">
        <v>4182</v>
      </c>
      <c r="I280" s="268"/>
      <c r="K280" s="270" t="s">
        <v>586</v>
      </c>
      <c r="L280" s="270" t="s">
        <v>3619</v>
      </c>
      <c r="M280" s="270" t="s">
        <v>3620</v>
      </c>
      <c r="N280" s="270" t="s">
        <v>3621</v>
      </c>
      <c r="O280" s="268" t="s">
        <v>586</v>
      </c>
      <c r="P280" s="268" t="s">
        <v>586</v>
      </c>
      <c r="Q280" s="268" t="s">
        <v>586</v>
      </c>
      <c r="R280" s="268" t="s">
        <v>586</v>
      </c>
      <c r="S280" s="268" t="s">
        <v>586</v>
      </c>
      <c r="T280" s="268" t="s">
        <v>68</v>
      </c>
      <c r="U280" s="268" t="s">
        <v>586</v>
      </c>
      <c r="V280" s="268" t="s">
        <v>586</v>
      </c>
      <c r="W280" s="268" t="s">
        <v>586</v>
      </c>
      <c r="X280" s="268" t="s">
        <v>586</v>
      </c>
      <c r="Y280" s="268" t="s">
        <v>586</v>
      </c>
      <c r="AC280" s="268" t="s">
        <v>586</v>
      </c>
      <c r="AE280" s="268" t="s">
        <v>586</v>
      </c>
      <c r="AF280" s="268" t="s">
        <v>584</v>
      </c>
      <c r="AG280" s="268" t="s">
        <v>586</v>
      </c>
      <c r="AH280" s="268" t="s">
        <v>586</v>
      </c>
      <c r="AI280" s="268" t="s">
        <v>586</v>
      </c>
      <c r="AM280" s="268" t="s">
        <v>586</v>
      </c>
      <c r="AR280" t="s">
        <v>4310</v>
      </c>
      <c r="AS280" t="s">
        <v>3049</v>
      </c>
      <c r="AT280">
        <v>2024</v>
      </c>
      <c r="AU280">
        <v>11</v>
      </c>
      <c r="AV280" t="s">
        <v>69</v>
      </c>
      <c r="AX280" t="s">
        <v>4372</v>
      </c>
    </row>
    <row r="281" spans="1:50" x14ac:dyDescent="0.25">
      <c r="A281" s="268" t="s">
        <v>654</v>
      </c>
      <c r="B281" s="268" t="s">
        <v>585</v>
      </c>
      <c r="C281" s="268" t="s">
        <v>67</v>
      </c>
      <c r="D281" s="268" t="s">
        <v>4188</v>
      </c>
      <c r="E281" s="268" t="s">
        <v>4189</v>
      </c>
      <c r="F281" s="268" t="s">
        <v>4190</v>
      </c>
      <c r="G281" s="271" t="s">
        <v>906</v>
      </c>
      <c r="H281" s="268" t="s">
        <v>4182</v>
      </c>
      <c r="I281" s="268"/>
      <c r="K281" s="270" t="s">
        <v>586</v>
      </c>
      <c r="L281" s="270" t="s">
        <v>4183</v>
      </c>
      <c r="M281" s="270" t="s">
        <v>1353</v>
      </c>
      <c r="N281" s="270" t="s">
        <v>4184</v>
      </c>
      <c r="O281" s="268" t="s">
        <v>586</v>
      </c>
      <c r="P281" s="268" t="s">
        <v>586</v>
      </c>
      <c r="Q281" s="268" t="s">
        <v>586</v>
      </c>
      <c r="R281" s="268" t="s">
        <v>586</v>
      </c>
      <c r="S281" s="268" t="s">
        <v>586</v>
      </c>
      <c r="T281" s="268" t="s">
        <v>68</v>
      </c>
      <c r="U281" s="268" t="s">
        <v>586</v>
      </c>
      <c r="V281" s="268" t="s">
        <v>586</v>
      </c>
      <c r="W281" s="268" t="s">
        <v>586</v>
      </c>
      <c r="X281" s="268" t="s">
        <v>586</v>
      </c>
      <c r="Y281" s="268" t="s">
        <v>586</v>
      </c>
      <c r="AC281" s="268" t="s">
        <v>586</v>
      </c>
      <c r="AE281" s="268" t="s">
        <v>586</v>
      </c>
      <c r="AF281" s="268" t="s">
        <v>584</v>
      </c>
      <c r="AG281" s="268" t="s">
        <v>586</v>
      </c>
      <c r="AH281" s="268" t="s">
        <v>586</v>
      </c>
      <c r="AI281" s="268" t="s">
        <v>586</v>
      </c>
      <c r="AM281" s="268" t="s">
        <v>586</v>
      </c>
      <c r="AR281" t="s">
        <v>4310</v>
      </c>
      <c r="AS281" t="s">
        <v>3049</v>
      </c>
      <c r="AT281">
        <v>2024</v>
      </c>
      <c r="AU281">
        <v>11</v>
      </c>
      <c r="AV281" t="s">
        <v>69</v>
      </c>
      <c r="AX281" t="s">
        <v>4373</v>
      </c>
    </row>
    <row r="282" spans="1:50" x14ac:dyDescent="0.25">
      <c r="A282" s="268" t="s">
        <v>655</v>
      </c>
      <c r="B282" s="268" t="s">
        <v>585</v>
      </c>
      <c r="C282" s="268" t="s">
        <v>67</v>
      </c>
      <c r="D282" s="268" t="s">
        <v>3412</v>
      </c>
      <c r="E282" s="268" t="s">
        <v>3413</v>
      </c>
      <c r="F282" s="268" t="s">
        <v>4191</v>
      </c>
      <c r="G282" s="271" t="s">
        <v>906</v>
      </c>
      <c r="H282" s="268" t="s">
        <v>4192</v>
      </c>
      <c r="I282" s="268"/>
      <c r="K282" s="270" t="s">
        <v>586</v>
      </c>
      <c r="L282" s="270" t="s">
        <v>4127</v>
      </c>
      <c r="M282" s="270" t="s">
        <v>4128</v>
      </c>
      <c r="N282" s="270" t="s">
        <v>4129</v>
      </c>
      <c r="O282" s="268" t="s">
        <v>586</v>
      </c>
      <c r="P282" s="268" t="s">
        <v>586</v>
      </c>
      <c r="Q282" s="268" t="s">
        <v>586</v>
      </c>
      <c r="R282" s="268" t="s">
        <v>586</v>
      </c>
      <c r="S282" s="268" t="s">
        <v>586</v>
      </c>
      <c r="T282" s="268" t="s">
        <v>68</v>
      </c>
      <c r="U282" s="268" t="s">
        <v>586</v>
      </c>
      <c r="V282" s="268" t="s">
        <v>586</v>
      </c>
      <c r="W282" s="268" t="s">
        <v>586</v>
      </c>
      <c r="X282" s="268" t="s">
        <v>586</v>
      </c>
      <c r="Y282" s="268" t="s">
        <v>586</v>
      </c>
      <c r="AC282" s="268" t="s">
        <v>586</v>
      </c>
      <c r="AE282" s="268" t="s">
        <v>586</v>
      </c>
      <c r="AF282" s="268" t="s">
        <v>584</v>
      </c>
      <c r="AG282" s="268" t="s">
        <v>586</v>
      </c>
      <c r="AH282" s="268" t="s">
        <v>586</v>
      </c>
      <c r="AI282" s="268" t="s">
        <v>586</v>
      </c>
      <c r="AM282" s="268" t="s">
        <v>586</v>
      </c>
      <c r="AR282" t="s">
        <v>4310</v>
      </c>
      <c r="AS282" t="s">
        <v>3049</v>
      </c>
      <c r="AT282">
        <v>2024</v>
      </c>
      <c r="AU282">
        <v>11</v>
      </c>
      <c r="AV282" t="s">
        <v>69</v>
      </c>
      <c r="AX282" t="s">
        <v>4374</v>
      </c>
    </row>
    <row r="283" spans="1:50" x14ac:dyDescent="0.25">
      <c r="A283" s="268" t="s">
        <v>656</v>
      </c>
      <c r="B283" s="268" t="s">
        <v>585</v>
      </c>
      <c r="C283" s="268" t="s">
        <v>67</v>
      </c>
      <c r="D283" s="268" t="s">
        <v>4193</v>
      </c>
      <c r="E283" s="268" t="s">
        <v>4194</v>
      </c>
      <c r="F283" s="268" t="s">
        <v>4195</v>
      </c>
      <c r="G283" s="271" t="s">
        <v>906</v>
      </c>
      <c r="H283" s="268" t="s">
        <v>4192</v>
      </c>
      <c r="I283" s="268"/>
      <c r="K283" s="270" t="s">
        <v>586</v>
      </c>
      <c r="L283" s="270" t="s">
        <v>4196</v>
      </c>
      <c r="M283" s="270" t="s">
        <v>4197</v>
      </c>
      <c r="N283" s="270" t="s">
        <v>4198</v>
      </c>
      <c r="O283" s="268" t="s">
        <v>586</v>
      </c>
      <c r="P283" s="268" t="s">
        <v>586</v>
      </c>
      <c r="Q283" s="268" t="s">
        <v>586</v>
      </c>
      <c r="R283" s="268" t="s">
        <v>586</v>
      </c>
      <c r="S283" s="268" t="s">
        <v>586</v>
      </c>
      <c r="T283" s="268" t="s">
        <v>68</v>
      </c>
      <c r="U283" s="268" t="s">
        <v>586</v>
      </c>
      <c r="V283" s="268" t="s">
        <v>586</v>
      </c>
      <c r="W283" s="268" t="s">
        <v>586</v>
      </c>
      <c r="X283" s="268" t="s">
        <v>586</v>
      </c>
      <c r="Y283" s="268" t="s">
        <v>586</v>
      </c>
      <c r="AC283" s="268" t="s">
        <v>586</v>
      </c>
      <c r="AE283" s="268" t="s">
        <v>586</v>
      </c>
      <c r="AF283" s="268" t="s">
        <v>584</v>
      </c>
      <c r="AG283" s="268" t="s">
        <v>586</v>
      </c>
      <c r="AH283" s="268" t="s">
        <v>586</v>
      </c>
      <c r="AI283" s="268" t="s">
        <v>586</v>
      </c>
      <c r="AM283" s="268" t="s">
        <v>586</v>
      </c>
      <c r="AR283" t="s">
        <v>4310</v>
      </c>
      <c r="AS283" t="s">
        <v>3049</v>
      </c>
      <c r="AT283">
        <v>2024</v>
      </c>
      <c r="AU283">
        <v>11</v>
      </c>
      <c r="AV283" t="s">
        <v>69</v>
      </c>
      <c r="AX283" t="s">
        <v>4375</v>
      </c>
    </row>
    <row r="284" spans="1:50" x14ac:dyDescent="0.25">
      <c r="A284" s="268" t="s">
        <v>657</v>
      </c>
      <c r="B284" s="268" t="s">
        <v>585</v>
      </c>
      <c r="C284" s="268" t="s">
        <v>67</v>
      </c>
      <c r="D284" s="268" t="s">
        <v>4199</v>
      </c>
      <c r="E284" s="268" t="s">
        <v>4200</v>
      </c>
      <c r="F284" s="268" t="s">
        <v>4201</v>
      </c>
      <c r="G284" s="271" t="s">
        <v>906</v>
      </c>
      <c r="H284" s="268" t="s">
        <v>4192</v>
      </c>
      <c r="I284" s="268"/>
      <c r="K284" s="270" t="s">
        <v>586</v>
      </c>
      <c r="L284" s="270" t="s">
        <v>4144</v>
      </c>
      <c r="M284" s="270" t="s">
        <v>4145</v>
      </c>
      <c r="N284" s="270" t="s">
        <v>4146</v>
      </c>
      <c r="O284" s="268" t="s">
        <v>586</v>
      </c>
      <c r="P284" s="268" t="s">
        <v>586</v>
      </c>
      <c r="Q284" s="268" t="s">
        <v>586</v>
      </c>
      <c r="R284" s="268" t="s">
        <v>586</v>
      </c>
      <c r="S284" s="268" t="s">
        <v>586</v>
      </c>
      <c r="T284" s="268" t="s">
        <v>68</v>
      </c>
      <c r="U284" s="268" t="s">
        <v>586</v>
      </c>
      <c r="V284" s="268" t="s">
        <v>586</v>
      </c>
      <c r="W284" s="268" t="s">
        <v>586</v>
      </c>
      <c r="X284" s="268" t="s">
        <v>586</v>
      </c>
      <c r="Y284" s="268" t="s">
        <v>586</v>
      </c>
      <c r="AC284" s="268" t="s">
        <v>586</v>
      </c>
      <c r="AE284" s="268" t="s">
        <v>586</v>
      </c>
      <c r="AF284" s="268" t="s">
        <v>584</v>
      </c>
      <c r="AG284" s="268" t="s">
        <v>586</v>
      </c>
      <c r="AH284" s="268" t="s">
        <v>586</v>
      </c>
      <c r="AI284" s="268" t="s">
        <v>586</v>
      </c>
      <c r="AM284" s="268" t="s">
        <v>586</v>
      </c>
      <c r="AR284" t="s">
        <v>4310</v>
      </c>
      <c r="AS284" t="s">
        <v>3049</v>
      </c>
      <c r="AT284">
        <v>2024</v>
      </c>
      <c r="AU284">
        <v>11</v>
      </c>
      <c r="AV284" t="s">
        <v>69</v>
      </c>
      <c r="AX284" t="s">
        <v>4376</v>
      </c>
    </row>
    <row r="285" spans="1:50" x14ac:dyDescent="0.25">
      <c r="A285" s="268" t="s">
        <v>658</v>
      </c>
      <c r="B285" s="268" t="s">
        <v>585</v>
      </c>
      <c r="C285" s="268" t="s">
        <v>67</v>
      </c>
      <c r="D285" s="268" t="s">
        <v>4202</v>
      </c>
      <c r="E285" s="268" t="s">
        <v>4203</v>
      </c>
      <c r="F285" s="268" t="s">
        <v>4204</v>
      </c>
      <c r="G285" s="271" t="s">
        <v>906</v>
      </c>
      <c r="H285" s="268" t="s">
        <v>4205</v>
      </c>
      <c r="I285" s="268"/>
      <c r="J285" s="2"/>
      <c r="K285" s="270" t="s">
        <v>586</v>
      </c>
      <c r="L285" s="270" t="s">
        <v>4144</v>
      </c>
      <c r="M285" s="270" t="s">
        <v>4145</v>
      </c>
      <c r="N285" s="270" t="s">
        <v>4146</v>
      </c>
      <c r="O285" s="268" t="s">
        <v>586</v>
      </c>
      <c r="P285" s="268" t="s">
        <v>586</v>
      </c>
      <c r="Q285" s="268" t="s">
        <v>586</v>
      </c>
      <c r="R285" s="268" t="s">
        <v>586</v>
      </c>
      <c r="S285" s="268" t="s">
        <v>586</v>
      </c>
      <c r="T285" s="268" t="s">
        <v>68</v>
      </c>
      <c r="U285" s="268" t="s">
        <v>586</v>
      </c>
      <c r="V285" s="268" t="s">
        <v>586</v>
      </c>
      <c r="W285" s="268" t="s">
        <v>586</v>
      </c>
      <c r="X285" s="268" t="s">
        <v>586</v>
      </c>
      <c r="Y285" s="268" t="s">
        <v>586</v>
      </c>
      <c r="AC285" s="268" t="s">
        <v>586</v>
      </c>
      <c r="AE285" s="268" t="s">
        <v>586</v>
      </c>
      <c r="AF285" s="268" t="s">
        <v>584</v>
      </c>
      <c r="AG285" s="268" t="s">
        <v>586</v>
      </c>
      <c r="AH285" s="268" t="s">
        <v>586</v>
      </c>
      <c r="AI285" s="268" t="s">
        <v>586</v>
      </c>
      <c r="AM285" s="268" t="s">
        <v>586</v>
      </c>
      <c r="AR285" t="s">
        <v>4310</v>
      </c>
      <c r="AS285" t="s">
        <v>3049</v>
      </c>
      <c r="AT285">
        <v>2024</v>
      </c>
      <c r="AU285">
        <v>11</v>
      </c>
      <c r="AV285" t="s">
        <v>69</v>
      </c>
      <c r="AX285" t="s">
        <v>4377</v>
      </c>
    </row>
    <row r="286" spans="1:50" x14ac:dyDescent="0.25">
      <c r="A286" s="268" t="s">
        <v>659</v>
      </c>
      <c r="B286" s="268" t="s">
        <v>585</v>
      </c>
      <c r="C286" s="268" t="s">
        <v>67</v>
      </c>
      <c r="D286" s="268" t="s">
        <v>4206</v>
      </c>
      <c r="E286" s="268" t="s">
        <v>4207</v>
      </c>
      <c r="F286" s="268" t="s">
        <v>1377</v>
      </c>
      <c r="G286" s="271" t="s">
        <v>906</v>
      </c>
      <c r="H286" s="268" t="s">
        <v>4208</v>
      </c>
      <c r="I286" s="268"/>
      <c r="K286" s="270" t="s">
        <v>586</v>
      </c>
      <c r="L286" s="270" t="s">
        <v>4209</v>
      </c>
      <c r="M286" s="270" t="s">
        <v>4210</v>
      </c>
      <c r="N286" s="270" t="s">
        <v>4211</v>
      </c>
      <c r="O286" s="268" t="s">
        <v>586</v>
      </c>
      <c r="P286" s="268" t="s">
        <v>586</v>
      </c>
      <c r="Q286" s="268" t="s">
        <v>586</v>
      </c>
      <c r="R286" s="268" t="s">
        <v>586</v>
      </c>
      <c r="S286" s="268" t="s">
        <v>586</v>
      </c>
      <c r="T286" s="268" t="s">
        <v>68</v>
      </c>
      <c r="U286" s="268" t="s">
        <v>586</v>
      </c>
      <c r="V286" s="268" t="s">
        <v>586</v>
      </c>
      <c r="W286" s="268" t="s">
        <v>586</v>
      </c>
      <c r="X286" s="268" t="s">
        <v>586</v>
      </c>
      <c r="Y286" s="268" t="s">
        <v>586</v>
      </c>
      <c r="AC286" s="268" t="s">
        <v>586</v>
      </c>
      <c r="AE286" s="268" t="s">
        <v>586</v>
      </c>
      <c r="AF286" s="268" t="s">
        <v>584</v>
      </c>
      <c r="AG286" s="268" t="s">
        <v>586</v>
      </c>
      <c r="AH286" s="268" t="s">
        <v>586</v>
      </c>
      <c r="AI286" s="268" t="s">
        <v>586</v>
      </c>
      <c r="AM286" s="268" t="s">
        <v>586</v>
      </c>
      <c r="AR286" t="s">
        <v>4310</v>
      </c>
      <c r="AS286" t="s">
        <v>3049</v>
      </c>
      <c r="AT286">
        <v>2024</v>
      </c>
      <c r="AU286">
        <v>11</v>
      </c>
      <c r="AV286" t="s">
        <v>69</v>
      </c>
      <c r="AX286" t="s">
        <v>4378</v>
      </c>
    </row>
    <row r="287" spans="1:50" x14ac:dyDescent="0.25">
      <c r="A287" s="268" t="s">
        <v>660</v>
      </c>
      <c r="B287" s="268" t="s">
        <v>585</v>
      </c>
      <c r="C287" s="268" t="s">
        <v>67</v>
      </c>
      <c r="D287" s="268" t="s">
        <v>3443</v>
      </c>
      <c r="E287" s="268" t="s">
        <v>3444</v>
      </c>
      <c r="F287" s="268" t="s">
        <v>4212</v>
      </c>
      <c r="G287" s="271" t="s">
        <v>906</v>
      </c>
      <c r="H287" s="268" t="s">
        <v>4213</v>
      </c>
      <c r="I287" s="268"/>
      <c r="J287" s="2"/>
      <c r="K287" s="270" t="s">
        <v>586</v>
      </c>
      <c r="L287" s="270" t="s">
        <v>4169</v>
      </c>
      <c r="M287" s="270" t="s">
        <v>4170</v>
      </c>
      <c r="N287" s="270" t="s">
        <v>4171</v>
      </c>
      <c r="O287" s="268" t="s">
        <v>586</v>
      </c>
      <c r="P287" s="268" t="s">
        <v>586</v>
      </c>
      <c r="Q287" s="268" t="s">
        <v>586</v>
      </c>
      <c r="R287" s="268" t="s">
        <v>586</v>
      </c>
      <c r="S287" s="268" t="s">
        <v>586</v>
      </c>
      <c r="T287" s="268" t="s">
        <v>68</v>
      </c>
      <c r="U287" s="268" t="s">
        <v>586</v>
      </c>
      <c r="V287" s="268" t="s">
        <v>586</v>
      </c>
      <c r="W287" s="268" t="s">
        <v>586</v>
      </c>
      <c r="X287" s="268" t="s">
        <v>586</v>
      </c>
      <c r="Y287" s="268" t="s">
        <v>586</v>
      </c>
      <c r="AC287" s="268" t="s">
        <v>586</v>
      </c>
      <c r="AE287" s="268" t="s">
        <v>586</v>
      </c>
      <c r="AF287" s="268" t="s">
        <v>584</v>
      </c>
      <c r="AG287" s="268" t="s">
        <v>586</v>
      </c>
      <c r="AH287" s="268" t="s">
        <v>586</v>
      </c>
      <c r="AI287" s="268" t="s">
        <v>586</v>
      </c>
      <c r="AM287" s="268" t="s">
        <v>586</v>
      </c>
      <c r="AR287" t="s">
        <v>4310</v>
      </c>
      <c r="AS287" t="s">
        <v>3049</v>
      </c>
      <c r="AT287">
        <v>2024</v>
      </c>
      <c r="AU287">
        <v>11</v>
      </c>
      <c r="AV287" t="s">
        <v>69</v>
      </c>
      <c r="AX287" t="s">
        <v>4379</v>
      </c>
    </row>
    <row r="288" spans="1:50" x14ac:dyDescent="0.25">
      <c r="A288" s="268" t="s">
        <v>662</v>
      </c>
      <c r="B288" s="268" t="s">
        <v>585</v>
      </c>
      <c r="C288" s="268" t="s">
        <v>67</v>
      </c>
      <c r="D288" s="268" t="s">
        <v>3418</v>
      </c>
      <c r="E288" s="268" t="s">
        <v>3419</v>
      </c>
      <c r="F288" s="268" t="s">
        <v>1274</v>
      </c>
      <c r="G288" s="271" t="s">
        <v>906</v>
      </c>
      <c r="H288" s="268" t="s">
        <v>4214</v>
      </c>
      <c r="I288" s="268"/>
      <c r="K288" s="270" t="s">
        <v>586</v>
      </c>
      <c r="L288" s="270" t="s">
        <v>4215</v>
      </c>
      <c r="M288" s="270" t="s">
        <v>4216</v>
      </c>
      <c r="N288" s="270" t="s">
        <v>4217</v>
      </c>
      <c r="O288" s="268" t="s">
        <v>586</v>
      </c>
      <c r="P288" s="268" t="s">
        <v>586</v>
      </c>
      <c r="Q288" s="268" t="s">
        <v>586</v>
      </c>
      <c r="R288" s="268" t="s">
        <v>586</v>
      </c>
      <c r="S288" s="268" t="s">
        <v>586</v>
      </c>
      <c r="T288" s="268" t="s">
        <v>68</v>
      </c>
      <c r="U288" s="268" t="s">
        <v>586</v>
      </c>
      <c r="V288" s="268" t="s">
        <v>586</v>
      </c>
      <c r="W288" s="268" t="s">
        <v>586</v>
      </c>
      <c r="X288" s="268" t="s">
        <v>586</v>
      </c>
      <c r="Y288" s="268" t="s">
        <v>586</v>
      </c>
      <c r="AC288" s="268" t="s">
        <v>586</v>
      </c>
      <c r="AE288" s="268" t="s">
        <v>586</v>
      </c>
      <c r="AF288" s="268" t="s">
        <v>584</v>
      </c>
      <c r="AG288" s="268" t="s">
        <v>586</v>
      </c>
      <c r="AH288" s="268" t="s">
        <v>586</v>
      </c>
      <c r="AI288" s="268" t="s">
        <v>586</v>
      </c>
      <c r="AM288" s="268" t="s">
        <v>586</v>
      </c>
      <c r="AR288" t="s">
        <v>4310</v>
      </c>
      <c r="AS288" t="s">
        <v>3049</v>
      </c>
      <c r="AT288">
        <v>2024</v>
      </c>
      <c r="AU288">
        <v>11</v>
      </c>
      <c r="AV288" t="s">
        <v>69</v>
      </c>
      <c r="AX288" t="s">
        <v>4380</v>
      </c>
    </row>
    <row r="289" spans="1:50" x14ac:dyDescent="0.25">
      <c r="A289" s="268" t="s">
        <v>663</v>
      </c>
      <c r="B289" s="268" t="s">
        <v>585</v>
      </c>
      <c r="C289" s="268" t="s">
        <v>67</v>
      </c>
      <c r="D289" s="268" t="s">
        <v>4218</v>
      </c>
      <c r="E289" s="268" t="s">
        <v>4219</v>
      </c>
      <c r="F289" s="268" t="s">
        <v>2064</v>
      </c>
      <c r="G289" s="271" t="s">
        <v>906</v>
      </c>
      <c r="H289" s="268" t="s">
        <v>4214</v>
      </c>
      <c r="I289" s="2"/>
      <c r="K289" s="270" t="s">
        <v>586</v>
      </c>
      <c r="L289" s="270" t="s">
        <v>4220</v>
      </c>
      <c r="M289" s="270" t="s">
        <v>4221</v>
      </c>
      <c r="N289" s="270" t="s">
        <v>1417</v>
      </c>
      <c r="O289" s="268" t="s">
        <v>586</v>
      </c>
      <c r="P289" s="268" t="s">
        <v>586</v>
      </c>
      <c r="Q289" s="268" t="s">
        <v>586</v>
      </c>
      <c r="R289" s="268" t="s">
        <v>586</v>
      </c>
      <c r="S289" s="268" t="s">
        <v>586</v>
      </c>
      <c r="T289" s="268" t="s">
        <v>68</v>
      </c>
      <c r="U289" s="268" t="s">
        <v>586</v>
      </c>
      <c r="V289" s="268" t="s">
        <v>586</v>
      </c>
      <c r="W289" s="268" t="s">
        <v>586</v>
      </c>
      <c r="X289" s="268" t="s">
        <v>586</v>
      </c>
      <c r="Y289" s="268" t="s">
        <v>586</v>
      </c>
      <c r="AC289" s="268" t="s">
        <v>586</v>
      </c>
      <c r="AE289" s="268" t="s">
        <v>586</v>
      </c>
      <c r="AF289" s="268" t="s">
        <v>584</v>
      </c>
      <c r="AG289" s="268" t="s">
        <v>586</v>
      </c>
      <c r="AH289" s="268" t="s">
        <v>586</v>
      </c>
      <c r="AI289" s="268" t="s">
        <v>586</v>
      </c>
      <c r="AM289" s="268" t="s">
        <v>586</v>
      </c>
      <c r="AR289" t="s">
        <v>4310</v>
      </c>
      <c r="AS289" t="s">
        <v>3049</v>
      </c>
      <c r="AT289">
        <v>2024</v>
      </c>
      <c r="AU289">
        <v>11</v>
      </c>
      <c r="AV289" t="s">
        <v>69</v>
      </c>
      <c r="AX289" t="s">
        <v>4381</v>
      </c>
    </row>
    <row r="290" spans="1:50" x14ac:dyDescent="0.25">
      <c r="A290" s="268" t="s">
        <v>664</v>
      </c>
      <c r="B290" s="268" t="s">
        <v>585</v>
      </c>
      <c r="C290" s="268" t="s">
        <v>67</v>
      </c>
      <c r="D290" s="268" t="s">
        <v>4222</v>
      </c>
      <c r="E290" s="268" t="s">
        <v>4223</v>
      </c>
      <c r="F290" s="268" t="s">
        <v>4224</v>
      </c>
      <c r="G290" s="271" t="s">
        <v>906</v>
      </c>
      <c r="H290" s="268" t="s">
        <v>4225</v>
      </c>
      <c r="I290" s="2"/>
      <c r="K290" s="270" t="s">
        <v>586</v>
      </c>
      <c r="L290" s="270" t="s">
        <v>4226</v>
      </c>
      <c r="M290" s="270" t="s">
        <v>4227</v>
      </c>
      <c r="N290" s="270" t="s">
        <v>4228</v>
      </c>
      <c r="O290" s="268" t="s">
        <v>586</v>
      </c>
      <c r="P290" s="268" t="s">
        <v>586</v>
      </c>
      <c r="Q290" s="268" t="s">
        <v>586</v>
      </c>
      <c r="R290" s="268" t="s">
        <v>586</v>
      </c>
      <c r="S290" s="268" t="s">
        <v>586</v>
      </c>
      <c r="T290" s="268" t="s">
        <v>68</v>
      </c>
      <c r="U290" s="268" t="s">
        <v>586</v>
      </c>
      <c r="V290" s="268" t="s">
        <v>586</v>
      </c>
      <c r="W290" s="268" t="s">
        <v>586</v>
      </c>
      <c r="X290" s="268" t="s">
        <v>586</v>
      </c>
      <c r="Y290" s="268" t="s">
        <v>586</v>
      </c>
      <c r="Z290" s="268"/>
      <c r="AC290" s="268" t="s">
        <v>586</v>
      </c>
      <c r="AE290" s="268" t="s">
        <v>586</v>
      </c>
      <c r="AF290" s="268" t="s">
        <v>584</v>
      </c>
      <c r="AG290" s="268" t="s">
        <v>586</v>
      </c>
      <c r="AH290" s="268" t="s">
        <v>586</v>
      </c>
      <c r="AI290" s="268" t="s">
        <v>586</v>
      </c>
      <c r="AM290" s="268" t="s">
        <v>586</v>
      </c>
      <c r="AR290" t="s">
        <v>4310</v>
      </c>
      <c r="AS290" t="s">
        <v>3049</v>
      </c>
      <c r="AT290">
        <v>2024</v>
      </c>
      <c r="AU290">
        <v>11</v>
      </c>
      <c r="AV290" t="s">
        <v>69</v>
      </c>
      <c r="AX290" t="s">
        <v>4382</v>
      </c>
    </row>
    <row r="291" spans="1:50" x14ac:dyDescent="0.25">
      <c r="A291" s="268" t="s">
        <v>666</v>
      </c>
      <c r="B291" s="268" t="s">
        <v>585</v>
      </c>
      <c r="C291" s="268" t="s">
        <v>67</v>
      </c>
      <c r="D291" s="268" t="s">
        <v>4229</v>
      </c>
      <c r="E291" s="268" t="s">
        <v>4230</v>
      </c>
      <c r="F291" s="268" t="s">
        <v>4231</v>
      </c>
      <c r="G291" s="271" t="s">
        <v>906</v>
      </c>
      <c r="H291" s="268" t="s">
        <v>4232</v>
      </c>
      <c r="I291" s="2"/>
      <c r="K291" s="270" t="s">
        <v>586</v>
      </c>
      <c r="L291" s="270" t="s">
        <v>4233</v>
      </c>
      <c r="M291" s="270" t="s">
        <v>4234</v>
      </c>
      <c r="N291" s="270" t="s">
        <v>4235</v>
      </c>
      <c r="O291" s="268" t="s">
        <v>586</v>
      </c>
      <c r="P291" s="268" t="s">
        <v>586</v>
      </c>
      <c r="Q291" s="268" t="s">
        <v>586</v>
      </c>
      <c r="R291" s="268" t="s">
        <v>586</v>
      </c>
      <c r="S291" s="268" t="s">
        <v>586</v>
      </c>
      <c r="T291" s="268" t="s">
        <v>68</v>
      </c>
      <c r="U291" s="268" t="s">
        <v>586</v>
      </c>
      <c r="V291" s="268" t="s">
        <v>586</v>
      </c>
      <c r="W291" s="268" t="s">
        <v>586</v>
      </c>
      <c r="X291" s="268" t="s">
        <v>586</v>
      </c>
      <c r="Y291" s="268" t="s">
        <v>586</v>
      </c>
      <c r="Z291" s="268"/>
      <c r="AC291" s="268" t="s">
        <v>586</v>
      </c>
      <c r="AE291" s="268" t="s">
        <v>586</v>
      </c>
      <c r="AF291" s="268" t="s">
        <v>584</v>
      </c>
      <c r="AG291" s="268" t="s">
        <v>586</v>
      </c>
      <c r="AH291" s="268" t="s">
        <v>586</v>
      </c>
      <c r="AI291" s="268" t="s">
        <v>586</v>
      </c>
      <c r="AM291" s="268" t="s">
        <v>586</v>
      </c>
      <c r="AR291" t="s">
        <v>4310</v>
      </c>
      <c r="AS291" t="s">
        <v>3049</v>
      </c>
      <c r="AT291">
        <v>2024</v>
      </c>
      <c r="AU291">
        <v>11</v>
      </c>
      <c r="AV291" t="s">
        <v>69</v>
      </c>
      <c r="AX291" t="s">
        <v>4383</v>
      </c>
    </row>
    <row r="292" spans="1:50" x14ac:dyDescent="0.25">
      <c r="A292" s="268" t="s">
        <v>667</v>
      </c>
      <c r="B292" s="268" t="s">
        <v>585</v>
      </c>
      <c r="C292" s="268" t="s">
        <v>67</v>
      </c>
      <c r="D292" s="268" t="s">
        <v>4236</v>
      </c>
      <c r="E292" s="268" t="s">
        <v>4237</v>
      </c>
      <c r="F292" s="268" t="s">
        <v>4238</v>
      </c>
      <c r="G292" s="271" t="s">
        <v>906</v>
      </c>
      <c r="H292" s="268" t="s">
        <v>4232</v>
      </c>
      <c r="K292" s="270" t="s">
        <v>586</v>
      </c>
      <c r="L292" s="270" t="s">
        <v>4239</v>
      </c>
      <c r="M292" s="270" t="s">
        <v>1595</v>
      </c>
      <c r="N292" s="270" t="s">
        <v>4240</v>
      </c>
      <c r="O292" s="268" t="s">
        <v>586</v>
      </c>
      <c r="P292" s="268" t="s">
        <v>586</v>
      </c>
      <c r="Q292" s="268" t="s">
        <v>586</v>
      </c>
      <c r="R292" s="268" t="s">
        <v>586</v>
      </c>
      <c r="S292" s="268" t="s">
        <v>586</v>
      </c>
      <c r="T292" s="268" t="s">
        <v>68</v>
      </c>
      <c r="U292" s="268" t="s">
        <v>586</v>
      </c>
      <c r="V292" s="268" t="s">
        <v>586</v>
      </c>
      <c r="W292" s="268" t="s">
        <v>586</v>
      </c>
      <c r="X292" s="268" t="s">
        <v>586</v>
      </c>
      <c r="Y292" s="268" t="s">
        <v>586</v>
      </c>
      <c r="Z292" s="268"/>
      <c r="AC292" s="268" t="s">
        <v>586</v>
      </c>
      <c r="AE292" s="268" t="s">
        <v>586</v>
      </c>
      <c r="AF292" s="268" t="s">
        <v>584</v>
      </c>
      <c r="AG292" s="268" t="s">
        <v>586</v>
      </c>
      <c r="AH292" s="268" t="s">
        <v>586</v>
      </c>
      <c r="AI292" s="268" t="s">
        <v>586</v>
      </c>
      <c r="AM292" s="268" t="s">
        <v>586</v>
      </c>
      <c r="AR292" t="s">
        <v>4310</v>
      </c>
      <c r="AS292" t="s">
        <v>3049</v>
      </c>
      <c r="AT292">
        <v>2024</v>
      </c>
      <c r="AU292">
        <v>11</v>
      </c>
      <c r="AV292" t="s">
        <v>69</v>
      </c>
      <c r="AX292" t="s">
        <v>4384</v>
      </c>
    </row>
    <row r="293" spans="1:50" x14ac:dyDescent="0.25">
      <c r="A293" s="268" t="s">
        <v>668</v>
      </c>
      <c r="B293" s="268" t="s">
        <v>585</v>
      </c>
      <c r="C293" s="268" t="s">
        <v>67</v>
      </c>
      <c r="D293" s="268" t="s">
        <v>4241</v>
      </c>
      <c r="E293" s="268" t="s">
        <v>4242</v>
      </c>
      <c r="F293" s="268" t="s">
        <v>4243</v>
      </c>
      <c r="G293" s="271" t="s">
        <v>906</v>
      </c>
      <c r="H293" s="268" t="s">
        <v>4232</v>
      </c>
      <c r="K293" s="270" t="s">
        <v>586</v>
      </c>
      <c r="L293" s="270" t="s">
        <v>4244</v>
      </c>
      <c r="M293" s="270" t="s">
        <v>4245</v>
      </c>
      <c r="N293" s="270" t="s">
        <v>4246</v>
      </c>
      <c r="O293" s="268" t="s">
        <v>586</v>
      </c>
      <c r="P293" s="268" t="s">
        <v>586</v>
      </c>
      <c r="Q293" s="268" t="s">
        <v>586</v>
      </c>
      <c r="R293" s="268" t="s">
        <v>586</v>
      </c>
      <c r="S293" s="268" t="s">
        <v>586</v>
      </c>
      <c r="T293" s="268" t="s">
        <v>68</v>
      </c>
      <c r="U293" s="268" t="s">
        <v>586</v>
      </c>
      <c r="V293" s="268" t="s">
        <v>586</v>
      </c>
      <c r="W293" s="268" t="s">
        <v>586</v>
      </c>
      <c r="X293" s="268" t="s">
        <v>586</v>
      </c>
      <c r="Y293" s="268" t="s">
        <v>586</v>
      </c>
      <c r="Z293" s="268"/>
      <c r="AC293" s="268" t="s">
        <v>586</v>
      </c>
      <c r="AE293" s="268" t="s">
        <v>586</v>
      </c>
      <c r="AF293" s="268" t="s">
        <v>584</v>
      </c>
      <c r="AG293" s="268" t="s">
        <v>586</v>
      </c>
      <c r="AH293" s="268" t="s">
        <v>586</v>
      </c>
      <c r="AI293" s="268" t="s">
        <v>586</v>
      </c>
      <c r="AM293" s="268" t="s">
        <v>586</v>
      </c>
      <c r="AR293" t="s">
        <v>4310</v>
      </c>
      <c r="AS293" t="s">
        <v>3049</v>
      </c>
      <c r="AT293">
        <v>2024</v>
      </c>
      <c r="AU293">
        <v>11</v>
      </c>
      <c r="AV293" t="s">
        <v>69</v>
      </c>
      <c r="AX293" t="s">
        <v>4385</v>
      </c>
    </row>
    <row r="294" spans="1:50" x14ac:dyDescent="0.25">
      <c r="A294" s="268" t="s">
        <v>669</v>
      </c>
      <c r="B294" s="268" t="s">
        <v>585</v>
      </c>
      <c r="C294" s="268" t="s">
        <v>67</v>
      </c>
      <c r="D294" s="268" t="s">
        <v>4247</v>
      </c>
      <c r="E294" s="268" t="s">
        <v>4248</v>
      </c>
      <c r="F294" s="268" t="s">
        <v>4249</v>
      </c>
      <c r="G294" s="271" t="s">
        <v>906</v>
      </c>
      <c r="H294" s="268" t="s">
        <v>4250</v>
      </c>
      <c r="I294" s="2"/>
      <c r="K294" s="270" t="s">
        <v>586</v>
      </c>
      <c r="L294" s="270" t="s">
        <v>4251</v>
      </c>
      <c r="M294" s="270" t="s">
        <v>4252</v>
      </c>
      <c r="N294" s="270" t="s">
        <v>4253</v>
      </c>
      <c r="O294" s="268" t="s">
        <v>586</v>
      </c>
      <c r="P294" s="268" t="s">
        <v>586</v>
      </c>
      <c r="Q294" s="268" t="s">
        <v>586</v>
      </c>
      <c r="R294" s="268" t="s">
        <v>586</v>
      </c>
      <c r="S294" s="268" t="s">
        <v>586</v>
      </c>
      <c r="T294" s="268" t="s">
        <v>68</v>
      </c>
      <c r="U294" s="268" t="s">
        <v>586</v>
      </c>
      <c r="V294" s="268" t="s">
        <v>586</v>
      </c>
      <c r="W294" s="268" t="s">
        <v>586</v>
      </c>
      <c r="X294" s="268" t="s">
        <v>586</v>
      </c>
      <c r="Y294" s="268" t="s">
        <v>586</v>
      </c>
      <c r="Z294" s="268"/>
      <c r="AC294" s="268" t="s">
        <v>586</v>
      </c>
      <c r="AE294" s="268" t="s">
        <v>586</v>
      </c>
      <c r="AF294" s="268" t="s">
        <v>584</v>
      </c>
      <c r="AG294" s="268" t="s">
        <v>586</v>
      </c>
      <c r="AH294" s="268" t="s">
        <v>586</v>
      </c>
      <c r="AI294" s="268" t="s">
        <v>586</v>
      </c>
      <c r="AM294" s="268" t="s">
        <v>586</v>
      </c>
      <c r="AR294" t="s">
        <v>4310</v>
      </c>
      <c r="AS294" t="s">
        <v>3049</v>
      </c>
      <c r="AT294">
        <v>2024</v>
      </c>
      <c r="AU294">
        <v>11</v>
      </c>
      <c r="AV294" t="s">
        <v>69</v>
      </c>
      <c r="AX294" t="s">
        <v>4386</v>
      </c>
    </row>
    <row r="295" spans="1:50" x14ac:dyDescent="0.25">
      <c r="A295" s="268" t="s">
        <v>670</v>
      </c>
      <c r="B295" s="268" t="s">
        <v>585</v>
      </c>
      <c r="C295" s="268" t="s">
        <v>67</v>
      </c>
      <c r="D295" s="268" t="s">
        <v>3431</v>
      </c>
      <c r="E295" s="268" t="s">
        <v>3432</v>
      </c>
      <c r="F295" s="268" t="s">
        <v>4254</v>
      </c>
      <c r="G295" s="271" t="s">
        <v>906</v>
      </c>
      <c r="H295" s="268" t="s">
        <v>4250</v>
      </c>
      <c r="K295" s="270" t="s">
        <v>586</v>
      </c>
      <c r="L295" s="270" t="s">
        <v>3677</v>
      </c>
      <c r="M295" s="270" t="s">
        <v>3678</v>
      </c>
      <c r="N295" s="270" t="s">
        <v>3679</v>
      </c>
      <c r="O295" s="268" t="s">
        <v>586</v>
      </c>
      <c r="P295" s="268" t="s">
        <v>586</v>
      </c>
      <c r="Q295" s="268" t="s">
        <v>586</v>
      </c>
      <c r="R295" s="268" t="s">
        <v>586</v>
      </c>
      <c r="S295" s="268" t="s">
        <v>586</v>
      </c>
      <c r="T295" s="268" t="s">
        <v>68</v>
      </c>
      <c r="U295" s="268" t="s">
        <v>586</v>
      </c>
      <c r="V295" s="268" t="s">
        <v>586</v>
      </c>
      <c r="W295" s="268" t="s">
        <v>586</v>
      </c>
      <c r="X295" s="268" t="s">
        <v>586</v>
      </c>
      <c r="Y295" s="268" t="s">
        <v>586</v>
      </c>
      <c r="Z295" s="268"/>
      <c r="AC295" s="268" t="s">
        <v>586</v>
      </c>
      <c r="AE295" s="268" t="s">
        <v>586</v>
      </c>
      <c r="AF295" s="268" t="s">
        <v>584</v>
      </c>
      <c r="AG295" s="268" t="s">
        <v>586</v>
      </c>
      <c r="AH295" s="268" t="s">
        <v>586</v>
      </c>
      <c r="AI295" s="268" t="s">
        <v>586</v>
      </c>
      <c r="AM295" s="268" t="s">
        <v>586</v>
      </c>
      <c r="AR295" t="s">
        <v>4310</v>
      </c>
      <c r="AS295" t="s">
        <v>3049</v>
      </c>
      <c r="AT295">
        <v>2024</v>
      </c>
      <c r="AU295">
        <v>11</v>
      </c>
      <c r="AV295" t="s">
        <v>69</v>
      </c>
      <c r="AX295" t="s">
        <v>4387</v>
      </c>
    </row>
    <row r="296" spans="1:50" x14ac:dyDescent="0.25">
      <c r="A296" s="268" t="s">
        <v>671</v>
      </c>
      <c r="B296" s="268" t="s">
        <v>585</v>
      </c>
      <c r="C296" s="268" t="s">
        <v>67</v>
      </c>
      <c r="D296" s="268" t="s">
        <v>4255</v>
      </c>
      <c r="E296" s="268" t="s">
        <v>4256</v>
      </c>
      <c r="F296" s="268" t="s">
        <v>4257</v>
      </c>
      <c r="G296" s="271" t="s">
        <v>906</v>
      </c>
      <c r="H296" s="268" t="s">
        <v>4250</v>
      </c>
      <c r="I296" s="268"/>
      <c r="K296" s="270" t="s">
        <v>586</v>
      </c>
      <c r="L296" s="270" t="s">
        <v>4258</v>
      </c>
      <c r="M296" s="270" t="s">
        <v>4259</v>
      </c>
      <c r="N296" s="270" t="s">
        <v>4260</v>
      </c>
      <c r="O296" s="268" t="s">
        <v>586</v>
      </c>
      <c r="P296" s="268" t="s">
        <v>586</v>
      </c>
      <c r="Q296" s="268" t="s">
        <v>586</v>
      </c>
      <c r="R296" s="268" t="s">
        <v>586</v>
      </c>
      <c r="S296" s="268" t="s">
        <v>586</v>
      </c>
      <c r="T296" s="268" t="s">
        <v>68</v>
      </c>
      <c r="U296" s="268" t="s">
        <v>586</v>
      </c>
      <c r="V296" s="268" t="s">
        <v>586</v>
      </c>
      <c r="W296" s="268" t="s">
        <v>586</v>
      </c>
      <c r="X296" s="268" t="s">
        <v>586</v>
      </c>
      <c r="Y296" s="268" t="s">
        <v>586</v>
      </c>
      <c r="Z296" s="268"/>
      <c r="AC296" s="268" t="s">
        <v>586</v>
      </c>
      <c r="AE296" s="268" t="s">
        <v>586</v>
      </c>
      <c r="AF296" s="268" t="s">
        <v>584</v>
      </c>
      <c r="AG296" s="268" t="s">
        <v>586</v>
      </c>
      <c r="AH296" s="268" t="s">
        <v>586</v>
      </c>
      <c r="AI296" s="268" t="s">
        <v>586</v>
      </c>
      <c r="AM296" s="268" t="s">
        <v>586</v>
      </c>
      <c r="AR296" t="s">
        <v>4310</v>
      </c>
      <c r="AS296" t="s">
        <v>3049</v>
      </c>
      <c r="AT296">
        <v>2024</v>
      </c>
      <c r="AU296">
        <v>11</v>
      </c>
      <c r="AV296" t="s">
        <v>69</v>
      </c>
      <c r="AX296" t="s">
        <v>4388</v>
      </c>
    </row>
    <row r="297" spans="1:50" x14ac:dyDescent="0.25">
      <c r="A297" s="268" t="s">
        <v>673</v>
      </c>
      <c r="B297" s="268" t="s">
        <v>585</v>
      </c>
      <c r="C297" s="268" t="s">
        <v>67</v>
      </c>
      <c r="D297" s="268" t="s">
        <v>3437</v>
      </c>
      <c r="E297" s="268" t="s">
        <v>3438</v>
      </c>
      <c r="F297" s="268" t="s">
        <v>4261</v>
      </c>
      <c r="G297" s="271" t="s">
        <v>906</v>
      </c>
      <c r="H297" s="268" t="s">
        <v>4250</v>
      </c>
      <c r="I297" s="268"/>
      <c r="K297" s="270" t="s">
        <v>586</v>
      </c>
      <c r="L297" s="270" t="s">
        <v>4262</v>
      </c>
      <c r="M297" s="270" t="s">
        <v>4263</v>
      </c>
      <c r="N297" s="270" t="s">
        <v>4264</v>
      </c>
      <c r="O297" s="268" t="s">
        <v>586</v>
      </c>
      <c r="P297" s="268" t="s">
        <v>586</v>
      </c>
      <c r="Q297" s="268" t="s">
        <v>586</v>
      </c>
      <c r="R297" s="268" t="s">
        <v>586</v>
      </c>
      <c r="S297" s="268" t="s">
        <v>586</v>
      </c>
      <c r="T297" s="268" t="s">
        <v>68</v>
      </c>
      <c r="U297" s="268" t="s">
        <v>586</v>
      </c>
      <c r="V297" s="268" t="s">
        <v>586</v>
      </c>
      <c r="W297" s="268" t="s">
        <v>586</v>
      </c>
      <c r="X297" s="268" t="s">
        <v>586</v>
      </c>
      <c r="Y297" s="268" t="s">
        <v>586</v>
      </c>
      <c r="Z297" s="268"/>
      <c r="AC297" s="268" t="s">
        <v>586</v>
      </c>
      <c r="AE297" s="268" t="s">
        <v>586</v>
      </c>
      <c r="AF297" s="268" t="s">
        <v>584</v>
      </c>
      <c r="AG297" s="268" t="s">
        <v>586</v>
      </c>
      <c r="AH297" s="268" t="s">
        <v>586</v>
      </c>
      <c r="AI297" s="268" t="s">
        <v>586</v>
      </c>
      <c r="AM297" s="268" t="s">
        <v>586</v>
      </c>
      <c r="AR297" t="s">
        <v>4310</v>
      </c>
      <c r="AS297" t="s">
        <v>3049</v>
      </c>
      <c r="AT297">
        <v>2024</v>
      </c>
      <c r="AU297">
        <v>11</v>
      </c>
      <c r="AV297" t="s">
        <v>69</v>
      </c>
      <c r="AX297" t="s">
        <v>4389</v>
      </c>
    </row>
    <row r="298" spans="1:50" x14ac:dyDescent="0.25">
      <c r="A298" s="268" t="s">
        <v>674</v>
      </c>
      <c r="B298" s="268" t="s">
        <v>585</v>
      </c>
      <c r="C298" s="268" t="s">
        <v>67</v>
      </c>
      <c r="D298" s="268" t="s">
        <v>827</v>
      </c>
      <c r="E298" s="268" t="s">
        <v>4265</v>
      </c>
      <c r="F298" s="268" t="s">
        <v>4266</v>
      </c>
      <c r="G298" s="271" t="s">
        <v>906</v>
      </c>
      <c r="H298" s="268" t="s">
        <v>4267</v>
      </c>
      <c r="K298" s="270" t="s">
        <v>586</v>
      </c>
      <c r="L298" s="270" t="s">
        <v>4268</v>
      </c>
      <c r="M298" s="270" t="s">
        <v>4269</v>
      </c>
      <c r="N298" s="270" t="s">
        <v>4270</v>
      </c>
      <c r="O298" s="268" t="s">
        <v>586</v>
      </c>
      <c r="P298" s="268" t="s">
        <v>586</v>
      </c>
      <c r="Q298" s="268" t="s">
        <v>586</v>
      </c>
      <c r="R298" s="268" t="s">
        <v>586</v>
      </c>
      <c r="S298" s="268" t="s">
        <v>586</v>
      </c>
      <c r="T298" s="268" t="s">
        <v>68</v>
      </c>
      <c r="U298" s="268" t="s">
        <v>586</v>
      </c>
      <c r="V298" s="268" t="s">
        <v>586</v>
      </c>
      <c r="W298" s="268" t="s">
        <v>586</v>
      </c>
      <c r="X298" s="268" t="s">
        <v>586</v>
      </c>
      <c r="Y298" s="268" t="s">
        <v>586</v>
      </c>
      <c r="Z298" s="268"/>
      <c r="AC298" s="268" t="s">
        <v>586</v>
      </c>
      <c r="AE298" s="268" t="s">
        <v>586</v>
      </c>
      <c r="AF298" s="268" t="s">
        <v>584</v>
      </c>
      <c r="AG298" s="268" t="s">
        <v>586</v>
      </c>
      <c r="AH298" s="268" t="s">
        <v>586</v>
      </c>
      <c r="AI298" s="268" t="s">
        <v>586</v>
      </c>
      <c r="AM298" s="268" t="s">
        <v>586</v>
      </c>
      <c r="AR298" t="s">
        <v>4310</v>
      </c>
      <c r="AS298" t="s">
        <v>3049</v>
      </c>
      <c r="AT298">
        <v>2024</v>
      </c>
      <c r="AU298">
        <v>11</v>
      </c>
      <c r="AV298" t="s">
        <v>69</v>
      </c>
      <c r="AX298" t="s">
        <v>4390</v>
      </c>
    </row>
    <row r="299" spans="1:50" x14ac:dyDescent="0.25">
      <c r="A299" s="268" t="s">
        <v>675</v>
      </c>
      <c r="B299" s="268" t="s">
        <v>585</v>
      </c>
      <c r="C299" s="268" t="s">
        <v>67</v>
      </c>
      <c r="D299" s="268" t="s">
        <v>2941</v>
      </c>
      <c r="E299" s="268" t="s">
        <v>2942</v>
      </c>
      <c r="F299" s="268" t="s">
        <v>4271</v>
      </c>
      <c r="G299" s="271" t="s">
        <v>907</v>
      </c>
      <c r="H299" s="268" t="s">
        <v>4272</v>
      </c>
      <c r="I299" s="268"/>
      <c r="K299" s="270" t="s">
        <v>586</v>
      </c>
      <c r="L299" s="270" t="s">
        <v>4273</v>
      </c>
      <c r="M299" s="270" t="s">
        <v>4274</v>
      </c>
      <c r="N299" s="270" t="s">
        <v>4275</v>
      </c>
      <c r="O299" s="268" t="s">
        <v>586</v>
      </c>
      <c r="P299" s="268" t="s">
        <v>586</v>
      </c>
      <c r="Q299" s="268" t="s">
        <v>586</v>
      </c>
      <c r="R299" s="268" t="s">
        <v>586</v>
      </c>
      <c r="S299" s="268" t="s">
        <v>586</v>
      </c>
      <c r="T299" s="268" t="s">
        <v>68</v>
      </c>
      <c r="U299" s="268" t="s">
        <v>586</v>
      </c>
      <c r="V299" s="268" t="s">
        <v>586</v>
      </c>
      <c r="W299" s="268" t="s">
        <v>586</v>
      </c>
      <c r="X299" s="268" t="s">
        <v>586</v>
      </c>
      <c r="Y299" s="268" t="s">
        <v>586</v>
      </c>
      <c r="Z299" s="268"/>
      <c r="AC299" s="268" t="s">
        <v>586</v>
      </c>
      <c r="AE299" s="268" t="s">
        <v>586</v>
      </c>
      <c r="AF299" s="268" t="s">
        <v>584</v>
      </c>
      <c r="AG299" s="268" t="s">
        <v>586</v>
      </c>
      <c r="AH299" s="268" t="s">
        <v>586</v>
      </c>
      <c r="AI299" s="268" t="s">
        <v>586</v>
      </c>
      <c r="AM299" s="268" t="s">
        <v>586</v>
      </c>
      <c r="AR299" t="s">
        <v>4310</v>
      </c>
      <c r="AS299" t="s">
        <v>3049</v>
      </c>
      <c r="AT299">
        <v>2024</v>
      </c>
      <c r="AU299">
        <v>11</v>
      </c>
      <c r="AV299" t="s">
        <v>69</v>
      </c>
      <c r="AX299" t="s">
        <v>4391</v>
      </c>
    </row>
    <row r="300" spans="1:50" x14ac:dyDescent="0.25">
      <c r="A300" s="268" t="s">
        <v>676</v>
      </c>
      <c r="B300" s="268" t="s">
        <v>585</v>
      </c>
      <c r="C300" s="268" t="s">
        <v>67</v>
      </c>
      <c r="D300" s="268" t="s">
        <v>4095</v>
      </c>
      <c r="E300" s="268" t="s">
        <v>4096</v>
      </c>
      <c r="F300" s="268" t="s">
        <v>4276</v>
      </c>
      <c r="G300" s="271" t="s">
        <v>908</v>
      </c>
      <c r="H300" s="268" t="s">
        <v>4277</v>
      </c>
      <c r="I300" s="2"/>
      <c r="K300" s="270" t="s">
        <v>586</v>
      </c>
      <c r="L300" s="270" t="s">
        <v>4278</v>
      </c>
      <c r="M300" s="270" t="s">
        <v>4279</v>
      </c>
      <c r="N300" s="270" t="s">
        <v>4280</v>
      </c>
      <c r="O300" s="268" t="s">
        <v>586</v>
      </c>
      <c r="P300" s="268" t="s">
        <v>586</v>
      </c>
      <c r="Q300" s="268" t="s">
        <v>586</v>
      </c>
      <c r="R300" s="268" t="s">
        <v>586</v>
      </c>
      <c r="S300" s="268" t="s">
        <v>586</v>
      </c>
      <c r="T300" s="268" t="s">
        <v>68</v>
      </c>
      <c r="U300" s="268" t="s">
        <v>586</v>
      </c>
      <c r="V300" s="268" t="s">
        <v>586</v>
      </c>
      <c r="W300" s="268" t="s">
        <v>586</v>
      </c>
      <c r="X300" s="268" t="s">
        <v>586</v>
      </c>
      <c r="Y300" s="268" t="s">
        <v>586</v>
      </c>
      <c r="Z300" s="268"/>
      <c r="AC300" s="268" t="s">
        <v>586</v>
      </c>
      <c r="AE300" s="268" t="s">
        <v>586</v>
      </c>
      <c r="AF300" s="268" t="s">
        <v>587</v>
      </c>
      <c r="AG300" s="268" t="s">
        <v>586</v>
      </c>
      <c r="AH300" s="268" t="s">
        <v>586</v>
      </c>
      <c r="AI300" s="268" t="s">
        <v>586</v>
      </c>
      <c r="AM300" s="268" t="s">
        <v>586</v>
      </c>
      <c r="AR300" t="s">
        <v>4310</v>
      </c>
      <c r="AS300" t="s">
        <v>3049</v>
      </c>
      <c r="AT300">
        <v>2024</v>
      </c>
      <c r="AU300">
        <v>11</v>
      </c>
      <c r="AV300" t="s">
        <v>69</v>
      </c>
      <c r="AX300" t="s">
        <v>4392</v>
      </c>
    </row>
    <row r="301" spans="1:50" x14ac:dyDescent="0.25">
      <c r="A301" s="268" t="s">
        <v>677</v>
      </c>
      <c r="B301" s="268" t="s">
        <v>585</v>
      </c>
      <c r="C301" s="268" t="s">
        <v>67</v>
      </c>
      <c r="D301" s="268" t="s">
        <v>4095</v>
      </c>
      <c r="E301" s="268" t="s">
        <v>4096</v>
      </c>
      <c r="F301" s="268" t="s">
        <v>1563</v>
      </c>
      <c r="G301" s="271" t="s">
        <v>908</v>
      </c>
      <c r="H301" s="268" t="s">
        <v>4281</v>
      </c>
      <c r="I301" s="2"/>
      <c r="K301" s="270" t="s">
        <v>586</v>
      </c>
      <c r="L301" s="270" t="s">
        <v>4278</v>
      </c>
      <c r="M301" s="270" t="s">
        <v>4279</v>
      </c>
      <c r="N301" s="270" t="s">
        <v>4280</v>
      </c>
      <c r="O301" s="268" t="s">
        <v>586</v>
      </c>
      <c r="P301" s="268" t="s">
        <v>586</v>
      </c>
      <c r="Q301" s="268" t="s">
        <v>586</v>
      </c>
      <c r="R301" s="268" t="s">
        <v>586</v>
      </c>
      <c r="S301" s="268" t="s">
        <v>586</v>
      </c>
      <c r="T301" s="268" t="s">
        <v>68</v>
      </c>
      <c r="U301" s="268" t="s">
        <v>586</v>
      </c>
      <c r="V301" s="268" t="s">
        <v>586</v>
      </c>
      <c r="W301" s="268" t="s">
        <v>586</v>
      </c>
      <c r="X301" s="268" t="s">
        <v>586</v>
      </c>
      <c r="Y301" s="268" t="s">
        <v>586</v>
      </c>
      <c r="Z301" s="268"/>
      <c r="AC301" s="268" t="s">
        <v>586</v>
      </c>
      <c r="AE301" s="268" t="s">
        <v>586</v>
      </c>
      <c r="AF301" s="268" t="s">
        <v>587</v>
      </c>
      <c r="AG301" s="268" t="s">
        <v>586</v>
      </c>
      <c r="AH301" s="268" t="s">
        <v>586</v>
      </c>
      <c r="AI301" s="268" t="s">
        <v>586</v>
      </c>
      <c r="AM301" s="268" t="s">
        <v>586</v>
      </c>
      <c r="AR301" t="s">
        <v>4310</v>
      </c>
      <c r="AS301" t="s">
        <v>3049</v>
      </c>
      <c r="AT301">
        <v>2024</v>
      </c>
      <c r="AU301">
        <v>11</v>
      </c>
      <c r="AV301" t="s">
        <v>69</v>
      </c>
      <c r="AX301" t="s">
        <v>4393</v>
      </c>
    </row>
    <row r="302" spans="1:50" x14ac:dyDescent="0.25">
      <c r="A302" s="268" t="s">
        <v>678</v>
      </c>
      <c r="B302" s="268" t="s">
        <v>585</v>
      </c>
      <c r="C302" s="268" t="s">
        <v>67</v>
      </c>
      <c r="D302" s="268" t="s">
        <v>3391</v>
      </c>
      <c r="E302" s="268" t="s">
        <v>3392</v>
      </c>
      <c r="F302" s="268" t="s">
        <v>4282</v>
      </c>
      <c r="G302" s="271" t="s">
        <v>910</v>
      </c>
      <c r="H302" s="268" t="s">
        <v>4283</v>
      </c>
      <c r="I302" s="268" t="s">
        <v>4284</v>
      </c>
      <c r="K302" s="270" t="s">
        <v>586</v>
      </c>
      <c r="L302" s="270" t="s">
        <v>4285</v>
      </c>
      <c r="M302" s="270" t="s">
        <v>4286</v>
      </c>
      <c r="N302" s="270" t="s">
        <v>4287</v>
      </c>
      <c r="O302" s="268" t="s">
        <v>586</v>
      </c>
      <c r="P302" s="268" t="s">
        <v>586</v>
      </c>
      <c r="Q302" s="268" t="s">
        <v>586</v>
      </c>
      <c r="R302" s="268" t="s">
        <v>586</v>
      </c>
      <c r="S302" s="268" t="s">
        <v>586</v>
      </c>
      <c r="T302" s="268" t="s">
        <v>68</v>
      </c>
      <c r="U302" s="268" t="s">
        <v>586</v>
      </c>
      <c r="V302" s="268" t="s">
        <v>586</v>
      </c>
      <c r="W302" s="268" t="s">
        <v>586</v>
      </c>
      <c r="X302" s="268" t="s">
        <v>586</v>
      </c>
      <c r="Y302" s="268"/>
      <c r="AC302" s="268" t="s">
        <v>586</v>
      </c>
      <c r="AE302" s="268" t="s">
        <v>586</v>
      </c>
      <c r="AF302" s="268" t="s">
        <v>587</v>
      </c>
      <c r="AG302" s="268" t="s">
        <v>586</v>
      </c>
      <c r="AH302" s="268" t="s">
        <v>586</v>
      </c>
      <c r="AI302" s="268" t="s">
        <v>586</v>
      </c>
      <c r="AM302" s="268" t="s">
        <v>586</v>
      </c>
      <c r="AR302" t="s">
        <v>4310</v>
      </c>
      <c r="AS302" t="s">
        <v>3049</v>
      </c>
      <c r="AT302">
        <v>2024</v>
      </c>
      <c r="AU302">
        <v>11</v>
      </c>
      <c r="AV302" t="s">
        <v>69</v>
      </c>
      <c r="AX302" t="s">
        <v>4394</v>
      </c>
    </row>
    <row r="303" spans="1:50" x14ac:dyDescent="0.25">
      <c r="A303" s="268" t="s">
        <v>679</v>
      </c>
      <c r="B303" s="268" t="s">
        <v>585</v>
      </c>
      <c r="C303" s="268" t="s">
        <v>67</v>
      </c>
      <c r="D303" s="268" t="s">
        <v>3391</v>
      </c>
      <c r="E303" s="268" t="s">
        <v>3392</v>
      </c>
      <c r="F303" s="268" t="s">
        <v>2087</v>
      </c>
      <c r="G303" s="271" t="s">
        <v>910</v>
      </c>
      <c r="H303" s="268" t="s">
        <v>4283</v>
      </c>
      <c r="I303" s="268" t="s">
        <v>4288</v>
      </c>
      <c r="K303" s="270" t="s">
        <v>586</v>
      </c>
      <c r="L303" s="270" t="s">
        <v>4289</v>
      </c>
      <c r="M303" s="270" t="s">
        <v>4290</v>
      </c>
      <c r="N303" s="270" t="s">
        <v>4291</v>
      </c>
      <c r="O303" s="268" t="s">
        <v>586</v>
      </c>
      <c r="P303" s="268" t="s">
        <v>586</v>
      </c>
      <c r="Q303" s="268" t="s">
        <v>586</v>
      </c>
      <c r="R303" s="268" t="s">
        <v>586</v>
      </c>
      <c r="S303" s="268" t="s">
        <v>586</v>
      </c>
      <c r="T303" s="268" t="s">
        <v>68</v>
      </c>
      <c r="U303" s="268" t="s">
        <v>586</v>
      </c>
      <c r="V303" s="268" t="s">
        <v>586</v>
      </c>
      <c r="W303" s="268" t="s">
        <v>586</v>
      </c>
      <c r="X303" s="268" t="s">
        <v>586</v>
      </c>
      <c r="Y303" s="268"/>
      <c r="AC303" s="268" t="s">
        <v>586</v>
      </c>
      <c r="AE303" s="268" t="s">
        <v>586</v>
      </c>
      <c r="AF303" s="268" t="s">
        <v>587</v>
      </c>
      <c r="AG303" s="268" t="s">
        <v>586</v>
      </c>
      <c r="AH303" s="268" t="s">
        <v>586</v>
      </c>
      <c r="AI303" s="268" t="s">
        <v>586</v>
      </c>
      <c r="AM303" s="268" t="s">
        <v>586</v>
      </c>
      <c r="AR303" t="s">
        <v>4310</v>
      </c>
      <c r="AS303" t="s">
        <v>3049</v>
      </c>
      <c r="AT303">
        <v>2024</v>
      </c>
      <c r="AU303">
        <v>11</v>
      </c>
      <c r="AV303" t="s">
        <v>69</v>
      </c>
      <c r="AX303" t="s">
        <v>4395</v>
      </c>
    </row>
    <row r="304" spans="1:50" x14ac:dyDescent="0.25">
      <c r="A304" s="268" t="s">
        <v>680</v>
      </c>
      <c r="B304" s="268" t="s">
        <v>585</v>
      </c>
      <c r="C304" s="268" t="s">
        <v>67</v>
      </c>
      <c r="D304" s="268" t="s">
        <v>3391</v>
      </c>
      <c r="E304" s="268" t="s">
        <v>3392</v>
      </c>
      <c r="F304" s="268" t="s">
        <v>4292</v>
      </c>
      <c r="G304" s="271" t="s">
        <v>910</v>
      </c>
      <c r="H304" s="268" t="s">
        <v>4293</v>
      </c>
      <c r="I304" s="268" t="s">
        <v>4288</v>
      </c>
      <c r="K304" s="270" t="s">
        <v>586</v>
      </c>
      <c r="L304" s="270" t="s">
        <v>4294</v>
      </c>
      <c r="M304" s="270" t="s">
        <v>4295</v>
      </c>
      <c r="N304" s="270" t="s">
        <v>4296</v>
      </c>
      <c r="O304" s="268" t="s">
        <v>586</v>
      </c>
      <c r="P304" s="268" t="s">
        <v>586</v>
      </c>
      <c r="Q304" s="268" t="s">
        <v>586</v>
      </c>
      <c r="R304" s="268" t="s">
        <v>586</v>
      </c>
      <c r="S304" s="268" t="s">
        <v>586</v>
      </c>
      <c r="T304" s="268" t="s">
        <v>68</v>
      </c>
      <c r="U304" s="268" t="s">
        <v>586</v>
      </c>
      <c r="V304" s="268" t="s">
        <v>586</v>
      </c>
      <c r="W304" s="268" t="s">
        <v>586</v>
      </c>
      <c r="X304" s="268" t="s">
        <v>586</v>
      </c>
      <c r="Y304" s="268"/>
      <c r="AC304" s="268" t="s">
        <v>586</v>
      </c>
      <c r="AE304" s="268" t="s">
        <v>586</v>
      </c>
      <c r="AF304" s="268" t="s">
        <v>587</v>
      </c>
      <c r="AG304" s="268" t="s">
        <v>586</v>
      </c>
      <c r="AH304" s="268" t="s">
        <v>586</v>
      </c>
      <c r="AI304" s="268" t="s">
        <v>586</v>
      </c>
      <c r="AM304" s="268" t="s">
        <v>586</v>
      </c>
      <c r="AR304" t="s">
        <v>4310</v>
      </c>
      <c r="AS304" t="s">
        <v>3049</v>
      </c>
      <c r="AT304">
        <v>2024</v>
      </c>
      <c r="AU304">
        <v>11</v>
      </c>
      <c r="AV304" t="s">
        <v>69</v>
      </c>
      <c r="AX304" t="s">
        <v>4396</v>
      </c>
    </row>
    <row r="305" spans="1:50" x14ac:dyDescent="0.25">
      <c r="A305" s="268" t="s">
        <v>681</v>
      </c>
      <c r="B305" s="268" t="s">
        <v>585</v>
      </c>
      <c r="C305" s="268" t="s">
        <v>67</v>
      </c>
      <c r="D305" s="268" t="s">
        <v>3391</v>
      </c>
      <c r="E305" s="268" t="s">
        <v>3392</v>
      </c>
      <c r="F305" s="268" t="s">
        <v>4297</v>
      </c>
      <c r="G305" s="271" t="s">
        <v>910</v>
      </c>
      <c r="H305" s="268" t="s">
        <v>4293</v>
      </c>
      <c r="I305" s="268" t="s">
        <v>4288</v>
      </c>
      <c r="K305" s="270" t="s">
        <v>586</v>
      </c>
      <c r="L305" s="270" t="s">
        <v>4158</v>
      </c>
      <c r="M305" s="270" t="s">
        <v>4159</v>
      </c>
      <c r="N305" s="270" t="s">
        <v>4160</v>
      </c>
      <c r="O305" s="268" t="s">
        <v>586</v>
      </c>
      <c r="P305" s="268" t="s">
        <v>586</v>
      </c>
      <c r="Q305" s="268" t="s">
        <v>586</v>
      </c>
      <c r="R305" s="268" t="s">
        <v>586</v>
      </c>
      <c r="S305" s="268" t="s">
        <v>586</v>
      </c>
      <c r="T305" s="268" t="s">
        <v>68</v>
      </c>
      <c r="U305" s="268" t="s">
        <v>586</v>
      </c>
      <c r="V305" s="268" t="s">
        <v>586</v>
      </c>
      <c r="W305" s="268" t="s">
        <v>586</v>
      </c>
      <c r="X305" s="268" t="s">
        <v>586</v>
      </c>
      <c r="Y305" s="268"/>
      <c r="AC305" s="268" t="s">
        <v>586</v>
      </c>
      <c r="AE305" s="268" t="s">
        <v>586</v>
      </c>
      <c r="AF305" s="268" t="s">
        <v>587</v>
      </c>
      <c r="AG305" s="268" t="s">
        <v>586</v>
      </c>
      <c r="AH305" s="268" t="s">
        <v>586</v>
      </c>
      <c r="AI305" s="268" t="s">
        <v>586</v>
      </c>
      <c r="AM305" s="268" t="s">
        <v>586</v>
      </c>
      <c r="AR305" t="s">
        <v>4310</v>
      </c>
      <c r="AS305" t="s">
        <v>3049</v>
      </c>
      <c r="AT305">
        <v>2024</v>
      </c>
      <c r="AU305">
        <v>11</v>
      </c>
      <c r="AV305" t="s">
        <v>69</v>
      </c>
      <c r="AX305" t="s">
        <v>4397</v>
      </c>
    </row>
    <row r="306" spans="1:50" x14ac:dyDescent="0.25">
      <c r="A306" s="268" t="s">
        <v>682</v>
      </c>
      <c r="B306" s="268" t="s">
        <v>585</v>
      </c>
      <c r="C306" s="268" t="s">
        <v>67</v>
      </c>
      <c r="D306" s="268" t="s">
        <v>3391</v>
      </c>
      <c r="E306" s="268" t="s">
        <v>3392</v>
      </c>
      <c r="F306" s="268" t="s">
        <v>4298</v>
      </c>
      <c r="G306" s="271" t="s">
        <v>910</v>
      </c>
      <c r="H306" s="268" t="s">
        <v>4299</v>
      </c>
      <c r="I306" s="268" t="s">
        <v>4288</v>
      </c>
      <c r="K306" s="270" t="s">
        <v>586</v>
      </c>
      <c r="L306" s="270" t="s">
        <v>4300</v>
      </c>
      <c r="M306" s="270" t="s">
        <v>4301</v>
      </c>
      <c r="N306" s="270" t="s">
        <v>4302</v>
      </c>
      <c r="O306" s="268" t="s">
        <v>586</v>
      </c>
      <c r="P306" s="268" t="s">
        <v>586</v>
      </c>
      <c r="Q306" s="268" t="s">
        <v>586</v>
      </c>
      <c r="R306" s="268" t="s">
        <v>586</v>
      </c>
      <c r="S306" s="268" t="s">
        <v>586</v>
      </c>
      <c r="T306" s="268" t="s">
        <v>68</v>
      </c>
      <c r="U306" s="268" t="s">
        <v>586</v>
      </c>
      <c r="V306" s="268" t="s">
        <v>586</v>
      </c>
      <c r="W306" s="268" t="s">
        <v>586</v>
      </c>
      <c r="X306" s="268" t="s">
        <v>586</v>
      </c>
      <c r="Y306" s="268"/>
      <c r="AC306" s="268" t="s">
        <v>586</v>
      </c>
      <c r="AE306" s="268" t="s">
        <v>586</v>
      </c>
      <c r="AF306" s="268" t="s">
        <v>587</v>
      </c>
      <c r="AG306" s="268" t="s">
        <v>586</v>
      </c>
      <c r="AH306" s="268" t="s">
        <v>586</v>
      </c>
      <c r="AI306" s="268" t="s">
        <v>586</v>
      </c>
      <c r="AM306" s="268" t="s">
        <v>586</v>
      </c>
      <c r="AR306" t="s">
        <v>4310</v>
      </c>
      <c r="AS306" t="s">
        <v>3049</v>
      </c>
      <c r="AT306">
        <v>2024</v>
      </c>
      <c r="AU306">
        <v>11</v>
      </c>
      <c r="AV306" t="s">
        <v>69</v>
      </c>
      <c r="AX306" t="s">
        <v>4398</v>
      </c>
    </row>
    <row r="307" spans="1:50" x14ac:dyDescent="0.25">
      <c r="A307" s="268" t="s">
        <v>683</v>
      </c>
      <c r="B307" s="268" t="s">
        <v>585</v>
      </c>
      <c r="C307" s="268" t="s">
        <v>67</v>
      </c>
      <c r="D307" s="268" t="s">
        <v>3391</v>
      </c>
      <c r="E307" s="268" t="s">
        <v>3392</v>
      </c>
      <c r="F307" s="268" t="s">
        <v>4303</v>
      </c>
      <c r="G307" s="271" t="s">
        <v>910</v>
      </c>
      <c r="H307" s="268" t="s">
        <v>4299</v>
      </c>
      <c r="I307" s="268" t="s">
        <v>4288</v>
      </c>
      <c r="K307" s="270" t="s">
        <v>586</v>
      </c>
      <c r="L307" s="270" t="s">
        <v>4304</v>
      </c>
      <c r="M307" s="270" t="s">
        <v>4305</v>
      </c>
      <c r="N307" s="270" t="s">
        <v>4306</v>
      </c>
      <c r="O307" s="268" t="s">
        <v>586</v>
      </c>
      <c r="P307" s="268" t="s">
        <v>586</v>
      </c>
      <c r="Q307" s="268" t="s">
        <v>586</v>
      </c>
      <c r="R307" s="268" t="s">
        <v>586</v>
      </c>
      <c r="S307" s="268" t="s">
        <v>586</v>
      </c>
      <c r="T307" s="268" t="s">
        <v>68</v>
      </c>
      <c r="U307" s="268" t="s">
        <v>586</v>
      </c>
      <c r="V307" s="268" t="s">
        <v>586</v>
      </c>
      <c r="W307" s="268" t="s">
        <v>586</v>
      </c>
      <c r="X307" s="268" t="s">
        <v>586</v>
      </c>
      <c r="AC307" s="268" t="s">
        <v>586</v>
      </c>
      <c r="AE307" s="268" t="s">
        <v>586</v>
      </c>
      <c r="AF307" s="268" t="s">
        <v>587</v>
      </c>
      <c r="AG307" s="268" t="s">
        <v>586</v>
      </c>
      <c r="AH307" s="268" t="s">
        <v>586</v>
      </c>
      <c r="AI307" s="268" t="s">
        <v>586</v>
      </c>
      <c r="AM307" s="268" t="s">
        <v>586</v>
      </c>
      <c r="AR307" t="s">
        <v>4310</v>
      </c>
      <c r="AS307" t="s">
        <v>3049</v>
      </c>
      <c r="AT307">
        <v>2024</v>
      </c>
      <c r="AU307">
        <v>11</v>
      </c>
      <c r="AV307" t="s">
        <v>69</v>
      </c>
      <c r="AX307" t="s">
        <v>4399</v>
      </c>
    </row>
    <row r="308" spans="1:50" x14ac:dyDescent="0.25">
      <c r="A308" s="268" t="s">
        <v>684</v>
      </c>
      <c r="B308" s="268" t="s">
        <v>585</v>
      </c>
      <c r="C308" s="268" t="s">
        <v>67</v>
      </c>
      <c r="D308" s="268" t="s">
        <v>2901</v>
      </c>
      <c r="E308" s="268" t="s">
        <v>2902</v>
      </c>
      <c r="F308" s="268" t="s">
        <v>4307</v>
      </c>
      <c r="G308" s="271" t="s">
        <v>910</v>
      </c>
      <c r="H308" s="268" t="s">
        <v>4308</v>
      </c>
      <c r="I308" s="268"/>
      <c r="K308" s="270" t="s">
        <v>586</v>
      </c>
      <c r="L308" s="270" t="s">
        <v>4115</v>
      </c>
      <c r="M308" s="270" t="s">
        <v>4116</v>
      </c>
      <c r="N308" s="270" t="s">
        <v>4117</v>
      </c>
      <c r="O308" s="268" t="s">
        <v>586</v>
      </c>
      <c r="P308" s="268" t="s">
        <v>586</v>
      </c>
      <c r="Q308" s="268" t="s">
        <v>586</v>
      </c>
      <c r="R308" s="268" t="s">
        <v>586</v>
      </c>
      <c r="S308" s="268" t="s">
        <v>586</v>
      </c>
      <c r="T308" s="268" t="s">
        <v>68</v>
      </c>
      <c r="U308" s="268" t="s">
        <v>586</v>
      </c>
      <c r="V308" s="268" t="s">
        <v>586</v>
      </c>
      <c r="W308" s="268" t="s">
        <v>586</v>
      </c>
      <c r="X308" s="268" t="s">
        <v>586</v>
      </c>
      <c r="Y308" s="268" t="s">
        <v>586</v>
      </c>
      <c r="AC308" s="268" t="s">
        <v>586</v>
      </c>
      <c r="AE308" s="268" t="s">
        <v>586</v>
      </c>
      <c r="AF308" s="268" t="s">
        <v>587</v>
      </c>
      <c r="AG308" s="268" t="s">
        <v>586</v>
      </c>
      <c r="AH308" s="268" t="s">
        <v>586</v>
      </c>
      <c r="AI308" s="268" t="s">
        <v>586</v>
      </c>
      <c r="AM308" s="268" t="s">
        <v>586</v>
      </c>
      <c r="AR308" t="s">
        <v>4310</v>
      </c>
      <c r="AS308" t="s">
        <v>3049</v>
      </c>
      <c r="AT308">
        <v>2024</v>
      </c>
      <c r="AU308">
        <v>11</v>
      </c>
      <c r="AV308" t="s">
        <v>69</v>
      </c>
      <c r="AX308" t="s">
        <v>4400</v>
      </c>
    </row>
    <row r="309" spans="1:50" x14ac:dyDescent="0.25">
      <c r="A309" s="268" t="s">
        <v>685</v>
      </c>
      <c r="B309" s="268" t="s">
        <v>652</v>
      </c>
      <c r="C309" s="268" t="s">
        <v>67</v>
      </c>
      <c r="D309" s="268" t="s">
        <v>2733</v>
      </c>
      <c r="E309" s="268" t="s">
        <v>2734</v>
      </c>
      <c r="F309" s="268" t="s">
        <v>1209</v>
      </c>
      <c r="G309" s="271" t="s">
        <v>900</v>
      </c>
      <c r="H309" s="268" t="s">
        <v>4309</v>
      </c>
      <c r="I309" s="268"/>
      <c r="K309" s="270">
        <v>0</v>
      </c>
      <c r="L309" s="270">
        <v>-188742</v>
      </c>
      <c r="M309" s="270">
        <v>-35861</v>
      </c>
      <c r="N309" s="270">
        <v>-224603</v>
      </c>
      <c r="O309" s="268" t="s">
        <v>586</v>
      </c>
      <c r="P309" s="268" t="s">
        <v>586</v>
      </c>
      <c r="Q309" s="268" t="s">
        <v>586</v>
      </c>
      <c r="R309" s="268" t="s">
        <v>586</v>
      </c>
      <c r="S309" s="268" t="s">
        <v>586</v>
      </c>
      <c r="T309" s="268" t="s">
        <v>68</v>
      </c>
      <c r="U309" s="268" t="s">
        <v>586</v>
      </c>
      <c r="V309" s="268" t="s">
        <v>586</v>
      </c>
      <c r="W309" s="268" t="s">
        <v>586</v>
      </c>
      <c r="X309" s="268" t="s">
        <v>586</v>
      </c>
      <c r="Y309" s="268" t="s">
        <v>585</v>
      </c>
      <c r="Z309" s="268" t="s">
        <v>4004</v>
      </c>
      <c r="AC309" s="268" t="s">
        <v>586</v>
      </c>
      <c r="AE309" s="268" t="s">
        <v>586</v>
      </c>
      <c r="AF309" s="268" t="s">
        <v>584</v>
      </c>
      <c r="AG309" s="268" t="s">
        <v>586</v>
      </c>
      <c r="AH309" s="268" t="s">
        <v>586</v>
      </c>
      <c r="AI309" s="268" t="s">
        <v>586</v>
      </c>
      <c r="AM309" s="268" t="s">
        <v>586</v>
      </c>
      <c r="AR309" t="s">
        <v>4310</v>
      </c>
      <c r="AS309" t="s">
        <v>3049</v>
      </c>
      <c r="AT309">
        <v>2024</v>
      </c>
      <c r="AU309">
        <v>11</v>
      </c>
      <c r="AV309" t="s">
        <v>70</v>
      </c>
      <c r="AX309" t="s">
        <v>4401</v>
      </c>
    </row>
    <row r="310" spans="1:50" x14ac:dyDescent="0.25">
      <c r="A310" s="268" t="s">
        <v>687</v>
      </c>
      <c r="B310" s="268" t="s">
        <v>652</v>
      </c>
      <c r="C310" s="268" t="s">
        <v>67</v>
      </c>
      <c r="D310" s="268" t="s">
        <v>2733</v>
      </c>
      <c r="E310" s="268" t="s">
        <v>2734</v>
      </c>
      <c r="F310" s="268" t="s">
        <v>1211</v>
      </c>
      <c r="G310" s="271" t="s">
        <v>900</v>
      </c>
      <c r="H310" s="268" t="s">
        <v>4309</v>
      </c>
      <c r="I310" s="268"/>
      <c r="K310" s="270">
        <v>0</v>
      </c>
      <c r="L310" s="270">
        <v>-608760</v>
      </c>
      <c r="M310" s="270">
        <v>-115664</v>
      </c>
      <c r="N310" s="270">
        <v>-724424</v>
      </c>
      <c r="O310" s="268" t="s">
        <v>586</v>
      </c>
      <c r="P310" s="268" t="s">
        <v>586</v>
      </c>
      <c r="Q310" s="268" t="s">
        <v>586</v>
      </c>
      <c r="R310" s="268" t="s">
        <v>586</v>
      </c>
      <c r="S310" s="268" t="s">
        <v>586</v>
      </c>
      <c r="T310" s="268" t="s">
        <v>68</v>
      </c>
      <c r="U310" s="268" t="s">
        <v>586</v>
      </c>
      <c r="V310" s="268" t="s">
        <v>586</v>
      </c>
      <c r="W310" s="268" t="s">
        <v>586</v>
      </c>
      <c r="X310" s="268" t="s">
        <v>586</v>
      </c>
      <c r="Y310" s="268" t="s">
        <v>585</v>
      </c>
      <c r="Z310" s="268" t="s">
        <v>1487</v>
      </c>
      <c r="AC310" s="268" t="s">
        <v>586</v>
      </c>
      <c r="AE310" s="268" t="s">
        <v>586</v>
      </c>
      <c r="AF310" s="268" t="s">
        <v>584</v>
      </c>
      <c r="AG310" s="268" t="s">
        <v>586</v>
      </c>
      <c r="AH310" s="268" t="s">
        <v>586</v>
      </c>
      <c r="AI310" s="268" t="s">
        <v>586</v>
      </c>
      <c r="AM310" s="268" t="s">
        <v>586</v>
      </c>
      <c r="AR310" t="s">
        <v>4310</v>
      </c>
      <c r="AS310" t="s">
        <v>3049</v>
      </c>
      <c r="AT310">
        <v>2024</v>
      </c>
      <c r="AU310">
        <v>11</v>
      </c>
      <c r="AV310" t="s">
        <v>70</v>
      </c>
      <c r="AX310" t="s">
        <v>4402</v>
      </c>
    </row>
    <row r="311" spans="1:50" x14ac:dyDescent="0.25">
      <c r="A311" s="268" t="s">
        <v>688</v>
      </c>
      <c r="B311" s="268" t="s">
        <v>652</v>
      </c>
      <c r="C311" s="268" t="s">
        <v>67</v>
      </c>
      <c r="D311" s="268" t="s">
        <v>4095</v>
      </c>
      <c r="E311" s="268" t="s">
        <v>4096</v>
      </c>
      <c r="F311" s="268" t="s">
        <v>1212</v>
      </c>
      <c r="G311" s="271" t="s">
        <v>908</v>
      </c>
      <c r="H311" s="268" t="s">
        <v>4277</v>
      </c>
      <c r="K311" s="270">
        <v>0</v>
      </c>
      <c r="L311" s="270">
        <v>-759526</v>
      </c>
      <c r="M311" s="270">
        <v>-144310</v>
      </c>
      <c r="N311" s="270">
        <v>-903836</v>
      </c>
      <c r="O311" s="268" t="s">
        <v>586</v>
      </c>
      <c r="P311" s="268" t="s">
        <v>586</v>
      </c>
      <c r="Q311" s="268" t="s">
        <v>586</v>
      </c>
      <c r="R311" s="268" t="s">
        <v>586</v>
      </c>
      <c r="S311" s="268" t="s">
        <v>586</v>
      </c>
      <c r="T311" s="268" t="s">
        <v>68</v>
      </c>
      <c r="U311" s="268" t="s">
        <v>586</v>
      </c>
      <c r="V311" s="268" t="s">
        <v>586</v>
      </c>
      <c r="W311" s="268" t="s">
        <v>586</v>
      </c>
      <c r="X311" s="268" t="s">
        <v>586</v>
      </c>
      <c r="Y311" s="268" t="s">
        <v>585</v>
      </c>
      <c r="Z311" s="268" t="s">
        <v>4097</v>
      </c>
      <c r="AC311" s="268" t="s">
        <v>586</v>
      </c>
      <c r="AE311" s="268" t="s">
        <v>586</v>
      </c>
      <c r="AF311" s="268" t="s">
        <v>584</v>
      </c>
      <c r="AG311" s="268" t="s">
        <v>586</v>
      </c>
      <c r="AH311" s="268" t="s">
        <v>586</v>
      </c>
      <c r="AI311" s="268" t="s">
        <v>586</v>
      </c>
      <c r="AM311" s="268" t="s">
        <v>586</v>
      </c>
      <c r="AR311" t="s">
        <v>4310</v>
      </c>
      <c r="AS311" t="s">
        <v>3049</v>
      </c>
      <c r="AT311">
        <v>2024</v>
      </c>
      <c r="AU311">
        <v>11</v>
      </c>
      <c r="AV311" t="s">
        <v>70</v>
      </c>
      <c r="AX311" t="s">
        <v>4403</v>
      </c>
    </row>
    <row r="312" spans="1:50" x14ac:dyDescent="0.25">
      <c r="A312" s="268" t="s">
        <v>690</v>
      </c>
      <c r="B312" s="268" t="s">
        <v>652</v>
      </c>
      <c r="C312" s="268" t="s">
        <v>67</v>
      </c>
      <c r="D312" s="268" t="s">
        <v>3959</v>
      </c>
      <c r="E312" s="268" t="s">
        <v>3960</v>
      </c>
      <c r="F312" s="268" t="s">
        <v>1213</v>
      </c>
      <c r="G312" s="271" t="s">
        <v>910</v>
      </c>
      <c r="H312" s="268" t="s">
        <v>4308</v>
      </c>
      <c r="I312" s="268"/>
      <c r="K312" s="270">
        <v>0</v>
      </c>
      <c r="L312" s="270">
        <v>-237352</v>
      </c>
      <c r="M312" s="270">
        <v>-45097</v>
      </c>
      <c r="N312" s="270">
        <v>-282449</v>
      </c>
      <c r="O312" s="268" t="s">
        <v>586</v>
      </c>
      <c r="P312" s="268" t="s">
        <v>586</v>
      </c>
      <c r="Q312" s="268" t="s">
        <v>586</v>
      </c>
      <c r="R312" s="268" t="s">
        <v>586</v>
      </c>
      <c r="S312" s="268" t="s">
        <v>586</v>
      </c>
      <c r="T312" s="268" t="s">
        <v>68</v>
      </c>
      <c r="U312" s="268" t="s">
        <v>586</v>
      </c>
      <c r="V312" s="268" t="s">
        <v>586</v>
      </c>
      <c r="W312" s="268" t="s">
        <v>586</v>
      </c>
      <c r="X312" s="268" t="s">
        <v>586</v>
      </c>
      <c r="Y312" s="268" t="s">
        <v>585</v>
      </c>
      <c r="Z312" s="268" t="s">
        <v>1097</v>
      </c>
      <c r="AC312" s="268" t="s">
        <v>586</v>
      </c>
      <c r="AE312" s="268" t="s">
        <v>586</v>
      </c>
      <c r="AF312" s="268" t="s">
        <v>584</v>
      </c>
      <c r="AG312" s="268" t="s">
        <v>586</v>
      </c>
      <c r="AH312" s="268" t="s">
        <v>586</v>
      </c>
      <c r="AI312" s="268" t="s">
        <v>586</v>
      </c>
      <c r="AM312" s="268" t="s">
        <v>586</v>
      </c>
      <c r="AR312" t="s">
        <v>4310</v>
      </c>
      <c r="AS312" t="s">
        <v>3049</v>
      </c>
      <c r="AT312">
        <v>2024</v>
      </c>
      <c r="AU312">
        <v>11</v>
      </c>
      <c r="AV312" t="s">
        <v>70</v>
      </c>
      <c r="AX312" t="s">
        <v>4404</v>
      </c>
    </row>
    <row r="313" spans="1:50" x14ac:dyDescent="0.25">
      <c r="A313" s="268" t="s">
        <v>584</v>
      </c>
      <c r="B313" s="268" t="s">
        <v>585</v>
      </c>
      <c r="C313" s="268" t="s">
        <v>67</v>
      </c>
      <c r="D313" s="268" t="s">
        <v>2631</v>
      </c>
      <c r="E313" s="268" t="s">
        <v>2632</v>
      </c>
      <c r="F313" s="268" t="s">
        <v>1344</v>
      </c>
      <c r="G313" s="271" t="s">
        <v>913</v>
      </c>
      <c r="H313" s="268" t="s">
        <v>4405</v>
      </c>
      <c r="I313" s="268" t="s">
        <v>4406</v>
      </c>
      <c r="K313" s="270" t="s">
        <v>586</v>
      </c>
      <c r="L313" s="270" t="s">
        <v>2081</v>
      </c>
      <c r="M313" s="270" t="s">
        <v>4407</v>
      </c>
      <c r="N313" s="270" t="s">
        <v>4408</v>
      </c>
      <c r="O313" s="268" t="s">
        <v>586</v>
      </c>
      <c r="P313" s="268" t="s">
        <v>586</v>
      </c>
      <c r="Q313" s="268" t="s">
        <v>586</v>
      </c>
      <c r="R313" s="268" t="s">
        <v>586</v>
      </c>
      <c r="S313" s="268" t="s">
        <v>586</v>
      </c>
      <c r="T313" s="268" t="s">
        <v>68</v>
      </c>
      <c r="U313" s="268" t="s">
        <v>586</v>
      </c>
      <c r="V313" s="268" t="s">
        <v>586</v>
      </c>
      <c r="W313" s="268" t="s">
        <v>586</v>
      </c>
      <c r="X313" s="268" t="s">
        <v>586</v>
      </c>
      <c r="Y313" s="268" t="s">
        <v>586</v>
      </c>
      <c r="AC313" s="268" t="s">
        <v>586</v>
      </c>
      <c r="AE313" s="268" t="s">
        <v>586</v>
      </c>
      <c r="AF313" s="268" t="s">
        <v>587</v>
      </c>
      <c r="AG313" s="268" t="s">
        <v>586</v>
      </c>
      <c r="AH313" s="268" t="s">
        <v>586</v>
      </c>
      <c r="AI313" s="268" t="s">
        <v>586</v>
      </c>
      <c r="AM313" s="268" t="s">
        <v>586</v>
      </c>
      <c r="AR313" t="s">
        <v>4822</v>
      </c>
      <c r="AS313" t="s">
        <v>3049</v>
      </c>
      <c r="AT313">
        <v>2024</v>
      </c>
      <c r="AU313">
        <v>12</v>
      </c>
      <c r="AV313" t="s">
        <v>69</v>
      </c>
      <c r="AX313" t="s">
        <v>4823</v>
      </c>
    </row>
    <row r="314" spans="1:50" x14ac:dyDescent="0.25">
      <c r="A314" s="268" t="s">
        <v>587</v>
      </c>
      <c r="B314" s="268" t="s">
        <v>585</v>
      </c>
      <c r="C314" s="268" t="s">
        <v>67</v>
      </c>
      <c r="D314" s="268" t="s">
        <v>2631</v>
      </c>
      <c r="E314" s="268" t="s">
        <v>2632</v>
      </c>
      <c r="F314" s="268" t="s">
        <v>4409</v>
      </c>
      <c r="G314" s="271" t="s">
        <v>913</v>
      </c>
      <c r="H314" s="268" t="s">
        <v>4405</v>
      </c>
      <c r="I314" s="268" t="s">
        <v>4406</v>
      </c>
      <c r="K314" s="270" t="s">
        <v>586</v>
      </c>
      <c r="L314" s="270" t="s">
        <v>2081</v>
      </c>
      <c r="M314" s="270" t="s">
        <v>4407</v>
      </c>
      <c r="N314" s="270" t="s">
        <v>4408</v>
      </c>
      <c r="O314" s="268" t="s">
        <v>586</v>
      </c>
      <c r="P314" s="268" t="s">
        <v>586</v>
      </c>
      <c r="Q314" s="268" t="s">
        <v>586</v>
      </c>
      <c r="R314" s="268" t="s">
        <v>586</v>
      </c>
      <c r="S314" s="268" t="s">
        <v>586</v>
      </c>
      <c r="T314" s="268" t="s">
        <v>68</v>
      </c>
      <c r="U314" s="268" t="s">
        <v>586</v>
      </c>
      <c r="V314" s="268" t="s">
        <v>586</v>
      </c>
      <c r="W314" s="268" t="s">
        <v>586</v>
      </c>
      <c r="X314" s="268" t="s">
        <v>586</v>
      </c>
      <c r="Y314" s="268" t="s">
        <v>586</v>
      </c>
      <c r="AC314" s="268" t="s">
        <v>586</v>
      </c>
      <c r="AE314" s="268" t="s">
        <v>586</v>
      </c>
      <c r="AF314" s="268" t="s">
        <v>587</v>
      </c>
      <c r="AG314" s="268" t="s">
        <v>586</v>
      </c>
      <c r="AH314" s="268" t="s">
        <v>586</v>
      </c>
      <c r="AI314" s="268" t="s">
        <v>586</v>
      </c>
      <c r="AM314" s="268" t="s">
        <v>586</v>
      </c>
      <c r="AR314" t="s">
        <v>4822</v>
      </c>
      <c r="AS314" t="s">
        <v>3049</v>
      </c>
      <c r="AT314">
        <v>2024</v>
      </c>
      <c r="AU314">
        <v>12</v>
      </c>
      <c r="AV314" t="s">
        <v>69</v>
      </c>
      <c r="AX314" t="s">
        <v>4824</v>
      </c>
    </row>
    <row r="315" spans="1:50" x14ac:dyDescent="0.25">
      <c r="A315" s="268" t="s">
        <v>589</v>
      </c>
      <c r="B315" s="268" t="s">
        <v>585</v>
      </c>
      <c r="C315" s="268" t="s">
        <v>67</v>
      </c>
      <c r="D315" s="268" t="s">
        <v>2651</v>
      </c>
      <c r="E315" s="268" t="s">
        <v>2652</v>
      </c>
      <c r="F315" s="268" t="s">
        <v>4410</v>
      </c>
      <c r="G315" s="271" t="s">
        <v>915</v>
      </c>
      <c r="H315" s="268" t="s">
        <v>4411</v>
      </c>
      <c r="I315" s="268" t="s">
        <v>4412</v>
      </c>
      <c r="K315" s="270" t="s">
        <v>586</v>
      </c>
      <c r="L315" s="270" t="s">
        <v>4413</v>
      </c>
      <c r="M315" s="270" t="s">
        <v>4414</v>
      </c>
      <c r="N315" s="270" t="s">
        <v>4415</v>
      </c>
      <c r="O315" s="268" t="s">
        <v>586</v>
      </c>
      <c r="P315" s="268" t="s">
        <v>586</v>
      </c>
      <c r="Q315" s="268" t="s">
        <v>586</v>
      </c>
      <c r="R315" s="268" t="s">
        <v>586</v>
      </c>
      <c r="S315" s="268" t="s">
        <v>586</v>
      </c>
      <c r="T315" s="268" t="s">
        <v>68</v>
      </c>
      <c r="U315" s="268" t="s">
        <v>586</v>
      </c>
      <c r="V315" s="268" t="s">
        <v>586</v>
      </c>
      <c r="W315" s="268" t="s">
        <v>586</v>
      </c>
      <c r="X315" s="268" t="s">
        <v>586</v>
      </c>
      <c r="Y315" s="268" t="s">
        <v>586</v>
      </c>
      <c r="AC315" s="268" t="s">
        <v>586</v>
      </c>
      <c r="AE315" s="268" t="s">
        <v>586</v>
      </c>
      <c r="AF315" s="268" t="s">
        <v>587</v>
      </c>
      <c r="AG315" s="268" t="s">
        <v>586</v>
      </c>
      <c r="AH315" s="268" t="s">
        <v>586</v>
      </c>
      <c r="AI315" s="268" t="s">
        <v>586</v>
      </c>
      <c r="AM315" s="268" t="s">
        <v>586</v>
      </c>
      <c r="AR315" t="s">
        <v>4822</v>
      </c>
      <c r="AS315" t="s">
        <v>3049</v>
      </c>
      <c r="AT315">
        <v>2024</v>
      </c>
      <c r="AU315">
        <v>12</v>
      </c>
      <c r="AV315" t="s">
        <v>69</v>
      </c>
      <c r="AX315" t="s">
        <v>4825</v>
      </c>
    </row>
    <row r="316" spans="1:50" x14ac:dyDescent="0.25">
      <c r="A316" s="268" t="s">
        <v>590</v>
      </c>
      <c r="B316" s="268" t="s">
        <v>585</v>
      </c>
      <c r="C316" s="268" t="s">
        <v>67</v>
      </c>
      <c r="D316" s="268" t="s">
        <v>2835</v>
      </c>
      <c r="E316" s="268" t="s">
        <v>2836</v>
      </c>
      <c r="F316" s="268" t="s">
        <v>4416</v>
      </c>
      <c r="G316" s="271" t="s">
        <v>915</v>
      </c>
      <c r="H316" s="268" t="s">
        <v>4417</v>
      </c>
      <c r="I316" s="268" t="s">
        <v>4418</v>
      </c>
      <c r="K316" s="270" t="s">
        <v>586</v>
      </c>
      <c r="L316" s="270" t="s">
        <v>4419</v>
      </c>
      <c r="M316" s="270" t="s">
        <v>4420</v>
      </c>
      <c r="N316" s="270" t="s">
        <v>4421</v>
      </c>
      <c r="O316" s="268" t="s">
        <v>586</v>
      </c>
      <c r="P316" s="268" t="s">
        <v>586</v>
      </c>
      <c r="Q316" s="268" t="s">
        <v>586</v>
      </c>
      <c r="R316" s="268" t="s">
        <v>586</v>
      </c>
      <c r="S316" s="268" t="s">
        <v>586</v>
      </c>
      <c r="T316" s="268" t="s">
        <v>68</v>
      </c>
      <c r="U316" s="268" t="s">
        <v>586</v>
      </c>
      <c r="V316" s="268" t="s">
        <v>586</v>
      </c>
      <c r="W316" s="268" t="s">
        <v>586</v>
      </c>
      <c r="X316" s="268" t="s">
        <v>586</v>
      </c>
      <c r="Y316" s="268" t="s">
        <v>586</v>
      </c>
      <c r="AC316" s="268" t="s">
        <v>586</v>
      </c>
      <c r="AE316" s="268" t="s">
        <v>586</v>
      </c>
      <c r="AF316" s="268" t="s">
        <v>587</v>
      </c>
      <c r="AG316" s="268" t="s">
        <v>586</v>
      </c>
      <c r="AH316" s="268" t="s">
        <v>586</v>
      </c>
      <c r="AI316" s="268" t="s">
        <v>586</v>
      </c>
      <c r="AM316" s="268" t="s">
        <v>586</v>
      </c>
      <c r="AR316" t="s">
        <v>4822</v>
      </c>
      <c r="AS316" t="s">
        <v>3049</v>
      </c>
      <c r="AT316">
        <v>2024</v>
      </c>
      <c r="AU316">
        <v>12</v>
      </c>
      <c r="AV316" t="s">
        <v>69</v>
      </c>
      <c r="AX316" t="s">
        <v>4826</v>
      </c>
    </row>
    <row r="317" spans="1:50" x14ac:dyDescent="0.25">
      <c r="A317" s="268" t="s">
        <v>591</v>
      </c>
      <c r="B317" s="268" t="s">
        <v>585</v>
      </c>
      <c r="C317" s="268" t="s">
        <v>67</v>
      </c>
      <c r="D317" s="268" t="s">
        <v>2639</v>
      </c>
      <c r="E317" s="268" t="s">
        <v>2640</v>
      </c>
      <c r="F317" s="268" t="s">
        <v>4422</v>
      </c>
      <c r="G317" s="271" t="s">
        <v>915</v>
      </c>
      <c r="H317" s="268" t="s">
        <v>4423</v>
      </c>
      <c r="I317" s="268"/>
      <c r="K317" s="270" t="s">
        <v>586</v>
      </c>
      <c r="L317" s="270" t="s">
        <v>4424</v>
      </c>
      <c r="M317" s="270" t="s">
        <v>4425</v>
      </c>
      <c r="N317" s="270" t="s">
        <v>4426</v>
      </c>
      <c r="O317" s="268" t="s">
        <v>586</v>
      </c>
      <c r="P317" s="268" t="s">
        <v>586</v>
      </c>
      <c r="Q317" s="268" t="s">
        <v>586</v>
      </c>
      <c r="R317" s="268" t="s">
        <v>586</v>
      </c>
      <c r="S317" s="268" t="s">
        <v>586</v>
      </c>
      <c r="T317" s="268" t="s">
        <v>68</v>
      </c>
      <c r="U317" s="268" t="s">
        <v>586</v>
      </c>
      <c r="V317" s="268" t="s">
        <v>586</v>
      </c>
      <c r="W317" s="268" t="s">
        <v>586</v>
      </c>
      <c r="X317" s="268" t="s">
        <v>586</v>
      </c>
      <c r="Y317" s="268"/>
      <c r="AC317" s="268" t="s">
        <v>586</v>
      </c>
      <c r="AE317" s="268" t="s">
        <v>586</v>
      </c>
      <c r="AF317" s="268" t="s">
        <v>587</v>
      </c>
      <c r="AG317" s="268" t="s">
        <v>586</v>
      </c>
      <c r="AH317" s="268" t="s">
        <v>586</v>
      </c>
      <c r="AI317" s="268" t="s">
        <v>586</v>
      </c>
      <c r="AM317" s="268" t="s">
        <v>586</v>
      </c>
      <c r="AR317" t="s">
        <v>4822</v>
      </c>
      <c r="AS317" t="s">
        <v>3049</v>
      </c>
      <c r="AT317">
        <v>2024</v>
      </c>
      <c r="AU317">
        <v>12</v>
      </c>
      <c r="AV317" t="s">
        <v>69</v>
      </c>
      <c r="AX317" t="s">
        <v>4827</v>
      </c>
    </row>
    <row r="318" spans="1:50" x14ac:dyDescent="0.25">
      <c r="A318" s="268" t="s">
        <v>592</v>
      </c>
      <c r="B318" s="268" t="s">
        <v>585</v>
      </c>
      <c r="C318" s="268" t="s">
        <v>67</v>
      </c>
      <c r="D318" s="268" t="s">
        <v>3821</v>
      </c>
      <c r="E318" s="268" t="s">
        <v>3829</v>
      </c>
      <c r="F318" s="268" t="s">
        <v>1155</v>
      </c>
      <c r="G318" s="271" t="s">
        <v>916</v>
      </c>
      <c r="H318" s="268" t="s">
        <v>4427</v>
      </c>
      <c r="I318" s="268" t="s">
        <v>4428</v>
      </c>
      <c r="K318" s="270" t="s">
        <v>586</v>
      </c>
      <c r="L318" s="270" t="s">
        <v>4429</v>
      </c>
      <c r="M318" s="270" t="s">
        <v>4430</v>
      </c>
      <c r="N318" s="270" t="s">
        <v>4431</v>
      </c>
      <c r="O318" s="268" t="s">
        <v>586</v>
      </c>
      <c r="P318" s="268" t="s">
        <v>586</v>
      </c>
      <c r="Q318" s="268" t="s">
        <v>586</v>
      </c>
      <c r="R318" s="268" t="s">
        <v>586</v>
      </c>
      <c r="S318" s="268" t="s">
        <v>586</v>
      </c>
      <c r="T318" s="268" t="s">
        <v>68</v>
      </c>
      <c r="U318" s="268" t="s">
        <v>586</v>
      </c>
      <c r="V318" s="268" t="s">
        <v>586</v>
      </c>
      <c r="W318" s="268" t="s">
        <v>586</v>
      </c>
      <c r="X318" s="268" t="s">
        <v>586</v>
      </c>
      <c r="Y318" s="268"/>
      <c r="AC318" s="268" t="s">
        <v>586</v>
      </c>
      <c r="AE318" s="268" t="s">
        <v>586</v>
      </c>
      <c r="AF318" s="268" t="s">
        <v>587</v>
      </c>
      <c r="AG318" s="268" t="s">
        <v>586</v>
      </c>
      <c r="AH318" s="268" t="s">
        <v>586</v>
      </c>
      <c r="AI318" s="268" t="s">
        <v>586</v>
      </c>
      <c r="AM318" s="268" t="s">
        <v>586</v>
      </c>
      <c r="AR318" t="s">
        <v>4822</v>
      </c>
      <c r="AS318" t="s">
        <v>3049</v>
      </c>
      <c r="AT318">
        <v>2024</v>
      </c>
      <c r="AU318">
        <v>12</v>
      </c>
      <c r="AV318" t="s">
        <v>69</v>
      </c>
      <c r="AX318" t="s">
        <v>4828</v>
      </c>
    </row>
    <row r="319" spans="1:50" x14ac:dyDescent="0.25">
      <c r="A319" s="268" t="s">
        <v>593</v>
      </c>
      <c r="B319" s="268" t="s">
        <v>585</v>
      </c>
      <c r="C319" s="268" t="s">
        <v>67</v>
      </c>
      <c r="D319" s="268" t="s">
        <v>3836</v>
      </c>
      <c r="E319" s="268" t="s">
        <v>3837</v>
      </c>
      <c r="F319" s="268" t="s">
        <v>4432</v>
      </c>
      <c r="G319" s="271" t="s">
        <v>916</v>
      </c>
      <c r="H319" s="268" t="s">
        <v>4427</v>
      </c>
      <c r="I319" s="268" t="s">
        <v>4433</v>
      </c>
      <c r="K319" s="270" t="s">
        <v>586</v>
      </c>
      <c r="L319" s="270" t="s">
        <v>4434</v>
      </c>
      <c r="M319" s="270" t="s">
        <v>4435</v>
      </c>
      <c r="N319" s="270" t="s">
        <v>4436</v>
      </c>
      <c r="O319" s="268" t="s">
        <v>586</v>
      </c>
      <c r="P319" s="268" t="s">
        <v>586</v>
      </c>
      <c r="Q319" s="268" t="s">
        <v>586</v>
      </c>
      <c r="R319" s="268" t="s">
        <v>586</v>
      </c>
      <c r="S319" s="268" t="s">
        <v>586</v>
      </c>
      <c r="T319" s="268" t="s">
        <v>68</v>
      </c>
      <c r="U319" s="268" t="s">
        <v>586</v>
      </c>
      <c r="V319" s="268" t="s">
        <v>586</v>
      </c>
      <c r="W319" s="268" t="s">
        <v>586</v>
      </c>
      <c r="X319" s="268" t="s">
        <v>586</v>
      </c>
      <c r="Y319" s="268"/>
      <c r="AC319" s="268" t="s">
        <v>586</v>
      </c>
      <c r="AE319" s="268" t="s">
        <v>586</v>
      </c>
      <c r="AF319" s="268" t="s">
        <v>587</v>
      </c>
      <c r="AG319" s="268" t="s">
        <v>586</v>
      </c>
      <c r="AH319" s="268" t="s">
        <v>586</v>
      </c>
      <c r="AI319" s="268" t="s">
        <v>586</v>
      </c>
      <c r="AM319" s="268" t="s">
        <v>586</v>
      </c>
      <c r="AR319" t="s">
        <v>4822</v>
      </c>
      <c r="AS319" t="s">
        <v>3049</v>
      </c>
      <c r="AT319">
        <v>2024</v>
      </c>
      <c r="AU319">
        <v>12</v>
      </c>
      <c r="AV319" t="s">
        <v>69</v>
      </c>
      <c r="AX319" t="s">
        <v>4829</v>
      </c>
    </row>
    <row r="320" spans="1:50" x14ac:dyDescent="0.25">
      <c r="A320" s="268" t="s">
        <v>594</v>
      </c>
      <c r="B320" s="268" t="s">
        <v>585</v>
      </c>
      <c r="C320" s="268" t="s">
        <v>67</v>
      </c>
      <c r="D320" s="268" t="s">
        <v>3821</v>
      </c>
      <c r="E320" s="268" t="s">
        <v>3829</v>
      </c>
      <c r="F320" s="268" t="s">
        <v>4437</v>
      </c>
      <c r="G320" s="271" t="s">
        <v>919</v>
      </c>
      <c r="H320" s="268" t="s">
        <v>4438</v>
      </c>
      <c r="I320" s="268" t="s">
        <v>4439</v>
      </c>
      <c r="K320" s="270" t="s">
        <v>586</v>
      </c>
      <c r="L320" s="270" t="s">
        <v>4440</v>
      </c>
      <c r="M320" s="270" t="s">
        <v>4441</v>
      </c>
      <c r="N320" s="270" t="s">
        <v>4442</v>
      </c>
      <c r="O320" s="268" t="s">
        <v>586</v>
      </c>
      <c r="P320" s="268" t="s">
        <v>586</v>
      </c>
      <c r="Q320" s="268" t="s">
        <v>586</v>
      </c>
      <c r="R320" s="268" t="s">
        <v>586</v>
      </c>
      <c r="S320" s="268" t="s">
        <v>586</v>
      </c>
      <c r="T320" s="268" t="s">
        <v>68</v>
      </c>
      <c r="U320" s="268" t="s">
        <v>586</v>
      </c>
      <c r="V320" s="268" t="s">
        <v>586</v>
      </c>
      <c r="W320" s="268" t="s">
        <v>586</v>
      </c>
      <c r="X320" s="268" t="s">
        <v>586</v>
      </c>
      <c r="Y320" s="268"/>
      <c r="AC320" s="268" t="s">
        <v>586</v>
      </c>
      <c r="AE320" s="268" t="s">
        <v>586</v>
      </c>
      <c r="AF320" s="268" t="s">
        <v>587</v>
      </c>
      <c r="AG320" s="268" t="s">
        <v>586</v>
      </c>
      <c r="AH320" s="268" t="s">
        <v>586</v>
      </c>
      <c r="AI320" s="268" t="s">
        <v>586</v>
      </c>
      <c r="AM320" s="268" t="s">
        <v>586</v>
      </c>
      <c r="AR320" t="s">
        <v>4822</v>
      </c>
      <c r="AS320" t="s">
        <v>3049</v>
      </c>
      <c r="AT320">
        <v>2024</v>
      </c>
      <c r="AU320">
        <v>12</v>
      </c>
      <c r="AV320" t="s">
        <v>69</v>
      </c>
      <c r="AX320" t="s">
        <v>4830</v>
      </c>
    </row>
    <row r="321" spans="1:50" x14ac:dyDescent="0.25">
      <c r="A321" s="268" t="s">
        <v>595</v>
      </c>
      <c r="B321" s="268" t="s">
        <v>585</v>
      </c>
      <c r="C321" s="268" t="s">
        <v>67</v>
      </c>
      <c r="D321" s="268" t="s">
        <v>2739</v>
      </c>
      <c r="E321" s="268" t="s">
        <v>2740</v>
      </c>
      <c r="F321" s="268" t="s">
        <v>4443</v>
      </c>
      <c r="G321" s="271" t="s">
        <v>919</v>
      </c>
      <c r="H321" s="268" t="s">
        <v>4444</v>
      </c>
      <c r="I321" s="268"/>
      <c r="K321" s="270" t="s">
        <v>586</v>
      </c>
      <c r="L321" s="270" t="s">
        <v>4445</v>
      </c>
      <c r="M321" s="270" t="s">
        <v>4446</v>
      </c>
      <c r="N321" s="270" t="s">
        <v>4447</v>
      </c>
      <c r="O321" s="268" t="s">
        <v>586</v>
      </c>
      <c r="P321" s="268" t="s">
        <v>586</v>
      </c>
      <c r="Q321" s="268" t="s">
        <v>586</v>
      </c>
      <c r="R321" s="268" t="s">
        <v>586</v>
      </c>
      <c r="S321" s="268" t="s">
        <v>586</v>
      </c>
      <c r="T321" s="268" t="s">
        <v>68</v>
      </c>
      <c r="U321" s="268" t="s">
        <v>586</v>
      </c>
      <c r="V321" s="268" t="s">
        <v>586</v>
      </c>
      <c r="W321" s="268" t="s">
        <v>586</v>
      </c>
      <c r="X321" s="268" t="s">
        <v>586</v>
      </c>
      <c r="Y321" s="268" t="s">
        <v>586</v>
      </c>
      <c r="AC321" s="268" t="s">
        <v>586</v>
      </c>
      <c r="AE321" s="268" t="s">
        <v>586</v>
      </c>
      <c r="AF321" s="268" t="s">
        <v>587</v>
      </c>
      <c r="AG321" s="268" t="s">
        <v>586</v>
      </c>
      <c r="AH321" s="268" t="s">
        <v>586</v>
      </c>
      <c r="AI321" s="268" t="s">
        <v>586</v>
      </c>
      <c r="AM321" s="268" t="s">
        <v>586</v>
      </c>
      <c r="AR321" t="s">
        <v>4822</v>
      </c>
      <c r="AS321" t="s">
        <v>3049</v>
      </c>
      <c r="AT321">
        <v>2024</v>
      </c>
      <c r="AU321">
        <v>12</v>
      </c>
      <c r="AV321" t="s">
        <v>69</v>
      </c>
      <c r="AX321" t="s">
        <v>4831</v>
      </c>
    </row>
    <row r="322" spans="1:50" x14ac:dyDescent="0.25">
      <c r="A322" s="268" t="s">
        <v>596</v>
      </c>
      <c r="B322" s="268" t="s">
        <v>585</v>
      </c>
      <c r="C322" s="268" t="s">
        <v>67</v>
      </c>
      <c r="D322" s="268" t="s">
        <v>2751</v>
      </c>
      <c r="E322" s="268" t="s">
        <v>2752</v>
      </c>
      <c r="F322" s="268" t="s">
        <v>4448</v>
      </c>
      <c r="G322" s="271" t="s">
        <v>919</v>
      </c>
      <c r="H322" s="268" t="s">
        <v>4449</v>
      </c>
      <c r="I322" s="268"/>
      <c r="K322" s="270" t="s">
        <v>586</v>
      </c>
      <c r="L322" s="270" t="s">
        <v>4450</v>
      </c>
      <c r="M322" s="270" t="s">
        <v>4451</v>
      </c>
      <c r="N322" s="270" t="s">
        <v>4452</v>
      </c>
      <c r="O322" s="268" t="s">
        <v>586</v>
      </c>
      <c r="P322" s="268" t="s">
        <v>586</v>
      </c>
      <c r="Q322" s="268" t="s">
        <v>586</v>
      </c>
      <c r="R322" s="268" t="s">
        <v>586</v>
      </c>
      <c r="S322" s="268" t="s">
        <v>586</v>
      </c>
      <c r="T322" s="268" t="s">
        <v>68</v>
      </c>
      <c r="U322" s="268" t="s">
        <v>586</v>
      </c>
      <c r="V322" s="268" t="s">
        <v>586</v>
      </c>
      <c r="W322" s="268" t="s">
        <v>586</v>
      </c>
      <c r="X322" s="268" t="s">
        <v>586</v>
      </c>
      <c r="Y322" s="268" t="s">
        <v>586</v>
      </c>
      <c r="AC322" s="268" t="s">
        <v>586</v>
      </c>
      <c r="AE322" s="268" t="s">
        <v>586</v>
      </c>
      <c r="AF322" s="268" t="s">
        <v>587</v>
      </c>
      <c r="AG322" s="268" t="s">
        <v>586</v>
      </c>
      <c r="AH322" s="268" t="s">
        <v>586</v>
      </c>
      <c r="AI322" s="268" t="s">
        <v>586</v>
      </c>
      <c r="AM322" s="268" t="s">
        <v>586</v>
      </c>
      <c r="AR322" t="s">
        <v>4822</v>
      </c>
      <c r="AS322" t="s">
        <v>3049</v>
      </c>
      <c r="AT322">
        <v>2024</v>
      </c>
      <c r="AU322">
        <v>12</v>
      </c>
      <c r="AV322" t="s">
        <v>69</v>
      </c>
      <c r="AX322" t="s">
        <v>4832</v>
      </c>
    </row>
    <row r="323" spans="1:50" x14ac:dyDescent="0.25">
      <c r="A323" s="268" t="s">
        <v>598</v>
      </c>
      <c r="B323" s="268" t="s">
        <v>585</v>
      </c>
      <c r="C323" s="268" t="s">
        <v>67</v>
      </c>
      <c r="D323" s="268" t="s">
        <v>4453</v>
      </c>
      <c r="E323" s="268" t="s">
        <v>4454</v>
      </c>
      <c r="F323" s="268" t="s">
        <v>2103</v>
      </c>
      <c r="G323" s="271" t="s">
        <v>919</v>
      </c>
      <c r="H323" s="268" t="s">
        <v>4455</v>
      </c>
      <c r="I323" s="268"/>
      <c r="K323" s="270" t="s">
        <v>586</v>
      </c>
      <c r="L323" s="270" t="s">
        <v>4456</v>
      </c>
      <c r="M323" s="270" t="s">
        <v>4457</v>
      </c>
      <c r="N323" s="270" t="s">
        <v>4458</v>
      </c>
      <c r="O323" s="268" t="s">
        <v>586</v>
      </c>
      <c r="P323" s="268" t="s">
        <v>586</v>
      </c>
      <c r="Q323" s="268" t="s">
        <v>586</v>
      </c>
      <c r="R323" s="268" t="s">
        <v>586</v>
      </c>
      <c r="S323" s="268" t="s">
        <v>586</v>
      </c>
      <c r="T323" s="268" t="s">
        <v>68</v>
      </c>
      <c r="U323" s="268" t="s">
        <v>586</v>
      </c>
      <c r="V323" s="268" t="s">
        <v>586</v>
      </c>
      <c r="W323" s="268" t="s">
        <v>586</v>
      </c>
      <c r="X323" s="268" t="s">
        <v>586</v>
      </c>
      <c r="Y323" s="268" t="s">
        <v>586</v>
      </c>
      <c r="AC323" s="268" t="s">
        <v>586</v>
      </c>
      <c r="AE323" s="268" t="s">
        <v>586</v>
      </c>
      <c r="AF323" s="268" t="s">
        <v>587</v>
      </c>
      <c r="AG323" s="268" t="s">
        <v>586</v>
      </c>
      <c r="AH323" s="268" t="s">
        <v>586</v>
      </c>
      <c r="AI323" s="268" t="s">
        <v>586</v>
      </c>
      <c r="AM323" s="268" t="s">
        <v>586</v>
      </c>
      <c r="AR323" t="s">
        <v>4822</v>
      </c>
      <c r="AS323" t="s">
        <v>3049</v>
      </c>
      <c r="AT323">
        <v>2024</v>
      </c>
      <c r="AU323">
        <v>12</v>
      </c>
      <c r="AV323" t="s">
        <v>69</v>
      </c>
      <c r="AX323" t="s">
        <v>4833</v>
      </c>
    </row>
    <row r="324" spans="1:50" x14ac:dyDescent="0.25">
      <c r="A324" s="268" t="s">
        <v>599</v>
      </c>
      <c r="B324" s="268" t="s">
        <v>585</v>
      </c>
      <c r="C324" s="268" t="s">
        <v>67</v>
      </c>
      <c r="D324" s="268" t="s">
        <v>2977</v>
      </c>
      <c r="E324" s="268" t="s">
        <v>2978</v>
      </c>
      <c r="F324" s="268" t="s">
        <v>4459</v>
      </c>
      <c r="G324" s="271" t="s">
        <v>919</v>
      </c>
      <c r="H324" s="268" t="s">
        <v>4460</v>
      </c>
      <c r="I324" s="268"/>
      <c r="K324" s="270" t="s">
        <v>586</v>
      </c>
      <c r="L324" s="270" t="s">
        <v>4461</v>
      </c>
      <c r="M324" s="270" t="s">
        <v>4462</v>
      </c>
      <c r="N324" s="270" t="s">
        <v>4463</v>
      </c>
      <c r="O324" s="268" t="s">
        <v>586</v>
      </c>
      <c r="P324" s="268" t="s">
        <v>586</v>
      </c>
      <c r="Q324" s="268" t="s">
        <v>586</v>
      </c>
      <c r="R324" s="268" t="s">
        <v>586</v>
      </c>
      <c r="S324" s="268" t="s">
        <v>586</v>
      </c>
      <c r="T324" s="268" t="s">
        <v>68</v>
      </c>
      <c r="U324" s="268" t="s">
        <v>586</v>
      </c>
      <c r="V324" s="268" t="s">
        <v>586</v>
      </c>
      <c r="W324" s="268" t="s">
        <v>586</v>
      </c>
      <c r="X324" s="268" t="s">
        <v>586</v>
      </c>
      <c r="Y324" s="268" t="s">
        <v>586</v>
      </c>
      <c r="AC324" s="268" t="s">
        <v>586</v>
      </c>
      <c r="AE324" s="268" t="s">
        <v>586</v>
      </c>
      <c r="AF324" s="268" t="s">
        <v>587</v>
      </c>
      <c r="AG324" s="268" t="s">
        <v>586</v>
      </c>
      <c r="AH324" s="268" t="s">
        <v>586</v>
      </c>
      <c r="AI324" s="268" t="s">
        <v>586</v>
      </c>
      <c r="AM324" s="268" t="s">
        <v>586</v>
      </c>
      <c r="AR324" t="s">
        <v>4822</v>
      </c>
      <c r="AS324" t="s">
        <v>3049</v>
      </c>
      <c r="AT324">
        <v>2024</v>
      </c>
      <c r="AU324">
        <v>12</v>
      </c>
      <c r="AV324" t="s">
        <v>69</v>
      </c>
      <c r="AX324" t="s">
        <v>4834</v>
      </c>
    </row>
    <row r="325" spans="1:50" x14ac:dyDescent="0.25">
      <c r="A325" s="268" t="s">
        <v>600</v>
      </c>
      <c r="B325" s="268" t="s">
        <v>585</v>
      </c>
      <c r="C325" s="268" t="s">
        <v>67</v>
      </c>
      <c r="D325" s="268" t="s">
        <v>2711</v>
      </c>
      <c r="E325" s="268" t="s">
        <v>2712</v>
      </c>
      <c r="F325" s="268" t="s">
        <v>4464</v>
      </c>
      <c r="G325" s="271" t="s">
        <v>919</v>
      </c>
      <c r="H325" s="268" t="s">
        <v>4465</v>
      </c>
      <c r="I325" s="268"/>
      <c r="K325" s="270" t="s">
        <v>586</v>
      </c>
      <c r="L325" s="270" t="s">
        <v>4466</v>
      </c>
      <c r="M325" s="270" t="s">
        <v>4467</v>
      </c>
      <c r="N325" s="270" t="s">
        <v>4468</v>
      </c>
      <c r="O325" s="268" t="s">
        <v>586</v>
      </c>
      <c r="P325" s="268" t="s">
        <v>586</v>
      </c>
      <c r="Q325" s="268" t="s">
        <v>586</v>
      </c>
      <c r="R325" s="268" t="s">
        <v>586</v>
      </c>
      <c r="S325" s="268" t="s">
        <v>586</v>
      </c>
      <c r="T325" s="268" t="s">
        <v>68</v>
      </c>
      <c r="U325" s="268" t="s">
        <v>586</v>
      </c>
      <c r="V325" s="268" t="s">
        <v>586</v>
      </c>
      <c r="W325" s="268" t="s">
        <v>586</v>
      </c>
      <c r="X325" s="268" t="s">
        <v>586</v>
      </c>
      <c r="Y325" s="268" t="s">
        <v>586</v>
      </c>
      <c r="AC325" s="268" t="s">
        <v>586</v>
      </c>
      <c r="AE325" s="268" t="s">
        <v>586</v>
      </c>
      <c r="AF325" s="268" t="s">
        <v>587</v>
      </c>
      <c r="AG325" s="268" t="s">
        <v>586</v>
      </c>
      <c r="AH325" s="268" t="s">
        <v>586</v>
      </c>
      <c r="AI325" s="268" t="s">
        <v>586</v>
      </c>
      <c r="AM325" s="268" t="s">
        <v>586</v>
      </c>
      <c r="AR325" t="s">
        <v>4822</v>
      </c>
      <c r="AS325" t="s">
        <v>3049</v>
      </c>
      <c r="AT325">
        <v>2024</v>
      </c>
      <c r="AU325">
        <v>12</v>
      </c>
      <c r="AV325" t="s">
        <v>69</v>
      </c>
      <c r="AX325" t="s">
        <v>4835</v>
      </c>
    </row>
    <row r="326" spans="1:50" x14ac:dyDescent="0.25">
      <c r="A326" s="268" t="s">
        <v>601</v>
      </c>
      <c r="B326" s="268" t="s">
        <v>585</v>
      </c>
      <c r="C326" s="268" t="s">
        <v>67</v>
      </c>
      <c r="D326" s="268" t="s">
        <v>3154</v>
      </c>
      <c r="E326" s="268" t="s">
        <v>3155</v>
      </c>
      <c r="F326" s="268" t="s">
        <v>4469</v>
      </c>
      <c r="G326" s="271" t="s">
        <v>919</v>
      </c>
      <c r="H326" s="268" t="s">
        <v>4465</v>
      </c>
      <c r="I326" s="268" t="s">
        <v>4470</v>
      </c>
      <c r="K326" s="270" t="s">
        <v>586</v>
      </c>
      <c r="L326" s="270" t="s">
        <v>4471</v>
      </c>
      <c r="M326" s="270" t="s">
        <v>4472</v>
      </c>
      <c r="N326" s="270" t="s">
        <v>4473</v>
      </c>
      <c r="O326" s="268" t="s">
        <v>586</v>
      </c>
      <c r="P326" s="268" t="s">
        <v>586</v>
      </c>
      <c r="Q326" s="268" t="s">
        <v>586</v>
      </c>
      <c r="R326" s="268" t="s">
        <v>586</v>
      </c>
      <c r="S326" s="268" t="s">
        <v>586</v>
      </c>
      <c r="T326" s="268" t="s">
        <v>68</v>
      </c>
      <c r="U326" s="268" t="s">
        <v>586</v>
      </c>
      <c r="V326" s="268" t="s">
        <v>586</v>
      </c>
      <c r="W326" s="268" t="s">
        <v>586</v>
      </c>
      <c r="X326" s="268" t="s">
        <v>586</v>
      </c>
      <c r="Y326" s="268" t="s">
        <v>586</v>
      </c>
      <c r="AC326" s="268" t="s">
        <v>586</v>
      </c>
      <c r="AE326" s="268" t="s">
        <v>586</v>
      </c>
      <c r="AF326" s="268" t="s">
        <v>587</v>
      </c>
      <c r="AG326" s="268" t="s">
        <v>586</v>
      </c>
      <c r="AH326" s="268" t="s">
        <v>586</v>
      </c>
      <c r="AI326" s="268" t="s">
        <v>586</v>
      </c>
      <c r="AM326" s="268" t="s">
        <v>586</v>
      </c>
      <c r="AR326" t="s">
        <v>4822</v>
      </c>
      <c r="AS326" t="s">
        <v>3049</v>
      </c>
      <c r="AT326">
        <v>2024</v>
      </c>
      <c r="AU326">
        <v>12</v>
      </c>
      <c r="AV326" t="s">
        <v>69</v>
      </c>
      <c r="AX326" t="s">
        <v>4836</v>
      </c>
    </row>
    <row r="327" spans="1:50" x14ac:dyDescent="0.25">
      <c r="A327" s="268" t="s">
        <v>602</v>
      </c>
      <c r="B327" s="268" t="s">
        <v>585</v>
      </c>
      <c r="C327" s="268" t="s">
        <v>67</v>
      </c>
      <c r="D327" s="268" t="s">
        <v>2758</v>
      </c>
      <c r="E327" s="268" t="s">
        <v>2759</v>
      </c>
      <c r="F327" s="268" t="s">
        <v>4474</v>
      </c>
      <c r="G327" s="271" t="s">
        <v>919</v>
      </c>
      <c r="H327" s="268" t="s">
        <v>4475</v>
      </c>
      <c r="I327" s="268"/>
      <c r="K327" s="270" t="s">
        <v>586</v>
      </c>
      <c r="L327" s="270" t="s">
        <v>4476</v>
      </c>
      <c r="M327" s="270" t="s">
        <v>4477</v>
      </c>
      <c r="N327" s="270" t="s">
        <v>4478</v>
      </c>
      <c r="O327" s="268" t="s">
        <v>586</v>
      </c>
      <c r="P327" s="268" t="s">
        <v>586</v>
      </c>
      <c r="Q327" s="268" t="s">
        <v>586</v>
      </c>
      <c r="R327" s="268" t="s">
        <v>586</v>
      </c>
      <c r="S327" s="268" t="s">
        <v>586</v>
      </c>
      <c r="T327" s="268" t="s">
        <v>68</v>
      </c>
      <c r="U327" s="268" t="s">
        <v>586</v>
      </c>
      <c r="V327" s="268" t="s">
        <v>586</v>
      </c>
      <c r="W327" s="268" t="s">
        <v>586</v>
      </c>
      <c r="X327" s="268" t="s">
        <v>586</v>
      </c>
      <c r="Y327" s="268" t="s">
        <v>586</v>
      </c>
      <c r="AC327" s="268" t="s">
        <v>586</v>
      </c>
      <c r="AE327" s="268" t="s">
        <v>586</v>
      </c>
      <c r="AF327" s="268" t="s">
        <v>587</v>
      </c>
      <c r="AG327" s="268" t="s">
        <v>586</v>
      </c>
      <c r="AH327" s="268" t="s">
        <v>586</v>
      </c>
      <c r="AI327" s="268" t="s">
        <v>586</v>
      </c>
      <c r="AM327" s="268" t="s">
        <v>586</v>
      </c>
      <c r="AR327" t="s">
        <v>4822</v>
      </c>
      <c r="AS327" t="s">
        <v>3049</v>
      </c>
      <c r="AT327">
        <v>2024</v>
      </c>
      <c r="AU327">
        <v>12</v>
      </c>
      <c r="AV327" t="s">
        <v>69</v>
      </c>
      <c r="AX327" t="s">
        <v>4837</v>
      </c>
    </row>
    <row r="328" spans="1:50" x14ac:dyDescent="0.25">
      <c r="A328" s="268" t="s">
        <v>603</v>
      </c>
      <c r="B328" s="268" t="s">
        <v>585</v>
      </c>
      <c r="C328" s="268" t="s">
        <v>67</v>
      </c>
      <c r="D328" s="268" t="s">
        <v>2702</v>
      </c>
      <c r="E328" s="268" t="s">
        <v>2703</v>
      </c>
      <c r="F328" s="268" t="s">
        <v>1131</v>
      </c>
      <c r="G328" s="271" t="s">
        <v>919</v>
      </c>
      <c r="H328" s="268" t="s">
        <v>4475</v>
      </c>
      <c r="I328" s="268"/>
      <c r="K328" s="270" t="s">
        <v>586</v>
      </c>
      <c r="L328" s="270" t="s">
        <v>4479</v>
      </c>
      <c r="M328" s="270" t="s">
        <v>4480</v>
      </c>
      <c r="N328" s="270" t="s">
        <v>4481</v>
      </c>
      <c r="O328" s="268" t="s">
        <v>586</v>
      </c>
      <c r="P328" s="268" t="s">
        <v>586</v>
      </c>
      <c r="Q328" s="268" t="s">
        <v>586</v>
      </c>
      <c r="R328" s="268" t="s">
        <v>586</v>
      </c>
      <c r="S328" s="268" t="s">
        <v>586</v>
      </c>
      <c r="T328" s="268" t="s">
        <v>68</v>
      </c>
      <c r="U328" s="268" t="s">
        <v>586</v>
      </c>
      <c r="V328" s="268" t="s">
        <v>586</v>
      </c>
      <c r="W328" s="268" t="s">
        <v>586</v>
      </c>
      <c r="X328" s="268" t="s">
        <v>586</v>
      </c>
      <c r="Y328" s="268" t="s">
        <v>586</v>
      </c>
      <c r="AC328" s="268" t="s">
        <v>586</v>
      </c>
      <c r="AE328" s="268" t="s">
        <v>586</v>
      </c>
      <c r="AF328" s="268" t="s">
        <v>587</v>
      </c>
      <c r="AG328" s="268" t="s">
        <v>586</v>
      </c>
      <c r="AH328" s="268" t="s">
        <v>586</v>
      </c>
      <c r="AI328" s="268" t="s">
        <v>586</v>
      </c>
      <c r="AM328" s="268" t="s">
        <v>586</v>
      </c>
      <c r="AR328" t="s">
        <v>4822</v>
      </c>
      <c r="AS328" t="s">
        <v>3049</v>
      </c>
      <c r="AT328">
        <v>2024</v>
      </c>
      <c r="AU328">
        <v>12</v>
      </c>
      <c r="AV328" t="s">
        <v>69</v>
      </c>
      <c r="AX328" t="s">
        <v>4838</v>
      </c>
    </row>
    <row r="329" spans="1:50" x14ac:dyDescent="0.25">
      <c r="A329" s="268" t="s">
        <v>604</v>
      </c>
      <c r="B329" s="268" t="s">
        <v>585</v>
      </c>
      <c r="C329" s="268" t="s">
        <v>67</v>
      </c>
      <c r="D329" s="268" t="s">
        <v>2870</v>
      </c>
      <c r="E329" s="268" t="s">
        <v>2871</v>
      </c>
      <c r="F329" s="268" t="s">
        <v>4482</v>
      </c>
      <c r="G329" s="271" t="s">
        <v>919</v>
      </c>
      <c r="H329" s="268" t="s">
        <v>4483</v>
      </c>
      <c r="I329" s="268" t="s">
        <v>4484</v>
      </c>
      <c r="K329" s="270" t="s">
        <v>586</v>
      </c>
      <c r="L329" s="270" t="s">
        <v>4485</v>
      </c>
      <c r="M329" s="270" t="s">
        <v>4486</v>
      </c>
      <c r="N329" s="270" t="s">
        <v>4487</v>
      </c>
      <c r="O329" s="268" t="s">
        <v>586</v>
      </c>
      <c r="P329" s="268" t="s">
        <v>586</v>
      </c>
      <c r="Q329" s="268" t="s">
        <v>586</v>
      </c>
      <c r="R329" s="268" t="s">
        <v>586</v>
      </c>
      <c r="S329" s="268" t="s">
        <v>586</v>
      </c>
      <c r="T329" s="268" t="s">
        <v>68</v>
      </c>
      <c r="U329" s="268" t="s">
        <v>586</v>
      </c>
      <c r="V329" s="268" t="s">
        <v>586</v>
      </c>
      <c r="W329" s="268" t="s">
        <v>586</v>
      </c>
      <c r="X329" s="268" t="s">
        <v>586</v>
      </c>
      <c r="Y329" s="268" t="s">
        <v>586</v>
      </c>
      <c r="AC329" s="268" t="s">
        <v>586</v>
      </c>
      <c r="AE329" s="268" t="s">
        <v>586</v>
      </c>
      <c r="AF329" s="268" t="s">
        <v>587</v>
      </c>
      <c r="AG329" s="268" t="s">
        <v>586</v>
      </c>
      <c r="AH329" s="268" t="s">
        <v>586</v>
      </c>
      <c r="AI329" s="268" t="s">
        <v>586</v>
      </c>
      <c r="AM329" s="268" t="s">
        <v>586</v>
      </c>
      <c r="AR329" t="s">
        <v>4822</v>
      </c>
      <c r="AS329" t="s">
        <v>3049</v>
      </c>
      <c r="AT329">
        <v>2024</v>
      </c>
      <c r="AU329">
        <v>12</v>
      </c>
      <c r="AV329" t="s">
        <v>69</v>
      </c>
      <c r="AX329" t="s">
        <v>4839</v>
      </c>
    </row>
    <row r="330" spans="1:50" x14ac:dyDescent="0.25">
      <c r="A330" s="268" t="s">
        <v>605</v>
      </c>
      <c r="B330" s="268" t="s">
        <v>585</v>
      </c>
      <c r="C330" s="268" t="s">
        <v>67</v>
      </c>
      <c r="D330" s="268" t="s">
        <v>4032</v>
      </c>
      <c r="E330" s="268" t="s">
        <v>4033</v>
      </c>
      <c r="F330" s="268" t="s">
        <v>1390</v>
      </c>
      <c r="G330" s="271" t="s">
        <v>919</v>
      </c>
      <c r="H330" s="268" t="s">
        <v>4488</v>
      </c>
      <c r="I330" s="268"/>
      <c r="K330" s="270" t="s">
        <v>586</v>
      </c>
      <c r="L330" s="270" t="s">
        <v>4489</v>
      </c>
      <c r="M330" s="270" t="s">
        <v>4490</v>
      </c>
      <c r="N330" s="270" t="s">
        <v>4491</v>
      </c>
      <c r="O330" s="268" t="s">
        <v>586</v>
      </c>
      <c r="P330" s="268" t="s">
        <v>586</v>
      </c>
      <c r="Q330" s="268" t="s">
        <v>586</v>
      </c>
      <c r="R330" s="268" t="s">
        <v>586</v>
      </c>
      <c r="S330" s="268" t="s">
        <v>586</v>
      </c>
      <c r="T330" s="268" t="s">
        <v>68</v>
      </c>
      <c r="U330" s="268" t="s">
        <v>586</v>
      </c>
      <c r="V330" s="268" t="s">
        <v>586</v>
      </c>
      <c r="W330" s="268" t="s">
        <v>586</v>
      </c>
      <c r="X330" s="268" t="s">
        <v>586</v>
      </c>
      <c r="Y330" s="268" t="s">
        <v>586</v>
      </c>
      <c r="AC330" s="268" t="s">
        <v>586</v>
      </c>
      <c r="AE330" s="268" t="s">
        <v>586</v>
      </c>
      <c r="AF330" s="268" t="s">
        <v>587</v>
      </c>
      <c r="AG330" s="268" t="s">
        <v>586</v>
      </c>
      <c r="AH330" s="268" t="s">
        <v>586</v>
      </c>
      <c r="AI330" s="268" t="s">
        <v>586</v>
      </c>
      <c r="AM330" s="268" t="s">
        <v>586</v>
      </c>
      <c r="AR330" t="s">
        <v>4822</v>
      </c>
      <c r="AS330" t="s">
        <v>3049</v>
      </c>
      <c r="AT330">
        <v>2024</v>
      </c>
      <c r="AU330">
        <v>12</v>
      </c>
      <c r="AV330" t="s">
        <v>69</v>
      </c>
      <c r="AX330" t="s">
        <v>4840</v>
      </c>
    </row>
    <row r="331" spans="1:50" x14ac:dyDescent="0.25">
      <c r="A331" s="268" t="s">
        <v>606</v>
      </c>
      <c r="B331" s="268" t="s">
        <v>585</v>
      </c>
      <c r="C331" s="268" t="s">
        <v>67</v>
      </c>
      <c r="D331" s="268" t="s">
        <v>2668</v>
      </c>
      <c r="E331" s="268" t="s">
        <v>2669</v>
      </c>
      <c r="F331" s="268" t="s">
        <v>1429</v>
      </c>
      <c r="G331" s="271" t="s">
        <v>919</v>
      </c>
      <c r="H331" s="268" t="s">
        <v>4488</v>
      </c>
      <c r="K331" s="270" t="s">
        <v>586</v>
      </c>
      <c r="L331" s="270" t="s">
        <v>4489</v>
      </c>
      <c r="M331" s="270" t="s">
        <v>4490</v>
      </c>
      <c r="N331" s="270" t="s">
        <v>4491</v>
      </c>
      <c r="O331" s="268" t="s">
        <v>586</v>
      </c>
      <c r="P331" s="268" t="s">
        <v>586</v>
      </c>
      <c r="Q331" s="268" t="s">
        <v>586</v>
      </c>
      <c r="R331" s="268" t="s">
        <v>586</v>
      </c>
      <c r="S331" s="268" t="s">
        <v>586</v>
      </c>
      <c r="T331" s="268" t="s">
        <v>68</v>
      </c>
      <c r="U331" s="268" t="s">
        <v>586</v>
      </c>
      <c r="V331" s="268" t="s">
        <v>586</v>
      </c>
      <c r="W331" s="268" t="s">
        <v>586</v>
      </c>
      <c r="X331" s="268" t="s">
        <v>586</v>
      </c>
      <c r="Y331" s="268" t="s">
        <v>586</v>
      </c>
      <c r="AC331" s="268" t="s">
        <v>586</v>
      </c>
      <c r="AE331" s="268" t="s">
        <v>586</v>
      </c>
      <c r="AF331" s="268" t="s">
        <v>587</v>
      </c>
      <c r="AG331" s="268" t="s">
        <v>586</v>
      </c>
      <c r="AH331" s="268" t="s">
        <v>586</v>
      </c>
      <c r="AI331" s="268" t="s">
        <v>586</v>
      </c>
      <c r="AM331" s="268" t="s">
        <v>586</v>
      </c>
      <c r="AR331" t="s">
        <v>4822</v>
      </c>
      <c r="AS331" t="s">
        <v>3049</v>
      </c>
      <c r="AT331">
        <v>2024</v>
      </c>
      <c r="AU331">
        <v>12</v>
      </c>
      <c r="AV331" t="s">
        <v>69</v>
      </c>
      <c r="AX331" t="s">
        <v>4841</v>
      </c>
    </row>
    <row r="332" spans="1:50" x14ac:dyDescent="0.25">
      <c r="A332" s="268" t="s">
        <v>607</v>
      </c>
      <c r="B332" s="268" t="s">
        <v>585</v>
      </c>
      <c r="C332" s="268" t="s">
        <v>67</v>
      </c>
      <c r="D332" s="268" t="s">
        <v>4032</v>
      </c>
      <c r="E332" s="268" t="s">
        <v>4033</v>
      </c>
      <c r="F332" s="268" t="s">
        <v>4492</v>
      </c>
      <c r="G332" s="271" t="s">
        <v>919</v>
      </c>
      <c r="H332" s="268" t="s">
        <v>4493</v>
      </c>
      <c r="J332" s="268"/>
      <c r="K332" s="270" t="s">
        <v>586</v>
      </c>
      <c r="L332" s="270" t="s">
        <v>4494</v>
      </c>
      <c r="M332" s="270" t="s">
        <v>4495</v>
      </c>
      <c r="N332" s="270" t="s">
        <v>4496</v>
      </c>
      <c r="O332" s="268" t="s">
        <v>586</v>
      </c>
      <c r="P332" s="268" t="s">
        <v>586</v>
      </c>
      <c r="Q332" s="268" t="s">
        <v>586</v>
      </c>
      <c r="R332" s="268" t="s">
        <v>586</v>
      </c>
      <c r="S332" s="268" t="s">
        <v>586</v>
      </c>
      <c r="T332" s="268" t="s">
        <v>68</v>
      </c>
      <c r="U332" s="268" t="s">
        <v>586</v>
      </c>
      <c r="V332" s="268" t="s">
        <v>586</v>
      </c>
      <c r="W332" s="268" t="s">
        <v>586</v>
      </c>
      <c r="X332" s="268" t="s">
        <v>586</v>
      </c>
      <c r="Y332" s="268" t="s">
        <v>586</v>
      </c>
      <c r="AC332" s="268" t="s">
        <v>586</v>
      </c>
      <c r="AE332" s="268" t="s">
        <v>586</v>
      </c>
      <c r="AF332" s="268" t="s">
        <v>587</v>
      </c>
      <c r="AG332" s="268" t="s">
        <v>586</v>
      </c>
      <c r="AH332" s="268" t="s">
        <v>586</v>
      </c>
      <c r="AI332" s="268" t="s">
        <v>586</v>
      </c>
      <c r="AM332" s="268" t="s">
        <v>586</v>
      </c>
      <c r="AR332" t="s">
        <v>4822</v>
      </c>
      <c r="AS332" t="s">
        <v>3049</v>
      </c>
      <c r="AT332">
        <v>2024</v>
      </c>
      <c r="AU332">
        <v>12</v>
      </c>
      <c r="AV332" t="s">
        <v>69</v>
      </c>
      <c r="AX332" t="s">
        <v>4842</v>
      </c>
    </row>
    <row r="333" spans="1:50" x14ac:dyDescent="0.25">
      <c r="A333" s="268" t="s">
        <v>608</v>
      </c>
      <c r="B333" s="268" t="s">
        <v>585</v>
      </c>
      <c r="C333" s="268" t="s">
        <v>67</v>
      </c>
      <c r="D333" s="268" t="s">
        <v>4497</v>
      </c>
      <c r="E333" s="268" t="s">
        <v>4498</v>
      </c>
      <c r="F333" s="268" t="s">
        <v>4499</v>
      </c>
      <c r="G333" s="271" t="s">
        <v>920</v>
      </c>
      <c r="H333" s="268" t="s">
        <v>4500</v>
      </c>
      <c r="I333" s="268" t="s">
        <v>4501</v>
      </c>
      <c r="K333" s="270" t="s">
        <v>586</v>
      </c>
      <c r="L333" s="270" t="s">
        <v>4502</v>
      </c>
      <c r="M333" s="270" t="s">
        <v>4503</v>
      </c>
      <c r="N333" s="270" t="s">
        <v>4504</v>
      </c>
      <c r="O333" s="268" t="s">
        <v>586</v>
      </c>
      <c r="P333" s="268" t="s">
        <v>586</v>
      </c>
      <c r="Q333" s="268" t="s">
        <v>586</v>
      </c>
      <c r="R333" s="268" t="s">
        <v>586</v>
      </c>
      <c r="S333" s="268" t="s">
        <v>586</v>
      </c>
      <c r="T333" s="268" t="s">
        <v>68</v>
      </c>
      <c r="U333" s="268" t="s">
        <v>586</v>
      </c>
      <c r="V333" s="268" t="s">
        <v>586</v>
      </c>
      <c r="W333" s="268" t="s">
        <v>586</v>
      </c>
      <c r="X333" s="268" t="s">
        <v>586</v>
      </c>
      <c r="Y333" s="268" t="s">
        <v>586</v>
      </c>
      <c r="AC333" s="268" t="s">
        <v>586</v>
      </c>
      <c r="AE333" s="268" t="s">
        <v>586</v>
      </c>
      <c r="AF333" s="268" t="s">
        <v>587</v>
      </c>
      <c r="AG333" s="268" t="s">
        <v>586</v>
      </c>
      <c r="AH333" s="268" t="s">
        <v>586</v>
      </c>
      <c r="AI333" s="268" t="s">
        <v>586</v>
      </c>
      <c r="AM333" s="268" t="s">
        <v>586</v>
      </c>
      <c r="AR333" t="s">
        <v>4822</v>
      </c>
      <c r="AS333" t="s">
        <v>3049</v>
      </c>
      <c r="AT333">
        <v>2024</v>
      </c>
      <c r="AU333">
        <v>12</v>
      </c>
      <c r="AV333" t="s">
        <v>69</v>
      </c>
      <c r="AX333" t="s">
        <v>4843</v>
      </c>
    </row>
    <row r="334" spans="1:50" x14ac:dyDescent="0.25">
      <c r="A334" s="268" t="s">
        <v>609</v>
      </c>
      <c r="B334" s="268" t="s">
        <v>585</v>
      </c>
      <c r="C334" s="268" t="s">
        <v>67</v>
      </c>
      <c r="D334" s="268" t="s">
        <v>4505</v>
      </c>
      <c r="E334" s="268" t="s">
        <v>4506</v>
      </c>
      <c r="F334" s="268" t="s">
        <v>4507</v>
      </c>
      <c r="G334" s="271" t="s">
        <v>920</v>
      </c>
      <c r="H334" s="268" t="s">
        <v>4508</v>
      </c>
      <c r="I334" s="268" t="s">
        <v>4509</v>
      </c>
      <c r="K334" s="270" t="s">
        <v>586</v>
      </c>
      <c r="L334" s="270" t="s">
        <v>4510</v>
      </c>
      <c r="M334" s="270" t="s">
        <v>4511</v>
      </c>
      <c r="N334" s="270" t="s">
        <v>4512</v>
      </c>
      <c r="O334" s="268" t="s">
        <v>586</v>
      </c>
      <c r="P334" s="268" t="s">
        <v>586</v>
      </c>
      <c r="Q334" s="268" t="s">
        <v>586</v>
      </c>
      <c r="R334" s="268" t="s">
        <v>586</v>
      </c>
      <c r="S334" s="268" t="s">
        <v>586</v>
      </c>
      <c r="T334" s="268" t="s">
        <v>68</v>
      </c>
      <c r="U334" s="268" t="s">
        <v>586</v>
      </c>
      <c r="V334" s="268" t="s">
        <v>586</v>
      </c>
      <c r="W334" s="268" t="s">
        <v>586</v>
      </c>
      <c r="X334" s="268" t="s">
        <v>586</v>
      </c>
      <c r="Y334" s="268" t="s">
        <v>586</v>
      </c>
      <c r="AC334" s="268" t="s">
        <v>586</v>
      </c>
      <c r="AE334" s="268" t="s">
        <v>586</v>
      </c>
      <c r="AF334" s="268" t="s">
        <v>587</v>
      </c>
      <c r="AG334" s="268" t="s">
        <v>586</v>
      </c>
      <c r="AH334" s="268" t="s">
        <v>586</v>
      </c>
      <c r="AI334" s="268" t="s">
        <v>586</v>
      </c>
      <c r="AM334" s="268" t="s">
        <v>586</v>
      </c>
      <c r="AR334" t="s">
        <v>4822</v>
      </c>
      <c r="AS334" t="s">
        <v>3049</v>
      </c>
      <c r="AT334">
        <v>2024</v>
      </c>
      <c r="AU334">
        <v>12</v>
      </c>
      <c r="AV334" t="s">
        <v>69</v>
      </c>
      <c r="AX334" t="s">
        <v>4844</v>
      </c>
    </row>
    <row r="335" spans="1:50" x14ac:dyDescent="0.25">
      <c r="A335" s="268" t="s">
        <v>610</v>
      </c>
      <c r="B335" s="268" t="s">
        <v>585</v>
      </c>
      <c r="C335" s="268" t="s">
        <v>67</v>
      </c>
      <c r="D335" s="268" t="s">
        <v>4017</v>
      </c>
      <c r="E335" s="268" t="s">
        <v>4018</v>
      </c>
      <c r="F335" s="268" t="s">
        <v>4513</v>
      </c>
      <c r="G335" s="271" t="s">
        <v>920</v>
      </c>
      <c r="H335" s="268" t="s">
        <v>4508</v>
      </c>
      <c r="I335" s="268" t="s">
        <v>4514</v>
      </c>
      <c r="K335" s="270" t="s">
        <v>586</v>
      </c>
      <c r="L335" s="270" t="s">
        <v>4515</v>
      </c>
      <c r="M335" s="270" t="s">
        <v>4516</v>
      </c>
      <c r="N335" s="270" t="s">
        <v>4517</v>
      </c>
      <c r="O335" s="268" t="s">
        <v>586</v>
      </c>
      <c r="P335" s="268" t="s">
        <v>586</v>
      </c>
      <c r="Q335" s="268" t="s">
        <v>586</v>
      </c>
      <c r="R335" s="268" t="s">
        <v>586</v>
      </c>
      <c r="S335" s="268" t="s">
        <v>586</v>
      </c>
      <c r="T335" s="268" t="s">
        <v>68</v>
      </c>
      <c r="U335" s="268" t="s">
        <v>586</v>
      </c>
      <c r="V335" s="268" t="s">
        <v>586</v>
      </c>
      <c r="W335" s="268" t="s">
        <v>586</v>
      </c>
      <c r="X335" s="268" t="s">
        <v>586</v>
      </c>
      <c r="Y335" s="268" t="s">
        <v>586</v>
      </c>
      <c r="AC335" s="268" t="s">
        <v>586</v>
      </c>
      <c r="AE335" s="268" t="s">
        <v>586</v>
      </c>
      <c r="AF335" s="268" t="s">
        <v>587</v>
      </c>
      <c r="AG335" s="268" t="s">
        <v>586</v>
      </c>
      <c r="AH335" s="268" t="s">
        <v>586</v>
      </c>
      <c r="AI335" s="268" t="s">
        <v>586</v>
      </c>
      <c r="AM335" s="268" t="s">
        <v>586</v>
      </c>
      <c r="AR335" t="s">
        <v>4822</v>
      </c>
      <c r="AS335" t="s">
        <v>3049</v>
      </c>
      <c r="AT335">
        <v>2024</v>
      </c>
      <c r="AU335">
        <v>12</v>
      </c>
      <c r="AV335" t="s">
        <v>69</v>
      </c>
      <c r="AX335" t="s">
        <v>4845</v>
      </c>
    </row>
    <row r="336" spans="1:50" x14ac:dyDescent="0.25">
      <c r="A336" s="268" t="s">
        <v>611</v>
      </c>
      <c r="B336" s="268" t="s">
        <v>585</v>
      </c>
      <c r="C336" s="268" t="s">
        <v>67</v>
      </c>
      <c r="D336" s="268" t="s">
        <v>3303</v>
      </c>
      <c r="E336" s="268" t="s">
        <v>3304</v>
      </c>
      <c r="F336" s="268" t="s">
        <v>4518</v>
      </c>
      <c r="G336" s="271" t="s">
        <v>920</v>
      </c>
      <c r="H336" s="268" t="s">
        <v>4519</v>
      </c>
      <c r="I336" s="268" t="s">
        <v>4520</v>
      </c>
      <c r="K336" s="270" t="s">
        <v>586</v>
      </c>
      <c r="L336" s="270" t="s">
        <v>4521</v>
      </c>
      <c r="M336" s="270" t="s">
        <v>4522</v>
      </c>
      <c r="N336" s="270" t="s">
        <v>4523</v>
      </c>
      <c r="O336" s="268" t="s">
        <v>586</v>
      </c>
      <c r="P336" s="268" t="s">
        <v>586</v>
      </c>
      <c r="Q336" s="268" t="s">
        <v>586</v>
      </c>
      <c r="R336" s="268" t="s">
        <v>586</v>
      </c>
      <c r="S336" s="268" t="s">
        <v>586</v>
      </c>
      <c r="T336" s="268" t="s">
        <v>68</v>
      </c>
      <c r="U336" s="268" t="s">
        <v>586</v>
      </c>
      <c r="V336" s="268" t="s">
        <v>586</v>
      </c>
      <c r="W336" s="268" t="s">
        <v>586</v>
      </c>
      <c r="X336" s="268" t="s">
        <v>586</v>
      </c>
      <c r="Y336" s="268" t="s">
        <v>586</v>
      </c>
      <c r="AC336" s="268" t="s">
        <v>586</v>
      </c>
      <c r="AE336" s="268" t="s">
        <v>586</v>
      </c>
      <c r="AF336" s="268" t="s">
        <v>587</v>
      </c>
      <c r="AG336" s="268" t="s">
        <v>586</v>
      </c>
      <c r="AH336" s="268" t="s">
        <v>586</v>
      </c>
      <c r="AI336" s="268" t="s">
        <v>586</v>
      </c>
      <c r="AM336" s="268" t="s">
        <v>586</v>
      </c>
      <c r="AR336" t="s">
        <v>4822</v>
      </c>
      <c r="AS336" t="s">
        <v>3049</v>
      </c>
      <c r="AT336">
        <v>2024</v>
      </c>
      <c r="AU336">
        <v>12</v>
      </c>
      <c r="AV336" t="s">
        <v>69</v>
      </c>
      <c r="AX336" t="s">
        <v>4846</v>
      </c>
    </row>
    <row r="337" spans="1:50" x14ac:dyDescent="0.25">
      <c r="A337" s="268" t="s">
        <v>612</v>
      </c>
      <c r="B337" s="268" t="s">
        <v>585</v>
      </c>
      <c r="C337" s="268" t="s">
        <v>67</v>
      </c>
      <c r="D337" s="268" t="s">
        <v>2807</v>
      </c>
      <c r="E337" s="268" t="s">
        <v>2808</v>
      </c>
      <c r="F337" s="268" t="s">
        <v>1392</v>
      </c>
      <c r="G337" s="271" t="s">
        <v>920</v>
      </c>
      <c r="H337" s="268" t="s">
        <v>4524</v>
      </c>
      <c r="I337" s="268"/>
      <c r="K337" s="270" t="s">
        <v>586</v>
      </c>
      <c r="L337" s="270" t="s">
        <v>4525</v>
      </c>
      <c r="M337" s="270" t="s">
        <v>4526</v>
      </c>
      <c r="N337" s="270" t="s">
        <v>4527</v>
      </c>
      <c r="O337" s="268" t="s">
        <v>586</v>
      </c>
      <c r="P337" s="268" t="s">
        <v>586</v>
      </c>
      <c r="Q337" s="268" t="s">
        <v>586</v>
      </c>
      <c r="R337" s="268" t="s">
        <v>586</v>
      </c>
      <c r="S337" s="268" t="s">
        <v>586</v>
      </c>
      <c r="T337" s="268" t="s">
        <v>68</v>
      </c>
      <c r="U337" s="268" t="s">
        <v>586</v>
      </c>
      <c r="V337" s="268" t="s">
        <v>586</v>
      </c>
      <c r="W337" s="268" t="s">
        <v>586</v>
      </c>
      <c r="X337" s="268" t="s">
        <v>586</v>
      </c>
      <c r="Y337" s="268" t="s">
        <v>586</v>
      </c>
      <c r="AC337" s="268" t="s">
        <v>586</v>
      </c>
      <c r="AE337" s="268" t="s">
        <v>586</v>
      </c>
      <c r="AF337" s="268" t="s">
        <v>587</v>
      </c>
      <c r="AG337" s="268" t="s">
        <v>586</v>
      </c>
      <c r="AH337" s="268" t="s">
        <v>586</v>
      </c>
      <c r="AI337" s="268" t="s">
        <v>586</v>
      </c>
      <c r="AM337" s="268" t="s">
        <v>586</v>
      </c>
      <c r="AR337" t="s">
        <v>4822</v>
      </c>
      <c r="AS337" t="s">
        <v>3049</v>
      </c>
      <c r="AT337">
        <v>2024</v>
      </c>
      <c r="AU337">
        <v>12</v>
      </c>
      <c r="AV337" t="s">
        <v>69</v>
      </c>
      <c r="AX337" t="s">
        <v>4847</v>
      </c>
    </row>
    <row r="338" spans="1:50" x14ac:dyDescent="0.25">
      <c r="A338" s="268" t="s">
        <v>614</v>
      </c>
      <c r="B338" s="268" t="s">
        <v>585</v>
      </c>
      <c r="C338" s="268" t="s">
        <v>67</v>
      </c>
      <c r="D338" s="268" t="s">
        <v>2807</v>
      </c>
      <c r="E338" s="268" t="s">
        <v>2808</v>
      </c>
      <c r="F338" s="268" t="s">
        <v>1393</v>
      </c>
      <c r="G338" s="271" t="s">
        <v>920</v>
      </c>
      <c r="H338" s="268" t="s">
        <v>4524</v>
      </c>
      <c r="I338" s="268"/>
      <c r="K338" s="270" t="s">
        <v>586</v>
      </c>
      <c r="L338" s="270" t="s">
        <v>4528</v>
      </c>
      <c r="M338" s="270" t="s">
        <v>4529</v>
      </c>
      <c r="N338" s="270" t="s">
        <v>4530</v>
      </c>
      <c r="O338" s="268" t="s">
        <v>586</v>
      </c>
      <c r="P338" s="268" t="s">
        <v>586</v>
      </c>
      <c r="Q338" s="268" t="s">
        <v>586</v>
      </c>
      <c r="R338" s="268" t="s">
        <v>586</v>
      </c>
      <c r="S338" s="268" t="s">
        <v>586</v>
      </c>
      <c r="T338" s="268" t="s">
        <v>68</v>
      </c>
      <c r="U338" s="268" t="s">
        <v>586</v>
      </c>
      <c r="V338" s="268" t="s">
        <v>586</v>
      </c>
      <c r="W338" s="268" t="s">
        <v>586</v>
      </c>
      <c r="X338" s="268" t="s">
        <v>586</v>
      </c>
      <c r="Y338" s="268" t="s">
        <v>586</v>
      </c>
      <c r="AC338" s="268" t="s">
        <v>586</v>
      </c>
      <c r="AE338" s="268" t="s">
        <v>586</v>
      </c>
      <c r="AF338" s="268" t="s">
        <v>587</v>
      </c>
      <c r="AG338" s="268" t="s">
        <v>586</v>
      </c>
      <c r="AH338" s="268" t="s">
        <v>586</v>
      </c>
      <c r="AI338" s="268" t="s">
        <v>586</v>
      </c>
      <c r="AM338" s="268" t="s">
        <v>586</v>
      </c>
      <c r="AR338" t="s">
        <v>4822</v>
      </c>
      <c r="AS338" t="s">
        <v>3049</v>
      </c>
      <c r="AT338">
        <v>2024</v>
      </c>
      <c r="AU338">
        <v>12</v>
      </c>
      <c r="AV338" t="s">
        <v>69</v>
      </c>
      <c r="AX338" t="s">
        <v>4848</v>
      </c>
    </row>
    <row r="339" spans="1:50" x14ac:dyDescent="0.25">
      <c r="A339" s="268" t="s">
        <v>615</v>
      </c>
      <c r="B339" s="268" t="s">
        <v>585</v>
      </c>
      <c r="C339" s="268" t="s">
        <v>67</v>
      </c>
      <c r="D339" s="268" t="s">
        <v>2807</v>
      </c>
      <c r="E339" s="268" t="s">
        <v>2808</v>
      </c>
      <c r="F339" s="268" t="s">
        <v>4531</v>
      </c>
      <c r="G339" s="271" t="s">
        <v>920</v>
      </c>
      <c r="H339" s="268" t="s">
        <v>4524</v>
      </c>
      <c r="I339" s="268"/>
      <c r="K339" s="270" t="s">
        <v>586</v>
      </c>
      <c r="L339" s="270" t="s">
        <v>4532</v>
      </c>
      <c r="M339" s="270" t="s">
        <v>4533</v>
      </c>
      <c r="N339" s="270" t="s">
        <v>4534</v>
      </c>
      <c r="O339" s="268" t="s">
        <v>586</v>
      </c>
      <c r="P339" s="268" t="s">
        <v>586</v>
      </c>
      <c r="Q339" s="268" t="s">
        <v>586</v>
      </c>
      <c r="R339" s="268" t="s">
        <v>586</v>
      </c>
      <c r="S339" s="268" t="s">
        <v>586</v>
      </c>
      <c r="T339" s="268" t="s">
        <v>68</v>
      </c>
      <c r="U339" s="268" t="s">
        <v>586</v>
      </c>
      <c r="V339" s="268" t="s">
        <v>586</v>
      </c>
      <c r="W339" s="268" t="s">
        <v>586</v>
      </c>
      <c r="X339" s="268" t="s">
        <v>586</v>
      </c>
      <c r="Y339" s="268" t="s">
        <v>586</v>
      </c>
      <c r="AC339" s="268" t="s">
        <v>586</v>
      </c>
      <c r="AE339" s="268" t="s">
        <v>586</v>
      </c>
      <c r="AF339" s="268" t="s">
        <v>587</v>
      </c>
      <c r="AG339" s="268" t="s">
        <v>586</v>
      </c>
      <c r="AH339" s="268" t="s">
        <v>586</v>
      </c>
      <c r="AI339" s="268" t="s">
        <v>586</v>
      </c>
      <c r="AM339" s="268" t="s">
        <v>586</v>
      </c>
      <c r="AR339" t="s">
        <v>4822</v>
      </c>
      <c r="AS339" t="s">
        <v>3049</v>
      </c>
      <c r="AT339">
        <v>2024</v>
      </c>
      <c r="AU339">
        <v>12</v>
      </c>
      <c r="AV339" t="s">
        <v>69</v>
      </c>
      <c r="AX339" t="s">
        <v>4849</v>
      </c>
    </row>
    <row r="340" spans="1:50" x14ac:dyDescent="0.25">
      <c r="A340" s="268" t="s">
        <v>616</v>
      </c>
      <c r="B340" s="268" t="s">
        <v>585</v>
      </c>
      <c r="C340" s="268" t="s">
        <v>67</v>
      </c>
      <c r="D340" s="268" t="s">
        <v>2954</v>
      </c>
      <c r="E340" s="268" t="s">
        <v>2955</v>
      </c>
      <c r="F340" s="268" t="s">
        <v>4535</v>
      </c>
      <c r="G340" s="271" t="s">
        <v>920</v>
      </c>
      <c r="H340" s="268" t="s">
        <v>4536</v>
      </c>
      <c r="I340" s="268"/>
      <c r="J340" s="2"/>
      <c r="K340" s="270" t="s">
        <v>586</v>
      </c>
      <c r="L340" s="270" t="s">
        <v>4537</v>
      </c>
      <c r="M340" s="270" t="s">
        <v>4538</v>
      </c>
      <c r="N340" s="270" t="s">
        <v>4539</v>
      </c>
      <c r="O340" s="268" t="s">
        <v>586</v>
      </c>
      <c r="P340" s="268" t="s">
        <v>586</v>
      </c>
      <c r="Q340" s="268" t="s">
        <v>586</v>
      </c>
      <c r="R340" s="268" t="s">
        <v>586</v>
      </c>
      <c r="S340" s="268" t="s">
        <v>586</v>
      </c>
      <c r="T340" s="268" t="s">
        <v>68</v>
      </c>
      <c r="U340" s="268" t="s">
        <v>586</v>
      </c>
      <c r="V340" s="268" t="s">
        <v>586</v>
      </c>
      <c r="W340" s="268" t="s">
        <v>586</v>
      </c>
      <c r="X340" s="268" t="s">
        <v>586</v>
      </c>
      <c r="Y340" s="268" t="s">
        <v>586</v>
      </c>
      <c r="AC340" s="268" t="s">
        <v>586</v>
      </c>
      <c r="AE340" s="268" t="s">
        <v>586</v>
      </c>
      <c r="AF340" s="268" t="s">
        <v>587</v>
      </c>
      <c r="AG340" s="268" t="s">
        <v>586</v>
      </c>
      <c r="AH340" s="268" t="s">
        <v>586</v>
      </c>
      <c r="AI340" s="268" t="s">
        <v>586</v>
      </c>
      <c r="AM340" s="268" t="s">
        <v>586</v>
      </c>
      <c r="AR340" t="s">
        <v>4822</v>
      </c>
      <c r="AS340" t="s">
        <v>3049</v>
      </c>
      <c r="AT340">
        <v>2024</v>
      </c>
      <c r="AU340">
        <v>12</v>
      </c>
      <c r="AV340" t="s">
        <v>69</v>
      </c>
      <c r="AX340" t="s">
        <v>4850</v>
      </c>
    </row>
    <row r="341" spans="1:50" x14ac:dyDescent="0.25">
      <c r="A341" s="268" t="s">
        <v>617</v>
      </c>
      <c r="B341" s="268" t="s">
        <v>585</v>
      </c>
      <c r="C341" s="268" t="s">
        <v>67</v>
      </c>
      <c r="D341" s="268" t="s">
        <v>2954</v>
      </c>
      <c r="E341" s="268" t="s">
        <v>2955</v>
      </c>
      <c r="F341" s="268" t="s">
        <v>1445</v>
      </c>
      <c r="G341" s="271" t="s">
        <v>920</v>
      </c>
      <c r="H341" s="268" t="s">
        <v>4536</v>
      </c>
      <c r="K341" s="270" t="s">
        <v>586</v>
      </c>
      <c r="L341" s="270" t="s">
        <v>4540</v>
      </c>
      <c r="M341" s="270" t="s">
        <v>4541</v>
      </c>
      <c r="N341" s="270" t="s">
        <v>4542</v>
      </c>
      <c r="O341" s="268" t="s">
        <v>586</v>
      </c>
      <c r="P341" s="268" t="s">
        <v>586</v>
      </c>
      <c r="Q341" s="268" t="s">
        <v>586</v>
      </c>
      <c r="R341" s="268" t="s">
        <v>586</v>
      </c>
      <c r="S341" s="268" t="s">
        <v>586</v>
      </c>
      <c r="T341" s="268" t="s">
        <v>68</v>
      </c>
      <c r="U341" s="268" t="s">
        <v>586</v>
      </c>
      <c r="V341" s="268" t="s">
        <v>586</v>
      </c>
      <c r="W341" s="268" t="s">
        <v>586</v>
      </c>
      <c r="X341" s="268" t="s">
        <v>586</v>
      </c>
      <c r="Y341" s="268" t="s">
        <v>586</v>
      </c>
      <c r="AC341" s="268" t="s">
        <v>586</v>
      </c>
      <c r="AE341" s="268" t="s">
        <v>586</v>
      </c>
      <c r="AF341" s="268" t="s">
        <v>587</v>
      </c>
      <c r="AG341" s="268" t="s">
        <v>586</v>
      </c>
      <c r="AH341" s="268" t="s">
        <v>586</v>
      </c>
      <c r="AI341" s="268" t="s">
        <v>586</v>
      </c>
      <c r="AM341" s="268" t="s">
        <v>586</v>
      </c>
      <c r="AR341" t="s">
        <v>4822</v>
      </c>
      <c r="AS341" t="s">
        <v>3049</v>
      </c>
      <c r="AT341">
        <v>2024</v>
      </c>
      <c r="AU341">
        <v>12</v>
      </c>
      <c r="AV341" t="s">
        <v>69</v>
      </c>
      <c r="AX341" t="s">
        <v>4851</v>
      </c>
    </row>
    <row r="342" spans="1:50" x14ac:dyDescent="0.25">
      <c r="A342" s="268" t="s">
        <v>618</v>
      </c>
      <c r="B342" s="268" t="s">
        <v>585</v>
      </c>
      <c r="C342" s="268" t="s">
        <v>67</v>
      </c>
      <c r="D342" s="268" t="s">
        <v>2821</v>
      </c>
      <c r="E342" s="268" t="s">
        <v>2822</v>
      </c>
      <c r="F342" s="268" t="s">
        <v>4543</v>
      </c>
      <c r="G342" s="271" t="s">
        <v>920</v>
      </c>
      <c r="H342" s="268" t="s">
        <v>4536</v>
      </c>
      <c r="K342" s="270" t="s">
        <v>586</v>
      </c>
      <c r="L342" s="270" t="s">
        <v>4544</v>
      </c>
      <c r="M342" s="270" t="s">
        <v>4545</v>
      </c>
      <c r="N342" s="270" t="s">
        <v>4546</v>
      </c>
      <c r="O342" s="268" t="s">
        <v>586</v>
      </c>
      <c r="P342" s="268" t="s">
        <v>586</v>
      </c>
      <c r="Q342" s="268" t="s">
        <v>586</v>
      </c>
      <c r="R342" s="268" t="s">
        <v>586</v>
      </c>
      <c r="S342" s="268" t="s">
        <v>586</v>
      </c>
      <c r="T342" s="268" t="s">
        <v>68</v>
      </c>
      <c r="U342" s="268" t="s">
        <v>586</v>
      </c>
      <c r="V342" s="268" t="s">
        <v>586</v>
      </c>
      <c r="W342" s="268" t="s">
        <v>586</v>
      </c>
      <c r="X342" s="268" t="s">
        <v>586</v>
      </c>
      <c r="Y342" s="268" t="s">
        <v>586</v>
      </c>
      <c r="AC342" s="268" t="s">
        <v>586</v>
      </c>
      <c r="AE342" s="268" t="s">
        <v>586</v>
      </c>
      <c r="AF342" s="268" t="s">
        <v>587</v>
      </c>
      <c r="AG342" s="268" t="s">
        <v>586</v>
      </c>
      <c r="AH342" s="268" t="s">
        <v>586</v>
      </c>
      <c r="AI342" s="268" t="s">
        <v>586</v>
      </c>
      <c r="AM342" s="268" t="s">
        <v>586</v>
      </c>
      <c r="AR342" t="s">
        <v>4822</v>
      </c>
      <c r="AS342" t="s">
        <v>3049</v>
      </c>
      <c r="AT342">
        <v>2024</v>
      </c>
      <c r="AU342">
        <v>12</v>
      </c>
      <c r="AV342" t="s">
        <v>69</v>
      </c>
      <c r="AX342" t="s">
        <v>4852</v>
      </c>
    </row>
    <row r="343" spans="1:50" x14ac:dyDescent="0.25">
      <c r="A343" s="268" t="s">
        <v>619</v>
      </c>
      <c r="B343" s="268" t="s">
        <v>585</v>
      </c>
      <c r="C343" s="268" t="s">
        <v>67</v>
      </c>
      <c r="D343" s="268" t="s">
        <v>3296</v>
      </c>
      <c r="E343" s="268" t="s">
        <v>3297</v>
      </c>
      <c r="F343" s="268" t="s">
        <v>4547</v>
      </c>
      <c r="G343" s="271" t="s">
        <v>920</v>
      </c>
      <c r="H343" s="268" t="s">
        <v>4548</v>
      </c>
      <c r="I343" s="268"/>
      <c r="J343" s="2"/>
      <c r="K343" s="270" t="s">
        <v>586</v>
      </c>
      <c r="L343" s="270" t="s">
        <v>4549</v>
      </c>
      <c r="M343" s="270" t="s">
        <v>4550</v>
      </c>
      <c r="N343" s="270" t="s">
        <v>4551</v>
      </c>
      <c r="O343" s="268" t="s">
        <v>586</v>
      </c>
      <c r="P343" s="268" t="s">
        <v>586</v>
      </c>
      <c r="Q343" s="268" t="s">
        <v>586</v>
      </c>
      <c r="R343" s="268" t="s">
        <v>586</v>
      </c>
      <c r="S343" s="268" t="s">
        <v>586</v>
      </c>
      <c r="T343" s="268" t="s">
        <v>68</v>
      </c>
      <c r="U343" s="268" t="s">
        <v>586</v>
      </c>
      <c r="V343" s="268" t="s">
        <v>586</v>
      </c>
      <c r="W343" s="268" t="s">
        <v>586</v>
      </c>
      <c r="X343" s="268" t="s">
        <v>586</v>
      </c>
      <c r="Y343" s="268" t="s">
        <v>586</v>
      </c>
      <c r="AC343" s="268" t="s">
        <v>586</v>
      </c>
      <c r="AE343" s="268" t="s">
        <v>586</v>
      </c>
      <c r="AF343" s="268" t="s">
        <v>587</v>
      </c>
      <c r="AG343" s="268" t="s">
        <v>586</v>
      </c>
      <c r="AH343" s="268" t="s">
        <v>586</v>
      </c>
      <c r="AI343" s="268" t="s">
        <v>586</v>
      </c>
      <c r="AM343" s="268" t="s">
        <v>586</v>
      </c>
      <c r="AR343" t="s">
        <v>4822</v>
      </c>
      <c r="AS343" t="s">
        <v>3049</v>
      </c>
      <c r="AT343">
        <v>2024</v>
      </c>
      <c r="AU343">
        <v>12</v>
      </c>
      <c r="AV343" t="s">
        <v>69</v>
      </c>
      <c r="AX343" t="s">
        <v>4853</v>
      </c>
    </row>
    <row r="344" spans="1:50" x14ac:dyDescent="0.25">
      <c r="A344" s="268" t="s">
        <v>620</v>
      </c>
      <c r="B344" s="268" t="s">
        <v>585</v>
      </c>
      <c r="C344" s="268" t="s">
        <v>67</v>
      </c>
      <c r="D344" s="268" t="s">
        <v>2843</v>
      </c>
      <c r="E344" s="268" t="s">
        <v>2844</v>
      </c>
      <c r="F344" s="268" t="s">
        <v>4552</v>
      </c>
      <c r="G344" s="271" t="s">
        <v>920</v>
      </c>
      <c r="H344" s="268" t="s">
        <v>4553</v>
      </c>
      <c r="I344" s="268"/>
      <c r="J344" s="2"/>
      <c r="K344" s="270" t="s">
        <v>586</v>
      </c>
      <c r="L344" s="270" t="s">
        <v>4554</v>
      </c>
      <c r="M344" s="270" t="s">
        <v>1606</v>
      </c>
      <c r="N344" s="270" t="s">
        <v>4555</v>
      </c>
      <c r="O344" s="268" t="s">
        <v>586</v>
      </c>
      <c r="P344" s="268" t="s">
        <v>586</v>
      </c>
      <c r="Q344" s="268" t="s">
        <v>586</v>
      </c>
      <c r="R344" s="268" t="s">
        <v>586</v>
      </c>
      <c r="S344" s="268" t="s">
        <v>586</v>
      </c>
      <c r="T344" s="268" t="s">
        <v>68</v>
      </c>
      <c r="U344" s="268" t="s">
        <v>586</v>
      </c>
      <c r="V344" s="268" t="s">
        <v>586</v>
      </c>
      <c r="W344" s="268" t="s">
        <v>586</v>
      </c>
      <c r="X344" s="268" t="s">
        <v>586</v>
      </c>
      <c r="Y344" s="268" t="s">
        <v>586</v>
      </c>
      <c r="AC344" s="268" t="s">
        <v>586</v>
      </c>
      <c r="AE344" s="268" t="s">
        <v>586</v>
      </c>
      <c r="AF344" s="268" t="s">
        <v>587</v>
      </c>
      <c r="AG344" s="268" t="s">
        <v>586</v>
      </c>
      <c r="AH344" s="268" t="s">
        <v>586</v>
      </c>
      <c r="AI344" s="268" t="s">
        <v>586</v>
      </c>
      <c r="AM344" s="268" t="s">
        <v>586</v>
      </c>
      <c r="AR344" t="s">
        <v>4822</v>
      </c>
      <c r="AS344" t="s">
        <v>3049</v>
      </c>
      <c r="AT344">
        <v>2024</v>
      </c>
      <c r="AU344">
        <v>12</v>
      </c>
      <c r="AV344" t="s">
        <v>69</v>
      </c>
      <c r="AX344" t="s">
        <v>4854</v>
      </c>
    </row>
    <row r="345" spans="1:50" x14ac:dyDescent="0.25">
      <c r="A345" s="268" t="s">
        <v>585</v>
      </c>
      <c r="B345" s="268" t="s">
        <v>585</v>
      </c>
      <c r="C345" s="268" t="s">
        <v>67</v>
      </c>
      <c r="D345" s="268" t="s">
        <v>2843</v>
      </c>
      <c r="E345" s="268" t="s">
        <v>2844</v>
      </c>
      <c r="F345" s="268" t="s">
        <v>4556</v>
      </c>
      <c r="G345" s="271" t="s">
        <v>920</v>
      </c>
      <c r="H345" s="268" t="s">
        <v>4553</v>
      </c>
      <c r="I345" s="268"/>
      <c r="J345" s="2"/>
      <c r="K345" s="270" t="s">
        <v>586</v>
      </c>
      <c r="L345" s="270" t="s">
        <v>4557</v>
      </c>
      <c r="M345" s="270" t="s">
        <v>4558</v>
      </c>
      <c r="N345" s="270" t="s">
        <v>4559</v>
      </c>
      <c r="O345" s="268" t="s">
        <v>586</v>
      </c>
      <c r="P345" s="268" t="s">
        <v>586</v>
      </c>
      <c r="Q345" s="268" t="s">
        <v>586</v>
      </c>
      <c r="R345" s="268" t="s">
        <v>586</v>
      </c>
      <c r="S345" s="268" t="s">
        <v>586</v>
      </c>
      <c r="T345" s="268" t="s">
        <v>68</v>
      </c>
      <c r="U345" s="268" t="s">
        <v>586</v>
      </c>
      <c r="V345" s="268" t="s">
        <v>586</v>
      </c>
      <c r="W345" s="268" t="s">
        <v>586</v>
      </c>
      <c r="X345" s="268" t="s">
        <v>586</v>
      </c>
      <c r="Y345" s="268" t="s">
        <v>586</v>
      </c>
      <c r="AC345" s="268" t="s">
        <v>586</v>
      </c>
      <c r="AE345" s="268" t="s">
        <v>586</v>
      </c>
      <c r="AF345" s="268" t="s">
        <v>587</v>
      </c>
      <c r="AG345" s="268" t="s">
        <v>586</v>
      </c>
      <c r="AH345" s="268" t="s">
        <v>586</v>
      </c>
      <c r="AI345" s="268" t="s">
        <v>586</v>
      </c>
      <c r="AM345" s="268" t="s">
        <v>586</v>
      </c>
      <c r="AR345" t="s">
        <v>4822</v>
      </c>
      <c r="AS345" t="s">
        <v>3049</v>
      </c>
      <c r="AT345">
        <v>2024</v>
      </c>
      <c r="AU345">
        <v>12</v>
      </c>
      <c r="AV345" t="s">
        <v>69</v>
      </c>
      <c r="AX345" t="s">
        <v>4855</v>
      </c>
    </row>
    <row r="346" spans="1:50" x14ac:dyDescent="0.25">
      <c r="A346" s="268" t="s">
        <v>622</v>
      </c>
      <c r="B346" s="268" t="s">
        <v>585</v>
      </c>
      <c r="C346" s="268" t="s">
        <v>67</v>
      </c>
      <c r="D346" s="268" t="s">
        <v>2843</v>
      </c>
      <c r="E346" s="268" t="s">
        <v>2844</v>
      </c>
      <c r="F346" s="268" t="s">
        <v>2143</v>
      </c>
      <c r="G346" s="271" t="s">
        <v>920</v>
      </c>
      <c r="H346" s="268" t="s">
        <v>4553</v>
      </c>
      <c r="I346" s="268"/>
      <c r="K346" s="270" t="s">
        <v>586</v>
      </c>
      <c r="L346" s="270" t="s">
        <v>4560</v>
      </c>
      <c r="M346" s="270" t="s">
        <v>4561</v>
      </c>
      <c r="N346" s="270" t="s">
        <v>4562</v>
      </c>
      <c r="O346" s="268" t="s">
        <v>586</v>
      </c>
      <c r="P346" s="268" t="s">
        <v>586</v>
      </c>
      <c r="Q346" s="268" t="s">
        <v>586</v>
      </c>
      <c r="R346" s="268" t="s">
        <v>586</v>
      </c>
      <c r="S346" s="268" t="s">
        <v>586</v>
      </c>
      <c r="T346" s="268" t="s">
        <v>68</v>
      </c>
      <c r="U346" s="268" t="s">
        <v>586</v>
      </c>
      <c r="V346" s="268" t="s">
        <v>586</v>
      </c>
      <c r="W346" s="268" t="s">
        <v>586</v>
      </c>
      <c r="X346" s="268" t="s">
        <v>586</v>
      </c>
      <c r="Y346" s="268" t="s">
        <v>586</v>
      </c>
      <c r="AC346" s="268" t="s">
        <v>586</v>
      </c>
      <c r="AE346" s="268" t="s">
        <v>586</v>
      </c>
      <c r="AF346" s="268" t="s">
        <v>587</v>
      </c>
      <c r="AG346" s="268" t="s">
        <v>586</v>
      </c>
      <c r="AH346" s="268" t="s">
        <v>586</v>
      </c>
      <c r="AI346" s="268" t="s">
        <v>586</v>
      </c>
      <c r="AM346" s="268" t="s">
        <v>586</v>
      </c>
      <c r="AR346" t="s">
        <v>4822</v>
      </c>
      <c r="AS346" t="s">
        <v>3049</v>
      </c>
      <c r="AT346">
        <v>2024</v>
      </c>
      <c r="AU346">
        <v>12</v>
      </c>
      <c r="AV346" t="s">
        <v>69</v>
      </c>
      <c r="AX346" t="s">
        <v>4856</v>
      </c>
    </row>
    <row r="347" spans="1:50" x14ac:dyDescent="0.25">
      <c r="A347" s="268" t="s">
        <v>623</v>
      </c>
      <c r="B347" s="268" t="s">
        <v>585</v>
      </c>
      <c r="C347" s="268" t="s">
        <v>67</v>
      </c>
      <c r="D347" s="268" t="s">
        <v>2843</v>
      </c>
      <c r="E347" s="268" t="s">
        <v>2844</v>
      </c>
      <c r="F347" s="268" t="s">
        <v>2195</v>
      </c>
      <c r="G347" s="271" t="s">
        <v>920</v>
      </c>
      <c r="H347" s="268" t="s">
        <v>4553</v>
      </c>
      <c r="I347" s="268"/>
      <c r="J347" s="268"/>
      <c r="K347" s="270" t="s">
        <v>586</v>
      </c>
      <c r="L347" s="270" t="s">
        <v>4563</v>
      </c>
      <c r="M347" s="270" t="s">
        <v>4564</v>
      </c>
      <c r="N347" s="270" t="s">
        <v>4565</v>
      </c>
      <c r="O347" s="268" t="s">
        <v>586</v>
      </c>
      <c r="P347" s="268" t="s">
        <v>586</v>
      </c>
      <c r="Q347" s="268" t="s">
        <v>586</v>
      </c>
      <c r="R347" s="268" t="s">
        <v>586</v>
      </c>
      <c r="S347" s="268" t="s">
        <v>586</v>
      </c>
      <c r="T347" s="268" t="s">
        <v>68</v>
      </c>
      <c r="U347" s="268" t="s">
        <v>586</v>
      </c>
      <c r="V347" s="268" t="s">
        <v>586</v>
      </c>
      <c r="W347" s="268" t="s">
        <v>586</v>
      </c>
      <c r="X347" s="268" t="s">
        <v>586</v>
      </c>
      <c r="Y347" s="268" t="s">
        <v>586</v>
      </c>
      <c r="AC347" s="268" t="s">
        <v>586</v>
      </c>
      <c r="AE347" s="268" t="s">
        <v>586</v>
      </c>
      <c r="AF347" s="268" t="s">
        <v>587</v>
      </c>
      <c r="AG347" s="268" t="s">
        <v>586</v>
      </c>
      <c r="AH347" s="268" t="s">
        <v>586</v>
      </c>
      <c r="AI347" s="268" t="s">
        <v>586</v>
      </c>
      <c r="AM347" s="268" t="s">
        <v>586</v>
      </c>
      <c r="AR347" t="s">
        <v>4822</v>
      </c>
      <c r="AS347" t="s">
        <v>3049</v>
      </c>
      <c r="AT347">
        <v>2024</v>
      </c>
      <c r="AU347">
        <v>12</v>
      </c>
      <c r="AV347" t="s">
        <v>69</v>
      </c>
      <c r="AX347" t="s">
        <v>4857</v>
      </c>
    </row>
    <row r="348" spans="1:50" x14ac:dyDescent="0.25">
      <c r="A348" s="268" t="s">
        <v>624</v>
      </c>
      <c r="B348" s="268" t="s">
        <v>585</v>
      </c>
      <c r="C348" s="268" t="s">
        <v>67</v>
      </c>
      <c r="D348" s="268" t="s">
        <v>2843</v>
      </c>
      <c r="E348" s="268" t="s">
        <v>2855</v>
      </c>
      <c r="F348" s="268" t="s">
        <v>4566</v>
      </c>
      <c r="G348" s="271" t="s">
        <v>920</v>
      </c>
      <c r="H348" s="268" t="s">
        <v>4553</v>
      </c>
      <c r="I348" s="268"/>
      <c r="K348" s="270" t="s">
        <v>586</v>
      </c>
      <c r="L348" s="270" t="s">
        <v>4567</v>
      </c>
      <c r="M348" s="270" t="s">
        <v>4568</v>
      </c>
      <c r="N348" s="270" t="s">
        <v>4569</v>
      </c>
      <c r="O348" s="268" t="s">
        <v>586</v>
      </c>
      <c r="P348" s="268" t="s">
        <v>586</v>
      </c>
      <c r="Q348" s="268" t="s">
        <v>586</v>
      </c>
      <c r="R348" s="268" t="s">
        <v>586</v>
      </c>
      <c r="S348" s="268" t="s">
        <v>586</v>
      </c>
      <c r="T348" s="268" t="s">
        <v>68</v>
      </c>
      <c r="U348" s="268" t="s">
        <v>586</v>
      </c>
      <c r="V348" s="268" t="s">
        <v>586</v>
      </c>
      <c r="W348" s="268" t="s">
        <v>586</v>
      </c>
      <c r="X348" s="268" t="s">
        <v>586</v>
      </c>
      <c r="Y348" s="268" t="s">
        <v>586</v>
      </c>
      <c r="AC348" s="268" t="s">
        <v>586</v>
      </c>
      <c r="AE348" s="268" t="s">
        <v>586</v>
      </c>
      <c r="AF348" s="268" t="s">
        <v>587</v>
      </c>
      <c r="AG348" s="268" t="s">
        <v>586</v>
      </c>
      <c r="AH348" s="268" t="s">
        <v>586</v>
      </c>
      <c r="AI348" s="268" t="s">
        <v>586</v>
      </c>
      <c r="AM348" s="268" t="s">
        <v>586</v>
      </c>
      <c r="AR348" t="s">
        <v>4822</v>
      </c>
      <c r="AS348" t="s">
        <v>3049</v>
      </c>
      <c r="AT348">
        <v>2024</v>
      </c>
      <c r="AU348">
        <v>12</v>
      </c>
      <c r="AV348" t="s">
        <v>69</v>
      </c>
      <c r="AX348" t="s">
        <v>4858</v>
      </c>
    </row>
    <row r="349" spans="1:50" x14ac:dyDescent="0.25">
      <c r="A349" s="268" t="s">
        <v>625</v>
      </c>
      <c r="B349" s="268" t="s">
        <v>585</v>
      </c>
      <c r="C349" s="268" t="s">
        <v>67</v>
      </c>
      <c r="D349" s="268" t="s">
        <v>2843</v>
      </c>
      <c r="E349" s="268" t="s">
        <v>2855</v>
      </c>
      <c r="F349" s="268" t="s">
        <v>1364</v>
      </c>
      <c r="G349" s="271" t="s">
        <v>920</v>
      </c>
      <c r="H349" s="268" t="s">
        <v>4553</v>
      </c>
      <c r="I349" s="268"/>
      <c r="K349" s="270" t="s">
        <v>586</v>
      </c>
      <c r="L349" s="270" t="s">
        <v>4570</v>
      </c>
      <c r="M349" s="270" t="s">
        <v>4571</v>
      </c>
      <c r="N349" s="270" t="s">
        <v>4572</v>
      </c>
      <c r="O349" s="268" t="s">
        <v>586</v>
      </c>
      <c r="P349" s="268" t="s">
        <v>586</v>
      </c>
      <c r="Q349" s="268" t="s">
        <v>586</v>
      </c>
      <c r="R349" s="268" t="s">
        <v>586</v>
      </c>
      <c r="S349" s="268" t="s">
        <v>586</v>
      </c>
      <c r="T349" s="268" t="s">
        <v>68</v>
      </c>
      <c r="U349" s="268" t="s">
        <v>586</v>
      </c>
      <c r="V349" s="268" t="s">
        <v>586</v>
      </c>
      <c r="W349" s="268" t="s">
        <v>586</v>
      </c>
      <c r="X349" s="268" t="s">
        <v>586</v>
      </c>
      <c r="Y349" s="268" t="s">
        <v>586</v>
      </c>
      <c r="AC349" s="268" t="s">
        <v>586</v>
      </c>
      <c r="AE349" s="268" t="s">
        <v>586</v>
      </c>
      <c r="AF349" s="268" t="s">
        <v>587</v>
      </c>
      <c r="AG349" s="268" t="s">
        <v>586</v>
      </c>
      <c r="AH349" s="268" t="s">
        <v>586</v>
      </c>
      <c r="AI349" s="268" t="s">
        <v>586</v>
      </c>
      <c r="AM349" s="268" t="s">
        <v>586</v>
      </c>
      <c r="AR349" t="s">
        <v>4822</v>
      </c>
      <c r="AS349" t="s">
        <v>3049</v>
      </c>
      <c r="AT349">
        <v>2024</v>
      </c>
      <c r="AU349">
        <v>12</v>
      </c>
      <c r="AV349" t="s">
        <v>69</v>
      </c>
      <c r="AX349" t="s">
        <v>4859</v>
      </c>
    </row>
    <row r="350" spans="1:50" x14ac:dyDescent="0.25">
      <c r="A350" s="268" t="s">
        <v>626</v>
      </c>
      <c r="B350" s="268" t="s">
        <v>585</v>
      </c>
      <c r="C350" s="268" t="s">
        <v>67</v>
      </c>
      <c r="D350" s="268" t="s">
        <v>2843</v>
      </c>
      <c r="E350" s="268" t="s">
        <v>2855</v>
      </c>
      <c r="F350" s="268" t="s">
        <v>1365</v>
      </c>
      <c r="G350" s="271" t="s">
        <v>920</v>
      </c>
      <c r="H350" s="268" t="s">
        <v>4573</v>
      </c>
      <c r="I350" s="268"/>
      <c r="K350" s="270" t="s">
        <v>586</v>
      </c>
      <c r="L350" s="270" t="s">
        <v>4574</v>
      </c>
      <c r="M350" s="270" t="s">
        <v>4575</v>
      </c>
      <c r="N350" s="270" t="s">
        <v>4576</v>
      </c>
      <c r="O350" s="268" t="s">
        <v>586</v>
      </c>
      <c r="P350" s="268" t="s">
        <v>586</v>
      </c>
      <c r="Q350" s="268" t="s">
        <v>586</v>
      </c>
      <c r="R350" s="268" t="s">
        <v>586</v>
      </c>
      <c r="S350" s="268" t="s">
        <v>586</v>
      </c>
      <c r="T350" s="268" t="s">
        <v>68</v>
      </c>
      <c r="U350" s="268" t="s">
        <v>586</v>
      </c>
      <c r="V350" s="268" t="s">
        <v>586</v>
      </c>
      <c r="W350" s="268" t="s">
        <v>586</v>
      </c>
      <c r="X350" s="268" t="s">
        <v>586</v>
      </c>
      <c r="Y350" s="268" t="s">
        <v>586</v>
      </c>
      <c r="AC350" s="268" t="s">
        <v>586</v>
      </c>
      <c r="AE350" s="268" t="s">
        <v>586</v>
      </c>
      <c r="AF350" s="268" t="s">
        <v>587</v>
      </c>
      <c r="AG350" s="268" t="s">
        <v>586</v>
      </c>
      <c r="AH350" s="268" t="s">
        <v>586</v>
      </c>
      <c r="AI350" s="268" t="s">
        <v>586</v>
      </c>
      <c r="AM350" s="268" t="s">
        <v>586</v>
      </c>
      <c r="AR350" t="s">
        <v>4822</v>
      </c>
      <c r="AS350" t="s">
        <v>3049</v>
      </c>
      <c r="AT350">
        <v>2024</v>
      </c>
      <c r="AU350">
        <v>12</v>
      </c>
      <c r="AV350" t="s">
        <v>69</v>
      </c>
      <c r="AX350" t="s">
        <v>4860</v>
      </c>
    </row>
    <row r="351" spans="1:50" x14ac:dyDescent="0.25">
      <c r="A351" s="268" t="s">
        <v>627</v>
      </c>
      <c r="B351" s="268" t="s">
        <v>585</v>
      </c>
      <c r="C351" s="268" t="s">
        <v>67</v>
      </c>
      <c r="D351" s="268" t="s">
        <v>2828</v>
      </c>
      <c r="E351" s="268" t="s">
        <v>2829</v>
      </c>
      <c r="F351" s="268" t="s">
        <v>1367</v>
      </c>
      <c r="G351" s="271" t="s">
        <v>920</v>
      </c>
      <c r="H351" s="268" t="s">
        <v>4577</v>
      </c>
      <c r="I351" s="268" t="s">
        <v>4578</v>
      </c>
      <c r="K351" s="270" t="s">
        <v>586</v>
      </c>
      <c r="L351" s="270" t="s">
        <v>4579</v>
      </c>
      <c r="M351" s="270" t="s">
        <v>4580</v>
      </c>
      <c r="N351" s="270" t="s">
        <v>4581</v>
      </c>
      <c r="O351" s="268" t="s">
        <v>586</v>
      </c>
      <c r="P351" s="268" t="s">
        <v>586</v>
      </c>
      <c r="Q351" s="268" t="s">
        <v>586</v>
      </c>
      <c r="R351" s="268" t="s">
        <v>586</v>
      </c>
      <c r="S351" s="268" t="s">
        <v>586</v>
      </c>
      <c r="T351" s="268" t="s">
        <v>68</v>
      </c>
      <c r="U351" s="268" t="s">
        <v>586</v>
      </c>
      <c r="V351" s="268" t="s">
        <v>586</v>
      </c>
      <c r="W351" s="268" t="s">
        <v>586</v>
      </c>
      <c r="X351" s="268" t="s">
        <v>586</v>
      </c>
      <c r="Y351" s="268" t="s">
        <v>586</v>
      </c>
      <c r="AC351" s="268" t="s">
        <v>586</v>
      </c>
      <c r="AE351" s="268" t="s">
        <v>586</v>
      </c>
      <c r="AF351" s="268" t="s">
        <v>587</v>
      </c>
      <c r="AG351" s="268" t="s">
        <v>586</v>
      </c>
      <c r="AH351" s="268" t="s">
        <v>586</v>
      </c>
      <c r="AI351" s="268" t="s">
        <v>586</v>
      </c>
      <c r="AM351" s="268" t="s">
        <v>586</v>
      </c>
      <c r="AR351" t="s">
        <v>4822</v>
      </c>
      <c r="AS351" t="s">
        <v>3049</v>
      </c>
      <c r="AT351">
        <v>2024</v>
      </c>
      <c r="AU351">
        <v>12</v>
      </c>
      <c r="AV351" t="s">
        <v>69</v>
      </c>
      <c r="AX351" t="s">
        <v>4861</v>
      </c>
    </row>
    <row r="352" spans="1:50" x14ac:dyDescent="0.25">
      <c r="A352" s="268" t="s">
        <v>628</v>
      </c>
      <c r="B352" s="268" t="s">
        <v>585</v>
      </c>
      <c r="C352" s="268" t="s">
        <v>67</v>
      </c>
      <c r="D352" s="268" t="s">
        <v>2835</v>
      </c>
      <c r="E352" s="268" t="s">
        <v>2836</v>
      </c>
      <c r="F352" s="268" t="s">
        <v>4582</v>
      </c>
      <c r="G352" s="271" t="s">
        <v>920</v>
      </c>
      <c r="H352" s="268" t="s">
        <v>4583</v>
      </c>
      <c r="I352" s="268" t="s">
        <v>4584</v>
      </c>
      <c r="K352" s="270" t="s">
        <v>586</v>
      </c>
      <c r="L352" s="270" t="s">
        <v>4585</v>
      </c>
      <c r="M352" s="270" t="s">
        <v>4586</v>
      </c>
      <c r="N352" s="270" t="s">
        <v>4587</v>
      </c>
      <c r="O352" s="268" t="s">
        <v>586</v>
      </c>
      <c r="P352" s="268" t="s">
        <v>586</v>
      </c>
      <c r="Q352" s="268" t="s">
        <v>586</v>
      </c>
      <c r="R352" s="268" t="s">
        <v>586</v>
      </c>
      <c r="S352" s="268" t="s">
        <v>586</v>
      </c>
      <c r="T352" s="268" t="s">
        <v>68</v>
      </c>
      <c r="U352" s="268" t="s">
        <v>586</v>
      </c>
      <c r="V352" s="268" t="s">
        <v>586</v>
      </c>
      <c r="W352" s="268" t="s">
        <v>586</v>
      </c>
      <c r="X352" s="268" t="s">
        <v>586</v>
      </c>
      <c r="Y352" s="268" t="s">
        <v>586</v>
      </c>
      <c r="AC352" s="268" t="s">
        <v>586</v>
      </c>
      <c r="AE352" s="268" t="s">
        <v>586</v>
      </c>
      <c r="AF352" s="268" t="s">
        <v>587</v>
      </c>
      <c r="AG352" s="268" t="s">
        <v>586</v>
      </c>
      <c r="AH352" s="268" t="s">
        <v>586</v>
      </c>
      <c r="AI352" s="268" t="s">
        <v>586</v>
      </c>
      <c r="AM352" s="268" t="s">
        <v>586</v>
      </c>
      <c r="AR352" t="s">
        <v>4822</v>
      </c>
      <c r="AS352" t="s">
        <v>3049</v>
      </c>
      <c r="AT352">
        <v>2024</v>
      </c>
      <c r="AU352">
        <v>12</v>
      </c>
      <c r="AV352" t="s">
        <v>69</v>
      </c>
      <c r="AX352" t="s">
        <v>4862</v>
      </c>
    </row>
    <row r="353" spans="1:50" x14ac:dyDescent="0.25">
      <c r="A353" s="268" t="s">
        <v>630</v>
      </c>
      <c r="B353" s="268" t="s">
        <v>585</v>
      </c>
      <c r="C353" s="268" t="s">
        <v>67</v>
      </c>
      <c r="D353" s="268" t="s">
        <v>2835</v>
      </c>
      <c r="E353" s="268" t="s">
        <v>2836</v>
      </c>
      <c r="F353" s="268" t="s">
        <v>1457</v>
      </c>
      <c r="G353" s="271" t="s">
        <v>920</v>
      </c>
      <c r="H353" s="268" t="s">
        <v>4583</v>
      </c>
      <c r="I353" s="268" t="s">
        <v>4584</v>
      </c>
      <c r="K353" s="270" t="s">
        <v>586</v>
      </c>
      <c r="L353" s="270" t="s">
        <v>4540</v>
      </c>
      <c r="M353" s="270" t="s">
        <v>4541</v>
      </c>
      <c r="N353" s="270" t="s">
        <v>4542</v>
      </c>
      <c r="O353" s="268" t="s">
        <v>586</v>
      </c>
      <c r="P353" s="268" t="s">
        <v>586</v>
      </c>
      <c r="Q353" s="268" t="s">
        <v>586</v>
      </c>
      <c r="R353" s="268" t="s">
        <v>586</v>
      </c>
      <c r="S353" s="268" t="s">
        <v>586</v>
      </c>
      <c r="T353" s="268" t="s">
        <v>68</v>
      </c>
      <c r="U353" s="268" t="s">
        <v>586</v>
      </c>
      <c r="V353" s="268" t="s">
        <v>586</v>
      </c>
      <c r="W353" s="268" t="s">
        <v>586</v>
      </c>
      <c r="X353" s="268" t="s">
        <v>586</v>
      </c>
      <c r="Y353" s="268" t="s">
        <v>586</v>
      </c>
      <c r="AC353" s="268" t="s">
        <v>586</v>
      </c>
      <c r="AE353" s="268" t="s">
        <v>586</v>
      </c>
      <c r="AF353" s="268" t="s">
        <v>587</v>
      </c>
      <c r="AG353" s="268" t="s">
        <v>586</v>
      </c>
      <c r="AH353" s="268" t="s">
        <v>586</v>
      </c>
      <c r="AI353" s="268" t="s">
        <v>586</v>
      </c>
      <c r="AM353" s="268" t="s">
        <v>586</v>
      </c>
      <c r="AR353" t="s">
        <v>4822</v>
      </c>
      <c r="AS353" t="s">
        <v>3049</v>
      </c>
      <c r="AT353">
        <v>2024</v>
      </c>
      <c r="AU353">
        <v>12</v>
      </c>
      <c r="AV353" t="s">
        <v>69</v>
      </c>
      <c r="AX353" t="s">
        <v>4863</v>
      </c>
    </row>
    <row r="354" spans="1:50" x14ac:dyDescent="0.25">
      <c r="A354" s="268" t="s">
        <v>631</v>
      </c>
      <c r="B354" s="268" t="s">
        <v>585</v>
      </c>
      <c r="C354" s="268" t="s">
        <v>67</v>
      </c>
      <c r="D354" s="268" t="s">
        <v>2835</v>
      </c>
      <c r="E354" s="268" t="s">
        <v>2836</v>
      </c>
      <c r="F354" s="268" t="s">
        <v>4588</v>
      </c>
      <c r="G354" s="271" t="s">
        <v>920</v>
      </c>
      <c r="H354" s="268" t="s">
        <v>4583</v>
      </c>
      <c r="I354" s="268" t="s">
        <v>4584</v>
      </c>
      <c r="K354" s="270" t="s">
        <v>586</v>
      </c>
      <c r="L354" s="270" t="s">
        <v>4589</v>
      </c>
      <c r="M354" s="270" t="s">
        <v>4590</v>
      </c>
      <c r="N354" s="270" t="s">
        <v>4591</v>
      </c>
      <c r="O354" s="268" t="s">
        <v>586</v>
      </c>
      <c r="P354" s="268" t="s">
        <v>586</v>
      </c>
      <c r="Q354" s="268" t="s">
        <v>586</v>
      </c>
      <c r="R354" s="268" t="s">
        <v>586</v>
      </c>
      <c r="S354" s="268" t="s">
        <v>586</v>
      </c>
      <c r="T354" s="268" t="s">
        <v>68</v>
      </c>
      <c r="U354" s="268" t="s">
        <v>586</v>
      </c>
      <c r="V354" s="268" t="s">
        <v>586</v>
      </c>
      <c r="W354" s="268" t="s">
        <v>586</v>
      </c>
      <c r="X354" s="268" t="s">
        <v>586</v>
      </c>
      <c r="Y354" s="268" t="s">
        <v>586</v>
      </c>
      <c r="AC354" s="268" t="s">
        <v>586</v>
      </c>
      <c r="AE354" s="268" t="s">
        <v>586</v>
      </c>
      <c r="AF354" s="268" t="s">
        <v>587</v>
      </c>
      <c r="AG354" s="268" t="s">
        <v>586</v>
      </c>
      <c r="AH354" s="268" t="s">
        <v>586</v>
      </c>
      <c r="AI354" s="268" t="s">
        <v>586</v>
      </c>
      <c r="AM354" s="268" t="s">
        <v>586</v>
      </c>
      <c r="AR354" t="s">
        <v>4822</v>
      </c>
      <c r="AS354" t="s">
        <v>3049</v>
      </c>
      <c r="AT354">
        <v>2024</v>
      </c>
      <c r="AU354">
        <v>12</v>
      </c>
      <c r="AV354" t="s">
        <v>69</v>
      </c>
      <c r="AX354" t="s">
        <v>4864</v>
      </c>
    </row>
    <row r="355" spans="1:50" x14ac:dyDescent="0.25">
      <c r="A355" s="268" t="s">
        <v>632</v>
      </c>
      <c r="B355" s="268" t="s">
        <v>585</v>
      </c>
      <c r="C355" s="268" t="s">
        <v>67</v>
      </c>
      <c r="D355" s="268" t="s">
        <v>2864</v>
      </c>
      <c r="E355" s="268" t="s">
        <v>2865</v>
      </c>
      <c r="F355" s="268" t="s">
        <v>1455</v>
      </c>
      <c r="G355" s="271" t="s">
        <v>920</v>
      </c>
      <c r="H355" s="268" t="s">
        <v>4592</v>
      </c>
      <c r="I355" s="268"/>
      <c r="K355" s="270" t="s">
        <v>586</v>
      </c>
      <c r="L355" s="270" t="s">
        <v>4593</v>
      </c>
      <c r="M355" s="270" t="s">
        <v>4594</v>
      </c>
      <c r="N355" s="270" t="s">
        <v>4595</v>
      </c>
      <c r="O355" s="268" t="s">
        <v>586</v>
      </c>
      <c r="P355" s="268" t="s">
        <v>586</v>
      </c>
      <c r="Q355" s="268" t="s">
        <v>586</v>
      </c>
      <c r="R355" s="268" t="s">
        <v>586</v>
      </c>
      <c r="S355" s="268" t="s">
        <v>586</v>
      </c>
      <c r="T355" s="268" t="s">
        <v>68</v>
      </c>
      <c r="U355" s="268" t="s">
        <v>586</v>
      </c>
      <c r="V355" s="268" t="s">
        <v>586</v>
      </c>
      <c r="W355" s="268" t="s">
        <v>586</v>
      </c>
      <c r="X355" s="268" t="s">
        <v>586</v>
      </c>
      <c r="Y355" s="268" t="s">
        <v>586</v>
      </c>
      <c r="AC355" s="268" t="s">
        <v>586</v>
      </c>
      <c r="AE355" s="268" t="s">
        <v>586</v>
      </c>
      <c r="AF355" s="268" t="s">
        <v>587</v>
      </c>
      <c r="AG355" s="268" t="s">
        <v>586</v>
      </c>
      <c r="AH355" s="268" t="s">
        <v>586</v>
      </c>
      <c r="AI355" s="268" t="s">
        <v>586</v>
      </c>
      <c r="AM355" s="268" t="s">
        <v>586</v>
      </c>
      <c r="AR355" t="s">
        <v>4822</v>
      </c>
      <c r="AS355" t="s">
        <v>3049</v>
      </c>
      <c r="AT355">
        <v>2024</v>
      </c>
      <c r="AU355">
        <v>12</v>
      </c>
      <c r="AV355" t="s">
        <v>69</v>
      </c>
      <c r="AX355" t="s">
        <v>4865</v>
      </c>
    </row>
    <row r="356" spans="1:50" x14ac:dyDescent="0.25">
      <c r="A356" s="268" t="s">
        <v>633</v>
      </c>
      <c r="B356" s="268" t="s">
        <v>585</v>
      </c>
      <c r="C356" s="268" t="s">
        <v>67</v>
      </c>
      <c r="D356" s="268" t="s">
        <v>2860</v>
      </c>
      <c r="E356" s="268" t="s">
        <v>2861</v>
      </c>
      <c r="F356" s="268" t="s">
        <v>1325</v>
      </c>
      <c r="G356" s="271" t="s">
        <v>920</v>
      </c>
      <c r="H356" s="268" t="s">
        <v>4592</v>
      </c>
      <c r="I356" s="268"/>
      <c r="K356" s="270" t="s">
        <v>586</v>
      </c>
      <c r="L356" s="270" t="s">
        <v>4596</v>
      </c>
      <c r="M356" s="270" t="s">
        <v>4597</v>
      </c>
      <c r="N356" s="270" t="s">
        <v>4598</v>
      </c>
      <c r="O356" s="268" t="s">
        <v>586</v>
      </c>
      <c r="P356" s="268" t="s">
        <v>586</v>
      </c>
      <c r="Q356" s="268" t="s">
        <v>586</v>
      </c>
      <c r="R356" s="268" t="s">
        <v>586</v>
      </c>
      <c r="S356" s="268" t="s">
        <v>586</v>
      </c>
      <c r="T356" s="268" t="s">
        <v>68</v>
      </c>
      <c r="U356" s="268" t="s">
        <v>586</v>
      </c>
      <c r="V356" s="268" t="s">
        <v>586</v>
      </c>
      <c r="W356" s="268" t="s">
        <v>586</v>
      </c>
      <c r="X356" s="268" t="s">
        <v>586</v>
      </c>
      <c r="Y356" s="268" t="s">
        <v>586</v>
      </c>
      <c r="AC356" s="268" t="s">
        <v>586</v>
      </c>
      <c r="AE356" s="268" t="s">
        <v>586</v>
      </c>
      <c r="AF356" s="268" t="s">
        <v>587</v>
      </c>
      <c r="AG356" s="268" t="s">
        <v>586</v>
      </c>
      <c r="AH356" s="268" t="s">
        <v>586</v>
      </c>
      <c r="AI356" s="268" t="s">
        <v>586</v>
      </c>
      <c r="AM356" s="268" t="s">
        <v>586</v>
      </c>
      <c r="AR356" t="s">
        <v>4822</v>
      </c>
      <c r="AS356" t="s">
        <v>3049</v>
      </c>
      <c r="AT356">
        <v>2024</v>
      </c>
      <c r="AU356">
        <v>12</v>
      </c>
      <c r="AV356" t="s">
        <v>69</v>
      </c>
      <c r="AX356" t="s">
        <v>4866</v>
      </c>
    </row>
    <row r="357" spans="1:50" x14ac:dyDescent="0.25">
      <c r="A357" s="268" t="s">
        <v>634</v>
      </c>
      <c r="B357" s="268" t="s">
        <v>585</v>
      </c>
      <c r="C357" s="268" t="s">
        <v>67</v>
      </c>
      <c r="D357" s="268" t="s">
        <v>3165</v>
      </c>
      <c r="E357" s="268" t="s">
        <v>3166</v>
      </c>
      <c r="F357" s="268" t="s">
        <v>4599</v>
      </c>
      <c r="G357" s="271" t="s">
        <v>72</v>
      </c>
      <c r="H357" s="268" t="s">
        <v>4600</v>
      </c>
      <c r="I357" s="268"/>
      <c r="K357" s="270" t="s">
        <v>586</v>
      </c>
      <c r="L357" s="270" t="s">
        <v>4601</v>
      </c>
      <c r="M357" s="270" t="s">
        <v>4602</v>
      </c>
      <c r="N357" s="270" t="s">
        <v>4603</v>
      </c>
      <c r="O357" s="268" t="s">
        <v>586</v>
      </c>
      <c r="P357" s="268" t="s">
        <v>586</v>
      </c>
      <c r="Q357" s="268" t="s">
        <v>586</v>
      </c>
      <c r="R357" s="268" t="s">
        <v>586</v>
      </c>
      <c r="S357" s="268" t="s">
        <v>586</v>
      </c>
      <c r="T357" s="268" t="s">
        <v>68</v>
      </c>
      <c r="U357" s="268" t="s">
        <v>586</v>
      </c>
      <c r="V357" s="268" t="s">
        <v>586</v>
      </c>
      <c r="W357" s="268" t="s">
        <v>586</v>
      </c>
      <c r="X357" s="268" t="s">
        <v>586</v>
      </c>
      <c r="Y357" s="268" t="s">
        <v>586</v>
      </c>
      <c r="AC357" s="268" t="s">
        <v>586</v>
      </c>
      <c r="AE357" s="268" t="s">
        <v>586</v>
      </c>
      <c r="AF357" s="268" t="s">
        <v>587</v>
      </c>
      <c r="AG357" s="268" t="s">
        <v>586</v>
      </c>
      <c r="AH357" s="268" t="s">
        <v>586</v>
      </c>
      <c r="AI357" s="268" t="s">
        <v>586</v>
      </c>
      <c r="AM357" s="268" t="s">
        <v>586</v>
      </c>
      <c r="AR357" t="s">
        <v>4822</v>
      </c>
      <c r="AS357" t="s">
        <v>3049</v>
      </c>
      <c r="AT357">
        <v>2024</v>
      </c>
      <c r="AU357">
        <v>12</v>
      </c>
      <c r="AV357" t="s">
        <v>69</v>
      </c>
      <c r="AX357" t="s">
        <v>4867</v>
      </c>
    </row>
    <row r="358" spans="1:50" x14ac:dyDescent="0.25">
      <c r="A358" s="268" t="s">
        <v>635</v>
      </c>
      <c r="B358" s="268" t="s">
        <v>585</v>
      </c>
      <c r="C358" s="268" t="s">
        <v>67</v>
      </c>
      <c r="D358" s="268" t="s">
        <v>2681</v>
      </c>
      <c r="E358" s="268" t="s">
        <v>2682</v>
      </c>
      <c r="F358" s="268" t="s">
        <v>4604</v>
      </c>
      <c r="G358" s="271" t="s">
        <v>72</v>
      </c>
      <c r="H358" s="268" t="s">
        <v>4605</v>
      </c>
      <c r="K358" s="270" t="s">
        <v>586</v>
      </c>
      <c r="L358" s="270" t="s">
        <v>4606</v>
      </c>
      <c r="M358" s="270" t="s">
        <v>4607</v>
      </c>
      <c r="N358" s="270" t="s">
        <v>4608</v>
      </c>
      <c r="O358" s="268" t="s">
        <v>586</v>
      </c>
      <c r="P358" s="268" t="s">
        <v>586</v>
      </c>
      <c r="Q358" s="268" t="s">
        <v>586</v>
      </c>
      <c r="R358" s="268" t="s">
        <v>586</v>
      </c>
      <c r="S358" s="268" t="s">
        <v>586</v>
      </c>
      <c r="T358" s="268" t="s">
        <v>68</v>
      </c>
      <c r="U358" s="268" t="s">
        <v>586</v>
      </c>
      <c r="V358" s="268" t="s">
        <v>586</v>
      </c>
      <c r="W358" s="268" t="s">
        <v>586</v>
      </c>
      <c r="X358" s="268" t="s">
        <v>586</v>
      </c>
      <c r="Y358" s="268" t="s">
        <v>586</v>
      </c>
      <c r="AC358" s="268" t="s">
        <v>586</v>
      </c>
      <c r="AE358" s="268" t="s">
        <v>586</v>
      </c>
      <c r="AF358" s="268" t="s">
        <v>587</v>
      </c>
      <c r="AG358" s="268" t="s">
        <v>586</v>
      </c>
      <c r="AH358" s="268" t="s">
        <v>586</v>
      </c>
      <c r="AI358" s="268" t="s">
        <v>586</v>
      </c>
      <c r="AM358" s="268" t="s">
        <v>586</v>
      </c>
      <c r="AR358" t="s">
        <v>4822</v>
      </c>
      <c r="AS358" t="s">
        <v>3049</v>
      </c>
      <c r="AT358">
        <v>2024</v>
      </c>
      <c r="AU358">
        <v>12</v>
      </c>
      <c r="AV358" t="s">
        <v>69</v>
      </c>
      <c r="AX358" t="s">
        <v>4868</v>
      </c>
    </row>
    <row r="359" spans="1:50" x14ac:dyDescent="0.25">
      <c r="A359" s="268" t="s">
        <v>636</v>
      </c>
      <c r="B359" s="268" t="s">
        <v>585</v>
      </c>
      <c r="C359" s="268" t="s">
        <v>67</v>
      </c>
      <c r="D359" s="268" t="s">
        <v>2920</v>
      </c>
      <c r="E359" s="268" t="s">
        <v>2921</v>
      </c>
      <c r="F359" s="268" t="s">
        <v>4609</v>
      </c>
      <c r="G359" s="271" t="s">
        <v>72</v>
      </c>
      <c r="H359" s="268" t="s">
        <v>4610</v>
      </c>
      <c r="K359" s="270" t="s">
        <v>586</v>
      </c>
      <c r="L359" s="270" t="s">
        <v>4611</v>
      </c>
      <c r="M359" s="270" t="s">
        <v>4612</v>
      </c>
      <c r="N359" s="270" t="s">
        <v>4613</v>
      </c>
      <c r="O359" s="268" t="s">
        <v>586</v>
      </c>
      <c r="P359" s="268" t="s">
        <v>586</v>
      </c>
      <c r="Q359" s="268" t="s">
        <v>586</v>
      </c>
      <c r="R359" s="268" t="s">
        <v>586</v>
      </c>
      <c r="S359" s="268" t="s">
        <v>586</v>
      </c>
      <c r="T359" s="268" t="s">
        <v>68</v>
      </c>
      <c r="U359" s="268" t="s">
        <v>586</v>
      </c>
      <c r="V359" s="268" t="s">
        <v>586</v>
      </c>
      <c r="W359" s="268" t="s">
        <v>586</v>
      </c>
      <c r="X359" s="268" t="s">
        <v>586</v>
      </c>
      <c r="Y359" s="268" t="s">
        <v>586</v>
      </c>
      <c r="AC359" s="268" t="s">
        <v>586</v>
      </c>
      <c r="AE359" s="268" t="s">
        <v>586</v>
      </c>
      <c r="AF359" s="268" t="s">
        <v>587</v>
      </c>
      <c r="AG359" s="268" t="s">
        <v>586</v>
      </c>
      <c r="AH359" s="268" t="s">
        <v>586</v>
      </c>
      <c r="AI359" s="268" t="s">
        <v>586</v>
      </c>
      <c r="AM359" s="268" t="s">
        <v>586</v>
      </c>
      <c r="AR359" t="s">
        <v>4822</v>
      </c>
      <c r="AS359" t="s">
        <v>3049</v>
      </c>
      <c r="AT359">
        <v>2024</v>
      </c>
      <c r="AU359">
        <v>12</v>
      </c>
      <c r="AV359" t="s">
        <v>69</v>
      </c>
      <c r="AX359" t="s">
        <v>4869</v>
      </c>
    </row>
    <row r="360" spans="1:50" x14ac:dyDescent="0.25">
      <c r="A360" s="268" t="s">
        <v>637</v>
      </c>
      <c r="B360" s="268" t="s">
        <v>585</v>
      </c>
      <c r="C360" s="268" t="s">
        <v>67</v>
      </c>
      <c r="D360" s="268" t="s">
        <v>3217</v>
      </c>
      <c r="E360" s="268" t="s">
        <v>3218</v>
      </c>
      <c r="F360" s="268" t="s">
        <v>2152</v>
      </c>
      <c r="G360" s="271" t="s">
        <v>72</v>
      </c>
      <c r="H360" s="268" t="s">
        <v>4614</v>
      </c>
      <c r="I360" s="2"/>
      <c r="K360" s="270" t="s">
        <v>586</v>
      </c>
      <c r="L360" s="270" t="s">
        <v>4615</v>
      </c>
      <c r="M360" s="270" t="s">
        <v>4616</v>
      </c>
      <c r="N360" s="270" t="s">
        <v>4617</v>
      </c>
      <c r="O360" s="268" t="s">
        <v>586</v>
      </c>
      <c r="P360" s="268" t="s">
        <v>586</v>
      </c>
      <c r="Q360" s="268" t="s">
        <v>586</v>
      </c>
      <c r="R360" s="268" t="s">
        <v>586</v>
      </c>
      <c r="S360" s="268" t="s">
        <v>586</v>
      </c>
      <c r="T360" s="268" t="s">
        <v>68</v>
      </c>
      <c r="U360" s="268" t="s">
        <v>586</v>
      </c>
      <c r="V360" s="268" t="s">
        <v>586</v>
      </c>
      <c r="W360" s="268" t="s">
        <v>586</v>
      </c>
      <c r="X360" s="268" t="s">
        <v>586</v>
      </c>
      <c r="Y360" s="268" t="s">
        <v>586</v>
      </c>
      <c r="AC360" s="268" t="s">
        <v>586</v>
      </c>
      <c r="AE360" s="268" t="s">
        <v>586</v>
      </c>
      <c r="AF360" s="268" t="s">
        <v>587</v>
      </c>
      <c r="AG360" s="268" t="s">
        <v>586</v>
      </c>
      <c r="AH360" s="268" t="s">
        <v>586</v>
      </c>
      <c r="AI360" s="268" t="s">
        <v>586</v>
      </c>
      <c r="AM360" s="268" t="s">
        <v>586</v>
      </c>
      <c r="AR360" t="s">
        <v>4822</v>
      </c>
      <c r="AS360" t="s">
        <v>3049</v>
      </c>
      <c r="AT360">
        <v>2024</v>
      </c>
      <c r="AU360">
        <v>12</v>
      </c>
      <c r="AV360" t="s">
        <v>69</v>
      </c>
      <c r="AX360" t="s">
        <v>4870</v>
      </c>
    </row>
    <row r="361" spans="1:50" x14ac:dyDescent="0.25">
      <c r="A361" s="268" t="s">
        <v>638</v>
      </c>
      <c r="B361" s="268" t="s">
        <v>585</v>
      </c>
      <c r="C361" s="268" t="s">
        <v>67</v>
      </c>
      <c r="D361" s="268" t="s">
        <v>2941</v>
      </c>
      <c r="E361" s="268" t="s">
        <v>2942</v>
      </c>
      <c r="F361" s="268" t="s">
        <v>4618</v>
      </c>
      <c r="G361" s="271" t="s">
        <v>72</v>
      </c>
      <c r="H361" s="268" t="s">
        <v>4619</v>
      </c>
      <c r="I361" s="268" t="s">
        <v>4620</v>
      </c>
      <c r="J361" s="2"/>
      <c r="K361" s="270" t="s">
        <v>586</v>
      </c>
      <c r="L361" s="270" t="s">
        <v>4621</v>
      </c>
      <c r="M361" s="270" t="s">
        <v>4622</v>
      </c>
      <c r="N361" s="270" t="s">
        <v>4623</v>
      </c>
      <c r="O361" s="268" t="s">
        <v>586</v>
      </c>
      <c r="P361" s="268" t="s">
        <v>586</v>
      </c>
      <c r="Q361" s="268" t="s">
        <v>586</v>
      </c>
      <c r="R361" s="268" t="s">
        <v>586</v>
      </c>
      <c r="S361" s="268" t="s">
        <v>586</v>
      </c>
      <c r="T361" s="268" t="s">
        <v>68</v>
      </c>
      <c r="U361" s="268" t="s">
        <v>586</v>
      </c>
      <c r="V361" s="268" t="s">
        <v>586</v>
      </c>
      <c r="W361" s="268" t="s">
        <v>586</v>
      </c>
      <c r="X361" s="268" t="s">
        <v>586</v>
      </c>
      <c r="Y361" s="268" t="s">
        <v>586</v>
      </c>
      <c r="AC361" s="268" t="s">
        <v>586</v>
      </c>
      <c r="AE361" s="268" t="s">
        <v>586</v>
      </c>
      <c r="AF361" s="268" t="s">
        <v>587</v>
      </c>
      <c r="AG361" s="268" t="s">
        <v>586</v>
      </c>
      <c r="AH361" s="268" t="s">
        <v>586</v>
      </c>
      <c r="AI361" s="268" t="s">
        <v>586</v>
      </c>
      <c r="AM361" s="268" t="s">
        <v>586</v>
      </c>
      <c r="AR361" t="s">
        <v>4822</v>
      </c>
      <c r="AS361" t="s">
        <v>3049</v>
      </c>
      <c r="AT361">
        <v>2024</v>
      </c>
      <c r="AU361">
        <v>12</v>
      </c>
      <c r="AV361" t="s">
        <v>69</v>
      </c>
      <c r="AX361" t="s">
        <v>4871</v>
      </c>
    </row>
    <row r="362" spans="1:50" x14ac:dyDescent="0.25">
      <c r="A362" s="268" t="s">
        <v>639</v>
      </c>
      <c r="B362" s="268" t="s">
        <v>585</v>
      </c>
      <c r="C362" s="268" t="s">
        <v>67</v>
      </c>
      <c r="D362" s="268" t="s">
        <v>3172</v>
      </c>
      <c r="E362" s="268" t="s">
        <v>3173</v>
      </c>
      <c r="F362" s="268" t="s">
        <v>4624</v>
      </c>
      <c r="G362" s="271" t="s">
        <v>72</v>
      </c>
      <c r="H362" s="268" t="s">
        <v>4619</v>
      </c>
      <c r="I362" s="268"/>
      <c r="J362" s="2"/>
      <c r="K362" s="270" t="s">
        <v>586</v>
      </c>
      <c r="L362" s="270" t="s">
        <v>4625</v>
      </c>
      <c r="M362" s="270" t="s">
        <v>4626</v>
      </c>
      <c r="N362" s="270" t="s">
        <v>4627</v>
      </c>
      <c r="O362" s="268" t="s">
        <v>586</v>
      </c>
      <c r="P362" s="268" t="s">
        <v>586</v>
      </c>
      <c r="Q362" s="268" t="s">
        <v>586</v>
      </c>
      <c r="R362" s="268" t="s">
        <v>586</v>
      </c>
      <c r="S362" s="268" t="s">
        <v>586</v>
      </c>
      <c r="T362" s="268" t="s">
        <v>68</v>
      </c>
      <c r="U362" s="268" t="s">
        <v>586</v>
      </c>
      <c r="V362" s="268" t="s">
        <v>586</v>
      </c>
      <c r="W362" s="268" t="s">
        <v>586</v>
      </c>
      <c r="X362" s="268" t="s">
        <v>586</v>
      </c>
      <c r="Y362" s="268" t="s">
        <v>586</v>
      </c>
      <c r="AC362" s="268" t="s">
        <v>586</v>
      </c>
      <c r="AE362" s="268" t="s">
        <v>586</v>
      </c>
      <c r="AF362" s="268" t="s">
        <v>587</v>
      </c>
      <c r="AG362" s="268" t="s">
        <v>586</v>
      </c>
      <c r="AH362" s="268" t="s">
        <v>586</v>
      </c>
      <c r="AI362" s="268" t="s">
        <v>586</v>
      </c>
      <c r="AM362" s="268" t="s">
        <v>586</v>
      </c>
      <c r="AR362" t="s">
        <v>4822</v>
      </c>
      <c r="AS362" t="s">
        <v>3049</v>
      </c>
      <c r="AT362">
        <v>2024</v>
      </c>
      <c r="AU362">
        <v>12</v>
      </c>
      <c r="AV362" t="s">
        <v>69</v>
      </c>
      <c r="AX362" t="s">
        <v>4872</v>
      </c>
    </row>
    <row r="363" spans="1:50" x14ac:dyDescent="0.25">
      <c r="A363" s="268" t="s">
        <v>640</v>
      </c>
      <c r="B363" s="268" t="s">
        <v>585</v>
      </c>
      <c r="C363" s="268" t="s">
        <v>67</v>
      </c>
      <c r="D363" s="268" t="s">
        <v>2651</v>
      </c>
      <c r="E363" s="268" t="s">
        <v>2652</v>
      </c>
      <c r="F363" s="268" t="s">
        <v>4628</v>
      </c>
      <c r="G363" s="271" t="s">
        <v>921</v>
      </c>
      <c r="H363" s="268" t="s">
        <v>4629</v>
      </c>
      <c r="I363" s="268" t="s">
        <v>4630</v>
      </c>
      <c r="K363" s="270" t="s">
        <v>586</v>
      </c>
      <c r="L363" s="270" t="s">
        <v>4066</v>
      </c>
      <c r="M363" s="270" t="s">
        <v>4067</v>
      </c>
      <c r="N363" s="270" t="s">
        <v>4068</v>
      </c>
      <c r="O363" s="268" t="s">
        <v>586</v>
      </c>
      <c r="P363" s="268" t="s">
        <v>586</v>
      </c>
      <c r="Q363" s="268" t="s">
        <v>586</v>
      </c>
      <c r="R363" s="268" t="s">
        <v>586</v>
      </c>
      <c r="S363" s="268" t="s">
        <v>586</v>
      </c>
      <c r="T363" s="268" t="s">
        <v>68</v>
      </c>
      <c r="U363" s="268" t="s">
        <v>586</v>
      </c>
      <c r="V363" s="268" t="s">
        <v>586</v>
      </c>
      <c r="W363" s="268" t="s">
        <v>586</v>
      </c>
      <c r="X363" s="268" t="s">
        <v>586</v>
      </c>
      <c r="Y363" s="268" t="s">
        <v>586</v>
      </c>
      <c r="AC363" s="268" t="s">
        <v>586</v>
      </c>
      <c r="AE363" s="268" t="s">
        <v>586</v>
      </c>
      <c r="AF363" s="268" t="s">
        <v>587</v>
      </c>
      <c r="AG363" s="268" t="s">
        <v>586</v>
      </c>
      <c r="AH363" s="268" t="s">
        <v>586</v>
      </c>
      <c r="AI363" s="268" t="s">
        <v>586</v>
      </c>
      <c r="AM363" s="268" t="s">
        <v>586</v>
      </c>
      <c r="AR363" t="s">
        <v>4822</v>
      </c>
      <c r="AS363" t="s">
        <v>3049</v>
      </c>
      <c r="AT363">
        <v>2024</v>
      </c>
      <c r="AU363">
        <v>12</v>
      </c>
      <c r="AV363" t="s">
        <v>69</v>
      </c>
      <c r="AX363" t="s">
        <v>4873</v>
      </c>
    </row>
    <row r="364" spans="1:50" x14ac:dyDescent="0.25">
      <c r="A364" s="268" t="s">
        <v>641</v>
      </c>
      <c r="B364" s="268" t="s">
        <v>585</v>
      </c>
      <c r="C364" s="268" t="s">
        <v>67</v>
      </c>
      <c r="D364" s="268" t="s">
        <v>2941</v>
      </c>
      <c r="E364" s="268" t="s">
        <v>2942</v>
      </c>
      <c r="F364" s="268" t="s">
        <v>4631</v>
      </c>
      <c r="G364" s="271" t="s">
        <v>73</v>
      </c>
      <c r="H364" s="268" t="s">
        <v>4632</v>
      </c>
      <c r="I364" s="268" t="s">
        <v>4633</v>
      </c>
      <c r="K364" s="270" t="s">
        <v>586</v>
      </c>
      <c r="L364" s="270" t="s">
        <v>4006</v>
      </c>
      <c r="M364" s="270" t="s">
        <v>4007</v>
      </c>
      <c r="N364" s="270" t="s">
        <v>4008</v>
      </c>
      <c r="O364" s="268" t="s">
        <v>586</v>
      </c>
      <c r="P364" s="268" t="s">
        <v>586</v>
      </c>
      <c r="Q364" s="268" t="s">
        <v>586</v>
      </c>
      <c r="R364" s="268" t="s">
        <v>586</v>
      </c>
      <c r="S364" s="268" t="s">
        <v>586</v>
      </c>
      <c r="T364" s="268" t="s">
        <v>68</v>
      </c>
      <c r="U364" s="268" t="s">
        <v>586</v>
      </c>
      <c r="V364" s="268" t="s">
        <v>586</v>
      </c>
      <c r="W364" s="268" t="s">
        <v>586</v>
      </c>
      <c r="X364" s="268" t="s">
        <v>586</v>
      </c>
      <c r="Y364" s="268" t="s">
        <v>586</v>
      </c>
      <c r="AC364" s="268" t="s">
        <v>586</v>
      </c>
      <c r="AE364" s="268" t="s">
        <v>586</v>
      </c>
      <c r="AF364" s="268" t="s">
        <v>587</v>
      </c>
      <c r="AG364" s="268" t="s">
        <v>586</v>
      </c>
      <c r="AH364" s="268" t="s">
        <v>586</v>
      </c>
      <c r="AI364" s="268" t="s">
        <v>586</v>
      </c>
      <c r="AM364" s="268" t="s">
        <v>586</v>
      </c>
      <c r="AR364" t="s">
        <v>4822</v>
      </c>
      <c r="AS364" t="s">
        <v>3049</v>
      </c>
      <c r="AT364">
        <v>2024</v>
      </c>
      <c r="AU364">
        <v>12</v>
      </c>
      <c r="AV364" t="s">
        <v>69</v>
      </c>
      <c r="AX364" t="s">
        <v>4874</v>
      </c>
    </row>
    <row r="365" spans="1:50" x14ac:dyDescent="0.25">
      <c r="A365" s="268" t="s">
        <v>642</v>
      </c>
      <c r="B365" s="268" t="s">
        <v>585</v>
      </c>
      <c r="C365" s="268" t="s">
        <v>67</v>
      </c>
      <c r="D365" s="268" t="s">
        <v>4634</v>
      </c>
      <c r="E365" s="268" t="s">
        <v>4635</v>
      </c>
      <c r="F365" s="268" t="s">
        <v>4636</v>
      </c>
      <c r="G365" s="271" t="s">
        <v>73</v>
      </c>
      <c r="H365" s="268" t="s">
        <v>4637</v>
      </c>
      <c r="I365" s="268"/>
      <c r="K365" s="270" t="s">
        <v>586</v>
      </c>
      <c r="L365" s="270" t="s">
        <v>4424</v>
      </c>
      <c r="M365" s="270" t="s">
        <v>4425</v>
      </c>
      <c r="N365" s="270" t="s">
        <v>4426</v>
      </c>
      <c r="O365" s="268" t="s">
        <v>586</v>
      </c>
      <c r="P365" s="268" t="s">
        <v>586</v>
      </c>
      <c r="Q365" s="268" t="s">
        <v>586</v>
      </c>
      <c r="R365" s="268" t="s">
        <v>586</v>
      </c>
      <c r="S365" s="268" t="s">
        <v>586</v>
      </c>
      <c r="T365" s="268" t="s">
        <v>68</v>
      </c>
      <c r="U365" s="268" t="s">
        <v>586</v>
      </c>
      <c r="V365" s="268" t="s">
        <v>586</v>
      </c>
      <c r="W365" s="268" t="s">
        <v>586</v>
      </c>
      <c r="X365" s="268" t="s">
        <v>586</v>
      </c>
      <c r="Y365" s="268" t="s">
        <v>586</v>
      </c>
      <c r="AC365" s="268" t="s">
        <v>586</v>
      </c>
      <c r="AE365" s="268" t="s">
        <v>586</v>
      </c>
      <c r="AF365" s="268" t="s">
        <v>587</v>
      </c>
      <c r="AG365" s="268" t="s">
        <v>586</v>
      </c>
      <c r="AH365" s="268" t="s">
        <v>586</v>
      </c>
      <c r="AI365" s="268" t="s">
        <v>586</v>
      </c>
      <c r="AM365" s="268" t="s">
        <v>586</v>
      </c>
      <c r="AR365" t="s">
        <v>4822</v>
      </c>
      <c r="AS365" t="s">
        <v>3049</v>
      </c>
      <c r="AT365">
        <v>2024</v>
      </c>
      <c r="AU365">
        <v>12</v>
      </c>
      <c r="AV365" t="s">
        <v>69</v>
      </c>
      <c r="AX365" t="s">
        <v>4875</v>
      </c>
    </row>
    <row r="366" spans="1:50" x14ac:dyDescent="0.25">
      <c r="A366" s="268" t="s">
        <v>643</v>
      </c>
      <c r="B366" s="268" t="s">
        <v>585</v>
      </c>
      <c r="C366" s="268" t="s">
        <v>67</v>
      </c>
      <c r="D366" s="268" t="s">
        <v>4638</v>
      </c>
      <c r="E366" s="268" t="s">
        <v>4639</v>
      </c>
      <c r="F366" s="268" t="s">
        <v>4640</v>
      </c>
      <c r="G366" s="271" t="s">
        <v>922</v>
      </c>
      <c r="H366" s="268" t="s">
        <v>4641</v>
      </c>
      <c r="I366" s="268"/>
      <c r="K366" s="270" t="s">
        <v>586</v>
      </c>
      <c r="L366" s="270" t="s">
        <v>4642</v>
      </c>
      <c r="M366" s="270" t="s">
        <v>4643</v>
      </c>
      <c r="N366" s="270" t="s">
        <v>4644</v>
      </c>
      <c r="O366" s="268" t="s">
        <v>586</v>
      </c>
      <c r="P366" s="268" t="s">
        <v>586</v>
      </c>
      <c r="Q366" s="268" t="s">
        <v>586</v>
      </c>
      <c r="R366" s="268" t="s">
        <v>586</v>
      </c>
      <c r="S366" s="268" t="s">
        <v>586</v>
      </c>
      <c r="T366" s="268" t="s">
        <v>68</v>
      </c>
      <c r="U366" s="268" t="s">
        <v>586</v>
      </c>
      <c r="V366" s="268" t="s">
        <v>586</v>
      </c>
      <c r="W366" s="268" t="s">
        <v>586</v>
      </c>
      <c r="X366" s="268" t="s">
        <v>586</v>
      </c>
      <c r="Y366" s="268" t="s">
        <v>586</v>
      </c>
      <c r="AC366" s="268" t="s">
        <v>586</v>
      </c>
      <c r="AE366" s="268" t="s">
        <v>586</v>
      </c>
      <c r="AF366" s="268" t="s">
        <v>587</v>
      </c>
      <c r="AG366" s="268" t="s">
        <v>586</v>
      </c>
      <c r="AH366" s="268" t="s">
        <v>586</v>
      </c>
      <c r="AI366" s="268" t="s">
        <v>586</v>
      </c>
      <c r="AM366" s="268" t="s">
        <v>586</v>
      </c>
      <c r="AR366" t="s">
        <v>4822</v>
      </c>
      <c r="AS366" t="s">
        <v>3049</v>
      </c>
      <c r="AT366">
        <v>2024</v>
      </c>
      <c r="AU366">
        <v>12</v>
      </c>
      <c r="AV366" t="s">
        <v>69</v>
      </c>
      <c r="AX366" t="s">
        <v>4876</v>
      </c>
    </row>
    <row r="367" spans="1:50" x14ac:dyDescent="0.25">
      <c r="A367" s="268" t="s">
        <v>644</v>
      </c>
      <c r="B367" s="268" t="s">
        <v>585</v>
      </c>
      <c r="C367" s="268" t="s">
        <v>67</v>
      </c>
      <c r="D367" s="268" t="s">
        <v>2991</v>
      </c>
      <c r="E367" s="268" t="s">
        <v>2992</v>
      </c>
      <c r="F367" s="268" t="s">
        <v>4645</v>
      </c>
      <c r="G367" s="271" t="s">
        <v>922</v>
      </c>
      <c r="H367" s="268" t="s">
        <v>4646</v>
      </c>
      <c r="I367" s="268"/>
      <c r="K367" s="270" t="s">
        <v>586</v>
      </c>
      <c r="L367" s="270" t="s">
        <v>4647</v>
      </c>
      <c r="M367" s="270" t="s">
        <v>4648</v>
      </c>
      <c r="N367" s="270" t="s">
        <v>4649</v>
      </c>
      <c r="O367" s="268" t="s">
        <v>586</v>
      </c>
      <c r="P367" s="268" t="s">
        <v>586</v>
      </c>
      <c r="Q367" s="268" t="s">
        <v>586</v>
      </c>
      <c r="R367" s="268" t="s">
        <v>586</v>
      </c>
      <c r="S367" s="268" t="s">
        <v>586</v>
      </c>
      <c r="T367" s="268" t="s">
        <v>68</v>
      </c>
      <c r="U367" s="268" t="s">
        <v>586</v>
      </c>
      <c r="V367" s="268" t="s">
        <v>586</v>
      </c>
      <c r="W367" s="268" t="s">
        <v>586</v>
      </c>
      <c r="X367" s="268" t="s">
        <v>586</v>
      </c>
      <c r="Y367" s="268" t="s">
        <v>586</v>
      </c>
      <c r="AC367" s="268" t="s">
        <v>586</v>
      </c>
      <c r="AE367" s="268" t="s">
        <v>586</v>
      </c>
      <c r="AF367" s="268" t="s">
        <v>587</v>
      </c>
      <c r="AG367" s="268" t="s">
        <v>586</v>
      </c>
      <c r="AH367" s="268" t="s">
        <v>586</v>
      </c>
      <c r="AI367" s="268" t="s">
        <v>586</v>
      </c>
      <c r="AM367" s="268" t="s">
        <v>586</v>
      </c>
      <c r="AR367" t="s">
        <v>4822</v>
      </c>
      <c r="AS367" t="s">
        <v>3049</v>
      </c>
      <c r="AT367">
        <v>2024</v>
      </c>
      <c r="AU367">
        <v>12</v>
      </c>
      <c r="AV367" t="s">
        <v>69</v>
      </c>
      <c r="AX367" t="s">
        <v>4877</v>
      </c>
    </row>
    <row r="368" spans="1:50" x14ac:dyDescent="0.25">
      <c r="A368" s="268" t="s">
        <v>645</v>
      </c>
      <c r="B368" s="268" t="s">
        <v>585</v>
      </c>
      <c r="C368" s="268" t="s">
        <v>67</v>
      </c>
      <c r="D368" s="268" t="s">
        <v>4650</v>
      </c>
      <c r="E368" s="268" t="s">
        <v>4651</v>
      </c>
      <c r="F368" s="268" t="s">
        <v>4652</v>
      </c>
      <c r="G368" s="271" t="s">
        <v>922</v>
      </c>
      <c r="H368" s="268" t="s">
        <v>4653</v>
      </c>
      <c r="I368" s="268"/>
      <c r="J368" s="2"/>
      <c r="K368" s="270" t="s">
        <v>586</v>
      </c>
      <c r="L368" s="270" t="s">
        <v>4654</v>
      </c>
      <c r="M368" s="270" t="s">
        <v>4655</v>
      </c>
      <c r="N368" s="270" t="s">
        <v>4656</v>
      </c>
      <c r="O368" s="268" t="s">
        <v>586</v>
      </c>
      <c r="P368" s="268" t="s">
        <v>586</v>
      </c>
      <c r="Q368" s="268" t="s">
        <v>586</v>
      </c>
      <c r="R368" s="268" t="s">
        <v>586</v>
      </c>
      <c r="S368" s="268" t="s">
        <v>586</v>
      </c>
      <c r="T368" s="268" t="s">
        <v>68</v>
      </c>
      <c r="U368" s="268" t="s">
        <v>586</v>
      </c>
      <c r="V368" s="268" t="s">
        <v>586</v>
      </c>
      <c r="W368" s="268" t="s">
        <v>586</v>
      </c>
      <c r="X368" s="268" t="s">
        <v>586</v>
      </c>
      <c r="Y368" s="268" t="s">
        <v>586</v>
      </c>
      <c r="AC368" s="268" t="s">
        <v>586</v>
      </c>
      <c r="AE368" s="268" t="s">
        <v>586</v>
      </c>
      <c r="AF368" s="268" t="s">
        <v>587</v>
      </c>
      <c r="AG368" s="268" t="s">
        <v>586</v>
      </c>
      <c r="AH368" s="268" t="s">
        <v>586</v>
      </c>
      <c r="AI368" s="268" t="s">
        <v>586</v>
      </c>
      <c r="AM368" s="268" t="s">
        <v>586</v>
      </c>
      <c r="AR368" t="s">
        <v>4822</v>
      </c>
      <c r="AS368" t="s">
        <v>3049</v>
      </c>
      <c r="AT368">
        <v>2024</v>
      </c>
      <c r="AU368">
        <v>12</v>
      </c>
      <c r="AV368" t="s">
        <v>69</v>
      </c>
      <c r="AX368" t="s">
        <v>4878</v>
      </c>
    </row>
    <row r="369" spans="1:50" x14ac:dyDescent="0.25">
      <c r="A369" s="268" t="s">
        <v>646</v>
      </c>
      <c r="B369" s="268" t="s">
        <v>585</v>
      </c>
      <c r="C369" s="268" t="s">
        <v>67</v>
      </c>
      <c r="D369" s="268" t="s">
        <v>4136</v>
      </c>
      <c r="E369" s="268" t="s">
        <v>4137</v>
      </c>
      <c r="F369" s="268" t="s">
        <v>4657</v>
      </c>
      <c r="G369" s="271" t="s">
        <v>922</v>
      </c>
      <c r="H369" s="268" t="s">
        <v>4658</v>
      </c>
      <c r="I369" s="268"/>
      <c r="K369" s="270" t="s">
        <v>586</v>
      </c>
      <c r="L369" s="270" t="s">
        <v>4659</v>
      </c>
      <c r="M369" s="270" t="s">
        <v>4660</v>
      </c>
      <c r="N369" s="270" t="s">
        <v>4661</v>
      </c>
      <c r="O369" s="268" t="s">
        <v>586</v>
      </c>
      <c r="P369" s="268" t="s">
        <v>586</v>
      </c>
      <c r="Q369" s="268" t="s">
        <v>586</v>
      </c>
      <c r="R369" s="268" t="s">
        <v>586</v>
      </c>
      <c r="S369" s="268" t="s">
        <v>586</v>
      </c>
      <c r="T369" s="268" t="s">
        <v>68</v>
      </c>
      <c r="U369" s="268" t="s">
        <v>586</v>
      </c>
      <c r="V369" s="268" t="s">
        <v>586</v>
      </c>
      <c r="W369" s="268" t="s">
        <v>586</v>
      </c>
      <c r="X369" s="268" t="s">
        <v>586</v>
      </c>
      <c r="Y369" s="268" t="s">
        <v>586</v>
      </c>
      <c r="AC369" s="268" t="s">
        <v>586</v>
      </c>
      <c r="AE369" s="268" t="s">
        <v>586</v>
      </c>
      <c r="AF369" s="268" t="s">
        <v>587</v>
      </c>
      <c r="AG369" s="268" t="s">
        <v>586</v>
      </c>
      <c r="AH369" s="268" t="s">
        <v>586</v>
      </c>
      <c r="AI369" s="268" t="s">
        <v>586</v>
      </c>
      <c r="AM369" s="268" t="s">
        <v>586</v>
      </c>
      <c r="AR369" t="s">
        <v>4822</v>
      </c>
      <c r="AS369" t="s">
        <v>3049</v>
      </c>
      <c r="AT369">
        <v>2024</v>
      </c>
      <c r="AU369">
        <v>12</v>
      </c>
      <c r="AV369" t="s">
        <v>69</v>
      </c>
      <c r="AX369" t="s">
        <v>4879</v>
      </c>
    </row>
    <row r="370" spans="1:50" x14ac:dyDescent="0.25">
      <c r="A370" s="268" t="s">
        <v>648</v>
      </c>
      <c r="B370" s="268" t="s">
        <v>585</v>
      </c>
      <c r="C370" s="268" t="s">
        <v>67</v>
      </c>
      <c r="D370" s="268" t="s">
        <v>4165</v>
      </c>
      <c r="E370" s="268" t="s">
        <v>4166</v>
      </c>
      <c r="F370" s="268" t="s">
        <v>4662</v>
      </c>
      <c r="G370" s="271" t="s">
        <v>922</v>
      </c>
      <c r="H370" s="268" t="s">
        <v>4663</v>
      </c>
      <c r="I370" s="268"/>
      <c r="K370" s="270" t="s">
        <v>586</v>
      </c>
      <c r="L370" s="270" t="s">
        <v>4659</v>
      </c>
      <c r="M370" s="270" t="s">
        <v>4660</v>
      </c>
      <c r="N370" s="270" t="s">
        <v>4661</v>
      </c>
      <c r="O370" s="268" t="s">
        <v>586</v>
      </c>
      <c r="P370" s="268" t="s">
        <v>586</v>
      </c>
      <c r="Q370" s="268" t="s">
        <v>586</v>
      </c>
      <c r="R370" s="268" t="s">
        <v>586</v>
      </c>
      <c r="S370" s="268" t="s">
        <v>586</v>
      </c>
      <c r="T370" s="268" t="s">
        <v>68</v>
      </c>
      <c r="U370" s="268" t="s">
        <v>586</v>
      </c>
      <c r="V370" s="268" t="s">
        <v>586</v>
      </c>
      <c r="W370" s="268" t="s">
        <v>586</v>
      </c>
      <c r="X370" s="268" t="s">
        <v>586</v>
      </c>
      <c r="Y370" s="268" t="s">
        <v>586</v>
      </c>
      <c r="AC370" s="268" t="s">
        <v>586</v>
      </c>
      <c r="AE370" s="268" t="s">
        <v>586</v>
      </c>
      <c r="AF370" s="268" t="s">
        <v>587</v>
      </c>
      <c r="AG370" s="268" t="s">
        <v>586</v>
      </c>
      <c r="AH370" s="268" t="s">
        <v>586</v>
      </c>
      <c r="AI370" s="268" t="s">
        <v>586</v>
      </c>
      <c r="AM370" s="268" t="s">
        <v>586</v>
      </c>
      <c r="AR370" t="s">
        <v>4822</v>
      </c>
      <c r="AS370" t="s">
        <v>3049</v>
      </c>
      <c r="AT370">
        <v>2024</v>
      </c>
      <c r="AU370">
        <v>12</v>
      </c>
      <c r="AV370" t="s">
        <v>69</v>
      </c>
      <c r="AX370" t="s">
        <v>4880</v>
      </c>
    </row>
    <row r="371" spans="1:50" x14ac:dyDescent="0.25">
      <c r="A371" s="268" t="s">
        <v>649</v>
      </c>
      <c r="B371" s="268" t="s">
        <v>585</v>
      </c>
      <c r="C371" s="268" t="s">
        <v>67</v>
      </c>
      <c r="D371" s="268" t="s">
        <v>4172</v>
      </c>
      <c r="E371" s="268" t="s">
        <v>4173</v>
      </c>
      <c r="F371" s="268" t="s">
        <v>4664</v>
      </c>
      <c r="G371" s="271" t="s">
        <v>922</v>
      </c>
      <c r="H371" s="268" t="s">
        <v>4663</v>
      </c>
      <c r="I371" s="268"/>
      <c r="K371" s="270" t="s">
        <v>586</v>
      </c>
      <c r="L371" s="270" t="s">
        <v>4659</v>
      </c>
      <c r="M371" s="270" t="s">
        <v>4660</v>
      </c>
      <c r="N371" s="270" t="s">
        <v>4661</v>
      </c>
      <c r="O371" s="268" t="s">
        <v>586</v>
      </c>
      <c r="P371" s="268" t="s">
        <v>586</v>
      </c>
      <c r="Q371" s="268" t="s">
        <v>586</v>
      </c>
      <c r="R371" s="268" t="s">
        <v>586</v>
      </c>
      <c r="S371" s="268" t="s">
        <v>586</v>
      </c>
      <c r="T371" s="268" t="s">
        <v>68</v>
      </c>
      <c r="U371" s="268" t="s">
        <v>586</v>
      </c>
      <c r="V371" s="268" t="s">
        <v>586</v>
      </c>
      <c r="W371" s="268" t="s">
        <v>586</v>
      </c>
      <c r="X371" s="268" t="s">
        <v>586</v>
      </c>
      <c r="Y371" s="268" t="s">
        <v>586</v>
      </c>
      <c r="AC371" s="268" t="s">
        <v>586</v>
      </c>
      <c r="AE371" s="268" t="s">
        <v>586</v>
      </c>
      <c r="AF371" s="268" t="s">
        <v>587</v>
      </c>
      <c r="AG371" s="268" t="s">
        <v>586</v>
      </c>
      <c r="AH371" s="268" t="s">
        <v>586</v>
      </c>
      <c r="AI371" s="268" t="s">
        <v>586</v>
      </c>
      <c r="AM371" s="268" t="s">
        <v>586</v>
      </c>
      <c r="AR371" t="s">
        <v>4822</v>
      </c>
      <c r="AS371" t="s">
        <v>3049</v>
      </c>
      <c r="AT371">
        <v>2024</v>
      </c>
      <c r="AU371">
        <v>12</v>
      </c>
      <c r="AV371" t="s">
        <v>69</v>
      </c>
      <c r="AX371" t="s">
        <v>4881</v>
      </c>
    </row>
    <row r="372" spans="1:50" x14ac:dyDescent="0.25">
      <c r="A372" s="268" t="s">
        <v>651</v>
      </c>
      <c r="B372" s="268" t="s">
        <v>585</v>
      </c>
      <c r="C372" s="268" t="s">
        <v>67</v>
      </c>
      <c r="D372" s="268" t="s">
        <v>4222</v>
      </c>
      <c r="E372" s="268" t="s">
        <v>4223</v>
      </c>
      <c r="F372" s="268" t="s">
        <v>4665</v>
      </c>
      <c r="G372" s="271" t="s">
        <v>922</v>
      </c>
      <c r="H372" s="268" t="s">
        <v>4666</v>
      </c>
      <c r="I372" s="268"/>
      <c r="K372" s="270" t="s">
        <v>586</v>
      </c>
      <c r="L372" s="270" t="s">
        <v>4667</v>
      </c>
      <c r="M372" s="270" t="s">
        <v>4668</v>
      </c>
      <c r="N372" s="270" t="s">
        <v>4669</v>
      </c>
      <c r="O372" s="268" t="s">
        <v>586</v>
      </c>
      <c r="P372" s="268" t="s">
        <v>586</v>
      </c>
      <c r="Q372" s="268" t="s">
        <v>586</v>
      </c>
      <c r="R372" s="268" t="s">
        <v>586</v>
      </c>
      <c r="S372" s="268" t="s">
        <v>586</v>
      </c>
      <c r="T372" s="268" t="s">
        <v>68</v>
      </c>
      <c r="U372" s="268" t="s">
        <v>586</v>
      </c>
      <c r="V372" s="268" t="s">
        <v>586</v>
      </c>
      <c r="W372" s="268" t="s">
        <v>586</v>
      </c>
      <c r="X372" s="268" t="s">
        <v>586</v>
      </c>
      <c r="Y372" s="268" t="s">
        <v>586</v>
      </c>
      <c r="AC372" s="268" t="s">
        <v>586</v>
      </c>
      <c r="AE372" s="268" t="s">
        <v>586</v>
      </c>
      <c r="AF372" s="268" t="s">
        <v>587</v>
      </c>
      <c r="AG372" s="268" t="s">
        <v>586</v>
      </c>
      <c r="AH372" s="268" t="s">
        <v>586</v>
      </c>
      <c r="AI372" s="268" t="s">
        <v>586</v>
      </c>
      <c r="AM372" s="268" t="s">
        <v>586</v>
      </c>
      <c r="AR372" t="s">
        <v>4822</v>
      </c>
      <c r="AS372" t="s">
        <v>3049</v>
      </c>
      <c r="AT372">
        <v>2024</v>
      </c>
      <c r="AU372">
        <v>12</v>
      </c>
      <c r="AV372" t="s">
        <v>69</v>
      </c>
      <c r="AX372" t="s">
        <v>4882</v>
      </c>
    </row>
    <row r="373" spans="1:50" x14ac:dyDescent="0.25">
      <c r="A373" s="268" t="s">
        <v>652</v>
      </c>
      <c r="B373" s="268" t="s">
        <v>585</v>
      </c>
      <c r="C373" s="268" t="s">
        <v>67</v>
      </c>
      <c r="D373" s="268" t="s">
        <v>4179</v>
      </c>
      <c r="E373" s="268" t="s">
        <v>4180</v>
      </c>
      <c r="F373" s="268" t="s">
        <v>4670</v>
      </c>
      <c r="G373" s="271" t="s">
        <v>922</v>
      </c>
      <c r="H373" s="268" t="s">
        <v>4671</v>
      </c>
      <c r="I373" s="268"/>
      <c r="K373" s="270" t="s">
        <v>586</v>
      </c>
      <c r="L373" s="270" t="s">
        <v>4659</v>
      </c>
      <c r="M373" s="270" t="s">
        <v>4660</v>
      </c>
      <c r="N373" s="270" t="s">
        <v>4661</v>
      </c>
      <c r="O373" s="268" t="s">
        <v>586</v>
      </c>
      <c r="P373" s="268" t="s">
        <v>586</v>
      </c>
      <c r="Q373" s="268" t="s">
        <v>586</v>
      </c>
      <c r="R373" s="268" t="s">
        <v>586</v>
      </c>
      <c r="S373" s="268" t="s">
        <v>586</v>
      </c>
      <c r="T373" s="268" t="s">
        <v>68</v>
      </c>
      <c r="U373" s="268" t="s">
        <v>586</v>
      </c>
      <c r="V373" s="268" t="s">
        <v>586</v>
      </c>
      <c r="W373" s="268" t="s">
        <v>586</v>
      </c>
      <c r="X373" s="268" t="s">
        <v>586</v>
      </c>
      <c r="Y373" s="268" t="s">
        <v>586</v>
      </c>
      <c r="AC373" s="268" t="s">
        <v>586</v>
      </c>
      <c r="AE373" s="268" t="s">
        <v>586</v>
      </c>
      <c r="AF373" s="268" t="s">
        <v>587</v>
      </c>
      <c r="AG373" s="268" t="s">
        <v>586</v>
      </c>
      <c r="AH373" s="268" t="s">
        <v>586</v>
      </c>
      <c r="AI373" s="268" t="s">
        <v>586</v>
      </c>
      <c r="AM373" s="268" t="s">
        <v>586</v>
      </c>
      <c r="AR373" t="s">
        <v>4822</v>
      </c>
      <c r="AS373" t="s">
        <v>3049</v>
      </c>
      <c r="AT373">
        <v>2024</v>
      </c>
      <c r="AU373">
        <v>12</v>
      </c>
      <c r="AV373" t="s">
        <v>69</v>
      </c>
      <c r="AX373" t="s">
        <v>4883</v>
      </c>
    </row>
    <row r="374" spans="1:50" x14ac:dyDescent="0.25">
      <c r="A374" s="268" t="s">
        <v>653</v>
      </c>
      <c r="B374" s="268" t="s">
        <v>585</v>
      </c>
      <c r="C374" s="268" t="s">
        <v>67</v>
      </c>
      <c r="D374" s="268" t="s">
        <v>3418</v>
      </c>
      <c r="E374" s="268" t="s">
        <v>3419</v>
      </c>
      <c r="F374" s="268" t="s">
        <v>4672</v>
      </c>
      <c r="G374" s="271" t="s">
        <v>922</v>
      </c>
      <c r="H374" s="268" t="s">
        <v>4673</v>
      </c>
      <c r="I374" s="268"/>
      <c r="K374" s="270" t="s">
        <v>586</v>
      </c>
      <c r="L374" s="270" t="s">
        <v>4674</v>
      </c>
      <c r="M374" s="270" t="s">
        <v>4675</v>
      </c>
      <c r="N374" s="270" t="s">
        <v>4676</v>
      </c>
      <c r="O374" s="268" t="s">
        <v>586</v>
      </c>
      <c r="P374" s="268" t="s">
        <v>586</v>
      </c>
      <c r="Q374" s="268" t="s">
        <v>586</v>
      </c>
      <c r="R374" s="268" t="s">
        <v>586</v>
      </c>
      <c r="S374" s="268" t="s">
        <v>586</v>
      </c>
      <c r="T374" s="268" t="s">
        <v>68</v>
      </c>
      <c r="U374" s="268" t="s">
        <v>586</v>
      </c>
      <c r="V374" s="268" t="s">
        <v>586</v>
      </c>
      <c r="W374" s="268" t="s">
        <v>586</v>
      </c>
      <c r="X374" s="268" t="s">
        <v>586</v>
      </c>
      <c r="Y374" s="268" t="s">
        <v>586</v>
      </c>
      <c r="AC374" s="268" t="s">
        <v>586</v>
      </c>
      <c r="AE374" s="268" t="s">
        <v>586</v>
      </c>
      <c r="AF374" s="268" t="s">
        <v>587</v>
      </c>
      <c r="AG374" s="268" t="s">
        <v>586</v>
      </c>
      <c r="AH374" s="268" t="s">
        <v>586</v>
      </c>
      <c r="AI374" s="268" t="s">
        <v>586</v>
      </c>
      <c r="AM374" s="268" t="s">
        <v>586</v>
      </c>
      <c r="AR374" t="s">
        <v>4822</v>
      </c>
      <c r="AS374" t="s">
        <v>3049</v>
      </c>
      <c r="AT374">
        <v>2024</v>
      </c>
      <c r="AU374">
        <v>12</v>
      </c>
      <c r="AV374" t="s">
        <v>69</v>
      </c>
      <c r="AX374" t="s">
        <v>4884</v>
      </c>
    </row>
    <row r="375" spans="1:50" x14ac:dyDescent="0.25">
      <c r="A375" s="268" t="s">
        <v>654</v>
      </c>
      <c r="B375" s="268" t="s">
        <v>585</v>
      </c>
      <c r="C375" s="268" t="s">
        <v>67</v>
      </c>
      <c r="D375" s="268" t="s">
        <v>4222</v>
      </c>
      <c r="E375" s="268" t="s">
        <v>4223</v>
      </c>
      <c r="F375" s="268" t="s">
        <v>1370</v>
      </c>
      <c r="G375" s="271" t="s">
        <v>922</v>
      </c>
      <c r="H375" s="268" t="s">
        <v>4677</v>
      </c>
      <c r="I375" s="268"/>
      <c r="K375" s="270" t="s">
        <v>586</v>
      </c>
      <c r="L375" s="270" t="s">
        <v>4678</v>
      </c>
      <c r="M375" s="270" t="s">
        <v>1389</v>
      </c>
      <c r="N375" s="270" t="s">
        <v>4679</v>
      </c>
      <c r="O375" s="268" t="s">
        <v>586</v>
      </c>
      <c r="P375" s="268" t="s">
        <v>586</v>
      </c>
      <c r="Q375" s="268" t="s">
        <v>586</v>
      </c>
      <c r="R375" s="268" t="s">
        <v>586</v>
      </c>
      <c r="S375" s="268" t="s">
        <v>586</v>
      </c>
      <c r="T375" s="268" t="s">
        <v>68</v>
      </c>
      <c r="U375" s="268" t="s">
        <v>586</v>
      </c>
      <c r="V375" s="268" t="s">
        <v>586</v>
      </c>
      <c r="W375" s="268" t="s">
        <v>586</v>
      </c>
      <c r="X375" s="268" t="s">
        <v>586</v>
      </c>
      <c r="Y375" s="268" t="s">
        <v>586</v>
      </c>
      <c r="AC375" s="268" t="s">
        <v>586</v>
      </c>
      <c r="AE375" s="268" t="s">
        <v>586</v>
      </c>
      <c r="AF375" s="268" t="s">
        <v>587</v>
      </c>
      <c r="AG375" s="268" t="s">
        <v>586</v>
      </c>
      <c r="AH375" s="268" t="s">
        <v>586</v>
      </c>
      <c r="AI375" s="268" t="s">
        <v>586</v>
      </c>
      <c r="AM375" s="268" t="s">
        <v>586</v>
      </c>
      <c r="AR375" t="s">
        <v>4822</v>
      </c>
      <c r="AS375" t="s">
        <v>3049</v>
      </c>
      <c r="AT375">
        <v>2024</v>
      </c>
      <c r="AU375">
        <v>12</v>
      </c>
      <c r="AV375" t="s">
        <v>69</v>
      </c>
      <c r="AX375" t="s">
        <v>4885</v>
      </c>
    </row>
    <row r="376" spans="1:50" x14ac:dyDescent="0.25">
      <c r="A376" s="268" t="s">
        <v>655</v>
      </c>
      <c r="B376" s="268" t="s">
        <v>585</v>
      </c>
      <c r="C376" s="268" t="s">
        <v>67</v>
      </c>
      <c r="D376" s="268" t="s">
        <v>4247</v>
      </c>
      <c r="E376" s="268" t="s">
        <v>4248</v>
      </c>
      <c r="F376" s="268" t="s">
        <v>2165</v>
      </c>
      <c r="G376" s="271" t="s">
        <v>922</v>
      </c>
      <c r="H376" s="268" t="s">
        <v>4680</v>
      </c>
      <c r="I376" s="268"/>
      <c r="K376" s="270" t="s">
        <v>586</v>
      </c>
      <c r="L376" s="270" t="s">
        <v>4681</v>
      </c>
      <c r="M376" s="270" t="s">
        <v>4682</v>
      </c>
      <c r="N376" s="270" t="s">
        <v>4683</v>
      </c>
      <c r="O376" s="268" t="s">
        <v>586</v>
      </c>
      <c r="P376" s="268" t="s">
        <v>586</v>
      </c>
      <c r="Q376" s="268" t="s">
        <v>586</v>
      </c>
      <c r="R376" s="268" t="s">
        <v>586</v>
      </c>
      <c r="S376" s="268" t="s">
        <v>586</v>
      </c>
      <c r="T376" s="268" t="s">
        <v>68</v>
      </c>
      <c r="U376" s="268" t="s">
        <v>586</v>
      </c>
      <c r="V376" s="268" t="s">
        <v>586</v>
      </c>
      <c r="W376" s="268" t="s">
        <v>586</v>
      </c>
      <c r="X376" s="268" t="s">
        <v>586</v>
      </c>
      <c r="Y376" s="268" t="s">
        <v>586</v>
      </c>
      <c r="AC376" s="268" t="s">
        <v>586</v>
      </c>
      <c r="AE376" s="268" t="s">
        <v>586</v>
      </c>
      <c r="AF376" s="268" t="s">
        <v>587</v>
      </c>
      <c r="AG376" s="268" t="s">
        <v>586</v>
      </c>
      <c r="AH376" s="268" t="s">
        <v>586</v>
      </c>
      <c r="AI376" s="268" t="s">
        <v>586</v>
      </c>
      <c r="AM376" s="268" t="s">
        <v>586</v>
      </c>
      <c r="AR376" t="s">
        <v>4822</v>
      </c>
      <c r="AS376" t="s">
        <v>3049</v>
      </c>
      <c r="AT376">
        <v>2024</v>
      </c>
      <c r="AU376">
        <v>12</v>
      </c>
      <c r="AV376" t="s">
        <v>69</v>
      </c>
      <c r="AX376" t="s">
        <v>4886</v>
      </c>
    </row>
    <row r="377" spans="1:50" x14ac:dyDescent="0.25">
      <c r="A377" s="268" t="s">
        <v>656</v>
      </c>
      <c r="B377" s="268" t="s">
        <v>585</v>
      </c>
      <c r="C377" s="268" t="s">
        <v>67</v>
      </c>
      <c r="D377" s="268" t="s">
        <v>3437</v>
      </c>
      <c r="E377" s="268" t="s">
        <v>3438</v>
      </c>
      <c r="F377" s="268" t="s">
        <v>4684</v>
      </c>
      <c r="G377" s="271" t="s">
        <v>922</v>
      </c>
      <c r="H377" s="268" t="s">
        <v>4685</v>
      </c>
      <c r="I377" s="268"/>
      <c r="J377" s="268"/>
      <c r="K377" s="270" t="s">
        <v>586</v>
      </c>
      <c r="L377" s="270" t="s">
        <v>4686</v>
      </c>
      <c r="M377" s="270" t="s">
        <v>4687</v>
      </c>
      <c r="N377" s="270" t="s">
        <v>4688</v>
      </c>
      <c r="O377" s="268" t="s">
        <v>586</v>
      </c>
      <c r="P377" s="268" t="s">
        <v>586</v>
      </c>
      <c r="Q377" s="268" t="s">
        <v>586</v>
      </c>
      <c r="R377" s="268" t="s">
        <v>586</v>
      </c>
      <c r="S377" s="268" t="s">
        <v>586</v>
      </c>
      <c r="T377" s="268" t="s">
        <v>68</v>
      </c>
      <c r="U377" s="268" t="s">
        <v>586</v>
      </c>
      <c r="V377" s="268" t="s">
        <v>586</v>
      </c>
      <c r="W377" s="268" t="s">
        <v>586</v>
      </c>
      <c r="X377" s="268" t="s">
        <v>586</v>
      </c>
      <c r="Y377" s="268" t="s">
        <v>586</v>
      </c>
      <c r="AC377" s="268" t="s">
        <v>586</v>
      </c>
      <c r="AE377" s="268" t="s">
        <v>586</v>
      </c>
      <c r="AF377" s="268" t="s">
        <v>587</v>
      </c>
      <c r="AG377" s="268" t="s">
        <v>586</v>
      </c>
      <c r="AH377" s="268" t="s">
        <v>586</v>
      </c>
      <c r="AI377" s="268" t="s">
        <v>586</v>
      </c>
      <c r="AM377" s="268" t="s">
        <v>586</v>
      </c>
      <c r="AR377" t="s">
        <v>4822</v>
      </c>
      <c r="AS377" t="s">
        <v>3049</v>
      </c>
      <c r="AT377">
        <v>2024</v>
      </c>
      <c r="AU377">
        <v>12</v>
      </c>
      <c r="AV377" t="s">
        <v>69</v>
      </c>
      <c r="AX377" t="s">
        <v>4887</v>
      </c>
    </row>
    <row r="378" spans="1:50" x14ac:dyDescent="0.25">
      <c r="A378" s="268" t="s">
        <v>657</v>
      </c>
      <c r="B378" s="268" t="s">
        <v>585</v>
      </c>
      <c r="C378" s="268" t="s">
        <v>67</v>
      </c>
      <c r="D378" s="268" t="s">
        <v>4689</v>
      </c>
      <c r="E378" s="268" t="s">
        <v>4690</v>
      </c>
      <c r="F378" s="268" t="s">
        <v>4691</v>
      </c>
      <c r="G378" s="271" t="s">
        <v>922</v>
      </c>
      <c r="H378" s="268" t="s">
        <v>4685</v>
      </c>
      <c r="I378" s="268"/>
      <c r="K378" s="270" t="s">
        <v>586</v>
      </c>
      <c r="L378" s="270" t="s">
        <v>4692</v>
      </c>
      <c r="M378" s="270" t="s">
        <v>4693</v>
      </c>
      <c r="N378" s="270" t="s">
        <v>4694</v>
      </c>
      <c r="O378" s="268" t="s">
        <v>586</v>
      </c>
      <c r="P378" s="268" t="s">
        <v>586</v>
      </c>
      <c r="Q378" s="268" t="s">
        <v>586</v>
      </c>
      <c r="R378" s="268" t="s">
        <v>586</v>
      </c>
      <c r="S378" s="268" t="s">
        <v>586</v>
      </c>
      <c r="T378" s="268" t="s">
        <v>68</v>
      </c>
      <c r="U378" s="268" t="s">
        <v>586</v>
      </c>
      <c r="V378" s="268" t="s">
        <v>586</v>
      </c>
      <c r="W378" s="268" t="s">
        <v>586</v>
      </c>
      <c r="X378" s="268" t="s">
        <v>586</v>
      </c>
      <c r="Y378" s="268" t="s">
        <v>586</v>
      </c>
      <c r="AC378" s="268" t="s">
        <v>586</v>
      </c>
      <c r="AE378" s="268" t="s">
        <v>586</v>
      </c>
      <c r="AF378" s="268" t="s">
        <v>587</v>
      </c>
      <c r="AG378" s="268" t="s">
        <v>586</v>
      </c>
      <c r="AH378" s="268" t="s">
        <v>586</v>
      </c>
      <c r="AI378" s="268" t="s">
        <v>586</v>
      </c>
      <c r="AM378" s="268" t="s">
        <v>586</v>
      </c>
      <c r="AR378" t="s">
        <v>4822</v>
      </c>
      <c r="AS378" t="s">
        <v>3049</v>
      </c>
      <c r="AT378">
        <v>2024</v>
      </c>
      <c r="AU378">
        <v>12</v>
      </c>
      <c r="AV378" t="s">
        <v>69</v>
      </c>
      <c r="AX378" t="s">
        <v>4888</v>
      </c>
    </row>
    <row r="379" spans="1:50" x14ac:dyDescent="0.25">
      <c r="A379" s="268" t="s">
        <v>658</v>
      </c>
      <c r="B379" s="268" t="s">
        <v>585</v>
      </c>
      <c r="C379" s="268" t="s">
        <v>67</v>
      </c>
      <c r="D379" s="268" t="s">
        <v>4695</v>
      </c>
      <c r="E379" s="268" t="s">
        <v>4696</v>
      </c>
      <c r="F379" s="268" t="s">
        <v>4697</v>
      </c>
      <c r="G379" s="271" t="s">
        <v>922</v>
      </c>
      <c r="H379" s="268" t="s">
        <v>4698</v>
      </c>
      <c r="I379" s="268"/>
      <c r="K379" s="270" t="s">
        <v>586</v>
      </c>
      <c r="L379" s="270" t="s">
        <v>4699</v>
      </c>
      <c r="M379" s="270" t="s">
        <v>4700</v>
      </c>
      <c r="N379" s="270" t="s">
        <v>4701</v>
      </c>
      <c r="O379" s="268" t="s">
        <v>586</v>
      </c>
      <c r="P379" s="268" t="s">
        <v>586</v>
      </c>
      <c r="Q379" s="268" t="s">
        <v>586</v>
      </c>
      <c r="R379" s="268" t="s">
        <v>586</v>
      </c>
      <c r="S379" s="268" t="s">
        <v>586</v>
      </c>
      <c r="T379" s="268" t="s">
        <v>68</v>
      </c>
      <c r="U379" s="268" t="s">
        <v>586</v>
      </c>
      <c r="V379" s="268" t="s">
        <v>586</v>
      </c>
      <c r="W379" s="268" t="s">
        <v>586</v>
      </c>
      <c r="X379" s="268" t="s">
        <v>586</v>
      </c>
      <c r="Y379" s="268" t="s">
        <v>586</v>
      </c>
      <c r="AC379" s="268" t="s">
        <v>586</v>
      </c>
      <c r="AE379" s="268" t="s">
        <v>586</v>
      </c>
      <c r="AF379" s="268" t="s">
        <v>587</v>
      </c>
      <c r="AG379" s="268" t="s">
        <v>586</v>
      </c>
      <c r="AH379" s="268" t="s">
        <v>586</v>
      </c>
      <c r="AI379" s="268" t="s">
        <v>586</v>
      </c>
      <c r="AM379" s="268" t="s">
        <v>586</v>
      </c>
      <c r="AR379" t="s">
        <v>4822</v>
      </c>
      <c r="AS379" t="s">
        <v>3049</v>
      </c>
      <c r="AT379">
        <v>2024</v>
      </c>
      <c r="AU379">
        <v>12</v>
      </c>
      <c r="AV379" t="s">
        <v>69</v>
      </c>
      <c r="AX379" t="s">
        <v>4889</v>
      </c>
    </row>
    <row r="380" spans="1:50" x14ac:dyDescent="0.25">
      <c r="A380" s="268" t="s">
        <v>659</v>
      </c>
      <c r="B380" s="268" t="s">
        <v>585</v>
      </c>
      <c r="C380" s="268" t="s">
        <v>67</v>
      </c>
      <c r="D380" s="268" t="s">
        <v>3458</v>
      </c>
      <c r="E380" s="268" t="s">
        <v>3459</v>
      </c>
      <c r="F380" s="268" t="s">
        <v>4702</v>
      </c>
      <c r="G380" s="271" t="s">
        <v>922</v>
      </c>
      <c r="H380" s="268" t="s">
        <v>4698</v>
      </c>
      <c r="I380" s="2"/>
      <c r="K380" s="270" t="s">
        <v>586</v>
      </c>
      <c r="L380" s="270" t="s">
        <v>4703</v>
      </c>
      <c r="M380" s="270" t="s">
        <v>4704</v>
      </c>
      <c r="N380" s="270" t="s">
        <v>4705</v>
      </c>
      <c r="O380" s="268" t="s">
        <v>586</v>
      </c>
      <c r="P380" s="268" t="s">
        <v>586</v>
      </c>
      <c r="Q380" s="268" t="s">
        <v>586</v>
      </c>
      <c r="R380" s="268" t="s">
        <v>586</v>
      </c>
      <c r="S380" s="268" t="s">
        <v>586</v>
      </c>
      <c r="T380" s="268" t="s">
        <v>68</v>
      </c>
      <c r="U380" s="268" t="s">
        <v>586</v>
      </c>
      <c r="V380" s="268" t="s">
        <v>586</v>
      </c>
      <c r="W380" s="268" t="s">
        <v>586</v>
      </c>
      <c r="X380" s="268" t="s">
        <v>586</v>
      </c>
      <c r="Y380" s="268" t="s">
        <v>586</v>
      </c>
      <c r="AC380" s="268" t="s">
        <v>586</v>
      </c>
      <c r="AE380" s="268" t="s">
        <v>586</v>
      </c>
      <c r="AF380" s="268" t="s">
        <v>587</v>
      </c>
      <c r="AG380" s="268" t="s">
        <v>586</v>
      </c>
      <c r="AH380" s="268" t="s">
        <v>586</v>
      </c>
      <c r="AI380" s="268" t="s">
        <v>586</v>
      </c>
      <c r="AM380" s="268" t="s">
        <v>586</v>
      </c>
      <c r="AR380" t="s">
        <v>4822</v>
      </c>
      <c r="AS380" t="s">
        <v>3049</v>
      </c>
      <c r="AT380">
        <v>2024</v>
      </c>
      <c r="AU380">
        <v>12</v>
      </c>
      <c r="AV380" t="s">
        <v>69</v>
      </c>
      <c r="AX380" t="s">
        <v>4890</v>
      </c>
    </row>
    <row r="381" spans="1:50" x14ac:dyDescent="0.25">
      <c r="A381" s="268" t="s">
        <v>660</v>
      </c>
      <c r="B381" s="268" t="s">
        <v>585</v>
      </c>
      <c r="C381" s="268" t="s">
        <v>67</v>
      </c>
      <c r="D381" s="268" t="s">
        <v>4222</v>
      </c>
      <c r="E381" s="268" t="s">
        <v>4223</v>
      </c>
      <c r="F381" s="268" t="s">
        <v>4706</v>
      </c>
      <c r="G381" s="271" t="s">
        <v>922</v>
      </c>
      <c r="H381" s="268" t="s">
        <v>4707</v>
      </c>
      <c r="I381" s="268"/>
      <c r="K381" s="270" t="s">
        <v>586</v>
      </c>
      <c r="L381" s="270" t="s">
        <v>4708</v>
      </c>
      <c r="M381" s="270" t="s">
        <v>4709</v>
      </c>
      <c r="N381" s="270" t="s">
        <v>4710</v>
      </c>
      <c r="O381" s="268" t="s">
        <v>586</v>
      </c>
      <c r="P381" s="268" t="s">
        <v>586</v>
      </c>
      <c r="Q381" s="268" t="s">
        <v>586</v>
      </c>
      <c r="R381" s="268" t="s">
        <v>586</v>
      </c>
      <c r="S381" s="268" t="s">
        <v>586</v>
      </c>
      <c r="T381" s="268" t="s">
        <v>68</v>
      </c>
      <c r="U381" s="268" t="s">
        <v>586</v>
      </c>
      <c r="V381" s="268" t="s">
        <v>586</v>
      </c>
      <c r="W381" s="268" t="s">
        <v>586</v>
      </c>
      <c r="X381" s="268" t="s">
        <v>586</v>
      </c>
      <c r="Y381" s="268" t="s">
        <v>586</v>
      </c>
      <c r="AC381" s="268" t="s">
        <v>586</v>
      </c>
      <c r="AE381" s="268" t="s">
        <v>586</v>
      </c>
      <c r="AF381" s="268" t="s">
        <v>587</v>
      </c>
      <c r="AG381" s="268" t="s">
        <v>586</v>
      </c>
      <c r="AH381" s="268" t="s">
        <v>586</v>
      </c>
      <c r="AI381" s="268" t="s">
        <v>586</v>
      </c>
      <c r="AM381" s="268" t="s">
        <v>586</v>
      </c>
      <c r="AR381" t="s">
        <v>4822</v>
      </c>
      <c r="AS381" t="s">
        <v>3049</v>
      </c>
      <c r="AT381">
        <v>2024</v>
      </c>
      <c r="AU381">
        <v>12</v>
      </c>
      <c r="AV381" t="s">
        <v>69</v>
      </c>
      <c r="AX381" t="s">
        <v>4891</v>
      </c>
    </row>
    <row r="382" spans="1:50" x14ac:dyDescent="0.25">
      <c r="A382" s="268" t="s">
        <v>662</v>
      </c>
      <c r="B382" s="268" t="s">
        <v>585</v>
      </c>
      <c r="C382" s="268" t="s">
        <v>67</v>
      </c>
      <c r="D382" s="268" t="s">
        <v>4199</v>
      </c>
      <c r="E382" s="268" t="s">
        <v>4200</v>
      </c>
      <c r="F382" s="268" t="s">
        <v>4711</v>
      </c>
      <c r="G382" s="271" t="s">
        <v>922</v>
      </c>
      <c r="H382" s="268" t="s">
        <v>4712</v>
      </c>
      <c r="K382" s="270" t="s">
        <v>586</v>
      </c>
      <c r="L382" s="270" t="s">
        <v>4713</v>
      </c>
      <c r="M382" s="270" t="s">
        <v>4714</v>
      </c>
      <c r="N382" s="270" t="s">
        <v>4715</v>
      </c>
      <c r="O382" s="268" t="s">
        <v>586</v>
      </c>
      <c r="P382" s="268" t="s">
        <v>586</v>
      </c>
      <c r="Q382" s="268" t="s">
        <v>586</v>
      </c>
      <c r="R382" s="268" t="s">
        <v>586</v>
      </c>
      <c r="S382" s="268" t="s">
        <v>586</v>
      </c>
      <c r="T382" s="268" t="s">
        <v>68</v>
      </c>
      <c r="U382" s="268" t="s">
        <v>586</v>
      </c>
      <c r="V382" s="268" t="s">
        <v>586</v>
      </c>
      <c r="W382" s="268" t="s">
        <v>586</v>
      </c>
      <c r="X382" s="268" t="s">
        <v>586</v>
      </c>
      <c r="Y382" s="268" t="s">
        <v>586</v>
      </c>
      <c r="AC382" s="268" t="s">
        <v>586</v>
      </c>
      <c r="AE382" s="268" t="s">
        <v>586</v>
      </c>
      <c r="AF382" s="268" t="s">
        <v>587</v>
      </c>
      <c r="AG382" s="268" t="s">
        <v>586</v>
      </c>
      <c r="AH382" s="268" t="s">
        <v>586</v>
      </c>
      <c r="AI382" s="268" t="s">
        <v>586</v>
      </c>
      <c r="AM382" s="268" t="s">
        <v>586</v>
      </c>
      <c r="AR382" t="s">
        <v>4822</v>
      </c>
      <c r="AS382" t="s">
        <v>3049</v>
      </c>
      <c r="AT382">
        <v>2024</v>
      </c>
      <c r="AU382">
        <v>12</v>
      </c>
      <c r="AV382" t="s">
        <v>69</v>
      </c>
      <c r="AX382" t="s">
        <v>4892</v>
      </c>
    </row>
    <row r="383" spans="1:50" x14ac:dyDescent="0.25">
      <c r="A383" s="268" t="s">
        <v>663</v>
      </c>
      <c r="B383" s="268" t="s">
        <v>585</v>
      </c>
      <c r="C383" s="268" t="s">
        <v>67</v>
      </c>
      <c r="D383" s="268" t="s">
        <v>3418</v>
      </c>
      <c r="E383" s="268" t="s">
        <v>3419</v>
      </c>
      <c r="F383" s="268" t="s">
        <v>4716</v>
      </c>
      <c r="G383" s="271" t="s">
        <v>922</v>
      </c>
      <c r="H383" s="268" t="s">
        <v>4712</v>
      </c>
      <c r="K383" s="270" t="s">
        <v>586</v>
      </c>
      <c r="L383" s="270" t="s">
        <v>4717</v>
      </c>
      <c r="M383" s="270" t="s">
        <v>4718</v>
      </c>
      <c r="N383" s="270" t="s">
        <v>4719</v>
      </c>
      <c r="O383" s="268" t="s">
        <v>586</v>
      </c>
      <c r="P383" s="268" t="s">
        <v>586</v>
      </c>
      <c r="Q383" s="268" t="s">
        <v>586</v>
      </c>
      <c r="R383" s="268" t="s">
        <v>586</v>
      </c>
      <c r="S383" s="268" t="s">
        <v>586</v>
      </c>
      <c r="T383" s="268" t="s">
        <v>68</v>
      </c>
      <c r="U383" s="268" t="s">
        <v>586</v>
      </c>
      <c r="V383" s="268" t="s">
        <v>586</v>
      </c>
      <c r="W383" s="268" t="s">
        <v>586</v>
      </c>
      <c r="X383" s="268" t="s">
        <v>586</v>
      </c>
      <c r="Y383" s="268" t="s">
        <v>586</v>
      </c>
      <c r="AC383" s="268" t="s">
        <v>586</v>
      </c>
      <c r="AE383" s="268" t="s">
        <v>586</v>
      </c>
      <c r="AF383" s="268" t="s">
        <v>587</v>
      </c>
      <c r="AG383" s="268" t="s">
        <v>586</v>
      </c>
      <c r="AH383" s="268" t="s">
        <v>586</v>
      </c>
      <c r="AI383" s="268" t="s">
        <v>586</v>
      </c>
      <c r="AM383" s="268" t="s">
        <v>586</v>
      </c>
      <c r="AR383" t="s">
        <v>4822</v>
      </c>
      <c r="AS383" t="s">
        <v>3049</v>
      </c>
      <c r="AT383">
        <v>2024</v>
      </c>
      <c r="AU383">
        <v>12</v>
      </c>
      <c r="AV383" t="s">
        <v>69</v>
      </c>
      <c r="AX383" t="s">
        <v>4893</v>
      </c>
    </row>
    <row r="384" spans="1:50" x14ac:dyDescent="0.25">
      <c r="A384" s="268" t="s">
        <v>664</v>
      </c>
      <c r="B384" s="268" t="s">
        <v>585</v>
      </c>
      <c r="C384" s="268" t="s">
        <v>67</v>
      </c>
      <c r="D384" s="268" t="s">
        <v>3391</v>
      </c>
      <c r="E384" s="268" t="s">
        <v>3392</v>
      </c>
      <c r="F384" s="268" t="s">
        <v>4720</v>
      </c>
      <c r="G384" s="271" t="s">
        <v>922</v>
      </c>
      <c r="H384" s="268" t="s">
        <v>4721</v>
      </c>
      <c r="I384" s="268" t="s">
        <v>4722</v>
      </c>
      <c r="K384" s="270" t="s">
        <v>586</v>
      </c>
      <c r="L384" s="270" t="s">
        <v>4723</v>
      </c>
      <c r="M384" s="270" t="s">
        <v>4724</v>
      </c>
      <c r="N384" s="270" t="s">
        <v>4725</v>
      </c>
      <c r="O384" s="268" t="s">
        <v>586</v>
      </c>
      <c r="P384" s="268" t="s">
        <v>586</v>
      </c>
      <c r="Q384" s="268" t="s">
        <v>586</v>
      </c>
      <c r="R384" s="268" t="s">
        <v>586</v>
      </c>
      <c r="S384" s="268" t="s">
        <v>586</v>
      </c>
      <c r="T384" s="268" t="s">
        <v>68</v>
      </c>
      <c r="U384" s="268" t="s">
        <v>586</v>
      </c>
      <c r="V384" s="268" t="s">
        <v>586</v>
      </c>
      <c r="W384" s="268" t="s">
        <v>586</v>
      </c>
      <c r="X384" s="268" t="s">
        <v>586</v>
      </c>
      <c r="AC384" s="268" t="s">
        <v>586</v>
      </c>
      <c r="AE384" s="268" t="s">
        <v>586</v>
      </c>
      <c r="AF384" s="268" t="s">
        <v>587</v>
      </c>
      <c r="AG384" s="268" t="s">
        <v>586</v>
      </c>
      <c r="AH384" s="268" t="s">
        <v>586</v>
      </c>
      <c r="AI384" s="268" t="s">
        <v>586</v>
      </c>
      <c r="AM384" s="268" t="s">
        <v>586</v>
      </c>
      <c r="AR384" t="s">
        <v>4822</v>
      </c>
      <c r="AS384" t="s">
        <v>3049</v>
      </c>
      <c r="AT384">
        <v>2024</v>
      </c>
      <c r="AU384">
        <v>12</v>
      </c>
      <c r="AV384" t="s">
        <v>69</v>
      </c>
      <c r="AX384" t="s">
        <v>4894</v>
      </c>
    </row>
    <row r="385" spans="1:50" x14ac:dyDescent="0.25">
      <c r="A385" s="268" t="s">
        <v>666</v>
      </c>
      <c r="B385" s="268" t="s">
        <v>585</v>
      </c>
      <c r="C385" s="268" t="s">
        <v>67</v>
      </c>
      <c r="D385" s="268" t="s">
        <v>3322</v>
      </c>
      <c r="E385" s="268" t="s">
        <v>3323</v>
      </c>
      <c r="F385" s="268" t="s">
        <v>1398</v>
      </c>
      <c r="G385" s="271" t="s">
        <v>922</v>
      </c>
      <c r="H385" s="268" t="s">
        <v>4726</v>
      </c>
      <c r="I385" s="268"/>
      <c r="K385" s="270" t="s">
        <v>586</v>
      </c>
      <c r="L385" s="270" t="s">
        <v>4727</v>
      </c>
      <c r="M385" s="270" t="s">
        <v>4728</v>
      </c>
      <c r="N385" s="270" t="s">
        <v>4729</v>
      </c>
      <c r="O385" s="268" t="s">
        <v>586</v>
      </c>
      <c r="P385" s="268" t="s">
        <v>586</v>
      </c>
      <c r="Q385" s="268" t="s">
        <v>586</v>
      </c>
      <c r="R385" s="268" t="s">
        <v>586</v>
      </c>
      <c r="S385" s="268" t="s">
        <v>586</v>
      </c>
      <c r="T385" s="268" t="s">
        <v>68</v>
      </c>
      <c r="U385" s="268" t="s">
        <v>586</v>
      </c>
      <c r="V385" s="268" t="s">
        <v>586</v>
      </c>
      <c r="W385" s="268" t="s">
        <v>586</v>
      </c>
      <c r="X385" s="268" t="s">
        <v>586</v>
      </c>
      <c r="Y385" s="268" t="s">
        <v>586</v>
      </c>
      <c r="AC385" s="268" t="s">
        <v>586</v>
      </c>
      <c r="AE385" s="268" t="s">
        <v>586</v>
      </c>
      <c r="AF385" s="268" t="s">
        <v>587</v>
      </c>
      <c r="AG385" s="268" t="s">
        <v>586</v>
      </c>
      <c r="AH385" s="268" t="s">
        <v>586</v>
      </c>
      <c r="AI385" s="268" t="s">
        <v>586</v>
      </c>
      <c r="AM385" s="268" t="s">
        <v>586</v>
      </c>
      <c r="AR385" t="s">
        <v>4822</v>
      </c>
      <c r="AS385" t="s">
        <v>3049</v>
      </c>
      <c r="AT385">
        <v>2024</v>
      </c>
      <c r="AU385">
        <v>12</v>
      </c>
      <c r="AV385" t="s">
        <v>69</v>
      </c>
      <c r="AX385" t="s">
        <v>4895</v>
      </c>
    </row>
    <row r="386" spans="1:50" x14ac:dyDescent="0.25">
      <c r="A386" s="268" t="s">
        <v>667</v>
      </c>
      <c r="B386" s="268" t="s">
        <v>585</v>
      </c>
      <c r="C386" s="268" t="s">
        <v>67</v>
      </c>
      <c r="D386" s="268" t="s">
        <v>3008</v>
      </c>
      <c r="E386" s="268" t="s">
        <v>3009</v>
      </c>
      <c r="F386" s="268" t="s">
        <v>4730</v>
      </c>
      <c r="G386" s="271" t="s">
        <v>922</v>
      </c>
      <c r="H386" s="268" t="s">
        <v>4731</v>
      </c>
      <c r="I386" s="268"/>
      <c r="K386" s="270" t="s">
        <v>586</v>
      </c>
      <c r="L386" s="270" t="s">
        <v>4732</v>
      </c>
      <c r="M386" s="270" t="s">
        <v>4733</v>
      </c>
      <c r="N386" s="270" t="s">
        <v>4734</v>
      </c>
      <c r="O386" s="268" t="s">
        <v>586</v>
      </c>
      <c r="P386" s="268" t="s">
        <v>586</v>
      </c>
      <c r="Q386" s="268" t="s">
        <v>586</v>
      </c>
      <c r="R386" s="268" t="s">
        <v>586</v>
      </c>
      <c r="S386" s="268" t="s">
        <v>586</v>
      </c>
      <c r="T386" s="268" t="s">
        <v>68</v>
      </c>
      <c r="U386" s="268" t="s">
        <v>586</v>
      </c>
      <c r="V386" s="268" t="s">
        <v>586</v>
      </c>
      <c r="W386" s="268" t="s">
        <v>586</v>
      </c>
      <c r="X386" s="268" t="s">
        <v>586</v>
      </c>
      <c r="Y386" s="268" t="s">
        <v>586</v>
      </c>
      <c r="AC386" s="268" t="s">
        <v>586</v>
      </c>
      <c r="AE386" s="268" t="s">
        <v>586</v>
      </c>
      <c r="AF386" s="268" t="s">
        <v>587</v>
      </c>
      <c r="AG386" s="268" t="s">
        <v>586</v>
      </c>
      <c r="AH386" s="268" t="s">
        <v>586</v>
      </c>
      <c r="AI386" s="268" t="s">
        <v>586</v>
      </c>
      <c r="AM386" s="268" t="s">
        <v>586</v>
      </c>
      <c r="AR386" t="s">
        <v>4822</v>
      </c>
      <c r="AS386" t="s">
        <v>3049</v>
      </c>
      <c r="AT386">
        <v>2024</v>
      </c>
      <c r="AU386">
        <v>12</v>
      </c>
      <c r="AV386" t="s">
        <v>69</v>
      </c>
      <c r="AX386" t="s">
        <v>4896</v>
      </c>
    </row>
    <row r="387" spans="1:50" x14ac:dyDescent="0.25">
      <c r="A387" s="268" t="s">
        <v>668</v>
      </c>
      <c r="B387" s="268" t="s">
        <v>585</v>
      </c>
      <c r="C387" s="268" t="s">
        <v>67</v>
      </c>
      <c r="D387" s="268" t="s">
        <v>2887</v>
      </c>
      <c r="E387" s="268" t="s">
        <v>2888</v>
      </c>
      <c r="F387" s="268" t="s">
        <v>1358</v>
      </c>
      <c r="G387" s="271" t="s">
        <v>923</v>
      </c>
      <c r="H387" s="268" t="s">
        <v>4735</v>
      </c>
      <c r="I387" s="268"/>
      <c r="K387" s="270" t="s">
        <v>586</v>
      </c>
      <c r="L387" s="270" t="s">
        <v>4736</v>
      </c>
      <c r="M387" s="270" t="s">
        <v>4737</v>
      </c>
      <c r="N387" s="270" t="s">
        <v>4738</v>
      </c>
      <c r="O387" s="268" t="s">
        <v>586</v>
      </c>
      <c r="P387" s="268" t="s">
        <v>586</v>
      </c>
      <c r="Q387" s="268" t="s">
        <v>586</v>
      </c>
      <c r="R387" s="268" t="s">
        <v>586</v>
      </c>
      <c r="S387" s="268" t="s">
        <v>586</v>
      </c>
      <c r="T387" s="268" t="s">
        <v>68</v>
      </c>
      <c r="U387" s="268" t="s">
        <v>586</v>
      </c>
      <c r="V387" s="268" t="s">
        <v>586</v>
      </c>
      <c r="W387" s="268" t="s">
        <v>586</v>
      </c>
      <c r="X387" s="268" t="s">
        <v>586</v>
      </c>
      <c r="Y387" s="268" t="s">
        <v>586</v>
      </c>
      <c r="AC387" s="268" t="s">
        <v>586</v>
      </c>
      <c r="AE387" s="268" t="s">
        <v>586</v>
      </c>
      <c r="AF387" s="268" t="s">
        <v>587</v>
      </c>
      <c r="AG387" s="268" t="s">
        <v>586</v>
      </c>
      <c r="AH387" s="268" t="s">
        <v>586</v>
      </c>
      <c r="AI387" s="268" t="s">
        <v>586</v>
      </c>
      <c r="AM387" s="268" t="s">
        <v>586</v>
      </c>
      <c r="AR387" t="s">
        <v>4822</v>
      </c>
      <c r="AS387" t="s">
        <v>3049</v>
      </c>
      <c r="AT387">
        <v>2024</v>
      </c>
      <c r="AU387">
        <v>12</v>
      </c>
      <c r="AV387" t="s">
        <v>69</v>
      </c>
      <c r="AX387" t="s">
        <v>4897</v>
      </c>
    </row>
    <row r="388" spans="1:50" x14ac:dyDescent="0.25">
      <c r="A388" s="268" t="s">
        <v>669</v>
      </c>
      <c r="B388" s="268" t="s">
        <v>585</v>
      </c>
      <c r="C388" s="268" t="s">
        <v>67</v>
      </c>
      <c r="D388" s="268" t="s">
        <v>2887</v>
      </c>
      <c r="E388" s="268" t="s">
        <v>2888</v>
      </c>
      <c r="F388" s="268" t="s">
        <v>1570</v>
      </c>
      <c r="G388" s="271" t="s">
        <v>923</v>
      </c>
      <c r="H388" s="268" t="s">
        <v>4735</v>
      </c>
      <c r="I388" s="268"/>
      <c r="J388" s="2"/>
      <c r="K388" s="270" t="s">
        <v>586</v>
      </c>
      <c r="L388" s="270" t="s">
        <v>4739</v>
      </c>
      <c r="M388" s="270" t="s">
        <v>4740</v>
      </c>
      <c r="N388" s="270" t="s">
        <v>4741</v>
      </c>
      <c r="O388" s="268" t="s">
        <v>586</v>
      </c>
      <c r="P388" s="268" t="s">
        <v>586</v>
      </c>
      <c r="Q388" s="268" t="s">
        <v>586</v>
      </c>
      <c r="R388" s="268" t="s">
        <v>586</v>
      </c>
      <c r="S388" s="268" t="s">
        <v>586</v>
      </c>
      <c r="T388" s="268" t="s">
        <v>68</v>
      </c>
      <c r="U388" s="268" t="s">
        <v>586</v>
      </c>
      <c r="V388" s="268" t="s">
        <v>586</v>
      </c>
      <c r="W388" s="268" t="s">
        <v>586</v>
      </c>
      <c r="X388" s="268" t="s">
        <v>586</v>
      </c>
      <c r="Y388" s="268" t="s">
        <v>586</v>
      </c>
      <c r="AC388" s="268" t="s">
        <v>586</v>
      </c>
      <c r="AE388" s="268" t="s">
        <v>586</v>
      </c>
      <c r="AF388" s="268" t="s">
        <v>587</v>
      </c>
      <c r="AG388" s="268" t="s">
        <v>586</v>
      </c>
      <c r="AH388" s="268" t="s">
        <v>586</v>
      </c>
      <c r="AI388" s="268" t="s">
        <v>586</v>
      </c>
      <c r="AM388" s="268" t="s">
        <v>586</v>
      </c>
      <c r="AR388" t="s">
        <v>4822</v>
      </c>
      <c r="AS388" t="s">
        <v>3049</v>
      </c>
      <c r="AT388">
        <v>2024</v>
      </c>
      <c r="AU388">
        <v>12</v>
      </c>
      <c r="AV388" t="s">
        <v>69</v>
      </c>
      <c r="AX388" t="s">
        <v>4898</v>
      </c>
    </row>
    <row r="389" spans="1:50" x14ac:dyDescent="0.25">
      <c r="A389" s="268" t="s">
        <v>670</v>
      </c>
      <c r="B389" s="268" t="s">
        <v>585</v>
      </c>
      <c r="C389" s="268" t="s">
        <v>67</v>
      </c>
      <c r="D389" s="268" t="s">
        <v>4650</v>
      </c>
      <c r="E389" s="268" t="s">
        <v>4651</v>
      </c>
      <c r="F389" s="268" t="s">
        <v>4742</v>
      </c>
      <c r="G389" s="271" t="s">
        <v>923</v>
      </c>
      <c r="H389" s="268" t="s">
        <v>4743</v>
      </c>
      <c r="I389" s="268"/>
      <c r="K389" s="270" t="s">
        <v>586</v>
      </c>
      <c r="L389" s="270" t="s">
        <v>4744</v>
      </c>
      <c r="M389" s="270" t="s">
        <v>4745</v>
      </c>
      <c r="N389" s="270" t="s">
        <v>4746</v>
      </c>
      <c r="O389" s="268" t="s">
        <v>586</v>
      </c>
      <c r="P389" s="268" t="s">
        <v>586</v>
      </c>
      <c r="Q389" s="268" t="s">
        <v>586</v>
      </c>
      <c r="R389" s="268" t="s">
        <v>586</v>
      </c>
      <c r="S389" s="268" t="s">
        <v>586</v>
      </c>
      <c r="T389" s="268" t="s">
        <v>68</v>
      </c>
      <c r="U389" s="268" t="s">
        <v>586</v>
      </c>
      <c r="V389" s="268" t="s">
        <v>586</v>
      </c>
      <c r="W389" s="268" t="s">
        <v>586</v>
      </c>
      <c r="X389" s="268" t="s">
        <v>586</v>
      </c>
      <c r="Y389" s="268" t="s">
        <v>586</v>
      </c>
      <c r="AC389" s="268" t="s">
        <v>586</v>
      </c>
      <c r="AE389" s="268" t="s">
        <v>586</v>
      </c>
      <c r="AF389" s="268" t="s">
        <v>587</v>
      </c>
      <c r="AG389" s="268" t="s">
        <v>586</v>
      </c>
      <c r="AH389" s="268" t="s">
        <v>586</v>
      </c>
      <c r="AI389" s="268" t="s">
        <v>586</v>
      </c>
      <c r="AM389" s="268" t="s">
        <v>586</v>
      </c>
      <c r="AR389" t="s">
        <v>4822</v>
      </c>
      <c r="AS389" t="s">
        <v>3049</v>
      </c>
      <c r="AT389">
        <v>2024</v>
      </c>
      <c r="AU389">
        <v>12</v>
      </c>
      <c r="AV389" t="s">
        <v>69</v>
      </c>
      <c r="AX389" t="s">
        <v>4899</v>
      </c>
    </row>
    <row r="390" spans="1:50" x14ac:dyDescent="0.25">
      <c r="A390" s="268" t="s">
        <v>671</v>
      </c>
      <c r="B390" s="268" t="s">
        <v>585</v>
      </c>
      <c r="C390" s="268" t="s">
        <v>67</v>
      </c>
      <c r="D390" s="268" t="s">
        <v>3458</v>
      </c>
      <c r="E390" s="268" t="s">
        <v>3459</v>
      </c>
      <c r="F390" s="268" t="s">
        <v>4747</v>
      </c>
      <c r="G390" s="271" t="s">
        <v>923</v>
      </c>
      <c r="H390" s="268" t="s">
        <v>4743</v>
      </c>
      <c r="I390" s="268"/>
      <c r="K390" s="270" t="s">
        <v>586</v>
      </c>
      <c r="L390" s="270" t="s">
        <v>4748</v>
      </c>
      <c r="M390" s="270" t="s">
        <v>4749</v>
      </c>
      <c r="N390" s="270" t="s">
        <v>4750</v>
      </c>
      <c r="O390" s="268" t="s">
        <v>586</v>
      </c>
      <c r="P390" s="268" t="s">
        <v>586</v>
      </c>
      <c r="Q390" s="268" t="s">
        <v>586</v>
      </c>
      <c r="R390" s="268" t="s">
        <v>586</v>
      </c>
      <c r="S390" s="268" t="s">
        <v>586</v>
      </c>
      <c r="T390" s="268" t="s">
        <v>68</v>
      </c>
      <c r="U390" s="268" t="s">
        <v>586</v>
      </c>
      <c r="V390" s="268" t="s">
        <v>586</v>
      </c>
      <c r="W390" s="268" t="s">
        <v>586</v>
      </c>
      <c r="X390" s="268" t="s">
        <v>586</v>
      </c>
      <c r="Y390" s="268" t="s">
        <v>586</v>
      </c>
      <c r="AC390" s="268" t="s">
        <v>586</v>
      </c>
      <c r="AE390" s="268" t="s">
        <v>586</v>
      </c>
      <c r="AF390" s="268" t="s">
        <v>587</v>
      </c>
      <c r="AG390" s="268" t="s">
        <v>586</v>
      </c>
      <c r="AH390" s="268" t="s">
        <v>586</v>
      </c>
      <c r="AI390" s="268" t="s">
        <v>586</v>
      </c>
      <c r="AM390" s="268" t="s">
        <v>586</v>
      </c>
      <c r="AR390" t="s">
        <v>4822</v>
      </c>
      <c r="AS390" t="s">
        <v>3049</v>
      </c>
      <c r="AT390">
        <v>2024</v>
      </c>
      <c r="AU390">
        <v>12</v>
      </c>
      <c r="AV390" t="s">
        <v>69</v>
      </c>
      <c r="AX390" t="s">
        <v>4900</v>
      </c>
    </row>
    <row r="391" spans="1:50" x14ac:dyDescent="0.25">
      <c r="A391" s="268" t="s">
        <v>673</v>
      </c>
      <c r="B391" s="268" t="s">
        <v>585</v>
      </c>
      <c r="C391" s="268" t="s">
        <v>67</v>
      </c>
      <c r="D391" s="268" t="s">
        <v>3437</v>
      </c>
      <c r="E391" s="268" t="s">
        <v>3438</v>
      </c>
      <c r="F391" s="268" t="s">
        <v>4751</v>
      </c>
      <c r="G391" s="271" t="s">
        <v>923</v>
      </c>
      <c r="H391" s="268" t="s">
        <v>4743</v>
      </c>
      <c r="I391" s="268"/>
      <c r="K391" s="270" t="s">
        <v>586</v>
      </c>
      <c r="L391" s="270" t="s">
        <v>4752</v>
      </c>
      <c r="M391" s="270" t="s">
        <v>4753</v>
      </c>
      <c r="N391" s="270" t="s">
        <v>4754</v>
      </c>
      <c r="O391" s="268" t="s">
        <v>586</v>
      </c>
      <c r="P391" s="268" t="s">
        <v>586</v>
      </c>
      <c r="Q391" s="268" t="s">
        <v>586</v>
      </c>
      <c r="R391" s="268" t="s">
        <v>586</v>
      </c>
      <c r="S391" s="268" t="s">
        <v>586</v>
      </c>
      <c r="T391" s="268" t="s">
        <v>68</v>
      </c>
      <c r="U391" s="268" t="s">
        <v>586</v>
      </c>
      <c r="V391" s="268" t="s">
        <v>586</v>
      </c>
      <c r="W391" s="268" t="s">
        <v>586</v>
      </c>
      <c r="X391" s="268" t="s">
        <v>586</v>
      </c>
      <c r="Y391" s="268" t="s">
        <v>586</v>
      </c>
      <c r="AC391" s="268" t="s">
        <v>586</v>
      </c>
      <c r="AE391" s="268" t="s">
        <v>586</v>
      </c>
      <c r="AF391" s="268" t="s">
        <v>587</v>
      </c>
      <c r="AG391" s="268" t="s">
        <v>586</v>
      </c>
      <c r="AH391" s="268" t="s">
        <v>586</v>
      </c>
      <c r="AI391" s="268" t="s">
        <v>586</v>
      </c>
      <c r="AM391" s="268" t="s">
        <v>586</v>
      </c>
      <c r="AR391" t="s">
        <v>4822</v>
      </c>
      <c r="AS391" t="s">
        <v>3049</v>
      </c>
      <c r="AT391">
        <v>2024</v>
      </c>
      <c r="AU391">
        <v>12</v>
      </c>
      <c r="AV391" t="s">
        <v>69</v>
      </c>
      <c r="AX391" t="s">
        <v>4901</v>
      </c>
    </row>
    <row r="392" spans="1:50" x14ac:dyDescent="0.25">
      <c r="A392" s="268" t="s">
        <v>674</v>
      </c>
      <c r="B392" s="268" t="s">
        <v>585</v>
      </c>
      <c r="C392" s="268" t="s">
        <v>67</v>
      </c>
      <c r="D392" s="268" t="s">
        <v>3431</v>
      </c>
      <c r="E392" s="268" t="s">
        <v>3432</v>
      </c>
      <c r="F392" s="268" t="s">
        <v>1507</v>
      </c>
      <c r="G392" s="271" t="s">
        <v>923</v>
      </c>
      <c r="H392" s="268" t="s">
        <v>4743</v>
      </c>
      <c r="I392" s="268"/>
      <c r="K392" s="270" t="s">
        <v>586</v>
      </c>
      <c r="L392" s="270" t="s">
        <v>4755</v>
      </c>
      <c r="M392" s="270" t="s">
        <v>4756</v>
      </c>
      <c r="N392" s="270" t="s">
        <v>4757</v>
      </c>
      <c r="O392" s="268" t="s">
        <v>586</v>
      </c>
      <c r="P392" s="268" t="s">
        <v>586</v>
      </c>
      <c r="Q392" s="268" t="s">
        <v>586</v>
      </c>
      <c r="R392" s="268" t="s">
        <v>586</v>
      </c>
      <c r="S392" s="268" t="s">
        <v>586</v>
      </c>
      <c r="T392" s="268" t="s">
        <v>68</v>
      </c>
      <c r="U392" s="268" t="s">
        <v>586</v>
      </c>
      <c r="V392" s="268" t="s">
        <v>586</v>
      </c>
      <c r="W392" s="268" t="s">
        <v>586</v>
      </c>
      <c r="X392" s="268" t="s">
        <v>586</v>
      </c>
      <c r="Y392" s="268" t="s">
        <v>586</v>
      </c>
      <c r="AC392" s="268" t="s">
        <v>586</v>
      </c>
      <c r="AE392" s="268" t="s">
        <v>586</v>
      </c>
      <c r="AF392" s="268" t="s">
        <v>587</v>
      </c>
      <c r="AG392" s="268" t="s">
        <v>586</v>
      </c>
      <c r="AH392" s="268" t="s">
        <v>586</v>
      </c>
      <c r="AI392" s="268" t="s">
        <v>586</v>
      </c>
      <c r="AM392" s="268" t="s">
        <v>586</v>
      </c>
      <c r="AR392" t="s">
        <v>4822</v>
      </c>
      <c r="AS392" t="s">
        <v>3049</v>
      </c>
      <c r="AT392">
        <v>2024</v>
      </c>
      <c r="AU392">
        <v>12</v>
      </c>
      <c r="AV392" t="s">
        <v>69</v>
      </c>
      <c r="AX392" t="s">
        <v>4902</v>
      </c>
    </row>
    <row r="393" spans="1:50" x14ac:dyDescent="0.25">
      <c r="A393" s="268" t="s">
        <v>675</v>
      </c>
      <c r="B393" s="268" t="s">
        <v>585</v>
      </c>
      <c r="C393" s="268" t="s">
        <v>67</v>
      </c>
      <c r="D393" s="268" t="s">
        <v>3045</v>
      </c>
      <c r="E393" s="268" t="s">
        <v>3046</v>
      </c>
      <c r="F393" s="268" t="s">
        <v>4758</v>
      </c>
      <c r="G393" s="271" t="s">
        <v>923</v>
      </c>
      <c r="H393" s="268" t="s">
        <v>4743</v>
      </c>
      <c r="I393" s="268" t="s">
        <v>4759</v>
      </c>
      <c r="K393" s="270" t="s">
        <v>586</v>
      </c>
      <c r="L393" s="270" t="s">
        <v>4760</v>
      </c>
      <c r="M393" s="270" t="s">
        <v>4761</v>
      </c>
      <c r="N393" s="270" t="s">
        <v>4762</v>
      </c>
      <c r="O393" s="268" t="s">
        <v>586</v>
      </c>
      <c r="P393" s="268" t="s">
        <v>586</v>
      </c>
      <c r="Q393" s="268" t="s">
        <v>586</v>
      </c>
      <c r="R393" s="268" t="s">
        <v>586</v>
      </c>
      <c r="S393" s="268" t="s">
        <v>586</v>
      </c>
      <c r="T393" s="268" t="s">
        <v>68</v>
      </c>
      <c r="U393" s="268" t="s">
        <v>586</v>
      </c>
      <c r="V393" s="268" t="s">
        <v>586</v>
      </c>
      <c r="W393" s="268" t="s">
        <v>586</v>
      </c>
      <c r="X393" s="268" t="s">
        <v>586</v>
      </c>
      <c r="Y393" s="268" t="s">
        <v>586</v>
      </c>
      <c r="AC393" s="268" t="s">
        <v>586</v>
      </c>
      <c r="AE393" s="268" t="s">
        <v>586</v>
      </c>
      <c r="AF393" s="268" t="s">
        <v>587</v>
      </c>
      <c r="AG393" s="268" t="s">
        <v>586</v>
      </c>
      <c r="AH393" s="268" t="s">
        <v>586</v>
      </c>
      <c r="AI393" s="268" t="s">
        <v>586</v>
      </c>
      <c r="AM393" s="268" t="s">
        <v>586</v>
      </c>
      <c r="AR393" t="s">
        <v>4822</v>
      </c>
      <c r="AS393" t="s">
        <v>3049</v>
      </c>
      <c r="AT393">
        <v>2024</v>
      </c>
      <c r="AU393">
        <v>12</v>
      </c>
      <c r="AV393" t="s">
        <v>69</v>
      </c>
      <c r="AX393" t="s">
        <v>4903</v>
      </c>
    </row>
    <row r="394" spans="1:50" x14ac:dyDescent="0.25">
      <c r="A394" s="268" t="s">
        <v>676</v>
      </c>
      <c r="B394" s="268" t="s">
        <v>585</v>
      </c>
      <c r="C394" s="268" t="s">
        <v>67</v>
      </c>
      <c r="D394" s="268" t="s">
        <v>4255</v>
      </c>
      <c r="E394" s="268" t="s">
        <v>4256</v>
      </c>
      <c r="F394" s="268" t="s">
        <v>4763</v>
      </c>
      <c r="G394" s="271" t="s">
        <v>923</v>
      </c>
      <c r="H394" s="268" t="s">
        <v>4743</v>
      </c>
      <c r="I394" s="268"/>
      <c r="K394" s="270" t="s">
        <v>586</v>
      </c>
      <c r="L394" s="270" t="s">
        <v>4764</v>
      </c>
      <c r="M394" s="270" t="s">
        <v>4765</v>
      </c>
      <c r="N394" s="270" t="s">
        <v>4766</v>
      </c>
      <c r="O394" s="268" t="s">
        <v>586</v>
      </c>
      <c r="P394" s="268" t="s">
        <v>586</v>
      </c>
      <c r="Q394" s="268" t="s">
        <v>586</v>
      </c>
      <c r="R394" s="268" t="s">
        <v>586</v>
      </c>
      <c r="S394" s="268" t="s">
        <v>586</v>
      </c>
      <c r="T394" s="268" t="s">
        <v>68</v>
      </c>
      <c r="U394" s="268" t="s">
        <v>586</v>
      </c>
      <c r="V394" s="268" t="s">
        <v>586</v>
      </c>
      <c r="W394" s="268" t="s">
        <v>586</v>
      </c>
      <c r="X394" s="268" t="s">
        <v>586</v>
      </c>
      <c r="Y394" s="268" t="s">
        <v>586</v>
      </c>
      <c r="AC394" s="268" t="s">
        <v>586</v>
      </c>
      <c r="AE394" s="268" t="s">
        <v>586</v>
      </c>
      <c r="AF394" s="268" t="s">
        <v>587</v>
      </c>
      <c r="AG394" s="268" t="s">
        <v>586</v>
      </c>
      <c r="AH394" s="268" t="s">
        <v>586</v>
      </c>
      <c r="AI394" s="268" t="s">
        <v>586</v>
      </c>
      <c r="AM394" s="268" t="s">
        <v>586</v>
      </c>
      <c r="AR394" t="s">
        <v>4822</v>
      </c>
      <c r="AS394" t="s">
        <v>3049</v>
      </c>
      <c r="AT394">
        <v>2024</v>
      </c>
      <c r="AU394">
        <v>12</v>
      </c>
      <c r="AV394" t="s">
        <v>69</v>
      </c>
      <c r="AX394" t="s">
        <v>4904</v>
      </c>
    </row>
    <row r="395" spans="1:50" x14ac:dyDescent="0.25">
      <c r="A395" s="268" t="s">
        <v>677</v>
      </c>
      <c r="B395" s="268" t="s">
        <v>585</v>
      </c>
      <c r="C395" s="268" t="s">
        <v>67</v>
      </c>
      <c r="D395" s="268" t="s">
        <v>3425</v>
      </c>
      <c r="E395" s="268" t="s">
        <v>3426</v>
      </c>
      <c r="F395" s="268" t="s">
        <v>1542</v>
      </c>
      <c r="G395" s="271" t="s">
        <v>923</v>
      </c>
      <c r="H395" s="268" t="s">
        <v>4743</v>
      </c>
      <c r="I395" s="268"/>
      <c r="K395" s="270" t="s">
        <v>586</v>
      </c>
      <c r="L395" s="270" t="s">
        <v>4767</v>
      </c>
      <c r="M395" s="270" t="s">
        <v>4768</v>
      </c>
      <c r="N395" s="270" t="s">
        <v>4769</v>
      </c>
      <c r="O395" s="268" t="s">
        <v>586</v>
      </c>
      <c r="P395" s="268" t="s">
        <v>586</v>
      </c>
      <c r="Q395" s="268" t="s">
        <v>586</v>
      </c>
      <c r="R395" s="268" t="s">
        <v>586</v>
      </c>
      <c r="S395" s="268" t="s">
        <v>586</v>
      </c>
      <c r="T395" s="268" t="s">
        <v>68</v>
      </c>
      <c r="U395" s="268" t="s">
        <v>586</v>
      </c>
      <c r="V395" s="268" t="s">
        <v>586</v>
      </c>
      <c r="W395" s="268" t="s">
        <v>586</v>
      </c>
      <c r="X395" s="268" t="s">
        <v>586</v>
      </c>
      <c r="Y395" s="268" t="s">
        <v>586</v>
      </c>
      <c r="AC395" s="268" t="s">
        <v>586</v>
      </c>
      <c r="AE395" s="268" t="s">
        <v>586</v>
      </c>
      <c r="AF395" s="268" t="s">
        <v>587</v>
      </c>
      <c r="AG395" s="268" t="s">
        <v>586</v>
      </c>
      <c r="AH395" s="268" t="s">
        <v>586</v>
      </c>
      <c r="AI395" s="268" t="s">
        <v>586</v>
      </c>
      <c r="AM395" s="268" t="s">
        <v>586</v>
      </c>
      <c r="AR395" t="s">
        <v>4822</v>
      </c>
      <c r="AS395" t="s">
        <v>3049</v>
      </c>
      <c r="AT395">
        <v>2024</v>
      </c>
      <c r="AU395">
        <v>12</v>
      </c>
      <c r="AV395" t="s">
        <v>69</v>
      </c>
      <c r="AX395" t="s">
        <v>4905</v>
      </c>
    </row>
    <row r="396" spans="1:50" x14ac:dyDescent="0.25">
      <c r="A396" s="268" t="s">
        <v>678</v>
      </c>
      <c r="B396" s="268" t="s">
        <v>585</v>
      </c>
      <c r="C396" s="268" t="s">
        <v>67</v>
      </c>
      <c r="D396" s="268" t="s">
        <v>4222</v>
      </c>
      <c r="E396" s="268" t="s">
        <v>4223</v>
      </c>
      <c r="F396" s="268" t="s">
        <v>4770</v>
      </c>
      <c r="G396" s="271" t="s">
        <v>923</v>
      </c>
      <c r="H396" s="268" t="s">
        <v>4743</v>
      </c>
      <c r="I396" s="268"/>
      <c r="K396" s="270" t="s">
        <v>586</v>
      </c>
      <c r="L396" s="270" t="s">
        <v>4771</v>
      </c>
      <c r="M396" s="270" t="s">
        <v>4772</v>
      </c>
      <c r="N396" s="270" t="s">
        <v>4773</v>
      </c>
      <c r="O396" s="268" t="s">
        <v>586</v>
      </c>
      <c r="P396" s="268" t="s">
        <v>586</v>
      </c>
      <c r="Q396" s="268" t="s">
        <v>586</v>
      </c>
      <c r="R396" s="268" t="s">
        <v>586</v>
      </c>
      <c r="S396" s="268" t="s">
        <v>586</v>
      </c>
      <c r="T396" s="268" t="s">
        <v>68</v>
      </c>
      <c r="U396" s="268" t="s">
        <v>586</v>
      </c>
      <c r="V396" s="268" t="s">
        <v>586</v>
      </c>
      <c r="W396" s="268" t="s">
        <v>586</v>
      </c>
      <c r="X396" s="268" t="s">
        <v>586</v>
      </c>
      <c r="Y396" s="268" t="s">
        <v>586</v>
      </c>
      <c r="AC396" s="268" t="s">
        <v>586</v>
      </c>
      <c r="AE396" s="268" t="s">
        <v>586</v>
      </c>
      <c r="AF396" s="268" t="s">
        <v>587</v>
      </c>
      <c r="AG396" s="268" t="s">
        <v>586</v>
      </c>
      <c r="AH396" s="268" t="s">
        <v>586</v>
      </c>
      <c r="AI396" s="268" t="s">
        <v>586</v>
      </c>
      <c r="AM396" s="268" t="s">
        <v>586</v>
      </c>
      <c r="AR396" t="s">
        <v>4822</v>
      </c>
      <c r="AS396" t="s">
        <v>3049</v>
      </c>
      <c r="AT396">
        <v>2024</v>
      </c>
      <c r="AU396">
        <v>12</v>
      </c>
      <c r="AV396" t="s">
        <v>69</v>
      </c>
      <c r="AX396" t="s">
        <v>4906</v>
      </c>
    </row>
    <row r="397" spans="1:50" x14ac:dyDescent="0.25">
      <c r="A397" s="268" t="s">
        <v>679</v>
      </c>
      <c r="B397" s="268" t="s">
        <v>585</v>
      </c>
      <c r="C397" s="268" t="s">
        <v>67</v>
      </c>
      <c r="D397" s="268" t="s">
        <v>4774</v>
      </c>
      <c r="E397" s="268" t="s">
        <v>4775</v>
      </c>
      <c r="F397" s="268" t="s">
        <v>4776</v>
      </c>
      <c r="G397" s="271" t="s">
        <v>74</v>
      </c>
      <c r="H397" s="268" t="s">
        <v>4777</v>
      </c>
      <c r="I397" s="268"/>
      <c r="K397" s="270" t="s">
        <v>586</v>
      </c>
      <c r="L397" s="270" t="s">
        <v>4778</v>
      </c>
      <c r="M397" s="270" t="s">
        <v>4779</v>
      </c>
      <c r="N397" s="270" t="s">
        <v>4780</v>
      </c>
      <c r="O397" s="268" t="s">
        <v>586</v>
      </c>
      <c r="P397" s="268" t="s">
        <v>586</v>
      </c>
      <c r="Q397" s="268" t="s">
        <v>586</v>
      </c>
      <c r="R397" s="268" t="s">
        <v>586</v>
      </c>
      <c r="S397" s="268" t="s">
        <v>586</v>
      </c>
      <c r="T397" s="268" t="s">
        <v>68</v>
      </c>
      <c r="U397" s="268" t="s">
        <v>586</v>
      </c>
      <c r="V397" s="268" t="s">
        <v>586</v>
      </c>
      <c r="W397" s="268" t="s">
        <v>586</v>
      </c>
      <c r="X397" s="268" t="s">
        <v>586</v>
      </c>
      <c r="Y397" s="268" t="s">
        <v>586</v>
      </c>
      <c r="AC397" s="268" t="s">
        <v>586</v>
      </c>
      <c r="AE397" s="268" t="s">
        <v>586</v>
      </c>
      <c r="AF397" s="268" t="s">
        <v>587</v>
      </c>
      <c r="AG397" s="268" t="s">
        <v>586</v>
      </c>
      <c r="AH397" s="268" t="s">
        <v>586</v>
      </c>
      <c r="AI397" s="268" t="s">
        <v>586</v>
      </c>
      <c r="AM397" s="268" t="s">
        <v>586</v>
      </c>
      <c r="AR397" t="s">
        <v>4822</v>
      </c>
      <c r="AS397" t="s">
        <v>3049</v>
      </c>
      <c r="AT397">
        <v>2024</v>
      </c>
      <c r="AU397">
        <v>12</v>
      </c>
      <c r="AV397" t="s">
        <v>69</v>
      </c>
      <c r="AX397" t="s">
        <v>4907</v>
      </c>
    </row>
    <row r="398" spans="1:50" x14ac:dyDescent="0.25">
      <c r="A398" s="268" t="s">
        <v>680</v>
      </c>
      <c r="B398" s="268" t="s">
        <v>585</v>
      </c>
      <c r="C398" s="268" t="s">
        <v>67</v>
      </c>
      <c r="D398" s="268" t="s">
        <v>2901</v>
      </c>
      <c r="E398" s="268" t="s">
        <v>2902</v>
      </c>
      <c r="F398" s="268" t="s">
        <v>1403</v>
      </c>
      <c r="G398" s="271" t="s">
        <v>74</v>
      </c>
      <c r="H398" s="268" t="s">
        <v>4781</v>
      </c>
      <c r="I398" s="268" t="s">
        <v>4782</v>
      </c>
      <c r="K398" s="270" t="s">
        <v>586</v>
      </c>
      <c r="L398" s="270" t="s">
        <v>4783</v>
      </c>
      <c r="M398" s="270" t="s">
        <v>4784</v>
      </c>
      <c r="N398" s="270" t="s">
        <v>4785</v>
      </c>
      <c r="O398" s="268" t="s">
        <v>586</v>
      </c>
      <c r="P398" s="268" t="s">
        <v>586</v>
      </c>
      <c r="Q398" s="268" t="s">
        <v>586</v>
      </c>
      <c r="R398" s="268" t="s">
        <v>586</v>
      </c>
      <c r="S398" s="268" t="s">
        <v>586</v>
      </c>
      <c r="T398" s="268" t="s">
        <v>68</v>
      </c>
      <c r="U398" s="268" t="s">
        <v>586</v>
      </c>
      <c r="V398" s="268" t="s">
        <v>586</v>
      </c>
      <c r="W398" s="268" t="s">
        <v>586</v>
      </c>
      <c r="X398" s="268" t="s">
        <v>586</v>
      </c>
      <c r="Y398" s="268" t="s">
        <v>586</v>
      </c>
      <c r="AC398" s="268" t="s">
        <v>586</v>
      </c>
      <c r="AE398" s="268" t="s">
        <v>586</v>
      </c>
      <c r="AF398" s="268" t="s">
        <v>587</v>
      </c>
      <c r="AG398" s="268" t="s">
        <v>586</v>
      </c>
      <c r="AH398" s="268" t="s">
        <v>586</v>
      </c>
      <c r="AI398" s="268" t="s">
        <v>586</v>
      </c>
      <c r="AM398" s="268" t="s">
        <v>586</v>
      </c>
      <c r="AR398" t="s">
        <v>4822</v>
      </c>
      <c r="AS398" t="s">
        <v>3049</v>
      </c>
      <c r="AT398">
        <v>2024</v>
      </c>
      <c r="AU398">
        <v>12</v>
      </c>
      <c r="AV398" t="s">
        <v>69</v>
      </c>
      <c r="AX398" t="s">
        <v>4908</v>
      </c>
    </row>
    <row r="399" spans="1:50" x14ac:dyDescent="0.25">
      <c r="A399" s="268" t="s">
        <v>681</v>
      </c>
      <c r="B399" s="268" t="s">
        <v>585</v>
      </c>
      <c r="C399" s="268" t="s">
        <v>67</v>
      </c>
      <c r="D399" s="268" t="s">
        <v>3008</v>
      </c>
      <c r="E399" s="268" t="s">
        <v>3009</v>
      </c>
      <c r="F399" s="268" t="s">
        <v>2199</v>
      </c>
      <c r="G399" s="271" t="s">
        <v>74</v>
      </c>
      <c r="H399" s="268" t="s">
        <v>4786</v>
      </c>
      <c r="I399" s="268"/>
      <c r="K399" s="270" t="s">
        <v>586</v>
      </c>
      <c r="L399" s="270" t="s">
        <v>4787</v>
      </c>
      <c r="M399" s="270" t="s">
        <v>4788</v>
      </c>
      <c r="N399" s="270" t="s">
        <v>4789</v>
      </c>
      <c r="O399" s="268" t="s">
        <v>586</v>
      </c>
      <c r="P399" s="268" t="s">
        <v>586</v>
      </c>
      <c r="Q399" s="268" t="s">
        <v>586</v>
      </c>
      <c r="R399" s="268" t="s">
        <v>586</v>
      </c>
      <c r="S399" s="268" t="s">
        <v>586</v>
      </c>
      <c r="T399" s="268" t="s">
        <v>68</v>
      </c>
      <c r="U399" s="268" t="s">
        <v>586</v>
      </c>
      <c r="V399" s="268" t="s">
        <v>586</v>
      </c>
      <c r="W399" s="268" t="s">
        <v>586</v>
      </c>
      <c r="X399" s="268" t="s">
        <v>586</v>
      </c>
      <c r="Y399" s="268" t="s">
        <v>586</v>
      </c>
      <c r="AC399" s="268" t="s">
        <v>586</v>
      </c>
      <c r="AE399" s="268" t="s">
        <v>586</v>
      </c>
      <c r="AF399" s="268" t="s">
        <v>587</v>
      </c>
      <c r="AG399" s="268" t="s">
        <v>586</v>
      </c>
      <c r="AH399" s="268" t="s">
        <v>586</v>
      </c>
      <c r="AI399" s="268" t="s">
        <v>586</v>
      </c>
      <c r="AM399" s="268" t="s">
        <v>586</v>
      </c>
      <c r="AR399" t="s">
        <v>4822</v>
      </c>
      <c r="AS399" t="s">
        <v>3049</v>
      </c>
      <c r="AT399">
        <v>2024</v>
      </c>
      <c r="AU399">
        <v>12</v>
      </c>
      <c r="AV399" t="s">
        <v>69</v>
      </c>
      <c r="AX399" t="s">
        <v>4909</v>
      </c>
    </row>
    <row r="400" spans="1:50" x14ac:dyDescent="0.25">
      <c r="A400" s="268" t="s">
        <v>682</v>
      </c>
      <c r="B400" s="268" t="s">
        <v>585</v>
      </c>
      <c r="C400" s="268" t="s">
        <v>67</v>
      </c>
      <c r="D400" s="268" t="s">
        <v>3418</v>
      </c>
      <c r="E400" s="268" t="s">
        <v>3419</v>
      </c>
      <c r="F400" s="268" t="s">
        <v>4790</v>
      </c>
      <c r="G400" s="271" t="s">
        <v>74</v>
      </c>
      <c r="H400" s="268" t="s">
        <v>4791</v>
      </c>
      <c r="K400" s="270" t="s">
        <v>586</v>
      </c>
      <c r="L400" s="270" t="s">
        <v>4792</v>
      </c>
      <c r="M400" s="270" t="s">
        <v>4793</v>
      </c>
      <c r="N400" s="270" t="s">
        <v>4794</v>
      </c>
      <c r="O400" s="268" t="s">
        <v>586</v>
      </c>
      <c r="P400" s="268" t="s">
        <v>586</v>
      </c>
      <c r="Q400" s="268" t="s">
        <v>586</v>
      </c>
      <c r="R400" s="268" t="s">
        <v>586</v>
      </c>
      <c r="S400" s="268" t="s">
        <v>586</v>
      </c>
      <c r="T400" s="268" t="s">
        <v>68</v>
      </c>
      <c r="U400" s="268" t="s">
        <v>586</v>
      </c>
      <c r="V400" s="268" t="s">
        <v>586</v>
      </c>
      <c r="W400" s="268" t="s">
        <v>586</v>
      </c>
      <c r="X400" s="268" t="s">
        <v>586</v>
      </c>
      <c r="Y400" s="268" t="s">
        <v>586</v>
      </c>
      <c r="AC400" s="268" t="s">
        <v>586</v>
      </c>
      <c r="AE400" s="268" t="s">
        <v>586</v>
      </c>
      <c r="AF400" s="268" t="s">
        <v>587</v>
      </c>
      <c r="AG400" s="268" t="s">
        <v>586</v>
      </c>
      <c r="AH400" s="268" t="s">
        <v>586</v>
      </c>
      <c r="AI400" s="268" t="s">
        <v>586</v>
      </c>
      <c r="AM400" s="268" t="s">
        <v>586</v>
      </c>
      <c r="AR400" t="s">
        <v>4822</v>
      </c>
      <c r="AS400" t="s">
        <v>3049</v>
      </c>
      <c r="AT400">
        <v>2024</v>
      </c>
      <c r="AU400">
        <v>12</v>
      </c>
      <c r="AV400" t="s">
        <v>69</v>
      </c>
      <c r="AX400" t="s">
        <v>4910</v>
      </c>
    </row>
    <row r="401" spans="1:50" x14ac:dyDescent="0.25">
      <c r="A401" s="268" t="s">
        <v>683</v>
      </c>
      <c r="B401" s="268" t="s">
        <v>585</v>
      </c>
      <c r="C401" s="268" t="s">
        <v>67</v>
      </c>
      <c r="D401" s="268" t="s">
        <v>4795</v>
      </c>
      <c r="E401" s="268" t="s">
        <v>4796</v>
      </c>
      <c r="F401" s="268" t="s">
        <v>4797</v>
      </c>
      <c r="G401" s="271" t="s">
        <v>924</v>
      </c>
      <c r="H401" s="268" t="s">
        <v>4798</v>
      </c>
      <c r="K401" s="270" t="s">
        <v>586</v>
      </c>
      <c r="L401" s="270" t="s">
        <v>3963</v>
      </c>
      <c r="M401" s="270" t="s">
        <v>3964</v>
      </c>
      <c r="N401" s="270" t="s">
        <v>3965</v>
      </c>
      <c r="O401" s="268" t="s">
        <v>586</v>
      </c>
      <c r="P401" s="268" t="s">
        <v>586</v>
      </c>
      <c r="Q401" s="268" t="s">
        <v>586</v>
      </c>
      <c r="R401" s="268" t="s">
        <v>586</v>
      </c>
      <c r="S401" s="268" t="s">
        <v>586</v>
      </c>
      <c r="T401" s="268" t="s">
        <v>68</v>
      </c>
      <c r="U401" s="268" t="s">
        <v>586</v>
      </c>
      <c r="V401" s="268" t="s">
        <v>586</v>
      </c>
      <c r="W401" s="268" t="s">
        <v>586</v>
      </c>
      <c r="X401" s="268" t="s">
        <v>586</v>
      </c>
      <c r="Y401" s="268" t="s">
        <v>586</v>
      </c>
      <c r="AC401" s="268" t="s">
        <v>586</v>
      </c>
      <c r="AE401" s="268" t="s">
        <v>586</v>
      </c>
      <c r="AF401" s="268" t="s">
        <v>587</v>
      </c>
      <c r="AG401" s="268" t="s">
        <v>586</v>
      </c>
      <c r="AH401" s="268" t="s">
        <v>586</v>
      </c>
      <c r="AI401" s="268" t="s">
        <v>586</v>
      </c>
      <c r="AM401" s="268" t="s">
        <v>586</v>
      </c>
      <c r="AR401" t="s">
        <v>4822</v>
      </c>
      <c r="AS401" t="s">
        <v>3049</v>
      </c>
      <c r="AT401">
        <v>2024</v>
      </c>
      <c r="AU401">
        <v>12</v>
      </c>
      <c r="AV401" t="s">
        <v>69</v>
      </c>
      <c r="AX401" t="s">
        <v>4911</v>
      </c>
    </row>
    <row r="402" spans="1:50" x14ac:dyDescent="0.25">
      <c r="A402" s="268" t="s">
        <v>684</v>
      </c>
      <c r="B402" s="268" t="s">
        <v>585</v>
      </c>
      <c r="C402" s="268" t="s">
        <v>67</v>
      </c>
      <c r="D402" s="268" t="s">
        <v>3391</v>
      </c>
      <c r="E402" s="268" t="s">
        <v>3392</v>
      </c>
      <c r="F402" s="268" t="s">
        <v>4799</v>
      </c>
      <c r="G402" s="271" t="s">
        <v>925</v>
      </c>
      <c r="H402" s="268" t="s">
        <v>4800</v>
      </c>
      <c r="I402" s="268" t="s">
        <v>4801</v>
      </c>
      <c r="K402" s="270" t="s">
        <v>586</v>
      </c>
      <c r="L402" s="270" t="s">
        <v>3363</v>
      </c>
      <c r="M402" s="270" t="s">
        <v>3364</v>
      </c>
      <c r="N402" s="270" t="s">
        <v>3365</v>
      </c>
      <c r="O402" s="268" t="s">
        <v>586</v>
      </c>
      <c r="P402" s="268" t="s">
        <v>586</v>
      </c>
      <c r="Q402" s="268" t="s">
        <v>586</v>
      </c>
      <c r="R402" s="268" t="s">
        <v>586</v>
      </c>
      <c r="S402" s="268" t="s">
        <v>586</v>
      </c>
      <c r="T402" s="268" t="s">
        <v>68</v>
      </c>
      <c r="U402" s="268" t="s">
        <v>586</v>
      </c>
      <c r="V402" s="268" t="s">
        <v>586</v>
      </c>
      <c r="W402" s="268" t="s">
        <v>586</v>
      </c>
      <c r="X402" s="268" t="s">
        <v>586</v>
      </c>
      <c r="AC402" s="268" t="s">
        <v>586</v>
      </c>
      <c r="AE402" s="268" t="s">
        <v>586</v>
      </c>
      <c r="AF402" s="268" t="s">
        <v>587</v>
      </c>
      <c r="AG402" s="268" t="s">
        <v>586</v>
      </c>
      <c r="AH402" s="268" t="s">
        <v>586</v>
      </c>
      <c r="AI402" s="268" t="s">
        <v>586</v>
      </c>
      <c r="AM402" s="268" t="s">
        <v>586</v>
      </c>
      <c r="AR402" t="s">
        <v>4822</v>
      </c>
      <c r="AS402" t="s">
        <v>3049</v>
      </c>
      <c r="AT402">
        <v>2024</v>
      </c>
      <c r="AU402">
        <v>12</v>
      </c>
      <c r="AV402" t="s">
        <v>69</v>
      </c>
      <c r="AX402" t="s">
        <v>4912</v>
      </c>
    </row>
    <row r="403" spans="1:50" x14ac:dyDescent="0.25">
      <c r="A403" s="268" t="s">
        <v>685</v>
      </c>
      <c r="B403" s="268" t="s">
        <v>585</v>
      </c>
      <c r="C403" s="268" t="s">
        <v>67</v>
      </c>
      <c r="D403" s="268" t="s">
        <v>3391</v>
      </c>
      <c r="E403" s="268" t="s">
        <v>3392</v>
      </c>
      <c r="F403" s="268" t="s">
        <v>4802</v>
      </c>
      <c r="G403" s="271" t="s">
        <v>925</v>
      </c>
      <c r="H403" s="268" t="s">
        <v>4803</v>
      </c>
      <c r="I403" s="268" t="s">
        <v>4804</v>
      </c>
      <c r="J403" s="2"/>
      <c r="K403" s="270" t="s">
        <v>586</v>
      </c>
      <c r="L403" s="270" t="s">
        <v>4805</v>
      </c>
      <c r="M403" s="270" t="s">
        <v>4806</v>
      </c>
      <c r="N403" s="270" t="s">
        <v>4807</v>
      </c>
      <c r="O403" s="268" t="s">
        <v>586</v>
      </c>
      <c r="P403" s="268" t="s">
        <v>586</v>
      </c>
      <c r="Q403" s="268" t="s">
        <v>586</v>
      </c>
      <c r="R403" s="268" t="s">
        <v>586</v>
      </c>
      <c r="S403" s="268" t="s">
        <v>586</v>
      </c>
      <c r="T403" s="268" t="s">
        <v>68</v>
      </c>
      <c r="U403" s="268" t="s">
        <v>586</v>
      </c>
      <c r="V403" s="268" t="s">
        <v>586</v>
      </c>
      <c r="W403" s="268" t="s">
        <v>586</v>
      </c>
      <c r="X403" s="268" t="s">
        <v>586</v>
      </c>
      <c r="AC403" s="268" t="s">
        <v>586</v>
      </c>
      <c r="AE403" s="268" t="s">
        <v>586</v>
      </c>
      <c r="AF403" s="268" t="s">
        <v>587</v>
      </c>
      <c r="AG403" s="268" t="s">
        <v>586</v>
      </c>
      <c r="AH403" s="268" t="s">
        <v>586</v>
      </c>
      <c r="AI403" s="268" t="s">
        <v>586</v>
      </c>
      <c r="AM403" s="268" t="s">
        <v>586</v>
      </c>
      <c r="AR403" t="s">
        <v>4822</v>
      </c>
      <c r="AS403" t="s">
        <v>3049</v>
      </c>
      <c r="AT403">
        <v>2024</v>
      </c>
      <c r="AU403">
        <v>12</v>
      </c>
      <c r="AV403" t="s">
        <v>69</v>
      </c>
      <c r="AX403" t="s">
        <v>4913</v>
      </c>
    </row>
    <row r="404" spans="1:50" x14ac:dyDescent="0.25">
      <c r="A404" s="268" t="s">
        <v>687</v>
      </c>
      <c r="B404" s="268" t="s">
        <v>585</v>
      </c>
      <c r="C404" s="268" t="s">
        <v>67</v>
      </c>
      <c r="D404" s="268" t="s">
        <v>2864</v>
      </c>
      <c r="E404" s="268" t="s">
        <v>2865</v>
      </c>
      <c r="F404" s="268" t="s">
        <v>4808</v>
      </c>
      <c r="G404" s="271" t="s">
        <v>927</v>
      </c>
      <c r="H404" s="268" t="s">
        <v>4809</v>
      </c>
      <c r="I404" s="268" t="s">
        <v>4810</v>
      </c>
      <c r="K404" s="270" t="s">
        <v>586</v>
      </c>
      <c r="L404" s="270" t="s">
        <v>4811</v>
      </c>
      <c r="M404" s="270" t="s">
        <v>4812</v>
      </c>
      <c r="N404" s="270" t="s">
        <v>4813</v>
      </c>
      <c r="O404" s="268" t="s">
        <v>586</v>
      </c>
      <c r="P404" s="268" t="s">
        <v>586</v>
      </c>
      <c r="Q404" s="268" t="s">
        <v>586</v>
      </c>
      <c r="R404" s="268" t="s">
        <v>586</v>
      </c>
      <c r="S404" s="268" t="s">
        <v>586</v>
      </c>
      <c r="T404" s="268" t="s">
        <v>68</v>
      </c>
      <c r="U404" s="268" t="s">
        <v>586</v>
      </c>
      <c r="V404" s="268" t="s">
        <v>586</v>
      </c>
      <c r="W404" s="268" t="s">
        <v>586</v>
      </c>
      <c r="X404" s="268" t="s">
        <v>586</v>
      </c>
      <c r="Y404" s="268" t="s">
        <v>586</v>
      </c>
      <c r="AC404" s="268" t="s">
        <v>586</v>
      </c>
      <c r="AE404" s="268" t="s">
        <v>586</v>
      </c>
      <c r="AF404" s="268" t="s">
        <v>587</v>
      </c>
      <c r="AG404" s="268" t="s">
        <v>586</v>
      </c>
      <c r="AH404" s="268" t="s">
        <v>586</v>
      </c>
      <c r="AI404" s="268" t="s">
        <v>586</v>
      </c>
      <c r="AM404" s="268" t="s">
        <v>586</v>
      </c>
      <c r="AR404" t="s">
        <v>4822</v>
      </c>
      <c r="AS404" t="s">
        <v>3049</v>
      </c>
      <c r="AT404">
        <v>2024</v>
      </c>
      <c r="AU404">
        <v>12</v>
      </c>
      <c r="AV404" t="s">
        <v>69</v>
      </c>
      <c r="AX404" t="s">
        <v>4914</v>
      </c>
    </row>
    <row r="405" spans="1:50" x14ac:dyDescent="0.25">
      <c r="A405" s="268" t="s">
        <v>688</v>
      </c>
      <c r="B405" s="268" t="s">
        <v>585</v>
      </c>
      <c r="C405" s="268" t="s">
        <v>67</v>
      </c>
      <c r="D405" s="268" t="s">
        <v>2864</v>
      </c>
      <c r="E405" s="268" t="s">
        <v>2865</v>
      </c>
      <c r="F405" s="268" t="s">
        <v>4814</v>
      </c>
      <c r="G405" s="271" t="s">
        <v>927</v>
      </c>
      <c r="H405" s="268" t="s">
        <v>4809</v>
      </c>
      <c r="I405" s="268" t="s">
        <v>4810</v>
      </c>
      <c r="K405" s="270" t="s">
        <v>586</v>
      </c>
      <c r="L405" s="270" t="s">
        <v>4815</v>
      </c>
      <c r="M405" s="270" t="s">
        <v>4816</v>
      </c>
      <c r="N405" s="270" t="s">
        <v>4817</v>
      </c>
      <c r="O405" s="268" t="s">
        <v>586</v>
      </c>
      <c r="P405" s="268" t="s">
        <v>586</v>
      </c>
      <c r="Q405" s="268" t="s">
        <v>586</v>
      </c>
      <c r="R405" s="268" t="s">
        <v>586</v>
      </c>
      <c r="S405" s="268" t="s">
        <v>586</v>
      </c>
      <c r="T405" s="268" t="s">
        <v>68</v>
      </c>
      <c r="U405" s="268" t="s">
        <v>586</v>
      </c>
      <c r="V405" s="268" t="s">
        <v>586</v>
      </c>
      <c r="W405" s="268" t="s">
        <v>586</v>
      </c>
      <c r="X405" s="268" t="s">
        <v>586</v>
      </c>
      <c r="Y405" s="268" t="s">
        <v>586</v>
      </c>
      <c r="AC405" s="268" t="s">
        <v>586</v>
      </c>
      <c r="AE405" s="268" t="s">
        <v>586</v>
      </c>
      <c r="AF405" s="268" t="s">
        <v>587</v>
      </c>
      <c r="AG405" s="268" t="s">
        <v>586</v>
      </c>
      <c r="AH405" s="268" t="s">
        <v>586</v>
      </c>
      <c r="AI405" s="268" t="s">
        <v>586</v>
      </c>
      <c r="AM405" s="268" t="s">
        <v>586</v>
      </c>
      <c r="AR405" t="s">
        <v>4822</v>
      </c>
      <c r="AS405" t="s">
        <v>3049</v>
      </c>
      <c r="AT405">
        <v>2024</v>
      </c>
      <c r="AU405">
        <v>12</v>
      </c>
      <c r="AV405" t="s">
        <v>69</v>
      </c>
      <c r="AX405" t="s">
        <v>4915</v>
      </c>
    </row>
    <row r="406" spans="1:50" x14ac:dyDescent="0.25">
      <c r="A406" s="268" t="s">
        <v>690</v>
      </c>
      <c r="B406" s="268" t="s">
        <v>585</v>
      </c>
      <c r="C406" s="268" t="s">
        <v>67</v>
      </c>
      <c r="D406" s="268" t="s">
        <v>2864</v>
      </c>
      <c r="E406" s="268" t="s">
        <v>2865</v>
      </c>
      <c r="F406" s="268" t="s">
        <v>1391</v>
      </c>
      <c r="G406" s="271" t="s">
        <v>927</v>
      </c>
      <c r="H406" s="268" t="s">
        <v>4809</v>
      </c>
      <c r="I406" s="268" t="s">
        <v>4810</v>
      </c>
      <c r="K406" s="270" t="s">
        <v>586</v>
      </c>
      <c r="L406" s="270" t="s">
        <v>4818</v>
      </c>
      <c r="M406" s="270" t="s">
        <v>4819</v>
      </c>
      <c r="N406" s="270" t="s">
        <v>4820</v>
      </c>
      <c r="O406" s="268" t="s">
        <v>586</v>
      </c>
      <c r="P406" s="268" t="s">
        <v>586</v>
      </c>
      <c r="Q406" s="268" t="s">
        <v>586</v>
      </c>
      <c r="R406" s="268" t="s">
        <v>586</v>
      </c>
      <c r="S406" s="268" t="s">
        <v>586</v>
      </c>
      <c r="T406" s="268" t="s">
        <v>68</v>
      </c>
      <c r="U406" s="268" t="s">
        <v>586</v>
      </c>
      <c r="V406" s="268" t="s">
        <v>586</v>
      </c>
      <c r="W406" s="268" t="s">
        <v>586</v>
      </c>
      <c r="X406" s="268" t="s">
        <v>586</v>
      </c>
      <c r="Y406" s="268" t="s">
        <v>586</v>
      </c>
      <c r="AC406" s="268" t="s">
        <v>586</v>
      </c>
      <c r="AE406" s="268" t="s">
        <v>586</v>
      </c>
      <c r="AF406" s="268" t="s">
        <v>587</v>
      </c>
      <c r="AG406" s="268" t="s">
        <v>586</v>
      </c>
      <c r="AH406" s="268" t="s">
        <v>586</v>
      </c>
      <c r="AI406" s="268" t="s">
        <v>586</v>
      </c>
      <c r="AM406" s="268" t="s">
        <v>586</v>
      </c>
      <c r="AR406" t="s">
        <v>4822</v>
      </c>
      <c r="AS406" t="s">
        <v>3049</v>
      </c>
      <c r="AT406">
        <v>2024</v>
      </c>
      <c r="AU406">
        <v>12</v>
      </c>
      <c r="AV406" t="s">
        <v>69</v>
      </c>
      <c r="AX406" t="s">
        <v>4916</v>
      </c>
    </row>
    <row r="407" spans="1:50" x14ac:dyDescent="0.25">
      <c r="A407" s="268" t="s">
        <v>691</v>
      </c>
      <c r="B407" s="268" t="s">
        <v>652</v>
      </c>
      <c r="C407" s="268" t="s">
        <v>67</v>
      </c>
      <c r="D407" s="268" t="s">
        <v>3227</v>
      </c>
      <c r="E407" s="268" t="s">
        <v>3228</v>
      </c>
      <c r="F407" s="268" t="s">
        <v>1114</v>
      </c>
      <c r="G407" s="271" t="s">
        <v>915</v>
      </c>
      <c r="H407" s="268" t="s">
        <v>4821</v>
      </c>
      <c r="I407" s="268"/>
      <c r="K407" s="270">
        <v>0</v>
      </c>
      <c r="L407" s="270">
        <v>0</v>
      </c>
      <c r="M407" s="270">
        <v>0</v>
      </c>
      <c r="N407" s="270">
        <v>0</v>
      </c>
      <c r="O407" s="268" t="s">
        <v>586</v>
      </c>
      <c r="P407" s="268" t="s">
        <v>586</v>
      </c>
      <c r="Q407" s="268" t="s">
        <v>586</v>
      </c>
      <c r="R407" s="268" t="s">
        <v>586</v>
      </c>
      <c r="S407" s="268" t="s">
        <v>586</v>
      </c>
      <c r="T407" s="268" t="s">
        <v>68</v>
      </c>
      <c r="U407" s="268" t="s">
        <v>586</v>
      </c>
      <c r="V407" s="268" t="s">
        <v>586</v>
      </c>
      <c r="W407" s="268" t="s">
        <v>586</v>
      </c>
      <c r="X407" s="268" t="s">
        <v>586</v>
      </c>
      <c r="Y407" s="268" t="s">
        <v>585</v>
      </c>
      <c r="Z407" s="268" t="s">
        <v>3229</v>
      </c>
      <c r="AC407" s="268" t="s">
        <v>586</v>
      </c>
      <c r="AE407" s="268" t="s">
        <v>586</v>
      </c>
      <c r="AF407" s="268" t="s">
        <v>584</v>
      </c>
      <c r="AG407" s="268" t="s">
        <v>586</v>
      </c>
      <c r="AH407" s="268" t="s">
        <v>586</v>
      </c>
      <c r="AI407" s="268" t="s">
        <v>586</v>
      </c>
      <c r="AM407" s="268" t="s">
        <v>586</v>
      </c>
      <c r="AR407" t="s">
        <v>4822</v>
      </c>
      <c r="AS407" t="s">
        <v>3049</v>
      </c>
      <c r="AT407">
        <v>2024</v>
      </c>
      <c r="AU407">
        <v>12</v>
      </c>
      <c r="AV407" t="s">
        <v>70</v>
      </c>
      <c r="AX407" t="s">
        <v>4917</v>
      </c>
    </row>
    <row r="408" spans="1:50" x14ac:dyDescent="0.25">
      <c r="A408" s="268" t="s">
        <v>692</v>
      </c>
      <c r="B408" s="268" t="s">
        <v>652</v>
      </c>
      <c r="C408" s="268" t="s">
        <v>67</v>
      </c>
      <c r="D408" s="268" t="s">
        <v>3227</v>
      </c>
      <c r="E408" s="268" t="s">
        <v>3228</v>
      </c>
      <c r="F408" s="268" t="s">
        <v>1214</v>
      </c>
      <c r="G408" s="271" t="s">
        <v>915</v>
      </c>
      <c r="H408" s="268" t="s">
        <v>4821</v>
      </c>
      <c r="I408" s="268"/>
      <c r="K408" s="270">
        <v>0</v>
      </c>
      <c r="L408" s="270">
        <v>0</v>
      </c>
      <c r="M408" s="270">
        <v>0</v>
      </c>
      <c r="N408" s="270">
        <v>0</v>
      </c>
      <c r="O408" s="268" t="s">
        <v>586</v>
      </c>
      <c r="P408" s="268" t="s">
        <v>586</v>
      </c>
      <c r="Q408" s="268" t="s">
        <v>586</v>
      </c>
      <c r="R408" s="268" t="s">
        <v>586</v>
      </c>
      <c r="S408" s="268" t="s">
        <v>586</v>
      </c>
      <c r="T408" s="268" t="s">
        <v>68</v>
      </c>
      <c r="U408" s="268" t="s">
        <v>586</v>
      </c>
      <c r="V408" s="268" t="s">
        <v>586</v>
      </c>
      <c r="W408" s="268" t="s">
        <v>586</v>
      </c>
      <c r="X408" s="268" t="s">
        <v>586</v>
      </c>
      <c r="Y408" s="268" t="s">
        <v>585</v>
      </c>
      <c r="Z408" s="268" t="s">
        <v>4118</v>
      </c>
      <c r="AC408" s="268" t="s">
        <v>586</v>
      </c>
      <c r="AE408" s="268" t="s">
        <v>586</v>
      </c>
      <c r="AF408" s="268" t="s">
        <v>584</v>
      </c>
      <c r="AG408" s="268" t="s">
        <v>586</v>
      </c>
      <c r="AH408" s="268" t="s">
        <v>586</v>
      </c>
      <c r="AI408" s="268" t="s">
        <v>586</v>
      </c>
      <c r="AM408" s="268" t="s">
        <v>586</v>
      </c>
      <c r="AR408" t="s">
        <v>4822</v>
      </c>
      <c r="AS408" t="s">
        <v>3049</v>
      </c>
      <c r="AT408">
        <v>2024</v>
      </c>
      <c r="AU408">
        <v>12</v>
      </c>
      <c r="AV408" t="s">
        <v>70</v>
      </c>
      <c r="AX408" t="s">
        <v>4918</v>
      </c>
    </row>
    <row r="409" spans="1:50" x14ac:dyDescent="0.25">
      <c r="A409" s="268" t="s">
        <v>693</v>
      </c>
      <c r="B409" s="268" t="s">
        <v>652</v>
      </c>
      <c r="C409" s="268" t="s">
        <v>67</v>
      </c>
      <c r="D409" s="268" t="s">
        <v>4032</v>
      </c>
      <c r="E409" s="268" t="s">
        <v>4033</v>
      </c>
      <c r="F409" s="268" t="s">
        <v>1215</v>
      </c>
      <c r="G409" s="271" t="s">
        <v>919</v>
      </c>
      <c r="H409" s="268" t="s">
        <v>4488</v>
      </c>
      <c r="I409" s="268"/>
      <c r="K409" s="270">
        <v>0</v>
      </c>
      <c r="L409" s="270">
        <v>-905546</v>
      </c>
      <c r="M409" s="270">
        <v>-172054</v>
      </c>
      <c r="N409" s="270">
        <v>-1077600</v>
      </c>
      <c r="O409" s="268" t="s">
        <v>586</v>
      </c>
      <c r="P409" s="268" t="s">
        <v>586</v>
      </c>
      <c r="Q409" s="268" t="s">
        <v>586</v>
      </c>
      <c r="R409" s="268" t="s">
        <v>586</v>
      </c>
      <c r="S409" s="268" t="s">
        <v>586</v>
      </c>
      <c r="T409" s="268" t="s">
        <v>68</v>
      </c>
      <c r="U409" s="268" t="s">
        <v>586</v>
      </c>
      <c r="V409" s="268" t="s">
        <v>586</v>
      </c>
      <c r="W409" s="268" t="s">
        <v>586</v>
      </c>
      <c r="X409" s="268" t="s">
        <v>586</v>
      </c>
      <c r="Y409" s="268" t="s">
        <v>585</v>
      </c>
      <c r="Z409" s="268" t="s">
        <v>1390</v>
      </c>
      <c r="AC409" s="268" t="s">
        <v>586</v>
      </c>
      <c r="AE409" s="268" t="s">
        <v>586</v>
      </c>
      <c r="AF409" s="268" t="s">
        <v>584</v>
      </c>
      <c r="AG409" s="268" t="s">
        <v>586</v>
      </c>
      <c r="AH409" s="268" t="s">
        <v>586</v>
      </c>
      <c r="AI409" s="268" t="s">
        <v>586</v>
      </c>
      <c r="AM409" s="268" t="s">
        <v>586</v>
      </c>
      <c r="AR409" t="s">
        <v>4822</v>
      </c>
      <c r="AS409" t="s">
        <v>3049</v>
      </c>
      <c r="AT409">
        <v>2024</v>
      </c>
      <c r="AU409">
        <v>12</v>
      </c>
      <c r="AV409" t="s">
        <v>70</v>
      </c>
      <c r="AX409" t="s">
        <v>4919</v>
      </c>
    </row>
    <row r="410" spans="1:50" x14ac:dyDescent="0.25">
      <c r="A410" s="268" t="s">
        <v>694</v>
      </c>
      <c r="B410" s="268" t="s">
        <v>652</v>
      </c>
      <c r="C410" s="268" t="s">
        <v>67</v>
      </c>
      <c r="D410" s="268" t="s">
        <v>4056</v>
      </c>
      <c r="E410" s="268" t="s">
        <v>4057</v>
      </c>
      <c r="F410" s="268" t="s">
        <v>1217</v>
      </c>
      <c r="G410" s="271" t="s">
        <v>73</v>
      </c>
      <c r="H410" s="268" t="s">
        <v>4632</v>
      </c>
      <c r="I410" s="268"/>
      <c r="K410" s="270">
        <v>0</v>
      </c>
      <c r="L410" s="270">
        <v>-188742</v>
      </c>
      <c r="M410" s="270">
        <v>-35861</v>
      </c>
      <c r="N410" s="270">
        <v>-224603</v>
      </c>
      <c r="O410" s="268" t="s">
        <v>586</v>
      </c>
      <c r="P410" s="268" t="s">
        <v>586</v>
      </c>
      <c r="Q410" s="268" t="s">
        <v>586</v>
      </c>
      <c r="R410" s="268" t="s">
        <v>586</v>
      </c>
      <c r="S410" s="268" t="s">
        <v>586</v>
      </c>
      <c r="T410" s="268" t="s">
        <v>68</v>
      </c>
      <c r="U410" s="268" t="s">
        <v>586</v>
      </c>
      <c r="V410" s="268" t="s">
        <v>586</v>
      </c>
      <c r="W410" s="268" t="s">
        <v>586</v>
      </c>
      <c r="X410" s="268" t="s">
        <v>586</v>
      </c>
      <c r="Y410" s="268" t="s">
        <v>585</v>
      </c>
      <c r="Z410" s="268" t="s">
        <v>1126</v>
      </c>
      <c r="AC410" s="268" t="s">
        <v>586</v>
      </c>
      <c r="AE410" s="268" t="s">
        <v>586</v>
      </c>
      <c r="AF410" s="268" t="s">
        <v>584</v>
      </c>
      <c r="AG410" s="268" t="s">
        <v>586</v>
      </c>
      <c r="AH410" s="268" t="s">
        <v>586</v>
      </c>
      <c r="AI410" s="268" t="s">
        <v>586</v>
      </c>
      <c r="AM410" s="268" t="s">
        <v>586</v>
      </c>
      <c r="AR410" t="s">
        <v>4822</v>
      </c>
      <c r="AS410" t="s">
        <v>3049</v>
      </c>
      <c r="AT410">
        <v>2024</v>
      </c>
      <c r="AU410">
        <v>12</v>
      </c>
      <c r="AV410" t="s">
        <v>70</v>
      </c>
      <c r="AX410" t="s">
        <v>4920</v>
      </c>
    </row>
    <row r="411" spans="1:50" x14ac:dyDescent="0.25">
      <c r="A411" s="268" t="s">
        <v>695</v>
      </c>
      <c r="B411" s="268" t="s">
        <v>652</v>
      </c>
      <c r="C411" s="268" t="s">
        <v>67</v>
      </c>
      <c r="D411" s="268" t="s">
        <v>3959</v>
      </c>
      <c r="E411" s="268" t="s">
        <v>3960</v>
      </c>
      <c r="F411" s="268" t="s">
        <v>812</v>
      </c>
      <c r="G411" s="271" t="s">
        <v>924</v>
      </c>
      <c r="H411" s="268" t="s">
        <v>4798</v>
      </c>
      <c r="I411" s="268"/>
      <c r="K411" s="270">
        <v>0</v>
      </c>
      <c r="L411" s="270">
        <v>-412043</v>
      </c>
      <c r="M411" s="270">
        <v>-78288</v>
      </c>
      <c r="N411" s="270">
        <v>-490331</v>
      </c>
      <c r="O411" s="268" t="s">
        <v>586</v>
      </c>
      <c r="P411" s="268" t="s">
        <v>586</v>
      </c>
      <c r="Q411" s="268" t="s">
        <v>586</v>
      </c>
      <c r="R411" s="268" t="s">
        <v>586</v>
      </c>
      <c r="S411" s="268" t="s">
        <v>586</v>
      </c>
      <c r="T411" s="268" t="s">
        <v>68</v>
      </c>
      <c r="U411" s="268" t="s">
        <v>586</v>
      </c>
      <c r="V411" s="268" t="s">
        <v>586</v>
      </c>
      <c r="W411" s="268" t="s">
        <v>586</v>
      </c>
      <c r="X411" s="268" t="s">
        <v>586</v>
      </c>
      <c r="Y411" s="268" t="s">
        <v>585</v>
      </c>
      <c r="Z411" s="268" t="s">
        <v>3961</v>
      </c>
      <c r="AC411" s="268" t="s">
        <v>586</v>
      </c>
      <c r="AE411" s="268" t="s">
        <v>586</v>
      </c>
      <c r="AF411" s="268" t="s">
        <v>584</v>
      </c>
      <c r="AG411" s="268" t="s">
        <v>586</v>
      </c>
      <c r="AH411" s="268" t="s">
        <v>586</v>
      </c>
      <c r="AI411" s="268" t="s">
        <v>586</v>
      </c>
      <c r="AM411" s="268" t="s">
        <v>586</v>
      </c>
      <c r="AR411" t="s">
        <v>4822</v>
      </c>
      <c r="AS411" t="s">
        <v>3049</v>
      </c>
      <c r="AT411">
        <v>2024</v>
      </c>
      <c r="AU411">
        <v>12</v>
      </c>
      <c r="AV411" t="s">
        <v>70</v>
      </c>
      <c r="AX411" t="s">
        <v>4921</v>
      </c>
    </row>
    <row r="412" spans="1:50" x14ac:dyDescent="0.25">
      <c r="A412" s="268" t="s">
        <v>584</v>
      </c>
      <c r="B412" s="268" t="s">
        <v>585</v>
      </c>
      <c r="C412" s="268" t="s">
        <v>67</v>
      </c>
      <c r="D412" s="268" t="s">
        <v>2631</v>
      </c>
      <c r="E412" s="268" t="s">
        <v>2632</v>
      </c>
      <c r="F412" s="268" t="s">
        <v>4922</v>
      </c>
      <c r="G412" s="271" t="s">
        <v>1099</v>
      </c>
      <c r="H412" s="268" t="s">
        <v>4923</v>
      </c>
      <c r="I412" s="268" t="s">
        <v>4924</v>
      </c>
      <c r="K412" s="270" t="s">
        <v>586</v>
      </c>
      <c r="L412" s="270" t="s">
        <v>2194</v>
      </c>
      <c r="M412" s="270" t="s">
        <v>4925</v>
      </c>
      <c r="N412" s="270" t="s">
        <v>4926</v>
      </c>
      <c r="O412" s="268" t="s">
        <v>586</v>
      </c>
      <c r="P412" s="268" t="s">
        <v>586</v>
      </c>
      <c r="Q412" s="268" t="s">
        <v>586</v>
      </c>
      <c r="R412" s="268" t="s">
        <v>586</v>
      </c>
      <c r="S412" s="268" t="s">
        <v>586</v>
      </c>
      <c r="T412" s="268" t="s">
        <v>68</v>
      </c>
      <c r="U412" s="268" t="s">
        <v>586</v>
      </c>
      <c r="V412" s="268" t="s">
        <v>586</v>
      </c>
      <c r="W412" s="268" t="s">
        <v>586</v>
      </c>
      <c r="X412" s="268" t="s">
        <v>586</v>
      </c>
      <c r="Y412" s="268" t="s">
        <v>586</v>
      </c>
      <c r="AC412" s="268" t="s">
        <v>586</v>
      </c>
      <c r="AE412" s="268" t="s">
        <v>586</v>
      </c>
      <c r="AF412" s="268" t="s">
        <v>587</v>
      </c>
      <c r="AG412" s="268" t="s">
        <v>586</v>
      </c>
      <c r="AH412" s="268" t="s">
        <v>586</v>
      </c>
      <c r="AI412" s="268" t="s">
        <v>586</v>
      </c>
      <c r="AM412" s="268" t="s">
        <v>586</v>
      </c>
      <c r="AR412" t="s">
        <v>5228</v>
      </c>
      <c r="AS412" t="s">
        <v>3049</v>
      </c>
      <c r="AT412">
        <v>2025</v>
      </c>
      <c r="AU412">
        <v>1</v>
      </c>
      <c r="AV412" t="s">
        <v>69</v>
      </c>
      <c r="AX412" t="s">
        <v>5229</v>
      </c>
    </row>
    <row r="413" spans="1:50" x14ac:dyDescent="0.25">
      <c r="A413" s="268" t="s">
        <v>587</v>
      </c>
      <c r="B413" s="268" t="s">
        <v>585</v>
      </c>
      <c r="C413" s="268" t="s">
        <v>67</v>
      </c>
      <c r="D413" s="268" t="s">
        <v>2631</v>
      </c>
      <c r="E413" s="268" t="s">
        <v>2632</v>
      </c>
      <c r="F413" s="268" t="s">
        <v>4927</v>
      </c>
      <c r="G413" s="271" t="s">
        <v>1099</v>
      </c>
      <c r="H413" s="268" t="s">
        <v>4923</v>
      </c>
      <c r="I413" s="268" t="s">
        <v>4924</v>
      </c>
      <c r="K413" s="270" t="s">
        <v>586</v>
      </c>
      <c r="L413" s="270" t="s">
        <v>2194</v>
      </c>
      <c r="M413" s="270" t="s">
        <v>4925</v>
      </c>
      <c r="N413" s="270" t="s">
        <v>4926</v>
      </c>
      <c r="O413" s="268" t="s">
        <v>586</v>
      </c>
      <c r="P413" s="268" t="s">
        <v>586</v>
      </c>
      <c r="Q413" s="268" t="s">
        <v>586</v>
      </c>
      <c r="R413" s="268" t="s">
        <v>586</v>
      </c>
      <c r="S413" s="268" t="s">
        <v>586</v>
      </c>
      <c r="T413" s="268" t="s">
        <v>68</v>
      </c>
      <c r="U413" s="268" t="s">
        <v>586</v>
      </c>
      <c r="V413" s="268" t="s">
        <v>586</v>
      </c>
      <c r="W413" s="268" t="s">
        <v>586</v>
      </c>
      <c r="X413" s="268" t="s">
        <v>586</v>
      </c>
      <c r="Y413" s="268" t="s">
        <v>586</v>
      </c>
      <c r="AC413" s="268" t="s">
        <v>586</v>
      </c>
      <c r="AE413" s="268" t="s">
        <v>586</v>
      </c>
      <c r="AF413" s="268" t="s">
        <v>587</v>
      </c>
      <c r="AG413" s="268" t="s">
        <v>586</v>
      </c>
      <c r="AH413" s="268" t="s">
        <v>586</v>
      </c>
      <c r="AI413" s="268" t="s">
        <v>586</v>
      </c>
      <c r="AM413" s="268" t="s">
        <v>586</v>
      </c>
      <c r="AR413" t="s">
        <v>5228</v>
      </c>
      <c r="AS413" t="s">
        <v>3049</v>
      </c>
      <c r="AT413">
        <v>2025</v>
      </c>
      <c r="AU413">
        <v>1</v>
      </c>
      <c r="AV413" t="s">
        <v>69</v>
      </c>
      <c r="AX413" t="s">
        <v>5230</v>
      </c>
    </row>
    <row r="414" spans="1:50" x14ac:dyDescent="0.25">
      <c r="A414" s="268" t="s">
        <v>589</v>
      </c>
      <c r="B414" s="268" t="s">
        <v>585</v>
      </c>
      <c r="C414" s="268" t="s">
        <v>67</v>
      </c>
      <c r="D414" s="268" t="s">
        <v>2745</v>
      </c>
      <c r="E414" s="268" t="s">
        <v>2746</v>
      </c>
      <c r="F414" s="268" t="s">
        <v>4928</v>
      </c>
      <c r="G414" s="271" t="s">
        <v>1099</v>
      </c>
      <c r="H414" s="268" t="s">
        <v>4929</v>
      </c>
      <c r="I414" s="268"/>
      <c r="K414" s="270" t="s">
        <v>586</v>
      </c>
      <c r="L414" s="270" t="s">
        <v>4930</v>
      </c>
      <c r="M414" s="270" t="s">
        <v>4931</v>
      </c>
      <c r="N414" s="270" t="s">
        <v>4932</v>
      </c>
      <c r="O414" s="268" t="s">
        <v>586</v>
      </c>
      <c r="P414" s="268" t="s">
        <v>586</v>
      </c>
      <c r="Q414" s="268" t="s">
        <v>586</v>
      </c>
      <c r="R414" s="268" t="s">
        <v>586</v>
      </c>
      <c r="S414" s="268" t="s">
        <v>586</v>
      </c>
      <c r="T414" s="268" t="s">
        <v>68</v>
      </c>
      <c r="U414" s="268" t="s">
        <v>586</v>
      </c>
      <c r="V414" s="268" t="s">
        <v>586</v>
      </c>
      <c r="W414" s="268" t="s">
        <v>586</v>
      </c>
      <c r="X414" s="268" t="s">
        <v>586</v>
      </c>
      <c r="Y414" s="268" t="s">
        <v>586</v>
      </c>
      <c r="AC414" s="268" t="s">
        <v>586</v>
      </c>
      <c r="AE414" s="268" t="s">
        <v>586</v>
      </c>
      <c r="AF414" s="268" t="s">
        <v>587</v>
      </c>
      <c r="AG414" s="268" t="s">
        <v>586</v>
      </c>
      <c r="AH414" s="268" t="s">
        <v>586</v>
      </c>
      <c r="AI414" s="268" t="s">
        <v>586</v>
      </c>
      <c r="AM414" s="268" t="s">
        <v>586</v>
      </c>
      <c r="AR414" t="s">
        <v>5228</v>
      </c>
      <c r="AS414" t="s">
        <v>3049</v>
      </c>
      <c r="AT414">
        <v>2025</v>
      </c>
      <c r="AU414">
        <v>1</v>
      </c>
      <c r="AV414" t="s">
        <v>69</v>
      </c>
      <c r="AX414" t="s">
        <v>5231</v>
      </c>
    </row>
    <row r="415" spans="1:50" x14ac:dyDescent="0.25">
      <c r="A415" s="268" t="s">
        <v>590</v>
      </c>
      <c r="B415" s="268" t="s">
        <v>585</v>
      </c>
      <c r="C415" s="268" t="s">
        <v>67</v>
      </c>
      <c r="D415" s="268" t="s">
        <v>2745</v>
      </c>
      <c r="E415" s="268" t="s">
        <v>2746</v>
      </c>
      <c r="F415" s="268" t="s">
        <v>1366</v>
      </c>
      <c r="G415" s="271" t="s">
        <v>1099</v>
      </c>
      <c r="H415" s="268" t="s">
        <v>4929</v>
      </c>
      <c r="K415" s="270" t="s">
        <v>586</v>
      </c>
      <c r="L415" s="270" t="s">
        <v>4933</v>
      </c>
      <c r="M415" s="270" t="s">
        <v>4934</v>
      </c>
      <c r="N415" s="270" t="s">
        <v>4935</v>
      </c>
      <c r="O415" s="268" t="s">
        <v>586</v>
      </c>
      <c r="P415" s="268" t="s">
        <v>586</v>
      </c>
      <c r="Q415" s="268" t="s">
        <v>586</v>
      </c>
      <c r="R415" s="268" t="s">
        <v>586</v>
      </c>
      <c r="S415" s="268" t="s">
        <v>586</v>
      </c>
      <c r="T415" s="268" t="s">
        <v>68</v>
      </c>
      <c r="U415" s="268" t="s">
        <v>586</v>
      </c>
      <c r="V415" s="268" t="s">
        <v>586</v>
      </c>
      <c r="W415" s="268" t="s">
        <v>586</v>
      </c>
      <c r="X415" s="268" t="s">
        <v>586</v>
      </c>
      <c r="Y415" s="268" t="s">
        <v>586</v>
      </c>
      <c r="AC415" s="268" t="s">
        <v>586</v>
      </c>
      <c r="AE415" s="268" t="s">
        <v>586</v>
      </c>
      <c r="AF415" s="268" t="s">
        <v>587</v>
      </c>
      <c r="AG415" s="268" t="s">
        <v>586</v>
      </c>
      <c r="AH415" s="268" t="s">
        <v>586</v>
      </c>
      <c r="AI415" s="268" t="s">
        <v>586</v>
      </c>
      <c r="AM415" s="268" t="s">
        <v>586</v>
      </c>
      <c r="AR415" t="s">
        <v>5228</v>
      </c>
      <c r="AS415" t="s">
        <v>3049</v>
      </c>
      <c r="AT415">
        <v>2025</v>
      </c>
      <c r="AU415">
        <v>1</v>
      </c>
      <c r="AV415" t="s">
        <v>69</v>
      </c>
      <c r="AX415" t="s">
        <v>5232</v>
      </c>
    </row>
    <row r="416" spans="1:50" x14ac:dyDescent="0.25">
      <c r="A416" s="268" t="s">
        <v>591</v>
      </c>
      <c r="B416" s="268" t="s">
        <v>585</v>
      </c>
      <c r="C416" s="268" t="s">
        <v>67</v>
      </c>
      <c r="D416" s="268" t="s">
        <v>2745</v>
      </c>
      <c r="E416" s="268" t="s">
        <v>2746</v>
      </c>
      <c r="F416" s="268" t="s">
        <v>4936</v>
      </c>
      <c r="G416" s="271" t="s">
        <v>1099</v>
      </c>
      <c r="H416" s="268" t="s">
        <v>4937</v>
      </c>
      <c r="K416" s="270" t="s">
        <v>586</v>
      </c>
      <c r="L416" s="270" t="s">
        <v>4938</v>
      </c>
      <c r="M416" s="270" t="s">
        <v>4939</v>
      </c>
      <c r="N416" s="270" t="s">
        <v>4940</v>
      </c>
      <c r="O416" s="268" t="s">
        <v>586</v>
      </c>
      <c r="P416" s="268" t="s">
        <v>586</v>
      </c>
      <c r="Q416" s="268" t="s">
        <v>586</v>
      </c>
      <c r="R416" s="268" t="s">
        <v>586</v>
      </c>
      <c r="S416" s="268" t="s">
        <v>586</v>
      </c>
      <c r="T416" s="268" t="s">
        <v>68</v>
      </c>
      <c r="U416" s="268" t="s">
        <v>586</v>
      </c>
      <c r="V416" s="268" t="s">
        <v>586</v>
      </c>
      <c r="W416" s="268" t="s">
        <v>586</v>
      </c>
      <c r="X416" s="268" t="s">
        <v>586</v>
      </c>
      <c r="Y416" s="268" t="s">
        <v>586</v>
      </c>
      <c r="AC416" s="268" t="s">
        <v>586</v>
      </c>
      <c r="AE416" s="268" t="s">
        <v>586</v>
      </c>
      <c r="AF416" s="268" t="s">
        <v>587</v>
      </c>
      <c r="AG416" s="268" t="s">
        <v>586</v>
      </c>
      <c r="AH416" s="268" t="s">
        <v>586</v>
      </c>
      <c r="AI416" s="268" t="s">
        <v>586</v>
      </c>
      <c r="AM416" s="268" t="s">
        <v>586</v>
      </c>
      <c r="AR416" t="s">
        <v>5228</v>
      </c>
      <c r="AS416" t="s">
        <v>3049</v>
      </c>
      <c r="AT416">
        <v>2025</v>
      </c>
      <c r="AU416">
        <v>1</v>
      </c>
      <c r="AV416" t="s">
        <v>69</v>
      </c>
      <c r="AX416" t="s">
        <v>5233</v>
      </c>
    </row>
    <row r="417" spans="1:50" x14ac:dyDescent="0.25">
      <c r="A417" s="268" t="s">
        <v>592</v>
      </c>
      <c r="B417" s="268" t="s">
        <v>585</v>
      </c>
      <c r="C417" s="268" t="s">
        <v>67</v>
      </c>
      <c r="D417" s="268" t="s">
        <v>2726</v>
      </c>
      <c r="E417" s="268" t="s">
        <v>4941</v>
      </c>
      <c r="F417" s="268" t="s">
        <v>4942</v>
      </c>
      <c r="G417" s="271" t="s">
        <v>1099</v>
      </c>
      <c r="H417" s="268" t="s">
        <v>4943</v>
      </c>
      <c r="K417" s="270" t="s">
        <v>586</v>
      </c>
      <c r="L417" s="270" t="s">
        <v>4944</v>
      </c>
      <c r="M417" s="270" t="s">
        <v>4945</v>
      </c>
      <c r="N417" s="270" t="s">
        <v>4946</v>
      </c>
      <c r="O417" s="268" t="s">
        <v>586</v>
      </c>
      <c r="P417" s="268" t="s">
        <v>586</v>
      </c>
      <c r="Q417" s="268" t="s">
        <v>586</v>
      </c>
      <c r="R417" s="268" t="s">
        <v>586</v>
      </c>
      <c r="S417" s="268" t="s">
        <v>586</v>
      </c>
      <c r="T417" s="268" t="s">
        <v>68</v>
      </c>
      <c r="U417" s="268" t="s">
        <v>586</v>
      </c>
      <c r="V417" s="268" t="s">
        <v>586</v>
      </c>
      <c r="W417" s="268" t="s">
        <v>586</v>
      </c>
      <c r="X417" s="268" t="s">
        <v>586</v>
      </c>
      <c r="Y417" s="268" t="s">
        <v>586</v>
      </c>
      <c r="AC417" s="268" t="s">
        <v>586</v>
      </c>
      <c r="AE417" s="268" t="s">
        <v>586</v>
      </c>
      <c r="AF417" s="268" t="s">
        <v>587</v>
      </c>
      <c r="AG417" s="268" t="s">
        <v>586</v>
      </c>
      <c r="AH417" s="268" t="s">
        <v>586</v>
      </c>
      <c r="AI417" s="268" t="s">
        <v>586</v>
      </c>
      <c r="AM417" s="268" t="s">
        <v>586</v>
      </c>
      <c r="AR417" t="s">
        <v>5228</v>
      </c>
      <c r="AS417" t="s">
        <v>3049</v>
      </c>
      <c r="AT417">
        <v>2025</v>
      </c>
      <c r="AU417">
        <v>1</v>
      </c>
      <c r="AV417" t="s">
        <v>69</v>
      </c>
      <c r="AX417" t="s">
        <v>5234</v>
      </c>
    </row>
    <row r="418" spans="1:50" x14ac:dyDescent="0.25">
      <c r="A418" s="268" t="s">
        <v>593</v>
      </c>
      <c r="B418" s="268" t="s">
        <v>585</v>
      </c>
      <c r="C418" s="268" t="s">
        <v>67</v>
      </c>
      <c r="D418" s="268" t="s">
        <v>1430</v>
      </c>
      <c r="E418" s="268" t="s">
        <v>2881</v>
      </c>
      <c r="F418" s="268" t="s">
        <v>4947</v>
      </c>
      <c r="G418" s="271" t="s">
        <v>932</v>
      </c>
      <c r="H418" s="268" t="s">
        <v>4948</v>
      </c>
      <c r="K418" s="270" t="s">
        <v>586</v>
      </c>
      <c r="L418" s="270" t="s">
        <v>4949</v>
      </c>
      <c r="M418" s="270" t="s">
        <v>4950</v>
      </c>
      <c r="N418" s="270" t="s">
        <v>4951</v>
      </c>
      <c r="O418" s="268" t="s">
        <v>586</v>
      </c>
      <c r="P418" s="268" t="s">
        <v>586</v>
      </c>
      <c r="Q418" s="268" t="s">
        <v>586</v>
      </c>
      <c r="R418" s="268" t="s">
        <v>586</v>
      </c>
      <c r="S418" s="268" t="s">
        <v>586</v>
      </c>
      <c r="T418" s="268" t="s">
        <v>68</v>
      </c>
      <c r="U418" s="268" t="s">
        <v>586</v>
      </c>
      <c r="V418" s="268" t="s">
        <v>586</v>
      </c>
      <c r="W418" s="268" t="s">
        <v>586</v>
      </c>
      <c r="X418" s="268" t="s">
        <v>586</v>
      </c>
      <c r="Y418" s="268" t="s">
        <v>586</v>
      </c>
      <c r="AC418" s="268" t="s">
        <v>586</v>
      </c>
      <c r="AE418" s="268" t="s">
        <v>586</v>
      </c>
      <c r="AF418" s="268" t="s">
        <v>587</v>
      </c>
      <c r="AG418" s="268" t="s">
        <v>586</v>
      </c>
      <c r="AH418" s="268" t="s">
        <v>586</v>
      </c>
      <c r="AI418" s="268" t="s">
        <v>586</v>
      </c>
      <c r="AM418" s="268" t="s">
        <v>586</v>
      </c>
      <c r="AR418" t="s">
        <v>5228</v>
      </c>
      <c r="AS418" t="s">
        <v>3049</v>
      </c>
      <c r="AT418">
        <v>2025</v>
      </c>
      <c r="AU418">
        <v>1</v>
      </c>
      <c r="AV418" t="s">
        <v>69</v>
      </c>
      <c r="AX418" t="s">
        <v>5235</v>
      </c>
    </row>
    <row r="419" spans="1:50" x14ac:dyDescent="0.25">
      <c r="A419" s="268" t="s">
        <v>594</v>
      </c>
      <c r="B419" s="268" t="s">
        <v>585</v>
      </c>
      <c r="C419" s="268" t="s">
        <v>67</v>
      </c>
      <c r="D419" s="268" t="s">
        <v>1430</v>
      </c>
      <c r="E419" s="268" t="s">
        <v>2881</v>
      </c>
      <c r="F419" s="268" t="s">
        <v>1515</v>
      </c>
      <c r="G419" s="271" t="s">
        <v>935</v>
      </c>
      <c r="H419" s="268" t="s">
        <v>4952</v>
      </c>
      <c r="K419" s="270" t="s">
        <v>586</v>
      </c>
      <c r="L419" s="270" t="s">
        <v>4953</v>
      </c>
      <c r="M419" s="270" t="s">
        <v>4954</v>
      </c>
      <c r="N419" s="270" t="s">
        <v>4955</v>
      </c>
      <c r="O419" s="268" t="s">
        <v>586</v>
      </c>
      <c r="P419" s="268" t="s">
        <v>586</v>
      </c>
      <c r="Q419" s="268" t="s">
        <v>586</v>
      </c>
      <c r="R419" s="268" t="s">
        <v>586</v>
      </c>
      <c r="S419" s="268" t="s">
        <v>586</v>
      </c>
      <c r="T419" s="268" t="s">
        <v>68</v>
      </c>
      <c r="U419" s="268" t="s">
        <v>586</v>
      </c>
      <c r="V419" s="268" t="s">
        <v>586</v>
      </c>
      <c r="W419" s="268" t="s">
        <v>586</v>
      </c>
      <c r="X419" s="268" t="s">
        <v>586</v>
      </c>
      <c r="Y419" s="268" t="s">
        <v>586</v>
      </c>
      <c r="AC419" s="268" t="s">
        <v>586</v>
      </c>
      <c r="AE419" s="268" t="s">
        <v>586</v>
      </c>
      <c r="AF419" s="268" t="s">
        <v>587</v>
      </c>
      <c r="AG419" s="268" t="s">
        <v>586</v>
      </c>
      <c r="AH419" s="268" t="s">
        <v>586</v>
      </c>
      <c r="AI419" s="268" t="s">
        <v>586</v>
      </c>
      <c r="AM419" s="268" t="s">
        <v>586</v>
      </c>
      <c r="AR419" t="s">
        <v>5228</v>
      </c>
      <c r="AS419" t="s">
        <v>3049</v>
      </c>
      <c r="AT419">
        <v>2025</v>
      </c>
      <c r="AU419">
        <v>1</v>
      </c>
      <c r="AV419" t="s">
        <v>69</v>
      </c>
      <c r="AX419" t="s">
        <v>5236</v>
      </c>
    </row>
    <row r="420" spans="1:50" x14ac:dyDescent="0.25">
      <c r="A420" s="268" t="s">
        <v>595</v>
      </c>
      <c r="B420" s="268" t="s">
        <v>585</v>
      </c>
      <c r="C420" s="268" t="s">
        <v>67</v>
      </c>
      <c r="D420" s="268" t="s">
        <v>2639</v>
      </c>
      <c r="E420" s="268" t="s">
        <v>2640</v>
      </c>
      <c r="F420" s="268" t="s">
        <v>1516</v>
      </c>
      <c r="G420" s="271" t="s">
        <v>935</v>
      </c>
      <c r="H420" s="268" t="s">
        <v>4956</v>
      </c>
      <c r="I420" s="268" t="s">
        <v>4957</v>
      </c>
      <c r="K420" s="270" t="s">
        <v>586</v>
      </c>
      <c r="L420" s="270" t="s">
        <v>4958</v>
      </c>
      <c r="M420" s="270" t="s">
        <v>4959</v>
      </c>
      <c r="N420" s="270" t="s">
        <v>4960</v>
      </c>
      <c r="O420" s="268" t="s">
        <v>586</v>
      </c>
      <c r="P420" s="268" t="s">
        <v>586</v>
      </c>
      <c r="Q420" s="268" t="s">
        <v>586</v>
      </c>
      <c r="R420" s="268" t="s">
        <v>586</v>
      </c>
      <c r="S420" s="268" t="s">
        <v>586</v>
      </c>
      <c r="T420" s="268" t="s">
        <v>68</v>
      </c>
      <c r="U420" s="268" t="s">
        <v>586</v>
      </c>
      <c r="V420" s="268" t="s">
        <v>586</v>
      </c>
      <c r="W420" s="268" t="s">
        <v>586</v>
      </c>
      <c r="X420" s="268" t="s">
        <v>586</v>
      </c>
      <c r="Y420" s="268"/>
      <c r="AC420" s="268" t="s">
        <v>586</v>
      </c>
      <c r="AE420" s="268" t="s">
        <v>586</v>
      </c>
      <c r="AF420" s="268" t="s">
        <v>587</v>
      </c>
      <c r="AG420" s="268" t="s">
        <v>586</v>
      </c>
      <c r="AH420" s="268" t="s">
        <v>586</v>
      </c>
      <c r="AI420" s="268" t="s">
        <v>586</v>
      </c>
      <c r="AM420" s="268" t="s">
        <v>586</v>
      </c>
      <c r="AR420" t="s">
        <v>5228</v>
      </c>
      <c r="AS420" t="s">
        <v>3049</v>
      </c>
      <c r="AT420">
        <v>2025</v>
      </c>
      <c r="AU420">
        <v>1</v>
      </c>
      <c r="AV420" t="s">
        <v>69</v>
      </c>
      <c r="AX420" t="s">
        <v>5237</v>
      </c>
    </row>
    <row r="421" spans="1:50" x14ac:dyDescent="0.25">
      <c r="A421" s="268" t="s">
        <v>596</v>
      </c>
      <c r="B421" s="268" t="s">
        <v>585</v>
      </c>
      <c r="C421" s="268" t="s">
        <v>67</v>
      </c>
      <c r="D421" s="268" t="s">
        <v>2639</v>
      </c>
      <c r="E421" s="268" t="s">
        <v>2640</v>
      </c>
      <c r="F421" s="268" t="s">
        <v>4961</v>
      </c>
      <c r="G421" s="271" t="s">
        <v>935</v>
      </c>
      <c r="H421" s="268" t="s">
        <v>4962</v>
      </c>
      <c r="I421" s="268" t="s">
        <v>4957</v>
      </c>
      <c r="K421" s="270" t="s">
        <v>586</v>
      </c>
      <c r="L421" s="270" t="s">
        <v>4963</v>
      </c>
      <c r="M421" s="270" t="s">
        <v>4964</v>
      </c>
      <c r="N421" s="270" t="s">
        <v>4965</v>
      </c>
      <c r="O421" s="268" t="s">
        <v>586</v>
      </c>
      <c r="P421" s="268" t="s">
        <v>586</v>
      </c>
      <c r="Q421" s="268" t="s">
        <v>586</v>
      </c>
      <c r="R421" s="268" t="s">
        <v>586</v>
      </c>
      <c r="S421" s="268" t="s">
        <v>586</v>
      </c>
      <c r="T421" s="268" t="s">
        <v>68</v>
      </c>
      <c r="U421" s="268" t="s">
        <v>586</v>
      </c>
      <c r="V421" s="268" t="s">
        <v>586</v>
      </c>
      <c r="W421" s="268" t="s">
        <v>586</v>
      </c>
      <c r="X421" s="268" t="s">
        <v>586</v>
      </c>
      <c r="AC421" s="268" t="s">
        <v>586</v>
      </c>
      <c r="AE421" s="268" t="s">
        <v>586</v>
      </c>
      <c r="AF421" s="268" t="s">
        <v>587</v>
      </c>
      <c r="AG421" s="268" t="s">
        <v>586</v>
      </c>
      <c r="AH421" s="268" t="s">
        <v>586</v>
      </c>
      <c r="AI421" s="268" t="s">
        <v>586</v>
      </c>
      <c r="AM421" s="268" t="s">
        <v>586</v>
      </c>
      <c r="AR421" t="s">
        <v>5228</v>
      </c>
      <c r="AS421" t="s">
        <v>3049</v>
      </c>
      <c r="AT421">
        <v>2025</v>
      </c>
      <c r="AU421">
        <v>1</v>
      </c>
      <c r="AV421" t="s">
        <v>69</v>
      </c>
      <c r="AX421" t="s">
        <v>5238</v>
      </c>
    </row>
    <row r="422" spans="1:50" x14ac:dyDescent="0.25">
      <c r="A422" s="268" t="s">
        <v>598</v>
      </c>
      <c r="B422" s="268" t="s">
        <v>585</v>
      </c>
      <c r="C422" s="268" t="s">
        <v>67</v>
      </c>
      <c r="D422" s="268" t="s">
        <v>2751</v>
      </c>
      <c r="E422" s="268" t="s">
        <v>2752</v>
      </c>
      <c r="F422" s="268" t="s">
        <v>4966</v>
      </c>
      <c r="G422" s="271" t="s">
        <v>937</v>
      </c>
      <c r="H422" s="268" t="s">
        <v>4967</v>
      </c>
      <c r="I422" s="268"/>
      <c r="K422" s="270" t="s">
        <v>586</v>
      </c>
      <c r="L422" s="270" t="s">
        <v>4968</v>
      </c>
      <c r="M422" s="270" t="s">
        <v>1557</v>
      </c>
      <c r="N422" s="270" t="s">
        <v>4969</v>
      </c>
      <c r="O422" s="268" t="s">
        <v>586</v>
      </c>
      <c r="P422" s="268" t="s">
        <v>586</v>
      </c>
      <c r="Q422" s="268" t="s">
        <v>586</v>
      </c>
      <c r="R422" s="268" t="s">
        <v>586</v>
      </c>
      <c r="S422" s="268" t="s">
        <v>586</v>
      </c>
      <c r="T422" s="268" t="s">
        <v>68</v>
      </c>
      <c r="U422" s="268" t="s">
        <v>586</v>
      </c>
      <c r="V422" s="268" t="s">
        <v>586</v>
      </c>
      <c r="W422" s="268" t="s">
        <v>586</v>
      </c>
      <c r="X422" s="268" t="s">
        <v>586</v>
      </c>
      <c r="Y422" s="268" t="s">
        <v>586</v>
      </c>
      <c r="AC422" s="268" t="s">
        <v>586</v>
      </c>
      <c r="AE422" s="268" t="s">
        <v>586</v>
      </c>
      <c r="AF422" s="268" t="s">
        <v>587</v>
      </c>
      <c r="AG422" s="268" t="s">
        <v>586</v>
      </c>
      <c r="AH422" s="268" t="s">
        <v>586</v>
      </c>
      <c r="AI422" s="268" t="s">
        <v>586</v>
      </c>
      <c r="AM422" s="268" t="s">
        <v>586</v>
      </c>
      <c r="AR422" t="s">
        <v>5228</v>
      </c>
      <c r="AS422" t="s">
        <v>3049</v>
      </c>
      <c r="AT422">
        <v>2025</v>
      </c>
      <c r="AU422">
        <v>1</v>
      </c>
      <c r="AV422" t="s">
        <v>69</v>
      </c>
      <c r="AX422" t="s">
        <v>5239</v>
      </c>
    </row>
    <row r="423" spans="1:50" x14ac:dyDescent="0.25">
      <c r="A423" s="268" t="s">
        <v>599</v>
      </c>
      <c r="B423" s="268" t="s">
        <v>585</v>
      </c>
      <c r="C423" s="268" t="s">
        <v>67</v>
      </c>
      <c r="D423" s="268" t="s">
        <v>2941</v>
      </c>
      <c r="E423" s="268" t="s">
        <v>2942</v>
      </c>
      <c r="F423" s="268" t="s">
        <v>1253</v>
      </c>
      <c r="G423" s="271" t="s">
        <v>937</v>
      </c>
      <c r="H423" s="268" t="s">
        <v>4967</v>
      </c>
      <c r="I423" s="268" t="s">
        <v>4970</v>
      </c>
      <c r="K423" s="270" t="s">
        <v>586</v>
      </c>
      <c r="L423" s="270" t="s">
        <v>4971</v>
      </c>
      <c r="M423" s="270" t="s">
        <v>4972</v>
      </c>
      <c r="N423" s="270" t="s">
        <v>4973</v>
      </c>
      <c r="O423" s="268" t="s">
        <v>586</v>
      </c>
      <c r="P423" s="268" t="s">
        <v>586</v>
      </c>
      <c r="Q423" s="268" t="s">
        <v>586</v>
      </c>
      <c r="R423" s="268" t="s">
        <v>586</v>
      </c>
      <c r="S423" s="268" t="s">
        <v>586</v>
      </c>
      <c r="T423" s="268" t="s">
        <v>68</v>
      </c>
      <c r="U423" s="268" t="s">
        <v>586</v>
      </c>
      <c r="V423" s="268" t="s">
        <v>586</v>
      </c>
      <c r="W423" s="268" t="s">
        <v>586</v>
      </c>
      <c r="X423" s="268" t="s">
        <v>586</v>
      </c>
      <c r="Y423" s="268" t="s">
        <v>586</v>
      </c>
      <c r="AC423" s="268" t="s">
        <v>586</v>
      </c>
      <c r="AE423" s="268" t="s">
        <v>586</v>
      </c>
      <c r="AF423" s="268" t="s">
        <v>587</v>
      </c>
      <c r="AG423" s="268" t="s">
        <v>586</v>
      </c>
      <c r="AH423" s="268" t="s">
        <v>586</v>
      </c>
      <c r="AI423" s="268" t="s">
        <v>586</v>
      </c>
      <c r="AM423" s="268" t="s">
        <v>586</v>
      </c>
      <c r="AR423" t="s">
        <v>5228</v>
      </c>
      <c r="AS423" t="s">
        <v>3049</v>
      </c>
      <c r="AT423">
        <v>2025</v>
      </c>
      <c r="AU423">
        <v>1</v>
      </c>
      <c r="AV423" t="s">
        <v>69</v>
      </c>
      <c r="AX423" t="s">
        <v>5240</v>
      </c>
    </row>
    <row r="424" spans="1:50" x14ac:dyDescent="0.25">
      <c r="A424" s="268" t="s">
        <v>600</v>
      </c>
      <c r="B424" s="268" t="s">
        <v>585</v>
      </c>
      <c r="C424" s="268" t="s">
        <v>67</v>
      </c>
      <c r="D424" s="268" t="s">
        <v>2843</v>
      </c>
      <c r="E424" s="268" t="s">
        <v>2855</v>
      </c>
      <c r="F424" s="268" t="s">
        <v>1289</v>
      </c>
      <c r="G424" s="271" t="s">
        <v>1100</v>
      </c>
      <c r="H424" s="268" t="s">
        <v>4974</v>
      </c>
      <c r="I424" s="268"/>
      <c r="K424" s="270" t="s">
        <v>586</v>
      </c>
      <c r="L424" s="270" t="s">
        <v>4975</v>
      </c>
      <c r="M424" s="270" t="s">
        <v>4976</v>
      </c>
      <c r="N424" s="270" t="s">
        <v>4977</v>
      </c>
      <c r="O424" s="268" t="s">
        <v>586</v>
      </c>
      <c r="P424" s="268" t="s">
        <v>586</v>
      </c>
      <c r="Q424" s="268" t="s">
        <v>586</v>
      </c>
      <c r="R424" s="268" t="s">
        <v>586</v>
      </c>
      <c r="S424" s="268" t="s">
        <v>586</v>
      </c>
      <c r="T424" s="268" t="s">
        <v>68</v>
      </c>
      <c r="U424" s="268" t="s">
        <v>586</v>
      </c>
      <c r="V424" s="268" t="s">
        <v>586</v>
      </c>
      <c r="W424" s="268" t="s">
        <v>586</v>
      </c>
      <c r="X424" s="268" t="s">
        <v>586</v>
      </c>
      <c r="Y424" s="268" t="s">
        <v>586</v>
      </c>
      <c r="AC424" s="268" t="s">
        <v>586</v>
      </c>
      <c r="AE424" s="268" t="s">
        <v>586</v>
      </c>
      <c r="AF424" s="268" t="s">
        <v>587</v>
      </c>
      <c r="AG424" s="268" t="s">
        <v>586</v>
      </c>
      <c r="AH424" s="268" t="s">
        <v>586</v>
      </c>
      <c r="AI424" s="268" t="s">
        <v>586</v>
      </c>
      <c r="AM424" s="268" t="s">
        <v>586</v>
      </c>
      <c r="AR424" t="s">
        <v>5228</v>
      </c>
      <c r="AS424" t="s">
        <v>3049</v>
      </c>
      <c r="AT424">
        <v>2025</v>
      </c>
      <c r="AU424">
        <v>1</v>
      </c>
      <c r="AV424" t="s">
        <v>69</v>
      </c>
      <c r="AX424" t="s">
        <v>5241</v>
      </c>
    </row>
    <row r="425" spans="1:50" x14ac:dyDescent="0.25">
      <c r="A425" s="268" t="s">
        <v>601</v>
      </c>
      <c r="B425" s="268" t="s">
        <v>585</v>
      </c>
      <c r="C425" s="268" t="s">
        <v>67</v>
      </c>
      <c r="D425" s="268" t="s">
        <v>2843</v>
      </c>
      <c r="E425" s="268" t="s">
        <v>2855</v>
      </c>
      <c r="F425" s="268" t="s">
        <v>1410</v>
      </c>
      <c r="G425" s="271" t="s">
        <v>1100</v>
      </c>
      <c r="H425" s="268" t="s">
        <v>4974</v>
      </c>
      <c r="I425" s="268"/>
      <c r="K425" s="270" t="s">
        <v>586</v>
      </c>
      <c r="L425" s="270" t="s">
        <v>4978</v>
      </c>
      <c r="M425" s="270" t="s">
        <v>4979</v>
      </c>
      <c r="N425" s="270" t="s">
        <v>4980</v>
      </c>
      <c r="O425" s="268" t="s">
        <v>586</v>
      </c>
      <c r="P425" s="268" t="s">
        <v>586</v>
      </c>
      <c r="Q425" s="268" t="s">
        <v>586</v>
      </c>
      <c r="R425" s="268" t="s">
        <v>586</v>
      </c>
      <c r="S425" s="268" t="s">
        <v>586</v>
      </c>
      <c r="T425" s="268" t="s">
        <v>68</v>
      </c>
      <c r="U425" s="268" t="s">
        <v>586</v>
      </c>
      <c r="V425" s="268" t="s">
        <v>586</v>
      </c>
      <c r="W425" s="268" t="s">
        <v>586</v>
      </c>
      <c r="X425" s="268" t="s">
        <v>586</v>
      </c>
      <c r="Y425" s="268" t="s">
        <v>586</v>
      </c>
      <c r="AC425" s="268" t="s">
        <v>586</v>
      </c>
      <c r="AE425" s="268" t="s">
        <v>586</v>
      </c>
      <c r="AF425" s="268" t="s">
        <v>587</v>
      </c>
      <c r="AG425" s="268" t="s">
        <v>586</v>
      </c>
      <c r="AH425" s="268" t="s">
        <v>586</v>
      </c>
      <c r="AI425" s="268" t="s">
        <v>586</v>
      </c>
      <c r="AM425" s="268" t="s">
        <v>586</v>
      </c>
      <c r="AR425" t="s">
        <v>5228</v>
      </c>
      <c r="AS425" t="s">
        <v>3049</v>
      </c>
      <c r="AT425">
        <v>2025</v>
      </c>
      <c r="AU425">
        <v>1</v>
      </c>
      <c r="AV425" t="s">
        <v>69</v>
      </c>
      <c r="AX425" t="s">
        <v>5242</v>
      </c>
    </row>
    <row r="426" spans="1:50" x14ac:dyDescent="0.25">
      <c r="A426" s="268" t="s">
        <v>602</v>
      </c>
      <c r="B426" s="268" t="s">
        <v>585</v>
      </c>
      <c r="C426" s="268" t="s">
        <v>67</v>
      </c>
      <c r="D426" s="268" t="s">
        <v>2843</v>
      </c>
      <c r="E426" s="268" t="s">
        <v>2855</v>
      </c>
      <c r="F426" s="268" t="s">
        <v>1411</v>
      </c>
      <c r="G426" s="271" t="s">
        <v>1100</v>
      </c>
      <c r="H426" s="268" t="s">
        <v>4974</v>
      </c>
      <c r="I426" s="268"/>
      <c r="K426" s="270" t="s">
        <v>586</v>
      </c>
      <c r="L426" s="270" t="s">
        <v>4981</v>
      </c>
      <c r="M426" s="270" t="s">
        <v>4982</v>
      </c>
      <c r="N426" s="270" t="s">
        <v>4983</v>
      </c>
      <c r="O426" s="268" t="s">
        <v>586</v>
      </c>
      <c r="P426" s="268" t="s">
        <v>586</v>
      </c>
      <c r="Q426" s="268" t="s">
        <v>586</v>
      </c>
      <c r="R426" s="268" t="s">
        <v>586</v>
      </c>
      <c r="S426" s="268" t="s">
        <v>586</v>
      </c>
      <c r="T426" s="268" t="s">
        <v>68</v>
      </c>
      <c r="U426" s="268" t="s">
        <v>586</v>
      </c>
      <c r="V426" s="268" t="s">
        <v>586</v>
      </c>
      <c r="W426" s="268" t="s">
        <v>586</v>
      </c>
      <c r="X426" s="268" t="s">
        <v>586</v>
      </c>
      <c r="Y426" s="268" t="s">
        <v>586</v>
      </c>
      <c r="AC426" s="268" t="s">
        <v>586</v>
      </c>
      <c r="AE426" s="268" t="s">
        <v>586</v>
      </c>
      <c r="AF426" s="268" t="s">
        <v>587</v>
      </c>
      <c r="AG426" s="268" t="s">
        <v>586</v>
      </c>
      <c r="AH426" s="268" t="s">
        <v>586</v>
      </c>
      <c r="AI426" s="268" t="s">
        <v>586</v>
      </c>
      <c r="AM426" s="268" t="s">
        <v>586</v>
      </c>
      <c r="AR426" t="s">
        <v>5228</v>
      </c>
      <c r="AS426" t="s">
        <v>3049</v>
      </c>
      <c r="AT426">
        <v>2025</v>
      </c>
      <c r="AU426">
        <v>1</v>
      </c>
      <c r="AV426" t="s">
        <v>69</v>
      </c>
      <c r="AX426" t="s">
        <v>5243</v>
      </c>
    </row>
    <row r="427" spans="1:50" x14ac:dyDescent="0.25">
      <c r="A427" s="268" t="s">
        <v>603</v>
      </c>
      <c r="B427" s="268" t="s">
        <v>585</v>
      </c>
      <c r="C427" s="268" t="s">
        <v>67</v>
      </c>
      <c r="D427" s="268" t="s">
        <v>2843</v>
      </c>
      <c r="E427" s="268" t="s">
        <v>2855</v>
      </c>
      <c r="F427" s="268" t="s">
        <v>4984</v>
      </c>
      <c r="G427" s="271" t="s">
        <v>1100</v>
      </c>
      <c r="H427" s="268" t="s">
        <v>4974</v>
      </c>
      <c r="I427" s="268"/>
      <c r="K427" s="270" t="s">
        <v>586</v>
      </c>
      <c r="L427" s="270" t="s">
        <v>4985</v>
      </c>
      <c r="M427" s="270" t="s">
        <v>4986</v>
      </c>
      <c r="N427" s="270" t="s">
        <v>4987</v>
      </c>
      <c r="O427" s="268" t="s">
        <v>586</v>
      </c>
      <c r="P427" s="268" t="s">
        <v>586</v>
      </c>
      <c r="Q427" s="268" t="s">
        <v>586</v>
      </c>
      <c r="R427" s="268" t="s">
        <v>586</v>
      </c>
      <c r="S427" s="268" t="s">
        <v>586</v>
      </c>
      <c r="T427" s="268" t="s">
        <v>68</v>
      </c>
      <c r="U427" s="268" t="s">
        <v>586</v>
      </c>
      <c r="V427" s="268" t="s">
        <v>586</v>
      </c>
      <c r="W427" s="268" t="s">
        <v>586</v>
      </c>
      <c r="X427" s="268" t="s">
        <v>586</v>
      </c>
      <c r="Y427" s="268" t="s">
        <v>586</v>
      </c>
      <c r="AC427" s="268" t="s">
        <v>586</v>
      </c>
      <c r="AE427" s="268" t="s">
        <v>586</v>
      </c>
      <c r="AF427" s="268" t="s">
        <v>587</v>
      </c>
      <c r="AG427" s="268" t="s">
        <v>586</v>
      </c>
      <c r="AH427" s="268" t="s">
        <v>586</v>
      </c>
      <c r="AI427" s="268" t="s">
        <v>586</v>
      </c>
      <c r="AM427" s="268" t="s">
        <v>586</v>
      </c>
      <c r="AR427" t="s">
        <v>5228</v>
      </c>
      <c r="AS427" t="s">
        <v>3049</v>
      </c>
      <c r="AT427">
        <v>2025</v>
      </c>
      <c r="AU427">
        <v>1</v>
      </c>
      <c r="AV427" t="s">
        <v>69</v>
      </c>
      <c r="AX427" t="s">
        <v>5244</v>
      </c>
    </row>
    <row r="428" spans="1:50" x14ac:dyDescent="0.25">
      <c r="A428" s="268" t="s">
        <v>604</v>
      </c>
      <c r="B428" s="268" t="s">
        <v>585</v>
      </c>
      <c r="C428" s="268" t="s">
        <v>67</v>
      </c>
      <c r="D428" s="268" t="s">
        <v>2843</v>
      </c>
      <c r="E428" s="268" t="s">
        <v>2844</v>
      </c>
      <c r="F428" s="268" t="s">
        <v>4988</v>
      </c>
      <c r="G428" s="271" t="s">
        <v>1100</v>
      </c>
      <c r="H428" s="268" t="s">
        <v>4974</v>
      </c>
      <c r="I428" s="268"/>
      <c r="K428" s="270" t="s">
        <v>586</v>
      </c>
      <c r="L428" s="270" t="s">
        <v>4989</v>
      </c>
      <c r="M428" s="270" t="s">
        <v>4990</v>
      </c>
      <c r="N428" s="270" t="s">
        <v>4991</v>
      </c>
      <c r="O428" s="268" t="s">
        <v>586</v>
      </c>
      <c r="P428" s="268" t="s">
        <v>586</v>
      </c>
      <c r="Q428" s="268" t="s">
        <v>586</v>
      </c>
      <c r="R428" s="268" t="s">
        <v>586</v>
      </c>
      <c r="S428" s="268" t="s">
        <v>586</v>
      </c>
      <c r="T428" s="268" t="s">
        <v>68</v>
      </c>
      <c r="U428" s="268" t="s">
        <v>586</v>
      </c>
      <c r="V428" s="268" t="s">
        <v>586</v>
      </c>
      <c r="W428" s="268" t="s">
        <v>586</v>
      </c>
      <c r="X428" s="268" t="s">
        <v>586</v>
      </c>
      <c r="Y428" s="268" t="s">
        <v>586</v>
      </c>
      <c r="AC428" s="268" t="s">
        <v>586</v>
      </c>
      <c r="AE428" s="268" t="s">
        <v>586</v>
      </c>
      <c r="AF428" s="268" t="s">
        <v>587</v>
      </c>
      <c r="AG428" s="268" t="s">
        <v>586</v>
      </c>
      <c r="AH428" s="268" t="s">
        <v>586</v>
      </c>
      <c r="AI428" s="268" t="s">
        <v>586</v>
      </c>
      <c r="AM428" s="268" t="s">
        <v>586</v>
      </c>
      <c r="AR428" t="s">
        <v>5228</v>
      </c>
      <c r="AS428" t="s">
        <v>3049</v>
      </c>
      <c r="AT428">
        <v>2025</v>
      </c>
      <c r="AU428">
        <v>1</v>
      </c>
      <c r="AV428" t="s">
        <v>69</v>
      </c>
      <c r="AX428" t="s">
        <v>5245</v>
      </c>
    </row>
    <row r="429" spans="1:50" x14ac:dyDescent="0.25">
      <c r="A429" s="268" t="s">
        <v>605</v>
      </c>
      <c r="B429" s="268" t="s">
        <v>585</v>
      </c>
      <c r="C429" s="268" t="s">
        <v>67</v>
      </c>
      <c r="D429" s="268" t="s">
        <v>2843</v>
      </c>
      <c r="E429" s="268" t="s">
        <v>2844</v>
      </c>
      <c r="F429" s="268" t="s">
        <v>1412</v>
      </c>
      <c r="G429" s="271" t="s">
        <v>1100</v>
      </c>
      <c r="H429" s="268" t="s">
        <v>4974</v>
      </c>
      <c r="I429" s="268"/>
      <c r="K429" s="270" t="s">
        <v>586</v>
      </c>
      <c r="L429" s="270" t="s">
        <v>4992</v>
      </c>
      <c r="M429" s="270" t="s">
        <v>4993</v>
      </c>
      <c r="N429" s="270" t="s">
        <v>4994</v>
      </c>
      <c r="O429" s="268" t="s">
        <v>586</v>
      </c>
      <c r="P429" s="268" t="s">
        <v>586</v>
      </c>
      <c r="Q429" s="268" t="s">
        <v>586</v>
      </c>
      <c r="R429" s="268" t="s">
        <v>586</v>
      </c>
      <c r="S429" s="268" t="s">
        <v>586</v>
      </c>
      <c r="T429" s="268" t="s">
        <v>68</v>
      </c>
      <c r="U429" s="268" t="s">
        <v>586</v>
      </c>
      <c r="V429" s="268" t="s">
        <v>586</v>
      </c>
      <c r="W429" s="268" t="s">
        <v>586</v>
      </c>
      <c r="X429" s="268" t="s">
        <v>586</v>
      </c>
      <c r="Y429" s="268" t="s">
        <v>586</v>
      </c>
      <c r="AC429" s="268" t="s">
        <v>586</v>
      </c>
      <c r="AE429" s="268" t="s">
        <v>586</v>
      </c>
      <c r="AF429" s="268" t="s">
        <v>587</v>
      </c>
      <c r="AG429" s="268" t="s">
        <v>586</v>
      </c>
      <c r="AH429" s="268" t="s">
        <v>586</v>
      </c>
      <c r="AI429" s="268" t="s">
        <v>586</v>
      </c>
      <c r="AM429" s="268" t="s">
        <v>586</v>
      </c>
      <c r="AR429" t="s">
        <v>5228</v>
      </c>
      <c r="AS429" t="s">
        <v>3049</v>
      </c>
      <c r="AT429">
        <v>2025</v>
      </c>
      <c r="AU429">
        <v>1</v>
      </c>
      <c r="AV429" t="s">
        <v>69</v>
      </c>
      <c r="AX429" t="s">
        <v>5246</v>
      </c>
    </row>
    <row r="430" spans="1:50" x14ac:dyDescent="0.25">
      <c r="A430" s="268" t="s">
        <v>606</v>
      </c>
      <c r="B430" s="268" t="s">
        <v>585</v>
      </c>
      <c r="C430" s="268" t="s">
        <v>67</v>
      </c>
      <c r="D430" s="268" t="s">
        <v>2843</v>
      </c>
      <c r="E430" s="268" t="s">
        <v>4995</v>
      </c>
      <c r="F430" s="268" t="s">
        <v>4996</v>
      </c>
      <c r="G430" s="271" t="s">
        <v>1100</v>
      </c>
      <c r="H430" s="268" t="s">
        <v>4997</v>
      </c>
      <c r="I430" s="2"/>
      <c r="K430" s="270" t="s">
        <v>586</v>
      </c>
      <c r="L430" s="270" t="s">
        <v>4998</v>
      </c>
      <c r="M430" s="270" t="s">
        <v>4999</v>
      </c>
      <c r="N430" s="270" t="s">
        <v>5000</v>
      </c>
      <c r="O430" s="268" t="s">
        <v>586</v>
      </c>
      <c r="P430" s="268" t="s">
        <v>586</v>
      </c>
      <c r="Q430" s="268" t="s">
        <v>586</v>
      </c>
      <c r="R430" s="268" t="s">
        <v>586</v>
      </c>
      <c r="S430" s="268" t="s">
        <v>586</v>
      </c>
      <c r="T430" s="268" t="s">
        <v>68</v>
      </c>
      <c r="U430" s="268" t="s">
        <v>586</v>
      </c>
      <c r="V430" s="268" t="s">
        <v>586</v>
      </c>
      <c r="W430" s="268" t="s">
        <v>586</v>
      </c>
      <c r="X430" s="268" t="s">
        <v>586</v>
      </c>
      <c r="Y430" s="268" t="s">
        <v>586</v>
      </c>
      <c r="AC430" s="268" t="s">
        <v>586</v>
      </c>
      <c r="AE430" s="268" t="s">
        <v>586</v>
      </c>
      <c r="AF430" s="268" t="s">
        <v>587</v>
      </c>
      <c r="AG430" s="268" t="s">
        <v>586</v>
      </c>
      <c r="AH430" s="268" t="s">
        <v>586</v>
      </c>
      <c r="AI430" s="268" t="s">
        <v>586</v>
      </c>
      <c r="AM430" s="268" t="s">
        <v>586</v>
      </c>
      <c r="AR430" t="s">
        <v>5228</v>
      </c>
      <c r="AS430" t="s">
        <v>3049</v>
      </c>
      <c r="AT430">
        <v>2025</v>
      </c>
      <c r="AU430">
        <v>1</v>
      </c>
      <c r="AV430" t="s">
        <v>69</v>
      </c>
      <c r="AX430" t="s">
        <v>5247</v>
      </c>
    </row>
    <row r="431" spans="1:50" x14ac:dyDescent="0.25">
      <c r="A431" s="268" t="s">
        <v>607</v>
      </c>
      <c r="B431" s="268" t="s">
        <v>585</v>
      </c>
      <c r="C431" s="268" t="s">
        <v>67</v>
      </c>
      <c r="D431" s="268" t="s">
        <v>2843</v>
      </c>
      <c r="E431" s="268" t="s">
        <v>2844</v>
      </c>
      <c r="F431" s="268" t="s">
        <v>5001</v>
      </c>
      <c r="G431" s="271" t="s">
        <v>1100</v>
      </c>
      <c r="H431" s="268" t="s">
        <v>4997</v>
      </c>
      <c r="K431" s="270" t="s">
        <v>586</v>
      </c>
      <c r="L431" s="270" t="s">
        <v>5002</v>
      </c>
      <c r="M431" s="270" t="s">
        <v>5003</v>
      </c>
      <c r="N431" s="270" t="s">
        <v>5004</v>
      </c>
      <c r="O431" s="268" t="s">
        <v>586</v>
      </c>
      <c r="P431" s="268" t="s">
        <v>586</v>
      </c>
      <c r="Q431" s="268" t="s">
        <v>586</v>
      </c>
      <c r="R431" s="268" t="s">
        <v>586</v>
      </c>
      <c r="S431" s="268" t="s">
        <v>586</v>
      </c>
      <c r="T431" s="268" t="s">
        <v>68</v>
      </c>
      <c r="U431" s="268" t="s">
        <v>586</v>
      </c>
      <c r="V431" s="268" t="s">
        <v>586</v>
      </c>
      <c r="W431" s="268" t="s">
        <v>586</v>
      </c>
      <c r="X431" s="268" t="s">
        <v>586</v>
      </c>
      <c r="Y431" s="268" t="s">
        <v>586</v>
      </c>
      <c r="AC431" s="268" t="s">
        <v>586</v>
      </c>
      <c r="AE431" s="268" t="s">
        <v>586</v>
      </c>
      <c r="AF431" s="268" t="s">
        <v>587</v>
      </c>
      <c r="AG431" s="268" t="s">
        <v>586</v>
      </c>
      <c r="AH431" s="268" t="s">
        <v>586</v>
      </c>
      <c r="AI431" s="268" t="s">
        <v>586</v>
      </c>
      <c r="AM431" s="268" t="s">
        <v>586</v>
      </c>
      <c r="AR431" t="s">
        <v>5228</v>
      </c>
      <c r="AS431" t="s">
        <v>3049</v>
      </c>
      <c r="AT431">
        <v>2025</v>
      </c>
      <c r="AU431">
        <v>1</v>
      </c>
      <c r="AV431" t="s">
        <v>69</v>
      </c>
      <c r="AX431" t="s">
        <v>5248</v>
      </c>
    </row>
    <row r="432" spans="1:50" x14ac:dyDescent="0.25">
      <c r="A432" s="268" t="s">
        <v>608</v>
      </c>
      <c r="B432" s="268" t="s">
        <v>585</v>
      </c>
      <c r="C432" s="268" t="s">
        <v>67</v>
      </c>
      <c r="D432" s="268" t="s">
        <v>2843</v>
      </c>
      <c r="E432" s="268" t="s">
        <v>2844</v>
      </c>
      <c r="F432" s="268" t="s">
        <v>5005</v>
      </c>
      <c r="G432" s="271" t="s">
        <v>1100</v>
      </c>
      <c r="H432" s="268" t="s">
        <v>4997</v>
      </c>
      <c r="I432" s="268"/>
      <c r="K432" s="270" t="s">
        <v>586</v>
      </c>
      <c r="L432" s="270" t="s">
        <v>4981</v>
      </c>
      <c r="M432" s="270" t="s">
        <v>4982</v>
      </c>
      <c r="N432" s="270" t="s">
        <v>4983</v>
      </c>
      <c r="O432" s="268" t="s">
        <v>586</v>
      </c>
      <c r="P432" s="268" t="s">
        <v>586</v>
      </c>
      <c r="Q432" s="268" t="s">
        <v>586</v>
      </c>
      <c r="R432" s="268" t="s">
        <v>586</v>
      </c>
      <c r="S432" s="268" t="s">
        <v>586</v>
      </c>
      <c r="T432" s="268" t="s">
        <v>68</v>
      </c>
      <c r="U432" s="268" t="s">
        <v>586</v>
      </c>
      <c r="V432" s="268" t="s">
        <v>586</v>
      </c>
      <c r="W432" s="268" t="s">
        <v>586</v>
      </c>
      <c r="X432" s="268" t="s">
        <v>586</v>
      </c>
      <c r="Y432" s="268" t="s">
        <v>586</v>
      </c>
      <c r="AC432" s="268" t="s">
        <v>586</v>
      </c>
      <c r="AE432" s="268" t="s">
        <v>586</v>
      </c>
      <c r="AF432" s="268" t="s">
        <v>587</v>
      </c>
      <c r="AG432" s="268" t="s">
        <v>586</v>
      </c>
      <c r="AH432" s="268" t="s">
        <v>586</v>
      </c>
      <c r="AI432" s="268" t="s">
        <v>586</v>
      </c>
      <c r="AM432" s="268" t="s">
        <v>586</v>
      </c>
      <c r="AR432" t="s">
        <v>5228</v>
      </c>
      <c r="AS432" t="s">
        <v>3049</v>
      </c>
      <c r="AT432">
        <v>2025</v>
      </c>
      <c r="AU432">
        <v>1</v>
      </c>
      <c r="AV432" t="s">
        <v>69</v>
      </c>
      <c r="AX432" t="s">
        <v>5249</v>
      </c>
    </row>
    <row r="433" spans="1:50" x14ac:dyDescent="0.25">
      <c r="A433" s="268" t="s">
        <v>609</v>
      </c>
      <c r="B433" s="268" t="s">
        <v>585</v>
      </c>
      <c r="C433" s="268" t="s">
        <v>67</v>
      </c>
      <c r="D433" s="268" t="s">
        <v>2828</v>
      </c>
      <c r="E433" s="268" t="s">
        <v>2829</v>
      </c>
      <c r="F433" s="268" t="s">
        <v>5006</v>
      </c>
      <c r="G433" s="271" t="s">
        <v>1100</v>
      </c>
      <c r="H433" s="268" t="s">
        <v>5007</v>
      </c>
      <c r="I433" s="268"/>
      <c r="K433" s="270" t="s">
        <v>586</v>
      </c>
      <c r="L433" s="270" t="s">
        <v>5008</v>
      </c>
      <c r="M433" s="270" t="s">
        <v>5009</v>
      </c>
      <c r="N433" s="270" t="s">
        <v>5010</v>
      </c>
      <c r="O433" s="268" t="s">
        <v>586</v>
      </c>
      <c r="P433" s="268" t="s">
        <v>586</v>
      </c>
      <c r="Q433" s="268" t="s">
        <v>586</v>
      </c>
      <c r="R433" s="268" t="s">
        <v>586</v>
      </c>
      <c r="S433" s="268" t="s">
        <v>586</v>
      </c>
      <c r="T433" s="268" t="s">
        <v>68</v>
      </c>
      <c r="U433" s="268" t="s">
        <v>586</v>
      </c>
      <c r="V433" s="268" t="s">
        <v>586</v>
      </c>
      <c r="W433" s="268" t="s">
        <v>586</v>
      </c>
      <c r="X433" s="268" t="s">
        <v>586</v>
      </c>
      <c r="Y433" s="268" t="s">
        <v>586</v>
      </c>
      <c r="AC433" s="268" t="s">
        <v>586</v>
      </c>
      <c r="AE433" s="268" t="s">
        <v>586</v>
      </c>
      <c r="AF433" s="268" t="s">
        <v>587</v>
      </c>
      <c r="AG433" s="268" t="s">
        <v>586</v>
      </c>
      <c r="AH433" s="268" t="s">
        <v>586</v>
      </c>
      <c r="AI433" s="268" t="s">
        <v>586</v>
      </c>
      <c r="AM433" s="268" t="s">
        <v>586</v>
      </c>
      <c r="AR433" t="s">
        <v>5228</v>
      </c>
      <c r="AS433" t="s">
        <v>3049</v>
      </c>
      <c r="AT433">
        <v>2025</v>
      </c>
      <c r="AU433">
        <v>1</v>
      </c>
      <c r="AV433" t="s">
        <v>69</v>
      </c>
      <c r="AX433" t="s">
        <v>5250</v>
      </c>
    </row>
    <row r="434" spans="1:50" x14ac:dyDescent="0.25">
      <c r="A434" s="268" t="s">
        <v>610</v>
      </c>
      <c r="B434" s="268" t="s">
        <v>585</v>
      </c>
      <c r="C434" s="268" t="s">
        <v>67</v>
      </c>
      <c r="D434" s="268" t="s">
        <v>4505</v>
      </c>
      <c r="E434" s="268" t="s">
        <v>4506</v>
      </c>
      <c r="F434" s="268" t="s">
        <v>5011</v>
      </c>
      <c r="G434" s="271" t="s">
        <v>1100</v>
      </c>
      <c r="H434" s="268" t="s">
        <v>5012</v>
      </c>
      <c r="I434" s="268" t="s">
        <v>5013</v>
      </c>
      <c r="K434" s="270" t="s">
        <v>586</v>
      </c>
      <c r="L434" s="270" t="s">
        <v>5014</v>
      </c>
      <c r="M434" s="270" t="s">
        <v>5015</v>
      </c>
      <c r="N434" s="270" t="s">
        <v>5016</v>
      </c>
      <c r="O434" s="268" t="s">
        <v>586</v>
      </c>
      <c r="P434" s="268" t="s">
        <v>586</v>
      </c>
      <c r="Q434" s="268" t="s">
        <v>586</v>
      </c>
      <c r="R434" s="268" t="s">
        <v>586</v>
      </c>
      <c r="S434" s="268" t="s">
        <v>586</v>
      </c>
      <c r="T434" s="268" t="s">
        <v>68</v>
      </c>
      <c r="U434" s="268" t="s">
        <v>586</v>
      </c>
      <c r="V434" s="268" t="s">
        <v>586</v>
      </c>
      <c r="W434" s="268" t="s">
        <v>586</v>
      </c>
      <c r="X434" s="268" t="s">
        <v>586</v>
      </c>
      <c r="Y434" s="268" t="s">
        <v>586</v>
      </c>
      <c r="AC434" s="268" t="s">
        <v>586</v>
      </c>
      <c r="AE434" s="268" t="s">
        <v>586</v>
      </c>
      <c r="AF434" s="268" t="s">
        <v>587</v>
      </c>
      <c r="AG434" s="268" t="s">
        <v>586</v>
      </c>
      <c r="AH434" s="268" t="s">
        <v>586</v>
      </c>
      <c r="AI434" s="268" t="s">
        <v>586</v>
      </c>
      <c r="AM434" s="268" t="s">
        <v>586</v>
      </c>
      <c r="AR434" t="s">
        <v>5228</v>
      </c>
      <c r="AS434" t="s">
        <v>3049</v>
      </c>
      <c r="AT434">
        <v>2025</v>
      </c>
      <c r="AU434">
        <v>1</v>
      </c>
      <c r="AV434" t="s">
        <v>69</v>
      </c>
      <c r="AX434" t="s">
        <v>5251</v>
      </c>
    </row>
    <row r="435" spans="1:50" x14ac:dyDescent="0.25">
      <c r="A435" s="268" t="s">
        <v>611</v>
      </c>
      <c r="B435" s="268" t="s">
        <v>585</v>
      </c>
      <c r="C435" s="268" t="s">
        <v>67</v>
      </c>
      <c r="D435" s="268" t="s">
        <v>2954</v>
      </c>
      <c r="E435" s="268" t="s">
        <v>2955</v>
      </c>
      <c r="F435" s="268" t="s">
        <v>5017</v>
      </c>
      <c r="G435" s="271" t="s">
        <v>1100</v>
      </c>
      <c r="H435" s="268" t="s">
        <v>5018</v>
      </c>
      <c r="I435" s="268"/>
      <c r="K435" s="270" t="s">
        <v>586</v>
      </c>
      <c r="L435" s="270" t="s">
        <v>5019</v>
      </c>
      <c r="M435" s="270" t="s">
        <v>5020</v>
      </c>
      <c r="N435" s="270" t="s">
        <v>5021</v>
      </c>
      <c r="O435" s="268" t="s">
        <v>586</v>
      </c>
      <c r="P435" s="268" t="s">
        <v>586</v>
      </c>
      <c r="Q435" s="268" t="s">
        <v>586</v>
      </c>
      <c r="R435" s="268" t="s">
        <v>586</v>
      </c>
      <c r="S435" s="268" t="s">
        <v>586</v>
      </c>
      <c r="T435" s="268" t="s">
        <v>68</v>
      </c>
      <c r="U435" s="268" t="s">
        <v>586</v>
      </c>
      <c r="V435" s="268" t="s">
        <v>586</v>
      </c>
      <c r="W435" s="268" t="s">
        <v>586</v>
      </c>
      <c r="X435" s="268" t="s">
        <v>586</v>
      </c>
      <c r="Y435" s="268" t="s">
        <v>586</v>
      </c>
      <c r="AC435" s="268" t="s">
        <v>586</v>
      </c>
      <c r="AE435" s="268" t="s">
        <v>586</v>
      </c>
      <c r="AF435" s="268" t="s">
        <v>587</v>
      </c>
      <c r="AG435" s="268" t="s">
        <v>586</v>
      </c>
      <c r="AH435" s="268" t="s">
        <v>586</v>
      </c>
      <c r="AI435" s="268" t="s">
        <v>586</v>
      </c>
      <c r="AM435" s="268" t="s">
        <v>586</v>
      </c>
      <c r="AR435" t="s">
        <v>5228</v>
      </c>
      <c r="AS435" t="s">
        <v>3049</v>
      </c>
      <c r="AT435">
        <v>2025</v>
      </c>
      <c r="AU435">
        <v>1</v>
      </c>
      <c r="AV435" t="s">
        <v>69</v>
      </c>
      <c r="AX435" t="s">
        <v>5252</v>
      </c>
    </row>
    <row r="436" spans="1:50" x14ac:dyDescent="0.25">
      <c r="A436" s="268" t="s">
        <v>612</v>
      </c>
      <c r="B436" s="268" t="s">
        <v>585</v>
      </c>
      <c r="C436" s="268" t="s">
        <v>67</v>
      </c>
      <c r="D436" s="268" t="s">
        <v>2807</v>
      </c>
      <c r="E436" s="268" t="s">
        <v>2808</v>
      </c>
      <c r="F436" s="268" t="s">
        <v>1509</v>
      </c>
      <c r="G436" s="271" t="s">
        <v>1100</v>
      </c>
      <c r="H436" s="268" t="s">
        <v>5018</v>
      </c>
      <c r="I436" s="268"/>
      <c r="K436" s="270" t="s">
        <v>586</v>
      </c>
      <c r="L436" s="270" t="s">
        <v>5022</v>
      </c>
      <c r="M436" s="270" t="s">
        <v>5023</v>
      </c>
      <c r="N436" s="270" t="s">
        <v>5024</v>
      </c>
      <c r="O436" s="268" t="s">
        <v>586</v>
      </c>
      <c r="P436" s="268" t="s">
        <v>586</v>
      </c>
      <c r="Q436" s="268" t="s">
        <v>586</v>
      </c>
      <c r="R436" s="268" t="s">
        <v>586</v>
      </c>
      <c r="S436" s="268" t="s">
        <v>586</v>
      </c>
      <c r="T436" s="268" t="s">
        <v>68</v>
      </c>
      <c r="U436" s="268" t="s">
        <v>586</v>
      </c>
      <c r="V436" s="268" t="s">
        <v>586</v>
      </c>
      <c r="W436" s="268" t="s">
        <v>586</v>
      </c>
      <c r="X436" s="268" t="s">
        <v>586</v>
      </c>
      <c r="Y436" s="268" t="s">
        <v>586</v>
      </c>
      <c r="AC436" s="268" t="s">
        <v>586</v>
      </c>
      <c r="AE436" s="268" t="s">
        <v>586</v>
      </c>
      <c r="AF436" s="268" t="s">
        <v>587</v>
      </c>
      <c r="AG436" s="268" t="s">
        <v>586</v>
      </c>
      <c r="AH436" s="268" t="s">
        <v>586</v>
      </c>
      <c r="AI436" s="268" t="s">
        <v>586</v>
      </c>
      <c r="AM436" s="268" t="s">
        <v>586</v>
      </c>
      <c r="AR436" t="s">
        <v>5228</v>
      </c>
      <c r="AS436" t="s">
        <v>3049</v>
      </c>
      <c r="AT436">
        <v>2025</v>
      </c>
      <c r="AU436">
        <v>1</v>
      </c>
      <c r="AV436" t="s">
        <v>69</v>
      </c>
      <c r="AX436" t="s">
        <v>5253</v>
      </c>
    </row>
    <row r="437" spans="1:50" x14ac:dyDescent="0.25">
      <c r="A437" s="268" t="s">
        <v>614</v>
      </c>
      <c r="B437" s="268" t="s">
        <v>585</v>
      </c>
      <c r="C437" s="268" t="s">
        <v>67</v>
      </c>
      <c r="D437" s="268" t="s">
        <v>2814</v>
      </c>
      <c r="E437" s="268" t="s">
        <v>2815</v>
      </c>
      <c r="F437" s="268" t="s">
        <v>1416</v>
      </c>
      <c r="G437" s="271" t="s">
        <v>1100</v>
      </c>
      <c r="H437" s="268" t="s">
        <v>5025</v>
      </c>
      <c r="I437" s="268"/>
      <c r="K437" s="270" t="s">
        <v>586</v>
      </c>
      <c r="L437" s="270" t="s">
        <v>5026</v>
      </c>
      <c r="M437" s="270" t="s">
        <v>5027</v>
      </c>
      <c r="N437" s="270" t="s">
        <v>5028</v>
      </c>
      <c r="O437" s="268" t="s">
        <v>586</v>
      </c>
      <c r="P437" s="268" t="s">
        <v>586</v>
      </c>
      <c r="Q437" s="268" t="s">
        <v>586</v>
      </c>
      <c r="R437" s="268" t="s">
        <v>586</v>
      </c>
      <c r="S437" s="268" t="s">
        <v>586</v>
      </c>
      <c r="T437" s="268" t="s">
        <v>68</v>
      </c>
      <c r="U437" s="268" t="s">
        <v>586</v>
      </c>
      <c r="V437" s="268" t="s">
        <v>586</v>
      </c>
      <c r="W437" s="268" t="s">
        <v>586</v>
      </c>
      <c r="X437" s="268" t="s">
        <v>586</v>
      </c>
      <c r="Y437" s="268" t="s">
        <v>586</v>
      </c>
      <c r="AC437" s="268" t="s">
        <v>586</v>
      </c>
      <c r="AE437" s="268" t="s">
        <v>586</v>
      </c>
      <c r="AF437" s="268" t="s">
        <v>587</v>
      </c>
      <c r="AG437" s="268" t="s">
        <v>586</v>
      </c>
      <c r="AH437" s="268" t="s">
        <v>586</v>
      </c>
      <c r="AI437" s="268" t="s">
        <v>586</v>
      </c>
      <c r="AM437" s="268" t="s">
        <v>586</v>
      </c>
      <c r="AR437" t="s">
        <v>5228</v>
      </c>
      <c r="AS437" t="s">
        <v>3049</v>
      </c>
      <c r="AT437">
        <v>2025</v>
      </c>
      <c r="AU437">
        <v>1</v>
      </c>
      <c r="AV437" t="s">
        <v>69</v>
      </c>
      <c r="AX437" t="s">
        <v>5254</v>
      </c>
    </row>
    <row r="438" spans="1:50" x14ac:dyDescent="0.25">
      <c r="A438" s="268" t="s">
        <v>615</v>
      </c>
      <c r="B438" s="268" t="s">
        <v>585</v>
      </c>
      <c r="C438" s="268" t="s">
        <v>67</v>
      </c>
      <c r="D438" s="268" t="s">
        <v>2821</v>
      </c>
      <c r="E438" s="268" t="s">
        <v>2822</v>
      </c>
      <c r="F438" s="268" t="s">
        <v>5029</v>
      </c>
      <c r="G438" s="271" t="s">
        <v>1100</v>
      </c>
      <c r="H438" s="268" t="s">
        <v>5025</v>
      </c>
      <c r="I438" s="268"/>
      <c r="K438" s="270" t="s">
        <v>586</v>
      </c>
      <c r="L438" s="270" t="s">
        <v>5030</v>
      </c>
      <c r="M438" s="270" t="s">
        <v>5031</v>
      </c>
      <c r="N438" s="270" t="s">
        <v>5032</v>
      </c>
      <c r="O438" s="268" t="s">
        <v>586</v>
      </c>
      <c r="P438" s="268" t="s">
        <v>586</v>
      </c>
      <c r="Q438" s="268" t="s">
        <v>586</v>
      </c>
      <c r="R438" s="268" t="s">
        <v>586</v>
      </c>
      <c r="S438" s="268" t="s">
        <v>586</v>
      </c>
      <c r="T438" s="268" t="s">
        <v>68</v>
      </c>
      <c r="U438" s="268" t="s">
        <v>586</v>
      </c>
      <c r="V438" s="268" t="s">
        <v>586</v>
      </c>
      <c r="W438" s="268" t="s">
        <v>586</v>
      </c>
      <c r="X438" s="268" t="s">
        <v>586</v>
      </c>
      <c r="Y438" s="268" t="s">
        <v>586</v>
      </c>
      <c r="AC438" s="268" t="s">
        <v>586</v>
      </c>
      <c r="AE438" s="268" t="s">
        <v>586</v>
      </c>
      <c r="AF438" s="268" t="s">
        <v>587</v>
      </c>
      <c r="AG438" s="268" t="s">
        <v>586</v>
      </c>
      <c r="AH438" s="268" t="s">
        <v>586</v>
      </c>
      <c r="AI438" s="268" t="s">
        <v>586</v>
      </c>
      <c r="AM438" s="268" t="s">
        <v>586</v>
      </c>
      <c r="AR438" t="s">
        <v>5228</v>
      </c>
      <c r="AS438" t="s">
        <v>3049</v>
      </c>
      <c r="AT438">
        <v>2025</v>
      </c>
      <c r="AU438">
        <v>1</v>
      </c>
      <c r="AV438" t="s">
        <v>69</v>
      </c>
      <c r="AX438" t="s">
        <v>5255</v>
      </c>
    </row>
    <row r="439" spans="1:50" x14ac:dyDescent="0.25">
      <c r="A439" s="268" t="s">
        <v>616</v>
      </c>
      <c r="B439" s="268" t="s">
        <v>585</v>
      </c>
      <c r="C439" s="268" t="s">
        <v>67</v>
      </c>
      <c r="D439" s="268" t="s">
        <v>2835</v>
      </c>
      <c r="E439" s="268" t="s">
        <v>2836</v>
      </c>
      <c r="F439" s="268" t="s">
        <v>5033</v>
      </c>
      <c r="G439" s="271" t="s">
        <v>1100</v>
      </c>
      <c r="H439" s="268" t="s">
        <v>5034</v>
      </c>
      <c r="I439" s="268" t="s">
        <v>5035</v>
      </c>
      <c r="K439" s="270" t="s">
        <v>586</v>
      </c>
      <c r="L439" s="270" t="s">
        <v>5036</v>
      </c>
      <c r="M439" s="270" t="s">
        <v>1400</v>
      </c>
      <c r="N439" s="270" t="s">
        <v>5037</v>
      </c>
      <c r="O439" s="268" t="s">
        <v>586</v>
      </c>
      <c r="P439" s="268" t="s">
        <v>586</v>
      </c>
      <c r="Q439" s="268" t="s">
        <v>586</v>
      </c>
      <c r="R439" s="268" t="s">
        <v>586</v>
      </c>
      <c r="S439" s="268" t="s">
        <v>586</v>
      </c>
      <c r="T439" s="268" t="s">
        <v>68</v>
      </c>
      <c r="U439" s="268" t="s">
        <v>586</v>
      </c>
      <c r="V439" s="268" t="s">
        <v>586</v>
      </c>
      <c r="W439" s="268" t="s">
        <v>586</v>
      </c>
      <c r="X439" s="268" t="s">
        <v>586</v>
      </c>
      <c r="Y439" s="268" t="s">
        <v>586</v>
      </c>
      <c r="AC439" s="268" t="s">
        <v>586</v>
      </c>
      <c r="AE439" s="268" t="s">
        <v>586</v>
      </c>
      <c r="AF439" s="268" t="s">
        <v>587</v>
      </c>
      <c r="AG439" s="268" t="s">
        <v>586</v>
      </c>
      <c r="AH439" s="268" t="s">
        <v>586</v>
      </c>
      <c r="AI439" s="268" t="s">
        <v>586</v>
      </c>
      <c r="AM439" s="268" t="s">
        <v>586</v>
      </c>
      <c r="AR439" t="s">
        <v>5228</v>
      </c>
      <c r="AS439" t="s">
        <v>3049</v>
      </c>
      <c r="AT439">
        <v>2025</v>
      </c>
      <c r="AU439">
        <v>1</v>
      </c>
      <c r="AV439" t="s">
        <v>69</v>
      </c>
      <c r="AX439" t="s">
        <v>5256</v>
      </c>
    </row>
    <row r="440" spans="1:50" x14ac:dyDescent="0.25">
      <c r="A440" s="268" t="s">
        <v>617</v>
      </c>
      <c r="B440" s="268" t="s">
        <v>585</v>
      </c>
      <c r="C440" s="268" t="s">
        <v>67</v>
      </c>
      <c r="D440" s="268" t="s">
        <v>2835</v>
      </c>
      <c r="E440" s="268" t="s">
        <v>2836</v>
      </c>
      <c r="F440" s="268" t="s">
        <v>5038</v>
      </c>
      <c r="G440" s="271" t="s">
        <v>1100</v>
      </c>
      <c r="H440" s="268" t="s">
        <v>5034</v>
      </c>
      <c r="I440" s="268" t="s">
        <v>5035</v>
      </c>
      <c r="K440" s="270" t="s">
        <v>586</v>
      </c>
      <c r="L440" s="270" t="s">
        <v>5039</v>
      </c>
      <c r="M440" s="270" t="s">
        <v>5040</v>
      </c>
      <c r="N440" s="270" t="s">
        <v>5041</v>
      </c>
      <c r="O440" s="268" t="s">
        <v>586</v>
      </c>
      <c r="P440" s="268" t="s">
        <v>586</v>
      </c>
      <c r="Q440" s="268" t="s">
        <v>586</v>
      </c>
      <c r="R440" s="268" t="s">
        <v>586</v>
      </c>
      <c r="S440" s="268" t="s">
        <v>586</v>
      </c>
      <c r="T440" s="268" t="s">
        <v>68</v>
      </c>
      <c r="U440" s="268" t="s">
        <v>586</v>
      </c>
      <c r="V440" s="268" t="s">
        <v>586</v>
      </c>
      <c r="W440" s="268" t="s">
        <v>586</v>
      </c>
      <c r="X440" s="268" t="s">
        <v>586</v>
      </c>
      <c r="Y440" s="268" t="s">
        <v>586</v>
      </c>
      <c r="AC440" s="268" t="s">
        <v>586</v>
      </c>
      <c r="AE440" s="268" t="s">
        <v>586</v>
      </c>
      <c r="AF440" s="268" t="s">
        <v>587</v>
      </c>
      <c r="AG440" s="268" t="s">
        <v>586</v>
      </c>
      <c r="AH440" s="268" t="s">
        <v>586</v>
      </c>
      <c r="AI440" s="268" t="s">
        <v>586</v>
      </c>
      <c r="AM440" s="268" t="s">
        <v>586</v>
      </c>
      <c r="AR440" t="s">
        <v>5228</v>
      </c>
      <c r="AS440" t="s">
        <v>3049</v>
      </c>
      <c r="AT440">
        <v>2025</v>
      </c>
      <c r="AU440">
        <v>1</v>
      </c>
      <c r="AV440" t="s">
        <v>69</v>
      </c>
      <c r="AX440" t="s">
        <v>5257</v>
      </c>
    </row>
    <row r="441" spans="1:50" x14ac:dyDescent="0.25">
      <c r="A441" s="268" t="s">
        <v>618</v>
      </c>
      <c r="B441" s="268" t="s">
        <v>585</v>
      </c>
      <c r="C441" s="268" t="s">
        <v>67</v>
      </c>
      <c r="D441" s="268" t="s">
        <v>4634</v>
      </c>
      <c r="E441" s="268" t="s">
        <v>4635</v>
      </c>
      <c r="F441" s="268" t="s">
        <v>5042</v>
      </c>
      <c r="G441" s="271" t="s">
        <v>1100</v>
      </c>
      <c r="H441" s="268" t="s">
        <v>5043</v>
      </c>
      <c r="I441" s="268"/>
      <c r="K441" s="270" t="s">
        <v>586</v>
      </c>
      <c r="L441" s="270" t="s">
        <v>5044</v>
      </c>
      <c r="M441" s="270" t="s">
        <v>5045</v>
      </c>
      <c r="N441" s="270" t="s">
        <v>5046</v>
      </c>
      <c r="O441" s="268" t="s">
        <v>586</v>
      </c>
      <c r="P441" s="268" t="s">
        <v>586</v>
      </c>
      <c r="Q441" s="268" t="s">
        <v>586</v>
      </c>
      <c r="R441" s="268" t="s">
        <v>586</v>
      </c>
      <c r="S441" s="268" t="s">
        <v>586</v>
      </c>
      <c r="T441" s="268" t="s">
        <v>68</v>
      </c>
      <c r="U441" s="268" t="s">
        <v>586</v>
      </c>
      <c r="V441" s="268" t="s">
        <v>586</v>
      </c>
      <c r="W441" s="268" t="s">
        <v>586</v>
      </c>
      <c r="X441" s="268" t="s">
        <v>586</v>
      </c>
      <c r="Y441" s="268" t="s">
        <v>586</v>
      </c>
      <c r="AC441" s="268" t="s">
        <v>586</v>
      </c>
      <c r="AE441" s="268" t="s">
        <v>586</v>
      </c>
      <c r="AF441" s="268" t="s">
        <v>587</v>
      </c>
      <c r="AG441" s="268" t="s">
        <v>586</v>
      </c>
      <c r="AH441" s="268" t="s">
        <v>586</v>
      </c>
      <c r="AI441" s="268" t="s">
        <v>586</v>
      </c>
      <c r="AM441" s="268" t="s">
        <v>586</v>
      </c>
      <c r="AR441" t="s">
        <v>5228</v>
      </c>
      <c r="AS441" t="s">
        <v>3049</v>
      </c>
      <c r="AT441">
        <v>2025</v>
      </c>
      <c r="AU441">
        <v>1</v>
      </c>
      <c r="AV441" t="s">
        <v>69</v>
      </c>
      <c r="AX441" t="s">
        <v>5258</v>
      </c>
    </row>
    <row r="442" spans="1:50" x14ac:dyDescent="0.25">
      <c r="A442" s="268" t="s">
        <v>619</v>
      </c>
      <c r="B442" s="268" t="s">
        <v>585</v>
      </c>
      <c r="C442" s="268" t="s">
        <v>67</v>
      </c>
      <c r="D442" s="268" t="s">
        <v>4634</v>
      </c>
      <c r="E442" s="268" t="s">
        <v>4635</v>
      </c>
      <c r="F442" s="268" t="s">
        <v>5047</v>
      </c>
      <c r="G442" s="271" t="s">
        <v>1100</v>
      </c>
      <c r="H442" s="268" t="s">
        <v>5048</v>
      </c>
      <c r="I442" s="268"/>
      <c r="K442" s="270" t="s">
        <v>586</v>
      </c>
      <c r="L442" s="270" t="s">
        <v>5049</v>
      </c>
      <c r="M442" s="270" t="s">
        <v>5050</v>
      </c>
      <c r="N442" s="270" t="s">
        <v>5051</v>
      </c>
      <c r="O442" s="268" t="s">
        <v>586</v>
      </c>
      <c r="P442" s="268" t="s">
        <v>586</v>
      </c>
      <c r="Q442" s="268" t="s">
        <v>586</v>
      </c>
      <c r="R442" s="268" t="s">
        <v>586</v>
      </c>
      <c r="S442" s="268" t="s">
        <v>586</v>
      </c>
      <c r="T442" s="268" t="s">
        <v>68</v>
      </c>
      <c r="U442" s="268" t="s">
        <v>586</v>
      </c>
      <c r="V442" s="268" t="s">
        <v>586</v>
      </c>
      <c r="W442" s="268" t="s">
        <v>586</v>
      </c>
      <c r="X442" s="268" t="s">
        <v>586</v>
      </c>
      <c r="Y442" s="268" t="s">
        <v>586</v>
      </c>
      <c r="AC442" s="268" t="s">
        <v>586</v>
      </c>
      <c r="AE442" s="268" t="s">
        <v>586</v>
      </c>
      <c r="AF442" s="268" t="s">
        <v>587</v>
      </c>
      <c r="AG442" s="268" t="s">
        <v>586</v>
      </c>
      <c r="AH442" s="268" t="s">
        <v>586</v>
      </c>
      <c r="AI442" s="268" t="s">
        <v>586</v>
      </c>
      <c r="AM442" s="268" t="s">
        <v>586</v>
      </c>
      <c r="AR442" t="s">
        <v>5228</v>
      </c>
      <c r="AS442" t="s">
        <v>3049</v>
      </c>
      <c r="AT442">
        <v>2025</v>
      </c>
      <c r="AU442">
        <v>1</v>
      </c>
      <c r="AV442" t="s">
        <v>69</v>
      </c>
      <c r="AX442" t="s">
        <v>5259</v>
      </c>
    </row>
    <row r="443" spans="1:50" x14ac:dyDescent="0.25">
      <c r="A443" s="268" t="s">
        <v>620</v>
      </c>
      <c r="B443" s="268" t="s">
        <v>585</v>
      </c>
      <c r="C443" s="268" t="s">
        <v>67</v>
      </c>
      <c r="D443" s="268" t="s">
        <v>3296</v>
      </c>
      <c r="E443" s="268" t="s">
        <v>3297</v>
      </c>
      <c r="F443" s="268" t="s">
        <v>5052</v>
      </c>
      <c r="G443" s="271" t="s">
        <v>1100</v>
      </c>
      <c r="H443" s="268" t="s">
        <v>5048</v>
      </c>
      <c r="I443" s="268" t="s">
        <v>5053</v>
      </c>
      <c r="K443" s="270" t="s">
        <v>586</v>
      </c>
      <c r="L443" s="270" t="s">
        <v>5054</v>
      </c>
      <c r="M443" s="270" t="s">
        <v>5055</v>
      </c>
      <c r="N443" s="270" t="s">
        <v>5056</v>
      </c>
      <c r="O443" s="268" t="s">
        <v>586</v>
      </c>
      <c r="P443" s="268" t="s">
        <v>586</v>
      </c>
      <c r="Q443" s="268" t="s">
        <v>586</v>
      </c>
      <c r="R443" s="268" t="s">
        <v>586</v>
      </c>
      <c r="S443" s="268" t="s">
        <v>586</v>
      </c>
      <c r="T443" s="268" t="s">
        <v>68</v>
      </c>
      <c r="U443" s="268" t="s">
        <v>586</v>
      </c>
      <c r="V443" s="268" t="s">
        <v>586</v>
      </c>
      <c r="W443" s="268" t="s">
        <v>586</v>
      </c>
      <c r="X443" s="268" t="s">
        <v>586</v>
      </c>
      <c r="Y443" s="268" t="s">
        <v>586</v>
      </c>
      <c r="AC443" s="268" t="s">
        <v>586</v>
      </c>
      <c r="AE443" s="268" t="s">
        <v>586</v>
      </c>
      <c r="AF443" s="268" t="s">
        <v>587</v>
      </c>
      <c r="AG443" s="268" t="s">
        <v>586</v>
      </c>
      <c r="AH443" s="268" t="s">
        <v>586</v>
      </c>
      <c r="AI443" s="268" t="s">
        <v>586</v>
      </c>
      <c r="AM443" s="268" t="s">
        <v>586</v>
      </c>
      <c r="AR443" t="s">
        <v>5228</v>
      </c>
      <c r="AS443" t="s">
        <v>3049</v>
      </c>
      <c r="AT443">
        <v>2025</v>
      </c>
      <c r="AU443">
        <v>1</v>
      </c>
      <c r="AV443" t="s">
        <v>69</v>
      </c>
      <c r="AX443" t="s">
        <v>5260</v>
      </c>
    </row>
    <row r="444" spans="1:50" x14ac:dyDescent="0.25">
      <c r="A444" s="268" t="s">
        <v>585</v>
      </c>
      <c r="B444" s="268" t="s">
        <v>585</v>
      </c>
      <c r="C444" s="268" t="s">
        <v>67</v>
      </c>
      <c r="D444" s="268" t="s">
        <v>2778</v>
      </c>
      <c r="E444" s="268" t="s">
        <v>2779</v>
      </c>
      <c r="F444" s="268" t="s">
        <v>5057</v>
      </c>
      <c r="G444" s="271" t="s">
        <v>1100</v>
      </c>
      <c r="H444" s="268" t="s">
        <v>5058</v>
      </c>
      <c r="I444" s="268" t="s">
        <v>5059</v>
      </c>
      <c r="K444" s="270" t="s">
        <v>586</v>
      </c>
      <c r="L444" s="270" t="s">
        <v>5060</v>
      </c>
      <c r="M444" s="270" t="s">
        <v>5061</v>
      </c>
      <c r="N444" s="270" t="s">
        <v>5062</v>
      </c>
      <c r="O444" s="268" t="s">
        <v>586</v>
      </c>
      <c r="P444" s="268" t="s">
        <v>586</v>
      </c>
      <c r="Q444" s="268" t="s">
        <v>586</v>
      </c>
      <c r="R444" s="268" t="s">
        <v>586</v>
      </c>
      <c r="S444" s="268" t="s">
        <v>586</v>
      </c>
      <c r="T444" s="268" t="s">
        <v>68</v>
      </c>
      <c r="U444" s="268" t="s">
        <v>586</v>
      </c>
      <c r="V444" s="268" t="s">
        <v>586</v>
      </c>
      <c r="W444" s="268" t="s">
        <v>586</v>
      </c>
      <c r="X444" s="268" t="s">
        <v>586</v>
      </c>
      <c r="Y444" s="268" t="s">
        <v>586</v>
      </c>
      <c r="AC444" s="268" t="s">
        <v>586</v>
      </c>
      <c r="AE444" s="268" t="s">
        <v>586</v>
      </c>
      <c r="AF444" s="268" t="s">
        <v>587</v>
      </c>
      <c r="AG444" s="268" t="s">
        <v>586</v>
      </c>
      <c r="AH444" s="268" t="s">
        <v>586</v>
      </c>
      <c r="AI444" s="268" t="s">
        <v>586</v>
      </c>
      <c r="AM444" s="268" t="s">
        <v>586</v>
      </c>
      <c r="AR444" t="s">
        <v>5228</v>
      </c>
      <c r="AS444" t="s">
        <v>3049</v>
      </c>
      <c r="AT444">
        <v>2025</v>
      </c>
      <c r="AU444">
        <v>1</v>
      </c>
      <c r="AV444" t="s">
        <v>69</v>
      </c>
      <c r="AX444" t="s">
        <v>5261</v>
      </c>
    </row>
    <row r="445" spans="1:50" x14ac:dyDescent="0.25">
      <c r="A445" s="268" t="s">
        <v>622</v>
      </c>
      <c r="B445" s="268" t="s">
        <v>585</v>
      </c>
      <c r="C445" s="268" t="s">
        <v>67</v>
      </c>
      <c r="D445" s="268" t="s">
        <v>2681</v>
      </c>
      <c r="E445" s="268" t="s">
        <v>2682</v>
      </c>
      <c r="F445" s="268" t="s">
        <v>5063</v>
      </c>
      <c r="G445" s="271" t="s">
        <v>1100</v>
      </c>
      <c r="H445" s="268" t="s">
        <v>5058</v>
      </c>
      <c r="I445" s="268"/>
      <c r="K445" s="270" t="s">
        <v>586</v>
      </c>
      <c r="L445" s="270" t="s">
        <v>5064</v>
      </c>
      <c r="M445" s="270" t="s">
        <v>5065</v>
      </c>
      <c r="N445" s="270" t="s">
        <v>5066</v>
      </c>
      <c r="O445" s="268" t="s">
        <v>586</v>
      </c>
      <c r="P445" s="268" t="s">
        <v>586</v>
      </c>
      <c r="Q445" s="268" t="s">
        <v>586</v>
      </c>
      <c r="R445" s="268" t="s">
        <v>586</v>
      </c>
      <c r="S445" s="268" t="s">
        <v>586</v>
      </c>
      <c r="T445" s="268" t="s">
        <v>68</v>
      </c>
      <c r="U445" s="268" t="s">
        <v>586</v>
      </c>
      <c r="V445" s="268" t="s">
        <v>586</v>
      </c>
      <c r="W445" s="268" t="s">
        <v>586</v>
      </c>
      <c r="X445" s="268" t="s">
        <v>586</v>
      </c>
      <c r="Y445" s="268" t="s">
        <v>586</v>
      </c>
      <c r="AC445" s="268" t="s">
        <v>586</v>
      </c>
      <c r="AE445" s="268" t="s">
        <v>586</v>
      </c>
      <c r="AF445" s="268" t="s">
        <v>587</v>
      </c>
      <c r="AG445" s="268" t="s">
        <v>586</v>
      </c>
      <c r="AH445" s="268" t="s">
        <v>586</v>
      </c>
      <c r="AI445" s="268" t="s">
        <v>586</v>
      </c>
      <c r="AM445" s="268" t="s">
        <v>586</v>
      </c>
      <c r="AR445" t="s">
        <v>5228</v>
      </c>
      <c r="AS445" t="s">
        <v>3049</v>
      </c>
      <c r="AT445">
        <v>2025</v>
      </c>
      <c r="AU445">
        <v>1</v>
      </c>
      <c r="AV445" t="s">
        <v>69</v>
      </c>
      <c r="AX445" t="s">
        <v>5262</v>
      </c>
    </row>
    <row r="446" spans="1:50" x14ac:dyDescent="0.25">
      <c r="A446" s="268" t="s">
        <v>623</v>
      </c>
      <c r="B446" s="268" t="s">
        <v>585</v>
      </c>
      <c r="C446" s="268" t="s">
        <v>67</v>
      </c>
      <c r="D446" s="268" t="s">
        <v>2674</v>
      </c>
      <c r="E446" s="268" t="s">
        <v>2675</v>
      </c>
      <c r="F446" s="268" t="s">
        <v>5067</v>
      </c>
      <c r="G446" s="271" t="s">
        <v>1101</v>
      </c>
      <c r="H446" s="268" t="s">
        <v>5068</v>
      </c>
      <c r="I446" s="268"/>
      <c r="K446" s="270" t="s">
        <v>586</v>
      </c>
      <c r="L446" s="270" t="s">
        <v>5069</v>
      </c>
      <c r="M446" s="270" t="s">
        <v>5070</v>
      </c>
      <c r="N446" s="270" t="s">
        <v>5071</v>
      </c>
      <c r="O446" s="268" t="s">
        <v>586</v>
      </c>
      <c r="P446" s="268" t="s">
        <v>586</v>
      </c>
      <c r="Q446" s="268" t="s">
        <v>586</v>
      </c>
      <c r="R446" s="268" t="s">
        <v>586</v>
      </c>
      <c r="S446" s="268" t="s">
        <v>586</v>
      </c>
      <c r="T446" s="268" t="s">
        <v>68</v>
      </c>
      <c r="U446" s="268" t="s">
        <v>586</v>
      </c>
      <c r="V446" s="268" t="s">
        <v>586</v>
      </c>
      <c r="W446" s="268" t="s">
        <v>586</v>
      </c>
      <c r="X446" s="268" t="s">
        <v>586</v>
      </c>
      <c r="Y446" s="268" t="s">
        <v>586</v>
      </c>
      <c r="AC446" s="268" t="s">
        <v>586</v>
      </c>
      <c r="AE446" s="268" t="s">
        <v>586</v>
      </c>
      <c r="AF446" s="268" t="s">
        <v>587</v>
      </c>
      <c r="AG446" s="268" t="s">
        <v>586</v>
      </c>
      <c r="AH446" s="268" t="s">
        <v>586</v>
      </c>
      <c r="AI446" s="268" t="s">
        <v>586</v>
      </c>
      <c r="AM446" s="268" t="s">
        <v>586</v>
      </c>
      <c r="AR446" t="s">
        <v>5228</v>
      </c>
      <c r="AS446" t="s">
        <v>3049</v>
      </c>
      <c r="AT446">
        <v>2025</v>
      </c>
      <c r="AU446">
        <v>1</v>
      </c>
      <c r="AV446" t="s">
        <v>69</v>
      </c>
      <c r="AX446" t="s">
        <v>5263</v>
      </c>
    </row>
    <row r="447" spans="1:50" x14ac:dyDescent="0.25">
      <c r="A447" s="268" t="s">
        <v>624</v>
      </c>
      <c r="B447" s="268" t="s">
        <v>585</v>
      </c>
      <c r="C447" s="268" t="s">
        <v>67</v>
      </c>
      <c r="D447" s="268" t="s">
        <v>2913</v>
      </c>
      <c r="E447" s="268" t="s">
        <v>2914</v>
      </c>
      <c r="F447" s="268" t="s">
        <v>1435</v>
      </c>
      <c r="G447" s="271" t="s">
        <v>1101</v>
      </c>
      <c r="H447" s="268" t="s">
        <v>5068</v>
      </c>
      <c r="I447" s="268" t="s">
        <v>5072</v>
      </c>
      <c r="K447" s="270" t="s">
        <v>586</v>
      </c>
      <c r="L447" s="270" t="s">
        <v>5073</v>
      </c>
      <c r="M447" s="270" t="s">
        <v>5074</v>
      </c>
      <c r="N447" s="270" t="s">
        <v>5075</v>
      </c>
      <c r="O447" s="268" t="s">
        <v>586</v>
      </c>
      <c r="P447" s="268" t="s">
        <v>586</v>
      </c>
      <c r="Q447" s="268" t="s">
        <v>586</v>
      </c>
      <c r="R447" s="268" t="s">
        <v>586</v>
      </c>
      <c r="S447" s="268" t="s">
        <v>586</v>
      </c>
      <c r="T447" s="268" t="s">
        <v>68</v>
      </c>
      <c r="U447" s="268" t="s">
        <v>586</v>
      </c>
      <c r="V447" s="268" t="s">
        <v>586</v>
      </c>
      <c r="W447" s="268" t="s">
        <v>586</v>
      </c>
      <c r="X447" s="268" t="s">
        <v>586</v>
      </c>
      <c r="Y447" s="268" t="s">
        <v>586</v>
      </c>
      <c r="AC447" s="268" t="s">
        <v>586</v>
      </c>
      <c r="AE447" s="268" t="s">
        <v>586</v>
      </c>
      <c r="AF447" s="268" t="s">
        <v>587</v>
      </c>
      <c r="AG447" s="268" t="s">
        <v>586</v>
      </c>
      <c r="AH447" s="268" t="s">
        <v>586</v>
      </c>
      <c r="AI447" s="268" t="s">
        <v>586</v>
      </c>
      <c r="AM447" s="268" t="s">
        <v>586</v>
      </c>
      <c r="AR447" t="s">
        <v>5228</v>
      </c>
      <c r="AS447" t="s">
        <v>3049</v>
      </c>
      <c r="AT447">
        <v>2025</v>
      </c>
      <c r="AU447">
        <v>1</v>
      </c>
      <c r="AV447" t="s">
        <v>69</v>
      </c>
      <c r="AX447" t="s">
        <v>5264</v>
      </c>
    </row>
    <row r="448" spans="1:50" x14ac:dyDescent="0.25">
      <c r="A448" s="268" t="s">
        <v>625</v>
      </c>
      <c r="B448" s="268" t="s">
        <v>585</v>
      </c>
      <c r="C448" s="268" t="s">
        <v>67</v>
      </c>
      <c r="D448" s="268" t="s">
        <v>4056</v>
      </c>
      <c r="E448" s="268" t="s">
        <v>4057</v>
      </c>
      <c r="F448" s="268" t="s">
        <v>2242</v>
      </c>
      <c r="G448" s="271" t="s">
        <v>1101</v>
      </c>
      <c r="H448" s="268" t="s">
        <v>5076</v>
      </c>
      <c r="I448" s="268"/>
      <c r="K448" s="270" t="s">
        <v>586</v>
      </c>
      <c r="L448" s="270" t="s">
        <v>5077</v>
      </c>
      <c r="M448" s="270" t="s">
        <v>5078</v>
      </c>
      <c r="N448" s="270" t="s">
        <v>5079</v>
      </c>
      <c r="O448" s="268" t="s">
        <v>586</v>
      </c>
      <c r="P448" s="268" t="s">
        <v>586</v>
      </c>
      <c r="Q448" s="268" t="s">
        <v>586</v>
      </c>
      <c r="R448" s="268" t="s">
        <v>586</v>
      </c>
      <c r="S448" s="268" t="s">
        <v>586</v>
      </c>
      <c r="T448" s="268" t="s">
        <v>68</v>
      </c>
      <c r="U448" s="268" t="s">
        <v>586</v>
      </c>
      <c r="V448" s="268" t="s">
        <v>586</v>
      </c>
      <c r="W448" s="268" t="s">
        <v>586</v>
      </c>
      <c r="X448" s="268" t="s">
        <v>586</v>
      </c>
      <c r="Y448" s="268" t="s">
        <v>586</v>
      </c>
      <c r="AC448" s="268" t="s">
        <v>586</v>
      </c>
      <c r="AE448" s="268" t="s">
        <v>586</v>
      </c>
      <c r="AF448" s="268" t="s">
        <v>587</v>
      </c>
      <c r="AG448" s="268" t="s">
        <v>586</v>
      </c>
      <c r="AH448" s="268" t="s">
        <v>586</v>
      </c>
      <c r="AI448" s="268" t="s">
        <v>586</v>
      </c>
      <c r="AM448" s="268" t="s">
        <v>586</v>
      </c>
      <c r="AR448" t="s">
        <v>5228</v>
      </c>
      <c r="AS448" t="s">
        <v>3049</v>
      </c>
      <c r="AT448">
        <v>2025</v>
      </c>
      <c r="AU448">
        <v>1</v>
      </c>
      <c r="AV448" t="s">
        <v>69</v>
      </c>
      <c r="AX448" t="s">
        <v>5265</v>
      </c>
    </row>
    <row r="449" spans="1:50" x14ac:dyDescent="0.25">
      <c r="A449" s="268" t="s">
        <v>626</v>
      </c>
      <c r="B449" s="268" t="s">
        <v>585</v>
      </c>
      <c r="C449" s="268" t="s">
        <v>67</v>
      </c>
      <c r="D449" s="268" t="s">
        <v>3165</v>
      </c>
      <c r="E449" s="268" t="s">
        <v>3166</v>
      </c>
      <c r="F449" s="268" t="s">
        <v>1386</v>
      </c>
      <c r="G449" s="271" t="s">
        <v>1101</v>
      </c>
      <c r="H449" s="268" t="s">
        <v>5080</v>
      </c>
      <c r="I449" s="268"/>
      <c r="K449" s="270" t="s">
        <v>586</v>
      </c>
      <c r="L449" s="270" t="s">
        <v>5081</v>
      </c>
      <c r="M449" s="270" t="s">
        <v>5082</v>
      </c>
      <c r="N449" s="270" t="s">
        <v>5083</v>
      </c>
      <c r="O449" s="268" t="s">
        <v>586</v>
      </c>
      <c r="P449" s="268" t="s">
        <v>586</v>
      </c>
      <c r="Q449" s="268" t="s">
        <v>586</v>
      </c>
      <c r="R449" s="268" t="s">
        <v>586</v>
      </c>
      <c r="S449" s="268" t="s">
        <v>586</v>
      </c>
      <c r="T449" s="268" t="s">
        <v>68</v>
      </c>
      <c r="U449" s="268" t="s">
        <v>586</v>
      </c>
      <c r="V449" s="268" t="s">
        <v>586</v>
      </c>
      <c r="W449" s="268" t="s">
        <v>586</v>
      </c>
      <c r="X449" s="268" t="s">
        <v>586</v>
      </c>
      <c r="Y449" s="268" t="s">
        <v>586</v>
      </c>
      <c r="AC449" s="268" t="s">
        <v>586</v>
      </c>
      <c r="AE449" s="268" t="s">
        <v>586</v>
      </c>
      <c r="AF449" s="268" t="s">
        <v>587</v>
      </c>
      <c r="AG449" s="268" t="s">
        <v>586</v>
      </c>
      <c r="AH449" s="268" t="s">
        <v>586</v>
      </c>
      <c r="AI449" s="268" t="s">
        <v>586</v>
      </c>
      <c r="AM449" s="268" t="s">
        <v>586</v>
      </c>
      <c r="AR449" t="s">
        <v>5228</v>
      </c>
      <c r="AS449" t="s">
        <v>3049</v>
      </c>
      <c r="AT449">
        <v>2025</v>
      </c>
      <c r="AU449">
        <v>1</v>
      </c>
      <c r="AV449" t="s">
        <v>69</v>
      </c>
      <c r="AX449" t="s">
        <v>5266</v>
      </c>
    </row>
    <row r="450" spans="1:50" x14ac:dyDescent="0.25">
      <c r="A450" s="268" t="s">
        <v>627</v>
      </c>
      <c r="B450" s="268" t="s">
        <v>585</v>
      </c>
      <c r="C450" s="268" t="s">
        <v>67</v>
      </c>
      <c r="D450" s="268" t="s">
        <v>2758</v>
      </c>
      <c r="E450" s="268" t="s">
        <v>2759</v>
      </c>
      <c r="F450" s="268" t="s">
        <v>5084</v>
      </c>
      <c r="G450" s="271" t="s">
        <v>1101</v>
      </c>
      <c r="H450" s="268" t="s">
        <v>5080</v>
      </c>
      <c r="I450" s="268"/>
      <c r="K450" s="270" t="s">
        <v>586</v>
      </c>
      <c r="L450" s="270" t="s">
        <v>5085</v>
      </c>
      <c r="M450" s="270" t="s">
        <v>5086</v>
      </c>
      <c r="N450" s="270" t="s">
        <v>5087</v>
      </c>
      <c r="O450" s="268" t="s">
        <v>586</v>
      </c>
      <c r="P450" s="268" t="s">
        <v>586</v>
      </c>
      <c r="Q450" s="268" t="s">
        <v>586</v>
      </c>
      <c r="R450" s="268" t="s">
        <v>586</v>
      </c>
      <c r="S450" s="268" t="s">
        <v>586</v>
      </c>
      <c r="T450" s="268" t="s">
        <v>68</v>
      </c>
      <c r="U450" s="268" t="s">
        <v>586</v>
      </c>
      <c r="V450" s="268" t="s">
        <v>586</v>
      </c>
      <c r="W450" s="268" t="s">
        <v>586</v>
      </c>
      <c r="X450" s="268" t="s">
        <v>586</v>
      </c>
      <c r="Y450" s="268" t="s">
        <v>586</v>
      </c>
      <c r="AC450" s="268" t="s">
        <v>586</v>
      </c>
      <c r="AE450" s="268" t="s">
        <v>586</v>
      </c>
      <c r="AF450" s="268" t="s">
        <v>587</v>
      </c>
      <c r="AG450" s="268" t="s">
        <v>586</v>
      </c>
      <c r="AH450" s="268" t="s">
        <v>586</v>
      </c>
      <c r="AI450" s="268" t="s">
        <v>586</v>
      </c>
      <c r="AM450" s="268" t="s">
        <v>586</v>
      </c>
      <c r="AR450" t="s">
        <v>5228</v>
      </c>
      <c r="AS450" t="s">
        <v>3049</v>
      </c>
      <c r="AT450">
        <v>2025</v>
      </c>
      <c r="AU450">
        <v>1</v>
      </c>
      <c r="AV450" t="s">
        <v>69</v>
      </c>
      <c r="AX450" t="s">
        <v>5267</v>
      </c>
    </row>
    <row r="451" spans="1:50" x14ac:dyDescent="0.25">
      <c r="A451" s="268" t="s">
        <v>628</v>
      </c>
      <c r="B451" s="268" t="s">
        <v>585</v>
      </c>
      <c r="C451" s="268" t="s">
        <v>67</v>
      </c>
      <c r="D451" s="268" t="s">
        <v>2711</v>
      </c>
      <c r="E451" s="268" t="s">
        <v>2712</v>
      </c>
      <c r="F451" s="268" t="s">
        <v>1408</v>
      </c>
      <c r="G451" s="271" t="s">
        <v>1101</v>
      </c>
      <c r="H451" s="268" t="s">
        <v>5088</v>
      </c>
      <c r="I451" s="268"/>
      <c r="K451" s="270" t="s">
        <v>586</v>
      </c>
      <c r="L451" s="270" t="s">
        <v>5089</v>
      </c>
      <c r="M451" s="270" t="s">
        <v>5090</v>
      </c>
      <c r="N451" s="270" t="s">
        <v>5091</v>
      </c>
      <c r="O451" s="268" t="s">
        <v>586</v>
      </c>
      <c r="P451" s="268" t="s">
        <v>586</v>
      </c>
      <c r="Q451" s="268" t="s">
        <v>586</v>
      </c>
      <c r="R451" s="268" t="s">
        <v>586</v>
      </c>
      <c r="S451" s="268" t="s">
        <v>586</v>
      </c>
      <c r="T451" s="268" t="s">
        <v>68</v>
      </c>
      <c r="U451" s="268" t="s">
        <v>586</v>
      </c>
      <c r="V451" s="268" t="s">
        <v>586</v>
      </c>
      <c r="W451" s="268" t="s">
        <v>586</v>
      </c>
      <c r="X451" s="268" t="s">
        <v>586</v>
      </c>
      <c r="Y451" s="268" t="s">
        <v>586</v>
      </c>
      <c r="AC451" s="268" t="s">
        <v>586</v>
      </c>
      <c r="AE451" s="268" t="s">
        <v>586</v>
      </c>
      <c r="AF451" s="268" t="s">
        <v>587</v>
      </c>
      <c r="AG451" s="268" t="s">
        <v>586</v>
      </c>
      <c r="AH451" s="268" t="s">
        <v>586</v>
      </c>
      <c r="AI451" s="268" t="s">
        <v>586</v>
      </c>
      <c r="AM451" s="268" t="s">
        <v>586</v>
      </c>
      <c r="AR451" t="s">
        <v>5228</v>
      </c>
      <c r="AS451" t="s">
        <v>3049</v>
      </c>
      <c r="AT451">
        <v>2025</v>
      </c>
      <c r="AU451">
        <v>1</v>
      </c>
      <c r="AV451" t="s">
        <v>69</v>
      </c>
      <c r="AX451" t="s">
        <v>5268</v>
      </c>
    </row>
    <row r="452" spans="1:50" x14ac:dyDescent="0.25">
      <c r="A452" s="268" t="s">
        <v>630</v>
      </c>
      <c r="B452" s="268" t="s">
        <v>585</v>
      </c>
      <c r="C452" s="268" t="s">
        <v>67</v>
      </c>
      <c r="D452" s="268" t="s">
        <v>2702</v>
      </c>
      <c r="E452" s="268" t="s">
        <v>2703</v>
      </c>
      <c r="F452" s="268" t="s">
        <v>5092</v>
      </c>
      <c r="G452" s="271" t="s">
        <v>1101</v>
      </c>
      <c r="H452" s="268" t="s">
        <v>5088</v>
      </c>
      <c r="I452" s="268"/>
      <c r="K452" s="270" t="s">
        <v>586</v>
      </c>
      <c r="L452" s="270" t="s">
        <v>5093</v>
      </c>
      <c r="M452" s="270" t="s">
        <v>5094</v>
      </c>
      <c r="N452" s="270" t="s">
        <v>5095</v>
      </c>
      <c r="O452" s="268" t="s">
        <v>586</v>
      </c>
      <c r="P452" s="268" t="s">
        <v>586</v>
      </c>
      <c r="Q452" s="268" t="s">
        <v>586</v>
      </c>
      <c r="R452" s="268" t="s">
        <v>586</v>
      </c>
      <c r="S452" s="268" t="s">
        <v>586</v>
      </c>
      <c r="T452" s="268" t="s">
        <v>68</v>
      </c>
      <c r="U452" s="268" t="s">
        <v>586</v>
      </c>
      <c r="V452" s="268" t="s">
        <v>586</v>
      </c>
      <c r="W452" s="268" t="s">
        <v>586</v>
      </c>
      <c r="X452" s="268" t="s">
        <v>586</v>
      </c>
      <c r="Y452" s="268" t="s">
        <v>586</v>
      </c>
      <c r="AC452" s="268" t="s">
        <v>586</v>
      </c>
      <c r="AE452" s="268" t="s">
        <v>586</v>
      </c>
      <c r="AF452" s="268" t="s">
        <v>587</v>
      </c>
      <c r="AG452" s="268" t="s">
        <v>586</v>
      </c>
      <c r="AH452" s="268" t="s">
        <v>586</v>
      </c>
      <c r="AI452" s="268" t="s">
        <v>586</v>
      </c>
      <c r="AM452" s="268" t="s">
        <v>586</v>
      </c>
      <c r="AR452" t="s">
        <v>5228</v>
      </c>
      <c r="AS452" t="s">
        <v>3049</v>
      </c>
      <c r="AT452">
        <v>2025</v>
      </c>
      <c r="AU452">
        <v>1</v>
      </c>
      <c r="AV452" t="s">
        <v>69</v>
      </c>
      <c r="AX452" t="s">
        <v>5269</v>
      </c>
    </row>
    <row r="453" spans="1:50" x14ac:dyDescent="0.25">
      <c r="A453" s="268" t="s">
        <v>631</v>
      </c>
      <c r="B453" s="268" t="s">
        <v>585</v>
      </c>
      <c r="C453" s="268" t="s">
        <v>67</v>
      </c>
      <c r="D453" s="268" t="s">
        <v>5096</v>
      </c>
      <c r="E453" s="268" t="s">
        <v>5097</v>
      </c>
      <c r="F453" s="268" t="s">
        <v>1407</v>
      </c>
      <c r="G453" s="271" t="s">
        <v>1101</v>
      </c>
      <c r="H453" s="268" t="s">
        <v>5098</v>
      </c>
      <c r="I453" s="268"/>
      <c r="K453" s="270" t="s">
        <v>586</v>
      </c>
      <c r="L453" s="270" t="s">
        <v>5099</v>
      </c>
      <c r="M453" s="270" t="s">
        <v>5100</v>
      </c>
      <c r="N453" s="270" t="s">
        <v>5101</v>
      </c>
      <c r="O453" s="268" t="s">
        <v>586</v>
      </c>
      <c r="P453" s="268" t="s">
        <v>586</v>
      </c>
      <c r="Q453" s="268" t="s">
        <v>586</v>
      </c>
      <c r="R453" s="268" t="s">
        <v>586</v>
      </c>
      <c r="S453" s="268" t="s">
        <v>586</v>
      </c>
      <c r="T453" s="268" t="s">
        <v>68</v>
      </c>
      <c r="U453" s="268" t="s">
        <v>586</v>
      </c>
      <c r="V453" s="268" t="s">
        <v>586</v>
      </c>
      <c r="W453" s="268" t="s">
        <v>586</v>
      </c>
      <c r="X453" s="268" t="s">
        <v>586</v>
      </c>
      <c r="Y453" s="268" t="s">
        <v>586</v>
      </c>
      <c r="AC453" s="268" t="s">
        <v>586</v>
      </c>
      <c r="AE453" s="268" t="s">
        <v>586</v>
      </c>
      <c r="AF453" s="268" t="s">
        <v>587</v>
      </c>
      <c r="AG453" s="268" t="s">
        <v>586</v>
      </c>
      <c r="AH453" s="268" t="s">
        <v>586</v>
      </c>
      <c r="AI453" s="268" t="s">
        <v>586</v>
      </c>
      <c r="AM453" s="268" t="s">
        <v>586</v>
      </c>
      <c r="AR453" t="s">
        <v>5228</v>
      </c>
      <c r="AS453" t="s">
        <v>3049</v>
      </c>
      <c r="AT453">
        <v>2025</v>
      </c>
      <c r="AU453">
        <v>1</v>
      </c>
      <c r="AV453" t="s">
        <v>69</v>
      </c>
      <c r="AX453" t="s">
        <v>5270</v>
      </c>
    </row>
    <row r="454" spans="1:50" x14ac:dyDescent="0.25">
      <c r="A454" s="268" t="s">
        <v>632</v>
      </c>
      <c r="B454" s="268" t="s">
        <v>585</v>
      </c>
      <c r="C454" s="268" t="s">
        <v>67</v>
      </c>
      <c r="D454" s="268" t="s">
        <v>2739</v>
      </c>
      <c r="E454" s="268" t="s">
        <v>2740</v>
      </c>
      <c r="F454" s="268" t="s">
        <v>5102</v>
      </c>
      <c r="G454" s="271" t="s">
        <v>938</v>
      </c>
      <c r="H454" s="268" t="s">
        <v>5103</v>
      </c>
      <c r="I454" s="268"/>
      <c r="K454" s="270" t="s">
        <v>586</v>
      </c>
      <c r="L454" s="270" t="s">
        <v>5104</v>
      </c>
      <c r="M454" s="270" t="s">
        <v>5105</v>
      </c>
      <c r="N454" s="270" t="s">
        <v>5106</v>
      </c>
      <c r="O454" s="268" t="s">
        <v>586</v>
      </c>
      <c r="P454" s="268" t="s">
        <v>586</v>
      </c>
      <c r="Q454" s="268" t="s">
        <v>586</v>
      </c>
      <c r="R454" s="268" t="s">
        <v>586</v>
      </c>
      <c r="S454" s="268" t="s">
        <v>586</v>
      </c>
      <c r="T454" s="268" t="s">
        <v>68</v>
      </c>
      <c r="U454" s="268" t="s">
        <v>586</v>
      </c>
      <c r="V454" s="268" t="s">
        <v>586</v>
      </c>
      <c r="W454" s="268" t="s">
        <v>586</v>
      </c>
      <c r="X454" s="268" t="s">
        <v>586</v>
      </c>
      <c r="Y454" s="268" t="s">
        <v>586</v>
      </c>
      <c r="AC454" s="268" t="s">
        <v>586</v>
      </c>
      <c r="AE454" s="268" t="s">
        <v>586</v>
      </c>
      <c r="AF454" s="268" t="s">
        <v>587</v>
      </c>
      <c r="AG454" s="268" t="s">
        <v>586</v>
      </c>
      <c r="AH454" s="268" t="s">
        <v>586</v>
      </c>
      <c r="AI454" s="268" t="s">
        <v>586</v>
      </c>
      <c r="AM454" s="268" t="s">
        <v>586</v>
      </c>
      <c r="AR454" t="s">
        <v>5228</v>
      </c>
      <c r="AS454" t="s">
        <v>3049</v>
      </c>
      <c r="AT454">
        <v>2025</v>
      </c>
      <c r="AU454">
        <v>1</v>
      </c>
      <c r="AV454" t="s">
        <v>69</v>
      </c>
      <c r="AX454" t="s">
        <v>5271</v>
      </c>
    </row>
    <row r="455" spans="1:50" x14ac:dyDescent="0.25">
      <c r="A455" s="268" t="s">
        <v>633</v>
      </c>
      <c r="B455" s="268" t="s">
        <v>585</v>
      </c>
      <c r="C455" s="268" t="s">
        <v>67</v>
      </c>
      <c r="D455" s="268" t="s">
        <v>2941</v>
      </c>
      <c r="E455" s="268" t="s">
        <v>2942</v>
      </c>
      <c r="F455" s="268" t="s">
        <v>5107</v>
      </c>
      <c r="G455" s="271" t="s">
        <v>939</v>
      </c>
      <c r="H455" s="268" t="s">
        <v>5108</v>
      </c>
      <c r="I455" s="268"/>
      <c r="K455" s="270" t="s">
        <v>586</v>
      </c>
      <c r="L455" s="270" t="s">
        <v>5109</v>
      </c>
      <c r="M455" s="270" t="s">
        <v>5110</v>
      </c>
      <c r="N455" s="270" t="s">
        <v>5111</v>
      </c>
      <c r="O455" s="268" t="s">
        <v>586</v>
      </c>
      <c r="P455" s="268" t="s">
        <v>586</v>
      </c>
      <c r="Q455" s="268" t="s">
        <v>586</v>
      </c>
      <c r="R455" s="268" t="s">
        <v>586</v>
      </c>
      <c r="S455" s="268" t="s">
        <v>586</v>
      </c>
      <c r="T455" s="268" t="s">
        <v>68</v>
      </c>
      <c r="U455" s="268" t="s">
        <v>586</v>
      </c>
      <c r="V455" s="268" t="s">
        <v>586</v>
      </c>
      <c r="W455" s="268" t="s">
        <v>586</v>
      </c>
      <c r="X455" s="268" t="s">
        <v>586</v>
      </c>
      <c r="Y455" s="268" t="s">
        <v>586</v>
      </c>
      <c r="AC455" s="268" t="s">
        <v>586</v>
      </c>
      <c r="AE455" s="268" t="s">
        <v>586</v>
      </c>
      <c r="AF455" s="268" t="s">
        <v>587</v>
      </c>
      <c r="AG455" s="268" t="s">
        <v>586</v>
      </c>
      <c r="AH455" s="268" t="s">
        <v>586</v>
      </c>
      <c r="AI455" s="268" t="s">
        <v>586</v>
      </c>
      <c r="AM455" s="268" t="s">
        <v>586</v>
      </c>
      <c r="AR455" t="s">
        <v>5228</v>
      </c>
      <c r="AS455" t="s">
        <v>3049</v>
      </c>
      <c r="AT455">
        <v>2025</v>
      </c>
      <c r="AU455">
        <v>1</v>
      </c>
      <c r="AV455" t="s">
        <v>69</v>
      </c>
      <c r="AX455" t="s">
        <v>5272</v>
      </c>
    </row>
    <row r="456" spans="1:50" x14ac:dyDescent="0.25">
      <c r="A456" s="268" t="s">
        <v>634</v>
      </c>
      <c r="B456" s="268" t="s">
        <v>585</v>
      </c>
      <c r="C456" s="268" t="s">
        <v>67</v>
      </c>
      <c r="D456" s="268" t="s">
        <v>2901</v>
      </c>
      <c r="E456" s="268" t="s">
        <v>2902</v>
      </c>
      <c r="F456" s="268" t="s">
        <v>5112</v>
      </c>
      <c r="G456" s="271" t="s">
        <v>171</v>
      </c>
      <c r="H456" s="268" t="s">
        <v>5113</v>
      </c>
      <c r="I456" s="268"/>
      <c r="K456" s="270" t="s">
        <v>586</v>
      </c>
      <c r="L456" s="270" t="s">
        <v>5114</v>
      </c>
      <c r="M456" s="270" t="s">
        <v>5115</v>
      </c>
      <c r="N456" s="270" t="s">
        <v>5116</v>
      </c>
      <c r="O456" s="268" t="s">
        <v>586</v>
      </c>
      <c r="P456" s="268" t="s">
        <v>586</v>
      </c>
      <c r="Q456" s="268" t="s">
        <v>586</v>
      </c>
      <c r="R456" s="268" t="s">
        <v>586</v>
      </c>
      <c r="S456" s="268" t="s">
        <v>586</v>
      </c>
      <c r="T456" s="268" t="s">
        <v>68</v>
      </c>
      <c r="U456" s="268" t="s">
        <v>586</v>
      </c>
      <c r="V456" s="268" t="s">
        <v>586</v>
      </c>
      <c r="W456" s="268" t="s">
        <v>586</v>
      </c>
      <c r="X456" s="268" t="s">
        <v>586</v>
      </c>
      <c r="Y456" s="268" t="s">
        <v>586</v>
      </c>
      <c r="AC456" s="268" t="s">
        <v>586</v>
      </c>
      <c r="AE456" s="268" t="s">
        <v>586</v>
      </c>
      <c r="AF456" s="268" t="s">
        <v>587</v>
      </c>
      <c r="AG456" s="268" t="s">
        <v>586</v>
      </c>
      <c r="AH456" s="268" t="s">
        <v>586</v>
      </c>
      <c r="AI456" s="268" t="s">
        <v>586</v>
      </c>
      <c r="AM456" s="268" t="s">
        <v>586</v>
      </c>
      <c r="AR456" t="s">
        <v>5228</v>
      </c>
      <c r="AS456" t="s">
        <v>3049</v>
      </c>
      <c r="AT456">
        <v>2025</v>
      </c>
      <c r="AU456">
        <v>1</v>
      </c>
      <c r="AV456" t="s">
        <v>69</v>
      </c>
      <c r="AX456" t="s">
        <v>5273</v>
      </c>
    </row>
    <row r="457" spans="1:50" x14ac:dyDescent="0.25">
      <c r="A457" s="268" t="s">
        <v>635</v>
      </c>
      <c r="B457" s="268" t="s">
        <v>585</v>
      </c>
      <c r="C457" s="268" t="s">
        <v>67</v>
      </c>
      <c r="D457" s="268" t="s">
        <v>2908</v>
      </c>
      <c r="E457" s="268" t="s">
        <v>2909</v>
      </c>
      <c r="F457" s="268" t="s">
        <v>5117</v>
      </c>
      <c r="G457" s="271" t="s">
        <v>171</v>
      </c>
      <c r="H457" s="268" t="s">
        <v>5113</v>
      </c>
      <c r="I457" s="268"/>
      <c r="K457" s="270" t="s">
        <v>586</v>
      </c>
      <c r="L457" s="270" t="s">
        <v>5114</v>
      </c>
      <c r="M457" s="270" t="s">
        <v>5115</v>
      </c>
      <c r="N457" s="270" t="s">
        <v>5116</v>
      </c>
      <c r="O457" s="268" t="s">
        <v>586</v>
      </c>
      <c r="P457" s="268" t="s">
        <v>586</v>
      </c>
      <c r="Q457" s="268" t="s">
        <v>586</v>
      </c>
      <c r="R457" s="268" t="s">
        <v>586</v>
      </c>
      <c r="S457" s="268" t="s">
        <v>586</v>
      </c>
      <c r="T457" s="268" t="s">
        <v>68</v>
      </c>
      <c r="U457" s="268" t="s">
        <v>586</v>
      </c>
      <c r="V457" s="268" t="s">
        <v>586</v>
      </c>
      <c r="W457" s="268" t="s">
        <v>586</v>
      </c>
      <c r="X457" s="268" t="s">
        <v>586</v>
      </c>
      <c r="Y457" s="268" t="s">
        <v>586</v>
      </c>
      <c r="AC457" s="268" t="s">
        <v>586</v>
      </c>
      <c r="AE457" s="268" t="s">
        <v>586</v>
      </c>
      <c r="AF457" s="268" t="s">
        <v>587</v>
      </c>
      <c r="AG457" s="268" t="s">
        <v>586</v>
      </c>
      <c r="AH457" s="268" t="s">
        <v>586</v>
      </c>
      <c r="AI457" s="268" t="s">
        <v>586</v>
      </c>
      <c r="AM457" s="268" t="s">
        <v>586</v>
      </c>
      <c r="AR457" t="s">
        <v>5228</v>
      </c>
      <c r="AS457" t="s">
        <v>3049</v>
      </c>
      <c r="AT457">
        <v>2025</v>
      </c>
      <c r="AU457">
        <v>1</v>
      </c>
      <c r="AV457" t="s">
        <v>69</v>
      </c>
      <c r="AX457" t="s">
        <v>5274</v>
      </c>
    </row>
    <row r="458" spans="1:50" x14ac:dyDescent="0.25">
      <c r="A458" s="268" t="s">
        <v>636</v>
      </c>
      <c r="B458" s="268" t="s">
        <v>585</v>
      </c>
      <c r="C458" s="268" t="s">
        <v>67</v>
      </c>
      <c r="D458" s="268" t="s">
        <v>2901</v>
      </c>
      <c r="E458" s="268" t="s">
        <v>2902</v>
      </c>
      <c r="F458" s="268" t="s">
        <v>5118</v>
      </c>
      <c r="G458" s="271" t="s">
        <v>171</v>
      </c>
      <c r="H458" s="268" t="s">
        <v>5119</v>
      </c>
      <c r="I458" s="268"/>
      <c r="K458" s="270" t="s">
        <v>586</v>
      </c>
      <c r="L458" s="270" t="s">
        <v>5120</v>
      </c>
      <c r="M458" s="270" t="s">
        <v>5121</v>
      </c>
      <c r="N458" s="270" t="s">
        <v>5122</v>
      </c>
      <c r="O458" s="268" t="s">
        <v>586</v>
      </c>
      <c r="P458" s="268" t="s">
        <v>586</v>
      </c>
      <c r="Q458" s="268" t="s">
        <v>586</v>
      </c>
      <c r="R458" s="268" t="s">
        <v>586</v>
      </c>
      <c r="S458" s="268" t="s">
        <v>586</v>
      </c>
      <c r="T458" s="268" t="s">
        <v>68</v>
      </c>
      <c r="U458" s="268" t="s">
        <v>586</v>
      </c>
      <c r="V458" s="268" t="s">
        <v>586</v>
      </c>
      <c r="W458" s="268" t="s">
        <v>586</v>
      </c>
      <c r="X458" s="268" t="s">
        <v>586</v>
      </c>
      <c r="Y458" s="268" t="s">
        <v>586</v>
      </c>
      <c r="AC458" s="268" t="s">
        <v>586</v>
      </c>
      <c r="AE458" s="268" t="s">
        <v>586</v>
      </c>
      <c r="AF458" s="268" t="s">
        <v>587</v>
      </c>
      <c r="AG458" s="268" t="s">
        <v>586</v>
      </c>
      <c r="AH458" s="268" t="s">
        <v>586</v>
      </c>
      <c r="AI458" s="268" t="s">
        <v>586</v>
      </c>
      <c r="AM458" s="268" t="s">
        <v>586</v>
      </c>
      <c r="AR458" t="s">
        <v>5228</v>
      </c>
      <c r="AS458" t="s">
        <v>3049</v>
      </c>
      <c r="AT458">
        <v>2025</v>
      </c>
      <c r="AU458">
        <v>1</v>
      </c>
      <c r="AV458" t="s">
        <v>69</v>
      </c>
      <c r="AX458" t="s">
        <v>5275</v>
      </c>
    </row>
    <row r="459" spans="1:50" x14ac:dyDescent="0.25">
      <c r="A459" s="268" t="s">
        <v>637</v>
      </c>
      <c r="B459" s="268" t="s">
        <v>585</v>
      </c>
      <c r="C459" s="268" t="s">
        <v>67</v>
      </c>
      <c r="D459" s="268" t="s">
        <v>3217</v>
      </c>
      <c r="E459" s="268" t="s">
        <v>3218</v>
      </c>
      <c r="F459" s="268" t="s">
        <v>1546</v>
      </c>
      <c r="G459" s="271" t="s">
        <v>171</v>
      </c>
      <c r="H459" s="268" t="s">
        <v>5123</v>
      </c>
      <c r="I459" s="268"/>
      <c r="K459" s="270" t="s">
        <v>586</v>
      </c>
      <c r="L459" s="270" t="s">
        <v>5124</v>
      </c>
      <c r="M459" s="270" t="s">
        <v>5125</v>
      </c>
      <c r="N459" s="270" t="s">
        <v>5126</v>
      </c>
      <c r="O459" s="268" t="s">
        <v>586</v>
      </c>
      <c r="P459" s="268" t="s">
        <v>586</v>
      </c>
      <c r="Q459" s="268" t="s">
        <v>586</v>
      </c>
      <c r="R459" s="268" t="s">
        <v>586</v>
      </c>
      <c r="S459" s="268" t="s">
        <v>586</v>
      </c>
      <c r="T459" s="268" t="s">
        <v>68</v>
      </c>
      <c r="U459" s="268" t="s">
        <v>586</v>
      </c>
      <c r="V459" s="268" t="s">
        <v>586</v>
      </c>
      <c r="W459" s="268" t="s">
        <v>586</v>
      </c>
      <c r="X459" s="268" t="s">
        <v>586</v>
      </c>
      <c r="Y459" s="268" t="s">
        <v>586</v>
      </c>
      <c r="AC459" s="268" t="s">
        <v>586</v>
      </c>
      <c r="AE459" s="268" t="s">
        <v>586</v>
      </c>
      <c r="AF459" s="268" t="s">
        <v>587</v>
      </c>
      <c r="AG459" s="268" t="s">
        <v>586</v>
      </c>
      <c r="AH459" s="268" t="s">
        <v>586</v>
      </c>
      <c r="AI459" s="268" t="s">
        <v>586</v>
      </c>
      <c r="AM459" s="268" t="s">
        <v>586</v>
      </c>
      <c r="AR459" t="s">
        <v>5228</v>
      </c>
      <c r="AS459" t="s">
        <v>3049</v>
      </c>
      <c r="AT459">
        <v>2025</v>
      </c>
      <c r="AU459">
        <v>1</v>
      </c>
      <c r="AV459" t="s">
        <v>69</v>
      </c>
      <c r="AX459" t="s">
        <v>5276</v>
      </c>
    </row>
    <row r="460" spans="1:50" x14ac:dyDescent="0.25">
      <c r="A460" s="268" t="s">
        <v>638</v>
      </c>
      <c r="B460" s="268" t="s">
        <v>585</v>
      </c>
      <c r="C460" s="268" t="s">
        <v>67</v>
      </c>
      <c r="D460" s="268" t="s">
        <v>3470</v>
      </c>
      <c r="E460" s="268" t="s">
        <v>3471</v>
      </c>
      <c r="F460" s="268" t="s">
        <v>5127</v>
      </c>
      <c r="G460" s="271" t="s">
        <v>171</v>
      </c>
      <c r="H460" s="268" t="s">
        <v>5123</v>
      </c>
      <c r="I460" s="268"/>
      <c r="K460" s="270" t="s">
        <v>586</v>
      </c>
      <c r="L460" s="270" t="s">
        <v>5128</v>
      </c>
      <c r="M460" s="270" t="s">
        <v>5129</v>
      </c>
      <c r="N460" s="270" t="s">
        <v>5130</v>
      </c>
      <c r="O460" s="268" t="s">
        <v>586</v>
      </c>
      <c r="P460" s="268" t="s">
        <v>586</v>
      </c>
      <c r="Q460" s="268" t="s">
        <v>586</v>
      </c>
      <c r="R460" s="268" t="s">
        <v>586</v>
      </c>
      <c r="S460" s="268" t="s">
        <v>586</v>
      </c>
      <c r="T460" s="268" t="s">
        <v>68</v>
      </c>
      <c r="U460" s="268" t="s">
        <v>586</v>
      </c>
      <c r="V460" s="268" t="s">
        <v>586</v>
      </c>
      <c r="W460" s="268" t="s">
        <v>586</v>
      </c>
      <c r="X460" s="268" t="s">
        <v>586</v>
      </c>
      <c r="Y460" s="268" t="s">
        <v>586</v>
      </c>
      <c r="AC460" s="268" t="s">
        <v>586</v>
      </c>
      <c r="AE460" s="268" t="s">
        <v>586</v>
      </c>
      <c r="AF460" s="268" t="s">
        <v>587</v>
      </c>
      <c r="AG460" s="268" t="s">
        <v>586</v>
      </c>
      <c r="AH460" s="268" t="s">
        <v>586</v>
      </c>
      <c r="AI460" s="268" t="s">
        <v>586</v>
      </c>
      <c r="AM460" s="268" t="s">
        <v>586</v>
      </c>
      <c r="AR460" t="s">
        <v>5228</v>
      </c>
      <c r="AS460" t="s">
        <v>3049</v>
      </c>
      <c r="AT460">
        <v>2025</v>
      </c>
      <c r="AU460">
        <v>1</v>
      </c>
      <c r="AV460" t="s">
        <v>69</v>
      </c>
      <c r="AX460" t="s">
        <v>5277</v>
      </c>
    </row>
    <row r="461" spans="1:50" x14ac:dyDescent="0.25">
      <c r="A461" s="268" t="s">
        <v>639</v>
      </c>
      <c r="B461" s="268" t="s">
        <v>585</v>
      </c>
      <c r="C461" s="268" t="s">
        <v>67</v>
      </c>
      <c r="D461" s="268" t="s">
        <v>4017</v>
      </c>
      <c r="E461" s="268" t="s">
        <v>4018</v>
      </c>
      <c r="F461" s="268" t="s">
        <v>5131</v>
      </c>
      <c r="G461" s="271" t="s">
        <v>171</v>
      </c>
      <c r="H461" s="268" t="s">
        <v>5132</v>
      </c>
      <c r="I461" s="268" t="s">
        <v>5133</v>
      </c>
      <c r="K461" s="270" t="s">
        <v>586</v>
      </c>
      <c r="L461" s="270" t="s">
        <v>5134</v>
      </c>
      <c r="M461" s="270" t="s">
        <v>5135</v>
      </c>
      <c r="N461" s="270" t="s">
        <v>5136</v>
      </c>
      <c r="O461" s="268" t="s">
        <v>586</v>
      </c>
      <c r="P461" s="268" t="s">
        <v>586</v>
      </c>
      <c r="Q461" s="268" t="s">
        <v>586</v>
      </c>
      <c r="R461" s="268" t="s">
        <v>586</v>
      </c>
      <c r="S461" s="268" t="s">
        <v>586</v>
      </c>
      <c r="T461" s="268" t="s">
        <v>68</v>
      </c>
      <c r="U461" s="268" t="s">
        <v>586</v>
      </c>
      <c r="V461" s="268" t="s">
        <v>586</v>
      </c>
      <c r="W461" s="268" t="s">
        <v>586</v>
      </c>
      <c r="X461" s="268" t="s">
        <v>586</v>
      </c>
      <c r="Y461" s="268" t="s">
        <v>586</v>
      </c>
      <c r="AC461" s="268" t="s">
        <v>586</v>
      </c>
      <c r="AE461" s="268" t="s">
        <v>586</v>
      </c>
      <c r="AF461" s="268" t="s">
        <v>587</v>
      </c>
      <c r="AG461" s="268" t="s">
        <v>586</v>
      </c>
      <c r="AH461" s="268" t="s">
        <v>586</v>
      </c>
      <c r="AI461" s="268" t="s">
        <v>586</v>
      </c>
      <c r="AM461" s="268" t="s">
        <v>586</v>
      </c>
      <c r="AR461" t="s">
        <v>5228</v>
      </c>
      <c r="AS461" t="s">
        <v>3049</v>
      </c>
      <c r="AT461">
        <v>2025</v>
      </c>
      <c r="AU461">
        <v>1</v>
      </c>
      <c r="AV461" t="s">
        <v>69</v>
      </c>
      <c r="AX461" t="s">
        <v>5278</v>
      </c>
    </row>
    <row r="462" spans="1:50" x14ac:dyDescent="0.25">
      <c r="A462" s="268" t="s">
        <v>640</v>
      </c>
      <c r="B462" s="268" t="s">
        <v>585</v>
      </c>
      <c r="C462" s="268" t="s">
        <v>67</v>
      </c>
      <c r="D462" s="268" t="s">
        <v>3303</v>
      </c>
      <c r="E462" s="268" t="s">
        <v>3304</v>
      </c>
      <c r="F462" s="268" t="s">
        <v>1424</v>
      </c>
      <c r="G462" s="271" t="s">
        <v>171</v>
      </c>
      <c r="H462" s="268" t="s">
        <v>5137</v>
      </c>
      <c r="I462" s="268" t="s">
        <v>5138</v>
      </c>
      <c r="K462" s="270" t="s">
        <v>586</v>
      </c>
      <c r="L462" s="270" t="s">
        <v>5139</v>
      </c>
      <c r="M462" s="270" t="s">
        <v>5140</v>
      </c>
      <c r="N462" s="270" t="s">
        <v>5141</v>
      </c>
      <c r="O462" s="268" t="s">
        <v>586</v>
      </c>
      <c r="P462" s="268" t="s">
        <v>586</v>
      </c>
      <c r="Q462" s="268" t="s">
        <v>586</v>
      </c>
      <c r="R462" s="268" t="s">
        <v>586</v>
      </c>
      <c r="S462" s="268" t="s">
        <v>586</v>
      </c>
      <c r="T462" s="268" t="s">
        <v>68</v>
      </c>
      <c r="U462" s="268" t="s">
        <v>586</v>
      </c>
      <c r="V462" s="268" t="s">
        <v>586</v>
      </c>
      <c r="W462" s="268" t="s">
        <v>586</v>
      </c>
      <c r="X462" s="268" t="s">
        <v>586</v>
      </c>
      <c r="Y462" s="268" t="s">
        <v>586</v>
      </c>
      <c r="AC462" s="268" t="s">
        <v>586</v>
      </c>
      <c r="AE462" s="268" t="s">
        <v>586</v>
      </c>
      <c r="AF462" s="268" t="s">
        <v>587</v>
      </c>
      <c r="AG462" s="268" t="s">
        <v>586</v>
      </c>
      <c r="AH462" s="268" t="s">
        <v>586</v>
      </c>
      <c r="AI462" s="268" t="s">
        <v>586</v>
      </c>
      <c r="AM462" s="268" t="s">
        <v>586</v>
      </c>
      <c r="AR462" t="s">
        <v>5228</v>
      </c>
      <c r="AS462" t="s">
        <v>3049</v>
      </c>
      <c r="AT462">
        <v>2025</v>
      </c>
      <c r="AU462">
        <v>1</v>
      </c>
      <c r="AV462" t="s">
        <v>69</v>
      </c>
      <c r="AX462" t="s">
        <v>5279</v>
      </c>
    </row>
    <row r="463" spans="1:50" x14ac:dyDescent="0.25">
      <c r="A463" s="268" t="s">
        <v>641</v>
      </c>
      <c r="B463" s="268" t="s">
        <v>585</v>
      </c>
      <c r="C463" s="268" t="s">
        <v>67</v>
      </c>
      <c r="D463" s="268" t="s">
        <v>2733</v>
      </c>
      <c r="E463" s="268" t="s">
        <v>2734</v>
      </c>
      <c r="F463" s="268" t="s">
        <v>5142</v>
      </c>
      <c r="G463" s="271" t="s">
        <v>171</v>
      </c>
      <c r="H463" s="268" t="s">
        <v>5143</v>
      </c>
      <c r="I463" s="268" t="s">
        <v>5144</v>
      </c>
      <c r="K463" s="270" t="s">
        <v>586</v>
      </c>
      <c r="L463" s="270" t="s">
        <v>5145</v>
      </c>
      <c r="M463" s="270" t="s">
        <v>5146</v>
      </c>
      <c r="N463" s="270" t="s">
        <v>5147</v>
      </c>
      <c r="O463" s="268" t="s">
        <v>586</v>
      </c>
      <c r="P463" s="268" t="s">
        <v>586</v>
      </c>
      <c r="Q463" s="268" t="s">
        <v>586</v>
      </c>
      <c r="R463" s="268" t="s">
        <v>586</v>
      </c>
      <c r="S463" s="268" t="s">
        <v>586</v>
      </c>
      <c r="T463" s="268" t="s">
        <v>68</v>
      </c>
      <c r="U463" s="268" t="s">
        <v>586</v>
      </c>
      <c r="V463" s="268" t="s">
        <v>586</v>
      </c>
      <c r="W463" s="268" t="s">
        <v>586</v>
      </c>
      <c r="X463" s="268" t="s">
        <v>586</v>
      </c>
      <c r="Y463" s="268" t="s">
        <v>586</v>
      </c>
      <c r="AC463" s="268" t="s">
        <v>586</v>
      </c>
      <c r="AE463" s="268" t="s">
        <v>586</v>
      </c>
      <c r="AF463" s="268" t="s">
        <v>587</v>
      </c>
      <c r="AG463" s="268" t="s">
        <v>586</v>
      </c>
      <c r="AH463" s="268" t="s">
        <v>586</v>
      </c>
      <c r="AI463" s="268" t="s">
        <v>586</v>
      </c>
      <c r="AM463" s="268" t="s">
        <v>586</v>
      </c>
      <c r="AR463" t="s">
        <v>5228</v>
      </c>
      <c r="AS463" t="s">
        <v>3049</v>
      </c>
      <c r="AT463">
        <v>2025</v>
      </c>
      <c r="AU463">
        <v>1</v>
      </c>
      <c r="AV463" t="s">
        <v>69</v>
      </c>
      <c r="AX463" t="s">
        <v>5280</v>
      </c>
    </row>
    <row r="464" spans="1:50" x14ac:dyDescent="0.25">
      <c r="A464" s="268" t="s">
        <v>642</v>
      </c>
      <c r="B464" s="268" t="s">
        <v>585</v>
      </c>
      <c r="C464" s="268" t="s">
        <v>67</v>
      </c>
      <c r="D464" s="268" t="s">
        <v>4497</v>
      </c>
      <c r="E464" s="268" t="s">
        <v>4498</v>
      </c>
      <c r="F464" s="268" t="s">
        <v>5148</v>
      </c>
      <c r="G464" s="271" t="s">
        <v>171</v>
      </c>
      <c r="H464" s="268" t="s">
        <v>5149</v>
      </c>
      <c r="I464" s="268" t="s">
        <v>5150</v>
      </c>
      <c r="J464" s="2"/>
      <c r="K464" s="270" t="s">
        <v>586</v>
      </c>
      <c r="L464" s="270" t="s">
        <v>5151</v>
      </c>
      <c r="M464" s="270" t="s">
        <v>5152</v>
      </c>
      <c r="N464" s="270" t="s">
        <v>5153</v>
      </c>
      <c r="O464" s="268" t="s">
        <v>586</v>
      </c>
      <c r="P464" s="268" t="s">
        <v>586</v>
      </c>
      <c r="Q464" s="268" t="s">
        <v>586</v>
      </c>
      <c r="R464" s="268" t="s">
        <v>586</v>
      </c>
      <c r="S464" s="268" t="s">
        <v>586</v>
      </c>
      <c r="T464" s="268" t="s">
        <v>68</v>
      </c>
      <c r="U464" s="268" t="s">
        <v>586</v>
      </c>
      <c r="V464" s="268" t="s">
        <v>586</v>
      </c>
      <c r="W464" s="268" t="s">
        <v>586</v>
      </c>
      <c r="X464" s="268" t="s">
        <v>586</v>
      </c>
      <c r="Y464" s="268" t="s">
        <v>586</v>
      </c>
      <c r="AC464" s="268" t="s">
        <v>586</v>
      </c>
      <c r="AE464" s="268" t="s">
        <v>586</v>
      </c>
      <c r="AF464" s="268" t="s">
        <v>587</v>
      </c>
      <c r="AG464" s="268" t="s">
        <v>586</v>
      </c>
      <c r="AH464" s="268" t="s">
        <v>586</v>
      </c>
      <c r="AI464" s="268" t="s">
        <v>586</v>
      </c>
      <c r="AM464" s="268" t="s">
        <v>586</v>
      </c>
      <c r="AR464" t="s">
        <v>5228</v>
      </c>
      <c r="AS464" t="s">
        <v>3049</v>
      </c>
      <c r="AT464">
        <v>2025</v>
      </c>
      <c r="AU464">
        <v>1</v>
      </c>
      <c r="AV464" t="s">
        <v>69</v>
      </c>
      <c r="AX464" t="s">
        <v>5281</v>
      </c>
    </row>
    <row r="465" spans="1:50" x14ac:dyDescent="0.25">
      <c r="A465" s="268" t="s">
        <v>643</v>
      </c>
      <c r="B465" s="268" t="s">
        <v>585</v>
      </c>
      <c r="C465" s="268" t="s">
        <v>67</v>
      </c>
      <c r="D465" s="268" t="s">
        <v>2870</v>
      </c>
      <c r="E465" s="268" t="s">
        <v>2871</v>
      </c>
      <c r="F465" s="268" t="s">
        <v>5154</v>
      </c>
      <c r="G465" s="271" t="s">
        <v>171</v>
      </c>
      <c r="H465" s="268" t="s">
        <v>5149</v>
      </c>
      <c r="I465" s="268" t="s">
        <v>5155</v>
      </c>
      <c r="K465" s="270" t="s">
        <v>586</v>
      </c>
      <c r="L465" s="270" t="s">
        <v>5156</v>
      </c>
      <c r="M465" s="270" t="s">
        <v>5157</v>
      </c>
      <c r="N465" s="270" t="s">
        <v>5158</v>
      </c>
      <c r="O465" s="268" t="s">
        <v>586</v>
      </c>
      <c r="P465" s="268" t="s">
        <v>586</v>
      </c>
      <c r="Q465" s="268" t="s">
        <v>586</v>
      </c>
      <c r="R465" s="268" t="s">
        <v>586</v>
      </c>
      <c r="S465" s="268" t="s">
        <v>586</v>
      </c>
      <c r="T465" s="268" t="s">
        <v>68</v>
      </c>
      <c r="U465" s="268" t="s">
        <v>586</v>
      </c>
      <c r="V465" s="268" t="s">
        <v>586</v>
      </c>
      <c r="W465" s="268" t="s">
        <v>586</v>
      </c>
      <c r="X465" s="268" t="s">
        <v>586</v>
      </c>
      <c r="Y465" s="268" t="s">
        <v>586</v>
      </c>
      <c r="AC465" s="268" t="s">
        <v>586</v>
      </c>
      <c r="AE465" s="268" t="s">
        <v>586</v>
      </c>
      <c r="AF465" s="268" t="s">
        <v>587</v>
      </c>
      <c r="AG465" s="268" t="s">
        <v>586</v>
      </c>
      <c r="AH465" s="268" t="s">
        <v>586</v>
      </c>
      <c r="AI465" s="268" t="s">
        <v>586</v>
      </c>
      <c r="AM465" s="268" t="s">
        <v>586</v>
      </c>
      <c r="AR465" t="s">
        <v>5228</v>
      </c>
      <c r="AS465" t="s">
        <v>3049</v>
      </c>
      <c r="AT465">
        <v>2025</v>
      </c>
      <c r="AU465">
        <v>1</v>
      </c>
      <c r="AV465" t="s">
        <v>69</v>
      </c>
      <c r="AX465" t="s">
        <v>5282</v>
      </c>
    </row>
    <row r="466" spans="1:50" x14ac:dyDescent="0.25">
      <c r="A466" s="268" t="s">
        <v>644</v>
      </c>
      <c r="B466" s="268" t="s">
        <v>585</v>
      </c>
      <c r="C466" s="268" t="s">
        <v>67</v>
      </c>
      <c r="D466" s="268" t="s">
        <v>4774</v>
      </c>
      <c r="E466" s="268" t="s">
        <v>4775</v>
      </c>
      <c r="F466" s="268" t="s">
        <v>5159</v>
      </c>
      <c r="G466" s="271" t="s">
        <v>171</v>
      </c>
      <c r="H466" s="268" t="s">
        <v>5160</v>
      </c>
      <c r="I466" s="268"/>
      <c r="J466" s="2"/>
      <c r="K466" s="270" t="s">
        <v>586</v>
      </c>
      <c r="L466" s="270" t="s">
        <v>5161</v>
      </c>
      <c r="M466" s="270" t="s">
        <v>5162</v>
      </c>
      <c r="N466" s="270" t="s">
        <v>5163</v>
      </c>
      <c r="O466" s="268" t="s">
        <v>586</v>
      </c>
      <c r="P466" s="268" t="s">
        <v>586</v>
      </c>
      <c r="Q466" s="268" t="s">
        <v>586</v>
      </c>
      <c r="R466" s="268" t="s">
        <v>586</v>
      </c>
      <c r="S466" s="268" t="s">
        <v>586</v>
      </c>
      <c r="T466" s="268" t="s">
        <v>68</v>
      </c>
      <c r="U466" s="268" t="s">
        <v>586</v>
      </c>
      <c r="V466" s="268" t="s">
        <v>586</v>
      </c>
      <c r="W466" s="268" t="s">
        <v>586</v>
      </c>
      <c r="X466" s="268" t="s">
        <v>586</v>
      </c>
      <c r="Y466" s="268" t="s">
        <v>586</v>
      </c>
      <c r="AC466" s="268" t="s">
        <v>586</v>
      </c>
      <c r="AE466" s="268" t="s">
        <v>586</v>
      </c>
      <c r="AF466" s="268" t="s">
        <v>587</v>
      </c>
      <c r="AG466" s="268" t="s">
        <v>586</v>
      </c>
      <c r="AH466" s="268" t="s">
        <v>586</v>
      </c>
      <c r="AI466" s="268" t="s">
        <v>586</v>
      </c>
      <c r="AM466" s="268" t="s">
        <v>586</v>
      </c>
      <c r="AR466" t="s">
        <v>5228</v>
      </c>
      <c r="AS466" t="s">
        <v>3049</v>
      </c>
      <c r="AT466">
        <v>2025</v>
      </c>
      <c r="AU466">
        <v>1</v>
      </c>
      <c r="AV466" t="s">
        <v>69</v>
      </c>
      <c r="AX466" t="s">
        <v>5283</v>
      </c>
    </row>
    <row r="467" spans="1:50" x14ac:dyDescent="0.25">
      <c r="A467" s="268" t="s">
        <v>645</v>
      </c>
      <c r="B467" s="268" t="s">
        <v>585</v>
      </c>
      <c r="C467" s="268" t="s">
        <v>67</v>
      </c>
      <c r="D467" s="268" t="s">
        <v>5164</v>
      </c>
      <c r="E467" s="268" t="s">
        <v>5165</v>
      </c>
      <c r="F467" s="268" t="s">
        <v>1397</v>
      </c>
      <c r="G467" s="271" t="s">
        <v>171</v>
      </c>
      <c r="H467" s="268" t="s">
        <v>5166</v>
      </c>
      <c r="I467" s="268" t="s">
        <v>5167</v>
      </c>
      <c r="K467" s="270" t="s">
        <v>586</v>
      </c>
      <c r="L467" s="270" t="s">
        <v>5168</v>
      </c>
      <c r="M467" s="270" t="s">
        <v>5169</v>
      </c>
      <c r="N467" s="270" t="s">
        <v>5170</v>
      </c>
      <c r="O467" s="268" t="s">
        <v>586</v>
      </c>
      <c r="P467" s="268" t="s">
        <v>586</v>
      </c>
      <c r="Q467" s="268" t="s">
        <v>586</v>
      </c>
      <c r="R467" s="268" t="s">
        <v>586</v>
      </c>
      <c r="S467" s="268" t="s">
        <v>586</v>
      </c>
      <c r="T467" s="268" t="s">
        <v>68</v>
      </c>
      <c r="U467" s="268" t="s">
        <v>586</v>
      </c>
      <c r="V467" s="268" t="s">
        <v>586</v>
      </c>
      <c r="W467" s="268" t="s">
        <v>586</v>
      </c>
      <c r="X467" s="268" t="s">
        <v>586</v>
      </c>
      <c r="Y467" s="268" t="s">
        <v>586</v>
      </c>
      <c r="AC467" s="268" t="s">
        <v>586</v>
      </c>
      <c r="AE467" s="268" t="s">
        <v>586</v>
      </c>
      <c r="AF467" s="268" t="s">
        <v>587</v>
      </c>
      <c r="AG467" s="268" t="s">
        <v>586</v>
      </c>
      <c r="AH467" s="268" t="s">
        <v>586</v>
      </c>
      <c r="AI467" s="268" t="s">
        <v>586</v>
      </c>
      <c r="AM467" s="268" t="s">
        <v>586</v>
      </c>
      <c r="AR467" t="s">
        <v>5228</v>
      </c>
      <c r="AS467" t="s">
        <v>3049</v>
      </c>
      <c r="AT467">
        <v>2025</v>
      </c>
      <c r="AU467">
        <v>1</v>
      </c>
      <c r="AV467" t="s">
        <v>69</v>
      </c>
      <c r="AX467" t="s">
        <v>5284</v>
      </c>
    </row>
    <row r="468" spans="1:50" x14ac:dyDescent="0.25">
      <c r="A468" s="268" t="s">
        <v>646</v>
      </c>
      <c r="B468" s="268" t="s">
        <v>585</v>
      </c>
      <c r="C468" s="268" t="s">
        <v>67</v>
      </c>
      <c r="D468" s="268" t="s">
        <v>5171</v>
      </c>
      <c r="E468" s="268" t="s">
        <v>5172</v>
      </c>
      <c r="F468" s="268" t="s">
        <v>5173</v>
      </c>
      <c r="G468" s="271" t="s">
        <v>940</v>
      </c>
      <c r="H468" s="268" t="s">
        <v>5174</v>
      </c>
      <c r="I468" s="268"/>
      <c r="K468" s="270" t="s">
        <v>586</v>
      </c>
      <c r="L468" s="270" t="s">
        <v>5099</v>
      </c>
      <c r="M468" s="270" t="s">
        <v>5100</v>
      </c>
      <c r="N468" s="270" t="s">
        <v>5101</v>
      </c>
      <c r="O468" s="268" t="s">
        <v>586</v>
      </c>
      <c r="P468" s="268" t="s">
        <v>586</v>
      </c>
      <c r="Q468" s="268" t="s">
        <v>586</v>
      </c>
      <c r="R468" s="268" t="s">
        <v>586</v>
      </c>
      <c r="S468" s="268" t="s">
        <v>586</v>
      </c>
      <c r="T468" s="268" t="s">
        <v>68</v>
      </c>
      <c r="U468" s="268" t="s">
        <v>586</v>
      </c>
      <c r="V468" s="268" t="s">
        <v>586</v>
      </c>
      <c r="W468" s="268" t="s">
        <v>586</v>
      </c>
      <c r="X468" s="268" t="s">
        <v>586</v>
      </c>
      <c r="Y468" s="268" t="s">
        <v>586</v>
      </c>
      <c r="AC468" s="268" t="s">
        <v>586</v>
      </c>
      <c r="AE468" s="268" t="s">
        <v>586</v>
      </c>
      <c r="AF468" s="268" t="s">
        <v>587</v>
      </c>
      <c r="AG468" s="268" t="s">
        <v>586</v>
      </c>
      <c r="AH468" s="268" t="s">
        <v>586</v>
      </c>
      <c r="AI468" s="268" t="s">
        <v>586</v>
      </c>
      <c r="AM468" s="268" t="s">
        <v>586</v>
      </c>
      <c r="AR468" t="s">
        <v>5228</v>
      </c>
      <c r="AS468" t="s">
        <v>3049</v>
      </c>
      <c r="AT468">
        <v>2025</v>
      </c>
      <c r="AU468">
        <v>1</v>
      </c>
      <c r="AV468" t="s">
        <v>69</v>
      </c>
      <c r="AX468" t="s">
        <v>5285</v>
      </c>
    </row>
    <row r="469" spans="1:50" x14ac:dyDescent="0.25">
      <c r="A469" s="268" t="s">
        <v>648</v>
      </c>
      <c r="B469" s="268" t="s">
        <v>585</v>
      </c>
      <c r="C469" s="268" t="s">
        <v>67</v>
      </c>
      <c r="D469" s="268" t="s">
        <v>2778</v>
      </c>
      <c r="E469" s="268" t="s">
        <v>2779</v>
      </c>
      <c r="F469" s="268" t="s">
        <v>5175</v>
      </c>
      <c r="G469" s="271" t="s">
        <v>941</v>
      </c>
      <c r="H469" s="268" t="s">
        <v>5176</v>
      </c>
      <c r="I469" s="268" t="s">
        <v>5177</v>
      </c>
      <c r="K469" s="270" t="s">
        <v>586</v>
      </c>
      <c r="L469" s="270" t="s">
        <v>5178</v>
      </c>
      <c r="M469" s="270" t="s">
        <v>5179</v>
      </c>
      <c r="N469" s="270" t="s">
        <v>5180</v>
      </c>
      <c r="O469" s="268" t="s">
        <v>586</v>
      </c>
      <c r="P469" s="268" t="s">
        <v>586</v>
      </c>
      <c r="Q469" s="268" t="s">
        <v>586</v>
      </c>
      <c r="R469" s="268" t="s">
        <v>586</v>
      </c>
      <c r="S469" s="268" t="s">
        <v>586</v>
      </c>
      <c r="T469" s="268" t="s">
        <v>68</v>
      </c>
      <c r="U469" s="268" t="s">
        <v>586</v>
      </c>
      <c r="V469" s="268" t="s">
        <v>586</v>
      </c>
      <c r="W469" s="268" t="s">
        <v>586</v>
      </c>
      <c r="X469" s="268" t="s">
        <v>586</v>
      </c>
      <c r="Y469" s="268" t="s">
        <v>586</v>
      </c>
      <c r="AC469" s="268" t="s">
        <v>586</v>
      </c>
      <c r="AE469" s="268" t="s">
        <v>586</v>
      </c>
      <c r="AF469" s="268" t="s">
        <v>587</v>
      </c>
      <c r="AG469" s="268" t="s">
        <v>586</v>
      </c>
      <c r="AH469" s="268" t="s">
        <v>586</v>
      </c>
      <c r="AI469" s="268" t="s">
        <v>586</v>
      </c>
      <c r="AM469" s="268" t="s">
        <v>586</v>
      </c>
      <c r="AR469" t="s">
        <v>5228</v>
      </c>
      <c r="AS469" t="s">
        <v>3049</v>
      </c>
      <c r="AT469">
        <v>2025</v>
      </c>
      <c r="AU469">
        <v>1</v>
      </c>
      <c r="AV469" t="s">
        <v>69</v>
      </c>
      <c r="AX469" t="s">
        <v>5286</v>
      </c>
    </row>
    <row r="470" spans="1:50" x14ac:dyDescent="0.25">
      <c r="A470" s="268" t="s">
        <v>649</v>
      </c>
      <c r="B470" s="268" t="s">
        <v>585</v>
      </c>
      <c r="C470" s="268" t="s">
        <v>67</v>
      </c>
      <c r="D470" s="268" t="s">
        <v>2977</v>
      </c>
      <c r="E470" s="268" t="s">
        <v>2978</v>
      </c>
      <c r="F470" s="268" t="s">
        <v>5181</v>
      </c>
      <c r="G470" s="271" t="s">
        <v>941</v>
      </c>
      <c r="H470" s="268" t="s">
        <v>5176</v>
      </c>
      <c r="I470" s="268"/>
      <c r="K470" s="270" t="s">
        <v>586</v>
      </c>
      <c r="L470" s="270" t="s">
        <v>5182</v>
      </c>
      <c r="M470" s="270" t="s">
        <v>5183</v>
      </c>
      <c r="N470" s="270" t="s">
        <v>5184</v>
      </c>
      <c r="O470" s="268" t="s">
        <v>586</v>
      </c>
      <c r="P470" s="268" t="s">
        <v>586</v>
      </c>
      <c r="Q470" s="268" t="s">
        <v>586</v>
      </c>
      <c r="R470" s="268" t="s">
        <v>586</v>
      </c>
      <c r="S470" s="268" t="s">
        <v>586</v>
      </c>
      <c r="T470" s="268" t="s">
        <v>68</v>
      </c>
      <c r="U470" s="268" t="s">
        <v>586</v>
      </c>
      <c r="V470" s="268" t="s">
        <v>586</v>
      </c>
      <c r="W470" s="268" t="s">
        <v>586</v>
      </c>
      <c r="X470" s="268" t="s">
        <v>586</v>
      </c>
      <c r="Y470" s="268" t="s">
        <v>586</v>
      </c>
      <c r="AC470" s="268" t="s">
        <v>586</v>
      </c>
      <c r="AE470" s="268" t="s">
        <v>586</v>
      </c>
      <c r="AF470" s="268" t="s">
        <v>587</v>
      </c>
      <c r="AG470" s="268" t="s">
        <v>586</v>
      </c>
      <c r="AH470" s="268" t="s">
        <v>586</v>
      </c>
      <c r="AI470" s="268" t="s">
        <v>586</v>
      </c>
      <c r="AM470" s="268" t="s">
        <v>586</v>
      </c>
      <c r="AR470" t="s">
        <v>5228</v>
      </c>
      <c r="AS470" t="s">
        <v>3049</v>
      </c>
      <c r="AT470">
        <v>2025</v>
      </c>
      <c r="AU470">
        <v>1</v>
      </c>
      <c r="AV470" t="s">
        <v>69</v>
      </c>
      <c r="AX470" t="s">
        <v>5287</v>
      </c>
    </row>
    <row r="471" spans="1:50" x14ac:dyDescent="0.25">
      <c r="A471" s="268" t="s">
        <v>651</v>
      </c>
      <c r="B471" s="268" t="s">
        <v>585</v>
      </c>
      <c r="C471" s="268" t="s">
        <v>67</v>
      </c>
      <c r="D471" s="268" t="s">
        <v>2864</v>
      </c>
      <c r="E471" s="268" t="s">
        <v>2865</v>
      </c>
      <c r="F471" s="268" t="s">
        <v>797</v>
      </c>
      <c r="G471" s="271" t="s">
        <v>183</v>
      </c>
      <c r="H471" s="268" t="s">
        <v>5185</v>
      </c>
      <c r="I471" s="268" t="s">
        <v>5186</v>
      </c>
      <c r="K471" s="270" t="s">
        <v>586</v>
      </c>
      <c r="L471" s="270" t="s">
        <v>5187</v>
      </c>
      <c r="M471" s="270" t="s">
        <v>5188</v>
      </c>
      <c r="N471" s="270" t="s">
        <v>5189</v>
      </c>
      <c r="O471" s="268" t="s">
        <v>586</v>
      </c>
      <c r="P471" s="268" t="s">
        <v>586</v>
      </c>
      <c r="Q471" s="268" t="s">
        <v>586</v>
      </c>
      <c r="R471" s="268" t="s">
        <v>586</v>
      </c>
      <c r="S471" s="268" t="s">
        <v>586</v>
      </c>
      <c r="T471" s="268" t="s">
        <v>68</v>
      </c>
      <c r="U471" s="268" t="s">
        <v>586</v>
      </c>
      <c r="V471" s="268" t="s">
        <v>586</v>
      </c>
      <c r="W471" s="268" t="s">
        <v>586</v>
      </c>
      <c r="X471" s="268" t="s">
        <v>586</v>
      </c>
      <c r="Y471" s="268" t="s">
        <v>586</v>
      </c>
      <c r="AC471" s="268" t="s">
        <v>586</v>
      </c>
      <c r="AE471" s="268" t="s">
        <v>586</v>
      </c>
      <c r="AF471" s="268" t="s">
        <v>587</v>
      </c>
      <c r="AG471" s="268" t="s">
        <v>586</v>
      </c>
      <c r="AH471" s="268" t="s">
        <v>586</v>
      </c>
      <c r="AI471" s="268" t="s">
        <v>586</v>
      </c>
      <c r="AM471" s="268" t="s">
        <v>586</v>
      </c>
      <c r="AR471" t="s">
        <v>5228</v>
      </c>
      <c r="AS471" t="s">
        <v>3049</v>
      </c>
      <c r="AT471">
        <v>2025</v>
      </c>
      <c r="AU471">
        <v>1</v>
      </c>
      <c r="AV471" t="s">
        <v>69</v>
      </c>
      <c r="AX471" t="s">
        <v>5288</v>
      </c>
    </row>
    <row r="472" spans="1:50" x14ac:dyDescent="0.25">
      <c r="A472" s="268" t="s">
        <v>652</v>
      </c>
      <c r="B472" s="268" t="s">
        <v>585</v>
      </c>
      <c r="C472" s="268" t="s">
        <v>67</v>
      </c>
      <c r="D472" s="268" t="s">
        <v>2864</v>
      </c>
      <c r="E472" s="268" t="s">
        <v>2865</v>
      </c>
      <c r="F472" s="268" t="s">
        <v>5190</v>
      </c>
      <c r="G472" s="271" t="s">
        <v>183</v>
      </c>
      <c r="H472" s="268" t="s">
        <v>5185</v>
      </c>
      <c r="I472" s="268" t="s">
        <v>5186</v>
      </c>
      <c r="K472" s="270" t="s">
        <v>586</v>
      </c>
      <c r="L472" s="270" t="s">
        <v>5191</v>
      </c>
      <c r="M472" s="270" t="s">
        <v>5192</v>
      </c>
      <c r="N472" s="270" t="s">
        <v>5193</v>
      </c>
      <c r="O472" s="268" t="s">
        <v>586</v>
      </c>
      <c r="P472" s="268" t="s">
        <v>586</v>
      </c>
      <c r="Q472" s="268" t="s">
        <v>586</v>
      </c>
      <c r="R472" s="268" t="s">
        <v>586</v>
      </c>
      <c r="S472" s="268" t="s">
        <v>586</v>
      </c>
      <c r="T472" s="268" t="s">
        <v>68</v>
      </c>
      <c r="U472" s="268" t="s">
        <v>586</v>
      </c>
      <c r="V472" s="268" t="s">
        <v>586</v>
      </c>
      <c r="W472" s="268" t="s">
        <v>586</v>
      </c>
      <c r="X472" s="268" t="s">
        <v>586</v>
      </c>
      <c r="Y472" s="268" t="s">
        <v>586</v>
      </c>
      <c r="AC472" s="268" t="s">
        <v>586</v>
      </c>
      <c r="AE472" s="268" t="s">
        <v>586</v>
      </c>
      <c r="AF472" s="268" t="s">
        <v>587</v>
      </c>
      <c r="AG472" s="268" t="s">
        <v>586</v>
      </c>
      <c r="AH472" s="268" t="s">
        <v>586</v>
      </c>
      <c r="AI472" s="268" t="s">
        <v>586</v>
      </c>
      <c r="AM472" s="268" t="s">
        <v>586</v>
      </c>
      <c r="AR472" t="s">
        <v>5228</v>
      </c>
      <c r="AS472" t="s">
        <v>3049</v>
      </c>
      <c r="AT472">
        <v>2025</v>
      </c>
      <c r="AU472">
        <v>1</v>
      </c>
      <c r="AV472" t="s">
        <v>69</v>
      </c>
      <c r="AX472" t="s">
        <v>5289</v>
      </c>
    </row>
    <row r="473" spans="1:50" x14ac:dyDescent="0.25">
      <c r="A473" s="268" t="s">
        <v>653</v>
      </c>
      <c r="B473" s="268" t="s">
        <v>585</v>
      </c>
      <c r="C473" s="268" t="s">
        <v>67</v>
      </c>
      <c r="D473" s="268" t="s">
        <v>2860</v>
      </c>
      <c r="E473" s="268" t="s">
        <v>2861</v>
      </c>
      <c r="F473" s="268" t="s">
        <v>1350</v>
      </c>
      <c r="G473" s="271" t="s">
        <v>183</v>
      </c>
      <c r="H473" s="268" t="s">
        <v>5194</v>
      </c>
      <c r="I473" s="268" t="s">
        <v>5195</v>
      </c>
      <c r="K473" s="270" t="s">
        <v>586</v>
      </c>
      <c r="L473" s="270" t="s">
        <v>5196</v>
      </c>
      <c r="M473" s="270" t="s">
        <v>5197</v>
      </c>
      <c r="N473" s="270" t="s">
        <v>5198</v>
      </c>
      <c r="O473" s="268" t="s">
        <v>586</v>
      </c>
      <c r="P473" s="268" t="s">
        <v>586</v>
      </c>
      <c r="Q473" s="268" t="s">
        <v>586</v>
      </c>
      <c r="R473" s="268" t="s">
        <v>586</v>
      </c>
      <c r="S473" s="268" t="s">
        <v>586</v>
      </c>
      <c r="T473" s="268" t="s">
        <v>68</v>
      </c>
      <c r="U473" s="268" t="s">
        <v>586</v>
      </c>
      <c r="V473" s="268" t="s">
        <v>586</v>
      </c>
      <c r="W473" s="268" t="s">
        <v>586</v>
      </c>
      <c r="X473" s="268" t="s">
        <v>586</v>
      </c>
      <c r="Y473" s="268" t="s">
        <v>586</v>
      </c>
      <c r="AC473" s="268" t="s">
        <v>586</v>
      </c>
      <c r="AE473" s="268" t="s">
        <v>586</v>
      </c>
      <c r="AF473" s="268" t="s">
        <v>587</v>
      </c>
      <c r="AG473" s="268" t="s">
        <v>586</v>
      </c>
      <c r="AH473" s="268" t="s">
        <v>586</v>
      </c>
      <c r="AI473" s="268" t="s">
        <v>586</v>
      </c>
      <c r="AM473" s="268" t="s">
        <v>586</v>
      </c>
      <c r="AR473" t="s">
        <v>5228</v>
      </c>
      <c r="AS473" t="s">
        <v>3049</v>
      </c>
      <c r="AT473">
        <v>2025</v>
      </c>
      <c r="AU473">
        <v>1</v>
      </c>
      <c r="AV473" t="s">
        <v>69</v>
      </c>
      <c r="AX473" t="s">
        <v>5290</v>
      </c>
    </row>
    <row r="474" spans="1:50" x14ac:dyDescent="0.25">
      <c r="A474" s="268" t="s">
        <v>654</v>
      </c>
      <c r="B474" s="268" t="s">
        <v>585</v>
      </c>
      <c r="C474" s="268" t="s">
        <v>67</v>
      </c>
      <c r="D474" s="268" t="s">
        <v>2968</v>
      </c>
      <c r="E474" s="268" t="s">
        <v>2969</v>
      </c>
      <c r="F474" s="268" t="s">
        <v>1453</v>
      </c>
      <c r="G474" s="271" t="s">
        <v>183</v>
      </c>
      <c r="H474" s="268" t="s">
        <v>5199</v>
      </c>
      <c r="K474" s="270" t="s">
        <v>586</v>
      </c>
      <c r="L474" s="270" t="s">
        <v>5200</v>
      </c>
      <c r="M474" s="270" t="s">
        <v>5201</v>
      </c>
      <c r="N474" s="270" t="s">
        <v>5202</v>
      </c>
      <c r="O474" s="268" t="s">
        <v>586</v>
      </c>
      <c r="P474" s="268" t="s">
        <v>586</v>
      </c>
      <c r="Q474" s="268" t="s">
        <v>586</v>
      </c>
      <c r="R474" s="268" t="s">
        <v>586</v>
      </c>
      <c r="S474" s="268" t="s">
        <v>586</v>
      </c>
      <c r="T474" s="268" t="s">
        <v>68</v>
      </c>
      <c r="U474" s="268" t="s">
        <v>586</v>
      </c>
      <c r="V474" s="268" t="s">
        <v>586</v>
      </c>
      <c r="W474" s="268" t="s">
        <v>586</v>
      </c>
      <c r="X474" s="268" t="s">
        <v>586</v>
      </c>
      <c r="Y474" s="268" t="s">
        <v>586</v>
      </c>
      <c r="AC474" s="268" t="s">
        <v>586</v>
      </c>
      <c r="AE474" s="268" t="s">
        <v>586</v>
      </c>
      <c r="AF474" s="268" t="s">
        <v>587</v>
      </c>
      <c r="AG474" s="268" t="s">
        <v>586</v>
      </c>
      <c r="AH474" s="268" t="s">
        <v>586</v>
      </c>
      <c r="AI474" s="268" t="s">
        <v>586</v>
      </c>
      <c r="AM474" s="268" t="s">
        <v>586</v>
      </c>
      <c r="AR474" t="s">
        <v>5228</v>
      </c>
      <c r="AS474" t="s">
        <v>3049</v>
      </c>
      <c r="AT474">
        <v>2025</v>
      </c>
      <c r="AU474">
        <v>1</v>
      </c>
      <c r="AV474" t="s">
        <v>69</v>
      </c>
      <c r="AX474" t="s">
        <v>5291</v>
      </c>
    </row>
    <row r="475" spans="1:50" x14ac:dyDescent="0.25">
      <c r="A475" s="268" t="s">
        <v>655</v>
      </c>
      <c r="B475" s="268" t="s">
        <v>585</v>
      </c>
      <c r="C475" s="268" t="s">
        <v>67</v>
      </c>
      <c r="D475" s="268" t="s">
        <v>3322</v>
      </c>
      <c r="E475" s="268" t="s">
        <v>3323</v>
      </c>
      <c r="F475" s="268" t="s">
        <v>5203</v>
      </c>
      <c r="G475" s="271" t="s">
        <v>942</v>
      </c>
      <c r="H475" s="268" t="s">
        <v>5204</v>
      </c>
      <c r="K475" s="270" t="s">
        <v>586</v>
      </c>
      <c r="L475" s="270" t="s">
        <v>5205</v>
      </c>
      <c r="M475" s="270" t="s">
        <v>5206</v>
      </c>
      <c r="N475" s="270" t="s">
        <v>5207</v>
      </c>
      <c r="O475" s="268" t="s">
        <v>586</v>
      </c>
      <c r="P475" s="268" t="s">
        <v>586</v>
      </c>
      <c r="Q475" s="268" t="s">
        <v>586</v>
      </c>
      <c r="R475" s="268" t="s">
        <v>586</v>
      </c>
      <c r="S475" s="268" t="s">
        <v>586</v>
      </c>
      <c r="T475" s="268" t="s">
        <v>68</v>
      </c>
      <c r="U475" s="268" t="s">
        <v>586</v>
      </c>
      <c r="V475" s="268" t="s">
        <v>586</v>
      </c>
      <c r="W475" s="268" t="s">
        <v>586</v>
      </c>
      <c r="X475" s="268" t="s">
        <v>586</v>
      </c>
      <c r="Y475" s="268" t="s">
        <v>586</v>
      </c>
      <c r="AC475" s="268" t="s">
        <v>586</v>
      </c>
      <c r="AE475" s="268" t="s">
        <v>586</v>
      </c>
      <c r="AF475" s="268" t="s">
        <v>587</v>
      </c>
      <c r="AG475" s="268" t="s">
        <v>586</v>
      </c>
      <c r="AH475" s="268" t="s">
        <v>586</v>
      </c>
      <c r="AI475" s="268" t="s">
        <v>586</v>
      </c>
      <c r="AM475" s="268" t="s">
        <v>586</v>
      </c>
      <c r="AR475" t="s">
        <v>5228</v>
      </c>
      <c r="AS475" t="s">
        <v>3049</v>
      </c>
      <c r="AT475">
        <v>2025</v>
      </c>
      <c r="AU475">
        <v>1</v>
      </c>
      <c r="AV475" t="s">
        <v>69</v>
      </c>
      <c r="AX475" t="s">
        <v>5292</v>
      </c>
    </row>
    <row r="476" spans="1:50" x14ac:dyDescent="0.25">
      <c r="A476" s="268" t="s">
        <v>656</v>
      </c>
      <c r="B476" s="268" t="s">
        <v>585</v>
      </c>
      <c r="C476" s="268" t="s">
        <v>67</v>
      </c>
      <c r="D476" s="268" t="s">
        <v>2705</v>
      </c>
      <c r="E476" s="268" t="s">
        <v>2706</v>
      </c>
      <c r="F476" s="268" t="s">
        <v>5208</v>
      </c>
      <c r="G476" s="271" t="s">
        <v>948</v>
      </c>
      <c r="H476" s="268" t="s">
        <v>5209</v>
      </c>
      <c r="I476" s="268"/>
      <c r="K476" s="270" t="s">
        <v>586</v>
      </c>
      <c r="L476" s="270" t="s">
        <v>5210</v>
      </c>
      <c r="M476" s="270" t="s">
        <v>5211</v>
      </c>
      <c r="N476" s="270" t="s">
        <v>5212</v>
      </c>
      <c r="O476" s="268" t="s">
        <v>586</v>
      </c>
      <c r="P476" s="268" t="s">
        <v>586</v>
      </c>
      <c r="Q476" s="268" t="s">
        <v>586</v>
      </c>
      <c r="R476" s="268" t="s">
        <v>586</v>
      </c>
      <c r="S476" s="268" t="s">
        <v>586</v>
      </c>
      <c r="T476" s="268" t="s">
        <v>68</v>
      </c>
      <c r="U476" s="268" t="s">
        <v>586</v>
      </c>
      <c r="V476" s="268" t="s">
        <v>586</v>
      </c>
      <c r="W476" s="268" t="s">
        <v>586</v>
      </c>
      <c r="X476" s="268" t="s">
        <v>586</v>
      </c>
      <c r="Y476" s="268" t="s">
        <v>586</v>
      </c>
      <c r="AC476" s="268" t="s">
        <v>586</v>
      </c>
      <c r="AE476" s="268" t="s">
        <v>586</v>
      </c>
      <c r="AF476" s="268" t="s">
        <v>587</v>
      </c>
      <c r="AG476" s="268" t="s">
        <v>586</v>
      </c>
      <c r="AH476" s="268" t="s">
        <v>586</v>
      </c>
      <c r="AI476" s="268" t="s">
        <v>586</v>
      </c>
      <c r="AM476" s="268" t="s">
        <v>586</v>
      </c>
      <c r="AR476" t="s">
        <v>5228</v>
      </c>
      <c r="AS476" t="s">
        <v>3049</v>
      </c>
      <c r="AT476">
        <v>2025</v>
      </c>
      <c r="AU476">
        <v>1</v>
      </c>
      <c r="AV476" t="s">
        <v>69</v>
      </c>
      <c r="AX476" t="s">
        <v>5293</v>
      </c>
    </row>
    <row r="477" spans="1:50" x14ac:dyDescent="0.25">
      <c r="A477" s="268" t="s">
        <v>657</v>
      </c>
      <c r="B477" s="268" t="s">
        <v>585</v>
      </c>
      <c r="C477" s="268" t="s">
        <v>67</v>
      </c>
      <c r="D477" s="268" t="s">
        <v>5171</v>
      </c>
      <c r="E477" s="268" t="s">
        <v>5172</v>
      </c>
      <c r="F477" s="268" t="s">
        <v>5213</v>
      </c>
      <c r="G477" s="271" t="s">
        <v>948</v>
      </c>
      <c r="H477" s="268" t="s">
        <v>5214</v>
      </c>
      <c r="K477" s="270" t="s">
        <v>586</v>
      </c>
      <c r="L477" s="270" t="s">
        <v>5215</v>
      </c>
      <c r="M477" s="270" t="s">
        <v>5216</v>
      </c>
      <c r="N477" s="270" t="s">
        <v>5217</v>
      </c>
      <c r="O477" s="268" t="s">
        <v>586</v>
      </c>
      <c r="P477" s="268" t="s">
        <v>586</v>
      </c>
      <c r="Q477" s="268" t="s">
        <v>586</v>
      </c>
      <c r="R477" s="268" t="s">
        <v>586</v>
      </c>
      <c r="S477" s="268" t="s">
        <v>586</v>
      </c>
      <c r="T477" s="268" t="s">
        <v>68</v>
      </c>
      <c r="U477" s="268" t="s">
        <v>586</v>
      </c>
      <c r="V477" s="268" t="s">
        <v>586</v>
      </c>
      <c r="W477" s="268" t="s">
        <v>586</v>
      </c>
      <c r="X477" s="268" t="s">
        <v>586</v>
      </c>
      <c r="Y477" s="268" t="s">
        <v>586</v>
      </c>
      <c r="AC477" s="268" t="s">
        <v>586</v>
      </c>
      <c r="AE477" s="268" t="s">
        <v>586</v>
      </c>
      <c r="AF477" s="268" t="s">
        <v>587</v>
      </c>
      <c r="AG477" s="268" t="s">
        <v>586</v>
      </c>
      <c r="AH477" s="268" t="s">
        <v>586</v>
      </c>
      <c r="AI477" s="268" t="s">
        <v>586</v>
      </c>
      <c r="AM477" s="268" t="s">
        <v>586</v>
      </c>
      <c r="AR477" t="s">
        <v>5228</v>
      </c>
      <c r="AS477" t="s">
        <v>3049</v>
      </c>
      <c r="AT477">
        <v>2025</v>
      </c>
      <c r="AU477">
        <v>1</v>
      </c>
      <c r="AV477" t="s">
        <v>69</v>
      </c>
      <c r="AX477" t="s">
        <v>5294</v>
      </c>
    </row>
    <row r="478" spans="1:50" x14ac:dyDescent="0.25">
      <c r="A478" s="268" t="s">
        <v>658</v>
      </c>
      <c r="B478" s="268" t="s">
        <v>585</v>
      </c>
      <c r="C478" s="268" t="s">
        <v>67</v>
      </c>
      <c r="D478" s="268" t="s">
        <v>3391</v>
      </c>
      <c r="E478" s="268" t="s">
        <v>3392</v>
      </c>
      <c r="F478" s="268" t="s">
        <v>5218</v>
      </c>
      <c r="G478" s="271" t="s">
        <v>948</v>
      </c>
      <c r="H478" s="268" t="s">
        <v>5219</v>
      </c>
      <c r="I478" s="268" t="s">
        <v>5220</v>
      </c>
      <c r="K478" s="270" t="s">
        <v>586</v>
      </c>
      <c r="L478" s="270" t="s">
        <v>5109</v>
      </c>
      <c r="M478" s="270" t="s">
        <v>5110</v>
      </c>
      <c r="N478" s="270" t="s">
        <v>5111</v>
      </c>
      <c r="O478" s="268" t="s">
        <v>586</v>
      </c>
      <c r="P478" s="268" t="s">
        <v>586</v>
      </c>
      <c r="Q478" s="268" t="s">
        <v>586</v>
      </c>
      <c r="R478" s="268" t="s">
        <v>586</v>
      </c>
      <c r="S478" s="268" t="s">
        <v>586</v>
      </c>
      <c r="T478" s="268" t="s">
        <v>68</v>
      </c>
      <c r="U478" s="268" t="s">
        <v>586</v>
      </c>
      <c r="V478" s="268" t="s">
        <v>586</v>
      </c>
      <c r="W478" s="268" t="s">
        <v>586</v>
      </c>
      <c r="X478" s="268" t="s">
        <v>586</v>
      </c>
      <c r="AC478" s="268" t="s">
        <v>586</v>
      </c>
      <c r="AE478" s="268" t="s">
        <v>586</v>
      </c>
      <c r="AF478" s="268" t="s">
        <v>587</v>
      </c>
      <c r="AG478" s="268" t="s">
        <v>586</v>
      </c>
      <c r="AH478" s="268" t="s">
        <v>586</v>
      </c>
      <c r="AI478" s="268" t="s">
        <v>586</v>
      </c>
      <c r="AM478" s="268" t="s">
        <v>586</v>
      </c>
      <c r="AR478" t="s">
        <v>5228</v>
      </c>
      <c r="AS478" t="s">
        <v>3049</v>
      </c>
      <c r="AT478">
        <v>2025</v>
      </c>
      <c r="AU478">
        <v>1</v>
      </c>
      <c r="AV478" t="s">
        <v>69</v>
      </c>
      <c r="AX478" t="s">
        <v>5295</v>
      </c>
    </row>
    <row r="479" spans="1:50" x14ac:dyDescent="0.25">
      <c r="A479" s="268" t="s">
        <v>659</v>
      </c>
      <c r="B479" s="268" t="s">
        <v>585</v>
      </c>
      <c r="C479" s="268" t="s">
        <v>67</v>
      </c>
      <c r="D479" s="268" t="s">
        <v>2814</v>
      </c>
      <c r="E479" s="268" t="s">
        <v>2815</v>
      </c>
      <c r="F479" s="268" t="s">
        <v>5221</v>
      </c>
      <c r="G479" s="271" t="s">
        <v>944</v>
      </c>
      <c r="H479" s="268" t="s">
        <v>5222</v>
      </c>
      <c r="I479" s="268"/>
      <c r="K479" s="270" t="s">
        <v>586</v>
      </c>
      <c r="L479" s="270" t="s">
        <v>5223</v>
      </c>
      <c r="M479" s="270" t="s">
        <v>5224</v>
      </c>
      <c r="N479" s="270" t="s">
        <v>5225</v>
      </c>
      <c r="O479" s="268" t="s">
        <v>586</v>
      </c>
      <c r="P479" s="268" t="s">
        <v>586</v>
      </c>
      <c r="Q479" s="268" t="s">
        <v>586</v>
      </c>
      <c r="R479" s="268" t="s">
        <v>586</v>
      </c>
      <c r="S479" s="268" t="s">
        <v>586</v>
      </c>
      <c r="T479" s="268" t="s">
        <v>68</v>
      </c>
      <c r="U479" s="268" t="s">
        <v>586</v>
      </c>
      <c r="V479" s="268" t="s">
        <v>586</v>
      </c>
      <c r="W479" s="268" t="s">
        <v>586</v>
      </c>
      <c r="X479" s="268" t="s">
        <v>586</v>
      </c>
      <c r="Y479" s="268" t="s">
        <v>586</v>
      </c>
      <c r="AC479" s="268" t="s">
        <v>586</v>
      </c>
      <c r="AE479" s="268" t="s">
        <v>586</v>
      </c>
      <c r="AF479" s="268" t="s">
        <v>587</v>
      </c>
      <c r="AG479" s="268" t="s">
        <v>586</v>
      </c>
      <c r="AH479" s="268" t="s">
        <v>586</v>
      </c>
      <c r="AI479" s="268" t="s">
        <v>586</v>
      </c>
      <c r="AM479" s="268" t="s">
        <v>586</v>
      </c>
      <c r="AR479" t="s">
        <v>5228</v>
      </c>
      <c r="AS479" t="s">
        <v>3049</v>
      </c>
      <c r="AT479">
        <v>2025</v>
      </c>
      <c r="AU479">
        <v>1</v>
      </c>
      <c r="AV479" t="s">
        <v>69</v>
      </c>
      <c r="AX479" t="s">
        <v>5296</v>
      </c>
    </row>
    <row r="480" spans="1:50" x14ac:dyDescent="0.25">
      <c r="A480" s="268" t="s">
        <v>660</v>
      </c>
      <c r="B480" s="268" t="s">
        <v>652</v>
      </c>
      <c r="C480" s="268" t="s">
        <v>67</v>
      </c>
      <c r="D480" s="268" t="s">
        <v>5096</v>
      </c>
      <c r="E480" s="268" t="s">
        <v>5097</v>
      </c>
      <c r="F480" s="268" t="s">
        <v>1218</v>
      </c>
      <c r="G480" s="271" t="s">
        <v>940</v>
      </c>
      <c r="H480" s="268" t="s">
        <v>5174</v>
      </c>
      <c r="K480" s="270">
        <v>0</v>
      </c>
      <c r="L480" s="270">
        <v>-1063127</v>
      </c>
      <c r="M480" s="270">
        <v>-201994</v>
      </c>
      <c r="N480" s="270">
        <v>-1265121</v>
      </c>
      <c r="O480" s="268" t="s">
        <v>586</v>
      </c>
      <c r="P480" s="268" t="s">
        <v>586</v>
      </c>
      <c r="Q480" s="268" t="s">
        <v>586</v>
      </c>
      <c r="R480" s="268" t="s">
        <v>586</v>
      </c>
      <c r="S480" s="268" t="s">
        <v>586</v>
      </c>
      <c r="T480" s="268" t="s">
        <v>68</v>
      </c>
      <c r="U480" s="268" t="s">
        <v>586</v>
      </c>
      <c r="V480" s="268" t="s">
        <v>586</v>
      </c>
      <c r="W480" s="268" t="s">
        <v>586</v>
      </c>
      <c r="X480" s="268" t="s">
        <v>586</v>
      </c>
      <c r="Y480" s="268" t="s">
        <v>585</v>
      </c>
      <c r="Z480" s="268" t="s">
        <v>1407</v>
      </c>
      <c r="AC480" s="268" t="s">
        <v>586</v>
      </c>
      <c r="AE480" s="268" t="s">
        <v>586</v>
      </c>
      <c r="AF480" s="268" t="s">
        <v>584</v>
      </c>
      <c r="AG480" s="268" t="s">
        <v>586</v>
      </c>
      <c r="AH480" s="268" t="s">
        <v>586</v>
      </c>
      <c r="AI480" s="268" t="s">
        <v>586</v>
      </c>
      <c r="AM480" s="268" t="s">
        <v>586</v>
      </c>
      <c r="AR480" t="s">
        <v>5228</v>
      </c>
      <c r="AS480" t="s">
        <v>3049</v>
      </c>
      <c r="AT480">
        <v>2025</v>
      </c>
      <c r="AU480">
        <v>1</v>
      </c>
      <c r="AV480" t="s">
        <v>70</v>
      </c>
      <c r="AX480" t="s">
        <v>5297</v>
      </c>
    </row>
    <row r="481" spans="1:50" x14ac:dyDescent="0.25">
      <c r="A481" s="268" t="s">
        <v>662</v>
      </c>
      <c r="B481" s="268" t="s">
        <v>652</v>
      </c>
      <c r="C481" s="268" t="s">
        <v>67</v>
      </c>
      <c r="D481" s="268" t="s">
        <v>2977</v>
      </c>
      <c r="E481" s="268" t="s">
        <v>2978</v>
      </c>
      <c r="F481" s="268" t="s">
        <v>1219</v>
      </c>
      <c r="G481" s="271" t="s">
        <v>942</v>
      </c>
      <c r="H481" s="268" t="s">
        <v>5226</v>
      </c>
      <c r="K481" s="270">
        <v>0</v>
      </c>
      <c r="L481" s="270">
        <v>-6531680</v>
      </c>
      <c r="M481" s="270">
        <v>-1241019</v>
      </c>
      <c r="N481" s="270">
        <v>-7772699</v>
      </c>
      <c r="O481" s="268" t="s">
        <v>586</v>
      </c>
      <c r="P481" s="268" t="s">
        <v>586</v>
      </c>
      <c r="Q481" s="268" t="s">
        <v>586</v>
      </c>
      <c r="R481" s="268" t="s">
        <v>586</v>
      </c>
      <c r="S481" s="268" t="s">
        <v>586</v>
      </c>
      <c r="T481" s="268" t="s">
        <v>68</v>
      </c>
      <c r="U481" s="268" t="s">
        <v>586</v>
      </c>
      <c r="V481" s="268" t="s">
        <v>586</v>
      </c>
      <c r="W481" s="268" t="s">
        <v>586</v>
      </c>
      <c r="X481" s="268" t="s">
        <v>586</v>
      </c>
      <c r="Y481" s="268" t="s">
        <v>585</v>
      </c>
      <c r="Z481" s="268" t="s">
        <v>5181</v>
      </c>
      <c r="AC481" s="268" t="s">
        <v>586</v>
      </c>
      <c r="AE481" s="268" t="s">
        <v>586</v>
      </c>
      <c r="AF481" s="268" t="s">
        <v>584</v>
      </c>
      <c r="AG481" s="268" t="s">
        <v>586</v>
      </c>
      <c r="AH481" s="268" t="s">
        <v>586</v>
      </c>
      <c r="AI481" s="268" t="s">
        <v>586</v>
      </c>
      <c r="AM481" s="268" t="s">
        <v>586</v>
      </c>
      <c r="AR481" t="s">
        <v>5228</v>
      </c>
      <c r="AS481" t="s">
        <v>3049</v>
      </c>
      <c r="AT481">
        <v>2025</v>
      </c>
      <c r="AU481">
        <v>1</v>
      </c>
      <c r="AV481" t="s">
        <v>70</v>
      </c>
      <c r="AX481" t="s">
        <v>5298</v>
      </c>
    </row>
    <row r="482" spans="1:50" x14ac:dyDescent="0.25">
      <c r="A482" s="268" t="s">
        <v>663</v>
      </c>
      <c r="B482" s="268" t="s">
        <v>652</v>
      </c>
      <c r="C482" s="268" t="s">
        <v>67</v>
      </c>
      <c r="D482" s="268" t="s">
        <v>2835</v>
      </c>
      <c r="E482" s="268" t="s">
        <v>2836</v>
      </c>
      <c r="F482" s="268" t="s">
        <v>1220</v>
      </c>
      <c r="G482" s="271" t="s">
        <v>944</v>
      </c>
      <c r="H482" s="268" t="s">
        <v>5227</v>
      </c>
      <c r="K482" s="270">
        <v>0</v>
      </c>
      <c r="L482" s="270">
        <v>-106428</v>
      </c>
      <c r="M482" s="270">
        <v>-20221</v>
      </c>
      <c r="N482" s="270">
        <v>-126649</v>
      </c>
      <c r="O482" s="268" t="s">
        <v>586</v>
      </c>
      <c r="P482" s="268" t="s">
        <v>586</v>
      </c>
      <c r="Q482" s="268" t="s">
        <v>586</v>
      </c>
      <c r="R482" s="268" t="s">
        <v>586</v>
      </c>
      <c r="S482" s="268" t="s">
        <v>586</v>
      </c>
      <c r="T482" s="268" t="s">
        <v>68</v>
      </c>
      <c r="U482" s="268" t="s">
        <v>586</v>
      </c>
      <c r="V482" s="268" t="s">
        <v>586</v>
      </c>
      <c r="W482" s="268" t="s">
        <v>586</v>
      </c>
      <c r="X482" s="268" t="s">
        <v>586</v>
      </c>
      <c r="Y482" s="268" t="s">
        <v>585</v>
      </c>
      <c r="Z482" s="268" t="s">
        <v>5038</v>
      </c>
      <c r="AC482" s="268" t="s">
        <v>586</v>
      </c>
      <c r="AE482" s="268" t="s">
        <v>586</v>
      </c>
      <c r="AF482" s="268" t="s">
        <v>584</v>
      </c>
      <c r="AG482" s="268" t="s">
        <v>586</v>
      </c>
      <c r="AH482" s="268" t="s">
        <v>586</v>
      </c>
      <c r="AI482" s="268" t="s">
        <v>586</v>
      </c>
      <c r="AM482" s="268" t="s">
        <v>586</v>
      </c>
      <c r="AR482" t="s">
        <v>5228</v>
      </c>
      <c r="AS482" t="s">
        <v>3049</v>
      </c>
      <c r="AT482">
        <v>2025</v>
      </c>
      <c r="AU482">
        <v>1</v>
      </c>
      <c r="AV482" t="s">
        <v>70</v>
      </c>
      <c r="AX482" t="s">
        <v>5299</v>
      </c>
    </row>
    <row r="483" spans="1:50" x14ac:dyDescent="0.25">
      <c r="A483" s="268" t="s">
        <v>584</v>
      </c>
      <c r="B483" s="268" t="s">
        <v>585</v>
      </c>
      <c r="C483" s="268" t="s">
        <v>67</v>
      </c>
      <c r="D483" s="268" t="s">
        <v>2631</v>
      </c>
      <c r="E483" s="268" t="s">
        <v>2632</v>
      </c>
      <c r="F483" s="268" t="s">
        <v>1485</v>
      </c>
      <c r="G483" s="271" t="s">
        <v>1106</v>
      </c>
      <c r="H483" s="268" t="s">
        <v>5300</v>
      </c>
      <c r="I483" s="268" t="s">
        <v>5301</v>
      </c>
      <c r="K483" s="270" t="s">
        <v>586</v>
      </c>
      <c r="L483" s="270" t="s">
        <v>2253</v>
      </c>
      <c r="M483" s="270" t="s">
        <v>1468</v>
      </c>
      <c r="N483" s="270" t="s">
        <v>5302</v>
      </c>
      <c r="O483" s="268" t="s">
        <v>586</v>
      </c>
      <c r="P483" s="268" t="s">
        <v>586</v>
      </c>
      <c r="Q483" s="268" t="s">
        <v>586</v>
      </c>
      <c r="R483" s="268" t="s">
        <v>586</v>
      </c>
      <c r="S483" s="268" t="s">
        <v>586</v>
      </c>
      <c r="T483" s="268" t="s">
        <v>68</v>
      </c>
      <c r="U483" s="268" t="s">
        <v>586</v>
      </c>
      <c r="V483" s="268" t="s">
        <v>586</v>
      </c>
      <c r="W483" s="268" t="s">
        <v>586</v>
      </c>
      <c r="X483" s="268" t="s">
        <v>586</v>
      </c>
      <c r="Y483" s="268" t="s">
        <v>586</v>
      </c>
      <c r="AC483" s="268" t="s">
        <v>586</v>
      </c>
      <c r="AE483" s="268" t="s">
        <v>586</v>
      </c>
      <c r="AF483" s="268" t="s">
        <v>587</v>
      </c>
      <c r="AG483" s="268" t="s">
        <v>586</v>
      </c>
      <c r="AH483" s="268" t="s">
        <v>586</v>
      </c>
      <c r="AI483" s="268" t="s">
        <v>586</v>
      </c>
      <c r="AM483" s="268" t="s">
        <v>586</v>
      </c>
      <c r="AR483" t="s">
        <v>5672</v>
      </c>
      <c r="AS483" t="s">
        <v>3049</v>
      </c>
      <c r="AT483">
        <v>2025</v>
      </c>
      <c r="AU483">
        <v>2</v>
      </c>
      <c r="AV483" t="s">
        <v>69</v>
      </c>
      <c r="AX483" t="s">
        <v>5673</v>
      </c>
    </row>
    <row r="484" spans="1:50" x14ac:dyDescent="0.25">
      <c r="A484" s="268" t="s">
        <v>587</v>
      </c>
      <c r="B484" s="268" t="s">
        <v>585</v>
      </c>
      <c r="C484" s="268" t="s">
        <v>67</v>
      </c>
      <c r="D484" s="268" t="s">
        <v>2631</v>
      </c>
      <c r="E484" s="268" t="s">
        <v>2632</v>
      </c>
      <c r="F484" s="268" t="s">
        <v>5303</v>
      </c>
      <c r="G484" s="271" t="s">
        <v>1106</v>
      </c>
      <c r="H484" s="268" t="s">
        <v>5300</v>
      </c>
      <c r="I484" s="268" t="s">
        <v>5301</v>
      </c>
      <c r="K484" s="270" t="s">
        <v>586</v>
      </c>
      <c r="L484" s="270" t="s">
        <v>2253</v>
      </c>
      <c r="M484" s="270" t="s">
        <v>1468</v>
      </c>
      <c r="N484" s="270" t="s">
        <v>5302</v>
      </c>
      <c r="O484" s="268" t="s">
        <v>586</v>
      </c>
      <c r="P484" s="268" t="s">
        <v>586</v>
      </c>
      <c r="Q484" s="268" t="s">
        <v>586</v>
      </c>
      <c r="R484" s="268" t="s">
        <v>586</v>
      </c>
      <c r="S484" s="268" t="s">
        <v>586</v>
      </c>
      <c r="T484" s="268" t="s">
        <v>68</v>
      </c>
      <c r="U484" s="268" t="s">
        <v>586</v>
      </c>
      <c r="V484" s="268" t="s">
        <v>586</v>
      </c>
      <c r="W484" s="268" t="s">
        <v>586</v>
      </c>
      <c r="X484" s="268" t="s">
        <v>586</v>
      </c>
      <c r="Y484" s="268" t="s">
        <v>586</v>
      </c>
      <c r="AC484" s="268" t="s">
        <v>586</v>
      </c>
      <c r="AE484" s="268" t="s">
        <v>586</v>
      </c>
      <c r="AF484" s="268" t="s">
        <v>587</v>
      </c>
      <c r="AG484" s="268" t="s">
        <v>586</v>
      </c>
      <c r="AH484" s="268" t="s">
        <v>586</v>
      </c>
      <c r="AI484" s="268" t="s">
        <v>586</v>
      </c>
      <c r="AM484" s="268" t="s">
        <v>586</v>
      </c>
      <c r="AR484" t="s">
        <v>5672</v>
      </c>
      <c r="AS484" t="s">
        <v>3049</v>
      </c>
      <c r="AT484">
        <v>2025</v>
      </c>
      <c r="AU484">
        <v>2</v>
      </c>
      <c r="AV484" t="s">
        <v>69</v>
      </c>
      <c r="AX484" t="s">
        <v>5674</v>
      </c>
    </row>
    <row r="485" spans="1:50" x14ac:dyDescent="0.25">
      <c r="A485" s="268" t="s">
        <v>589</v>
      </c>
      <c r="B485" s="268" t="s">
        <v>585</v>
      </c>
      <c r="C485" s="268" t="s">
        <v>67</v>
      </c>
      <c r="D485" s="268" t="s">
        <v>5171</v>
      </c>
      <c r="E485" s="268" t="s">
        <v>5172</v>
      </c>
      <c r="F485" s="268" t="s">
        <v>5304</v>
      </c>
      <c r="G485" s="271" t="s">
        <v>1106</v>
      </c>
      <c r="H485" s="268" t="s">
        <v>5305</v>
      </c>
      <c r="I485" s="268"/>
      <c r="K485" s="270" t="s">
        <v>586</v>
      </c>
      <c r="L485" s="270" t="s">
        <v>5306</v>
      </c>
      <c r="M485" s="270" t="s">
        <v>1050</v>
      </c>
      <c r="N485" s="270" t="s">
        <v>5307</v>
      </c>
      <c r="O485" s="268" t="s">
        <v>586</v>
      </c>
      <c r="P485" s="268" t="s">
        <v>586</v>
      </c>
      <c r="Q485" s="268" t="s">
        <v>586</v>
      </c>
      <c r="R485" s="268" t="s">
        <v>586</v>
      </c>
      <c r="S485" s="268" t="s">
        <v>586</v>
      </c>
      <c r="T485" s="268" t="s">
        <v>68</v>
      </c>
      <c r="U485" s="268" t="s">
        <v>586</v>
      </c>
      <c r="V485" s="268" t="s">
        <v>586</v>
      </c>
      <c r="W485" s="268" t="s">
        <v>586</v>
      </c>
      <c r="X485" s="268" t="s">
        <v>586</v>
      </c>
      <c r="Y485" s="268" t="s">
        <v>586</v>
      </c>
      <c r="AC485" s="268" t="s">
        <v>586</v>
      </c>
      <c r="AE485" s="268" t="s">
        <v>586</v>
      </c>
      <c r="AF485" s="268" t="s">
        <v>587</v>
      </c>
      <c r="AG485" s="268" t="s">
        <v>586</v>
      </c>
      <c r="AH485" s="268" t="s">
        <v>586</v>
      </c>
      <c r="AI485" s="268" t="s">
        <v>586</v>
      </c>
      <c r="AM485" s="268" t="s">
        <v>586</v>
      </c>
      <c r="AR485" t="s">
        <v>5672</v>
      </c>
      <c r="AS485" t="s">
        <v>3049</v>
      </c>
      <c r="AT485">
        <v>2025</v>
      </c>
      <c r="AU485">
        <v>2</v>
      </c>
      <c r="AV485" t="s">
        <v>69</v>
      </c>
      <c r="AX485" t="s">
        <v>5675</v>
      </c>
    </row>
    <row r="486" spans="1:50" x14ac:dyDescent="0.25">
      <c r="A486" s="268" t="s">
        <v>590</v>
      </c>
      <c r="B486" s="268" t="s">
        <v>585</v>
      </c>
      <c r="C486" s="268" t="s">
        <v>67</v>
      </c>
      <c r="D486" s="268" t="s">
        <v>2814</v>
      </c>
      <c r="E486" s="268" t="s">
        <v>2815</v>
      </c>
      <c r="F486" s="268" t="s">
        <v>1594</v>
      </c>
      <c r="G486" s="271" t="s">
        <v>1106</v>
      </c>
      <c r="H486" s="268" t="s">
        <v>5308</v>
      </c>
      <c r="I486" s="268"/>
      <c r="K486" s="270" t="s">
        <v>586</v>
      </c>
      <c r="L486" s="270" t="s">
        <v>5309</v>
      </c>
      <c r="M486" s="270" t="s">
        <v>5310</v>
      </c>
      <c r="N486" s="270" t="s">
        <v>5311</v>
      </c>
      <c r="O486" s="268" t="s">
        <v>586</v>
      </c>
      <c r="P486" s="268" t="s">
        <v>586</v>
      </c>
      <c r="Q486" s="268" t="s">
        <v>586</v>
      </c>
      <c r="R486" s="268" t="s">
        <v>586</v>
      </c>
      <c r="S486" s="268" t="s">
        <v>586</v>
      </c>
      <c r="T486" s="268" t="s">
        <v>68</v>
      </c>
      <c r="U486" s="268" t="s">
        <v>586</v>
      </c>
      <c r="V486" s="268" t="s">
        <v>586</v>
      </c>
      <c r="W486" s="268" t="s">
        <v>586</v>
      </c>
      <c r="X486" s="268" t="s">
        <v>586</v>
      </c>
      <c r="Y486" s="268" t="s">
        <v>586</v>
      </c>
      <c r="AC486" s="268" t="s">
        <v>586</v>
      </c>
      <c r="AE486" s="268" t="s">
        <v>586</v>
      </c>
      <c r="AF486" s="268" t="s">
        <v>587</v>
      </c>
      <c r="AG486" s="268" t="s">
        <v>586</v>
      </c>
      <c r="AH486" s="268" t="s">
        <v>586</v>
      </c>
      <c r="AI486" s="268" t="s">
        <v>586</v>
      </c>
      <c r="AM486" s="268" t="s">
        <v>586</v>
      </c>
      <c r="AR486" t="s">
        <v>5672</v>
      </c>
      <c r="AS486" t="s">
        <v>3049</v>
      </c>
      <c r="AT486">
        <v>2025</v>
      </c>
      <c r="AU486">
        <v>2</v>
      </c>
      <c r="AV486" t="s">
        <v>69</v>
      </c>
      <c r="AX486" t="s">
        <v>5676</v>
      </c>
    </row>
    <row r="487" spans="1:50" x14ac:dyDescent="0.25">
      <c r="A487" s="268" t="s">
        <v>591</v>
      </c>
      <c r="B487" s="268" t="s">
        <v>585</v>
      </c>
      <c r="C487" s="268" t="s">
        <v>67</v>
      </c>
      <c r="D487" s="268" t="s">
        <v>2814</v>
      </c>
      <c r="E487" s="268" t="s">
        <v>2815</v>
      </c>
      <c r="F487" s="268" t="s">
        <v>5312</v>
      </c>
      <c r="G487" s="271" t="s">
        <v>1106</v>
      </c>
      <c r="H487" s="268" t="s">
        <v>5313</v>
      </c>
      <c r="I487" s="268"/>
      <c r="K487" s="270" t="s">
        <v>586</v>
      </c>
      <c r="L487" s="270" t="s">
        <v>5314</v>
      </c>
      <c r="M487" s="270" t="s">
        <v>1564</v>
      </c>
      <c r="N487" s="270" t="s">
        <v>5315</v>
      </c>
      <c r="O487" s="268" t="s">
        <v>586</v>
      </c>
      <c r="P487" s="268" t="s">
        <v>586</v>
      </c>
      <c r="Q487" s="268" t="s">
        <v>586</v>
      </c>
      <c r="R487" s="268" t="s">
        <v>586</v>
      </c>
      <c r="S487" s="268" t="s">
        <v>586</v>
      </c>
      <c r="T487" s="268" t="s">
        <v>68</v>
      </c>
      <c r="U487" s="268" t="s">
        <v>586</v>
      </c>
      <c r="V487" s="268" t="s">
        <v>586</v>
      </c>
      <c r="W487" s="268" t="s">
        <v>586</v>
      </c>
      <c r="X487" s="268" t="s">
        <v>586</v>
      </c>
      <c r="Y487" s="268" t="s">
        <v>586</v>
      </c>
      <c r="AC487" s="268" t="s">
        <v>586</v>
      </c>
      <c r="AE487" s="268" t="s">
        <v>586</v>
      </c>
      <c r="AF487" s="268" t="s">
        <v>587</v>
      </c>
      <c r="AG487" s="268" t="s">
        <v>586</v>
      </c>
      <c r="AH487" s="268" t="s">
        <v>586</v>
      </c>
      <c r="AI487" s="268" t="s">
        <v>586</v>
      </c>
      <c r="AM487" s="268" t="s">
        <v>586</v>
      </c>
      <c r="AR487" t="s">
        <v>5672</v>
      </c>
      <c r="AS487" t="s">
        <v>3049</v>
      </c>
      <c r="AT487">
        <v>2025</v>
      </c>
      <c r="AU487">
        <v>2</v>
      </c>
      <c r="AV487" t="s">
        <v>69</v>
      </c>
      <c r="AX487" t="s">
        <v>5677</v>
      </c>
    </row>
    <row r="488" spans="1:50" x14ac:dyDescent="0.25">
      <c r="A488" s="268" t="s">
        <v>592</v>
      </c>
      <c r="B488" s="268" t="s">
        <v>585</v>
      </c>
      <c r="C488" s="268" t="s">
        <v>67</v>
      </c>
      <c r="D488" s="268" t="s">
        <v>2954</v>
      </c>
      <c r="E488" s="268" t="s">
        <v>2955</v>
      </c>
      <c r="F488" s="268" t="s">
        <v>5316</v>
      </c>
      <c r="G488" s="271" t="s">
        <v>1106</v>
      </c>
      <c r="H488" s="268" t="s">
        <v>5313</v>
      </c>
      <c r="I488" s="268"/>
      <c r="K488" s="270" t="s">
        <v>586</v>
      </c>
      <c r="L488" s="270" t="s">
        <v>5317</v>
      </c>
      <c r="M488" s="270" t="s">
        <v>4733</v>
      </c>
      <c r="N488" s="270" t="s">
        <v>5318</v>
      </c>
      <c r="O488" s="268" t="s">
        <v>586</v>
      </c>
      <c r="P488" s="268" t="s">
        <v>586</v>
      </c>
      <c r="Q488" s="268" t="s">
        <v>586</v>
      </c>
      <c r="R488" s="268" t="s">
        <v>586</v>
      </c>
      <c r="S488" s="268" t="s">
        <v>586</v>
      </c>
      <c r="T488" s="268" t="s">
        <v>68</v>
      </c>
      <c r="U488" s="268" t="s">
        <v>586</v>
      </c>
      <c r="V488" s="268" t="s">
        <v>586</v>
      </c>
      <c r="W488" s="268" t="s">
        <v>586</v>
      </c>
      <c r="X488" s="268" t="s">
        <v>586</v>
      </c>
      <c r="Y488" s="268" t="s">
        <v>586</v>
      </c>
      <c r="AC488" s="268" t="s">
        <v>586</v>
      </c>
      <c r="AE488" s="268" t="s">
        <v>586</v>
      </c>
      <c r="AF488" s="268" t="s">
        <v>587</v>
      </c>
      <c r="AG488" s="268" t="s">
        <v>586</v>
      </c>
      <c r="AH488" s="268" t="s">
        <v>586</v>
      </c>
      <c r="AI488" s="268" t="s">
        <v>586</v>
      </c>
      <c r="AM488" s="268" t="s">
        <v>586</v>
      </c>
      <c r="AR488" t="s">
        <v>5672</v>
      </c>
      <c r="AS488" t="s">
        <v>3049</v>
      </c>
      <c r="AT488">
        <v>2025</v>
      </c>
      <c r="AU488">
        <v>2</v>
      </c>
      <c r="AV488" t="s">
        <v>69</v>
      </c>
      <c r="AX488" t="s">
        <v>5678</v>
      </c>
    </row>
    <row r="489" spans="1:50" x14ac:dyDescent="0.25">
      <c r="A489" s="268" t="s">
        <v>593</v>
      </c>
      <c r="B489" s="268" t="s">
        <v>585</v>
      </c>
      <c r="C489" s="268" t="s">
        <v>67</v>
      </c>
      <c r="D489" s="268" t="s">
        <v>2821</v>
      </c>
      <c r="E489" s="268" t="s">
        <v>2822</v>
      </c>
      <c r="F489" s="268" t="s">
        <v>1426</v>
      </c>
      <c r="G489" s="271" t="s">
        <v>1106</v>
      </c>
      <c r="H489" s="268" t="s">
        <v>5319</v>
      </c>
      <c r="I489" s="268"/>
      <c r="K489" s="270" t="s">
        <v>586</v>
      </c>
      <c r="L489" s="270" t="s">
        <v>5314</v>
      </c>
      <c r="M489" s="270" t="s">
        <v>1564</v>
      </c>
      <c r="N489" s="270" t="s">
        <v>5315</v>
      </c>
      <c r="O489" s="268" t="s">
        <v>586</v>
      </c>
      <c r="P489" s="268" t="s">
        <v>586</v>
      </c>
      <c r="Q489" s="268" t="s">
        <v>586</v>
      </c>
      <c r="R489" s="268" t="s">
        <v>586</v>
      </c>
      <c r="S489" s="268" t="s">
        <v>586</v>
      </c>
      <c r="T489" s="268" t="s">
        <v>68</v>
      </c>
      <c r="U489" s="268" t="s">
        <v>586</v>
      </c>
      <c r="V489" s="268" t="s">
        <v>586</v>
      </c>
      <c r="W489" s="268" t="s">
        <v>586</v>
      </c>
      <c r="X489" s="268" t="s">
        <v>586</v>
      </c>
      <c r="Y489" s="268" t="s">
        <v>586</v>
      </c>
      <c r="AC489" s="268" t="s">
        <v>586</v>
      </c>
      <c r="AE489" s="268" t="s">
        <v>586</v>
      </c>
      <c r="AF489" s="268" t="s">
        <v>587</v>
      </c>
      <c r="AG489" s="268" t="s">
        <v>586</v>
      </c>
      <c r="AH489" s="268" t="s">
        <v>586</v>
      </c>
      <c r="AI489" s="268" t="s">
        <v>586</v>
      </c>
      <c r="AM489" s="268" t="s">
        <v>586</v>
      </c>
      <c r="AR489" t="s">
        <v>5672</v>
      </c>
      <c r="AS489" t="s">
        <v>3049</v>
      </c>
      <c r="AT489">
        <v>2025</v>
      </c>
      <c r="AU489">
        <v>2</v>
      </c>
      <c r="AV489" t="s">
        <v>69</v>
      </c>
      <c r="AX489" t="s">
        <v>5679</v>
      </c>
    </row>
    <row r="490" spans="1:50" x14ac:dyDescent="0.25">
      <c r="A490" s="268" t="s">
        <v>594</v>
      </c>
      <c r="B490" s="268" t="s">
        <v>585</v>
      </c>
      <c r="C490" s="268" t="s">
        <v>67</v>
      </c>
      <c r="D490" s="268" t="s">
        <v>2807</v>
      </c>
      <c r="E490" s="268" t="s">
        <v>2808</v>
      </c>
      <c r="F490" s="268" t="s">
        <v>1270</v>
      </c>
      <c r="G490" s="271" t="s">
        <v>1106</v>
      </c>
      <c r="H490" s="268" t="s">
        <v>5320</v>
      </c>
      <c r="I490" s="268"/>
      <c r="K490" s="270" t="s">
        <v>586</v>
      </c>
      <c r="L490" s="270" t="s">
        <v>5321</v>
      </c>
      <c r="M490" s="270" t="s">
        <v>5322</v>
      </c>
      <c r="N490" s="270" t="s">
        <v>5323</v>
      </c>
      <c r="O490" s="268" t="s">
        <v>586</v>
      </c>
      <c r="P490" s="268" t="s">
        <v>586</v>
      </c>
      <c r="Q490" s="268" t="s">
        <v>586</v>
      </c>
      <c r="R490" s="268" t="s">
        <v>586</v>
      </c>
      <c r="S490" s="268" t="s">
        <v>586</v>
      </c>
      <c r="T490" s="268" t="s">
        <v>68</v>
      </c>
      <c r="U490" s="268" t="s">
        <v>586</v>
      </c>
      <c r="V490" s="268" t="s">
        <v>586</v>
      </c>
      <c r="W490" s="268" t="s">
        <v>586</v>
      </c>
      <c r="X490" s="268" t="s">
        <v>586</v>
      </c>
      <c r="Y490" s="268" t="s">
        <v>586</v>
      </c>
      <c r="AC490" s="268" t="s">
        <v>586</v>
      </c>
      <c r="AE490" s="268" t="s">
        <v>586</v>
      </c>
      <c r="AF490" s="268" t="s">
        <v>587</v>
      </c>
      <c r="AG490" s="268" t="s">
        <v>586</v>
      </c>
      <c r="AH490" s="268" t="s">
        <v>586</v>
      </c>
      <c r="AI490" s="268" t="s">
        <v>586</v>
      </c>
      <c r="AM490" s="268" t="s">
        <v>586</v>
      </c>
      <c r="AR490" t="s">
        <v>5672</v>
      </c>
      <c r="AS490" t="s">
        <v>3049</v>
      </c>
      <c r="AT490">
        <v>2025</v>
      </c>
      <c r="AU490">
        <v>2</v>
      </c>
      <c r="AV490" t="s">
        <v>69</v>
      </c>
      <c r="AX490" t="s">
        <v>5680</v>
      </c>
    </row>
    <row r="491" spans="1:50" x14ac:dyDescent="0.25">
      <c r="A491" s="268" t="s">
        <v>595</v>
      </c>
      <c r="B491" s="268" t="s">
        <v>585</v>
      </c>
      <c r="C491" s="268" t="s">
        <v>67</v>
      </c>
      <c r="D491" s="268" t="s">
        <v>2807</v>
      </c>
      <c r="E491" s="268" t="s">
        <v>2808</v>
      </c>
      <c r="F491" s="268" t="s">
        <v>1444</v>
      </c>
      <c r="G491" s="271" t="s">
        <v>1106</v>
      </c>
      <c r="H491" s="268" t="s">
        <v>5320</v>
      </c>
      <c r="I491" s="268"/>
      <c r="J491" s="2"/>
      <c r="K491" s="270" t="s">
        <v>586</v>
      </c>
      <c r="L491" s="270" t="s">
        <v>5324</v>
      </c>
      <c r="M491" s="270" t="s">
        <v>5325</v>
      </c>
      <c r="N491" s="270" t="s">
        <v>5326</v>
      </c>
      <c r="O491" s="268" t="s">
        <v>586</v>
      </c>
      <c r="P491" s="268" t="s">
        <v>586</v>
      </c>
      <c r="Q491" s="268" t="s">
        <v>586</v>
      </c>
      <c r="R491" s="268" t="s">
        <v>586</v>
      </c>
      <c r="S491" s="268" t="s">
        <v>586</v>
      </c>
      <c r="T491" s="268" t="s">
        <v>68</v>
      </c>
      <c r="U491" s="268" t="s">
        <v>586</v>
      </c>
      <c r="V491" s="268" t="s">
        <v>586</v>
      </c>
      <c r="W491" s="268" t="s">
        <v>586</v>
      </c>
      <c r="X491" s="268" t="s">
        <v>586</v>
      </c>
      <c r="Y491" s="268" t="s">
        <v>586</v>
      </c>
      <c r="AC491" s="268" t="s">
        <v>586</v>
      </c>
      <c r="AE491" s="268" t="s">
        <v>586</v>
      </c>
      <c r="AF491" s="268" t="s">
        <v>587</v>
      </c>
      <c r="AG491" s="268" t="s">
        <v>586</v>
      </c>
      <c r="AH491" s="268" t="s">
        <v>586</v>
      </c>
      <c r="AI491" s="268" t="s">
        <v>586</v>
      </c>
      <c r="AM491" s="268" t="s">
        <v>586</v>
      </c>
      <c r="AR491" t="s">
        <v>5672</v>
      </c>
      <c r="AS491" t="s">
        <v>3049</v>
      </c>
      <c r="AT491">
        <v>2025</v>
      </c>
      <c r="AU491">
        <v>2</v>
      </c>
      <c r="AV491" t="s">
        <v>69</v>
      </c>
      <c r="AX491" t="s">
        <v>5681</v>
      </c>
    </row>
    <row r="492" spans="1:50" x14ac:dyDescent="0.25">
      <c r="A492" s="268" t="s">
        <v>596</v>
      </c>
      <c r="B492" s="268" t="s">
        <v>585</v>
      </c>
      <c r="C492" s="268" t="s">
        <v>67</v>
      </c>
      <c r="D492" s="268" t="s">
        <v>2807</v>
      </c>
      <c r="E492" s="268" t="s">
        <v>2808</v>
      </c>
      <c r="F492" s="268" t="s">
        <v>5327</v>
      </c>
      <c r="G492" s="271" t="s">
        <v>1106</v>
      </c>
      <c r="H492" s="268" t="s">
        <v>5320</v>
      </c>
      <c r="I492" s="268"/>
      <c r="K492" s="270" t="s">
        <v>586</v>
      </c>
      <c r="L492" s="270" t="s">
        <v>5328</v>
      </c>
      <c r="M492" s="270" t="s">
        <v>5329</v>
      </c>
      <c r="N492" s="270" t="s">
        <v>5330</v>
      </c>
      <c r="O492" s="268" t="s">
        <v>586</v>
      </c>
      <c r="P492" s="268" t="s">
        <v>586</v>
      </c>
      <c r="Q492" s="268" t="s">
        <v>586</v>
      </c>
      <c r="R492" s="268" t="s">
        <v>586</v>
      </c>
      <c r="S492" s="268" t="s">
        <v>586</v>
      </c>
      <c r="T492" s="268" t="s">
        <v>68</v>
      </c>
      <c r="U492" s="268" t="s">
        <v>586</v>
      </c>
      <c r="V492" s="268" t="s">
        <v>586</v>
      </c>
      <c r="W492" s="268" t="s">
        <v>586</v>
      </c>
      <c r="X492" s="268" t="s">
        <v>586</v>
      </c>
      <c r="Y492" s="268" t="s">
        <v>586</v>
      </c>
      <c r="AC492" s="268" t="s">
        <v>586</v>
      </c>
      <c r="AE492" s="268" t="s">
        <v>586</v>
      </c>
      <c r="AF492" s="268" t="s">
        <v>587</v>
      </c>
      <c r="AG492" s="268" t="s">
        <v>586</v>
      </c>
      <c r="AH492" s="268" t="s">
        <v>586</v>
      </c>
      <c r="AI492" s="268" t="s">
        <v>586</v>
      </c>
      <c r="AM492" s="268" t="s">
        <v>586</v>
      </c>
      <c r="AR492" t="s">
        <v>5672</v>
      </c>
      <c r="AS492" t="s">
        <v>3049</v>
      </c>
      <c r="AT492">
        <v>2025</v>
      </c>
      <c r="AU492">
        <v>2</v>
      </c>
      <c r="AV492" t="s">
        <v>69</v>
      </c>
      <c r="AX492" t="s">
        <v>5682</v>
      </c>
    </row>
    <row r="493" spans="1:50" x14ac:dyDescent="0.25">
      <c r="A493" s="268" t="s">
        <v>598</v>
      </c>
      <c r="B493" s="268" t="s">
        <v>585</v>
      </c>
      <c r="C493" s="268" t="s">
        <v>67</v>
      </c>
      <c r="D493" s="268" t="s">
        <v>2828</v>
      </c>
      <c r="E493" s="268" t="s">
        <v>2829</v>
      </c>
      <c r="F493" s="268" t="s">
        <v>5331</v>
      </c>
      <c r="G493" s="271" t="s">
        <v>1106</v>
      </c>
      <c r="H493" s="268" t="s">
        <v>5332</v>
      </c>
      <c r="I493" s="268"/>
      <c r="K493" s="270" t="s">
        <v>586</v>
      </c>
      <c r="L493" s="270" t="s">
        <v>5333</v>
      </c>
      <c r="M493" s="270" t="s">
        <v>5334</v>
      </c>
      <c r="N493" s="270" t="s">
        <v>5335</v>
      </c>
      <c r="O493" s="268" t="s">
        <v>586</v>
      </c>
      <c r="P493" s="268" t="s">
        <v>586</v>
      </c>
      <c r="Q493" s="268" t="s">
        <v>586</v>
      </c>
      <c r="R493" s="268" t="s">
        <v>586</v>
      </c>
      <c r="S493" s="268" t="s">
        <v>586</v>
      </c>
      <c r="T493" s="268" t="s">
        <v>68</v>
      </c>
      <c r="U493" s="268" t="s">
        <v>586</v>
      </c>
      <c r="V493" s="268" t="s">
        <v>586</v>
      </c>
      <c r="W493" s="268" t="s">
        <v>586</v>
      </c>
      <c r="X493" s="268" t="s">
        <v>586</v>
      </c>
      <c r="Y493" s="268" t="s">
        <v>586</v>
      </c>
      <c r="AC493" s="268" t="s">
        <v>586</v>
      </c>
      <c r="AE493" s="268" t="s">
        <v>586</v>
      </c>
      <c r="AF493" s="268" t="s">
        <v>587</v>
      </c>
      <c r="AG493" s="268" t="s">
        <v>586</v>
      </c>
      <c r="AH493" s="268" t="s">
        <v>586</v>
      </c>
      <c r="AI493" s="268" t="s">
        <v>586</v>
      </c>
      <c r="AM493" s="268" t="s">
        <v>586</v>
      </c>
      <c r="AR493" t="s">
        <v>5672</v>
      </c>
      <c r="AS493" t="s">
        <v>3049</v>
      </c>
      <c r="AT493">
        <v>2025</v>
      </c>
      <c r="AU493">
        <v>2</v>
      </c>
      <c r="AV493" t="s">
        <v>69</v>
      </c>
      <c r="AX493" t="s">
        <v>5683</v>
      </c>
    </row>
    <row r="494" spans="1:50" x14ac:dyDescent="0.25">
      <c r="A494" s="268" t="s">
        <v>599</v>
      </c>
      <c r="B494" s="268" t="s">
        <v>585</v>
      </c>
      <c r="C494" s="268" t="s">
        <v>67</v>
      </c>
      <c r="D494" s="268" t="s">
        <v>2843</v>
      </c>
      <c r="E494" s="268" t="s">
        <v>2855</v>
      </c>
      <c r="F494" s="268" t="s">
        <v>5336</v>
      </c>
      <c r="G494" s="271" t="s">
        <v>1106</v>
      </c>
      <c r="H494" s="268" t="s">
        <v>5337</v>
      </c>
      <c r="I494" s="268" t="s">
        <v>5338</v>
      </c>
      <c r="K494" s="270" t="s">
        <v>586</v>
      </c>
      <c r="L494" s="270" t="s">
        <v>5339</v>
      </c>
      <c r="M494" s="270" t="s">
        <v>5340</v>
      </c>
      <c r="N494" s="270" t="s">
        <v>5341</v>
      </c>
      <c r="O494" s="268" t="s">
        <v>586</v>
      </c>
      <c r="P494" s="268" t="s">
        <v>586</v>
      </c>
      <c r="Q494" s="268" t="s">
        <v>586</v>
      </c>
      <c r="R494" s="268" t="s">
        <v>586</v>
      </c>
      <c r="S494" s="268" t="s">
        <v>586</v>
      </c>
      <c r="T494" s="268" t="s">
        <v>68</v>
      </c>
      <c r="U494" s="268" t="s">
        <v>586</v>
      </c>
      <c r="V494" s="268" t="s">
        <v>586</v>
      </c>
      <c r="W494" s="268" t="s">
        <v>586</v>
      </c>
      <c r="X494" s="268" t="s">
        <v>586</v>
      </c>
      <c r="Y494" s="268" t="s">
        <v>586</v>
      </c>
      <c r="AC494" s="268" t="s">
        <v>586</v>
      </c>
      <c r="AE494" s="268" t="s">
        <v>586</v>
      </c>
      <c r="AF494" s="268" t="s">
        <v>587</v>
      </c>
      <c r="AG494" s="268" t="s">
        <v>586</v>
      </c>
      <c r="AH494" s="268" t="s">
        <v>586</v>
      </c>
      <c r="AI494" s="268" t="s">
        <v>586</v>
      </c>
      <c r="AM494" s="268" t="s">
        <v>586</v>
      </c>
      <c r="AR494" t="s">
        <v>5672</v>
      </c>
      <c r="AS494" t="s">
        <v>3049</v>
      </c>
      <c r="AT494">
        <v>2025</v>
      </c>
      <c r="AU494">
        <v>2</v>
      </c>
      <c r="AV494" t="s">
        <v>69</v>
      </c>
      <c r="AX494" t="s">
        <v>5684</v>
      </c>
    </row>
    <row r="495" spans="1:50" x14ac:dyDescent="0.25">
      <c r="A495" s="268" t="s">
        <v>600</v>
      </c>
      <c r="B495" s="268" t="s">
        <v>585</v>
      </c>
      <c r="C495" s="268" t="s">
        <v>67</v>
      </c>
      <c r="D495" s="268" t="s">
        <v>2843</v>
      </c>
      <c r="E495" s="268" t="s">
        <v>2855</v>
      </c>
      <c r="F495" s="268" t="s">
        <v>5342</v>
      </c>
      <c r="G495" s="271" t="s">
        <v>1106</v>
      </c>
      <c r="H495" s="268" t="s">
        <v>5337</v>
      </c>
      <c r="I495" s="268" t="s">
        <v>5338</v>
      </c>
      <c r="K495" s="270" t="s">
        <v>586</v>
      </c>
      <c r="L495" s="270" t="s">
        <v>1421</v>
      </c>
      <c r="M495" s="270" t="s">
        <v>1422</v>
      </c>
      <c r="N495" s="270" t="s">
        <v>1423</v>
      </c>
      <c r="O495" s="268" t="s">
        <v>586</v>
      </c>
      <c r="P495" s="268" t="s">
        <v>586</v>
      </c>
      <c r="Q495" s="268" t="s">
        <v>586</v>
      </c>
      <c r="R495" s="268" t="s">
        <v>586</v>
      </c>
      <c r="S495" s="268" t="s">
        <v>586</v>
      </c>
      <c r="T495" s="268" t="s">
        <v>68</v>
      </c>
      <c r="U495" s="268" t="s">
        <v>586</v>
      </c>
      <c r="V495" s="268" t="s">
        <v>586</v>
      </c>
      <c r="W495" s="268" t="s">
        <v>586</v>
      </c>
      <c r="X495" s="268" t="s">
        <v>586</v>
      </c>
      <c r="Y495" s="268" t="s">
        <v>586</v>
      </c>
      <c r="AC495" s="268" t="s">
        <v>586</v>
      </c>
      <c r="AE495" s="268" t="s">
        <v>586</v>
      </c>
      <c r="AF495" s="268" t="s">
        <v>587</v>
      </c>
      <c r="AG495" s="268" t="s">
        <v>586</v>
      </c>
      <c r="AH495" s="268" t="s">
        <v>586</v>
      </c>
      <c r="AI495" s="268" t="s">
        <v>586</v>
      </c>
      <c r="AM495" s="268" t="s">
        <v>586</v>
      </c>
      <c r="AR495" t="s">
        <v>5672</v>
      </c>
      <c r="AS495" t="s">
        <v>3049</v>
      </c>
      <c r="AT495">
        <v>2025</v>
      </c>
      <c r="AU495">
        <v>2</v>
      </c>
      <c r="AV495" t="s">
        <v>69</v>
      </c>
      <c r="AX495" t="s">
        <v>5685</v>
      </c>
    </row>
    <row r="496" spans="1:50" x14ac:dyDescent="0.25">
      <c r="A496" s="268" t="s">
        <v>601</v>
      </c>
      <c r="B496" s="268" t="s">
        <v>585</v>
      </c>
      <c r="C496" s="268" t="s">
        <v>67</v>
      </c>
      <c r="D496" s="268" t="s">
        <v>2843</v>
      </c>
      <c r="E496" s="268" t="s">
        <v>2855</v>
      </c>
      <c r="F496" s="268" t="s">
        <v>5343</v>
      </c>
      <c r="G496" s="271" t="s">
        <v>1106</v>
      </c>
      <c r="H496" s="268" t="s">
        <v>5337</v>
      </c>
      <c r="I496" s="268" t="s">
        <v>5338</v>
      </c>
      <c r="K496" s="270" t="s">
        <v>586</v>
      </c>
      <c r="L496" s="270" t="s">
        <v>5344</v>
      </c>
      <c r="M496" s="270" t="s">
        <v>5345</v>
      </c>
      <c r="N496" s="270" t="s">
        <v>5346</v>
      </c>
      <c r="O496" s="268" t="s">
        <v>586</v>
      </c>
      <c r="P496" s="268" t="s">
        <v>586</v>
      </c>
      <c r="Q496" s="268" t="s">
        <v>586</v>
      </c>
      <c r="R496" s="268" t="s">
        <v>586</v>
      </c>
      <c r="S496" s="268" t="s">
        <v>586</v>
      </c>
      <c r="T496" s="268" t="s">
        <v>68</v>
      </c>
      <c r="U496" s="268" t="s">
        <v>586</v>
      </c>
      <c r="V496" s="268" t="s">
        <v>586</v>
      </c>
      <c r="W496" s="268" t="s">
        <v>586</v>
      </c>
      <c r="X496" s="268" t="s">
        <v>586</v>
      </c>
      <c r="Y496" s="268" t="s">
        <v>586</v>
      </c>
      <c r="AC496" s="268" t="s">
        <v>586</v>
      </c>
      <c r="AE496" s="268" t="s">
        <v>586</v>
      </c>
      <c r="AF496" s="268" t="s">
        <v>587</v>
      </c>
      <c r="AG496" s="268" t="s">
        <v>586</v>
      </c>
      <c r="AH496" s="268" t="s">
        <v>586</v>
      </c>
      <c r="AI496" s="268" t="s">
        <v>586</v>
      </c>
      <c r="AM496" s="268" t="s">
        <v>586</v>
      </c>
      <c r="AR496" t="s">
        <v>5672</v>
      </c>
      <c r="AS496" t="s">
        <v>3049</v>
      </c>
      <c r="AT496">
        <v>2025</v>
      </c>
      <c r="AU496">
        <v>2</v>
      </c>
      <c r="AV496" t="s">
        <v>69</v>
      </c>
      <c r="AX496" t="s">
        <v>5686</v>
      </c>
    </row>
    <row r="497" spans="1:50" x14ac:dyDescent="0.25">
      <c r="A497" s="268" t="s">
        <v>602</v>
      </c>
      <c r="B497" s="268" t="s">
        <v>585</v>
      </c>
      <c r="C497" s="268" t="s">
        <v>67</v>
      </c>
      <c r="D497" s="268" t="s">
        <v>2843</v>
      </c>
      <c r="E497" s="268" t="s">
        <v>2844</v>
      </c>
      <c r="F497" s="268" t="s">
        <v>5347</v>
      </c>
      <c r="G497" s="271" t="s">
        <v>1106</v>
      </c>
      <c r="H497" s="268" t="s">
        <v>5337</v>
      </c>
      <c r="I497" s="268" t="s">
        <v>5338</v>
      </c>
      <c r="K497" s="270" t="s">
        <v>586</v>
      </c>
      <c r="L497" s="270" t="s">
        <v>5348</v>
      </c>
      <c r="M497" s="270" t="s">
        <v>5349</v>
      </c>
      <c r="N497" s="270" t="s">
        <v>5350</v>
      </c>
      <c r="O497" s="268" t="s">
        <v>586</v>
      </c>
      <c r="P497" s="268" t="s">
        <v>586</v>
      </c>
      <c r="Q497" s="268" t="s">
        <v>586</v>
      </c>
      <c r="R497" s="268" t="s">
        <v>586</v>
      </c>
      <c r="S497" s="268" t="s">
        <v>586</v>
      </c>
      <c r="T497" s="268" t="s">
        <v>68</v>
      </c>
      <c r="U497" s="268" t="s">
        <v>586</v>
      </c>
      <c r="V497" s="268" t="s">
        <v>586</v>
      </c>
      <c r="W497" s="268" t="s">
        <v>586</v>
      </c>
      <c r="X497" s="268" t="s">
        <v>586</v>
      </c>
      <c r="Y497" s="268" t="s">
        <v>586</v>
      </c>
      <c r="AC497" s="268" t="s">
        <v>586</v>
      </c>
      <c r="AE497" s="268" t="s">
        <v>586</v>
      </c>
      <c r="AF497" s="268" t="s">
        <v>587</v>
      </c>
      <c r="AG497" s="268" t="s">
        <v>586</v>
      </c>
      <c r="AH497" s="268" t="s">
        <v>586</v>
      </c>
      <c r="AI497" s="268" t="s">
        <v>586</v>
      </c>
      <c r="AM497" s="268" t="s">
        <v>586</v>
      </c>
      <c r="AR497" t="s">
        <v>5672</v>
      </c>
      <c r="AS497" t="s">
        <v>3049</v>
      </c>
      <c r="AT497">
        <v>2025</v>
      </c>
      <c r="AU497">
        <v>2</v>
      </c>
      <c r="AV497" t="s">
        <v>69</v>
      </c>
      <c r="AX497" t="s">
        <v>5687</v>
      </c>
    </row>
    <row r="498" spans="1:50" x14ac:dyDescent="0.25">
      <c r="A498" s="268" t="s">
        <v>603</v>
      </c>
      <c r="B498" s="268" t="s">
        <v>585</v>
      </c>
      <c r="C498" s="268" t="s">
        <v>67</v>
      </c>
      <c r="D498" s="268" t="s">
        <v>2843</v>
      </c>
      <c r="E498" s="268" t="s">
        <v>2844</v>
      </c>
      <c r="F498" s="268" t="s">
        <v>5351</v>
      </c>
      <c r="G498" s="271" t="s">
        <v>1106</v>
      </c>
      <c r="H498" s="268" t="s">
        <v>5352</v>
      </c>
      <c r="I498" s="268" t="s">
        <v>5338</v>
      </c>
      <c r="K498" s="270" t="s">
        <v>586</v>
      </c>
      <c r="L498" s="270" t="s">
        <v>5353</v>
      </c>
      <c r="M498" s="270" t="s">
        <v>5354</v>
      </c>
      <c r="N498" s="270" t="s">
        <v>5355</v>
      </c>
      <c r="O498" s="268" t="s">
        <v>586</v>
      </c>
      <c r="P498" s="268" t="s">
        <v>586</v>
      </c>
      <c r="Q498" s="268" t="s">
        <v>586</v>
      </c>
      <c r="R498" s="268" t="s">
        <v>586</v>
      </c>
      <c r="S498" s="268" t="s">
        <v>586</v>
      </c>
      <c r="T498" s="268" t="s">
        <v>68</v>
      </c>
      <c r="U498" s="268" t="s">
        <v>586</v>
      </c>
      <c r="V498" s="268" t="s">
        <v>586</v>
      </c>
      <c r="W498" s="268" t="s">
        <v>586</v>
      </c>
      <c r="X498" s="268" t="s">
        <v>586</v>
      </c>
      <c r="Y498" s="268" t="s">
        <v>586</v>
      </c>
      <c r="AC498" s="268" t="s">
        <v>586</v>
      </c>
      <c r="AE498" s="268" t="s">
        <v>586</v>
      </c>
      <c r="AF498" s="268" t="s">
        <v>587</v>
      </c>
      <c r="AG498" s="268" t="s">
        <v>586</v>
      </c>
      <c r="AH498" s="268" t="s">
        <v>586</v>
      </c>
      <c r="AI498" s="268" t="s">
        <v>586</v>
      </c>
      <c r="AM498" s="268" t="s">
        <v>586</v>
      </c>
      <c r="AR498" t="s">
        <v>5672</v>
      </c>
      <c r="AS498" t="s">
        <v>3049</v>
      </c>
      <c r="AT498">
        <v>2025</v>
      </c>
      <c r="AU498">
        <v>2</v>
      </c>
      <c r="AV498" t="s">
        <v>69</v>
      </c>
      <c r="AX498" t="s">
        <v>5688</v>
      </c>
    </row>
    <row r="499" spans="1:50" x14ac:dyDescent="0.25">
      <c r="A499" s="268" t="s">
        <v>604</v>
      </c>
      <c r="B499" s="268" t="s">
        <v>585</v>
      </c>
      <c r="C499" s="268" t="s">
        <v>67</v>
      </c>
      <c r="D499" s="268" t="s">
        <v>2843</v>
      </c>
      <c r="E499" s="268" t="s">
        <v>2844</v>
      </c>
      <c r="F499" s="268" t="s">
        <v>5356</v>
      </c>
      <c r="G499" s="271" t="s">
        <v>1106</v>
      </c>
      <c r="H499" s="268" t="s">
        <v>5352</v>
      </c>
      <c r="I499" s="268" t="s">
        <v>5338</v>
      </c>
      <c r="K499" s="270" t="s">
        <v>586</v>
      </c>
      <c r="L499" s="270" t="s">
        <v>5357</v>
      </c>
      <c r="M499" s="270" t="s">
        <v>5358</v>
      </c>
      <c r="N499" s="270" t="s">
        <v>5359</v>
      </c>
      <c r="O499" s="268" t="s">
        <v>586</v>
      </c>
      <c r="P499" s="268" t="s">
        <v>586</v>
      </c>
      <c r="Q499" s="268" t="s">
        <v>586</v>
      </c>
      <c r="R499" s="268" t="s">
        <v>586</v>
      </c>
      <c r="S499" s="268" t="s">
        <v>586</v>
      </c>
      <c r="T499" s="268" t="s">
        <v>68</v>
      </c>
      <c r="U499" s="268" t="s">
        <v>586</v>
      </c>
      <c r="V499" s="268" t="s">
        <v>586</v>
      </c>
      <c r="W499" s="268" t="s">
        <v>586</v>
      </c>
      <c r="X499" s="268" t="s">
        <v>586</v>
      </c>
      <c r="Y499" s="268" t="s">
        <v>586</v>
      </c>
      <c r="AC499" s="268" t="s">
        <v>586</v>
      </c>
      <c r="AE499" s="268" t="s">
        <v>586</v>
      </c>
      <c r="AF499" s="268" t="s">
        <v>587</v>
      </c>
      <c r="AG499" s="268" t="s">
        <v>586</v>
      </c>
      <c r="AH499" s="268" t="s">
        <v>586</v>
      </c>
      <c r="AI499" s="268" t="s">
        <v>586</v>
      </c>
      <c r="AM499" s="268" t="s">
        <v>586</v>
      </c>
      <c r="AR499" t="s">
        <v>5672</v>
      </c>
      <c r="AS499" t="s">
        <v>3049</v>
      </c>
      <c r="AT499">
        <v>2025</v>
      </c>
      <c r="AU499">
        <v>2</v>
      </c>
      <c r="AV499" t="s">
        <v>69</v>
      </c>
      <c r="AX499" t="s">
        <v>5689</v>
      </c>
    </row>
    <row r="500" spans="1:50" x14ac:dyDescent="0.25">
      <c r="A500" s="268" t="s">
        <v>605</v>
      </c>
      <c r="B500" s="268" t="s">
        <v>585</v>
      </c>
      <c r="C500" s="268" t="s">
        <v>67</v>
      </c>
      <c r="D500" s="268" t="s">
        <v>2843</v>
      </c>
      <c r="E500" s="268" t="s">
        <v>2844</v>
      </c>
      <c r="F500" s="268" t="s">
        <v>5360</v>
      </c>
      <c r="G500" s="271" t="s">
        <v>1106</v>
      </c>
      <c r="H500" s="268" t="s">
        <v>5352</v>
      </c>
      <c r="I500" s="268" t="s">
        <v>5338</v>
      </c>
      <c r="K500" s="270" t="s">
        <v>586</v>
      </c>
      <c r="L500" s="270" t="s">
        <v>5361</v>
      </c>
      <c r="M500" s="270" t="s">
        <v>5362</v>
      </c>
      <c r="N500" s="270" t="s">
        <v>5363</v>
      </c>
      <c r="O500" s="268" t="s">
        <v>586</v>
      </c>
      <c r="P500" s="268" t="s">
        <v>586</v>
      </c>
      <c r="Q500" s="268" t="s">
        <v>586</v>
      </c>
      <c r="R500" s="268" t="s">
        <v>586</v>
      </c>
      <c r="S500" s="268" t="s">
        <v>586</v>
      </c>
      <c r="T500" s="268" t="s">
        <v>68</v>
      </c>
      <c r="U500" s="268" t="s">
        <v>586</v>
      </c>
      <c r="V500" s="268" t="s">
        <v>586</v>
      </c>
      <c r="W500" s="268" t="s">
        <v>586</v>
      </c>
      <c r="X500" s="268" t="s">
        <v>586</v>
      </c>
      <c r="Y500" s="268" t="s">
        <v>586</v>
      </c>
      <c r="AC500" s="268" t="s">
        <v>586</v>
      </c>
      <c r="AE500" s="268" t="s">
        <v>586</v>
      </c>
      <c r="AF500" s="268" t="s">
        <v>587</v>
      </c>
      <c r="AG500" s="268" t="s">
        <v>586</v>
      </c>
      <c r="AH500" s="268" t="s">
        <v>586</v>
      </c>
      <c r="AI500" s="268" t="s">
        <v>586</v>
      </c>
      <c r="AM500" s="268" t="s">
        <v>586</v>
      </c>
      <c r="AR500" t="s">
        <v>5672</v>
      </c>
      <c r="AS500" t="s">
        <v>3049</v>
      </c>
      <c r="AT500">
        <v>2025</v>
      </c>
      <c r="AU500">
        <v>2</v>
      </c>
      <c r="AV500" t="s">
        <v>69</v>
      </c>
      <c r="AX500" t="s">
        <v>5690</v>
      </c>
    </row>
    <row r="501" spans="1:50" x14ac:dyDescent="0.25">
      <c r="A501" s="268" t="s">
        <v>606</v>
      </c>
      <c r="B501" s="268" t="s">
        <v>585</v>
      </c>
      <c r="C501" s="268" t="s">
        <v>67</v>
      </c>
      <c r="D501" s="268" t="s">
        <v>2835</v>
      </c>
      <c r="E501" s="268" t="s">
        <v>2836</v>
      </c>
      <c r="F501" s="268" t="s">
        <v>5364</v>
      </c>
      <c r="G501" s="271" t="s">
        <v>1106</v>
      </c>
      <c r="H501" s="268" t="s">
        <v>5352</v>
      </c>
      <c r="I501" s="268"/>
      <c r="K501" s="270" t="s">
        <v>586</v>
      </c>
      <c r="L501" s="270" t="s">
        <v>5365</v>
      </c>
      <c r="M501" s="270" t="s">
        <v>1584</v>
      </c>
      <c r="N501" s="270" t="s">
        <v>5366</v>
      </c>
      <c r="O501" s="268" t="s">
        <v>586</v>
      </c>
      <c r="P501" s="268" t="s">
        <v>586</v>
      </c>
      <c r="Q501" s="268" t="s">
        <v>586</v>
      </c>
      <c r="R501" s="268" t="s">
        <v>586</v>
      </c>
      <c r="S501" s="268" t="s">
        <v>586</v>
      </c>
      <c r="T501" s="268" t="s">
        <v>68</v>
      </c>
      <c r="U501" s="268" t="s">
        <v>586</v>
      </c>
      <c r="V501" s="268" t="s">
        <v>586</v>
      </c>
      <c r="W501" s="268" t="s">
        <v>586</v>
      </c>
      <c r="X501" s="268" t="s">
        <v>586</v>
      </c>
      <c r="Y501" s="268" t="s">
        <v>586</v>
      </c>
      <c r="AC501" s="268" t="s">
        <v>586</v>
      </c>
      <c r="AE501" s="268" t="s">
        <v>586</v>
      </c>
      <c r="AF501" s="268" t="s">
        <v>587</v>
      </c>
      <c r="AG501" s="268" t="s">
        <v>586</v>
      </c>
      <c r="AH501" s="268" t="s">
        <v>586</v>
      </c>
      <c r="AI501" s="268" t="s">
        <v>586</v>
      </c>
      <c r="AM501" s="268" t="s">
        <v>586</v>
      </c>
      <c r="AR501" t="s">
        <v>5672</v>
      </c>
      <c r="AS501" t="s">
        <v>3049</v>
      </c>
      <c r="AT501">
        <v>2025</v>
      </c>
      <c r="AU501">
        <v>2</v>
      </c>
      <c r="AV501" t="s">
        <v>69</v>
      </c>
      <c r="AX501" t="s">
        <v>5691</v>
      </c>
    </row>
    <row r="502" spans="1:50" x14ac:dyDescent="0.25">
      <c r="A502" s="268" t="s">
        <v>607</v>
      </c>
      <c r="B502" s="268" t="s">
        <v>585</v>
      </c>
      <c r="C502" s="268" t="s">
        <v>67</v>
      </c>
      <c r="D502" s="268" t="s">
        <v>2835</v>
      </c>
      <c r="E502" s="268" t="s">
        <v>2836</v>
      </c>
      <c r="F502" s="268" t="s">
        <v>1277</v>
      </c>
      <c r="G502" s="271" t="s">
        <v>1106</v>
      </c>
      <c r="H502" s="268" t="s">
        <v>5367</v>
      </c>
      <c r="I502" s="268"/>
      <c r="K502" s="270" t="s">
        <v>586</v>
      </c>
      <c r="L502" s="270" t="s">
        <v>5368</v>
      </c>
      <c r="M502" s="270" t="s">
        <v>5369</v>
      </c>
      <c r="N502" s="270" t="s">
        <v>5370</v>
      </c>
      <c r="O502" s="268" t="s">
        <v>586</v>
      </c>
      <c r="P502" s="268" t="s">
        <v>586</v>
      </c>
      <c r="Q502" s="268" t="s">
        <v>586</v>
      </c>
      <c r="R502" s="268" t="s">
        <v>586</v>
      </c>
      <c r="S502" s="268" t="s">
        <v>586</v>
      </c>
      <c r="T502" s="268" t="s">
        <v>68</v>
      </c>
      <c r="U502" s="268" t="s">
        <v>586</v>
      </c>
      <c r="V502" s="268" t="s">
        <v>586</v>
      </c>
      <c r="W502" s="268" t="s">
        <v>586</v>
      </c>
      <c r="X502" s="268" t="s">
        <v>586</v>
      </c>
      <c r="Y502" s="268" t="s">
        <v>586</v>
      </c>
      <c r="AC502" s="268" t="s">
        <v>586</v>
      </c>
      <c r="AE502" s="268" t="s">
        <v>586</v>
      </c>
      <c r="AF502" s="268" t="s">
        <v>587</v>
      </c>
      <c r="AG502" s="268" t="s">
        <v>586</v>
      </c>
      <c r="AH502" s="268" t="s">
        <v>586</v>
      </c>
      <c r="AI502" s="268" t="s">
        <v>586</v>
      </c>
      <c r="AM502" s="268" t="s">
        <v>586</v>
      </c>
      <c r="AR502" t="s">
        <v>5672</v>
      </c>
      <c r="AS502" t="s">
        <v>3049</v>
      </c>
      <c r="AT502">
        <v>2025</v>
      </c>
      <c r="AU502">
        <v>2</v>
      </c>
      <c r="AV502" t="s">
        <v>69</v>
      </c>
      <c r="AX502" t="s">
        <v>5692</v>
      </c>
    </row>
    <row r="503" spans="1:50" x14ac:dyDescent="0.25">
      <c r="A503" s="268" t="s">
        <v>608</v>
      </c>
      <c r="B503" s="268" t="s">
        <v>585</v>
      </c>
      <c r="C503" s="268" t="s">
        <v>67</v>
      </c>
      <c r="D503" s="268" t="s">
        <v>2733</v>
      </c>
      <c r="E503" s="268" t="s">
        <v>2734</v>
      </c>
      <c r="F503" s="268" t="s">
        <v>5371</v>
      </c>
      <c r="G503" s="271" t="s">
        <v>949</v>
      </c>
      <c r="H503" s="268" t="s">
        <v>5372</v>
      </c>
      <c r="I503" s="268" t="s">
        <v>5373</v>
      </c>
      <c r="K503" s="270" t="s">
        <v>586</v>
      </c>
      <c r="L503" s="270" t="s">
        <v>5374</v>
      </c>
      <c r="M503" s="270" t="s">
        <v>5375</v>
      </c>
      <c r="N503" s="270" t="s">
        <v>5376</v>
      </c>
      <c r="O503" s="268" t="s">
        <v>586</v>
      </c>
      <c r="P503" s="268" t="s">
        <v>586</v>
      </c>
      <c r="Q503" s="268" t="s">
        <v>586</v>
      </c>
      <c r="R503" s="268" t="s">
        <v>586</v>
      </c>
      <c r="S503" s="268" t="s">
        <v>586</v>
      </c>
      <c r="T503" s="268" t="s">
        <v>68</v>
      </c>
      <c r="U503" s="268" t="s">
        <v>586</v>
      </c>
      <c r="V503" s="268" t="s">
        <v>586</v>
      </c>
      <c r="W503" s="268" t="s">
        <v>586</v>
      </c>
      <c r="X503" s="268" t="s">
        <v>586</v>
      </c>
      <c r="Y503" s="268" t="s">
        <v>586</v>
      </c>
      <c r="AC503" s="268" t="s">
        <v>586</v>
      </c>
      <c r="AE503" s="268" t="s">
        <v>586</v>
      </c>
      <c r="AF503" s="268" t="s">
        <v>587</v>
      </c>
      <c r="AG503" s="268" t="s">
        <v>586</v>
      </c>
      <c r="AH503" s="268" t="s">
        <v>586</v>
      </c>
      <c r="AI503" s="268" t="s">
        <v>586</v>
      </c>
      <c r="AM503" s="268" t="s">
        <v>586</v>
      </c>
      <c r="AR503" t="s">
        <v>5672</v>
      </c>
      <c r="AS503" t="s">
        <v>3049</v>
      </c>
      <c r="AT503">
        <v>2025</v>
      </c>
      <c r="AU503">
        <v>2</v>
      </c>
      <c r="AV503" t="s">
        <v>69</v>
      </c>
      <c r="AX503" t="s">
        <v>5693</v>
      </c>
    </row>
    <row r="504" spans="1:50" x14ac:dyDescent="0.25">
      <c r="A504" s="268" t="s">
        <v>609</v>
      </c>
      <c r="B504" s="268" t="s">
        <v>585</v>
      </c>
      <c r="C504" s="268" t="s">
        <v>67</v>
      </c>
      <c r="D504" s="268" t="s">
        <v>2733</v>
      </c>
      <c r="E504" s="268" t="s">
        <v>2734</v>
      </c>
      <c r="F504" s="268" t="s">
        <v>5377</v>
      </c>
      <c r="G504" s="271" t="s">
        <v>949</v>
      </c>
      <c r="H504" s="268" t="s">
        <v>5372</v>
      </c>
      <c r="I504" s="268" t="s">
        <v>5373</v>
      </c>
      <c r="K504" s="270" t="s">
        <v>586</v>
      </c>
      <c r="L504" s="270" t="s">
        <v>5378</v>
      </c>
      <c r="M504" s="270" t="s">
        <v>5379</v>
      </c>
      <c r="N504" s="270" t="s">
        <v>5380</v>
      </c>
      <c r="O504" s="268" t="s">
        <v>586</v>
      </c>
      <c r="P504" s="268" t="s">
        <v>586</v>
      </c>
      <c r="Q504" s="268" t="s">
        <v>586</v>
      </c>
      <c r="R504" s="268" t="s">
        <v>586</v>
      </c>
      <c r="S504" s="268" t="s">
        <v>586</v>
      </c>
      <c r="T504" s="268" t="s">
        <v>68</v>
      </c>
      <c r="U504" s="268" t="s">
        <v>586</v>
      </c>
      <c r="V504" s="268" t="s">
        <v>586</v>
      </c>
      <c r="W504" s="268" t="s">
        <v>586</v>
      </c>
      <c r="X504" s="268" t="s">
        <v>586</v>
      </c>
      <c r="Y504" s="268" t="s">
        <v>586</v>
      </c>
      <c r="AC504" s="268" t="s">
        <v>586</v>
      </c>
      <c r="AE504" s="268" t="s">
        <v>586</v>
      </c>
      <c r="AF504" s="268" t="s">
        <v>587</v>
      </c>
      <c r="AG504" s="268" t="s">
        <v>586</v>
      </c>
      <c r="AH504" s="268" t="s">
        <v>586</v>
      </c>
      <c r="AI504" s="268" t="s">
        <v>586</v>
      </c>
      <c r="AM504" s="268" t="s">
        <v>586</v>
      </c>
      <c r="AR504" t="s">
        <v>5672</v>
      </c>
      <c r="AS504" t="s">
        <v>3049</v>
      </c>
      <c r="AT504">
        <v>2025</v>
      </c>
      <c r="AU504">
        <v>2</v>
      </c>
      <c r="AV504" t="s">
        <v>69</v>
      </c>
      <c r="AX504" t="s">
        <v>5694</v>
      </c>
    </row>
    <row r="505" spans="1:50" x14ac:dyDescent="0.25">
      <c r="A505" s="268" t="s">
        <v>610</v>
      </c>
      <c r="B505" s="268" t="s">
        <v>585</v>
      </c>
      <c r="C505" s="268" t="s">
        <v>67</v>
      </c>
      <c r="D505" s="268" t="s">
        <v>2733</v>
      </c>
      <c r="E505" s="268" t="s">
        <v>2734</v>
      </c>
      <c r="F505" s="268" t="s">
        <v>1210</v>
      </c>
      <c r="G505" s="271" t="s">
        <v>949</v>
      </c>
      <c r="H505" s="268" t="s">
        <v>5381</v>
      </c>
      <c r="I505" s="268" t="s">
        <v>5373</v>
      </c>
      <c r="K505" s="270" t="s">
        <v>586</v>
      </c>
      <c r="L505" s="270" t="s">
        <v>5382</v>
      </c>
      <c r="M505" s="270" t="s">
        <v>5383</v>
      </c>
      <c r="N505" s="270" t="s">
        <v>5384</v>
      </c>
      <c r="O505" s="268" t="s">
        <v>586</v>
      </c>
      <c r="P505" s="268" t="s">
        <v>586</v>
      </c>
      <c r="Q505" s="268" t="s">
        <v>586</v>
      </c>
      <c r="R505" s="268" t="s">
        <v>586</v>
      </c>
      <c r="S505" s="268" t="s">
        <v>586</v>
      </c>
      <c r="T505" s="268" t="s">
        <v>68</v>
      </c>
      <c r="U505" s="268" t="s">
        <v>586</v>
      </c>
      <c r="V505" s="268" t="s">
        <v>586</v>
      </c>
      <c r="W505" s="268" t="s">
        <v>586</v>
      </c>
      <c r="X505" s="268" t="s">
        <v>586</v>
      </c>
      <c r="Y505" s="268" t="s">
        <v>586</v>
      </c>
      <c r="AC505" s="268" t="s">
        <v>586</v>
      </c>
      <c r="AE505" s="268" t="s">
        <v>586</v>
      </c>
      <c r="AF505" s="268" t="s">
        <v>587</v>
      </c>
      <c r="AG505" s="268" t="s">
        <v>586</v>
      </c>
      <c r="AH505" s="268" t="s">
        <v>586</v>
      </c>
      <c r="AI505" s="268" t="s">
        <v>586</v>
      </c>
      <c r="AM505" s="268" t="s">
        <v>586</v>
      </c>
      <c r="AR505" t="s">
        <v>5672</v>
      </c>
      <c r="AS505" t="s">
        <v>3049</v>
      </c>
      <c r="AT505">
        <v>2025</v>
      </c>
      <c r="AU505">
        <v>2</v>
      </c>
      <c r="AV505" t="s">
        <v>69</v>
      </c>
      <c r="AX505" t="s">
        <v>5695</v>
      </c>
    </row>
    <row r="506" spans="1:50" x14ac:dyDescent="0.25">
      <c r="A506" s="268" t="s">
        <v>611</v>
      </c>
      <c r="B506" s="268" t="s">
        <v>585</v>
      </c>
      <c r="C506" s="268" t="s">
        <v>67</v>
      </c>
      <c r="D506" s="268" t="s">
        <v>2733</v>
      </c>
      <c r="E506" s="268" t="s">
        <v>2734</v>
      </c>
      <c r="F506" s="268" t="s">
        <v>2301</v>
      </c>
      <c r="G506" s="271" t="s">
        <v>949</v>
      </c>
      <c r="H506" s="268" t="s">
        <v>5381</v>
      </c>
      <c r="I506" s="268" t="s">
        <v>5373</v>
      </c>
      <c r="K506" s="270" t="s">
        <v>586</v>
      </c>
      <c r="L506" s="270" t="s">
        <v>5385</v>
      </c>
      <c r="M506" s="270" t="s">
        <v>5386</v>
      </c>
      <c r="N506" s="270" t="s">
        <v>5387</v>
      </c>
      <c r="O506" s="268" t="s">
        <v>586</v>
      </c>
      <c r="P506" s="268" t="s">
        <v>586</v>
      </c>
      <c r="Q506" s="268" t="s">
        <v>586</v>
      </c>
      <c r="R506" s="268" t="s">
        <v>586</v>
      </c>
      <c r="S506" s="268" t="s">
        <v>586</v>
      </c>
      <c r="T506" s="268" t="s">
        <v>68</v>
      </c>
      <c r="U506" s="268" t="s">
        <v>586</v>
      </c>
      <c r="V506" s="268" t="s">
        <v>586</v>
      </c>
      <c r="W506" s="268" t="s">
        <v>586</v>
      </c>
      <c r="X506" s="268" t="s">
        <v>586</v>
      </c>
      <c r="Y506" s="268" t="s">
        <v>586</v>
      </c>
      <c r="AC506" s="268" t="s">
        <v>586</v>
      </c>
      <c r="AE506" s="268" t="s">
        <v>586</v>
      </c>
      <c r="AF506" s="268" t="s">
        <v>587</v>
      </c>
      <c r="AG506" s="268" t="s">
        <v>586</v>
      </c>
      <c r="AH506" s="268" t="s">
        <v>586</v>
      </c>
      <c r="AI506" s="268" t="s">
        <v>586</v>
      </c>
      <c r="AM506" s="268" t="s">
        <v>586</v>
      </c>
      <c r="AR506" t="s">
        <v>5672</v>
      </c>
      <c r="AS506" t="s">
        <v>3049</v>
      </c>
      <c r="AT506">
        <v>2025</v>
      </c>
      <c r="AU506">
        <v>2</v>
      </c>
      <c r="AV506" t="s">
        <v>69</v>
      </c>
      <c r="AX506" t="s">
        <v>5696</v>
      </c>
    </row>
    <row r="507" spans="1:50" x14ac:dyDescent="0.25">
      <c r="A507" s="268" t="s">
        <v>612</v>
      </c>
      <c r="B507" s="268" t="s">
        <v>585</v>
      </c>
      <c r="C507" s="268" t="s">
        <v>67</v>
      </c>
      <c r="D507" s="268" t="s">
        <v>3609</v>
      </c>
      <c r="E507" s="268" t="s">
        <v>3610</v>
      </c>
      <c r="F507" s="268" t="s">
        <v>5388</v>
      </c>
      <c r="G507" s="271" t="s">
        <v>949</v>
      </c>
      <c r="H507" s="268" t="s">
        <v>5381</v>
      </c>
      <c r="I507" s="268" t="s">
        <v>5389</v>
      </c>
      <c r="K507" s="270" t="s">
        <v>586</v>
      </c>
      <c r="L507" s="270" t="s">
        <v>5390</v>
      </c>
      <c r="M507" s="270" t="s">
        <v>5391</v>
      </c>
      <c r="N507" s="270" t="s">
        <v>5392</v>
      </c>
      <c r="O507" s="268" t="s">
        <v>586</v>
      </c>
      <c r="P507" s="268" t="s">
        <v>586</v>
      </c>
      <c r="Q507" s="268" t="s">
        <v>586</v>
      </c>
      <c r="R507" s="268" t="s">
        <v>586</v>
      </c>
      <c r="S507" s="268" t="s">
        <v>586</v>
      </c>
      <c r="T507" s="268" t="s">
        <v>68</v>
      </c>
      <c r="U507" s="268" t="s">
        <v>586</v>
      </c>
      <c r="V507" s="268" t="s">
        <v>586</v>
      </c>
      <c r="W507" s="268" t="s">
        <v>586</v>
      </c>
      <c r="X507" s="268" t="s">
        <v>586</v>
      </c>
      <c r="Y507" s="268" t="s">
        <v>586</v>
      </c>
      <c r="AC507" s="268" t="s">
        <v>586</v>
      </c>
      <c r="AE507" s="268" t="s">
        <v>586</v>
      </c>
      <c r="AF507" s="268" t="s">
        <v>587</v>
      </c>
      <c r="AG507" s="268" t="s">
        <v>586</v>
      </c>
      <c r="AH507" s="268" t="s">
        <v>586</v>
      </c>
      <c r="AI507" s="268" t="s">
        <v>586</v>
      </c>
      <c r="AM507" s="268" t="s">
        <v>586</v>
      </c>
      <c r="AR507" t="s">
        <v>5672</v>
      </c>
      <c r="AS507" t="s">
        <v>3049</v>
      </c>
      <c r="AT507">
        <v>2025</v>
      </c>
      <c r="AU507">
        <v>2</v>
      </c>
      <c r="AV507" t="s">
        <v>69</v>
      </c>
      <c r="AX507" t="s">
        <v>5697</v>
      </c>
    </row>
    <row r="508" spans="1:50" x14ac:dyDescent="0.25">
      <c r="A508" s="268" t="s">
        <v>614</v>
      </c>
      <c r="B508" s="268" t="s">
        <v>585</v>
      </c>
      <c r="C508" s="268" t="s">
        <v>67</v>
      </c>
      <c r="D508" s="268" t="s">
        <v>4505</v>
      </c>
      <c r="E508" s="268" t="s">
        <v>4506</v>
      </c>
      <c r="F508" s="268" t="s">
        <v>5393</v>
      </c>
      <c r="G508" s="271" t="s">
        <v>949</v>
      </c>
      <c r="H508" s="268" t="s">
        <v>5394</v>
      </c>
      <c r="I508" s="268" t="s">
        <v>5395</v>
      </c>
      <c r="K508" s="270" t="s">
        <v>586</v>
      </c>
      <c r="L508" s="270" t="s">
        <v>5396</v>
      </c>
      <c r="M508" s="270" t="s">
        <v>5397</v>
      </c>
      <c r="N508" s="270" t="s">
        <v>5398</v>
      </c>
      <c r="O508" s="268" t="s">
        <v>586</v>
      </c>
      <c r="P508" s="268" t="s">
        <v>586</v>
      </c>
      <c r="Q508" s="268" t="s">
        <v>586</v>
      </c>
      <c r="R508" s="268" t="s">
        <v>586</v>
      </c>
      <c r="S508" s="268" t="s">
        <v>586</v>
      </c>
      <c r="T508" s="268" t="s">
        <v>68</v>
      </c>
      <c r="U508" s="268" t="s">
        <v>586</v>
      </c>
      <c r="V508" s="268" t="s">
        <v>586</v>
      </c>
      <c r="W508" s="268" t="s">
        <v>586</v>
      </c>
      <c r="X508" s="268" t="s">
        <v>586</v>
      </c>
      <c r="Y508" s="268" t="s">
        <v>586</v>
      </c>
      <c r="AC508" s="268" t="s">
        <v>586</v>
      </c>
      <c r="AE508" s="268" t="s">
        <v>586</v>
      </c>
      <c r="AF508" s="268" t="s">
        <v>587</v>
      </c>
      <c r="AG508" s="268" t="s">
        <v>586</v>
      </c>
      <c r="AH508" s="268" t="s">
        <v>586</v>
      </c>
      <c r="AI508" s="268" t="s">
        <v>586</v>
      </c>
      <c r="AM508" s="268" t="s">
        <v>586</v>
      </c>
      <c r="AR508" t="s">
        <v>5672</v>
      </c>
      <c r="AS508" t="s">
        <v>3049</v>
      </c>
      <c r="AT508">
        <v>2025</v>
      </c>
      <c r="AU508">
        <v>2</v>
      </c>
      <c r="AV508" t="s">
        <v>69</v>
      </c>
      <c r="AX508" t="s">
        <v>5698</v>
      </c>
    </row>
    <row r="509" spans="1:50" x14ac:dyDescent="0.25">
      <c r="A509" s="268" t="s">
        <v>615</v>
      </c>
      <c r="B509" s="268" t="s">
        <v>585</v>
      </c>
      <c r="C509" s="268" t="s">
        <v>67</v>
      </c>
      <c r="D509" s="268" t="s">
        <v>4505</v>
      </c>
      <c r="E509" s="268" t="s">
        <v>4506</v>
      </c>
      <c r="F509" s="268" t="s">
        <v>5399</v>
      </c>
      <c r="G509" s="271" t="s">
        <v>949</v>
      </c>
      <c r="H509" s="268" t="s">
        <v>5400</v>
      </c>
      <c r="I509" s="268" t="s">
        <v>5401</v>
      </c>
      <c r="K509" s="270" t="s">
        <v>586</v>
      </c>
      <c r="L509" s="270" t="s">
        <v>5402</v>
      </c>
      <c r="M509" s="270" t="s">
        <v>5403</v>
      </c>
      <c r="N509" s="270" t="s">
        <v>5404</v>
      </c>
      <c r="O509" s="268" t="s">
        <v>586</v>
      </c>
      <c r="P509" s="268" t="s">
        <v>586</v>
      </c>
      <c r="Q509" s="268" t="s">
        <v>586</v>
      </c>
      <c r="R509" s="268" t="s">
        <v>586</v>
      </c>
      <c r="S509" s="268" t="s">
        <v>586</v>
      </c>
      <c r="T509" s="268" t="s">
        <v>68</v>
      </c>
      <c r="U509" s="268" t="s">
        <v>586</v>
      </c>
      <c r="V509" s="268" t="s">
        <v>586</v>
      </c>
      <c r="W509" s="268" t="s">
        <v>586</v>
      </c>
      <c r="X509" s="268" t="s">
        <v>586</v>
      </c>
      <c r="Y509" s="268" t="s">
        <v>586</v>
      </c>
      <c r="AC509" s="268" t="s">
        <v>586</v>
      </c>
      <c r="AE509" s="268" t="s">
        <v>586</v>
      </c>
      <c r="AF509" s="268" t="s">
        <v>587</v>
      </c>
      <c r="AG509" s="268" t="s">
        <v>586</v>
      </c>
      <c r="AH509" s="268" t="s">
        <v>586</v>
      </c>
      <c r="AI509" s="268" t="s">
        <v>586</v>
      </c>
      <c r="AM509" s="268" t="s">
        <v>586</v>
      </c>
      <c r="AR509" t="s">
        <v>5672</v>
      </c>
      <c r="AS509" t="s">
        <v>3049</v>
      </c>
      <c r="AT509">
        <v>2025</v>
      </c>
      <c r="AU509">
        <v>2</v>
      </c>
      <c r="AV509" t="s">
        <v>69</v>
      </c>
      <c r="AX509" t="s">
        <v>5699</v>
      </c>
    </row>
    <row r="510" spans="1:50" x14ac:dyDescent="0.25">
      <c r="A510" s="268" t="s">
        <v>616</v>
      </c>
      <c r="B510" s="268" t="s">
        <v>585</v>
      </c>
      <c r="C510" s="268" t="s">
        <v>67</v>
      </c>
      <c r="D510" s="268" t="s">
        <v>2793</v>
      </c>
      <c r="E510" s="268" t="s">
        <v>2794</v>
      </c>
      <c r="F510" s="268" t="s">
        <v>5405</v>
      </c>
      <c r="G510" s="271" t="s">
        <v>949</v>
      </c>
      <c r="H510" s="268" t="s">
        <v>5400</v>
      </c>
      <c r="I510" s="268" t="s">
        <v>5406</v>
      </c>
      <c r="K510" s="270" t="s">
        <v>586</v>
      </c>
      <c r="L510" s="270" t="s">
        <v>5407</v>
      </c>
      <c r="M510" s="270" t="s">
        <v>5408</v>
      </c>
      <c r="N510" s="270" t="s">
        <v>5409</v>
      </c>
      <c r="O510" s="268" t="s">
        <v>586</v>
      </c>
      <c r="P510" s="268" t="s">
        <v>586</v>
      </c>
      <c r="Q510" s="268" t="s">
        <v>586</v>
      </c>
      <c r="R510" s="268" t="s">
        <v>586</v>
      </c>
      <c r="S510" s="268" t="s">
        <v>586</v>
      </c>
      <c r="T510" s="268" t="s">
        <v>68</v>
      </c>
      <c r="U510" s="268" t="s">
        <v>586</v>
      </c>
      <c r="V510" s="268" t="s">
        <v>586</v>
      </c>
      <c r="W510" s="268" t="s">
        <v>586</v>
      </c>
      <c r="X510" s="268" t="s">
        <v>586</v>
      </c>
      <c r="Y510" s="268" t="s">
        <v>586</v>
      </c>
      <c r="AC510" s="268" t="s">
        <v>586</v>
      </c>
      <c r="AE510" s="268" t="s">
        <v>586</v>
      </c>
      <c r="AF510" s="268" t="s">
        <v>587</v>
      </c>
      <c r="AG510" s="268" t="s">
        <v>586</v>
      </c>
      <c r="AH510" s="268" t="s">
        <v>586</v>
      </c>
      <c r="AI510" s="268" t="s">
        <v>586</v>
      </c>
      <c r="AM510" s="268" t="s">
        <v>586</v>
      </c>
      <c r="AR510" t="s">
        <v>5672</v>
      </c>
      <c r="AS510" t="s">
        <v>3049</v>
      </c>
      <c r="AT510">
        <v>2025</v>
      </c>
      <c r="AU510">
        <v>2</v>
      </c>
      <c r="AV510" t="s">
        <v>69</v>
      </c>
      <c r="AX510" t="s">
        <v>5700</v>
      </c>
    </row>
    <row r="511" spans="1:50" x14ac:dyDescent="0.25">
      <c r="A511" s="268" t="s">
        <v>617</v>
      </c>
      <c r="B511" s="268" t="s">
        <v>585</v>
      </c>
      <c r="C511" s="268" t="s">
        <v>67</v>
      </c>
      <c r="D511" s="268" t="s">
        <v>5410</v>
      </c>
      <c r="E511" s="268" t="s">
        <v>5411</v>
      </c>
      <c r="F511" s="268" t="s">
        <v>5412</v>
      </c>
      <c r="G511" s="271" t="s">
        <v>949</v>
      </c>
      <c r="H511" s="268" t="s">
        <v>5413</v>
      </c>
      <c r="I511" s="268" t="s">
        <v>5414</v>
      </c>
      <c r="K511" s="270" t="s">
        <v>586</v>
      </c>
      <c r="L511" s="270" t="s">
        <v>5415</v>
      </c>
      <c r="M511" s="270" t="s">
        <v>5416</v>
      </c>
      <c r="N511" s="270" t="s">
        <v>5417</v>
      </c>
      <c r="O511" s="268" t="s">
        <v>586</v>
      </c>
      <c r="P511" s="268" t="s">
        <v>586</v>
      </c>
      <c r="Q511" s="268" t="s">
        <v>586</v>
      </c>
      <c r="R511" s="268" t="s">
        <v>586</v>
      </c>
      <c r="S511" s="268" t="s">
        <v>586</v>
      </c>
      <c r="T511" s="268" t="s">
        <v>68</v>
      </c>
      <c r="U511" s="268" t="s">
        <v>586</v>
      </c>
      <c r="V511" s="268" t="s">
        <v>586</v>
      </c>
      <c r="W511" s="268" t="s">
        <v>586</v>
      </c>
      <c r="X511" s="268" t="s">
        <v>586</v>
      </c>
      <c r="Y511" s="268" t="s">
        <v>586</v>
      </c>
      <c r="AC511" s="268" t="s">
        <v>586</v>
      </c>
      <c r="AE511" s="268" t="s">
        <v>586</v>
      </c>
      <c r="AF511" s="268" t="s">
        <v>587</v>
      </c>
      <c r="AG511" s="268" t="s">
        <v>586</v>
      </c>
      <c r="AH511" s="268" t="s">
        <v>586</v>
      </c>
      <c r="AI511" s="268" t="s">
        <v>586</v>
      </c>
      <c r="AM511" s="268" t="s">
        <v>586</v>
      </c>
      <c r="AR511" t="s">
        <v>5672</v>
      </c>
      <c r="AS511" t="s">
        <v>3049</v>
      </c>
      <c r="AT511">
        <v>2025</v>
      </c>
      <c r="AU511">
        <v>2</v>
      </c>
      <c r="AV511" t="s">
        <v>69</v>
      </c>
      <c r="AX511" t="s">
        <v>5701</v>
      </c>
    </row>
    <row r="512" spans="1:50" x14ac:dyDescent="0.25">
      <c r="A512" s="268" t="s">
        <v>618</v>
      </c>
      <c r="B512" s="268" t="s">
        <v>585</v>
      </c>
      <c r="C512" s="268" t="s">
        <v>67</v>
      </c>
      <c r="D512" s="268" t="s">
        <v>3303</v>
      </c>
      <c r="E512" s="268" t="s">
        <v>3304</v>
      </c>
      <c r="F512" s="268" t="s">
        <v>5418</v>
      </c>
      <c r="G512" s="271" t="s">
        <v>949</v>
      </c>
      <c r="H512" s="268" t="s">
        <v>5413</v>
      </c>
      <c r="I512" s="268" t="s">
        <v>5419</v>
      </c>
      <c r="K512" s="270" t="s">
        <v>586</v>
      </c>
      <c r="L512" s="270" t="s">
        <v>5420</v>
      </c>
      <c r="M512" s="270" t="s">
        <v>5421</v>
      </c>
      <c r="N512" s="270" t="s">
        <v>5422</v>
      </c>
      <c r="O512" s="268" t="s">
        <v>586</v>
      </c>
      <c r="P512" s="268" t="s">
        <v>586</v>
      </c>
      <c r="Q512" s="268" t="s">
        <v>586</v>
      </c>
      <c r="R512" s="268" t="s">
        <v>586</v>
      </c>
      <c r="S512" s="268" t="s">
        <v>586</v>
      </c>
      <c r="T512" s="268" t="s">
        <v>68</v>
      </c>
      <c r="U512" s="268" t="s">
        <v>586</v>
      </c>
      <c r="V512" s="268" t="s">
        <v>586</v>
      </c>
      <c r="W512" s="268" t="s">
        <v>586</v>
      </c>
      <c r="X512" s="268" t="s">
        <v>586</v>
      </c>
      <c r="Y512" s="268" t="s">
        <v>586</v>
      </c>
      <c r="AC512" s="268" t="s">
        <v>586</v>
      </c>
      <c r="AE512" s="268" t="s">
        <v>586</v>
      </c>
      <c r="AF512" s="268" t="s">
        <v>587</v>
      </c>
      <c r="AG512" s="268" t="s">
        <v>586</v>
      </c>
      <c r="AH512" s="268" t="s">
        <v>586</v>
      </c>
      <c r="AI512" s="268" t="s">
        <v>586</v>
      </c>
      <c r="AM512" s="268" t="s">
        <v>586</v>
      </c>
      <c r="AR512" t="s">
        <v>5672</v>
      </c>
      <c r="AS512" t="s">
        <v>3049</v>
      </c>
      <c r="AT512">
        <v>2025</v>
      </c>
      <c r="AU512">
        <v>2</v>
      </c>
      <c r="AV512" t="s">
        <v>69</v>
      </c>
      <c r="AX512" t="s">
        <v>5702</v>
      </c>
    </row>
    <row r="513" spans="1:50" x14ac:dyDescent="0.25">
      <c r="A513" s="268" t="s">
        <v>619</v>
      </c>
      <c r="B513" s="268" t="s">
        <v>585</v>
      </c>
      <c r="C513" s="268" t="s">
        <v>67</v>
      </c>
      <c r="D513" s="268" t="s">
        <v>4497</v>
      </c>
      <c r="E513" s="268" t="s">
        <v>4498</v>
      </c>
      <c r="F513" s="268" t="s">
        <v>5423</v>
      </c>
      <c r="G513" s="271" t="s">
        <v>949</v>
      </c>
      <c r="H513" s="268" t="s">
        <v>5424</v>
      </c>
      <c r="I513" s="268" t="s">
        <v>5425</v>
      </c>
      <c r="K513" s="270" t="s">
        <v>586</v>
      </c>
      <c r="L513" s="270" t="s">
        <v>5426</v>
      </c>
      <c r="M513" s="270" t="s">
        <v>5427</v>
      </c>
      <c r="N513" s="270" t="s">
        <v>5428</v>
      </c>
      <c r="O513" s="268" t="s">
        <v>586</v>
      </c>
      <c r="P513" s="268" t="s">
        <v>586</v>
      </c>
      <c r="Q513" s="268" t="s">
        <v>586</v>
      </c>
      <c r="R513" s="268" t="s">
        <v>586</v>
      </c>
      <c r="S513" s="268" t="s">
        <v>586</v>
      </c>
      <c r="T513" s="268" t="s">
        <v>68</v>
      </c>
      <c r="U513" s="268" t="s">
        <v>586</v>
      </c>
      <c r="V513" s="268" t="s">
        <v>586</v>
      </c>
      <c r="W513" s="268" t="s">
        <v>586</v>
      </c>
      <c r="X513" s="268" t="s">
        <v>586</v>
      </c>
      <c r="Y513" s="268" t="s">
        <v>586</v>
      </c>
      <c r="AC513" s="268" t="s">
        <v>586</v>
      </c>
      <c r="AE513" s="268" t="s">
        <v>586</v>
      </c>
      <c r="AF513" s="268" t="s">
        <v>587</v>
      </c>
      <c r="AG513" s="268" t="s">
        <v>586</v>
      </c>
      <c r="AH513" s="268" t="s">
        <v>586</v>
      </c>
      <c r="AI513" s="268" t="s">
        <v>586</v>
      </c>
      <c r="AM513" s="268" t="s">
        <v>586</v>
      </c>
      <c r="AR513" t="s">
        <v>5672</v>
      </c>
      <c r="AS513" t="s">
        <v>3049</v>
      </c>
      <c r="AT513">
        <v>2025</v>
      </c>
      <c r="AU513">
        <v>2</v>
      </c>
      <c r="AV513" t="s">
        <v>69</v>
      </c>
      <c r="AX513" t="s">
        <v>5703</v>
      </c>
    </row>
    <row r="514" spans="1:50" x14ac:dyDescent="0.25">
      <c r="A514" s="268" t="s">
        <v>620</v>
      </c>
      <c r="B514" s="268" t="s">
        <v>585</v>
      </c>
      <c r="C514" s="268" t="s">
        <v>67</v>
      </c>
      <c r="D514" s="268" t="s">
        <v>4497</v>
      </c>
      <c r="E514" s="268" t="s">
        <v>4498</v>
      </c>
      <c r="F514" s="268" t="s">
        <v>5429</v>
      </c>
      <c r="G514" s="271" t="s">
        <v>949</v>
      </c>
      <c r="H514" s="268" t="s">
        <v>5424</v>
      </c>
      <c r="I514" s="268" t="s">
        <v>5425</v>
      </c>
      <c r="K514" s="270" t="s">
        <v>586</v>
      </c>
      <c r="L514" s="270" t="s">
        <v>5430</v>
      </c>
      <c r="M514" s="270" t="s">
        <v>5431</v>
      </c>
      <c r="N514" s="270" t="s">
        <v>5432</v>
      </c>
      <c r="O514" s="268" t="s">
        <v>586</v>
      </c>
      <c r="P514" s="268" t="s">
        <v>586</v>
      </c>
      <c r="Q514" s="268" t="s">
        <v>586</v>
      </c>
      <c r="R514" s="268" t="s">
        <v>586</v>
      </c>
      <c r="S514" s="268" t="s">
        <v>586</v>
      </c>
      <c r="T514" s="268" t="s">
        <v>68</v>
      </c>
      <c r="U514" s="268" t="s">
        <v>586</v>
      </c>
      <c r="V514" s="268" t="s">
        <v>586</v>
      </c>
      <c r="W514" s="268" t="s">
        <v>586</v>
      </c>
      <c r="X514" s="268" t="s">
        <v>586</v>
      </c>
      <c r="Y514" s="268" t="s">
        <v>586</v>
      </c>
      <c r="AC514" s="268" t="s">
        <v>586</v>
      </c>
      <c r="AE514" s="268" t="s">
        <v>586</v>
      </c>
      <c r="AF514" s="268" t="s">
        <v>587</v>
      </c>
      <c r="AG514" s="268" t="s">
        <v>586</v>
      </c>
      <c r="AH514" s="268" t="s">
        <v>586</v>
      </c>
      <c r="AI514" s="268" t="s">
        <v>586</v>
      </c>
      <c r="AM514" s="268" t="s">
        <v>586</v>
      </c>
      <c r="AR514" t="s">
        <v>5672</v>
      </c>
      <c r="AS514" t="s">
        <v>3049</v>
      </c>
      <c r="AT514">
        <v>2025</v>
      </c>
      <c r="AU514">
        <v>2</v>
      </c>
      <c r="AV514" t="s">
        <v>69</v>
      </c>
      <c r="AX514" t="s">
        <v>5704</v>
      </c>
    </row>
    <row r="515" spans="1:50" x14ac:dyDescent="0.25">
      <c r="A515" s="268" t="s">
        <v>585</v>
      </c>
      <c r="B515" s="268" t="s">
        <v>585</v>
      </c>
      <c r="C515" s="268" t="s">
        <v>67</v>
      </c>
      <c r="D515" s="268" t="s">
        <v>2733</v>
      </c>
      <c r="E515" s="268" t="s">
        <v>2734</v>
      </c>
      <c r="F515" s="268" t="s">
        <v>1315</v>
      </c>
      <c r="G515" s="271" t="s">
        <v>951</v>
      </c>
      <c r="H515" s="268" t="s">
        <v>5433</v>
      </c>
      <c r="I515" s="268" t="s">
        <v>5434</v>
      </c>
      <c r="K515" s="270" t="s">
        <v>586</v>
      </c>
      <c r="L515" s="270" t="s">
        <v>5435</v>
      </c>
      <c r="M515" s="270" t="s">
        <v>5436</v>
      </c>
      <c r="N515" s="270" t="s">
        <v>5437</v>
      </c>
      <c r="O515" s="268" t="s">
        <v>586</v>
      </c>
      <c r="P515" s="268" t="s">
        <v>586</v>
      </c>
      <c r="Q515" s="268" t="s">
        <v>586</v>
      </c>
      <c r="R515" s="268" t="s">
        <v>586</v>
      </c>
      <c r="S515" s="268" t="s">
        <v>586</v>
      </c>
      <c r="T515" s="268" t="s">
        <v>68</v>
      </c>
      <c r="U515" s="268" t="s">
        <v>586</v>
      </c>
      <c r="V515" s="268" t="s">
        <v>586</v>
      </c>
      <c r="W515" s="268" t="s">
        <v>586</v>
      </c>
      <c r="X515" s="268" t="s">
        <v>586</v>
      </c>
      <c r="Y515" s="268" t="s">
        <v>586</v>
      </c>
      <c r="AC515" s="268" t="s">
        <v>586</v>
      </c>
      <c r="AE515" s="268" t="s">
        <v>586</v>
      </c>
      <c r="AF515" s="268" t="s">
        <v>587</v>
      </c>
      <c r="AG515" s="268" t="s">
        <v>586</v>
      </c>
      <c r="AH515" s="268" t="s">
        <v>586</v>
      </c>
      <c r="AI515" s="268" t="s">
        <v>586</v>
      </c>
      <c r="AM515" s="268" t="s">
        <v>586</v>
      </c>
      <c r="AR515" t="s">
        <v>5672</v>
      </c>
      <c r="AS515" t="s">
        <v>3049</v>
      </c>
      <c r="AT515">
        <v>2025</v>
      </c>
      <c r="AU515">
        <v>2</v>
      </c>
      <c r="AV515" t="s">
        <v>69</v>
      </c>
      <c r="AX515" t="s">
        <v>5705</v>
      </c>
    </row>
    <row r="516" spans="1:50" x14ac:dyDescent="0.25">
      <c r="A516" s="268" t="s">
        <v>622</v>
      </c>
      <c r="B516" s="268" t="s">
        <v>585</v>
      </c>
      <c r="C516" s="268" t="s">
        <v>67</v>
      </c>
      <c r="D516" s="268" t="s">
        <v>3836</v>
      </c>
      <c r="E516" s="268" t="s">
        <v>3837</v>
      </c>
      <c r="F516" s="268" t="s">
        <v>1454</v>
      </c>
      <c r="G516" s="271" t="s">
        <v>952</v>
      </c>
      <c r="H516" s="268" t="s">
        <v>5438</v>
      </c>
      <c r="I516" s="268" t="s">
        <v>5439</v>
      </c>
      <c r="K516" s="270" t="s">
        <v>586</v>
      </c>
      <c r="L516" s="270" t="s">
        <v>5440</v>
      </c>
      <c r="M516" s="270" t="s">
        <v>5441</v>
      </c>
      <c r="N516" s="270" t="s">
        <v>5442</v>
      </c>
      <c r="O516" s="268" t="s">
        <v>586</v>
      </c>
      <c r="P516" s="268" t="s">
        <v>586</v>
      </c>
      <c r="Q516" s="268" t="s">
        <v>586</v>
      </c>
      <c r="R516" s="268" t="s">
        <v>586</v>
      </c>
      <c r="S516" s="268" t="s">
        <v>586</v>
      </c>
      <c r="T516" s="268" t="s">
        <v>68</v>
      </c>
      <c r="U516" s="268" t="s">
        <v>586</v>
      </c>
      <c r="V516" s="268" t="s">
        <v>586</v>
      </c>
      <c r="W516" s="268" t="s">
        <v>586</v>
      </c>
      <c r="X516" s="268" t="s">
        <v>586</v>
      </c>
      <c r="Y516" s="268"/>
      <c r="Z516" s="268"/>
      <c r="AC516" s="268" t="s">
        <v>586</v>
      </c>
      <c r="AE516" s="268" t="s">
        <v>586</v>
      </c>
      <c r="AF516" s="268" t="s">
        <v>587</v>
      </c>
      <c r="AG516" s="268" t="s">
        <v>586</v>
      </c>
      <c r="AH516" s="268" t="s">
        <v>586</v>
      </c>
      <c r="AI516" s="268" t="s">
        <v>586</v>
      </c>
      <c r="AM516" s="268" t="s">
        <v>586</v>
      </c>
      <c r="AR516" t="s">
        <v>5672</v>
      </c>
      <c r="AS516" t="s">
        <v>3049</v>
      </c>
      <c r="AT516">
        <v>2025</v>
      </c>
      <c r="AU516">
        <v>2</v>
      </c>
      <c r="AV516" t="s">
        <v>69</v>
      </c>
      <c r="AX516" t="s">
        <v>5706</v>
      </c>
    </row>
    <row r="517" spans="1:50" x14ac:dyDescent="0.25">
      <c r="A517" s="268" t="s">
        <v>623</v>
      </c>
      <c r="B517" s="268" t="s">
        <v>585</v>
      </c>
      <c r="C517" s="268" t="s">
        <v>67</v>
      </c>
      <c r="D517" s="268" t="s">
        <v>3821</v>
      </c>
      <c r="E517" s="268" t="s">
        <v>3829</v>
      </c>
      <c r="F517" s="268" t="s">
        <v>5443</v>
      </c>
      <c r="G517" s="271" t="s">
        <v>952</v>
      </c>
      <c r="H517" s="268" t="s">
        <v>5444</v>
      </c>
      <c r="I517" s="268" t="s">
        <v>5445</v>
      </c>
      <c r="K517" s="270" t="s">
        <v>586</v>
      </c>
      <c r="L517" s="270" t="s">
        <v>5446</v>
      </c>
      <c r="M517" s="270" t="s">
        <v>5447</v>
      </c>
      <c r="N517" s="270" t="s">
        <v>5448</v>
      </c>
      <c r="O517" s="268" t="s">
        <v>586</v>
      </c>
      <c r="P517" s="268" t="s">
        <v>586</v>
      </c>
      <c r="Q517" s="268" t="s">
        <v>586</v>
      </c>
      <c r="R517" s="268" t="s">
        <v>586</v>
      </c>
      <c r="S517" s="268" t="s">
        <v>586</v>
      </c>
      <c r="T517" s="268" t="s">
        <v>68</v>
      </c>
      <c r="U517" s="268" t="s">
        <v>586</v>
      </c>
      <c r="V517" s="268" t="s">
        <v>586</v>
      </c>
      <c r="W517" s="268" t="s">
        <v>586</v>
      </c>
      <c r="X517" s="268" t="s">
        <v>586</v>
      </c>
      <c r="Y517" s="268"/>
      <c r="Z517" s="268"/>
      <c r="AC517" s="268" t="s">
        <v>586</v>
      </c>
      <c r="AE517" s="268" t="s">
        <v>586</v>
      </c>
      <c r="AF517" s="268" t="s">
        <v>587</v>
      </c>
      <c r="AG517" s="268" t="s">
        <v>586</v>
      </c>
      <c r="AH517" s="268" t="s">
        <v>586</v>
      </c>
      <c r="AI517" s="268" t="s">
        <v>586</v>
      </c>
      <c r="AM517" s="268" t="s">
        <v>586</v>
      </c>
      <c r="AR517" t="s">
        <v>5672</v>
      </c>
      <c r="AS517" t="s">
        <v>3049</v>
      </c>
      <c r="AT517">
        <v>2025</v>
      </c>
      <c r="AU517">
        <v>2</v>
      </c>
      <c r="AV517" t="s">
        <v>69</v>
      </c>
      <c r="AX517" t="s">
        <v>5707</v>
      </c>
    </row>
    <row r="518" spans="1:50" x14ac:dyDescent="0.25">
      <c r="A518" s="268" t="s">
        <v>624</v>
      </c>
      <c r="B518" s="268" t="s">
        <v>585</v>
      </c>
      <c r="C518" s="268" t="s">
        <v>67</v>
      </c>
      <c r="D518" s="268" t="s">
        <v>3244</v>
      </c>
      <c r="E518" s="268" t="s">
        <v>3245</v>
      </c>
      <c r="F518" s="268" t="s">
        <v>5449</v>
      </c>
      <c r="G518" s="271" t="s">
        <v>952</v>
      </c>
      <c r="H518" s="268" t="s">
        <v>5444</v>
      </c>
      <c r="I518" s="268" t="s">
        <v>5450</v>
      </c>
      <c r="J518" s="2"/>
      <c r="K518" s="270" t="s">
        <v>586</v>
      </c>
      <c r="L518" s="270" t="s">
        <v>5451</v>
      </c>
      <c r="M518" s="270" t="s">
        <v>5452</v>
      </c>
      <c r="N518" s="270" t="s">
        <v>5453</v>
      </c>
      <c r="O518" s="268" t="s">
        <v>586</v>
      </c>
      <c r="P518" s="268" t="s">
        <v>586</v>
      </c>
      <c r="Q518" s="268" t="s">
        <v>586</v>
      </c>
      <c r="R518" s="268" t="s">
        <v>586</v>
      </c>
      <c r="S518" s="268" t="s">
        <v>586</v>
      </c>
      <c r="T518" s="268" t="s">
        <v>68</v>
      </c>
      <c r="U518" s="268" t="s">
        <v>586</v>
      </c>
      <c r="V518" s="268" t="s">
        <v>586</v>
      </c>
      <c r="W518" s="268" t="s">
        <v>586</v>
      </c>
      <c r="X518" s="268" t="s">
        <v>586</v>
      </c>
      <c r="Y518" s="268"/>
      <c r="Z518" s="268"/>
      <c r="AC518" s="268" t="s">
        <v>586</v>
      </c>
      <c r="AE518" s="268" t="s">
        <v>586</v>
      </c>
      <c r="AF518" s="268" t="s">
        <v>587</v>
      </c>
      <c r="AG518" s="268" t="s">
        <v>586</v>
      </c>
      <c r="AH518" s="268" t="s">
        <v>586</v>
      </c>
      <c r="AI518" s="268" t="s">
        <v>586</v>
      </c>
      <c r="AM518" s="268" t="s">
        <v>586</v>
      </c>
      <c r="AR518" t="s">
        <v>5672</v>
      </c>
      <c r="AS518" t="s">
        <v>3049</v>
      </c>
      <c r="AT518">
        <v>2025</v>
      </c>
      <c r="AU518">
        <v>2</v>
      </c>
      <c r="AV518" t="s">
        <v>69</v>
      </c>
      <c r="AX518" t="s">
        <v>5708</v>
      </c>
    </row>
    <row r="519" spans="1:50" x14ac:dyDescent="0.25">
      <c r="A519" s="268" t="s">
        <v>625</v>
      </c>
      <c r="B519" s="268" t="s">
        <v>585</v>
      </c>
      <c r="C519" s="268" t="s">
        <v>67</v>
      </c>
      <c r="D519" s="268" t="s">
        <v>3338</v>
      </c>
      <c r="E519" s="268" t="s">
        <v>3339</v>
      </c>
      <c r="F519" s="268" t="s">
        <v>5454</v>
      </c>
      <c r="G519" s="271" t="s">
        <v>952</v>
      </c>
      <c r="H519" s="268" t="s">
        <v>5455</v>
      </c>
      <c r="K519" s="270" t="s">
        <v>586</v>
      </c>
      <c r="L519" s="270" t="s">
        <v>5456</v>
      </c>
      <c r="M519" s="270" t="s">
        <v>5457</v>
      </c>
      <c r="N519" s="270" t="s">
        <v>5458</v>
      </c>
      <c r="O519" s="268" t="s">
        <v>586</v>
      </c>
      <c r="P519" s="268" t="s">
        <v>586</v>
      </c>
      <c r="Q519" s="268" t="s">
        <v>586</v>
      </c>
      <c r="R519" s="268" t="s">
        <v>586</v>
      </c>
      <c r="S519" s="268" t="s">
        <v>586</v>
      </c>
      <c r="T519" s="268" t="s">
        <v>68</v>
      </c>
      <c r="U519" s="268" t="s">
        <v>586</v>
      </c>
      <c r="V519" s="268" t="s">
        <v>586</v>
      </c>
      <c r="W519" s="268" t="s">
        <v>586</v>
      </c>
      <c r="X519" s="268" t="s">
        <v>586</v>
      </c>
      <c r="Y519" s="268" t="s">
        <v>586</v>
      </c>
      <c r="Z519" s="268"/>
      <c r="AC519" s="268" t="s">
        <v>586</v>
      </c>
      <c r="AE519" s="268" t="s">
        <v>586</v>
      </c>
      <c r="AF519" s="268" t="s">
        <v>587</v>
      </c>
      <c r="AG519" s="268" t="s">
        <v>586</v>
      </c>
      <c r="AH519" s="268" t="s">
        <v>586</v>
      </c>
      <c r="AI519" s="268" t="s">
        <v>586</v>
      </c>
      <c r="AM519" s="268" t="s">
        <v>586</v>
      </c>
      <c r="AR519" t="s">
        <v>5672</v>
      </c>
      <c r="AS519" t="s">
        <v>3049</v>
      </c>
      <c r="AT519">
        <v>2025</v>
      </c>
      <c r="AU519">
        <v>2</v>
      </c>
      <c r="AV519" t="s">
        <v>69</v>
      </c>
      <c r="AX519" t="s">
        <v>5709</v>
      </c>
    </row>
    <row r="520" spans="1:50" x14ac:dyDescent="0.25">
      <c r="A520" s="268" t="s">
        <v>626</v>
      </c>
      <c r="B520" s="268" t="s">
        <v>585</v>
      </c>
      <c r="C520" s="268" t="s">
        <v>67</v>
      </c>
      <c r="D520" s="268" t="s">
        <v>2843</v>
      </c>
      <c r="E520" s="268" t="s">
        <v>2844</v>
      </c>
      <c r="F520" s="268" t="s">
        <v>5459</v>
      </c>
      <c r="G520" s="271" t="s">
        <v>953</v>
      </c>
      <c r="H520" s="268" t="s">
        <v>5460</v>
      </c>
      <c r="I520" s="268" t="s">
        <v>5461</v>
      </c>
      <c r="K520" s="270" t="s">
        <v>586</v>
      </c>
      <c r="L520" s="270" t="s">
        <v>5462</v>
      </c>
      <c r="M520" s="270" t="s">
        <v>5463</v>
      </c>
      <c r="N520" s="270" t="s">
        <v>5464</v>
      </c>
      <c r="O520" s="268" t="s">
        <v>586</v>
      </c>
      <c r="P520" s="268" t="s">
        <v>586</v>
      </c>
      <c r="Q520" s="268" t="s">
        <v>586</v>
      </c>
      <c r="R520" s="268" t="s">
        <v>586</v>
      </c>
      <c r="S520" s="268" t="s">
        <v>586</v>
      </c>
      <c r="T520" s="268" t="s">
        <v>68</v>
      </c>
      <c r="U520" s="268" t="s">
        <v>586</v>
      </c>
      <c r="V520" s="268" t="s">
        <v>586</v>
      </c>
      <c r="W520" s="268" t="s">
        <v>586</v>
      </c>
      <c r="X520" s="268" t="s">
        <v>586</v>
      </c>
      <c r="Y520" s="268" t="s">
        <v>586</v>
      </c>
      <c r="Z520" s="268"/>
      <c r="AC520" s="268" t="s">
        <v>586</v>
      </c>
      <c r="AE520" s="268" t="s">
        <v>586</v>
      </c>
      <c r="AF520" s="268" t="s">
        <v>587</v>
      </c>
      <c r="AG520" s="268" t="s">
        <v>586</v>
      </c>
      <c r="AH520" s="268" t="s">
        <v>586</v>
      </c>
      <c r="AI520" s="268" t="s">
        <v>586</v>
      </c>
      <c r="AM520" s="268" t="s">
        <v>586</v>
      </c>
      <c r="AR520" t="s">
        <v>5672</v>
      </c>
      <c r="AS520" t="s">
        <v>3049</v>
      </c>
      <c r="AT520">
        <v>2025</v>
      </c>
      <c r="AU520">
        <v>2</v>
      </c>
      <c r="AV520" t="s">
        <v>69</v>
      </c>
      <c r="AX520" t="s">
        <v>5710</v>
      </c>
    </row>
    <row r="521" spans="1:50" x14ac:dyDescent="0.25">
      <c r="A521" s="268" t="s">
        <v>627</v>
      </c>
      <c r="B521" s="268" t="s">
        <v>585</v>
      </c>
      <c r="C521" s="268" t="s">
        <v>67</v>
      </c>
      <c r="D521" s="268" t="s">
        <v>2639</v>
      </c>
      <c r="E521" s="268" t="s">
        <v>2640</v>
      </c>
      <c r="F521" s="268" t="s">
        <v>5465</v>
      </c>
      <c r="G521" s="271" t="s">
        <v>954</v>
      </c>
      <c r="H521" s="268" t="s">
        <v>5466</v>
      </c>
      <c r="I521" s="268"/>
      <c r="K521" s="270" t="s">
        <v>586</v>
      </c>
      <c r="L521" s="270" t="s">
        <v>5467</v>
      </c>
      <c r="M521" s="270" t="s">
        <v>5468</v>
      </c>
      <c r="N521" s="270" t="s">
        <v>5469</v>
      </c>
      <c r="O521" s="268" t="s">
        <v>586</v>
      </c>
      <c r="P521" s="268" t="s">
        <v>586</v>
      </c>
      <c r="Q521" s="268" t="s">
        <v>586</v>
      </c>
      <c r="R521" s="268" t="s">
        <v>586</v>
      </c>
      <c r="S521" s="268" t="s">
        <v>586</v>
      </c>
      <c r="T521" s="268" t="s">
        <v>68</v>
      </c>
      <c r="U521" s="268" t="s">
        <v>586</v>
      </c>
      <c r="V521" s="268" t="s">
        <v>586</v>
      </c>
      <c r="W521" s="268" t="s">
        <v>586</v>
      </c>
      <c r="X521" s="268" t="s">
        <v>586</v>
      </c>
      <c r="Y521" s="268"/>
      <c r="Z521" s="268"/>
      <c r="AC521" s="268" t="s">
        <v>586</v>
      </c>
      <c r="AE521" s="268" t="s">
        <v>586</v>
      </c>
      <c r="AF521" s="268" t="s">
        <v>587</v>
      </c>
      <c r="AG521" s="268" t="s">
        <v>586</v>
      </c>
      <c r="AH521" s="268" t="s">
        <v>586</v>
      </c>
      <c r="AI521" s="268" t="s">
        <v>586</v>
      </c>
      <c r="AM521" s="268" t="s">
        <v>586</v>
      </c>
      <c r="AR521" t="s">
        <v>5672</v>
      </c>
      <c r="AS521" t="s">
        <v>3049</v>
      </c>
      <c r="AT521">
        <v>2025</v>
      </c>
      <c r="AU521">
        <v>2</v>
      </c>
      <c r="AV521" t="s">
        <v>69</v>
      </c>
      <c r="AX521" t="s">
        <v>5711</v>
      </c>
    </row>
    <row r="522" spans="1:50" x14ac:dyDescent="0.25">
      <c r="A522" s="268" t="s">
        <v>628</v>
      </c>
      <c r="B522" s="268" t="s">
        <v>585</v>
      </c>
      <c r="C522" s="268" t="s">
        <v>67</v>
      </c>
      <c r="D522" s="268" t="s">
        <v>2726</v>
      </c>
      <c r="E522" s="268" t="s">
        <v>4941</v>
      </c>
      <c r="F522" s="268" t="s">
        <v>5470</v>
      </c>
      <c r="G522" s="271" t="s">
        <v>954</v>
      </c>
      <c r="H522" s="268" t="s">
        <v>5471</v>
      </c>
      <c r="I522" s="268"/>
      <c r="K522" s="270" t="s">
        <v>586</v>
      </c>
      <c r="L522" s="270" t="s">
        <v>5472</v>
      </c>
      <c r="M522" s="270" t="s">
        <v>5473</v>
      </c>
      <c r="N522" s="270" t="s">
        <v>5474</v>
      </c>
      <c r="O522" s="268" t="s">
        <v>586</v>
      </c>
      <c r="P522" s="268" t="s">
        <v>586</v>
      </c>
      <c r="Q522" s="268" t="s">
        <v>586</v>
      </c>
      <c r="R522" s="268" t="s">
        <v>586</v>
      </c>
      <c r="S522" s="268" t="s">
        <v>586</v>
      </c>
      <c r="T522" s="268" t="s">
        <v>68</v>
      </c>
      <c r="U522" s="268" t="s">
        <v>586</v>
      </c>
      <c r="V522" s="268" t="s">
        <v>586</v>
      </c>
      <c r="W522" s="268" t="s">
        <v>586</v>
      </c>
      <c r="X522" s="268" t="s">
        <v>586</v>
      </c>
      <c r="Y522" s="268" t="s">
        <v>586</v>
      </c>
      <c r="Z522" s="268"/>
      <c r="AC522" s="268" t="s">
        <v>586</v>
      </c>
      <c r="AE522" s="268" t="s">
        <v>586</v>
      </c>
      <c r="AF522" s="268" t="s">
        <v>587</v>
      </c>
      <c r="AG522" s="268" t="s">
        <v>586</v>
      </c>
      <c r="AH522" s="268" t="s">
        <v>586</v>
      </c>
      <c r="AI522" s="268" t="s">
        <v>586</v>
      </c>
      <c r="AM522" s="268" t="s">
        <v>586</v>
      </c>
      <c r="AR522" t="s">
        <v>5672</v>
      </c>
      <c r="AS522" t="s">
        <v>3049</v>
      </c>
      <c r="AT522">
        <v>2025</v>
      </c>
      <c r="AU522">
        <v>2</v>
      </c>
      <c r="AV522" t="s">
        <v>69</v>
      </c>
      <c r="AX522" t="s">
        <v>5712</v>
      </c>
    </row>
    <row r="523" spans="1:50" x14ac:dyDescent="0.25">
      <c r="A523" s="268" t="s">
        <v>630</v>
      </c>
      <c r="B523" s="268" t="s">
        <v>585</v>
      </c>
      <c r="C523" s="268" t="s">
        <v>67</v>
      </c>
      <c r="D523" s="268" t="s">
        <v>2702</v>
      </c>
      <c r="E523" s="268" t="s">
        <v>2703</v>
      </c>
      <c r="F523" s="268" t="s">
        <v>5475</v>
      </c>
      <c r="G523" s="271" t="s">
        <v>954</v>
      </c>
      <c r="H523" s="268" t="s">
        <v>5476</v>
      </c>
      <c r="I523" s="268"/>
      <c r="K523" s="270" t="s">
        <v>586</v>
      </c>
      <c r="L523" s="270" t="s">
        <v>5477</v>
      </c>
      <c r="M523" s="270" t="s">
        <v>5478</v>
      </c>
      <c r="N523" s="270" t="s">
        <v>5479</v>
      </c>
      <c r="O523" s="268" t="s">
        <v>586</v>
      </c>
      <c r="P523" s="268" t="s">
        <v>586</v>
      </c>
      <c r="Q523" s="268" t="s">
        <v>586</v>
      </c>
      <c r="R523" s="268" t="s">
        <v>586</v>
      </c>
      <c r="S523" s="268" t="s">
        <v>586</v>
      </c>
      <c r="T523" s="268" t="s">
        <v>68</v>
      </c>
      <c r="U523" s="268" t="s">
        <v>586</v>
      </c>
      <c r="V523" s="268" t="s">
        <v>586</v>
      </c>
      <c r="W523" s="268" t="s">
        <v>586</v>
      </c>
      <c r="X523" s="268" t="s">
        <v>586</v>
      </c>
      <c r="Y523" s="268" t="s">
        <v>586</v>
      </c>
      <c r="Z523" s="268"/>
      <c r="AC523" s="268" t="s">
        <v>586</v>
      </c>
      <c r="AE523" s="268" t="s">
        <v>586</v>
      </c>
      <c r="AF523" s="268" t="s">
        <v>587</v>
      </c>
      <c r="AG523" s="268" t="s">
        <v>586</v>
      </c>
      <c r="AH523" s="268" t="s">
        <v>586</v>
      </c>
      <c r="AI523" s="268" t="s">
        <v>586</v>
      </c>
      <c r="AM523" s="268" t="s">
        <v>586</v>
      </c>
      <c r="AR523" t="s">
        <v>5672</v>
      </c>
      <c r="AS523" t="s">
        <v>3049</v>
      </c>
      <c r="AT523">
        <v>2025</v>
      </c>
      <c r="AU523">
        <v>2</v>
      </c>
      <c r="AV523" t="s">
        <v>69</v>
      </c>
      <c r="AX523" t="s">
        <v>5713</v>
      </c>
    </row>
    <row r="524" spans="1:50" x14ac:dyDescent="0.25">
      <c r="A524" s="268" t="s">
        <v>631</v>
      </c>
      <c r="B524" s="268" t="s">
        <v>585</v>
      </c>
      <c r="C524" s="268" t="s">
        <v>67</v>
      </c>
      <c r="D524" s="268" t="s">
        <v>5480</v>
      </c>
      <c r="E524" s="268" t="s">
        <v>5481</v>
      </c>
      <c r="F524" s="268" t="s">
        <v>5482</v>
      </c>
      <c r="G524" s="271" t="s">
        <v>955</v>
      </c>
      <c r="H524" s="268" t="s">
        <v>5483</v>
      </c>
      <c r="I524" s="268"/>
      <c r="K524" s="270" t="s">
        <v>586</v>
      </c>
      <c r="L524" s="270" t="s">
        <v>5484</v>
      </c>
      <c r="M524" s="270" t="s">
        <v>1281</v>
      </c>
      <c r="N524" s="270" t="s">
        <v>5485</v>
      </c>
      <c r="O524" s="268" t="s">
        <v>586</v>
      </c>
      <c r="P524" s="268" t="s">
        <v>586</v>
      </c>
      <c r="Q524" s="268" t="s">
        <v>586</v>
      </c>
      <c r="R524" s="268" t="s">
        <v>586</v>
      </c>
      <c r="S524" s="268" t="s">
        <v>586</v>
      </c>
      <c r="T524" s="268" t="s">
        <v>68</v>
      </c>
      <c r="U524" s="268" t="s">
        <v>586</v>
      </c>
      <c r="V524" s="268" t="s">
        <v>586</v>
      </c>
      <c r="W524" s="268" t="s">
        <v>586</v>
      </c>
      <c r="X524" s="268" t="s">
        <v>586</v>
      </c>
      <c r="Y524" s="268" t="s">
        <v>586</v>
      </c>
      <c r="Z524" s="268"/>
      <c r="AC524" s="268" t="s">
        <v>586</v>
      </c>
      <c r="AE524" s="268" t="s">
        <v>586</v>
      </c>
      <c r="AF524" s="268" t="s">
        <v>587</v>
      </c>
      <c r="AG524" s="268" t="s">
        <v>586</v>
      </c>
      <c r="AH524" s="268" t="s">
        <v>586</v>
      </c>
      <c r="AI524" s="268" t="s">
        <v>586</v>
      </c>
      <c r="AM524" s="268" t="s">
        <v>586</v>
      </c>
      <c r="AR524" t="s">
        <v>5672</v>
      </c>
      <c r="AS524" t="s">
        <v>3049</v>
      </c>
      <c r="AT524">
        <v>2025</v>
      </c>
      <c r="AU524">
        <v>2</v>
      </c>
      <c r="AV524" t="s">
        <v>69</v>
      </c>
      <c r="AX524" t="s">
        <v>5714</v>
      </c>
    </row>
    <row r="525" spans="1:50" x14ac:dyDescent="0.25">
      <c r="A525" s="268" t="s">
        <v>632</v>
      </c>
      <c r="B525" s="268" t="s">
        <v>585</v>
      </c>
      <c r="C525" s="268" t="s">
        <v>67</v>
      </c>
      <c r="D525" s="268" t="s">
        <v>3172</v>
      </c>
      <c r="E525" s="268" t="s">
        <v>3173</v>
      </c>
      <c r="F525" s="268" t="s">
        <v>1121</v>
      </c>
      <c r="G525" s="271" t="s">
        <v>955</v>
      </c>
      <c r="H525" s="268" t="s">
        <v>5486</v>
      </c>
      <c r="K525" s="270" t="s">
        <v>586</v>
      </c>
      <c r="L525" s="270" t="s">
        <v>5487</v>
      </c>
      <c r="M525" s="270" t="s">
        <v>5488</v>
      </c>
      <c r="N525" s="270" t="s">
        <v>5489</v>
      </c>
      <c r="O525" s="268" t="s">
        <v>586</v>
      </c>
      <c r="P525" s="268" t="s">
        <v>586</v>
      </c>
      <c r="Q525" s="268" t="s">
        <v>586</v>
      </c>
      <c r="R525" s="268" t="s">
        <v>586</v>
      </c>
      <c r="S525" s="268" t="s">
        <v>586</v>
      </c>
      <c r="T525" s="268" t="s">
        <v>68</v>
      </c>
      <c r="U525" s="268" t="s">
        <v>586</v>
      </c>
      <c r="V525" s="268" t="s">
        <v>586</v>
      </c>
      <c r="W525" s="268" t="s">
        <v>586</v>
      </c>
      <c r="X525" s="268" t="s">
        <v>586</v>
      </c>
      <c r="Y525" s="268" t="s">
        <v>586</v>
      </c>
      <c r="Z525" s="268"/>
      <c r="AC525" s="268" t="s">
        <v>586</v>
      </c>
      <c r="AE525" s="268" t="s">
        <v>586</v>
      </c>
      <c r="AF525" s="268" t="s">
        <v>587</v>
      </c>
      <c r="AG525" s="268" t="s">
        <v>586</v>
      </c>
      <c r="AH525" s="268" t="s">
        <v>586</v>
      </c>
      <c r="AI525" s="268" t="s">
        <v>586</v>
      </c>
      <c r="AM525" s="268" t="s">
        <v>586</v>
      </c>
      <c r="AR525" t="s">
        <v>5672</v>
      </c>
      <c r="AS525" t="s">
        <v>3049</v>
      </c>
      <c r="AT525">
        <v>2025</v>
      </c>
      <c r="AU525">
        <v>2</v>
      </c>
      <c r="AV525" t="s">
        <v>69</v>
      </c>
      <c r="AX525" t="s">
        <v>5715</v>
      </c>
    </row>
    <row r="526" spans="1:50" x14ac:dyDescent="0.25">
      <c r="A526" s="268" t="s">
        <v>633</v>
      </c>
      <c r="B526" s="268" t="s">
        <v>585</v>
      </c>
      <c r="C526" s="268" t="s">
        <v>67</v>
      </c>
      <c r="D526" s="268" t="s">
        <v>5490</v>
      </c>
      <c r="E526" s="268" t="s">
        <v>5491</v>
      </c>
      <c r="F526" s="268" t="s">
        <v>5492</v>
      </c>
      <c r="G526" s="271" t="s">
        <v>955</v>
      </c>
      <c r="H526" s="268" t="s">
        <v>5493</v>
      </c>
      <c r="I526" s="268"/>
      <c r="K526" s="270" t="s">
        <v>586</v>
      </c>
      <c r="L526" s="270" t="s">
        <v>5494</v>
      </c>
      <c r="M526" s="270" t="s">
        <v>5495</v>
      </c>
      <c r="N526" s="270" t="s">
        <v>5496</v>
      </c>
      <c r="O526" s="268" t="s">
        <v>586</v>
      </c>
      <c r="P526" s="268" t="s">
        <v>586</v>
      </c>
      <c r="Q526" s="268" t="s">
        <v>586</v>
      </c>
      <c r="R526" s="268" t="s">
        <v>586</v>
      </c>
      <c r="S526" s="268" t="s">
        <v>586</v>
      </c>
      <c r="T526" s="268" t="s">
        <v>68</v>
      </c>
      <c r="U526" s="268" t="s">
        <v>586</v>
      </c>
      <c r="V526" s="268" t="s">
        <v>586</v>
      </c>
      <c r="W526" s="268" t="s">
        <v>586</v>
      </c>
      <c r="X526" s="268" t="s">
        <v>586</v>
      </c>
      <c r="Y526" s="268" t="s">
        <v>586</v>
      </c>
      <c r="Z526" s="268"/>
      <c r="AC526" s="268" t="s">
        <v>586</v>
      </c>
      <c r="AE526" s="268" t="s">
        <v>586</v>
      </c>
      <c r="AF526" s="268" t="s">
        <v>587</v>
      </c>
      <c r="AG526" s="268" t="s">
        <v>586</v>
      </c>
      <c r="AH526" s="268" t="s">
        <v>586</v>
      </c>
      <c r="AI526" s="268" t="s">
        <v>586</v>
      </c>
      <c r="AM526" s="268" t="s">
        <v>586</v>
      </c>
      <c r="AR526" t="s">
        <v>5672</v>
      </c>
      <c r="AS526" t="s">
        <v>3049</v>
      </c>
      <c r="AT526">
        <v>2025</v>
      </c>
      <c r="AU526">
        <v>2</v>
      </c>
      <c r="AV526" t="s">
        <v>69</v>
      </c>
      <c r="AX526" t="s">
        <v>5716</v>
      </c>
    </row>
    <row r="527" spans="1:50" x14ac:dyDescent="0.25">
      <c r="A527" s="268" t="s">
        <v>634</v>
      </c>
      <c r="B527" s="268" t="s">
        <v>585</v>
      </c>
      <c r="C527" s="268" t="s">
        <v>67</v>
      </c>
      <c r="D527" s="268" t="s">
        <v>2941</v>
      </c>
      <c r="E527" s="268" t="s">
        <v>2942</v>
      </c>
      <c r="F527" s="268" t="s">
        <v>5497</v>
      </c>
      <c r="G527" s="271" t="s">
        <v>955</v>
      </c>
      <c r="H527" s="268" t="s">
        <v>5498</v>
      </c>
      <c r="I527" s="2"/>
      <c r="K527" s="270" t="s">
        <v>586</v>
      </c>
      <c r="L527" s="270" t="s">
        <v>5499</v>
      </c>
      <c r="M527" s="270" t="s">
        <v>5500</v>
      </c>
      <c r="N527" s="270" t="s">
        <v>5501</v>
      </c>
      <c r="O527" s="268" t="s">
        <v>586</v>
      </c>
      <c r="P527" s="268" t="s">
        <v>586</v>
      </c>
      <c r="Q527" s="268" t="s">
        <v>586</v>
      </c>
      <c r="R527" s="268" t="s">
        <v>586</v>
      </c>
      <c r="S527" s="268" t="s">
        <v>586</v>
      </c>
      <c r="T527" s="268" t="s">
        <v>68</v>
      </c>
      <c r="U527" s="268" t="s">
        <v>586</v>
      </c>
      <c r="V527" s="268" t="s">
        <v>586</v>
      </c>
      <c r="W527" s="268" t="s">
        <v>586</v>
      </c>
      <c r="X527" s="268" t="s">
        <v>586</v>
      </c>
      <c r="Y527" s="268" t="s">
        <v>586</v>
      </c>
      <c r="Z527" s="268"/>
      <c r="AC527" s="268" t="s">
        <v>586</v>
      </c>
      <c r="AE527" s="268" t="s">
        <v>586</v>
      </c>
      <c r="AF527" s="268" t="s">
        <v>587</v>
      </c>
      <c r="AG527" s="268" t="s">
        <v>586</v>
      </c>
      <c r="AH527" s="268" t="s">
        <v>586</v>
      </c>
      <c r="AI527" s="268" t="s">
        <v>586</v>
      </c>
      <c r="AM527" s="268" t="s">
        <v>586</v>
      </c>
      <c r="AR527" t="s">
        <v>5672</v>
      </c>
      <c r="AS527" t="s">
        <v>3049</v>
      </c>
      <c r="AT527">
        <v>2025</v>
      </c>
      <c r="AU527">
        <v>2</v>
      </c>
      <c r="AV527" t="s">
        <v>69</v>
      </c>
      <c r="AX527" t="s">
        <v>5717</v>
      </c>
    </row>
    <row r="528" spans="1:50" x14ac:dyDescent="0.25">
      <c r="A528" s="268" t="s">
        <v>635</v>
      </c>
      <c r="B528" s="268" t="s">
        <v>585</v>
      </c>
      <c r="C528" s="268" t="s">
        <v>67</v>
      </c>
      <c r="D528" s="268" t="s">
        <v>2681</v>
      </c>
      <c r="E528" s="268" t="s">
        <v>2682</v>
      </c>
      <c r="F528" s="268" t="s">
        <v>5502</v>
      </c>
      <c r="G528" s="271" t="s">
        <v>955</v>
      </c>
      <c r="H528" s="268" t="s">
        <v>5498</v>
      </c>
      <c r="I528" s="268"/>
      <c r="K528" s="270" t="s">
        <v>586</v>
      </c>
      <c r="L528" s="270" t="s">
        <v>5503</v>
      </c>
      <c r="M528" s="270" t="s">
        <v>5504</v>
      </c>
      <c r="N528" s="270" t="s">
        <v>5505</v>
      </c>
      <c r="O528" s="268" t="s">
        <v>586</v>
      </c>
      <c r="P528" s="268" t="s">
        <v>586</v>
      </c>
      <c r="Q528" s="268" t="s">
        <v>586</v>
      </c>
      <c r="R528" s="268" t="s">
        <v>586</v>
      </c>
      <c r="S528" s="268" t="s">
        <v>586</v>
      </c>
      <c r="T528" s="268" t="s">
        <v>68</v>
      </c>
      <c r="U528" s="268" t="s">
        <v>586</v>
      </c>
      <c r="V528" s="268" t="s">
        <v>586</v>
      </c>
      <c r="W528" s="268" t="s">
        <v>586</v>
      </c>
      <c r="X528" s="268" t="s">
        <v>586</v>
      </c>
      <c r="Y528" s="268" t="s">
        <v>586</v>
      </c>
      <c r="Z528" s="268"/>
      <c r="AC528" s="268" t="s">
        <v>586</v>
      </c>
      <c r="AE528" s="268" t="s">
        <v>586</v>
      </c>
      <c r="AF528" s="268" t="s">
        <v>587</v>
      </c>
      <c r="AG528" s="268" t="s">
        <v>586</v>
      </c>
      <c r="AH528" s="268" t="s">
        <v>586</v>
      </c>
      <c r="AI528" s="268" t="s">
        <v>586</v>
      </c>
      <c r="AM528" s="268" t="s">
        <v>586</v>
      </c>
      <c r="AR528" t="s">
        <v>5672</v>
      </c>
      <c r="AS528" t="s">
        <v>3049</v>
      </c>
      <c r="AT528">
        <v>2025</v>
      </c>
      <c r="AU528">
        <v>2</v>
      </c>
      <c r="AV528" t="s">
        <v>69</v>
      </c>
      <c r="AX528" t="s">
        <v>5718</v>
      </c>
    </row>
    <row r="529" spans="1:50" x14ac:dyDescent="0.25">
      <c r="A529" s="268" t="s">
        <v>636</v>
      </c>
      <c r="B529" s="268" t="s">
        <v>585</v>
      </c>
      <c r="C529" s="268" t="s">
        <v>67</v>
      </c>
      <c r="D529" s="268" t="s">
        <v>2663</v>
      </c>
      <c r="E529" s="268" t="s">
        <v>2664</v>
      </c>
      <c r="F529" s="268" t="s">
        <v>5506</v>
      </c>
      <c r="G529" s="271" t="s">
        <v>955</v>
      </c>
      <c r="H529" s="268" t="s">
        <v>5507</v>
      </c>
      <c r="I529" s="2"/>
      <c r="J529" s="268"/>
      <c r="K529" s="270" t="s">
        <v>586</v>
      </c>
      <c r="L529" s="270" t="s">
        <v>5508</v>
      </c>
      <c r="M529" s="270" t="s">
        <v>5509</v>
      </c>
      <c r="N529" s="270" t="s">
        <v>5510</v>
      </c>
      <c r="O529" s="268" t="s">
        <v>586</v>
      </c>
      <c r="P529" s="268" t="s">
        <v>586</v>
      </c>
      <c r="Q529" s="268" t="s">
        <v>586</v>
      </c>
      <c r="R529" s="268" t="s">
        <v>586</v>
      </c>
      <c r="S529" s="268" t="s">
        <v>586</v>
      </c>
      <c r="T529" s="268" t="s">
        <v>68</v>
      </c>
      <c r="U529" s="268" t="s">
        <v>586</v>
      </c>
      <c r="V529" s="268" t="s">
        <v>586</v>
      </c>
      <c r="W529" s="268" t="s">
        <v>586</v>
      </c>
      <c r="X529" s="268" t="s">
        <v>586</v>
      </c>
      <c r="Y529" s="268" t="s">
        <v>586</v>
      </c>
      <c r="Z529" s="268"/>
      <c r="AC529" s="268" t="s">
        <v>586</v>
      </c>
      <c r="AE529" s="268" t="s">
        <v>586</v>
      </c>
      <c r="AF529" s="268" t="s">
        <v>587</v>
      </c>
      <c r="AG529" s="268" t="s">
        <v>586</v>
      </c>
      <c r="AH529" s="268" t="s">
        <v>586</v>
      </c>
      <c r="AI529" s="268" t="s">
        <v>586</v>
      </c>
      <c r="AM529" s="268" t="s">
        <v>586</v>
      </c>
      <c r="AR529" t="s">
        <v>5672</v>
      </c>
      <c r="AS529" t="s">
        <v>3049</v>
      </c>
      <c r="AT529">
        <v>2025</v>
      </c>
      <c r="AU529">
        <v>2</v>
      </c>
      <c r="AV529" t="s">
        <v>69</v>
      </c>
      <c r="AX529" t="s">
        <v>5719</v>
      </c>
    </row>
    <row r="530" spans="1:50" x14ac:dyDescent="0.25">
      <c r="A530" s="268" t="s">
        <v>637</v>
      </c>
      <c r="B530" s="268" t="s">
        <v>585</v>
      </c>
      <c r="C530" s="268" t="s">
        <v>67</v>
      </c>
      <c r="D530" s="268" t="s">
        <v>4056</v>
      </c>
      <c r="E530" s="268" t="s">
        <v>4057</v>
      </c>
      <c r="F530" s="268" t="s">
        <v>5511</v>
      </c>
      <c r="G530" s="271" t="s">
        <v>955</v>
      </c>
      <c r="H530" s="268" t="s">
        <v>5512</v>
      </c>
      <c r="I530" s="268"/>
      <c r="K530" s="270" t="s">
        <v>586</v>
      </c>
      <c r="L530" s="270" t="s">
        <v>5513</v>
      </c>
      <c r="M530" s="270" t="s">
        <v>5514</v>
      </c>
      <c r="N530" s="270" t="s">
        <v>5515</v>
      </c>
      <c r="O530" s="268" t="s">
        <v>586</v>
      </c>
      <c r="P530" s="268" t="s">
        <v>586</v>
      </c>
      <c r="Q530" s="268" t="s">
        <v>586</v>
      </c>
      <c r="R530" s="268" t="s">
        <v>586</v>
      </c>
      <c r="S530" s="268" t="s">
        <v>586</v>
      </c>
      <c r="T530" s="268" t="s">
        <v>68</v>
      </c>
      <c r="U530" s="268" t="s">
        <v>586</v>
      </c>
      <c r="V530" s="268" t="s">
        <v>586</v>
      </c>
      <c r="W530" s="268" t="s">
        <v>586</v>
      </c>
      <c r="X530" s="268" t="s">
        <v>586</v>
      </c>
      <c r="Y530" s="268" t="s">
        <v>586</v>
      </c>
      <c r="Z530" s="268"/>
      <c r="AC530" s="268" t="s">
        <v>586</v>
      </c>
      <c r="AE530" s="268" t="s">
        <v>586</v>
      </c>
      <c r="AF530" s="268" t="s">
        <v>587</v>
      </c>
      <c r="AG530" s="268" t="s">
        <v>586</v>
      </c>
      <c r="AH530" s="268" t="s">
        <v>586</v>
      </c>
      <c r="AI530" s="268" t="s">
        <v>586</v>
      </c>
      <c r="AM530" s="268" t="s">
        <v>586</v>
      </c>
      <c r="AR530" t="s">
        <v>5672</v>
      </c>
      <c r="AS530" t="s">
        <v>3049</v>
      </c>
      <c r="AT530">
        <v>2025</v>
      </c>
      <c r="AU530">
        <v>2</v>
      </c>
      <c r="AV530" t="s">
        <v>69</v>
      </c>
      <c r="AX530" t="s">
        <v>5720</v>
      </c>
    </row>
    <row r="531" spans="1:50" x14ac:dyDescent="0.25">
      <c r="A531" s="268" t="s">
        <v>638</v>
      </c>
      <c r="B531" s="268" t="s">
        <v>585</v>
      </c>
      <c r="C531" s="268" t="s">
        <v>67</v>
      </c>
      <c r="D531" s="268" t="s">
        <v>2870</v>
      </c>
      <c r="E531" s="268" t="s">
        <v>2871</v>
      </c>
      <c r="F531" s="268" t="s">
        <v>5516</v>
      </c>
      <c r="G531" s="271" t="s">
        <v>955</v>
      </c>
      <c r="H531" s="268" t="s">
        <v>5512</v>
      </c>
      <c r="I531" s="268" t="s">
        <v>5517</v>
      </c>
      <c r="K531" s="270" t="s">
        <v>586</v>
      </c>
      <c r="L531" s="270" t="s">
        <v>5518</v>
      </c>
      <c r="M531" s="270" t="s">
        <v>5519</v>
      </c>
      <c r="N531" s="270" t="s">
        <v>5520</v>
      </c>
      <c r="O531" s="268" t="s">
        <v>586</v>
      </c>
      <c r="P531" s="268" t="s">
        <v>586</v>
      </c>
      <c r="Q531" s="268" t="s">
        <v>586</v>
      </c>
      <c r="R531" s="268" t="s">
        <v>586</v>
      </c>
      <c r="S531" s="268" t="s">
        <v>586</v>
      </c>
      <c r="T531" s="268" t="s">
        <v>68</v>
      </c>
      <c r="U531" s="268" t="s">
        <v>586</v>
      </c>
      <c r="V531" s="268" t="s">
        <v>586</v>
      </c>
      <c r="W531" s="268" t="s">
        <v>586</v>
      </c>
      <c r="X531" s="268" t="s">
        <v>586</v>
      </c>
      <c r="Y531" s="268" t="s">
        <v>586</v>
      </c>
      <c r="Z531" s="268"/>
      <c r="AC531" s="268" t="s">
        <v>586</v>
      </c>
      <c r="AE531" s="268" t="s">
        <v>586</v>
      </c>
      <c r="AF531" s="268" t="s">
        <v>587</v>
      </c>
      <c r="AG531" s="268" t="s">
        <v>586</v>
      </c>
      <c r="AH531" s="268" t="s">
        <v>586</v>
      </c>
      <c r="AI531" s="268" t="s">
        <v>586</v>
      </c>
      <c r="AM531" s="268" t="s">
        <v>586</v>
      </c>
      <c r="AR531" t="s">
        <v>5672</v>
      </c>
      <c r="AS531" t="s">
        <v>3049</v>
      </c>
      <c r="AT531">
        <v>2025</v>
      </c>
      <c r="AU531">
        <v>2</v>
      </c>
      <c r="AV531" t="s">
        <v>69</v>
      </c>
      <c r="AX531" t="s">
        <v>5721</v>
      </c>
    </row>
    <row r="532" spans="1:50" x14ac:dyDescent="0.25">
      <c r="A532" s="268" t="s">
        <v>639</v>
      </c>
      <c r="B532" s="268" t="s">
        <v>585</v>
      </c>
      <c r="C532" s="268" t="s">
        <v>67</v>
      </c>
      <c r="D532" s="268" t="s">
        <v>3165</v>
      </c>
      <c r="E532" s="268" t="s">
        <v>3166</v>
      </c>
      <c r="F532" s="268" t="s">
        <v>5521</v>
      </c>
      <c r="G532" s="271" t="s">
        <v>955</v>
      </c>
      <c r="H532" s="268" t="s">
        <v>5522</v>
      </c>
      <c r="I532" s="2"/>
      <c r="K532" s="270" t="s">
        <v>586</v>
      </c>
      <c r="L532" s="270" t="s">
        <v>5523</v>
      </c>
      <c r="M532" s="270" t="s">
        <v>5524</v>
      </c>
      <c r="N532" s="270" t="s">
        <v>5525</v>
      </c>
      <c r="O532" s="268" t="s">
        <v>586</v>
      </c>
      <c r="P532" s="268" t="s">
        <v>586</v>
      </c>
      <c r="Q532" s="268" t="s">
        <v>586</v>
      </c>
      <c r="R532" s="268" t="s">
        <v>586</v>
      </c>
      <c r="S532" s="268" t="s">
        <v>586</v>
      </c>
      <c r="T532" s="268" t="s">
        <v>68</v>
      </c>
      <c r="U532" s="268" t="s">
        <v>586</v>
      </c>
      <c r="V532" s="268" t="s">
        <v>586</v>
      </c>
      <c r="W532" s="268" t="s">
        <v>586</v>
      </c>
      <c r="X532" s="268" t="s">
        <v>586</v>
      </c>
      <c r="Y532" s="268" t="s">
        <v>586</v>
      </c>
      <c r="Z532" s="268"/>
      <c r="AC532" s="268" t="s">
        <v>586</v>
      </c>
      <c r="AE532" s="268" t="s">
        <v>586</v>
      </c>
      <c r="AF532" s="268" t="s">
        <v>587</v>
      </c>
      <c r="AG532" s="268" t="s">
        <v>586</v>
      </c>
      <c r="AH532" s="268" t="s">
        <v>586</v>
      </c>
      <c r="AI532" s="268" t="s">
        <v>586</v>
      </c>
      <c r="AM532" s="268" t="s">
        <v>586</v>
      </c>
      <c r="AR532" t="s">
        <v>5672</v>
      </c>
      <c r="AS532" t="s">
        <v>3049</v>
      </c>
      <c r="AT532">
        <v>2025</v>
      </c>
      <c r="AU532">
        <v>2</v>
      </c>
      <c r="AV532" t="s">
        <v>69</v>
      </c>
      <c r="AX532" t="s">
        <v>5722</v>
      </c>
    </row>
    <row r="533" spans="1:50" x14ac:dyDescent="0.25">
      <c r="A533" s="268" t="s">
        <v>640</v>
      </c>
      <c r="B533" s="268" t="s">
        <v>585</v>
      </c>
      <c r="C533" s="268" t="s">
        <v>67</v>
      </c>
      <c r="D533" s="268" t="s">
        <v>3165</v>
      </c>
      <c r="E533" s="268" t="s">
        <v>3166</v>
      </c>
      <c r="F533" s="268" t="s">
        <v>2308</v>
      </c>
      <c r="G533" s="271" t="s">
        <v>955</v>
      </c>
      <c r="H533" s="268" t="s">
        <v>5526</v>
      </c>
      <c r="I533" s="2"/>
      <c r="K533" s="270" t="s">
        <v>586</v>
      </c>
      <c r="L533" s="270" t="s">
        <v>5527</v>
      </c>
      <c r="M533" s="270" t="s">
        <v>5528</v>
      </c>
      <c r="N533" s="270" t="s">
        <v>5529</v>
      </c>
      <c r="O533" s="268" t="s">
        <v>586</v>
      </c>
      <c r="P533" s="268" t="s">
        <v>586</v>
      </c>
      <c r="Q533" s="268" t="s">
        <v>586</v>
      </c>
      <c r="R533" s="268" t="s">
        <v>586</v>
      </c>
      <c r="S533" s="268" t="s">
        <v>586</v>
      </c>
      <c r="T533" s="268" t="s">
        <v>68</v>
      </c>
      <c r="U533" s="268" t="s">
        <v>586</v>
      </c>
      <c r="V533" s="268" t="s">
        <v>586</v>
      </c>
      <c r="W533" s="268" t="s">
        <v>586</v>
      </c>
      <c r="X533" s="268" t="s">
        <v>586</v>
      </c>
      <c r="Y533" s="268" t="s">
        <v>586</v>
      </c>
      <c r="Z533" s="268"/>
      <c r="AC533" s="268" t="s">
        <v>586</v>
      </c>
      <c r="AE533" s="268" t="s">
        <v>586</v>
      </c>
      <c r="AF533" s="268" t="s">
        <v>587</v>
      </c>
      <c r="AG533" s="268" t="s">
        <v>586</v>
      </c>
      <c r="AH533" s="268" t="s">
        <v>586</v>
      </c>
      <c r="AI533" s="268" t="s">
        <v>586</v>
      </c>
      <c r="AM533" s="268" t="s">
        <v>586</v>
      </c>
      <c r="AR533" t="s">
        <v>5672</v>
      </c>
      <c r="AS533" t="s">
        <v>3049</v>
      </c>
      <c r="AT533">
        <v>2025</v>
      </c>
      <c r="AU533">
        <v>2</v>
      </c>
      <c r="AV533" t="s">
        <v>69</v>
      </c>
      <c r="AX533" t="s">
        <v>5723</v>
      </c>
    </row>
    <row r="534" spans="1:50" x14ac:dyDescent="0.25">
      <c r="A534" s="268" t="s">
        <v>641</v>
      </c>
      <c r="B534" s="268" t="s">
        <v>585</v>
      </c>
      <c r="C534" s="268" t="s">
        <v>67</v>
      </c>
      <c r="D534" s="268" t="s">
        <v>2674</v>
      </c>
      <c r="E534" s="268" t="s">
        <v>2675</v>
      </c>
      <c r="F534" s="268" t="s">
        <v>5530</v>
      </c>
      <c r="G534" s="271" t="s">
        <v>955</v>
      </c>
      <c r="H534" s="268" t="s">
        <v>5531</v>
      </c>
      <c r="I534" s="268"/>
      <c r="K534" s="270" t="s">
        <v>586</v>
      </c>
      <c r="L534" s="270" t="s">
        <v>5532</v>
      </c>
      <c r="M534" s="270" t="s">
        <v>5533</v>
      </c>
      <c r="N534" s="270" t="s">
        <v>5534</v>
      </c>
      <c r="O534" s="268" t="s">
        <v>586</v>
      </c>
      <c r="P534" s="268" t="s">
        <v>586</v>
      </c>
      <c r="Q534" s="268" t="s">
        <v>586</v>
      </c>
      <c r="R534" s="268" t="s">
        <v>586</v>
      </c>
      <c r="S534" s="268" t="s">
        <v>586</v>
      </c>
      <c r="T534" s="268" t="s">
        <v>68</v>
      </c>
      <c r="U534" s="268" t="s">
        <v>586</v>
      </c>
      <c r="V534" s="268" t="s">
        <v>586</v>
      </c>
      <c r="W534" s="268" t="s">
        <v>586</v>
      </c>
      <c r="X534" s="268" t="s">
        <v>586</v>
      </c>
      <c r="Y534" s="268" t="s">
        <v>586</v>
      </c>
      <c r="Z534" s="268"/>
      <c r="AC534" s="268" t="s">
        <v>586</v>
      </c>
      <c r="AE534" s="268" t="s">
        <v>586</v>
      </c>
      <c r="AF534" s="268" t="s">
        <v>587</v>
      </c>
      <c r="AG534" s="268" t="s">
        <v>586</v>
      </c>
      <c r="AH534" s="268" t="s">
        <v>586</v>
      </c>
      <c r="AI534" s="268" t="s">
        <v>586</v>
      </c>
      <c r="AM534" s="268" t="s">
        <v>586</v>
      </c>
      <c r="AR534" t="s">
        <v>5672</v>
      </c>
      <c r="AS534" t="s">
        <v>3049</v>
      </c>
      <c r="AT534">
        <v>2025</v>
      </c>
      <c r="AU534">
        <v>2</v>
      </c>
      <c r="AV534" t="s">
        <v>69</v>
      </c>
      <c r="AX534" t="s">
        <v>5724</v>
      </c>
    </row>
    <row r="535" spans="1:50" x14ac:dyDescent="0.25">
      <c r="A535" s="268" t="s">
        <v>642</v>
      </c>
      <c r="B535" s="268" t="s">
        <v>585</v>
      </c>
      <c r="C535" s="268" t="s">
        <v>67</v>
      </c>
      <c r="D535" s="268" t="s">
        <v>5535</v>
      </c>
      <c r="E535" s="268" t="s">
        <v>5536</v>
      </c>
      <c r="F535" s="268" t="s">
        <v>5537</v>
      </c>
      <c r="G535" s="271" t="s">
        <v>955</v>
      </c>
      <c r="H535" s="268" t="s">
        <v>5538</v>
      </c>
      <c r="I535" s="2"/>
      <c r="K535" s="270" t="s">
        <v>586</v>
      </c>
      <c r="L535" s="270" t="s">
        <v>5539</v>
      </c>
      <c r="M535" s="270" t="s">
        <v>5540</v>
      </c>
      <c r="N535" s="270" t="s">
        <v>5541</v>
      </c>
      <c r="O535" s="268" t="s">
        <v>586</v>
      </c>
      <c r="P535" s="268" t="s">
        <v>586</v>
      </c>
      <c r="Q535" s="268" t="s">
        <v>586</v>
      </c>
      <c r="R535" s="268" t="s">
        <v>586</v>
      </c>
      <c r="S535" s="268" t="s">
        <v>586</v>
      </c>
      <c r="T535" s="268" t="s">
        <v>68</v>
      </c>
      <c r="U535" s="268" t="s">
        <v>586</v>
      </c>
      <c r="V535" s="268" t="s">
        <v>586</v>
      </c>
      <c r="W535" s="268" t="s">
        <v>586</v>
      </c>
      <c r="X535" s="268" t="s">
        <v>586</v>
      </c>
      <c r="Y535" s="268" t="s">
        <v>586</v>
      </c>
      <c r="Z535" s="268"/>
      <c r="AC535" s="268" t="s">
        <v>586</v>
      </c>
      <c r="AE535" s="268" t="s">
        <v>586</v>
      </c>
      <c r="AF535" s="268" t="s">
        <v>587</v>
      </c>
      <c r="AG535" s="268" t="s">
        <v>586</v>
      </c>
      <c r="AH535" s="268" t="s">
        <v>586</v>
      </c>
      <c r="AI535" s="268" t="s">
        <v>586</v>
      </c>
      <c r="AM535" s="268" t="s">
        <v>586</v>
      </c>
      <c r="AR535" t="s">
        <v>5672</v>
      </c>
      <c r="AS535" t="s">
        <v>3049</v>
      </c>
      <c r="AT535">
        <v>2025</v>
      </c>
      <c r="AU535">
        <v>2</v>
      </c>
      <c r="AV535" t="s">
        <v>69</v>
      </c>
      <c r="AX535" t="s">
        <v>5725</v>
      </c>
    </row>
    <row r="536" spans="1:50" x14ac:dyDescent="0.25">
      <c r="A536" s="268" t="s">
        <v>643</v>
      </c>
      <c r="B536" s="268" t="s">
        <v>585</v>
      </c>
      <c r="C536" s="268" t="s">
        <v>67</v>
      </c>
      <c r="D536" s="268" t="s">
        <v>3181</v>
      </c>
      <c r="E536" s="268" t="s">
        <v>3182</v>
      </c>
      <c r="F536" s="268" t="s">
        <v>5542</v>
      </c>
      <c r="G536" s="271" t="s">
        <v>955</v>
      </c>
      <c r="H536" s="268" t="s">
        <v>5543</v>
      </c>
      <c r="I536" s="2"/>
      <c r="K536" s="270" t="s">
        <v>586</v>
      </c>
      <c r="L536" s="270" t="s">
        <v>5544</v>
      </c>
      <c r="M536" s="270" t="s">
        <v>5545</v>
      </c>
      <c r="N536" s="270" t="s">
        <v>5546</v>
      </c>
      <c r="O536" s="268" t="s">
        <v>586</v>
      </c>
      <c r="P536" s="268" t="s">
        <v>586</v>
      </c>
      <c r="Q536" s="268" t="s">
        <v>586</v>
      </c>
      <c r="R536" s="268" t="s">
        <v>586</v>
      </c>
      <c r="S536" s="268" t="s">
        <v>586</v>
      </c>
      <c r="T536" s="268" t="s">
        <v>68</v>
      </c>
      <c r="U536" s="268" t="s">
        <v>586</v>
      </c>
      <c r="V536" s="268" t="s">
        <v>586</v>
      </c>
      <c r="W536" s="268" t="s">
        <v>586</v>
      </c>
      <c r="X536" s="268" t="s">
        <v>586</v>
      </c>
      <c r="Y536" s="268" t="s">
        <v>586</v>
      </c>
      <c r="Z536" s="268"/>
      <c r="AC536" s="268" t="s">
        <v>586</v>
      </c>
      <c r="AE536" s="268" t="s">
        <v>586</v>
      </c>
      <c r="AF536" s="268" t="s">
        <v>587</v>
      </c>
      <c r="AG536" s="268" t="s">
        <v>586</v>
      </c>
      <c r="AH536" s="268" t="s">
        <v>586</v>
      </c>
      <c r="AI536" s="268" t="s">
        <v>586</v>
      </c>
      <c r="AM536" s="268" t="s">
        <v>586</v>
      </c>
      <c r="AR536" t="s">
        <v>5672</v>
      </c>
      <c r="AS536" t="s">
        <v>3049</v>
      </c>
      <c r="AT536">
        <v>2025</v>
      </c>
      <c r="AU536">
        <v>2</v>
      </c>
      <c r="AV536" t="s">
        <v>69</v>
      </c>
      <c r="AX536" t="s">
        <v>5726</v>
      </c>
    </row>
    <row r="537" spans="1:50" x14ac:dyDescent="0.25">
      <c r="A537" s="268" t="s">
        <v>644</v>
      </c>
      <c r="B537" s="268" t="s">
        <v>585</v>
      </c>
      <c r="C537" s="268" t="s">
        <v>67</v>
      </c>
      <c r="D537" s="268" t="s">
        <v>3458</v>
      </c>
      <c r="E537" s="268" t="s">
        <v>3459</v>
      </c>
      <c r="F537" s="268" t="s">
        <v>5547</v>
      </c>
      <c r="G537" s="271" t="s">
        <v>172</v>
      </c>
      <c r="H537" s="268" t="s">
        <v>5548</v>
      </c>
      <c r="I537" s="268"/>
      <c r="J537" s="268"/>
      <c r="K537" s="270" t="s">
        <v>586</v>
      </c>
      <c r="L537" s="270" t="s">
        <v>5549</v>
      </c>
      <c r="M537" s="270" t="s">
        <v>5550</v>
      </c>
      <c r="N537" s="270" t="s">
        <v>5551</v>
      </c>
      <c r="O537" s="268" t="s">
        <v>586</v>
      </c>
      <c r="P537" s="268" t="s">
        <v>586</v>
      </c>
      <c r="Q537" s="268" t="s">
        <v>586</v>
      </c>
      <c r="R537" s="268" t="s">
        <v>586</v>
      </c>
      <c r="S537" s="268" t="s">
        <v>586</v>
      </c>
      <c r="T537" s="268" t="s">
        <v>68</v>
      </c>
      <c r="U537" s="268" t="s">
        <v>586</v>
      </c>
      <c r="V537" s="268" t="s">
        <v>586</v>
      </c>
      <c r="W537" s="268" t="s">
        <v>586</v>
      </c>
      <c r="X537" s="268" t="s">
        <v>586</v>
      </c>
      <c r="Y537" s="268" t="s">
        <v>586</v>
      </c>
      <c r="Z537" s="268"/>
      <c r="AC537" s="268" t="s">
        <v>586</v>
      </c>
      <c r="AE537" s="268" t="s">
        <v>586</v>
      </c>
      <c r="AF537" s="268" t="s">
        <v>587</v>
      </c>
      <c r="AG537" s="268" t="s">
        <v>586</v>
      </c>
      <c r="AH537" s="268" t="s">
        <v>586</v>
      </c>
      <c r="AI537" s="268" t="s">
        <v>586</v>
      </c>
      <c r="AM537" s="268" t="s">
        <v>586</v>
      </c>
      <c r="AR537" t="s">
        <v>5672</v>
      </c>
      <c r="AS537" t="s">
        <v>3049</v>
      </c>
      <c r="AT537">
        <v>2025</v>
      </c>
      <c r="AU537">
        <v>2</v>
      </c>
      <c r="AV537" t="s">
        <v>69</v>
      </c>
      <c r="AX537" t="s">
        <v>5727</v>
      </c>
    </row>
    <row r="538" spans="1:50" x14ac:dyDescent="0.25">
      <c r="A538" s="268" t="s">
        <v>645</v>
      </c>
      <c r="B538" s="268" t="s">
        <v>585</v>
      </c>
      <c r="C538" s="268" t="s">
        <v>67</v>
      </c>
      <c r="D538" s="268" t="s">
        <v>3418</v>
      </c>
      <c r="E538" s="268" t="s">
        <v>3419</v>
      </c>
      <c r="F538" s="268" t="s">
        <v>5552</v>
      </c>
      <c r="G538" s="271" t="s">
        <v>172</v>
      </c>
      <c r="H538" s="268" t="s">
        <v>5548</v>
      </c>
      <c r="I538" s="268"/>
      <c r="J538" s="268"/>
      <c r="K538" s="270" t="s">
        <v>586</v>
      </c>
      <c r="L538" s="270" t="s">
        <v>5553</v>
      </c>
      <c r="M538" s="270" t="s">
        <v>5554</v>
      </c>
      <c r="N538" s="270" t="s">
        <v>5555</v>
      </c>
      <c r="O538" s="268" t="s">
        <v>586</v>
      </c>
      <c r="P538" s="268" t="s">
        <v>586</v>
      </c>
      <c r="Q538" s="268" t="s">
        <v>586</v>
      </c>
      <c r="R538" s="268" t="s">
        <v>586</v>
      </c>
      <c r="S538" s="268" t="s">
        <v>586</v>
      </c>
      <c r="T538" s="268" t="s">
        <v>68</v>
      </c>
      <c r="U538" s="268" t="s">
        <v>586</v>
      </c>
      <c r="V538" s="268" t="s">
        <v>586</v>
      </c>
      <c r="W538" s="268" t="s">
        <v>586</v>
      </c>
      <c r="X538" s="268" t="s">
        <v>586</v>
      </c>
      <c r="Y538" s="268" t="s">
        <v>586</v>
      </c>
      <c r="Z538" s="268"/>
      <c r="AC538" s="268" t="s">
        <v>586</v>
      </c>
      <c r="AE538" s="268" t="s">
        <v>586</v>
      </c>
      <c r="AF538" s="268" t="s">
        <v>587</v>
      </c>
      <c r="AG538" s="268" t="s">
        <v>586</v>
      </c>
      <c r="AH538" s="268" t="s">
        <v>586</v>
      </c>
      <c r="AI538" s="268" t="s">
        <v>586</v>
      </c>
      <c r="AM538" s="268" t="s">
        <v>586</v>
      </c>
      <c r="AR538" t="s">
        <v>5672</v>
      </c>
      <c r="AS538" t="s">
        <v>3049</v>
      </c>
      <c r="AT538">
        <v>2025</v>
      </c>
      <c r="AU538">
        <v>2</v>
      </c>
      <c r="AV538" t="s">
        <v>69</v>
      </c>
      <c r="AX538" t="s">
        <v>5728</v>
      </c>
    </row>
    <row r="539" spans="1:50" x14ac:dyDescent="0.25">
      <c r="A539" s="268" t="s">
        <v>646</v>
      </c>
      <c r="B539" s="268" t="s">
        <v>585</v>
      </c>
      <c r="C539" s="268" t="s">
        <v>67</v>
      </c>
      <c r="D539" s="268" t="s">
        <v>4650</v>
      </c>
      <c r="E539" s="268" t="s">
        <v>4651</v>
      </c>
      <c r="F539" s="268" t="s">
        <v>5556</v>
      </c>
      <c r="G539" s="271" t="s">
        <v>172</v>
      </c>
      <c r="H539" s="268" t="s">
        <v>5557</v>
      </c>
      <c r="I539" s="2"/>
      <c r="J539" s="268"/>
      <c r="K539" s="270" t="s">
        <v>586</v>
      </c>
      <c r="L539" s="270" t="s">
        <v>5558</v>
      </c>
      <c r="M539" s="270" t="s">
        <v>5559</v>
      </c>
      <c r="N539" s="270" t="s">
        <v>5560</v>
      </c>
      <c r="O539" s="268" t="s">
        <v>586</v>
      </c>
      <c r="P539" s="268" t="s">
        <v>586</v>
      </c>
      <c r="Q539" s="268" t="s">
        <v>586</v>
      </c>
      <c r="R539" s="268" t="s">
        <v>586</v>
      </c>
      <c r="S539" s="268" t="s">
        <v>586</v>
      </c>
      <c r="T539" s="268" t="s">
        <v>68</v>
      </c>
      <c r="U539" s="268" t="s">
        <v>586</v>
      </c>
      <c r="V539" s="268" t="s">
        <v>586</v>
      </c>
      <c r="W539" s="268" t="s">
        <v>586</v>
      </c>
      <c r="X539" s="268" t="s">
        <v>586</v>
      </c>
      <c r="Y539" s="268" t="s">
        <v>586</v>
      </c>
      <c r="Z539" s="268"/>
      <c r="AC539" s="268" t="s">
        <v>586</v>
      </c>
      <c r="AE539" s="268" t="s">
        <v>586</v>
      </c>
      <c r="AF539" s="268" t="s">
        <v>587</v>
      </c>
      <c r="AG539" s="268" t="s">
        <v>586</v>
      </c>
      <c r="AH539" s="268" t="s">
        <v>586</v>
      </c>
      <c r="AI539" s="268" t="s">
        <v>586</v>
      </c>
      <c r="AM539" s="268" t="s">
        <v>586</v>
      </c>
      <c r="AR539" t="s">
        <v>5672</v>
      </c>
      <c r="AS539" t="s">
        <v>3049</v>
      </c>
      <c r="AT539">
        <v>2025</v>
      </c>
      <c r="AU539">
        <v>2</v>
      </c>
      <c r="AV539" t="s">
        <v>69</v>
      </c>
      <c r="AX539" t="s">
        <v>5729</v>
      </c>
    </row>
    <row r="540" spans="1:50" x14ac:dyDescent="0.25">
      <c r="A540" s="268" t="s">
        <v>648</v>
      </c>
      <c r="B540" s="268" t="s">
        <v>585</v>
      </c>
      <c r="C540" s="268" t="s">
        <v>67</v>
      </c>
      <c r="D540" s="268" t="s">
        <v>2739</v>
      </c>
      <c r="E540" s="268" t="s">
        <v>2740</v>
      </c>
      <c r="F540" s="268" t="s">
        <v>5561</v>
      </c>
      <c r="G540" s="271" t="s">
        <v>172</v>
      </c>
      <c r="H540" s="268" t="s">
        <v>5562</v>
      </c>
      <c r="I540" s="268"/>
      <c r="J540" s="268"/>
      <c r="K540" s="270" t="s">
        <v>586</v>
      </c>
      <c r="L540" s="270" t="s">
        <v>5563</v>
      </c>
      <c r="M540" s="270" t="s">
        <v>5564</v>
      </c>
      <c r="N540" s="270" t="s">
        <v>5565</v>
      </c>
      <c r="O540" s="268" t="s">
        <v>586</v>
      </c>
      <c r="P540" s="268" t="s">
        <v>586</v>
      </c>
      <c r="Q540" s="268" t="s">
        <v>586</v>
      </c>
      <c r="R540" s="268" t="s">
        <v>586</v>
      </c>
      <c r="S540" s="268" t="s">
        <v>586</v>
      </c>
      <c r="T540" s="268" t="s">
        <v>68</v>
      </c>
      <c r="U540" s="268" t="s">
        <v>586</v>
      </c>
      <c r="V540" s="268" t="s">
        <v>586</v>
      </c>
      <c r="W540" s="268" t="s">
        <v>586</v>
      </c>
      <c r="X540" s="268" t="s">
        <v>586</v>
      </c>
      <c r="Y540" s="268" t="s">
        <v>586</v>
      </c>
      <c r="Z540" s="268"/>
      <c r="AC540" s="268" t="s">
        <v>586</v>
      </c>
      <c r="AE540" s="268" t="s">
        <v>586</v>
      </c>
      <c r="AF540" s="268" t="s">
        <v>587</v>
      </c>
      <c r="AG540" s="268" t="s">
        <v>586</v>
      </c>
      <c r="AH540" s="268" t="s">
        <v>586</v>
      </c>
      <c r="AI540" s="268" t="s">
        <v>586</v>
      </c>
      <c r="AM540" s="268" t="s">
        <v>586</v>
      </c>
      <c r="AR540" t="s">
        <v>5672</v>
      </c>
      <c r="AS540" t="s">
        <v>3049</v>
      </c>
      <c r="AT540">
        <v>2025</v>
      </c>
      <c r="AU540">
        <v>2</v>
      </c>
      <c r="AV540" t="s">
        <v>69</v>
      </c>
      <c r="AX540" t="s">
        <v>5730</v>
      </c>
    </row>
    <row r="541" spans="1:50" x14ac:dyDescent="0.25">
      <c r="A541" s="268" t="s">
        <v>649</v>
      </c>
      <c r="B541" s="268" t="s">
        <v>585</v>
      </c>
      <c r="C541" s="268" t="s">
        <v>67</v>
      </c>
      <c r="D541" s="268" t="s">
        <v>3322</v>
      </c>
      <c r="E541" s="268" t="s">
        <v>3323</v>
      </c>
      <c r="F541" s="268" t="s">
        <v>5566</v>
      </c>
      <c r="G541" s="271" t="s">
        <v>956</v>
      </c>
      <c r="H541" s="268" t="s">
        <v>5567</v>
      </c>
      <c r="J541" s="2"/>
      <c r="K541" s="270" t="s">
        <v>586</v>
      </c>
      <c r="L541" s="270" t="s">
        <v>5568</v>
      </c>
      <c r="M541" s="270" t="s">
        <v>5569</v>
      </c>
      <c r="N541" s="270" t="s">
        <v>5570</v>
      </c>
      <c r="O541" s="268" t="s">
        <v>586</v>
      </c>
      <c r="P541" s="268" t="s">
        <v>586</v>
      </c>
      <c r="Q541" s="268" t="s">
        <v>586</v>
      </c>
      <c r="R541" s="268" t="s">
        <v>586</v>
      </c>
      <c r="S541" s="268" t="s">
        <v>586</v>
      </c>
      <c r="T541" s="268" t="s">
        <v>68</v>
      </c>
      <c r="U541" s="268" t="s">
        <v>586</v>
      </c>
      <c r="V541" s="268" t="s">
        <v>586</v>
      </c>
      <c r="W541" s="268" t="s">
        <v>586</v>
      </c>
      <c r="X541" s="268" t="s">
        <v>586</v>
      </c>
      <c r="Y541" s="268" t="s">
        <v>586</v>
      </c>
      <c r="Z541" s="268"/>
      <c r="AC541" s="268" t="s">
        <v>586</v>
      </c>
      <c r="AE541" s="268" t="s">
        <v>586</v>
      </c>
      <c r="AF541" s="268" t="s">
        <v>587</v>
      </c>
      <c r="AG541" s="268" t="s">
        <v>586</v>
      </c>
      <c r="AH541" s="268" t="s">
        <v>586</v>
      </c>
      <c r="AI541" s="268" t="s">
        <v>586</v>
      </c>
      <c r="AM541" s="268" t="s">
        <v>586</v>
      </c>
      <c r="AR541" t="s">
        <v>5672</v>
      </c>
      <c r="AS541" t="s">
        <v>3049</v>
      </c>
      <c r="AT541">
        <v>2025</v>
      </c>
      <c r="AU541">
        <v>2</v>
      </c>
      <c r="AV541" t="s">
        <v>69</v>
      </c>
      <c r="AX541" t="s">
        <v>5731</v>
      </c>
    </row>
    <row r="542" spans="1:50" x14ac:dyDescent="0.25">
      <c r="A542" s="268" t="s">
        <v>651</v>
      </c>
      <c r="B542" s="268" t="s">
        <v>585</v>
      </c>
      <c r="C542" s="268" t="s">
        <v>67</v>
      </c>
      <c r="D542" s="268" t="s">
        <v>3352</v>
      </c>
      <c r="E542" s="268" t="s">
        <v>3353</v>
      </c>
      <c r="F542" s="268" t="s">
        <v>5571</v>
      </c>
      <c r="G542" s="271" t="s">
        <v>957</v>
      </c>
      <c r="H542" s="268" t="s">
        <v>5572</v>
      </c>
      <c r="I542" s="268" t="s">
        <v>5573</v>
      </c>
      <c r="K542" s="270" t="s">
        <v>586</v>
      </c>
      <c r="L542" s="270" t="s">
        <v>5574</v>
      </c>
      <c r="M542" s="270" t="s">
        <v>5575</v>
      </c>
      <c r="N542" s="270" t="s">
        <v>5576</v>
      </c>
      <c r="O542" s="268" t="s">
        <v>586</v>
      </c>
      <c r="P542" s="268" t="s">
        <v>586</v>
      </c>
      <c r="Q542" s="268" t="s">
        <v>586</v>
      </c>
      <c r="R542" s="268" t="s">
        <v>586</v>
      </c>
      <c r="S542" s="268" t="s">
        <v>586</v>
      </c>
      <c r="T542" s="268" t="s">
        <v>68</v>
      </c>
      <c r="U542" s="268" t="s">
        <v>586</v>
      </c>
      <c r="V542" s="268" t="s">
        <v>586</v>
      </c>
      <c r="W542" s="268" t="s">
        <v>586</v>
      </c>
      <c r="X542" s="268" t="s">
        <v>586</v>
      </c>
      <c r="Y542" s="268" t="s">
        <v>586</v>
      </c>
      <c r="Z542" s="268"/>
      <c r="AC542" s="268" t="s">
        <v>586</v>
      </c>
      <c r="AE542" s="268" t="s">
        <v>586</v>
      </c>
      <c r="AF542" s="268" t="s">
        <v>587</v>
      </c>
      <c r="AG542" s="268" t="s">
        <v>586</v>
      </c>
      <c r="AH542" s="268" t="s">
        <v>586</v>
      </c>
      <c r="AI542" s="268" t="s">
        <v>586</v>
      </c>
      <c r="AM542" s="268" t="s">
        <v>586</v>
      </c>
      <c r="AR542" t="s">
        <v>5672</v>
      </c>
      <c r="AS542" t="s">
        <v>3049</v>
      </c>
      <c r="AT542">
        <v>2025</v>
      </c>
      <c r="AU542">
        <v>2</v>
      </c>
      <c r="AV542" t="s">
        <v>69</v>
      </c>
      <c r="AX542" t="s">
        <v>5732</v>
      </c>
    </row>
    <row r="543" spans="1:50" x14ac:dyDescent="0.25">
      <c r="A543" s="268" t="s">
        <v>652</v>
      </c>
      <c r="B543" s="268" t="s">
        <v>585</v>
      </c>
      <c r="C543" s="268" t="s">
        <v>67</v>
      </c>
      <c r="D543" s="268" t="s">
        <v>3172</v>
      </c>
      <c r="E543" s="268" t="s">
        <v>3173</v>
      </c>
      <c r="F543" s="268" t="s">
        <v>5577</v>
      </c>
      <c r="G543" s="271" t="s">
        <v>957</v>
      </c>
      <c r="H543" s="268" t="s">
        <v>5578</v>
      </c>
      <c r="K543" s="270" t="s">
        <v>586</v>
      </c>
      <c r="L543" s="270" t="s">
        <v>5579</v>
      </c>
      <c r="M543" s="270" t="s">
        <v>5580</v>
      </c>
      <c r="N543" s="270" t="s">
        <v>5581</v>
      </c>
      <c r="O543" s="268" t="s">
        <v>586</v>
      </c>
      <c r="P543" s="268" t="s">
        <v>586</v>
      </c>
      <c r="Q543" s="268" t="s">
        <v>586</v>
      </c>
      <c r="R543" s="268" t="s">
        <v>586</v>
      </c>
      <c r="S543" s="268" t="s">
        <v>586</v>
      </c>
      <c r="T543" s="268" t="s">
        <v>68</v>
      </c>
      <c r="U543" s="268" t="s">
        <v>586</v>
      </c>
      <c r="V543" s="268" t="s">
        <v>586</v>
      </c>
      <c r="W543" s="268" t="s">
        <v>586</v>
      </c>
      <c r="X543" s="268" t="s">
        <v>586</v>
      </c>
      <c r="Y543" s="268" t="s">
        <v>586</v>
      </c>
      <c r="Z543" s="268"/>
      <c r="AC543" s="268" t="s">
        <v>586</v>
      </c>
      <c r="AE543" s="268" t="s">
        <v>586</v>
      </c>
      <c r="AF543" s="268" t="s">
        <v>587</v>
      </c>
      <c r="AG543" s="268" t="s">
        <v>586</v>
      </c>
      <c r="AH543" s="268" t="s">
        <v>586</v>
      </c>
      <c r="AI543" s="268" t="s">
        <v>586</v>
      </c>
      <c r="AM543" s="268" t="s">
        <v>586</v>
      </c>
      <c r="AR543" t="s">
        <v>5672</v>
      </c>
      <c r="AS543" t="s">
        <v>3049</v>
      </c>
      <c r="AT543">
        <v>2025</v>
      </c>
      <c r="AU543">
        <v>2</v>
      </c>
      <c r="AV543" t="s">
        <v>69</v>
      </c>
      <c r="AX543" t="s">
        <v>5733</v>
      </c>
    </row>
    <row r="544" spans="1:50" x14ac:dyDescent="0.25">
      <c r="A544" s="268" t="s">
        <v>653</v>
      </c>
      <c r="B544" s="268" t="s">
        <v>585</v>
      </c>
      <c r="C544" s="268" t="s">
        <v>67</v>
      </c>
      <c r="D544" s="268" t="s">
        <v>3244</v>
      </c>
      <c r="E544" s="268" t="s">
        <v>3245</v>
      </c>
      <c r="F544" s="268" t="s">
        <v>5582</v>
      </c>
      <c r="G544" s="271" t="s">
        <v>960</v>
      </c>
      <c r="H544" s="268" t="s">
        <v>5583</v>
      </c>
      <c r="I544" s="268" t="s">
        <v>5584</v>
      </c>
      <c r="K544" s="270" t="s">
        <v>586</v>
      </c>
      <c r="L544" s="270" t="s">
        <v>5585</v>
      </c>
      <c r="M544" s="270" t="s">
        <v>5586</v>
      </c>
      <c r="N544" s="270" t="s">
        <v>5587</v>
      </c>
      <c r="O544" s="268" t="s">
        <v>586</v>
      </c>
      <c r="P544" s="268" t="s">
        <v>586</v>
      </c>
      <c r="Q544" s="268" t="s">
        <v>586</v>
      </c>
      <c r="R544" s="268" t="s">
        <v>586</v>
      </c>
      <c r="S544" s="268" t="s">
        <v>586</v>
      </c>
      <c r="T544" s="268" t="s">
        <v>68</v>
      </c>
      <c r="U544" s="268" t="s">
        <v>586</v>
      </c>
      <c r="V544" s="268" t="s">
        <v>586</v>
      </c>
      <c r="W544" s="268" t="s">
        <v>586</v>
      </c>
      <c r="X544" s="268" t="s">
        <v>586</v>
      </c>
      <c r="Y544" s="268"/>
      <c r="Z544" s="268"/>
      <c r="AC544" s="268" t="s">
        <v>586</v>
      </c>
      <c r="AE544" s="268" t="s">
        <v>586</v>
      </c>
      <c r="AF544" s="268" t="s">
        <v>587</v>
      </c>
      <c r="AG544" s="268" t="s">
        <v>586</v>
      </c>
      <c r="AH544" s="268" t="s">
        <v>586</v>
      </c>
      <c r="AI544" s="268" t="s">
        <v>586</v>
      </c>
      <c r="AM544" s="268" t="s">
        <v>586</v>
      </c>
      <c r="AR544" t="s">
        <v>5672</v>
      </c>
      <c r="AS544" t="s">
        <v>3049</v>
      </c>
      <c r="AT544">
        <v>2025</v>
      </c>
      <c r="AU544">
        <v>2</v>
      </c>
      <c r="AV544" t="s">
        <v>69</v>
      </c>
      <c r="AX544" t="s">
        <v>5734</v>
      </c>
    </row>
    <row r="545" spans="1:50" x14ac:dyDescent="0.25">
      <c r="A545" s="268" t="s">
        <v>654</v>
      </c>
      <c r="B545" s="268" t="s">
        <v>585</v>
      </c>
      <c r="C545" s="268" t="s">
        <v>67</v>
      </c>
      <c r="D545" s="268" t="s">
        <v>3836</v>
      </c>
      <c r="E545" s="268" t="s">
        <v>3837</v>
      </c>
      <c r="F545" s="268" t="s">
        <v>5588</v>
      </c>
      <c r="G545" s="271" t="s">
        <v>960</v>
      </c>
      <c r="H545" s="268" t="s">
        <v>5583</v>
      </c>
      <c r="I545" s="268" t="s">
        <v>5589</v>
      </c>
      <c r="K545" s="270" t="s">
        <v>586</v>
      </c>
      <c r="L545" s="270" t="s">
        <v>4713</v>
      </c>
      <c r="M545" s="270" t="s">
        <v>4714</v>
      </c>
      <c r="N545" s="270" t="s">
        <v>4715</v>
      </c>
      <c r="O545" s="268" t="s">
        <v>586</v>
      </c>
      <c r="P545" s="268" t="s">
        <v>586</v>
      </c>
      <c r="Q545" s="268" t="s">
        <v>586</v>
      </c>
      <c r="R545" s="268" t="s">
        <v>586</v>
      </c>
      <c r="S545" s="268" t="s">
        <v>586</v>
      </c>
      <c r="T545" s="268" t="s">
        <v>68</v>
      </c>
      <c r="U545" s="268" t="s">
        <v>586</v>
      </c>
      <c r="V545" s="268" t="s">
        <v>586</v>
      </c>
      <c r="W545" s="268" t="s">
        <v>586</v>
      </c>
      <c r="X545" s="268" t="s">
        <v>586</v>
      </c>
      <c r="Y545" s="268"/>
      <c r="Z545" s="268"/>
      <c r="AC545" s="268" t="s">
        <v>586</v>
      </c>
      <c r="AE545" s="268" t="s">
        <v>586</v>
      </c>
      <c r="AF545" s="268" t="s">
        <v>587</v>
      </c>
      <c r="AG545" s="268" t="s">
        <v>586</v>
      </c>
      <c r="AH545" s="268" t="s">
        <v>586</v>
      </c>
      <c r="AI545" s="268" t="s">
        <v>586</v>
      </c>
      <c r="AM545" s="268" t="s">
        <v>586</v>
      </c>
      <c r="AR545" t="s">
        <v>5672</v>
      </c>
      <c r="AS545" t="s">
        <v>3049</v>
      </c>
      <c r="AT545">
        <v>2025</v>
      </c>
      <c r="AU545">
        <v>2</v>
      </c>
      <c r="AV545" t="s">
        <v>69</v>
      </c>
      <c r="AX545" t="s">
        <v>5735</v>
      </c>
    </row>
    <row r="546" spans="1:50" x14ac:dyDescent="0.25">
      <c r="A546" s="268" t="s">
        <v>655</v>
      </c>
      <c r="B546" s="268" t="s">
        <v>585</v>
      </c>
      <c r="C546" s="268" t="s">
        <v>67</v>
      </c>
      <c r="D546" s="268" t="s">
        <v>3821</v>
      </c>
      <c r="E546" s="268" t="s">
        <v>3829</v>
      </c>
      <c r="F546" s="268" t="s">
        <v>5590</v>
      </c>
      <c r="G546" s="271" t="s">
        <v>960</v>
      </c>
      <c r="H546" s="268" t="s">
        <v>5583</v>
      </c>
      <c r="I546" s="268" t="s">
        <v>5591</v>
      </c>
      <c r="K546" s="270" t="s">
        <v>586</v>
      </c>
      <c r="L546" s="270" t="s">
        <v>5592</v>
      </c>
      <c r="M546" s="270" t="s">
        <v>5593</v>
      </c>
      <c r="N546" s="270" t="s">
        <v>5594</v>
      </c>
      <c r="O546" s="268" t="s">
        <v>586</v>
      </c>
      <c r="P546" s="268" t="s">
        <v>586</v>
      </c>
      <c r="Q546" s="268" t="s">
        <v>586</v>
      </c>
      <c r="R546" s="268" t="s">
        <v>586</v>
      </c>
      <c r="S546" s="268" t="s">
        <v>586</v>
      </c>
      <c r="T546" s="268" t="s">
        <v>68</v>
      </c>
      <c r="U546" s="268" t="s">
        <v>586</v>
      </c>
      <c r="V546" s="268" t="s">
        <v>586</v>
      </c>
      <c r="W546" s="268" t="s">
        <v>586</v>
      </c>
      <c r="X546" s="268" t="s">
        <v>586</v>
      </c>
      <c r="Y546" s="268"/>
      <c r="Z546" s="268"/>
      <c r="AC546" s="268" t="s">
        <v>586</v>
      </c>
      <c r="AE546" s="268" t="s">
        <v>586</v>
      </c>
      <c r="AF546" s="268" t="s">
        <v>587</v>
      </c>
      <c r="AG546" s="268" t="s">
        <v>586</v>
      </c>
      <c r="AH546" s="268" t="s">
        <v>586</v>
      </c>
      <c r="AI546" s="268" t="s">
        <v>586</v>
      </c>
      <c r="AM546" s="268" t="s">
        <v>586</v>
      </c>
      <c r="AR546" t="s">
        <v>5672</v>
      </c>
      <c r="AS546" t="s">
        <v>3049</v>
      </c>
      <c r="AT546">
        <v>2025</v>
      </c>
      <c r="AU546">
        <v>2</v>
      </c>
      <c r="AV546" t="s">
        <v>69</v>
      </c>
      <c r="AX546" t="s">
        <v>5736</v>
      </c>
    </row>
    <row r="547" spans="1:50" x14ac:dyDescent="0.25">
      <c r="A547" s="268" t="s">
        <v>656</v>
      </c>
      <c r="B547" s="268" t="s">
        <v>585</v>
      </c>
      <c r="C547" s="268" t="s">
        <v>67</v>
      </c>
      <c r="D547" s="268" t="s">
        <v>5595</v>
      </c>
      <c r="E547" s="268" t="s">
        <v>5596</v>
      </c>
      <c r="F547" s="268" t="s">
        <v>5597</v>
      </c>
      <c r="G547" s="271" t="s">
        <v>960</v>
      </c>
      <c r="H547" s="268" t="s">
        <v>5583</v>
      </c>
      <c r="I547" s="268" t="s">
        <v>5598</v>
      </c>
      <c r="K547" s="270" t="s">
        <v>586</v>
      </c>
      <c r="L547" s="270" t="s">
        <v>5599</v>
      </c>
      <c r="M547" s="270" t="s">
        <v>5600</v>
      </c>
      <c r="N547" s="270" t="s">
        <v>5601</v>
      </c>
      <c r="O547" s="268" t="s">
        <v>586</v>
      </c>
      <c r="P547" s="268" t="s">
        <v>586</v>
      </c>
      <c r="Q547" s="268" t="s">
        <v>586</v>
      </c>
      <c r="R547" s="268" t="s">
        <v>586</v>
      </c>
      <c r="S547" s="268" t="s">
        <v>586</v>
      </c>
      <c r="T547" s="268" t="s">
        <v>68</v>
      </c>
      <c r="U547" s="268" t="s">
        <v>586</v>
      </c>
      <c r="V547" s="268" t="s">
        <v>586</v>
      </c>
      <c r="W547" s="268" t="s">
        <v>586</v>
      </c>
      <c r="X547" s="268" t="s">
        <v>586</v>
      </c>
      <c r="Y547" s="268"/>
      <c r="Z547" s="268"/>
      <c r="AC547" s="268" t="s">
        <v>586</v>
      </c>
      <c r="AE547" s="268" t="s">
        <v>586</v>
      </c>
      <c r="AF547" s="268" t="s">
        <v>587</v>
      </c>
      <c r="AG547" s="268" t="s">
        <v>586</v>
      </c>
      <c r="AH547" s="268" t="s">
        <v>586</v>
      </c>
      <c r="AI547" s="268" t="s">
        <v>586</v>
      </c>
      <c r="AM547" s="268" t="s">
        <v>586</v>
      </c>
      <c r="AR547" t="s">
        <v>5672</v>
      </c>
      <c r="AS547" t="s">
        <v>3049</v>
      </c>
      <c r="AT547">
        <v>2025</v>
      </c>
      <c r="AU547">
        <v>2</v>
      </c>
      <c r="AV547" t="s">
        <v>69</v>
      </c>
      <c r="AX547" t="s">
        <v>5737</v>
      </c>
    </row>
    <row r="548" spans="1:50" x14ac:dyDescent="0.25">
      <c r="A548" s="268" t="s">
        <v>657</v>
      </c>
      <c r="B548" s="268" t="s">
        <v>585</v>
      </c>
      <c r="C548" s="268" t="s">
        <v>67</v>
      </c>
      <c r="D548" s="268" t="s">
        <v>4149</v>
      </c>
      <c r="E548" s="268" t="s">
        <v>5602</v>
      </c>
      <c r="F548" s="268" t="s">
        <v>5603</v>
      </c>
      <c r="G548" s="271" t="s">
        <v>960</v>
      </c>
      <c r="H548" s="268" t="s">
        <v>5604</v>
      </c>
      <c r="I548" s="268" t="s">
        <v>5605</v>
      </c>
      <c r="K548" s="270" t="s">
        <v>586</v>
      </c>
      <c r="L548" s="270" t="s">
        <v>5606</v>
      </c>
      <c r="M548" s="270" t="s">
        <v>5607</v>
      </c>
      <c r="N548" s="270" t="s">
        <v>5608</v>
      </c>
      <c r="O548" s="268" t="s">
        <v>586</v>
      </c>
      <c r="P548" s="268" t="s">
        <v>586</v>
      </c>
      <c r="Q548" s="268" t="s">
        <v>586</v>
      </c>
      <c r="R548" s="268" t="s">
        <v>586</v>
      </c>
      <c r="S548" s="268" t="s">
        <v>586</v>
      </c>
      <c r="T548" s="268" t="s">
        <v>68</v>
      </c>
      <c r="U548" s="268" t="s">
        <v>586</v>
      </c>
      <c r="V548" s="268" t="s">
        <v>586</v>
      </c>
      <c r="W548" s="268" t="s">
        <v>586</v>
      </c>
      <c r="X548" s="268" t="s">
        <v>586</v>
      </c>
      <c r="Y548" s="268" t="s">
        <v>586</v>
      </c>
      <c r="Z548" s="268"/>
      <c r="AC548" s="268" t="s">
        <v>586</v>
      </c>
      <c r="AE548" s="268" t="s">
        <v>586</v>
      </c>
      <c r="AF548" s="268" t="s">
        <v>587</v>
      </c>
      <c r="AG548" s="268" t="s">
        <v>586</v>
      </c>
      <c r="AH548" s="268" t="s">
        <v>586</v>
      </c>
      <c r="AI548" s="268" t="s">
        <v>586</v>
      </c>
      <c r="AM548" s="268" t="s">
        <v>586</v>
      </c>
      <c r="AR548" t="s">
        <v>5672</v>
      </c>
      <c r="AS548" t="s">
        <v>3049</v>
      </c>
      <c r="AT548">
        <v>2025</v>
      </c>
      <c r="AU548">
        <v>2</v>
      </c>
      <c r="AV548" t="s">
        <v>69</v>
      </c>
      <c r="AX548" t="s">
        <v>5738</v>
      </c>
    </row>
    <row r="549" spans="1:50" x14ac:dyDescent="0.25">
      <c r="A549" s="268" t="s">
        <v>658</v>
      </c>
      <c r="B549" s="268" t="s">
        <v>585</v>
      </c>
      <c r="C549" s="268" t="s">
        <v>67</v>
      </c>
      <c r="D549" s="268" t="s">
        <v>3437</v>
      </c>
      <c r="E549" s="268" t="s">
        <v>3438</v>
      </c>
      <c r="F549" s="268" t="s">
        <v>5609</v>
      </c>
      <c r="G549" s="271" t="s">
        <v>960</v>
      </c>
      <c r="H549" s="268" t="s">
        <v>5604</v>
      </c>
      <c r="I549" s="268"/>
      <c r="K549" s="270" t="s">
        <v>586</v>
      </c>
      <c r="L549" s="270" t="s">
        <v>5610</v>
      </c>
      <c r="M549" s="270" t="s">
        <v>5611</v>
      </c>
      <c r="N549" s="270" t="s">
        <v>5612</v>
      </c>
      <c r="O549" s="268" t="s">
        <v>586</v>
      </c>
      <c r="P549" s="268" t="s">
        <v>586</v>
      </c>
      <c r="Q549" s="268" t="s">
        <v>586</v>
      </c>
      <c r="R549" s="268" t="s">
        <v>586</v>
      </c>
      <c r="S549" s="268" t="s">
        <v>586</v>
      </c>
      <c r="T549" s="268" t="s">
        <v>68</v>
      </c>
      <c r="U549" s="268" t="s">
        <v>586</v>
      </c>
      <c r="V549" s="268" t="s">
        <v>586</v>
      </c>
      <c r="W549" s="268" t="s">
        <v>586</v>
      </c>
      <c r="X549" s="268" t="s">
        <v>586</v>
      </c>
      <c r="Y549" s="268" t="s">
        <v>586</v>
      </c>
      <c r="Z549" s="268"/>
      <c r="AC549" s="268" t="s">
        <v>586</v>
      </c>
      <c r="AE549" s="268" t="s">
        <v>586</v>
      </c>
      <c r="AF549" s="268" t="s">
        <v>587</v>
      </c>
      <c r="AG549" s="268" t="s">
        <v>586</v>
      </c>
      <c r="AH549" s="268" t="s">
        <v>586</v>
      </c>
      <c r="AI549" s="268" t="s">
        <v>586</v>
      </c>
      <c r="AM549" s="268" t="s">
        <v>586</v>
      </c>
      <c r="AR549" t="s">
        <v>5672</v>
      </c>
      <c r="AS549" t="s">
        <v>3049</v>
      </c>
      <c r="AT549">
        <v>2025</v>
      </c>
      <c r="AU549">
        <v>2</v>
      </c>
      <c r="AV549" t="s">
        <v>69</v>
      </c>
      <c r="AX549" t="s">
        <v>5739</v>
      </c>
    </row>
    <row r="550" spans="1:50" x14ac:dyDescent="0.25">
      <c r="A550" s="268" t="s">
        <v>659</v>
      </c>
      <c r="B550" s="268" t="s">
        <v>585</v>
      </c>
      <c r="C550" s="268" t="s">
        <v>67</v>
      </c>
      <c r="D550" s="268" t="s">
        <v>4247</v>
      </c>
      <c r="E550" s="268" t="s">
        <v>4248</v>
      </c>
      <c r="F550" s="268" t="s">
        <v>5613</v>
      </c>
      <c r="G550" s="271" t="s">
        <v>960</v>
      </c>
      <c r="H550" s="268" t="s">
        <v>5604</v>
      </c>
      <c r="K550" s="270" t="s">
        <v>586</v>
      </c>
      <c r="L550" s="270" t="s">
        <v>5614</v>
      </c>
      <c r="M550" s="270" t="s">
        <v>5615</v>
      </c>
      <c r="N550" s="270" t="s">
        <v>5616</v>
      </c>
      <c r="O550" s="268" t="s">
        <v>586</v>
      </c>
      <c r="P550" s="268" t="s">
        <v>586</v>
      </c>
      <c r="Q550" s="268" t="s">
        <v>586</v>
      </c>
      <c r="R550" s="268" t="s">
        <v>586</v>
      </c>
      <c r="S550" s="268" t="s">
        <v>586</v>
      </c>
      <c r="T550" s="268" t="s">
        <v>68</v>
      </c>
      <c r="U550" s="268" t="s">
        <v>586</v>
      </c>
      <c r="V550" s="268" t="s">
        <v>586</v>
      </c>
      <c r="W550" s="268" t="s">
        <v>586</v>
      </c>
      <c r="X550" s="268" t="s">
        <v>586</v>
      </c>
      <c r="Y550" s="268" t="s">
        <v>586</v>
      </c>
      <c r="Z550" s="268"/>
      <c r="AC550" s="268" t="s">
        <v>586</v>
      </c>
      <c r="AE550" s="268" t="s">
        <v>586</v>
      </c>
      <c r="AF550" s="268" t="s">
        <v>587</v>
      </c>
      <c r="AG550" s="268" t="s">
        <v>586</v>
      </c>
      <c r="AH550" s="268" t="s">
        <v>586</v>
      </c>
      <c r="AI550" s="268" t="s">
        <v>586</v>
      </c>
      <c r="AM550" s="268" t="s">
        <v>586</v>
      </c>
      <c r="AR550" t="s">
        <v>5672</v>
      </c>
      <c r="AS550" t="s">
        <v>3049</v>
      </c>
      <c r="AT550">
        <v>2025</v>
      </c>
      <c r="AU550">
        <v>2</v>
      </c>
      <c r="AV550" t="s">
        <v>69</v>
      </c>
      <c r="AX550" t="s">
        <v>5740</v>
      </c>
    </row>
    <row r="551" spans="1:50" x14ac:dyDescent="0.25">
      <c r="A551" s="268" t="s">
        <v>660</v>
      </c>
      <c r="B551" s="268" t="s">
        <v>585</v>
      </c>
      <c r="C551" s="268" t="s">
        <v>67</v>
      </c>
      <c r="D551" s="268" t="s">
        <v>5617</v>
      </c>
      <c r="E551" s="268" t="s">
        <v>5618</v>
      </c>
      <c r="F551" s="268" t="s">
        <v>5619</v>
      </c>
      <c r="G551" s="271" t="s">
        <v>958</v>
      </c>
      <c r="H551" s="268" t="s">
        <v>5620</v>
      </c>
      <c r="I551" s="2"/>
      <c r="K551" s="270" t="s">
        <v>586</v>
      </c>
      <c r="L551" s="270" t="s">
        <v>5365</v>
      </c>
      <c r="M551" s="270" t="s">
        <v>1584</v>
      </c>
      <c r="N551" s="270" t="s">
        <v>5366</v>
      </c>
      <c r="O551" s="268" t="s">
        <v>586</v>
      </c>
      <c r="P551" s="268" t="s">
        <v>586</v>
      </c>
      <c r="Q551" s="268" t="s">
        <v>586</v>
      </c>
      <c r="R551" s="268" t="s">
        <v>586</v>
      </c>
      <c r="S551" s="268" t="s">
        <v>586</v>
      </c>
      <c r="T551" s="268" t="s">
        <v>68</v>
      </c>
      <c r="U551" s="268" t="s">
        <v>586</v>
      </c>
      <c r="V551" s="268" t="s">
        <v>586</v>
      </c>
      <c r="W551" s="268" t="s">
        <v>586</v>
      </c>
      <c r="X551" s="268" t="s">
        <v>586</v>
      </c>
      <c r="Y551" s="268" t="s">
        <v>586</v>
      </c>
      <c r="Z551" s="268"/>
      <c r="AC551" s="268" t="s">
        <v>586</v>
      </c>
      <c r="AE551" s="268" t="s">
        <v>586</v>
      </c>
      <c r="AF551" s="268" t="s">
        <v>587</v>
      </c>
      <c r="AG551" s="268" t="s">
        <v>586</v>
      </c>
      <c r="AH551" s="268" t="s">
        <v>586</v>
      </c>
      <c r="AI551" s="268" t="s">
        <v>586</v>
      </c>
      <c r="AM551" s="268" t="s">
        <v>586</v>
      </c>
      <c r="AR551" t="s">
        <v>5672</v>
      </c>
      <c r="AS551" t="s">
        <v>3049</v>
      </c>
      <c r="AT551">
        <v>2025</v>
      </c>
      <c r="AU551">
        <v>2</v>
      </c>
      <c r="AV551" t="s">
        <v>69</v>
      </c>
      <c r="AX551" t="s">
        <v>5741</v>
      </c>
    </row>
    <row r="552" spans="1:50" x14ac:dyDescent="0.25">
      <c r="A552" s="268" t="s">
        <v>662</v>
      </c>
      <c r="B552" s="268" t="s">
        <v>585</v>
      </c>
      <c r="C552" s="268" t="s">
        <v>67</v>
      </c>
      <c r="D552" s="268" t="s">
        <v>3217</v>
      </c>
      <c r="E552" s="268" t="s">
        <v>3218</v>
      </c>
      <c r="F552" s="268" t="s">
        <v>5621</v>
      </c>
      <c r="G552" s="271" t="s">
        <v>958</v>
      </c>
      <c r="H552" s="268" t="s">
        <v>5620</v>
      </c>
      <c r="K552" s="270" t="s">
        <v>586</v>
      </c>
      <c r="L552" s="270" t="s">
        <v>5622</v>
      </c>
      <c r="M552" s="270" t="s">
        <v>5623</v>
      </c>
      <c r="N552" s="270" t="s">
        <v>5624</v>
      </c>
      <c r="O552" s="268" t="s">
        <v>586</v>
      </c>
      <c r="P552" s="268" t="s">
        <v>586</v>
      </c>
      <c r="Q552" s="268" t="s">
        <v>586</v>
      </c>
      <c r="R552" s="268" t="s">
        <v>586</v>
      </c>
      <c r="S552" s="268" t="s">
        <v>586</v>
      </c>
      <c r="T552" s="268" t="s">
        <v>68</v>
      </c>
      <c r="U552" s="268" t="s">
        <v>586</v>
      </c>
      <c r="V552" s="268" t="s">
        <v>586</v>
      </c>
      <c r="W552" s="268" t="s">
        <v>586</v>
      </c>
      <c r="X552" s="268" t="s">
        <v>586</v>
      </c>
      <c r="Y552" s="268" t="s">
        <v>586</v>
      </c>
      <c r="Z552" s="268"/>
      <c r="AC552" s="268" t="s">
        <v>586</v>
      </c>
      <c r="AE552" s="268" t="s">
        <v>586</v>
      </c>
      <c r="AF552" s="268" t="s">
        <v>587</v>
      </c>
      <c r="AG552" s="268" t="s">
        <v>586</v>
      </c>
      <c r="AH552" s="268" t="s">
        <v>586</v>
      </c>
      <c r="AI552" s="268" t="s">
        <v>586</v>
      </c>
      <c r="AM552" s="268" t="s">
        <v>586</v>
      </c>
      <c r="AR552" t="s">
        <v>5672</v>
      </c>
      <c r="AS552" t="s">
        <v>3049</v>
      </c>
      <c r="AT552">
        <v>2025</v>
      </c>
      <c r="AU552">
        <v>2</v>
      </c>
      <c r="AV552" t="s">
        <v>69</v>
      </c>
      <c r="AX552" t="s">
        <v>5742</v>
      </c>
    </row>
    <row r="553" spans="1:50" x14ac:dyDescent="0.25">
      <c r="A553" s="268" t="s">
        <v>663</v>
      </c>
      <c r="B553" s="268" t="s">
        <v>585</v>
      </c>
      <c r="C553" s="268" t="s">
        <v>67</v>
      </c>
      <c r="D553" s="268" t="s">
        <v>5625</v>
      </c>
      <c r="E553" s="268" t="s">
        <v>5626</v>
      </c>
      <c r="F553" s="268" t="s">
        <v>5627</v>
      </c>
      <c r="G553" s="271" t="s">
        <v>959</v>
      </c>
      <c r="H553" s="268" t="s">
        <v>5628</v>
      </c>
      <c r="I553" s="268" t="s">
        <v>5629</v>
      </c>
      <c r="K553" s="270" t="s">
        <v>586</v>
      </c>
      <c r="L553" s="270" t="s">
        <v>5630</v>
      </c>
      <c r="M553" s="270" t="s">
        <v>5631</v>
      </c>
      <c r="N553" s="270" t="s">
        <v>5632</v>
      </c>
      <c r="O553" s="268" t="s">
        <v>586</v>
      </c>
      <c r="P553" s="268" t="s">
        <v>586</v>
      </c>
      <c r="Q553" s="268" t="s">
        <v>586</v>
      </c>
      <c r="R553" s="268" t="s">
        <v>586</v>
      </c>
      <c r="S553" s="268" t="s">
        <v>586</v>
      </c>
      <c r="T553" s="268" t="s">
        <v>68</v>
      </c>
      <c r="U553" s="268" t="s">
        <v>586</v>
      </c>
      <c r="V553" s="268" t="s">
        <v>586</v>
      </c>
      <c r="W553" s="268" t="s">
        <v>586</v>
      </c>
      <c r="X553" s="268" t="s">
        <v>586</v>
      </c>
      <c r="Y553" s="268" t="s">
        <v>586</v>
      </c>
      <c r="Z553" s="268"/>
      <c r="AC553" s="268" t="s">
        <v>586</v>
      </c>
      <c r="AE553" s="268" t="s">
        <v>586</v>
      </c>
      <c r="AF553" s="268" t="s">
        <v>587</v>
      </c>
      <c r="AG553" s="268" t="s">
        <v>586</v>
      </c>
      <c r="AH553" s="268" t="s">
        <v>586</v>
      </c>
      <c r="AI553" s="268" t="s">
        <v>586</v>
      </c>
      <c r="AM553" s="268" t="s">
        <v>586</v>
      </c>
      <c r="AR553" t="s">
        <v>5672</v>
      </c>
      <c r="AS553" t="s">
        <v>3049</v>
      </c>
      <c r="AT553">
        <v>2025</v>
      </c>
      <c r="AU553">
        <v>2</v>
      </c>
      <c r="AV553" t="s">
        <v>69</v>
      </c>
      <c r="AX553" t="s">
        <v>5743</v>
      </c>
    </row>
    <row r="554" spans="1:50" x14ac:dyDescent="0.25">
      <c r="A554" s="268" t="s">
        <v>664</v>
      </c>
      <c r="B554" s="268" t="s">
        <v>585</v>
      </c>
      <c r="C554" s="268" t="s">
        <v>67</v>
      </c>
      <c r="D554" s="268" t="s">
        <v>2991</v>
      </c>
      <c r="E554" s="268" t="s">
        <v>2992</v>
      </c>
      <c r="F554" s="268" t="s">
        <v>5633</v>
      </c>
      <c r="G554" s="271" t="s">
        <v>959</v>
      </c>
      <c r="H554" s="268" t="s">
        <v>5634</v>
      </c>
      <c r="I554" s="268" t="s">
        <v>5635</v>
      </c>
      <c r="K554" s="270" t="s">
        <v>586</v>
      </c>
      <c r="L554" s="270" t="s">
        <v>5456</v>
      </c>
      <c r="M554" s="270" t="s">
        <v>5457</v>
      </c>
      <c r="N554" s="270" t="s">
        <v>5458</v>
      </c>
      <c r="O554" s="268" t="s">
        <v>586</v>
      </c>
      <c r="P554" s="268" t="s">
        <v>586</v>
      </c>
      <c r="Q554" s="268" t="s">
        <v>586</v>
      </c>
      <c r="R554" s="268" t="s">
        <v>586</v>
      </c>
      <c r="S554" s="268" t="s">
        <v>586</v>
      </c>
      <c r="T554" s="268" t="s">
        <v>68</v>
      </c>
      <c r="U554" s="268" t="s">
        <v>586</v>
      </c>
      <c r="V554" s="268" t="s">
        <v>586</v>
      </c>
      <c r="W554" s="268" t="s">
        <v>586</v>
      </c>
      <c r="X554" s="268" t="s">
        <v>586</v>
      </c>
      <c r="Y554" s="268" t="s">
        <v>586</v>
      </c>
      <c r="Z554" s="268"/>
      <c r="AC554" s="268" t="s">
        <v>586</v>
      </c>
      <c r="AE554" s="268" t="s">
        <v>586</v>
      </c>
      <c r="AF554" s="268" t="s">
        <v>587</v>
      </c>
      <c r="AG554" s="268" t="s">
        <v>586</v>
      </c>
      <c r="AH554" s="268" t="s">
        <v>586</v>
      </c>
      <c r="AI554" s="268" t="s">
        <v>586</v>
      </c>
      <c r="AM554" s="268" t="s">
        <v>586</v>
      </c>
      <c r="AR554" t="s">
        <v>5672</v>
      </c>
      <c r="AS554" t="s">
        <v>3049</v>
      </c>
      <c r="AT554">
        <v>2025</v>
      </c>
      <c r="AU554">
        <v>2</v>
      </c>
      <c r="AV554" t="s">
        <v>69</v>
      </c>
      <c r="AX554" t="s">
        <v>5744</v>
      </c>
    </row>
    <row r="555" spans="1:50" x14ac:dyDescent="0.25">
      <c r="A555" s="268" t="s">
        <v>666</v>
      </c>
      <c r="B555" s="268" t="s">
        <v>585</v>
      </c>
      <c r="C555" s="268" t="s">
        <v>67</v>
      </c>
      <c r="D555" s="268" t="s">
        <v>5636</v>
      </c>
      <c r="E555" s="268" t="s">
        <v>5637</v>
      </c>
      <c r="F555" s="268" t="s">
        <v>5638</v>
      </c>
      <c r="G555" s="271" t="s">
        <v>959</v>
      </c>
      <c r="H555" s="268" t="s">
        <v>5639</v>
      </c>
      <c r="K555" s="270" t="s">
        <v>586</v>
      </c>
      <c r="L555" s="270" t="s">
        <v>5640</v>
      </c>
      <c r="M555" s="270" t="s">
        <v>5641</v>
      </c>
      <c r="N555" s="270" t="s">
        <v>5642</v>
      </c>
      <c r="O555" s="268" t="s">
        <v>586</v>
      </c>
      <c r="P555" s="268" t="s">
        <v>586</v>
      </c>
      <c r="Q555" s="268" t="s">
        <v>586</v>
      </c>
      <c r="R555" s="268" t="s">
        <v>586</v>
      </c>
      <c r="S555" s="268" t="s">
        <v>586</v>
      </c>
      <c r="T555" s="268" t="s">
        <v>68</v>
      </c>
      <c r="U555" s="268" t="s">
        <v>586</v>
      </c>
      <c r="V555" s="268" t="s">
        <v>586</v>
      </c>
      <c r="W555" s="268" t="s">
        <v>586</v>
      </c>
      <c r="X555" s="268" t="s">
        <v>586</v>
      </c>
      <c r="Y555" s="268" t="s">
        <v>586</v>
      </c>
      <c r="Z555" s="268"/>
      <c r="AC555" s="268" t="s">
        <v>586</v>
      </c>
      <c r="AE555" s="268" t="s">
        <v>586</v>
      </c>
      <c r="AF555" s="268" t="s">
        <v>587</v>
      </c>
      <c r="AG555" s="268" t="s">
        <v>586</v>
      </c>
      <c r="AH555" s="268" t="s">
        <v>586</v>
      </c>
      <c r="AI555" s="268" t="s">
        <v>586</v>
      </c>
      <c r="AM555" s="268" t="s">
        <v>586</v>
      </c>
      <c r="AR555" t="s">
        <v>5672</v>
      </c>
      <c r="AS555" t="s">
        <v>3049</v>
      </c>
      <c r="AT555">
        <v>2025</v>
      </c>
      <c r="AU555">
        <v>2</v>
      </c>
      <c r="AV555" t="s">
        <v>69</v>
      </c>
      <c r="AX555" t="s">
        <v>5745</v>
      </c>
    </row>
    <row r="556" spans="1:50" x14ac:dyDescent="0.25">
      <c r="A556" s="268" t="s">
        <v>667</v>
      </c>
      <c r="B556" s="268" t="s">
        <v>585</v>
      </c>
      <c r="C556" s="268" t="s">
        <v>67</v>
      </c>
      <c r="D556" s="268" t="s">
        <v>3458</v>
      </c>
      <c r="E556" s="268" t="s">
        <v>3459</v>
      </c>
      <c r="F556" s="268" t="s">
        <v>5643</v>
      </c>
      <c r="G556" s="271" t="s">
        <v>959</v>
      </c>
      <c r="H556" s="268" t="s">
        <v>5644</v>
      </c>
      <c r="K556" s="270" t="s">
        <v>586</v>
      </c>
      <c r="L556" s="270" t="s">
        <v>5645</v>
      </c>
      <c r="M556" s="270" t="s">
        <v>5646</v>
      </c>
      <c r="N556" s="270" t="s">
        <v>1580</v>
      </c>
      <c r="O556" s="268" t="s">
        <v>586</v>
      </c>
      <c r="P556" s="268" t="s">
        <v>586</v>
      </c>
      <c r="Q556" s="268" t="s">
        <v>586</v>
      </c>
      <c r="R556" s="268" t="s">
        <v>586</v>
      </c>
      <c r="S556" s="268" t="s">
        <v>586</v>
      </c>
      <c r="T556" s="268" t="s">
        <v>68</v>
      </c>
      <c r="U556" s="268" t="s">
        <v>586</v>
      </c>
      <c r="V556" s="268" t="s">
        <v>586</v>
      </c>
      <c r="W556" s="268" t="s">
        <v>586</v>
      </c>
      <c r="X556" s="268" t="s">
        <v>586</v>
      </c>
      <c r="Y556" s="268" t="s">
        <v>586</v>
      </c>
      <c r="Z556" s="268"/>
      <c r="AC556" s="268" t="s">
        <v>586</v>
      </c>
      <c r="AE556" s="268" t="s">
        <v>586</v>
      </c>
      <c r="AF556" s="268" t="s">
        <v>587</v>
      </c>
      <c r="AG556" s="268" t="s">
        <v>586</v>
      </c>
      <c r="AH556" s="268" t="s">
        <v>586</v>
      </c>
      <c r="AI556" s="268" t="s">
        <v>586</v>
      </c>
      <c r="AM556" s="268" t="s">
        <v>586</v>
      </c>
      <c r="AR556" t="s">
        <v>5672</v>
      </c>
      <c r="AS556" t="s">
        <v>3049</v>
      </c>
      <c r="AT556">
        <v>2025</v>
      </c>
      <c r="AU556">
        <v>2</v>
      </c>
      <c r="AV556" t="s">
        <v>69</v>
      </c>
      <c r="AX556" t="s">
        <v>5746</v>
      </c>
    </row>
    <row r="557" spans="1:50" x14ac:dyDescent="0.25">
      <c r="A557" s="268" t="s">
        <v>668</v>
      </c>
      <c r="B557" s="268" t="s">
        <v>585</v>
      </c>
      <c r="C557" s="268" t="s">
        <v>67</v>
      </c>
      <c r="D557" s="268" t="s">
        <v>5647</v>
      </c>
      <c r="E557" s="268" t="s">
        <v>5648</v>
      </c>
      <c r="F557" s="268" t="s">
        <v>5649</v>
      </c>
      <c r="G557" s="271" t="s">
        <v>959</v>
      </c>
      <c r="H557" s="268" t="s">
        <v>5650</v>
      </c>
      <c r="I557" s="268"/>
      <c r="K557" s="270" t="s">
        <v>586</v>
      </c>
      <c r="L557" s="270" t="s">
        <v>5651</v>
      </c>
      <c r="M557" s="270" t="s">
        <v>1326</v>
      </c>
      <c r="N557" s="270" t="s">
        <v>5652</v>
      </c>
      <c r="O557" s="268" t="s">
        <v>586</v>
      </c>
      <c r="P557" s="268" t="s">
        <v>586</v>
      </c>
      <c r="Q557" s="268" t="s">
        <v>586</v>
      </c>
      <c r="R557" s="268" t="s">
        <v>586</v>
      </c>
      <c r="S557" s="268" t="s">
        <v>586</v>
      </c>
      <c r="T557" s="268" t="s">
        <v>68</v>
      </c>
      <c r="U557" s="268" t="s">
        <v>586</v>
      </c>
      <c r="V557" s="268" t="s">
        <v>586</v>
      </c>
      <c r="W557" s="268" t="s">
        <v>586</v>
      </c>
      <c r="X557" s="268" t="s">
        <v>586</v>
      </c>
      <c r="Y557" s="268" t="s">
        <v>586</v>
      </c>
      <c r="Z557" s="268"/>
      <c r="AC557" s="268" t="s">
        <v>586</v>
      </c>
      <c r="AE557" s="268" t="s">
        <v>586</v>
      </c>
      <c r="AF557" s="268" t="s">
        <v>587</v>
      </c>
      <c r="AG557" s="268" t="s">
        <v>586</v>
      </c>
      <c r="AH557" s="268" t="s">
        <v>586</v>
      </c>
      <c r="AI557" s="268" t="s">
        <v>586</v>
      </c>
      <c r="AM557" s="268" t="s">
        <v>586</v>
      </c>
      <c r="AR557" t="s">
        <v>5672</v>
      </c>
      <c r="AS557" t="s">
        <v>3049</v>
      </c>
      <c r="AT557">
        <v>2025</v>
      </c>
      <c r="AU557">
        <v>2</v>
      </c>
      <c r="AV557" t="s">
        <v>69</v>
      </c>
      <c r="AX557" t="s">
        <v>5747</v>
      </c>
    </row>
    <row r="558" spans="1:50" x14ac:dyDescent="0.25">
      <c r="A558" s="268" t="s">
        <v>669</v>
      </c>
      <c r="B558" s="268" t="s">
        <v>585</v>
      </c>
      <c r="C558" s="268" t="s">
        <v>67</v>
      </c>
      <c r="D558" s="268" t="s">
        <v>2901</v>
      </c>
      <c r="E558" s="268" t="s">
        <v>2902</v>
      </c>
      <c r="F558" s="268" t="s">
        <v>5653</v>
      </c>
      <c r="G558" s="271" t="s">
        <v>959</v>
      </c>
      <c r="H558" s="268" t="s">
        <v>5654</v>
      </c>
      <c r="K558" s="270" t="s">
        <v>586</v>
      </c>
      <c r="L558" s="270" t="s">
        <v>5655</v>
      </c>
      <c r="M558" s="270" t="s">
        <v>5656</v>
      </c>
      <c r="N558" s="270" t="s">
        <v>5657</v>
      </c>
      <c r="O558" s="268" t="s">
        <v>586</v>
      </c>
      <c r="P558" s="268" t="s">
        <v>586</v>
      </c>
      <c r="Q558" s="268" t="s">
        <v>586</v>
      </c>
      <c r="R558" s="268" t="s">
        <v>586</v>
      </c>
      <c r="S558" s="268" t="s">
        <v>586</v>
      </c>
      <c r="T558" s="268" t="s">
        <v>68</v>
      </c>
      <c r="U558" s="268" t="s">
        <v>586</v>
      </c>
      <c r="V558" s="268" t="s">
        <v>586</v>
      </c>
      <c r="W558" s="268" t="s">
        <v>586</v>
      </c>
      <c r="X558" s="268" t="s">
        <v>586</v>
      </c>
      <c r="Y558" s="268" t="s">
        <v>586</v>
      </c>
      <c r="Z558" s="268"/>
      <c r="AC558" s="268" t="s">
        <v>586</v>
      </c>
      <c r="AE558" s="268" t="s">
        <v>586</v>
      </c>
      <c r="AF558" s="268" t="s">
        <v>587</v>
      </c>
      <c r="AG558" s="268" t="s">
        <v>586</v>
      </c>
      <c r="AH558" s="268" t="s">
        <v>586</v>
      </c>
      <c r="AI558" s="268" t="s">
        <v>586</v>
      </c>
      <c r="AM558" s="268" t="s">
        <v>586</v>
      </c>
      <c r="AR558" t="s">
        <v>5672</v>
      </c>
      <c r="AS558" t="s">
        <v>3049</v>
      </c>
      <c r="AT558">
        <v>2025</v>
      </c>
      <c r="AU558">
        <v>2</v>
      </c>
      <c r="AV558" t="s">
        <v>69</v>
      </c>
      <c r="AX558" t="s">
        <v>5748</v>
      </c>
    </row>
    <row r="559" spans="1:50" x14ac:dyDescent="0.25">
      <c r="A559" s="268" t="s">
        <v>670</v>
      </c>
      <c r="B559" s="268" t="s">
        <v>585</v>
      </c>
      <c r="C559" s="268" t="s">
        <v>67</v>
      </c>
      <c r="D559" s="268" t="s">
        <v>2908</v>
      </c>
      <c r="E559" s="268" t="s">
        <v>2909</v>
      </c>
      <c r="F559" s="268" t="s">
        <v>5658</v>
      </c>
      <c r="G559" s="271" t="s">
        <v>959</v>
      </c>
      <c r="H559" s="268" t="s">
        <v>5654</v>
      </c>
      <c r="I559" s="268"/>
      <c r="K559" s="270" t="s">
        <v>586</v>
      </c>
      <c r="L559" s="270" t="s">
        <v>5659</v>
      </c>
      <c r="M559" s="270" t="s">
        <v>5660</v>
      </c>
      <c r="N559" s="270" t="s">
        <v>5661</v>
      </c>
      <c r="O559" s="268" t="s">
        <v>586</v>
      </c>
      <c r="P559" s="268" t="s">
        <v>586</v>
      </c>
      <c r="Q559" s="268" t="s">
        <v>586</v>
      </c>
      <c r="R559" s="268" t="s">
        <v>586</v>
      </c>
      <c r="S559" s="268" t="s">
        <v>586</v>
      </c>
      <c r="T559" s="268" t="s">
        <v>68</v>
      </c>
      <c r="U559" s="268" t="s">
        <v>586</v>
      </c>
      <c r="V559" s="268" t="s">
        <v>586</v>
      </c>
      <c r="W559" s="268" t="s">
        <v>586</v>
      </c>
      <c r="X559" s="268" t="s">
        <v>586</v>
      </c>
      <c r="Y559" s="268" t="s">
        <v>586</v>
      </c>
      <c r="Z559" s="268"/>
      <c r="AC559" s="268" t="s">
        <v>586</v>
      </c>
      <c r="AE559" s="268" t="s">
        <v>586</v>
      </c>
      <c r="AF559" s="268" t="s">
        <v>587</v>
      </c>
      <c r="AG559" s="268" t="s">
        <v>586</v>
      </c>
      <c r="AH559" s="268" t="s">
        <v>586</v>
      </c>
      <c r="AI559" s="268" t="s">
        <v>586</v>
      </c>
      <c r="AM559" s="268" t="s">
        <v>586</v>
      </c>
      <c r="AR559" t="s">
        <v>5672</v>
      </c>
      <c r="AS559" t="s">
        <v>3049</v>
      </c>
      <c r="AT559">
        <v>2025</v>
      </c>
      <c r="AU559">
        <v>2</v>
      </c>
      <c r="AV559" t="s">
        <v>69</v>
      </c>
      <c r="AX559" t="s">
        <v>5749</v>
      </c>
    </row>
    <row r="560" spans="1:50" x14ac:dyDescent="0.25">
      <c r="A560" s="268" t="s">
        <v>671</v>
      </c>
      <c r="B560" s="268" t="s">
        <v>585</v>
      </c>
      <c r="C560" s="268" t="s">
        <v>67</v>
      </c>
      <c r="D560" s="268" t="s">
        <v>2901</v>
      </c>
      <c r="E560" s="268" t="s">
        <v>2902</v>
      </c>
      <c r="F560" s="268" t="s">
        <v>5662</v>
      </c>
      <c r="G560" s="271" t="s">
        <v>959</v>
      </c>
      <c r="H560" s="268" t="s">
        <v>5663</v>
      </c>
      <c r="I560" s="268"/>
      <c r="K560" s="270" t="s">
        <v>586</v>
      </c>
      <c r="L560" s="270" t="s">
        <v>5664</v>
      </c>
      <c r="M560" s="270" t="s">
        <v>5665</v>
      </c>
      <c r="N560" s="270" t="s">
        <v>5666</v>
      </c>
      <c r="O560" s="268" t="s">
        <v>586</v>
      </c>
      <c r="P560" s="268" t="s">
        <v>586</v>
      </c>
      <c r="Q560" s="268" t="s">
        <v>586</v>
      </c>
      <c r="R560" s="268" t="s">
        <v>586</v>
      </c>
      <c r="S560" s="268" t="s">
        <v>586</v>
      </c>
      <c r="T560" s="268" t="s">
        <v>68</v>
      </c>
      <c r="U560" s="268" t="s">
        <v>586</v>
      </c>
      <c r="V560" s="268" t="s">
        <v>586</v>
      </c>
      <c r="W560" s="268" t="s">
        <v>586</v>
      </c>
      <c r="X560" s="268" t="s">
        <v>586</v>
      </c>
      <c r="Y560" s="268" t="s">
        <v>586</v>
      </c>
      <c r="Z560" s="268"/>
      <c r="AC560" s="268" t="s">
        <v>586</v>
      </c>
      <c r="AE560" s="268" t="s">
        <v>586</v>
      </c>
      <c r="AF560" s="268" t="s">
        <v>587</v>
      </c>
      <c r="AG560" s="268" t="s">
        <v>586</v>
      </c>
      <c r="AH560" s="268" t="s">
        <v>586</v>
      </c>
      <c r="AI560" s="268" t="s">
        <v>586</v>
      </c>
      <c r="AM560" s="268" t="s">
        <v>586</v>
      </c>
      <c r="AR560" t="s">
        <v>5672</v>
      </c>
      <c r="AS560" t="s">
        <v>3049</v>
      </c>
      <c r="AT560">
        <v>2025</v>
      </c>
      <c r="AU560">
        <v>2</v>
      </c>
      <c r="AV560" t="s">
        <v>69</v>
      </c>
      <c r="AX560" t="s">
        <v>5750</v>
      </c>
    </row>
    <row r="561" spans="1:50" x14ac:dyDescent="0.25">
      <c r="A561" s="268" t="s">
        <v>673</v>
      </c>
      <c r="B561" s="268" t="s">
        <v>585</v>
      </c>
      <c r="C561" s="268" t="s">
        <v>67</v>
      </c>
      <c r="D561" s="268" t="s">
        <v>3227</v>
      </c>
      <c r="E561" s="268" t="s">
        <v>3228</v>
      </c>
      <c r="F561" s="268" t="s">
        <v>5667</v>
      </c>
      <c r="G561" s="271" t="s">
        <v>173</v>
      </c>
      <c r="H561" s="268" t="s">
        <v>5668</v>
      </c>
      <c r="I561" s="268"/>
      <c r="K561" s="270" t="s">
        <v>586</v>
      </c>
      <c r="L561" s="270" t="s">
        <v>5669</v>
      </c>
      <c r="M561" s="270" t="s">
        <v>5670</v>
      </c>
      <c r="N561" s="270" t="s">
        <v>5671</v>
      </c>
      <c r="O561" s="268" t="s">
        <v>586</v>
      </c>
      <c r="P561" s="268" t="s">
        <v>586</v>
      </c>
      <c r="Q561" s="268" t="s">
        <v>586</v>
      </c>
      <c r="R561" s="268" t="s">
        <v>586</v>
      </c>
      <c r="S561" s="268" t="s">
        <v>586</v>
      </c>
      <c r="T561" s="268" t="s">
        <v>68</v>
      </c>
      <c r="U561" s="268" t="s">
        <v>586</v>
      </c>
      <c r="V561" s="268" t="s">
        <v>586</v>
      </c>
      <c r="W561" s="268" t="s">
        <v>586</v>
      </c>
      <c r="X561" s="268" t="s">
        <v>586</v>
      </c>
      <c r="Y561" s="268" t="s">
        <v>586</v>
      </c>
      <c r="Z561" s="268"/>
      <c r="AC561" s="268" t="s">
        <v>586</v>
      </c>
      <c r="AE561" s="268" t="s">
        <v>586</v>
      </c>
      <c r="AF561" s="268" t="s">
        <v>587</v>
      </c>
      <c r="AG561" s="268" t="s">
        <v>586</v>
      </c>
      <c r="AH561" s="268" t="s">
        <v>586</v>
      </c>
      <c r="AI561" s="268" t="s">
        <v>586</v>
      </c>
      <c r="AM561" s="268" t="s">
        <v>586</v>
      </c>
      <c r="AR561" t="s">
        <v>5672</v>
      </c>
      <c r="AS561" t="s">
        <v>3049</v>
      </c>
      <c r="AT561">
        <v>2025</v>
      </c>
      <c r="AU561">
        <v>2</v>
      </c>
      <c r="AV561" t="s">
        <v>69</v>
      </c>
      <c r="AX561" t="s">
        <v>5751</v>
      </c>
    </row>
    <row r="562" spans="1:50" x14ac:dyDescent="0.25">
      <c r="A562" s="268" t="s">
        <v>584</v>
      </c>
      <c r="B562" s="268" t="s">
        <v>585</v>
      </c>
      <c r="C562" s="268" t="s">
        <v>67</v>
      </c>
      <c r="D562" s="268" t="s">
        <v>2631</v>
      </c>
      <c r="E562" s="268" t="s">
        <v>2632</v>
      </c>
      <c r="F562" s="268" t="s">
        <v>2344</v>
      </c>
      <c r="G562" s="271" t="s">
        <v>962</v>
      </c>
      <c r="H562" s="268" t="s">
        <v>5752</v>
      </c>
      <c r="I562" s="268" t="s">
        <v>5753</v>
      </c>
      <c r="K562" s="270" t="s">
        <v>586</v>
      </c>
      <c r="L562" s="270" t="s">
        <v>5754</v>
      </c>
      <c r="M562" s="270" t="s">
        <v>5755</v>
      </c>
      <c r="N562" s="270" t="s">
        <v>5756</v>
      </c>
      <c r="O562" s="268" t="s">
        <v>586</v>
      </c>
      <c r="P562" s="268" t="s">
        <v>586</v>
      </c>
      <c r="Q562" s="268" t="s">
        <v>586</v>
      </c>
      <c r="R562" s="268" t="s">
        <v>586</v>
      </c>
      <c r="S562" s="268" t="s">
        <v>586</v>
      </c>
      <c r="T562" s="268" t="s">
        <v>68</v>
      </c>
      <c r="U562" s="268" t="s">
        <v>586</v>
      </c>
      <c r="V562" s="268" t="s">
        <v>586</v>
      </c>
      <c r="W562" s="268" t="s">
        <v>586</v>
      </c>
      <c r="X562" s="268" t="s">
        <v>586</v>
      </c>
      <c r="Y562" s="268" t="s">
        <v>586</v>
      </c>
      <c r="Z562" s="268"/>
      <c r="AC562" s="268" t="s">
        <v>586</v>
      </c>
      <c r="AE562" s="268" t="s">
        <v>586</v>
      </c>
      <c r="AF562" s="268" t="s">
        <v>587</v>
      </c>
      <c r="AG562" s="268" t="s">
        <v>586</v>
      </c>
      <c r="AH562" s="268" t="s">
        <v>586</v>
      </c>
      <c r="AI562" s="268" t="s">
        <v>586</v>
      </c>
      <c r="AM562" s="268" t="s">
        <v>586</v>
      </c>
      <c r="AR562" t="s">
        <v>6136</v>
      </c>
      <c r="AS562" t="s">
        <v>3049</v>
      </c>
      <c r="AT562">
        <v>2025</v>
      </c>
      <c r="AU562">
        <v>3</v>
      </c>
      <c r="AV562" t="s">
        <v>69</v>
      </c>
      <c r="AX562" t="s">
        <v>6137</v>
      </c>
    </row>
    <row r="563" spans="1:50" x14ac:dyDescent="0.25">
      <c r="A563" s="268" t="s">
        <v>587</v>
      </c>
      <c r="B563" s="268" t="s">
        <v>585</v>
      </c>
      <c r="C563" s="268" t="s">
        <v>67</v>
      </c>
      <c r="D563" s="268" t="s">
        <v>2631</v>
      </c>
      <c r="E563" s="268" t="s">
        <v>2632</v>
      </c>
      <c r="F563" s="268" t="s">
        <v>5757</v>
      </c>
      <c r="G563" s="271" t="s">
        <v>962</v>
      </c>
      <c r="H563" s="268" t="s">
        <v>5752</v>
      </c>
      <c r="I563" s="268" t="s">
        <v>5758</v>
      </c>
      <c r="K563" s="270" t="s">
        <v>586</v>
      </c>
      <c r="L563" s="270" t="s">
        <v>5754</v>
      </c>
      <c r="M563" s="270" t="s">
        <v>5755</v>
      </c>
      <c r="N563" s="270" t="s">
        <v>5756</v>
      </c>
      <c r="O563" s="268" t="s">
        <v>586</v>
      </c>
      <c r="P563" s="268" t="s">
        <v>586</v>
      </c>
      <c r="Q563" s="268" t="s">
        <v>586</v>
      </c>
      <c r="R563" s="268" t="s">
        <v>586</v>
      </c>
      <c r="S563" s="268" t="s">
        <v>586</v>
      </c>
      <c r="T563" s="268" t="s">
        <v>68</v>
      </c>
      <c r="U563" s="268" t="s">
        <v>586</v>
      </c>
      <c r="V563" s="268" t="s">
        <v>586</v>
      </c>
      <c r="W563" s="268" t="s">
        <v>586</v>
      </c>
      <c r="X563" s="268" t="s">
        <v>586</v>
      </c>
      <c r="Y563" s="268" t="s">
        <v>586</v>
      </c>
      <c r="Z563" s="268"/>
      <c r="AC563" s="268" t="s">
        <v>586</v>
      </c>
      <c r="AE563" s="268" t="s">
        <v>586</v>
      </c>
      <c r="AF563" s="268" t="s">
        <v>587</v>
      </c>
      <c r="AG563" s="268" t="s">
        <v>586</v>
      </c>
      <c r="AH563" s="268" t="s">
        <v>586</v>
      </c>
      <c r="AI563" s="268" t="s">
        <v>586</v>
      </c>
      <c r="AM563" s="268" t="s">
        <v>586</v>
      </c>
      <c r="AR563" t="s">
        <v>6136</v>
      </c>
      <c r="AS563" t="s">
        <v>3049</v>
      </c>
      <c r="AT563">
        <v>2025</v>
      </c>
      <c r="AU563">
        <v>3</v>
      </c>
      <c r="AV563" t="s">
        <v>69</v>
      </c>
      <c r="AX563" t="s">
        <v>6138</v>
      </c>
    </row>
    <row r="564" spans="1:50" x14ac:dyDescent="0.25">
      <c r="A564" s="268" t="s">
        <v>589</v>
      </c>
      <c r="B564" s="268" t="s">
        <v>585</v>
      </c>
      <c r="C564" s="268" t="s">
        <v>67</v>
      </c>
      <c r="D564" s="268" t="s">
        <v>2860</v>
      </c>
      <c r="E564" s="268" t="s">
        <v>2861</v>
      </c>
      <c r="F564" s="268" t="s">
        <v>5759</v>
      </c>
      <c r="G564" s="271" t="s">
        <v>962</v>
      </c>
      <c r="H564" s="268" t="s">
        <v>5760</v>
      </c>
      <c r="K564" s="270" t="s">
        <v>586</v>
      </c>
      <c r="L564" s="270" t="s">
        <v>5761</v>
      </c>
      <c r="M564" s="270" t="s">
        <v>5762</v>
      </c>
      <c r="N564" s="270" t="s">
        <v>5763</v>
      </c>
      <c r="O564" s="268" t="s">
        <v>586</v>
      </c>
      <c r="P564" s="268" t="s">
        <v>586</v>
      </c>
      <c r="Q564" s="268" t="s">
        <v>586</v>
      </c>
      <c r="R564" s="268" t="s">
        <v>586</v>
      </c>
      <c r="S564" s="268" t="s">
        <v>586</v>
      </c>
      <c r="T564" s="268" t="s">
        <v>68</v>
      </c>
      <c r="U564" s="268" t="s">
        <v>586</v>
      </c>
      <c r="V564" s="268" t="s">
        <v>586</v>
      </c>
      <c r="W564" s="268" t="s">
        <v>586</v>
      </c>
      <c r="X564" s="268" t="s">
        <v>586</v>
      </c>
      <c r="Y564" s="268" t="s">
        <v>586</v>
      </c>
      <c r="Z564" s="268"/>
      <c r="AC564" s="268" t="s">
        <v>586</v>
      </c>
      <c r="AE564" s="268" t="s">
        <v>586</v>
      </c>
      <c r="AF564" s="268" t="s">
        <v>587</v>
      </c>
      <c r="AG564" s="268" t="s">
        <v>586</v>
      </c>
      <c r="AH564" s="268" t="s">
        <v>586</v>
      </c>
      <c r="AI564" s="268" t="s">
        <v>586</v>
      </c>
      <c r="AM564" s="268" t="s">
        <v>586</v>
      </c>
      <c r="AR564" t="s">
        <v>6136</v>
      </c>
      <c r="AS564" t="s">
        <v>3049</v>
      </c>
      <c r="AT564">
        <v>2025</v>
      </c>
      <c r="AU564">
        <v>3</v>
      </c>
      <c r="AV564" t="s">
        <v>69</v>
      </c>
      <c r="AX564" t="s">
        <v>6139</v>
      </c>
    </row>
    <row r="565" spans="1:50" x14ac:dyDescent="0.25">
      <c r="A565" s="268" t="s">
        <v>590</v>
      </c>
      <c r="B565" s="268" t="s">
        <v>585</v>
      </c>
      <c r="C565" s="268" t="s">
        <v>67</v>
      </c>
      <c r="D565" s="268" t="s">
        <v>2864</v>
      </c>
      <c r="E565" s="268" t="s">
        <v>2865</v>
      </c>
      <c r="F565" s="268" t="s">
        <v>5764</v>
      </c>
      <c r="G565" s="271" t="s">
        <v>962</v>
      </c>
      <c r="H565" s="268" t="s">
        <v>5765</v>
      </c>
      <c r="I565" s="2"/>
      <c r="K565" s="270" t="s">
        <v>586</v>
      </c>
      <c r="L565" s="270" t="s">
        <v>5766</v>
      </c>
      <c r="M565" s="270" t="s">
        <v>5767</v>
      </c>
      <c r="N565" s="270" t="s">
        <v>5768</v>
      </c>
      <c r="O565" s="268" t="s">
        <v>586</v>
      </c>
      <c r="P565" s="268" t="s">
        <v>586</v>
      </c>
      <c r="Q565" s="268" t="s">
        <v>586</v>
      </c>
      <c r="R565" s="268" t="s">
        <v>586</v>
      </c>
      <c r="S565" s="268" t="s">
        <v>586</v>
      </c>
      <c r="T565" s="268" t="s">
        <v>68</v>
      </c>
      <c r="U565" s="268" t="s">
        <v>586</v>
      </c>
      <c r="V565" s="268" t="s">
        <v>586</v>
      </c>
      <c r="W565" s="268" t="s">
        <v>586</v>
      </c>
      <c r="X565" s="268" t="s">
        <v>586</v>
      </c>
      <c r="Y565" s="268" t="s">
        <v>586</v>
      </c>
      <c r="Z565" s="268"/>
      <c r="AC565" s="268" t="s">
        <v>586</v>
      </c>
      <c r="AE565" s="268" t="s">
        <v>586</v>
      </c>
      <c r="AF565" s="268" t="s">
        <v>587</v>
      </c>
      <c r="AG565" s="268" t="s">
        <v>586</v>
      </c>
      <c r="AH565" s="268" t="s">
        <v>586</v>
      </c>
      <c r="AI565" s="268" t="s">
        <v>586</v>
      </c>
      <c r="AM565" s="268" t="s">
        <v>586</v>
      </c>
      <c r="AR565" t="s">
        <v>6136</v>
      </c>
      <c r="AS565" t="s">
        <v>3049</v>
      </c>
      <c r="AT565">
        <v>2025</v>
      </c>
      <c r="AU565">
        <v>3</v>
      </c>
      <c r="AV565" t="s">
        <v>69</v>
      </c>
      <c r="AX565" t="s">
        <v>6140</v>
      </c>
    </row>
    <row r="566" spans="1:50" x14ac:dyDescent="0.25">
      <c r="A566" s="268" t="s">
        <v>591</v>
      </c>
      <c r="B566" s="268" t="s">
        <v>585</v>
      </c>
      <c r="C566" s="268" t="s">
        <v>67</v>
      </c>
      <c r="D566" s="268" t="s">
        <v>2864</v>
      </c>
      <c r="E566" s="268" t="s">
        <v>2865</v>
      </c>
      <c r="F566" s="268" t="s">
        <v>1440</v>
      </c>
      <c r="G566" s="271" t="s">
        <v>962</v>
      </c>
      <c r="H566" s="268" t="s">
        <v>5765</v>
      </c>
      <c r="K566" s="270" t="s">
        <v>586</v>
      </c>
      <c r="L566" s="270" t="s">
        <v>5769</v>
      </c>
      <c r="M566" s="270" t="s">
        <v>5770</v>
      </c>
      <c r="N566" s="270" t="s">
        <v>5771</v>
      </c>
      <c r="O566" s="268" t="s">
        <v>586</v>
      </c>
      <c r="P566" s="268" t="s">
        <v>586</v>
      </c>
      <c r="Q566" s="268" t="s">
        <v>586</v>
      </c>
      <c r="R566" s="268" t="s">
        <v>586</v>
      </c>
      <c r="S566" s="268" t="s">
        <v>586</v>
      </c>
      <c r="T566" s="268" t="s">
        <v>68</v>
      </c>
      <c r="U566" s="268" t="s">
        <v>586</v>
      </c>
      <c r="V566" s="268" t="s">
        <v>586</v>
      </c>
      <c r="W566" s="268" t="s">
        <v>586</v>
      </c>
      <c r="X566" s="268" t="s">
        <v>586</v>
      </c>
      <c r="Y566" s="268" t="s">
        <v>586</v>
      </c>
      <c r="Z566" s="268"/>
      <c r="AC566" s="268" t="s">
        <v>586</v>
      </c>
      <c r="AE566" s="268" t="s">
        <v>586</v>
      </c>
      <c r="AF566" s="268" t="s">
        <v>587</v>
      </c>
      <c r="AG566" s="268" t="s">
        <v>586</v>
      </c>
      <c r="AH566" s="268" t="s">
        <v>586</v>
      </c>
      <c r="AI566" s="268" t="s">
        <v>586</v>
      </c>
      <c r="AM566" s="268" t="s">
        <v>586</v>
      </c>
      <c r="AR566" t="s">
        <v>6136</v>
      </c>
      <c r="AS566" t="s">
        <v>3049</v>
      </c>
      <c r="AT566">
        <v>2025</v>
      </c>
      <c r="AU566">
        <v>3</v>
      </c>
      <c r="AV566" t="s">
        <v>69</v>
      </c>
      <c r="AX566" t="s">
        <v>6141</v>
      </c>
    </row>
    <row r="567" spans="1:50" x14ac:dyDescent="0.25">
      <c r="A567" s="268" t="s">
        <v>592</v>
      </c>
      <c r="B567" s="268" t="s">
        <v>585</v>
      </c>
      <c r="C567" s="268" t="s">
        <v>67</v>
      </c>
      <c r="D567" s="268" t="s">
        <v>3348</v>
      </c>
      <c r="E567" s="268" t="s">
        <v>3349</v>
      </c>
      <c r="F567" s="268" t="s">
        <v>5772</v>
      </c>
      <c r="G567" s="271" t="s">
        <v>963</v>
      </c>
      <c r="H567" s="268" t="s">
        <v>1583</v>
      </c>
      <c r="I567" s="2"/>
      <c r="K567" s="270" t="s">
        <v>586</v>
      </c>
      <c r="L567" s="270" t="s">
        <v>1436</v>
      </c>
      <c r="M567" s="270" t="s">
        <v>1437</v>
      </c>
      <c r="N567" s="270" t="s">
        <v>1438</v>
      </c>
      <c r="O567" s="268" t="s">
        <v>586</v>
      </c>
      <c r="P567" s="268" t="s">
        <v>586</v>
      </c>
      <c r="Q567" s="268" t="s">
        <v>586</v>
      </c>
      <c r="R567" s="268" t="s">
        <v>586</v>
      </c>
      <c r="S567" s="268" t="s">
        <v>586</v>
      </c>
      <c r="T567" s="268" t="s">
        <v>68</v>
      </c>
      <c r="U567" s="268" t="s">
        <v>586</v>
      </c>
      <c r="V567" s="268" t="s">
        <v>586</v>
      </c>
      <c r="W567" s="268" t="s">
        <v>586</v>
      </c>
      <c r="X567" s="268" t="s">
        <v>586</v>
      </c>
      <c r="Y567" s="268" t="s">
        <v>586</v>
      </c>
      <c r="Z567" s="268"/>
      <c r="AC567" s="268" t="s">
        <v>586</v>
      </c>
      <c r="AE567" s="268" t="s">
        <v>586</v>
      </c>
      <c r="AF567" s="268" t="s">
        <v>587</v>
      </c>
      <c r="AG567" s="268" t="s">
        <v>586</v>
      </c>
      <c r="AH567" s="268" t="s">
        <v>586</v>
      </c>
      <c r="AI567" s="268" t="s">
        <v>586</v>
      </c>
      <c r="AM567" s="268" t="s">
        <v>586</v>
      </c>
      <c r="AR567" t="s">
        <v>6136</v>
      </c>
      <c r="AS567" t="s">
        <v>3049</v>
      </c>
      <c r="AT567">
        <v>2025</v>
      </c>
      <c r="AU567">
        <v>3</v>
      </c>
      <c r="AV567" t="s">
        <v>69</v>
      </c>
      <c r="AX567" t="s">
        <v>6142</v>
      </c>
    </row>
    <row r="568" spans="1:50" x14ac:dyDescent="0.25">
      <c r="A568" s="268" t="s">
        <v>593</v>
      </c>
      <c r="B568" s="268" t="s">
        <v>585</v>
      </c>
      <c r="C568" s="268" t="s">
        <v>67</v>
      </c>
      <c r="D568" s="268" t="s">
        <v>4774</v>
      </c>
      <c r="E568" s="268" t="s">
        <v>4775</v>
      </c>
      <c r="F568" s="268" t="s">
        <v>5773</v>
      </c>
      <c r="G568" s="271" t="s">
        <v>963</v>
      </c>
      <c r="H568" s="268" t="s">
        <v>5774</v>
      </c>
      <c r="I568" s="2"/>
      <c r="K568" s="270" t="s">
        <v>586</v>
      </c>
      <c r="L568" s="270" t="s">
        <v>5775</v>
      </c>
      <c r="M568" s="270" t="s">
        <v>5776</v>
      </c>
      <c r="N568" s="270" t="s">
        <v>5777</v>
      </c>
      <c r="O568" s="268" t="s">
        <v>586</v>
      </c>
      <c r="P568" s="268" t="s">
        <v>586</v>
      </c>
      <c r="Q568" s="268" t="s">
        <v>586</v>
      </c>
      <c r="R568" s="268" t="s">
        <v>586</v>
      </c>
      <c r="S568" s="268" t="s">
        <v>586</v>
      </c>
      <c r="T568" s="268" t="s">
        <v>68</v>
      </c>
      <c r="U568" s="268" t="s">
        <v>586</v>
      </c>
      <c r="V568" s="268" t="s">
        <v>586</v>
      </c>
      <c r="W568" s="268" t="s">
        <v>586</v>
      </c>
      <c r="X568" s="268" t="s">
        <v>586</v>
      </c>
      <c r="Y568" s="268" t="s">
        <v>586</v>
      </c>
      <c r="Z568" s="268"/>
      <c r="AC568" s="268" t="s">
        <v>586</v>
      </c>
      <c r="AE568" s="268" t="s">
        <v>586</v>
      </c>
      <c r="AF568" s="268" t="s">
        <v>587</v>
      </c>
      <c r="AG568" s="268" t="s">
        <v>586</v>
      </c>
      <c r="AH568" s="268" t="s">
        <v>586</v>
      </c>
      <c r="AI568" s="268" t="s">
        <v>586</v>
      </c>
      <c r="AM568" s="268" t="s">
        <v>586</v>
      </c>
      <c r="AR568" t="s">
        <v>6136</v>
      </c>
      <c r="AS568" t="s">
        <v>3049</v>
      </c>
      <c r="AT568">
        <v>2025</v>
      </c>
      <c r="AU568">
        <v>3</v>
      </c>
      <c r="AV568" t="s">
        <v>69</v>
      </c>
      <c r="AX568" t="s">
        <v>6143</v>
      </c>
    </row>
    <row r="569" spans="1:50" x14ac:dyDescent="0.25">
      <c r="A569" s="268" t="s">
        <v>594</v>
      </c>
      <c r="B569" s="268" t="s">
        <v>585</v>
      </c>
      <c r="C569" s="268" t="s">
        <v>67</v>
      </c>
      <c r="D569" s="268" t="s">
        <v>2733</v>
      </c>
      <c r="E569" s="268" t="s">
        <v>2734</v>
      </c>
      <c r="F569" s="268" t="s">
        <v>5778</v>
      </c>
      <c r="G569" s="271" t="s">
        <v>963</v>
      </c>
      <c r="H569" s="268" t="s">
        <v>5779</v>
      </c>
      <c r="I569" s="268" t="s">
        <v>5780</v>
      </c>
      <c r="K569" s="270" t="s">
        <v>586</v>
      </c>
      <c r="L569" s="270" t="s">
        <v>5781</v>
      </c>
      <c r="M569" s="270" t="s">
        <v>5782</v>
      </c>
      <c r="N569" s="270" t="s">
        <v>5783</v>
      </c>
      <c r="O569" s="268" t="s">
        <v>586</v>
      </c>
      <c r="P569" s="268" t="s">
        <v>586</v>
      </c>
      <c r="Q569" s="268" t="s">
        <v>586</v>
      </c>
      <c r="R569" s="268" t="s">
        <v>586</v>
      </c>
      <c r="S569" s="268" t="s">
        <v>586</v>
      </c>
      <c r="T569" s="268" t="s">
        <v>68</v>
      </c>
      <c r="U569" s="268" t="s">
        <v>586</v>
      </c>
      <c r="V569" s="268" t="s">
        <v>586</v>
      </c>
      <c r="W569" s="268" t="s">
        <v>586</v>
      </c>
      <c r="X569" s="268" t="s">
        <v>586</v>
      </c>
      <c r="Y569" s="268" t="s">
        <v>586</v>
      </c>
      <c r="Z569" s="268"/>
      <c r="AC569" s="268" t="s">
        <v>586</v>
      </c>
      <c r="AE569" s="268" t="s">
        <v>586</v>
      </c>
      <c r="AF569" s="268" t="s">
        <v>587</v>
      </c>
      <c r="AG569" s="268" t="s">
        <v>586</v>
      </c>
      <c r="AH569" s="268" t="s">
        <v>586</v>
      </c>
      <c r="AI569" s="268" t="s">
        <v>586</v>
      </c>
      <c r="AM569" s="268" t="s">
        <v>586</v>
      </c>
      <c r="AR569" t="s">
        <v>6136</v>
      </c>
      <c r="AS569" t="s">
        <v>3049</v>
      </c>
      <c r="AT569">
        <v>2025</v>
      </c>
      <c r="AU569">
        <v>3</v>
      </c>
      <c r="AV569" t="s">
        <v>69</v>
      </c>
      <c r="AX569" t="s">
        <v>6144</v>
      </c>
    </row>
    <row r="570" spans="1:50" x14ac:dyDescent="0.25">
      <c r="A570" s="268" t="s">
        <v>595</v>
      </c>
      <c r="B570" s="268" t="s">
        <v>585</v>
      </c>
      <c r="C570" s="268" t="s">
        <v>67</v>
      </c>
      <c r="D570" s="268" t="s">
        <v>3559</v>
      </c>
      <c r="E570" s="268" t="s">
        <v>3560</v>
      </c>
      <c r="F570" s="268" t="s">
        <v>5784</v>
      </c>
      <c r="G570" s="271" t="s">
        <v>964</v>
      </c>
      <c r="H570" s="268" t="s">
        <v>5785</v>
      </c>
      <c r="J570" s="268"/>
      <c r="K570" s="270" t="s">
        <v>586</v>
      </c>
      <c r="L570" s="270" t="s">
        <v>5786</v>
      </c>
      <c r="M570" s="270" t="s">
        <v>5787</v>
      </c>
      <c r="N570" s="270" t="s">
        <v>5788</v>
      </c>
      <c r="O570" s="268" t="s">
        <v>586</v>
      </c>
      <c r="P570" s="268" t="s">
        <v>586</v>
      </c>
      <c r="Q570" s="268" t="s">
        <v>586</v>
      </c>
      <c r="R570" s="268" t="s">
        <v>586</v>
      </c>
      <c r="S570" s="268" t="s">
        <v>586</v>
      </c>
      <c r="T570" s="268" t="s">
        <v>68</v>
      </c>
      <c r="U570" s="268" t="s">
        <v>586</v>
      </c>
      <c r="V570" s="268" t="s">
        <v>586</v>
      </c>
      <c r="W570" s="268" t="s">
        <v>586</v>
      </c>
      <c r="X570" s="268" t="s">
        <v>586</v>
      </c>
      <c r="Y570" s="268" t="s">
        <v>586</v>
      </c>
      <c r="Z570" s="268"/>
      <c r="AC570" s="268" t="s">
        <v>586</v>
      </c>
      <c r="AE570" s="268" t="s">
        <v>586</v>
      </c>
      <c r="AF570" s="268" t="s">
        <v>587</v>
      </c>
      <c r="AG570" s="268" t="s">
        <v>586</v>
      </c>
      <c r="AH570" s="268" t="s">
        <v>586</v>
      </c>
      <c r="AI570" s="268" t="s">
        <v>586</v>
      </c>
      <c r="AM570" s="268" t="s">
        <v>586</v>
      </c>
      <c r="AR570" t="s">
        <v>6136</v>
      </c>
      <c r="AS570" t="s">
        <v>3049</v>
      </c>
      <c r="AT570">
        <v>2025</v>
      </c>
      <c r="AU570">
        <v>3</v>
      </c>
      <c r="AV570" t="s">
        <v>69</v>
      </c>
      <c r="AX570" t="s">
        <v>6145</v>
      </c>
    </row>
    <row r="571" spans="1:50" x14ac:dyDescent="0.25">
      <c r="A571" s="268" t="s">
        <v>596</v>
      </c>
      <c r="B571" s="268" t="s">
        <v>585</v>
      </c>
      <c r="C571" s="268" t="s">
        <v>67</v>
      </c>
      <c r="D571" s="268" t="s">
        <v>3559</v>
      </c>
      <c r="E571" s="268" t="s">
        <v>3560</v>
      </c>
      <c r="F571" s="268" t="s">
        <v>5789</v>
      </c>
      <c r="G571" s="271" t="s">
        <v>964</v>
      </c>
      <c r="H571" s="268" t="s">
        <v>5785</v>
      </c>
      <c r="I571" s="2"/>
      <c r="K571" s="270" t="s">
        <v>586</v>
      </c>
      <c r="L571" s="270" t="s">
        <v>5790</v>
      </c>
      <c r="M571" s="270" t="s">
        <v>5791</v>
      </c>
      <c r="N571" s="270" t="s">
        <v>5792</v>
      </c>
      <c r="O571" s="268" t="s">
        <v>586</v>
      </c>
      <c r="P571" s="268" t="s">
        <v>586</v>
      </c>
      <c r="Q571" s="268" t="s">
        <v>586</v>
      </c>
      <c r="R571" s="268" t="s">
        <v>586</v>
      </c>
      <c r="S571" s="268" t="s">
        <v>586</v>
      </c>
      <c r="T571" s="268" t="s">
        <v>68</v>
      </c>
      <c r="U571" s="268" t="s">
        <v>586</v>
      </c>
      <c r="V571" s="268" t="s">
        <v>586</v>
      </c>
      <c r="W571" s="268" t="s">
        <v>586</v>
      </c>
      <c r="X571" s="268" t="s">
        <v>586</v>
      </c>
      <c r="Y571" s="268" t="s">
        <v>586</v>
      </c>
      <c r="Z571" s="268"/>
      <c r="AC571" s="268" t="s">
        <v>586</v>
      </c>
      <c r="AE571" s="268" t="s">
        <v>586</v>
      </c>
      <c r="AF571" s="268" t="s">
        <v>587</v>
      </c>
      <c r="AG571" s="268" t="s">
        <v>586</v>
      </c>
      <c r="AH571" s="268" t="s">
        <v>586</v>
      </c>
      <c r="AI571" s="268" t="s">
        <v>586</v>
      </c>
      <c r="AM571" s="268" t="s">
        <v>586</v>
      </c>
      <c r="AR571" t="s">
        <v>6136</v>
      </c>
      <c r="AS571" t="s">
        <v>3049</v>
      </c>
      <c r="AT571">
        <v>2025</v>
      </c>
      <c r="AU571">
        <v>3</v>
      </c>
      <c r="AV571" t="s">
        <v>69</v>
      </c>
      <c r="AX571" t="s">
        <v>6146</v>
      </c>
    </row>
    <row r="572" spans="1:50" x14ac:dyDescent="0.25">
      <c r="A572" s="268" t="s">
        <v>598</v>
      </c>
      <c r="B572" s="268" t="s">
        <v>585</v>
      </c>
      <c r="C572" s="268" t="s">
        <v>67</v>
      </c>
      <c r="D572" s="268" t="s">
        <v>3559</v>
      </c>
      <c r="E572" s="268" t="s">
        <v>3560</v>
      </c>
      <c r="F572" s="268" t="s">
        <v>5793</v>
      </c>
      <c r="G572" s="271" t="s">
        <v>964</v>
      </c>
      <c r="H572" s="268" t="s">
        <v>5785</v>
      </c>
      <c r="K572" s="270" t="s">
        <v>586</v>
      </c>
      <c r="L572" s="270" t="s">
        <v>5794</v>
      </c>
      <c r="M572" s="270" t="s">
        <v>5795</v>
      </c>
      <c r="N572" s="270" t="s">
        <v>5796</v>
      </c>
      <c r="O572" s="268" t="s">
        <v>586</v>
      </c>
      <c r="P572" s="268" t="s">
        <v>586</v>
      </c>
      <c r="Q572" s="268" t="s">
        <v>586</v>
      </c>
      <c r="R572" s="268" t="s">
        <v>586</v>
      </c>
      <c r="S572" s="268" t="s">
        <v>586</v>
      </c>
      <c r="T572" s="268" t="s">
        <v>68</v>
      </c>
      <c r="U572" s="268" t="s">
        <v>586</v>
      </c>
      <c r="V572" s="268" t="s">
        <v>586</v>
      </c>
      <c r="W572" s="268" t="s">
        <v>586</v>
      </c>
      <c r="X572" s="268" t="s">
        <v>586</v>
      </c>
      <c r="Y572" s="268" t="s">
        <v>586</v>
      </c>
      <c r="Z572" s="268"/>
      <c r="AC572" s="268" t="s">
        <v>586</v>
      </c>
      <c r="AE572" s="268" t="s">
        <v>586</v>
      </c>
      <c r="AF572" s="268" t="s">
        <v>587</v>
      </c>
      <c r="AG572" s="268" t="s">
        <v>586</v>
      </c>
      <c r="AH572" s="268" t="s">
        <v>586</v>
      </c>
      <c r="AI572" s="268" t="s">
        <v>586</v>
      </c>
      <c r="AM572" s="268" t="s">
        <v>586</v>
      </c>
      <c r="AR572" t="s">
        <v>6136</v>
      </c>
      <c r="AS572" t="s">
        <v>3049</v>
      </c>
      <c r="AT572">
        <v>2025</v>
      </c>
      <c r="AU572">
        <v>3</v>
      </c>
      <c r="AV572" t="s">
        <v>69</v>
      </c>
      <c r="AX572" t="s">
        <v>6147</v>
      </c>
    </row>
    <row r="573" spans="1:50" x14ac:dyDescent="0.25">
      <c r="A573" s="268" t="s">
        <v>599</v>
      </c>
      <c r="B573" s="268" t="s">
        <v>585</v>
      </c>
      <c r="C573" s="268" t="s">
        <v>67</v>
      </c>
      <c r="D573" s="268" t="s">
        <v>3559</v>
      </c>
      <c r="E573" s="268" t="s">
        <v>3560</v>
      </c>
      <c r="F573" s="268" t="s">
        <v>2475</v>
      </c>
      <c r="G573" s="271" t="s">
        <v>964</v>
      </c>
      <c r="H573" s="268" t="s">
        <v>5797</v>
      </c>
      <c r="K573" s="270" t="s">
        <v>586</v>
      </c>
      <c r="L573" s="270" t="s">
        <v>5798</v>
      </c>
      <c r="M573" s="270" t="s">
        <v>5799</v>
      </c>
      <c r="N573" s="270" t="s">
        <v>5800</v>
      </c>
      <c r="O573" s="268" t="s">
        <v>586</v>
      </c>
      <c r="P573" s="268" t="s">
        <v>586</v>
      </c>
      <c r="Q573" s="268" t="s">
        <v>586</v>
      </c>
      <c r="R573" s="268" t="s">
        <v>586</v>
      </c>
      <c r="S573" s="268" t="s">
        <v>586</v>
      </c>
      <c r="T573" s="268" t="s">
        <v>68</v>
      </c>
      <c r="U573" s="268" t="s">
        <v>586</v>
      </c>
      <c r="V573" s="268" t="s">
        <v>586</v>
      </c>
      <c r="W573" s="268" t="s">
        <v>586</v>
      </c>
      <c r="X573" s="268" t="s">
        <v>586</v>
      </c>
      <c r="Y573" s="268" t="s">
        <v>586</v>
      </c>
      <c r="Z573" s="268"/>
      <c r="AC573" s="268" t="s">
        <v>586</v>
      </c>
      <c r="AE573" s="268" t="s">
        <v>586</v>
      </c>
      <c r="AF573" s="268" t="s">
        <v>587</v>
      </c>
      <c r="AG573" s="268" t="s">
        <v>586</v>
      </c>
      <c r="AH573" s="268" t="s">
        <v>586</v>
      </c>
      <c r="AI573" s="268" t="s">
        <v>586</v>
      </c>
      <c r="AM573" s="268" t="s">
        <v>586</v>
      </c>
      <c r="AR573" t="s">
        <v>6136</v>
      </c>
      <c r="AS573" t="s">
        <v>3049</v>
      </c>
      <c r="AT573">
        <v>2025</v>
      </c>
      <c r="AU573">
        <v>3</v>
      </c>
      <c r="AV573" t="s">
        <v>69</v>
      </c>
      <c r="AX573" t="s">
        <v>6148</v>
      </c>
    </row>
    <row r="574" spans="1:50" x14ac:dyDescent="0.25">
      <c r="A574" s="268" t="s">
        <v>600</v>
      </c>
      <c r="B574" s="268" t="s">
        <v>585</v>
      </c>
      <c r="C574" s="268" t="s">
        <v>67</v>
      </c>
      <c r="D574" s="268" t="s">
        <v>3338</v>
      </c>
      <c r="E574" s="268" t="s">
        <v>3339</v>
      </c>
      <c r="F574" s="268" t="s">
        <v>5801</v>
      </c>
      <c r="G574" s="271" t="s">
        <v>964</v>
      </c>
      <c r="H574" s="268" t="s">
        <v>5802</v>
      </c>
      <c r="K574" s="270" t="s">
        <v>586</v>
      </c>
      <c r="L574" s="270" t="s">
        <v>5803</v>
      </c>
      <c r="M574" s="270" t="s">
        <v>5804</v>
      </c>
      <c r="N574" s="270" t="s">
        <v>5805</v>
      </c>
      <c r="O574" s="268" t="s">
        <v>586</v>
      </c>
      <c r="P574" s="268" t="s">
        <v>586</v>
      </c>
      <c r="Q574" s="268" t="s">
        <v>586</v>
      </c>
      <c r="R574" s="268" t="s">
        <v>586</v>
      </c>
      <c r="S574" s="268" t="s">
        <v>586</v>
      </c>
      <c r="T574" s="268" t="s">
        <v>68</v>
      </c>
      <c r="U574" s="268" t="s">
        <v>586</v>
      </c>
      <c r="V574" s="268" t="s">
        <v>586</v>
      </c>
      <c r="W574" s="268" t="s">
        <v>586</v>
      </c>
      <c r="X574" s="268" t="s">
        <v>586</v>
      </c>
      <c r="Y574" s="268" t="s">
        <v>586</v>
      </c>
      <c r="AC574" s="268" t="s">
        <v>586</v>
      </c>
      <c r="AE574" s="268" t="s">
        <v>586</v>
      </c>
      <c r="AF574" s="268" t="s">
        <v>587</v>
      </c>
      <c r="AG574" s="268" t="s">
        <v>586</v>
      </c>
      <c r="AH574" s="268" t="s">
        <v>586</v>
      </c>
      <c r="AI574" s="268" t="s">
        <v>586</v>
      </c>
      <c r="AM574" s="268" t="s">
        <v>586</v>
      </c>
      <c r="AR574" t="s">
        <v>6136</v>
      </c>
      <c r="AS574" t="s">
        <v>3049</v>
      </c>
      <c r="AT574">
        <v>2025</v>
      </c>
      <c r="AU574">
        <v>3</v>
      </c>
      <c r="AV574" t="s">
        <v>69</v>
      </c>
      <c r="AX574" t="s">
        <v>6149</v>
      </c>
    </row>
    <row r="575" spans="1:50" x14ac:dyDescent="0.25">
      <c r="A575" s="268" t="s">
        <v>601</v>
      </c>
      <c r="B575" s="268" t="s">
        <v>585</v>
      </c>
      <c r="C575" s="268" t="s">
        <v>67</v>
      </c>
      <c r="D575" s="268" t="s">
        <v>3032</v>
      </c>
      <c r="E575" s="268" t="s">
        <v>3033</v>
      </c>
      <c r="F575" s="268" t="s">
        <v>5806</v>
      </c>
      <c r="G575" s="271" t="s">
        <v>1111</v>
      </c>
      <c r="H575" s="268" t="s">
        <v>5807</v>
      </c>
      <c r="I575" s="2"/>
      <c r="K575" s="270" t="s">
        <v>586</v>
      </c>
      <c r="L575" s="270" t="s">
        <v>5808</v>
      </c>
      <c r="M575" s="270" t="s">
        <v>5809</v>
      </c>
      <c r="N575" s="270" t="s">
        <v>5810</v>
      </c>
      <c r="O575" s="268" t="s">
        <v>586</v>
      </c>
      <c r="P575" s="268" t="s">
        <v>586</v>
      </c>
      <c r="Q575" s="268" t="s">
        <v>586</v>
      </c>
      <c r="R575" s="268" t="s">
        <v>586</v>
      </c>
      <c r="S575" s="268" t="s">
        <v>586</v>
      </c>
      <c r="T575" s="268" t="s">
        <v>68</v>
      </c>
      <c r="U575" s="268" t="s">
        <v>586</v>
      </c>
      <c r="V575" s="268" t="s">
        <v>586</v>
      </c>
      <c r="W575" s="268" t="s">
        <v>586</v>
      </c>
      <c r="X575" s="268" t="s">
        <v>586</v>
      </c>
      <c r="Y575" s="268" t="s">
        <v>586</v>
      </c>
      <c r="AC575" s="268" t="s">
        <v>586</v>
      </c>
      <c r="AE575" s="268" t="s">
        <v>586</v>
      </c>
      <c r="AF575" s="268" t="s">
        <v>587</v>
      </c>
      <c r="AG575" s="268" t="s">
        <v>586</v>
      </c>
      <c r="AH575" s="268" t="s">
        <v>586</v>
      </c>
      <c r="AI575" s="268" t="s">
        <v>586</v>
      </c>
      <c r="AM575" s="268" t="s">
        <v>586</v>
      </c>
      <c r="AR575" t="s">
        <v>6136</v>
      </c>
      <c r="AS575" t="s">
        <v>3049</v>
      </c>
      <c r="AT575">
        <v>2025</v>
      </c>
      <c r="AU575">
        <v>3</v>
      </c>
      <c r="AV575" t="s">
        <v>69</v>
      </c>
      <c r="AX575" t="s">
        <v>6150</v>
      </c>
    </row>
    <row r="576" spans="1:50" x14ac:dyDescent="0.25">
      <c r="A576" s="268" t="s">
        <v>602</v>
      </c>
      <c r="B576" s="268" t="s">
        <v>585</v>
      </c>
      <c r="C576" s="268" t="s">
        <v>67</v>
      </c>
      <c r="D576" s="268" t="s">
        <v>2651</v>
      </c>
      <c r="E576" s="268" t="s">
        <v>2652</v>
      </c>
      <c r="F576" s="268" t="s">
        <v>1508</v>
      </c>
      <c r="G576" s="271" t="s">
        <v>965</v>
      </c>
      <c r="H576" s="268" t="s">
        <v>5811</v>
      </c>
      <c r="I576" s="268" t="s">
        <v>5812</v>
      </c>
      <c r="K576" s="270" t="s">
        <v>586</v>
      </c>
      <c r="L576" s="270" t="s">
        <v>5813</v>
      </c>
      <c r="M576" s="270" t="s">
        <v>5814</v>
      </c>
      <c r="N576" s="270" t="s">
        <v>5815</v>
      </c>
      <c r="O576" s="268" t="s">
        <v>586</v>
      </c>
      <c r="P576" s="268" t="s">
        <v>586</v>
      </c>
      <c r="Q576" s="268" t="s">
        <v>586</v>
      </c>
      <c r="R576" s="268" t="s">
        <v>586</v>
      </c>
      <c r="S576" s="268" t="s">
        <v>586</v>
      </c>
      <c r="T576" s="268" t="s">
        <v>68</v>
      </c>
      <c r="U576" s="268" t="s">
        <v>586</v>
      </c>
      <c r="V576" s="268" t="s">
        <v>586</v>
      </c>
      <c r="W576" s="268" t="s">
        <v>586</v>
      </c>
      <c r="X576" s="268" t="s">
        <v>586</v>
      </c>
      <c r="Y576" s="268" t="s">
        <v>586</v>
      </c>
      <c r="AC576" s="268" t="s">
        <v>586</v>
      </c>
      <c r="AE576" s="268" t="s">
        <v>586</v>
      </c>
      <c r="AF576" s="268" t="s">
        <v>587</v>
      </c>
      <c r="AG576" s="268" t="s">
        <v>586</v>
      </c>
      <c r="AH576" s="268" t="s">
        <v>586</v>
      </c>
      <c r="AI576" s="268" t="s">
        <v>586</v>
      </c>
      <c r="AM576" s="268" t="s">
        <v>586</v>
      </c>
      <c r="AR576" t="s">
        <v>6136</v>
      </c>
      <c r="AS576" t="s">
        <v>3049</v>
      </c>
      <c r="AT576">
        <v>2025</v>
      </c>
      <c r="AU576">
        <v>3</v>
      </c>
      <c r="AV576" t="s">
        <v>69</v>
      </c>
      <c r="AX576" t="s">
        <v>6151</v>
      </c>
    </row>
    <row r="577" spans="1:50" x14ac:dyDescent="0.25">
      <c r="A577" s="268" t="s">
        <v>603</v>
      </c>
      <c r="B577" s="268" t="s">
        <v>585</v>
      </c>
      <c r="C577" s="268" t="s">
        <v>67</v>
      </c>
      <c r="D577" s="268" t="s">
        <v>5816</v>
      </c>
      <c r="E577" s="268" t="s">
        <v>5817</v>
      </c>
      <c r="F577" s="268" t="s">
        <v>5818</v>
      </c>
      <c r="G577" s="271" t="s">
        <v>966</v>
      </c>
      <c r="H577" s="268" t="s">
        <v>5819</v>
      </c>
      <c r="I577" s="2"/>
      <c r="K577" s="270" t="s">
        <v>586</v>
      </c>
      <c r="L577" s="270" t="s">
        <v>5820</v>
      </c>
      <c r="M577" s="270" t="s">
        <v>5821</v>
      </c>
      <c r="N577" s="270" t="s">
        <v>5822</v>
      </c>
      <c r="O577" s="268" t="s">
        <v>586</v>
      </c>
      <c r="P577" s="268" t="s">
        <v>586</v>
      </c>
      <c r="Q577" s="268" t="s">
        <v>586</v>
      </c>
      <c r="R577" s="268" t="s">
        <v>586</v>
      </c>
      <c r="S577" s="268" t="s">
        <v>586</v>
      </c>
      <c r="T577" s="268" t="s">
        <v>68</v>
      </c>
      <c r="U577" s="268" t="s">
        <v>586</v>
      </c>
      <c r="V577" s="268" t="s">
        <v>586</v>
      </c>
      <c r="W577" s="268" t="s">
        <v>586</v>
      </c>
      <c r="X577" s="268" t="s">
        <v>586</v>
      </c>
      <c r="Y577" s="268" t="s">
        <v>586</v>
      </c>
      <c r="AC577" s="268" t="s">
        <v>586</v>
      </c>
      <c r="AE577" s="268" t="s">
        <v>586</v>
      </c>
      <c r="AF577" s="268" t="s">
        <v>587</v>
      </c>
      <c r="AG577" s="268" t="s">
        <v>586</v>
      </c>
      <c r="AH577" s="268" t="s">
        <v>586</v>
      </c>
      <c r="AI577" s="268" t="s">
        <v>586</v>
      </c>
      <c r="AM577" s="268" t="s">
        <v>586</v>
      </c>
      <c r="AR577" t="s">
        <v>6136</v>
      </c>
      <c r="AS577" t="s">
        <v>3049</v>
      </c>
      <c r="AT577">
        <v>2025</v>
      </c>
      <c r="AU577">
        <v>3</v>
      </c>
      <c r="AV577" t="s">
        <v>69</v>
      </c>
      <c r="AX577" t="s">
        <v>6152</v>
      </c>
    </row>
    <row r="578" spans="1:50" x14ac:dyDescent="0.25">
      <c r="A578" s="268" t="s">
        <v>604</v>
      </c>
      <c r="B578" s="268" t="s">
        <v>585</v>
      </c>
      <c r="C578" s="268" t="s">
        <v>67</v>
      </c>
      <c r="D578" s="268" t="s">
        <v>5823</v>
      </c>
      <c r="E578" s="268" t="s">
        <v>5824</v>
      </c>
      <c r="F578" s="268" t="s">
        <v>2254</v>
      </c>
      <c r="G578" s="271" t="s">
        <v>967</v>
      </c>
      <c r="H578" s="268" t="s">
        <v>5825</v>
      </c>
      <c r="I578" s="2"/>
      <c r="K578" s="270" t="s">
        <v>586</v>
      </c>
      <c r="L578" s="270" t="s">
        <v>5826</v>
      </c>
      <c r="M578" s="270" t="s">
        <v>5827</v>
      </c>
      <c r="N578" s="270" t="s">
        <v>5828</v>
      </c>
      <c r="O578" s="268" t="s">
        <v>586</v>
      </c>
      <c r="P578" s="268" t="s">
        <v>586</v>
      </c>
      <c r="Q578" s="268" t="s">
        <v>586</v>
      </c>
      <c r="R578" s="268" t="s">
        <v>586</v>
      </c>
      <c r="S578" s="268" t="s">
        <v>586</v>
      </c>
      <c r="T578" s="268" t="s">
        <v>68</v>
      </c>
      <c r="U578" s="268" t="s">
        <v>586</v>
      </c>
      <c r="V578" s="268" t="s">
        <v>586</v>
      </c>
      <c r="W578" s="268" t="s">
        <v>586</v>
      </c>
      <c r="X578" s="268" t="s">
        <v>586</v>
      </c>
      <c r="Y578" s="268" t="s">
        <v>586</v>
      </c>
      <c r="AC578" s="268" t="s">
        <v>586</v>
      </c>
      <c r="AE578" s="268" t="s">
        <v>586</v>
      </c>
      <c r="AF578" s="268" t="s">
        <v>587</v>
      </c>
      <c r="AG578" s="268" t="s">
        <v>586</v>
      </c>
      <c r="AH578" s="268" t="s">
        <v>586</v>
      </c>
      <c r="AI578" s="268" t="s">
        <v>586</v>
      </c>
      <c r="AM578" s="268" t="s">
        <v>586</v>
      </c>
      <c r="AR578" t="s">
        <v>6136</v>
      </c>
      <c r="AS578" t="s">
        <v>3049</v>
      </c>
      <c r="AT578">
        <v>2025</v>
      </c>
      <c r="AU578">
        <v>3</v>
      </c>
      <c r="AV578" t="s">
        <v>69</v>
      </c>
      <c r="AX578" t="s">
        <v>6153</v>
      </c>
    </row>
    <row r="579" spans="1:50" x14ac:dyDescent="0.25">
      <c r="A579" s="268" t="s">
        <v>605</v>
      </c>
      <c r="B579" s="268" t="s">
        <v>585</v>
      </c>
      <c r="C579" s="268" t="s">
        <v>67</v>
      </c>
      <c r="D579" s="268" t="s">
        <v>5829</v>
      </c>
      <c r="E579" s="268" t="s">
        <v>5830</v>
      </c>
      <c r="F579" s="268" t="s">
        <v>5831</v>
      </c>
      <c r="G579" s="271" t="s">
        <v>967</v>
      </c>
      <c r="H579" s="268" t="s">
        <v>5825</v>
      </c>
      <c r="I579" s="268"/>
      <c r="K579" s="270" t="s">
        <v>586</v>
      </c>
      <c r="L579" s="270" t="s">
        <v>5832</v>
      </c>
      <c r="M579" s="270" t="s">
        <v>5833</v>
      </c>
      <c r="N579" s="270" t="s">
        <v>5834</v>
      </c>
      <c r="O579" s="268" t="s">
        <v>586</v>
      </c>
      <c r="P579" s="268" t="s">
        <v>586</v>
      </c>
      <c r="Q579" s="268" t="s">
        <v>586</v>
      </c>
      <c r="R579" s="268" t="s">
        <v>586</v>
      </c>
      <c r="S579" s="268" t="s">
        <v>586</v>
      </c>
      <c r="T579" s="268" t="s">
        <v>68</v>
      </c>
      <c r="U579" s="268" t="s">
        <v>586</v>
      </c>
      <c r="V579" s="268" t="s">
        <v>586</v>
      </c>
      <c r="W579" s="268" t="s">
        <v>586</v>
      </c>
      <c r="X579" s="268" t="s">
        <v>586</v>
      </c>
      <c r="Y579" s="268" t="s">
        <v>586</v>
      </c>
      <c r="AC579" s="268" t="s">
        <v>586</v>
      </c>
      <c r="AE579" s="268" t="s">
        <v>586</v>
      </c>
      <c r="AF579" s="268" t="s">
        <v>587</v>
      </c>
      <c r="AG579" s="268" t="s">
        <v>586</v>
      </c>
      <c r="AH579" s="268" t="s">
        <v>586</v>
      </c>
      <c r="AI579" s="268" t="s">
        <v>586</v>
      </c>
      <c r="AM579" s="268" t="s">
        <v>586</v>
      </c>
      <c r="AR579" t="s">
        <v>6136</v>
      </c>
      <c r="AS579" t="s">
        <v>3049</v>
      </c>
      <c r="AT579">
        <v>2025</v>
      </c>
      <c r="AU579">
        <v>3</v>
      </c>
      <c r="AV579" t="s">
        <v>69</v>
      </c>
      <c r="AX579" t="s">
        <v>6154</v>
      </c>
    </row>
    <row r="580" spans="1:50" x14ac:dyDescent="0.25">
      <c r="A580" s="268" t="s">
        <v>606</v>
      </c>
      <c r="B580" s="268" t="s">
        <v>585</v>
      </c>
      <c r="C580" s="268" t="s">
        <v>67</v>
      </c>
      <c r="D580" s="268" t="s">
        <v>3391</v>
      </c>
      <c r="E580" s="268" t="s">
        <v>3392</v>
      </c>
      <c r="F580" s="268" t="s">
        <v>5835</v>
      </c>
      <c r="G580" s="271" t="s">
        <v>967</v>
      </c>
      <c r="H580" s="268" t="s">
        <v>5836</v>
      </c>
      <c r="I580" s="268"/>
      <c r="K580" s="270" t="s">
        <v>586</v>
      </c>
      <c r="L580" s="270" t="s">
        <v>5579</v>
      </c>
      <c r="M580" s="270" t="s">
        <v>5580</v>
      </c>
      <c r="N580" s="270" t="s">
        <v>5581</v>
      </c>
      <c r="O580" s="268" t="s">
        <v>586</v>
      </c>
      <c r="P580" s="268" t="s">
        <v>586</v>
      </c>
      <c r="Q580" s="268" t="s">
        <v>586</v>
      </c>
      <c r="R580" s="268" t="s">
        <v>586</v>
      </c>
      <c r="S580" s="268" t="s">
        <v>586</v>
      </c>
      <c r="T580" s="268" t="s">
        <v>68</v>
      </c>
      <c r="U580" s="268" t="s">
        <v>586</v>
      </c>
      <c r="V580" s="268" t="s">
        <v>586</v>
      </c>
      <c r="W580" s="268" t="s">
        <v>586</v>
      </c>
      <c r="X580" s="268" t="s">
        <v>586</v>
      </c>
      <c r="AC580" s="268" t="s">
        <v>586</v>
      </c>
      <c r="AE580" s="268" t="s">
        <v>586</v>
      </c>
      <c r="AF580" s="268" t="s">
        <v>587</v>
      </c>
      <c r="AG580" s="268" t="s">
        <v>586</v>
      </c>
      <c r="AH580" s="268" t="s">
        <v>586</v>
      </c>
      <c r="AI580" s="268" t="s">
        <v>586</v>
      </c>
      <c r="AM580" s="268" t="s">
        <v>586</v>
      </c>
      <c r="AR580" t="s">
        <v>6136</v>
      </c>
      <c r="AS580" t="s">
        <v>3049</v>
      </c>
      <c r="AT580">
        <v>2025</v>
      </c>
      <c r="AU580">
        <v>3</v>
      </c>
      <c r="AV580" t="s">
        <v>69</v>
      </c>
      <c r="AX580" t="s">
        <v>6155</v>
      </c>
    </row>
    <row r="581" spans="1:50" x14ac:dyDescent="0.25">
      <c r="A581" s="268" t="s">
        <v>607</v>
      </c>
      <c r="B581" s="268" t="s">
        <v>585</v>
      </c>
      <c r="C581" s="268" t="s">
        <v>67</v>
      </c>
      <c r="D581" s="268" t="s">
        <v>2843</v>
      </c>
      <c r="E581" s="268" t="s">
        <v>2855</v>
      </c>
      <c r="F581" s="268" t="s">
        <v>1441</v>
      </c>
      <c r="G581" s="271" t="s">
        <v>967</v>
      </c>
      <c r="H581" s="268" t="s">
        <v>5837</v>
      </c>
      <c r="I581" s="268" t="s">
        <v>5838</v>
      </c>
      <c r="K581" s="270" t="s">
        <v>586</v>
      </c>
      <c r="L581" s="270" t="s">
        <v>5839</v>
      </c>
      <c r="M581" s="270" t="s">
        <v>5840</v>
      </c>
      <c r="N581" s="270" t="s">
        <v>5841</v>
      </c>
      <c r="O581" s="268" t="s">
        <v>586</v>
      </c>
      <c r="P581" s="268" t="s">
        <v>586</v>
      </c>
      <c r="Q581" s="268" t="s">
        <v>586</v>
      </c>
      <c r="R581" s="268" t="s">
        <v>586</v>
      </c>
      <c r="S581" s="268" t="s">
        <v>586</v>
      </c>
      <c r="T581" s="268" t="s">
        <v>68</v>
      </c>
      <c r="U581" s="268" t="s">
        <v>586</v>
      </c>
      <c r="V581" s="268" t="s">
        <v>586</v>
      </c>
      <c r="W581" s="268" t="s">
        <v>586</v>
      </c>
      <c r="X581" s="268" t="s">
        <v>586</v>
      </c>
      <c r="Y581" s="268" t="s">
        <v>586</v>
      </c>
      <c r="AC581" s="268" t="s">
        <v>586</v>
      </c>
      <c r="AE581" s="268" t="s">
        <v>586</v>
      </c>
      <c r="AF581" s="268" t="s">
        <v>587</v>
      </c>
      <c r="AG581" s="268" t="s">
        <v>586</v>
      </c>
      <c r="AH581" s="268" t="s">
        <v>586</v>
      </c>
      <c r="AI581" s="268" t="s">
        <v>586</v>
      </c>
      <c r="AM581" s="268" t="s">
        <v>586</v>
      </c>
      <c r="AR581" t="s">
        <v>6136</v>
      </c>
      <c r="AS581" t="s">
        <v>3049</v>
      </c>
      <c r="AT581">
        <v>2025</v>
      </c>
      <c r="AU581">
        <v>3</v>
      </c>
      <c r="AV581" t="s">
        <v>69</v>
      </c>
      <c r="AX581" t="s">
        <v>6156</v>
      </c>
    </row>
    <row r="582" spans="1:50" x14ac:dyDescent="0.25">
      <c r="A582" s="268" t="s">
        <v>608</v>
      </c>
      <c r="B582" s="268" t="s">
        <v>585</v>
      </c>
      <c r="C582" s="268" t="s">
        <v>67</v>
      </c>
      <c r="D582" s="268" t="s">
        <v>2843</v>
      </c>
      <c r="E582" s="268" t="s">
        <v>2855</v>
      </c>
      <c r="F582" s="268" t="s">
        <v>1260</v>
      </c>
      <c r="G582" s="271" t="s">
        <v>967</v>
      </c>
      <c r="H582" s="268" t="s">
        <v>5837</v>
      </c>
      <c r="I582" s="268" t="s">
        <v>5838</v>
      </c>
      <c r="K582" s="270" t="s">
        <v>586</v>
      </c>
      <c r="L582" s="270" t="s">
        <v>5842</v>
      </c>
      <c r="M582" s="270" t="s">
        <v>5843</v>
      </c>
      <c r="N582" s="270" t="s">
        <v>5844</v>
      </c>
      <c r="O582" s="268" t="s">
        <v>586</v>
      </c>
      <c r="P582" s="268" t="s">
        <v>586</v>
      </c>
      <c r="Q582" s="268" t="s">
        <v>586</v>
      </c>
      <c r="R582" s="268" t="s">
        <v>586</v>
      </c>
      <c r="S582" s="268" t="s">
        <v>586</v>
      </c>
      <c r="T582" s="268" t="s">
        <v>68</v>
      </c>
      <c r="U582" s="268" t="s">
        <v>586</v>
      </c>
      <c r="V582" s="268" t="s">
        <v>586</v>
      </c>
      <c r="W582" s="268" t="s">
        <v>586</v>
      </c>
      <c r="X582" s="268" t="s">
        <v>586</v>
      </c>
      <c r="Y582" s="268" t="s">
        <v>586</v>
      </c>
      <c r="AC582" s="268" t="s">
        <v>586</v>
      </c>
      <c r="AE582" s="268" t="s">
        <v>586</v>
      </c>
      <c r="AF582" s="268" t="s">
        <v>587</v>
      </c>
      <c r="AG582" s="268" t="s">
        <v>586</v>
      </c>
      <c r="AH582" s="268" t="s">
        <v>586</v>
      </c>
      <c r="AI582" s="268" t="s">
        <v>586</v>
      </c>
      <c r="AM582" s="268" t="s">
        <v>586</v>
      </c>
      <c r="AR582" t="s">
        <v>6136</v>
      </c>
      <c r="AS582" t="s">
        <v>3049</v>
      </c>
      <c r="AT582">
        <v>2025</v>
      </c>
      <c r="AU582">
        <v>3</v>
      </c>
      <c r="AV582" t="s">
        <v>69</v>
      </c>
      <c r="AX582" t="s">
        <v>6157</v>
      </c>
    </row>
    <row r="583" spans="1:50" x14ac:dyDescent="0.25">
      <c r="A583" s="268" t="s">
        <v>609</v>
      </c>
      <c r="B583" s="268" t="s">
        <v>585</v>
      </c>
      <c r="C583" s="268" t="s">
        <v>67</v>
      </c>
      <c r="D583" s="268" t="s">
        <v>2843</v>
      </c>
      <c r="E583" s="268" t="s">
        <v>2855</v>
      </c>
      <c r="F583" s="268" t="s">
        <v>5845</v>
      </c>
      <c r="G583" s="271" t="s">
        <v>967</v>
      </c>
      <c r="H583" s="268" t="s">
        <v>5837</v>
      </c>
      <c r="I583" s="268" t="s">
        <v>5838</v>
      </c>
      <c r="K583" s="270" t="s">
        <v>586</v>
      </c>
      <c r="L583" s="270" t="s">
        <v>5846</v>
      </c>
      <c r="M583" s="270" t="s">
        <v>5847</v>
      </c>
      <c r="N583" s="270" t="s">
        <v>5848</v>
      </c>
      <c r="O583" s="268" t="s">
        <v>586</v>
      </c>
      <c r="P583" s="268" t="s">
        <v>586</v>
      </c>
      <c r="Q583" s="268" t="s">
        <v>586</v>
      </c>
      <c r="R583" s="268" t="s">
        <v>586</v>
      </c>
      <c r="S583" s="268" t="s">
        <v>586</v>
      </c>
      <c r="T583" s="268" t="s">
        <v>68</v>
      </c>
      <c r="U583" s="268" t="s">
        <v>586</v>
      </c>
      <c r="V583" s="268" t="s">
        <v>586</v>
      </c>
      <c r="W583" s="268" t="s">
        <v>586</v>
      </c>
      <c r="X583" s="268" t="s">
        <v>586</v>
      </c>
      <c r="Y583" s="268" t="s">
        <v>586</v>
      </c>
      <c r="AC583" s="268" t="s">
        <v>586</v>
      </c>
      <c r="AE583" s="268" t="s">
        <v>586</v>
      </c>
      <c r="AF583" s="268" t="s">
        <v>587</v>
      </c>
      <c r="AG583" s="268" t="s">
        <v>586</v>
      </c>
      <c r="AH583" s="268" t="s">
        <v>586</v>
      </c>
      <c r="AI583" s="268" t="s">
        <v>586</v>
      </c>
      <c r="AM583" s="268" t="s">
        <v>586</v>
      </c>
      <c r="AR583" t="s">
        <v>6136</v>
      </c>
      <c r="AS583" t="s">
        <v>3049</v>
      </c>
      <c r="AT583">
        <v>2025</v>
      </c>
      <c r="AU583">
        <v>3</v>
      </c>
      <c r="AV583" t="s">
        <v>69</v>
      </c>
      <c r="AX583" t="s">
        <v>6158</v>
      </c>
    </row>
    <row r="584" spans="1:50" x14ac:dyDescent="0.25">
      <c r="A584" s="268" t="s">
        <v>610</v>
      </c>
      <c r="B584" s="268" t="s">
        <v>585</v>
      </c>
      <c r="C584" s="268" t="s">
        <v>67</v>
      </c>
      <c r="D584" s="268" t="s">
        <v>2843</v>
      </c>
      <c r="E584" s="268" t="s">
        <v>2855</v>
      </c>
      <c r="F584" s="268" t="s">
        <v>5849</v>
      </c>
      <c r="G584" s="271" t="s">
        <v>967</v>
      </c>
      <c r="H584" s="268" t="s">
        <v>5837</v>
      </c>
      <c r="I584" s="268" t="s">
        <v>5838</v>
      </c>
      <c r="K584" s="270" t="s">
        <v>586</v>
      </c>
      <c r="L584" s="270" t="s">
        <v>5850</v>
      </c>
      <c r="M584" s="270" t="s">
        <v>5851</v>
      </c>
      <c r="N584" s="270" t="s">
        <v>5852</v>
      </c>
      <c r="O584" s="268" t="s">
        <v>586</v>
      </c>
      <c r="P584" s="268" t="s">
        <v>586</v>
      </c>
      <c r="Q584" s="268" t="s">
        <v>586</v>
      </c>
      <c r="R584" s="268" t="s">
        <v>586</v>
      </c>
      <c r="S584" s="268" t="s">
        <v>586</v>
      </c>
      <c r="T584" s="268" t="s">
        <v>68</v>
      </c>
      <c r="U584" s="268" t="s">
        <v>586</v>
      </c>
      <c r="V584" s="268" t="s">
        <v>586</v>
      </c>
      <c r="W584" s="268" t="s">
        <v>586</v>
      </c>
      <c r="X584" s="268" t="s">
        <v>586</v>
      </c>
      <c r="Y584" s="268" t="s">
        <v>586</v>
      </c>
      <c r="AC584" s="268" t="s">
        <v>586</v>
      </c>
      <c r="AE584" s="268" t="s">
        <v>586</v>
      </c>
      <c r="AF584" s="268" t="s">
        <v>587</v>
      </c>
      <c r="AG584" s="268" t="s">
        <v>586</v>
      </c>
      <c r="AH584" s="268" t="s">
        <v>586</v>
      </c>
      <c r="AI584" s="268" t="s">
        <v>586</v>
      </c>
      <c r="AM584" s="268" t="s">
        <v>586</v>
      </c>
      <c r="AR584" t="s">
        <v>6136</v>
      </c>
      <c r="AS584" t="s">
        <v>3049</v>
      </c>
      <c r="AT584">
        <v>2025</v>
      </c>
      <c r="AU584">
        <v>3</v>
      </c>
      <c r="AV584" t="s">
        <v>69</v>
      </c>
      <c r="AX584" t="s">
        <v>6159</v>
      </c>
    </row>
    <row r="585" spans="1:50" x14ac:dyDescent="0.25">
      <c r="A585" s="268" t="s">
        <v>611</v>
      </c>
      <c r="B585" s="268" t="s">
        <v>585</v>
      </c>
      <c r="C585" s="268" t="s">
        <v>67</v>
      </c>
      <c r="D585" s="268" t="s">
        <v>2843</v>
      </c>
      <c r="E585" s="268" t="s">
        <v>2844</v>
      </c>
      <c r="F585" s="268" t="s">
        <v>5853</v>
      </c>
      <c r="G585" s="271" t="s">
        <v>967</v>
      </c>
      <c r="H585" s="268" t="s">
        <v>5837</v>
      </c>
      <c r="I585" s="268" t="s">
        <v>5838</v>
      </c>
      <c r="K585" s="270" t="s">
        <v>586</v>
      </c>
      <c r="L585" s="270" t="s">
        <v>5854</v>
      </c>
      <c r="M585" s="270" t="s">
        <v>5855</v>
      </c>
      <c r="N585" s="270" t="s">
        <v>5856</v>
      </c>
      <c r="O585" s="268" t="s">
        <v>586</v>
      </c>
      <c r="P585" s="268" t="s">
        <v>586</v>
      </c>
      <c r="Q585" s="268" t="s">
        <v>586</v>
      </c>
      <c r="R585" s="268" t="s">
        <v>586</v>
      </c>
      <c r="S585" s="268" t="s">
        <v>586</v>
      </c>
      <c r="T585" s="268" t="s">
        <v>68</v>
      </c>
      <c r="U585" s="268" t="s">
        <v>586</v>
      </c>
      <c r="V585" s="268" t="s">
        <v>586</v>
      </c>
      <c r="W585" s="268" t="s">
        <v>586</v>
      </c>
      <c r="X585" s="268" t="s">
        <v>586</v>
      </c>
      <c r="Y585" s="268" t="s">
        <v>586</v>
      </c>
      <c r="AC585" s="268" t="s">
        <v>586</v>
      </c>
      <c r="AE585" s="268" t="s">
        <v>586</v>
      </c>
      <c r="AF585" s="268" t="s">
        <v>587</v>
      </c>
      <c r="AG585" s="268" t="s">
        <v>586</v>
      </c>
      <c r="AH585" s="268" t="s">
        <v>586</v>
      </c>
      <c r="AI585" s="268" t="s">
        <v>586</v>
      </c>
      <c r="AM585" s="268" t="s">
        <v>586</v>
      </c>
      <c r="AR585" t="s">
        <v>6136</v>
      </c>
      <c r="AS585" t="s">
        <v>3049</v>
      </c>
      <c r="AT585">
        <v>2025</v>
      </c>
      <c r="AU585">
        <v>3</v>
      </c>
      <c r="AV585" t="s">
        <v>69</v>
      </c>
      <c r="AX585" t="s">
        <v>6160</v>
      </c>
    </row>
    <row r="586" spans="1:50" x14ac:dyDescent="0.25">
      <c r="A586" s="268" t="s">
        <v>612</v>
      </c>
      <c r="B586" s="268" t="s">
        <v>585</v>
      </c>
      <c r="C586" s="268" t="s">
        <v>67</v>
      </c>
      <c r="D586" s="268" t="s">
        <v>2843</v>
      </c>
      <c r="E586" s="268" t="s">
        <v>2844</v>
      </c>
      <c r="F586" s="268" t="s">
        <v>5857</v>
      </c>
      <c r="G586" s="271" t="s">
        <v>967</v>
      </c>
      <c r="H586" s="268" t="s">
        <v>5837</v>
      </c>
      <c r="I586" s="268" t="s">
        <v>5838</v>
      </c>
      <c r="J586" s="268"/>
      <c r="K586" s="270" t="s">
        <v>586</v>
      </c>
      <c r="L586" s="270" t="s">
        <v>5858</v>
      </c>
      <c r="M586" s="270" t="s">
        <v>5859</v>
      </c>
      <c r="N586" s="270" t="s">
        <v>5860</v>
      </c>
      <c r="O586" s="268" t="s">
        <v>586</v>
      </c>
      <c r="P586" s="268" t="s">
        <v>586</v>
      </c>
      <c r="Q586" s="268" t="s">
        <v>586</v>
      </c>
      <c r="R586" s="268" t="s">
        <v>586</v>
      </c>
      <c r="S586" s="268" t="s">
        <v>586</v>
      </c>
      <c r="T586" s="268" t="s">
        <v>68</v>
      </c>
      <c r="U586" s="268" t="s">
        <v>586</v>
      </c>
      <c r="V586" s="268" t="s">
        <v>586</v>
      </c>
      <c r="W586" s="268" t="s">
        <v>586</v>
      </c>
      <c r="X586" s="268" t="s">
        <v>586</v>
      </c>
      <c r="Y586" s="268" t="s">
        <v>586</v>
      </c>
      <c r="AC586" s="268" t="s">
        <v>586</v>
      </c>
      <c r="AE586" s="268" t="s">
        <v>586</v>
      </c>
      <c r="AF586" s="268" t="s">
        <v>587</v>
      </c>
      <c r="AG586" s="268" t="s">
        <v>586</v>
      </c>
      <c r="AH586" s="268" t="s">
        <v>586</v>
      </c>
      <c r="AI586" s="268" t="s">
        <v>586</v>
      </c>
      <c r="AM586" s="268" t="s">
        <v>586</v>
      </c>
      <c r="AR586" t="s">
        <v>6136</v>
      </c>
      <c r="AS586" t="s">
        <v>3049</v>
      </c>
      <c r="AT586">
        <v>2025</v>
      </c>
      <c r="AU586">
        <v>3</v>
      </c>
      <c r="AV586" t="s">
        <v>69</v>
      </c>
      <c r="AX586" t="s">
        <v>6161</v>
      </c>
    </row>
    <row r="587" spans="1:50" x14ac:dyDescent="0.25">
      <c r="A587" s="268" t="s">
        <v>614</v>
      </c>
      <c r="B587" s="268" t="s">
        <v>585</v>
      </c>
      <c r="C587" s="268" t="s">
        <v>67</v>
      </c>
      <c r="D587" s="268" t="s">
        <v>2843</v>
      </c>
      <c r="E587" s="268" t="s">
        <v>2844</v>
      </c>
      <c r="F587" s="268" t="s">
        <v>5861</v>
      </c>
      <c r="G587" s="271" t="s">
        <v>967</v>
      </c>
      <c r="H587" s="268" t="s">
        <v>5862</v>
      </c>
      <c r="I587" s="268" t="s">
        <v>5838</v>
      </c>
      <c r="K587" s="270" t="s">
        <v>586</v>
      </c>
      <c r="L587" s="270" t="s">
        <v>5863</v>
      </c>
      <c r="M587" s="270" t="s">
        <v>5864</v>
      </c>
      <c r="N587" s="270" t="s">
        <v>5865</v>
      </c>
      <c r="O587" s="268" t="s">
        <v>586</v>
      </c>
      <c r="P587" s="268" t="s">
        <v>586</v>
      </c>
      <c r="Q587" s="268" t="s">
        <v>586</v>
      </c>
      <c r="R587" s="268" t="s">
        <v>586</v>
      </c>
      <c r="S587" s="268" t="s">
        <v>586</v>
      </c>
      <c r="T587" s="268" t="s">
        <v>68</v>
      </c>
      <c r="U587" s="268" t="s">
        <v>586</v>
      </c>
      <c r="V587" s="268" t="s">
        <v>586</v>
      </c>
      <c r="W587" s="268" t="s">
        <v>586</v>
      </c>
      <c r="X587" s="268" t="s">
        <v>586</v>
      </c>
      <c r="Y587" s="268" t="s">
        <v>586</v>
      </c>
      <c r="AC587" s="268" t="s">
        <v>586</v>
      </c>
      <c r="AE587" s="268" t="s">
        <v>586</v>
      </c>
      <c r="AF587" s="268" t="s">
        <v>587</v>
      </c>
      <c r="AG587" s="268" t="s">
        <v>586</v>
      </c>
      <c r="AH587" s="268" t="s">
        <v>586</v>
      </c>
      <c r="AI587" s="268" t="s">
        <v>586</v>
      </c>
      <c r="AM587" s="268" t="s">
        <v>586</v>
      </c>
      <c r="AR587" t="s">
        <v>6136</v>
      </c>
      <c r="AS587" t="s">
        <v>3049</v>
      </c>
      <c r="AT587">
        <v>2025</v>
      </c>
      <c r="AU587">
        <v>3</v>
      </c>
      <c r="AV587" t="s">
        <v>69</v>
      </c>
      <c r="AX587" t="s">
        <v>6162</v>
      </c>
    </row>
    <row r="588" spans="1:50" x14ac:dyDescent="0.25">
      <c r="A588" s="268" t="s">
        <v>615</v>
      </c>
      <c r="B588" s="268" t="s">
        <v>585</v>
      </c>
      <c r="C588" s="268" t="s">
        <v>67</v>
      </c>
      <c r="D588" s="268" t="s">
        <v>2828</v>
      </c>
      <c r="E588" s="268" t="s">
        <v>2829</v>
      </c>
      <c r="F588" s="268" t="s">
        <v>5866</v>
      </c>
      <c r="G588" s="271" t="s">
        <v>968</v>
      </c>
      <c r="H588" s="268" t="s">
        <v>5867</v>
      </c>
      <c r="I588" s="268"/>
      <c r="K588" s="270" t="s">
        <v>586</v>
      </c>
      <c r="L588" s="270" t="s">
        <v>5868</v>
      </c>
      <c r="M588" s="270" t="s">
        <v>5869</v>
      </c>
      <c r="N588" s="270" t="s">
        <v>5870</v>
      </c>
      <c r="O588" s="268" t="s">
        <v>586</v>
      </c>
      <c r="P588" s="268" t="s">
        <v>586</v>
      </c>
      <c r="Q588" s="268" t="s">
        <v>586</v>
      </c>
      <c r="R588" s="268" t="s">
        <v>586</v>
      </c>
      <c r="S588" s="268" t="s">
        <v>586</v>
      </c>
      <c r="T588" s="268" t="s">
        <v>68</v>
      </c>
      <c r="U588" s="268" t="s">
        <v>586</v>
      </c>
      <c r="V588" s="268" t="s">
        <v>586</v>
      </c>
      <c r="W588" s="268" t="s">
        <v>586</v>
      </c>
      <c r="X588" s="268" t="s">
        <v>586</v>
      </c>
      <c r="Y588" s="268" t="s">
        <v>586</v>
      </c>
      <c r="AC588" s="268" t="s">
        <v>586</v>
      </c>
      <c r="AE588" s="268" t="s">
        <v>586</v>
      </c>
      <c r="AF588" s="268" t="s">
        <v>587</v>
      </c>
      <c r="AG588" s="268" t="s">
        <v>586</v>
      </c>
      <c r="AH588" s="268" t="s">
        <v>586</v>
      </c>
      <c r="AI588" s="268" t="s">
        <v>586</v>
      </c>
      <c r="AM588" s="268" t="s">
        <v>586</v>
      </c>
      <c r="AR588" t="s">
        <v>6136</v>
      </c>
      <c r="AS588" t="s">
        <v>3049</v>
      </c>
      <c r="AT588">
        <v>2025</v>
      </c>
      <c r="AU588">
        <v>3</v>
      </c>
      <c r="AV588" t="s">
        <v>69</v>
      </c>
      <c r="AX588" t="s">
        <v>6163</v>
      </c>
    </row>
    <row r="589" spans="1:50" x14ac:dyDescent="0.25">
      <c r="A589" s="268" t="s">
        <v>616</v>
      </c>
      <c r="B589" s="268" t="s">
        <v>585</v>
      </c>
      <c r="C589" s="268" t="s">
        <v>67</v>
      </c>
      <c r="D589" s="268" t="s">
        <v>5171</v>
      </c>
      <c r="E589" s="268" t="s">
        <v>5172</v>
      </c>
      <c r="F589" s="268" t="s">
        <v>5871</v>
      </c>
      <c r="G589" s="271" t="s">
        <v>968</v>
      </c>
      <c r="H589" s="268" t="s">
        <v>5872</v>
      </c>
      <c r="I589" s="2"/>
      <c r="K589" s="270" t="s">
        <v>586</v>
      </c>
      <c r="L589" s="270" t="s">
        <v>5873</v>
      </c>
      <c r="M589" s="270" t="s">
        <v>5874</v>
      </c>
      <c r="N589" s="270" t="s">
        <v>5875</v>
      </c>
      <c r="O589" s="268" t="s">
        <v>586</v>
      </c>
      <c r="P589" s="268" t="s">
        <v>586</v>
      </c>
      <c r="Q589" s="268" t="s">
        <v>586</v>
      </c>
      <c r="R589" s="268" t="s">
        <v>586</v>
      </c>
      <c r="S589" s="268" t="s">
        <v>586</v>
      </c>
      <c r="T589" s="268" t="s">
        <v>68</v>
      </c>
      <c r="U589" s="268" t="s">
        <v>586</v>
      </c>
      <c r="V589" s="268" t="s">
        <v>586</v>
      </c>
      <c r="W589" s="268" t="s">
        <v>586</v>
      </c>
      <c r="X589" s="268" t="s">
        <v>586</v>
      </c>
      <c r="Y589" s="268" t="s">
        <v>586</v>
      </c>
      <c r="AC589" s="268" t="s">
        <v>586</v>
      </c>
      <c r="AE589" s="268" t="s">
        <v>586</v>
      </c>
      <c r="AF589" s="268" t="s">
        <v>587</v>
      </c>
      <c r="AG589" s="268" t="s">
        <v>586</v>
      </c>
      <c r="AH589" s="268" t="s">
        <v>586</v>
      </c>
      <c r="AI589" s="268" t="s">
        <v>586</v>
      </c>
      <c r="AM589" s="268" t="s">
        <v>586</v>
      </c>
      <c r="AR589" t="s">
        <v>6136</v>
      </c>
      <c r="AS589" t="s">
        <v>3049</v>
      </c>
      <c r="AT589">
        <v>2025</v>
      </c>
      <c r="AU589">
        <v>3</v>
      </c>
      <c r="AV589" t="s">
        <v>69</v>
      </c>
      <c r="AX589" t="s">
        <v>6164</v>
      </c>
    </row>
    <row r="590" spans="1:50" x14ac:dyDescent="0.25">
      <c r="A590" s="268" t="s">
        <v>617</v>
      </c>
      <c r="B590" s="268" t="s">
        <v>585</v>
      </c>
      <c r="C590" s="268" t="s">
        <v>67</v>
      </c>
      <c r="D590" s="268" t="s">
        <v>2807</v>
      </c>
      <c r="E590" s="268" t="s">
        <v>2808</v>
      </c>
      <c r="F590" s="268" t="s">
        <v>5876</v>
      </c>
      <c r="G590" s="271" t="s">
        <v>968</v>
      </c>
      <c r="H590" s="268" t="s">
        <v>5877</v>
      </c>
      <c r="I590" s="268"/>
      <c r="K590" s="270" t="s">
        <v>586</v>
      </c>
      <c r="L590" s="270" t="s">
        <v>5878</v>
      </c>
      <c r="M590" s="270" t="s">
        <v>5879</v>
      </c>
      <c r="N590" s="270" t="s">
        <v>5880</v>
      </c>
      <c r="O590" s="268" t="s">
        <v>586</v>
      </c>
      <c r="P590" s="268" t="s">
        <v>586</v>
      </c>
      <c r="Q590" s="268" t="s">
        <v>586</v>
      </c>
      <c r="R590" s="268" t="s">
        <v>586</v>
      </c>
      <c r="S590" s="268" t="s">
        <v>586</v>
      </c>
      <c r="T590" s="268" t="s">
        <v>68</v>
      </c>
      <c r="U590" s="268" t="s">
        <v>586</v>
      </c>
      <c r="V590" s="268" t="s">
        <v>586</v>
      </c>
      <c r="W590" s="268" t="s">
        <v>586</v>
      </c>
      <c r="X590" s="268" t="s">
        <v>586</v>
      </c>
      <c r="Y590" s="268" t="s">
        <v>586</v>
      </c>
      <c r="AC590" s="268" t="s">
        <v>586</v>
      </c>
      <c r="AE590" s="268" t="s">
        <v>586</v>
      </c>
      <c r="AF590" s="268" t="s">
        <v>587</v>
      </c>
      <c r="AG590" s="268" t="s">
        <v>586</v>
      </c>
      <c r="AH590" s="268" t="s">
        <v>586</v>
      </c>
      <c r="AI590" s="268" t="s">
        <v>586</v>
      </c>
      <c r="AM590" s="268" t="s">
        <v>586</v>
      </c>
      <c r="AR590" t="s">
        <v>6136</v>
      </c>
      <c r="AS590" t="s">
        <v>3049</v>
      </c>
      <c r="AT590">
        <v>2025</v>
      </c>
      <c r="AU590">
        <v>3</v>
      </c>
      <c r="AV590" t="s">
        <v>69</v>
      </c>
      <c r="AX590" t="s">
        <v>6165</v>
      </c>
    </row>
    <row r="591" spans="1:50" x14ac:dyDescent="0.25">
      <c r="A591" s="268" t="s">
        <v>618</v>
      </c>
      <c r="B591" s="268" t="s">
        <v>585</v>
      </c>
      <c r="C591" s="268" t="s">
        <v>67</v>
      </c>
      <c r="D591" s="268" t="s">
        <v>2807</v>
      </c>
      <c r="E591" s="268" t="s">
        <v>2808</v>
      </c>
      <c r="F591" s="268" t="s">
        <v>5881</v>
      </c>
      <c r="G591" s="271" t="s">
        <v>968</v>
      </c>
      <c r="H591" s="268" t="s">
        <v>5877</v>
      </c>
      <c r="K591" s="270" t="s">
        <v>586</v>
      </c>
      <c r="L591" s="270" t="s">
        <v>5882</v>
      </c>
      <c r="M591" s="270" t="s">
        <v>5883</v>
      </c>
      <c r="N591" s="270" t="s">
        <v>5884</v>
      </c>
      <c r="O591" s="268" t="s">
        <v>586</v>
      </c>
      <c r="P591" s="268" t="s">
        <v>586</v>
      </c>
      <c r="Q591" s="268" t="s">
        <v>586</v>
      </c>
      <c r="R591" s="268" t="s">
        <v>586</v>
      </c>
      <c r="S591" s="268" t="s">
        <v>586</v>
      </c>
      <c r="T591" s="268" t="s">
        <v>68</v>
      </c>
      <c r="U591" s="268" t="s">
        <v>586</v>
      </c>
      <c r="V591" s="268" t="s">
        <v>586</v>
      </c>
      <c r="W591" s="268" t="s">
        <v>586</v>
      </c>
      <c r="X591" s="268" t="s">
        <v>586</v>
      </c>
      <c r="Y591" s="268" t="s">
        <v>586</v>
      </c>
      <c r="AC591" s="268" t="s">
        <v>586</v>
      </c>
      <c r="AE591" s="268" t="s">
        <v>586</v>
      </c>
      <c r="AF591" s="268" t="s">
        <v>587</v>
      </c>
      <c r="AG591" s="268" t="s">
        <v>586</v>
      </c>
      <c r="AH591" s="268" t="s">
        <v>586</v>
      </c>
      <c r="AI591" s="268" t="s">
        <v>586</v>
      </c>
      <c r="AM591" s="268" t="s">
        <v>586</v>
      </c>
      <c r="AR591" t="s">
        <v>6136</v>
      </c>
      <c r="AS591" t="s">
        <v>3049</v>
      </c>
      <c r="AT591">
        <v>2025</v>
      </c>
      <c r="AU591">
        <v>3</v>
      </c>
      <c r="AV591" t="s">
        <v>69</v>
      </c>
      <c r="AX591" t="s">
        <v>6166</v>
      </c>
    </row>
    <row r="592" spans="1:50" x14ac:dyDescent="0.25">
      <c r="A592" s="268" t="s">
        <v>619</v>
      </c>
      <c r="B592" s="268" t="s">
        <v>585</v>
      </c>
      <c r="C592" s="268" t="s">
        <v>67</v>
      </c>
      <c r="D592" s="268" t="s">
        <v>2954</v>
      </c>
      <c r="E592" s="268" t="s">
        <v>2955</v>
      </c>
      <c r="F592" s="268" t="s">
        <v>5885</v>
      </c>
      <c r="G592" s="271" t="s">
        <v>968</v>
      </c>
      <c r="H592" s="268" t="s">
        <v>5886</v>
      </c>
      <c r="K592" s="270" t="s">
        <v>586</v>
      </c>
      <c r="L592" s="270" t="s">
        <v>5887</v>
      </c>
      <c r="M592" s="270" t="s">
        <v>5888</v>
      </c>
      <c r="N592" s="270" t="s">
        <v>5889</v>
      </c>
      <c r="O592" s="268" t="s">
        <v>586</v>
      </c>
      <c r="P592" s="268" t="s">
        <v>586</v>
      </c>
      <c r="Q592" s="268" t="s">
        <v>586</v>
      </c>
      <c r="R592" s="268" t="s">
        <v>586</v>
      </c>
      <c r="S592" s="268" t="s">
        <v>586</v>
      </c>
      <c r="T592" s="268" t="s">
        <v>68</v>
      </c>
      <c r="U592" s="268" t="s">
        <v>586</v>
      </c>
      <c r="V592" s="268" t="s">
        <v>586</v>
      </c>
      <c r="W592" s="268" t="s">
        <v>586</v>
      </c>
      <c r="X592" s="268" t="s">
        <v>586</v>
      </c>
      <c r="Y592" s="268" t="s">
        <v>586</v>
      </c>
      <c r="AC592" s="268" t="s">
        <v>586</v>
      </c>
      <c r="AE592" s="268" t="s">
        <v>586</v>
      </c>
      <c r="AF592" s="268" t="s">
        <v>587</v>
      </c>
      <c r="AG592" s="268" t="s">
        <v>586</v>
      </c>
      <c r="AH592" s="268" t="s">
        <v>586</v>
      </c>
      <c r="AI592" s="268" t="s">
        <v>586</v>
      </c>
      <c r="AM592" s="268" t="s">
        <v>586</v>
      </c>
      <c r="AR592" t="s">
        <v>6136</v>
      </c>
      <c r="AS592" t="s">
        <v>3049</v>
      </c>
      <c r="AT592">
        <v>2025</v>
      </c>
      <c r="AU592">
        <v>3</v>
      </c>
      <c r="AV592" t="s">
        <v>69</v>
      </c>
      <c r="AX592" t="s">
        <v>6167</v>
      </c>
    </row>
    <row r="593" spans="1:50" x14ac:dyDescent="0.25">
      <c r="A593" s="268" t="s">
        <v>620</v>
      </c>
      <c r="B593" s="268" t="s">
        <v>585</v>
      </c>
      <c r="C593" s="268" t="s">
        <v>67</v>
      </c>
      <c r="D593" s="268" t="s">
        <v>2814</v>
      </c>
      <c r="E593" s="268" t="s">
        <v>2815</v>
      </c>
      <c r="F593" s="268" t="s">
        <v>5890</v>
      </c>
      <c r="G593" s="271" t="s">
        <v>968</v>
      </c>
      <c r="H593" s="268" t="s">
        <v>5886</v>
      </c>
      <c r="I593" s="2"/>
      <c r="K593" s="270" t="s">
        <v>586</v>
      </c>
      <c r="L593" s="270" t="s">
        <v>5891</v>
      </c>
      <c r="M593" s="270" t="s">
        <v>5892</v>
      </c>
      <c r="N593" s="270" t="s">
        <v>5893</v>
      </c>
      <c r="O593" s="268" t="s">
        <v>586</v>
      </c>
      <c r="P593" s="268" t="s">
        <v>586</v>
      </c>
      <c r="Q593" s="268" t="s">
        <v>586</v>
      </c>
      <c r="R593" s="268" t="s">
        <v>586</v>
      </c>
      <c r="S593" s="268" t="s">
        <v>586</v>
      </c>
      <c r="T593" s="268" t="s">
        <v>68</v>
      </c>
      <c r="U593" s="268" t="s">
        <v>586</v>
      </c>
      <c r="V593" s="268" t="s">
        <v>586</v>
      </c>
      <c r="W593" s="268" t="s">
        <v>586</v>
      </c>
      <c r="X593" s="268" t="s">
        <v>586</v>
      </c>
      <c r="Y593" s="268" t="s">
        <v>586</v>
      </c>
      <c r="AC593" s="268" t="s">
        <v>586</v>
      </c>
      <c r="AE593" s="268" t="s">
        <v>586</v>
      </c>
      <c r="AF593" s="268" t="s">
        <v>587</v>
      </c>
      <c r="AG593" s="268" t="s">
        <v>586</v>
      </c>
      <c r="AH593" s="268" t="s">
        <v>586</v>
      </c>
      <c r="AI593" s="268" t="s">
        <v>586</v>
      </c>
      <c r="AM593" s="268" t="s">
        <v>586</v>
      </c>
      <c r="AR593" t="s">
        <v>6136</v>
      </c>
      <c r="AS593" t="s">
        <v>3049</v>
      </c>
      <c r="AT593">
        <v>2025</v>
      </c>
      <c r="AU593">
        <v>3</v>
      </c>
      <c r="AV593" t="s">
        <v>69</v>
      </c>
      <c r="AX593" t="s">
        <v>6168</v>
      </c>
    </row>
    <row r="594" spans="1:50" x14ac:dyDescent="0.25">
      <c r="A594" s="268" t="s">
        <v>585</v>
      </c>
      <c r="B594" s="268" t="s">
        <v>585</v>
      </c>
      <c r="C594" s="268" t="s">
        <v>67</v>
      </c>
      <c r="D594" s="268" t="s">
        <v>2814</v>
      </c>
      <c r="E594" s="268" t="s">
        <v>2815</v>
      </c>
      <c r="F594" s="268" t="s">
        <v>5894</v>
      </c>
      <c r="G594" s="271" t="s">
        <v>968</v>
      </c>
      <c r="H594" s="268" t="s">
        <v>5886</v>
      </c>
      <c r="K594" s="270" t="s">
        <v>586</v>
      </c>
      <c r="L594" s="270" t="s">
        <v>5895</v>
      </c>
      <c r="M594" s="270" t="s">
        <v>5896</v>
      </c>
      <c r="N594" s="270" t="s">
        <v>5897</v>
      </c>
      <c r="O594" s="268" t="s">
        <v>586</v>
      </c>
      <c r="P594" s="268" t="s">
        <v>586</v>
      </c>
      <c r="Q594" s="268" t="s">
        <v>586</v>
      </c>
      <c r="R594" s="268" t="s">
        <v>586</v>
      </c>
      <c r="S594" s="268" t="s">
        <v>586</v>
      </c>
      <c r="T594" s="268" t="s">
        <v>68</v>
      </c>
      <c r="U594" s="268" t="s">
        <v>586</v>
      </c>
      <c r="V594" s="268" t="s">
        <v>586</v>
      </c>
      <c r="W594" s="268" t="s">
        <v>586</v>
      </c>
      <c r="X594" s="268" t="s">
        <v>586</v>
      </c>
      <c r="Y594" s="268" t="s">
        <v>586</v>
      </c>
      <c r="AC594" s="268" t="s">
        <v>586</v>
      </c>
      <c r="AE594" s="268" t="s">
        <v>586</v>
      </c>
      <c r="AF594" s="268" t="s">
        <v>587</v>
      </c>
      <c r="AG594" s="268" t="s">
        <v>586</v>
      </c>
      <c r="AH594" s="268" t="s">
        <v>586</v>
      </c>
      <c r="AI594" s="268" t="s">
        <v>586</v>
      </c>
      <c r="AM594" s="268" t="s">
        <v>586</v>
      </c>
      <c r="AR594" t="s">
        <v>6136</v>
      </c>
      <c r="AS594" t="s">
        <v>3049</v>
      </c>
      <c r="AT594">
        <v>2025</v>
      </c>
      <c r="AU594">
        <v>3</v>
      </c>
      <c r="AV594" t="s">
        <v>69</v>
      </c>
      <c r="AX594" t="s">
        <v>6169</v>
      </c>
    </row>
    <row r="595" spans="1:50" x14ac:dyDescent="0.25">
      <c r="A595" s="268" t="s">
        <v>622</v>
      </c>
      <c r="B595" s="268" t="s">
        <v>585</v>
      </c>
      <c r="C595" s="268" t="s">
        <v>67</v>
      </c>
      <c r="D595" s="268" t="s">
        <v>2821</v>
      </c>
      <c r="E595" s="268" t="s">
        <v>2822</v>
      </c>
      <c r="F595" s="268" t="s">
        <v>5898</v>
      </c>
      <c r="G595" s="271" t="s">
        <v>968</v>
      </c>
      <c r="H595" s="268" t="s">
        <v>5899</v>
      </c>
      <c r="J595" s="268"/>
      <c r="K595" s="270" t="s">
        <v>586</v>
      </c>
      <c r="L595" s="270" t="s">
        <v>5900</v>
      </c>
      <c r="M595" s="270" t="s">
        <v>5901</v>
      </c>
      <c r="N595" s="270" t="s">
        <v>5902</v>
      </c>
      <c r="O595" s="268" t="s">
        <v>586</v>
      </c>
      <c r="P595" s="268" t="s">
        <v>586</v>
      </c>
      <c r="Q595" s="268" t="s">
        <v>586</v>
      </c>
      <c r="R595" s="268" t="s">
        <v>586</v>
      </c>
      <c r="S595" s="268" t="s">
        <v>586</v>
      </c>
      <c r="T595" s="268" t="s">
        <v>68</v>
      </c>
      <c r="U595" s="268" t="s">
        <v>586</v>
      </c>
      <c r="V595" s="268" t="s">
        <v>586</v>
      </c>
      <c r="W595" s="268" t="s">
        <v>586</v>
      </c>
      <c r="X595" s="268" t="s">
        <v>586</v>
      </c>
      <c r="Y595" s="268" t="s">
        <v>586</v>
      </c>
      <c r="AC595" s="268" t="s">
        <v>586</v>
      </c>
      <c r="AE595" s="268" t="s">
        <v>586</v>
      </c>
      <c r="AF595" s="268" t="s">
        <v>587</v>
      </c>
      <c r="AG595" s="268" t="s">
        <v>586</v>
      </c>
      <c r="AH595" s="268" t="s">
        <v>586</v>
      </c>
      <c r="AI595" s="268" t="s">
        <v>586</v>
      </c>
      <c r="AM595" s="268" t="s">
        <v>586</v>
      </c>
      <c r="AR595" t="s">
        <v>6136</v>
      </c>
      <c r="AS595" t="s">
        <v>3049</v>
      </c>
      <c r="AT595">
        <v>2025</v>
      </c>
      <c r="AU595">
        <v>3</v>
      </c>
      <c r="AV595" t="s">
        <v>69</v>
      </c>
      <c r="AX595" t="s">
        <v>6170</v>
      </c>
    </row>
    <row r="596" spans="1:50" x14ac:dyDescent="0.25">
      <c r="A596" s="268" t="s">
        <v>623</v>
      </c>
      <c r="B596" s="268" t="s">
        <v>585</v>
      </c>
      <c r="C596" s="268" t="s">
        <v>67</v>
      </c>
      <c r="D596" s="268" t="s">
        <v>5903</v>
      </c>
      <c r="E596" s="268" t="s">
        <v>5904</v>
      </c>
      <c r="F596" s="268" t="s">
        <v>5905</v>
      </c>
      <c r="G596" s="271" t="s">
        <v>968</v>
      </c>
      <c r="H596" s="268" t="s">
        <v>5906</v>
      </c>
      <c r="K596" s="270" t="s">
        <v>586</v>
      </c>
      <c r="L596" s="270" t="s">
        <v>5907</v>
      </c>
      <c r="M596" s="270" t="s">
        <v>5908</v>
      </c>
      <c r="N596" s="270" t="s">
        <v>5909</v>
      </c>
      <c r="O596" s="268" t="s">
        <v>586</v>
      </c>
      <c r="P596" s="268" t="s">
        <v>586</v>
      </c>
      <c r="Q596" s="268" t="s">
        <v>586</v>
      </c>
      <c r="R596" s="268" t="s">
        <v>586</v>
      </c>
      <c r="S596" s="268" t="s">
        <v>586</v>
      </c>
      <c r="T596" s="268" t="s">
        <v>68</v>
      </c>
      <c r="U596" s="268" t="s">
        <v>586</v>
      </c>
      <c r="V596" s="268" t="s">
        <v>586</v>
      </c>
      <c r="W596" s="268" t="s">
        <v>586</v>
      </c>
      <c r="X596" s="268" t="s">
        <v>586</v>
      </c>
      <c r="Y596" s="268" t="s">
        <v>586</v>
      </c>
      <c r="AC596" s="268" t="s">
        <v>586</v>
      </c>
      <c r="AE596" s="268" t="s">
        <v>586</v>
      </c>
      <c r="AF596" s="268" t="s">
        <v>587</v>
      </c>
      <c r="AG596" s="268" t="s">
        <v>586</v>
      </c>
      <c r="AH596" s="268" t="s">
        <v>586</v>
      </c>
      <c r="AI596" s="268" t="s">
        <v>586</v>
      </c>
      <c r="AM596" s="268" t="s">
        <v>586</v>
      </c>
      <c r="AR596" t="s">
        <v>6136</v>
      </c>
      <c r="AS596" t="s">
        <v>3049</v>
      </c>
      <c r="AT596">
        <v>2025</v>
      </c>
      <c r="AU596">
        <v>3</v>
      </c>
      <c r="AV596" t="s">
        <v>69</v>
      </c>
      <c r="AX596" t="s">
        <v>6171</v>
      </c>
    </row>
    <row r="597" spans="1:50" x14ac:dyDescent="0.25">
      <c r="A597" s="268" t="s">
        <v>624</v>
      </c>
      <c r="B597" s="268" t="s">
        <v>585</v>
      </c>
      <c r="C597" s="268" t="s">
        <v>67</v>
      </c>
      <c r="D597" s="268" t="s">
        <v>4505</v>
      </c>
      <c r="E597" s="268" t="s">
        <v>4506</v>
      </c>
      <c r="F597" s="268" t="s">
        <v>5910</v>
      </c>
      <c r="G597" s="271" t="s">
        <v>968</v>
      </c>
      <c r="H597" s="268" t="s">
        <v>5911</v>
      </c>
      <c r="K597" s="270" t="s">
        <v>586</v>
      </c>
      <c r="L597" s="270" t="s">
        <v>5912</v>
      </c>
      <c r="M597" s="270" t="s">
        <v>5913</v>
      </c>
      <c r="N597" s="270" t="s">
        <v>5914</v>
      </c>
      <c r="O597" s="268" t="s">
        <v>586</v>
      </c>
      <c r="P597" s="268" t="s">
        <v>586</v>
      </c>
      <c r="Q597" s="268" t="s">
        <v>586</v>
      </c>
      <c r="R597" s="268" t="s">
        <v>586</v>
      </c>
      <c r="S597" s="268" t="s">
        <v>586</v>
      </c>
      <c r="T597" s="268" t="s">
        <v>68</v>
      </c>
      <c r="U597" s="268" t="s">
        <v>586</v>
      </c>
      <c r="V597" s="268" t="s">
        <v>586</v>
      </c>
      <c r="W597" s="268" t="s">
        <v>586</v>
      </c>
      <c r="X597" s="268" t="s">
        <v>586</v>
      </c>
      <c r="Y597" s="268" t="s">
        <v>586</v>
      </c>
      <c r="AC597" s="268" t="s">
        <v>586</v>
      </c>
      <c r="AE597" s="268" t="s">
        <v>586</v>
      </c>
      <c r="AF597" s="268" t="s">
        <v>587</v>
      </c>
      <c r="AG597" s="268" t="s">
        <v>586</v>
      </c>
      <c r="AH597" s="268" t="s">
        <v>586</v>
      </c>
      <c r="AI597" s="268" t="s">
        <v>586</v>
      </c>
      <c r="AM597" s="268" t="s">
        <v>586</v>
      </c>
      <c r="AR597" t="s">
        <v>6136</v>
      </c>
      <c r="AS597" t="s">
        <v>3049</v>
      </c>
      <c r="AT597">
        <v>2025</v>
      </c>
      <c r="AU597">
        <v>3</v>
      </c>
      <c r="AV597" t="s">
        <v>69</v>
      </c>
      <c r="AX597" t="s">
        <v>6172</v>
      </c>
    </row>
    <row r="598" spans="1:50" x14ac:dyDescent="0.25">
      <c r="A598" s="268" t="s">
        <v>625</v>
      </c>
      <c r="B598" s="268" t="s">
        <v>585</v>
      </c>
      <c r="C598" s="268" t="s">
        <v>67</v>
      </c>
      <c r="D598" s="268" t="s">
        <v>5915</v>
      </c>
      <c r="E598" s="268" t="s">
        <v>5916</v>
      </c>
      <c r="F598" s="268" t="s">
        <v>5917</v>
      </c>
      <c r="G598" s="271" t="s">
        <v>968</v>
      </c>
      <c r="H598" s="268" t="s">
        <v>5911</v>
      </c>
      <c r="I598" s="268"/>
      <c r="K598" s="270" t="s">
        <v>586</v>
      </c>
      <c r="L598" s="270" t="s">
        <v>1297</v>
      </c>
      <c r="M598" s="270" t="s">
        <v>1298</v>
      </c>
      <c r="N598" s="270" t="s">
        <v>1299</v>
      </c>
      <c r="O598" s="268" t="s">
        <v>586</v>
      </c>
      <c r="P598" s="268" t="s">
        <v>586</v>
      </c>
      <c r="Q598" s="268" t="s">
        <v>586</v>
      </c>
      <c r="R598" s="268" t="s">
        <v>586</v>
      </c>
      <c r="S598" s="268" t="s">
        <v>586</v>
      </c>
      <c r="T598" s="268" t="s">
        <v>68</v>
      </c>
      <c r="U598" s="268" t="s">
        <v>586</v>
      </c>
      <c r="V598" s="268" t="s">
        <v>586</v>
      </c>
      <c r="W598" s="268" t="s">
        <v>586</v>
      </c>
      <c r="X598" s="268" t="s">
        <v>586</v>
      </c>
      <c r="Y598" s="268" t="s">
        <v>586</v>
      </c>
      <c r="AC598" s="268" t="s">
        <v>586</v>
      </c>
      <c r="AE598" s="268" t="s">
        <v>586</v>
      </c>
      <c r="AF598" s="268" t="s">
        <v>587</v>
      </c>
      <c r="AG598" s="268" t="s">
        <v>586</v>
      </c>
      <c r="AH598" s="268" t="s">
        <v>586</v>
      </c>
      <c r="AI598" s="268" t="s">
        <v>586</v>
      </c>
      <c r="AM598" s="268" t="s">
        <v>586</v>
      </c>
      <c r="AR598" t="s">
        <v>6136</v>
      </c>
      <c r="AS598" t="s">
        <v>3049</v>
      </c>
      <c r="AT598">
        <v>2025</v>
      </c>
      <c r="AU598">
        <v>3</v>
      </c>
      <c r="AV598" t="s">
        <v>69</v>
      </c>
      <c r="AX598" t="s">
        <v>6173</v>
      </c>
    </row>
    <row r="599" spans="1:50" x14ac:dyDescent="0.25">
      <c r="A599" s="268" t="s">
        <v>626</v>
      </c>
      <c r="B599" s="268" t="s">
        <v>585</v>
      </c>
      <c r="C599" s="268" t="s">
        <v>67</v>
      </c>
      <c r="D599" s="268" t="s">
        <v>5918</v>
      </c>
      <c r="E599" s="268" t="s">
        <v>5919</v>
      </c>
      <c r="F599" s="268" t="s">
        <v>5920</v>
      </c>
      <c r="G599" s="271" t="s">
        <v>968</v>
      </c>
      <c r="H599" s="268" t="s">
        <v>5911</v>
      </c>
      <c r="I599" s="268"/>
      <c r="K599" s="270" t="s">
        <v>586</v>
      </c>
      <c r="L599" s="270" t="s">
        <v>5809</v>
      </c>
      <c r="M599" s="270" t="s">
        <v>5921</v>
      </c>
      <c r="N599" s="270" t="s">
        <v>5922</v>
      </c>
      <c r="O599" s="268" t="s">
        <v>586</v>
      </c>
      <c r="P599" s="268" t="s">
        <v>586</v>
      </c>
      <c r="Q599" s="268" t="s">
        <v>586</v>
      </c>
      <c r="R599" s="268" t="s">
        <v>586</v>
      </c>
      <c r="S599" s="268" t="s">
        <v>586</v>
      </c>
      <c r="T599" s="268" t="s">
        <v>68</v>
      </c>
      <c r="U599" s="268" t="s">
        <v>586</v>
      </c>
      <c r="V599" s="268" t="s">
        <v>586</v>
      </c>
      <c r="W599" s="268" t="s">
        <v>586</v>
      </c>
      <c r="X599" s="268" t="s">
        <v>586</v>
      </c>
      <c r="Y599" s="268" t="s">
        <v>586</v>
      </c>
      <c r="AC599" s="268" t="s">
        <v>586</v>
      </c>
      <c r="AE599" s="268" t="s">
        <v>586</v>
      </c>
      <c r="AF599" s="268" t="s">
        <v>587</v>
      </c>
      <c r="AG599" s="268" t="s">
        <v>586</v>
      </c>
      <c r="AH599" s="268" t="s">
        <v>586</v>
      </c>
      <c r="AI599" s="268" t="s">
        <v>586</v>
      </c>
      <c r="AM599" s="268" t="s">
        <v>586</v>
      </c>
      <c r="AR599" t="s">
        <v>6136</v>
      </c>
      <c r="AS599" t="s">
        <v>3049</v>
      </c>
      <c r="AT599">
        <v>2025</v>
      </c>
      <c r="AU599">
        <v>3</v>
      </c>
      <c r="AV599" t="s">
        <v>69</v>
      </c>
      <c r="AX599" t="s">
        <v>6174</v>
      </c>
    </row>
    <row r="600" spans="1:50" x14ac:dyDescent="0.25">
      <c r="A600" s="268" t="s">
        <v>627</v>
      </c>
      <c r="B600" s="268" t="s">
        <v>585</v>
      </c>
      <c r="C600" s="268" t="s">
        <v>67</v>
      </c>
      <c r="D600" s="268" t="s">
        <v>5923</v>
      </c>
      <c r="E600" s="268" t="s">
        <v>5924</v>
      </c>
      <c r="F600" s="268" t="s">
        <v>5925</v>
      </c>
      <c r="G600" s="271" t="s">
        <v>968</v>
      </c>
      <c r="H600" s="268" t="s">
        <v>5926</v>
      </c>
      <c r="K600" s="270" t="s">
        <v>586</v>
      </c>
      <c r="L600" s="270" t="s">
        <v>5927</v>
      </c>
      <c r="M600" s="270" t="s">
        <v>5928</v>
      </c>
      <c r="N600" s="270" t="s">
        <v>5929</v>
      </c>
      <c r="O600" s="268" t="s">
        <v>586</v>
      </c>
      <c r="P600" s="268" t="s">
        <v>586</v>
      </c>
      <c r="Q600" s="268" t="s">
        <v>586</v>
      </c>
      <c r="R600" s="268" t="s">
        <v>586</v>
      </c>
      <c r="S600" s="268" t="s">
        <v>586</v>
      </c>
      <c r="T600" s="268" t="s">
        <v>68</v>
      </c>
      <c r="U600" s="268" t="s">
        <v>586</v>
      </c>
      <c r="V600" s="268" t="s">
        <v>586</v>
      </c>
      <c r="W600" s="268" t="s">
        <v>586</v>
      </c>
      <c r="X600" s="268" t="s">
        <v>586</v>
      </c>
      <c r="Y600" s="268" t="s">
        <v>586</v>
      </c>
      <c r="AC600" s="268" t="s">
        <v>586</v>
      </c>
      <c r="AE600" s="268" t="s">
        <v>586</v>
      </c>
      <c r="AF600" s="268" t="s">
        <v>587</v>
      </c>
      <c r="AG600" s="268" t="s">
        <v>586</v>
      </c>
      <c r="AH600" s="268" t="s">
        <v>586</v>
      </c>
      <c r="AI600" s="268" t="s">
        <v>586</v>
      </c>
      <c r="AM600" s="268" t="s">
        <v>586</v>
      </c>
      <c r="AR600" t="s">
        <v>6136</v>
      </c>
      <c r="AS600" t="s">
        <v>3049</v>
      </c>
      <c r="AT600">
        <v>2025</v>
      </c>
      <c r="AU600">
        <v>3</v>
      </c>
      <c r="AV600" t="s">
        <v>69</v>
      </c>
      <c r="AX600" t="s">
        <v>6175</v>
      </c>
    </row>
    <row r="601" spans="1:50" x14ac:dyDescent="0.25">
      <c r="A601" s="268" t="s">
        <v>628</v>
      </c>
      <c r="B601" s="268" t="s">
        <v>585</v>
      </c>
      <c r="C601" s="268" t="s">
        <v>67</v>
      </c>
      <c r="D601" s="268" t="s">
        <v>5930</v>
      </c>
      <c r="E601" s="268" t="s">
        <v>5931</v>
      </c>
      <c r="F601" s="268" t="s">
        <v>5932</v>
      </c>
      <c r="G601" s="271" t="s">
        <v>968</v>
      </c>
      <c r="H601" s="268" t="s">
        <v>5926</v>
      </c>
      <c r="K601" s="270" t="s">
        <v>586</v>
      </c>
      <c r="L601" s="270" t="s">
        <v>5933</v>
      </c>
      <c r="M601" s="270" t="s">
        <v>5934</v>
      </c>
      <c r="N601" s="270" t="s">
        <v>5935</v>
      </c>
      <c r="O601" s="268" t="s">
        <v>586</v>
      </c>
      <c r="P601" s="268" t="s">
        <v>586</v>
      </c>
      <c r="Q601" s="268" t="s">
        <v>586</v>
      </c>
      <c r="R601" s="268" t="s">
        <v>586</v>
      </c>
      <c r="S601" s="268" t="s">
        <v>586</v>
      </c>
      <c r="T601" s="268" t="s">
        <v>68</v>
      </c>
      <c r="U601" s="268" t="s">
        <v>586</v>
      </c>
      <c r="V601" s="268" t="s">
        <v>586</v>
      </c>
      <c r="W601" s="268" t="s">
        <v>586</v>
      </c>
      <c r="X601" s="268" t="s">
        <v>586</v>
      </c>
      <c r="Y601" s="268" t="s">
        <v>586</v>
      </c>
      <c r="AC601" s="268" t="s">
        <v>586</v>
      </c>
      <c r="AE601" s="268" t="s">
        <v>586</v>
      </c>
      <c r="AF601" s="268" t="s">
        <v>587</v>
      </c>
      <c r="AG601" s="268" t="s">
        <v>586</v>
      </c>
      <c r="AH601" s="268" t="s">
        <v>586</v>
      </c>
      <c r="AI601" s="268" t="s">
        <v>586</v>
      </c>
      <c r="AM601" s="268" t="s">
        <v>586</v>
      </c>
      <c r="AR601" t="s">
        <v>6136</v>
      </c>
      <c r="AS601" t="s">
        <v>3049</v>
      </c>
      <c r="AT601">
        <v>2025</v>
      </c>
      <c r="AU601">
        <v>3</v>
      </c>
      <c r="AV601" t="s">
        <v>69</v>
      </c>
      <c r="AX601" t="s">
        <v>6176</v>
      </c>
    </row>
    <row r="602" spans="1:50" x14ac:dyDescent="0.25">
      <c r="A602" s="268" t="s">
        <v>630</v>
      </c>
      <c r="B602" s="268" t="s">
        <v>585</v>
      </c>
      <c r="C602" s="268" t="s">
        <v>67</v>
      </c>
      <c r="D602" s="268" t="s">
        <v>4497</v>
      </c>
      <c r="E602" s="268" t="s">
        <v>4498</v>
      </c>
      <c r="F602" s="268" t="s">
        <v>5936</v>
      </c>
      <c r="G602" s="271" t="s">
        <v>968</v>
      </c>
      <c r="H602" s="268" t="s">
        <v>5937</v>
      </c>
      <c r="I602" s="268" t="s">
        <v>5938</v>
      </c>
      <c r="K602" s="270" t="s">
        <v>586</v>
      </c>
      <c r="L602" s="270" t="s">
        <v>1588</v>
      </c>
      <c r="M602" s="270" t="s">
        <v>1498</v>
      </c>
      <c r="N602" s="270" t="s">
        <v>5939</v>
      </c>
      <c r="O602" s="268" t="s">
        <v>586</v>
      </c>
      <c r="P602" s="268" t="s">
        <v>586</v>
      </c>
      <c r="Q602" s="268" t="s">
        <v>586</v>
      </c>
      <c r="R602" s="268" t="s">
        <v>586</v>
      </c>
      <c r="S602" s="268" t="s">
        <v>586</v>
      </c>
      <c r="T602" s="268" t="s">
        <v>68</v>
      </c>
      <c r="U602" s="268" t="s">
        <v>586</v>
      </c>
      <c r="V602" s="268" t="s">
        <v>586</v>
      </c>
      <c r="W602" s="268" t="s">
        <v>586</v>
      </c>
      <c r="X602" s="268" t="s">
        <v>586</v>
      </c>
      <c r="Y602" s="268" t="s">
        <v>586</v>
      </c>
      <c r="AC602" s="268" t="s">
        <v>586</v>
      </c>
      <c r="AE602" s="268" t="s">
        <v>586</v>
      </c>
      <c r="AF602" s="268" t="s">
        <v>587</v>
      </c>
      <c r="AG602" s="268" t="s">
        <v>586</v>
      </c>
      <c r="AH602" s="268" t="s">
        <v>586</v>
      </c>
      <c r="AI602" s="268" t="s">
        <v>586</v>
      </c>
      <c r="AM602" s="268" t="s">
        <v>586</v>
      </c>
      <c r="AR602" t="s">
        <v>6136</v>
      </c>
      <c r="AS602" t="s">
        <v>3049</v>
      </c>
      <c r="AT602">
        <v>2025</v>
      </c>
      <c r="AU602">
        <v>3</v>
      </c>
      <c r="AV602" t="s">
        <v>69</v>
      </c>
      <c r="AX602" t="s">
        <v>6177</v>
      </c>
    </row>
    <row r="603" spans="1:50" x14ac:dyDescent="0.25">
      <c r="A603" s="268" t="s">
        <v>631</v>
      </c>
      <c r="B603" s="268" t="s">
        <v>585</v>
      </c>
      <c r="C603" s="268" t="s">
        <v>67</v>
      </c>
      <c r="D603" s="268" t="s">
        <v>2733</v>
      </c>
      <c r="E603" s="268" t="s">
        <v>2734</v>
      </c>
      <c r="F603" s="268" t="s">
        <v>5940</v>
      </c>
      <c r="G603" s="271" t="s">
        <v>968</v>
      </c>
      <c r="H603" s="268" t="s">
        <v>5937</v>
      </c>
      <c r="I603" s="268"/>
      <c r="K603" s="270" t="s">
        <v>586</v>
      </c>
      <c r="L603" s="270" t="s">
        <v>5941</v>
      </c>
      <c r="M603" s="270" t="s">
        <v>5942</v>
      </c>
      <c r="N603" s="270" t="s">
        <v>5943</v>
      </c>
      <c r="O603" s="268" t="s">
        <v>586</v>
      </c>
      <c r="P603" s="268" t="s">
        <v>586</v>
      </c>
      <c r="Q603" s="268" t="s">
        <v>586</v>
      </c>
      <c r="R603" s="268" t="s">
        <v>586</v>
      </c>
      <c r="S603" s="268" t="s">
        <v>586</v>
      </c>
      <c r="T603" s="268" t="s">
        <v>68</v>
      </c>
      <c r="U603" s="268" t="s">
        <v>586</v>
      </c>
      <c r="V603" s="268" t="s">
        <v>586</v>
      </c>
      <c r="W603" s="268" t="s">
        <v>586</v>
      </c>
      <c r="X603" s="268" t="s">
        <v>586</v>
      </c>
      <c r="Y603" s="268" t="s">
        <v>586</v>
      </c>
      <c r="AC603" s="268" t="s">
        <v>586</v>
      </c>
      <c r="AE603" s="268" t="s">
        <v>586</v>
      </c>
      <c r="AF603" s="268" t="s">
        <v>587</v>
      </c>
      <c r="AG603" s="268" t="s">
        <v>586</v>
      </c>
      <c r="AH603" s="268" t="s">
        <v>586</v>
      </c>
      <c r="AI603" s="268" t="s">
        <v>586</v>
      </c>
      <c r="AM603" s="268" t="s">
        <v>586</v>
      </c>
      <c r="AR603" t="s">
        <v>6136</v>
      </c>
      <c r="AS603" t="s">
        <v>3049</v>
      </c>
      <c r="AT603">
        <v>2025</v>
      </c>
      <c r="AU603">
        <v>3</v>
      </c>
      <c r="AV603" t="s">
        <v>69</v>
      </c>
      <c r="AX603" t="s">
        <v>6178</v>
      </c>
    </row>
    <row r="604" spans="1:50" x14ac:dyDescent="0.25">
      <c r="A604" s="268" t="s">
        <v>632</v>
      </c>
      <c r="B604" s="268" t="s">
        <v>585</v>
      </c>
      <c r="C604" s="268" t="s">
        <v>67</v>
      </c>
      <c r="D604" s="268" t="s">
        <v>5410</v>
      </c>
      <c r="E604" s="268" t="s">
        <v>5411</v>
      </c>
      <c r="F604" s="268" t="s">
        <v>5944</v>
      </c>
      <c r="G604" s="271" t="s">
        <v>968</v>
      </c>
      <c r="H604" s="268" t="s">
        <v>5937</v>
      </c>
      <c r="I604" s="268" t="s">
        <v>5945</v>
      </c>
      <c r="K604" s="270" t="s">
        <v>586</v>
      </c>
      <c r="L604" s="270" t="s">
        <v>5946</v>
      </c>
      <c r="M604" s="270" t="s">
        <v>1491</v>
      </c>
      <c r="N604" s="270" t="s">
        <v>5947</v>
      </c>
      <c r="O604" s="268" t="s">
        <v>586</v>
      </c>
      <c r="P604" s="268" t="s">
        <v>586</v>
      </c>
      <c r="Q604" s="268" t="s">
        <v>586</v>
      </c>
      <c r="R604" s="268" t="s">
        <v>586</v>
      </c>
      <c r="S604" s="268" t="s">
        <v>586</v>
      </c>
      <c r="T604" s="268" t="s">
        <v>68</v>
      </c>
      <c r="U604" s="268" t="s">
        <v>586</v>
      </c>
      <c r="V604" s="268" t="s">
        <v>586</v>
      </c>
      <c r="W604" s="268" t="s">
        <v>586</v>
      </c>
      <c r="X604" s="268" t="s">
        <v>586</v>
      </c>
      <c r="Y604" s="268" t="s">
        <v>586</v>
      </c>
      <c r="AC604" s="268" t="s">
        <v>586</v>
      </c>
      <c r="AE604" s="268" t="s">
        <v>586</v>
      </c>
      <c r="AF604" s="268" t="s">
        <v>587</v>
      </c>
      <c r="AG604" s="268" t="s">
        <v>586</v>
      </c>
      <c r="AH604" s="268" t="s">
        <v>586</v>
      </c>
      <c r="AI604" s="268" t="s">
        <v>586</v>
      </c>
      <c r="AM604" s="268" t="s">
        <v>586</v>
      </c>
      <c r="AR604" t="s">
        <v>6136</v>
      </c>
      <c r="AS604" t="s">
        <v>3049</v>
      </c>
      <c r="AT604">
        <v>2025</v>
      </c>
      <c r="AU604">
        <v>3</v>
      </c>
      <c r="AV604" t="s">
        <v>69</v>
      </c>
      <c r="AX604" t="s">
        <v>6179</v>
      </c>
    </row>
    <row r="605" spans="1:50" x14ac:dyDescent="0.25">
      <c r="A605" s="268" t="s">
        <v>633</v>
      </c>
      <c r="B605" s="268" t="s">
        <v>585</v>
      </c>
      <c r="C605" s="268" t="s">
        <v>67</v>
      </c>
      <c r="D605" s="268" t="s">
        <v>2733</v>
      </c>
      <c r="E605" s="268" t="s">
        <v>2734</v>
      </c>
      <c r="F605" s="268" t="s">
        <v>5948</v>
      </c>
      <c r="G605" s="271" t="s">
        <v>968</v>
      </c>
      <c r="H605" s="268" t="s">
        <v>5949</v>
      </c>
      <c r="K605" s="270" t="s">
        <v>586</v>
      </c>
      <c r="L605" s="270" t="s">
        <v>5950</v>
      </c>
      <c r="M605" s="270" t="s">
        <v>5951</v>
      </c>
      <c r="N605" s="270" t="s">
        <v>5952</v>
      </c>
      <c r="O605" s="268" t="s">
        <v>586</v>
      </c>
      <c r="P605" s="268" t="s">
        <v>586</v>
      </c>
      <c r="Q605" s="268" t="s">
        <v>586</v>
      </c>
      <c r="R605" s="268" t="s">
        <v>586</v>
      </c>
      <c r="S605" s="268" t="s">
        <v>586</v>
      </c>
      <c r="T605" s="268" t="s">
        <v>68</v>
      </c>
      <c r="U605" s="268" t="s">
        <v>586</v>
      </c>
      <c r="V605" s="268" t="s">
        <v>586</v>
      </c>
      <c r="W605" s="268" t="s">
        <v>586</v>
      </c>
      <c r="X605" s="268" t="s">
        <v>586</v>
      </c>
      <c r="Y605" s="268" t="s">
        <v>586</v>
      </c>
      <c r="AC605" s="268" t="s">
        <v>586</v>
      </c>
      <c r="AE605" s="268" t="s">
        <v>586</v>
      </c>
      <c r="AF605" s="268" t="s">
        <v>587</v>
      </c>
      <c r="AG605" s="268" t="s">
        <v>586</v>
      </c>
      <c r="AH605" s="268" t="s">
        <v>586</v>
      </c>
      <c r="AI605" s="268" t="s">
        <v>586</v>
      </c>
      <c r="AM605" s="268" t="s">
        <v>586</v>
      </c>
      <c r="AR605" t="s">
        <v>6136</v>
      </c>
      <c r="AS605" t="s">
        <v>3049</v>
      </c>
      <c r="AT605">
        <v>2025</v>
      </c>
      <c r="AU605">
        <v>3</v>
      </c>
      <c r="AV605" t="s">
        <v>69</v>
      </c>
      <c r="AX605" t="s">
        <v>6180</v>
      </c>
    </row>
    <row r="606" spans="1:50" x14ac:dyDescent="0.25">
      <c r="A606" s="268" t="s">
        <v>634</v>
      </c>
      <c r="B606" s="268" t="s">
        <v>585</v>
      </c>
      <c r="C606" s="268" t="s">
        <v>67</v>
      </c>
      <c r="D606" s="268" t="s">
        <v>3303</v>
      </c>
      <c r="E606" s="268" t="s">
        <v>3304</v>
      </c>
      <c r="F606" s="268" t="s">
        <v>5953</v>
      </c>
      <c r="G606" s="271" t="s">
        <v>968</v>
      </c>
      <c r="H606" s="268" t="s">
        <v>5949</v>
      </c>
      <c r="I606" s="268" t="s">
        <v>5954</v>
      </c>
      <c r="K606" s="270" t="s">
        <v>586</v>
      </c>
      <c r="L606" s="270" t="s">
        <v>5955</v>
      </c>
      <c r="M606" s="270" t="s">
        <v>5956</v>
      </c>
      <c r="N606" s="270" t="s">
        <v>5957</v>
      </c>
      <c r="O606" s="268" t="s">
        <v>586</v>
      </c>
      <c r="P606" s="268" t="s">
        <v>586</v>
      </c>
      <c r="Q606" s="268" t="s">
        <v>586</v>
      </c>
      <c r="R606" s="268" t="s">
        <v>586</v>
      </c>
      <c r="S606" s="268" t="s">
        <v>586</v>
      </c>
      <c r="T606" s="268" t="s">
        <v>68</v>
      </c>
      <c r="U606" s="268" t="s">
        <v>586</v>
      </c>
      <c r="V606" s="268" t="s">
        <v>586</v>
      </c>
      <c r="W606" s="268" t="s">
        <v>586</v>
      </c>
      <c r="X606" s="268" t="s">
        <v>586</v>
      </c>
      <c r="Y606" s="268" t="s">
        <v>586</v>
      </c>
      <c r="AC606" s="268" t="s">
        <v>586</v>
      </c>
      <c r="AE606" s="268" t="s">
        <v>586</v>
      </c>
      <c r="AF606" s="268" t="s">
        <v>587</v>
      </c>
      <c r="AG606" s="268" t="s">
        <v>586</v>
      </c>
      <c r="AH606" s="268" t="s">
        <v>586</v>
      </c>
      <c r="AI606" s="268" t="s">
        <v>586</v>
      </c>
      <c r="AM606" s="268" t="s">
        <v>586</v>
      </c>
      <c r="AR606" t="s">
        <v>6136</v>
      </c>
      <c r="AS606" t="s">
        <v>3049</v>
      </c>
      <c r="AT606">
        <v>2025</v>
      </c>
      <c r="AU606">
        <v>3</v>
      </c>
      <c r="AV606" t="s">
        <v>69</v>
      </c>
      <c r="AX606" t="s">
        <v>6181</v>
      </c>
    </row>
    <row r="607" spans="1:50" x14ac:dyDescent="0.25">
      <c r="A607" s="268" t="s">
        <v>635</v>
      </c>
      <c r="B607" s="268" t="s">
        <v>585</v>
      </c>
      <c r="C607" s="268" t="s">
        <v>67</v>
      </c>
      <c r="D607" s="268" t="s">
        <v>4017</v>
      </c>
      <c r="E607" s="268" t="s">
        <v>4018</v>
      </c>
      <c r="F607" s="268" t="s">
        <v>1302</v>
      </c>
      <c r="G607" s="271" t="s">
        <v>968</v>
      </c>
      <c r="H607" s="268" t="s">
        <v>5949</v>
      </c>
      <c r="I607" s="268"/>
      <c r="K607" s="270" t="s">
        <v>586</v>
      </c>
      <c r="L607" s="270" t="s">
        <v>5958</v>
      </c>
      <c r="M607" s="270" t="s">
        <v>5959</v>
      </c>
      <c r="N607" s="270" t="s">
        <v>5960</v>
      </c>
      <c r="O607" s="268" t="s">
        <v>586</v>
      </c>
      <c r="P607" s="268" t="s">
        <v>586</v>
      </c>
      <c r="Q607" s="268" t="s">
        <v>586</v>
      </c>
      <c r="R607" s="268" t="s">
        <v>586</v>
      </c>
      <c r="S607" s="268" t="s">
        <v>586</v>
      </c>
      <c r="T607" s="268" t="s">
        <v>68</v>
      </c>
      <c r="U607" s="268" t="s">
        <v>586</v>
      </c>
      <c r="V607" s="268" t="s">
        <v>586</v>
      </c>
      <c r="W607" s="268" t="s">
        <v>586</v>
      </c>
      <c r="X607" s="268" t="s">
        <v>586</v>
      </c>
      <c r="Y607" s="268" t="s">
        <v>586</v>
      </c>
      <c r="AC607" s="268" t="s">
        <v>586</v>
      </c>
      <c r="AE607" s="268" t="s">
        <v>586</v>
      </c>
      <c r="AF607" s="268" t="s">
        <v>587</v>
      </c>
      <c r="AG607" s="268" t="s">
        <v>586</v>
      </c>
      <c r="AH607" s="268" t="s">
        <v>586</v>
      </c>
      <c r="AI607" s="268" t="s">
        <v>586</v>
      </c>
      <c r="AM607" s="268" t="s">
        <v>586</v>
      </c>
      <c r="AR607" t="s">
        <v>6136</v>
      </c>
      <c r="AS607" t="s">
        <v>3049</v>
      </c>
      <c r="AT607">
        <v>2025</v>
      </c>
      <c r="AU607">
        <v>3</v>
      </c>
      <c r="AV607" t="s">
        <v>69</v>
      </c>
      <c r="AX607" t="s">
        <v>6182</v>
      </c>
    </row>
    <row r="608" spans="1:50" x14ac:dyDescent="0.25">
      <c r="A608" s="268" t="s">
        <v>636</v>
      </c>
      <c r="B608" s="268" t="s">
        <v>585</v>
      </c>
      <c r="C608" s="268" t="s">
        <v>67</v>
      </c>
      <c r="D608" s="268" t="s">
        <v>2835</v>
      </c>
      <c r="E608" s="268" t="s">
        <v>2836</v>
      </c>
      <c r="F608" s="268" t="s">
        <v>5961</v>
      </c>
      <c r="G608" s="271" t="s">
        <v>968</v>
      </c>
      <c r="H608" s="268" t="s">
        <v>5962</v>
      </c>
      <c r="I608" s="268" t="s">
        <v>5963</v>
      </c>
      <c r="K608" s="270" t="s">
        <v>586</v>
      </c>
      <c r="L608" s="270" t="s">
        <v>5964</v>
      </c>
      <c r="M608" s="270" t="s">
        <v>5965</v>
      </c>
      <c r="N608" s="270" t="s">
        <v>5966</v>
      </c>
      <c r="O608" s="268" t="s">
        <v>586</v>
      </c>
      <c r="P608" s="268" t="s">
        <v>586</v>
      </c>
      <c r="Q608" s="268" t="s">
        <v>586</v>
      </c>
      <c r="R608" s="268" t="s">
        <v>586</v>
      </c>
      <c r="S608" s="268" t="s">
        <v>586</v>
      </c>
      <c r="T608" s="268" t="s">
        <v>68</v>
      </c>
      <c r="U608" s="268" t="s">
        <v>586</v>
      </c>
      <c r="V608" s="268" t="s">
        <v>586</v>
      </c>
      <c r="W608" s="268" t="s">
        <v>586</v>
      </c>
      <c r="X608" s="268" t="s">
        <v>586</v>
      </c>
      <c r="Y608" s="268" t="s">
        <v>586</v>
      </c>
      <c r="AC608" s="268" t="s">
        <v>586</v>
      </c>
      <c r="AE608" s="268" t="s">
        <v>586</v>
      </c>
      <c r="AF608" s="268" t="s">
        <v>587</v>
      </c>
      <c r="AG608" s="268" t="s">
        <v>586</v>
      </c>
      <c r="AH608" s="268" t="s">
        <v>586</v>
      </c>
      <c r="AI608" s="268" t="s">
        <v>586</v>
      </c>
      <c r="AM608" s="268" t="s">
        <v>586</v>
      </c>
      <c r="AR608" t="s">
        <v>6136</v>
      </c>
      <c r="AS608" t="s">
        <v>3049</v>
      </c>
      <c r="AT608">
        <v>2025</v>
      </c>
      <c r="AU608">
        <v>3</v>
      </c>
      <c r="AV608" t="s">
        <v>69</v>
      </c>
      <c r="AX608" t="s">
        <v>6183</v>
      </c>
    </row>
    <row r="609" spans="1:50" x14ac:dyDescent="0.25">
      <c r="A609" s="268" t="s">
        <v>637</v>
      </c>
      <c r="B609" s="268" t="s">
        <v>585</v>
      </c>
      <c r="C609" s="268" t="s">
        <v>67</v>
      </c>
      <c r="D609" s="268" t="s">
        <v>2835</v>
      </c>
      <c r="E609" s="268" t="s">
        <v>2836</v>
      </c>
      <c r="F609" s="268" t="s">
        <v>5967</v>
      </c>
      <c r="G609" s="271" t="s">
        <v>968</v>
      </c>
      <c r="H609" s="268" t="s">
        <v>5962</v>
      </c>
      <c r="I609" s="268" t="s">
        <v>5963</v>
      </c>
      <c r="K609" s="270" t="s">
        <v>586</v>
      </c>
      <c r="L609" s="270" t="s">
        <v>5968</v>
      </c>
      <c r="M609" s="270" t="s">
        <v>5969</v>
      </c>
      <c r="N609" s="270" t="s">
        <v>1163</v>
      </c>
      <c r="O609" s="268" t="s">
        <v>586</v>
      </c>
      <c r="P609" s="268" t="s">
        <v>586</v>
      </c>
      <c r="Q609" s="268" t="s">
        <v>586</v>
      </c>
      <c r="R609" s="268" t="s">
        <v>586</v>
      </c>
      <c r="S609" s="268" t="s">
        <v>586</v>
      </c>
      <c r="T609" s="268" t="s">
        <v>68</v>
      </c>
      <c r="U609" s="268" t="s">
        <v>586</v>
      </c>
      <c r="V609" s="268" t="s">
        <v>586</v>
      </c>
      <c r="W609" s="268" t="s">
        <v>586</v>
      </c>
      <c r="X609" s="268" t="s">
        <v>586</v>
      </c>
      <c r="Y609" s="268" t="s">
        <v>586</v>
      </c>
      <c r="AC609" s="268" t="s">
        <v>586</v>
      </c>
      <c r="AE609" s="268" t="s">
        <v>586</v>
      </c>
      <c r="AF609" s="268" t="s">
        <v>587</v>
      </c>
      <c r="AG609" s="268" t="s">
        <v>586</v>
      </c>
      <c r="AH609" s="268" t="s">
        <v>586</v>
      </c>
      <c r="AI609" s="268" t="s">
        <v>586</v>
      </c>
      <c r="AM609" s="268" t="s">
        <v>586</v>
      </c>
      <c r="AR609" t="s">
        <v>6136</v>
      </c>
      <c r="AS609" t="s">
        <v>3049</v>
      </c>
      <c r="AT609">
        <v>2025</v>
      </c>
      <c r="AU609">
        <v>3</v>
      </c>
      <c r="AV609" t="s">
        <v>69</v>
      </c>
      <c r="AX609" t="s">
        <v>6184</v>
      </c>
    </row>
    <row r="610" spans="1:50" x14ac:dyDescent="0.25">
      <c r="A610" s="268" t="s">
        <v>638</v>
      </c>
      <c r="B610" s="268" t="s">
        <v>585</v>
      </c>
      <c r="C610" s="268" t="s">
        <v>67</v>
      </c>
      <c r="D610" s="268" t="s">
        <v>2835</v>
      </c>
      <c r="E610" s="268" t="s">
        <v>2836</v>
      </c>
      <c r="F610" s="268" t="s">
        <v>5970</v>
      </c>
      <c r="G610" s="271" t="s">
        <v>968</v>
      </c>
      <c r="H610" s="268" t="s">
        <v>5971</v>
      </c>
      <c r="I610" s="268" t="s">
        <v>5972</v>
      </c>
      <c r="K610" s="270" t="s">
        <v>586</v>
      </c>
      <c r="L610" s="270" t="s">
        <v>5973</v>
      </c>
      <c r="M610" s="270" t="s">
        <v>5974</v>
      </c>
      <c r="N610" s="270" t="s">
        <v>5975</v>
      </c>
      <c r="O610" s="268" t="s">
        <v>586</v>
      </c>
      <c r="P610" s="268" t="s">
        <v>586</v>
      </c>
      <c r="Q610" s="268" t="s">
        <v>586</v>
      </c>
      <c r="R610" s="268" t="s">
        <v>586</v>
      </c>
      <c r="S610" s="268" t="s">
        <v>586</v>
      </c>
      <c r="T610" s="268" t="s">
        <v>68</v>
      </c>
      <c r="U610" s="268" t="s">
        <v>586</v>
      </c>
      <c r="V610" s="268" t="s">
        <v>586</v>
      </c>
      <c r="W610" s="268" t="s">
        <v>586</v>
      </c>
      <c r="X610" s="268" t="s">
        <v>586</v>
      </c>
      <c r="Y610" s="268" t="s">
        <v>586</v>
      </c>
      <c r="AC610" s="268" t="s">
        <v>586</v>
      </c>
      <c r="AE610" s="268" t="s">
        <v>586</v>
      </c>
      <c r="AF610" s="268" t="s">
        <v>587</v>
      </c>
      <c r="AG610" s="268" t="s">
        <v>586</v>
      </c>
      <c r="AH610" s="268" t="s">
        <v>586</v>
      </c>
      <c r="AI610" s="268" t="s">
        <v>586</v>
      </c>
      <c r="AM610" s="268" t="s">
        <v>586</v>
      </c>
      <c r="AR610" t="s">
        <v>6136</v>
      </c>
      <c r="AS610" t="s">
        <v>3049</v>
      </c>
      <c r="AT610">
        <v>2025</v>
      </c>
      <c r="AU610">
        <v>3</v>
      </c>
      <c r="AV610" t="s">
        <v>69</v>
      </c>
      <c r="AX610" t="s">
        <v>6185</v>
      </c>
    </row>
    <row r="611" spans="1:50" x14ac:dyDescent="0.25">
      <c r="A611" s="268" t="s">
        <v>639</v>
      </c>
      <c r="B611" s="268" t="s">
        <v>585</v>
      </c>
      <c r="C611" s="268" t="s">
        <v>67</v>
      </c>
      <c r="D611" s="268" t="s">
        <v>2639</v>
      </c>
      <c r="E611" s="268" t="s">
        <v>2640</v>
      </c>
      <c r="F611" s="268" t="s">
        <v>5976</v>
      </c>
      <c r="G611" s="271" t="s">
        <v>968</v>
      </c>
      <c r="H611" s="268" t="s">
        <v>5971</v>
      </c>
      <c r="I611" s="268"/>
      <c r="K611" s="270" t="s">
        <v>586</v>
      </c>
      <c r="L611" s="270" t="s">
        <v>5977</v>
      </c>
      <c r="M611" s="270" t="s">
        <v>5978</v>
      </c>
      <c r="N611" s="270" t="s">
        <v>5979</v>
      </c>
      <c r="O611" s="268" t="s">
        <v>586</v>
      </c>
      <c r="P611" s="268" t="s">
        <v>586</v>
      </c>
      <c r="Q611" s="268" t="s">
        <v>586</v>
      </c>
      <c r="R611" s="268" t="s">
        <v>586</v>
      </c>
      <c r="S611" s="268" t="s">
        <v>586</v>
      </c>
      <c r="T611" s="268" t="s">
        <v>68</v>
      </c>
      <c r="U611" s="268" t="s">
        <v>586</v>
      </c>
      <c r="V611" s="268" t="s">
        <v>586</v>
      </c>
      <c r="W611" s="268" t="s">
        <v>586</v>
      </c>
      <c r="X611" s="268" t="s">
        <v>586</v>
      </c>
      <c r="AC611" s="268" t="s">
        <v>586</v>
      </c>
      <c r="AE611" s="268" t="s">
        <v>586</v>
      </c>
      <c r="AF611" s="268" t="s">
        <v>587</v>
      </c>
      <c r="AG611" s="268" t="s">
        <v>586</v>
      </c>
      <c r="AH611" s="268" t="s">
        <v>586</v>
      </c>
      <c r="AI611" s="268" t="s">
        <v>586</v>
      </c>
      <c r="AM611" s="268" t="s">
        <v>586</v>
      </c>
      <c r="AR611" t="s">
        <v>6136</v>
      </c>
      <c r="AS611" t="s">
        <v>3049</v>
      </c>
      <c r="AT611">
        <v>2025</v>
      </c>
      <c r="AU611">
        <v>3</v>
      </c>
      <c r="AV611" t="s">
        <v>69</v>
      </c>
      <c r="AX611" t="s">
        <v>6186</v>
      </c>
    </row>
    <row r="612" spans="1:50" x14ac:dyDescent="0.25">
      <c r="A612" s="268" t="s">
        <v>640</v>
      </c>
      <c r="B612" s="268" t="s">
        <v>585</v>
      </c>
      <c r="C612" s="268" t="s">
        <v>67</v>
      </c>
      <c r="D612" s="268" t="s">
        <v>3322</v>
      </c>
      <c r="E612" s="268" t="s">
        <v>3323</v>
      </c>
      <c r="F612" s="268" t="s">
        <v>5980</v>
      </c>
      <c r="G612" s="271" t="s">
        <v>969</v>
      </c>
      <c r="H612" s="268" t="s">
        <v>5981</v>
      </c>
      <c r="K612" s="270" t="s">
        <v>586</v>
      </c>
      <c r="L612" s="270" t="s">
        <v>5982</v>
      </c>
      <c r="M612" s="270" t="s">
        <v>5983</v>
      </c>
      <c r="N612" s="270" t="s">
        <v>5984</v>
      </c>
      <c r="O612" s="268" t="s">
        <v>586</v>
      </c>
      <c r="P612" s="268" t="s">
        <v>586</v>
      </c>
      <c r="Q612" s="268" t="s">
        <v>586</v>
      </c>
      <c r="R612" s="268" t="s">
        <v>586</v>
      </c>
      <c r="S612" s="268" t="s">
        <v>586</v>
      </c>
      <c r="T612" s="268" t="s">
        <v>68</v>
      </c>
      <c r="U612" s="268" t="s">
        <v>586</v>
      </c>
      <c r="V612" s="268" t="s">
        <v>586</v>
      </c>
      <c r="W612" s="268" t="s">
        <v>586</v>
      </c>
      <c r="X612" s="268" t="s">
        <v>586</v>
      </c>
      <c r="Y612" s="268" t="s">
        <v>586</v>
      </c>
      <c r="AC612" s="268" t="s">
        <v>586</v>
      </c>
      <c r="AE612" s="268" t="s">
        <v>586</v>
      </c>
      <c r="AF612" s="268" t="s">
        <v>587</v>
      </c>
      <c r="AG612" s="268" t="s">
        <v>586</v>
      </c>
      <c r="AH612" s="268" t="s">
        <v>586</v>
      </c>
      <c r="AI612" s="268" t="s">
        <v>586</v>
      </c>
      <c r="AM612" s="268" t="s">
        <v>586</v>
      </c>
      <c r="AR612" t="s">
        <v>6136</v>
      </c>
      <c r="AS612" t="s">
        <v>3049</v>
      </c>
      <c r="AT612">
        <v>2025</v>
      </c>
      <c r="AU612">
        <v>3</v>
      </c>
      <c r="AV612" t="s">
        <v>69</v>
      </c>
      <c r="AX612" t="s">
        <v>6187</v>
      </c>
    </row>
    <row r="613" spans="1:50" x14ac:dyDescent="0.25">
      <c r="A613" s="268" t="s">
        <v>641</v>
      </c>
      <c r="B613" s="268" t="s">
        <v>585</v>
      </c>
      <c r="C613" s="268" t="s">
        <v>67</v>
      </c>
      <c r="D613" s="268" t="s">
        <v>3244</v>
      </c>
      <c r="E613" s="268" t="s">
        <v>3245</v>
      </c>
      <c r="F613" s="268" t="s">
        <v>1573</v>
      </c>
      <c r="G613" s="271" t="s">
        <v>969</v>
      </c>
      <c r="H613" s="268" t="s">
        <v>5985</v>
      </c>
      <c r="I613" s="268" t="s">
        <v>5986</v>
      </c>
      <c r="K613" s="270" t="s">
        <v>586</v>
      </c>
      <c r="L613" s="270" t="s">
        <v>5987</v>
      </c>
      <c r="M613" s="270" t="s">
        <v>5988</v>
      </c>
      <c r="N613" s="270" t="s">
        <v>5989</v>
      </c>
      <c r="O613" s="268" t="s">
        <v>586</v>
      </c>
      <c r="P613" s="268" t="s">
        <v>586</v>
      </c>
      <c r="Q613" s="268" t="s">
        <v>586</v>
      </c>
      <c r="R613" s="268" t="s">
        <v>586</v>
      </c>
      <c r="S613" s="268" t="s">
        <v>586</v>
      </c>
      <c r="T613" s="268" t="s">
        <v>68</v>
      </c>
      <c r="U613" s="268" t="s">
        <v>586</v>
      </c>
      <c r="V613" s="268" t="s">
        <v>586</v>
      </c>
      <c r="W613" s="268" t="s">
        <v>586</v>
      </c>
      <c r="X613" s="268" t="s">
        <v>586</v>
      </c>
      <c r="AC613" s="268" t="s">
        <v>586</v>
      </c>
      <c r="AE613" s="268" t="s">
        <v>586</v>
      </c>
      <c r="AF613" s="268" t="s">
        <v>587</v>
      </c>
      <c r="AG613" s="268" t="s">
        <v>586</v>
      </c>
      <c r="AH613" s="268" t="s">
        <v>586</v>
      </c>
      <c r="AI613" s="268" t="s">
        <v>586</v>
      </c>
      <c r="AM613" s="268" t="s">
        <v>586</v>
      </c>
      <c r="AR613" t="s">
        <v>6136</v>
      </c>
      <c r="AS613" t="s">
        <v>3049</v>
      </c>
      <c r="AT613">
        <v>2025</v>
      </c>
      <c r="AU613">
        <v>3</v>
      </c>
      <c r="AV613" t="s">
        <v>69</v>
      </c>
      <c r="AX613" t="s">
        <v>6188</v>
      </c>
    </row>
    <row r="614" spans="1:50" x14ac:dyDescent="0.25">
      <c r="A614" s="268" t="s">
        <v>642</v>
      </c>
      <c r="B614" s="268" t="s">
        <v>585</v>
      </c>
      <c r="C614" s="268" t="s">
        <v>67</v>
      </c>
      <c r="D614" s="268" t="s">
        <v>3836</v>
      </c>
      <c r="E614" s="268" t="s">
        <v>3837</v>
      </c>
      <c r="F614" s="268" t="s">
        <v>5990</v>
      </c>
      <c r="G614" s="271" t="s">
        <v>969</v>
      </c>
      <c r="H614" s="268" t="s">
        <v>5985</v>
      </c>
      <c r="I614" s="268" t="s">
        <v>5991</v>
      </c>
      <c r="K614" s="270" t="s">
        <v>586</v>
      </c>
      <c r="L614" s="270" t="s">
        <v>5992</v>
      </c>
      <c r="M614" s="270" t="s">
        <v>5993</v>
      </c>
      <c r="N614" s="270" t="s">
        <v>5994</v>
      </c>
      <c r="O614" s="268" t="s">
        <v>586</v>
      </c>
      <c r="P614" s="268" t="s">
        <v>586</v>
      </c>
      <c r="Q614" s="268" t="s">
        <v>586</v>
      </c>
      <c r="R614" s="268" t="s">
        <v>586</v>
      </c>
      <c r="S614" s="268" t="s">
        <v>586</v>
      </c>
      <c r="T614" s="268" t="s">
        <v>68</v>
      </c>
      <c r="U614" s="268" t="s">
        <v>586</v>
      </c>
      <c r="V614" s="268" t="s">
        <v>586</v>
      </c>
      <c r="W614" s="268" t="s">
        <v>586</v>
      </c>
      <c r="X614" s="268" t="s">
        <v>586</v>
      </c>
      <c r="Y614" s="268"/>
      <c r="AC614" s="268" t="s">
        <v>586</v>
      </c>
      <c r="AE614" s="268" t="s">
        <v>586</v>
      </c>
      <c r="AF614" s="268" t="s">
        <v>587</v>
      </c>
      <c r="AG614" s="268" t="s">
        <v>586</v>
      </c>
      <c r="AH614" s="268" t="s">
        <v>586</v>
      </c>
      <c r="AI614" s="268" t="s">
        <v>586</v>
      </c>
      <c r="AM614" s="268" t="s">
        <v>586</v>
      </c>
      <c r="AR614" t="s">
        <v>6136</v>
      </c>
      <c r="AS614" t="s">
        <v>3049</v>
      </c>
      <c r="AT614">
        <v>2025</v>
      </c>
      <c r="AU614">
        <v>3</v>
      </c>
      <c r="AV614" t="s">
        <v>69</v>
      </c>
      <c r="AX614" t="s">
        <v>6189</v>
      </c>
    </row>
    <row r="615" spans="1:50" x14ac:dyDescent="0.25">
      <c r="A615" s="268" t="s">
        <v>643</v>
      </c>
      <c r="B615" s="268" t="s">
        <v>585</v>
      </c>
      <c r="C615" s="268" t="s">
        <v>67</v>
      </c>
      <c r="D615" s="268" t="s">
        <v>5595</v>
      </c>
      <c r="E615" s="268" t="s">
        <v>5596</v>
      </c>
      <c r="F615" s="268" t="s">
        <v>5995</v>
      </c>
      <c r="G615" s="271" t="s">
        <v>969</v>
      </c>
      <c r="H615" s="268" t="s">
        <v>5985</v>
      </c>
      <c r="I615" s="268" t="s">
        <v>5996</v>
      </c>
      <c r="K615" s="270" t="s">
        <v>586</v>
      </c>
      <c r="L615" s="270" t="s">
        <v>5997</v>
      </c>
      <c r="M615" s="270" t="s">
        <v>1581</v>
      </c>
      <c r="N615" s="270" t="s">
        <v>5998</v>
      </c>
      <c r="O615" s="268" t="s">
        <v>586</v>
      </c>
      <c r="P615" s="268" t="s">
        <v>586</v>
      </c>
      <c r="Q615" s="268" t="s">
        <v>586</v>
      </c>
      <c r="R615" s="268" t="s">
        <v>586</v>
      </c>
      <c r="S615" s="268" t="s">
        <v>586</v>
      </c>
      <c r="T615" s="268" t="s">
        <v>68</v>
      </c>
      <c r="U615" s="268" t="s">
        <v>586</v>
      </c>
      <c r="V615" s="268" t="s">
        <v>586</v>
      </c>
      <c r="W615" s="268" t="s">
        <v>586</v>
      </c>
      <c r="X615" s="268" t="s">
        <v>586</v>
      </c>
      <c r="Y615" s="268"/>
      <c r="AC615" s="268" t="s">
        <v>586</v>
      </c>
      <c r="AE615" s="268" t="s">
        <v>586</v>
      </c>
      <c r="AF615" s="268" t="s">
        <v>587</v>
      </c>
      <c r="AG615" s="268" t="s">
        <v>586</v>
      </c>
      <c r="AH615" s="268" t="s">
        <v>586</v>
      </c>
      <c r="AI615" s="268" t="s">
        <v>586</v>
      </c>
      <c r="AM615" s="268" t="s">
        <v>586</v>
      </c>
      <c r="AR615" t="s">
        <v>6136</v>
      </c>
      <c r="AS615" t="s">
        <v>3049</v>
      </c>
      <c r="AT615">
        <v>2025</v>
      </c>
      <c r="AU615">
        <v>3</v>
      </c>
      <c r="AV615" t="s">
        <v>69</v>
      </c>
      <c r="AX615" t="s">
        <v>6190</v>
      </c>
    </row>
    <row r="616" spans="1:50" x14ac:dyDescent="0.25">
      <c r="A616" s="268" t="s">
        <v>644</v>
      </c>
      <c r="B616" s="268" t="s">
        <v>585</v>
      </c>
      <c r="C616" s="268" t="s">
        <v>67</v>
      </c>
      <c r="D616" s="268" t="s">
        <v>3821</v>
      </c>
      <c r="E616" s="268" t="s">
        <v>3829</v>
      </c>
      <c r="F616" s="268" t="s">
        <v>5999</v>
      </c>
      <c r="G616" s="271" t="s">
        <v>969</v>
      </c>
      <c r="H616" s="268" t="s">
        <v>5985</v>
      </c>
      <c r="I616" s="268" t="s">
        <v>6000</v>
      </c>
      <c r="K616" s="270" t="s">
        <v>586</v>
      </c>
      <c r="L616" s="270" t="s">
        <v>6001</v>
      </c>
      <c r="M616" s="270" t="s">
        <v>6002</v>
      </c>
      <c r="N616" s="270" t="s">
        <v>6003</v>
      </c>
      <c r="O616" s="268" t="s">
        <v>586</v>
      </c>
      <c r="P616" s="268" t="s">
        <v>586</v>
      </c>
      <c r="Q616" s="268" t="s">
        <v>586</v>
      </c>
      <c r="R616" s="268" t="s">
        <v>586</v>
      </c>
      <c r="S616" s="268" t="s">
        <v>586</v>
      </c>
      <c r="T616" s="268" t="s">
        <v>68</v>
      </c>
      <c r="U616" s="268" t="s">
        <v>586</v>
      </c>
      <c r="V616" s="268" t="s">
        <v>586</v>
      </c>
      <c r="W616" s="268" t="s">
        <v>586</v>
      </c>
      <c r="X616" s="268" t="s">
        <v>586</v>
      </c>
      <c r="AC616" s="268" t="s">
        <v>586</v>
      </c>
      <c r="AE616" s="268" t="s">
        <v>586</v>
      </c>
      <c r="AF616" s="268" t="s">
        <v>587</v>
      </c>
      <c r="AG616" s="268" t="s">
        <v>586</v>
      </c>
      <c r="AH616" s="268" t="s">
        <v>586</v>
      </c>
      <c r="AI616" s="268" t="s">
        <v>586</v>
      </c>
      <c r="AM616" s="268" t="s">
        <v>586</v>
      </c>
      <c r="AR616" t="s">
        <v>6136</v>
      </c>
      <c r="AS616" t="s">
        <v>3049</v>
      </c>
      <c r="AT616">
        <v>2025</v>
      </c>
      <c r="AU616">
        <v>3</v>
      </c>
      <c r="AV616" t="s">
        <v>69</v>
      </c>
      <c r="AX616" t="s">
        <v>6191</v>
      </c>
    </row>
    <row r="617" spans="1:50" x14ac:dyDescent="0.25">
      <c r="A617" s="268" t="s">
        <v>645</v>
      </c>
      <c r="B617" s="268" t="s">
        <v>585</v>
      </c>
      <c r="C617" s="268" t="s">
        <v>67</v>
      </c>
      <c r="D617" s="268" t="s">
        <v>2733</v>
      </c>
      <c r="E617" s="268" t="s">
        <v>2734</v>
      </c>
      <c r="F617" s="268" t="s">
        <v>2392</v>
      </c>
      <c r="G617" s="271" t="s">
        <v>970</v>
      </c>
      <c r="H617" s="268" t="s">
        <v>6004</v>
      </c>
      <c r="I617" s="268"/>
      <c r="J617" s="2"/>
      <c r="K617" s="270" t="s">
        <v>586</v>
      </c>
      <c r="L617" s="270" t="s">
        <v>6005</v>
      </c>
      <c r="M617" s="270" t="s">
        <v>6006</v>
      </c>
      <c r="N617" s="270" t="s">
        <v>6007</v>
      </c>
      <c r="O617" s="268" t="s">
        <v>586</v>
      </c>
      <c r="P617" s="268" t="s">
        <v>586</v>
      </c>
      <c r="Q617" s="268" t="s">
        <v>586</v>
      </c>
      <c r="R617" s="268" t="s">
        <v>586</v>
      </c>
      <c r="S617" s="268" t="s">
        <v>586</v>
      </c>
      <c r="T617" s="268" t="s">
        <v>68</v>
      </c>
      <c r="U617" s="268" t="s">
        <v>586</v>
      </c>
      <c r="V617" s="268" t="s">
        <v>586</v>
      </c>
      <c r="W617" s="268" t="s">
        <v>586</v>
      </c>
      <c r="X617" s="268" t="s">
        <v>586</v>
      </c>
      <c r="Y617" s="268" t="s">
        <v>586</v>
      </c>
      <c r="AC617" s="268" t="s">
        <v>586</v>
      </c>
      <c r="AE617" s="268" t="s">
        <v>586</v>
      </c>
      <c r="AF617" s="268" t="s">
        <v>587</v>
      </c>
      <c r="AG617" s="268" t="s">
        <v>586</v>
      </c>
      <c r="AH617" s="268" t="s">
        <v>586</v>
      </c>
      <c r="AI617" s="268" t="s">
        <v>586</v>
      </c>
      <c r="AM617" s="268" t="s">
        <v>586</v>
      </c>
      <c r="AR617" t="s">
        <v>6136</v>
      </c>
      <c r="AS617" t="s">
        <v>3049</v>
      </c>
      <c r="AT617">
        <v>2025</v>
      </c>
      <c r="AU617">
        <v>3</v>
      </c>
      <c r="AV617" t="s">
        <v>69</v>
      </c>
      <c r="AX617" t="s">
        <v>6192</v>
      </c>
    </row>
    <row r="618" spans="1:50" x14ac:dyDescent="0.25">
      <c r="A618" s="268" t="s">
        <v>646</v>
      </c>
      <c r="B618" s="268" t="s">
        <v>585</v>
      </c>
      <c r="C618" s="268" t="s">
        <v>67</v>
      </c>
      <c r="D618" s="268" t="s">
        <v>5930</v>
      </c>
      <c r="E618" s="268" t="s">
        <v>5931</v>
      </c>
      <c r="F618" s="268" t="s">
        <v>6008</v>
      </c>
      <c r="G618" s="271" t="s">
        <v>970</v>
      </c>
      <c r="H618" s="268" t="s">
        <v>6004</v>
      </c>
      <c r="I618" s="268"/>
      <c r="K618" s="270" t="s">
        <v>586</v>
      </c>
      <c r="L618" s="270" t="s">
        <v>6009</v>
      </c>
      <c r="M618" s="270" t="s">
        <v>6010</v>
      </c>
      <c r="N618" s="270" t="s">
        <v>1596</v>
      </c>
      <c r="O618" s="268" t="s">
        <v>586</v>
      </c>
      <c r="P618" s="268" t="s">
        <v>586</v>
      </c>
      <c r="Q618" s="268" t="s">
        <v>586</v>
      </c>
      <c r="R618" s="268" t="s">
        <v>586</v>
      </c>
      <c r="S618" s="268" t="s">
        <v>586</v>
      </c>
      <c r="T618" s="268" t="s">
        <v>68</v>
      </c>
      <c r="U618" s="268" t="s">
        <v>586</v>
      </c>
      <c r="V618" s="268" t="s">
        <v>586</v>
      </c>
      <c r="W618" s="268" t="s">
        <v>586</v>
      </c>
      <c r="X618" s="268" t="s">
        <v>586</v>
      </c>
      <c r="Y618" s="268" t="s">
        <v>586</v>
      </c>
      <c r="AC618" s="268" t="s">
        <v>586</v>
      </c>
      <c r="AE618" s="268" t="s">
        <v>586</v>
      </c>
      <c r="AF618" s="268" t="s">
        <v>587</v>
      </c>
      <c r="AG618" s="268" t="s">
        <v>586</v>
      </c>
      <c r="AH618" s="268" t="s">
        <v>586</v>
      </c>
      <c r="AI618" s="268" t="s">
        <v>586</v>
      </c>
      <c r="AM618" s="268" t="s">
        <v>586</v>
      </c>
      <c r="AR618" t="s">
        <v>6136</v>
      </c>
      <c r="AS618" t="s">
        <v>3049</v>
      </c>
      <c r="AT618">
        <v>2025</v>
      </c>
      <c r="AU618">
        <v>3</v>
      </c>
      <c r="AV618" t="s">
        <v>69</v>
      </c>
      <c r="AX618" t="s">
        <v>6193</v>
      </c>
    </row>
    <row r="619" spans="1:50" x14ac:dyDescent="0.25">
      <c r="A619" s="268" t="s">
        <v>648</v>
      </c>
      <c r="B619" s="268" t="s">
        <v>585</v>
      </c>
      <c r="C619" s="268" t="s">
        <v>67</v>
      </c>
      <c r="D619" s="268" t="s">
        <v>6011</v>
      </c>
      <c r="E619" s="268" t="s">
        <v>6012</v>
      </c>
      <c r="F619" s="268" t="s">
        <v>6013</v>
      </c>
      <c r="G619" s="271" t="s">
        <v>970</v>
      </c>
      <c r="H619" s="268" t="s">
        <v>6004</v>
      </c>
      <c r="I619" s="268"/>
      <c r="J619" s="268"/>
      <c r="K619" s="270" t="s">
        <v>586</v>
      </c>
      <c r="L619" s="270" t="s">
        <v>6014</v>
      </c>
      <c r="M619" s="270" t="s">
        <v>6015</v>
      </c>
      <c r="N619" s="270" t="s">
        <v>6016</v>
      </c>
      <c r="O619" s="268" t="s">
        <v>586</v>
      </c>
      <c r="P619" s="268" t="s">
        <v>586</v>
      </c>
      <c r="Q619" s="268" t="s">
        <v>586</v>
      </c>
      <c r="R619" s="268" t="s">
        <v>586</v>
      </c>
      <c r="S619" s="268" t="s">
        <v>586</v>
      </c>
      <c r="T619" s="268" t="s">
        <v>68</v>
      </c>
      <c r="U619" s="268" t="s">
        <v>586</v>
      </c>
      <c r="V619" s="268" t="s">
        <v>586</v>
      </c>
      <c r="W619" s="268" t="s">
        <v>586</v>
      </c>
      <c r="X619" s="268" t="s">
        <v>586</v>
      </c>
      <c r="Y619" s="268" t="s">
        <v>586</v>
      </c>
      <c r="AC619" s="268" t="s">
        <v>586</v>
      </c>
      <c r="AE619" s="268" t="s">
        <v>586</v>
      </c>
      <c r="AF619" s="268" t="s">
        <v>587</v>
      </c>
      <c r="AG619" s="268" t="s">
        <v>586</v>
      </c>
      <c r="AH619" s="268" t="s">
        <v>586</v>
      </c>
      <c r="AI619" s="268" t="s">
        <v>586</v>
      </c>
      <c r="AM619" s="268" t="s">
        <v>586</v>
      </c>
      <c r="AR619" t="s">
        <v>6136</v>
      </c>
      <c r="AS619" t="s">
        <v>3049</v>
      </c>
      <c r="AT619">
        <v>2025</v>
      </c>
      <c r="AU619">
        <v>3</v>
      </c>
      <c r="AV619" t="s">
        <v>69</v>
      </c>
      <c r="AX619" t="s">
        <v>6194</v>
      </c>
    </row>
    <row r="620" spans="1:50" x14ac:dyDescent="0.25">
      <c r="A620" s="268" t="s">
        <v>649</v>
      </c>
      <c r="B620" s="268" t="s">
        <v>585</v>
      </c>
      <c r="C620" s="268" t="s">
        <v>67</v>
      </c>
      <c r="D620" s="268" t="s">
        <v>4056</v>
      </c>
      <c r="E620" s="268" t="s">
        <v>4057</v>
      </c>
      <c r="F620" s="268" t="s">
        <v>6017</v>
      </c>
      <c r="G620" s="271" t="s">
        <v>970</v>
      </c>
      <c r="H620" s="268" t="s">
        <v>6018</v>
      </c>
      <c r="I620" s="268"/>
      <c r="K620" s="270" t="s">
        <v>586</v>
      </c>
      <c r="L620" s="270" t="s">
        <v>6019</v>
      </c>
      <c r="M620" s="270" t="s">
        <v>1597</v>
      </c>
      <c r="N620" s="270" t="s">
        <v>6020</v>
      </c>
      <c r="O620" s="268" t="s">
        <v>586</v>
      </c>
      <c r="P620" s="268" t="s">
        <v>586</v>
      </c>
      <c r="Q620" s="268" t="s">
        <v>586</v>
      </c>
      <c r="R620" s="268" t="s">
        <v>586</v>
      </c>
      <c r="S620" s="268" t="s">
        <v>586</v>
      </c>
      <c r="T620" s="268" t="s">
        <v>68</v>
      </c>
      <c r="U620" s="268" t="s">
        <v>586</v>
      </c>
      <c r="V620" s="268" t="s">
        <v>586</v>
      </c>
      <c r="W620" s="268" t="s">
        <v>586</v>
      </c>
      <c r="X620" s="268" t="s">
        <v>586</v>
      </c>
      <c r="Y620" s="268" t="s">
        <v>586</v>
      </c>
      <c r="AC620" s="268" t="s">
        <v>586</v>
      </c>
      <c r="AE620" s="268" t="s">
        <v>586</v>
      </c>
      <c r="AF620" s="268" t="s">
        <v>587</v>
      </c>
      <c r="AG620" s="268" t="s">
        <v>586</v>
      </c>
      <c r="AH620" s="268" t="s">
        <v>586</v>
      </c>
      <c r="AI620" s="268" t="s">
        <v>586</v>
      </c>
      <c r="AM620" s="268" t="s">
        <v>586</v>
      </c>
      <c r="AR620" t="s">
        <v>6136</v>
      </c>
      <c r="AS620" t="s">
        <v>3049</v>
      </c>
      <c r="AT620">
        <v>2025</v>
      </c>
      <c r="AU620">
        <v>3</v>
      </c>
      <c r="AV620" t="s">
        <v>69</v>
      </c>
      <c r="AX620" t="s">
        <v>6195</v>
      </c>
    </row>
    <row r="621" spans="1:50" x14ac:dyDescent="0.25">
      <c r="A621" s="268" t="s">
        <v>651</v>
      </c>
      <c r="B621" s="268" t="s">
        <v>585</v>
      </c>
      <c r="C621" s="268" t="s">
        <v>67</v>
      </c>
      <c r="D621" s="268" t="s">
        <v>2663</v>
      </c>
      <c r="E621" s="268" t="s">
        <v>2664</v>
      </c>
      <c r="F621" s="268" t="s">
        <v>6021</v>
      </c>
      <c r="G621" s="271" t="s">
        <v>970</v>
      </c>
      <c r="H621" s="268" t="s">
        <v>6022</v>
      </c>
      <c r="I621" s="268" t="s">
        <v>6023</v>
      </c>
      <c r="K621" s="270" t="s">
        <v>586</v>
      </c>
      <c r="L621" s="270" t="s">
        <v>6024</v>
      </c>
      <c r="M621" s="270" t="s">
        <v>6025</v>
      </c>
      <c r="N621" s="270" t="s">
        <v>6026</v>
      </c>
      <c r="O621" s="268" t="s">
        <v>586</v>
      </c>
      <c r="P621" s="268" t="s">
        <v>586</v>
      </c>
      <c r="Q621" s="268" t="s">
        <v>586</v>
      </c>
      <c r="R621" s="268" t="s">
        <v>586</v>
      </c>
      <c r="S621" s="268" t="s">
        <v>586</v>
      </c>
      <c r="T621" s="268" t="s">
        <v>68</v>
      </c>
      <c r="U621" s="268" t="s">
        <v>586</v>
      </c>
      <c r="V621" s="268" t="s">
        <v>586</v>
      </c>
      <c r="W621" s="268" t="s">
        <v>586</v>
      </c>
      <c r="X621" s="268" t="s">
        <v>586</v>
      </c>
      <c r="Y621" s="268" t="s">
        <v>586</v>
      </c>
      <c r="AC621" s="268" t="s">
        <v>586</v>
      </c>
      <c r="AE621" s="268" t="s">
        <v>586</v>
      </c>
      <c r="AF621" s="268" t="s">
        <v>587</v>
      </c>
      <c r="AG621" s="268" t="s">
        <v>586</v>
      </c>
      <c r="AH621" s="268" t="s">
        <v>586</v>
      </c>
      <c r="AI621" s="268" t="s">
        <v>586</v>
      </c>
      <c r="AM621" s="268" t="s">
        <v>586</v>
      </c>
      <c r="AR621" t="s">
        <v>6136</v>
      </c>
      <c r="AS621" t="s">
        <v>3049</v>
      </c>
      <c r="AT621">
        <v>2025</v>
      </c>
      <c r="AU621">
        <v>3</v>
      </c>
      <c r="AV621" t="s">
        <v>69</v>
      </c>
      <c r="AX621" t="s">
        <v>6196</v>
      </c>
    </row>
    <row r="622" spans="1:50" x14ac:dyDescent="0.25">
      <c r="A622" s="268" t="s">
        <v>652</v>
      </c>
      <c r="B622" s="268" t="s">
        <v>585</v>
      </c>
      <c r="C622" s="268" t="s">
        <v>67</v>
      </c>
      <c r="D622" s="268" t="s">
        <v>2702</v>
      </c>
      <c r="E622" s="268" t="s">
        <v>2703</v>
      </c>
      <c r="F622" s="268" t="s">
        <v>6027</v>
      </c>
      <c r="G622" s="271" t="s">
        <v>174</v>
      </c>
      <c r="H622" s="268" t="s">
        <v>6028</v>
      </c>
      <c r="I622" s="268"/>
      <c r="J622" s="268"/>
      <c r="K622" s="270" t="s">
        <v>586</v>
      </c>
      <c r="L622" s="270" t="s">
        <v>6029</v>
      </c>
      <c r="M622" s="270" t="s">
        <v>6030</v>
      </c>
      <c r="N622" s="270" t="s">
        <v>6031</v>
      </c>
      <c r="O622" s="268" t="s">
        <v>586</v>
      </c>
      <c r="P622" s="268" t="s">
        <v>586</v>
      </c>
      <c r="Q622" s="268" t="s">
        <v>586</v>
      </c>
      <c r="R622" s="268" t="s">
        <v>586</v>
      </c>
      <c r="S622" s="268" t="s">
        <v>586</v>
      </c>
      <c r="T622" s="268" t="s">
        <v>68</v>
      </c>
      <c r="U622" s="268" t="s">
        <v>586</v>
      </c>
      <c r="V622" s="268" t="s">
        <v>586</v>
      </c>
      <c r="W622" s="268" t="s">
        <v>586</v>
      </c>
      <c r="X622" s="268" t="s">
        <v>586</v>
      </c>
      <c r="Y622" s="268" t="s">
        <v>586</v>
      </c>
      <c r="AC622" s="268" t="s">
        <v>586</v>
      </c>
      <c r="AE622" s="268" t="s">
        <v>586</v>
      </c>
      <c r="AF622" s="268" t="s">
        <v>587</v>
      </c>
      <c r="AG622" s="268" t="s">
        <v>586</v>
      </c>
      <c r="AH622" s="268" t="s">
        <v>586</v>
      </c>
      <c r="AI622" s="268" t="s">
        <v>586</v>
      </c>
      <c r="AM622" s="268" t="s">
        <v>586</v>
      </c>
      <c r="AR622" t="s">
        <v>6136</v>
      </c>
      <c r="AS622" t="s">
        <v>3049</v>
      </c>
      <c r="AT622">
        <v>2025</v>
      </c>
      <c r="AU622">
        <v>3</v>
      </c>
      <c r="AV622" t="s">
        <v>69</v>
      </c>
      <c r="AX622" t="s">
        <v>6197</v>
      </c>
    </row>
    <row r="623" spans="1:50" x14ac:dyDescent="0.25">
      <c r="A623" s="268" t="s">
        <v>653</v>
      </c>
      <c r="B623" s="268" t="s">
        <v>585</v>
      </c>
      <c r="C623" s="268" t="s">
        <v>67</v>
      </c>
      <c r="D623" s="268" t="s">
        <v>2702</v>
      </c>
      <c r="E623" s="268" t="s">
        <v>2703</v>
      </c>
      <c r="F623" s="268" t="s">
        <v>6032</v>
      </c>
      <c r="G623" s="271" t="s">
        <v>174</v>
      </c>
      <c r="H623" s="268" t="s">
        <v>6028</v>
      </c>
      <c r="I623" s="268"/>
      <c r="K623" s="270" t="s">
        <v>586</v>
      </c>
      <c r="L623" s="270" t="s">
        <v>1436</v>
      </c>
      <c r="M623" s="270" t="s">
        <v>1437</v>
      </c>
      <c r="N623" s="270" t="s">
        <v>1438</v>
      </c>
      <c r="O623" s="268" t="s">
        <v>586</v>
      </c>
      <c r="P623" s="268" t="s">
        <v>586</v>
      </c>
      <c r="Q623" s="268" t="s">
        <v>586</v>
      </c>
      <c r="R623" s="268" t="s">
        <v>586</v>
      </c>
      <c r="S623" s="268" t="s">
        <v>586</v>
      </c>
      <c r="T623" s="268" t="s">
        <v>68</v>
      </c>
      <c r="U623" s="268" t="s">
        <v>586</v>
      </c>
      <c r="V623" s="268" t="s">
        <v>586</v>
      </c>
      <c r="W623" s="268" t="s">
        <v>586</v>
      </c>
      <c r="X623" s="268" t="s">
        <v>586</v>
      </c>
      <c r="Y623" s="268" t="s">
        <v>586</v>
      </c>
      <c r="AC623" s="268" t="s">
        <v>586</v>
      </c>
      <c r="AE623" s="268" t="s">
        <v>586</v>
      </c>
      <c r="AF623" s="268" t="s">
        <v>587</v>
      </c>
      <c r="AG623" s="268" t="s">
        <v>586</v>
      </c>
      <c r="AH623" s="268" t="s">
        <v>586</v>
      </c>
      <c r="AI623" s="268" t="s">
        <v>586</v>
      </c>
      <c r="AM623" s="268" t="s">
        <v>586</v>
      </c>
      <c r="AR623" t="s">
        <v>6136</v>
      </c>
      <c r="AS623" t="s">
        <v>3049</v>
      </c>
      <c r="AT623">
        <v>2025</v>
      </c>
      <c r="AU623">
        <v>3</v>
      </c>
      <c r="AV623" t="s">
        <v>69</v>
      </c>
      <c r="AX623" t="s">
        <v>6198</v>
      </c>
    </row>
    <row r="624" spans="1:50" x14ac:dyDescent="0.25">
      <c r="A624" s="268" t="s">
        <v>654</v>
      </c>
      <c r="B624" s="268" t="s">
        <v>585</v>
      </c>
      <c r="C624" s="268" t="s">
        <v>67</v>
      </c>
      <c r="D624" s="268" t="s">
        <v>2778</v>
      </c>
      <c r="E624" s="268" t="s">
        <v>2779</v>
      </c>
      <c r="F624" s="268" t="s">
        <v>6033</v>
      </c>
      <c r="G624" s="271" t="s">
        <v>174</v>
      </c>
      <c r="H624" s="268" t="s">
        <v>6034</v>
      </c>
      <c r="I624" s="268" t="s">
        <v>6035</v>
      </c>
      <c r="K624" s="270" t="s">
        <v>586</v>
      </c>
      <c r="L624" s="270" t="s">
        <v>6036</v>
      </c>
      <c r="M624" s="270" t="s">
        <v>6037</v>
      </c>
      <c r="N624" s="270" t="s">
        <v>6038</v>
      </c>
      <c r="O624" s="268" t="s">
        <v>586</v>
      </c>
      <c r="P624" s="268" t="s">
        <v>586</v>
      </c>
      <c r="Q624" s="268" t="s">
        <v>586</v>
      </c>
      <c r="R624" s="268" t="s">
        <v>586</v>
      </c>
      <c r="S624" s="268" t="s">
        <v>586</v>
      </c>
      <c r="T624" s="268" t="s">
        <v>68</v>
      </c>
      <c r="U624" s="268" t="s">
        <v>586</v>
      </c>
      <c r="V624" s="268" t="s">
        <v>586</v>
      </c>
      <c r="W624" s="268" t="s">
        <v>586</v>
      </c>
      <c r="X624" s="268" t="s">
        <v>586</v>
      </c>
      <c r="Y624" s="268" t="s">
        <v>586</v>
      </c>
      <c r="AC624" s="268" t="s">
        <v>586</v>
      </c>
      <c r="AE624" s="268" t="s">
        <v>586</v>
      </c>
      <c r="AF624" s="268" t="s">
        <v>587</v>
      </c>
      <c r="AG624" s="268" t="s">
        <v>586</v>
      </c>
      <c r="AH624" s="268" t="s">
        <v>586</v>
      </c>
      <c r="AI624" s="268" t="s">
        <v>586</v>
      </c>
      <c r="AM624" s="268" t="s">
        <v>586</v>
      </c>
      <c r="AR624" t="s">
        <v>6136</v>
      </c>
      <c r="AS624" t="s">
        <v>3049</v>
      </c>
      <c r="AT624">
        <v>2025</v>
      </c>
      <c r="AU624">
        <v>3</v>
      </c>
      <c r="AV624" t="s">
        <v>69</v>
      </c>
      <c r="AX624" t="s">
        <v>6199</v>
      </c>
    </row>
    <row r="625" spans="1:50" x14ac:dyDescent="0.25">
      <c r="A625" s="268" t="s">
        <v>655</v>
      </c>
      <c r="B625" s="268" t="s">
        <v>585</v>
      </c>
      <c r="C625" s="268" t="s">
        <v>67</v>
      </c>
      <c r="D625" s="268" t="s">
        <v>3165</v>
      </c>
      <c r="E625" s="268" t="s">
        <v>3166</v>
      </c>
      <c r="F625" s="268" t="s">
        <v>6039</v>
      </c>
      <c r="G625" s="271" t="s">
        <v>174</v>
      </c>
      <c r="H625" s="268" t="s">
        <v>6034</v>
      </c>
      <c r="K625" s="270" t="s">
        <v>586</v>
      </c>
      <c r="L625" s="270" t="s">
        <v>6040</v>
      </c>
      <c r="M625" s="270" t="s">
        <v>6041</v>
      </c>
      <c r="N625" s="270" t="s">
        <v>6042</v>
      </c>
      <c r="O625" s="268" t="s">
        <v>586</v>
      </c>
      <c r="P625" s="268" t="s">
        <v>586</v>
      </c>
      <c r="Q625" s="268" t="s">
        <v>586</v>
      </c>
      <c r="R625" s="268" t="s">
        <v>586</v>
      </c>
      <c r="S625" s="268" t="s">
        <v>586</v>
      </c>
      <c r="T625" s="268" t="s">
        <v>68</v>
      </c>
      <c r="U625" s="268" t="s">
        <v>586</v>
      </c>
      <c r="V625" s="268" t="s">
        <v>586</v>
      </c>
      <c r="W625" s="268" t="s">
        <v>586</v>
      </c>
      <c r="X625" s="268" t="s">
        <v>586</v>
      </c>
      <c r="Y625" s="268" t="s">
        <v>586</v>
      </c>
      <c r="AC625" s="268" t="s">
        <v>586</v>
      </c>
      <c r="AE625" s="268" t="s">
        <v>586</v>
      </c>
      <c r="AF625" s="268" t="s">
        <v>587</v>
      </c>
      <c r="AG625" s="268" t="s">
        <v>586</v>
      </c>
      <c r="AH625" s="268" t="s">
        <v>586</v>
      </c>
      <c r="AI625" s="268" t="s">
        <v>586</v>
      </c>
      <c r="AM625" s="268" t="s">
        <v>586</v>
      </c>
      <c r="AR625" t="s">
        <v>6136</v>
      </c>
      <c r="AS625" t="s">
        <v>3049</v>
      </c>
      <c r="AT625">
        <v>2025</v>
      </c>
      <c r="AU625">
        <v>3</v>
      </c>
      <c r="AV625" t="s">
        <v>69</v>
      </c>
      <c r="AX625" t="s">
        <v>6200</v>
      </c>
    </row>
    <row r="626" spans="1:50" x14ac:dyDescent="0.25">
      <c r="A626" s="268" t="s">
        <v>656</v>
      </c>
      <c r="B626" s="268" t="s">
        <v>585</v>
      </c>
      <c r="C626" s="268" t="s">
        <v>67</v>
      </c>
      <c r="D626" s="268" t="s">
        <v>6043</v>
      </c>
      <c r="E626" s="268" t="s">
        <v>6044</v>
      </c>
      <c r="F626" s="268" t="s">
        <v>6045</v>
      </c>
      <c r="G626" s="271" t="s">
        <v>174</v>
      </c>
      <c r="H626" s="268" t="s">
        <v>6046</v>
      </c>
      <c r="K626" s="270" t="s">
        <v>586</v>
      </c>
      <c r="L626" s="270" t="s">
        <v>6047</v>
      </c>
      <c r="M626" s="270" t="s">
        <v>6048</v>
      </c>
      <c r="N626" s="270" t="s">
        <v>6049</v>
      </c>
      <c r="O626" s="268" t="s">
        <v>586</v>
      </c>
      <c r="P626" s="268" t="s">
        <v>586</v>
      </c>
      <c r="Q626" s="268" t="s">
        <v>586</v>
      </c>
      <c r="R626" s="268" t="s">
        <v>586</v>
      </c>
      <c r="S626" s="268" t="s">
        <v>586</v>
      </c>
      <c r="T626" s="268" t="s">
        <v>68</v>
      </c>
      <c r="U626" s="268" t="s">
        <v>586</v>
      </c>
      <c r="V626" s="268" t="s">
        <v>586</v>
      </c>
      <c r="W626" s="268" t="s">
        <v>586</v>
      </c>
      <c r="X626" s="268" t="s">
        <v>586</v>
      </c>
      <c r="Y626" s="268" t="s">
        <v>586</v>
      </c>
      <c r="AC626" s="268" t="s">
        <v>586</v>
      </c>
      <c r="AE626" s="268" t="s">
        <v>586</v>
      </c>
      <c r="AF626" s="268" t="s">
        <v>587</v>
      </c>
      <c r="AG626" s="268" t="s">
        <v>586</v>
      </c>
      <c r="AH626" s="268" t="s">
        <v>586</v>
      </c>
      <c r="AI626" s="268" t="s">
        <v>586</v>
      </c>
      <c r="AM626" s="268" t="s">
        <v>586</v>
      </c>
      <c r="AR626" t="s">
        <v>6136</v>
      </c>
      <c r="AS626" t="s">
        <v>3049</v>
      </c>
      <c r="AT626">
        <v>2025</v>
      </c>
      <c r="AU626">
        <v>3</v>
      </c>
      <c r="AV626" t="s">
        <v>69</v>
      </c>
      <c r="AX626" t="s">
        <v>6201</v>
      </c>
    </row>
    <row r="627" spans="1:50" x14ac:dyDescent="0.25">
      <c r="A627" s="268" t="s">
        <v>657</v>
      </c>
      <c r="B627" s="268" t="s">
        <v>585</v>
      </c>
      <c r="C627" s="268" t="s">
        <v>67</v>
      </c>
      <c r="D627" s="268" t="s">
        <v>3711</v>
      </c>
      <c r="E627" s="268" t="s">
        <v>3712</v>
      </c>
      <c r="F627" s="268" t="s">
        <v>1324</v>
      </c>
      <c r="G627" s="271" t="s">
        <v>174</v>
      </c>
      <c r="H627" s="268" t="s">
        <v>6050</v>
      </c>
      <c r="I627" s="268"/>
      <c r="K627" s="270" t="s">
        <v>586</v>
      </c>
      <c r="L627" s="270" t="s">
        <v>6051</v>
      </c>
      <c r="M627" s="270" t="s">
        <v>6052</v>
      </c>
      <c r="N627" s="270" t="s">
        <v>6053</v>
      </c>
      <c r="O627" s="268" t="s">
        <v>586</v>
      </c>
      <c r="P627" s="268" t="s">
        <v>586</v>
      </c>
      <c r="Q627" s="268" t="s">
        <v>586</v>
      </c>
      <c r="R627" s="268" t="s">
        <v>586</v>
      </c>
      <c r="S627" s="268" t="s">
        <v>586</v>
      </c>
      <c r="T627" s="268" t="s">
        <v>68</v>
      </c>
      <c r="U627" s="268" t="s">
        <v>586</v>
      </c>
      <c r="V627" s="268" t="s">
        <v>586</v>
      </c>
      <c r="W627" s="268" t="s">
        <v>586</v>
      </c>
      <c r="X627" s="268" t="s">
        <v>586</v>
      </c>
      <c r="Y627" s="268" t="s">
        <v>586</v>
      </c>
      <c r="AC627" s="268" t="s">
        <v>586</v>
      </c>
      <c r="AE627" s="268" t="s">
        <v>586</v>
      </c>
      <c r="AF627" s="268" t="s">
        <v>587</v>
      </c>
      <c r="AG627" s="268" t="s">
        <v>586</v>
      </c>
      <c r="AH627" s="268" t="s">
        <v>586</v>
      </c>
      <c r="AI627" s="268" t="s">
        <v>586</v>
      </c>
      <c r="AM627" s="268" t="s">
        <v>586</v>
      </c>
      <c r="AR627" t="s">
        <v>6136</v>
      </c>
      <c r="AS627" t="s">
        <v>3049</v>
      </c>
      <c r="AT627">
        <v>2025</v>
      </c>
      <c r="AU627">
        <v>3</v>
      </c>
      <c r="AV627" t="s">
        <v>69</v>
      </c>
      <c r="AX627" t="s">
        <v>6202</v>
      </c>
    </row>
    <row r="628" spans="1:50" x14ac:dyDescent="0.25">
      <c r="A628" s="268" t="s">
        <v>658</v>
      </c>
      <c r="B628" s="268" t="s">
        <v>585</v>
      </c>
      <c r="C628" s="268" t="s">
        <v>67</v>
      </c>
      <c r="D628" s="268" t="s">
        <v>2913</v>
      </c>
      <c r="E628" s="268" t="s">
        <v>2914</v>
      </c>
      <c r="F628" s="268" t="s">
        <v>6054</v>
      </c>
      <c r="G628" s="271" t="s">
        <v>174</v>
      </c>
      <c r="H628" s="268" t="s">
        <v>6055</v>
      </c>
      <c r="I628" s="268" t="s">
        <v>6056</v>
      </c>
      <c r="K628" s="270" t="s">
        <v>586</v>
      </c>
      <c r="L628" s="270" t="s">
        <v>6057</v>
      </c>
      <c r="M628" s="270" t="s">
        <v>6058</v>
      </c>
      <c r="N628" s="270" t="s">
        <v>6059</v>
      </c>
      <c r="O628" s="268" t="s">
        <v>586</v>
      </c>
      <c r="P628" s="268" t="s">
        <v>586</v>
      </c>
      <c r="Q628" s="268" t="s">
        <v>586</v>
      </c>
      <c r="R628" s="268" t="s">
        <v>586</v>
      </c>
      <c r="S628" s="268" t="s">
        <v>586</v>
      </c>
      <c r="T628" s="268" t="s">
        <v>68</v>
      </c>
      <c r="U628" s="268" t="s">
        <v>586</v>
      </c>
      <c r="V628" s="268" t="s">
        <v>586</v>
      </c>
      <c r="W628" s="268" t="s">
        <v>586</v>
      </c>
      <c r="X628" s="268" t="s">
        <v>586</v>
      </c>
      <c r="Y628" s="268" t="s">
        <v>586</v>
      </c>
      <c r="AC628" s="268" t="s">
        <v>586</v>
      </c>
      <c r="AE628" s="268" t="s">
        <v>586</v>
      </c>
      <c r="AF628" s="268" t="s">
        <v>587</v>
      </c>
      <c r="AG628" s="268" t="s">
        <v>586</v>
      </c>
      <c r="AH628" s="268" t="s">
        <v>586</v>
      </c>
      <c r="AI628" s="268" t="s">
        <v>586</v>
      </c>
      <c r="AM628" s="268" t="s">
        <v>586</v>
      </c>
      <c r="AR628" t="s">
        <v>6136</v>
      </c>
      <c r="AS628" t="s">
        <v>3049</v>
      </c>
      <c r="AT628">
        <v>2025</v>
      </c>
      <c r="AU628">
        <v>3</v>
      </c>
      <c r="AV628" t="s">
        <v>69</v>
      </c>
      <c r="AX628" t="s">
        <v>6203</v>
      </c>
    </row>
    <row r="629" spans="1:50" x14ac:dyDescent="0.25">
      <c r="A629" s="268" t="s">
        <v>659</v>
      </c>
      <c r="B629" s="268" t="s">
        <v>585</v>
      </c>
      <c r="C629" s="268" t="s">
        <v>67</v>
      </c>
      <c r="D629" s="268" t="s">
        <v>2913</v>
      </c>
      <c r="E629" s="268" t="s">
        <v>2914</v>
      </c>
      <c r="F629" s="268" t="s">
        <v>6060</v>
      </c>
      <c r="G629" s="271" t="s">
        <v>174</v>
      </c>
      <c r="H629" s="268" t="s">
        <v>6055</v>
      </c>
      <c r="I629" s="268" t="s">
        <v>6056</v>
      </c>
      <c r="K629" s="270" t="s">
        <v>586</v>
      </c>
      <c r="L629" s="270" t="s">
        <v>1297</v>
      </c>
      <c r="M629" s="270" t="s">
        <v>1298</v>
      </c>
      <c r="N629" s="270" t="s">
        <v>1299</v>
      </c>
      <c r="O629" s="268" t="s">
        <v>586</v>
      </c>
      <c r="P629" s="268" t="s">
        <v>586</v>
      </c>
      <c r="Q629" s="268" t="s">
        <v>586</v>
      </c>
      <c r="R629" s="268" t="s">
        <v>586</v>
      </c>
      <c r="S629" s="268" t="s">
        <v>586</v>
      </c>
      <c r="T629" s="268" t="s">
        <v>68</v>
      </c>
      <c r="U629" s="268" t="s">
        <v>586</v>
      </c>
      <c r="V629" s="268" t="s">
        <v>586</v>
      </c>
      <c r="W629" s="268" t="s">
        <v>586</v>
      </c>
      <c r="X629" s="268" t="s">
        <v>586</v>
      </c>
      <c r="Y629" s="268" t="s">
        <v>586</v>
      </c>
      <c r="AC629" s="268" t="s">
        <v>586</v>
      </c>
      <c r="AE629" s="268" t="s">
        <v>586</v>
      </c>
      <c r="AF629" s="268" t="s">
        <v>587</v>
      </c>
      <c r="AG629" s="268" t="s">
        <v>586</v>
      </c>
      <c r="AH629" s="268" t="s">
        <v>586</v>
      </c>
      <c r="AI629" s="268" t="s">
        <v>586</v>
      </c>
      <c r="AM629" s="268" t="s">
        <v>586</v>
      </c>
      <c r="AR629" t="s">
        <v>6136</v>
      </c>
      <c r="AS629" t="s">
        <v>3049</v>
      </c>
      <c r="AT629">
        <v>2025</v>
      </c>
      <c r="AU629">
        <v>3</v>
      </c>
      <c r="AV629" t="s">
        <v>69</v>
      </c>
      <c r="AX629" t="s">
        <v>6204</v>
      </c>
    </row>
    <row r="630" spans="1:50" x14ac:dyDescent="0.25">
      <c r="A630" s="268" t="s">
        <v>660</v>
      </c>
      <c r="B630" s="268" t="s">
        <v>585</v>
      </c>
      <c r="C630" s="268" t="s">
        <v>67</v>
      </c>
      <c r="D630" s="268" t="s">
        <v>2901</v>
      </c>
      <c r="E630" s="268" t="s">
        <v>2902</v>
      </c>
      <c r="F630" s="268" t="s">
        <v>6061</v>
      </c>
      <c r="G630" s="271" t="s">
        <v>174</v>
      </c>
      <c r="H630" s="268" t="s">
        <v>6062</v>
      </c>
      <c r="I630" s="268"/>
      <c r="K630" s="270" t="s">
        <v>586</v>
      </c>
      <c r="L630" s="270" t="s">
        <v>6063</v>
      </c>
      <c r="M630" s="270" t="s">
        <v>6064</v>
      </c>
      <c r="N630" s="270" t="s">
        <v>6065</v>
      </c>
      <c r="O630" s="268" t="s">
        <v>586</v>
      </c>
      <c r="P630" s="268" t="s">
        <v>586</v>
      </c>
      <c r="Q630" s="268" t="s">
        <v>586</v>
      </c>
      <c r="R630" s="268" t="s">
        <v>586</v>
      </c>
      <c r="S630" s="268" t="s">
        <v>586</v>
      </c>
      <c r="T630" s="268" t="s">
        <v>68</v>
      </c>
      <c r="U630" s="268" t="s">
        <v>586</v>
      </c>
      <c r="V630" s="268" t="s">
        <v>586</v>
      </c>
      <c r="W630" s="268" t="s">
        <v>586</v>
      </c>
      <c r="X630" s="268" t="s">
        <v>586</v>
      </c>
      <c r="Y630" s="268" t="s">
        <v>586</v>
      </c>
      <c r="AC630" s="268" t="s">
        <v>586</v>
      </c>
      <c r="AE630" s="268" t="s">
        <v>586</v>
      </c>
      <c r="AF630" s="268" t="s">
        <v>587</v>
      </c>
      <c r="AG630" s="268" t="s">
        <v>586</v>
      </c>
      <c r="AH630" s="268" t="s">
        <v>586</v>
      </c>
      <c r="AI630" s="268" t="s">
        <v>586</v>
      </c>
      <c r="AM630" s="268" t="s">
        <v>586</v>
      </c>
      <c r="AR630" t="s">
        <v>6136</v>
      </c>
      <c r="AS630" t="s">
        <v>3049</v>
      </c>
      <c r="AT630">
        <v>2025</v>
      </c>
      <c r="AU630">
        <v>3</v>
      </c>
      <c r="AV630" t="s">
        <v>69</v>
      </c>
      <c r="AX630" t="s">
        <v>6205</v>
      </c>
    </row>
    <row r="631" spans="1:50" x14ac:dyDescent="0.25">
      <c r="A631" s="268" t="s">
        <v>662</v>
      </c>
      <c r="B631" s="268" t="s">
        <v>585</v>
      </c>
      <c r="C631" s="268" t="s">
        <v>67</v>
      </c>
      <c r="D631" s="268" t="s">
        <v>2901</v>
      </c>
      <c r="E631" s="268" t="s">
        <v>2902</v>
      </c>
      <c r="F631" s="268" t="s">
        <v>1459</v>
      </c>
      <c r="G631" s="271" t="s">
        <v>174</v>
      </c>
      <c r="H631" s="268" t="s">
        <v>6062</v>
      </c>
      <c r="I631" s="2"/>
      <c r="K631" s="270" t="s">
        <v>586</v>
      </c>
      <c r="L631" s="270" t="s">
        <v>6066</v>
      </c>
      <c r="M631" s="270" t="s">
        <v>6067</v>
      </c>
      <c r="N631" s="270" t="s">
        <v>6068</v>
      </c>
      <c r="O631" s="268" t="s">
        <v>586</v>
      </c>
      <c r="P631" s="268" t="s">
        <v>586</v>
      </c>
      <c r="Q631" s="268" t="s">
        <v>586</v>
      </c>
      <c r="R631" s="268" t="s">
        <v>586</v>
      </c>
      <c r="S631" s="268" t="s">
        <v>586</v>
      </c>
      <c r="T631" s="268" t="s">
        <v>68</v>
      </c>
      <c r="U631" s="268" t="s">
        <v>586</v>
      </c>
      <c r="V631" s="268" t="s">
        <v>586</v>
      </c>
      <c r="W631" s="268" t="s">
        <v>586</v>
      </c>
      <c r="X631" s="268" t="s">
        <v>586</v>
      </c>
      <c r="Y631" s="268" t="s">
        <v>586</v>
      </c>
      <c r="AC631" s="268" t="s">
        <v>586</v>
      </c>
      <c r="AE631" s="268" t="s">
        <v>586</v>
      </c>
      <c r="AF631" s="268" t="s">
        <v>587</v>
      </c>
      <c r="AG631" s="268" t="s">
        <v>586</v>
      </c>
      <c r="AH631" s="268" t="s">
        <v>586</v>
      </c>
      <c r="AI631" s="268" t="s">
        <v>586</v>
      </c>
      <c r="AM631" s="268" t="s">
        <v>586</v>
      </c>
      <c r="AR631" t="s">
        <v>6136</v>
      </c>
      <c r="AS631" t="s">
        <v>3049</v>
      </c>
      <c r="AT631">
        <v>2025</v>
      </c>
      <c r="AU631">
        <v>3</v>
      </c>
      <c r="AV631" t="s">
        <v>69</v>
      </c>
      <c r="AX631" t="s">
        <v>6206</v>
      </c>
    </row>
    <row r="632" spans="1:50" x14ac:dyDescent="0.25">
      <c r="A632" s="268" t="s">
        <v>663</v>
      </c>
      <c r="B632" s="268" t="s">
        <v>585</v>
      </c>
      <c r="C632" s="268" t="s">
        <v>67</v>
      </c>
      <c r="D632" s="268" t="s">
        <v>3181</v>
      </c>
      <c r="E632" s="268" t="s">
        <v>3182</v>
      </c>
      <c r="F632" s="268" t="s">
        <v>6069</v>
      </c>
      <c r="G632" s="271" t="s">
        <v>971</v>
      </c>
      <c r="H632" s="268" t="s">
        <v>6070</v>
      </c>
      <c r="I632" s="268"/>
      <c r="K632" s="270" t="s">
        <v>586</v>
      </c>
      <c r="L632" s="270" t="s">
        <v>6071</v>
      </c>
      <c r="M632" s="270" t="s">
        <v>6072</v>
      </c>
      <c r="N632" s="270" t="s">
        <v>6073</v>
      </c>
      <c r="O632" s="268" t="s">
        <v>586</v>
      </c>
      <c r="P632" s="268" t="s">
        <v>586</v>
      </c>
      <c r="Q632" s="268" t="s">
        <v>586</v>
      </c>
      <c r="R632" s="268" t="s">
        <v>586</v>
      </c>
      <c r="S632" s="268" t="s">
        <v>586</v>
      </c>
      <c r="T632" s="268" t="s">
        <v>68</v>
      </c>
      <c r="U632" s="268" t="s">
        <v>586</v>
      </c>
      <c r="V632" s="268" t="s">
        <v>586</v>
      </c>
      <c r="W632" s="268" t="s">
        <v>586</v>
      </c>
      <c r="X632" s="268" t="s">
        <v>586</v>
      </c>
      <c r="Y632" s="268" t="s">
        <v>586</v>
      </c>
      <c r="AC632" s="268" t="s">
        <v>586</v>
      </c>
      <c r="AE632" s="268" t="s">
        <v>586</v>
      </c>
      <c r="AF632" s="268" t="s">
        <v>587</v>
      </c>
      <c r="AG632" s="268" t="s">
        <v>586</v>
      </c>
      <c r="AH632" s="268" t="s">
        <v>586</v>
      </c>
      <c r="AI632" s="268" t="s">
        <v>586</v>
      </c>
      <c r="AM632" s="268" t="s">
        <v>586</v>
      </c>
      <c r="AR632" t="s">
        <v>6136</v>
      </c>
      <c r="AS632" t="s">
        <v>3049</v>
      </c>
      <c r="AT632">
        <v>2025</v>
      </c>
      <c r="AU632">
        <v>3</v>
      </c>
      <c r="AV632" t="s">
        <v>69</v>
      </c>
      <c r="AX632" t="s">
        <v>6207</v>
      </c>
    </row>
    <row r="633" spans="1:50" x14ac:dyDescent="0.25">
      <c r="A633" s="268" t="s">
        <v>664</v>
      </c>
      <c r="B633" s="268" t="s">
        <v>585</v>
      </c>
      <c r="C633" s="268" t="s">
        <v>67</v>
      </c>
      <c r="D633" s="268" t="s">
        <v>2941</v>
      </c>
      <c r="E633" s="268" t="s">
        <v>2942</v>
      </c>
      <c r="F633" s="268" t="s">
        <v>6074</v>
      </c>
      <c r="G633" s="271" t="s">
        <v>971</v>
      </c>
      <c r="H633" s="268" t="s">
        <v>6075</v>
      </c>
      <c r="I633" s="2"/>
      <c r="J633" s="2"/>
      <c r="K633" s="270" t="s">
        <v>586</v>
      </c>
      <c r="L633" s="270" t="s">
        <v>6076</v>
      </c>
      <c r="M633" s="270" t="s">
        <v>1558</v>
      </c>
      <c r="N633" s="270" t="s">
        <v>6077</v>
      </c>
      <c r="O633" s="268" t="s">
        <v>586</v>
      </c>
      <c r="P633" s="268" t="s">
        <v>586</v>
      </c>
      <c r="Q633" s="268" t="s">
        <v>586</v>
      </c>
      <c r="R633" s="268" t="s">
        <v>586</v>
      </c>
      <c r="S633" s="268" t="s">
        <v>586</v>
      </c>
      <c r="T633" s="268" t="s">
        <v>68</v>
      </c>
      <c r="U633" s="268" t="s">
        <v>586</v>
      </c>
      <c r="V633" s="268" t="s">
        <v>586</v>
      </c>
      <c r="W633" s="268" t="s">
        <v>586</v>
      </c>
      <c r="X633" s="268" t="s">
        <v>586</v>
      </c>
      <c r="Y633" s="268" t="s">
        <v>586</v>
      </c>
      <c r="AC633" s="268" t="s">
        <v>586</v>
      </c>
      <c r="AE633" s="268" t="s">
        <v>586</v>
      </c>
      <c r="AF633" s="268" t="s">
        <v>587</v>
      </c>
      <c r="AG633" s="268" t="s">
        <v>586</v>
      </c>
      <c r="AH633" s="268" t="s">
        <v>586</v>
      </c>
      <c r="AI633" s="268" t="s">
        <v>586</v>
      </c>
      <c r="AM633" s="268" t="s">
        <v>586</v>
      </c>
      <c r="AR633" t="s">
        <v>6136</v>
      </c>
      <c r="AS633" t="s">
        <v>3049</v>
      </c>
      <c r="AT633">
        <v>2025</v>
      </c>
      <c r="AU633">
        <v>3</v>
      </c>
      <c r="AV633" t="s">
        <v>69</v>
      </c>
      <c r="AX633" t="s">
        <v>6208</v>
      </c>
    </row>
    <row r="634" spans="1:50" x14ac:dyDescent="0.25">
      <c r="A634" s="268" t="s">
        <v>666</v>
      </c>
      <c r="B634" s="268" t="s">
        <v>585</v>
      </c>
      <c r="C634" s="268" t="s">
        <v>67</v>
      </c>
      <c r="D634" s="268" t="s">
        <v>3172</v>
      </c>
      <c r="E634" s="268" t="s">
        <v>3173</v>
      </c>
      <c r="F634" s="268" t="s">
        <v>2399</v>
      </c>
      <c r="G634" s="271" t="s">
        <v>971</v>
      </c>
      <c r="H634" s="268" t="s">
        <v>6078</v>
      </c>
      <c r="K634" s="270" t="s">
        <v>586</v>
      </c>
      <c r="L634" s="270" t="s">
        <v>6079</v>
      </c>
      <c r="M634" s="270" t="s">
        <v>6080</v>
      </c>
      <c r="N634" s="270" t="s">
        <v>6081</v>
      </c>
      <c r="O634" s="268" t="s">
        <v>586</v>
      </c>
      <c r="P634" s="268" t="s">
        <v>586</v>
      </c>
      <c r="Q634" s="268" t="s">
        <v>586</v>
      </c>
      <c r="R634" s="268" t="s">
        <v>586</v>
      </c>
      <c r="S634" s="268" t="s">
        <v>586</v>
      </c>
      <c r="T634" s="268" t="s">
        <v>68</v>
      </c>
      <c r="U634" s="268" t="s">
        <v>586</v>
      </c>
      <c r="V634" s="268" t="s">
        <v>586</v>
      </c>
      <c r="W634" s="268" t="s">
        <v>586</v>
      </c>
      <c r="X634" s="268" t="s">
        <v>586</v>
      </c>
      <c r="Y634" s="268" t="s">
        <v>586</v>
      </c>
      <c r="AC634" s="268" t="s">
        <v>586</v>
      </c>
      <c r="AE634" s="268" t="s">
        <v>586</v>
      </c>
      <c r="AF634" s="268" t="s">
        <v>587</v>
      </c>
      <c r="AG634" s="268" t="s">
        <v>586</v>
      </c>
      <c r="AH634" s="268" t="s">
        <v>586</v>
      </c>
      <c r="AI634" s="268" t="s">
        <v>586</v>
      </c>
      <c r="AM634" s="268" t="s">
        <v>586</v>
      </c>
      <c r="AR634" t="s">
        <v>6136</v>
      </c>
      <c r="AS634" t="s">
        <v>3049</v>
      </c>
      <c r="AT634">
        <v>2025</v>
      </c>
      <c r="AU634">
        <v>3</v>
      </c>
      <c r="AV634" t="s">
        <v>69</v>
      </c>
      <c r="AX634" t="s">
        <v>6209</v>
      </c>
    </row>
    <row r="635" spans="1:50" x14ac:dyDescent="0.25">
      <c r="A635" s="268" t="s">
        <v>667</v>
      </c>
      <c r="B635" s="268" t="s">
        <v>585</v>
      </c>
      <c r="C635" s="268" t="s">
        <v>67</v>
      </c>
      <c r="D635" s="268" t="s">
        <v>2758</v>
      </c>
      <c r="E635" s="268" t="s">
        <v>2759</v>
      </c>
      <c r="F635" s="268" t="s">
        <v>6082</v>
      </c>
      <c r="G635" s="271" t="s">
        <v>971</v>
      </c>
      <c r="H635" s="268" t="s">
        <v>6083</v>
      </c>
      <c r="K635" s="270" t="s">
        <v>586</v>
      </c>
      <c r="L635" s="270" t="s">
        <v>6084</v>
      </c>
      <c r="M635" s="270" t="s">
        <v>6085</v>
      </c>
      <c r="N635" s="270" t="s">
        <v>6086</v>
      </c>
      <c r="O635" s="268" t="s">
        <v>586</v>
      </c>
      <c r="P635" s="268" t="s">
        <v>586</v>
      </c>
      <c r="Q635" s="268" t="s">
        <v>586</v>
      </c>
      <c r="R635" s="268" t="s">
        <v>586</v>
      </c>
      <c r="S635" s="268" t="s">
        <v>586</v>
      </c>
      <c r="T635" s="268" t="s">
        <v>68</v>
      </c>
      <c r="U635" s="268" t="s">
        <v>586</v>
      </c>
      <c r="V635" s="268" t="s">
        <v>586</v>
      </c>
      <c r="W635" s="268" t="s">
        <v>586</v>
      </c>
      <c r="X635" s="268" t="s">
        <v>586</v>
      </c>
      <c r="Y635" s="268" t="s">
        <v>586</v>
      </c>
      <c r="AC635" s="268" t="s">
        <v>586</v>
      </c>
      <c r="AE635" s="268" t="s">
        <v>586</v>
      </c>
      <c r="AF635" s="268" t="s">
        <v>587</v>
      </c>
      <c r="AG635" s="268" t="s">
        <v>586</v>
      </c>
      <c r="AH635" s="268" t="s">
        <v>586</v>
      </c>
      <c r="AI635" s="268" t="s">
        <v>586</v>
      </c>
      <c r="AM635" s="268" t="s">
        <v>586</v>
      </c>
      <c r="AR635" t="s">
        <v>6136</v>
      </c>
      <c r="AS635" t="s">
        <v>3049</v>
      </c>
      <c r="AT635">
        <v>2025</v>
      </c>
      <c r="AU635">
        <v>3</v>
      </c>
      <c r="AV635" t="s">
        <v>69</v>
      </c>
      <c r="AX635" t="s">
        <v>6210</v>
      </c>
    </row>
    <row r="636" spans="1:50" x14ac:dyDescent="0.25">
      <c r="A636" s="268" t="s">
        <v>668</v>
      </c>
      <c r="B636" s="268" t="s">
        <v>585</v>
      </c>
      <c r="C636" s="268" t="s">
        <v>67</v>
      </c>
      <c r="D636" s="268" t="s">
        <v>5490</v>
      </c>
      <c r="E636" s="268" t="s">
        <v>5491</v>
      </c>
      <c r="F636" s="268" t="s">
        <v>6087</v>
      </c>
      <c r="G636" s="271" t="s">
        <v>971</v>
      </c>
      <c r="H636" s="268" t="s">
        <v>6083</v>
      </c>
      <c r="I636" s="268"/>
      <c r="K636" s="270" t="s">
        <v>586</v>
      </c>
      <c r="L636" s="270" t="s">
        <v>6088</v>
      </c>
      <c r="M636" s="270" t="s">
        <v>6089</v>
      </c>
      <c r="N636" s="270" t="s">
        <v>1418</v>
      </c>
      <c r="O636" s="268" t="s">
        <v>586</v>
      </c>
      <c r="P636" s="268" t="s">
        <v>586</v>
      </c>
      <c r="Q636" s="268" t="s">
        <v>586</v>
      </c>
      <c r="R636" s="268" t="s">
        <v>586</v>
      </c>
      <c r="S636" s="268" t="s">
        <v>586</v>
      </c>
      <c r="T636" s="268" t="s">
        <v>68</v>
      </c>
      <c r="U636" s="268" t="s">
        <v>586</v>
      </c>
      <c r="V636" s="268" t="s">
        <v>586</v>
      </c>
      <c r="W636" s="268" t="s">
        <v>586</v>
      </c>
      <c r="X636" s="268" t="s">
        <v>586</v>
      </c>
      <c r="Y636" s="268" t="s">
        <v>586</v>
      </c>
      <c r="AC636" s="268" t="s">
        <v>586</v>
      </c>
      <c r="AE636" s="268" t="s">
        <v>586</v>
      </c>
      <c r="AF636" s="268" t="s">
        <v>587</v>
      </c>
      <c r="AG636" s="268" t="s">
        <v>586</v>
      </c>
      <c r="AH636" s="268" t="s">
        <v>586</v>
      </c>
      <c r="AI636" s="268" t="s">
        <v>586</v>
      </c>
      <c r="AM636" s="268" t="s">
        <v>586</v>
      </c>
      <c r="AR636" t="s">
        <v>6136</v>
      </c>
      <c r="AS636" t="s">
        <v>3049</v>
      </c>
      <c r="AT636">
        <v>2025</v>
      </c>
      <c r="AU636">
        <v>3</v>
      </c>
      <c r="AV636" t="s">
        <v>69</v>
      </c>
      <c r="AX636" t="s">
        <v>6211</v>
      </c>
    </row>
    <row r="637" spans="1:50" x14ac:dyDescent="0.25">
      <c r="A637" s="268" t="s">
        <v>669</v>
      </c>
      <c r="B637" s="268" t="s">
        <v>585</v>
      </c>
      <c r="C637" s="268" t="s">
        <v>67</v>
      </c>
      <c r="D637" s="268" t="s">
        <v>3711</v>
      </c>
      <c r="E637" s="268" t="s">
        <v>3712</v>
      </c>
      <c r="F637" s="268" t="s">
        <v>6090</v>
      </c>
      <c r="G637" s="271" t="s">
        <v>972</v>
      </c>
      <c r="H637" s="268" t="s">
        <v>6091</v>
      </c>
      <c r="I637" s="268"/>
      <c r="K637" s="270" t="s">
        <v>586</v>
      </c>
      <c r="L637" s="270" t="s">
        <v>6092</v>
      </c>
      <c r="M637" s="270" t="s">
        <v>6093</v>
      </c>
      <c r="N637" s="270" t="s">
        <v>6094</v>
      </c>
      <c r="O637" s="268" t="s">
        <v>586</v>
      </c>
      <c r="P637" s="268" t="s">
        <v>586</v>
      </c>
      <c r="Q637" s="268" t="s">
        <v>586</v>
      </c>
      <c r="R637" s="268" t="s">
        <v>586</v>
      </c>
      <c r="S637" s="268" t="s">
        <v>586</v>
      </c>
      <c r="T637" s="268" t="s">
        <v>68</v>
      </c>
      <c r="U637" s="268" t="s">
        <v>586</v>
      </c>
      <c r="V637" s="268" t="s">
        <v>586</v>
      </c>
      <c r="W637" s="268" t="s">
        <v>586</v>
      </c>
      <c r="X637" s="268" t="s">
        <v>586</v>
      </c>
      <c r="Y637" s="268" t="s">
        <v>586</v>
      </c>
      <c r="AC637" s="268" t="s">
        <v>586</v>
      </c>
      <c r="AE637" s="268" t="s">
        <v>586</v>
      </c>
      <c r="AF637" s="268" t="s">
        <v>587</v>
      </c>
      <c r="AG637" s="268" t="s">
        <v>586</v>
      </c>
      <c r="AH637" s="268" t="s">
        <v>586</v>
      </c>
      <c r="AI637" s="268" t="s">
        <v>586</v>
      </c>
      <c r="AM637" s="268" t="s">
        <v>586</v>
      </c>
      <c r="AR637" t="s">
        <v>6136</v>
      </c>
      <c r="AS637" t="s">
        <v>3049</v>
      </c>
      <c r="AT637">
        <v>2025</v>
      </c>
      <c r="AU637">
        <v>3</v>
      </c>
      <c r="AV637" t="s">
        <v>69</v>
      </c>
      <c r="AX637" t="s">
        <v>6212</v>
      </c>
    </row>
    <row r="638" spans="1:50" x14ac:dyDescent="0.25">
      <c r="A638" s="268" t="s">
        <v>670</v>
      </c>
      <c r="B638" s="268" t="s">
        <v>585</v>
      </c>
      <c r="C638" s="268" t="s">
        <v>67</v>
      </c>
      <c r="D638" s="268" t="s">
        <v>2745</v>
      </c>
      <c r="E638" s="268" t="s">
        <v>2746</v>
      </c>
      <c r="F638" s="268" t="s">
        <v>6095</v>
      </c>
      <c r="G638" s="271" t="s">
        <v>972</v>
      </c>
      <c r="H638" s="268" t="s">
        <v>6096</v>
      </c>
      <c r="I638" s="2"/>
      <c r="K638" s="270" t="s">
        <v>586</v>
      </c>
      <c r="L638" s="270" t="s">
        <v>6097</v>
      </c>
      <c r="M638" s="270" t="s">
        <v>6098</v>
      </c>
      <c r="N638" s="270" t="s">
        <v>6099</v>
      </c>
      <c r="O638" s="268" t="s">
        <v>586</v>
      </c>
      <c r="P638" s="268" t="s">
        <v>586</v>
      </c>
      <c r="Q638" s="268" t="s">
        <v>586</v>
      </c>
      <c r="R638" s="268" t="s">
        <v>586</v>
      </c>
      <c r="S638" s="268" t="s">
        <v>586</v>
      </c>
      <c r="T638" s="268" t="s">
        <v>68</v>
      </c>
      <c r="U638" s="268" t="s">
        <v>586</v>
      </c>
      <c r="V638" s="268" t="s">
        <v>586</v>
      </c>
      <c r="W638" s="268" t="s">
        <v>586</v>
      </c>
      <c r="X638" s="268" t="s">
        <v>586</v>
      </c>
      <c r="Y638" s="268" t="s">
        <v>586</v>
      </c>
      <c r="AC638" s="268" t="s">
        <v>586</v>
      </c>
      <c r="AE638" s="268" t="s">
        <v>586</v>
      </c>
      <c r="AF638" s="268" t="s">
        <v>587</v>
      </c>
      <c r="AG638" s="268" t="s">
        <v>586</v>
      </c>
      <c r="AH638" s="268" t="s">
        <v>586</v>
      </c>
      <c r="AI638" s="268" t="s">
        <v>586</v>
      </c>
      <c r="AM638" s="268" t="s">
        <v>586</v>
      </c>
      <c r="AR638" t="s">
        <v>6136</v>
      </c>
      <c r="AS638" t="s">
        <v>3049</v>
      </c>
      <c r="AT638">
        <v>2025</v>
      </c>
      <c r="AU638">
        <v>3</v>
      </c>
      <c r="AV638" t="s">
        <v>69</v>
      </c>
      <c r="AX638" t="s">
        <v>6213</v>
      </c>
    </row>
    <row r="639" spans="1:50" x14ac:dyDescent="0.25">
      <c r="A639" s="268" t="s">
        <v>671</v>
      </c>
      <c r="B639" s="268" t="s">
        <v>585</v>
      </c>
      <c r="C639" s="268" t="s">
        <v>67</v>
      </c>
      <c r="D639" s="268" t="s">
        <v>2772</v>
      </c>
      <c r="E639" s="268" t="s">
        <v>2773</v>
      </c>
      <c r="F639" s="268" t="s">
        <v>1502</v>
      </c>
      <c r="G639" s="271" t="s">
        <v>972</v>
      </c>
      <c r="H639" s="268" t="s">
        <v>6100</v>
      </c>
      <c r="I639" s="2"/>
      <c r="K639" s="270" t="s">
        <v>586</v>
      </c>
      <c r="L639" s="270" t="s">
        <v>6101</v>
      </c>
      <c r="M639" s="270" t="s">
        <v>6102</v>
      </c>
      <c r="N639" s="270" t="s">
        <v>6103</v>
      </c>
      <c r="O639" s="268" t="s">
        <v>586</v>
      </c>
      <c r="P639" s="268" t="s">
        <v>586</v>
      </c>
      <c r="Q639" s="268" t="s">
        <v>586</v>
      </c>
      <c r="R639" s="268" t="s">
        <v>586</v>
      </c>
      <c r="S639" s="268" t="s">
        <v>586</v>
      </c>
      <c r="T639" s="268" t="s">
        <v>68</v>
      </c>
      <c r="U639" s="268" t="s">
        <v>586</v>
      </c>
      <c r="V639" s="268" t="s">
        <v>586</v>
      </c>
      <c r="W639" s="268" t="s">
        <v>586</v>
      </c>
      <c r="X639" s="268" t="s">
        <v>586</v>
      </c>
      <c r="Y639" s="268" t="s">
        <v>586</v>
      </c>
      <c r="AC639" s="268" t="s">
        <v>586</v>
      </c>
      <c r="AE639" s="268" t="s">
        <v>586</v>
      </c>
      <c r="AF639" s="268" t="s">
        <v>587</v>
      </c>
      <c r="AG639" s="268" t="s">
        <v>586</v>
      </c>
      <c r="AH639" s="268" t="s">
        <v>586</v>
      </c>
      <c r="AI639" s="268" t="s">
        <v>586</v>
      </c>
      <c r="AM639" s="268" t="s">
        <v>586</v>
      </c>
      <c r="AR639" t="s">
        <v>6136</v>
      </c>
      <c r="AS639" t="s">
        <v>3049</v>
      </c>
      <c r="AT639">
        <v>2025</v>
      </c>
      <c r="AU639">
        <v>3</v>
      </c>
      <c r="AV639" t="s">
        <v>69</v>
      </c>
      <c r="AX639" t="s">
        <v>6214</v>
      </c>
    </row>
    <row r="640" spans="1:50" x14ac:dyDescent="0.25">
      <c r="A640" s="268" t="s">
        <v>673</v>
      </c>
      <c r="B640" s="268" t="s">
        <v>585</v>
      </c>
      <c r="C640" s="268" t="s">
        <v>67</v>
      </c>
      <c r="D640" s="268" t="s">
        <v>6104</v>
      </c>
      <c r="E640" s="268" t="s">
        <v>6105</v>
      </c>
      <c r="F640" s="268" t="s">
        <v>6106</v>
      </c>
      <c r="G640" s="271" t="s">
        <v>175</v>
      </c>
      <c r="H640" s="268" t="s">
        <v>6107</v>
      </c>
      <c r="I640" s="268"/>
      <c r="K640" s="270" t="s">
        <v>586</v>
      </c>
      <c r="L640" s="270" t="s">
        <v>3743</v>
      </c>
      <c r="M640" s="270" t="s">
        <v>3744</v>
      </c>
      <c r="N640" s="270" t="s">
        <v>3745</v>
      </c>
      <c r="O640" s="268" t="s">
        <v>586</v>
      </c>
      <c r="P640" s="268" t="s">
        <v>586</v>
      </c>
      <c r="Q640" s="268" t="s">
        <v>586</v>
      </c>
      <c r="R640" s="268" t="s">
        <v>586</v>
      </c>
      <c r="S640" s="268" t="s">
        <v>586</v>
      </c>
      <c r="T640" s="268" t="s">
        <v>68</v>
      </c>
      <c r="U640" s="268" t="s">
        <v>586</v>
      </c>
      <c r="V640" s="268" t="s">
        <v>586</v>
      </c>
      <c r="W640" s="268" t="s">
        <v>586</v>
      </c>
      <c r="X640" s="268" t="s">
        <v>586</v>
      </c>
      <c r="Y640" s="268" t="s">
        <v>586</v>
      </c>
      <c r="AC640" s="268" t="s">
        <v>586</v>
      </c>
      <c r="AE640" s="268" t="s">
        <v>586</v>
      </c>
      <c r="AF640" s="268" t="s">
        <v>587</v>
      </c>
      <c r="AG640" s="268" t="s">
        <v>586</v>
      </c>
      <c r="AH640" s="268" t="s">
        <v>586</v>
      </c>
      <c r="AI640" s="268" t="s">
        <v>586</v>
      </c>
      <c r="AM640" s="268" t="s">
        <v>586</v>
      </c>
      <c r="AR640" t="s">
        <v>6136</v>
      </c>
      <c r="AS640" t="s">
        <v>3049</v>
      </c>
      <c r="AT640">
        <v>2025</v>
      </c>
      <c r="AU640">
        <v>3</v>
      </c>
      <c r="AV640" t="s">
        <v>69</v>
      </c>
      <c r="AX640" t="s">
        <v>6215</v>
      </c>
    </row>
    <row r="641" spans="1:50" x14ac:dyDescent="0.25">
      <c r="A641" s="268" t="s">
        <v>674</v>
      </c>
      <c r="B641" s="268" t="s">
        <v>585</v>
      </c>
      <c r="C641" s="268" t="s">
        <v>67</v>
      </c>
      <c r="D641" s="268" t="s">
        <v>6104</v>
      </c>
      <c r="E641" s="268" t="s">
        <v>6105</v>
      </c>
      <c r="F641" s="268" t="s">
        <v>6108</v>
      </c>
      <c r="G641" s="271" t="s">
        <v>175</v>
      </c>
      <c r="H641" s="268" t="s">
        <v>6109</v>
      </c>
      <c r="I641" s="2"/>
      <c r="K641" s="270" t="s">
        <v>586</v>
      </c>
      <c r="L641" s="270" t="s">
        <v>4461</v>
      </c>
      <c r="M641" s="270" t="s">
        <v>4462</v>
      </c>
      <c r="N641" s="270" t="s">
        <v>4463</v>
      </c>
      <c r="O641" s="268" t="s">
        <v>586</v>
      </c>
      <c r="P641" s="268" t="s">
        <v>586</v>
      </c>
      <c r="Q641" s="268" t="s">
        <v>586</v>
      </c>
      <c r="R641" s="268" t="s">
        <v>586</v>
      </c>
      <c r="S641" s="268" t="s">
        <v>586</v>
      </c>
      <c r="T641" s="268" t="s">
        <v>68</v>
      </c>
      <c r="U641" s="268" t="s">
        <v>586</v>
      </c>
      <c r="V641" s="268" t="s">
        <v>586</v>
      </c>
      <c r="W641" s="268" t="s">
        <v>586</v>
      </c>
      <c r="X641" s="268" t="s">
        <v>586</v>
      </c>
      <c r="Y641" s="268" t="s">
        <v>586</v>
      </c>
      <c r="AC641" s="268" t="s">
        <v>586</v>
      </c>
      <c r="AE641" s="268" t="s">
        <v>586</v>
      </c>
      <c r="AF641" s="268" t="s">
        <v>587</v>
      </c>
      <c r="AG641" s="268" t="s">
        <v>586</v>
      </c>
      <c r="AH641" s="268" t="s">
        <v>586</v>
      </c>
      <c r="AI641" s="268" t="s">
        <v>586</v>
      </c>
      <c r="AM641" s="268" t="s">
        <v>586</v>
      </c>
      <c r="AR641" t="s">
        <v>6136</v>
      </c>
      <c r="AS641" t="s">
        <v>3049</v>
      </c>
      <c r="AT641">
        <v>2025</v>
      </c>
      <c r="AU641">
        <v>3</v>
      </c>
      <c r="AV641" t="s">
        <v>69</v>
      </c>
      <c r="AX641" t="s">
        <v>6216</v>
      </c>
    </row>
    <row r="642" spans="1:50" x14ac:dyDescent="0.25">
      <c r="A642" s="268" t="s">
        <v>675</v>
      </c>
      <c r="B642" s="268" t="s">
        <v>585</v>
      </c>
      <c r="C642" s="268" t="s">
        <v>67</v>
      </c>
      <c r="D642" s="268" t="s">
        <v>2751</v>
      </c>
      <c r="E642" s="268" t="s">
        <v>2752</v>
      </c>
      <c r="F642" s="268" t="s">
        <v>6110</v>
      </c>
      <c r="G642" s="271" t="s">
        <v>175</v>
      </c>
      <c r="H642" s="268" t="s">
        <v>6111</v>
      </c>
      <c r="I642" s="268"/>
      <c r="K642" s="270" t="s">
        <v>586</v>
      </c>
      <c r="L642" s="270" t="s">
        <v>6112</v>
      </c>
      <c r="M642" s="270" t="s">
        <v>6113</v>
      </c>
      <c r="N642" s="270" t="s">
        <v>6114</v>
      </c>
      <c r="O642" s="268" t="s">
        <v>586</v>
      </c>
      <c r="P642" s="268" t="s">
        <v>586</v>
      </c>
      <c r="Q642" s="268" t="s">
        <v>586</v>
      </c>
      <c r="R642" s="268" t="s">
        <v>586</v>
      </c>
      <c r="S642" s="268" t="s">
        <v>586</v>
      </c>
      <c r="T642" s="268" t="s">
        <v>68</v>
      </c>
      <c r="U642" s="268" t="s">
        <v>586</v>
      </c>
      <c r="V642" s="268" t="s">
        <v>586</v>
      </c>
      <c r="W642" s="268" t="s">
        <v>586</v>
      </c>
      <c r="X642" s="268" t="s">
        <v>586</v>
      </c>
      <c r="Y642" s="268" t="s">
        <v>586</v>
      </c>
      <c r="AC642" s="268" t="s">
        <v>586</v>
      </c>
      <c r="AE642" s="268" t="s">
        <v>586</v>
      </c>
      <c r="AF642" s="268" t="s">
        <v>587</v>
      </c>
      <c r="AG642" s="268" t="s">
        <v>586</v>
      </c>
      <c r="AH642" s="268" t="s">
        <v>586</v>
      </c>
      <c r="AI642" s="268" t="s">
        <v>586</v>
      </c>
      <c r="AM642" s="268" t="s">
        <v>586</v>
      </c>
      <c r="AR642" t="s">
        <v>6136</v>
      </c>
      <c r="AS642" t="s">
        <v>3049</v>
      </c>
      <c r="AT642">
        <v>2025</v>
      </c>
      <c r="AU642">
        <v>3</v>
      </c>
      <c r="AV642" t="s">
        <v>69</v>
      </c>
      <c r="AX642" t="s">
        <v>6217</v>
      </c>
    </row>
    <row r="643" spans="1:50" x14ac:dyDescent="0.25">
      <c r="A643" s="268" t="s">
        <v>676</v>
      </c>
      <c r="B643" s="268" t="s">
        <v>585</v>
      </c>
      <c r="C643" s="268" t="s">
        <v>67</v>
      </c>
      <c r="D643" s="268" t="s">
        <v>2778</v>
      </c>
      <c r="E643" s="268" t="s">
        <v>2779</v>
      </c>
      <c r="F643" s="268" t="s">
        <v>6115</v>
      </c>
      <c r="G643" s="271" t="s">
        <v>177</v>
      </c>
      <c r="H643" s="268" t="s">
        <v>6116</v>
      </c>
      <c r="I643" s="268" t="s">
        <v>6117</v>
      </c>
      <c r="K643" s="270" t="s">
        <v>586</v>
      </c>
      <c r="L643" s="270" t="s">
        <v>6118</v>
      </c>
      <c r="M643" s="270" t="s">
        <v>6119</v>
      </c>
      <c r="N643" s="270" t="s">
        <v>6120</v>
      </c>
      <c r="O643" s="268" t="s">
        <v>586</v>
      </c>
      <c r="P643" s="268" t="s">
        <v>586</v>
      </c>
      <c r="Q643" s="268" t="s">
        <v>586</v>
      </c>
      <c r="R643" s="268" t="s">
        <v>586</v>
      </c>
      <c r="S643" s="268" t="s">
        <v>586</v>
      </c>
      <c r="T643" s="268" t="s">
        <v>68</v>
      </c>
      <c r="U643" s="268" t="s">
        <v>586</v>
      </c>
      <c r="V643" s="268" t="s">
        <v>586</v>
      </c>
      <c r="W643" s="268" t="s">
        <v>586</v>
      </c>
      <c r="X643" s="268" t="s">
        <v>586</v>
      </c>
      <c r="Y643" s="268" t="s">
        <v>586</v>
      </c>
      <c r="AC643" s="268" t="s">
        <v>586</v>
      </c>
      <c r="AE643" s="268" t="s">
        <v>586</v>
      </c>
      <c r="AF643" s="268" t="s">
        <v>587</v>
      </c>
      <c r="AG643" s="268" t="s">
        <v>586</v>
      </c>
      <c r="AH643" s="268" t="s">
        <v>586</v>
      </c>
      <c r="AI643" s="268" t="s">
        <v>586</v>
      </c>
      <c r="AM643" s="268" t="s">
        <v>586</v>
      </c>
      <c r="AR643" t="s">
        <v>6136</v>
      </c>
      <c r="AS643" t="s">
        <v>3049</v>
      </c>
      <c r="AT643">
        <v>2025</v>
      </c>
      <c r="AU643">
        <v>3</v>
      </c>
      <c r="AV643" t="s">
        <v>69</v>
      </c>
      <c r="AX643" t="s">
        <v>6218</v>
      </c>
    </row>
    <row r="644" spans="1:50" x14ac:dyDescent="0.25">
      <c r="A644" s="268" t="s">
        <v>677</v>
      </c>
      <c r="B644" s="268" t="s">
        <v>585</v>
      </c>
      <c r="C644" s="268" t="s">
        <v>67</v>
      </c>
      <c r="D644" s="268" t="s">
        <v>2778</v>
      </c>
      <c r="E644" s="268" t="s">
        <v>2779</v>
      </c>
      <c r="F644" s="268" t="s">
        <v>6121</v>
      </c>
      <c r="G644" s="271" t="s">
        <v>177</v>
      </c>
      <c r="H644" s="268" t="s">
        <v>6122</v>
      </c>
      <c r="I644" s="268" t="s">
        <v>6117</v>
      </c>
      <c r="K644" s="270" t="s">
        <v>586</v>
      </c>
      <c r="L644" s="270" t="s">
        <v>6123</v>
      </c>
      <c r="M644" s="270" t="s">
        <v>6124</v>
      </c>
      <c r="N644" s="270" t="s">
        <v>6125</v>
      </c>
      <c r="O644" s="268" t="s">
        <v>586</v>
      </c>
      <c r="P644" s="268" t="s">
        <v>586</v>
      </c>
      <c r="Q644" s="268" t="s">
        <v>586</v>
      </c>
      <c r="R644" s="268" t="s">
        <v>586</v>
      </c>
      <c r="S644" s="268" t="s">
        <v>586</v>
      </c>
      <c r="T644" s="268" t="s">
        <v>68</v>
      </c>
      <c r="U644" s="268" t="s">
        <v>586</v>
      </c>
      <c r="V644" s="268" t="s">
        <v>586</v>
      </c>
      <c r="W644" s="268" t="s">
        <v>586</v>
      </c>
      <c r="X644" s="268" t="s">
        <v>586</v>
      </c>
      <c r="Y644" s="268" t="s">
        <v>586</v>
      </c>
      <c r="AC644" s="268" t="s">
        <v>586</v>
      </c>
      <c r="AE644" s="268" t="s">
        <v>586</v>
      </c>
      <c r="AF644" s="268" t="s">
        <v>587</v>
      </c>
      <c r="AG644" s="268" t="s">
        <v>586</v>
      </c>
      <c r="AH644" s="268" t="s">
        <v>586</v>
      </c>
      <c r="AI644" s="268" t="s">
        <v>586</v>
      </c>
      <c r="AM644" s="268" t="s">
        <v>586</v>
      </c>
      <c r="AR644" t="s">
        <v>6136</v>
      </c>
      <c r="AS644" t="s">
        <v>3049</v>
      </c>
      <c r="AT644">
        <v>2025</v>
      </c>
      <c r="AU644">
        <v>3</v>
      </c>
      <c r="AV644" t="s">
        <v>69</v>
      </c>
      <c r="AX644" t="s">
        <v>6219</v>
      </c>
    </row>
    <row r="645" spans="1:50" x14ac:dyDescent="0.25">
      <c r="A645" s="268" t="s">
        <v>678</v>
      </c>
      <c r="B645" s="268" t="s">
        <v>585</v>
      </c>
      <c r="C645" s="268" t="s">
        <v>67</v>
      </c>
      <c r="D645" s="268" t="s">
        <v>2778</v>
      </c>
      <c r="E645" s="268" t="s">
        <v>2779</v>
      </c>
      <c r="F645" s="268" t="s">
        <v>6126</v>
      </c>
      <c r="G645" s="271" t="s">
        <v>177</v>
      </c>
      <c r="H645" s="268" t="s">
        <v>6122</v>
      </c>
      <c r="I645" s="268" t="s">
        <v>6117</v>
      </c>
      <c r="K645" s="270" t="s">
        <v>586</v>
      </c>
      <c r="L645" s="270" t="s">
        <v>6127</v>
      </c>
      <c r="M645" s="270" t="s">
        <v>6128</v>
      </c>
      <c r="N645" s="270" t="s">
        <v>6129</v>
      </c>
      <c r="O645" s="268" t="s">
        <v>586</v>
      </c>
      <c r="P645" s="268" t="s">
        <v>586</v>
      </c>
      <c r="Q645" s="268" t="s">
        <v>586</v>
      </c>
      <c r="R645" s="268" t="s">
        <v>586</v>
      </c>
      <c r="S645" s="268" t="s">
        <v>586</v>
      </c>
      <c r="T645" s="268" t="s">
        <v>68</v>
      </c>
      <c r="U645" s="268" t="s">
        <v>586</v>
      </c>
      <c r="V645" s="268" t="s">
        <v>586</v>
      </c>
      <c r="W645" s="268" t="s">
        <v>586</v>
      </c>
      <c r="X645" s="268" t="s">
        <v>586</v>
      </c>
      <c r="Y645" s="268" t="s">
        <v>586</v>
      </c>
      <c r="AC645" s="268" t="s">
        <v>586</v>
      </c>
      <c r="AE645" s="268" t="s">
        <v>586</v>
      </c>
      <c r="AF645" s="268" t="s">
        <v>587</v>
      </c>
      <c r="AG645" s="268" t="s">
        <v>586</v>
      </c>
      <c r="AH645" s="268" t="s">
        <v>586</v>
      </c>
      <c r="AI645" s="268" t="s">
        <v>586</v>
      </c>
      <c r="AM645" s="268" t="s">
        <v>586</v>
      </c>
      <c r="AR645" t="s">
        <v>6136</v>
      </c>
      <c r="AS645" t="s">
        <v>3049</v>
      </c>
      <c r="AT645">
        <v>2025</v>
      </c>
      <c r="AU645">
        <v>3</v>
      </c>
      <c r="AV645" t="s">
        <v>69</v>
      </c>
      <c r="AX645" t="s">
        <v>6220</v>
      </c>
    </row>
    <row r="646" spans="1:50" x14ac:dyDescent="0.25">
      <c r="A646" s="268" t="s">
        <v>679</v>
      </c>
      <c r="B646" s="268" t="s">
        <v>652</v>
      </c>
      <c r="C646" s="268" t="s">
        <v>67</v>
      </c>
      <c r="D646" s="268" t="s">
        <v>4774</v>
      </c>
      <c r="E646" s="268" t="s">
        <v>4775</v>
      </c>
      <c r="F646" s="268" t="s">
        <v>1221</v>
      </c>
      <c r="G646" s="271" t="s">
        <v>966</v>
      </c>
      <c r="H646" s="268" t="s">
        <v>6130</v>
      </c>
      <c r="I646" s="268"/>
      <c r="K646" s="270">
        <v>0</v>
      </c>
      <c r="L646" s="270">
        <v>-2150076</v>
      </c>
      <c r="M646" s="270">
        <v>-408514</v>
      </c>
      <c r="N646" s="270">
        <v>-2558590</v>
      </c>
      <c r="O646" s="268" t="s">
        <v>586</v>
      </c>
      <c r="P646" s="268" t="s">
        <v>586</v>
      </c>
      <c r="Q646" s="268" t="s">
        <v>586</v>
      </c>
      <c r="R646" s="268" t="s">
        <v>586</v>
      </c>
      <c r="S646" s="268" t="s">
        <v>586</v>
      </c>
      <c r="T646" s="268" t="s">
        <v>68</v>
      </c>
      <c r="U646" s="268" t="s">
        <v>586</v>
      </c>
      <c r="V646" s="268" t="s">
        <v>586</v>
      </c>
      <c r="W646" s="268" t="s">
        <v>586</v>
      </c>
      <c r="X646" s="268" t="s">
        <v>586</v>
      </c>
      <c r="Y646" s="268" t="s">
        <v>585</v>
      </c>
      <c r="Z646" s="268" t="s">
        <v>5159</v>
      </c>
      <c r="AC646" s="268" t="s">
        <v>586</v>
      </c>
      <c r="AE646" s="268" t="s">
        <v>586</v>
      </c>
      <c r="AF646" s="268" t="s">
        <v>584</v>
      </c>
      <c r="AG646" s="268" t="s">
        <v>586</v>
      </c>
      <c r="AH646" s="268" t="s">
        <v>586</v>
      </c>
      <c r="AI646" s="268" t="s">
        <v>586</v>
      </c>
      <c r="AM646" s="268" t="s">
        <v>586</v>
      </c>
      <c r="AR646" t="s">
        <v>6136</v>
      </c>
      <c r="AS646" t="s">
        <v>3049</v>
      </c>
      <c r="AT646">
        <v>2025</v>
      </c>
      <c r="AU646">
        <v>3</v>
      </c>
      <c r="AV646" t="s">
        <v>70</v>
      </c>
      <c r="AX646" t="s">
        <v>6221</v>
      </c>
    </row>
    <row r="647" spans="1:50" x14ac:dyDescent="0.25">
      <c r="A647" s="268" t="s">
        <v>680</v>
      </c>
      <c r="B647" s="268" t="s">
        <v>652</v>
      </c>
      <c r="C647" s="268" t="s">
        <v>67</v>
      </c>
      <c r="D647" s="268" t="s">
        <v>2733</v>
      </c>
      <c r="E647" s="268" t="s">
        <v>2734</v>
      </c>
      <c r="F647" s="268" t="s">
        <v>1222</v>
      </c>
      <c r="G647" s="271" t="s">
        <v>970</v>
      </c>
      <c r="H647" s="268" t="s">
        <v>6131</v>
      </c>
      <c r="I647" s="268"/>
      <c r="K647" s="270">
        <v>0</v>
      </c>
      <c r="L647" s="270">
        <v>-925618</v>
      </c>
      <c r="M647" s="270">
        <v>-175867</v>
      </c>
      <c r="N647" s="270">
        <v>-1101485</v>
      </c>
      <c r="O647" s="268" t="s">
        <v>586</v>
      </c>
      <c r="P647" s="268" t="s">
        <v>586</v>
      </c>
      <c r="Q647" s="268" t="s">
        <v>586</v>
      </c>
      <c r="R647" s="268" t="s">
        <v>586</v>
      </c>
      <c r="S647" s="268" t="s">
        <v>586</v>
      </c>
      <c r="T647" s="268" t="s">
        <v>68</v>
      </c>
      <c r="U647" s="268" t="s">
        <v>586</v>
      </c>
      <c r="V647" s="268" t="s">
        <v>586</v>
      </c>
      <c r="W647" s="268" t="s">
        <v>586</v>
      </c>
      <c r="X647" s="268" t="s">
        <v>586</v>
      </c>
      <c r="Y647" s="268" t="s">
        <v>585</v>
      </c>
      <c r="Z647" s="268" t="s">
        <v>5940</v>
      </c>
      <c r="AC647" s="268" t="s">
        <v>586</v>
      </c>
      <c r="AE647" s="268" t="s">
        <v>586</v>
      </c>
      <c r="AF647" s="268" t="s">
        <v>584</v>
      </c>
      <c r="AG647" s="268" t="s">
        <v>586</v>
      </c>
      <c r="AH647" s="268" t="s">
        <v>586</v>
      </c>
      <c r="AI647" s="268" t="s">
        <v>586</v>
      </c>
      <c r="AM647" s="268" t="s">
        <v>586</v>
      </c>
      <c r="AR647" t="s">
        <v>6136</v>
      </c>
      <c r="AS647" t="s">
        <v>3049</v>
      </c>
      <c r="AT647">
        <v>2025</v>
      </c>
      <c r="AU647">
        <v>3</v>
      </c>
      <c r="AV647" t="s">
        <v>70</v>
      </c>
      <c r="AX647" t="s">
        <v>6222</v>
      </c>
    </row>
    <row r="648" spans="1:50" x14ac:dyDescent="0.25">
      <c r="A648" s="268" t="s">
        <v>681</v>
      </c>
      <c r="B648" s="268" t="s">
        <v>652</v>
      </c>
      <c r="C648" s="268" t="s">
        <v>67</v>
      </c>
      <c r="D648" s="268" t="s">
        <v>2913</v>
      </c>
      <c r="E648" s="268" t="s">
        <v>2914</v>
      </c>
      <c r="F648" s="268" t="s">
        <v>1223</v>
      </c>
      <c r="G648" s="271" t="s">
        <v>972</v>
      </c>
      <c r="H648" s="268" t="s">
        <v>6132</v>
      </c>
      <c r="I648" s="268" t="s">
        <v>6056</v>
      </c>
      <c r="K648" s="270">
        <v>0</v>
      </c>
      <c r="L648" s="270">
        <v>-56813</v>
      </c>
      <c r="M648" s="270">
        <v>-10794</v>
      </c>
      <c r="N648" s="270">
        <v>-67607</v>
      </c>
      <c r="O648" s="268" t="s">
        <v>586</v>
      </c>
      <c r="P648" s="268" t="s">
        <v>586</v>
      </c>
      <c r="Q648" s="268" t="s">
        <v>586</v>
      </c>
      <c r="R648" s="268" t="s">
        <v>586</v>
      </c>
      <c r="S648" s="268" t="s">
        <v>586</v>
      </c>
      <c r="T648" s="268" t="s">
        <v>68</v>
      </c>
      <c r="U648" s="268" t="s">
        <v>586</v>
      </c>
      <c r="V648" s="268" t="s">
        <v>586</v>
      </c>
      <c r="W648" s="268" t="s">
        <v>586</v>
      </c>
      <c r="X648" s="268" t="s">
        <v>586</v>
      </c>
      <c r="Y648" s="268" t="s">
        <v>585</v>
      </c>
      <c r="Z648" s="268" t="s">
        <v>6054</v>
      </c>
      <c r="AC648" s="268" t="s">
        <v>586</v>
      </c>
      <c r="AE648" s="268" t="s">
        <v>586</v>
      </c>
      <c r="AF648" s="268" t="s">
        <v>584</v>
      </c>
      <c r="AG648" s="268" t="s">
        <v>586</v>
      </c>
      <c r="AH648" s="268" t="s">
        <v>586</v>
      </c>
      <c r="AI648" s="268" t="s">
        <v>586</v>
      </c>
      <c r="AM648" s="268" t="s">
        <v>586</v>
      </c>
      <c r="AR648" t="s">
        <v>6136</v>
      </c>
      <c r="AS648" t="s">
        <v>3049</v>
      </c>
      <c r="AT648">
        <v>2025</v>
      </c>
      <c r="AU648">
        <v>3</v>
      </c>
      <c r="AV648" t="s">
        <v>70</v>
      </c>
      <c r="AX648" t="s">
        <v>6223</v>
      </c>
    </row>
    <row r="649" spans="1:50" x14ac:dyDescent="0.25">
      <c r="A649" s="268" t="s">
        <v>682</v>
      </c>
      <c r="B649" s="268" t="s">
        <v>652</v>
      </c>
      <c r="C649" s="268" t="s">
        <v>67</v>
      </c>
      <c r="D649" s="268" t="s">
        <v>2674</v>
      </c>
      <c r="E649" s="268" t="s">
        <v>2675</v>
      </c>
      <c r="F649" s="268" t="s">
        <v>1224</v>
      </c>
      <c r="G649" s="271" t="s">
        <v>972</v>
      </c>
      <c r="H649" s="268" t="s">
        <v>6133</v>
      </c>
      <c r="K649" s="270">
        <v>0</v>
      </c>
      <c r="L649" s="270">
        <v>-472720</v>
      </c>
      <c r="M649" s="270">
        <v>-89817</v>
      </c>
      <c r="N649" s="270">
        <v>-562537</v>
      </c>
      <c r="O649" s="268" t="s">
        <v>586</v>
      </c>
      <c r="P649" s="268" t="s">
        <v>586</v>
      </c>
      <c r="Q649" s="268" t="s">
        <v>586</v>
      </c>
      <c r="R649" s="268" t="s">
        <v>586</v>
      </c>
      <c r="S649" s="268" t="s">
        <v>586</v>
      </c>
      <c r="T649" s="268" t="s">
        <v>68</v>
      </c>
      <c r="U649" s="268" t="s">
        <v>586</v>
      </c>
      <c r="V649" s="268" t="s">
        <v>586</v>
      </c>
      <c r="W649" s="268" t="s">
        <v>586</v>
      </c>
      <c r="X649" s="268" t="s">
        <v>586</v>
      </c>
      <c r="Y649" s="268" t="s">
        <v>585</v>
      </c>
      <c r="Z649" s="268" t="s">
        <v>5067</v>
      </c>
      <c r="AC649" s="268" t="s">
        <v>586</v>
      </c>
      <c r="AE649" s="268" t="s">
        <v>586</v>
      </c>
      <c r="AF649" s="268" t="s">
        <v>584</v>
      </c>
      <c r="AG649" s="268" t="s">
        <v>586</v>
      </c>
      <c r="AH649" s="268" t="s">
        <v>586</v>
      </c>
      <c r="AI649" s="268" t="s">
        <v>586</v>
      </c>
      <c r="AM649" s="268" t="s">
        <v>586</v>
      </c>
      <c r="AR649" t="s">
        <v>6136</v>
      </c>
      <c r="AS649" t="s">
        <v>3049</v>
      </c>
      <c r="AT649">
        <v>2025</v>
      </c>
      <c r="AU649">
        <v>3</v>
      </c>
      <c r="AV649" t="s">
        <v>70</v>
      </c>
      <c r="AX649" t="s">
        <v>6224</v>
      </c>
    </row>
    <row r="650" spans="1:50" x14ac:dyDescent="0.25">
      <c r="A650" s="268" t="s">
        <v>683</v>
      </c>
      <c r="B650" s="268" t="s">
        <v>652</v>
      </c>
      <c r="C650" s="268" t="s">
        <v>67</v>
      </c>
      <c r="D650" s="268" t="s">
        <v>2674</v>
      </c>
      <c r="E650" s="268" t="s">
        <v>2675</v>
      </c>
      <c r="F650" s="268" t="s">
        <v>1225</v>
      </c>
      <c r="G650" s="271" t="s">
        <v>972</v>
      </c>
      <c r="H650" s="268" t="s">
        <v>6133</v>
      </c>
      <c r="K650" s="270">
        <v>0</v>
      </c>
      <c r="L650" s="270">
        <v>-535107</v>
      </c>
      <c r="M650" s="270">
        <v>-101670</v>
      </c>
      <c r="N650" s="270">
        <v>-636777</v>
      </c>
      <c r="O650" s="268" t="s">
        <v>586</v>
      </c>
      <c r="P650" s="268" t="s">
        <v>586</v>
      </c>
      <c r="Q650" s="268" t="s">
        <v>586</v>
      </c>
      <c r="R650" s="268" t="s">
        <v>586</v>
      </c>
      <c r="S650" s="268" t="s">
        <v>586</v>
      </c>
      <c r="T650" s="268" t="s">
        <v>68</v>
      </c>
      <c r="U650" s="268" t="s">
        <v>586</v>
      </c>
      <c r="V650" s="268" t="s">
        <v>586</v>
      </c>
      <c r="W650" s="268" t="s">
        <v>586</v>
      </c>
      <c r="X650" s="268" t="s">
        <v>586</v>
      </c>
      <c r="Y650" s="268" t="s">
        <v>585</v>
      </c>
      <c r="Z650" s="268" t="s">
        <v>5530</v>
      </c>
      <c r="AC650" s="268" t="s">
        <v>586</v>
      </c>
      <c r="AE650" s="268" t="s">
        <v>586</v>
      </c>
      <c r="AF650" s="268" t="s">
        <v>584</v>
      </c>
      <c r="AG650" s="268" t="s">
        <v>586</v>
      </c>
      <c r="AH650" s="268" t="s">
        <v>586</v>
      </c>
      <c r="AI650" s="268" t="s">
        <v>586</v>
      </c>
      <c r="AM650" s="268" t="s">
        <v>586</v>
      </c>
      <c r="AR650" t="s">
        <v>6136</v>
      </c>
      <c r="AS650" t="s">
        <v>3049</v>
      </c>
      <c r="AT650">
        <v>2025</v>
      </c>
      <c r="AU650">
        <v>3</v>
      </c>
      <c r="AV650" t="s">
        <v>70</v>
      </c>
      <c r="AX650" t="s">
        <v>6225</v>
      </c>
    </row>
    <row r="651" spans="1:50" x14ac:dyDescent="0.25">
      <c r="A651" s="268" t="s">
        <v>684</v>
      </c>
      <c r="B651" s="268" t="s">
        <v>652</v>
      </c>
      <c r="C651" s="268" t="s">
        <v>67</v>
      </c>
      <c r="D651" s="268" t="s">
        <v>5535</v>
      </c>
      <c r="E651" s="268" t="s">
        <v>5536</v>
      </c>
      <c r="F651" s="268" t="s">
        <v>1226</v>
      </c>
      <c r="G651" s="271" t="s">
        <v>972</v>
      </c>
      <c r="H651" s="268" t="s">
        <v>6134</v>
      </c>
      <c r="I651" s="2"/>
      <c r="K651" s="270">
        <v>0</v>
      </c>
      <c r="L651" s="270">
        <v>-1470601</v>
      </c>
      <c r="M651" s="270">
        <v>-279414</v>
      </c>
      <c r="N651" s="270">
        <v>-1750015</v>
      </c>
      <c r="O651" s="268" t="s">
        <v>586</v>
      </c>
      <c r="P651" s="268" t="s">
        <v>586</v>
      </c>
      <c r="Q651" s="268" t="s">
        <v>586</v>
      </c>
      <c r="R651" s="268" t="s">
        <v>586</v>
      </c>
      <c r="S651" s="268" t="s">
        <v>586</v>
      </c>
      <c r="T651" s="268" t="s">
        <v>68</v>
      </c>
      <c r="U651" s="268" t="s">
        <v>586</v>
      </c>
      <c r="V651" s="268" t="s">
        <v>586</v>
      </c>
      <c r="W651" s="268" t="s">
        <v>586</v>
      </c>
      <c r="X651" s="268" t="s">
        <v>586</v>
      </c>
      <c r="Y651" s="268" t="s">
        <v>585</v>
      </c>
      <c r="Z651" s="268" t="s">
        <v>5537</v>
      </c>
      <c r="AC651" s="268" t="s">
        <v>586</v>
      </c>
      <c r="AE651" s="268" t="s">
        <v>586</v>
      </c>
      <c r="AF651" s="268" t="s">
        <v>584</v>
      </c>
      <c r="AG651" s="268" t="s">
        <v>586</v>
      </c>
      <c r="AH651" s="268" t="s">
        <v>586</v>
      </c>
      <c r="AI651" s="268" t="s">
        <v>586</v>
      </c>
      <c r="AM651" s="268" t="s">
        <v>586</v>
      </c>
      <c r="AR651" t="s">
        <v>6136</v>
      </c>
      <c r="AS651" t="s">
        <v>3049</v>
      </c>
      <c r="AT651">
        <v>2025</v>
      </c>
      <c r="AU651">
        <v>3</v>
      </c>
      <c r="AV651" t="s">
        <v>70</v>
      </c>
      <c r="AX651" t="s">
        <v>6226</v>
      </c>
    </row>
    <row r="652" spans="1:50" x14ac:dyDescent="0.25">
      <c r="A652" s="268" t="s">
        <v>685</v>
      </c>
      <c r="B652" s="268" t="s">
        <v>652</v>
      </c>
      <c r="C652" s="268" t="s">
        <v>67</v>
      </c>
      <c r="D652" s="268" t="s">
        <v>2977</v>
      </c>
      <c r="E652" s="268" t="s">
        <v>2978</v>
      </c>
      <c r="F652" s="268" t="s">
        <v>1227</v>
      </c>
      <c r="G652" s="271" t="s">
        <v>175</v>
      </c>
      <c r="H652" s="268" t="s">
        <v>6135</v>
      </c>
      <c r="I652" s="2"/>
      <c r="K652" s="270">
        <v>0</v>
      </c>
      <c r="L652" s="270">
        <v>-6444771</v>
      </c>
      <c r="M652" s="270">
        <v>-1224507</v>
      </c>
      <c r="N652" s="270">
        <v>-7669278</v>
      </c>
      <c r="O652" s="268" t="s">
        <v>586</v>
      </c>
      <c r="P652" s="268" t="s">
        <v>586</v>
      </c>
      <c r="Q652" s="268" t="s">
        <v>586</v>
      </c>
      <c r="R652" s="268" t="s">
        <v>586</v>
      </c>
      <c r="S652" s="268" t="s">
        <v>586</v>
      </c>
      <c r="T652" s="268" t="s">
        <v>68</v>
      </c>
      <c r="U652" s="268" t="s">
        <v>586</v>
      </c>
      <c r="V652" s="268" t="s">
        <v>586</v>
      </c>
      <c r="W652" s="268" t="s">
        <v>586</v>
      </c>
      <c r="X652" s="268" t="s">
        <v>586</v>
      </c>
      <c r="Y652" s="268" t="s">
        <v>585</v>
      </c>
      <c r="Z652" s="268" t="s">
        <v>3741</v>
      </c>
      <c r="AC652" s="268" t="s">
        <v>586</v>
      </c>
      <c r="AE652" s="268" t="s">
        <v>586</v>
      </c>
      <c r="AF652" s="268" t="s">
        <v>584</v>
      </c>
      <c r="AG652" s="268" t="s">
        <v>586</v>
      </c>
      <c r="AH652" s="268" t="s">
        <v>586</v>
      </c>
      <c r="AI652" s="268" t="s">
        <v>586</v>
      </c>
      <c r="AM652" s="268" t="s">
        <v>586</v>
      </c>
      <c r="AR652" t="s">
        <v>6136</v>
      </c>
      <c r="AS652" t="s">
        <v>3049</v>
      </c>
      <c r="AT652">
        <v>2025</v>
      </c>
      <c r="AU652">
        <v>3</v>
      </c>
      <c r="AV652" t="s">
        <v>70</v>
      </c>
      <c r="AX652" t="s">
        <v>6227</v>
      </c>
    </row>
    <row r="653" spans="1:50" x14ac:dyDescent="0.25">
      <c r="A653" s="268" t="s">
        <v>687</v>
      </c>
      <c r="B653" s="268" t="s">
        <v>652</v>
      </c>
      <c r="C653" s="268" t="s">
        <v>67</v>
      </c>
      <c r="D653" s="268" t="s">
        <v>2977</v>
      </c>
      <c r="E653" s="268" t="s">
        <v>2978</v>
      </c>
      <c r="F653" s="268" t="s">
        <v>1228</v>
      </c>
      <c r="G653" s="271" t="s">
        <v>175</v>
      </c>
      <c r="H653" s="268" t="s">
        <v>6109</v>
      </c>
      <c r="I653" s="268"/>
      <c r="K653" s="270">
        <v>0</v>
      </c>
      <c r="L653" s="270">
        <v>-6506461</v>
      </c>
      <c r="M653" s="270">
        <v>-1236228</v>
      </c>
      <c r="N653" s="270">
        <v>-7742689</v>
      </c>
      <c r="O653" s="268" t="s">
        <v>586</v>
      </c>
      <c r="P653" s="268" t="s">
        <v>586</v>
      </c>
      <c r="Q653" s="268" t="s">
        <v>586</v>
      </c>
      <c r="R653" s="268" t="s">
        <v>586</v>
      </c>
      <c r="S653" s="268" t="s">
        <v>586</v>
      </c>
      <c r="T653" s="268" t="s">
        <v>68</v>
      </c>
      <c r="U653" s="268" t="s">
        <v>586</v>
      </c>
      <c r="V653" s="268" t="s">
        <v>586</v>
      </c>
      <c r="W653" s="268" t="s">
        <v>586</v>
      </c>
      <c r="X653" s="268" t="s">
        <v>586</v>
      </c>
      <c r="Y653" s="268" t="s">
        <v>585</v>
      </c>
      <c r="Z653" s="268" t="s">
        <v>4459</v>
      </c>
      <c r="AC653" s="268" t="s">
        <v>586</v>
      </c>
      <c r="AE653" s="268" t="s">
        <v>586</v>
      </c>
      <c r="AF653" s="268" t="s">
        <v>584</v>
      </c>
      <c r="AG653" s="268" t="s">
        <v>586</v>
      </c>
      <c r="AH653" s="268" t="s">
        <v>586</v>
      </c>
      <c r="AI653" s="268" t="s">
        <v>586</v>
      </c>
      <c r="AM653" s="268" t="s">
        <v>586</v>
      </c>
      <c r="AR653" t="s">
        <v>6136</v>
      </c>
      <c r="AS653" t="s">
        <v>3049</v>
      </c>
      <c r="AT653">
        <v>2025</v>
      </c>
      <c r="AU653">
        <v>3</v>
      </c>
      <c r="AV653" t="s">
        <v>70</v>
      </c>
      <c r="AX653" t="s">
        <v>6228</v>
      </c>
    </row>
    <row r="654" spans="1:50" x14ac:dyDescent="0.25">
      <c r="A654" s="268" t="s">
        <v>584</v>
      </c>
      <c r="B654" s="268" t="s">
        <v>585</v>
      </c>
      <c r="C654" s="268" t="s">
        <v>67</v>
      </c>
      <c r="D654" s="268" t="s">
        <v>2631</v>
      </c>
      <c r="E654" s="268" t="s">
        <v>2632</v>
      </c>
      <c r="F654" s="268" t="s">
        <v>6229</v>
      </c>
      <c r="G654" s="271" t="s">
        <v>1117</v>
      </c>
      <c r="H654" s="268" t="s">
        <v>6230</v>
      </c>
      <c r="I654" s="268" t="s">
        <v>6231</v>
      </c>
      <c r="K654" s="270" t="s">
        <v>586</v>
      </c>
      <c r="L654" s="270" t="s">
        <v>2421</v>
      </c>
      <c r="M654" s="270" t="s">
        <v>6232</v>
      </c>
      <c r="N654" s="270" t="s">
        <v>6233</v>
      </c>
      <c r="O654" s="268" t="s">
        <v>586</v>
      </c>
      <c r="P654" s="268" t="s">
        <v>586</v>
      </c>
      <c r="Q654" s="268" t="s">
        <v>586</v>
      </c>
      <c r="R654" s="268" t="s">
        <v>586</v>
      </c>
      <c r="S654" s="268" t="s">
        <v>586</v>
      </c>
      <c r="T654" s="268" t="s">
        <v>68</v>
      </c>
      <c r="U654" s="268" t="s">
        <v>586</v>
      </c>
      <c r="V654" s="268" t="s">
        <v>586</v>
      </c>
      <c r="W654" s="268" t="s">
        <v>586</v>
      </c>
      <c r="X654" s="268" t="s">
        <v>586</v>
      </c>
      <c r="Y654" s="268" t="s">
        <v>586</v>
      </c>
      <c r="AC654" s="268" t="s">
        <v>586</v>
      </c>
      <c r="AE654" s="268" t="s">
        <v>586</v>
      </c>
      <c r="AF654" s="268" t="s">
        <v>587</v>
      </c>
      <c r="AG654" s="268" t="s">
        <v>586</v>
      </c>
      <c r="AH654" s="268" t="s">
        <v>586</v>
      </c>
      <c r="AI654" s="268" t="s">
        <v>586</v>
      </c>
      <c r="AM654" s="268" t="s">
        <v>586</v>
      </c>
      <c r="AR654" t="s">
        <v>6610</v>
      </c>
      <c r="AS654" t="s">
        <v>3049</v>
      </c>
      <c r="AT654">
        <v>2025</v>
      </c>
      <c r="AU654">
        <v>4</v>
      </c>
      <c r="AV654" t="s">
        <v>69</v>
      </c>
      <c r="AX654" t="s">
        <v>6611</v>
      </c>
    </row>
    <row r="655" spans="1:50" x14ac:dyDescent="0.25">
      <c r="A655" s="268" t="s">
        <v>587</v>
      </c>
      <c r="B655" s="268" t="s">
        <v>585</v>
      </c>
      <c r="C655" s="268" t="s">
        <v>67</v>
      </c>
      <c r="D655" s="268" t="s">
        <v>2631</v>
      </c>
      <c r="E655" s="268" t="s">
        <v>2632</v>
      </c>
      <c r="F655" s="268" t="s">
        <v>6234</v>
      </c>
      <c r="G655" s="271" t="s">
        <v>1117</v>
      </c>
      <c r="H655" s="268" t="s">
        <v>6235</v>
      </c>
      <c r="I655" s="268" t="s">
        <v>6231</v>
      </c>
      <c r="K655" s="270" t="s">
        <v>586</v>
      </c>
      <c r="L655" s="270" t="s">
        <v>2421</v>
      </c>
      <c r="M655" s="270" t="s">
        <v>6232</v>
      </c>
      <c r="N655" s="270" t="s">
        <v>6233</v>
      </c>
      <c r="O655" s="268" t="s">
        <v>586</v>
      </c>
      <c r="P655" s="268" t="s">
        <v>586</v>
      </c>
      <c r="Q655" s="268" t="s">
        <v>586</v>
      </c>
      <c r="R655" s="268" t="s">
        <v>586</v>
      </c>
      <c r="S655" s="268" t="s">
        <v>586</v>
      </c>
      <c r="T655" s="268" t="s">
        <v>68</v>
      </c>
      <c r="U655" s="268" t="s">
        <v>586</v>
      </c>
      <c r="V655" s="268" t="s">
        <v>586</v>
      </c>
      <c r="W655" s="268" t="s">
        <v>586</v>
      </c>
      <c r="X655" s="268" t="s">
        <v>586</v>
      </c>
      <c r="Y655" s="268" t="s">
        <v>586</v>
      </c>
      <c r="AC655" s="268" t="s">
        <v>586</v>
      </c>
      <c r="AE655" s="268" t="s">
        <v>586</v>
      </c>
      <c r="AF655" s="268" t="s">
        <v>587</v>
      </c>
      <c r="AG655" s="268" t="s">
        <v>586</v>
      </c>
      <c r="AH655" s="268" t="s">
        <v>586</v>
      </c>
      <c r="AI655" s="268" t="s">
        <v>586</v>
      </c>
      <c r="AM655" s="268" t="s">
        <v>586</v>
      </c>
      <c r="AR655" t="s">
        <v>6610</v>
      </c>
      <c r="AS655" t="s">
        <v>3049</v>
      </c>
      <c r="AT655">
        <v>2025</v>
      </c>
      <c r="AU655">
        <v>4</v>
      </c>
      <c r="AV655" t="s">
        <v>69</v>
      </c>
      <c r="AX655" t="s">
        <v>6612</v>
      </c>
    </row>
    <row r="656" spans="1:50" x14ac:dyDescent="0.25">
      <c r="A656" s="268" t="s">
        <v>589</v>
      </c>
      <c r="B656" s="268" t="s">
        <v>585</v>
      </c>
      <c r="C656" s="268" t="s">
        <v>67</v>
      </c>
      <c r="D656" s="268" t="s">
        <v>5625</v>
      </c>
      <c r="E656" s="268" t="s">
        <v>5626</v>
      </c>
      <c r="F656" s="268" t="s">
        <v>6236</v>
      </c>
      <c r="G656" s="271" t="s">
        <v>1117</v>
      </c>
      <c r="H656" s="268" t="s">
        <v>6237</v>
      </c>
      <c r="I656" s="268" t="s">
        <v>6238</v>
      </c>
      <c r="K656" s="270" t="s">
        <v>586</v>
      </c>
      <c r="L656" s="270" t="s">
        <v>6239</v>
      </c>
      <c r="M656" s="270" t="s">
        <v>6240</v>
      </c>
      <c r="N656" s="270" t="s">
        <v>6241</v>
      </c>
      <c r="O656" s="268" t="s">
        <v>586</v>
      </c>
      <c r="P656" s="268" t="s">
        <v>586</v>
      </c>
      <c r="Q656" s="268" t="s">
        <v>586</v>
      </c>
      <c r="R656" s="268" t="s">
        <v>586</v>
      </c>
      <c r="S656" s="268" t="s">
        <v>586</v>
      </c>
      <c r="T656" s="268" t="s">
        <v>68</v>
      </c>
      <c r="U656" s="268" t="s">
        <v>586</v>
      </c>
      <c r="V656" s="268" t="s">
        <v>586</v>
      </c>
      <c r="W656" s="268" t="s">
        <v>586</v>
      </c>
      <c r="X656" s="268" t="s">
        <v>586</v>
      </c>
      <c r="Y656" s="268" t="s">
        <v>586</v>
      </c>
      <c r="AC656" s="268" t="s">
        <v>586</v>
      </c>
      <c r="AE656" s="268" t="s">
        <v>586</v>
      </c>
      <c r="AF656" s="268" t="s">
        <v>587</v>
      </c>
      <c r="AG656" s="268" t="s">
        <v>586</v>
      </c>
      <c r="AH656" s="268" t="s">
        <v>586</v>
      </c>
      <c r="AI656" s="268" t="s">
        <v>586</v>
      </c>
      <c r="AM656" s="268" t="s">
        <v>586</v>
      </c>
      <c r="AR656" t="s">
        <v>6610</v>
      </c>
      <c r="AS656" t="s">
        <v>3049</v>
      </c>
      <c r="AT656">
        <v>2025</v>
      </c>
      <c r="AU656">
        <v>4</v>
      </c>
      <c r="AV656" t="s">
        <v>69</v>
      </c>
      <c r="AX656" t="s">
        <v>6613</v>
      </c>
    </row>
    <row r="657" spans="1:50" x14ac:dyDescent="0.25">
      <c r="A657" s="268" t="s">
        <v>590</v>
      </c>
      <c r="B657" s="268" t="s">
        <v>585</v>
      </c>
      <c r="C657" s="268" t="s">
        <v>67</v>
      </c>
      <c r="D657" s="268" t="s">
        <v>6242</v>
      </c>
      <c r="E657" s="268" t="s">
        <v>6243</v>
      </c>
      <c r="F657" s="268" t="s">
        <v>2432</v>
      </c>
      <c r="G657" s="271" t="s">
        <v>976</v>
      </c>
      <c r="H657" s="268" t="s">
        <v>6244</v>
      </c>
      <c r="I657" s="268"/>
      <c r="K657" s="270" t="s">
        <v>586</v>
      </c>
      <c r="L657" s="270" t="s">
        <v>6245</v>
      </c>
      <c r="M657" s="270" t="s">
        <v>6246</v>
      </c>
      <c r="N657" s="270" t="s">
        <v>6247</v>
      </c>
      <c r="O657" s="268" t="s">
        <v>586</v>
      </c>
      <c r="P657" s="268" t="s">
        <v>586</v>
      </c>
      <c r="Q657" s="268" t="s">
        <v>586</v>
      </c>
      <c r="R657" s="268" t="s">
        <v>586</v>
      </c>
      <c r="S657" s="268" t="s">
        <v>586</v>
      </c>
      <c r="T657" s="268" t="s">
        <v>68</v>
      </c>
      <c r="U657" s="268" t="s">
        <v>586</v>
      </c>
      <c r="V657" s="268" t="s">
        <v>586</v>
      </c>
      <c r="W657" s="268" t="s">
        <v>586</v>
      </c>
      <c r="X657" s="268" t="s">
        <v>586</v>
      </c>
      <c r="Y657" s="268" t="s">
        <v>586</v>
      </c>
      <c r="AC657" s="268" t="s">
        <v>586</v>
      </c>
      <c r="AE657" s="268" t="s">
        <v>586</v>
      </c>
      <c r="AF657" s="268" t="s">
        <v>587</v>
      </c>
      <c r="AG657" s="268" t="s">
        <v>586</v>
      </c>
      <c r="AH657" s="268" t="s">
        <v>586</v>
      </c>
      <c r="AI657" s="268" t="s">
        <v>586</v>
      </c>
      <c r="AM657" s="268" t="s">
        <v>586</v>
      </c>
      <c r="AR657" t="s">
        <v>6610</v>
      </c>
      <c r="AS657" t="s">
        <v>3049</v>
      </c>
      <c r="AT657">
        <v>2025</v>
      </c>
      <c r="AU657">
        <v>4</v>
      </c>
      <c r="AV657" t="s">
        <v>69</v>
      </c>
      <c r="AX657" t="s">
        <v>6614</v>
      </c>
    </row>
    <row r="658" spans="1:50" x14ac:dyDescent="0.25">
      <c r="A658" s="268" t="s">
        <v>591</v>
      </c>
      <c r="B658" s="268" t="s">
        <v>585</v>
      </c>
      <c r="C658" s="268" t="s">
        <v>67</v>
      </c>
      <c r="D658" s="268" t="s">
        <v>3559</v>
      </c>
      <c r="E658" s="268" t="s">
        <v>3560</v>
      </c>
      <c r="F658" s="268" t="s">
        <v>6248</v>
      </c>
      <c r="G658" s="271" t="s">
        <v>976</v>
      </c>
      <c r="H658" s="268" t="s">
        <v>6249</v>
      </c>
      <c r="I658" s="268"/>
      <c r="K658" s="270" t="s">
        <v>586</v>
      </c>
      <c r="L658" s="270" t="s">
        <v>6250</v>
      </c>
      <c r="M658" s="270" t="s">
        <v>6251</v>
      </c>
      <c r="N658" s="270" t="s">
        <v>6252</v>
      </c>
      <c r="O658" s="268" t="s">
        <v>586</v>
      </c>
      <c r="P658" s="268" t="s">
        <v>586</v>
      </c>
      <c r="Q658" s="268" t="s">
        <v>586</v>
      </c>
      <c r="R658" s="268" t="s">
        <v>586</v>
      </c>
      <c r="S658" s="268" t="s">
        <v>586</v>
      </c>
      <c r="T658" s="268" t="s">
        <v>68</v>
      </c>
      <c r="U658" s="268" t="s">
        <v>586</v>
      </c>
      <c r="V658" s="268" t="s">
        <v>586</v>
      </c>
      <c r="W658" s="268" t="s">
        <v>586</v>
      </c>
      <c r="X658" s="268" t="s">
        <v>586</v>
      </c>
      <c r="Y658" s="268" t="s">
        <v>586</v>
      </c>
      <c r="AC658" s="268" t="s">
        <v>586</v>
      </c>
      <c r="AE658" s="268" t="s">
        <v>586</v>
      </c>
      <c r="AF658" s="268" t="s">
        <v>587</v>
      </c>
      <c r="AG658" s="268" t="s">
        <v>586</v>
      </c>
      <c r="AH658" s="268" t="s">
        <v>586</v>
      </c>
      <c r="AI658" s="268" t="s">
        <v>586</v>
      </c>
      <c r="AM658" s="268" t="s">
        <v>586</v>
      </c>
      <c r="AR658" t="s">
        <v>6610</v>
      </c>
      <c r="AS658" t="s">
        <v>3049</v>
      </c>
      <c r="AT658">
        <v>2025</v>
      </c>
      <c r="AU658">
        <v>4</v>
      </c>
      <c r="AV658" t="s">
        <v>69</v>
      </c>
      <c r="AX658" t="s">
        <v>6615</v>
      </c>
    </row>
    <row r="659" spans="1:50" x14ac:dyDescent="0.25">
      <c r="A659" s="268" t="s">
        <v>592</v>
      </c>
      <c r="B659" s="268" t="s">
        <v>585</v>
      </c>
      <c r="C659" s="268" t="s">
        <v>67</v>
      </c>
      <c r="D659" s="268" t="s">
        <v>6253</v>
      </c>
      <c r="E659" s="268" t="s">
        <v>6254</v>
      </c>
      <c r="F659" s="268" t="s">
        <v>1080</v>
      </c>
      <c r="G659" s="271" t="s">
        <v>978</v>
      </c>
      <c r="H659" s="268" t="s">
        <v>6255</v>
      </c>
      <c r="I659" s="268"/>
      <c r="K659" s="270" t="s">
        <v>586</v>
      </c>
      <c r="L659" s="270" t="s">
        <v>6256</v>
      </c>
      <c r="M659" s="270" t="s">
        <v>6257</v>
      </c>
      <c r="N659" s="270" t="s">
        <v>6258</v>
      </c>
      <c r="O659" s="268" t="s">
        <v>586</v>
      </c>
      <c r="P659" s="268" t="s">
        <v>586</v>
      </c>
      <c r="Q659" s="268" t="s">
        <v>586</v>
      </c>
      <c r="R659" s="268" t="s">
        <v>586</v>
      </c>
      <c r="S659" s="268" t="s">
        <v>586</v>
      </c>
      <c r="T659" s="268" t="s">
        <v>68</v>
      </c>
      <c r="U659" s="268" t="s">
        <v>586</v>
      </c>
      <c r="V659" s="268" t="s">
        <v>586</v>
      </c>
      <c r="W659" s="268" t="s">
        <v>586</v>
      </c>
      <c r="X659" s="268" t="s">
        <v>586</v>
      </c>
      <c r="Y659" s="268" t="s">
        <v>586</v>
      </c>
      <c r="AC659" s="268" t="s">
        <v>586</v>
      </c>
      <c r="AE659" s="268" t="s">
        <v>586</v>
      </c>
      <c r="AF659" s="268" t="s">
        <v>587</v>
      </c>
      <c r="AG659" s="268" t="s">
        <v>586</v>
      </c>
      <c r="AH659" s="268" t="s">
        <v>586</v>
      </c>
      <c r="AI659" s="268" t="s">
        <v>586</v>
      </c>
      <c r="AM659" s="268" t="s">
        <v>586</v>
      </c>
      <c r="AR659" t="s">
        <v>6610</v>
      </c>
      <c r="AS659" t="s">
        <v>3049</v>
      </c>
      <c r="AT659">
        <v>2025</v>
      </c>
      <c r="AU659">
        <v>4</v>
      </c>
      <c r="AV659" t="s">
        <v>69</v>
      </c>
      <c r="AX659" t="s">
        <v>6616</v>
      </c>
    </row>
    <row r="660" spans="1:50" x14ac:dyDescent="0.25">
      <c r="A660" s="268" t="s">
        <v>593</v>
      </c>
      <c r="B660" s="268" t="s">
        <v>585</v>
      </c>
      <c r="C660" s="268" t="s">
        <v>67</v>
      </c>
      <c r="D660" s="268" t="s">
        <v>2651</v>
      </c>
      <c r="E660" s="268" t="s">
        <v>2652</v>
      </c>
      <c r="F660" s="268" t="s">
        <v>6259</v>
      </c>
      <c r="G660" s="271" t="s">
        <v>978</v>
      </c>
      <c r="H660" s="268" t="s">
        <v>6260</v>
      </c>
      <c r="I660" s="268" t="s">
        <v>6261</v>
      </c>
      <c r="J660" s="268"/>
      <c r="K660" s="270" t="s">
        <v>586</v>
      </c>
      <c r="L660" s="270" t="s">
        <v>6262</v>
      </c>
      <c r="M660" s="270" t="s">
        <v>6263</v>
      </c>
      <c r="N660" s="270" t="s">
        <v>6264</v>
      </c>
      <c r="O660" s="268" t="s">
        <v>586</v>
      </c>
      <c r="P660" s="268" t="s">
        <v>586</v>
      </c>
      <c r="Q660" s="268" t="s">
        <v>586</v>
      </c>
      <c r="R660" s="268" t="s">
        <v>586</v>
      </c>
      <c r="S660" s="268" t="s">
        <v>586</v>
      </c>
      <c r="T660" s="268" t="s">
        <v>68</v>
      </c>
      <c r="U660" s="268" t="s">
        <v>586</v>
      </c>
      <c r="V660" s="268" t="s">
        <v>586</v>
      </c>
      <c r="W660" s="268" t="s">
        <v>586</v>
      </c>
      <c r="X660" s="268" t="s">
        <v>586</v>
      </c>
      <c r="Y660" s="268" t="s">
        <v>586</v>
      </c>
      <c r="AC660" s="268" t="s">
        <v>586</v>
      </c>
      <c r="AE660" s="268" t="s">
        <v>586</v>
      </c>
      <c r="AF660" s="268" t="s">
        <v>587</v>
      </c>
      <c r="AG660" s="268" t="s">
        <v>586</v>
      </c>
      <c r="AH660" s="268" t="s">
        <v>586</v>
      </c>
      <c r="AI660" s="268" t="s">
        <v>586</v>
      </c>
      <c r="AM660" s="268" t="s">
        <v>586</v>
      </c>
      <c r="AR660" t="s">
        <v>6610</v>
      </c>
      <c r="AS660" t="s">
        <v>3049</v>
      </c>
      <c r="AT660">
        <v>2025</v>
      </c>
      <c r="AU660">
        <v>4</v>
      </c>
      <c r="AV660" t="s">
        <v>69</v>
      </c>
      <c r="AX660" t="s">
        <v>6617</v>
      </c>
    </row>
    <row r="661" spans="1:50" x14ac:dyDescent="0.25">
      <c r="A661" s="268" t="s">
        <v>594</v>
      </c>
      <c r="B661" s="268" t="s">
        <v>585</v>
      </c>
      <c r="C661" s="268" t="s">
        <v>67</v>
      </c>
      <c r="D661" s="268" t="s">
        <v>2901</v>
      </c>
      <c r="E661" s="268" t="s">
        <v>2902</v>
      </c>
      <c r="F661" s="268" t="s">
        <v>6265</v>
      </c>
      <c r="G661" s="271" t="s">
        <v>979</v>
      </c>
      <c r="H661" s="268" t="s">
        <v>6266</v>
      </c>
      <c r="I661" s="268"/>
      <c r="K661" s="270" t="s">
        <v>586</v>
      </c>
      <c r="L661" s="270" t="s">
        <v>6267</v>
      </c>
      <c r="M661" s="270" t="s">
        <v>6268</v>
      </c>
      <c r="N661" s="270" t="s">
        <v>6269</v>
      </c>
      <c r="O661" s="268" t="s">
        <v>586</v>
      </c>
      <c r="P661" s="268" t="s">
        <v>586</v>
      </c>
      <c r="Q661" s="268" t="s">
        <v>586</v>
      </c>
      <c r="R661" s="268" t="s">
        <v>586</v>
      </c>
      <c r="S661" s="268" t="s">
        <v>586</v>
      </c>
      <c r="T661" s="268" t="s">
        <v>68</v>
      </c>
      <c r="U661" s="268" t="s">
        <v>586</v>
      </c>
      <c r="V661" s="268" t="s">
        <v>586</v>
      </c>
      <c r="W661" s="268" t="s">
        <v>586</v>
      </c>
      <c r="X661" s="268" t="s">
        <v>586</v>
      </c>
      <c r="Y661" s="268" t="s">
        <v>586</v>
      </c>
      <c r="AC661" s="268" t="s">
        <v>586</v>
      </c>
      <c r="AE661" s="268" t="s">
        <v>586</v>
      </c>
      <c r="AF661" s="268" t="s">
        <v>587</v>
      </c>
      <c r="AG661" s="268" t="s">
        <v>586</v>
      </c>
      <c r="AH661" s="268" t="s">
        <v>586</v>
      </c>
      <c r="AI661" s="268" t="s">
        <v>586</v>
      </c>
      <c r="AM661" s="268" t="s">
        <v>586</v>
      </c>
      <c r="AR661" t="s">
        <v>6610</v>
      </c>
      <c r="AS661" t="s">
        <v>3049</v>
      </c>
      <c r="AT661">
        <v>2025</v>
      </c>
      <c r="AU661">
        <v>4</v>
      </c>
      <c r="AV661" t="s">
        <v>69</v>
      </c>
      <c r="AX661" t="s">
        <v>6618</v>
      </c>
    </row>
    <row r="662" spans="1:50" x14ac:dyDescent="0.25">
      <c r="A662" s="268" t="s">
        <v>595</v>
      </c>
      <c r="B662" s="268" t="s">
        <v>585</v>
      </c>
      <c r="C662" s="268" t="s">
        <v>67</v>
      </c>
      <c r="D662" s="268" t="s">
        <v>6270</v>
      </c>
      <c r="E662" s="268" t="s">
        <v>6271</v>
      </c>
      <c r="F662" s="268" t="s">
        <v>1352</v>
      </c>
      <c r="G662" s="271" t="s">
        <v>979</v>
      </c>
      <c r="H662" s="268" t="s">
        <v>6272</v>
      </c>
      <c r="I662" s="268" t="s">
        <v>6273</v>
      </c>
      <c r="K662" s="270" t="s">
        <v>586</v>
      </c>
      <c r="L662" s="270" t="s">
        <v>6274</v>
      </c>
      <c r="M662" s="270" t="s">
        <v>6275</v>
      </c>
      <c r="N662" s="270" t="s">
        <v>6276</v>
      </c>
      <c r="O662" s="268" t="s">
        <v>586</v>
      </c>
      <c r="P662" s="268" t="s">
        <v>586</v>
      </c>
      <c r="Q662" s="268" t="s">
        <v>586</v>
      </c>
      <c r="R662" s="268" t="s">
        <v>586</v>
      </c>
      <c r="S662" s="268" t="s">
        <v>586</v>
      </c>
      <c r="T662" s="268" t="s">
        <v>68</v>
      </c>
      <c r="U662" s="268" t="s">
        <v>586</v>
      </c>
      <c r="V662" s="268" t="s">
        <v>586</v>
      </c>
      <c r="W662" s="268" t="s">
        <v>586</v>
      </c>
      <c r="X662" s="268" t="s">
        <v>586</v>
      </c>
      <c r="Y662" s="268" t="s">
        <v>586</v>
      </c>
      <c r="AC662" s="268" t="s">
        <v>586</v>
      </c>
      <c r="AE662" s="268" t="s">
        <v>586</v>
      </c>
      <c r="AF662" s="268" t="s">
        <v>587</v>
      </c>
      <c r="AG662" s="268" t="s">
        <v>586</v>
      </c>
      <c r="AH662" s="268" t="s">
        <v>586</v>
      </c>
      <c r="AI662" s="268" t="s">
        <v>586</v>
      </c>
      <c r="AM662" s="268" t="s">
        <v>586</v>
      </c>
      <c r="AR662" t="s">
        <v>6610</v>
      </c>
      <c r="AS662" t="s">
        <v>3049</v>
      </c>
      <c r="AT662">
        <v>2025</v>
      </c>
      <c r="AU662">
        <v>4</v>
      </c>
      <c r="AV662" t="s">
        <v>69</v>
      </c>
      <c r="AX662" t="s">
        <v>6619</v>
      </c>
    </row>
    <row r="663" spans="1:50" x14ac:dyDescent="0.25">
      <c r="A663" s="268" t="s">
        <v>596</v>
      </c>
      <c r="B663" s="268" t="s">
        <v>585</v>
      </c>
      <c r="C663" s="268" t="s">
        <v>67</v>
      </c>
      <c r="D663" s="268" t="s">
        <v>2651</v>
      </c>
      <c r="E663" s="268" t="s">
        <v>2652</v>
      </c>
      <c r="F663" s="268" t="s">
        <v>6277</v>
      </c>
      <c r="G663" s="271" t="s">
        <v>979</v>
      </c>
      <c r="H663" s="268" t="s">
        <v>6278</v>
      </c>
      <c r="I663" s="268" t="s">
        <v>6279</v>
      </c>
      <c r="K663" s="270" t="s">
        <v>586</v>
      </c>
      <c r="L663" s="270" t="s">
        <v>6280</v>
      </c>
      <c r="M663" s="270" t="s">
        <v>6281</v>
      </c>
      <c r="N663" s="270" t="s">
        <v>6282</v>
      </c>
      <c r="O663" s="268" t="s">
        <v>586</v>
      </c>
      <c r="P663" s="268" t="s">
        <v>586</v>
      </c>
      <c r="Q663" s="268" t="s">
        <v>586</v>
      </c>
      <c r="R663" s="268" t="s">
        <v>586</v>
      </c>
      <c r="S663" s="268" t="s">
        <v>586</v>
      </c>
      <c r="T663" s="268" t="s">
        <v>68</v>
      </c>
      <c r="U663" s="268" t="s">
        <v>586</v>
      </c>
      <c r="V663" s="268" t="s">
        <v>586</v>
      </c>
      <c r="W663" s="268" t="s">
        <v>586</v>
      </c>
      <c r="X663" s="268" t="s">
        <v>586</v>
      </c>
      <c r="Y663" s="268" t="s">
        <v>586</v>
      </c>
      <c r="AC663" s="268" t="s">
        <v>586</v>
      </c>
      <c r="AE663" s="268" t="s">
        <v>586</v>
      </c>
      <c r="AF663" s="268" t="s">
        <v>587</v>
      </c>
      <c r="AG663" s="268" t="s">
        <v>586</v>
      </c>
      <c r="AH663" s="268" t="s">
        <v>586</v>
      </c>
      <c r="AI663" s="268" t="s">
        <v>586</v>
      </c>
      <c r="AM663" s="268" t="s">
        <v>586</v>
      </c>
      <c r="AR663" t="s">
        <v>6610</v>
      </c>
      <c r="AS663" t="s">
        <v>3049</v>
      </c>
      <c r="AT663">
        <v>2025</v>
      </c>
      <c r="AU663">
        <v>4</v>
      </c>
      <c r="AV663" t="s">
        <v>69</v>
      </c>
      <c r="AX663" t="s">
        <v>6620</v>
      </c>
    </row>
    <row r="664" spans="1:50" x14ac:dyDescent="0.25">
      <c r="A664" s="268" t="s">
        <v>598</v>
      </c>
      <c r="B664" s="268" t="s">
        <v>585</v>
      </c>
      <c r="C664" s="268" t="s">
        <v>67</v>
      </c>
      <c r="D664" s="268" t="s">
        <v>3227</v>
      </c>
      <c r="E664" s="268" t="s">
        <v>3228</v>
      </c>
      <c r="F664" s="268" t="s">
        <v>6283</v>
      </c>
      <c r="G664" s="271" t="s">
        <v>979</v>
      </c>
      <c r="H664" s="268" t="s">
        <v>6284</v>
      </c>
      <c r="I664" s="268"/>
      <c r="K664" s="270" t="s">
        <v>586</v>
      </c>
      <c r="L664" s="270" t="s">
        <v>6285</v>
      </c>
      <c r="M664" s="270" t="s">
        <v>6286</v>
      </c>
      <c r="N664" s="270" t="s">
        <v>6287</v>
      </c>
      <c r="O664" s="268" t="s">
        <v>586</v>
      </c>
      <c r="P664" s="268" t="s">
        <v>586</v>
      </c>
      <c r="Q664" s="268" t="s">
        <v>586</v>
      </c>
      <c r="R664" s="268" t="s">
        <v>586</v>
      </c>
      <c r="S664" s="268" t="s">
        <v>586</v>
      </c>
      <c r="T664" s="268" t="s">
        <v>68</v>
      </c>
      <c r="U664" s="268" t="s">
        <v>586</v>
      </c>
      <c r="V664" s="268" t="s">
        <v>586</v>
      </c>
      <c r="W664" s="268" t="s">
        <v>586</v>
      </c>
      <c r="X664" s="268" t="s">
        <v>586</v>
      </c>
      <c r="Y664" s="268" t="s">
        <v>586</v>
      </c>
      <c r="AC664" s="268" t="s">
        <v>586</v>
      </c>
      <c r="AE664" s="268" t="s">
        <v>586</v>
      </c>
      <c r="AF664" s="268" t="s">
        <v>587</v>
      </c>
      <c r="AG664" s="268" t="s">
        <v>586</v>
      </c>
      <c r="AH664" s="268" t="s">
        <v>586</v>
      </c>
      <c r="AI664" s="268" t="s">
        <v>586</v>
      </c>
      <c r="AM664" s="268" t="s">
        <v>586</v>
      </c>
      <c r="AR664" t="s">
        <v>6610</v>
      </c>
      <c r="AS664" t="s">
        <v>3049</v>
      </c>
      <c r="AT664">
        <v>2025</v>
      </c>
      <c r="AU664">
        <v>4</v>
      </c>
      <c r="AV664" t="s">
        <v>69</v>
      </c>
      <c r="AX664" t="s">
        <v>6621</v>
      </c>
    </row>
    <row r="665" spans="1:50" x14ac:dyDescent="0.25">
      <c r="A665" s="268" t="s">
        <v>599</v>
      </c>
      <c r="B665" s="268" t="s">
        <v>585</v>
      </c>
      <c r="C665" s="268" t="s">
        <v>67</v>
      </c>
      <c r="D665" s="268" t="s">
        <v>1430</v>
      </c>
      <c r="E665" s="268" t="s">
        <v>2881</v>
      </c>
      <c r="F665" s="268" t="s">
        <v>6288</v>
      </c>
      <c r="G665" s="271" t="s">
        <v>979</v>
      </c>
      <c r="H665" s="268" t="s">
        <v>6289</v>
      </c>
      <c r="I665" s="268"/>
      <c r="K665" s="270" t="s">
        <v>586</v>
      </c>
      <c r="L665" s="270" t="s">
        <v>6290</v>
      </c>
      <c r="M665" s="270" t="s">
        <v>1566</v>
      </c>
      <c r="N665" s="270" t="s">
        <v>6291</v>
      </c>
      <c r="O665" s="268" t="s">
        <v>586</v>
      </c>
      <c r="P665" s="268" t="s">
        <v>586</v>
      </c>
      <c r="Q665" s="268" t="s">
        <v>586</v>
      </c>
      <c r="R665" s="268" t="s">
        <v>586</v>
      </c>
      <c r="S665" s="268" t="s">
        <v>586</v>
      </c>
      <c r="T665" s="268" t="s">
        <v>68</v>
      </c>
      <c r="U665" s="268" t="s">
        <v>586</v>
      </c>
      <c r="V665" s="268" t="s">
        <v>586</v>
      </c>
      <c r="W665" s="268" t="s">
        <v>586</v>
      </c>
      <c r="X665" s="268" t="s">
        <v>586</v>
      </c>
      <c r="Y665" s="268" t="s">
        <v>586</v>
      </c>
      <c r="AC665" s="268" t="s">
        <v>586</v>
      </c>
      <c r="AE665" s="268" t="s">
        <v>586</v>
      </c>
      <c r="AF665" s="268" t="s">
        <v>587</v>
      </c>
      <c r="AG665" s="268" t="s">
        <v>586</v>
      </c>
      <c r="AH665" s="268" t="s">
        <v>586</v>
      </c>
      <c r="AI665" s="268" t="s">
        <v>586</v>
      </c>
      <c r="AM665" s="268" t="s">
        <v>586</v>
      </c>
      <c r="AR665" t="s">
        <v>6610</v>
      </c>
      <c r="AS665" t="s">
        <v>3049</v>
      </c>
      <c r="AT665">
        <v>2025</v>
      </c>
      <c r="AU665">
        <v>4</v>
      </c>
      <c r="AV665" t="s">
        <v>69</v>
      </c>
      <c r="AX665" t="s">
        <v>6622</v>
      </c>
    </row>
    <row r="666" spans="1:50" x14ac:dyDescent="0.25">
      <c r="A666" s="268" t="s">
        <v>600</v>
      </c>
      <c r="B666" s="268" t="s">
        <v>585</v>
      </c>
      <c r="C666" s="268" t="s">
        <v>67</v>
      </c>
      <c r="D666" s="268" t="s">
        <v>1430</v>
      </c>
      <c r="E666" s="268" t="s">
        <v>2881</v>
      </c>
      <c r="F666" s="268" t="s">
        <v>1310</v>
      </c>
      <c r="G666" s="271" t="s">
        <v>979</v>
      </c>
      <c r="H666" s="268" t="s">
        <v>6289</v>
      </c>
      <c r="I666" s="268"/>
      <c r="K666" s="270" t="s">
        <v>586</v>
      </c>
      <c r="L666" s="270" t="s">
        <v>6292</v>
      </c>
      <c r="M666" s="270" t="s">
        <v>6293</v>
      </c>
      <c r="N666" s="270" t="s">
        <v>6294</v>
      </c>
      <c r="O666" s="268" t="s">
        <v>586</v>
      </c>
      <c r="P666" s="268" t="s">
        <v>586</v>
      </c>
      <c r="Q666" s="268" t="s">
        <v>586</v>
      </c>
      <c r="R666" s="268" t="s">
        <v>586</v>
      </c>
      <c r="S666" s="268" t="s">
        <v>586</v>
      </c>
      <c r="T666" s="268" t="s">
        <v>68</v>
      </c>
      <c r="U666" s="268" t="s">
        <v>586</v>
      </c>
      <c r="V666" s="268" t="s">
        <v>586</v>
      </c>
      <c r="W666" s="268" t="s">
        <v>586</v>
      </c>
      <c r="X666" s="268" t="s">
        <v>586</v>
      </c>
      <c r="Y666" s="268" t="s">
        <v>586</v>
      </c>
      <c r="AC666" s="268" t="s">
        <v>586</v>
      </c>
      <c r="AE666" s="268" t="s">
        <v>586</v>
      </c>
      <c r="AF666" s="268" t="s">
        <v>587</v>
      </c>
      <c r="AG666" s="268" t="s">
        <v>586</v>
      </c>
      <c r="AH666" s="268" t="s">
        <v>586</v>
      </c>
      <c r="AI666" s="268" t="s">
        <v>586</v>
      </c>
      <c r="AM666" s="268" t="s">
        <v>586</v>
      </c>
      <c r="AR666" t="s">
        <v>6610</v>
      </c>
      <c r="AS666" t="s">
        <v>3049</v>
      </c>
      <c r="AT666">
        <v>2025</v>
      </c>
      <c r="AU666">
        <v>4</v>
      </c>
      <c r="AV666" t="s">
        <v>69</v>
      </c>
      <c r="AX666" t="s">
        <v>6623</v>
      </c>
    </row>
    <row r="667" spans="1:50" x14ac:dyDescent="0.25">
      <c r="A667" s="268" t="s">
        <v>601</v>
      </c>
      <c r="B667" s="268" t="s">
        <v>585</v>
      </c>
      <c r="C667" s="268" t="s">
        <v>67</v>
      </c>
      <c r="D667" s="268" t="s">
        <v>1430</v>
      </c>
      <c r="E667" s="268" t="s">
        <v>2881</v>
      </c>
      <c r="F667" s="268" t="s">
        <v>6295</v>
      </c>
      <c r="G667" s="271" t="s">
        <v>979</v>
      </c>
      <c r="H667" s="268" t="s">
        <v>6289</v>
      </c>
      <c r="I667" s="268"/>
      <c r="K667" s="270" t="s">
        <v>586</v>
      </c>
      <c r="L667" s="270" t="s">
        <v>6296</v>
      </c>
      <c r="M667" s="270" t="s">
        <v>6297</v>
      </c>
      <c r="N667" s="270" t="s">
        <v>6298</v>
      </c>
      <c r="O667" s="268" t="s">
        <v>586</v>
      </c>
      <c r="P667" s="268" t="s">
        <v>586</v>
      </c>
      <c r="Q667" s="268" t="s">
        <v>586</v>
      </c>
      <c r="R667" s="268" t="s">
        <v>586</v>
      </c>
      <c r="S667" s="268" t="s">
        <v>586</v>
      </c>
      <c r="T667" s="268" t="s">
        <v>68</v>
      </c>
      <c r="U667" s="268" t="s">
        <v>586</v>
      </c>
      <c r="V667" s="268" t="s">
        <v>586</v>
      </c>
      <c r="W667" s="268" t="s">
        <v>586</v>
      </c>
      <c r="X667" s="268" t="s">
        <v>586</v>
      </c>
      <c r="Y667" s="268" t="s">
        <v>586</v>
      </c>
      <c r="AC667" s="268" t="s">
        <v>586</v>
      </c>
      <c r="AE667" s="268" t="s">
        <v>586</v>
      </c>
      <c r="AF667" s="268" t="s">
        <v>587</v>
      </c>
      <c r="AG667" s="268" t="s">
        <v>586</v>
      </c>
      <c r="AH667" s="268" t="s">
        <v>586</v>
      </c>
      <c r="AI667" s="268" t="s">
        <v>586</v>
      </c>
      <c r="AM667" s="268" t="s">
        <v>586</v>
      </c>
      <c r="AR667" t="s">
        <v>6610</v>
      </c>
      <c r="AS667" t="s">
        <v>3049</v>
      </c>
      <c r="AT667">
        <v>2025</v>
      </c>
      <c r="AU667">
        <v>4</v>
      </c>
      <c r="AV667" t="s">
        <v>69</v>
      </c>
      <c r="AX667" t="s">
        <v>6624</v>
      </c>
    </row>
    <row r="668" spans="1:50" x14ac:dyDescent="0.25">
      <c r="A668" s="268" t="s">
        <v>602</v>
      </c>
      <c r="B668" s="268" t="s">
        <v>585</v>
      </c>
      <c r="C668" s="268" t="s">
        <v>67</v>
      </c>
      <c r="D668" s="268" t="s">
        <v>2639</v>
      </c>
      <c r="E668" s="268" t="s">
        <v>2640</v>
      </c>
      <c r="F668" s="268" t="s">
        <v>6299</v>
      </c>
      <c r="G668" s="271" t="s">
        <v>979</v>
      </c>
      <c r="H668" s="268" t="s">
        <v>6300</v>
      </c>
      <c r="I668" s="268"/>
      <c r="K668" s="270" t="s">
        <v>586</v>
      </c>
      <c r="L668" s="270" t="s">
        <v>6301</v>
      </c>
      <c r="M668" s="270" t="s">
        <v>6302</v>
      </c>
      <c r="N668" s="270" t="s">
        <v>6303</v>
      </c>
      <c r="O668" s="268" t="s">
        <v>586</v>
      </c>
      <c r="P668" s="268" t="s">
        <v>586</v>
      </c>
      <c r="Q668" s="268" t="s">
        <v>586</v>
      </c>
      <c r="R668" s="268" t="s">
        <v>586</v>
      </c>
      <c r="S668" s="268" t="s">
        <v>586</v>
      </c>
      <c r="T668" s="268" t="s">
        <v>68</v>
      </c>
      <c r="U668" s="268" t="s">
        <v>586</v>
      </c>
      <c r="V668" s="268" t="s">
        <v>586</v>
      </c>
      <c r="W668" s="268" t="s">
        <v>586</v>
      </c>
      <c r="X668" s="268" t="s">
        <v>586</v>
      </c>
      <c r="Y668" s="268"/>
      <c r="AC668" s="268" t="s">
        <v>586</v>
      </c>
      <c r="AE668" s="268" t="s">
        <v>586</v>
      </c>
      <c r="AF668" s="268" t="s">
        <v>587</v>
      </c>
      <c r="AG668" s="268" t="s">
        <v>586</v>
      </c>
      <c r="AH668" s="268" t="s">
        <v>586</v>
      </c>
      <c r="AI668" s="268" t="s">
        <v>586</v>
      </c>
      <c r="AM668" s="268" t="s">
        <v>586</v>
      </c>
      <c r="AR668" t="s">
        <v>6610</v>
      </c>
      <c r="AS668" t="s">
        <v>3049</v>
      </c>
      <c r="AT668">
        <v>2025</v>
      </c>
      <c r="AU668">
        <v>4</v>
      </c>
      <c r="AV668" t="s">
        <v>69</v>
      </c>
      <c r="AX668" t="s">
        <v>6625</v>
      </c>
    </row>
    <row r="669" spans="1:50" x14ac:dyDescent="0.25">
      <c r="A669" s="268" t="s">
        <v>603</v>
      </c>
      <c r="B669" s="268" t="s">
        <v>585</v>
      </c>
      <c r="C669" s="268" t="s">
        <v>67</v>
      </c>
      <c r="D669" s="268" t="s">
        <v>3359</v>
      </c>
      <c r="E669" s="268" t="s">
        <v>3360</v>
      </c>
      <c r="F669" s="268" t="s">
        <v>6304</v>
      </c>
      <c r="G669" s="271" t="s">
        <v>979</v>
      </c>
      <c r="H669" s="268" t="s">
        <v>6305</v>
      </c>
      <c r="I669" s="268" t="s">
        <v>6306</v>
      </c>
      <c r="K669" s="270" t="s">
        <v>586</v>
      </c>
      <c r="L669" s="270" t="s">
        <v>6307</v>
      </c>
      <c r="M669" s="270" t="s">
        <v>6308</v>
      </c>
      <c r="N669" s="270" t="s">
        <v>6309</v>
      </c>
      <c r="O669" s="268" t="s">
        <v>586</v>
      </c>
      <c r="P669" s="268" t="s">
        <v>586</v>
      </c>
      <c r="Q669" s="268" t="s">
        <v>586</v>
      </c>
      <c r="R669" s="268" t="s">
        <v>586</v>
      </c>
      <c r="S669" s="268" t="s">
        <v>586</v>
      </c>
      <c r="T669" s="268" t="s">
        <v>68</v>
      </c>
      <c r="U669" s="268" t="s">
        <v>586</v>
      </c>
      <c r="V669" s="268" t="s">
        <v>586</v>
      </c>
      <c r="W669" s="268" t="s">
        <v>586</v>
      </c>
      <c r="X669" s="268" t="s">
        <v>586</v>
      </c>
      <c r="Y669" s="268" t="s">
        <v>586</v>
      </c>
      <c r="AC669" s="268" t="s">
        <v>586</v>
      </c>
      <c r="AE669" s="268" t="s">
        <v>586</v>
      </c>
      <c r="AF669" s="268" t="s">
        <v>587</v>
      </c>
      <c r="AG669" s="268" t="s">
        <v>586</v>
      </c>
      <c r="AH669" s="268" t="s">
        <v>586</v>
      </c>
      <c r="AI669" s="268" t="s">
        <v>586</v>
      </c>
      <c r="AM669" s="268" t="s">
        <v>586</v>
      </c>
      <c r="AR669" t="s">
        <v>6610</v>
      </c>
      <c r="AS669" t="s">
        <v>3049</v>
      </c>
      <c r="AT669">
        <v>2025</v>
      </c>
      <c r="AU669">
        <v>4</v>
      </c>
      <c r="AV669" t="s">
        <v>69</v>
      </c>
      <c r="AX669" t="s">
        <v>6626</v>
      </c>
    </row>
    <row r="670" spans="1:50" x14ac:dyDescent="0.25">
      <c r="A670" s="268" t="s">
        <v>604</v>
      </c>
      <c r="B670" s="268" t="s">
        <v>585</v>
      </c>
      <c r="C670" s="268" t="s">
        <v>67</v>
      </c>
      <c r="D670" s="268" t="s">
        <v>2828</v>
      </c>
      <c r="E670" s="268" t="s">
        <v>2829</v>
      </c>
      <c r="F670" s="268" t="s">
        <v>6310</v>
      </c>
      <c r="G670" s="271" t="s">
        <v>980</v>
      </c>
      <c r="H670" s="268" t="s">
        <v>6311</v>
      </c>
      <c r="I670" s="268" t="s">
        <v>6312</v>
      </c>
      <c r="K670" s="270" t="s">
        <v>586</v>
      </c>
      <c r="L670" s="270" t="s">
        <v>6313</v>
      </c>
      <c r="M670" s="270" t="s">
        <v>6314</v>
      </c>
      <c r="N670" s="270" t="s">
        <v>6315</v>
      </c>
      <c r="O670" s="268" t="s">
        <v>586</v>
      </c>
      <c r="P670" s="268" t="s">
        <v>586</v>
      </c>
      <c r="Q670" s="268" t="s">
        <v>586</v>
      </c>
      <c r="R670" s="268" t="s">
        <v>586</v>
      </c>
      <c r="S670" s="268" t="s">
        <v>586</v>
      </c>
      <c r="T670" s="268" t="s">
        <v>68</v>
      </c>
      <c r="U670" s="268" t="s">
        <v>586</v>
      </c>
      <c r="V670" s="268" t="s">
        <v>586</v>
      </c>
      <c r="W670" s="268" t="s">
        <v>586</v>
      </c>
      <c r="X670" s="268" t="s">
        <v>586</v>
      </c>
      <c r="Y670" s="268" t="s">
        <v>586</v>
      </c>
      <c r="AC670" s="268" t="s">
        <v>586</v>
      </c>
      <c r="AE670" s="268" t="s">
        <v>586</v>
      </c>
      <c r="AF670" s="268" t="s">
        <v>587</v>
      </c>
      <c r="AG670" s="268" t="s">
        <v>586</v>
      </c>
      <c r="AH670" s="268" t="s">
        <v>586</v>
      </c>
      <c r="AI670" s="268" t="s">
        <v>586</v>
      </c>
      <c r="AM670" s="268" t="s">
        <v>586</v>
      </c>
      <c r="AR670" t="s">
        <v>6610</v>
      </c>
      <c r="AS670" t="s">
        <v>3049</v>
      </c>
      <c r="AT670">
        <v>2025</v>
      </c>
      <c r="AU670">
        <v>4</v>
      </c>
      <c r="AV670" t="s">
        <v>69</v>
      </c>
      <c r="AX670" t="s">
        <v>6627</v>
      </c>
    </row>
    <row r="671" spans="1:50" x14ac:dyDescent="0.25">
      <c r="A671" s="268" t="s">
        <v>605</v>
      </c>
      <c r="B671" s="268" t="s">
        <v>585</v>
      </c>
      <c r="C671" s="268" t="s">
        <v>67</v>
      </c>
      <c r="D671" s="268" t="s">
        <v>2821</v>
      </c>
      <c r="E671" s="268" t="s">
        <v>2822</v>
      </c>
      <c r="F671" s="268" t="s">
        <v>6316</v>
      </c>
      <c r="G671" s="271" t="s">
        <v>980</v>
      </c>
      <c r="H671" s="268" t="s">
        <v>6317</v>
      </c>
      <c r="I671" s="268"/>
      <c r="K671" s="270" t="s">
        <v>586</v>
      </c>
      <c r="L671" s="270" t="s">
        <v>6318</v>
      </c>
      <c r="M671" s="270" t="s">
        <v>6319</v>
      </c>
      <c r="N671" s="270" t="s">
        <v>6320</v>
      </c>
      <c r="O671" s="268" t="s">
        <v>586</v>
      </c>
      <c r="P671" s="268" t="s">
        <v>586</v>
      </c>
      <c r="Q671" s="268" t="s">
        <v>586</v>
      </c>
      <c r="R671" s="268" t="s">
        <v>586</v>
      </c>
      <c r="S671" s="268" t="s">
        <v>586</v>
      </c>
      <c r="T671" s="268" t="s">
        <v>68</v>
      </c>
      <c r="U671" s="268" t="s">
        <v>586</v>
      </c>
      <c r="V671" s="268" t="s">
        <v>586</v>
      </c>
      <c r="W671" s="268" t="s">
        <v>586</v>
      </c>
      <c r="X671" s="268" t="s">
        <v>586</v>
      </c>
      <c r="Y671" s="268" t="s">
        <v>586</v>
      </c>
      <c r="AC671" s="268" t="s">
        <v>586</v>
      </c>
      <c r="AE671" s="268" t="s">
        <v>586</v>
      </c>
      <c r="AF671" s="268" t="s">
        <v>587</v>
      </c>
      <c r="AG671" s="268" t="s">
        <v>586</v>
      </c>
      <c r="AH671" s="268" t="s">
        <v>586</v>
      </c>
      <c r="AI671" s="268" t="s">
        <v>586</v>
      </c>
      <c r="AM671" s="268" t="s">
        <v>586</v>
      </c>
      <c r="AR671" t="s">
        <v>6610</v>
      </c>
      <c r="AS671" t="s">
        <v>3049</v>
      </c>
      <c r="AT671">
        <v>2025</v>
      </c>
      <c r="AU671">
        <v>4</v>
      </c>
      <c r="AV671" t="s">
        <v>69</v>
      </c>
      <c r="AX671" t="s">
        <v>6628</v>
      </c>
    </row>
    <row r="672" spans="1:50" x14ac:dyDescent="0.25">
      <c r="A672" s="268" t="s">
        <v>606</v>
      </c>
      <c r="B672" s="268" t="s">
        <v>585</v>
      </c>
      <c r="C672" s="268" t="s">
        <v>67</v>
      </c>
      <c r="D672" s="268" t="s">
        <v>2814</v>
      </c>
      <c r="E672" s="268" t="s">
        <v>2815</v>
      </c>
      <c r="F672" s="268" t="s">
        <v>1293</v>
      </c>
      <c r="G672" s="271" t="s">
        <v>980</v>
      </c>
      <c r="H672" s="268" t="s">
        <v>6321</v>
      </c>
      <c r="K672" s="270" t="s">
        <v>586</v>
      </c>
      <c r="L672" s="270" t="s">
        <v>6322</v>
      </c>
      <c r="M672" s="270" t="s">
        <v>6323</v>
      </c>
      <c r="N672" s="270" t="s">
        <v>6324</v>
      </c>
      <c r="O672" s="268" t="s">
        <v>586</v>
      </c>
      <c r="P672" s="268" t="s">
        <v>586</v>
      </c>
      <c r="Q672" s="268" t="s">
        <v>586</v>
      </c>
      <c r="R672" s="268" t="s">
        <v>586</v>
      </c>
      <c r="S672" s="268" t="s">
        <v>586</v>
      </c>
      <c r="T672" s="268" t="s">
        <v>68</v>
      </c>
      <c r="U672" s="268" t="s">
        <v>586</v>
      </c>
      <c r="V672" s="268" t="s">
        <v>586</v>
      </c>
      <c r="W672" s="268" t="s">
        <v>586</v>
      </c>
      <c r="X672" s="268" t="s">
        <v>586</v>
      </c>
      <c r="Y672" s="268" t="s">
        <v>586</v>
      </c>
      <c r="AC672" s="268" t="s">
        <v>586</v>
      </c>
      <c r="AE672" s="268" t="s">
        <v>586</v>
      </c>
      <c r="AF672" s="268" t="s">
        <v>587</v>
      </c>
      <c r="AG672" s="268" t="s">
        <v>586</v>
      </c>
      <c r="AH672" s="268" t="s">
        <v>586</v>
      </c>
      <c r="AI672" s="268" t="s">
        <v>586</v>
      </c>
      <c r="AM672" s="268" t="s">
        <v>586</v>
      </c>
      <c r="AR672" t="s">
        <v>6610</v>
      </c>
      <c r="AS672" t="s">
        <v>3049</v>
      </c>
      <c r="AT672">
        <v>2025</v>
      </c>
      <c r="AU672">
        <v>4</v>
      </c>
      <c r="AV672" t="s">
        <v>69</v>
      </c>
      <c r="AX672" t="s">
        <v>6629</v>
      </c>
    </row>
    <row r="673" spans="1:50" x14ac:dyDescent="0.25">
      <c r="A673" s="268" t="s">
        <v>607</v>
      </c>
      <c r="B673" s="268" t="s">
        <v>585</v>
      </c>
      <c r="C673" s="268" t="s">
        <v>67</v>
      </c>
      <c r="D673" s="268" t="s">
        <v>2814</v>
      </c>
      <c r="E673" s="268" t="s">
        <v>2815</v>
      </c>
      <c r="F673" s="268" t="s">
        <v>6325</v>
      </c>
      <c r="G673" s="271" t="s">
        <v>980</v>
      </c>
      <c r="H673" s="268" t="s">
        <v>6321</v>
      </c>
      <c r="I673" s="268"/>
      <c r="K673" s="270" t="s">
        <v>586</v>
      </c>
      <c r="L673" s="270" t="s">
        <v>6326</v>
      </c>
      <c r="M673" s="270" t="s">
        <v>6327</v>
      </c>
      <c r="N673" s="270" t="s">
        <v>6328</v>
      </c>
      <c r="O673" s="268" t="s">
        <v>586</v>
      </c>
      <c r="P673" s="268" t="s">
        <v>586</v>
      </c>
      <c r="Q673" s="268" t="s">
        <v>586</v>
      </c>
      <c r="R673" s="268" t="s">
        <v>586</v>
      </c>
      <c r="S673" s="268" t="s">
        <v>586</v>
      </c>
      <c r="T673" s="268" t="s">
        <v>68</v>
      </c>
      <c r="U673" s="268" t="s">
        <v>586</v>
      </c>
      <c r="V673" s="268" t="s">
        <v>586</v>
      </c>
      <c r="W673" s="268" t="s">
        <v>586</v>
      </c>
      <c r="X673" s="268" t="s">
        <v>586</v>
      </c>
      <c r="Y673" s="268" t="s">
        <v>586</v>
      </c>
      <c r="AC673" s="268" t="s">
        <v>586</v>
      </c>
      <c r="AE673" s="268" t="s">
        <v>586</v>
      </c>
      <c r="AF673" s="268" t="s">
        <v>587</v>
      </c>
      <c r="AG673" s="268" t="s">
        <v>586</v>
      </c>
      <c r="AH673" s="268" t="s">
        <v>586</v>
      </c>
      <c r="AI673" s="268" t="s">
        <v>586</v>
      </c>
      <c r="AM673" s="268" t="s">
        <v>586</v>
      </c>
      <c r="AR673" t="s">
        <v>6610</v>
      </c>
      <c r="AS673" t="s">
        <v>3049</v>
      </c>
      <c r="AT673">
        <v>2025</v>
      </c>
      <c r="AU673">
        <v>4</v>
      </c>
      <c r="AV673" t="s">
        <v>69</v>
      </c>
      <c r="AX673" t="s">
        <v>6630</v>
      </c>
    </row>
    <row r="674" spans="1:50" x14ac:dyDescent="0.25">
      <c r="A674" s="268" t="s">
        <v>608</v>
      </c>
      <c r="B674" s="268" t="s">
        <v>585</v>
      </c>
      <c r="C674" s="268" t="s">
        <v>67</v>
      </c>
      <c r="D674" s="268" t="s">
        <v>2807</v>
      </c>
      <c r="E674" s="268" t="s">
        <v>2808</v>
      </c>
      <c r="F674" s="268" t="s">
        <v>1335</v>
      </c>
      <c r="G674" s="271" t="s">
        <v>980</v>
      </c>
      <c r="H674" s="268" t="s">
        <v>6329</v>
      </c>
      <c r="K674" s="270" t="s">
        <v>586</v>
      </c>
      <c r="L674" s="270" t="s">
        <v>6330</v>
      </c>
      <c r="M674" s="270" t="s">
        <v>6331</v>
      </c>
      <c r="N674" s="270" t="s">
        <v>6332</v>
      </c>
      <c r="O674" s="268" t="s">
        <v>586</v>
      </c>
      <c r="P674" s="268" t="s">
        <v>586</v>
      </c>
      <c r="Q674" s="268" t="s">
        <v>586</v>
      </c>
      <c r="R674" s="268" t="s">
        <v>586</v>
      </c>
      <c r="S674" s="268" t="s">
        <v>586</v>
      </c>
      <c r="T674" s="268" t="s">
        <v>68</v>
      </c>
      <c r="U674" s="268" t="s">
        <v>586</v>
      </c>
      <c r="V674" s="268" t="s">
        <v>586</v>
      </c>
      <c r="W674" s="268" t="s">
        <v>586</v>
      </c>
      <c r="X674" s="268" t="s">
        <v>586</v>
      </c>
      <c r="Y674" s="268" t="s">
        <v>586</v>
      </c>
      <c r="AC674" s="268" t="s">
        <v>586</v>
      </c>
      <c r="AE674" s="268" t="s">
        <v>586</v>
      </c>
      <c r="AF674" s="268" t="s">
        <v>587</v>
      </c>
      <c r="AG674" s="268" t="s">
        <v>586</v>
      </c>
      <c r="AH674" s="268" t="s">
        <v>586</v>
      </c>
      <c r="AI674" s="268" t="s">
        <v>586</v>
      </c>
      <c r="AM674" s="268" t="s">
        <v>586</v>
      </c>
      <c r="AR674" t="s">
        <v>6610</v>
      </c>
      <c r="AS674" t="s">
        <v>3049</v>
      </c>
      <c r="AT674">
        <v>2025</v>
      </c>
      <c r="AU674">
        <v>4</v>
      </c>
      <c r="AV674" t="s">
        <v>69</v>
      </c>
      <c r="AX674" t="s">
        <v>6631</v>
      </c>
    </row>
    <row r="675" spans="1:50" x14ac:dyDescent="0.25">
      <c r="A675" s="268" t="s">
        <v>609</v>
      </c>
      <c r="B675" s="268" t="s">
        <v>585</v>
      </c>
      <c r="C675" s="268" t="s">
        <v>67</v>
      </c>
      <c r="D675" s="268" t="s">
        <v>2843</v>
      </c>
      <c r="E675" s="268" t="s">
        <v>2844</v>
      </c>
      <c r="F675" s="268" t="s">
        <v>1323</v>
      </c>
      <c r="G675" s="271" t="s">
        <v>980</v>
      </c>
      <c r="H675" s="268" t="s">
        <v>6333</v>
      </c>
      <c r="I675" s="268" t="s">
        <v>6334</v>
      </c>
      <c r="K675" s="270" t="s">
        <v>586</v>
      </c>
      <c r="L675" s="270" t="s">
        <v>6335</v>
      </c>
      <c r="M675" s="270" t="s">
        <v>6336</v>
      </c>
      <c r="N675" s="270" t="s">
        <v>6337</v>
      </c>
      <c r="O675" s="268" t="s">
        <v>586</v>
      </c>
      <c r="P675" s="268" t="s">
        <v>586</v>
      </c>
      <c r="Q675" s="268" t="s">
        <v>586</v>
      </c>
      <c r="R675" s="268" t="s">
        <v>586</v>
      </c>
      <c r="S675" s="268" t="s">
        <v>586</v>
      </c>
      <c r="T675" s="268" t="s">
        <v>68</v>
      </c>
      <c r="U675" s="268" t="s">
        <v>586</v>
      </c>
      <c r="V675" s="268" t="s">
        <v>586</v>
      </c>
      <c r="W675" s="268" t="s">
        <v>586</v>
      </c>
      <c r="X675" s="268" t="s">
        <v>586</v>
      </c>
      <c r="Y675" s="268" t="s">
        <v>586</v>
      </c>
      <c r="AC675" s="268" t="s">
        <v>586</v>
      </c>
      <c r="AE675" s="268" t="s">
        <v>586</v>
      </c>
      <c r="AF675" s="268" t="s">
        <v>587</v>
      </c>
      <c r="AG675" s="268" t="s">
        <v>586</v>
      </c>
      <c r="AH675" s="268" t="s">
        <v>586</v>
      </c>
      <c r="AI675" s="268" t="s">
        <v>586</v>
      </c>
      <c r="AM675" s="268" t="s">
        <v>586</v>
      </c>
      <c r="AR675" t="s">
        <v>6610</v>
      </c>
      <c r="AS675" t="s">
        <v>3049</v>
      </c>
      <c r="AT675">
        <v>2025</v>
      </c>
      <c r="AU675">
        <v>4</v>
      </c>
      <c r="AV675" t="s">
        <v>69</v>
      </c>
      <c r="AX675" t="s">
        <v>6632</v>
      </c>
    </row>
    <row r="676" spans="1:50" x14ac:dyDescent="0.25">
      <c r="A676" s="268" t="s">
        <v>610</v>
      </c>
      <c r="B676" s="268" t="s">
        <v>585</v>
      </c>
      <c r="C676" s="268" t="s">
        <v>67</v>
      </c>
      <c r="D676" s="268" t="s">
        <v>2843</v>
      </c>
      <c r="E676" s="268" t="s">
        <v>2844</v>
      </c>
      <c r="F676" s="268" t="s">
        <v>6338</v>
      </c>
      <c r="G676" s="271" t="s">
        <v>980</v>
      </c>
      <c r="H676" s="268" t="s">
        <v>6333</v>
      </c>
      <c r="I676" s="268" t="s">
        <v>6334</v>
      </c>
      <c r="J676" s="268"/>
      <c r="K676" s="270" t="s">
        <v>586</v>
      </c>
      <c r="L676" s="270" t="s">
        <v>6339</v>
      </c>
      <c r="M676" s="270" t="s">
        <v>6340</v>
      </c>
      <c r="N676" s="270" t="s">
        <v>6341</v>
      </c>
      <c r="O676" s="268" t="s">
        <v>586</v>
      </c>
      <c r="P676" s="268" t="s">
        <v>586</v>
      </c>
      <c r="Q676" s="268" t="s">
        <v>586</v>
      </c>
      <c r="R676" s="268" t="s">
        <v>586</v>
      </c>
      <c r="S676" s="268" t="s">
        <v>586</v>
      </c>
      <c r="T676" s="268" t="s">
        <v>68</v>
      </c>
      <c r="U676" s="268" t="s">
        <v>586</v>
      </c>
      <c r="V676" s="268" t="s">
        <v>586</v>
      </c>
      <c r="W676" s="268" t="s">
        <v>586</v>
      </c>
      <c r="X676" s="268" t="s">
        <v>586</v>
      </c>
      <c r="Y676" s="268" t="s">
        <v>586</v>
      </c>
      <c r="AC676" s="268" t="s">
        <v>586</v>
      </c>
      <c r="AE676" s="268" t="s">
        <v>586</v>
      </c>
      <c r="AF676" s="268" t="s">
        <v>587</v>
      </c>
      <c r="AG676" s="268" t="s">
        <v>586</v>
      </c>
      <c r="AH676" s="268" t="s">
        <v>586</v>
      </c>
      <c r="AI676" s="268" t="s">
        <v>586</v>
      </c>
      <c r="AM676" s="268" t="s">
        <v>586</v>
      </c>
      <c r="AR676" t="s">
        <v>6610</v>
      </c>
      <c r="AS676" t="s">
        <v>3049</v>
      </c>
      <c r="AT676">
        <v>2025</v>
      </c>
      <c r="AU676">
        <v>4</v>
      </c>
      <c r="AV676" t="s">
        <v>69</v>
      </c>
      <c r="AX676" t="s">
        <v>6633</v>
      </c>
    </row>
    <row r="677" spans="1:50" x14ac:dyDescent="0.25">
      <c r="A677" s="268" t="s">
        <v>611</v>
      </c>
      <c r="B677" s="268" t="s">
        <v>585</v>
      </c>
      <c r="C677" s="268" t="s">
        <v>67</v>
      </c>
      <c r="D677" s="268" t="s">
        <v>2843</v>
      </c>
      <c r="E677" s="268" t="s">
        <v>2844</v>
      </c>
      <c r="F677" s="268" t="s">
        <v>6342</v>
      </c>
      <c r="G677" s="271" t="s">
        <v>980</v>
      </c>
      <c r="H677" s="268" t="s">
        <v>6343</v>
      </c>
      <c r="I677" s="268" t="s">
        <v>6334</v>
      </c>
      <c r="K677" s="270" t="s">
        <v>586</v>
      </c>
      <c r="L677" s="270" t="s">
        <v>6344</v>
      </c>
      <c r="M677" s="270" t="s">
        <v>6345</v>
      </c>
      <c r="N677" s="270" t="s">
        <v>6346</v>
      </c>
      <c r="O677" s="268" t="s">
        <v>586</v>
      </c>
      <c r="P677" s="268" t="s">
        <v>586</v>
      </c>
      <c r="Q677" s="268" t="s">
        <v>586</v>
      </c>
      <c r="R677" s="268" t="s">
        <v>586</v>
      </c>
      <c r="S677" s="268" t="s">
        <v>586</v>
      </c>
      <c r="T677" s="268" t="s">
        <v>68</v>
      </c>
      <c r="U677" s="268" t="s">
        <v>586</v>
      </c>
      <c r="V677" s="268" t="s">
        <v>586</v>
      </c>
      <c r="W677" s="268" t="s">
        <v>586</v>
      </c>
      <c r="X677" s="268" t="s">
        <v>586</v>
      </c>
      <c r="Y677" s="268" t="s">
        <v>586</v>
      </c>
      <c r="AC677" s="268" t="s">
        <v>586</v>
      </c>
      <c r="AE677" s="268" t="s">
        <v>586</v>
      </c>
      <c r="AF677" s="268" t="s">
        <v>587</v>
      </c>
      <c r="AG677" s="268" t="s">
        <v>586</v>
      </c>
      <c r="AH677" s="268" t="s">
        <v>586</v>
      </c>
      <c r="AI677" s="268" t="s">
        <v>586</v>
      </c>
      <c r="AM677" s="268" t="s">
        <v>586</v>
      </c>
      <c r="AR677" t="s">
        <v>6610</v>
      </c>
      <c r="AS677" t="s">
        <v>3049</v>
      </c>
      <c r="AT677">
        <v>2025</v>
      </c>
      <c r="AU677">
        <v>4</v>
      </c>
      <c r="AV677" t="s">
        <v>69</v>
      </c>
      <c r="AX677" t="s">
        <v>6634</v>
      </c>
    </row>
    <row r="678" spans="1:50" x14ac:dyDescent="0.25">
      <c r="A678" s="268" t="s">
        <v>612</v>
      </c>
      <c r="B678" s="268" t="s">
        <v>585</v>
      </c>
      <c r="C678" s="268" t="s">
        <v>67</v>
      </c>
      <c r="D678" s="268" t="s">
        <v>2843</v>
      </c>
      <c r="E678" s="268" t="s">
        <v>2855</v>
      </c>
      <c r="F678" s="268" t="s">
        <v>6347</v>
      </c>
      <c r="G678" s="271" t="s">
        <v>980</v>
      </c>
      <c r="H678" s="268" t="s">
        <v>6343</v>
      </c>
      <c r="I678" s="268" t="s">
        <v>6334</v>
      </c>
      <c r="K678" s="270" t="s">
        <v>586</v>
      </c>
      <c r="L678" s="270" t="s">
        <v>6348</v>
      </c>
      <c r="M678" s="270" t="s">
        <v>6349</v>
      </c>
      <c r="N678" s="270" t="s">
        <v>6350</v>
      </c>
      <c r="O678" s="268" t="s">
        <v>586</v>
      </c>
      <c r="P678" s="268" t="s">
        <v>586</v>
      </c>
      <c r="Q678" s="268" t="s">
        <v>586</v>
      </c>
      <c r="R678" s="268" t="s">
        <v>586</v>
      </c>
      <c r="S678" s="268" t="s">
        <v>586</v>
      </c>
      <c r="T678" s="268" t="s">
        <v>68</v>
      </c>
      <c r="U678" s="268" t="s">
        <v>586</v>
      </c>
      <c r="V678" s="268" t="s">
        <v>586</v>
      </c>
      <c r="W678" s="268" t="s">
        <v>586</v>
      </c>
      <c r="X678" s="268" t="s">
        <v>586</v>
      </c>
      <c r="Y678" s="268" t="s">
        <v>586</v>
      </c>
      <c r="AC678" s="268" t="s">
        <v>586</v>
      </c>
      <c r="AE678" s="268" t="s">
        <v>586</v>
      </c>
      <c r="AF678" s="268" t="s">
        <v>587</v>
      </c>
      <c r="AG678" s="268" t="s">
        <v>586</v>
      </c>
      <c r="AH678" s="268" t="s">
        <v>586</v>
      </c>
      <c r="AI678" s="268" t="s">
        <v>586</v>
      </c>
      <c r="AM678" s="268" t="s">
        <v>586</v>
      </c>
      <c r="AR678" t="s">
        <v>6610</v>
      </c>
      <c r="AS678" t="s">
        <v>3049</v>
      </c>
      <c r="AT678">
        <v>2025</v>
      </c>
      <c r="AU678">
        <v>4</v>
      </c>
      <c r="AV678" t="s">
        <v>69</v>
      </c>
      <c r="AX678" t="s">
        <v>6635</v>
      </c>
    </row>
    <row r="679" spans="1:50" x14ac:dyDescent="0.25">
      <c r="A679" s="268" t="s">
        <v>614</v>
      </c>
      <c r="B679" s="268" t="s">
        <v>585</v>
      </c>
      <c r="C679" s="268" t="s">
        <v>67</v>
      </c>
      <c r="D679" s="268" t="s">
        <v>2843</v>
      </c>
      <c r="E679" s="268" t="s">
        <v>2855</v>
      </c>
      <c r="F679" s="268" t="s">
        <v>6351</v>
      </c>
      <c r="G679" s="271" t="s">
        <v>980</v>
      </c>
      <c r="H679" s="268" t="s">
        <v>6343</v>
      </c>
      <c r="I679" s="268" t="s">
        <v>6334</v>
      </c>
      <c r="K679" s="270" t="s">
        <v>586</v>
      </c>
      <c r="L679" s="270" t="s">
        <v>6352</v>
      </c>
      <c r="M679" s="270" t="s">
        <v>6353</v>
      </c>
      <c r="N679" s="270" t="s">
        <v>6354</v>
      </c>
      <c r="O679" s="268" t="s">
        <v>586</v>
      </c>
      <c r="P679" s="268" t="s">
        <v>586</v>
      </c>
      <c r="Q679" s="268" t="s">
        <v>586</v>
      </c>
      <c r="R679" s="268" t="s">
        <v>586</v>
      </c>
      <c r="S679" s="268" t="s">
        <v>586</v>
      </c>
      <c r="T679" s="268" t="s">
        <v>68</v>
      </c>
      <c r="U679" s="268" t="s">
        <v>586</v>
      </c>
      <c r="V679" s="268" t="s">
        <v>586</v>
      </c>
      <c r="W679" s="268" t="s">
        <v>586</v>
      </c>
      <c r="X679" s="268" t="s">
        <v>586</v>
      </c>
      <c r="Y679" s="268" t="s">
        <v>586</v>
      </c>
      <c r="AC679" s="268" t="s">
        <v>586</v>
      </c>
      <c r="AE679" s="268" t="s">
        <v>586</v>
      </c>
      <c r="AF679" s="268" t="s">
        <v>587</v>
      </c>
      <c r="AG679" s="268" t="s">
        <v>586</v>
      </c>
      <c r="AH679" s="268" t="s">
        <v>586</v>
      </c>
      <c r="AI679" s="268" t="s">
        <v>586</v>
      </c>
      <c r="AM679" s="268" t="s">
        <v>586</v>
      </c>
      <c r="AR679" t="s">
        <v>6610</v>
      </c>
      <c r="AS679" t="s">
        <v>3049</v>
      </c>
      <c r="AT679">
        <v>2025</v>
      </c>
      <c r="AU679">
        <v>4</v>
      </c>
      <c r="AV679" t="s">
        <v>69</v>
      </c>
      <c r="AX679" t="s">
        <v>6636</v>
      </c>
    </row>
    <row r="680" spans="1:50" x14ac:dyDescent="0.25">
      <c r="A680" s="268" t="s">
        <v>615</v>
      </c>
      <c r="B680" s="268" t="s">
        <v>585</v>
      </c>
      <c r="C680" s="268" t="s">
        <v>67</v>
      </c>
      <c r="D680" s="268" t="s">
        <v>2843</v>
      </c>
      <c r="E680" s="268" t="s">
        <v>2855</v>
      </c>
      <c r="F680" s="268" t="s">
        <v>6355</v>
      </c>
      <c r="G680" s="271" t="s">
        <v>980</v>
      </c>
      <c r="H680" s="268" t="s">
        <v>6343</v>
      </c>
      <c r="I680" s="268" t="s">
        <v>6334</v>
      </c>
      <c r="K680" s="270" t="s">
        <v>586</v>
      </c>
      <c r="L680" s="270" t="s">
        <v>6356</v>
      </c>
      <c r="M680" s="270" t="s">
        <v>1481</v>
      </c>
      <c r="N680" s="270" t="s">
        <v>6357</v>
      </c>
      <c r="O680" s="268" t="s">
        <v>586</v>
      </c>
      <c r="P680" s="268" t="s">
        <v>586</v>
      </c>
      <c r="Q680" s="268" t="s">
        <v>586</v>
      </c>
      <c r="R680" s="268" t="s">
        <v>586</v>
      </c>
      <c r="S680" s="268" t="s">
        <v>586</v>
      </c>
      <c r="T680" s="268" t="s">
        <v>68</v>
      </c>
      <c r="U680" s="268" t="s">
        <v>586</v>
      </c>
      <c r="V680" s="268" t="s">
        <v>586</v>
      </c>
      <c r="W680" s="268" t="s">
        <v>586</v>
      </c>
      <c r="X680" s="268" t="s">
        <v>586</v>
      </c>
      <c r="Y680" s="268" t="s">
        <v>586</v>
      </c>
      <c r="AC680" s="268" t="s">
        <v>586</v>
      </c>
      <c r="AE680" s="268" t="s">
        <v>586</v>
      </c>
      <c r="AF680" s="268" t="s">
        <v>587</v>
      </c>
      <c r="AG680" s="268" t="s">
        <v>586</v>
      </c>
      <c r="AH680" s="268" t="s">
        <v>586</v>
      </c>
      <c r="AI680" s="268" t="s">
        <v>586</v>
      </c>
      <c r="AM680" s="268" t="s">
        <v>586</v>
      </c>
      <c r="AR680" t="s">
        <v>6610</v>
      </c>
      <c r="AS680" t="s">
        <v>3049</v>
      </c>
      <c r="AT680">
        <v>2025</v>
      </c>
      <c r="AU680">
        <v>4</v>
      </c>
      <c r="AV680" t="s">
        <v>69</v>
      </c>
      <c r="AX680" t="s">
        <v>6637</v>
      </c>
    </row>
    <row r="681" spans="1:50" x14ac:dyDescent="0.25">
      <c r="A681" s="268" t="s">
        <v>616</v>
      </c>
      <c r="B681" s="268" t="s">
        <v>585</v>
      </c>
      <c r="C681" s="268" t="s">
        <v>67</v>
      </c>
      <c r="D681" s="268" t="s">
        <v>2860</v>
      </c>
      <c r="E681" s="268" t="s">
        <v>2861</v>
      </c>
      <c r="F681" s="268" t="s">
        <v>6358</v>
      </c>
      <c r="G681" s="271" t="s">
        <v>981</v>
      </c>
      <c r="H681" s="268" t="s">
        <v>6359</v>
      </c>
      <c r="I681" s="2"/>
      <c r="K681" s="270" t="s">
        <v>586</v>
      </c>
      <c r="L681" s="270" t="s">
        <v>6360</v>
      </c>
      <c r="M681" s="270" t="s">
        <v>6361</v>
      </c>
      <c r="N681" s="270" t="s">
        <v>6362</v>
      </c>
      <c r="O681" s="268" t="s">
        <v>586</v>
      </c>
      <c r="P681" s="268" t="s">
        <v>586</v>
      </c>
      <c r="Q681" s="268" t="s">
        <v>586</v>
      </c>
      <c r="R681" s="268" t="s">
        <v>586</v>
      </c>
      <c r="S681" s="268" t="s">
        <v>586</v>
      </c>
      <c r="T681" s="268" t="s">
        <v>68</v>
      </c>
      <c r="U681" s="268" t="s">
        <v>586</v>
      </c>
      <c r="V681" s="268" t="s">
        <v>586</v>
      </c>
      <c r="W681" s="268" t="s">
        <v>586</v>
      </c>
      <c r="X681" s="268" t="s">
        <v>586</v>
      </c>
      <c r="Y681" s="268" t="s">
        <v>586</v>
      </c>
      <c r="AC681" s="268" t="s">
        <v>586</v>
      </c>
      <c r="AE681" s="268" t="s">
        <v>586</v>
      </c>
      <c r="AF681" s="268" t="s">
        <v>587</v>
      </c>
      <c r="AG681" s="268" t="s">
        <v>586</v>
      </c>
      <c r="AH681" s="268" t="s">
        <v>586</v>
      </c>
      <c r="AI681" s="268" t="s">
        <v>586</v>
      </c>
      <c r="AM681" s="268" t="s">
        <v>586</v>
      </c>
      <c r="AR681" t="s">
        <v>6610</v>
      </c>
      <c r="AS681" t="s">
        <v>3049</v>
      </c>
      <c r="AT681">
        <v>2025</v>
      </c>
      <c r="AU681">
        <v>4</v>
      </c>
      <c r="AV681" t="s">
        <v>69</v>
      </c>
      <c r="AX681" t="s">
        <v>6638</v>
      </c>
    </row>
    <row r="682" spans="1:50" x14ac:dyDescent="0.25">
      <c r="A682" s="268" t="s">
        <v>617</v>
      </c>
      <c r="B682" s="268" t="s">
        <v>585</v>
      </c>
      <c r="C682" s="268" t="s">
        <v>67</v>
      </c>
      <c r="D682" s="268" t="s">
        <v>2864</v>
      </c>
      <c r="E682" s="268" t="s">
        <v>2865</v>
      </c>
      <c r="F682" s="268" t="s">
        <v>6363</v>
      </c>
      <c r="G682" s="271" t="s">
        <v>981</v>
      </c>
      <c r="H682" s="268" t="s">
        <v>6359</v>
      </c>
      <c r="J682" s="2"/>
      <c r="K682" s="270" t="s">
        <v>586</v>
      </c>
      <c r="L682" s="270" t="s">
        <v>6326</v>
      </c>
      <c r="M682" s="270" t="s">
        <v>6327</v>
      </c>
      <c r="N682" s="270" t="s">
        <v>6328</v>
      </c>
      <c r="O682" s="268" t="s">
        <v>586</v>
      </c>
      <c r="P682" s="268" t="s">
        <v>586</v>
      </c>
      <c r="Q682" s="268" t="s">
        <v>586</v>
      </c>
      <c r="R682" s="268" t="s">
        <v>586</v>
      </c>
      <c r="S682" s="268" t="s">
        <v>586</v>
      </c>
      <c r="T682" s="268" t="s">
        <v>68</v>
      </c>
      <c r="U682" s="268" t="s">
        <v>586</v>
      </c>
      <c r="V682" s="268" t="s">
        <v>586</v>
      </c>
      <c r="W682" s="268" t="s">
        <v>586</v>
      </c>
      <c r="X682" s="268" t="s">
        <v>586</v>
      </c>
      <c r="Y682" s="268" t="s">
        <v>586</v>
      </c>
      <c r="AC682" s="268" t="s">
        <v>586</v>
      </c>
      <c r="AE682" s="268" t="s">
        <v>586</v>
      </c>
      <c r="AF682" s="268" t="s">
        <v>587</v>
      </c>
      <c r="AG682" s="268" t="s">
        <v>586</v>
      </c>
      <c r="AH682" s="268" t="s">
        <v>586</v>
      </c>
      <c r="AI682" s="268" t="s">
        <v>586</v>
      </c>
      <c r="AM682" s="268" t="s">
        <v>586</v>
      </c>
      <c r="AR682" t="s">
        <v>6610</v>
      </c>
      <c r="AS682" t="s">
        <v>3049</v>
      </c>
      <c r="AT682">
        <v>2025</v>
      </c>
      <c r="AU682">
        <v>4</v>
      </c>
      <c r="AV682" t="s">
        <v>69</v>
      </c>
      <c r="AX682" t="s">
        <v>6639</v>
      </c>
    </row>
    <row r="683" spans="1:50" x14ac:dyDescent="0.25">
      <c r="A683" s="268" t="s">
        <v>618</v>
      </c>
      <c r="B683" s="268" t="s">
        <v>585</v>
      </c>
      <c r="C683" s="268" t="s">
        <v>67</v>
      </c>
      <c r="D683" s="268" t="s">
        <v>2721</v>
      </c>
      <c r="E683" s="268" t="s">
        <v>2722</v>
      </c>
      <c r="F683" s="268" t="s">
        <v>1535</v>
      </c>
      <c r="G683" s="271" t="s">
        <v>981</v>
      </c>
      <c r="H683" s="268" t="s">
        <v>6364</v>
      </c>
      <c r="K683" s="270" t="s">
        <v>586</v>
      </c>
      <c r="L683" s="270" t="s">
        <v>6365</v>
      </c>
      <c r="M683" s="270" t="s">
        <v>6366</v>
      </c>
      <c r="N683" s="270" t="s">
        <v>6367</v>
      </c>
      <c r="O683" s="268" t="s">
        <v>586</v>
      </c>
      <c r="P683" s="268" t="s">
        <v>586</v>
      </c>
      <c r="Q683" s="268" t="s">
        <v>586</v>
      </c>
      <c r="R683" s="268" t="s">
        <v>586</v>
      </c>
      <c r="S683" s="268" t="s">
        <v>586</v>
      </c>
      <c r="T683" s="268" t="s">
        <v>68</v>
      </c>
      <c r="U683" s="268" t="s">
        <v>586</v>
      </c>
      <c r="V683" s="268" t="s">
        <v>586</v>
      </c>
      <c r="W683" s="268" t="s">
        <v>586</v>
      </c>
      <c r="X683" s="268" t="s">
        <v>586</v>
      </c>
      <c r="Y683" s="268" t="s">
        <v>586</v>
      </c>
      <c r="AC683" s="268" t="s">
        <v>586</v>
      </c>
      <c r="AE683" s="268" t="s">
        <v>586</v>
      </c>
      <c r="AF683" s="268" t="s">
        <v>587</v>
      </c>
      <c r="AG683" s="268" t="s">
        <v>586</v>
      </c>
      <c r="AH683" s="268" t="s">
        <v>586</v>
      </c>
      <c r="AI683" s="268" t="s">
        <v>586</v>
      </c>
      <c r="AM683" s="268" t="s">
        <v>586</v>
      </c>
      <c r="AR683" t="s">
        <v>6610</v>
      </c>
      <c r="AS683" t="s">
        <v>3049</v>
      </c>
      <c r="AT683">
        <v>2025</v>
      </c>
      <c r="AU683">
        <v>4</v>
      </c>
      <c r="AV683" t="s">
        <v>69</v>
      </c>
      <c r="AX683" t="s">
        <v>6640</v>
      </c>
    </row>
    <row r="684" spans="1:50" x14ac:dyDescent="0.25">
      <c r="A684" s="268" t="s">
        <v>619</v>
      </c>
      <c r="B684" s="268" t="s">
        <v>585</v>
      </c>
      <c r="C684" s="268" t="s">
        <v>67</v>
      </c>
      <c r="D684" s="268" t="s">
        <v>2668</v>
      </c>
      <c r="E684" s="268" t="s">
        <v>2669</v>
      </c>
      <c r="F684" s="268" t="s">
        <v>6368</v>
      </c>
      <c r="G684" s="271" t="s">
        <v>981</v>
      </c>
      <c r="H684" s="268" t="s">
        <v>6369</v>
      </c>
      <c r="K684" s="270" t="s">
        <v>586</v>
      </c>
      <c r="L684" s="270" t="s">
        <v>6370</v>
      </c>
      <c r="M684" s="270" t="s">
        <v>6371</v>
      </c>
      <c r="N684" s="270" t="s">
        <v>6372</v>
      </c>
      <c r="O684" s="268" t="s">
        <v>586</v>
      </c>
      <c r="P684" s="268" t="s">
        <v>586</v>
      </c>
      <c r="Q684" s="268" t="s">
        <v>586</v>
      </c>
      <c r="R684" s="268" t="s">
        <v>586</v>
      </c>
      <c r="S684" s="268" t="s">
        <v>586</v>
      </c>
      <c r="T684" s="268" t="s">
        <v>68</v>
      </c>
      <c r="U684" s="268" t="s">
        <v>586</v>
      </c>
      <c r="V684" s="268" t="s">
        <v>586</v>
      </c>
      <c r="W684" s="268" t="s">
        <v>586</v>
      </c>
      <c r="X684" s="268" t="s">
        <v>586</v>
      </c>
      <c r="Y684" s="268" t="s">
        <v>586</v>
      </c>
      <c r="AC684" s="268" t="s">
        <v>586</v>
      </c>
      <c r="AE684" s="268" t="s">
        <v>586</v>
      </c>
      <c r="AF684" s="268" t="s">
        <v>587</v>
      </c>
      <c r="AG684" s="268" t="s">
        <v>586</v>
      </c>
      <c r="AH684" s="268" t="s">
        <v>586</v>
      </c>
      <c r="AI684" s="268" t="s">
        <v>586</v>
      </c>
      <c r="AM684" s="268" t="s">
        <v>586</v>
      </c>
      <c r="AR684" t="s">
        <v>6610</v>
      </c>
      <c r="AS684" t="s">
        <v>3049</v>
      </c>
      <c r="AT684">
        <v>2025</v>
      </c>
      <c r="AU684">
        <v>4</v>
      </c>
      <c r="AV684" t="s">
        <v>69</v>
      </c>
      <c r="AX684" t="s">
        <v>6641</v>
      </c>
    </row>
    <row r="685" spans="1:50" x14ac:dyDescent="0.25">
      <c r="A685" s="268" t="s">
        <v>620</v>
      </c>
      <c r="B685" s="268" t="s">
        <v>585</v>
      </c>
      <c r="C685" s="268" t="s">
        <v>67</v>
      </c>
      <c r="D685" s="268" t="s">
        <v>2668</v>
      </c>
      <c r="E685" s="268" t="s">
        <v>2669</v>
      </c>
      <c r="F685" s="268" t="s">
        <v>6373</v>
      </c>
      <c r="G685" s="271" t="s">
        <v>981</v>
      </c>
      <c r="H685" s="268" t="s">
        <v>6369</v>
      </c>
      <c r="I685" s="268"/>
      <c r="J685" s="2"/>
      <c r="K685" s="270" t="s">
        <v>586</v>
      </c>
      <c r="L685" s="270" t="s">
        <v>6374</v>
      </c>
      <c r="M685" s="270" t="s">
        <v>6375</v>
      </c>
      <c r="N685" s="270" t="s">
        <v>6376</v>
      </c>
      <c r="O685" s="268" t="s">
        <v>586</v>
      </c>
      <c r="P685" s="268" t="s">
        <v>586</v>
      </c>
      <c r="Q685" s="268" t="s">
        <v>586</v>
      </c>
      <c r="R685" s="268" t="s">
        <v>586</v>
      </c>
      <c r="S685" s="268" t="s">
        <v>586</v>
      </c>
      <c r="T685" s="268" t="s">
        <v>68</v>
      </c>
      <c r="U685" s="268" t="s">
        <v>586</v>
      </c>
      <c r="V685" s="268" t="s">
        <v>586</v>
      </c>
      <c r="W685" s="268" t="s">
        <v>586</v>
      </c>
      <c r="X685" s="268" t="s">
        <v>586</v>
      </c>
      <c r="Y685" s="268" t="s">
        <v>586</v>
      </c>
      <c r="AC685" s="268" t="s">
        <v>586</v>
      </c>
      <c r="AE685" s="268" t="s">
        <v>586</v>
      </c>
      <c r="AF685" s="268" t="s">
        <v>587</v>
      </c>
      <c r="AG685" s="268" t="s">
        <v>586</v>
      </c>
      <c r="AH685" s="268" t="s">
        <v>586</v>
      </c>
      <c r="AI685" s="268" t="s">
        <v>586</v>
      </c>
      <c r="AM685" s="268" t="s">
        <v>586</v>
      </c>
      <c r="AR685" t="s">
        <v>6610</v>
      </c>
      <c r="AS685" t="s">
        <v>3049</v>
      </c>
      <c r="AT685">
        <v>2025</v>
      </c>
      <c r="AU685">
        <v>4</v>
      </c>
      <c r="AV685" t="s">
        <v>69</v>
      </c>
      <c r="AX685" t="s">
        <v>6642</v>
      </c>
    </row>
    <row r="686" spans="1:50" x14ac:dyDescent="0.25">
      <c r="A686" s="268" t="s">
        <v>585</v>
      </c>
      <c r="B686" s="268" t="s">
        <v>585</v>
      </c>
      <c r="C686" s="268" t="s">
        <v>67</v>
      </c>
      <c r="D686" s="268" t="s">
        <v>4038</v>
      </c>
      <c r="E686" s="268" t="s">
        <v>4039</v>
      </c>
      <c r="F686" s="268" t="s">
        <v>6377</v>
      </c>
      <c r="G686" s="271" t="s">
        <v>981</v>
      </c>
      <c r="H686" s="268" t="s">
        <v>6378</v>
      </c>
      <c r="I686" s="268"/>
      <c r="K686" s="270" t="s">
        <v>586</v>
      </c>
      <c r="L686" s="270" t="s">
        <v>6379</v>
      </c>
      <c r="M686" s="270" t="s">
        <v>6380</v>
      </c>
      <c r="N686" s="270" t="s">
        <v>6381</v>
      </c>
      <c r="O686" s="268" t="s">
        <v>586</v>
      </c>
      <c r="P686" s="268" t="s">
        <v>586</v>
      </c>
      <c r="Q686" s="268" t="s">
        <v>586</v>
      </c>
      <c r="R686" s="268" t="s">
        <v>586</v>
      </c>
      <c r="S686" s="268" t="s">
        <v>586</v>
      </c>
      <c r="T686" s="268" t="s">
        <v>68</v>
      </c>
      <c r="U686" s="268" t="s">
        <v>586</v>
      </c>
      <c r="V686" s="268" t="s">
        <v>586</v>
      </c>
      <c r="W686" s="268" t="s">
        <v>586</v>
      </c>
      <c r="X686" s="268" t="s">
        <v>586</v>
      </c>
      <c r="Y686" s="268" t="s">
        <v>586</v>
      </c>
      <c r="AC686" s="268" t="s">
        <v>586</v>
      </c>
      <c r="AE686" s="268" t="s">
        <v>586</v>
      </c>
      <c r="AF686" s="268" t="s">
        <v>587</v>
      </c>
      <c r="AG686" s="268" t="s">
        <v>586</v>
      </c>
      <c r="AH686" s="268" t="s">
        <v>586</v>
      </c>
      <c r="AI686" s="268" t="s">
        <v>586</v>
      </c>
      <c r="AM686" s="268" t="s">
        <v>586</v>
      </c>
      <c r="AR686" t="s">
        <v>6610</v>
      </c>
      <c r="AS686" t="s">
        <v>3049</v>
      </c>
      <c r="AT686">
        <v>2025</v>
      </c>
      <c r="AU686">
        <v>4</v>
      </c>
      <c r="AV686" t="s">
        <v>69</v>
      </c>
      <c r="AX686" t="s">
        <v>6643</v>
      </c>
    </row>
    <row r="687" spans="1:50" x14ac:dyDescent="0.25">
      <c r="A687" s="268" t="s">
        <v>622</v>
      </c>
      <c r="B687" s="268" t="s">
        <v>585</v>
      </c>
      <c r="C687" s="268" t="s">
        <v>67</v>
      </c>
      <c r="D687" s="268" t="s">
        <v>2758</v>
      </c>
      <c r="E687" s="268" t="s">
        <v>2759</v>
      </c>
      <c r="F687" s="268" t="s">
        <v>1476</v>
      </c>
      <c r="G687" s="271" t="s">
        <v>981</v>
      </c>
      <c r="H687" s="268" t="s">
        <v>6378</v>
      </c>
      <c r="I687" s="268"/>
      <c r="K687" s="270" t="s">
        <v>586</v>
      </c>
      <c r="L687" s="270" t="s">
        <v>6382</v>
      </c>
      <c r="M687" s="270" t="s">
        <v>6383</v>
      </c>
      <c r="N687" s="270" t="s">
        <v>6384</v>
      </c>
      <c r="O687" s="268" t="s">
        <v>586</v>
      </c>
      <c r="P687" s="268" t="s">
        <v>586</v>
      </c>
      <c r="Q687" s="268" t="s">
        <v>586</v>
      </c>
      <c r="R687" s="268" t="s">
        <v>586</v>
      </c>
      <c r="S687" s="268" t="s">
        <v>586</v>
      </c>
      <c r="T687" s="268" t="s">
        <v>68</v>
      </c>
      <c r="U687" s="268" t="s">
        <v>586</v>
      </c>
      <c r="V687" s="268" t="s">
        <v>586</v>
      </c>
      <c r="W687" s="268" t="s">
        <v>586</v>
      </c>
      <c r="X687" s="268" t="s">
        <v>586</v>
      </c>
      <c r="Y687" s="268" t="s">
        <v>586</v>
      </c>
      <c r="AC687" s="268" t="s">
        <v>586</v>
      </c>
      <c r="AE687" s="268" t="s">
        <v>586</v>
      </c>
      <c r="AF687" s="268" t="s">
        <v>587</v>
      </c>
      <c r="AG687" s="268" t="s">
        <v>586</v>
      </c>
      <c r="AH687" s="268" t="s">
        <v>586</v>
      </c>
      <c r="AI687" s="268" t="s">
        <v>586</v>
      </c>
      <c r="AM687" s="268" t="s">
        <v>586</v>
      </c>
      <c r="AR687" t="s">
        <v>6610</v>
      </c>
      <c r="AS687" t="s">
        <v>3049</v>
      </c>
      <c r="AT687">
        <v>2025</v>
      </c>
      <c r="AU687">
        <v>4</v>
      </c>
      <c r="AV687" t="s">
        <v>69</v>
      </c>
      <c r="AX687" t="s">
        <v>6644</v>
      </c>
    </row>
    <row r="688" spans="1:50" x14ac:dyDescent="0.25">
      <c r="A688" s="268" t="s">
        <v>623</v>
      </c>
      <c r="B688" s="268" t="s">
        <v>585</v>
      </c>
      <c r="C688" s="268" t="s">
        <v>67</v>
      </c>
      <c r="D688" s="268" t="s">
        <v>3181</v>
      </c>
      <c r="E688" s="268" t="s">
        <v>3182</v>
      </c>
      <c r="F688" s="268" t="s">
        <v>1475</v>
      </c>
      <c r="G688" s="271" t="s">
        <v>981</v>
      </c>
      <c r="H688" s="268" t="s">
        <v>6378</v>
      </c>
      <c r="I688" s="268"/>
      <c r="K688" s="270" t="s">
        <v>586</v>
      </c>
      <c r="L688" s="270" t="s">
        <v>6385</v>
      </c>
      <c r="M688" s="270" t="s">
        <v>6386</v>
      </c>
      <c r="N688" s="270" t="s">
        <v>6387</v>
      </c>
      <c r="O688" s="268" t="s">
        <v>586</v>
      </c>
      <c r="P688" s="268" t="s">
        <v>586</v>
      </c>
      <c r="Q688" s="268" t="s">
        <v>586</v>
      </c>
      <c r="R688" s="268" t="s">
        <v>586</v>
      </c>
      <c r="S688" s="268" t="s">
        <v>586</v>
      </c>
      <c r="T688" s="268" t="s">
        <v>68</v>
      </c>
      <c r="U688" s="268" t="s">
        <v>586</v>
      </c>
      <c r="V688" s="268" t="s">
        <v>586</v>
      </c>
      <c r="W688" s="268" t="s">
        <v>586</v>
      </c>
      <c r="X688" s="268" t="s">
        <v>586</v>
      </c>
      <c r="Y688" s="268" t="s">
        <v>586</v>
      </c>
      <c r="AC688" s="268" t="s">
        <v>586</v>
      </c>
      <c r="AE688" s="268" t="s">
        <v>586</v>
      </c>
      <c r="AF688" s="268" t="s">
        <v>587</v>
      </c>
      <c r="AG688" s="268" t="s">
        <v>586</v>
      </c>
      <c r="AH688" s="268" t="s">
        <v>586</v>
      </c>
      <c r="AI688" s="268" t="s">
        <v>586</v>
      </c>
      <c r="AM688" s="268" t="s">
        <v>586</v>
      </c>
      <c r="AR688" t="s">
        <v>6610</v>
      </c>
      <c r="AS688" t="s">
        <v>3049</v>
      </c>
      <c r="AT688">
        <v>2025</v>
      </c>
      <c r="AU688">
        <v>4</v>
      </c>
      <c r="AV688" t="s">
        <v>69</v>
      </c>
      <c r="AX688" t="s">
        <v>6645</v>
      </c>
    </row>
    <row r="689" spans="1:50" x14ac:dyDescent="0.25">
      <c r="A689" s="268" t="s">
        <v>624</v>
      </c>
      <c r="B689" s="268" t="s">
        <v>585</v>
      </c>
      <c r="C689" s="268" t="s">
        <v>67</v>
      </c>
      <c r="D689" s="268" t="s">
        <v>3181</v>
      </c>
      <c r="E689" s="268" t="s">
        <v>3182</v>
      </c>
      <c r="F689" s="268" t="s">
        <v>988</v>
      </c>
      <c r="G689" s="271" t="s">
        <v>981</v>
      </c>
      <c r="H689" s="268" t="s">
        <v>6378</v>
      </c>
      <c r="I689" s="268"/>
      <c r="J689" s="2"/>
      <c r="K689" s="270" t="s">
        <v>586</v>
      </c>
      <c r="L689" s="270" t="s">
        <v>6388</v>
      </c>
      <c r="M689" s="270" t="s">
        <v>6389</v>
      </c>
      <c r="N689" s="270" t="s">
        <v>6390</v>
      </c>
      <c r="O689" s="268" t="s">
        <v>586</v>
      </c>
      <c r="P689" s="268" t="s">
        <v>586</v>
      </c>
      <c r="Q689" s="268" t="s">
        <v>586</v>
      </c>
      <c r="R689" s="268" t="s">
        <v>586</v>
      </c>
      <c r="S689" s="268" t="s">
        <v>586</v>
      </c>
      <c r="T689" s="268" t="s">
        <v>68</v>
      </c>
      <c r="U689" s="268" t="s">
        <v>586</v>
      </c>
      <c r="V689" s="268" t="s">
        <v>586</v>
      </c>
      <c r="W689" s="268" t="s">
        <v>586</v>
      </c>
      <c r="X689" s="268" t="s">
        <v>586</v>
      </c>
      <c r="Y689" s="268" t="s">
        <v>586</v>
      </c>
      <c r="AC689" s="268" t="s">
        <v>586</v>
      </c>
      <c r="AE689" s="268" t="s">
        <v>586</v>
      </c>
      <c r="AF689" s="268" t="s">
        <v>587</v>
      </c>
      <c r="AG689" s="268" t="s">
        <v>586</v>
      </c>
      <c r="AH689" s="268" t="s">
        <v>586</v>
      </c>
      <c r="AI689" s="268" t="s">
        <v>586</v>
      </c>
      <c r="AM689" s="268" t="s">
        <v>586</v>
      </c>
      <c r="AR689" t="s">
        <v>6610</v>
      </c>
      <c r="AS689" t="s">
        <v>3049</v>
      </c>
      <c r="AT689">
        <v>2025</v>
      </c>
      <c r="AU689">
        <v>4</v>
      </c>
      <c r="AV689" t="s">
        <v>69</v>
      </c>
      <c r="AX689" t="s">
        <v>6646</v>
      </c>
    </row>
    <row r="690" spans="1:50" x14ac:dyDescent="0.25">
      <c r="A690" s="268" t="s">
        <v>625</v>
      </c>
      <c r="B690" s="268" t="s">
        <v>585</v>
      </c>
      <c r="C690" s="268" t="s">
        <v>67</v>
      </c>
      <c r="D690" s="268" t="s">
        <v>3181</v>
      </c>
      <c r="E690" s="268" t="s">
        <v>3182</v>
      </c>
      <c r="F690" s="268" t="s">
        <v>1474</v>
      </c>
      <c r="G690" s="271" t="s">
        <v>981</v>
      </c>
      <c r="H690" s="268" t="s">
        <v>6378</v>
      </c>
      <c r="I690" s="268"/>
      <c r="J690" s="2"/>
      <c r="K690" s="270" t="s">
        <v>586</v>
      </c>
      <c r="L690" s="270" t="s">
        <v>6391</v>
      </c>
      <c r="M690" s="270" t="s">
        <v>6392</v>
      </c>
      <c r="N690" s="270" t="s">
        <v>6393</v>
      </c>
      <c r="O690" s="268" t="s">
        <v>586</v>
      </c>
      <c r="P690" s="268" t="s">
        <v>586</v>
      </c>
      <c r="Q690" s="268" t="s">
        <v>586</v>
      </c>
      <c r="R690" s="268" t="s">
        <v>586</v>
      </c>
      <c r="S690" s="268" t="s">
        <v>586</v>
      </c>
      <c r="T690" s="268" t="s">
        <v>68</v>
      </c>
      <c r="U690" s="268" t="s">
        <v>586</v>
      </c>
      <c r="V690" s="268" t="s">
        <v>586</v>
      </c>
      <c r="W690" s="268" t="s">
        <v>586</v>
      </c>
      <c r="X690" s="268" t="s">
        <v>586</v>
      </c>
      <c r="Y690" s="268" t="s">
        <v>586</v>
      </c>
      <c r="AC690" s="268" t="s">
        <v>586</v>
      </c>
      <c r="AE690" s="268" t="s">
        <v>586</v>
      </c>
      <c r="AF690" s="268" t="s">
        <v>587</v>
      </c>
      <c r="AG690" s="268" t="s">
        <v>586</v>
      </c>
      <c r="AH690" s="268" t="s">
        <v>586</v>
      </c>
      <c r="AI690" s="268" t="s">
        <v>586</v>
      </c>
      <c r="AM690" s="268" t="s">
        <v>586</v>
      </c>
      <c r="AR690" t="s">
        <v>6610</v>
      </c>
      <c r="AS690" t="s">
        <v>3049</v>
      </c>
      <c r="AT690">
        <v>2025</v>
      </c>
      <c r="AU690">
        <v>4</v>
      </c>
      <c r="AV690" t="s">
        <v>69</v>
      </c>
      <c r="AX690" t="s">
        <v>6647</v>
      </c>
    </row>
    <row r="691" spans="1:50" x14ac:dyDescent="0.25">
      <c r="A691" s="268" t="s">
        <v>626</v>
      </c>
      <c r="B691" s="268" t="s">
        <v>585</v>
      </c>
      <c r="C691" s="268" t="s">
        <v>67</v>
      </c>
      <c r="D691" s="268" t="s">
        <v>2835</v>
      </c>
      <c r="E691" s="268" t="s">
        <v>2836</v>
      </c>
      <c r="F691" s="268" t="s">
        <v>6394</v>
      </c>
      <c r="G691" s="271" t="s">
        <v>982</v>
      </c>
      <c r="H691" s="268" t="s">
        <v>6395</v>
      </c>
      <c r="I691" s="268" t="s">
        <v>6396</v>
      </c>
      <c r="K691" s="270" t="s">
        <v>586</v>
      </c>
      <c r="L691" s="270" t="s">
        <v>6397</v>
      </c>
      <c r="M691" s="270" t="s">
        <v>6398</v>
      </c>
      <c r="N691" s="270" t="s">
        <v>6399</v>
      </c>
      <c r="O691" s="268" t="s">
        <v>586</v>
      </c>
      <c r="P691" s="268" t="s">
        <v>586</v>
      </c>
      <c r="Q691" s="268" t="s">
        <v>586</v>
      </c>
      <c r="R691" s="268" t="s">
        <v>586</v>
      </c>
      <c r="S691" s="268" t="s">
        <v>586</v>
      </c>
      <c r="T691" s="268" t="s">
        <v>68</v>
      </c>
      <c r="U691" s="268" t="s">
        <v>586</v>
      </c>
      <c r="V691" s="268" t="s">
        <v>586</v>
      </c>
      <c r="W691" s="268" t="s">
        <v>586</v>
      </c>
      <c r="X691" s="268" t="s">
        <v>586</v>
      </c>
      <c r="Y691" s="268" t="s">
        <v>586</v>
      </c>
      <c r="AC691" s="268" t="s">
        <v>586</v>
      </c>
      <c r="AE691" s="268" t="s">
        <v>586</v>
      </c>
      <c r="AF691" s="268" t="s">
        <v>587</v>
      </c>
      <c r="AG691" s="268" t="s">
        <v>586</v>
      </c>
      <c r="AH691" s="268" t="s">
        <v>586</v>
      </c>
      <c r="AI691" s="268" t="s">
        <v>586</v>
      </c>
      <c r="AM691" s="268" t="s">
        <v>586</v>
      </c>
      <c r="AR691" t="s">
        <v>6610</v>
      </c>
      <c r="AS691" t="s">
        <v>3049</v>
      </c>
      <c r="AT691">
        <v>2025</v>
      </c>
      <c r="AU691">
        <v>4</v>
      </c>
      <c r="AV691" t="s">
        <v>69</v>
      </c>
      <c r="AX691" t="s">
        <v>6648</v>
      </c>
    </row>
    <row r="692" spans="1:50" x14ac:dyDescent="0.25">
      <c r="A692" s="268" t="s">
        <v>627</v>
      </c>
      <c r="B692" s="268" t="s">
        <v>585</v>
      </c>
      <c r="C692" s="268" t="s">
        <v>67</v>
      </c>
      <c r="D692" s="268" t="s">
        <v>6104</v>
      </c>
      <c r="E692" s="268" t="s">
        <v>6105</v>
      </c>
      <c r="F692" s="268" t="s">
        <v>1477</v>
      </c>
      <c r="G692" s="271" t="s">
        <v>982</v>
      </c>
      <c r="H692" s="268" t="s">
        <v>6400</v>
      </c>
      <c r="I692" s="268"/>
      <c r="K692" s="270" t="s">
        <v>586</v>
      </c>
      <c r="L692" s="270" t="s">
        <v>6401</v>
      </c>
      <c r="M692" s="270" t="s">
        <v>6402</v>
      </c>
      <c r="N692" s="270" t="s">
        <v>6403</v>
      </c>
      <c r="O692" s="268" t="s">
        <v>586</v>
      </c>
      <c r="P692" s="268" t="s">
        <v>586</v>
      </c>
      <c r="Q692" s="268" t="s">
        <v>586</v>
      </c>
      <c r="R692" s="268" t="s">
        <v>586</v>
      </c>
      <c r="S692" s="268" t="s">
        <v>586</v>
      </c>
      <c r="T692" s="268" t="s">
        <v>68</v>
      </c>
      <c r="U692" s="268" t="s">
        <v>586</v>
      </c>
      <c r="V692" s="268" t="s">
        <v>586</v>
      </c>
      <c r="W692" s="268" t="s">
        <v>586</v>
      </c>
      <c r="X692" s="268" t="s">
        <v>586</v>
      </c>
      <c r="Y692" s="268" t="s">
        <v>586</v>
      </c>
      <c r="AC692" s="268" t="s">
        <v>586</v>
      </c>
      <c r="AE692" s="268" t="s">
        <v>586</v>
      </c>
      <c r="AF692" s="268" t="s">
        <v>587</v>
      </c>
      <c r="AG692" s="268" t="s">
        <v>586</v>
      </c>
      <c r="AH692" s="268" t="s">
        <v>586</v>
      </c>
      <c r="AI692" s="268" t="s">
        <v>586</v>
      </c>
      <c r="AM692" s="268" t="s">
        <v>586</v>
      </c>
      <c r="AR692" t="s">
        <v>6610</v>
      </c>
      <c r="AS692" t="s">
        <v>3049</v>
      </c>
      <c r="AT692">
        <v>2025</v>
      </c>
      <c r="AU692">
        <v>4</v>
      </c>
      <c r="AV692" t="s">
        <v>69</v>
      </c>
      <c r="AX692" t="s">
        <v>6649</v>
      </c>
    </row>
    <row r="693" spans="1:50" x14ac:dyDescent="0.25">
      <c r="A693" s="268" t="s">
        <v>628</v>
      </c>
      <c r="B693" s="268" t="s">
        <v>585</v>
      </c>
      <c r="C693" s="268" t="s">
        <v>67</v>
      </c>
      <c r="D693" s="268" t="s">
        <v>6404</v>
      </c>
      <c r="E693" s="268" t="s">
        <v>6405</v>
      </c>
      <c r="F693" s="268" t="s">
        <v>6406</v>
      </c>
      <c r="G693" s="271" t="s">
        <v>982</v>
      </c>
      <c r="H693" s="268" t="s">
        <v>6407</v>
      </c>
      <c r="I693" s="268"/>
      <c r="K693" s="270" t="s">
        <v>586</v>
      </c>
      <c r="L693" s="270" t="s">
        <v>6352</v>
      </c>
      <c r="M693" s="270" t="s">
        <v>6353</v>
      </c>
      <c r="N693" s="270" t="s">
        <v>6354</v>
      </c>
      <c r="O693" s="268" t="s">
        <v>586</v>
      </c>
      <c r="P693" s="268" t="s">
        <v>586</v>
      </c>
      <c r="Q693" s="268" t="s">
        <v>586</v>
      </c>
      <c r="R693" s="268" t="s">
        <v>586</v>
      </c>
      <c r="S693" s="268" t="s">
        <v>586</v>
      </c>
      <c r="T693" s="268" t="s">
        <v>68</v>
      </c>
      <c r="U693" s="268" t="s">
        <v>586</v>
      </c>
      <c r="V693" s="268" t="s">
        <v>586</v>
      </c>
      <c r="W693" s="268" t="s">
        <v>586</v>
      </c>
      <c r="X693" s="268" t="s">
        <v>586</v>
      </c>
      <c r="Y693" s="268" t="s">
        <v>586</v>
      </c>
      <c r="AC693" s="268" t="s">
        <v>586</v>
      </c>
      <c r="AE693" s="268" t="s">
        <v>586</v>
      </c>
      <c r="AF693" s="268" t="s">
        <v>587</v>
      </c>
      <c r="AG693" s="268" t="s">
        <v>586</v>
      </c>
      <c r="AH693" s="268" t="s">
        <v>586</v>
      </c>
      <c r="AI693" s="268" t="s">
        <v>586</v>
      </c>
      <c r="AM693" s="268" t="s">
        <v>586</v>
      </c>
      <c r="AR693" t="s">
        <v>6610</v>
      </c>
      <c r="AS693" t="s">
        <v>3049</v>
      </c>
      <c r="AT693">
        <v>2025</v>
      </c>
      <c r="AU693">
        <v>4</v>
      </c>
      <c r="AV693" t="s">
        <v>69</v>
      </c>
      <c r="AX693" t="s">
        <v>6650</v>
      </c>
    </row>
    <row r="694" spans="1:50" x14ac:dyDescent="0.25">
      <c r="A694" s="268" t="s">
        <v>630</v>
      </c>
      <c r="B694" s="268" t="s">
        <v>585</v>
      </c>
      <c r="C694" s="268" t="s">
        <v>67</v>
      </c>
      <c r="D694" s="268" t="s">
        <v>2751</v>
      </c>
      <c r="E694" s="268" t="s">
        <v>2752</v>
      </c>
      <c r="F694" s="268" t="s">
        <v>6408</v>
      </c>
      <c r="G694" s="271" t="s">
        <v>982</v>
      </c>
      <c r="H694" s="268" t="s">
        <v>6409</v>
      </c>
      <c r="I694" s="268"/>
      <c r="K694" s="270" t="s">
        <v>586</v>
      </c>
      <c r="L694" s="270" t="s">
        <v>6410</v>
      </c>
      <c r="M694" s="270" t="s">
        <v>6411</v>
      </c>
      <c r="N694" s="270" t="s">
        <v>6412</v>
      </c>
      <c r="O694" s="268" t="s">
        <v>586</v>
      </c>
      <c r="P694" s="268" t="s">
        <v>586</v>
      </c>
      <c r="Q694" s="268" t="s">
        <v>586</v>
      </c>
      <c r="R694" s="268" t="s">
        <v>586</v>
      </c>
      <c r="S694" s="268" t="s">
        <v>586</v>
      </c>
      <c r="T694" s="268" t="s">
        <v>68</v>
      </c>
      <c r="U694" s="268" t="s">
        <v>586</v>
      </c>
      <c r="V694" s="268" t="s">
        <v>586</v>
      </c>
      <c r="W694" s="268" t="s">
        <v>586</v>
      </c>
      <c r="X694" s="268" t="s">
        <v>586</v>
      </c>
      <c r="Y694" s="268" t="s">
        <v>586</v>
      </c>
      <c r="AC694" s="268" t="s">
        <v>586</v>
      </c>
      <c r="AE694" s="268" t="s">
        <v>586</v>
      </c>
      <c r="AF694" s="268" t="s">
        <v>587</v>
      </c>
      <c r="AG694" s="268" t="s">
        <v>586</v>
      </c>
      <c r="AH694" s="268" t="s">
        <v>586</v>
      </c>
      <c r="AI694" s="268" t="s">
        <v>586</v>
      </c>
      <c r="AM694" s="268" t="s">
        <v>586</v>
      </c>
      <c r="AR694" t="s">
        <v>6610</v>
      </c>
      <c r="AS694" t="s">
        <v>3049</v>
      </c>
      <c r="AT694">
        <v>2025</v>
      </c>
      <c r="AU694">
        <v>4</v>
      </c>
      <c r="AV694" t="s">
        <v>69</v>
      </c>
      <c r="AX694" t="s">
        <v>6651</v>
      </c>
    </row>
    <row r="695" spans="1:50" x14ac:dyDescent="0.25">
      <c r="A695" s="268" t="s">
        <v>631</v>
      </c>
      <c r="B695" s="268" t="s">
        <v>585</v>
      </c>
      <c r="C695" s="268" t="s">
        <v>67</v>
      </c>
      <c r="D695" s="268" t="s">
        <v>6413</v>
      </c>
      <c r="E695" s="268" t="s">
        <v>6414</v>
      </c>
      <c r="F695" s="268" t="s">
        <v>6415</v>
      </c>
      <c r="G695" s="271" t="s">
        <v>982</v>
      </c>
      <c r="H695" s="268" t="s">
        <v>6416</v>
      </c>
      <c r="I695" s="268"/>
      <c r="K695" s="270" t="s">
        <v>586</v>
      </c>
      <c r="L695" s="270" t="s">
        <v>6417</v>
      </c>
      <c r="M695" s="270" t="s">
        <v>6418</v>
      </c>
      <c r="N695" s="270" t="s">
        <v>6419</v>
      </c>
      <c r="O695" s="268" t="s">
        <v>586</v>
      </c>
      <c r="P695" s="268" t="s">
        <v>586</v>
      </c>
      <c r="Q695" s="268" t="s">
        <v>586</v>
      </c>
      <c r="R695" s="268" t="s">
        <v>586</v>
      </c>
      <c r="S695" s="268" t="s">
        <v>586</v>
      </c>
      <c r="T695" s="268" t="s">
        <v>68</v>
      </c>
      <c r="U695" s="268" t="s">
        <v>586</v>
      </c>
      <c r="V695" s="268" t="s">
        <v>586</v>
      </c>
      <c r="W695" s="268" t="s">
        <v>586</v>
      </c>
      <c r="X695" s="268" t="s">
        <v>586</v>
      </c>
      <c r="Y695" s="268" t="s">
        <v>586</v>
      </c>
      <c r="AC695" s="268" t="s">
        <v>586</v>
      </c>
      <c r="AE695" s="268" t="s">
        <v>586</v>
      </c>
      <c r="AF695" s="268" t="s">
        <v>587</v>
      </c>
      <c r="AG695" s="268" t="s">
        <v>586</v>
      </c>
      <c r="AH695" s="268" t="s">
        <v>586</v>
      </c>
      <c r="AI695" s="268" t="s">
        <v>586</v>
      </c>
      <c r="AM695" s="268" t="s">
        <v>586</v>
      </c>
      <c r="AR695" t="s">
        <v>6610</v>
      </c>
      <c r="AS695" t="s">
        <v>3049</v>
      </c>
      <c r="AT695">
        <v>2025</v>
      </c>
      <c r="AU695">
        <v>4</v>
      </c>
      <c r="AV695" t="s">
        <v>69</v>
      </c>
      <c r="AX695" t="s">
        <v>6652</v>
      </c>
    </row>
    <row r="696" spans="1:50" x14ac:dyDescent="0.25">
      <c r="A696" s="268" t="s">
        <v>632</v>
      </c>
      <c r="B696" s="268" t="s">
        <v>585</v>
      </c>
      <c r="C696" s="268" t="s">
        <v>67</v>
      </c>
      <c r="D696" s="268" t="s">
        <v>2954</v>
      </c>
      <c r="E696" s="268" t="s">
        <v>2955</v>
      </c>
      <c r="F696" s="268" t="s">
        <v>1478</v>
      </c>
      <c r="G696" s="271" t="s">
        <v>982</v>
      </c>
      <c r="H696" s="268" t="s">
        <v>6416</v>
      </c>
      <c r="I696" s="2"/>
      <c r="K696" s="270" t="s">
        <v>586</v>
      </c>
      <c r="L696" s="270" t="s">
        <v>6420</v>
      </c>
      <c r="M696" s="270" t="s">
        <v>6421</v>
      </c>
      <c r="N696" s="270" t="s">
        <v>6422</v>
      </c>
      <c r="O696" s="268" t="s">
        <v>586</v>
      </c>
      <c r="P696" s="268" t="s">
        <v>586</v>
      </c>
      <c r="Q696" s="268" t="s">
        <v>586</v>
      </c>
      <c r="R696" s="268" t="s">
        <v>586</v>
      </c>
      <c r="S696" s="268" t="s">
        <v>586</v>
      </c>
      <c r="T696" s="268" t="s">
        <v>68</v>
      </c>
      <c r="U696" s="268" t="s">
        <v>586</v>
      </c>
      <c r="V696" s="268" t="s">
        <v>586</v>
      </c>
      <c r="W696" s="268" t="s">
        <v>586</v>
      </c>
      <c r="X696" s="268" t="s">
        <v>586</v>
      </c>
      <c r="Y696" s="268" t="s">
        <v>586</v>
      </c>
      <c r="AC696" s="268" t="s">
        <v>586</v>
      </c>
      <c r="AE696" s="268" t="s">
        <v>586</v>
      </c>
      <c r="AF696" s="268" t="s">
        <v>587</v>
      </c>
      <c r="AG696" s="268" t="s">
        <v>586</v>
      </c>
      <c r="AH696" s="268" t="s">
        <v>586</v>
      </c>
      <c r="AI696" s="268" t="s">
        <v>586</v>
      </c>
      <c r="AM696" s="268" t="s">
        <v>586</v>
      </c>
      <c r="AR696" t="s">
        <v>6610</v>
      </c>
      <c r="AS696" t="s">
        <v>3049</v>
      </c>
      <c r="AT696">
        <v>2025</v>
      </c>
      <c r="AU696">
        <v>4</v>
      </c>
      <c r="AV696" t="s">
        <v>69</v>
      </c>
      <c r="AX696" t="s">
        <v>6653</v>
      </c>
    </row>
    <row r="697" spans="1:50" x14ac:dyDescent="0.25">
      <c r="A697" s="268" t="s">
        <v>633</v>
      </c>
      <c r="B697" s="268" t="s">
        <v>585</v>
      </c>
      <c r="C697" s="268" t="s">
        <v>67</v>
      </c>
      <c r="D697" s="268" t="s">
        <v>2954</v>
      </c>
      <c r="E697" s="268" t="s">
        <v>2955</v>
      </c>
      <c r="F697" s="268" t="s">
        <v>6423</v>
      </c>
      <c r="G697" s="271" t="s">
        <v>982</v>
      </c>
      <c r="H697" s="268" t="s">
        <v>6424</v>
      </c>
      <c r="I697" s="268"/>
      <c r="K697" s="270" t="s">
        <v>586</v>
      </c>
      <c r="L697" s="270" t="s">
        <v>6425</v>
      </c>
      <c r="M697" s="270" t="s">
        <v>6426</v>
      </c>
      <c r="N697" s="270" t="s">
        <v>6427</v>
      </c>
      <c r="O697" s="268" t="s">
        <v>586</v>
      </c>
      <c r="P697" s="268" t="s">
        <v>586</v>
      </c>
      <c r="Q697" s="268" t="s">
        <v>586</v>
      </c>
      <c r="R697" s="268" t="s">
        <v>586</v>
      </c>
      <c r="S697" s="268" t="s">
        <v>586</v>
      </c>
      <c r="T697" s="268" t="s">
        <v>68</v>
      </c>
      <c r="U697" s="268" t="s">
        <v>586</v>
      </c>
      <c r="V697" s="268" t="s">
        <v>586</v>
      </c>
      <c r="W697" s="268" t="s">
        <v>586</v>
      </c>
      <c r="X697" s="268" t="s">
        <v>586</v>
      </c>
      <c r="Y697" s="268" t="s">
        <v>586</v>
      </c>
      <c r="AC697" s="268" t="s">
        <v>586</v>
      </c>
      <c r="AE697" s="268" t="s">
        <v>586</v>
      </c>
      <c r="AF697" s="268" t="s">
        <v>587</v>
      </c>
      <c r="AG697" s="268" t="s">
        <v>586</v>
      </c>
      <c r="AH697" s="268" t="s">
        <v>586</v>
      </c>
      <c r="AI697" s="268" t="s">
        <v>586</v>
      </c>
      <c r="AM697" s="268" t="s">
        <v>586</v>
      </c>
      <c r="AR697" t="s">
        <v>6610</v>
      </c>
      <c r="AS697" t="s">
        <v>3049</v>
      </c>
      <c r="AT697">
        <v>2025</v>
      </c>
      <c r="AU697">
        <v>4</v>
      </c>
      <c r="AV697" t="s">
        <v>69</v>
      </c>
      <c r="AX697" t="s">
        <v>6654</v>
      </c>
    </row>
    <row r="698" spans="1:50" x14ac:dyDescent="0.25">
      <c r="A698" s="268" t="s">
        <v>634</v>
      </c>
      <c r="B698" s="268" t="s">
        <v>585</v>
      </c>
      <c r="C698" s="268" t="s">
        <v>67</v>
      </c>
      <c r="D698" s="268" t="s">
        <v>2941</v>
      </c>
      <c r="E698" s="268" t="s">
        <v>2942</v>
      </c>
      <c r="F698" s="268" t="s">
        <v>2332</v>
      </c>
      <c r="G698" s="271" t="s">
        <v>982</v>
      </c>
      <c r="H698" s="268" t="s">
        <v>6424</v>
      </c>
      <c r="I698" s="268" t="s">
        <v>6428</v>
      </c>
      <c r="K698" s="270" t="s">
        <v>586</v>
      </c>
      <c r="L698" s="270" t="s">
        <v>6429</v>
      </c>
      <c r="M698" s="270" t="s">
        <v>6430</v>
      </c>
      <c r="N698" s="270" t="s">
        <v>6431</v>
      </c>
      <c r="O698" s="268" t="s">
        <v>586</v>
      </c>
      <c r="P698" s="268" t="s">
        <v>586</v>
      </c>
      <c r="Q698" s="268" t="s">
        <v>586</v>
      </c>
      <c r="R698" s="268" t="s">
        <v>586</v>
      </c>
      <c r="S698" s="268" t="s">
        <v>586</v>
      </c>
      <c r="T698" s="268" t="s">
        <v>68</v>
      </c>
      <c r="U698" s="268" t="s">
        <v>586</v>
      </c>
      <c r="V698" s="268" t="s">
        <v>586</v>
      </c>
      <c r="W698" s="268" t="s">
        <v>586</v>
      </c>
      <c r="X698" s="268" t="s">
        <v>586</v>
      </c>
      <c r="Y698" s="268" t="s">
        <v>586</v>
      </c>
      <c r="AC698" s="268" t="s">
        <v>586</v>
      </c>
      <c r="AE698" s="268" t="s">
        <v>586</v>
      </c>
      <c r="AF698" s="268" t="s">
        <v>587</v>
      </c>
      <c r="AG698" s="268" t="s">
        <v>586</v>
      </c>
      <c r="AH698" s="268" t="s">
        <v>586</v>
      </c>
      <c r="AI698" s="268" t="s">
        <v>586</v>
      </c>
      <c r="AM698" s="268" t="s">
        <v>586</v>
      </c>
      <c r="AR698" t="s">
        <v>6610</v>
      </c>
      <c r="AS698" t="s">
        <v>3049</v>
      </c>
      <c r="AT698">
        <v>2025</v>
      </c>
      <c r="AU698">
        <v>4</v>
      </c>
      <c r="AV698" t="s">
        <v>69</v>
      </c>
      <c r="AX698" t="s">
        <v>6655</v>
      </c>
    </row>
    <row r="699" spans="1:50" x14ac:dyDescent="0.25">
      <c r="A699" s="268" t="s">
        <v>635</v>
      </c>
      <c r="B699" s="268" t="s">
        <v>585</v>
      </c>
      <c r="C699" s="268" t="s">
        <v>67</v>
      </c>
      <c r="D699" s="268" t="s">
        <v>5625</v>
      </c>
      <c r="E699" s="268" t="s">
        <v>5626</v>
      </c>
      <c r="F699" s="268" t="s">
        <v>6432</v>
      </c>
      <c r="G699" s="271" t="s">
        <v>178</v>
      </c>
      <c r="H699" s="268" t="s">
        <v>6433</v>
      </c>
      <c r="I699" s="268" t="s">
        <v>6434</v>
      </c>
      <c r="K699" s="270" t="s">
        <v>586</v>
      </c>
      <c r="L699" s="270" t="s">
        <v>6435</v>
      </c>
      <c r="M699" s="270" t="s">
        <v>6436</v>
      </c>
      <c r="N699" s="270" t="s">
        <v>6437</v>
      </c>
      <c r="O699" s="268" t="s">
        <v>586</v>
      </c>
      <c r="P699" s="268" t="s">
        <v>586</v>
      </c>
      <c r="Q699" s="268" t="s">
        <v>586</v>
      </c>
      <c r="R699" s="268" t="s">
        <v>586</v>
      </c>
      <c r="S699" s="268" t="s">
        <v>586</v>
      </c>
      <c r="T699" s="268" t="s">
        <v>68</v>
      </c>
      <c r="U699" s="268" t="s">
        <v>586</v>
      </c>
      <c r="V699" s="268" t="s">
        <v>586</v>
      </c>
      <c r="W699" s="268" t="s">
        <v>586</v>
      </c>
      <c r="X699" s="268" t="s">
        <v>586</v>
      </c>
      <c r="Y699" s="268" t="s">
        <v>586</v>
      </c>
      <c r="AC699" s="268" t="s">
        <v>586</v>
      </c>
      <c r="AE699" s="268" t="s">
        <v>586</v>
      </c>
      <c r="AF699" s="268" t="s">
        <v>587</v>
      </c>
      <c r="AG699" s="268" t="s">
        <v>586</v>
      </c>
      <c r="AH699" s="268" t="s">
        <v>586</v>
      </c>
      <c r="AI699" s="268" t="s">
        <v>586</v>
      </c>
      <c r="AM699" s="268" t="s">
        <v>586</v>
      </c>
      <c r="AR699" t="s">
        <v>6610</v>
      </c>
      <c r="AS699" t="s">
        <v>3049</v>
      </c>
      <c r="AT699">
        <v>2025</v>
      </c>
      <c r="AU699">
        <v>4</v>
      </c>
      <c r="AV699" t="s">
        <v>69</v>
      </c>
      <c r="AX699" t="s">
        <v>6656</v>
      </c>
    </row>
    <row r="700" spans="1:50" x14ac:dyDescent="0.25">
      <c r="A700" s="268" t="s">
        <v>636</v>
      </c>
      <c r="B700" s="268" t="s">
        <v>585</v>
      </c>
      <c r="C700" s="268" t="s">
        <v>67</v>
      </c>
      <c r="D700" s="268" t="s">
        <v>2991</v>
      </c>
      <c r="E700" s="268" t="s">
        <v>2992</v>
      </c>
      <c r="F700" s="268" t="s">
        <v>1095</v>
      </c>
      <c r="G700" s="271" t="s">
        <v>178</v>
      </c>
      <c r="H700" s="268" t="s">
        <v>6438</v>
      </c>
      <c r="I700" s="268" t="s">
        <v>6439</v>
      </c>
      <c r="K700" s="270" t="s">
        <v>586</v>
      </c>
      <c r="L700" s="270" t="s">
        <v>1495</v>
      </c>
      <c r="M700" s="270" t="s">
        <v>6440</v>
      </c>
      <c r="N700" s="270" t="s">
        <v>6441</v>
      </c>
      <c r="O700" s="268" t="s">
        <v>586</v>
      </c>
      <c r="P700" s="268" t="s">
        <v>586</v>
      </c>
      <c r="Q700" s="268" t="s">
        <v>586</v>
      </c>
      <c r="R700" s="268" t="s">
        <v>586</v>
      </c>
      <c r="S700" s="268" t="s">
        <v>586</v>
      </c>
      <c r="T700" s="268" t="s">
        <v>68</v>
      </c>
      <c r="U700" s="268" t="s">
        <v>586</v>
      </c>
      <c r="V700" s="268" t="s">
        <v>586</v>
      </c>
      <c r="W700" s="268" t="s">
        <v>586</v>
      </c>
      <c r="X700" s="268" t="s">
        <v>586</v>
      </c>
      <c r="Y700" s="268" t="s">
        <v>586</v>
      </c>
      <c r="AC700" s="268" t="s">
        <v>586</v>
      </c>
      <c r="AE700" s="268" t="s">
        <v>586</v>
      </c>
      <c r="AF700" s="268" t="s">
        <v>587</v>
      </c>
      <c r="AG700" s="268" t="s">
        <v>586</v>
      </c>
      <c r="AH700" s="268" t="s">
        <v>586</v>
      </c>
      <c r="AI700" s="268" t="s">
        <v>586</v>
      </c>
      <c r="AM700" s="268" t="s">
        <v>586</v>
      </c>
      <c r="AR700" t="s">
        <v>6610</v>
      </c>
      <c r="AS700" t="s">
        <v>3049</v>
      </c>
      <c r="AT700">
        <v>2025</v>
      </c>
      <c r="AU700">
        <v>4</v>
      </c>
      <c r="AV700" t="s">
        <v>69</v>
      </c>
      <c r="AX700" t="s">
        <v>6657</v>
      </c>
    </row>
    <row r="701" spans="1:50" x14ac:dyDescent="0.25">
      <c r="A701" s="268" t="s">
        <v>637</v>
      </c>
      <c r="B701" s="268" t="s">
        <v>585</v>
      </c>
      <c r="C701" s="268" t="s">
        <v>67</v>
      </c>
      <c r="D701" s="268" t="s">
        <v>6442</v>
      </c>
      <c r="E701" s="268" t="s">
        <v>6443</v>
      </c>
      <c r="F701" s="268" t="s">
        <v>6444</v>
      </c>
      <c r="G701" s="271" t="s">
        <v>178</v>
      </c>
      <c r="H701" s="268" t="s">
        <v>6445</v>
      </c>
      <c r="I701" s="268"/>
      <c r="K701" s="270" t="s">
        <v>586</v>
      </c>
      <c r="L701" s="270" t="s">
        <v>6446</v>
      </c>
      <c r="M701" s="270" t="s">
        <v>1343</v>
      </c>
      <c r="N701" s="270" t="s">
        <v>6447</v>
      </c>
      <c r="O701" s="268" t="s">
        <v>586</v>
      </c>
      <c r="P701" s="268" t="s">
        <v>586</v>
      </c>
      <c r="Q701" s="268" t="s">
        <v>586</v>
      </c>
      <c r="R701" s="268" t="s">
        <v>586</v>
      </c>
      <c r="S701" s="268" t="s">
        <v>586</v>
      </c>
      <c r="T701" s="268" t="s">
        <v>68</v>
      </c>
      <c r="U701" s="268" t="s">
        <v>586</v>
      </c>
      <c r="V701" s="268" t="s">
        <v>586</v>
      </c>
      <c r="W701" s="268" t="s">
        <v>586</v>
      </c>
      <c r="X701" s="268" t="s">
        <v>586</v>
      </c>
      <c r="Y701" s="268" t="s">
        <v>586</v>
      </c>
      <c r="AC701" s="268" t="s">
        <v>586</v>
      </c>
      <c r="AE701" s="268" t="s">
        <v>586</v>
      </c>
      <c r="AF701" s="268" t="s">
        <v>587</v>
      </c>
      <c r="AG701" s="268" t="s">
        <v>586</v>
      </c>
      <c r="AH701" s="268" t="s">
        <v>586</v>
      </c>
      <c r="AI701" s="268" t="s">
        <v>586</v>
      </c>
      <c r="AM701" s="268" t="s">
        <v>586</v>
      </c>
      <c r="AR701" t="s">
        <v>6610</v>
      </c>
      <c r="AS701" t="s">
        <v>3049</v>
      </c>
      <c r="AT701">
        <v>2025</v>
      </c>
      <c r="AU701">
        <v>4</v>
      </c>
      <c r="AV701" t="s">
        <v>69</v>
      </c>
      <c r="AX701" t="s">
        <v>6658</v>
      </c>
    </row>
    <row r="702" spans="1:50" x14ac:dyDescent="0.25">
      <c r="A702" s="268" t="s">
        <v>638</v>
      </c>
      <c r="B702" s="268" t="s">
        <v>585</v>
      </c>
      <c r="C702" s="268" t="s">
        <v>67</v>
      </c>
      <c r="D702" s="268" t="s">
        <v>6442</v>
      </c>
      <c r="E702" s="268" t="s">
        <v>6443</v>
      </c>
      <c r="F702" s="268" t="s">
        <v>6448</v>
      </c>
      <c r="G702" s="271" t="s">
        <v>178</v>
      </c>
      <c r="H702" s="268" t="s">
        <v>6449</v>
      </c>
      <c r="I702" s="268"/>
      <c r="K702" s="270" t="s">
        <v>586</v>
      </c>
      <c r="L702" s="270" t="s">
        <v>6450</v>
      </c>
      <c r="M702" s="270" t="s">
        <v>6451</v>
      </c>
      <c r="N702" s="270" t="s">
        <v>6452</v>
      </c>
      <c r="O702" s="268" t="s">
        <v>586</v>
      </c>
      <c r="P702" s="268" t="s">
        <v>586</v>
      </c>
      <c r="Q702" s="268" t="s">
        <v>586</v>
      </c>
      <c r="R702" s="268" t="s">
        <v>586</v>
      </c>
      <c r="S702" s="268" t="s">
        <v>586</v>
      </c>
      <c r="T702" s="268" t="s">
        <v>68</v>
      </c>
      <c r="U702" s="268" t="s">
        <v>586</v>
      </c>
      <c r="V702" s="268" t="s">
        <v>586</v>
      </c>
      <c r="W702" s="268" t="s">
        <v>586</v>
      </c>
      <c r="X702" s="268" t="s">
        <v>586</v>
      </c>
      <c r="Y702" s="268" t="s">
        <v>586</v>
      </c>
      <c r="AC702" s="268" t="s">
        <v>586</v>
      </c>
      <c r="AE702" s="268" t="s">
        <v>586</v>
      </c>
      <c r="AF702" s="268" t="s">
        <v>587</v>
      </c>
      <c r="AG702" s="268" t="s">
        <v>586</v>
      </c>
      <c r="AH702" s="268" t="s">
        <v>586</v>
      </c>
      <c r="AI702" s="268" t="s">
        <v>586</v>
      </c>
      <c r="AM702" s="268" t="s">
        <v>586</v>
      </c>
      <c r="AR702" t="s">
        <v>6610</v>
      </c>
      <c r="AS702" t="s">
        <v>3049</v>
      </c>
      <c r="AT702">
        <v>2025</v>
      </c>
      <c r="AU702">
        <v>4</v>
      </c>
      <c r="AV702" t="s">
        <v>69</v>
      </c>
      <c r="AX702" t="s">
        <v>6659</v>
      </c>
    </row>
    <row r="703" spans="1:50" x14ac:dyDescent="0.25">
      <c r="A703" s="268" t="s">
        <v>639</v>
      </c>
      <c r="B703" s="268" t="s">
        <v>585</v>
      </c>
      <c r="C703" s="268" t="s">
        <v>67</v>
      </c>
      <c r="D703" s="268" t="s">
        <v>6442</v>
      </c>
      <c r="E703" s="268" t="s">
        <v>6443</v>
      </c>
      <c r="F703" s="268" t="s">
        <v>1269</v>
      </c>
      <c r="G703" s="271" t="s">
        <v>178</v>
      </c>
      <c r="H703" s="268" t="s">
        <v>6449</v>
      </c>
      <c r="I703" s="268"/>
      <c r="K703" s="270" t="s">
        <v>586</v>
      </c>
      <c r="L703" s="270" t="s">
        <v>6453</v>
      </c>
      <c r="M703" s="270" t="s">
        <v>6454</v>
      </c>
      <c r="N703" s="270" t="s">
        <v>6455</v>
      </c>
      <c r="O703" s="268" t="s">
        <v>586</v>
      </c>
      <c r="P703" s="268" t="s">
        <v>586</v>
      </c>
      <c r="Q703" s="268" t="s">
        <v>586</v>
      </c>
      <c r="R703" s="268" t="s">
        <v>586</v>
      </c>
      <c r="S703" s="268" t="s">
        <v>586</v>
      </c>
      <c r="T703" s="268" t="s">
        <v>68</v>
      </c>
      <c r="U703" s="268" t="s">
        <v>586</v>
      </c>
      <c r="V703" s="268" t="s">
        <v>586</v>
      </c>
      <c r="W703" s="268" t="s">
        <v>586</v>
      </c>
      <c r="X703" s="268" t="s">
        <v>586</v>
      </c>
      <c r="Y703" s="268" t="s">
        <v>586</v>
      </c>
      <c r="AC703" s="268" t="s">
        <v>586</v>
      </c>
      <c r="AE703" s="268" t="s">
        <v>586</v>
      </c>
      <c r="AF703" s="268" t="s">
        <v>587</v>
      </c>
      <c r="AG703" s="268" t="s">
        <v>586</v>
      </c>
      <c r="AH703" s="268" t="s">
        <v>586</v>
      </c>
      <c r="AI703" s="268" t="s">
        <v>586</v>
      </c>
      <c r="AM703" s="268" t="s">
        <v>586</v>
      </c>
      <c r="AR703" t="s">
        <v>6610</v>
      </c>
      <c r="AS703" t="s">
        <v>3049</v>
      </c>
      <c r="AT703">
        <v>2025</v>
      </c>
      <c r="AU703">
        <v>4</v>
      </c>
      <c r="AV703" t="s">
        <v>69</v>
      </c>
      <c r="AX703" t="s">
        <v>6660</v>
      </c>
    </row>
    <row r="704" spans="1:50" x14ac:dyDescent="0.25">
      <c r="A704" s="268" t="s">
        <v>640</v>
      </c>
      <c r="B704" s="268" t="s">
        <v>585</v>
      </c>
      <c r="C704" s="268" t="s">
        <v>67</v>
      </c>
      <c r="D704" s="268" t="s">
        <v>6456</v>
      </c>
      <c r="E704" s="268" t="s">
        <v>6457</v>
      </c>
      <c r="F704" s="268" t="s">
        <v>6458</v>
      </c>
      <c r="G704" s="271" t="s">
        <v>178</v>
      </c>
      <c r="H704" s="268" t="s">
        <v>6449</v>
      </c>
      <c r="I704" s="268"/>
      <c r="K704" s="270" t="s">
        <v>586</v>
      </c>
      <c r="L704" s="270" t="s">
        <v>6459</v>
      </c>
      <c r="M704" s="270" t="s">
        <v>6460</v>
      </c>
      <c r="N704" s="270" t="s">
        <v>6461</v>
      </c>
      <c r="O704" s="268" t="s">
        <v>586</v>
      </c>
      <c r="P704" s="268" t="s">
        <v>586</v>
      </c>
      <c r="Q704" s="268" t="s">
        <v>586</v>
      </c>
      <c r="R704" s="268" t="s">
        <v>586</v>
      </c>
      <c r="S704" s="268" t="s">
        <v>586</v>
      </c>
      <c r="T704" s="268" t="s">
        <v>68</v>
      </c>
      <c r="U704" s="268" t="s">
        <v>586</v>
      </c>
      <c r="V704" s="268" t="s">
        <v>586</v>
      </c>
      <c r="W704" s="268" t="s">
        <v>586</v>
      </c>
      <c r="X704" s="268" t="s">
        <v>586</v>
      </c>
      <c r="Y704" s="268" t="s">
        <v>586</v>
      </c>
      <c r="AC704" s="268" t="s">
        <v>586</v>
      </c>
      <c r="AE704" s="268" t="s">
        <v>586</v>
      </c>
      <c r="AF704" s="268" t="s">
        <v>587</v>
      </c>
      <c r="AG704" s="268" t="s">
        <v>586</v>
      </c>
      <c r="AH704" s="268" t="s">
        <v>586</v>
      </c>
      <c r="AI704" s="268" t="s">
        <v>586</v>
      </c>
      <c r="AM704" s="268" t="s">
        <v>586</v>
      </c>
      <c r="AR704" t="s">
        <v>6610</v>
      </c>
      <c r="AS704" t="s">
        <v>3049</v>
      </c>
      <c r="AT704">
        <v>2025</v>
      </c>
      <c r="AU704">
        <v>4</v>
      </c>
      <c r="AV704" t="s">
        <v>69</v>
      </c>
      <c r="AX704" t="s">
        <v>6661</v>
      </c>
    </row>
    <row r="705" spans="1:50" x14ac:dyDescent="0.25">
      <c r="A705" s="268" t="s">
        <v>641</v>
      </c>
      <c r="B705" s="268" t="s">
        <v>585</v>
      </c>
      <c r="C705" s="268" t="s">
        <v>67</v>
      </c>
      <c r="D705" s="268" t="s">
        <v>6462</v>
      </c>
      <c r="E705" s="268" t="s">
        <v>6463</v>
      </c>
      <c r="F705" s="268" t="s">
        <v>6464</v>
      </c>
      <c r="G705" s="271" t="s">
        <v>178</v>
      </c>
      <c r="H705" s="268" t="s">
        <v>6465</v>
      </c>
      <c r="I705" s="268"/>
      <c r="K705" s="270" t="s">
        <v>586</v>
      </c>
      <c r="L705" s="270" t="s">
        <v>5328</v>
      </c>
      <c r="M705" s="270" t="s">
        <v>5329</v>
      </c>
      <c r="N705" s="270" t="s">
        <v>5330</v>
      </c>
      <c r="O705" s="268" t="s">
        <v>586</v>
      </c>
      <c r="P705" s="268" t="s">
        <v>586</v>
      </c>
      <c r="Q705" s="268" t="s">
        <v>586</v>
      </c>
      <c r="R705" s="268" t="s">
        <v>586</v>
      </c>
      <c r="S705" s="268" t="s">
        <v>586</v>
      </c>
      <c r="T705" s="268" t="s">
        <v>68</v>
      </c>
      <c r="U705" s="268" t="s">
        <v>586</v>
      </c>
      <c r="V705" s="268" t="s">
        <v>586</v>
      </c>
      <c r="W705" s="268" t="s">
        <v>586</v>
      </c>
      <c r="X705" s="268" t="s">
        <v>586</v>
      </c>
      <c r="Y705" s="268" t="s">
        <v>586</v>
      </c>
      <c r="AC705" s="268" t="s">
        <v>586</v>
      </c>
      <c r="AE705" s="268" t="s">
        <v>586</v>
      </c>
      <c r="AF705" s="268" t="s">
        <v>587</v>
      </c>
      <c r="AG705" s="268" t="s">
        <v>586</v>
      </c>
      <c r="AH705" s="268" t="s">
        <v>586</v>
      </c>
      <c r="AI705" s="268" t="s">
        <v>586</v>
      </c>
      <c r="AM705" s="268" t="s">
        <v>586</v>
      </c>
      <c r="AR705" t="s">
        <v>6610</v>
      </c>
      <c r="AS705" t="s">
        <v>3049</v>
      </c>
      <c r="AT705">
        <v>2025</v>
      </c>
      <c r="AU705">
        <v>4</v>
      </c>
      <c r="AV705" t="s">
        <v>69</v>
      </c>
      <c r="AX705" t="s">
        <v>6662</v>
      </c>
    </row>
    <row r="706" spans="1:50" x14ac:dyDescent="0.25">
      <c r="A706" s="268" t="s">
        <v>642</v>
      </c>
      <c r="B706" s="268" t="s">
        <v>585</v>
      </c>
      <c r="C706" s="268" t="s">
        <v>67</v>
      </c>
      <c r="D706" s="268" t="s">
        <v>2657</v>
      </c>
      <c r="E706" s="268" t="s">
        <v>2658</v>
      </c>
      <c r="F706" s="268" t="s">
        <v>6466</v>
      </c>
      <c r="G706" s="271" t="s">
        <v>178</v>
      </c>
      <c r="H706" s="268" t="s">
        <v>6465</v>
      </c>
      <c r="I706" s="268"/>
      <c r="K706" s="270" t="s">
        <v>586</v>
      </c>
      <c r="L706" s="270" t="s">
        <v>6467</v>
      </c>
      <c r="M706" s="270" t="s">
        <v>6468</v>
      </c>
      <c r="N706" s="270" t="s">
        <v>6469</v>
      </c>
      <c r="O706" s="268" t="s">
        <v>586</v>
      </c>
      <c r="P706" s="268" t="s">
        <v>586</v>
      </c>
      <c r="Q706" s="268" t="s">
        <v>586</v>
      </c>
      <c r="R706" s="268" t="s">
        <v>586</v>
      </c>
      <c r="S706" s="268" t="s">
        <v>586</v>
      </c>
      <c r="T706" s="268" t="s">
        <v>68</v>
      </c>
      <c r="U706" s="268" t="s">
        <v>586</v>
      </c>
      <c r="V706" s="268" t="s">
        <v>586</v>
      </c>
      <c r="W706" s="268" t="s">
        <v>586</v>
      </c>
      <c r="X706" s="268" t="s">
        <v>586</v>
      </c>
      <c r="Y706" s="268" t="s">
        <v>586</v>
      </c>
      <c r="AC706" s="268" t="s">
        <v>586</v>
      </c>
      <c r="AE706" s="268" t="s">
        <v>586</v>
      </c>
      <c r="AF706" s="268" t="s">
        <v>587</v>
      </c>
      <c r="AG706" s="268" t="s">
        <v>586</v>
      </c>
      <c r="AH706" s="268" t="s">
        <v>586</v>
      </c>
      <c r="AI706" s="268" t="s">
        <v>586</v>
      </c>
      <c r="AM706" s="268" t="s">
        <v>586</v>
      </c>
      <c r="AR706" t="s">
        <v>6610</v>
      </c>
      <c r="AS706" t="s">
        <v>3049</v>
      </c>
      <c r="AT706">
        <v>2025</v>
      </c>
      <c r="AU706">
        <v>4</v>
      </c>
      <c r="AV706" t="s">
        <v>69</v>
      </c>
      <c r="AX706" t="s">
        <v>6663</v>
      </c>
    </row>
    <row r="707" spans="1:50" x14ac:dyDescent="0.25">
      <c r="A707" s="268" t="s">
        <v>643</v>
      </c>
      <c r="B707" s="268" t="s">
        <v>585</v>
      </c>
      <c r="C707" s="268" t="s">
        <v>67</v>
      </c>
      <c r="D707" s="268" t="s">
        <v>6456</v>
      </c>
      <c r="E707" s="268" t="s">
        <v>6470</v>
      </c>
      <c r="F707" s="268" t="s">
        <v>6471</v>
      </c>
      <c r="G707" s="271" t="s">
        <v>178</v>
      </c>
      <c r="H707" s="268" t="s">
        <v>6465</v>
      </c>
      <c r="I707" s="268"/>
      <c r="J707" s="2"/>
      <c r="K707" s="270" t="s">
        <v>586</v>
      </c>
      <c r="L707" s="270" t="s">
        <v>6472</v>
      </c>
      <c r="M707" s="270" t="s">
        <v>6473</v>
      </c>
      <c r="N707" s="270" t="s">
        <v>6474</v>
      </c>
      <c r="O707" s="268" t="s">
        <v>586</v>
      </c>
      <c r="P707" s="268" t="s">
        <v>586</v>
      </c>
      <c r="Q707" s="268" t="s">
        <v>586</v>
      </c>
      <c r="R707" s="268" t="s">
        <v>586</v>
      </c>
      <c r="S707" s="268" t="s">
        <v>586</v>
      </c>
      <c r="T707" s="268" t="s">
        <v>68</v>
      </c>
      <c r="U707" s="268" t="s">
        <v>586</v>
      </c>
      <c r="V707" s="268" t="s">
        <v>586</v>
      </c>
      <c r="W707" s="268" t="s">
        <v>586</v>
      </c>
      <c r="X707" s="268" t="s">
        <v>586</v>
      </c>
      <c r="Y707" s="268" t="s">
        <v>586</v>
      </c>
      <c r="AC707" s="268" t="s">
        <v>586</v>
      </c>
      <c r="AE707" s="268" t="s">
        <v>586</v>
      </c>
      <c r="AF707" s="268" t="s">
        <v>587</v>
      </c>
      <c r="AG707" s="268" t="s">
        <v>586</v>
      </c>
      <c r="AH707" s="268" t="s">
        <v>586</v>
      </c>
      <c r="AI707" s="268" t="s">
        <v>586</v>
      </c>
      <c r="AM707" s="268" t="s">
        <v>586</v>
      </c>
      <c r="AR707" t="s">
        <v>6610</v>
      </c>
      <c r="AS707" t="s">
        <v>3049</v>
      </c>
      <c r="AT707">
        <v>2025</v>
      </c>
      <c r="AU707">
        <v>4</v>
      </c>
      <c r="AV707" t="s">
        <v>69</v>
      </c>
      <c r="AX707" t="s">
        <v>6664</v>
      </c>
    </row>
    <row r="708" spans="1:50" x14ac:dyDescent="0.25">
      <c r="A708" s="268" t="s">
        <v>644</v>
      </c>
      <c r="B708" s="268" t="s">
        <v>585</v>
      </c>
      <c r="C708" s="268" t="s">
        <v>67</v>
      </c>
      <c r="D708" s="268" t="s">
        <v>4638</v>
      </c>
      <c r="E708" s="268" t="s">
        <v>4639</v>
      </c>
      <c r="F708" s="268" t="s">
        <v>6475</v>
      </c>
      <c r="G708" s="271" t="s">
        <v>178</v>
      </c>
      <c r="H708" s="268" t="s">
        <v>6465</v>
      </c>
      <c r="I708" s="268"/>
      <c r="J708" s="2"/>
      <c r="K708" s="270" t="s">
        <v>586</v>
      </c>
      <c r="L708" s="270" t="s">
        <v>6472</v>
      </c>
      <c r="M708" s="270" t="s">
        <v>6473</v>
      </c>
      <c r="N708" s="270" t="s">
        <v>6474</v>
      </c>
      <c r="O708" s="268" t="s">
        <v>586</v>
      </c>
      <c r="P708" s="268" t="s">
        <v>586</v>
      </c>
      <c r="Q708" s="268" t="s">
        <v>586</v>
      </c>
      <c r="R708" s="268" t="s">
        <v>586</v>
      </c>
      <c r="S708" s="268" t="s">
        <v>586</v>
      </c>
      <c r="T708" s="268" t="s">
        <v>68</v>
      </c>
      <c r="U708" s="268" t="s">
        <v>586</v>
      </c>
      <c r="V708" s="268" t="s">
        <v>586</v>
      </c>
      <c r="W708" s="268" t="s">
        <v>586</v>
      </c>
      <c r="X708" s="268" t="s">
        <v>586</v>
      </c>
      <c r="Y708" s="268" t="s">
        <v>586</v>
      </c>
      <c r="AC708" s="268" t="s">
        <v>586</v>
      </c>
      <c r="AE708" s="268" t="s">
        <v>586</v>
      </c>
      <c r="AF708" s="268" t="s">
        <v>587</v>
      </c>
      <c r="AG708" s="268" t="s">
        <v>586</v>
      </c>
      <c r="AH708" s="268" t="s">
        <v>586</v>
      </c>
      <c r="AI708" s="268" t="s">
        <v>586</v>
      </c>
      <c r="AM708" s="268" t="s">
        <v>586</v>
      </c>
      <c r="AR708" t="s">
        <v>6610</v>
      </c>
      <c r="AS708" t="s">
        <v>3049</v>
      </c>
      <c r="AT708">
        <v>2025</v>
      </c>
      <c r="AU708">
        <v>4</v>
      </c>
      <c r="AV708" t="s">
        <v>69</v>
      </c>
      <c r="AX708" t="s">
        <v>6665</v>
      </c>
    </row>
    <row r="709" spans="1:50" x14ac:dyDescent="0.25">
      <c r="A709" s="268" t="s">
        <v>645</v>
      </c>
      <c r="B709" s="268" t="s">
        <v>585</v>
      </c>
      <c r="C709" s="268" t="s">
        <v>67</v>
      </c>
      <c r="D709" s="268" t="s">
        <v>6476</v>
      </c>
      <c r="E709" s="268" t="s">
        <v>6477</v>
      </c>
      <c r="F709" s="268" t="s">
        <v>6478</v>
      </c>
      <c r="G709" s="271" t="s">
        <v>178</v>
      </c>
      <c r="H709" s="268" t="s">
        <v>6465</v>
      </c>
      <c r="I709" s="268" t="s">
        <v>6479</v>
      </c>
      <c r="K709" s="270" t="s">
        <v>586</v>
      </c>
      <c r="L709" s="270" t="s">
        <v>6472</v>
      </c>
      <c r="M709" s="270" t="s">
        <v>6473</v>
      </c>
      <c r="N709" s="270" t="s">
        <v>6474</v>
      </c>
      <c r="O709" s="268" t="s">
        <v>586</v>
      </c>
      <c r="P709" s="268" t="s">
        <v>586</v>
      </c>
      <c r="Q709" s="268" t="s">
        <v>586</v>
      </c>
      <c r="R709" s="268" t="s">
        <v>586</v>
      </c>
      <c r="S709" s="268" t="s">
        <v>586</v>
      </c>
      <c r="T709" s="268" t="s">
        <v>68</v>
      </c>
      <c r="U709" s="268" t="s">
        <v>586</v>
      </c>
      <c r="V709" s="268" t="s">
        <v>586</v>
      </c>
      <c r="W709" s="268" t="s">
        <v>586</v>
      </c>
      <c r="X709" s="268" t="s">
        <v>586</v>
      </c>
      <c r="Y709" s="268" t="s">
        <v>586</v>
      </c>
      <c r="AC709" s="268" t="s">
        <v>586</v>
      </c>
      <c r="AE709" s="268" t="s">
        <v>586</v>
      </c>
      <c r="AF709" s="268" t="s">
        <v>587</v>
      </c>
      <c r="AG709" s="268" t="s">
        <v>586</v>
      </c>
      <c r="AH709" s="268" t="s">
        <v>586</v>
      </c>
      <c r="AI709" s="268" t="s">
        <v>586</v>
      </c>
      <c r="AM709" s="268" t="s">
        <v>586</v>
      </c>
      <c r="AR709" t="s">
        <v>6610</v>
      </c>
      <c r="AS709" t="s">
        <v>3049</v>
      </c>
      <c r="AT709">
        <v>2025</v>
      </c>
      <c r="AU709">
        <v>4</v>
      </c>
      <c r="AV709" t="s">
        <v>69</v>
      </c>
      <c r="AX709" t="s">
        <v>6666</v>
      </c>
    </row>
    <row r="710" spans="1:50" x14ac:dyDescent="0.25">
      <c r="A710" s="268" t="s">
        <v>646</v>
      </c>
      <c r="B710" s="268" t="s">
        <v>585</v>
      </c>
      <c r="C710" s="268" t="s">
        <v>67</v>
      </c>
      <c r="D710" s="268" t="s">
        <v>6480</v>
      </c>
      <c r="E710" s="268" t="s">
        <v>6481</v>
      </c>
      <c r="F710" s="268" t="s">
        <v>989</v>
      </c>
      <c r="G710" s="271" t="s">
        <v>178</v>
      </c>
      <c r="H710" s="268" t="s">
        <v>6482</v>
      </c>
      <c r="I710" s="2"/>
      <c r="K710" s="270" t="s">
        <v>586</v>
      </c>
      <c r="L710" s="270" t="s">
        <v>6472</v>
      </c>
      <c r="M710" s="270" t="s">
        <v>6473</v>
      </c>
      <c r="N710" s="270" t="s">
        <v>6474</v>
      </c>
      <c r="O710" s="268" t="s">
        <v>586</v>
      </c>
      <c r="P710" s="268" t="s">
        <v>586</v>
      </c>
      <c r="Q710" s="268" t="s">
        <v>586</v>
      </c>
      <c r="R710" s="268" t="s">
        <v>586</v>
      </c>
      <c r="S710" s="268" t="s">
        <v>586</v>
      </c>
      <c r="T710" s="268" t="s">
        <v>68</v>
      </c>
      <c r="U710" s="268" t="s">
        <v>586</v>
      </c>
      <c r="V710" s="268" t="s">
        <v>586</v>
      </c>
      <c r="W710" s="268" t="s">
        <v>586</v>
      </c>
      <c r="X710" s="268" t="s">
        <v>586</v>
      </c>
      <c r="Y710" s="268" t="s">
        <v>586</v>
      </c>
      <c r="AC710" s="268" t="s">
        <v>586</v>
      </c>
      <c r="AE710" s="268" t="s">
        <v>586</v>
      </c>
      <c r="AF710" s="268" t="s">
        <v>587</v>
      </c>
      <c r="AG710" s="268" t="s">
        <v>586</v>
      </c>
      <c r="AH710" s="268" t="s">
        <v>586</v>
      </c>
      <c r="AI710" s="268" t="s">
        <v>586</v>
      </c>
      <c r="AM710" s="268" t="s">
        <v>586</v>
      </c>
      <c r="AR710" t="s">
        <v>6610</v>
      </c>
      <c r="AS710" t="s">
        <v>3049</v>
      </c>
      <c r="AT710">
        <v>2025</v>
      </c>
      <c r="AU710">
        <v>4</v>
      </c>
      <c r="AV710" t="s">
        <v>69</v>
      </c>
      <c r="AX710" t="s">
        <v>6667</v>
      </c>
    </row>
    <row r="711" spans="1:50" x14ac:dyDescent="0.25">
      <c r="A711" s="268" t="s">
        <v>648</v>
      </c>
      <c r="B711" s="268" t="s">
        <v>585</v>
      </c>
      <c r="C711" s="268" t="s">
        <v>67</v>
      </c>
      <c r="D711" s="268" t="s">
        <v>2705</v>
      </c>
      <c r="E711" s="268" t="s">
        <v>2706</v>
      </c>
      <c r="F711" s="268" t="s">
        <v>6483</v>
      </c>
      <c r="G711" s="271" t="s">
        <v>178</v>
      </c>
      <c r="H711" s="268" t="s">
        <v>6484</v>
      </c>
      <c r="I711" s="268"/>
      <c r="K711" s="270" t="s">
        <v>586</v>
      </c>
      <c r="L711" s="270" t="s">
        <v>6485</v>
      </c>
      <c r="M711" s="270" t="s">
        <v>6486</v>
      </c>
      <c r="N711" s="270" t="s">
        <v>6487</v>
      </c>
      <c r="O711" s="268" t="s">
        <v>586</v>
      </c>
      <c r="P711" s="268" t="s">
        <v>586</v>
      </c>
      <c r="Q711" s="268" t="s">
        <v>586</v>
      </c>
      <c r="R711" s="268" t="s">
        <v>586</v>
      </c>
      <c r="S711" s="268" t="s">
        <v>586</v>
      </c>
      <c r="T711" s="268" t="s">
        <v>68</v>
      </c>
      <c r="U711" s="268" t="s">
        <v>586</v>
      </c>
      <c r="V711" s="268" t="s">
        <v>586</v>
      </c>
      <c r="W711" s="268" t="s">
        <v>586</v>
      </c>
      <c r="X711" s="268" t="s">
        <v>586</v>
      </c>
      <c r="Y711" s="268" t="s">
        <v>586</v>
      </c>
      <c r="AC711" s="268" t="s">
        <v>586</v>
      </c>
      <c r="AE711" s="268" t="s">
        <v>586</v>
      </c>
      <c r="AF711" s="268" t="s">
        <v>587</v>
      </c>
      <c r="AG711" s="268" t="s">
        <v>586</v>
      </c>
      <c r="AH711" s="268" t="s">
        <v>586</v>
      </c>
      <c r="AI711" s="268" t="s">
        <v>586</v>
      </c>
      <c r="AM711" s="268" t="s">
        <v>586</v>
      </c>
      <c r="AR711" t="s">
        <v>6610</v>
      </c>
      <c r="AS711" t="s">
        <v>3049</v>
      </c>
      <c r="AT711">
        <v>2025</v>
      </c>
      <c r="AU711">
        <v>4</v>
      </c>
      <c r="AV711" t="s">
        <v>69</v>
      </c>
      <c r="AX711" t="s">
        <v>6668</v>
      </c>
    </row>
    <row r="712" spans="1:50" x14ac:dyDescent="0.25">
      <c r="A712" s="268" t="s">
        <v>649</v>
      </c>
      <c r="B712" s="268" t="s">
        <v>585</v>
      </c>
      <c r="C712" s="268" t="s">
        <v>67</v>
      </c>
      <c r="D712" s="268" t="s">
        <v>2745</v>
      </c>
      <c r="E712" s="268" t="s">
        <v>2746</v>
      </c>
      <c r="F712" s="268" t="s">
        <v>6488</v>
      </c>
      <c r="G712" s="271" t="s">
        <v>178</v>
      </c>
      <c r="H712" s="268" t="s">
        <v>6489</v>
      </c>
      <c r="I712" s="268"/>
      <c r="K712" s="270" t="s">
        <v>586</v>
      </c>
      <c r="L712" s="270" t="s">
        <v>6490</v>
      </c>
      <c r="M712" s="270" t="s">
        <v>6491</v>
      </c>
      <c r="N712" s="270" t="s">
        <v>6492</v>
      </c>
      <c r="O712" s="268" t="s">
        <v>586</v>
      </c>
      <c r="P712" s="268" t="s">
        <v>586</v>
      </c>
      <c r="Q712" s="268" t="s">
        <v>586</v>
      </c>
      <c r="R712" s="268" t="s">
        <v>586</v>
      </c>
      <c r="S712" s="268" t="s">
        <v>586</v>
      </c>
      <c r="T712" s="268" t="s">
        <v>68</v>
      </c>
      <c r="U712" s="268" t="s">
        <v>586</v>
      </c>
      <c r="V712" s="268" t="s">
        <v>586</v>
      </c>
      <c r="W712" s="268" t="s">
        <v>586</v>
      </c>
      <c r="X712" s="268" t="s">
        <v>586</v>
      </c>
      <c r="Y712" s="268" t="s">
        <v>586</v>
      </c>
      <c r="AC712" s="268" t="s">
        <v>586</v>
      </c>
      <c r="AE712" s="268" t="s">
        <v>586</v>
      </c>
      <c r="AF712" s="268" t="s">
        <v>587</v>
      </c>
      <c r="AG712" s="268" t="s">
        <v>586</v>
      </c>
      <c r="AH712" s="268" t="s">
        <v>586</v>
      </c>
      <c r="AI712" s="268" t="s">
        <v>586</v>
      </c>
      <c r="AM712" s="268" t="s">
        <v>586</v>
      </c>
      <c r="AR712" t="s">
        <v>6610</v>
      </c>
      <c r="AS712" t="s">
        <v>3049</v>
      </c>
      <c r="AT712">
        <v>2025</v>
      </c>
      <c r="AU712">
        <v>4</v>
      </c>
      <c r="AV712" t="s">
        <v>69</v>
      </c>
      <c r="AX712" t="s">
        <v>6669</v>
      </c>
    </row>
    <row r="713" spans="1:50" x14ac:dyDescent="0.25">
      <c r="A713" s="268" t="s">
        <v>651</v>
      </c>
      <c r="B713" s="268" t="s">
        <v>585</v>
      </c>
      <c r="C713" s="268" t="s">
        <v>67</v>
      </c>
      <c r="D713" s="268" t="s">
        <v>2745</v>
      </c>
      <c r="E713" s="268" t="s">
        <v>2746</v>
      </c>
      <c r="F713" s="268" t="s">
        <v>1562</v>
      </c>
      <c r="G713" s="271" t="s">
        <v>178</v>
      </c>
      <c r="H713" s="268" t="s">
        <v>6489</v>
      </c>
      <c r="I713" s="268"/>
      <c r="K713" s="270" t="s">
        <v>586</v>
      </c>
      <c r="L713" s="270" t="s">
        <v>6493</v>
      </c>
      <c r="M713" s="270" t="s">
        <v>6494</v>
      </c>
      <c r="N713" s="270" t="s">
        <v>6495</v>
      </c>
      <c r="O713" s="268" t="s">
        <v>586</v>
      </c>
      <c r="P713" s="268" t="s">
        <v>586</v>
      </c>
      <c r="Q713" s="268" t="s">
        <v>586</v>
      </c>
      <c r="R713" s="268" t="s">
        <v>586</v>
      </c>
      <c r="S713" s="268" t="s">
        <v>586</v>
      </c>
      <c r="T713" s="268" t="s">
        <v>68</v>
      </c>
      <c r="U713" s="268" t="s">
        <v>586</v>
      </c>
      <c r="V713" s="268" t="s">
        <v>586</v>
      </c>
      <c r="W713" s="268" t="s">
        <v>586</v>
      </c>
      <c r="X713" s="268" t="s">
        <v>586</v>
      </c>
      <c r="Y713" s="268" t="s">
        <v>586</v>
      </c>
      <c r="AC713" s="268" t="s">
        <v>586</v>
      </c>
      <c r="AE713" s="268" t="s">
        <v>586</v>
      </c>
      <c r="AF713" s="268" t="s">
        <v>587</v>
      </c>
      <c r="AG713" s="268" t="s">
        <v>586</v>
      </c>
      <c r="AH713" s="268" t="s">
        <v>586</v>
      </c>
      <c r="AI713" s="268" t="s">
        <v>586</v>
      </c>
      <c r="AM713" s="268" t="s">
        <v>586</v>
      </c>
      <c r="AR713" t="s">
        <v>6610</v>
      </c>
      <c r="AS713" t="s">
        <v>3049</v>
      </c>
      <c r="AT713">
        <v>2025</v>
      </c>
      <c r="AU713">
        <v>4</v>
      </c>
      <c r="AV713" t="s">
        <v>69</v>
      </c>
      <c r="AX713" t="s">
        <v>6670</v>
      </c>
    </row>
    <row r="714" spans="1:50" x14ac:dyDescent="0.25">
      <c r="A714" s="268" t="s">
        <v>652</v>
      </c>
      <c r="B714" s="268" t="s">
        <v>585</v>
      </c>
      <c r="C714" s="268" t="s">
        <v>67</v>
      </c>
      <c r="D714" s="268" t="s">
        <v>4774</v>
      </c>
      <c r="E714" s="268" t="s">
        <v>4775</v>
      </c>
      <c r="F714" s="268" t="s">
        <v>6496</v>
      </c>
      <c r="G714" s="271" t="s">
        <v>178</v>
      </c>
      <c r="H714" s="268" t="s">
        <v>6489</v>
      </c>
      <c r="I714" s="268"/>
      <c r="K714" s="270" t="s">
        <v>586</v>
      </c>
      <c r="L714" s="270" t="s">
        <v>6497</v>
      </c>
      <c r="M714" s="270" t="s">
        <v>6498</v>
      </c>
      <c r="N714" s="270" t="s">
        <v>6499</v>
      </c>
      <c r="O714" s="268" t="s">
        <v>586</v>
      </c>
      <c r="P714" s="268" t="s">
        <v>586</v>
      </c>
      <c r="Q714" s="268" t="s">
        <v>586</v>
      </c>
      <c r="R714" s="268" t="s">
        <v>586</v>
      </c>
      <c r="S714" s="268" t="s">
        <v>586</v>
      </c>
      <c r="T714" s="268" t="s">
        <v>68</v>
      </c>
      <c r="U714" s="268" t="s">
        <v>586</v>
      </c>
      <c r="V714" s="268" t="s">
        <v>586</v>
      </c>
      <c r="W714" s="268" t="s">
        <v>586</v>
      </c>
      <c r="X714" s="268" t="s">
        <v>586</v>
      </c>
      <c r="Y714" s="268" t="s">
        <v>586</v>
      </c>
      <c r="AC714" s="268" t="s">
        <v>586</v>
      </c>
      <c r="AE714" s="268" t="s">
        <v>586</v>
      </c>
      <c r="AF714" s="268" t="s">
        <v>587</v>
      </c>
      <c r="AG714" s="268" t="s">
        <v>586</v>
      </c>
      <c r="AH714" s="268" t="s">
        <v>586</v>
      </c>
      <c r="AI714" s="268" t="s">
        <v>586</v>
      </c>
      <c r="AM714" s="268" t="s">
        <v>586</v>
      </c>
      <c r="AR714" t="s">
        <v>6610</v>
      </c>
      <c r="AS714" t="s">
        <v>3049</v>
      </c>
      <c r="AT714">
        <v>2025</v>
      </c>
      <c r="AU714">
        <v>4</v>
      </c>
      <c r="AV714" t="s">
        <v>69</v>
      </c>
      <c r="AX714" t="s">
        <v>6671</v>
      </c>
    </row>
    <row r="715" spans="1:50" x14ac:dyDescent="0.25">
      <c r="A715" s="268" t="s">
        <v>653</v>
      </c>
      <c r="B715" s="268" t="s">
        <v>585</v>
      </c>
      <c r="C715" s="268" t="s">
        <v>67</v>
      </c>
      <c r="D715" s="268" t="s">
        <v>2778</v>
      </c>
      <c r="E715" s="268" t="s">
        <v>2779</v>
      </c>
      <c r="F715" s="268" t="s">
        <v>1814</v>
      </c>
      <c r="G715" s="271" t="s">
        <v>178</v>
      </c>
      <c r="H715" s="268" t="s">
        <v>6500</v>
      </c>
      <c r="I715" s="268" t="s">
        <v>6501</v>
      </c>
      <c r="K715" s="270" t="s">
        <v>586</v>
      </c>
      <c r="L715" s="270" t="s">
        <v>6502</v>
      </c>
      <c r="M715" s="270" t="s">
        <v>6503</v>
      </c>
      <c r="N715" s="270" t="s">
        <v>6504</v>
      </c>
      <c r="O715" s="268" t="s">
        <v>586</v>
      </c>
      <c r="P715" s="268" t="s">
        <v>586</v>
      </c>
      <c r="Q715" s="268" t="s">
        <v>586</v>
      </c>
      <c r="R715" s="268" t="s">
        <v>586</v>
      </c>
      <c r="S715" s="268" t="s">
        <v>586</v>
      </c>
      <c r="T715" s="268" t="s">
        <v>68</v>
      </c>
      <c r="U715" s="268" t="s">
        <v>586</v>
      </c>
      <c r="V715" s="268" t="s">
        <v>586</v>
      </c>
      <c r="W715" s="268" t="s">
        <v>586</v>
      </c>
      <c r="X715" s="268" t="s">
        <v>586</v>
      </c>
      <c r="Y715" s="268" t="s">
        <v>586</v>
      </c>
      <c r="AC715" s="268" t="s">
        <v>586</v>
      </c>
      <c r="AE715" s="268" t="s">
        <v>586</v>
      </c>
      <c r="AF715" s="268" t="s">
        <v>587</v>
      </c>
      <c r="AG715" s="268" t="s">
        <v>586</v>
      </c>
      <c r="AH715" s="268" t="s">
        <v>586</v>
      </c>
      <c r="AI715" s="268" t="s">
        <v>586</v>
      </c>
      <c r="AM715" s="268" t="s">
        <v>586</v>
      </c>
      <c r="AR715" t="s">
        <v>6610</v>
      </c>
      <c r="AS715" t="s">
        <v>3049</v>
      </c>
      <c r="AT715">
        <v>2025</v>
      </c>
      <c r="AU715">
        <v>4</v>
      </c>
      <c r="AV715" t="s">
        <v>69</v>
      </c>
      <c r="AX715" t="s">
        <v>6672</v>
      </c>
    </row>
    <row r="716" spans="1:50" x14ac:dyDescent="0.25">
      <c r="A716" s="268" t="s">
        <v>654</v>
      </c>
      <c r="B716" s="268" t="s">
        <v>585</v>
      </c>
      <c r="C716" s="268" t="s">
        <v>67</v>
      </c>
      <c r="D716" s="268" t="s">
        <v>2702</v>
      </c>
      <c r="E716" s="268" t="s">
        <v>2703</v>
      </c>
      <c r="F716" s="268" t="s">
        <v>6505</v>
      </c>
      <c r="G716" s="271" t="s">
        <v>178</v>
      </c>
      <c r="H716" s="268" t="s">
        <v>6506</v>
      </c>
      <c r="I716" s="268"/>
      <c r="K716" s="270" t="s">
        <v>586</v>
      </c>
      <c r="L716" s="270" t="s">
        <v>6507</v>
      </c>
      <c r="M716" s="270" t="s">
        <v>6508</v>
      </c>
      <c r="N716" s="270" t="s">
        <v>6509</v>
      </c>
      <c r="O716" s="268" t="s">
        <v>586</v>
      </c>
      <c r="P716" s="268" t="s">
        <v>586</v>
      </c>
      <c r="Q716" s="268" t="s">
        <v>586</v>
      </c>
      <c r="R716" s="268" t="s">
        <v>586</v>
      </c>
      <c r="S716" s="268" t="s">
        <v>586</v>
      </c>
      <c r="T716" s="268" t="s">
        <v>68</v>
      </c>
      <c r="U716" s="268" t="s">
        <v>586</v>
      </c>
      <c r="V716" s="268" t="s">
        <v>586</v>
      </c>
      <c r="W716" s="268" t="s">
        <v>586</v>
      </c>
      <c r="X716" s="268" t="s">
        <v>586</v>
      </c>
      <c r="Y716" s="268" t="s">
        <v>586</v>
      </c>
      <c r="AC716" s="268" t="s">
        <v>586</v>
      </c>
      <c r="AE716" s="268" t="s">
        <v>586</v>
      </c>
      <c r="AF716" s="268" t="s">
        <v>587</v>
      </c>
      <c r="AG716" s="268" t="s">
        <v>586</v>
      </c>
      <c r="AH716" s="268" t="s">
        <v>586</v>
      </c>
      <c r="AI716" s="268" t="s">
        <v>586</v>
      </c>
      <c r="AM716" s="268" t="s">
        <v>586</v>
      </c>
      <c r="AR716" t="s">
        <v>6610</v>
      </c>
      <c r="AS716" t="s">
        <v>3049</v>
      </c>
      <c r="AT716">
        <v>2025</v>
      </c>
      <c r="AU716">
        <v>4</v>
      </c>
      <c r="AV716" t="s">
        <v>69</v>
      </c>
      <c r="AX716" t="s">
        <v>6673</v>
      </c>
    </row>
    <row r="717" spans="1:50" x14ac:dyDescent="0.25">
      <c r="A717" s="268" t="s">
        <v>655</v>
      </c>
      <c r="B717" s="268" t="s">
        <v>585</v>
      </c>
      <c r="C717" s="268" t="s">
        <v>67</v>
      </c>
      <c r="D717" s="268" t="s">
        <v>4453</v>
      </c>
      <c r="E717" s="268" t="s">
        <v>4454</v>
      </c>
      <c r="F717" s="268" t="s">
        <v>1118</v>
      </c>
      <c r="G717" s="271" t="s">
        <v>178</v>
      </c>
      <c r="H717" s="268" t="s">
        <v>6510</v>
      </c>
      <c r="I717" s="2"/>
      <c r="K717" s="270" t="s">
        <v>586</v>
      </c>
      <c r="L717" s="270" t="s">
        <v>6511</v>
      </c>
      <c r="M717" s="270" t="s">
        <v>6512</v>
      </c>
      <c r="N717" s="270" t="s">
        <v>6513</v>
      </c>
      <c r="O717" s="268" t="s">
        <v>586</v>
      </c>
      <c r="P717" s="268" t="s">
        <v>586</v>
      </c>
      <c r="Q717" s="268" t="s">
        <v>586</v>
      </c>
      <c r="R717" s="268" t="s">
        <v>586</v>
      </c>
      <c r="S717" s="268" t="s">
        <v>586</v>
      </c>
      <c r="T717" s="268" t="s">
        <v>68</v>
      </c>
      <c r="U717" s="268" t="s">
        <v>586</v>
      </c>
      <c r="V717" s="268" t="s">
        <v>586</v>
      </c>
      <c r="W717" s="268" t="s">
        <v>586</v>
      </c>
      <c r="X717" s="268" t="s">
        <v>586</v>
      </c>
      <c r="Y717" s="268" t="s">
        <v>586</v>
      </c>
      <c r="AC717" s="268" t="s">
        <v>586</v>
      </c>
      <c r="AE717" s="268" t="s">
        <v>586</v>
      </c>
      <c r="AF717" s="268" t="s">
        <v>587</v>
      </c>
      <c r="AG717" s="268" t="s">
        <v>586</v>
      </c>
      <c r="AH717" s="268" t="s">
        <v>586</v>
      </c>
      <c r="AI717" s="268" t="s">
        <v>586</v>
      </c>
      <c r="AM717" s="268" t="s">
        <v>586</v>
      </c>
      <c r="AR717" t="s">
        <v>6610</v>
      </c>
      <c r="AS717" t="s">
        <v>3049</v>
      </c>
      <c r="AT717">
        <v>2025</v>
      </c>
      <c r="AU717">
        <v>4</v>
      </c>
      <c r="AV717" t="s">
        <v>69</v>
      </c>
      <c r="AX717" t="s">
        <v>6674</v>
      </c>
    </row>
    <row r="718" spans="1:50" x14ac:dyDescent="0.25">
      <c r="A718" s="268" t="s">
        <v>656</v>
      </c>
      <c r="B718" s="268" t="s">
        <v>585</v>
      </c>
      <c r="C718" s="268" t="s">
        <v>67</v>
      </c>
      <c r="D718" s="268" t="s">
        <v>3836</v>
      </c>
      <c r="E718" s="268" t="s">
        <v>3837</v>
      </c>
      <c r="F718" s="268" t="s">
        <v>1593</v>
      </c>
      <c r="G718" s="271" t="s">
        <v>179</v>
      </c>
      <c r="H718" s="268" t="s">
        <v>6514</v>
      </c>
      <c r="I718" s="268" t="s">
        <v>6515</v>
      </c>
      <c r="K718" s="270" t="s">
        <v>586</v>
      </c>
      <c r="L718" s="270" t="s">
        <v>6516</v>
      </c>
      <c r="M718" s="270" t="s">
        <v>6517</v>
      </c>
      <c r="N718" s="270" t="s">
        <v>6518</v>
      </c>
      <c r="O718" s="268" t="s">
        <v>586</v>
      </c>
      <c r="P718" s="268" t="s">
        <v>586</v>
      </c>
      <c r="Q718" s="268" t="s">
        <v>586</v>
      </c>
      <c r="R718" s="268" t="s">
        <v>586</v>
      </c>
      <c r="S718" s="268" t="s">
        <v>586</v>
      </c>
      <c r="T718" s="268" t="s">
        <v>68</v>
      </c>
      <c r="U718" s="268" t="s">
        <v>586</v>
      </c>
      <c r="V718" s="268" t="s">
        <v>586</v>
      </c>
      <c r="W718" s="268" t="s">
        <v>586</v>
      </c>
      <c r="X718" s="268" t="s">
        <v>586</v>
      </c>
      <c r="AC718" s="268" t="s">
        <v>586</v>
      </c>
      <c r="AE718" s="268" t="s">
        <v>586</v>
      </c>
      <c r="AF718" s="268" t="s">
        <v>587</v>
      </c>
      <c r="AG718" s="268" t="s">
        <v>586</v>
      </c>
      <c r="AH718" s="268" t="s">
        <v>586</v>
      </c>
      <c r="AI718" s="268" t="s">
        <v>586</v>
      </c>
      <c r="AM718" s="268" t="s">
        <v>586</v>
      </c>
      <c r="AR718" t="s">
        <v>6610</v>
      </c>
      <c r="AS718" t="s">
        <v>3049</v>
      </c>
      <c r="AT718">
        <v>2025</v>
      </c>
      <c r="AU718">
        <v>4</v>
      </c>
      <c r="AV718" t="s">
        <v>69</v>
      </c>
      <c r="AX718" t="s">
        <v>6675</v>
      </c>
    </row>
    <row r="719" spans="1:50" x14ac:dyDescent="0.25">
      <c r="A719" s="268" t="s">
        <v>657</v>
      </c>
      <c r="B719" s="268" t="s">
        <v>585</v>
      </c>
      <c r="C719" s="268" t="s">
        <v>67</v>
      </c>
      <c r="D719" s="268" t="s">
        <v>3821</v>
      </c>
      <c r="E719" s="268" t="s">
        <v>3829</v>
      </c>
      <c r="F719" s="268" t="s">
        <v>6519</v>
      </c>
      <c r="G719" s="271" t="s">
        <v>179</v>
      </c>
      <c r="H719" s="268" t="s">
        <v>6514</v>
      </c>
      <c r="I719" s="268" t="s">
        <v>6520</v>
      </c>
      <c r="K719" s="270" t="s">
        <v>586</v>
      </c>
      <c r="L719" s="270" t="s">
        <v>6521</v>
      </c>
      <c r="M719" s="270" t="s">
        <v>6522</v>
      </c>
      <c r="N719" s="270" t="s">
        <v>6523</v>
      </c>
      <c r="O719" s="268" t="s">
        <v>586</v>
      </c>
      <c r="P719" s="268" t="s">
        <v>586</v>
      </c>
      <c r="Q719" s="268" t="s">
        <v>586</v>
      </c>
      <c r="R719" s="268" t="s">
        <v>586</v>
      </c>
      <c r="S719" s="268" t="s">
        <v>586</v>
      </c>
      <c r="T719" s="268" t="s">
        <v>68</v>
      </c>
      <c r="U719" s="268" t="s">
        <v>586</v>
      </c>
      <c r="V719" s="268" t="s">
        <v>586</v>
      </c>
      <c r="W719" s="268" t="s">
        <v>586</v>
      </c>
      <c r="X719" s="268" t="s">
        <v>586</v>
      </c>
      <c r="AC719" s="268" t="s">
        <v>586</v>
      </c>
      <c r="AE719" s="268" t="s">
        <v>586</v>
      </c>
      <c r="AF719" s="268" t="s">
        <v>587</v>
      </c>
      <c r="AG719" s="268" t="s">
        <v>586</v>
      </c>
      <c r="AH719" s="268" t="s">
        <v>586</v>
      </c>
      <c r="AI719" s="268" t="s">
        <v>586</v>
      </c>
      <c r="AM719" s="268" t="s">
        <v>586</v>
      </c>
      <c r="AR719" t="s">
        <v>6610</v>
      </c>
      <c r="AS719" t="s">
        <v>3049</v>
      </c>
      <c r="AT719">
        <v>2025</v>
      </c>
      <c r="AU719">
        <v>4</v>
      </c>
      <c r="AV719" t="s">
        <v>69</v>
      </c>
      <c r="AX719" t="s">
        <v>6676</v>
      </c>
    </row>
    <row r="720" spans="1:50" x14ac:dyDescent="0.25">
      <c r="A720" s="268" t="s">
        <v>658</v>
      </c>
      <c r="B720" s="268" t="s">
        <v>585</v>
      </c>
      <c r="C720" s="268" t="s">
        <v>67</v>
      </c>
      <c r="D720" s="268" t="s">
        <v>3821</v>
      </c>
      <c r="E720" s="268" t="s">
        <v>3829</v>
      </c>
      <c r="F720" s="268" t="s">
        <v>6524</v>
      </c>
      <c r="G720" s="271" t="s">
        <v>179</v>
      </c>
      <c r="H720" s="268" t="s">
        <v>6514</v>
      </c>
      <c r="I720" s="268" t="s">
        <v>6525</v>
      </c>
      <c r="K720" s="270" t="s">
        <v>586</v>
      </c>
      <c r="L720" s="270" t="s">
        <v>6526</v>
      </c>
      <c r="M720" s="270" t="s">
        <v>6527</v>
      </c>
      <c r="N720" s="270" t="s">
        <v>6528</v>
      </c>
      <c r="O720" s="268" t="s">
        <v>586</v>
      </c>
      <c r="P720" s="268" t="s">
        <v>586</v>
      </c>
      <c r="Q720" s="268" t="s">
        <v>586</v>
      </c>
      <c r="R720" s="268" t="s">
        <v>586</v>
      </c>
      <c r="S720" s="268" t="s">
        <v>586</v>
      </c>
      <c r="T720" s="268" t="s">
        <v>68</v>
      </c>
      <c r="U720" s="268" t="s">
        <v>586</v>
      </c>
      <c r="V720" s="268" t="s">
        <v>586</v>
      </c>
      <c r="W720" s="268" t="s">
        <v>586</v>
      </c>
      <c r="X720" s="268" t="s">
        <v>586</v>
      </c>
      <c r="AC720" s="268" t="s">
        <v>586</v>
      </c>
      <c r="AE720" s="268" t="s">
        <v>586</v>
      </c>
      <c r="AF720" s="268" t="s">
        <v>587</v>
      </c>
      <c r="AG720" s="268" t="s">
        <v>586</v>
      </c>
      <c r="AH720" s="268" t="s">
        <v>586</v>
      </c>
      <c r="AI720" s="268" t="s">
        <v>586</v>
      </c>
      <c r="AM720" s="268" t="s">
        <v>586</v>
      </c>
      <c r="AR720" t="s">
        <v>6610</v>
      </c>
      <c r="AS720" t="s">
        <v>3049</v>
      </c>
      <c r="AT720">
        <v>2025</v>
      </c>
      <c r="AU720">
        <v>4</v>
      </c>
      <c r="AV720" t="s">
        <v>69</v>
      </c>
      <c r="AX720" t="s">
        <v>6677</v>
      </c>
    </row>
    <row r="721" spans="1:50" x14ac:dyDescent="0.25">
      <c r="A721" s="268" t="s">
        <v>659</v>
      </c>
      <c r="B721" s="268" t="s">
        <v>585</v>
      </c>
      <c r="C721" s="268" t="s">
        <v>67</v>
      </c>
      <c r="D721" s="268" t="s">
        <v>5617</v>
      </c>
      <c r="E721" s="268" t="s">
        <v>5618</v>
      </c>
      <c r="F721" s="268" t="s">
        <v>6529</v>
      </c>
      <c r="G721" s="271" t="s">
        <v>984</v>
      </c>
      <c r="H721" s="268" t="s">
        <v>6530</v>
      </c>
      <c r="I721" s="268"/>
      <c r="K721" s="270" t="s">
        <v>586</v>
      </c>
      <c r="L721" s="270" t="s">
        <v>6420</v>
      </c>
      <c r="M721" s="270" t="s">
        <v>6421</v>
      </c>
      <c r="N721" s="270" t="s">
        <v>6422</v>
      </c>
      <c r="O721" s="268" t="s">
        <v>586</v>
      </c>
      <c r="P721" s="268" t="s">
        <v>586</v>
      </c>
      <c r="Q721" s="268" t="s">
        <v>586</v>
      </c>
      <c r="R721" s="268" t="s">
        <v>586</v>
      </c>
      <c r="S721" s="268" t="s">
        <v>586</v>
      </c>
      <c r="T721" s="268" t="s">
        <v>68</v>
      </c>
      <c r="U721" s="268" t="s">
        <v>586</v>
      </c>
      <c r="V721" s="268" t="s">
        <v>586</v>
      </c>
      <c r="W721" s="268" t="s">
        <v>586</v>
      </c>
      <c r="X721" s="268" t="s">
        <v>586</v>
      </c>
      <c r="Y721" s="268" t="s">
        <v>586</v>
      </c>
      <c r="AC721" s="268" t="s">
        <v>586</v>
      </c>
      <c r="AE721" s="268" t="s">
        <v>586</v>
      </c>
      <c r="AF721" s="268" t="s">
        <v>587</v>
      </c>
      <c r="AG721" s="268" t="s">
        <v>586</v>
      </c>
      <c r="AH721" s="268" t="s">
        <v>586</v>
      </c>
      <c r="AI721" s="268" t="s">
        <v>586</v>
      </c>
      <c r="AM721" s="268" t="s">
        <v>586</v>
      </c>
      <c r="AR721" t="s">
        <v>6610</v>
      </c>
      <c r="AS721" t="s">
        <v>3049</v>
      </c>
      <c r="AT721">
        <v>2025</v>
      </c>
      <c r="AU721">
        <v>4</v>
      </c>
      <c r="AV721" t="s">
        <v>69</v>
      </c>
      <c r="AX721" t="s">
        <v>6678</v>
      </c>
    </row>
    <row r="722" spans="1:50" x14ac:dyDescent="0.25">
      <c r="A722" s="268" t="s">
        <v>660</v>
      </c>
      <c r="B722" s="268" t="s">
        <v>585</v>
      </c>
      <c r="C722" s="268" t="s">
        <v>67</v>
      </c>
      <c r="D722" s="268" t="s">
        <v>6531</v>
      </c>
      <c r="E722" s="268" t="s">
        <v>6532</v>
      </c>
      <c r="F722" s="268" t="s">
        <v>6533</v>
      </c>
      <c r="G722" s="271" t="s">
        <v>984</v>
      </c>
      <c r="H722" s="268" t="s">
        <v>6530</v>
      </c>
      <c r="I722" s="268"/>
      <c r="K722" s="270" t="s">
        <v>586</v>
      </c>
      <c r="L722" s="270" t="s">
        <v>6534</v>
      </c>
      <c r="M722" s="270" t="s">
        <v>6535</v>
      </c>
      <c r="N722" s="270" t="s">
        <v>6536</v>
      </c>
      <c r="O722" s="268" t="s">
        <v>586</v>
      </c>
      <c r="P722" s="268" t="s">
        <v>586</v>
      </c>
      <c r="Q722" s="268" t="s">
        <v>586</v>
      </c>
      <c r="R722" s="268" t="s">
        <v>586</v>
      </c>
      <c r="S722" s="268" t="s">
        <v>586</v>
      </c>
      <c r="T722" s="268" t="s">
        <v>68</v>
      </c>
      <c r="U722" s="268" t="s">
        <v>586</v>
      </c>
      <c r="V722" s="268" t="s">
        <v>586</v>
      </c>
      <c r="W722" s="268" t="s">
        <v>586</v>
      </c>
      <c r="X722" s="268" t="s">
        <v>586</v>
      </c>
      <c r="Y722" s="268" t="s">
        <v>586</v>
      </c>
      <c r="AC722" s="268" t="s">
        <v>586</v>
      </c>
      <c r="AE722" s="268" t="s">
        <v>586</v>
      </c>
      <c r="AF722" s="268" t="s">
        <v>587</v>
      </c>
      <c r="AG722" s="268" t="s">
        <v>586</v>
      </c>
      <c r="AH722" s="268" t="s">
        <v>586</v>
      </c>
      <c r="AI722" s="268" t="s">
        <v>586</v>
      </c>
      <c r="AM722" s="268" t="s">
        <v>586</v>
      </c>
      <c r="AR722" t="s">
        <v>6610</v>
      </c>
      <c r="AS722" t="s">
        <v>3049</v>
      </c>
      <c r="AT722">
        <v>2025</v>
      </c>
      <c r="AU722">
        <v>4</v>
      </c>
      <c r="AV722" t="s">
        <v>69</v>
      </c>
      <c r="AX722" t="s">
        <v>6679</v>
      </c>
    </row>
    <row r="723" spans="1:50" x14ac:dyDescent="0.25">
      <c r="A723" s="268" t="s">
        <v>662</v>
      </c>
      <c r="B723" s="268" t="s">
        <v>585</v>
      </c>
      <c r="C723" s="268" t="s">
        <v>67</v>
      </c>
      <c r="D723" s="268" t="s">
        <v>5915</v>
      </c>
      <c r="E723" s="268" t="s">
        <v>5916</v>
      </c>
      <c r="F723" s="268" t="s">
        <v>6537</v>
      </c>
      <c r="G723" s="271" t="s">
        <v>984</v>
      </c>
      <c r="H723" s="268" t="s">
        <v>6530</v>
      </c>
      <c r="I723" s="268" t="s">
        <v>6538</v>
      </c>
      <c r="K723" s="270" t="s">
        <v>586</v>
      </c>
      <c r="L723" s="270" t="s">
        <v>6539</v>
      </c>
      <c r="M723" s="270" t="s">
        <v>6540</v>
      </c>
      <c r="N723" s="270" t="s">
        <v>1351</v>
      </c>
      <c r="O723" s="268" t="s">
        <v>586</v>
      </c>
      <c r="P723" s="268" t="s">
        <v>586</v>
      </c>
      <c r="Q723" s="268" t="s">
        <v>586</v>
      </c>
      <c r="R723" s="268" t="s">
        <v>586</v>
      </c>
      <c r="S723" s="268" t="s">
        <v>586</v>
      </c>
      <c r="T723" s="268" t="s">
        <v>68</v>
      </c>
      <c r="U723" s="268" t="s">
        <v>586</v>
      </c>
      <c r="V723" s="268" t="s">
        <v>586</v>
      </c>
      <c r="W723" s="268" t="s">
        <v>586</v>
      </c>
      <c r="X723" s="268" t="s">
        <v>586</v>
      </c>
      <c r="Y723" s="268" t="s">
        <v>586</v>
      </c>
      <c r="AC723" s="268" t="s">
        <v>586</v>
      </c>
      <c r="AE723" s="268" t="s">
        <v>586</v>
      </c>
      <c r="AF723" s="268" t="s">
        <v>587</v>
      </c>
      <c r="AG723" s="268" t="s">
        <v>586</v>
      </c>
      <c r="AH723" s="268" t="s">
        <v>586</v>
      </c>
      <c r="AI723" s="268" t="s">
        <v>586</v>
      </c>
      <c r="AM723" s="268" t="s">
        <v>586</v>
      </c>
      <c r="AR723" t="s">
        <v>6610</v>
      </c>
      <c r="AS723" t="s">
        <v>3049</v>
      </c>
      <c r="AT723">
        <v>2025</v>
      </c>
      <c r="AU723">
        <v>4</v>
      </c>
      <c r="AV723" t="s">
        <v>69</v>
      </c>
      <c r="AX723" t="s">
        <v>6680</v>
      </c>
    </row>
    <row r="724" spans="1:50" x14ac:dyDescent="0.25">
      <c r="A724" s="268" t="s">
        <v>663</v>
      </c>
      <c r="B724" s="268" t="s">
        <v>585</v>
      </c>
      <c r="C724" s="268" t="s">
        <v>67</v>
      </c>
      <c r="D724" s="268" t="s">
        <v>4505</v>
      </c>
      <c r="E724" s="268" t="s">
        <v>4506</v>
      </c>
      <c r="F724" s="268" t="s">
        <v>6541</v>
      </c>
      <c r="G724" s="271" t="s">
        <v>984</v>
      </c>
      <c r="H724" s="268" t="s">
        <v>6542</v>
      </c>
      <c r="I724" s="268" t="s">
        <v>6543</v>
      </c>
      <c r="K724" s="270" t="s">
        <v>586</v>
      </c>
      <c r="L724" s="270" t="s">
        <v>6544</v>
      </c>
      <c r="M724" s="270" t="s">
        <v>6545</v>
      </c>
      <c r="N724" s="270" t="s">
        <v>6546</v>
      </c>
      <c r="O724" s="268" t="s">
        <v>586</v>
      </c>
      <c r="P724" s="268" t="s">
        <v>586</v>
      </c>
      <c r="Q724" s="268" t="s">
        <v>586</v>
      </c>
      <c r="R724" s="268" t="s">
        <v>586</v>
      </c>
      <c r="S724" s="268" t="s">
        <v>586</v>
      </c>
      <c r="T724" s="268" t="s">
        <v>68</v>
      </c>
      <c r="U724" s="268" t="s">
        <v>586</v>
      </c>
      <c r="V724" s="268" t="s">
        <v>586</v>
      </c>
      <c r="W724" s="268" t="s">
        <v>586</v>
      </c>
      <c r="X724" s="268" t="s">
        <v>586</v>
      </c>
      <c r="Y724" s="268" t="s">
        <v>586</v>
      </c>
      <c r="AC724" s="268" t="s">
        <v>586</v>
      </c>
      <c r="AE724" s="268" t="s">
        <v>586</v>
      </c>
      <c r="AF724" s="268" t="s">
        <v>587</v>
      </c>
      <c r="AG724" s="268" t="s">
        <v>586</v>
      </c>
      <c r="AH724" s="268" t="s">
        <v>586</v>
      </c>
      <c r="AI724" s="268" t="s">
        <v>586</v>
      </c>
      <c r="AM724" s="268" t="s">
        <v>586</v>
      </c>
      <c r="AR724" t="s">
        <v>6610</v>
      </c>
      <c r="AS724" t="s">
        <v>3049</v>
      </c>
      <c r="AT724">
        <v>2025</v>
      </c>
      <c r="AU724">
        <v>4</v>
      </c>
      <c r="AV724" t="s">
        <v>69</v>
      </c>
      <c r="AX724" t="s">
        <v>6681</v>
      </c>
    </row>
    <row r="725" spans="1:50" x14ac:dyDescent="0.25">
      <c r="A725" s="268" t="s">
        <v>664</v>
      </c>
      <c r="B725" s="268" t="s">
        <v>585</v>
      </c>
      <c r="C725" s="268" t="s">
        <v>67</v>
      </c>
      <c r="D725" s="268" t="s">
        <v>2733</v>
      </c>
      <c r="E725" s="268" t="s">
        <v>2734</v>
      </c>
      <c r="F725" s="268" t="s">
        <v>6547</v>
      </c>
      <c r="G725" s="271" t="s">
        <v>984</v>
      </c>
      <c r="H725" s="268" t="s">
        <v>6542</v>
      </c>
      <c r="I725" s="268" t="s">
        <v>6548</v>
      </c>
      <c r="K725" s="270" t="s">
        <v>586</v>
      </c>
      <c r="L725" s="270" t="s">
        <v>6307</v>
      </c>
      <c r="M725" s="270" t="s">
        <v>6308</v>
      </c>
      <c r="N725" s="270" t="s">
        <v>6309</v>
      </c>
      <c r="O725" s="268" t="s">
        <v>586</v>
      </c>
      <c r="P725" s="268" t="s">
        <v>586</v>
      </c>
      <c r="Q725" s="268" t="s">
        <v>586</v>
      </c>
      <c r="R725" s="268" t="s">
        <v>586</v>
      </c>
      <c r="S725" s="268" t="s">
        <v>586</v>
      </c>
      <c r="T725" s="268" t="s">
        <v>68</v>
      </c>
      <c r="U725" s="268" t="s">
        <v>586</v>
      </c>
      <c r="V725" s="268" t="s">
        <v>586</v>
      </c>
      <c r="W725" s="268" t="s">
        <v>586</v>
      </c>
      <c r="X725" s="268" t="s">
        <v>586</v>
      </c>
      <c r="Y725" s="268" t="s">
        <v>586</v>
      </c>
      <c r="AC725" s="268" t="s">
        <v>586</v>
      </c>
      <c r="AE725" s="268" t="s">
        <v>586</v>
      </c>
      <c r="AF725" s="268" t="s">
        <v>587</v>
      </c>
      <c r="AG725" s="268" t="s">
        <v>586</v>
      </c>
      <c r="AH725" s="268" t="s">
        <v>586</v>
      </c>
      <c r="AI725" s="268" t="s">
        <v>586</v>
      </c>
      <c r="AM725" s="268" t="s">
        <v>586</v>
      </c>
      <c r="AR725" t="s">
        <v>6610</v>
      </c>
      <c r="AS725" t="s">
        <v>3049</v>
      </c>
      <c r="AT725">
        <v>2025</v>
      </c>
      <c r="AU725">
        <v>4</v>
      </c>
      <c r="AV725" t="s">
        <v>69</v>
      </c>
      <c r="AX725" t="s">
        <v>6682</v>
      </c>
    </row>
    <row r="726" spans="1:50" x14ac:dyDescent="0.25">
      <c r="A726" s="268" t="s">
        <v>666</v>
      </c>
      <c r="B726" s="268" t="s">
        <v>585</v>
      </c>
      <c r="C726" s="268" t="s">
        <v>67</v>
      </c>
      <c r="D726" s="268" t="s">
        <v>2733</v>
      </c>
      <c r="E726" s="268" t="s">
        <v>2734</v>
      </c>
      <c r="F726" s="268" t="s">
        <v>6549</v>
      </c>
      <c r="G726" s="271" t="s">
        <v>984</v>
      </c>
      <c r="H726" s="268" t="s">
        <v>6542</v>
      </c>
      <c r="I726" s="268" t="s">
        <v>6550</v>
      </c>
      <c r="K726" s="270" t="s">
        <v>586</v>
      </c>
      <c r="L726" s="270" t="s">
        <v>6551</v>
      </c>
      <c r="M726" s="270" t="s">
        <v>6552</v>
      </c>
      <c r="N726" s="270" t="s">
        <v>6553</v>
      </c>
      <c r="O726" s="268" t="s">
        <v>586</v>
      </c>
      <c r="P726" s="268" t="s">
        <v>586</v>
      </c>
      <c r="Q726" s="268" t="s">
        <v>586</v>
      </c>
      <c r="R726" s="268" t="s">
        <v>586</v>
      </c>
      <c r="S726" s="268" t="s">
        <v>586</v>
      </c>
      <c r="T726" s="268" t="s">
        <v>68</v>
      </c>
      <c r="U726" s="268" t="s">
        <v>586</v>
      </c>
      <c r="V726" s="268" t="s">
        <v>586</v>
      </c>
      <c r="W726" s="268" t="s">
        <v>586</v>
      </c>
      <c r="X726" s="268" t="s">
        <v>586</v>
      </c>
      <c r="Y726" s="268" t="s">
        <v>586</v>
      </c>
      <c r="AC726" s="268" t="s">
        <v>586</v>
      </c>
      <c r="AE726" s="268" t="s">
        <v>586</v>
      </c>
      <c r="AF726" s="268" t="s">
        <v>587</v>
      </c>
      <c r="AG726" s="268" t="s">
        <v>586</v>
      </c>
      <c r="AH726" s="268" t="s">
        <v>586</v>
      </c>
      <c r="AI726" s="268" t="s">
        <v>586</v>
      </c>
      <c r="AM726" s="268" t="s">
        <v>586</v>
      </c>
      <c r="AR726" t="s">
        <v>6610</v>
      </c>
      <c r="AS726" t="s">
        <v>3049</v>
      </c>
      <c r="AT726">
        <v>2025</v>
      </c>
      <c r="AU726">
        <v>4</v>
      </c>
      <c r="AV726" t="s">
        <v>69</v>
      </c>
      <c r="AX726" t="s">
        <v>6683</v>
      </c>
    </row>
    <row r="727" spans="1:50" x14ac:dyDescent="0.25">
      <c r="A727" s="268" t="s">
        <v>667</v>
      </c>
      <c r="B727" s="268" t="s">
        <v>585</v>
      </c>
      <c r="C727" s="268" t="s">
        <v>67</v>
      </c>
      <c r="D727" s="268" t="s">
        <v>3391</v>
      </c>
      <c r="E727" s="268" t="s">
        <v>3392</v>
      </c>
      <c r="F727" s="268" t="s">
        <v>6554</v>
      </c>
      <c r="G727" s="271" t="s">
        <v>984</v>
      </c>
      <c r="H727" s="268" t="s">
        <v>6555</v>
      </c>
      <c r="I727" s="268" t="s">
        <v>6556</v>
      </c>
      <c r="K727" s="270" t="s">
        <v>586</v>
      </c>
      <c r="L727" s="270" t="s">
        <v>6557</v>
      </c>
      <c r="M727" s="270" t="s">
        <v>6558</v>
      </c>
      <c r="N727" s="270" t="s">
        <v>6559</v>
      </c>
      <c r="O727" s="268" t="s">
        <v>586</v>
      </c>
      <c r="P727" s="268" t="s">
        <v>586</v>
      </c>
      <c r="Q727" s="268" t="s">
        <v>586</v>
      </c>
      <c r="R727" s="268" t="s">
        <v>586</v>
      </c>
      <c r="S727" s="268" t="s">
        <v>586</v>
      </c>
      <c r="T727" s="268" t="s">
        <v>68</v>
      </c>
      <c r="U727" s="268" t="s">
        <v>586</v>
      </c>
      <c r="V727" s="268" t="s">
        <v>586</v>
      </c>
      <c r="W727" s="268" t="s">
        <v>586</v>
      </c>
      <c r="X727" s="268" t="s">
        <v>586</v>
      </c>
      <c r="AC727" s="268" t="s">
        <v>586</v>
      </c>
      <c r="AE727" s="268" t="s">
        <v>586</v>
      </c>
      <c r="AF727" s="268" t="s">
        <v>587</v>
      </c>
      <c r="AG727" s="268" t="s">
        <v>586</v>
      </c>
      <c r="AH727" s="268" t="s">
        <v>586</v>
      </c>
      <c r="AI727" s="268" t="s">
        <v>586</v>
      </c>
      <c r="AM727" s="268" t="s">
        <v>586</v>
      </c>
      <c r="AR727" t="s">
        <v>6610</v>
      </c>
      <c r="AS727" t="s">
        <v>3049</v>
      </c>
      <c r="AT727">
        <v>2025</v>
      </c>
      <c r="AU727">
        <v>4</v>
      </c>
      <c r="AV727" t="s">
        <v>69</v>
      </c>
      <c r="AX727" t="s">
        <v>6684</v>
      </c>
    </row>
    <row r="728" spans="1:50" x14ac:dyDescent="0.25">
      <c r="A728" s="268" t="s">
        <v>668</v>
      </c>
      <c r="B728" s="268" t="s">
        <v>585</v>
      </c>
      <c r="C728" s="268" t="s">
        <v>67</v>
      </c>
      <c r="D728" s="268" t="s">
        <v>3391</v>
      </c>
      <c r="E728" s="268" t="s">
        <v>3392</v>
      </c>
      <c r="F728" s="268" t="s">
        <v>6560</v>
      </c>
      <c r="G728" s="271" t="s">
        <v>984</v>
      </c>
      <c r="H728" s="268" t="s">
        <v>6561</v>
      </c>
      <c r="I728" s="268" t="s">
        <v>6556</v>
      </c>
      <c r="K728" s="270" t="s">
        <v>586</v>
      </c>
      <c r="L728" s="270" t="s">
        <v>6562</v>
      </c>
      <c r="M728" s="270" t="s">
        <v>6563</v>
      </c>
      <c r="N728" s="270" t="s">
        <v>6564</v>
      </c>
      <c r="O728" s="268" t="s">
        <v>586</v>
      </c>
      <c r="P728" s="268" t="s">
        <v>586</v>
      </c>
      <c r="Q728" s="268" t="s">
        <v>586</v>
      </c>
      <c r="R728" s="268" t="s">
        <v>586</v>
      </c>
      <c r="S728" s="268" t="s">
        <v>586</v>
      </c>
      <c r="T728" s="268" t="s">
        <v>68</v>
      </c>
      <c r="U728" s="268" t="s">
        <v>586</v>
      </c>
      <c r="V728" s="268" t="s">
        <v>586</v>
      </c>
      <c r="W728" s="268" t="s">
        <v>586</v>
      </c>
      <c r="X728" s="268" t="s">
        <v>586</v>
      </c>
      <c r="AC728" s="268" t="s">
        <v>586</v>
      </c>
      <c r="AE728" s="268" t="s">
        <v>586</v>
      </c>
      <c r="AF728" s="268" t="s">
        <v>587</v>
      </c>
      <c r="AG728" s="268" t="s">
        <v>586</v>
      </c>
      <c r="AH728" s="268" t="s">
        <v>586</v>
      </c>
      <c r="AI728" s="268" t="s">
        <v>586</v>
      </c>
      <c r="AM728" s="268" t="s">
        <v>586</v>
      </c>
      <c r="AR728" t="s">
        <v>6610</v>
      </c>
      <c r="AS728" t="s">
        <v>3049</v>
      </c>
      <c r="AT728">
        <v>2025</v>
      </c>
      <c r="AU728">
        <v>4</v>
      </c>
      <c r="AV728" t="s">
        <v>69</v>
      </c>
      <c r="AX728" t="s">
        <v>6685</v>
      </c>
    </row>
    <row r="729" spans="1:50" x14ac:dyDescent="0.25">
      <c r="A729" s="268" t="s">
        <v>669</v>
      </c>
      <c r="B729" s="268" t="s">
        <v>585</v>
      </c>
      <c r="C729" s="268" t="s">
        <v>67</v>
      </c>
      <c r="D729" s="268" t="s">
        <v>3391</v>
      </c>
      <c r="E729" s="268" t="s">
        <v>3392</v>
      </c>
      <c r="F729" s="268" t="s">
        <v>6565</v>
      </c>
      <c r="G729" s="271" t="s">
        <v>984</v>
      </c>
      <c r="H729" s="268" t="s">
        <v>6561</v>
      </c>
      <c r="I729" s="268" t="s">
        <v>6566</v>
      </c>
      <c r="K729" s="270" t="s">
        <v>586</v>
      </c>
      <c r="L729" s="270" t="s">
        <v>6567</v>
      </c>
      <c r="M729" s="270" t="s">
        <v>6568</v>
      </c>
      <c r="N729" s="270" t="s">
        <v>6569</v>
      </c>
      <c r="O729" s="268" t="s">
        <v>586</v>
      </c>
      <c r="P729" s="268" t="s">
        <v>586</v>
      </c>
      <c r="Q729" s="268" t="s">
        <v>586</v>
      </c>
      <c r="R729" s="268" t="s">
        <v>586</v>
      </c>
      <c r="S729" s="268" t="s">
        <v>586</v>
      </c>
      <c r="T729" s="268" t="s">
        <v>68</v>
      </c>
      <c r="U729" s="268" t="s">
        <v>586</v>
      </c>
      <c r="V729" s="268" t="s">
        <v>586</v>
      </c>
      <c r="W729" s="268" t="s">
        <v>586</v>
      </c>
      <c r="X729" s="268" t="s">
        <v>586</v>
      </c>
      <c r="Y729" s="268"/>
      <c r="AC729" s="268" t="s">
        <v>586</v>
      </c>
      <c r="AE729" s="268" t="s">
        <v>586</v>
      </c>
      <c r="AF729" s="268" t="s">
        <v>587</v>
      </c>
      <c r="AG729" s="268" t="s">
        <v>586</v>
      </c>
      <c r="AH729" s="268" t="s">
        <v>586</v>
      </c>
      <c r="AI729" s="268" t="s">
        <v>586</v>
      </c>
      <c r="AM729" s="268" t="s">
        <v>586</v>
      </c>
      <c r="AR729" t="s">
        <v>6610</v>
      </c>
      <c r="AS729" t="s">
        <v>3049</v>
      </c>
      <c r="AT729">
        <v>2025</v>
      </c>
      <c r="AU729">
        <v>4</v>
      </c>
      <c r="AV729" t="s">
        <v>69</v>
      </c>
      <c r="AX729" t="s">
        <v>6686</v>
      </c>
    </row>
    <row r="730" spans="1:50" x14ac:dyDescent="0.25">
      <c r="A730" s="268" t="s">
        <v>670</v>
      </c>
      <c r="B730" s="268" t="s">
        <v>585</v>
      </c>
      <c r="C730" s="268" t="s">
        <v>67</v>
      </c>
      <c r="D730" s="268" t="s">
        <v>3391</v>
      </c>
      <c r="E730" s="268" t="s">
        <v>3392</v>
      </c>
      <c r="F730" s="268" t="s">
        <v>1447</v>
      </c>
      <c r="G730" s="271" t="s">
        <v>984</v>
      </c>
      <c r="H730" s="268" t="s">
        <v>6570</v>
      </c>
      <c r="I730" s="268" t="s">
        <v>6566</v>
      </c>
      <c r="K730" s="270" t="s">
        <v>586</v>
      </c>
      <c r="L730" s="270" t="s">
        <v>6571</v>
      </c>
      <c r="M730" s="270" t="s">
        <v>6572</v>
      </c>
      <c r="N730" s="270" t="s">
        <v>6573</v>
      </c>
      <c r="O730" s="268" t="s">
        <v>586</v>
      </c>
      <c r="P730" s="268" t="s">
        <v>586</v>
      </c>
      <c r="Q730" s="268" t="s">
        <v>586</v>
      </c>
      <c r="R730" s="268" t="s">
        <v>586</v>
      </c>
      <c r="S730" s="268" t="s">
        <v>586</v>
      </c>
      <c r="T730" s="268" t="s">
        <v>68</v>
      </c>
      <c r="U730" s="268" t="s">
        <v>586</v>
      </c>
      <c r="V730" s="268" t="s">
        <v>586</v>
      </c>
      <c r="W730" s="268" t="s">
        <v>586</v>
      </c>
      <c r="X730" s="268" t="s">
        <v>586</v>
      </c>
      <c r="AC730" s="268" t="s">
        <v>586</v>
      </c>
      <c r="AE730" s="268" t="s">
        <v>586</v>
      </c>
      <c r="AF730" s="268" t="s">
        <v>587</v>
      </c>
      <c r="AG730" s="268" t="s">
        <v>586</v>
      </c>
      <c r="AH730" s="268" t="s">
        <v>586</v>
      </c>
      <c r="AI730" s="268" t="s">
        <v>586</v>
      </c>
      <c r="AM730" s="268" t="s">
        <v>586</v>
      </c>
      <c r="AR730" t="s">
        <v>6610</v>
      </c>
      <c r="AS730" t="s">
        <v>3049</v>
      </c>
      <c r="AT730">
        <v>2025</v>
      </c>
      <c r="AU730">
        <v>4</v>
      </c>
      <c r="AV730" t="s">
        <v>69</v>
      </c>
      <c r="AX730" t="s">
        <v>6687</v>
      </c>
    </row>
    <row r="731" spans="1:50" x14ac:dyDescent="0.25">
      <c r="A731" s="268" t="s">
        <v>671</v>
      </c>
      <c r="B731" s="268" t="s">
        <v>585</v>
      </c>
      <c r="C731" s="268" t="s">
        <v>67</v>
      </c>
      <c r="D731" s="268" t="s">
        <v>3391</v>
      </c>
      <c r="E731" s="268" t="s">
        <v>3392</v>
      </c>
      <c r="F731" s="268" t="s">
        <v>6574</v>
      </c>
      <c r="G731" s="271" t="s">
        <v>984</v>
      </c>
      <c r="H731" s="268" t="s">
        <v>6575</v>
      </c>
      <c r="I731" s="268" t="s">
        <v>6556</v>
      </c>
      <c r="K731" s="270" t="s">
        <v>586</v>
      </c>
      <c r="L731" s="270" t="s">
        <v>6576</v>
      </c>
      <c r="M731" s="270" t="s">
        <v>6577</v>
      </c>
      <c r="N731" s="270" t="s">
        <v>6578</v>
      </c>
      <c r="O731" s="268" t="s">
        <v>586</v>
      </c>
      <c r="P731" s="268" t="s">
        <v>586</v>
      </c>
      <c r="Q731" s="268" t="s">
        <v>586</v>
      </c>
      <c r="R731" s="268" t="s">
        <v>586</v>
      </c>
      <c r="S731" s="268" t="s">
        <v>586</v>
      </c>
      <c r="T731" s="268" t="s">
        <v>68</v>
      </c>
      <c r="U731" s="268" t="s">
        <v>586</v>
      </c>
      <c r="V731" s="268" t="s">
        <v>586</v>
      </c>
      <c r="W731" s="268" t="s">
        <v>586</v>
      </c>
      <c r="X731" s="268" t="s">
        <v>586</v>
      </c>
      <c r="Y731" s="268"/>
      <c r="AC731" s="268" t="s">
        <v>586</v>
      </c>
      <c r="AE731" s="268" t="s">
        <v>586</v>
      </c>
      <c r="AF731" s="268" t="s">
        <v>587</v>
      </c>
      <c r="AG731" s="268" t="s">
        <v>586</v>
      </c>
      <c r="AH731" s="268" t="s">
        <v>586</v>
      </c>
      <c r="AI731" s="268" t="s">
        <v>586</v>
      </c>
      <c r="AM731" s="268" t="s">
        <v>586</v>
      </c>
      <c r="AR731" t="s">
        <v>6610</v>
      </c>
      <c r="AS731" t="s">
        <v>3049</v>
      </c>
      <c r="AT731">
        <v>2025</v>
      </c>
      <c r="AU731">
        <v>4</v>
      </c>
      <c r="AV731" t="s">
        <v>69</v>
      </c>
      <c r="AX731" t="s">
        <v>6688</v>
      </c>
    </row>
    <row r="732" spans="1:50" x14ac:dyDescent="0.25">
      <c r="A732" s="268" t="s">
        <v>673</v>
      </c>
      <c r="B732" s="268" t="s">
        <v>585</v>
      </c>
      <c r="C732" s="268" t="s">
        <v>67</v>
      </c>
      <c r="D732" s="268" t="s">
        <v>3391</v>
      </c>
      <c r="E732" s="268" t="s">
        <v>3392</v>
      </c>
      <c r="F732" s="268" t="s">
        <v>2477</v>
      </c>
      <c r="G732" s="271" t="s">
        <v>984</v>
      </c>
      <c r="H732" s="268" t="s">
        <v>6575</v>
      </c>
      <c r="I732" s="268" t="s">
        <v>6566</v>
      </c>
      <c r="K732" s="270" t="s">
        <v>586</v>
      </c>
      <c r="L732" s="270" t="s">
        <v>5950</v>
      </c>
      <c r="M732" s="270" t="s">
        <v>5951</v>
      </c>
      <c r="N732" s="270" t="s">
        <v>5952</v>
      </c>
      <c r="O732" s="268" t="s">
        <v>586</v>
      </c>
      <c r="P732" s="268" t="s">
        <v>586</v>
      </c>
      <c r="Q732" s="268" t="s">
        <v>586</v>
      </c>
      <c r="R732" s="268" t="s">
        <v>586</v>
      </c>
      <c r="S732" s="268" t="s">
        <v>586</v>
      </c>
      <c r="T732" s="268" t="s">
        <v>68</v>
      </c>
      <c r="U732" s="268" t="s">
        <v>586</v>
      </c>
      <c r="V732" s="268" t="s">
        <v>586</v>
      </c>
      <c r="W732" s="268" t="s">
        <v>586</v>
      </c>
      <c r="X732" s="268" t="s">
        <v>586</v>
      </c>
      <c r="AC732" s="268" t="s">
        <v>586</v>
      </c>
      <c r="AE732" s="268" t="s">
        <v>586</v>
      </c>
      <c r="AF732" s="268" t="s">
        <v>587</v>
      </c>
      <c r="AG732" s="268" t="s">
        <v>586</v>
      </c>
      <c r="AH732" s="268" t="s">
        <v>586</v>
      </c>
      <c r="AI732" s="268" t="s">
        <v>586</v>
      </c>
      <c r="AM732" s="268" t="s">
        <v>586</v>
      </c>
      <c r="AR732" t="s">
        <v>6610</v>
      </c>
      <c r="AS732" t="s">
        <v>3049</v>
      </c>
      <c r="AT732">
        <v>2025</v>
      </c>
      <c r="AU732">
        <v>4</v>
      </c>
      <c r="AV732" t="s">
        <v>69</v>
      </c>
      <c r="AX732" t="s">
        <v>6689</v>
      </c>
    </row>
    <row r="733" spans="1:50" x14ac:dyDescent="0.25">
      <c r="A733" s="268" t="s">
        <v>674</v>
      </c>
      <c r="B733" s="268" t="s">
        <v>585</v>
      </c>
      <c r="C733" s="268" t="s">
        <v>67</v>
      </c>
      <c r="D733" s="268" t="s">
        <v>3391</v>
      </c>
      <c r="E733" s="268" t="s">
        <v>3392</v>
      </c>
      <c r="F733" s="268" t="s">
        <v>6579</v>
      </c>
      <c r="G733" s="271" t="s">
        <v>984</v>
      </c>
      <c r="H733" s="268" t="s">
        <v>6575</v>
      </c>
      <c r="I733" s="268" t="s">
        <v>6566</v>
      </c>
      <c r="K733" s="270" t="s">
        <v>586</v>
      </c>
      <c r="L733" s="270" t="s">
        <v>1436</v>
      </c>
      <c r="M733" s="270" t="s">
        <v>1437</v>
      </c>
      <c r="N733" s="270" t="s">
        <v>1438</v>
      </c>
      <c r="O733" s="268" t="s">
        <v>586</v>
      </c>
      <c r="P733" s="268" t="s">
        <v>586</v>
      </c>
      <c r="Q733" s="268" t="s">
        <v>586</v>
      </c>
      <c r="R733" s="268" t="s">
        <v>586</v>
      </c>
      <c r="S733" s="268" t="s">
        <v>586</v>
      </c>
      <c r="T733" s="268" t="s">
        <v>68</v>
      </c>
      <c r="U733" s="268" t="s">
        <v>586</v>
      </c>
      <c r="V733" s="268" t="s">
        <v>586</v>
      </c>
      <c r="W733" s="268" t="s">
        <v>586</v>
      </c>
      <c r="X733" s="268" t="s">
        <v>586</v>
      </c>
      <c r="AC733" s="268" t="s">
        <v>586</v>
      </c>
      <c r="AE733" s="268" t="s">
        <v>586</v>
      </c>
      <c r="AF733" s="268" t="s">
        <v>587</v>
      </c>
      <c r="AG733" s="268" t="s">
        <v>586</v>
      </c>
      <c r="AH733" s="268" t="s">
        <v>586</v>
      </c>
      <c r="AI733" s="268" t="s">
        <v>586</v>
      </c>
      <c r="AM733" s="268" t="s">
        <v>586</v>
      </c>
      <c r="AR733" t="s">
        <v>6610</v>
      </c>
      <c r="AS733" t="s">
        <v>3049</v>
      </c>
      <c r="AT733">
        <v>2025</v>
      </c>
      <c r="AU733">
        <v>4</v>
      </c>
      <c r="AV733" t="s">
        <v>69</v>
      </c>
      <c r="AX733" t="s">
        <v>6690</v>
      </c>
    </row>
    <row r="734" spans="1:50" x14ac:dyDescent="0.25">
      <c r="A734" s="268" t="s">
        <v>675</v>
      </c>
      <c r="B734" s="268" t="s">
        <v>585</v>
      </c>
      <c r="C734" s="268" t="s">
        <v>67</v>
      </c>
      <c r="D734" s="268" t="s">
        <v>3391</v>
      </c>
      <c r="E734" s="268" t="s">
        <v>3392</v>
      </c>
      <c r="F734" s="268" t="s">
        <v>6580</v>
      </c>
      <c r="G734" s="271" t="s">
        <v>984</v>
      </c>
      <c r="H734" s="268" t="s">
        <v>6575</v>
      </c>
      <c r="I734" s="268" t="s">
        <v>6566</v>
      </c>
      <c r="K734" s="270" t="s">
        <v>586</v>
      </c>
      <c r="L734" s="270" t="s">
        <v>1436</v>
      </c>
      <c r="M734" s="270" t="s">
        <v>1437</v>
      </c>
      <c r="N734" s="270" t="s">
        <v>1438</v>
      </c>
      <c r="O734" s="268" t="s">
        <v>586</v>
      </c>
      <c r="P734" s="268" t="s">
        <v>586</v>
      </c>
      <c r="Q734" s="268" t="s">
        <v>586</v>
      </c>
      <c r="R734" s="268" t="s">
        <v>586</v>
      </c>
      <c r="S734" s="268" t="s">
        <v>586</v>
      </c>
      <c r="T734" s="268" t="s">
        <v>68</v>
      </c>
      <c r="U734" s="268" t="s">
        <v>586</v>
      </c>
      <c r="V734" s="268" t="s">
        <v>586</v>
      </c>
      <c r="W734" s="268" t="s">
        <v>586</v>
      </c>
      <c r="X734" s="268" t="s">
        <v>586</v>
      </c>
      <c r="Y734" s="268"/>
      <c r="AC734" s="268" t="s">
        <v>586</v>
      </c>
      <c r="AE734" s="268" t="s">
        <v>586</v>
      </c>
      <c r="AF734" s="268" t="s">
        <v>587</v>
      </c>
      <c r="AG734" s="268" t="s">
        <v>586</v>
      </c>
      <c r="AH734" s="268" t="s">
        <v>586</v>
      </c>
      <c r="AI734" s="268" t="s">
        <v>586</v>
      </c>
      <c r="AM734" s="268" t="s">
        <v>586</v>
      </c>
      <c r="AR734" t="s">
        <v>6610</v>
      </c>
      <c r="AS734" t="s">
        <v>3049</v>
      </c>
      <c r="AT734">
        <v>2025</v>
      </c>
      <c r="AU734">
        <v>4</v>
      </c>
      <c r="AV734" t="s">
        <v>69</v>
      </c>
      <c r="AX734" t="s">
        <v>6691</v>
      </c>
    </row>
    <row r="735" spans="1:50" x14ac:dyDescent="0.25">
      <c r="A735" s="268" t="s">
        <v>676</v>
      </c>
      <c r="B735" s="268" t="s">
        <v>585</v>
      </c>
      <c r="C735" s="268" t="s">
        <v>67</v>
      </c>
      <c r="D735" s="268" t="s">
        <v>3391</v>
      </c>
      <c r="E735" s="268" t="s">
        <v>3392</v>
      </c>
      <c r="F735" s="268" t="s">
        <v>1074</v>
      </c>
      <c r="G735" s="271" t="s">
        <v>984</v>
      </c>
      <c r="H735" s="268" t="s">
        <v>6581</v>
      </c>
      <c r="I735" s="268" t="s">
        <v>6582</v>
      </c>
      <c r="K735" s="270" t="s">
        <v>586</v>
      </c>
      <c r="L735" s="270" t="s">
        <v>6576</v>
      </c>
      <c r="M735" s="270" t="s">
        <v>6577</v>
      </c>
      <c r="N735" s="270" t="s">
        <v>6578</v>
      </c>
      <c r="O735" s="268" t="s">
        <v>586</v>
      </c>
      <c r="P735" s="268" t="s">
        <v>586</v>
      </c>
      <c r="Q735" s="268" t="s">
        <v>586</v>
      </c>
      <c r="R735" s="268" t="s">
        <v>586</v>
      </c>
      <c r="S735" s="268" t="s">
        <v>586</v>
      </c>
      <c r="T735" s="268" t="s">
        <v>68</v>
      </c>
      <c r="U735" s="268" t="s">
        <v>586</v>
      </c>
      <c r="V735" s="268" t="s">
        <v>586</v>
      </c>
      <c r="W735" s="268" t="s">
        <v>586</v>
      </c>
      <c r="X735" s="268" t="s">
        <v>586</v>
      </c>
      <c r="AC735" s="268" t="s">
        <v>586</v>
      </c>
      <c r="AE735" s="268" t="s">
        <v>586</v>
      </c>
      <c r="AF735" s="268" t="s">
        <v>587</v>
      </c>
      <c r="AG735" s="268" t="s">
        <v>586</v>
      </c>
      <c r="AH735" s="268" t="s">
        <v>586</v>
      </c>
      <c r="AI735" s="268" t="s">
        <v>586</v>
      </c>
      <c r="AM735" s="268" t="s">
        <v>586</v>
      </c>
      <c r="AR735" t="s">
        <v>6610</v>
      </c>
      <c r="AS735" t="s">
        <v>3049</v>
      </c>
      <c r="AT735">
        <v>2025</v>
      </c>
      <c r="AU735">
        <v>4</v>
      </c>
      <c r="AV735" t="s">
        <v>69</v>
      </c>
      <c r="AX735" t="s">
        <v>6692</v>
      </c>
    </row>
    <row r="736" spans="1:50" x14ac:dyDescent="0.25">
      <c r="A736" s="268" t="s">
        <v>677</v>
      </c>
      <c r="B736" s="268" t="s">
        <v>585</v>
      </c>
      <c r="C736" s="268" t="s">
        <v>67</v>
      </c>
      <c r="D736" s="268" t="s">
        <v>6583</v>
      </c>
      <c r="E736" s="268" t="s">
        <v>6584</v>
      </c>
      <c r="F736" s="268" t="s">
        <v>1329</v>
      </c>
      <c r="G736" s="271" t="s">
        <v>987</v>
      </c>
      <c r="H736" s="268" t="s">
        <v>6585</v>
      </c>
      <c r="I736" s="268" t="s">
        <v>6586</v>
      </c>
      <c r="K736" s="270" t="s">
        <v>586</v>
      </c>
      <c r="L736" s="270" t="s">
        <v>5868</v>
      </c>
      <c r="M736" s="270" t="s">
        <v>5869</v>
      </c>
      <c r="N736" s="270" t="s">
        <v>5870</v>
      </c>
      <c r="O736" s="268" t="s">
        <v>586</v>
      </c>
      <c r="P736" s="268" t="s">
        <v>586</v>
      </c>
      <c r="Q736" s="268" t="s">
        <v>586</v>
      </c>
      <c r="R736" s="268" t="s">
        <v>586</v>
      </c>
      <c r="S736" s="268" t="s">
        <v>586</v>
      </c>
      <c r="T736" s="268" t="s">
        <v>68</v>
      </c>
      <c r="U736" s="268" t="s">
        <v>586</v>
      </c>
      <c r="V736" s="268" t="s">
        <v>586</v>
      </c>
      <c r="W736" s="268" t="s">
        <v>586</v>
      </c>
      <c r="X736" s="268" t="s">
        <v>586</v>
      </c>
      <c r="Y736" s="268"/>
      <c r="AC736" s="268" t="s">
        <v>586</v>
      </c>
      <c r="AE736" s="268" t="s">
        <v>586</v>
      </c>
      <c r="AF736" s="268" t="s">
        <v>587</v>
      </c>
      <c r="AG736" s="268" t="s">
        <v>586</v>
      </c>
      <c r="AH736" s="268" t="s">
        <v>586</v>
      </c>
      <c r="AI736" s="268" t="s">
        <v>586</v>
      </c>
      <c r="AM736" s="268" t="s">
        <v>586</v>
      </c>
      <c r="AR736" t="s">
        <v>6610</v>
      </c>
      <c r="AS736" t="s">
        <v>3049</v>
      </c>
      <c r="AT736">
        <v>2025</v>
      </c>
      <c r="AU736">
        <v>4</v>
      </c>
      <c r="AV736" t="s">
        <v>69</v>
      </c>
      <c r="AX736" t="s">
        <v>6693</v>
      </c>
    </row>
    <row r="737" spans="1:50" x14ac:dyDescent="0.25">
      <c r="A737" s="268" t="s">
        <v>678</v>
      </c>
      <c r="B737" s="268" t="s">
        <v>585</v>
      </c>
      <c r="C737" s="268" t="s">
        <v>67</v>
      </c>
      <c r="D737" s="268" t="s">
        <v>6583</v>
      </c>
      <c r="E737" s="268" t="s">
        <v>6584</v>
      </c>
      <c r="F737" s="268" t="s">
        <v>6587</v>
      </c>
      <c r="G737" s="271" t="s">
        <v>987</v>
      </c>
      <c r="H737" s="268" t="s">
        <v>6585</v>
      </c>
      <c r="I737" s="268" t="s">
        <v>6586</v>
      </c>
      <c r="K737" s="270" t="s">
        <v>586</v>
      </c>
      <c r="L737" s="270" t="s">
        <v>6588</v>
      </c>
      <c r="M737" s="270" t="s">
        <v>6589</v>
      </c>
      <c r="N737" s="270" t="s">
        <v>6590</v>
      </c>
      <c r="O737" s="268" t="s">
        <v>586</v>
      </c>
      <c r="P737" s="268" t="s">
        <v>586</v>
      </c>
      <c r="Q737" s="268" t="s">
        <v>586</v>
      </c>
      <c r="R737" s="268" t="s">
        <v>586</v>
      </c>
      <c r="S737" s="268" t="s">
        <v>586</v>
      </c>
      <c r="T737" s="268" t="s">
        <v>68</v>
      </c>
      <c r="U737" s="268" t="s">
        <v>586</v>
      </c>
      <c r="V737" s="268" t="s">
        <v>586</v>
      </c>
      <c r="W737" s="268" t="s">
        <v>586</v>
      </c>
      <c r="X737" s="268" t="s">
        <v>586</v>
      </c>
      <c r="AC737" s="268" t="s">
        <v>586</v>
      </c>
      <c r="AE737" s="268" t="s">
        <v>586</v>
      </c>
      <c r="AF737" s="268" t="s">
        <v>587</v>
      </c>
      <c r="AG737" s="268" t="s">
        <v>586</v>
      </c>
      <c r="AH737" s="268" t="s">
        <v>586</v>
      </c>
      <c r="AI737" s="268" t="s">
        <v>586</v>
      </c>
      <c r="AM737" s="268" t="s">
        <v>586</v>
      </c>
      <c r="AR737" t="s">
        <v>6610</v>
      </c>
      <c r="AS737" t="s">
        <v>3049</v>
      </c>
      <c r="AT737">
        <v>2025</v>
      </c>
      <c r="AU737">
        <v>4</v>
      </c>
      <c r="AV737" t="s">
        <v>69</v>
      </c>
      <c r="AX737" t="s">
        <v>6694</v>
      </c>
    </row>
    <row r="738" spans="1:50" x14ac:dyDescent="0.25">
      <c r="A738" s="268" t="s">
        <v>679</v>
      </c>
      <c r="B738" s="268" t="s">
        <v>585</v>
      </c>
      <c r="C738" s="268" t="s">
        <v>67</v>
      </c>
      <c r="D738" s="268" t="s">
        <v>6583</v>
      </c>
      <c r="E738" s="268" t="s">
        <v>6584</v>
      </c>
      <c r="F738" s="268" t="s">
        <v>6591</v>
      </c>
      <c r="G738" s="271" t="s">
        <v>987</v>
      </c>
      <c r="H738" s="268" t="s">
        <v>6585</v>
      </c>
      <c r="I738" s="268" t="s">
        <v>6586</v>
      </c>
      <c r="K738" s="270" t="s">
        <v>586</v>
      </c>
      <c r="L738" s="270" t="s">
        <v>6571</v>
      </c>
      <c r="M738" s="270" t="s">
        <v>6572</v>
      </c>
      <c r="N738" s="270" t="s">
        <v>6573</v>
      </c>
      <c r="O738" s="268" t="s">
        <v>586</v>
      </c>
      <c r="P738" s="268" t="s">
        <v>586</v>
      </c>
      <c r="Q738" s="268" t="s">
        <v>586</v>
      </c>
      <c r="R738" s="268" t="s">
        <v>586</v>
      </c>
      <c r="S738" s="268" t="s">
        <v>586</v>
      </c>
      <c r="T738" s="268" t="s">
        <v>68</v>
      </c>
      <c r="U738" s="268" t="s">
        <v>586</v>
      </c>
      <c r="V738" s="268" t="s">
        <v>586</v>
      </c>
      <c r="W738" s="268" t="s">
        <v>586</v>
      </c>
      <c r="X738" s="268" t="s">
        <v>586</v>
      </c>
      <c r="AC738" s="268" t="s">
        <v>586</v>
      </c>
      <c r="AE738" s="268" t="s">
        <v>586</v>
      </c>
      <c r="AF738" s="268" t="s">
        <v>587</v>
      </c>
      <c r="AG738" s="268" t="s">
        <v>586</v>
      </c>
      <c r="AH738" s="268" t="s">
        <v>586</v>
      </c>
      <c r="AI738" s="268" t="s">
        <v>586</v>
      </c>
      <c r="AM738" s="268" t="s">
        <v>586</v>
      </c>
      <c r="AR738" t="s">
        <v>6610</v>
      </c>
      <c r="AS738" t="s">
        <v>3049</v>
      </c>
      <c r="AT738">
        <v>2025</v>
      </c>
      <c r="AU738">
        <v>4</v>
      </c>
      <c r="AV738" t="s">
        <v>69</v>
      </c>
      <c r="AX738" t="s">
        <v>6695</v>
      </c>
    </row>
    <row r="739" spans="1:50" x14ac:dyDescent="0.25">
      <c r="A739" s="268" t="s">
        <v>680</v>
      </c>
      <c r="B739" s="268" t="s">
        <v>585</v>
      </c>
      <c r="C739" s="268" t="s">
        <v>67</v>
      </c>
      <c r="D739" s="268" t="s">
        <v>6583</v>
      </c>
      <c r="E739" s="268" t="s">
        <v>6584</v>
      </c>
      <c r="F739" s="268" t="s">
        <v>1501</v>
      </c>
      <c r="G739" s="271" t="s">
        <v>987</v>
      </c>
      <c r="H739" s="268" t="s">
        <v>6592</v>
      </c>
      <c r="I739" s="268" t="s">
        <v>6586</v>
      </c>
      <c r="K739" s="270" t="s">
        <v>586</v>
      </c>
      <c r="L739" s="270" t="s">
        <v>5868</v>
      </c>
      <c r="M739" s="270" t="s">
        <v>5869</v>
      </c>
      <c r="N739" s="270" t="s">
        <v>5870</v>
      </c>
      <c r="O739" s="268" t="s">
        <v>586</v>
      </c>
      <c r="P739" s="268" t="s">
        <v>586</v>
      </c>
      <c r="Q739" s="268" t="s">
        <v>586</v>
      </c>
      <c r="R739" s="268" t="s">
        <v>586</v>
      </c>
      <c r="S739" s="268" t="s">
        <v>586</v>
      </c>
      <c r="T739" s="268" t="s">
        <v>68</v>
      </c>
      <c r="U739" s="268" t="s">
        <v>586</v>
      </c>
      <c r="V739" s="268" t="s">
        <v>586</v>
      </c>
      <c r="W739" s="268" t="s">
        <v>586</v>
      </c>
      <c r="X739" s="268" t="s">
        <v>586</v>
      </c>
      <c r="AC739" s="268" t="s">
        <v>586</v>
      </c>
      <c r="AE739" s="268" t="s">
        <v>586</v>
      </c>
      <c r="AF739" s="268" t="s">
        <v>587</v>
      </c>
      <c r="AG739" s="268" t="s">
        <v>586</v>
      </c>
      <c r="AH739" s="268" t="s">
        <v>586</v>
      </c>
      <c r="AI739" s="268" t="s">
        <v>586</v>
      </c>
      <c r="AM739" s="268" t="s">
        <v>586</v>
      </c>
      <c r="AR739" t="s">
        <v>6610</v>
      </c>
      <c r="AS739" t="s">
        <v>3049</v>
      </c>
      <c r="AT739">
        <v>2025</v>
      </c>
      <c r="AU739">
        <v>4</v>
      </c>
      <c r="AV739" t="s">
        <v>69</v>
      </c>
      <c r="AX739" t="s">
        <v>6696</v>
      </c>
    </row>
    <row r="740" spans="1:50" x14ac:dyDescent="0.25">
      <c r="A740" s="268" t="s">
        <v>681</v>
      </c>
      <c r="B740" s="268" t="s">
        <v>585</v>
      </c>
      <c r="C740" s="268" t="s">
        <v>67</v>
      </c>
      <c r="D740" s="268" t="s">
        <v>3391</v>
      </c>
      <c r="E740" s="268" t="s">
        <v>3392</v>
      </c>
      <c r="F740" s="268" t="s">
        <v>6593</v>
      </c>
      <c r="G740" s="271" t="s">
        <v>985</v>
      </c>
      <c r="H740" s="268" t="s">
        <v>6594</v>
      </c>
      <c r="I740" s="268" t="s">
        <v>6595</v>
      </c>
      <c r="K740" s="270" t="s">
        <v>586</v>
      </c>
      <c r="L740" s="270" t="s">
        <v>6596</v>
      </c>
      <c r="M740" s="270" t="s">
        <v>6597</v>
      </c>
      <c r="N740" s="270" t="s">
        <v>6598</v>
      </c>
      <c r="O740" s="268" t="s">
        <v>586</v>
      </c>
      <c r="P740" s="268" t="s">
        <v>586</v>
      </c>
      <c r="Q740" s="268" t="s">
        <v>586</v>
      </c>
      <c r="R740" s="268" t="s">
        <v>586</v>
      </c>
      <c r="S740" s="268" t="s">
        <v>586</v>
      </c>
      <c r="T740" s="268" t="s">
        <v>68</v>
      </c>
      <c r="U740" s="268" t="s">
        <v>586</v>
      </c>
      <c r="V740" s="268" t="s">
        <v>586</v>
      </c>
      <c r="W740" s="268" t="s">
        <v>586</v>
      </c>
      <c r="X740" s="268" t="s">
        <v>586</v>
      </c>
      <c r="AC740" s="268" t="s">
        <v>586</v>
      </c>
      <c r="AE740" s="268" t="s">
        <v>586</v>
      </c>
      <c r="AF740" s="268" t="s">
        <v>587</v>
      </c>
      <c r="AG740" s="268" t="s">
        <v>586</v>
      </c>
      <c r="AH740" s="268" t="s">
        <v>586</v>
      </c>
      <c r="AI740" s="268" t="s">
        <v>586</v>
      </c>
      <c r="AM740" s="268" t="s">
        <v>586</v>
      </c>
      <c r="AR740" t="s">
        <v>6610</v>
      </c>
      <c r="AS740" t="s">
        <v>3049</v>
      </c>
      <c r="AT740">
        <v>2025</v>
      </c>
      <c r="AU740">
        <v>4</v>
      </c>
      <c r="AV740" t="s">
        <v>69</v>
      </c>
      <c r="AX740" t="s">
        <v>6697</v>
      </c>
    </row>
    <row r="741" spans="1:50" x14ac:dyDescent="0.25">
      <c r="A741" s="268" t="s">
        <v>682</v>
      </c>
      <c r="B741" s="268" t="s">
        <v>585</v>
      </c>
      <c r="C741" s="268" t="s">
        <v>67</v>
      </c>
      <c r="D741" s="268" t="s">
        <v>1430</v>
      </c>
      <c r="E741" s="268" t="s">
        <v>2881</v>
      </c>
      <c r="F741" s="268" t="s">
        <v>6599</v>
      </c>
      <c r="G741" s="271" t="s">
        <v>985</v>
      </c>
      <c r="H741" s="268" t="s">
        <v>6600</v>
      </c>
      <c r="I741" s="268"/>
      <c r="K741" s="270" t="s">
        <v>586</v>
      </c>
      <c r="L741" s="270" t="s">
        <v>6601</v>
      </c>
      <c r="M741" s="270" t="s">
        <v>6602</v>
      </c>
      <c r="N741" s="270" t="s">
        <v>6603</v>
      </c>
      <c r="O741" s="268" t="s">
        <v>586</v>
      </c>
      <c r="P741" s="268" t="s">
        <v>586</v>
      </c>
      <c r="Q741" s="268" t="s">
        <v>586</v>
      </c>
      <c r="R741" s="268" t="s">
        <v>586</v>
      </c>
      <c r="S741" s="268" t="s">
        <v>586</v>
      </c>
      <c r="T741" s="268" t="s">
        <v>68</v>
      </c>
      <c r="U741" s="268" t="s">
        <v>586</v>
      </c>
      <c r="V741" s="268" t="s">
        <v>586</v>
      </c>
      <c r="W741" s="268" t="s">
        <v>586</v>
      </c>
      <c r="X741" s="268" t="s">
        <v>586</v>
      </c>
      <c r="Y741" s="268" t="s">
        <v>586</v>
      </c>
      <c r="AC741" s="268" t="s">
        <v>586</v>
      </c>
      <c r="AE741" s="268" t="s">
        <v>586</v>
      </c>
      <c r="AF741" s="268" t="s">
        <v>587</v>
      </c>
      <c r="AG741" s="268" t="s">
        <v>586</v>
      </c>
      <c r="AH741" s="268" t="s">
        <v>586</v>
      </c>
      <c r="AI741" s="268" t="s">
        <v>586</v>
      </c>
      <c r="AM741" s="268" t="s">
        <v>586</v>
      </c>
      <c r="AR741" t="s">
        <v>6610</v>
      </c>
      <c r="AS741" t="s">
        <v>3049</v>
      </c>
      <c r="AT741">
        <v>2025</v>
      </c>
      <c r="AU741">
        <v>4</v>
      </c>
      <c r="AV741" t="s">
        <v>69</v>
      </c>
      <c r="AX741" t="s">
        <v>6698</v>
      </c>
    </row>
    <row r="742" spans="1:50" x14ac:dyDescent="0.25">
      <c r="A742" s="268" t="s">
        <v>683</v>
      </c>
      <c r="B742" s="268" t="s">
        <v>585</v>
      </c>
      <c r="C742" s="268" t="s">
        <v>67</v>
      </c>
      <c r="D742" s="268" t="s">
        <v>6604</v>
      </c>
      <c r="E742" s="268" t="s">
        <v>6605</v>
      </c>
      <c r="F742" s="268" t="s">
        <v>1483</v>
      </c>
      <c r="G742" s="271" t="s">
        <v>986</v>
      </c>
      <c r="H742" s="268" t="s">
        <v>6606</v>
      </c>
      <c r="I742" s="268"/>
      <c r="K742" s="270" t="s">
        <v>586</v>
      </c>
      <c r="L742" s="270" t="s">
        <v>6607</v>
      </c>
      <c r="M742" s="270" t="s">
        <v>6608</v>
      </c>
      <c r="N742" s="270" t="s">
        <v>6609</v>
      </c>
      <c r="O742" s="268" t="s">
        <v>586</v>
      </c>
      <c r="P742" s="268" t="s">
        <v>586</v>
      </c>
      <c r="Q742" s="268" t="s">
        <v>586</v>
      </c>
      <c r="R742" s="268" t="s">
        <v>586</v>
      </c>
      <c r="S742" s="268" t="s">
        <v>586</v>
      </c>
      <c r="T742" s="268" t="s">
        <v>68</v>
      </c>
      <c r="U742" s="268" t="s">
        <v>586</v>
      </c>
      <c r="V742" s="268" t="s">
        <v>586</v>
      </c>
      <c r="W742" s="268" t="s">
        <v>586</v>
      </c>
      <c r="X742" s="268" t="s">
        <v>586</v>
      </c>
      <c r="Y742" s="268" t="s">
        <v>586</v>
      </c>
      <c r="AC742" s="268" t="s">
        <v>586</v>
      </c>
      <c r="AE742" s="268" t="s">
        <v>586</v>
      </c>
      <c r="AF742" s="268" t="s">
        <v>587</v>
      </c>
      <c r="AG742" s="268" t="s">
        <v>586</v>
      </c>
      <c r="AH742" s="268" t="s">
        <v>586</v>
      </c>
      <c r="AI742" s="268" t="s">
        <v>586</v>
      </c>
      <c r="AM742" s="268" t="s">
        <v>586</v>
      </c>
      <c r="AR742" t="s">
        <v>6610</v>
      </c>
      <c r="AS742" t="s">
        <v>3049</v>
      </c>
      <c r="AT742">
        <v>2025</v>
      </c>
      <c r="AU742">
        <v>4</v>
      </c>
      <c r="AV742" t="s">
        <v>69</v>
      </c>
      <c r="AX742" t="s">
        <v>6699</v>
      </c>
    </row>
    <row r="743" spans="1:50" x14ac:dyDescent="0.25">
      <c r="A743" s="268" t="s">
        <v>584</v>
      </c>
      <c r="B743" s="268" t="s">
        <v>585</v>
      </c>
      <c r="C743" s="268" t="s">
        <v>67</v>
      </c>
      <c r="D743" s="268" t="s">
        <v>2631</v>
      </c>
      <c r="E743" s="268" t="s">
        <v>2632</v>
      </c>
      <c r="F743" s="268" t="s">
        <v>6700</v>
      </c>
      <c r="G743" s="271" t="s">
        <v>1123</v>
      </c>
      <c r="H743" s="268" t="s">
        <v>6701</v>
      </c>
      <c r="I743" s="268" t="s">
        <v>6702</v>
      </c>
      <c r="K743" s="270" t="s">
        <v>586</v>
      </c>
      <c r="L743" s="270" t="s">
        <v>2497</v>
      </c>
      <c r="M743" s="270" t="s">
        <v>6703</v>
      </c>
      <c r="N743" s="270" t="s">
        <v>6704</v>
      </c>
      <c r="O743" s="268" t="s">
        <v>586</v>
      </c>
      <c r="P743" s="268" t="s">
        <v>586</v>
      </c>
      <c r="Q743" s="268" t="s">
        <v>586</v>
      </c>
      <c r="R743" s="268" t="s">
        <v>586</v>
      </c>
      <c r="S743" s="268" t="s">
        <v>586</v>
      </c>
      <c r="T743" s="268" t="s">
        <v>68</v>
      </c>
      <c r="U743" s="268" t="s">
        <v>586</v>
      </c>
      <c r="V743" s="268" t="s">
        <v>586</v>
      </c>
      <c r="W743" s="268" t="s">
        <v>586</v>
      </c>
      <c r="X743" s="268" t="s">
        <v>586</v>
      </c>
      <c r="Y743" s="268" t="s">
        <v>586</v>
      </c>
      <c r="AC743" s="268" t="s">
        <v>586</v>
      </c>
      <c r="AE743" s="268" t="s">
        <v>586</v>
      </c>
      <c r="AF743" s="268" t="s">
        <v>587</v>
      </c>
      <c r="AG743" s="268" t="s">
        <v>586</v>
      </c>
      <c r="AH743" s="268" t="s">
        <v>586</v>
      </c>
      <c r="AI743" s="268" t="s">
        <v>586</v>
      </c>
      <c r="AM743" s="268" t="s">
        <v>586</v>
      </c>
      <c r="AR743" t="s">
        <v>7067</v>
      </c>
      <c r="AS743" t="s">
        <v>3049</v>
      </c>
      <c r="AT743">
        <v>2025</v>
      </c>
      <c r="AU743">
        <v>5</v>
      </c>
      <c r="AV743" t="s">
        <v>69</v>
      </c>
      <c r="AX743" t="s">
        <v>7068</v>
      </c>
    </row>
    <row r="744" spans="1:50" x14ac:dyDescent="0.25">
      <c r="A744" s="268" t="s">
        <v>587</v>
      </c>
      <c r="B744" s="268" t="s">
        <v>585</v>
      </c>
      <c r="C744" s="268" t="s">
        <v>67</v>
      </c>
      <c r="D744" s="268" t="s">
        <v>2631</v>
      </c>
      <c r="E744" s="268" t="s">
        <v>2632</v>
      </c>
      <c r="F744" s="268" t="s">
        <v>6705</v>
      </c>
      <c r="G744" s="271" t="s">
        <v>1123</v>
      </c>
      <c r="H744" s="268" t="s">
        <v>6701</v>
      </c>
      <c r="I744" s="268" t="s">
        <v>6702</v>
      </c>
      <c r="K744" s="270" t="s">
        <v>586</v>
      </c>
      <c r="L744" s="270" t="s">
        <v>2497</v>
      </c>
      <c r="M744" s="270" t="s">
        <v>6703</v>
      </c>
      <c r="N744" s="270" t="s">
        <v>6704</v>
      </c>
      <c r="O744" s="268" t="s">
        <v>586</v>
      </c>
      <c r="P744" s="268" t="s">
        <v>586</v>
      </c>
      <c r="Q744" s="268" t="s">
        <v>586</v>
      </c>
      <c r="R744" s="268" t="s">
        <v>586</v>
      </c>
      <c r="S744" s="268" t="s">
        <v>586</v>
      </c>
      <c r="T744" s="268" t="s">
        <v>68</v>
      </c>
      <c r="U744" s="268" t="s">
        <v>586</v>
      </c>
      <c r="V744" s="268" t="s">
        <v>586</v>
      </c>
      <c r="W744" s="268" t="s">
        <v>586</v>
      </c>
      <c r="X744" s="268" t="s">
        <v>586</v>
      </c>
      <c r="Y744" s="268" t="s">
        <v>586</v>
      </c>
      <c r="AC744" s="268" t="s">
        <v>586</v>
      </c>
      <c r="AE744" s="268" t="s">
        <v>586</v>
      </c>
      <c r="AF744" s="268" t="s">
        <v>587</v>
      </c>
      <c r="AG744" s="268" t="s">
        <v>586</v>
      </c>
      <c r="AH744" s="268" t="s">
        <v>586</v>
      </c>
      <c r="AI744" s="268" t="s">
        <v>586</v>
      </c>
      <c r="AM744" s="268" t="s">
        <v>586</v>
      </c>
      <c r="AR744" t="s">
        <v>7067</v>
      </c>
      <c r="AS744" t="s">
        <v>3049</v>
      </c>
      <c r="AT744">
        <v>2025</v>
      </c>
      <c r="AU744">
        <v>5</v>
      </c>
      <c r="AV744" t="s">
        <v>69</v>
      </c>
      <c r="AX744" t="s">
        <v>7069</v>
      </c>
    </row>
    <row r="745" spans="1:50" x14ac:dyDescent="0.25">
      <c r="A745" s="268" t="s">
        <v>589</v>
      </c>
      <c r="B745" s="268" t="s">
        <v>585</v>
      </c>
      <c r="C745" s="268" t="s">
        <v>67</v>
      </c>
      <c r="D745" s="268" t="s">
        <v>2870</v>
      </c>
      <c r="E745" s="268" t="s">
        <v>2871</v>
      </c>
      <c r="F745" s="268" t="s">
        <v>6706</v>
      </c>
      <c r="G745" s="271" t="s">
        <v>990</v>
      </c>
      <c r="H745" s="268" t="s">
        <v>6707</v>
      </c>
      <c r="I745" s="268" t="s">
        <v>6708</v>
      </c>
      <c r="K745" s="270" t="s">
        <v>586</v>
      </c>
      <c r="L745" s="270" t="s">
        <v>6709</v>
      </c>
      <c r="M745" s="270" t="s">
        <v>6710</v>
      </c>
      <c r="N745" s="270" t="s">
        <v>6711</v>
      </c>
      <c r="O745" s="268" t="s">
        <v>586</v>
      </c>
      <c r="P745" s="268" t="s">
        <v>586</v>
      </c>
      <c r="Q745" s="268" t="s">
        <v>586</v>
      </c>
      <c r="R745" s="268" t="s">
        <v>586</v>
      </c>
      <c r="S745" s="268" t="s">
        <v>586</v>
      </c>
      <c r="T745" s="268" t="s">
        <v>68</v>
      </c>
      <c r="U745" s="268" t="s">
        <v>586</v>
      </c>
      <c r="V745" s="268" t="s">
        <v>586</v>
      </c>
      <c r="W745" s="268" t="s">
        <v>586</v>
      </c>
      <c r="X745" s="268" t="s">
        <v>586</v>
      </c>
      <c r="Y745" s="268" t="s">
        <v>586</v>
      </c>
      <c r="AC745" s="268" t="s">
        <v>586</v>
      </c>
      <c r="AE745" s="268" t="s">
        <v>586</v>
      </c>
      <c r="AF745" s="268" t="s">
        <v>587</v>
      </c>
      <c r="AG745" s="268" t="s">
        <v>586</v>
      </c>
      <c r="AH745" s="268" t="s">
        <v>586</v>
      </c>
      <c r="AI745" s="268" t="s">
        <v>586</v>
      </c>
      <c r="AM745" s="268" t="s">
        <v>586</v>
      </c>
      <c r="AR745" t="s">
        <v>7067</v>
      </c>
      <c r="AS745" t="s">
        <v>3049</v>
      </c>
      <c r="AT745">
        <v>2025</v>
      </c>
      <c r="AU745">
        <v>5</v>
      </c>
      <c r="AV745" t="s">
        <v>69</v>
      </c>
      <c r="AX745" t="s">
        <v>7070</v>
      </c>
    </row>
    <row r="746" spans="1:50" x14ac:dyDescent="0.25">
      <c r="A746" s="268" t="s">
        <v>590</v>
      </c>
      <c r="B746" s="268" t="s">
        <v>585</v>
      </c>
      <c r="C746" s="268" t="s">
        <v>67</v>
      </c>
      <c r="D746" s="268" t="s">
        <v>3172</v>
      </c>
      <c r="E746" s="268" t="s">
        <v>3173</v>
      </c>
      <c r="F746" s="268" t="s">
        <v>6712</v>
      </c>
      <c r="G746" s="271" t="s">
        <v>990</v>
      </c>
      <c r="H746" s="268" t="s">
        <v>6713</v>
      </c>
      <c r="I746" s="268"/>
      <c r="K746" s="270" t="s">
        <v>586</v>
      </c>
      <c r="L746" s="270" t="s">
        <v>6420</v>
      </c>
      <c r="M746" s="270" t="s">
        <v>6421</v>
      </c>
      <c r="N746" s="270" t="s">
        <v>6422</v>
      </c>
      <c r="O746" s="268" t="s">
        <v>586</v>
      </c>
      <c r="P746" s="268" t="s">
        <v>586</v>
      </c>
      <c r="Q746" s="268" t="s">
        <v>586</v>
      </c>
      <c r="R746" s="268" t="s">
        <v>586</v>
      </c>
      <c r="S746" s="268" t="s">
        <v>586</v>
      </c>
      <c r="T746" s="268" t="s">
        <v>68</v>
      </c>
      <c r="U746" s="268" t="s">
        <v>586</v>
      </c>
      <c r="V746" s="268" t="s">
        <v>586</v>
      </c>
      <c r="W746" s="268" t="s">
        <v>586</v>
      </c>
      <c r="X746" s="268" t="s">
        <v>586</v>
      </c>
      <c r="Y746" s="268" t="s">
        <v>586</v>
      </c>
      <c r="AC746" s="268" t="s">
        <v>586</v>
      </c>
      <c r="AE746" s="268" t="s">
        <v>586</v>
      </c>
      <c r="AF746" s="268" t="s">
        <v>587</v>
      </c>
      <c r="AG746" s="268" t="s">
        <v>586</v>
      </c>
      <c r="AH746" s="268" t="s">
        <v>586</v>
      </c>
      <c r="AI746" s="268" t="s">
        <v>586</v>
      </c>
      <c r="AM746" s="268" t="s">
        <v>586</v>
      </c>
      <c r="AR746" t="s">
        <v>7067</v>
      </c>
      <c r="AS746" t="s">
        <v>3049</v>
      </c>
      <c r="AT746">
        <v>2025</v>
      </c>
      <c r="AU746">
        <v>5</v>
      </c>
      <c r="AV746" t="s">
        <v>69</v>
      </c>
      <c r="AX746" t="s">
        <v>7071</v>
      </c>
    </row>
    <row r="747" spans="1:50" x14ac:dyDescent="0.25">
      <c r="A747" s="268" t="s">
        <v>591</v>
      </c>
      <c r="B747" s="268" t="s">
        <v>585</v>
      </c>
      <c r="C747" s="268" t="s">
        <v>67</v>
      </c>
      <c r="D747" s="268" t="s">
        <v>6714</v>
      </c>
      <c r="E747" s="268" t="s">
        <v>6715</v>
      </c>
      <c r="F747" s="268" t="s">
        <v>6716</v>
      </c>
      <c r="G747" s="271" t="s">
        <v>990</v>
      </c>
      <c r="H747" s="268" t="s">
        <v>6717</v>
      </c>
      <c r="I747" s="268" t="s">
        <v>6718</v>
      </c>
      <c r="K747" s="270" t="s">
        <v>586</v>
      </c>
      <c r="L747" s="270" t="s">
        <v>1532</v>
      </c>
      <c r="M747" s="270" t="s">
        <v>1533</v>
      </c>
      <c r="N747" s="270" t="s">
        <v>1534</v>
      </c>
      <c r="O747" s="268" t="s">
        <v>586</v>
      </c>
      <c r="P747" s="268" t="s">
        <v>586</v>
      </c>
      <c r="Q747" s="268" t="s">
        <v>586</v>
      </c>
      <c r="R747" s="268" t="s">
        <v>586</v>
      </c>
      <c r="S747" s="268" t="s">
        <v>586</v>
      </c>
      <c r="T747" s="268" t="s">
        <v>68</v>
      </c>
      <c r="U747" s="268" t="s">
        <v>586</v>
      </c>
      <c r="V747" s="268" t="s">
        <v>586</v>
      </c>
      <c r="W747" s="268" t="s">
        <v>586</v>
      </c>
      <c r="X747" s="268" t="s">
        <v>586</v>
      </c>
      <c r="Y747" s="268" t="s">
        <v>586</v>
      </c>
      <c r="AC747" s="268" t="s">
        <v>586</v>
      </c>
      <c r="AE747" s="268" t="s">
        <v>586</v>
      </c>
      <c r="AF747" s="268" t="s">
        <v>587</v>
      </c>
      <c r="AG747" s="268" t="s">
        <v>586</v>
      </c>
      <c r="AH747" s="268" t="s">
        <v>586</v>
      </c>
      <c r="AI747" s="268" t="s">
        <v>586</v>
      </c>
      <c r="AM747" s="268" t="s">
        <v>586</v>
      </c>
      <c r="AR747" t="s">
        <v>7067</v>
      </c>
      <c r="AS747" t="s">
        <v>3049</v>
      </c>
      <c r="AT747">
        <v>2025</v>
      </c>
      <c r="AU747">
        <v>5</v>
      </c>
      <c r="AV747" t="s">
        <v>69</v>
      </c>
      <c r="AX747" t="s">
        <v>7072</v>
      </c>
    </row>
    <row r="748" spans="1:50" x14ac:dyDescent="0.25">
      <c r="A748" s="268" t="s">
        <v>592</v>
      </c>
      <c r="B748" s="268" t="s">
        <v>585</v>
      </c>
      <c r="C748" s="268" t="s">
        <v>67</v>
      </c>
      <c r="D748" s="268" t="s">
        <v>2968</v>
      </c>
      <c r="E748" s="268" t="s">
        <v>2969</v>
      </c>
      <c r="F748" s="268" t="s">
        <v>6719</v>
      </c>
      <c r="G748" s="271" t="s">
        <v>991</v>
      </c>
      <c r="H748" s="268" t="s">
        <v>6720</v>
      </c>
      <c r="I748" s="268"/>
      <c r="K748" s="270" t="s">
        <v>586</v>
      </c>
      <c r="L748" s="270" t="s">
        <v>6721</v>
      </c>
      <c r="M748" s="270" t="s">
        <v>6722</v>
      </c>
      <c r="N748" s="270" t="s">
        <v>6723</v>
      </c>
      <c r="O748" s="268" t="s">
        <v>586</v>
      </c>
      <c r="P748" s="268" t="s">
        <v>586</v>
      </c>
      <c r="Q748" s="268" t="s">
        <v>586</v>
      </c>
      <c r="R748" s="268" t="s">
        <v>586</v>
      </c>
      <c r="S748" s="268" t="s">
        <v>586</v>
      </c>
      <c r="T748" s="268" t="s">
        <v>68</v>
      </c>
      <c r="U748" s="268" t="s">
        <v>586</v>
      </c>
      <c r="V748" s="268" t="s">
        <v>586</v>
      </c>
      <c r="W748" s="268" t="s">
        <v>586</v>
      </c>
      <c r="X748" s="268" t="s">
        <v>586</v>
      </c>
      <c r="Y748" s="268" t="s">
        <v>586</v>
      </c>
      <c r="AC748" s="268" t="s">
        <v>586</v>
      </c>
      <c r="AE748" s="268" t="s">
        <v>586</v>
      </c>
      <c r="AF748" s="268" t="s">
        <v>587</v>
      </c>
      <c r="AG748" s="268" t="s">
        <v>586</v>
      </c>
      <c r="AH748" s="268" t="s">
        <v>586</v>
      </c>
      <c r="AI748" s="268" t="s">
        <v>586</v>
      </c>
      <c r="AM748" s="268" t="s">
        <v>586</v>
      </c>
      <c r="AR748" t="s">
        <v>7067</v>
      </c>
      <c r="AS748" t="s">
        <v>3049</v>
      </c>
      <c r="AT748">
        <v>2025</v>
      </c>
      <c r="AU748">
        <v>5</v>
      </c>
      <c r="AV748" t="s">
        <v>69</v>
      </c>
      <c r="AX748" t="s">
        <v>7073</v>
      </c>
    </row>
    <row r="749" spans="1:50" x14ac:dyDescent="0.25">
      <c r="A749" s="268" t="s">
        <v>593</v>
      </c>
      <c r="B749" s="268" t="s">
        <v>585</v>
      </c>
      <c r="C749" s="268" t="s">
        <v>67</v>
      </c>
      <c r="D749" s="268" t="s">
        <v>6724</v>
      </c>
      <c r="E749" s="268" t="s">
        <v>6725</v>
      </c>
      <c r="F749" s="268" t="s">
        <v>1790</v>
      </c>
      <c r="G749" s="271" t="s">
        <v>991</v>
      </c>
      <c r="H749" s="268" t="s">
        <v>6726</v>
      </c>
      <c r="I749" s="268" t="s">
        <v>6727</v>
      </c>
      <c r="K749" s="270" t="s">
        <v>586</v>
      </c>
      <c r="L749" s="270" t="s">
        <v>6728</v>
      </c>
      <c r="M749" s="270" t="s">
        <v>6729</v>
      </c>
      <c r="N749" s="270" t="s">
        <v>6730</v>
      </c>
      <c r="O749" s="268" t="s">
        <v>586</v>
      </c>
      <c r="P749" s="268" t="s">
        <v>586</v>
      </c>
      <c r="Q749" s="268" t="s">
        <v>586</v>
      </c>
      <c r="R749" s="268" t="s">
        <v>586</v>
      </c>
      <c r="S749" s="268" t="s">
        <v>586</v>
      </c>
      <c r="T749" s="268" t="s">
        <v>68</v>
      </c>
      <c r="U749" s="268" t="s">
        <v>586</v>
      </c>
      <c r="V749" s="268" t="s">
        <v>586</v>
      </c>
      <c r="W749" s="268" t="s">
        <v>586</v>
      </c>
      <c r="X749" s="268" t="s">
        <v>586</v>
      </c>
      <c r="Y749" s="268" t="s">
        <v>586</v>
      </c>
      <c r="AC749" s="268" t="s">
        <v>586</v>
      </c>
      <c r="AE749" s="268" t="s">
        <v>586</v>
      </c>
      <c r="AF749" s="268" t="s">
        <v>587</v>
      </c>
      <c r="AG749" s="268" t="s">
        <v>586</v>
      </c>
      <c r="AH749" s="268" t="s">
        <v>586</v>
      </c>
      <c r="AI749" s="268" t="s">
        <v>586</v>
      </c>
      <c r="AM749" s="268" t="s">
        <v>586</v>
      </c>
      <c r="AR749" t="s">
        <v>7067</v>
      </c>
      <c r="AS749" t="s">
        <v>3049</v>
      </c>
      <c r="AT749">
        <v>2025</v>
      </c>
      <c r="AU749">
        <v>5</v>
      </c>
      <c r="AV749" t="s">
        <v>69</v>
      </c>
      <c r="AX749" t="s">
        <v>7074</v>
      </c>
    </row>
    <row r="750" spans="1:50" x14ac:dyDescent="0.25">
      <c r="A750" s="268" t="s">
        <v>594</v>
      </c>
      <c r="B750" s="268" t="s">
        <v>585</v>
      </c>
      <c r="C750" s="268" t="s">
        <v>67</v>
      </c>
      <c r="D750" s="268" t="s">
        <v>2828</v>
      </c>
      <c r="E750" s="268" t="s">
        <v>2829</v>
      </c>
      <c r="F750" s="268" t="s">
        <v>6731</v>
      </c>
      <c r="G750" s="271" t="s">
        <v>991</v>
      </c>
      <c r="H750" s="268" t="s">
        <v>6732</v>
      </c>
      <c r="I750" s="268"/>
      <c r="K750" s="270" t="s">
        <v>586</v>
      </c>
      <c r="L750" s="270" t="s">
        <v>6733</v>
      </c>
      <c r="M750" s="270" t="s">
        <v>6734</v>
      </c>
      <c r="N750" s="270" t="s">
        <v>6735</v>
      </c>
      <c r="O750" s="268" t="s">
        <v>586</v>
      </c>
      <c r="P750" s="268" t="s">
        <v>586</v>
      </c>
      <c r="Q750" s="268" t="s">
        <v>586</v>
      </c>
      <c r="R750" s="268" t="s">
        <v>586</v>
      </c>
      <c r="S750" s="268" t="s">
        <v>586</v>
      </c>
      <c r="T750" s="268" t="s">
        <v>68</v>
      </c>
      <c r="U750" s="268" t="s">
        <v>586</v>
      </c>
      <c r="V750" s="268" t="s">
        <v>586</v>
      </c>
      <c r="W750" s="268" t="s">
        <v>586</v>
      </c>
      <c r="X750" s="268" t="s">
        <v>586</v>
      </c>
      <c r="Y750" s="268" t="s">
        <v>586</v>
      </c>
      <c r="AC750" s="268" t="s">
        <v>586</v>
      </c>
      <c r="AE750" s="268" t="s">
        <v>586</v>
      </c>
      <c r="AF750" s="268" t="s">
        <v>587</v>
      </c>
      <c r="AG750" s="268" t="s">
        <v>586</v>
      </c>
      <c r="AH750" s="268" t="s">
        <v>586</v>
      </c>
      <c r="AI750" s="268" t="s">
        <v>586</v>
      </c>
      <c r="AM750" s="268" t="s">
        <v>586</v>
      </c>
      <c r="AR750" t="s">
        <v>7067</v>
      </c>
      <c r="AS750" t="s">
        <v>3049</v>
      </c>
      <c r="AT750">
        <v>2025</v>
      </c>
      <c r="AU750">
        <v>5</v>
      </c>
      <c r="AV750" t="s">
        <v>69</v>
      </c>
      <c r="AX750" t="s">
        <v>7075</v>
      </c>
    </row>
    <row r="751" spans="1:50" x14ac:dyDescent="0.25">
      <c r="A751" s="268" t="s">
        <v>595</v>
      </c>
      <c r="B751" s="268" t="s">
        <v>585</v>
      </c>
      <c r="C751" s="268" t="s">
        <v>67</v>
      </c>
      <c r="D751" s="268" t="s">
        <v>2821</v>
      </c>
      <c r="E751" s="268" t="s">
        <v>2822</v>
      </c>
      <c r="F751" s="268" t="s">
        <v>1287</v>
      </c>
      <c r="G751" s="271" t="s">
        <v>992</v>
      </c>
      <c r="H751" s="268" t="s">
        <v>6736</v>
      </c>
      <c r="I751" s="268"/>
      <c r="K751" s="270" t="s">
        <v>586</v>
      </c>
      <c r="L751" s="270" t="s">
        <v>6737</v>
      </c>
      <c r="M751" s="270" t="s">
        <v>6738</v>
      </c>
      <c r="N751" s="270" t="s">
        <v>6739</v>
      </c>
      <c r="O751" s="268" t="s">
        <v>586</v>
      </c>
      <c r="P751" s="268" t="s">
        <v>586</v>
      </c>
      <c r="Q751" s="268" t="s">
        <v>586</v>
      </c>
      <c r="R751" s="268" t="s">
        <v>586</v>
      </c>
      <c r="S751" s="268" t="s">
        <v>586</v>
      </c>
      <c r="T751" s="268" t="s">
        <v>68</v>
      </c>
      <c r="U751" s="268" t="s">
        <v>586</v>
      </c>
      <c r="V751" s="268" t="s">
        <v>586</v>
      </c>
      <c r="W751" s="268" t="s">
        <v>586</v>
      </c>
      <c r="X751" s="268" t="s">
        <v>586</v>
      </c>
      <c r="Y751" s="268" t="s">
        <v>586</v>
      </c>
      <c r="AC751" s="268" t="s">
        <v>586</v>
      </c>
      <c r="AE751" s="268" t="s">
        <v>586</v>
      </c>
      <c r="AF751" s="268" t="s">
        <v>587</v>
      </c>
      <c r="AG751" s="268" t="s">
        <v>586</v>
      </c>
      <c r="AH751" s="268" t="s">
        <v>586</v>
      </c>
      <c r="AI751" s="268" t="s">
        <v>586</v>
      </c>
      <c r="AM751" s="268" t="s">
        <v>586</v>
      </c>
      <c r="AR751" t="s">
        <v>7067</v>
      </c>
      <c r="AS751" t="s">
        <v>3049</v>
      </c>
      <c r="AT751">
        <v>2025</v>
      </c>
      <c r="AU751">
        <v>5</v>
      </c>
      <c r="AV751" t="s">
        <v>69</v>
      </c>
      <c r="AX751" t="s">
        <v>7076</v>
      </c>
    </row>
    <row r="752" spans="1:50" x14ac:dyDescent="0.25">
      <c r="A752" s="268" t="s">
        <v>596</v>
      </c>
      <c r="B752" s="268" t="s">
        <v>585</v>
      </c>
      <c r="C752" s="268" t="s">
        <v>67</v>
      </c>
      <c r="D752" s="268" t="s">
        <v>2821</v>
      </c>
      <c r="E752" s="268" t="s">
        <v>2822</v>
      </c>
      <c r="F752" s="268" t="s">
        <v>6740</v>
      </c>
      <c r="G752" s="271" t="s">
        <v>992</v>
      </c>
      <c r="H752" s="268" t="s">
        <v>6741</v>
      </c>
      <c r="I752" s="268"/>
      <c r="K752" s="270" t="s">
        <v>586</v>
      </c>
      <c r="L752" s="270" t="s">
        <v>6742</v>
      </c>
      <c r="M752" s="270" t="s">
        <v>6743</v>
      </c>
      <c r="N752" s="270" t="s">
        <v>6744</v>
      </c>
      <c r="O752" s="268" t="s">
        <v>586</v>
      </c>
      <c r="P752" s="268" t="s">
        <v>586</v>
      </c>
      <c r="Q752" s="268" t="s">
        <v>586</v>
      </c>
      <c r="R752" s="268" t="s">
        <v>586</v>
      </c>
      <c r="S752" s="268" t="s">
        <v>586</v>
      </c>
      <c r="T752" s="268" t="s">
        <v>68</v>
      </c>
      <c r="U752" s="268" t="s">
        <v>586</v>
      </c>
      <c r="V752" s="268" t="s">
        <v>586</v>
      </c>
      <c r="W752" s="268" t="s">
        <v>586</v>
      </c>
      <c r="X752" s="268" t="s">
        <v>586</v>
      </c>
      <c r="Y752" s="268" t="s">
        <v>586</v>
      </c>
      <c r="AC752" s="268" t="s">
        <v>586</v>
      </c>
      <c r="AE752" s="268" t="s">
        <v>586</v>
      </c>
      <c r="AF752" s="268" t="s">
        <v>587</v>
      </c>
      <c r="AG752" s="268" t="s">
        <v>586</v>
      </c>
      <c r="AH752" s="268" t="s">
        <v>586</v>
      </c>
      <c r="AI752" s="268" t="s">
        <v>586</v>
      </c>
      <c r="AM752" s="268" t="s">
        <v>586</v>
      </c>
      <c r="AR752" t="s">
        <v>7067</v>
      </c>
      <c r="AS752" t="s">
        <v>3049</v>
      </c>
      <c r="AT752">
        <v>2025</v>
      </c>
      <c r="AU752">
        <v>5</v>
      </c>
      <c r="AV752" t="s">
        <v>69</v>
      </c>
      <c r="AX752" t="s">
        <v>7077</v>
      </c>
    </row>
    <row r="753" spans="1:50" x14ac:dyDescent="0.25">
      <c r="A753" s="268" t="s">
        <v>598</v>
      </c>
      <c r="B753" s="268" t="s">
        <v>585</v>
      </c>
      <c r="C753" s="268" t="s">
        <v>67</v>
      </c>
      <c r="D753" s="268" t="s">
        <v>2843</v>
      </c>
      <c r="E753" s="268" t="s">
        <v>2844</v>
      </c>
      <c r="F753" s="268" t="s">
        <v>1090</v>
      </c>
      <c r="G753" s="271" t="s">
        <v>992</v>
      </c>
      <c r="H753" s="268" t="s">
        <v>6745</v>
      </c>
      <c r="I753" s="268"/>
      <c r="K753" s="270" t="s">
        <v>586</v>
      </c>
      <c r="L753" s="270" t="s">
        <v>6746</v>
      </c>
      <c r="M753" s="270" t="s">
        <v>6747</v>
      </c>
      <c r="N753" s="270" t="s">
        <v>6748</v>
      </c>
      <c r="O753" s="268" t="s">
        <v>586</v>
      </c>
      <c r="P753" s="268" t="s">
        <v>586</v>
      </c>
      <c r="Q753" s="268" t="s">
        <v>586</v>
      </c>
      <c r="R753" s="268" t="s">
        <v>586</v>
      </c>
      <c r="S753" s="268" t="s">
        <v>586</v>
      </c>
      <c r="T753" s="268" t="s">
        <v>68</v>
      </c>
      <c r="U753" s="268" t="s">
        <v>586</v>
      </c>
      <c r="V753" s="268" t="s">
        <v>586</v>
      </c>
      <c r="W753" s="268" t="s">
        <v>586</v>
      </c>
      <c r="X753" s="268" t="s">
        <v>586</v>
      </c>
      <c r="Y753" s="268" t="s">
        <v>586</v>
      </c>
      <c r="AC753" s="268" t="s">
        <v>586</v>
      </c>
      <c r="AE753" s="268" t="s">
        <v>586</v>
      </c>
      <c r="AF753" s="268" t="s">
        <v>587</v>
      </c>
      <c r="AG753" s="268" t="s">
        <v>586</v>
      </c>
      <c r="AH753" s="268" t="s">
        <v>586</v>
      </c>
      <c r="AI753" s="268" t="s">
        <v>586</v>
      </c>
      <c r="AM753" s="268" t="s">
        <v>586</v>
      </c>
      <c r="AR753" t="s">
        <v>7067</v>
      </c>
      <c r="AS753" t="s">
        <v>3049</v>
      </c>
      <c r="AT753">
        <v>2025</v>
      </c>
      <c r="AU753">
        <v>5</v>
      </c>
      <c r="AV753" t="s">
        <v>69</v>
      </c>
      <c r="AX753" t="s">
        <v>7078</v>
      </c>
    </row>
    <row r="754" spans="1:50" x14ac:dyDescent="0.25">
      <c r="A754" s="268" t="s">
        <v>599</v>
      </c>
      <c r="B754" s="268" t="s">
        <v>585</v>
      </c>
      <c r="C754" s="268" t="s">
        <v>67</v>
      </c>
      <c r="D754" s="268" t="s">
        <v>2843</v>
      </c>
      <c r="E754" s="268" t="s">
        <v>2844</v>
      </c>
      <c r="F754" s="268" t="s">
        <v>2505</v>
      </c>
      <c r="G754" s="271" t="s">
        <v>992</v>
      </c>
      <c r="H754" s="268" t="s">
        <v>6749</v>
      </c>
      <c r="I754" s="268"/>
      <c r="K754" s="270" t="s">
        <v>586</v>
      </c>
      <c r="L754" s="270" t="s">
        <v>6750</v>
      </c>
      <c r="M754" s="270" t="s">
        <v>6751</v>
      </c>
      <c r="N754" s="270" t="s">
        <v>6752</v>
      </c>
      <c r="O754" s="268" t="s">
        <v>586</v>
      </c>
      <c r="P754" s="268" t="s">
        <v>586</v>
      </c>
      <c r="Q754" s="268" t="s">
        <v>586</v>
      </c>
      <c r="R754" s="268" t="s">
        <v>586</v>
      </c>
      <c r="S754" s="268" t="s">
        <v>586</v>
      </c>
      <c r="T754" s="268" t="s">
        <v>68</v>
      </c>
      <c r="U754" s="268" t="s">
        <v>586</v>
      </c>
      <c r="V754" s="268" t="s">
        <v>586</v>
      </c>
      <c r="W754" s="268" t="s">
        <v>586</v>
      </c>
      <c r="X754" s="268" t="s">
        <v>586</v>
      </c>
      <c r="Y754" s="268" t="s">
        <v>586</v>
      </c>
      <c r="AC754" s="268" t="s">
        <v>586</v>
      </c>
      <c r="AE754" s="268" t="s">
        <v>586</v>
      </c>
      <c r="AF754" s="268" t="s">
        <v>587</v>
      </c>
      <c r="AG754" s="268" t="s">
        <v>586</v>
      </c>
      <c r="AH754" s="268" t="s">
        <v>586</v>
      </c>
      <c r="AI754" s="268" t="s">
        <v>586</v>
      </c>
      <c r="AM754" s="268" t="s">
        <v>586</v>
      </c>
      <c r="AR754" t="s">
        <v>7067</v>
      </c>
      <c r="AS754" t="s">
        <v>3049</v>
      </c>
      <c r="AT754">
        <v>2025</v>
      </c>
      <c r="AU754">
        <v>5</v>
      </c>
      <c r="AV754" t="s">
        <v>69</v>
      </c>
      <c r="AX754" t="s">
        <v>7079</v>
      </c>
    </row>
    <row r="755" spans="1:50" x14ac:dyDescent="0.25">
      <c r="A755" s="268" t="s">
        <v>600</v>
      </c>
      <c r="B755" s="268" t="s">
        <v>585</v>
      </c>
      <c r="C755" s="268" t="s">
        <v>67</v>
      </c>
      <c r="D755" s="268" t="s">
        <v>2843</v>
      </c>
      <c r="E755" s="268" t="s">
        <v>2844</v>
      </c>
      <c r="F755" s="268" t="s">
        <v>6753</v>
      </c>
      <c r="G755" s="271" t="s">
        <v>992</v>
      </c>
      <c r="H755" s="268" t="s">
        <v>6754</v>
      </c>
      <c r="I755" s="268"/>
      <c r="K755" s="270" t="s">
        <v>586</v>
      </c>
      <c r="L755" s="270" t="s">
        <v>6755</v>
      </c>
      <c r="M755" s="270" t="s">
        <v>6756</v>
      </c>
      <c r="N755" s="270" t="s">
        <v>6757</v>
      </c>
      <c r="O755" s="268" t="s">
        <v>586</v>
      </c>
      <c r="P755" s="268" t="s">
        <v>586</v>
      </c>
      <c r="Q755" s="268" t="s">
        <v>586</v>
      </c>
      <c r="R755" s="268" t="s">
        <v>586</v>
      </c>
      <c r="S755" s="268" t="s">
        <v>586</v>
      </c>
      <c r="T755" s="268" t="s">
        <v>68</v>
      </c>
      <c r="U755" s="268" t="s">
        <v>586</v>
      </c>
      <c r="V755" s="268" t="s">
        <v>586</v>
      </c>
      <c r="W755" s="268" t="s">
        <v>586</v>
      </c>
      <c r="X755" s="268" t="s">
        <v>586</v>
      </c>
      <c r="Y755" s="268" t="s">
        <v>586</v>
      </c>
      <c r="AC755" s="268" t="s">
        <v>586</v>
      </c>
      <c r="AE755" s="268" t="s">
        <v>586</v>
      </c>
      <c r="AF755" s="268" t="s">
        <v>587</v>
      </c>
      <c r="AG755" s="268" t="s">
        <v>586</v>
      </c>
      <c r="AH755" s="268" t="s">
        <v>586</v>
      </c>
      <c r="AI755" s="268" t="s">
        <v>586</v>
      </c>
      <c r="AM755" s="268" t="s">
        <v>586</v>
      </c>
      <c r="AR755" t="s">
        <v>7067</v>
      </c>
      <c r="AS755" t="s">
        <v>3049</v>
      </c>
      <c r="AT755">
        <v>2025</v>
      </c>
      <c r="AU755">
        <v>5</v>
      </c>
      <c r="AV755" t="s">
        <v>69</v>
      </c>
      <c r="AX755" t="s">
        <v>7080</v>
      </c>
    </row>
    <row r="756" spans="1:50" x14ac:dyDescent="0.25">
      <c r="A756" s="268" t="s">
        <v>601</v>
      </c>
      <c r="B756" s="268" t="s">
        <v>585</v>
      </c>
      <c r="C756" s="268" t="s">
        <v>67</v>
      </c>
      <c r="D756" s="268" t="s">
        <v>2843</v>
      </c>
      <c r="E756" s="268" t="s">
        <v>2855</v>
      </c>
      <c r="F756" s="268" t="s">
        <v>6758</v>
      </c>
      <c r="G756" s="271" t="s">
        <v>992</v>
      </c>
      <c r="H756" s="268" t="s">
        <v>6754</v>
      </c>
      <c r="I756" s="268"/>
      <c r="K756" s="270" t="s">
        <v>586</v>
      </c>
      <c r="L756" s="270" t="s">
        <v>1549</v>
      </c>
      <c r="M756" s="270" t="s">
        <v>6759</v>
      </c>
      <c r="N756" s="270" t="s">
        <v>6760</v>
      </c>
      <c r="O756" s="268" t="s">
        <v>586</v>
      </c>
      <c r="P756" s="268" t="s">
        <v>586</v>
      </c>
      <c r="Q756" s="268" t="s">
        <v>586</v>
      </c>
      <c r="R756" s="268" t="s">
        <v>586</v>
      </c>
      <c r="S756" s="268" t="s">
        <v>586</v>
      </c>
      <c r="T756" s="268" t="s">
        <v>68</v>
      </c>
      <c r="U756" s="268" t="s">
        <v>586</v>
      </c>
      <c r="V756" s="268" t="s">
        <v>586</v>
      </c>
      <c r="W756" s="268" t="s">
        <v>586</v>
      </c>
      <c r="X756" s="268" t="s">
        <v>586</v>
      </c>
      <c r="Y756" s="268" t="s">
        <v>586</v>
      </c>
      <c r="AC756" s="268" t="s">
        <v>586</v>
      </c>
      <c r="AE756" s="268" t="s">
        <v>586</v>
      </c>
      <c r="AF756" s="268" t="s">
        <v>587</v>
      </c>
      <c r="AG756" s="268" t="s">
        <v>586</v>
      </c>
      <c r="AH756" s="268" t="s">
        <v>586</v>
      </c>
      <c r="AI756" s="268" t="s">
        <v>586</v>
      </c>
      <c r="AM756" s="268" t="s">
        <v>586</v>
      </c>
      <c r="AR756" t="s">
        <v>7067</v>
      </c>
      <c r="AS756" t="s">
        <v>3049</v>
      </c>
      <c r="AT756">
        <v>2025</v>
      </c>
      <c r="AU756">
        <v>5</v>
      </c>
      <c r="AV756" t="s">
        <v>69</v>
      </c>
      <c r="AX756" t="s">
        <v>7081</v>
      </c>
    </row>
    <row r="757" spans="1:50" x14ac:dyDescent="0.25">
      <c r="A757" s="268" t="s">
        <v>602</v>
      </c>
      <c r="B757" s="268" t="s">
        <v>585</v>
      </c>
      <c r="C757" s="268" t="s">
        <v>67</v>
      </c>
      <c r="D757" s="268" t="s">
        <v>2843</v>
      </c>
      <c r="E757" s="268" t="s">
        <v>2855</v>
      </c>
      <c r="F757" s="268" t="s">
        <v>1402</v>
      </c>
      <c r="G757" s="271" t="s">
        <v>992</v>
      </c>
      <c r="H757" s="268" t="s">
        <v>6754</v>
      </c>
      <c r="I757" s="268"/>
      <c r="K757" s="270" t="s">
        <v>586</v>
      </c>
      <c r="L757" s="270" t="s">
        <v>6761</v>
      </c>
      <c r="M757" s="270" t="s">
        <v>6762</v>
      </c>
      <c r="N757" s="270" t="s">
        <v>6763</v>
      </c>
      <c r="O757" s="268" t="s">
        <v>586</v>
      </c>
      <c r="P757" s="268" t="s">
        <v>586</v>
      </c>
      <c r="Q757" s="268" t="s">
        <v>586</v>
      </c>
      <c r="R757" s="268" t="s">
        <v>586</v>
      </c>
      <c r="S757" s="268" t="s">
        <v>586</v>
      </c>
      <c r="T757" s="268" t="s">
        <v>68</v>
      </c>
      <c r="U757" s="268" t="s">
        <v>586</v>
      </c>
      <c r="V757" s="268" t="s">
        <v>586</v>
      </c>
      <c r="W757" s="268" t="s">
        <v>586</v>
      </c>
      <c r="X757" s="268" t="s">
        <v>586</v>
      </c>
      <c r="Y757" s="268" t="s">
        <v>586</v>
      </c>
      <c r="AC757" s="268" t="s">
        <v>586</v>
      </c>
      <c r="AE757" s="268" t="s">
        <v>586</v>
      </c>
      <c r="AF757" s="268" t="s">
        <v>587</v>
      </c>
      <c r="AG757" s="268" t="s">
        <v>586</v>
      </c>
      <c r="AH757" s="268" t="s">
        <v>586</v>
      </c>
      <c r="AI757" s="268" t="s">
        <v>586</v>
      </c>
      <c r="AM757" s="268" t="s">
        <v>586</v>
      </c>
      <c r="AR757" t="s">
        <v>7067</v>
      </c>
      <c r="AS757" t="s">
        <v>3049</v>
      </c>
      <c r="AT757">
        <v>2025</v>
      </c>
      <c r="AU757">
        <v>5</v>
      </c>
      <c r="AV757" t="s">
        <v>69</v>
      </c>
      <c r="AX757" t="s">
        <v>7082</v>
      </c>
    </row>
    <row r="758" spans="1:50" x14ac:dyDescent="0.25">
      <c r="A758" s="268" t="s">
        <v>603</v>
      </c>
      <c r="B758" s="268" t="s">
        <v>585</v>
      </c>
      <c r="C758" s="268" t="s">
        <v>67</v>
      </c>
      <c r="D758" s="268" t="s">
        <v>2843</v>
      </c>
      <c r="E758" s="268" t="s">
        <v>2855</v>
      </c>
      <c r="F758" s="268" t="s">
        <v>6764</v>
      </c>
      <c r="G758" s="271" t="s">
        <v>992</v>
      </c>
      <c r="H758" s="268" t="s">
        <v>6754</v>
      </c>
      <c r="I758" s="268"/>
      <c r="K758" s="270" t="s">
        <v>586</v>
      </c>
      <c r="L758" s="270" t="s">
        <v>6765</v>
      </c>
      <c r="M758" s="270" t="s">
        <v>6766</v>
      </c>
      <c r="N758" s="270" t="s">
        <v>6767</v>
      </c>
      <c r="O758" s="268" t="s">
        <v>586</v>
      </c>
      <c r="P758" s="268" t="s">
        <v>586</v>
      </c>
      <c r="Q758" s="268" t="s">
        <v>586</v>
      </c>
      <c r="R758" s="268" t="s">
        <v>586</v>
      </c>
      <c r="S758" s="268" t="s">
        <v>586</v>
      </c>
      <c r="T758" s="268" t="s">
        <v>68</v>
      </c>
      <c r="U758" s="268" t="s">
        <v>586</v>
      </c>
      <c r="V758" s="268" t="s">
        <v>586</v>
      </c>
      <c r="W758" s="268" t="s">
        <v>586</v>
      </c>
      <c r="X758" s="268" t="s">
        <v>586</v>
      </c>
      <c r="Y758" s="268" t="s">
        <v>586</v>
      </c>
      <c r="AC758" s="268" t="s">
        <v>586</v>
      </c>
      <c r="AE758" s="268" t="s">
        <v>586</v>
      </c>
      <c r="AF758" s="268" t="s">
        <v>587</v>
      </c>
      <c r="AG758" s="268" t="s">
        <v>586</v>
      </c>
      <c r="AH758" s="268" t="s">
        <v>586</v>
      </c>
      <c r="AI758" s="268" t="s">
        <v>586</v>
      </c>
      <c r="AM758" s="268" t="s">
        <v>586</v>
      </c>
      <c r="AR758" t="s">
        <v>7067</v>
      </c>
      <c r="AS758" t="s">
        <v>3049</v>
      </c>
      <c r="AT758">
        <v>2025</v>
      </c>
      <c r="AU758">
        <v>5</v>
      </c>
      <c r="AV758" t="s">
        <v>69</v>
      </c>
      <c r="AX758" t="s">
        <v>7083</v>
      </c>
    </row>
    <row r="759" spans="1:50" x14ac:dyDescent="0.25">
      <c r="A759" s="268" t="s">
        <v>604</v>
      </c>
      <c r="B759" s="268" t="s">
        <v>585</v>
      </c>
      <c r="C759" s="268" t="s">
        <v>67</v>
      </c>
      <c r="D759" s="268" t="s">
        <v>2843</v>
      </c>
      <c r="E759" s="268" t="s">
        <v>2855</v>
      </c>
      <c r="F759" s="268" t="s">
        <v>6768</v>
      </c>
      <c r="G759" s="271" t="s">
        <v>992</v>
      </c>
      <c r="H759" s="268" t="s">
        <v>6754</v>
      </c>
      <c r="I759" s="268"/>
      <c r="K759" s="270" t="s">
        <v>586</v>
      </c>
      <c r="L759" s="270" t="s">
        <v>2497</v>
      </c>
      <c r="M759" s="270" t="s">
        <v>6703</v>
      </c>
      <c r="N759" s="270" t="s">
        <v>6704</v>
      </c>
      <c r="O759" s="268" t="s">
        <v>586</v>
      </c>
      <c r="P759" s="268" t="s">
        <v>586</v>
      </c>
      <c r="Q759" s="268" t="s">
        <v>586</v>
      </c>
      <c r="R759" s="268" t="s">
        <v>586</v>
      </c>
      <c r="S759" s="268" t="s">
        <v>586</v>
      </c>
      <c r="T759" s="268" t="s">
        <v>68</v>
      </c>
      <c r="U759" s="268" t="s">
        <v>586</v>
      </c>
      <c r="V759" s="268" t="s">
        <v>586</v>
      </c>
      <c r="W759" s="268" t="s">
        <v>586</v>
      </c>
      <c r="X759" s="268" t="s">
        <v>586</v>
      </c>
      <c r="Y759" s="268" t="s">
        <v>586</v>
      </c>
      <c r="AC759" s="268" t="s">
        <v>586</v>
      </c>
      <c r="AE759" s="268" t="s">
        <v>586</v>
      </c>
      <c r="AF759" s="268" t="s">
        <v>587</v>
      </c>
      <c r="AG759" s="268" t="s">
        <v>586</v>
      </c>
      <c r="AH759" s="268" t="s">
        <v>586</v>
      </c>
      <c r="AI759" s="268" t="s">
        <v>586</v>
      </c>
      <c r="AM759" s="268" t="s">
        <v>586</v>
      </c>
      <c r="AR759" t="s">
        <v>7067</v>
      </c>
      <c r="AS759" t="s">
        <v>3049</v>
      </c>
      <c r="AT759">
        <v>2025</v>
      </c>
      <c r="AU759">
        <v>5</v>
      </c>
      <c r="AV759" t="s">
        <v>69</v>
      </c>
      <c r="AX759" t="s">
        <v>7084</v>
      </c>
    </row>
    <row r="760" spans="1:50" x14ac:dyDescent="0.25">
      <c r="A760" s="268" t="s">
        <v>605</v>
      </c>
      <c r="B760" s="268" t="s">
        <v>585</v>
      </c>
      <c r="C760" s="268" t="s">
        <v>67</v>
      </c>
      <c r="D760" s="268" t="s">
        <v>2814</v>
      </c>
      <c r="E760" s="268" t="s">
        <v>2815</v>
      </c>
      <c r="F760" s="268" t="s">
        <v>6769</v>
      </c>
      <c r="G760" s="271" t="s">
        <v>992</v>
      </c>
      <c r="H760" s="268" t="s">
        <v>6770</v>
      </c>
      <c r="I760" s="268"/>
      <c r="K760" s="270" t="s">
        <v>586</v>
      </c>
      <c r="L760" s="270" t="s">
        <v>6771</v>
      </c>
      <c r="M760" s="270" t="s">
        <v>6772</v>
      </c>
      <c r="N760" s="270" t="s">
        <v>6773</v>
      </c>
      <c r="O760" s="268" t="s">
        <v>586</v>
      </c>
      <c r="P760" s="268" t="s">
        <v>586</v>
      </c>
      <c r="Q760" s="268" t="s">
        <v>586</v>
      </c>
      <c r="R760" s="268" t="s">
        <v>586</v>
      </c>
      <c r="S760" s="268" t="s">
        <v>586</v>
      </c>
      <c r="T760" s="268" t="s">
        <v>68</v>
      </c>
      <c r="U760" s="268" t="s">
        <v>586</v>
      </c>
      <c r="V760" s="268" t="s">
        <v>586</v>
      </c>
      <c r="W760" s="268" t="s">
        <v>586</v>
      </c>
      <c r="X760" s="268" t="s">
        <v>586</v>
      </c>
      <c r="Y760" s="268" t="s">
        <v>586</v>
      </c>
      <c r="AC760" s="268" t="s">
        <v>586</v>
      </c>
      <c r="AE760" s="268" t="s">
        <v>586</v>
      </c>
      <c r="AF760" s="268" t="s">
        <v>587</v>
      </c>
      <c r="AG760" s="268" t="s">
        <v>586</v>
      </c>
      <c r="AH760" s="268" t="s">
        <v>586</v>
      </c>
      <c r="AI760" s="268" t="s">
        <v>586</v>
      </c>
      <c r="AM760" s="268" t="s">
        <v>586</v>
      </c>
      <c r="AR760" t="s">
        <v>7067</v>
      </c>
      <c r="AS760" t="s">
        <v>3049</v>
      </c>
      <c r="AT760">
        <v>2025</v>
      </c>
      <c r="AU760">
        <v>5</v>
      </c>
      <c r="AV760" t="s">
        <v>69</v>
      </c>
      <c r="AX760" t="s">
        <v>7085</v>
      </c>
    </row>
    <row r="761" spans="1:50" x14ac:dyDescent="0.25">
      <c r="A761" s="268" t="s">
        <v>606</v>
      </c>
      <c r="B761" s="268" t="s">
        <v>585</v>
      </c>
      <c r="C761" s="268" t="s">
        <v>67</v>
      </c>
      <c r="D761" s="268" t="s">
        <v>2807</v>
      </c>
      <c r="E761" s="268" t="s">
        <v>2808</v>
      </c>
      <c r="F761" s="268" t="s">
        <v>6774</v>
      </c>
      <c r="G761" s="271" t="s">
        <v>992</v>
      </c>
      <c r="H761" s="268" t="s">
        <v>6775</v>
      </c>
      <c r="I761" s="268"/>
      <c r="K761" s="270" t="s">
        <v>586</v>
      </c>
      <c r="L761" s="270" t="s">
        <v>6776</v>
      </c>
      <c r="M761" s="270" t="s">
        <v>6777</v>
      </c>
      <c r="N761" s="270" t="s">
        <v>6778</v>
      </c>
      <c r="O761" s="268" t="s">
        <v>586</v>
      </c>
      <c r="P761" s="268" t="s">
        <v>586</v>
      </c>
      <c r="Q761" s="268" t="s">
        <v>586</v>
      </c>
      <c r="R761" s="268" t="s">
        <v>586</v>
      </c>
      <c r="S761" s="268" t="s">
        <v>586</v>
      </c>
      <c r="T761" s="268" t="s">
        <v>68</v>
      </c>
      <c r="U761" s="268" t="s">
        <v>586</v>
      </c>
      <c r="V761" s="268" t="s">
        <v>586</v>
      </c>
      <c r="W761" s="268" t="s">
        <v>586</v>
      </c>
      <c r="X761" s="268" t="s">
        <v>586</v>
      </c>
      <c r="Y761" s="268" t="s">
        <v>586</v>
      </c>
      <c r="AC761" s="268" t="s">
        <v>586</v>
      </c>
      <c r="AE761" s="268" t="s">
        <v>586</v>
      </c>
      <c r="AF761" s="268" t="s">
        <v>587</v>
      </c>
      <c r="AG761" s="268" t="s">
        <v>586</v>
      </c>
      <c r="AH761" s="268" t="s">
        <v>586</v>
      </c>
      <c r="AI761" s="268" t="s">
        <v>586</v>
      </c>
      <c r="AM761" s="268" t="s">
        <v>586</v>
      </c>
      <c r="AR761" t="s">
        <v>7067</v>
      </c>
      <c r="AS761" t="s">
        <v>3049</v>
      </c>
      <c r="AT761">
        <v>2025</v>
      </c>
      <c r="AU761">
        <v>5</v>
      </c>
      <c r="AV761" t="s">
        <v>69</v>
      </c>
      <c r="AX761" t="s">
        <v>7086</v>
      </c>
    </row>
    <row r="762" spans="1:50" x14ac:dyDescent="0.25">
      <c r="A762" s="268" t="s">
        <v>607</v>
      </c>
      <c r="B762" s="268" t="s">
        <v>585</v>
      </c>
      <c r="C762" s="268" t="s">
        <v>67</v>
      </c>
      <c r="D762" s="268" t="s">
        <v>2954</v>
      </c>
      <c r="E762" s="268" t="s">
        <v>2955</v>
      </c>
      <c r="F762" s="268" t="s">
        <v>6779</v>
      </c>
      <c r="G762" s="271" t="s">
        <v>992</v>
      </c>
      <c r="H762" s="268" t="s">
        <v>6775</v>
      </c>
      <c r="I762" s="268"/>
      <c r="K762" s="270" t="s">
        <v>586</v>
      </c>
      <c r="L762" s="270" t="s">
        <v>6780</v>
      </c>
      <c r="M762" s="270" t="s">
        <v>6781</v>
      </c>
      <c r="N762" s="270" t="s">
        <v>6782</v>
      </c>
      <c r="O762" s="268" t="s">
        <v>586</v>
      </c>
      <c r="P762" s="268" t="s">
        <v>586</v>
      </c>
      <c r="Q762" s="268" t="s">
        <v>586</v>
      </c>
      <c r="R762" s="268" t="s">
        <v>586</v>
      </c>
      <c r="S762" s="268" t="s">
        <v>586</v>
      </c>
      <c r="T762" s="268" t="s">
        <v>68</v>
      </c>
      <c r="U762" s="268" t="s">
        <v>586</v>
      </c>
      <c r="V762" s="268" t="s">
        <v>586</v>
      </c>
      <c r="W762" s="268" t="s">
        <v>586</v>
      </c>
      <c r="X762" s="268" t="s">
        <v>586</v>
      </c>
      <c r="Y762" s="268" t="s">
        <v>586</v>
      </c>
      <c r="AC762" s="268" t="s">
        <v>586</v>
      </c>
      <c r="AE762" s="268" t="s">
        <v>586</v>
      </c>
      <c r="AF762" s="268" t="s">
        <v>587</v>
      </c>
      <c r="AG762" s="268" t="s">
        <v>586</v>
      </c>
      <c r="AH762" s="268" t="s">
        <v>586</v>
      </c>
      <c r="AI762" s="268" t="s">
        <v>586</v>
      </c>
      <c r="AM762" s="268" t="s">
        <v>586</v>
      </c>
      <c r="AR762" t="s">
        <v>7067</v>
      </c>
      <c r="AS762" t="s">
        <v>3049</v>
      </c>
      <c r="AT762">
        <v>2025</v>
      </c>
      <c r="AU762">
        <v>5</v>
      </c>
      <c r="AV762" t="s">
        <v>69</v>
      </c>
      <c r="AX762" t="s">
        <v>7087</v>
      </c>
    </row>
    <row r="763" spans="1:50" x14ac:dyDescent="0.25">
      <c r="A763" s="268" t="s">
        <v>608</v>
      </c>
      <c r="B763" s="268" t="s">
        <v>585</v>
      </c>
      <c r="C763" s="268" t="s">
        <v>67</v>
      </c>
      <c r="D763" s="268" t="s">
        <v>1430</v>
      </c>
      <c r="E763" s="268" t="s">
        <v>2881</v>
      </c>
      <c r="F763" s="268" t="s">
        <v>6783</v>
      </c>
      <c r="G763" s="271" t="s">
        <v>993</v>
      </c>
      <c r="H763" s="268" t="s">
        <v>6784</v>
      </c>
      <c r="I763" s="268"/>
      <c r="K763" s="270" t="s">
        <v>586</v>
      </c>
      <c r="L763" s="270" t="s">
        <v>6785</v>
      </c>
      <c r="M763" s="270" t="s">
        <v>6786</v>
      </c>
      <c r="N763" s="270" t="s">
        <v>6787</v>
      </c>
      <c r="O763" s="268" t="s">
        <v>586</v>
      </c>
      <c r="P763" s="268" t="s">
        <v>586</v>
      </c>
      <c r="Q763" s="268" t="s">
        <v>586</v>
      </c>
      <c r="R763" s="268" t="s">
        <v>586</v>
      </c>
      <c r="S763" s="268" t="s">
        <v>586</v>
      </c>
      <c r="T763" s="268" t="s">
        <v>68</v>
      </c>
      <c r="U763" s="268" t="s">
        <v>586</v>
      </c>
      <c r="V763" s="268" t="s">
        <v>586</v>
      </c>
      <c r="W763" s="268" t="s">
        <v>586</v>
      </c>
      <c r="X763" s="268" t="s">
        <v>586</v>
      </c>
      <c r="Y763" s="268" t="s">
        <v>586</v>
      </c>
      <c r="AC763" s="268" t="s">
        <v>586</v>
      </c>
      <c r="AE763" s="268" t="s">
        <v>586</v>
      </c>
      <c r="AF763" s="268" t="s">
        <v>587</v>
      </c>
      <c r="AG763" s="268" t="s">
        <v>586</v>
      </c>
      <c r="AH763" s="268" t="s">
        <v>586</v>
      </c>
      <c r="AI763" s="268" t="s">
        <v>586</v>
      </c>
      <c r="AM763" s="268" t="s">
        <v>586</v>
      </c>
      <c r="AR763" t="s">
        <v>7067</v>
      </c>
      <c r="AS763" t="s">
        <v>3049</v>
      </c>
      <c r="AT763">
        <v>2025</v>
      </c>
      <c r="AU763">
        <v>5</v>
      </c>
      <c r="AV763" t="s">
        <v>69</v>
      </c>
      <c r="AX763" t="s">
        <v>7088</v>
      </c>
    </row>
    <row r="764" spans="1:50" x14ac:dyDescent="0.25">
      <c r="A764" s="268" t="s">
        <v>609</v>
      </c>
      <c r="B764" s="268" t="s">
        <v>585</v>
      </c>
      <c r="C764" s="268" t="s">
        <v>67</v>
      </c>
      <c r="D764" s="268" t="s">
        <v>6788</v>
      </c>
      <c r="E764" s="268" t="s">
        <v>6789</v>
      </c>
      <c r="F764" s="268" t="s">
        <v>6790</v>
      </c>
      <c r="G764" s="271" t="s">
        <v>993</v>
      </c>
      <c r="H764" s="268" t="s">
        <v>6791</v>
      </c>
      <c r="I764" s="268"/>
      <c r="K764" s="270" t="s">
        <v>586</v>
      </c>
      <c r="L764" s="270" t="s">
        <v>6792</v>
      </c>
      <c r="M764" s="270" t="s">
        <v>6793</v>
      </c>
      <c r="N764" s="270" t="s">
        <v>6794</v>
      </c>
      <c r="O764" s="268" t="s">
        <v>586</v>
      </c>
      <c r="P764" s="268" t="s">
        <v>586</v>
      </c>
      <c r="Q764" s="268" t="s">
        <v>586</v>
      </c>
      <c r="R764" s="268" t="s">
        <v>586</v>
      </c>
      <c r="S764" s="268" t="s">
        <v>586</v>
      </c>
      <c r="T764" s="268" t="s">
        <v>68</v>
      </c>
      <c r="U764" s="268" t="s">
        <v>586</v>
      </c>
      <c r="V764" s="268" t="s">
        <v>586</v>
      </c>
      <c r="W764" s="268" t="s">
        <v>586</v>
      </c>
      <c r="X764" s="268" t="s">
        <v>586</v>
      </c>
      <c r="Y764" s="268" t="s">
        <v>586</v>
      </c>
      <c r="AC764" s="268" t="s">
        <v>586</v>
      </c>
      <c r="AE764" s="268" t="s">
        <v>586</v>
      </c>
      <c r="AF764" s="268" t="s">
        <v>587</v>
      </c>
      <c r="AG764" s="268" t="s">
        <v>586</v>
      </c>
      <c r="AH764" s="268" t="s">
        <v>586</v>
      </c>
      <c r="AI764" s="268" t="s">
        <v>586</v>
      </c>
      <c r="AM764" s="268" t="s">
        <v>586</v>
      </c>
      <c r="AR764" t="s">
        <v>7067</v>
      </c>
      <c r="AS764" t="s">
        <v>3049</v>
      </c>
      <c r="AT764">
        <v>2025</v>
      </c>
      <c r="AU764">
        <v>5</v>
      </c>
      <c r="AV764" t="s">
        <v>69</v>
      </c>
      <c r="AX764" t="s">
        <v>7089</v>
      </c>
    </row>
    <row r="765" spans="1:50" x14ac:dyDescent="0.25">
      <c r="A765" s="268" t="s">
        <v>610</v>
      </c>
      <c r="B765" s="268" t="s">
        <v>585</v>
      </c>
      <c r="C765" s="268" t="s">
        <v>67</v>
      </c>
      <c r="D765" s="268" t="s">
        <v>2807</v>
      </c>
      <c r="E765" s="268" t="s">
        <v>2808</v>
      </c>
      <c r="F765" s="268" t="s">
        <v>6795</v>
      </c>
      <c r="G765" s="271" t="s">
        <v>993</v>
      </c>
      <c r="H765" s="268" t="s">
        <v>6796</v>
      </c>
      <c r="I765" s="268"/>
      <c r="K765" s="270" t="s">
        <v>586</v>
      </c>
      <c r="L765" s="270" t="s">
        <v>6797</v>
      </c>
      <c r="M765" s="270" t="s">
        <v>6798</v>
      </c>
      <c r="N765" s="270" t="s">
        <v>6799</v>
      </c>
      <c r="O765" s="268" t="s">
        <v>586</v>
      </c>
      <c r="P765" s="268" t="s">
        <v>586</v>
      </c>
      <c r="Q765" s="268" t="s">
        <v>586</v>
      </c>
      <c r="R765" s="268" t="s">
        <v>586</v>
      </c>
      <c r="S765" s="268" t="s">
        <v>586</v>
      </c>
      <c r="T765" s="268" t="s">
        <v>68</v>
      </c>
      <c r="U765" s="268" t="s">
        <v>586</v>
      </c>
      <c r="V765" s="268" t="s">
        <v>586</v>
      </c>
      <c r="W765" s="268" t="s">
        <v>586</v>
      </c>
      <c r="X765" s="268" t="s">
        <v>586</v>
      </c>
      <c r="Y765" s="268" t="s">
        <v>586</v>
      </c>
      <c r="AC765" s="268" t="s">
        <v>586</v>
      </c>
      <c r="AE765" s="268" t="s">
        <v>586</v>
      </c>
      <c r="AF765" s="268" t="s">
        <v>587</v>
      </c>
      <c r="AG765" s="268" t="s">
        <v>586</v>
      </c>
      <c r="AH765" s="268" t="s">
        <v>586</v>
      </c>
      <c r="AI765" s="268" t="s">
        <v>586</v>
      </c>
      <c r="AM765" s="268" t="s">
        <v>586</v>
      </c>
      <c r="AR765" t="s">
        <v>7067</v>
      </c>
      <c r="AS765" t="s">
        <v>3049</v>
      </c>
      <c r="AT765">
        <v>2025</v>
      </c>
      <c r="AU765">
        <v>5</v>
      </c>
      <c r="AV765" t="s">
        <v>69</v>
      </c>
      <c r="AX765" t="s">
        <v>7090</v>
      </c>
    </row>
    <row r="766" spans="1:50" x14ac:dyDescent="0.25">
      <c r="A766" s="268" t="s">
        <v>611</v>
      </c>
      <c r="B766" s="268" t="s">
        <v>585</v>
      </c>
      <c r="C766" s="268" t="s">
        <v>67</v>
      </c>
      <c r="D766" s="268" t="s">
        <v>5930</v>
      </c>
      <c r="E766" s="268" t="s">
        <v>5931</v>
      </c>
      <c r="F766" s="268" t="s">
        <v>6800</v>
      </c>
      <c r="G766" s="271" t="s">
        <v>993</v>
      </c>
      <c r="H766" s="268" t="s">
        <v>6801</v>
      </c>
      <c r="I766" s="268" t="s">
        <v>6802</v>
      </c>
      <c r="K766" s="270" t="s">
        <v>586</v>
      </c>
      <c r="L766" s="270" t="s">
        <v>6803</v>
      </c>
      <c r="M766" s="270" t="s">
        <v>6804</v>
      </c>
      <c r="N766" s="270" t="s">
        <v>6805</v>
      </c>
      <c r="O766" s="268" t="s">
        <v>586</v>
      </c>
      <c r="P766" s="268" t="s">
        <v>586</v>
      </c>
      <c r="Q766" s="268" t="s">
        <v>586</v>
      </c>
      <c r="R766" s="268" t="s">
        <v>586</v>
      </c>
      <c r="S766" s="268" t="s">
        <v>586</v>
      </c>
      <c r="T766" s="268" t="s">
        <v>68</v>
      </c>
      <c r="U766" s="268" t="s">
        <v>586</v>
      </c>
      <c r="V766" s="268" t="s">
        <v>586</v>
      </c>
      <c r="W766" s="268" t="s">
        <v>586</v>
      </c>
      <c r="X766" s="268" t="s">
        <v>586</v>
      </c>
      <c r="Y766" s="268" t="s">
        <v>586</v>
      </c>
      <c r="AC766" s="268" t="s">
        <v>586</v>
      </c>
      <c r="AE766" s="268" t="s">
        <v>586</v>
      </c>
      <c r="AF766" s="268" t="s">
        <v>587</v>
      </c>
      <c r="AG766" s="268" t="s">
        <v>586</v>
      </c>
      <c r="AH766" s="268" t="s">
        <v>586</v>
      </c>
      <c r="AI766" s="268" t="s">
        <v>586</v>
      </c>
      <c r="AM766" s="268" t="s">
        <v>586</v>
      </c>
      <c r="AR766" t="s">
        <v>7067</v>
      </c>
      <c r="AS766" t="s">
        <v>3049</v>
      </c>
      <c r="AT766">
        <v>2025</v>
      </c>
      <c r="AU766">
        <v>5</v>
      </c>
      <c r="AV766" t="s">
        <v>69</v>
      </c>
      <c r="AX766" t="s">
        <v>7091</v>
      </c>
    </row>
    <row r="767" spans="1:50" x14ac:dyDescent="0.25">
      <c r="A767" s="268" t="s">
        <v>612</v>
      </c>
      <c r="B767" s="268" t="s">
        <v>585</v>
      </c>
      <c r="C767" s="268" t="s">
        <v>67</v>
      </c>
      <c r="D767" s="268" t="s">
        <v>5930</v>
      </c>
      <c r="E767" s="268" t="s">
        <v>5931</v>
      </c>
      <c r="F767" s="268" t="s">
        <v>6806</v>
      </c>
      <c r="G767" s="271" t="s">
        <v>993</v>
      </c>
      <c r="H767" s="268" t="s">
        <v>6807</v>
      </c>
      <c r="I767" s="268" t="s">
        <v>6808</v>
      </c>
      <c r="K767" s="270" t="s">
        <v>586</v>
      </c>
      <c r="L767" s="270" t="s">
        <v>6809</v>
      </c>
      <c r="M767" s="270" t="s">
        <v>6810</v>
      </c>
      <c r="N767" s="270" t="s">
        <v>6811</v>
      </c>
      <c r="O767" s="268" t="s">
        <v>586</v>
      </c>
      <c r="P767" s="268" t="s">
        <v>586</v>
      </c>
      <c r="Q767" s="268" t="s">
        <v>586</v>
      </c>
      <c r="R767" s="268" t="s">
        <v>586</v>
      </c>
      <c r="S767" s="268" t="s">
        <v>586</v>
      </c>
      <c r="T767" s="268" t="s">
        <v>68</v>
      </c>
      <c r="U767" s="268" t="s">
        <v>586</v>
      </c>
      <c r="V767" s="268" t="s">
        <v>586</v>
      </c>
      <c r="W767" s="268" t="s">
        <v>586</v>
      </c>
      <c r="X767" s="268" t="s">
        <v>586</v>
      </c>
      <c r="Y767" s="268" t="s">
        <v>586</v>
      </c>
      <c r="AC767" s="268" t="s">
        <v>586</v>
      </c>
      <c r="AE767" s="268" t="s">
        <v>586</v>
      </c>
      <c r="AF767" s="268" t="s">
        <v>587</v>
      </c>
      <c r="AG767" s="268" t="s">
        <v>586</v>
      </c>
      <c r="AH767" s="268" t="s">
        <v>586</v>
      </c>
      <c r="AI767" s="268" t="s">
        <v>586</v>
      </c>
      <c r="AM767" s="268" t="s">
        <v>586</v>
      </c>
      <c r="AR767" t="s">
        <v>7067</v>
      </c>
      <c r="AS767" t="s">
        <v>3049</v>
      </c>
      <c r="AT767">
        <v>2025</v>
      </c>
      <c r="AU767">
        <v>5</v>
      </c>
      <c r="AV767" t="s">
        <v>69</v>
      </c>
      <c r="AX767" t="s">
        <v>7092</v>
      </c>
    </row>
    <row r="768" spans="1:50" x14ac:dyDescent="0.25">
      <c r="A768" s="268" t="s">
        <v>614</v>
      </c>
      <c r="B768" s="268" t="s">
        <v>585</v>
      </c>
      <c r="C768" s="268" t="s">
        <v>67</v>
      </c>
      <c r="D768" s="268" t="s">
        <v>4017</v>
      </c>
      <c r="E768" s="268" t="s">
        <v>4018</v>
      </c>
      <c r="F768" s="268" t="s">
        <v>6812</v>
      </c>
      <c r="G768" s="271" t="s">
        <v>993</v>
      </c>
      <c r="H768" s="268" t="s">
        <v>6807</v>
      </c>
      <c r="I768" s="268" t="s">
        <v>6813</v>
      </c>
      <c r="K768" s="270" t="s">
        <v>586</v>
      </c>
      <c r="L768" s="270" t="s">
        <v>6814</v>
      </c>
      <c r="M768" s="270" t="s">
        <v>6815</v>
      </c>
      <c r="N768" s="270" t="s">
        <v>6816</v>
      </c>
      <c r="O768" s="268" t="s">
        <v>586</v>
      </c>
      <c r="P768" s="268" t="s">
        <v>586</v>
      </c>
      <c r="Q768" s="268" t="s">
        <v>586</v>
      </c>
      <c r="R768" s="268" t="s">
        <v>586</v>
      </c>
      <c r="S768" s="268" t="s">
        <v>586</v>
      </c>
      <c r="T768" s="268" t="s">
        <v>68</v>
      </c>
      <c r="U768" s="268" t="s">
        <v>586</v>
      </c>
      <c r="V768" s="268" t="s">
        <v>586</v>
      </c>
      <c r="W768" s="268" t="s">
        <v>586</v>
      </c>
      <c r="X768" s="268" t="s">
        <v>586</v>
      </c>
      <c r="Y768" s="268" t="s">
        <v>586</v>
      </c>
      <c r="AC768" s="268" t="s">
        <v>586</v>
      </c>
      <c r="AE768" s="268" t="s">
        <v>586</v>
      </c>
      <c r="AF768" s="268" t="s">
        <v>587</v>
      </c>
      <c r="AG768" s="268" t="s">
        <v>586</v>
      </c>
      <c r="AH768" s="268" t="s">
        <v>586</v>
      </c>
      <c r="AI768" s="268" t="s">
        <v>586</v>
      </c>
      <c r="AM768" s="268" t="s">
        <v>586</v>
      </c>
      <c r="AR768" t="s">
        <v>7067</v>
      </c>
      <c r="AS768" t="s">
        <v>3049</v>
      </c>
      <c r="AT768">
        <v>2025</v>
      </c>
      <c r="AU768">
        <v>5</v>
      </c>
      <c r="AV768" t="s">
        <v>69</v>
      </c>
      <c r="AX768" t="s">
        <v>7093</v>
      </c>
    </row>
    <row r="769" spans="1:50" x14ac:dyDescent="0.25">
      <c r="A769" s="268" t="s">
        <v>615</v>
      </c>
      <c r="B769" s="268" t="s">
        <v>585</v>
      </c>
      <c r="C769" s="268" t="s">
        <v>67</v>
      </c>
      <c r="D769" s="268" t="s">
        <v>2733</v>
      </c>
      <c r="E769" s="268" t="s">
        <v>2734</v>
      </c>
      <c r="F769" s="268" t="s">
        <v>6817</v>
      </c>
      <c r="G769" s="271" t="s">
        <v>993</v>
      </c>
      <c r="H769" s="268" t="s">
        <v>6807</v>
      </c>
      <c r="I769" s="268" t="s">
        <v>6818</v>
      </c>
      <c r="K769" s="270" t="s">
        <v>586</v>
      </c>
      <c r="L769" s="270" t="s">
        <v>6819</v>
      </c>
      <c r="M769" s="270" t="s">
        <v>6820</v>
      </c>
      <c r="N769" s="270" t="s">
        <v>6821</v>
      </c>
      <c r="O769" s="268" t="s">
        <v>586</v>
      </c>
      <c r="P769" s="268" t="s">
        <v>586</v>
      </c>
      <c r="Q769" s="268" t="s">
        <v>586</v>
      </c>
      <c r="R769" s="268" t="s">
        <v>586</v>
      </c>
      <c r="S769" s="268" t="s">
        <v>586</v>
      </c>
      <c r="T769" s="268" t="s">
        <v>68</v>
      </c>
      <c r="U769" s="268" t="s">
        <v>586</v>
      </c>
      <c r="V769" s="268" t="s">
        <v>586</v>
      </c>
      <c r="W769" s="268" t="s">
        <v>586</v>
      </c>
      <c r="X769" s="268" t="s">
        <v>586</v>
      </c>
      <c r="Y769" s="268" t="s">
        <v>586</v>
      </c>
      <c r="AC769" s="268" t="s">
        <v>586</v>
      </c>
      <c r="AE769" s="268" t="s">
        <v>586</v>
      </c>
      <c r="AF769" s="268" t="s">
        <v>587</v>
      </c>
      <c r="AG769" s="268" t="s">
        <v>586</v>
      </c>
      <c r="AH769" s="268" t="s">
        <v>586</v>
      </c>
      <c r="AI769" s="268" t="s">
        <v>586</v>
      </c>
      <c r="AM769" s="268" t="s">
        <v>586</v>
      </c>
      <c r="AR769" t="s">
        <v>7067</v>
      </c>
      <c r="AS769" t="s">
        <v>3049</v>
      </c>
      <c r="AT769">
        <v>2025</v>
      </c>
      <c r="AU769">
        <v>5</v>
      </c>
      <c r="AV769" t="s">
        <v>69</v>
      </c>
      <c r="AX769" t="s">
        <v>7094</v>
      </c>
    </row>
    <row r="770" spans="1:50" x14ac:dyDescent="0.25">
      <c r="A770" s="268" t="s">
        <v>616</v>
      </c>
      <c r="B770" s="268" t="s">
        <v>585</v>
      </c>
      <c r="C770" s="268" t="s">
        <v>67</v>
      </c>
      <c r="D770" s="268" t="s">
        <v>2733</v>
      </c>
      <c r="E770" s="268" t="s">
        <v>2734</v>
      </c>
      <c r="F770" s="268" t="s">
        <v>1494</v>
      </c>
      <c r="G770" s="271" t="s">
        <v>993</v>
      </c>
      <c r="H770" s="268" t="s">
        <v>6807</v>
      </c>
      <c r="I770" s="268" t="s">
        <v>6818</v>
      </c>
      <c r="K770" s="270" t="s">
        <v>586</v>
      </c>
      <c r="L770" s="270" t="s">
        <v>6822</v>
      </c>
      <c r="M770" s="270" t="s">
        <v>6823</v>
      </c>
      <c r="N770" s="270" t="s">
        <v>6824</v>
      </c>
      <c r="O770" s="268" t="s">
        <v>586</v>
      </c>
      <c r="P770" s="268" t="s">
        <v>586</v>
      </c>
      <c r="Q770" s="268" t="s">
        <v>586</v>
      </c>
      <c r="R770" s="268" t="s">
        <v>586</v>
      </c>
      <c r="S770" s="268" t="s">
        <v>586</v>
      </c>
      <c r="T770" s="268" t="s">
        <v>68</v>
      </c>
      <c r="U770" s="268" t="s">
        <v>586</v>
      </c>
      <c r="V770" s="268" t="s">
        <v>586</v>
      </c>
      <c r="W770" s="268" t="s">
        <v>586</v>
      </c>
      <c r="X770" s="268" t="s">
        <v>586</v>
      </c>
      <c r="Y770" s="268" t="s">
        <v>586</v>
      </c>
      <c r="AC770" s="268" t="s">
        <v>586</v>
      </c>
      <c r="AE770" s="268" t="s">
        <v>586</v>
      </c>
      <c r="AF770" s="268" t="s">
        <v>587</v>
      </c>
      <c r="AG770" s="268" t="s">
        <v>586</v>
      </c>
      <c r="AH770" s="268" t="s">
        <v>586</v>
      </c>
      <c r="AI770" s="268" t="s">
        <v>586</v>
      </c>
      <c r="AM770" s="268" t="s">
        <v>586</v>
      </c>
      <c r="AR770" t="s">
        <v>7067</v>
      </c>
      <c r="AS770" t="s">
        <v>3049</v>
      </c>
      <c r="AT770">
        <v>2025</v>
      </c>
      <c r="AU770">
        <v>5</v>
      </c>
      <c r="AV770" t="s">
        <v>69</v>
      </c>
      <c r="AX770" t="s">
        <v>7095</v>
      </c>
    </row>
    <row r="771" spans="1:50" x14ac:dyDescent="0.25">
      <c r="A771" s="268" t="s">
        <v>617</v>
      </c>
      <c r="B771" s="268" t="s">
        <v>585</v>
      </c>
      <c r="C771" s="268" t="s">
        <v>67</v>
      </c>
      <c r="D771" s="268" t="s">
        <v>2733</v>
      </c>
      <c r="E771" s="268" t="s">
        <v>2734</v>
      </c>
      <c r="F771" s="268" t="s">
        <v>1127</v>
      </c>
      <c r="G771" s="271" t="s">
        <v>993</v>
      </c>
      <c r="H771" s="268" t="s">
        <v>6807</v>
      </c>
      <c r="I771" s="268" t="s">
        <v>6818</v>
      </c>
      <c r="K771" s="270" t="s">
        <v>586</v>
      </c>
      <c r="L771" s="270" t="s">
        <v>6825</v>
      </c>
      <c r="M771" s="270" t="s">
        <v>6826</v>
      </c>
      <c r="N771" s="270" t="s">
        <v>6827</v>
      </c>
      <c r="O771" s="268" t="s">
        <v>586</v>
      </c>
      <c r="P771" s="268" t="s">
        <v>586</v>
      </c>
      <c r="Q771" s="268" t="s">
        <v>586</v>
      </c>
      <c r="R771" s="268" t="s">
        <v>586</v>
      </c>
      <c r="S771" s="268" t="s">
        <v>586</v>
      </c>
      <c r="T771" s="268" t="s">
        <v>68</v>
      </c>
      <c r="U771" s="268" t="s">
        <v>586</v>
      </c>
      <c r="V771" s="268" t="s">
        <v>586</v>
      </c>
      <c r="W771" s="268" t="s">
        <v>586</v>
      </c>
      <c r="X771" s="268" t="s">
        <v>586</v>
      </c>
      <c r="Y771" s="268" t="s">
        <v>586</v>
      </c>
      <c r="AC771" s="268" t="s">
        <v>586</v>
      </c>
      <c r="AE771" s="268" t="s">
        <v>586</v>
      </c>
      <c r="AF771" s="268" t="s">
        <v>587</v>
      </c>
      <c r="AG771" s="268" t="s">
        <v>586</v>
      </c>
      <c r="AH771" s="268" t="s">
        <v>586</v>
      </c>
      <c r="AI771" s="268" t="s">
        <v>586</v>
      </c>
      <c r="AM771" s="268" t="s">
        <v>586</v>
      </c>
      <c r="AR771" t="s">
        <v>7067</v>
      </c>
      <c r="AS771" t="s">
        <v>3049</v>
      </c>
      <c r="AT771">
        <v>2025</v>
      </c>
      <c r="AU771">
        <v>5</v>
      </c>
      <c r="AV771" t="s">
        <v>69</v>
      </c>
      <c r="AX771" t="s">
        <v>7096</v>
      </c>
    </row>
    <row r="772" spans="1:50" x14ac:dyDescent="0.25">
      <c r="A772" s="268" t="s">
        <v>618</v>
      </c>
      <c r="B772" s="268" t="s">
        <v>585</v>
      </c>
      <c r="C772" s="268" t="s">
        <v>67</v>
      </c>
      <c r="D772" s="268" t="s">
        <v>2733</v>
      </c>
      <c r="E772" s="268" t="s">
        <v>2734</v>
      </c>
      <c r="F772" s="268" t="s">
        <v>1489</v>
      </c>
      <c r="G772" s="271" t="s">
        <v>993</v>
      </c>
      <c r="H772" s="268" t="s">
        <v>6828</v>
      </c>
      <c r="I772" s="268" t="s">
        <v>6818</v>
      </c>
      <c r="K772" s="270" t="s">
        <v>586</v>
      </c>
      <c r="L772" s="270" t="s">
        <v>6829</v>
      </c>
      <c r="M772" s="270" t="s">
        <v>6830</v>
      </c>
      <c r="N772" s="270" t="s">
        <v>6831</v>
      </c>
      <c r="O772" s="268" t="s">
        <v>586</v>
      </c>
      <c r="P772" s="268" t="s">
        <v>586</v>
      </c>
      <c r="Q772" s="268" t="s">
        <v>586</v>
      </c>
      <c r="R772" s="268" t="s">
        <v>586</v>
      </c>
      <c r="S772" s="268" t="s">
        <v>586</v>
      </c>
      <c r="T772" s="268" t="s">
        <v>68</v>
      </c>
      <c r="U772" s="268" t="s">
        <v>586</v>
      </c>
      <c r="V772" s="268" t="s">
        <v>586</v>
      </c>
      <c r="W772" s="268" t="s">
        <v>586</v>
      </c>
      <c r="X772" s="268" t="s">
        <v>586</v>
      </c>
      <c r="Y772" s="268" t="s">
        <v>586</v>
      </c>
      <c r="AC772" s="268" t="s">
        <v>586</v>
      </c>
      <c r="AE772" s="268" t="s">
        <v>586</v>
      </c>
      <c r="AF772" s="268" t="s">
        <v>587</v>
      </c>
      <c r="AG772" s="268" t="s">
        <v>586</v>
      </c>
      <c r="AH772" s="268" t="s">
        <v>586</v>
      </c>
      <c r="AI772" s="268" t="s">
        <v>586</v>
      </c>
      <c r="AM772" s="268" t="s">
        <v>586</v>
      </c>
      <c r="AR772" t="s">
        <v>7067</v>
      </c>
      <c r="AS772" t="s">
        <v>3049</v>
      </c>
      <c r="AT772">
        <v>2025</v>
      </c>
      <c r="AU772">
        <v>5</v>
      </c>
      <c r="AV772" t="s">
        <v>69</v>
      </c>
      <c r="AX772" t="s">
        <v>7097</v>
      </c>
    </row>
    <row r="773" spans="1:50" x14ac:dyDescent="0.25">
      <c r="A773" s="268" t="s">
        <v>619</v>
      </c>
      <c r="B773" s="268" t="s">
        <v>585</v>
      </c>
      <c r="C773" s="268" t="s">
        <v>67</v>
      </c>
      <c r="D773" s="268" t="s">
        <v>4505</v>
      </c>
      <c r="E773" s="268" t="s">
        <v>4506</v>
      </c>
      <c r="F773" s="268" t="s">
        <v>1490</v>
      </c>
      <c r="G773" s="271" t="s">
        <v>993</v>
      </c>
      <c r="H773" s="268" t="s">
        <v>6828</v>
      </c>
      <c r="I773" s="268" t="s">
        <v>6832</v>
      </c>
      <c r="K773" s="270" t="s">
        <v>586</v>
      </c>
      <c r="L773" s="270" t="s">
        <v>6833</v>
      </c>
      <c r="M773" s="270" t="s">
        <v>6834</v>
      </c>
      <c r="N773" s="270" t="s">
        <v>6835</v>
      </c>
      <c r="O773" s="268" t="s">
        <v>586</v>
      </c>
      <c r="P773" s="268" t="s">
        <v>586</v>
      </c>
      <c r="Q773" s="268" t="s">
        <v>586</v>
      </c>
      <c r="R773" s="268" t="s">
        <v>586</v>
      </c>
      <c r="S773" s="268" t="s">
        <v>586</v>
      </c>
      <c r="T773" s="268" t="s">
        <v>68</v>
      </c>
      <c r="U773" s="268" t="s">
        <v>586</v>
      </c>
      <c r="V773" s="268" t="s">
        <v>586</v>
      </c>
      <c r="W773" s="268" t="s">
        <v>586</v>
      </c>
      <c r="X773" s="268" t="s">
        <v>586</v>
      </c>
      <c r="Y773" s="268" t="s">
        <v>586</v>
      </c>
      <c r="AC773" s="268" t="s">
        <v>586</v>
      </c>
      <c r="AE773" s="268" t="s">
        <v>586</v>
      </c>
      <c r="AF773" s="268" t="s">
        <v>587</v>
      </c>
      <c r="AG773" s="268" t="s">
        <v>586</v>
      </c>
      <c r="AH773" s="268" t="s">
        <v>586</v>
      </c>
      <c r="AI773" s="268" t="s">
        <v>586</v>
      </c>
      <c r="AM773" s="268" t="s">
        <v>586</v>
      </c>
      <c r="AR773" t="s">
        <v>7067</v>
      </c>
      <c r="AS773" t="s">
        <v>3049</v>
      </c>
      <c r="AT773">
        <v>2025</v>
      </c>
      <c r="AU773">
        <v>5</v>
      </c>
      <c r="AV773" t="s">
        <v>69</v>
      </c>
      <c r="AX773" t="s">
        <v>7098</v>
      </c>
    </row>
    <row r="774" spans="1:50" x14ac:dyDescent="0.25">
      <c r="A774" s="268" t="s">
        <v>620</v>
      </c>
      <c r="B774" s="268" t="s">
        <v>585</v>
      </c>
      <c r="C774" s="268" t="s">
        <v>67</v>
      </c>
      <c r="D774" s="268" t="s">
        <v>4505</v>
      </c>
      <c r="E774" s="268" t="s">
        <v>4506</v>
      </c>
      <c r="F774" s="268" t="s">
        <v>6836</v>
      </c>
      <c r="G774" s="271" t="s">
        <v>993</v>
      </c>
      <c r="H774" s="268" t="s">
        <v>6828</v>
      </c>
      <c r="I774" s="268" t="s">
        <v>6832</v>
      </c>
      <c r="K774" s="270" t="s">
        <v>586</v>
      </c>
      <c r="L774" s="270" t="s">
        <v>6837</v>
      </c>
      <c r="M774" s="270" t="s">
        <v>6838</v>
      </c>
      <c r="N774" s="270" t="s">
        <v>6839</v>
      </c>
      <c r="O774" s="268" t="s">
        <v>586</v>
      </c>
      <c r="P774" s="268" t="s">
        <v>586</v>
      </c>
      <c r="Q774" s="268" t="s">
        <v>586</v>
      </c>
      <c r="R774" s="268" t="s">
        <v>586</v>
      </c>
      <c r="S774" s="268" t="s">
        <v>586</v>
      </c>
      <c r="T774" s="268" t="s">
        <v>68</v>
      </c>
      <c r="U774" s="268" t="s">
        <v>586</v>
      </c>
      <c r="V774" s="268" t="s">
        <v>586</v>
      </c>
      <c r="W774" s="268" t="s">
        <v>586</v>
      </c>
      <c r="X774" s="268" t="s">
        <v>586</v>
      </c>
      <c r="Y774" s="268" t="s">
        <v>586</v>
      </c>
      <c r="AC774" s="268" t="s">
        <v>586</v>
      </c>
      <c r="AE774" s="268" t="s">
        <v>586</v>
      </c>
      <c r="AF774" s="268" t="s">
        <v>587</v>
      </c>
      <c r="AG774" s="268" t="s">
        <v>586</v>
      </c>
      <c r="AH774" s="268" t="s">
        <v>586</v>
      </c>
      <c r="AI774" s="268" t="s">
        <v>586</v>
      </c>
      <c r="AM774" s="268" t="s">
        <v>586</v>
      </c>
      <c r="AR774" t="s">
        <v>7067</v>
      </c>
      <c r="AS774" t="s">
        <v>3049</v>
      </c>
      <c r="AT774">
        <v>2025</v>
      </c>
      <c r="AU774">
        <v>5</v>
      </c>
      <c r="AV774" t="s">
        <v>69</v>
      </c>
      <c r="AX774" t="s">
        <v>7099</v>
      </c>
    </row>
    <row r="775" spans="1:50" x14ac:dyDescent="0.25">
      <c r="A775" s="268" t="s">
        <v>585</v>
      </c>
      <c r="B775" s="268" t="s">
        <v>585</v>
      </c>
      <c r="C775" s="268" t="s">
        <v>67</v>
      </c>
      <c r="D775" s="268" t="s">
        <v>6840</v>
      </c>
      <c r="E775" s="268" t="s">
        <v>6841</v>
      </c>
      <c r="F775" s="268" t="s">
        <v>6842</v>
      </c>
      <c r="G775" s="271" t="s">
        <v>993</v>
      </c>
      <c r="H775" s="268" t="s">
        <v>6843</v>
      </c>
      <c r="I775" s="268" t="s">
        <v>6844</v>
      </c>
      <c r="K775" s="270" t="s">
        <v>586</v>
      </c>
      <c r="L775" s="270" t="s">
        <v>6845</v>
      </c>
      <c r="M775" s="270" t="s">
        <v>6846</v>
      </c>
      <c r="N775" s="270" t="s">
        <v>6847</v>
      </c>
      <c r="O775" s="268" t="s">
        <v>586</v>
      </c>
      <c r="P775" s="268" t="s">
        <v>586</v>
      </c>
      <c r="Q775" s="268" t="s">
        <v>586</v>
      </c>
      <c r="R775" s="268" t="s">
        <v>586</v>
      </c>
      <c r="S775" s="268" t="s">
        <v>586</v>
      </c>
      <c r="T775" s="268" t="s">
        <v>68</v>
      </c>
      <c r="U775" s="268" t="s">
        <v>586</v>
      </c>
      <c r="V775" s="268" t="s">
        <v>586</v>
      </c>
      <c r="W775" s="268" t="s">
        <v>586</v>
      </c>
      <c r="X775" s="268" t="s">
        <v>586</v>
      </c>
      <c r="Y775" s="268" t="s">
        <v>586</v>
      </c>
      <c r="AC775" s="268" t="s">
        <v>586</v>
      </c>
      <c r="AE775" s="268" t="s">
        <v>586</v>
      </c>
      <c r="AF775" s="268" t="s">
        <v>587</v>
      </c>
      <c r="AG775" s="268" t="s">
        <v>586</v>
      </c>
      <c r="AH775" s="268" t="s">
        <v>586</v>
      </c>
      <c r="AI775" s="268" t="s">
        <v>586</v>
      </c>
      <c r="AM775" s="268" t="s">
        <v>586</v>
      </c>
      <c r="AR775" t="s">
        <v>7067</v>
      </c>
      <c r="AS775" t="s">
        <v>3049</v>
      </c>
      <c r="AT775">
        <v>2025</v>
      </c>
      <c r="AU775">
        <v>5</v>
      </c>
      <c r="AV775" t="s">
        <v>69</v>
      </c>
      <c r="AX775" t="s">
        <v>7100</v>
      </c>
    </row>
    <row r="776" spans="1:50" x14ac:dyDescent="0.25">
      <c r="A776" s="268" t="s">
        <v>622</v>
      </c>
      <c r="B776" s="268" t="s">
        <v>585</v>
      </c>
      <c r="C776" s="268" t="s">
        <v>67</v>
      </c>
      <c r="D776" s="268" t="s">
        <v>5923</v>
      </c>
      <c r="E776" s="268" t="s">
        <v>5924</v>
      </c>
      <c r="F776" s="268" t="s">
        <v>1664</v>
      </c>
      <c r="G776" s="271" t="s">
        <v>993</v>
      </c>
      <c r="H776" s="268" t="s">
        <v>6843</v>
      </c>
      <c r="I776" s="268" t="s">
        <v>6848</v>
      </c>
      <c r="K776" s="270" t="s">
        <v>586</v>
      </c>
      <c r="L776" s="270" t="s">
        <v>6849</v>
      </c>
      <c r="M776" s="270" t="s">
        <v>6850</v>
      </c>
      <c r="N776" s="270" t="s">
        <v>6851</v>
      </c>
      <c r="O776" s="268" t="s">
        <v>586</v>
      </c>
      <c r="P776" s="268" t="s">
        <v>586</v>
      </c>
      <c r="Q776" s="268" t="s">
        <v>586</v>
      </c>
      <c r="R776" s="268" t="s">
        <v>586</v>
      </c>
      <c r="S776" s="268" t="s">
        <v>586</v>
      </c>
      <c r="T776" s="268" t="s">
        <v>68</v>
      </c>
      <c r="U776" s="268" t="s">
        <v>586</v>
      </c>
      <c r="V776" s="268" t="s">
        <v>586</v>
      </c>
      <c r="W776" s="268" t="s">
        <v>586</v>
      </c>
      <c r="X776" s="268" t="s">
        <v>586</v>
      </c>
      <c r="Y776" s="268" t="s">
        <v>586</v>
      </c>
      <c r="AC776" s="268" t="s">
        <v>586</v>
      </c>
      <c r="AE776" s="268" t="s">
        <v>586</v>
      </c>
      <c r="AF776" s="268" t="s">
        <v>587</v>
      </c>
      <c r="AG776" s="268" t="s">
        <v>586</v>
      </c>
      <c r="AH776" s="268" t="s">
        <v>586</v>
      </c>
      <c r="AI776" s="268" t="s">
        <v>586</v>
      </c>
      <c r="AM776" s="268" t="s">
        <v>586</v>
      </c>
      <c r="AR776" t="s">
        <v>7067</v>
      </c>
      <c r="AS776" t="s">
        <v>3049</v>
      </c>
      <c r="AT776">
        <v>2025</v>
      </c>
      <c r="AU776">
        <v>5</v>
      </c>
      <c r="AV776" t="s">
        <v>69</v>
      </c>
      <c r="AX776" t="s">
        <v>7101</v>
      </c>
    </row>
    <row r="777" spans="1:50" x14ac:dyDescent="0.25">
      <c r="A777" s="268" t="s">
        <v>623</v>
      </c>
      <c r="B777" s="268" t="s">
        <v>585</v>
      </c>
      <c r="C777" s="268" t="s">
        <v>67</v>
      </c>
      <c r="D777" s="268" t="s">
        <v>2651</v>
      </c>
      <c r="E777" s="268" t="s">
        <v>2652</v>
      </c>
      <c r="F777" s="268" t="s">
        <v>2526</v>
      </c>
      <c r="G777" s="271" t="s">
        <v>993</v>
      </c>
      <c r="H777" s="268" t="s">
        <v>6852</v>
      </c>
      <c r="I777" s="268" t="s">
        <v>6853</v>
      </c>
      <c r="K777" s="270" t="s">
        <v>586</v>
      </c>
      <c r="L777" s="270" t="s">
        <v>6854</v>
      </c>
      <c r="M777" s="270" t="s">
        <v>1575</v>
      </c>
      <c r="N777" s="270" t="s">
        <v>6855</v>
      </c>
      <c r="O777" s="268" t="s">
        <v>586</v>
      </c>
      <c r="P777" s="268" t="s">
        <v>586</v>
      </c>
      <c r="Q777" s="268" t="s">
        <v>586</v>
      </c>
      <c r="R777" s="268" t="s">
        <v>586</v>
      </c>
      <c r="S777" s="268" t="s">
        <v>586</v>
      </c>
      <c r="T777" s="268" t="s">
        <v>68</v>
      </c>
      <c r="U777" s="268" t="s">
        <v>586</v>
      </c>
      <c r="V777" s="268" t="s">
        <v>586</v>
      </c>
      <c r="W777" s="268" t="s">
        <v>586</v>
      </c>
      <c r="X777" s="268" t="s">
        <v>586</v>
      </c>
      <c r="Y777" s="268" t="s">
        <v>586</v>
      </c>
      <c r="AC777" s="268" t="s">
        <v>586</v>
      </c>
      <c r="AE777" s="268" t="s">
        <v>586</v>
      </c>
      <c r="AF777" s="268" t="s">
        <v>587</v>
      </c>
      <c r="AG777" s="268" t="s">
        <v>586</v>
      </c>
      <c r="AH777" s="268" t="s">
        <v>586</v>
      </c>
      <c r="AI777" s="268" t="s">
        <v>586</v>
      </c>
      <c r="AM777" s="268" t="s">
        <v>586</v>
      </c>
      <c r="AR777" t="s">
        <v>7067</v>
      </c>
      <c r="AS777" t="s">
        <v>3049</v>
      </c>
      <c r="AT777">
        <v>2025</v>
      </c>
      <c r="AU777">
        <v>5</v>
      </c>
      <c r="AV777" t="s">
        <v>69</v>
      </c>
      <c r="AX777" t="s">
        <v>7102</v>
      </c>
    </row>
    <row r="778" spans="1:50" x14ac:dyDescent="0.25">
      <c r="A778" s="268" t="s">
        <v>624</v>
      </c>
      <c r="B778" s="268" t="s">
        <v>585</v>
      </c>
      <c r="C778" s="268" t="s">
        <v>67</v>
      </c>
      <c r="D778" s="268" t="s">
        <v>3786</v>
      </c>
      <c r="E778" s="268" t="s">
        <v>3787</v>
      </c>
      <c r="F778" s="268" t="s">
        <v>6856</v>
      </c>
      <c r="G778" s="271" t="s">
        <v>993</v>
      </c>
      <c r="H778" s="268" t="s">
        <v>6857</v>
      </c>
      <c r="I778" s="268"/>
      <c r="K778" s="270" t="s">
        <v>586</v>
      </c>
      <c r="L778" s="270" t="s">
        <v>2497</v>
      </c>
      <c r="M778" s="270" t="s">
        <v>6703</v>
      </c>
      <c r="N778" s="270" t="s">
        <v>6704</v>
      </c>
      <c r="O778" s="268" t="s">
        <v>586</v>
      </c>
      <c r="P778" s="268" t="s">
        <v>586</v>
      </c>
      <c r="Q778" s="268" t="s">
        <v>586</v>
      </c>
      <c r="R778" s="268" t="s">
        <v>586</v>
      </c>
      <c r="S778" s="268" t="s">
        <v>586</v>
      </c>
      <c r="T778" s="268" t="s">
        <v>68</v>
      </c>
      <c r="U778" s="268" t="s">
        <v>586</v>
      </c>
      <c r="V778" s="268" t="s">
        <v>586</v>
      </c>
      <c r="W778" s="268" t="s">
        <v>586</v>
      </c>
      <c r="X778" s="268" t="s">
        <v>586</v>
      </c>
      <c r="Y778" s="268" t="s">
        <v>586</v>
      </c>
      <c r="AC778" s="268" t="s">
        <v>586</v>
      </c>
      <c r="AE778" s="268" t="s">
        <v>586</v>
      </c>
      <c r="AF778" s="268" t="s">
        <v>587</v>
      </c>
      <c r="AG778" s="268" t="s">
        <v>586</v>
      </c>
      <c r="AH778" s="268" t="s">
        <v>586</v>
      </c>
      <c r="AI778" s="268" t="s">
        <v>586</v>
      </c>
      <c r="AM778" s="268" t="s">
        <v>586</v>
      </c>
      <c r="AR778" t="s">
        <v>7067</v>
      </c>
      <c r="AS778" t="s">
        <v>3049</v>
      </c>
      <c r="AT778">
        <v>2025</v>
      </c>
      <c r="AU778">
        <v>5</v>
      </c>
      <c r="AV778" t="s">
        <v>69</v>
      </c>
      <c r="AX778" t="s">
        <v>7103</v>
      </c>
    </row>
    <row r="779" spans="1:50" x14ac:dyDescent="0.25">
      <c r="A779" s="268" t="s">
        <v>625</v>
      </c>
      <c r="B779" s="268" t="s">
        <v>585</v>
      </c>
      <c r="C779" s="268" t="s">
        <v>67</v>
      </c>
      <c r="D779" s="268" t="s">
        <v>3786</v>
      </c>
      <c r="E779" s="268" t="s">
        <v>3787</v>
      </c>
      <c r="F779" s="268" t="s">
        <v>6858</v>
      </c>
      <c r="G779" s="271" t="s">
        <v>993</v>
      </c>
      <c r="H779" s="268" t="s">
        <v>6857</v>
      </c>
      <c r="I779" s="268"/>
      <c r="K779" s="270" t="s">
        <v>586</v>
      </c>
      <c r="L779" s="270" t="s">
        <v>6859</v>
      </c>
      <c r="M779" s="270" t="s">
        <v>6860</v>
      </c>
      <c r="N779" s="270" t="s">
        <v>6861</v>
      </c>
      <c r="O779" s="268" t="s">
        <v>586</v>
      </c>
      <c r="P779" s="268" t="s">
        <v>586</v>
      </c>
      <c r="Q779" s="268" t="s">
        <v>586</v>
      </c>
      <c r="R779" s="268" t="s">
        <v>586</v>
      </c>
      <c r="S779" s="268" t="s">
        <v>586</v>
      </c>
      <c r="T779" s="268" t="s">
        <v>68</v>
      </c>
      <c r="U779" s="268" t="s">
        <v>586</v>
      </c>
      <c r="V779" s="268" t="s">
        <v>586</v>
      </c>
      <c r="W779" s="268" t="s">
        <v>586</v>
      </c>
      <c r="X779" s="268" t="s">
        <v>586</v>
      </c>
      <c r="Y779" s="268" t="s">
        <v>586</v>
      </c>
      <c r="AC779" s="268" t="s">
        <v>586</v>
      </c>
      <c r="AE779" s="268" t="s">
        <v>586</v>
      </c>
      <c r="AF779" s="268" t="s">
        <v>587</v>
      </c>
      <c r="AG779" s="268" t="s">
        <v>586</v>
      </c>
      <c r="AH779" s="268" t="s">
        <v>586</v>
      </c>
      <c r="AI779" s="268" t="s">
        <v>586</v>
      </c>
      <c r="AM779" s="268" t="s">
        <v>586</v>
      </c>
      <c r="AR779" t="s">
        <v>7067</v>
      </c>
      <c r="AS779" t="s">
        <v>3049</v>
      </c>
      <c r="AT779">
        <v>2025</v>
      </c>
      <c r="AU779">
        <v>5</v>
      </c>
      <c r="AV779" t="s">
        <v>69</v>
      </c>
      <c r="AX779" t="s">
        <v>7104</v>
      </c>
    </row>
    <row r="780" spans="1:50" x14ac:dyDescent="0.25">
      <c r="A780" s="268" t="s">
        <v>626</v>
      </c>
      <c r="B780" s="268" t="s">
        <v>585</v>
      </c>
      <c r="C780" s="268" t="s">
        <v>67</v>
      </c>
      <c r="D780" s="268" t="s">
        <v>2835</v>
      </c>
      <c r="E780" s="268" t="s">
        <v>2836</v>
      </c>
      <c r="F780" s="268" t="s">
        <v>6862</v>
      </c>
      <c r="G780" s="271" t="s">
        <v>1124</v>
      </c>
      <c r="H780" s="268" t="s">
        <v>6863</v>
      </c>
      <c r="I780" s="268" t="s">
        <v>6864</v>
      </c>
      <c r="K780" s="270" t="s">
        <v>586</v>
      </c>
      <c r="L780" s="270" t="s">
        <v>6865</v>
      </c>
      <c r="M780" s="270" t="s">
        <v>1559</v>
      </c>
      <c r="N780" s="270" t="s">
        <v>6866</v>
      </c>
      <c r="O780" s="268" t="s">
        <v>586</v>
      </c>
      <c r="P780" s="268" t="s">
        <v>586</v>
      </c>
      <c r="Q780" s="268" t="s">
        <v>586</v>
      </c>
      <c r="R780" s="268" t="s">
        <v>586</v>
      </c>
      <c r="S780" s="268" t="s">
        <v>586</v>
      </c>
      <c r="T780" s="268" t="s">
        <v>68</v>
      </c>
      <c r="U780" s="268" t="s">
        <v>586</v>
      </c>
      <c r="V780" s="268" t="s">
        <v>586</v>
      </c>
      <c r="W780" s="268" t="s">
        <v>586</v>
      </c>
      <c r="X780" s="268" t="s">
        <v>586</v>
      </c>
      <c r="Y780" s="268" t="s">
        <v>586</v>
      </c>
      <c r="AC780" s="268" t="s">
        <v>586</v>
      </c>
      <c r="AE780" s="268" t="s">
        <v>586</v>
      </c>
      <c r="AF780" s="268" t="s">
        <v>587</v>
      </c>
      <c r="AG780" s="268" t="s">
        <v>586</v>
      </c>
      <c r="AH780" s="268" t="s">
        <v>586</v>
      </c>
      <c r="AI780" s="268" t="s">
        <v>586</v>
      </c>
      <c r="AM780" s="268" t="s">
        <v>586</v>
      </c>
      <c r="AR780" t="s">
        <v>7067</v>
      </c>
      <c r="AS780" t="s">
        <v>3049</v>
      </c>
      <c r="AT780">
        <v>2025</v>
      </c>
      <c r="AU780">
        <v>5</v>
      </c>
      <c r="AV780" t="s">
        <v>69</v>
      </c>
      <c r="AX780" t="s">
        <v>7105</v>
      </c>
    </row>
    <row r="781" spans="1:50" x14ac:dyDescent="0.25">
      <c r="A781" s="268" t="s">
        <v>627</v>
      </c>
      <c r="B781" s="268" t="s">
        <v>585</v>
      </c>
      <c r="C781" s="268" t="s">
        <v>67</v>
      </c>
      <c r="D781" s="268" t="s">
        <v>2651</v>
      </c>
      <c r="E781" s="268" t="s">
        <v>2652</v>
      </c>
      <c r="F781" s="268" t="s">
        <v>6867</v>
      </c>
      <c r="G781" s="271" t="s">
        <v>1124</v>
      </c>
      <c r="H781" s="268" t="s">
        <v>6868</v>
      </c>
      <c r="I781" s="268" t="s">
        <v>6869</v>
      </c>
      <c r="J781" s="268"/>
      <c r="K781" s="270" t="s">
        <v>586</v>
      </c>
      <c r="L781" s="270" t="s">
        <v>6870</v>
      </c>
      <c r="M781" s="270" t="s">
        <v>6871</v>
      </c>
      <c r="N781" s="270" t="s">
        <v>6872</v>
      </c>
      <c r="O781" s="268" t="s">
        <v>586</v>
      </c>
      <c r="P781" s="268" t="s">
        <v>586</v>
      </c>
      <c r="Q781" s="268" t="s">
        <v>586</v>
      </c>
      <c r="R781" s="268" t="s">
        <v>586</v>
      </c>
      <c r="S781" s="268" t="s">
        <v>586</v>
      </c>
      <c r="T781" s="268" t="s">
        <v>68</v>
      </c>
      <c r="U781" s="268" t="s">
        <v>586</v>
      </c>
      <c r="V781" s="268" t="s">
        <v>586</v>
      </c>
      <c r="W781" s="268" t="s">
        <v>586</v>
      </c>
      <c r="X781" s="268" t="s">
        <v>586</v>
      </c>
      <c r="Y781" s="268" t="s">
        <v>586</v>
      </c>
      <c r="AC781" s="268" t="s">
        <v>586</v>
      </c>
      <c r="AE781" s="268" t="s">
        <v>586</v>
      </c>
      <c r="AF781" s="268" t="s">
        <v>587</v>
      </c>
      <c r="AG781" s="268" t="s">
        <v>586</v>
      </c>
      <c r="AH781" s="268" t="s">
        <v>586</v>
      </c>
      <c r="AI781" s="268" t="s">
        <v>586</v>
      </c>
      <c r="AM781" s="268" t="s">
        <v>586</v>
      </c>
      <c r="AR781" t="s">
        <v>7067</v>
      </c>
      <c r="AS781" t="s">
        <v>3049</v>
      </c>
      <c r="AT781">
        <v>2025</v>
      </c>
      <c r="AU781">
        <v>5</v>
      </c>
      <c r="AV781" t="s">
        <v>69</v>
      </c>
      <c r="AX781" t="s">
        <v>7106</v>
      </c>
    </row>
    <row r="782" spans="1:50" x14ac:dyDescent="0.25">
      <c r="A782" s="268" t="s">
        <v>628</v>
      </c>
      <c r="B782" s="268" t="s">
        <v>585</v>
      </c>
      <c r="C782" s="268" t="s">
        <v>67</v>
      </c>
      <c r="D782" s="268" t="s">
        <v>3821</v>
      </c>
      <c r="E782" s="268" t="s">
        <v>3829</v>
      </c>
      <c r="F782" s="268" t="s">
        <v>6873</v>
      </c>
      <c r="G782" s="271" t="s">
        <v>994</v>
      </c>
      <c r="H782" s="268" t="s">
        <v>6874</v>
      </c>
      <c r="I782" s="268"/>
      <c r="K782" s="270" t="s">
        <v>586</v>
      </c>
      <c r="L782" s="270" t="s">
        <v>6875</v>
      </c>
      <c r="M782" s="270" t="s">
        <v>6876</v>
      </c>
      <c r="N782" s="270" t="s">
        <v>6877</v>
      </c>
      <c r="O782" s="268" t="s">
        <v>586</v>
      </c>
      <c r="P782" s="268" t="s">
        <v>586</v>
      </c>
      <c r="Q782" s="268" t="s">
        <v>586</v>
      </c>
      <c r="R782" s="268" t="s">
        <v>586</v>
      </c>
      <c r="S782" s="268" t="s">
        <v>586</v>
      </c>
      <c r="T782" s="268" t="s">
        <v>68</v>
      </c>
      <c r="U782" s="268" t="s">
        <v>586</v>
      </c>
      <c r="V782" s="268" t="s">
        <v>586</v>
      </c>
      <c r="W782" s="268" t="s">
        <v>586</v>
      </c>
      <c r="X782" s="268" t="s">
        <v>586</v>
      </c>
      <c r="Y782" s="268"/>
      <c r="AC782" s="268" t="s">
        <v>586</v>
      </c>
      <c r="AE782" s="268" t="s">
        <v>586</v>
      </c>
      <c r="AF782" s="268" t="s">
        <v>587</v>
      </c>
      <c r="AG782" s="268" t="s">
        <v>586</v>
      </c>
      <c r="AH782" s="268" t="s">
        <v>586</v>
      </c>
      <c r="AI782" s="268" t="s">
        <v>586</v>
      </c>
      <c r="AM782" s="268" t="s">
        <v>586</v>
      </c>
      <c r="AR782" t="s">
        <v>7067</v>
      </c>
      <c r="AS782" t="s">
        <v>3049</v>
      </c>
      <c r="AT782">
        <v>2025</v>
      </c>
      <c r="AU782">
        <v>5</v>
      </c>
      <c r="AV782" t="s">
        <v>69</v>
      </c>
      <c r="AX782" t="s">
        <v>7107</v>
      </c>
    </row>
    <row r="783" spans="1:50" x14ac:dyDescent="0.25">
      <c r="A783" s="268" t="s">
        <v>630</v>
      </c>
      <c r="B783" s="268" t="s">
        <v>585</v>
      </c>
      <c r="C783" s="268" t="s">
        <v>67</v>
      </c>
      <c r="D783" s="268" t="s">
        <v>2702</v>
      </c>
      <c r="E783" s="268" t="s">
        <v>2703</v>
      </c>
      <c r="F783" s="268" t="s">
        <v>6878</v>
      </c>
      <c r="G783" s="271" t="s">
        <v>994</v>
      </c>
      <c r="H783" s="268" t="s">
        <v>6879</v>
      </c>
      <c r="I783" s="268"/>
      <c r="K783" s="270" t="s">
        <v>586</v>
      </c>
      <c r="L783" s="270" t="s">
        <v>6880</v>
      </c>
      <c r="M783" s="270" t="s">
        <v>6881</v>
      </c>
      <c r="N783" s="270" t="s">
        <v>6882</v>
      </c>
      <c r="O783" s="268" t="s">
        <v>586</v>
      </c>
      <c r="P783" s="268" t="s">
        <v>586</v>
      </c>
      <c r="Q783" s="268" t="s">
        <v>586</v>
      </c>
      <c r="R783" s="268" t="s">
        <v>586</v>
      </c>
      <c r="S783" s="268" t="s">
        <v>586</v>
      </c>
      <c r="T783" s="268" t="s">
        <v>68</v>
      </c>
      <c r="U783" s="268" t="s">
        <v>586</v>
      </c>
      <c r="V783" s="268" t="s">
        <v>586</v>
      </c>
      <c r="W783" s="268" t="s">
        <v>586</v>
      </c>
      <c r="X783" s="268" t="s">
        <v>586</v>
      </c>
      <c r="Y783" s="268" t="s">
        <v>586</v>
      </c>
      <c r="AC783" s="268" t="s">
        <v>586</v>
      </c>
      <c r="AE783" s="268" t="s">
        <v>586</v>
      </c>
      <c r="AF783" s="268" t="s">
        <v>587</v>
      </c>
      <c r="AG783" s="268" t="s">
        <v>586</v>
      </c>
      <c r="AH783" s="268" t="s">
        <v>586</v>
      </c>
      <c r="AI783" s="268" t="s">
        <v>586</v>
      </c>
      <c r="AM783" s="268" t="s">
        <v>586</v>
      </c>
      <c r="AR783" t="s">
        <v>7067</v>
      </c>
      <c r="AS783" t="s">
        <v>3049</v>
      </c>
      <c r="AT783">
        <v>2025</v>
      </c>
      <c r="AU783">
        <v>5</v>
      </c>
      <c r="AV783" t="s">
        <v>69</v>
      </c>
      <c r="AX783" t="s">
        <v>7108</v>
      </c>
    </row>
    <row r="784" spans="1:50" x14ac:dyDescent="0.25">
      <c r="A784" s="268" t="s">
        <v>631</v>
      </c>
      <c r="B784" s="268" t="s">
        <v>585</v>
      </c>
      <c r="C784" s="268" t="s">
        <v>67</v>
      </c>
      <c r="D784" s="268" t="s">
        <v>6413</v>
      </c>
      <c r="E784" s="268" t="s">
        <v>6414</v>
      </c>
      <c r="F784" s="268" t="s">
        <v>6883</v>
      </c>
      <c r="G784" s="271" t="s">
        <v>994</v>
      </c>
      <c r="H784" s="268" t="s">
        <v>6884</v>
      </c>
      <c r="I784" s="268"/>
      <c r="K784" s="270" t="s">
        <v>586</v>
      </c>
      <c r="L784" s="270" t="s">
        <v>6885</v>
      </c>
      <c r="M784" s="270" t="s">
        <v>6886</v>
      </c>
      <c r="N784" s="270" t="s">
        <v>6887</v>
      </c>
      <c r="O784" s="268" t="s">
        <v>586</v>
      </c>
      <c r="P784" s="268" t="s">
        <v>586</v>
      </c>
      <c r="Q784" s="268" t="s">
        <v>586</v>
      </c>
      <c r="R784" s="268" t="s">
        <v>586</v>
      </c>
      <c r="S784" s="268" t="s">
        <v>586</v>
      </c>
      <c r="T784" s="268" t="s">
        <v>68</v>
      </c>
      <c r="U784" s="268" t="s">
        <v>586</v>
      </c>
      <c r="V784" s="268" t="s">
        <v>586</v>
      </c>
      <c r="W784" s="268" t="s">
        <v>586</v>
      </c>
      <c r="X784" s="268" t="s">
        <v>586</v>
      </c>
      <c r="Y784" s="268" t="s">
        <v>586</v>
      </c>
      <c r="AC784" s="268" t="s">
        <v>586</v>
      </c>
      <c r="AE784" s="268" t="s">
        <v>586</v>
      </c>
      <c r="AF784" s="268" t="s">
        <v>587</v>
      </c>
      <c r="AG784" s="268" t="s">
        <v>586</v>
      </c>
      <c r="AH784" s="268" t="s">
        <v>586</v>
      </c>
      <c r="AI784" s="268" t="s">
        <v>586</v>
      </c>
      <c r="AM784" s="268" t="s">
        <v>586</v>
      </c>
      <c r="AR784" t="s">
        <v>7067</v>
      </c>
      <c r="AS784" t="s">
        <v>3049</v>
      </c>
      <c r="AT784">
        <v>2025</v>
      </c>
      <c r="AU784">
        <v>5</v>
      </c>
      <c r="AV784" t="s">
        <v>69</v>
      </c>
      <c r="AX784" t="s">
        <v>7109</v>
      </c>
    </row>
    <row r="785" spans="1:50" x14ac:dyDescent="0.25">
      <c r="A785" s="268" t="s">
        <v>632</v>
      </c>
      <c r="B785" s="268" t="s">
        <v>585</v>
      </c>
      <c r="C785" s="268" t="s">
        <v>67</v>
      </c>
      <c r="D785" s="268" t="s">
        <v>3391</v>
      </c>
      <c r="E785" s="268" t="s">
        <v>3392</v>
      </c>
      <c r="F785" s="268" t="s">
        <v>6888</v>
      </c>
      <c r="G785" s="271" t="s">
        <v>996</v>
      </c>
      <c r="H785" s="268" t="s">
        <v>6889</v>
      </c>
      <c r="I785" s="268"/>
      <c r="K785" s="270" t="s">
        <v>586</v>
      </c>
      <c r="L785" s="270" t="s">
        <v>6890</v>
      </c>
      <c r="M785" s="270" t="s">
        <v>6891</v>
      </c>
      <c r="N785" s="270" t="s">
        <v>6892</v>
      </c>
      <c r="O785" s="268" t="s">
        <v>586</v>
      </c>
      <c r="P785" s="268" t="s">
        <v>586</v>
      </c>
      <c r="Q785" s="268" t="s">
        <v>586</v>
      </c>
      <c r="R785" s="268" t="s">
        <v>586</v>
      </c>
      <c r="S785" s="268" t="s">
        <v>586</v>
      </c>
      <c r="T785" s="268" t="s">
        <v>68</v>
      </c>
      <c r="U785" s="268" t="s">
        <v>586</v>
      </c>
      <c r="V785" s="268" t="s">
        <v>586</v>
      </c>
      <c r="W785" s="268" t="s">
        <v>586</v>
      </c>
      <c r="X785" s="268" t="s">
        <v>586</v>
      </c>
      <c r="AC785" s="268" t="s">
        <v>586</v>
      </c>
      <c r="AE785" s="268" t="s">
        <v>586</v>
      </c>
      <c r="AF785" s="268" t="s">
        <v>587</v>
      </c>
      <c r="AG785" s="268" t="s">
        <v>586</v>
      </c>
      <c r="AH785" s="268" t="s">
        <v>586</v>
      </c>
      <c r="AI785" s="268" t="s">
        <v>586</v>
      </c>
      <c r="AM785" s="268" t="s">
        <v>586</v>
      </c>
      <c r="AR785" t="s">
        <v>7067</v>
      </c>
      <c r="AS785" t="s">
        <v>3049</v>
      </c>
      <c r="AT785">
        <v>2025</v>
      </c>
      <c r="AU785">
        <v>5</v>
      </c>
      <c r="AV785" t="s">
        <v>69</v>
      </c>
      <c r="AX785" t="s">
        <v>7110</v>
      </c>
    </row>
    <row r="786" spans="1:50" x14ac:dyDescent="0.25">
      <c r="A786" s="268" t="s">
        <v>633</v>
      </c>
      <c r="B786" s="268" t="s">
        <v>585</v>
      </c>
      <c r="C786" s="268" t="s">
        <v>67</v>
      </c>
      <c r="D786" s="268" t="s">
        <v>4247</v>
      </c>
      <c r="E786" s="268" t="s">
        <v>4248</v>
      </c>
      <c r="F786" s="268" t="s">
        <v>6893</v>
      </c>
      <c r="G786" s="271" t="s">
        <v>180</v>
      </c>
      <c r="H786" s="268" t="s">
        <v>6894</v>
      </c>
      <c r="I786" s="268"/>
      <c r="K786" s="270" t="s">
        <v>586</v>
      </c>
      <c r="L786" s="270" t="s">
        <v>6895</v>
      </c>
      <c r="M786" s="270" t="s">
        <v>6896</v>
      </c>
      <c r="N786" s="270" t="s">
        <v>6897</v>
      </c>
      <c r="O786" s="268" t="s">
        <v>586</v>
      </c>
      <c r="P786" s="268" t="s">
        <v>586</v>
      </c>
      <c r="Q786" s="268" t="s">
        <v>586</v>
      </c>
      <c r="R786" s="268" t="s">
        <v>586</v>
      </c>
      <c r="S786" s="268" t="s">
        <v>586</v>
      </c>
      <c r="T786" s="268" t="s">
        <v>68</v>
      </c>
      <c r="U786" s="268" t="s">
        <v>586</v>
      </c>
      <c r="V786" s="268" t="s">
        <v>586</v>
      </c>
      <c r="W786" s="268" t="s">
        <v>586</v>
      </c>
      <c r="X786" s="268" t="s">
        <v>586</v>
      </c>
      <c r="Y786" s="268" t="s">
        <v>586</v>
      </c>
      <c r="AC786" s="268" t="s">
        <v>586</v>
      </c>
      <c r="AE786" s="268" t="s">
        <v>586</v>
      </c>
      <c r="AF786" s="268" t="s">
        <v>587</v>
      </c>
      <c r="AG786" s="268" t="s">
        <v>586</v>
      </c>
      <c r="AH786" s="268" t="s">
        <v>586</v>
      </c>
      <c r="AI786" s="268" t="s">
        <v>586</v>
      </c>
      <c r="AM786" s="268" t="s">
        <v>586</v>
      </c>
      <c r="AR786" t="s">
        <v>7067</v>
      </c>
      <c r="AS786" t="s">
        <v>3049</v>
      </c>
      <c r="AT786">
        <v>2025</v>
      </c>
      <c r="AU786">
        <v>5</v>
      </c>
      <c r="AV786" t="s">
        <v>69</v>
      </c>
      <c r="AX786" t="s">
        <v>7111</v>
      </c>
    </row>
    <row r="787" spans="1:50" x14ac:dyDescent="0.25">
      <c r="A787" s="268" t="s">
        <v>634</v>
      </c>
      <c r="B787" s="268" t="s">
        <v>585</v>
      </c>
      <c r="C787" s="268" t="s">
        <v>67</v>
      </c>
      <c r="D787" s="268" t="s">
        <v>4650</v>
      </c>
      <c r="E787" s="268" t="s">
        <v>4651</v>
      </c>
      <c r="F787" s="268" t="s">
        <v>6898</v>
      </c>
      <c r="G787" s="271" t="s">
        <v>180</v>
      </c>
      <c r="H787" s="268" t="s">
        <v>6899</v>
      </c>
      <c r="I787" s="268"/>
      <c r="K787" s="270" t="s">
        <v>586</v>
      </c>
      <c r="L787" s="270" t="s">
        <v>6900</v>
      </c>
      <c r="M787" s="270" t="s">
        <v>6901</v>
      </c>
      <c r="N787" s="270" t="s">
        <v>6902</v>
      </c>
      <c r="O787" s="268" t="s">
        <v>586</v>
      </c>
      <c r="P787" s="268" t="s">
        <v>586</v>
      </c>
      <c r="Q787" s="268" t="s">
        <v>586</v>
      </c>
      <c r="R787" s="268" t="s">
        <v>586</v>
      </c>
      <c r="S787" s="268" t="s">
        <v>586</v>
      </c>
      <c r="T787" s="268" t="s">
        <v>68</v>
      </c>
      <c r="U787" s="268" t="s">
        <v>586</v>
      </c>
      <c r="V787" s="268" t="s">
        <v>586</v>
      </c>
      <c r="W787" s="268" t="s">
        <v>586</v>
      </c>
      <c r="X787" s="268" t="s">
        <v>586</v>
      </c>
      <c r="Y787" s="268" t="s">
        <v>586</v>
      </c>
      <c r="AC787" s="268" t="s">
        <v>586</v>
      </c>
      <c r="AE787" s="268" t="s">
        <v>586</v>
      </c>
      <c r="AF787" s="268" t="s">
        <v>587</v>
      </c>
      <c r="AG787" s="268" t="s">
        <v>586</v>
      </c>
      <c r="AH787" s="268" t="s">
        <v>586</v>
      </c>
      <c r="AI787" s="268" t="s">
        <v>586</v>
      </c>
      <c r="AM787" s="268" t="s">
        <v>586</v>
      </c>
      <c r="AR787" t="s">
        <v>7067</v>
      </c>
      <c r="AS787" t="s">
        <v>3049</v>
      </c>
      <c r="AT787">
        <v>2025</v>
      </c>
      <c r="AU787">
        <v>5</v>
      </c>
      <c r="AV787" t="s">
        <v>69</v>
      </c>
      <c r="AX787" t="s">
        <v>7112</v>
      </c>
    </row>
    <row r="788" spans="1:50" x14ac:dyDescent="0.25">
      <c r="A788" s="268" t="s">
        <v>635</v>
      </c>
      <c r="B788" s="268" t="s">
        <v>585</v>
      </c>
      <c r="C788" s="268" t="s">
        <v>67</v>
      </c>
      <c r="D788" s="268" t="s">
        <v>4689</v>
      </c>
      <c r="E788" s="268" t="s">
        <v>4690</v>
      </c>
      <c r="F788" s="268" t="s">
        <v>6903</v>
      </c>
      <c r="G788" s="271" t="s">
        <v>180</v>
      </c>
      <c r="H788" s="268" t="s">
        <v>6899</v>
      </c>
      <c r="I788" s="2"/>
      <c r="K788" s="270" t="s">
        <v>586</v>
      </c>
      <c r="L788" s="270" t="s">
        <v>6904</v>
      </c>
      <c r="M788" s="270" t="s">
        <v>1480</v>
      </c>
      <c r="N788" s="270" t="s">
        <v>6905</v>
      </c>
      <c r="O788" s="268" t="s">
        <v>586</v>
      </c>
      <c r="P788" s="268" t="s">
        <v>586</v>
      </c>
      <c r="Q788" s="268" t="s">
        <v>586</v>
      </c>
      <c r="R788" s="268" t="s">
        <v>586</v>
      </c>
      <c r="S788" s="268" t="s">
        <v>586</v>
      </c>
      <c r="T788" s="268" t="s">
        <v>68</v>
      </c>
      <c r="U788" s="268" t="s">
        <v>586</v>
      </c>
      <c r="V788" s="268" t="s">
        <v>586</v>
      </c>
      <c r="W788" s="268" t="s">
        <v>586</v>
      </c>
      <c r="X788" s="268" t="s">
        <v>586</v>
      </c>
      <c r="Y788" s="268" t="s">
        <v>586</v>
      </c>
      <c r="AC788" s="268" t="s">
        <v>586</v>
      </c>
      <c r="AE788" s="268" t="s">
        <v>586</v>
      </c>
      <c r="AF788" s="268" t="s">
        <v>587</v>
      </c>
      <c r="AG788" s="268" t="s">
        <v>586</v>
      </c>
      <c r="AH788" s="268" t="s">
        <v>586</v>
      </c>
      <c r="AI788" s="268" t="s">
        <v>586</v>
      </c>
      <c r="AM788" s="268" t="s">
        <v>586</v>
      </c>
      <c r="AR788" t="s">
        <v>7067</v>
      </c>
      <c r="AS788" t="s">
        <v>3049</v>
      </c>
      <c r="AT788">
        <v>2025</v>
      </c>
      <c r="AU788">
        <v>5</v>
      </c>
      <c r="AV788" t="s">
        <v>69</v>
      </c>
      <c r="AX788" t="s">
        <v>7113</v>
      </c>
    </row>
    <row r="789" spans="1:50" x14ac:dyDescent="0.25">
      <c r="A789" s="268" t="s">
        <v>636</v>
      </c>
      <c r="B789" s="268" t="s">
        <v>585</v>
      </c>
      <c r="C789" s="268" t="s">
        <v>67</v>
      </c>
      <c r="D789" s="268" t="s">
        <v>4185</v>
      </c>
      <c r="E789" s="268" t="s">
        <v>4186</v>
      </c>
      <c r="F789" s="268" t="s">
        <v>6906</v>
      </c>
      <c r="G789" s="271" t="s">
        <v>180</v>
      </c>
      <c r="H789" s="268" t="s">
        <v>6907</v>
      </c>
      <c r="I789" s="2"/>
      <c r="K789" s="270" t="s">
        <v>586</v>
      </c>
      <c r="L789" s="270" t="s">
        <v>6908</v>
      </c>
      <c r="M789" s="270" t="s">
        <v>6909</v>
      </c>
      <c r="N789" s="270" t="s">
        <v>6910</v>
      </c>
      <c r="O789" s="268" t="s">
        <v>586</v>
      </c>
      <c r="P789" s="268" t="s">
        <v>586</v>
      </c>
      <c r="Q789" s="268" t="s">
        <v>586</v>
      </c>
      <c r="R789" s="268" t="s">
        <v>586</v>
      </c>
      <c r="S789" s="268" t="s">
        <v>586</v>
      </c>
      <c r="T789" s="268" t="s">
        <v>68</v>
      </c>
      <c r="U789" s="268" t="s">
        <v>586</v>
      </c>
      <c r="V789" s="268" t="s">
        <v>586</v>
      </c>
      <c r="W789" s="268" t="s">
        <v>586</v>
      </c>
      <c r="X789" s="268" t="s">
        <v>586</v>
      </c>
      <c r="Y789" s="268" t="s">
        <v>586</v>
      </c>
      <c r="AC789" s="268" t="s">
        <v>586</v>
      </c>
      <c r="AE789" s="268" t="s">
        <v>586</v>
      </c>
      <c r="AF789" s="268" t="s">
        <v>587</v>
      </c>
      <c r="AG789" s="268" t="s">
        <v>586</v>
      </c>
      <c r="AH789" s="268" t="s">
        <v>586</v>
      </c>
      <c r="AI789" s="268" t="s">
        <v>586</v>
      </c>
      <c r="AM789" s="268" t="s">
        <v>586</v>
      </c>
      <c r="AR789" t="s">
        <v>7067</v>
      </c>
      <c r="AS789" t="s">
        <v>3049</v>
      </c>
      <c r="AT789">
        <v>2025</v>
      </c>
      <c r="AU789">
        <v>5</v>
      </c>
      <c r="AV789" t="s">
        <v>69</v>
      </c>
      <c r="AX789" t="s">
        <v>7114</v>
      </c>
    </row>
    <row r="790" spans="1:50" x14ac:dyDescent="0.25">
      <c r="A790" s="268" t="s">
        <v>637</v>
      </c>
      <c r="B790" s="268" t="s">
        <v>585</v>
      </c>
      <c r="C790" s="268" t="s">
        <v>67</v>
      </c>
      <c r="D790" s="268" t="s">
        <v>4193</v>
      </c>
      <c r="E790" s="268" t="s">
        <v>4194</v>
      </c>
      <c r="F790" s="268" t="s">
        <v>6911</v>
      </c>
      <c r="G790" s="271" t="s">
        <v>180</v>
      </c>
      <c r="H790" s="268" t="s">
        <v>6912</v>
      </c>
      <c r="I790" s="268"/>
      <c r="K790" s="270" t="s">
        <v>586</v>
      </c>
      <c r="L790" s="270" t="s">
        <v>6913</v>
      </c>
      <c r="M790" s="270" t="s">
        <v>6914</v>
      </c>
      <c r="N790" s="270" t="s">
        <v>6915</v>
      </c>
      <c r="O790" s="268" t="s">
        <v>586</v>
      </c>
      <c r="P790" s="268" t="s">
        <v>586</v>
      </c>
      <c r="Q790" s="268" t="s">
        <v>586</v>
      </c>
      <c r="R790" s="268" t="s">
        <v>586</v>
      </c>
      <c r="S790" s="268" t="s">
        <v>586</v>
      </c>
      <c r="T790" s="268" t="s">
        <v>68</v>
      </c>
      <c r="U790" s="268" t="s">
        <v>586</v>
      </c>
      <c r="V790" s="268" t="s">
        <v>586</v>
      </c>
      <c r="W790" s="268" t="s">
        <v>586</v>
      </c>
      <c r="X790" s="268" t="s">
        <v>586</v>
      </c>
      <c r="Y790" s="268" t="s">
        <v>586</v>
      </c>
      <c r="AC790" s="268" t="s">
        <v>586</v>
      </c>
      <c r="AE790" s="268" t="s">
        <v>586</v>
      </c>
      <c r="AF790" s="268" t="s">
        <v>587</v>
      </c>
      <c r="AG790" s="268" t="s">
        <v>586</v>
      </c>
      <c r="AH790" s="268" t="s">
        <v>586</v>
      </c>
      <c r="AI790" s="268" t="s">
        <v>586</v>
      </c>
      <c r="AM790" s="268" t="s">
        <v>586</v>
      </c>
      <c r="AR790" t="s">
        <v>7067</v>
      </c>
      <c r="AS790" t="s">
        <v>3049</v>
      </c>
      <c r="AT790">
        <v>2025</v>
      </c>
      <c r="AU790">
        <v>5</v>
      </c>
      <c r="AV790" t="s">
        <v>69</v>
      </c>
      <c r="AX790" t="s">
        <v>7115</v>
      </c>
    </row>
    <row r="791" spans="1:50" x14ac:dyDescent="0.25">
      <c r="A791" s="268" t="s">
        <v>638</v>
      </c>
      <c r="B791" s="268" t="s">
        <v>585</v>
      </c>
      <c r="C791" s="268" t="s">
        <v>67</v>
      </c>
      <c r="D791" s="268" t="s">
        <v>3443</v>
      </c>
      <c r="E791" s="268" t="s">
        <v>3444</v>
      </c>
      <c r="F791" s="268" t="s">
        <v>6916</v>
      </c>
      <c r="G791" s="271" t="s">
        <v>180</v>
      </c>
      <c r="H791" s="268" t="s">
        <v>6917</v>
      </c>
      <c r="I791" s="268"/>
      <c r="K791" s="270" t="s">
        <v>586</v>
      </c>
      <c r="L791" s="270" t="s">
        <v>6918</v>
      </c>
      <c r="M791" s="270" t="s">
        <v>6919</v>
      </c>
      <c r="N791" s="270" t="s">
        <v>6920</v>
      </c>
      <c r="O791" s="268" t="s">
        <v>586</v>
      </c>
      <c r="P791" s="268" t="s">
        <v>586</v>
      </c>
      <c r="Q791" s="268" t="s">
        <v>586</v>
      </c>
      <c r="R791" s="268" t="s">
        <v>586</v>
      </c>
      <c r="S791" s="268" t="s">
        <v>586</v>
      </c>
      <c r="T791" s="268" t="s">
        <v>68</v>
      </c>
      <c r="U791" s="268" t="s">
        <v>586</v>
      </c>
      <c r="V791" s="268" t="s">
        <v>586</v>
      </c>
      <c r="W791" s="268" t="s">
        <v>586</v>
      </c>
      <c r="X791" s="268" t="s">
        <v>586</v>
      </c>
      <c r="Y791" s="268" t="s">
        <v>586</v>
      </c>
      <c r="AC791" s="268" t="s">
        <v>586</v>
      </c>
      <c r="AE791" s="268" t="s">
        <v>586</v>
      </c>
      <c r="AF791" s="268" t="s">
        <v>587</v>
      </c>
      <c r="AG791" s="268" t="s">
        <v>586</v>
      </c>
      <c r="AH791" s="268" t="s">
        <v>586</v>
      </c>
      <c r="AI791" s="268" t="s">
        <v>586</v>
      </c>
      <c r="AM791" s="268" t="s">
        <v>586</v>
      </c>
      <c r="AR791" t="s">
        <v>7067</v>
      </c>
      <c r="AS791" t="s">
        <v>3049</v>
      </c>
      <c r="AT791">
        <v>2025</v>
      </c>
      <c r="AU791">
        <v>5</v>
      </c>
      <c r="AV791" t="s">
        <v>69</v>
      </c>
      <c r="AX791" t="s">
        <v>7116</v>
      </c>
    </row>
    <row r="792" spans="1:50" x14ac:dyDescent="0.25">
      <c r="A792" s="268" t="s">
        <v>639</v>
      </c>
      <c r="B792" s="268" t="s">
        <v>585</v>
      </c>
      <c r="C792" s="268" t="s">
        <v>67</v>
      </c>
      <c r="D792" s="268" t="s">
        <v>3425</v>
      </c>
      <c r="E792" s="268" t="s">
        <v>3426</v>
      </c>
      <c r="F792" s="268" t="s">
        <v>6921</v>
      </c>
      <c r="G792" s="271" t="s">
        <v>180</v>
      </c>
      <c r="H792" s="268" t="s">
        <v>6922</v>
      </c>
      <c r="I792" s="268"/>
      <c r="K792" s="270" t="s">
        <v>586</v>
      </c>
      <c r="L792" s="270" t="s">
        <v>6923</v>
      </c>
      <c r="M792" s="270" t="s">
        <v>6924</v>
      </c>
      <c r="N792" s="270" t="s">
        <v>6925</v>
      </c>
      <c r="O792" s="268" t="s">
        <v>586</v>
      </c>
      <c r="P792" s="268" t="s">
        <v>586</v>
      </c>
      <c r="Q792" s="268" t="s">
        <v>586</v>
      </c>
      <c r="R792" s="268" t="s">
        <v>586</v>
      </c>
      <c r="S792" s="268" t="s">
        <v>586</v>
      </c>
      <c r="T792" s="268" t="s">
        <v>68</v>
      </c>
      <c r="U792" s="268" t="s">
        <v>586</v>
      </c>
      <c r="V792" s="268" t="s">
        <v>586</v>
      </c>
      <c r="W792" s="268" t="s">
        <v>586</v>
      </c>
      <c r="X792" s="268" t="s">
        <v>586</v>
      </c>
      <c r="Y792" s="268" t="s">
        <v>586</v>
      </c>
      <c r="AC792" s="268" t="s">
        <v>586</v>
      </c>
      <c r="AE792" s="268" t="s">
        <v>586</v>
      </c>
      <c r="AF792" s="268" t="s">
        <v>587</v>
      </c>
      <c r="AG792" s="268" t="s">
        <v>586</v>
      </c>
      <c r="AH792" s="268" t="s">
        <v>586</v>
      </c>
      <c r="AI792" s="268" t="s">
        <v>586</v>
      </c>
      <c r="AM792" s="268" t="s">
        <v>586</v>
      </c>
      <c r="AR792" t="s">
        <v>7067</v>
      </c>
      <c r="AS792" t="s">
        <v>3049</v>
      </c>
      <c r="AT792">
        <v>2025</v>
      </c>
      <c r="AU792">
        <v>5</v>
      </c>
      <c r="AV792" t="s">
        <v>69</v>
      </c>
      <c r="AX792" t="s">
        <v>7117</v>
      </c>
    </row>
    <row r="793" spans="1:50" x14ac:dyDescent="0.25">
      <c r="A793" s="268" t="s">
        <v>640</v>
      </c>
      <c r="B793" s="268" t="s">
        <v>585</v>
      </c>
      <c r="C793" s="268" t="s">
        <v>67</v>
      </c>
      <c r="D793" s="268" t="s">
        <v>4218</v>
      </c>
      <c r="E793" s="268" t="s">
        <v>4219</v>
      </c>
      <c r="F793" s="268" t="s">
        <v>1164</v>
      </c>
      <c r="G793" s="271" t="s">
        <v>180</v>
      </c>
      <c r="H793" s="268" t="s">
        <v>6926</v>
      </c>
      <c r="I793" s="268"/>
      <c r="K793" s="270" t="s">
        <v>586</v>
      </c>
      <c r="L793" s="270" t="s">
        <v>6927</v>
      </c>
      <c r="M793" s="270" t="s">
        <v>6928</v>
      </c>
      <c r="N793" s="270" t="s">
        <v>6929</v>
      </c>
      <c r="O793" s="268" t="s">
        <v>586</v>
      </c>
      <c r="P793" s="268" t="s">
        <v>586</v>
      </c>
      <c r="Q793" s="268" t="s">
        <v>586</v>
      </c>
      <c r="R793" s="268" t="s">
        <v>586</v>
      </c>
      <c r="S793" s="268" t="s">
        <v>586</v>
      </c>
      <c r="T793" s="268" t="s">
        <v>68</v>
      </c>
      <c r="U793" s="268" t="s">
        <v>586</v>
      </c>
      <c r="V793" s="268" t="s">
        <v>586</v>
      </c>
      <c r="W793" s="268" t="s">
        <v>586</v>
      </c>
      <c r="X793" s="268" t="s">
        <v>586</v>
      </c>
      <c r="Y793" s="268" t="s">
        <v>586</v>
      </c>
      <c r="AC793" s="268" t="s">
        <v>586</v>
      </c>
      <c r="AE793" s="268" t="s">
        <v>586</v>
      </c>
      <c r="AF793" s="268" t="s">
        <v>587</v>
      </c>
      <c r="AG793" s="268" t="s">
        <v>586</v>
      </c>
      <c r="AH793" s="268" t="s">
        <v>586</v>
      </c>
      <c r="AI793" s="268" t="s">
        <v>586</v>
      </c>
      <c r="AM793" s="268" t="s">
        <v>586</v>
      </c>
      <c r="AR793" t="s">
        <v>7067</v>
      </c>
      <c r="AS793" t="s">
        <v>3049</v>
      </c>
      <c r="AT793">
        <v>2025</v>
      </c>
      <c r="AU793">
        <v>5</v>
      </c>
      <c r="AV793" t="s">
        <v>69</v>
      </c>
      <c r="AX793" t="s">
        <v>7118</v>
      </c>
    </row>
    <row r="794" spans="1:50" x14ac:dyDescent="0.25">
      <c r="A794" s="268" t="s">
        <v>641</v>
      </c>
      <c r="B794" s="268" t="s">
        <v>585</v>
      </c>
      <c r="C794" s="268" t="s">
        <v>67</v>
      </c>
      <c r="D794" s="268" t="s">
        <v>4222</v>
      </c>
      <c r="E794" s="268" t="s">
        <v>4223</v>
      </c>
      <c r="F794" s="268" t="s">
        <v>1548</v>
      </c>
      <c r="G794" s="271" t="s">
        <v>180</v>
      </c>
      <c r="H794" s="268" t="s">
        <v>6926</v>
      </c>
      <c r="I794" s="268"/>
      <c r="K794" s="270" t="s">
        <v>586</v>
      </c>
      <c r="L794" s="270" t="s">
        <v>6930</v>
      </c>
      <c r="M794" s="270" t="s">
        <v>6931</v>
      </c>
      <c r="N794" s="270" t="s">
        <v>6932</v>
      </c>
      <c r="O794" s="268" t="s">
        <v>586</v>
      </c>
      <c r="P794" s="268" t="s">
        <v>586</v>
      </c>
      <c r="Q794" s="268" t="s">
        <v>586</v>
      </c>
      <c r="R794" s="268" t="s">
        <v>586</v>
      </c>
      <c r="S794" s="268" t="s">
        <v>586</v>
      </c>
      <c r="T794" s="268" t="s">
        <v>68</v>
      </c>
      <c r="U794" s="268" t="s">
        <v>586</v>
      </c>
      <c r="V794" s="268" t="s">
        <v>586</v>
      </c>
      <c r="W794" s="268" t="s">
        <v>586</v>
      </c>
      <c r="X794" s="268" t="s">
        <v>586</v>
      </c>
      <c r="Y794" s="268" t="s">
        <v>586</v>
      </c>
      <c r="AC794" s="268" t="s">
        <v>586</v>
      </c>
      <c r="AE794" s="268" t="s">
        <v>586</v>
      </c>
      <c r="AF794" s="268" t="s">
        <v>587</v>
      </c>
      <c r="AG794" s="268" t="s">
        <v>586</v>
      </c>
      <c r="AH794" s="268" t="s">
        <v>586</v>
      </c>
      <c r="AI794" s="268" t="s">
        <v>586</v>
      </c>
      <c r="AM794" s="268" t="s">
        <v>586</v>
      </c>
      <c r="AR794" t="s">
        <v>7067</v>
      </c>
      <c r="AS794" t="s">
        <v>3049</v>
      </c>
      <c r="AT794">
        <v>2025</v>
      </c>
      <c r="AU794">
        <v>5</v>
      </c>
      <c r="AV794" t="s">
        <v>69</v>
      </c>
      <c r="AX794" t="s">
        <v>7119</v>
      </c>
    </row>
    <row r="795" spans="1:50" x14ac:dyDescent="0.25">
      <c r="A795" s="268" t="s">
        <v>642</v>
      </c>
      <c r="B795" s="268" t="s">
        <v>585</v>
      </c>
      <c r="C795" s="268" t="s">
        <v>67</v>
      </c>
      <c r="D795" s="268" t="s">
        <v>4236</v>
      </c>
      <c r="E795" s="268" t="s">
        <v>4237</v>
      </c>
      <c r="F795" s="268" t="s">
        <v>6933</v>
      </c>
      <c r="G795" s="271" t="s">
        <v>180</v>
      </c>
      <c r="H795" s="268" t="s">
        <v>6926</v>
      </c>
      <c r="I795" s="268"/>
      <c r="K795" s="270" t="s">
        <v>586</v>
      </c>
      <c r="L795" s="270" t="s">
        <v>6934</v>
      </c>
      <c r="M795" s="270" t="s">
        <v>6935</v>
      </c>
      <c r="N795" s="270" t="s">
        <v>6936</v>
      </c>
      <c r="O795" s="268" t="s">
        <v>586</v>
      </c>
      <c r="P795" s="268" t="s">
        <v>586</v>
      </c>
      <c r="Q795" s="268" t="s">
        <v>586</v>
      </c>
      <c r="R795" s="268" t="s">
        <v>586</v>
      </c>
      <c r="S795" s="268" t="s">
        <v>586</v>
      </c>
      <c r="T795" s="268" t="s">
        <v>68</v>
      </c>
      <c r="U795" s="268" t="s">
        <v>586</v>
      </c>
      <c r="V795" s="268" t="s">
        <v>586</v>
      </c>
      <c r="W795" s="268" t="s">
        <v>586</v>
      </c>
      <c r="X795" s="268" t="s">
        <v>586</v>
      </c>
      <c r="Y795" s="268" t="s">
        <v>586</v>
      </c>
      <c r="AC795" s="268" t="s">
        <v>586</v>
      </c>
      <c r="AE795" s="268" t="s">
        <v>586</v>
      </c>
      <c r="AF795" s="268" t="s">
        <v>587</v>
      </c>
      <c r="AG795" s="268" t="s">
        <v>586</v>
      </c>
      <c r="AH795" s="268" t="s">
        <v>586</v>
      </c>
      <c r="AI795" s="268" t="s">
        <v>586</v>
      </c>
      <c r="AM795" s="268" t="s">
        <v>586</v>
      </c>
      <c r="AR795" t="s">
        <v>7067</v>
      </c>
      <c r="AS795" t="s">
        <v>3049</v>
      </c>
      <c r="AT795">
        <v>2025</v>
      </c>
      <c r="AU795">
        <v>5</v>
      </c>
      <c r="AV795" t="s">
        <v>69</v>
      </c>
      <c r="AX795" t="s">
        <v>7120</v>
      </c>
    </row>
    <row r="796" spans="1:50" x14ac:dyDescent="0.25">
      <c r="A796" s="268" t="s">
        <v>643</v>
      </c>
      <c r="B796" s="268" t="s">
        <v>585</v>
      </c>
      <c r="C796" s="268" t="s">
        <v>67</v>
      </c>
      <c r="D796" s="268" t="s">
        <v>4247</v>
      </c>
      <c r="E796" s="268" t="s">
        <v>4248</v>
      </c>
      <c r="F796" s="268" t="s">
        <v>1443</v>
      </c>
      <c r="G796" s="271" t="s">
        <v>180</v>
      </c>
      <c r="H796" s="268" t="s">
        <v>6937</v>
      </c>
      <c r="I796" s="268"/>
      <c r="K796" s="270" t="s">
        <v>586</v>
      </c>
      <c r="L796" s="270" t="s">
        <v>6938</v>
      </c>
      <c r="M796" s="270" t="s">
        <v>6939</v>
      </c>
      <c r="N796" s="270" t="s">
        <v>6940</v>
      </c>
      <c r="O796" s="268" t="s">
        <v>586</v>
      </c>
      <c r="P796" s="268" t="s">
        <v>586</v>
      </c>
      <c r="Q796" s="268" t="s">
        <v>586</v>
      </c>
      <c r="R796" s="268" t="s">
        <v>586</v>
      </c>
      <c r="S796" s="268" t="s">
        <v>586</v>
      </c>
      <c r="T796" s="268" t="s">
        <v>68</v>
      </c>
      <c r="U796" s="268" t="s">
        <v>586</v>
      </c>
      <c r="V796" s="268" t="s">
        <v>586</v>
      </c>
      <c r="W796" s="268" t="s">
        <v>586</v>
      </c>
      <c r="X796" s="268" t="s">
        <v>586</v>
      </c>
      <c r="Y796" s="268" t="s">
        <v>586</v>
      </c>
      <c r="AC796" s="268" t="s">
        <v>586</v>
      </c>
      <c r="AE796" s="268" t="s">
        <v>586</v>
      </c>
      <c r="AF796" s="268" t="s">
        <v>587</v>
      </c>
      <c r="AG796" s="268" t="s">
        <v>586</v>
      </c>
      <c r="AH796" s="268" t="s">
        <v>586</v>
      </c>
      <c r="AI796" s="268" t="s">
        <v>586</v>
      </c>
      <c r="AM796" s="268" t="s">
        <v>586</v>
      </c>
      <c r="AR796" t="s">
        <v>7067</v>
      </c>
      <c r="AS796" t="s">
        <v>3049</v>
      </c>
      <c r="AT796">
        <v>2025</v>
      </c>
      <c r="AU796">
        <v>5</v>
      </c>
      <c r="AV796" t="s">
        <v>69</v>
      </c>
      <c r="AX796" t="s">
        <v>7121</v>
      </c>
    </row>
    <row r="797" spans="1:50" x14ac:dyDescent="0.25">
      <c r="A797" s="268" t="s">
        <v>644</v>
      </c>
      <c r="B797" s="268" t="s">
        <v>585</v>
      </c>
      <c r="C797" s="268" t="s">
        <v>67</v>
      </c>
      <c r="D797" s="268" t="s">
        <v>4650</v>
      </c>
      <c r="E797" s="268" t="s">
        <v>4651</v>
      </c>
      <c r="F797" s="268" t="s">
        <v>6941</v>
      </c>
      <c r="G797" s="271" t="s">
        <v>180</v>
      </c>
      <c r="H797" s="268" t="s">
        <v>6937</v>
      </c>
      <c r="I797" s="268"/>
      <c r="K797" s="270" t="s">
        <v>586</v>
      </c>
      <c r="L797" s="270" t="s">
        <v>6942</v>
      </c>
      <c r="M797" s="270" t="s">
        <v>6943</v>
      </c>
      <c r="N797" s="270" t="s">
        <v>6944</v>
      </c>
      <c r="O797" s="268" t="s">
        <v>586</v>
      </c>
      <c r="P797" s="268" t="s">
        <v>586</v>
      </c>
      <c r="Q797" s="268" t="s">
        <v>586</v>
      </c>
      <c r="R797" s="268" t="s">
        <v>586</v>
      </c>
      <c r="S797" s="268" t="s">
        <v>586</v>
      </c>
      <c r="T797" s="268" t="s">
        <v>68</v>
      </c>
      <c r="U797" s="268" t="s">
        <v>586</v>
      </c>
      <c r="V797" s="268" t="s">
        <v>586</v>
      </c>
      <c r="W797" s="268" t="s">
        <v>586</v>
      </c>
      <c r="X797" s="268" t="s">
        <v>586</v>
      </c>
      <c r="Y797" s="268" t="s">
        <v>586</v>
      </c>
      <c r="AC797" s="268" t="s">
        <v>586</v>
      </c>
      <c r="AE797" s="268" t="s">
        <v>586</v>
      </c>
      <c r="AF797" s="268" t="s">
        <v>587</v>
      </c>
      <c r="AG797" s="268" t="s">
        <v>586</v>
      </c>
      <c r="AH797" s="268" t="s">
        <v>586</v>
      </c>
      <c r="AI797" s="268" t="s">
        <v>586</v>
      </c>
      <c r="AM797" s="268" t="s">
        <v>586</v>
      </c>
      <c r="AR797" t="s">
        <v>7067</v>
      </c>
      <c r="AS797" t="s">
        <v>3049</v>
      </c>
      <c r="AT797">
        <v>2025</v>
      </c>
      <c r="AU797">
        <v>5</v>
      </c>
      <c r="AV797" t="s">
        <v>69</v>
      </c>
      <c r="AX797" t="s">
        <v>7122</v>
      </c>
    </row>
    <row r="798" spans="1:50" x14ac:dyDescent="0.25">
      <c r="A798" s="268" t="s">
        <v>645</v>
      </c>
      <c r="B798" s="268" t="s">
        <v>585</v>
      </c>
      <c r="C798" s="268" t="s">
        <v>67</v>
      </c>
      <c r="D798" s="268" t="s">
        <v>3458</v>
      </c>
      <c r="E798" s="268" t="s">
        <v>3459</v>
      </c>
      <c r="F798" s="268" t="s">
        <v>6945</v>
      </c>
      <c r="G798" s="271" t="s">
        <v>180</v>
      </c>
      <c r="H798" s="268" t="s">
        <v>6946</v>
      </c>
      <c r="I798" s="268"/>
      <c r="K798" s="270" t="s">
        <v>586</v>
      </c>
      <c r="L798" s="270" t="s">
        <v>6947</v>
      </c>
      <c r="M798" s="270" t="s">
        <v>1431</v>
      </c>
      <c r="N798" s="270" t="s">
        <v>6948</v>
      </c>
      <c r="O798" s="268" t="s">
        <v>586</v>
      </c>
      <c r="P798" s="268" t="s">
        <v>586</v>
      </c>
      <c r="Q798" s="268" t="s">
        <v>586</v>
      </c>
      <c r="R798" s="268" t="s">
        <v>586</v>
      </c>
      <c r="S798" s="268" t="s">
        <v>586</v>
      </c>
      <c r="T798" s="268" t="s">
        <v>68</v>
      </c>
      <c r="U798" s="268" t="s">
        <v>586</v>
      </c>
      <c r="V798" s="268" t="s">
        <v>586</v>
      </c>
      <c r="W798" s="268" t="s">
        <v>586</v>
      </c>
      <c r="X798" s="268" t="s">
        <v>586</v>
      </c>
      <c r="Y798" s="268" t="s">
        <v>586</v>
      </c>
      <c r="AC798" s="268" t="s">
        <v>586</v>
      </c>
      <c r="AE798" s="268" t="s">
        <v>586</v>
      </c>
      <c r="AF798" s="268" t="s">
        <v>587</v>
      </c>
      <c r="AG798" s="268" t="s">
        <v>586</v>
      </c>
      <c r="AH798" s="268" t="s">
        <v>586</v>
      </c>
      <c r="AI798" s="268" t="s">
        <v>586</v>
      </c>
      <c r="AM798" s="268" t="s">
        <v>586</v>
      </c>
      <c r="AR798" t="s">
        <v>7067</v>
      </c>
      <c r="AS798" t="s">
        <v>3049</v>
      </c>
      <c r="AT798">
        <v>2025</v>
      </c>
      <c r="AU798">
        <v>5</v>
      </c>
      <c r="AV798" t="s">
        <v>69</v>
      </c>
      <c r="AX798" t="s">
        <v>7123</v>
      </c>
    </row>
    <row r="799" spans="1:50" x14ac:dyDescent="0.25">
      <c r="A799" s="268" t="s">
        <v>646</v>
      </c>
      <c r="B799" s="268" t="s">
        <v>585</v>
      </c>
      <c r="C799" s="268" t="s">
        <v>67</v>
      </c>
      <c r="D799" s="268" t="s">
        <v>4123</v>
      </c>
      <c r="E799" s="268" t="s">
        <v>4124</v>
      </c>
      <c r="F799" s="268" t="s">
        <v>6949</v>
      </c>
      <c r="G799" s="271" t="s">
        <v>180</v>
      </c>
      <c r="H799" s="268" t="s">
        <v>6946</v>
      </c>
      <c r="I799" s="268"/>
      <c r="K799" s="270" t="s">
        <v>586</v>
      </c>
      <c r="L799" s="270" t="s">
        <v>6950</v>
      </c>
      <c r="M799" s="270" t="s">
        <v>6951</v>
      </c>
      <c r="N799" s="270" t="s">
        <v>6952</v>
      </c>
      <c r="O799" s="268" t="s">
        <v>586</v>
      </c>
      <c r="P799" s="268" t="s">
        <v>586</v>
      </c>
      <c r="Q799" s="268" t="s">
        <v>586</v>
      </c>
      <c r="R799" s="268" t="s">
        <v>586</v>
      </c>
      <c r="S799" s="268" t="s">
        <v>586</v>
      </c>
      <c r="T799" s="268" t="s">
        <v>68</v>
      </c>
      <c r="U799" s="268" t="s">
        <v>586</v>
      </c>
      <c r="V799" s="268" t="s">
        <v>586</v>
      </c>
      <c r="W799" s="268" t="s">
        <v>586</v>
      </c>
      <c r="X799" s="268" t="s">
        <v>586</v>
      </c>
      <c r="Y799" s="268" t="s">
        <v>586</v>
      </c>
      <c r="AC799" s="268" t="s">
        <v>586</v>
      </c>
      <c r="AE799" s="268" t="s">
        <v>586</v>
      </c>
      <c r="AF799" s="268" t="s">
        <v>587</v>
      </c>
      <c r="AG799" s="268" t="s">
        <v>586</v>
      </c>
      <c r="AH799" s="268" t="s">
        <v>586</v>
      </c>
      <c r="AI799" s="268" t="s">
        <v>586</v>
      </c>
      <c r="AM799" s="268" t="s">
        <v>586</v>
      </c>
      <c r="AR799" t="s">
        <v>7067</v>
      </c>
      <c r="AS799" t="s">
        <v>3049</v>
      </c>
      <c r="AT799">
        <v>2025</v>
      </c>
      <c r="AU799">
        <v>5</v>
      </c>
      <c r="AV799" t="s">
        <v>69</v>
      </c>
      <c r="AX799" t="s">
        <v>7124</v>
      </c>
    </row>
    <row r="800" spans="1:50" x14ac:dyDescent="0.25">
      <c r="A800" s="268" t="s">
        <v>648</v>
      </c>
      <c r="B800" s="268" t="s">
        <v>585</v>
      </c>
      <c r="C800" s="268" t="s">
        <v>67</v>
      </c>
      <c r="D800" s="268" t="s">
        <v>2733</v>
      </c>
      <c r="E800" s="268" t="s">
        <v>2734</v>
      </c>
      <c r="F800" s="268" t="s">
        <v>2532</v>
      </c>
      <c r="G800" s="271" t="s">
        <v>180</v>
      </c>
      <c r="H800" s="268" t="s">
        <v>6953</v>
      </c>
      <c r="I800" s="268" t="s">
        <v>6954</v>
      </c>
      <c r="K800" s="270" t="s">
        <v>586</v>
      </c>
      <c r="L800" s="270" t="s">
        <v>6955</v>
      </c>
      <c r="M800" s="270" t="s">
        <v>6956</v>
      </c>
      <c r="N800" s="270" t="s">
        <v>6957</v>
      </c>
      <c r="O800" s="268" t="s">
        <v>586</v>
      </c>
      <c r="P800" s="268" t="s">
        <v>586</v>
      </c>
      <c r="Q800" s="268" t="s">
        <v>586</v>
      </c>
      <c r="R800" s="268" t="s">
        <v>586</v>
      </c>
      <c r="S800" s="268" t="s">
        <v>586</v>
      </c>
      <c r="T800" s="268" t="s">
        <v>68</v>
      </c>
      <c r="U800" s="268" t="s">
        <v>586</v>
      </c>
      <c r="V800" s="268" t="s">
        <v>586</v>
      </c>
      <c r="W800" s="268" t="s">
        <v>586</v>
      </c>
      <c r="X800" s="268" t="s">
        <v>586</v>
      </c>
      <c r="Y800" s="268" t="s">
        <v>586</v>
      </c>
      <c r="AC800" s="268" t="s">
        <v>586</v>
      </c>
      <c r="AE800" s="268" t="s">
        <v>586</v>
      </c>
      <c r="AF800" s="268" t="s">
        <v>587</v>
      </c>
      <c r="AG800" s="268" t="s">
        <v>586</v>
      </c>
      <c r="AH800" s="268" t="s">
        <v>586</v>
      </c>
      <c r="AI800" s="268" t="s">
        <v>586</v>
      </c>
      <c r="AM800" s="268" t="s">
        <v>586</v>
      </c>
      <c r="AR800" t="s">
        <v>7067</v>
      </c>
      <c r="AS800" t="s">
        <v>3049</v>
      </c>
      <c r="AT800">
        <v>2025</v>
      </c>
      <c r="AU800">
        <v>5</v>
      </c>
      <c r="AV800" t="s">
        <v>69</v>
      </c>
      <c r="AX800" t="s">
        <v>7125</v>
      </c>
    </row>
    <row r="801" spans="1:50" x14ac:dyDescent="0.25">
      <c r="A801" s="268" t="s">
        <v>649</v>
      </c>
      <c r="B801" s="268" t="s">
        <v>585</v>
      </c>
      <c r="C801" s="268" t="s">
        <v>67</v>
      </c>
      <c r="D801" s="268" t="s">
        <v>5923</v>
      </c>
      <c r="E801" s="268" t="s">
        <v>5924</v>
      </c>
      <c r="F801" s="268" t="s">
        <v>6958</v>
      </c>
      <c r="G801" s="271" t="s">
        <v>180</v>
      </c>
      <c r="H801" s="268" t="s">
        <v>6953</v>
      </c>
      <c r="I801" s="268" t="s">
        <v>6959</v>
      </c>
      <c r="K801" s="270" t="s">
        <v>586</v>
      </c>
      <c r="L801" s="270" t="s">
        <v>6960</v>
      </c>
      <c r="M801" s="270" t="s">
        <v>6961</v>
      </c>
      <c r="N801" s="270" t="s">
        <v>6962</v>
      </c>
      <c r="O801" s="268" t="s">
        <v>586</v>
      </c>
      <c r="P801" s="268" t="s">
        <v>586</v>
      </c>
      <c r="Q801" s="268" t="s">
        <v>586</v>
      </c>
      <c r="R801" s="268" t="s">
        <v>586</v>
      </c>
      <c r="S801" s="268" t="s">
        <v>586</v>
      </c>
      <c r="T801" s="268" t="s">
        <v>68</v>
      </c>
      <c r="U801" s="268" t="s">
        <v>586</v>
      </c>
      <c r="V801" s="268" t="s">
        <v>586</v>
      </c>
      <c r="W801" s="268" t="s">
        <v>586</v>
      </c>
      <c r="X801" s="268" t="s">
        <v>586</v>
      </c>
      <c r="Y801" s="268" t="s">
        <v>586</v>
      </c>
      <c r="AC801" s="268" t="s">
        <v>586</v>
      </c>
      <c r="AE801" s="268" t="s">
        <v>586</v>
      </c>
      <c r="AF801" s="268" t="s">
        <v>587</v>
      </c>
      <c r="AG801" s="268" t="s">
        <v>586</v>
      </c>
      <c r="AH801" s="268" t="s">
        <v>586</v>
      </c>
      <c r="AI801" s="268" t="s">
        <v>586</v>
      </c>
      <c r="AM801" s="268" t="s">
        <v>586</v>
      </c>
      <c r="AR801" t="s">
        <v>7067</v>
      </c>
      <c r="AS801" t="s">
        <v>3049</v>
      </c>
      <c r="AT801">
        <v>2025</v>
      </c>
      <c r="AU801">
        <v>5</v>
      </c>
      <c r="AV801" t="s">
        <v>69</v>
      </c>
      <c r="AX801" t="s">
        <v>7126</v>
      </c>
    </row>
    <row r="802" spans="1:50" x14ac:dyDescent="0.25">
      <c r="A802" s="268" t="s">
        <v>651</v>
      </c>
      <c r="B802" s="268" t="s">
        <v>585</v>
      </c>
      <c r="C802" s="268" t="s">
        <v>67</v>
      </c>
      <c r="D802" s="268" t="s">
        <v>6840</v>
      </c>
      <c r="E802" s="268" t="s">
        <v>6841</v>
      </c>
      <c r="F802" s="268" t="s">
        <v>6963</v>
      </c>
      <c r="G802" s="271" t="s">
        <v>180</v>
      </c>
      <c r="H802" s="268" t="s">
        <v>6964</v>
      </c>
      <c r="I802" s="268"/>
      <c r="K802" s="270" t="s">
        <v>586</v>
      </c>
      <c r="L802" s="270" t="s">
        <v>6965</v>
      </c>
      <c r="M802" s="270" t="s">
        <v>1496</v>
      </c>
      <c r="N802" s="270" t="s">
        <v>6966</v>
      </c>
      <c r="O802" s="268" t="s">
        <v>586</v>
      </c>
      <c r="P802" s="268" t="s">
        <v>586</v>
      </c>
      <c r="Q802" s="268" t="s">
        <v>586</v>
      </c>
      <c r="R802" s="268" t="s">
        <v>586</v>
      </c>
      <c r="S802" s="268" t="s">
        <v>586</v>
      </c>
      <c r="T802" s="268" t="s">
        <v>68</v>
      </c>
      <c r="U802" s="268" t="s">
        <v>586</v>
      </c>
      <c r="V802" s="268" t="s">
        <v>586</v>
      </c>
      <c r="W802" s="268" t="s">
        <v>586</v>
      </c>
      <c r="X802" s="268" t="s">
        <v>586</v>
      </c>
      <c r="Y802" s="268" t="s">
        <v>586</v>
      </c>
      <c r="AC802" s="268" t="s">
        <v>586</v>
      </c>
      <c r="AE802" s="268" t="s">
        <v>586</v>
      </c>
      <c r="AF802" s="268" t="s">
        <v>587</v>
      </c>
      <c r="AG802" s="268" t="s">
        <v>586</v>
      </c>
      <c r="AH802" s="268" t="s">
        <v>586</v>
      </c>
      <c r="AI802" s="268" t="s">
        <v>586</v>
      </c>
      <c r="AM802" s="268" t="s">
        <v>586</v>
      </c>
      <c r="AR802" t="s">
        <v>7067</v>
      </c>
      <c r="AS802" t="s">
        <v>3049</v>
      </c>
      <c r="AT802">
        <v>2025</v>
      </c>
      <c r="AU802">
        <v>5</v>
      </c>
      <c r="AV802" t="s">
        <v>69</v>
      </c>
      <c r="AX802" t="s">
        <v>7127</v>
      </c>
    </row>
    <row r="803" spans="1:50" x14ac:dyDescent="0.25">
      <c r="A803" s="268" t="s">
        <v>652</v>
      </c>
      <c r="B803" s="268" t="s">
        <v>585</v>
      </c>
      <c r="C803" s="268" t="s">
        <v>67</v>
      </c>
      <c r="D803" s="268" t="s">
        <v>3609</v>
      </c>
      <c r="E803" s="268" t="s">
        <v>3610</v>
      </c>
      <c r="F803" s="268" t="s">
        <v>1451</v>
      </c>
      <c r="G803" s="271" t="s">
        <v>180</v>
      </c>
      <c r="H803" s="268" t="s">
        <v>6964</v>
      </c>
      <c r="I803" s="268" t="s">
        <v>6967</v>
      </c>
      <c r="K803" s="270" t="s">
        <v>586</v>
      </c>
      <c r="L803" s="270" t="s">
        <v>6968</v>
      </c>
      <c r="M803" s="270" t="s">
        <v>6969</v>
      </c>
      <c r="N803" s="270" t="s">
        <v>6970</v>
      </c>
      <c r="O803" s="268" t="s">
        <v>586</v>
      </c>
      <c r="P803" s="268" t="s">
        <v>586</v>
      </c>
      <c r="Q803" s="268" t="s">
        <v>586</v>
      </c>
      <c r="R803" s="268" t="s">
        <v>586</v>
      </c>
      <c r="S803" s="268" t="s">
        <v>586</v>
      </c>
      <c r="T803" s="268" t="s">
        <v>68</v>
      </c>
      <c r="U803" s="268" t="s">
        <v>586</v>
      </c>
      <c r="V803" s="268" t="s">
        <v>586</v>
      </c>
      <c r="W803" s="268" t="s">
        <v>586</v>
      </c>
      <c r="X803" s="268" t="s">
        <v>586</v>
      </c>
      <c r="Y803" s="268" t="s">
        <v>586</v>
      </c>
      <c r="AC803" s="268" t="s">
        <v>586</v>
      </c>
      <c r="AE803" s="268" t="s">
        <v>586</v>
      </c>
      <c r="AF803" s="268" t="s">
        <v>587</v>
      </c>
      <c r="AG803" s="268" t="s">
        <v>586</v>
      </c>
      <c r="AH803" s="268" t="s">
        <v>586</v>
      </c>
      <c r="AI803" s="268" t="s">
        <v>586</v>
      </c>
      <c r="AM803" s="268" t="s">
        <v>586</v>
      </c>
      <c r="AR803" t="s">
        <v>7067</v>
      </c>
      <c r="AS803" t="s">
        <v>3049</v>
      </c>
      <c r="AT803">
        <v>2025</v>
      </c>
      <c r="AU803">
        <v>5</v>
      </c>
      <c r="AV803" t="s">
        <v>69</v>
      </c>
      <c r="AX803" t="s">
        <v>7128</v>
      </c>
    </row>
    <row r="804" spans="1:50" x14ac:dyDescent="0.25">
      <c r="A804" s="268" t="s">
        <v>653</v>
      </c>
      <c r="B804" s="268" t="s">
        <v>585</v>
      </c>
      <c r="C804" s="268" t="s">
        <v>67</v>
      </c>
      <c r="D804" s="268" t="s">
        <v>3609</v>
      </c>
      <c r="E804" s="268" t="s">
        <v>3610</v>
      </c>
      <c r="F804" s="268" t="s">
        <v>1497</v>
      </c>
      <c r="G804" s="271" t="s">
        <v>180</v>
      </c>
      <c r="H804" s="268" t="s">
        <v>6964</v>
      </c>
      <c r="I804" s="268" t="s">
        <v>6967</v>
      </c>
      <c r="K804" s="270" t="s">
        <v>586</v>
      </c>
      <c r="L804" s="270" t="s">
        <v>6837</v>
      </c>
      <c r="M804" s="270" t="s">
        <v>6838</v>
      </c>
      <c r="N804" s="270" t="s">
        <v>6839</v>
      </c>
      <c r="O804" s="268" t="s">
        <v>586</v>
      </c>
      <c r="P804" s="268" t="s">
        <v>586</v>
      </c>
      <c r="Q804" s="268" t="s">
        <v>586</v>
      </c>
      <c r="R804" s="268" t="s">
        <v>586</v>
      </c>
      <c r="S804" s="268" t="s">
        <v>586</v>
      </c>
      <c r="T804" s="268" t="s">
        <v>68</v>
      </c>
      <c r="U804" s="268" t="s">
        <v>586</v>
      </c>
      <c r="V804" s="268" t="s">
        <v>586</v>
      </c>
      <c r="W804" s="268" t="s">
        <v>586</v>
      </c>
      <c r="X804" s="268" t="s">
        <v>586</v>
      </c>
      <c r="Y804" s="268" t="s">
        <v>586</v>
      </c>
      <c r="AC804" s="268" t="s">
        <v>586</v>
      </c>
      <c r="AE804" s="268" t="s">
        <v>586</v>
      </c>
      <c r="AF804" s="268" t="s">
        <v>587</v>
      </c>
      <c r="AG804" s="268" t="s">
        <v>586</v>
      </c>
      <c r="AH804" s="268" t="s">
        <v>586</v>
      </c>
      <c r="AI804" s="268" t="s">
        <v>586</v>
      </c>
      <c r="AM804" s="268" t="s">
        <v>586</v>
      </c>
      <c r="AR804" t="s">
        <v>7067</v>
      </c>
      <c r="AS804" t="s">
        <v>3049</v>
      </c>
      <c r="AT804">
        <v>2025</v>
      </c>
      <c r="AU804">
        <v>5</v>
      </c>
      <c r="AV804" t="s">
        <v>69</v>
      </c>
      <c r="AX804" t="s">
        <v>7129</v>
      </c>
    </row>
    <row r="805" spans="1:50" x14ac:dyDescent="0.25">
      <c r="A805" s="268" t="s">
        <v>654</v>
      </c>
      <c r="B805" s="268" t="s">
        <v>585</v>
      </c>
      <c r="C805" s="268" t="s">
        <v>67</v>
      </c>
      <c r="D805" s="268" t="s">
        <v>5915</v>
      </c>
      <c r="E805" s="268" t="s">
        <v>5916</v>
      </c>
      <c r="F805" s="268" t="s">
        <v>1849</v>
      </c>
      <c r="G805" s="271" t="s">
        <v>180</v>
      </c>
      <c r="H805" s="268" t="s">
        <v>6971</v>
      </c>
      <c r="I805" s="268" t="s">
        <v>6972</v>
      </c>
      <c r="K805" s="270" t="s">
        <v>586</v>
      </c>
      <c r="L805" s="270" t="s">
        <v>6973</v>
      </c>
      <c r="M805" s="270" t="s">
        <v>6974</v>
      </c>
      <c r="N805" s="270" t="s">
        <v>6975</v>
      </c>
      <c r="O805" s="268" t="s">
        <v>586</v>
      </c>
      <c r="P805" s="268" t="s">
        <v>586</v>
      </c>
      <c r="Q805" s="268" t="s">
        <v>586</v>
      </c>
      <c r="R805" s="268" t="s">
        <v>586</v>
      </c>
      <c r="S805" s="268" t="s">
        <v>586</v>
      </c>
      <c r="T805" s="268" t="s">
        <v>68</v>
      </c>
      <c r="U805" s="268" t="s">
        <v>586</v>
      </c>
      <c r="V805" s="268" t="s">
        <v>586</v>
      </c>
      <c r="W805" s="268" t="s">
        <v>586</v>
      </c>
      <c r="X805" s="268" t="s">
        <v>586</v>
      </c>
      <c r="Y805" s="268" t="s">
        <v>586</v>
      </c>
      <c r="AC805" s="268" t="s">
        <v>586</v>
      </c>
      <c r="AE805" s="268" t="s">
        <v>586</v>
      </c>
      <c r="AF805" s="268" t="s">
        <v>587</v>
      </c>
      <c r="AG805" s="268" t="s">
        <v>586</v>
      </c>
      <c r="AH805" s="268" t="s">
        <v>586</v>
      </c>
      <c r="AI805" s="268" t="s">
        <v>586</v>
      </c>
      <c r="AM805" s="268" t="s">
        <v>586</v>
      </c>
      <c r="AR805" t="s">
        <v>7067</v>
      </c>
      <c r="AS805" t="s">
        <v>3049</v>
      </c>
      <c r="AT805">
        <v>2025</v>
      </c>
      <c r="AU805">
        <v>5</v>
      </c>
      <c r="AV805" t="s">
        <v>69</v>
      </c>
      <c r="AX805" t="s">
        <v>7130</v>
      </c>
    </row>
    <row r="806" spans="1:50" x14ac:dyDescent="0.25">
      <c r="A806" s="268" t="s">
        <v>655</v>
      </c>
      <c r="B806" s="268" t="s">
        <v>585</v>
      </c>
      <c r="C806" s="268" t="s">
        <v>67</v>
      </c>
      <c r="D806" s="268" t="s">
        <v>5923</v>
      </c>
      <c r="E806" s="268" t="s">
        <v>5924</v>
      </c>
      <c r="F806" s="268" t="s">
        <v>1531</v>
      </c>
      <c r="G806" s="271" t="s">
        <v>180</v>
      </c>
      <c r="H806" s="268" t="s">
        <v>6971</v>
      </c>
      <c r="I806" s="268" t="s">
        <v>6959</v>
      </c>
      <c r="K806" s="270" t="s">
        <v>586</v>
      </c>
      <c r="L806" s="270" t="s">
        <v>6976</v>
      </c>
      <c r="M806" s="270" t="s">
        <v>6977</v>
      </c>
      <c r="N806" s="270" t="s">
        <v>6978</v>
      </c>
      <c r="O806" s="268" t="s">
        <v>586</v>
      </c>
      <c r="P806" s="268" t="s">
        <v>586</v>
      </c>
      <c r="Q806" s="268" t="s">
        <v>586</v>
      </c>
      <c r="R806" s="268" t="s">
        <v>586</v>
      </c>
      <c r="S806" s="268" t="s">
        <v>586</v>
      </c>
      <c r="T806" s="268" t="s">
        <v>68</v>
      </c>
      <c r="U806" s="268" t="s">
        <v>586</v>
      </c>
      <c r="V806" s="268" t="s">
        <v>586</v>
      </c>
      <c r="W806" s="268" t="s">
        <v>586</v>
      </c>
      <c r="X806" s="268" t="s">
        <v>586</v>
      </c>
      <c r="Y806" s="268" t="s">
        <v>586</v>
      </c>
      <c r="AC806" s="268" t="s">
        <v>586</v>
      </c>
      <c r="AE806" s="268" t="s">
        <v>586</v>
      </c>
      <c r="AF806" s="268" t="s">
        <v>587</v>
      </c>
      <c r="AG806" s="268" t="s">
        <v>586</v>
      </c>
      <c r="AH806" s="268" t="s">
        <v>586</v>
      </c>
      <c r="AI806" s="268" t="s">
        <v>586</v>
      </c>
      <c r="AM806" s="268" t="s">
        <v>586</v>
      </c>
      <c r="AR806" t="s">
        <v>7067</v>
      </c>
      <c r="AS806" t="s">
        <v>3049</v>
      </c>
      <c r="AT806">
        <v>2025</v>
      </c>
      <c r="AU806">
        <v>5</v>
      </c>
      <c r="AV806" t="s">
        <v>69</v>
      </c>
      <c r="AX806" t="s">
        <v>7131</v>
      </c>
    </row>
    <row r="807" spans="1:50" x14ac:dyDescent="0.25">
      <c r="A807" s="268" t="s">
        <v>656</v>
      </c>
      <c r="B807" s="268" t="s">
        <v>585</v>
      </c>
      <c r="C807" s="268" t="s">
        <v>67</v>
      </c>
      <c r="D807" s="268" t="s">
        <v>4505</v>
      </c>
      <c r="E807" s="268" t="s">
        <v>4506</v>
      </c>
      <c r="F807" s="268" t="s">
        <v>6979</v>
      </c>
      <c r="G807" s="271" t="s">
        <v>180</v>
      </c>
      <c r="H807" s="268" t="s">
        <v>6971</v>
      </c>
      <c r="I807" s="268" t="s">
        <v>6980</v>
      </c>
      <c r="K807" s="270" t="s">
        <v>586</v>
      </c>
      <c r="L807" s="270" t="s">
        <v>6981</v>
      </c>
      <c r="M807" s="270" t="s">
        <v>6982</v>
      </c>
      <c r="N807" s="270" t="s">
        <v>6983</v>
      </c>
      <c r="O807" s="268" t="s">
        <v>586</v>
      </c>
      <c r="P807" s="268" t="s">
        <v>586</v>
      </c>
      <c r="Q807" s="268" t="s">
        <v>586</v>
      </c>
      <c r="R807" s="268" t="s">
        <v>586</v>
      </c>
      <c r="S807" s="268" t="s">
        <v>586</v>
      </c>
      <c r="T807" s="268" t="s">
        <v>68</v>
      </c>
      <c r="U807" s="268" t="s">
        <v>586</v>
      </c>
      <c r="V807" s="268" t="s">
        <v>586</v>
      </c>
      <c r="W807" s="268" t="s">
        <v>586</v>
      </c>
      <c r="X807" s="268" t="s">
        <v>586</v>
      </c>
      <c r="Y807" s="268" t="s">
        <v>586</v>
      </c>
      <c r="AC807" s="268" t="s">
        <v>586</v>
      </c>
      <c r="AE807" s="268" t="s">
        <v>586</v>
      </c>
      <c r="AF807" s="268" t="s">
        <v>587</v>
      </c>
      <c r="AG807" s="268" t="s">
        <v>586</v>
      </c>
      <c r="AH807" s="268" t="s">
        <v>586</v>
      </c>
      <c r="AI807" s="268" t="s">
        <v>586</v>
      </c>
      <c r="AM807" s="268" t="s">
        <v>586</v>
      </c>
      <c r="AR807" t="s">
        <v>7067</v>
      </c>
      <c r="AS807" t="s">
        <v>3049</v>
      </c>
      <c r="AT807">
        <v>2025</v>
      </c>
      <c r="AU807">
        <v>5</v>
      </c>
      <c r="AV807" t="s">
        <v>69</v>
      </c>
      <c r="AX807" t="s">
        <v>7132</v>
      </c>
    </row>
    <row r="808" spans="1:50" x14ac:dyDescent="0.25">
      <c r="A808" s="268" t="s">
        <v>657</v>
      </c>
      <c r="B808" s="268" t="s">
        <v>585</v>
      </c>
      <c r="C808" s="268" t="s">
        <v>67</v>
      </c>
      <c r="D808" s="268" t="s">
        <v>4497</v>
      </c>
      <c r="E808" s="268" t="s">
        <v>4498</v>
      </c>
      <c r="F808" s="268" t="s">
        <v>6984</v>
      </c>
      <c r="G808" s="271" t="s">
        <v>180</v>
      </c>
      <c r="H808" s="268" t="s">
        <v>6971</v>
      </c>
      <c r="I808" s="268"/>
      <c r="K808" s="270" t="s">
        <v>586</v>
      </c>
      <c r="L808" s="270" t="s">
        <v>1170</v>
      </c>
      <c r="M808" s="270" t="s">
        <v>6985</v>
      </c>
      <c r="N808" s="270" t="s">
        <v>6986</v>
      </c>
      <c r="O808" s="268" t="s">
        <v>586</v>
      </c>
      <c r="P808" s="268" t="s">
        <v>586</v>
      </c>
      <c r="Q808" s="268" t="s">
        <v>586</v>
      </c>
      <c r="R808" s="268" t="s">
        <v>586</v>
      </c>
      <c r="S808" s="268" t="s">
        <v>586</v>
      </c>
      <c r="T808" s="268" t="s">
        <v>68</v>
      </c>
      <c r="U808" s="268" t="s">
        <v>586</v>
      </c>
      <c r="V808" s="268" t="s">
        <v>586</v>
      </c>
      <c r="W808" s="268" t="s">
        <v>586</v>
      </c>
      <c r="X808" s="268" t="s">
        <v>586</v>
      </c>
      <c r="Y808" s="268" t="s">
        <v>586</v>
      </c>
      <c r="AC808" s="268" t="s">
        <v>586</v>
      </c>
      <c r="AE808" s="268" t="s">
        <v>586</v>
      </c>
      <c r="AF808" s="268" t="s">
        <v>587</v>
      </c>
      <c r="AG808" s="268" t="s">
        <v>586</v>
      </c>
      <c r="AH808" s="268" t="s">
        <v>586</v>
      </c>
      <c r="AI808" s="268" t="s">
        <v>586</v>
      </c>
      <c r="AM808" s="268" t="s">
        <v>586</v>
      </c>
      <c r="AR808" t="s">
        <v>7067</v>
      </c>
      <c r="AS808" t="s">
        <v>3049</v>
      </c>
      <c r="AT808">
        <v>2025</v>
      </c>
      <c r="AU808">
        <v>5</v>
      </c>
      <c r="AV808" t="s">
        <v>69</v>
      </c>
      <c r="AX808" t="s">
        <v>7133</v>
      </c>
    </row>
    <row r="809" spans="1:50" x14ac:dyDescent="0.25">
      <c r="A809" s="268" t="s">
        <v>658</v>
      </c>
      <c r="B809" s="268" t="s">
        <v>585</v>
      </c>
      <c r="C809" s="268" t="s">
        <v>67</v>
      </c>
      <c r="D809" s="268" t="s">
        <v>4017</v>
      </c>
      <c r="E809" s="268" t="s">
        <v>4018</v>
      </c>
      <c r="F809" s="268" t="s">
        <v>6987</v>
      </c>
      <c r="G809" s="271" t="s">
        <v>180</v>
      </c>
      <c r="H809" s="268" t="s">
        <v>6971</v>
      </c>
      <c r="I809" s="268"/>
      <c r="K809" s="270" t="s">
        <v>586</v>
      </c>
      <c r="L809" s="270" t="s">
        <v>1170</v>
      </c>
      <c r="M809" s="270" t="s">
        <v>6985</v>
      </c>
      <c r="N809" s="270" t="s">
        <v>6986</v>
      </c>
      <c r="O809" s="268" t="s">
        <v>586</v>
      </c>
      <c r="P809" s="268" t="s">
        <v>586</v>
      </c>
      <c r="Q809" s="268" t="s">
        <v>586</v>
      </c>
      <c r="R809" s="268" t="s">
        <v>586</v>
      </c>
      <c r="S809" s="268" t="s">
        <v>586</v>
      </c>
      <c r="T809" s="268" t="s">
        <v>68</v>
      </c>
      <c r="U809" s="268" t="s">
        <v>586</v>
      </c>
      <c r="V809" s="268" t="s">
        <v>586</v>
      </c>
      <c r="W809" s="268" t="s">
        <v>586</v>
      </c>
      <c r="X809" s="268" t="s">
        <v>586</v>
      </c>
      <c r="Y809" s="268" t="s">
        <v>586</v>
      </c>
      <c r="AC809" s="268" t="s">
        <v>586</v>
      </c>
      <c r="AE809" s="268" t="s">
        <v>586</v>
      </c>
      <c r="AF809" s="268" t="s">
        <v>587</v>
      </c>
      <c r="AG809" s="268" t="s">
        <v>586</v>
      </c>
      <c r="AH809" s="268" t="s">
        <v>586</v>
      </c>
      <c r="AI809" s="268" t="s">
        <v>586</v>
      </c>
      <c r="AM809" s="268" t="s">
        <v>586</v>
      </c>
      <c r="AR809" t="s">
        <v>7067</v>
      </c>
      <c r="AS809" t="s">
        <v>3049</v>
      </c>
      <c r="AT809">
        <v>2025</v>
      </c>
      <c r="AU809">
        <v>5</v>
      </c>
      <c r="AV809" t="s">
        <v>69</v>
      </c>
      <c r="AX809" t="s">
        <v>7134</v>
      </c>
    </row>
    <row r="810" spans="1:50" x14ac:dyDescent="0.25">
      <c r="A810" s="268" t="s">
        <v>659</v>
      </c>
      <c r="B810" s="268" t="s">
        <v>585</v>
      </c>
      <c r="C810" s="268" t="s">
        <v>67</v>
      </c>
      <c r="D810" s="268" t="s">
        <v>5930</v>
      </c>
      <c r="E810" s="268" t="s">
        <v>5931</v>
      </c>
      <c r="F810" s="268" t="s">
        <v>1488</v>
      </c>
      <c r="G810" s="271" t="s">
        <v>180</v>
      </c>
      <c r="H810" s="268" t="s">
        <v>6988</v>
      </c>
      <c r="I810" s="268"/>
      <c r="K810" s="270" t="s">
        <v>586</v>
      </c>
      <c r="L810" s="270" t="s">
        <v>6989</v>
      </c>
      <c r="M810" s="270" t="s">
        <v>6990</v>
      </c>
      <c r="N810" s="270" t="s">
        <v>6991</v>
      </c>
      <c r="O810" s="268" t="s">
        <v>586</v>
      </c>
      <c r="P810" s="268" t="s">
        <v>586</v>
      </c>
      <c r="Q810" s="268" t="s">
        <v>586</v>
      </c>
      <c r="R810" s="268" t="s">
        <v>586</v>
      </c>
      <c r="S810" s="268" t="s">
        <v>586</v>
      </c>
      <c r="T810" s="268" t="s">
        <v>68</v>
      </c>
      <c r="U810" s="268" t="s">
        <v>586</v>
      </c>
      <c r="V810" s="268" t="s">
        <v>586</v>
      </c>
      <c r="W810" s="268" t="s">
        <v>586</v>
      </c>
      <c r="X810" s="268" t="s">
        <v>586</v>
      </c>
      <c r="Y810" s="268" t="s">
        <v>586</v>
      </c>
      <c r="AC810" s="268" t="s">
        <v>586</v>
      </c>
      <c r="AE810" s="268" t="s">
        <v>586</v>
      </c>
      <c r="AF810" s="268" t="s">
        <v>584</v>
      </c>
      <c r="AG810" s="268" t="s">
        <v>586</v>
      </c>
      <c r="AH810" s="268" t="s">
        <v>586</v>
      </c>
      <c r="AI810" s="268" t="s">
        <v>586</v>
      </c>
      <c r="AM810" s="268" t="s">
        <v>586</v>
      </c>
      <c r="AR810" t="s">
        <v>7067</v>
      </c>
      <c r="AS810" t="s">
        <v>3049</v>
      </c>
      <c r="AT810">
        <v>2025</v>
      </c>
      <c r="AU810">
        <v>5</v>
      </c>
      <c r="AV810" t="s">
        <v>69</v>
      </c>
      <c r="AX810" t="s">
        <v>7135</v>
      </c>
    </row>
    <row r="811" spans="1:50" x14ac:dyDescent="0.25">
      <c r="A811" s="268" t="s">
        <v>660</v>
      </c>
      <c r="B811" s="268" t="s">
        <v>585</v>
      </c>
      <c r="C811" s="268" t="s">
        <v>67</v>
      </c>
      <c r="D811" s="268" t="s">
        <v>5930</v>
      </c>
      <c r="E811" s="268" t="s">
        <v>5931</v>
      </c>
      <c r="F811" s="268" t="s">
        <v>6992</v>
      </c>
      <c r="G811" s="271" t="s">
        <v>180</v>
      </c>
      <c r="H811" s="268" t="s">
        <v>6988</v>
      </c>
      <c r="I811" s="268"/>
      <c r="K811" s="270" t="s">
        <v>586</v>
      </c>
      <c r="L811" s="270" t="s">
        <v>6765</v>
      </c>
      <c r="M811" s="270" t="s">
        <v>6766</v>
      </c>
      <c r="N811" s="270" t="s">
        <v>6767</v>
      </c>
      <c r="O811" s="268" t="s">
        <v>586</v>
      </c>
      <c r="P811" s="268" t="s">
        <v>586</v>
      </c>
      <c r="Q811" s="268" t="s">
        <v>586</v>
      </c>
      <c r="R811" s="268" t="s">
        <v>586</v>
      </c>
      <c r="S811" s="268" t="s">
        <v>586</v>
      </c>
      <c r="T811" s="268" t="s">
        <v>68</v>
      </c>
      <c r="U811" s="268" t="s">
        <v>586</v>
      </c>
      <c r="V811" s="268" t="s">
        <v>586</v>
      </c>
      <c r="W811" s="268" t="s">
        <v>586</v>
      </c>
      <c r="X811" s="268" t="s">
        <v>586</v>
      </c>
      <c r="Y811" s="268" t="s">
        <v>586</v>
      </c>
      <c r="AC811" s="268" t="s">
        <v>586</v>
      </c>
      <c r="AE811" s="268" t="s">
        <v>586</v>
      </c>
      <c r="AF811" s="268" t="s">
        <v>587</v>
      </c>
      <c r="AG811" s="268" t="s">
        <v>586</v>
      </c>
      <c r="AH811" s="268" t="s">
        <v>586</v>
      </c>
      <c r="AI811" s="268" t="s">
        <v>586</v>
      </c>
      <c r="AM811" s="268" t="s">
        <v>586</v>
      </c>
      <c r="AR811" t="s">
        <v>7067</v>
      </c>
      <c r="AS811" t="s">
        <v>3049</v>
      </c>
      <c r="AT811">
        <v>2025</v>
      </c>
      <c r="AU811">
        <v>5</v>
      </c>
      <c r="AV811" t="s">
        <v>69</v>
      </c>
      <c r="AX811" t="s">
        <v>7136</v>
      </c>
    </row>
    <row r="812" spans="1:50" x14ac:dyDescent="0.25">
      <c r="A812" s="268" t="s">
        <v>662</v>
      </c>
      <c r="B812" s="268" t="s">
        <v>585</v>
      </c>
      <c r="C812" s="268" t="s">
        <v>67</v>
      </c>
      <c r="D812" s="268" t="s">
        <v>4147</v>
      </c>
      <c r="E812" s="268" t="s">
        <v>4148</v>
      </c>
      <c r="F812" s="268" t="s">
        <v>6993</v>
      </c>
      <c r="G812" s="271" t="s">
        <v>180</v>
      </c>
      <c r="H812" s="268" t="s">
        <v>6988</v>
      </c>
      <c r="I812" s="2"/>
      <c r="K812" s="270" t="s">
        <v>586</v>
      </c>
      <c r="L812" s="270" t="s">
        <v>6994</v>
      </c>
      <c r="M812" s="270" t="s">
        <v>6995</v>
      </c>
      <c r="N812" s="270" t="s">
        <v>6996</v>
      </c>
      <c r="O812" s="268" t="s">
        <v>586</v>
      </c>
      <c r="P812" s="268" t="s">
        <v>586</v>
      </c>
      <c r="Q812" s="268" t="s">
        <v>586</v>
      </c>
      <c r="R812" s="268" t="s">
        <v>586</v>
      </c>
      <c r="S812" s="268" t="s">
        <v>586</v>
      </c>
      <c r="T812" s="268" t="s">
        <v>68</v>
      </c>
      <c r="U812" s="268" t="s">
        <v>586</v>
      </c>
      <c r="V812" s="268" t="s">
        <v>586</v>
      </c>
      <c r="W812" s="268" t="s">
        <v>586</v>
      </c>
      <c r="X812" s="268" t="s">
        <v>586</v>
      </c>
      <c r="Y812" s="268" t="s">
        <v>586</v>
      </c>
      <c r="AC812" s="268" t="s">
        <v>586</v>
      </c>
      <c r="AE812" s="268" t="s">
        <v>586</v>
      </c>
      <c r="AF812" s="268" t="s">
        <v>587</v>
      </c>
      <c r="AG812" s="268" t="s">
        <v>586</v>
      </c>
      <c r="AH812" s="268" t="s">
        <v>586</v>
      </c>
      <c r="AI812" s="268" t="s">
        <v>586</v>
      </c>
      <c r="AM812" s="268" t="s">
        <v>586</v>
      </c>
      <c r="AR812" t="s">
        <v>7067</v>
      </c>
      <c r="AS812" t="s">
        <v>3049</v>
      </c>
      <c r="AT812">
        <v>2025</v>
      </c>
      <c r="AU812">
        <v>5</v>
      </c>
      <c r="AV812" t="s">
        <v>69</v>
      </c>
      <c r="AX812" t="s">
        <v>7137</v>
      </c>
    </row>
    <row r="813" spans="1:50" x14ac:dyDescent="0.25">
      <c r="A813" s="268" t="s">
        <v>663</v>
      </c>
      <c r="B813" s="268" t="s">
        <v>585</v>
      </c>
      <c r="C813" s="268" t="s">
        <v>67</v>
      </c>
      <c r="D813" s="268" t="s">
        <v>5636</v>
      </c>
      <c r="E813" s="268" t="s">
        <v>5637</v>
      </c>
      <c r="F813" s="268" t="s">
        <v>6997</v>
      </c>
      <c r="G813" s="271" t="s">
        <v>180</v>
      </c>
      <c r="H813" s="268" t="s">
        <v>6998</v>
      </c>
      <c r="I813" s="268"/>
      <c r="K813" s="270" t="s">
        <v>586</v>
      </c>
      <c r="L813" s="270" t="s">
        <v>6999</v>
      </c>
      <c r="M813" s="270" t="s">
        <v>7000</v>
      </c>
      <c r="N813" s="270" t="s">
        <v>1601</v>
      </c>
      <c r="O813" s="268" t="s">
        <v>586</v>
      </c>
      <c r="P813" s="268" t="s">
        <v>586</v>
      </c>
      <c r="Q813" s="268" t="s">
        <v>586</v>
      </c>
      <c r="R813" s="268" t="s">
        <v>586</v>
      </c>
      <c r="S813" s="268" t="s">
        <v>586</v>
      </c>
      <c r="T813" s="268" t="s">
        <v>68</v>
      </c>
      <c r="U813" s="268" t="s">
        <v>586</v>
      </c>
      <c r="V813" s="268" t="s">
        <v>586</v>
      </c>
      <c r="W813" s="268" t="s">
        <v>586</v>
      </c>
      <c r="X813" s="268" t="s">
        <v>586</v>
      </c>
      <c r="Y813" s="268" t="s">
        <v>586</v>
      </c>
      <c r="AC813" s="268" t="s">
        <v>586</v>
      </c>
      <c r="AE813" s="268" t="s">
        <v>586</v>
      </c>
      <c r="AF813" s="268" t="s">
        <v>587</v>
      </c>
      <c r="AG813" s="268" t="s">
        <v>586</v>
      </c>
      <c r="AH813" s="268" t="s">
        <v>586</v>
      </c>
      <c r="AI813" s="268" t="s">
        <v>586</v>
      </c>
      <c r="AM813" s="268" t="s">
        <v>586</v>
      </c>
      <c r="AR813" t="s">
        <v>7067</v>
      </c>
      <c r="AS813" t="s">
        <v>3049</v>
      </c>
      <c r="AT813">
        <v>2025</v>
      </c>
      <c r="AU813">
        <v>5</v>
      </c>
      <c r="AV813" t="s">
        <v>69</v>
      </c>
      <c r="AX813" t="s">
        <v>7138</v>
      </c>
    </row>
    <row r="814" spans="1:50" x14ac:dyDescent="0.25">
      <c r="A814" s="268" t="s">
        <v>664</v>
      </c>
      <c r="B814" s="268" t="s">
        <v>585</v>
      </c>
      <c r="C814" s="268" t="s">
        <v>67</v>
      </c>
      <c r="D814" s="268" t="s">
        <v>3008</v>
      </c>
      <c r="E814" s="268" t="s">
        <v>3009</v>
      </c>
      <c r="F814" s="268" t="s">
        <v>7001</v>
      </c>
      <c r="G814" s="271" t="s">
        <v>180</v>
      </c>
      <c r="H814" s="268" t="s">
        <v>6998</v>
      </c>
      <c r="I814" s="2"/>
      <c r="K814" s="270" t="s">
        <v>586</v>
      </c>
      <c r="L814" s="270" t="s">
        <v>7002</v>
      </c>
      <c r="M814" s="270" t="s">
        <v>7003</v>
      </c>
      <c r="N814" s="270" t="s">
        <v>7004</v>
      </c>
      <c r="O814" s="268" t="s">
        <v>586</v>
      </c>
      <c r="P814" s="268" t="s">
        <v>586</v>
      </c>
      <c r="Q814" s="268" t="s">
        <v>586</v>
      </c>
      <c r="R814" s="268" t="s">
        <v>586</v>
      </c>
      <c r="S814" s="268" t="s">
        <v>586</v>
      </c>
      <c r="T814" s="268" t="s">
        <v>68</v>
      </c>
      <c r="U814" s="268" t="s">
        <v>586</v>
      </c>
      <c r="V814" s="268" t="s">
        <v>586</v>
      </c>
      <c r="W814" s="268" t="s">
        <v>586</v>
      </c>
      <c r="X814" s="268" t="s">
        <v>586</v>
      </c>
      <c r="Y814" s="268" t="s">
        <v>586</v>
      </c>
      <c r="AC814" s="268" t="s">
        <v>586</v>
      </c>
      <c r="AE814" s="268" t="s">
        <v>586</v>
      </c>
      <c r="AF814" s="268" t="s">
        <v>587</v>
      </c>
      <c r="AG814" s="268" t="s">
        <v>586</v>
      </c>
      <c r="AH814" s="268" t="s">
        <v>586</v>
      </c>
      <c r="AI814" s="268" t="s">
        <v>586</v>
      </c>
      <c r="AM814" s="268" t="s">
        <v>586</v>
      </c>
      <c r="AR814" t="s">
        <v>7067</v>
      </c>
      <c r="AS814" t="s">
        <v>3049</v>
      </c>
      <c r="AT814">
        <v>2025</v>
      </c>
      <c r="AU814">
        <v>5</v>
      </c>
      <c r="AV814" t="s">
        <v>69</v>
      </c>
      <c r="AX814" t="s">
        <v>7139</v>
      </c>
    </row>
    <row r="815" spans="1:50" x14ac:dyDescent="0.25">
      <c r="A815" s="268" t="s">
        <v>666</v>
      </c>
      <c r="B815" s="268" t="s">
        <v>585</v>
      </c>
      <c r="C815" s="268" t="s">
        <v>67</v>
      </c>
      <c r="D815" s="268" t="s">
        <v>3425</v>
      </c>
      <c r="E815" s="268" t="s">
        <v>3426</v>
      </c>
      <c r="F815" s="268" t="s">
        <v>7005</v>
      </c>
      <c r="G815" s="271" t="s">
        <v>180</v>
      </c>
      <c r="H815" s="268" t="s">
        <v>6998</v>
      </c>
      <c r="I815" s="268"/>
      <c r="K815" s="270" t="s">
        <v>586</v>
      </c>
      <c r="L815" s="270" t="s">
        <v>7006</v>
      </c>
      <c r="M815" s="270" t="s">
        <v>7007</v>
      </c>
      <c r="N815" s="270" t="s">
        <v>7008</v>
      </c>
      <c r="O815" s="268" t="s">
        <v>586</v>
      </c>
      <c r="P815" s="268" t="s">
        <v>586</v>
      </c>
      <c r="Q815" s="268" t="s">
        <v>586</v>
      </c>
      <c r="R815" s="268" t="s">
        <v>586</v>
      </c>
      <c r="S815" s="268" t="s">
        <v>586</v>
      </c>
      <c r="T815" s="268" t="s">
        <v>68</v>
      </c>
      <c r="U815" s="268" t="s">
        <v>586</v>
      </c>
      <c r="V815" s="268" t="s">
        <v>586</v>
      </c>
      <c r="W815" s="268" t="s">
        <v>586</v>
      </c>
      <c r="X815" s="268" t="s">
        <v>586</v>
      </c>
      <c r="Y815" s="268" t="s">
        <v>586</v>
      </c>
      <c r="AC815" s="268" t="s">
        <v>586</v>
      </c>
      <c r="AE815" s="268" t="s">
        <v>586</v>
      </c>
      <c r="AF815" s="268" t="s">
        <v>587</v>
      </c>
      <c r="AG815" s="268" t="s">
        <v>586</v>
      </c>
      <c r="AH815" s="268" t="s">
        <v>586</v>
      </c>
      <c r="AI815" s="268" t="s">
        <v>586</v>
      </c>
      <c r="AM815" s="268" t="s">
        <v>586</v>
      </c>
      <c r="AR815" t="s">
        <v>7067</v>
      </c>
      <c r="AS815" t="s">
        <v>3049</v>
      </c>
      <c r="AT815">
        <v>2025</v>
      </c>
      <c r="AU815">
        <v>5</v>
      </c>
      <c r="AV815" t="s">
        <v>69</v>
      </c>
      <c r="AX815" t="s">
        <v>7140</v>
      </c>
    </row>
    <row r="816" spans="1:50" x14ac:dyDescent="0.25">
      <c r="A816" s="268" t="s">
        <v>667</v>
      </c>
      <c r="B816" s="268" t="s">
        <v>585</v>
      </c>
      <c r="C816" s="268" t="s">
        <v>67</v>
      </c>
      <c r="D816" s="268" t="s">
        <v>3303</v>
      </c>
      <c r="E816" s="268" t="s">
        <v>3304</v>
      </c>
      <c r="F816" s="268" t="s">
        <v>2534</v>
      </c>
      <c r="G816" s="271" t="s">
        <v>180</v>
      </c>
      <c r="H816" s="268" t="s">
        <v>7009</v>
      </c>
      <c r="I816" s="268" t="s">
        <v>7010</v>
      </c>
      <c r="K816" s="270" t="s">
        <v>586</v>
      </c>
      <c r="L816" s="270" t="s">
        <v>6765</v>
      </c>
      <c r="M816" s="270" t="s">
        <v>6766</v>
      </c>
      <c r="N816" s="270" t="s">
        <v>6767</v>
      </c>
      <c r="O816" s="268" t="s">
        <v>586</v>
      </c>
      <c r="P816" s="268" t="s">
        <v>586</v>
      </c>
      <c r="Q816" s="268" t="s">
        <v>586</v>
      </c>
      <c r="R816" s="268" t="s">
        <v>586</v>
      </c>
      <c r="S816" s="268" t="s">
        <v>586</v>
      </c>
      <c r="T816" s="268" t="s">
        <v>68</v>
      </c>
      <c r="U816" s="268" t="s">
        <v>586</v>
      </c>
      <c r="V816" s="268" t="s">
        <v>586</v>
      </c>
      <c r="W816" s="268" t="s">
        <v>586</v>
      </c>
      <c r="X816" s="268" t="s">
        <v>586</v>
      </c>
      <c r="Y816" s="268" t="s">
        <v>586</v>
      </c>
      <c r="AC816" s="268" t="s">
        <v>586</v>
      </c>
      <c r="AE816" s="268" t="s">
        <v>586</v>
      </c>
      <c r="AF816" s="268" t="s">
        <v>587</v>
      </c>
      <c r="AG816" s="268" t="s">
        <v>586</v>
      </c>
      <c r="AH816" s="268" t="s">
        <v>586</v>
      </c>
      <c r="AI816" s="268" t="s">
        <v>586</v>
      </c>
      <c r="AM816" s="268" t="s">
        <v>586</v>
      </c>
      <c r="AR816" t="s">
        <v>7067</v>
      </c>
      <c r="AS816" t="s">
        <v>3049</v>
      </c>
      <c r="AT816">
        <v>2025</v>
      </c>
      <c r="AU816">
        <v>5</v>
      </c>
      <c r="AV816" t="s">
        <v>69</v>
      </c>
      <c r="AX816" t="s">
        <v>7141</v>
      </c>
    </row>
    <row r="817" spans="1:50" x14ac:dyDescent="0.25">
      <c r="A817" s="268" t="s">
        <v>668</v>
      </c>
      <c r="B817" s="268" t="s">
        <v>585</v>
      </c>
      <c r="C817" s="268" t="s">
        <v>67</v>
      </c>
      <c r="D817" s="268" t="s">
        <v>7011</v>
      </c>
      <c r="E817" s="268" t="s">
        <v>7012</v>
      </c>
      <c r="F817" s="268" t="s">
        <v>1503</v>
      </c>
      <c r="G817" s="271" t="s">
        <v>180</v>
      </c>
      <c r="H817" s="268" t="s">
        <v>7013</v>
      </c>
      <c r="I817" s="268"/>
      <c r="K817" s="270" t="s">
        <v>586</v>
      </c>
      <c r="L817" s="270" t="s">
        <v>7014</v>
      </c>
      <c r="M817" s="270" t="s">
        <v>7015</v>
      </c>
      <c r="N817" s="270" t="s">
        <v>1000</v>
      </c>
      <c r="O817" s="268" t="s">
        <v>586</v>
      </c>
      <c r="P817" s="268" t="s">
        <v>586</v>
      </c>
      <c r="Q817" s="268" t="s">
        <v>586</v>
      </c>
      <c r="R817" s="268" t="s">
        <v>586</v>
      </c>
      <c r="S817" s="268" t="s">
        <v>586</v>
      </c>
      <c r="T817" s="268" t="s">
        <v>68</v>
      </c>
      <c r="U817" s="268" t="s">
        <v>586</v>
      </c>
      <c r="V817" s="268" t="s">
        <v>586</v>
      </c>
      <c r="W817" s="268" t="s">
        <v>586</v>
      </c>
      <c r="X817" s="268" t="s">
        <v>586</v>
      </c>
      <c r="Y817" s="268" t="s">
        <v>586</v>
      </c>
      <c r="AC817" s="268" t="s">
        <v>586</v>
      </c>
      <c r="AE817" s="268" t="s">
        <v>586</v>
      </c>
      <c r="AF817" s="268" t="s">
        <v>587</v>
      </c>
      <c r="AG817" s="268" t="s">
        <v>586</v>
      </c>
      <c r="AH817" s="268" t="s">
        <v>586</v>
      </c>
      <c r="AI817" s="268" t="s">
        <v>586</v>
      </c>
      <c r="AM817" s="268" t="s">
        <v>586</v>
      </c>
      <c r="AR817" t="s">
        <v>7067</v>
      </c>
      <c r="AS817" t="s">
        <v>3049</v>
      </c>
      <c r="AT817">
        <v>2025</v>
      </c>
      <c r="AU817">
        <v>5</v>
      </c>
      <c r="AV817" t="s">
        <v>69</v>
      </c>
      <c r="AX817" t="s">
        <v>7142</v>
      </c>
    </row>
    <row r="818" spans="1:50" x14ac:dyDescent="0.25">
      <c r="A818" s="268" t="s">
        <v>669</v>
      </c>
      <c r="B818" s="268" t="s">
        <v>585</v>
      </c>
      <c r="C818" s="268" t="s">
        <v>67</v>
      </c>
      <c r="D818" s="268" t="s">
        <v>4149</v>
      </c>
      <c r="E818" s="268" t="s">
        <v>5602</v>
      </c>
      <c r="F818" s="268" t="s">
        <v>7016</v>
      </c>
      <c r="G818" s="271" t="s">
        <v>180</v>
      </c>
      <c r="H818" s="268" t="s">
        <v>7017</v>
      </c>
      <c r="I818" s="268" t="s">
        <v>7018</v>
      </c>
      <c r="K818" s="270" t="s">
        <v>586</v>
      </c>
      <c r="L818" s="270" t="s">
        <v>7019</v>
      </c>
      <c r="M818" s="270" t="s">
        <v>7020</v>
      </c>
      <c r="N818" s="270" t="s">
        <v>7021</v>
      </c>
      <c r="O818" s="268" t="s">
        <v>586</v>
      </c>
      <c r="P818" s="268" t="s">
        <v>586</v>
      </c>
      <c r="Q818" s="268" t="s">
        <v>586</v>
      </c>
      <c r="R818" s="268" t="s">
        <v>586</v>
      </c>
      <c r="S818" s="268" t="s">
        <v>586</v>
      </c>
      <c r="T818" s="268" t="s">
        <v>68</v>
      </c>
      <c r="U818" s="268" t="s">
        <v>586</v>
      </c>
      <c r="V818" s="268" t="s">
        <v>586</v>
      </c>
      <c r="W818" s="268" t="s">
        <v>586</v>
      </c>
      <c r="X818" s="268" t="s">
        <v>586</v>
      </c>
      <c r="Y818" s="268" t="s">
        <v>586</v>
      </c>
      <c r="AC818" s="268" t="s">
        <v>586</v>
      </c>
      <c r="AE818" s="268" t="s">
        <v>586</v>
      </c>
      <c r="AF818" s="268" t="s">
        <v>587</v>
      </c>
      <c r="AG818" s="268" t="s">
        <v>586</v>
      </c>
      <c r="AH818" s="268" t="s">
        <v>586</v>
      </c>
      <c r="AI818" s="268" t="s">
        <v>586</v>
      </c>
      <c r="AM818" s="268" t="s">
        <v>586</v>
      </c>
      <c r="AR818" t="s">
        <v>7067</v>
      </c>
      <c r="AS818" t="s">
        <v>3049</v>
      </c>
      <c r="AT818">
        <v>2025</v>
      </c>
      <c r="AU818">
        <v>5</v>
      </c>
      <c r="AV818" t="s">
        <v>69</v>
      </c>
      <c r="AX818" t="s">
        <v>7143</v>
      </c>
    </row>
    <row r="819" spans="1:50" x14ac:dyDescent="0.25">
      <c r="A819" s="268" t="s">
        <v>670</v>
      </c>
      <c r="B819" s="268" t="s">
        <v>585</v>
      </c>
      <c r="C819" s="268" t="s">
        <v>67</v>
      </c>
      <c r="D819" s="268" t="s">
        <v>2901</v>
      </c>
      <c r="E819" s="268" t="s">
        <v>2902</v>
      </c>
      <c r="F819" s="268" t="s">
        <v>1466</v>
      </c>
      <c r="G819" s="271" t="s">
        <v>997</v>
      </c>
      <c r="H819" s="268" t="s">
        <v>7022</v>
      </c>
      <c r="K819" s="270" t="s">
        <v>586</v>
      </c>
      <c r="L819" s="270" t="s">
        <v>7023</v>
      </c>
      <c r="M819" s="270" t="s">
        <v>7024</v>
      </c>
      <c r="N819" s="270" t="s">
        <v>7025</v>
      </c>
      <c r="O819" s="268" t="s">
        <v>586</v>
      </c>
      <c r="P819" s="268" t="s">
        <v>586</v>
      </c>
      <c r="Q819" s="268" t="s">
        <v>586</v>
      </c>
      <c r="R819" s="268" t="s">
        <v>586</v>
      </c>
      <c r="S819" s="268" t="s">
        <v>586</v>
      </c>
      <c r="T819" s="268" t="s">
        <v>68</v>
      </c>
      <c r="U819" s="268" t="s">
        <v>586</v>
      </c>
      <c r="V819" s="268" t="s">
        <v>586</v>
      </c>
      <c r="W819" s="268" t="s">
        <v>586</v>
      </c>
      <c r="X819" s="268" t="s">
        <v>586</v>
      </c>
      <c r="Y819" s="268" t="s">
        <v>586</v>
      </c>
      <c r="AC819" s="268" t="s">
        <v>586</v>
      </c>
      <c r="AE819" s="268" t="s">
        <v>586</v>
      </c>
      <c r="AF819" s="268" t="s">
        <v>587</v>
      </c>
      <c r="AG819" s="268" t="s">
        <v>586</v>
      </c>
      <c r="AH819" s="268" t="s">
        <v>586</v>
      </c>
      <c r="AI819" s="268" t="s">
        <v>586</v>
      </c>
      <c r="AM819" s="268" t="s">
        <v>586</v>
      </c>
      <c r="AR819" t="s">
        <v>7067</v>
      </c>
      <c r="AS819" t="s">
        <v>3049</v>
      </c>
      <c r="AT819">
        <v>2025</v>
      </c>
      <c r="AU819">
        <v>5</v>
      </c>
      <c r="AV819" t="s">
        <v>69</v>
      </c>
      <c r="AX819" t="s">
        <v>7144</v>
      </c>
    </row>
    <row r="820" spans="1:50" x14ac:dyDescent="0.25">
      <c r="A820" s="268" t="s">
        <v>671</v>
      </c>
      <c r="B820" s="268" t="s">
        <v>585</v>
      </c>
      <c r="C820" s="268" t="s">
        <v>67</v>
      </c>
      <c r="D820" s="268" t="s">
        <v>3352</v>
      </c>
      <c r="E820" s="268" t="s">
        <v>3353</v>
      </c>
      <c r="F820" s="268" t="s">
        <v>7026</v>
      </c>
      <c r="G820" s="271" t="s">
        <v>999</v>
      </c>
      <c r="H820" s="268" t="s">
        <v>7027</v>
      </c>
      <c r="K820" s="270" t="s">
        <v>586</v>
      </c>
      <c r="L820" s="270" t="s">
        <v>7028</v>
      </c>
      <c r="M820" s="270" t="s">
        <v>7029</v>
      </c>
      <c r="N820" s="270" t="s">
        <v>7030</v>
      </c>
      <c r="O820" s="268" t="s">
        <v>586</v>
      </c>
      <c r="P820" s="268" t="s">
        <v>586</v>
      </c>
      <c r="Q820" s="268" t="s">
        <v>586</v>
      </c>
      <c r="R820" s="268" t="s">
        <v>586</v>
      </c>
      <c r="S820" s="268" t="s">
        <v>586</v>
      </c>
      <c r="T820" s="268" t="s">
        <v>68</v>
      </c>
      <c r="U820" s="268" t="s">
        <v>586</v>
      </c>
      <c r="V820" s="268" t="s">
        <v>586</v>
      </c>
      <c r="W820" s="268" t="s">
        <v>586</v>
      </c>
      <c r="X820" s="268" t="s">
        <v>586</v>
      </c>
      <c r="Y820" s="268" t="s">
        <v>586</v>
      </c>
      <c r="AC820" s="268" t="s">
        <v>586</v>
      </c>
      <c r="AE820" s="268" t="s">
        <v>586</v>
      </c>
      <c r="AF820" s="268" t="s">
        <v>584</v>
      </c>
      <c r="AG820" s="268" t="s">
        <v>586</v>
      </c>
      <c r="AH820" s="268" t="s">
        <v>586</v>
      </c>
      <c r="AI820" s="268" t="s">
        <v>586</v>
      </c>
      <c r="AM820" s="268" t="s">
        <v>586</v>
      </c>
      <c r="AR820" t="s">
        <v>7067</v>
      </c>
      <c r="AS820" t="s">
        <v>3049</v>
      </c>
      <c r="AT820">
        <v>2025</v>
      </c>
      <c r="AU820">
        <v>5</v>
      </c>
      <c r="AV820" t="s">
        <v>69</v>
      </c>
      <c r="AX820" t="s">
        <v>7145</v>
      </c>
    </row>
    <row r="821" spans="1:50" x14ac:dyDescent="0.25">
      <c r="A821" s="268" t="s">
        <v>673</v>
      </c>
      <c r="B821" s="268" t="s">
        <v>585</v>
      </c>
      <c r="C821" s="268" t="s">
        <v>67</v>
      </c>
      <c r="D821" s="268" t="s">
        <v>2681</v>
      </c>
      <c r="E821" s="268" t="s">
        <v>2682</v>
      </c>
      <c r="F821" s="268" t="s">
        <v>7031</v>
      </c>
      <c r="G821" s="271" t="s">
        <v>185</v>
      </c>
      <c r="H821" s="268" t="s">
        <v>7032</v>
      </c>
      <c r="K821" s="270" t="s">
        <v>586</v>
      </c>
      <c r="L821" s="270" t="s">
        <v>7033</v>
      </c>
      <c r="M821" s="270" t="s">
        <v>7034</v>
      </c>
      <c r="N821" s="270" t="s">
        <v>7035</v>
      </c>
      <c r="O821" s="268" t="s">
        <v>586</v>
      </c>
      <c r="P821" s="268" t="s">
        <v>586</v>
      </c>
      <c r="Q821" s="268" t="s">
        <v>586</v>
      </c>
      <c r="R821" s="268" t="s">
        <v>586</v>
      </c>
      <c r="S821" s="268" t="s">
        <v>586</v>
      </c>
      <c r="T821" s="268" t="s">
        <v>68</v>
      </c>
      <c r="U821" s="268" t="s">
        <v>586</v>
      </c>
      <c r="V821" s="268" t="s">
        <v>586</v>
      </c>
      <c r="W821" s="268" t="s">
        <v>586</v>
      </c>
      <c r="X821" s="268" t="s">
        <v>586</v>
      </c>
      <c r="Y821" s="268" t="s">
        <v>586</v>
      </c>
      <c r="AC821" s="268" t="s">
        <v>586</v>
      </c>
      <c r="AE821" s="268" t="s">
        <v>586</v>
      </c>
      <c r="AF821" s="268" t="s">
        <v>587</v>
      </c>
      <c r="AG821" s="268" t="s">
        <v>586</v>
      </c>
      <c r="AH821" s="268" t="s">
        <v>586</v>
      </c>
      <c r="AI821" s="268" t="s">
        <v>586</v>
      </c>
      <c r="AM821" s="268" t="s">
        <v>586</v>
      </c>
      <c r="AR821" t="s">
        <v>7067</v>
      </c>
      <c r="AS821" t="s">
        <v>3049</v>
      </c>
      <c r="AT821">
        <v>2025</v>
      </c>
      <c r="AU821">
        <v>5</v>
      </c>
      <c r="AV821" t="s">
        <v>69</v>
      </c>
      <c r="AX821" t="s">
        <v>7146</v>
      </c>
    </row>
    <row r="822" spans="1:50" x14ac:dyDescent="0.25">
      <c r="A822" s="268" t="s">
        <v>674</v>
      </c>
      <c r="B822" s="268" t="s">
        <v>585</v>
      </c>
      <c r="C822" s="268" t="s">
        <v>67</v>
      </c>
      <c r="D822" s="268" t="s">
        <v>3172</v>
      </c>
      <c r="E822" s="268" t="s">
        <v>3173</v>
      </c>
      <c r="F822" s="268" t="s">
        <v>1472</v>
      </c>
      <c r="G822" s="271" t="s">
        <v>185</v>
      </c>
      <c r="H822" s="268" t="s">
        <v>7036</v>
      </c>
      <c r="K822" s="270" t="s">
        <v>586</v>
      </c>
      <c r="L822" s="270" t="s">
        <v>7037</v>
      </c>
      <c r="M822" s="270" t="s">
        <v>7038</v>
      </c>
      <c r="N822" s="270" t="s">
        <v>7039</v>
      </c>
      <c r="O822" s="268" t="s">
        <v>586</v>
      </c>
      <c r="P822" s="268" t="s">
        <v>586</v>
      </c>
      <c r="Q822" s="268" t="s">
        <v>586</v>
      </c>
      <c r="R822" s="268" t="s">
        <v>586</v>
      </c>
      <c r="S822" s="268" t="s">
        <v>586</v>
      </c>
      <c r="T822" s="268" t="s">
        <v>68</v>
      </c>
      <c r="U822" s="268" t="s">
        <v>586</v>
      </c>
      <c r="V822" s="268" t="s">
        <v>586</v>
      </c>
      <c r="W822" s="268" t="s">
        <v>586</v>
      </c>
      <c r="X822" s="268" t="s">
        <v>586</v>
      </c>
      <c r="Y822" s="268" t="s">
        <v>586</v>
      </c>
      <c r="AC822" s="268" t="s">
        <v>586</v>
      </c>
      <c r="AE822" s="268" t="s">
        <v>586</v>
      </c>
      <c r="AF822" s="268" t="s">
        <v>587</v>
      </c>
      <c r="AG822" s="268" t="s">
        <v>586</v>
      </c>
      <c r="AH822" s="268" t="s">
        <v>586</v>
      </c>
      <c r="AI822" s="268" t="s">
        <v>586</v>
      </c>
      <c r="AM822" s="268" t="s">
        <v>586</v>
      </c>
      <c r="AR822" t="s">
        <v>7067</v>
      </c>
      <c r="AS822" t="s">
        <v>3049</v>
      </c>
      <c r="AT822">
        <v>2025</v>
      </c>
      <c r="AU822">
        <v>5</v>
      </c>
      <c r="AV822" t="s">
        <v>69</v>
      </c>
      <c r="AX822" t="s">
        <v>7147</v>
      </c>
    </row>
    <row r="823" spans="1:50" x14ac:dyDescent="0.25">
      <c r="A823" s="268" t="s">
        <v>675</v>
      </c>
      <c r="B823" s="268" t="s">
        <v>585</v>
      </c>
      <c r="C823" s="268" t="s">
        <v>67</v>
      </c>
      <c r="D823" s="268" t="s">
        <v>2711</v>
      </c>
      <c r="E823" s="268" t="s">
        <v>2712</v>
      </c>
      <c r="F823" s="268" t="s">
        <v>7040</v>
      </c>
      <c r="G823" s="271" t="s">
        <v>185</v>
      </c>
      <c r="H823" s="268" t="s">
        <v>7041</v>
      </c>
      <c r="K823" s="270" t="s">
        <v>586</v>
      </c>
      <c r="L823" s="270" t="s">
        <v>7042</v>
      </c>
      <c r="M823" s="270" t="s">
        <v>7043</v>
      </c>
      <c r="N823" s="270" t="s">
        <v>7044</v>
      </c>
      <c r="O823" s="268" t="s">
        <v>586</v>
      </c>
      <c r="P823" s="268" t="s">
        <v>586</v>
      </c>
      <c r="Q823" s="268" t="s">
        <v>586</v>
      </c>
      <c r="R823" s="268" t="s">
        <v>586</v>
      </c>
      <c r="S823" s="268" t="s">
        <v>586</v>
      </c>
      <c r="T823" s="268" t="s">
        <v>68</v>
      </c>
      <c r="U823" s="268" t="s">
        <v>586</v>
      </c>
      <c r="V823" s="268" t="s">
        <v>586</v>
      </c>
      <c r="W823" s="268" t="s">
        <v>586</v>
      </c>
      <c r="X823" s="268" t="s">
        <v>586</v>
      </c>
      <c r="Y823" s="268" t="s">
        <v>586</v>
      </c>
      <c r="AC823" s="268" t="s">
        <v>586</v>
      </c>
      <c r="AE823" s="268" t="s">
        <v>586</v>
      </c>
      <c r="AF823" s="268" t="s">
        <v>587</v>
      </c>
      <c r="AG823" s="268" t="s">
        <v>586</v>
      </c>
      <c r="AH823" s="268" t="s">
        <v>586</v>
      </c>
      <c r="AI823" s="268" t="s">
        <v>586</v>
      </c>
      <c r="AM823" s="268" t="s">
        <v>586</v>
      </c>
      <c r="AR823" t="s">
        <v>7067</v>
      </c>
      <c r="AS823" t="s">
        <v>3049</v>
      </c>
      <c r="AT823">
        <v>2025</v>
      </c>
      <c r="AU823">
        <v>5</v>
      </c>
      <c r="AV823" t="s">
        <v>69</v>
      </c>
      <c r="AX823" t="s">
        <v>7148</v>
      </c>
    </row>
    <row r="824" spans="1:50" x14ac:dyDescent="0.25">
      <c r="A824" s="268" t="s">
        <v>676</v>
      </c>
      <c r="B824" s="268" t="s">
        <v>585</v>
      </c>
      <c r="C824" s="268" t="s">
        <v>67</v>
      </c>
      <c r="D824" s="268" t="s">
        <v>6714</v>
      </c>
      <c r="E824" s="268" t="s">
        <v>6715</v>
      </c>
      <c r="F824" s="268" t="s">
        <v>7045</v>
      </c>
      <c r="G824" s="271" t="s">
        <v>185</v>
      </c>
      <c r="H824" s="268" t="s">
        <v>7046</v>
      </c>
      <c r="I824" s="268" t="s">
        <v>7047</v>
      </c>
      <c r="K824" s="270" t="s">
        <v>586</v>
      </c>
      <c r="L824" s="270" t="s">
        <v>7048</v>
      </c>
      <c r="M824" s="270" t="s">
        <v>7049</v>
      </c>
      <c r="N824" s="270" t="s">
        <v>7050</v>
      </c>
      <c r="O824" s="268" t="s">
        <v>586</v>
      </c>
      <c r="P824" s="268" t="s">
        <v>586</v>
      </c>
      <c r="Q824" s="268" t="s">
        <v>586</v>
      </c>
      <c r="R824" s="268" t="s">
        <v>586</v>
      </c>
      <c r="S824" s="268" t="s">
        <v>586</v>
      </c>
      <c r="T824" s="268" t="s">
        <v>68</v>
      </c>
      <c r="U824" s="268" t="s">
        <v>586</v>
      </c>
      <c r="V824" s="268" t="s">
        <v>586</v>
      </c>
      <c r="W824" s="268" t="s">
        <v>586</v>
      </c>
      <c r="X824" s="268" t="s">
        <v>586</v>
      </c>
      <c r="Y824" s="268" t="s">
        <v>586</v>
      </c>
      <c r="AC824" s="268" t="s">
        <v>586</v>
      </c>
      <c r="AE824" s="268" t="s">
        <v>586</v>
      </c>
      <c r="AF824" s="268" t="s">
        <v>587</v>
      </c>
      <c r="AG824" s="268" t="s">
        <v>586</v>
      </c>
      <c r="AH824" s="268" t="s">
        <v>586</v>
      </c>
      <c r="AI824" s="268" t="s">
        <v>586</v>
      </c>
      <c r="AM824" s="268" t="s">
        <v>586</v>
      </c>
      <c r="AR824" t="s">
        <v>7067</v>
      </c>
      <c r="AS824" t="s">
        <v>3049</v>
      </c>
      <c r="AT824">
        <v>2025</v>
      </c>
      <c r="AU824">
        <v>5</v>
      </c>
      <c r="AV824" t="s">
        <v>69</v>
      </c>
      <c r="AX824" t="s">
        <v>7149</v>
      </c>
    </row>
    <row r="825" spans="1:50" x14ac:dyDescent="0.25">
      <c r="A825" s="268" t="s">
        <v>677</v>
      </c>
      <c r="B825" s="268" t="s">
        <v>585</v>
      </c>
      <c r="C825" s="268" t="s">
        <v>67</v>
      </c>
      <c r="D825" s="268" t="s">
        <v>2778</v>
      </c>
      <c r="E825" s="268" t="s">
        <v>2779</v>
      </c>
      <c r="F825" s="268" t="s">
        <v>1504</v>
      </c>
      <c r="G825" s="271" t="s">
        <v>185</v>
      </c>
      <c r="H825" s="268" t="s">
        <v>7046</v>
      </c>
      <c r="I825" s="268" t="s">
        <v>7051</v>
      </c>
      <c r="K825" s="270" t="s">
        <v>586</v>
      </c>
      <c r="L825" s="270" t="s">
        <v>7052</v>
      </c>
      <c r="M825" s="270" t="s">
        <v>7053</v>
      </c>
      <c r="N825" s="270" t="s">
        <v>7054</v>
      </c>
      <c r="O825" s="268" t="s">
        <v>586</v>
      </c>
      <c r="P825" s="268" t="s">
        <v>586</v>
      </c>
      <c r="Q825" s="268" t="s">
        <v>586</v>
      </c>
      <c r="R825" s="268" t="s">
        <v>586</v>
      </c>
      <c r="S825" s="268" t="s">
        <v>586</v>
      </c>
      <c r="T825" s="268" t="s">
        <v>68</v>
      </c>
      <c r="U825" s="268" t="s">
        <v>586</v>
      </c>
      <c r="V825" s="268" t="s">
        <v>586</v>
      </c>
      <c r="W825" s="268" t="s">
        <v>586</v>
      </c>
      <c r="X825" s="268" t="s">
        <v>586</v>
      </c>
      <c r="Y825" s="268" t="s">
        <v>586</v>
      </c>
      <c r="AC825" s="268" t="s">
        <v>586</v>
      </c>
      <c r="AE825" s="268" t="s">
        <v>586</v>
      </c>
      <c r="AF825" s="268" t="s">
        <v>587</v>
      </c>
      <c r="AG825" s="268" t="s">
        <v>586</v>
      </c>
      <c r="AH825" s="268" t="s">
        <v>586</v>
      </c>
      <c r="AI825" s="268" t="s">
        <v>586</v>
      </c>
      <c r="AM825" s="268" t="s">
        <v>586</v>
      </c>
      <c r="AR825" t="s">
        <v>7067</v>
      </c>
      <c r="AS825" t="s">
        <v>3049</v>
      </c>
      <c r="AT825">
        <v>2025</v>
      </c>
      <c r="AU825">
        <v>5</v>
      </c>
      <c r="AV825" t="s">
        <v>69</v>
      </c>
      <c r="AX825" t="s">
        <v>7150</v>
      </c>
    </row>
    <row r="826" spans="1:50" x14ac:dyDescent="0.25">
      <c r="A826" s="268" t="s">
        <v>678</v>
      </c>
      <c r="B826" s="268" t="s">
        <v>585</v>
      </c>
      <c r="C826" s="268" t="s">
        <v>67</v>
      </c>
      <c r="D826" s="268" t="s">
        <v>3032</v>
      </c>
      <c r="E826" s="268" t="s">
        <v>3033</v>
      </c>
      <c r="F826" s="268" t="s">
        <v>7055</v>
      </c>
      <c r="G826" s="271" t="s">
        <v>185</v>
      </c>
      <c r="H826" s="268" t="s">
        <v>7056</v>
      </c>
      <c r="I826" s="2"/>
      <c r="K826" s="270" t="s">
        <v>586</v>
      </c>
      <c r="L826" s="270" t="s">
        <v>7057</v>
      </c>
      <c r="M826" s="270" t="s">
        <v>7058</v>
      </c>
      <c r="N826" s="270" t="s">
        <v>7059</v>
      </c>
      <c r="O826" s="268" t="s">
        <v>586</v>
      </c>
      <c r="P826" s="268" t="s">
        <v>586</v>
      </c>
      <c r="Q826" s="268" t="s">
        <v>586</v>
      </c>
      <c r="R826" s="268" t="s">
        <v>586</v>
      </c>
      <c r="S826" s="268" t="s">
        <v>586</v>
      </c>
      <c r="T826" s="268" t="s">
        <v>68</v>
      </c>
      <c r="U826" s="268" t="s">
        <v>586</v>
      </c>
      <c r="V826" s="268" t="s">
        <v>586</v>
      </c>
      <c r="W826" s="268" t="s">
        <v>586</v>
      </c>
      <c r="X826" s="268" t="s">
        <v>586</v>
      </c>
      <c r="Y826" s="268" t="s">
        <v>586</v>
      </c>
      <c r="AC826" s="268" t="s">
        <v>586</v>
      </c>
      <c r="AE826" s="268" t="s">
        <v>586</v>
      </c>
      <c r="AF826" s="268" t="s">
        <v>587</v>
      </c>
      <c r="AG826" s="268" t="s">
        <v>586</v>
      </c>
      <c r="AH826" s="268" t="s">
        <v>586</v>
      </c>
      <c r="AI826" s="268" t="s">
        <v>586</v>
      </c>
      <c r="AM826" s="268" t="s">
        <v>586</v>
      </c>
      <c r="AR826" t="s">
        <v>7067</v>
      </c>
      <c r="AS826" t="s">
        <v>3049</v>
      </c>
      <c r="AT826">
        <v>2025</v>
      </c>
      <c r="AU826">
        <v>5</v>
      </c>
      <c r="AV826" t="s">
        <v>69</v>
      </c>
      <c r="AX826" t="s">
        <v>7151</v>
      </c>
    </row>
    <row r="827" spans="1:50" x14ac:dyDescent="0.25">
      <c r="A827" s="268" t="s">
        <v>679</v>
      </c>
      <c r="B827" s="268" t="s">
        <v>585</v>
      </c>
      <c r="C827" s="268" t="s">
        <v>67</v>
      </c>
      <c r="D827" s="268" t="s">
        <v>4202</v>
      </c>
      <c r="E827" s="268" t="s">
        <v>4203</v>
      </c>
      <c r="F827" s="268" t="s">
        <v>1554</v>
      </c>
      <c r="G827" s="271" t="s">
        <v>181</v>
      </c>
      <c r="H827" s="268" t="s">
        <v>7060</v>
      </c>
      <c r="K827" s="270" t="s">
        <v>586</v>
      </c>
      <c r="L827" s="270" t="s">
        <v>7061</v>
      </c>
      <c r="M827" s="270" t="s">
        <v>7062</v>
      </c>
      <c r="N827" s="270" t="s">
        <v>7063</v>
      </c>
      <c r="O827" s="268" t="s">
        <v>586</v>
      </c>
      <c r="P827" s="268" t="s">
        <v>586</v>
      </c>
      <c r="Q827" s="268" t="s">
        <v>586</v>
      </c>
      <c r="R827" s="268" t="s">
        <v>586</v>
      </c>
      <c r="S827" s="268" t="s">
        <v>586</v>
      </c>
      <c r="T827" s="268" t="s">
        <v>68</v>
      </c>
      <c r="U827" s="268" t="s">
        <v>586</v>
      </c>
      <c r="V827" s="268" t="s">
        <v>586</v>
      </c>
      <c r="W827" s="268" t="s">
        <v>586</v>
      </c>
      <c r="X827" s="268" t="s">
        <v>586</v>
      </c>
      <c r="Y827" s="268" t="s">
        <v>586</v>
      </c>
      <c r="AC827" s="268" t="s">
        <v>586</v>
      </c>
      <c r="AE827" s="268" t="s">
        <v>586</v>
      </c>
      <c r="AF827" s="268" t="s">
        <v>587</v>
      </c>
      <c r="AG827" s="268" t="s">
        <v>586</v>
      </c>
      <c r="AH827" s="268" t="s">
        <v>586</v>
      </c>
      <c r="AI827" s="268" t="s">
        <v>586</v>
      </c>
      <c r="AM827" s="268" t="s">
        <v>586</v>
      </c>
      <c r="AR827" t="s">
        <v>7067</v>
      </c>
      <c r="AS827" t="s">
        <v>3049</v>
      </c>
      <c r="AT827">
        <v>2025</v>
      </c>
      <c r="AU827">
        <v>5</v>
      </c>
      <c r="AV827" t="s">
        <v>69</v>
      </c>
      <c r="AX827" t="s">
        <v>7152</v>
      </c>
    </row>
    <row r="828" spans="1:50" x14ac:dyDescent="0.25">
      <c r="A828" s="268" t="s">
        <v>680</v>
      </c>
      <c r="B828" s="268" t="s">
        <v>652</v>
      </c>
      <c r="C828" s="268" t="s">
        <v>67</v>
      </c>
      <c r="D828" s="268" t="s">
        <v>4774</v>
      </c>
      <c r="E828" s="268" t="s">
        <v>4775</v>
      </c>
      <c r="F828" s="268" t="s">
        <v>1229</v>
      </c>
      <c r="G828" s="271" t="s">
        <v>990</v>
      </c>
      <c r="H828" s="268" t="s">
        <v>6713</v>
      </c>
      <c r="I828" s="2"/>
      <c r="K828" s="270">
        <v>0</v>
      </c>
      <c r="L828" s="270">
        <v>-10846631</v>
      </c>
      <c r="M828" s="270">
        <v>-2060860</v>
      </c>
      <c r="N828" s="270">
        <v>-12907491</v>
      </c>
      <c r="O828" s="268" t="s">
        <v>586</v>
      </c>
      <c r="P828" s="268" t="s">
        <v>586</v>
      </c>
      <c r="Q828" s="268" t="s">
        <v>586</v>
      </c>
      <c r="R828" s="268" t="s">
        <v>586</v>
      </c>
      <c r="S828" s="268" t="s">
        <v>586</v>
      </c>
      <c r="T828" s="268" t="s">
        <v>68</v>
      </c>
      <c r="U828" s="268" t="s">
        <v>586</v>
      </c>
      <c r="V828" s="268" t="s">
        <v>586</v>
      </c>
      <c r="W828" s="268" t="s">
        <v>586</v>
      </c>
      <c r="X828" s="268" t="s">
        <v>586</v>
      </c>
      <c r="Y828" s="268" t="s">
        <v>585</v>
      </c>
      <c r="Z828" s="268" t="s">
        <v>6496</v>
      </c>
      <c r="AC828" s="268" t="s">
        <v>586</v>
      </c>
      <c r="AE828" s="268" t="s">
        <v>586</v>
      </c>
      <c r="AF828" s="268" t="s">
        <v>584</v>
      </c>
      <c r="AG828" s="268" t="s">
        <v>586</v>
      </c>
      <c r="AH828" s="268" t="s">
        <v>586</v>
      </c>
      <c r="AI828" s="268" t="s">
        <v>586</v>
      </c>
      <c r="AM828" s="268" t="s">
        <v>586</v>
      </c>
      <c r="AR828" t="s">
        <v>7067</v>
      </c>
      <c r="AS828" t="s">
        <v>3049</v>
      </c>
      <c r="AT828">
        <v>2025</v>
      </c>
      <c r="AU828">
        <v>5</v>
      </c>
      <c r="AV828" t="s">
        <v>70</v>
      </c>
      <c r="AX828" t="s">
        <v>7153</v>
      </c>
    </row>
    <row r="829" spans="1:50" x14ac:dyDescent="0.25">
      <c r="A829" s="268" t="s">
        <v>681</v>
      </c>
      <c r="B829" s="268" t="s">
        <v>652</v>
      </c>
      <c r="C829" s="268" t="s">
        <v>67</v>
      </c>
      <c r="D829" s="268" t="s">
        <v>5923</v>
      </c>
      <c r="E829" s="268" t="s">
        <v>5924</v>
      </c>
      <c r="F829" s="268" t="s">
        <v>1230</v>
      </c>
      <c r="G829" s="271" t="s">
        <v>1124</v>
      </c>
      <c r="H829" s="268" t="s">
        <v>7064</v>
      </c>
      <c r="I829" s="268" t="s">
        <v>6848</v>
      </c>
      <c r="K829" s="270">
        <v>0</v>
      </c>
      <c r="L829" s="270">
        <v>-2428562</v>
      </c>
      <c r="M829" s="270">
        <v>-461427</v>
      </c>
      <c r="N829" s="270">
        <v>-2889989</v>
      </c>
      <c r="O829" s="268" t="s">
        <v>586</v>
      </c>
      <c r="P829" s="268" t="s">
        <v>586</v>
      </c>
      <c r="Q829" s="268" t="s">
        <v>586</v>
      </c>
      <c r="R829" s="268" t="s">
        <v>586</v>
      </c>
      <c r="S829" s="268" t="s">
        <v>586</v>
      </c>
      <c r="T829" s="268" t="s">
        <v>68</v>
      </c>
      <c r="U829" s="268" t="s">
        <v>586</v>
      </c>
      <c r="V829" s="268" t="s">
        <v>586</v>
      </c>
      <c r="W829" s="268" t="s">
        <v>586</v>
      </c>
      <c r="X829" s="268" t="s">
        <v>586</v>
      </c>
      <c r="Y829" s="268" t="s">
        <v>585</v>
      </c>
      <c r="Z829" s="268" t="s">
        <v>1664</v>
      </c>
      <c r="AC829" s="268" t="s">
        <v>586</v>
      </c>
      <c r="AE829" s="268" t="s">
        <v>586</v>
      </c>
      <c r="AF829" s="268" t="s">
        <v>584</v>
      </c>
      <c r="AG829" s="268" t="s">
        <v>586</v>
      </c>
      <c r="AH829" s="268" t="s">
        <v>586</v>
      </c>
      <c r="AI829" s="268" t="s">
        <v>586</v>
      </c>
      <c r="AM829" s="268" t="s">
        <v>586</v>
      </c>
      <c r="AR829" t="s">
        <v>7067</v>
      </c>
      <c r="AS829" t="s">
        <v>3049</v>
      </c>
      <c r="AT829">
        <v>2025</v>
      </c>
      <c r="AU829">
        <v>5</v>
      </c>
      <c r="AV829" t="s">
        <v>70</v>
      </c>
      <c r="AX829" t="s">
        <v>7154</v>
      </c>
    </row>
    <row r="830" spans="1:50" x14ac:dyDescent="0.25">
      <c r="A830" s="268" t="s">
        <v>682</v>
      </c>
      <c r="B830" s="268" t="s">
        <v>652</v>
      </c>
      <c r="C830" s="268" t="s">
        <v>67</v>
      </c>
      <c r="D830" s="268" t="s">
        <v>4505</v>
      </c>
      <c r="E830" s="268" t="s">
        <v>4506</v>
      </c>
      <c r="F830" s="268" t="s">
        <v>1231</v>
      </c>
      <c r="G830" s="271" t="s">
        <v>1124</v>
      </c>
      <c r="H830" s="268" t="s">
        <v>7064</v>
      </c>
      <c r="I830" s="268" t="s">
        <v>6832</v>
      </c>
      <c r="K830" s="270">
        <v>0</v>
      </c>
      <c r="L830" s="270">
        <v>-61760</v>
      </c>
      <c r="M830" s="270">
        <v>-11734</v>
      </c>
      <c r="N830" s="270">
        <v>-73494</v>
      </c>
      <c r="O830" s="268" t="s">
        <v>586</v>
      </c>
      <c r="P830" s="268" t="s">
        <v>586</v>
      </c>
      <c r="Q830" s="268" t="s">
        <v>586</v>
      </c>
      <c r="R830" s="268" t="s">
        <v>586</v>
      </c>
      <c r="S830" s="268" t="s">
        <v>586</v>
      </c>
      <c r="T830" s="268" t="s">
        <v>68</v>
      </c>
      <c r="U830" s="268" t="s">
        <v>586</v>
      </c>
      <c r="V830" s="268" t="s">
        <v>586</v>
      </c>
      <c r="W830" s="268" t="s">
        <v>586</v>
      </c>
      <c r="X830" s="268" t="s">
        <v>586</v>
      </c>
      <c r="Y830" s="268" t="s">
        <v>585</v>
      </c>
      <c r="Z830" s="268" t="s">
        <v>6836</v>
      </c>
      <c r="AC830" s="268" t="s">
        <v>586</v>
      </c>
      <c r="AE830" s="268" t="s">
        <v>586</v>
      </c>
      <c r="AF830" s="268" t="s">
        <v>584</v>
      </c>
      <c r="AG830" s="268" t="s">
        <v>586</v>
      </c>
      <c r="AH830" s="268" t="s">
        <v>586</v>
      </c>
      <c r="AI830" s="268" t="s">
        <v>586</v>
      </c>
      <c r="AM830" s="268" t="s">
        <v>586</v>
      </c>
      <c r="AR830" t="s">
        <v>7067</v>
      </c>
      <c r="AS830" t="s">
        <v>3049</v>
      </c>
      <c r="AT830">
        <v>2025</v>
      </c>
      <c r="AU830">
        <v>5</v>
      </c>
      <c r="AV830" t="s">
        <v>70</v>
      </c>
      <c r="AX830" t="s">
        <v>7155</v>
      </c>
    </row>
    <row r="831" spans="1:50" x14ac:dyDescent="0.25">
      <c r="A831" s="268" t="s">
        <v>683</v>
      </c>
      <c r="B831" s="268" t="s">
        <v>652</v>
      </c>
      <c r="C831" s="268" t="s">
        <v>67</v>
      </c>
      <c r="D831" s="268" t="s">
        <v>2733</v>
      </c>
      <c r="E831" s="268" t="s">
        <v>2734</v>
      </c>
      <c r="F831" s="268" t="s">
        <v>813</v>
      </c>
      <c r="G831" s="271" t="s">
        <v>1124</v>
      </c>
      <c r="H831" s="268" t="s">
        <v>7064</v>
      </c>
      <c r="I831" s="268" t="s">
        <v>6818</v>
      </c>
      <c r="K831" s="270">
        <v>0</v>
      </c>
      <c r="L831" s="270">
        <v>-71141</v>
      </c>
      <c r="M831" s="270">
        <v>-13517</v>
      </c>
      <c r="N831" s="270">
        <v>-84658</v>
      </c>
      <c r="O831" s="268" t="s">
        <v>586</v>
      </c>
      <c r="P831" s="268" t="s">
        <v>586</v>
      </c>
      <c r="Q831" s="268" t="s">
        <v>586</v>
      </c>
      <c r="R831" s="268" t="s">
        <v>586</v>
      </c>
      <c r="S831" s="268" t="s">
        <v>586</v>
      </c>
      <c r="T831" s="268" t="s">
        <v>68</v>
      </c>
      <c r="U831" s="268" t="s">
        <v>586</v>
      </c>
      <c r="V831" s="268" t="s">
        <v>586</v>
      </c>
      <c r="W831" s="268" t="s">
        <v>586</v>
      </c>
      <c r="X831" s="268" t="s">
        <v>586</v>
      </c>
      <c r="Y831" s="268" t="s">
        <v>585</v>
      </c>
      <c r="Z831" s="268" t="s">
        <v>6817</v>
      </c>
      <c r="AC831" s="268" t="s">
        <v>586</v>
      </c>
      <c r="AE831" s="268" t="s">
        <v>586</v>
      </c>
      <c r="AF831" s="268" t="s">
        <v>584</v>
      </c>
      <c r="AG831" s="268" t="s">
        <v>586</v>
      </c>
      <c r="AH831" s="268" t="s">
        <v>586</v>
      </c>
      <c r="AI831" s="268" t="s">
        <v>586</v>
      </c>
      <c r="AM831" s="268" t="s">
        <v>586</v>
      </c>
      <c r="AR831" t="s">
        <v>7067</v>
      </c>
      <c r="AS831" t="s">
        <v>3049</v>
      </c>
      <c r="AT831">
        <v>2025</v>
      </c>
      <c r="AU831">
        <v>5</v>
      </c>
      <c r="AV831" t="s">
        <v>70</v>
      </c>
      <c r="AX831" t="s">
        <v>7156</v>
      </c>
    </row>
    <row r="832" spans="1:50" x14ac:dyDescent="0.25">
      <c r="A832" s="268" t="s">
        <v>684</v>
      </c>
      <c r="B832" s="268" t="s">
        <v>652</v>
      </c>
      <c r="C832" s="268" t="s">
        <v>67</v>
      </c>
      <c r="D832" s="268" t="s">
        <v>4017</v>
      </c>
      <c r="E832" s="268" t="s">
        <v>4018</v>
      </c>
      <c r="F832" s="268" t="s">
        <v>1232</v>
      </c>
      <c r="G832" s="271" t="s">
        <v>1124</v>
      </c>
      <c r="H832" s="268" t="s">
        <v>7064</v>
      </c>
      <c r="I832" s="268" t="s">
        <v>6813</v>
      </c>
      <c r="J832" s="268"/>
      <c r="K832" s="270">
        <v>0</v>
      </c>
      <c r="L832" s="270">
        <v>-156354</v>
      </c>
      <c r="M832" s="270">
        <v>-29707</v>
      </c>
      <c r="N832" s="270">
        <v>-186061</v>
      </c>
      <c r="O832" s="268" t="s">
        <v>586</v>
      </c>
      <c r="P832" s="268" t="s">
        <v>586</v>
      </c>
      <c r="Q832" s="268" t="s">
        <v>586</v>
      </c>
      <c r="R832" s="268" t="s">
        <v>586</v>
      </c>
      <c r="S832" s="268" t="s">
        <v>586</v>
      </c>
      <c r="T832" s="268" t="s">
        <v>68</v>
      </c>
      <c r="U832" s="268" t="s">
        <v>586</v>
      </c>
      <c r="V832" s="268" t="s">
        <v>586</v>
      </c>
      <c r="W832" s="268" t="s">
        <v>586</v>
      </c>
      <c r="X832" s="268" t="s">
        <v>586</v>
      </c>
      <c r="Y832" s="268" t="s">
        <v>585</v>
      </c>
      <c r="Z832" s="268" t="s">
        <v>6812</v>
      </c>
      <c r="AC832" s="268" t="s">
        <v>586</v>
      </c>
      <c r="AE832" s="268" t="s">
        <v>586</v>
      </c>
      <c r="AF832" s="268" t="s">
        <v>584</v>
      </c>
      <c r="AG832" s="268" t="s">
        <v>586</v>
      </c>
      <c r="AH832" s="268" t="s">
        <v>586</v>
      </c>
      <c r="AI832" s="268" t="s">
        <v>586</v>
      </c>
      <c r="AM832" s="268" t="s">
        <v>586</v>
      </c>
      <c r="AR832" t="s">
        <v>7067</v>
      </c>
      <c r="AS832" t="s">
        <v>3049</v>
      </c>
      <c r="AT832">
        <v>2025</v>
      </c>
      <c r="AU832">
        <v>5</v>
      </c>
      <c r="AV832" t="s">
        <v>70</v>
      </c>
      <c r="AX832" t="s">
        <v>7157</v>
      </c>
    </row>
    <row r="833" spans="1:50" x14ac:dyDescent="0.25">
      <c r="A833" s="268" t="s">
        <v>685</v>
      </c>
      <c r="B833" s="268" t="s">
        <v>652</v>
      </c>
      <c r="C833" s="268" t="s">
        <v>67</v>
      </c>
      <c r="D833" s="268" t="s">
        <v>6840</v>
      </c>
      <c r="E833" s="268" t="s">
        <v>6841</v>
      </c>
      <c r="F833" s="268" t="s">
        <v>1233</v>
      </c>
      <c r="G833" s="271" t="s">
        <v>1124</v>
      </c>
      <c r="H833" s="268" t="s">
        <v>7065</v>
      </c>
      <c r="I833" s="268" t="s">
        <v>6844</v>
      </c>
      <c r="K833" s="270">
        <v>0</v>
      </c>
      <c r="L833" s="270">
        <v>-750888</v>
      </c>
      <c r="M833" s="270">
        <v>-142669</v>
      </c>
      <c r="N833" s="270">
        <v>-893557</v>
      </c>
      <c r="O833" s="268" t="s">
        <v>586</v>
      </c>
      <c r="P833" s="268" t="s">
        <v>586</v>
      </c>
      <c r="Q833" s="268" t="s">
        <v>586</v>
      </c>
      <c r="R833" s="268" t="s">
        <v>586</v>
      </c>
      <c r="S833" s="268" t="s">
        <v>586</v>
      </c>
      <c r="T833" s="268" t="s">
        <v>68</v>
      </c>
      <c r="U833" s="268" t="s">
        <v>586</v>
      </c>
      <c r="V833" s="268" t="s">
        <v>586</v>
      </c>
      <c r="W833" s="268" t="s">
        <v>586</v>
      </c>
      <c r="X833" s="268" t="s">
        <v>586</v>
      </c>
      <c r="Y833" s="268" t="s">
        <v>585</v>
      </c>
      <c r="Z833" s="268" t="s">
        <v>6842</v>
      </c>
      <c r="AC833" s="268" t="s">
        <v>586</v>
      </c>
      <c r="AE833" s="268" t="s">
        <v>586</v>
      </c>
      <c r="AF833" s="268" t="s">
        <v>584</v>
      </c>
      <c r="AG833" s="268" t="s">
        <v>586</v>
      </c>
      <c r="AH833" s="268" t="s">
        <v>586</v>
      </c>
      <c r="AI833" s="268" t="s">
        <v>586</v>
      </c>
      <c r="AM833" s="268" t="s">
        <v>586</v>
      </c>
      <c r="AR833" t="s">
        <v>7067</v>
      </c>
      <c r="AS833" t="s">
        <v>3049</v>
      </c>
      <c r="AT833">
        <v>2025</v>
      </c>
      <c r="AU833">
        <v>5</v>
      </c>
      <c r="AV833" t="s">
        <v>70</v>
      </c>
      <c r="AX833" t="s">
        <v>7158</v>
      </c>
    </row>
    <row r="834" spans="1:50" x14ac:dyDescent="0.25">
      <c r="A834" s="268" t="s">
        <v>687</v>
      </c>
      <c r="B834" s="268" t="s">
        <v>652</v>
      </c>
      <c r="C834" s="268" t="s">
        <v>67</v>
      </c>
      <c r="D834" s="268" t="s">
        <v>2733</v>
      </c>
      <c r="E834" s="268" t="s">
        <v>2734</v>
      </c>
      <c r="F834" s="268" t="s">
        <v>1234</v>
      </c>
      <c r="G834" s="271" t="s">
        <v>1124</v>
      </c>
      <c r="H834" s="268" t="s">
        <v>7065</v>
      </c>
      <c r="I834" s="268" t="s">
        <v>6818</v>
      </c>
      <c r="K834" s="270">
        <v>0</v>
      </c>
      <c r="L834" s="270">
        <v>-2637685</v>
      </c>
      <c r="M834" s="270">
        <v>-501160</v>
      </c>
      <c r="N834" s="270">
        <v>-3138845</v>
      </c>
      <c r="O834" s="268" t="s">
        <v>586</v>
      </c>
      <c r="P834" s="268" t="s">
        <v>586</v>
      </c>
      <c r="Q834" s="268" t="s">
        <v>586</v>
      </c>
      <c r="R834" s="268" t="s">
        <v>586</v>
      </c>
      <c r="S834" s="268" t="s">
        <v>586</v>
      </c>
      <c r="T834" s="268" t="s">
        <v>68</v>
      </c>
      <c r="U834" s="268" t="s">
        <v>586</v>
      </c>
      <c r="V834" s="268" t="s">
        <v>586</v>
      </c>
      <c r="W834" s="268" t="s">
        <v>586</v>
      </c>
      <c r="X834" s="268" t="s">
        <v>586</v>
      </c>
      <c r="Y834" s="268" t="s">
        <v>585</v>
      </c>
      <c r="Z834" s="268" t="s">
        <v>1127</v>
      </c>
      <c r="AC834" s="268" t="s">
        <v>586</v>
      </c>
      <c r="AE834" s="268" t="s">
        <v>586</v>
      </c>
      <c r="AF834" s="268" t="s">
        <v>584</v>
      </c>
      <c r="AG834" s="268" t="s">
        <v>586</v>
      </c>
      <c r="AH834" s="268" t="s">
        <v>586</v>
      </c>
      <c r="AI834" s="268" t="s">
        <v>586</v>
      </c>
      <c r="AM834" s="268" t="s">
        <v>586</v>
      </c>
      <c r="AR834" t="s">
        <v>7067</v>
      </c>
      <c r="AS834" t="s">
        <v>3049</v>
      </c>
      <c r="AT834">
        <v>2025</v>
      </c>
      <c r="AU834">
        <v>5</v>
      </c>
      <c r="AV834" t="s">
        <v>70</v>
      </c>
      <c r="AX834" t="s">
        <v>7159</v>
      </c>
    </row>
    <row r="835" spans="1:50" x14ac:dyDescent="0.25">
      <c r="A835" s="268" t="s">
        <v>688</v>
      </c>
      <c r="B835" s="268" t="s">
        <v>652</v>
      </c>
      <c r="C835" s="268" t="s">
        <v>67</v>
      </c>
      <c r="D835" s="268" t="s">
        <v>5930</v>
      </c>
      <c r="E835" s="268" t="s">
        <v>5931</v>
      </c>
      <c r="F835" s="268" t="s">
        <v>1235</v>
      </c>
      <c r="G835" s="271" t="s">
        <v>180</v>
      </c>
      <c r="H835" s="268" t="s">
        <v>7066</v>
      </c>
      <c r="I835" s="268"/>
      <c r="K835" s="270">
        <v>0</v>
      </c>
      <c r="L835" s="270">
        <v>-109838</v>
      </c>
      <c r="M835" s="270">
        <v>-20869</v>
      </c>
      <c r="N835" s="270">
        <v>-130707</v>
      </c>
      <c r="O835" s="268" t="s">
        <v>586</v>
      </c>
      <c r="P835" s="268" t="s">
        <v>586</v>
      </c>
      <c r="Q835" s="268" t="s">
        <v>586</v>
      </c>
      <c r="R835" s="268" t="s">
        <v>586</v>
      </c>
      <c r="S835" s="268" t="s">
        <v>586</v>
      </c>
      <c r="T835" s="268" t="s">
        <v>68</v>
      </c>
      <c r="U835" s="268" t="s">
        <v>586</v>
      </c>
      <c r="V835" s="268" t="s">
        <v>586</v>
      </c>
      <c r="W835" s="268" t="s">
        <v>586</v>
      </c>
      <c r="X835" s="268" t="s">
        <v>586</v>
      </c>
      <c r="Y835" s="268" t="s">
        <v>585</v>
      </c>
      <c r="Z835" s="268" t="s">
        <v>6992</v>
      </c>
      <c r="AC835" s="268" t="s">
        <v>586</v>
      </c>
      <c r="AE835" s="268" t="s">
        <v>586</v>
      </c>
      <c r="AF835" s="268" t="s">
        <v>584</v>
      </c>
      <c r="AG835" s="268" t="s">
        <v>586</v>
      </c>
      <c r="AH835" s="268" t="s">
        <v>586</v>
      </c>
      <c r="AI835" s="268" t="s">
        <v>586</v>
      </c>
      <c r="AM835" s="268" t="s">
        <v>586</v>
      </c>
      <c r="AR835" t="s">
        <v>7067</v>
      </c>
      <c r="AS835" t="s">
        <v>3049</v>
      </c>
      <c r="AT835">
        <v>2025</v>
      </c>
      <c r="AU835">
        <v>5</v>
      </c>
      <c r="AV835" t="s">
        <v>70</v>
      </c>
      <c r="AX835" t="s">
        <v>7160</v>
      </c>
    </row>
    <row r="836" spans="1:50" x14ac:dyDescent="0.25">
      <c r="A836" s="268" t="s">
        <v>584</v>
      </c>
      <c r="B836" s="268" t="s">
        <v>585</v>
      </c>
      <c r="C836" s="268" t="s">
        <v>67</v>
      </c>
      <c r="D836" s="268" t="s">
        <v>2631</v>
      </c>
      <c r="E836" s="268" t="s">
        <v>2632</v>
      </c>
      <c r="F836" s="268" t="s">
        <v>7161</v>
      </c>
      <c r="G836" s="271" t="s">
        <v>1129</v>
      </c>
      <c r="H836" s="268" t="s">
        <v>7162</v>
      </c>
      <c r="I836" s="268" t="s">
        <v>7163</v>
      </c>
      <c r="K836" s="270" t="s">
        <v>586</v>
      </c>
      <c r="L836" s="270" t="s">
        <v>2569</v>
      </c>
      <c r="M836" s="270" t="s">
        <v>7164</v>
      </c>
      <c r="N836" s="270" t="s">
        <v>7165</v>
      </c>
      <c r="O836" s="268" t="s">
        <v>586</v>
      </c>
      <c r="P836" s="268" t="s">
        <v>586</v>
      </c>
      <c r="Q836" s="268" t="s">
        <v>586</v>
      </c>
      <c r="R836" s="268" t="s">
        <v>586</v>
      </c>
      <c r="S836" s="268" t="s">
        <v>586</v>
      </c>
      <c r="T836" s="268" t="s">
        <v>68</v>
      </c>
      <c r="U836" s="268" t="s">
        <v>586</v>
      </c>
      <c r="V836" s="268" t="s">
        <v>586</v>
      </c>
      <c r="W836" s="268" t="s">
        <v>586</v>
      </c>
      <c r="X836" s="268" t="s">
        <v>586</v>
      </c>
      <c r="Y836" s="268" t="s">
        <v>586</v>
      </c>
      <c r="AC836" s="268" t="s">
        <v>586</v>
      </c>
      <c r="AE836" s="268" t="s">
        <v>586</v>
      </c>
      <c r="AF836" s="268" t="s">
        <v>587</v>
      </c>
      <c r="AG836" s="268" t="s">
        <v>586</v>
      </c>
      <c r="AH836" s="268" t="s">
        <v>586</v>
      </c>
      <c r="AI836" s="268" t="s">
        <v>586</v>
      </c>
      <c r="AM836" s="268" t="s">
        <v>586</v>
      </c>
      <c r="AR836" t="s">
        <v>7644</v>
      </c>
      <c r="AS836" t="s">
        <v>3049</v>
      </c>
      <c r="AT836">
        <v>2025</v>
      </c>
      <c r="AU836">
        <v>6</v>
      </c>
      <c r="AV836" t="s">
        <v>69</v>
      </c>
      <c r="AX836" t="s">
        <v>7645</v>
      </c>
    </row>
    <row r="837" spans="1:50" x14ac:dyDescent="0.25">
      <c r="A837" s="268" t="s">
        <v>587</v>
      </c>
      <c r="B837" s="268" t="s">
        <v>585</v>
      </c>
      <c r="C837" s="268" t="s">
        <v>67</v>
      </c>
      <c r="D837" s="268" t="s">
        <v>2631</v>
      </c>
      <c r="E837" s="268" t="s">
        <v>2632</v>
      </c>
      <c r="F837" s="268" t="s">
        <v>7166</v>
      </c>
      <c r="G837" s="271" t="s">
        <v>1129</v>
      </c>
      <c r="H837" s="268" t="s">
        <v>7162</v>
      </c>
      <c r="I837" s="268" t="s">
        <v>7163</v>
      </c>
      <c r="K837" s="270" t="s">
        <v>586</v>
      </c>
      <c r="L837" s="270" t="s">
        <v>2569</v>
      </c>
      <c r="M837" s="270" t="s">
        <v>7164</v>
      </c>
      <c r="N837" s="270" t="s">
        <v>7165</v>
      </c>
      <c r="O837" s="268" t="s">
        <v>586</v>
      </c>
      <c r="P837" s="268" t="s">
        <v>586</v>
      </c>
      <c r="Q837" s="268" t="s">
        <v>586</v>
      </c>
      <c r="R837" s="268" t="s">
        <v>586</v>
      </c>
      <c r="S837" s="268" t="s">
        <v>586</v>
      </c>
      <c r="T837" s="268" t="s">
        <v>68</v>
      </c>
      <c r="U837" s="268" t="s">
        <v>586</v>
      </c>
      <c r="V837" s="268" t="s">
        <v>586</v>
      </c>
      <c r="W837" s="268" t="s">
        <v>586</v>
      </c>
      <c r="X837" s="268" t="s">
        <v>586</v>
      </c>
      <c r="Y837" s="268" t="s">
        <v>586</v>
      </c>
      <c r="AC837" s="268" t="s">
        <v>586</v>
      </c>
      <c r="AE837" s="268" t="s">
        <v>586</v>
      </c>
      <c r="AF837" s="268" t="s">
        <v>587</v>
      </c>
      <c r="AG837" s="268" t="s">
        <v>586</v>
      </c>
      <c r="AH837" s="268" t="s">
        <v>586</v>
      </c>
      <c r="AI837" s="268" t="s">
        <v>586</v>
      </c>
      <c r="AM837" s="268" t="s">
        <v>586</v>
      </c>
      <c r="AR837" t="s">
        <v>7644</v>
      </c>
      <c r="AS837" t="s">
        <v>3049</v>
      </c>
      <c r="AT837">
        <v>2025</v>
      </c>
      <c r="AU837">
        <v>6</v>
      </c>
      <c r="AV837" t="s">
        <v>69</v>
      </c>
      <c r="AX837" t="s">
        <v>7646</v>
      </c>
    </row>
    <row r="838" spans="1:50" x14ac:dyDescent="0.25">
      <c r="A838" s="268" t="s">
        <v>589</v>
      </c>
      <c r="B838" s="268" t="s">
        <v>585</v>
      </c>
      <c r="C838" s="268" t="s">
        <v>67</v>
      </c>
      <c r="D838" s="268" t="s">
        <v>7167</v>
      </c>
      <c r="E838" s="268" t="s">
        <v>7168</v>
      </c>
      <c r="F838" s="268" t="s">
        <v>7169</v>
      </c>
      <c r="G838" s="271" t="s">
        <v>1004</v>
      </c>
      <c r="H838" s="268" t="s">
        <v>7170</v>
      </c>
      <c r="I838" s="268"/>
      <c r="K838" s="270" t="s">
        <v>586</v>
      </c>
      <c r="L838" s="270" t="s">
        <v>7171</v>
      </c>
      <c r="M838" s="270" t="s">
        <v>7172</v>
      </c>
      <c r="N838" s="270" t="s">
        <v>7173</v>
      </c>
      <c r="O838" s="268" t="s">
        <v>586</v>
      </c>
      <c r="P838" s="268" t="s">
        <v>586</v>
      </c>
      <c r="Q838" s="268" t="s">
        <v>586</v>
      </c>
      <c r="R838" s="268" t="s">
        <v>586</v>
      </c>
      <c r="S838" s="268" t="s">
        <v>586</v>
      </c>
      <c r="T838" s="268" t="s">
        <v>68</v>
      </c>
      <c r="U838" s="268" t="s">
        <v>586</v>
      </c>
      <c r="V838" s="268" t="s">
        <v>586</v>
      </c>
      <c r="W838" s="268" t="s">
        <v>586</v>
      </c>
      <c r="X838" s="268" t="s">
        <v>586</v>
      </c>
      <c r="Y838" s="268" t="s">
        <v>586</v>
      </c>
      <c r="AC838" s="268" t="s">
        <v>586</v>
      </c>
      <c r="AE838" s="268" t="s">
        <v>586</v>
      </c>
      <c r="AF838" s="268" t="s">
        <v>587</v>
      </c>
      <c r="AG838" s="268" t="s">
        <v>586</v>
      </c>
      <c r="AH838" s="268" t="s">
        <v>586</v>
      </c>
      <c r="AI838" s="268" t="s">
        <v>586</v>
      </c>
      <c r="AM838" s="268" t="s">
        <v>586</v>
      </c>
      <c r="AR838" t="s">
        <v>7644</v>
      </c>
      <c r="AS838" t="s">
        <v>3049</v>
      </c>
      <c r="AT838">
        <v>2025</v>
      </c>
      <c r="AU838">
        <v>6</v>
      </c>
      <c r="AV838" t="s">
        <v>69</v>
      </c>
      <c r="AX838" t="s">
        <v>7647</v>
      </c>
    </row>
    <row r="839" spans="1:50" x14ac:dyDescent="0.25">
      <c r="A839" s="268" t="s">
        <v>590</v>
      </c>
      <c r="B839" s="268" t="s">
        <v>585</v>
      </c>
      <c r="C839" s="268" t="s">
        <v>67</v>
      </c>
      <c r="D839" s="268" t="s">
        <v>3359</v>
      </c>
      <c r="E839" s="268" t="s">
        <v>3360</v>
      </c>
      <c r="F839" s="268" t="s">
        <v>1500</v>
      </c>
      <c r="G839" s="271" t="s">
        <v>1004</v>
      </c>
      <c r="H839" s="268" t="s">
        <v>7174</v>
      </c>
      <c r="I839" s="268" t="s">
        <v>7175</v>
      </c>
      <c r="K839" s="270" t="s">
        <v>586</v>
      </c>
      <c r="L839" s="270" t="s">
        <v>6822</v>
      </c>
      <c r="M839" s="270" t="s">
        <v>6823</v>
      </c>
      <c r="N839" s="270" t="s">
        <v>6824</v>
      </c>
      <c r="O839" s="268" t="s">
        <v>586</v>
      </c>
      <c r="P839" s="268" t="s">
        <v>586</v>
      </c>
      <c r="Q839" s="268" t="s">
        <v>586</v>
      </c>
      <c r="R839" s="268" t="s">
        <v>586</v>
      </c>
      <c r="S839" s="268" t="s">
        <v>586</v>
      </c>
      <c r="T839" s="268" t="s">
        <v>68</v>
      </c>
      <c r="U839" s="268" t="s">
        <v>586</v>
      </c>
      <c r="V839" s="268" t="s">
        <v>586</v>
      </c>
      <c r="W839" s="268" t="s">
        <v>586</v>
      </c>
      <c r="X839" s="268" t="s">
        <v>586</v>
      </c>
      <c r="Y839" s="268" t="s">
        <v>586</v>
      </c>
      <c r="AC839" s="268" t="s">
        <v>586</v>
      </c>
      <c r="AE839" s="268" t="s">
        <v>586</v>
      </c>
      <c r="AF839" s="268" t="s">
        <v>587</v>
      </c>
      <c r="AG839" s="268" t="s">
        <v>586</v>
      </c>
      <c r="AH839" s="268" t="s">
        <v>586</v>
      </c>
      <c r="AI839" s="268" t="s">
        <v>586</v>
      </c>
      <c r="AM839" s="268" t="s">
        <v>586</v>
      </c>
      <c r="AR839" t="s">
        <v>7644</v>
      </c>
      <c r="AS839" t="s">
        <v>3049</v>
      </c>
      <c r="AT839">
        <v>2025</v>
      </c>
      <c r="AU839">
        <v>6</v>
      </c>
      <c r="AV839" t="s">
        <v>69</v>
      </c>
      <c r="AX839" t="s">
        <v>7648</v>
      </c>
    </row>
    <row r="840" spans="1:50" x14ac:dyDescent="0.25">
      <c r="A840" s="268" t="s">
        <v>591</v>
      </c>
      <c r="B840" s="268" t="s">
        <v>585</v>
      </c>
      <c r="C840" s="268" t="s">
        <v>67</v>
      </c>
      <c r="D840" s="268" t="s">
        <v>7176</v>
      </c>
      <c r="E840" s="268" t="s">
        <v>7177</v>
      </c>
      <c r="F840" s="268" t="s">
        <v>7178</v>
      </c>
      <c r="G840" s="271" t="s">
        <v>1005</v>
      </c>
      <c r="H840" s="268" t="s">
        <v>7179</v>
      </c>
      <c r="I840" s="268" t="s">
        <v>7180</v>
      </c>
      <c r="K840" s="270" t="s">
        <v>586</v>
      </c>
      <c r="L840" s="270" t="s">
        <v>7181</v>
      </c>
      <c r="M840" s="270" t="s">
        <v>7182</v>
      </c>
      <c r="N840" s="270" t="s">
        <v>7183</v>
      </c>
      <c r="O840" s="268" t="s">
        <v>586</v>
      </c>
      <c r="P840" s="268" t="s">
        <v>586</v>
      </c>
      <c r="Q840" s="268" t="s">
        <v>586</v>
      </c>
      <c r="R840" s="268" t="s">
        <v>586</v>
      </c>
      <c r="S840" s="268" t="s">
        <v>586</v>
      </c>
      <c r="T840" s="268" t="s">
        <v>68</v>
      </c>
      <c r="U840" s="268" t="s">
        <v>586</v>
      </c>
      <c r="V840" s="268" t="s">
        <v>586</v>
      </c>
      <c r="W840" s="268" t="s">
        <v>586</v>
      </c>
      <c r="X840" s="268" t="s">
        <v>586</v>
      </c>
      <c r="Y840" s="268" t="s">
        <v>586</v>
      </c>
      <c r="AC840" s="268" t="s">
        <v>586</v>
      </c>
      <c r="AE840" s="268" t="s">
        <v>586</v>
      </c>
      <c r="AF840" s="268" t="s">
        <v>587</v>
      </c>
      <c r="AG840" s="268" t="s">
        <v>586</v>
      </c>
      <c r="AH840" s="268" t="s">
        <v>586</v>
      </c>
      <c r="AI840" s="268" t="s">
        <v>586</v>
      </c>
      <c r="AM840" s="268" t="s">
        <v>586</v>
      </c>
      <c r="AR840" t="s">
        <v>7644</v>
      </c>
      <c r="AS840" t="s">
        <v>3049</v>
      </c>
      <c r="AT840">
        <v>2025</v>
      </c>
      <c r="AU840">
        <v>6</v>
      </c>
      <c r="AV840" t="s">
        <v>69</v>
      </c>
      <c r="AX840" t="s">
        <v>7649</v>
      </c>
    </row>
    <row r="841" spans="1:50" x14ac:dyDescent="0.25">
      <c r="A841" s="268" t="s">
        <v>592</v>
      </c>
      <c r="B841" s="268" t="s">
        <v>585</v>
      </c>
      <c r="C841" s="268" t="s">
        <v>67</v>
      </c>
      <c r="D841" s="268" t="s">
        <v>4087</v>
      </c>
      <c r="E841" s="268" t="s">
        <v>7184</v>
      </c>
      <c r="F841" s="268" t="s">
        <v>1355</v>
      </c>
      <c r="G841" s="271" t="s">
        <v>1005</v>
      </c>
      <c r="H841" s="268" t="s">
        <v>7185</v>
      </c>
      <c r="I841" s="2"/>
      <c r="K841" s="270" t="s">
        <v>586</v>
      </c>
      <c r="L841" s="270" t="s">
        <v>7186</v>
      </c>
      <c r="M841" s="270" t="s">
        <v>7187</v>
      </c>
      <c r="N841" s="270" t="s">
        <v>7188</v>
      </c>
      <c r="O841" s="268" t="s">
        <v>586</v>
      </c>
      <c r="P841" s="268" t="s">
        <v>586</v>
      </c>
      <c r="Q841" s="268" t="s">
        <v>586</v>
      </c>
      <c r="R841" s="268" t="s">
        <v>586</v>
      </c>
      <c r="S841" s="268" t="s">
        <v>586</v>
      </c>
      <c r="T841" s="268" t="s">
        <v>68</v>
      </c>
      <c r="U841" s="268" t="s">
        <v>586</v>
      </c>
      <c r="V841" s="268" t="s">
        <v>586</v>
      </c>
      <c r="W841" s="268" t="s">
        <v>586</v>
      </c>
      <c r="X841" s="268" t="s">
        <v>586</v>
      </c>
      <c r="Y841" s="268" t="s">
        <v>586</v>
      </c>
      <c r="AC841" s="268" t="s">
        <v>586</v>
      </c>
      <c r="AE841" s="268" t="s">
        <v>586</v>
      </c>
      <c r="AF841" s="268" t="s">
        <v>587</v>
      </c>
      <c r="AG841" s="268" t="s">
        <v>586</v>
      </c>
      <c r="AH841" s="268" t="s">
        <v>586</v>
      </c>
      <c r="AI841" s="268" t="s">
        <v>586</v>
      </c>
      <c r="AM841" s="268" t="s">
        <v>586</v>
      </c>
      <c r="AR841" t="s">
        <v>7644</v>
      </c>
      <c r="AS841" t="s">
        <v>3049</v>
      </c>
      <c r="AT841">
        <v>2025</v>
      </c>
      <c r="AU841">
        <v>6</v>
      </c>
      <c r="AV841" t="s">
        <v>69</v>
      </c>
      <c r="AX841" t="s">
        <v>7650</v>
      </c>
    </row>
    <row r="842" spans="1:50" x14ac:dyDescent="0.25">
      <c r="A842" s="268" t="s">
        <v>593</v>
      </c>
      <c r="B842" s="268" t="s">
        <v>585</v>
      </c>
      <c r="C842" s="268" t="s">
        <v>67</v>
      </c>
      <c r="D842" s="268" t="s">
        <v>6242</v>
      </c>
      <c r="E842" s="268" t="s">
        <v>6243</v>
      </c>
      <c r="F842" s="268" t="s">
        <v>7189</v>
      </c>
      <c r="G842" s="271" t="s">
        <v>1005</v>
      </c>
      <c r="H842" s="268" t="s">
        <v>7190</v>
      </c>
      <c r="I842" s="2"/>
      <c r="K842" s="270" t="s">
        <v>586</v>
      </c>
      <c r="L842" s="270" t="s">
        <v>7191</v>
      </c>
      <c r="M842" s="270" t="s">
        <v>7192</v>
      </c>
      <c r="N842" s="270" t="s">
        <v>7193</v>
      </c>
      <c r="O842" s="268" t="s">
        <v>586</v>
      </c>
      <c r="P842" s="268" t="s">
        <v>586</v>
      </c>
      <c r="Q842" s="268" t="s">
        <v>586</v>
      </c>
      <c r="R842" s="268" t="s">
        <v>586</v>
      </c>
      <c r="S842" s="268" t="s">
        <v>586</v>
      </c>
      <c r="T842" s="268" t="s">
        <v>68</v>
      </c>
      <c r="U842" s="268" t="s">
        <v>586</v>
      </c>
      <c r="V842" s="268" t="s">
        <v>586</v>
      </c>
      <c r="W842" s="268" t="s">
        <v>586</v>
      </c>
      <c r="X842" s="268" t="s">
        <v>586</v>
      </c>
      <c r="Y842" s="268" t="s">
        <v>586</v>
      </c>
      <c r="AC842" s="268" t="s">
        <v>586</v>
      </c>
      <c r="AE842" s="268" t="s">
        <v>586</v>
      </c>
      <c r="AF842" s="268" t="s">
        <v>587</v>
      </c>
      <c r="AG842" s="268" t="s">
        <v>586</v>
      </c>
      <c r="AH842" s="268" t="s">
        <v>586</v>
      </c>
      <c r="AI842" s="268" t="s">
        <v>586</v>
      </c>
      <c r="AM842" s="268" t="s">
        <v>586</v>
      </c>
      <c r="AR842" t="s">
        <v>7644</v>
      </c>
      <c r="AS842" t="s">
        <v>3049</v>
      </c>
      <c r="AT842">
        <v>2025</v>
      </c>
      <c r="AU842">
        <v>6</v>
      </c>
      <c r="AV842" t="s">
        <v>69</v>
      </c>
      <c r="AX842" t="s">
        <v>7651</v>
      </c>
    </row>
    <row r="843" spans="1:50" x14ac:dyDescent="0.25">
      <c r="A843" s="268" t="s">
        <v>594</v>
      </c>
      <c r="B843" s="268" t="s">
        <v>585</v>
      </c>
      <c r="C843" s="268" t="s">
        <v>67</v>
      </c>
      <c r="D843" s="268" t="s">
        <v>827</v>
      </c>
      <c r="E843" s="268" t="s">
        <v>7194</v>
      </c>
      <c r="F843" s="268" t="s">
        <v>7195</v>
      </c>
      <c r="G843" s="271" t="s">
        <v>1006</v>
      </c>
      <c r="H843" s="268" t="s">
        <v>7196</v>
      </c>
      <c r="K843" s="270" t="s">
        <v>586</v>
      </c>
      <c r="L843" s="270" t="s">
        <v>7197</v>
      </c>
      <c r="M843" s="270" t="s">
        <v>7198</v>
      </c>
      <c r="N843" s="270" t="s">
        <v>7199</v>
      </c>
      <c r="O843" s="268" t="s">
        <v>586</v>
      </c>
      <c r="P843" s="268" t="s">
        <v>586</v>
      </c>
      <c r="Q843" s="268" t="s">
        <v>586</v>
      </c>
      <c r="R843" s="268" t="s">
        <v>586</v>
      </c>
      <c r="S843" s="268" t="s">
        <v>586</v>
      </c>
      <c r="T843" s="268" t="s">
        <v>68</v>
      </c>
      <c r="U843" s="268" t="s">
        <v>586</v>
      </c>
      <c r="V843" s="268" t="s">
        <v>586</v>
      </c>
      <c r="W843" s="268" t="s">
        <v>586</v>
      </c>
      <c r="X843" s="268" t="s">
        <v>586</v>
      </c>
      <c r="Y843" s="268" t="s">
        <v>586</v>
      </c>
      <c r="AC843" s="268" t="s">
        <v>586</v>
      </c>
      <c r="AE843" s="268" t="s">
        <v>586</v>
      </c>
      <c r="AF843" s="268" t="s">
        <v>587</v>
      </c>
      <c r="AG843" s="268" t="s">
        <v>586</v>
      </c>
      <c r="AH843" s="268" t="s">
        <v>586</v>
      </c>
      <c r="AI843" s="268" t="s">
        <v>586</v>
      </c>
      <c r="AM843" s="268" t="s">
        <v>586</v>
      </c>
      <c r="AR843" t="s">
        <v>7644</v>
      </c>
      <c r="AS843" t="s">
        <v>3049</v>
      </c>
      <c r="AT843">
        <v>2025</v>
      </c>
      <c r="AU843">
        <v>6</v>
      </c>
      <c r="AV843" t="s">
        <v>69</v>
      </c>
      <c r="AX843" t="s">
        <v>7652</v>
      </c>
    </row>
    <row r="844" spans="1:50" x14ac:dyDescent="0.25">
      <c r="A844" s="268" t="s">
        <v>595</v>
      </c>
      <c r="B844" s="268" t="s">
        <v>585</v>
      </c>
      <c r="C844" s="268" t="s">
        <v>67</v>
      </c>
      <c r="D844" s="268" t="s">
        <v>2864</v>
      </c>
      <c r="E844" s="268" t="s">
        <v>2865</v>
      </c>
      <c r="F844" s="268" t="s">
        <v>7200</v>
      </c>
      <c r="G844" s="271" t="s">
        <v>1006</v>
      </c>
      <c r="H844" s="268" t="s">
        <v>7196</v>
      </c>
      <c r="I844" s="2"/>
      <c r="K844" s="270" t="s">
        <v>586</v>
      </c>
      <c r="L844" s="270" t="s">
        <v>7201</v>
      </c>
      <c r="M844" s="270" t="s">
        <v>7202</v>
      </c>
      <c r="N844" s="270" t="s">
        <v>7203</v>
      </c>
      <c r="O844" s="268" t="s">
        <v>586</v>
      </c>
      <c r="P844" s="268" t="s">
        <v>586</v>
      </c>
      <c r="Q844" s="268" t="s">
        <v>586</v>
      </c>
      <c r="R844" s="268" t="s">
        <v>586</v>
      </c>
      <c r="S844" s="268" t="s">
        <v>586</v>
      </c>
      <c r="T844" s="268" t="s">
        <v>68</v>
      </c>
      <c r="U844" s="268" t="s">
        <v>586</v>
      </c>
      <c r="V844" s="268" t="s">
        <v>586</v>
      </c>
      <c r="W844" s="268" t="s">
        <v>586</v>
      </c>
      <c r="X844" s="268" t="s">
        <v>586</v>
      </c>
      <c r="Y844" s="268" t="s">
        <v>586</v>
      </c>
      <c r="AC844" s="268" t="s">
        <v>586</v>
      </c>
      <c r="AE844" s="268" t="s">
        <v>586</v>
      </c>
      <c r="AF844" s="268" t="s">
        <v>587</v>
      </c>
      <c r="AG844" s="268" t="s">
        <v>586</v>
      </c>
      <c r="AH844" s="268" t="s">
        <v>586</v>
      </c>
      <c r="AI844" s="268" t="s">
        <v>586</v>
      </c>
      <c r="AM844" s="268" t="s">
        <v>586</v>
      </c>
      <c r="AR844" t="s">
        <v>7644</v>
      </c>
      <c r="AS844" t="s">
        <v>3049</v>
      </c>
      <c r="AT844">
        <v>2025</v>
      </c>
      <c r="AU844">
        <v>6</v>
      </c>
      <c r="AV844" t="s">
        <v>69</v>
      </c>
      <c r="AX844" t="s">
        <v>7653</v>
      </c>
    </row>
    <row r="845" spans="1:50" x14ac:dyDescent="0.25">
      <c r="A845" s="268" t="s">
        <v>596</v>
      </c>
      <c r="B845" s="268" t="s">
        <v>585</v>
      </c>
      <c r="C845" s="268" t="s">
        <v>67</v>
      </c>
      <c r="D845" s="268" t="s">
        <v>827</v>
      </c>
      <c r="E845" s="268" t="s">
        <v>7194</v>
      </c>
      <c r="F845" s="268" t="s">
        <v>7204</v>
      </c>
      <c r="G845" s="271" t="s">
        <v>1006</v>
      </c>
      <c r="H845" s="268" t="s">
        <v>7196</v>
      </c>
      <c r="I845" s="268"/>
      <c r="K845" s="270" t="s">
        <v>586</v>
      </c>
      <c r="L845" s="270" t="s">
        <v>7205</v>
      </c>
      <c r="M845" s="270" t="s">
        <v>7206</v>
      </c>
      <c r="N845" s="270" t="s">
        <v>7207</v>
      </c>
      <c r="O845" s="268" t="s">
        <v>586</v>
      </c>
      <c r="P845" s="268" t="s">
        <v>586</v>
      </c>
      <c r="Q845" s="268" t="s">
        <v>586</v>
      </c>
      <c r="R845" s="268" t="s">
        <v>586</v>
      </c>
      <c r="S845" s="268" t="s">
        <v>586</v>
      </c>
      <c r="T845" s="268" t="s">
        <v>68</v>
      </c>
      <c r="U845" s="268" t="s">
        <v>586</v>
      </c>
      <c r="V845" s="268" t="s">
        <v>586</v>
      </c>
      <c r="W845" s="268" t="s">
        <v>586</v>
      </c>
      <c r="X845" s="268" t="s">
        <v>586</v>
      </c>
      <c r="Y845" s="268" t="s">
        <v>586</v>
      </c>
      <c r="AC845" s="268" t="s">
        <v>586</v>
      </c>
      <c r="AE845" s="268" t="s">
        <v>586</v>
      </c>
      <c r="AF845" s="268" t="s">
        <v>587</v>
      </c>
      <c r="AG845" s="268" t="s">
        <v>586</v>
      </c>
      <c r="AH845" s="268" t="s">
        <v>586</v>
      </c>
      <c r="AI845" s="268" t="s">
        <v>586</v>
      </c>
      <c r="AM845" s="268" t="s">
        <v>586</v>
      </c>
      <c r="AR845" t="s">
        <v>7644</v>
      </c>
      <c r="AS845" t="s">
        <v>3049</v>
      </c>
      <c r="AT845">
        <v>2025</v>
      </c>
      <c r="AU845">
        <v>6</v>
      </c>
      <c r="AV845" t="s">
        <v>69</v>
      </c>
      <c r="AX845" t="s">
        <v>7654</v>
      </c>
    </row>
    <row r="846" spans="1:50" x14ac:dyDescent="0.25">
      <c r="A846" s="268" t="s">
        <v>598</v>
      </c>
      <c r="B846" s="268" t="s">
        <v>585</v>
      </c>
      <c r="C846" s="268" t="s">
        <v>67</v>
      </c>
      <c r="D846" s="268" t="s">
        <v>827</v>
      </c>
      <c r="E846" s="268" t="s">
        <v>7194</v>
      </c>
      <c r="F846" s="268" t="s">
        <v>7208</v>
      </c>
      <c r="G846" s="271" t="s">
        <v>1006</v>
      </c>
      <c r="H846" s="268" t="s">
        <v>7196</v>
      </c>
      <c r="I846" s="2"/>
      <c r="K846" s="270" t="s">
        <v>586</v>
      </c>
      <c r="L846" s="270" t="s">
        <v>7209</v>
      </c>
      <c r="M846" s="270" t="s">
        <v>7210</v>
      </c>
      <c r="N846" s="270" t="s">
        <v>7211</v>
      </c>
      <c r="O846" s="268" t="s">
        <v>586</v>
      </c>
      <c r="P846" s="268" t="s">
        <v>586</v>
      </c>
      <c r="Q846" s="268" t="s">
        <v>586</v>
      </c>
      <c r="R846" s="268" t="s">
        <v>586</v>
      </c>
      <c r="S846" s="268" t="s">
        <v>586</v>
      </c>
      <c r="T846" s="268" t="s">
        <v>68</v>
      </c>
      <c r="U846" s="268" t="s">
        <v>586</v>
      </c>
      <c r="V846" s="268" t="s">
        <v>586</v>
      </c>
      <c r="W846" s="268" t="s">
        <v>586</v>
      </c>
      <c r="X846" s="268" t="s">
        <v>586</v>
      </c>
      <c r="Y846" s="268" t="s">
        <v>586</v>
      </c>
      <c r="AC846" s="268" t="s">
        <v>586</v>
      </c>
      <c r="AE846" s="268" t="s">
        <v>586</v>
      </c>
      <c r="AF846" s="268" t="s">
        <v>587</v>
      </c>
      <c r="AG846" s="268" t="s">
        <v>586</v>
      </c>
      <c r="AH846" s="268" t="s">
        <v>586</v>
      </c>
      <c r="AI846" s="268" t="s">
        <v>586</v>
      </c>
      <c r="AM846" s="268" t="s">
        <v>586</v>
      </c>
      <c r="AR846" t="s">
        <v>7644</v>
      </c>
      <c r="AS846" t="s">
        <v>3049</v>
      </c>
      <c r="AT846">
        <v>2025</v>
      </c>
      <c r="AU846">
        <v>6</v>
      </c>
      <c r="AV846" t="s">
        <v>69</v>
      </c>
      <c r="AX846" t="s">
        <v>7655</v>
      </c>
    </row>
    <row r="847" spans="1:50" x14ac:dyDescent="0.25">
      <c r="A847" s="268" t="s">
        <v>599</v>
      </c>
      <c r="B847" s="268" t="s">
        <v>585</v>
      </c>
      <c r="C847" s="268" t="s">
        <v>67</v>
      </c>
      <c r="D847" s="268" t="s">
        <v>3165</v>
      </c>
      <c r="E847" s="268" t="s">
        <v>3166</v>
      </c>
      <c r="F847" s="268" t="s">
        <v>1505</v>
      </c>
      <c r="G847" s="271" t="s">
        <v>1007</v>
      </c>
      <c r="H847" s="268" t="s">
        <v>7212</v>
      </c>
      <c r="I847" s="2"/>
      <c r="K847" s="270" t="s">
        <v>586</v>
      </c>
      <c r="L847" s="270" t="s">
        <v>7213</v>
      </c>
      <c r="M847" s="270" t="s">
        <v>7214</v>
      </c>
      <c r="N847" s="270" t="s">
        <v>7215</v>
      </c>
      <c r="O847" s="268" t="s">
        <v>586</v>
      </c>
      <c r="P847" s="268" t="s">
        <v>586</v>
      </c>
      <c r="Q847" s="268" t="s">
        <v>586</v>
      </c>
      <c r="R847" s="268" t="s">
        <v>586</v>
      </c>
      <c r="S847" s="268" t="s">
        <v>586</v>
      </c>
      <c r="T847" s="268" t="s">
        <v>68</v>
      </c>
      <c r="U847" s="268" t="s">
        <v>586</v>
      </c>
      <c r="V847" s="268" t="s">
        <v>586</v>
      </c>
      <c r="W847" s="268" t="s">
        <v>586</v>
      </c>
      <c r="X847" s="268" t="s">
        <v>586</v>
      </c>
      <c r="Y847" s="268" t="s">
        <v>586</v>
      </c>
      <c r="AC847" s="268" t="s">
        <v>586</v>
      </c>
      <c r="AE847" s="268" t="s">
        <v>586</v>
      </c>
      <c r="AF847" s="268" t="s">
        <v>587</v>
      </c>
      <c r="AG847" s="268" t="s">
        <v>586</v>
      </c>
      <c r="AH847" s="268" t="s">
        <v>586</v>
      </c>
      <c r="AI847" s="268" t="s">
        <v>586</v>
      </c>
      <c r="AM847" s="268" t="s">
        <v>586</v>
      </c>
      <c r="AR847" t="s">
        <v>7644</v>
      </c>
      <c r="AS847" t="s">
        <v>3049</v>
      </c>
      <c r="AT847">
        <v>2025</v>
      </c>
      <c r="AU847">
        <v>6</v>
      </c>
      <c r="AV847" t="s">
        <v>69</v>
      </c>
      <c r="AX847" t="s">
        <v>7656</v>
      </c>
    </row>
    <row r="848" spans="1:50" x14ac:dyDescent="0.25">
      <c r="A848" s="268" t="s">
        <v>600</v>
      </c>
      <c r="B848" s="268" t="s">
        <v>585</v>
      </c>
      <c r="C848" s="268" t="s">
        <v>67</v>
      </c>
      <c r="D848" s="268" t="s">
        <v>3165</v>
      </c>
      <c r="E848" s="268" t="s">
        <v>3166</v>
      </c>
      <c r="F848" s="268" t="s">
        <v>7216</v>
      </c>
      <c r="G848" s="271" t="s">
        <v>1007</v>
      </c>
      <c r="H848" s="268" t="s">
        <v>7212</v>
      </c>
      <c r="I848" s="2"/>
      <c r="K848" s="270" t="s">
        <v>586</v>
      </c>
      <c r="L848" s="270" t="s">
        <v>7217</v>
      </c>
      <c r="M848" s="270" t="s">
        <v>7218</v>
      </c>
      <c r="N848" s="270" t="s">
        <v>7219</v>
      </c>
      <c r="O848" s="268" t="s">
        <v>586</v>
      </c>
      <c r="P848" s="268" t="s">
        <v>586</v>
      </c>
      <c r="Q848" s="268" t="s">
        <v>586</v>
      </c>
      <c r="R848" s="268" t="s">
        <v>586</v>
      </c>
      <c r="S848" s="268" t="s">
        <v>586</v>
      </c>
      <c r="T848" s="268" t="s">
        <v>68</v>
      </c>
      <c r="U848" s="268" t="s">
        <v>586</v>
      </c>
      <c r="V848" s="268" t="s">
        <v>586</v>
      </c>
      <c r="W848" s="268" t="s">
        <v>586</v>
      </c>
      <c r="X848" s="268" t="s">
        <v>586</v>
      </c>
      <c r="Y848" s="268" t="s">
        <v>586</v>
      </c>
      <c r="AC848" s="268" t="s">
        <v>586</v>
      </c>
      <c r="AE848" s="268" t="s">
        <v>586</v>
      </c>
      <c r="AF848" s="268" t="s">
        <v>587</v>
      </c>
      <c r="AG848" s="268" t="s">
        <v>586</v>
      </c>
      <c r="AH848" s="268" t="s">
        <v>586</v>
      </c>
      <c r="AI848" s="268" t="s">
        <v>586</v>
      </c>
      <c r="AM848" s="268" t="s">
        <v>586</v>
      </c>
      <c r="AR848" t="s">
        <v>7644</v>
      </c>
      <c r="AS848" t="s">
        <v>3049</v>
      </c>
      <c r="AT848">
        <v>2025</v>
      </c>
      <c r="AU848">
        <v>6</v>
      </c>
      <c r="AV848" t="s">
        <v>69</v>
      </c>
      <c r="AX848" t="s">
        <v>7657</v>
      </c>
    </row>
    <row r="849" spans="1:50" x14ac:dyDescent="0.25">
      <c r="A849" s="268" t="s">
        <v>601</v>
      </c>
      <c r="B849" s="268" t="s">
        <v>585</v>
      </c>
      <c r="C849" s="268" t="s">
        <v>67</v>
      </c>
      <c r="D849" s="268" t="s">
        <v>7220</v>
      </c>
      <c r="E849" s="268" t="s">
        <v>7221</v>
      </c>
      <c r="F849" s="268" t="s">
        <v>7222</v>
      </c>
      <c r="G849" s="271" t="s">
        <v>1007</v>
      </c>
      <c r="H849" s="268" t="s">
        <v>7223</v>
      </c>
      <c r="I849" s="2"/>
      <c r="K849" s="270" t="s">
        <v>586</v>
      </c>
      <c r="L849" s="270" t="s">
        <v>7224</v>
      </c>
      <c r="M849" s="270" t="s">
        <v>7225</v>
      </c>
      <c r="N849" s="270" t="s">
        <v>7226</v>
      </c>
      <c r="O849" s="268" t="s">
        <v>586</v>
      </c>
      <c r="P849" s="268" t="s">
        <v>586</v>
      </c>
      <c r="Q849" s="268" t="s">
        <v>586</v>
      </c>
      <c r="R849" s="268" t="s">
        <v>586</v>
      </c>
      <c r="S849" s="268" t="s">
        <v>586</v>
      </c>
      <c r="T849" s="268" t="s">
        <v>68</v>
      </c>
      <c r="U849" s="268" t="s">
        <v>586</v>
      </c>
      <c r="V849" s="268" t="s">
        <v>586</v>
      </c>
      <c r="W849" s="268" t="s">
        <v>586</v>
      </c>
      <c r="X849" s="268" t="s">
        <v>586</v>
      </c>
      <c r="Y849" s="268" t="s">
        <v>586</v>
      </c>
      <c r="AC849" s="268" t="s">
        <v>586</v>
      </c>
      <c r="AE849" s="268" t="s">
        <v>586</v>
      </c>
      <c r="AF849" s="268" t="s">
        <v>587</v>
      </c>
      <c r="AG849" s="268" t="s">
        <v>586</v>
      </c>
      <c r="AH849" s="268" t="s">
        <v>586</v>
      </c>
      <c r="AI849" s="268" t="s">
        <v>586</v>
      </c>
      <c r="AM849" s="268" t="s">
        <v>586</v>
      </c>
      <c r="AR849" t="s">
        <v>7644</v>
      </c>
      <c r="AS849" t="s">
        <v>3049</v>
      </c>
      <c r="AT849">
        <v>2025</v>
      </c>
      <c r="AU849">
        <v>6</v>
      </c>
      <c r="AV849" t="s">
        <v>69</v>
      </c>
      <c r="AX849" t="s">
        <v>7658</v>
      </c>
    </row>
    <row r="850" spans="1:50" x14ac:dyDescent="0.25">
      <c r="A850" s="268" t="s">
        <v>602</v>
      </c>
      <c r="B850" s="268" t="s">
        <v>585</v>
      </c>
      <c r="C850" s="268" t="s">
        <v>67</v>
      </c>
      <c r="D850" s="268" t="s">
        <v>2913</v>
      </c>
      <c r="E850" s="268" t="s">
        <v>2914</v>
      </c>
      <c r="F850" s="268" t="s">
        <v>2593</v>
      </c>
      <c r="G850" s="271" t="s">
        <v>1007</v>
      </c>
      <c r="H850" s="268" t="s">
        <v>7227</v>
      </c>
      <c r="I850" s="268" t="s">
        <v>7228</v>
      </c>
      <c r="K850" s="270" t="s">
        <v>586</v>
      </c>
      <c r="L850" s="270" t="s">
        <v>7229</v>
      </c>
      <c r="M850" s="270" t="s">
        <v>7230</v>
      </c>
      <c r="N850" s="270" t="s">
        <v>1518</v>
      </c>
      <c r="O850" s="268" t="s">
        <v>586</v>
      </c>
      <c r="P850" s="268" t="s">
        <v>586</v>
      </c>
      <c r="Q850" s="268" t="s">
        <v>586</v>
      </c>
      <c r="R850" s="268" t="s">
        <v>586</v>
      </c>
      <c r="S850" s="268" t="s">
        <v>586</v>
      </c>
      <c r="T850" s="268" t="s">
        <v>68</v>
      </c>
      <c r="U850" s="268" t="s">
        <v>586</v>
      </c>
      <c r="V850" s="268" t="s">
        <v>586</v>
      </c>
      <c r="W850" s="268" t="s">
        <v>586</v>
      </c>
      <c r="X850" s="268" t="s">
        <v>586</v>
      </c>
      <c r="Y850" s="268" t="s">
        <v>586</v>
      </c>
      <c r="AC850" s="268" t="s">
        <v>586</v>
      </c>
      <c r="AE850" s="268" t="s">
        <v>586</v>
      </c>
      <c r="AF850" s="268" t="s">
        <v>587</v>
      </c>
      <c r="AG850" s="268" t="s">
        <v>586</v>
      </c>
      <c r="AH850" s="268" t="s">
        <v>586</v>
      </c>
      <c r="AI850" s="268" t="s">
        <v>586</v>
      </c>
      <c r="AM850" s="268" t="s">
        <v>586</v>
      </c>
      <c r="AR850" t="s">
        <v>7644</v>
      </c>
      <c r="AS850" t="s">
        <v>3049</v>
      </c>
      <c r="AT850">
        <v>2025</v>
      </c>
      <c r="AU850">
        <v>6</v>
      </c>
      <c r="AV850" t="s">
        <v>69</v>
      </c>
      <c r="AX850" t="s">
        <v>7659</v>
      </c>
    </row>
    <row r="851" spans="1:50" x14ac:dyDescent="0.25">
      <c r="A851" s="268" t="s">
        <v>603</v>
      </c>
      <c r="B851" s="268" t="s">
        <v>585</v>
      </c>
      <c r="C851" s="268" t="s">
        <v>67</v>
      </c>
      <c r="D851" s="268" t="s">
        <v>2913</v>
      </c>
      <c r="E851" s="268" t="s">
        <v>2914</v>
      </c>
      <c r="F851" s="268" t="s">
        <v>7231</v>
      </c>
      <c r="G851" s="271" t="s">
        <v>1007</v>
      </c>
      <c r="H851" s="268" t="s">
        <v>7227</v>
      </c>
      <c r="I851" s="268" t="s">
        <v>7228</v>
      </c>
      <c r="K851" s="270" t="s">
        <v>586</v>
      </c>
      <c r="L851" s="270" t="s">
        <v>7232</v>
      </c>
      <c r="M851" s="270" t="s">
        <v>7233</v>
      </c>
      <c r="N851" s="270" t="s">
        <v>7234</v>
      </c>
      <c r="O851" s="268" t="s">
        <v>586</v>
      </c>
      <c r="P851" s="268" t="s">
        <v>586</v>
      </c>
      <c r="Q851" s="268" t="s">
        <v>586</v>
      </c>
      <c r="R851" s="268" t="s">
        <v>586</v>
      </c>
      <c r="S851" s="268" t="s">
        <v>586</v>
      </c>
      <c r="T851" s="268" t="s">
        <v>68</v>
      </c>
      <c r="U851" s="268" t="s">
        <v>586</v>
      </c>
      <c r="V851" s="268" t="s">
        <v>586</v>
      </c>
      <c r="W851" s="268" t="s">
        <v>586</v>
      </c>
      <c r="X851" s="268" t="s">
        <v>586</v>
      </c>
      <c r="Y851" s="268" t="s">
        <v>586</v>
      </c>
      <c r="AC851" s="268" t="s">
        <v>586</v>
      </c>
      <c r="AE851" s="268" t="s">
        <v>586</v>
      </c>
      <c r="AF851" s="268" t="s">
        <v>587</v>
      </c>
      <c r="AG851" s="268" t="s">
        <v>586</v>
      </c>
      <c r="AH851" s="268" t="s">
        <v>586</v>
      </c>
      <c r="AI851" s="268" t="s">
        <v>586</v>
      </c>
      <c r="AM851" s="268" t="s">
        <v>586</v>
      </c>
      <c r="AR851" t="s">
        <v>7644</v>
      </c>
      <c r="AS851" t="s">
        <v>3049</v>
      </c>
      <c r="AT851">
        <v>2025</v>
      </c>
      <c r="AU851">
        <v>6</v>
      </c>
      <c r="AV851" t="s">
        <v>69</v>
      </c>
      <c r="AX851" t="s">
        <v>7660</v>
      </c>
    </row>
    <row r="852" spans="1:50" x14ac:dyDescent="0.25">
      <c r="A852" s="268" t="s">
        <v>604</v>
      </c>
      <c r="B852" s="268" t="s">
        <v>585</v>
      </c>
      <c r="C852" s="268" t="s">
        <v>67</v>
      </c>
      <c r="D852" s="268" t="s">
        <v>7235</v>
      </c>
      <c r="E852" s="268" t="s">
        <v>7236</v>
      </c>
      <c r="F852" s="268" t="s">
        <v>7237</v>
      </c>
      <c r="G852" s="271" t="s">
        <v>1007</v>
      </c>
      <c r="H852" s="268" t="s">
        <v>7238</v>
      </c>
      <c r="I852" s="268"/>
      <c r="K852" s="270" t="s">
        <v>586</v>
      </c>
      <c r="L852" s="270" t="s">
        <v>7239</v>
      </c>
      <c r="M852" s="270" t="s">
        <v>7240</v>
      </c>
      <c r="N852" s="270" t="s">
        <v>7241</v>
      </c>
      <c r="O852" s="268" t="s">
        <v>586</v>
      </c>
      <c r="P852" s="268" t="s">
        <v>586</v>
      </c>
      <c r="Q852" s="268" t="s">
        <v>586</v>
      </c>
      <c r="R852" s="268" t="s">
        <v>586</v>
      </c>
      <c r="S852" s="268" t="s">
        <v>586</v>
      </c>
      <c r="T852" s="268" t="s">
        <v>68</v>
      </c>
      <c r="U852" s="268" t="s">
        <v>586</v>
      </c>
      <c r="V852" s="268" t="s">
        <v>586</v>
      </c>
      <c r="W852" s="268" t="s">
        <v>586</v>
      </c>
      <c r="X852" s="268" t="s">
        <v>586</v>
      </c>
      <c r="Y852" s="268" t="s">
        <v>586</v>
      </c>
      <c r="AC852" s="268" t="s">
        <v>586</v>
      </c>
      <c r="AE852" s="268" t="s">
        <v>586</v>
      </c>
      <c r="AF852" s="268" t="s">
        <v>587</v>
      </c>
      <c r="AG852" s="268" t="s">
        <v>586</v>
      </c>
      <c r="AH852" s="268" t="s">
        <v>586</v>
      </c>
      <c r="AI852" s="268" t="s">
        <v>586</v>
      </c>
      <c r="AM852" s="268" t="s">
        <v>586</v>
      </c>
      <c r="AR852" t="s">
        <v>7644</v>
      </c>
      <c r="AS852" t="s">
        <v>3049</v>
      </c>
      <c r="AT852">
        <v>2025</v>
      </c>
      <c r="AU852">
        <v>6</v>
      </c>
      <c r="AV852" t="s">
        <v>69</v>
      </c>
      <c r="AX852" t="s">
        <v>7661</v>
      </c>
    </row>
    <row r="853" spans="1:50" x14ac:dyDescent="0.25">
      <c r="A853" s="268" t="s">
        <v>605</v>
      </c>
      <c r="B853" s="268" t="s">
        <v>585</v>
      </c>
      <c r="C853" s="268" t="s">
        <v>67</v>
      </c>
      <c r="D853" s="268" t="s">
        <v>2702</v>
      </c>
      <c r="E853" s="268" t="s">
        <v>2703</v>
      </c>
      <c r="F853" s="268" t="s">
        <v>7242</v>
      </c>
      <c r="G853" s="271" t="s">
        <v>1007</v>
      </c>
      <c r="H853" s="268" t="s">
        <v>7243</v>
      </c>
      <c r="I853" s="2"/>
      <c r="K853" s="270" t="s">
        <v>586</v>
      </c>
      <c r="L853" s="270" t="s">
        <v>7244</v>
      </c>
      <c r="M853" s="270" t="s">
        <v>7245</v>
      </c>
      <c r="N853" s="270" t="s">
        <v>7246</v>
      </c>
      <c r="O853" s="268" t="s">
        <v>586</v>
      </c>
      <c r="P853" s="268" t="s">
        <v>586</v>
      </c>
      <c r="Q853" s="268" t="s">
        <v>586</v>
      </c>
      <c r="R853" s="268" t="s">
        <v>586</v>
      </c>
      <c r="S853" s="268" t="s">
        <v>586</v>
      </c>
      <c r="T853" s="268" t="s">
        <v>68</v>
      </c>
      <c r="U853" s="268" t="s">
        <v>586</v>
      </c>
      <c r="V853" s="268" t="s">
        <v>586</v>
      </c>
      <c r="W853" s="268" t="s">
        <v>586</v>
      </c>
      <c r="X853" s="268" t="s">
        <v>586</v>
      </c>
      <c r="Y853" s="268" t="s">
        <v>586</v>
      </c>
      <c r="AC853" s="268" t="s">
        <v>586</v>
      </c>
      <c r="AE853" s="268" t="s">
        <v>586</v>
      </c>
      <c r="AF853" s="268" t="s">
        <v>587</v>
      </c>
      <c r="AG853" s="268" t="s">
        <v>586</v>
      </c>
      <c r="AH853" s="268" t="s">
        <v>586</v>
      </c>
      <c r="AI853" s="268" t="s">
        <v>586</v>
      </c>
      <c r="AM853" s="268" t="s">
        <v>586</v>
      </c>
      <c r="AR853" t="s">
        <v>7644</v>
      </c>
      <c r="AS853" t="s">
        <v>3049</v>
      </c>
      <c r="AT853">
        <v>2025</v>
      </c>
      <c r="AU853">
        <v>6</v>
      </c>
      <c r="AV853" t="s">
        <v>69</v>
      </c>
      <c r="AX853" t="s">
        <v>7662</v>
      </c>
    </row>
    <row r="854" spans="1:50" x14ac:dyDescent="0.25">
      <c r="A854" s="268" t="s">
        <v>606</v>
      </c>
      <c r="B854" s="268" t="s">
        <v>585</v>
      </c>
      <c r="C854" s="268" t="s">
        <v>67</v>
      </c>
      <c r="D854" s="268" t="s">
        <v>2702</v>
      </c>
      <c r="E854" s="268" t="s">
        <v>2703</v>
      </c>
      <c r="F854" s="268" t="s">
        <v>1141</v>
      </c>
      <c r="G854" s="271" t="s">
        <v>1007</v>
      </c>
      <c r="H854" s="268" t="s">
        <v>7243</v>
      </c>
      <c r="I854" s="2"/>
      <c r="K854" s="270" t="s">
        <v>586</v>
      </c>
      <c r="L854" s="270" t="s">
        <v>7247</v>
      </c>
      <c r="M854" s="270" t="s">
        <v>7248</v>
      </c>
      <c r="N854" s="270" t="s">
        <v>7249</v>
      </c>
      <c r="O854" s="268" t="s">
        <v>586</v>
      </c>
      <c r="P854" s="268" t="s">
        <v>586</v>
      </c>
      <c r="Q854" s="268" t="s">
        <v>586</v>
      </c>
      <c r="R854" s="268" t="s">
        <v>586</v>
      </c>
      <c r="S854" s="268" t="s">
        <v>586</v>
      </c>
      <c r="T854" s="268" t="s">
        <v>68</v>
      </c>
      <c r="U854" s="268" t="s">
        <v>586</v>
      </c>
      <c r="V854" s="268" t="s">
        <v>586</v>
      </c>
      <c r="W854" s="268" t="s">
        <v>586</v>
      </c>
      <c r="X854" s="268" t="s">
        <v>586</v>
      </c>
      <c r="Y854" s="268" t="s">
        <v>586</v>
      </c>
      <c r="AC854" s="268" t="s">
        <v>586</v>
      </c>
      <c r="AE854" s="268" t="s">
        <v>586</v>
      </c>
      <c r="AF854" s="268" t="s">
        <v>587</v>
      </c>
      <c r="AG854" s="268" t="s">
        <v>586</v>
      </c>
      <c r="AH854" s="268" t="s">
        <v>586</v>
      </c>
      <c r="AI854" s="268" t="s">
        <v>586</v>
      </c>
      <c r="AM854" s="268" t="s">
        <v>586</v>
      </c>
      <c r="AR854" t="s">
        <v>7644</v>
      </c>
      <c r="AS854" t="s">
        <v>3049</v>
      </c>
      <c r="AT854">
        <v>2025</v>
      </c>
      <c r="AU854">
        <v>6</v>
      </c>
      <c r="AV854" t="s">
        <v>69</v>
      </c>
      <c r="AX854" t="s">
        <v>7663</v>
      </c>
    </row>
    <row r="855" spans="1:50" x14ac:dyDescent="0.25">
      <c r="A855" s="268" t="s">
        <v>607</v>
      </c>
      <c r="B855" s="268" t="s">
        <v>585</v>
      </c>
      <c r="C855" s="268" t="s">
        <v>67</v>
      </c>
      <c r="D855" s="268" t="s">
        <v>2668</v>
      </c>
      <c r="E855" s="268" t="s">
        <v>2669</v>
      </c>
      <c r="F855" s="268" t="s">
        <v>1142</v>
      </c>
      <c r="G855" s="271" t="s">
        <v>1007</v>
      </c>
      <c r="H855" s="268" t="s">
        <v>7243</v>
      </c>
      <c r="J855" s="2"/>
      <c r="K855" s="270" t="s">
        <v>586</v>
      </c>
      <c r="L855" s="270" t="s">
        <v>7250</v>
      </c>
      <c r="M855" s="270" t="s">
        <v>7251</v>
      </c>
      <c r="N855" s="270" t="s">
        <v>7252</v>
      </c>
      <c r="O855" s="268" t="s">
        <v>586</v>
      </c>
      <c r="P855" s="268" t="s">
        <v>586</v>
      </c>
      <c r="Q855" s="268" t="s">
        <v>586</v>
      </c>
      <c r="R855" s="268" t="s">
        <v>586</v>
      </c>
      <c r="S855" s="268" t="s">
        <v>586</v>
      </c>
      <c r="T855" s="268" t="s">
        <v>68</v>
      </c>
      <c r="U855" s="268" t="s">
        <v>586</v>
      </c>
      <c r="V855" s="268" t="s">
        <v>586</v>
      </c>
      <c r="W855" s="268" t="s">
        <v>586</v>
      </c>
      <c r="X855" s="268" t="s">
        <v>586</v>
      </c>
      <c r="Y855" s="268" t="s">
        <v>586</v>
      </c>
      <c r="AC855" s="268" t="s">
        <v>586</v>
      </c>
      <c r="AE855" s="268" t="s">
        <v>586</v>
      </c>
      <c r="AF855" s="268" t="s">
        <v>587</v>
      </c>
      <c r="AG855" s="268" t="s">
        <v>586</v>
      </c>
      <c r="AH855" s="268" t="s">
        <v>586</v>
      </c>
      <c r="AI855" s="268" t="s">
        <v>586</v>
      </c>
      <c r="AM855" s="268" t="s">
        <v>586</v>
      </c>
      <c r="AR855" t="s">
        <v>7644</v>
      </c>
      <c r="AS855" t="s">
        <v>3049</v>
      </c>
      <c r="AT855">
        <v>2025</v>
      </c>
      <c r="AU855">
        <v>6</v>
      </c>
      <c r="AV855" t="s">
        <v>69</v>
      </c>
      <c r="AX855" t="s">
        <v>7664</v>
      </c>
    </row>
    <row r="856" spans="1:50" x14ac:dyDescent="0.25">
      <c r="A856" s="268" t="s">
        <v>608</v>
      </c>
      <c r="B856" s="268" t="s">
        <v>585</v>
      </c>
      <c r="C856" s="268" t="s">
        <v>67</v>
      </c>
      <c r="D856" s="268" t="s">
        <v>2668</v>
      </c>
      <c r="E856" s="268" t="s">
        <v>2669</v>
      </c>
      <c r="F856" s="268" t="s">
        <v>1143</v>
      </c>
      <c r="G856" s="271" t="s">
        <v>1007</v>
      </c>
      <c r="H856" s="268" t="s">
        <v>7243</v>
      </c>
      <c r="I856" s="268"/>
      <c r="K856" s="270" t="s">
        <v>586</v>
      </c>
      <c r="L856" s="270" t="s">
        <v>7253</v>
      </c>
      <c r="M856" s="270" t="s">
        <v>7254</v>
      </c>
      <c r="N856" s="270" t="s">
        <v>7255</v>
      </c>
      <c r="O856" s="268" t="s">
        <v>586</v>
      </c>
      <c r="P856" s="268" t="s">
        <v>586</v>
      </c>
      <c r="Q856" s="268" t="s">
        <v>586</v>
      </c>
      <c r="R856" s="268" t="s">
        <v>586</v>
      </c>
      <c r="S856" s="268" t="s">
        <v>586</v>
      </c>
      <c r="T856" s="268" t="s">
        <v>68</v>
      </c>
      <c r="U856" s="268" t="s">
        <v>586</v>
      </c>
      <c r="V856" s="268" t="s">
        <v>586</v>
      </c>
      <c r="W856" s="268" t="s">
        <v>586</v>
      </c>
      <c r="X856" s="268" t="s">
        <v>586</v>
      </c>
      <c r="Y856" s="268" t="s">
        <v>586</v>
      </c>
      <c r="AC856" s="268" t="s">
        <v>586</v>
      </c>
      <c r="AE856" s="268" t="s">
        <v>586</v>
      </c>
      <c r="AF856" s="268" t="s">
        <v>587</v>
      </c>
      <c r="AG856" s="268" t="s">
        <v>586</v>
      </c>
      <c r="AH856" s="268" t="s">
        <v>586</v>
      </c>
      <c r="AI856" s="268" t="s">
        <v>586</v>
      </c>
      <c r="AM856" s="268" t="s">
        <v>586</v>
      </c>
      <c r="AR856" t="s">
        <v>7644</v>
      </c>
      <c r="AS856" t="s">
        <v>3049</v>
      </c>
      <c r="AT856">
        <v>2025</v>
      </c>
      <c r="AU856">
        <v>6</v>
      </c>
      <c r="AV856" t="s">
        <v>69</v>
      </c>
      <c r="AX856" t="s">
        <v>7665</v>
      </c>
    </row>
    <row r="857" spans="1:50" x14ac:dyDescent="0.25">
      <c r="A857" s="268" t="s">
        <v>609</v>
      </c>
      <c r="B857" s="268" t="s">
        <v>585</v>
      </c>
      <c r="C857" s="268" t="s">
        <v>67</v>
      </c>
      <c r="D857" s="268" t="s">
        <v>2681</v>
      </c>
      <c r="E857" s="268" t="s">
        <v>2682</v>
      </c>
      <c r="F857" s="268" t="s">
        <v>7256</v>
      </c>
      <c r="G857" s="271" t="s">
        <v>1007</v>
      </c>
      <c r="H857" s="268" t="s">
        <v>7257</v>
      </c>
      <c r="K857" s="270" t="s">
        <v>586</v>
      </c>
      <c r="L857" s="270" t="s">
        <v>7258</v>
      </c>
      <c r="M857" s="270" t="s">
        <v>1567</v>
      </c>
      <c r="N857" s="270" t="s">
        <v>7259</v>
      </c>
      <c r="O857" s="268" t="s">
        <v>586</v>
      </c>
      <c r="P857" s="268" t="s">
        <v>586</v>
      </c>
      <c r="Q857" s="268" t="s">
        <v>586</v>
      </c>
      <c r="R857" s="268" t="s">
        <v>586</v>
      </c>
      <c r="S857" s="268" t="s">
        <v>586</v>
      </c>
      <c r="T857" s="268" t="s">
        <v>68</v>
      </c>
      <c r="U857" s="268" t="s">
        <v>586</v>
      </c>
      <c r="V857" s="268" t="s">
        <v>586</v>
      </c>
      <c r="W857" s="268" t="s">
        <v>586</v>
      </c>
      <c r="X857" s="268" t="s">
        <v>586</v>
      </c>
      <c r="Y857" s="268" t="s">
        <v>586</v>
      </c>
      <c r="AC857" s="268" t="s">
        <v>586</v>
      </c>
      <c r="AE857" s="268" t="s">
        <v>586</v>
      </c>
      <c r="AF857" s="268" t="s">
        <v>587</v>
      </c>
      <c r="AG857" s="268" t="s">
        <v>586</v>
      </c>
      <c r="AH857" s="268" t="s">
        <v>586</v>
      </c>
      <c r="AI857" s="268" t="s">
        <v>586</v>
      </c>
      <c r="AM857" s="268" t="s">
        <v>586</v>
      </c>
      <c r="AR857" t="s">
        <v>7644</v>
      </c>
      <c r="AS857" t="s">
        <v>3049</v>
      </c>
      <c r="AT857">
        <v>2025</v>
      </c>
      <c r="AU857">
        <v>6</v>
      </c>
      <c r="AV857" t="s">
        <v>69</v>
      </c>
      <c r="AX857" t="s">
        <v>7666</v>
      </c>
    </row>
    <row r="858" spans="1:50" x14ac:dyDescent="0.25">
      <c r="A858" s="268" t="s">
        <v>610</v>
      </c>
      <c r="B858" s="268" t="s">
        <v>585</v>
      </c>
      <c r="C858" s="268" t="s">
        <v>67</v>
      </c>
      <c r="D858" s="268" t="s">
        <v>2765</v>
      </c>
      <c r="E858" s="268" t="s">
        <v>2766</v>
      </c>
      <c r="F858" s="268" t="s">
        <v>7260</v>
      </c>
      <c r="G858" s="271" t="s">
        <v>1007</v>
      </c>
      <c r="H858" s="268" t="s">
        <v>7261</v>
      </c>
      <c r="K858" s="270" t="s">
        <v>586</v>
      </c>
      <c r="L858" s="270" t="s">
        <v>7262</v>
      </c>
      <c r="M858" s="270" t="s">
        <v>7263</v>
      </c>
      <c r="N858" s="270" t="s">
        <v>7264</v>
      </c>
      <c r="O858" s="268" t="s">
        <v>586</v>
      </c>
      <c r="P858" s="268" t="s">
        <v>586</v>
      </c>
      <c r="Q858" s="268" t="s">
        <v>586</v>
      </c>
      <c r="R858" s="268" t="s">
        <v>586</v>
      </c>
      <c r="S858" s="268" t="s">
        <v>586</v>
      </c>
      <c r="T858" s="268" t="s">
        <v>68</v>
      </c>
      <c r="U858" s="268" t="s">
        <v>586</v>
      </c>
      <c r="V858" s="268" t="s">
        <v>586</v>
      </c>
      <c r="W858" s="268" t="s">
        <v>586</v>
      </c>
      <c r="X858" s="268" t="s">
        <v>586</v>
      </c>
      <c r="Y858" s="268" t="s">
        <v>586</v>
      </c>
      <c r="Z858" s="268"/>
      <c r="AC858" s="268" t="s">
        <v>586</v>
      </c>
      <c r="AE858" s="268" t="s">
        <v>586</v>
      </c>
      <c r="AF858" s="268" t="s">
        <v>587</v>
      </c>
      <c r="AG858" s="268" t="s">
        <v>586</v>
      </c>
      <c r="AH858" s="268" t="s">
        <v>586</v>
      </c>
      <c r="AI858" s="268" t="s">
        <v>586</v>
      </c>
      <c r="AM858" s="268" t="s">
        <v>586</v>
      </c>
      <c r="AR858" t="s">
        <v>7644</v>
      </c>
      <c r="AS858" t="s">
        <v>3049</v>
      </c>
      <c r="AT858">
        <v>2025</v>
      </c>
      <c r="AU858">
        <v>6</v>
      </c>
      <c r="AV858" t="s">
        <v>69</v>
      </c>
      <c r="AX858" t="s">
        <v>7667</v>
      </c>
    </row>
    <row r="859" spans="1:50" x14ac:dyDescent="0.25">
      <c r="A859" s="268" t="s">
        <v>611</v>
      </c>
      <c r="B859" s="268" t="s">
        <v>585</v>
      </c>
      <c r="C859" s="268" t="s">
        <v>67</v>
      </c>
      <c r="D859" s="268" t="s">
        <v>7265</v>
      </c>
      <c r="E859" s="268" t="s">
        <v>7266</v>
      </c>
      <c r="F859" s="268" t="s">
        <v>7267</v>
      </c>
      <c r="G859" s="271" t="s">
        <v>1007</v>
      </c>
      <c r="H859" s="268" t="s">
        <v>7268</v>
      </c>
      <c r="I859" s="2"/>
      <c r="K859" s="270" t="s">
        <v>586</v>
      </c>
      <c r="L859" s="270" t="s">
        <v>7244</v>
      </c>
      <c r="M859" s="270" t="s">
        <v>7245</v>
      </c>
      <c r="N859" s="270" t="s">
        <v>7246</v>
      </c>
      <c r="O859" s="268" t="s">
        <v>586</v>
      </c>
      <c r="P859" s="268" t="s">
        <v>586</v>
      </c>
      <c r="Q859" s="268" t="s">
        <v>586</v>
      </c>
      <c r="R859" s="268" t="s">
        <v>586</v>
      </c>
      <c r="S859" s="268" t="s">
        <v>586</v>
      </c>
      <c r="T859" s="268" t="s">
        <v>68</v>
      </c>
      <c r="U859" s="268" t="s">
        <v>586</v>
      </c>
      <c r="V859" s="268" t="s">
        <v>586</v>
      </c>
      <c r="W859" s="268" t="s">
        <v>586</v>
      </c>
      <c r="X859" s="268" t="s">
        <v>586</v>
      </c>
      <c r="Y859" s="268" t="s">
        <v>586</v>
      </c>
      <c r="Z859" s="268"/>
      <c r="AC859" s="268" t="s">
        <v>586</v>
      </c>
      <c r="AE859" s="268" t="s">
        <v>586</v>
      </c>
      <c r="AF859" s="268" t="s">
        <v>587</v>
      </c>
      <c r="AG859" s="268" t="s">
        <v>586</v>
      </c>
      <c r="AH859" s="268" t="s">
        <v>586</v>
      </c>
      <c r="AI859" s="268" t="s">
        <v>586</v>
      </c>
      <c r="AM859" s="268" t="s">
        <v>586</v>
      </c>
      <c r="AR859" t="s">
        <v>7644</v>
      </c>
      <c r="AS859" t="s">
        <v>3049</v>
      </c>
      <c r="AT859">
        <v>2025</v>
      </c>
      <c r="AU859">
        <v>6</v>
      </c>
      <c r="AV859" t="s">
        <v>69</v>
      </c>
      <c r="AX859" t="s">
        <v>7668</v>
      </c>
    </row>
    <row r="860" spans="1:50" x14ac:dyDescent="0.25">
      <c r="A860" s="268" t="s">
        <v>612</v>
      </c>
      <c r="B860" s="268" t="s">
        <v>585</v>
      </c>
      <c r="C860" s="268" t="s">
        <v>67</v>
      </c>
      <c r="D860" s="268" t="s">
        <v>2739</v>
      </c>
      <c r="E860" s="268" t="s">
        <v>2740</v>
      </c>
      <c r="F860" s="268" t="s">
        <v>7269</v>
      </c>
      <c r="G860" s="271" t="s">
        <v>1007</v>
      </c>
      <c r="H860" s="268" t="s">
        <v>7268</v>
      </c>
      <c r="I860" s="2"/>
      <c r="K860" s="270" t="s">
        <v>586</v>
      </c>
      <c r="L860" s="270" t="s">
        <v>7253</v>
      </c>
      <c r="M860" s="270" t="s">
        <v>7254</v>
      </c>
      <c r="N860" s="270" t="s">
        <v>7255</v>
      </c>
      <c r="O860" s="268" t="s">
        <v>586</v>
      </c>
      <c r="P860" s="268" t="s">
        <v>586</v>
      </c>
      <c r="Q860" s="268" t="s">
        <v>586</v>
      </c>
      <c r="R860" s="268" t="s">
        <v>586</v>
      </c>
      <c r="S860" s="268" t="s">
        <v>586</v>
      </c>
      <c r="T860" s="268" t="s">
        <v>68</v>
      </c>
      <c r="U860" s="268" t="s">
        <v>586</v>
      </c>
      <c r="V860" s="268" t="s">
        <v>586</v>
      </c>
      <c r="W860" s="268" t="s">
        <v>586</v>
      </c>
      <c r="X860" s="268" t="s">
        <v>586</v>
      </c>
      <c r="Y860" s="268" t="s">
        <v>586</v>
      </c>
      <c r="Z860" s="268"/>
      <c r="AC860" s="268" t="s">
        <v>586</v>
      </c>
      <c r="AE860" s="268" t="s">
        <v>586</v>
      </c>
      <c r="AF860" s="268" t="s">
        <v>587</v>
      </c>
      <c r="AG860" s="268" t="s">
        <v>586</v>
      </c>
      <c r="AH860" s="268" t="s">
        <v>586</v>
      </c>
      <c r="AI860" s="268" t="s">
        <v>586</v>
      </c>
      <c r="AM860" s="268" t="s">
        <v>586</v>
      </c>
      <c r="AR860" t="s">
        <v>7644</v>
      </c>
      <c r="AS860" t="s">
        <v>3049</v>
      </c>
      <c r="AT860">
        <v>2025</v>
      </c>
      <c r="AU860">
        <v>6</v>
      </c>
      <c r="AV860" t="s">
        <v>69</v>
      </c>
      <c r="AX860" t="s">
        <v>7669</v>
      </c>
    </row>
    <row r="861" spans="1:50" x14ac:dyDescent="0.25">
      <c r="A861" s="268" t="s">
        <v>614</v>
      </c>
      <c r="B861" s="268" t="s">
        <v>585</v>
      </c>
      <c r="C861" s="268" t="s">
        <v>67</v>
      </c>
      <c r="D861" s="268" t="s">
        <v>2870</v>
      </c>
      <c r="E861" s="268" t="s">
        <v>2871</v>
      </c>
      <c r="F861" s="268" t="s">
        <v>7270</v>
      </c>
      <c r="G861" s="271" t="s">
        <v>1007</v>
      </c>
      <c r="H861" s="268" t="s">
        <v>7268</v>
      </c>
      <c r="I861" s="268" t="s">
        <v>7271</v>
      </c>
      <c r="K861" s="270" t="s">
        <v>586</v>
      </c>
      <c r="L861" s="270" t="s">
        <v>7272</v>
      </c>
      <c r="M861" s="270" t="s">
        <v>7273</v>
      </c>
      <c r="N861" s="270" t="s">
        <v>7274</v>
      </c>
      <c r="O861" s="268" t="s">
        <v>586</v>
      </c>
      <c r="P861" s="268" t="s">
        <v>586</v>
      </c>
      <c r="Q861" s="268" t="s">
        <v>586</v>
      </c>
      <c r="R861" s="268" t="s">
        <v>586</v>
      </c>
      <c r="S861" s="268" t="s">
        <v>586</v>
      </c>
      <c r="T861" s="268" t="s">
        <v>68</v>
      </c>
      <c r="U861" s="268" t="s">
        <v>586</v>
      </c>
      <c r="V861" s="268" t="s">
        <v>586</v>
      </c>
      <c r="W861" s="268" t="s">
        <v>586</v>
      </c>
      <c r="X861" s="268" t="s">
        <v>586</v>
      </c>
      <c r="Y861" s="268" t="s">
        <v>586</v>
      </c>
      <c r="Z861" s="268"/>
      <c r="AC861" s="268" t="s">
        <v>586</v>
      </c>
      <c r="AE861" s="268" t="s">
        <v>586</v>
      </c>
      <c r="AF861" s="268" t="s">
        <v>587</v>
      </c>
      <c r="AG861" s="268" t="s">
        <v>586</v>
      </c>
      <c r="AH861" s="268" t="s">
        <v>586</v>
      </c>
      <c r="AI861" s="268" t="s">
        <v>586</v>
      </c>
      <c r="AM861" s="268" t="s">
        <v>586</v>
      </c>
      <c r="AR861" t="s">
        <v>7644</v>
      </c>
      <c r="AS861" t="s">
        <v>3049</v>
      </c>
      <c r="AT861">
        <v>2025</v>
      </c>
      <c r="AU861">
        <v>6</v>
      </c>
      <c r="AV861" t="s">
        <v>69</v>
      </c>
      <c r="AX861" t="s">
        <v>7670</v>
      </c>
    </row>
    <row r="862" spans="1:50" x14ac:dyDescent="0.25">
      <c r="A862" s="268" t="s">
        <v>615</v>
      </c>
      <c r="B862" s="268" t="s">
        <v>585</v>
      </c>
      <c r="C862" s="268" t="s">
        <v>67</v>
      </c>
      <c r="D862" s="268" t="s">
        <v>7275</v>
      </c>
      <c r="E862" s="268" t="s">
        <v>7276</v>
      </c>
      <c r="F862" s="268" t="s">
        <v>7277</v>
      </c>
      <c r="G862" s="271" t="s">
        <v>1008</v>
      </c>
      <c r="H862" s="268" t="s">
        <v>7278</v>
      </c>
      <c r="I862" s="268"/>
      <c r="K862" s="270" t="s">
        <v>586</v>
      </c>
      <c r="L862" s="270" t="s">
        <v>7262</v>
      </c>
      <c r="M862" s="270" t="s">
        <v>7263</v>
      </c>
      <c r="N862" s="270" t="s">
        <v>7264</v>
      </c>
      <c r="O862" s="268" t="s">
        <v>586</v>
      </c>
      <c r="P862" s="268" t="s">
        <v>586</v>
      </c>
      <c r="Q862" s="268" t="s">
        <v>586</v>
      </c>
      <c r="R862" s="268" t="s">
        <v>586</v>
      </c>
      <c r="S862" s="268" t="s">
        <v>586</v>
      </c>
      <c r="T862" s="268" t="s">
        <v>68</v>
      </c>
      <c r="U862" s="268" t="s">
        <v>586</v>
      </c>
      <c r="V862" s="268" t="s">
        <v>586</v>
      </c>
      <c r="W862" s="268" t="s">
        <v>586</v>
      </c>
      <c r="X862" s="268" t="s">
        <v>586</v>
      </c>
      <c r="Y862" s="268" t="s">
        <v>586</v>
      </c>
      <c r="Z862" s="268"/>
      <c r="AC862" s="268" t="s">
        <v>586</v>
      </c>
      <c r="AE862" s="268" t="s">
        <v>586</v>
      </c>
      <c r="AF862" s="268" t="s">
        <v>587</v>
      </c>
      <c r="AG862" s="268" t="s">
        <v>586</v>
      </c>
      <c r="AH862" s="268" t="s">
        <v>586</v>
      </c>
      <c r="AI862" s="268" t="s">
        <v>586</v>
      </c>
      <c r="AM862" s="268" t="s">
        <v>586</v>
      </c>
      <c r="AR862" t="s">
        <v>7644</v>
      </c>
      <c r="AS862" t="s">
        <v>3049</v>
      </c>
      <c r="AT862">
        <v>2025</v>
      </c>
      <c r="AU862">
        <v>6</v>
      </c>
      <c r="AV862" t="s">
        <v>69</v>
      </c>
      <c r="AX862" t="s">
        <v>7671</v>
      </c>
    </row>
    <row r="863" spans="1:50" x14ac:dyDescent="0.25">
      <c r="A863" s="268" t="s">
        <v>616</v>
      </c>
      <c r="B863" s="268" t="s">
        <v>585</v>
      </c>
      <c r="C863" s="268" t="s">
        <v>67</v>
      </c>
      <c r="D863" s="268" t="s">
        <v>2864</v>
      </c>
      <c r="E863" s="268" t="s">
        <v>2865</v>
      </c>
      <c r="F863" s="268" t="s">
        <v>7279</v>
      </c>
      <c r="G863" s="271" t="s">
        <v>1008</v>
      </c>
      <c r="H863" s="268" t="s">
        <v>7280</v>
      </c>
      <c r="K863" s="270" t="s">
        <v>586</v>
      </c>
      <c r="L863" s="270" t="s">
        <v>7281</v>
      </c>
      <c r="M863" s="270" t="s">
        <v>7282</v>
      </c>
      <c r="N863" s="270" t="s">
        <v>7283</v>
      </c>
      <c r="O863" s="268" t="s">
        <v>586</v>
      </c>
      <c r="P863" s="268" t="s">
        <v>586</v>
      </c>
      <c r="Q863" s="268" t="s">
        <v>586</v>
      </c>
      <c r="R863" s="268" t="s">
        <v>586</v>
      </c>
      <c r="S863" s="268" t="s">
        <v>586</v>
      </c>
      <c r="T863" s="268" t="s">
        <v>68</v>
      </c>
      <c r="U863" s="268" t="s">
        <v>586</v>
      </c>
      <c r="V863" s="268" t="s">
        <v>586</v>
      </c>
      <c r="W863" s="268" t="s">
        <v>586</v>
      </c>
      <c r="X863" s="268" t="s">
        <v>586</v>
      </c>
      <c r="Y863" s="268" t="s">
        <v>586</v>
      </c>
      <c r="Z863" s="268"/>
      <c r="AC863" s="268" t="s">
        <v>586</v>
      </c>
      <c r="AE863" s="268" t="s">
        <v>586</v>
      </c>
      <c r="AF863" s="268" t="s">
        <v>587</v>
      </c>
      <c r="AG863" s="268" t="s">
        <v>586</v>
      </c>
      <c r="AH863" s="268" t="s">
        <v>586</v>
      </c>
      <c r="AI863" s="268" t="s">
        <v>586</v>
      </c>
      <c r="AM863" s="268" t="s">
        <v>586</v>
      </c>
      <c r="AR863" t="s">
        <v>7644</v>
      </c>
      <c r="AS863" t="s">
        <v>3049</v>
      </c>
      <c r="AT863">
        <v>2025</v>
      </c>
      <c r="AU863">
        <v>6</v>
      </c>
      <c r="AV863" t="s">
        <v>69</v>
      </c>
      <c r="AX863" t="s">
        <v>7672</v>
      </c>
    </row>
    <row r="864" spans="1:50" x14ac:dyDescent="0.25">
      <c r="A864" s="268" t="s">
        <v>617</v>
      </c>
      <c r="B864" s="268" t="s">
        <v>585</v>
      </c>
      <c r="C864" s="268" t="s">
        <v>67</v>
      </c>
      <c r="D864" s="268" t="s">
        <v>827</v>
      </c>
      <c r="E864" s="268" t="s">
        <v>7194</v>
      </c>
      <c r="F864" s="268" t="s">
        <v>7284</v>
      </c>
      <c r="G864" s="271" t="s">
        <v>1008</v>
      </c>
      <c r="H864" s="268" t="s">
        <v>7280</v>
      </c>
      <c r="I864" s="2"/>
      <c r="K864" s="270" t="s">
        <v>586</v>
      </c>
      <c r="L864" s="270" t="s">
        <v>7285</v>
      </c>
      <c r="M864" s="270" t="s">
        <v>7286</v>
      </c>
      <c r="N864" s="270" t="s">
        <v>7287</v>
      </c>
      <c r="O864" s="268" t="s">
        <v>586</v>
      </c>
      <c r="P864" s="268" t="s">
        <v>586</v>
      </c>
      <c r="Q864" s="268" t="s">
        <v>586</v>
      </c>
      <c r="R864" s="268" t="s">
        <v>586</v>
      </c>
      <c r="S864" s="268" t="s">
        <v>586</v>
      </c>
      <c r="T864" s="268" t="s">
        <v>68</v>
      </c>
      <c r="U864" s="268" t="s">
        <v>586</v>
      </c>
      <c r="V864" s="268" t="s">
        <v>586</v>
      </c>
      <c r="W864" s="268" t="s">
        <v>586</v>
      </c>
      <c r="X864" s="268" t="s">
        <v>586</v>
      </c>
      <c r="Y864" s="268" t="s">
        <v>586</v>
      </c>
      <c r="Z864" s="268"/>
      <c r="AC864" s="268" t="s">
        <v>586</v>
      </c>
      <c r="AE864" s="268" t="s">
        <v>586</v>
      </c>
      <c r="AF864" s="268" t="s">
        <v>587</v>
      </c>
      <c r="AG864" s="268" t="s">
        <v>586</v>
      </c>
      <c r="AH864" s="268" t="s">
        <v>586</v>
      </c>
      <c r="AI864" s="268" t="s">
        <v>586</v>
      </c>
      <c r="AM864" s="268" t="s">
        <v>586</v>
      </c>
      <c r="AR864" t="s">
        <v>7644</v>
      </c>
      <c r="AS864" t="s">
        <v>3049</v>
      </c>
      <c r="AT864">
        <v>2025</v>
      </c>
      <c r="AU864">
        <v>6</v>
      </c>
      <c r="AV864" t="s">
        <v>69</v>
      </c>
      <c r="AX864" t="s">
        <v>7673</v>
      </c>
    </row>
    <row r="865" spans="1:50" x14ac:dyDescent="0.25">
      <c r="A865" s="268" t="s">
        <v>618</v>
      </c>
      <c r="B865" s="268" t="s">
        <v>585</v>
      </c>
      <c r="C865" s="268" t="s">
        <v>67</v>
      </c>
      <c r="D865" s="268" t="s">
        <v>7288</v>
      </c>
      <c r="E865" s="268" t="s">
        <v>7289</v>
      </c>
      <c r="F865" s="268" t="s">
        <v>7290</v>
      </c>
      <c r="G865" s="271" t="s">
        <v>1008</v>
      </c>
      <c r="H865" s="268" t="s">
        <v>7291</v>
      </c>
      <c r="K865" s="270" t="s">
        <v>586</v>
      </c>
      <c r="L865" s="270" t="s">
        <v>7292</v>
      </c>
      <c r="M865" s="270" t="s">
        <v>7293</v>
      </c>
      <c r="N865" s="270" t="s">
        <v>7294</v>
      </c>
      <c r="O865" s="268" t="s">
        <v>586</v>
      </c>
      <c r="P865" s="268" t="s">
        <v>586</v>
      </c>
      <c r="Q865" s="268" t="s">
        <v>586</v>
      </c>
      <c r="R865" s="268" t="s">
        <v>586</v>
      </c>
      <c r="S865" s="268" t="s">
        <v>586</v>
      </c>
      <c r="T865" s="268" t="s">
        <v>68</v>
      </c>
      <c r="U865" s="268" t="s">
        <v>586</v>
      </c>
      <c r="V865" s="268" t="s">
        <v>586</v>
      </c>
      <c r="W865" s="268" t="s">
        <v>586</v>
      </c>
      <c r="X865" s="268" t="s">
        <v>586</v>
      </c>
      <c r="Y865" s="268" t="s">
        <v>586</v>
      </c>
      <c r="Z865" s="268"/>
      <c r="AC865" s="268" t="s">
        <v>586</v>
      </c>
      <c r="AE865" s="268" t="s">
        <v>586</v>
      </c>
      <c r="AF865" s="268" t="s">
        <v>587</v>
      </c>
      <c r="AG865" s="268" t="s">
        <v>586</v>
      </c>
      <c r="AH865" s="268" t="s">
        <v>586</v>
      </c>
      <c r="AI865" s="268" t="s">
        <v>586</v>
      </c>
      <c r="AM865" s="268" t="s">
        <v>586</v>
      </c>
      <c r="AR865" t="s">
        <v>7644</v>
      </c>
      <c r="AS865" t="s">
        <v>3049</v>
      </c>
      <c r="AT865">
        <v>2025</v>
      </c>
      <c r="AU865">
        <v>6</v>
      </c>
      <c r="AV865" t="s">
        <v>69</v>
      </c>
      <c r="AX865" t="s">
        <v>7674</v>
      </c>
    </row>
    <row r="866" spans="1:50" x14ac:dyDescent="0.25">
      <c r="A866" s="268" t="s">
        <v>619</v>
      </c>
      <c r="B866" s="268" t="s">
        <v>585</v>
      </c>
      <c r="C866" s="268" t="s">
        <v>67</v>
      </c>
      <c r="D866" s="268" t="s">
        <v>2843</v>
      </c>
      <c r="E866" s="268" t="s">
        <v>2844</v>
      </c>
      <c r="F866" s="268" t="s">
        <v>7295</v>
      </c>
      <c r="G866" s="271" t="s">
        <v>1009</v>
      </c>
      <c r="H866" s="268" t="s">
        <v>7296</v>
      </c>
      <c r="I866" s="2"/>
      <c r="K866" s="270" t="s">
        <v>586</v>
      </c>
      <c r="L866" s="270" t="s">
        <v>7297</v>
      </c>
      <c r="M866" s="270" t="s">
        <v>7298</v>
      </c>
      <c r="N866" s="270" t="s">
        <v>7299</v>
      </c>
      <c r="O866" s="268" t="s">
        <v>586</v>
      </c>
      <c r="P866" s="268" t="s">
        <v>586</v>
      </c>
      <c r="Q866" s="268" t="s">
        <v>586</v>
      </c>
      <c r="R866" s="268" t="s">
        <v>586</v>
      </c>
      <c r="S866" s="268" t="s">
        <v>586</v>
      </c>
      <c r="T866" s="268" t="s">
        <v>68</v>
      </c>
      <c r="U866" s="268" t="s">
        <v>586</v>
      </c>
      <c r="V866" s="268" t="s">
        <v>586</v>
      </c>
      <c r="W866" s="268" t="s">
        <v>586</v>
      </c>
      <c r="X866" s="268" t="s">
        <v>586</v>
      </c>
      <c r="Y866" s="268" t="s">
        <v>586</v>
      </c>
      <c r="Z866" s="268"/>
      <c r="AC866" s="268" t="s">
        <v>586</v>
      </c>
      <c r="AE866" s="268" t="s">
        <v>586</v>
      </c>
      <c r="AF866" s="268" t="s">
        <v>587</v>
      </c>
      <c r="AG866" s="268" t="s">
        <v>586</v>
      </c>
      <c r="AH866" s="268" t="s">
        <v>586</v>
      </c>
      <c r="AI866" s="268" t="s">
        <v>586</v>
      </c>
      <c r="AM866" s="268" t="s">
        <v>586</v>
      </c>
      <c r="AR866" t="s">
        <v>7644</v>
      </c>
      <c r="AS866" t="s">
        <v>3049</v>
      </c>
      <c r="AT866">
        <v>2025</v>
      </c>
      <c r="AU866">
        <v>6</v>
      </c>
      <c r="AV866" t="s">
        <v>69</v>
      </c>
      <c r="AX866" t="s">
        <v>7675</v>
      </c>
    </row>
    <row r="867" spans="1:50" x14ac:dyDescent="0.25">
      <c r="A867" s="268" t="s">
        <v>620</v>
      </c>
      <c r="B867" s="268" t="s">
        <v>585</v>
      </c>
      <c r="C867" s="268" t="s">
        <v>67</v>
      </c>
      <c r="D867" s="268" t="s">
        <v>2843</v>
      </c>
      <c r="E867" s="268" t="s">
        <v>2844</v>
      </c>
      <c r="F867" s="268" t="s">
        <v>7300</v>
      </c>
      <c r="G867" s="271" t="s">
        <v>1009</v>
      </c>
      <c r="H867" s="268" t="s">
        <v>7301</v>
      </c>
      <c r="K867" s="270" t="s">
        <v>586</v>
      </c>
      <c r="L867" s="270" t="s">
        <v>7302</v>
      </c>
      <c r="M867" s="270" t="s">
        <v>7303</v>
      </c>
      <c r="N867" s="270" t="s">
        <v>7304</v>
      </c>
      <c r="O867" s="268" t="s">
        <v>586</v>
      </c>
      <c r="P867" s="268" t="s">
        <v>586</v>
      </c>
      <c r="Q867" s="268" t="s">
        <v>586</v>
      </c>
      <c r="R867" s="268" t="s">
        <v>586</v>
      </c>
      <c r="S867" s="268" t="s">
        <v>586</v>
      </c>
      <c r="T867" s="268" t="s">
        <v>68</v>
      </c>
      <c r="U867" s="268" t="s">
        <v>586</v>
      </c>
      <c r="V867" s="268" t="s">
        <v>586</v>
      </c>
      <c r="W867" s="268" t="s">
        <v>586</v>
      </c>
      <c r="X867" s="268" t="s">
        <v>586</v>
      </c>
      <c r="Y867" s="268" t="s">
        <v>586</v>
      </c>
      <c r="Z867" s="268"/>
      <c r="AC867" s="268" t="s">
        <v>586</v>
      </c>
      <c r="AE867" s="268" t="s">
        <v>586</v>
      </c>
      <c r="AF867" s="268" t="s">
        <v>587</v>
      </c>
      <c r="AG867" s="268" t="s">
        <v>586</v>
      </c>
      <c r="AH867" s="268" t="s">
        <v>586</v>
      </c>
      <c r="AI867" s="268" t="s">
        <v>586</v>
      </c>
      <c r="AM867" s="268" t="s">
        <v>586</v>
      </c>
      <c r="AR867" t="s">
        <v>7644</v>
      </c>
      <c r="AS867" t="s">
        <v>3049</v>
      </c>
      <c r="AT867">
        <v>2025</v>
      </c>
      <c r="AU867">
        <v>6</v>
      </c>
      <c r="AV867" t="s">
        <v>69</v>
      </c>
      <c r="AX867" t="s">
        <v>7676</v>
      </c>
    </row>
    <row r="868" spans="1:50" x14ac:dyDescent="0.25">
      <c r="A868" s="268" t="s">
        <v>585</v>
      </c>
      <c r="B868" s="268" t="s">
        <v>585</v>
      </c>
      <c r="C868" s="268" t="s">
        <v>67</v>
      </c>
      <c r="D868" s="268" t="s">
        <v>2843</v>
      </c>
      <c r="E868" s="268" t="s">
        <v>2844</v>
      </c>
      <c r="F868" s="268" t="s">
        <v>7305</v>
      </c>
      <c r="G868" s="271" t="s">
        <v>1009</v>
      </c>
      <c r="H868" s="268" t="s">
        <v>7301</v>
      </c>
      <c r="I868" s="2"/>
      <c r="J868" s="2"/>
      <c r="K868" s="270" t="s">
        <v>586</v>
      </c>
      <c r="L868" s="270" t="s">
        <v>7306</v>
      </c>
      <c r="M868" s="270" t="s">
        <v>7307</v>
      </c>
      <c r="N868" s="270" t="s">
        <v>7308</v>
      </c>
      <c r="O868" s="268" t="s">
        <v>586</v>
      </c>
      <c r="P868" s="268" t="s">
        <v>586</v>
      </c>
      <c r="Q868" s="268" t="s">
        <v>586</v>
      </c>
      <c r="R868" s="268" t="s">
        <v>586</v>
      </c>
      <c r="S868" s="268" t="s">
        <v>586</v>
      </c>
      <c r="T868" s="268" t="s">
        <v>68</v>
      </c>
      <c r="U868" s="268" t="s">
        <v>586</v>
      </c>
      <c r="V868" s="268" t="s">
        <v>586</v>
      </c>
      <c r="W868" s="268" t="s">
        <v>586</v>
      </c>
      <c r="X868" s="268" t="s">
        <v>586</v>
      </c>
      <c r="Y868" s="268" t="s">
        <v>586</v>
      </c>
      <c r="Z868" s="268"/>
      <c r="AC868" s="268" t="s">
        <v>586</v>
      </c>
      <c r="AE868" s="268" t="s">
        <v>586</v>
      </c>
      <c r="AF868" s="268" t="s">
        <v>587</v>
      </c>
      <c r="AG868" s="268" t="s">
        <v>586</v>
      </c>
      <c r="AH868" s="268" t="s">
        <v>586</v>
      </c>
      <c r="AI868" s="268" t="s">
        <v>586</v>
      </c>
      <c r="AM868" s="268" t="s">
        <v>586</v>
      </c>
      <c r="AR868" t="s">
        <v>7644</v>
      </c>
      <c r="AS868" t="s">
        <v>3049</v>
      </c>
      <c r="AT868">
        <v>2025</v>
      </c>
      <c r="AU868">
        <v>6</v>
      </c>
      <c r="AV868" t="s">
        <v>69</v>
      </c>
      <c r="AX868" t="s">
        <v>7677</v>
      </c>
    </row>
    <row r="869" spans="1:50" x14ac:dyDescent="0.25">
      <c r="A869" s="268" t="s">
        <v>622</v>
      </c>
      <c r="B869" s="268" t="s">
        <v>585</v>
      </c>
      <c r="C869" s="268" t="s">
        <v>67</v>
      </c>
      <c r="D869" s="268" t="s">
        <v>2843</v>
      </c>
      <c r="E869" s="268" t="s">
        <v>2844</v>
      </c>
      <c r="F869" s="268" t="s">
        <v>7309</v>
      </c>
      <c r="G869" s="271" t="s">
        <v>1009</v>
      </c>
      <c r="H869" s="268" t="s">
        <v>7301</v>
      </c>
      <c r="K869" s="270" t="s">
        <v>586</v>
      </c>
      <c r="L869" s="270" t="s">
        <v>7310</v>
      </c>
      <c r="M869" s="270" t="s">
        <v>7311</v>
      </c>
      <c r="N869" s="270" t="s">
        <v>7312</v>
      </c>
      <c r="O869" s="268" t="s">
        <v>586</v>
      </c>
      <c r="P869" s="268" t="s">
        <v>586</v>
      </c>
      <c r="Q869" s="268" t="s">
        <v>586</v>
      </c>
      <c r="R869" s="268" t="s">
        <v>586</v>
      </c>
      <c r="S869" s="268" t="s">
        <v>586</v>
      </c>
      <c r="T869" s="268" t="s">
        <v>68</v>
      </c>
      <c r="U869" s="268" t="s">
        <v>586</v>
      </c>
      <c r="V869" s="268" t="s">
        <v>586</v>
      </c>
      <c r="W869" s="268" t="s">
        <v>586</v>
      </c>
      <c r="X869" s="268" t="s">
        <v>586</v>
      </c>
      <c r="Y869" s="268" t="s">
        <v>586</v>
      </c>
      <c r="Z869" s="268"/>
      <c r="AC869" s="268" t="s">
        <v>586</v>
      </c>
      <c r="AE869" s="268" t="s">
        <v>586</v>
      </c>
      <c r="AF869" s="268" t="s">
        <v>587</v>
      </c>
      <c r="AG869" s="268" t="s">
        <v>586</v>
      </c>
      <c r="AH869" s="268" t="s">
        <v>586</v>
      </c>
      <c r="AI869" s="268" t="s">
        <v>586</v>
      </c>
      <c r="AM869" s="268" t="s">
        <v>586</v>
      </c>
      <c r="AR869" t="s">
        <v>7644</v>
      </c>
      <c r="AS869" t="s">
        <v>3049</v>
      </c>
      <c r="AT869">
        <v>2025</v>
      </c>
      <c r="AU869">
        <v>6</v>
      </c>
      <c r="AV869" t="s">
        <v>69</v>
      </c>
      <c r="AX869" t="s">
        <v>7678</v>
      </c>
    </row>
    <row r="870" spans="1:50" x14ac:dyDescent="0.25">
      <c r="A870" s="268" t="s">
        <v>623</v>
      </c>
      <c r="B870" s="268" t="s">
        <v>585</v>
      </c>
      <c r="C870" s="268" t="s">
        <v>67</v>
      </c>
      <c r="D870" s="268" t="s">
        <v>2843</v>
      </c>
      <c r="E870" s="268" t="s">
        <v>2844</v>
      </c>
      <c r="F870" s="268" t="s">
        <v>7313</v>
      </c>
      <c r="G870" s="271" t="s">
        <v>1009</v>
      </c>
      <c r="H870" s="268" t="s">
        <v>7301</v>
      </c>
      <c r="I870" s="268"/>
      <c r="K870" s="270" t="s">
        <v>586</v>
      </c>
      <c r="L870" s="270" t="s">
        <v>7314</v>
      </c>
      <c r="M870" s="270" t="s">
        <v>7315</v>
      </c>
      <c r="N870" s="270" t="s">
        <v>7316</v>
      </c>
      <c r="O870" s="268" t="s">
        <v>586</v>
      </c>
      <c r="P870" s="268" t="s">
        <v>586</v>
      </c>
      <c r="Q870" s="268" t="s">
        <v>586</v>
      </c>
      <c r="R870" s="268" t="s">
        <v>586</v>
      </c>
      <c r="S870" s="268" t="s">
        <v>586</v>
      </c>
      <c r="T870" s="268" t="s">
        <v>68</v>
      </c>
      <c r="U870" s="268" t="s">
        <v>586</v>
      </c>
      <c r="V870" s="268" t="s">
        <v>586</v>
      </c>
      <c r="W870" s="268" t="s">
        <v>586</v>
      </c>
      <c r="X870" s="268" t="s">
        <v>586</v>
      </c>
      <c r="Y870" s="268" t="s">
        <v>586</v>
      </c>
      <c r="Z870" s="268"/>
      <c r="AC870" s="268" t="s">
        <v>586</v>
      </c>
      <c r="AE870" s="268" t="s">
        <v>586</v>
      </c>
      <c r="AF870" s="268" t="s">
        <v>587</v>
      </c>
      <c r="AG870" s="268" t="s">
        <v>586</v>
      </c>
      <c r="AH870" s="268" t="s">
        <v>586</v>
      </c>
      <c r="AI870" s="268" t="s">
        <v>586</v>
      </c>
      <c r="AM870" s="268" t="s">
        <v>586</v>
      </c>
      <c r="AR870" t="s">
        <v>7644</v>
      </c>
      <c r="AS870" t="s">
        <v>3049</v>
      </c>
      <c r="AT870">
        <v>2025</v>
      </c>
      <c r="AU870">
        <v>6</v>
      </c>
      <c r="AV870" t="s">
        <v>69</v>
      </c>
      <c r="AX870" t="s">
        <v>7679</v>
      </c>
    </row>
    <row r="871" spans="1:50" x14ac:dyDescent="0.25">
      <c r="A871" s="268" t="s">
        <v>624</v>
      </c>
      <c r="B871" s="268" t="s">
        <v>585</v>
      </c>
      <c r="C871" s="268" t="s">
        <v>67</v>
      </c>
      <c r="D871" s="268" t="s">
        <v>2843</v>
      </c>
      <c r="E871" s="268" t="s">
        <v>2855</v>
      </c>
      <c r="F871" s="268" t="s">
        <v>7317</v>
      </c>
      <c r="G871" s="271" t="s">
        <v>1009</v>
      </c>
      <c r="H871" s="268" t="s">
        <v>7301</v>
      </c>
      <c r="I871" s="268"/>
      <c r="K871" s="270" t="s">
        <v>586</v>
      </c>
      <c r="L871" s="270" t="s">
        <v>7318</v>
      </c>
      <c r="M871" s="270" t="s">
        <v>7319</v>
      </c>
      <c r="N871" s="270" t="s">
        <v>7320</v>
      </c>
      <c r="O871" s="268" t="s">
        <v>586</v>
      </c>
      <c r="P871" s="268" t="s">
        <v>586</v>
      </c>
      <c r="Q871" s="268" t="s">
        <v>586</v>
      </c>
      <c r="R871" s="268" t="s">
        <v>586</v>
      </c>
      <c r="S871" s="268" t="s">
        <v>586</v>
      </c>
      <c r="T871" s="268" t="s">
        <v>68</v>
      </c>
      <c r="U871" s="268" t="s">
        <v>586</v>
      </c>
      <c r="V871" s="268" t="s">
        <v>586</v>
      </c>
      <c r="W871" s="268" t="s">
        <v>586</v>
      </c>
      <c r="X871" s="268" t="s">
        <v>586</v>
      </c>
      <c r="Y871" s="268" t="s">
        <v>586</v>
      </c>
      <c r="AC871" s="268" t="s">
        <v>586</v>
      </c>
      <c r="AE871" s="268" t="s">
        <v>586</v>
      </c>
      <c r="AF871" s="268" t="s">
        <v>587</v>
      </c>
      <c r="AG871" s="268" t="s">
        <v>586</v>
      </c>
      <c r="AH871" s="268" t="s">
        <v>586</v>
      </c>
      <c r="AI871" s="268" t="s">
        <v>586</v>
      </c>
      <c r="AM871" s="268" t="s">
        <v>586</v>
      </c>
      <c r="AR871" t="s">
        <v>7644</v>
      </c>
      <c r="AS871" t="s">
        <v>3049</v>
      </c>
      <c r="AT871">
        <v>2025</v>
      </c>
      <c r="AU871">
        <v>6</v>
      </c>
      <c r="AV871" t="s">
        <v>69</v>
      </c>
      <c r="AX871" t="s">
        <v>7680</v>
      </c>
    </row>
    <row r="872" spans="1:50" x14ac:dyDescent="0.25">
      <c r="A872" s="268" t="s">
        <v>625</v>
      </c>
      <c r="B872" s="268" t="s">
        <v>585</v>
      </c>
      <c r="C872" s="268" t="s">
        <v>67</v>
      </c>
      <c r="D872" s="268" t="s">
        <v>2843</v>
      </c>
      <c r="E872" s="268" t="s">
        <v>2855</v>
      </c>
      <c r="F872" s="268" t="s">
        <v>7321</v>
      </c>
      <c r="G872" s="271" t="s">
        <v>1009</v>
      </c>
      <c r="H872" s="268" t="s">
        <v>7301</v>
      </c>
      <c r="I872" s="268"/>
      <c r="K872" s="270" t="s">
        <v>586</v>
      </c>
      <c r="L872" s="270" t="s">
        <v>7322</v>
      </c>
      <c r="M872" s="270" t="s">
        <v>7323</v>
      </c>
      <c r="N872" s="270" t="s">
        <v>7324</v>
      </c>
      <c r="O872" s="268" t="s">
        <v>586</v>
      </c>
      <c r="P872" s="268" t="s">
        <v>586</v>
      </c>
      <c r="Q872" s="268" t="s">
        <v>586</v>
      </c>
      <c r="R872" s="268" t="s">
        <v>586</v>
      </c>
      <c r="S872" s="268" t="s">
        <v>586</v>
      </c>
      <c r="T872" s="268" t="s">
        <v>68</v>
      </c>
      <c r="U872" s="268" t="s">
        <v>586</v>
      </c>
      <c r="V872" s="268" t="s">
        <v>586</v>
      </c>
      <c r="W872" s="268" t="s">
        <v>586</v>
      </c>
      <c r="X872" s="268" t="s">
        <v>586</v>
      </c>
      <c r="Y872" s="268" t="s">
        <v>586</v>
      </c>
      <c r="AC872" s="268" t="s">
        <v>586</v>
      </c>
      <c r="AE872" s="268" t="s">
        <v>586</v>
      </c>
      <c r="AF872" s="268" t="s">
        <v>587</v>
      </c>
      <c r="AG872" s="268" t="s">
        <v>586</v>
      </c>
      <c r="AH872" s="268" t="s">
        <v>586</v>
      </c>
      <c r="AI872" s="268" t="s">
        <v>586</v>
      </c>
      <c r="AM872" s="268" t="s">
        <v>586</v>
      </c>
      <c r="AR872" t="s">
        <v>7644</v>
      </c>
      <c r="AS872" t="s">
        <v>3049</v>
      </c>
      <c r="AT872">
        <v>2025</v>
      </c>
      <c r="AU872">
        <v>6</v>
      </c>
      <c r="AV872" t="s">
        <v>69</v>
      </c>
      <c r="AX872" t="s">
        <v>7681</v>
      </c>
    </row>
    <row r="873" spans="1:50" x14ac:dyDescent="0.25">
      <c r="A873" s="268" t="s">
        <v>626</v>
      </c>
      <c r="B873" s="268" t="s">
        <v>585</v>
      </c>
      <c r="C873" s="268" t="s">
        <v>67</v>
      </c>
      <c r="D873" s="268" t="s">
        <v>2843</v>
      </c>
      <c r="E873" s="268" t="s">
        <v>2855</v>
      </c>
      <c r="F873" s="268" t="s">
        <v>7325</v>
      </c>
      <c r="G873" s="271" t="s">
        <v>1009</v>
      </c>
      <c r="H873" s="268" t="s">
        <v>7326</v>
      </c>
      <c r="I873" s="268"/>
      <c r="K873" s="270" t="s">
        <v>586</v>
      </c>
      <c r="L873" s="270" t="s">
        <v>2569</v>
      </c>
      <c r="M873" s="270" t="s">
        <v>7164</v>
      </c>
      <c r="N873" s="270" t="s">
        <v>7165</v>
      </c>
      <c r="O873" s="268" t="s">
        <v>586</v>
      </c>
      <c r="P873" s="268" t="s">
        <v>586</v>
      </c>
      <c r="Q873" s="268" t="s">
        <v>586</v>
      </c>
      <c r="R873" s="268" t="s">
        <v>586</v>
      </c>
      <c r="S873" s="268" t="s">
        <v>586</v>
      </c>
      <c r="T873" s="268" t="s">
        <v>68</v>
      </c>
      <c r="U873" s="268" t="s">
        <v>586</v>
      </c>
      <c r="V873" s="268" t="s">
        <v>586</v>
      </c>
      <c r="W873" s="268" t="s">
        <v>586</v>
      </c>
      <c r="X873" s="268" t="s">
        <v>586</v>
      </c>
      <c r="Y873" s="268" t="s">
        <v>586</v>
      </c>
      <c r="AC873" s="268" t="s">
        <v>586</v>
      </c>
      <c r="AE873" s="268" t="s">
        <v>586</v>
      </c>
      <c r="AF873" s="268" t="s">
        <v>587</v>
      </c>
      <c r="AG873" s="268" t="s">
        <v>586</v>
      </c>
      <c r="AH873" s="268" t="s">
        <v>586</v>
      </c>
      <c r="AI873" s="268" t="s">
        <v>586</v>
      </c>
      <c r="AM873" s="268" t="s">
        <v>586</v>
      </c>
      <c r="AR873" t="s">
        <v>7644</v>
      </c>
      <c r="AS873" t="s">
        <v>3049</v>
      </c>
      <c r="AT873">
        <v>2025</v>
      </c>
      <c r="AU873">
        <v>6</v>
      </c>
      <c r="AV873" t="s">
        <v>69</v>
      </c>
      <c r="AX873" t="s">
        <v>7682</v>
      </c>
    </row>
    <row r="874" spans="1:50" x14ac:dyDescent="0.25">
      <c r="A874" s="268" t="s">
        <v>627</v>
      </c>
      <c r="B874" s="268" t="s">
        <v>585</v>
      </c>
      <c r="C874" s="268" t="s">
        <v>67</v>
      </c>
      <c r="D874" s="268" t="s">
        <v>2814</v>
      </c>
      <c r="E874" s="268" t="s">
        <v>2815</v>
      </c>
      <c r="F874" s="268" t="s">
        <v>7327</v>
      </c>
      <c r="G874" s="271" t="s">
        <v>1009</v>
      </c>
      <c r="H874" s="268" t="s">
        <v>7328</v>
      </c>
      <c r="K874" s="270" t="s">
        <v>586</v>
      </c>
      <c r="L874" s="270" t="s">
        <v>7329</v>
      </c>
      <c r="M874" s="270" t="s">
        <v>7330</v>
      </c>
      <c r="N874" s="270" t="s">
        <v>7331</v>
      </c>
      <c r="O874" s="268" t="s">
        <v>586</v>
      </c>
      <c r="P874" s="268" t="s">
        <v>586</v>
      </c>
      <c r="Q874" s="268" t="s">
        <v>586</v>
      </c>
      <c r="R874" s="268" t="s">
        <v>586</v>
      </c>
      <c r="S874" s="268" t="s">
        <v>586</v>
      </c>
      <c r="T874" s="268" t="s">
        <v>68</v>
      </c>
      <c r="U874" s="268" t="s">
        <v>586</v>
      </c>
      <c r="V874" s="268" t="s">
        <v>586</v>
      </c>
      <c r="W874" s="268" t="s">
        <v>586</v>
      </c>
      <c r="X874" s="268" t="s">
        <v>586</v>
      </c>
      <c r="Y874" s="268" t="s">
        <v>586</v>
      </c>
      <c r="AC874" s="268" t="s">
        <v>586</v>
      </c>
      <c r="AE874" s="268" t="s">
        <v>586</v>
      </c>
      <c r="AF874" s="268" t="s">
        <v>587</v>
      </c>
      <c r="AG874" s="268" t="s">
        <v>586</v>
      </c>
      <c r="AH874" s="268" t="s">
        <v>586</v>
      </c>
      <c r="AI874" s="268" t="s">
        <v>586</v>
      </c>
      <c r="AM874" s="268" t="s">
        <v>586</v>
      </c>
      <c r="AR874" t="s">
        <v>7644</v>
      </c>
      <c r="AS874" t="s">
        <v>3049</v>
      </c>
      <c r="AT874">
        <v>2025</v>
      </c>
      <c r="AU874">
        <v>6</v>
      </c>
      <c r="AV874" t="s">
        <v>69</v>
      </c>
      <c r="AX874" t="s">
        <v>7683</v>
      </c>
    </row>
    <row r="875" spans="1:50" x14ac:dyDescent="0.25">
      <c r="A875" s="268" t="s">
        <v>628</v>
      </c>
      <c r="B875" s="268" t="s">
        <v>585</v>
      </c>
      <c r="C875" s="268" t="s">
        <v>67</v>
      </c>
      <c r="D875" s="268" t="s">
        <v>2814</v>
      </c>
      <c r="E875" s="268" t="s">
        <v>2815</v>
      </c>
      <c r="F875" s="268" t="s">
        <v>7332</v>
      </c>
      <c r="G875" s="271" t="s">
        <v>1009</v>
      </c>
      <c r="H875" s="268" t="s">
        <v>7333</v>
      </c>
      <c r="I875" s="2"/>
      <c r="K875" s="270" t="s">
        <v>586</v>
      </c>
      <c r="L875" s="270" t="s">
        <v>7334</v>
      </c>
      <c r="M875" s="270" t="s">
        <v>7335</v>
      </c>
      <c r="N875" s="270" t="s">
        <v>7336</v>
      </c>
      <c r="O875" s="268" t="s">
        <v>586</v>
      </c>
      <c r="P875" s="268" t="s">
        <v>586</v>
      </c>
      <c r="Q875" s="268" t="s">
        <v>586</v>
      </c>
      <c r="R875" s="268" t="s">
        <v>586</v>
      </c>
      <c r="S875" s="268" t="s">
        <v>586</v>
      </c>
      <c r="T875" s="268" t="s">
        <v>68</v>
      </c>
      <c r="U875" s="268" t="s">
        <v>586</v>
      </c>
      <c r="V875" s="268" t="s">
        <v>586</v>
      </c>
      <c r="W875" s="268" t="s">
        <v>586</v>
      </c>
      <c r="X875" s="268" t="s">
        <v>586</v>
      </c>
      <c r="Y875" s="268" t="s">
        <v>586</v>
      </c>
      <c r="AC875" s="268" t="s">
        <v>586</v>
      </c>
      <c r="AE875" s="268" t="s">
        <v>586</v>
      </c>
      <c r="AF875" s="268" t="s">
        <v>587</v>
      </c>
      <c r="AG875" s="268" t="s">
        <v>586</v>
      </c>
      <c r="AH875" s="268" t="s">
        <v>586</v>
      </c>
      <c r="AI875" s="268" t="s">
        <v>586</v>
      </c>
      <c r="AM875" s="268" t="s">
        <v>586</v>
      </c>
      <c r="AR875" t="s">
        <v>7644</v>
      </c>
      <c r="AS875" t="s">
        <v>3049</v>
      </c>
      <c r="AT875">
        <v>2025</v>
      </c>
      <c r="AU875">
        <v>6</v>
      </c>
      <c r="AV875" t="s">
        <v>69</v>
      </c>
      <c r="AX875" t="s">
        <v>7684</v>
      </c>
    </row>
    <row r="876" spans="1:50" x14ac:dyDescent="0.25">
      <c r="A876" s="268" t="s">
        <v>630</v>
      </c>
      <c r="B876" s="268" t="s">
        <v>585</v>
      </c>
      <c r="C876" s="268" t="s">
        <v>67</v>
      </c>
      <c r="D876" s="268" t="s">
        <v>2954</v>
      </c>
      <c r="E876" s="268" t="s">
        <v>2955</v>
      </c>
      <c r="F876" s="268" t="s">
        <v>7337</v>
      </c>
      <c r="G876" s="271" t="s">
        <v>1009</v>
      </c>
      <c r="H876" s="268" t="s">
        <v>7333</v>
      </c>
      <c r="I876" s="268"/>
      <c r="K876" s="270" t="s">
        <v>586</v>
      </c>
      <c r="L876" s="270" t="s">
        <v>7338</v>
      </c>
      <c r="M876" s="270" t="s">
        <v>7339</v>
      </c>
      <c r="N876" s="270" t="s">
        <v>7340</v>
      </c>
      <c r="O876" s="268" t="s">
        <v>586</v>
      </c>
      <c r="P876" s="268" t="s">
        <v>586</v>
      </c>
      <c r="Q876" s="268" t="s">
        <v>586</v>
      </c>
      <c r="R876" s="268" t="s">
        <v>586</v>
      </c>
      <c r="S876" s="268" t="s">
        <v>586</v>
      </c>
      <c r="T876" s="268" t="s">
        <v>68</v>
      </c>
      <c r="U876" s="268" t="s">
        <v>586</v>
      </c>
      <c r="V876" s="268" t="s">
        <v>586</v>
      </c>
      <c r="W876" s="268" t="s">
        <v>586</v>
      </c>
      <c r="X876" s="268" t="s">
        <v>586</v>
      </c>
      <c r="Y876" s="268" t="s">
        <v>586</v>
      </c>
      <c r="AC876" s="268" t="s">
        <v>586</v>
      </c>
      <c r="AE876" s="268" t="s">
        <v>586</v>
      </c>
      <c r="AF876" s="268" t="s">
        <v>587</v>
      </c>
      <c r="AG876" s="268" t="s">
        <v>586</v>
      </c>
      <c r="AH876" s="268" t="s">
        <v>586</v>
      </c>
      <c r="AI876" s="268" t="s">
        <v>586</v>
      </c>
      <c r="AM876" s="268" t="s">
        <v>586</v>
      </c>
      <c r="AR876" t="s">
        <v>7644</v>
      </c>
      <c r="AS876" t="s">
        <v>3049</v>
      </c>
      <c r="AT876">
        <v>2025</v>
      </c>
      <c r="AU876">
        <v>6</v>
      </c>
      <c r="AV876" t="s">
        <v>69</v>
      </c>
      <c r="AX876" t="s">
        <v>7685</v>
      </c>
    </row>
    <row r="877" spans="1:50" x14ac:dyDescent="0.25">
      <c r="A877" s="268" t="s">
        <v>631</v>
      </c>
      <c r="B877" s="268" t="s">
        <v>585</v>
      </c>
      <c r="C877" s="268" t="s">
        <v>67</v>
      </c>
      <c r="D877" s="268" t="s">
        <v>2807</v>
      </c>
      <c r="E877" s="268" t="s">
        <v>2808</v>
      </c>
      <c r="F877" s="268" t="s">
        <v>1341</v>
      </c>
      <c r="G877" s="271" t="s">
        <v>1009</v>
      </c>
      <c r="H877" s="268" t="s">
        <v>7333</v>
      </c>
      <c r="I877" s="268"/>
      <c r="K877" s="270" t="s">
        <v>586</v>
      </c>
      <c r="L877" s="270" t="s">
        <v>7341</v>
      </c>
      <c r="M877" s="270" t="s">
        <v>7342</v>
      </c>
      <c r="N877" s="270" t="s">
        <v>7343</v>
      </c>
      <c r="O877" s="268" t="s">
        <v>586</v>
      </c>
      <c r="P877" s="268" t="s">
        <v>586</v>
      </c>
      <c r="Q877" s="268" t="s">
        <v>586</v>
      </c>
      <c r="R877" s="268" t="s">
        <v>586</v>
      </c>
      <c r="S877" s="268" t="s">
        <v>586</v>
      </c>
      <c r="T877" s="268" t="s">
        <v>68</v>
      </c>
      <c r="U877" s="268" t="s">
        <v>586</v>
      </c>
      <c r="V877" s="268" t="s">
        <v>586</v>
      </c>
      <c r="W877" s="268" t="s">
        <v>586</v>
      </c>
      <c r="X877" s="268" t="s">
        <v>586</v>
      </c>
      <c r="Y877" s="268" t="s">
        <v>586</v>
      </c>
      <c r="AC877" s="268" t="s">
        <v>586</v>
      </c>
      <c r="AE877" s="268" t="s">
        <v>586</v>
      </c>
      <c r="AF877" s="268" t="s">
        <v>587</v>
      </c>
      <c r="AG877" s="268" t="s">
        <v>586</v>
      </c>
      <c r="AH877" s="268" t="s">
        <v>586</v>
      </c>
      <c r="AI877" s="268" t="s">
        <v>586</v>
      </c>
      <c r="AM877" s="268" t="s">
        <v>586</v>
      </c>
      <c r="AR877" t="s">
        <v>7644</v>
      </c>
      <c r="AS877" t="s">
        <v>3049</v>
      </c>
      <c r="AT877">
        <v>2025</v>
      </c>
      <c r="AU877">
        <v>6</v>
      </c>
      <c r="AV877" t="s">
        <v>69</v>
      </c>
      <c r="AX877" t="s">
        <v>7686</v>
      </c>
    </row>
    <row r="878" spans="1:50" x14ac:dyDescent="0.25">
      <c r="A878" s="268" t="s">
        <v>632</v>
      </c>
      <c r="B878" s="268" t="s">
        <v>585</v>
      </c>
      <c r="C878" s="268" t="s">
        <v>67</v>
      </c>
      <c r="D878" s="268" t="s">
        <v>2828</v>
      </c>
      <c r="E878" s="268" t="s">
        <v>2829</v>
      </c>
      <c r="F878" s="268" t="s">
        <v>2266</v>
      </c>
      <c r="G878" s="271" t="s">
        <v>1009</v>
      </c>
      <c r="H878" s="268" t="s">
        <v>7344</v>
      </c>
      <c r="I878" s="268"/>
      <c r="K878" s="270" t="s">
        <v>586</v>
      </c>
      <c r="L878" s="270" t="s">
        <v>7345</v>
      </c>
      <c r="M878" s="270" t="s">
        <v>7346</v>
      </c>
      <c r="N878" s="270" t="s">
        <v>7347</v>
      </c>
      <c r="O878" s="268" t="s">
        <v>586</v>
      </c>
      <c r="P878" s="268" t="s">
        <v>586</v>
      </c>
      <c r="Q878" s="268" t="s">
        <v>586</v>
      </c>
      <c r="R878" s="268" t="s">
        <v>586</v>
      </c>
      <c r="S878" s="268" t="s">
        <v>586</v>
      </c>
      <c r="T878" s="268" t="s">
        <v>68</v>
      </c>
      <c r="U878" s="268" t="s">
        <v>586</v>
      </c>
      <c r="V878" s="268" t="s">
        <v>586</v>
      </c>
      <c r="W878" s="268" t="s">
        <v>586</v>
      </c>
      <c r="X878" s="268" t="s">
        <v>586</v>
      </c>
      <c r="Y878" s="268" t="s">
        <v>586</v>
      </c>
      <c r="AC878" s="268" t="s">
        <v>586</v>
      </c>
      <c r="AE878" s="268" t="s">
        <v>586</v>
      </c>
      <c r="AF878" s="268" t="s">
        <v>587</v>
      </c>
      <c r="AG878" s="268" t="s">
        <v>586</v>
      </c>
      <c r="AH878" s="268" t="s">
        <v>586</v>
      </c>
      <c r="AI878" s="268" t="s">
        <v>586</v>
      </c>
      <c r="AM878" s="268" t="s">
        <v>586</v>
      </c>
      <c r="AR878" t="s">
        <v>7644</v>
      </c>
      <c r="AS878" t="s">
        <v>3049</v>
      </c>
      <c r="AT878">
        <v>2025</v>
      </c>
      <c r="AU878">
        <v>6</v>
      </c>
      <c r="AV878" t="s">
        <v>69</v>
      </c>
      <c r="AX878" t="s">
        <v>7687</v>
      </c>
    </row>
    <row r="879" spans="1:50" x14ac:dyDescent="0.25">
      <c r="A879" s="268" t="s">
        <v>633</v>
      </c>
      <c r="B879" s="268" t="s">
        <v>585</v>
      </c>
      <c r="C879" s="268" t="s">
        <v>67</v>
      </c>
      <c r="D879" s="268" t="s">
        <v>4056</v>
      </c>
      <c r="E879" s="268" t="s">
        <v>4057</v>
      </c>
      <c r="F879" s="268" t="s">
        <v>7348</v>
      </c>
      <c r="G879" s="271" t="s">
        <v>1009</v>
      </c>
      <c r="H879" s="268" t="s">
        <v>7349</v>
      </c>
      <c r="I879" s="268"/>
      <c r="K879" s="270" t="s">
        <v>586</v>
      </c>
      <c r="L879" s="270" t="s">
        <v>7350</v>
      </c>
      <c r="M879" s="270" t="s">
        <v>7351</v>
      </c>
      <c r="N879" s="270" t="s">
        <v>1553</v>
      </c>
      <c r="O879" s="268" t="s">
        <v>586</v>
      </c>
      <c r="P879" s="268" t="s">
        <v>586</v>
      </c>
      <c r="Q879" s="268" t="s">
        <v>586</v>
      </c>
      <c r="R879" s="268" t="s">
        <v>586</v>
      </c>
      <c r="S879" s="268" t="s">
        <v>586</v>
      </c>
      <c r="T879" s="268" t="s">
        <v>68</v>
      </c>
      <c r="U879" s="268" t="s">
        <v>586</v>
      </c>
      <c r="V879" s="268" t="s">
        <v>586</v>
      </c>
      <c r="W879" s="268" t="s">
        <v>586</v>
      </c>
      <c r="X879" s="268" t="s">
        <v>586</v>
      </c>
      <c r="Y879" s="268" t="s">
        <v>586</v>
      </c>
      <c r="AC879" s="268" t="s">
        <v>586</v>
      </c>
      <c r="AE879" s="268" t="s">
        <v>586</v>
      </c>
      <c r="AF879" s="268" t="s">
        <v>587</v>
      </c>
      <c r="AG879" s="268" t="s">
        <v>586</v>
      </c>
      <c r="AH879" s="268" t="s">
        <v>586</v>
      </c>
      <c r="AI879" s="268" t="s">
        <v>586</v>
      </c>
      <c r="AM879" s="268" t="s">
        <v>586</v>
      </c>
      <c r="AR879" t="s">
        <v>7644</v>
      </c>
      <c r="AS879" t="s">
        <v>3049</v>
      </c>
      <c r="AT879">
        <v>2025</v>
      </c>
      <c r="AU879">
        <v>6</v>
      </c>
      <c r="AV879" t="s">
        <v>69</v>
      </c>
      <c r="AX879" t="s">
        <v>7688</v>
      </c>
    </row>
    <row r="880" spans="1:50" x14ac:dyDescent="0.25">
      <c r="A880" s="268" t="s">
        <v>634</v>
      </c>
      <c r="B880" s="268" t="s">
        <v>585</v>
      </c>
      <c r="C880" s="268" t="s">
        <v>67</v>
      </c>
      <c r="D880" s="268" t="s">
        <v>2663</v>
      </c>
      <c r="E880" s="268" t="s">
        <v>2664</v>
      </c>
      <c r="F880" s="268" t="s">
        <v>2603</v>
      </c>
      <c r="G880" s="271" t="s">
        <v>1009</v>
      </c>
      <c r="H880" s="268" t="s">
        <v>7352</v>
      </c>
      <c r="I880" s="268"/>
      <c r="K880" s="270" t="s">
        <v>586</v>
      </c>
      <c r="L880" s="270" t="s">
        <v>7353</v>
      </c>
      <c r="M880" s="270" t="s">
        <v>7354</v>
      </c>
      <c r="N880" s="270" t="s">
        <v>7355</v>
      </c>
      <c r="O880" s="268" t="s">
        <v>586</v>
      </c>
      <c r="P880" s="268" t="s">
        <v>586</v>
      </c>
      <c r="Q880" s="268" t="s">
        <v>586</v>
      </c>
      <c r="R880" s="268" t="s">
        <v>586</v>
      </c>
      <c r="S880" s="268" t="s">
        <v>586</v>
      </c>
      <c r="T880" s="268" t="s">
        <v>68</v>
      </c>
      <c r="U880" s="268" t="s">
        <v>586</v>
      </c>
      <c r="V880" s="268" t="s">
        <v>586</v>
      </c>
      <c r="W880" s="268" t="s">
        <v>586</v>
      </c>
      <c r="X880" s="268" t="s">
        <v>586</v>
      </c>
      <c r="Y880" s="268" t="s">
        <v>586</v>
      </c>
      <c r="AC880" s="268" t="s">
        <v>586</v>
      </c>
      <c r="AE880" s="268" t="s">
        <v>586</v>
      </c>
      <c r="AF880" s="268" t="s">
        <v>587</v>
      </c>
      <c r="AG880" s="268" t="s">
        <v>586</v>
      </c>
      <c r="AH880" s="268" t="s">
        <v>586</v>
      </c>
      <c r="AI880" s="268" t="s">
        <v>586</v>
      </c>
      <c r="AM880" s="268" t="s">
        <v>586</v>
      </c>
      <c r="AR880" t="s">
        <v>7644</v>
      </c>
      <c r="AS880" t="s">
        <v>3049</v>
      </c>
      <c r="AT880">
        <v>2025</v>
      </c>
      <c r="AU880">
        <v>6</v>
      </c>
      <c r="AV880" t="s">
        <v>69</v>
      </c>
      <c r="AX880" t="s">
        <v>7689</v>
      </c>
    </row>
    <row r="881" spans="1:50" x14ac:dyDescent="0.25">
      <c r="A881" s="268" t="s">
        <v>635</v>
      </c>
      <c r="B881" s="268" t="s">
        <v>585</v>
      </c>
      <c r="C881" s="268" t="s">
        <v>67</v>
      </c>
      <c r="D881" s="268" t="s">
        <v>2941</v>
      </c>
      <c r="E881" s="268" t="s">
        <v>2942</v>
      </c>
      <c r="F881" s="268" t="s">
        <v>1108</v>
      </c>
      <c r="G881" s="271" t="s">
        <v>1009</v>
      </c>
      <c r="H881" s="268" t="s">
        <v>7352</v>
      </c>
      <c r="I881" s="268"/>
      <c r="K881" s="270" t="s">
        <v>586</v>
      </c>
      <c r="L881" s="270" t="s">
        <v>7356</v>
      </c>
      <c r="M881" s="270" t="s">
        <v>7357</v>
      </c>
      <c r="N881" s="270" t="s">
        <v>7358</v>
      </c>
      <c r="O881" s="268" t="s">
        <v>586</v>
      </c>
      <c r="P881" s="268" t="s">
        <v>586</v>
      </c>
      <c r="Q881" s="268" t="s">
        <v>586</v>
      </c>
      <c r="R881" s="268" t="s">
        <v>586</v>
      </c>
      <c r="S881" s="268" t="s">
        <v>586</v>
      </c>
      <c r="T881" s="268" t="s">
        <v>68</v>
      </c>
      <c r="U881" s="268" t="s">
        <v>586</v>
      </c>
      <c r="V881" s="268" t="s">
        <v>586</v>
      </c>
      <c r="W881" s="268" t="s">
        <v>586</v>
      </c>
      <c r="X881" s="268" t="s">
        <v>586</v>
      </c>
      <c r="Y881" s="268" t="s">
        <v>586</v>
      </c>
      <c r="AC881" s="268" t="s">
        <v>586</v>
      </c>
      <c r="AE881" s="268" t="s">
        <v>586</v>
      </c>
      <c r="AF881" s="268" t="s">
        <v>587</v>
      </c>
      <c r="AG881" s="268" t="s">
        <v>586</v>
      </c>
      <c r="AH881" s="268" t="s">
        <v>586</v>
      </c>
      <c r="AI881" s="268" t="s">
        <v>586</v>
      </c>
      <c r="AM881" s="268" t="s">
        <v>586</v>
      </c>
      <c r="AR881" t="s">
        <v>7644</v>
      </c>
      <c r="AS881" t="s">
        <v>3049</v>
      </c>
      <c r="AT881">
        <v>2025</v>
      </c>
      <c r="AU881">
        <v>6</v>
      </c>
      <c r="AV881" t="s">
        <v>69</v>
      </c>
      <c r="AX881" t="s">
        <v>7690</v>
      </c>
    </row>
    <row r="882" spans="1:50" x14ac:dyDescent="0.25">
      <c r="A882" s="268" t="s">
        <v>636</v>
      </c>
      <c r="B882" s="268" t="s">
        <v>585</v>
      </c>
      <c r="C882" s="268" t="s">
        <v>67</v>
      </c>
      <c r="D882" s="268" t="s">
        <v>2860</v>
      </c>
      <c r="E882" s="268" t="s">
        <v>2861</v>
      </c>
      <c r="F882" s="268" t="s">
        <v>7359</v>
      </c>
      <c r="G882" s="271" t="s">
        <v>1009</v>
      </c>
      <c r="H882" s="268" t="s">
        <v>7360</v>
      </c>
      <c r="I882" s="2"/>
      <c r="K882" s="270" t="s">
        <v>586</v>
      </c>
      <c r="L882" s="270" t="s">
        <v>7361</v>
      </c>
      <c r="M882" s="270" t="s">
        <v>7362</v>
      </c>
      <c r="N882" s="270" t="s">
        <v>7363</v>
      </c>
      <c r="O882" s="268" t="s">
        <v>586</v>
      </c>
      <c r="P882" s="268" t="s">
        <v>586</v>
      </c>
      <c r="Q882" s="268" t="s">
        <v>586</v>
      </c>
      <c r="R882" s="268" t="s">
        <v>586</v>
      </c>
      <c r="S882" s="268" t="s">
        <v>586</v>
      </c>
      <c r="T882" s="268" t="s">
        <v>68</v>
      </c>
      <c r="U882" s="268" t="s">
        <v>586</v>
      </c>
      <c r="V882" s="268" t="s">
        <v>586</v>
      </c>
      <c r="W882" s="268" t="s">
        <v>586</v>
      </c>
      <c r="X882" s="268" t="s">
        <v>586</v>
      </c>
      <c r="Y882" s="268" t="s">
        <v>586</v>
      </c>
      <c r="AC882" s="268" t="s">
        <v>586</v>
      </c>
      <c r="AE882" s="268" t="s">
        <v>586</v>
      </c>
      <c r="AF882" s="268" t="s">
        <v>587</v>
      </c>
      <c r="AG882" s="268" t="s">
        <v>586</v>
      </c>
      <c r="AH882" s="268" t="s">
        <v>586</v>
      </c>
      <c r="AI882" s="268" t="s">
        <v>586</v>
      </c>
      <c r="AM882" s="268" t="s">
        <v>586</v>
      </c>
      <c r="AR882" t="s">
        <v>7644</v>
      </c>
      <c r="AS882" t="s">
        <v>3049</v>
      </c>
      <c r="AT882">
        <v>2025</v>
      </c>
      <c r="AU882">
        <v>6</v>
      </c>
      <c r="AV882" t="s">
        <v>69</v>
      </c>
      <c r="AX882" t="s">
        <v>7691</v>
      </c>
    </row>
    <row r="883" spans="1:50" x14ac:dyDescent="0.25">
      <c r="A883" s="268" t="s">
        <v>637</v>
      </c>
      <c r="B883" s="268" t="s">
        <v>585</v>
      </c>
      <c r="C883" s="268" t="s">
        <v>67</v>
      </c>
      <c r="D883" s="268" t="s">
        <v>3296</v>
      </c>
      <c r="E883" s="268" t="s">
        <v>3297</v>
      </c>
      <c r="F883" s="268" t="s">
        <v>1112</v>
      </c>
      <c r="G883" s="271" t="s">
        <v>1009</v>
      </c>
      <c r="H883" s="268" t="s">
        <v>7364</v>
      </c>
      <c r="I883" s="268"/>
      <c r="K883" s="270" t="s">
        <v>586</v>
      </c>
      <c r="L883" s="270" t="s">
        <v>7365</v>
      </c>
      <c r="M883" s="270" t="s">
        <v>7366</v>
      </c>
      <c r="N883" s="270" t="s">
        <v>7367</v>
      </c>
      <c r="O883" s="268" t="s">
        <v>586</v>
      </c>
      <c r="P883" s="268" t="s">
        <v>586</v>
      </c>
      <c r="Q883" s="268" t="s">
        <v>586</v>
      </c>
      <c r="R883" s="268" t="s">
        <v>586</v>
      </c>
      <c r="S883" s="268" t="s">
        <v>586</v>
      </c>
      <c r="T883" s="268" t="s">
        <v>68</v>
      </c>
      <c r="U883" s="268" t="s">
        <v>586</v>
      </c>
      <c r="V883" s="268" t="s">
        <v>586</v>
      </c>
      <c r="W883" s="268" t="s">
        <v>586</v>
      </c>
      <c r="X883" s="268" t="s">
        <v>586</v>
      </c>
      <c r="Y883" s="268" t="s">
        <v>586</v>
      </c>
      <c r="AC883" s="268" t="s">
        <v>586</v>
      </c>
      <c r="AE883" s="268" t="s">
        <v>586</v>
      </c>
      <c r="AF883" s="268" t="s">
        <v>587</v>
      </c>
      <c r="AG883" s="268" t="s">
        <v>586</v>
      </c>
      <c r="AH883" s="268" t="s">
        <v>586</v>
      </c>
      <c r="AI883" s="268" t="s">
        <v>586</v>
      </c>
      <c r="AM883" s="268" t="s">
        <v>586</v>
      </c>
      <c r="AR883" t="s">
        <v>7644</v>
      </c>
      <c r="AS883" t="s">
        <v>3049</v>
      </c>
      <c r="AT883">
        <v>2025</v>
      </c>
      <c r="AU883">
        <v>6</v>
      </c>
      <c r="AV883" t="s">
        <v>69</v>
      </c>
      <c r="AX883" t="s">
        <v>7692</v>
      </c>
    </row>
    <row r="884" spans="1:50" x14ac:dyDescent="0.25">
      <c r="A884" s="268" t="s">
        <v>638</v>
      </c>
      <c r="B884" s="268" t="s">
        <v>585</v>
      </c>
      <c r="C884" s="268" t="s">
        <v>67</v>
      </c>
      <c r="D884" s="268" t="s">
        <v>2821</v>
      </c>
      <c r="E884" s="268" t="s">
        <v>2822</v>
      </c>
      <c r="F884" s="268" t="s">
        <v>7368</v>
      </c>
      <c r="G884" s="271" t="s">
        <v>1009</v>
      </c>
      <c r="H884" s="268" t="s">
        <v>7369</v>
      </c>
      <c r="I884" s="268"/>
      <c r="K884" s="270" t="s">
        <v>586</v>
      </c>
      <c r="L884" s="270" t="s">
        <v>7370</v>
      </c>
      <c r="M884" s="270" t="s">
        <v>7371</v>
      </c>
      <c r="N884" s="270" t="s">
        <v>1587</v>
      </c>
      <c r="O884" s="268" t="s">
        <v>586</v>
      </c>
      <c r="P884" s="268" t="s">
        <v>586</v>
      </c>
      <c r="Q884" s="268" t="s">
        <v>586</v>
      </c>
      <c r="R884" s="268" t="s">
        <v>586</v>
      </c>
      <c r="S884" s="268" t="s">
        <v>586</v>
      </c>
      <c r="T884" s="268" t="s">
        <v>68</v>
      </c>
      <c r="U884" s="268" t="s">
        <v>586</v>
      </c>
      <c r="V884" s="268" t="s">
        <v>586</v>
      </c>
      <c r="W884" s="268" t="s">
        <v>586</v>
      </c>
      <c r="X884" s="268" t="s">
        <v>586</v>
      </c>
      <c r="Y884" s="268" t="s">
        <v>586</v>
      </c>
      <c r="AC884" s="268" t="s">
        <v>586</v>
      </c>
      <c r="AE884" s="268" t="s">
        <v>586</v>
      </c>
      <c r="AF884" s="268" t="s">
        <v>587</v>
      </c>
      <c r="AG884" s="268" t="s">
        <v>586</v>
      </c>
      <c r="AH884" s="268" t="s">
        <v>586</v>
      </c>
      <c r="AI884" s="268" t="s">
        <v>586</v>
      </c>
      <c r="AM884" s="268" t="s">
        <v>586</v>
      </c>
      <c r="AR884" t="s">
        <v>7644</v>
      </c>
      <c r="AS884" t="s">
        <v>3049</v>
      </c>
      <c r="AT884">
        <v>2025</v>
      </c>
      <c r="AU884">
        <v>6</v>
      </c>
      <c r="AV884" t="s">
        <v>69</v>
      </c>
      <c r="AX884" t="s">
        <v>7693</v>
      </c>
    </row>
    <row r="885" spans="1:50" x14ac:dyDescent="0.25">
      <c r="A885" s="268" t="s">
        <v>639</v>
      </c>
      <c r="B885" s="268" t="s">
        <v>585</v>
      </c>
      <c r="C885" s="268" t="s">
        <v>67</v>
      </c>
      <c r="D885" s="268" t="s">
        <v>2821</v>
      </c>
      <c r="E885" s="268" t="s">
        <v>2822</v>
      </c>
      <c r="F885" s="268" t="s">
        <v>7372</v>
      </c>
      <c r="G885" s="271" t="s">
        <v>1009</v>
      </c>
      <c r="H885" s="268" t="s">
        <v>7373</v>
      </c>
      <c r="I885" s="268"/>
      <c r="J885" s="268"/>
      <c r="K885" s="270" t="s">
        <v>586</v>
      </c>
      <c r="L885" s="270" t="s">
        <v>7374</v>
      </c>
      <c r="M885" s="270" t="s">
        <v>7375</v>
      </c>
      <c r="N885" s="270" t="s">
        <v>7376</v>
      </c>
      <c r="O885" s="268" t="s">
        <v>586</v>
      </c>
      <c r="P885" s="268" t="s">
        <v>586</v>
      </c>
      <c r="Q885" s="268" t="s">
        <v>586</v>
      </c>
      <c r="R885" s="268" t="s">
        <v>586</v>
      </c>
      <c r="S885" s="268" t="s">
        <v>586</v>
      </c>
      <c r="T885" s="268" t="s">
        <v>68</v>
      </c>
      <c r="U885" s="268" t="s">
        <v>586</v>
      </c>
      <c r="V885" s="268" t="s">
        <v>586</v>
      </c>
      <c r="W885" s="268" t="s">
        <v>586</v>
      </c>
      <c r="X885" s="268" t="s">
        <v>586</v>
      </c>
      <c r="Y885" s="268" t="s">
        <v>586</v>
      </c>
      <c r="AC885" s="268" t="s">
        <v>586</v>
      </c>
      <c r="AE885" s="268" t="s">
        <v>586</v>
      </c>
      <c r="AF885" s="268" t="s">
        <v>587</v>
      </c>
      <c r="AG885" s="268" t="s">
        <v>586</v>
      </c>
      <c r="AH885" s="268" t="s">
        <v>586</v>
      </c>
      <c r="AI885" s="268" t="s">
        <v>586</v>
      </c>
      <c r="AM885" s="268" t="s">
        <v>586</v>
      </c>
      <c r="AR885" t="s">
        <v>7644</v>
      </c>
      <c r="AS885" t="s">
        <v>3049</v>
      </c>
      <c r="AT885">
        <v>2025</v>
      </c>
      <c r="AU885">
        <v>6</v>
      </c>
      <c r="AV885" t="s">
        <v>69</v>
      </c>
      <c r="AX885" t="s">
        <v>7694</v>
      </c>
    </row>
    <row r="886" spans="1:50" x14ac:dyDescent="0.25">
      <c r="A886" s="268" t="s">
        <v>640</v>
      </c>
      <c r="B886" s="268" t="s">
        <v>585</v>
      </c>
      <c r="C886" s="268" t="s">
        <v>67</v>
      </c>
      <c r="D886" s="268" t="s">
        <v>2711</v>
      </c>
      <c r="E886" s="268" t="s">
        <v>2712</v>
      </c>
      <c r="F886" s="268" t="s">
        <v>7377</v>
      </c>
      <c r="G886" s="271" t="s">
        <v>1010</v>
      </c>
      <c r="H886" s="268" t="s">
        <v>7378</v>
      </c>
      <c r="I886" s="268"/>
      <c r="K886" s="270" t="s">
        <v>586</v>
      </c>
      <c r="L886" s="270" t="s">
        <v>7379</v>
      </c>
      <c r="M886" s="270" t="s">
        <v>7380</v>
      </c>
      <c r="N886" s="270" t="s">
        <v>7381</v>
      </c>
      <c r="O886" s="268" t="s">
        <v>586</v>
      </c>
      <c r="P886" s="268" t="s">
        <v>586</v>
      </c>
      <c r="Q886" s="268" t="s">
        <v>586</v>
      </c>
      <c r="R886" s="268" t="s">
        <v>586</v>
      </c>
      <c r="S886" s="268" t="s">
        <v>586</v>
      </c>
      <c r="T886" s="268" t="s">
        <v>68</v>
      </c>
      <c r="U886" s="268" t="s">
        <v>586</v>
      </c>
      <c r="V886" s="268" t="s">
        <v>586</v>
      </c>
      <c r="W886" s="268" t="s">
        <v>586</v>
      </c>
      <c r="X886" s="268" t="s">
        <v>586</v>
      </c>
      <c r="Y886" s="268" t="s">
        <v>586</v>
      </c>
      <c r="AC886" s="268" t="s">
        <v>586</v>
      </c>
      <c r="AE886" s="268" t="s">
        <v>586</v>
      </c>
      <c r="AF886" s="268" t="s">
        <v>587</v>
      </c>
      <c r="AG886" s="268" t="s">
        <v>586</v>
      </c>
      <c r="AH886" s="268" t="s">
        <v>586</v>
      </c>
      <c r="AI886" s="268" t="s">
        <v>586</v>
      </c>
      <c r="AM886" s="268" t="s">
        <v>586</v>
      </c>
      <c r="AR886" t="s">
        <v>7644</v>
      </c>
      <c r="AS886" t="s">
        <v>3049</v>
      </c>
      <c r="AT886">
        <v>2025</v>
      </c>
      <c r="AU886">
        <v>6</v>
      </c>
      <c r="AV886" t="s">
        <v>69</v>
      </c>
      <c r="AX886" t="s">
        <v>7695</v>
      </c>
    </row>
    <row r="887" spans="1:50" x14ac:dyDescent="0.25">
      <c r="A887" s="268" t="s">
        <v>641</v>
      </c>
      <c r="B887" s="268" t="s">
        <v>585</v>
      </c>
      <c r="C887" s="268" t="s">
        <v>67</v>
      </c>
      <c r="D887" s="268" t="s">
        <v>7382</v>
      </c>
      <c r="E887" s="268" t="s">
        <v>7383</v>
      </c>
      <c r="F887" s="268" t="s">
        <v>7384</v>
      </c>
      <c r="G887" s="271" t="s">
        <v>1010</v>
      </c>
      <c r="H887" s="268" t="s">
        <v>7378</v>
      </c>
      <c r="I887" s="2"/>
      <c r="K887" s="270" t="s">
        <v>586</v>
      </c>
      <c r="L887" s="270" t="s">
        <v>7385</v>
      </c>
      <c r="M887" s="270" t="s">
        <v>7386</v>
      </c>
      <c r="N887" s="270" t="s">
        <v>7387</v>
      </c>
      <c r="O887" s="268" t="s">
        <v>586</v>
      </c>
      <c r="P887" s="268" t="s">
        <v>586</v>
      </c>
      <c r="Q887" s="268" t="s">
        <v>586</v>
      </c>
      <c r="R887" s="268" t="s">
        <v>586</v>
      </c>
      <c r="S887" s="268" t="s">
        <v>586</v>
      </c>
      <c r="T887" s="268" t="s">
        <v>68</v>
      </c>
      <c r="U887" s="268" t="s">
        <v>586</v>
      </c>
      <c r="V887" s="268" t="s">
        <v>586</v>
      </c>
      <c r="W887" s="268" t="s">
        <v>586</v>
      </c>
      <c r="X887" s="268" t="s">
        <v>586</v>
      </c>
      <c r="Y887" s="268" t="s">
        <v>586</v>
      </c>
      <c r="AC887" s="268" t="s">
        <v>586</v>
      </c>
      <c r="AE887" s="268" t="s">
        <v>586</v>
      </c>
      <c r="AF887" s="268" t="s">
        <v>587</v>
      </c>
      <c r="AG887" s="268" t="s">
        <v>586</v>
      </c>
      <c r="AH887" s="268" t="s">
        <v>586</v>
      </c>
      <c r="AI887" s="268" t="s">
        <v>586</v>
      </c>
      <c r="AM887" s="268" t="s">
        <v>586</v>
      </c>
      <c r="AR887" t="s">
        <v>7644</v>
      </c>
      <c r="AS887" t="s">
        <v>3049</v>
      </c>
      <c r="AT887">
        <v>2025</v>
      </c>
      <c r="AU887">
        <v>6</v>
      </c>
      <c r="AV887" t="s">
        <v>69</v>
      </c>
      <c r="AX887" t="s">
        <v>7696</v>
      </c>
    </row>
    <row r="888" spans="1:50" x14ac:dyDescent="0.25">
      <c r="A888" s="268" t="s">
        <v>642</v>
      </c>
      <c r="B888" s="268" t="s">
        <v>585</v>
      </c>
      <c r="C888" s="268" t="s">
        <v>67</v>
      </c>
      <c r="D888" s="268" t="s">
        <v>7388</v>
      </c>
      <c r="E888" s="268" t="s">
        <v>7389</v>
      </c>
      <c r="F888" s="268" t="s">
        <v>7390</v>
      </c>
      <c r="G888" s="271" t="s">
        <v>1010</v>
      </c>
      <c r="H888" s="268" t="s">
        <v>7391</v>
      </c>
      <c r="I888" s="268"/>
      <c r="J888" s="268"/>
      <c r="K888" s="270" t="s">
        <v>586</v>
      </c>
      <c r="L888" s="270" t="s">
        <v>7244</v>
      </c>
      <c r="M888" s="270" t="s">
        <v>7245</v>
      </c>
      <c r="N888" s="270" t="s">
        <v>7246</v>
      </c>
      <c r="O888" s="268" t="s">
        <v>586</v>
      </c>
      <c r="P888" s="268" t="s">
        <v>586</v>
      </c>
      <c r="Q888" s="268" t="s">
        <v>586</v>
      </c>
      <c r="R888" s="268" t="s">
        <v>586</v>
      </c>
      <c r="S888" s="268" t="s">
        <v>586</v>
      </c>
      <c r="T888" s="268" t="s">
        <v>68</v>
      </c>
      <c r="U888" s="268" t="s">
        <v>586</v>
      </c>
      <c r="V888" s="268" t="s">
        <v>586</v>
      </c>
      <c r="W888" s="268" t="s">
        <v>586</v>
      </c>
      <c r="X888" s="268" t="s">
        <v>586</v>
      </c>
      <c r="Y888" s="268" t="s">
        <v>586</v>
      </c>
      <c r="AC888" s="268" t="s">
        <v>586</v>
      </c>
      <c r="AE888" s="268" t="s">
        <v>586</v>
      </c>
      <c r="AF888" s="268" t="s">
        <v>587</v>
      </c>
      <c r="AG888" s="268" t="s">
        <v>586</v>
      </c>
      <c r="AH888" s="268" t="s">
        <v>586</v>
      </c>
      <c r="AI888" s="268" t="s">
        <v>586</v>
      </c>
      <c r="AM888" s="268" t="s">
        <v>586</v>
      </c>
      <c r="AR888" t="s">
        <v>7644</v>
      </c>
      <c r="AS888" t="s">
        <v>3049</v>
      </c>
      <c r="AT888">
        <v>2025</v>
      </c>
      <c r="AU888">
        <v>6</v>
      </c>
      <c r="AV888" t="s">
        <v>69</v>
      </c>
      <c r="AX888" t="s">
        <v>7697</v>
      </c>
    </row>
    <row r="889" spans="1:50" x14ac:dyDescent="0.25">
      <c r="A889" s="268" t="s">
        <v>643</v>
      </c>
      <c r="B889" s="268" t="s">
        <v>585</v>
      </c>
      <c r="C889" s="268" t="s">
        <v>67</v>
      </c>
      <c r="D889" s="268" t="s">
        <v>7392</v>
      </c>
      <c r="E889" s="268" t="s">
        <v>7393</v>
      </c>
      <c r="F889" s="268" t="s">
        <v>7394</v>
      </c>
      <c r="G889" s="271" t="s">
        <v>1010</v>
      </c>
      <c r="H889" s="268" t="s">
        <v>7395</v>
      </c>
      <c r="I889" s="268"/>
      <c r="K889" s="270" t="s">
        <v>586</v>
      </c>
      <c r="L889" s="270" t="s">
        <v>7396</v>
      </c>
      <c r="M889" s="270" t="s">
        <v>7397</v>
      </c>
      <c r="N889" s="270" t="s">
        <v>7398</v>
      </c>
      <c r="O889" s="268" t="s">
        <v>586</v>
      </c>
      <c r="P889" s="268" t="s">
        <v>586</v>
      </c>
      <c r="Q889" s="268" t="s">
        <v>586</v>
      </c>
      <c r="R889" s="268" t="s">
        <v>586</v>
      </c>
      <c r="S889" s="268" t="s">
        <v>586</v>
      </c>
      <c r="T889" s="268" t="s">
        <v>68</v>
      </c>
      <c r="U889" s="268" t="s">
        <v>586</v>
      </c>
      <c r="V889" s="268" t="s">
        <v>586</v>
      </c>
      <c r="W889" s="268" t="s">
        <v>586</v>
      </c>
      <c r="X889" s="268" t="s">
        <v>586</v>
      </c>
      <c r="Y889" s="268" t="s">
        <v>586</v>
      </c>
      <c r="AC889" s="268" t="s">
        <v>586</v>
      </c>
      <c r="AE889" s="268" t="s">
        <v>586</v>
      </c>
      <c r="AF889" s="268" t="s">
        <v>587</v>
      </c>
      <c r="AG889" s="268" t="s">
        <v>586</v>
      </c>
      <c r="AH889" s="268" t="s">
        <v>586</v>
      </c>
      <c r="AI889" s="268" t="s">
        <v>586</v>
      </c>
      <c r="AM889" s="268" t="s">
        <v>586</v>
      </c>
      <c r="AR889" t="s">
        <v>7644</v>
      </c>
      <c r="AS889" t="s">
        <v>3049</v>
      </c>
      <c r="AT889">
        <v>2025</v>
      </c>
      <c r="AU889">
        <v>6</v>
      </c>
      <c r="AV889" t="s">
        <v>69</v>
      </c>
      <c r="AX889" t="s">
        <v>7698</v>
      </c>
    </row>
    <row r="890" spans="1:50" x14ac:dyDescent="0.25">
      <c r="A890" s="268" t="s">
        <v>644</v>
      </c>
      <c r="B890" s="268" t="s">
        <v>585</v>
      </c>
      <c r="C890" s="268" t="s">
        <v>67</v>
      </c>
      <c r="D890" s="268" t="s">
        <v>2758</v>
      </c>
      <c r="E890" s="268" t="s">
        <v>2759</v>
      </c>
      <c r="F890" s="268" t="s">
        <v>7399</v>
      </c>
      <c r="G890" s="271" t="s">
        <v>1010</v>
      </c>
      <c r="H890" s="268" t="s">
        <v>7400</v>
      </c>
      <c r="I890" s="268"/>
      <c r="K890" s="270" t="s">
        <v>586</v>
      </c>
      <c r="L890" s="270" t="s">
        <v>7401</v>
      </c>
      <c r="M890" s="270" t="s">
        <v>1328</v>
      </c>
      <c r="N890" s="270" t="s">
        <v>7402</v>
      </c>
      <c r="O890" s="268" t="s">
        <v>586</v>
      </c>
      <c r="P890" s="268" t="s">
        <v>586</v>
      </c>
      <c r="Q890" s="268" t="s">
        <v>586</v>
      </c>
      <c r="R890" s="268" t="s">
        <v>586</v>
      </c>
      <c r="S890" s="268" t="s">
        <v>586</v>
      </c>
      <c r="T890" s="268" t="s">
        <v>68</v>
      </c>
      <c r="U890" s="268" t="s">
        <v>586</v>
      </c>
      <c r="V890" s="268" t="s">
        <v>586</v>
      </c>
      <c r="W890" s="268" t="s">
        <v>586</v>
      </c>
      <c r="X890" s="268" t="s">
        <v>586</v>
      </c>
      <c r="Y890" s="268" t="s">
        <v>586</v>
      </c>
      <c r="AC890" s="268" t="s">
        <v>586</v>
      </c>
      <c r="AE890" s="268" t="s">
        <v>586</v>
      </c>
      <c r="AF890" s="268" t="s">
        <v>587</v>
      </c>
      <c r="AG890" s="268" t="s">
        <v>586</v>
      </c>
      <c r="AH890" s="268" t="s">
        <v>586</v>
      </c>
      <c r="AI890" s="268" t="s">
        <v>586</v>
      </c>
      <c r="AM890" s="268" t="s">
        <v>586</v>
      </c>
      <c r="AR890" t="s">
        <v>7644</v>
      </c>
      <c r="AS890" t="s">
        <v>3049</v>
      </c>
      <c r="AT890">
        <v>2025</v>
      </c>
      <c r="AU890">
        <v>6</v>
      </c>
      <c r="AV890" t="s">
        <v>69</v>
      </c>
      <c r="AX890" t="s">
        <v>7699</v>
      </c>
    </row>
    <row r="891" spans="1:50" x14ac:dyDescent="0.25">
      <c r="A891" s="268" t="s">
        <v>645</v>
      </c>
      <c r="B891" s="268" t="s">
        <v>585</v>
      </c>
      <c r="C891" s="268" t="s">
        <v>67</v>
      </c>
      <c r="D891" s="268" t="s">
        <v>7167</v>
      </c>
      <c r="E891" s="268" t="s">
        <v>7168</v>
      </c>
      <c r="F891" s="268" t="s">
        <v>7403</v>
      </c>
      <c r="G891" s="271" t="s">
        <v>1010</v>
      </c>
      <c r="H891" s="268" t="s">
        <v>7404</v>
      </c>
      <c r="I891" s="2"/>
      <c r="K891" s="270" t="s">
        <v>586</v>
      </c>
      <c r="L891" s="270" t="s">
        <v>7405</v>
      </c>
      <c r="M891" s="270" t="s">
        <v>7406</v>
      </c>
      <c r="N891" s="270" t="s">
        <v>7407</v>
      </c>
      <c r="O891" s="268" t="s">
        <v>586</v>
      </c>
      <c r="P891" s="268" t="s">
        <v>586</v>
      </c>
      <c r="Q891" s="268" t="s">
        <v>586</v>
      </c>
      <c r="R891" s="268" t="s">
        <v>586</v>
      </c>
      <c r="S891" s="268" t="s">
        <v>586</v>
      </c>
      <c r="T891" s="268" t="s">
        <v>68</v>
      </c>
      <c r="U891" s="268" t="s">
        <v>586</v>
      </c>
      <c r="V891" s="268" t="s">
        <v>586</v>
      </c>
      <c r="W891" s="268" t="s">
        <v>586</v>
      </c>
      <c r="X891" s="268" t="s">
        <v>586</v>
      </c>
      <c r="Y891" s="268" t="s">
        <v>586</v>
      </c>
      <c r="AC891" s="268" t="s">
        <v>586</v>
      </c>
      <c r="AE891" s="268" t="s">
        <v>586</v>
      </c>
      <c r="AF891" s="268" t="s">
        <v>587</v>
      </c>
      <c r="AG891" s="268" t="s">
        <v>586</v>
      </c>
      <c r="AH891" s="268" t="s">
        <v>586</v>
      </c>
      <c r="AI891" s="268" t="s">
        <v>586</v>
      </c>
      <c r="AM891" s="268" t="s">
        <v>586</v>
      </c>
      <c r="AR891" t="s">
        <v>7644</v>
      </c>
      <c r="AS891" t="s">
        <v>3049</v>
      </c>
      <c r="AT891">
        <v>2025</v>
      </c>
      <c r="AU891">
        <v>6</v>
      </c>
      <c r="AV891" t="s">
        <v>69</v>
      </c>
      <c r="AX891" t="s">
        <v>7700</v>
      </c>
    </row>
    <row r="892" spans="1:50" x14ac:dyDescent="0.25">
      <c r="A892" s="268" t="s">
        <v>646</v>
      </c>
      <c r="B892" s="268" t="s">
        <v>585</v>
      </c>
      <c r="C892" s="268" t="s">
        <v>67</v>
      </c>
      <c r="D892" s="268" t="s">
        <v>7265</v>
      </c>
      <c r="E892" s="268" t="s">
        <v>7266</v>
      </c>
      <c r="F892" s="268" t="s">
        <v>1261</v>
      </c>
      <c r="G892" s="271" t="s">
        <v>1011</v>
      </c>
      <c r="H892" s="268" t="s">
        <v>7408</v>
      </c>
      <c r="I892" s="2"/>
      <c r="K892" s="270" t="s">
        <v>586</v>
      </c>
      <c r="L892" s="270" t="s">
        <v>7409</v>
      </c>
      <c r="M892" s="270" t="s">
        <v>7410</v>
      </c>
      <c r="N892" s="270" t="s">
        <v>7411</v>
      </c>
      <c r="O892" s="268" t="s">
        <v>586</v>
      </c>
      <c r="P892" s="268" t="s">
        <v>586</v>
      </c>
      <c r="Q892" s="268" t="s">
        <v>586</v>
      </c>
      <c r="R892" s="268" t="s">
        <v>586</v>
      </c>
      <c r="S892" s="268" t="s">
        <v>586</v>
      </c>
      <c r="T892" s="268" t="s">
        <v>68</v>
      </c>
      <c r="U892" s="268" t="s">
        <v>586</v>
      </c>
      <c r="V892" s="268" t="s">
        <v>586</v>
      </c>
      <c r="W892" s="268" t="s">
        <v>586</v>
      </c>
      <c r="X892" s="268" t="s">
        <v>586</v>
      </c>
      <c r="Y892" s="268" t="s">
        <v>586</v>
      </c>
      <c r="AC892" s="268" t="s">
        <v>586</v>
      </c>
      <c r="AE892" s="268" t="s">
        <v>586</v>
      </c>
      <c r="AF892" s="268" t="s">
        <v>587</v>
      </c>
      <c r="AG892" s="268" t="s">
        <v>586</v>
      </c>
      <c r="AH892" s="268" t="s">
        <v>586</v>
      </c>
      <c r="AI892" s="268" t="s">
        <v>586</v>
      </c>
      <c r="AM892" s="268" t="s">
        <v>586</v>
      </c>
      <c r="AR892" t="s">
        <v>7644</v>
      </c>
      <c r="AS892" t="s">
        <v>3049</v>
      </c>
      <c r="AT892">
        <v>2025</v>
      </c>
      <c r="AU892">
        <v>6</v>
      </c>
      <c r="AV892" t="s">
        <v>69</v>
      </c>
      <c r="AX892" t="s">
        <v>7701</v>
      </c>
    </row>
    <row r="893" spans="1:50" x14ac:dyDescent="0.25">
      <c r="A893" s="268" t="s">
        <v>648</v>
      </c>
      <c r="B893" s="268" t="s">
        <v>585</v>
      </c>
      <c r="C893" s="268" t="s">
        <v>67</v>
      </c>
      <c r="D893" s="268" t="s">
        <v>7275</v>
      </c>
      <c r="E893" s="268" t="s">
        <v>7276</v>
      </c>
      <c r="F893" s="268" t="s">
        <v>7412</v>
      </c>
      <c r="G893" s="271" t="s">
        <v>1011</v>
      </c>
      <c r="H893" s="268" t="s">
        <v>7408</v>
      </c>
      <c r="I893" s="268"/>
      <c r="K893" s="270" t="s">
        <v>586</v>
      </c>
      <c r="L893" s="270" t="s">
        <v>7413</v>
      </c>
      <c r="M893" s="270" t="s">
        <v>7414</v>
      </c>
      <c r="N893" s="270" t="s">
        <v>7415</v>
      </c>
      <c r="O893" s="268" t="s">
        <v>586</v>
      </c>
      <c r="P893" s="268" t="s">
        <v>586</v>
      </c>
      <c r="Q893" s="268" t="s">
        <v>586</v>
      </c>
      <c r="R893" s="268" t="s">
        <v>586</v>
      </c>
      <c r="S893" s="268" t="s">
        <v>586</v>
      </c>
      <c r="T893" s="268" t="s">
        <v>68</v>
      </c>
      <c r="U893" s="268" t="s">
        <v>586</v>
      </c>
      <c r="V893" s="268" t="s">
        <v>586</v>
      </c>
      <c r="W893" s="268" t="s">
        <v>586</v>
      </c>
      <c r="X893" s="268" t="s">
        <v>586</v>
      </c>
      <c r="Y893" s="268" t="s">
        <v>586</v>
      </c>
      <c r="AC893" s="268" t="s">
        <v>586</v>
      </c>
      <c r="AE893" s="268" t="s">
        <v>586</v>
      </c>
      <c r="AF893" s="268" t="s">
        <v>587</v>
      </c>
      <c r="AG893" s="268" t="s">
        <v>586</v>
      </c>
      <c r="AH893" s="268" t="s">
        <v>586</v>
      </c>
      <c r="AI893" s="268" t="s">
        <v>586</v>
      </c>
      <c r="AM893" s="268" t="s">
        <v>586</v>
      </c>
      <c r="AR893" t="s">
        <v>7644</v>
      </c>
      <c r="AS893" t="s">
        <v>3049</v>
      </c>
      <c r="AT893">
        <v>2025</v>
      </c>
      <c r="AU893">
        <v>6</v>
      </c>
      <c r="AV893" t="s">
        <v>69</v>
      </c>
      <c r="AX893" t="s">
        <v>7702</v>
      </c>
    </row>
    <row r="894" spans="1:50" x14ac:dyDescent="0.25">
      <c r="A894" s="268" t="s">
        <v>649</v>
      </c>
      <c r="B894" s="268" t="s">
        <v>585</v>
      </c>
      <c r="C894" s="268" t="s">
        <v>67</v>
      </c>
      <c r="D894" s="268" t="s">
        <v>4229</v>
      </c>
      <c r="E894" s="268" t="s">
        <v>4230</v>
      </c>
      <c r="F894" s="268" t="s">
        <v>1439</v>
      </c>
      <c r="G894" s="271" t="s">
        <v>1011</v>
      </c>
      <c r="H894" s="268" t="s">
        <v>7416</v>
      </c>
      <c r="I894" s="2"/>
      <c r="K894" s="270" t="s">
        <v>586</v>
      </c>
      <c r="L894" s="270" t="s">
        <v>7417</v>
      </c>
      <c r="M894" s="270" t="s">
        <v>7418</v>
      </c>
      <c r="N894" s="270" t="s">
        <v>7419</v>
      </c>
      <c r="O894" s="268" t="s">
        <v>586</v>
      </c>
      <c r="P894" s="268" t="s">
        <v>586</v>
      </c>
      <c r="Q894" s="268" t="s">
        <v>586</v>
      </c>
      <c r="R894" s="268" t="s">
        <v>586</v>
      </c>
      <c r="S894" s="268" t="s">
        <v>586</v>
      </c>
      <c r="T894" s="268" t="s">
        <v>68</v>
      </c>
      <c r="U894" s="268" t="s">
        <v>586</v>
      </c>
      <c r="V894" s="268" t="s">
        <v>586</v>
      </c>
      <c r="W894" s="268" t="s">
        <v>586</v>
      </c>
      <c r="X894" s="268" t="s">
        <v>586</v>
      </c>
      <c r="Y894" s="268" t="s">
        <v>586</v>
      </c>
      <c r="AC894" s="268" t="s">
        <v>586</v>
      </c>
      <c r="AE894" s="268" t="s">
        <v>586</v>
      </c>
      <c r="AF894" s="268" t="s">
        <v>587</v>
      </c>
      <c r="AG894" s="268" t="s">
        <v>586</v>
      </c>
      <c r="AH894" s="268" t="s">
        <v>586</v>
      </c>
      <c r="AI894" s="268" t="s">
        <v>586</v>
      </c>
      <c r="AM894" s="268" t="s">
        <v>586</v>
      </c>
      <c r="AR894" t="s">
        <v>7644</v>
      </c>
      <c r="AS894" t="s">
        <v>3049</v>
      </c>
      <c r="AT894">
        <v>2025</v>
      </c>
      <c r="AU894">
        <v>6</v>
      </c>
      <c r="AV894" t="s">
        <v>69</v>
      </c>
      <c r="AX894" t="s">
        <v>7703</v>
      </c>
    </row>
    <row r="895" spans="1:50" x14ac:dyDescent="0.25">
      <c r="A895" s="268" t="s">
        <v>651</v>
      </c>
      <c r="B895" s="268" t="s">
        <v>585</v>
      </c>
      <c r="C895" s="268" t="s">
        <v>67</v>
      </c>
      <c r="D895" s="268" t="s">
        <v>3443</v>
      </c>
      <c r="E895" s="268" t="s">
        <v>3444</v>
      </c>
      <c r="F895" s="268" t="s">
        <v>7420</v>
      </c>
      <c r="G895" s="271" t="s">
        <v>1011</v>
      </c>
      <c r="H895" s="268" t="s">
        <v>7416</v>
      </c>
      <c r="K895" s="270" t="s">
        <v>586</v>
      </c>
      <c r="L895" s="270" t="s">
        <v>7417</v>
      </c>
      <c r="M895" s="270" t="s">
        <v>7418</v>
      </c>
      <c r="N895" s="270" t="s">
        <v>7419</v>
      </c>
      <c r="O895" s="268" t="s">
        <v>586</v>
      </c>
      <c r="P895" s="268" t="s">
        <v>586</v>
      </c>
      <c r="Q895" s="268" t="s">
        <v>586</v>
      </c>
      <c r="R895" s="268" t="s">
        <v>586</v>
      </c>
      <c r="S895" s="268" t="s">
        <v>586</v>
      </c>
      <c r="T895" s="268" t="s">
        <v>68</v>
      </c>
      <c r="U895" s="268" t="s">
        <v>586</v>
      </c>
      <c r="V895" s="268" t="s">
        <v>586</v>
      </c>
      <c r="W895" s="268" t="s">
        <v>586</v>
      </c>
      <c r="X895" s="268" t="s">
        <v>586</v>
      </c>
      <c r="Y895" s="268" t="s">
        <v>586</v>
      </c>
      <c r="AC895" s="268" t="s">
        <v>586</v>
      </c>
      <c r="AE895" s="268" t="s">
        <v>586</v>
      </c>
      <c r="AF895" s="268" t="s">
        <v>587</v>
      </c>
      <c r="AG895" s="268" t="s">
        <v>586</v>
      </c>
      <c r="AH895" s="268" t="s">
        <v>586</v>
      </c>
      <c r="AI895" s="268" t="s">
        <v>586</v>
      </c>
      <c r="AM895" s="268" t="s">
        <v>586</v>
      </c>
      <c r="AR895" t="s">
        <v>7644</v>
      </c>
      <c r="AS895" t="s">
        <v>3049</v>
      </c>
      <c r="AT895">
        <v>2025</v>
      </c>
      <c r="AU895">
        <v>6</v>
      </c>
      <c r="AV895" t="s">
        <v>69</v>
      </c>
      <c r="AX895" t="s">
        <v>7704</v>
      </c>
    </row>
    <row r="896" spans="1:50" x14ac:dyDescent="0.25">
      <c r="A896" s="268" t="s">
        <v>652</v>
      </c>
      <c r="B896" s="268" t="s">
        <v>585</v>
      </c>
      <c r="C896" s="268" t="s">
        <v>67</v>
      </c>
      <c r="D896" s="268" t="s">
        <v>4193</v>
      </c>
      <c r="E896" s="268" t="s">
        <v>4194</v>
      </c>
      <c r="F896" s="268" t="s">
        <v>7421</v>
      </c>
      <c r="G896" s="271" t="s">
        <v>1011</v>
      </c>
      <c r="H896" s="268" t="s">
        <v>7416</v>
      </c>
      <c r="I896" s="268"/>
      <c r="K896" s="270" t="s">
        <v>586</v>
      </c>
      <c r="L896" s="270" t="s">
        <v>7417</v>
      </c>
      <c r="M896" s="270" t="s">
        <v>7418</v>
      </c>
      <c r="N896" s="270" t="s">
        <v>7419</v>
      </c>
      <c r="O896" s="268" t="s">
        <v>586</v>
      </c>
      <c r="P896" s="268" t="s">
        <v>586</v>
      </c>
      <c r="Q896" s="268" t="s">
        <v>586</v>
      </c>
      <c r="R896" s="268" t="s">
        <v>586</v>
      </c>
      <c r="S896" s="268" t="s">
        <v>586</v>
      </c>
      <c r="T896" s="268" t="s">
        <v>68</v>
      </c>
      <c r="U896" s="268" t="s">
        <v>586</v>
      </c>
      <c r="V896" s="268" t="s">
        <v>586</v>
      </c>
      <c r="W896" s="268" t="s">
        <v>586</v>
      </c>
      <c r="X896" s="268" t="s">
        <v>586</v>
      </c>
      <c r="Y896" s="268" t="s">
        <v>586</v>
      </c>
      <c r="AC896" s="268" t="s">
        <v>586</v>
      </c>
      <c r="AE896" s="268" t="s">
        <v>586</v>
      </c>
      <c r="AF896" s="268" t="s">
        <v>587</v>
      </c>
      <c r="AG896" s="268" t="s">
        <v>586</v>
      </c>
      <c r="AH896" s="268" t="s">
        <v>586</v>
      </c>
      <c r="AI896" s="268" t="s">
        <v>586</v>
      </c>
      <c r="AM896" s="268" t="s">
        <v>586</v>
      </c>
      <c r="AR896" t="s">
        <v>7644</v>
      </c>
      <c r="AS896" t="s">
        <v>3049</v>
      </c>
      <c r="AT896">
        <v>2025</v>
      </c>
      <c r="AU896">
        <v>6</v>
      </c>
      <c r="AV896" t="s">
        <v>69</v>
      </c>
      <c r="AX896" t="s">
        <v>7705</v>
      </c>
    </row>
    <row r="897" spans="1:50" x14ac:dyDescent="0.25">
      <c r="A897" s="268" t="s">
        <v>653</v>
      </c>
      <c r="B897" s="268" t="s">
        <v>585</v>
      </c>
      <c r="C897" s="268" t="s">
        <v>67</v>
      </c>
      <c r="D897" s="268" t="s">
        <v>3443</v>
      </c>
      <c r="E897" s="268" t="s">
        <v>3444</v>
      </c>
      <c r="F897" s="268" t="s">
        <v>7422</v>
      </c>
      <c r="G897" s="271" t="s">
        <v>1011</v>
      </c>
      <c r="H897" s="268" t="s">
        <v>7416</v>
      </c>
      <c r="I897" s="2"/>
      <c r="K897" s="270" t="s">
        <v>586</v>
      </c>
      <c r="L897" s="270" t="s">
        <v>7417</v>
      </c>
      <c r="M897" s="270" t="s">
        <v>7418</v>
      </c>
      <c r="N897" s="270" t="s">
        <v>7419</v>
      </c>
      <c r="O897" s="268" t="s">
        <v>586</v>
      </c>
      <c r="P897" s="268" t="s">
        <v>586</v>
      </c>
      <c r="Q897" s="268" t="s">
        <v>586</v>
      </c>
      <c r="R897" s="268" t="s">
        <v>586</v>
      </c>
      <c r="S897" s="268" t="s">
        <v>586</v>
      </c>
      <c r="T897" s="268" t="s">
        <v>68</v>
      </c>
      <c r="U897" s="268" t="s">
        <v>586</v>
      </c>
      <c r="V897" s="268" t="s">
        <v>586</v>
      </c>
      <c r="W897" s="268" t="s">
        <v>586</v>
      </c>
      <c r="X897" s="268" t="s">
        <v>586</v>
      </c>
      <c r="Y897" s="268" t="s">
        <v>586</v>
      </c>
      <c r="AC897" s="268" t="s">
        <v>586</v>
      </c>
      <c r="AE897" s="268" t="s">
        <v>586</v>
      </c>
      <c r="AF897" s="268" t="s">
        <v>587</v>
      </c>
      <c r="AG897" s="268" t="s">
        <v>586</v>
      </c>
      <c r="AH897" s="268" t="s">
        <v>586</v>
      </c>
      <c r="AI897" s="268" t="s">
        <v>586</v>
      </c>
      <c r="AM897" s="268" t="s">
        <v>586</v>
      </c>
      <c r="AR897" t="s">
        <v>7644</v>
      </c>
      <c r="AS897" t="s">
        <v>3049</v>
      </c>
      <c r="AT897">
        <v>2025</v>
      </c>
      <c r="AU897">
        <v>6</v>
      </c>
      <c r="AV897" t="s">
        <v>69</v>
      </c>
      <c r="AX897" t="s">
        <v>7706</v>
      </c>
    </row>
    <row r="898" spans="1:50" x14ac:dyDescent="0.25">
      <c r="A898" s="268" t="s">
        <v>654</v>
      </c>
      <c r="B898" s="268" t="s">
        <v>585</v>
      </c>
      <c r="C898" s="268" t="s">
        <v>67</v>
      </c>
      <c r="D898" s="268" t="s">
        <v>4165</v>
      </c>
      <c r="E898" s="268" t="s">
        <v>4166</v>
      </c>
      <c r="F898" s="268" t="s">
        <v>7423</v>
      </c>
      <c r="G898" s="271" t="s">
        <v>1011</v>
      </c>
      <c r="H898" s="268" t="s">
        <v>7416</v>
      </c>
      <c r="I898" s="2"/>
      <c r="K898" s="270" t="s">
        <v>586</v>
      </c>
      <c r="L898" s="270" t="s">
        <v>7417</v>
      </c>
      <c r="M898" s="270" t="s">
        <v>7418</v>
      </c>
      <c r="N898" s="270" t="s">
        <v>7419</v>
      </c>
      <c r="O898" s="268" t="s">
        <v>586</v>
      </c>
      <c r="P898" s="268" t="s">
        <v>586</v>
      </c>
      <c r="Q898" s="268" t="s">
        <v>586</v>
      </c>
      <c r="R898" s="268" t="s">
        <v>586</v>
      </c>
      <c r="S898" s="268" t="s">
        <v>586</v>
      </c>
      <c r="T898" s="268" t="s">
        <v>68</v>
      </c>
      <c r="U898" s="268" t="s">
        <v>586</v>
      </c>
      <c r="V898" s="268" t="s">
        <v>586</v>
      </c>
      <c r="W898" s="268" t="s">
        <v>586</v>
      </c>
      <c r="X898" s="268" t="s">
        <v>586</v>
      </c>
      <c r="Y898" s="268" t="s">
        <v>586</v>
      </c>
      <c r="AC898" s="268" t="s">
        <v>586</v>
      </c>
      <c r="AE898" s="268" t="s">
        <v>586</v>
      </c>
      <c r="AF898" s="268" t="s">
        <v>587</v>
      </c>
      <c r="AG898" s="268" t="s">
        <v>586</v>
      </c>
      <c r="AH898" s="268" t="s">
        <v>586</v>
      </c>
      <c r="AI898" s="268" t="s">
        <v>586</v>
      </c>
      <c r="AM898" s="268" t="s">
        <v>586</v>
      </c>
      <c r="AR898" t="s">
        <v>7644</v>
      </c>
      <c r="AS898" t="s">
        <v>3049</v>
      </c>
      <c r="AT898">
        <v>2025</v>
      </c>
      <c r="AU898">
        <v>6</v>
      </c>
      <c r="AV898" t="s">
        <v>69</v>
      </c>
      <c r="AX898" t="s">
        <v>7707</v>
      </c>
    </row>
    <row r="899" spans="1:50" x14ac:dyDescent="0.25">
      <c r="A899" s="268" t="s">
        <v>655</v>
      </c>
      <c r="B899" s="268" t="s">
        <v>585</v>
      </c>
      <c r="C899" s="268" t="s">
        <v>67</v>
      </c>
      <c r="D899" s="268" t="s">
        <v>4222</v>
      </c>
      <c r="E899" s="268" t="s">
        <v>4223</v>
      </c>
      <c r="F899" s="268" t="s">
        <v>1456</v>
      </c>
      <c r="G899" s="271" t="s">
        <v>1011</v>
      </c>
      <c r="H899" s="268" t="s">
        <v>7416</v>
      </c>
      <c r="I899" s="2"/>
      <c r="K899" s="270" t="s">
        <v>586</v>
      </c>
      <c r="L899" s="270" t="s">
        <v>7417</v>
      </c>
      <c r="M899" s="270" t="s">
        <v>7418</v>
      </c>
      <c r="N899" s="270" t="s">
        <v>7419</v>
      </c>
      <c r="O899" s="268" t="s">
        <v>586</v>
      </c>
      <c r="P899" s="268" t="s">
        <v>586</v>
      </c>
      <c r="Q899" s="268" t="s">
        <v>586</v>
      </c>
      <c r="R899" s="268" t="s">
        <v>586</v>
      </c>
      <c r="S899" s="268" t="s">
        <v>586</v>
      </c>
      <c r="T899" s="268" t="s">
        <v>68</v>
      </c>
      <c r="U899" s="268" t="s">
        <v>586</v>
      </c>
      <c r="V899" s="268" t="s">
        <v>586</v>
      </c>
      <c r="W899" s="268" t="s">
        <v>586</v>
      </c>
      <c r="X899" s="268" t="s">
        <v>586</v>
      </c>
      <c r="Y899" s="268" t="s">
        <v>586</v>
      </c>
      <c r="AC899" s="268" t="s">
        <v>586</v>
      </c>
      <c r="AE899" s="268" t="s">
        <v>586</v>
      </c>
      <c r="AF899" s="268" t="s">
        <v>587</v>
      </c>
      <c r="AG899" s="268" t="s">
        <v>586</v>
      </c>
      <c r="AH899" s="268" t="s">
        <v>586</v>
      </c>
      <c r="AI899" s="268" t="s">
        <v>586</v>
      </c>
      <c r="AM899" s="268" t="s">
        <v>586</v>
      </c>
      <c r="AR899" t="s">
        <v>7644</v>
      </c>
      <c r="AS899" t="s">
        <v>3049</v>
      </c>
      <c r="AT899">
        <v>2025</v>
      </c>
      <c r="AU899">
        <v>6</v>
      </c>
      <c r="AV899" t="s">
        <v>69</v>
      </c>
      <c r="AX899" t="s">
        <v>7708</v>
      </c>
    </row>
    <row r="900" spans="1:50" x14ac:dyDescent="0.25">
      <c r="A900" s="268" t="s">
        <v>656</v>
      </c>
      <c r="B900" s="268" t="s">
        <v>585</v>
      </c>
      <c r="C900" s="268" t="s">
        <v>67</v>
      </c>
      <c r="D900" s="268" t="s">
        <v>3425</v>
      </c>
      <c r="E900" s="268" t="s">
        <v>3426</v>
      </c>
      <c r="F900" s="268" t="s">
        <v>1511</v>
      </c>
      <c r="G900" s="271" t="s">
        <v>1011</v>
      </c>
      <c r="H900" s="268" t="s">
        <v>7416</v>
      </c>
      <c r="I900" s="268"/>
      <c r="K900" s="270" t="s">
        <v>586</v>
      </c>
      <c r="L900" s="270" t="s">
        <v>7417</v>
      </c>
      <c r="M900" s="270" t="s">
        <v>7418</v>
      </c>
      <c r="N900" s="270" t="s">
        <v>7419</v>
      </c>
      <c r="O900" s="268" t="s">
        <v>586</v>
      </c>
      <c r="P900" s="268" t="s">
        <v>586</v>
      </c>
      <c r="Q900" s="268" t="s">
        <v>586</v>
      </c>
      <c r="R900" s="268" t="s">
        <v>586</v>
      </c>
      <c r="S900" s="268" t="s">
        <v>586</v>
      </c>
      <c r="T900" s="268" t="s">
        <v>68</v>
      </c>
      <c r="U900" s="268" t="s">
        <v>586</v>
      </c>
      <c r="V900" s="268" t="s">
        <v>586</v>
      </c>
      <c r="W900" s="268" t="s">
        <v>586</v>
      </c>
      <c r="X900" s="268" t="s">
        <v>586</v>
      </c>
      <c r="Y900" s="268" t="s">
        <v>586</v>
      </c>
      <c r="AC900" s="268" t="s">
        <v>586</v>
      </c>
      <c r="AE900" s="268" t="s">
        <v>586</v>
      </c>
      <c r="AF900" s="268" t="s">
        <v>587</v>
      </c>
      <c r="AG900" s="268" t="s">
        <v>586</v>
      </c>
      <c r="AH900" s="268" t="s">
        <v>586</v>
      </c>
      <c r="AI900" s="268" t="s">
        <v>586</v>
      </c>
      <c r="AM900" s="268" t="s">
        <v>586</v>
      </c>
      <c r="AR900" t="s">
        <v>7644</v>
      </c>
      <c r="AS900" t="s">
        <v>3049</v>
      </c>
      <c r="AT900">
        <v>2025</v>
      </c>
      <c r="AU900">
        <v>6</v>
      </c>
      <c r="AV900" t="s">
        <v>69</v>
      </c>
      <c r="AX900" t="s">
        <v>7709</v>
      </c>
    </row>
    <row r="901" spans="1:50" x14ac:dyDescent="0.25">
      <c r="A901" s="268" t="s">
        <v>657</v>
      </c>
      <c r="B901" s="268" t="s">
        <v>585</v>
      </c>
      <c r="C901" s="268" t="s">
        <v>67</v>
      </c>
      <c r="D901" s="268" t="s">
        <v>4650</v>
      </c>
      <c r="E901" s="268" t="s">
        <v>4651</v>
      </c>
      <c r="F901" s="268" t="s">
        <v>7424</v>
      </c>
      <c r="G901" s="271" t="s">
        <v>1011</v>
      </c>
      <c r="H901" s="268" t="s">
        <v>7416</v>
      </c>
      <c r="I901" s="2"/>
      <c r="K901" s="270" t="s">
        <v>586</v>
      </c>
      <c r="L901" s="270" t="s">
        <v>7417</v>
      </c>
      <c r="M901" s="270" t="s">
        <v>7418</v>
      </c>
      <c r="N901" s="270" t="s">
        <v>7419</v>
      </c>
      <c r="O901" s="268" t="s">
        <v>586</v>
      </c>
      <c r="P901" s="268" t="s">
        <v>586</v>
      </c>
      <c r="Q901" s="268" t="s">
        <v>586</v>
      </c>
      <c r="R901" s="268" t="s">
        <v>586</v>
      </c>
      <c r="S901" s="268" t="s">
        <v>586</v>
      </c>
      <c r="T901" s="268" t="s">
        <v>68</v>
      </c>
      <c r="U901" s="268" t="s">
        <v>586</v>
      </c>
      <c r="V901" s="268" t="s">
        <v>586</v>
      </c>
      <c r="W901" s="268" t="s">
        <v>586</v>
      </c>
      <c r="X901" s="268" t="s">
        <v>586</v>
      </c>
      <c r="Y901" s="268" t="s">
        <v>586</v>
      </c>
      <c r="AC901" s="268" t="s">
        <v>586</v>
      </c>
      <c r="AE901" s="268" t="s">
        <v>586</v>
      </c>
      <c r="AF901" s="268" t="s">
        <v>587</v>
      </c>
      <c r="AG901" s="268" t="s">
        <v>586</v>
      </c>
      <c r="AH901" s="268" t="s">
        <v>586</v>
      </c>
      <c r="AI901" s="268" t="s">
        <v>586</v>
      </c>
      <c r="AM901" s="268" t="s">
        <v>586</v>
      </c>
      <c r="AR901" t="s">
        <v>7644</v>
      </c>
      <c r="AS901" t="s">
        <v>3049</v>
      </c>
      <c r="AT901">
        <v>2025</v>
      </c>
      <c r="AU901">
        <v>6</v>
      </c>
      <c r="AV901" t="s">
        <v>69</v>
      </c>
      <c r="AX901" t="s">
        <v>7710</v>
      </c>
    </row>
    <row r="902" spans="1:50" x14ac:dyDescent="0.25">
      <c r="A902" s="268" t="s">
        <v>658</v>
      </c>
      <c r="B902" s="268" t="s">
        <v>585</v>
      </c>
      <c r="C902" s="268" t="s">
        <v>67</v>
      </c>
      <c r="D902" s="268" t="s">
        <v>3458</v>
      </c>
      <c r="E902" s="268" t="s">
        <v>3459</v>
      </c>
      <c r="F902" s="268" t="s">
        <v>7425</v>
      </c>
      <c r="G902" s="271" t="s">
        <v>1011</v>
      </c>
      <c r="H902" s="268" t="s">
        <v>7416</v>
      </c>
      <c r="I902" s="268"/>
      <c r="K902" s="270" t="s">
        <v>586</v>
      </c>
      <c r="L902" s="270" t="s">
        <v>7417</v>
      </c>
      <c r="M902" s="270" t="s">
        <v>7418</v>
      </c>
      <c r="N902" s="270" t="s">
        <v>7419</v>
      </c>
      <c r="O902" s="268" t="s">
        <v>586</v>
      </c>
      <c r="P902" s="268" t="s">
        <v>586</v>
      </c>
      <c r="Q902" s="268" t="s">
        <v>586</v>
      </c>
      <c r="R902" s="268" t="s">
        <v>586</v>
      </c>
      <c r="S902" s="268" t="s">
        <v>586</v>
      </c>
      <c r="T902" s="268" t="s">
        <v>68</v>
      </c>
      <c r="U902" s="268" t="s">
        <v>586</v>
      </c>
      <c r="V902" s="268" t="s">
        <v>586</v>
      </c>
      <c r="W902" s="268" t="s">
        <v>586</v>
      </c>
      <c r="X902" s="268" t="s">
        <v>586</v>
      </c>
      <c r="Y902" s="268" t="s">
        <v>586</v>
      </c>
      <c r="AC902" s="268" t="s">
        <v>586</v>
      </c>
      <c r="AE902" s="268" t="s">
        <v>586</v>
      </c>
      <c r="AF902" s="268" t="s">
        <v>587</v>
      </c>
      <c r="AG902" s="268" t="s">
        <v>586</v>
      </c>
      <c r="AH902" s="268" t="s">
        <v>586</v>
      </c>
      <c r="AI902" s="268" t="s">
        <v>586</v>
      </c>
      <c r="AM902" s="268" t="s">
        <v>586</v>
      </c>
      <c r="AR902" t="s">
        <v>7644</v>
      </c>
      <c r="AS902" t="s">
        <v>3049</v>
      </c>
      <c r="AT902">
        <v>2025</v>
      </c>
      <c r="AU902">
        <v>6</v>
      </c>
      <c r="AV902" t="s">
        <v>69</v>
      </c>
      <c r="AX902" t="s">
        <v>7711</v>
      </c>
    </row>
    <row r="903" spans="1:50" x14ac:dyDescent="0.25">
      <c r="A903" s="268" t="s">
        <v>659</v>
      </c>
      <c r="B903" s="268" t="s">
        <v>585</v>
      </c>
      <c r="C903" s="268" t="s">
        <v>67</v>
      </c>
      <c r="D903" s="268" t="s">
        <v>3425</v>
      </c>
      <c r="E903" s="268" t="s">
        <v>3426</v>
      </c>
      <c r="F903" s="268" t="s">
        <v>1181</v>
      </c>
      <c r="G903" s="271" t="s">
        <v>1011</v>
      </c>
      <c r="H903" s="268" t="s">
        <v>7416</v>
      </c>
      <c r="I903" s="268"/>
      <c r="J903" s="2"/>
      <c r="K903" s="270" t="s">
        <v>586</v>
      </c>
      <c r="L903" s="270" t="s">
        <v>7417</v>
      </c>
      <c r="M903" s="270" t="s">
        <v>7418</v>
      </c>
      <c r="N903" s="270" t="s">
        <v>7419</v>
      </c>
      <c r="O903" s="268" t="s">
        <v>586</v>
      </c>
      <c r="P903" s="268" t="s">
        <v>586</v>
      </c>
      <c r="Q903" s="268" t="s">
        <v>586</v>
      </c>
      <c r="R903" s="268" t="s">
        <v>586</v>
      </c>
      <c r="S903" s="268" t="s">
        <v>586</v>
      </c>
      <c r="T903" s="268" t="s">
        <v>68</v>
      </c>
      <c r="U903" s="268" t="s">
        <v>586</v>
      </c>
      <c r="V903" s="268" t="s">
        <v>586</v>
      </c>
      <c r="W903" s="268" t="s">
        <v>586</v>
      </c>
      <c r="X903" s="268" t="s">
        <v>586</v>
      </c>
      <c r="Y903" s="268" t="s">
        <v>586</v>
      </c>
      <c r="AC903" s="268" t="s">
        <v>586</v>
      </c>
      <c r="AE903" s="268" t="s">
        <v>586</v>
      </c>
      <c r="AF903" s="268" t="s">
        <v>587</v>
      </c>
      <c r="AG903" s="268" t="s">
        <v>586</v>
      </c>
      <c r="AH903" s="268" t="s">
        <v>586</v>
      </c>
      <c r="AI903" s="268" t="s">
        <v>586</v>
      </c>
      <c r="AM903" s="268" t="s">
        <v>586</v>
      </c>
      <c r="AR903" t="s">
        <v>7644</v>
      </c>
      <c r="AS903" t="s">
        <v>3049</v>
      </c>
      <c r="AT903">
        <v>2025</v>
      </c>
      <c r="AU903">
        <v>6</v>
      </c>
      <c r="AV903" t="s">
        <v>69</v>
      </c>
      <c r="AX903" t="s">
        <v>7712</v>
      </c>
    </row>
    <row r="904" spans="1:50" x14ac:dyDescent="0.25">
      <c r="A904" s="268" t="s">
        <v>660</v>
      </c>
      <c r="B904" s="268" t="s">
        <v>585</v>
      </c>
      <c r="C904" s="268" t="s">
        <v>67</v>
      </c>
      <c r="D904" s="268" t="s">
        <v>3458</v>
      </c>
      <c r="E904" s="268" t="s">
        <v>3459</v>
      </c>
      <c r="F904" s="268" t="s">
        <v>7426</v>
      </c>
      <c r="G904" s="271" t="s">
        <v>1011</v>
      </c>
      <c r="H904" s="268" t="s">
        <v>7416</v>
      </c>
      <c r="I904" s="2"/>
      <c r="J904" s="2"/>
      <c r="K904" s="270" t="s">
        <v>586</v>
      </c>
      <c r="L904" s="270" t="s">
        <v>7427</v>
      </c>
      <c r="M904" s="270" t="s">
        <v>7428</v>
      </c>
      <c r="N904" s="270" t="s">
        <v>7429</v>
      </c>
      <c r="O904" s="268" t="s">
        <v>586</v>
      </c>
      <c r="P904" s="268" t="s">
        <v>586</v>
      </c>
      <c r="Q904" s="268" t="s">
        <v>586</v>
      </c>
      <c r="R904" s="268" t="s">
        <v>586</v>
      </c>
      <c r="S904" s="268" t="s">
        <v>586</v>
      </c>
      <c r="T904" s="268" t="s">
        <v>68</v>
      </c>
      <c r="U904" s="268" t="s">
        <v>586</v>
      </c>
      <c r="V904" s="268" t="s">
        <v>586</v>
      </c>
      <c r="W904" s="268" t="s">
        <v>586</v>
      </c>
      <c r="X904" s="268" t="s">
        <v>586</v>
      </c>
      <c r="Y904" s="268" t="s">
        <v>586</v>
      </c>
      <c r="AC904" s="268" t="s">
        <v>586</v>
      </c>
      <c r="AE904" s="268" t="s">
        <v>586</v>
      </c>
      <c r="AF904" s="268" t="s">
        <v>587</v>
      </c>
      <c r="AG904" s="268" t="s">
        <v>586</v>
      </c>
      <c r="AH904" s="268" t="s">
        <v>586</v>
      </c>
      <c r="AI904" s="268" t="s">
        <v>586</v>
      </c>
      <c r="AM904" s="268" t="s">
        <v>586</v>
      </c>
      <c r="AR904" t="s">
        <v>7644</v>
      </c>
      <c r="AS904" t="s">
        <v>3049</v>
      </c>
      <c r="AT904">
        <v>2025</v>
      </c>
      <c r="AU904">
        <v>6</v>
      </c>
      <c r="AV904" t="s">
        <v>69</v>
      </c>
      <c r="AX904" t="s">
        <v>7713</v>
      </c>
    </row>
    <row r="905" spans="1:50" x14ac:dyDescent="0.25">
      <c r="A905" s="268" t="s">
        <v>662</v>
      </c>
      <c r="B905" s="268" t="s">
        <v>585</v>
      </c>
      <c r="C905" s="268" t="s">
        <v>67</v>
      </c>
      <c r="D905" s="268" t="s">
        <v>3412</v>
      </c>
      <c r="E905" s="268" t="s">
        <v>3413</v>
      </c>
      <c r="F905" s="268" t="s">
        <v>7430</v>
      </c>
      <c r="G905" s="271" t="s">
        <v>1011</v>
      </c>
      <c r="H905" s="268" t="s">
        <v>7416</v>
      </c>
      <c r="I905" s="268"/>
      <c r="K905" s="270" t="s">
        <v>586</v>
      </c>
      <c r="L905" s="270" t="s">
        <v>7417</v>
      </c>
      <c r="M905" s="270" t="s">
        <v>7418</v>
      </c>
      <c r="N905" s="270" t="s">
        <v>7419</v>
      </c>
      <c r="O905" s="268" t="s">
        <v>586</v>
      </c>
      <c r="P905" s="268" t="s">
        <v>586</v>
      </c>
      <c r="Q905" s="268" t="s">
        <v>586</v>
      </c>
      <c r="R905" s="268" t="s">
        <v>586</v>
      </c>
      <c r="S905" s="268" t="s">
        <v>586</v>
      </c>
      <c r="T905" s="268" t="s">
        <v>68</v>
      </c>
      <c r="U905" s="268" t="s">
        <v>586</v>
      </c>
      <c r="V905" s="268" t="s">
        <v>586</v>
      </c>
      <c r="W905" s="268" t="s">
        <v>586</v>
      </c>
      <c r="X905" s="268" t="s">
        <v>586</v>
      </c>
      <c r="Y905" s="268" t="s">
        <v>586</v>
      </c>
      <c r="AC905" s="268" t="s">
        <v>586</v>
      </c>
      <c r="AE905" s="268" t="s">
        <v>586</v>
      </c>
      <c r="AF905" s="268" t="s">
        <v>587</v>
      </c>
      <c r="AG905" s="268" t="s">
        <v>586</v>
      </c>
      <c r="AH905" s="268" t="s">
        <v>586</v>
      </c>
      <c r="AI905" s="268" t="s">
        <v>586</v>
      </c>
      <c r="AM905" s="268" t="s">
        <v>586</v>
      </c>
      <c r="AR905" t="s">
        <v>7644</v>
      </c>
      <c r="AS905" t="s">
        <v>3049</v>
      </c>
      <c r="AT905">
        <v>2025</v>
      </c>
      <c r="AU905">
        <v>6</v>
      </c>
      <c r="AV905" t="s">
        <v>69</v>
      </c>
      <c r="AX905" t="s">
        <v>7714</v>
      </c>
    </row>
    <row r="906" spans="1:50" x14ac:dyDescent="0.25">
      <c r="A906" s="268" t="s">
        <v>663</v>
      </c>
      <c r="B906" s="268" t="s">
        <v>585</v>
      </c>
      <c r="C906" s="268" t="s">
        <v>67</v>
      </c>
      <c r="D906" s="268" t="s">
        <v>3008</v>
      </c>
      <c r="E906" s="268" t="s">
        <v>3009</v>
      </c>
      <c r="F906" s="268" t="s">
        <v>7431</v>
      </c>
      <c r="G906" s="271" t="s">
        <v>1011</v>
      </c>
      <c r="H906" s="268" t="s">
        <v>7416</v>
      </c>
      <c r="I906" s="268"/>
      <c r="K906" s="270" t="s">
        <v>586</v>
      </c>
      <c r="L906" s="270" t="s">
        <v>7417</v>
      </c>
      <c r="M906" s="270" t="s">
        <v>7418</v>
      </c>
      <c r="N906" s="270" t="s">
        <v>7419</v>
      </c>
      <c r="O906" s="268" t="s">
        <v>586</v>
      </c>
      <c r="P906" s="268" t="s">
        <v>586</v>
      </c>
      <c r="Q906" s="268" t="s">
        <v>586</v>
      </c>
      <c r="R906" s="268" t="s">
        <v>586</v>
      </c>
      <c r="S906" s="268" t="s">
        <v>586</v>
      </c>
      <c r="T906" s="268" t="s">
        <v>68</v>
      </c>
      <c r="U906" s="268" t="s">
        <v>586</v>
      </c>
      <c r="V906" s="268" t="s">
        <v>586</v>
      </c>
      <c r="W906" s="268" t="s">
        <v>586</v>
      </c>
      <c r="X906" s="268" t="s">
        <v>586</v>
      </c>
      <c r="Y906" s="268" t="s">
        <v>586</v>
      </c>
      <c r="AC906" s="268" t="s">
        <v>586</v>
      </c>
      <c r="AE906" s="268" t="s">
        <v>586</v>
      </c>
      <c r="AF906" s="268" t="s">
        <v>587</v>
      </c>
      <c r="AG906" s="268" t="s">
        <v>586</v>
      </c>
      <c r="AH906" s="268" t="s">
        <v>586</v>
      </c>
      <c r="AI906" s="268" t="s">
        <v>586</v>
      </c>
      <c r="AM906" s="268" t="s">
        <v>586</v>
      </c>
      <c r="AR906" t="s">
        <v>7644</v>
      </c>
      <c r="AS906" t="s">
        <v>3049</v>
      </c>
      <c r="AT906">
        <v>2025</v>
      </c>
      <c r="AU906">
        <v>6</v>
      </c>
      <c r="AV906" t="s">
        <v>69</v>
      </c>
      <c r="AX906" t="s">
        <v>7715</v>
      </c>
    </row>
    <row r="907" spans="1:50" x14ac:dyDescent="0.25">
      <c r="A907" s="268" t="s">
        <v>664</v>
      </c>
      <c r="B907" s="268" t="s">
        <v>585</v>
      </c>
      <c r="C907" s="268" t="s">
        <v>67</v>
      </c>
      <c r="D907" s="268" t="s">
        <v>4247</v>
      </c>
      <c r="E907" s="268" t="s">
        <v>4248</v>
      </c>
      <c r="F907" s="268" t="s">
        <v>7432</v>
      </c>
      <c r="G907" s="271" t="s">
        <v>1011</v>
      </c>
      <c r="H907" s="268" t="s">
        <v>7416</v>
      </c>
      <c r="I907" s="268"/>
      <c r="K907" s="270" t="s">
        <v>586</v>
      </c>
      <c r="L907" s="270" t="s">
        <v>7433</v>
      </c>
      <c r="M907" s="270" t="s">
        <v>7434</v>
      </c>
      <c r="N907" s="270" t="s">
        <v>7435</v>
      </c>
      <c r="O907" s="268" t="s">
        <v>586</v>
      </c>
      <c r="P907" s="268" t="s">
        <v>586</v>
      </c>
      <c r="Q907" s="268" t="s">
        <v>586</v>
      </c>
      <c r="R907" s="268" t="s">
        <v>586</v>
      </c>
      <c r="S907" s="268" t="s">
        <v>586</v>
      </c>
      <c r="T907" s="268" t="s">
        <v>68</v>
      </c>
      <c r="U907" s="268" t="s">
        <v>586</v>
      </c>
      <c r="V907" s="268" t="s">
        <v>586</v>
      </c>
      <c r="W907" s="268" t="s">
        <v>586</v>
      </c>
      <c r="X907" s="268" t="s">
        <v>586</v>
      </c>
      <c r="Y907" s="268" t="s">
        <v>586</v>
      </c>
      <c r="AC907" s="268" t="s">
        <v>586</v>
      </c>
      <c r="AE907" s="268" t="s">
        <v>586</v>
      </c>
      <c r="AF907" s="268" t="s">
        <v>587</v>
      </c>
      <c r="AG907" s="268" t="s">
        <v>586</v>
      </c>
      <c r="AH907" s="268" t="s">
        <v>586</v>
      </c>
      <c r="AI907" s="268" t="s">
        <v>586</v>
      </c>
      <c r="AM907" s="268" t="s">
        <v>586</v>
      </c>
      <c r="AR907" t="s">
        <v>7644</v>
      </c>
      <c r="AS907" t="s">
        <v>3049</v>
      </c>
      <c r="AT907">
        <v>2025</v>
      </c>
      <c r="AU907">
        <v>6</v>
      </c>
      <c r="AV907" t="s">
        <v>69</v>
      </c>
      <c r="AX907" t="s">
        <v>7716</v>
      </c>
    </row>
    <row r="908" spans="1:50" x14ac:dyDescent="0.25">
      <c r="A908" s="268" t="s">
        <v>666</v>
      </c>
      <c r="B908" s="268" t="s">
        <v>585</v>
      </c>
      <c r="C908" s="268" t="s">
        <v>67</v>
      </c>
      <c r="D908" s="268" t="s">
        <v>3008</v>
      </c>
      <c r="E908" s="268" t="s">
        <v>3009</v>
      </c>
      <c r="F908" s="268" t="s">
        <v>1529</v>
      </c>
      <c r="G908" s="271" t="s">
        <v>1011</v>
      </c>
      <c r="H908" s="268" t="s">
        <v>7416</v>
      </c>
      <c r="I908" s="268"/>
      <c r="K908" s="270" t="s">
        <v>586</v>
      </c>
      <c r="L908" s="270" t="s">
        <v>7417</v>
      </c>
      <c r="M908" s="270" t="s">
        <v>7418</v>
      </c>
      <c r="N908" s="270" t="s">
        <v>7419</v>
      </c>
      <c r="O908" s="268" t="s">
        <v>586</v>
      </c>
      <c r="P908" s="268" t="s">
        <v>586</v>
      </c>
      <c r="Q908" s="268" t="s">
        <v>586</v>
      </c>
      <c r="R908" s="268" t="s">
        <v>586</v>
      </c>
      <c r="S908" s="268" t="s">
        <v>586</v>
      </c>
      <c r="T908" s="268" t="s">
        <v>68</v>
      </c>
      <c r="U908" s="268" t="s">
        <v>586</v>
      </c>
      <c r="V908" s="268" t="s">
        <v>586</v>
      </c>
      <c r="W908" s="268" t="s">
        <v>586</v>
      </c>
      <c r="X908" s="268" t="s">
        <v>586</v>
      </c>
      <c r="Y908" s="268" t="s">
        <v>586</v>
      </c>
      <c r="AC908" s="268" t="s">
        <v>586</v>
      </c>
      <c r="AE908" s="268" t="s">
        <v>586</v>
      </c>
      <c r="AF908" s="268" t="s">
        <v>587</v>
      </c>
      <c r="AG908" s="268" t="s">
        <v>586</v>
      </c>
      <c r="AH908" s="268" t="s">
        <v>586</v>
      </c>
      <c r="AI908" s="268" t="s">
        <v>586</v>
      </c>
      <c r="AM908" s="268" t="s">
        <v>586</v>
      </c>
      <c r="AR908" t="s">
        <v>7644</v>
      </c>
      <c r="AS908" t="s">
        <v>3049</v>
      </c>
      <c r="AT908">
        <v>2025</v>
      </c>
      <c r="AU908">
        <v>6</v>
      </c>
      <c r="AV908" t="s">
        <v>69</v>
      </c>
      <c r="AX908" t="s">
        <v>7717</v>
      </c>
    </row>
    <row r="909" spans="1:50" x14ac:dyDescent="0.25">
      <c r="A909" s="268" t="s">
        <v>667</v>
      </c>
      <c r="B909" s="268" t="s">
        <v>585</v>
      </c>
      <c r="C909" s="268" t="s">
        <v>67</v>
      </c>
      <c r="D909" s="268" t="s">
        <v>4218</v>
      </c>
      <c r="E909" s="268" t="s">
        <v>4219</v>
      </c>
      <c r="F909" s="268" t="s">
        <v>7436</v>
      </c>
      <c r="G909" s="271" t="s">
        <v>1011</v>
      </c>
      <c r="H909" s="268" t="s">
        <v>7437</v>
      </c>
      <c r="I909" s="268"/>
      <c r="K909" s="270" t="s">
        <v>586</v>
      </c>
      <c r="L909" s="270" t="s">
        <v>7417</v>
      </c>
      <c r="M909" s="270" t="s">
        <v>7418</v>
      </c>
      <c r="N909" s="270" t="s">
        <v>7419</v>
      </c>
      <c r="O909" s="268" t="s">
        <v>586</v>
      </c>
      <c r="P909" s="268" t="s">
        <v>586</v>
      </c>
      <c r="Q909" s="268" t="s">
        <v>586</v>
      </c>
      <c r="R909" s="268" t="s">
        <v>586</v>
      </c>
      <c r="S909" s="268" t="s">
        <v>586</v>
      </c>
      <c r="T909" s="268" t="s">
        <v>68</v>
      </c>
      <c r="U909" s="268" t="s">
        <v>586</v>
      </c>
      <c r="V909" s="268" t="s">
        <v>586</v>
      </c>
      <c r="W909" s="268" t="s">
        <v>586</v>
      </c>
      <c r="X909" s="268" t="s">
        <v>586</v>
      </c>
      <c r="Y909" s="268" t="s">
        <v>586</v>
      </c>
      <c r="AC909" s="268" t="s">
        <v>586</v>
      </c>
      <c r="AE909" s="268" t="s">
        <v>586</v>
      </c>
      <c r="AF909" s="268" t="s">
        <v>587</v>
      </c>
      <c r="AG909" s="268" t="s">
        <v>586</v>
      </c>
      <c r="AH909" s="268" t="s">
        <v>586</v>
      </c>
      <c r="AI909" s="268" t="s">
        <v>586</v>
      </c>
      <c r="AM909" s="268" t="s">
        <v>586</v>
      </c>
      <c r="AR909" t="s">
        <v>7644</v>
      </c>
      <c r="AS909" t="s">
        <v>3049</v>
      </c>
      <c r="AT909">
        <v>2025</v>
      </c>
      <c r="AU909">
        <v>6</v>
      </c>
      <c r="AV909" t="s">
        <v>69</v>
      </c>
      <c r="AX909" t="s">
        <v>7718</v>
      </c>
    </row>
    <row r="910" spans="1:50" x14ac:dyDescent="0.25">
      <c r="A910" s="268" t="s">
        <v>668</v>
      </c>
      <c r="B910" s="268" t="s">
        <v>585</v>
      </c>
      <c r="C910" s="268" t="s">
        <v>67</v>
      </c>
      <c r="D910" s="268" t="s">
        <v>4689</v>
      </c>
      <c r="E910" s="268" t="s">
        <v>4690</v>
      </c>
      <c r="F910" s="268" t="s">
        <v>7438</v>
      </c>
      <c r="G910" s="271" t="s">
        <v>1011</v>
      </c>
      <c r="H910" s="268" t="s">
        <v>7437</v>
      </c>
      <c r="I910" s="268"/>
      <c r="K910" s="270" t="s">
        <v>586</v>
      </c>
      <c r="L910" s="270" t="s">
        <v>7417</v>
      </c>
      <c r="M910" s="270" t="s">
        <v>7418</v>
      </c>
      <c r="N910" s="270" t="s">
        <v>7419</v>
      </c>
      <c r="O910" s="268" t="s">
        <v>586</v>
      </c>
      <c r="P910" s="268" t="s">
        <v>586</v>
      </c>
      <c r="Q910" s="268" t="s">
        <v>586</v>
      </c>
      <c r="R910" s="268" t="s">
        <v>586</v>
      </c>
      <c r="S910" s="268" t="s">
        <v>586</v>
      </c>
      <c r="T910" s="268" t="s">
        <v>68</v>
      </c>
      <c r="U910" s="268" t="s">
        <v>586</v>
      </c>
      <c r="V910" s="268" t="s">
        <v>586</v>
      </c>
      <c r="W910" s="268" t="s">
        <v>586</v>
      </c>
      <c r="X910" s="268" t="s">
        <v>586</v>
      </c>
      <c r="Y910" s="268" t="s">
        <v>586</v>
      </c>
      <c r="AC910" s="268" t="s">
        <v>586</v>
      </c>
      <c r="AE910" s="268" t="s">
        <v>586</v>
      </c>
      <c r="AF910" s="268" t="s">
        <v>587</v>
      </c>
      <c r="AG910" s="268" t="s">
        <v>586</v>
      </c>
      <c r="AH910" s="268" t="s">
        <v>586</v>
      </c>
      <c r="AI910" s="268" t="s">
        <v>586</v>
      </c>
      <c r="AM910" s="268" t="s">
        <v>586</v>
      </c>
      <c r="AR910" t="s">
        <v>7644</v>
      </c>
      <c r="AS910" t="s">
        <v>3049</v>
      </c>
      <c r="AT910">
        <v>2025</v>
      </c>
      <c r="AU910">
        <v>6</v>
      </c>
      <c r="AV910" t="s">
        <v>69</v>
      </c>
      <c r="AX910" t="s">
        <v>7719</v>
      </c>
    </row>
    <row r="911" spans="1:50" x14ac:dyDescent="0.25">
      <c r="A911" s="268" t="s">
        <v>669</v>
      </c>
      <c r="B911" s="268" t="s">
        <v>585</v>
      </c>
      <c r="C911" s="268" t="s">
        <v>67</v>
      </c>
      <c r="D911" s="268" t="s">
        <v>4247</v>
      </c>
      <c r="E911" s="268" t="s">
        <v>4248</v>
      </c>
      <c r="F911" s="268" t="s">
        <v>7439</v>
      </c>
      <c r="G911" s="271" t="s">
        <v>1011</v>
      </c>
      <c r="H911" s="268" t="s">
        <v>7437</v>
      </c>
      <c r="I911" s="268"/>
      <c r="K911" s="270" t="s">
        <v>586</v>
      </c>
      <c r="L911" s="270" t="s">
        <v>7417</v>
      </c>
      <c r="M911" s="270" t="s">
        <v>7418</v>
      </c>
      <c r="N911" s="270" t="s">
        <v>7419</v>
      </c>
      <c r="O911" s="268" t="s">
        <v>586</v>
      </c>
      <c r="P911" s="268" t="s">
        <v>586</v>
      </c>
      <c r="Q911" s="268" t="s">
        <v>586</v>
      </c>
      <c r="R911" s="268" t="s">
        <v>586</v>
      </c>
      <c r="S911" s="268" t="s">
        <v>586</v>
      </c>
      <c r="T911" s="268" t="s">
        <v>68</v>
      </c>
      <c r="U911" s="268" t="s">
        <v>586</v>
      </c>
      <c r="V911" s="268" t="s">
        <v>586</v>
      </c>
      <c r="W911" s="268" t="s">
        <v>586</v>
      </c>
      <c r="X911" s="268" t="s">
        <v>586</v>
      </c>
      <c r="Y911" s="268" t="s">
        <v>586</v>
      </c>
      <c r="AC911" s="268" t="s">
        <v>586</v>
      </c>
      <c r="AE911" s="268" t="s">
        <v>586</v>
      </c>
      <c r="AF911" s="268" t="s">
        <v>587</v>
      </c>
      <c r="AG911" s="268" t="s">
        <v>586</v>
      </c>
      <c r="AH911" s="268" t="s">
        <v>586</v>
      </c>
      <c r="AI911" s="268" t="s">
        <v>586</v>
      </c>
      <c r="AM911" s="268" t="s">
        <v>586</v>
      </c>
      <c r="AR911" t="s">
        <v>7644</v>
      </c>
      <c r="AS911" t="s">
        <v>3049</v>
      </c>
      <c r="AT911">
        <v>2025</v>
      </c>
      <c r="AU911">
        <v>6</v>
      </c>
      <c r="AV911" t="s">
        <v>69</v>
      </c>
      <c r="AX911" t="s">
        <v>7720</v>
      </c>
    </row>
    <row r="912" spans="1:50" x14ac:dyDescent="0.25">
      <c r="A912" s="268" t="s">
        <v>670</v>
      </c>
      <c r="B912" s="268" t="s">
        <v>585</v>
      </c>
      <c r="C912" s="268" t="s">
        <v>67</v>
      </c>
      <c r="D912" s="268" t="s">
        <v>4199</v>
      </c>
      <c r="E912" s="268" t="s">
        <v>4200</v>
      </c>
      <c r="F912" s="268" t="s">
        <v>7440</v>
      </c>
      <c r="G912" s="271" t="s">
        <v>1011</v>
      </c>
      <c r="H912" s="268" t="s">
        <v>7437</v>
      </c>
      <c r="I912" s="268"/>
      <c r="J912" s="2"/>
      <c r="K912" s="270" t="s">
        <v>586</v>
      </c>
      <c r="L912" s="270" t="s">
        <v>7417</v>
      </c>
      <c r="M912" s="270" t="s">
        <v>7418</v>
      </c>
      <c r="N912" s="270" t="s">
        <v>7419</v>
      </c>
      <c r="O912" s="268" t="s">
        <v>586</v>
      </c>
      <c r="P912" s="268" t="s">
        <v>586</v>
      </c>
      <c r="Q912" s="268" t="s">
        <v>586</v>
      </c>
      <c r="R912" s="268" t="s">
        <v>586</v>
      </c>
      <c r="S912" s="268" t="s">
        <v>586</v>
      </c>
      <c r="T912" s="268" t="s">
        <v>68</v>
      </c>
      <c r="U912" s="268" t="s">
        <v>586</v>
      </c>
      <c r="V912" s="268" t="s">
        <v>586</v>
      </c>
      <c r="W912" s="268" t="s">
        <v>586</v>
      </c>
      <c r="X912" s="268" t="s">
        <v>586</v>
      </c>
      <c r="Y912" s="268" t="s">
        <v>586</v>
      </c>
      <c r="AC912" s="268" t="s">
        <v>586</v>
      </c>
      <c r="AE912" s="268" t="s">
        <v>586</v>
      </c>
      <c r="AF912" s="268" t="s">
        <v>587</v>
      </c>
      <c r="AG912" s="268" t="s">
        <v>586</v>
      </c>
      <c r="AH912" s="268" t="s">
        <v>586</v>
      </c>
      <c r="AI912" s="268" t="s">
        <v>586</v>
      </c>
      <c r="AM912" s="268" t="s">
        <v>586</v>
      </c>
      <c r="AR912" t="s">
        <v>7644</v>
      </c>
      <c r="AS912" t="s">
        <v>3049</v>
      </c>
      <c r="AT912">
        <v>2025</v>
      </c>
      <c r="AU912">
        <v>6</v>
      </c>
      <c r="AV912" t="s">
        <v>69</v>
      </c>
      <c r="AX912" t="s">
        <v>7721</v>
      </c>
    </row>
    <row r="913" spans="1:50" x14ac:dyDescent="0.25">
      <c r="A913" s="268" t="s">
        <v>671</v>
      </c>
      <c r="B913" s="268" t="s">
        <v>585</v>
      </c>
      <c r="C913" s="268" t="s">
        <v>67</v>
      </c>
      <c r="D913" s="268" t="s">
        <v>5636</v>
      </c>
      <c r="E913" s="268" t="s">
        <v>5637</v>
      </c>
      <c r="F913" s="268" t="s">
        <v>7441</v>
      </c>
      <c r="G913" s="271" t="s">
        <v>1011</v>
      </c>
      <c r="H913" s="268" t="s">
        <v>7437</v>
      </c>
      <c r="I913" s="2"/>
      <c r="K913" s="270" t="s">
        <v>586</v>
      </c>
      <c r="L913" s="270" t="s">
        <v>7417</v>
      </c>
      <c r="M913" s="270" t="s">
        <v>7418</v>
      </c>
      <c r="N913" s="270" t="s">
        <v>7419</v>
      </c>
      <c r="O913" s="268" t="s">
        <v>586</v>
      </c>
      <c r="P913" s="268" t="s">
        <v>586</v>
      </c>
      <c r="Q913" s="268" t="s">
        <v>586</v>
      </c>
      <c r="R913" s="268" t="s">
        <v>586</v>
      </c>
      <c r="S913" s="268" t="s">
        <v>586</v>
      </c>
      <c r="T913" s="268" t="s">
        <v>68</v>
      </c>
      <c r="U913" s="268" t="s">
        <v>586</v>
      </c>
      <c r="V913" s="268" t="s">
        <v>586</v>
      </c>
      <c r="W913" s="268" t="s">
        <v>586</v>
      </c>
      <c r="X913" s="268" t="s">
        <v>586</v>
      </c>
      <c r="Y913" s="268" t="s">
        <v>586</v>
      </c>
      <c r="AC913" s="268" t="s">
        <v>586</v>
      </c>
      <c r="AE913" s="268" t="s">
        <v>586</v>
      </c>
      <c r="AF913" s="268" t="s">
        <v>587</v>
      </c>
      <c r="AG913" s="268" t="s">
        <v>586</v>
      </c>
      <c r="AH913" s="268" t="s">
        <v>586</v>
      </c>
      <c r="AI913" s="268" t="s">
        <v>586</v>
      </c>
      <c r="AM913" s="268" t="s">
        <v>586</v>
      </c>
      <c r="AR913" t="s">
        <v>7644</v>
      </c>
      <c r="AS913" t="s">
        <v>3049</v>
      </c>
      <c r="AT913">
        <v>2025</v>
      </c>
      <c r="AU913">
        <v>6</v>
      </c>
      <c r="AV913" t="s">
        <v>69</v>
      </c>
      <c r="AX913" t="s">
        <v>7722</v>
      </c>
    </row>
    <row r="914" spans="1:50" x14ac:dyDescent="0.25">
      <c r="A914" s="268" t="s">
        <v>673</v>
      </c>
      <c r="B914" s="268" t="s">
        <v>585</v>
      </c>
      <c r="C914" s="268" t="s">
        <v>67</v>
      </c>
      <c r="D914" s="268" t="s">
        <v>3437</v>
      </c>
      <c r="E914" s="268" t="s">
        <v>3438</v>
      </c>
      <c r="F914" s="268" t="s">
        <v>1432</v>
      </c>
      <c r="G914" s="271" t="s">
        <v>1011</v>
      </c>
      <c r="H914" s="268" t="s">
        <v>7437</v>
      </c>
      <c r="I914" s="268"/>
      <c r="K914" s="270" t="s">
        <v>586</v>
      </c>
      <c r="L914" s="270" t="s">
        <v>7417</v>
      </c>
      <c r="M914" s="270" t="s">
        <v>7418</v>
      </c>
      <c r="N914" s="270" t="s">
        <v>7419</v>
      </c>
      <c r="O914" s="268" t="s">
        <v>586</v>
      </c>
      <c r="P914" s="268" t="s">
        <v>586</v>
      </c>
      <c r="Q914" s="268" t="s">
        <v>586</v>
      </c>
      <c r="R914" s="268" t="s">
        <v>586</v>
      </c>
      <c r="S914" s="268" t="s">
        <v>586</v>
      </c>
      <c r="T914" s="268" t="s">
        <v>68</v>
      </c>
      <c r="U914" s="268" t="s">
        <v>586</v>
      </c>
      <c r="V914" s="268" t="s">
        <v>586</v>
      </c>
      <c r="W914" s="268" t="s">
        <v>586</v>
      </c>
      <c r="X914" s="268" t="s">
        <v>586</v>
      </c>
      <c r="Y914" s="268" t="s">
        <v>586</v>
      </c>
      <c r="AC914" s="268" t="s">
        <v>586</v>
      </c>
      <c r="AE914" s="268" t="s">
        <v>586</v>
      </c>
      <c r="AF914" s="268" t="s">
        <v>587</v>
      </c>
      <c r="AG914" s="268" t="s">
        <v>586</v>
      </c>
      <c r="AH914" s="268" t="s">
        <v>586</v>
      </c>
      <c r="AI914" s="268" t="s">
        <v>586</v>
      </c>
      <c r="AM914" s="268" t="s">
        <v>586</v>
      </c>
      <c r="AR914" t="s">
        <v>7644</v>
      </c>
      <c r="AS914" t="s">
        <v>3049</v>
      </c>
      <c r="AT914">
        <v>2025</v>
      </c>
      <c r="AU914">
        <v>6</v>
      </c>
      <c r="AV914" t="s">
        <v>69</v>
      </c>
      <c r="AX914" t="s">
        <v>7723</v>
      </c>
    </row>
    <row r="915" spans="1:50" x14ac:dyDescent="0.25">
      <c r="A915" s="268" t="s">
        <v>674</v>
      </c>
      <c r="B915" s="268" t="s">
        <v>585</v>
      </c>
      <c r="C915" s="268" t="s">
        <v>67</v>
      </c>
      <c r="D915" s="268" t="s">
        <v>4176</v>
      </c>
      <c r="E915" s="268" t="s">
        <v>4177</v>
      </c>
      <c r="F915" s="268" t="s">
        <v>1279</v>
      </c>
      <c r="G915" s="271" t="s">
        <v>1011</v>
      </c>
      <c r="H915" s="268" t="s">
        <v>7437</v>
      </c>
      <c r="I915" s="268"/>
      <c r="K915" s="270" t="s">
        <v>586</v>
      </c>
      <c r="L915" s="270" t="s">
        <v>7417</v>
      </c>
      <c r="M915" s="270" t="s">
        <v>7418</v>
      </c>
      <c r="N915" s="270" t="s">
        <v>7419</v>
      </c>
      <c r="O915" s="268" t="s">
        <v>586</v>
      </c>
      <c r="P915" s="268" t="s">
        <v>586</v>
      </c>
      <c r="Q915" s="268" t="s">
        <v>586</v>
      </c>
      <c r="R915" s="268" t="s">
        <v>586</v>
      </c>
      <c r="S915" s="268" t="s">
        <v>586</v>
      </c>
      <c r="T915" s="268" t="s">
        <v>68</v>
      </c>
      <c r="U915" s="268" t="s">
        <v>586</v>
      </c>
      <c r="V915" s="268" t="s">
        <v>586</v>
      </c>
      <c r="W915" s="268" t="s">
        <v>586</v>
      </c>
      <c r="X915" s="268" t="s">
        <v>586</v>
      </c>
      <c r="Y915" s="268" t="s">
        <v>586</v>
      </c>
      <c r="AC915" s="268" t="s">
        <v>586</v>
      </c>
      <c r="AE915" s="268" t="s">
        <v>586</v>
      </c>
      <c r="AF915" s="268" t="s">
        <v>587</v>
      </c>
      <c r="AG915" s="268" t="s">
        <v>586</v>
      </c>
      <c r="AH915" s="268" t="s">
        <v>586</v>
      </c>
      <c r="AI915" s="268" t="s">
        <v>586</v>
      </c>
      <c r="AM915" s="268" t="s">
        <v>586</v>
      </c>
      <c r="AR915" t="s">
        <v>7644</v>
      </c>
      <c r="AS915" t="s">
        <v>3049</v>
      </c>
      <c r="AT915">
        <v>2025</v>
      </c>
      <c r="AU915">
        <v>6</v>
      </c>
      <c r="AV915" t="s">
        <v>69</v>
      </c>
      <c r="AX915" t="s">
        <v>7724</v>
      </c>
    </row>
    <row r="916" spans="1:50" x14ac:dyDescent="0.25">
      <c r="A916" s="268" t="s">
        <v>675</v>
      </c>
      <c r="B916" s="268" t="s">
        <v>585</v>
      </c>
      <c r="C916" s="268" t="s">
        <v>67</v>
      </c>
      <c r="D916" s="268" t="s">
        <v>4179</v>
      </c>
      <c r="E916" s="268" t="s">
        <v>4180</v>
      </c>
      <c r="F916" s="268" t="s">
        <v>1396</v>
      </c>
      <c r="G916" s="271" t="s">
        <v>1011</v>
      </c>
      <c r="H916" s="268" t="s">
        <v>7437</v>
      </c>
      <c r="I916" s="268"/>
      <c r="K916" s="270" t="s">
        <v>586</v>
      </c>
      <c r="L916" s="270" t="s">
        <v>7417</v>
      </c>
      <c r="M916" s="270" t="s">
        <v>7418</v>
      </c>
      <c r="N916" s="270" t="s">
        <v>7419</v>
      </c>
      <c r="O916" s="268" t="s">
        <v>586</v>
      </c>
      <c r="P916" s="268" t="s">
        <v>586</v>
      </c>
      <c r="Q916" s="268" t="s">
        <v>586</v>
      </c>
      <c r="R916" s="268" t="s">
        <v>586</v>
      </c>
      <c r="S916" s="268" t="s">
        <v>586</v>
      </c>
      <c r="T916" s="268" t="s">
        <v>68</v>
      </c>
      <c r="U916" s="268" t="s">
        <v>586</v>
      </c>
      <c r="V916" s="268" t="s">
        <v>586</v>
      </c>
      <c r="W916" s="268" t="s">
        <v>586</v>
      </c>
      <c r="X916" s="268" t="s">
        <v>586</v>
      </c>
      <c r="Y916" s="268" t="s">
        <v>586</v>
      </c>
      <c r="AC916" s="268" t="s">
        <v>586</v>
      </c>
      <c r="AE916" s="268" t="s">
        <v>586</v>
      </c>
      <c r="AF916" s="268" t="s">
        <v>587</v>
      </c>
      <c r="AG916" s="268" t="s">
        <v>586</v>
      </c>
      <c r="AH916" s="268" t="s">
        <v>586</v>
      </c>
      <c r="AI916" s="268" t="s">
        <v>586</v>
      </c>
      <c r="AM916" s="268" t="s">
        <v>586</v>
      </c>
      <c r="AR916" t="s">
        <v>7644</v>
      </c>
      <c r="AS916" t="s">
        <v>3049</v>
      </c>
      <c r="AT916">
        <v>2025</v>
      </c>
      <c r="AU916">
        <v>6</v>
      </c>
      <c r="AV916" t="s">
        <v>69</v>
      </c>
      <c r="AX916" t="s">
        <v>7725</v>
      </c>
    </row>
    <row r="917" spans="1:50" x14ac:dyDescent="0.25">
      <c r="A917" s="268" t="s">
        <v>676</v>
      </c>
      <c r="B917" s="268" t="s">
        <v>585</v>
      </c>
      <c r="C917" s="268" t="s">
        <v>67</v>
      </c>
      <c r="D917" s="268" t="s">
        <v>4199</v>
      </c>
      <c r="E917" s="268" t="s">
        <v>4200</v>
      </c>
      <c r="F917" s="268" t="s">
        <v>7442</v>
      </c>
      <c r="G917" s="271" t="s">
        <v>1011</v>
      </c>
      <c r="H917" s="268" t="s">
        <v>7437</v>
      </c>
      <c r="I917" s="268"/>
      <c r="K917" s="270" t="s">
        <v>586</v>
      </c>
      <c r="L917" s="270" t="s">
        <v>7417</v>
      </c>
      <c r="M917" s="270" t="s">
        <v>7418</v>
      </c>
      <c r="N917" s="270" t="s">
        <v>7419</v>
      </c>
      <c r="O917" s="268" t="s">
        <v>586</v>
      </c>
      <c r="P917" s="268" t="s">
        <v>586</v>
      </c>
      <c r="Q917" s="268" t="s">
        <v>586</v>
      </c>
      <c r="R917" s="268" t="s">
        <v>586</v>
      </c>
      <c r="S917" s="268" t="s">
        <v>586</v>
      </c>
      <c r="T917" s="268" t="s">
        <v>68</v>
      </c>
      <c r="U917" s="268" t="s">
        <v>586</v>
      </c>
      <c r="V917" s="268" t="s">
        <v>586</v>
      </c>
      <c r="W917" s="268" t="s">
        <v>586</v>
      </c>
      <c r="X917" s="268" t="s">
        <v>586</v>
      </c>
      <c r="Y917" s="268" t="s">
        <v>586</v>
      </c>
      <c r="AC917" s="268" t="s">
        <v>586</v>
      </c>
      <c r="AE917" s="268" t="s">
        <v>586</v>
      </c>
      <c r="AF917" s="268" t="s">
        <v>587</v>
      </c>
      <c r="AG917" s="268" t="s">
        <v>586</v>
      </c>
      <c r="AH917" s="268" t="s">
        <v>586</v>
      </c>
      <c r="AI917" s="268" t="s">
        <v>586</v>
      </c>
      <c r="AM917" s="268" t="s">
        <v>586</v>
      </c>
      <c r="AR917" t="s">
        <v>7644</v>
      </c>
      <c r="AS917" t="s">
        <v>3049</v>
      </c>
      <c r="AT917">
        <v>2025</v>
      </c>
      <c r="AU917">
        <v>6</v>
      </c>
      <c r="AV917" t="s">
        <v>69</v>
      </c>
      <c r="AX917" t="s">
        <v>7726</v>
      </c>
    </row>
    <row r="918" spans="1:50" x14ac:dyDescent="0.25">
      <c r="A918" s="268" t="s">
        <v>677</v>
      </c>
      <c r="B918" s="268" t="s">
        <v>585</v>
      </c>
      <c r="C918" s="268" t="s">
        <v>67</v>
      </c>
      <c r="D918" s="268" t="s">
        <v>4185</v>
      </c>
      <c r="E918" s="268" t="s">
        <v>4186</v>
      </c>
      <c r="F918" s="268" t="s">
        <v>1569</v>
      </c>
      <c r="G918" s="271" t="s">
        <v>1011</v>
      </c>
      <c r="H918" s="268" t="s">
        <v>7437</v>
      </c>
      <c r="K918" s="270" t="s">
        <v>586</v>
      </c>
      <c r="L918" s="270" t="s">
        <v>7417</v>
      </c>
      <c r="M918" s="270" t="s">
        <v>7418</v>
      </c>
      <c r="N918" s="270" t="s">
        <v>7419</v>
      </c>
      <c r="O918" s="268" t="s">
        <v>586</v>
      </c>
      <c r="P918" s="268" t="s">
        <v>586</v>
      </c>
      <c r="Q918" s="268" t="s">
        <v>586</v>
      </c>
      <c r="R918" s="268" t="s">
        <v>586</v>
      </c>
      <c r="S918" s="268" t="s">
        <v>586</v>
      </c>
      <c r="T918" s="268" t="s">
        <v>68</v>
      </c>
      <c r="U918" s="268" t="s">
        <v>586</v>
      </c>
      <c r="V918" s="268" t="s">
        <v>586</v>
      </c>
      <c r="W918" s="268" t="s">
        <v>586</v>
      </c>
      <c r="X918" s="268" t="s">
        <v>586</v>
      </c>
      <c r="Y918" s="268" t="s">
        <v>586</v>
      </c>
      <c r="AC918" s="268" t="s">
        <v>586</v>
      </c>
      <c r="AE918" s="268" t="s">
        <v>586</v>
      </c>
      <c r="AF918" s="268" t="s">
        <v>587</v>
      </c>
      <c r="AG918" s="268" t="s">
        <v>586</v>
      </c>
      <c r="AH918" s="268" t="s">
        <v>586</v>
      </c>
      <c r="AI918" s="268" t="s">
        <v>586</v>
      </c>
      <c r="AM918" s="268" t="s">
        <v>586</v>
      </c>
      <c r="AR918" t="s">
        <v>7644</v>
      </c>
      <c r="AS918" t="s">
        <v>3049</v>
      </c>
      <c r="AT918">
        <v>2025</v>
      </c>
      <c r="AU918">
        <v>6</v>
      </c>
      <c r="AV918" t="s">
        <v>69</v>
      </c>
      <c r="AX918" t="s">
        <v>7727</v>
      </c>
    </row>
    <row r="919" spans="1:50" x14ac:dyDescent="0.25">
      <c r="A919" s="268" t="s">
        <v>678</v>
      </c>
      <c r="B919" s="268" t="s">
        <v>585</v>
      </c>
      <c r="C919" s="268" t="s">
        <v>67</v>
      </c>
      <c r="D919" s="268" t="s">
        <v>4142</v>
      </c>
      <c r="E919" s="268" t="s">
        <v>4143</v>
      </c>
      <c r="F919" s="268" t="s">
        <v>7443</v>
      </c>
      <c r="G919" s="271" t="s">
        <v>1011</v>
      </c>
      <c r="H919" s="268" t="s">
        <v>7437</v>
      </c>
      <c r="I919" s="268"/>
      <c r="K919" s="270" t="s">
        <v>586</v>
      </c>
      <c r="L919" s="270" t="s">
        <v>7417</v>
      </c>
      <c r="M919" s="270" t="s">
        <v>7418</v>
      </c>
      <c r="N919" s="270" t="s">
        <v>7419</v>
      </c>
      <c r="O919" s="268" t="s">
        <v>586</v>
      </c>
      <c r="P919" s="268" t="s">
        <v>586</v>
      </c>
      <c r="Q919" s="268" t="s">
        <v>586</v>
      </c>
      <c r="R919" s="268" t="s">
        <v>586</v>
      </c>
      <c r="S919" s="268" t="s">
        <v>586</v>
      </c>
      <c r="T919" s="268" t="s">
        <v>68</v>
      </c>
      <c r="U919" s="268" t="s">
        <v>586</v>
      </c>
      <c r="V919" s="268" t="s">
        <v>586</v>
      </c>
      <c r="W919" s="268" t="s">
        <v>586</v>
      </c>
      <c r="X919" s="268" t="s">
        <v>586</v>
      </c>
      <c r="Y919" s="268" t="s">
        <v>586</v>
      </c>
      <c r="AC919" s="268" t="s">
        <v>586</v>
      </c>
      <c r="AE919" s="268" t="s">
        <v>586</v>
      </c>
      <c r="AF919" s="268" t="s">
        <v>587</v>
      </c>
      <c r="AG919" s="268" t="s">
        <v>586</v>
      </c>
      <c r="AH919" s="268" t="s">
        <v>586</v>
      </c>
      <c r="AI919" s="268" t="s">
        <v>586</v>
      </c>
      <c r="AM919" s="268" t="s">
        <v>586</v>
      </c>
      <c r="AR919" t="s">
        <v>7644</v>
      </c>
      <c r="AS919" t="s">
        <v>3049</v>
      </c>
      <c r="AT919">
        <v>2025</v>
      </c>
      <c r="AU919">
        <v>6</v>
      </c>
      <c r="AV919" t="s">
        <v>69</v>
      </c>
      <c r="AX919" t="s">
        <v>7728</v>
      </c>
    </row>
    <row r="920" spans="1:50" x14ac:dyDescent="0.25">
      <c r="A920" s="268" t="s">
        <v>679</v>
      </c>
      <c r="B920" s="268" t="s">
        <v>585</v>
      </c>
      <c r="C920" s="268" t="s">
        <v>67</v>
      </c>
      <c r="D920" s="268" t="s">
        <v>4650</v>
      </c>
      <c r="E920" s="268" t="s">
        <v>4651</v>
      </c>
      <c r="F920" s="268" t="s">
        <v>7444</v>
      </c>
      <c r="G920" s="271" t="s">
        <v>1011</v>
      </c>
      <c r="H920" s="268" t="s">
        <v>7437</v>
      </c>
      <c r="K920" s="270" t="s">
        <v>586</v>
      </c>
      <c r="L920" s="270" t="s">
        <v>7445</v>
      </c>
      <c r="M920" s="270" t="s">
        <v>7446</v>
      </c>
      <c r="N920" s="270" t="s">
        <v>7447</v>
      </c>
      <c r="O920" s="268" t="s">
        <v>586</v>
      </c>
      <c r="P920" s="268" t="s">
        <v>586</v>
      </c>
      <c r="Q920" s="268" t="s">
        <v>586</v>
      </c>
      <c r="R920" s="268" t="s">
        <v>586</v>
      </c>
      <c r="S920" s="268" t="s">
        <v>586</v>
      </c>
      <c r="T920" s="268" t="s">
        <v>68</v>
      </c>
      <c r="U920" s="268" t="s">
        <v>586</v>
      </c>
      <c r="V920" s="268" t="s">
        <v>586</v>
      </c>
      <c r="W920" s="268" t="s">
        <v>586</v>
      </c>
      <c r="X920" s="268" t="s">
        <v>586</v>
      </c>
      <c r="Y920" s="268" t="s">
        <v>586</v>
      </c>
      <c r="AC920" s="268" t="s">
        <v>586</v>
      </c>
      <c r="AE920" s="268" t="s">
        <v>586</v>
      </c>
      <c r="AF920" s="268" t="s">
        <v>587</v>
      </c>
      <c r="AG920" s="268" t="s">
        <v>586</v>
      </c>
      <c r="AH920" s="268" t="s">
        <v>586</v>
      </c>
      <c r="AI920" s="268" t="s">
        <v>586</v>
      </c>
      <c r="AM920" s="268" t="s">
        <v>586</v>
      </c>
      <c r="AR920" t="s">
        <v>7644</v>
      </c>
      <c r="AS920" t="s">
        <v>3049</v>
      </c>
      <c r="AT920">
        <v>2025</v>
      </c>
      <c r="AU920">
        <v>6</v>
      </c>
      <c r="AV920" t="s">
        <v>69</v>
      </c>
      <c r="AX920" t="s">
        <v>7729</v>
      </c>
    </row>
    <row r="921" spans="1:50" x14ac:dyDescent="0.25">
      <c r="A921" s="268" t="s">
        <v>680</v>
      </c>
      <c r="B921" s="268" t="s">
        <v>585</v>
      </c>
      <c r="C921" s="268" t="s">
        <v>67</v>
      </c>
      <c r="D921" s="268" t="s">
        <v>4130</v>
      </c>
      <c r="E921" s="268" t="s">
        <v>4131</v>
      </c>
      <c r="F921" s="268" t="s">
        <v>1291</v>
      </c>
      <c r="G921" s="271" t="s">
        <v>1011</v>
      </c>
      <c r="H921" s="268" t="s">
        <v>7437</v>
      </c>
      <c r="K921" s="270" t="s">
        <v>586</v>
      </c>
      <c r="L921" s="270" t="s">
        <v>7417</v>
      </c>
      <c r="M921" s="270" t="s">
        <v>7418</v>
      </c>
      <c r="N921" s="270" t="s">
        <v>7419</v>
      </c>
      <c r="O921" s="268" t="s">
        <v>586</v>
      </c>
      <c r="P921" s="268" t="s">
        <v>586</v>
      </c>
      <c r="Q921" s="268" t="s">
        <v>586</v>
      </c>
      <c r="R921" s="268" t="s">
        <v>586</v>
      </c>
      <c r="S921" s="268" t="s">
        <v>586</v>
      </c>
      <c r="T921" s="268" t="s">
        <v>68</v>
      </c>
      <c r="U921" s="268" t="s">
        <v>586</v>
      </c>
      <c r="V921" s="268" t="s">
        <v>586</v>
      </c>
      <c r="W921" s="268" t="s">
        <v>586</v>
      </c>
      <c r="X921" s="268" t="s">
        <v>586</v>
      </c>
      <c r="Y921" s="268" t="s">
        <v>586</v>
      </c>
      <c r="AC921" s="268" t="s">
        <v>586</v>
      </c>
      <c r="AE921" s="268" t="s">
        <v>586</v>
      </c>
      <c r="AF921" s="268" t="s">
        <v>587</v>
      </c>
      <c r="AG921" s="268" t="s">
        <v>586</v>
      </c>
      <c r="AH921" s="268" t="s">
        <v>586</v>
      </c>
      <c r="AI921" s="268" t="s">
        <v>586</v>
      </c>
      <c r="AM921" s="268" t="s">
        <v>586</v>
      </c>
      <c r="AR921" t="s">
        <v>7644</v>
      </c>
      <c r="AS921" t="s">
        <v>3049</v>
      </c>
      <c r="AT921">
        <v>2025</v>
      </c>
      <c r="AU921">
        <v>6</v>
      </c>
      <c r="AV921" t="s">
        <v>69</v>
      </c>
      <c r="AX921" t="s">
        <v>7730</v>
      </c>
    </row>
    <row r="922" spans="1:50" x14ac:dyDescent="0.25">
      <c r="A922" s="268" t="s">
        <v>681</v>
      </c>
      <c r="B922" s="268" t="s">
        <v>585</v>
      </c>
      <c r="C922" s="268" t="s">
        <v>67</v>
      </c>
      <c r="D922" s="268" t="s">
        <v>3437</v>
      </c>
      <c r="E922" s="268" t="s">
        <v>3438</v>
      </c>
      <c r="F922" s="268" t="s">
        <v>1294</v>
      </c>
      <c r="G922" s="271" t="s">
        <v>1011</v>
      </c>
      <c r="H922" s="268" t="s">
        <v>7437</v>
      </c>
      <c r="I922" s="2"/>
      <c r="K922" s="270" t="s">
        <v>586</v>
      </c>
      <c r="L922" s="270" t="s">
        <v>7448</v>
      </c>
      <c r="M922" s="270" t="s">
        <v>7449</v>
      </c>
      <c r="N922" s="270" t="s">
        <v>7450</v>
      </c>
      <c r="O922" s="268" t="s">
        <v>586</v>
      </c>
      <c r="P922" s="268" t="s">
        <v>586</v>
      </c>
      <c r="Q922" s="268" t="s">
        <v>586</v>
      </c>
      <c r="R922" s="268" t="s">
        <v>586</v>
      </c>
      <c r="S922" s="268" t="s">
        <v>586</v>
      </c>
      <c r="T922" s="268" t="s">
        <v>68</v>
      </c>
      <c r="U922" s="268" t="s">
        <v>586</v>
      </c>
      <c r="V922" s="268" t="s">
        <v>586</v>
      </c>
      <c r="W922" s="268" t="s">
        <v>586</v>
      </c>
      <c r="X922" s="268" t="s">
        <v>586</v>
      </c>
      <c r="Y922" s="268" t="s">
        <v>586</v>
      </c>
      <c r="AC922" s="268" t="s">
        <v>586</v>
      </c>
      <c r="AE922" s="268" t="s">
        <v>586</v>
      </c>
      <c r="AF922" s="268" t="s">
        <v>587</v>
      </c>
      <c r="AG922" s="268" t="s">
        <v>586</v>
      </c>
      <c r="AH922" s="268" t="s">
        <v>586</v>
      </c>
      <c r="AI922" s="268" t="s">
        <v>586</v>
      </c>
      <c r="AM922" s="268" t="s">
        <v>586</v>
      </c>
      <c r="AR922" t="s">
        <v>7644</v>
      </c>
      <c r="AS922" t="s">
        <v>3049</v>
      </c>
      <c r="AT922">
        <v>2025</v>
      </c>
      <c r="AU922">
        <v>6</v>
      </c>
      <c r="AV922" t="s">
        <v>69</v>
      </c>
      <c r="AX922" t="s">
        <v>7731</v>
      </c>
    </row>
    <row r="923" spans="1:50" x14ac:dyDescent="0.25">
      <c r="A923" s="268" t="s">
        <v>682</v>
      </c>
      <c r="B923" s="268" t="s">
        <v>585</v>
      </c>
      <c r="C923" s="268" t="s">
        <v>67</v>
      </c>
      <c r="D923" s="268" t="s">
        <v>4188</v>
      </c>
      <c r="E923" s="268" t="s">
        <v>4189</v>
      </c>
      <c r="F923" s="268" t="s">
        <v>2422</v>
      </c>
      <c r="G923" s="271" t="s">
        <v>1011</v>
      </c>
      <c r="H923" s="268" t="s">
        <v>7437</v>
      </c>
      <c r="I923" s="268"/>
      <c r="K923" s="270" t="s">
        <v>586</v>
      </c>
      <c r="L923" s="270" t="s">
        <v>7417</v>
      </c>
      <c r="M923" s="270" t="s">
        <v>7418</v>
      </c>
      <c r="N923" s="270" t="s">
        <v>7419</v>
      </c>
      <c r="O923" s="268" t="s">
        <v>586</v>
      </c>
      <c r="P923" s="268" t="s">
        <v>586</v>
      </c>
      <c r="Q923" s="268" t="s">
        <v>586</v>
      </c>
      <c r="R923" s="268" t="s">
        <v>586</v>
      </c>
      <c r="S923" s="268" t="s">
        <v>586</v>
      </c>
      <c r="T923" s="268" t="s">
        <v>68</v>
      </c>
      <c r="U923" s="268" t="s">
        <v>586</v>
      </c>
      <c r="V923" s="268" t="s">
        <v>586</v>
      </c>
      <c r="W923" s="268" t="s">
        <v>586</v>
      </c>
      <c r="X923" s="268" t="s">
        <v>586</v>
      </c>
      <c r="Y923" s="268" t="s">
        <v>586</v>
      </c>
      <c r="AC923" s="268" t="s">
        <v>586</v>
      </c>
      <c r="AE923" s="268" t="s">
        <v>586</v>
      </c>
      <c r="AF923" s="268" t="s">
        <v>587</v>
      </c>
      <c r="AG923" s="268" t="s">
        <v>586</v>
      </c>
      <c r="AH923" s="268" t="s">
        <v>586</v>
      </c>
      <c r="AI923" s="268" t="s">
        <v>586</v>
      </c>
      <c r="AM923" s="268" t="s">
        <v>586</v>
      </c>
      <c r="AR923" t="s">
        <v>7644</v>
      </c>
      <c r="AS923" t="s">
        <v>3049</v>
      </c>
      <c r="AT923">
        <v>2025</v>
      </c>
      <c r="AU923">
        <v>6</v>
      </c>
      <c r="AV923" t="s">
        <v>69</v>
      </c>
      <c r="AX923" t="s">
        <v>7732</v>
      </c>
    </row>
    <row r="924" spans="1:50" x14ac:dyDescent="0.25">
      <c r="A924" s="268" t="s">
        <v>683</v>
      </c>
      <c r="B924" s="268" t="s">
        <v>585</v>
      </c>
      <c r="C924" s="268" t="s">
        <v>67</v>
      </c>
      <c r="D924" s="268" t="s">
        <v>4247</v>
      </c>
      <c r="E924" s="268" t="s">
        <v>4248</v>
      </c>
      <c r="F924" s="268" t="s">
        <v>7451</v>
      </c>
      <c r="G924" s="271" t="s">
        <v>1011</v>
      </c>
      <c r="H924" s="268" t="s">
        <v>7437</v>
      </c>
      <c r="I924" s="268"/>
      <c r="K924" s="270" t="s">
        <v>586</v>
      </c>
      <c r="L924" s="270" t="s">
        <v>7452</v>
      </c>
      <c r="M924" s="270" t="s">
        <v>7453</v>
      </c>
      <c r="N924" s="270" t="s">
        <v>7454</v>
      </c>
      <c r="O924" s="268" t="s">
        <v>586</v>
      </c>
      <c r="P924" s="268" t="s">
        <v>586</v>
      </c>
      <c r="Q924" s="268" t="s">
        <v>586</v>
      </c>
      <c r="R924" s="268" t="s">
        <v>586</v>
      </c>
      <c r="S924" s="268" t="s">
        <v>586</v>
      </c>
      <c r="T924" s="268" t="s">
        <v>68</v>
      </c>
      <c r="U924" s="268" t="s">
        <v>586</v>
      </c>
      <c r="V924" s="268" t="s">
        <v>586</v>
      </c>
      <c r="W924" s="268" t="s">
        <v>586</v>
      </c>
      <c r="X924" s="268" t="s">
        <v>586</v>
      </c>
      <c r="Y924" s="268" t="s">
        <v>586</v>
      </c>
      <c r="AC924" s="268" t="s">
        <v>586</v>
      </c>
      <c r="AE924" s="268" t="s">
        <v>586</v>
      </c>
      <c r="AF924" s="268" t="s">
        <v>587</v>
      </c>
      <c r="AG924" s="268" t="s">
        <v>586</v>
      </c>
      <c r="AH924" s="268" t="s">
        <v>586</v>
      </c>
      <c r="AI924" s="268" t="s">
        <v>586</v>
      </c>
      <c r="AM924" s="268" t="s">
        <v>586</v>
      </c>
      <c r="AR924" t="s">
        <v>7644</v>
      </c>
      <c r="AS924" t="s">
        <v>3049</v>
      </c>
      <c r="AT924">
        <v>2025</v>
      </c>
      <c r="AU924">
        <v>6</v>
      </c>
      <c r="AV924" t="s">
        <v>69</v>
      </c>
      <c r="AX924" t="s">
        <v>7733</v>
      </c>
    </row>
    <row r="925" spans="1:50" x14ac:dyDescent="0.25">
      <c r="A925" s="268" t="s">
        <v>684</v>
      </c>
      <c r="B925" s="268" t="s">
        <v>585</v>
      </c>
      <c r="C925" s="268" t="s">
        <v>67</v>
      </c>
      <c r="D925" s="268" t="s">
        <v>4255</v>
      </c>
      <c r="E925" s="268" t="s">
        <v>4256</v>
      </c>
      <c r="F925" s="268" t="s">
        <v>1536</v>
      </c>
      <c r="G925" s="271" t="s">
        <v>1011</v>
      </c>
      <c r="H925" s="268" t="s">
        <v>7437</v>
      </c>
      <c r="I925" s="268"/>
      <c r="K925" s="270" t="s">
        <v>586</v>
      </c>
      <c r="L925" s="270" t="s">
        <v>7417</v>
      </c>
      <c r="M925" s="270" t="s">
        <v>7418</v>
      </c>
      <c r="N925" s="270" t="s">
        <v>7419</v>
      </c>
      <c r="O925" s="268" t="s">
        <v>586</v>
      </c>
      <c r="P925" s="268" t="s">
        <v>586</v>
      </c>
      <c r="Q925" s="268" t="s">
        <v>586</v>
      </c>
      <c r="R925" s="268" t="s">
        <v>586</v>
      </c>
      <c r="S925" s="268" t="s">
        <v>586</v>
      </c>
      <c r="T925" s="268" t="s">
        <v>68</v>
      </c>
      <c r="U925" s="268" t="s">
        <v>586</v>
      </c>
      <c r="V925" s="268" t="s">
        <v>586</v>
      </c>
      <c r="W925" s="268" t="s">
        <v>586</v>
      </c>
      <c r="X925" s="268" t="s">
        <v>586</v>
      </c>
      <c r="Y925" s="268" t="s">
        <v>586</v>
      </c>
      <c r="AC925" s="268" t="s">
        <v>586</v>
      </c>
      <c r="AE925" s="268" t="s">
        <v>586</v>
      </c>
      <c r="AF925" s="268" t="s">
        <v>587</v>
      </c>
      <c r="AG925" s="268" t="s">
        <v>586</v>
      </c>
      <c r="AH925" s="268" t="s">
        <v>586</v>
      </c>
      <c r="AI925" s="268" t="s">
        <v>586</v>
      </c>
      <c r="AM925" s="268" t="s">
        <v>586</v>
      </c>
      <c r="AR925" t="s">
        <v>7644</v>
      </c>
      <c r="AS925" t="s">
        <v>3049</v>
      </c>
      <c r="AT925">
        <v>2025</v>
      </c>
      <c r="AU925">
        <v>6</v>
      </c>
      <c r="AV925" t="s">
        <v>69</v>
      </c>
      <c r="AX925" t="s">
        <v>7734</v>
      </c>
    </row>
    <row r="926" spans="1:50" x14ac:dyDescent="0.25">
      <c r="A926" s="268" t="s">
        <v>685</v>
      </c>
      <c r="B926" s="268" t="s">
        <v>585</v>
      </c>
      <c r="C926" s="268" t="s">
        <v>67</v>
      </c>
      <c r="D926" s="268" t="s">
        <v>4206</v>
      </c>
      <c r="E926" s="268" t="s">
        <v>4207</v>
      </c>
      <c r="F926" s="268" t="s">
        <v>7455</v>
      </c>
      <c r="G926" s="271" t="s">
        <v>1011</v>
      </c>
      <c r="H926" s="268" t="s">
        <v>7437</v>
      </c>
      <c r="I926" s="268"/>
      <c r="K926" s="270" t="s">
        <v>586</v>
      </c>
      <c r="L926" s="270" t="s">
        <v>7417</v>
      </c>
      <c r="M926" s="270" t="s">
        <v>7418</v>
      </c>
      <c r="N926" s="270" t="s">
        <v>7419</v>
      </c>
      <c r="O926" s="268" t="s">
        <v>586</v>
      </c>
      <c r="P926" s="268" t="s">
        <v>586</v>
      </c>
      <c r="Q926" s="268" t="s">
        <v>586</v>
      </c>
      <c r="R926" s="268" t="s">
        <v>586</v>
      </c>
      <c r="S926" s="268" t="s">
        <v>586</v>
      </c>
      <c r="T926" s="268" t="s">
        <v>68</v>
      </c>
      <c r="U926" s="268" t="s">
        <v>586</v>
      </c>
      <c r="V926" s="268" t="s">
        <v>586</v>
      </c>
      <c r="W926" s="268" t="s">
        <v>586</v>
      </c>
      <c r="X926" s="268" t="s">
        <v>586</v>
      </c>
      <c r="Y926" s="268" t="s">
        <v>586</v>
      </c>
      <c r="AC926" s="268" t="s">
        <v>586</v>
      </c>
      <c r="AE926" s="268" t="s">
        <v>586</v>
      </c>
      <c r="AF926" s="268" t="s">
        <v>587</v>
      </c>
      <c r="AG926" s="268" t="s">
        <v>586</v>
      </c>
      <c r="AH926" s="268" t="s">
        <v>586</v>
      </c>
      <c r="AI926" s="268" t="s">
        <v>586</v>
      </c>
      <c r="AM926" s="268" t="s">
        <v>586</v>
      </c>
      <c r="AR926" t="s">
        <v>7644</v>
      </c>
      <c r="AS926" t="s">
        <v>3049</v>
      </c>
      <c r="AT926">
        <v>2025</v>
      </c>
      <c r="AU926">
        <v>6</v>
      </c>
      <c r="AV926" t="s">
        <v>69</v>
      </c>
      <c r="AX926" t="s">
        <v>7735</v>
      </c>
    </row>
    <row r="927" spans="1:50" x14ac:dyDescent="0.25">
      <c r="A927" s="268" t="s">
        <v>687</v>
      </c>
      <c r="B927" s="268" t="s">
        <v>585</v>
      </c>
      <c r="C927" s="268" t="s">
        <v>67</v>
      </c>
      <c r="D927" s="268" t="s">
        <v>4179</v>
      </c>
      <c r="E927" s="268" t="s">
        <v>4180</v>
      </c>
      <c r="F927" s="268" t="s">
        <v>1292</v>
      </c>
      <c r="G927" s="271" t="s">
        <v>1011</v>
      </c>
      <c r="H927" s="268" t="s">
        <v>7437</v>
      </c>
      <c r="I927" s="268"/>
      <c r="K927" s="270" t="s">
        <v>586</v>
      </c>
      <c r="L927" s="270" t="s">
        <v>7417</v>
      </c>
      <c r="M927" s="270" t="s">
        <v>7418</v>
      </c>
      <c r="N927" s="270" t="s">
        <v>7419</v>
      </c>
      <c r="O927" s="268" t="s">
        <v>586</v>
      </c>
      <c r="P927" s="268" t="s">
        <v>586</v>
      </c>
      <c r="Q927" s="268" t="s">
        <v>586</v>
      </c>
      <c r="R927" s="268" t="s">
        <v>586</v>
      </c>
      <c r="S927" s="268" t="s">
        <v>586</v>
      </c>
      <c r="T927" s="268" t="s">
        <v>68</v>
      </c>
      <c r="U927" s="268" t="s">
        <v>586</v>
      </c>
      <c r="V927" s="268" t="s">
        <v>586</v>
      </c>
      <c r="W927" s="268" t="s">
        <v>586</v>
      </c>
      <c r="X927" s="268" t="s">
        <v>586</v>
      </c>
      <c r="Y927" s="268" t="s">
        <v>586</v>
      </c>
      <c r="AC927" s="268" t="s">
        <v>586</v>
      </c>
      <c r="AE927" s="268" t="s">
        <v>586</v>
      </c>
      <c r="AF927" s="268" t="s">
        <v>587</v>
      </c>
      <c r="AG927" s="268" t="s">
        <v>586</v>
      </c>
      <c r="AH927" s="268" t="s">
        <v>586</v>
      </c>
      <c r="AI927" s="268" t="s">
        <v>586</v>
      </c>
      <c r="AM927" s="268" t="s">
        <v>586</v>
      </c>
      <c r="AR927" t="s">
        <v>7644</v>
      </c>
      <c r="AS927" t="s">
        <v>3049</v>
      </c>
      <c r="AT927">
        <v>2025</v>
      </c>
      <c r="AU927">
        <v>6</v>
      </c>
      <c r="AV927" t="s">
        <v>69</v>
      </c>
      <c r="AX927" t="s">
        <v>7736</v>
      </c>
    </row>
    <row r="928" spans="1:50" x14ac:dyDescent="0.25">
      <c r="A928" s="268" t="s">
        <v>688</v>
      </c>
      <c r="B928" s="268" t="s">
        <v>585</v>
      </c>
      <c r="C928" s="268" t="s">
        <v>67</v>
      </c>
      <c r="D928" s="268" t="s">
        <v>4136</v>
      </c>
      <c r="E928" s="268" t="s">
        <v>4137</v>
      </c>
      <c r="F928" s="268" t="s">
        <v>7456</v>
      </c>
      <c r="G928" s="271" t="s">
        <v>1011</v>
      </c>
      <c r="H928" s="268" t="s">
        <v>7437</v>
      </c>
      <c r="K928" s="270" t="s">
        <v>586</v>
      </c>
      <c r="L928" s="270" t="s">
        <v>7417</v>
      </c>
      <c r="M928" s="270" t="s">
        <v>7418</v>
      </c>
      <c r="N928" s="270" t="s">
        <v>7419</v>
      </c>
      <c r="O928" s="268" t="s">
        <v>586</v>
      </c>
      <c r="P928" s="268" t="s">
        <v>586</v>
      </c>
      <c r="Q928" s="268" t="s">
        <v>586</v>
      </c>
      <c r="R928" s="268" t="s">
        <v>586</v>
      </c>
      <c r="S928" s="268" t="s">
        <v>586</v>
      </c>
      <c r="T928" s="268" t="s">
        <v>68</v>
      </c>
      <c r="U928" s="268" t="s">
        <v>586</v>
      </c>
      <c r="V928" s="268" t="s">
        <v>586</v>
      </c>
      <c r="W928" s="268" t="s">
        <v>586</v>
      </c>
      <c r="X928" s="268" t="s">
        <v>586</v>
      </c>
      <c r="Y928" s="268" t="s">
        <v>586</v>
      </c>
      <c r="AC928" s="268" t="s">
        <v>586</v>
      </c>
      <c r="AE928" s="268" t="s">
        <v>586</v>
      </c>
      <c r="AF928" s="268" t="s">
        <v>587</v>
      </c>
      <c r="AG928" s="268" t="s">
        <v>586</v>
      </c>
      <c r="AH928" s="268" t="s">
        <v>586</v>
      </c>
      <c r="AI928" s="268" t="s">
        <v>586</v>
      </c>
      <c r="AM928" s="268" t="s">
        <v>586</v>
      </c>
      <c r="AR928" t="s">
        <v>7644</v>
      </c>
      <c r="AS928" t="s">
        <v>3049</v>
      </c>
      <c r="AT928">
        <v>2025</v>
      </c>
      <c r="AU928">
        <v>6</v>
      </c>
      <c r="AV928" t="s">
        <v>69</v>
      </c>
      <c r="AX928" t="s">
        <v>7737</v>
      </c>
    </row>
    <row r="929" spans="1:50" x14ac:dyDescent="0.25">
      <c r="A929" s="268" t="s">
        <v>690</v>
      </c>
      <c r="B929" s="268" t="s">
        <v>585</v>
      </c>
      <c r="C929" s="268" t="s">
        <v>67</v>
      </c>
      <c r="D929" s="268" t="s">
        <v>4185</v>
      </c>
      <c r="E929" s="268" t="s">
        <v>4186</v>
      </c>
      <c r="F929" s="268" t="s">
        <v>7457</v>
      </c>
      <c r="G929" s="271" t="s">
        <v>1011</v>
      </c>
      <c r="H929" s="268" t="s">
        <v>7437</v>
      </c>
      <c r="I929" s="268"/>
      <c r="K929" s="270" t="s">
        <v>586</v>
      </c>
      <c r="L929" s="270" t="s">
        <v>7417</v>
      </c>
      <c r="M929" s="270" t="s">
        <v>7418</v>
      </c>
      <c r="N929" s="270" t="s">
        <v>7419</v>
      </c>
      <c r="O929" s="268" t="s">
        <v>586</v>
      </c>
      <c r="P929" s="268" t="s">
        <v>586</v>
      </c>
      <c r="Q929" s="268" t="s">
        <v>586</v>
      </c>
      <c r="R929" s="268" t="s">
        <v>586</v>
      </c>
      <c r="S929" s="268" t="s">
        <v>586</v>
      </c>
      <c r="T929" s="268" t="s">
        <v>68</v>
      </c>
      <c r="U929" s="268" t="s">
        <v>586</v>
      </c>
      <c r="V929" s="268" t="s">
        <v>586</v>
      </c>
      <c r="W929" s="268" t="s">
        <v>586</v>
      </c>
      <c r="X929" s="268" t="s">
        <v>586</v>
      </c>
      <c r="Y929" s="268" t="s">
        <v>586</v>
      </c>
      <c r="AC929" s="268" t="s">
        <v>586</v>
      </c>
      <c r="AE929" s="268" t="s">
        <v>586</v>
      </c>
      <c r="AF929" s="268" t="s">
        <v>587</v>
      </c>
      <c r="AG929" s="268" t="s">
        <v>586</v>
      </c>
      <c r="AH929" s="268" t="s">
        <v>586</v>
      </c>
      <c r="AI929" s="268" t="s">
        <v>586</v>
      </c>
      <c r="AM929" s="268" t="s">
        <v>586</v>
      </c>
      <c r="AR929" t="s">
        <v>7644</v>
      </c>
      <c r="AS929" t="s">
        <v>3049</v>
      </c>
      <c r="AT929">
        <v>2025</v>
      </c>
      <c r="AU929">
        <v>6</v>
      </c>
      <c r="AV929" t="s">
        <v>69</v>
      </c>
      <c r="AX929" t="s">
        <v>7738</v>
      </c>
    </row>
    <row r="930" spans="1:50" x14ac:dyDescent="0.25">
      <c r="A930" s="268" t="s">
        <v>691</v>
      </c>
      <c r="B930" s="268" t="s">
        <v>585</v>
      </c>
      <c r="C930" s="268" t="s">
        <v>67</v>
      </c>
      <c r="D930" s="268" t="s">
        <v>4695</v>
      </c>
      <c r="E930" s="268" t="s">
        <v>4696</v>
      </c>
      <c r="F930" s="268" t="s">
        <v>7458</v>
      </c>
      <c r="G930" s="271" t="s">
        <v>1011</v>
      </c>
      <c r="H930" s="268" t="s">
        <v>7437</v>
      </c>
      <c r="K930" s="270" t="s">
        <v>586</v>
      </c>
      <c r="L930" s="270" t="s">
        <v>7417</v>
      </c>
      <c r="M930" s="270" t="s">
        <v>7418</v>
      </c>
      <c r="N930" s="270" t="s">
        <v>7419</v>
      </c>
      <c r="O930" s="268" t="s">
        <v>586</v>
      </c>
      <c r="P930" s="268" t="s">
        <v>586</v>
      </c>
      <c r="Q930" s="268" t="s">
        <v>586</v>
      </c>
      <c r="R930" s="268" t="s">
        <v>586</v>
      </c>
      <c r="S930" s="268" t="s">
        <v>586</v>
      </c>
      <c r="T930" s="268" t="s">
        <v>68</v>
      </c>
      <c r="U930" s="268" t="s">
        <v>586</v>
      </c>
      <c r="V930" s="268" t="s">
        <v>586</v>
      </c>
      <c r="W930" s="268" t="s">
        <v>586</v>
      </c>
      <c r="X930" s="268" t="s">
        <v>586</v>
      </c>
      <c r="Y930" s="268" t="s">
        <v>586</v>
      </c>
      <c r="AC930" s="268" t="s">
        <v>586</v>
      </c>
      <c r="AE930" s="268" t="s">
        <v>586</v>
      </c>
      <c r="AF930" s="268" t="s">
        <v>587</v>
      </c>
      <c r="AG930" s="268" t="s">
        <v>586</v>
      </c>
      <c r="AH930" s="268" t="s">
        <v>586</v>
      </c>
      <c r="AI930" s="268" t="s">
        <v>586</v>
      </c>
      <c r="AM930" s="268" t="s">
        <v>586</v>
      </c>
      <c r="AR930" t="s">
        <v>7644</v>
      </c>
      <c r="AS930" t="s">
        <v>3049</v>
      </c>
      <c r="AT930">
        <v>2025</v>
      </c>
      <c r="AU930">
        <v>6</v>
      </c>
      <c r="AV930" t="s">
        <v>69</v>
      </c>
      <c r="AX930" t="s">
        <v>7739</v>
      </c>
    </row>
    <row r="931" spans="1:50" x14ac:dyDescent="0.25">
      <c r="A931" s="268" t="s">
        <v>692</v>
      </c>
      <c r="B931" s="268" t="s">
        <v>585</v>
      </c>
      <c r="C931" s="268" t="s">
        <v>67</v>
      </c>
      <c r="D931" s="268" t="s">
        <v>4123</v>
      </c>
      <c r="E931" s="268" t="s">
        <v>4124</v>
      </c>
      <c r="F931" s="268" t="s">
        <v>1021</v>
      </c>
      <c r="G931" s="271" t="s">
        <v>1011</v>
      </c>
      <c r="H931" s="268" t="s">
        <v>7437</v>
      </c>
      <c r="I931" s="2"/>
      <c r="K931" s="270" t="s">
        <v>586</v>
      </c>
      <c r="L931" s="270" t="s">
        <v>7417</v>
      </c>
      <c r="M931" s="270" t="s">
        <v>7418</v>
      </c>
      <c r="N931" s="270" t="s">
        <v>7419</v>
      </c>
      <c r="O931" s="268" t="s">
        <v>586</v>
      </c>
      <c r="P931" s="268" t="s">
        <v>586</v>
      </c>
      <c r="Q931" s="268" t="s">
        <v>586</v>
      </c>
      <c r="R931" s="268" t="s">
        <v>586</v>
      </c>
      <c r="S931" s="268" t="s">
        <v>586</v>
      </c>
      <c r="T931" s="268" t="s">
        <v>68</v>
      </c>
      <c r="U931" s="268" t="s">
        <v>586</v>
      </c>
      <c r="V931" s="268" t="s">
        <v>586</v>
      </c>
      <c r="W931" s="268" t="s">
        <v>586</v>
      </c>
      <c r="X931" s="268" t="s">
        <v>586</v>
      </c>
      <c r="Y931" s="268" t="s">
        <v>586</v>
      </c>
      <c r="AC931" s="268" t="s">
        <v>586</v>
      </c>
      <c r="AE931" s="268" t="s">
        <v>586</v>
      </c>
      <c r="AF931" s="268" t="s">
        <v>587</v>
      </c>
      <c r="AG931" s="268" t="s">
        <v>586</v>
      </c>
      <c r="AH931" s="268" t="s">
        <v>586</v>
      </c>
      <c r="AI931" s="268" t="s">
        <v>586</v>
      </c>
      <c r="AM931" s="268" t="s">
        <v>586</v>
      </c>
      <c r="AR931" t="s">
        <v>7644</v>
      </c>
      <c r="AS931" t="s">
        <v>3049</v>
      </c>
      <c r="AT931">
        <v>2025</v>
      </c>
      <c r="AU931">
        <v>6</v>
      </c>
      <c r="AV931" t="s">
        <v>69</v>
      </c>
      <c r="AX931" t="s">
        <v>7740</v>
      </c>
    </row>
    <row r="932" spans="1:50" x14ac:dyDescent="0.25">
      <c r="A932" s="268" t="s">
        <v>693</v>
      </c>
      <c r="B932" s="268" t="s">
        <v>585</v>
      </c>
      <c r="C932" s="268" t="s">
        <v>67</v>
      </c>
      <c r="D932" s="268" t="s">
        <v>4241</v>
      </c>
      <c r="E932" s="268" t="s">
        <v>4242</v>
      </c>
      <c r="F932" s="268" t="s">
        <v>7459</v>
      </c>
      <c r="G932" s="271" t="s">
        <v>1011</v>
      </c>
      <c r="H932" s="268" t="s">
        <v>7437</v>
      </c>
      <c r="I932" s="268"/>
      <c r="K932" s="270" t="s">
        <v>586</v>
      </c>
      <c r="L932" s="270" t="s">
        <v>7417</v>
      </c>
      <c r="M932" s="270" t="s">
        <v>7418</v>
      </c>
      <c r="N932" s="270" t="s">
        <v>7419</v>
      </c>
      <c r="O932" s="268" t="s">
        <v>586</v>
      </c>
      <c r="P932" s="268" t="s">
        <v>586</v>
      </c>
      <c r="Q932" s="268" t="s">
        <v>586</v>
      </c>
      <c r="R932" s="268" t="s">
        <v>586</v>
      </c>
      <c r="S932" s="268" t="s">
        <v>586</v>
      </c>
      <c r="T932" s="268" t="s">
        <v>68</v>
      </c>
      <c r="U932" s="268" t="s">
        <v>586</v>
      </c>
      <c r="V932" s="268" t="s">
        <v>586</v>
      </c>
      <c r="W932" s="268" t="s">
        <v>586</v>
      </c>
      <c r="X932" s="268" t="s">
        <v>586</v>
      </c>
      <c r="Y932" s="268" t="s">
        <v>586</v>
      </c>
      <c r="AC932" s="268" t="s">
        <v>586</v>
      </c>
      <c r="AE932" s="268" t="s">
        <v>586</v>
      </c>
      <c r="AF932" s="268" t="s">
        <v>587</v>
      </c>
      <c r="AG932" s="268" t="s">
        <v>586</v>
      </c>
      <c r="AH932" s="268" t="s">
        <v>586</v>
      </c>
      <c r="AI932" s="268" t="s">
        <v>586</v>
      </c>
      <c r="AM932" s="268" t="s">
        <v>586</v>
      </c>
      <c r="AR932" t="s">
        <v>7644</v>
      </c>
      <c r="AS932" t="s">
        <v>3049</v>
      </c>
      <c r="AT932">
        <v>2025</v>
      </c>
      <c r="AU932">
        <v>6</v>
      </c>
      <c r="AV932" t="s">
        <v>69</v>
      </c>
      <c r="AX932" t="s">
        <v>7741</v>
      </c>
    </row>
    <row r="933" spans="1:50" x14ac:dyDescent="0.25">
      <c r="A933" s="268" t="s">
        <v>694</v>
      </c>
      <c r="B933" s="268" t="s">
        <v>585</v>
      </c>
      <c r="C933" s="268" t="s">
        <v>67</v>
      </c>
      <c r="D933" s="268" t="s">
        <v>4172</v>
      </c>
      <c r="E933" s="268" t="s">
        <v>4173</v>
      </c>
      <c r="F933" s="268" t="s">
        <v>1520</v>
      </c>
      <c r="G933" s="271" t="s">
        <v>1011</v>
      </c>
      <c r="H933" s="268" t="s">
        <v>7437</v>
      </c>
      <c r="I933" s="268"/>
      <c r="K933" s="270" t="s">
        <v>586</v>
      </c>
      <c r="L933" s="270" t="s">
        <v>7417</v>
      </c>
      <c r="M933" s="270" t="s">
        <v>7418</v>
      </c>
      <c r="N933" s="270" t="s">
        <v>7419</v>
      </c>
      <c r="O933" s="268" t="s">
        <v>586</v>
      </c>
      <c r="P933" s="268" t="s">
        <v>586</v>
      </c>
      <c r="Q933" s="268" t="s">
        <v>586</v>
      </c>
      <c r="R933" s="268" t="s">
        <v>586</v>
      </c>
      <c r="S933" s="268" t="s">
        <v>586</v>
      </c>
      <c r="T933" s="268" t="s">
        <v>68</v>
      </c>
      <c r="U933" s="268" t="s">
        <v>586</v>
      </c>
      <c r="V933" s="268" t="s">
        <v>586</v>
      </c>
      <c r="W933" s="268" t="s">
        <v>586</v>
      </c>
      <c r="X933" s="268" t="s">
        <v>586</v>
      </c>
      <c r="Y933" s="268" t="s">
        <v>586</v>
      </c>
      <c r="AC933" s="268" t="s">
        <v>586</v>
      </c>
      <c r="AE933" s="268" t="s">
        <v>586</v>
      </c>
      <c r="AF933" s="268" t="s">
        <v>587</v>
      </c>
      <c r="AG933" s="268" t="s">
        <v>586</v>
      </c>
      <c r="AH933" s="268" t="s">
        <v>586</v>
      </c>
      <c r="AI933" s="268" t="s">
        <v>586</v>
      </c>
      <c r="AM933" s="268" t="s">
        <v>586</v>
      </c>
      <c r="AR933" t="s">
        <v>7644</v>
      </c>
      <c r="AS933" t="s">
        <v>3049</v>
      </c>
      <c r="AT933">
        <v>2025</v>
      </c>
      <c r="AU933">
        <v>6</v>
      </c>
      <c r="AV933" t="s">
        <v>69</v>
      </c>
      <c r="AX933" t="s">
        <v>7742</v>
      </c>
    </row>
    <row r="934" spans="1:50" x14ac:dyDescent="0.25">
      <c r="A934" s="268" t="s">
        <v>695</v>
      </c>
      <c r="B934" s="268" t="s">
        <v>585</v>
      </c>
      <c r="C934" s="268" t="s">
        <v>67</v>
      </c>
      <c r="D934" s="268" t="s">
        <v>4123</v>
      </c>
      <c r="E934" s="268" t="s">
        <v>4124</v>
      </c>
      <c r="F934" s="268" t="s">
        <v>7460</v>
      </c>
      <c r="G934" s="271" t="s">
        <v>1011</v>
      </c>
      <c r="H934" s="268" t="s">
        <v>7437</v>
      </c>
      <c r="I934" s="268"/>
      <c r="K934" s="270" t="s">
        <v>586</v>
      </c>
      <c r="L934" s="270" t="s">
        <v>7417</v>
      </c>
      <c r="M934" s="270" t="s">
        <v>7418</v>
      </c>
      <c r="N934" s="270" t="s">
        <v>7419</v>
      </c>
      <c r="O934" s="268" t="s">
        <v>586</v>
      </c>
      <c r="P934" s="268" t="s">
        <v>586</v>
      </c>
      <c r="Q934" s="268" t="s">
        <v>586</v>
      </c>
      <c r="R934" s="268" t="s">
        <v>586</v>
      </c>
      <c r="S934" s="268" t="s">
        <v>586</v>
      </c>
      <c r="T934" s="268" t="s">
        <v>68</v>
      </c>
      <c r="U934" s="268" t="s">
        <v>586</v>
      </c>
      <c r="V934" s="268" t="s">
        <v>586</v>
      </c>
      <c r="W934" s="268" t="s">
        <v>586</v>
      </c>
      <c r="X934" s="268" t="s">
        <v>586</v>
      </c>
      <c r="Y934" s="268" t="s">
        <v>586</v>
      </c>
      <c r="AC934" s="268" t="s">
        <v>586</v>
      </c>
      <c r="AE934" s="268" t="s">
        <v>586</v>
      </c>
      <c r="AF934" s="268" t="s">
        <v>587</v>
      </c>
      <c r="AG934" s="268" t="s">
        <v>586</v>
      </c>
      <c r="AH934" s="268" t="s">
        <v>586</v>
      </c>
      <c r="AI934" s="268" t="s">
        <v>586</v>
      </c>
      <c r="AM934" s="268" t="s">
        <v>586</v>
      </c>
      <c r="AR934" t="s">
        <v>7644</v>
      </c>
      <c r="AS934" t="s">
        <v>3049</v>
      </c>
      <c r="AT934">
        <v>2025</v>
      </c>
      <c r="AU934">
        <v>6</v>
      </c>
      <c r="AV934" t="s">
        <v>69</v>
      </c>
      <c r="AX934" t="s">
        <v>7743</v>
      </c>
    </row>
    <row r="935" spans="1:50" x14ac:dyDescent="0.25">
      <c r="A935" s="268" t="s">
        <v>696</v>
      </c>
      <c r="B935" s="268" t="s">
        <v>585</v>
      </c>
      <c r="C935" s="268" t="s">
        <v>67</v>
      </c>
      <c r="D935" s="268" t="s">
        <v>3431</v>
      </c>
      <c r="E935" s="268" t="s">
        <v>3432</v>
      </c>
      <c r="F935" s="268" t="s">
        <v>1523</v>
      </c>
      <c r="G935" s="271" t="s">
        <v>1011</v>
      </c>
      <c r="H935" s="268" t="s">
        <v>7437</v>
      </c>
      <c r="I935" s="268"/>
      <c r="K935" s="270" t="s">
        <v>586</v>
      </c>
      <c r="L935" s="270" t="s">
        <v>7417</v>
      </c>
      <c r="M935" s="270" t="s">
        <v>7418</v>
      </c>
      <c r="N935" s="270" t="s">
        <v>7419</v>
      </c>
      <c r="O935" s="268" t="s">
        <v>586</v>
      </c>
      <c r="P935" s="268" t="s">
        <v>586</v>
      </c>
      <c r="Q935" s="268" t="s">
        <v>586</v>
      </c>
      <c r="R935" s="268" t="s">
        <v>586</v>
      </c>
      <c r="S935" s="268" t="s">
        <v>586</v>
      </c>
      <c r="T935" s="268" t="s">
        <v>68</v>
      </c>
      <c r="U935" s="268" t="s">
        <v>586</v>
      </c>
      <c r="V935" s="268" t="s">
        <v>586</v>
      </c>
      <c r="W935" s="268" t="s">
        <v>586</v>
      </c>
      <c r="X935" s="268" t="s">
        <v>586</v>
      </c>
      <c r="Y935" s="268" t="s">
        <v>586</v>
      </c>
      <c r="AC935" s="268" t="s">
        <v>586</v>
      </c>
      <c r="AE935" s="268" t="s">
        <v>586</v>
      </c>
      <c r="AF935" s="268" t="s">
        <v>587</v>
      </c>
      <c r="AG935" s="268" t="s">
        <v>586</v>
      </c>
      <c r="AH935" s="268" t="s">
        <v>586</v>
      </c>
      <c r="AI935" s="268" t="s">
        <v>586</v>
      </c>
      <c r="AM935" s="268" t="s">
        <v>586</v>
      </c>
      <c r="AR935" t="s">
        <v>7644</v>
      </c>
      <c r="AS935" t="s">
        <v>3049</v>
      </c>
      <c r="AT935">
        <v>2025</v>
      </c>
      <c r="AU935">
        <v>6</v>
      </c>
      <c r="AV935" t="s">
        <v>69</v>
      </c>
      <c r="AX935" t="s">
        <v>7744</v>
      </c>
    </row>
    <row r="936" spans="1:50" x14ac:dyDescent="0.25">
      <c r="A936" s="268" t="s">
        <v>697</v>
      </c>
      <c r="B936" s="268" t="s">
        <v>585</v>
      </c>
      <c r="C936" s="268" t="s">
        <v>67</v>
      </c>
      <c r="D936" s="268" t="s">
        <v>4236</v>
      </c>
      <c r="E936" s="268" t="s">
        <v>4237</v>
      </c>
      <c r="F936" s="268" t="s">
        <v>1521</v>
      </c>
      <c r="G936" s="271" t="s">
        <v>1011</v>
      </c>
      <c r="H936" s="268" t="s">
        <v>7437</v>
      </c>
      <c r="K936" s="270" t="s">
        <v>586</v>
      </c>
      <c r="L936" s="270" t="s">
        <v>7417</v>
      </c>
      <c r="M936" s="270" t="s">
        <v>7418</v>
      </c>
      <c r="N936" s="270" t="s">
        <v>7419</v>
      </c>
      <c r="O936" s="268" t="s">
        <v>586</v>
      </c>
      <c r="P936" s="268" t="s">
        <v>586</v>
      </c>
      <c r="Q936" s="268" t="s">
        <v>586</v>
      </c>
      <c r="R936" s="268" t="s">
        <v>586</v>
      </c>
      <c r="S936" s="268" t="s">
        <v>586</v>
      </c>
      <c r="T936" s="268" t="s">
        <v>68</v>
      </c>
      <c r="U936" s="268" t="s">
        <v>586</v>
      </c>
      <c r="V936" s="268" t="s">
        <v>586</v>
      </c>
      <c r="W936" s="268" t="s">
        <v>586</v>
      </c>
      <c r="X936" s="268" t="s">
        <v>586</v>
      </c>
      <c r="Y936" s="268" t="s">
        <v>586</v>
      </c>
      <c r="AC936" s="268" t="s">
        <v>586</v>
      </c>
      <c r="AE936" s="268" t="s">
        <v>586</v>
      </c>
      <c r="AF936" s="268" t="s">
        <v>587</v>
      </c>
      <c r="AG936" s="268" t="s">
        <v>586</v>
      </c>
      <c r="AH936" s="268" t="s">
        <v>586</v>
      </c>
      <c r="AI936" s="268" t="s">
        <v>586</v>
      </c>
      <c r="AM936" s="268" t="s">
        <v>586</v>
      </c>
      <c r="AR936" t="s">
        <v>7644</v>
      </c>
      <c r="AS936" t="s">
        <v>3049</v>
      </c>
      <c r="AT936">
        <v>2025</v>
      </c>
      <c r="AU936">
        <v>6</v>
      </c>
      <c r="AV936" t="s">
        <v>69</v>
      </c>
      <c r="AX936" t="s">
        <v>7745</v>
      </c>
    </row>
    <row r="937" spans="1:50" x14ac:dyDescent="0.25">
      <c r="A937" s="268" t="s">
        <v>698</v>
      </c>
      <c r="B937" s="268" t="s">
        <v>585</v>
      </c>
      <c r="C937" s="268" t="s">
        <v>67</v>
      </c>
      <c r="D937" s="268" t="s">
        <v>7461</v>
      </c>
      <c r="E937" s="268" t="s">
        <v>7462</v>
      </c>
      <c r="F937" s="268" t="s">
        <v>1464</v>
      </c>
      <c r="G937" s="271" t="s">
        <v>1011</v>
      </c>
      <c r="H937" s="268" t="s">
        <v>7463</v>
      </c>
      <c r="K937" s="270" t="s">
        <v>586</v>
      </c>
      <c r="L937" s="270" t="s">
        <v>7464</v>
      </c>
      <c r="M937" s="270" t="s">
        <v>7465</v>
      </c>
      <c r="N937" s="270" t="s">
        <v>7466</v>
      </c>
      <c r="O937" s="268" t="s">
        <v>586</v>
      </c>
      <c r="P937" s="268" t="s">
        <v>586</v>
      </c>
      <c r="Q937" s="268" t="s">
        <v>586</v>
      </c>
      <c r="R937" s="268" t="s">
        <v>586</v>
      </c>
      <c r="S937" s="268" t="s">
        <v>586</v>
      </c>
      <c r="T937" s="268" t="s">
        <v>68</v>
      </c>
      <c r="U937" s="268" t="s">
        <v>586</v>
      </c>
      <c r="V937" s="268" t="s">
        <v>586</v>
      </c>
      <c r="W937" s="268" t="s">
        <v>586</v>
      </c>
      <c r="X937" s="268" t="s">
        <v>586</v>
      </c>
      <c r="Y937" s="268" t="s">
        <v>586</v>
      </c>
      <c r="AC937" s="268" t="s">
        <v>586</v>
      </c>
      <c r="AE937" s="268" t="s">
        <v>586</v>
      </c>
      <c r="AF937" s="268" t="s">
        <v>587</v>
      </c>
      <c r="AG937" s="268" t="s">
        <v>586</v>
      </c>
      <c r="AH937" s="268" t="s">
        <v>586</v>
      </c>
      <c r="AI937" s="268" t="s">
        <v>586</v>
      </c>
      <c r="AM937" s="268" t="s">
        <v>586</v>
      </c>
      <c r="AR937" t="s">
        <v>7644</v>
      </c>
      <c r="AS937" t="s">
        <v>3049</v>
      </c>
      <c r="AT937">
        <v>2025</v>
      </c>
      <c r="AU937">
        <v>6</v>
      </c>
      <c r="AV937" t="s">
        <v>69</v>
      </c>
      <c r="AX937" t="s">
        <v>7746</v>
      </c>
    </row>
    <row r="938" spans="1:50" x14ac:dyDescent="0.25">
      <c r="A938" s="268" t="s">
        <v>700</v>
      </c>
      <c r="B938" s="268" t="s">
        <v>585</v>
      </c>
      <c r="C938" s="268" t="s">
        <v>67</v>
      </c>
      <c r="D938" s="268" t="s">
        <v>4202</v>
      </c>
      <c r="E938" s="268" t="s">
        <v>4203</v>
      </c>
      <c r="F938" s="268" t="s">
        <v>1415</v>
      </c>
      <c r="G938" s="271" t="s">
        <v>1011</v>
      </c>
      <c r="H938" s="268" t="s">
        <v>7463</v>
      </c>
      <c r="I938" s="2"/>
      <c r="K938" s="270" t="s">
        <v>586</v>
      </c>
      <c r="L938" s="270" t="s">
        <v>7417</v>
      </c>
      <c r="M938" s="270" t="s">
        <v>7418</v>
      </c>
      <c r="N938" s="270" t="s">
        <v>7419</v>
      </c>
      <c r="O938" s="268" t="s">
        <v>586</v>
      </c>
      <c r="P938" s="268" t="s">
        <v>586</v>
      </c>
      <c r="Q938" s="268" t="s">
        <v>586</v>
      </c>
      <c r="R938" s="268" t="s">
        <v>586</v>
      </c>
      <c r="S938" s="268" t="s">
        <v>586</v>
      </c>
      <c r="T938" s="268" t="s">
        <v>68</v>
      </c>
      <c r="U938" s="268" t="s">
        <v>586</v>
      </c>
      <c r="V938" s="268" t="s">
        <v>586</v>
      </c>
      <c r="W938" s="268" t="s">
        <v>586</v>
      </c>
      <c r="X938" s="268" t="s">
        <v>586</v>
      </c>
      <c r="Y938" s="268" t="s">
        <v>586</v>
      </c>
      <c r="AC938" s="268" t="s">
        <v>586</v>
      </c>
      <c r="AE938" s="268" t="s">
        <v>586</v>
      </c>
      <c r="AF938" s="268" t="s">
        <v>587</v>
      </c>
      <c r="AG938" s="268" t="s">
        <v>586</v>
      </c>
      <c r="AH938" s="268" t="s">
        <v>586</v>
      </c>
      <c r="AI938" s="268" t="s">
        <v>586</v>
      </c>
      <c r="AM938" s="268" t="s">
        <v>586</v>
      </c>
      <c r="AR938" t="s">
        <v>7644</v>
      </c>
      <c r="AS938" t="s">
        <v>3049</v>
      </c>
      <c r="AT938">
        <v>2025</v>
      </c>
      <c r="AU938">
        <v>6</v>
      </c>
      <c r="AV938" t="s">
        <v>69</v>
      </c>
      <c r="AX938" t="s">
        <v>7747</v>
      </c>
    </row>
    <row r="939" spans="1:50" x14ac:dyDescent="0.25">
      <c r="A939" s="268" t="s">
        <v>701</v>
      </c>
      <c r="B939" s="268" t="s">
        <v>585</v>
      </c>
      <c r="C939" s="268" t="s">
        <v>67</v>
      </c>
      <c r="D939" s="268" t="s">
        <v>4130</v>
      </c>
      <c r="E939" s="268" t="s">
        <v>4131</v>
      </c>
      <c r="F939" s="268" t="s">
        <v>7467</v>
      </c>
      <c r="G939" s="271" t="s">
        <v>1011</v>
      </c>
      <c r="H939" s="268" t="s">
        <v>7468</v>
      </c>
      <c r="I939" s="268"/>
      <c r="K939" s="270" t="s">
        <v>586</v>
      </c>
      <c r="L939" s="270" t="s">
        <v>7469</v>
      </c>
      <c r="M939" s="270" t="s">
        <v>7470</v>
      </c>
      <c r="N939" s="270" t="s">
        <v>7471</v>
      </c>
      <c r="O939" s="268" t="s">
        <v>586</v>
      </c>
      <c r="P939" s="268" t="s">
        <v>586</v>
      </c>
      <c r="Q939" s="268" t="s">
        <v>586</v>
      </c>
      <c r="R939" s="268" t="s">
        <v>586</v>
      </c>
      <c r="S939" s="268" t="s">
        <v>586</v>
      </c>
      <c r="T939" s="268" t="s">
        <v>68</v>
      </c>
      <c r="U939" s="268" t="s">
        <v>586</v>
      </c>
      <c r="V939" s="268" t="s">
        <v>586</v>
      </c>
      <c r="W939" s="268" t="s">
        <v>586</v>
      </c>
      <c r="X939" s="268" t="s">
        <v>586</v>
      </c>
      <c r="Y939" s="268" t="s">
        <v>586</v>
      </c>
      <c r="AC939" s="268" t="s">
        <v>586</v>
      </c>
      <c r="AE939" s="268" t="s">
        <v>586</v>
      </c>
      <c r="AF939" s="268" t="s">
        <v>587</v>
      </c>
      <c r="AG939" s="268" t="s">
        <v>586</v>
      </c>
      <c r="AH939" s="268" t="s">
        <v>586</v>
      </c>
      <c r="AI939" s="268" t="s">
        <v>586</v>
      </c>
      <c r="AM939" s="268" t="s">
        <v>586</v>
      </c>
      <c r="AR939" t="s">
        <v>7644</v>
      </c>
      <c r="AS939" t="s">
        <v>3049</v>
      </c>
      <c r="AT939">
        <v>2025</v>
      </c>
      <c r="AU939">
        <v>6</v>
      </c>
      <c r="AV939" t="s">
        <v>69</v>
      </c>
      <c r="AX939" t="s">
        <v>7748</v>
      </c>
    </row>
    <row r="940" spans="1:50" x14ac:dyDescent="0.25">
      <c r="A940" s="268" t="s">
        <v>702</v>
      </c>
      <c r="B940" s="268" t="s">
        <v>585</v>
      </c>
      <c r="C940" s="268" t="s">
        <v>67</v>
      </c>
      <c r="D940" s="268" t="s">
        <v>7461</v>
      </c>
      <c r="E940" s="268" t="s">
        <v>7462</v>
      </c>
      <c r="F940" s="268" t="s">
        <v>7472</v>
      </c>
      <c r="G940" s="271" t="s">
        <v>1011</v>
      </c>
      <c r="H940" s="268" t="s">
        <v>7468</v>
      </c>
      <c r="K940" s="270" t="s">
        <v>586</v>
      </c>
      <c r="L940" s="270" t="s">
        <v>7473</v>
      </c>
      <c r="M940" s="270" t="s">
        <v>7474</v>
      </c>
      <c r="N940" s="270" t="s">
        <v>7475</v>
      </c>
      <c r="O940" s="268" t="s">
        <v>586</v>
      </c>
      <c r="P940" s="268" t="s">
        <v>586</v>
      </c>
      <c r="Q940" s="268" t="s">
        <v>586</v>
      </c>
      <c r="R940" s="268" t="s">
        <v>586</v>
      </c>
      <c r="S940" s="268" t="s">
        <v>586</v>
      </c>
      <c r="T940" s="268" t="s">
        <v>68</v>
      </c>
      <c r="U940" s="268" t="s">
        <v>586</v>
      </c>
      <c r="V940" s="268" t="s">
        <v>586</v>
      </c>
      <c r="W940" s="268" t="s">
        <v>586</v>
      </c>
      <c r="X940" s="268" t="s">
        <v>586</v>
      </c>
      <c r="Y940" s="268" t="s">
        <v>586</v>
      </c>
      <c r="AC940" s="268" t="s">
        <v>586</v>
      </c>
      <c r="AE940" s="268" t="s">
        <v>586</v>
      </c>
      <c r="AF940" s="268" t="s">
        <v>587</v>
      </c>
      <c r="AG940" s="268" t="s">
        <v>586</v>
      </c>
      <c r="AH940" s="268" t="s">
        <v>586</v>
      </c>
      <c r="AI940" s="268" t="s">
        <v>586</v>
      </c>
      <c r="AM940" s="268" t="s">
        <v>586</v>
      </c>
      <c r="AR940" t="s">
        <v>7644</v>
      </c>
      <c r="AS940" t="s">
        <v>3049</v>
      </c>
      <c r="AT940">
        <v>2025</v>
      </c>
      <c r="AU940">
        <v>6</v>
      </c>
      <c r="AV940" t="s">
        <v>69</v>
      </c>
      <c r="AX940" t="s">
        <v>7749</v>
      </c>
    </row>
    <row r="941" spans="1:50" x14ac:dyDescent="0.25">
      <c r="A941" s="268" t="s">
        <v>704</v>
      </c>
      <c r="B941" s="268" t="s">
        <v>585</v>
      </c>
      <c r="C941" s="268" t="s">
        <v>67</v>
      </c>
      <c r="D941" s="268" t="s">
        <v>4147</v>
      </c>
      <c r="E941" s="268" t="s">
        <v>4148</v>
      </c>
      <c r="F941" s="268" t="s">
        <v>1295</v>
      </c>
      <c r="G941" s="271" t="s">
        <v>1011</v>
      </c>
      <c r="H941" s="268" t="s">
        <v>7468</v>
      </c>
      <c r="K941" s="270" t="s">
        <v>586</v>
      </c>
      <c r="L941" s="270" t="s">
        <v>7417</v>
      </c>
      <c r="M941" s="270" t="s">
        <v>7418</v>
      </c>
      <c r="N941" s="270" t="s">
        <v>7419</v>
      </c>
      <c r="O941" s="268" t="s">
        <v>586</v>
      </c>
      <c r="P941" s="268" t="s">
        <v>586</v>
      </c>
      <c r="Q941" s="268" t="s">
        <v>586</v>
      </c>
      <c r="R941" s="268" t="s">
        <v>586</v>
      </c>
      <c r="S941" s="268" t="s">
        <v>586</v>
      </c>
      <c r="T941" s="268" t="s">
        <v>68</v>
      </c>
      <c r="U941" s="268" t="s">
        <v>586</v>
      </c>
      <c r="V941" s="268" t="s">
        <v>586</v>
      </c>
      <c r="W941" s="268" t="s">
        <v>586</v>
      </c>
      <c r="X941" s="268" t="s">
        <v>586</v>
      </c>
      <c r="Y941" s="268" t="s">
        <v>586</v>
      </c>
      <c r="AC941" s="268" t="s">
        <v>586</v>
      </c>
      <c r="AE941" s="268" t="s">
        <v>586</v>
      </c>
      <c r="AF941" s="268" t="s">
        <v>587</v>
      </c>
      <c r="AG941" s="268" t="s">
        <v>586</v>
      </c>
      <c r="AH941" s="268" t="s">
        <v>586</v>
      </c>
      <c r="AI941" s="268" t="s">
        <v>586</v>
      </c>
      <c r="AM941" s="268" t="s">
        <v>586</v>
      </c>
      <c r="AR941" t="s">
        <v>7644</v>
      </c>
      <c r="AS941" t="s">
        <v>3049</v>
      </c>
      <c r="AT941">
        <v>2025</v>
      </c>
      <c r="AU941">
        <v>6</v>
      </c>
      <c r="AV941" t="s">
        <v>69</v>
      </c>
      <c r="AX941" t="s">
        <v>7750</v>
      </c>
    </row>
    <row r="942" spans="1:50" x14ac:dyDescent="0.25">
      <c r="A942" s="268" t="s">
        <v>706</v>
      </c>
      <c r="B942" s="268" t="s">
        <v>585</v>
      </c>
      <c r="C942" s="268" t="s">
        <v>67</v>
      </c>
      <c r="D942" s="268" t="s">
        <v>2835</v>
      </c>
      <c r="E942" s="268" t="s">
        <v>2836</v>
      </c>
      <c r="F942" s="268" t="s">
        <v>7476</v>
      </c>
      <c r="G942" s="271" t="s">
        <v>1012</v>
      </c>
      <c r="H942" s="268" t="s">
        <v>7477</v>
      </c>
      <c r="I942" s="268" t="s">
        <v>7478</v>
      </c>
      <c r="J942" s="268"/>
      <c r="K942" s="270" t="s">
        <v>586</v>
      </c>
      <c r="L942" s="270" t="s">
        <v>7479</v>
      </c>
      <c r="M942" s="270" t="s">
        <v>7480</v>
      </c>
      <c r="N942" s="270" t="s">
        <v>7481</v>
      </c>
      <c r="O942" s="268" t="s">
        <v>586</v>
      </c>
      <c r="P942" s="268" t="s">
        <v>586</v>
      </c>
      <c r="Q942" s="268" t="s">
        <v>586</v>
      </c>
      <c r="R942" s="268" t="s">
        <v>586</v>
      </c>
      <c r="S942" s="268" t="s">
        <v>586</v>
      </c>
      <c r="T942" s="268" t="s">
        <v>68</v>
      </c>
      <c r="U942" s="268" t="s">
        <v>586</v>
      </c>
      <c r="V942" s="268" t="s">
        <v>586</v>
      </c>
      <c r="W942" s="268" t="s">
        <v>586</v>
      </c>
      <c r="X942" s="268" t="s">
        <v>586</v>
      </c>
      <c r="Y942" s="268" t="s">
        <v>586</v>
      </c>
      <c r="AC942" s="268" t="s">
        <v>586</v>
      </c>
      <c r="AE942" s="268" t="s">
        <v>586</v>
      </c>
      <c r="AF942" s="268" t="s">
        <v>587</v>
      </c>
      <c r="AG942" s="268" t="s">
        <v>586</v>
      </c>
      <c r="AH942" s="268" t="s">
        <v>586</v>
      </c>
      <c r="AI942" s="268" t="s">
        <v>586</v>
      </c>
      <c r="AM942" s="268" t="s">
        <v>586</v>
      </c>
      <c r="AR942" t="s">
        <v>7644</v>
      </c>
      <c r="AS942" t="s">
        <v>3049</v>
      </c>
      <c r="AT942">
        <v>2025</v>
      </c>
      <c r="AU942">
        <v>6</v>
      </c>
      <c r="AV942" t="s">
        <v>69</v>
      </c>
      <c r="AX942" t="s">
        <v>7751</v>
      </c>
    </row>
    <row r="943" spans="1:50" x14ac:dyDescent="0.25">
      <c r="A943" s="268" t="s">
        <v>707</v>
      </c>
      <c r="B943" s="268" t="s">
        <v>585</v>
      </c>
      <c r="C943" s="268" t="s">
        <v>67</v>
      </c>
      <c r="D943" s="268" t="s">
        <v>2814</v>
      </c>
      <c r="E943" s="268" t="s">
        <v>2815</v>
      </c>
      <c r="F943" s="268" t="s">
        <v>7482</v>
      </c>
      <c r="G943" s="271" t="s">
        <v>1012</v>
      </c>
      <c r="H943" s="268" t="s">
        <v>7483</v>
      </c>
      <c r="I943" s="268"/>
      <c r="K943" s="270" t="s">
        <v>586</v>
      </c>
      <c r="L943" s="270" t="s">
        <v>7244</v>
      </c>
      <c r="M943" s="270" t="s">
        <v>7245</v>
      </c>
      <c r="N943" s="270" t="s">
        <v>7246</v>
      </c>
      <c r="O943" s="268" t="s">
        <v>586</v>
      </c>
      <c r="P943" s="268" t="s">
        <v>586</v>
      </c>
      <c r="Q943" s="268" t="s">
        <v>586</v>
      </c>
      <c r="R943" s="268" t="s">
        <v>586</v>
      </c>
      <c r="S943" s="268" t="s">
        <v>586</v>
      </c>
      <c r="T943" s="268" t="s">
        <v>68</v>
      </c>
      <c r="U943" s="268" t="s">
        <v>586</v>
      </c>
      <c r="V943" s="268" t="s">
        <v>586</v>
      </c>
      <c r="W943" s="268" t="s">
        <v>586</v>
      </c>
      <c r="X943" s="268" t="s">
        <v>586</v>
      </c>
      <c r="Y943" s="268" t="s">
        <v>586</v>
      </c>
      <c r="AC943" s="268" t="s">
        <v>586</v>
      </c>
      <c r="AE943" s="268" t="s">
        <v>586</v>
      </c>
      <c r="AF943" s="268" t="s">
        <v>587</v>
      </c>
      <c r="AG943" s="268" t="s">
        <v>586</v>
      </c>
      <c r="AH943" s="268" t="s">
        <v>586</v>
      </c>
      <c r="AI943" s="268" t="s">
        <v>586</v>
      </c>
      <c r="AM943" s="268" t="s">
        <v>586</v>
      </c>
      <c r="AR943" t="s">
        <v>7644</v>
      </c>
      <c r="AS943" t="s">
        <v>3049</v>
      </c>
      <c r="AT943">
        <v>2025</v>
      </c>
      <c r="AU943">
        <v>6</v>
      </c>
      <c r="AV943" t="s">
        <v>69</v>
      </c>
      <c r="AX943" t="s">
        <v>7752</v>
      </c>
    </row>
    <row r="944" spans="1:50" x14ac:dyDescent="0.25">
      <c r="A944" s="268" t="s">
        <v>708</v>
      </c>
      <c r="B944" s="268" t="s">
        <v>585</v>
      </c>
      <c r="C944" s="268" t="s">
        <v>67</v>
      </c>
      <c r="D944" s="268" t="s">
        <v>2733</v>
      </c>
      <c r="E944" s="268" t="s">
        <v>2734</v>
      </c>
      <c r="F944" s="268" t="s">
        <v>7484</v>
      </c>
      <c r="G944" s="271" t="s">
        <v>1012</v>
      </c>
      <c r="H944" s="268" t="s">
        <v>7483</v>
      </c>
      <c r="I944" s="268" t="s">
        <v>7485</v>
      </c>
      <c r="K944" s="270" t="s">
        <v>586</v>
      </c>
      <c r="L944" s="270" t="s">
        <v>7486</v>
      </c>
      <c r="M944" s="270" t="s">
        <v>7487</v>
      </c>
      <c r="N944" s="270" t="s">
        <v>7488</v>
      </c>
      <c r="O944" s="268" t="s">
        <v>586</v>
      </c>
      <c r="P944" s="268" t="s">
        <v>586</v>
      </c>
      <c r="Q944" s="268" t="s">
        <v>586</v>
      </c>
      <c r="R944" s="268" t="s">
        <v>586</v>
      </c>
      <c r="S944" s="268" t="s">
        <v>586</v>
      </c>
      <c r="T944" s="268" t="s">
        <v>68</v>
      </c>
      <c r="U944" s="268" t="s">
        <v>586</v>
      </c>
      <c r="V944" s="268" t="s">
        <v>586</v>
      </c>
      <c r="W944" s="268" t="s">
        <v>586</v>
      </c>
      <c r="X944" s="268" t="s">
        <v>586</v>
      </c>
      <c r="Y944" s="268" t="s">
        <v>586</v>
      </c>
      <c r="AC944" s="268" t="s">
        <v>586</v>
      </c>
      <c r="AE944" s="268" t="s">
        <v>586</v>
      </c>
      <c r="AF944" s="268" t="s">
        <v>587</v>
      </c>
      <c r="AG944" s="268" t="s">
        <v>586</v>
      </c>
      <c r="AH944" s="268" t="s">
        <v>586</v>
      </c>
      <c r="AI944" s="268" t="s">
        <v>586</v>
      </c>
      <c r="AM944" s="268" t="s">
        <v>586</v>
      </c>
      <c r="AR944" t="s">
        <v>7644</v>
      </c>
      <c r="AS944" t="s">
        <v>3049</v>
      </c>
      <c r="AT944">
        <v>2025</v>
      </c>
      <c r="AU944">
        <v>6</v>
      </c>
      <c r="AV944" t="s">
        <v>69</v>
      </c>
      <c r="AX944" t="s">
        <v>7753</v>
      </c>
    </row>
    <row r="945" spans="1:50" x14ac:dyDescent="0.25">
      <c r="A945" s="268" t="s">
        <v>710</v>
      </c>
      <c r="B945" s="268" t="s">
        <v>585</v>
      </c>
      <c r="C945" s="268" t="s">
        <v>67</v>
      </c>
      <c r="D945" s="268" t="s">
        <v>2920</v>
      </c>
      <c r="E945" s="268" t="s">
        <v>2921</v>
      </c>
      <c r="F945" s="268" t="s">
        <v>7489</v>
      </c>
      <c r="G945" s="271" t="s">
        <v>1012</v>
      </c>
      <c r="H945" s="268" t="s">
        <v>7490</v>
      </c>
      <c r="J945" s="268"/>
      <c r="K945" s="270" t="s">
        <v>586</v>
      </c>
      <c r="L945" s="270" t="s">
        <v>7491</v>
      </c>
      <c r="M945" s="270" t="s">
        <v>7492</v>
      </c>
      <c r="N945" s="270" t="s">
        <v>7493</v>
      </c>
      <c r="O945" s="268" t="s">
        <v>586</v>
      </c>
      <c r="P945" s="268" t="s">
        <v>586</v>
      </c>
      <c r="Q945" s="268" t="s">
        <v>586</v>
      </c>
      <c r="R945" s="268" t="s">
        <v>586</v>
      </c>
      <c r="S945" s="268" t="s">
        <v>586</v>
      </c>
      <c r="T945" s="268" t="s">
        <v>68</v>
      </c>
      <c r="U945" s="268" t="s">
        <v>586</v>
      </c>
      <c r="V945" s="268" t="s">
        <v>586</v>
      </c>
      <c r="W945" s="268" t="s">
        <v>586</v>
      </c>
      <c r="X945" s="268" t="s">
        <v>586</v>
      </c>
      <c r="Y945" s="268" t="s">
        <v>586</v>
      </c>
      <c r="AC945" s="268" t="s">
        <v>586</v>
      </c>
      <c r="AE945" s="268" t="s">
        <v>586</v>
      </c>
      <c r="AF945" s="268" t="s">
        <v>587</v>
      </c>
      <c r="AG945" s="268" t="s">
        <v>586</v>
      </c>
      <c r="AH945" s="268" t="s">
        <v>586</v>
      </c>
      <c r="AI945" s="268" t="s">
        <v>586</v>
      </c>
      <c r="AM945" s="268" t="s">
        <v>586</v>
      </c>
      <c r="AR945" t="s">
        <v>7644</v>
      </c>
      <c r="AS945" t="s">
        <v>3049</v>
      </c>
      <c r="AT945">
        <v>2025</v>
      </c>
      <c r="AU945">
        <v>6</v>
      </c>
      <c r="AV945" t="s">
        <v>69</v>
      </c>
      <c r="AX945" t="s">
        <v>7754</v>
      </c>
    </row>
    <row r="946" spans="1:50" x14ac:dyDescent="0.25">
      <c r="A946" s="268" t="s">
        <v>711</v>
      </c>
      <c r="B946" s="268" t="s">
        <v>585</v>
      </c>
      <c r="C946" s="268" t="s">
        <v>67</v>
      </c>
      <c r="D946" s="268" t="s">
        <v>2920</v>
      </c>
      <c r="E946" s="268" t="s">
        <v>2921</v>
      </c>
      <c r="F946" s="268" t="s">
        <v>7494</v>
      </c>
      <c r="G946" s="271" t="s">
        <v>1012</v>
      </c>
      <c r="H946" s="268" t="s">
        <v>7490</v>
      </c>
      <c r="K946" s="270" t="s">
        <v>586</v>
      </c>
      <c r="L946" s="270" t="s">
        <v>1413</v>
      </c>
      <c r="M946" s="270" t="s">
        <v>7495</v>
      </c>
      <c r="N946" s="270" t="s">
        <v>7496</v>
      </c>
      <c r="O946" s="268" t="s">
        <v>586</v>
      </c>
      <c r="P946" s="268" t="s">
        <v>586</v>
      </c>
      <c r="Q946" s="268" t="s">
        <v>586</v>
      </c>
      <c r="R946" s="268" t="s">
        <v>586</v>
      </c>
      <c r="S946" s="268" t="s">
        <v>586</v>
      </c>
      <c r="T946" s="268" t="s">
        <v>68</v>
      </c>
      <c r="U946" s="268" t="s">
        <v>586</v>
      </c>
      <c r="V946" s="268" t="s">
        <v>586</v>
      </c>
      <c r="W946" s="268" t="s">
        <v>586</v>
      </c>
      <c r="X946" s="268" t="s">
        <v>586</v>
      </c>
      <c r="Y946" s="268" t="s">
        <v>586</v>
      </c>
      <c r="AC946" s="268" t="s">
        <v>586</v>
      </c>
      <c r="AE946" s="268" t="s">
        <v>586</v>
      </c>
      <c r="AF946" s="268" t="s">
        <v>587</v>
      </c>
      <c r="AG946" s="268" t="s">
        <v>586</v>
      </c>
      <c r="AH946" s="268" t="s">
        <v>586</v>
      </c>
      <c r="AI946" s="268" t="s">
        <v>586</v>
      </c>
      <c r="AM946" s="268" t="s">
        <v>586</v>
      </c>
      <c r="AR946" t="s">
        <v>7644</v>
      </c>
      <c r="AS946" t="s">
        <v>3049</v>
      </c>
      <c r="AT946">
        <v>2025</v>
      </c>
      <c r="AU946">
        <v>6</v>
      </c>
      <c r="AV946" t="s">
        <v>69</v>
      </c>
      <c r="AX946" t="s">
        <v>7755</v>
      </c>
    </row>
    <row r="947" spans="1:50" x14ac:dyDescent="0.25">
      <c r="A947" s="268" t="s">
        <v>713</v>
      </c>
      <c r="B947" s="268" t="s">
        <v>585</v>
      </c>
      <c r="C947" s="268" t="s">
        <v>67</v>
      </c>
      <c r="D947" s="268" t="s">
        <v>3172</v>
      </c>
      <c r="E947" s="268" t="s">
        <v>3173</v>
      </c>
      <c r="F947" s="268" t="s">
        <v>7497</v>
      </c>
      <c r="G947" s="271" t="s">
        <v>1012</v>
      </c>
      <c r="H947" s="268" t="s">
        <v>7490</v>
      </c>
      <c r="K947" s="270" t="s">
        <v>586</v>
      </c>
      <c r="L947" s="270" t="s">
        <v>7498</v>
      </c>
      <c r="M947" s="270" t="s">
        <v>7499</v>
      </c>
      <c r="N947" s="270" t="s">
        <v>7500</v>
      </c>
      <c r="O947" s="268" t="s">
        <v>586</v>
      </c>
      <c r="P947" s="268" t="s">
        <v>586</v>
      </c>
      <c r="Q947" s="268" t="s">
        <v>586</v>
      </c>
      <c r="R947" s="268" t="s">
        <v>586</v>
      </c>
      <c r="S947" s="268" t="s">
        <v>586</v>
      </c>
      <c r="T947" s="268" t="s">
        <v>68</v>
      </c>
      <c r="U947" s="268" t="s">
        <v>586</v>
      </c>
      <c r="V947" s="268" t="s">
        <v>586</v>
      </c>
      <c r="W947" s="268" t="s">
        <v>586</v>
      </c>
      <c r="X947" s="268" t="s">
        <v>586</v>
      </c>
      <c r="Y947" s="268" t="s">
        <v>586</v>
      </c>
      <c r="AC947" s="268" t="s">
        <v>586</v>
      </c>
      <c r="AE947" s="268" t="s">
        <v>586</v>
      </c>
      <c r="AF947" s="268" t="s">
        <v>587</v>
      </c>
      <c r="AG947" s="268" t="s">
        <v>586</v>
      </c>
      <c r="AH947" s="268" t="s">
        <v>586</v>
      </c>
      <c r="AI947" s="268" t="s">
        <v>586</v>
      </c>
      <c r="AM947" s="268" t="s">
        <v>586</v>
      </c>
      <c r="AR947" t="s">
        <v>7644</v>
      </c>
      <c r="AS947" t="s">
        <v>3049</v>
      </c>
      <c r="AT947">
        <v>2025</v>
      </c>
      <c r="AU947">
        <v>6</v>
      </c>
      <c r="AV947" t="s">
        <v>69</v>
      </c>
      <c r="AX947" t="s">
        <v>7756</v>
      </c>
    </row>
    <row r="948" spans="1:50" x14ac:dyDescent="0.25">
      <c r="A948" s="268" t="s">
        <v>714</v>
      </c>
      <c r="B948" s="268" t="s">
        <v>585</v>
      </c>
      <c r="C948" s="268" t="s">
        <v>67</v>
      </c>
      <c r="D948" s="268" t="s">
        <v>2639</v>
      </c>
      <c r="E948" s="268" t="s">
        <v>2640</v>
      </c>
      <c r="F948" s="268" t="s">
        <v>1330</v>
      </c>
      <c r="G948" s="271" t="s">
        <v>1012</v>
      </c>
      <c r="H948" s="268" t="s">
        <v>7501</v>
      </c>
      <c r="I948" s="268"/>
      <c r="K948" s="270" t="s">
        <v>586</v>
      </c>
      <c r="L948" s="270" t="s">
        <v>7502</v>
      </c>
      <c r="M948" s="270" t="s">
        <v>7503</v>
      </c>
      <c r="N948" s="270" t="s">
        <v>7504</v>
      </c>
      <c r="O948" s="268" t="s">
        <v>586</v>
      </c>
      <c r="P948" s="268" t="s">
        <v>586</v>
      </c>
      <c r="Q948" s="268" t="s">
        <v>586</v>
      </c>
      <c r="R948" s="268" t="s">
        <v>586</v>
      </c>
      <c r="S948" s="268" t="s">
        <v>586</v>
      </c>
      <c r="T948" s="268" t="s">
        <v>68</v>
      </c>
      <c r="U948" s="268" t="s">
        <v>586</v>
      </c>
      <c r="V948" s="268" t="s">
        <v>586</v>
      </c>
      <c r="W948" s="268" t="s">
        <v>586</v>
      </c>
      <c r="X948" s="268" t="s">
        <v>586</v>
      </c>
      <c r="Y948" s="268"/>
      <c r="AC948" s="268" t="s">
        <v>586</v>
      </c>
      <c r="AE948" s="268" t="s">
        <v>586</v>
      </c>
      <c r="AF948" s="268" t="s">
        <v>587</v>
      </c>
      <c r="AG948" s="268" t="s">
        <v>586</v>
      </c>
      <c r="AH948" s="268" t="s">
        <v>586</v>
      </c>
      <c r="AI948" s="268" t="s">
        <v>586</v>
      </c>
      <c r="AM948" s="268" t="s">
        <v>586</v>
      </c>
      <c r="AR948" t="s">
        <v>7644</v>
      </c>
      <c r="AS948" t="s">
        <v>3049</v>
      </c>
      <c r="AT948">
        <v>2025</v>
      </c>
      <c r="AU948">
        <v>6</v>
      </c>
      <c r="AV948" t="s">
        <v>69</v>
      </c>
      <c r="AX948" t="s">
        <v>7757</v>
      </c>
    </row>
    <row r="949" spans="1:50" x14ac:dyDescent="0.25">
      <c r="A949" s="268" t="s">
        <v>716</v>
      </c>
      <c r="B949" s="268" t="s">
        <v>585</v>
      </c>
      <c r="C949" s="268" t="s">
        <v>67</v>
      </c>
      <c r="D949" s="268" t="s">
        <v>2901</v>
      </c>
      <c r="E949" s="268" t="s">
        <v>2902</v>
      </c>
      <c r="F949" s="268" t="s">
        <v>7505</v>
      </c>
      <c r="G949" s="271" t="s">
        <v>1012</v>
      </c>
      <c r="H949" s="268" t="s">
        <v>7506</v>
      </c>
      <c r="I949" s="268"/>
      <c r="K949" s="270" t="s">
        <v>586</v>
      </c>
      <c r="L949" s="270" t="s">
        <v>7507</v>
      </c>
      <c r="M949" s="270" t="s">
        <v>7508</v>
      </c>
      <c r="N949" s="270" t="s">
        <v>7509</v>
      </c>
      <c r="O949" s="268" t="s">
        <v>586</v>
      </c>
      <c r="P949" s="268" t="s">
        <v>586</v>
      </c>
      <c r="Q949" s="268" t="s">
        <v>586</v>
      </c>
      <c r="R949" s="268" t="s">
        <v>586</v>
      </c>
      <c r="S949" s="268" t="s">
        <v>586</v>
      </c>
      <c r="T949" s="268" t="s">
        <v>68</v>
      </c>
      <c r="U949" s="268" t="s">
        <v>586</v>
      </c>
      <c r="V949" s="268" t="s">
        <v>586</v>
      </c>
      <c r="W949" s="268" t="s">
        <v>586</v>
      </c>
      <c r="X949" s="268" t="s">
        <v>586</v>
      </c>
      <c r="Y949" s="268" t="s">
        <v>586</v>
      </c>
      <c r="AC949" s="268" t="s">
        <v>586</v>
      </c>
      <c r="AE949" s="268" t="s">
        <v>586</v>
      </c>
      <c r="AF949" s="268" t="s">
        <v>587</v>
      </c>
      <c r="AG949" s="268" t="s">
        <v>586</v>
      </c>
      <c r="AH949" s="268" t="s">
        <v>586</v>
      </c>
      <c r="AI949" s="268" t="s">
        <v>586</v>
      </c>
      <c r="AM949" s="268" t="s">
        <v>586</v>
      </c>
      <c r="AR949" t="s">
        <v>7644</v>
      </c>
      <c r="AS949" t="s">
        <v>3049</v>
      </c>
      <c r="AT949">
        <v>2025</v>
      </c>
      <c r="AU949">
        <v>6</v>
      </c>
      <c r="AV949" t="s">
        <v>69</v>
      </c>
      <c r="AX949" t="s">
        <v>7758</v>
      </c>
    </row>
    <row r="950" spans="1:50" x14ac:dyDescent="0.25">
      <c r="A950" s="268" t="s">
        <v>717</v>
      </c>
      <c r="B950" s="268" t="s">
        <v>585</v>
      </c>
      <c r="C950" s="268" t="s">
        <v>67</v>
      </c>
      <c r="D950" s="268" t="s">
        <v>3303</v>
      </c>
      <c r="E950" s="268" t="s">
        <v>3304</v>
      </c>
      <c r="F950" s="268" t="s">
        <v>7510</v>
      </c>
      <c r="G950" s="271" t="s">
        <v>1013</v>
      </c>
      <c r="H950" s="268" t="s">
        <v>7511</v>
      </c>
      <c r="I950" s="268" t="s">
        <v>7512</v>
      </c>
      <c r="K950" s="270" t="s">
        <v>586</v>
      </c>
      <c r="L950" s="270" t="s">
        <v>7513</v>
      </c>
      <c r="M950" s="270" t="s">
        <v>7514</v>
      </c>
      <c r="N950" s="270" t="s">
        <v>7515</v>
      </c>
      <c r="O950" s="268" t="s">
        <v>586</v>
      </c>
      <c r="P950" s="268" t="s">
        <v>586</v>
      </c>
      <c r="Q950" s="268" t="s">
        <v>586</v>
      </c>
      <c r="R950" s="268" t="s">
        <v>586</v>
      </c>
      <c r="S950" s="268" t="s">
        <v>586</v>
      </c>
      <c r="T950" s="268" t="s">
        <v>68</v>
      </c>
      <c r="U950" s="268" t="s">
        <v>586</v>
      </c>
      <c r="V950" s="268" t="s">
        <v>586</v>
      </c>
      <c r="W950" s="268" t="s">
        <v>586</v>
      </c>
      <c r="X950" s="268" t="s">
        <v>586</v>
      </c>
      <c r="Y950" s="268" t="s">
        <v>586</v>
      </c>
      <c r="AC950" s="268" t="s">
        <v>586</v>
      </c>
      <c r="AE950" s="268" t="s">
        <v>586</v>
      </c>
      <c r="AF950" s="268" t="s">
        <v>587</v>
      </c>
      <c r="AG950" s="268" t="s">
        <v>586</v>
      </c>
      <c r="AH950" s="268" t="s">
        <v>586</v>
      </c>
      <c r="AI950" s="268" t="s">
        <v>586</v>
      </c>
      <c r="AM950" s="268" t="s">
        <v>586</v>
      </c>
      <c r="AR950" t="s">
        <v>7644</v>
      </c>
      <c r="AS950" t="s">
        <v>3049</v>
      </c>
      <c r="AT950">
        <v>2025</v>
      </c>
      <c r="AU950">
        <v>6</v>
      </c>
      <c r="AV950" t="s">
        <v>69</v>
      </c>
      <c r="AX950" t="s">
        <v>7759</v>
      </c>
    </row>
    <row r="951" spans="1:50" x14ac:dyDescent="0.25">
      <c r="A951" s="268" t="s">
        <v>718</v>
      </c>
      <c r="B951" s="268" t="s">
        <v>585</v>
      </c>
      <c r="C951" s="268" t="s">
        <v>67</v>
      </c>
      <c r="D951" s="268" t="s">
        <v>6840</v>
      </c>
      <c r="E951" s="268" t="s">
        <v>6841</v>
      </c>
      <c r="F951" s="268" t="s">
        <v>7516</v>
      </c>
      <c r="G951" s="271" t="s">
        <v>1013</v>
      </c>
      <c r="H951" s="268" t="s">
        <v>7511</v>
      </c>
      <c r="I951" s="268" t="s">
        <v>7517</v>
      </c>
      <c r="K951" s="270" t="s">
        <v>586</v>
      </c>
      <c r="L951" s="270" t="s">
        <v>7518</v>
      </c>
      <c r="M951" s="270" t="s">
        <v>7519</v>
      </c>
      <c r="N951" s="270" t="s">
        <v>7520</v>
      </c>
      <c r="O951" s="268" t="s">
        <v>586</v>
      </c>
      <c r="P951" s="268" t="s">
        <v>586</v>
      </c>
      <c r="Q951" s="268" t="s">
        <v>586</v>
      </c>
      <c r="R951" s="268" t="s">
        <v>586</v>
      </c>
      <c r="S951" s="268" t="s">
        <v>586</v>
      </c>
      <c r="T951" s="268" t="s">
        <v>68</v>
      </c>
      <c r="U951" s="268" t="s">
        <v>586</v>
      </c>
      <c r="V951" s="268" t="s">
        <v>586</v>
      </c>
      <c r="W951" s="268" t="s">
        <v>586</v>
      </c>
      <c r="X951" s="268" t="s">
        <v>586</v>
      </c>
      <c r="Y951" s="268" t="s">
        <v>586</v>
      </c>
      <c r="AC951" s="268" t="s">
        <v>586</v>
      </c>
      <c r="AE951" s="268" t="s">
        <v>586</v>
      </c>
      <c r="AF951" s="268" t="s">
        <v>587</v>
      </c>
      <c r="AG951" s="268" t="s">
        <v>586</v>
      </c>
      <c r="AH951" s="268" t="s">
        <v>586</v>
      </c>
      <c r="AI951" s="268" t="s">
        <v>586</v>
      </c>
      <c r="AM951" s="268" t="s">
        <v>586</v>
      </c>
      <c r="AR951" t="s">
        <v>7644</v>
      </c>
      <c r="AS951" t="s">
        <v>3049</v>
      </c>
      <c r="AT951">
        <v>2025</v>
      </c>
      <c r="AU951">
        <v>6</v>
      </c>
      <c r="AV951" t="s">
        <v>69</v>
      </c>
      <c r="AX951" t="s">
        <v>7760</v>
      </c>
    </row>
    <row r="952" spans="1:50" x14ac:dyDescent="0.25">
      <c r="A952" s="268" t="s">
        <v>719</v>
      </c>
      <c r="B952" s="268" t="s">
        <v>585</v>
      </c>
      <c r="C952" s="268" t="s">
        <v>67</v>
      </c>
      <c r="D952" s="268" t="s">
        <v>4497</v>
      </c>
      <c r="E952" s="268" t="s">
        <v>4498</v>
      </c>
      <c r="F952" s="268" t="s">
        <v>7521</v>
      </c>
      <c r="G952" s="271" t="s">
        <v>1013</v>
      </c>
      <c r="H952" s="268" t="s">
        <v>7522</v>
      </c>
      <c r="I952" s="268" t="s">
        <v>7523</v>
      </c>
      <c r="K952" s="270" t="s">
        <v>586</v>
      </c>
      <c r="L952" s="270" t="s">
        <v>7524</v>
      </c>
      <c r="M952" s="270" t="s">
        <v>7525</v>
      </c>
      <c r="N952" s="270" t="s">
        <v>7526</v>
      </c>
      <c r="O952" s="268" t="s">
        <v>586</v>
      </c>
      <c r="P952" s="268" t="s">
        <v>586</v>
      </c>
      <c r="Q952" s="268" t="s">
        <v>586</v>
      </c>
      <c r="R952" s="268" t="s">
        <v>586</v>
      </c>
      <c r="S952" s="268" t="s">
        <v>586</v>
      </c>
      <c r="T952" s="268" t="s">
        <v>68</v>
      </c>
      <c r="U952" s="268" t="s">
        <v>586</v>
      </c>
      <c r="V952" s="268" t="s">
        <v>586</v>
      </c>
      <c r="W952" s="268" t="s">
        <v>586</v>
      </c>
      <c r="X952" s="268" t="s">
        <v>586</v>
      </c>
      <c r="Y952" s="268" t="s">
        <v>586</v>
      </c>
      <c r="AC952" s="268" t="s">
        <v>586</v>
      </c>
      <c r="AE952" s="268" t="s">
        <v>586</v>
      </c>
      <c r="AF952" s="268" t="s">
        <v>587</v>
      </c>
      <c r="AG952" s="268" t="s">
        <v>586</v>
      </c>
      <c r="AH952" s="268" t="s">
        <v>586</v>
      </c>
      <c r="AI952" s="268" t="s">
        <v>586</v>
      </c>
      <c r="AM952" s="268" t="s">
        <v>586</v>
      </c>
      <c r="AR952" t="s">
        <v>7644</v>
      </c>
      <c r="AS952" t="s">
        <v>3049</v>
      </c>
      <c r="AT952">
        <v>2025</v>
      </c>
      <c r="AU952">
        <v>6</v>
      </c>
      <c r="AV952" t="s">
        <v>69</v>
      </c>
      <c r="AX952" t="s">
        <v>7761</v>
      </c>
    </row>
    <row r="953" spans="1:50" x14ac:dyDescent="0.25">
      <c r="A953" s="268" t="s">
        <v>720</v>
      </c>
      <c r="B953" s="268" t="s">
        <v>585</v>
      </c>
      <c r="C953" s="268" t="s">
        <v>67</v>
      </c>
      <c r="D953" s="268" t="s">
        <v>5923</v>
      </c>
      <c r="E953" s="268" t="s">
        <v>5924</v>
      </c>
      <c r="F953" s="268" t="s">
        <v>1510</v>
      </c>
      <c r="G953" s="271" t="s">
        <v>1013</v>
      </c>
      <c r="H953" s="268" t="s">
        <v>7522</v>
      </c>
      <c r="I953" s="268" t="s">
        <v>7527</v>
      </c>
      <c r="K953" s="270" t="s">
        <v>586</v>
      </c>
      <c r="L953" s="270" t="s">
        <v>7528</v>
      </c>
      <c r="M953" s="270" t="s">
        <v>1590</v>
      </c>
      <c r="N953" s="270" t="s">
        <v>1603</v>
      </c>
      <c r="O953" s="268" t="s">
        <v>586</v>
      </c>
      <c r="P953" s="268" t="s">
        <v>586</v>
      </c>
      <c r="Q953" s="268" t="s">
        <v>586</v>
      </c>
      <c r="R953" s="268" t="s">
        <v>586</v>
      </c>
      <c r="S953" s="268" t="s">
        <v>586</v>
      </c>
      <c r="T953" s="268" t="s">
        <v>68</v>
      </c>
      <c r="U953" s="268" t="s">
        <v>586</v>
      </c>
      <c r="V953" s="268" t="s">
        <v>586</v>
      </c>
      <c r="W953" s="268" t="s">
        <v>586</v>
      </c>
      <c r="X953" s="268" t="s">
        <v>586</v>
      </c>
      <c r="Y953" s="268" t="s">
        <v>586</v>
      </c>
      <c r="AC953" s="268" t="s">
        <v>586</v>
      </c>
      <c r="AE953" s="268" t="s">
        <v>586</v>
      </c>
      <c r="AF953" s="268" t="s">
        <v>587</v>
      </c>
      <c r="AG953" s="268" t="s">
        <v>586</v>
      </c>
      <c r="AH953" s="268" t="s">
        <v>586</v>
      </c>
      <c r="AI953" s="268" t="s">
        <v>586</v>
      </c>
      <c r="AM953" s="268" t="s">
        <v>586</v>
      </c>
      <c r="AR953" t="s">
        <v>7644</v>
      </c>
      <c r="AS953" t="s">
        <v>3049</v>
      </c>
      <c r="AT953">
        <v>2025</v>
      </c>
      <c r="AU953">
        <v>6</v>
      </c>
      <c r="AV953" t="s">
        <v>69</v>
      </c>
      <c r="AX953" t="s">
        <v>7762</v>
      </c>
    </row>
    <row r="954" spans="1:50" x14ac:dyDescent="0.25">
      <c r="A954" s="268" t="s">
        <v>721</v>
      </c>
      <c r="B954" s="268" t="s">
        <v>585</v>
      </c>
      <c r="C954" s="268" t="s">
        <v>67</v>
      </c>
      <c r="D954" s="268" t="s">
        <v>3609</v>
      </c>
      <c r="E954" s="268" t="s">
        <v>3610</v>
      </c>
      <c r="F954" s="268" t="s">
        <v>7529</v>
      </c>
      <c r="G954" s="271" t="s">
        <v>1013</v>
      </c>
      <c r="H954" s="268" t="s">
        <v>7522</v>
      </c>
      <c r="I954" s="268" t="s">
        <v>7530</v>
      </c>
      <c r="K954" s="270" t="s">
        <v>586</v>
      </c>
      <c r="L954" s="270" t="s">
        <v>7531</v>
      </c>
      <c r="M954" s="270" t="s">
        <v>7532</v>
      </c>
      <c r="N954" s="270" t="s">
        <v>7533</v>
      </c>
      <c r="O954" s="268" t="s">
        <v>586</v>
      </c>
      <c r="P954" s="268" t="s">
        <v>586</v>
      </c>
      <c r="Q954" s="268" t="s">
        <v>586</v>
      </c>
      <c r="R954" s="268" t="s">
        <v>586</v>
      </c>
      <c r="S954" s="268" t="s">
        <v>586</v>
      </c>
      <c r="T954" s="268" t="s">
        <v>68</v>
      </c>
      <c r="U954" s="268" t="s">
        <v>586</v>
      </c>
      <c r="V954" s="268" t="s">
        <v>586</v>
      </c>
      <c r="W954" s="268" t="s">
        <v>586</v>
      </c>
      <c r="X954" s="268" t="s">
        <v>586</v>
      </c>
      <c r="Y954" s="268" t="s">
        <v>586</v>
      </c>
      <c r="AC954" s="268" t="s">
        <v>586</v>
      </c>
      <c r="AE954" s="268" t="s">
        <v>586</v>
      </c>
      <c r="AF954" s="268" t="s">
        <v>587</v>
      </c>
      <c r="AG954" s="268" t="s">
        <v>586</v>
      </c>
      <c r="AH954" s="268" t="s">
        <v>586</v>
      </c>
      <c r="AI954" s="268" t="s">
        <v>586</v>
      </c>
      <c r="AM954" s="268" t="s">
        <v>586</v>
      </c>
      <c r="AR954" t="s">
        <v>7644</v>
      </c>
      <c r="AS954" t="s">
        <v>3049</v>
      </c>
      <c r="AT954">
        <v>2025</v>
      </c>
      <c r="AU954">
        <v>6</v>
      </c>
      <c r="AV954" t="s">
        <v>69</v>
      </c>
      <c r="AX954" t="s">
        <v>7763</v>
      </c>
    </row>
    <row r="955" spans="1:50" x14ac:dyDescent="0.25">
      <c r="A955" s="268" t="s">
        <v>722</v>
      </c>
      <c r="B955" s="268" t="s">
        <v>585</v>
      </c>
      <c r="C955" s="268" t="s">
        <v>67</v>
      </c>
      <c r="D955" s="268" t="s">
        <v>5930</v>
      </c>
      <c r="E955" s="268" t="s">
        <v>5931</v>
      </c>
      <c r="F955" s="268" t="s">
        <v>7534</v>
      </c>
      <c r="G955" s="271" t="s">
        <v>1013</v>
      </c>
      <c r="H955" s="268" t="s">
        <v>7522</v>
      </c>
      <c r="I955" s="268" t="s">
        <v>7535</v>
      </c>
      <c r="K955" s="270" t="s">
        <v>586</v>
      </c>
      <c r="L955" s="270" t="s">
        <v>1602</v>
      </c>
      <c r="M955" s="270" t="s">
        <v>7536</v>
      </c>
      <c r="N955" s="270" t="s">
        <v>7537</v>
      </c>
      <c r="O955" s="268" t="s">
        <v>586</v>
      </c>
      <c r="P955" s="268" t="s">
        <v>586</v>
      </c>
      <c r="Q955" s="268" t="s">
        <v>586</v>
      </c>
      <c r="R955" s="268" t="s">
        <v>586</v>
      </c>
      <c r="S955" s="268" t="s">
        <v>586</v>
      </c>
      <c r="T955" s="268" t="s">
        <v>68</v>
      </c>
      <c r="U955" s="268" t="s">
        <v>586</v>
      </c>
      <c r="V955" s="268" t="s">
        <v>586</v>
      </c>
      <c r="W955" s="268" t="s">
        <v>586</v>
      </c>
      <c r="X955" s="268" t="s">
        <v>586</v>
      </c>
      <c r="Y955" s="268" t="s">
        <v>586</v>
      </c>
      <c r="AC955" s="268" t="s">
        <v>586</v>
      </c>
      <c r="AE955" s="268" t="s">
        <v>586</v>
      </c>
      <c r="AF955" s="268" t="s">
        <v>587</v>
      </c>
      <c r="AG955" s="268" t="s">
        <v>586</v>
      </c>
      <c r="AH955" s="268" t="s">
        <v>586</v>
      </c>
      <c r="AI955" s="268" t="s">
        <v>586</v>
      </c>
      <c r="AM955" s="268" t="s">
        <v>586</v>
      </c>
      <c r="AR955" t="s">
        <v>7644</v>
      </c>
      <c r="AS955" t="s">
        <v>3049</v>
      </c>
      <c r="AT955">
        <v>2025</v>
      </c>
      <c r="AU955">
        <v>6</v>
      </c>
      <c r="AV955" t="s">
        <v>69</v>
      </c>
      <c r="AX955" t="s">
        <v>7764</v>
      </c>
    </row>
    <row r="956" spans="1:50" x14ac:dyDescent="0.25">
      <c r="A956" s="268" t="s">
        <v>723</v>
      </c>
      <c r="B956" s="268" t="s">
        <v>585</v>
      </c>
      <c r="C956" s="268" t="s">
        <v>67</v>
      </c>
      <c r="D956" s="268" t="s">
        <v>5915</v>
      </c>
      <c r="E956" s="268" t="s">
        <v>5916</v>
      </c>
      <c r="F956" s="268" t="s">
        <v>1538</v>
      </c>
      <c r="G956" s="271" t="s">
        <v>1013</v>
      </c>
      <c r="H956" s="268" t="s">
        <v>7538</v>
      </c>
      <c r="I956" s="268" t="s">
        <v>7539</v>
      </c>
      <c r="K956" s="270" t="s">
        <v>586</v>
      </c>
      <c r="L956" s="270" t="s">
        <v>7409</v>
      </c>
      <c r="M956" s="270" t="s">
        <v>7410</v>
      </c>
      <c r="N956" s="270" t="s">
        <v>7411</v>
      </c>
      <c r="O956" s="268" t="s">
        <v>586</v>
      </c>
      <c r="P956" s="268" t="s">
        <v>586</v>
      </c>
      <c r="Q956" s="268" t="s">
        <v>586</v>
      </c>
      <c r="R956" s="268" t="s">
        <v>586</v>
      </c>
      <c r="S956" s="268" t="s">
        <v>586</v>
      </c>
      <c r="T956" s="268" t="s">
        <v>68</v>
      </c>
      <c r="U956" s="268" t="s">
        <v>586</v>
      </c>
      <c r="V956" s="268" t="s">
        <v>586</v>
      </c>
      <c r="W956" s="268" t="s">
        <v>586</v>
      </c>
      <c r="X956" s="268" t="s">
        <v>586</v>
      </c>
      <c r="Y956" s="268" t="s">
        <v>586</v>
      </c>
      <c r="AC956" s="268" t="s">
        <v>586</v>
      </c>
      <c r="AE956" s="268" t="s">
        <v>586</v>
      </c>
      <c r="AF956" s="268" t="s">
        <v>587</v>
      </c>
      <c r="AG956" s="268" t="s">
        <v>586</v>
      </c>
      <c r="AH956" s="268" t="s">
        <v>586</v>
      </c>
      <c r="AI956" s="268" t="s">
        <v>586</v>
      </c>
      <c r="AM956" s="268" t="s">
        <v>586</v>
      </c>
      <c r="AR956" t="s">
        <v>7644</v>
      </c>
      <c r="AS956" t="s">
        <v>3049</v>
      </c>
      <c r="AT956">
        <v>2025</v>
      </c>
      <c r="AU956">
        <v>6</v>
      </c>
      <c r="AV956" t="s">
        <v>69</v>
      </c>
      <c r="AX956" t="s">
        <v>7765</v>
      </c>
    </row>
    <row r="957" spans="1:50" x14ac:dyDescent="0.25">
      <c r="A957" s="268" t="s">
        <v>724</v>
      </c>
      <c r="B957" s="268" t="s">
        <v>585</v>
      </c>
      <c r="C957" s="268" t="s">
        <v>67</v>
      </c>
      <c r="D957" s="268" t="s">
        <v>4505</v>
      </c>
      <c r="E957" s="268" t="s">
        <v>4506</v>
      </c>
      <c r="F957" s="268" t="s">
        <v>7540</v>
      </c>
      <c r="G957" s="271" t="s">
        <v>1013</v>
      </c>
      <c r="H957" s="268" t="s">
        <v>7538</v>
      </c>
      <c r="I957" s="268" t="s">
        <v>7541</v>
      </c>
      <c r="K957" s="270" t="s">
        <v>586</v>
      </c>
      <c r="L957" s="270" t="s">
        <v>7542</v>
      </c>
      <c r="M957" s="270" t="s">
        <v>7543</v>
      </c>
      <c r="N957" s="270" t="s">
        <v>7544</v>
      </c>
      <c r="O957" s="268" t="s">
        <v>586</v>
      </c>
      <c r="P957" s="268" t="s">
        <v>586</v>
      </c>
      <c r="Q957" s="268" t="s">
        <v>586</v>
      </c>
      <c r="R957" s="268" t="s">
        <v>586</v>
      </c>
      <c r="S957" s="268" t="s">
        <v>586</v>
      </c>
      <c r="T957" s="268" t="s">
        <v>68</v>
      </c>
      <c r="U957" s="268" t="s">
        <v>586</v>
      </c>
      <c r="V957" s="268" t="s">
        <v>586</v>
      </c>
      <c r="W957" s="268" t="s">
        <v>586</v>
      </c>
      <c r="X957" s="268" t="s">
        <v>586</v>
      </c>
      <c r="Y957" s="268" t="s">
        <v>586</v>
      </c>
      <c r="AC957" s="268" t="s">
        <v>586</v>
      </c>
      <c r="AE957" s="268" t="s">
        <v>586</v>
      </c>
      <c r="AF957" s="268" t="s">
        <v>587</v>
      </c>
      <c r="AG957" s="268" t="s">
        <v>586</v>
      </c>
      <c r="AH957" s="268" t="s">
        <v>586</v>
      </c>
      <c r="AI957" s="268" t="s">
        <v>586</v>
      </c>
      <c r="AM957" s="268" t="s">
        <v>586</v>
      </c>
      <c r="AR957" t="s">
        <v>7644</v>
      </c>
      <c r="AS957" t="s">
        <v>3049</v>
      </c>
      <c r="AT957">
        <v>2025</v>
      </c>
      <c r="AU957">
        <v>6</v>
      </c>
      <c r="AV957" t="s">
        <v>69</v>
      </c>
      <c r="AX957" t="s">
        <v>7766</v>
      </c>
    </row>
    <row r="958" spans="1:50" x14ac:dyDescent="0.25">
      <c r="A958" s="268" t="s">
        <v>725</v>
      </c>
      <c r="B958" s="268" t="s">
        <v>585</v>
      </c>
      <c r="C958" s="268" t="s">
        <v>67</v>
      </c>
      <c r="D958" s="268" t="s">
        <v>2733</v>
      </c>
      <c r="E958" s="268" t="s">
        <v>2734</v>
      </c>
      <c r="F958" s="268" t="s">
        <v>7545</v>
      </c>
      <c r="G958" s="271" t="s">
        <v>1013</v>
      </c>
      <c r="H958" s="268" t="s">
        <v>7538</v>
      </c>
      <c r="I958" s="268" t="s">
        <v>7546</v>
      </c>
      <c r="K958" s="270" t="s">
        <v>586</v>
      </c>
      <c r="L958" s="270" t="s">
        <v>1592</v>
      </c>
      <c r="M958" s="270" t="s">
        <v>7547</v>
      </c>
      <c r="N958" s="270" t="s">
        <v>7548</v>
      </c>
      <c r="O958" s="268" t="s">
        <v>586</v>
      </c>
      <c r="P958" s="268" t="s">
        <v>586</v>
      </c>
      <c r="Q958" s="268" t="s">
        <v>586</v>
      </c>
      <c r="R958" s="268" t="s">
        <v>586</v>
      </c>
      <c r="S958" s="268" t="s">
        <v>586</v>
      </c>
      <c r="T958" s="268" t="s">
        <v>68</v>
      </c>
      <c r="U958" s="268" t="s">
        <v>586</v>
      </c>
      <c r="V958" s="268" t="s">
        <v>586</v>
      </c>
      <c r="W958" s="268" t="s">
        <v>586</v>
      </c>
      <c r="X958" s="268" t="s">
        <v>586</v>
      </c>
      <c r="Y958" s="268" t="s">
        <v>586</v>
      </c>
      <c r="AC958" s="268" t="s">
        <v>586</v>
      </c>
      <c r="AE958" s="268" t="s">
        <v>586</v>
      </c>
      <c r="AF958" s="268" t="s">
        <v>587</v>
      </c>
      <c r="AG958" s="268" t="s">
        <v>586</v>
      </c>
      <c r="AH958" s="268" t="s">
        <v>586</v>
      </c>
      <c r="AI958" s="268" t="s">
        <v>586</v>
      </c>
      <c r="AM958" s="268" t="s">
        <v>586</v>
      </c>
      <c r="AR958" t="s">
        <v>7644</v>
      </c>
      <c r="AS958" t="s">
        <v>3049</v>
      </c>
      <c r="AT958">
        <v>2025</v>
      </c>
      <c r="AU958">
        <v>6</v>
      </c>
      <c r="AV958" t="s">
        <v>69</v>
      </c>
      <c r="AX958" t="s">
        <v>7767</v>
      </c>
    </row>
    <row r="959" spans="1:50" x14ac:dyDescent="0.25">
      <c r="A959" s="268" t="s">
        <v>727</v>
      </c>
      <c r="B959" s="268" t="s">
        <v>585</v>
      </c>
      <c r="C959" s="268" t="s">
        <v>67</v>
      </c>
      <c r="D959" s="268" t="s">
        <v>2835</v>
      </c>
      <c r="E959" s="268" t="s">
        <v>2836</v>
      </c>
      <c r="F959" s="268" t="s">
        <v>1539</v>
      </c>
      <c r="G959" s="271" t="s">
        <v>1013</v>
      </c>
      <c r="H959" s="268" t="s">
        <v>7549</v>
      </c>
      <c r="I959" s="268" t="s">
        <v>7550</v>
      </c>
      <c r="K959" s="270" t="s">
        <v>586</v>
      </c>
      <c r="L959" s="270" t="s">
        <v>7551</v>
      </c>
      <c r="M959" s="270" t="s">
        <v>7552</v>
      </c>
      <c r="N959" s="270" t="s">
        <v>7553</v>
      </c>
      <c r="O959" s="268" t="s">
        <v>586</v>
      </c>
      <c r="P959" s="268" t="s">
        <v>586</v>
      </c>
      <c r="Q959" s="268" t="s">
        <v>586</v>
      </c>
      <c r="R959" s="268" t="s">
        <v>586</v>
      </c>
      <c r="S959" s="268" t="s">
        <v>586</v>
      </c>
      <c r="T959" s="268" t="s">
        <v>68</v>
      </c>
      <c r="U959" s="268" t="s">
        <v>586</v>
      </c>
      <c r="V959" s="268" t="s">
        <v>586</v>
      </c>
      <c r="W959" s="268" t="s">
        <v>586</v>
      </c>
      <c r="X959" s="268" t="s">
        <v>586</v>
      </c>
      <c r="Y959" s="268" t="s">
        <v>586</v>
      </c>
      <c r="AC959" s="268" t="s">
        <v>586</v>
      </c>
      <c r="AE959" s="268" t="s">
        <v>586</v>
      </c>
      <c r="AF959" s="268" t="s">
        <v>587</v>
      </c>
      <c r="AG959" s="268" t="s">
        <v>586</v>
      </c>
      <c r="AH959" s="268" t="s">
        <v>586</v>
      </c>
      <c r="AI959" s="268" t="s">
        <v>586</v>
      </c>
      <c r="AM959" s="268" t="s">
        <v>586</v>
      </c>
      <c r="AR959" t="s">
        <v>7644</v>
      </c>
      <c r="AS959" t="s">
        <v>3049</v>
      </c>
      <c r="AT959">
        <v>2025</v>
      </c>
      <c r="AU959">
        <v>6</v>
      </c>
      <c r="AV959" t="s">
        <v>69</v>
      </c>
      <c r="AX959" t="s">
        <v>7768</v>
      </c>
    </row>
    <row r="960" spans="1:50" x14ac:dyDescent="0.25">
      <c r="A960" s="268" t="s">
        <v>728</v>
      </c>
      <c r="B960" s="268" t="s">
        <v>585</v>
      </c>
      <c r="C960" s="268" t="s">
        <v>67</v>
      </c>
      <c r="D960" s="268" t="s">
        <v>5410</v>
      </c>
      <c r="E960" s="268" t="s">
        <v>5411</v>
      </c>
      <c r="F960" s="268" t="s">
        <v>1331</v>
      </c>
      <c r="G960" s="271" t="s">
        <v>1014</v>
      </c>
      <c r="H960" s="268" t="s">
        <v>7554</v>
      </c>
      <c r="I960" s="268" t="s">
        <v>7555</v>
      </c>
      <c r="K960" s="270" t="s">
        <v>586</v>
      </c>
      <c r="L960" s="270" t="s">
        <v>7542</v>
      </c>
      <c r="M960" s="270" t="s">
        <v>7543</v>
      </c>
      <c r="N960" s="270" t="s">
        <v>7544</v>
      </c>
      <c r="O960" s="268" t="s">
        <v>586</v>
      </c>
      <c r="P960" s="268" t="s">
        <v>586</v>
      </c>
      <c r="Q960" s="268" t="s">
        <v>586</v>
      </c>
      <c r="R960" s="268" t="s">
        <v>586</v>
      </c>
      <c r="S960" s="268" t="s">
        <v>586</v>
      </c>
      <c r="T960" s="268" t="s">
        <v>68</v>
      </c>
      <c r="U960" s="268" t="s">
        <v>586</v>
      </c>
      <c r="V960" s="268" t="s">
        <v>586</v>
      </c>
      <c r="W960" s="268" t="s">
        <v>586</v>
      </c>
      <c r="X960" s="268" t="s">
        <v>586</v>
      </c>
      <c r="Y960" s="268" t="s">
        <v>586</v>
      </c>
      <c r="AC960" s="268" t="s">
        <v>586</v>
      </c>
      <c r="AE960" s="268" t="s">
        <v>586</v>
      </c>
      <c r="AF960" s="268" t="s">
        <v>587</v>
      </c>
      <c r="AG960" s="268" t="s">
        <v>586</v>
      </c>
      <c r="AH960" s="268" t="s">
        <v>586</v>
      </c>
      <c r="AI960" s="268" t="s">
        <v>586</v>
      </c>
      <c r="AM960" s="268" t="s">
        <v>586</v>
      </c>
      <c r="AR960" t="s">
        <v>7644</v>
      </c>
      <c r="AS960" t="s">
        <v>3049</v>
      </c>
      <c r="AT960">
        <v>2025</v>
      </c>
      <c r="AU960">
        <v>6</v>
      </c>
      <c r="AV960" t="s">
        <v>69</v>
      </c>
      <c r="AX960" t="s">
        <v>7769</v>
      </c>
    </row>
    <row r="961" spans="1:50" x14ac:dyDescent="0.25">
      <c r="A961" s="268" t="s">
        <v>729</v>
      </c>
      <c r="B961" s="268" t="s">
        <v>585</v>
      </c>
      <c r="C961" s="268" t="s">
        <v>67</v>
      </c>
      <c r="D961" s="268" t="s">
        <v>4017</v>
      </c>
      <c r="E961" s="268" t="s">
        <v>4018</v>
      </c>
      <c r="F961" s="268" t="s">
        <v>1332</v>
      </c>
      <c r="G961" s="271" t="s">
        <v>1014</v>
      </c>
      <c r="H961" s="268" t="s">
        <v>7556</v>
      </c>
      <c r="I961" s="268" t="s">
        <v>7557</v>
      </c>
      <c r="K961" s="270" t="s">
        <v>586</v>
      </c>
      <c r="L961" s="270" t="s">
        <v>1592</v>
      </c>
      <c r="M961" s="270" t="s">
        <v>7547</v>
      </c>
      <c r="N961" s="270" t="s">
        <v>7548</v>
      </c>
      <c r="O961" s="268" t="s">
        <v>586</v>
      </c>
      <c r="P961" s="268" t="s">
        <v>586</v>
      </c>
      <c r="Q961" s="268" t="s">
        <v>586</v>
      </c>
      <c r="R961" s="268" t="s">
        <v>586</v>
      </c>
      <c r="S961" s="268" t="s">
        <v>586</v>
      </c>
      <c r="T961" s="268" t="s">
        <v>68</v>
      </c>
      <c r="U961" s="268" t="s">
        <v>586</v>
      </c>
      <c r="V961" s="268" t="s">
        <v>586</v>
      </c>
      <c r="W961" s="268" t="s">
        <v>586</v>
      </c>
      <c r="X961" s="268" t="s">
        <v>586</v>
      </c>
      <c r="Y961" s="268" t="s">
        <v>586</v>
      </c>
      <c r="AC961" s="268" t="s">
        <v>586</v>
      </c>
      <c r="AE961" s="268" t="s">
        <v>586</v>
      </c>
      <c r="AF961" s="268" t="s">
        <v>587</v>
      </c>
      <c r="AG961" s="268" t="s">
        <v>586</v>
      </c>
      <c r="AH961" s="268" t="s">
        <v>586</v>
      </c>
      <c r="AI961" s="268" t="s">
        <v>586</v>
      </c>
      <c r="AM961" s="268" t="s">
        <v>586</v>
      </c>
      <c r="AR961" t="s">
        <v>7644</v>
      </c>
      <c r="AS961" t="s">
        <v>3049</v>
      </c>
      <c r="AT961">
        <v>2025</v>
      </c>
      <c r="AU961">
        <v>6</v>
      </c>
      <c r="AV961" t="s">
        <v>69</v>
      </c>
      <c r="AX961" t="s">
        <v>7770</v>
      </c>
    </row>
    <row r="962" spans="1:50" x14ac:dyDescent="0.25">
      <c r="A962" s="268" t="s">
        <v>730</v>
      </c>
      <c r="B962" s="268" t="s">
        <v>585</v>
      </c>
      <c r="C962" s="268" t="s">
        <v>67</v>
      </c>
      <c r="D962" s="268" t="s">
        <v>2778</v>
      </c>
      <c r="E962" s="268" t="s">
        <v>2779</v>
      </c>
      <c r="F962" s="268" t="s">
        <v>1311</v>
      </c>
      <c r="G962" s="271" t="s">
        <v>1014</v>
      </c>
      <c r="H962" s="268" t="s">
        <v>7558</v>
      </c>
      <c r="K962" s="270" t="s">
        <v>586</v>
      </c>
      <c r="L962" s="270" t="s">
        <v>7559</v>
      </c>
      <c r="M962" s="270" t="s">
        <v>7560</v>
      </c>
      <c r="N962" s="270" t="s">
        <v>7561</v>
      </c>
      <c r="O962" s="268" t="s">
        <v>586</v>
      </c>
      <c r="P962" s="268" t="s">
        <v>586</v>
      </c>
      <c r="Q962" s="268" t="s">
        <v>586</v>
      </c>
      <c r="R962" s="268" t="s">
        <v>586</v>
      </c>
      <c r="S962" s="268" t="s">
        <v>586</v>
      </c>
      <c r="T962" s="268" t="s">
        <v>68</v>
      </c>
      <c r="U962" s="268" t="s">
        <v>586</v>
      </c>
      <c r="V962" s="268" t="s">
        <v>586</v>
      </c>
      <c r="W962" s="268" t="s">
        <v>586</v>
      </c>
      <c r="X962" s="268" t="s">
        <v>586</v>
      </c>
      <c r="Y962" s="268" t="s">
        <v>586</v>
      </c>
      <c r="AC962" s="268" t="s">
        <v>586</v>
      </c>
      <c r="AE962" s="268" t="s">
        <v>586</v>
      </c>
      <c r="AF962" s="268" t="s">
        <v>587</v>
      </c>
      <c r="AG962" s="268" t="s">
        <v>586</v>
      </c>
      <c r="AH962" s="268" t="s">
        <v>586</v>
      </c>
      <c r="AI962" s="268" t="s">
        <v>586</v>
      </c>
      <c r="AM962" s="268" t="s">
        <v>586</v>
      </c>
      <c r="AR962" t="s">
        <v>7644</v>
      </c>
      <c r="AS962" t="s">
        <v>3049</v>
      </c>
      <c r="AT962">
        <v>2025</v>
      </c>
      <c r="AU962">
        <v>6</v>
      </c>
      <c r="AV962" t="s">
        <v>69</v>
      </c>
      <c r="AX962" t="s">
        <v>7771</v>
      </c>
    </row>
    <row r="963" spans="1:50" x14ac:dyDescent="0.25">
      <c r="A963" s="268" t="s">
        <v>731</v>
      </c>
      <c r="B963" s="268" t="s">
        <v>585</v>
      </c>
      <c r="C963" s="268" t="s">
        <v>67</v>
      </c>
      <c r="D963" s="268" t="s">
        <v>2778</v>
      </c>
      <c r="E963" s="268" t="s">
        <v>2779</v>
      </c>
      <c r="F963" s="268" t="s">
        <v>1544</v>
      </c>
      <c r="G963" s="271" t="s">
        <v>1014</v>
      </c>
      <c r="H963" s="268" t="s">
        <v>7558</v>
      </c>
      <c r="I963" s="268"/>
      <c r="K963" s="270" t="s">
        <v>586</v>
      </c>
      <c r="L963" s="270" t="s">
        <v>7562</v>
      </c>
      <c r="M963" s="270" t="s">
        <v>7563</v>
      </c>
      <c r="N963" s="270" t="s">
        <v>7564</v>
      </c>
      <c r="O963" s="268" t="s">
        <v>586</v>
      </c>
      <c r="P963" s="268" t="s">
        <v>586</v>
      </c>
      <c r="Q963" s="268" t="s">
        <v>586</v>
      </c>
      <c r="R963" s="268" t="s">
        <v>586</v>
      </c>
      <c r="S963" s="268" t="s">
        <v>586</v>
      </c>
      <c r="T963" s="268" t="s">
        <v>68</v>
      </c>
      <c r="U963" s="268" t="s">
        <v>586</v>
      </c>
      <c r="V963" s="268" t="s">
        <v>586</v>
      </c>
      <c r="W963" s="268" t="s">
        <v>586</v>
      </c>
      <c r="X963" s="268" t="s">
        <v>586</v>
      </c>
      <c r="Y963" s="268" t="s">
        <v>586</v>
      </c>
      <c r="AC963" s="268" t="s">
        <v>586</v>
      </c>
      <c r="AE963" s="268" t="s">
        <v>586</v>
      </c>
      <c r="AF963" s="268" t="s">
        <v>587</v>
      </c>
      <c r="AG963" s="268" t="s">
        <v>586</v>
      </c>
      <c r="AH963" s="268" t="s">
        <v>586</v>
      </c>
      <c r="AI963" s="268" t="s">
        <v>586</v>
      </c>
      <c r="AM963" s="268" t="s">
        <v>586</v>
      </c>
      <c r="AR963" t="s">
        <v>7644</v>
      </c>
      <c r="AS963" t="s">
        <v>3049</v>
      </c>
      <c r="AT963">
        <v>2025</v>
      </c>
      <c r="AU963">
        <v>6</v>
      </c>
      <c r="AV963" t="s">
        <v>69</v>
      </c>
      <c r="AX963" t="s">
        <v>7772</v>
      </c>
    </row>
    <row r="964" spans="1:50" x14ac:dyDescent="0.25">
      <c r="A964" s="268" t="s">
        <v>733</v>
      </c>
      <c r="B964" s="268" t="s">
        <v>585</v>
      </c>
      <c r="C964" s="268" t="s">
        <v>67</v>
      </c>
      <c r="D964" s="268" t="s">
        <v>6583</v>
      </c>
      <c r="E964" s="268" t="s">
        <v>6584</v>
      </c>
      <c r="F964" s="268" t="s">
        <v>1545</v>
      </c>
      <c r="G964" s="271" t="s">
        <v>1015</v>
      </c>
      <c r="H964" s="268" t="s">
        <v>7565</v>
      </c>
      <c r="I964" s="2"/>
      <c r="K964" s="270" t="s">
        <v>586</v>
      </c>
      <c r="L964" s="270" t="s">
        <v>7566</v>
      </c>
      <c r="M964" s="270" t="s">
        <v>7567</v>
      </c>
      <c r="N964" s="270" t="s">
        <v>7568</v>
      </c>
      <c r="O964" s="268" t="s">
        <v>586</v>
      </c>
      <c r="P964" s="268" t="s">
        <v>586</v>
      </c>
      <c r="Q964" s="268" t="s">
        <v>586</v>
      </c>
      <c r="R964" s="268" t="s">
        <v>586</v>
      </c>
      <c r="S964" s="268" t="s">
        <v>586</v>
      </c>
      <c r="T964" s="268" t="s">
        <v>68</v>
      </c>
      <c r="U964" s="268" t="s">
        <v>586</v>
      </c>
      <c r="V964" s="268" t="s">
        <v>586</v>
      </c>
      <c r="W964" s="268" t="s">
        <v>586</v>
      </c>
      <c r="X964" s="268" t="s">
        <v>586</v>
      </c>
      <c r="Y964" s="268"/>
      <c r="AC964" s="268" t="s">
        <v>586</v>
      </c>
      <c r="AE964" s="268" t="s">
        <v>586</v>
      </c>
      <c r="AF964" s="268" t="s">
        <v>587</v>
      </c>
      <c r="AG964" s="268" t="s">
        <v>586</v>
      </c>
      <c r="AH964" s="268" t="s">
        <v>586</v>
      </c>
      <c r="AI964" s="268" t="s">
        <v>586</v>
      </c>
      <c r="AM964" s="268" t="s">
        <v>586</v>
      </c>
      <c r="AR964" t="s">
        <v>7644</v>
      </c>
      <c r="AS964" t="s">
        <v>3049</v>
      </c>
      <c r="AT964">
        <v>2025</v>
      </c>
      <c r="AU964">
        <v>6</v>
      </c>
      <c r="AV964" t="s">
        <v>69</v>
      </c>
      <c r="AX964" t="s">
        <v>7773</v>
      </c>
    </row>
    <row r="965" spans="1:50" x14ac:dyDescent="0.25">
      <c r="A965" s="268" t="s">
        <v>734</v>
      </c>
      <c r="B965" s="268" t="s">
        <v>585</v>
      </c>
      <c r="C965" s="268" t="s">
        <v>67</v>
      </c>
      <c r="D965" s="268" t="s">
        <v>3391</v>
      </c>
      <c r="E965" s="268" t="s">
        <v>3392</v>
      </c>
      <c r="F965" s="268" t="s">
        <v>1313</v>
      </c>
      <c r="G965" s="271" t="s">
        <v>1015</v>
      </c>
      <c r="H965" s="268" t="s">
        <v>7565</v>
      </c>
      <c r="I965" s="2"/>
      <c r="K965" s="270" t="s">
        <v>586</v>
      </c>
      <c r="L965" s="270" t="s">
        <v>7569</v>
      </c>
      <c r="M965" s="270" t="s">
        <v>7570</v>
      </c>
      <c r="N965" s="270" t="s">
        <v>7571</v>
      </c>
      <c r="O965" s="268" t="s">
        <v>586</v>
      </c>
      <c r="P965" s="268" t="s">
        <v>586</v>
      </c>
      <c r="Q965" s="268" t="s">
        <v>586</v>
      </c>
      <c r="R965" s="268" t="s">
        <v>586</v>
      </c>
      <c r="S965" s="268" t="s">
        <v>586</v>
      </c>
      <c r="T965" s="268" t="s">
        <v>68</v>
      </c>
      <c r="U965" s="268" t="s">
        <v>586</v>
      </c>
      <c r="V965" s="268" t="s">
        <v>586</v>
      </c>
      <c r="W965" s="268" t="s">
        <v>586</v>
      </c>
      <c r="X965" s="268" t="s">
        <v>586</v>
      </c>
      <c r="Y965" s="268"/>
      <c r="AC965" s="268" t="s">
        <v>586</v>
      </c>
      <c r="AE965" s="268" t="s">
        <v>586</v>
      </c>
      <c r="AF965" s="268" t="s">
        <v>587</v>
      </c>
      <c r="AG965" s="268" t="s">
        <v>586</v>
      </c>
      <c r="AH965" s="268" t="s">
        <v>586</v>
      </c>
      <c r="AI965" s="268" t="s">
        <v>586</v>
      </c>
      <c r="AM965" s="268" t="s">
        <v>586</v>
      </c>
      <c r="AR965" t="s">
        <v>7644</v>
      </c>
      <c r="AS965" t="s">
        <v>3049</v>
      </c>
      <c r="AT965">
        <v>2025</v>
      </c>
      <c r="AU965">
        <v>6</v>
      </c>
      <c r="AV965" t="s">
        <v>69</v>
      </c>
      <c r="AX965" t="s">
        <v>7774</v>
      </c>
    </row>
    <row r="966" spans="1:50" x14ac:dyDescent="0.25">
      <c r="A966" s="268" t="s">
        <v>735</v>
      </c>
      <c r="B966" s="268" t="s">
        <v>585</v>
      </c>
      <c r="C966" s="268" t="s">
        <v>67</v>
      </c>
      <c r="D966" s="268" t="s">
        <v>3391</v>
      </c>
      <c r="E966" s="268" t="s">
        <v>3392</v>
      </c>
      <c r="F966" s="268" t="s">
        <v>1543</v>
      </c>
      <c r="G966" s="271" t="s">
        <v>1015</v>
      </c>
      <c r="H966" s="268" t="s">
        <v>7572</v>
      </c>
      <c r="K966" s="270" t="s">
        <v>586</v>
      </c>
      <c r="L966" s="270" t="s">
        <v>7569</v>
      </c>
      <c r="M966" s="270" t="s">
        <v>7570</v>
      </c>
      <c r="N966" s="270" t="s">
        <v>7571</v>
      </c>
      <c r="O966" s="268" t="s">
        <v>586</v>
      </c>
      <c r="P966" s="268" t="s">
        <v>586</v>
      </c>
      <c r="Q966" s="268" t="s">
        <v>586</v>
      </c>
      <c r="R966" s="268" t="s">
        <v>586</v>
      </c>
      <c r="S966" s="268" t="s">
        <v>586</v>
      </c>
      <c r="T966" s="268" t="s">
        <v>68</v>
      </c>
      <c r="U966" s="268" t="s">
        <v>586</v>
      </c>
      <c r="V966" s="268" t="s">
        <v>586</v>
      </c>
      <c r="W966" s="268" t="s">
        <v>586</v>
      </c>
      <c r="X966" s="268" t="s">
        <v>586</v>
      </c>
      <c r="Y966" s="268"/>
      <c r="AC966" s="268" t="s">
        <v>586</v>
      </c>
      <c r="AE966" s="268" t="s">
        <v>586</v>
      </c>
      <c r="AF966" s="268" t="s">
        <v>587</v>
      </c>
      <c r="AG966" s="268" t="s">
        <v>586</v>
      </c>
      <c r="AH966" s="268" t="s">
        <v>586</v>
      </c>
      <c r="AI966" s="268" t="s">
        <v>586</v>
      </c>
      <c r="AM966" s="268" t="s">
        <v>586</v>
      </c>
      <c r="AR966" t="s">
        <v>7644</v>
      </c>
      <c r="AS966" t="s">
        <v>3049</v>
      </c>
      <c r="AT966">
        <v>2025</v>
      </c>
      <c r="AU966">
        <v>6</v>
      </c>
      <c r="AV966" t="s">
        <v>69</v>
      </c>
      <c r="AX966" t="s">
        <v>7775</v>
      </c>
    </row>
    <row r="967" spans="1:50" x14ac:dyDescent="0.25">
      <c r="A967" s="268" t="s">
        <v>588</v>
      </c>
      <c r="B967" s="268" t="s">
        <v>585</v>
      </c>
      <c r="C967" s="268" t="s">
        <v>67</v>
      </c>
      <c r="D967" s="268" t="s">
        <v>3391</v>
      </c>
      <c r="E967" s="268" t="s">
        <v>3392</v>
      </c>
      <c r="F967" s="268" t="s">
        <v>1317</v>
      </c>
      <c r="G967" s="271" t="s">
        <v>1015</v>
      </c>
      <c r="H967" s="268" t="s">
        <v>7572</v>
      </c>
      <c r="I967" s="268"/>
      <c r="K967" s="270" t="s">
        <v>586</v>
      </c>
      <c r="L967" s="270" t="s">
        <v>6507</v>
      </c>
      <c r="M967" s="270" t="s">
        <v>6508</v>
      </c>
      <c r="N967" s="270" t="s">
        <v>6509</v>
      </c>
      <c r="O967" s="268" t="s">
        <v>586</v>
      </c>
      <c r="P967" s="268" t="s">
        <v>586</v>
      </c>
      <c r="Q967" s="268" t="s">
        <v>586</v>
      </c>
      <c r="R967" s="268" t="s">
        <v>586</v>
      </c>
      <c r="S967" s="268" t="s">
        <v>586</v>
      </c>
      <c r="T967" s="268" t="s">
        <v>68</v>
      </c>
      <c r="U967" s="268" t="s">
        <v>586</v>
      </c>
      <c r="V967" s="268" t="s">
        <v>586</v>
      </c>
      <c r="W967" s="268" t="s">
        <v>586</v>
      </c>
      <c r="X967" s="268" t="s">
        <v>586</v>
      </c>
      <c r="Y967" s="268"/>
      <c r="AC967" s="268" t="s">
        <v>586</v>
      </c>
      <c r="AE967" s="268" t="s">
        <v>586</v>
      </c>
      <c r="AF967" s="268" t="s">
        <v>587</v>
      </c>
      <c r="AG967" s="268" t="s">
        <v>586</v>
      </c>
      <c r="AH967" s="268" t="s">
        <v>586</v>
      </c>
      <c r="AI967" s="268" t="s">
        <v>586</v>
      </c>
      <c r="AM967" s="268" t="s">
        <v>586</v>
      </c>
      <c r="AR967" t="s">
        <v>7644</v>
      </c>
      <c r="AS967" t="s">
        <v>3049</v>
      </c>
      <c r="AT967">
        <v>2025</v>
      </c>
      <c r="AU967">
        <v>6</v>
      </c>
      <c r="AV967" t="s">
        <v>69</v>
      </c>
      <c r="AX967" t="s">
        <v>7776</v>
      </c>
    </row>
    <row r="968" spans="1:50" x14ac:dyDescent="0.25">
      <c r="A968" s="268" t="s">
        <v>737</v>
      </c>
      <c r="B968" s="268" t="s">
        <v>585</v>
      </c>
      <c r="C968" s="268" t="s">
        <v>67</v>
      </c>
      <c r="D968" s="268" t="s">
        <v>3391</v>
      </c>
      <c r="E968" s="268" t="s">
        <v>3392</v>
      </c>
      <c r="F968" s="268" t="s">
        <v>7573</v>
      </c>
      <c r="G968" s="271" t="s">
        <v>1015</v>
      </c>
      <c r="H968" s="268" t="s">
        <v>7574</v>
      </c>
      <c r="I968" s="268"/>
      <c r="K968" s="270" t="s">
        <v>586</v>
      </c>
      <c r="L968" s="270" t="s">
        <v>2497</v>
      </c>
      <c r="M968" s="270" t="s">
        <v>6703</v>
      </c>
      <c r="N968" s="270" t="s">
        <v>6704</v>
      </c>
      <c r="O968" s="268" t="s">
        <v>586</v>
      </c>
      <c r="P968" s="268" t="s">
        <v>586</v>
      </c>
      <c r="Q968" s="268" t="s">
        <v>586</v>
      </c>
      <c r="R968" s="268" t="s">
        <v>586</v>
      </c>
      <c r="S968" s="268" t="s">
        <v>586</v>
      </c>
      <c r="T968" s="268" t="s">
        <v>68</v>
      </c>
      <c r="U968" s="268" t="s">
        <v>586</v>
      </c>
      <c r="V968" s="268" t="s">
        <v>586</v>
      </c>
      <c r="W968" s="268" t="s">
        <v>586</v>
      </c>
      <c r="X968" s="268" t="s">
        <v>586</v>
      </c>
      <c r="AC968" s="268" t="s">
        <v>586</v>
      </c>
      <c r="AE968" s="268" t="s">
        <v>586</v>
      </c>
      <c r="AF968" s="268" t="s">
        <v>587</v>
      </c>
      <c r="AG968" s="268" t="s">
        <v>586</v>
      </c>
      <c r="AH968" s="268" t="s">
        <v>586</v>
      </c>
      <c r="AI968" s="268" t="s">
        <v>586</v>
      </c>
      <c r="AM968" s="268" t="s">
        <v>586</v>
      </c>
      <c r="AR968" t="s">
        <v>7644</v>
      </c>
      <c r="AS968" t="s">
        <v>3049</v>
      </c>
      <c r="AT968">
        <v>2025</v>
      </c>
      <c r="AU968">
        <v>6</v>
      </c>
      <c r="AV968" t="s">
        <v>69</v>
      </c>
      <c r="AX968" t="s">
        <v>7777</v>
      </c>
    </row>
    <row r="969" spans="1:50" x14ac:dyDescent="0.25">
      <c r="A969" s="268" t="s">
        <v>738</v>
      </c>
      <c r="B969" s="268" t="s">
        <v>585</v>
      </c>
      <c r="C969" s="268" t="s">
        <v>67</v>
      </c>
      <c r="D969" s="268" t="s">
        <v>3391</v>
      </c>
      <c r="E969" s="268" t="s">
        <v>3392</v>
      </c>
      <c r="F969" s="268" t="s">
        <v>7575</v>
      </c>
      <c r="G969" s="271" t="s">
        <v>1015</v>
      </c>
      <c r="H969" s="268" t="s">
        <v>7574</v>
      </c>
      <c r="K969" s="270" t="s">
        <v>586</v>
      </c>
      <c r="L969" s="270" t="s">
        <v>7576</v>
      </c>
      <c r="M969" s="270" t="s">
        <v>7577</v>
      </c>
      <c r="N969" s="270" t="s">
        <v>7578</v>
      </c>
      <c r="O969" s="268" t="s">
        <v>586</v>
      </c>
      <c r="P969" s="268" t="s">
        <v>586</v>
      </c>
      <c r="Q969" s="268" t="s">
        <v>586</v>
      </c>
      <c r="R969" s="268" t="s">
        <v>586</v>
      </c>
      <c r="S969" s="268" t="s">
        <v>586</v>
      </c>
      <c r="T969" s="268" t="s">
        <v>68</v>
      </c>
      <c r="U969" s="268" t="s">
        <v>586</v>
      </c>
      <c r="V969" s="268" t="s">
        <v>586</v>
      </c>
      <c r="W969" s="268" t="s">
        <v>586</v>
      </c>
      <c r="X969" s="268" t="s">
        <v>586</v>
      </c>
      <c r="Y969" s="268"/>
      <c r="AC969" s="268" t="s">
        <v>586</v>
      </c>
      <c r="AE969" s="268" t="s">
        <v>586</v>
      </c>
      <c r="AF969" s="268" t="s">
        <v>587</v>
      </c>
      <c r="AG969" s="268" t="s">
        <v>586</v>
      </c>
      <c r="AH969" s="268" t="s">
        <v>586</v>
      </c>
      <c r="AI969" s="268" t="s">
        <v>586</v>
      </c>
      <c r="AM969" s="268" t="s">
        <v>586</v>
      </c>
      <c r="AR969" t="s">
        <v>7644</v>
      </c>
      <c r="AS969" t="s">
        <v>3049</v>
      </c>
      <c r="AT969">
        <v>2025</v>
      </c>
      <c r="AU969">
        <v>6</v>
      </c>
      <c r="AV969" t="s">
        <v>69</v>
      </c>
      <c r="AX969" t="s">
        <v>7778</v>
      </c>
    </row>
    <row r="970" spans="1:50" x14ac:dyDescent="0.25">
      <c r="A970" s="268" t="s">
        <v>739</v>
      </c>
      <c r="B970" s="268" t="s">
        <v>585</v>
      </c>
      <c r="C970" s="268" t="s">
        <v>67</v>
      </c>
      <c r="D970" s="268" t="s">
        <v>3391</v>
      </c>
      <c r="E970" s="268" t="s">
        <v>3392</v>
      </c>
      <c r="F970" s="268" t="s">
        <v>1354</v>
      </c>
      <c r="G970" s="271" t="s">
        <v>1015</v>
      </c>
      <c r="H970" s="268" t="s">
        <v>7574</v>
      </c>
      <c r="K970" s="270" t="s">
        <v>586</v>
      </c>
      <c r="L970" s="270" t="s">
        <v>7576</v>
      </c>
      <c r="M970" s="270" t="s">
        <v>7577</v>
      </c>
      <c r="N970" s="270" t="s">
        <v>7578</v>
      </c>
      <c r="O970" s="268" t="s">
        <v>586</v>
      </c>
      <c r="P970" s="268" t="s">
        <v>586</v>
      </c>
      <c r="Q970" s="268" t="s">
        <v>586</v>
      </c>
      <c r="R970" s="268" t="s">
        <v>586</v>
      </c>
      <c r="S970" s="268" t="s">
        <v>586</v>
      </c>
      <c r="T970" s="268" t="s">
        <v>68</v>
      </c>
      <c r="U970" s="268" t="s">
        <v>586</v>
      </c>
      <c r="V970" s="268" t="s">
        <v>586</v>
      </c>
      <c r="W970" s="268" t="s">
        <v>586</v>
      </c>
      <c r="X970" s="268" t="s">
        <v>586</v>
      </c>
      <c r="AC970" s="268" t="s">
        <v>586</v>
      </c>
      <c r="AE970" s="268" t="s">
        <v>586</v>
      </c>
      <c r="AF970" s="268" t="s">
        <v>587</v>
      </c>
      <c r="AG970" s="268" t="s">
        <v>586</v>
      </c>
      <c r="AH970" s="268" t="s">
        <v>586</v>
      </c>
      <c r="AI970" s="268" t="s">
        <v>586</v>
      </c>
      <c r="AM970" s="268" t="s">
        <v>586</v>
      </c>
      <c r="AR970" t="s">
        <v>7644</v>
      </c>
      <c r="AS970" t="s">
        <v>3049</v>
      </c>
      <c r="AT970">
        <v>2025</v>
      </c>
      <c r="AU970">
        <v>6</v>
      </c>
      <c r="AV970" t="s">
        <v>69</v>
      </c>
      <c r="AX970" t="s">
        <v>7779</v>
      </c>
    </row>
    <row r="971" spans="1:50" x14ac:dyDescent="0.25">
      <c r="A971" s="268" t="s">
        <v>740</v>
      </c>
      <c r="B971" s="268" t="s">
        <v>585</v>
      </c>
      <c r="C971" s="268" t="s">
        <v>67</v>
      </c>
      <c r="D971" s="268" t="s">
        <v>3391</v>
      </c>
      <c r="E971" s="268" t="s">
        <v>3392</v>
      </c>
      <c r="F971" s="268" t="s">
        <v>1493</v>
      </c>
      <c r="G971" s="271" t="s">
        <v>1015</v>
      </c>
      <c r="H971" s="268" t="s">
        <v>7579</v>
      </c>
      <c r="I971" s="268"/>
      <c r="K971" s="270" t="s">
        <v>586</v>
      </c>
      <c r="L971" s="270" t="s">
        <v>7580</v>
      </c>
      <c r="M971" s="270" t="s">
        <v>7581</v>
      </c>
      <c r="N971" s="270" t="s">
        <v>7582</v>
      </c>
      <c r="O971" s="268" t="s">
        <v>586</v>
      </c>
      <c r="P971" s="268" t="s">
        <v>586</v>
      </c>
      <c r="Q971" s="268" t="s">
        <v>586</v>
      </c>
      <c r="R971" s="268" t="s">
        <v>586</v>
      </c>
      <c r="S971" s="268" t="s">
        <v>586</v>
      </c>
      <c r="T971" s="268" t="s">
        <v>68</v>
      </c>
      <c r="U971" s="268" t="s">
        <v>586</v>
      </c>
      <c r="V971" s="268" t="s">
        <v>586</v>
      </c>
      <c r="W971" s="268" t="s">
        <v>586</v>
      </c>
      <c r="X971" s="268" t="s">
        <v>586</v>
      </c>
      <c r="AC971" s="268" t="s">
        <v>586</v>
      </c>
      <c r="AE971" s="268" t="s">
        <v>586</v>
      </c>
      <c r="AF971" s="268" t="s">
        <v>587</v>
      </c>
      <c r="AG971" s="268" t="s">
        <v>586</v>
      </c>
      <c r="AH971" s="268" t="s">
        <v>586</v>
      </c>
      <c r="AI971" s="268" t="s">
        <v>586</v>
      </c>
      <c r="AM971" s="268" t="s">
        <v>586</v>
      </c>
      <c r="AR971" t="s">
        <v>7644</v>
      </c>
      <c r="AS971" t="s">
        <v>3049</v>
      </c>
      <c r="AT971">
        <v>2025</v>
      </c>
      <c r="AU971">
        <v>6</v>
      </c>
      <c r="AV971" t="s">
        <v>69</v>
      </c>
      <c r="AX971" t="s">
        <v>7780</v>
      </c>
    </row>
    <row r="972" spans="1:50" x14ac:dyDescent="0.25">
      <c r="A972" s="268" t="s">
        <v>741</v>
      </c>
      <c r="B972" s="268" t="s">
        <v>585</v>
      </c>
      <c r="C972" s="268" t="s">
        <v>67</v>
      </c>
      <c r="D972" s="268" t="s">
        <v>3391</v>
      </c>
      <c r="E972" s="268" t="s">
        <v>3392</v>
      </c>
      <c r="F972" s="268" t="s">
        <v>7583</v>
      </c>
      <c r="G972" s="271" t="s">
        <v>1015</v>
      </c>
      <c r="H972" s="268" t="s">
        <v>7579</v>
      </c>
      <c r="I972" s="268"/>
      <c r="K972" s="270" t="s">
        <v>586</v>
      </c>
      <c r="L972" s="270" t="s">
        <v>7580</v>
      </c>
      <c r="M972" s="270" t="s">
        <v>7581</v>
      </c>
      <c r="N972" s="270" t="s">
        <v>7582</v>
      </c>
      <c r="O972" s="268" t="s">
        <v>586</v>
      </c>
      <c r="P972" s="268" t="s">
        <v>586</v>
      </c>
      <c r="Q972" s="268" t="s">
        <v>586</v>
      </c>
      <c r="R972" s="268" t="s">
        <v>586</v>
      </c>
      <c r="S972" s="268" t="s">
        <v>586</v>
      </c>
      <c r="T972" s="268" t="s">
        <v>68</v>
      </c>
      <c r="U972" s="268" t="s">
        <v>586</v>
      </c>
      <c r="V972" s="268" t="s">
        <v>586</v>
      </c>
      <c r="W972" s="268" t="s">
        <v>586</v>
      </c>
      <c r="X972" s="268" t="s">
        <v>586</v>
      </c>
      <c r="Y972" s="268"/>
      <c r="AC972" s="268" t="s">
        <v>586</v>
      </c>
      <c r="AE972" s="268" t="s">
        <v>586</v>
      </c>
      <c r="AF972" s="268" t="s">
        <v>587</v>
      </c>
      <c r="AG972" s="268" t="s">
        <v>586</v>
      </c>
      <c r="AH972" s="268" t="s">
        <v>586</v>
      </c>
      <c r="AI972" s="268" t="s">
        <v>586</v>
      </c>
      <c r="AM972" s="268" t="s">
        <v>586</v>
      </c>
      <c r="AR972" t="s">
        <v>7644</v>
      </c>
      <c r="AS972" t="s">
        <v>3049</v>
      </c>
      <c r="AT972">
        <v>2025</v>
      </c>
      <c r="AU972">
        <v>6</v>
      </c>
      <c r="AV972" t="s">
        <v>69</v>
      </c>
      <c r="AX972" t="s">
        <v>7781</v>
      </c>
    </row>
    <row r="973" spans="1:50" x14ac:dyDescent="0.25">
      <c r="A973" s="268" t="s">
        <v>742</v>
      </c>
      <c r="B973" s="268" t="s">
        <v>585</v>
      </c>
      <c r="C973" s="268" t="s">
        <v>67</v>
      </c>
      <c r="D973" s="268" t="s">
        <v>3391</v>
      </c>
      <c r="E973" s="268" t="s">
        <v>3392</v>
      </c>
      <c r="F973" s="268" t="s">
        <v>1340</v>
      </c>
      <c r="G973" s="271" t="s">
        <v>1015</v>
      </c>
      <c r="H973" s="268" t="s">
        <v>7579</v>
      </c>
      <c r="I973" s="268"/>
      <c r="K973" s="270" t="s">
        <v>586</v>
      </c>
      <c r="L973" s="270" t="s">
        <v>7569</v>
      </c>
      <c r="M973" s="270" t="s">
        <v>7570</v>
      </c>
      <c r="N973" s="270" t="s">
        <v>7571</v>
      </c>
      <c r="O973" s="268" t="s">
        <v>586</v>
      </c>
      <c r="P973" s="268" t="s">
        <v>586</v>
      </c>
      <c r="Q973" s="268" t="s">
        <v>586</v>
      </c>
      <c r="R973" s="268" t="s">
        <v>586</v>
      </c>
      <c r="S973" s="268" t="s">
        <v>586</v>
      </c>
      <c r="T973" s="268" t="s">
        <v>68</v>
      </c>
      <c r="U973" s="268" t="s">
        <v>586</v>
      </c>
      <c r="V973" s="268" t="s">
        <v>586</v>
      </c>
      <c r="W973" s="268" t="s">
        <v>586</v>
      </c>
      <c r="X973" s="268" t="s">
        <v>586</v>
      </c>
      <c r="Y973" s="268"/>
      <c r="AC973" s="268" t="s">
        <v>586</v>
      </c>
      <c r="AE973" s="268" t="s">
        <v>586</v>
      </c>
      <c r="AF973" s="268" t="s">
        <v>587</v>
      </c>
      <c r="AG973" s="268" t="s">
        <v>586</v>
      </c>
      <c r="AH973" s="268" t="s">
        <v>586</v>
      </c>
      <c r="AI973" s="268" t="s">
        <v>586</v>
      </c>
      <c r="AM973" s="268" t="s">
        <v>586</v>
      </c>
      <c r="AR973" t="s">
        <v>7644</v>
      </c>
      <c r="AS973" t="s">
        <v>3049</v>
      </c>
      <c r="AT973">
        <v>2025</v>
      </c>
      <c r="AU973">
        <v>6</v>
      </c>
      <c r="AV973" t="s">
        <v>69</v>
      </c>
      <c r="AX973" t="s">
        <v>7782</v>
      </c>
    </row>
    <row r="974" spans="1:50" x14ac:dyDescent="0.25">
      <c r="A974" s="268" t="s">
        <v>743</v>
      </c>
      <c r="B974" s="268" t="s">
        <v>585</v>
      </c>
      <c r="C974" s="268" t="s">
        <v>67</v>
      </c>
      <c r="D974" s="268" t="s">
        <v>3391</v>
      </c>
      <c r="E974" s="268" t="s">
        <v>3392</v>
      </c>
      <c r="F974" s="268" t="s">
        <v>7584</v>
      </c>
      <c r="G974" s="271" t="s">
        <v>1015</v>
      </c>
      <c r="H974" s="268" t="s">
        <v>7585</v>
      </c>
      <c r="I974" s="268"/>
      <c r="K974" s="270" t="s">
        <v>586</v>
      </c>
      <c r="L974" s="270" t="s">
        <v>7586</v>
      </c>
      <c r="M974" s="270" t="s">
        <v>7587</v>
      </c>
      <c r="N974" s="270" t="s">
        <v>7588</v>
      </c>
      <c r="O974" s="268" t="s">
        <v>586</v>
      </c>
      <c r="P974" s="268" t="s">
        <v>586</v>
      </c>
      <c r="Q974" s="268" t="s">
        <v>586</v>
      </c>
      <c r="R974" s="268" t="s">
        <v>586</v>
      </c>
      <c r="S974" s="268" t="s">
        <v>586</v>
      </c>
      <c r="T974" s="268" t="s">
        <v>68</v>
      </c>
      <c r="U974" s="268" t="s">
        <v>586</v>
      </c>
      <c r="V974" s="268" t="s">
        <v>586</v>
      </c>
      <c r="W974" s="268" t="s">
        <v>586</v>
      </c>
      <c r="X974" s="268" t="s">
        <v>586</v>
      </c>
      <c r="Y974" s="268"/>
      <c r="AC974" s="268" t="s">
        <v>586</v>
      </c>
      <c r="AE974" s="268" t="s">
        <v>586</v>
      </c>
      <c r="AF974" s="268" t="s">
        <v>587</v>
      </c>
      <c r="AG974" s="268" t="s">
        <v>586</v>
      </c>
      <c r="AH974" s="268" t="s">
        <v>586</v>
      </c>
      <c r="AI974" s="268" t="s">
        <v>586</v>
      </c>
      <c r="AM974" s="268" t="s">
        <v>586</v>
      </c>
      <c r="AR974" t="s">
        <v>7644</v>
      </c>
      <c r="AS974" t="s">
        <v>3049</v>
      </c>
      <c r="AT974">
        <v>2025</v>
      </c>
      <c r="AU974">
        <v>6</v>
      </c>
      <c r="AV974" t="s">
        <v>69</v>
      </c>
      <c r="AX974" t="s">
        <v>7783</v>
      </c>
    </row>
    <row r="975" spans="1:50" x14ac:dyDescent="0.25">
      <c r="A975" s="268" t="s">
        <v>745</v>
      </c>
      <c r="B975" s="268" t="s">
        <v>585</v>
      </c>
      <c r="C975" s="268" t="s">
        <v>67</v>
      </c>
      <c r="D975" s="268" t="s">
        <v>3391</v>
      </c>
      <c r="E975" s="268" t="s">
        <v>3392</v>
      </c>
      <c r="F975" s="268" t="s">
        <v>7589</v>
      </c>
      <c r="G975" s="271" t="s">
        <v>1015</v>
      </c>
      <c r="H975" s="268" t="s">
        <v>7585</v>
      </c>
      <c r="I975" s="268"/>
      <c r="K975" s="270" t="s">
        <v>586</v>
      </c>
      <c r="L975" s="270" t="s">
        <v>6507</v>
      </c>
      <c r="M975" s="270" t="s">
        <v>6508</v>
      </c>
      <c r="N975" s="270" t="s">
        <v>6509</v>
      </c>
      <c r="O975" s="268" t="s">
        <v>586</v>
      </c>
      <c r="P975" s="268" t="s">
        <v>586</v>
      </c>
      <c r="Q975" s="268" t="s">
        <v>586</v>
      </c>
      <c r="R975" s="268" t="s">
        <v>586</v>
      </c>
      <c r="S975" s="268" t="s">
        <v>586</v>
      </c>
      <c r="T975" s="268" t="s">
        <v>68</v>
      </c>
      <c r="U975" s="268" t="s">
        <v>586</v>
      </c>
      <c r="V975" s="268" t="s">
        <v>586</v>
      </c>
      <c r="W975" s="268" t="s">
        <v>586</v>
      </c>
      <c r="X975" s="268" t="s">
        <v>586</v>
      </c>
      <c r="Y975" s="268"/>
      <c r="AC975" s="268" t="s">
        <v>586</v>
      </c>
      <c r="AE975" s="268" t="s">
        <v>586</v>
      </c>
      <c r="AF975" s="268" t="s">
        <v>587</v>
      </c>
      <c r="AG975" s="268" t="s">
        <v>586</v>
      </c>
      <c r="AH975" s="268" t="s">
        <v>586</v>
      </c>
      <c r="AI975" s="268" t="s">
        <v>586</v>
      </c>
      <c r="AM975" s="268" t="s">
        <v>586</v>
      </c>
      <c r="AR975" t="s">
        <v>7644</v>
      </c>
      <c r="AS975" t="s">
        <v>3049</v>
      </c>
      <c r="AT975">
        <v>2025</v>
      </c>
      <c r="AU975">
        <v>6</v>
      </c>
      <c r="AV975" t="s">
        <v>69</v>
      </c>
      <c r="AX975" t="s">
        <v>7784</v>
      </c>
    </row>
    <row r="976" spans="1:50" x14ac:dyDescent="0.25">
      <c r="A976" s="268" t="s">
        <v>746</v>
      </c>
      <c r="B976" s="268" t="s">
        <v>585</v>
      </c>
      <c r="C976" s="268" t="s">
        <v>67</v>
      </c>
      <c r="D976" s="268" t="s">
        <v>3227</v>
      </c>
      <c r="E976" s="268" t="s">
        <v>3228</v>
      </c>
      <c r="F976" s="268" t="s">
        <v>7590</v>
      </c>
      <c r="G976" s="271" t="s">
        <v>1015</v>
      </c>
      <c r="H976" s="268" t="s">
        <v>7591</v>
      </c>
      <c r="K976" s="270" t="s">
        <v>586</v>
      </c>
      <c r="L976" s="270" t="s">
        <v>7592</v>
      </c>
      <c r="M976" s="270" t="s">
        <v>7593</v>
      </c>
      <c r="N976" s="270" t="s">
        <v>7594</v>
      </c>
      <c r="O976" s="268" t="s">
        <v>586</v>
      </c>
      <c r="P976" s="268" t="s">
        <v>586</v>
      </c>
      <c r="Q976" s="268" t="s">
        <v>586</v>
      </c>
      <c r="R976" s="268" t="s">
        <v>586</v>
      </c>
      <c r="S976" s="268" t="s">
        <v>586</v>
      </c>
      <c r="T976" s="268" t="s">
        <v>68</v>
      </c>
      <c r="U976" s="268" t="s">
        <v>586</v>
      </c>
      <c r="V976" s="268" t="s">
        <v>586</v>
      </c>
      <c r="W976" s="268" t="s">
        <v>586</v>
      </c>
      <c r="X976" s="268" t="s">
        <v>586</v>
      </c>
      <c r="Y976" s="268" t="s">
        <v>586</v>
      </c>
      <c r="AC976" s="268" t="s">
        <v>586</v>
      </c>
      <c r="AE976" s="268" t="s">
        <v>586</v>
      </c>
      <c r="AF976" s="268" t="s">
        <v>587</v>
      </c>
      <c r="AG976" s="268" t="s">
        <v>586</v>
      </c>
      <c r="AH976" s="268" t="s">
        <v>586</v>
      </c>
      <c r="AI976" s="268" t="s">
        <v>586</v>
      </c>
      <c r="AM976" s="268" t="s">
        <v>586</v>
      </c>
      <c r="AR976" t="s">
        <v>7644</v>
      </c>
      <c r="AS976" t="s">
        <v>3049</v>
      </c>
      <c r="AT976">
        <v>2025</v>
      </c>
      <c r="AU976">
        <v>6</v>
      </c>
      <c r="AV976" t="s">
        <v>69</v>
      </c>
      <c r="AX976" t="s">
        <v>7785</v>
      </c>
    </row>
    <row r="977" spans="1:50" x14ac:dyDescent="0.25">
      <c r="A977" s="268" t="s">
        <v>747</v>
      </c>
      <c r="B977" s="268" t="s">
        <v>585</v>
      </c>
      <c r="C977" s="268" t="s">
        <v>67</v>
      </c>
      <c r="D977" s="268" t="s">
        <v>2835</v>
      </c>
      <c r="E977" s="268" t="s">
        <v>2836</v>
      </c>
      <c r="F977" s="268" t="s">
        <v>7595</v>
      </c>
      <c r="G977" s="271" t="s">
        <v>1015</v>
      </c>
      <c r="H977" s="268" t="s">
        <v>7596</v>
      </c>
      <c r="I977" s="268" t="s">
        <v>7597</v>
      </c>
      <c r="K977" s="270" t="s">
        <v>586</v>
      </c>
      <c r="L977" s="270" t="s">
        <v>7479</v>
      </c>
      <c r="M977" s="270" t="s">
        <v>7480</v>
      </c>
      <c r="N977" s="270" t="s">
        <v>7481</v>
      </c>
      <c r="O977" s="268" t="s">
        <v>586</v>
      </c>
      <c r="P977" s="268" t="s">
        <v>586</v>
      </c>
      <c r="Q977" s="268" t="s">
        <v>586</v>
      </c>
      <c r="R977" s="268" t="s">
        <v>586</v>
      </c>
      <c r="S977" s="268" t="s">
        <v>586</v>
      </c>
      <c r="T977" s="268" t="s">
        <v>68</v>
      </c>
      <c r="U977" s="268" t="s">
        <v>586</v>
      </c>
      <c r="V977" s="268" t="s">
        <v>586</v>
      </c>
      <c r="W977" s="268" t="s">
        <v>586</v>
      </c>
      <c r="X977" s="268" t="s">
        <v>586</v>
      </c>
      <c r="Y977" s="268" t="s">
        <v>586</v>
      </c>
      <c r="AC977" s="268" t="s">
        <v>586</v>
      </c>
      <c r="AE977" s="268" t="s">
        <v>586</v>
      </c>
      <c r="AF977" s="268" t="s">
        <v>587</v>
      </c>
      <c r="AG977" s="268" t="s">
        <v>586</v>
      </c>
      <c r="AH977" s="268" t="s">
        <v>586</v>
      </c>
      <c r="AI977" s="268" t="s">
        <v>586</v>
      </c>
      <c r="AM977" s="268" t="s">
        <v>586</v>
      </c>
      <c r="AR977" t="s">
        <v>7644</v>
      </c>
      <c r="AS977" t="s">
        <v>3049</v>
      </c>
      <c r="AT977">
        <v>2025</v>
      </c>
      <c r="AU977">
        <v>6</v>
      </c>
      <c r="AV977" t="s">
        <v>69</v>
      </c>
      <c r="AX977" t="s">
        <v>7786</v>
      </c>
    </row>
    <row r="978" spans="1:50" x14ac:dyDescent="0.25">
      <c r="A978" s="268" t="s">
        <v>748</v>
      </c>
      <c r="B978" s="268" t="s">
        <v>585</v>
      </c>
      <c r="C978" s="268" t="s">
        <v>67</v>
      </c>
      <c r="D978" s="268" t="s">
        <v>3609</v>
      </c>
      <c r="E978" s="268" t="s">
        <v>3610</v>
      </c>
      <c r="F978" s="268" t="s">
        <v>7598</v>
      </c>
      <c r="G978" s="271" t="s">
        <v>1016</v>
      </c>
      <c r="H978" s="268" t="s">
        <v>7599</v>
      </c>
      <c r="I978" s="268" t="s">
        <v>7530</v>
      </c>
      <c r="K978" s="270" t="s">
        <v>586</v>
      </c>
      <c r="L978" s="270" t="s">
        <v>7600</v>
      </c>
      <c r="M978" s="270" t="s">
        <v>7601</v>
      </c>
      <c r="N978" s="270" t="s">
        <v>7602</v>
      </c>
      <c r="O978" s="268" t="s">
        <v>586</v>
      </c>
      <c r="P978" s="268" t="s">
        <v>586</v>
      </c>
      <c r="Q978" s="268" t="s">
        <v>586</v>
      </c>
      <c r="R978" s="268" t="s">
        <v>586</v>
      </c>
      <c r="S978" s="268" t="s">
        <v>586</v>
      </c>
      <c r="T978" s="268" t="s">
        <v>68</v>
      </c>
      <c r="U978" s="268" t="s">
        <v>586</v>
      </c>
      <c r="V978" s="268" t="s">
        <v>586</v>
      </c>
      <c r="W978" s="268" t="s">
        <v>586</v>
      </c>
      <c r="X978" s="268" t="s">
        <v>586</v>
      </c>
      <c r="Y978" s="268" t="s">
        <v>586</v>
      </c>
      <c r="AC978" s="268" t="s">
        <v>586</v>
      </c>
      <c r="AE978" s="268" t="s">
        <v>586</v>
      </c>
      <c r="AF978" s="268" t="s">
        <v>587</v>
      </c>
      <c r="AG978" s="268" t="s">
        <v>586</v>
      </c>
      <c r="AH978" s="268" t="s">
        <v>586</v>
      </c>
      <c r="AI978" s="268" t="s">
        <v>586</v>
      </c>
      <c r="AM978" s="268" t="s">
        <v>586</v>
      </c>
      <c r="AR978" t="s">
        <v>7644</v>
      </c>
      <c r="AS978" t="s">
        <v>3049</v>
      </c>
      <c r="AT978">
        <v>2025</v>
      </c>
      <c r="AU978">
        <v>6</v>
      </c>
      <c r="AV978" t="s">
        <v>69</v>
      </c>
      <c r="AX978" t="s">
        <v>7787</v>
      </c>
    </row>
    <row r="979" spans="1:50" x14ac:dyDescent="0.25">
      <c r="A979" s="268" t="s">
        <v>749</v>
      </c>
      <c r="B979" s="268" t="s">
        <v>585</v>
      </c>
      <c r="C979" s="268" t="s">
        <v>67</v>
      </c>
      <c r="D979" s="268" t="s">
        <v>3391</v>
      </c>
      <c r="E979" s="268" t="s">
        <v>3392</v>
      </c>
      <c r="F979" s="268" t="s">
        <v>7603</v>
      </c>
      <c r="G979" s="271" t="s">
        <v>1016</v>
      </c>
      <c r="H979" s="268" t="s">
        <v>7604</v>
      </c>
      <c r="I979" s="268" t="s">
        <v>7605</v>
      </c>
      <c r="K979" s="270" t="s">
        <v>586</v>
      </c>
      <c r="L979" s="270" t="s">
        <v>7569</v>
      </c>
      <c r="M979" s="270" t="s">
        <v>7570</v>
      </c>
      <c r="N979" s="270" t="s">
        <v>7571</v>
      </c>
      <c r="O979" s="268" t="s">
        <v>586</v>
      </c>
      <c r="P979" s="268" t="s">
        <v>586</v>
      </c>
      <c r="Q979" s="268" t="s">
        <v>586</v>
      </c>
      <c r="R979" s="268" t="s">
        <v>586</v>
      </c>
      <c r="S979" s="268" t="s">
        <v>586</v>
      </c>
      <c r="T979" s="268" t="s">
        <v>68</v>
      </c>
      <c r="U979" s="268" t="s">
        <v>586</v>
      </c>
      <c r="V979" s="268" t="s">
        <v>586</v>
      </c>
      <c r="W979" s="268" t="s">
        <v>586</v>
      </c>
      <c r="X979" s="268" t="s">
        <v>586</v>
      </c>
      <c r="Y979" s="268"/>
      <c r="AC979" s="268" t="s">
        <v>586</v>
      </c>
      <c r="AE979" s="268" t="s">
        <v>586</v>
      </c>
      <c r="AF979" s="268" t="s">
        <v>587</v>
      </c>
      <c r="AG979" s="268" t="s">
        <v>586</v>
      </c>
      <c r="AH979" s="268" t="s">
        <v>586</v>
      </c>
      <c r="AI979" s="268" t="s">
        <v>586</v>
      </c>
      <c r="AM979" s="268" t="s">
        <v>586</v>
      </c>
      <c r="AR979" t="s">
        <v>7644</v>
      </c>
      <c r="AS979" t="s">
        <v>3049</v>
      </c>
      <c r="AT979">
        <v>2025</v>
      </c>
      <c r="AU979">
        <v>6</v>
      </c>
      <c r="AV979" t="s">
        <v>69</v>
      </c>
      <c r="AX979" t="s">
        <v>7788</v>
      </c>
    </row>
    <row r="980" spans="1:50" x14ac:dyDescent="0.25">
      <c r="A980" s="268" t="s">
        <v>750</v>
      </c>
      <c r="B980" s="268" t="s">
        <v>585</v>
      </c>
      <c r="C980" s="268" t="s">
        <v>67</v>
      </c>
      <c r="D980" s="268" t="s">
        <v>7606</v>
      </c>
      <c r="E980" s="268" t="s">
        <v>7607</v>
      </c>
      <c r="F980" s="268" t="s">
        <v>7608</v>
      </c>
      <c r="G980" s="271" t="s">
        <v>1017</v>
      </c>
      <c r="H980" s="268" t="s">
        <v>7609</v>
      </c>
      <c r="I980" s="268" t="s">
        <v>7610</v>
      </c>
      <c r="K980" s="270" t="s">
        <v>586</v>
      </c>
      <c r="L980" s="270" t="s">
        <v>7611</v>
      </c>
      <c r="M980" s="270" t="s">
        <v>7612</v>
      </c>
      <c r="N980" s="270" t="s">
        <v>7613</v>
      </c>
      <c r="O980" s="268" t="s">
        <v>586</v>
      </c>
      <c r="P980" s="268" t="s">
        <v>586</v>
      </c>
      <c r="Q980" s="268" t="s">
        <v>586</v>
      </c>
      <c r="R980" s="268" t="s">
        <v>586</v>
      </c>
      <c r="S980" s="268" t="s">
        <v>586</v>
      </c>
      <c r="T980" s="268" t="s">
        <v>68</v>
      </c>
      <c r="U980" s="268" t="s">
        <v>586</v>
      </c>
      <c r="V980" s="268" t="s">
        <v>586</v>
      </c>
      <c r="W980" s="268" t="s">
        <v>586</v>
      </c>
      <c r="X980" s="268" t="s">
        <v>586</v>
      </c>
      <c r="Y980" s="268" t="s">
        <v>586</v>
      </c>
      <c r="AC980" s="268" t="s">
        <v>586</v>
      </c>
      <c r="AE980" s="268" t="s">
        <v>586</v>
      </c>
      <c r="AF980" s="268" t="s">
        <v>587</v>
      </c>
      <c r="AG980" s="268" t="s">
        <v>586</v>
      </c>
      <c r="AH980" s="268" t="s">
        <v>586</v>
      </c>
      <c r="AI980" s="268" t="s">
        <v>586</v>
      </c>
      <c r="AM980" s="268" t="s">
        <v>586</v>
      </c>
      <c r="AR980" t="s">
        <v>7644</v>
      </c>
      <c r="AS980" t="s">
        <v>3049</v>
      </c>
      <c r="AT980">
        <v>2025</v>
      </c>
      <c r="AU980">
        <v>6</v>
      </c>
      <c r="AV980" t="s">
        <v>69</v>
      </c>
      <c r="AX980" t="s">
        <v>7789</v>
      </c>
    </row>
    <row r="981" spans="1:50" x14ac:dyDescent="0.25">
      <c r="A981" s="268" t="s">
        <v>751</v>
      </c>
      <c r="B981" s="268" t="s">
        <v>585</v>
      </c>
      <c r="C981" s="268" t="s">
        <v>67</v>
      </c>
      <c r="D981" s="268" t="s">
        <v>7606</v>
      </c>
      <c r="E981" s="268" t="s">
        <v>7607</v>
      </c>
      <c r="F981" s="268" t="s">
        <v>2456</v>
      </c>
      <c r="G981" s="271" t="s">
        <v>1017</v>
      </c>
      <c r="H981" s="268" t="s">
        <v>7609</v>
      </c>
      <c r="I981" s="268" t="s">
        <v>7614</v>
      </c>
      <c r="K981" s="270" t="s">
        <v>586</v>
      </c>
      <c r="L981" s="270" t="s">
        <v>7615</v>
      </c>
      <c r="M981" s="270" t="s">
        <v>7616</v>
      </c>
      <c r="N981" s="270" t="s">
        <v>7617</v>
      </c>
      <c r="O981" s="268" t="s">
        <v>586</v>
      </c>
      <c r="P981" s="268" t="s">
        <v>586</v>
      </c>
      <c r="Q981" s="268" t="s">
        <v>586</v>
      </c>
      <c r="R981" s="268" t="s">
        <v>586</v>
      </c>
      <c r="S981" s="268" t="s">
        <v>586</v>
      </c>
      <c r="T981" s="268" t="s">
        <v>68</v>
      </c>
      <c r="U981" s="268" t="s">
        <v>586</v>
      </c>
      <c r="V981" s="268" t="s">
        <v>586</v>
      </c>
      <c r="W981" s="268" t="s">
        <v>586</v>
      </c>
      <c r="X981" s="268" t="s">
        <v>586</v>
      </c>
      <c r="Y981" s="268" t="s">
        <v>586</v>
      </c>
      <c r="AC981" s="268" t="s">
        <v>586</v>
      </c>
      <c r="AE981" s="268" t="s">
        <v>586</v>
      </c>
      <c r="AF981" s="268" t="s">
        <v>587</v>
      </c>
      <c r="AG981" s="268" t="s">
        <v>586</v>
      </c>
      <c r="AH981" s="268" t="s">
        <v>586</v>
      </c>
      <c r="AI981" s="268" t="s">
        <v>586</v>
      </c>
      <c r="AM981" s="268" t="s">
        <v>586</v>
      </c>
      <c r="AR981" t="s">
        <v>7644</v>
      </c>
      <c r="AS981" t="s">
        <v>3049</v>
      </c>
      <c r="AT981">
        <v>2025</v>
      </c>
      <c r="AU981">
        <v>6</v>
      </c>
      <c r="AV981" t="s">
        <v>69</v>
      </c>
      <c r="AX981" t="s">
        <v>7790</v>
      </c>
    </row>
    <row r="982" spans="1:50" x14ac:dyDescent="0.25">
      <c r="A982" s="268" t="s">
        <v>752</v>
      </c>
      <c r="B982" s="268" t="s">
        <v>585</v>
      </c>
      <c r="C982" s="268" t="s">
        <v>67</v>
      </c>
      <c r="D982" s="268" t="s">
        <v>7606</v>
      </c>
      <c r="E982" s="268" t="s">
        <v>7607</v>
      </c>
      <c r="F982" s="268" t="s">
        <v>7618</v>
      </c>
      <c r="G982" s="271" t="s">
        <v>1017</v>
      </c>
      <c r="H982" s="268" t="s">
        <v>7609</v>
      </c>
      <c r="I982" s="268" t="s">
        <v>7619</v>
      </c>
      <c r="K982" s="270" t="s">
        <v>586</v>
      </c>
      <c r="L982" s="270" t="s">
        <v>7620</v>
      </c>
      <c r="M982" s="270" t="s">
        <v>7621</v>
      </c>
      <c r="N982" s="270" t="s">
        <v>7622</v>
      </c>
      <c r="O982" s="268" t="s">
        <v>586</v>
      </c>
      <c r="P982" s="268" t="s">
        <v>586</v>
      </c>
      <c r="Q982" s="268" t="s">
        <v>586</v>
      </c>
      <c r="R982" s="268" t="s">
        <v>586</v>
      </c>
      <c r="S982" s="268" t="s">
        <v>586</v>
      </c>
      <c r="T982" s="268" t="s">
        <v>68</v>
      </c>
      <c r="U982" s="268" t="s">
        <v>586</v>
      </c>
      <c r="V982" s="268" t="s">
        <v>586</v>
      </c>
      <c r="W982" s="268" t="s">
        <v>586</v>
      </c>
      <c r="X982" s="268" t="s">
        <v>586</v>
      </c>
      <c r="Y982" s="268" t="s">
        <v>586</v>
      </c>
      <c r="AC982" s="268" t="s">
        <v>586</v>
      </c>
      <c r="AE982" s="268" t="s">
        <v>586</v>
      </c>
      <c r="AF982" s="268" t="s">
        <v>587</v>
      </c>
      <c r="AG982" s="268" t="s">
        <v>586</v>
      </c>
      <c r="AH982" s="268" t="s">
        <v>586</v>
      </c>
      <c r="AI982" s="268" t="s">
        <v>586</v>
      </c>
      <c r="AM982" s="268" t="s">
        <v>586</v>
      </c>
      <c r="AR982" t="s">
        <v>7644</v>
      </c>
      <c r="AS982" t="s">
        <v>3049</v>
      </c>
      <c r="AT982">
        <v>2025</v>
      </c>
      <c r="AU982">
        <v>6</v>
      </c>
      <c r="AV982" t="s">
        <v>69</v>
      </c>
      <c r="AX982" t="s">
        <v>7791</v>
      </c>
    </row>
    <row r="983" spans="1:50" x14ac:dyDescent="0.25">
      <c r="A983" s="268" t="s">
        <v>753</v>
      </c>
      <c r="B983" s="268" t="s">
        <v>585</v>
      </c>
      <c r="C983" s="268" t="s">
        <v>67</v>
      </c>
      <c r="D983" s="268" t="s">
        <v>7623</v>
      </c>
      <c r="E983" s="268" t="s">
        <v>7624</v>
      </c>
      <c r="F983" s="268" t="s">
        <v>7625</v>
      </c>
      <c r="G983" s="271" t="s">
        <v>1017</v>
      </c>
      <c r="H983" s="268" t="s">
        <v>7626</v>
      </c>
      <c r="I983" s="268" t="s">
        <v>7627</v>
      </c>
      <c r="K983" s="270" t="s">
        <v>586</v>
      </c>
      <c r="L983" s="270" t="s">
        <v>7628</v>
      </c>
      <c r="M983" s="270" t="s">
        <v>7629</v>
      </c>
      <c r="N983" s="270" t="s">
        <v>7630</v>
      </c>
      <c r="O983" s="268" t="s">
        <v>586</v>
      </c>
      <c r="P983" s="268" t="s">
        <v>586</v>
      </c>
      <c r="Q983" s="268" t="s">
        <v>586</v>
      </c>
      <c r="R983" s="268" t="s">
        <v>586</v>
      </c>
      <c r="S983" s="268" t="s">
        <v>586</v>
      </c>
      <c r="T983" s="268" t="s">
        <v>68</v>
      </c>
      <c r="U983" s="268" t="s">
        <v>586</v>
      </c>
      <c r="V983" s="268" t="s">
        <v>586</v>
      </c>
      <c r="W983" s="268" t="s">
        <v>586</v>
      </c>
      <c r="X983" s="268" t="s">
        <v>586</v>
      </c>
      <c r="Y983" s="268" t="s">
        <v>586</v>
      </c>
      <c r="AC983" s="268" t="s">
        <v>586</v>
      </c>
      <c r="AE983" s="268" t="s">
        <v>586</v>
      </c>
      <c r="AF983" s="268" t="s">
        <v>587</v>
      </c>
      <c r="AG983" s="268" t="s">
        <v>586</v>
      </c>
      <c r="AH983" s="268" t="s">
        <v>586</v>
      </c>
      <c r="AI983" s="268" t="s">
        <v>586</v>
      </c>
      <c r="AM983" s="268" t="s">
        <v>586</v>
      </c>
      <c r="AR983" t="s">
        <v>7644</v>
      </c>
      <c r="AS983" t="s">
        <v>3049</v>
      </c>
      <c r="AT983">
        <v>2025</v>
      </c>
      <c r="AU983">
        <v>6</v>
      </c>
      <c r="AV983" t="s">
        <v>69</v>
      </c>
      <c r="AX983" t="s">
        <v>7792</v>
      </c>
    </row>
    <row r="984" spans="1:50" x14ac:dyDescent="0.25">
      <c r="A984" s="268" t="s">
        <v>755</v>
      </c>
      <c r="B984" s="268" t="s">
        <v>585</v>
      </c>
      <c r="C984" s="268" t="s">
        <v>67</v>
      </c>
      <c r="D984" s="268" t="s">
        <v>3559</v>
      </c>
      <c r="E984" s="268" t="s">
        <v>3560</v>
      </c>
      <c r="F984" s="268" t="s">
        <v>7631</v>
      </c>
      <c r="G984" s="271" t="s">
        <v>1020</v>
      </c>
      <c r="H984" s="268" t="s">
        <v>7632</v>
      </c>
      <c r="I984" s="268"/>
      <c r="K984" s="270" t="s">
        <v>586</v>
      </c>
      <c r="L984" s="270" t="s">
        <v>7633</v>
      </c>
      <c r="M984" s="270" t="s">
        <v>7634</v>
      </c>
      <c r="N984" s="270" t="s">
        <v>7635</v>
      </c>
      <c r="O984" s="268" t="s">
        <v>586</v>
      </c>
      <c r="P984" s="268" t="s">
        <v>586</v>
      </c>
      <c r="Q984" s="268" t="s">
        <v>586</v>
      </c>
      <c r="R984" s="268" t="s">
        <v>586</v>
      </c>
      <c r="S984" s="268" t="s">
        <v>586</v>
      </c>
      <c r="T984" s="268" t="s">
        <v>68</v>
      </c>
      <c r="U984" s="268" t="s">
        <v>586</v>
      </c>
      <c r="V984" s="268" t="s">
        <v>586</v>
      </c>
      <c r="W984" s="268" t="s">
        <v>586</v>
      </c>
      <c r="X984" s="268" t="s">
        <v>586</v>
      </c>
      <c r="Y984" s="268" t="s">
        <v>586</v>
      </c>
      <c r="AC984" s="268" t="s">
        <v>586</v>
      </c>
      <c r="AE984" s="268" t="s">
        <v>586</v>
      </c>
      <c r="AF984" s="268" t="s">
        <v>587</v>
      </c>
      <c r="AG984" s="268" t="s">
        <v>586</v>
      </c>
      <c r="AH984" s="268" t="s">
        <v>586</v>
      </c>
      <c r="AI984" s="268" t="s">
        <v>586</v>
      </c>
      <c r="AM984" s="268" t="s">
        <v>586</v>
      </c>
      <c r="AR984" t="s">
        <v>7644</v>
      </c>
      <c r="AS984" t="s">
        <v>3049</v>
      </c>
      <c r="AT984">
        <v>2025</v>
      </c>
      <c r="AU984">
        <v>6</v>
      </c>
      <c r="AV984" t="s">
        <v>69</v>
      </c>
      <c r="AX984" t="s">
        <v>7793</v>
      </c>
    </row>
    <row r="985" spans="1:50" x14ac:dyDescent="0.25">
      <c r="A985" s="268" t="s">
        <v>756</v>
      </c>
      <c r="B985" s="268" t="s">
        <v>585</v>
      </c>
      <c r="C985" s="268" t="s">
        <v>67</v>
      </c>
      <c r="D985" s="268" t="s">
        <v>3559</v>
      </c>
      <c r="E985" s="268" t="s">
        <v>3560</v>
      </c>
      <c r="F985" s="268" t="s">
        <v>7636</v>
      </c>
      <c r="G985" s="271" t="s">
        <v>1020</v>
      </c>
      <c r="H985" s="268" t="s">
        <v>7637</v>
      </c>
      <c r="I985" s="268"/>
      <c r="K985" s="270" t="s">
        <v>586</v>
      </c>
      <c r="L985" s="270" t="s">
        <v>7638</v>
      </c>
      <c r="M985" s="270" t="s">
        <v>7639</v>
      </c>
      <c r="N985" s="270" t="s">
        <v>7640</v>
      </c>
      <c r="O985" s="268" t="s">
        <v>586</v>
      </c>
      <c r="P985" s="268" t="s">
        <v>586</v>
      </c>
      <c r="Q985" s="268" t="s">
        <v>586</v>
      </c>
      <c r="R985" s="268" t="s">
        <v>586</v>
      </c>
      <c r="S985" s="268" t="s">
        <v>586</v>
      </c>
      <c r="T985" s="268" t="s">
        <v>68</v>
      </c>
      <c r="U985" s="268" t="s">
        <v>586</v>
      </c>
      <c r="V985" s="268" t="s">
        <v>586</v>
      </c>
      <c r="W985" s="268" t="s">
        <v>586</v>
      </c>
      <c r="X985" s="268" t="s">
        <v>586</v>
      </c>
      <c r="Y985" s="268" t="s">
        <v>586</v>
      </c>
      <c r="AC985" s="268" t="s">
        <v>586</v>
      </c>
      <c r="AE985" s="268" t="s">
        <v>586</v>
      </c>
      <c r="AF985" s="268" t="s">
        <v>587</v>
      </c>
      <c r="AG985" s="268" t="s">
        <v>586</v>
      </c>
      <c r="AH985" s="268" t="s">
        <v>586</v>
      </c>
      <c r="AI985" s="268" t="s">
        <v>586</v>
      </c>
      <c r="AM985" s="268" t="s">
        <v>586</v>
      </c>
      <c r="AR985" t="s">
        <v>7644</v>
      </c>
      <c r="AS985" t="s">
        <v>3049</v>
      </c>
      <c r="AT985">
        <v>2025</v>
      </c>
      <c r="AU985">
        <v>6</v>
      </c>
      <c r="AV985" t="s">
        <v>69</v>
      </c>
      <c r="AX985" t="s">
        <v>7794</v>
      </c>
    </row>
    <row r="986" spans="1:50" x14ac:dyDescent="0.25">
      <c r="A986" s="268" t="s">
        <v>757</v>
      </c>
      <c r="B986" s="268" t="s">
        <v>652</v>
      </c>
      <c r="C986" s="268" t="s">
        <v>67</v>
      </c>
      <c r="D986" s="268" t="s">
        <v>2765</v>
      </c>
      <c r="E986" s="268" t="s">
        <v>2766</v>
      </c>
      <c r="F986" s="268" t="s">
        <v>1236</v>
      </c>
      <c r="G986" s="271" t="s">
        <v>1008</v>
      </c>
      <c r="H986" s="268" t="s">
        <v>7278</v>
      </c>
      <c r="I986" s="268"/>
      <c r="K986" s="270">
        <v>0</v>
      </c>
      <c r="L986" s="270">
        <v>-2292878</v>
      </c>
      <c r="M986" s="270">
        <v>-435647</v>
      </c>
      <c r="N986" s="270">
        <v>-2728525</v>
      </c>
      <c r="O986" s="268" t="s">
        <v>586</v>
      </c>
      <c r="P986" s="268" t="s">
        <v>586</v>
      </c>
      <c r="Q986" s="268" t="s">
        <v>586</v>
      </c>
      <c r="R986" s="268" t="s">
        <v>586</v>
      </c>
      <c r="S986" s="268" t="s">
        <v>586</v>
      </c>
      <c r="T986" s="268" t="s">
        <v>68</v>
      </c>
      <c r="U986" s="268" t="s">
        <v>586</v>
      </c>
      <c r="V986" s="268" t="s">
        <v>586</v>
      </c>
      <c r="W986" s="268" t="s">
        <v>586</v>
      </c>
      <c r="X986" s="268" t="s">
        <v>586</v>
      </c>
      <c r="Y986" s="268" t="s">
        <v>585</v>
      </c>
      <c r="Z986" s="268" t="s">
        <v>7260</v>
      </c>
      <c r="AC986" s="268" t="s">
        <v>586</v>
      </c>
      <c r="AE986" s="268" t="s">
        <v>586</v>
      </c>
      <c r="AF986" s="268" t="s">
        <v>584</v>
      </c>
      <c r="AG986" s="268" t="s">
        <v>586</v>
      </c>
      <c r="AH986" s="268" t="s">
        <v>586</v>
      </c>
      <c r="AI986" s="268" t="s">
        <v>586</v>
      </c>
      <c r="AM986" s="268" t="s">
        <v>586</v>
      </c>
      <c r="AR986" t="s">
        <v>7644</v>
      </c>
      <c r="AS986" t="s">
        <v>3049</v>
      </c>
      <c r="AT986">
        <v>2025</v>
      </c>
      <c r="AU986">
        <v>6</v>
      </c>
      <c r="AV986" t="s">
        <v>70</v>
      </c>
      <c r="AX986" t="s">
        <v>7795</v>
      </c>
    </row>
    <row r="987" spans="1:50" x14ac:dyDescent="0.25">
      <c r="A987" s="268" t="s">
        <v>758</v>
      </c>
      <c r="B987" s="268" t="s">
        <v>652</v>
      </c>
      <c r="C987" s="268" t="s">
        <v>67</v>
      </c>
      <c r="D987" s="268" t="s">
        <v>7275</v>
      </c>
      <c r="E987" s="268" t="s">
        <v>7276</v>
      </c>
      <c r="F987" s="268" t="s">
        <v>1237</v>
      </c>
      <c r="G987" s="271" t="s">
        <v>1011</v>
      </c>
      <c r="H987" s="268" t="s">
        <v>7641</v>
      </c>
      <c r="I987" s="268"/>
      <c r="K987" s="270">
        <v>0</v>
      </c>
      <c r="L987" s="270">
        <v>-2292878</v>
      </c>
      <c r="M987" s="270">
        <v>-435647</v>
      </c>
      <c r="N987" s="270">
        <v>-2728525</v>
      </c>
      <c r="O987" s="268" t="s">
        <v>586</v>
      </c>
      <c r="P987" s="268" t="s">
        <v>586</v>
      </c>
      <c r="Q987" s="268" t="s">
        <v>586</v>
      </c>
      <c r="R987" s="268" t="s">
        <v>586</v>
      </c>
      <c r="S987" s="268" t="s">
        <v>586</v>
      </c>
      <c r="T987" s="268" t="s">
        <v>68</v>
      </c>
      <c r="U987" s="268" t="s">
        <v>586</v>
      </c>
      <c r="V987" s="268" t="s">
        <v>586</v>
      </c>
      <c r="W987" s="268" t="s">
        <v>586</v>
      </c>
      <c r="X987" s="268" t="s">
        <v>586</v>
      </c>
      <c r="Y987" s="268" t="s">
        <v>585</v>
      </c>
      <c r="Z987" s="268" t="s">
        <v>7277</v>
      </c>
      <c r="AC987" s="268" t="s">
        <v>586</v>
      </c>
      <c r="AE987" s="268" t="s">
        <v>586</v>
      </c>
      <c r="AF987" s="268" t="s">
        <v>584</v>
      </c>
      <c r="AG987" s="268" t="s">
        <v>586</v>
      </c>
      <c r="AH987" s="268" t="s">
        <v>586</v>
      </c>
      <c r="AI987" s="268" t="s">
        <v>586</v>
      </c>
      <c r="AM987" s="268" t="s">
        <v>586</v>
      </c>
      <c r="AR987" t="s">
        <v>7644</v>
      </c>
      <c r="AS987" t="s">
        <v>3049</v>
      </c>
      <c r="AT987">
        <v>2025</v>
      </c>
      <c r="AU987">
        <v>6</v>
      </c>
      <c r="AV987" t="s">
        <v>70</v>
      </c>
      <c r="AX987" t="s">
        <v>7796</v>
      </c>
    </row>
    <row r="988" spans="1:50" x14ac:dyDescent="0.25">
      <c r="A988" s="268" t="s">
        <v>759</v>
      </c>
      <c r="B988" s="268" t="s">
        <v>652</v>
      </c>
      <c r="C988" s="268" t="s">
        <v>67</v>
      </c>
      <c r="D988" s="268" t="s">
        <v>4505</v>
      </c>
      <c r="E988" s="268" t="s">
        <v>4506</v>
      </c>
      <c r="F988" s="268" t="s">
        <v>1238</v>
      </c>
      <c r="G988" s="271" t="s">
        <v>1014</v>
      </c>
      <c r="H988" s="268" t="s">
        <v>7554</v>
      </c>
      <c r="I988" s="268"/>
      <c r="K988" s="270">
        <v>0</v>
      </c>
      <c r="L988" s="270">
        <v>-258684</v>
      </c>
      <c r="M988" s="270">
        <v>-49150</v>
      </c>
      <c r="N988" s="270">
        <v>-307834</v>
      </c>
      <c r="O988" s="268" t="s">
        <v>586</v>
      </c>
      <c r="P988" s="268" t="s">
        <v>586</v>
      </c>
      <c r="Q988" s="268" t="s">
        <v>586</v>
      </c>
      <c r="R988" s="268" t="s">
        <v>586</v>
      </c>
      <c r="S988" s="268" t="s">
        <v>586</v>
      </c>
      <c r="T988" s="268" t="s">
        <v>68</v>
      </c>
      <c r="U988" s="268" t="s">
        <v>586</v>
      </c>
      <c r="V988" s="268" t="s">
        <v>586</v>
      </c>
      <c r="W988" s="268" t="s">
        <v>586</v>
      </c>
      <c r="X988" s="268" t="s">
        <v>586</v>
      </c>
      <c r="Y988" s="268" t="s">
        <v>585</v>
      </c>
      <c r="Z988" s="268" t="s">
        <v>7540</v>
      </c>
      <c r="AC988" s="268" t="s">
        <v>586</v>
      </c>
      <c r="AE988" s="268" t="s">
        <v>586</v>
      </c>
      <c r="AF988" s="268" t="s">
        <v>584</v>
      </c>
      <c r="AG988" s="268" t="s">
        <v>586</v>
      </c>
      <c r="AH988" s="268" t="s">
        <v>586</v>
      </c>
      <c r="AI988" s="268" t="s">
        <v>586</v>
      </c>
      <c r="AM988" s="268" t="s">
        <v>586</v>
      </c>
      <c r="AR988" t="s">
        <v>7644</v>
      </c>
      <c r="AS988" t="s">
        <v>3049</v>
      </c>
      <c r="AT988">
        <v>2025</v>
      </c>
      <c r="AU988">
        <v>6</v>
      </c>
      <c r="AV988" t="s">
        <v>70</v>
      </c>
      <c r="AX988" t="s">
        <v>7797</v>
      </c>
    </row>
    <row r="989" spans="1:50" x14ac:dyDescent="0.25">
      <c r="A989" s="268" t="s">
        <v>760</v>
      </c>
      <c r="B989" s="268" t="s">
        <v>652</v>
      </c>
      <c r="C989" s="268" t="s">
        <v>67</v>
      </c>
      <c r="D989" s="268" t="s">
        <v>2733</v>
      </c>
      <c r="E989" s="268" t="s">
        <v>2734</v>
      </c>
      <c r="F989" s="268" t="s">
        <v>1239</v>
      </c>
      <c r="G989" s="271" t="s">
        <v>1014</v>
      </c>
      <c r="H989" s="268" t="s">
        <v>7554</v>
      </c>
      <c r="I989" s="268"/>
      <c r="J989" s="2"/>
      <c r="K989" s="270">
        <v>0</v>
      </c>
      <c r="L989" s="270">
        <v>-440938</v>
      </c>
      <c r="M989" s="270">
        <v>-83778</v>
      </c>
      <c r="N989" s="270">
        <v>-524716</v>
      </c>
      <c r="O989" s="268" t="s">
        <v>586</v>
      </c>
      <c r="P989" s="268" t="s">
        <v>586</v>
      </c>
      <c r="Q989" s="268" t="s">
        <v>586</v>
      </c>
      <c r="R989" s="268" t="s">
        <v>586</v>
      </c>
      <c r="S989" s="268" t="s">
        <v>586</v>
      </c>
      <c r="T989" s="268" t="s">
        <v>68</v>
      </c>
      <c r="U989" s="268" t="s">
        <v>586</v>
      </c>
      <c r="V989" s="268" t="s">
        <v>586</v>
      </c>
      <c r="W989" s="268" t="s">
        <v>586</v>
      </c>
      <c r="X989" s="268" t="s">
        <v>586</v>
      </c>
      <c r="Y989" s="268" t="s">
        <v>585</v>
      </c>
      <c r="Z989" s="268" t="s">
        <v>7545</v>
      </c>
      <c r="AC989" s="268" t="s">
        <v>586</v>
      </c>
      <c r="AE989" s="268" t="s">
        <v>586</v>
      </c>
      <c r="AF989" s="268" t="s">
        <v>584</v>
      </c>
      <c r="AG989" s="268" t="s">
        <v>586</v>
      </c>
      <c r="AH989" s="268" t="s">
        <v>586</v>
      </c>
      <c r="AI989" s="268" t="s">
        <v>586</v>
      </c>
      <c r="AM989" s="268" t="s">
        <v>586</v>
      </c>
      <c r="AR989" t="s">
        <v>7644</v>
      </c>
      <c r="AS989" t="s">
        <v>3049</v>
      </c>
      <c r="AT989">
        <v>2025</v>
      </c>
      <c r="AU989">
        <v>6</v>
      </c>
      <c r="AV989" t="s">
        <v>70</v>
      </c>
      <c r="AX989" t="s">
        <v>7798</v>
      </c>
    </row>
    <row r="990" spans="1:50" x14ac:dyDescent="0.25">
      <c r="A990" s="268" t="s">
        <v>761</v>
      </c>
      <c r="B990" s="268" t="s">
        <v>652</v>
      </c>
      <c r="C990" s="268" t="s">
        <v>67</v>
      </c>
      <c r="D990" s="268" t="s">
        <v>2835</v>
      </c>
      <c r="E990" s="268" t="s">
        <v>2836</v>
      </c>
      <c r="F990" s="268" t="s">
        <v>1240</v>
      </c>
      <c r="G990" s="271" t="s">
        <v>1015</v>
      </c>
      <c r="H990" s="268" t="s">
        <v>7642</v>
      </c>
      <c r="I990" s="268" t="s">
        <v>7478</v>
      </c>
      <c r="K990" s="270">
        <v>0</v>
      </c>
      <c r="L990" s="270">
        <v>-3527505</v>
      </c>
      <c r="M990" s="270">
        <v>-670226</v>
      </c>
      <c r="N990" s="270">
        <v>-4197731</v>
      </c>
      <c r="O990" s="268" t="s">
        <v>586</v>
      </c>
      <c r="P990" s="268" t="s">
        <v>586</v>
      </c>
      <c r="Q990" s="268" t="s">
        <v>586</v>
      </c>
      <c r="R990" s="268" t="s">
        <v>586</v>
      </c>
      <c r="S990" s="268" t="s">
        <v>586</v>
      </c>
      <c r="T990" s="268" t="s">
        <v>68</v>
      </c>
      <c r="U990" s="268" t="s">
        <v>586</v>
      </c>
      <c r="V990" s="268" t="s">
        <v>586</v>
      </c>
      <c r="W990" s="268" t="s">
        <v>586</v>
      </c>
      <c r="X990" s="268" t="s">
        <v>586</v>
      </c>
      <c r="Y990" s="268" t="s">
        <v>585</v>
      </c>
      <c r="Z990" s="268" t="s">
        <v>7476</v>
      </c>
      <c r="AC990" s="268" t="s">
        <v>586</v>
      </c>
      <c r="AE990" s="268" t="s">
        <v>586</v>
      </c>
      <c r="AF990" s="268" t="s">
        <v>584</v>
      </c>
      <c r="AG990" s="268" t="s">
        <v>586</v>
      </c>
      <c r="AH990" s="268" t="s">
        <v>586</v>
      </c>
      <c r="AI990" s="268" t="s">
        <v>586</v>
      </c>
      <c r="AM990" s="268" t="s">
        <v>586</v>
      </c>
      <c r="AR990" t="s">
        <v>7644</v>
      </c>
      <c r="AS990" t="s">
        <v>3049</v>
      </c>
      <c r="AT990">
        <v>2025</v>
      </c>
      <c r="AU990">
        <v>6</v>
      </c>
      <c r="AV990" t="s">
        <v>70</v>
      </c>
      <c r="AX990" t="s">
        <v>7799</v>
      </c>
    </row>
    <row r="991" spans="1:50" x14ac:dyDescent="0.25">
      <c r="A991" s="268" t="s">
        <v>762</v>
      </c>
      <c r="B991" s="268" t="s">
        <v>652</v>
      </c>
      <c r="C991" s="268" t="s">
        <v>67</v>
      </c>
      <c r="D991" s="268" t="s">
        <v>2835</v>
      </c>
      <c r="E991" s="268" t="s">
        <v>2836</v>
      </c>
      <c r="F991" s="268" t="s">
        <v>1241</v>
      </c>
      <c r="G991" s="271" t="s">
        <v>1015</v>
      </c>
      <c r="H991" s="268" t="s">
        <v>7642</v>
      </c>
      <c r="I991" s="268" t="s">
        <v>7550</v>
      </c>
      <c r="K991" s="270">
        <v>0</v>
      </c>
      <c r="L991" s="270">
        <v>-2325018</v>
      </c>
      <c r="M991" s="270">
        <v>-441753</v>
      </c>
      <c r="N991" s="270">
        <v>-2766771</v>
      </c>
      <c r="O991" s="268" t="s">
        <v>586</v>
      </c>
      <c r="P991" s="268" t="s">
        <v>586</v>
      </c>
      <c r="Q991" s="268" t="s">
        <v>586</v>
      </c>
      <c r="R991" s="268" t="s">
        <v>586</v>
      </c>
      <c r="S991" s="268" t="s">
        <v>586</v>
      </c>
      <c r="T991" s="268" t="s">
        <v>68</v>
      </c>
      <c r="U991" s="268" t="s">
        <v>586</v>
      </c>
      <c r="V991" s="268" t="s">
        <v>586</v>
      </c>
      <c r="W991" s="268" t="s">
        <v>586</v>
      </c>
      <c r="X991" s="268" t="s">
        <v>586</v>
      </c>
      <c r="Y991" s="268" t="s">
        <v>585</v>
      </c>
      <c r="Z991" s="268" t="s">
        <v>1539</v>
      </c>
      <c r="AC991" s="268" t="s">
        <v>586</v>
      </c>
      <c r="AE991" s="268" t="s">
        <v>586</v>
      </c>
      <c r="AF991" s="268" t="s">
        <v>584</v>
      </c>
      <c r="AG991" s="268" t="s">
        <v>586</v>
      </c>
      <c r="AH991" s="268" t="s">
        <v>586</v>
      </c>
      <c r="AI991" s="268" t="s">
        <v>586</v>
      </c>
      <c r="AM991" s="268" t="s">
        <v>586</v>
      </c>
      <c r="AR991" t="s">
        <v>7644</v>
      </c>
      <c r="AS991" t="s">
        <v>3049</v>
      </c>
      <c r="AT991">
        <v>2025</v>
      </c>
      <c r="AU991">
        <v>6</v>
      </c>
      <c r="AV991" t="s">
        <v>70</v>
      </c>
      <c r="AX991" t="s">
        <v>7800</v>
      </c>
    </row>
    <row r="992" spans="1:50" x14ac:dyDescent="0.25">
      <c r="A992" s="268" t="s">
        <v>763</v>
      </c>
      <c r="B992" s="268" t="s">
        <v>652</v>
      </c>
      <c r="C992" s="268" t="s">
        <v>67</v>
      </c>
      <c r="D992" s="268" t="s">
        <v>3227</v>
      </c>
      <c r="E992" s="268" t="s">
        <v>3228</v>
      </c>
      <c r="F992" s="268" t="s">
        <v>1063</v>
      </c>
      <c r="G992" s="271" t="s">
        <v>1015</v>
      </c>
      <c r="H992" s="268" t="s">
        <v>7643</v>
      </c>
      <c r="I992" s="268"/>
      <c r="K992" s="270">
        <v>0</v>
      </c>
      <c r="L992" s="270">
        <v>-59456</v>
      </c>
      <c r="M992" s="270">
        <v>-11297</v>
      </c>
      <c r="N992" s="270">
        <v>-70753</v>
      </c>
      <c r="O992" s="268" t="s">
        <v>586</v>
      </c>
      <c r="P992" s="268" t="s">
        <v>586</v>
      </c>
      <c r="Q992" s="268" t="s">
        <v>586</v>
      </c>
      <c r="R992" s="268" t="s">
        <v>586</v>
      </c>
      <c r="S992" s="268" t="s">
        <v>586</v>
      </c>
      <c r="T992" s="268" t="s">
        <v>68</v>
      </c>
      <c r="U992" s="268" t="s">
        <v>586</v>
      </c>
      <c r="V992" s="268" t="s">
        <v>586</v>
      </c>
      <c r="W992" s="268" t="s">
        <v>586</v>
      </c>
      <c r="X992" s="268" t="s">
        <v>586</v>
      </c>
      <c r="Y992" s="268" t="s">
        <v>585</v>
      </c>
      <c r="Z992" s="268" t="s">
        <v>5667</v>
      </c>
      <c r="AC992" s="268" t="s">
        <v>586</v>
      </c>
      <c r="AE992" s="268" t="s">
        <v>586</v>
      </c>
      <c r="AF992" s="268" t="s">
        <v>584</v>
      </c>
      <c r="AG992" s="268" t="s">
        <v>586</v>
      </c>
      <c r="AH992" s="268" t="s">
        <v>586</v>
      </c>
      <c r="AI992" s="268" t="s">
        <v>586</v>
      </c>
      <c r="AM992" s="268" t="s">
        <v>586</v>
      </c>
      <c r="AR992" t="s">
        <v>7644</v>
      </c>
      <c r="AS992" t="s">
        <v>3049</v>
      </c>
      <c r="AT992">
        <v>2025</v>
      </c>
      <c r="AU992">
        <v>6</v>
      </c>
      <c r="AV992" t="s">
        <v>70</v>
      </c>
      <c r="AX992" t="s">
        <v>7801</v>
      </c>
    </row>
    <row r="993" spans="1:50" x14ac:dyDescent="0.25">
      <c r="A993" s="268" t="s">
        <v>584</v>
      </c>
      <c r="B993" s="268" t="s">
        <v>585</v>
      </c>
      <c r="C993" s="268" t="s">
        <v>67</v>
      </c>
      <c r="D993" s="268" t="s">
        <v>2631</v>
      </c>
      <c r="E993" s="268" t="s">
        <v>2632</v>
      </c>
      <c r="F993" s="268" t="s">
        <v>7802</v>
      </c>
      <c r="G993" s="271" t="s">
        <v>1031</v>
      </c>
      <c r="H993" s="268" t="s">
        <v>7803</v>
      </c>
      <c r="I993" s="268" t="s">
        <v>7804</v>
      </c>
      <c r="K993" s="270" t="s">
        <v>586</v>
      </c>
      <c r="L993" s="270" t="s">
        <v>2617</v>
      </c>
      <c r="M993" s="270" t="s">
        <v>7805</v>
      </c>
      <c r="N993" s="270" t="s">
        <v>7806</v>
      </c>
      <c r="O993" s="268" t="s">
        <v>586</v>
      </c>
      <c r="P993" s="268" t="s">
        <v>586</v>
      </c>
      <c r="Q993" s="268" t="s">
        <v>586</v>
      </c>
      <c r="R993" s="268" t="s">
        <v>586</v>
      </c>
      <c r="S993" s="268" t="s">
        <v>586</v>
      </c>
      <c r="T993" s="268" t="s">
        <v>68</v>
      </c>
      <c r="U993" s="268" t="s">
        <v>586</v>
      </c>
      <c r="V993" s="268" t="s">
        <v>586</v>
      </c>
      <c r="W993" s="268" t="s">
        <v>586</v>
      </c>
      <c r="X993" s="268" t="s">
        <v>586</v>
      </c>
      <c r="Y993" s="268" t="s">
        <v>586</v>
      </c>
      <c r="AC993" s="268" t="s">
        <v>586</v>
      </c>
      <c r="AE993" s="268" t="s">
        <v>586</v>
      </c>
      <c r="AF993" s="268" t="s">
        <v>587</v>
      </c>
      <c r="AG993" s="268" t="s">
        <v>586</v>
      </c>
      <c r="AH993" s="268" t="s">
        <v>586</v>
      </c>
      <c r="AI993" s="268" t="s">
        <v>586</v>
      </c>
      <c r="AM993" s="268" t="s">
        <v>586</v>
      </c>
      <c r="AR993" t="s">
        <v>8177</v>
      </c>
      <c r="AS993" t="s">
        <v>3049</v>
      </c>
      <c r="AT993">
        <v>2025</v>
      </c>
      <c r="AU993">
        <v>7</v>
      </c>
      <c r="AV993" t="s">
        <v>69</v>
      </c>
      <c r="AX993" t="s">
        <v>8178</v>
      </c>
    </row>
    <row r="994" spans="1:50" x14ac:dyDescent="0.25">
      <c r="A994" s="268" t="s">
        <v>587</v>
      </c>
      <c r="B994" s="268" t="s">
        <v>585</v>
      </c>
      <c r="C994" s="268" t="s">
        <v>67</v>
      </c>
      <c r="D994" s="268" t="s">
        <v>2631</v>
      </c>
      <c r="E994" s="268" t="s">
        <v>2632</v>
      </c>
      <c r="F994" s="268" t="s">
        <v>7807</v>
      </c>
      <c r="G994" s="271" t="s">
        <v>1031</v>
      </c>
      <c r="H994" s="268" t="s">
        <v>7803</v>
      </c>
      <c r="I994" s="268" t="s">
        <v>7804</v>
      </c>
      <c r="K994" s="270" t="s">
        <v>586</v>
      </c>
      <c r="L994" s="270" t="s">
        <v>2617</v>
      </c>
      <c r="M994" s="270" t="s">
        <v>7805</v>
      </c>
      <c r="N994" s="270" t="s">
        <v>7806</v>
      </c>
      <c r="O994" s="268" t="s">
        <v>586</v>
      </c>
      <c r="P994" s="268" t="s">
        <v>586</v>
      </c>
      <c r="Q994" s="268" t="s">
        <v>586</v>
      </c>
      <c r="R994" s="268" t="s">
        <v>586</v>
      </c>
      <c r="S994" s="268" t="s">
        <v>586</v>
      </c>
      <c r="T994" s="268" t="s">
        <v>68</v>
      </c>
      <c r="U994" s="268" t="s">
        <v>586</v>
      </c>
      <c r="V994" s="268" t="s">
        <v>586</v>
      </c>
      <c r="W994" s="268" t="s">
        <v>586</v>
      </c>
      <c r="X994" s="268" t="s">
        <v>586</v>
      </c>
      <c r="Y994" s="268" t="s">
        <v>586</v>
      </c>
      <c r="AC994" s="268" t="s">
        <v>586</v>
      </c>
      <c r="AE994" s="268" t="s">
        <v>586</v>
      </c>
      <c r="AF994" s="268" t="s">
        <v>587</v>
      </c>
      <c r="AG994" s="268" t="s">
        <v>586</v>
      </c>
      <c r="AH994" s="268" t="s">
        <v>586</v>
      </c>
      <c r="AI994" s="268" t="s">
        <v>586</v>
      </c>
      <c r="AM994" s="268" t="s">
        <v>586</v>
      </c>
      <c r="AR994" t="s">
        <v>8177</v>
      </c>
      <c r="AS994" t="s">
        <v>3049</v>
      </c>
      <c r="AT994">
        <v>2025</v>
      </c>
      <c r="AU994">
        <v>7</v>
      </c>
      <c r="AV994" t="s">
        <v>69</v>
      </c>
      <c r="AX994" t="s">
        <v>8179</v>
      </c>
    </row>
    <row r="995" spans="1:50" x14ac:dyDescent="0.25">
      <c r="A995" s="268" t="s">
        <v>589</v>
      </c>
      <c r="B995" s="268" t="s">
        <v>585</v>
      </c>
      <c r="C995" s="268" t="s">
        <v>67</v>
      </c>
      <c r="D995" s="268" t="s">
        <v>7808</v>
      </c>
      <c r="E995" s="268" t="s">
        <v>7809</v>
      </c>
      <c r="F995" s="268" t="s">
        <v>7810</v>
      </c>
      <c r="G995" s="271" t="s">
        <v>1032</v>
      </c>
      <c r="H995" s="268" t="s">
        <v>7811</v>
      </c>
      <c r="I995" s="268"/>
      <c r="K995" s="270" t="s">
        <v>586</v>
      </c>
      <c r="L995" s="270" t="s">
        <v>1524</v>
      </c>
      <c r="M995" s="270" t="s">
        <v>1525</v>
      </c>
      <c r="N995" s="270" t="s">
        <v>1526</v>
      </c>
      <c r="O995" s="268" t="s">
        <v>586</v>
      </c>
      <c r="P995" s="268" t="s">
        <v>586</v>
      </c>
      <c r="Q995" s="268" t="s">
        <v>586</v>
      </c>
      <c r="R995" s="268" t="s">
        <v>586</v>
      </c>
      <c r="S995" s="268" t="s">
        <v>586</v>
      </c>
      <c r="T995" s="268" t="s">
        <v>68</v>
      </c>
      <c r="U995" s="268" t="s">
        <v>586</v>
      </c>
      <c r="V995" s="268" t="s">
        <v>586</v>
      </c>
      <c r="W995" s="268" t="s">
        <v>586</v>
      </c>
      <c r="X995" s="268" t="s">
        <v>586</v>
      </c>
      <c r="Y995" s="268" t="s">
        <v>586</v>
      </c>
      <c r="AC995" s="268" t="s">
        <v>586</v>
      </c>
      <c r="AE995" s="268" t="s">
        <v>586</v>
      </c>
      <c r="AF995" s="268" t="s">
        <v>587</v>
      </c>
      <c r="AG995" s="268" t="s">
        <v>586</v>
      </c>
      <c r="AH995" s="268" t="s">
        <v>586</v>
      </c>
      <c r="AI995" s="268" t="s">
        <v>586</v>
      </c>
      <c r="AM995" s="268" t="s">
        <v>586</v>
      </c>
      <c r="AR995" t="s">
        <v>8177</v>
      </c>
      <c r="AS995" t="s">
        <v>3049</v>
      </c>
      <c r="AT995">
        <v>2025</v>
      </c>
      <c r="AU995">
        <v>7</v>
      </c>
      <c r="AV995" t="s">
        <v>69</v>
      </c>
      <c r="AX995" t="s">
        <v>8180</v>
      </c>
    </row>
    <row r="996" spans="1:50" x14ac:dyDescent="0.25">
      <c r="A996" s="268" t="s">
        <v>590</v>
      </c>
      <c r="B996" s="268" t="s">
        <v>585</v>
      </c>
      <c r="C996" s="268" t="s">
        <v>67</v>
      </c>
      <c r="D996" s="268" t="s">
        <v>3181</v>
      </c>
      <c r="E996" s="268" t="s">
        <v>3182</v>
      </c>
      <c r="F996" s="268" t="s">
        <v>7812</v>
      </c>
      <c r="G996" s="271" t="s">
        <v>1033</v>
      </c>
      <c r="H996" s="268" t="s">
        <v>7813</v>
      </c>
      <c r="I996" s="268"/>
      <c r="K996" s="270" t="s">
        <v>586</v>
      </c>
      <c r="L996" s="270" t="s">
        <v>7814</v>
      </c>
      <c r="M996" s="270" t="s">
        <v>7815</v>
      </c>
      <c r="N996" s="270" t="s">
        <v>7816</v>
      </c>
      <c r="O996" s="268" t="s">
        <v>586</v>
      </c>
      <c r="P996" s="268" t="s">
        <v>586</v>
      </c>
      <c r="Q996" s="268" t="s">
        <v>586</v>
      </c>
      <c r="R996" s="268" t="s">
        <v>586</v>
      </c>
      <c r="S996" s="268" t="s">
        <v>586</v>
      </c>
      <c r="T996" s="268" t="s">
        <v>68</v>
      </c>
      <c r="U996" s="268" t="s">
        <v>586</v>
      </c>
      <c r="V996" s="268" t="s">
        <v>586</v>
      </c>
      <c r="W996" s="268" t="s">
        <v>586</v>
      </c>
      <c r="X996" s="268" t="s">
        <v>586</v>
      </c>
      <c r="Y996" s="268" t="s">
        <v>586</v>
      </c>
      <c r="AC996" s="268" t="s">
        <v>586</v>
      </c>
      <c r="AE996" s="268" t="s">
        <v>586</v>
      </c>
      <c r="AF996" s="268" t="s">
        <v>587</v>
      </c>
      <c r="AG996" s="268" t="s">
        <v>586</v>
      </c>
      <c r="AH996" s="268" t="s">
        <v>586</v>
      </c>
      <c r="AI996" s="268" t="s">
        <v>586</v>
      </c>
      <c r="AM996" s="268" t="s">
        <v>586</v>
      </c>
      <c r="AR996" t="s">
        <v>8177</v>
      </c>
      <c r="AS996" t="s">
        <v>3049</v>
      </c>
      <c r="AT996">
        <v>2025</v>
      </c>
      <c r="AU996">
        <v>7</v>
      </c>
      <c r="AV996" t="s">
        <v>69</v>
      </c>
      <c r="AX996" t="s">
        <v>8181</v>
      </c>
    </row>
    <row r="997" spans="1:50" x14ac:dyDescent="0.25">
      <c r="A997" s="268" t="s">
        <v>591</v>
      </c>
      <c r="B997" s="268" t="s">
        <v>585</v>
      </c>
      <c r="C997" s="268" t="s">
        <v>67</v>
      </c>
      <c r="D997" s="268" t="s">
        <v>3165</v>
      </c>
      <c r="E997" s="268" t="s">
        <v>3166</v>
      </c>
      <c r="F997" s="268" t="s">
        <v>7817</v>
      </c>
      <c r="G997" s="271" t="s">
        <v>1033</v>
      </c>
      <c r="H997" s="268" t="s">
        <v>7818</v>
      </c>
      <c r="I997" s="268"/>
      <c r="K997" s="270" t="s">
        <v>586</v>
      </c>
      <c r="L997" s="270" t="s">
        <v>7819</v>
      </c>
      <c r="M997" s="270" t="s">
        <v>7820</v>
      </c>
      <c r="N997" s="270" t="s">
        <v>7821</v>
      </c>
      <c r="O997" s="268" t="s">
        <v>586</v>
      </c>
      <c r="P997" s="268" t="s">
        <v>586</v>
      </c>
      <c r="Q997" s="268" t="s">
        <v>586</v>
      </c>
      <c r="R997" s="268" t="s">
        <v>586</v>
      </c>
      <c r="S997" s="268" t="s">
        <v>586</v>
      </c>
      <c r="T997" s="268" t="s">
        <v>68</v>
      </c>
      <c r="U997" s="268" t="s">
        <v>586</v>
      </c>
      <c r="V997" s="268" t="s">
        <v>586</v>
      </c>
      <c r="W997" s="268" t="s">
        <v>586</v>
      </c>
      <c r="X997" s="268" t="s">
        <v>586</v>
      </c>
      <c r="Y997" s="268" t="s">
        <v>586</v>
      </c>
      <c r="AC997" s="268" t="s">
        <v>586</v>
      </c>
      <c r="AE997" s="268" t="s">
        <v>586</v>
      </c>
      <c r="AF997" s="268" t="s">
        <v>587</v>
      </c>
      <c r="AG997" s="268" t="s">
        <v>586</v>
      </c>
      <c r="AH997" s="268" t="s">
        <v>586</v>
      </c>
      <c r="AI997" s="268" t="s">
        <v>586</v>
      </c>
      <c r="AM997" s="268" t="s">
        <v>586</v>
      </c>
      <c r="AR997" t="s">
        <v>8177</v>
      </c>
      <c r="AS997" t="s">
        <v>3049</v>
      </c>
      <c r="AT997">
        <v>2025</v>
      </c>
      <c r="AU997">
        <v>7</v>
      </c>
      <c r="AV997" t="s">
        <v>69</v>
      </c>
      <c r="AX997" t="s">
        <v>8182</v>
      </c>
    </row>
    <row r="998" spans="1:50" x14ac:dyDescent="0.25">
      <c r="A998" s="268" t="s">
        <v>592</v>
      </c>
      <c r="B998" s="268" t="s">
        <v>585</v>
      </c>
      <c r="C998" s="268" t="s">
        <v>67</v>
      </c>
      <c r="D998" s="268" t="s">
        <v>6043</v>
      </c>
      <c r="E998" s="268" t="s">
        <v>6044</v>
      </c>
      <c r="F998" s="268" t="s">
        <v>1271</v>
      </c>
      <c r="G998" s="271" t="s">
        <v>1033</v>
      </c>
      <c r="H998" s="268" t="s">
        <v>7822</v>
      </c>
      <c r="I998" s="268"/>
      <c r="K998" s="270" t="s">
        <v>586</v>
      </c>
      <c r="L998" s="270" t="s">
        <v>7823</v>
      </c>
      <c r="M998" s="270" t="s">
        <v>7824</v>
      </c>
      <c r="N998" s="270" t="s">
        <v>7825</v>
      </c>
      <c r="O998" s="268" t="s">
        <v>586</v>
      </c>
      <c r="P998" s="268" t="s">
        <v>586</v>
      </c>
      <c r="Q998" s="268" t="s">
        <v>586</v>
      </c>
      <c r="R998" s="268" t="s">
        <v>586</v>
      </c>
      <c r="S998" s="268" t="s">
        <v>586</v>
      </c>
      <c r="T998" s="268" t="s">
        <v>68</v>
      </c>
      <c r="U998" s="268" t="s">
        <v>586</v>
      </c>
      <c r="V998" s="268" t="s">
        <v>586</v>
      </c>
      <c r="W998" s="268" t="s">
        <v>586</v>
      </c>
      <c r="X998" s="268" t="s">
        <v>586</v>
      </c>
      <c r="Y998" s="268" t="s">
        <v>586</v>
      </c>
      <c r="AC998" s="268" t="s">
        <v>586</v>
      </c>
      <c r="AE998" s="268" t="s">
        <v>586</v>
      </c>
      <c r="AF998" s="268" t="s">
        <v>587</v>
      </c>
      <c r="AG998" s="268" t="s">
        <v>586</v>
      </c>
      <c r="AH998" s="268" t="s">
        <v>586</v>
      </c>
      <c r="AI998" s="268" t="s">
        <v>586</v>
      </c>
      <c r="AM998" s="268" t="s">
        <v>586</v>
      </c>
      <c r="AR998" t="s">
        <v>8177</v>
      </c>
      <c r="AS998" t="s">
        <v>3049</v>
      </c>
      <c r="AT998">
        <v>2025</v>
      </c>
      <c r="AU998">
        <v>7</v>
      </c>
      <c r="AV998" t="s">
        <v>69</v>
      </c>
      <c r="AX998" t="s">
        <v>8183</v>
      </c>
    </row>
    <row r="999" spans="1:50" x14ac:dyDescent="0.25">
      <c r="A999" s="268" t="s">
        <v>593</v>
      </c>
      <c r="B999" s="268" t="s">
        <v>585</v>
      </c>
      <c r="C999" s="268" t="s">
        <v>67</v>
      </c>
      <c r="D999" s="268" t="s">
        <v>3711</v>
      </c>
      <c r="E999" s="268" t="s">
        <v>3712</v>
      </c>
      <c r="F999" s="268" t="s">
        <v>7826</v>
      </c>
      <c r="G999" s="271" t="s">
        <v>1033</v>
      </c>
      <c r="H999" s="268" t="s">
        <v>7822</v>
      </c>
      <c r="I999" s="268"/>
      <c r="K999" s="270" t="s">
        <v>586</v>
      </c>
      <c r="L999" s="270" t="s">
        <v>7827</v>
      </c>
      <c r="M999" s="270" t="s">
        <v>7828</v>
      </c>
      <c r="N999" s="270" t="s">
        <v>7829</v>
      </c>
      <c r="O999" s="268" t="s">
        <v>586</v>
      </c>
      <c r="P999" s="268" t="s">
        <v>586</v>
      </c>
      <c r="Q999" s="268" t="s">
        <v>586</v>
      </c>
      <c r="R999" s="268" t="s">
        <v>586</v>
      </c>
      <c r="S999" s="268" t="s">
        <v>586</v>
      </c>
      <c r="T999" s="268" t="s">
        <v>68</v>
      </c>
      <c r="U999" s="268" t="s">
        <v>586</v>
      </c>
      <c r="V999" s="268" t="s">
        <v>586</v>
      </c>
      <c r="W999" s="268" t="s">
        <v>586</v>
      </c>
      <c r="X999" s="268" t="s">
        <v>586</v>
      </c>
      <c r="Y999" s="268" t="s">
        <v>586</v>
      </c>
      <c r="AC999" s="268" t="s">
        <v>586</v>
      </c>
      <c r="AE999" s="268" t="s">
        <v>586</v>
      </c>
      <c r="AF999" s="268" t="s">
        <v>587</v>
      </c>
      <c r="AG999" s="268" t="s">
        <v>586</v>
      </c>
      <c r="AH999" s="268" t="s">
        <v>586</v>
      </c>
      <c r="AI999" s="268" t="s">
        <v>586</v>
      </c>
      <c r="AM999" s="268" t="s">
        <v>586</v>
      </c>
      <c r="AR999" t="s">
        <v>8177</v>
      </c>
      <c r="AS999" t="s">
        <v>3049</v>
      </c>
      <c r="AT999">
        <v>2025</v>
      </c>
      <c r="AU999">
        <v>7</v>
      </c>
      <c r="AV999" t="s">
        <v>69</v>
      </c>
      <c r="AX999" t="s">
        <v>8184</v>
      </c>
    </row>
    <row r="1000" spans="1:50" x14ac:dyDescent="0.25">
      <c r="A1000" s="268" t="s">
        <v>594</v>
      </c>
      <c r="B1000" s="268" t="s">
        <v>585</v>
      </c>
      <c r="C1000" s="268" t="s">
        <v>67</v>
      </c>
      <c r="D1000" s="268" t="s">
        <v>2778</v>
      </c>
      <c r="E1000" s="268" t="s">
        <v>2779</v>
      </c>
      <c r="F1000" s="268" t="s">
        <v>7830</v>
      </c>
      <c r="G1000" s="271" t="s">
        <v>1033</v>
      </c>
      <c r="H1000" s="268" t="s">
        <v>7831</v>
      </c>
      <c r="I1000" s="268"/>
      <c r="K1000" s="270" t="s">
        <v>586</v>
      </c>
      <c r="L1000" s="270" t="s">
        <v>7814</v>
      </c>
      <c r="M1000" s="270" t="s">
        <v>7815</v>
      </c>
      <c r="N1000" s="270" t="s">
        <v>7816</v>
      </c>
      <c r="O1000" s="268" t="s">
        <v>586</v>
      </c>
      <c r="P1000" s="268" t="s">
        <v>586</v>
      </c>
      <c r="Q1000" s="268" t="s">
        <v>586</v>
      </c>
      <c r="R1000" s="268" t="s">
        <v>586</v>
      </c>
      <c r="S1000" s="268" t="s">
        <v>586</v>
      </c>
      <c r="T1000" s="268" t="s">
        <v>68</v>
      </c>
      <c r="U1000" s="268" t="s">
        <v>586</v>
      </c>
      <c r="V1000" s="268" t="s">
        <v>586</v>
      </c>
      <c r="W1000" s="268" t="s">
        <v>586</v>
      </c>
      <c r="X1000" s="268" t="s">
        <v>586</v>
      </c>
      <c r="Y1000" s="268" t="s">
        <v>586</v>
      </c>
      <c r="AC1000" s="268" t="s">
        <v>586</v>
      </c>
      <c r="AE1000" s="268" t="s">
        <v>586</v>
      </c>
      <c r="AF1000" s="268" t="s">
        <v>587</v>
      </c>
      <c r="AG1000" s="268" t="s">
        <v>586</v>
      </c>
      <c r="AH1000" s="268" t="s">
        <v>586</v>
      </c>
      <c r="AI1000" s="268" t="s">
        <v>586</v>
      </c>
      <c r="AM1000" s="268" t="s">
        <v>586</v>
      </c>
      <c r="AR1000" t="s">
        <v>8177</v>
      </c>
      <c r="AS1000" t="s">
        <v>3049</v>
      </c>
      <c r="AT1000">
        <v>2025</v>
      </c>
      <c r="AU1000">
        <v>7</v>
      </c>
      <c r="AV1000" t="s">
        <v>69</v>
      </c>
      <c r="AX1000" t="s">
        <v>8185</v>
      </c>
    </row>
    <row r="1001" spans="1:50" x14ac:dyDescent="0.25">
      <c r="A1001" s="268" t="s">
        <v>595</v>
      </c>
      <c r="B1001" s="268" t="s">
        <v>585</v>
      </c>
      <c r="C1001" s="268" t="s">
        <v>67</v>
      </c>
      <c r="D1001" s="268" t="s">
        <v>2765</v>
      </c>
      <c r="E1001" s="268" t="s">
        <v>7832</v>
      </c>
      <c r="F1001" s="268" t="s">
        <v>7833</v>
      </c>
      <c r="G1001" s="271" t="s">
        <v>1033</v>
      </c>
      <c r="H1001" s="268" t="s">
        <v>7834</v>
      </c>
      <c r="I1001" s="268"/>
      <c r="K1001" s="270" t="s">
        <v>586</v>
      </c>
      <c r="L1001" s="270" t="s">
        <v>7835</v>
      </c>
      <c r="M1001" s="270" t="s">
        <v>7836</v>
      </c>
      <c r="N1001" s="270" t="s">
        <v>7837</v>
      </c>
      <c r="O1001" s="268" t="s">
        <v>586</v>
      </c>
      <c r="P1001" s="268" t="s">
        <v>586</v>
      </c>
      <c r="Q1001" s="268" t="s">
        <v>586</v>
      </c>
      <c r="R1001" s="268" t="s">
        <v>586</v>
      </c>
      <c r="S1001" s="268" t="s">
        <v>586</v>
      </c>
      <c r="T1001" s="268" t="s">
        <v>68</v>
      </c>
      <c r="U1001" s="268" t="s">
        <v>586</v>
      </c>
      <c r="V1001" s="268" t="s">
        <v>586</v>
      </c>
      <c r="W1001" s="268" t="s">
        <v>586</v>
      </c>
      <c r="X1001" s="268" t="s">
        <v>586</v>
      </c>
      <c r="Y1001" s="268" t="s">
        <v>586</v>
      </c>
      <c r="AC1001" s="268" t="s">
        <v>586</v>
      </c>
      <c r="AE1001" s="268" t="s">
        <v>586</v>
      </c>
      <c r="AF1001" s="268" t="s">
        <v>587</v>
      </c>
      <c r="AG1001" s="268" t="s">
        <v>586</v>
      </c>
      <c r="AH1001" s="268" t="s">
        <v>586</v>
      </c>
      <c r="AI1001" s="268" t="s">
        <v>586</v>
      </c>
      <c r="AM1001" s="268" t="s">
        <v>586</v>
      </c>
      <c r="AR1001" t="s">
        <v>8177</v>
      </c>
      <c r="AS1001" t="s">
        <v>3049</v>
      </c>
      <c r="AT1001">
        <v>2025</v>
      </c>
      <c r="AU1001">
        <v>7</v>
      </c>
      <c r="AV1001" t="s">
        <v>69</v>
      </c>
      <c r="AX1001" t="s">
        <v>8186</v>
      </c>
    </row>
    <row r="1002" spans="1:50" x14ac:dyDescent="0.25">
      <c r="A1002" s="268" t="s">
        <v>596</v>
      </c>
      <c r="B1002" s="268" t="s">
        <v>585</v>
      </c>
      <c r="C1002" s="268" t="s">
        <v>67</v>
      </c>
      <c r="D1002" s="268" t="s">
        <v>2765</v>
      </c>
      <c r="E1002" s="268" t="s">
        <v>2766</v>
      </c>
      <c r="F1002" s="268" t="s">
        <v>7838</v>
      </c>
      <c r="G1002" s="271" t="s">
        <v>1033</v>
      </c>
      <c r="H1002" s="268" t="s">
        <v>7839</v>
      </c>
      <c r="I1002" s="268"/>
      <c r="K1002" s="270" t="s">
        <v>586</v>
      </c>
      <c r="L1002" s="270" t="s">
        <v>7835</v>
      </c>
      <c r="M1002" s="270" t="s">
        <v>7836</v>
      </c>
      <c r="N1002" s="270" t="s">
        <v>7837</v>
      </c>
      <c r="O1002" s="268" t="s">
        <v>586</v>
      </c>
      <c r="P1002" s="268" t="s">
        <v>586</v>
      </c>
      <c r="Q1002" s="268" t="s">
        <v>586</v>
      </c>
      <c r="R1002" s="268" t="s">
        <v>586</v>
      </c>
      <c r="S1002" s="268" t="s">
        <v>586</v>
      </c>
      <c r="T1002" s="268" t="s">
        <v>68</v>
      </c>
      <c r="U1002" s="268" t="s">
        <v>586</v>
      </c>
      <c r="V1002" s="268" t="s">
        <v>586</v>
      </c>
      <c r="W1002" s="268" t="s">
        <v>586</v>
      </c>
      <c r="X1002" s="268" t="s">
        <v>586</v>
      </c>
      <c r="Y1002" s="268" t="s">
        <v>586</v>
      </c>
      <c r="AC1002" s="268" t="s">
        <v>586</v>
      </c>
      <c r="AE1002" s="268" t="s">
        <v>586</v>
      </c>
      <c r="AF1002" s="268" t="s">
        <v>587</v>
      </c>
      <c r="AG1002" s="268" t="s">
        <v>586</v>
      </c>
      <c r="AH1002" s="268" t="s">
        <v>586</v>
      </c>
      <c r="AI1002" s="268" t="s">
        <v>586</v>
      </c>
      <c r="AM1002" s="268" t="s">
        <v>586</v>
      </c>
      <c r="AR1002" t="s">
        <v>8177</v>
      </c>
      <c r="AS1002" t="s">
        <v>3049</v>
      </c>
      <c r="AT1002">
        <v>2025</v>
      </c>
      <c r="AU1002">
        <v>7</v>
      </c>
      <c r="AV1002" t="s">
        <v>69</v>
      </c>
      <c r="AX1002" t="s">
        <v>8187</v>
      </c>
    </row>
    <row r="1003" spans="1:50" x14ac:dyDescent="0.25">
      <c r="A1003" s="268" t="s">
        <v>598</v>
      </c>
      <c r="B1003" s="268" t="s">
        <v>585</v>
      </c>
      <c r="C1003" s="268" t="s">
        <v>67</v>
      </c>
      <c r="D1003" s="268" t="s">
        <v>7840</v>
      </c>
      <c r="E1003" s="268" t="s">
        <v>7841</v>
      </c>
      <c r="F1003" s="268" t="s">
        <v>7842</v>
      </c>
      <c r="G1003" s="271" t="s">
        <v>1035</v>
      </c>
      <c r="H1003" s="268" t="s">
        <v>7843</v>
      </c>
      <c r="I1003" s="268"/>
      <c r="K1003" s="270" t="s">
        <v>586</v>
      </c>
      <c r="L1003" s="270" t="s">
        <v>7844</v>
      </c>
      <c r="M1003" s="270" t="s">
        <v>7845</v>
      </c>
      <c r="N1003" s="270" t="s">
        <v>7846</v>
      </c>
      <c r="O1003" s="268" t="s">
        <v>586</v>
      </c>
      <c r="P1003" s="268" t="s">
        <v>586</v>
      </c>
      <c r="Q1003" s="268" t="s">
        <v>586</v>
      </c>
      <c r="R1003" s="268" t="s">
        <v>586</v>
      </c>
      <c r="S1003" s="268" t="s">
        <v>586</v>
      </c>
      <c r="T1003" s="268" t="s">
        <v>68</v>
      </c>
      <c r="U1003" s="268" t="s">
        <v>586</v>
      </c>
      <c r="V1003" s="268" t="s">
        <v>586</v>
      </c>
      <c r="W1003" s="268" t="s">
        <v>586</v>
      </c>
      <c r="X1003" s="268" t="s">
        <v>586</v>
      </c>
      <c r="Y1003" s="268" t="s">
        <v>586</v>
      </c>
      <c r="AC1003" s="268" t="s">
        <v>586</v>
      </c>
      <c r="AE1003" s="268" t="s">
        <v>586</v>
      </c>
      <c r="AF1003" s="268" t="s">
        <v>587</v>
      </c>
      <c r="AG1003" s="268" t="s">
        <v>586</v>
      </c>
      <c r="AH1003" s="268" t="s">
        <v>586</v>
      </c>
      <c r="AI1003" s="268" t="s">
        <v>586</v>
      </c>
      <c r="AM1003" s="268" t="s">
        <v>586</v>
      </c>
      <c r="AR1003" t="s">
        <v>8177</v>
      </c>
      <c r="AS1003" t="s">
        <v>3049</v>
      </c>
      <c r="AT1003">
        <v>2025</v>
      </c>
      <c r="AU1003">
        <v>7</v>
      </c>
      <c r="AV1003" t="s">
        <v>69</v>
      </c>
      <c r="AX1003" t="s">
        <v>8188</v>
      </c>
    </row>
    <row r="1004" spans="1:50" x14ac:dyDescent="0.25">
      <c r="A1004" s="268" t="s">
        <v>599</v>
      </c>
      <c r="B1004" s="268" t="s">
        <v>585</v>
      </c>
      <c r="C1004" s="268" t="s">
        <v>67</v>
      </c>
      <c r="D1004" s="268" t="s">
        <v>2807</v>
      </c>
      <c r="E1004" s="268" t="s">
        <v>2808</v>
      </c>
      <c r="F1004" s="268" t="s">
        <v>1769</v>
      </c>
      <c r="G1004" s="271" t="s">
        <v>1036</v>
      </c>
      <c r="H1004" s="268" t="s">
        <v>7847</v>
      </c>
      <c r="I1004" s="268"/>
      <c r="K1004" s="270" t="s">
        <v>586</v>
      </c>
      <c r="L1004" s="270" t="s">
        <v>7848</v>
      </c>
      <c r="M1004" s="270" t="s">
        <v>7849</v>
      </c>
      <c r="N1004" s="270" t="s">
        <v>7850</v>
      </c>
      <c r="O1004" s="268" t="s">
        <v>586</v>
      </c>
      <c r="P1004" s="268" t="s">
        <v>586</v>
      </c>
      <c r="Q1004" s="268" t="s">
        <v>586</v>
      </c>
      <c r="R1004" s="268" t="s">
        <v>586</v>
      </c>
      <c r="S1004" s="268" t="s">
        <v>586</v>
      </c>
      <c r="T1004" s="268" t="s">
        <v>68</v>
      </c>
      <c r="U1004" s="268" t="s">
        <v>586</v>
      </c>
      <c r="V1004" s="268" t="s">
        <v>586</v>
      </c>
      <c r="W1004" s="268" t="s">
        <v>586</v>
      </c>
      <c r="X1004" s="268" t="s">
        <v>586</v>
      </c>
      <c r="Y1004" s="268" t="s">
        <v>586</v>
      </c>
      <c r="AC1004" s="268" t="s">
        <v>586</v>
      </c>
      <c r="AE1004" s="268" t="s">
        <v>586</v>
      </c>
      <c r="AF1004" s="268" t="s">
        <v>587</v>
      </c>
      <c r="AG1004" s="268" t="s">
        <v>586</v>
      </c>
      <c r="AH1004" s="268" t="s">
        <v>586</v>
      </c>
      <c r="AI1004" s="268" t="s">
        <v>586</v>
      </c>
      <c r="AM1004" s="268" t="s">
        <v>586</v>
      </c>
      <c r="AR1004" t="s">
        <v>8177</v>
      </c>
      <c r="AS1004" t="s">
        <v>3049</v>
      </c>
      <c r="AT1004">
        <v>2025</v>
      </c>
      <c r="AU1004">
        <v>7</v>
      </c>
      <c r="AV1004" t="s">
        <v>69</v>
      </c>
      <c r="AX1004" t="s">
        <v>8189</v>
      </c>
    </row>
    <row r="1005" spans="1:50" x14ac:dyDescent="0.25">
      <c r="A1005" s="268" t="s">
        <v>600</v>
      </c>
      <c r="B1005" s="268" t="s">
        <v>585</v>
      </c>
      <c r="C1005" s="268" t="s">
        <v>67</v>
      </c>
      <c r="D1005" s="268" t="s">
        <v>2807</v>
      </c>
      <c r="E1005" s="268" t="s">
        <v>2808</v>
      </c>
      <c r="F1005" s="268" t="s">
        <v>1115</v>
      </c>
      <c r="G1005" s="271" t="s">
        <v>1036</v>
      </c>
      <c r="H1005" s="268" t="s">
        <v>7851</v>
      </c>
      <c r="I1005" s="268"/>
      <c r="K1005" s="270" t="s">
        <v>586</v>
      </c>
      <c r="L1005" s="270" t="s">
        <v>7852</v>
      </c>
      <c r="M1005" s="270" t="s">
        <v>7853</v>
      </c>
      <c r="N1005" s="270" t="s">
        <v>7854</v>
      </c>
      <c r="O1005" s="268" t="s">
        <v>586</v>
      </c>
      <c r="P1005" s="268" t="s">
        <v>586</v>
      </c>
      <c r="Q1005" s="268" t="s">
        <v>586</v>
      </c>
      <c r="R1005" s="268" t="s">
        <v>586</v>
      </c>
      <c r="S1005" s="268" t="s">
        <v>586</v>
      </c>
      <c r="T1005" s="268" t="s">
        <v>68</v>
      </c>
      <c r="U1005" s="268" t="s">
        <v>586</v>
      </c>
      <c r="V1005" s="268" t="s">
        <v>586</v>
      </c>
      <c r="W1005" s="268" t="s">
        <v>586</v>
      </c>
      <c r="X1005" s="268" t="s">
        <v>586</v>
      </c>
      <c r="Y1005" s="268" t="s">
        <v>586</v>
      </c>
      <c r="AC1005" s="268" t="s">
        <v>586</v>
      </c>
      <c r="AE1005" s="268" t="s">
        <v>586</v>
      </c>
      <c r="AF1005" s="268" t="s">
        <v>587</v>
      </c>
      <c r="AG1005" s="268" t="s">
        <v>586</v>
      </c>
      <c r="AH1005" s="268" t="s">
        <v>586</v>
      </c>
      <c r="AI1005" s="268" t="s">
        <v>586</v>
      </c>
      <c r="AM1005" s="268" t="s">
        <v>586</v>
      </c>
      <c r="AR1005" t="s">
        <v>8177</v>
      </c>
      <c r="AS1005" t="s">
        <v>3049</v>
      </c>
      <c r="AT1005">
        <v>2025</v>
      </c>
      <c r="AU1005">
        <v>7</v>
      </c>
      <c r="AV1005" t="s">
        <v>69</v>
      </c>
      <c r="AX1005" t="s">
        <v>8190</v>
      </c>
    </row>
    <row r="1006" spans="1:50" x14ac:dyDescent="0.25">
      <c r="A1006" s="268" t="s">
        <v>601</v>
      </c>
      <c r="B1006" s="268" t="s">
        <v>585</v>
      </c>
      <c r="C1006" s="268" t="s">
        <v>67</v>
      </c>
      <c r="D1006" s="268" t="s">
        <v>2814</v>
      </c>
      <c r="E1006" s="268" t="s">
        <v>2815</v>
      </c>
      <c r="F1006" s="268" t="s">
        <v>1356</v>
      </c>
      <c r="G1006" s="271" t="s">
        <v>1036</v>
      </c>
      <c r="H1006" s="268" t="s">
        <v>7855</v>
      </c>
      <c r="I1006" s="268" t="s">
        <v>7856</v>
      </c>
      <c r="K1006" s="270" t="s">
        <v>586</v>
      </c>
      <c r="L1006" s="270" t="s">
        <v>7857</v>
      </c>
      <c r="M1006" s="270" t="s">
        <v>7858</v>
      </c>
      <c r="N1006" s="270" t="s">
        <v>7859</v>
      </c>
      <c r="O1006" s="268" t="s">
        <v>586</v>
      </c>
      <c r="P1006" s="268" t="s">
        <v>586</v>
      </c>
      <c r="Q1006" s="268" t="s">
        <v>586</v>
      </c>
      <c r="R1006" s="268" t="s">
        <v>586</v>
      </c>
      <c r="S1006" s="268" t="s">
        <v>586</v>
      </c>
      <c r="T1006" s="268" t="s">
        <v>68</v>
      </c>
      <c r="U1006" s="268" t="s">
        <v>586</v>
      </c>
      <c r="V1006" s="268" t="s">
        <v>586</v>
      </c>
      <c r="W1006" s="268" t="s">
        <v>586</v>
      </c>
      <c r="X1006" s="268" t="s">
        <v>586</v>
      </c>
      <c r="Y1006" s="268" t="s">
        <v>586</v>
      </c>
      <c r="AC1006" s="268" t="s">
        <v>586</v>
      </c>
      <c r="AE1006" s="268" t="s">
        <v>586</v>
      </c>
      <c r="AF1006" s="268" t="s">
        <v>587</v>
      </c>
      <c r="AG1006" s="268" t="s">
        <v>586</v>
      </c>
      <c r="AH1006" s="268" t="s">
        <v>586</v>
      </c>
      <c r="AI1006" s="268" t="s">
        <v>586</v>
      </c>
      <c r="AM1006" s="268" t="s">
        <v>586</v>
      </c>
      <c r="AR1006" t="s">
        <v>8177</v>
      </c>
      <c r="AS1006" t="s">
        <v>3049</v>
      </c>
      <c r="AT1006">
        <v>2025</v>
      </c>
      <c r="AU1006">
        <v>7</v>
      </c>
      <c r="AV1006" t="s">
        <v>69</v>
      </c>
      <c r="AX1006" t="s">
        <v>8191</v>
      </c>
    </row>
    <row r="1007" spans="1:50" x14ac:dyDescent="0.25">
      <c r="A1007" s="268" t="s">
        <v>602</v>
      </c>
      <c r="B1007" s="268" t="s">
        <v>585</v>
      </c>
      <c r="C1007" s="268" t="s">
        <v>67</v>
      </c>
      <c r="D1007" s="268" t="s">
        <v>2821</v>
      </c>
      <c r="E1007" s="268" t="s">
        <v>2822</v>
      </c>
      <c r="F1007" s="268" t="s">
        <v>7860</v>
      </c>
      <c r="G1007" s="271" t="s">
        <v>1036</v>
      </c>
      <c r="H1007" s="268" t="s">
        <v>7861</v>
      </c>
      <c r="I1007" s="268"/>
      <c r="J1007" s="2"/>
      <c r="K1007" s="270" t="s">
        <v>586</v>
      </c>
      <c r="L1007" s="270" t="s">
        <v>1373</v>
      </c>
      <c r="M1007" s="270" t="s">
        <v>1374</v>
      </c>
      <c r="N1007" s="270" t="s">
        <v>1375</v>
      </c>
      <c r="O1007" s="268" t="s">
        <v>586</v>
      </c>
      <c r="P1007" s="268" t="s">
        <v>586</v>
      </c>
      <c r="Q1007" s="268" t="s">
        <v>586</v>
      </c>
      <c r="R1007" s="268" t="s">
        <v>586</v>
      </c>
      <c r="S1007" s="268" t="s">
        <v>586</v>
      </c>
      <c r="T1007" s="268" t="s">
        <v>68</v>
      </c>
      <c r="U1007" s="268" t="s">
        <v>586</v>
      </c>
      <c r="V1007" s="268" t="s">
        <v>586</v>
      </c>
      <c r="W1007" s="268" t="s">
        <v>586</v>
      </c>
      <c r="X1007" s="268" t="s">
        <v>586</v>
      </c>
      <c r="Y1007" s="268" t="s">
        <v>586</v>
      </c>
      <c r="AC1007" s="268" t="s">
        <v>586</v>
      </c>
      <c r="AE1007" s="268" t="s">
        <v>586</v>
      </c>
      <c r="AF1007" s="268" t="s">
        <v>587</v>
      </c>
      <c r="AG1007" s="268" t="s">
        <v>586</v>
      </c>
      <c r="AH1007" s="268" t="s">
        <v>586</v>
      </c>
      <c r="AI1007" s="268" t="s">
        <v>586</v>
      </c>
      <c r="AM1007" s="268" t="s">
        <v>586</v>
      </c>
      <c r="AR1007" t="s">
        <v>8177</v>
      </c>
      <c r="AS1007" t="s">
        <v>3049</v>
      </c>
      <c r="AT1007">
        <v>2025</v>
      </c>
      <c r="AU1007">
        <v>7</v>
      </c>
      <c r="AV1007" t="s">
        <v>69</v>
      </c>
      <c r="AX1007" t="s">
        <v>8192</v>
      </c>
    </row>
    <row r="1008" spans="1:50" x14ac:dyDescent="0.25">
      <c r="A1008" s="268" t="s">
        <v>603</v>
      </c>
      <c r="B1008" s="268" t="s">
        <v>585</v>
      </c>
      <c r="C1008" s="268" t="s">
        <v>67</v>
      </c>
      <c r="D1008" s="268" t="s">
        <v>2821</v>
      </c>
      <c r="E1008" s="268" t="s">
        <v>2822</v>
      </c>
      <c r="F1008" s="268" t="s">
        <v>1460</v>
      </c>
      <c r="G1008" s="271" t="s">
        <v>1036</v>
      </c>
      <c r="H1008" s="268" t="s">
        <v>7861</v>
      </c>
      <c r="I1008" s="268"/>
      <c r="K1008" s="270" t="s">
        <v>586</v>
      </c>
      <c r="L1008" s="270" t="s">
        <v>1524</v>
      </c>
      <c r="M1008" s="270" t="s">
        <v>1525</v>
      </c>
      <c r="N1008" s="270" t="s">
        <v>1526</v>
      </c>
      <c r="O1008" s="268" t="s">
        <v>586</v>
      </c>
      <c r="P1008" s="268" t="s">
        <v>586</v>
      </c>
      <c r="Q1008" s="268" t="s">
        <v>586</v>
      </c>
      <c r="R1008" s="268" t="s">
        <v>586</v>
      </c>
      <c r="S1008" s="268" t="s">
        <v>586</v>
      </c>
      <c r="T1008" s="268" t="s">
        <v>68</v>
      </c>
      <c r="U1008" s="268" t="s">
        <v>586</v>
      </c>
      <c r="V1008" s="268" t="s">
        <v>586</v>
      </c>
      <c r="W1008" s="268" t="s">
        <v>586</v>
      </c>
      <c r="X1008" s="268" t="s">
        <v>586</v>
      </c>
      <c r="Y1008" s="268" t="s">
        <v>586</v>
      </c>
      <c r="AC1008" s="268" t="s">
        <v>586</v>
      </c>
      <c r="AE1008" s="268" t="s">
        <v>586</v>
      </c>
      <c r="AF1008" s="268" t="s">
        <v>587</v>
      </c>
      <c r="AG1008" s="268" t="s">
        <v>586</v>
      </c>
      <c r="AH1008" s="268" t="s">
        <v>586</v>
      </c>
      <c r="AI1008" s="268" t="s">
        <v>586</v>
      </c>
      <c r="AM1008" s="268" t="s">
        <v>586</v>
      </c>
      <c r="AR1008" t="s">
        <v>8177</v>
      </c>
      <c r="AS1008" t="s">
        <v>3049</v>
      </c>
      <c r="AT1008">
        <v>2025</v>
      </c>
      <c r="AU1008">
        <v>7</v>
      </c>
      <c r="AV1008" t="s">
        <v>69</v>
      </c>
      <c r="AX1008" t="s">
        <v>8193</v>
      </c>
    </row>
    <row r="1009" spans="1:50" x14ac:dyDescent="0.25">
      <c r="A1009" s="268" t="s">
        <v>604</v>
      </c>
      <c r="B1009" s="268" t="s">
        <v>585</v>
      </c>
      <c r="C1009" s="268" t="s">
        <v>67</v>
      </c>
      <c r="D1009" s="268" t="s">
        <v>2828</v>
      </c>
      <c r="E1009" s="268" t="s">
        <v>2829</v>
      </c>
      <c r="F1009" s="268" t="s">
        <v>7862</v>
      </c>
      <c r="G1009" s="271" t="s">
        <v>1036</v>
      </c>
      <c r="H1009" s="268" t="s">
        <v>7863</v>
      </c>
      <c r="I1009" s="268" t="s">
        <v>7864</v>
      </c>
      <c r="K1009" s="270" t="s">
        <v>586</v>
      </c>
      <c r="L1009" s="270" t="s">
        <v>7865</v>
      </c>
      <c r="M1009" s="270" t="s">
        <v>7866</v>
      </c>
      <c r="N1009" s="270" t="s">
        <v>7867</v>
      </c>
      <c r="O1009" s="268" t="s">
        <v>586</v>
      </c>
      <c r="P1009" s="268" t="s">
        <v>586</v>
      </c>
      <c r="Q1009" s="268" t="s">
        <v>586</v>
      </c>
      <c r="R1009" s="268" t="s">
        <v>586</v>
      </c>
      <c r="S1009" s="268" t="s">
        <v>586</v>
      </c>
      <c r="T1009" s="268" t="s">
        <v>68</v>
      </c>
      <c r="U1009" s="268" t="s">
        <v>586</v>
      </c>
      <c r="V1009" s="268" t="s">
        <v>586</v>
      </c>
      <c r="W1009" s="268" t="s">
        <v>586</v>
      </c>
      <c r="X1009" s="268" t="s">
        <v>586</v>
      </c>
      <c r="Y1009" s="268" t="s">
        <v>586</v>
      </c>
      <c r="AC1009" s="268" t="s">
        <v>586</v>
      </c>
      <c r="AE1009" s="268" t="s">
        <v>586</v>
      </c>
      <c r="AF1009" s="268" t="s">
        <v>587</v>
      </c>
      <c r="AG1009" s="268" t="s">
        <v>586</v>
      </c>
      <c r="AH1009" s="268" t="s">
        <v>586</v>
      </c>
      <c r="AI1009" s="268" t="s">
        <v>586</v>
      </c>
      <c r="AM1009" s="268" t="s">
        <v>586</v>
      </c>
      <c r="AR1009" t="s">
        <v>8177</v>
      </c>
      <c r="AS1009" t="s">
        <v>3049</v>
      </c>
      <c r="AT1009">
        <v>2025</v>
      </c>
      <c r="AU1009">
        <v>7</v>
      </c>
      <c r="AV1009" t="s">
        <v>69</v>
      </c>
      <c r="AX1009" t="s">
        <v>8194</v>
      </c>
    </row>
    <row r="1010" spans="1:50" x14ac:dyDescent="0.25">
      <c r="A1010" s="268" t="s">
        <v>605</v>
      </c>
      <c r="B1010" s="268" t="s">
        <v>585</v>
      </c>
      <c r="C1010" s="268" t="s">
        <v>67</v>
      </c>
      <c r="D1010" s="268" t="s">
        <v>2843</v>
      </c>
      <c r="E1010" s="268" t="s">
        <v>2844</v>
      </c>
      <c r="F1010" s="268" t="s">
        <v>7868</v>
      </c>
      <c r="G1010" s="271" t="s">
        <v>1036</v>
      </c>
      <c r="H1010" s="268" t="s">
        <v>7869</v>
      </c>
      <c r="I1010" s="268"/>
      <c r="K1010" s="270" t="s">
        <v>586</v>
      </c>
      <c r="L1010" s="270" t="s">
        <v>7870</v>
      </c>
      <c r="M1010" s="270" t="s">
        <v>7871</v>
      </c>
      <c r="N1010" s="270" t="s">
        <v>7872</v>
      </c>
      <c r="O1010" s="268" t="s">
        <v>586</v>
      </c>
      <c r="P1010" s="268" t="s">
        <v>586</v>
      </c>
      <c r="Q1010" s="268" t="s">
        <v>586</v>
      </c>
      <c r="R1010" s="268" t="s">
        <v>586</v>
      </c>
      <c r="S1010" s="268" t="s">
        <v>586</v>
      </c>
      <c r="T1010" s="268" t="s">
        <v>68</v>
      </c>
      <c r="U1010" s="268" t="s">
        <v>586</v>
      </c>
      <c r="V1010" s="268" t="s">
        <v>586</v>
      </c>
      <c r="W1010" s="268" t="s">
        <v>586</v>
      </c>
      <c r="X1010" s="268" t="s">
        <v>586</v>
      </c>
      <c r="Y1010" s="268" t="s">
        <v>586</v>
      </c>
      <c r="AC1010" s="268" t="s">
        <v>586</v>
      </c>
      <c r="AE1010" s="268" t="s">
        <v>586</v>
      </c>
      <c r="AF1010" s="268" t="s">
        <v>587</v>
      </c>
      <c r="AG1010" s="268" t="s">
        <v>586</v>
      </c>
      <c r="AH1010" s="268" t="s">
        <v>586</v>
      </c>
      <c r="AI1010" s="268" t="s">
        <v>586</v>
      </c>
      <c r="AM1010" s="268" t="s">
        <v>586</v>
      </c>
      <c r="AR1010" t="s">
        <v>8177</v>
      </c>
      <c r="AS1010" t="s">
        <v>3049</v>
      </c>
      <c r="AT1010">
        <v>2025</v>
      </c>
      <c r="AU1010">
        <v>7</v>
      </c>
      <c r="AV1010" t="s">
        <v>69</v>
      </c>
      <c r="AX1010" t="s">
        <v>8195</v>
      </c>
    </row>
    <row r="1011" spans="1:50" x14ac:dyDescent="0.25">
      <c r="A1011" s="268" t="s">
        <v>606</v>
      </c>
      <c r="B1011" s="268" t="s">
        <v>585</v>
      </c>
      <c r="C1011" s="268" t="s">
        <v>67</v>
      </c>
      <c r="D1011" s="268" t="s">
        <v>2843</v>
      </c>
      <c r="E1011" s="268" t="s">
        <v>2844</v>
      </c>
      <c r="F1011" s="268" t="s">
        <v>7873</v>
      </c>
      <c r="G1011" s="271" t="s">
        <v>1036</v>
      </c>
      <c r="H1011" s="268" t="s">
        <v>7869</v>
      </c>
      <c r="I1011" s="268"/>
      <c r="K1011" s="270" t="s">
        <v>586</v>
      </c>
      <c r="L1011" s="270" t="s">
        <v>7874</v>
      </c>
      <c r="M1011" s="270" t="s">
        <v>7875</v>
      </c>
      <c r="N1011" s="270" t="s">
        <v>7876</v>
      </c>
      <c r="O1011" s="268" t="s">
        <v>586</v>
      </c>
      <c r="P1011" s="268" t="s">
        <v>586</v>
      </c>
      <c r="Q1011" s="268" t="s">
        <v>586</v>
      </c>
      <c r="R1011" s="268" t="s">
        <v>586</v>
      </c>
      <c r="S1011" s="268" t="s">
        <v>586</v>
      </c>
      <c r="T1011" s="268" t="s">
        <v>68</v>
      </c>
      <c r="U1011" s="268" t="s">
        <v>586</v>
      </c>
      <c r="V1011" s="268" t="s">
        <v>586</v>
      </c>
      <c r="W1011" s="268" t="s">
        <v>586</v>
      </c>
      <c r="X1011" s="268" t="s">
        <v>586</v>
      </c>
      <c r="Y1011" s="268" t="s">
        <v>586</v>
      </c>
      <c r="AC1011" s="268" t="s">
        <v>586</v>
      </c>
      <c r="AE1011" s="268" t="s">
        <v>586</v>
      </c>
      <c r="AF1011" s="268" t="s">
        <v>587</v>
      </c>
      <c r="AG1011" s="268" t="s">
        <v>586</v>
      </c>
      <c r="AH1011" s="268" t="s">
        <v>586</v>
      </c>
      <c r="AI1011" s="268" t="s">
        <v>586</v>
      </c>
      <c r="AM1011" s="268" t="s">
        <v>586</v>
      </c>
      <c r="AR1011" t="s">
        <v>8177</v>
      </c>
      <c r="AS1011" t="s">
        <v>3049</v>
      </c>
      <c r="AT1011">
        <v>2025</v>
      </c>
      <c r="AU1011">
        <v>7</v>
      </c>
      <c r="AV1011" t="s">
        <v>69</v>
      </c>
      <c r="AX1011" t="s">
        <v>8196</v>
      </c>
    </row>
    <row r="1012" spans="1:50" x14ac:dyDescent="0.25">
      <c r="A1012" s="268" t="s">
        <v>607</v>
      </c>
      <c r="B1012" s="268" t="s">
        <v>585</v>
      </c>
      <c r="C1012" s="268" t="s">
        <v>67</v>
      </c>
      <c r="D1012" s="268" t="s">
        <v>2843</v>
      </c>
      <c r="E1012" s="268" t="s">
        <v>2844</v>
      </c>
      <c r="F1012" s="268" t="s">
        <v>7877</v>
      </c>
      <c r="G1012" s="271" t="s">
        <v>1036</v>
      </c>
      <c r="H1012" s="268" t="s">
        <v>7878</v>
      </c>
      <c r="I1012" s="268"/>
      <c r="K1012" s="270" t="s">
        <v>586</v>
      </c>
      <c r="L1012" s="270" t="s">
        <v>7879</v>
      </c>
      <c r="M1012" s="270" t="s">
        <v>7880</v>
      </c>
      <c r="N1012" s="270" t="s">
        <v>7881</v>
      </c>
      <c r="O1012" s="268" t="s">
        <v>586</v>
      </c>
      <c r="P1012" s="268" t="s">
        <v>586</v>
      </c>
      <c r="Q1012" s="268" t="s">
        <v>586</v>
      </c>
      <c r="R1012" s="268" t="s">
        <v>586</v>
      </c>
      <c r="S1012" s="268" t="s">
        <v>586</v>
      </c>
      <c r="T1012" s="268" t="s">
        <v>68</v>
      </c>
      <c r="U1012" s="268" t="s">
        <v>586</v>
      </c>
      <c r="V1012" s="268" t="s">
        <v>586</v>
      </c>
      <c r="W1012" s="268" t="s">
        <v>586</v>
      </c>
      <c r="X1012" s="268" t="s">
        <v>586</v>
      </c>
      <c r="Y1012" s="268" t="s">
        <v>586</v>
      </c>
      <c r="AC1012" s="268" t="s">
        <v>586</v>
      </c>
      <c r="AE1012" s="268" t="s">
        <v>586</v>
      </c>
      <c r="AF1012" s="268" t="s">
        <v>587</v>
      </c>
      <c r="AG1012" s="268" t="s">
        <v>586</v>
      </c>
      <c r="AH1012" s="268" t="s">
        <v>586</v>
      </c>
      <c r="AI1012" s="268" t="s">
        <v>586</v>
      </c>
      <c r="AM1012" s="268" t="s">
        <v>586</v>
      </c>
      <c r="AR1012" t="s">
        <v>8177</v>
      </c>
      <c r="AS1012" t="s">
        <v>3049</v>
      </c>
      <c r="AT1012">
        <v>2025</v>
      </c>
      <c r="AU1012">
        <v>7</v>
      </c>
      <c r="AV1012" t="s">
        <v>69</v>
      </c>
      <c r="AX1012" t="s">
        <v>8197</v>
      </c>
    </row>
    <row r="1013" spans="1:50" x14ac:dyDescent="0.25">
      <c r="A1013" s="268" t="s">
        <v>608</v>
      </c>
      <c r="B1013" s="268" t="s">
        <v>585</v>
      </c>
      <c r="C1013" s="268" t="s">
        <v>67</v>
      </c>
      <c r="D1013" s="268" t="s">
        <v>2843</v>
      </c>
      <c r="E1013" s="268" t="s">
        <v>2844</v>
      </c>
      <c r="F1013" s="268" t="s">
        <v>7882</v>
      </c>
      <c r="G1013" s="271" t="s">
        <v>1036</v>
      </c>
      <c r="H1013" s="268" t="s">
        <v>7878</v>
      </c>
      <c r="I1013" s="268"/>
      <c r="K1013" s="270" t="s">
        <v>586</v>
      </c>
      <c r="L1013" s="270" t="s">
        <v>7883</v>
      </c>
      <c r="M1013" s="270" t="s">
        <v>7884</v>
      </c>
      <c r="N1013" s="270" t="s">
        <v>7885</v>
      </c>
      <c r="O1013" s="268" t="s">
        <v>586</v>
      </c>
      <c r="P1013" s="268" t="s">
        <v>586</v>
      </c>
      <c r="Q1013" s="268" t="s">
        <v>586</v>
      </c>
      <c r="R1013" s="268" t="s">
        <v>586</v>
      </c>
      <c r="S1013" s="268" t="s">
        <v>586</v>
      </c>
      <c r="T1013" s="268" t="s">
        <v>68</v>
      </c>
      <c r="U1013" s="268" t="s">
        <v>586</v>
      </c>
      <c r="V1013" s="268" t="s">
        <v>586</v>
      </c>
      <c r="W1013" s="268" t="s">
        <v>586</v>
      </c>
      <c r="X1013" s="268" t="s">
        <v>586</v>
      </c>
      <c r="Y1013" s="268" t="s">
        <v>586</v>
      </c>
      <c r="AC1013" s="268" t="s">
        <v>586</v>
      </c>
      <c r="AE1013" s="268" t="s">
        <v>586</v>
      </c>
      <c r="AF1013" s="268" t="s">
        <v>587</v>
      </c>
      <c r="AG1013" s="268" t="s">
        <v>586</v>
      </c>
      <c r="AH1013" s="268" t="s">
        <v>586</v>
      </c>
      <c r="AI1013" s="268" t="s">
        <v>586</v>
      </c>
      <c r="AM1013" s="268" t="s">
        <v>586</v>
      </c>
      <c r="AR1013" t="s">
        <v>8177</v>
      </c>
      <c r="AS1013" t="s">
        <v>3049</v>
      </c>
      <c r="AT1013">
        <v>2025</v>
      </c>
      <c r="AU1013">
        <v>7</v>
      </c>
      <c r="AV1013" t="s">
        <v>69</v>
      </c>
      <c r="AX1013" t="s">
        <v>8198</v>
      </c>
    </row>
    <row r="1014" spans="1:50" x14ac:dyDescent="0.25">
      <c r="A1014" s="268" t="s">
        <v>609</v>
      </c>
      <c r="B1014" s="268" t="s">
        <v>585</v>
      </c>
      <c r="C1014" s="268" t="s">
        <v>67</v>
      </c>
      <c r="D1014" s="268" t="s">
        <v>2843</v>
      </c>
      <c r="E1014" s="268" t="s">
        <v>2855</v>
      </c>
      <c r="F1014" s="268" t="s">
        <v>7886</v>
      </c>
      <c r="G1014" s="271" t="s">
        <v>1036</v>
      </c>
      <c r="H1014" s="268" t="s">
        <v>7878</v>
      </c>
      <c r="I1014" s="2"/>
      <c r="K1014" s="270" t="s">
        <v>586</v>
      </c>
      <c r="L1014" s="270" t="s">
        <v>7887</v>
      </c>
      <c r="M1014" s="270" t="s">
        <v>7888</v>
      </c>
      <c r="N1014" s="270" t="s">
        <v>7889</v>
      </c>
      <c r="O1014" s="268" t="s">
        <v>586</v>
      </c>
      <c r="P1014" s="268" t="s">
        <v>586</v>
      </c>
      <c r="Q1014" s="268" t="s">
        <v>586</v>
      </c>
      <c r="R1014" s="268" t="s">
        <v>586</v>
      </c>
      <c r="S1014" s="268" t="s">
        <v>586</v>
      </c>
      <c r="T1014" s="268" t="s">
        <v>68</v>
      </c>
      <c r="U1014" s="268" t="s">
        <v>586</v>
      </c>
      <c r="V1014" s="268" t="s">
        <v>586</v>
      </c>
      <c r="W1014" s="268" t="s">
        <v>586</v>
      </c>
      <c r="X1014" s="268" t="s">
        <v>586</v>
      </c>
      <c r="Y1014" s="268" t="s">
        <v>586</v>
      </c>
      <c r="AC1014" s="268" t="s">
        <v>586</v>
      </c>
      <c r="AE1014" s="268" t="s">
        <v>586</v>
      </c>
      <c r="AF1014" s="268" t="s">
        <v>587</v>
      </c>
      <c r="AG1014" s="268" t="s">
        <v>586</v>
      </c>
      <c r="AH1014" s="268" t="s">
        <v>586</v>
      </c>
      <c r="AI1014" s="268" t="s">
        <v>586</v>
      </c>
      <c r="AM1014" s="268" t="s">
        <v>586</v>
      </c>
      <c r="AR1014" t="s">
        <v>8177</v>
      </c>
      <c r="AS1014" t="s">
        <v>3049</v>
      </c>
      <c r="AT1014">
        <v>2025</v>
      </c>
      <c r="AU1014">
        <v>7</v>
      </c>
      <c r="AV1014" t="s">
        <v>69</v>
      </c>
      <c r="AX1014" t="s">
        <v>8199</v>
      </c>
    </row>
    <row r="1015" spans="1:50" x14ac:dyDescent="0.25">
      <c r="A1015" s="268" t="s">
        <v>610</v>
      </c>
      <c r="B1015" s="268" t="s">
        <v>585</v>
      </c>
      <c r="C1015" s="268" t="s">
        <v>67</v>
      </c>
      <c r="D1015" s="268" t="s">
        <v>2843</v>
      </c>
      <c r="E1015" s="268" t="s">
        <v>2855</v>
      </c>
      <c r="F1015" s="268" t="s">
        <v>7890</v>
      </c>
      <c r="G1015" s="271" t="s">
        <v>1036</v>
      </c>
      <c r="H1015" s="268" t="s">
        <v>7878</v>
      </c>
      <c r="J1015" s="2"/>
      <c r="K1015" s="270" t="s">
        <v>586</v>
      </c>
      <c r="L1015" s="270" t="s">
        <v>7891</v>
      </c>
      <c r="M1015" s="270" t="s">
        <v>7892</v>
      </c>
      <c r="N1015" s="270" t="s">
        <v>7893</v>
      </c>
      <c r="O1015" s="268" t="s">
        <v>586</v>
      </c>
      <c r="P1015" s="268" t="s">
        <v>586</v>
      </c>
      <c r="Q1015" s="268" t="s">
        <v>586</v>
      </c>
      <c r="R1015" s="268" t="s">
        <v>586</v>
      </c>
      <c r="S1015" s="268" t="s">
        <v>586</v>
      </c>
      <c r="T1015" s="268" t="s">
        <v>68</v>
      </c>
      <c r="U1015" s="268" t="s">
        <v>586</v>
      </c>
      <c r="V1015" s="268" t="s">
        <v>586</v>
      </c>
      <c r="W1015" s="268" t="s">
        <v>586</v>
      </c>
      <c r="X1015" s="268" t="s">
        <v>586</v>
      </c>
      <c r="Y1015" s="268" t="s">
        <v>586</v>
      </c>
      <c r="AC1015" s="268" t="s">
        <v>586</v>
      </c>
      <c r="AE1015" s="268" t="s">
        <v>586</v>
      </c>
      <c r="AF1015" s="268" t="s">
        <v>587</v>
      </c>
      <c r="AG1015" s="268" t="s">
        <v>586</v>
      </c>
      <c r="AH1015" s="268" t="s">
        <v>586</v>
      </c>
      <c r="AI1015" s="268" t="s">
        <v>586</v>
      </c>
      <c r="AM1015" s="268" t="s">
        <v>586</v>
      </c>
      <c r="AR1015" t="s">
        <v>8177</v>
      </c>
      <c r="AS1015" t="s">
        <v>3049</v>
      </c>
      <c r="AT1015">
        <v>2025</v>
      </c>
      <c r="AU1015">
        <v>7</v>
      </c>
      <c r="AV1015" t="s">
        <v>69</v>
      </c>
      <c r="AX1015" t="s">
        <v>8200</v>
      </c>
    </row>
    <row r="1016" spans="1:50" x14ac:dyDescent="0.25">
      <c r="A1016" s="268" t="s">
        <v>611</v>
      </c>
      <c r="B1016" s="268" t="s">
        <v>585</v>
      </c>
      <c r="C1016" s="268" t="s">
        <v>67</v>
      </c>
      <c r="D1016" s="268" t="s">
        <v>2843</v>
      </c>
      <c r="E1016" s="268" t="s">
        <v>2855</v>
      </c>
      <c r="F1016" s="268" t="s">
        <v>7894</v>
      </c>
      <c r="G1016" s="271" t="s">
        <v>1036</v>
      </c>
      <c r="H1016" s="268" t="s">
        <v>7878</v>
      </c>
      <c r="I1016" s="268"/>
      <c r="K1016" s="270" t="s">
        <v>586</v>
      </c>
      <c r="L1016" s="270" t="s">
        <v>7895</v>
      </c>
      <c r="M1016" s="270" t="s">
        <v>7896</v>
      </c>
      <c r="N1016" s="270" t="s">
        <v>7897</v>
      </c>
      <c r="O1016" s="268" t="s">
        <v>586</v>
      </c>
      <c r="P1016" s="268" t="s">
        <v>586</v>
      </c>
      <c r="Q1016" s="268" t="s">
        <v>586</v>
      </c>
      <c r="R1016" s="268" t="s">
        <v>586</v>
      </c>
      <c r="S1016" s="268" t="s">
        <v>586</v>
      </c>
      <c r="T1016" s="268" t="s">
        <v>68</v>
      </c>
      <c r="U1016" s="268" t="s">
        <v>586</v>
      </c>
      <c r="V1016" s="268" t="s">
        <v>586</v>
      </c>
      <c r="W1016" s="268" t="s">
        <v>586</v>
      </c>
      <c r="X1016" s="268" t="s">
        <v>586</v>
      </c>
      <c r="Y1016" s="268" t="s">
        <v>586</v>
      </c>
      <c r="AC1016" s="268" t="s">
        <v>586</v>
      </c>
      <c r="AE1016" s="268" t="s">
        <v>586</v>
      </c>
      <c r="AF1016" s="268" t="s">
        <v>587</v>
      </c>
      <c r="AG1016" s="268" t="s">
        <v>586</v>
      </c>
      <c r="AH1016" s="268" t="s">
        <v>586</v>
      </c>
      <c r="AI1016" s="268" t="s">
        <v>586</v>
      </c>
      <c r="AM1016" s="268" t="s">
        <v>586</v>
      </c>
      <c r="AR1016" t="s">
        <v>8177</v>
      </c>
      <c r="AS1016" t="s">
        <v>3049</v>
      </c>
      <c r="AT1016">
        <v>2025</v>
      </c>
      <c r="AU1016">
        <v>7</v>
      </c>
      <c r="AV1016" t="s">
        <v>69</v>
      </c>
      <c r="AX1016" t="s">
        <v>8201</v>
      </c>
    </row>
    <row r="1017" spans="1:50" x14ac:dyDescent="0.25">
      <c r="A1017" s="268" t="s">
        <v>612</v>
      </c>
      <c r="B1017" s="268" t="s">
        <v>585</v>
      </c>
      <c r="C1017" s="268" t="s">
        <v>67</v>
      </c>
      <c r="D1017" s="268" t="s">
        <v>2843</v>
      </c>
      <c r="E1017" s="268" t="s">
        <v>2855</v>
      </c>
      <c r="F1017" s="268" t="s">
        <v>1363</v>
      </c>
      <c r="G1017" s="271" t="s">
        <v>1036</v>
      </c>
      <c r="H1017" s="268" t="s">
        <v>7878</v>
      </c>
      <c r="I1017" s="268"/>
      <c r="K1017" s="270" t="s">
        <v>586</v>
      </c>
      <c r="L1017" s="270" t="s">
        <v>7898</v>
      </c>
      <c r="M1017" s="270" t="s">
        <v>7899</v>
      </c>
      <c r="N1017" s="270" t="s">
        <v>7900</v>
      </c>
      <c r="O1017" s="268" t="s">
        <v>586</v>
      </c>
      <c r="P1017" s="268" t="s">
        <v>586</v>
      </c>
      <c r="Q1017" s="268" t="s">
        <v>586</v>
      </c>
      <c r="R1017" s="268" t="s">
        <v>586</v>
      </c>
      <c r="S1017" s="268" t="s">
        <v>586</v>
      </c>
      <c r="T1017" s="268" t="s">
        <v>68</v>
      </c>
      <c r="U1017" s="268" t="s">
        <v>586</v>
      </c>
      <c r="V1017" s="268" t="s">
        <v>586</v>
      </c>
      <c r="W1017" s="268" t="s">
        <v>586</v>
      </c>
      <c r="X1017" s="268" t="s">
        <v>586</v>
      </c>
      <c r="Y1017" s="268" t="s">
        <v>586</v>
      </c>
      <c r="AC1017" s="268" t="s">
        <v>586</v>
      </c>
      <c r="AE1017" s="268" t="s">
        <v>586</v>
      </c>
      <c r="AF1017" s="268" t="s">
        <v>587</v>
      </c>
      <c r="AG1017" s="268" t="s">
        <v>586</v>
      </c>
      <c r="AH1017" s="268" t="s">
        <v>586</v>
      </c>
      <c r="AI1017" s="268" t="s">
        <v>586</v>
      </c>
      <c r="AM1017" s="268" t="s">
        <v>586</v>
      </c>
      <c r="AR1017" t="s">
        <v>8177</v>
      </c>
      <c r="AS1017" t="s">
        <v>3049</v>
      </c>
      <c r="AT1017">
        <v>2025</v>
      </c>
      <c r="AU1017">
        <v>7</v>
      </c>
      <c r="AV1017" t="s">
        <v>69</v>
      </c>
      <c r="AX1017" t="s">
        <v>8202</v>
      </c>
    </row>
    <row r="1018" spans="1:50" x14ac:dyDescent="0.25">
      <c r="A1018" s="268" t="s">
        <v>614</v>
      </c>
      <c r="B1018" s="268" t="s">
        <v>585</v>
      </c>
      <c r="C1018" s="268" t="s">
        <v>67</v>
      </c>
      <c r="D1018" s="268" t="s">
        <v>3296</v>
      </c>
      <c r="E1018" s="268" t="s">
        <v>3297</v>
      </c>
      <c r="F1018" s="268" t="s">
        <v>7901</v>
      </c>
      <c r="G1018" s="271" t="s">
        <v>1037</v>
      </c>
      <c r="H1018" s="268" t="s">
        <v>7902</v>
      </c>
      <c r="I1018" s="268" t="s">
        <v>7903</v>
      </c>
      <c r="K1018" s="270" t="s">
        <v>586</v>
      </c>
      <c r="L1018" s="270" t="s">
        <v>7904</v>
      </c>
      <c r="M1018" s="270" t="s">
        <v>7905</v>
      </c>
      <c r="N1018" s="270" t="s">
        <v>7906</v>
      </c>
      <c r="O1018" s="268" t="s">
        <v>586</v>
      </c>
      <c r="P1018" s="268" t="s">
        <v>586</v>
      </c>
      <c r="Q1018" s="268" t="s">
        <v>586</v>
      </c>
      <c r="R1018" s="268" t="s">
        <v>586</v>
      </c>
      <c r="S1018" s="268" t="s">
        <v>586</v>
      </c>
      <c r="T1018" s="268" t="s">
        <v>68</v>
      </c>
      <c r="U1018" s="268" t="s">
        <v>586</v>
      </c>
      <c r="V1018" s="268" t="s">
        <v>586</v>
      </c>
      <c r="W1018" s="268" t="s">
        <v>586</v>
      </c>
      <c r="X1018" s="268" t="s">
        <v>586</v>
      </c>
      <c r="Y1018" s="268" t="s">
        <v>586</v>
      </c>
      <c r="AC1018" s="268" t="s">
        <v>586</v>
      </c>
      <c r="AE1018" s="268" t="s">
        <v>586</v>
      </c>
      <c r="AF1018" s="268" t="s">
        <v>587</v>
      </c>
      <c r="AG1018" s="268" t="s">
        <v>586</v>
      </c>
      <c r="AH1018" s="268" t="s">
        <v>586</v>
      </c>
      <c r="AI1018" s="268" t="s">
        <v>586</v>
      </c>
      <c r="AM1018" s="268" t="s">
        <v>586</v>
      </c>
      <c r="AR1018" t="s">
        <v>8177</v>
      </c>
      <c r="AS1018" t="s">
        <v>3049</v>
      </c>
      <c r="AT1018">
        <v>2025</v>
      </c>
      <c r="AU1018">
        <v>7</v>
      </c>
      <c r="AV1018" t="s">
        <v>69</v>
      </c>
      <c r="AX1018" t="s">
        <v>8203</v>
      </c>
    </row>
    <row r="1019" spans="1:50" x14ac:dyDescent="0.25">
      <c r="A1019" s="268" t="s">
        <v>615</v>
      </c>
      <c r="B1019" s="268" t="s">
        <v>585</v>
      </c>
      <c r="C1019" s="268" t="s">
        <v>67</v>
      </c>
      <c r="D1019" s="268" t="s">
        <v>2835</v>
      </c>
      <c r="E1019" s="268" t="s">
        <v>2836</v>
      </c>
      <c r="F1019" s="268" t="s">
        <v>1268</v>
      </c>
      <c r="G1019" s="271" t="s">
        <v>1037</v>
      </c>
      <c r="H1019" s="268" t="s">
        <v>7907</v>
      </c>
      <c r="I1019" s="268"/>
      <c r="K1019" s="270" t="s">
        <v>586</v>
      </c>
      <c r="L1019" s="270" t="s">
        <v>7908</v>
      </c>
      <c r="M1019" s="270" t="s">
        <v>7909</v>
      </c>
      <c r="N1019" s="270" t="s">
        <v>7910</v>
      </c>
      <c r="O1019" s="268" t="s">
        <v>586</v>
      </c>
      <c r="P1019" s="268" t="s">
        <v>586</v>
      </c>
      <c r="Q1019" s="268" t="s">
        <v>586</v>
      </c>
      <c r="R1019" s="268" t="s">
        <v>586</v>
      </c>
      <c r="S1019" s="268" t="s">
        <v>586</v>
      </c>
      <c r="T1019" s="268" t="s">
        <v>68</v>
      </c>
      <c r="U1019" s="268" t="s">
        <v>586</v>
      </c>
      <c r="V1019" s="268" t="s">
        <v>586</v>
      </c>
      <c r="W1019" s="268" t="s">
        <v>586</v>
      </c>
      <c r="X1019" s="268" t="s">
        <v>586</v>
      </c>
      <c r="Y1019" s="268" t="s">
        <v>586</v>
      </c>
      <c r="AC1019" s="268" t="s">
        <v>586</v>
      </c>
      <c r="AE1019" s="268" t="s">
        <v>586</v>
      </c>
      <c r="AF1019" s="268" t="s">
        <v>587</v>
      </c>
      <c r="AG1019" s="268" t="s">
        <v>586</v>
      </c>
      <c r="AH1019" s="268" t="s">
        <v>586</v>
      </c>
      <c r="AI1019" s="268" t="s">
        <v>586</v>
      </c>
      <c r="AM1019" s="268" t="s">
        <v>586</v>
      </c>
      <c r="AR1019" t="s">
        <v>8177</v>
      </c>
      <c r="AS1019" t="s">
        <v>3049</v>
      </c>
      <c r="AT1019">
        <v>2025</v>
      </c>
      <c r="AU1019">
        <v>7</v>
      </c>
      <c r="AV1019" t="s">
        <v>69</v>
      </c>
      <c r="AX1019" t="s">
        <v>8204</v>
      </c>
    </row>
    <row r="1020" spans="1:50" x14ac:dyDescent="0.25">
      <c r="A1020" s="268" t="s">
        <v>616</v>
      </c>
      <c r="B1020" s="268" t="s">
        <v>585</v>
      </c>
      <c r="C1020" s="268" t="s">
        <v>67</v>
      </c>
      <c r="D1020" s="268" t="s">
        <v>2733</v>
      </c>
      <c r="E1020" s="268" t="s">
        <v>2734</v>
      </c>
      <c r="F1020" s="268" t="s">
        <v>7911</v>
      </c>
      <c r="G1020" s="271" t="s">
        <v>1037</v>
      </c>
      <c r="H1020" s="268" t="s">
        <v>7912</v>
      </c>
      <c r="I1020" s="268" t="s">
        <v>7913</v>
      </c>
      <c r="K1020" s="270" t="s">
        <v>586</v>
      </c>
      <c r="L1020" s="270" t="s">
        <v>7914</v>
      </c>
      <c r="M1020" s="270" t="s">
        <v>7915</v>
      </c>
      <c r="N1020" s="270" t="s">
        <v>7916</v>
      </c>
      <c r="O1020" s="268" t="s">
        <v>586</v>
      </c>
      <c r="P1020" s="268" t="s">
        <v>586</v>
      </c>
      <c r="Q1020" s="268" t="s">
        <v>586</v>
      </c>
      <c r="R1020" s="268" t="s">
        <v>586</v>
      </c>
      <c r="S1020" s="268" t="s">
        <v>586</v>
      </c>
      <c r="T1020" s="268" t="s">
        <v>68</v>
      </c>
      <c r="U1020" s="268" t="s">
        <v>586</v>
      </c>
      <c r="V1020" s="268" t="s">
        <v>586</v>
      </c>
      <c r="W1020" s="268" t="s">
        <v>586</v>
      </c>
      <c r="X1020" s="268" t="s">
        <v>586</v>
      </c>
      <c r="Y1020" s="268" t="s">
        <v>586</v>
      </c>
      <c r="AC1020" s="268" t="s">
        <v>586</v>
      </c>
      <c r="AE1020" s="268" t="s">
        <v>586</v>
      </c>
      <c r="AF1020" s="268" t="s">
        <v>587</v>
      </c>
      <c r="AG1020" s="268" t="s">
        <v>586</v>
      </c>
      <c r="AH1020" s="268" t="s">
        <v>586</v>
      </c>
      <c r="AI1020" s="268" t="s">
        <v>586</v>
      </c>
      <c r="AM1020" s="268" t="s">
        <v>586</v>
      </c>
      <c r="AR1020" t="s">
        <v>8177</v>
      </c>
      <c r="AS1020" t="s">
        <v>3049</v>
      </c>
      <c r="AT1020">
        <v>2025</v>
      </c>
      <c r="AU1020">
        <v>7</v>
      </c>
      <c r="AV1020" t="s">
        <v>69</v>
      </c>
      <c r="AX1020" t="s">
        <v>8205</v>
      </c>
    </row>
    <row r="1021" spans="1:50" x14ac:dyDescent="0.25">
      <c r="A1021" s="268" t="s">
        <v>617</v>
      </c>
      <c r="B1021" s="268" t="s">
        <v>585</v>
      </c>
      <c r="C1021" s="268" t="s">
        <v>67</v>
      </c>
      <c r="D1021" s="268" t="s">
        <v>2814</v>
      </c>
      <c r="E1021" s="268" t="s">
        <v>2815</v>
      </c>
      <c r="F1021" s="268" t="s">
        <v>7917</v>
      </c>
      <c r="G1021" s="271" t="s">
        <v>1037</v>
      </c>
      <c r="H1021" s="268" t="s">
        <v>7918</v>
      </c>
      <c r="I1021" s="268" t="s">
        <v>7919</v>
      </c>
      <c r="K1021" s="270" t="s">
        <v>586</v>
      </c>
      <c r="L1021" s="270" t="s">
        <v>7920</v>
      </c>
      <c r="M1021" s="270" t="s">
        <v>7921</v>
      </c>
      <c r="N1021" s="270" t="s">
        <v>7922</v>
      </c>
      <c r="O1021" s="268" t="s">
        <v>586</v>
      </c>
      <c r="P1021" s="268" t="s">
        <v>586</v>
      </c>
      <c r="Q1021" s="268" t="s">
        <v>586</v>
      </c>
      <c r="R1021" s="268" t="s">
        <v>586</v>
      </c>
      <c r="S1021" s="268" t="s">
        <v>586</v>
      </c>
      <c r="T1021" s="268" t="s">
        <v>68</v>
      </c>
      <c r="U1021" s="268" t="s">
        <v>586</v>
      </c>
      <c r="V1021" s="268" t="s">
        <v>586</v>
      </c>
      <c r="W1021" s="268" t="s">
        <v>586</v>
      </c>
      <c r="X1021" s="268" t="s">
        <v>586</v>
      </c>
      <c r="Y1021" s="268" t="s">
        <v>586</v>
      </c>
      <c r="AC1021" s="268" t="s">
        <v>586</v>
      </c>
      <c r="AE1021" s="268" t="s">
        <v>586</v>
      </c>
      <c r="AF1021" s="268" t="s">
        <v>587</v>
      </c>
      <c r="AG1021" s="268" t="s">
        <v>586</v>
      </c>
      <c r="AH1021" s="268" t="s">
        <v>586</v>
      </c>
      <c r="AI1021" s="268" t="s">
        <v>586</v>
      </c>
      <c r="AM1021" s="268" t="s">
        <v>586</v>
      </c>
      <c r="AR1021" t="s">
        <v>8177</v>
      </c>
      <c r="AS1021" t="s">
        <v>3049</v>
      </c>
      <c r="AT1021">
        <v>2025</v>
      </c>
      <c r="AU1021">
        <v>7</v>
      </c>
      <c r="AV1021" t="s">
        <v>69</v>
      </c>
      <c r="AX1021" t="s">
        <v>8206</v>
      </c>
    </row>
    <row r="1022" spans="1:50" x14ac:dyDescent="0.25">
      <c r="A1022" s="268" t="s">
        <v>618</v>
      </c>
      <c r="B1022" s="268" t="s">
        <v>585</v>
      </c>
      <c r="C1022" s="268" t="s">
        <v>67</v>
      </c>
      <c r="D1022" s="268" t="s">
        <v>5923</v>
      </c>
      <c r="E1022" s="268" t="s">
        <v>5924</v>
      </c>
      <c r="F1022" s="268" t="s">
        <v>7923</v>
      </c>
      <c r="G1022" s="271" t="s">
        <v>1037</v>
      </c>
      <c r="H1022" s="268" t="s">
        <v>7918</v>
      </c>
      <c r="I1022" s="268" t="s">
        <v>7924</v>
      </c>
      <c r="K1022" s="270" t="s">
        <v>586</v>
      </c>
      <c r="L1022" s="270" t="s">
        <v>7925</v>
      </c>
      <c r="M1022" s="270" t="s">
        <v>7926</v>
      </c>
      <c r="N1022" s="270" t="s">
        <v>7927</v>
      </c>
      <c r="O1022" s="268" t="s">
        <v>586</v>
      </c>
      <c r="P1022" s="268" t="s">
        <v>586</v>
      </c>
      <c r="Q1022" s="268" t="s">
        <v>586</v>
      </c>
      <c r="R1022" s="268" t="s">
        <v>586</v>
      </c>
      <c r="S1022" s="268" t="s">
        <v>586</v>
      </c>
      <c r="T1022" s="268" t="s">
        <v>68</v>
      </c>
      <c r="U1022" s="268" t="s">
        <v>586</v>
      </c>
      <c r="V1022" s="268" t="s">
        <v>586</v>
      </c>
      <c r="W1022" s="268" t="s">
        <v>586</v>
      </c>
      <c r="X1022" s="268" t="s">
        <v>586</v>
      </c>
      <c r="Y1022" s="268" t="s">
        <v>586</v>
      </c>
      <c r="AC1022" s="268" t="s">
        <v>586</v>
      </c>
      <c r="AE1022" s="268" t="s">
        <v>586</v>
      </c>
      <c r="AF1022" s="268" t="s">
        <v>587</v>
      </c>
      <c r="AG1022" s="268" t="s">
        <v>586</v>
      </c>
      <c r="AH1022" s="268" t="s">
        <v>586</v>
      </c>
      <c r="AI1022" s="268" t="s">
        <v>586</v>
      </c>
      <c r="AM1022" s="268" t="s">
        <v>586</v>
      </c>
      <c r="AR1022" t="s">
        <v>8177</v>
      </c>
      <c r="AS1022" t="s">
        <v>3049</v>
      </c>
      <c r="AT1022">
        <v>2025</v>
      </c>
      <c r="AU1022">
        <v>7</v>
      </c>
      <c r="AV1022" t="s">
        <v>69</v>
      </c>
      <c r="AX1022" t="s">
        <v>8207</v>
      </c>
    </row>
    <row r="1023" spans="1:50" x14ac:dyDescent="0.25">
      <c r="A1023" s="268" t="s">
        <v>619</v>
      </c>
      <c r="B1023" s="268" t="s">
        <v>585</v>
      </c>
      <c r="C1023" s="268" t="s">
        <v>67</v>
      </c>
      <c r="D1023" s="268" t="s">
        <v>2954</v>
      </c>
      <c r="E1023" s="268" t="s">
        <v>2955</v>
      </c>
      <c r="F1023" s="268" t="s">
        <v>7928</v>
      </c>
      <c r="G1023" s="271" t="s">
        <v>1038</v>
      </c>
      <c r="H1023" s="268" t="s">
        <v>7929</v>
      </c>
      <c r="I1023" s="268"/>
      <c r="K1023" s="270" t="s">
        <v>586</v>
      </c>
      <c r="L1023" s="270" t="s">
        <v>7930</v>
      </c>
      <c r="M1023" s="270" t="s">
        <v>7931</v>
      </c>
      <c r="N1023" s="270" t="s">
        <v>7932</v>
      </c>
      <c r="O1023" s="268" t="s">
        <v>586</v>
      </c>
      <c r="P1023" s="268" t="s">
        <v>586</v>
      </c>
      <c r="Q1023" s="268" t="s">
        <v>586</v>
      </c>
      <c r="R1023" s="268" t="s">
        <v>586</v>
      </c>
      <c r="S1023" s="268" t="s">
        <v>586</v>
      </c>
      <c r="T1023" s="268" t="s">
        <v>68</v>
      </c>
      <c r="U1023" s="268" t="s">
        <v>586</v>
      </c>
      <c r="V1023" s="268" t="s">
        <v>586</v>
      </c>
      <c r="W1023" s="268" t="s">
        <v>586</v>
      </c>
      <c r="X1023" s="268" t="s">
        <v>586</v>
      </c>
      <c r="Y1023" s="268" t="s">
        <v>586</v>
      </c>
      <c r="AC1023" s="268" t="s">
        <v>586</v>
      </c>
      <c r="AE1023" s="268" t="s">
        <v>586</v>
      </c>
      <c r="AF1023" s="268" t="s">
        <v>587</v>
      </c>
      <c r="AG1023" s="268" t="s">
        <v>586</v>
      </c>
      <c r="AH1023" s="268" t="s">
        <v>586</v>
      </c>
      <c r="AI1023" s="268" t="s">
        <v>586</v>
      </c>
      <c r="AM1023" s="268" t="s">
        <v>586</v>
      </c>
      <c r="AR1023" t="s">
        <v>8177</v>
      </c>
      <c r="AS1023" t="s">
        <v>3049</v>
      </c>
      <c r="AT1023">
        <v>2025</v>
      </c>
      <c r="AU1023">
        <v>7</v>
      </c>
      <c r="AV1023" t="s">
        <v>69</v>
      </c>
      <c r="AX1023" t="s">
        <v>8208</v>
      </c>
    </row>
    <row r="1024" spans="1:50" x14ac:dyDescent="0.25">
      <c r="A1024" s="268" t="s">
        <v>620</v>
      </c>
      <c r="B1024" s="268" t="s">
        <v>585</v>
      </c>
      <c r="C1024" s="268" t="s">
        <v>67</v>
      </c>
      <c r="D1024" s="268" t="s">
        <v>7933</v>
      </c>
      <c r="E1024" s="268" t="s">
        <v>7934</v>
      </c>
      <c r="F1024" s="268" t="s">
        <v>7935</v>
      </c>
      <c r="G1024" s="271" t="s">
        <v>1038</v>
      </c>
      <c r="H1024" s="268" t="s">
        <v>7936</v>
      </c>
      <c r="I1024" s="268" t="s">
        <v>7937</v>
      </c>
      <c r="K1024" s="270" t="s">
        <v>586</v>
      </c>
      <c r="L1024" s="270" t="s">
        <v>7938</v>
      </c>
      <c r="M1024" s="270" t="s">
        <v>7939</v>
      </c>
      <c r="N1024" s="270" t="s">
        <v>7940</v>
      </c>
      <c r="O1024" s="268" t="s">
        <v>586</v>
      </c>
      <c r="P1024" s="268" t="s">
        <v>586</v>
      </c>
      <c r="Q1024" s="268" t="s">
        <v>586</v>
      </c>
      <c r="R1024" s="268" t="s">
        <v>586</v>
      </c>
      <c r="S1024" s="268" t="s">
        <v>586</v>
      </c>
      <c r="T1024" s="268" t="s">
        <v>68</v>
      </c>
      <c r="U1024" s="268" t="s">
        <v>586</v>
      </c>
      <c r="V1024" s="268" t="s">
        <v>586</v>
      </c>
      <c r="W1024" s="268" t="s">
        <v>586</v>
      </c>
      <c r="X1024" s="268" t="s">
        <v>586</v>
      </c>
      <c r="Y1024" s="268" t="s">
        <v>586</v>
      </c>
      <c r="AC1024" s="268" t="s">
        <v>586</v>
      </c>
      <c r="AE1024" s="268" t="s">
        <v>586</v>
      </c>
      <c r="AF1024" s="268" t="s">
        <v>587</v>
      </c>
      <c r="AG1024" s="268" t="s">
        <v>586</v>
      </c>
      <c r="AH1024" s="268" t="s">
        <v>586</v>
      </c>
      <c r="AI1024" s="268" t="s">
        <v>586</v>
      </c>
      <c r="AM1024" s="268" t="s">
        <v>586</v>
      </c>
      <c r="AR1024" t="s">
        <v>8177</v>
      </c>
      <c r="AS1024" t="s">
        <v>3049</v>
      </c>
      <c r="AT1024">
        <v>2025</v>
      </c>
      <c r="AU1024">
        <v>7</v>
      </c>
      <c r="AV1024" t="s">
        <v>69</v>
      </c>
      <c r="AX1024" t="s">
        <v>8209</v>
      </c>
    </row>
    <row r="1025" spans="1:50" x14ac:dyDescent="0.25">
      <c r="A1025" s="268" t="s">
        <v>585</v>
      </c>
      <c r="B1025" s="268" t="s">
        <v>585</v>
      </c>
      <c r="C1025" s="268" t="s">
        <v>67</v>
      </c>
      <c r="D1025" s="268" t="s">
        <v>2702</v>
      </c>
      <c r="E1025" s="268" t="s">
        <v>2703</v>
      </c>
      <c r="F1025" s="268" t="s">
        <v>7941</v>
      </c>
      <c r="G1025" s="271" t="s">
        <v>1038</v>
      </c>
      <c r="H1025" s="268" t="s">
        <v>7942</v>
      </c>
      <c r="I1025" s="268"/>
      <c r="K1025" s="270" t="s">
        <v>586</v>
      </c>
      <c r="L1025" s="270" t="s">
        <v>7943</v>
      </c>
      <c r="M1025" s="270" t="s">
        <v>7944</v>
      </c>
      <c r="N1025" s="270" t="s">
        <v>7945</v>
      </c>
      <c r="O1025" s="268" t="s">
        <v>586</v>
      </c>
      <c r="P1025" s="268" t="s">
        <v>586</v>
      </c>
      <c r="Q1025" s="268" t="s">
        <v>586</v>
      </c>
      <c r="R1025" s="268" t="s">
        <v>586</v>
      </c>
      <c r="S1025" s="268" t="s">
        <v>586</v>
      </c>
      <c r="T1025" s="268" t="s">
        <v>68</v>
      </c>
      <c r="U1025" s="268" t="s">
        <v>586</v>
      </c>
      <c r="V1025" s="268" t="s">
        <v>586</v>
      </c>
      <c r="W1025" s="268" t="s">
        <v>586</v>
      </c>
      <c r="X1025" s="268" t="s">
        <v>586</v>
      </c>
      <c r="Y1025" s="268" t="s">
        <v>586</v>
      </c>
      <c r="AC1025" s="268" t="s">
        <v>586</v>
      </c>
      <c r="AE1025" s="268" t="s">
        <v>586</v>
      </c>
      <c r="AF1025" s="268" t="s">
        <v>587</v>
      </c>
      <c r="AG1025" s="268" t="s">
        <v>586</v>
      </c>
      <c r="AH1025" s="268" t="s">
        <v>586</v>
      </c>
      <c r="AI1025" s="268" t="s">
        <v>586</v>
      </c>
      <c r="AM1025" s="268" t="s">
        <v>586</v>
      </c>
      <c r="AR1025" t="s">
        <v>8177</v>
      </c>
      <c r="AS1025" t="s">
        <v>3049</v>
      </c>
      <c r="AT1025">
        <v>2025</v>
      </c>
      <c r="AU1025">
        <v>7</v>
      </c>
      <c r="AV1025" t="s">
        <v>69</v>
      </c>
      <c r="AX1025" t="s">
        <v>8210</v>
      </c>
    </row>
    <row r="1026" spans="1:50" x14ac:dyDescent="0.25">
      <c r="A1026" s="268" t="s">
        <v>622</v>
      </c>
      <c r="B1026" s="268" t="s">
        <v>585</v>
      </c>
      <c r="C1026" s="268" t="s">
        <v>67</v>
      </c>
      <c r="D1026" s="268" t="s">
        <v>2639</v>
      </c>
      <c r="E1026" s="268" t="s">
        <v>2640</v>
      </c>
      <c r="F1026" s="268" t="s">
        <v>7946</v>
      </c>
      <c r="G1026" s="271" t="s">
        <v>1039</v>
      </c>
      <c r="H1026" s="268" t="s">
        <v>7947</v>
      </c>
      <c r="I1026" s="268" t="s">
        <v>7948</v>
      </c>
      <c r="K1026" s="270" t="s">
        <v>586</v>
      </c>
      <c r="L1026" s="270" t="s">
        <v>7943</v>
      </c>
      <c r="M1026" s="270" t="s">
        <v>7944</v>
      </c>
      <c r="N1026" s="270" t="s">
        <v>7945</v>
      </c>
      <c r="O1026" s="268" t="s">
        <v>586</v>
      </c>
      <c r="P1026" s="268" t="s">
        <v>586</v>
      </c>
      <c r="Q1026" s="268" t="s">
        <v>586</v>
      </c>
      <c r="R1026" s="268" t="s">
        <v>586</v>
      </c>
      <c r="S1026" s="268" t="s">
        <v>586</v>
      </c>
      <c r="T1026" s="268" t="s">
        <v>68</v>
      </c>
      <c r="U1026" s="268" t="s">
        <v>586</v>
      </c>
      <c r="V1026" s="268" t="s">
        <v>586</v>
      </c>
      <c r="W1026" s="268" t="s">
        <v>586</v>
      </c>
      <c r="X1026" s="268" t="s">
        <v>586</v>
      </c>
      <c r="AC1026" s="268" t="s">
        <v>586</v>
      </c>
      <c r="AE1026" s="268" t="s">
        <v>586</v>
      </c>
      <c r="AF1026" s="268" t="s">
        <v>587</v>
      </c>
      <c r="AG1026" s="268" t="s">
        <v>586</v>
      </c>
      <c r="AH1026" s="268" t="s">
        <v>586</v>
      </c>
      <c r="AI1026" s="268" t="s">
        <v>586</v>
      </c>
      <c r="AM1026" s="268" t="s">
        <v>586</v>
      </c>
      <c r="AR1026" t="s">
        <v>8177</v>
      </c>
      <c r="AS1026" t="s">
        <v>3049</v>
      </c>
      <c r="AT1026">
        <v>2025</v>
      </c>
      <c r="AU1026">
        <v>7</v>
      </c>
      <c r="AV1026" t="s">
        <v>69</v>
      </c>
      <c r="AX1026" t="s">
        <v>8211</v>
      </c>
    </row>
    <row r="1027" spans="1:50" x14ac:dyDescent="0.25">
      <c r="A1027" s="268" t="s">
        <v>623</v>
      </c>
      <c r="B1027" s="268" t="s">
        <v>585</v>
      </c>
      <c r="C1027" s="268" t="s">
        <v>67</v>
      </c>
      <c r="D1027" s="268" t="s">
        <v>2870</v>
      </c>
      <c r="E1027" s="268" t="s">
        <v>2871</v>
      </c>
      <c r="F1027" s="268" t="s">
        <v>7949</v>
      </c>
      <c r="G1027" s="271" t="s">
        <v>1040</v>
      </c>
      <c r="H1027" s="268" t="s">
        <v>7950</v>
      </c>
      <c r="I1027" s="268" t="s">
        <v>7951</v>
      </c>
      <c r="K1027" s="270" t="s">
        <v>586</v>
      </c>
      <c r="L1027" s="270" t="s">
        <v>7952</v>
      </c>
      <c r="M1027" s="270" t="s">
        <v>1327</v>
      </c>
      <c r="N1027" s="270" t="s">
        <v>7953</v>
      </c>
      <c r="O1027" s="268" t="s">
        <v>586</v>
      </c>
      <c r="P1027" s="268" t="s">
        <v>586</v>
      </c>
      <c r="Q1027" s="268" t="s">
        <v>586</v>
      </c>
      <c r="R1027" s="268" t="s">
        <v>586</v>
      </c>
      <c r="S1027" s="268" t="s">
        <v>586</v>
      </c>
      <c r="T1027" s="268" t="s">
        <v>68</v>
      </c>
      <c r="U1027" s="268" t="s">
        <v>586</v>
      </c>
      <c r="V1027" s="268" t="s">
        <v>586</v>
      </c>
      <c r="W1027" s="268" t="s">
        <v>586</v>
      </c>
      <c r="X1027" s="268" t="s">
        <v>586</v>
      </c>
      <c r="Y1027" s="268" t="s">
        <v>586</v>
      </c>
      <c r="AC1027" s="268" t="s">
        <v>586</v>
      </c>
      <c r="AE1027" s="268" t="s">
        <v>586</v>
      </c>
      <c r="AF1027" s="268" t="s">
        <v>587</v>
      </c>
      <c r="AG1027" s="268" t="s">
        <v>586</v>
      </c>
      <c r="AH1027" s="268" t="s">
        <v>586</v>
      </c>
      <c r="AI1027" s="268" t="s">
        <v>586</v>
      </c>
      <c r="AM1027" s="268" t="s">
        <v>586</v>
      </c>
      <c r="AR1027" t="s">
        <v>8177</v>
      </c>
      <c r="AS1027" t="s">
        <v>3049</v>
      </c>
      <c r="AT1027">
        <v>2025</v>
      </c>
      <c r="AU1027">
        <v>7</v>
      </c>
      <c r="AV1027" t="s">
        <v>69</v>
      </c>
      <c r="AX1027" t="s">
        <v>8212</v>
      </c>
    </row>
    <row r="1028" spans="1:50" x14ac:dyDescent="0.25">
      <c r="A1028" s="268" t="s">
        <v>624</v>
      </c>
      <c r="B1028" s="268" t="s">
        <v>585</v>
      </c>
      <c r="C1028" s="268" t="s">
        <v>67</v>
      </c>
      <c r="D1028" s="268" t="s">
        <v>2663</v>
      </c>
      <c r="E1028" s="268" t="s">
        <v>2664</v>
      </c>
      <c r="F1028" s="268" t="s">
        <v>7954</v>
      </c>
      <c r="G1028" s="271" t="s">
        <v>1040</v>
      </c>
      <c r="H1028" s="268" t="s">
        <v>7955</v>
      </c>
      <c r="I1028" s="268" t="s">
        <v>7956</v>
      </c>
      <c r="K1028" s="270" t="s">
        <v>586</v>
      </c>
      <c r="L1028" s="270" t="s">
        <v>7957</v>
      </c>
      <c r="M1028" s="270" t="s">
        <v>7958</v>
      </c>
      <c r="N1028" s="270" t="s">
        <v>7959</v>
      </c>
      <c r="O1028" s="268" t="s">
        <v>586</v>
      </c>
      <c r="P1028" s="268" t="s">
        <v>586</v>
      </c>
      <c r="Q1028" s="268" t="s">
        <v>586</v>
      </c>
      <c r="R1028" s="268" t="s">
        <v>586</v>
      </c>
      <c r="S1028" s="268" t="s">
        <v>586</v>
      </c>
      <c r="T1028" s="268" t="s">
        <v>68</v>
      </c>
      <c r="U1028" s="268" t="s">
        <v>586</v>
      </c>
      <c r="V1028" s="268" t="s">
        <v>586</v>
      </c>
      <c r="W1028" s="268" t="s">
        <v>586</v>
      </c>
      <c r="X1028" s="268" t="s">
        <v>586</v>
      </c>
      <c r="Y1028" s="268" t="s">
        <v>586</v>
      </c>
      <c r="AC1028" s="268" t="s">
        <v>586</v>
      </c>
      <c r="AE1028" s="268" t="s">
        <v>586</v>
      </c>
      <c r="AF1028" s="268" t="s">
        <v>587</v>
      </c>
      <c r="AG1028" s="268" t="s">
        <v>586</v>
      </c>
      <c r="AH1028" s="268" t="s">
        <v>586</v>
      </c>
      <c r="AI1028" s="268" t="s">
        <v>586</v>
      </c>
      <c r="AM1028" s="268" t="s">
        <v>586</v>
      </c>
      <c r="AR1028" t="s">
        <v>8177</v>
      </c>
      <c r="AS1028" t="s">
        <v>3049</v>
      </c>
      <c r="AT1028">
        <v>2025</v>
      </c>
      <c r="AU1028">
        <v>7</v>
      </c>
      <c r="AV1028" t="s">
        <v>69</v>
      </c>
      <c r="AX1028" t="s">
        <v>8213</v>
      </c>
    </row>
    <row r="1029" spans="1:50" x14ac:dyDescent="0.25">
      <c r="A1029" s="268" t="s">
        <v>625</v>
      </c>
      <c r="B1029" s="268" t="s">
        <v>585</v>
      </c>
      <c r="C1029" s="268" t="s">
        <v>67</v>
      </c>
      <c r="D1029" s="268" t="s">
        <v>2941</v>
      </c>
      <c r="E1029" s="268" t="s">
        <v>2942</v>
      </c>
      <c r="F1029" s="268" t="s">
        <v>7960</v>
      </c>
      <c r="G1029" s="271" t="s">
        <v>1040</v>
      </c>
      <c r="H1029" s="268" t="s">
        <v>7955</v>
      </c>
      <c r="I1029" s="2"/>
      <c r="K1029" s="270" t="s">
        <v>586</v>
      </c>
      <c r="L1029" s="270" t="s">
        <v>7961</v>
      </c>
      <c r="M1029" s="270" t="s">
        <v>7962</v>
      </c>
      <c r="N1029" s="270" t="s">
        <v>7963</v>
      </c>
      <c r="O1029" s="268" t="s">
        <v>586</v>
      </c>
      <c r="P1029" s="268" t="s">
        <v>586</v>
      </c>
      <c r="Q1029" s="268" t="s">
        <v>586</v>
      </c>
      <c r="R1029" s="268" t="s">
        <v>586</v>
      </c>
      <c r="S1029" s="268" t="s">
        <v>586</v>
      </c>
      <c r="T1029" s="268" t="s">
        <v>68</v>
      </c>
      <c r="U1029" s="268" t="s">
        <v>586</v>
      </c>
      <c r="V1029" s="268" t="s">
        <v>586</v>
      </c>
      <c r="W1029" s="268" t="s">
        <v>586</v>
      </c>
      <c r="X1029" s="268" t="s">
        <v>586</v>
      </c>
      <c r="Y1029" s="268" t="s">
        <v>586</v>
      </c>
      <c r="AC1029" s="268" t="s">
        <v>586</v>
      </c>
      <c r="AE1029" s="268" t="s">
        <v>586</v>
      </c>
      <c r="AF1029" s="268" t="s">
        <v>587</v>
      </c>
      <c r="AG1029" s="268" t="s">
        <v>586</v>
      </c>
      <c r="AH1029" s="268" t="s">
        <v>586</v>
      </c>
      <c r="AI1029" s="268" t="s">
        <v>586</v>
      </c>
      <c r="AM1029" s="268" t="s">
        <v>586</v>
      </c>
      <c r="AR1029" t="s">
        <v>8177</v>
      </c>
      <c r="AS1029" t="s">
        <v>3049</v>
      </c>
      <c r="AT1029">
        <v>2025</v>
      </c>
      <c r="AU1029">
        <v>7</v>
      </c>
      <c r="AV1029" t="s">
        <v>69</v>
      </c>
      <c r="AX1029" t="s">
        <v>8214</v>
      </c>
    </row>
    <row r="1030" spans="1:50" x14ac:dyDescent="0.25">
      <c r="A1030" s="268" t="s">
        <v>626</v>
      </c>
      <c r="B1030" s="268" t="s">
        <v>585</v>
      </c>
      <c r="C1030" s="268" t="s">
        <v>67</v>
      </c>
      <c r="D1030" s="268" t="s">
        <v>2751</v>
      </c>
      <c r="E1030" s="268" t="s">
        <v>2752</v>
      </c>
      <c r="F1030" s="268" t="s">
        <v>7964</v>
      </c>
      <c r="G1030" s="271" t="s">
        <v>1040</v>
      </c>
      <c r="H1030" s="268" t="s">
        <v>7965</v>
      </c>
      <c r="I1030" s="2"/>
      <c r="K1030" s="270" t="s">
        <v>586</v>
      </c>
      <c r="L1030" s="270" t="s">
        <v>7966</v>
      </c>
      <c r="M1030" s="270" t="s">
        <v>7967</v>
      </c>
      <c r="N1030" s="270" t="s">
        <v>7968</v>
      </c>
      <c r="O1030" s="268" t="s">
        <v>586</v>
      </c>
      <c r="P1030" s="268" t="s">
        <v>586</v>
      </c>
      <c r="Q1030" s="268" t="s">
        <v>586</v>
      </c>
      <c r="R1030" s="268" t="s">
        <v>586</v>
      </c>
      <c r="S1030" s="268" t="s">
        <v>586</v>
      </c>
      <c r="T1030" s="268" t="s">
        <v>68</v>
      </c>
      <c r="U1030" s="268" t="s">
        <v>586</v>
      </c>
      <c r="V1030" s="268" t="s">
        <v>586</v>
      </c>
      <c r="W1030" s="268" t="s">
        <v>586</v>
      </c>
      <c r="X1030" s="268" t="s">
        <v>586</v>
      </c>
      <c r="Y1030" s="268" t="s">
        <v>586</v>
      </c>
      <c r="AC1030" s="268" t="s">
        <v>586</v>
      </c>
      <c r="AE1030" s="268" t="s">
        <v>586</v>
      </c>
      <c r="AF1030" s="268" t="s">
        <v>587</v>
      </c>
      <c r="AG1030" s="268" t="s">
        <v>586</v>
      </c>
      <c r="AH1030" s="268" t="s">
        <v>586</v>
      </c>
      <c r="AI1030" s="268" t="s">
        <v>586</v>
      </c>
      <c r="AM1030" s="268" t="s">
        <v>586</v>
      </c>
      <c r="AR1030" t="s">
        <v>8177</v>
      </c>
      <c r="AS1030" t="s">
        <v>3049</v>
      </c>
      <c r="AT1030">
        <v>2025</v>
      </c>
      <c r="AU1030">
        <v>7</v>
      </c>
      <c r="AV1030" t="s">
        <v>69</v>
      </c>
      <c r="AX1030" t="s">
        <v>8215</v>
      </c>
    </row>
    <row r="1031" spans="1:50" x14ac:dyDescent="0.25">
      <c r="A1031" s="268" t="s">
        <v>627</v>
      </c>
      <c r="B1031" s="268" t="s">
        <v>585</v>
      </c>
      <c r="C1031" s="268" t="s">
        <v>67</v>
      </c>
      <c r="D1031" s="268" t="s">
        <v>2913</v>
      </c>
      <c r="E1031" s="268" t="s">
        <v>2914</v>
      </c>
      <c r="F1031" s="268" t="s">
        <v>7969</v>
      </c>
      <c r="G1031" s="271" t="s">
        <v>1040</v>
      </c>
      <c r="H1031" s="268" t="s">
        <v>7970</v>
      </c>
      <c r="I1031" s="268" t="s">
        <v>7971</v>
      </c>
      <c r="K1031" s="270" t="s">
        <v>586</v>
      </c>
      <c r="L1031" s="270" t="s">
        <v>7972</v>
      </c>
      <c r="M1031" s="270" t="s">
        <v>7973</v>
      </c>
      <c r="N1031" s="270" t="s">
        <v>7974</v>
      </c>
      <c r="O1031" s="268" t="s">
        <v>586</v>
      </c>
      <c r="P1031" s="268" t="s">
        <v>586</v>
      </c>
      <c r="Q1031" s="268" t="s">
        <v>586</v>
      </c>
      <c r="R1031" s="268" t="s">
        <v>586</v>
      </c>
      <c r="S1031" s="268" t="s">
        <v>586</v>
      </c>
      <c r="T1031" s="268" t="s">
        <v>68</v>
      </c>
      <c r="U1031" s="268" t="s">
        <v>586</v>
      </c>
      <c r="V1031" s="268" t="s">
        <v>586</v>
      </c>
      <c r="W1031" s="268" t="s">
        <v>586</v>
      </c>
      <c r="X1031" s="268" t="s">
        <v>586</v>
      </c>
      <c r="Y1031" s="268" t="s">
        <v>586</v>
      </c>
      <c r="AC1031" s="268" t="s">
        <v>586</v>
      </c>
      <c r="AE1031" s="268" t="s">
        <v>586</v>
      </c>
      <c r="AF1031" s="268" t="s">
        <v>587</v>
      </c>
      <c r="AG1031" s="268" t="s">
        <v>586</v>
      </c>
      <c r="AH1031" s="268" t="s">
        <v>586</v>
      </c>
      <c r="AI1031" s="268" t="s">
        <v>586</v>
      </c>
      <c r="AM1031" s="268" t="s">
        <v>586</v>
      </c>
      <c r="AR1031" t="s">
        <v>8177</v>
      </c>
      <c r="AS1031" t="s">
        <v>3049</v>
      </c>
      <c r="AT1031">
        <v>2025</v>
      </c>
      <c r="AU1031">
        <v>7</v>
      </c>
      <c r="AV1031" t="s">
        <v>69</v>
      </c>
      <c r="AX1031" t="s">
        <v>8216</v>
      </c>
    </row>
    <row r="1032" spans="1:50" x14ac:dyDescent="0.25">
      <c r="A1032" s="268" t="s">
        <v>628</v>
      </c>
      <c r="B1032" s="268" t="s">
        <v>585</v>
      </c>
      <c r="C1032" s="268" t="s">
        <v>67</v>
      </c>
      <c r="D1032" s="268" t="s">
        <v>2758</v>
      </c>
      <c r="E1032" s="268" t="s">
        <v>2759</v>
      </c>
      <c r="F1032" s="268" t="s">
        <v>1381</v>
      </c>
      <c r="G1032" s="271" t="s">
        <v>1040</v>
      </c>
      <c r="H1032" s="268" t="s">
        <v>7975</v>
      </c>
      <c r="I1032" s="268"/>
      <c r="K1032" s="270" t="s">
        <v>586</v>
      </c>
      <c r="L1032" s="270" t="s">
        <v>7976</v>
      </c>
      <c r="M1032" s="270" t="s">
        <v>7977</v>
      </c>
      <c r="N1032" s="270" t="s">
        <v>7978</v>
      </c>
      <c r="O1032" s="268" t="s">
        <v>586</v>
      </c>
      <c r="P1032" s="268" t="s">
        <v>586</v>
      </c>
      <c r="Q1032" s="268" t="s">
        <v>586</v>
      </c>
      <c r="R1032" s="268" t="s">
        <v>586</v>
      </c>
      <c r="S1032" s="268" t="s">
        <v>586</v>
      </c>
      <c r="T1032" s="268" t="s">
        <v>68</v>
      </c>
      <c r="U1032" s="268" t="s">
        <v>586</v>
      </c>
      <c r="V1032" s="268" t="s">
        <v>586</v>
      </c>
      <c r="W1032" s="268" t="s">
        <v>586</v>
      </c>
      <c r="X1032" s="268" t="s">
        <v>586</v>
      </c>
      <c r="Y1032" s="268" t="s">
        <v>586</v>
      </c>
      <c r="AC1032" s="268" t="s">
        <v>586</v>
      </c>
      <c r="AE1032" s="268" t="s">
        <v>586</v>
      </c>
      <c r="AF1032" s="268" t="s">
        <v>587</v>
      </c>
      <c r="AG1032" s="268" t="s">
        <v>586</v>
      </c>
      <c r="AH1032" s="268" t="s">
        <v>586</v>
      </c>
      <c r="AI1032" s="268" t="s">
        <v>586</v>
      </c>
      <c r="AM1032" s="268" t="s">
        <v>586</v>
      </c>
      <c r="AR1032" t="s">
        <v>8177</v>
      </c>
      <c r="AS1032" t="s">
        <v>3049</v>
      </c>
      <c r="AT1032">
        <v>2025</v>
      </c>
      <c r="AU1032">
        <v>7</v>
      </c>
      <c r="AV1032" t="s">
        <v>69</v>
      </c>
      <c r="AX1032" t="s">
        <v>8217</v>
      </c>
    </row>
    <row r="1033" spans="1:50" x14ac:dyDescent="0.25">
      <c r="A1033" s="268" t="s">
        <v>630</v>
      </c>
      <c r="B1033" s="268" t="s">
        <v>585</v>
      </c>
      <c r="C1033" s="268" t="s">
        <v>67</v>
      </c>
      <c r="D1033" s="268" t="s">
        <v>3217</v>
      </c>
      <c r="E1033" s="268" t="s">
        <v>3218</v>
      </c>
      <c r="F1033" s="268" t="s">
        <v>1371</v>
      </c>
      <c r="G1033" s="271" t="s">
        <v>1040</v>
      </c>
      <c r="H1033" s="268" t="s">
        <v>7979</v>
      </c>
      <c r="I1033" s="268"/>
      <c r="K1033" s="270" t="s">
        <v>586</v>
      </c>
      <c r="L1033" s="270" t="s">
        <v>7980</v>
      </c>
      <c r="M1033" s="270" t="s">
        <v>7981</v>
      </c>
      <c r="N1033" s="270" t="s">
        <v>7982</v>
      </c>
      <c r="O1033" s="268" t="s">
        <v>586</v>
      </c>
      <c r="P1033" s="268" t="s">
        <v>586</v>
      </c>
      <c r="Q1033" s="268" t="s">
        <v>586</v>
      </c>
      <c r="R1033" s="268" t="s">
        <v>586</v>
      </c>
      <c r="S1033" s="268" t="s">
        <v>586</v>
      </c>
      <c r="T1033" s="268" t="s">
        <v>68</v>
      </c>
      <c r="U1033" s="268" t="s">
        <v>586</v>
      </c>
      <c r="V1033" s="268" t="s">
        <v>586</v>
      </c>
      <c r="W1033" s="268" t="s">
        <v>586</v>
      </c>
      <c r="X1033" s="268" t="s">
        <v>586</v>
      </c>
      <c r="Y1033" s="268" t="s">
        <v>586</v>
      </c>
      <c r="AC1033" s="268" t="s">
        <v>586</v>
      </c>
      <c r="AE1033" s="268" t="s">
        <v>586</v>
      </c>
      <c r="AF1033" s="268" t="s">
        <v>587</v>
      </c>
      <c r="AG1033" s="268" t="s">
        <v>586</v>
      </c>
      <c r="AH1033" s="268" t="s">
        <v>586</v>
      </c>
      <c r="AI1033" s="268" t="s">
        <v>586</v>
      </c>
      <c r="AM1033" s="268" t="s">
        <v>586</v>
      </c>
      <c r="AR1033" t="s">
        <v>8177</v>
      </c>
      <c r="AS1033" t="s">
        <v>3049</v>
      </c>
      <c r="AT1033">
        <v>2025</v>
      </c>
      <c r="AU1033">
        <v>7</v>
      </c>
      <c r="AV1033" t="s">
        <v>69</v>
      </c>
      <c r="AX1033" t="s">
        <v>8218</v>
      </c>
    </row>
    <row r="1034" spans="1:50" x14ac:dyDescent="0.25">
      <c r="A1034" s="268" t="s">
        <v>631</v>
      </c>
      <c r="B1034" s="268" t="s">
        <v>585</v>
      </c>
      <c r="C1034" s="268" t="s">
        <v>67</v>
      </c>
      <c r="D1034" s="268" t="s">
        <v>3659</v>
      </c>
      <c r="E1034" s="268" t="s">
        <v>3660</v>
      </c>
      <c r="F1034" s="268" t="s">
        <v>7983</v>
      </c>
      <c r="G1034" s="271" t="s">
        <v>1040</v>
      </c>
      <c r="H1034" s="268" t="s">
        <v>7979</v>
      </c>
      <c r="I1034" s="268"/>
      <c r="K1034" s="270" t="s">
        <v>586</v>
      </c>
      <c r="L1034" s="270" t="s">
        <v>7984</v>
      </c>
      <c r="M1034" s="270" t="s">
        <v>7985</v>
      </c>
      <c r="N1034" s="270" t="s">
        <v>7986</v>
      </c>
      <c r="O1034" s="268" t="s">
        <v>586</v>
      </c>
      <c r="P1034" s="268" t="s">
        <v>586</v>
      </c>
      <c r="Q1034" s="268" t="s">
        <v>586</v>
      </c>
      <c r="R1034" s="268" t="s">
        <v>586</v>
      </c>
      <c r="S1034" s="268" t="s">
        <v>586</v>
      </c>
      <c r="T1034" s="268" t="s">
        <v>68</v>
      </c>
      <c r="U1034" s="268" t="s">
        <v>586</v>
      </c>
      <c r="V1034" s="268" t="s">
        <v>586</v>
      </c>
      <c r="W1034" s="268" t="s">
        <v>586</v>
      </c>
      <c r="X1034" s="268" t="s">
        <v>586</v>
      </c>
      <c r="Y1034" s="268" t="s">
        <v>586</v>
      </c>
      <c r="AC1034" s="268" t="s">
        <v>586</v>
      </c>
      <c r="AE1034" s="268" t="s">
        <v>586</v>
      </c>
      <c r="AF1034" s="268" t="s">
        <v>587</v>
      </c>
      <c r="AG1034" s="268" t="s">
        <v>586</v>
      </c>
      <c r="AH1034" s="268" t="s">
        <v>586</v>
      </c>
      <c r="AI1034" s="268" t="s">
        <v>586</v>
      </c>
      <c r="AM1034" s="268" t="s">
        <v>586</v>
      </c>
      <c r="AR1034" t="s">
        <v>8177</v>
      </c>
      <c r="AS1034" t="s">
        <v>3049</v>
      </c>
      <c r="AT1034">
        <v>2025</v>
      </c>
      <c r="AU1034">
        <v>7</v>
      </c>
      <c r="AV1034" t="s">
        <v>69</v>
      </c>
      <c r="AX1034" t="s">
        <v>8219</v>
      </c>
    </row>
    <row r="1035" spans="1:50" x14ac:dyDescent="0.25">
      <c r="A1035" s="268" t="s">
        <v>632</v>
      </c>
      <c r="B1035" s="268" t="s">
        <v>585</v>
      </c>
      <c r="C1035" s="268" t="s">
        <v>67</v>
      </c>
      <c r="D1035" s="268" t="s">
        <v>2705</v>
      </c>
      <c r="E1035" s="268" t="s">
        <v>2706</v>
      </c>
      <c r="F1035" s="268" t="s">
        <v>1404</v>
      </c>
      <c r="G1035" s="271" t="s">
        <v>1040</v>
      </c>
      <c r="H1035" s="268" t="s">
        <v>7987</v>
      </c>
      <c r="I1035" s="268"/>
      <c r="K1035" s="270" t="s">
        <v>586</v>
      </c>
      <c r="L1035" s="270" t="s">
        <v>7988</v>
      </c>
      <c r="M1035" s="270" t="s">
        <v>7989</v>
      </c>
      <c r="N1035" s="270" t="s">
        <v>7990</v>
      </c>
      <c r="O1035" s="268" t="s">
        <v>586</v>
      </c>
      <c r="P1035" s="268" t="s">
        <v>586</v>
      </c>
      <c r="Q1035" s="268" t="s">
        <v>586</v>
      </c>
      <c r="R1035" s="268" t="s">
        <v>586</v>
      </c>
      <c r="S1035" s="268" t="s">
        <v>586</v>
      </c>
      <c r="T1035" s="268" t="s">
        <v>68</v>
      </c>
      <c r="U1035" s="268" t="s">
        <v>586</v>
      </c>
      <c r="V1035" s="268" t="s">
        <v>586</v>
      </c>
      <c r="W1035" s="268" t="s">
        <v>586</v>
      </c>
      <c r="X1035" s="268" t="s">
        <v>586</v>
      </c>
      <c r="Y1035" s="268" t="s">
        <v>586</v>
      </c>
      <c r="AC1035" s="268" t="s">
        <v>586</v>
      </c>
      <c r="AE1035" s="268" t="s">
        <v>586</v>
      </c>
      <c r="AF1035" s="268" t="s">
        <v>587</v>
      </c>
      <c r="AG1035" s="268" t="s">
        <v>586</v>
      </c>
      <c r="AH1035" s="268" t="s">
        <v>586</v>
      </c>
      <c r="AI1035" s="268" t="s">
        <v>586</v>
      </c>
      <c r="AM1035" s="268" t="s">
        <v>586</v>
      </c>
      <c r="AR1035" t="s">
        <v>8177</v>
      </c>
      <c r="AS1035" t="s">
        <v>3049</v>
      </c>
      <c r="AT1035">
        <v>2025</v>
      </c>
      <c r="AU1035">
        <v>7</v>
      </c>
      <c r="AV1035" t="s">
        <v>69</v>
      </c>
      <c r="AX1035" t="s">
        <v>8220</v>
      </c>
    </row>
    <row r="1036" spans="1:50" x14ac:dyDescent="0.25">
      <c r="A1036" s="268" t="s">
        <v>633</v>
      </c>
      <c r="B1036" s="268" t="s">
        <v>585</v>
      </c>
      <c r="C1036" s="268" t="s">
        <v>67</v>
      </c>
      <c r="D1036" s="268" t="s">
        <v>7167</v>
      </c>
      <c r="E1036" s="268" t="s">
        <v>7168</v>
      </c>
      <c r="F1036" s="268" t="s">
        <v>1469</v>
      </c>
      <c r="G1036" s="271" t="s">
        <v>1040</v>
      </c>
      <c r="H1036" s="268" t="s">
        <v>7987</v>
      </c>
      <c r="I1036" s="268"/>
      <c r="K1036" s="270" t="s">
        <v>586</v>
      </c>
      <c r="L1036" s="270" t="s">
        <v>7991</v>
      </c>
      <c r="M1036" s="270" t="s">
        <v>7992</v>
      </c>
      <c r="N1036" s="270" t="s">
        <v>7993</v>
      </c>
      <c r="O1036" s="268" t="s">
        <v>586</v>
      </c>
      <c r="P1036" s="268" t="s">
        <v>586</v>
      </c>
      <c r="Q1036" s="268" t="s">
        <v>586</v>
      </c>
      <c r="R1036" s="268" t="s">
        <v>586</v>
      </c>
      <c r="S1036" s="268" t="s">
        <v>586</v>
      </c>
      <c r="T1036" s="268" t="s">
        <v>68</v>
      </c>
      <c r="U1036" s="268" t="s">
        <v>586</v>
      </c>
      <c r="V1036" s="268" t="s">
        <v>586</v>
      </c>
      <c r="W1036" s="268" t="s">
        <v>586</v>
      </c>
      <c r="X1036" s="268" t="s">
        <v>586</v>
      </c>
      <c r="Y1036" s="268" t="s">
        <v>586</v>
      </c>
      <c r="AC1036" s="268" t="s">
        <v>586</v>
      </c>
      <c r="AE1036" s="268" t="s">
        <v>586</v>
      </c>
      <c r="AF1036" s="268" t="s">
        <v>587</v>
      </c>
      <c r="AG1036" s="268" t="s">
        <v>586</v>
      </c>
      <c r="AH1036" s="268" t="s">
        <v>586</v>
      </c>
      <c r="AI1036" s="268" t="s">
        <v>586</v>
      </c>
      <c r="AM1036" s="268" t="s">
        <v>586</v>
      </c>
      <c r="AR1036" t="s">
        <v>8177</v>
      </c>
      <c r="AS1036" t="s">
        <v>3049</v>
      </c>
      <c r="AT1036">
        <v>2025</v>
      </c>
      <c r="AU1036">
        <v>7</v>
      </c>
      <c r="AV1036" t="s">
        <v>69</v>
      </c>
      <c r="AX1036" t="s">
        <v>8221</v>
      </c>
    </row>
    <row r="1037" spans="1:50" x14ac:dyDescent="0.25">
      <c r="A1037" s="268" t="s">
        <v>634</v>
      </c>
      <c r="B1037" s="268" t="s">
        <v>585</v>
      </c>
      <c r="C1037" s="268" t="s">
        <v>67</v>
      </c>
      <c r="D1037" s="268" t="s">
        <v>2745</v>
      </c>
      <c r="E1037" s="268" t="s">
        <v>2746</v>
      </c>
      <c r="F1037" s="268" t="s">
        <v>1116</v>
      </c>
      <c r="G1037" s="271" t="s">
        <v>1040</v>
      </c>
      <c r="H1037" s="268" t="s">
        <v>7994</v>
      </c>
      <c r="I1037" s="268"/>
      <c r="J1037" s="2"/>
      <c r="K1037" s="270" t="s">
        <v>586</v>
      </c>
      <c r="L1037" s="270" t="s">
        <v>7995</v>
      </c>
      <c r="M1037" s="270" t="s">
        <v>7996</v>
      </c>
      <c r="N1037" s="270" t="s">
        <v>7997</v>
      </c>
      <c r="O1037" s="268" t="s">
        <v>586</v>
      </c>
      <c r="P1037" s="268" t="s">
        <v>586</v>
      </c>
      <c r="Q1037" s="268" t="s">
        <v>586</v>
      </c>
      <c r="R1037" s="268" t="s">
        <v>586</v>
      </c>
      <c r="S1037" s="268" t="s">
        <v>586</v>
      </c>
      <c r="T1037" s="268" t="s">
        <v>68</v>
      </c>
      <c r="U1037" s="268" t="s">
        <v>586</v>
      </c>
      <c r="V1037" s="268" t="s">
        <v>586</v>
      </c>
      <c r="W1037" s="268" t="s">
        <v>586</v>
      </c>
      <c r="X1037" s="268" t="s">
        <v>586</v>
      </c>
      <c r="Y1037" s="268" t="s">
        <v>586</v>
      </c>
      <c r="AC1037" s="268" t="s">
        <v>586</v>
      </c>
      <c r="AE1037" s="268" t="s">
        <v>586</v>
      </c>
      <c r="AF1037" s="268" t="s">
        <v>587</v>
      </c>
      <c r="AG1037" s="268" t="s">
        <v>586</v>
      </c>
      <c r="AH1037" s="268" t="s">
        <v>586</v>
      </c>
      <c r="AI1037" s="268" t="s">
        <v>586</v>
      </c>
      <c r="AM1037" s="268" t="s">
        <v>586</v>
      </c>
      <c r="AR1037" t="s">
        <v>8177</v>
      </c>
      <c r="AS1037" t="s">
        <v>3049</v>
      </c>
      <c r="AT1037">
        <v>2025</v>
      </c>
      <c r="AU1037">
        <v>7</v>
      </c>
      <c r="AV1037" t="s">
        <v>69</v>
      </c>
      <c r="AX1037" t="s">
        <v>8222</v>
      </c>
    </row>
    <row r="1038" spans="1:50" x14ac:dyDescent="0.25">
      <c r="A1038" s="268" t="s">
        <v>635</v>
      </c>
      <c r="B1038" s="268" t="s">
        <v>585</v>
      </c>
      <c r="C1038" s="268" t="s">
        <v>67</v>
      </c>
      <c r="D1038" s="268" t="s">
        <v>3181</v>
      </c>
      <c r="E1038" s="268" t="s">
        <v>3182</v>
      </c>
      <c r="F1038" s="268" t="s">
        <v>7998</v>
      </c>
      <c r="G1038" s="271" t="s">
        <v>1040</v>
      </c>
      <c r="H1038" s="268" t="s">
        <v>7994</v>
      </c>
      <c r="I1038" s="268"/>
      <c r="K1038" s="270" t="s">
        <v>586</v>
      </c>
      <c r="L1038" s="270" t="s">
        <v>7999</v>
      </c>
      <c r="M1038" s="270" t="s">
        <v>8000</v>
      </c>
      <c r="N1038" s="270" t="s">
        <v>8001</v>
      </c>
      <c r="O1038" s="268" t="s">
        <v>586</v>
      </c>
      <c r="P1038" s="268" t="s">
        <v>586</v>
      </c>
      <c r="Q1038" s="268" t="s">
        <v>586</v>
      </c>
      <c r="R1038" s="268" t="s">
        <v>586</v>
      </c>
      <c r="S1038" s="268" t="s">
        <v>586</v>
      </c>
      <c r="T1038" s="268" t="s">
        <v>68</v>
      </c>
      <c r="U1038" s="268" t="s">
        <v>586</v>
      </c>
      <c r="V1038" s="268" t="s">
        <v>586</v>
      </c>
      <c r="W1038" s="268" t="s">
        <v>586</v>
      </c>
      <c r="X1038" s="268" t="s">
        <v>586</v>
      </c>
      <c r="Y1038" s="268" t="s">
        <v>586</v>
      </c>
      <c r="AC1038" s="268" t="s">
        <v>586</v>
      </c>
      <c r="AE1038" s="268" t="s">
        <v>586</v>
      </c>
      <c r="AF1038" s="268" t="s">
        <v>587</v>
      </c>
      <c r="AG1038" s="268" t="s">
        <v>586</v>
      </c>
      <c r="AH1038" s="268" t="s">
        <v>586</v>
      </c>
      <c r="AI1038" s="268" t="s">
        <v>586</v>
      </c>
      <c r="AM1038" s="268" t="s">
        <v>586</v>
      </c>
      <c r="AR1038" t="s">
        <v>8177</v>
      </c>
      <c r="AS1038" t="s">
        <v>3049</v>
      </c>
      <c r="AT1038">
        <v>2025</v>
      </c>
      <c r="AU1038">
        <v>7</v>
      </c>
      <c r="AV1038" t="s">
        <v>69</v>
      </c>
      <c r="AX1038" t="s">
        <v>8223</v>
      </c>
    </row>
    <row r="1039" spans="1:50" x14ac:dyDescent="0.25">
      <c r="A1039" s="268" t="s">
        <v>636</v>
      </c>
      <c r="B1039" s="268" t="s">
        <v>585</v>
      </c>
      <c r="C1039" s="268" t="s">
        <v>67</v>
      </c>
      <c r="D1039" s="268" t="s">
        <v>827</v>
      </c>
      <c r="E1039" s="268" t="s">
        <v>7194</v>
      </c>
      <c r="F1039" s="268" t="s">
        <v>1382</v>
      </c>
      <c r="G1039" s="271" t="s">
        <v>1040</v>
      </c>
      <c r="H1039" s="268" t="s">
        <v>8002</v>
      </c>
      <c r="I1039" s="268"/>
      <c r="K1039" s="270" t="s">
        <v>586</v>
      </c>
      <c r="L1039" s="270" t="s">
        <v>8003</v>
      </c>
      <c r="M1039" s="270" t="s">
        <v>8004</v>
      </c>
      <c r="N1039" s="270" t="s">
        <v>8005</v>
      </c>
      <c r="O1039" s="268" t="s">
        <v>586</v>
      </c>
      <c r="P1039" s="268" t="s">
        <v>586</v>
      </c>
      <c r="Q1039" s="268" t="s">
        <v>586</v>
      </c>
      <c r="R1039" s="268" t="s">
        <v>586</v>
      </c>
      <c r="S1039" s="268" t="s">
        <v>586</v>
      </c>
      <c r="T1039" s="268" t="s">
        <v>68</v>
      </c>
      <c r="U1039" s="268" t="s">
        <v>586</v>
      </c>
      <c r="V1039" s="268" t="s">
        <v>586</v>
      </c>
      <c r="W1039" s="268" t="s">
        <v>586</v>
      </c>
      <c r="X1039" s="268" t="s">
        <v>586</v>
      </c>
      <c r="Y1039" s="268" t="s">
        <v>586</v>
      </c>
      <c r="AC1039" s="268" t="s">
        <v>586</v>
      </c>
      <c r="AE1039" s="268" t="s">
        <v>586</v>
      </c>
      <c r="AF1039" s="268" t="s">
        <v>587</v>
      </c>
      <c r="AG1039" s="268" t="s">
        <v>586</v>
      </c>
      <c r="AH1039" s="268" t="s">
        <v>586</v>
      </c>
      <c r="AI1039" s="268" t="s">
        <v>586</v>
      </c>
      <c r="AM1039" s="268" t="s">
        <v>586</v>
      </c>
      <c r="AR1039" t="s">
        <v>8177</v>
      </c>
      <c r="AS1039" t="s">
        <v>3049</v>
      </c>
      <c r="AT1039">
        <v>2025</v>
      </c>
      <c r="AU1039">
        <v>7</v>
      </c>
      <c r="AV1039" t="s">
        <v>69</v>
      </c>
      <c r="AX1039" t="s">
        <v>8224</v>
      </c>
    </row>
    <row r="1040" spans="1:50" x14ac:dyDescent="0.25">
      <c r="A1040" s="268" t="s">
        <v>637</v>
      </c>
      <c r="B1040" s="268" t="s">
        <v>585</v>
      </c>
      <c r="C1040" s="268" t="s">
        <v>67</v>
      </c>
      <c r="D1040" s="268" t="s">
        <v>2864</v>
      </c>
      <c r="E1040" s="268" t="s">
        <v>2865</v>
      </c>
      <c r="F1040" s="268" t="s">
        <v>1383</v>
      </c>
      <c r="G1040" s="271" t="s">
        <v>1040</v>
      </c>
      <c r="H1040" s="268" t="s">
        <v>8002</v>
      </c>
      <c r="I1040" s="268"/>
      <c r="K1040" s="270" t="s">
        <v>586</v>
      </c>
      <c r="L1040" s="270" t="s">
        <v>8006</v>
      </c>
      <c r="M1040" s="270" t="s">
        <v>8007</v>
      </c>
      <c r="N1040" s="270" t="s">
        <v>8008</v>
      </c>
      <c r="O1040" s="268" t="s">
        <v>586</v>
      </c>
      <c r="P1040" s="268" t="s">
        <v>586</v>
      </c>
      <c r="Q1040" s="268" t="s">
        <v>586</v>
      </c>
      <c r="R1040" s="268" t="s">
        <v>586</v>
      </c>
      <c r="S1040" s="268" t="s">
        <v>586</v>
      </c>
      <c r="T1040" s="268" t="s">
        <v>68</v>
      </c>
      <c r="U1040" s="268" t="s">
        <v>586</v>
      </c>
      <c r="V1040" s="268" t="s">
        <v>586</v>
      </c>
      <c r="W1040" s="268" t="s">
        <v>586</v>
      </c>
      <c r="X1040" s="268" t="s">
        <v>586</v>
      </c>
      <c r="Y1040" s="268" t="s">
        <v>586</v>
      </c>
      <c r="AC1040" s="268" t="s">
        <v>586</v>
      </c>
      <c r="AE1040" s="268" t="s">
        <v>586</v>
      </c>
      <c r="AF1040" s="268" t="s">
        <v>587</v>
      </c>
      <c r="AG1040" s="268" t="s">
        <v>586</v>
      </c>
      <c r="AH1040" s="268" t="s">
        <v>586</v>
      </c>
      <c r="AI1040" s="268" t="s">
        <v>586</v>
      </c>
      <c r="AM1040" s="268" t="s">
        <v>586</v>
      </c>
      <c r="AR1040" t="s">
        <v>8177</v>
      </c>
      <c r="AS1040" t="s">
        <v>3049</v>
      </c>
      <c r="AT1040">
        <v>2025</v>
      </c>
      <c r="AU1040">
        <v>7</v>
      </c>
      <c r="AV1040" t="s">
        <v>69</v>
      </c>
      <c r="AX1040" t="s">
        <v>8225</v>
      </c>
    </row>
    <row r="1041" spans="1:50" x14ac:dyDescent="0.25">
      <c r="A1041" s="268" t="s">
        <v>638</v>
      </c>
      <c r="B1041" s="268" t="s">
        <v>585</v>
      </c>
      <c r="C1041" s="268" t="s">
        <v>67</v>
      </c>
      <c r="D1041" s="268" t="s">
        <v>3609</v>
      </c>
      <c r="E1041" s="268" t="s">
        <v>3610</v>
      </c>
      <c r="F1041" s="268" t="s">
        <v>1384</v>
      </c>
      <c r="G1041" s="271" t="s">
        <v>1041</v>
      </c>
      <c r="H1041" s="268" t="s">
        <v>8009</v>
      </c>
      <c r="I1041" s="268"/>
      <c r="K1041" s="270" t="s">
        <v>586</v>
      </c>
      <c r="L1041" s="270" t="s">
        <v>8010</v>
      </c>
      <c r="M1041" s="270" t="s">
        <v>8011</v>
      </c>
      <c r="N1041" s="270" t="s">
        <v>8012</v>
      </c>
      <c r="O1041" s="268" t="s">
        <v>586</v>
      </c>
      <c r="P1041" s="268" t="s">
        <v>586</v>
      </c>
      <c r="Q1041" s="268" t="s">
        <v>586</v>
      </c>
      <c r="R1041" s="268" t="s">
        <v>586</v>
      </c>
      <c r="S1041" s="268" t="s">
        <v>586</v>
      </c>
      <c r="T1041" s="268" t="s">
        <v>68</v>
      </c>
      <c r="U1041" s="268" t="s">
        <v>586</v>
      </c>
      <c r="V1041" s="268" t="s">
        <v>586</v>
      </c>
      <c r="W1041" s="268" t="s">
        <v>586</v>
      </c>
      <c r="X1041" s="268" t="s">
        <v>586</v>
      </c>
      <c r="Y1041" s="268" t="s">
        <v>586</v>
      </c>
      <c r="AC1041" s="268" t="s">
        <v>586</v>
      </c>
      <c r="AE1041" s="268" t="s">
        <v>586</v>
      </c>
      <c r="AF1041" s="268" t="s">
        <v>587</v>
      </c>
      <c r="AG1041" s="268" t="s">
        <v>586</v>
      </c>
      <c r="AH1041" s="268" t="s">
        <v>586</v>
      </c>
      <c r="AI1041" s="268" t="s">
        <v>586</v>
      </c>
      <c r="AM1041" s="268" t="s">
        <v>586</v>
      </c>
      <c r="AR1041" t="s">
        <v>8177</v>
      </c>
      <c r="AS1041" t="s">
        <v>3049</v>
      </c>
      <c r="AT1041">
        <v>2025</v>
      </c>
      <c r="AU1041">
        <v>7</v>
      </c>
      <c r="AV1041" t="s">
        <v>69</v>
      </c>
      <c r="AX1041" t="s">
        <v>8226</v>
      </c>
    </row>
    <row r="1042" spans="1:50" x14ac:dyDescent="0.25">
      <c r="A1042" s="268" t="s">
        <v>639</v>
      </c>
      <c r="B1042" s="268" t="s">
        <v>585</v>
      </c>
      <c r="C1042" s="268" t="s">
        <v>67</v>
      </c>
      <c r="D1042" s="268" t="s">
        <v>3609</v>
      </c>
      <c r="E1042" s="268" t="s">
        <v>3610</v>
      </c>
      <c r="F1042" s="268" t="s">
        <v>8013</v>
      </c>
      <c r="G1042" s="271" t="s">
        <v>1041</v>
      </c>
      <c r="H1042" s="268" t="s">
        <v>8014</v>
      </c>
      <c r="I1042" s="268"/>
      <c r="K1042" s="270" t="s">
        <v>586</v>
      </c>
      <c r="L1042" s="270" t="s">
        <v>1499</v>
      </c>
      <c r="M1042" s="270" t="s">
        <v>8015</v>
      </c>
      <c r="N1042" s="270" t="s">
        <v>8016</v>
      </c>
      <c r="O1042" s="268" t="s">
        <v>586</v>
      </c>
      <c r="P1042" s="268" t="s">
        <v>586</v>
      </c>
      <c r="Q1042" s="268" t="s">
        <v>586</v>
      </c>
      <c r="R1042" s="268" t="s">
        <v>586</v>
      </c>
      <c r="S1042" s="268" t="s">
        <v>586</v>
      </c>
      <c r="T1042" s="268" t="s">
        <v>68</v>
      </c>
      <c r="U1042" s="268" t="s">
        <v>586</v>
      </c>
      <c r="V1042" s="268" t="s">
        <v>586</v>
      </c>
      <c r="W1042" s="268" t="s">
        <v>586</v>
      </c>
      <c r="X1042" s="268" t="s">
        <v>586</v>
      </c>
      <c r="Y1042" s="268" t="s">
        <v>586</v>
      </c>
      <c r="AC1042" s="268" t="s">
        <v>586</v>
      </c>
      <c r="AE1042" s="268" t="s">
        <v>586</v>
      </c>
      <c r="AF1042" s="268" t="s">
        <v>587</v>
      </c>
      <c r="AG1042" s="268" t="s">
        <v>586</v>
      </c>
      <c r="AH1042" s="268" t="s">
        <v>586</v>
      </c>
      <c r="AI1042" s="268" t="s">
        <v>586</v>
      </c>
      <c r="AM1042" s="268" t="s">
        <v>586</v>
      </c>
      <c r="AR1042" t="s">
        <v>8177</v>
      </c>
      <c r="AS1042" t="s">
        <v>3049</v>
      </c>
      <c r="AT1042">
        <v>2025</v>
      </c>
      <c r="AU1042">
        <v>7</v>
      </c>
      <c r="AV1042" t="s">
        <v>69</v>
      </c>
      <c r="AX1042" t="s">
        <v>8227</v>
      </c>
    </row>
    <row r="1043" spans="1:50" x14ac:dyDescent="0.25">
      <c r="A1043" s="268" t="s">
        <v>640</v>
      </c>
      <c r="B1043" s="268" t="s">
        <v>585</v>
      </c>
      <c r="C1043" s="268" t="s">
        <v>67</v>
      </c>
      <c r="D1043" s="268" t="s">
        <v>5930</v>
      </c>
      <c r="E1043" s="268" t="s">
        <v>5931</v>
      </c>
      <c r="F1043" s="268" t="s">
        <v>8017</v>
      </c>
      <c r="G1043" s="271" t="s">
        <v>1041</v>
      </c>
      <c r="H1043" s="268" t="s">
        <v>8014</v>
      </c>
      <c r="I1043" s="268" t="s">
        <v>8018</v>
      </c>
      <c r="K1043" s="270" t="s">
        <v>586</v>
      </c>
      <c r="L1043" s="270" t="s">
        <v>8019</v>
      </c>
      <c r="M1043" s="270" t="s">
        <v>8020</v>
      </c>
      <c r="N1043" s="270" t="s">
        <v>8021</v>
      </c>
      <c r="O1043" s="268" t="s">
        <v>586</v>
      </c>
      <c r="P1043" s="268" t="s">
        <v>586</v>
      </c>
      <c r="Q1043" s="268" t="s">
        <v>586</v>
      </c>
      <c r="R1043" s="268" t="s">
        <v>586</v>
      </c>
      <c r="S1043" s="268" t="s">
        <v>586</v>
      </c>
      <c r="T1043" s="268" t="s">
        <v>68</v>
      </c>
      <c r="U1043" s="268" t="s">
        <v>586</v>
      </c>
      <c r="V1043" s="268" t="s">
        <v>586</v>
      </c>
      <c r="W1043" s="268" t="s">
        <v>586</v>
      </c>
      <c r="X1043" s="268" t="s">
        <v>586</v>
      </c>
      <c r="Y1043" s="268" t="s">
        <v>586</v>
      </c>
      <c r="AC1043" s="268" t="s">
        <v>586</v>
      </c>
      <c r="AE1043" s="268" t="s">
        <v>586</v>
      </c>
      <c r="AF1043" s="268" t="s">
        <v>587</v>
      </c>
      <c r="AG1043" s="268" t="s">
        <v>586</v>
      </c>
      <c r="AH1043" s="268" t="s">
        <v>586</v>
      </c>
      <c r="AI1043" s="268" t="s">
        <v>586</v>
      </c>
      <c r="AM1043" s="268" t="s">
        <v>586</v>
      </c>
      <c r="AR1043" t="s">
        <v>8177</v>
      </c>
      <c r="AS1043" t="s">
        <v>3049</v>
      </c>
      <c r="AT1043">
        <v>2025</v>
      </c>
      <c r="AU1043">
        <v>7</v>
      </c>
      <c r="AV1043" t="s">
        <v>69</v>
      </c>
      <c r="AX1043" t="s">
        <v>8228</v>
      </c>
    </row>
    <row r="1044" spans="1:50" x14ac:dyDescent="0.25">
      <c r="A1044" s="268" t="s">
        <v>641</v>
      </c>
      <c r="B1044" s="268" t="s">
        <v>585</v>
      </c>
      <c r="C1044" s="268" t="s">
        <v>67</v>
      </c>
      <c r="D1044" s="268" t="s">
        <v>6840</v>
      </c>
      <c r="E1044" s="268" t="s">
        <v>6841</v>
      </c>
      <c r="F1044" s="268" t="s">
        <v>8022</v>
      </c>
      <c r="G1044" s="271" t="s">
        <v>1041</v>
      </c>
      <c r="H1044" s="268" t="s">
        <v>8014</v>
      </c>
      <c r="I1044" s="268" t="s">
        <v>8023</v>
      </c>
      <c r="K1044" s="270" t="s">
        <v>586</v>
      </c>
      <c r="L1044" s="270" t="s">
        <v>8024</v>
      </c>
      <c r="M1044" s="270" t="s">
        <v>8025</v>
      </c>
      <c r="N1044" s="270" t="s">
        <v>8026</v>
      </c>
      <c r="O1044" s="268" t="s">
        <v>586</v>
      </c>
      <c r="P1044" s="268" t="s">
        <v>586</v>
      </c>
      <c r="Q1044" s="268" t="s">
        <v>586</v>
      </c>
      <c r="R1044" s="268" t="s">
        <v>586</v>
      </c>
      <c r="S1044" s="268" t="s">
        <v>586</v>
      </c>
      <c r="T1044" s="268" t="s">
        <v>68</v>
      </c>
      <c r="U1044" s="268" t="s">
        <v>586</v>
      </c>
      <c r="V1044" s="268" t="s">
        <v>586</v>
      </c>
      <c r="W1044" s="268" t="s">
        <v>586</v>
      </c>
      <c r="X1044" s="268" t="s">
        <v>586</v>
      </c>
      <c r="Y1044" s="268" t="s">
        <v>586</v>
      </c>
      <c r="AC1044" s="268" t="s">
        <v>586</v>
      </c>
      <c r="AE1044" s="268" t="s">
        <v>586</v>
      </c>
      <c r="AF1044" s="268" t="s">
        <v>587</v>
      </c>
      <c r="AG1044" s="268" t="s">
        <v>586</v>
      </c>
      <c r="AH1044" s="268" t="s">
        <v>586</v>
      </c>
      <c r="AI1044" s="268" t="s">
        <v>586</v>
      </c>
      <c r="AM1044" s="268" t="s">
        <v>586</v>
      </c>
      <c r="AR1044" t="s">
        <v>8177</v>
      </c>
      <c r="AS1044" t="s">
        <v>3049</v>
      </c>
      <c r="AT1044">
        <v>2025</v>
      </c>
      <c r="AU1044">
        <v>7</v>
      </c>
      <c r="AV1044" t="s">
        <v>69</v>
      </c>
      <c r="AX1044" t="s">
        <v>8229</v>
      </c>
    </row>
    <row r="1045" spans="1:50" x14ac:dyDescent="0.25">
      <c r="A1045" s="268" t="s">
        <v>642</v>
      </c>
      <c r="B1045" s="268" t="s">
        <v>585</v>
      </c>
      <c r="C1045" s="268" t="s">
        <v>67</v>
      </c>
      <c r="D1045" s="268" t="s">
        <v>4497</v>
      </c>
      <c r="E1045" s="268" t="s">
        <v>4498</v>
      </c>
      <c r="F1045" s="268" t="s">
        <v>8027</v>
      </c>
      <c r="G1045" s="271" t="s">
        <v>1041</v>
      </c>
      <c r="H1045" s="268" t="s">
        <v>8014</v>
      </c>
      <c r="I1045" s="268"/>
      <c r="K1045" s="270" t="s">
        <v>586</v>
      </c>
      <c r="L1045" s="270" t="s">
        <v>8028</v>
      </c>
      <c r="M1045" s="270" t="s">
        <v>8029</v>
      </c>
      <c r="N1045" s="270" t="s">
        <v>8030</v>
      </c>
      <c r="O1045" s="268" t="s">
        <v>586</v>
      </c>
      <c r="P1045" s="268" t="s">
        <v>586</v>
      </c>
      <c r="Q1045" s="268" t="s">
        <v>586</v>
      </c>
      <c r="R1045" s="268" t="s">
        <v>586</v>
      </c>
      <c r="S1045" s="268" t="s">
        <v>586</v>
      </c>
      <c r="T1045" s="268" t="s">
        <v>68</v>
      </c>
      <c r="U1045" s="268" t="s">
        <v>586</v>
      </c>
      <c r="V1045" s="268" t="s">
        <v>586</v>
      </c>
      <c r="W1045" s="268" t="s">
        <v>586</v>
      </c>
      <c r="X1045" s="268" t="s">
        <v>586</v>
      </c>
      <c r="Y1045" s="268" t="s">
        <v>586</v>
      </c>
      <c r="AC1045" s="268" t="s">
        <v>586</v>
      </c>
      <c r="AE1045" s="268" t="s">
        <v>586</v>
      </c>
      <c r="AF1045" s="268" t="s">
        <v>587</v>
      </c>
      <c r="AG1045" s="268" t="s">
        <v>586</v>
      </c>
      <c r="AH1045" s="268" t="s">
        <v>586</v>
      </c>
      <c r="AI1045" s="268" t="s">
        <v>586</v>
      </c>
      <c r="AM1045" s="268" t="s">
        <v>586</v>
      </c>
      <c r="AR1045" t="s">
        <v>8177</v>
      </c>
      <c r="AS1045" t="s">
        <v>3049</v>
      </c>
      <c r="AT1045">
        <v>2025</v>
      </c>
      <c r="AU1045">
        <v>7</v>
      </c>
      <c r="AV1045" t="s">
        <v>69</v>
      </c>
      <c r="AX1045" t="s">
        <v>8230</v>
      </c>
    </row>
    <row r="1046" spans="1:50" x14ac:dyDescent="0.25">
      <c r="A1046" s="268" t="s">
        <v>643</v>
      </c>
      <c r="B1046" s="268" t="s">
        <v>585</v>
      </c>
      <c r="C1046" s="268" t="s">
        <v>67</v>
      </c>
      <c r="D1046" s="268" t="s">
        <v>3172</v>
      </c>
      <c r="E1046" s="268" t="s">
        <v>3173</v>
      </c>
      <c r="F1046" s="268" t="s">
        <v>8031</v>
      </c>
      <c r="G1046" s="271" t="s">
        <v>1041</v>
      </c>
      <c r="H1046" s="268" t="s">
        <v>8032</v>
      </c>
      <c r="I1046" s="268"/>
      <c r="K1046" s="270" t="s">
        <v>586</v>
      </c>
      <c r="L1046" s="270" t="s">
        <v>8033</v>
      </c>
      <c r="M1046" s="270" t="s">
        <v>8034</v>
      </c>
      <c r="N1046" s="270" t="s">
        <v>8035</v>
      </c>
      <c r="O1046" s="268" t="s">
        <v>586</v>
      </c>
      <c r="P1046" s="268" t="s">
        <v>586</v>
      </c>
      <c r="Q1046" s="268" t="s">
        <v>586</v>
      </c>
      <c r="R1046" s="268" t="s">
        <v>586</v>
      </c>
      <c r="S1046" s="268" t="s">
        <v>586</v>
      </c>
      <c r="T1046" s="268" t="s">
        <v>68</v>
      </c>
      <c r="U1046" s="268" t="s">
        <v>586</v>
      </c>
      <c r="V1046" s="268" t="s">
        <v>586</v>
      </c>
      <c r="W1046" s="268" t="s">
        <v>586</v>
      </c>
      <c r="X1046" s="268" t="s">
        <v>586</v>
      </c>
      <c r="Y1046" s="268" t="s">
        <v>586</v>
      </c>
      <c r="AC1046" s="268" t="s">
        <v>586</v>
      </c>
      <c r="AE1046" s="268" t="s">
        <v>586</v>
      </c>
      <c r="AF1046" s="268" t="s">
        <v>587</v>
      </c>
      <c r="AG1046" s="268" t="s">
        <v>586</v>
      </c>
      <c r="AH1046" s="268" t="s">
        <v>586</v>
      </c>
      <c r="AI1046" s="268" t="s">
        <v>586</v>
      </c>
      <c r="AM1046" s="268" t="s">
        <v>586</v>
      </c>
      <c r="AR1046" t="s">
        <v>8177</v>
      </c>
      <c r="AS1046" t="s">
        <v>3049</v>
      </c>
      <c r="AT1046">
        <v>2025</v>
      </c>
      <c r="AU1046">
        <v>7</v>
      </c>
      <c r="AV1046" t="s">
        <v>69</v>
      </c>
      <c r="AX1046" t="s">
        <v>8231</v>
      </c>
    </row>
    <row r="1047" spans="1:50" x14ac:dyDescent="0.25">
      <c r="A1047" s="268" t="s">
        <v>644</v>
      </c>
      <c r="B1047" s="268" t="s">
        <v>585</v>
      </c>
      <c r="C1047" s="268" t="s">
        <v>67</v>
      </c>
      <c r="D1047" s="268" t="s">
        <v>3172</v>
      </c>
      <c r="E1047" s="268" t="s">
        <v>3173</v>
      </c>
      <c r="F1047" s="268" t="s">
        <v>8036</v>
      </c>
      <c r="G1047" s="271" t="s">
        <v>1041</v>
      </c>
      <c r="H1047" s="268" t="s">
        <v>8032</v>
      </c>
      <c r="I1047" s="268"/>
      <c r="K1047" s="270" t="s">
        <v>586</v>
      </c>
      <c r="L1047" s="270" t="s">
        <v>1598</v>
      </c>
      <c r="M1047" s="270" t="s">
        <v>8037</v>
      </c>
      <c r="N1047" s="270" t="s">
        <v>8038</v>
      </c>
      <c r="O1047" s="268" t="s">
        <v>586</v>
      </c>
      <c r="P1047" s="268" t="s">
        <v>586</v>
      </c>
      <c r="Q1047" s="268" t="s">
        <v>586</v>
      </c>
      <c r="R1047" s="268" t="s">
        <v>586</v>
      </c>
      <c r="S1047" s="268" t="s">
        <v>586</v>
      </c>
      <c r="T1047" s="268" t="s">
        <v>68</v>
      </c>
      <c r="U1047" s="268" t="s">
        <v>586</v>
      </c>
      <c r="V1047" s="268" t="s">
        <v>586</v>
      </c>
      <c r="W1047" s="268" t="s">
        <v>586</v>
      </c>
      <c r="X1047" s="268" t="s">
        <v>586</v>
      </c>
      <c r="Y1047" s="268" t="s">
        <v>586</v>
      </c>
      <c r="AC1047" s="268" t="s">
        <v>586</v>
      </c>
      <c r="AE1047" s="268" t="s">
        <v>586</v>
      </c>
      <c r="AF1047" s="268" t="s">
        <v>587</v>
      </c>
      <c r="AG1047" s="268" t="s">
        <v>586</v>
      </c>
      <c r="AH1047" s="268" t="s">
        <v>586</v>
      </c>
      <c r="AI1047" s="268" t="s">
        <v>586</v>
      </c>
      <c r="AM1047" s="268" t="s">
        <v>586</v>
      </c>
      <c r="AR1047" t="s">
        <v>8177</v>
      </c>
      <c r="AS1047" t="s">
        <v>3049</v>
      </c>
      <c r="AT1047">
        <v>2025</v>
      </c>
      <c r="AU1047">
        <v>7</v>
      </c>
      <c r="AV1047" t="s">
        <v>69</v>
      </c>
      <c r="AX1047" t="s">
        <v>8232</v>
      </c>
    </row>
    <row r="1048" spans="1:50" x14ac:dyDescent="0.25">
      <c r="A1048" s="268" t="s">
        <v>645</v>
      </c>
      <c r="B1048" s="268" t="s">
        <v>585</v>
      </c>
      <c r="C1048" s="268" t="s">
        <v>67</v>
      </c>
      <c r="D1048" s="268" t="s">
        <v>3244</v>
      </c>
      <c r="E1048" s="268" t="s">
        <v>3245</v>
      </c>
      <c r="F1048" s="268" t="s">
        <v>1387</v>
      </c>
      <c r="G1048" s="271" t="s">
        <v>1041</v>
      </c>
      <c r="H1048" s="268" t="s">
        <v>8039</v>
      </c>
      <c r="I1048" s="268" t="s">
        <v>8040</v>
      </c>
      <c r="K1048" s="270" t="s">
        <v>586</v>
      </c>
      <c r="L1048" s="270" t="s">
        <v>8041</v>
      </c>
      <c r="M1048" s="270" t="s">
        <v>8042</v>
      </c>
      <c r="N1048" s="270" t="s">
        <v>8043</v>
      </c>
      <c r="O1048" s="268" t="s">
        <v>586</v>
      </c>
      <c r="P1048" s="268" t="s">
        <v>586</v>
      </c>
      <c r="Q1048" s="268" t="s">
        <v>586</v>
      </c>
      <c r="R1048" s="268" t="s">
        <v>586</v>
      </c>
      <c r="S1048" s="268" t="s">
        <v>586</v>
      </c>
      <c r="T1048" s="268" t="s">
        <v>68</v>
      </c>
      <c r="U1048" s="268" t="s">
        <v>586</v>
      </c>
      <c r="V1048" s="268" t="s">
        <v>586</v>
      </c>
      <c r="W1048" s="268" t="s">
        <v>586</v>
      </c>
      <c r="X1048" s="268" t="s">
        <v>586</v>
      </c>
      <c r="AC1048" s="268" t="s">
        <v>586</v>
      </c>
      <c r="AE1048" s="268" t="s">
        <v>586</v>
      </c>
      <c r="AF1048" s="268" t="s">
        <v>587</v>
      </c>
      <c r="AG1048" s="268" t="s">
        <v>586</v>
      </c>
      <c r="AH1048" s="268" t="s">
        <v>586</v>
      </c>
      <c r="AI1048" s="268" t="s">
        <v>586</v>
      </c>
      <c r="AM1048" s="268" t="s">
        <v>586</v>
      </c>
      <c r="AR1048" t="s">
        <v>8177</v>
      </c>
      <c r="AS1048" t="s">
        <v>3049</v>
      </c>
      <c r="AT1048">
        <v>2025</v>
      </c>
      <c r="AU1048">
        <v>7</v>
      </c>
      <c r="AV1048" t="s">
        <v>69</v>
      </c>
      <c r="AX1048" t="s">
        <v>8233</v>
      </c>
    </row>
    <row r="1049" spans="1:50" x14ac:dyDescent="0.25">
      <c r="A1049" s="268" t="s">
        <v>646</v>
      </c>
      <c r="B1049" s="268" t="s">
        <v>585</v>
      </c>
      <c r="C1049" s="268" t="s">
        <v>67</v>
      </c>
      <c r="D1049" s="268" t="s">
        <v>3821</v>
      </c>
      <c r="E1049" s="268" t="s">
        <v>3829</v>
      </c>
      <c r="F1049" s="268" t="s">
        <v>8044</v>
      </c>
      <c r="G1049" s="271" t="s">
        <v>1041</v>
      </c>
      <c r="H1049" s="268" t="s">
        <v>8039</v>
      </c>
      <c r="I1049" s="268" t="s">
        <v>8045</v>
      </c>
      <c r="K1049" s="270" t="s">
        <v>586</v>
      </c>
      <c r="L1049" s="270" t="s">
        <v>8046</v>
      </c>
      <c r="M1049" s="270" t="s">
        <v>8047</v>
      </c>
      <c r="N1049" s="270" t="s">
        <v>8048</v>
      </c>
      <c r="O1049" s="268" t="s">
        <v>586</v>
      </c>
      <c r="P1049" s="268" t="s">
        <v>586</v>
      </c>
      <c r="Q1049" s="268" t="s">
        <v>586</v>
      </c>
      <c r="R1049" s="268" t="s">
        <v>586</v>
      </c>
      <c r="S1049" s="268" t="s">
        <v>586</v>
      </c>
      <c r="T1049" s="268" t="s">
        <v>68</v>
      </c>
      <c r="U1049" s="268" t="s">
        <v>586</v>
      </c>
      <c r="V1049" s="268" t="s">
        <v>586</v>
      </c>
      <c r="W1049" s="268" t="s">
        <v>586</v>
      </c>
      <c r="X1049" s="268" t="s">
        <v>586</v>
      </c>
      <c r="AC1049" s="268" t="s">
        <v>586</v>
      </c>
      <c r="AE1049" s="268" t="s">
        <v>586</v>
      </c>
      <c r="AF1049" s="268" t="s">
        <v>587</v>
      </c>
      <c r="AG1049" s="268" t="s">
        <v>586</v>
      </c>
      <c r="AH1049" s="268" t="s">
        <v>586</v>
      </c>
      <c r="AI1049" s="268" t="s">
        <v>586</v>
      </c>
      <c r="AM1049" s="268" t="s">
        <v>586</v>
      </c>
      <c r="AR1049" t="s">
        <v>8177</v>
      </c>
      <c r="AS1049" t="s">
        <v>3049</v>
      </c>
      <c r="AT1049">
        <v>2025</v>
      </c>
      <c r="AU1049">
        <v>7</v>
      </c>
      <c r="AV1049" t="s">
        <v>69</v>
      </c>
      <c r="AX1049" t="s">
        <v>8234</v>
      </c>
    </row>
    <row r="1050" spans="1:50" x14ac:dyDescent="0.25">
      <c r="A1050" s="268" t="s">
        <v>648</v>
      </c>
      <c r="B1050" s="268" t="s">
        <v>585</v>
      </c>
      <c r="C1050" s="268" t="s">
        <v>67</v>
      </c>
      <c r="D1050" s="268" t="s">
        <v>7382</v>
      </c>
      <c r="E1050" s="268" t="s">
        <v>7383</v>
      </c>
      <c r="F1050" s="268" t="s">
        <v>1385</v>
      </c>
      <c r="G1050" s="271" t="s">
        <v>1041</v>
      </c>
      <c r="H1050" s="268" t="s">
        <v>8049</v>
      </c>
      <c r="I1050" s="268"/>
      <c r="K1050" s="270" t="s">
        <v>586</v>
      </c>
      <c r="L1050" s="270" t="s">
        <v>8050</v>
      </c>
      <c r="M1050" s="270" t="s">
        <v>8051</v>
      </c>
      <c r="N1050" s="270" t="s">
        <v>8052</v>
      </c>
      <c r="O1050" s="268" t="s">
        <v>586</v>
      </c>
      <c r="P1050" s="268" t="s">
        <v>586</v>
      </c>
      <c r="Q1050" s="268" t="s">
        <v>586</v>
      </c>
      <c r="R1050" s="268" t="s">
        <v>586</v>
      </c>
      <c r="S1050" s="268" t="s">
        <v>586</v>
      </c>
      <c r="T1050" s="268" t="s">
        <v>68</v>
      </c>
      <c r="U1050" s="268" t="s">
        <v>586</v>
      </c>
      <c r="V1050" s="268" t="s">
        <v>586</v>
      </c>
      <c r="W1050" s="268" t="s">
        <v>586</v>
      </c>
      <c r="X1050" s="268" t="s">
        <v>586</v>
      </c>
      <c r="Y1050" s="268" t="s">
        <v>586</v>
      </c>
      <c r="AC1050" s="268" t="s">
        <v>586</v>
      </c>
      <c r="AE1050" s="268" t="s">
        <v>586</v>
      </c>
      <c r="AF1050" s="268" t="s">
        <v>587</v>
      </c>
      <c r="AG1050" s="268" t="s">
        <v>586</v>
      </c>
      <c r="AH1050" s="268" t="s">
        <v>586</v>
      </c>
      <c r="AI1050" s="268" t="s">
        <v>586</v>
      </c>
      <c r="AM1050" s="268" t="s">
        <v>586</v>
      </c>
      <c r="AR1050" t="s">
        <v>8177</v>
      </c>
      <c r="AS1050" t="s">
        <v>3049</v>
      </c>
      <c r="AT1050">
        <v>2025</v>
      </c>
      <c r="AU1050">
        <v>7</v>
      </c>
      <c r="AV1050" t="s">
        <v>69</v>
      </c>
      <c r="AX1050" t="s">
        <v>8235</v>
      </c>
    </row>
    <row r="1051" spans="1:50" x14ac:dyDescent="0.25">
      <c r="A1051" s="268" t="s">
        <v>649</v>
      </c>
      <c r="B1051" s="268" t="s">
        <v>585</v>
      </c>
      <c r="C1051" s="268" t="s">
        <v>67</v>
      </c>
      <c r="D1051" s="268" t="s">
        <v>3391</v>
      </c>
      <c r="E1051" s="268" t="s">
        <v>3392</v>
      </c>
      <c r="F1051" s="268" t="s">
        <v>8053</v>
      </c>
      <c r="G1051" s="271" t="s">
        <v>1042</v>
      </c>
      <c r="H1051" s="268" t="s">
        <v>8054</v>
      </c>
      <c r="I1051" s="268"/>
      <c r="J1051" s="2"/>
      <c r="K1051" s="270" t="s">
        <v>586</v>
      </c>
      <c r="L1051" s="270" t="s">
        <v>7191</v>
      </c>
      <c r="M1051" s="270" t="s">
        <v>7192</v>
      </c>
      <c r="N1051" s="270" t="s">
        <v>7193</v>
      </c>
      <c r="O1051" s="268" t="s">
        <v>586</v>
      </c>
      <c r="P1051" s="268" t="s">
        <v>586</v>
      </c>
      <c r="Q1051" s="268" t="s">
        <v>586</v>
      </c>
      <c r="R1051" s="268" t="s">
        <v>586</v>
      </c>
      <c r="S1051" s="268" t="s">
        <v>586</v>
      </c>
      <c r="T1051" s="268" t="s">
        <v>68</v>
      </c>
      <c r="U1051" s="268" t="s">
        <v>586</v>
      </c>
      <c r="V1051" s="268" t="s">
        <v>586</v>
      </c>
      <c r="W1051" s="268" t="s">
        <v>586</v>
      </c>
      <c r="X1051" s="268" t="s">
        <v>586</v>
      </c>
      <c r="AC1051" s="268" t="s">
        <v>586</v>
      </c>
      <c r="AE1051" s="268" t="s">
        <v>586</v>
      </c>
      <c r="AF1051" s="268" t="s">
        <v>584</v>
      </c>
      <c r="AG1051" s="268" t="s">
        <v>586</v>
      </c>
      <c r="AH1051" s="268" t="s">
        <v>586</v>
      </c>
      <c r="AI1051" s="268" t="s">
        <v>586</v>
      </c>
      <c r="AM1051" s="268" t="s">
        <v>586</v>
      </c>
      <c r="AR1051" t="s">
        <v>8177</v>
      </c>
      <c r="AS1051" t="s">
        <v>3049</v>
      </c>
      <c r="AT1051">
        <v>2025</v>
      </c>
      <c r="AU1051">
        <v>7</v>
      </c>
      <c r="AV1051" t="s">
        <v>69</v>
      </c>
      <c r="AX1051" t="s">
        <v>8236</v>
      </c>
    </row>
    <row r="1052" spans="1:50" x14ac:dyDescent="0.25">
      <c r="A1052" s="268" t="s">
        <v>651</v>
      </c>
      <c r="B1052" s="268" t="s">
        <v>585</v>
      </c>
      <c r="C1052" s="268" t="s">
        <v>67</v>
      </c>
      <c r="D1052" s="268" t="s">
        <v>3391</v>
      </c>
      <c r="E1052" s="268" t="s">
        <v>3392</v>
      </c>
      <c r="F1052" s="268" t="s">
        <v>8055</v>
      </c>
      <c r="G1052" s="271" t="s">
        <v>1042</v>
      </c>
      <c r="H1052" s="268" t="s">
        <v>8056</v>
      </c>
      <c r="I1052" s="268"/>
      <c r="K1052" s="270" t="s">
        <v>586</v>
      </c>
      <c r="L1052" s="270" t="s">
        <v>8057</v>
      </c>
      <c r="M1052" s="270" t="s">
        <v>8058</v>
      </c>
      <c r="N1052" s="270" t="s">
        <v>8059</v>
      </c>
      <c r="O1052" s="268" t="s">
        <v>586</v>
      </c>
      <c r="P1052" s="268" t="s">
        <v>586</v>
      </c>
      <c r="Q1052" s="268" t="s">
        <v>586</v>
      </c>
      <c r="R1052" s="268" t="s">
        <v>586</v>
      </c>
      <c r="S1052" s="268" t="s">
        <v>586</v>
      </c>
      <c r="T1052" s="268" t="s">
        <v>68</v>
      </c>
      <c r="U1052" s="268" t="s">
        <v>586</v>
      </c>
      <c r="V1052" s="268" t="s">
        <v>586</v>
      </c>
      <c r="W1052" s="268" t="s">
        <v>586</v>
      </c>
      <c r="X1052" s="268" t="s">
        <v>586</v>
      </c>
      <c r="AC1052" s="268" t="s">
        <v>586</v>
      </c>
      <c r="AE1052" s="268" t="s">
        <v>586</v>
      </c>
      <c r="AF1052" s="268" t="s">
        <v>584</v>
      </c>
      <c r="AG1052" s="268" t="s">
        <v>586</v>
      </c>
      <c r="AH1052" s="268" t="s">
        <v>586</v>
      </c>
      <c r="AI1052" s="268" t="s">
        <v>586</v>
      </c>
      <c r="AM1052" s="268" t="s">
        <v>586</v>
      </c>
      <c r="AR1052" t="s">
        <v>8177</v>
      </c>
      <c r="AS1052" t="s">
        <v>3049</v>
      </c>
      <c r="AT1052">
        <v>2025</v>
      </c>
      <c r="AU1052">
        <v>7</v>
      </c>
      <c r="AV1052" t="s">
        <v>69</v>
      </c>
      <c r="AX1052" t="s">
        <v>8237</v>
      </c>
    </row>
    <row r="1053" spans="1:50" x14ac:dyDescent="0.25">
      <c r="A1053" s="268" t="s">
        <v>652</v>
      </c>
      <c r="B1053" s="268" t="s">
        <v>585</v>
      </c>
      <c r="C1053" s="268" t="s">
        <v>67</v>
      </c>
      <c r="D1053" s="268" t="s">
        <v>3391</v>
      </c>
      <c r="E1053" s="268" t="s">
        <v>3392</v>
      </c>
      <c r="F1053" s="268" t="s">
        <v>8060</v>
      </c>
      <c r="G1053" s="271" t="s">
        <v>1042</v>
      </c>
      <c r="H1053" s="268" t="s">
        <v>8056</v>
      </c>
      <c r="I1053" s="268"/>
      <c r="K1053" s="270" t="s">
        <v>586</v>
      </c>
      <c r="L1053" s="270" t="s">
        <v>8057</v>
      </c>
      <c r="M1053" s="270" t="s">
        <v>8058</v>
      </c>
      <c r="N1053" s="270" t="s">
        <v>8059</v>
      </c>
      <c r="O1053" s="268" t="s">
        <v>586</v>
      </c>
      <c r="P1053" s="268" t="s">
        <v>586</v>
      </c>
      <c r="Q1053" s="268" t="s">
        <v>586</v>
      </c>
      <c r="R1053" s="268" t="s">
        <v>586</v>
      </c>
      <c r="S1053" s="268" t="s">
        <v>586</v>
      </c>
      <c r="T1053" s="268" t="s">
        <v>68</v>
      </c>
      <c r="U1053" s="268" t="s">
        <v>586</v>
      </c>
      <c r="V1053" s="268" t="s">
        <v>586</v>
      </c>
      <c r="W1053" s="268" t="s">
        <v>586</v>
      </c>
      <c r="X1053" s="268" t="s">
        <v>586</v>
      </c>
      <c r="AC1053" s="268" t="s">
        <v>586</v>
      </c>
      <c r="AE1053" s="268" t="s">
        <v>586</v>
      </c>
      <c r="AF1053" s="268" t="s">
        <v>584</v>
      </c>
      <c r="AG1053" s="268" t="s">
        <v>586</v>
      </c>
      <c r="AH1053" s="268" t="s">
        <v>586</v>
      </c>
      <c r="AI1053" s="268" t="s">
        <v>586</v>
      </c>
      <c r="AM1053" s="268" t="s">
        <v>586</v>
      </c>
      <c r="AR1053" t="s">
        <v>8177</v>
      </c>
      <c r="AS1053" t="s">
        <v>3049</v>
      </c>
      <c r="AT1053">
        <v>2025</v>
      </c>
      <c r="AU1053">
        <v>7</v>
      </c>
      <c r="AV1053" t="s">
        <v>69</v>
      </c>
      <c r="AX1053" t="s">
        <v>8238</v>
      </c>
    </row>
    <row r="1054" spans="1:50" x14ac:dyDescent="0.25">
      <c r="A1054" s="268" t="s">
        <v>653</v>
      </c>
      <c r="B1054" s="268" t="s">
        <v>585</v>
      </c>
      <c r="C1054" s="268" t="s">
        <v>67</v>
      </c>
      <c r="D1054" s="268" t="s">
        <v>3391</v>
      </c>
      <c r="E1054" s="268" t="s">
        <v>3392</v>
      </c>
      <c r="F1054" s="268" t="s">
        <v>8061</v>
      </c>
      <c r="G1054" s="271" t="s">
        <v>1042</v>
      </c>
      <c r="H1054" s="268" t="s">
        <v>8056</v>
      </c>
      <c r="I1054" s="268"/>
      <c r="K1054" s="270" t="s">
        <v>586</v>
      </c>
      <c r="L1054" s="270" t="s">
        <v>8057</v>
      </c>
      <c r="M1054" s="270" t="s">
        <v>8058</v>
      </c>
      <c r="N1054" s="270" t="s">
        <v>8059</v>
      </c>
      <c r="O1054" s="268" t="s">
        <v>586</v>
      </c>
      <c r="P1054" s="268" t="s">
        <v>586</v>
      </c>
      <c r="Q1054" s="268" t="s">
        <v>586</v>
      </c>
      <c r="R1054" s="268" t="s">
        <v>586</v>
      </c>
      <c r="S1054" s="268" t="s">
        <v>586</v>
      </c>
      <c r="T1054" s="268" t="s">
        <v>68</v>
      </c>
      <c r="U1054" s="268" t="s">
        <v>586</v>
      </c>
      <c r="V1054" s="268" t="s">
        <v>586</v>
      </c>
      <c r="W1054" s="268" t="s">
        <v>586</v>
      </c>
      <c r="X1054" s="268" t="s">
        <v>586</v>
      </c>
      <c r="AC1054" s="268" t="s">
        <v>586</v>
      </c>
      <c r="AE1054" s="268" t="s">
        <v>586</v>
      </c>
      <c r="AF1054" s="268" t="s">
        <v>584</v>
      </c>
      <c r="AG1054" s="268" t="s">
        <v>586</v>
      </c>
      <c r="AH1054" s="268" t="s">
        <v>586</v>
      </c>
      <c r="AI1054" s="268" t="s">
        <v>586</v>
      </c>
      <c r="AM1054" s="268" t="s">
        <v>586</v>
      </c>
      <c r="AR1054" t="s">
        <v>8177</v>
      </c>
      <c r="AS1054" t="s">
        <v>3049</v>
      </c>
      <c r="AT1054">
        <v>2025</v>
      </c>
      <c r="AU1054">
        <v>7</v>
      </c>
      <c r="AV1054" t="s">
        <v>69</v>
      </c>
      <c r="AX1054" t="s">
        <v>8239</v>
      </c>
    </row>
    <row r="1055" spans="1:50" x14ac:dyDescent="0.25">
      <c r="A1055" s="268" t="s">
        <v>654</v>
      </c>
      <c r="B1055" s="268" t="s">
        <v>585</v>
      </c>
      <c r="C1055" s="268" t="s">
        <v>67</v>
      </c>
      <c r="D1055" s="268" t="s">
        <v>3391</v>
      </c>
      <c r="E1055" s="268" t="s">
        <v>3392</v>
      </c>
      <c r="F1055" s="268" t="s">
        <v>8062</v>
      </c>
      <c r="G1055" s="271" t="s">
        <v>1042</v>
      </c>
      <c r="H1055" s="268" t="s">
        <v>8063</v>
      </c>
      <c r="I1055" s="268"/>
      <c r="K1055" s="270" t="s">
        <v>586</v>
      </c>
      <c r="L1055" s="270" t="s">
        <v>8057</v>
      </c>
      <c r="M1055" s="270" t="s">
        <v>8058</v>
      </c>
      <c r="N1055" s="270" t="s">
        <v>8059</v>
      </c>
      <c r="O1055" s="268" t="s">
        <v>586</v>
      </c>
      <c r="P1055" s="268" t="s">
        <v>586</v>
      </c>
      <c r="Q1055" s="268" t="s">
        <v>586</v>
      </c>
      <c r="R1055" s="268" t="s">
        <v>586</v>
      </c>
      <c r="S1055" s="268" t="s">
        <v>586</v>
      </c>
      <c r="T1055" s="268" t="s">
        <v>68</v>
      </c>
      <c r="U1055" s="268" t="s">
        <v>586</v>
      </c>
      <c r="V1055" s="268" t="s">
        <v>586</v>
      </c>
      <c r="W1055" s="268" t="s">
        <v>586</v>
      </c>
      <c r="X1055" s="268" t="s">
        <v>586</v>
      </c>
      <c r="Y1055" s="268"/>
      <c r="AC1055" s="268" t="s">
        <v>586</v>
      </c>
      <c r="AE1055" s="268" t="s">
        <v>586</v>
      </c>
      <c r="AF1055" s="268" t="s">
        <v>584</v>
      </c>
      <c r="AG1055" s="268" t="s">
        <v>586</v>
      </c>
      <c r="AH1055" s="268" t="s">
        <v>586</v>
      </c>
      <c r="AI1055" s="268" t="s">
        <v>586</v>
      </c>
      <c r="AM1055" s="268" t="s">
        <v>586</v>
      </c>
      <c r="AR1055" t="s">
        <v>8177</v>
      </c>
      <c r="AS1055" t="s">
        <v>3049</v>
      </c>
      <c r="AT1055">
        <v>2025</v>
      </c>
      <c r="AU1055">
        <v>7</v>
      </c>
      <c r="AV1055" t="s">
        <v>69</v>
      </c>
      <c r="AX1055" t="s">
        <v>8240</v>
      </c>
    </row>
    <row r="1056" spans="1:50" x14ac:dyDescent="0.25">
      <c r="A1056" s="268" t="s">
        <v>655</v>
      </c>
      <c r="B1056" s="268" t="s">
        <v>585</v>
      </c>
      <c r="C1056" s="268" t="s">
        <v>67</v>
      </c>
      <c r="D1056" s="268" t="s">
        <v>3391</v>
      </c>
      <c r="E1056" s="268" t="s">
        <v>3392</v>
      </c>
      <c r="F1056" s="268" t="s">
        <v>8064</v>
      </c>
      <c r="G1056" s="271" t="s">
        <v>1042</v>
      </c>
      <c r="H1056" s="268" t="s">
        <v>8063</v>
      </c>
      <c r="I1056" s="268"/>
      <c r="K1056" s="270" t="s">
        <v>586</v>
      </c>
      <c r="L1056" s="270" t="s">
        <v>8057</v>
      </c>
      <c r="M1056" s="270" t="s">
        <v>8058</v>
      </c>
      <c r="N1056" s="270" t="s">
        <v>8059</v>
      </c>
      <c r="O1056" s="268" t="s">
        <v>586</v>
      </c>
      <c r="P1056" s="268" t="s">
        <v>586</v>
      </c>
      <c r="Q1056" s="268" t="s">
        <v>586</v>
      </c>
      <c r="R1056" s="268" t="s">
        <v>586</v>
      </c>
      <c r="S1056" s="268" t="s">
        <v>586</v>
      </c>
      <c r="T1056" s="268" t="s">
        <v>68</v>
      </c>
      <c r="U1056" s="268" t="s">
        <v>586</v>
      </c>
      <c r="V1056" s="268" t="s">
        <v>586</v>
      </c>
      <c r="W1056" s="268" t="s">
        <v>586</v>
      </c>
      <c r="X1056" s="268" t="s">
        <v>586</v>
      </c>
      <c r="Y1056" s="268"/>
      <c r="AC1056" s="268" t="s">
        <v>586</v>
      </c>
      <c r="AE1056" s="268" t="s">
        <v>586</v>
      </c>
      <c r="AF1056" s="268" t="s">
        <v>584</v>
      </c>
      <c r="AG1056" s="268" t="s">
        <v>586</v>
      </c>
      <c r="AH1056" s="268" t="s">
        <v>586</v>
      </c>
      <c r="AI1056" s="268" t="s">
        <v>586</v>
      </c>
      <c r="AM1056" s="268" t="s">
        <v>586</v>
      </c>
      <c r="AR1056" t="s">
        <v>8177</v>
      </c>
      <c r="AS1056" t="s">
        <v>3049</v>
      </c>
      <c r="AT1056">
        <v>2025</v>
      </c>
      <c r="AU1056">
        <v>7</v>
      </c>
      <c r="AV1056" t="s">
        <v>69</v>
      </c>
      <c r="AX1056" t="s">
        <v>8241</v>
      </c>
    </row>
    <row r="1057" spans="1:50" x14ac:dyDescent="0.25">
      <c r="A1057" s="268" t="s">
        <v>656</v>
      </c>
      <c r="B1057" s="268" t="s">
        <v>585</v>
      </c>
      <c r="C1057" s="268" t="s">
        <v>67</v>
      </c>
      <c r="D1057" s="268" t="s">
        <v>3391</v>
      </c>
      <c r="E1057" s="268" t="s">
        <v>3392</v>
      </c>
      <c r="F1057" s="268" t="s">
        <v>1782</v>
      </c>
      <c r="G1057" s="271" t="s">
        <v>1042</v>
      </c>
      <c r="H1057" s="268" t="s">
        <v>8063</v>
      </c>
      <c r="I1057" s="268"/>
      <c r="K1057" s="270" t="s">
        <v>586</v>
      </c>
      <c r="L1057" s="270" t="s">
        <v>8057</v>
      </c>
      <c r="M1057" s="270" t="s">
        <v>8058</v>
      </c>
      <c r="N1057" s="270" t="s">
        <v>8059</v>
      </c>
      <c r="O1057" s="268" t="s">
        <v>586</v>
      </c>
      <c r="P1057" s="268" t="s">
        <v>586</v>
      </c>
      <c r="Q1057" s="268" t="s">
        <v>586</v>
      </c>
      <c r="R1057" s="268" t="s">
        <v>586</v>
      </c>
      <c r="S1057" s="268" t="s">
        <v>586</v>
      </c>
      <c r="T1057" s="268" t="s">
        <v>68</v>
      </c>
      <c r="U1057" s="268" t="s">
        <v>586</v>
      </c>
      <c r="V1057" s="268" t="s">
        <v>586</v>
      </c>
      <c r="W1057" s="268" t="s">
        <v>586</v>
      </c>
      <c r="X1057" s="268" t="s">
        <v>586</v>
      </c>
      <c r="Y1057" s="268"/>
      <c r="AC1057" s="268" t="s">
        <v>586</v>
      </c>
      <c r="AE1057" s="268" t="s">
        <v>586</v>
      </c>
      <c r="AF1057" s="268" t="s">
        <v>584</v>
      </c>
      <c r="AG1057" s="268" t="s">
        <v>586</v>
      </c>
      <c r="AH1057" s="268" t="s">
        <v>586</v>
      </c>
      <c r="AI1057" s="268" t="s">
        <v>586</v>
      </c>
      <c r="AM1057" s="268" t="s">
        <v>586</v>
      </c>
      <c r="AR1057" t="s">
        <v>8177</v>
      </c>
      <c r="AS1057" t="s">
        <v>3049</v>
      </c>
      <c r="AT1057">
        <v>2025</v>
      </c>
      <c r="AU1057">
        <v>7</v>
      </c>
      <c r="AV1057" t="s">
        <v>69</v>
      </c>
      <c r="AX1057" t="s">
        <v>8242</v>
      </c>
    </row>
    <row r="1058" spans="1:50" x14ac:dyDescent="0.25">
      <c r="A1058" s="268" t="s">
        <v>657</v>
      </c>
      <c r="B1058" s="268" t="s">
        <v>585</v>
      </c>
      <c r="C1058" s="268" t="s">
        <v>67</v>
      </c>
      <c r="D1058" s="268" t="s">
        <v>2901</v>
      </c>
      <c r="E1058" s="268" t="s">
        <v>2902</v>
      </c>
      <c r="F1058" s="268" t="s">
        <v>8065</v>
      </c>
      <c r="G1058" s="271" t="s">
        <v>1042</v>
      </c>
      <c r="H1058" s="268" t="s">
        <v>8066</v>
      </c>
      <c r="I1058" s="268"/>
      <c r="K1058" s="270" t="s">
        <v>586</v>
      </c>
      <c r="L1058" s="270" t="s">
        <v>8067</v>
      </c>
      <c r="M1058" s="270" t="s">
        <v>8068</v>
      </c>
      <c r="N1058" s="270" t="s">
        <v>8069</v>
      </c>
      <c r="O1058" s="268" t="s">
        <v>586</v>
      </c>
      <c r="P1058" s="268" t="s">
        <v>586</v>
      </c>
      <c r="Q1058" s="268" t="s">
        <v>586</v>
      </c>
      <c r="R1058" s="268" t="s">
        <v>586</v>
      </c>
      <c r="S1058" s="268" t="s">
        <v>586</v>
      </c>
      <c r="T1058" s="268" t="s">
        <v>68</v>
      </c>
      <c r="U1058" s="268" t="s">
        <v>586</v>
      </c>
      <c r="V1058" s="268" t="s">
        <v>586</v>
      </c>
      <c r="W1058" s="268" t="s">
        <v>586</v>
      </c>
      <c r="X1058" s="268" t="s">
        <v>586</v>
      </c>
      <c r="Y1058" s="268" t="s">
        <v>586</v>
      </c>
      <c r="AC1058" s="268" t="s">
        <v>586</v>
      </c>
      <c r="AE1058" s="268" t="s">
        <v>586</v>
      </c>
      <c r="AF1058" s="268" t="s">
        <v>584</v>
      </c>
      <c r="AG1058" s="268" t="s">
        <v>586</v>
      </c>
      <c r="AH1058" s="268" t="s">
        <v>586</v>
      </c>
      <c r="AI1058" s="268" t="s">
        <v>586</v>
      </c>
      <c r="AM1058" s="268" t="s">
        <v>586</v>
      </c>
      <c r="AR1058" t="s">
        <v>8177</v>
      </c>
      <c r="AS1058" t="s">
        <v>3049</v>
      </c>
      <c r="AT1058">
        <v>2025</v>
      </c>
      <c r="AU1058">
        <v>7</v>
      </c>
      <c r="AV1058" t="s">
        <v>69</v>
      </c>
      <c r="AX1058" t="s">
        <v>8243</v>
      </c>
    </row>
    <row r="1059" spans="1:50" x14ac:dyDescent="0.25">
      <c r="A1059" s="268" t="s">
        <v>658</v>
      </c>
      <c r="B1059" s="268" t="s">
        <v>585</v>
      </c>
      <c r="C1059" s="268" t="s">
        <v>67</v>
      </c>
      <c r="D1059" s="268" t="s">
        <v>8070</v>
      </c>
      <c r="E1059" s="268" t="s">
        <v>8071</v>
      </c>
      <c r="F1059" s="268" t="s">
        <v>8072</v>
      </c>
      <c r="G1059" s="271" t="s">
        <v>1043</v>
      </c>
      <c r="H1059" s="268" t="s">
        <v>8073</v>
      </c>
      <c r="I1059" s="268"/>
      <c r="K1059" s="270" t="s">
        <v>586</v>
      </c>
      <c r="L1059" s="270" t="s">
        <v>8074</v>
      </c>
      <c r="M1059" s="270" t="s">
        <v>8075</v>
      </c>
      <c r="N1059" s="270" t="s">
        <v>8076</v>
      </c>
      <c r="O1059" s="268" t="s">
        <v>586</v>
      </c>
      <c r="P1059" s="268" t="s">
        <v>586</v>
      </c>
      <c r="Q1059" s="268" t="s">
        <v>586</v>
      </c>
      <c r="R1059" s="268" t="s">
        <v>586</v>
      </c>
      <c r="S1059" s="268" t="s">
        <v>586</v>
      </c>
      <c r="T1059" s="268" t="s">
        <v>68</v>
      </c>
      <c r="U1059" s="268" t="s">
        <v>586</v>
      </c>
      <c r="V1059" s="268" t="s">
        <v>586</v>
      </c>
      <c r="W1059" s="268" t="s">
        <v>586</v>
      </c>
      <c r="X1059" s="268" t="s">
        <v>586</v>
      </c>
      <c r="Y1059" s="268" t="s">
        <v>586</v>
      </c>
      <c r="AC1059" s="268" t="s">
        <v>586</v>
      </c>
      <c r="AE1059" s="268" t="s">
        <v>586</v>
      </c>
      <c r="AF1059" s="268" t="s">
        <v>584</v>
      </c>
      <c r="AG1059" s="268" t="s">
        <v>586</v>
      </c>
      <c r="AH1059" s="268" t="s">
        <v>586</v>
      </c>
      <c r="AI1059" s="268" t="s">
        <v>586</v>
      </c>
      <c r="AM1059" s="268" t="s">
        <v>586</v>
      </c>
      <c r="AR1059" t="s">
        <v>8177</v>
      </c>
      <c r="AS1059" t="s">
        <v>3049</v>
      </c>
      <c r="AT1059">
        <v>2025</v>
      </c>
      <c r="AU1059">
        <v>7</v>
      </c>
      <c r="AV1059" t="s">
        <v>69</v>
      </c>
      <c r="AX1059" t="s">
        <v>8244</v>
      </c>
    </row>
    <row r="1060" spans="1:50" x14ac:dyDescent="0.25">
      <c r="A1060" s="268" t="s">
        <v>659</v>
      </c>
      <c r="B1060" s="268" t="s">
        <v>585</v>
      </c>
      <c r="C1060" s="268" t="s">
        <v>67</v>
      </c>
      <c r="D1060" s="268" t="s">
        <v>2778</v>
      </c>
      <c r="E1060" s="268" t="s">
        <v>2779</v>
      </c>
      <c r="F1060" s="268" t="s">
        <v>8077</v>
      </c>
      <c r="G1060" s="271" t="s">
        <v>1043</v>
      </c>
      <c r="H1060" s="268" t="s">
        <v>8078</v>
      </c>
      <c r="I1060" s="268"/>
      <c r="K1060" s="270" t="s">
        <v>586</v>
      </c>
      <c r="L1060" s="270" t="s">
        <v>8079</v>
      </c>
      <c r="M1060" s="270" t="s">
        <v>8080</v>
      </c>
      <c r="N1060" s="270" t="s">
        <v>8081</v>
      </c>
      <c r="O1060" s="268" t="s">
        <v>586</v>
      </c>
      <c r="P1060" s="268" t="s">
        <v>586</v>
      </c>
      <c r="Q1060" s="268" t="s">
        <v>586</v>
      </c>
      <c r="R1060" s="268" t="s">
        <v>586</v>
      </c>
      <c r="S1060" s="268" t="s">
        <v>586</v>
      </c>
      <c r="T1060" s="268" t="s">
        <v>68</v>
      </c>
      <c r="U1060" s="268" t="s">
        <v>586</v>
      </c>
      <c r="V1060" s="268" t="s">
        <v>586</v>
      </c>
      <c r="W1060" s="268" t="s">
        <v>586</v>
      </c>
      <c r="X1060" s="268" t="s">
        <v>586</v>
      </c>
      <c r="Y1060" s="268" t="s">
        <v>586</v>
      </c>
      <c r="AC1060" s="268" t="s">
        <v>586</v>
      </c>
      <c r="AE1060" s="268" t="s">
        <v>586</v>
      </c>
      <c r="AF1060" s="268" t="s">
        <v>584</v>
      </c>
      <c r="AG1060" s="268" t="s">
        <v>586</v>
      </c>
      <c r="AH1060" s="268" t="s">
        <v>586</v>
      </c>
      <c r="AI1060" s="268" t="s">
        <v>586</v>
      </c>
      <c r="AM1060" s="268" t="s">
        <v>586</v>
      </c>
      <c r="AR1060" t="s">
        <v>8177</v>
      </c>
      <c r="AS1060" t="s">
        <v>3049</v>
      </c>
      <c r="AT1060">
        <v>2025</v>
      </c>
      <c r="AU1060">
        <v>7</v>
      </c>
      <c r="AV1060" t="s">
        <v>69</v>
      </c>
      <c r="AX1060" t="s">
        <v>8245</v>
      </c>
    </row>
    <row r="1061" spans="1:50" x14ac:dyDescent="0.25">
      <c r="A1061" s="268" t="s">
        <v>660</v>
      </c>
      <c r="B1061" s="268" t="s">
        <v>585</v>
      </c>
      <c r="C1061" s="268" t="s">
        <v>67</v>
      </c>
      <c r="D1061" s="268" t="s">
        <v>2705</v>
      </c>
      <c r="E1061" s="268" t="s">
        <v>2706</v>
      </c>
      <c r="F1061" s="268" t="s">
        <v>8082</v>
      </c>
      <c r="G1061" s="271" t="s">
        <v>1043</v>
      </c>
      <c r="H1061" s="268" t="s">
        <v>8083</v>
      </c>
      <c r="I1061" s="268"/>
      <c r="K1061" s="270" t="s">
        <v>586</v>
      </c>
      <c r="L1061" s="270" t="s">
        <v>8084</v>
      </c>
      <c r="M1061" s="270" t="s">
        <v>8085</v>
      </c>
      <c r="N1061" s="270" t="s">
        <v>8086</v>
      </c>
      <c r="O1061" s="268" t="s">
        <v>586</v>
      </c>
      <c r="P1061" s="268" t="s">
        <v>586</v>
      </c>
      <c r="Q1061" s="268" t="s">
        <v>586</v>
      </c>
      <c r="R1061" s="268" t="s">
        <v>586</v>
      </c>
      <c r="S1061" s="268" t="s">
        <v>586</v>
      </c>
      <c r="T1061" s="268" t="s">
        <v>68</v>
      </c>
      <c r="U1061" s="268" t="s">
        <v>586</v>
      </c>
      <c r="V1061" s="268" t="s">
        <v>586</v>
      </c>
      <c r="W1061" s="268" t="s">
        <v>586</v>
      </c>
      <c r="X1061" s="268" t="s">
        <v>586</v>
      </c>
      <c r="Y1061" s="268" t="s">
        <v>586</v>
      </c>
      <c r="AC1061" s="268" t="s">
        <v>586</v>
      </c>
      <c r="AE1061" s="268" t="s">
        <v>586</v>
      </c>
      <c r="AF1061" s="268" t="s">
        <v>584</v>
      </c>
      <c r="AG1061" s="268" t="s">
        <v>586</v>
      </c>
      <c r="AH1061" s="268" t="s">
        <v>586</v>
      </c>
      <c r="AI1061" s="268" t="s">
        <v>586</v>
      </c>
      <c r="AM1061" s="268" t="s">
        <v>586</v>
      </c>
      <c r="AR1061" t="s">
        <v>8177</v>
      </c>
      <c r="AS1061" t="s">
        <v>3049</v>
      </c>
      <c r="AT1061">
        <v>2025</v>
      </c>
      <c r="AU1061">
        <v>7</v>
      </c>
      <c r="AV1061" t="s">
        <v>69</v>
      </c>
      <c r="AX1061" t="s">
        <v>8246</v>
      </c>
    </row>
    <row r="1062" spans="1:50" x14ac:dyDescent="0.25">
      <c r="A1062" s="268" t="s">
        <v>662</v>
      </c>
      <c r="B1062" s="268" t="s">
        <v>585</v>
      </c>
      <c r="C1062" s="268" t="s">
        <v>67</v>
      </c>
      <c r="D1062" s="268" t="s">
        <v>3227</v>
      </c>
      <c r="E1062" s="268" t="s">
        <v>3228</v>
      </c>
      <c r="F1062" s="268" t="s">
        <v>1394</v>
      </c>
      <c r="G1062" s="271" t="s">
        <v>1043</v>
      </c>
      <c r="H1062" s="268" t="s">
        <v>1550</v>
      </c>
      <c r="I1062" s="268"/>
      <c r="K1062" s="270" t="s">
        <v>586</v>
      </c>
      <c r="L1062" s="270" t="s">
        <v>8050</v>
      </c>
      <c r="M1062" s="270" t="s">
        <v>8051</v>
      </c>
      <c r="N1062" s="270" t="s">
        <v>8052</v>
      </c>
      <c r="O1062" s="268" t="s">
        <v>586</v>
      </c>
      <c r="P1062" s="268" t="s">
        <v>586</v>
      </c>
      <c r="Q1062" s="268" t="s">
        <v>586</v>
      </c>
      <c r="R1062" s="268" t="s">
        <v>586</v>
      </c>
      <c r="S1062" s="268" t="s">
        <v>586</v>
      </c>
      <c r="T1062" s="268" t="s">
        <v>68</v>
      </c>
      <c r="U1062" s="268" t="s">
        <v>586</v>
      </c>
      <c r="V1062" s="268" t="s">
        <v>586</v>
      </c>
      <c r="W1062" s="268" t="s">
        <v>586</v>
      </c>
      <c r="X1062" s="268" t="s">
        <v>586</v>
      </c>
      <c r="Y1062" s="268" t="s">
        <v>586</v>
      </c>
      <c r="AC1062" s="268" t="s">
        <v>586</v>
      </c>
      <c r="AE1062" s="268" t="s">
        <v>586</v>
      </c>
      <c r="AF1062" s="268" t="s">
        <v>584</v>
      </c>
      <c r="AG1062" s="268" t="s">
        <v>586</v>
      </c>
      <c r="AH1062" s="268" t="s">
        <v>586</v>
      </c>
      <c r="AI1062" s="268" t="s">
        <v>586</v>
      </c>
      <c r="AM1062" s="268" t="s">
        <v>586</v>
      </c>
      <c r="AO1062" s="268"/>
      <c r="AP1062" s="268"/>
      <c r="AQ1062" s="268"/>
      <c r="AR1062" t="s">
        <v>8177</v>
      </c>
      <c r="AS1062" t="s">
        <v>3049</v>
      </c>
      <c r="AT1062">
        <v>2025</v>
      </c>
      <c r="AU1062">
        <v>7</v>
      </c>
      <c r="AV1062" t="s">
        <v>69</v>
      </c>
      <c r="AX1062" t="s">
        <v>8247</v>
      </c>
    </row>
    <row r="1063" spans="1:50" x14ac:dyDescent="0.25">
      <c r="A1063" s="268" t="s">
        <v>663</v>
      </c>
      <c r="B1063" s="268" t="s">
        <v>585</v>
      </c>
      <c r="C1063" s="268" t="s">
        <v>67</v>
      </c>
      <c r="D1063" s="268" t="s">
        <v>3391</v>
      </c>
      <c r="E1063" s="268" t="s">
        <v>3392</v>
      </c>
      <c r="F1063" s="268" t="s">
        <v>8087</v>
      </c>
      <c r="G1063" s="271" t="s">
        <v>1044</v>
      </c>
      <c r="H1063" s="268" t="s">
        <v>8088</v>
      </c>
      <c r="I1063" s="268"/>
      <c r="K1063" s="270" t="s">
        <v>586</v>
      </c>
      <c r="L1063" s="270" t="s">
        <v>8089</v>
      </c>
      <c r="M1063" s="270" t="s">
        <v>8090</v>
      </c>
      <c r="N1063" s="270" t="s">
        <v>8091</v>
      </c>
      <c r="O1063" s="268" t="s">
        <v>586</v>
      </c>
      <c r="P1063" s="268" t="s">
        <v>586</v>
      </c>
      <c r="Q1063" s="268" t="s">
        <v>586</v>
      </c>
      <c r="R1063" s="268" t="s">
        <v>586</v>
      </c>
      <c r="S1063" s="268" t="s">
        <v>586</v>
      </c>
      <c r="T1063" s="268" t="s">
        <v>68</v>
      </c>
      <c r="U1063" s="268" t="s">
        <v>586</v>
      </c>
      <c r="V1063" s="268" t="s">
        <v>586</v>
      </c>
      <c r="W1063" s="268" t="s">
        <v>586</v>
      </c>
      <c r="X1063" s="268" t="s">
        <v>586</v>
      </c>
      <c r="Y1063" s="268"/>
      <c r="AC1063" s="268" t="s">
        <v>586</v>
      </c>
      <c r="AE1063" s="268" t="s">
        <v>586</v>
      </c>
      <c r="AF1063" s="268" t="s">
        <v>587</v>
      </c>
      <c r="AG1063" s="268" t="s">
        <v>586</v>
      </c>
      <c r="AH1063" s="268" t="s">
        <v>586</v>
      </c>
      <c r="AI1063" s="268" t="s">
        <v>586</v>
      </c>
      <c r="AM1063" s="268" t="s">
        <v>586</v>
      </c>
      <c r="AO1063" s="268"/>
      <c r="AP1063" s="268"/>
      <c r="AQ1063" s="268"/>
      <c r="AR1063" t="s">
        <v>8177</v>
      </c>
      <c r="AS1063" t="s">
        <v>3049</v>
      </c>
      <c r="AT1063">
        <v>2025</v>
      </c>
      <c r="AU1063">
        <v>7</v>
      </c>
      <c r="AV1063" t="s">
        <v>69</v>
      </c>
      <c r="AX1063" t="s">
        <v>8248</v>
      </c>
    </row>
    <row r="1064" spans="1:50" x14ac:dyDescent="0.25">
      <c r="A1064" s="268" t="s">
        <v>664</v>
      </c>
      <c r="B1064" s="268" t="s">
        <v>585</v>
      </c>
      <c r="C1064" s="268" t="s">
        <v>67</v>
      </c>
      <c r="D1064" s="268" t="s">
        <v>4193</v>
      </c>
      <c r="E1064" s="268" t="s">
        <v>4194</v>
      </c>
      <c r="F1064" s="268" t="s">
        <v>8092</v>
      </c>
      <c r="G1064" s="271" t="s">
        <v>1044</v>
      </c>
      <c r="H1064" s="268" t="s">
        <v>8093</v>
      </c>
      <c r="I1064" s="268"/>
      <c r="K1064" s="270" t="s">
        <v>586</v>
      </c>
      <c r="L1064" s="270" t="s">
        <v>8094</v>
      </c>
      <c r="M1064" s="270" t="s">
        <v>8095</v>
      </c>
      <c r="N1064" s="270" t="s">
        <v>8096</v>
      </c>
      <c r="O1064" s="268" t="s">
        <v>586</v>
      </c>
      <c r="P1064" s="268" t="s">
        <v>586</v>
      </c>
      <c r="Q1064" s="268" t="s">
        <v>586</v>
      </c>
      <c r="R1064" s="268" t="s">
        <v>586</v>
      </c>
      <c r="S1064" s="268" t="s">
        <v>586</v>
      </c>
      <c r="T1064" s="268" t="s">
        <v>68</v>
      </c>
      <c r="U1064" s="268" t="s">
        <v>586</v>
      </c>
      <c r="V1064" s="268" t="s">
        <v>586</v>
      </c>
      <c r="W1064" s="268" t="s">
        <v>586</v>
      </c>
      <c r="X1064" s="268" t="s">
        <v>586</v>
      </c>
      <c r="Y1064" s="268" t="s">
        <v>586</v>
      </c>
      <c r="Z1064" s="268"/>
      <c r="AC1064" s="268" t="s">
        <v>586</v>
      </c>
      <c r="AE1064" s="268" t="s">
        <v>586</v>
      </c>
      <c r="AF1064" s="268" t="s">
        <v>587</v>
      </c>
      <c r="AG1064" s="268" t="s">
        <v>586</v>
      </c>
      <c r="AH1064" s="268" t="s">
        <v>586</v>
      </c>
      <c r="AI1064" s="268" t="s">
        <v>586</v>
      </c>
      <c r="AM1064" s="268" t="s">
        <v>586</v>
      </c>
      <c r="AR1064" t="s">
        <v>8177</v>
      </c>
      <c r="AS1064" t="s">
        <v>3049</v>
      </c>
      <c r="AT1064">
        <v>2025</v>
      </c>
      <c r="AU1064">
        <v>7</v>
      </c>
      <c r="AV1064" t="s">
        <v>69</v>
      </c>
      <c r="AX1064" t="s">
        <v>8249</v>
      </c>
    </row>
    <row r="1065" spans="1:50" x14ac:dyDescent="0.25">
      <c r="A1065" s="268" t="s">
        <v>666</v>
      </c>
      <c r="B1065" s="268" t="s">
        <v>585</v>
      </c>
      <c r="C1065" s="268" t="s">
        <v>67</v>
      </c>
      <c r="D1065" s="268" t="s">
        <v>4247</v>
      </c>
      <c r="E1065" s="268" t="s">
        <v>4248</v>
      </c>
      <c r="F1065" s="268" t="s">
        <v>8097</v>
      </c>
      <c r="G1065" s="271" t="s">
        <v>1044</v>
      </c>
      <c r="H1065" s="268" t="s">
        <v>8098</v>
      </c>
      <c r="I1065" s="268"/>
      <c r="K1065" s="270" t="s">
        <v>586</v>
      </c>
      <c r="L1065" s="270" t="s">
        <v>8099</v>
      </c>
      <c r="M1065" s="270" t="s">
        <v>8100</v>
      </c>
      <c r="N1065" s="270" t="s">
        <v>8101</v>
      </c>
      <c r="O1065" s="268" t="s">
        <v>586</v>
      </c>
      <c r="P1065" s="268" t="s">
        <v>586</v>
      </c>
      <c r="Q1065" s="268" t="s">
        <v>586</v>
      </c>
      <c r="R1065" s="268" t="s">
        <v>586</v>
      </c>
      <c r="S1065" s="268" t="s">
        <v>586</v>
      </c>
      <c r="T1065" s="268" t="s">
        <v>68</v>
      </c>
      <c r="U1065" s="268" t="s">
        <v>586</v>
      </c>
      <c r="V1065" s="268" t="s">
        <v>586</v>
      </c>
      <c r="W1065" s="268" t="s">
        <v>586</v>
      </c>
      <c r="X1065" s="268" t="s">
        <v>586</v>
      </c>
      <c r="Y1065" s="268" t="s">
        <v>586</v>
      </c>
      <c r="Z1065" s="268"/>
      <c r="AC1065" s="268" t="s">
        <v>586</v>
      </c>
      <c r="AE1065" s="268" t="s">
        <v>586</v>
      </c>
      <c r="AF1065" s="268" t="s">
        <v>587</v>
      </c>
      <c r="AG1065" s="268" t="s">
        <v>586</v>
      </c>
      <c r="AH1065" s="268" t="s">
        <v>586</v>
      </c>
      <c r="AI1065" s="268" t="s">
        <v>586</v>
      </c>
      <c r="AM1065" s="268" t="s">
        <v>586</v>
      </c>
      <c r="AR1065" t="s">
        <v>8177</v>
      </c>
      <c r="AS1065" t="s">
        <v>3049</v>
      </c>
      <c r="AT1065">
        <v>2025</v>
      </c>
      <c r="AU1065">
        <v>7</v>
      </c>
      <c r="AV1065" t="s">
        <v>69</v>
      </c>
      <c r="AX1065" t="s">
        <v>8250</v>
      </c>
    </row>
    <row r="1066" spans="1:50" x14ac:dyDescent="0.25">
      <c r="A1066" s="268" t="s">
        <v>667</v>
      </c>
      <c r="B1066" s="268" t="s">
        <v>585</v>
      </c>
      <c r="C1066" s="268" t="s">
        <v>67</v>
      </c>
      <c r="D1066" s="268" t="s">
        <v>4247</v>
      </c>
      <c r="E1066" s="268" t="s">
        <v>4248</v>
      </c>
      <c r="F1066" s="268" t="s">
        <v>8102</v>
      </c>
      <c r="G1066" s="271" t="s">
        <v>1044</v>
      </c>
      <c r="H1066" s="268" t="s">
        <v>8103</v>
      </c>
      <c r="I1066" s="268"/>
      <c r="K1066" s="270" t="s">
        <v>586</v>
      </c>
      <c r="L1066" s="270" t="s">
        <v>8104</v>
      </c>
      <c r="M1066" s="270" t="s">
        <v>8105</v>
      </c>
      <c r="N1066" s="270" t="s">
        <v>8106</v>
      </c>
      <c r="O1066" s="268" t="s">
        <v>586</v>
      </c>
      <c r="P1066" s="268" t="s">
        <v>586</v>
      </c>
      <c r="Q1066" s="268" t="s">
        <v>586</v>
      </c>
      <c r="R1066" s="268" t="s">
        <v>586</v>
      </c>
      <c r="S1066" s="268" t="s">
        <v>586</v>
      </c>
      <c r="T1066" s="268" t="s">
        <v>68</v>
      </c>
      <c r="U1066" s="268" t="s">
        <v>586</v>
      </c>
      <c r="V1066" s="268" t="s">
        <v>586</v>
      </c>
      <c r="W1066" s="268" t="s">
        <v>586</v>
      </c>
      <c r="X1066" s="268" t="s">
        <v>586</v>
      </c>
      <c r="Y1066" s="268" t="s">
        <v>586</v>
      </c>
      <c r="Z1066" s="268"/>
      <c r="AC1066" s="268" t="s">
        <v>586</v>
      </c>
      <c r="AE1066" s="268" t="s">
        <v>586</v>
      </c>
      <c r="AF1066" s="268" t="s">
        <v>587</v>
      </c>
      <c r="AG1066" s="268" t="s">
        <v>586</v>
      </c>
      <c r="AH1066" s="268" t="s">
        <v>586</v>
      </c>
      <c r="AI1066" s="268" t="s">
        <v>586</v>
      </c>
      <c r="AM1066" s="268" t="s">
        <v>586</v>
      </c>
      <c r="AR1066" t="s">
        <v>8177</v>
      </c>
      <c r="AS1066" t="s">
        <v>3049</v>
      </c>
      <c r="AT1066">
        <v>2025</v>
      </c>
      <c r="AU1066">
        <v>7</v>
      </c>
      <c r="AV1066" t="s">
        <v>69</v>
      </c>
      <c r="AX1066" t="s">
        <v>8251</v>
      </c>
    </row>
    <row r="1067" spans="1:50" x14ac:dyDescent="0.25">
      <c r="A1067" s="268" t="s">
        <v>668</v>
      </c>
      <c r="B1067" s="268" t="s">
        <v>585</v>
      </c>
      <c r="C1067" s="268" t="s">
        <v>67</v>
      </c>
      <c r="D1067" s="268" t="s">
        <v>4650</v>
      </c>
      <c r="E1067" s="268" t="s">
        <v>4651</v>
      </c>
      <c r="F1067" s="268" t="s">
        <v>8107</v>
      </c>
      <c r="G1067" s="271" t="s">
        <v>1044</v>
      </c>
      <c r="H1067" s="268" t="s">
        <v>8103</v>
      </c>
      <c r="I1067" s="268"/>
      <c r="K1067" s="270" t="s">
        <v>586</v>
      </c>
      <c r="L1067" s="270" t="s">
        <v>8108</v>
      </c>
      <c r="M1067" s="270" t="s">
        <v>8109</v>
      </c>
      <c r="N1067" s="270" t="s">
        <v>8110</v>
      </c>
      <c r="O1067" s="268" t="s">
        <v>586</v>
      </c>
      <c r="P1067" s="268" t="s">
        <v>586</v>
      </c>
      <c r="Q1067" s="268" t="s">
        <v>586</v>
      </c>
      <c r="R1067" s="268" t="s">
        <v>586</v>
      </c>
      <c r="S1067" s="268" t="s">
        <v>586</v>
      </c>
      <c r="T1067" s="268" t="s">
        <v>68</v>
      </c>
      <c r="U1067" s="268" t="s">
        <v>586</v>
      </c>
      <c r="V1067" s="268" t="s">
        <v>586</v>
      </c>
      <c r="W1067" s="268" t="s">
        <v>586</v>
      </c>
      <c r="X1067" s="268" t="s">
        <v>586</v>
      </c>
      <c r="Y1067" s="268" t="s">
        <v>586</v>
      </c>
      <c r="Z1067" s="268"/>
      <c r="AC1067" s="268" t="s">
        <v>586</v>
      </c>
      <c r="AE1067" s="268" t="s">
        <v>586</v>
      </c>
      <c r="AF1067" s="268" t="s">
        <v>587</v>
      </c>
      <c r="AG1067" s="268" t="s">
        <v>586</v>
      </c>
      <c r="AH1067" s="268" t="s">
        <v>586</v>
      </c>
      <c r="AI1067" s="268" t="s">
        <v>586</v>
      </c>
      <c r="AM1067" s="268" t="s">
        <v>586</v>
      </c>
      <c r="AR1067" t="s">
        <v>8177</v>
      </c>
      <c r="AS1067" t="s">
        <v>3049</v>
      </c>
      <c r="AT1067">
        <v>2025</v>
      </c>
      <c r="AU1067">
        <v>7</v>
      </c>
      <c r="AV1067" t="s">
        <v>69</v>
      </c>
      <c r="AX1067" t="s">
        <v>8252</v>
      </c>
    </row>
    <row r="1068" spans="1:50" x14ac:dyDescent="0.25">
      <c r="A1068" s="268" t="s">
        <v>669</v>
      </c>
      <c r="B1068" s="268" t="s">
        <v>585</v>
      </c>
      <c r="C1068" s="268" t="s">
        <v>67</v>
      </c>
      <c r="D1068" s="268" t="s">
        <v>4123</v>
      </c>
      <c r="E1068" s="268" t="s">
        <v>4124</v>
      </c>
      <c r="F1068" s="268" t="s">
        <v>1479</v>
      </c>
      <c r="G1068" s="271" t="s">
        <v>1044</v>
      </c>
      <c r="H1068" s="268" t="s">
        <v>8111</v>
      </c>
      <c r="I1068" s="268"/>
      <c r="K1068" s="270" t="s">
        <v>586</v>
      </c>
      <c r="L1068" s="270" t="s">
        <v>8112</v>
      </c>
      <c r="M1068" s="270" t="s">
        <v>8113</v>
      </c>
      <c r="N1068" s="270" t="s">
        <v>8114</v>
      </c>
      <c r="O1068" s="268" t="s">
        <v>586</v>
      </c>
      <c r="P1068" s="268" t="s">
        <v>586</v>
      </c>
      <c r="Q1068" s="268" t="s">
        <v>586</v>
      </c>
      <c r="R1068" s="268" t="s">
        <v>586</v>
      </c>
      <c r="S1068" s="268" t="s">
        <v>586</v>
      </c>
      <c r="T1068" s="268" t="s">
        <v>68</v>
      </c>
      <c r="U1068" s="268" t="s">
        <v>586</v>
      </c>
      <c r="V1068" s="268" t="s">
        <v>586</v>
      </c>
      <c r="W1068" s="268" t="s">
        <v>586</v>
      </c>
      <c r="X1068" s="268" t="s">
        <v>586</v>
      </c>
      <c r="Y1068" s="268" t="s">
        <v>586</v>
      </c>
      <c r="Z1068" s="268"/>
      <c r="AC1068" s="268" t="s">
        <v>586</v>
      </c>
      <c r="AE1068" s="268" t="s">
        <v>586</v>
      </c>
      <c r="AF1068" s="268" t="s">
        <v>587</v>
      </c>
      <c r="AG1068" s="268" t="s">
        <v>586</v>
      </c>
      <c r="AH1068" s="268" t="s">
        <v>586</v>
      </c>
      <c r="AI1068" s="268" t="s">
        <v>586</v>
      </c>
      <c r="AM1068" s="268" t="s">
        <v>586</v>
      </c>
      <c r="AR1068" t="s">
        <v>8177</v>
      </c>
      <c r="AS1068" t="s">
        <v>3049</v>
      </c>
      <c r="AT1068">
        <v>2025</v>
      </c>
      <c r="AU1068">
        <v>7</v>
      </c>
      <c r="AV1068" t="s">
        <v>69</v>
      </c>
      <c r="AX1068" t="s">
        <v>8253</v>
      </c>
    </row>
    <row r="1069" spans="1:50" x14ac:dyDescent="0.25">
      <c r="A1069" s="268" t="s">
        <v>670</v>
      </c>
      <c r="B1069" s="268" t="s">
        <v>585</v>
      </c>
      <c r="C1069" s="268" t="s">
        <v>67</v>
      </c>
      <c r="D1069" s="268" t="s">
        <v>4123</v>
      </c>
      <c r="E1069" s="268" t="s">
        <v>4124</v>
      </c>
      <c r="F1069" s="268" t="s">
        <v>1405</v>
      </c>
      <c r="G1069" s="271" t="s">
        <v>1044</v>
      </c>
      <c r="H1069" s="268" t="s">
        <v>8115</v>
      </c>
      <c r="I1069" s="2"/>
      <c r="K1069" s="270" t="s">
        <v>586</v>
      </c>
      <c r="L1069" s="270" t="s">
        <v>8116</v>
      </c>
      <c r="M1069" s="270" t="s">
        <v>8117</v>
      </c>
      <c r="N1069" s="270" t="s">
        <v>8118</v>
      </c>
      <c r="O1069" s="268" t="s">
        <v>586</v>
      </c>
      <c r="P1069" s="268" t="s">
        <v>586</v>
      </c>
      <c r="Q1069" s="268" t="s">
        <v>586</v>
      </c>
      <c r="R1069" s="268" t="s">
        <v>586</v>
      </c>
      <c r="S1069" s="268" t="s">
        <v>586</v>
      </c>
      <c r="T1069" s="268" t="s">
        <v>68</v>
      </c>
      <c r="U1069" s="268" t="s">
        <v>586</v>
      </c>
      <c r="V1069" s="268" t="s">
        <v>586</v>
      </c>
      <c r="W1069" s="268" t="s">
        <v>586</v>
      </c>
      <c r="X1069" s="268" t="s">
        <v>586</v>
      </c>
      <c r="Y1069" s="268" t="s">
        <v>586</v>
      </c>
      <c r="Z1069" s="268"/>
      <c r="AC1069" s="268" t="s">
        <v>586</v>
      </c>
      <c r="AE1069" s="268" t="s">
        <v>586</v>
      </c>
      <c r="AF1069" s="268" t="s">
        <v>587</v>
      </c>
      <c r="AG1069" s="268" t="s">
        <v>586</v>
      </c>
      <c r="AH1069" s="268" t="s">
        <v>586</v>
      </c>
      <c r="AI1069" s="268" t="s">
        <v>586</v>
      </c>
      <c r="AM1069" s="268" t="s">
        <v>586</v>
      </c>
      <c r="AR1069" t="s">
        <v>8177</v>
      </c>
      <c r="AS1069" t="s">
        <v>3049</v>
      </c>
      <c r="AT1069">
        <v>2025</v>
      </c>
      <c r="AU1069">
        <v>7</v>
      </c>
      <c r="AV1069" t="s">
        <v>69</v>
      </c>
      <c r="AX1069" t="s">
        <v>8254</v>
      </c>
    </row>
    <row r="1070" spans="1:50" x14ac:dyDescent="0.25">
      <c r="A1070" s="268" t="s">
        <v>671</v>
      </c>
      <c r="B1070" s="268" t="s">
        <v>585</v>
      </c>
      <c r="C1070" s="268" t="s">
        <v>67</v>
      </c>
      <c r="D1070" s="268" t="s">
        <v>7461</v>
      </c>
      <c r="E1070" s="268" t="s">
        <v>8119</v>
      </c>
      <c r="F1070" s="268" t="s">
        <v>8120</v>
      </c>
      <c r="G1070" s="271" t="s">
        <v>1044</v>
      </c>
      <c r="H1070" s="268" t="s">
        <v>8121</v>
      </c>
      <c r="I1070" s="2"/>
      <c r="K1070" s="270" t="s">
        <v>586</v>
      </c>
      <c r="L1070" s="270" t="s">
        <v>8122</v>
      </c>
      <c r="M1070" s="270" t="s">
        <v>8123</v>
      </c>
      <c r="N1070" s="270" t="s">
        <v>8124</v>
      </c>
      <c r="O1070" s="268" t="s">
        <v>586</v>
      </c>
      <c r="P1070" s="268" t="s">
        <v>586</v>
      </c>
      <c r="Q1070" s="268" t="s">
        <v>586</v>
      </c>
      <c r="R1070" s="268" t="s">
        <v>586</v>
      </c>
      <c r="S1070" s="268" t="s">
        <v>586</v>
      </c>
      <c r="T1070" s="268" t="s">
        <v>68</v>
      </c>
      <c r="U1070" s="268" t="s">
        <v>586</v>
      </c>
      <c r="V1070" s="268" t="s">
        <v>586</v>
      </c>
      <c r="W1070" s="268" t="s">
        <v>586</v>
      </c>
      <c r="X1070" s="268" t="s">
        <v>586</v>
      </c>
      <c r="Y1070" s="268" t="s">
        <v>586</v>
      </c>
      <c r="Z1070" s="268"/>
      <c r="AC1070" s="268" t="s">
        <v>586</v>
      </c>
      <c r="AE1070" s="268" t="s">
        <v>586</v>
      </c>
      <c r="AF1070" s="268" t="s">
        <v>587</v>
      </c>
      <c r="AG1070" s="268" t="s">
        <v>586</v>
      </c>
      <c r="AH1070" s="268" t="s">
        <v>586</v>
      </c>
      <c r="AI1070" s="268" t="s">
        <v>586</v>
      </c>
      <c r="AM1070" s="268" t="s">
        <v>586</v>
      </c>
      <c r="AR1070" t="s">
        <v>8177</v>
      </c>
      <c r="AS1070" t="s">
        <v>3049</v>
      </c>
      <c r="AT1070">
        <v>2025</v>
      </c>
      <c r="AU1070">
        <v>7</v>
      </c>
      <c r="AV1070" t="s">
        <v>69</v>
      </c>
      <c r="AX1070" t="s">
        <v>8255</v>
      </c>
    </row>
    <row r="1071" spans="1:50" x14ac:dyDescent="0.25">
      <c r="A1071" s="268" t="s">
        <v>673</v>
      </c>
      <c r="B1071" s="268" t="s">
        <v>585</v>
      </c>
      <c r="C1071" s="268" t="s">
        <v>67</v>
      </c>
      <c r="D1071" s="268" t="s">
        <v>3165</v>
      </c>
      <c r="E1071" s="268" t="s">
        <v>3166</v>
      </c>
      <c r="F1071" s="268" t="s">
        <v>8125</v>
      </c>
      <c r="G1071" s="271" t="s">
        <v>1045</v>
      </c>
      <c r="H1071" s="268" t="s">
        <v>8126</v>
      </c>
      <c r="I1071" s="268" t="s">
        <v>8127</v>
      </c>
      <c r="K1071" s="270" t="s">
        <v>586</v>
      </c>
      <c r="L1071" s="270" t="s">
        <v>8128</v>
      </c>
      <c r="M1071" s="270" t="s">
        <v>8129</v>
      </c>
      <c r="N1071" s="270" t="s">
        <v>8130</v>
      </c>
      <c r="O1071" s="268" t="s">
        <v>586</v>
      </c>
      <c r="P1071" s="268" t="s">
        <v>586</v>
      </c>
      <c r="Q1071" s="268" t="s">
        <v>586</v>
      </c>
      <c r="R1071" s="268" t="s">
        <v>586</v>
      </c>
      <c r="S1071" s="268" t="s">
        <v>586</v>
      </c>
      <c r="T1071" s="268" t="s">
        <v>68</v>
      </c>
      <c r="U1071" s="268" t="s">
        <v>586</v>
      </c>
      <c r="V1071" s="268" t="s">
        <v>586</v>
      </c>
      <c r="W1071" s="268" t="s">
        <v>586</v>
      </c>
      <c r="X1071" s="268" t="s">
        <v>586</v>
      </c>
      <c r="Y1071" s="268" t="s">
        <v>586</v>
      </c>
      <c r="Z1071" s="268"/>
      <c r="AC1071" s="268" t="s">
        <v>586</v>
      </c>
      <c r="AE1071" s="268" t="s">
        <v>586</v>
      </c>
      <c r="AF1071" s="268" t="s">
        <v>587</v>
      </c>
      <c r="AG1071" s="268" t="s">
        <v>586</v>
      </c>
      <c r="AH1071" s="268" t="s">
        <v>586</v>
      </c>
      <c r="AI1071" s="268" t="s">
        <v>586</v>
      </c>
      <c r="AM1071" s="268" t="s">
        <v>586</v>
      </c>
      <c r="AR1071" t="s">
        <v>8177</v>
      </c>
      <c r="AS1071" t="s">
        <v>3049</v>
      </c>
      <c r="AT1071">
        <v>2025</v>
      </c>
      <c r="AU1071">
        <v>7</v>
      </c>
      <c r="AV1071" t="s">
        <v>69</v>
      </c>
      <c r="AX1071" t="s">
        <v>8256</v>
      </c>
    </row>
    <row r="1072" spans="1:50" x14ac:dyDescent="0.25">
      <c r="A1072" s="268" t="s">
        <v>674</v>
      </c>
      <c r="B1072" s="268" t="s">
        <v>585</v>
      </c>
      <c r="C1072" s="268" t="s">
        <v>67</v>
      </c>
      <c r="D1072" s="268" t="s">
        <v>7220</v>
      </c>
      <c r="E1072" s="268" t="s">
        <v>7221</v>
      </c>
      <c r="F1072" s="268" t="s">
        <v>1406</v>
      </c>
      <c r="G1072" s="271" t="s">
        <v>1045</v>
      </c>
      <c r="H1072" s="268" t="s">
        <v>8131</v>
      </c>
      <c r="I1072" s="268" t="s">
        <v>8132</v>
      </c>
      <c r="K1072" s="270" t="s">
        <v>586</v>
      </c>
      <c r="L1072" s="270" t="s">
        <v>8133</v>
      </c>
      <c r="M1072" s="270" t="s">
        <v>8134</v>
      </c>
      <c r="N1072" s="270" t="s">
        <v>8135</v>
      </c>
      <c r="O1072" s="268" t="s">
        <v>586</v>
      </c>
      <c r="P1072" s="268" t="s">
        <v>586</v>
      </c>
      <c r="Q1072" s="268" t="s">
        <v>586</v>
      </c>
      <c r="R1072" s="268" t="s">
        <v>586</v>
      </c>
      <c r="S1072" s="268" t="s">
        <v>586</v>
      </c>
      <c r="T1072" s="268" t="s">
        <v>68</v>
      </c>
      <c r="U1072" s="268" t="s">
        <v>586</v>
      </c>
      <c r="V1072" s="268" t="s">
        <v>586</v>
      </c>
      <c r="W1072" s="268" t="s">
        <v>586</v>
      </c>
      <c r="X1072" s="268" t="s">
        <v>586</v>
      </c>
      <c r="Y1072" s="268" t="s">
        <v>586</v>
      </c>
      <c r="Z1072" s="268"/>
      <c r="AC1072" s="268" t="s">
        <v>586</v>
      </c>
      <c r="AE1072" s="268" t="s">
        <v>586</v>
      </c>
      <c r="AF1072" s="268" t="s">
        <v>587</v>
      </c>
      <c r="AG1072" s="268" t="s">
        <v>586</v>
      </c>
      <c r="AH1072" s="268" t="s">
        <v>586</v>
      </c>
      <c r="AI1072" s="268" t="s">
        <v>586</v>
      </c>
      <c r="AM1072" s="268" t="s">
        <v>586</v>
      </c>
      <c r="AR1072" t="s">
        <v>8177</v>
      </c>
      <c r="AS1072" t="s">
        <v>3049</v>
      </c>
      <c r="AT1072">
        <v>2025</v>
      </c>
      <c r="AU1072">
        <v>7</v>
      </c>
      <c r="AV1072" t="s">
        <v>69</v>
      </c>
      <c r="AX1072" t="s">
        <v>8257</v>
      </c>
    </row>
    <row r="1073" spans="1:50" x14ac:dyDescent="0.25">
      <c r="A1073" s="268" t="s">
        <v>675</v>
      </c>
      <c r="B1073" s="268" t="s">
        <v>585</v>
      </c>
      <c r="C1073" s="268" t="s">
        <v>67</v>
      </c>
      <c r="D1073" s="268" t="s">
        <v>7265</v>
      </c>
      <c r="E1073" s="268" t="s">
        <v>7266</v>
      </c>
      <c r="F1073" s="268" t="s">
        <v>8136</v>
      </c>
      <c r="G1073" s="271" t="s">
        <v>1045</v>
      </c>
      <c r="H1073" s="268" t="s">
        <v>8137</v>
      </c>
      <c r="I1073" s="2"/>
      <c r="K1073" s="270" t="s">
        <v>586</v>
      </c>
      <c r="L1073" s="270" t="s">
        <v>8138</v>
      </c>
      <c r="M1073" s="270" t="s">
        <v>8139</v>
      </c>
      <c r="N1073" s="270" t="s">
        <v>8140</v>
      </c>
      <c r="O1073" s="268" t="s">
        <v>586</v>
      </c>
      <c r="P1073" s="268" t="s">
        <v>586</v>
      </c>
      <c r="Q1073" s="268" t="s">
        <v>586</v>
      </c>
      <c r="R1073" s="268" t="s">
        <v>586</v>
      </c>
      <c r="S1073" s="268" t="s">
        <v>586</v>
      </c>
      <c r="T1073" s="268" t="s">
        <v>68</v>
      </c>
      <c r="U1073" s="268" t="s">
        <v>586</v>
      </c>
      <c r="V1073" s="268" t="s">
        <v>586</v>
      </c>
      <c r="W1073" s="268" t="s">
        <v>586</v>
      </c>
      <c r="X1073" s="268" t="s">
        <v>586</v>
      </c>
      <c r="Y1073" s="268" t="s">
        <v>586</v>
      </c>
      <c r="Z1073" s="268"/>
      <c r="AC1073" s="268" t="s">
        <v>586</v>
      </c>
      <c r="AE1073" s="268" t="s">
        <v>586</v>
      </c>
      <c r="AF1073" s="268" t="s">
        <v>587</v>
      </c>
      <c r="AG1073" s="268" t="s">
        <v>586</v>
      </c>
      <c r="AH1073" s="268" t="s">
        <v>586</v>
      </c>
      <c r="AI1073" s="268" t="s">
        <v>586</v>
      </c>
      <c r="AM1073" s="268" t="s">
        <v>586</v>
      </c>
      <c r="AR1073" t="s">
        <v>8177</v>
      </c>
      <c r="AS1073" t="s">
        <v>3049</v>
      </c>
      <c r="AT1073">
        <v>2025</v>
      </c>
      <c r="AU1073">
        <v>7</v>
      </c>
      <c r="AV1073" t="s">
        <v>69</v>
      </c>
      <c r="AX1073" t="s">
        <v>8258</v>
      </c>
    </row>
    <row r="1074" spans="1:50" x14ac:dyDescent="0.25">
      <c r="A1074" s="268" t="s">
        <v>676</v>
      </c>
      <c r="B1074" s="268" t="s">
        <v>585</v>
      </c>
      <c r="C1074" s="268" t="s">
        <v>67</v>
      </c>
      <c r="D1074" s="268" t="s">
        <v>2663</v>
      </c>
      <c r="E1074" s="268" t="s">
        <v>2664</v>
      </c>
      <c r="F1074" s="268" t="s">
        <v>8141</v>
      </c>
      <c r="G1074" s="271" t="s">
        <v>1049</v>
      </c>
      <c r="H1074" s="268" t="s">
        <v>8142</v>
      </c>
      <c r="I1074" s="268" t="s">
        <v>8143</v>
      </c>
      <c r="K1074" s="270" t="s">
        <v>586</v>
      </c>
      <c r="L1074" s="270" t="s">
        <v>7984</v>
      </c>
      <c r="M1074" s="270" t="s">
        <v>7985</v>
      </c>
      <c r="N1074" s="270" t="s">
        <v>7986</v>
      </c>
      <c r="O1074" s="268" t="s">
        <v>586</v>
      </c>
      <c r="P1074" s="268" t="s">
        <v>586</v>
      </c>
      <c r="Q1074" s="268" t="s">
        <v>586</v>
      </c>
      <c r="R1074" s="268" t="s">
        <v>586</v>
      </c>
      <c r="S1074" s="268" t="s">
        <v>586</v>
      </c>
      <c r="T1074" s="268" t="s">
        <v>68</v>
      </c>
      <c r="U1074" s="268" t="s">
        <v>586</v>
      </c>
      <c r="V1074" s="268" t="s">
        <v>586</v>
      </c>
      <c r="W1074" s="268" t="s">
        <v>586</v>
      </c>
      <c r="X1074" s="268" t="s">
        <v>586</v>
      </c>
      <c r="Y1074" s="268" t="s">
        <v>586</v>
      </c>
      <c r="Z1074" s="268"/>
      <c r="AC1074" s="268" t="s">
        <v>586</v>
      </c>
      <c r="AE1074" s="268" t="s">
        <v>586</v>
      </c>
      <c r="AF1074" s="268" t="s">
        <v>587</v>
      </c>
      <c r="AG1074" s="268" t="s">
        <v>586</v>
      </c>
      <c r="AH1074" s="268" t="s">
        <v>586</v>
      </c>
      <c r="AI1074" s="268" t="s">
        <v>586</v>
      </c>
      <c r="AM1074" s="268" t="s">
        <v>586</v>
      </c>
      <c r="AR1074" t="s">
        <v>8177</v>
      </c>
      <c r="AS1074" t="s">
        <v>3049</v>
      </c>
      <c r="AT1074">
        <v>2025</v>
      </c>
      <c r="AU1074">
        <v>7</v>
      </c>
      <c r="AV1074" t="s">
        <v>69</v>
      </c>
      <c r="AX1074" t="s">
        <v>8259</v>
      </c>
    </row>
    <row r="1075" spans="1:50" x14ac:dyDescent="0.25">
      <c r="A1075" s="268" t="s">
        <v>677</v>
      </c>
      <c r="B1075" s="268" t="s">
        <v>585</v>
      </c>
      <c r="C1075" s="268" t="s">
        <v>67</v>
      </c>
      <c r="D1075" s="268" t="s">
        <v>2887</v>
      </c>
      <c r="E1075" s="268" t="s">
        <v>2888</v>
      </c>
      <c r="F1075" s="268" t="s">
        <v>1399</v>
      </c>
      <c r="G1075" s="271" t="s">
        <v>1048</v>
      </c>
      <c r="H1075" s="268" t="s">
        <v>8144</v>
      </c>
      <c r="I1075" s="268"/>
      <c r="K1075" s="270" t="s">
        <v>586</v>
      </c>
      <c r="L1075" s="270" t="s">
        <v>8145</v>
      </c>
      <c r="M1075" s="270" t="s">
        <v>8146</v>
      </c>
      <c r="N1075" s="270" t="s">
        <v>8147</v>
      </c>
      <c r="O1075" s="268" t="s">
        <v>586</v>
      </c>
      <c r="P1075" s="268" t="s">
        <v>586</v>
      </c>
      <c r="Q1075" s="268" t="s">
        <v>586</v>
      </c>
      <c r="R1075" s="268" t="s">
        <v>586</v>
      </c>
      <c r="S1075" s="268" t="s">
        <v>586</v>
      </c>
      <c r="T1075" s="268" t="s">
        <v>68</v>
      </c>
      <c r="U1075" s="268" t="s">
        <v>586</v>
      </c>
      <c r="V1075" s="268" t="s">
        <v>586</v>
      </c>
      <c r="W1075" s="268" t="s">
        <v>586</v>
      </c>
      <c r="X1075" s="268" t="s">
        <v>586</v>
      </c>
      <c r="Y1075" s="268" t="s">
        <v>586</v>
      </c>
      <c r="Z1075" s="268"/>
      <c r="AC1075" s="268" t="s">
        <v>586</v>
      </c>
      <c r="AE1075" s="268" t="s">
        <v>586</v>
      </c>
      <c r="AF1075" s="268" t="s">
        <v>587</v>
      </c>
      <c r="AG1075" s="268" t="s">
        <v>586</v>
      </c>
      <c r="AH1075" s="268" t="s">
        <v>586</v>
      </c>
      <c r="AI1075" s="268" t="s">
        <v>586</v>
      </c>
      <c r="AM1075" s="268" t="s">
        <v>586</v>
      </c>
      <c r="AR1075" t="s">
        <v>8177</v>
      </c>
      <c r="AS1075" t="s">
        <v>3049</v>
      </c>
      <c r="AT1075">
        <v>2025</v>
      </c>
      <c r="AU1075">
        <v>7</v>
      </c>
      <c r="AV1075" t="s">
        <v>69</v>
      </c>
      <c r="AX1075" t="s">
        <v>8260</v>
      </c>
    </row>
    <row r="1076" spans="1:50" x14ac:dyDescent="0.25">
      <c r="A1076" s="268" t="s">
        <v>678</v>
      </c>
      <c r="B1076" s="268" t="s">
        <v>585</v>
      </c>
      <c r="C1076" s="268" t="s">
        <v>67</v>
      </c>
      <c r="D1076" s="268" t="s">
        <v>3391</v>
      </c>
      <c r="E1076" s="268" t="s">
        <v>3392</v>
      </c>
      <c r="F1076" s="268" t="s">
        <v>1288</v>
      </c>
      <c r="G1076" s="271" t="s">
        <v>1046</v>
      </c>
      <c r="H1076" s="268" t="s">
        <v>8148</v>
      </c>
      <c r="I1076" s="268" t="s">
        <v>8149</v>
      </c>
      <c r="K1076" s="270" t="s">
        <v>586</v>
      </c>
      <c r="L1076" s="270" t="s">
        <v>8150</v>
      </c>
      <c r="M1076" s="270" t="s">
        <v>8151</v>
      </c>
      <c r="N1076" s="270" t="s">
        <v>8152</v>
      </c>
      <c r="O1076" s="268" t="s">
        <v>586</v>
      </c>
      <c r="P1076" s="268" t="s">
        <v>586</v>
      </c>
      <c r="Q1076" s="268" t="s">
        <v>586</v>
      </c>
      <c r="R1076" s="268" t="s">
        <v>586</v>
      </c>
      <c r="S1076" s="268" t="s">
        <v>586</v>
      </c>
      <c r="T1076" s="268" t="s">
        <v>68</v>
      </c>
      <c r="U1076" s="268" t="s">
        <v>586</v>
      </c>
      <c r="V1076" s="268" t="s">
        <v>586</v>
      </c>
      <c r="W1076" s="268" t="s">
        <v>586</v>
      </c>
      <c r="X1076" s="268" t="s">
        <v>586</v>
      </c>
      <c r="Y1076" s="268"/>
      <c r="Z1076" s="268"/>
      <c r="AC1076" s="268" t="s">
        <v>586</v>
      </c>
      <c r="AE1076" s="268" t="s">
        <v>586</v>
      </c>
      <c r="AF1076" s="268" t="s">
        <v>587</v>
      </c>
      <c r="AG1076" s="268" t="s">
        <v>586</v>
      </c>
      <c r="AH1076" s="268" t="s">
        <v>586</v>
      </c>
      <c r="AI1076" s="268" t="s">
        <v>586</v>
      </c>
      <c r="AM1076" s="268" t="s">
        <v>586</v>
      </c>
      <c r="AR1076" t="s">
        <v>8177</v>
      </c>
      <c r="AS1076" t="s">
        <v>3049</v>
      </c>
      <c r="AT1076">
        <v>2025</v>
      </c>
      <c r="AU1076">
        <v>7</v>
      </c>
      <c r="AV1076" t="s">
        <v>69</v>
      </c>
      <c r="AX1076" t="s">
        <v>8261</v>
      </c>
    </row>
    <row r="1077" spans="1:50" x14ac:dyDescent="0.25">
      <c r="A1077" s="268" t="s">
        <v>679</v>
      </c>
      <c r="B1077" s="268" t="s">
        <v>585</v>
      </c>
      <c r="C1077" s="268" t="s">
        <v>67</v>
      </c>
      <c r="D1077" s="268" t="s">
        <v>3391</v>
      </c>
      <c r="E1077" s="268" t="s">
        <v>3392</v>
      </c>
      <c r="F1077" s="268" t="s">
        <v>8153</v>
      </c>
      <c r="G1077" s="271" t="s">
        <v>1046</v>
      </c>
      <c r="H1077" s="268" t="s">
        <v>8148</v>
      </c>
      <c r="I1077" s="268" t="s">
        <v>8154</v>
      </c>
      <c r="J1077" s="2"/>
      <c r="K1077" s="270" t="s">
        <v>586</v>
      </c>
      <c r="L1077" s="270" t="s">
        <v>8089</v>
      </c>
      <c r="M1077" s="270" t="s">
        <v>8090</v>
      </c>
      <c r="N1077" s="270" t="s">
        <v>8091</v>
      </c>
      <c r="O1077" s="268" t="s">
        <v>586</v>
      </c>
      <c r="P1077" s="268" t="s">
        <v>586</v>
      </c>
      <c r="Q1077" s="268" t="s">
        <v>586</v>
      </c>
      <c r="R1077" s="268" t="s">
        <v>586</v>
      </c>
      <c r="S1077" s="268" t="s">
        <v>586</v>
      </c>
      <c r="T1077" s="268" t="s">
        <v>68</v>
      </c>
      <c r="U1077" s="268" t="s">
        <v>586</v>
      </c>
      <c r="V1077" s="268" t="s">
        <v>586</v>
      </c>
      <c r="W1077" s="268" t="s">
        <v>586</v>
      </c>
      <c r="X1077" s="268" t="s">
        <v>586</v>
      </c>
      <c r="Y1077" s="268"/>
      <c r="Z1077" s="268"/>
      <c r="AC1077" s="268" t="s">
        <v>586</v>
      </c>
      <c r="AE1077" s="268" t="s">
        <v>586</v>
      </c>
      <c r="AF1077" s="268" t="s">
        <v>587</v>
      </c>
      <c r="AG1077" s="268" t="s">
        <v>586</v>
      </c>
      <c r="AH1077" s="268" t="s">
        <v>586</v>
      </c>
      <c r="AI1077" s="268" t="s">
        <v>586</v>
      </c>
      <c r="AM1077" s="268" t="s">
        <v>586</v>
      </c>
      <c r="AR1077" t="s">
        <v>8177</v>
      </c>
      <c r="AS1077" t="s">
        <v>3049</v>
      </c>
      <c r="AT1077">
        <v>2025</v>
      </c>
      <c r="AU1077">
        <v>7</v>
      </c>
      <c r="AV1077" t="s">
        <v>69</v>
      </c>
      <c r="AX1077" t="s">
        <v>8262</v>
      </c>
    </row>
    <row r="1078" spans="1:50" x14ac:dyDescent="0.25">
      <c r="A1078" s="268" t="s">
        <v>680</v>
      </c>
      <c r="B1078" s="268" t="s">
        <v>585</v>
      </c>
      <c r="C1078" s="268" t="s">
        <v>67</v>
      </c>
      <c r="D1078" s="268" t="s">
        <v>3391</v>
      </c>
      <c r="E1078" s="268" t="s">
        <v>3392</v>
      </c>
      <c r="F1078" s="268" t="s">
        <v>8155</v>
      </c>
      <c r="G1078" s="271" t="s">
        <v>1046</v>
      </c>
      <c r="H1078" s="268" t="s">
        <v>8156</v>
      </c>
      <c r="I1078" s="268" t="s">
        <v>8149</v>
      </c>
      <c r="K1078" s="270" t="s">
        <v>586</v>
      </c>
      <c r="L1078" s="270" t="s">
        <v>8157</v>
      </c>
      <c r="M1078" s="270" t="s">
        <v>8158</v>
      </c>
      <c r="N1078" s="270" t="s">
        <v>8159</v>
      </c>
      <c r="O1078" s="268" t="s">
        <v>586</v>
      </c>
      <c r="P1078" s="268" t="s">
        <v>586</v>
      </c>
      <c r="Q1078" s="268" t="s">
        <v>586</v>
      </c>
      <c r="R1078" s="268" t="s">
        <v>586</v>
      </c>
      <c r="S1078" s="268" t="s">
        <v>586</v>
      </c>
      <c r="T1078" s="268" t="s">
        <v>68</v>
      </c>
      <c r="U1078" s="268" t="s">
        <v>586</v>
      </c>
      <c r="V1078" s="268" t="s">
        <v>586</v>
      </c>
      <c r="W1078" s="268" t="s">
        <v>586</v>
      </c>
      <c r="X1078" s="268" t="s">
        <v>586</v>
      </c>
      <c r="Y1078" s="268"/>
      <c r="Z1078" s="268"/>
      <c r="AC1078" s="268" t="s">
        <v>586</v>
      </c>
      <c r="AE1078" s="268" t="s">
        <v>586</v>
      </c>
      <c r="AF1078" s="268" t="s">
        <v>587</v>
      </c>
      <c r="AG1078" s="268" t="s">
        <v>586</v>
      </c>
      <c r="AH1078" s="268" t="s">
        <v>586</v>
      </c>
      <c r="AI1078" s="268" t="s">
        <v>586</v>
      </c>
      <c r="AM1078" s="268" t="s">
        <v>586</v>
      </c>
      <c r="AR1078" t="s">
        <v>8177</v>
      </c>
      <c r="AS1078" t="s">
        <v>3049</v>
      </c>
      <c r="AT1078">
        <v>2025</v>
      </c>
      <c r="AU1078">
        <v>7</v>
      </c>
      <c r="AV1078" t="s">
        <v>69</v>
      </c>
      <c r="AX1078" t="s">
        <v>8263</v>
      </c>
    </row>
    <row r="1079" spans="1:50" x14ac:dyDescent="0.25">
      <c r="A1079" s="268" t="s">
        <v>681</v>
      </c>
      <c r="B1079" s="268" t="s">
        <v>585</v>
      </c>
      <c r="C1079" s="268" t="s">
        <v>67</v>
      </c>
      <c r="D1079" s="268" t="s">
        <v>3391</v>
      </c>
      <c r="E1079" s="268" t="s">
        <v>3392</v>
      </c>
      <c r="F1079" s="268" t="s">
        <v>8160</v>
      </c>
      <c r="G1079" s="271" t="s">
        <v>1046</v>
      </c>
      <c r="H1079" s="268" t="s">
        <v>8161</v>
      </c>
      <c r="I1079" s="268" t="s">
        <v>8149</v>
      </c>
      <c r="J1079" s="2"/>
      <c r="K1079" s="270" t="s">
        <v>586</v>
      </c>
      <c r="L1079" s="270" t="s">
        <v>8162</v>
      </c>
      <c r="M1079" s="270" t="s">
        <v>8163</v>
      </c>
      <c r="N1079" s="270" t="s">
        <v>8164</v>
      </c>
      <c r="O1079" s="268" t="s">
        <v>586</v>
      </c>
      <c r="P1079" s="268" t="s">
        <v>586</v>
      </c>
      <c r="Q1079" s="268" t="s">
        <v>586</v>
      </c>
      <c r="R1079" s="268" t="s">
        <v>586</v>
      </c>
      <c r="S1079" s="268" t="s">
        <v>586</v>
      </c>
      <c r="T1079" s="268" t="s">
        <v>68</v>
      </c>
      <c r="U1079" s="268" t="s">
        <v>586</v>
      </c>
      <c r="V1079" s="268" t="s">
        <v>586</v>
      </c>
      <c r="W1079" s="268" t="s">
        <v>586</v>
      </c>
      <c r="X1079" s="268" t="s">
        <v>586</v>
      </c>
      <c r="Y1079" s="268"/>
      <c r="Z1079" s="268"/>
      <c r="AC1079" s="268" t="s">
        <v>586</v>
      </c>
      <c r="AE1079" s="268" t="s">
        <v>586</v>
      </c>
      <c r="AF1079" s="268" t="s">
        <v>587</v>
      </c>
      <c r="AG1079" s="268" t="s">
        <v>586</v>
      </c>
      <c r="AH1079" s="268" t="s">
        <v>586</v>
      </c>
      <c r="AI1079" s="268" t="s">
        <v>586</v>
      </c>
      <c r="AM1079" s="268" t="s">
        <v>586</v>
      </c>
      <c r="AR1079" t="s">
        <v>8177</v>
      </c>
      <c r="AS1079" t="s">
        <v>3049</v>
      </c>
      <c r="AT1079">
        <v>2025</v>
      </c>
      <c r="AU1079">
        <v>7</v>
      </c>
      <c r="AV1079" t="s">
        <v>69</v>
      </c>
      <c r="AX1079" t="s">
        <v>8264</v>
      </c>
    </row>
    <row r="1080" spans="1:50" x14ac:dyDescent="0.25">
      <c r="A1080" s="268" t="s">
        <v>682</v>
      </c>
      <c r="B1080" s="268" t="s">
        <v>585</v>
      </c>
      <c r="C1080" s="268" t="s">
        <v>67</v>
      </c>
      <c r="D1080" s="268" t="s">
        <v>3391</v>
      </c>
      <c r="E1080" s="268" t="s">
        <v>3392</v>
      </c>
      <c r="F1080" s="268" t="s">
        <v>1130</v>
      </c>
      <c r="G1080" s="271" t="s">
        <v>1046</v>
      </c>
      <c r="H1080" s="268" t="s">
        <v>8165</v>
      </c>
      <c r="I1080" s="268" t="s">
        <v>8149</v>
      </c>
      <c r="K1080" s="270" t="s">
        <v>586</v>
      </c>
      <c r="L1080" s="270" t="s">
        <v>8157</v>
      </c>
      <c r="M1080" s="270" t="s">
        <v>8158</v>
      </c>
      <c r="N1080" s="270" t="s">
        <v>8159</v>
      </c>
      <c r="O1080" s="268" t="s">
        <v>586</v>
      </c>
      <c r="P1080" s="268" t="s">
        <v>586</v>
      </c>
      <c r="Q1080" s="268" t="s">
        <v>586</v>
      </c>
      <c r="R1080" s="268" t="s">
        <v>586</v>
      </c>
      <c r="S1080" s="268" t="s">
        <v>586</v>
      </c>
      <c r="T1080" s="268" t="s">
        <v>68</v>
      </c>
      <c r="U1080" s="268" t="s">
        <v>586</v>
      </c>
      <c r="V1080" s="268" t="s">
        <v>586</v>
      </c>
      <c r="W1080" s="268" t="s">
        <v>586</v>
      </c>
      <c r="X1080" s="268" t="s">
        <v>586</v>
      </c>
      <c r="Y1080" s="268"/>
      <c r="Z1080" s="268"/>
      <c r="AC1080" s="268" t="s">
        <v>586</v>
      </c>
      <c r="AE1080" s="268" t="s">
        <v>586</v>
      </c>
      <c r="AF1080" s="268" t="s">
        <v>587</v>
      </c>
      <c r="AG1080" s="268" t="s">
        <v>586</v>
      </c>
      <c r="AH1080" s="268" t="s">
        <v>586</v>
      </c>
      <c r="AI1080" s="268" t="s">
        <v>586</v>
      </c>
      <c r="AM1080" s="268" t="s">
        <v>586</v>
      </c>
      <c r="AR1080" t="s">
        <v>8177</v>
      </c>
      <c r="AS1080" t="s">
        <v>3049</v>
      </c>
      <c r="AT1080">
        <v>2025</v>
      </c>
      <c r="AU1080">
        <v>7</v>
      </c>
      <c r="AV1080" t="s">
        <v>69</v>
      </c>
      <c r="AX1080" t="s">
        <v>8265</v>
      </c>
    </row>
    <row r="1081" spans="1:50" x14ac:dyDescent="0.25">
      <c r="A1081" s="268" t="s">
        <v>683</v>
      </c>
      <c r="B1081" s="268" t="s">
        <v>585</v>
      </c>
      <c r="C1081" s="268" t="s">
        <v>67</v>
      </c>
      <c r="D1081" s="268" t="s">
        <v>3391</v>
      </c>
      <c r="E1081" s="268" t="s">
        <v>3392</v>
      </c>
      <c r="F1081" s="268" t="s">
        <v>8166</v>
      </c>
      <c r="G1081" s="271" t="s">
        <v>1046</v>
      </c>
      <c r="H1081" s="268" t="s">
        <v>8165</v>
      </c>
      <c r="I1081" s="268" t="s">
        <v>8149</v>
      </c>
      <c r="J1081" s="2"/>
      <c r="K1081" s="270" t="s">
        <v>586</v>
      </c>
      <c r="L1081" s="270" t="s">
        <v>8162</v>
      </c>
      <c r="M1081" s="270" t="s">
        <v>8163</v>
      </c>
      <c r="N1081" s="270" t="s">
        <v>8164</v>
      </c>
      <c r="O1081" s="268" t="s">
        <v>586</v>
      </c>
      <c r="P1081" s="268" t="s">
        <v>586</v>
      </c>
      <c r="Q1081" s="268" t="s">
        <v>586</v>
      </c>
      <c r="R1081" s="268" t="s">
        <v>586</v>
      </c>
      <c r="S1081" s="268" t="s">
        <v>586</v>
      </c>
      <c r="T1081" s="268" t="s">
        <v>68</v>
      </c>
      <c r="U1081" s="268" t="s">
        <v>586</v>
      </c>
      <c r="V1081" s="268" t="s">
        <v>586</v>
      </c>
      <c r="W1081" s="268" t="s">
        <v>586</v>
      </c>
      <c r="X1081" s="268" t="s">
        <v>586</v>
      </c>
      <c r="Y1081" s="268"/>
      <c r="Z1081" s="268"/>
      <c r="AC1081" s="268" t="s">
        <v>586</v>
      </c>
      <c r="AE1081" s="268" t="s">
        <v>586</v>
      </c>
      <c r="AF1081" s="268" t="s">
        <v>587</v>
      </c>
      <c r="AG1081" s="268" t="s">
        <v>586</v>
      </c>
      <c r="AH1081" s="268" t="s">
        <v>586</v>
      </c>
      <c r="AI1081" s="268" t="s">
        <v>586</v>
      </c>
      <c r="AM1081" s="268" t="s">
        <v>586</v>
      </c>
      <c r="AR1081" t="s">
        <v>8177</v>
      </c>
      <c r="AS1081" t="s">
        <v>3049</v>
      </c>
      <c r="AT1081">
        <v>2025</v>
      </c>
      <c r="AU1081">
        <v>7</v>
      </c>
      <c r="AV1081" t="s">
        <v>69</v>
      </c>
      <c r="AX1081" t="s">
        <v>8266</v>
      </c>
    </row>
    <row r="1082" spans="1:50" x14ac:dyDescent="0.25">
      <c r="A1082" s="268" t="s">
        <v>684</v>
      </c>
      <c r="B1082" s="268" t="s">
        <v>585</v>
      </c>
      <c r="C1082" s="268" t="s">
        <v>67</v>
      </c>
      <c r="D1082" s="268" t="s">
        <v>7606</v>
      </c>
      <c r="E1082" s="268" t="s">
        <v>7607</v>
      </c>
      <c r="F1082" s="268" t="s">
        <v>8167</v>
      </c>
      <c r="G1082" s="271" t="s">
        <v>1047</v>
      </c>
      <c r="H1082" s="268" t="s">
        <v>8168</v>
      </c>
      <c r="I1082" s="268" t="s">
        <v>8169</v>
      </c>
      <c r="J1082" s="268"/>
      <c r="K1082" s="270" t="s">
        <v>586</v>
      </c>
      <c r="L1082" s="270" t="s">
        <v>8170</v>
      </c>
      <c r="M1082" s="270" t="s">
        <v>8171</v>
      </c>
      <c r="N1082" s="270" t="s">
        <v>8172</v>
      </c>
      <c r="O1082" s="268" t="s">
        <v>586</v>
      </c>
      <c r="P1082" s="268" t="s">
        <v>586</v>
      </c>
      <c r="Q1082" s="268" t="s">
        <v>586</v>
      </c>
      <c r="R1082" s="268" t="s">
        <v>586</v>
      </c>
      <c r="S1082" s="268" t="s">
        <v>586</v>
      </c>
      <c r="T1082" s="268" t="s">
        <v>68</v>
      </c>
      <c r="U1082" s="268" t="s">
        <v>586</v>
      </c>
      <c r="V1082" s="268" t="s">
        <v>586</v>
      </c>
      <c r="W1082" s="268" t="s">
        <v>586</v>
      </c>
      <c r="X1082" s="268" t="s">
        <v>586</v>
      </c>
      <c r="Y1082" s="268" t="s">
        <v>586</v>
      </c>
      <c r="Z1082" s="268"/>
      <c r="AC1082" s="268" t="s">
        <v>586</v>
      </c>
      <c r="AE1082" s="268" t="s">
        <v>586</v>
      </c>
      <c r="AF1082" s="268" t="s">
        <v>587</v>
      </c>
      <c r="AG1082" s="268" t="s">
        <v>586</v>
      </c>
      <c r="AH1082" s="268" t="s">
        <v>586</v>
      </c>
      <c r="AI1082" s="268" t="s">
        <v>586</v>
      </c>
      <c r="AM1082" s="268" t="s">
        <v>586</v>
      </c>
      <c r="AR1082" t="s">
        <v>8177</v>
      </c>
      <c r="AS1082" t="s">
        <v>3049</v>
      </c>
      <c r="AT1082">
        <v>2025</v>
      </c>
      <c r="AU1082">
        <v>7</v>
      </c>
      <c r="AV1082" t="s">
        <v>69</v>
      </c>
      <c r="AX1082" t="s">
        <v>8267</v>
      </c>
    </row>
    <row r="1083" spans="1:50" x14ac:dyDescent="0.25">
      <c r="A1083" s="268" t="s">
        <v>685</v>
      </c>
      <c r="B1083" s="268" t="s">
        <v>652</v>
      </c>
      <c r="C1083" s="268" t="s">
        <v>67</v>
      </c>
      <c r="D1083" s="268" t="s">
        <v>2765</v>
      </c>
      <c r="E1083" s="268" t="s">
        <v>7832</v>
      </c>
      <c r="F1083" s="268" t="s">
        <v>1243</v>
      </c>
      <c r="G1083" s="271" t="s">
        <v>1033</v>
      </c>
      <c r="H1083" s="268" t="s">
        <v>8173</v>
      </c>
      <c r="J1083" s="2"/>
      <c r="K1083" s="270">
        <v>0</v>
      </c>
      <c r="L1083" s="270">
        <v>-824608</v>
      </c>
      <c r="M1083" s="270">
        <v>-156676</v>
      </c>
      <c r="N1083" s="270">
        <v>-981284</v>
      </c>
      <c r="O1083" s="268" t="s">
        <v>586</v>
      </c>
      <c r="P1083" s="268" t="s">
        <v>586</v>
      </c>
      <c r="Q1083" s="268" t="s">
        <v>586</v>
      </c>
      <c r="R1083" s="268" t="s">
        <v>586</v>
      </c>
      <c r="S1083" s="268" t="s">
        <v>586</v>
      </c>
      <c r="T1083" s="268" t="s">
        <v>68</v>
      </c>
      <c r="U1083" s="268" t="s">
        <v>586</v>
      </c>
      <c r="V1083" s="268" t="s">
        <v>586</v>
      </c>
      <c r="W1083" s="268" t="s">
        <v>586</v>
      </c>
      <c r="X1083" s="268" t="s">
        <v>586</v>
      </c>
      <c r="Y1083" s="268" t="s">
        <v>585</v>
      </c>
      <c r="Z1083" s="268" t="s">
        <v>7833</v>
      </c>
      <c r="AC1083" s="268" t="s">
        <v>586</v>
      </c>
      <c r="AE1083" s="268" t="s">
        <v>586</v>
      </c>
      <c r="AF1083" s="268" t="s">
        <v>584</v>
      </c>
      <c r="AG1083" s="268" t="s">
        <v>586</v>
      </c>
      <c r="AH1083" s="268" t="s">
        <v>586</v>
      </c>
      <c r="AI1083" s="268" t="s">
        <v>586</v>
      </c>
      <c r="AM1083" s="268" t="s">
        <v>586</v>
      </c>
      <c r="AR1083" t="s">
        <v>8177</v>
      </c>
      <c r="AS1083" t="s">
        <v>3049</v>
      </c>
      <c r="AT1083">
        <v>2025</v>
      </c>
      <c r="AU1083">
        <v>7</v>
      </c>
      <c r="AV1083" t="s">
        <v>70</v>
      </c>
      <c r="AX1083" t="s">
        <v>8268</v>
      </c>
    </row>
    <row r="1084" spans="1:50" x14ac:dyDescent="0.25">
      <c r="A1084" s="268" t="s">
        <v>687</v>
      </c>
      <c r="B1084" s="268" t="s">
        <v>652</v>
      </c>
      <c r="C1084" s="268" t="s">
        <v>67</v>
      </c>
      <c r="D1084" s="268" t="s">
        <v>2765</v>
      </c>
      <c r="E1084" s="268" t="s">
        <v>2766</v>
      </c>
      <c r="F1084" s="268" t="s">
        <v>1244</v>
      </c>
      <c r="G1084" s="271" t="s">
        <v>1033</v>
      </c>
      <c r="H1084" s="268" t="s">
        <v>8174</v>
      </c>
      <c r="K1084" s="270">
        <v>0</v>
      </c>
      <c r="L1084" s="270">
        <v>0</v>
      </c>
      <c r="M1084" s="270">
        <v>0</v>
      </c>
      <c r="N1084" s="270">
        <v>0</v>
      </c>
      <c r="O1084" s="268" t="s">
        <v>586</v>
      </c>
      <c r="P1084" s="268" t="s">
        <v>586</v>
      </c>
      <c r="Q1084" s="268" t="s">
        <v>586</v>
      </c>
      <c r="R1084" s="268" t="s">
        <v>586</v>
      </c>
      <c r="S1084" s="268" t="s">
        <v>586</v>
      </c>
      <c r="T1084" s="268" t="s">
        <v>68</v>
      </c>
      <c r="U1084" s="268" t="s">
        <v>586</v>
      </c>
      <c r="V1084" s="268" t="s">
        <v>586</v>
      </c>
      <c r="W1084" s="268" t="s">
        <v>586</v>
      </c>
      <c r="X1084" s="268" t="s">
        <v>586</v>
      </c>
      <c r="Y1084" s="268" t="s">
        <v>585</v>
      </c>
      <c r="Z1084" s="268" t="s">
        <v>7838</v>
      </c>
      <c r="AC1084" s="268" t="s">
        <v>586</v>
      </c>
      <c r="AE1084" s="268" t="s">
        <v>586</v>
      </c>
      <c r="AF1084" s="268" t="s">
        <v>584</v>
      </c>
      <c r="AG1084" s="268" t="s">
        <v>586</v>
      </c>
      <c r="AH1084" s="268" t="s">
        <v>586</v>
      </c>
      <c r="AI1084" s="268" t="s">
        <v>586</v>
      </c>
      <c r="AM1084" s="268" t="s">
        <v>586</v>
      </c>
      <c r="AR1084" t="s">
        <v>8177</v>
      </c>
      <c r="AS1084" t="s">
        <v>3049</v>
      </c>
      <c r="AT1084">
        <v>2025</v>
      </c>
      <c r="AU1084">
        <v>7</v>
      </c>
      <c r="AV1084" t="s">
        <v>70</v>
      </c>
      <c r="AX1084" t="s">
        <v>8269</v>
      </c>
    </row>
    <row r="1085" spans="1:50" x14ac:dyDescent="0.25">
      <c r="A1085" s="268" t="s">
        <v>688</v>
      </c>
      <c r="B1085" s="268" t="s">
        <v>652</v>
      </c>
      <c r="C1085" s="268" t="s">
        <v>67</v>
      </c>
      <c r="D1085" s="268" t="s">
        <v>3296</v>
      </c>
      <c r="E1085" s="268" t="s">
        <v>3297</v>
      </c>
      <c r="F1085" s="268" t="s">
        <v>1245</v>
      </c>
      <c r="G1085" s="271" t="s">
        <v>1041</v>
      </c>
      <c r="H1085" s="268" t="s">
        <v>8175</v>
      </c>
      <c r="I1085" s="268" t="s">
        <v>7903</v>
      </c>
      <c r="K1085" s="270">
        <v>0</v>
      </c>
      <c r="L1085" s="270">
        <v>-4700268</v>
      </c>
      <c r="M1085" s="270">
        <v>-893051</v>
      </c>
      <c r="N1085" s="270">
        <v>-5593319</v>
      </c>
      <c r="O1085" s="268" t="s">
        <v>586</v>
      </c>
      <c r="P1085" s="268" t="s">
        <v>586</v>
      </c>
      <c r="Q1085" s="268" t="s">
        <v>586</v>
      </c>
      <c r="R1085" s="268" t="s">
        <v>586</v>
      </c>
      <c r="S1085" s="268" t="s">
        <v>586</v>
      </c>
      <c r="T1085" s="268" t="s">
        <v>68</v>
      </c>
      <c r="U1085" s="268" t="s">
        <v>586</v>
      </c>
      <c r="V1085" s="268" t="s">
        <v>586</v>
      </c>
      <c r="W1085" s="268" t="s">
        <v>586</v>
      </c>
      <c r="X1085" s="268" t="s">
        <v>586</v>
      </c>
      <c r="Y1085" s="268" t="s">
        <v>585</v>
      </c>
      <c r="Z1085" s="268" t="s">
        <v>7901</v>
      </c>
      <c r="AC1085" s="268" t="s">
        <v>586</v>
      </c>
      <c r="AE1085" s="268" t="s">
        <v>586</v>
      </c>
      <c r="AF1085" s="268" t="s">
        <v>584</v>
      </c>
      <c r="AG1085" s="268" t="s">
        <v>586</v>
      </c>
      <c r="AH1085" s="268" t="s">
        <v>586</v>
      </c>
      <c r="AI1085" s="268" t="s">
        <v>586</v>
      </c>
      <c r="AM1085" s="268" t="s">
        <v>586</v>
      </c>
      <c r="AR1085" t="s">
        <v>8177</v>
      </c>
      <c r="AS1085" t="s">
        <v>3049</v>
      </c>
      <c r="AT1085">
        <v>2025</v>
      </c>
      <c r="AU1085">
        <v>7</v>
      </c>
      <c r="AV1085" t="s">
        <v>70</v>
      </c>
      <c r="AX1085" t="s">
        <v>8270</v>
      </c>
    </row>
    <row r="1086" spans="1:50" x14ac:dyDescent="0.25">
      <c r="A1086" s="268" t="s">
        <v>690</v>
      </c>
      <c r="B1086" s="268" t="s">
        <v>652</v>
      </c>
      <c r="C1086" s="268" t="s">
        <v>67</v>
      </c>
      <c r="D1086" s="268" t="s">
        <v>3296</v>
      </c>
      <c r="E1086" s="268" t="s">
        <v>3297</v>
      </c>
      <c r="F1086" s="268" t="s">
        <v>1246</v>
      </c>
      <c r="G1086" s="271" t="s">
        <v>1041</v>
      </c>
      <c r="H1086" s="268" t="s">
        <v>8175</v>
      </c>
      <c r="K1086" s="270">
        <v>0</v>
      </c>
      <c r="L1086" s="270">
        <v>-1403502</v>
      </c>
      <c r="M1086" s="270">
        <v>-266665</v>
      </c>
      <c r="N1086" s="270">
        <v>-1670167</v>
      </c>
      <c r="O1086" s="268" t="s">
        <v>586</v>
      </c>
      <c r="P1086" s="268" t="s">
        <v>586</v>
      </c>
      <c r="Q1086" s="268" t="s">
        <v>586</v>
      </c>
      <c r="R1086" s="268" t="s">
        <v>586</v>
      </c>
      <c r="S1086" s="268" t="s">
        <v>586</v>
      </c>
      <c r="T1086" s="268" t="s">
        <v>68</v>
      </c>
      <c r="U1086" s="268" t="s">
        <v>586</v>
      </c>
      <c r="V1086" s="268" t="s">
        <v>586</v>
      </c>
      <c r="W1086" s="268" t="s">
        <v>586</v>
      </c>
      <c r="X1086" s="268" t="s">
        <v>586</v>
      </c>
      <c r="Y1086" s="268" t="s">
        <v>585</v>
      </c>
      <c r="Z1086" s="268" t="s">
        <v>1112</v>
      </c>
      <c r="AC1086" s="268" t="s">
        <v>586</v>
      </c>
      <c r="AE1086" s="268" t="s">
        <v>586</v>
      </c>
      <c r="AF1086" s="268" t="s">
        <v>584</v>
      </c>
      <c r="AG1086" s="268" t="s">
        <v>586</v>
      </c>
      <c r="AH1086" s="268" t="s">
        <v>586</v>
      </c>
      <c r="AI1086" s="268" t="s">
        <v>586</v>
      </c>
      <c r="AM1086" s="268" t="s">
        <v>586</v>
      </c>
      <c r="AR1086" t="s">
        <v>8177</v>
      </c>
      <c r="AS1086" t="s">
        <v>3049</v>
      </c>
      <c r="AT1086">
        <v>2025</v>
      </c>
      <c r="AU1086">
        <v>7</v>
      </c>
      <c r="AV1086" t="s">
        <v>70</v>
      </c>
      <c r="AX1086" t="s">
        <v>8271</v>
      </c>
    </row>
    <row r="1087" spans="1:50" x14ac:dyDescent="0.25">
      <c r="A1087" s="268" t="s">
        <v>691</v>
      </c>
      <c r="B1087" s="268" t="s">
        <v>652</v>
      </c>
      <c r="C1087" s="268" t="s">
        <v>67</v>
      </c>
      <c r="D1087" s="268" t="s">
        <v>3165</v>
      </c>
      <c r="E1087" s="268" t="s">
        <v>3166</v>
      </c>
      <c r="F1087" s="268" t="s">
        <v>1247</v>
      </c>
      <c r="G1087" s="271" t="s">
        <v>1045</v>
      </c>
      <c r="H1087" s="268" t="s">
        <v>8176</v>
      </c>
      <c r="I1087" s="2"/>
      <c r="K1087" s="270">
        <v>0</v>
      </c>
      <c r="L1087" s="270">
        <v>-1374347</v>
      </c>
      <c r="M1087" s="270">
        <v>-261126</v>
      </c>
      <c r="N1087" s="270">
        <v>-1635473</v>
      </c>
      <c r="O1087" s="268" t="s">
        <v>586</v>
      </c>
      <c r="P1087" s="268" t="s">
        <v>586</v>
      </c>
      <c r="Q1087" s="268" t="s">
        <v>586</v>
      </c>
      <c r="R1087" s="268" t="s">
        <v>586</v>
      </c>
      <c r="S1087" s="268" t="s">
        <v>586</v>
      </c>
      <c r="T1087" s="268" t="s">
        <v>68</v>
      </c>
      <c r="U1087" s="268" t="s">
        <v>586</v>
      </c>
      <c r="V1087" s="268" t="s">
        <v>586</v>
      </c>
      <c r="W1087" s="268" t="s">
        <v>586</v>
      </c>
      <c r="X1087" s="268" t="s">
        <v>586</v>
      </c>
      <c r="Y1087" s="268" t="s">
        <v>585</v>
      </c>
      <c r="Z1087" s="268" t="s">
        <v>7817</v>
      </c>
      <c r="AC1087" s="268" t="s">
        <v>586</v>
      </c>
      <c r="AE1087" s="268" t="s">
        <v>586</v>
      </c>
      <c r="AF1087" s="268" t="s">
        <v>584</v>
      </c>
      <c r="AG1087" s="268" t="s">
        <v>586</v>
      </c>
      <c r="AH1087" s="268" t="s">
        <v>586</v>
      </c>
      <c r="AI1087" s="268" t="s">
        <v>586</v>
      </c>
      <c r="AM1087" s="268" t="s">
        <v>586</v>
      </c>
      <c r="AR1087" t="s">
        <v>8177</v>
      </c>
      <c r="AS1087" t="s">
        <v>3049</v>
      </c>
      <c r="AT1087">
        <v>2025</v>
      </c>
      <c r="AU1087">
        <v>7</v>
      </c>
      <c r="AV1087" t="s">
        <v>70</v>
      </c>
      <c r="AX1087" t="s">
        <v>8272</v>
      </c>
    </row>
    <row r="1088" spans="1:50" x14ac:dyDescent="0.25">
      <c r="A1088" s="268" t="s">
        <v>692</v>
      </c>
      <c r="B1088" s="268" t="s">
        <v>652</v>
      </c>
      <c r="C1088" s="268" t="s">
        <v>67</v>
      </c>
      <c r="D1088" s="268" t="s">
        <v>3659</v>
      </c>
      <c r="E1088" s="268" t="s">
        <v>3660</v>
      </c>
      <c r="F1088" s="268" t="s">
        <v>1248</v>
      </c>
      <c r="G1088" s="271" t="s">
        <v>1049</v>
      </c>
      <c r="H1088" s="268" t="s">
        <v>8142</v>
      </c>
      <c r="I1088" s="2"/>
      <c r="K1088" s="270">
        <v>0</v>
      </c>
      <c r="L1088" s="270">
        <v>-431938</v>
      </c>
      <c r="M1088" s="270">
        <v>-82068</v>
      </c>
      <c r="N1088" s="270">
        <v>-514006</v>
      </c>
      <c r="O1088" s="268" t="s">
        <v>586</v>
      </c>
      <c r="P1088" s="268" t="s">
        <v>586</v>
      </c>
      <c r="Q1088" s="268" t="s">
        <v>586</v>
      </c>
      <c r="R1088" s="268" t="s">
        <v>586</v>
      </c>
      <c r="S1088" s="268" t="s">
        <v>586</v>
      </c>
      <c r="T1088" s="268" t="s">
        <v>68</v>
      </c>
      <c r="U1088" s="268" t="s">
        <v>586</v>
      </c>
      <c r="V1088" s="268" t="s">
        <v>586</v>
      </c>
      <c r="W1088" s="268" t="s">
        <v>586</v>
      </c>
      <c r="X1088" s="268" t="s">
        <v>586</v>
      </c>
      <c r="Y1088" s="268" t="s">
        <v>585</v>
      </c>
      <c r="Z1088" s="268" t="s">
        <v>7983</v>
      </c>
      <c r="AC1088" s="268" t="s">
        <v>586</v>
      </c>
      <c r="AE1088" s="268" t="s">
        <v>586</v>
      </c>
      <c r="AF1088" s="268" t="s">
        <v>584</v>
      </c>
      <c r="AG1088" s="268" t="s">
        <v>586</v>
      </c>
      <c r="AH1088" s="268" t="s">
        <v>586</v>
      </c>
      <c r="AI1088" s="268" t="s">
        <v>586</v>
      </c>
      <c r="AM1088" s="268" t="s">
        <v>586</v>
      </c>
      <c r="AR1088" t="s">
        <v>8177</v>
      </c>
      <c r="AS1088" t="s">
        <v>3049</v>
      </c>
      <c r="AT1088">
        <v>2025</v>
      </c>
      <c r="AU1088">
        <v>7</v>
      </c>
      <c r="AV1088" t="s">
        <v>70</v>
      </c>
      <c r="AX1088" t="s">
        <v>8273</v>
      </c>
    </row>
    <row r="1089" spans="1:39" x14ac:dyDescent="0.25">
      <c r="A1089" s="268"/>
      <c r="B1089" s="268"/>
      <c r="C1089" s="268"/>
      <c r="D1089" s="268"/>
      <c r="E1089" s="268"/>
      <c r="F1089" s="268"/>
      <c r="G1089" s="271"/>
      <c r="H1089" s="268"/>
      <c r="I1089" s="268"/>
      <c r="K1089" s="270"/>
      <c r="L1089" s="270"/>
      <c r="M1089" s="270"/>
      <c r="N1089" s="270"/>
      <c r="O1089" s="268"/>
      <c r="P1089" s="268"/>
      <c r="Q1089" s="268"/>
      <c r="R1089" s="268"/>
      <c r="S1089" s="268"/>
      <c r="T1089" s="268"/>
      <c r="U1089" s="268"/>
      <c r="V1089" s="268"/>
      <c r="W1089" s="268"/>
      <c r="X1089" s="268"/>
      <c r="Y1089" s="268"/>
      <c r="Z1089" s="268"/>
      <c r="AC1089" s="268"/>
      <c r="AE1089" s="268"/>
      <c r="AF1089" s="268"/>
      <c r="AG1089" s="268"/>
      <c r="AH1089" s="268"/>
      <c r="AI1089" s="268"/>
      <c r="AM1089" s="268"/>
    </row>
    <row r="1090" spans="1:39" x14ac:dyDescent="0.25">
      <c r="A1090" s="268"/>
      <c r="B1090" s="268"/>
      <c r="C1090" s="268"/>
      <c r="D1090" s="268"/>
      <c r="E1090" s="268"/>
      <c r="F1090" s="268"/>
      <c r="G1090" s="271"/>
      <c r="H1090" s="268"/>
      <c r="I1090" s="268"/>
      <c r="K1090" s="270"/>
      <c r="L1090" s="270"/>
      <c r="M1090" s="270"/>
      <c r="N1090" s="270"/>
      <c r="O1090" s="268"/>
      <c r="P1090" s="268"/>
      <c r="Q1090" s="268"/>
      <c r="R1090" s="268"/>
      <c r="S1090" s="268"/>
      <c r="T1090" s="268"/>
      <c r="U1090" s="268"/>
      <c r="V1090" s="268"/>
      <c r="W1090" s="268"/>
      <c r="X1090" s="268"/>
      <c r="Y1090" s="268"/>
      <c r="Z1090" s="268"/>
      <c r="AC1090" s="268"/>
      <c r="AE1090" s="268"/>
      <c r="AF1090" s="268"/>
      <c r="AG1090" s="268"/>
      <c r="AH1090" s="268"/>
      <c r="AI1090" s="268"/>
      <c r="AM1090" s="268"/>
    </row>
    <row r="1091" spans="1:39" x14ac:dyDescent="0.25">
      <c r="A1091" s="268"/>
      <c r="B1091" s="268"/>
      <c r="C1091" s="268"/>
      <c r="D1091" s="268"/>
      <c r="E1091" s="268"/>
      <c r="F1091" s="268"/>
      <c r="G1091" s="271"/>
      <c r="H1091" s="268"/>
      <c r="I1091" s="268"/>
      <c r="K1091" s="270"/>
      <c r="L1091" s="270"/>
      <c r="M1091" s="270"/>
      <c r="N1091" s="270"/>
      <c r="O1091" s="268"/>
      <c r="P1091" s="268"/>
      <c r="Q1091" s="268"/>
      <c r="R1091" s="268"/>
      <c r="S1091" s="268"/>
      <c r="T1091" s="268"/>
      <c r="U1091" s="268"/>
      <c r="V1091" s="268"/>
      <c r="W1091" s="268"/>
      <c r="X1091" s="268"/>
      <c r="Y1091" s="268"/>
      <c r="Z1091" s="268"/>
      <c r="AC1091" s="268"/>
      <c r="AE1091" s="268"/>
      <c r="AF1091" s="268"/>
      <c r="AG1091" s="268"/>
      <c r="AH1091" s="268"/>
      <c r="AI1091" s="268"/>
      <c r="AM1091" s="268"/>
    </row>
    <row r="1092" spans="1:39" x14ac:dyDescent="0.25">
      <c r="A1092" s="268"/>
      <c r="B1092" s="268"/>
      <c r="C1092" s="268"/>
      <c r="D1092" s="268"/>
      <c r="E1092" s="268"/>
      <c r="F1092" s="268"/>
      <c r="G1092" s="271"/>
      <c r="H1092" s="268"/>
      <c r="I1092" s="268"/>
      <c r="K1092" s="270"/>
      <c r="L1092" s="270"/>
      <c r="M1092" s="270"/>
      <c r="N1092" s="270"/>
      <c r="O1092" s="268"/>
      <c r="P1092" s="268"/>
      <c r="Q1092" s="268"/>
      <c r="R1092" s="268"/>
      <c r="S1092" s="268"/>
      <c r="T1092" s="268"/>
      <c r="U1092" s="268"/>
      <c r="V1092" s="268"/>
      <c r="W1092" s="268"/>
      <c r="X1092" s="268"/>
      <c r="Y1092" s="268"/>
      <c r="Z1092" s="268"/>
      <c r="AC1092" s="268"/>
      <c r="AE1092" s="268"/>
      <c r="AF1092" s="268"/>
      <c r="AG1092" s="268"/>
      <c r="AH1092" s="268"/>
      <c r="AI1092" s="268"/>
      <c r="AM1092" s="268"/>
    </row>
    <row r="1093" spans="1:39" x14ac:dyDescent="0.25">
      <c r="A1093" s="268"/>
      <c r="B1093" s="268"/>
      <c r="C1093" s="268"/>
      <c r="D1093" s="268"/>
      <c r="E1093" s="268"/>
      <c r="F1093" s="268"/>
      <c r="G1093" s="271"/>
      <c r="H1093" s="268"/>
      <c r="I1093" s="268"/>
      <c r="K1093" s="270"/>
      <c r="L1093" s="270"/>
      <c r="M1093" s="270"/>
      <c r="N1093" s="270"/>
      <c r="O1093" s="268"/>
      <c r="P1093" s="268"/>
      <c r="Q1093" s="268"/>
      <c r="R1093" s="268"/>
      <c r="S1093" s="268"/>
      <c r="T1093" s="268"/>
      <c r="U1093" s="268"/>
      <c r="V1093" s="268"/>
      <c r="W1093" s="268"/>
      <c r="X1093" s="268"/>
      <c r="Y1093" s="268"/>
      <c r="Z1093" s="268"/>
      <c r="AC1093" s="268"/>
      <c r="AE1093" s="268"/>
      <c r="AF1093" s="268"/>
      <c r="AG1093" s="268"/>
      <c r="AH1093" s="268"/>
      <c r="AI1093" s="268"/>
      <c r="AM1093" s="268"/>
    </row>
    <row r="1094" spans="1:39" x14ac:dyDescent="0.25">
      <c r="A1094" s="268"/>
      <c r="B1094" s="268"/>
      <c r="C1094" s="268"/>
      <c r="D1094" s="268"/>
      <c r="E1094" s="268"/>
      <c r="F1094" s="268"/>
      <c r="G1094" s="271"/>
      <c r="H1094" s="268"/>
      <c r="I1094" s="2"/>
      <c r="K1094" s="270"/>
      <c r="L1094" s="270"/>
      <c r="M1094" s="270"/>
      <c r="N1094" s="270"/>
      <c r="O1094" s="268"/>
      <c r="P1094" s="268"/>
      <c r="Q1094" s="268"/>
      <c r="R1094" s="268"/>
      <c r="S1094" s="268"/>
      <c r="T1094" s="268"/>
      <c r="U1094" s="268"/>
      <c r="V1094" s="268"/>
      <c r="W1094" s="268"/>
      <c r="X1094" s="268"/>
      <c r="Y1094" s="268"/>
      <c r="Z1094" s="268"/>
      <c r="AC1094" s="268"/>
      <c r="AE1094" s="268"/>
      <c r="AF1094" s="268"/>
      <c r="AG1094" s="268"/>
      <c r="AH1094" s="268"/>
      <c r="AI1094" s="268"/>
      <c r="AM1094" s="268"/>
    </row>
    <row r="1095" spans="1:39" x14ac:dyDescent="0.25">
      <c r="A1095" s="268"/>
      <c r="B1095" s="268"/>
      <c r="C1095" s="268"/>
      <c r="D1095" s="268"/>
      <c r="E1095" s="268"/>
      <c r="F1095" s="268"/>
      <c r="G1095" s="271"/>
      <c r="H1095" s="268"/>
      <c r="I1095" s="2"/>
      <c r="K1095" s="270"/>
      <c r="L1095" s="270"/>
      <c r="M1095" s="270"/>
      <c r="N1095" s="270"/>
      <c r="O1095" s="268"/>
      <c r="P1095" s="268"/>
      <c r="Q1095" s="268"/>
      <c r="R1095" s="268"/>
      <c r="S1095" s="268"/>
      <c r="T1095" s="268"/>
      <c r="U1095" s="268"/>
      <c r="V1095" s="268"/>
      <c r="W1095" s="268"/>
      <c r="X1095" s="268"/>
      <c r="Y1095" s="268"/>
      <c r="Z1095" s="268"/>
      <c r="AC1095" s="268"/>
      <c r="AE1095" s="268"/>
      <c r="AF1095" s="268"/>
      <c r="AG1095" s="268"/>
      <c r="AH1095" s="268"/>
      <c r="AI1095" s="268"/>
      <c r="AM1095" s="268"/>
    </row>
    <row r="1096" spans="1:39" x14ac:dyDescent="0.25">
      <c r="A1096" s="268"/>
      <c r="B1096" s="268"/>
      <c r="C1096" s="268"/>
      <c r="D1096" s="268"/>
      <c r="E1096" s="268"/>
      <c r="F1096" s="268"/>
      <c r="G1096" s="271"/>
      <c r="H1096" s="268"/>
      <c r="I1096" s="2"/>
      <c r="K1096" s="270"/>
      <c r="L1096" s="270"/>
      <c r="M1096" s="270"/>
      <c r="N1096" s="270"/>
      <c r="O1096" s="268"/>
      <c r="P1096" s="268"/>
      <c r="Q1096" s="268"/>
      <c r="R1096" s="268"/>
      <c r="S1096" s="268"/>
      <c r="T1096" s="268"/>
      <c r="U1096" s="268"/>
      <c r="V1096" s="268"/>
      <c r="W1096" s="268"/>
      <c r="X1096" s="268"/>
      <c r="Y1096" s="268"/>
      <c r="Z1096" s="268"/>
      <c r="AC1096" s="268"/>
      <c r="AE1096" s="268"/>
      <c r="AF1096" s="268"/>
      <c r="AG1096" s="268"/>
      <c r="AH1096" s="268"/>
      <c r="AI1096" s="268"/>
      <c r="AM1096" s="268"/>
    </row>
    <row r="1097" spans="1:39" x14ac:dyDescent="0.25">
      <c r="A1097" s="268"/>
      <c r="B1097" s="268"/>
      <c r="C1097" s="268"/>
      <c r="D1097" s="268"/>
      <c r="E1097" s="268"/>
      <c r="F1097" s="268"/>
      <c r="G1097" s="271"/>
      <c r="H1097" s="268"/>
      <c r="I1097" s="2"/>
      <c r="K1097" s="270"/>
      <c r="L1097" s="270"/>
      <c r="M1097" s="270"/>
      <c r="N1097" s="270"/>
      <c r="O1097" s="268"/>
      <c r="P1097" s="268"/>
      <c r="Q1097" s="268"/>
      <c r="R1097" s="268"/>
      <c r="S1097" s="268"/>
      <c r="T1097" s="268"/>
      <c r="U1097" s="268"/>
      <c r="V1097" s="268"/>
      <c r="W1097" s="268"/>
      <c r="X1097" s="268"/>
      <c r="Y1097" s="268"/>
      <c r="Z1097" s="268"/>
      <c r="AC1097" s="268"/>
      <c r="AE1097" s="268"/>
      <c r="AF1097" s="268"/>
      <c r="AG1097" s="268"/>
      <c r="AH1097" s="268"/>
      <c r="AI1097" s="268"/>
      <c r="AM1097" s="268"/>
    </row>
    <row r="1098" spans="1:39" x14ac:dyDescent="0.25">
      <c r="A1098" s="268"/>
      <c r="B1098" s="268"/>
      <c r="C1098" s="268"/>
      <c r="D1098" s="268"/>
      <c r="E1098" s="268"/>
      <c r="F1098" s="268"/>
      <c r="G1098" s="271"/>
      <c r="H1098" s="268"/>
      <c r="I1098" s="2"/>
      <c r="K1098" s="270"/>
      <c r="L1098" s="270"/>
      <c r="M1098" s="270"/>
      <c r="N1098" s="270"/>
      <c r="O1098" s="268"/>
      <c r="P1098" s="268"/>
      <c r="Q1098" s="268"/>
      <c r="R1098" s="268"/>
      <c r="S1098" s="268"/>
      <c r="T1098" s="268"/>
      <c r="U1098" s="268"/>
      <c r="V1098" s="268"/>
      <c r="W1098" s="268"/>
      <c r="X1098" s="268"/>
      <c r="AC1098" s="268"/>
      <c r="AE1098" s="268"/>
      <c r="AF1098" s="268"/>
      <c r="AG1098" s="268"/>
      <c r="AH1098" s="268"/>
      <c r="AI1098" s="268"/>
      <c r="AM1098" s="268"/>
    </row>
    <row r="1099" spans="1:39" x14ac:dyDescent="0.25">
      <c r="A1099" s="268"/>
      <c r="B1099" s="268"/>
      <c r="C1099" s="268"/>
      <c r="D1099" s="268"/>
      <c r="E1099" s="268"/>
      <c r="F1099" s="268"/>
      <c r="G1099" s="271"/>
      <c r="H1099" s="268"/>
      <c r="I1099" s="2"/>
      <c r="K1099" s="270"/>
      <c r="L1099" s="270"/>
      <c r="M1099" s="270"/>
      <c r="N1099" s="270"/>
      <c r="O1099" s="268"/>
      <c r="P1099" s="268"/>
      <c r="Q1099" s="268"/>
      <c r="R1099" s="268"/>
      <c r="S1099" s="268"/>
      <c r="T1099" s="268"/>
      <c r="U1099" s="268"/>
      <c r="V1099" s="268"/>
      <c r="W1099" s="268"/>
      <c r="X1099" s="268"/>
      <c r="AC1099" s="268"/>
      <c r="AE1099" s="268"/>
      <c r="AF1099" s="268"/>
      <c r="AG1099" s="268"/>
      <c r="AH1099" s="268"/>
      <c r="AI1099" s="268"/>
      <c r="AM1099" s="268"/>
    </row>
    <row r="1100" spans="1:39" x14ac:dyDescent="0.25">
      <c r="A1100" s="268"/>
      <c r="B1100" s="268"/>
      <c r="C1100" s="268"/>
      <c r="D1100" s="268"/>
      <c r="E1100" s="268"/>
      <c r="F1100" s="268"/>
      <c r="G1100" s="271"/>
      <c r="H1100" s="268"/>
      <c r="I1100" s="268"/>
      <c r="K1100" s="270"/>
      <c r="L1100" s="270"/>
      <c r="M1100" s="270"/>
      <c r="N1100" s="270"/>
      <c r="O1100" s="268"/>
      <c r="P1100" s="268"/>
      <c r="Q1100" s="268"/>
      <c r="R1100" s="268"/>
      <c r="S1100" s="268"/>
      <c r="T1100" s="268"/>
      <c r="U1100" s="268"/>
      <c r="V1100" s="268"/>
      <c r="W1100" s="268"/>
      <c r="X1100" s="268"/>
      <c r="AC1100" s="268"/>
      <c r="AE1100" s="268"/>
      <c r="AF1100" s="268"/>
      <c r="AG1100" s="268"/>
      <c r="AH1100" s="268"/>
      <c r="AI1100" s="268"/>
      <c r="AM1100" s="268"/>
    </row>
    <row r="1101" spans="1:39" x14ac:dyDescent="0.25">
      <c r="A1101" s="268"/>
      <c r="B1101" s="268"/>
      <c r="C1101" s="268"/>
      <c r="D1101" s="268"/>
      <c r="E1101" s="268"/>
      <c r="F1101" s="268"/>
      <c r="G1101" s="271"/>
      <c r="H1101" s="268"/>
      <c r="I1101" s="268"/>
      <c r="K1101" s="270"/>
      <c r="L1101" s="270"/>
      <c r="M1101" s="270"/>
      <c r="N1101" s="270"/>
      <c r="O1101" s="268"/>
      <c r="P1101" s="268"/>
      <c r="Q1101" s="268"/>
      <c r="R1101" s="268"/>
      <c r="S1101" s="268"/>
      <c r="T1101" s="268"/>
      <c r="U1101" s="268"/>
      <c r="V1101" s="268"/>
      <c r="W1101" s="268"/>
      <c r="X1101" s="268"/>
      <c r="AC1101" s="268"/>
      <c r="AE1101" s="268"/>
      <c r="AF1101" s="268"/>
      <c r="AG1101" s="268"/>
      <c r="AH1101" s="268"/>
      <c r="AI1101" s="268"/>
      <c r="AM1101" s="268"/>
    </row>
    <row r="1102" spans="1:39" x14ac:dyDescent="0.25">
      <c r="A1102" s="268"/>
      <c r="B1102" s="268"/>
      <c r="C1102" s="268"/>
      <c r="D1102" s="268"/>
      <c r="E1102" s="268"/>
      <c r="F1102" s="268"/>
      <c r="G1102" s="271"/>
      <c r="H1102" s="268"/>
      <c r="I1102" s="2"/>
      <c r="K1102" s="270"/>
      <c r="L1102" s="270"/>
      <c r="M1102" s="270"/>
      <c r="N1102" s="270"/>
      <c r="O1102" s="268"/>
      <c r="P1102" s="268"/>
      <c r="Q1102" s="268"/>
      <c r="R1102" s="268"/>
      <c r="S1102" s="268"/>
      <c r="T1102" s="268"/>
      <c r="U1102" s="268"/>
      <c r="V1102" s="268"/>
      <c r="W1102" s="268"/>
      <c r="X1102" s="268"/>
      <c r="AC1102" s="268"/>
      <c r="AE1102" s="268"/>
      <c r="AF1102" s="268"/>
      <c r="AG1102" s="268"/>
      <c r="AH1102" s="268"/>
      <c r="AI1102" s="268"/>
      <c r="AM1102" s="268"/>
    </row>
    <row r="1103" spans="1:39" x14ac:dyDescent="0.25">
      <c r="A1103" s="268"/>
      <c r="B1103" s="268"/>
      <c r="C1103" s="268"/>
      <c r="D1103" s="268"/>
      <c r="E1103" s="268"/>
      <c r="F1103" s="268"/>
      <c r="G1103" s="271"/>
      <c r="H1103" s="268"/>
      <c r="I1103" s="268"/>
      <c r="K1103" s="270"/>
      <c r="L1103" s="270"/>
      <c r="M1103" s="270"/>
      <c r="N1103" s="270"/>
      <c r="O1103" s="268"/>
      <c r="P1103" s="268"/>
      <c r="Q1103" s="268"/>
      <c r="R1103" s="268"/>
      <c r="S1103" s="268"/>
      <c r="T1103" s="268"/>
      <c r="U1103" s="268"/>
      <c r="V1103" s="268"/>
      <c r="W1103" s="268"/>
      <c r="X1103" s="268"/>
      <c r="AC1103" s="268"/>
      <c r="AE1103" s="268"/>
      <c r="AF1103" s="268"/>
      <c r="AG1103" s="268"/>
      <c r="AH1103" s="268"/>
      <c r="AI1103" s="268"/>
      <c r="AM1103" s="268"/>
    </row>
    <row r="1104" spans="1:39" x14ac:dyDescent="0.25">
      <c r="A1104" s="268"/>
      <c r="B1104" s="268"/>
      <c r="C1104" s="268"/>
      <c r="D1104" s="268"/>
      <c r="E1104" s="268"/>
      <c r="F1104" s="268"/>
      <c r="G1104" s="271"/>
      <c r="H1104" s="268"/>
      <c r="I1104" s="2"/>
      <c r="K1104" s="270"/>
      <c r="L1104" s="270"/>
      <c r="M1104" s="270"/>
      <c r="N1104" s="270"/>
      <c r="O1104" s="268"/>
      <c r="P1104" s="268"/>
      <c r="Q1104" s="268"/>
      <c r="R1104" s="268"/>
      <c r="S1104" s="268"/>
      <c r="T1104" s="268"/>
      <c r="U1104" s="268"/>
      <c r="V1104" s="268"/>
      <c r="W1104" s="268"/>
      <c r="X1104" s="268"/>
      <c r="AC1104" s="268"/>
      <c r="AE1104" s="268"/>
      <c r="AF1104" s="268"/>
      <c r="AG1104" s="268"/>
      <c r="AH1104" s="268"/>
      <c r="AI1104" s="268"/>
      <c r="AM1104" s="268"/>
    </row>
    <row r="1105" spans="1:39" x14ac:dyDescent="0.25">
      <c r="A1105" s="268"/>
      <c r="B1105" s="268"/>
      <c r="C1105" s="268"/>
      <c r="D1105" s="268"/>
      <c r="E1105" s="268"/>
      <c r="F1105" s="268"/>
      <c r="G1105" s="271"/>
      <c r="H1105" s="268"/>
      <c r="I1105" s="268"/>
      <c r="K1105" s="270"/>
      <c r="L1105" s="270"/>
      <c r="M1105" s="270"/>
      <c r="N1105" s="270"/>
      <c r="O1105" s="268"/>
      <c r="P1105" s="268"/>
      <c r="Q1105" s="268"/>
      <c r="R1105" s="268"/>
      <c r="S1105" s="268"/>
      <c r="T1105" s="268"/>
      <c r="U1105" s="268"/>
      <c r="V1105" s="268"/>
      <c r="W1105" s="268"/>
      <c r="X1105" s="268"/>
      <c r="AC1105" s="268"/>
      <c r="AE1105" s="268"/>
      <c r="AF1105" s="268"/>
      <c r="AG1105" s="268"/>
      <c r="AH1105" s="268"/>
      <c r="AI1105" s="268"/>
      <c r="AM1105" s="268"/>
    </row>
    <row r="1106" spans="1:39" x14ac:dyDescent="0.25">
      <c r="A1106" s="268"/>
      <c r="B1106" s="268"/>
      <c r="C1106" s="268"/>
      <c r="D1106" s="268"/>
      <c r="E1106" s="268"/>
      <c r="F1106" s="268"/>
      <c r="G1106" s="271"/>
      <c r="H1106" s="268"/>
      <c r="I1106" s="2"/>
      <c r="K1106" s="270"/>
      <c r="L1106" s="270"/>
      <c r="M1106" s="270"/>
      <c r="N1106" s="270"/>
      <c r="O1106" s="268"/>
      <c r="P1106" s="268"/>
      <c r="Q1106" s="268"/>
      <c r="R1106" s="268"/>
      <c r="S1106" s="268"/>
      <c r="T1106" s="268"/>
      <c r="U1106" s="268"/>
      <c r="V1106" s="268"/>
      <c r="W1106" s="268"/>
      <c r="X1106" s="268"/>
      <c r="AC1106" s="268"/>
      <c r="AE1106" s="268"/>
      <c r="AF1106" s="268"/>
      <c r="AG1106" s="268"/>
      <c r="AH1106" s="268"/>
      <c r="AI1106" s="268"/>
      <c r="AM1106" s="268"/>
    </row>
    <row r="1107" spans="1:39" x14ac:dyDescent="0.25">
      <c r="A1107" s="268"/>
      <c r="B1107" s="268"/>
      <c r="C1107" s="268"/>
      <c r="D1107" s="268"/>
      <c r="E1107" s="268"/>
      <c r="F1107" s="268"/>
      <c r="G1107" s="271"/>
      <c r="H1107" s="268"/>
      <c r="I1107" s="268"/>
      <c r="K1107" s="270"/>
      <c r="L1107" s="270"/>
      <c r="M1107" s="270"/>
      <c r="N1107" s="270"/>
      <c r="O1107" s="268"/>
      <c r="P1107" s="268"/>
      <c r="Q1107" s="268"/>
      <c r="R1107" s="268"/>
      <c r="S1107" s="268"/>
      <c r="T1107" s="268"/>
      <c r="U1107" s="268"/>
      <c r="V1107" s="268"/>
      <c r="W1107" s="268"/>
      <c r="X1107" s="268"/>
      <c r="AC1107" s="268"/>
      <c r="AE1107" s="268"/>
      <c r="AF1107" s="268"/>
      <c r="AG1107" s="268"/>
      <c r="AH1107" s="268"/>
      <c r="AI1107" s="268"/>
      <c r="AM1107" s="268"/>
    </row>
    <row r="1108" spans="1:39" x14ac:dyDescent="0.25">
      <c r="A1108" s="268"/>
      <c r="B1108" s="268"/>
      <c r="C1108" s="268"/>
      <c r="D1108" s="268"/>
      <c r="E1108" s="268"/>
      <c r="F1108" s="268"/>
      <c r="G1108" s="271"/>
      <c r="H1108" s="268"/>
      <c r="I1108" s="2"/>
      <c r="K1108" s="270"/>
      <c r="L1108" s="270"/>
      <c r="M1108" s="270"/>
      <c r="N1108" s="270"/>
      <c r="O1108" s="268"/>
      <c r="P1108" s="268"/>
      <c r="Q1108" s="268"/>
      <c r="R1108" s="268"/>
      <c r="S1108" s="268"/>
      <c r="T1108" s="268"/>
      <c r="U1108" s="268"/>
      <c r="V1108" s="268"/>
      <c r="W1108" s="268"/>
      <c r="X1108" s="268"/>
      <c r="AC1108" s="268"/>
      <c r="AE1108" s="268"/>
      <c r="AF1108" s="268"/>
      <c r="AG1108" s="268"/>
      <c r="AH1108" s="268"/>
      <c r="AI1108" s="268"/>
      <c r="AM1108" s="268"/>
    </row>
    <row r="1109" spans="1:39" x14ac:dyDescent="0.25">
      <c r="A1109" s="268"/>
      <c r="B1109" s="268"/>
      <c r="C1109" s="268"/>
      <c r="D1109" s="268"/>
      <c r="E1109" s="268"/>
      <c r="F1109" s="268"/>
      <c r="G1109" s="271"/>
      <c r="H1109" s="268"/>
      <c r="I1109" s="2"/>
      <c r="K1109" s="270"/>
      <c r="L1109" s="270"/>
      <c r="M1109" s="270"/>
      <c r="N1109" s="270"/>
      <c r="O1109" s="268"/>
      <c r="P1109" s="268"/>
      <c r="Q1109" s="268"/>
      <c r="R1109" s="268"/>
      <c r="S1109" s="268"/>
      <c r="T1109" s="268"/>
      <c r="U1109" s="268"/>
      <c r="V1109" s="268"/>
      <c r="W1109" s="268"/>
      <c r="X1109" s="268"/>
      <c r="Y1109" s="268"/>
      <c r="AC1109" s="268"/>
      <c r="AE1109" s="268"/>
      <c r="AF1109" s="268"/>
      <c r="AG1109" s="268"/>
      <c r="AH1109" s="268"/>
      <c r="AI1109" s="268"/>
      <c r="AM1109" s="268"/>
    </row>
    <row r="1110" spans="1:39" x14ac:dyDescent="0.25">
      <c r="A1110" s="268"/>
      <c r="B1110" s="268"/>
      <c r="C1110" s="268"/>
      <c r="D1110" s="268"/>
      <c r="E1110" s="268"/>
      <c r="F1110" s="268"/>
      <c r="G1110" s="271"/>
      <c r="H1110" s="268"/>
      <c r="I1110" s="2"/>
      <c r="K1110" s="270"/>
      <c r="L1110" s="270"/>
      <c r="M1110" s="270"/>
      <c r="N1110" s="270"/>
      <c r="O1110" s="268"/>
      <c r="P1110" s="268"/>
      <c r="Q1110" s="268"/>
      <c r="R1110" s="268"/>
      <c r="S1110" s="268"/>
      <c r="T1110" s="268"/>
      <c r="U1110" s="268"/>
      <c r="V1110" s="268"/>
      <c r="W1110" s="268"/>
      <c r="X1110" s="268"/>
      <c r="Y1110" s="268"/>
      <c r="AC1110" s="268"/>
      <c r="AE1110" s="268"/>
      <c r="AF1110" s="268"/>
      <c r="AG1110" s="268"/>
      <c r="AH1110" s="268"/>
      <c r="AI1110" s="268"/>
      <c r="AM1110" s="268"/>
    </row>
    <row r="1111" spans="1:39" x14ac:dyDescent="0.25">
      <c r="A1111" s="268"/>
      <c r="B1111" s="268"/>
      <c r="C1111" s="268"/>
      <c r="D1111" s="268"/>
      <c r="E1111" s="268"/>
      <c r="F1111" s="268"/>
      <c r="G1111" s="271"/>
      <c r="H1111" s="268"/>
      <c r="I1111" s="2"/>
      <c r="K1111" s="270"/>
      <c r="L1111" s="270"/>
      <c r="M1111" s="270"/>
      <c r="N1111" s="270"/>
      <c r="O1111" s="268"/>
      <c r="P1111" s="268"/>
      <c r="Q1111" s="268"/>
      <c r="R1111" s="268"/>
      <c r="S1111" s="268"/>
      <c r="T1111" s="268"/>
      <c r="U1111" s="268"/>
      <c r="V1111" s="268"/>
      <c r="W1111" s="268"/>
      <c r="X1111" s="268"/>
      <c r="Y1111" s="268"/>
      <c r="AC1111" s="268"/>
      <c r="AE1111" s="268"/>
      <c r="AF1111" s="268"/>
      <c r="AG1111" s="268"/>
      <c r="AH1111" s="268"/>
      <c r="AI1111" s="268"/>
      <c r="AM1111" s="268"/>
    </row>
    <row r="1112" spans="1:39" x14ac:dyDescent="0.25">
      <c r="A1112" s="268"/>
      <c r="B1112" s="268"/>
      <c r="C1112" s="268"/>
      <c r="D1112" s="268"/>
      <c r="E1112" s="268"/>
      <c r="F1112" s="268"/>
      <c r="G1112" s="271"/>
      <c r="H1112" s="268"/>
      <c r="I1112" s="2"/>
      <c r="K1112" s="270"/>
      <c r="L1112" s="270"/>
      <c r="M1112" s="270"/>
      <c r="N1112" s="270"/>
      <c r="O1112" s="268"/>
      <c r="P1112" s="268"/>
      <c r="Q1112" s="268"/>
      <c r="R1112" s="268"/>
      <c r="S1112" s="268"/>
      <c r="T1112" s="268"/>
      <c r="U1112" s="268"/>
      <c r="V1112" s="268"/>
      <c r="W1112" s="268"/>
      <c r="X1112" s="268"/>
      <c r="Y1112" s="268"/>
      <c r="AC1112" s="268"/>
      <c r="AE1112" s="268"/>
      <c r="AF1112" s="268"/>
      <c r="AG1112" s="268"/>
      <c r="AH1112" s="268"/>
      <c r="AI1112" s="268"/>
      <c r="AM1112" s="268"/>
    </row>
    <row r="1113" spans="1:39" x14ac:dyDescent="0.25">
      <c r="A1113" s="268"/>
      <c r="B1113" s="268"/>
      <c r="C1113" s="268"/>
      <c r="D1113" s="268"/>
      <c r="E1113" s="268"/>
      <c r="F1113" s="268"/>
      <c r="G1113" s="271"/>
      <c r="H1113" s="268"/>
      <c r="I1113" s="2"/>
      <c r="K1113" s="270"/>
      <c r="L1113" s="270"/>
      <c r="M1113" s="270"/>
      <c r="N1113" s="270"/>
      <c r="O1113" s="268"/>
      <c r="P1113" s="268"/>
      <c r="Q1113" s="268"/>
      <c r="R1113" s="268"/>
      <c r="S1113" s="268"/>
      <c r="T1113" s="268"/>
      <c r="U1113" s="268"/>
      <c r="V1113" s="268"/>
      <c r="W1113" s="268"/>
      <c r="X1113" s="268"/>
      <c r="Y1113" s="268"/>
      <c r="AC1113" s="268"/>
      <c r="AE1113" s="268"/>
      <c r="AF1113" s="268"/>
      <c r="AG1113" s="268"/>
      <c r="AH1113" s="268"/>
      <c r="AI1113" s="268"/>
      <c r="AM1113" s="268"/>
    </row>
    <row r="1114" spans="1:39" x14ac:dyDescent="0.25">
      <c r="A1114" s="268"/>
      <c r="B1114" s="268"/>
      <c r="C1114" s="268"/>
      <c r="D1114" s="268"/>
      <c r="E1114" s="268"/>
      <c r="F1114" s="268"/>
      <c r="G1114" s="271"/>
      <c r="H1114" s="268"/>
      <c r="I1114" s="268"/>
      <c r="K1114" s="270"/>
      <c r="L1114" s="270"/>
      <c r="M1114" s="270"/>
      <c r="N1114" s="270"/>
      <c r="O1114" s="268"/>
      <c r="P1114" s="268"/>
      <c r="Q1114" s="268"/>
      <c r="R1114" s="268"/>
      <c r="S1114" s="268"/>
      <c r="T1114" s="268"/>
      <c r="U1114" s="268"/>
      <c r="V1114" s="268"/>
      <c r="W1114" s="268"/>
      <c r="X1114" s="268"/>
      <c r="Y1114" s="268"/>
      <c r="AC1114" s="268"/>
      <c r="AE1114" s="268"/>
      <c r="AF1114" s="268"/>
      <c r="AG1114" s="268"/>
      <c r="AH1114" s="268"/>
      <c r="AI1114" s="268"/>
      <c r="AM1114" s="268"/>
    </row>
    <row r="1115" spans="1:39" x14ac:dyDescent="0.25">
      <c r="A1115" s="268"/>
      <c r="B1115" s="268"/>
      <c r="C1115" s="268"/>
      <c r="D1115" s="268"/>
      <c r="E1115" s="268"/>
      <c r="F1115" s="268"/>
      <c r="G1115" s="271"/>
      <c r="H1115" s="268"/>
      <c r="I1115" s="268"/>
      <c r="K1115" s="270"/>
      <c r="L1115" s="270"/>
      <c r="M1115" s="270"/>
      <c r="N1115" s="270"/>
      <c r="O1115" s="268"/>
      <c r="P1115" s="268"/>
      <c r="Q1115" s="268"/>
      <c r="R1115" s="268"/>
      <c r="S1115" s="268"/>
      <c r="T1115" s="268"/>
      <c r="U1115" s="268"/>
      <c r="V1115" s="268"/>
      <c r="W1115" s="268"/>
      <c r="X1115" s="268"/>
      <c r="AC1115" s="268"/>
      <c r="AE1115" s="268"/>
      <c r="AF1115" s="268"/>
      <c r="AG1115" s="268"/>
      <c r="AH1115" s="268"/>
      <c r="AI1115" s="268"/>
      <c r="AM1115" s="268"/>
    </row>
    <row r="1116" spans="1:39" x14ac:dyDescent="0.25">
      <c r="A1116" s="268"/>
      <c r="B1116" s="268"/>
      <c r="C1116" s="268"/>
      <c r="D1116" s="268"/>
      <c r="E1116" s="268"/>
      <c r="F1116" s="268"/>
      <c r="G1116" s="271"/>
      <c r="H1116" s="268"/>
      <c r="I1116" s="268"/>
      <c r="K1116" s="270"/>
      <c r="L1116" s="270"/>
      <c r="M1116" s="270"/>
      <c r="N1116" s="270"/>
      <c r="O1116" s="268"/>
      <c r="P1116" s="268"/>
      <c r="Q1116" s="268"/>
      <c r="R1116" s="268"/>
      <c r="S1116" s="268"/>
      <c r="T1116" s="268"/>
      <c r="U1116" s="268"/>
      <c r="V1116" s="268"/>
      <c r="W1116" s="268"/>
      <c r="X1116" s="268"/>
      <c r="AC1116" s="268"/>
      <c r="AE1116" s="268"/>
      <c r="AF1116" s="268"/>
      <c r="AG1116" s="268"/>
      <c r="AH1116" s="268"/>
      <c r="AI1116" s="268"/>
      <c r="AM1116" s="268"/>
    </row>
    <row r="1117" spans="1:39" x14ac:dyDescent="0.25">
      <c r="A1117" s="268"/>
      <c r="B1117" s="268"/>
      <c r="C1117" s="268"/>
      <c r="D1117" s="268"/>
      <c r="E1117" s="268"/>
      <c r="F1117" s="268"/>
      <c r="G1117" s="271"/>
      <c r="H1117" s="268"/>
      <c r="I1117" s="268"/>
      <c r="K1117" s="270"/>
      <c r="L1117" s="270"/>
      <c r="M1117" s="270"/>
      <c r="N1117" s="270"/>
      <c r="O1117" s="268"/>
      <c r="P1117" s="268"/>
      <c r="Q1117" s="268"/>
      <c r="R1117" s="268"/>
      <c r="S1117" s="268"/>
      <c r="T1117" s="268"/>
      <c r="U1117" s="268"/>
      <c r="V1117" s="268"/>
      <c r="W1117" s="268"/>
      <c r="X1117" s="268"/>
      <c r="AC1117" s="268"/>
      <c r="AE1117" s="268"/>
      <c r="AF1117" s="268"/>
      <c r="AG1117" s="268"/>
      <c r="AH1117" s="268"/>
      <c r="AI1117" s="268"/>
      <c r="AM1117" s="268"/>
    </row>
    <row r="1118" spans="1:39" x14ac:dyDescent="0.25">
      <c r="A1118" s="268"/>
      <c r="B1118" s="268"/>
      <c r="C1118" s="268"/>
      <c r="D1118" s="268"/>
      <c r="E1118" s="268"/>
      <c r="F1118" s="268"/>
      <c r="G1118" s="271"/>
      <c r="H1118" s="268"/>
      <c r="I1118" s="268"/>
      <c r="K1118" s="270"/>
      <c r="L1118" s="270"/>
      <c r="M1118" s="270"/>
      <c r="N1118" s="270"/>
      <c r="O1118" s="268"/>
      <c r="P1118" s="268"/>
      <c r="Q1118" s="268"/>
      <c r="R1118" s="268"/>
      <c r="S1118" s="268"/>
      <c r="T1118" s="268"/>
      <c r="U1118" s="268"/>
      <c r="V1118" s="268"/>
      <c r="W1118" s="268"/>
      <c r="X1118" s="268"/>
      <c r="AC1118" s="268"/>
      <c r="AE1118" s="268"/>
      <c r="AF1118" s="268"/>
      <c r="AG1118" s="268"/>
      <c r="AH1118" s="268"/>
      <c r="AI1118" s="268"/>
      <c r="AM1118" s="268"/>
    </row>
    <row r="1119" spans="1:39" x14ac:dyDescent="0.25">
      <c r="A1119" s="268"/>
      <c r="B1119" s="268"/>
      <c r="C1119" s="268"/>
      <c r="D1119" s="268"/>
      <c r="E1119" s="268"/>
      <c r="F1119" s="268"/>
      <c r="G1119" s="271"/>
      <c r="H1119" s="268"/>
      <c r="I1119" s="268"/>
      <c r="K1119" s="270"/>
      <c r="L1119" s="270"/>
      <c r="M1119" s="270"/>
      <c r="N1119" s="270"/>
      <c r="O1119" s="268"/>
      <c r="P1119" s="268"/>
      <c r="Q1119" s="268"/>
      <c r="R1119" s="268"/>
      <c r="S1119" s="268"/>
      <c r="T1119" s="268"/>
      <c r="U1119" s="268"/>
      <c r="V1119" s="268"/>
      <c r="W1119" s="268"/>
      <c r="X1119" s="268"/>
      <c r="AC1119" s="268"/>
      <c r="AE1119" s="268"/>
      <c r="AF1119" s="268"/>
      <c r="AG1119" s="268"/>
      <c r="AH1119" s="268"/>
      <c r="AI1119" s="268"/>
      <c r="AM1119" s="268"/>
    </row>
    <row r="1120" spans="1:39" x14ac:dyDescent="0.25">
      <c r="A1120" s="268"/>
      <c r="B1120" s="268"/>
      <c r="C1120" s="268"/>
      <c r="D1120" s="268"/>
      <c r="E1120" s="268"/>
      <c r="F1120" s="268"/>
      <c r="G1120" s="271"/>
      <c r="H1120" s="268"/>
      <c r="I1120" s="268"/>
      <c r="K1120" s="270"/>
      <c r="L1120" s="270"/>
      <c r="M1120" s="270"/>
      <c r="N1120" s="270"/>
      <c r="O1120" s="268"/>
      <c r="P1120" s="268"/>
      <c r="Q1120" s="268"/>
      <c r="R1120" s="268"/>
      <c r="S1120" s="268"/>
      <c r="T1120" s="268"/>
      <c r="U1120" s="268"/>
      <c r="V1120" s="268"/>
      <c r="W1120" s="268"/>
      <c r="X1120" s="268"/>
      <c r="AC1120" s="268"/>
      <c r="AE1120" s="268"/>
      <c r="AF1120" s="268"/>
      <c r="AG1120" s="268"/>
      <c r="AH1120" s="268"/>
      <c r="AI1120" s="268"/>
      <c r="AM1120" s="268"/>
    </row>
    <row r="1121" spans="1:39" x14ac:dyDescent="0.25">
      <c r="A1121" s="268"/>
      <c r="B1121" s="268"/>
      <c r="C1121" s="268"/>
      <c r="D1121" s="268"/>
      <c r="E1121" s="268"/>
      <c r="F1121" s="268"/>
      <c r="G1121" s="271"/>
      <c r="H1121" s="268"/>
      <c r="I1121" s="268"/>
      <c r="K1121" s="270"/>
      <c r="L1121" s="270"/>
      <c r="M1121" s="270"/>
      <c r="N1121" s="270"/>
      <c r="O1121" s="268"/>
      <c r="P1121" s="268"/>
      <c r="Q1121" s="268"/>
      <c r="R1121" s="268"/>
      <c r="S1121" s="268"/>
      <c r="T1121" s="268"/>
      <c r="U1121" s="268"/>
      <c r="V1121" s="268"/>
      <c r="W1121" s="268"/>
      <c r="X1121" s="268"/>
      <c r="AC1121" s="268"/>
      <c r="AE1121" s="268"/>
      <c r="AF1121" s="268"/>
      <c r="AG1121" s="268"/>
      <c r="AH1121" s="268"/>
      <c r="AI1121" s="268"/>
      <c r="AM1121" s="268"/>
    </row>
    <row r="1122" spans="1:39" x14ac:dyDescent="0.25">
      <c r="A1122" s="268"/>
      <c r="B1122" s="268"/>
      <c r="C1122" s="268"/>
      <c r="D1122" s="268"/>
      <c r="E1122" s="268"/>
      <c r="F1122" s="268"/>
      <c r="G1122" s="271"/>
      <c r="H1122" s="268"/>
      <c r="I1122" s="268"/>
      <c r="J1122" s="268"/>
      <c r="K1122" s="270"/>
      <c r="L1122" s="270"/>
      <c r="M1122" s="270"/>
      <c r="N1122" s="270"/>
      <c r="O1122" s="268"/>
      <c r="P1122" s="268"/>
      <c r="Q1122" s="268"/>
      <c r="R1122" s="268"/>
      <c r="S1122" s="268"/>
      <c r="T1122" s="268"/>
      <c r="U1122" s="268"/>
      <c r="V1122" s="268"/>
      <c r="W1122" s="268"/>
      <c r="X1122" s="268"/>
      <c r="AC1122" s="268"/>
      <c r="AE1122" s="268"/>
      <c r="AF1122" s="268"/>
      <c r="AG1122" s="268"/>
      <c r="AH1122" s="268"/>
      <c r="AI1122" s="268"/>
      <c r="AM1122" s="268"/>
    </row>
    <row r="1123" spans="1:39" x14ac:dyDescent="0.25">
      <c r="A1123" s="268"/>
      <c r="B1123" s="268"/>
      <c r="C1123" s="268"/>
      <c r="D1123" s="268"/>
      <c r="E1123" s="268"/>
      <c r="F1123" s="268"/>
      <c r="G1123" s="271"/>
      <c r="H1123" s="268"/>
      <c r="I1123" s="268"/>
      <c r="K1123" s="270"/>
      <c r="L1123" s="270"/>
      <c r="M1123" s="270"/>
      <c r="N1123" s="270"/>
      <c r="O1123" s="268"/>
      <c r="P1123" s="268"/>
      <c r="Q1123" s="268"/>
      <c r="R1123" s="268"/>
      <c r="S1123" s="268"/>
      <c r="T1123" s="268"/>
      <c r="U1123" s="268"/>
      <c r="V1123" s="268"/>
      <c r="W1123" s="268"/>
      <c r="X1123" s="268"/>
      <c r="AC1123" s="268"/>
      <c r="AE1123" s="268"/>
      <c r="AF1123" s="268"/>
      <c r="AG1123" s="268"/>
      <c r="AH1123" s="268"/>
      <c r="AI1123" s="268"/>
      <c r="AM1123" s="268"/>
    </row>
    <row r="1124" spans="1:39" x14ac:dyDescent="0.25">
      <c r="A1124" s="268"/>
      <c r="B1124" s="268"/>
      <c r="C1124" s="268"/>
      <c r="D1124" s="268"/>
      <c r="E1124" s="268"/>
      <c r="F1124" s="268"/>
      <c r="G1124" s="271"/>
      <c r="H1124" s="268"/>
      <c r="I1124" s="268"/>
      <c r="K1124" s="270"/>
      <c r="L1124" s="270"/>
      <c r="M1124" s="270"/>
      <c r="N1124" s="270"/>
      <c r="O1124" s="268"/>
      <c r="P1124" s="268"/>
      <c r="Q1124" s="268"/>
      <c r="R1124" s="268"/>
      <c r="S1124" s="268"/>
      <c r="T1124" s="268"/>
      <c r="U1124" s="268"/>
      <c r="V1124" s="268"/>
      <c r="W1124" s="268"/>
      <c r="X1124" s="268"/>
      <c r="AC1124" s="268"/>
      <c r="AE1124" s="268"/>
      <c r="AF1124" s="268"/>
      <c r="AG1124" s="268"/>
      <c r="AH1124" s="268"/>
      <c r="AI1124" s="268"/>
      <c r="AM1124" s="268"/>
    </row>
    <row r="1125" spans="1:39" x14ac:dyDescent="0.25">
      <c r="A1125" s="268"/>
      <c r="B1125" s="268"/>
      <c r="C1125" s="268"/>
      <c r="D1125" s="268"/>
      <c r="E1125" s="268"/>
      <c r="F1125" s="268"/>
      <c r="G1125" s="271"/>
      <c r="H1125" s="268"/>
      <c r="I1125" s="268"/>
      <c r="K1125" s="270"/>
      <c r="L1125" s="270"/>
      <c r="M1125" s="270"/>
      <c r="N1125" s="270"/>
      <c r="O1125" s="268"/>
      <c r="P1125" s="268"/>
      <c r="Q1125" s="268"/>
      <c r="R1125" s="268"/>
      <c r="S1125" s="268"/>
      <c r="T1125" s="268"/>
      <c r="U1125" s="268"/>
      <c r="V1125" s="268"/>
      <c r="W1125" s="268"/>
      <c r="X1125" s="268"/>
      <c r="AC1125" s="268"/>
      <c r="AE1125" s="268"/>
      <c r="AF1125" s="268"/>
      <c r="AG1125" s="268"/>
      <c r="AH1125" s="268"/>
      <c r="AI1125" s="268"/>
      <c r="AM1125" s="268"/>
    </row>
    <row r="1126" spans="1:39" x14ac:dyDescent="0.25">
      <c r="A1126" s="268"/>
      <c r="B1126" s="268"/>
      <c r="C1126" s="268"/>
      <c r="D1126" s="268"/>
      <c r="E1126" s="268"/>
      <c r="F1126" s="268"/>
      <c r="G1126" s="271"/>
      <c r="H1126" s="268"/>
      <c r="I1126" s="268"/>
      <c r="K1126" s="270"/>
      <c r="L1126" s="270"/>
      <c r="M1126" s="270"/>
      <c r="N1126" s="270"/>
      <c r="O1126" s="268"/>
      <c r="P1126" s="268"/>
      <c r="Q1126" s="268"/>
      <c r="R1126" s="268"/>
      <c r="S1126" s="268"/>
      <c r="T1126" s="268"/>
      <c r="U1126" s="268"/>
      <c r="V1126" s="268"/>
      <c r="W1126" s="268"/>
      <c r="X1126" s="268"/>
      <c r="AC1126" s="268"/>
      <c r="AE1126" s="268"/>
      <c r="AF1126" s="268"/>
      <c r="AG1126" s="268"/>
      <c r="AH1126" s="268"/>
      <c r="AI1126" s="268"/>
      <c r="AM1126" s="268"/>
    </row>
    <row r="1127" spans="1:39" x14ac:dyDescent="0.25">
      <c r="A1127" s="268"/>
      <c r="B1127" s="268"/>
      <c r="C1127" s="268"/>
      <c r="D1127" s="268"/>
      <c r="E1127" s="268"/>
      <c r="F1127" s="268"/>
      <c r="G1127" s="271"/>
      <c r="H1127" s="268"/>
      <c r="I1127" s="268"/>
      <c r="K1127" s="270"/>
      <c r="L1127" s="270"/>
      <c r="M1127" s="270"/>
      <c r="N1127" s="270"/>
      <c r="O1127" s="268"/>
      <c r="P1127" s="268"/>
      <c r="Q1127" s="268"/>
      <c r="R1127" s="268"/>
      <c r="S1127" s="268"/>
      <c r="T1127" s="268"/>
      <c r="U1127" s="268"/>
      <c r="V1127" s="268"/>
      <c r="W1127" s="268"/>
      <c r="X1127" s="268"/>
      <c r="AC1127" s="268"/>
      <c r="AE1127" s="268"/>
      <c r="AF1127" s="268"/>
      <c r="AG1127" s="268"/>
      <c r="AH1127" s="268"/>
      <c r="AI1127" s="268"/>
      <c r="AM1127" s="268"/>
    </row>
    <row r="1128" spans="1:39" x14ac:dyDescent="0.25">
      <c r="A1128" s="268"/>
      <c r="B1128" s="268"/>
      <c r="C1128" s="268"/>
      <c r="D1128" s="268"/>
      <c r="E1128" s="268"/>
      <c r="F1128" s="268"/>
      <c r="G1128" s="271"/>
      <c r="H1128" s="268"/>
      <c r="I1128" s="2"/>
      <c r="K1128" s="270"/>
      <c r="L1128" s="270"/>
      <c r="M1128" s="270"/>
      <c r="N1128" s="270"/>
      <c r="O1128" s="268"/>
      <c r="P1128" s="268"/>
      <c r="Q1128" s="268"/>
      <c r="R1128" s="268"/>
      <c r="S1128" s="268"/>
      <c r="T1128" s="268"/>
      <c r="U1128" s="268"/>
      <c r="V1128" s="268"/>
      <c r="W1128" s="268"/>
      <c r="X1128" s="268"/>
      <c r="AC1128" s="268"/>
      <c r="AE1128" s="268"/>
      <c r="AF1128" s="268"/>
      <c r="AG1128" s="268"/>
      <c r="AH1128" s="268"/>
      <c r="AI1128" s="268"/>
      <c r="AM1128" s="268"/>
    </row>
    <row r="1129" spans="1:39" x14ac:dyDescent="0.25">
      <c r="A1129" s="268"/>
      <c r="B1129" s="268"/>
      <c r="C1129" s="268"/>
      <c r="D1129" s="268"/>
      <c r="E1129" s="268"/>
      <c r="F1129" s="268"/>
      <c r="G1129" s="271"/>
      <c r="H1129" s="268"/>
      <c r="I1129" s="2"/>
      <c r="K1129" s="270"/>
      <c r="L1129" s="270"/>
      <c r="M1129" s="270"/>
      <c r="N1129" s="270"/>
      <c r="O1129" s="268"/>
      <c r="P1129" s="268"/>
      <c r="Q1129" s="268"/>
      <c r="R1129" s="268"/>
      <c r="S1129" s="268"/>
      <c r="T1129" s="268"/>
      <c r="U1129" s="268"/>
      <c r="V1129" s="268"/>
      <c r="W1129" s="268"/>
      <c r="X1129" s="268"/>
      <c r="Y1129" s="268"/>
      <c r="Z1129" s="268"/>
      <c r="AC1129" s="268"/>
      <c r="AE1129" s="268"/>
      <c r="AF1129" s="268"/>
      <c r="AG1129" s="268"/>
      <c r="AH1129" s="268"/>
      <c r="AI1129" s="268"/>
      <c r="AM1129" s="268"/>
    </row>
    <row r="1130" spans="1:39" x14ac:dyDescent="0.25">
      <c r="A1130" s="268"/>
      <c r="B1130" s="268"/>
      <c r="C1130" s="268"/>
      <c r="D1130" s="268"/>
      <c r="E1130" s="268"/>
      <c r="F1130" s="268"/>
      <c r="G1130" s="271"/>
      <c r="H1130" s="268"/>
      <c r="I1130" s="2"/>
      <c r="K1130" s="270"/>
      <c r="L1130" s="270"/>
      <c r="M1130" s="270"/>
      <c r="N1130" s="270"/>
      <c r="O1130" s="268"/>
      <c r="P1130" s="268"/>
      <c r="Q1130" s="268"/>
      <c r="R1130" s="268"/>
      <c r="S1130" s="268"/>
      <c r="T1130" s="268"/>
      <c r="U1130" s="268"/>
      <c r="V1130" s="268"/>
      <c r="W1130" s="268"/>
      <c r="X1130" s="268"/>
      <c r="Y1130" s="268"/>
      <c r="Z1130" s="268"/>
      <c r="AC1130" s="268"/>
      <c r="AE1130" s="268"/>
      <c r="AF1130" s="268"/>
      <c r="AG1130" s="268"/>
      <c r="AH1130" s="268"/>
      <c r="AI1130" s="268"/>
      <c r="AM1130" s="268"/>
    </row>
    <row r="1131" spans="1:39" x14ac:dyDescent="0.25">
      <c r="A1131" s="268"/>
      <c r="B1131" s="268"/>
      <c r="C1131" s="268"/>
      <c r="D1131" s="268"/>
      <c r="E1131" s="268"/>
      <c r="F1131" s="268"/>
      <c r="G1131" s="271"/>
      <c r="H1131" s="268"/>
      <c r="I1131" s="2"/>
      <c r="K1131" s="270"/>
      <c r="L1131" s="270"/>
      <c r="M1131" s="270"/>
      <c r="N1131" s="270"/>
      <c r="O1131" s="268"/>
      <c r="P1131" s="268"/>
      <c r="Q1131" s="268"/>
      <c r="R1131" s="268"/>
      <c r="S1131" s="268"/>
      <c r="T1131" s="268"/>
      <c r="U1131" s="268"/>
      <c r="V1131" s="268"/>
      <c r="W1131" s="268"/>
      <c r="X1131" s="268"/>
      <c r="Y1131" s="268"/>
      <c r="Z1131" s="268"/>
      <c r="AC1131" s="268"/>
      <c r="AE1131" s="268"/>
      <c r="AF1131" s="268"/>
      <c r="AG1131" s="268"/>
      <c r="AH1131" s="268"/>
      <c r="AI1131" s="268"/>
      <c r="AM1131" s="268"/>
    </row>
    <row r="1132" spans="1:39" x14ac:dyDescent="0.25">
      <c r="A1132" s="268"/>
      <c r="B1132" s="268"/>
      <c r="C1132" s="268"/>
      <c r="D1132" s="268"/>
      <c r="E1132" s="268"/>
      <c r="F1132" s="268"/>
      <c r="G1132" s="271"/>
      <c r="H1132" s="268"/>
      <c r="I1132" s="2"/>
      <c r="K1132" s="270"/>
      <c r="L1132" s="270"/>
      <c r="M1132" s="270"/>
      <c r="N1132" s="270"/>
      <c r="O1132" s="268"/>
      <c r="P1132" s="268"/>
      <c r="Q1132" s="268"/>
      <c r="R1132" s="268"/>
      <c r="S1132" s="268"/>
      <c r="T1132" s="268"/>
      <c r="U1132" s="268"/>
      <c r="V1132" s="268"/>
      <c r="W1132" s="268"/>
      <c r="X1132" s="268"/>
      <c r="Y1132" s="268"/>
      <c r="Z1132" s="268"/>
      <c r="AC1132" s="268"/>
      <c r="AE1132" s="268"/>
      <c r="AF1132" s="268"/>
      <c r="AG1132" s="268"/>
      <c r="AH1132" s="268"/>
      <c r="AI1132" s="268"/>
      <c r="AM1132" s="268"/>
    </row>
    <row r="1133" spans="1:39" x14ac:dyDescent="0.25">
      <c r="A1133" s="268"/>
      <c r="B1133" s="268"/>
      <c r="C1133" s="268"/>
      <c r="D1133" s="268"/>
      <c r="E1133" s="268"/>
      <c r="F1133" s="268"/>
      <c r="G1133" s="271"/>
      <c r="H1133" s="268"/>
      <c r="I1133" s="2"/>
      <c r="K1133" s="270"/>
      <c r="L1133" s="270"/>
      <c r="M1133" s="270"/>
      <c r="N1133" s="270"/>
      <c r="O1133" s="268"/>
      <c r="P1133" s="268"/>
      <c r="Q1133" s="268"/>
      <c r="R1133" s="268"/>
      <c r="S1133" s="268"/>
      <c r="T1133" s="268"/>
      <c r="U1133" s="268"/>
      <c r="V1133" s="268"/>
      <c r="W1133" s="268"/>
      <c r="X1133" s="268"/>
      <c r="Y1133" s="268"/>
      <c r="Z1133" s="268"/>
      <c r="AC1133" s="268"/>
      <c r="AE1133" s="268"/>
      <c r="AF1133" s="268"/>
      <c r="AG1133" s="268"/>
      <c r="AH1133" s="268"/>
      <c r="AI1133" s="268"/>
      <c r="AM1133" s="268"/>
    </row>
    <row r="1134" spans="1:39" x14ac:dyDescent="0.25">
      <c r="A1134" s="268"/>
      <c r="B1134" s="268"/>
      <c r="C1134" s="268"/>
      <c r="D1134" s="268"/>
      <c r="E1134" s="268"/>
      <c r="F1134" s="268"/>
      <c r="G1134" s="271"/>
      <c r="H1134" s="268"/>
      <c r="I1134" s="2"/>
      <c r="K1134" s="270"/>
      <c r="L1134" s="270"/>
      <c r="M1134" s="270"/>
      <c r="N1134" s="270"/>
      <c r="O1134" s="268"/>
      <c r="P1134" s="268"/>
      <c r="Q1134" s="268"/>
      <c r="R1134" s="268"/>
      <c r="S1134" s="268"/>
      <c r="T1134" s="268"/>
      <c r="U1134" s="268"/>
      <c r="V1134" s="268"/>
      <c r="W1134" s="268"/>
      <c r="X1134" s="268"/>
      <c r="Y1134" s="268"/>
      <c r="Z1134" s="268"/>
      <c r="AC1134" s="268"/>
      <c r="AE1134" s="268"/>
      <c r="AF1134" s="268"/>
      <c r="AG1134" s="268"/>
      <c r="AH1134" s="268"/>
      <c r="AI1134" s="268"/>
      <c r="AM1134" s="268"/>
    </row>
    <row r="1135" spans="1:39" x14ac:dyDescent="0.25">
      <c r="A1135" s="268"/>
      <c r="B1135" s="268"/>
      <c r="C1135" s="268"/>
      <c r="D1135" s="268"/>
      <c r="E1135" s="268"/>
      <c r="F1135" s="268"/>
      <c r="G1135" s="271"/>
      <c r="H1135" s="268"/>
      <c r="I1135" s="2"/>
      <c r="K1135" s="270"/>
      <c r="L1135" s="270"/>
      <c r="M1135" s="270"/>
      <c r="N1135" s="270"/>
      <c r="O1135" s="268"/>
      <c r="P1135" s="268"/>
      <c r="Q1135" s="268"/>
      <c r="R1135" s="268"/>
      <c r="S1135" s="268"/>
      <c r="T1135" s="268"/>
      <c r="U1135" s="268"/>
      <c r="V1135" s="268"/>
      <c r="W1135" s="268"/>
      <c r="X1135" s="268"/>
      <c r="Y1135" s="268"/>
      <c r="Z1135" s="268"/>
      <c r="AC1135" s="268"/>
      <c r="AE1135" s="268"/>
      <c r="AF1135" s="268"/>
      <c r="AG1135" s="268"/>
      <c r="AH1135" s="268"/>
      <c r="AI1135" s="268"/>
      <c r="AM1135" s="268"/>
    </row>
    <row r="1136" spans="1:39" x14ac:dyDescent="0.25">
      <c r="A1136" s="268"/>
      <c r="B1136" s="268"/>
      <c r="C1136" s="268"/>
      <c r="D1136" s="268"/>
      <c r="E1136" s="268"/>
      <c r="F1136" s="268"/>
      <c r="G1136" s="271"/>
      <c r="H1136" s="268"/>
      <c r="K1136" s="270"/>
      <c r="L1136" s="270"/>
      <c r="M1136" s="270"/>
      <c r="N1136" s="270"/>
      <c r="O1136" s="268"/>
      <c r="P1136" s="268"/>
      <c r="Q1136" s="268"/>
      <c r="R1136" s="268"/>
      <c r="S1136" s="268"/>
      <c r="T1136" s="268"/>
      <c r="U1136" s="268"/>
      <c r="V1136" s="268"/>
      <c r="W1136" s="268"/>
      <c r="X1136" s="268"/>
      <c r="Y1136" s="268"/>
      <c r="Z1136" s="268"/>
      <c r="AC1136" s="268"/>
      <c r="AE1136" s="268"/>
      <c r="AF1136" s="268"/>
      <c r="AG1136" s="268"/>
      <c r="AH1136" s="268"/>
      <c r="AI1136" s="268"/>
      <c r="AM1136" s="268"/>
    </row>
    <row r="1137" spans="1:39" x14ac:dyDescent="0.25">
      <c r="A1137" s="268"/>
      <c r="B1137" s="268"/>
      <c r="C1137" s="268"/>
      <c r="D1137" s="268"/>
      <c r="E1137" s="268"/>
      <c r="F1137" s="268"/>
      <c r="G1137" s="271"/>
      <c r="H1137" s="268"/>
      <c r="I1137" s="2"/>
      <c r="K1137" s="270"/>
      <c r="L1137" s="270"/>
      <c r="M1137" s="270"/>
      <c r="N1137" s="270"/>
      <c r="O1137" s="268"/>
      <c r="P1137" s="268"/>
      <c r="Q1137" s="268"/>
      <c r="R1137" s="268"/>
      <c r="S1137" s="268"/>
      <c r="T1137" s="268"/>
      <c r="U1137" s="268"/>
      <c r="V1137" s="268"/>
      <c r="W1137" s="268"/>
      <c r="X1137" s="268"/>
      <c r="Y1137" s="268"/>
      <c r="Z1137" s="268"/>
      <c r="AC1137" s="268"/>
      <c r="AE1137" s="268"/>
      <c r="AF1137" s="268"/>
      <c r="AG1137" s="268"/>
      <c r="AH1137" s="268"/>
      <c r="AI1137" s="268"/>
      <c r="AM1137" s="268"/>
    </row>
    <row r="1138" spans="1:39" x14ac:dyDescent="0.25">
      <c r="A1138" s="268"/>
      <c r="B1138" s="268"/>
      <c r="C1138" s="268"/>
      <c r="D1138" s="268"/>
      <c r="E1138" s="268"/>
      <c r="F1138" s="268"/>
      <c r="G1138" s="271"/>
      <c r="H1138" s="268"/>
      <c r="I1138" s="2"/>
      <c r="K1138" s="270"/>
      <c r="L1138" s="270"/>
      <c r="M1138" s="270"/>
      <c r="N1138" s="270"/>
      <c r="O1138" s="268"/>
      <c r="P1138" s="268"/>
      <c r="Q1138" s="268"/>
      <c r="R1138" s="268"/>
      <c r="S1138" s="268"/>
      <c r="T1138" s="268"/>
      <c r="U1138" s="268"/>
      <c r="V1138" s="268"/>
      <c r="W1138" s="268"/>
      <c r="X1138" s="268"/>
      <c r="Y1138" s="268"/>
      <c r="Z1138" s="268"/>
      <c r="AC1138" s="268"/>
      <c r="AE1138" s="268"/>
      <c r="AF1138" s="268"/>
      <c r="AG1138" s="268"/>
      <c r="AH1138" s="268"/>
      <c r="AI1138" s="268"/>
      <c r="AM1138" s="268"/>
    </row>
    <row r="1139" spans="1:39" x14ac:dyDescent="0.25">
      <c r="A1139" s="268"/>
      <c r="B1139" s="268"/>
      <c r="C1139" s="268"/>
      <c r="D1139" s="268"/>
      <c r="E1139" s="268"/>
      <c r="F1139" s="268"/>
      <c r="G1139" s="271"/>
      <c r="H1139" s="268"/>
      <c r="K1139" s="270"/>
      <c r="L1139" s="270"/>
      <c r="M1139" s="270"/>
      <c r="N1139" s="270"/>
      <c r="O1139" s="268"/>
      <c r="P1139" s="268"/>
      <c r="Q1139" s="268"/>
      <c r="R1139" s="268"/>
      <c r="S1139" s="268"/>
      <c r="T1139" s="268"/>
      <c r="U1139" s="268"/>
      <c r="V1139" s="268"/>
      <c r="W1139" s="268"/>
      <c r="X1139" s="268"/>
      <c r="Y1139" s="268"/>
      <c r="Z1139" s="268"/>
      <c r="AC1139" s="268"/>
      <c r="AE1139" s="268"/>
      <c r="AF1139" s="268"/>
      <c r="AG1139" s="268"/>
      <c r="AH1139" s="268"/>
      <c r="AI1139" s="268"/>
      <c r="AM1139" s="268"/>
    </row>
    <row r="1140" spans="1:39" x14ac:dyDescent="0.25">
      <c r="A1140" s="268"/>
      <c r="B1140" s="268"/>
      <c r="C1140" s="268"/>
      <c r="D1140" s="268"/>
      <c r="E1140" s="268"/>
      <c r="F1140" s="268"/>
      <c r="G1140" s="271"/>
      <c r="H1140" s="268"/>
      <c r="K1140" s="270"/>
      <c r="L1140" s="270"/>
      <c r="M1140" s="270"/>
      <c r="N1140" s="270"/>
      <c r="O1140" s="268"/>
      <c r="P1140" s="268"/>
      <c r="Q1140" s="268"/>
      <c r="R1140" s="268"/>
      <c r="S1140" s="268"/>
      <c r="T1140" s="268"/>
      <c r="U1140" s="268"/>
      <c r="V1140" s="268"/>
      <c r="W1140" s="268"/>
      <c r="X1140" s="268"/>
      <c r="Y1140" s="268"/>
      <c r="Z1140" s="268"/>
      <c r="AC1140" s="268"/>
      <c r="AE1140" s="268"/>
      <c r="AF1140" s="268"/>
      <c r="AG1140" s="268"/>
      <c r="AH1140" s="268"/>
      <c r="AI1140" s="268"/>
      <c r="AM1140" s="268"/>
    </row>
    <row r="1141" spans="1:39" x14ac:dyDescent="0.25">
      <c r="A1141" s="268"/>
      <c r="B1141" s="268"/>
      <c r="C1141" s="268"/>
      <c r="D1141" s="268"/>
      <c r="E1141" s="268"/>
      <c r="F1141" s="268"/>
      <c r="G1141" s="271"/>
      <c r="H1141" s="268"/>
      <c r="K1141" s="270"/>
      <c r="L1141" s="270"/>
      <c r="M1141" s="270"/>
      <c r="N1141" s="270"/>
      <c r="O1141" s="268"/>
      <c r="P1141" s="268"/>
      <c r="Q1141" s="268"/>
      <c r="R1141" s="268"/>
      <c r="S1141" s="268"/>
      <c r="T1141" s="268"/>
      <c r="U1141" s="268"/>
      <c r="V1141" s="268"/>
      <c r="W1141" s="268"/>
      <c r="X1141" s="268"/>
      <c r="Y1141" s="268"/>
      <c r="Z1141" s="268"/>
      <c r="AC1141" s="268"/>
      <c r="AE1141" s="268"/>
      <c r="AF1141" s="268"/>
      <c r="AG1141" s="268"/>
      <c r="AH1141" s="268"/>
      <c r="AI1141" s="268"/>
      <c r="AM1141" s="268"/>
    </row>
    <row r="1142" spans="1:39" x14ac:dyDescent="0.25">
      <c r="A1142" s="268"/>
      <c r="B1142" s="268"/>
      <c r="C1142" s="268"/>
      <c r="D1142" s="268"/>
      <c r="E1142" s="268"/>
      <c r="F1142" s="268"/>
      <c r="G1142" s="271"/>
      <c r="H1142" s="268"/>
      <c r="K1142" s="270"/>
      <c r="L1142" s="270"/>
      <c r="M1142" s="270"/>
      <c r="N1142" s="270"/>
      <c r="O1142" s="268"/>
      <c r="P1142" s="268"/>
      <c r="Q1142" s="268"/>
      <c r="R1142" s="268"/>
      <c r="S1142" s="268"/>
      <c r="T1142" s="268"/>
      <c r="U1142" s="268"/>
      <c r="V1142" s="268"/>
      <c r="W1142" s="268"/>
      <c r="X1142" s="268"/>
      <c r="Y1142" s="268"/>
      <c r="Z1142" s="268"/>
      <c r="AC1142" s="268"/>
      <c r="AE1142" s="268"/>
      <c r="AF1142" s="268"/>
      <c r="AG1142" s="268"/>
      <c r="AH1142" s="268"/>
      <c r="AI1142" s="268"/>
      <c r="AM1142" s="268"/>
    </row>
    <row r="1143" spans="1:39" x14ac:dyDescent="0.25">
      <c r="A1143" s="268"/>
      <c r="B1143" s="268"/>
      <c r="C1143" s="268"/>
      <c r="D1143" s="268"/>
      <c r="E1143" s="268"/>
      <c r="F1143" s="268"/>
      <c r="G1143" s="271"/>
      <c r="H1143" s="268"/>
      <c r="I1143" s="268"/>
      <c r="K1143" s="270"/>
      <c r="L1143" s="270"/>
      <c r="M1143" s="270"/>
      <c r="N1143" s="270"/>
      <c r="O1143" s="268"/>
      <c r="P1143" s="268"/>
      <c r="Q1143" s="268"/>
      <c r="R1143" s="268"/>
      <c r="S1143" s="268"/>
      <c r="T1143" s="268"/>
      <c r="U1143" s="268"/>
      <c r="V1143" s="268"/>
      <c r="W1143" s="268"/>
      <c r="X1143" s="268"/>
      <c r="Y1143" s="268"/>
      <c r="Z1143" s="268"/>
      <c r="AC1143" s="268"/>
      <c r="AE1143" s="268"/>
      <c r="AF1143" s="268"/>
      <c r="AG1143" s="268"/>
      <c r="AH1143" s="268"/>
      <c r="AI1143" s="268"/>
      <c r="AM1143" s="268"/>
    </row>
    <row r="1144" spans="1:39" x14ac:dyDescent="0.25">
      <c r="A1144" s="268"/>
      <c r="B1144" s="268"/>
      <c r="C1144" s="268"/>
      <c r="D1144" s="268"/>
      <c r="E1144" s="268"/>
      <c r="F1144" s="268"/>
      <c r="G1144" s="271"/>
      <c r="H1144" s="268"/>
      <c r="I1144" s="2"/>
      <c r="K1144" s="270"/>
      <c r="L1144" s="270"/>
      <c r="M1144" s="270"/>
      <c r="N1144" s="270"/>
      <c r="O1144" s="268"/>
      <c r="P1144" s="268"/>
      <c r="Q1144" s="268"/>
      <c r="R1144" s="268"/>
      <c r="S1144" s="268"/>
      <c r="T1144" s="268"/>
      <c r="U1144" s="268"/>
      <c r="V1144" s="268"/>
      <c r="W1144" s="268"/>
      <c r="X1144" s="268"/>
      <c r="Y1144" s="268"/>
      <c r="Z1144" s="268"/>
      <c r="AC1144" s="268"/>
      <c r="AE1144" s="268"/>
      <c r="AF1144" s="268"/>
      <c r="AG1144" s="268"/>
      <c r="AH1144" s="268"/>
      <c r="AI1144" s="268"/>
      <c r="AM1144" s="268"/>
    </row>
    <row r="1145" spans="1:39" x14ac:dyDescent="0.25">
      <c r="A1145" s="268"/>
      <c r="B1145" s="268"/>
      <c r="C1145" s="268"/>
      <c r="D1145" s="268"/>
      <c r="E1145" s="268"/>
      <c r="F1145" s="268"/>
      <c r="G1145" s="271"/>
      <c r="H1145" s="268"/>
      <c r="I1145" s="2"/>
      <c r="K1145" s="270"/>
      <c r="L1145" s="270"/>
      <c r="M1145" s="270"/>
      <c r="N1145" s="270"/>
      <c r="O1145" s="268"/>
      <c r="P1145" s="268"/>
      <c r="Q1145" s="268"/>
      <c r="R1145" s="268"/>
      <c r="S1145" s="268"/>
      <c r="T1145" s="268"/>
      <c r="U1145" s="268"/>
      <c r="V1145" s="268"/>
      <c r="W1145" s="268"/>
      <c r="X1145" s="268"/>
      <c r="Y1145" s="268"/>
      <c r="Z1145" s="268"/>
      <c r="AC1145" s="268"/>
      <c r="AE1145" s="268"/>
      <c r="AF1145" s="268"/>
      <c r="AG1145" s="268"/>
      <c r="AH1145" s="268"/>
      <c r="AI1145" s="268"/>
      <c r="AM1145" s="268"/>
    </row>
    <row r="1146" spans="1:39" x14ac:dyDescent="0.25">
      <c r="A1146" s="268"/>
      <c r="B1146" s="268"/>
      <c r="C1146" s="268"/>
      <c r="D1146" s="268"/>
      <c r="E1146" s="268"/>
      <c r="F1146" s="268"/>
      <c r="G1146" s="271"/>
      <c r="H1146" s="268"/>
      <c r="I1146" s="2"/>
      <c r="J1146" s="268"/>
      <c r="K1146" s="270"/>
      <c r="L1146" s="270"/>
      <c r="M1146" s="270"/>
      <c r="N1146" s="270"/>
      <c r="O1146" s="268"/>
      <c r="P1146" s="268"/>
      <c r="Q1146" s="268"/>
      <c r="R1146" s="268"/>
      <c r="S1146" s="268"/>
      <c r="T1146" s="268"/>
      <c r="U1146" s="268"/>
      <c r="V1146" s="268"/>
      <c r="W1146" s="268"/>
      <c r="X1146" s="268"/>
      <c r="Y1146" s="268"/>
      <c r="Z1146" s="268"/>
      <c r="AC1146" s="268"/>
      <c r="AE1146" s="268"/>
      <c r="AF1146" s="268"/>
      <c r="AG1146" s="268"/>
      <c r="AH1146" s="268"/>
      <c r="AI1146" s="268"/>
      <c r="AM1146" s="268"/>
    </row>
    <row r="1147" spans="1:39" x14ac:dyDescent="0.25">
      <c r="A1147" s="268"/>
      <c r="B1147" s="268"/>
      <c r="C1147" s="268"/>
      <c r="D1147" s="268"/>
      <c r="E1147" s="268"/>
      <c r="F1147" s="268"/>
      <c r="G1147" s="271"/>
      <c r="H1147" s="268"/>
      <c r="K1147" s="270"/>
      <c r="L1147" s="270"/>
      <c r="M1147" s="270"/>
      <c r="N1147" s="270"/>
      <c r="O1147" s="268"/>
      <c r="P1147" s="268"/>
      <c r="Q1147" s="268"/>
      <c r="R1147" s="268"/>
      <c r="S1147" s="268"/>
      <c r="T1147" s="268"/>
      <c r="U1147" s="268"/>
      <c r="V1147" s="268"/>
      <c r="W1147" s="268"/>
      <c r="X1147" s="268"/>
      <c r="Y1147" s="268"/>
      <c r="AC1147" s="268"/>
      <c r="AE1147" s="268"/>
      <c r="AF1147" s="268"/>
      <c r="AG1147" s="268"/>
      <c r="AH1147" s="268"/>
      <c r="AI1147" s="268"/>
      <c r="AM1147" s="268"/>
    </row>
    <row r="1148" spans="1:39" x14ac:dyDescent="0.25">
      <c r="A1148" s="268"/>
      <c r="B1148" s="268"/>
      <c r="C1148" s="268"/>
      <c r="D1148" s="268"/>
      <c r="E1148" s="268"/>
      <c r="F1148" s="268"/>
      <c r="G1148" s="271"/>
      <c r="H1148" s="268"/>
      <c r="I1148" s="268"/>
      <c r="K1148" s="270"/>
      <c r="L1148" s="270"/>
      <c r="M1148" s="270"/>
      <c r="N1148" s="270"/>
      <c r="O1148" s="268"/>
      <c r="P1148" s="268"/>
      <c r="Q1148" s="268"/>
      <c r="R1148" s="268"/>
      <c r="S1148" s="268"/>
      <c r="T1148" s="268"/>
      <c r="U1148" s="268"/>
      <c r="V1148" s="268"/>
      <c r="W1148" s="268"/>
      <c r="X1148" s="268"/>
      <c r="Y1148" s="268"/>
      <c r="AC1148" s="268"/>
      <c r="AE1148" s="268"/>
      <c r="AF1148" s="268"/>
      <c r="AG1148" s="268"/>
      <c r="AH1148" s="268"/>
      <c r="AI1148" s="268"/>
      <c r="AM1148" s="268"/>
    </row>
    <row r="1149" spans="1:39" x14ac:dyDescent="0.25">
      <c r="A1149" s="268"/>
      <c r="B1149" s="268"/>
      <c r="C1149" s="268"/>
      <c r="D1149" s="268"/>
      <c r="E1149" s="268"/>
      <c r="F1149" s="268"/>
      <c r="G1149" s="271"/>
      <c r="H1149" s="268"/>
      <c r="I1149" s="268"/>
      <c r="K1149" s="270"/>
      <c r="L1149" s="270"/>
      <c r="M1149" s="270"/>
      <c r="N1149" s="270"/>
      <c r="O1149" s="268"/>
      <c r="P1149" s="268"/>
      <c r="Q1149" s="268"/>
      <c r="R1149" s="268"/>
      <c r="S1149" s="268"/>
      <c r="T1149" s="268"/>
      <c r="U1149" s="268"/>
      <c r="V1149" s="268"/>
      <c r="W1149" s="268"/>
      <c r="X1149" s="268"/>
      <c r="Y1149" s="268"/>
      <c r="AC1149" s="268"/>
      <c r="AE1149" s="268"/>
      <c r="AF1149" s="268"/>
      <c r="AG1149" s="268"/>
      <c r="AH1149" s="268"/>
      <c r="AI1149" s="268"/>
      <c r="AM1149" s="268"/>
    </row>
    <row r="1150" spans="1:39" x14ac:dyDescent="0.25">
      <c r="A1150" s="268"/>
      <c r="B1150" s="268"/>
      <c r="C1150" s="268"/>
      <c r="D1150" s="268"/>
      <c r="E1150" s="268"/>
      <c r="F1150" s="268"/>
      <c r="G1150" s="271"/>
      <c r="H1150" s="268"/>
      <c r="I1150" s="268"/>
      <c r="K1150" s="270"/>
      <c r="L1150" s="270"/>
      <c r="M1150" s="270"/>
      <c r="N1150" s="270"/>
      <c r="O1150" s="268"/>
      <c r="P1150" s="268"/>
      <c r="Q1150" s="268"/>
      <c r="R1150" s="268"/>
      <c r="S1150" s="268"/>
      <c r="T1150" s="268"/>
      <c r="U1150" s="268"/>
      <c r="V1150" s="268"/>
      <c r="W1150" s="268"/>
      <c r="X1150" s="268"/>
      <c r="Y1150" s="268"/>
      <c r="AC1150" s="268"/>
      <c r="AE1150" s="268"/>
      <c r="AF1150" s="268"/>
      <c r="AG1150" s="268"/>
      <c r="AH1150" s="268"/>
      <c r="AI1150" s="268"/>
      <c r="AM1150" s="268"/>
    </row>
    <row r="1151" spans="1:39" x14ac:dyDescent="0.25">
      <c r="A1151" s="268"/>
      <c r="B1151" s="268"/>
      <c r="C1151" s="268"/>
      <c r="D1151" s="268"/>
      <c r="E1151" s="268"/>
      <c r="F1151" s="268"/>
      <c r="G1151" s="271"/>
      <c r="H1151" s="268"/>
      <c r="I1151" s="268"/>
      <c r="J1151" s="268"/>
      <c r="K1151" s="270"/>
      <c r="L1151" s="270"/>
      <c r="M1151" s="270"/>
      <c r="N1151" s="270"/>
      <c r="O1151" s="268"/>
      <c r="P1151" s="268"/>
      <c r="Q1151" s="268"/>
      <c r="R1151" s="268"/>
      <c r="S1151" s="268"/>
      <c r="T1151" s="268"/>
      <c r="U1151" s="268"/>
      <c r="V1151" s="268"/>
      <c r="W1151" s="268"/>
      <c r="X1151" s="268"/>
      <c r="AC1151" s="268"/>
      <c r="AE1151" s="268"/>
      <c r="AF1151" s="268"/>
      <c r="AG1151" s="268"/>
      <c r="AH1151" s="268"/>
      <c r="AI1151" s="268"/>
      <c r="AM1151" s="268"/>
    </row>
    <row r="1152" spans="1:39" x14ac:dyDescent="0.25">
      <c r="A1152" s="268"/>
      <c r="B1152" s="268"/>
      <c r="C1152" s="268"/>
      <c r="D1152" s="268"/>
      <c r="E1152" s="268"/>
      <c r="F1152" s="268"/>
      <c r="G1152" s="271"/>
      <c r="H1152" s="268"/>
      <c r="I1152" s="268"/>
      <c r="K1152" s="270"/>
      <c r="L1152" s="270"/>
      <c r="M1152" s="270"/>
      <c r="N1152" s="270"/>
      <c r="O1152" s="268"/>
      <c r="P1152" s="268"/>
      <c r="Q1152" s="268"/>
      <c r="R1152" s="268"/>
      <c r="S1152" s="268"/>
      <c r="T1152" s="268"/>
      <c r="U1152" s="268"/>
      <c r="V1152" s="268"/>
      <c r="W1152" s="268"/>
      <c r="X1152" s="268"/>
      <c r="AC1152" s="268"/>
      <c r="AE1152" s="268"/>
      <c r="AF1152" s="268"/>
      <c r="AG1152" s="268"/>
      <c r="AH1152" s="268"/>
      <c r="AI1152" s="268"/>
      <c r="AM1152" s="268"/>
    </row>
    <row r="1153" spans="1:39" x14ac:dyDescent="0.25">
      <c r="A1153" s="268"/>
      <c r="B1153" s="268"/>
      <c r="C1153" s="268"/>
      <c r="D1153" s="268"/>
      <c r="E1153" s="268"/>
      <c r="F1153" s="268"/>
      <c r="G1153" s="271"/>
      <c r="H1153" s="268"/>
      <c r="I1153" s="268"/>
      <c r="K1153" s="270"/>
      <c r="L1153" s="270"/>
      <c r="M1153" s="270"/>
      <c r="N1153" s="270"/>
      <c r="O1153" s="268"/>
      <c r="P1153" s="268"/>
      <c r="Q1153" s="268"/>
      <c r="R1153" s="268"/>
      <c r="S1153" s="268"/>
      <c r="T1153" s="268"/>
      <c r="U1153" s="268"/>
      <c r="V1153" s="268"/>
      <c r="W1153" s="268"/>
      <c r="X1153" s="268"/>
      <c r="AC1153" s="268"/>
      <c r="AE1153" s="268"/>
      <c r="AF1153" s="268"/>
      <c r="AG1153" s="268"/>
      <c r="AH1153" s="268"/>
      <c r="AI1153" s="268"/>
      <c r="AM1153" s="268"/>
    </row>
    <row r="1154" spans="1:39" x14ac:dyDescent="0.25">
      <c r="A1154" s="268"/>
      <c r="B1154" s="268"/>
      <c r="C1154" s="268"/>
      <c r="D1154" s="268"/>
      <c r="E1154" s="268"/>
      <c r="F1154" s="268"/>
      <c r="G1154" s="271"/>
      <c r="H1154" s="268"/>
      <c r="I1154" s="268"/>
      <c r="K1154" s="270"/>
      <c r="L1154" s="270"/>
      <c r="M1154" s="270"/>
      <c r="N1154" s="270"/>
      <c r="O1154" s="268"/>
      <c r="P1154" s="268"/>
      <c r="Q1154" s="268"/>
      <c r="R1154" s="268"/>
      <c r="S1154" s="268"/>
      <c r="T1154" s="268"/>
      <c r="U1154" s="268"/>
      <c r="V1154" s="268"/>
      <c r="W1154" s="268"/>
      <c r="X1154" s="268"/>
      <c r="AC1154" s="268"/>
      <c r="AE1154" s="268"/>
      <c r="AF1154" s="268"/>
      <c r="AG1154" s="268"/>
      <c r="AH1154" s="268"/>
      <c r="AI1154" s="268"/>
      <c r="AM1154" s="268"/>
    </row>
    <row r="1155" spans="1:39" x14ac:dyDescent="0.25">
      <c r="A1155" s="268"/>
      <c r="B1155" s="268"/>
      <c r="C1155" s="268"/>
      <c r="D1155" s="268"/>
      <c r="E1155" s="268"/>
      <c r="F1155" s="268"/>
      <c r="G1155" s="271"/>
      <c r="H1155" s="268"/>
      <c r="I1155" s="268"/>
      <c r="K1155" s="270"/>
      <c r="L1155" s="270"/>
      <c r="M1155" s="270"/>
      <c r="N1155" s="270"/>
      <c r="O1155" s="268"/>
      <c r="P1155" s="268"/>
      <c r="Q1155" s="268"/>
      <c r="R1155" s="268"/>
      <c r="S1155" s="268"/>
      <c r="T1155" s="268"/>
      <c r="U1155" s="268"/>
      <c r="V1155" s="268"/>
      <c r="W1155" s="268"/>
      <c r="X1155" s="268"/>
      <c r="AC1155" s="268"/>
      <c r="AE1155" s="268"/>
      <c r="AF1155" s="268"/>
      <c r="AG1155" s="268"/>
      <c r="AH1155" s="268"/>
      <c r="AI1155" s="268"/>
      <c r="AM1155" s="268"/>
    </row>
    <row r="1156" spans="1:39" x14ac:dyDescent="0.25">
      <c r="A1156" s="268"/>
      <c r="B1156" s="268"/>
      <c r="C1156" s="268"/>
      <c r="D1156" s="268"/>
      <c r="E1156" s="268"/>
      <c r="F1156" s="268"/>
      <c r="G1156" s="271"/>
      <c r="H1156" s="268"/>
      <c r="I1156" s="268"/>
      <c r="K1156" s="270"/>
      <c r="L1156" s="270"/>
      <c r="M1156" s="270"/>
      <c r="N1156" s="270"/>
      <c r="O1156" s="268"/>
      <c r="P1156" s="268"/>
      <c r="Q1156" s="268"/>
      <c r="R1156" s="268"/>
      <c r="S1156" s="268"/>
      <c r="T1156" s="268"/>
      <c r="U1156" s="268"/>
      <c r="V1156" s="268"/>
      <c r="W1156" s="268"/>
      <c r="X1156" s="268"/>
      <c r="AC1156" s="268"/>
      <c r="AE1156" s="268"/>
      <c r="AF1156" s="268"/>
      <c r="AG1156" s="268"/>
      <c r="AH1156" s="268"/>
      <c r="AI1156" s="268"/>
      <c r="AM1156" s="268"/>
    </row>
    <row r="1157" spans="1:39" x14ac:dyDescent="0.25">
      <c r="A1157" s="268"/>
      <c r="B1157" s="268"/>
      <c r="C1157" s="268"/>
      <c r="D1157" s="268"/>
      <c r="E1157" s="268"/>
      <c r="F1157" s="268"/>
      <c r="G1157" s="271"/>
      <c r="H1157" s="268"/>
      <c r="I1157" s="268"/>
      <c r="K1157" s="270"/>
      <c r="L1157" s="270"/>
      <c r="M1157" s="270"/>
      <c r="N1157" s="270"/>
      <c r="O1157" s="268"/>
      <c r="P1157" s="268"/>
      <c r="Q1157" s="268"/>
      <c r="R1157" s="268"/>
      <c r="S1157" s="268"/>
      <c r="T1157" s="268"/>
      <c r="U1157" s="268"/>
      <c r="V1157" s="268"/>
      <c r="W1157" s="268"/>
      <c r="X1157" s="268"/>
      <c r="AC1157" s="268"/>
      <c r="AE1157" s="268"/>
      <c r="AF1157" s="268"/>
      <c r="AG1157" s="268"/>
      <c r="AH1157" s="268"/>
      <c r="AI1157" s="268"/>
      <c r="AM1157" s="268"/>
    </row>
    <row r="1158" spans="1:39" x14ac:dyDescent="0.25">
      <c r="A1158" s="268"/>
      <c r="B1158" s="268"/>
      <c r="C1158" s="268"/>
      <c r="D1158" s="268"/>
      <c r="E1158" s="268"/>
      <c r="F1158" s="268"/>
      <c r="G1158" s="271"/>
      <c r="H1158" s="268"/>
      <c r="I1158" s="2"/>
      <c r="K1158" s="270"/>
      <c r="L1158" s="270"/>
      <c r="M1158" s="270"/>
      <c r="N1158" s="270"/>
      <c r="O1158" s="268"/>
      <c r="P1158" s="268"/>
      <c r="Q1158" s="268"/>
      <c r="R1158" s="268"/>
      <c r="S1158" s="268"/>
      <c r="T1158" s="268"/>
      <c r="U1158" s="268"/>
      <c r="V1158" s="268"/>
      <c r="W1158" s="268"/>
      <c r="X1158" s="268"/>
      <c r="AC1158" s="268"/>
      <c r="AE1158" s="268"/>
      <c r="AF1158" s="268"/>
      <c r="AG1158" s="268"/>
      <c r="AH1158" s="268"/>
      <c r="AI1158" s="268"/>
      <c r="AM1158" s="268"/>
    </row>
    <row r="1159" spans="1:39" x14ac:dyDescent="0.25">
      <c r="A1159" s="268"/>
      <c r="B1159" s="268"/>
      <c r="C1159" s="268"/>
      <c r="D1159" s="268"/>
      <c r="E1159" s="268"/>
      <c r="F1159" s="268"/>
      <c r="G1159" s="271"/>
      <c r="H1159" s="268"/>
      <c r="K1159" s="270"/>
      <c r="L1159" s="270"/>
      <c r="M1159" s="270"/>
      <c r="N1159" s="270"/>
      <c r="O1159" s="268"/>
      <c r="P1159" s="268"/>
      <c r="Q1159" s="268"/>
      <c r="R1159" s="268"/>
      <c r="S1159" s="268"/>
      <c r="T1159" s="268"/>
      <c r="U1159" s="268"/>
      <c r="V1159" s="268"/>
      <c r="W1159" s="268"/>
      <c r="X1159" s="268"/>
      <c r="AC1159" s="268"/>
      <c r="AE1159" s="268"/>
      <c r="AF1159" s="268"/>
      <c r="AG1159" s="268"/>
      <c r="AH1159" s="268"/>
      <c r="AI1159" s="268"/>
      <c r="AM1159" s="268"/>
    </row>
    <row r="1160" spans="1:39" x14ac:dyDescent="0.25">
      <c r="A1160" s="268"/>
      <c r="B1160" s="268"/>
      <c r="C1160" s="268"/>
      <c r="D1160" s="268"/>
      <c r="E1160" s="268"/>
      <c r="F1160" s="268"/>
      <c r="G1160" s="271"/>
      <c r="H1160" s="268"/>
      <c r="K1160" s="270"/>
      <c r="L1160" s="270"/>
      <c r="M1160" s="270"/>
      <c r="N1160" s="270"/>
      <c r="O1160" s="268"/>
      <c r="P1160" s="268"/>
      <c r="Q1160" s="268"/>
      <c r="R1160" s="268"/>
      <c r="S1160" s="268"/>
      <c r="T1160" s="268"/>
      <c r="U1160" s="268"/>
      <c r="V1160" s="268"/>
      <c r="W1160" s="268"/>
      <c r="X1160" s="268"/>
      <c r="AC1160" s="268"/>
      <c r="AE1160" s="268"/>
      <c r="AF1160" s="268"/>
      <c r="AG1160" s="268"/>
      <c r="AH1160" s="268"/>
      <c r="AI1160" s="268"/>
      <c r="AM1160" s="268"/>
    </row>
    <row r="1161" spans="1:39" x14ac:dyDescent="0.25">
      <c r="A1161" s="268"/>
      <c r="B1161" s="268"/>
      <c r="C1161" s="268"/>
      <c r="D1161" s="268"/>
      <c r="E1161" s="268"/>
      <c r="F1161" s="268"/>
      <c r="G1161" s="271"/>
      <c r="H1161" s="268"/>
      <c r="I1161" s="2"/>
      <c r="K1161" s="270"/>
      <c r="L1161" s="270"/>
      <c r="M1161" s="270"/>
      <c r="N1161" s="270"/>
      <c r="O1161" s="268"/>
      <c r="P1161" s="268"/>
      <c r="Q1161" s="268"/>
      <c r="R1161" s="268"/>
      <c r="S1161" s="268"/>
      <c r="T1161" s="268"/>
      <c r="U1161" s="268"/>
      <c r="V1161" s="268"/>
      <c r="W1161" s="268"/>
      <c r="X1161" s="268"/>
      <c r="AC1161" s="268"/>
      <c r="AE1161" s="268"/>
      <c r="AF1161" s="268"/>
      <c r="AG1161" s="268"/>
      <c r="AH1161" s="268"/>
      <c r="AI1161" s="268"/>
      <c r="AM1161" s="268"/>
    </row>
    <row r="1162" spans="1:39" x14ac:dyDescent="0.25">
      <c r="A1162" s="268"/>
      <c r="B1162" s="268"/>
      <c r="C1162" s="268"/>
      <c r="D1162" s="268"/>
      <c r="E1162" s="268"/>
      <c r="F1162" s="268"/>
      <c r="G1162" s="271"/>
      <c r="H1162" s="268"/>
      <c r="I1162" s="268"/>
      <c r="K1162" s="270"/>
      <c r="L1162" s="270"/>
      <c r="M1162" s="270"/>
      <c r="N1162" s="270"/>
      <c r="O1162" s="268"/>
      <c r="P1162" s="268"/>
      <c r="Q1162" s="268"/>
      <c r="R1162" s="268"/>
      <c r="S1162" s="268"/>
      <c r="T1162" s="268"/>
      <c r="U1162" s="268"/>
      <c r="V1162" s="268"/>
      <c r="W1162" s="268"/>
      <c r="X1162" s="268"/>
      <c r="AC1162" s="268"/>
      <c r="AE1162" s="268"/>
      <c r="AF1162" s="268"/>
      <c r="AG1162" s="268"/>
      <c r="AH1162" s="268"/>
      <c r="AI1162" s="268"/>
      <c r="AM1162" s="268"/>
    </row>
    <row r="1163" spans="1:39" x14ac:dyDescent="0.25">
      <c r="A1163" s="268"/>
      <c r="B1163" s="268"/>
      <c r="C1163" s="268"/>
      <c r="D1163" s="268"/>
      <c r="E1163" s="268"/>
      <c r="F1163" s="268"/>
      <c r="G1163" s="271"/>
      <c r="H1163" s="268"/>
      <c r="I1163" s="268"/>
      <c r="K1163" s="270"/>
      <c r="L1163" s="270"/>
      <c r="M1163" s="270"/>
      <c r="N1163" s="270"/>
      <c r="O1163" s="268"/>
      <c r="P1163" s="268"/>
      <c r="Q1163" s="268"/>
      <c r="R1163" s="268"/>
      <c r="S1163" s="268"/>
      <c r="T1163" s="268"/>
      <c r="U1163" s="268"/>
      <c r="V1163" s="268"/>
      <c r="W1163" s="268"/>
      <c r="X1163" s="268"/>
      <c r="AC1163" s="268"/>
      <c r="AE1163" s="268"/>
      <c r="AF1163" s="268"/>
      <c r="AG1163" s="268"/>
      <c r="AH1163" s="268"/>
      <c r="AI1163" s="268"/>
      <c r="AM1163" s="268"/>
    </row>
    <row r="1164" spans="1:39" x14ac:dyDescent="0.25">
      <c r="A1164" s="268"/>
      <c r="B1164" s="268"/>
      <c r="C1164" s="268"/>
      <c r="D1164" s="268"/>
      <c r="E1164" s="268"/>
      <c r="F1164" s="268"/>
      <c r="G1164" s="271"/>
      <c r="H1164" s="268"/>
      <c r="I1164" s="268"/>
      <c r="K1164" s="270"/>
      <c r="L1164" s="270"/>
      <c r="M1164" s="270"/>
      <c r="N1164" s="270"/>
      <c r="O1164" s="268"/>
      <c r="P1164" s="268"/>
      <c r="Q1164" s="268"/>
      <c r="R1164" s="268"/>
      <c r="S1164" s="268"/>
      <c r="T1164" s="268"/>
      <c r="U1164" s="268"/>
      <c r="V1164" s="268"/>
      <c r="W1164" s="268"/>
      <c r="X1164" s="268"/>
      <c r="AC1164" s="268"/>
      <c r="AE1164" s="268"/>
      <c r="AF1164" s="268"/>
      <c r="AG1164" s="268"/>
      <c r="AH1164" s="268"/>
      <c r="AI1164" s="268"/>
      <c r="AM1164" s="268"/>
    </row>
    <row r="1165" spans="1:39" x14ac:dyDescent="0.25">
      <c r="A1165" s="268"/>
      <c r="B1165" s="268"/>
      <c r="C1165" s="268"/>
      <c r="D1165" s="268"/>
      <c r="E1165" s="268"/>
      <c r="F1165" s="268"/>
      <c r="G1165" s="271"/>
      <c r="H1165" s="268"/>
      <c r="K1165" s="270"/>
      <c r="L1165" s="270"/>
      <c r="M1165" s="270"/>
      <c r="N1165" s="270"/>
      <c r="O1165" s="268"/>
      <c r="P1165" s="268"/>
      <c r="Q1165" s="268"/>
      <c r="R1165" s="268"/>
      <c r="S1165" s="268"/>
      <c r="T1165" s="268"/>
      <c r="U1165" s="268"/>
      <c r="V1165" s="268"/>
      <c r="W1165" s="268"/>
      <c r="X1165" s="268"/>
      <c r="AC1165" s="268"/>
      <c r="AE1165" s="268"/>
      <c r="AF1165" s="268"/>
      <c r="AG1165" s="268"/>
      <c r="AH1165" s="268"/>
      <c r="AI1165" s="268"/>
      <c r="AM1165" s="268"/>
    </row>
    <row r="1166" spans="1:39" x14ac:dyDescent="0.25">
      <c r="A1166" s="268"/>
      <c r="B1166" s="268"/>
      <c r="C1166" s="268"/>
      <c r="D1166" s="268"/>
      <c r="E1166" s="268"/>
      <c r="F1166" s="268"/>
      <c r="G1166" s="271"/>
      <c r="H1166" s="268"/>
      <c r="K1166" s="270"/>
      <c r="L1166" s="270"/>
      <c r="M1166" s="270"/>
      <c r="N1166" s="270"/>
      <c r="O1166" s="268"/>
      <c r="P1166" s="268"/>
      <c r="Q1166" s="268"/>
      <c r="R1166" s="268"/>
      <c r="S1166" s="268"/>
      <c r="T1166" s="268"/>
      <c r="U1166" s="268"/>
      <c r="V1166" s="268"/>
      <c r="W1166" s="268"/>
      <c r="X1166" s="268"/>
      <c r="AC1166" s="268"/>
      <c r="AE1166" s="268"/>
      <c r="AF1166" s="268"/>
      <c r="AG1166" s="268"/>
      <c r="AH1166" s="268"/>
      <c r="AI1166" s="268"/>
      <c r="AM1166" s="268"/>
    </row>
    <row r="1167" spans="1:39" x14ac:dyDescent="0.25">
      <c r="A1167" s="268"/>
      <c r="B1167" s="268"/>
      <c r="C1167" s="268"/>
      <c r="D1167" s="268"/>
      <c r="E1167" s="268"/>
      <c r="F1167" s="268"/>
      <c r="G1167" s="271"/>
      <c r="H1167" s="268"/>
      <c r="K1167" s="270"/>
      <c r="L1167" s="270"/>
      <c r="M1167" s="270"/>
      <c r="N1167" s="270"/>
      <c r="O1167" s="268"/>
      <c r="P1167" s="268"/>
      <c r="Q1167" s="268"/>
      <c r="R1167" s="268"/>
      <c r="S1167" s="268"/>
      <c r="T1167" s="268"/>
      <c r="U1167" s="268"/>
      <c r="V1167" s="268"/>
      <c r="W1167" s="268"/>
      <c r="X1167" s="268"/>
      <c r="AC1167" s="268"/>
      <c r="AE1167" s="268"/>
      <c r="AF1167" s="268"/>
      <c r="AG1167" s="268"/>
      <c r="AH1167" s="268"/>
      <c r="AI1167" s="268"/>
      <c r="AM1167" s="268"/>
    </row>
    <row r="1168" spans="1:39" x14ac:dyDescent="0.25">
      <c r="A1168" s="268"/>
      <c r="B1168" s="268"/>
      <c r="C1168" s="268"/>
      <c r="D1168" s="268"/>
      <c r="E1168" s="268"/>
      <c r="F1168" s="268"/>
      <c r="G1168" s="271"/>
      <c r="H1168" s="268"/>
      <c r="I1168" s="268"/>
      <c r="K1168" s="270"/>
      <c r="L1168" s="270"/>
      <c r="M1168" s="270"/>
      <c r="N1168" s="270"/>
      <c r="O1168" s="268"/>
      <c r="P1168" s="268"/>
      <c r="Q1168" s="268"/>
      <c r="R1168" s="268"/>
      <c r="S1168" s="268"/>
      <c r="T1168" s="268"/>
      <c r="U1168" s="268"/>
      <c r="V1168" s="268"/>
      <c r="W1168" s="268"/>
      <c r="X1168" s="268"/>
      <c r="Y1168" s="268"/>
      <c r="AC1168" s="268"/>
      <c r="AE1168" s="268"/>
      <c r="AF1168" s="268"/>
      <c r="AG1168" s="268"/>
      <c r="AH1168" s="268"/>
      <c r="AI1168" s="268"/>
      <c r="AM1168" s="268"/>
    </row>
    <row r="1169" spans="1:39" x14ac:dyDescent="0.25">
      <c r="A1169" s="268"/>
      <c r="B1169" s="268"/>
      <c r="C1169" s="268"/>
      <c r="D1169" s="268"/>
      <c r="E1169" s="268"/>
      <c r="F1169" s="268"/>
      <c r="G1169" s="271"/>
      <c r="H1169" s="268"/>
      <c r="K1169" s="270"/>
      <c r="L1169" s="270"/>
      <c r="M1169" s="270"/>
      <c r="N1169" s="270"/>
      <c r="O1169" s="268"/>
      <c r="P1169" s="268"/>
      <c r="Q1169" s="268"/>
      <c r="R1169" s="268"/>
      <c r="S1169" s="268"/>
      <c r="T1169" s="268"/>
      <c r="U1169" s="268"/>
      <c r="V1169" s="268"/>
      <c r="W1169" s="268"/>
      <c r="X1169" s="268"/>
      <c r="AC1169" s="268"/>
      <c r="AE1169" s="268"/>
      <c r="AF1169" s="268"/>
      <c r="AG1169" s="268"/>
      <c r="AH1169" s="268"/>
      <c r="AI1169" s="268"/>
      <c r="AM1169" s="268"/>
    </row>
    <row r="1170" spans="1:39" x14ac:dyDescent="0.25">
      <c r="A1170" s="268"/>
      <c r="B1170" s="268"/>
      <c r="C1170" s="268"/>
      <c r="D1170" s="268"/>
      <c r="E1170" s="268"/>
      <c r="F1170" s="268"/>
      <c r="G1170" s="271"/>
      <c r="H1170" s="268"/>
      <c r="I1170" s="268"/>
      <c r="K1170" s="270"/>
      <c r="L1170" s="270"/>
      <c r="M1170" s="270"/>
      <c r="N1170" s="270"/>
      <c r="O1170" s="268"/>
      <c r="P1170" s="268"/>
      <c r="Q1170" s="268"/>
      <c r="R1170" s="268"/>
      <c r="S1170" s="268"/>
      <c r="T1170" s="268"/>
      <c r="U1170" s="268"/>
      <c r="V1170" s="268"/>
      <c r="W1170" s="268"/>
      <c r="X1170" s="268"/>
      <c r="AC1170" s="268"/>
      <c r="AE1170" s="268"/>
      <c r="AF1170" s="268"/>
      <c r="AG1170" s="268"/>
      <c r="AH1170" s="268"/>
      <c r="AI1170" s="268"/>
      <c r="AM1170" s="268"/>
    </row>
    <row r="1171" spans="1:39" x14ac:dyDescent="0.25">
      <c r="A1171" s="268"/>
      <c r="B1171" s="268"/>
      <c r="C1171" s="268"/>
      <c r="D1171" s="268"/>
      <c r="E1171" s="268"/>
      <c r="F1171" s="268"/>
      <c r="G1171" s="271"/>
      <c r="H1171" s="268"/>
      <c r="I1171" s="2"/>
      <c r="K1171" s="270"/>
      <c r="L1171" s="270"/>
      <c r="M1171" s="270"/>
      <c r="N1171" s="270"/>
      <c r="O1171" s="268"/>
      <c r="P1171" s="268"/>
      <c r="Q1171" s="268"/>
      <c r="R1171" s="268"/>
      <c r="S1171" s="268"/>
      <c r="T1171" s="268"/>
      <c r="U1171" s="268"/>
      <c r="V1171" s="268"/>
      <c r="W1171" s="268"/>
      <c r="X1171" s="268"/>
      <c r="AC1171" s="268"/>
      <c r="AE1171" s="268"/>
      <c r="AF1171" s="268"/>
      <c r="AG1171" s="268"/>
      <c r="AH1171" s="268"/>
      <c r="AI1171" s="268"/>
      <c r="AM1171" s="268"/>
    </row>
    <row r="1172" spans="1:39" x14ac:dyDescent="0.25">
      <c r="A1172" s="268"/>
      <c r="B1172" s="268"/>
      <c r="C1172" s="268"/>
      <c r="D1172" s="268"/>
      <c r="E1172" s="268"/>
      <c r="F1172" s="268"/>
      <c r="G1172" s="271"/>
      <c r="H1172" s="268"/>
      <c r="I1172" s="268"/>
      <c r="K1172" s="270"/>
      <c r="L1172" s="270"/>
      <c r="M1172" s="270"/>
      <c r="N1172" s="270"/>
      <c r="O1172" s="268"/>
      <c r="P1172" s="268"/>
      <c r="Q1172" s="268"/>
      <c r="R1172" s="268"/>
      <c r="S1172" s="268"/>
      <c r="T1172" s="268"/>
      <c r="U1172" s="268"/>
      <c r="V1172" s="268"/>
      <c r="W1172" s="268"/>
      <c r="X1172" s="268"/>
      <c r="Y1172" s="268"/>
      <c r="AC1172" s="268"/>
      <c r="AE1172" s="268"/>
      <c r="AF1172" s="268"/>
      <c r="AG1172" s="268"/>
      <c r="AH1172" s="268"/>
      <c r="AI1172" s="268"/>
      <c r="AM1172" s="268"/>
    </row>
    <row r="1173" spans="1:39" x14ac:dyDescent="0.25">
      <c r="A1173" s="268"/>
      <c r="B1173" s="268"/>
      <c r="C1173" s="268"/>
      <c r="D1173" s="268"/>
      <c r="E1173" s="268"/>
      <c r="F1173" s="268"/>
      <c r="G1173" s="271"/>
      <c r="H1173" s="268"/>
      <c r="I1173" s="268"/>
      <c r="K1173" s="270"/>
      <c r="L1173" s="270"/>
      <c r="M1173" s="270"/>
      <c r="N1173" s="270"/>
      <c r="O1173" s="268"/>
      <c r="P1173" s="268"/>
      <c r="Q1173" s="268"/>
      <c r="R1173" s="268"/>
      <c r="S1173" s="268"/>
      <c r="T1173" s="268"/>
      <c r="U1173" s="268"/>
      <c r="V1173" s="268"/>
      <c r="W1173" s="268"/>
      <c r="X1173" s="268"/>
      <c r="Y1173" s="268"/>
      <c r="AC1173" s="268"/>
      <c r="AE1173" s="268"/>
      <c r="AF1173" s="268"/>
      <c r="AG1173" s="268"/>
      <c r="AH1173" s="268"/>
      <c r="AI1173" s="268"/>
      <c r="AM1173" s="268"/>
    </row>
    <row r="1174" spans="1:39" x14ac:dyDescent="0.25">
      <c r="A1174" s="268"/>
      <c r="B1174" s="268"/>
      <c r="C1174" s="268"/>
      <c r="D1174" s="268"/>
      <c r="E1174" s="268"/>
      <c r="F1174" s="268"/>
      <c r="G1174" s="271"/>
      <c r="H1174" s="268"/>
      <c r="K1174" s="270"/>
      <c r="L1174" s="270"/>
      <c r="M1174" s="270"/>
      <c r="N1174" s="270"/>
      <c r="O1174" s="268"/>
      <c r="P1174" s="268"/>
      <c r="Q1174" s="268"/>
      <c r="R1174" s="268"/>
      <c r="S1174" s="268"/>
      <c r="T1174" s="268"/>
      <c r="U1174" s="268"/>
      <c r="V1174" s="268"/>
      <c r="W1174" s="268"/>
      <c r="X1174" s="268"/>
      <c r="AC1174" s="268"/>
      <c r="AE1174" s="268"/>
      <c r="AF1174" s="268"/>
      <c r="AG1174" s="268"/>
      <c r="AH1174" s="268"/>
      <c r="AI1174" s="268"/>
      <c r="AM1174" s="268"/>
    </row>
    <row r="1175" spans="1:39" x14ac:dyDescent="0.25">
      <c r="A1175" s="268"/>
      <c r="B1175" s="268"/>
      <c r="C1175" s="268"/>
      <c r="D1175" s="268"/>
      <c r="E1175" s="268"/>
      <c r="F1175" s="268"/>
      <c r="G1175" s="271"/>
      <c r="H1175" s="268"/>
      <c r="K1175" s="270"/>
      <c r="L1175" s="270"/>
      <c r="M1175" s="270"/>
      <c r="N1175" s="270"/>
      <c r="O1175" s="268"/>
      <c r="P1175" s="268"/>
      <c r="Q1175" s="268"/>
      <c r="R1175" s="268"/>
      <c r="S1175" s="268"/>
      <c r="T1175" s="268"/>
      <c r="U1175" s="268"/>
      <c r="V1175" s="268"/>
      <c r="W1175" s="268"/>
      <c r="X1175" s="268"/>
      <c r="AC1175" s="268"/>
      <c r="AE1175" s="268"/>
      <c r="AF1175" s="268"/>
      <c r="AG1175" s="268"/>
      <c r="AH1175" s="268"/>
      <c r="AI1175" s="268"/>
      <c r="AM1175" s="268"/>
    </row>
    <row r="1176" spans="1:39" x14ac:dyDescent="0.25">
      <c r="A1176" s="268"/>
      <c r="B1176" s="268"/>
      <c r="C1176" s="268"/>
      <c r="D1176" s="268"/>
      <c r="E1176" s="268"/>
      <c r="F1176" s="268"/>
      <c r="G1176" s="271"/>
      <c r="H1176" s="268"/>
      <c r="K1176" s="270"/>
      <c r="L1176" s="270"/>
      <c r="M1176" s="270"/>
      <c r="N1176" s="270"/>
      <c r="O1176" s="268"/>
      <c r="P1176" s="268"/>
      <c r="Q1176" s="268"/>
      <c r="R1176" s="268"/>
      <c r="S1176" s="268"/>
      <c r="T1176" s="268"/>
      <c r="U1176" s="268"/>
      <c r="V1176" s="268"/>
      <c r="W1176" s="268"/>
      <c r="X1176" s="268"/>
      <c r="Y1176" s="268"/>
      <c r="AC1176" s="268"/>
      <c r="AE1176" s="268"/>
      <c r="AF1176" s="268"/>
      <c r="AG1176" s="268"/>
      <c r="AH1176" s="268"/>
      <c r="AI1176" s="268"/>
      <c r="AM1176" s="268"/>
    </row>
    <row r="1177" spans="1:39" x14ac:dyDescent="0.25">
      <c r="A1177" s="268"/>
      <c r="B1177" s="268"/>
      <c r="C1177" s="268"/>
      <c r="D1177" s="268"/>
      <c r="E1177" s="268"/>
      <c r="F1177" s="268"/>
      <c r="G1177" s="271"/>
      <c r="H1177" s="268"/>
      <c r="I1177" s="268"/>
      <c r="K1177" s="270"/>
      <c r="L1177" s="270"/>
      <c r="M1177" s="270"/>
      <c r="N1177" s="270"/>
      <c r="O1177" s="268"/>
      <c r="P1177" s="268"/>
      <c r="Q1177" s="268"/>
      <c r="R1177" s="268"/>
      <c r="S1177" s="268"/>
      <c r="T1177" s="268"/>
      <c r="U1177" s="268"/>
      <c r="V1177" s="268"/>
      <c r="W1177" s="268"/>
      <c r="X1177" s="268"/>
      <c r="Y1177" s="268"/>
      <c r="AC1177" s="268"/>
      <c r="AE1177" s="268"/>
      <c r="AF1177" s="268"/>
      <c r="AG1177" s="268"/>
      <c r="AH1177" s="268"/>
      <c r="AI1177" s="268"/>
      <c r="AM1177" s="268"/>
    </row>
    <row r="1178" spans="1:39" x14ac:dyDescent="0.25">
      <c r="A1178" s="268"/>
      <c r="B1178" s="268"/>
      <c r="C1178" s="268"/>
      <c r="D1178" s="268"/>
      <c r="E1178" s="268"/>
      <c r="F1178" s="268"/>
      <c r="G1178" s="271"/>
      <c r="H1178" s="268"/>
      <c r="K1178" s="270"/>
      <c r="L1178" s="270"/>
      <c r="M1178" s="270"/>
      <c r="N1178" s="270"/>
      <c r="O1178" s="268"/>
      <c r="P1178" s="268"/>
      <c r="Q1178" s="268"/>
      <c r="R1178" s="268"/>
      <c r="S1178" s="268"/>
      <c r="T1178" s="268"/>
      <c r="U1178" s="268"/>
      <c r="V1178" s="268"/>
      <c r="W1178" s="268"/>
      <c r="X1178" s="268"/>
      <c r="Y1178" s="268"/>
      <c r="AC1178" s="268"/>
      <c r="AE1178" s="268"/>
      <c r="AF1178" s="268"/>
      <c r="AG1178" s="268"/>
      <c r="AH1178" s="268"/>
      <c r="AI1178" s="268"/>
      <c r="AM1178" s="268"/>
    </row>
    <row r="1179" spans="1:39" x14ac:dyDescent="0.25">
      <c r="A1179" s="268"/>
      <c r="B1179" s="268"/>
      <c r="C1179" s="268"/>
      <c r="D1179" s="268"/>
      <c r="E1179" s="268"/>
      <c r="F1179" s="268"/>
      <c r="G1179" s="271"/>
      <c r="H1179" s="268"/>
      <c r="I1179" s="268"/>
      <c r="K1179" s="270"/>
      <c r="L1179" s="270"/>
      <c r="M1179" s="270"/>
      <c r="N1179" s="270"/>
      <c r="O1179" s="268"/>
      <c r="P1179" s="268"/>
      <c r="Q1179" s="268"/>
      <c r="R1179" s="268"/>
      <c r="S1179" s="268"/>
      <c r="T1179" s="268"/>
      <c r="U1179" s="268"/>
      <c r="V1179" s="268"/>
      <c r="W1179" s="268"/>
      <c r="X1179" s="268"/>
      <c r="Y1179" s="268"/>
      <c r="AC1179" s="268"/>
      <c r="AE1179" s="268"/>
      <c r="AF1179" s="268"/>
      <c r="AG1179" s="268"/>
      <c r="AH1179" s="268"/>
      <c r="AI1179" s="268"/>
      <c r="AM1179" s="268"/>
    </row>
    <row r="1180" spans="1:39" x14ac:dyDescent="0.25">
      <c r="A1180" s="268"/>
      <c r="B1180" s="268"/>
      <c r="C1180" s="268"/>
      <c r="D1180" s="268"/>
      <c r="E1180" s="268"/>
      <c r="F1180" s="268"/>
      <c r="G1180" s="271"/>
      <c r="H1180" s="268"/>
      <c r="I1180" s="268"/>
      <c r="K1180" s="270"/>
      <c r="L1180" s="270"/>
      <c r="M1180" s="270"/>
      <c r="N1180" s="270"/>
      <c r="O1180" s="268"/>
      <c r="P1180" s="268"/>
      <c r="Q1180" s="268"/>
      <c r="R1180" s="268"/>
      <c r="S1180" s="268"/>
      <c r="T1180" s="268"/>
      <c r="U1180" s="268"/>
      <c r="V1180" s="268"/>
      <c r="W1180" s="268"/>
      <c r="X1180" s="268"/>
      <c r="Y1180" s="268"/>
      <c r="AC1180" s="268"/>
      <c r="AE1180" s="268"/>
      <c r="AF1180" s="268"/>
      <c r="AG1180" s="268"/>
      <c r="AH1180" s="268"/>
      <c r="AI1180" s="268"/>
      <c r="AM1180" s="268"/>
    </row>
    <row r="1181" spans="1:39" x14ac:dyDescent="0.25">
      <c r="A1181" s="268"/>
      <c r="B1181" s="268"/>
      <c r="C1181" s="268"/>
      <c r="D1181" s="268"/>
      <c r="E1181" s="268"/>
      <c r="F1181" s="268"/>
      <c r="G1181" s="271"/>
      <c r="H1181" s="268"/>
      <c r="I1181" s="268"/>
      <c r="K1181" s="270"/>
      <c r="L1181" s="270"/>
      <c r="M1181" s="270"/>
      <c r="N1181" s="270"/>
      <c r="O1181" s="268"/>
      <c r="P1181" s="268"/>
      <c r="Q1181" s="268"/>
      <c r="R1181" s="268"/>
      <c r="S1181" s="268"/>
      <c r="T1181" s="268"/>
      <c r="U1181" s="268"/>
      <c r="V1181" s="268"/>
      <c r="W1181" s="268"/>
      <c r="X1181" s="268"/>
      <c r="Y1181" s="268"/>
      <c r="AC1181" s="268"/>
      <c r="AE1181" s="268"/>
      <c r="AF1181" s="268"/>
      <c r="AG1181" s="268"/>
      <c r="AH1181" s="268"/>
      <c r="AI1181" s="268"/>
      <c r="AM1181" s="268"/>
    </row>
    <row r="1182" spans="1:39" x14ac:dyDescent="0.25">
      <c r="A1182" s="268"/>
      <c r="B1182" s="268"/>
      <c r="C1182" s="268"/>
      <c r="D1182" s="268"/>
      <c r="E1182" s="268"/>
      <c r="F1182" s="268"/>
      <c r="G1182" s="271"/>
      <c r="H1182" s="268"/>
      <c r="I1182" s="268"/>
      <c r="K1182" s="270"/>
      <c r="L1182" s="270"/>
      <c r="M1182" s="270"/>
      <c r="N1182" s="270"/>
      <c r="O1182" s="268"/>
      <c r="P1182" s="268"/>
      <c r="Q1182" s="268"/>
      <c r="R1182" s="268"/>
      <c r="S1182" s="268"/>
      <c r="T1182" s="268"/>
      <c r="U1182" s="268"/>
      <c r="V1182" s="268"/>
      <c r="W1182" s="268"/>
      <c r="X1182" s="268"/>
      <c r="Y1182" s="268"/>
      <c r="AC1182" s="268"/>
      <c r="AE1182" s="268"/>
      <c r="AF1182" s="268"/>
      <c r="AG1182" s="268"/>
      <c r="AH1182" s="268"/>
      <c r="AI1182" s="268"/>
      <c r="AM1182" s="268"/>
    </row>
    <row r="1183" spans="1:39" x14ac:dyDescent="0.25">
      <c r="A1183" s="268"/>
      <c r="B1183" s="268"/>
      <c r="C1183" s="268"/>
      <c r="D1183" s="268"/>
      <c r="E1183" s="268"/>
      <c r="F1183" s="268"/>
      <c r="G1183" s="271"/>
      <c r="H1183" s="268"/>
      <c r="I1183" s="268"/>
      <c r="K1183" s="270"/>
      <c r="L1183" s="270"/>
      <c r="M1183" s="270"/>
      <c r="N1183" s="270"/>
      <c r="O1183" s="268"/>
      <c r="P1183" s="268"/>
      <c r="Q1183" s="268"/>
      <c r="R1183" s="268"/>
      <c r="S1183" s="268"/>
      <c r="T1183" s="268"/>
      <c r="U1183" s="268"/>
      <c r="V1183" s="268"/>
      <c r="W1183" s="268"/>
      <c r="X1183" s="268"/>
      <c r="Y1183" s="268"/>
      <c r="AC1183" s="268"/>
      <c r="AE1183" s="268"/>
      <c r="AF1183" s="268"/>
      <c r="AG1183" s="268"/>
      <c r="AH1183" s="268"/>
      <c r="AI1183" s="268"/>
      <c r="AM1183" s="268"/>
    </row>
    <row r="1184" spans="1:39" x14ac:dyDescent="0.25">
      <c r="A1184" s="268"/>
      <c r="B1184" s="268"/>
      <c r="C1184" s="268"/>
      <c r="D1184" s="268"/>
      <c r="E1184" s="268"/>
      <c r="F1184" s="268"/>
      <c r="G1184" s="271"/>
      <c r="H1184" s="268"/>
      <c r="I1184" s="268"/>
      <c r="K1184" s="270"/>
      <c r="L1184" s="270"/>
      <c r="M1184" s="270"/>
      <c r="N1184" s="270"/>
      <c r="O1184" s="268"/>
      <c r="P1184" s="268"/>
      <c r="Q1184" s="268"/>
      <c r="R1184" s="268"/>
      <c r="S1184" s="268"/>
      <c r="T1184" s="268"/>
      <c r="U1184" s="268"/>
      <c r="V1184" s="268"/>
      <c r="W1184" s="268"/>
      <c r="X1184" s="268"/>
      <c r="AC1184" s="268"/>
      <c r="AE1184" s="268"/>
      <c r="AF1184" s="268"/>
      <c r="AG1184" s="268"/>
      <c r="AH1184" s="268"/>
      <c r="AI1184" s="268"/>
      <c r="AM1184" s="268"/>
    </row>
    <row r="1185" spans="1:39" x14ac:dyDescent="0.25">
      <c r="A1185" s="268"/>
      <c r="B1185" s="268"/>
      <c r="C1185" s="268"/>
      <c r="D1185" s="268"/>
      <c r="E1185" s="268"/>
      <c r="F1185" s="268"/>
      <c r="G1185" s="271"/>
      <c r="H1185" s="268"/>
      <c r="I1185" s="268"/>
      <c r="K1185" s="270"/>
      <c r="L1185" s="270"/>
      <c r="M1185" s="270"/>
      <c r="N1185" s="270"/>
      <c r="O1185" s="268"/>
      <c r="P1185" s="268"/>
      <c r="Q1185" s="268"/>
      <c r="R1185" s="268"/>
      <c r="S1185" s="268"/>
      <c r="T1185" s="268"/>
      <c r="U1185" s="268"/>
      <c r="V1185" s="268"/>
      <c r="W1185" s="268"/>
      <c r="X1185" s="268"/>
      <c r="Y1185" s="268"/>
      <c r="AC1185" s="268"/>
      <c r="AE1185" s="268"/>
      <c r="AF1185" s="268"/>
      <c r="AG1185" s="268"/>
      <c r="AH1185" s="268"/>
      <c r="AI1185" s="268"/>
      <c r="AM1185" s="268"/>
    </row>
    <row r="1186" spans="1:39" x14ac:dyDescent="0.25">
      <c r="A1186" s="268"/>
      <c r="B1186" s="268"/>
      <c r="C1186" s="268"/>
      <c r="D1186" s="268"/>
      <c r="E1186" s="268"/>
      <c r="F1186" s="268"/>
      <c r="G1186" s="271"/>
      <c r="H1186" s="268"/>
      <c r="I1186" s="268"/>
      <c r="K1186" s="270"/>
      <c r="L1186" s="270"/>
      <c r="M1186" s="270"/>
      <c r="N1186" s="270"/>
      <c r="O1186" s="268"/>
      <c r="P1186" s="268"/>
      <c r="Q1186" s="268"/>
      <c r="R1186" s="268"/>
      <c r="S1186" s="268"/>
      <c r="T1186" s="268"/>
      <c r="U1186" s="268"/>
      <c r="V1186" s="268"/>
      <c r="W1186" s="268"/>
      <c r="X1186" s="268"/>
      <c r="Y1186" s="268"/>
      <c r="AC1186" s="268"/>
      <c r="AE1186" s="268"/>
      <c r="AF1186" s="268"/>
      <c r="AG1186" s="268"/>
      <c r="AH1186" s="268"/>
      <c r="AI1186" s="268"/>
      <c r="AM1186" s="268"/>
    </row>
    <row r="1187" spans="1:39" x14ac:dyDescent="0.25">
      <c r="A1187" s="268"/>
      <c r="B1187" s="268"/>
      <c r="C1187" s="268"/>
      <c r="D1187" s="268"/>
      <c r="E1187" s="268"/>
      <c r="F1187" s="268"/>
      <c r="G1187" s="271"/>
      <c r="H1187" s="268"/>
      <c r="I1187" s="268"/>
      <c r="K1187" s="270"/>
      <c r="L1187" s="270"/>
      <c r="M1187" s="270"/>
      <c r="N1187" s="270"/>
      <c r="O1187" s="268"/>
      <c r="P1187" s="268"/>
      <c r="Q1187" s="268"/>
      <c r="R1187" s="268"/>
      <c r="S1187" s="268"/>
      <c r="T1187" s="268"/>
      <c r="U1187" s="268"/>
      <c r="V1187" s="268"/>
      <c r="W1187" s="268"/>
      <c r="X1187" s="268"/>
      <c r="Y1187" s="268"/>
      <c r="AC1187" s="268"/>
      <c r="AE1187" s="268"/>
      <c r="AF1187" s="268"/>
      <c r="AG1187" s="268"/>
      <c r="AH1187" s="268"/>
      <c r="AI1187" s="268"/>
      <c r="AM1187" s="268"/>
    </row>
    <row r="1188" spans="1:39" x14ac:dyDescent="0.25">
      <c r="A1188" s="268"/>
      <c r="B1188" s="268"/>
      <c r="C1188" s="268"/>
      <c r="D1188" s="268"/>
      <c r="E1188" s="268"/>
      <c r="F1188" s="268"/>
      <c r="G1188" s="271"/>
      <c r="H1188" s="268"/>
      <c r="I1188" s="268"/>
      <c r="K1188" s="270"/>
      <c r="L1188" s="270"/>
      <c r="M1188" s="270"/>
      <c r="N1188" s="270"/>
      <c r="O1188" s="268"/>
      <c r="P1188" s="268"/>
      <c r="Q1188" s="268"/>
      <c r="R1188" s="268"/>
      <c r="S1188" s="268"/>
      <c r="T1188" s="268"/>
      <c r="U1188" s="268"/>
      <c r="V1188" s="268"/>
      <c r="W1188" s="268"/>
      <c r="X1188" s="268"/>
      <c r="Y1188" s="268"/>
      <c r="AC1188" s="268"/>
      <c r="AE1188" s="268"/>
      <c r="AF1188" s="268"/>
      <c r="AG1188" s="268"/>
      <c r="AH1188" s="268"/>
      <c r="AI1188" s="268"/>
      <c r="AM1188" s="268"/>
    </row>
    <row r="1189" spans="1:39" x14ac:dyDescent="0.25">
      <c r="A1189" s="268"/>
      <c r="B1189" s="268"/>
      <c r="C1189" s="268"/>
      <c r="D1189" s="268"/>
      <c r="E1189" s="268"/>
      <c r="F1189" s="268"/>
      <c r="G1189" s="271"/>
      <c r="H1189" s="268"/>
      <c r="K1189" s="270"/>
      <c r="L1189" s="270"/>
      <c r="M1189" s="270"/>
      <c r="N1189" s="270"/>
      <c r="O1189" s="268"/>
      <c r="P1189" s="268"/>
      <c r="Q1189" s="268"/>
      <c r="R1189" s="268"/>
      <c r="S1189" s="268"/>
      <c r="T1189" s="268"/>
      <c r="U1189" s="268"/>
      <c r="V1189" s="268"/>
      <c r="W1189" s="268"/>
      <c r="X1189" s="268"/>
      <c r="Y1189" s="268"/>
      <c r="AC1189" s="268"/>
      <c r="AE1189" s="268"/>
      <c r="AF1189" s="268"/>
      <c r="AG1189" s="268"/>
      <c r="AH1189" s="268"/>
      <c r="AI1189" s="268"/>
      <c r="AM1189" s="268"/>
    </row>
    <row r="1190" spans="1:39" x14ac:dyDescent="0.25">
      <c r="A1190" s="268"/>
      <c r="B1190" s="268"/>
      <c r="C1190" s="268"/>
      <c r="D1190" s="268"/>
      <c r="E1190" s="268"/>
      <c r="F1190" s="268"/>
      <c r="G1190" s="271"/>
      <c r="H1190" s="268"/>
      <c r="I1190" s="268"/>
      <c r="K1190" s="270"/>
      <c r="L1190" s="270"/>
      <c r="M1190" s="270"/>
      <c r="N1190" s="270"/>
      <c r="O1190" s="268"/>
      <c r="P1190" s="268"/>
      <c r="Q1190" s="268"/>
      <c r="R1190" s="268"/>
      <c r="S1190" s="268"/>
      <c r="T1190" s="268"/>
      <c r="U1190" s="268"/>
      <c r="V1190" s="268"/>
      <c r="W1190" s="268"/>
      <c r="X1190" s="268"/>
      <c r="Y1190" s="268"/>
      <c r="AC1190" s="268"/>
      <c r="AE1190" s="268"/>
      <c r="AF1190" s="268"/>
      <c r="AG1190" s="268"/>
      <c r="AH1190" s="268"/>
      <c r="AI1190" s="268"/>
      <c r="AM1190" s="268"/>
    </row>
    <row r="1191" spans="1:39" x14ac:dyDescent="0.25">
      <c r="A1191" s="268"/>
      <c r="B1191" s="268"/>
      <c r="C1191" s="268"/>
      <c r="D1191" s="268"/>
      <c r="E1191" s="268"/>
      <c r="F1191" s="268"/>
      <c r="G1191" s="271"/>
      <c r="H1191" s="268"/>
      <c r="I1191" s="268"/>
      <c r="K1191" s="270"/>
      <c r="L1191" s="270"/>
      <c r="M1191" s="270"/>
      <c r="N1191" s="270"/>
      <c r="O1191" s="268"/>
      <c r="P1191" s="268"/>
      <c r="Q1191" s="268"/>
      <c r="R1191" s="268"/>
      <c r="S1191" s="268"/>
      <c r="T1191" s="268"/>
      <c r="U1191" s="268"/>
      <c r="V1191" s="268"/>
      <c r="W1191" s="268"/>
      <c r="X1191" s="268"/>
      <c r="Y1191" s="268"/>
      <c r="AC1191" s="268"/>
      <c r="AE1191" s="268"/>
      <c r="AF1191" s="268"/>
      <c r="AG1191" s="268"/>
      <c r="AH1191" s="268"/>
      <c r="AI1191" s="268"/>
      <c r="AM1191" s="268"/>
    </row>
    <row r="1192" spans="1:39" x14ac:dyDescent="0.25">
      <c r="A1192" s="268"/>
      <c r="B1192" s="268"/>
      <c r="C1192" s="268"/>
      <c r="D1192" s="268"/>
      <c r="E1192" s="268"/>
      <c r="F1192" s="268"/>
      <c r="G1192" s="271"/>
      <c r="H1192" s="268"/>
      <c r="I1192" s="2"/>
      <c r="K1192" s="270"/>
      <c r="L1192" s="270"/>
      <c r="M1192" s="270"/>
      <c r="N1192" s="270"/>
      <c r="O1192" s="268"/>
      <c r="P1192" s="268"/>
      <c r="Q1192" s="268"/>
      <c r="R1192" s="268"/>
      <c r="S1192" s="268"/>
      <c r="T1192" s="268"/>
      <c r="U1192" s="268"/>
      <c r="V1192" s="268"/>
      <c r="W1192" s="268"/>
      <c r="X1192" s="268"/>
      <c r="Y1192" s="268"/>
      <c r="AC1192" s="268"/>
      <c r="AE1192" s="268"/>
      <c r="AF1192" s="268"/>
      <c r="AG1192" s="268"/>
      <c r="AH1192" s="268"/>
      <c r="AI1192" s="268"/>
      <c r="AM1192" s="268"/>
    </row>
    <row r="1193" spans="1:39" x14ac:dyDescent="0.25">
      <c r="A1193" s="268"/>
      <c r="B1193" s="268"/>
      <c r="C1193" s="268"/>
      <c r="D1193" s="268"/>
      <c r="E1193" s="268"/>
      <c r="F1193" s="268"/>
      <c r="G1193" s="271"/>
      <c r="H1193" s="268"/>
      <c r="I1193" s="268"/>
      <c r="K1193" s="270"/>
      <c r="L1193" s="270"/>
      <c r="M1193" s="270"/>
      <c r="N1193" s="270"/>
      <c r="O1193" s="268"/>
      <c r="P1193" s="268"/>
      <c r="Q1193" s="268"/>
      <c r="R1193" s="268"/>
      <c r="S1193" s="268"/>
      <c r="T1193" s="268"/>
      <c r="U1193" s="268"/>
      <c r="V1193" s="268"/>
      <c r="W1193" s="268"/>
      <c r="X1193" s="268"/>
      <c r="Y1193" s="268"/>
      <c r="AC1193" s="268"/>
      <c r="AE1193" s="268"/>
      <c r="AF1193" s="268"/>
      <c r="AG1193" s="268"/>
      <c r="AH1193" s="268"/>
      <c r="AI1193" s="268"/>
      <c r="AM1193" s="268"/>
    </row>
    <row r="1194" spans="1:39" x14ac:dyDescent="0.25">
      <c r="A1194" s="268"/>
      <c r="B1194" s="268"/>
      <c r="C1194" s="268"/>
      <c r="D1194" s="268"/>
      <c r="E1194" s="268"/>
      <c r="F1194" s="268"/>
      <c r="G1194" s="271"/>
      <c r="H1194" s="268"/>
      <c r="K1194" s="270"/>
      <c r="L1194" s="270"/>
      <c r="M1194" s="270"/>
      <c r="N1194" s="270"/>
      <c r="O1194" s="268"/>
      <c r="P1194" s="268"/>
      <c r="Q1194" s="268"/>
      <c r="R1194" s="268"/>
      <c r="S1194" s="268"/>
      <c r="T1194" s="268"/>
      <c r="U1194" s="268"/>
      <c r="V1194" s="268"/>
      <c r="W1194" s="268"/>
      <c r="X1194" s="268"/>
      <c r="Y1194" s="268"/>
      <c r="AC1194" s="268"/>
      <c r="AE1194" s="268"/>
      <c r="AF1194" s="268"/>
      <c r="AG1194" s="268"/>
      <c r="AH1194" s="268"/>
      <c r="AI1194" s="268"/>
      <c r="AM1194" s="268"/>
    </row>
    <row r="1195" spans="1:39" x14ac:dyDescent="0.25">
      <c r="A1195" s="268"/>
      <c r="B1195" s="268"/>
      <c r="C1195" s="268"/>
      <c r="D1195" s="268"/>
      <c r="E1195" s="268"/>
      <c r="F1195" s="268"/>
      <c r="G1195" s="271"/>
      <c r="H1195" s="268"/>
      <c r="I1195" s="268"/>
      <c r="K1195" s="270"/>
      <c r="L1195" s="270"/>
      <c r="M1195" s="270"/>
      <c r="N1195" s="270"/>
      <c r="O1195" s="268"/>
      <c r="P1195" s="268"/>
      <c r="Q1195" s="268"/>
      <c r="R1195" s="268"/>
      <c r="S1195" s="268"/>
      <c r="T1195" s="268"/>
      <c r="U1195" s="268"/>
      <c r="V1195" s="268"/>
      <c r="W1195" s="268"/>
      <c r="X1195" s="268"/>
      <c r="Y1195" s="268"/>
      <c r="AC1195" s="268"/>
      <c r="AE1195" s="268"/>
      <c r="AF1195" s="268"/>
      <c r="AG1195" s="268"/>
      <c r="AH1195" s="268"/>
      <c r="AI1195" s="268"/>
      <c r="AM1195" s="268"/>
    </row>
    <row r="1196" spans="1:39" x14ac:dyDescent="0.25">
      <c r="A1196" s="268"/>
      <c r="B1196" s="268"/>
      <c r="C1196" s="268"/>
      <c r="D1196" s="268"/>
      <c r="E1196" s="268"/>
      <c r="F1196" s="268"/>
      <c r="G1196" s="271"/>
      <c r="H1196" s="268"/>
      <c r="I1196" s="268"/>
      <c r="K1196" s="270"/>
      <c r="L1196" s="270"/>
      <c r="M1196" s="270"/>
      <c r="N1196" s="270"/>
      <c r="O1196" s="268"/>
      <c r="P1196" s="268"/>
      <c r="Q1196" s="268"/>
      <c r="R1196" s="268"/>
      <c r="S1196" s="268"/>
      <c r="T1196" s="268"/>
      <c r="U1196" s="268"/>
      <c r="V1196" s="268"/>
      <c r="W1196" s="268"/>
      <c r="X1196" s="268"/>
      <c r="Y1196" s="268"/>
      <c r="AC1196" s="268"/>
      <c r="AE1196" s="268"/>
      <c r="AF1196" s="268"/>
      <c r="AG1196" s="268"/>
      <c r="AH1196" s="268"/>
      <c r="AI1196" s="268"/>
      <c r="AM1196" s="268"/>
    </row>
    <row r="1197" spans="1:39" x14ac:dyDescent="0.25">
      <c r="A1197" s="268"/>
      <c r="B1197" s="268"/>
      <c r="C1197" s="268"/>
      <c r="D1197" s="268"/>
      <c r="E1197" s="268"/>
      <c r="F1197" s="268"/>
      <c r="G1197" s="271"/>
      <c r="H1197" s="268"/>
      <c r="I1197" s="268"/>
      <c r="K1197" s="270"/>
      <c r="L1197" s="270"/>
      <c r="M1197" s="270"/>
      <c r="N1197" s="270"/>
      <c r="O1197" s="268"/>
      <c r="P1197" s="268"/>
      <c r="Q1197" s="268"/>
      <c r="R1197" s="268"/>
      <c r="S1197" s="268"/>
      <c r="T1197" s="268"/>
      <c r="U1197" s="268"/>
      <c r="V1197" s="268"/>
      <c r="W1197" s="268"/>
      <c r="X1197" s="268"/>
      <c r="Y1197" s="268"/>
      <c r="AC1197" s="268"/>
      <c r="AE1197" s="268"/>
      <c r="AF1197" s="268"/>
      <c r="AG1197" s="268"/>
      <c r="AH1197" s="268"/>
      <c r="AI1197" s="268"/>
      <c r="AM1197" s="268"/>
    </row>
    <row r="1198" spans="1:39" x14ac:dyDescent="0.25">
      <c r="A1198" s="268"/>
      <c r="B1198" s="268"/>
      <c r="C1198" s="268"/>
      <c r="D1198" s="268"/>
      <c r="E1198" s="268"/>
      <c r="F1198" s="268"/>
      <c r="G1198" s="271"/>
      <c r="H1198" s="268"/>
      <c r="I1198" s="268"/>
      <c r="K1198" s="270"/>
      <c r="L1198" s="270"/>
      <c r="M1198" s="270"/>
      <c r="N1198" s="270"/>
      <c r="O1198" s="268"/>
      <c r="P1198" s="268"/>
      <c r="Q1198" s="268"/>
      <c r="R1198" s="268"/>
      <c r="S1198" s="268"/>
      <c r="T1198" s="268"/>
      <c r="U1198" s="268"/>
      <c r="V1198" s="268"/>
      <c r="W1198" s="268"/>
      <c r="X1198" s="268"/>
      <c r="Y1198" s="268"/>
      <c r="AC1198" s="268"/>
      <c r="AE1198" s="268"/>
      <c r="AF1198" s="268"/>
      <c r="AG1198" s="268"/>
      <c r="AH1198" s="268"/>
      <c r="AI1198" s="268"/>
      <c r="AM1198" s="268"/>
    </row>
    <row r="1199" spans="1:39" x14ac:dyDescent="0.25">
      <c r="A1199" s="268"/>
      <c r="B1199" s="268"/>
      <c r="C1199" s="268"/>
      <c r="D1199" s="268"/>
      <c r="E1199" s="268"/>
      <c r="F1199" s="268"/>
      <c r="G1199" s="271"/>
      <c r="H1199" s="268"/>
      <c r="I1199" s="268"/>
      <c r="K1199" s="270"/>
      <c r="L1199" s="270"/>
      <c r="M1199" s="270"/>
      <c r="N1199" s="270"/>
      <c r="O1199" s="268"/>
      <c r="P1199" s="268"/>
      <c r="Q1199" s="268"/>
      <c r="R1199" s="268"/>
      <c r="S1199" s="268"/>
      <c r="T1199" s="268"/>
      <c r="U1199" s="268"/>
      <c r="V1199" s="268"/>
      <c r="W1199" s="268"/>
      <c r="X1199" s="268"/>
      <c r="Y1199" s="268"/>
      <c r="AC1199" s="268"/>
      <c r="AE1199" s="268"/>
      <c r="AF1199" s="268"/>
      <c r="AG1199" s="268"/>
      <c r="AH1199" s="268"/>
      <c r="AI1199" s="268"/>
      <c r="AM1199" s="268"/>
    </row>
    <row r="1200" spans="1:39" x14ac:dyDescent="0.25">
      <c r="A1200" s="268"/>
      <c r="B1200" s="268"/>
      <c r="C1200" s="268"/>
      <c r="D1200" s="268"/>
      <c r="E1200" s="268"/>
      <c r="F1200" s="268"/>
      <c r="G1200" s="271"/>
      <c r="H1200" s="268"/>
      <c r="I1200" s="268"/>
      <c r="K1200" s="270"/>
      <c r="L1200" s="270"/>
      <c r="M1200" s="270"/>
      <c r="N1200" s="270"/>
      <c r="O1200" s="268"/>
      <c r="P1200" s="268"/>
      <c r="Q1200" s="268"/>
      <c r="R1200" s="268"/>
      <c r="S1200" s="268"/>
      <c r="T1200" s="268"/>
      <c r="U1200" s="268"/>
      <c r="V1200" s="268"/>
      <c r="W1200" s="268"/>
      <c r="X1200" s="268"/>
      <c r="Y1200" s="268"/>
      <c r="AC1200" s="268"/>
      <c r="AE1200" s="268"/>
      <c r="AF1200" s="268"/>
      <c r="AG1200" s="268"/>
      <c r="AH1200" s="268"/>
      <c r="AI1200" s="268"/>
      <c r="AM1200" s="268"/>
    </row>
    <row r="1201" spans="1:39" x14ac:dyDescent="0.25">
      <c r="A1201" s="268"/>
      <c r="B1201" s="268"/>
      <c r="C1201" s="268"/>
      <c r="D1201" s="268"/>
      <c r="E1201" s="268"/>
      <c r="F1201" s="268"/>
      <c r="G1201" s="271"/>
      <c r="H1201" s="268"/>
      <c r="I1201" s="268"/>
      <c r="K1201" s="270"/>
      <c r="L1201" s="270"/>
      <c r="M1201" s="270"/>
      <c r="N1201" s="270"/>
      <c r="O1201" s="268"/>
      <c r="P1201" s="268"/>
      <c r="Q1201" s="268"/>
      <c r="R1201" s="268"/>
      <c r="S1201" s="268"/>
      <c r="T1201" s="268"/>
      <c r="U1201" s="268"/>
      <c r="V1201" s="268"/>
      <c r="W1201" s="268"/>
      <c r="X1201" s="268"/>
      <c r="Y1201" s="268"/>
      <c r="AC1201" s="268"/>
      <c r="AE1201" s="268"/>
      <c r="AF1201" s="268"/>
      <c r="AG1201" s="268"/>
      <c r="AH1201" s="268"/>
      <c r="AI1201" s="268"/>
      <c r="AM1201" s="268"/>
    </row>
    <row r="1202" spans="1:39" x14ac:dyDescent="0.25">
      <c r="A1202" s="268"/>
      <c r="B1202" s="268"/>
      <c r="C1202" s="268"/>
      <c r="D1202" s="268"/>
      <c r="E1202" s="268"/>
      <c r="F1202" s="268"/>
      <c r="G1202" s="271"/>
      <c r="H1202" s="268"/>
      <c r="I1202" s="268"/>
      <c r="K1202" s="270"/>
      <c r="L1202" s="270"/>
      <c r="M1202" s="270"/>
      <c r="N1202" s="270"/>
      <c r="O1202" s="268"/>
      <c r="P1202" s="268"/>
      <c r="Q1202" s="268"/>
      <c r="R1202" s="268"/>
      <c r="S1202" s="268"/>
      <c r="T1202" s="268"/>
      <c r="U1202" s="268"/>
      <c r="V1202" s="268"/>
      <c r="W1202" s="268"/>
      <c r="X1202" s="268"/>
      <c r="Y1202" s="268"/>
      <c r="AC1202" s="268"/>
      <c r="AE1202" s="268"/>
      <c r="AF1202" s="268"/>
      <c r="AG1202" s="268"/>
      <c r="AH1202" s="268"/>
      <c r="AI1202" s="268"/>
      <c r="AM1202" s="268"/>
    </row>
    <row r="1203" spans="1:39" x14ac:dyDescent="0.25">
      <c r="A1203" s="268"/>
      <c r="B1203" s="268"/>
      <c r="C1203" s="268"/>
      <c r="D1203" s="268"/>
      <c r="E1203" s="268"/>
      <c r="F1203" s="268"/>
      <c r="G1203" s="271"/>
      <c r="H1203" s="268"/>
      <c r="I1203" s="268"/>
      <c r="K1203" s="270"/>
      <c r="L1203" s="270"/>
      <c r="M1203" s="270"/>
      <c r="N1203" s="270"/>
      <c r="O1203" s="268"/>
      <c r="P1203" s="268"/>
      <c r="Q1203" s="268"/>
      <c r="R1203" s="268"/>
      <c r="S1203" s="268"/>
      <c r="T1203" s="268"/>
      <c r="U1203" s="268"/>
      <c r="V1203" s="268"/>
      <c r="W1203" s="268"/>
      <c r="X1203" s="268"/>
      <c r="Y1203" s="268"/>
      <c r="AC1203" s="268"/>
      <c r="AE1203" s="268"/>
      <c r="AF1203" s="268"/>
      <c r="AG1203" s="268"/>
      <c r="AH1203" s="268"/>
      <c r="AI1203" s="268"/>
      <c r="AM1203" s="268"/>
    </row>
    <row r="1204" spans="1:39" x14ac:dyDescent="0.25">
      <c r="A1204" s="268"/>
      <c r="B1204" s="268"/>
      <c r="C1204" s="268"/>
      <c r="D1204" s="268"/>
      <c r="E1204" s="268"/>
      <c r="F1204" s="268"/>
      <c r="G1204" s="271"/>
      <c r="H1204" s="268"/>
      <c r="I1204" s="268"/>
      <c r="K1204" s="270"/>
      <c r="L1204" s="270"/>
      <c r="M1204" s="270"/>
      <c r="N1204" s="270"/>
      <c r="O1204" s="268"/>
      <c r="P1204" s="268"/>
      <c r="Q1204" s="268"/>
      <c r="R1204" s="268"/>
      <c r="S1204" s="268"/>
      <c r="T1204" s="268"/>
      <c r="U1204" s="268"/>
      <c r="V1204" s="268"/>
      <c r="W1204" s="268"/>
      <c r="X1204" s="268"/>
      <c r="Y1204" s="268"/>
      <c r="AC1204" s="268"/>
      <c r="AE1204" s="268"/>
      <c r="AF1204" s="268"/>
      <c r="AG1204" s="268"/>
      <c r="AH1204" s="268"/>
      <c r="AI1204" s="268"/>
      <c r="AM1204" s="268"/>
    </row>
    <row r="1205" spans="1:39" x14ac:dyDescent="0.25">
      <c r="A1205" s="268"/>
      <c r="B1205" s="268"/>
      <c r="C1205" s="268"/>
      <c r="D1205" s="268"/>
      <c r="E1205" s="268"/>
      <c r="F1205" s="268"/>
      <c r="G1205" s="271"/>
      <c r="H1205" s="268"/>
      <c r="I1205" s="268"/>
      <c r="K1205" s="270"/>
      <c r="L1205" s="270"/>
      <c r="M1205" s="270"/>
      <c r="N1205" s="270"/>
      <c r="O1205" s="268"/>
      <c r="P1205" s="268"/>
      <c r="Q1205" s="268"/>
      <c r="R1205" s="268"/>
      <c r="S1205" s="268"/>
      <c r="T1205" s="268"/>
      <c r="U1205" s="268"/>
      <c r="V1205" s="268"/>
      <c r="W1205" s="268"/>
      <c r="X1205" s="268"/>
      <c r="Y1205" s="268"/>
      <c r="AC1205" s="268"/>
      <c r="AE1205" s="268"/>
      <c r="AF1205" s="268"/>
      <c r="AG1205" s="268"/>
      <c r="AH1205" s="268"/>
      <c r="AI1205" s="268"/>
      <c r="AM1205" s="268"/>
    </row>
    <row r="1206" spans="1:39" x14ac:dyDescent="0.25">
      <c r="A1206" s="268"/>
      <c r="B1206" s="268"/>
      <c r="C1206" s="268"/>
      <c r="D1206" s="268"/>
      <c r="E1206" s="268"/>
      <c r="F1206" s="268"/>
      <c r="G1206" s="271"/>
      <c r="H1206" s="268"/>
      <c r="I1206" s="268"/>
      <c r="J1206" s="268"/>
      <c r="K1206" s="270"/>
      <c r="L1206" s="270"/>
      <c r="M1206" s="270"/>
      <c r="N1206" s="270"/>
      <c r="O1206" s="268"/>
      <c r="P1206" s="268"/>
      <c r="Q1206" s="268"/>
      <c r="R1206" s="268"/>
      <c r="S1206" s="268"/>
      <c r="T1206" s="268"/>
      <c r="U1206" s="268"/>
      <c r="V1206" s="268"/>
      <c r="W1206" s="268"/>
      <c r="X1206" s="268"/>
      <c r="Y1206" s="268"/>
      <c r="AC1206" s="268"/>
      <c r="AE1206" s="268"/>
      <c r="AF1206" s="268"/>
      <c r="AG1206" s="268"/>
      <c r="AH1206" s="268"/>
      <c r="AI1206" s="268"/>
      <c r="AM1206" s="268"/>
    </row>
    <row r="1207" spans="1:39" x14ac:dyDescent="0.25">
      <c r="A1207" s="268"/>
      <c r="B1207" s="268"/>
      <c r="C1207" s="268"/>
      <c r="D1207" s="268"/>
      <c r="E1207" s="268"/>
      <c r="F1207" s="268"/>
      <c r="G1207" s="271"/>
      <c r="H1207" s="268"/>
      <c r="I1207" s="268"/>
      <c r="K1207" s="270"/>
      <c r="L1207" s="270"/>
      <c r="M1207" s="270"/>
      <c r="N1207" s="270"/>
      <c r="O1207" s="268"/>
      <c r="P1207" s="268"/>
      <c r="Q1207" s="268"/>
      <c r="R1207" s="268"/>
      <c r="S1207" s="268"/>
      <c r="T1207" s="268"/>
      <c r="U1207" s="268"/>
      <c r="V1207" s="268"/>
      <c r="W1207" s="268"/>
      <c r="X1207" s="268"/>
      <c r="Y1207" s="268"/>
      <c r="AC1207" s="268"/>
      <c r="AE1207" s="268"/>
      <c r="AF1207" s="268"/>
      <c r="AG1207" s="268"/>
      <c r="AH1207" s="268"/>
      <c r="AI1207" s="268"/>
      <c r="AM1207" s="268"/>
    </row>
    <row r="1208" spans="1:39" x14ac:dyDescent="0.25">
      <c r="A1208" s="268"/>
      <c r="B1208" s="268"/>
      <c r="C1208" s="268"/>
      <c r="D1208" s="268"/>
      <c r="E1208" s="268"/>
      <c r="F1208" s="268"/>
      <c r="G1208" s="271"/>
      <c r="H1208" s="268"/>
      <c r="I1208" s="268"/>
      <c r="K1208" s="270"/>
      <c r="L1208" s="270"/>
      <c r="M1208" s="270"/>
      <c r="N1208" s="270"/>
      <c r="O1208" s="268"/>
      <c r="P1208" s="268"/>
      <c r="Q1208" s="268"/>
      <c r="R1208" s="268"/>
      <c r="S1208" s="268"/>
      <c r="T1208" s="268"/>
      <c r="U1208" s="268"/>
      <c r="V1208" s="268"/>
      <c r="W1208" s="268"/>
      <c r="X1208" s="268"/>
      <c r="Y1208" s="268"/>
      <c r="AC1208" s="268"/>
      <c r="AE1208" s="268"/>
      <c r="AF1208" s="268"/>
      <c r="AG1208" s="268"/>
      <c r="AH1208" s="268"/>
      <c r="AI1208" s="268"/>
      <c r="AM1208" s="268"/>
    </row>
    <row r="1209" spans="1:39" x14ac:dyDescent="0.25">
      <c r="A1209" s="268"/>
      <c r="B1209" s="268"/>
      <c r="C1209" s="268"/>
      <c r="D1209" s="268"/>
      <c r="E1209" s="268"/>
      <c r="F1209" s="268"/>
      <c r="G1209" s="271"/>
      <c r="H1209" s="268"/>
      <c r="I1209" s="268"/>
      <c r="K1209" s="270"/>
      <c r="L1209" s="270"/>
      <c r="M1209" s="270"/>
      <c r="N1209" s="270"/>
      <c r="O1209" s="268"/>
      <c r="P1209" s="268"/>
      <c r="Q1209" s="268"/>
      <c r="R1209" s="268"/>
      <c r="S1209" s="268"/>
      <c r="T1209" s="268"/>
      <c r="U1209" s="268"/>
      <c r="V1209" s="268"/>
      <c r="W1209" s="268"/>
      <c r="X1209" s="268"/>
      <c r="Y1209" s="268"/>
      <c r="AC1209" s="268"/>
      <c r="AE1209" s="268"/>
      <c r="AF1209" s="268"/>
      <c r="AG1209" s="268"/>
      <c r="AH1209" s="268"/>
      <c r="AI1209" s="268"/>
      <c r="AM1209" s="268"/>
    </row>
    <row r="1210" spans="1:39" x14ac:dyDescent="0.25">
      <c r="A1210" s="268"/>
      <c r="B1210" s="268"/>
      <c r="C1210" s="268"/>
      <c r="D1210" s="268"/>
      <c r="E1210" s="268"/>
      <c r="F1210" s="268"/>
      <c r="G1210" s="271"/>
      <c r="H1210" s="268"/>
      <c r="I1210" s="268"/>
      <c r="K1210" s="270"/>
      <c r="L1210" s="270"/>
      <c r="M1210" s="270"/>
      <c r="N1210" s="270"/>
      <c r="O1210" s="268"/>
      <c r="P1210" s="268"/>
      <c r="Q1210" s="268"/>
      <c r="R1210" s="268"/>
      <c r="S1210" s="268"/>
      <c r="T1210" s="268"/>
      <c r="U1210" s="268"/>
      <c r="V1210" s="268"/>
      <c r="W1210" s="268"/>
      <c r="X1210" s="268"/>
      <c r="Y1210" s="268"/>
      <c r="AC1210" s="268"/>
      <c r="AE1210" s="268"/>
      <c r="AF1210" s="268"/>
      <c r="AG1210" s="268"/>
      <c r="AH1210" s="268"/>
      <c r="AI1210" s="268"/>
      <c r="AM1210" s="268"/>
    </row>
    <row r="1211" spans="1:39" x14ac:dyDescent="0.25">
      <c r="A1211" s="268"/>
      <c r="B1211" s="268"/>
      <c r="C1211" s="268"/>
      <c r="D1211" s="268"/>
      <c r="E1211" s="268"/>
      <c r="F1211" s="268"/>
      <c r="G1211" s="271"/>
      <c r="H1211" s="268"/>
      <c r="I1211" s="268"/>
      <c r="K1211" s="270"/>
      <c r="L1211" s="270"/>
      <c r="M1211" s="270"/>
      <c r="N1211" s="270"/>
      <c r="O1211" s="268"/>
      <c r="P1211" s="268"/>
      <c r="Q1211" s="268"/>
      <c r="R1211" s="268"/>
      <c r="S1211" s="268"/>
      <c r="T1211" s="268"/>
      <c r="U1211" s="268"/>
      <c r="V1211" s="268"/>
      <c r="W1211" s="268"/>
      <c r="X1211" s="268"/>
      <c r="Y1211" s="268"/>
      <c r="AC1211" s="268"/>
      <c r="AE1211" s="268"/>
      <c r="AF1211" s="268"/>
      <c r="AG1211" s="268"/>
      <c r="AH1211" s="268"/>
      <c r="AI1211" s="268"/>
      <c r="AM1211" s="268"/>
    </row>
    <row r="1212" spans="1:39" x14ac:dyDescent="0.25">
      <c r="A1212" s="268"/>
      <c r="B1212" s="268"/>
      <c r="C1212" s="268"/>
      <c r="D1212" s="268"/>
      <c r="E1212" s="268"/>
      <c r="F1212" s="268"/>
      <c r="G1212" s="271"/>
      <c r="H1212" s="268"/>
      <c r="I1212" s="268"/>
      <c r="K1212" s="270"/>
      <c r="L1212" s="270"/>
      <c r="M1212" s="270"/>
      <c r="N1212" s="270"/>
      <c r="O1212" s="268"/>
      <c r="P1212" s="268"/>
      <c r="Q1212" s="268"/>
      <c r="R1212" s="268"/>
      <c r="S1212" s="268"/>
      <c r="T1212" s="268"/>
      <c r="U1212" s="268"/>
      <c r="V1212" s="268"/>
      <c r="W1212" s="268"/>
      <c r="X1212" s="268"/>
      <c r="Y1212" s="268"/>
      <c r="AC1212" s="268"/>
      <c r="AE1212" s="268"/>
      <c r="AF1212" s="268"/>
      <c r="AG1212" s="268"/>
      <c r="AH1212" s="268"/>
      <c r="AI1212" s="268"/>
      <c r="AM1212" s="268"/>
    </row>
    <row r="1213" spans="1:39" x14ac:dyDescent="0.25">
      <c r="A1213" s="268"/>
      <c r="B1213" s="268"/>
      <c r="C1213" s="268"/>
      <c r="D1213" s="268"/>
      <c r="E1213" s="268"/>
      <c r="F1213" s="268"/>
      <c r="G1213" s="271"/>
      <c r="H1213" s="268"/>
      <c r="I1213" s="268"/>
      <c r="K1213" s="270"/>
      <c r="L1213" s="270"/>
      <c r="M1213" s="270"/>
      <c r="N1213" s="270"/>
      <c r="O1213" s="268"/>
      <c r="P1213" s="268"/>
      <c r="Q1213" s="268"/>
      <c r="R1213" s="268"/>
      <c r="S1213" s="268"/>
      <c r="T1213" s="268"/>
      <c r="U1213" s="268"/>
      <c r="V1213" s="268"/>
      <c r="W1213" s="268"/>
      <c r="X1213" s="268"/>
      <c r="Y1213" s="268"/>
      <c r="AC1213" s="268"/>
      <c r="AE1213" s="268"/>
      <c r="AF1213" s="268"/>
      <c r="AG1213" s="268"/>
      <c r="AH1213" s="268"/>
      <c r="AI1213" s="268"/>
      <c r="AM1213" s="268"/>
    </row>
    <row r="1214" spans="1:39" x14ac:dyDescent="0.25">
      <c r="A1214" s="268"/>
      <c r="B1214" s="268"/>
      <c r="C1214" s="268"/>
      <c r="D1214" s="268"/>
      <c r="E1214" s="268"/>
      <c r="F1214" s="268"/>
      <c r="G1214" s="271"/>
      <c r="H1214" s="268"/>
      <c r="I1214" s="268"/>
      <c r="K1214" s="270"/>
      <c r="L1214" s="270"/>
      <c r="M1214" s="270"/>
      <c r="N1214" s="270"/>
      <c r="O1214" s="268"/>
      <c r="P1214" s="268"/>
      <c r="Q1214" s="268"/>
      <c r="R1214" s="268"/>
      <c r="S1214" s="268"/>
      <c r="T1214" s="268"/>
      <c r="U1214" s="268"/>
      <c r="V1214" s="268"/>
      <c r="W1214" s="268"/>
      <c r="X1214" s="268"/>
      <c r="Y1214" s="268"/>
      <c r="AC1214" s="268"/>
      <c r="AE1214" s="268"/>
      <c r="AF1214" s="268"/>
      <c r="AG1214" s="268"/>
      <c r="AH1214" s="268"/>
      <c r="AI1214" s="268"/>
      <c r="AM1214" s="268"/>
    </row>
    <row r="1215" spans="1:39" x14ac:dyDescent="0.25">
      <c r="A1215" s="268"/>
      <c r="B1215" s="268"/>
      <c r="C1215" s="268"/>
      <c r="D1215" s="268"/>
      <c r="E1215" s="268"/>
      <c r="F1215" s="268"/>
      <c r="G1215" s="271"/>
      <c r="H1215" s="268"/>
      <c r="I1215" s="268"/>
      <c r="K1215" s="270"/>
      <c r="L1215" s="270"/>
      <c r="M1215" s="270"/>
      <c r="N1215" s="270"/>
      <c r="O1215" s="268"/>
      <c r="P1215" s="268"/>
      <c r="Q1215" s="268"/>
      <c r="R1215" s="268"/>
      <c r="S1215" s="268"/>
      <c r="T1215" s="268"/>
      <c r="U1215" s="268"/>
      <c r="V1215" s="268"/>
      <c r="W1215" s="268"/>
      <c r="X1215" s="268"/>
      <c r="AC1215" s="268"/>
      <c r="AE1215" s="268"/>
      <c r="AF1215" s="268"/>
      <c r="AG1215" s="268"/>
      <c r="AH1215" s="268"/>
      <c r="AI1215" s="268"/>
      <c r="AM1215" s="268"/>
    </row>
    <row r="1216" spans="1:39" x14ac:dyDescent="0.25">
      <c r="A1216" s="268"/>
      <c r="B1216" s="268"/>
      <c r="C1216" s="268"/>
      <c r="D1216" s="268"/>
      <c r="E1216" s="268"/>
      <c r="F1216" s="268"/>
      <c r="G1216" s="271"/>
      <c r="H1216" s="268"/>
      <c r="I1216" s="268"/>
      <c r="K1216" s="270"/>
      <c r="L1216" s="270"/>
      <c r="M1216" s="270"/>
      <c r="N1216" s="270"/>
      <c r="O1216" s="268"/>
      <c r="P1216" s="268"/>
      <c r="Q1216" s="268"/>
      <c r="R1216" s="268"/>
      <c r="S1216" s="268"/>
      <c r="T1216" s="268"/>
      <c r="U1216" s="268"/>
      <c r="V1216" s="268"/>
      <c r="W1216" s="268"/>
      <c r="X1216" s="268"/>
      <c r="AC1216" s="268"/>
      <c r="AE1216" s="268"/>
      <c r="AF1216" s="268"/>
      <c r="AG1216" s="268"/>
      <c r="AH1216" s="268"/>
      <c r="AI1216" s="268"/>
      <c r="AM1216" s="268"/>
    </row>
    <row r="1217" spans="1:39" x14ac:dyDescent="0.25">
      <c r="A1217" s="268"/>
      <c r="B1217" s="268"/>
      <c r="C1217" s="268"/>
      <c r="D1217" s="268"/>
      <c r="E1217" s="268"/>
      <c r="F1217" s="268"/>
      <c r="G1217" s="271"/>
      <c r="H1217" s="268"/>
      <c r="I1217" s="268"/>
      <c r="K1217" s="270"/>
      <c r="L1217" s="270"/>
      <c r="M1217" s="270"/>
      <c r="N1217" s="270"/>
      <c r="O1217" s="268"/>
      <c r="P1217" s="268"/>
      <c r="Q1217" s="268"/>
      <c r="R1217" s="268"/>
      <c r="S1217" s="268"/>
      <c r="T1217" s="268"/>
      <c r="U1217" s="268"/>
      <c r="V1217" s="268"/>
      <c r="W1217" s="268"/>
      <c r="X1217" s="268"/>
      <c r="AC1217" s="268"/>
      <c r="AE1217" s="268"/>
      <c r="AF1217" s="268"/>
      <c r="AG1217" s="268"/>
      <c r="AH1217" s="268"/>
      <c r="AI1217" s="268"/>
      <c r="AM1217" s="268"/>
    </row>
    <row r="1218" spans="1:39" x14ac:dyDescent="0.25">
      <c r="A1218" s="268"/>
      <c r="B1218" s="268"/>
      <c r="C1218" s="268"/>
      <c r="D1218" s="268"/>
      <c r="E1218" s="268"/>
      <c r="F1218" s="268"/>
      <c r="G1218" s="271"/>
      <c r="H1218" s="268"/>
      <c r="I1218" s="268"/>
      <c r="K1218" s="270"/>
      <c r="L1218" s="270"/>
      <c r="M1218" s="270"/>
      <c r="N1218" s="270"/>
      <c r="O1218" s="268"/>
      <c r="P1218" s="268"/>
      <c r="Q1218" s="268"/>
      <c r="R1218" s="268"/>
      <c r="S1218" s="268"/>
      <c r="T1218" s="268"/>
      <c r="U1218" s="268"/>
      <c r="V1218" s="268"/>
      <c r="W1218" s="268"/>
      <c r="X1218" s="268"/>
      <c r="AC1218" s="268"/>
      <c r="AE1218" s="268"/>
      <c r="AF1218" s="268"/>
      <c r="AG1218" s="268"/>
      <c r="AH1218" s="268"/>
      <c r="AI1218" s="268"/>
      <c r="AM1218" s="268"/>
    </row>
    <row r="1219" spans="1:39" x14ac:dyDescent="0.25">
      <c r="A1219" s="268"/>
      <c r="B1219" s="268"/>
      <c r="C1219" s="268"/>
      <c r="D1219" s="268"/>
      <c r="E1219" s="268"/>
      <c r="F1219" s="268"/>
      <c r="G1219" s="271"/>
      <c r="H1219" s="268"/>
      <c r="K1219" s="270"/>
      <c r="L1219" s="270"/>
      <c r="M1219" s="270"/>
      <c r="N1219" s="270"/>
      <c r="O1219" s="268"/>
      <c r="P1219" s="268"/>
      <c r="Q1219" s="268"/>
      <c r="R1219" s="268"/>
      <c r="S1219" s="268"/>
      <c r="T1219" s="268"/>
      <c r="U1219" s="268"/>
      <c r="V1219" s="268"/>
      <c r="W1219" s="268"/>
      <c r="X1219" s="268"/>
      <c r="AC1219" s="268"/>
      <c r="AE1219" s="268"/>
      <c r="AF1219" s="268"/>
      <c r="AG1219" s="268"/>
      <c r="AH1219" s="268"/>
      <c r="AI1219" s="268"/>
      <c r="AM1219" s="268"/>
    </row>
    <row r="1220" spans="1:39" x14ac:dyDescent="0.25">
      <c r="A1220" s="268"/>
      <c r="B1220" s="268"/>
      <c r="C1220" s="268"/>
      <c r="D1220" s="268"/>
      <c r="E1220" s="268"/>
      <c r="F1220" s="268"/>
      <c r="G1220" s="271"/>
      <c r="H1220" s="268"/>
      <c r="K1220" s="270"/>
      <c r="L1220" s="270"/>
      <c r="M1220" s="270"/>
      <c r="N1220" s="270"/>
      <c r="O1220" s="268"/>
      <c r="P1220" s="268"/>
      <c r="Q1220" s="268"/>
      <c r="R1220" s="268"/>
      <c r="S1220" s="268"/>
      <c r="T1220" s="268"/>
      <c r="U1220" s="268"/>
      <c r="V1220" s="268"/>
      <c r="W1220" s="268"/>
      <c r="X1220" s="268"/>
      <c r="AC1220" s="268"/>
      <c r="AE1220" s="268"/>
      <c r="AF1220" s="268"/>
      <c r="AG1220" s="268"/>
      <c r="AH1220" s="268"/>
      <c r="AI1220" s="268"/>
      <c r="AM1220" s="268"/>
    </row>
    <row r="1221" spans="1:39" x14ac:dyDescent="0.25">
      <c r="A1221" s="268"/>
      <c r="B1221" s="268"/>
      <c r="C1221" s="268"/>
      <c r="D1221" s="268"/>
      <c r="E1221" s="268"/>
      <c r="F1221" s="268"/>
      <c r="G1221" s="271"/>
      <c r="H1221" s="268"/>
      <c r="J1221" s="268"/>
      <c r="K1221" s="270"/>
      <c r="L1221" s="270"/>
      <c r="M1221" s="270"/>
      <c r="N1221" s="270"/>
      <c r="O1221" s="268"/>
      <c r="P1221" s="268"/>
      <c r="Q1221" s="268"/>
      <c r="R1221" s="268"/>
      <c r="S1221" s="268"/>
      <c r="T1221" s="268"/>
      <c r="U1221" s="268"/>
      <c r="V1221" s="268"/>
      <c r="W1221" s="268"/>
      <c r="X1221" s="268"/>
      <c r="AC1221" s="268"/>
      <c r="AE1221" s="268"/>
      <c r="AF1221" s="268"/>
      <c r="AG1221" s="268"/>
      <c r="AH1221" s="268"/>
      <c r="AI1221" s="268"/>
      <c r="AM1221" s="268"/>
    </row>
    <row r="1222" spans="1:39" x14ac:dyDescent="0.25">
      <c r="A1222" s="268"/>
      <c r="B1222" s="268"/>
      <c r="C1222" s="268"/>
      <c r="D1222" s="268"/>
      <c r="E1222" s="268"/>
      <c r="F1222" s="268"/>
      <c r="G1222" s="271"/>
      <c r="H1222" s="268"/>
      <c r="K1222" s="270"/>
      <c r="L1222" s="270"/>
      <c r="M1222" s="270"/>
      <c r="N1222" s="270"/>
      <c r="O1222" s="268"/>
      <c r="P1222" s="268"/>
      <c r="Q1222" s="268"/>
      <c r="R1222" s="268"/>
      <c r="S1222" s="268"/>
      <c r="T1222" s="268"/>
      <c r="U1222" s="268"/>
      <c r="V1222" s="268"/>
      <c r="W1222" s="268"/>
      <c r="X1222" s="268"/>
      <c r="AC1222" s="268"/>
      <c r="AE1222" s="268"/>
      <c r="AF1222" s="268"/>
      <c r="AG1222" s="268"/>
      <c r="AH1222" s="268"/>
      <c r="AI1222" s="268"/>
      <c r="AM1222" s="268"/>
    </row>
    <row r="1223" spans="1:39" x14ac:dyDescent="0.25">
      <c r="A1223" s="268"/>
      <c r="B1223" s="268"/>
      <c r="C1223" s="268"/>
      <c r="D1223" s="268"/>
      <c r="E1223" s="268"/>
      <c r="F1223" s="268"/>
      <c r="G1223" s="271"/>
      <c r="H1223" s="268"/>
      <c r="J1223" s="268"/>
      <c r="K1223" s="270"/>
      <c r="L1223" s="270"/>
      <c r="M1223" s="270"/>
      <c r="N1223" s="270"/>
      <c r="O1223" s="268"/>
      <c r="P1223" s="268"/>
      <c r="Q1223" s="268"/>
      <c r="R1223" s="268"/>
      <c r="S1223" s="268"/>
      <c r="T1223" s="268"/>
      <c r="U1223" s="268"/>
      <c r="V1223" s="268"/>
      <c r="W1223" s="268"/>
      <c r="X1223" s="268"/>
      <c r="AC1223" s="268"/>
      <c r="AE1223" s="268"/>
      <c r="AF1223" s="268"/>
      <c r="AG1223" s="268"/>
      <c r="AH1223" s="268"/>
      <c r="AI1223" s="268"/>
      <c r="AM1223" s="268"/>
    </row>
    <row r="1224" spans="1:39" x14ac:dyDescent="0.25">
      <c r="A1224" s="268"/>
      <c r="B1224" s="268"/>
      <c r="C1224" s="268"/>
      <c r="D1224" s="268"/>
      <c r="E1224" s="268"/>
      <c r="F1224" s="268"/>
      <c r="G1224" s="271"/>
      <c r="H1224" s="268"/>
      <c r="K1224" s="270"/>
      <c r="L1224" s="270"/>
      <c r="M1224" s="270"/>
      <c r="N1224" s="270"/>
      <c r="O1224" s="268"/>
      <c r="P1224" s="268"/>
      <c r="Q1224" s="268"/>
      <c r="R1224" s="268"/>
      <c r="S1224" s="268"/>
      <c r="T1224" s="268"/>
      <c r="U1224" s="268"/>
      <c r="V1224" s="268"/>
      <c r="W1224" s="268"/>
      <c r="X1224" s="268"/>
      <c r="AC1224" s="268"/>
      <c r="AE1224" s="268"/>
      <c r="AF1224" s="268"/>
      <c r="AG1224" s="268"/>
      <c r="AH1224" s="268"/>
      <c r="AI1224" s="268"/>
      <c r="AM1224" s="268"/>
    </row>
    <row r="1225" spans="1:39" x14ac:dyDescent="0.25">
      <c r="A1225" s="268"/>
      <c r="B1225" s="268"/>
      <c r="C1225" s="268"/>
      <c r="D1225" s="268"/>
      <c r="E1225" s="268"/>
      <c r="F1225" s="268"/>
      <c r="G1225" s="271"/>
      <c r="H1225" s="268"/>
      <c r="K1225" s="270"/>
      <c r="L1225" s="270"/>
      <c r="M1225" s="270"/>
      <c r="N1225" s="270"/>
      <c r="O1225" s="268"/>
      <c r="P1225" s="268"/>
      <c r="Q1225" s="268"/>
      <c r="R1225" s="268"/>
      <c r="S1225" s="268"/>
      <c r="T1225" s="268"/>
      <c r="U1225" s="268"/>
      <c r="V1225" s="268"/>
      <c r="W1225" s="268"/>
      <c r="X1225" s="268"/>
      <c r="Y1225" s="268"/>
      <c r="AC1225" s="268"/>
      <c r="AE1225" s="268"/>
      <c r="AF1225" s="268"/>
      <c r="AG1225" s="268"/>
      <c r="AH1225" s="268"/>
      <c r="AI1225" s="268"/>
      <c r="AM1225" s="268"/>
    </row>
    <row r="1226" spans="1:39" x14ac:dyDescent="0.25">
      <c r="A1226" s="268"/>
      <c r="B1226" s="268"/>
      <c r="C1226" s="268"/>
      <c r="D1226" s="268"/>
      <c r="E1226" s="268"/>
      <c r="F1226" s="268"/>
      <c r="G1226" s="271"/>
      <c r="H1226" s="268"/>
      <c r="I1226" s="268"/>
      <c r="K1226" s="270"/>
      <c r="L1226" s="270"/>
      <c r="M1226" s="270"/>
      <c r="N1226" s="270"/>
      <c r="O1226" s="268"/>
      <c r="P1226" s="268"/>
      <c r="Q1226" s="268"/>
      <c r="R1226" s="268"/>
      <c r="S1226" s="268"/>
      <c r="T1226" s="268"/>
      <c r="U1226" s="268"/>
      <c r="V1226" s="268"/>
      <c r="W1226" s="268"/>
      <c r="X1226" s="268"/>
      <c r="Y1226" s="268"/>
      <c r="AC1226" s="268"/>
      <c r="AE1226" s="268"/>
      <c r="AF1226" s="268"/>
      <c r="AG1226" s="268"/>
      <c r="AH1226" s="268"/>
      <c r="AI1226" s="268"/>
      <c r="AM1226" s="268"/>
    </row>
    <row r="1227" spans="1:39" x14ac:dyDescent="0.25">
      <c r="A1227" s="268"/>
      <c r="B1227" s="268"/>
      <c r="C1227" s="268"/>
      <c r="D1227" s="268"/>
      <c r="E1227" s="268"/>
      <c r="F1227" s="268"/>
      <c r="G1227" s="271"/>
      <c r="H1227" s="268"/>
      <c r="I1227" s="268"/>
      <c r="K1227" s="270"/>
      <c r="L1227" s="270"/>
      <c r="M1227" s="270"/>
      <c r="N1227" s="270"/>
      <c r="O1227" s="268"/>
      <c r="P1227" s="268"/>
      <c r="Q1227" s="268"/>
      <c r="R1227" s="268"/>
      <c r="S1227" s="268"/>
      <c r="T1227" s="268"/>
      <c r="U1227" s="268"/>
      <c r="V1227" s="268"/>
      <c r="W1227" s="268"/>
      <c r="X1227" s="268"/>
      <c r="AC1227" s="268"/>
      <c r="AE1227" s="268"/>
      <c r="AF1227" s="268"/>
      <c r="AG1227" s="268"/>
      <c r="AH1227" s="268"/>
      <c r="AI1227" s="268"/>
      <c r="AM1227" s="268"/>
    </row>
    <row r="1228" spans="1:39" x14ac:dyDescent="0.25">
      <c r="A1228" s="268"/>
      <c r="B1228" s="268"/>
      <c r="C1228" s="268"/>
      <c r="D1228" s="268"/>
      <c r="E1228" s="268"/>
      <c r="F1228" s="268"/>
      <c r="G1228" s="271"/>
      <c r="H1228" s="268"/>
      <c r="I1228" s="268"/>
      <c r="K1228" s="270"/>
      <c r="L1228" s="270"/>
      <c r="M1228" s="270"/>
      <c r="N1228" s="270"/>
      <c r="O1228" s="268"/>
      <c r="P1228" s="268"/>
      <c r="Q1228" s="268"/>
      <c r="R1228" s="268"/>
      <c r="S1228" s="268"/>
      <c r="T1228" s="268"/>
      <c r="U1228" s="268"/>
      <c r="V1228" s="268"/>
      <c r="W1228" s="268"/>
      <c r="X1228" s="268"/>
      <c r="AC1228" s="268"/>
      <c r="AE1228" s="268"/>
      <c r="AF1228" s="268"/>
      <c r="AG1228" s="268"/>
      <c r="AH1228" s="268"/>
      <c r="AI1228" s="268"/>
      <c r="AM1228" s="268"/>
    </row>
    <row r="1229" spans="1:39" x14ac:dyDescent="0.25">
      <c r="A1229" s="268"/>
      <c r="B1229" s="268"/>
      <c r="C1229" s="268"/>
      <c r="D1229" s="268"/>
      <c r="E1229" s="268"/>
      <c r="F1229" s="268"/>
      <c r="G1229" s="271"/>
      <c r="H1229" s="268"/>
      <c r="I1229" s="268"/>
      <c r="K1229" s="270"/>
      <c r="L1229" s="270"/>
      <c r="M1229" s="270"/>
      <c r="N1229" s="270"/>
      <c r="O1229" s="268"/>
      <c r="P1229" s="268"/>
      <c r="Q1229" s="268"/>
      <c r="R1229" s="268"/>
      <c r="S1229" s="268"/>
      <c r="T1229" s="268"/>
      <c r="U1229" s="268"/>
      <c r="V1229" s="268"/>
      <c r="W1229" s="268"/>
      <c r="X1229" s="268"/>
      <c r="Y1229" s="268"/>
      <c r="AC1229" s="268"/>
      <c r="AE1229" s="268"/>
      <c r="AF1229" s="268"/>
      <c r="AG1229" s="268"/>
      <c r="AH1229" s="268"/>
      <c r="AI1229" s="268"/>
      <c r="AM1229" s="268"/>
    </row>
    <row r="1230" spans="1:39" x14ac:dyDescent="0.25">
      <c r="A1230" s="268"/>
      <c r="B1230" s="268"/>
      <c r="C1230" s="268"/>
      <c r="D1230" s="268"/>
      <c r="E1230" s="268"/>
      <c r="F1230" s="268"/>
      <c r="G1230" s="271"/>
      <c r="H1230" s="268"/>
      <c r="I1230" s="268"/>
      <c r="K1230" s="270"/>
      <c r="L1230" s="270"/>
      <c r="M1230" s="270"/>
      <c r="N1230" s="270"/>
      <c r="O1230" s="268"/>
      <c r="P1230" s="268"/>
      <c r="Q1230" s="268"/>
      <c r="R1230" s="268"/>
      <c r="S1230" s="268"/>
      <c r="T1230" s="268"/>
      <c r="U1230" s="268"/>
      <c r="V1230" s="268"/>
      <c r="W1230" s="268"/>
      <c r="X1230" s="268"/>
      <c r="Y1230" s="268"/>
      <c r="AC1230" s="268"/>
      <c r="AE1230" s="268"/>
      <c r="AF1230" s="268"/>
      <c r="AG1230" s="268"/>
      <c r="AH1230" s="268"/>
      <c r="AI1230" s="268"/>
      <c r="AM1230" s="268"/>
    </row>
    <row r="1231" spans="1:39" x14ac:dyDescent="0.25">
      <c r="A1231" s="268"/>
      <c r="B1231" s="268"/>
      <c r="C1231" s="268"/>
      <c r="D1231" s="268"/>
      <c r="E1231" s="268"/>
      <c r="F1231" s="268"/>
      <c r="G1231" s="271"/>
      <c r="H1231" s="268"/>
      <c r="I1231" s="268"/>
      <c r="K1231" s="270"/>
      <c r="L1231" s="270"/>
      <c r="M1231" s="270"/>
      <c r="N1231" s="270"/>
      <c r="O1231" s="268"/>
      <c r="P1231" s="268"/>
      <c r="Q1231" s="268"/>
      <c r="R1231" s="268"/>
      <c r="S1231" s="268"/>
      <c r="T1231" s="268"/>
      <c r="U1231" s="268"/>
      <c r="V1231" s="268"/>
      <c r="W1231" s="268"/>
      <c r="X1231" s="268"/>
      <c r="AC1231" s="268"/>
      <c r="AE1231" s="268"/>
      <c r="AF1231" s="268"/>
      <c r="AG1231" s="268"/>
      <c r="AH1231" s="268"/>
      <c r="AI1231" s="268"/>
      <c r="AM1231" s="268"/>
    </row>
    <row r="1232" spans="1:39" x14ac:dyDescent="0.25">
      <c r="A1232" s="268"/>
      <c r="B1232" s="268"/>
      <c r="C1232" s="268"/>
      <c r="D1232" s="268"/>
      <c r="E1232" s="268"/>
      <c r="F1232" s="268"/>
      <c r="G1232" s="271"/>
      <c r="H1232" s="268"/>
      <c r="I1232" s="268"/>
      <c r="K1232" s="270"/>
      <c r="L1232" s="270"/>
      <c r="M1232" s="270"/>
      <c r="N1232" s="270"/>
      <c r="O1232" s="268"/>
      <c r="P1232" s="268"/>
      <c r="Q1232" s="268"/>
      <c r="R1232" s="268"/>
      <c r="S1232" s="268"/>
      <c r="T1232" s="268"/>
      <c r="U1232" s="268"/>
      <c r="V1232" s="268"/>
      <c r="W1232" s="268"/>
      <c r="X1232" s="268"/>
      <c r="AC1232" s="268"/>
      <c r="AE1232" s="268"/>
      <c r="AF1232" s="268"/>
      <c r="AG1232" s="268"/>
      <c r="AH1232" s="268"/>
      <c r="AI1232" s="268"/>
      <c r="AM1232" s="268"/>
    </row>
    <row r="1233" spans="1:39" x14ac:dyDescent="0.25">
      <c r="A1233" s="268"/>
      <c r="B1233" s="268"/>
      <c r="C1233" s="268"/>
      <c r="D1233" s="268"/>
      <c r="E1233" s="268"/>
      <c r="F1233" s="268"/>
      <c r="G1233" s="271"/>
      <c r="H1233" s="268"/>
      <c r="I1233" s="268"/>
      <c r="K1233" s="270"/>
      <c r="L1233" s="270"/>
      <c r="M1233" s="270"/>
      <c r="N1233" s="270"/>
      <c r="O1233" s="268"/>
      <c r="P1233" s="268"/>
      <c r="Q1233" s="268"/>
      <c r="R1233" s="268"/>
      <c r="S1233" s="268"/>
      <c r="T1233" s="268"/>
      <c r="U1233" s="268"/>
      <c r="V1233" s="268"/>
      <c r="W1233" s="268"/>
      <c r="X1233" s="268"/>
      <c r="AC1233" s="268"/>
      <c r="AE1233" s="268"/>
      <c r="AF1233" s="268"/>
      <c r="AG1233" s="268"/>
      <c r="AH1233" s="268"/>
      <c r="AI1233" s="268"/>
      <c r="AM1233" s="268"/>
    </row>
    <row r="1234" spans="1:39" x14ac:dyDescent="0.25">
      <c r="A1234" s="268"/>
      <c r="B1234" s="268"/>
      <c r="C1234" s="268"/>
      <c r="D1234" s="268"/>
      <c r="E1234" s="268"/>
      <c r="F1234" s="268"/>
      <c r="G1234" s="271"/>
      <c r="H1234" s="268"/>
      <c r="I1234" s="268"/>
      <c r="K1234" s="270"/>
      <c r="L1234" s="270"/>
      <c r="M1234" s="270"/>
      <c r="N1234" s="270"/>
      <c r="O1234" s="268"/>
      <c r="P1234" s="268"/>
      <c r="Q1234" s="268"/>
      <c r="R1234" s="268"/>
      <c r="S1234" s="268"/>
      <c r="T1234" s="268"/>
      <c r="U1234" s="268"/>
      <c r="V1234" s="268"/>
      <c r="W1234" s="268"/>
      <c r="X1234" s="268"/>
      <c r="AC1234" s="268"/>
      <c r="AE1234" s="268"/>
      <c r="AF1234" s="268"/>
      <c r="AG1234" s="268"/>
      <c r="AH1234" s="268"/>
      <c r="AI1234" s="268"/>
      <c r="AM1234" s="268"/>
    </row>
    <row r="1235" spans="1:39" x14ac:dyDescent="0.25">
      <c r="A1235" s="268"/>
      <c r="B1235" s="268"/>
      <c r="C1235" s="268"/>
      <c r="D1235" s="268"/>
      <c r="E1235" s="268"/>
      <c r="F1235" s="268"/>
      <c r="G1235" s="271"/>
      <c r="H1235" s="268"/>
      <c r="K1235" s="270"/>
      <c r="L1235" s="270"/>
      <c r="M1235" s="270"/>
      <c r="N1235" s="270"/>
      <c r="O1235" s="268"/>
      <c r="P1235" s="268"/>
      <c r="Q1235" s="268"/>
      <c r="R1235" s="268"/>
      <c r="S1235" s="268"/>
      <c r="T1235" s="268"/>
      <c r="U1235" s="268"/>
      <c r="V1235" s="268"/>
      <c r="W1235" s="268"/>
      <c r="X1235" s="268"/>
      <c r="AC1235" s="268"/>
      <c r="AE1235" s="268"/>
      <c r="AF1235" s="268"/>
      <c r="AG1235" s="268"/>
      <c r="AH1235" s="268"/>
      <c r="AI1235" s="268"/>
      <c r="AM1235" s="268"/>
    </row>
    <row r="1236" spans="1:39" x14ac:dyDescent="0.25">
      <c r="A1236" s="268"/>
      <c r="B1236" s="268"/>
      <c r="C1236" s="268"/>
      <c r="D1236" s="268"/>
      <c r="E1236" s="268"/>
      <c r="F1236" s="268"/>
      <c r="G1236" s="271"/>
      <c r="H1236" s="268"/>
      <c r="K1236" s="270"/>
      <c r="L1236" s="270"/>
      <c r="M1236" s="270"/>
      <c r="N1236" s="270"/>
      <c r="O1236" s="268"/>
      <c r="P1236" s="268"/>
      <c r="Q1236" s="268"/>
      <c r="R1236" s="268"/>
      <c r="S1236" s="268"/>
      <c r="T1236" s="268"/>
      <c r="U1236" s="268"/>
      <c r="V1236" s="268"/>
      <c r="W1236" s="268"/>
      <c r="X1236" s="268"/>
      <c r="AC1236" s="268"/>
      <c r="AE1236" s="268"/>
      <c r="AF1236" s="268"/>
      <c r="AG1236" s="268"/>
      <c r="AH1236" s="268"/>
      <c r="AI1236" s="268"/>
      <c r="AM1236" s="268"/>
    </row>
    <row r="1237" spans="1:39" x14ac:dyDescent="0.25">
      <c r="A1237" s="268"/>
      <c r="B1237" s="268"/>
      <c r="C1237" s="268"/>
      <c r="D1237" s="268"/>
      <c r="E1237" s="268"/>
      <c r="F1237" s="268"/>
      <c r="G1237" s="271"/>
      <c r="H1237" s="268"/>
      <c r="K1237" s="270"/>
      <c r="L1237" s="270"/>
      <c r="M1237" s="270"/>
      <c r="N1237" s="270"/>
      <c r="O1237" s="268"/>
      <c r="P1237" s="268"/>
      <c r="Q1237" s="268"/>
      <c r="R1237" s="268"/>
      <c r="S1237" s="268"/>
      <c r="T1237" s="268"/>
      <c r="U1237" s="268"/>
      <c r="V1237" s="268"/>
      <c r="W1237" s="268"/>
      <c r="X1237" s="268"/>
      <c r="AC1237" s="268"/>
      <c r="AE1237" s="268"/>
      <c r="AF1237" s="268"/>
      <c r="AG1237" s="268"/>
      <c r="AH1237" s="268"/>
      <c r="AI1237" s="268"/>
      <c r="AM1237" s="268"/>
    </row>
    <row r="1238" spans="1:39" x14ac:dyDescent="0.25">
      <c r="A1238" s="268"/>
      <c r="B1238" s="268"/>
      <c r="C1238" s="268"/>
      <c r="D1238" s="268"/>
      <c r="E1238" s="268"/>
      <c r="F1238" s="268"/>
      <c r="G1238" s="271"/>
      <c r="H1238" s="268"/>
      <c r="K1238" s="270"/>
      <c r="L1238" s="270"/>
      <c r="M1238" s="270"/>
      <c r="N1238" s="270"/>
      <c r="O1238" s="268"/>
      <c r="P1238" s="268"/>
      <c r="Q1238" s="268"/>
      <c r="R1238" s="268"/>
      <c r="S1238" s="268"/>
      <c r="T1238" s="268"/>
      <c r="U1238" s="268"/>
      <c r="V1238" s="268"/>
      <c r="W1238" s="268"/>
      <c r="X1238" s="268"/>
      <c r="AC1238" s="268"/>
      <c r="AE1238" s="268"/>
      <c r="AF1238" s="268"/>
      <c r="AG1238" s="268"/>
      <c r="AH1238" s="268"/>
      <c r="AI1238" s="268"/>
      <c r="AM1238" s="268"/>
    </row>
    <row r="1239" spans="1:39" x14ac:dyDescent="0.25">
      <c r="A1239" s="268"/>
      <c r="B1239" s="268"/>
      <c r="C1239" s="268"/>
      <c r="D1239" s="268"/>
      <c r="E1239" s="268"/>
      <c r="F1239" s="268"/>
      <c r="G1239" s="271"/>
      <c r="H1239" s="268"/>
      <c r="I1239" s="268"/>
      <c r="K1239" s="270"/>
      <c r="L1239" s="270"/>
      <c r="M1239" s="270"/>
      <c r="N1239" s="270"/>
      <c r="O1239" s="268"/>
      <c r="P1239" s="268"/>
      <c r="Q1239" s="268"/>
      <c r="R1239" s="268"/>
      <c r="S1239" s="268"/>
      <c r="T1239" s="268"/>
      <c r="U1239" s="268"/>
      <c r="V1239" s="268"/>
      <c r="W1239" s="268"/>
      <c r="X1239" s="268"/>
      <c r="AC1239" s="268"/>
      <c r="AE1239" s="268"/>
      <c r="AF1239" s="268"/>
      <c r="AG1239" s="268"/>
      <c r="AH1239" s="268"/>
      <c r="AI1239" s="268"/>
      <c r="AM1239" s="268"/>
    </row>
    <row r="1240" spans="1:39" x14ac:dyDescent="0.25">
      <c r="A1240" s="268"/>
      <c r="B1240" s="268"/>
      <c r="C1240" s="268"/>
      <c r="D1240" s="268"/>
      <c r="E1240" s="268"/>
      <c r="F1240" s="268"/>
      <c r="G1240" s="271"/>
      <c r="H1240" s="268"/>
      <c r="K1240" s="270"/>
      <c r="L1240" s="270"/>
      <c r="M1240" s="270"/>
      <c r="N1240" s="270"/>
      <c r="O1240" s="268"/>
      <c r="P1240" s="268"/>
      <c r="Q1240" s="268"/>
      <c r="R1240" s="268"/>
      <c r="S1240" s="268"/>
      <c r="T1240" s="268"/>
      <c r="U1240" s="268"/>
      <c r="V1240" s="268"/>
      <c r="W1240" s="268"/>
      <c r="X1240" s="268"/>
      <c r="AC1240" s="268"/>
      <c r="AE1240" s="268"/>
      <c r="AF1240" s="268"/>
      <c r="AG1240" s="268"/>
      <c r="AH1240" s="268"/>
      <c r="AI1240" s="268"/>
      <c r="AM1240" s="268"/>
    </row>
    <row r="1241" spans="1:39" x14ac:dyDescent="0.25">
      <c r="A1241" s="268"/>
      <c r="B1241" s="268"/>
      <c r="C1241" s="268"/>
      <c r="D1241" s="268"/>
      <c r="E1241" s="268"/>
      <c r="F1241" s="268"/>
      <c r="G1241" s="271"/>
      <c r="H1241" s="268"/>
      <c r="I1241" s="268"/>
      <c r="J1241" s="2"/>
      <c r="K1241" s="270"/>
      <c r="L1241" s="270"/>
      <c r="M1241" s="270"/>
      <c r="N1241" s="270"/>
      <c r="O1241" s="268"/>
      <c r="P1241" s="268"/>
      <c r="Q1241" s="268"/>
      <c r="R1241" s="268"/>
      <c r="S1241" s="268"/>
      <c r="T1241" s="268"/>
      <c r="U1241" s="268"/>
      <c r="V1241" s="268"/>
      <c r="W1241" s="268"/>
      <c r="X1241" s="268"/>
      <c r="AC1241" s="268"/>
      <c r="AE1241" s="268"/>
      <c r="AF1241" s="268"/>
      <c r="AG1241" s="268"/>
      <c r="AH1241" s="268"/>
      <c r="AI1241" s="268"/>
      <c r="AM1241" s="268"/>
    </row>
    <row r="1242" spans="1:39" x14ac:dyDescent="0.25">
      <c r="A1242" s="268"/>
      <c r="B1242" s="268"/>
      <c r="C1242" s="268"/>
      <c r="D1242" s="268"/>
      <c r="E1242" s="268"/>
      <c r="F1242" s="268"/>
      <c r="G1242" s="271"/>
      <c r="H1242" s="268"/>
      <c r="K1242" s="270"/>
      <c r="L1242" s="270"/>
      <c r="M1242" s="270"/>
      <c r="N1242" s="270"/>
      <c r="O1242" s="268"/>
      <c r="P1242" s="268"/>
      <c r="Q1242" s="268"/>
      <c r="R1242" s="268"/>
      <c r="S1242" s="268"/>
      <c r="T1242" s="268"/>
      <c r="U1242" s="268"/>
      <c r="V1242" s="268"/>
      <c r="W1242" s="268"/>
      <c r="X1242" s="268"/>
      <c r="AC1242" s="268"/>
      <c r="AE1242" s="268"/>
      <c r="AF1242" s="268"/>
      <c r="AG1242" s="268"/>
      <c r="AH1242" s="268"/>
      <c r="AI1242" s="268"/>
      <c r="AM1242" s="268"/>
    </row>
    <row r="1243" spans="1:39" x14ac:dyDescent="0.25">
      <c r="A1243" s="268"/>
      <c r="B1243" s="268"/>
      <c r="C1243" s="268"/>
      <c r="D1243" s="268"/>
      <c r="E1243" s="268"/>
      <c r="F1243" s="268"/>
      <c r="G1243" s="271"/>
      <c r="H1243" s="268"/>
      <c r="I1243" s="268"/>
      <c r="K1243" s="270"/>
      <c r="L1243" s="270"/>
      <c r="M1243" s="270"/>
      <c r="N1243" s="270"/>
      <c r="O1243" s="268"/>
      <c r="P1243" s="268"/>
      <c r="Q1243" s="268"/>
      <c r="R1243" s="268"/>
      <c r="S1243" s="268"/>
      <c r="T1243" s="268"/>
      <c r="U1243" s="268"/>
      <c r="V1243" s="268"/>
      <c r="W1243" s="268"/>
      <c r="X1243" s="268"/>
      <c r="AC1243" s="268"/>
      <c r="AE1243" s="268"/>
      <c r="AF1243" s="268"/>
      <c r="AG1243" s="268"/>
      <c r="AH1243" s="268"/>
      <c r="AI1243" s="268"/>
      <c r="AM1243" s="268"/>
    </row>
    <row r="1244" spans="1:39" x14ac:dyDescent="0.25">
      <c r="A1244" s="268"/>
      <c r="B1244" s="268"/>
      <c r="C1244" s="268"/>
      <c r="D1244" s="268"/>
      <c r="E1244" s="268"/>
      <c r="F1244" s="268"/>
      <c r="G1244" s="271"/>
      <c r="H1244" s="268"/>
      <c r="K1244" s="270"/>
      <c r="L1244" s="270"/>
      <c r="M1244" s="270"/>
      <c r="N1244" s="270"/>
      <c r="O1244" s="268"/>
      <c r="P1244" s="268"/>
      <c r="Q1244" s="268"/>
      <c r="R1244" s="268"/>
      <c r="S1244" s="268"/>
      <c r="T1244" s="268"/>
      <c r="U1244" s="268"/>
      <c r="V1244" s="268"/>
      <c r="W1244" s="268"/>
      <c r="X1244" s="268"/>
      <c r="Y1244" s="268"/>
      <c r="AC1244" s="268"/>
      <c r="AE1244" s="268"/>
      <c r="AF1244" s="268"/>
      <c r="AG1244" s="268"/>
      <c r="AH1244" s="268"/>
      <c r="AI1244" s="268"/>
      <c r="AM1244" s="268"/>
    </row>
    <row r="1245" spans="1:39" x14ac:dyDescent="0.25">
      <c r="A1245" s="268"/>
      <c r="B1245" s="268"/>
      <c r="C1245" s="268"/>
      <c r="D1245" s="268"/>
      <c r="E1245" s="268"/>
      <c r="F1245" s="268"/>
      <c r="G1245" s="271"/>
      <c r="H1245" s="268"/>
      <c r="I1245" s="268"/>
      <c r="K1245" s="270"/>
      <c r="L1245" s="270"/>
      <c r="M1245" s="270"/>
      <c r="N1245" s="270"/>
      <c r="O1245" s="268"/>
      <c r="P1245" s="268"/>
      <c r="Q1245" s="268"/>
      <c r="R1245" s="268"/>
      <c r="S1245" s="268"/>
      <c r="T1245" s="268"/>
      <c r="U1245" s="268"/>
      <c r="V1245" s="268"/>
      <c r="W1245" s="268"/>
      <c r="X1245" s="268"/>
      <c r="Y1245" s="268"/>
      <c r="AC1245" s="268"/>
      <c r="AE1245" s="268"/>
      <c r="AF1245" s="268"/>
      <c r="AG1245" s="268"/>
      <c r="AH1245" s="268"/>
      <c r="AI1245" s="268"/>
      <c r="AM1245" s="268"/>
    </row>
    <row r="1246" spans="1:39" x14ac:dyDescent="0.25">
      <c r="A1246" s="268"/>
      <c r="B1246" s="268"/>
      <c r="C1246" s="268"/>
      <c r="D1246" s="268"/>
      <c r="E1246" s="268"/>
      <c r="F1246" s="268"/>
      <c r="G1246" s="271"/>
      <c r="H1246" s="268"/>
      <c r="I1246" s="268"/>
      <c r="K1246" s="270"/>
      <c r="L1246" s="270"/>
      <c r="M1246" s="270"/>
      <c r="N1246" s="270"/>
      <c r="O1246" s="268"/>
      <c r="P1246" s="268"/>
      <c r="Q1246" s="268"/>
      <c r="R1246" s="268"/>
      <c r="S1246" s="268"/>
      <c r="T1246" s="268"/>
      <c r="U1246" s="268"/>
      <c r="V1246" s="268"/>
      <c r="W1246" s="268"/>
      <c r="X1246" s="268"/>
      <c r="Y1246" s="268"/>
      <c r="AC1246" s="268"/>
      <c r="AE1246" s="268"/>
      <c r="AF1246" s="268"/>
      <c r="AG1246" s="268"/>
      <c r="AH1246" s="268"/>
      <c r="AI1246" s="268"/>
      <c r="AM1246" s="268"/>
    </row>
    <row r="1247" spans="1:39" x14ac:dyDescent="0.25">
      <c r="A1247" s="268"/>
      <c r="B1247" s="268"/>
      <c r="C1247" s="268"/>
      <c r="D1247" s="268"/>
      <c r="E1247" s="268"/>
      <c r="F1247" s="268"/>
      <c r="G1247" s="271"/>
      <c r="H1247" s="268"/>
      <c r="I1247" s="268"/>
      <c r="K1247" s="270"/>
      <c r="L1247" s="270"/>
      <c r="M1247" s="270"/>
      <c r="N1247" s="270"/>
      <c r="O1247" s="268"/>
      <c r="P1247" s="268"/>
      <c r="Q1247" s="268"/>
      <c r="R1247" s="268"/>
      <c r="S1247" s="268"/>
      <c r="T1247" s="268"/>
      <c r="U1247" s="268"/>
      <c r="V1247" s="268"/>
      <c r="W1247" s="268"/>
      <c r="X1247" s="268"/>
      <c r="Y1247" s="268"/>
      <c r="AC1247" s="268"/>
      <c r="AE1247" s="268"/>
      <c r="AF1247" s="268"/>
      <c r="AG1247" s="268"/>
      <c r="AH1247" s="268"/>
      <c r="AI1247" s="268"/>
      <c r="AM1247" s="268"/>
    </row>
    <row r="1248" spans="1:39" x14ac:dyDescent="0.25">
      <c r="A1248" s="268"/>
      <c r="B1248" s="268"/>
      <c r="C1248" s="268"/>
      <c r="D1248" s="268"/>
      <c r="E1248" s="268"/>
      <c r="F1248" s="268"/>
      <c r="G1248" s="271"/>
      <c r="H1248" s="268"/>
      <c r="I1248" s="268"/>
      <c r="K1248" s="270"/>
      <c r="L1248" s="270"/>
      <c r="M1248" s="270"/>
      <c r="N1248" s="270"/>
      <c r="O1248" s="268"/>
      <c r="P1248" s="268"/>
      <c r="Q1248" s="268"/>
      <c r="R1248" s="268"/>
      <c r="S1248" s="268"/>
      <c r="T1248" s="268"/>
      <c r="U1248" s="268"/>
      <c r="V1248" s="268"/>
      <c r="W1248" s="268"/>
      <c r="X1248" s="268"/>
      <c r="Y1248" s="268"/>
      <c r="AC1248" s="268"/>
      <c r="AE1248" s="268"/>
      <c r="AF1248" s="268"/>
      <c r="AG1248" s="268"/>
      <c r="AH1248" s="268"/>
      <c r="AI1248" s="268"/>
      <c r="AM1248" s="268"/>
    </row>
    <row r="1249" spans="1:39" x14ac:dyDescent="0.25">
      <c r="A1249" s="268"/>
      <c r="B1249" s="268"/>
      <c r="C1249" s="268"/>
      <c r="D1249" s="268"/>
      <c r="E1249" s="268"/>
      <c r="F1249" s="268"/>
      <c r="G1249" s="271"/>
      <c r="H1249" s="268"/>
      <c r="K1249" s="270"/>
      <c r="L1249" s="270"/>
      <c r="M1249" s="270"/>
      <c r="N1249" s="270"/>
      <c r="O1249" s="268"/>
      <c r="P1249" s="268"/>
      <c r="Q1249" s="268"/>
      <c r="R1249" s="268"/>
      <c r="S1249" s="268"/>
      <c r="T1249" s="268"/>
      <c r="U1249" s="268"/>
      <c r="V1249" s="268"/>
      <c r="W1249" s="268"/>
      <c r="X1249" s="268"/>
      <c r="Y1249" s="268"/>
      <c r="AC1249" s="268"/>
      <c r="AE1249" s="268"/>
      <c r="AF1249" s="268"/>
      <c r="AG1249" s="268"/>
      <c r="AH1249" s="268"/>
      <c r="AI1249" s="268"/>
      <c r="AM1249" s="268"/>
    </row>
    <row r="1250" spans="1:39" x14ac:dyDescent="0.25">
      <c r="A1250" s="268"/>
      <c r="B1250" s="268"/>
      <c r="C1250" s="268"/>
      <c r="D1250" s="268"/>
      <c r="E1250" s="268"/>
      <c r="F1250" s="268"/>
      <c r="G1250" s="271"/>
      <c r="H1250" s="268"/>
      <c r="K1250" s="270"/>
      <c r="L1250" s="270"/>
      <c r="M1250" s="270"/>
      <c r="N1250" s="270"/>
      <c r="O1250" s="268"/>
      <c r="P1250" s="268"/>
      <c r="Q1250" s="268"/>
      <c r="R1250" s="268"/>
      <c r="S1250" s="268"/>
      <c r="T1250" s="268"/>
      <c r="U1250" s="268"/>
      <c r="V1250" s="268"/>
      <c r="W1250" s="268"/>
      <c r="X1250" s="268"/>
      <c r="Y1250" s="268"/>
      <c r="AC1250" s="268"/>
      <c r="AE1250" s="268"/>
      <c r="AF1250" s="268"/>
      <c r="AG1250" s="268"/>
      <c r="AH1250" s="268"/>
      <c r="AI1250" s="268"/>
      <c r="AM1250" s="268"/>
    </row>
    <row r="1251" spans="1:39" x14ac:dyDescent="0.25">
      <c r="A1251" s="268"/>
      <c r="B1251" s="268"/>
      <c r="C1251" s="268"/>
      <c r="D1251" s="268"/>
      <c r="E1251" s="268"/>
      <c r="F1251" s="268"/>
      <c r="G1251" s="271"/>
      <c r="H1251" s="268"/>
      <c r="K1251" s="270"/>
      <c r="L1251" s="270"/>
      <c r="M1251" s="270"/>
      <c r="N1251" s="270"/>
      <c r="O1251" s="268"/>
      <c r="P1251" s="268"/>
      <c r="Q1251" s="268"/>
      <c r="R1251" s="268"/>
      <c r="S1251" s="268"/>
      <c r="T1251" s="268"/>
      <c r="U1251" s="268"/>
      <c r="V1251" s="268"/>
      <c r="W1251" s="268"/>
      <c r="X1251" s="268"/>
      <c r="Y1251" s="268"/>
      <c r="AC1251" s="268"/>
      <c r="AE1251" s="268"/>
      <c r="AF1251" s="268"/>
      <c r="AG1251" s="268"/>
      <c r="AH1251" s="268"/>
      <c r="AI1251" s="268"/>
      <c r="AM1251" s="268"/>
    </row>
    <row r="1252" spans="1:39" x14ac:dyDescent="0.25">
      <c r="A1252" s="268"/>
      <c r="B1252" s="268"/>
      <c r="C1252" s="268"/>
      <c r="D1252" s="268"/>
      <c r="E1252" s="268"/>
      <c r="F1252" s="268"/>
      <c r="G1252" s="271"/>
      <c r="H1252" s="268"/>
      <c r="K1252" s="270"/>
      <c r="L1252" s="270"/>
      <c r="M1252" s="270"/>
      <c r="N1252" s="270"/>
      <c r="O1252" s="268"/>
      <c r="P1252" s="268"/>
      <c r="Q1252" s="268"/>
      <c r="R1252" s="268"/>
      <c r="S1252" s="268"/>
      <c r="T1252" s="268"/>
      <c r="U1252" s="268"/>
      <c r="V1252" s="268"/>
      <c r="W1252" s="268"/>
      <c r="X1252" s="268"/>
      <c r="Y1252" s="268"/>
      <c r="AC1252" s="268"/>
      <c r="AE1252" s="268"/>
      <c r="AF1252" s="268"/>
      <c r="AG1252" s="268"/>
      <c r="AH1252" s="268"/>
      <c r="AI1252" s="268"/>
      <c r="AM1252" s="268"/>
    </row>
    <row r="1253" spans="1:39" x14ac:dyDescent="0.25">
      <c r="A1253" s="268"/>
      <c r="B1253" s="268"/>
      <c r="C1253" s="268"/>
      <c r="D1253" s="268"/>
      <c r="E1253" s="268"/>
      <c r="F1253" s="268"/>
      <c r="G1253" s="271"/>
      <c r="H1253" s="268"/>
      <c r="I1253" s="268"/>
      <c r="K1253" s="270"/>
      <c r="L1253" s="270"/>
      <c r="M1253" s="270"/>
      <c r="N1253" s="270"/>
      <c r="O1253" s="268"/>
      <c r="P1253" s="268"/>
      <c r="Q1253" s="268"/>
      <c r="R1253" s="268"/>
      <c r="S1253" s="268"/>
      <c r="T1253" s="268"/>
      <c r="U1253" s="268"/>
      <c r="V1253" s="268"/>
      <c r="W1253" s="268"/>
      <c r="X1253" s="268"/>
      <c r="Y1253" s="268"/>
      <c r="AC1253" s="268"/>
      <c r="AE1253" s="268"/>
      <c r="AF1253" s="268"/>
      <c r="AG1253" s="268"/>
      <c r="AH1253" s="268"/>
      <c r="AI1253" s="268"/>
      <c r="AM1253" s="268"/>
    </row>
    <row r="1254" spans="1:39" x14ac:dyDescent="0.25">
      <c r="A1254" s="268"/>
      <c r="B1254" s="268"/>
      <c r="C1254" s="268"/>
      <c r="D1254" s="268"/>
      <c r="E1254" s="268"/>
      <c r="F1254" s="268"/>
      <c r="G1254" s="271"/>
      <c r="H1254" s="268"/>
      <c r="I1254" s="268"/>
      <c r="K1254" s="270"/>
      <c r="L1254" s="270"/>
      <c r="M1254" s="270"/>
      <c r="N1254" s="270"/>
      <c r="O1254" s="268"/>
      <c r="P1254" s="268"/>
      <c r="Q1254" s="268"/>
      <c r="R1254" s="268"/>
      <c r="S1254" s="268"/>
      <c r="T1254" s="268"/>
      <c r="U1254" s="268"/>
      <c r="V1254" s="268"/>
      <c r="W1254" s="268"/>
      <c r="X1254" s="268"/>
      <c r="AC1254" s="268"/>
      <c r="AE1254" s="268"/>
      <c r="AF1254" s="268"/>
      <c r="AG1254" s="268"/>
      <c r="AH1254" s="268"/>
      <c r="AI1254" s="268"/>
      <c r="AM1254" s="268"/>
    </row>
    <row r="1255" spans="1:39" x14ac:dyDescent="0.25">
      <c r="A1255" s="268"/>
      <c r="B1255" s="268"/>
      <c r="C1255" s="268"/>
      <c r="D1255" s="268"/>
      <c r="E1255" s="268"/>
      <c r="F1255" s="268"/>
      <c r="G1255" s="271"/>
      <c r="H1255" s="268"/>
      <c r="I1255" s="268"/>
      <c r="K1255" s="270"/>
      <c r="L1255" s="270"/>
      <c r="M1255" s="270"/>
      <c r="N1255" s="270"/>
      <c r="O1255" s="268"/>
      <c r="P1255" s="268"/>
      <c r="Q1255" s="268"/>
      <c r="R1255" s="268"/>
      <c r="S1255" s="268"/>
      <c r="T1255" s="268"/>
      <c r="U1255" s="268"/>
      <c r="V1255" s="268"/>
      <c r="W1255" s="268"/>
      <c r="X1255" s="268"/>
      <c r="Y1255" s="268"/>
      <c r="AC1255" s="268"/>
      <c r="AE1255" s="268"/>
      <c r="AF1255" s="268"/>
      <c r="AG1255" s="268"/>
      <c r="AH1255" s="268"/>
      <c r="AI1255" s="268"/>
      <c r="AM1255" s="268"/>
    </row>
    <row r="1256" spans="1:39" x14ac:dyDescent="0.25">
      <c r="A1256" s="268"/>
      <c r="B1256" s="268"/>
      <c r="C1256" s="268"/>
      <c r="D1256" s="268"/>
      <c r="E1256" s="268"/>
      <c r="F1256" s="268"/>
      <c r="G1256" s="271"/>
      <c r="H1256" s="268"/>
      <c r="I1256" s="268"/>
      <c r="K1256" s="270"/>
      <c r="L1256" s="270"/>
      <c r="M1256" s="270"/>
      <c r="N1256" s="270"/>
      <c r="O1256" s="268"/>
      <c r="P1256" s="268"/>
      <c r="Q1256" s="268"/>
      <c r="R1256" s="268"/>
      <c r="S1256" s="268"/>
      <c r="T1256" s="268"/>
      <c r="U1256" s="268"/>
      <c r="V1256" s="268"/>
      <c r="W1256" s="268"/>
      <c r="X1256" s="268"/>
      <c r="Y1256" s="268"/>
      <c r="AC1256" s="268"/>
      <c r="AE1256" s="268"/>
      <c r="AF1256" s="268"/>
      <c r="AG1256" s="268"/>
      <c r="AH1256" s="268"/>
      <c r="AI1256" s="268"/>
      <c r="AM1256" s="268"/>
    </row>
    <row r="1257" spans="1:39" x14ac:dyDescent="0.25">
      <c r="A1257" s="268"/>
      <c r="B1257" s="268"/>
      <c r="C1257" s="268"/>
      <c r="D1257" s="268"/>
      <c r="E1257" s="268"/>
      <c r="F1257" s="268"/>
      <c r="G1257" s="271"/>
      <c r="H1257" s="268"/>
      <c r="I1257" s="268"/>
      <c r="K1257" s="270"/>
      <c r="L1257" s="270"/>
      <c r="M1257" s="270"/>
      <c r="N1257" s="270"/>
      <c r="O1257" s="268"/>
      <c r="P1257" s="268"/>
      <c r="Q1257" s="268"/>
      <c r="R1257" s="268"/>
      <c r="S1257" s="268"/>
      <c r="T1257" s="268"/>
      <c r="U1257" s="268"/>
      <c r="V1257" s="268"/>
      <c r="W1257" s="268"/>
      <c r="X1257" s="268"/>
      <c r="AC1257" s="268"/>
      <c r="AE1257" s="268"/>
      <c r="AF1257" s="268"/>
      <c r="AG1257" s="268"/>
      <c r="AH1257" s="268"/>
      <c r="AI1257" s="268"/>
      <c r="AM1257" s="268"/>
    </row>
    <row r="1258" spans="1:39" x14ac:dyDescent="0.25">
      <c r="A1258" s="268"/>
      <c r="B1258" s="268"/>
      <c r="C1258" s="268"/>
      <c r="D1258" s="268"/>
      <c r="E1258" s="268"/>
      <c r="F1258" s="268"/>
      <c r="G1258" s="271"/>
      <c r="H1258" s="268"/>
      <c r="I1258" s="268"/>
      <c r="K1258" s="270"/>
      <c r="L1258" s="270"/>
      <c r="M1258" s="270"/>
      <c r="N1258" s="270"/>
      <c r="O1258" s="268"/>
      <c r="P1258" s="268"/>
      <c r="Q1258" s="268"/>
      <c r="R1258" s="268"/>
      <c r="S1258" s="268"/>
      <c r="T1258" s="268"/>
      <c r="U1258" s="268"/>
      <c r="V1258" s="268"/>
      <c r="W1258" s="268"/>
      <c r="X1258" s="268"/>
      <c r="Y1258" s="268"/>
      <c r="AC1258" s="268"/>
      <c r="AE1258" s="268"/>
      <c r="AF1258" s="268"/>
      <c r="AG1258" s="268"/>
      <c r="AH1258" s="268"/>
      <c r="AI1258" s="268"/>
      <c r="AM1258" s="268"/>
    </row>
    <row r="1259" spans="1:39" x14ac:dyDescent="0.25">
      <c r="A1259" s="268"/>
      <c r="B1259" s="268"/>
      <c r="C1259" s="268"/>
      <c r="D1259" s="268"/>
      <c r="E1259" s="268"/>
      <c r="F1259" s="268"/>
      <c r="G1259" s="271"/>
      <c r="H1259" s="268"/>
      <c r="I1259" s="2"/>
      <c r="K1259" s="270"/>
      <c r="L1259" s="270"/>
      <c r="M1259" s="270"/>
      <c r="N1259" s="270"/>
      <c r="O1259" s="268"/>
      <c r="P1259" s="268"/>
      <c r="Q1259" s="268"/>
      <c r="R1259" s="268"/>
      <c r="S1259" s="268"/>
      <c r="T1259" s="268"/>
      <c r="U1259" s="268"/>
      <c r="V1259" s="268"/>
      <c r="W1259" s="268"/>
      <c r="X1259" s="268"/>
      <c r="AC1259" s="268"/>
      <c r="AE1259" s="268"/>
      <c r="AF1259" s="268"/>
      <c r="AG1259" s="268"/>
      <c r="AH1259" s="268"/>
      <c r="AI1259" s="268"/>
      <c r="AM1259" s="268"/>
    </row>
    <row r="1260" spans="1:39" x14ac:dyDescent="0.25">
      <c r="A1260" s="268"/>
      <c r="B1260" s="268"/>
      <c r="C1260" s="268"/>
      <c r="D1260" s="268"/>
      <c r="E1260" s="268"/>
      <c r="F1260" s="268"/>
      <c r="G1260" s="271"/>
      <c r="H1260" s="268"/>
      <c r="I1260" s="268"/>
      <c r="K1260" s="270"/>
      <c r="L1260" s="270"/>
      <c r="M1260" s="270"/>
      <c r="N1260" s="270"/>
      <c r="O1260" s="268"/>
      <c r="P1260" s="268"/>
      <c r="Q1260" s="268"/>
      <c r="R1260" s="268"/>
      <c r="S1260" s="268"/>
      <c r="T1260" s="268"/>
      <c r="U1260" s="268"/>
      <c r="V1260" s="268"/>
      <c r="W1260" s="268"/>
      <c r="X1260" s="268"/>
      <c r="AC1260" s="268"/>
      <c r="AE1260" s="268"/>
      <c r="AF1260" s="268"/>
      <c r="AG1260" s="268"/>
      <c r="AH1260" s="268"/>
      <c r="AI1260" s="268"/>
      <c r="AM1260" s="268"/>
    </row>
    <row r="1261" spans="1:39" x14ac:dyDescent="0.25">
      <c r="A1261" s="268"/>
      <c r="B1261" s="268"/>
      <c r="C1261" s="268"/>
      <c r="D1261" s="268"/>
      <c r="E1261" s="268"/>
      <c r="F1261" s="268"/>
      <c r="G1261" s="271"/>
      <c r="H1261" s="268"/>
      <c r="I1261" s="268"/>
      <c r="K1261" s="270"/>
      <c r="L1261" s="270"/>
      <c r="M1261" s="270"/>
      <c r="N1261" s="270"/>
      <c r="O1261" s="268"/>
      <c r="P1261" s="268"/>
      <c r="Q1261" s="268"/>
      <c r="R1261" s="268"/>
      <c r="S1261" s="268"/>
      <c r="T1261" s="268"/>
      <c r="U1261" s="268"/>
      <c r="V1261" s="268"/>
      <c r="W1261" s="268"/>
      <c r="X1261" s="268"/>
      <c r="AC1261" s="268"/>
      <c r="AE1261" s="268"/>
      <c r="AF1261" s="268"/>
      <c r="AG1261" s="268"/>
      <c r="AH1261" s="268"/>
      <c r="AI1261" s="268"/>
      <c r="AM1261" s="268"/>
    </row>
    <row r="1262" spans="1:39" x14ac:dyDescent="0.25">
      <c r="A1262" s="268"/>
      <c r="B1262" s="268"/>
      <c r="C1262" s="268"/>
      <c r="D1262" s="268"/>
      <c r="E1262" s="268"/>
      <c r="F1262" s="268"/>
      <c r="G1262" s="271"/>
      <c r="H1262" s="268"/>
      <c r="I1262" s="2"/>
      <c r="K1262" s="270"/>
      <c r="L1262" s="270"/>
      <c r="M1262" s="270"/>
      <c r="N1262" s="270"/>
      <c r="O1262" s="268"/>
      <c r="P1262" s="268"/>
      <c r="Q1262" s="268"/>
      <c r="R1262" s="268"/>
      <c r="S1262" s="268"/>
      <c r="T1262" s="268"/>
      <c r="U1262" s="268"/>
      <c r="V1262" s="268"/>
      <c r="W1262" s="268"/>
      <c r="X1262" s="268"/>
      <c r="AC1262" s="268"/>
      <c r="AE1262" s="268"/>
      <c r="AF1262" s="268"/>
      <c r="AG1262" s="268"/>
      <c r="AH1262" s="268"/>
      <c r="AI1262" s="268"/>
      <c r="AM1262" s="268"/>
    </row>
    <row r="1263" spans="1:39" x14ac:dyDescent="0.25">
      <c r="A1263" s="268"/>
      <c r="B1263" s="268"/>
      <c r="C1263" s="268"/>
      <c r="D1263" s="268"/>
      <c r="E1263" s="268"/>
      <c r="F1263" s="268"/>
      <c r="G1263" s="271"/>
      <c r="H1263" s="268"/>
      <c r="I1263" s="2"/>
      <c r="K1263" s="270"/>
      <c r="L1263" s="270"/>
      <c r="M1263" s="270"/>
      <c r="N1263" s="270"/>
      <c r="O1263" s="268"/>
      <c r="P1263" s="268"/>
      <c r="Q1263" s="268"/>
      <c r="R1263" s="268"/>
      <c r="S1263" s="268"/>
      <c r="T1263" s="268"/>
      <c r="U1263" s="268"/>
      <c r="V1263" s="268"/>
      <c r="W1263" s="268"/>
      <c r="X1263" s="268"/>
      <c r="AC1263" s="268"/>
      <c r="AE1263" s="268"/>
      <c r="AF1263" s="268"/>
      <c r="AG1263" s="268"/>
      <c r="AH1263" s="268"/>
      <c r="AI1263" s="268"/>
      <c r="AM1263" s="268"/>
    </row>
    <row r="1264" spans="1:39" x14ac:dyDescent="0.25">
      <c r="A1264" s="268"/>
      <c r="B1264" s="268"/>
      <c r="C1264" s="268"/>
      <c r="D1264" s="268"/>
      <c r="E1264" s="268"/>
      <c r="F1264" s="268"/>
      <c r="G1264" s="271"/>
      <c r="H1264" s="268"/>
      <c r="I1264" s="2"/>
      <c r="K1264" s="270"/>
      <c r="L1264" s="270"/>
      <c r="M1264" s="270"/>
      <c r="N1264" s="270"/>
      <c r="O1264" s="268"/>
      <c r="P1264" s="268"/>
      <c r="Q1264" s="268"/>
      <c r="R1264" s="268"/>
      <c r="S1264" s="268"/>
      <c r="T1264" s="268"/>
      <c r="U1264" s="268"/>
      <c r="V1264" s="268"/>
      <c r="W1264" s="268"/>
      <c r="X1264" s="268"/>
      <c r="Y1264" s="268"/>
      <c r="AC1264" s="268"/>
      <c r="AE1264" s="268"/>
      <c r="AF1264" s="268"/>
      <c r="AG1264" s="268"/>
      <c r="AH1264" s="268"/>
      <c r="AI1264" s="268"/>
      <c r="AM1264" s="268"/>
    </row>
    <row r="1265" spans="1:39" x14ac:dyDescent="0.25">
      <c r="A1265" s="268"/>
      <c r="B1265" s="268"/>
      <c r="C1265" s="268"/>
      <c r="D1265" s="268"/>
      <c r="E1265" s="268"/>
      <c r="F1265" s="268"/>
      <c r="G1265" s="271"/>
      <c r="H1265" s="268"/>
      <c r="K1265" s="270"/>
      <c r="L1265" s="270"/>
      <c r="M1265" s="270"/>
      <c r="N1265" s="270"/>
      <c r="O1265" s="268"/>
      <c r="P1265" s="268"/>
      <c r="Q1265" s="268"/>
      <c r="R1265" s="268"/>
      <c r="S1265" s="268"/>
      <c r="T1265" s="268"/>
      <c r="U1265" s="268"/>
      <c r="V1265" s="268"/>
      <c r="W1265" s="268"/>
      <c r="X1265" s="268"/>
      <c r="Y1265" s="268"/>
      <c r="AC1265" s="268"/>
      <c r="AE1265" s="268"/>
      <c r="AF1265" s="268"/>
      <c r="AG1265" s="268"/>
      <c r="AH1265" s="268"/>
      <c r="AI1265" s="268"/>
      <c r="AM1265" s="268"/>
    </row>
    <row r="1266" spans="1:39" x14ac:dyDescent="0.25">
      <c r="A1266" s="268"/>
      <c r="B1266" s="268"/>
      <c r="C1266" s="268"/>
      <c r="D1266" s="268"/>
      <c r="E1266" s="268"/>
      <c r="F1266" s="268"/>
      <c r="G1266" s="271"/>
      <c r="H1266" s="268"/>
      <c r="I1266" s="268"/>
      <c r="K1266" s="270"/>
      <c r="L1266" s="270"/>
      <c r="M1266" s="270"/>
      <c r="N1266" s="270"/>
      <c r="O1266" s="268"/>
      <c r="P1266" s="268"/>
      <c r="Q1266" s="268"/>
      <c r="R1266" s="268"/>
      <c r="S1266" s="268"/>
      <c r="T1266" s="268"/>
      <c r="U1266" s="268"/>
      <c r="V1266" s="268"/>
      <c r="W1266" s="268"/>
      <c r="X1266" s="268"/>
      <c r="Y1266" s="268"/>
      <c r="AC1266" s="268"/>
      <c r="AE1266" s="268"/>
      <c r="AF1266" s="268"/>
      <c r="AG1266" s="268"/>
      <c r="AH1266" s="268"/>
      <c r="AI1266" s="268"/>
      <c r="AM1266" s="268"/>
    </row>
    <row r="1267" spans="1:39" x14ac:dyDescent="0.25">
      <c r="A1267" s="268"/>
      <c r="B1267" s="268"/>
      <c r="C1267" s="268"/>
      <c r="D1267" s="268"/>
      <c r="E1267" s="268"/>
      <c r="F1267" s="268"/>
      <c r="G1267" s="271"/>
      <c r="H1267" s="268"/>
      <c r="I1267" s="2"/>
      <c r="K1267" s="270"/>
      <c r="L1267" s="270"/>
      <c r="M1267" s="270"/>
      <c r="N1267" s="270"/>
      <c r="O1267" s="268"/>
      <c r="P1267" s="268"/>
      <c r="Q1267" s="268"/>
      <c r="R1267" s="268"/>
      <c r="S1267" s="268"/>
      <c r="T1267" s="268"/>
      <c r="U1267" s="268"/>
      <c r="V1267" s="268"/>
      <c r="W1267" s="268"/>
      <c r="X1267" s="268"/>
      <c r="Y1267" s="268"/>
      <c r="AC1267" s="268"/>
      <c r="AE1267" s="268"/>
      <c r="AF1267" s="268"/>
      <c r="AG1267" s="268"/>
      <c r="AH1267" s="268"/>
      <c r="AI1267" s="268"/>
      <c r="AM1267" s="268"/>
    </row>
    <row r="1268" spans="1:39" x14ac:dyDescent="0.25">
      <c r="A1268" s="268"/>
      <c r="B1268" s="268"/>
      <c r="C1268" s="268"/>
      <c r="D1268" s="268"/>
      <c r="E1268" s="268"/>
      <c r="F1268" s="268"/>
      <c r="G1268" s="271"/>
      <c r="H1268" s="268"/>
      <c r="I1268" s="2"/>
      <c r="K1268" s="270"/>
      <c r="L1268" s="270"/>
      <c r="M1268" s="270"/>
      <c r="N1268" s="270"/>
      <c r="O1268" s="268"/>
      <c r="P1268" s="268"/>
      <c r="Q1268" s="268"/>
      <c r="R1268" s="268"/>
      <c r="S1268" s="268"/>
      <c r="T1268" s="268"/>
      <c r="U1268" s="268"/>
      <c r="V1268" s="268"/>
      <c r="W1268" s="268"/>
      <c r="X1268" s="268"/>
      <c r="AC1268" s="268"/>
      <c r="AE1268" s="268"/>
      <c r="AF1268" s="268"/>
      <c r="AG1268" s="268"/>
      <c r="AH1268" s="268"/>
      <c r="AI1268" s="268"/>
      <c r="AM1268" s="268"/>
    </row>
    <row r="1269" spans="1:39" x14ac:dyDescent="0.25">
      <c r="A1269" s="268"/>
      <c r="B1269" s="268"/>
      <c r="C1269" s="268"/>
      <c r="D1269" s="268"/>
      <c r="E1269" s="268"/>
      <c r="F1269" s="268"/>
      <c r="G1269" s="271"/>
      <c r="H1269" s="268"/>
      <c r="I1269" s="2"/>
      <c r="K1269" s="270"/>
      <c r="L1269" s="270"/>
      <c r="M1269" s="270"/>
      <c r="N1269" s="270"/>
      <c r="O1269" s="268"/>
      <c r="P1269" s="268"/>
      <c r="Q1269" s="268"/>
      <c r="R1269" s="268"/>
      <c r="S1269" s="268"/>
      <c r="T1269" s="268"/>
      <c r="U1269" s="268"/>
      <c r="V1269" s="268"/>
      <c r="W1269" s="268"/>
      <c r="X1269" s="268"/>
      <c r="AC1269" s="268"/>
      <c r="AE1269" s="268"/>
      <c r="AF1269" s="268"/>
      <c r="AG1269" s="268"/>
      <c r="AH1269" s="268"/>
      <c r="AI1269" s="268"/>
      <c r="AM1269" s="268"/>
    </row>
    <row r="1270" spans="1:39" x14ac:dyDescent="0.25">
      <c r="A1270" s="268"/>
      <c r="B1270" s="268"/>
      <c r="C1270" s="268"/>
      <c r="D1270" s="268"/>
      <c r="E1270" s="268"/>
      <c r="F1270" s="268"/>
      <c r="G1270" s="271"/>
      <c r="H1270" s="268"/>
      <c r="I1270" s="268"/>
      <c r="J1270" s="2"/>
      <c r="K1270" s="270"/>
      <c r="L1270" s="270"/>
      <c r="M1270" s="270"/>
      <c r="N1270" s="270"/>
      <c r="O1270" s="268"/>
      <c r="P1270" s="268"/>
      <c r="Q1270" s="268"/>
      <c r="R1270" s="268"/>
      <c r="S1270" s="268"/>
      <c r="T1270" s="268"/>
      <c r="U1270" s="268"/>
      <c r="V1270" s="268"/>
      <c r="W1270" s="268"/>
      <c r="X1270" s="268"/>
      <c r="AC1270" s="268"/>
      <c r="AE1270" s="268"/>
      <c r="AF1270" s="268"/>
      <c r="AG1270" s="268"/>
      <c r="AH1270" s="268"/>
      <c r="AI1270" s="268"/>
      <c r="AM1270" s="268"/>
    </row>
    <row r="1271" spans="1:39" x14ac:dyDescent="0.25">
      <c r="A1271" s="268"/>
      <c r="B1271" s="268"/>
      <c r="C1271" s="268"/>
      <c r="D1271" s="268"/>
      <c r="E1271" s="268"/>
      <c r="F1271" s="268"/>
      <c r="G1271" s="271"/>
      <c r="H1271" s="268"/>
      <c r="I1271" s="268"/>
      <c r="K1271" s="270"/>
      <c r="L1271" s="270"/>
      <c r="M1271" s="270"/>
      <c r="N1271" s="270"/>
      <c r="O1271" s="268"/>
      <c r="P1271" s="268"/>
      <c r="Q1271" s="268"/>
      <c r="R1271" s="268"/>
      <c r="S1271" s="268"/>
      <c r="T1271" s="268"/>
      <c r="U1271" s="268"/>
      <c r="V1271" s="268"/>
      <c r="W1271" s="268"/>
      <c r="X1271" s="268"/>
      <c r="AC1271" s="268"/>
      <c r="AE1271" s="268"/>
      <c r="AF1271" s="268"/>
      <c r="AG1271" s="268"/>
      <c r="AH1271" s="268"/>
      <c r="AI1271" s="268"/>
      <c r="AM1271" s="268"/>
    </row>
    <row r="1272" spans="1:39" x14ac:dyDescent="0.25">
      <c r="A1272" s="268"/>
      <c r="B1272" s="268"/>
      <c r="C1272" s="268"/>
      <c r="D1272" s="268"/>
      <c r="E1272" s="268"/>
      <c r="F1272" s="268"/>
      <c r="G1272" s="271"/>
      <c r="H1272" s="268"/>
      <c r="I1272" s="268"/>
      <c r="K1272" s="270"/>
      <c r="L1272" s="270"/>
      <c r="M1272" s="270"/>
      <c r="N1272" s="270"/>
      <c r="O1272" s="268"/>
      <c r="P1272" s="268"/>
      <c r="Q1272" s="268"/>
      <c r="R1272" s="268"/>
      <c r="S1272" s="268"/>
      <c r="T1272" s="268"/>
      <c r="U1272" s="268"/>
      <c r="V1272" s="268"/>
      <c r="W1272" s="268"/>
      <c r="X1272" s="268"/>
      <c r="Y1272" s="268"/>
      <c r="AC1272" s="268"/>
      <c r="AE1272" s="268"/>
      <c r="AF1272" s="268"/>
      <c r="AG1272" s="268"/>
      <c r="AH1272" s="268"/>
      <c r="AI1272" s="268"/>
      <c r="AM1272" s="268"/>
    </row>
    <row r="1273" spans="1:39" x14ac:dyDescent="0.25">
      <c r="A1273" s="268"/>
      <c r="B1273" s="268"/>
      <c r="C1273" s="268"/>
      <c r="D1273" s="268"/>
      <c r="E1273" s="268"/>
      <c r="F1273" s="268"/>
      <c r="G1273" s="271"/>
      <c r="H1273" s="268"/>
      <c r="K1273" s="270"/>
      <c r="L1273" s="270"/>
      <c r="M1273" s="270"/>
      <c r="N1273" s="270"/>
      <c r="O1273" s="268"/>
      <c r="P1273" s="268"/>
      <c r="Q1273" s="268"/>
      <c r="R1273" s="268"/>
      <c r="S1273" s="268"/>
      <c r="T1273" s="268"/>
      <c r="U1273" s="268"/>
      <c r="V1273" s="268"/>
      <c r="W1273" s="268"/>
      <c r="X1273" s="268"/>
      <c r="Y1273" s="268"/>
      <c r="AC1273" s="268"/>
      <c r="AE1273" s="268"/>
      <c r="AF1273" s="268"/>
      <c r="AG1273" s="268"/>
      <c r="AH1273" s="268"/>
      <c r="AI1273" s="268"/>
      <c r="AM1273" s="268"/>
    </row>
    <row r="1274" spans="1:39" x14ac:dyDescent="0.25">
      <c r="A1274" s="268"/>
      <c r="B1274" s="268"/>
      <c r="C1274" s="268"/>
      <c r="D1274" s="268"/>
      <c r="E1274" s="268"/>
      <c r="F1274" s="268"/>
      <c r="G1274" s="271"/>
      <c r="H1274" s="268"/>
      <c r="I1274" s="268"/>
      <c r="K1274" s="270"/>
      <c r="L1274" s="270"/>
      <c r="M1274" s="270"/>
      <c r="N1274" s="270"/>
      <c r="O1274" s="268"/>
      <c r="P1274" s="268"/>
      <c r="Q1274" s="268"/>
      <c r="R1274" s="268"/>
      <c r="S1274" s="268"/>
      <c r="T1274" s="268"/>
      <c r="U1274" s="268"/>
      <c r="V1274" s="268"/>
      <c r="W1274" s="268"/>
      <c r="X1274" s="268"/>
      <c r="Y1274" s="268"/>
      <c r="AC1274" s="268"/>
      <c r="AE1274" s="268"/>
      <c r="AF1274" s="268"/>
      <c r="AG1274" s="268"/>
      <c r="AH1274" s="268"/>
      <c r="AI1274" s="268"/>
      <c r="AM1274" s="268"/>
    </row>
    <row r="1275" spans="1:39" x14ac:dyDescent="0.25">
      <c r="A1275" s="268"/>
      <c r="B1275" s="268"/>
      <c r="C1275" s="268"/>
      <c r="D1275" s="268"/>
      <c r="E1275" s="268"/>
      <c r="F1275" s="268"/>
      <c r="G1275" s="271"/>
      <c r="H1275" s="268"/>
      <c r="I1275" s="268"/>
      <c r="K1275" s="270"/>
      <c r="L1275" s="270"/>
      <c r="M1275" s="270"/>
      <c r="N1275" s="270"/>
      <c r="O1275" s="268"/>
      <c r="P1275" s="268"/>
      <c r="Q1275" s="268"/>
      <c r="R1275" s="268"/>
      <c r="S1275" s="268"/>
      <c r="T1275" s="268"/>
      <c r="U1275" s="268"/>
      <c r="V1275" s="268"/>
      <c r="W1275" s="268"/>
      <c r="X1275" s="268"/>
      <c r="Y1275" s="268"/>
      <c r="AC1275" s="268"/>
      <c r="AE1275" s="268"/>
      <c r="AF1275" s="268"/>
      <c r="AG1275" s="268"/>
      <c r="AH1275" s="268"/>
      <c r="AI1275" s="268"/>
      <c r="AM1275" s="268"/>
    </row>
    <row r="1276" spans="1:39" x14ac:dyDescent="0.25">
      <c r="A1276" s="268"/>
      <c r="B1276" s="268"/>
      <c r="C1276" s="268"/>
      <c r="D1276" s="268"/>
      <c r="E1276" s="268"/>
      <c r="F1276" s="268"/>
      <c r="G1276" s="271"/>
      <c r="H1276" s="268"/>
      <c r="I1276" s="268"/>
      <c r="K1276" s="270"/>
      <c r="L1276" s="270"/>
      <c r="M1276" s="270"/>
      <c r="N1276" s="270"/>
      <c r="O1276" s="268"/>
      <c r="P1276" s="268"/>
      <c r="Q1276" s="268"/>
      <c r="R1276" s="268"/>
      <c r="S1276" s="268"/>
      <c r="T1276" s="268"/>
      <c r="U1276" s="268"/>
      <c r="V1276" s="268"/>
      <c r="W1276" s="268"/>
      <c r="X1276" s="268"/>
      <c r="Y1276" s="268"/>
      <c r="AC1276" s="268"/>
      <c r="AE1276" s="268"/>
      <c r="AF1276" s="268"/>
      <c r="AG1276" s="268"/>
      <c r="AH1276" s="268"/>
      <c r="AI1276" s="268"/>
      <c r="AM1276" s="268"/>
    </row>
    <row r="1277" spans="1:39" x14ac:dyDescent="0.25">
      <c r="A1277" s="268"/>
      <c r="B1277" s="268"/>
      <c r="C1277" s="268"/>
      <c r="D1277" s="268"/>
      <c r="E1277" s="268"/>
      <c r="F1277" s="268"/>
      <c r="G1277" s="271"/>
      <c r="H1277" s="268"/>
      <c r="I1277" s="268"/>
      <c r="K1277" s="270"/>
      <c r="L1277" s="270"/>
      <c r="M1277" s="270"/>
      <c r="N1277" s="270"/>
      <c r="O1277" s="268"/>
      <c r="P1277" s="268"/>
      <c r="Q1277" s="268"/>
      <c r="R1277" s="268"/>
      <c r="S1277" s="268"/>
      <c r="T1277" s="268"/>
      <c r="U1277" s="268"/>
      <c r="V1277" s="268"/>
      <c r="W1277" s="268"/>
      <c r="X1277" s="268"/>
      <c r="Y1277" s="268"/>
      <c r="AC1277" s="268"/>
      <c r="AE1277" s="268"/>
      <c r="AF1277" s="268"/>
      <c r="AG1277" s="268"/>
      <c r="AH1277" s="268"/>
      <c r="AI1277" s="268"/>
      <c r="AM1277" s="268"/>
    </row>
    <row r="1278" spans="1:39" x14ac:dyDescent="0.25">
      <c r="A1278" s="268"/>
      <c r="B1278" s="268"/>
      <c r="C1278" s="268"/>
      <c r="D1278" s="268"/>
      <c r="E1278" s="268"/>
      <c r="F1278" s="268"/>
      <c r="G1278" s="271"/>
      <c r="H1278" s="268"/>
      <c r="I1278" s="2"/>
      <c r="K1278" s="270"/>
      <c r="L1278" s="270"/>
      <c r="M1278" s="270"/>
      <c r="N1278" s="270"/>
      <c r="O1278" s="268"/>
      <c r="P1278" s="268"/>
      <c r="Q1278" s="268"/>
      <c r="R1278" s="268"/>
      <c r="S1278" s="268"/>
      <c r="T1278" s="268"/>
      <c r="U1278" s="268"/>
      <c r="V1278" s="268"/>
      <c r="W1278" s="268"/>
      <c r="X1278" s="268"/>
      <c r="Y1278" s="268"/>
      <c r="AC1278" s="268"/>
      <c r="AE1278" s="268"/>
      <c r="AF1278" s="268"/>
      <c r="AG1278" s="268"/>
      <c r="AH1278" s="268"/>
      <c r="AI1278" s="268"/>
      <c r="AM1278" s="268"/>
    </row>
    <row r="1279" spans="1:39" x14ac:dyDescent="0.25">
      <c r="A1279" s="268"/>
      <c r="B1279" s="268"/>
      <c r="C1279" s="268"/>
      <c r="D1279" s="268"/>
      <c r="E1279" s="268"/>
      <c r="F1279" s="268"/>
      <c r="G1279" s="271"/>
      <c r="H1279" s="268"/>
      <c r="I1279" s="268"/>
      <c r="K1279" s="270"/>
      <c r="L1279" s="270"/>
      <c r="M1279" s="270"/>
      <c r="N1279" s="270"/>
      <c r="O1279" s="268"/>
      <c r="P1279" s="268"/>
      <c r="Q1279" s="268"/>
      <c r="R1279" s="268"/>
      <c r="S1279" s="268"/>
      <c r="T1279" s="268"/>
      <c r="U1279" s="268"/>
      <c r="V1279" s="268"/>
      <c r="W1279" s="268"/>
      <c r="X1279" s="268"/>
      <c r="AC1279" s="268"/>
      <c r="AE1279" s="268"/>
      <c r="AF1279" s="268"/>
      <c r="AG1279" s="268"/>
      <c r="AH1279" s="268"/>
      <c r="AI1279" s="268"/>
      <c r="AM1279" s="268"/>
    </row>
    <row r="1280" spans="1:39" x14ac:dyDescent="0.25">
      <c r="A1280" s="268"/>
      <c r="B1280" s="268"/>
      <c r="C1280" s="268"/>
      <c r="D1280" s="268"/>
      <c r="E1280" s="268"/>
      <c r="F1280" s="268"/>
      <c r="G1280" s="271"/>
      <c r="H1280" s="268"/>
      <c r="I1280" s="268"/>
      <c r="K1280" s="270"/>
      <c r="L1280" s="270"/>
      <c r="M1280" s="270"/>
      <c r="N1280" s="270"/>
      <c r="O1280" s="268"/>
      <c r="P1280" s="268"/>
      <c r="Q1280" s="268"/>
      <c r="R1280" s="268"/>
      <c r="S1280" s="268"/>
      <c r="T1280" s="268"/>
      <c r="U1280" s="268"/>
      <c r="V1280" s="268"/>
      <c r="W1280" s="268"/>
      <c r="X1280" s="268"/>
      <c r="AC1280" s="268"/>
      <c r="AE1280" s="268"/>
      <c r="AF1280" s="268"/>
      <c r="AG1280" s="268"/>
      <c r="AH1280" s="268"/>
      <c r="AI1280" s="268"/>
      <c r="AM1280" s="268"/>
    </row>
    <row r="1281" spans="1:39" x14ac:dyDescent="0.25">
      <c r="A1281" s="268"/>
      <c r="B1281" s="268"/>
      <c r="C1281" s="268"/>
      <c r="D1281" s="268"/>
      <c r="E1281" s="268"/>
      <c r="F1281" s="268"/>
      <c r="G1281" s="271"/>
      <c r="H1281" s="268"/>
      <c r="I1281" s="268"/>
      <c r="K1281" s="270"/>
      <c r="L1281" s="270"/>
      <c r="M1281" s="270"/>
      <c r="N1281" s="270"/>
      <c r="O1281" s="268"/>
      <c r="P1281" s="268"/>
      <c r="Q1281" s="268"/>
      <c r="R1281" s="268"/>
      <c r="S1281" s="268"/>
      <c r="T1281" s="268"/>
      <c r="U1281" s="268"/>
      <c r="V1281" s="268"/>
      <c r="W1281" s="268"/>
      <c r="X1281" s="268"/>
      <c r="Y1281" s="268"/>
      <c r="AC1281" s="268"/>
      <c r="AE1281" s="268"/>
      <c r="AF1281" s="268"/>
      <c r="AG1281" s="268"/>
      <c r="AH1281" s="268"/>
      <c r="AI1281" s="268"/>
      <c r="AM1281" s="268"/>
    </row>
    <row r="1282" spans="1:39" x14ac:dyDescent="0.25">
      <c r="A1282" s="268"/>
      <c r="B1282" s="268"/>
      <c r="C1282" s="268"/>
      <c r="D1282" s="268"/>
      <c r="E1282" s="268"/>
      <c r="F1282" s="268"/>
      <c r="G1282" s="271"/>
      <c r="H1282" s="268"/>
      <c r="I1282" s="268"/>
      <c r="K1282" s="270"/>
      <c r="L1282" s="270"/>
      <c r="M1282" s="270"/>
      <c r="N1282" s="270"/>
      <c r="O1282" s="268"/>
      <c r="P1282" s="268"/>
      <c r="Q1282" s="268"/>
      <c r="R1282" s="268"/>
      <c r="S1282" s="268"/>
      <c r="T1282" s="268"/>
      <c r="U1282" s="268"/>
      <c r="V1282" s="268"/>
      <c r="W1282" s="268"/>
      <c r="X1282" s="268"/>
      <c r="AC1282" s="268"/>
      <c r="AE1282" s="268"/>
      <c r="AF1282" s="268"/>
      <c r="AG1282" s="268"/>
      <c r="AH1282" s="268"/>
      <c r="AI1282" s="268"/>
      <c r="AM1282" s="268"/>
    </row>
    <row r="1283" spans="1:39" x14ac:dyDescent="0.25">
      <c r="A1283" s="268"/>
      <c r="B1283" s="268"/>
      <c r="C1283" s="268"/>
      <c r="D1283" s="268"/>
      <c r="E1283" s="268"/>
      <c r="F1283" s="268"/>
      <c r="G1283" s="271"/>
      <c r="H1283" s="268"/>
      <c r="K1283" s="270"/>
      <c r="L1283" s="270"/>
      <c r="M1283" s="270"/>
      <c r="N1283" s="270"/>
      <c r="O1283" s="268"/>
      <c r="P1283" s="268"/>
      <c r="Q1283" s="268"/>
      <c r="R1283" s="268"/>
      <c r="S1283" s="268"/>
      <c r="T1283" s="268"/>
      <c r="U1283" s="268"/>
      <c r="V1283" s="268"/>
      <c r="W1283" s="268"/>
      <c r="X1283" s="268"/>
      <c r="AC1283" s="268"/>
      <c r="AE1283" s="268"/>
      <c r="AF1283" s="268"/>
      <c r="AG1283" s="268"/>
      <c r="AH1283" s="268"/>
      <c r="AI1283" s="268"/>
      <c r="AM1283" s="268"/>
    </row>
    <row r="1284" spans="1:39" x14ac:dyDescent="0.25">
      <c r="A1284" s="268"/>
      <c r="B1284" s="268"/>
      <c r="C1284" s="268"/>
      <c r="D1284" s="268"/>
      <c r="E1284" s="268"/>
      <c r="F1284" s="268"/>
      <c r="G1284" s="271"/>
      <c r="H1284" s="268"/>
      <c r="K1284" s="270"/>
      <c r="L1284" s="270"/>
      <c r="M1284" s="270"/>
      <c r="N1284" s="270"/>
      <c r="O1284" s="268"/>
      <c r="P1284" s="268"/>
      <c r="Q1284" s="268"/>
      <c r="R1284" s="268"/>
      <c r="S1284" s="268"/>
      <c r="T1284" s="268"/>
      <c r="U1284" s="268"/>
      <c r="V1284" s="268"/>
      <c r="W1284" s="268"/>
      <c r="X1284" s="268"/>
      <c r="Y1284" s="268"/>
      <c r="AC1284" s="268"/>
      <c r="AE1284" s="268"/>
      <c r="AF1284" s="268"/>
      <c r="AG1284" s="268"/>
      <c r="AH1284" s="268"/>
      <c r="AI1284" s="268"/>
      <c r="AM1284" s="268"/>
    </row>
    <row r="1285" spans="1:39" x14ac:dyDescent="0.25">
      <c r="A1285" s="268"/>
      <c r="B1285" s="268"/>
      <c r="C1285" s="268"/>
      <c r="D1285" s="268"/>
      <c r="E1285" s="268"/>
      <c r="F1285" s="268"/>
      <c r="G1285" s="271"/>
      <c r="H1285" s="268"/>
      <c r="K1285" s="270"/>
      <c r="L1285" s="270"/>
      <c r="M1285" s="270"/>
      <c r="N1285" s="270"/>
      <c r="O1285" s="268"/>
      <c r="P1285" s="268"/>
      <c r="Q1285" s="268"/>
      <c r="R1285" s="268"/>
      <c r="S1285" s="268"/>
      <c r="T1285" s="268"/>
      <c r="U1285" s="268"/>
      <c r="V1285" s="268"/>
      <c r="W1285" s="268"/>
      <c r="X1285" s="268"/>
      <c r="Y1285" s="268"/>
      <c r="AC1285" s="268"/>
      <c r="AE1285" s="268"/>
      <c r="AF1285" s="268"/>
      <c r="AG1285" s="268"/>
      <c r="AH1285" s="268"/>
      <c r="AI1285" s="268"/>
      <c r="AM1285" s="268"/>
    </row>
    <row r="1286" spans="1:39" x14ac:dyDescent="0.25">
      <c r="A1286" s="268"/>
      <c r="B1286" s="268"/>
      <c r="C1286" s="268"/>
      <c r="D1286" s="268"/>
      <c r="E1286" s="268"/>
      <c r="F1286" s="268"/>
      <c r="G1286" s="271"/>
      <c r="H1286" s="268"/>
      <c r="I1286" s="268"/>
      <c r="K1286" s="270"/>
      <c r="L1286" s="270"/>
      <c r="M1286" s="270"/>
      <c r="N1286" s="270"/>
      <c r="O1286" s="268"/>
      <c r="P1286" s="268"/>
      <c r="Q1286" s="268"/>
      <c r="R1286" s="268"/>
      <c r="S1286" s="268"/>
      <c r="T1286" s="268"/>
      <c r="U1286" s="268"/>
      <c r="V1286" s="268"/>
      <c r="W1286" s="268"/>
      <c r="X1286" s="268"/>
      <c r="Y1286" s="268"/>
      <c r="AC1286" s="268"/>
      <c r="AE1286" s="268"/>
      <c r="AF1286" s="268"/>
      <c r="AG1286" s="268"/>
      <c r="AH1286" s="268"/>
      <c r="AI1286" s="268"/>
      <c r="AM1286" s="268"/>
    </row>
    <row r="1287" spans="1:39" x14ac:dyDescent="0.25">
      <c r="A1287" s="268"/>
      <c r="B1287" s="268"/>
      <c r="C1287" s="268"/>
      <c r="D1287" s="268"/>
      <c r="E1287" s="268"/>
      <c r="F1287" s="268"/>
      <c r="G1287" s="271"/>
      <c r="H1287" s="268"/>
      <c r="I1287" s="268"/>
      <c r="K1287" s="270"/>
      <c r="L1287" s="270"/>
      <c r="M1287" s="270"/>
      <c r="N1287" s="270"/>
      <c r="O1287" s="268"/>
      <c r="P1287" s="268"/>
      <c r="Q1287" s="268"/>
      <c r="R1287" s="268"/>
      <c r="S1287" s="268"/>
      <c r="T1287" s="268"/>
      <c r="U1287" s="268"/>
      <c r="V1287" s="268"/>
      <c r="W1287" s="268"/>
      <c r="X1287" s="268"/>
      <c r="AC1287" s="268"/>
      <c r="AE1287" s="268"/>
      <c r="AF1287" s="268"/>
      <c r="AG1287" s="268"/>
      <c r="AH1287" s="268"/>
      <c r="AI1287" s="268"/>
      <c r="AM1287" s="268"/>
    </row>
    <row r="1288" spans="1:39" x14ac:dyDescent="0.25">
      <c r="A1288" s="268"/>
      <c r="B1288" s="268"/>
      <c r="C1288" s="268"/>
      <c r="D1288" s="268"/>
      <c r="E1288" s="268"/>
      <c r="F1288" s="268"/>
      <c r="G1288" s="271"/>
      <c r="H1288" s="268"/>
      <c r="I1288" s="268"/>
      <c r="K1288" s="270"/>
      <c r="L1288" s="270"/>
      <c r="M1288" s="270"/>
      <c r="N1288" s="270"/>
      <c r="O1288" s="268"/>
      <c r="P1288" s="268"/>
      <c r="Q1288" s="268"/>
      <c r="R1288" s="268"/>
      <c r="S1288" s="268"/>
      <c r="T1288" s="268"/>
      <c r="U1288" s="268"/>
      <c r="V1288" s="268"/>
      <c r="W1288" s="268"/>
      <c r="X1288" s="268"/>
      <c r="AC1288" s="268"/>
      <c r="AE1288" s="268"/>
      <c r="AF1288" s="268"/>
      <c r="AG1288" s="268"/>
      <c r="AH1288" s="268"/>
      <c r="AI1288" s="268"/>
      <c r="AM1288" s="268"/>
    </row>
    <row r="1289" spans="1:39" x14ac:dyDescent="0.25">
      <c r="A1289" s="268"/>
      <c r="B1289" s="268"/>
      <c r="C1289" s="268"/>
      <c r="D1289" s="268"/>
      <c r="E1289" s="268"/>
      <c r="F1289" s="268"/>
      <c r="G1289" s="271"/>
      <c r="H1289" s="268"/>
      <c r="I1289" s="2"/>
      <c r="K1289" s="270"/>
      <c r="L1289" s="270"/>
      <c r="M1289" s="270"/>
      <c r="N1289" s="270"/>
      <c r="O1289" s="268"/>
      <c r="P1289" s="268"/>
      <c r="Q1289" s="268"/>
      <c r="R1289" s="268"/>
      <c r="S1289" s="268"/>
      <c r="T1289" s="268"/>
      <c r="U1289" s="268"/>
      <c r="V1289" s="268"/>
      <c r="W1289" s="268"/>
      <c r="X1289" s="268"/>
      <c r="Y1289" s="268"/>
      <c r="AC1289" s="268"/>
      <c r="AE1289" s="268"/>
      <c r="AF1289" s="268"/>
      <c r="AG1289" s="268"/>
      <c r="AH1289" s="268"/>
      <c r="AI1289" s="268"/>
      <c r="AM1289" s="268"/>
    </row>
    <row r="1290" spans="1:39" x14ac:dyDescent="0.25">
      <c r="A1290" s="268"/>
      <c r="B1290" s="268"/>
      <c r="C1290" s="268"/>
      <c r="D1290" s="268"/>
      <c r="E1290" s="268"/>
      <c r="F1290" s="268"/>
      <c r="G1290" s="271"/>
      <c r="H1290" s="268"/>
      <c r="K1290" s="270"/>
      <c r="L1290" s="270"/>
      <c r="M1290" s="270"/>
      <c r="N1290" s="270"/>
      <c r="O1290" s="268"/>
      <c r="P1290" s="268"/>
      <c r="Q1290" s="268"/>
      <c r="R1290" s="268"/>
      <c r="S1290" s="268"/>
      <c r="T1290" s="268"/>
      <c r="U1290" s="268"/>
      <c r="V1290" s="268"/>
      <c r="W1290" s="268"/>
      <c r="X1290" s="268"/>
      <c r="Y1290" s="268"/>
      <c r="AC1290" s="268"/>
      <c r="AE1290" s="268"/>
      <c r="AF1290" s="268"/>
      <c r="AG1290" s="268"/>
      <c r="AH1290" s="268"/>
      <c r="AI1290" s="268"/>
      <c r="AM1290" s="268"/>
    </row>
    <row r="1291" spans="1:39" x14ac:dyDescent="0.25">
      <c r="A1291" s="268"/>
      <c r="B1291" s="268"/>
      <c r="C1291" s="268"/>
      <c r="D1291" s="268"/>
      <c r="E1291" s="268"/>
      <c r="F1291" s="268"/>
      <c r="G1291" s="271"/>
      <c r="H1291" s="268"/>
      <c r="K1291" s="270"/>
      <c r="L1291" s="270"/>
      <c r="M1291" s="270"/>
      <c r="N1291" s="270"/>
      <c r="O1291" s="268"/>
      <c r="P1291" s="268"/>
      <c r="Q1291" s="268"/>
      <c r="R1291" s="268"/>
      <c r="S1291" s="268"/>
      <c r="T1291" s="268"/>
      <c r="U1291" s="268"/>
      <c r="V1291" s="268"/>
      <c r="W1291" s="268"/>
      <c r="X1291" s="268"/>
      <c r="Y1291" s="268"/>
      <c r="AC1291" s="268"/>
      <c r="AE1291" s="268"/>
      <c r="AF1291" s="268"/>
      <c r="AG1291" s="268"/>
      <c r="AH1291" s="268"/>
      <c r="AI1291" s="268"/>
      <c r="AM1291" s="268"/>
    </row>
    <row r="1292" spans="1:39" x14ac:dyDescent="0.25">
      <c r="A1292" s="268"/>
      <c r="B1292" s="268"/>
      <c r="C1292" s="268"/>
      <c r="D1292" s="268"/>
      <c r="E1292" s="268"/>
      <c r="F1292" s="268"/>
      <c r="G1292" s="271"/>
      <c r="H1292" s="268"/>
      <c r="J1292" s="268"/>
      <c r="K1292" s="270"/>
      <c r="L1292" s="270"/>
      <c r="M1292" s="270"/>
      <c r="N1292" s="270"/>
      <c r="O1292" s="268"/>
      <c r="P1292" s="268"/>
      <c r="Q1292" s="268"/>
      <c r="R1292" s="268"/>
      <c r="S1292" s="268"/>
      <c r="T1292" s="268"/>
      <c r="U1292" s="268"/>
      <c r="V1292" s="268"/>
      <c r="W1292" s="268"/>
      <c r="X1292" s="268"/>
      <c r="AC1292" s="268"/>
      <c r="AE1292" s="268"/>
      <c r="AF1292" s="268"/>
      <c r="AG1292" s="268"/>
      <c r="AH1292" s="268"/>
      <c r="AI1292" s="268"/>
      <c r="AM1292" s="268"/>
    </row>
    <row r="1293" spans="1:39" x14ac:dyDescent="0.25">
      <c r="A1293" s="268"/>
      <c r="B1293" s="268"/>
      <c r="C1293" s="268"/>
      <c r="D1293" s="268"/>
      <c r="E1293" s="268"/>
      <c r="F1293" s="268"/>
      <c r="G1293" s="271"/>
      <c r="H1293" s="268"/>
      <c r="I1293" s="268"/>
      <c r="J1293" s="2"/>
      <c r="K1293" s="270"/>
      <c r="L1293" s="270"/>
      <c r="M1293" s="270"/>
      <c r="N1293" s="270"/>
      <c r="O1293" s="268"/>
      <c r="P1293" s="268"/>
      <c r="Q1293" s="268"/>
      <c r="R1293" s="268"/>
      <c r="S1293" s="268"/>
      <c r="T1293" s="268"/>
      <c r="U1293" s="268"/>
      <c r="V1293" s="268"/>
      <c r="W1293" s="268"/>
      <c r="X1293" s="268"/>
      <c r="Y1293" s="268"/>
      <c r="AC1293" s="268"/>
      <c r="AE1293" s="268"/>
      <c r="AF1293" s="268"/>
      <c r="AG1293" s="268"/>
      <c r="AH1293" s="268"/>
      <c r="AI1293" s="268"/>
      <c r="AM1293" s="268"/>
    </row>
    <row r="1294" spans="1:39" x14ac:dyDescent="0.25">
      <c r="A1294" s="268"/>
      <c r="B1294" s="268"/>
      <c r="C1294" s="268"/>
      <c r="D1294" s="268"/>
      <c r="E1294" s="268"/>
      <c r="F1294" s="268"/>
      <c r="G1294" s="271"/>
      <c r="H1294" s="268"/>
      <c r="K1294" s="270"/>
      <c r="L1294" s="270"/>
      <c r="M1294" s="270"/>
      <c r="N1294" s="270"/>
      <c r="O1294" s="268"/>
      <c r="P1294" s="268"/>
      <c r="Q1294" s="268"/>
      <c r="R1294" s="268"/>
      <c r="S1294" s="268"/>
      <c r="T1294" s="268"/>
      <c r="U1294" s="268"/>
      <c r="V1294" s="268"/>
      <c r="W1294" s="268"/>
      <c r="X1294" s="268"/>
      <c r="AC1294" s="268"/>
      <c r="AE1294" s="268"/>
      <c r="AF1294" s="268"/>
      <c r="AG1294" s="268"/>
      <c r="AH1294" s="268"/>
      <c r="AI1294" s="268"/>
      <c r="AM1294" s="268"/>
    </row>
    <row r="1295" spans="1:39" x14ac:dyDescent="0.25">
      <c r="A1295" s="268"/>
      <c r="B1295" s="268"/>
      <c r="C1295" s="268"/>
      <c r="D1295" s="268"/>
      <c r="E1295" s="268"/>
      <c r="F1295" s="268"/>
      <c r="G1295" s="271"/>
      <c r="H1295" s="268"/>
      <c r="I1295" s="268"/>
      <c r="K1295" s="270"/>
      <c r="L1295" s="270"/>
      <c r="M1295" s="270"/>
      <c r="N1295" s="270"/>
      <c r="O1295" s="268"/>
      <c r="P1295" s="268"/>
      <c r="Q1295" s="268"/>
      <c r="R1295" s="268"/>
      <c r="S1295" s="268"/>
      <c r="T1295" s="268"/>
      <c r="U1295" s="268"/>
      <c r="V1295" s="268"/>
      <c r="W1295" s="268"/>
      <c r="X1295" s="268"/>
      <c r="AC1295" s="268"/>
      <c r="AE1295" s="268"/>
      <c r="AF1295" s="268"/>
      <c r="AG1295" s="268"/>
      <c r="AH1295" s="268"/>
      <c r="AI1295" s="268"/>
      <c r="AM1295" s="268"/>
    </row>
    <row r="1296" spans="1:39" x14ac:dyDescent="0.25">
      <c r="A1296" s="268"/>
      <c r="B1296" s="268"/>
      <c r="C1296" s="268"/>
      <c r="D1296" s="268"/>
      <c r="E1296" s="268"/>
      <c r="F1296" s="268"/>
      <c r="G1296" s="271"/>
      <c r="H1296" s="268"/>
      <c r="I1296" s="268"/>
      <c r="K1296" s="270"/>
      <c r="L1296" s="270"/>
      <c r="M1296" s="270"/>
      <c r="N1296" s="270"/>
      <c r="O1296" s="268"/>
      <c r="P1296" s="268"/>
      <c r="Q1296" s="268"/>
      <c r="R1296" s="268"/>
      <c r="S1296" s="268"/>
      <c r="T1296" s="268"/>
      <c r="U1296" s="268"/>
      <c r="V1296" s="268"/>
      <c r="W1296" s="268"/>
      <c r="X1296" s="268"/>
      <c r="AC1296" s="268"/>
      <c r="AE1296" s="268"/>
      <c r="AF1296" s="268"/>
      <c r="AG1296" s="268"/>
      <c r="AH1296" s="268"/>
      <c r="AI1296" s="268"/>
      <c r="AM1296" s="268"/>
    </row>
    <row r="1297" spans="1:39" x14ac:dyDescent="0.25">
      <c r="A1297" s="268"/>
      <c r="B1297" s="268"/>
      <c r="C1297" s="268"/>
      <c r="D1297" s="268"/>
      <c r="E1297" s="268"/>
      <c r="F1297" s="268"/>
      <c r="G1297" s="271"/>
      <c r="H1297" s="268"/>
      <c r="K1297" s="270"/>
      <c r="L1297" s="270"/>
      <c r="M1297" s="270"/>
      <c r="N1297" s="270"/>
      <c r="O1297" s="268"/>
      <c r="P1297" s="268"/>
      <c r="Q1297" s="268"/>
      <c r="R1297" s="268"/>
      <c r="S1297" s="268"/>
      <c r="T1297" s="268"/>
      <c r="U1297" s="268"/>
      <c r="V1297" s="268"/>
      <c r="W1297" s="268"/>
      <c r="X1297" s="268"/>
      <c r="AC1297" s="268"/>
      <c r="AE1297" s="268"/>
      <c r="AF1297" s="268"/>
      <c r="AG1297" s="268"/>
      <c r="AH1297" s="268"/>
      <c r="AI1297" s="268"/>
      <c r="AM1297" s="268"/>
    </row>
    <row r="1298" spans="1:39" x14ac:dyDescent="0.25">
      <c r="A1298" s="268"/>
      <c r="B1298" s="268"/>
      <c r="C1298" s="268"/>
      <c r="D1298" s="268"/>
      <c r="E1298" s="268"/>
      <c r="F1298" s="268"/>
      <c r="G1298" s="271"/>
      <c r="H1298" s="268"/>
      <c r="I1298" s="268"/>
      <c r="K1298" s="270"/>
      <c r="L1298" s="270"/>
      <c r="M1298" s="270"/>
      <c r="N1298" s="270"/>
      <c r="O1298" s="268"/>
      <c r="P1298" s="268"/>
      <c r="Q1298" s="268"/>
      <c r="R1298" s="268"/>
      <c r="S1298" s="268"/>
      <c r="T1298" s="268"/>
      <c r="U1298" s="268"/>
      <c r="V1298" s="268"/>
      <c r="W1298" s="268"/>
      <c r="X1298" s="268"/>
      <c r="AC1298" s="268"/>
      <c r="AE1298" s="268"/>
      <c r="AF1298" s="268"/>
      <c r="AG1298" s="268"/>
      <c r="AH1298" s="268"/>
      <c r="AI1298" s="268"/>
      <c r="AM1298" s="268"/>
    </row>
    <row r="1299" spans="1:39" x14ac:dyDescent="0.25">
      <c r="A1299" s="268"/>
      <c r="B1299" s="268"/>
      <c r="C1299" s="268"/>
      <c r="D1299" s="268"/>
      <c r="E1299" s="268"/>
      <c r="F1299" s="268"/>
      <c r="G1299" s="271"/>
      <c r="H1299" s="268"/>
      <c r="I1299" s="268"/>
      <c r="K1299" s="270"/>
      <c r="L1299" s="270"/>
      <c r="M1299" s="270"/>
      <c r="N1299" s="270"/>
      <c r="O1299" s="268"/>
      <c r="P1299" s="268"/>
      <c r="Q1299" s="268"/>
      <c r="R1299" s="268"/>
      <c r="S1299" s="268"/>
      <c r="T1299" s="268"/>
      <c r="U1299" s="268"/>
      <c r="V1299" s="268"/>
      <c r="W1299" s="268"/>
      <c r="X1299" s="268"/>
      <c r="AC1299" s="268"/>
      <c r="AE1299" s="268"/>
      <c r="AF1299" s="268"/>
      <c r="AG1299" s="268"/>
      <c r="AH1299" s="268"/>
      <c r="AI1299" s="268"/>
      <c r="AM1299" s="268"/>
    </row>
    <row r="1300" spans="1:39" x14ac:dyDescent="0.25">
      <c r="A1300" s="268"/>
      <c r="B1300" s="268"/>
      <c r="C1300" s="268"/>
      <c r="D1300" s="268"/>
      <c r="E1300" s="268"/>
      <c r="F1300" s="268"/>
      <c r="G1300" s="271"/>
      <c r="H1300" s="268"/>
      <c r="J1300" s="2"/>
      <c r="K1300" s="270"/>
      <c r="L1300" s="270"/>
      <c r="M1300" s="270"/>
      <c r="N1300" s="270"/>
      <c r="O1300" s="268"/>
      <c r="P1300" s="268"/>
      <c r="Q1300" s="268"/>
      <c r="R1300" s="268"/>
      <c r="S1300" s="268"/>
      <c r="T1300" s="268"/>
      <c r="U1300" s="268"/>
      <c r="V1300" s="268"/>
      <c r="W1300" s="268"/>
      <c r="X1300" s="268"/>
      <c r="Y1300" s="268"/>
      <c r="AC1300" s="268"/>
      <c r="AE1300" s="268"/>
      <c r="AF1300" s="268"/>
      <c r="AG1300" s="268"/>
      <c r="AH1300" s="268"/>
      <c r="AI1300" s="268"/>
      <c r="AM1300" s="268"/>
    </row>
    <row r="1301" spans="1:39" x14ac:dyDescent="0.25">
      <c r="A1301" s="268"/>
      <c r="B1301" s="268"/>
      <c r="C1301" s="268"/>
      <c r="D1301" s="268"/>
      <c r="E1301" s="268"/>
      <c r="F1301" s="268"/>
      <c r="G1301" s="271"/>
      <c r="H1301" s="268"/>
      <c r="I1301" s="268"/>
      <c r="K1301" s="270"/>
      <c r="L1301" s="270"/>
      <c r="M1301" s="270"/>
      <c r="N1301" s="270"/>
      <c r="O1301" s="268"/>
      <c r="P1301" s="268"/>
      <c r="Q1301" s="268"/>
      <c r="R1301" s="268"/>
      <c r="S1301" s="268"/>
      <c r="T1301" s="268"/>
      <c r="U1301" s="268"/>
      <c r="V1301" s="268"/>
      <c r="W1301" s="268"/>
      <c r="X1301" s="268"/>
      <c r="Y1301" s="268"/>
      <c r="AC1301" s="268"/>
      <c r="AE1301" s="268"/>
      <c r="AF1301" s="268"/>
      <c r="AG1301" s="268"/>
      <c r="AH1301" s="268"/>
      <c r="AI1301" s="268"/>
      <c r="AM1301" s="268"/>
    </row>
    <row r="1302" spans="1:39" x14ac:dyDescent="0.25">
      <c r="A1302" s="268"/>
      <c r="B1302" s="268"/>
      <c r="C1302" s="268"/>
      <c r="D1302" s="268"/>
      <c r="E1302" s="268"/>
      <c r="F1302" s="268"/>
      <c r="G1302" s="271"/>
      <c r="H1302" s="268"/>
      <c r="I1302" s="268"/>
      <c r="K1302" s="270"/>
      <c r="L1302" s="270"/>
      <c r="M1302" s="270"/>
      <c r="N1302" s="270"/>
      <c r="O1302" s="268"/>
      <c r="P1302" s="268"/>
      <c r="Q1302" s="268"/>
      <c r="R1302" s="268"/>
      <c r="S1302" s="268"/>
      <c r="T1302" s="268"/>
      <c r="U1302" s="268"/>
      <c r="V1302" s="268"/>
      <c r="W1302" s="268"/>
      <c r="X1302" s="268"/>
      <c r="Y1302" s="268"/>
      <c r="AC1302" s="268"/>
      <c r="AE1302" s="268"/>
      <c r="AF1302" s="268"/>
      <c r="AG1302" s="268"/>
      <c r="AH1302" s="268"/>
      <c r="AI1302" s="268"/>
      <c r="AM1302" s="268"/>
    </row>
    <row r="1303" spans="1:39" x14ac:dyDescent="0.25">
      <c r="A1303" s="268"/>
      <c r="B1303" s="268"/>
      <c r="C1303" s="268"/>
      <c r="D1303" s="268"/>
      <c r="E1303" s="268"/>
      <c r="F1303" s="268"/>
      <c r="G1303" s="271"/>
      <c r="H1303" s="268"/>
      <c r="K1303" s="270"/>
      <c r="L1303" s="270"/>
      <c r="M1303" s="270"/>
      <c r="N1303" s="270"/>
      <c r="O1303" s="268"/>
      <c r="P1303" s="268"/>
      <c r="Q1303" s="268"/>
      <c r="R1303" s="268"/>
      <c r="S1303" s="268"/>
      <c r="T1303" s="268"/>
      <c r="U1303" s="268"/>
      <c r="V1303" s="268"/>
      <c r="W1303" s="268"/>
      <c r="X1303" s="268"/>
      <c r="Y1303" s="268"/>
      <c r="AC1303" s="268"/>
      <c r="AE1303" s="268"/>
      <c r="AF1303" s="268"/>
      <c r="AG1303" s="268"/>
      <c r="AH1303" s="268"/>
      <c r="AI1303" s="268"/>
      <c r="AM1303" s="268"/>
    </row>
    <row r="1304" spans="1:39" x14ac:dyDescent="0.25">
      <c r="A1304" s="268"/>
      <c r="B1304" s="268"/>
      <c r="C1304" s="268"/>
      <c r="D1304" s="268"/>
      <c r="E1304" s="268"/>
      <c r="F1304" s="268"/>
      <c r="G1304" s="271"/>
      <c r="H1304" s="268"/>
      <c r="I1304" s="268"/>
      <c r="K1304" s="270"/>
      <c r="L1304" s="270"/>
      <c r="M1304" s="270"/>
      <c r="N1304" s="270"/>
      <c r="O1304" s="268"/>
      <c r="P1304" s="268"/>
      <c r="Q1304" s="268"/>
      <c r="R1304" s="268"/>
      <c r="S1304" s="268"/>
      <c r="T1304" s="268"/>
      <c r="U1304" s="268"/>
      <c r="V1304" s="268"/>
      <c r="W1304" s="268"/>
      <c r="X1304" s="268"/>
      <c r="Y1304" s="268"/>
      <c r="AC1304" s="268"/>
      <c r="AE1304" s="268"/>
      <c r="AF1304" s="268"/>
      <c r="AG1304" s="268"/>
      <c r="AH1304" s="268"/>
      <c r="AI1304" s="268"/>
      <c r="AM1304" s="268"/>
    </row>
    <row r="1305" spans="1:39" x14ac:dyDescent="0.25">
      <c r="A1305" s="268"/>
      <c r="B1305" s="268"/>
      <c r="C1305" s="268"/>
      <c r="D1305" s="268"/>
      <c r="E1305" s="268"/>
      <c r="F1305" s="268"/>
      <c r="G1305" s="271"/>
      <c r="H1305" s="268"/>
      <c r="I1305" s="268"/>
      <c r="K1305" s="270"/>
      <c r="L1305" s="270"/>
      <c r="M1305" s="270"/>
      <c r="N1305" s="270"/>
      <c r="O1305" s="268"/>
      <c r="P1305" s="268"/>
      <c r="Q1305" s="268"/>
      <c r="R1305" s="268"/>
      <c r="S1305" s="268"/>
      <c r="T1305" s="268"/>
      <c r="U1305" s="268"/>
      <c r="V1305" s="268"/>
      <c r="W1305" s="268"/>
      <c r="X1305" s="268"/>
      <c r="Y1305" s="268"/>
      <c r="AC1305" s="268"/>
      <c r="AE1305" s="268"/>
      <c r="AF1305" s="268"/>
      <c r="AG1305" s="268"/>
      <c r="AH1305" s="268"/>
      <c r="AI1305" s="268"/>
      <c r="AM1305" s="268"/>
    </row>
    <row r="1306" spans="1:39" x14ac:dyDescent="0.25">
      <c r="A1306" s="268"/>
      <c r="B1306" s="268"/>
      <c r="C1306" s="268"/>
      <c r="D1306" s="268"/>
      <c r="E1306" s="268"/>
      <c r="F1306" s="268"/>
      <c r="G1306" s="271"/>
      <c r="H1306" s="268"/>
      <c r="I1306" s="268"/>
      <c r="K1306" s="270"/>
      <c r="L1306" s="270"/>
      <c r="M1306" s="270"/>
      <c r="N1306" s="270"/>
      <c r="O1306" s="268"/>
      <c r="P1306" s="268"/>
      <c r="Q1306" s="268"/>
      <c r="R1306" s="268"/>
      <c r="S1306" s="268"/>
      <c r="T1306" s="268"/>
      <c r="U1306" s="268"/>
      <c r="V1306" s="268"/>
      <c r="W1306" s="268"/>
      <c r="X1306" s="268"/>
      <c r="Y1306" s="268"/>
      <c r="AC1306" s="268"/>
      <c r="AE1306" s="268"/>
      <c r="AF1306" s="268"/>
      <c r="AG1306" s="268"/>
      <c r="AH1306" s="268"/>
      <c r="AI1306" s="268"/>
      <c r="AM1306" s="268"/>
    </row>
    <row r="1307" spans="1:39" x14ac:dyDescent="0.25">
      <c r="A1307" s="268"/>
      <c r="B1307" s="268"/>
      <c r="C1307" s="268"/>
      <c r="D1307" s="268"/>
      <c r="E1307" s="268"/>
      <c r="F1307" s="268"/>
      <c r="G1307" s="271"/>
      <c r="H1307" s="268"/>
      <c r="I1307" s="268"/>
      <c r="K1307" s="270"/>
      <c r="L1307" s="270"/>
      <c r="M1307" s="270"/>
      <c r="N1307" s="270"/>
      <c r="O1307" s="268"/>
      <c r="P1307" s="268"/>
      <c r="Q1307" s="268"/>
      <c r="R1307" s="268"/>
      <c r="S1307" s="268"/>
      <c r="T1307" s="268"/>
      <c r="U1307" s="268"/>
      <c r="V1307" s="268"/>
      <c r="W1307" s="268"/>
      <c r="X1307" s="268"/>
      <c r="Y1307" s="268"/>
      <c r="AC1307" s="268"/>
      <c r="AE1307" s="268"/>
      <c r="AF1307" s="268"/>
      <c r="AG1307" s="268"/>
      <c r="AH1307" s="268"/>
      <c r="AI1307" s="268"/>
      <c r="AM1307" s="268"/>
    </row>
    <row r="1308" spans="1:39" x14ac:dyDescent="0.25">
      <c r="A1308" s="268"/>
      <c r="B1308" s="268"/>
      <c r="C1308" s="268"/>
      <c r="D1308" s="268"/>
      <c r="E1308" s="268"/>
      <c r="F1308" s="268"/>
      <c r="G1308" s="271"/>
      <c r="H1308" s="268"/>
      <c r="I1308" s="268"/>
      <c r="K1308" s="270"/>
      <c r="L1308" s="270"/>
      <c r="M1308" s="270"/>
      <c r="N1308" s="270"/>
      <c r="O1308" s="268"/>
      <c r="P1308" s="268"/>
      <c r="Q1308" s="268"/>
      <c r="R1308" s="268"/>
      <c r="S1308" s="268"/>
      <c r="T1308" s="268"/>
      <c r="U1308" s="268"/>
      <c r="V1308" s="268"/>
      <c r="W1308" s="268"/>
      <c r="X1308" s="268"/>
      <c r="Y1308" s="268"/>
      <c r="AC1308" s="268"/>
      <c r="AE1308" s="268"/>
      <c r="AF1308" s="268"/>
      <c r="AG1308" s="268"/>
      <c r="AH1308" s="268"/>
      <c r="AI1308" s="268"/>
      <c r="AM1308" s="268"/>
    </row>
    <row r="1309" spans="1:39" x14ac:dyDescent="0.25">
      <c r="A1309" s="268"/>
      <c r="B1309" s="268"/>
      <c r="C1309" s="268"/>
      <c r="D1309" s="268"/>
      <c r="E1309" s="268"/>
      <c r="F1309" s="268"/>
      <c r="G1309" s="271"/>
      <c r="H1309" s="268"/>
      <c r="I1309" s="268"/>
      <c r="K1309" s="270"/>
      <c r="L1309" s="270"/>
      <c r="M1309" s="270"/>
      <c r="N1309" s="270"/>
      <c r="O1309" s="268"/>
      <c r="P1309" s="268"/>
      <c r="Q1309" s="268"/>
      <c r="R1309" s="268"/>
      <c r="S1309" s="268"/>
      <c r="T1309" s="268"/>
      <c r="U1309" s="268"/>
      <c r="V1309" s="268"/>
      <c r="W1309" s="268"/>
      <c r="X1309" s="268"/>
      <c r="Y1309" s="268"/>
      <c r="AC1309" s="268"/>
      <c r="AE1309" s="268"/>
      <c r="AF1309" s="268"/>
      <c r="AG1309" s="268"/>
      <c r="AH1309" s="268"/>
      <c r="AI1309" s="268"/>
      <c r="AM1309" s="268"/>
    </row>
    <row r="1310" spans="1:39" x14ac:dyDescent="0.25">
      <c r="A1310" s="268"/>
      <c r="B1310" s="268"/>
      <c r="C1310" s="268"/>
      <c r="D1310" s="268"/>
      <c r="E1310" s="268"/>
      <c r="F1310" s="268"/>
      <c r="G1310" s="271"/>
      <c r="H1310" s="268"/>
      <c r="I1310" s="268"/>
      <c r="K1310" s="270"/>
      <c r="L1310" s="270"/>
      <c r="M1310" s="270"/>
      <c r="N1310" s="270"/>
      <c r="O1310" s="268"/>
      <c r="P1310" s="268"/>
      <c r="Q1310" s="268"/>
      <c r="R1310" s="268"/>
      <c r="S1310" s="268"/>
      <c r="T1310" s="268"/>
      <c r="U1310" s="268"/>
      <c r="V1310" s="268"/>
      <c r="W1310" s="268"/>
      <c r="X1310" s="268"/>
      <c r="AC1310" s="268"/>
      <c r="AE1310" s="268"/>
      <c r="AF1310" s="268"/>
      <c r="AG1310" s="268"/>
      <c r="AH1310" s="268"/>
      <c r="AI1310" s="268"/>
      <c r="AM1310" s="268"/>
    </row>
    <row r="1311" spans="1:39" x14ac:dyDescent="0.25">
      <c r="A1311" s="268"/>
      <c r="B1311" s="268"/>
      <c r="C1311" s="268"/>
      <c r="D1311" s="268"/>
      <c r="E1311" s="268"/>
      <c r="F1311" s="268"/>
      <c r="G1311" s="271"/>
      <c r="H1311" s="268"/>
      <c r="J1311" s="2"/>
      <c r="K1311" s="270"/>
      <c r="L1311" s="270"/>
      <c r="M1311" s="270"/>
      <c r="N1311" s="270"/>
      <c r="O1311" s="268"/>
      <c r="P1311" s="268"/>
      <c r="Q1311" s="268"/>
      <c r="R1311" s="268"/>
      <c r="S1311" s="268"/>
      <c r="T1311" s="268"/>
      <c r="U1311" s="268"/>
      <c r="V1311" s="268"/>
      <c r="W1311" s="268"/>
      <c r="X1311" s="268"/>
      <c r="AC1311" s="268"/>
      <c r="AE1311" s="268"/>
      <c r="AF1311" s="268"/>
      <c r="AG1311" s="268"/>
      <c r="AH1311" s="268"/>
      <c r="AI1311" s="268"/>
      <c r="AM1311" s="268"/>
    </row>
    <row r="1312" spans="1:39" x14ac:dyDescent="0.25">
      <c r="A1312" s="268"/>
      <c r="B1312" s="268"/>
      <c r="C1312" s="268"/>
      <c r="D1312" s="268"/>
      <c r="E1312" s="268"/>
      <c r="F1312" s="268"/>
      <c r="G1312" s="271"/>
      <c r="H1312" s="268"/>
      <c r="I1312" s="268"/>
      <c r="K1312" s="270"/>
      <c r="L1312" s="270"/>
      <c r="M1312" s="270"/>
      <c r="N1312" s="270"/>
      <c r="O1312" s="268"/>
      <c r="P1312" s="268"/>
      <c r="Q1312" s="268"/>
      <c r="R1312" s="268"/>
      <c r="S1312" s="268"/>
      <c r="T1312" s="268"/>
      <c r="U1312" s="268"/>
      <c r="V1312" s="268"/>
      <c r="W1312" s="268"/>
      <c r="X1312" s="268"/>
      <c r="AC1312" s="268"/>
      <c r="AE1312" s="268"/>
      <c r="AF1312" s="268"/>
      <c r="AG1312" s="268"/>
      <c r="AH1312" s="268"/>
      <c r="AI1312" s="268"/>
      <c r="AM1312" s="268"/>
    </row>
    <row r="1313" spans="1:39" x14ac:dyDescent="0.25">
      <c r="A1313" s="268"/>
      <c r="B1313" s="268"/>
      <c r="C1313" s="268"/>
      <c r="D1313" s="268"/>
      <c r="E1313" s="268"/>
      <c r="F1313" s="268"/>
      <c r="G1313" s="271"/>
      <c r="H1313" s="268"/>
      <c r="I1313" s="268"/>
      <c r="K1313" s="270"/>
      <c r="L1313" s="270"/>
      <c r="M1313" s="270"/>
      <c r="N1313" s="270"/>
      <c r="O1313" s="268"/>
      <c r="P1313" s="268"/>
      <c r="Q1313" s="268"/>
      <c r="R1313" s="268"/>
      <c r="S1313" s="268"/>
      <c r="T1313" s="268"/>
      <c r="U1313" s="268"/>
      <c r="V1313" s="268"/>
      <c r="W1313" s="268"/>
      <c r="X1313" s="268"/>
      <c r="AC1313" s="268"/>
      <c r="AE1313" s="268"/>
      <c r="AF1313" s="268"/>
      <c r="AG1313" s="268"/>
      <c r="AH1313" s="268"/>
      <c r="AI1313" s="268"/>
      <c r="AM1313" s="268"/>
    </row>
    <row r="1314" spans="1:39" x14ac:dyDescent="0.25">
      <c r="A1314" s="268"/>
      <c r="B1314" s="268"/>
      <c r="C1314" s="268"/>
      <c r="D1314" s="268"/>
      <c r="E1314" s="268"/>
      <c r="F1314" s="268"/>
      <c r="G1314" s="271"/>
      <c r="H1314" s="268"/>
      <c r="I1314" s="268"/>
      <c r="K1314" s="270"/>
      <c r="L1314" s="270"/>
      <c r="M1314" s="270"/>
      <c r="N1314" s="270"/>
      <c r="O1314" s="268"/>
      <c r="P1314" s="268"/>
      <c r="Q1314" s="268"/>
      <c r="R1314" s="268"/>
      <c r="S1314" s="268"/>
      <c r="T1314" s="268"/>
      <c r="U1314" s="268"/>
      <c r="V1314" s="268"/>
      <c r="W1314" s="268"/>
      <c r="X1314" s="268"/>
      <c r="AC1314" s="268"/>
      <c r="AE1314" s="268"/>
      <c r="AF1314" s="268"/>
      <c r="AG1314" s="268"/>
      <c r="AH1314" s="268"/>
      <c r="AI1314" s="268"/>
      <c r="AM1314" s="268"/>
    </row>
    <row r="1315" spans="1:39" x14ac:dyDescent="0.25">
      <c r="A1315" s="268"/>
      <c r="B1315" s="268"/>
      <c r="C1315" s="268"/>
      <c r="D1315" s="268"/>
      <c r="E1315" s="268"/>
      <c r="F1315" s="268"/>
      <c r="G1315" s="271"/>
      <c r="H1315" s="268"/>
      <c r="I1315" s="268"/>
      <c r="K1315" s="270"/>
      <c r="L1315" s="270"/>
      <c r="M1315" s="270"/>
      <c r="N1315" s="270"/>
      <c r="O1315" s="268"/>
      <c r="P1315" s="268"/>
      <c r="Q1315" s="268"/>
      <c r="R1315" s="268"/>
      <c r="S1315" s="268"/>
      <c r="T1315" s="268"/>
      <c r="U1315" s="268"/>
      <c r="V1315" s="268"/>
      <c r="W1315" s="268"/>
      <c r="X1315" s="268"/>
      <c r="AC1315" s="268"/>
      <c r="AE1315" s="268"/>
      <c r="AF1315" s="268"/>
      <c r="AG1315" s="268"/>
      <c r="AH1315" s="268"/>
      <c r="AI1315" s="268"/>
      <c r="AM1315" s="268"/>
    </row>
    <row r="1316" spans="1:39" x14ac:dyDescent="0.25">
      <c r="A1316" s="268"/>
      <c r="B1316" s="268"/>
      <c r="C1316" s="268"/>
      <c r="D1316" s="268"/>
      <c r="E1316" s="268"/>
      <c r="F1316" s="268"/>
      <c r="G1316" s="271"/>
      <c r="H1316" s="268"/>
      <c r="I1316" s="268"/>
      <c r="K1316" s="270"/>
      <c r="L1316" s="270"/>
      <c r="M1316" s="270"/>
      <c r="N1316" s="270"/>
      <c r="O1316" s="268"/>
      <c r="P1316" s="268"/>
      <c r="Q1316" s="268"/>
      <c r="R1316" s="268"/>
      <c r="S1316" s="268"/>
      <c r="T1316" s="268"/>
      <c r="U1316" s="268"/>
      <c r="V1316" s="268"/>
      <c r="W1316" s="268"/>
      <c r="X1316" s="268"/>
      <c r="AC1316" s="268"/>
      <c r="AE1316" s="268"/>
      <c r="AF1316" s="268"/>
      <c r="AG1316" s="268"/>
      <c r="AH1316" s="268"/>
      <c r="AI1316" s="268"/>
      <c r="AM1316" s="268"/>
    </row>
    <row r="1317" spans="1:39" x14ac:dyDescent="0.25">
      <c r="A1317" s="268"/>
      <c r="B1317" s="268"/>
      <c r="C1317" s="268"/>
      <c r="D1317" s="268"/>
      <c r="E1317" s="268"/>
      <c r="F1317" s="268"/>
      <c r="G1317" s="271"/>
      <c r="H1317" s="268"/>
      <c r="I1317" s="268"/>
      <c r="K1317" s="270"/>
      <c r="L1317" s="270"/>
      <c r="M1317" s="270"/>
      <c r="N1317" s="270"/>
      <c r="O1317" s="268"/>
      <c r="P1317" s="268"/>
      <c r="Q1317" s="268"/>
      <c r="R1317" s="268"/>
      <c r="S1317" s="268"/>
      <c r="T1317" s="268"/>
      <c r="U1317" s="268"/>
      <c r="V1317" s="268"/>
      <c r="W1317" s="268"/>
      <c r="X1317" s="268"/>
      <c r="AC1317" s="268"/>
      <c r="AE1317" s="268"/>
      <c r="AF1317" s="268"/>
      <c r="AG1317" s="268"/>
      <c r="AH1317" s="268"/>
      <c r="AI1317" s="268"/>
      <c r="AM1317" s="268"/>
    </row>
    <row r="1318" spans="1:39" x14ac:dyDescent="0.25">
      <c r="A1318" s="268"/>
      <c r="B1318" s="268"/>
      <c r="C1318" s="268"/>
      <c r="D1318" s="268"/>
      <c r="E1318" s="268"/>
      <c r="F1318" s="268"/>
      <c r="G1318" s="271"/>
      <c r="H1318" s="268"/>
      <c r="I1318" s="268"/>
      <c r="K1318" s="270"/>
      <c r="L1318" s="270"/>
      <c r="M1318" s="270"/>
      <c r="N1318" s="270"/>
      <c r="O1318" s="268"/>
      <c r="P1318" s="268"/>
      <c r="Q1318" s="268"/>
      <c r="R1318" s="268"/>
      <c r="S1318" s="268"/>
      <c r="T1318" s="268"/>
      <c r="U1318" s="268"/>
      <c r="V1318" s="268"/>
      <c r="W1318" s="268"/>
      <c r="X1318" s="268"/>
      <c r="AC1318" s="268"/>
      <c r="AE1318" s="268"/>
      <c r="AF1318" s="268"/>
      <c r="AG1318" s="268"/>
      <c r="AH1318" s="268"/>
      <c r="AI1318" s="268"/>
      <c r="AM1318" s="268"/>
    </row>
    <row r="1319" spans="1:39" x14ac:dyDescent="0.25">
      <c r="A1319" s="268"/>
      <c r="B1319" s="268"/>
      <c r="C1319" s="268"/>
      <c r="D1319" s="268"/>
      <c r="E1319" s="268"/>
      <c r="F1319" s="268"/>
      <c r="G1319" s="271"/>
      <c r="H1319" s="268"/>
      <c r="I1319" s="268"/>
      <c r="K1319" s="270"/>
      <c r="L1319" s="270"/>
      <c r="M1319" s="270"/>
      <c r="N1319" s="270"/>
      <c r="O1319" s="268"/>
      <c r="P1319" s="268"/>
      <c r="Q1319" s="268"/>
      <c r="R1319" s="268"/>
      <c r="S1319" s="268"/>
      <c r="T1319" s="268"/>
      <c r="U1319" s="268"/>
      <c r="V1319" s="268"/>
      <c r="W1319" s="268"/>
      <c r="X1319" s="268"/>
      <c r="AC1319" s="268"/>
      <c r="AE1319" s="268"/>
      <c r="AF1319" s="268"/>
      <c r="AG1319" s="268"/>
      <c r="AH1319" s="268"/>
      <c r="AI1319" s="268"/>
      <c r="AM1319" s="268"/>
    </row>
    <row r="1320" spans="1:39" x14ac:dyDescent="0.25">
      <c r="A1320" s="268"/>
      <c r="B1320" s="268"/>
      <c r="C1320" s="268"/>
      <c r="D1320" s="268"/>
      <c r="E1320" s="268"/>
      <c r="F1320" s="268"/>
      <c r="G1320" s="271"/>
      <c r="H1320" s="268"/>
      <c r="I1320" s="268"/>
      <c r="K1320" s="270"/>
      <c r="L1320" s="270"/>
      <c r="M1320" s="270"/>
      <c r="N1320" s="270"/>
      <c r="O1320" s="268"/>
      <c r="P1320" s="268"/>
      <c r="Q1320" s="268"/>
      <c r="R1320" s="268"/>
      <c r="S1320" s="268"/>
      <c r="T1320" s="268"/>
      <c r="U1320" s="268"/>
      <c r="V1320" s="268"/>
      <c r="W1320" s="268"/>
      <c r="X1320" s="268"/>
      <c r="Y1320" s="268"/>
      <c r="AC1320" s="268"/>
      <c r="AE1320" s="268"/>
      <c r="AF1320" s="268"/>
      <c r="AG1320" s="268"/>
      <c r="AH1320" s="268"/>
      <c r="AI1320" s="268"/>
      <c r="AM1320" s="268"/>
    </row>
    <row r="1321" spans="1:39" x14ac:dyDescent="0.25">
      <c r="A1321" s="268"/>
      <c r="B1321" s="268"/>
      <c r="C1321" s="268"/>
      <c r="D1321" s="268"/>
      <c r="E1321" s="268"/>
      <c r="F1321" s="268"/>
      <c r="G1321" s="271"/>
      <c r="H1321" s="268"/>
      <c r="I1321" s="268"/>
      <c r="K1321" s="270"/>
      <c r="L1321" s="270"/>
      <c r="M1321" s="270"/>
      <c r="N1321" s="270"/>
      <c r="O1321" s="268"/>
      <c r="P1321" s="268"/>
      <c r="Q1321" s="268"/>
      <c r="R1321" s="268"/>
      <c r="S1321" s="268"/>
      <c r="T1321" s="268"/>
      <c r="U1321" s="268"/>
      <c r="V1321" s="268"/>
      <c r="W1321" s="268"/>
      <c r="X1321" s="268"/>
      <c r="Y1321" s="268"/>
      <c r="AC1321" s="268"/>
      <c r="AE1321" s="268"/>
      <c r="AF1321" s="268"/>
      <c r="AG1321" s="268"/>
      <c r="AH1321" s="268"/>
      <c r="AI1321" s="268"/>
      <c r="AM1321" s="268"/>
    </row>
    <row r="1322" spans="1:39" x14ac:dyDescent="0.25">
      <c r="A1322" s="268"/>
      <c r="B1322" s="268"/>
      <c r="C1322" s="268"/>
      <c r="D1322" s="268"/>
      <c r="E1322" s="268"/>
      <c r="F1322" s="268"/>
      <c r="G1322" s="271"/>
      <c r="H1322" s="268"/>
      <c r="I1322" s="268"/>
      <c r="K1322" s="270"/>
      <c r="L1322" s="270"/>
      <c r="M1322" s="270"/>
      <c r="N1322" s="270"/>
      <c r="O1322" s="268"/>
      <c r="P1322" s="268"/>
      <c r="Q1322" s="268"/>
      <c r="R1322" s="268"/>
      <c r="S1322" s="268"/>
      <c r="T1322" s="268"/>
      <c r="U1322" s="268"/>
      <c r="V1322" s="268"/>
      <c r="W1322" s="268"/>
      <c r="X1322" s="268"/>
      <c r="Y1322" s="268"/>
      <c r="AC1322" s="268"/>
      <c r="AE1322" s="268"/>
      <c r="AF1322" s="268"/>
      <c r="AG1322" s="268"/>
      <c r="AH1322" s="268"/>
      <c r="AI1322" s="268"/>
      <c r="AM1322" s="268"/>
    </row>
    <row r="1323" spans="1:39" x14ac:dyDescent="0.25">
      <c r="A1323" s="268"/>
      <c r="B1323" s="268"/>
      <c r="C1323" s="268"/>
      <c r="D1323" s="268"/>
      <c r="E1323" s="268"/>
      <c r="F1323" s="268"/>
      <c r="G1323" s="271"/>
      <c r="H1323" s="268"/>
      <c r="I1323" s="268"/>
      <c r="K1323" s="270"/>
      <c r="L1323" s="270"/>
      <c r="M1323" s="270"/>
      <c r="N1323" s="270"/>
      <c r="O1323" s="268"/>
      <c r="P1323" s="268"/>
      <c r="Q1323" s="268"/>
      <c r="R1323" s="268"/>
      <c r="S1323" s="268"/>
      <c r="T1323" s="268"/>
      <c r="U1323" s="268"/>
      <c r="V1323" s="268"/>
      <c r="W1323" s="268"/>
      <c r="X1323" s="268"/>
      <c r="AC1323" s="268"/>
      <c r="AE1323" s="268"/>
      <c r="AF1323" s="268"/>
      <c r="AG1323" s="268"/>
      <c r="AH1323" s="268"/>
      <c r="AI1323" s="268"/>
      <c r="AM1323" s="268"/>
    </row>
    <row r="1324" spans="1:39" x14ac:dyDescent="0.25">
      <c r="A1324" s="268"/>
      <c r="B1324" s="268"/>
      <c r="C1324" s="268"/>
      <c r="D1324" s="268"/>
      <c r="E1324" s="268"/>
      <c r="F1324" s="268"/>
      <c r="G1324" s="271"/>
      <c r="H1324" s="268"/>
      <c r="I1324" s="268"/>
      <c r="K1324" s="270"/>
      <c r="L1324" s="270"/>
      <c r="M1324" s="270"/>
      <c r="N1324" s="270"/>
      <c r="O1324" s="268"/>
      <c r="P1324" s="268"/>
      <c r="Q1324" s="268"/>
      <c r="R1324" s="268"/>
      <c r="S1324" s="268"/>
      <c r="T1324" s="268"/>
      <c r="U1324" s="268"/>
      <c r="V1324" s="268"/>
      <c r="W1324" s="268"/>
      <c r="X1324" s="268"/>
      <c r="Y1324" s="268"/>
      <c r="AC1324" s="268"/>
      <c r="AE1324" s="268"/>
      <c r="AF1324" s="268"/>
      <c r="AG1324" s="268"/>
      <c r="AH1324" s="268"/>
      <c r="AI1324" s="268"/>
      <c r="AM1324" s="268"/>
    </row>
    <row r="1325" spans="1:39" x14ac:dyDescent="0.25">
      <c r="A1325" s="268"/>
      <c r="B1325" s="268"/>
      <c r="C1325" s="268"/>
      <c r="D1325" s="268"/>
      <c r="E1325" s="268"/>
      <c r="F1325" s="268"/>
      <c r="G1325" s="271"/>
      <c r="H1325" s="268"/>
      <c r="I1325" s="268"/>
      <c r="K1325" s="270"/>
      <c r="L1325" s="270"/>
      <c r="M1325" s="270"/>
      <c r="N1325" s="270"/>
      <c r="O1325" s="268"/>
      <c r="P1325" s="268"/>
      <c r="Q1325" s="268"/>
      <c r="R1325" s="268"/>
      <c r="S1325" s="268"/>
      <c r="T1325" s="268"/>
      <c r="U1325" s="268"/>
      <c r="V1325" s="268"/>
      <c r="W1325" s="268"/>
      <c r="X1325" s="268"/>
      <c r="AC1325" s="268"/>
      <c r="AE1325" s="268"/>
      <c r="AF1325" s="268"/>
      <c r="AG1325" s="268"/>
      <c r="AH1325" s="268"/>
      <c r="AI1325" s="268"/>
      <c r="AM1325" s="268"/>
    </row>
    <row r="1326" spans="1:39" x14ac:dyDescent="0.25">
      <c r="A1326" s="268"/>
      <c r="B1326" s="268"/>
      <c r="C1326" s="268"/>
      <c r="D1326" s="268"/>
      <c r="E1326" s="268"/>
      <c r="F1326" s="268"/>
      <c r="G1326" s="271"/>
      <c r="H1326" s="268"/>
      <c r="K1326" s="270"/>
      <c r="L1326" s="270"/>
      <c r="M1326" s="270"/>
      <c r="N1326" s="270"/>
      <c r="O1326" s="268"/>
      <c r="P1326" s="268"/>
      <c r="Q1326" s="268"/>
      <c r="R1326" s="268"/>
      <c r="S1326" s="268"/>
      <c r="T1326" s="268"/>
      <c r="U1326" s="268"/>
      <c r="V1326" s="268"/>
      <c r="W1326" s="268"/>
      <c r="X1326" s="268"/>
      <c r="AC1326" s="268"/>
      <c r="AE1326" s="268"/>
      <c r="AF1326" s="268"/>
      <c r="AG1326" s="268"/>
      <c r="AH1326" s="268"/>
      <c r="AI1326" s="268"/>
      <c r="AM1326" s="268"/>
    </row>
    <row r="1327" spans="1:39" x14ac:dyDescent="0.25">
      <c r="A1327" s="268"/>
      <c r="B1327" s="268"/>
      <c r="C1327" s="268"/>
      <c r="D1327" s="268"/>
      <c r="E1327" s="268"/>
      <c r="F1327" s="268"/>
      <c r="G1327" s="271"/>
      <c r="H1327" s="268"/>
      <c r="K1327" s="270"/>
      <c r="L1327" s="270"/>
      <c r="M1327" s="270"/>
      <c r="N1327" s="270"/>
      <c r="O1327" s="268"/>
      <c r="P1327" s="268"/>
      <c r="Q1327" s="268"/>
      <c r="R1327" s="268"/>
      <c r="S1327" s="268"/>
      <c r="T1327" s="268"/>
      <c r="U1327" s="268"/>
      <c r="V1327" s="268"/>
      <c r="W1327" s="268"/>
      <c r="X1327" s="268"/>
      <c r="Y1327" s="268"/>
      <c r="AC1327" s="268"/>
      <c r="AE1327" s="268"/>
      <c r="AF1327" s="268"/>
      <c r="AG1327" s="268"/>
      <c r="AH1327" s="268"/>
      <c r="AI1327" s="268"/>
      <c r="AM1327" s="268"/>
    </row>
    <row r="1328" spans="1:39" x14ac:dyDescent="0.25">
      <c r="A1328" s="268"/>
      <c r="B1328" s="268"/>
      <c r="C1328" s="268"/>
      <c r="D1328" s="268"/>
      <c r="E1328" s="268"/>
      <c r="F1328" s="268"/>
      <c r="G1328" s="271"/>
      <c r="H1328" s="268"/>
      <c r="I1328" s="268"/>
      <c r="K1328" s="270"/>
      <c r="L1328" s="270"/>
      <c r="M1328" s="270"/>
      <c r="N1328" s="270"/>
      <c r="O1328" s="268"/>
      <c r="P1328" s="268"/>
      <c r="Q1328" s="268"/>
      <c r="R1328" s="268"/>
      <c r="S1328" s="268"/>
      <c r="T1328" s="268"/>
      <c r="U1328" s="268"/>
      <c r="V1328" s="268"/>
      <c r="W1328" s="268"/>
      <c r="X1328" s="268"/>
      <c r="Y1328" s="268"/>
      <c r="AC1328" s="268"/>
      <c r="AE1328" s="268"/>
      <c r="AF1328" s="268"/>
      <c r="AG1328" s="268"/>
      <c r="AH1328" s="268"/>
      <c r="AI1328" s="268"/>
      <c r="AM1328" s="268"/>
    </row>
    <row r="1329" spans="1:39" x14ac:dyDescent="0.25">
      <c r="A1329" s="268"/>
      <c r="B1329" s="268"/>
      <c r="C1329" s="268"/>
      <c r="D1329" s="268"/>
      <c r="E1329" s="268"/>
      <c r="F1329" s="268"/>
      <c r="G1329" s="271"/>
      <c r="H1329" s="268"/>
      <c r="I1329" s="268"/>
      <c r="K1329" s="270"/>
      <c r="L1329" s="270"/>
      <c r="M1329" s="270"/>
      <c r="N1329" s="270"/>
      <c r="O1329" s="268"/>
      <c r="P1329" s="268"/>
      <c r="Q1329" s="268"/>
      <c r="R1329" s="268"/>
      <c r="S1329" s="268"/>
      <c r="T1329" s="268"/>
      <c r="U1329" s="268"/>
      <c r="V1329" s="268"/>
      <c r="W1329" s="268"/>
      <c r="X1329" s="268"/>
      <c r="Y1329" s="268"/>
      <c r="AC1329" s="268"/>
      <c r="AE1329" s="268"/>
      <c r="AF1329" s="268"/>
      <c r="AG1329" s="268"/>
      <c r="AH1329" s="268"/>
      <c r="AI1329" s="268"/>
      <c r="AM1329" s="268"/>
    </row>
    <row r="1330" spans="1:39" x14ac:dyDescent="0.25">
      <c r="A1330" s="268"/>
      <c r="B1330" s="268"/>
      <c r="C1330" s="268"/>
      <c r="D1330" s="268"/>
      <c r="E1330" s="268"/>
      <c r="F1330" s="268"/>
      <c r="G1330" s="271"/>
      <c r="H1330" s="268"/>
      <c r="I1330" s="268"/>
      <c r="K1330" s="270"/>
      <c r="L1330" s="270"/>
      <c r="M1330" s="270"/>
      <c r="N1330" s="270"/>
      <c r="O1330" s="268"/>
      <c r="P1330" s="268"/>
      <c r="Q1330" s="268"/>
      <c r="R1330" s="268"/>
      <c r="S1330" s="268"/>
      <c r="T1330" s="268"/>
      <c r="U1330" s="268"/>
      <c r="V1330" s="268"/>
      <c r="W1330" s="268"/>
      <c r="X1330" s="268"/>
      <c r="Y1330" s="268"/>
      <c r="AC1330" s="268"/>
      <c r="AE1330" s="268"/>
      <c r="AF1330" s="268"/>
      <c r="AG1330" s="268"/>
      <c r="AH1330" s="268"/>
      <c r="AI1330" s="268"/>
      <c r="AM1330" s="268"/>
    </row>
    <row r="1331" spans="1:39" x14ac:dyDescent="0.25">
      <c r="A1331" s="268"/>
      <c r="B1331" s="268"/>
      <c r="C1331" s="268"/>
      <c r="D1331" s="268"/>
      <c r="E1331" s="268"/>
      <c r="F1331" s="268"/>
      <c r="G1331" s="271"/>
      <c r="H1331" s="268"/>
      <c r="I1331" s="268"/>
      <c r="K1331" s="270"/>
      <c r="L1331" s="270"/>
      <c r="M1331" s="270"/>
      <c r="N1331" s="270"/>
      <c r="O1331" s="268"/>
      <c r="P1331" s="268"/>
      <c r="Q1331" s="268"/>
      <c r="R1331" s="268"/>
      <c r="S1331" s="268"/>
      <c r="T1331" s="268"/>
      <c r="U1331" s="268"/>
      <c r="V1331" s="268"/>
      <c r="W1331" s="268"/>
      <c r="X1331" s="268"/>
      <c r="Y1331" s="268"/>
      <c r="AC1331" s="268"/>
      <c r="AE1331" s="268"/>
      <c r="AF1331" s="268"/>
      <c r="AG1331" s="268"/>
      <c r="AH1331" s="268"/>
      <c r="AI1331" s="268"/>
      <c r="AM1331" s="268"/>
    </row>
    <row r="1332" spans="1:39" x14ac:dyDescent="0.25">
      <c r="A1332" s="268"/>
      <c r="B1332" s="268"/>
      <c r="C1332" s="268"/>
      <c r="D1332" s="268"/>
      <c r="E1332" s="268"/>
      <c r="F1332" s="268"/>
      <c r="G1332" s="271"/>
      <c r="H1332" s="268"/>
      <c r="I1332" s="268"/>
      <c r="K1332" s="270"/>
      <c r="L1332" s="270"/>
      <c r="M1332" s="270"/>
      <c r="N1332" s="270"/>
      <c r="O1332" s="268"/>
      <c r="P1332" s="268"/>
      <c r="Q1332" s="268"/>
      <c r="R1332" s="268"/>
      <c r="S1332" s="268"/>
      <c r="T1332" s="268"/>
      <c r="U1332" s="268"/>
      <c r="V1332" s="268"/>
      <c r="W1332" s="268"/>
      <c r="X1332" s="268"/>
      <c r="Y1332" s="268"/>
      <c r="AC1332" s="268"/>
      <c r="AE1332" s="268"/>
      <c r="AF1332" s="268"/>
      <c r="AG1332" s="268"/>
      <c r="AH1332" s="268"/>
      <c r="AI1332" s="268"/>
      <c r="AM1332" s="268"/>
    </row>
    <row r="1333" spans="1:39" x14ac:dyDescent="0.25">
      <c r="A1333" s="268"/>
      <c r="B1333" s="268"/>
      <c r="C1333" s="268"/>
      <c r="D1333" s="268"/>
      <c r="E1333" s="268"/>
      <c r="F1333" s="268"/>
      <c r="G1333" s="271"/>
      <c r="H1333" s="268"/>
      <c r="I1333" s="268"/>
      <c r="K1333" s="270"/>
      <c r="L1333" s="270"/>
      <c r="M1333" s="270"/>
      <c r="N1333" s="270"/>
      <c r="O1333" s="268"/>
      <c r="P1333" s="268"/>
      <c r="Q1333" s="268"/>
      <c r="R1333" s="268"/>
      <c r="S1333" s="268"/>
      <c r="T1333" s="268"/>
      <c r="U1333" s="268"/>
      <c r="V1333" s="268"/>
      <c r="W1333" s="268"/>
      <c r="X1333" s="268"/>
      <c r="Y1333" s="268"/>
      <c r="AC1333" s="268"/>
      <c r="AE1333" s="268"/>
      <c r="AF1333" s="268"/>
      <c r="AG1333" s="268"/>
      <c r="AH1333" s="268"/>
      <c r="AI1333" s="268"/>
      <c r="AM1333" s="268"/>
    </row>
    <row r="1334" spans="1:39" x14ac:dyDescent="0.25">
      <c r="A1334" s="268"/>
      <c r="B1334" s="268"/>
      <c r="C1334" s="268"/>
      <c r="D1334" s="268"/>
      <c r="E1334" s="268"/>
      <c r="F1334" s="268"/>
      <c r="G1334" s="271"/>
      <c r="H1334" s="268"/>
      <c r="K1334" s="270"/>
      <c r="L1334" s="270"/>
      <c r="M1334" s="270"/>
      <c r="N1334" s="270"/>
      <c r="O1334" s="268"/>
      <c r="P1334" s="268"/>
      <c r="Q1334" s="268"/>
      <c r="R1334" s="268"/>
      <c r="S1334" s="268"/>
      <c r="T1334" s="268"/>
      <c r="U1334" s="268"/>
      <c r="V1334" s="268"/>
      <c r="W1334" s="268"/>
      <c r="X1334" s="268"/>
      <c r="Y1334" s="268"/>
      <c r="AC1334" s="268"/>
      <c r="AE1334" s="268"/>
      <c r="AF1334" s="268"/>
      <c r="AG1334" s="268"/>
      <c r="AH1334" s="268"/>
      <c r="AI1334" s="268"/>
      <c r="AM1334" s="268"/>
    </row>
    <row r="1335" spans="1:39" x14ac:dyDescent="0.25">
      <c r="A1335" s="268"/>
      <c r="B1335" s="268"/>
      <c r="C1335" s="268"/>
      <c r="D1335" s="268"/>
      <c r="E1335" s="268"/>
      <c r="F1335" s="268"/>
      <c r="G1335" s="271"/>
      <c r="H1335" s="268"/>
      <c r="I1335" s="268"/>
      <c r="K1335" s="270"/>
      <c r="L1335" s="270"/>
      <c r="M1335" s="270"/>
      <c r="N1335" s="270"/>
      <c r="O1335" s="268"/>
      <c r="P1335" s="268"/>
      <c r="Q1335" s="268"/>
      <c r="R1335" s="268"/>
      <c r="S1335" s="268"/>
      <c r="T1335" s="268"/>
      <c r="U1335" s="268"/>
      <c r="V1335" s="268"/>
      <c r="W1335" s="268"/>
      <c r="X1335" s="268"/>
      <c r="AC1335" s="268"/>
      <c r="AE1335" s="268"/>
      <c r="AF1335" s="268"/>
      <c r="AG1335" s="268"/>
      <c r="AH1335" s="268"/>
      <c r="AI1335" s="268"/>
      <c r="AM1335" s="268"/>
    </row>
    <row r="1336" spans="1:39" x14ac:dyDescent="0.25">
      <c r="A1336" s="268"/>
      <c r="B1336" s="268"/>
      <c r="C1336" s="268"/>
      <c r="D1336" s="268"/>
      <c r="E1336" s="268"/>
      <c r="F1336" s="268"/>
      <c r="G1336" s="271"/>
      <c r="H1336" s="268"/>
      <c r="K1336" s="270"/>
      <c r="L1336" s="270"/>
      <c r="M1336" s="270"/>
      <c r="N1336" s="270"/>
      <c r="O1336" s="268"/>
      <c r="P1336" s="268"/>
      <c r="Q1336" s="268"/>
      <c r="R1336" s="268"/>
      <c r="S1336" s="268"/>
      <c r="T1336" s="268"/>
      <c r="U1336" s="268"/>
      <c r="V1336" s="268"/>
      <c r="W1336" s="268"/>
      <c r="X1336" s="268"/>
      <c r="AC1336" s="268"/>
      <c r="AE1336" s="268"/>
      <c r="AF1336" s="268"/>
      <c r="AG1336" s="268"/>
      <c r="AH1336" s="268"/>
      <c r="AI1336" s="268"/>
      <c r="AM1336" s="268"/>
    </row>
    <row r="1337" spans="1:39" x14ac:dyDescent="0.25">
      <c r="A1337" s="268"/>
      <c r="B1337" s="268"/>
      <c r="C1337" s="268"/>
      <c r="D1337" s="268"/>
      <c r="E1337" s="268"/>
      <c r="F1337" s="268"/>
      <c r="G1337" s="271"/>
      <c r="H1337" s="268"/>
      <c r="I1337" s="268"/>
      <c r="K1337" s="270"/>
      <c r="L1337" s="270"/>
      <c r="M1337" s="270"/>
      <c r="N1337" s="270"/>
      <c r="O1337" s="268"/>
      <c r="P1337" s="268"/>
      <c r="Q1337" s="268"/>
      <c r="R1337" s="268"/>
      <c r="S1337" s="268"/>
      <c r="T1337" s="268"/>
      <c r="U1337" s="268"/>
      <c r="V1337" s="268"/>
      <c r="W1337" s="268"/>
      <c r="X1337" s="268"/>
      <c r="Y1337" s="268"/>
      <c r="AC1337" s="268"/>
      <c r="AE1337" s="268"/>
      <c r="AF1337" s="268"/>
      <c r="AG1337" s="268"/>
      <c r="AH1337" s="268"/>
      <c r="AI1337" s="268"/>
      <c r="AM1337" s="268"/>
    </row>
    <row r="1338" spans="1:39" x14ac:dyDescent="0.25">
      <c r="A1338" s="268"/>
      <c r="B1338" s="268"/>
      <c r="C1338" s="268"/>
      <c r="D1338" s="268"/>
      <c r="E1338" s="268"/>
      <c r="F1338" s="268"/>
      <c r="G1338" s="271"/>
      <c r="H1338" s="268"/>
      <c r="I1338" s="268"/>
      <c r="K1338" s="270"/>
      <c r="L1338" s="270"/>
      <c r="M1338" s="270"/>
      <c r="N1338" s="270"/>
      <c r="O1338" s="268"/>
      <c r="P1338" s="268"/>
      <c r="Q1338" s="268"/>
      <c r="R1338" s="268"/>
      <c r="S1338" s="268"/>
      <c r="T1338" s="268"/>
      <c r="U1338" s="268"/>
      <c r="V1338" s="268"/>
      <c r="W1338" s="268"/>
      <c r="X1338" s="268"/>
      <c r="Y1338" s="268"/>
      <c r="AC1338" s="268"/>
      <c r="AE1338" s="268"/>
      <c r="AF1338" s="268"/>
      <c r="AG1338" s="268"/>
      <c r="AH1338" s="268"/>
      <c r="AI1338" s="268"/>
      <c r="AM1338" s="268"/>
    </row>
    <row r="1339" spans="1:39" x14ac:dyDescent="0.25">
      <c r="A1339" s="268"/>
      <c r="B1339" s="268"/>
      <c r="C1339" s="268"/>
      <c r="D1339" s="268"/>
      <c r="E1339" s="268"/>
      <c r="F1339" s="268"/>
      <c r="G1339" s="271"/>
      <c r="H1339" s="268"/>
      <c r="I1339" s="268"/>
      <c r="K1339" s="270"/>
      <c r="L1339" s="270"/>
      <c r="M1339" s="270"/>
      <c r="N1339" s="270"/>
      <c r="O1339" s="268"/>
      <c r="P1339" s="268"/>
      <c r="Q1339" s="268"/>
      <c r="R1339" s="268"/>
      <c r="S1339" s="268"/>
      <c r="T1339" s="268"/>
      <c r="U1339" s="268"/>
      <c r="V1339" s="268"/>
      <c r="W1339" s="268"/>
      <c r="X1339" s="268"/>
      <c r="Y1339" s="268"/>
      <c r="AC1339" s="268"/>
      <c r="AE1339" s="268"/>
      <c r="AF1339" s="268"/>
      <c r="AG1339" s="268"/>
      <c r="AH1339" s="268"/>
      <c r="AI1339" s="268"/>
      <c r="AM1339" s="268"/>
    </row>
    <row r="1340" spans="1:39" x14ac:dyDescent="0.25">
      <c r="A1340" s="268"/>
      <c r="B1340" s="268"/>
      <c r="C1340" s="268"/>
      <c r="D1340" s="268"/>
      <c r="E1340" s="268"/>
      <c r="F1340" s="268"/>
      <c r="G1340" s="271"/>
      <c r="H1340" s="268"/>
      <c r="I1340" s="268"/>
      <c r="K1340" s="270"/>
      <c r="L1340" s="270"/>
      <c r="M1340" s="270"/>
      <c r="N1340" s="270"/>
      <c r="O1340" s="268"/>
      <c r="P1340" s="268"/>
      <c r="Q1340" s="268"/>
      <c r="R1340" s="268"/>
      <c r="S1340" s="268"/>
      <c r="T1340" s="268"/>
      <c r="U1340" s="268"/>
      <c r="V1340" s="268"/>
      <c r="W1340" s="268"/>
      <c r="X1340" s="268"/>
      <c r="Y1340" s="268"/>
      <c r="AC1340" s="268"/>
      <c r="AE1340" s="268"/>
      <c r="AF1340" s="268"/>
      <c r="AG1340" s="268"/>
      <c r="AH1340" s="268"/>
      <c r="AI1340" s="268"/>
      <c r="AM1340" s="268"/>
    </row>
    <row r="1341" spans="1:39" x14ac:dyDescent="0.25">
      <c r="A1341" s="268"/>
      <c r="B1341" s="268"/>
      <c r="C1341" s="268"/>
      <c r="D1341" s="268"/>
      <c r="E1341" s="268"/>
      <c r="F1341" s="268"/>
      <c r="G1341" s="271"/>
      <c r="H1341" s="268"/>
      <c r="I1341" s="268"/>
      <c r="K1341" s="270"/>
      <c r="L1341" s="270"/>
      <c r="M1341" s="270"/>
      <c r="N1341" s="270"/>
      <c r="O1341" s="268"/>
      <c r="P1341" s="268"/>
      <c r="Q1341" s="268"/>
      <c r="R1341" s="268"/>
      <c r="S1341" s="268"/>
      <c r="T1341" s="268"/>
      <c r="U1341" s="268"/>
      <c r="V1341" s="268"/>
      <c r="W1341" s="268"/>
      <c r="X1341" s="268"/>
      <c r="AC1341" s="268"/>
      <c r="AE1341" s="268"/>
      <c r="AF1341" s="268"/>
      <c r="AG1341" s="268"/>
      <c r="AH1341" s="268"/>
      <c r="AI1341" s="268"/>
      <c r="AM1341" s="268"/>
    </row>
    <row r="1342" spans="1:39" x14ac:dyDescent="0.25">
      <c r="A1342" s="268"/>
      <c r="B1342" s="268"/>
      <c r="C1342" s="268"/>
      <c r="D1342" s="268"/>
      <c r="E1342" s="268"/>
      <c r="F1342" s="268"/>
      <c r="G1342" s="271"/>
      <c r="H1342" s="268"/>
      <c r="I1342" s="268"/>
      <c r="K1342" s="270"/>
      <c r="L1342" s="270"/>
      <c r="M1342" s="270"/>
      <c r="N1342" s="270"/>
      <c r="O1342" s="268"/>
      <c r="P1342" s="268"/>
      <c r="Q1342" s="268"/>
      <c r="R1342" s="268"/>
      <c r="S1342" s="268"/>
      <c r="T1342" s="268"/>
      <c r="U1342" s="268"/>
      <c r="V1342" s="268"/>
      <c r="W1342" s="268"/>
      <c r="X1342" s="268"/>
      <c r="AC1342" s="268"/>
      <c r="AE1342" s="268"/>
      <c r="AF1342" s="268"/>
      <c r="AG1342" s="268"/>
      <c r="AH1342" s="268"/>
      <c r="AI1342" s="268"/>
      <c r="AM1342" s="268"/>
    </row>
    <row r="1343" spans="1:39" x14ac:dyDescent="0.25">
      <c r="A1343" s="268"/>
      <c r="B1343" s="268"/>
      <c r="C1343" s="268"/>
      <c r="D1343" s="268"/>
      <c r="E1343" s="268"/>
      <c r="F1343" s="268"/>
      <c r="G1343" s="271"/>
      <c r="H1343" s="268"/>
      <c r="I1343" s="268"/>
      <c r="K1343" s="270"/>
      <c r="L1343" s="270"/>
      <c r="M1343" s="270"/>
      <c r="N1343" s="270"/>
      <c r="O1343" s="268"/>
      <c r="P1343" s="268"/>
      <c r="Q1343" s="268"/>
      <c r="R1343" s="268"/>
      <c r="S1343" s="268"/>
      <c r="T1343" s="268"/>
      <c r="U1343" s="268"/>
      <c r="V1343" s="268"/>
      <c r="W1343" s="268"/>
      <c r="X1343" s="268"/>
      <c r="AC1343" s="268"/>
      <c r="AE1343" s="268"/>
      <c r="AF1343" s="268"/>
      <c r="AG1343" s="268"/>
      <c r="AH1343" s="268"/>
      <c r="AI1343" s="268"/>
      <c r="AM1343" s="268"/>
    </row>
    <row r="1344" spans="1:39" x14ac:dyDescent="0.25">
      <c r="A1344" s="268"/>
      <c r="B1344" s="268"/>
      <c r="C1344" s="268"/>
      <c r="D1344" s="268"/>
      <c r="E1344" s="268"/>
      <c r="F1344" s="268"/>
      <c r="G1344" s="271"/>
      <c r="H1344" s="268"/>
      <c r="I1344" s="268"/>
      <c r="K1344" s="270"/>
      <c r="L1344" s="270"/>
      <c r="M1344" s="270"/>
      <c r="N1344" s="270"/>
      <c r="O1344" s="268"/>
      <c r="P1344" s="268"/>
      <c r="Q1344" s="268"/>
      <c r="R1344" s="268"/>
      <c r="S1344" s="268"/>
      <c r="T1344" s="268"/>
      <c r="U1344" s="268"/>
      <c r="V1344" s="268"/>
      <c r="W1344" s="268"/>
      <c r="X1344" s="268"/>
      <c r="AC1344" s="268"/>
      <c r="AE1344" s="268"/>
      <c r="AF1344" s="268"/>
      <c r="AG1344" s="268"/>
      <c r="AH1344" s="268"/>
      <c r="AI1344" s="268"/>
      <c r="AM1344" s="268"/>
    </row>
    <row r="1345" spans="1:39" x14ac:dyDescent="0.25">
      <c r="A1345" s="268"/>
      <c r="B1345" s="268"/>
      <c r="C1345" s="268"/>
      <c r="D1345" s="268"/>
      <c r="E1345" s="268"/>
      <c r="F1345" s="268"/>
      <c r="G1345" s="271"/>
      <c r="H1345" s="268"/>
      <c r="I1345" s="268"/>
      <c r="K1345" s="270"/>
      <c r="L1345" s="270"/>
      <c r="M1345" s="270"/>
      <c r="N1345" s="270"/>
      <c r="O1345" s="268"/>
      <c r="P1345" s="268"/>
      <c r="Q1345" s="268"/>
      <c r="R1345" s="268"/>
      <c r="S1345" s="268"/>
      <c r="T1345" s="268"/>
      <c r="U1345" s="268"/>
      <c r="V1345" s="268"/>
      <c r="W1345" s="268"/>
      <c r="X1345" s="268"/>
      <c r="AC1345" s="268"/>
      <c r="AE1345" s="268"/>
      <c r="AF1345" s="268"/>
      <c r="AG1345" s="268"/>
      <c r="AH1345" s="268"/>
      <c r="AI1345" s="268"/>
      <c r="AM1345" s="268"/>
    </row>
    <row r="1346" spans="1:39" x14ac:dyDescent="0.25">
      <c r="A1346" s="268"/>
      <c r="B1346" s="268"/>
      <c r="C1346" s="268"/>
      <c r="D1346" s="268"/>
      <c r="E1346" s="268"/>
      <c r="F1346" s="268"/>
      <c r="G1346" s="271"/>
      <c r="H1346" s="268"/>
      <c r="I1346" s="268"/>
      <c r="K1346" s="270"/>
      <c r="L1346" s="270"/>
      <c r="M1346" s="270"/>
      <c r="N1346" s="270"/>
      <c r="O1346" s="268"/>
      <c r="P1346" s="268"/>
      <c r="Q1346" s="268"/>
      <c r="R1346" s="268"/>
      <c r="S1346" s="268"/>
      <c r="T1346" s="268"/>
      <c r="U1346" s="268"/>
      <c r="V1346" s="268"/>
      <c r="W1346" s="268"/>
      <c r="X1346" s="268"/>
      <c r="AC1346" s="268"/>
      <c r="AE1346" s="268"/>
      <c r="AF1346" s="268"/>
      <c r="AG1346" s="268"/>
      <c r="AH1346" s="268"/>
      <c r="AI1346" s="268"/>
      <c r="AM1346" s="268"/>
    </row>
    <row r="1347" spans="1:39" x14ac:dyDescent="0.25">
      <c r="A1347" s="268"/>
      <c r="B1347" s="268"/>
      <c r="C1347" s="268"/>
      <c r="D1347" s="268"/>
      <c r="E1347" s="268"/>
      <c r="F1347" s="268"/>
      <c r="G1347" s="271"/>
      <c r="H1347" s="268"/>
      <c r="I1347" s="268"/>
      <c r="K1347" s="270"/>
      <c r="L1347" s="270"/>
      <c r="M1347" s="270"/>
      <c r="N1347" s="270"/>
      <c r="O1347" s="268"/>
      <c r="P1347" s="268"/>
      <c r="Q1347" s="268"/>
      <c r="R1347" s="268"/>
      <c r="S1347" s="268"/>
      <c r="T1347" s="268"/>
      <c r="U1347" s="268"/>
      <c r="V1347" s="268"/>
      <c r="W1347" s="268"/>
      <c r="X1347" s="268"/>
      <c r="AC1347" s="268"/>
      <c r="AE1347" s="268"/>
      <c r="AF1347" s="268"/>
      <c r="AG1347" s="268"/>
      <c r="AH1347" s="268"/>
      <c r="AI1347" s="268"/>
      <c r="AM1347" s="268"/>
    </row>
    <row r="1348" spans="1:39" x14ac:dyDescent="0.25">
      <c r="A1348" s="268"/>
      <c r="B1348" s="268"/>
      <c r="C1348" s="268"/>
      <c r="D1348" s="268"/>
      <c r="E1348" s="268"/>
      <c r="F1348" s="268"/>
      <c r="G1348" s="271"/>
      <c r="H1348" s="268"/>
      <c r="I1348" s="268"/>
      <c r="K1348" s="270"/>
      <c r="L1348" s="270"/>
      <c r="M1348" s="270"/>
      <c r="N1348" s="270"/>
      <c r="O1348" s="268"/>
      <c r="P1348" s="268"/>
      <c r="Q1348" s="268"/>
      <c r="R1348" s="268"/>
      <c r="S1348" s="268"/>
      <c r="T1348" s="268"/>
      <c r="U1348" s="268"/>
      <c r="V1348" s="268"/>
      <c r="W1348" s="268"/>
      <c r="X1348" s="268"/>
      <c r="AC1348" s="268"/>
      <c r="AE1348" s="268"/>
      <c r="AF1348" s="268"/>
      <c r="AG1348" s="268"/>
      <c r="AH1348" s="268"/>
      <c r="AI1348" s="268"/>
      <c r="AM1348" s="268"/>
    </row>
    <row r="1349" spans="1:39" x14ac:dyDescent="0.25">
      <c r="A1349" s="268"/>
      <c r="B1349" s="268"/>
      <c r="C1349" s="268"/>
      <c r="D1349" s="268"/>
      <c r="E1349" s="268"/>
      <c r="F1349" s="268"/>
      <c r="G1349" s="271"/>
      <c r="H1349" s="268"/>
      <c r="I1349" s="268"/>
      <c r="K1349" s="270"/>
      <c r="L1349" s="270"/>
      <c r="M1349" s="270"/>
      <c r="N1349" s="270"/>
      <c r="O1349" s="268"/>
      <c r="P1349" s="268"/>
      <c r="Q1349" s="268"/>
      <c r="R1349" s="268"/>
      <c r="S1349" s="268"/>
      <c r="T1349" s="268"/>
      <c r="U1349" s="268"/>
      <c r="V1349" s="268"/>
      <c r="W1349" s="268"/>
      <c r="X1349" s="268"/>
      <c r="AC1349" s="268"/>
      <c r="AE1349" s="268"/>
      <c r="AF1349" s="268"/>
      <c r="AG1349" s="268"/>
      <c r="AH1349" s="268"/>
      <c r="AI1349" s="268"/>
      <c r="AM1349" s="268"/>
    </row>
    <row r="1350" spans="1:39" x14ac:dyDescent="0.25">
      <c r="A1350" s="268"/>
      <c r="B1350" s="268"/>
      <c r="C1350" s="268"/>
      <c r="D1350" s="268"/>
      <c r="E1350" s="268"/>
      <c r="F1350" s="268"/>
      <c r="G1350" s="271"/>
      <c r="H1350" s="268"/>
      <c r="K1350" s="270"/>
      <c r="L1350" s="270"/>
      <c r="M1350" s="270"/>
      <c r="N1350" s="270"/>
      <c r="O1350" s="268"/>
      <c r="P1350" s="268"/>
      <c r="Q1350" s="268"/>
      <c r="R1350" s="268"/>
      <c r="S1350" s="268"/>
      <c r="T1350" s="268"/>
      <c r="U1350" s="268"/>
      <c r="V1350" s="268"/>
      <c r="W1350" s="268"/>
      <c r="X1350" s="268"/>
      <c r="AC1350" s="268"/>
      <c r="AE1350" s="268"/>
      <c r="AF1350" s="268"/>
      <c r="AG1350" s="268"/>
      <c r="AH1350" s="268"/>
      <c r="AI1350" s="268"/>
      <c r="AM1350" s="268"/>
    </row>
    <row r="1351" spans="1:39" x14ac:dyDescent="0.25">
      <c r="A1351" s="268"/>
      <c r="B1351" s="268"/>
      <c r="C1351" s="268"/>
      <c r="D1351" s="268"/>
      <c r="E1351" s="268"/>
      <c r="F1351" s="268"/>
      <c r="G1351" s="271"/>
      <c r="H1351" s="268"/>
      <c r="I1351" s="268"/>
      <c r="K1351" s="270"/>
      <c r="L1351" s="270"/>
      <c r="M1351" s="270"/>
      <c r="N1351" s="270"/>
      <c r="O1351" s="268"/>
      <c r="P1351" s="268"/>
      <c r="Q1351" s="268"/>
      <c r="R1351" s="268"/>
      <c r="S1351" s="268"/>
      <c r="T1351" s="268"/>
      <c r="U1351" s="268"/>
      <c r="V1351" s="268"/>
      <c r="W1351" s="268"/>
      <c r="X1351" s="268"/>
      <c r="AC1351" s="268"/>
      <c r="AE1351" s="268"/>
      <c r="AF1351" s="268"/>
      <c r="AG1351" s="268"/>
      <c r="AH1351" s="268"/>
      <c r="AI1351" s="268"/>
      <c r="AM1351" s="268"/>
    </row>
    <row r="1352" spans="1:39" x14ac:dyDescent="0.25">
      <c r="A1352" s="268"/>
      <c r="B1352" s="268"/>
      <c r="C1352" s="268"/>
      <c r="D1352" s="268"/>
      <c r="E1352" s="268"/>
      <c r="F1352" s="268"/>
      <c r="G1352" s="271"/>
      <c r="H1352" s="268"/>
      <c r="I1352" s="268"/>
      <c r="K1352" s="270"/>
      <c r="L1352" s="270"/>
      <c r="M1352" s="270"/>
      <c r="N1352" s="270"/>
      <c r="O1352" s="268"/>
      <c r="P1352" s="268"/>
      <c r="Q1352" s="268"/>
      <c r="R1352" s="268"/>
      <c r="S1352" s="268"/>
      <c r="T1352" s="268"/>
      <c r="U1352" s="268"/>
      <c r="V1352" s="268"/>
      <c r="W1352" s="268"/>
      <c r="X1352" s="268"/>
      <c r="AC1352" s="268"/>
      <c r="AE1352" s="268"/>
      <c r="AF1352" s="268"/>
      <c r="AG1352" s="268"/>
      <c r="AH1352" s="268"/>
      <c r="AI1352" s="268"/>
      <c r="AM1352" s="268"/>
    </row>
    <row r="1353" spans="1:39" x14ac:dyDescent="0.25">
      <c r="A1353" s="268"/>
      <c r="B1353" s="268"/>
      <c r="C1353" s="268"/>
      <c r="D1353" s="268"/>
      <c r="E1353" s="268"/>
      <c r="F1353" s="268"/>
      <c r="G1353" s="271"/>
      <c r="H1353" s="268"/>
      <c r="I1353" s="268"/>
      <c r="K1353" s="270"/>
      <c r="L1353" s="270"/>
      <c r="M1353" s="270"/>
      <c r="N1353" s="270"/>
      <c r="O1353" s="268"/>
      <c r="P1353" s="268"/>
      <c r="Q1353" s="268"/>
      <c r="R1353" s="268"/>
      <c r="S1353" s="268"/>
      <c r="T1353" s="268"/>
      <c r="U1353" s="268"/>
      <c r="V1353" s="268"/>
      <c r="W1353" s="268"/>
      <c r="X1353" s="268"/>
      <c r="Y1353" s="268"/>
      <c r="AC1353" s="268"/>
      <c r="AE1353" s="268"/>
      <c r="AF1353" s="268"/>
      <c r="AG1353" s="268"/>
      <c r="AH1353" s="268"/>
      <c r="AI1353" s="268"/>
      <c r="AM1353" s="268"/>
    </row>
    <row r="1354" spans="1:39" x14ac:dyDescent="0.25">
      <c r="A1354" s="268"/>
      <c r="B1354" s="268"/>
      <c r="C1354" s="268"/>
      <c r="D1354" s="268"/>
      <c r="E1354" s="268"/>
      <c r="F1354" s="268"/>
      <c r="G1354" s="271"/>
      <c r="H1354" s="268"/>
      <c r="I1354" s="268"/>
      <c r="K1354" s="270"/>
      <c r="L1354" s="270"/>
      <c r="M1354" s="270"/>
      <c r="N1354" s="270"/>
      <c r="O1354" s="268"/>
      <c r="P1354" s="268"/>
      <c r="Q1354" s="268"/>
      <c r="R1354" s="268"/>
      <c r="S1354" s="268"/>
      <c r="T1354" s="268"/>
      <c r="U1354" s="268"/>
      <c r="V1354" s="268"/>
      <c r="W1354" s="268"/>
      <c r="X1354" s="268"/>
      <c r="AC1354" s="268"/>
      <c r="AE1354" s="268"/>
      <c r="AF1354" s="268"/>
      <c r="AG1354" s="268"/>
      <c r="AH1354" s="268"/>
      <c r="AI1354" s="268"/>
      <c r="AM1354" s="268"/>
    </row>
    <row r="1355" spans="1:39" x14ac:dyDescent="0.25">
      <c r="A1355" s="268"/>
      <c r="B1355" s="268"/>
      <c r="C1355" s="268"/>
      <c r="D1355" s="268"/>
      <c r="E1355" s="268"/>
      <c r="F1355" s="268"/>
      <c r="G1355" s="271"/>
      <c r="H1355" s="268"/>
      <c r="I1355" s="2"/>
      <c r="K1355" s="270"/>
      <c r="L1355" s="270"/>
      <c r="M1355" s="270"/>
      <c r="N1355" s="270"/>
      <c r="O1355" s="268"/>
      <c r="P1355" s="268"/>
      <c r="Q1355" s="268"/>
      <c r="R1355" s="268"/>
      <c r="S1355" s="268"/>
      <c r="T1355" s="268"/>
      <c r="U1355" s="268"/>
      <c r="V1355" s="268"/>
      <c r="W1355" s="268"/>
      <c r="X1355" s="268"/>
      <c r="AC1355" s="268"/>
      <c r="AE1355" s="268"/>
      <c r="AF1355" s="268"/>
      <c r="AG1355" s="268"/>
      <c r="AH1355" s="268"/>
      <c r="AI1355" s="268"/>
      <c r="AM1355" s="268"/>
    </row>
    <row r="1356" spans="1:39" x14ac:dyDescent="0.25">
      <c r="A1356" s="268"/>
      <c r="B1356" s="268"/>
      <c r="C1356" s="268"/>
      <c r="D1356" s="268"/>
      <c r="E1356" s="268"/>
      <c r="F1356" s="268"/>
      <c r="G1356" s="271"/>
      <c r="H1356" s="268"/>
      <c r="K1356" s="270"/>
      <c r="L1356" s="270"/>
      <c r="M1356" s="270"/>
      <c r="N1356" s="270"/>
      <c r="O1356" s="268"/>
      <c r="P1356" s="268"/>
      <c r="Q1356" s="268"/>
      <c r="R1356" s="268"/>
      <c r="S1356" s="268"/>
      <c r="T1356" s="268"/>
      <c r="U1356" s="268"/>
      <c r="V1356" s="268"/>
      <c r="W1356" s="268"/>
      <c r="X1356" s="268"/>
      <c r="AC1356" s="268"/>
      <c r="AE1356" s="268"/>
      <c r="AF1356" s="268"/>
      <c r="AG1356" s="268"/>
      <c r="AH1356" s="268"/>
      <c r="AI1356" s="268"/>
      <c r="AM1356" s="268"/>
    </row>
    <row r="1357" spans="1:39" x14ac:dyDescent="0.25">
      <c r="A1357" s="268"/>
      <c r="B1357" s="268"/>
      <c r="C1357" s="268"/>
      <c r="D1357" s="268"/>
      <c r="E1357" s="268"/>
      <c r="F1357" s="268"/>
      <c r="G1357" s="271"/>
      <c r="H1357" s="268"/>
      <c r="K1357" s="270"/>
      <c r="L1357" s="270"/>
      <c r="M1357" s="270"/>
      <c r="N1357" s="270"/>
      <c r="O1357" s="268"/>
      <c r="P1357" s="268"/>
      <c r="Q1357" s="268"/>
      <c r="R1357" s="268"/>
      <c r="S1357" s="268"/>
      <c r="T1357" s="268"/>
      <c r="U1357" s="268"/>
      <c r="V1357" s="268"/>
      <c r="W1357" s="268"/>
      <c r="X1357" s="268"/>
      <c r="AC1357" s="268"/>
      <c r="AE1357" s="268"/>
      <c r="AF1357" s="268"/>
      <c r="AG1357" s="268"/>
      <c r="AH1357" s="268"/>
      <c r="AI1357" s="268"/>
      <c r="AM1357" s="268"/>
    </row>
    <row r="1358" spans="1:39" x14ac:dyDescent="0.25">
      <c r="A1358" s="268"/>
      <c r="B1358" s="268"/>
      <c r="C1358" s="268"/>
      <c r="D1358" s="268"/>
      <c r="E1358" s="268"/>
      <c r="F1358" s="268"/>
      <c r="G1358" s="271"/>
      <c r="H1358" s="268"/>
      <c r="I1358" s="268"/>
      <c r="K1358" s="270"/>
      <c r="L1358" s="270"/>
      <c r="M1358" s="270"/>
      <c r="N1358" s="270"/>
      <c r="O1358" s="268"/>
      <c r="P1358" s="268"/>
      <c r="Q1358" s="268"/>
      <c r="R1358" s="268"/>
      <c r="S1358" s="268"/>
      <c r="T1358" s="268"/>
      <c r="U1358" s="268"/>
      <c r="V1358" s="268"/>
      <c r="W1358" s="268"/>
      <c r="X1358" s="268"/>
      <c r="AC1358" s="268"/>
      <c r="AE1358" s="268"/>
      <c r="AF1358" s="268"/>
      <c r="AG1358" s="268"/>
      <c r="AH1358" s="268"/>
      <c r="AI1358" s="268"/>
      <c r="AM1358" s="268"/>
    </row>
    <row r="1359" spans="1:39" x14ac:dyDescent="0.25">
      <c r="A1359" s="268"/>
      <c r="B1359" s="268"/>
      <c r="C1359" s="268"/>
      <c r="D1359" s="268"/>
      <c r="E1359" s="268"/>
      <c r="F1359" s="268"/>
      <c r="G1359" s="271"/>
      <c r="H1359" s="268"/>
      <c r="K1359" s="270"/>
      <c r="L1359" s="270"/>
      <c r="M1359" s="270"/>
      <c r="N1359" s="270"/>
      <c r="O1359" s="268"/>
      <c r="P1359" s="268"/>
      <c r="Q1359" s="268"/>
      <c r="R1359" s="268"/>
      <c r="S1359" s="268"/>
      <c r="T1359" s="268"/>
      <c r="U1359" s="268"/>
      <c r="V1359" s="268"/>
      <c r="W1359" s="268"/>
      <c r="X1359" s="268"/>
      <c r="Y1359" s="268"/>
      <c r="AC1359" s="268"/>
      <c r="AE1359" s="268"/>
      <c r="AF1359" s="268"/>
      <c r="AG1359" s="268"/>
      <c r="AH1359" s="268"/>
      <c r="AI1359" s="268"/>
      <c r="AM1359" s="268"/>
    </row>
    <row r="1360" spans="1:39" x14ac:dyDescent="0.25">
      <c r="A1360" s="268"/>
      <c r="B1360" s="268"/>
      <c r="C1360" s="268"/>
      <c r="D1360" s="268"/>
      <c r="E1360" s="268"/>
      <c r="F1360" s="268"/>
      <c r="G1360" s="271"/>
      <c r="H1360" s="268"/>
      <c r="K1360" s="270"/>
      <c r="L1360" s="270"/>
      <c r="M1360" s="270"/>
      <c r="N1360" s="270"/>
      <c r="O1360" s="268"/>
      <c r="P1360" s="268"/>
      <c r="Q1360" s="268"/>
      <c r="R1360" s="268"/>
      <c r="S1360" s="268"/>
      <c r="T1360" s="268"/>
      <c r="U1360" s="268"/>
      <c r="V1360" s="268"/>
      <c r="W1360" s="268"/>
      <c r="X1360" s="268"/>
      <c r="Y1360" s="268"/>
      <c r="AC1360" s="268"/>
      <c r="AE1360" s="268"/>
      <c r="AF1360" s="268"/>
      <c r="AG1360" s="268"/>
      <c r="AH1360" s="268"/>
      <c r="AI1360" s="268"/>
      <c r="AM1360" s="268"/>
    </row>
    <row r="1361" spans="1:39" x14ac:dyDescent="0.25">
      <c r="A1361" s="268"/>
      <c r="B1361" s="268"/>
      <c r="C1361" s="268"/>
      <c r="D1361" s="268"/>
      <c r="E1361" s="268"/>
      <c r="F1361" s="268"/>
      <c r="G1361" s="271"/>
      <c r="H1361" s="268"/>
      <c r="K1361" s="270"/>
      <c r="L1361" s="270"/>
      <c r="M1361" s="270"/>
      <c r="N1361" s="270"/>
      <c r="O1361" s="268"/>
      <c r="P1361" s="268"/>
      <c r="Q1361" s="268"/>
      <c r="R1361" s="268"/>
      <c r="S1361" s="268"/>
      <c r="T1361" s="268"/>
      <c r="U1361" s="268"/>
      <c r="V1361" s="268"/>
      <c r="W1361" s="268"/>
      <c r="X1361" s="268"/>
      <c r="Y1361" s="268"/>
      <c r="AC1361" s="268"/>
      <c r="AE1361" s="268"/>
      <c r="AF1361" s="268"/>
      <c r="AG1361" s="268"/>
      <c r="AH1361" s="268"/>
      <c r="AI1361" s="268"/>
      <c r="AM1361" s="268"/>
    </row>
    <row r="1362" spans="1:39" x14ac:dyDescent="0.25">
      <c r="A1362" s="268"/>
      <c r="B1362" s="268"/>
      <c r="C1362" s="268"/>
      <c r="D1362" s="268"/>
      <c r="E1362" s="268"/>
      <c r="F1362" s="268"/>
      <c r="G1362" s="271"/>
      <c r="H1362" s="268"/>
      <c r="K1362" s="270"/>
      <c r="L1362" s="270"/>
      <c r="M1362" s="270"/>
      <c r="N1362" s="270"/>
      <c r="O1362" s="268"/>
      <c r="P1362" s="268"/>
      <c r="Q1362" s="268"/>
      <c r="R1362" s="268"/>
      <c r="S1362" s="268"/>
      <c r="T1362" s="268"/>
      <c r="U1362" s="268"/>
      <c r="V1362" s="268"/>
      <c r="W1362" s="268"/>
      <c r="X1362" s="268"/>
      <c r="Y1362" s="268"/>
      <c r="AC1362" s="268"/>
      <c r="AE1362" s="268"/>
      <c r="AF1362" s="268"/>
      <c r="AG1362" s="268"/>
      <c r="AH1362" s="268"/>
      <c r="AI1362" s="268"/>
      <c r="AM1362" s="268"/>
    </row>
    <row r="1363" spans="1:39" x14ac:dyDescent="0.25">
      <c r="A1363" s="268"/>
      <c r="B1363" s="268"/>
      <c r="C1363" s="268"/>
      <c r="D1363" s="268"/>
      <c r="E1363" s="268"/>
      <c r="F1363" s="268"/>
      <c r="G1363" s="271"/>
      <c r="H1363" s="268"/>
      <c r="I1363" s="268"/>
      <c r="K1363" s="270"/>
      <c r="L1363" s="270"/>
      <c r="M1363" s="270"/>
      <c r="N1363" s="270"/>
      <c r="O1363" s="268"/>
      <c r="P1363" s="268"/>
      <c r="Q1363" s="268"/>
      <c r="R1363" s="268"/>
      <c r="S1363" s="268"/>
      <c r="T1363" s="268"/>
      <c r="U1363" s="268"/>
      <c r="V1363" s="268"/>
      <c r="W1363" s="268"/>
      <c r="X1363" s="268"/>
      <c r="Y1363" s="268"/>
      <c r="AC1363" s="268"/>
      <c r="AE1363" s="268"/>
      <c r="AF1363" s="268"/>
      <c r="AG1363" s="268"/>
      <c r="AH1363" s="268"/>
      <c r="AI1363" s="268"/>
      <c r="AM1363" s="268"/>
    </row>
    <row r="1364" spans="1:39" x14ac:dyDescent="0.25">
      <c r="A1364" s="268"/>
      <c r="B1364" s="268"/>
      <c r="C1364" s="268"/>
      <c r="D1364" s="268"/>
      <c r="E1364" s="268"/>
      <c r="F1364" s="268"/>
      <c r="G1364" s="271"/>
      <c r="H1364" s="268"/>
      <c r="I1364" s="268"/>
      <c r="K1364" s="270"/>
      <c r="L1364" s="270"/>
      <c r="M1364" s="270"/>
      <c r="N1364" s="270"/>
      <c r="O1364" s="268"/>
      <c r="P1364" s="268"/>
      <c r="Q1364" s="268"/>
      <c r="R1364" s="268"/>
      <c r="S1364" s="268"/>
      <c r="T1364" s="268"/>
      <c r="U1364" s="268"/>
      <c r="V1364" s="268"/>
      <c r="W1364" s="268"/>
      <c r="X1364" s="268"/>
      <c r="Y1364" s="268"/>
      <c r="AC1364" s="268"/>
      <c r="AE1364" s="268"/>
      <c r="AF1364" s="268"/>
      <c r="AG1364" s="268"/>
      <c r="AH1364" s="268"/>
      <c r="AI1364" s="268"/>
      <c r="AM1364" s="268"/>
    </row>
    <row r="1365" spans="1:39" x14ac:dyDescent="0.25">
      <c r="A1365" s="268"/>
      <c r="B1365" s="268"/>
      <c r="C1365" s="268"/>
      <c r="D1365" s="268"/>
      <c r="E1365" s="268"/>
      <c r="F1365" s="268"/>
      <c r="G1365" s="271"/>
      <c r="H1365" s="268"/>
      <c r="I1365" s="268"/>
      <c r="K1365" s="270"/>
      <c r="L1365" s="270"/>
      <c r="M1365" s="270"/>
      <c r="N1365" s="270"/>
      <c r="O1365" s="268"/>
      <c r="P1365" s="268"/>
      <c r="Q1365" s="268"/>
      <c r="R1365" s="268"/>
      <c r="S1365" s="268"/>
      <c r="T1365" s="268"/>
      <c r="U1365" s="268"/>
      <c r="V1365" s="268"/>
      <c r="W1365" s="268"/>
      <c r="X1365" s="268"/>
      <c r="Y1365" s="268"/>
      <c r="AC1365" s="268"/>
      <c r="AE1365" s="268"/>
      <c r="AF1365" s="268"/>
      <c r="AG1365" s="268"/>
      <c r="AH1365" s="268"/>
      <c r="AI1365" s="268"/>
      <c r="AM1365" s="268"/>
    </row>
    <row r="1366" spans="1:39" x14ac:dyDescent="0.25">
      <c r="A1366" s="268"/>
      <c r="B1366" s="268"/>
      <c r="C1366" s="268"/>
      <c r="D1366" s="268"/>
      <c r="E1366" s="268"/>
      <c r="F1366" s="268"/>
      <c r="G1366" s="271"/>
      <c r="H1366" s="268"/>
      <c r="K1366" s="270"/>
      <c r="L1366" s="270"/>
      <c r="M1366" s="270"/>
      <c r="N1366" s="270"/>
      <c r="O1366" s="268"/>
      <c r="P1366" s="268"/>
      <c r="Q1366" s="268"/>
      <c r="R1366" s="268"/>
      <c r="S1366" s="268"/>
      <c r="T1366" s="268"/>
      <c r="U1366" s="268"/>
      <c r="V1366" s="268"/>
      <c r="W1366" s="268"/>
      <c r="X1366" s="268"/>
      <c r="AC1366" s="268"/>
      <c r="AE1366" s="268"/>
      <c r="AF1366" s="268"/>
      <c r="AG1366" s="268"/>
      <c r="AH1366" s="268"/>
      <c r="AI1366" s="268"/>
      <c r="AM1366" s="268"/>
    </row>
    <row r="1367" spans="1:39" x14ac:dyDescent="0.25">
      <c r="A1367" s="268"/>
      <c r="B1367" s="268"/>
      <c r="C1367" s="268"/>
      <c r="D1367" s="268"/>
      <c r="E1367" s="268"/>
      <c r="F1367" s="268"/>
      <c r="G1367" s="271"/>
      <c r="H1367" s="268"/>
      <c r="I1367" s="268"/>
      <c r="K1367" s="270"/>
      <c r="L1367" s="270"/>
      <c r="M1367" s="270"/>
      <c r="N1367" s="270"/>
      <c r="O1367" s="268"/>
      <c r="P1367" s="268"/>
      <c r="Q1367" s="268"/>
      <c r="R1367" s="268"/>
      <c r="S1367" s="268"/>
      <c r="T1367" s="268"/>
      <c r="U1367" s="268"/>
      <c r="V1367" s="268"/>
      <c r="W1367" s="268"/>
      <c r="X1367" s="268"/>
      <c r="AC1367" s="268"/>
      <c r="AE1367" s="268"/>
      <c r="AF1367" s="268"/>
      <c r="AG1367" s="268"/>
      <c r="AH1367" s="268"/>
      <c r="AI1367" s="268"/>
      <c r="AM1367" s="268"/>
    </row>
    <row r="1368" spans="1:39" x14ac:dyDescent="0.25">
      <c r="A1368" s="268"/>
      <c r="B1368" s="268"/>
      <c r="C1368" s="268"/>
      <c r="D1368" s="268"/>
      <c r="E1368" s="268"/>
      <c r="F1368" s="268"/>
      <c r="G1368" s="271"/>
      <c r="H1368" s="268"/>
      <c r="I1368" s="268"/>
      <c r="K1368" s="270"/>
      <c r="L1368" s="270"/>
      <c r="M1368" s="270"/>
      <c r="N1368" s="270"/>
      <c r="O1368" s="268"/>
      <c r="P1368" s="268"/>
      <c r="Q1368" s="268"/>
      <c r="R1368" s="268"/>
      <c r="S1368" s="268"/>
      <c r="T1368" s="268"/>
      <c r="U1368" s="268"/>
      <c r="V1368" s="268"/>
      <c r="W1368" s="268"/>
      <c r="X1368" s="268"/>
      <c r="Y1368" s="268"/>
      <c r="AC1368" s="268"/>
      <c r="AE1368" s="268"/>
      <c r="AF1368" s="268"/>
      <c r="AG1368" s="268"/>
      <c r="AH1368" s="268"/>
      <c r="AI1368" s="268"/>
      <c r="AM1368" s="268"/>
    </row>
    <row r="1369" spans="1:39" x14ac:dyDescent="0.25">
      <c r="A1369" s="268"/>
      <c r="B1369" s="268"/>
      <c r="C1369" s="268"/>
      <c r="D1369" s="268"/>
      <c r="E1369" s="268"/>
      <c r="F1369" s="268"/>
      <c r="G1369" s="271"/>
      <c r="H1369" s="268"/>
      <c r="I1369" s="268"/>
      <c r="K1369" s="270"/>
      <c r="L1369" s="270"/>
      <c r="M1369" s="270"/>
      <c r="N1369" s="270"/>
      <c r="O1369" s="268"/>
      <c r="P1369" s="268"/>
      <c r="Q1369" s="268"/>
      <c r="R1369" s="268"/>
      <c r="S1369" s="268"/>
      <c r="T1369" s="268"/>
      <c r="U1369" s="268"/>
      <c r="V1369" s="268"/>
      <c r="W1369" s="268"/>
      <c r="X1369" s="268"/>
      <c r="AC1369" s="268"/>
      <c r="AE1369" s="268"/>
      <c r="AF1369" s="268"/>
      <c r="AG1369" s="268"/>
      <c r="AH1369" s="268"/>
      <c r="AI1369" s="268"/>
      <c r="AM1369" s="268"/>
    </row>
    <row r="1370" spans="1:39" x14ac:dyDescent="0.25">
      <c r="A1370" s="268"/>
      <c r="B1370" s="268"/>
      <c r="C1370" s="268"/>
      <c r="D1370" s="268"/>
      <c r="E1370" s="268"/>
      <c r="F1370" s="268"/>
      <c r="G1370" s="271"/>
      <c r="H1370" s="268"/>
      <c r="I1370" s="268"/>
      <c r="K1370" s="270"/>
      <c r="L1370" s="270"/>
      <c r="M1370" s="270"/>
      <c r="N1370" s="270"/>
      <c r="O1370" s="268"/>
      <c r="P1370" s="268"/>
      <c r="Q1370" s="268"/>
      <c r="R1370" s="268"/>
      <c r="S1370" s="268"/>
      <c r="T1370" s="268"/>
      <c r="U1370" s="268"/>
      <c r="V1370" s="268"/>
      <c r="W1370" s="268"/>
      <c r="X1370" s="268"/>
      <c r="AC1370" s="268"/>
      <c r="AE1370" s="268"/>
      <c r="AF1370" s="268"/>
      <c r="AG1370" s="268"/>
      <c r="AH1370" s="268"/>
      <c r="AI1370" s="268"/>
      <c r="AM1370" s="268"/>
    </row>
    <row r="1371" spans="1:39" x14ac:dyDescent="0.25">
      <c r="A1371" s="268"/>
      <c r="B1371" s="268"/>
      <c r="C1371" s="268"/>
      <c r="D1371" s="268"/>
      <c r="E1371" s="268"/>
      <c r="F1371" s="268"/>
      <c r="G1371" s="271"/>
      <c r="H1371" s="268"/>
      <c r="I1371" s="268"/>
      <c r="K1371" s="270"/>
      <c r="L1371" s="270"/>
      <c r="M1371" s="270"/>
      <c r="N1371" s="270"/>
      <c r="O1371" s="268"/>
      <c r="P1371" s="268"/>
      <c r="Q1371" s="268"/>
      <c r="R1371" s="268"/>
      <c r="S1371" s="268"/>
      <c r="T1371" s="268"/>
      <c r="U1371" s="268"/>
      <c r="V1371" s="268"/>
      <c r="W1371" s="268"/>
      <c r="X1371" s="268"/>
      <c r="Y1371" s="268"/>
      <c r="AC1371" s="268"/>
      <c r="AE1371" s="268"/>
      <c r="AF1371" s="268"/>
      <c r="AG1371" s="268"/>
      <c r="AH1371" s="268"/>
      <c r="AI1371" s="268"/>
      <c r="AM1371" s="268"/>
    </row>
    <row r="1372" spans="1:39" x14ac:dyDescent="0.25">
      <c r="A1372" s="268"/>
      <c r="B1372" s="268"/>
      <c r="C1372" s="268"/>
      <c r="D1372" s="268"/>
      <c r="E1372" s="268"/>
      <c r="F1372" s="268"/>
      <c r="G1372" s="271"/>
      <c r="H1372" s="268"/>
      <c r="I1372" s="268"/>
      <c r="K1372" s="270"/>
      <c r="L1372" s="270"/>
      <c r="M1372" s="270"/>
      <c r="N1372" s="270"/>
      <c r="O1372" s="268"/>
      <c r="P1372" s="268"/>
      <c r="Q1372" s="268"/>
      <c r="R1372" s="268"/>
      <c r="S1372" s="268"/>
      <c r="T1372" s="268"/>
      <c r="U1372" s="268"/>
      <c r="V1372" s="268"/>
      <c r="W1372" s="268"/>
      <c r="X1372" s="268"/>
      <c r="AC1372" s="268"/>
      <c r="AE1372" s="268"/>
      <c r="AF1372" s="268"/>
      <c r="AG1372" s="268"/>
      <c r="AH1372" s="268"/>
      <c r="AI1372" s="268"/>
      <c r="AM1372" s="268"/>
    </row>
    <row r="1373" spans="1:39" x14ac:dyDescent="0.25">
      <c r="A1373" s="268"/>
      <c r="B1373" s="268"/>
      <c r="C1373" s="268"/>
      <c r="D1373" s="268"/>
      <c r="E1373" s="268"/>
      <c r="F1373" s="268"/>
      <c r="G1373" s="271"/>
      <c r="H1373" s="268"/>
      <c r="I1373" s="268"/>
      <c r="K1373" s="270"/>
      <c r="L1373" s="270"/>
      <c r="M1373" s="270"/>
      <c r="N1373" s="270"/>
      <c r="O1373" s="268"/>
      <c r="P1373" s="268"/>
      <c r="Q1373" s="268"/>
      <c r="R1373" s="268"/>
      <c r="S1373" s="268"/>
      <c r="T1373" s="268"/>
      <c r="U1373" s="268"/>
      <c r="V1373" s="268"/>
      <c r="W1373" s="268"/>
      <c r="X1373" s="268"/>
      <c r="AC1373" s="268"/>
      <c r="AE1373" s="268"/>
      <c r="AF1373" s="268"/>
      <c r="AG1373" s="268"/>
      <c r="AH1373" s="268"/>
      <c r="AI1373" s="268"/>
      <c r="AM1373" s="268"/>
    </row>
    <row r="1374" spans="1:39" x14ac:dyDescent="0.25">
      <c r="A1374" s="268"/>
      <c r="B1374" s="268"/>
      <c r="C1374" s="268"/>
      <c r="D1374" s="268"/>
      <c r="E1374" s="268"/>
      <c r="F1374" s="268"/>
      <c r="G1374" s="271"/>
      <c r="H1374" s="268"/>
      <c r="I1374" s="268"/>
      <c r="K1374" s="270"/>
      <c r="L1374" s="270"/>
      <c r="M1374" s="270"/>
      <c r="N1374" s="270"/>
      <c r="O1374" s="268"/>
      <c r="P1374" s="268"/>
      <c r="Q1374" s="268"/>
      <c r="R1374" s="268"/>
      <c r="S1374" s="268"/>
      <c r="T1374" s="268"/>
      <c r="U1374" s="268"/>
      <c r="V1374" s="268"/>
      <c r="W1374" s="268"/>
      <c r="X1374" s="268"/>
      <c r="AC1374" s="268"/>
      <c r="AE1374" s="268"/>
      <c r="AF1374" s="268"/>
      <c r="AG1374" s="268"/>
      <c r="AH1374" s="268"/>
      <c r="AI1374" s="268"/>
      <c r="AM1374" s="268"/>
    </row>
    <row r="1375" spans="1:39" x14ac:dyDescent="0.25">
      <c r="A1375" s="268"/>
      <c r="B1375" s="268"/>
      <c r="C1375" s="268"/>
      <c r="D1375" s="268"/>
      <c r="E1375" s="268"/>
      <c r="F1375" s="268"/>
      <c r="G1375" s="271"/>
      <c r="H1375" s="268"/>
      <c r="I1375" s="268"/>
      <c r="K1375" s="270"/>
      <c r="L1375" s="270"/>
      <c r="M1375" s="270"/>
      <c r="N1375" s="270"/>
      <c r="O1375" s="268"/>
      <c r="P1375" s="268"/>
      <c r="Q1375" s="268"/>
      <c r="R1375" s="268"/>
      <c r="S1375" s="268"/>
      <c r="T1375" s="268"/>
      <c r="U1375" s="268"/>
      <c r="V1375" s="268"/>
      <c r="W1375" s="268"/>
      <c r="X1375" s="268"/>
      <c r="AC1375" s="268"/>
      <c r="AE1375" s="268"/>
      <c r="AF1375" s="268"/>
      <c r="AG1375" s="268"/>
      <c r="AH1375" s="268"/>
      <c r="AI1375" s="268"/>
      <c r="AM1375" s="268"/>
    </row>
    <row r="1376" spans="1:39" x14ac:dyDescent="0.25">
      <c r="A1376" s="268"/>
      <c r="B1376" s="268"/>
      <c r="C1376" s="268"/>
      <c r="D1376" s="268"/>
      <c r="E1376" s="268"/>
      <c r="F1376" s="268"/>
      <c r="G1376" s="271"/>
      <c r="H1376" s="268"/>
      <c r="I1376" s="268"/>
      <c r="K1376" s="270"/>
      <c r="L1376" s="270"/>
      <c r="M1376" s="270"/>
      <c r="N1376" s="270"/>
      <c r="O1376" s="268"/>
      <c r="P1376" s="268"/>
      <c r="Q1376" s="268"/>
      <c r="R1376" s="268"/>
      <c r="S1376" s="268"/>
      <c r="T1376" s="268"/>
      <c r="U1376" s="268"/>
      <c r="V1376" s="268"/>
      <c r="W1376" s="268"/>
      <c r="X1376" s="268"/>
      <c r="AC1376" s="268"/>
      <c r="AE1376" s="268"/>
      <c r="AF1376" s="268"/>
      <c r="AG1376" s="268"/>
      <c r="AH1376" s="268"/>
      <c r="AI1376" s="268"/>
      <c r="AM1376" s="268"/>
    </row>
    <row r="1377" spans="1:39" x14ac:dyDescent="0.25">
      <c r="A1377" s="268"/>
      <c r="B1377" s="268"/>
      <c r="C1377" s="268"/>
      <c r="D1377" s="268"/>
      <c r="E1377" s="268"/>
      <c r="F1377" s="268"/>
      <c r="G1377" s="271"/>
      <c r="H1377" s="268"/>
      <c r="I1377" s="268"/>
      <c r="K1377" s="270"/>
      <c r="L1377" s="270"/>
      <c r="M1377" s="270"/>
      <c r="N1377" s="270"/>
      <c r="O1377" s="268"/>
      <c r="P1377" s="268"/>
      <c r="Q1377" s="268"/>
      <c r="R1377" s="268"/>
      <c r="S1377" s="268"/>
      <c r="T1377" s="268"/>
      <c r="U1377" s="268"/>
      <c r="V1377" s="268"/>
      <c r="W1377" s="268"/>
      <c r="X1377" s="268"/>
      <c r="AC1377" s="268"/>
      <c r="AE1377" s="268"/>
      <c r="AF1377" s="268"/>
      <c r="AG1377" s="268"/>
      <c r="AH1377" s="268"/>
      <c r="AI1377" s="268"/>
      <c r="AM1377" s="268"/>
    </row>
    <row r="1378" spans="1:39" x14ac:dyDescent="0.25">
      <c r="A1378" s="268"/>
      <c r="B1378" s="268"/>
      <c r="C1378" s="268"/>
      <c r="D1378" s="268"/>
      <c r="E1378" s="268"/>
      <c r="F1378" s="268"/>
      <c r="G1378" s="271"/>
      <c r="H1378" s="268"/>
      <c r="I1378" s="268"/>
      <c r="K1378" s="270"/>
      <c r="L1378" s="270"/>
      <c r="M1378" s="270"/>
      <c r="N1378" s="270"/>
      <c r="O1378" s="268"/>
      <c r="P1378" s="268"/>
      <c r="Q1378" s="268"/>
      <c r="R1378" s="268"/>
      <c r="S1378" s="268"/>
      <c r="T1378" s="268"/>
      <c r="U1378" s="268"/>
      <c r="V1378" s="268"/>
      <c r="W1378" s="268"/>
      <c r="X1378" s="268"/>
      <c r="AC1378" s="268"/>
      <c r="AE1378" s="268"/>
      <c r="AF1378" s="268"/>
      <c r="AG1378" s="268"/>
      <c r="AH1378" s="268"/>
      <c r="AI1378" s="268"/>
      <c r="AM1378" s="268"/>
    </row>
    <row r="1379" spans="1:39" x14ac:dyDescent="0.25">
      <c r="A1379" s="268"/>
      <c r="B1379" s="268"/>
      <c r="C1379" s="268"/>
      <c r="D1379" s="268"/>
      <c r="E1379" s="268"/>
      <c r="F1379" s="268"/>
      <c r="G1379" s="271"/>
      <c r="H1379" s="268"/>
      <c r="I1379" s="268"/>
      <c r="K1379" s="270"/>
      <c r="L1379" s="270"/>
      <c r="M1379" s="270"/>
      <c r="N1379" s="270"/>
      <c r="O1379" s="268"/>
      <c r="P1379" s="268"/>
      <c r="Q1379" s="268"/>
      <c r="R1379" s="268"/>
      <c r="S1379" s="268"/>
      <c r="T1379" s="268"/>
      <c r="U1379" s="268"/>
      <c r="V1379" s="268"/>
      <c r="W1379" s="268"/>
      <c r="X1379" s="268"/>
      <c r="AC1379" s="268"/>
      <c r="AE1379" s="268"/>
      <c r="AF1379" s="268"/>
      <c r="AG1379" s="268"/>
      <c r="AH1379" s="268"/>
      <c r="AI1379" s="268"/>
      <c r="AM1379" s="268"/>
    </row>
    <row r="1380" spans="1:39" x14ac:dyDescent="0.25">
      <c r="A1380" s="268"/>
      <c r="B1380" s="268"/>
      <c r="C1380" s="268"/>
      <c r="D1380" s="268"/>
      <c r="E1380" s="268"/>
      <c r="F1380" s="268"/>
      <c r="G1380" s="271"/>
      <c r="H1380" s="268"/>
      <c r="I1380" s="268"/>
      <c r="K1380" s="270"/>
      <c r="L1380" s="270"/>
      <c r="M1380" s="270"/>
      <c r="N1380" s="270"/>
      <c r="O1380" s="268"/>
      <c r="P1380" s="268"/>
      <c r="Q1380" s="268"/>
      <c r="R1380" s="268"/>
      <c r="S1380" s="268"/>
      <c r="T1380" s="268"/>
      <c r="U1380" s="268"/>
      <c r="V1380" s="268"/>
      <c r="W1380" s="268"/>
      <c r="X1380" s="268"/>
      <c r="AC1380" s="268"/>
      <c r="AE1380" s="268"/>
      <c r="AF1380" s="268"/>
      <c r="AG1380" s="268"/>
      <c r="AH1380" s="268"/>
      <c r="AI1380" s="268"/>
      <c r="AM1380" s="268"/>
    </row>
    <row r="1381" spans="1:39" x14ac:dyDescent="0.25">
      <c r="A1381" s="268"/>
      <c r="B1381" s="268"/>
      <c r="C1381" s="268"/>
      <c r="D1381" s="268"/>
      <c r="E1381" s="268"/>
      <c r="F1381" s="268"/>
      <c r="G1381" s="271"/>
      <c r="H1381" s="268"/>
      <c r="I1381" s="268"/>
      <c r="K1381" s="270"/>
      <c r="L1381" s="270"/>
      <c r="M1381" s="270"/>
      <c r="N1381" s="270"/>
      <c r="O1381" s="268"/>
      <c r="P1381" s="268"/>
      <c r="Q1381" s="268"/>
      <c r="R1381" s="268"/>
      <c r="S1381" s="268"/>
      <c r="T1381" s="268"/>
      <c r="U1381" s="268"/>
      <c r="V1381" s="268"/>
      <c r="W1381" s="268"/>
      <c r="X1381" s="268"/>
      <c r="AC1381" s="268"/>
      <c r="AE1381" s="268"/>
      <c r="AF1381" s="268"/>
      <c r="AG1381" s="268"/>
      <c r="AH1381" s="268"/>
      <c r="AI1381" s="268"/>
      <c r="AM1381" s="268"/>
    </row>
    <row r="1382" spans="1:39" x14ac:dyDescent="0.25">
      <c r="A1382" s="268"/>
      <c r="B1382" s="268"/>
      <c r="C1382" s="268"/>
      <c r="D1382" s="268"/>
      <c r="E1382" s="268"/>
      <c r="F1382" s="268"/>
      <c r="G1382" s="271"/>
      <c r="H1382" s="268"/>
      <c r="I1382" s="268"/>
      <c r="K1382" s="270"/>
      <c r="L1382" s="270"/>
      <c r="M1382" s="270"/>
      <c r="N1382" s="270"/>
      <c r="O1382" s="268"/>
      <c r="P1382" s="268"/>
      <c r="Q1382" s="268"/>
      <c r="R1382" s="268"/>
      <c r="S1382" s="268"/>
      <c r="T1382" s="268"/>
      <c r="U1382" s="268"/>
      <c r="V1382" s="268"/>
      <c r="W1382" s="268"/>
      <c r="X1382" s="268"/>
      <c r="AC1382" s="268"/>
      <c r="AE1382" s="268"/>
      <c r="AF1382" s="268"/>
      <c r="AG1382" s="268"/>
      <c r="AH1382" s="268"/>
      <c r="AI1382" s="268"/>
      <c r="AM1382" s="268"/>
    </row>
    <row r="1383" spans="1:39" x14ac:dyDescent="0.25">
      <c r="A1383" s="268"/>
      <c r="B1383" s="268"/>
      <c r="C1383" s="268"/>
      <c r="D1383" s="268"/>
      <c r="E1383" s="268"/>
      <c r="F1383" s="268"/>
      <c r="G1383" s="271"/>
      <c r="H1383" s="268"/>
      <c r="I1383" s="268"/>
      <c r="K1383" s="270"/>
      <c r="L1383" s="270"/>
      <c r="M1383" s="270"/>
      <c r="N1383" s="270"/>
      <c r="O1383" s="268"/>
      <c r="P1383" s="268"/>
      <c r="Q1383" s="268"/>
      <c r="R1383" s="268"/>
      <c r="S1383" s="268"/>
      <c r="T1383" s="268"/>
      <c r="U1383" s="268"/>
      <c r="V1383" s="268"/>
      <c r="W1383" s="268"/>
      <c r="X1383" s="268"/>
      <c r="Y1383" s="268"/>
      <c r="AC1383" s="268"/>
      <c r="AE1383" s="268"/>
      <c r="AF1383" s="268"/>
      <c r="AG1383" s="268"/>
      <c r="AH1383" s="268"/>
      <c r="AI1383" s="268"/>
      <c r="AM1383" s="268"/>
    </row>
    <row r="1384" spans="1:39" x14ac:dyDescent="0.25">
      <c r="A1384" s="268"/>
      <c r="B1384" s="268"/>
      <c r="C1384" s="268"/>
      <c r="D1384" s="268"/>
      <c r="E1384" s="268"/>
      <c r="F1384" s="268"/>
      <c r="G1384" s="271"/>
      <c r="H1384" s="268"/>
      <c r="I1384" s="268"/>
      <c r="K1384" s="270"/>
      <c r="L1384" s="270"/>
      <c r="M1384" s="270"/>
      <c r="N1384" s="270"/>
      <c r="O1384" s="268"/>
      <c r="P1384" s="268"/>
      <c r="Q1384" s="268"/>
      <c r="R1384" s="268"/>
      <c r="S1384" s="268"/>
      <c r="T1384" s="268"/>
      <c r="U1384" s="268"/>
      <c r="V1384" s="268"/>
      <c r="W1384" s="268"/>
      <c r="X1384" s="268"/>
      <c r="AC1384" s="268"/>
      <c r="AE1384" s="268"/>
      <c r="AF1384" s="268"/>
      <c r="AG1384" s="268"/>
      <c r="AH1384" s="268"/>
      <c r="AI1384" s="268"/>
      <c r="AM1384" s="268"/>
    </row>
    <row r="1385" spans="1:39" x14ac:dyDescent="0.25">
      <c r="A1385" s="268"/>
      <c r="B1385" s="268"/>
      <c r="C1385" s="268"/>
      <c r="D1385" s="268"/>
      <c r="E1385" s="268"/>
      <c r="F1385" s="268"/>
      <c r="G1385" s="271"/>
      <c r="H1385" s="268"/>
      <c r="I1385" s="268"/>
      <c r="K1385" s="270"/>
      <c r="L1385" s="270"/>
      <c r="M1385" s="270"/>
      <c r="N1385" s="270"/>
      <c r="O1385" s="268"/>
      <c r="P1385" s="268"/>
      <c r="Q1385" s="268"/>
      <c r="R1385" s="268"/>
      <c r="S1385" s="268"/>
      <c r="T1385" s="268"/>
      <c r="U1385" s="268"/>
      <c r="V1385" s="268"/>
      <c r="W1385" s="268"/>
      <c r="X1385" s="268"/>
      <c r="AC1385" s="268"/>
      <c r="AE1385" s="268"/>
      <c r="AF1385" s="268"/>
      <c r="AG1385" s="268"/>
      <c r="AH1385" s="268"/>
      <c r="AI1385" s="268"/>
      <c r="AM1385" s="268"/>
    </row>
    <row r="1386" spans="1:39" x14ac:dyDescent="0.25">
      <c r="A1386" s="268"/>
      <c r="B1386" s="268"/>
      <c r="C1386" s="268"/>
      <c r="D1386" s="268"/>
      <c r="E1386" s="268"/>
      <c r="F1386" s="268"/>
      <c r="G1386" s="271"/>
      <c r="H1386" s="268"/>
      <c r="K1386" s="270"/>
      <c r="L1386" s="270"/>
      <c r="M1386" s="270"/>
      <c r="N1386" s="270"/>
      <c r="O1386" s="268"/>
      <c r="P1386" s="268"/>
      <c r="Q1386" s="268"/>
      <c r="R1386" s="268"/>
      <c r="S1386" s="268"/>
      <c r="T1386" s="268"/>
      <c r="U1386" s="268"/>
      <c r="V1386" s="268"/>
      <c r="W1386" s="268"/>
      <c r="X1386" s="268"/>
      <c r="AC1386" s="268"/>
      <c r="AE1386" s="268"/>
      <c r="AF1386" s="268"/>
      <c r="AG1386" s="268"/>
      <c r="AH1386" s="268"/>
      <c r="AI1386" s="268"/>
      <c r="AM1386" s="268"/>
    </row>
    <row r="1387" spans="1:39" x14ac:dyDescent="0.25">
      <c r="A1387" s="268"/>
      <c r="B1387" s="268"/>
      <c r="C1387" s="268"/>
      <c r="D1387" s="268"/>
      <c r="E1387" s="268"/>
      <c r="F1387" s="268"/>
      <c r="G1387" s="271"/>
      <c r="H1387" s="268"/>
      <c r="I1387" s="268"/>
      <c r="K1387" s="270"/>
      <c r="L1387" s="270"/>
      <c r="M1387" s="270"/>
      <c r="N1387" s="270"/>
      <c r="O1387" s="268"/>
      <c r="P1387" s="268"/>
      <c r="Q1387" s="268"/>
      <c r="R1387" s="268"/>
      <c r="S1387" s="268"/>
      <c r="T1387" s="268"/>
      <c r="U1387" s="268"/>
      <c r="V1387" s="268"/>
      <c r="W1387" s="268"/>
      <c r="X1387" s="268"/>
      <c r="AC1387" s="268"/>
      <c r="AE1387" s="268"/>
      <c r="AF1387" s="268"/>
      <c r="AG1387" s="268"/>
      <c r="AH1387" s="268"/>
      <c r="AI1387" s="268"/>
      <c r="AM1387" s="268"/>
    </row>
    <row r="1388" spans="1:39" x14ac:dyDescent="0.25">
      <c r="A1388" s="268"/>
      <c r="B1388" s="268"/>
      <c r="C1388" s="268"/>
      <c r="D1388" s="268"/>
      <c r="E1388" s="268"/>
      <c r="F1388" s="268"/>
      <c r="G1388" s="271"/>
      <c r="H1388" s="268"/>
      <c r="I1388" s="268"/>
      <c r="K1388" s="270"/>
      <c r="L1388" s="270"/>
      <c r="M1388" s="270"/>
      <c r="N1388" s="270"/>
      <c r="O1388" s="268"/>
      <c r="P1388" s="268"/>
      <c r="Q1388" s="268"/>
      <c r="R1388" s="268"/>
      <c r="S1388" s="268"/>
      <c r="T1388" s="268"/>
      <c r="U1388" s="268"/>
      <c r="V1388" s="268"/>
      <c r="W1388" s="268"/>
      <c r="X1388" s="268"/>
      <c r="Y1388" s="268"/>
      <c r="AC1388" s="268"/>
      <c r="AE1388" s="268"/>
      <c r="AF1388" s="268"/>
      <c r="AG1388" s="268"/>
      <c r="AH1388" s="268"/>
      <c r="AI1388" s="268"/>
      <c r="AM1388" s="268"/>
    </row>
    <row r="1389" spans="1:39" x14ac:dyDescent="0.25">
      <c r="A1389" s="268"/>
      <c r="B1389" s="268"/>
      <c r="C1389" s="268"/>
      <c r="D1389" s="268"/>
      <c r="E1389" s="268"/>
      <c r="F1389" s="268"/>
      <c r="G1389" s="271"/>
      <c r="H1389" s="268"/>
      <c r="K1389" s="270"/>
      <c r="L1389" s="270"/>
      <c r="M1389" s="270"/>
      <c r="N1389" s="270"/>
      <c r="O1389" s="268"/>
      <c r="P1389" s="268"/>
      <c r="Q1389" s="268"/>
      <c r="R1389" s="268"/>
      <c r="S1389" s="268"/>
      <c r="T1389" s="268"/>
      <c r="U1389" s="268"/>
      <c r="V1389" s="268"/>
      <c r="W1389" s="268"/>
      <c r="X1389" s="268"/>
      <c r="AC1389" s="268"/>
      <c r="AE1389" s="268"/>
      <c r="AF1389" s="268"/>
      <c r="AG1389" s="268"/>
      <c r="AH1389" s="268"/>
      <c r="AI1389" s="268"/>
      <c r="AM1389" s="268"/>
    </row>
    <row r="1390" spans="1:39" x14ac:dyDescent="0.25">
      <c r="A1390" s="268"/>
      <c r="B1390" s="268"/>
      <c r="C1390" s="268"/>
      <c r="D1390" s="268"/>
      <c r="E1390" s="268"/>
      <c r="F1390" s="268"/>
      <c r="G1390" s="271"/>
      <c r="H1390" s="268"/>
      <c r="K1390" s="270"/>
      <c r="L1390" s="270"/>
      <c r="M1390" s="270"/>
      <c r="N1390" s="270"/>
      <c r="O1390" s="268"/>
      <c r="P1390" s="268"/>
      <c r="Q1390" s="268"/>
      <c r="R1390" s="268"/>
      <c r="S1390" s="268"/>
      <c r="T1390" s="268"/>
      <c r="U1390" s="268"/>
      <c r="V1390" s="268"/>
      <c r="W1390" s="268"/>
      <c r="X1390" s="268"/>
      <c r="AC1390" s="268"/>
      <c r="AE1390" s="268"/>
      <c r="AF1390" s="268"/>
      <c r="AG1390" s="268"/>
      <c r="AH1390" s="268"/>
      <c r="AI1390" s="268"/>
      <c r="AM1390" s="268"/>
    </row>
    <row r="1391" spans="1:39" x14ac:dyDescent="0.25">
      <c r="A1391" s="268"/>
      <c r="B1391" s="268"/>
      <c r="C1391" s="268"/>
      <c r="D1391" s="268"/>
      <c r="E1391" s="268"/>
      <c r="F1391" s="268"/>
      <c r="G1391" s="271"/>
      <c r="H1391" s="268"/>
      <c r="I1391" s="268"/>
      <c r="K1391" s="270"/>
      <c r="L1391" s="270"/>
      <c r="M1391" s="270"/>
      <c r="N1391" s="270"/>
      <c r="O1391" s="268"/>
      <c r="P1391" s="268"/>
      <c r="Q1391" s="268"/>
      <c r="R1391" s="268"/>
      <c r="S1391" s="268"/>
      <c r="T1391" s="268"/>
      <c r="U1391" s="268"/>
      <c r="V1391" s="268"/>
      <c r="W1391" s="268"/>
      <c r="X1391" s="268"/>
      <c r="AC1391" s="268"/>
      <c r="AE1391" s="268"/>
      <c r="AF1391" s="268"/>
      <c r="AG1391" s="268"/>
      <c r="AH1391" s="268"/>
      <c r="AI1391" s="268"/>
      <c r="AM1391" s="268"/>
    </row>
    <row r="1392" spans="1:39" x14ac:dyDescent="0.25">
      <c r="A1392" s="268"/>
      <c r="B1392" s="268"/>
      <c r="C1392" s="268"/>
      <c r="D1392" s="268"/>
      <c r="E1392" s="268"/>
      <c r="F1392" s="268"/>
      <c r="G1392" s="271"/>
      <c r="H1392" s="268"/>
      <c r="I1392" s="268"/>
      <c r="K1392" s="270"/>
      <c r="L1392" s="270"/>
      <c r="M1392" s="270"/>
      <c r="N1392" s="270"/>
      <c r="O1392" s="268"/>
      <c r="P1392" s="268"/>
      <c r="Q1392" s="268"/>
      <c r="R1392" s="268"/>
      <c r="S1392" s="268"/>
      <c r="T1392" s="268"/>
      <c r="U1392" s="268"/>
      <c r="V1392" s="268"/>
      <c r="W1392" s="268"/>
      <c r="X1392" s="268"/>
      <c r="AC1392" s="268"/>
      <c r="AE1392" s="268"/>
      <c r="AF1392" s="268"/>
      <c r="AG1392" s="268"/>
      <c r="AH1392" s="268"/>
      <c r="AI1392" s="268"/>
      <c r="AM1392" s="268"/>
    </row>
    <row r="1393" spans="1:39" x14ac:dyDescent="0.25">
      <c r="A1393" s="268"/>
      <c r="B1393" s="268"/>
      <c r="C1393" s="268"/>
      <c r="D1393" s="268"/>
      <c r="E1393" s="268"/>
      <c r="F1393" s="268"/>
      <c r="G1393" s="271"/>
      <c r="H1393" s="268"/>
      <c r="I1393" s="268"/>
      <c r="K1393" s="270"/>
      <c r="L1393" s="270"/>
      <c r="M1393" s="270"/>
      <c r="N1393" s="270"/>
      <c r="O1393" s="268"/>
      <c r="P1393" s="268"/>
      <c r="Q1393" s="268"/>
      <c r="R1393" s="268"/>
      <c r="S1393" s="268"/>
      <c r="T1393" s="268"/>
      <c r="U1393" s="268"/>
      <c r="V1393" s="268"/>
      <c r="W1393" s="268"/>
      <c r="X1393" s="268"/>
      <c r="AC1393" s="268"/>
      <c r="AE1393" s="268"/>
      <c r="AF1393" s="268"/>
      <c r="AG1393" s="268"/>
      <c r="AH1393" s="268"/>
      <c r="AI1393" s="268"/>
      <c r="AM1393" s="268"/>
    </row>
    <row r="1394" spans="1:39" x14ac:dyDescent="0.25">
      <c r="A1394" s="268"/>
      <c r="B1394" s="268"/>
      <c r="C1394" s="268"/>
      <c r="D1394" s="268"/>
      <c r="E1394" s="268"/>
      <c r="F1394" s="268"/>
      <c r="G1394" s="271"/>
      <c r="H1394" s="268"/>
      <c r="I1394" s="268"/>
      <c r="K1394" s="270"/>
      <c r="L1394" s="270"/>
      <c r="M1394" s="270"/>
      <c r="N1394" s="270"/>
      <c r="O1394" s="268"/>
      <c r="P1394" s="268"/>
      <c r="Q1394" s="268"/>
      <c r="R1394" s="268"/>
      <c r="S1394" s="268"/>
      <c r="T1394" s="268"/>
      <c r="U1394" s="268"/>
      <c r="V1394" s="268"/>
      <c r="W1394" s="268"/>
      <c r="X1394" s="268"/>
      <c r="Y1394" s="268"/>
      <c r="AC1394" s="268"/>
      <c r="AE1394" s="268"/>
      <c r="AF1394" s="268"/>
      <c r="AG1394" s="268"/>
      <c r="AH1394" s="268"/>
      <c r="AI1394" s="268"/>
      <c r="AM1394" s="268"/>
    </row>
    <row r="1395" spans="1:39" x14ac:dyDescent="0.25">
      <c r="A1395" s="268"/>
      <c r="B1395" s="268"/>
      <c r="C1395" s="268"/>
      <c r="D1395" s="268"/>
      <c r="E1395" s="268"/>
      <c r="F1395" s="268"/>
      <c r="G1395" s="271"/>
      <c r="H1395" s="268"/>
      <c r="K1395" s="270"/>
      <c r="L1395" s="270"/>
      <c r="M1395" s="270"/>
      <c r="N1395" s="270"/>
      <c r="O1395" s="268"/>
      <c r="P1395" s="268"/>
      <c r="Q1395" s="268"/>
      <c r="R1395" s="268"/>
      <c r="S1395" s="268"/>
      <c r="T1395" s="268"/>
      <c r="U1395" s="268"/>
      <c r="V1395" s="268"/>
      <c r="W1395" s="268"/>
      <c r="X1395" s="268"/>
      <c r="AC1395" s="268"/>
      <c r="AE1395" s="268"/>
      <c r="AF1395" s="268"/>
      <c r="AG1395" s="268"/>
      <c r="AH1395" s="268"/>
      <c r="AI1395" s="268"/>
      <c r="AM1395" s="268"/>
    </row>
    <row r="1396" spans="1:39" x14ac:dyDescent="0.25">
      <c r="A1396" s="268"/>
      <c r="B1396" s="268"/>
      <c r="C1396" s="268"/>
      <c r="D1396" s="268"/>
      <c r="E1396" s="268"/>
      <c r="F1396" s="268"/>
      <c r="G1396" s="271"/>
      <c r="H1396" s="268"/>
      <c r="K1396" s="270"/>
      <c r="L1396" s="270"/>
      <c r="M1396" s="270"/>
      <c r="N1396" s="270"/>
      <c r="O1396" s="268"/>
      <c r="P1396" s="268"/>
      <c r="Q1396" s="268"/>
      <c r="R1396" s="268"/>
      <c r="S1396" s="268"/>
      <c r="T1396" s="268"/>
      <c r="U1396" s="268"/>
      <c r="V1396" s="268"/>
      <c r="W1396" s="268"/>
      <c r="X1396" s="268"/>
      <c r="AC1396" s="268"/>
      <c r="AE1396" s="268"/>
      <c r="AF1396" s="268"/>
      <c r="AG1396" s="268"/>
      <c r="AH1396" s="268"/>
      <c r="AI1396" s="268"/>
      <c r="AM1396" s="268"/>
    </row>
    <row r="1397" spans="1:39" x14ac:dyDescent="0.25">
      <c r="A1397" s="268"/>
      <c r="B1397" s="268"/>
      <c r="C1397" s="268"/>
      <c r="D1397" s="268"/>
      <c r="E1397" s="268"/>
      <c r="F1397" s="268"/>
      <c r="G1397" s="271"/>
      <c r="H1397" s="268"/>
      <c r="I1397" s="268"/>
      <c r="K1397" s="270"/>
      <c r="L1397" s="270"/>
      <c r="M1397" s="270"/>
      <c r="N1397" s="270"/>
      <c r="O1397" s="268"/>
      <c r="P1397" s="268"/>
      <c r="Q1397" s="268"/>
      <c r="R1397" s="268"/>
      <c r="S1397" s="268"/>
      <c r="T1397" s="268"/>
      <c r="U1397" s="268"/>
      <c r="V1397" s="268"/>
      <c r="W1397" s="268"/>
      <c r="X1397" s="268"/>
      <c r="AC1397" s="268"/>
      <c r="AE1397" s="268"/>
      <c r="AF1397" s="268"/>
      <c r="AG1397" s="268"/>
      <c r="AH1397" s="268"/>
      <c r="AI1397" s="268"/>
      <c r="AM1397" s="268"/>
    </row>
    <row r="1398" spans="1:39" x14ac:dyDescent="0.25">
      <c r="A1398" s="268"/>
      <c r="B1398" s="268"/>
      <c r="C1398" s="268"/>
      <c r="D1398" s="268"/>
      <c r="E1398" s="268"/>
      <c r="F1398" s="268"/>
      <c r="G1398" s="271"/>
      <c r="H1398" s="268"/>
      <c r="I1398" s="268"/>
      <c r="K1398" s="270"/>
      <c r="L1398" s="270"/>
      <c r="M1398" s="270"/>
      <c r="N1398" s="270"/>
      <c r="O1398" s="268"/>
      <c r="P1398" s="268"/>
      <c r="Q1398" s="268"/>
      <c r="R1398" s="268"/>
      <c r="S1398" s="268"/>
      <c r="T1398" s="268"/>
      <c r="U1398" s="268"/>
      <c r="V1398" s="268"/>
      <c r="W1398" s="268"/>
      <c r="X1398" s="268"/>
      <c r="AC1398" s="268"/>
      <c r="AE1398" s="268"/>
      <c r="AF1398" s="268"/>
      <c r="AG1398" s="268"/>
      <c r="AH1398" s="268"/>
      <c r="AI1398" s="268"/>
      <c r="AM1398" s="268"/>
    </row>
    <row r="1399" spans="1:39" x14ac:dyDescent="0.25">
      <c r="A1399" s="268"/>
      <c r="B1399" s="268"/>
      <c r="C1399" s="268"/>
      <c r="D1399" s="268"/>
      <c r="E1399" s="268"/>
      <c r="F1399" s="268"/>
      <c r="G1399" s="271"/>
      <c r="H1399" s="268"/>
      <c r="I1399" s="268"/>
      <c r="K1399" s="270"/>
      <c r="L1399" s="270"/>
      <c r="M1399" s="270"/>
      <c r="N1399" s="270"/>
      <c r="O1399" s="268"/>
      <c r="P1399" s="268"/>
      <c r="Q1399" s="268"/>
      <c r="R1399" s="268"/>
      <c r="S1399" s="268"/>
      <c r="T1399" s="268"/>
      <c r="U1399" s="268"/>
      <c r="V1399" s="268"/>
      <c r="W1399" s="268"/>
      <c r="X1399" s="268"/>
      <c r="AC1399" s="268"/>
      <c r="AE1399" s="268"/>
      <c r="AF1399" s="268"/>
      <c r="AG1399" s="268"/>
      <c r="AH1399" s="268"/>
      <c r="AI1399" s="268"/>
      <c r="AM1399" s="268"/>
    </row>
    <row r="1400" spans="1:39" x14ac:dyDescent="0.25">
      <c r="A1400" s="268"/>
      <c r="B1400" s="268"/>
      <c r="C1400" s="268"/>
      <c r="D1400" s="268"/>
      <c r="E1400" s="268"/>
      <c r="F1400" s="268"/>
      <c r="G1400" s="271"/>
      <c r="H1400" s="268"/>
      <c r="K1400" s="270"/>
      <c r="L1400" s="270"/>
      <c r="M1400" s="270"/>
      <c r="N1400" s="270"/>
      <c r="O1400" s="268"/>
      <c r="P1400" s="268"/>
      <c r="Q1400" s="268"/>
      <c r="R1400" s="268"/>
      <c r="S1400" s="268"/>
      <c r="T1400" s="268"/>
      <c r="U1400" s="268"/>
      <c r="V1400" s="268"/>
      <c r="W1400" s="268"/>
      <c r="X1400" s="268"/>
      <c r="AC1400" s="268"/>
      <c r="AE1400" s="268"/>
      <c r="AF1400" s="268"/>
      <c r="AG1400" s="268"/>
      <c r="AH1400" s="268"/>
      <c r="AI1400" s="268"/>
      <c r="AM1400" s="268"/>
    </row>
    <row r="1401" spans="1:39" x14ac:dyDescent="0.25">
      <c r="A1401" s="268"/>
      <c r="B1401" s="268"/>
      <c r="C1401" s="268"/>
      <c r="D1401" s="268"/>
      <c r="E1401" s="268"/>
      <c r="F1401" s="268"/>
      <c r="G1401" s="271"/>
      <c r="H1401" s="268"/>
      <c r="K1401" s="270"/>
      <c r="L1401" s="270"/>
      <c r="M1401" s="270"/>
      <c r="N1401" s="270"/>
      <c r="O1401" s="268"/>
      <c r="P1401" s="268"/>
      <c r="Q1401" s="268"/>
      <c r="R1401" s="268"/>
      <c r="S1401" s="268"/>
      <c r="T1401" s="268"/>
      <c r="U1401" s="268"/>
      <c r="V1401" s="268"/>
      <c r="W1401" s="268"/>
      <c r="X1401" s="268"/>
      <c r="AC1401" s="268"/>
      <c r="AE1401" s="268"/>
      <c r="AF1401" s="268"/>
      <c r="AG1401" s="268"/>
      <c r="AH1401" s="268"/>
      <c r="AI1401" s="268"/>
      <c r="AM1401" s="268"/>
    </row>
    <row r="1402" spans="1:39" x14ac:dyDescent="0.25">
      <c r="A1402" s="268"/>
      <c r="B1402" s="268"/>
      <c r="C1402" s="268"/>
      <c r="D1402" s="268"/>
      <c r="E1402" s="268"/>
      <c r="F1402" s="268"/>
      <c r="G1402" s="271"/>
      <c r="H1402" s="268"/>
      <c r="K1402" s="270"/>
      <c r="L1402" s="270"/>
      <c r="M1402" s="270"/>
      <c r="N1402" s="270"/>
      <c r="O1402" s="268"/>
      <c r="P1402" s="268"/>
      <c r="Q1402" s="268"/>
      <c r="R1402" s="268"/>
      <c r="S1402" s="268"/>
      <c r="T1402" s="268"/>
      <c r="U1402" s="268"/>
      <c r="V1402" s="268"/>
      <c r="W1402" s="268"/>
      <c r="X1402" s="268"/>
      <c r="AC1402" s="268"/>
      <c r="AE1402" s="268"/>
      <c r="AF1402" s="268"/>
      <c r="AG1402" s="268"/>
      <c r="AH1402" s="268"/>
      <c r="AI1402" s="268"/>
      <c r="AM1402" s="268"/>
    </row>
    <row r="1403" spans="1:39" x14ac:dyDescent="0.25">
      <c r="A1403" s="268"/>
      <c r="B1403" s="268"/>
      <c r="C1403" s="268"/>
      <c r="D1403" s="268"/>
      <c r="E1403" s="268"/>
      <c r="F1403" s="268"/>
      <c r="G1403" s="271"/>
      <c r="H1403" s="268"/>
      <c r="I1403" s="268"/>
      <c r="K1403" s="270"/>
      <c r="L1403" s="270"/>
      <c r="M1403" s="270"/>
      <c r="N1403" s="270"/>
      <c r="O1403" s="268"/>
      <c r="P1403" s="268"/>
      <c r="Q1403" s="268"/>
      <c r="R1403" s="268"/>
      <c r="S1403" s="268"/>
      <c r="T1403" s="268"/>
      <c r="U1403" s="268"/>
      <c r="V1403" s="268"/>
      <c r="W1403" s="268"/>
      <c r="X1403" s="268"/>
      <c r="AC1403" s="268"/>
      <c r="AE1403" s="268"/>
      <c r="AF1403" s="268"/>
      <c r="AG1403" s="268"/>
      <c r="AH1403" s="268"/>
      <c r="AI1403" s="268"/>
      <c r="AM1403" s="268"/>
    </row>
    <row r="1404" spans="1:39" x14ac:dyDescent="0.25">
      <c r="A1404" s="268"/>
      <c r="B1404" s="268"/>
      <c r="C1404" s="268"/>
      <c r="D1404" s="268"/>
      <c r="E1404" s="268"/>
      <c r="F1404" s="268"/>
      <c r="G1404" s="271"/>
      <c r="H1404" s="268"/>
      <c r="I1404" s="268"/>
      <c r="K1404" s="270"/>
      <c r="L1404" s="270"/>
      <c r="M1404" s="270"/>
      <c r="N1404" s="270"/>
      <c r="O1404" s="268"/>
      <c r="P1404" s="268"/>
      <c r="Q1404" s="268"/>
      <c r="R1404" s="268"/>
      <c r="S1404" s="268"/>
      <c r="T1404" s="268"/>
      <c r="U1404" s="268"/>
      <c r="V1404" s="268"/>
      <c r="W1404" s="268"/>
      <c r="X1404" s="268"/>
      <c r="AC1404" s="268"/>
      <c r="AE1404" s="268"/>
      <c r="AF1404" s="268"/>
      <c r="AG1404" s="268"/>
      <c r="AH1404" s="268"/>
      <c r="AI1404" s="268"/>
      <c r="AM1404" s="268"/>
    </row>
    <row r="1405" spans="1:39" x14ac:dyDescent="0.25">
      <c r="A1405" s="268"/>
      <c r="B1405" s="268"/>
      <c r="C1405" s="268"/>
      <c r="D1405" s="268"/>
      <c r="E1405" s="268"/>
      <c r="F1405" s="268"/>
      <c r="G1405" s="271"/>
      <c r="H1405" s="268"/>
      <c r="I1405" s="268"/>
      <c r="K1405" s="270"/>
      <c r="L1405" s="270"/>
      <c r="M1405" s="270"/>
      <c r="N1405" s="270"/>
      <c r="O1405" s="268"/>
      <c r="P1405" s="268"/>
      <c r="Q1405" s="268"/>
      <c r="R1405" s="268"/>
      <c r="S1405" s="268"/>
      <c r="T1405" s="268"/>
      <c r="U1405" s="268"/>
      <c r="V1405" s="268"/>
      <c r="W1405" s="268"/>
      <c r="X1405" s="268"/>
      <c r="AC1405" s="268"/>
      <c r="AE1405" s="268"/>
      <c r="AF1405" s="268"/>
      <c r="AG1405" s="268"/>
      <c r="AH1405" s="268"/>
      <c r="AI1405" s="268"/>
      <c r="AM1405" s="268"/>
    </row>
    <row r="1406" spans="1:39" x14ac:dyDescent="0.25">
      <c r="A1406" s="268"/>
      <c r="B1406" s="268"/>
      <c r="C1406" s="268"/>
      <c r="D1406" s="268"/>
      <c r="E1406" s="268"/>
      <c r="F1406" s="268"/>
      <c r="G1406" s="271"/>
      <c r="H1406" s="268"/>
      <c r="I1406" s="268"/>
      <c r="K1406" s="270"/>
      <c r="L1406" s="270"/>
      <c r="M1406" s="270"/>
      <c r="N1406" s="270"/>
      <c r="O1406" s="268"/>
      <c r="P1406" s="268"/>
      <c r="Q1406" s="268"/>
      <c r="R1406" s="268"/>
      <c r="S1406" s="268"/>
      <c r="T1406" s="268"/>
      <c r="U1406" s="268"/>
      <c r="V1406" s="268"/>
      <c r="W1406" s="268"/>
      <c r="X1406" s="268"/>
      <c r="AC1406" s="268"/>
      <c r="AE1406" s="268"/>
      <c r="AF1406" s="268"/>
      <c r="AG1406" s="268"/>
      <c r="AH1406" s="268"/>
      <c r="AI1406" s="268"/>
      <c r="AM1406" s="268"/>
    </row>
    <row r="1407" spans="1:39" x14ac:dyDescent="0.25">
      <c r="A1407" s="268"/>
      <c r="B1407" s="268"/>
      <c r="C1407" s="268"/>
      <c r="D1407" s="268"/>
      <c r="E1407" s="268"/>
      <c r="F1407" s="268"/>
      <c r="G1407" s="271"/>
      <c r="H1407" s="268"/>
      <c r="K1407" s="270"/>
      <c r="L1407" s="270"/>
      <c r="M1407" s="270"/>
      <c r="N1407" s="270"/>
      <c r="O1407" s="268"/>
      <c r="P1407" s="268"/>
      <c r="Q1407" s="268"/>
      <c r="R1407" s="268"/>
      <c r="S1407" s="268"/>
      <c r="T1407" s="268"/>
      <c r="U1407" s="268"/>
      <c r="V1407" s="268"/>
      <c r="W1407" s="268"/>
      <c r="X1407" s="268"/>
      <c r="Y1407" s="268"/>
      <c r="AC1407" s="268"/>
      <c r="AE1407" s="268"/>
      <c r="AF1407" s="268"/>
      <c r="AG1407" s="268"/>
      <c r="AH1407" s="268"/>
      <c r="AI1407" s="268"/>
      <c r="AM1407" s="268"/>
    </row>
    <row r="1408" spans="1:39" x14ac:dyDescent="0.25">
      <c r="A1408" s="268"/>
      <c r="B1408" s="268"/>
      <c r="C1408" s="268"/>
      <c r="D1408" s="268"/>
      <c r="E1408" s="268"/>
      <c r="F1408" s="268"/>
      <c r="G1408" s="271"/>
      <c r="H1408" s="268"/>
      <c r="I1408" s="268"/>
      <c r="K1408" s="270"/>
      <c r="L1408" s="270"/>
      <c r="M1408" s="270"/>
      <c r="N1408" s="270"/>
      <c r="O1408" s="268"/>
      <c r="P1408" s="268"/>
      <c r="Q1408" s="268"/>
      <c r="R1408" s="268"/>
      <c r="S1408" s="268"/>
      <c r="T1408" s="268"/>
      <c r="U1408" s="268"/>
      <c r="V1408" s="268"/>
      <c r="W1408" s="268"/>
      <c r="X1408" s="268"/>
      <c r="AC1408" s="268"/>
      <c r="AE1408" s="268"/>
      <c r="AF1408" s="268"/>
      <c r="AG1408" s="268"/>
      <c r="AH1408" s="268"/>
      <c r="AI1408" s="268"/>
      <c r="AM1408" s="268"/>
    </row>
    <row r="1409" spans="1:39" x14ac:dyDescent="0.25">
      <c r="A1409" s="268"/>
      <c r="B1409" s="268"/>
      <c r="C1409" s="268"/>
      <c r="D1409" s="268"/>
      <c r="E1409" s="268"/>
      <c r="F1409" s="268"/>
      <c r="G1409" s="271"/>
      <c r="H1409" s="268"/>
      <c r="I1409" s="268"/>
      <c r="K1409" s="270"/>
      <c r="L1409" s="270"/>
      <c r="M1409" s="270"/>
      <c r="N1409" s="270"/>
      <c r="O1409" s="268"/>
      <c r="P1409" s="268"/>
      <c r="Q1409" s="268"/>
      <c r="R1409" s="268"/>
      <c r="S1409" s="268"/>
      <c r="T1409" s="268"/>
      <c r="U1409" s="268"/>
      <c r="V1409" s="268"/>
      <c r="W1409" s="268"/>
      <c r="X1409" s="268"/>
      <c r="AC1409" s="268"/>
      <c r="AE1409" s="268"/>
      <c r="AF1409" s="268"/>
      <c r="AG1409" s="268"/>
      <c r="AH1409" s="268"/>
      <c r="AI1409" s="268"/>
      <c r="AM1409" s="268"/>
    </row>
    <row r="1410" spans="1:39" x14ac:dyDescent="0.25">
      <c r="A1410" s="268"/>
      <c r="B1410" s="268"/>
      <c r="C1410" s="268"/>
      <c r="D1410" s="268"/>
      <c r="E1410" s="268"/>
      <c r="F1410" s="268"/>
      <c r="G1410" s="271"/>
      <c r="H1410" s="268"/>
      <c r="I1410" s="268"/>
      <c r="K1410" s="270"/>
      <c r="L1410" s="270"/>
      <c r="M1410" s="270"/>
      <c r="N1410" s="270"/>
      <c r="O1410" s="268"/>
      <c r="P1410" s="268"/>
      <c r="Q1410" s="268"/>
      <c r="R1410" s="268"/>
      <c r="S1410" s="268"/>
      <c r="T1410" s="268"/>
      <c r="U1410" s="268"/>
      <c r="V1410" s="268"/>
      <c r="W1410" s="268"/>
      <c r="X1410" s="268"/>
      <c r="Y1410" s="268"/>
      <c r="AC1410" s="268"/>
      <c r="AE1410" s="268"/>
      <c r="AF1410" s="268"/>
      <c r="AG1410" s="268"/>
      <c r="AH1410" s="268"/>
      <c r="AI1410" s="268"/>
      <c r="AM1410" s="268"/>
    </row>
    <row r="1411" spans="1:39" x14ac:dyDescent="0.25">
      <c r="A1411" s="268"/>
      <c r="B1411" s="268"/>
      <c r="C1411" s="268"/>
      <c r="D1411" s="268"/>
      <c r="E1411" s="268"/>
      <c r="F1411" s="268"/>
      <c r="G1411" s="271"/>
      <c r="H1411" s="268"/>
      <c r="I1411" s="268"/>
      <c r="K1411" s="270"/>
      <c r="L1411" s="270"/>
      <c r="M1411" s="270"/>
      <c r="N1411" s="270"/>
      <c r="O1411" s="268"/>
      <c r="P1411" s="268"/>
      <c r="Q1411" s="268"/>
      <c r="R1411" s="268"/>
      <c r="S1411" s="268"/>
      <c r="T1411" s="268"/>
      <c r="U1411" s="268"/>
      <c r="V1411" s="268"/>
      <c r="W1411" s="268"/>
      <c r="X1411" s="268"/>
      <c r="Y1411" s="268"/>
      <c r="AC1411" s="268"/>
      <c r="AE1411" s="268"/>
      <c r="AF1411" s="268"/>
      <c r="AG1411" s="268"/>
      <c r="AH1411" s="268"/>
      <c r="AI1411" s="268"/>
      <c r="AM1411" s="268"/>
    </row>
    <row r="1412" spans="1:39" x14ac:dyDescent="0.25">
      <c r="A1412" s="268"/>
      <c r="B1412" s="268"/>
      <c r="C1412" s="268"/>
      <c r="D1412" s="268"/>
      <c r="E1412" s="268"/>
      <c r="F1412" s="268"/>
      <c r="G1412" s="271"/>
      <c r="H1412" s="268"/>
      <c r="I1412" s="268"/>
      <c r="K1412" s="270"/>
      <c r="L1412" s="270"/>
      <c r="M1412" s="270"/>
      <c r="N1412" s="270"/>
      <c r="O1412" s="268"/>
      <c r="P1412" s="268"/>
      <c r="Q1412" s="268"/>
      <c r="R1412" s="268"/>
      <c r="S1412" s="268"/>
      <c r="T1412" s="268"/>
      <c r="U1412" s="268"/>
      <c r="V1412" s="268"/>
      <c r="W1412" s="268"/>
      <c r="X1412" s="268"/>
      <c r="Y1412" s="268"/>
      <c r="AC1412" s="268"/>
      <c r="AE1412" s="268"/>
      <c r="AF1412" s="268"/>
      <c r="AG1412" s="268"/>
      <c r="AH1412" s="268"/>
      <c r="AI1412" s="268"/>
      <c r="AM1412" s="268"/>
    </row>
    <row r="1413" spans="1:39" x14ac:dyDescent="0.25">
      <c r="A1413" s="268"/>
      <c r="B1413" s="268"/>
      <c r="C1413" s="268"/>
      <c r="D1413" s="268"/>
      <c r="E1413" s="268"/>
      <c r="F1413" s="268"/>
      <c r="G1413" s="271"/>
      <c r="H1413" s="268"/>
      <c r="I1413" s="268"/>
      <c r="K1413" s="270"/>
      <c r="L1413" s="270"/>
      <c r="M1413" s="270"/>
      <c r="N1413" s="270"/>
      <c r="O1413" s="268"/>
      <c r="P1413" s="268"/>
      <c r="Q1413" s="268"/>
      <c r="R1413" s="268"/>
      <c r="S1413" s="268"/>
      <c r="T1413" s="268"/>
      <c r="U1413" s="268"/>
      <c r="V1413" s="268"/>
      <c r="W1413" s="268"/>
      <c r="X1413" s="268"/>
      <c r="Y1413" s="268"/>
      <c r="AC1413" s="268"/>
      <c r="AE1413" s="268"/>
      <c r="AF1413" s="268"/>
      <c r="AG1413" s="268"/>
      <c r="AH1413" s="268"/>
      <c r="AI1413" s="268"/>
      <c r="AM1413" s="268"/>
    </row>
    <row r="1414" spans="1:39" x14ac:dyDescent="0.25">
      <c r="A1414" s="268"/>
      <c r="B1414" s="268"/>
      <c r="C1414" s="268"/>
      <c r="D1414" s="268"/>
      <c r="E1414" s="268"/>
      <c r="F1414" s="268"/>
      <c r="G1414" s="271"/>
      <c r="H1414" s="268"/>
      <c r="I1414" s="268"/>
      <c r="K1414" s="270"/>
      <c r="L1414" s="270"/>
      <c r="M1414" s="270"/>
      <c r="N1414" s="270"/>
      <c r="O1414" s="268"/>
      <c r="P1414" s="268"/>
      <c r="Q1414" s="268"/>
      <c r="R1414" s="268"/>
      <c r="S1414" s="268"/>
      <c r="T1414" s="268"/>
      <c r="U1414" s="268"/>
      <c r="V1414" s="268"/>
      <c r="W1414" s="268"/>
      <c r="X1414" s="268"/>
      <c r="Y1414" s="268"/>
      <c r="AC1414" s="268"/>
      <c r="AE1414" s="268"/>
      <c r="AF1414" s="268"/>
      <c r="AG1414" s="268"/>
      <c r="AH1414" s="268"/>
      <c r="AI1414" s="268"/>
      <c r="AM1414" s="268"/>
    </row>
    <row r="1415" spans="1:39" x14ac:dyDescent="0.25">
      <c r="A1415" s="268"/>
      <c r="B1415" s="268"/>
      <c r="C1415" s="268"/>
      <c r="D1415" s="268"/>
      <c r="E1415" s="268"/>
      <c r="F1415" s="268"/>
      <c r="G1415" s="271"/>
      <c r="H1415" s="268"/>
      <c r="I1415" s="268"/>
      <c r="K1415" s="270"/>
      <c r="L1415" s="270"/>
      <c r="M1415" s="270"/>
      <c r="N1415" s="270"/>
      <c r="O1415" s="268"/>
      <c r="P1415" s="268"/>
      <c r="Q1415" s="268"/>
      <c r="R1415" s="268"/>
      <c r="S1415" s="268"/>
      <c r="T1415" s="268"/>
      <c r="U1415" s="268"/>
      <c r="V1415" s="268"/>
      <c r="W1415" s="268"/>
      <c r="X1415" s="268"/>
      <c r="Y1415" s="268"/>
      <c r="AC1415" s="268"/>
      <c r="AE1415" s="268"/>
      <c r="AF1415" s="268"/>
      <c r="AG1415" s="268"/>
      <c r="AH1415" s="268"/>
      <c r="AI1415" s="268"/>
      <c r="AM1415" s="268"/>
    </row>
    <row r="1416" spans="1:39" x14ac:dyDescent="0.25">
      <c r="A1416" s="268"/>
      <c r="B1416" s="268"/>
      <c r="C1416" s="268"/>
      <c r="D1416" s="268"/>
      <c r="E1416" s="268"/>
      <c r="F1416" s="268"/>
      <c r="G1416" s="271"/>
      <c r="H1416" s="268"/>
      <c r="K1416" s="270"/>
      <c r="L1416" s="270"/>
      <c r="M1416" s="270"/>
      <c r="N1416" s="270"/>
      <c r="O1416" s="268"/>
      <c r="P1416" s="268"/>
      <c r="Q1416" s="268"/>
      <c r="R1416" s="268"/>
      <c r="S1416" s="268"/>
      <c r="T1416" s="268"/>
      <c r="U1416" s="268"/>
      <c r="V1416" s="268"/>
      <c r="W1416" s="268"/>
      <c r="X1416" s="268"/>
      <c r="Y1416" s="268"/>
      <c r="AC1416" s="268"/>
      <c r="AE1416" s="268"/>
      <c r="AF1416" s="268"/>
      <c r="AG1416" s="268"/>
      <c r="AH1416" s="268"/>
      <c r="AI1416" s="268"/>
      <c r="AM1416" s="268"/>
    </row>
    <row r="1417" spans="1:39" x14ac:dyDescent="0.25">
      <c r="A1417" s="268"/>
      <c r="B1417" s="268"/>
      <c r="C1417" s="268"/>
      <c r="D1417" s="268"/>
      <c r="E1417" s="268"/>
      <c r="F1417" s="268"/>
      <c r="G1417" s="271"/>
      <c r="H1417" s="268"/>
      <c r="I1417" s="268"/>
      <c r="K1417" s="270"/>
      <c r="L1417" s="270"/>
      <c r="M1417" s="270"/>
      <c r="N1417" s="270"/>
      <c r="O1417" s="268"/>
      <c r="P1417" s="268"/>
      <c r="Q1417" s="268"/>
      <c r="R1417" s="268"/>
      <c r="S1417" s="268"/>
      <c r="T1417" s="268"/>
      <c r="U1417" s="268"/>
      <c r="V1417" s="268"/>
      <c r="W1417" s="268"/>
      <c r="X1417" s="268"/>
      <c r="AC1417" s="268"/>
      <c r="AE1417" s="268"/>
      <c r="AF1417" s="268"/>
      <c r="AG1417" s="268"/>
      <c r="AH1417" s="268"/>
      <c r="AI1417" s="268"/>
      <c r="AM1417" s="268"/>
    </row>
    <row r="1418" spans="1:39" x14ac:dyDescent="0.25">
      <c r="A1418" s="268"/>
      <c r="B1418" s="268"/>
      <c r="C1418" s="268"/>
      <c r="D1418" s="268"/>
      <c r="E1418" s="268"/>
      <c r="F1418" s="268"/>
      <c r="G1418" s="271"/>
      <c r="H1418" s="268"/>
      <c r="I1418" s="268"/>
      <c r="K1418" s="270"/>
      <c r="L1418" s="270"/>
      <c r="M1418" s="270"/>
      <c r="N1418" s="270"/>
      <c r="O1418" s="268"/>
      <c r="P1418" s="268"/>
      <c r="Q1418" s="268"/>
      <c r="R1418" s="268"/>
      <c r="S1418" s="268"/>
      <c r="T1418" s="268"/>
      <c r="U1418" s="268"/>
      <c r="V1418" s="268"/>
      <c r="W1418" s="268"/>
      <c r="X1418" s="268"/>
      <c r="AC1418" s="268"/>
      <c r="AE1418" s="268"/>
      <c r="AF1418" s="268"/>
      <c r="AG1418" s="268"/>
      <c r="AH1418" s="268"/>
      <c r="AI1418" s="268"/>
      <c r="AM1418" s="268"/>
    </row>
    <row r="1419" spans="1:39" x14ac:dyDescent="0.25">
      <c r="A1419" s="268"/>
      <c r="B1419" s="268"/>
      <c r="C1419" s="268"/>
      <c r="D1419" s="268"/>
      <c r="E1419" s="268"/>
      <c r="F1419" s="268"/>
      <c r="G1419" s="271"/>
      <c r="H1419" s="268"/>
      <c r="I1419" s="268"/>
      <c r="K1419" s="270"/>
      <c r="L1419" s="270"/>
      <c r="M1419" s="270"/>
      <c r="N1419" s="270"/>
      <c r="O1419" s="268"/>
      <c r="P1419" s="268"/>
      <c r="Q1419" s="268"/>
      <c r="R1419" s="268"/>
      <c r="S1419" s="268"/>
      <c r="T1419" s="268"/>
      <c r="U1419" s="268"/>
      <c r="V1419" s="268"/>
      <c r="W1419" s="268"/>
      <c r="X1419" s="268"/>
      <c r="AC1419" s="268"/>
      <c r="AE1419" s="268"/>
      <c r="AF1419" s="268"/>
      <c r="AG1419" s="268"/>
      <c r="AH1419" s="268"/>
      <c r="AI1419" s="268"/>
      <c r="AM1419" s="268"/>
    </row>
    <row r="1420" spans="1:39" x14ac:dyDescent="0.25">
      <c r="A1420" s="268"/>
      <c r="B1420" s="268"/>
      <c r="C1420" s="268"/>
      <c r="D1420" s="268"/>
      <c r="E1420" s="268"/>
      <c r="F1420" s="268"/>
      <c r="G1420" s="271"/>
      <c r="H1420" s="268"/>
      <c r="K1420" s="270"/>
      <c r="L1420" s="270"/>
      <c r="M1420" s="270"/>
      <c r="N1420" s="270"/>
      <c r="O1420" s="268"/>
      <c r="P1420" s="268"/>
      <c r="Q1420" s="268"/>
      <c r="R1420" s="268"/>
      <c r="S1420" s="268"/>
      <c r="T1420" s="268"/>
      <c r="U1420" s="268"/>
      <c r="V1420" s="268"/>
      <c r="W1420" s="268"/>
      <c r="X1420" s="268"/>
      <c r="AC1420" s="268"/>
      <c r="AE1420" s="268"/>
      <c r="AF1420" s="268"/>
      <c r="AG1420" s="268"/>
      <c r="AH1420" s="268"/>
      <c r="AI1420" s="268"/>
      <c r="AM1420" s="268"/>
    </row>
    <row r="1421" spans="1:39" x14ac:dyDescent="0.25">
      <c r="A1421" s="268"/>
      <c r="B1421" s="268"/>
      <c r="C1421" s="268"/>
      <c r="D1421" s="268"/>
      <c r="E1421" s="268"/>
      <c r="F1421" s="268"/>
      <c r="G1421" s="271"/>
      <c r="H1421" s="268"/>
      <c r="K1421" s="270"/>
      <c r="L1421" s="270"/>
      <c r="M1421" s="270"/>
      <c r="N1421" s="270"/>
      <c r="O1421" s="268"/>
      <c r="P1421" s="268"/>
      <c r="Q1421" s="268"/>
      <c r="R1421" s="268"/>
      <c r="S1421" s="268"/>
      <c r="T1421" s="268"/>
      <c r="U1421" s="268"/>
      <c r="V1421" s="268"/>
      <c r="W1421" s="268"/>
      <c r="X1421" s="268"/>
      <c r="AC1421" s="268"/>
      <c r="AE1421" s="268"/>
      <c r="AF1421" s="268"/>
      <c r="AG1421" s="268"/>
      <c r="AH1421" s="268"/>
      <c r="AI1421" s="268"/>
      <c r="AM1421" s="268"/>
    </row>
    <row r="1422" spans="1:39" x14ac:dyDescent="0.25">
      <c r="A1422" s="268"/>
      <c r="B1422" s="268"/>
      <c r="C1422" s="268"/>
      <c r="D1422" s="268"/>
      <c r="E1422" s="268"/>
      <c r="F1422" s="268"/>
      <c r="G1422" s="271"/>
      <c r="H1422" s="268"/>
      <c r="I1422" s="268"/>
      <c r="K1422" s="270"/>
      <c r="L1422" s="270"/>
      <c r="M1422" s="270"/>
      <c r="N1422" s="270"/>
      <c r="O1422" s="268"/>
      <c r="P1422" s="268"/>
      <c r="Q1422" s="268"/>
      <c r="R1422" s="268"/>
      <c r="S1422" s="268"/>
      <c r="T1422" s="268"/>
      <c r="U1422" s="268"/>
      <c r="V1422" s="268"/>
      <c r="W1422" s="268"/>
      <c r="X1422" s="268"/>
      <c r="Y1422" s="268"/>
      <c r="AC1422" s="268"/>
      <c r="AE1422" s="268"/>
      <c r="AF1422" s="268"/>
      <c r="AG1422" s="268"/>
      <c r="AH1422" s="268"/>
      <c r="AI1422" s="268"/>
      <c r="AM1422" s="268"/>
    </row>
    <row r="1423" spans="1:39" x14ac:dyDescent="0.25">
      <c r="A1423" s="268"/>
      <c r="B1423" s="268"/>
      <c r="C1423" s="268"/>
      <c r="D1423" s="268"/>
      <c r="E1423" s="268"/>
      <c r="F1423" s="268"/>
      <c r="G1423" s="271"/>
      <c r="H1423" s="268"/>
      <c r="K1423" s="270"/>
      <c r="L1423" s="270"/>
      <c r="M1423" s="270"/>
      <c r="N1423" s="270"/>
      <c r="O1423" s="268"/>
      <c r="P1423" s="268"/>
      <c r="Q1423" s="268"/>
      <c r="R1423" s="268"/>
      <c r="S1423" s="268"/>
      <c r="T1423" s="268"/>
      <c r="U1423" s="268"/>
      <c r="V1423" s="268"/>
      <c r="W1423" s="268"/>
      <c r="X1423" s="268"/>
      <c r="AC1423" s="268"/>
      <c r="AE1423" s="268"/>
      <c r="AF1423" s="268"/>
      <c r="AG1423" s="268"/>
      <c r="AH1423" s="268"/>
      <c r="AI1423" s="268"/>
      <c r="AM1423" s="268"/>
    </row>
    <row r="1424" spans="1:39" x14ac:dyDescent="0.25">
      <c r="A1424" s="268"/>
      <c r="B1424" s="268"/>
      <c r="C1424" s="268"/>
      <c r="D1424" s="268"/>
      <c r="E1424" s="268"/>
      <c r="F1424" s="268"/>
      <c r="G1424" s="271"/>
      <c r="H1424" s="268"/>
      <c r="I1424" s="268"/>
      <c r="K1424" s="270"/>
      <c r="L1424" s="270"/>
      <c r="M1424" s="270"/>
      <c r="N1424" s="270"/>
      <c r="O1424" s="268"/>
      <c r="P1424" s="268"/>
      <c r="Q1424" s="268"/>
      <c r="R1424" s="268"/>
      <c r="S1424" s="268"/>
      <c r="T1424" s="268"/>
      <c r="U1424" s="268"/>
      <c r="V1424" s="268"/>
      <c r="W1424" s="268"/>
      <c r="X1424" s="268"/>
      <c r="AC1424" s="268"/>
      <c r="AE1424" s="268"/>
      <c r="AF1424" s="268"/>
      <c r="AG1424" s="268"/>
      <c r="AH1424" s="268"/>
      <c r="AI1424" s="268"/>
      <c r="AM1424" s="268"/>
    </row>
    <row r="1425" spans="1:39" x14ac:dyDescent="0.25">
      <c r="A1425" s="268"/>
      <c r="B1425" s="268"/>
      <c r="C1425" s="268"/>
      <c r="D1425" s="268"/>
      <c r="E1425" s="268"/>
      <c r="F1425" s="268"/>
      <c r="G1425" s="271"/>
      <c r="H1425" s="268"/>
      <c r="I1425" s="268"/>
      <c r="K1425" s="270"/>
      <c r="L1425" s="270"/>
      <c r="M1425" s="270"/>
      <c r="N1425" s="270"/>
      <c r="O1425" s="268"/>
      <c r="P1425" s="268"/>
      <c r="Q1425" s="268"/>
      <c r="R1425" s="268"/>
      <c r="S1425" s="268"/>
      <c r="T1425" s="268"/>
      <c r="U1425" s="268"/>
      <c r="V1425" s="268"/>
      <c r="W1425" s="268"/>
      <c r="X1425" s="268"/>
      <c r="AC1425" s="268"/>
      <c r="AE1425" s="268"/>
      <c r="AF1425" s="268"/>
      <c r="AG1425" s="268"/>
      <c r="AH1425" s="268"/>
      <c r="AI1425" s="268"/>
      <c r="AM1425" s="268"/>
    </row>
    <row r="1426" spans="1:39" x14ac:dyDescent="0.25">
      <c r="A1426" s="268"/>
      <c r="B1426" s="268"/>
      <c r="C1426" s="268"/>
      <c r="D1426" s="268"/>
      <c r="E1426" s="268"/>
      <c r="F1426" s="268"/>
      <c r="G1426" s="271"/>
      <c r="H1426" s="268"/>
      <c r="I1426" s="268"/>
      <c r="K1426" s="270"/>
      <c r="L1426" s="270"/>
      <c r="M1426" s="270"/>
      <c r="N1426" s="270"/>
      <c r="O1426" s="268"/>
      <c r="P1426" s="268"/>
      <c r="Q1426" s="268"/>
      <c r="R1426" s="268"/>
      <c r="S1426" s="268"/>
      <c r="T1426" s="268"/>
      <c r="U1426" s="268"/>
      <c r="V1426" s="268"/>
      <c r="W1426" s="268"/>
      <c r="X1426" s="268"/>
      <c r="Y1426" s="268"/>
      <c r="AC1426" s="268"/>
      <c r="AE1426" s="268"/>
      <c r="AF1426" s="268"/>
      <c r="AG1426" s="268"/>
      <c r="AH1426" s="268"/>
      <c r="AI1426" s="268"/>
      <c r="AM1426" s="268"/>
    </row>
    <row r="1427" spans="1:39" x14ac:dyDescent="0.25">
      <c r="A1427" s="268"/>
      <c r="B1427" s="268"/>
      <c r="C1427" s="268"/>
      <c r="D1427" s="268"/>
      <c r="E1427" s="268"/>
      <c r="F1427" s="268"/>
      <c r="G1427" s="271"/>
      <c r="H1427" s="268"/>
      <c r="I1427" s="268"/>
      <c r="K1427" s="270"/>
      <c r="L1427" s="270"/>
      <c r="M1427" s="270"/>
      <c r="N1427" s="270"/>
      <c r="O1427" s="268"/>
      <c r="P1427" s="268"/>
      <c r="Q1427" s="268"/>
      <c r="R1427" s="268"/>
      <c r="S1427" s="268"/>
      <c r="T1427" s="268"/>
      <c r="U1427" s="268"/>
      <c r="V1427" s="268"/>
      <c r="W1427" s="268"/>
      <c r="X1427" s="268"/>
      <c r="Y1427" s="268"/>
      <c r="AC1427" s="268"/>
      <c r="AE1427" s="268"/>
      <c r="AF1427" s="268"/>
      <c r="AG1427" s="268"/>
      <c r="AH1427" s="268"/>
      <c r="AI1427" s="268"/>
      <c r="AM1427" s="268"/>
    </row>
    <row r="1428" spans="1:39" x14ac:dyDescent="0.25">
      <c r="A1428" s="268"/>
      <c r="B1428" s="268"/>
      <c r="C1428" s="268"/>
      <c r="D1428" s="268"/>
      <c r="E1428" s="268"/>
      <c r="F1428" s="268"/>
      <c r="G1428" s="271"/>
      <c r="H1428" s="268"/>
      <c r="I1428" s="268"/>
      <c r="K1428" s="270"/>
      <c r="L1428" s="270"/>
      <c r="M1428" s="270"/>
      <c r="N1428" s="270"/>
      <c r="O1428" s="268"/>
      <c r="P1428" s="268"/>
      <c r="Q1428" s="268"/>
      <c r="R1428" s="268"/>
      <c r="S1428" s="268"/>
      <c r="T1428" s="268"/>
      <c r="U1428" s="268"/>
      <c r="V1428" s="268"/>
      <c r="W1428" s="268"/>
      <c r="X1428" s="268"/>
      <c r="Y1428" s="268"/>
      <c r="AC1428" s="268"/>
      <c r="AE1428" s="268"/>
      <c r="AF1428" s="268"/>
      <c r="AG1428" s="268"/>
      <c r="AH1428" s="268"/>
      <c r="AI1428" s="268"/>
      <c r="AM1428" s="268"/>
    </row>
    <row r="1429" spans="1:39" x14ac:dyDescent="0.25">
      <c r="A1429" s="268"/>
      <c r="B1429" s="268"/>
      <c r="C1429" s="268"/>
      <c r="D1429" s="268"/>
      <c r="E1429" s="268"/>
      <c r="F1429" s="268"/>
      <c r="G1429" s="271"/>
      <c r="H1429" s="268"/>
      <c r="J1429" s="268"/>
      <c r="K1429" s="270"/>
      <c r="L1429" s="270"/>
      <c r="M1429" s="270"/>
      <c r="N1429" s="270"/>
      <c r="O1429" s="268"/>
      <c r="P1429" s="268"/>
      <c r="Q1429" s="268"/>
      <c r="R1429" s="268"/>
      <c r="S1429" s="268"/>
      <c r="T1429" s="268"/>
      <c r="U1429" s="268"/>
      <c r="V1429" s="268"/>
      <c r="W1429" s="268"/>
      <c r="X1429" s="268"/>
      <c r="AC1429" s="268"/>
      <c r="AE1429" s="268"/>
      <c r="AF1429" s="268"/>
      <c r="AG1429" s="268"/>
      <c r="AH1429" s="268"/>
      <c r="AI1429" s="268"/>
      <c r="AM1429" s="268"/>
    </row>
    <row r="1430" spans="1:39" x14ac:dyDescent="0.25">
      <c r="A1430" s="268"/>
      <c r="B1430" s="268"/>
      <c r="C1430" s="268"/>
      <c r="D1430" s="268"/>
      <c r="E1430" s="268"/>
      <c r="F1430" s="268"/>
      <c r="G1430" s="271"/>
      <c r="H1430" s="268"/>
      <c r="J1430" s="268"/>
      <c r="K1430" s="270"/>
      <c r="L1430" s="270"/>
      <c r="M1430" s="270"/>
      <c r="N1430" s="270"/>
      <c r="O1430" s="268"/>
      <c r="P1430" s="268"/>
      <c r="Q1430" s="268"/>
      <c r="R1430" s="268"/>
      <c r="S1430" s="268"/>
      <c r="T1430" s="268"/>
      <c r="U1430" s="268"/>
      <c r="V1430" s="268"/>
      <c r="W1430" s="268"/>
      <c r="X1430" s="268"/>
      <c r="AC1430" s="268"/>
      <c r="AE1430" s="268"/>
      <c r="AF1430" s="268"/>
      <c r="AG1430" s="268"/>
      <c r="AH1430" s="268"/>
      <c r="AI1430" s="268"/>
      <c r="AM1430" s="268"/>
    </row>
    <row r="1431" spans="1:39" x14ac:dyDescent="0.25">
      <c r="A1431" s="268"/>
      <c r="B1431" s="268"/>
      <c r="C1431" s="268"/>
      <c r="D1431" s="268"/>
      <c r="E1431" s="268"/>
      <c r="F1431" s="268"/>
      <c r="G1431" s="271"/>
      <c r="H1431" s="268"/>
      <c r="I1431" s="268"/>
      <c r="J1431" s="268"/>
      <c r="K1431" s="270"/>
      <c r="L1431" s="270"/>
      <c r="M1431" s="270"/>
      <c r="N1431" s="270"/>
      <c r="O1431" s="268"/>
      <c r="P1431" s="268"/>
      <c r="Q1431" s="268"/>
      <c r="R1431" s="268"/>
      <c r="S1431" s="268"/>
      <c r="T1431" s="268"/>
      <c r="U1431" s="268"/>
      <c r="V1431" s="268"/>
      <c r="W1431" s="268"/>
      <c r="X1431" s="268"/>
      <c r="AC1431" s="268"/>
      <c r="AE1431" s="268"/>
      <c r="AF1431" s="268"/>
      <c r="AG1431" s="268"/>
      <c r="AH1431" s="268"/>
      <c r="AI1431" s="268"/>
      <c r="AM1431" s="268"/>
    </row>
    <row r="1432" spans="1:39" x14ac:dyDescent="0.25">
      <c r="A1432" s="268"/>
      <c r="B1432" s="268"/>
      <c r="C1432" s="268"/>
      <c r="D1432" s="268"/>
      <c r="E1432" s="268"/>
      <c r="F1432" s="268"/>
      <c r="G1432" s="271"/>
      <c r="H1432" s="268"/>
      <c r="I1432" s="268"/>
      <c r="J1432" s="268"/>
      <c r="K1432" s="270"/>
      <c r="L1432" s="270"/>
      <c r="M1432" s="270"/>
      <c r="N1432" s="270"/>
      <c r="O1432" s="268"/>
      <c r="P1432" s="268"/>
      <c r="Q1432" s="268"/>
      <c r="R1432" s="268"/>
      <c r="S1432" s="268"/>
      <c r="T1432" s="268"/>
      <c r="U1432" s="268"/>
      <c r="V1432" s="268"/>
      <c r="W1432" s="268"/>
      <c r="X1432" s="268"/>
      <c r="AC1432" s="268"/>
      <c r="AE1432" s="268"/>
      <c r="AF1432" s="268"/>
      <c r="AG1432" s="268"/>
      <c r="AH1432" s="268"/>
      <c r="AI1432" s="268"/>
      <c r="AM1432" s="268"/>
    </row>
    <row r="1433" spans="1:39" x14ac:dyDescent="0.25">
      <c r="A1433" s="268"/>
      <c r="B1433" s="268"/>
      <c r="C1433" s="268"/>
      <c r="D1433" s="268"/>
      <c r="E1433" s="268"/>
      <c r="F1433" s="268"/>
      <c r="G1433" s="271"/>
      <c r="H1433" s="268"/>
      <c r="K1433" s="270"/>
      <c r="L1433" s="270"/>
      <c r="M1433" s="270"/>
      <c r="N1433" s="270"/>
      <c r="O1433" s="268"/>
      <c r="P1433" s="268"/>
      <c r="Q1433" s="268"/>
      <c r="R1433" s="268"/>
      <c r="S1433" s="268"/>
      <c r="T1433" s="268"/>
      <c r="U1433" s="268"/>
      <c r="V1433" s="268"/>
      <c r="W1433" s="268"/>
      <c r="X1433" s="268"/>
      <c r="Y1433" s="268"/>
      <c r="AC1433" s="268"/>
      <c r="AE1433" s="268"/>
      <c r="AF1433" s="268"/>
      <c r="AG1433" s="268"/>
      <c r="AH1433" s="268"/>
      <c r="AI1433" s="268"/>
      <c r="AM1433" s="268"/>
    </row>
    <row r="1434" spans="1:39" x14ac:dyDescent="0.25">
      <c r="A1434" s="268"/>
      <c r="B1434" s="268"/>
      <c r="C1434" s="268"/>
      <c r="D1434" s="268"/>
      <c r="E1434" s="268"/>
      <c r="F1434" s="268"/>
      <c r="G1434" s="271"/>
      <c r="H1434" s="268"/>
      <c r="K1434" s="270"/>
      <c r="L1434" s="270"/>
      <c r="M1434" s="270"/>
      <c r="N1434" s="270"/>
      <c r="O1434" s="268"/>
      <c r="P1434" s="268"/>
      <c r="Q1434" s="268"/>
      <c r="R1434" s="268"/>
      <c r="S1434" s="268"/>
      <c r="T1434" s="268"/>
      <c r="U1434" s="268"/>
      <c r="V1434" s="268"/>
      <c r="W1434" s="268"/>
      <c r="X1434" s="268"/>
      <c r="AC1434" s="268"/>
      <c r="AE1434" s="268"/>
      <c r="AF1434" s="268"/>
      <c r="AG1434" s="268"/>
      <c r="AH1434" s="268"/>
      <c r="AI1434" s="268"/>
      <c r="AM1434" s="268"/>
    </row>
    <row r="1435" spans="1:39" x14ac:dyDescent="0.25">
      <c r="A1435" s="268"/>
      <c r="B1435" s="268"/>
      <c r="C1435" s="268"/>
      <c r="D1435" s="268"/>
      <c r="E1435" s="268"/>
      <c r="F1435" s="268"/>
      <c r="G1435" s="271"/>
      <c r="H1435" s="268"/>
      <c r="J1435" s="268"/>
      <c r="K1435" s="270"/>
      <c r="L1435" s="270"/>
      <c r="M1435" s="270"/>
      <c r="N1435" s="270"/>
      <c r="O1435" s="268"/>
      <c r="P1435" s="268"/>
      <c r="Q1435" s="268"/>
      <c r="R1435" s="268"/>
      <c r="S1435" s="268"/>
      <c r="T1435" s="268"/>
      <c r="U1435" s="268"/>
      <c r="V1435" s="268"/>
      <c r="W1435" s="268"/>
      <c r="X1435" s="268"/>
      <c r="AC1435" s="268"/>
      <c r="AE1435" s="268"/>
      <c r="AF1435" s="268"/>
      <c r="AG1435" s="268"/>
      <c r="AH1435" s="268"/>
      <c r="AI1435" s="268"/>
      <c r="AM1435" s="268"/>
    </row>
    <row r="1436" spans="1:39" x14ac:dyDescent="0.25">
      <c r="A1436" s="268"/>
      <c r="B1436" s="268"/>
      <c r="C1436" s="268"/>
      <c r="D1436" s="268"/>
      <c r="E1436" s="268"/>
      <c r="F1436" s="268"/>
      <c r="G1436" s="271"/>
      <c r="H1436" s="268"/>
      <c r="K1436" s="270"/>
      <c r="L1436" s="270"/>
      <c r="M1436" s="270"/>
      <c r="N1436" s="270"/>
      <c r="O1436" s="268"/>
      <c r="P1436" s="268"/>
      <c r="Q1436" s="268"/>
      <c r="R1436" s="268"/>
      <c r="S1436" s="268"/>
      <c r="T1436" s="268"/>
      <c r="U1436" s="268"/>
      <c r="V1436" s="268"/>
      <c r="W1436" s="268"/>
      <c r="X1436" s="268"/>
      <c r="AC1436" s="268"/>
      <c r="AE1436" s="268"/>
      <c r="AF1436" s="268"/>
      <c r="AG1436" s="268"/>
      <c r="AH1436" s="268"/>
      <c r="AI1436" s="268"/>
      <c r="AM1436" s="268"/>
    </row>
    <row r="1437" spans="1:39" x14ac:dyDescent="0.25">
      <c r="A1437" s="268"/>
      <c r="B1437" s="268"/>
      <c r="C1437" s="268"/>
      <c r="D1437" s="268"/>
      <c r="E1437" s="268"/>
      <c r="F1437" s="268"/>
      <c r="G1437" s="271"/>
      <c r="H1437" s="268"/>
      <c r="I1437" s="2"/>
      <c r="K1437" s="270"/>
      <c r="L1437" s="270"/>
      <c r="M1437" s="270"/>
      <c r="N1437" s="270"/>
      <c r="O1437" s="268"/>
      <c r="P1437" s="268"/>
      <c r="Q1437" s="268"/>
      <c r="R1437" s="268"/>
      <c r="S1437" s="268"/>
      <c r="T1437" s="268"/>
      <c r="U1437" s="268"/>
      <c r="V1437" s="268"/>
      <c r="W1437" s="268"/>
      <c r="X1437" s="268"/>
      <c r="AC1437" s="268"/>
      <c r="AE1437" s="268"/>
      <c r="AF1437" s="268"/>
      <c r="AG1437" s="268"/>
      <c r="AH1437" s="268"/>
      <c r="AI1437" s="268"/>
      <c r="AM1437" s="268"/>
    </row>
    <row r="1438" spans="1:39" x14ac:dyDescent="0.25">
      <c r="A1438" s="268"/>
      <c r="B1438" s="268"/>
      <c r="C1438" s="268"/>
      <c r="D1438" s="268"/>
      <c r="E1438" s="268"/>
      <c r="F1438" s="268"/>
      <c r="G1438" s="271"/>
      <c r="H1438" s="268"/>
      <c r="I1438" s="268"/>
      <c r="K1438" s="270"/>
      <c r="L1438" s="270"/>
      <c r="M1438" s="270"/>
      <c r="N1438" s="270"/>
      <c r="O1438" s="268"/>
      <c r="P1438" s="268"/>
      <c r="Q1438" s="268"/>
      <c r="R1438" s="268"/>
      <c r="S1438" s="268"/>
      <c r="T1438" s="268"/>
      <c r="U1438" s="268"/>
      <c r="V1438" s="268"/>
      <c r="W1438" s="268"/>
      <c r="X1438" s="268"/>
      <c r="AC1438" s="268"/>
      <c r="AE1438" s="268"/>
      <c r="AF1438" s="268"/>
      <c r="AG1438" s="268"/>
      <c r="AH1438" s="268"/>
      <c r="AI1438" s="268"/>
      <c r="AM1438" s="268"/>
    </row>
    <row r="1439" spans="1:39" x14ac:dyDescent="0.25">
      <c r="A1439" s="268"/>
      <c r="B1439" s="268"/>
      <c r="C1439" s="268"/>
      <c r="D1439" s="268"/>
      <c r="E1439" s="268"/>
      <c r="F1439" s="268"/>
      <c r="G1439" s="271"/>
      <c r="H1439" s="268"/>
      <c r="I1439" s="268"/>
      <c r="K1439" s="270"/>
      <c r="L1439" s="270"/>
      <c r="M1439" s="270"/>
      <c r="N1439" s="270"/>
      <c r="O1439" s="268"/>
      <c r="P1439" s="268"/>
      <c r="Q1439" s="268"/>
      <c r="R1439" s="268"/>
      <c r="S1439" s="268"/>
      <c r="T1439" s="268"/>
      <c r="U1439" s="268"/>
      <c r="V1439" s="268"/>
      <c r="W1439" s="268"/>
      <c r="X1439" s="268"/>
      <c r="AC1439" s="268"/>
      <c r="AE1439" s="268"/>
      <c r="AF1439" s="268"/>
      <c r="AG1439" s="268"/>
      <c r="AH1439" s="268"/>
      <c r="AI1439" s="268"/>
      <c r="AM1439" s="268"/>
    </row>
    <row r="1440" spans="1:39" x14ac:dyDescent="0.25">
      <c r="A1440" s="268"/>
      <c r="B1440" s="268"/>
      <c r="C1440" s="268"/>
      <c r="D1440" s="268"/>
      <c r="E1440" s="268"/>
      <c r="F1440" s="268"/>
      <c r="G1440" s="271"/>
      <c r="H1440" s="268"/>
      <c r="I1440" s="268"/>
      <c r="K1440" s="270"/>
      <c r="L1440" s="270"/>
      <c r="M1440" s="270"/>
      <c r="N1440" s="270"/>
      <c r="O1440" s="268"/>
      <c r="P1440" s="268"/>
      <c r="Q1440" s="268"/>
      <c r="R1440" s="268"/>
      <c r="S1440" s="268"/>
      <c r="T1440" s="268"/>
      <c r="U1440" s="268"/>
      <c r="V1440" s="268"/>
      <c r="W1440" s="268"/>
      <c r="X1440" s="268"/>
      <c r="AC1440" s="268"/>
      <c r="AE1440" s="268"/>
      <c r="AF1440" s="268"/>
      <c r="AG1440" s="268"/>
      <c r="AH1440" s="268"/>
      <c r="AI1440" s="268"/>
      <c r="AM1440" s="268"/>
    </row>
    <row r="1441" spans="1:39" x14ac:dyDescent="0.25">
      <c r="A1441" s="268"/>
      <c r="B1441" s="268"/>
      <c r="C1441" s="268"/>
      <c r="D1441" s="268"/>
      <c r="E1441" s="268"/>
      <c r="F1441" s="268"/>
      <c r="G1441" s="271"/>
      <c r="H1441" s="268"/>
      <c r="I1441" s="268"/>
      <c r="K1441" s="270"/>
      <c r="L1441" s="270"/>
      <c r="M1441" s="270"/>
      <c r="N1441" s="270"/>
      <c r="O1441" s="268"/>
      <c r="P1441" s="268"/>
      <c r="Q1441" s="268"/>
      <c r="R1441" s="268"/>
      <c r="S1441" s="268"/>
      <c r="T1441" s="268"/>
      <c r="U1441" s="268"/>
      <c r="V1441" s="268"/>
      <c r="W1441" s="268"/>
      <c r="X1441" s="268"/>
      <c r="AC1441" s="268"/>
      <c r="AE1441" s="268"/>
      <c r="AF1441" s="268"/>
      <c r="AG1441" s="268"/>
      <c r="AH1441" s="268"/>
      <c r="AI1441" s="268"/>
      <c r="AM1441" s="268"/>
    </row>
    <row r="1442" spans="1:39" x14ac:dyDescent="0.25">
      <c r="A1442" s="268"/>
      <c r="B1442" s="268"/>
      <c r="C1442" s="268"/>
      <c r="D1442" s="268"/>
      <c r="E1442" s="268"/>
      <c r="F1442" s="268"/>
      <c r="G1442" s="271"/>
      <c r="H1442" s="268"/>
      <c r="I1442" s="268"/>
      <c r="K1442" s="270"/>
      <c r="L1442" s="270"/>
      <c r="M1442" s="270"/>
      <c r="N1442" s="270"/>
      <c r="O1442" s="268"/>
      <c r="P1442" s="268"/>
      <c r="Q1442" s="268"/>
      <c r="R1442" s="268"/>
      <c r="S1442" s="268"/>
      <c r="T1442" s="268"/>
      <c r="U1442" s="268"/>
      <c r="V1442" s="268"/>
      <c r="W1442" s="268"/>
      <c r="X1442" s="268"/>
      <c r="AC1442" s="268"/>
      <c r="AE1442" s="268"/>
      <c r="AF1442" s="268"/>
      <c r="AG1442" s="268"/>
      <c r="AH1442" s="268"/>
      <c r="AI1442" s="268"/>
      <c r="AM1442" s="268"/>
    </row>
    <row r="1443" spans="1:39" x14ac:dyDescent="0.25">
      <c r="A1443" s="268"/>
      <c r="B1443" s="268"/>
      <c r="C1443" s="268"/>
      <c r="D1443" s="268"/>
      <c r="E1443" s="268"/>
      <c r="F1443" s="268"/>
      <c r="G1443" s="271"/>
      <c r="H1443" s="268"/>
      <c r="I1443" s="268"/>
      <c r="K1443" s="270"/>
      <c r="L1443" s="270"/>
      <c r="M1443" s="270"/>
      <c r="N1443" s="270"/>
      <c r="O1443" s="268"/>
      <c r="P1443" s="268"/>
      <c r="Q1443" s="268"/>
      <c r="R1443" s="268"/>
      <c r="S1443" s="268"/>
      <c r="T1443" s="268"/>
      <c r="U1443" s="268"/>
      <c r="V1443" s="268"/>
      <c r="W1443" s="268"/>
      <c r="X1443" s="268"/>
      <c r="AC1443" s="268"/>
      <c r="AE1443" s="268"/>
      <c r="AF1443" s="268"/>
      <c r="AG1443" s="268"/>
      <c r="AH1443" s="268"/>
      <c r="AI1443" s="268"/>
      <c r="AM1443" s="268"/>
    </row>
    <row r="1444" spans="1:39" x14ac:dyDescent="0.25">
      <c r="A1444" s="268"/>
      <c r="B1444" s="268"/>
      <c r="C1444" s="268"/>
      <c r="D1444" s="268"/>
      <c r="E1444" s="268"/>
      <c r="F1444" s="268"/>
      <c r="G1444" s="271"/>
      <c r="H1444" s="268"/>
      <c r="I1444" s="268"/>
      <c r="J1444" s="268"/>
      <c r="K1444" s="270"/>
      <c r="L1444" s="270"/>
      <c r="M1444" s="270"/>
      <c r="N1444" s="270"/>
      <c r="O1444" s="268"/>
      <c r="P1444" s="268"/>
      <c r="Q1444" s="268"/>
      <c r="R1444" s="268"/>
      <c r="S1444" s="268"/>
      <c r="T1444" s="268"/>
      <c r="U1444" s="268"/>
      <c r="V1444" s="268"/>
      <c r="W1444" s="268"/>
      <c r="X1444" s="268"/>
      <c r="Y1444" s="268"/>
      <c r="AC1444" s="268"/>
      <c r="AE1444" s="268"/>
      <c r="AF1444" s="268"/>
      <c r="AG1444" s="268"/>
      <c r="AH1444" s="268"/>
      <c r="AI1444" s="268"/>
      <c r="AM1444" s="268"/>
    </row>
    <row r="1445" spans="1:39" x14ac:dyDescent="0.25">
      <c r="A1445" s="268"/>
      <c r="B1445" s="268"/>
      <c r="C1445" s="268"/>
      <c r="D1445" s="268"/>
      <c r="E1445" s="268"/>
      <c r="F1445" s="268"/>
      <c r="G1445" s="271"/>
      <c r="H1445" s="268"/>
      <c r="I1445" s="268"/>
      <c r="K1445" s="270"/>
      <c r="L1445" s="270"/>
      <c r="M1445" s="270"/>
      <c r="N1445" s="270"/>
      <c r="O1445" s="268"/>
      <c r="P1445" s="268"/>
      <c r="Q1445" s="268"/>
      <c r="R1445" s="268"/>
      <c r="S1445" s="268"/>
      <c r="T1445" s="268"/>
      <c r="U1445" s="268"/>
      <c r="V1445" s="268"/>
      <c r="W1445" s="268"/>
      <c r="X1445" s="268"/>
      <c r="AC1445" s="268"/>
      <c r="AE1445" s="268"/>
      <c r="AF1445" s="268"/>
      <c r="AG1445" s="268"/>
      <c r="AH1445" s="268"/>
      <c r="AI1445" s="268"/>
      <c r="AM1445" s="268"/>
    </row>
    <row r="1446" spans="1:39" x14ac:dyDescent="0.25">
      <c r="A1446" s="268"/>
      <c r="B1446" s="268"/>
      <c r="C1446" s="268"/>
      <c r="D1446" s="268"/>
      <c r="E1446" s="268"/>
      <c r="F1446" s="268"/>
      <c r="G1446" s="271"/>
      <c r="H1446" s="268"/>
      <c r="K1446" s="270"/>
      <c r="L1446" s="270"/>
      <c r="M1446" s="270"/>
      <c r="N1446" s="270"/>
      <c r="O1446" s="268"/>
      <c r="P1446" s="268"/>
      <c r="Q1446" s="268"/>
      <c r="R1446" s="268"/>
      <c r="S1446" s="268"/>
      <c r="T1446" s="268"/>
      <c r="U1446" s="268"/>
      <c r="V1446" s="268"/>
      <c r="W1446" s="268"/>
      <c r="X1446" s="268"/>
      <c r="AC1446" s="268"/>
      <c r="AE1446" s="268"/>
      <c r="AF1446" s="268"/>
      <c r="AG1446" s="268"/>
      <c r="AH1446" s="268"/>
      <c r="AI1446" s="268"/>
      <c r="AM1446" s="268"/>
    </row>
    <row r="1447" spans="1:39" x14ac:dyDescent="0.25">
      <c r="A1447" s="268"/>
      <c r="B1447" s="268"/>
      <c r="C1447" s="268"/>
      <c r="D1447" s="268"/>
      <c r="E1447" s="268"/>
      <c r="F1447" s="268"/>
      <c r="G1447" s="271"/>
      <c r="H1447" s="268"/>
      <c r="J1447" s="268"/>
      <c r="K1447" s="270"/>
      <c r="L1447" s="270"/>
      <c r="M1447" s="270"/>
      <c r="N1447" s="270"/>
      <c r="O1447" s="268"/>
      <c r="P1447" s="268"/>
      <c r="Q1447" s="268"/>
      <c r="R1447" s="268"/>
      <c r="S1447" s="268"/>
      <c r="T1447" s="268"/>
      <c r="U1447" s="268"/>
      <c r="V1447" s="268"/>
      <c r="W1447" s="268"/>
      <c r="X1447" s="268"/>
      <c r="AC1447" s="268"/>
      <c r="AE1447" s="268"/>
      <c r="AF1447" s="268"/>
      <c r="AG1447" s="268"/>
      <c r="AH1447" s="268"/>
      <c r="AI1447" s="268"/>
      <c r="AM1447" s="268"/>
    </row>
    <row r="1448" spans="1:39" x14ac:dyDescent="0.25">
      <c r="A1448" s="268"/>
      <c r="B1448" s="268"/>
      <c r="C1448" s="268"/>
      <c r="D1448" s="268"/>
      <c r="E1448" s="268"/>
      <c r="F1448" s="268"/>
      <c r="G1448" s="271"/>
      <c r="H1448" s="268"/>
      <c r="I1448" s="268"/>
      <c r="K1448" s="270"/>
      <c r="L1448" s="270"/>
      <c r="M1448" s="270"/>
      <c r="N1448" s="270"/>
      <c r="O1448" s="268"/>
      <c r="P1448" s="268"/>
      <c r="Q1448" s="268"/>
      <c r="R1448" s="268"/>
      <c r="S1448" s="268"/>
      <c r="T1448" s="268"/>
      <c r="U1448" s="268"/>
      <c r="V1448" s="268"/>
      <c r="W1448" s="268"/>
      <c r="X1448" s="268"/>
      <c r="AC1448" s="268"/>
      <c r="AE1448" s="268"/>
      <c r="AF1448" s="268"/>
      <c r="AG1448" s="268"/>
      <c r="AH1448" s="268"/>
      <c r="AI1448" s="268"/>
      <c r="AM1448" s="268"/>
    </row>
    <row r="1449" spans="1:39" x14ac:dyDescent="0.25">
      <c r="A1449" s="268"/>
      <c r="B1449" s="268"/>
      <c r="C1449" s="268"/>
      <c r="D1449" s="268"/>
      <c r="E1449" s="268"/>
      <c r="F1449" s="268"/>
      <c r="G1449" s="271"/>
      <c r="H1449" s="268"/>
      <c r="I1449" s="268"/>
      <c r="K1449" s="270"/>
      <c r="L1449" s="270"/>
      <c r="M1449" s="270"/>
      <c r="N1449" s="270"/>
      <c r="O1449" s="268"/>
      <c r="P1449" s="268"/>
      <c r="Q1449" s="268"/>
      <c r="R1449" s="268"/>
      <c r="S1449" s="268"/>
      <c r="T1449" s="268"/>
      <c r="U1449" s="268"/>
      <c r="V1449" s="268"/>
      <c r="W1449" s="268"/>
      <c r="X1449" s="268"/>
      <c r="AC1449" s="268"/>
      <c r="AE1449" s="268"/>
      <c r="AF1449" s="268"/>
      <c r="AG1449" s="268"/>
      <c r="AH1449" s="268"/>
      <c r="AI1449" s="268"/>
      <c r="AM1449" s="268"/>
    </row>
    <row r="1450" spans="1:39" x14ac:dyDescent="0.25">
      <c r="A1450" s="268"/>
      <c r="B1450" s="268"/>
      <c r="C1450" s="268"/>
      <c r="D1450" s="268"/>
      <c r="E1450" s="268"/>
      <c r="F1450" s="268"/>
      <c r="G1450" s="271"/>
      <c r="H1450" s="268"/>
      <c r="I1450" s="268"/>
      <c r="K1450" s="270"/>
      <c r="L1450" s="270"/>
      <c r="M1450" s="270"/>
      <c r="N1450" s="270"/>
      <c r="O1450" s="268"/>
      <c r="P1450" s="268"/>
      <c r="Q1450" s="268"/>
      <c r="R1450" s="268"/>
      <c r="S1450" s="268"/>
      <c r="T1450" s="268"/>
      <c r="U1450" s="268"/>
      <c r="V1450" s="268"/>
      <c r="W1450" s="268"/>
      <c r="X1450" s="268"/>
      <c r="AC1450" s="268"/>
      <c r="AE1450" s="268"/>
      <c r="AF1450" s="268"/>
      <c r="AG1450" s="268"/>
      <c r="AH1450" s="268"/>
      <c r="AI1450" s="268"/>
      <c r="AM1450" s="268"/>
    </row>
    <row r="1451" spans="1:39" x14ac:dyDescent="0.25">
      <c r="A1451" s="268"/>
      <c r="B1451" s="268"/>
      <c r="C1451" s="268"/>
      <c r="D1451" s="268"/>
      <c r="E1451" s="268"/>
      <c r="F1451" s="268"/>
      <c r="G1451" s="271"/>
      <c r="H1451" s="268"/>
      <c r="I1451" s="268"/>
      <c r="K1451" s="270"/>
      <c r="L1451" s="270"/>
      <c r="M1451" s="270"/>
      <c r="N1451" s="270"/>
      <c r="O1451" s="268"/>
      <c r="P1451" s="268"/>
      <c r="Q1451" s="268"/>
      <c r="R1451" s="268"/>
      <c r="S1451" s="268"/>
      <c r="T1451" s="268"/>
      <c r="U1451" s="268"/>
      <c r="V1451" s="268"/>
      <c r="W1451" s="268"/>
      <c r="X1451" s="268"/>
      <c r="Y1451" s="268"/>
      <c r="Z1451" s="268"/>
      <c r="AC1451" s="268"/>
      <c r="AE1451" s="268"/>
      <c r="AF1451" s="268"/>
      <c r="AG1451" s="268"/>
      <c r="AH1451" s="268"/>
      <c r="AI1451" s="268"/>
      <c r="AM1451" s="268"/>
    </row>
    <row r="1452" spans="1:39" x14ac:dyDescent="0.25">
      <c r="A1452" s="268"/>
      <c r="B1452" s="268"/>
      <c r="C1452" s="268"/>
      <c r="D1452" s="268"/>
      <c r="E1452" s="268"/>
      <c r="F1452" s="268"/>
      <c r="G1452" s="271"/>
      <c r="H1452" s="268"/>
      <c r="I1452" s="268"/>
      <c r="K1452" s="270"/>
      <c r="L1452" s="270"/>
      <c r="M1452" s="270"/>
      <c r="N1452" s="270"/>
      <c r="O1452" s="268"/>
      <c r="P1452" s="268"/>
      <c r="Q1452" s="268"/>
      <c r="R1452" s="268"/>
      <c r="S1452" s="268"/>
      <c r="T1452" s="268"/>
      <c r="U1452" s="268"/>
      <c r="V1452" s="268"/>
      <c r="W1452" s="268"/>
      <c r="X1452" s="268"/>
      <c r="Y1452" s="268"/>
      <c r="Z1452" s="268"/>
      <c r="AC1452" s="268"/>
      <c r="AE1452" s="268"/>
      <c r="AF1452" s="268"/>
      <c r="AG1452" s="268"/>
      <c r="AH1452" s="268"/>
      <c r="AI1452" s="268"/>
      <c r="AM1452" s="268"/>
    </row>
    <row r="1453" spans="1:39" x14ac:dyDescent="0.25">
      <c r="A1453" s="268"/>
      <c r="B1453" s="268"/>
      <c r="C1453" s="268"/>
      <c r="D1453" s="268"/>
      <c r="E1453" s="268"/>
      <c r="F1453" s="268"/>
      <c r="G1453" s="271"/>
      <c r="H1453" s="268"/>
      <c r="I1453" s="268"/>
      <c r="K1453" s="270"/>
      <c r="L1453" s="270"/>
      <c r="M1453" s="270"/>
      <c r="N1453" s="270"/>
      <c r="O1453" s="268"/>
      <c r="P1453" s="268"/>
      <c r="Q1453" s="268"/>
      <c r="R1453" s="268"/>
      <c r="S1453" s="268"/>
      <c r="T1453" s="268"/>
      <c r="U1453" s="268"/>
      <c r="V1453" s="268"/>
      <c r="W1453" s="268"/>
      <c r="X1453" s="268"/>
      <c r="Y1453" s="268"/>
      <c r="Z1453" s="268"/>
      <c r="AC1453" s="268"/>
      <c r="AE1453" s="268"/>
      <c r="AF1453" s="268"/>
      <c r="AG1453" s="268"/>
      <c r="AH1453" s="268"/>
      <c r="AI1453" s="268"/>
      <c r="AM1453" s="268"/>
    </row>
    <row r="1454" spans="1:39" x14ac:dyDescent="0.25">
      <c r="A1454" s="268"/>
      <c r="B1454" s="268"/>
      <c r="C1454" s="268"/>
      <c r="D1454" s="268"/>
      <c r="E1454" s="268"/>
      <c r="F1454" s="268"/>
      <c r="G1454" s="271"/>
      <c r="H1454" s="268"/>
      <c r="I1454" s="268"/>
      <c r="K1454" s="270"/>
      <c r="L1454" s="270"/>
      <c r="M1454" s="270"/>
      <c r="N1454" s="270"/>
      <c r="O1454" s="268"/>
      <c r="P1454" s="268"/>
      <c r="Q1454" s="268"/>
      <c r="R1454" s="268"/>
      <c r="S1454" s="268"/>
      <c r="T1454" s="268"/>
      <c r="U1454" s="268"/>
      <c r="V1454" s="268"/>
      <c r="W1454" s="268"/>
      <c r="X1454" s="268"/>
      <c r="Y1454" s="268"/>
      <c r="Z1454" s="268"/>
      <c r="AC1454" s="268"/>
      <c r="AE1454" s="268"/>
      <c r="AF1454" s="268"/>
      <c r="AG1454" s="268"/>
      <c r="AH1454" s="268"/>
      <c r="AI1454" s="268"/>
      <c r="AM1454" s="268"/>
    </row>
    <row r="1455" spans="1:39" x14ac:dyDescent="0.25">
      <c r="A1455" s="268"/>
      <c r="B1455" s="268"/>
      <c r="C1455" s="268"/>
      <c r="D1455" s="268"/>
      <c r="E1455" s="268"/>
      <c r="F1455" s="268"/>
      <c r="G1455" s="271"/>
      <c r="H1455" s="268"/>
      <c r="K1455" s="270"/>
      <c r="L1455" s="270"/>
      <c r="M1455" s="270"/>
      <c r="N1455" s="270"/>
      <c r="O1455" s="268"/>
      <c r="P1455" s="268"/>
      <c r="Q1455" s="268"/>
      <c r="R1455" s="268"/>
      <c r="S1455" s="268"/>
      <c r="T1455" s="268"/>
      <c r="U1455" s="268"/>
      <c r="V1455" s="268"/>
      <c r="W1455" s="268"/>
      <c r="X1455" s="268"/>
      <c r="Y1455" s="268"/>
      <c r="Z1455" s="268"/>
      <c r="AC1455" s="268"/>
      <c r="AE1455" s="268"/>
      <c r="AF1455" s="268"/>
      <c r="AG1455" s="268"/>
      <c r="AH1455" s="268"/>
      <c r="AI1455" s="268"/>
      <c r="AM1455" s="268"/>
    </row>
    <row r="1456" spans="1:39" x14ac:dyDescent="0.25">
      <c r="A1456" s="268"/>
      <c r="B1456" s="268"/>
      <c r="C1456" s="268"/>
      <c r="D1456" s="268"/>
      <c r="E1456" s="268"/>
      <c r="F1456" s="268"/>
      <c r="G1456" s="271"/>
      <c r="H1456" s="268"/>
      <c r="K1456" s="270"/>
      <c r="L1456" s="270"/>
      <c r="M1456" s="270"/>
      <c r="N1456" s="270"/>
      <c r="O1456" s="268"/>
      <c r="P1456" s="268"/>
      <c r="Q1456" s="268"/>
      <c r="R1456" s="268"/>
      <c r="S1456" s="268"/>
      <c r="T1456" s="268"/>
      <c r="U1456" s="268"/>
      <c r="V1456" s="268"/>
      <c r="W1456" s="268"/>
      <c r="X1456" s="268"/>
      <c r="Y1456" s="268"/>
      <c r="Z1456" s="268"/>
      <c r="AC1456" s="268"/>
      <c r="AE1456" s="268"/>
      <c r="AF1456" s="268"/>
      <c r="AG1456" s="268"/>
      <c r="AH1456" s="268"/>
      <c r="AI1456" s="268"/>
      <c r="AM1456" s="268"/>
    </row>
    <row r="1457" spans="1:39" x14ac:dyDescent="0.25">
      <c r="A1457" s="268"/>
      <c r="B1457" s="268"/>
      <c r="C1457" s="268"/>
      <c r="D1457" s="268"/>
      <c r="E1457" s="268"/>
      <c r="F1457" s="268"/>
      <c r="G1457" s="271"/>
      <c r="H1457" s="268"/>
      <c r="I1457" s="268"/>
      <c r="K1457" s="270"/>
      <c r="L1457" s="270"/>
      <c r="M1457" s="270"/>
      <c r="N1457" s="270"/>
      <c r="O1457" s="268"/>
      <c r="P1457" s="268"/>
      <c r="Q1457" s="268"/>
      <c r="R1457" s="268"/>
      <c r="S1457" s="268"/>
      <c r="T1457" s="268"/>
      <c r="U1457" s="268"/>
      <c r="V1457" s="268"/>
      <c r="W1457" s="268"/>
      <c r="X1457" s="268"/>
      <c r="Y1457" s="268"/>
      <c r="Z1457" s="268"/>
      <c r="AC1457" s="268"/>
      <c r="AE1457" s="268"/>
      <c r="AF1457" s="268"/>
      <c r="AG1457" s="268"/>
      <c r="AH1457" s="268"/>
      <c r="AI1457" s="268"/>
      <c r="AM1457" s="268"/>
    </row>
    <row r="1458" spans="1:39" x14ac:dyDescent="0.25">
      <c r="A1458" s="268"/>
      <c r="B1458" s="268"/>
      <c r="C1458" s="268"/>
      <c r="D1458" s="268"/>
      <c r="E1458" s="268"/>
      <c r="F1458" s="268"/>
      <c r="G1458" s="271"/>
      <c r="H1458" s="268"/>
      <c r="I1458" s="268"/>
      <c r="K1458" s="270"/>
      <c r="L1458" s="270"/>
      <c r="M1458" s="270"/>
      <c r="N1458" s="270"/>
      <c r="O1458" s="268"/>
      <c r="P1458" s="268"/>
      <c r="Q1458" s="268"/>
      <c r="R1458" s="268"/>
      <c r="S1458" s="268"/>
      <c r="T1458" s="268"/>
      <c r="U1458" s="268"/>
      <c r="V1458" s="268"/>
      <c r="W1458" s="268"/>
      <c r="X1458" s="268"/>
      <c r="Y1458" s="268"/>
      <c r="Z1458" s="268"/>
      <c r="AC1458" s="268"/>
      <c r="AE1458" s="268"/>
      <c r="AF1458" s="268"/>
      <c r="AG1458" s="268"/>
      <c r="AH1458" s="268"/>
      <c r="AI1458" s="268"/>
      <c r="AM1458" s="268"/>
    </row>
    <row r="1459" spans="1:39" x14ac:dyDescent="0.25">
      <c r="A1459" s="268"/>
      <c r="B1459" s="268"/>
      <c r="C1459" s="268"/>
      <c r="D1459" s="268"/>
      <c r="E1459" s="268"/>
      <c r="F1459" s="268"/>
      <c r="G1459" s="271"/>
      <c r="H1459" s="268"/>
      <c r="I1459" s="268"/>
      <c r="K1459" s="270"/>
      <c r="L1459" s="270"/>
      <c r="M1459" s="270"/>
      <c r="N1459" s="270"/>
      <c r="O1459" s="268"/>
      <c r="P1459" s="268"/>
      <c r="Q1459" s="268"/>
      <c r="R1459" s="268"/>
      <c r="S1459" s="268"/>
      <c r="T1459" s="268"/>
      <c r="U1459" s="268"/>
      <c r="V1459" s="268"/>
      <c r="W1459" s="268"/>
      <c r="X1459" s="268"/>
      <c r="Y1459" s="268"/>
      <c r="Z1459" s="268"/>
      <c r="AC1459" s="268"/>
      <c r="AE1459" s="268"/>
      <c r="AF1459" s="268"/>
      <c r="AG1459" s="268"/>
      <c r="AH1459" s="268"/>
      <c r="AI1459" s="268"/>
      <c r="AM1459" s="268"/>
    </row>
    <row r="1460" spans="1:39" x14ac:dyDescent="0.25">
      <c r="A1460" s="268"/>
      <c r="B1460" s="268"/>
      <c r="C1460" s="268"/>
      <c r="D1460" s="268"/>
      <c r="E1460" s="268"/>
      <c r="F1460" s="268"/>
      <c r="G1460" s="271"/>
      <c r="H1460" s="268"/>
      <c r="I1460" s="268"/>
      <c r="K1460" s="270"/>
      <c r="L1460" s="270"/>
      <c r="M1460" s="270"/>
      <c r="N1460" s="270"/>
      <c r="O1460" s="268"/>
      <c r="P1460" s="268"/>
      <c r="Q1460" s="268"/>
      <c r="R1460" s="268"/>
      <c r="S1460" s="268"/>
      <c r="T1460" s="268"/>
      <c r="U1460" s="268"/>
      <c r="V1460" s="268"/>
      <c r="W1460" s="268"/>
      <c r="X1460" s="268"/>
      <c r="Y1460" s="268"/>
      <c r="Z1460" s="268"/>
      <c r="AC1460" s="268"/>
      <c r="AE1460" s="268"/>
      <c r="AF1460" s="268"/>
      <c r="AG1460" s="268"/>
      <c r="AH1460" s="268"/>
      <c r="AI1460" s="268"/>
      <c r="AM1460" s="268"/>
    </row>
    <row r="1461" spans="1:39" x14ac:dyDescent="0.25">
      <c r="A1461" s="268"/>
      <c r="B1461" s="268"/>
      <c r="C1461" s="268"/>
      <c r="D1461" s="268"/>
      <c r="E1461" s="268"/>
      <c r="F1461" s="268"/>
      <c r="G1461" s="271"/>
      <c r="H1461" s="268"/>
      <c r="I1461" s="268"/>
      <c r="K1461" s="270"/>
      <c r="L1461" s="270"/>
      <c r="M1461" s="270"/>
      <c r="N1461" s="270"/>
      <c r="O1461" s="268"/>
      <c r="P1461" s="268"/>
      <c r="Q1461" s="268"/>
      <c r="R1461" s="268"/>
      <c r="S1461" s="268"/>
      <c r="T1461" s="268"/>
      <c r="U1461" s="268"/>
      <c r="V1461" s="268"/>
      <c r="W1461" s="268"/>
      <c r="X1461" s="268"/>
      <c r="Y1461" s="268"/>
      <c r="Z1461" s="268"/>
      <c r="AC1461" s="268"/>
      <c r="AE1461" s="268"/>
      <c r="AF1461" s="268"/>
      <c r="AG1461" s="268"/>
      <c r="AH1461" s="268"/>
      <c r="AI1461" s="268"/>
      <c r="AM1461" s="268"/>
    </row>
    <row r="1462" spans="1:39" x14ac:dyDescent="0.25">
      <c r="A1462" s="268"/>
      <c r="B1462" s="268"/>
      <c r="C1462" s="268"/>
      <c r="D1462" s="268"/>
      <c r="E1462" s="268"/>
      <c r="F1462" s="268"/>
      <c r="G1462" s="271"/>
      <c r="H1462" s="268"/>
      <c r="I1462" s="268"/>
      <c r="J1462" s="268"/>
      <c r="K1462" s="270"/>
      <c r="L1462" s="270"/>
      <c r="M1462" s="270"/>
      <c r="N1462" s="270"/>
      <c r="O1462" s="268"/>
      <c r="P1462" s="268"/>
      <c r="Q1462" s="268"/>
      <c r="R1462" s="268"/>
      <c r="S1462" s="268"/>
      <c r="T1462" s="268"/>
      <c r="U1462" s="268"/>
      <c r="V1462" s="268"/>
      <c r="W1462" s="268"/>
      <c r="X1462" s="268"/>
      <c r="Y1462" s="268"/>
      <c r="Z1462" s="268"/>
      <c r="AC1462" s="268"/>
      <c r="AE1462" s="268"/>
      <c r="AF1462" s="268"/>
      <c r="AG1462" s="268"/>
      <c r="AH1462" s="268"/>
      <c r="AI1462" s="268"/>
      <c r="AM1462" s="268"/>
    </row>
    <row r="1463" spans="1:39" x14ac:dyDescent="0.25">
      <c r="A1463" s="268"/>
      <c r="B1463" s="268"/>
      <c r="C1463" s="268"/>
      <c r="D1463" s="268"/>
      <c r="E1463" s="268"/>
      <c r="F1463" s="268"/>
      <c r="G1463" s="271"/>
      <c r="H1463" s="268"/>
      <c r="I1463" s="268"/>
      <c r="K1463" s="270"/>
      <c r="L1463" s="270"/>
      <c r="M1463" s="270"/>
      <c r="N1463" s="270"/>
      <c r="O1463" s="268"/>
      <c r="P1463" s="268"/>
      <c r="Q1463" s="268"/>
      <c r="R1463" s="268"/>
      <c r="S1463" s="268"/>
      <c r="T1463" s="268"/>
      <c r="U1463" s="268"/>
      <c r="V1463" s="268"/>
      <c r="W1463" s="268"/>
      <c r="X1463" s="268"/>
      <c r="Y1463" s="268"/>
      <c r="AC1463" s="268"/>
      <c r="AE1463" s="268"/>
      <c r="AF1463" s="268"/>
      <c r="AG1463" s="268"/>
      <c r="AH1463" s="268"/>
      <c r="AI1463" s="268"/>
      <c r="AM1463" s="268"/>
    </row>
    <row r="1464" spans="1:39" x14ac:dyDescent="0.25">
      <c r="A1464" s="268"/>
      <c r="B1464" s="268"/>
      <c r="C1464" s="268"/>
      <c r="D1464" s="268"/>
      <c r="E1464" s="268"/>
      <c r="F1464" s="268"/>
      <c r="G1464" s="271"/>
      <c r="H1464" s="268"/>
      <c r="I1464" s="268"/>
      <c r="K1464" s="270"/>
      <c r="L1464" s="270"/>
      <c r="M1464" s="270"/>
      <c r="N1464" s="270"/>
      <c r="O1464" s="268"/>
      <c r="P1464" s="268"/>
      <c r="Q1464" s="268"/>
      <c r="R1464" s="268"/>
      <c r="S1464" s="268"/>
      <c r="T1464" s="268"/>
      <c r="U1464" s="268"/>
      <c r="V1464" s="268"/>
      <c r="W1464" s="268"/>
      <c r="X1464" s="268"/>
      <c r="Y1464" s="268"/>
      <c r="AC1464" s="268"/>
      <c r="AE1464" s="268"/>
      <c r="AF1464" s="268"/>
      <c r="AG1464" s="268"/>
      <c r="AH1464" s="268"/>
      <c r="AI1464" s="268"/>
      <c r="AM1464" s="268"/>
    </row>
    <row r="1465" spans="1:39" x14ac:dyDescent="0.25">
      <c r="A1465" s="268"/>
      <c r="B1465" s="268"/>
      <c r="C1465" s="268"/>
      <c r="D1465" s="268"/>
      <c r="E1465" s="268"/>
      <c r="F1465" s="268"/>
      <c r="G1465" s="271"/>
      <c r="H1465" s="268"/>
      <c r="I1465" s="268"/>
      <c r="K1465" s="270"/>
      <c r="L1465" s="270"/>
      <c r="M1465" s="270"/>
      <c r="N1465" s="270"/>
      <c r="O1465" s="268"/>
      <c r="P1465" s="268"/>
      <c r="Q1465" s="268"/>
      <c r="R1465" s="268"/>
      <c r="S1465" s="268"/>
      <c r="T1465" s="268"/>
      <c r="U1465" s="268"/>
      <c r="V1465" s="268"/>
      <c r="W1465" s="268"/>
      <c r="X1465" s="268"/>
      <c r="Y1465" s="268"/>
      <c r="AC1465" s="268"/>
      <c r="AE1465" s="268"/>
      <c r="AF1465" s="268"/>
      <c r="AG1465" s="268"/>
      <c r="AH1465" s="268"/>
      <c r="AI1465" s="268"/>
      <c r="AM1465" s="268"/>
    </row>
    <row r="1466" spans="1:39" x14ac:dyDescent="0.25">
      <c r="A1466" s="268"/>
      <c r="B1466" s="268"/>
      <c r="C1466" s="268"/>
      <c r="D1466" s="268"/>
      <c r="E1466" s="268"/>
      <c r="F1466" s="268"/>
      <c r="G1466" s="271"/>
      <c r="H1466" s="268"/>
      <c r="I1466" s="268"/>
      <c r="K1466" s="270"/>
      <c r="L1466" s="270"/>
      <c r="M1466" s="270"/>
      <c r="N1466" s="270"/>
      <c r="O1466" s="268"/>
      <c r="P1466" s="268"/>
      <c r="Q1466" s="268"/>
      <c r="R1466" s="268"/>
      <c r="S1466" s="268"/>
      <c r="T1466" s="268"/>
      <c r="U1466" s="268"/>
      <c r="V1466" s="268"/>
      <c r="W1466" s="268"/>
      <c r="X1466" s="268"/>
      <c r="Y1466" s="268"/>
      <c r="AC1466" s="268"/>
      <c r="AE1466" s="268"/>
      <c r="AF1466" s="268"/>
      <c r="AG1466" s="268"/>
      <c r="AH1466" s="268"/>
      <c r="AI1466" s="268"/>
      <c r="AM1466" s="268"/>
    </row>
    <row r="1467" spans="1:39" x14ac:dyDescent="0.25">
      <c r="A1467" s="268"/>
      <c r="B1467" s="268"/>
      <c r="C1467" s="268"/>
      <c r="D1467" s="268"/>
      <c r="E1467" s="268"/>
      <c r="F1467" s="268"/>
      <c r="G1467" s="271"/>
      <c r="H1467" s="268"/>
      <c r="I1467" s="268"/>
      <c r="K1467" s="270"/>
      <c r="L1467" s="270"/>
      <c r="M1467" s="270"/>
      <c r="N1467" s="270"/>
      <c r="O1467" s="268"/>
      <c r="P1467" s="268"/>
      <c r="Q1467" s="268"/>
      <c r="R1467" s="268"/>
      <c r="S1467" s="268"/>
      <c r="T1467" s="268"/>
      <c r="U1467" s="268"/>
      <c r="V1467" s="268"/>
      <c r="W1467" s="268"/>
      <c r="X1467" s="268"/>
      <c r="Y1467" s="268"/>
      <c r="AC1467" s="268"/>
      <c r="AE1467" s="268"/>
      <c r="AF1467" s="268"/>
      <c r="AG1467" s="268"/>
      <c r="AH1467" s="268"/>
      <c r="AI1467" s="268"/>
      <c r="AM1467" s="268"/>
    </row>
    <row r="1468" spans="1:39" x14ac:dyDescent="0.25">
      <c r="A1468" s="268"/>
      <c r="B1468" s="268"/>
      <c r="C1468" s="268"/>
      <c r="D1468" s="268"/>
      <c r="E1468" s="268"/>
      <c r="F1468" s="268"/>
      <c r="G1468" s="271"/>
      <c r="H1468" s="268"/>
      <c r="I1468" s="268"/>
      <c r="K1468" s="270"/>
      <c r="L1468" s="270"/>
      <c r="M1468" s="270"/>
      <c r="N1468" s="270"/>
      <c r="O1468" s="268"/>
      <c r="P1468" s="268"/>
      <c r="Q1468" s="268"/>
      <c r="R1468" s="268"/>
      <c r="S1468" s="268"/>
      <c r="T1468" s="268"/>
      <c r="U1468" s="268"/>
      <c r="V1468" s="268"/>
      <c r="W1468" s="268"/>
      <c r="X1468" s="268"/>
      <c r="Y1468" s="268"/>
      <c r="AC1468" s="268"/>
      <c r="AE1468" s="268"/>
      <c r="AF1468" s="268"/>
      <c r="AG1468" s="268"/>
      <c r="AH1468" s="268"/>
      <c r="AI1468" s="268"/>
      <c r="AM1468" s="268"/>
    </row>
    <row r="1469" spans="1:39" x14ac:dyDescent="0.25">
      <c r="A1469" s="268"/>
      <c r="B1469" s="268"/>
      <c r="C1469" s="268"/>
      <c r="D1469" s="268"/>
      <c r="E1469" s="268"/>
      <c r="F1469" s="268"/>
      <c r="G1469" s="271"/>
      <c r="H1469" s="268"/>
      <c r="I1469" s="268"/>
      <c r="K1469" s="270"/>
      <c r="L1469" s="270"/>
      <c r="M1469" s="270"/>
      <c r="N1469" s="270"/>
      <c r="O1469" s="268"/>
      <c r="P1469" s="268"/>
      <c r="Q1469" s="268"/>
      <c r="R1469" s="268"/>
      <c r="S1469" s="268"/>
      <c r="T1469" s="268"/>
      <c r="U1469" s="268"/>
      <c r="V1469" s="268"/>
      <c r="W1469" s="268"/>
      <c r="X1469" s="268"/>
      <c r="Y1469" s="268"/>
      <c r="AC1469" s="268"/>
      <c r="AE1469" s="268"/>
      <c r="AF1469" s="268"/>
      <c r="AG1469" s="268"/>
      <c r="AH1469" s="268"/>
      <c r="AI1469" s="268"/>
      <c r="AM1469" s="268"/>
    </row>
    <row r="1470" spans="1:39" x14ac:dyDescent="0.25">
      <c r="A1470" s="268"/>
      <c r="B1470" s="268"/>
      <c r="C1470" s="268"/>
      <c r="D1470" s="268"/>
      <c r="E1470" s="268"/>
      <c r="F1470" s="268"/>
      <c r="G1470" s="271"/>
      <c r="H1470" s="268"/>
      <c r="K1470" s="270"/>
      <c r="L1470" s="270"/>
      <c r="M1470" s="270"/>
      <c r="N1470" s="270"/>
      <c r="O1470" s="268"/>
      <c r="P1470" s="268"/>
      <c r="Q1470" s="268"/>
      <c r="R1470" s="268"/>
      <c r="S1470" s="268"/>
      <c r="T1470" s="268"/>
      <c r="U1470" s="268"/>
      <c r="V1470" s="268"/>
      <c r="W1470" s="268"/>
      <c r="X1470" s="268"/>
      <c r="Y1470" s="268"/>
      <c r="AC1470" s="268"/>
      <c r="AE1470" s="268"/>
      <c r="AF1470" s="268"/>
      <c r="AG1470" s="268"/>
      <c r="AH1470" s="268"/>
      <c r="AI1470" s="268"/>
      <c r="AM1470" s="268"/>
    </row>
    <row r="1471" spans="1:39" x14ac:dyDescent="0.25">
      <c r="A1471" s="268"/>
      <c r="B1471" s="268"/>
      <c r="C1471" s="268"/>
      <c r="D1471" s="268"/>
      <c r="E1471" s="268"/>
      <c r="F1471" s="268"/>
      <c r="G1471" s="271"/>
      <c r="H1471" s="268"/>
      <c r="K1471" s="270"/>
      <c r="L1471" s="270"/>
      <c r="M1471" s="270"/>
      <c r="N1471" s="270"/>
      <c r="O1471" s="268"/>
      <c r="P1471" s="268"/>
      <c r="Q1471" s="268"/>
      <c r="R1471" s="268"/>
      <c r="S1471" s="268"/>
      <c r="T1471" s="268"/>
      <c r="U1471" s="268"/>
      <c r="V1471" s="268"/>
      <c r="W1471" s="268"/>
      <c r="X1471" s="268"/>
      <c r="Y1471" s="268"/>
      <c r="AC1471" s="268"/>
      <c r="AE1471" s="268"/>
      <c r="AF1471" s="268"/>
      <c r="AG1471" s="268"/>
      <c r="AH1471" s="268"/>
      <c r="AI1471" s="268"/>
      <c r="AM1471" s="268"/>
    </row>
    <row r="1472" spans="1:39" x14ac:dyDescent="0.25">
      <c r="A1472" s="268"/>
      <c r="B1472" s="268"/>
      <c r="C1472" s="268"/>
      <c r="D1472" s="268"/>
      <c r="E1472" s="268"/>
      <c r="F1472" s="268"/>
      <c r="G1472" s="271"/>
      <c r="H1472" s="268"/>
      <c r="I1472" s="2"/>
      <c r="K1472" s="270"/>
      <c r="L1472" s="270"/>
      <c r="M1472" s="270"/>
      <c r="N1472" s="270"/>
      <c r="O1472" s="268"/>
      <c r="P1472" s="268"/>
      <c r="Q1472" s="268"/>
      <c r="R1472" s="268"/>
      <c r="S1472" s="268"/>
      <c r="T1472" s="268"/>
      <c r="U1472" s="268"/>
      <c r="V1472" s="268"/>
      <c r="W1472" s="268"/>
      <c r="X1472" s="268"/>
      <c r="Y1472" s="268"/>
      <c r="AC1472" s="268"/>
      <c r="AE1472" s="268"/>
      <c r="AF1472" s="268"/>
      <c r="AG1472" s="268"/>
      <c r="AH1472" s="268"/>
      <c r="AI1472" s="268"/>
      <c r="AM1472" s="268"/>
    </row>
    <row r="1473" spans="1:39" x14ac:dyDescent="0.25">
      <c r="A1473" s="268"/>
      <c r="B1473" s="268"/>
      <c r="C1473" s="268"/>
      <c r="D1473" s="268"/>
      <c r="E1473" s="268"/>
      <c r="F1473" s="268"/>
      <c r="G1473" s="271"/>
      <c r="H1473" s="268"/>
      <c r="I1473" s="268"/>
      <c r="K1473" s="270"/>
      <c r="L1473" s="270"/>
      <c r="M1473" s="270"/>
      <c r="N1473" s="270"/>
      <c r="O1473" s="268"/>
      <c r="P1473" s="268"/>
      <c r="Q1473" s="268"/>
      <c r="R1473" s="268"/>
      <c r="S1473" s="268"/>
      <c r="T1473" s="268"/>
      <c r="U1473" s="268"/>
      <c r="V1473" s="268"/>
      <c r="W1473" s="268"/>
      <c r="X1473" s="268"/>
      <c r="Y1473" s="268"/>
      <c r="AC1473" s="268"/>
      <c r="AE1473" s="268"/>
      <c r="AF1473" s="268"/>
      <c r="AG1473" s="268"/>
      <c r="AH1473" s="268"/>
      <c r="AI1473" s="268"/>
      <c r="AM1473" s="268"/>
    </row>
    <row r="1474" spans="1:39" x14ac:dyDescent="0.25">
      <c r="A1474" s="268"/>
      <c r="B1474" s="268"/>
      <c r="C1474" s="268"/>
      <c r="D1474" s="268"/>
      <c r="E1474" s="268"/>
      <c r="F1474" s="268"/>
      <c r="G1474" s="271"/>
      <c r="H1474" s="268"/>
      <c r="I1474" s="268"/>
      <c r="K1474" s="270"/>
      <c r="L1474" s="270"/>
      <c r="M1474" s="270"/>
      <c r="N1474" s="270"/>
      <c r="O1474" s="268"/>
      <c r="P1474" s="268"/>
      <c r="Q1474" s="268"/>
      <c r="R1474" s="268"/>
      <c r="S1474" s="268"/>
      <c r="T1474" s="268"/>
      <c r="U1474" s="268"/>
      <c r="V1474" s="268"/>
      <c r="W1474" s="268"/>
      <c r="X1474" s="268"/>
      <c r="Y1474" s="268"/>
      <c r="AC1474" s="268"/>
      <c r="AE1474" s="268"/>
      <c r="AF1474" s="268"/>
      <c r="AG1474" s="268"/>
      <c r="AH1474" s="268"/>
      <c r="AI1474" s="268"/>
      <c r="AM1474" s="268"/>
    </row>
    <row r="1475" spans="1:39" x14ac:dyDescent="0.25">
      <c r="A1475" s="268"/>
      <c r="B1475" s="268"/>
      <c r="C1475" s="268"/>
      <c r="D1475" s="268"/>
      <c r="E1475" s="268"/>
      <c r="F1475" s="268"/>
      <c r="G1475" s="271"/>
      <c r="H1475" s="268"/>
      <c r="I1475" s="268"/>
      <c r="K1475" s="270"/>
      <c r="L1475" s="270"/>
      <c r="M1475" s="270"/>
      <c r="N1475" s="270"/>
      <c r="O1475" s="268"/>
      <c r="P1475" s="268"/>
      <c r="Q1475" s="268"/>
      <c r="R1475" s="268"/>
      <c r="S1475" s="268"/>
      <c r="T1475" s="268"/>
      <c r="U1475" s="268"/>
      <c r="V1475" s="268"/>
      <c r="W1475" s="268"/>
      <c r="X1475" s="268"/>
      <c r="Y1475" s="268"/>
      <c r="Z1475" s="268"/>
      <c r="AC1475" s="268"/>
      <c r="AE1475" s="268"/>
      <c r="AF1475" s="268"/>
      <c r="AG1475" s="268"/>
      <c r="AH1475" s="268"/>
      <c r="AI1475" s="268"/>
      <c r="AM1475" s="268"/>
    </row>
    <row r="1476" spans="1:39" x14ac:dyDescent="0.25">
      <c r="A1476" s="268"/>
      <c r="B1476" s="268"/>
      <c r="C1476" s="268"/>
      <c r="D1476" s="268"/>
      <c r="E1476" s="268"/>
      <c r="F1476" s="268"/>
      <c r="G1476" s="271"/>
      <c r="H1476" s="268"/>
      <c r="I1476" s="268"/>
      <c r="K1476" s="270"/>
      <c r="L1476" s="270"/>
      <c r="M1476" s="270"/>
      <c r="N1476" s="270"/>
      <c r="O1476" s="268"/>
      <c r="P1476" s="268"/>
      <c r="Q1476" s="268"/>
      <c r="R1476" s="268"/>
      <c r="S1476" s="268"/>
      <c r="T1476" s="268"/>
      <c r="U1476" s="268"/>
      <c r="V1476" s="268"/>
      <c r="W1476" s="268"/>
      <c r="X1476" s="268"/>
      <c r="Y1476" s="268"/>
      <c r="Z1476" s="268"/>
      <c r="AC1476" s="268"/>
      <c r="AE1476" s="268"/>
      <c r="AF1476" s="268"/>
      <c r="AG1476" s="268"/>
      <c r="AH1476" s="268"/>
      <c r="AI1476" s="268"/>
      <c r="AM1476" s="268"/>
    </row>
    <row r="1477" spans="1:39" x14ac:dyDescent="0.25">
      <c r="A1477" s="268"/>
      <c r="B1477" s="268"/>
      <c r="C1477" s="268"/>
      <c r="D1477" s="268"/>
      <c r="E1477" s="268"/>
      <c r="F1477" s="268"/>
      <c r="G1477" s="271"/>
      <c r="H1477" s="268"/>
      <c r="I1477" s="268"/>
      <c r="K1477" s="270"/>
      <c r="L1477" s="270"/>
      <c r="M1477" s="270"/>
      <c r="N1477" s="270"/>
      <c r="O1477" s="268"/>
      <c r="P1477" s="268"/>
      <c r="Q1477" s="268"/>
      <c r="R1477" s="268"/>
      <c r="S1477" s="268"/>
      <c r="T1477" s="268"/>
      <c r="U1477" s="268"/>
      <c r="V1477" s="268"/>
      <c r="W1477" s="268"/>
      <c r="X1477" s="268"/>
      <c r="Y1477" s="268"/>
      <c r="Z1477" s="268"/>
      <c r="AC1477" s="268"/>
      <c r="AE1477" s="268"/>
      <c r="AF1477" s="268"/>
      <c r="AG1477" s="268"/>
      <c r="AH1477" s="268"/>
      <c r="AI1477" s="268"/>
      <c r="AM1477" s="268"/>
    </row>
    <row r="1478" spans="1:39" x14ac:dyDescent="0.25">
      <c r="A1478" s="268"/>
      <c r="B1478" s="268"/>
      <c r="C1478" s="268"/>
      <c r="D1478" s="268"/>
      <c r="E1478" s="268"/>
      <c r="F1478" s="268"/>
      <c r="G1478" s="271"/>
      <c r="H1478" s="268"/>
      <c r="I1478" s="268"/>
      <c r="K1478" s="270"/>
      <c r="L1478" s="270"/>
      <c r="M1478" s="270"/>
      <c r="N1478" s="270"/>
      <c r="O1478" s="268"/>
      <c r="P1478" s="268"/>
      <c r="Q1478" s="268"/>
      <c r="R1478" s="268"/>
      <c r="S1478" s="268"/>
      <c r="T1478" s="268"/>
      <c r="U1478" s="268"/>
      <c r="V1478" s="268"/>
      <c r="W1478" s="268"/>
      <c r="X1478" s="268"/>
      <c r="AC1478" s="268"/>
      <c r="AE1478" s="268"/>
      <c r="AF1478" s="268"/>
      <c r="AG1478" s="268"/>
      <c r="AH1478" s="268"/>
      <c r="AI1478" s="268"/>
      <c r="AM1478" s="268"/>
    </row>
    <row r="1479" spans="1:39" x14ac:dyDescent="0.25">
      <c r="A1479" s="268"/>
      <c r="B1479" s="268"/>
      <c r="C1479" s="268"/>
      <c r="D1479" s="268"/>
      <c r="E1479" s="268"/>
      <c r="F1479" s="268"/>
      <c r="G1479" s="271"/>
      <c r="H1479" s="268"/>
      <c r="I1479" s="268"/>
      <c r="K1479" s="270"/>
      <c r="L1479" s="270"/>
      <c r="M1479" s="270"/>
      <c r="N1479" s="270"/>
      <c r="O1479" s="268"/>
      <c r="P1479" s="268"/>
      <c r="Q1479" s="268"/>
      <c r="R1479" s="268"/>
      <c r="S1479" s="268"/>
      <c r="T1479" s="268"/>
      <c r="U1479" s="268"/>
      <c r="V1479" s="268"/>
      <c r="W1479" s="268"/>
      <c r="X1479" s="268"/>
      <c r="AC1479" s="268"/>
      <c r="AE1479" s="268"/>
      <c r="AF1479" s="268"/>
      <c r="AG1479" s="268"/>
      <c r="AH1479" s="268"/>
      <c r="AI1479" s="268"/>
      <c r="AM1479" s="268"/>
    </row>
    <row r="1480" spans="1:39" x14ac:dyDescent="0.25">
      <c r="A1480" s="268"/>
      <c r="B1480" s="268"/>
      <c r="C1480" s="268"/>
      <c r="D1480" s="268"/>
      <c r="E1480" s="268"/>
      <c r="F1480" s="268"/>
      <c r="G1480" s="271"/>
      <c r="H1480" s="268"/>
      <c r="I1480" s="268"/>
      <c r="K1480" s="270"/>
      <c r="L1480" s="270"/>
      <c r="M1480" s="270"/>
      <c r="N1480" s="270"/>
      <c r="O1480" s="268"/>
      <c r="P1480" s="268"/>
      <c r="Q1480" s="268"/>
      <c r="R1480" s="268"/>
      <c r="S1480" s="268"/>
      <c r="T1480" s="268"/>
      <c r="U1480" s="268"/>
      <c r="V1480" s="268"/>
      <c r="W1480" s="268"/>
      <c r="X1480" s="268"/>
      <c r="AC1480" s="268"/>
      <c r="AE1480" s="268"/>
      <c r="AF1480" s="268"/>
      <c r="AG1480" s="268"/>
      <c r="AH1480" s="268"/>
      <c r="AI1480" s="268"/>
      <c r="AM1480" s="268"/>
    </row>
    <row r="1481" spans="1:39" x14ac:dyDescent="0.25">
      <c r="A1481" s="268"/>
      <c r="B1481" s="268"/>
      <c r="C1481" s="268"/>
      <c r="D1481" s="268"/>
      <c r="E1481" s="268"/>
      <c r="F1481" s="268"/>
      <c r="G1481" s="271"/>
      <c r="H1481" s="268"/>
      <c r="I1481" s="2"/>
      <c r="K1481" s="270"/>
      <c r="L1481" s="270"/>
      <c r="M1481" s="270"/>
      <c r="N1481" s="270"/>
      <c r="O1481" s="268"/>
      <c r="P1481" s="268"/>
      <c r="Q1481" s="268"/>
      <c r="R1481" s="268"/>
      <c r="S1481" s="268"/>
      <c r="T1481" s="268"/>
      <c r="U1481" s="268"/>
      <c r="V1481" s="268"/>
      <c r="W1481" s="268"/>
      <c r="X1481" s="268"/>
      <c r="AC1481" s="268"/>
      <c r="AE1481" s="268"/>
      <c r="AF1481" s="268"/>
      <c r="AG1481" s="268"/>
      <c r="AH1481" s="268"/>
      <c r="AI1481" s="268"/>
      <c r="AM1481" s="268"/>
    </row>
    <row r="1482" spans="1:39" x14ac:dyDescent="0.25">
      <c r="A1482" s="268"/>
      <c r="B1482" s="268"/>
      <c r="C1482" s="268"/>
      <c r="D1482" s="268"/>
      <c r="E1482" s="268"/>
      <c r="F1482" s="268"/>
      <c r="G1482" s="271"/>
      <c r="H1482" s="268"/>
      <c r="I1482" s="268"/>
      <c r="K1482" s="270"/>
      <c r="L1482" s="270"/>
      <c r="M1482" s="270"/>
      <c r="N1482" s="270"/>
      <c r="O1482" s="268"/>
      <c r="P1482" s="268"/>
      <c r="Q1482" s="268"/>
      <c r="R1482" s="268"/>
      <c r="S1482" s="268"/>
      <c r="T1482" s="268"/>
      <c r="U1482" s="268"/>
      <c r="V1482" s="268"/>
      <c r="W1482" s="268"/>
      <c r="X1482" s="268"/>
      <c r="AC1482" s="268"/>
      <c r="AE1482" s="268"/>
      <c r="AF1482" s="268"/>
      <c r="AG1482" s="268"/>
      <c r="AH1482" s="268"/>
      <c r="AI1482" s="268"/>
      <c r="AM1482" s="268"/>
    </row>
    <row r="1483" spans="1:39" x14ac:dyDescent="0.25">
      <c r="A1483" s="268"/>
      <c r="B1483" s="268"/>
      <c r="C1483" s="268"/>
      <c r="D1483" s="268"/>
      <c r="E1483" s="268"/>
      <c r="F1483" s="268"/>
      <c r="G1483" s="271"/>
      <c r="H1483" s="268"/>
      <c r="I1483" s="268"/>
      <c r="K1483" s="270"/>
      <c r="L1483" s="270"/>
      <c r="M1483" s="270"/>
      <c r="N1483" s="270"/>
      <c r="O1483" s="268"/>
      <c r="P1483" s="268"/>
      <c r="Q1483" s="268"/>
      <c r="R1483" s="268"/>
      <c r="S1483" s="268"/>
      <c r="T1483" s="268"/>
      <c r="U1483" s="268"/>
      <c r="V1483" s="268"/>
      <c r="W1483" s="268"/>
      <c r="X1483" s="268"/>
      <c r="AC1483" s="268"/>
      <c r="AE1483" s="268"/>
      <c r="AF1483" s="268"/>
      <c r="AG1483" s="268"/>
      <c r="AH1483" s="268"/>
      <c r="AI1483" s="268"/>
      <c r="AM1483" s="268"/>
    </row>
    <row r="1484" spans="1:39" x14ac:dyDescent="0.25">
      <c r="A1484" s="268"/>
      <c r="B1484" s="268"/>
      <c r="C1484" s="268"/>
      <c r="D1484" s="268"/>
      <c r="E1484" s="268"/>
      <c r="F1484" s="268"/>
      <c r="G1484" s="271"/>
      <c r="H1484" s="268"/>
      <c r="I1484" s="268"/>
      <c r="K1484" s="270"/>
      <c r="L1484" s="270"/>
      <c r="M1484" s="270"/>
      <c r="N1484" s="270"/>
      <c r="O1484" s="268"/>
      <c r="P1484" s="268"/>
      <c r="Q1484" s="268"/>
      <c r="R1484" s="268"/>
      <c r="S1484" s="268"/>
      <c r="T1484" s="268"/>
      <c r="U1484" s="268"/>
      <c r="V1484" s="268"/>
      <c r="W1484" s="268"/>
      <c r="X1484" s="268"/>
      <c r="AC1484" s="268"/>
      <c r="AE1484" s="268"/>
      <c r="AF1484" s="268"/>
      <c r="AG1484" s="268"/>
      <c r="AH1484" s="268"/>
      <c r="AI1484" s="268"/>
      <c r="AM1484" s="268"/>
    </row>
    <row r="1485" spans="1:39" x14ac:dyDescent="0.25">
      <c r="A1485" s="268"/>
      <c r="B1485" s="268"/>
      <c r="C1485" s="268"/>
      <c r="D1485" s="268"/>
      <c r="E1485" s="268"/>
      <c r="F1485" s="268"/>
      <c r="G1485" s="271"/>
      <c r="H1485" s="268"/>
      <c r="I1485" s="268"/>
      <c r="K1485" s="270"/>
      <c r="L1485" s="270"/>
      <c r="M1485" s="270"/>
      <c r="N1485" s="270"/>
      <c r="O1485" s="268"/>
      <c r="P1485" s="268"/>
      <c r="Q1485" s="268"/>
      <c r="R1485" s="268"/>
      <c r="S1485" s="268"/>
      <c r="T1485" s="268"/>
      <c r="U1485" s="268"/>
      <c r="V1485" s="268"/>
      <c r="W1485" s="268"/>
      <c r="X1485" s="268"/>
      <c r="AC1485" s="268"/>
      <c r="AE1485" s="268"/>
      <c r="AF1485" s="268"/>
      <c r="AG1485" s="268"/>
      <c r="AH1485" s="268"/>
      <c r="AI1485" s="268"/>
      <c r="AM1485" s="268"/>
    </row>
    <row r="1486" spans="1:39" x14ac:dyDescent="0.25">
      <c r="A1486" s="268"/>
      <c r="B1486" s="268"/>
      <c r="C1486" s="268"/>
      <c r="D1486" s="268"/>
      <c r="E1486" s="268"/>
      <c r="F1486" s="268"/>
      <c r="G1486" s="271"/>
      <c r="H1486" s="268"/>
      <c r="I1486" s="268"/>
      <c r="K1486" s="270"/>
      <c r="L1486" s="270"/>
      <c r="M1486" s="270"/>
      <c r="N1486" s="270"/>
      <c r="O1486" s="268"/>
      <c r="P1486" s="268"/>
      <c r="Q1486" s="268"/>
      <c r="R1486" s="268"/>
      <c r="S1486" s="268"/>
      <c r="T1486" s="268"/>
      <c r="U1486" s="268"/>
      <c r="V1486" s="268"/>
      <c r="W1486" s="268"/>
      <c r="X1486" s="268"/>
      <c r="Y1486" s="268"/>
      <c r="AC1486" s="268"/>
      <c r="AE1486" s="268"/>
      <c r="AF1486" s="268"/>
      <c r="AG1486" s="268"/>
      <c r="AH1486" s="268"/>
      <c r="AI1486" s="268"/>
      <c r="AM1486" s="268"/>
    </row>
    <row r="1487" spans="1:39" x14ac:dyDescent="0.25">
      <c r="A1487" s="268"/>
      <c r="B1487" s="268"/>
      <c r="C1487" s="268"/>
      <c r="D1487" s="268"/>
      <c r="E1487" s="268"/>
      <c r="F1487" s="268"/>
      <c r="G1487" s="271"/>
      <c r="H1487" s="268"/>
      <c r="I1487" s="268"/>
      <c r="K1487" s="270"/>
      <c r="L1487" s="270"/>
      <c r="M1487" s="270"/>
      <c r="N1487" s="270"/>
      <c r="O1487" s="268"/>
      <c r="P1487" s="268"/>
      <c r="Q1487" s="268"/>
      <c r="R1487" s="268"/>
      <c r="S1487" s="268"/>
      <c r="T1487" s="268"/>
      <c r="U1487" s="268"/>
      <c r="V1487" s="268"/>
      <c r="W1487" s="268"/>
      <c r="X1487" s="268"/>
      <c r="Y1487" s="268"/>
      <c r="AC1487" s="268"/>
      <c r="AE1487" s="268"/>
      <c r="AF1487" s="268"/>
      <c r="AG1487" s="268"/>
      <c r="AH1487" s="268"/>
      <c r="AI1487" s="268"/>
      <c r="AM1487" s="268"/>
    </row>
    <row r="1488" spans="1:39" x14ac:dyDescent="0.25">
      <c r="A1488" s="268"/>
      <c r="B1488" s="268"/>
      <c r="C1488" s="268"/>
      <c r="D1488" s="268"/>
      <c r="E1488" s="268"/>
      <c r="F1488" s="268"/>
      <c r="G1488" s="271"/>
      <c r="H1488" s="268"/>
      <c r="K1488" s="270"/>
      <c r="L1488" s="270"/>
      <c r="M1488" s="270"/>
      <c r="N1488" s="270"/>
      <c r="O1488" s="268"/>
      <c r="P1488" s="268"/>
      <c r="Q1488" s="268"/>
      <c r="R1488" s="268"/>
      <c r="S1488" s="268"/>
      <c r="T1488" s="268"/>
      <c r="U1488" s="268"/>
      <c r="V1488" s="268"/>
      <c r="W1488" s="268"/>
      <c r="X1488" s="268"/>
      <c r="Y1488" s="268"/>
      <c r="AC1488" s="268"/>
      <c r="AE1488" s="268"/>
      <c r="AF1488" s="268"/>
      <c r="AG1488" s="268"/>
      <c r="AH1488" s="268"/>
      <c r="AI1488" s="268"/>
      <c r="AM1488" s="268"/>
    </row>
    <row r="1489" spans="1:39" x14ac:dyDescent="0.25">
      <c r="A1489" s="268"/>
      <c r="B1489" s="268"/>
      <c r="C1489" s="268"/>
      <c r="D1489" s="268"/>
      <c r="E1489" s="268"/>
      <c r="F1489" s="268"/>
      <c r="G1489" s="271"/>
      <c r="H1489" s="268"/>
      <c r="I1489" s="268"/>
      <c r="K1489" s="270"/>
      <c r="L1489" s="270"/>
      <c r="M1489" s="270"/>
      <c r="N1489" s="270"/>
      <c r="O1489" s="268"/>
      <c r="P1489" s="268"/>
      <c r="Q1489" s="268"/>
      <c r="R1489" s="268"/>
      <c r="S1489" s="268"/>
      <c r="T1489" s="268"/>
      <c r="U1489" s="268"/>
      <c r="V1489" s="268"/>
      <c r="W1489" s="268"/>
      <c r="X1489" s="268"/>
      <c r="Y1489" s="268"/>
      <c r="AC1489" s="268"/>
      <c r="AE1489" s="268"/>
      <c r="AF1489" s="268"/>
      <c r="AG1489" s="268"/>
      <c r="AH1489" s="268"/>
      <c r="AI1489" s="268"/>
      <c r="AM1489" s="268"/>
    </row>
    <row r="1490" spans="1:39" x14ac:dyDescent="0.25">
      <c r="A1490" s="268"/>
      <c r="B1490" s="268"/>
      <c r="C1490" s="268"/>
      <c r="D1490" s="268"/>
      <c r="E1490" s="268"/>
      <c r="F1490" s="268"/>
      <c r="G1490" s="271"/>
      <c r="H1490" s="268"/>
      <c r="I1490" s="268"/>
      <c r="K1490" s="270"/>
      <c r="L1490" s="270"/>
      <c r="M1490" s="270"/>
      <c r="N1490" s="270"/>
      <c r="O1490" s="268"/>
      <c r="P1490" s="268"/>
      <c r="Q1490" s="268"/>
      <c r="R1490" s="268"/>
      <c r="S1490" s="268"/>
      <c r="T1490" s="268"/>
      <c r="U1490" s="268"/>
      <c r="V1490" s="268"/>
      <c r="W1490" s="268"/>
      <c r="X1490" s="268"/>
      <c r="Y1490" s="268"/>
      <c r="AC1490" s="268"/>
      <c r="AE1490" s="268"/>
      <c r="AF1490" s="268"/>
      <c r="AG1490" s="268"/>
      <c r="AH1490" s="268"/>
      <c r="AI1490" s="268"/>
      <c r="AM1490" s="268"/>
    </row>
    <row r="1491" spans="1:39" x14ac:dyDescent="0.25">
      <c r="A1491" s="268"/>
      <c r="B1491" s="268"/>
      <c r="C1491" s="268"/>
      <c r="D1491" s="268"/>
      <c r="E1491" s="268"/>
      <c r="F1491" s="268"/>
      <c r="G1491" s="271"/>
      <c r="H1491" s="268"/>
      <c r="I1491" s="268"/>
      <c r="K1491" s="270"/>
      <c r="L1491" s="270"/>
      <c r="M1491" s="270"/>
      <c r="N1491" s="270"/>
      <c r="O1491" s="268"/>
      <c r="P1491" s="268"/>
      <c r="Q1491" s="268"/>
      <c r="R1491" s="268"/>
      <c r="S1491" s="268"/>
      <c r="T1491" s="268"/>
      <c r="U1491" s="268"/>
      <c r="V1491" s="268"/>
      <c r="W1491" s="268"/>
      <c r="X1491" s="268"/>
      <c r="AC1491" s="268"/>
      <c r="AE1491" s="268"/>
      <c r="AF1491" s="268"/>
      <c r="AG1491" s="268"/>
      <c r="AH1491" s="268"/>
      <c r="AI1491" s="268"/>
      <c r="AM1491" s="268"/>
    </row>
    <row r="1492" spans="1:39" x14ac:dyDescent="0.25">
      <c r="A1492" s="268"/>
      <c r="B1492" s="268"/>
      <c r="C1492" s="268"/>
      <c r="D1492" s="268"/>
      <c r="E1492" s="268"/>
      <c r="F1492" s="268"/>
      <c r="G1492" s="271"/>
      <c r="H1492" s="268"/>
      <c r="I1492" s="268"/>
      <c r="K1492" s="270"/>
      <c r="L1492" s="270"/>
      <c r="M1492" s="270"/>
      <c r="N1492" s="270"/>
      <c r="O1492" s="268"/>
      <c r="P1492" s="268"/>
      <c r="Q1492" s="268"/>
      <c r="R1492" s="268"/>
      <c r="S1492" s="268"/>
      <c r="T1492" s="268"/>
      <c r="U1492" s="268"/>
      <c r="V1492" s="268"/>
      <c r="W1492" s="268"/>
      <c r="X1492" s="268"/>
      <c r="Y1492" s="268"/>
      <c r="AC1492" s="268"/>
      <c r="AE1492" s="268"/>
      <c r="AF1492" s="268"/>
      <c r="AG1492" s="268"/>
      <c r="AH1492" s="268"/>
      <c r="AI1492" s="268"/>
      <c r="AM1492" s="268"/>
    </row>
    <row r="1493" spans="1:39" x14ac:dyDescent="0.25">
      <c r="A1493" s="268"/>
      <c r="B1493" s="268"/>
      <c r="C1493" s="268"/>
      <c r="D1493" s="268"/>
      <c r="E1493" s="268"/>
      <c r="F1493" s="268"/>
      <c r="G1493" s="271"/>
      <c r="H1493" s="268"/>
      <c r="I1493" s="268"/>
      <c r="K1493" s="270"/>
      <c r="L1493" s="270"/>
      <c r="M1493" s="270"/>
      <c r="N1493" s="270"/>
      <c r="O1493" s="268"/>
      <c r="P1493" s="268"/>
      <c r="Q1493" s="268"/>
      <c r="R1493" s="268"/>
      <c r="S1493" s="268"/>
      <c r="T1493" s="268"/>
      <c r="U1493" s="268"/>
      <c r="V1493" s="268"/>
      <c r="W1493" s="268"/>
      <c r="X1493" s="268"/>
      <c r="AC1493" s="268"/>
      <c r="AE1493" s="268"/>
      <c r="AF1493" s="268"/>
      <c r="AG1493" s="268"/>
      <c r="AH1493" s="268"/>
      <c r="AI1493" s="268"/>
      <c r="AM1493" s="268"/>
    </row>
    <row r="1494" spans="1:39" x14ac:dyDescent="0.25">
      <c r="A1494" s="268"/>
      <c r="B1494" s="268"/>
      <c r="C1494" s="268"/>
      <c r="D1494" s="268"/>
      <c r="E1494" s="268"/>
      <c r="F1494" s="268"/>
      <c r="G1494" s="271"/>
      <c r="H1494" s="268"/>
      <c r="I1494" s="268"/>
      <c r="K1494" s="270"/>
      <c r="L1494" s="270"/>
      <c r="M1494" s="270"/>
      <c r="N1494" s="270"/>
      <c r="O1494" s="268"/>
      <c r="P1494" s="268"/>
      <c r="Q1494" s="268"/>
      <c r="R1494" s="268"/>
      <c r="S1494" s="268"/>
      <c r="T1494" s="268"/>
      <c r="U1494" s="268"/>
      <c r="V1494" s="268"/>
      <c r="W1494" s="268"/>
      <c r="X1494" s="268"/>
      <c r="Y1494" s="268"/>
      <c r="AC1494" s="268"/>
      <c r="AE1494" s="268"/>
      <c r="AF1494" s="268"/>
      <c r="AG1494" s="268"/>
      <c r="AH1494" s="268"/>
      <c r="AI1494" s="268"/>
      <c r="AM1494" s="268"/>
    </row>
    <row r="1495" spans="1:39" x14ac:dyDescent="0.25">
      <c r="A1495" s="268"/>
      <c r="B1495" s="268"/>
      <c r="C1495" s="268"/>
      <c r="D1495" s="268"/>
      <c r="E1495" s="268"/>
      <c r="F1495" s="268"/>
      <c r="G1495" s="271"/>
      <c r="H1495" s="268"/>
      <c r="I1495" s="268"/>
      <c r="K1495" s="270"/>
      <c r="L1495" s="270"/>
      <c r="M1495" s="270"/>
      <c r="N1495" s="270"/>
      <c r="O1495" s="268"/>
      <c r="P1495" s="268"/>
      <c r="Q1495" s="268"/>
      <c r="R1495" s="268"/>
      <c r="S1495" s="268"/>
      <c r="T1495" s="268"/>
      <c r="U1495" s="268"/>
      <c r="V1495" s="268"/>
      <c r="W1495" s="268"/>
      <c r="X1495" s="268"/>
      <c r="AC1495" s="268"/>
      <c r="AE1495" s="268"/>
      <c r="AF1495" s="268"/>
      <c r="AG1495" s="268"/>
      <c r="AH1495" s="268"/>
      <c r="AI1495" s="268"/>
      <c r="AM1495" s="268"/>
    </row>
    <row r="1496" spans="1:39" x14ac:dyDescent="0.25">
      <c r="A1496" s="268"/>
      <c r="B1496" s="268"/>
      <c r="C1496" s="268"/>
      <c r="D1496" s="268"/>
      <c r="E1496" s="268"/>
      <c r="F1496" s="268"/>
      <c r="G1496" s="271"/>
      <c r="H1496" s="268"/>
      <c r="I1496" s="268"/>
      <c r="K1496" s="270"/>
      <c r="L1496" s="270"/>
      <c r="M1496" s="270"/>
      <c r="N1496" s="270"/>
      <c r="O1496" s="268"/>
      <c r="P1496" s="268"/>
      <c r="Q1496" s="268"/>
      <c r="R1496" s="268"/>
      <c r="S1496" s="268"/>
      <c r="T1496" s="268"/>
      <c r="U1496" s="268"/>
      <c r="V1496" s="268"/>
      <c r="W1496" s="268"/>
      <c r="X1496" s="268"/>
      <c r="AC1496" s="268"/>
      <c r="AE1496" s="268"/>
      <c r="AF1496" s="268"/>
      <c r="AG1496" s="268"/>
      <c r="AH1496" s="268"/>
      <c r="AI1496" s="268"/>
      <c r="AM1496" s="268"/>
    </row>
    <row r="1497" spans="1:39" x14ac:dyDescent="0.25">
      <c r="A1497" s="268"/>
      <c r="B1497" s="268"/>
      <c r="C1497" s="268"/>
      <c r="D1497" s="268"/>
      <c r="E1497" s="268"/>
      <c r="F1497" s="268"/>
      <c r="G1497" s="271"/>
      <c r="H1497" s="268"/>
      <c r="I1497" s="268"/>
      <c r="K1497" s="270"/>
      <c r="L1497" s="270"/>
      <c r="M1497" s="270"/>
      <c r="N1497" s="270"/>
      <c r="O1497" s="268"/>
      <c r="P1497" s="268"/>
      <c r="Q1497" s="268"/>
      <c r="R1497" s="268"/>
      <c r="S1497" s="268"/>
      <c r="T1497" s="268"/>
      <c r="U1497" s="268"/>
      <c r="V1497" s="268"/>
      <c r="W1497" s="268"/>
      <c r="X1497" s="268"/>
      <c r="Y1497" s="268"/>
      <c r="AC1497" s="268"/>
      <c r="AE1497" s="268"/>
      <c r="AF1497" s="268"/>
      <c r="AG1497" s="268"/>
      <c r="AH1497" s="268"/>
      <c r="AI1497" s="268"/>
      <c r="AM1497" s="268"/>
    </row>
    <row r="1498" spans="1:39" x14ac:dyDescent="0.25">
      <c r="A1498" s="268"/>
      <c r="B1498" s="268"/>
      <c r="C1498" s="268"/>
      <c r="D1498" s="268"/>
      <c r="E1498" s="268"/>
      <c r="F1498" s="268"/>
      <c r="G1498" s="271"/>
      <c r="H1498" s="268"/>
      <c r="I1498" s="268"/>
      <c r="K1498" s="270"/>
      <c r="L1498" s="270"/>
      <c r="M1498" s="270"/>
      <c r="N1498" s="270"/>
      <c r="O1498" s="268"/>
      <c r="P1498" s="268"/>
      <c r="Q1498" s="268"/>
      <c r="R1498" s="268"/>
      <c r="S1498" s="268"/>
      <c r="T1498" s="268"/>
      <c r="U1498" s="268"/>
      <c r="V1498" s="268"/>
      <c r="W1498" s="268"/>
      <c r="X1498" s="268"/>
      <c r="AC1498" s="268"/>
      <c r="AE1498" s="268"/>
      <c r="AF1498" s="268"/>
      <c r="AG1498" s="268"/>
      <c r="AH1498" s="268"/>
      <c r="AI1498" s="268"/>
      <c r="AM1498" s="268"/>
    </row>
    <row r="1499" spans="1:39" x14ac:dyDescent="0.25">
      <c r="A1499" s="268"/>
      <c r="B1499" s="268"/>
      <c r="C1499" s="268"/>
      <c r="D1499" s="268"/>
      <c r="E1499" s="268"/>
      <c r="F1499" s="268"/>
      <c r="G1499" s="271"/>
      <c r="H1499" s="268"/>
      <c r="I1499" s="268"/>
      <c r="K1499" s="270"/>
      <c r="L1499" s="270"/>
      <c r="M1499" s="270"/>
      <c r="N1499" s="270"/>
      <c r="O1499" s="268"/>
      <c r="P1499" s="268"/>
      <c r="Q1499" s="268"/>
      <c r="R1499" s="268"/>
      <c r="S1499" s="268"/>
      <c r="T1499" s="268"/>
      <c r="U1499" s="268"/>
      <c r="V1499" s="268"/>
      <c r="W1499" s="268"/>
      <c r="X1499" s="268"/>
      <c r="Y1499" s="268"/>
      <c r="AC1499" s="268"/>
      <c r="AE1499" s="268"/>
      <c r="AF1499" s="268"/>
      <c r="AG1499" s="268"/>
      <c r="AH1499" s="268"/>
      <c r="AI1499" s="268"/>
      <c r="AM1499" s="268"/>
    </row>
    <row r="1500" spans="1:39" x14ac:dyDescent="0.25">
      <c r="A1500" s="268"/>
      <c r="B1500" s="268"/>
      <c r="C1500" s="268"/>
      <c r="D1500" s="268"/>
      <c r="E1500" s="268"/>
      <c r="F1500" s="268"/>
      <c r="G1500" s="271"/>
      <c r="H1500" s="268"/>
      <c r="I1500" s="268"/>
      <c r="K1500" s="270"/>
      <c r="L1500" s="270"/>
      <c r="M1500" s="270"/>
      <c r="N1500" s="270"/>
      <c r="O1500" s="268"/>
      <c r="P1500" s="268"/>
      <c r="Q1500" s="268"/>
      <c r="R1500" s="268"/>
      <c r="S1500" s="268"/>
      <c r="T1500" s="268"/>
      <c r="U1500" s="268"/>
      <c r="V1500" s="268"/>
      <c r="W1500" s="268"/>
      <c r="X1500" s="268"/>
      <c r="AC1500" s="268"/>
      <c r="AE1500" s="268"/>
      <c r="AF1500" s="268"/>
      <c r="AG1500" s="268"/>
      <c r="AH1500" s="268"/>
      <c r="AI1500" s="268"/>
      <c r="AM1500" s="268"/>
    </row>
    <row r="1501" spans="1:39" x14ac:dyDescent="0.25">
      <c r="A1501" s="268"/>
      <c r="B1501" s="268"/>
      <c r="C1501" s="268"/>
      <c r="D1501" s="268"/>
      <c r="E1501" s="268"/>
      <c r="F1501" s="268"/>
      <c r="G1501" s="271"/>
      <c r="H1501" s="268"/>
      <c r="I1501" s="268"/>
      <c r="K1501" s="270"/>
      <c r="L1501" s="270"/>
      <c r="M1501" s="270"/>
      <c r="N1501" s="270"/>
      <c r="O1501" s="268"/>
      <c r="P1501" s="268"/>
      <c r="Q1501" s="268"/>
      <c r="R1501" s="268"/>
      <c r="S1501" s="268"/>
      <c r="T1501" s="268"/>
      <c r="U1501" s="268"/>
      <c r="V1501" s="268"/>
      <c r="W1501" s="268"/>
      <c r="X1501" s="268"/>
      <c r="AC1501" s="268"/>
      <c r="AE1501" s="268"/>
      <c r="AF1501" s="268"/>
      <c r="AG1501" s="268"/>
      <c r="AH1501" s="268"/>
      <c r="AI1501" s="268"/>
      <c r="AM1501" s="268"/>
    </row>
    <row r="1502" spans="1:39" x14ac:dyDescent="0.25">
      <c r="A1502" s="268"/>
      <c r="B1502" s="268"/>
      <c r="C1502" s="268"/>
      <c r="D1502" s="268"/>
      <c r="E1502" s="268"/>
      <c r="F1502" s="268"/>
      <c r="G1502" s="271"/>
      <c r="H1502" s="268"/>
      <c r="K1502" s="270"/>
      <c r="L1502" s="270"/>
      <c r="M1502" s="270"/>
      <c r="N1502" s="270"/>
      <c r="O1502" s="268"/>
      <c r="P1502" s="268"/>
      <c r="Q1502" s="268"/>
      <c r="R1502" s="268"/>
      <c r="S1502" s="268"/>
      <c r="T1502" s="268"/>
      <c r="U1502" s="268"/>
      <c r="V1502" s="268"/>
      <c r="W1502" s="268"/>
      <c r="X1502" s="268"/>
      <c r="AC1502" s="268"/>
      <c r="AE1502" s="268"/>
      <c r="AF1502" s="268"/>
      <c r="AG1502" s="268"/>
      <c r="AH1502" s="268"/>
      <c r="AI1502" s="268"/>
      <c r="AM1502" s="268"/>
    </row>
    <row r="1503" spans="1:39" x14ac:dyDescent="0.25">
      <c r="A1503" s="268"/>
      <c r="B1503" s="268"/>
      <c r="C1503" s="268"/>
      <c r="D1503" s="268"/>
      <c r="E1503" s="268"/>
      <c r="F1503" s="268"/>
      <c r="G1503" s="271"/>
      <c r="H1503" s="268"/>
      <c r="I1503" s="268"/>
      <c r="K1503" s="270"/>
      <c r="L1503" s="270"/>
      <c r="M1503" s="270"/>
      <c r="N1503" s="270"/>
      <c r="O1503" s="268"/>
      <c r="P1503" s="268"/>
      <c r="Q1503" s="268"/>
      <c r="R1503" s="268"/>
      <c r="S1503" s="268"/>
      <c r="T1503" s="268"/>
      <c r="U1503" s="268"/>
      <c r="V1503" s="268"/>
      <c r="W1503" s="268"/>
      <c r="X1503" s="268"/>
      <c r="AC1503" s="268"/>
      <c r="AE1503" s="268"/>
      <c r="AF1503" s="268"/>
      <c r="AG1503" s="268"/>
      <c r="AH1503" s="268"/>
      <c r="AI1503" s="268"/>
      <c r="AM1503" s="268"/>
    </row>
    <row r="1504" spans="1:39" x14ac:dyDescent="0.25">
      <c r="A1504" s="268"/>
      <c r="B1504" s="268"/>
      <c r="C1504" s="268"/>
      <c r="D1504" s="268"/>
      <c r="E1504" s="268"/>
      <c r="F1504" s="268"/>
      <c r="G1504" s="271"/>
      <c r="H1504" s="268"/>
      <c r="K1504" s="270"/>
      <c r="L1504" s="270"/>
      <c r="M1504" s="270"/>
      <c r="N1504" s="270"/>
      <c r="O1504" s="268"/>
      <c r="P1504" s="268"/>
      <c r="Q1504" s="268"/>
      <c r="R1504" s="268"/>
      <c r="S1504" s="268"/>
      <c r="T1504" s="268"/>
      <c r="U1504" s="268"/>
      <c r="V1504" s="268"/>
      <c r="W1504" s="268"/>
      <c r="X1504" s="268"/>
      <c r="AC1504" s="268"/>
      <c r="AE1504" s="268"/>
      <c r="AF1504" s="268"/>
      <c r="AG1504" s="268"/>
      <c r="AH1504" s="268"/>
      <c r="AI1504" s="268"/>
      <c r="AM1504" s="268"/>
    </row>
    <row r="1505" spans="1:39" x14ac:dyDescent="0.25">
      <c r="A1505" s="268"/>
      <c r="B1505" s="268"/>
      <c r="C1505" s="268"/>
      <c r="D1505" s="268"/>
      <c r="E1505" s="268"/>
      <c r="F1505" s="268"/>
      <c r="G1505" s="271"/>
      <c r="H1505" s="268"/>
      <c r="K1505" s="270"/>
      <c r="L1505" s="270"/>
      <c r="M1505" s="270"/>
      <c r="N1505" s="270"/>
      <c r="O1505" s="268"/>
      <c r="P1505" s="268"/>
      <c r="Q1505" s="268"/>
      <c r="R1505" s="268"/>
      <c r="S1505" s="268"/>
      <c r="T1505" s="268"/>
      <c r="U1505" s="268"/>
      <c r="V1505" s="268"/>
      <c r="W1505" s="268"/>
      <c r="X1505" s="268"/>
      <c r="Y1505" s="268"/>
      <c r="AC1505" s="268"/>
      <c r="AE1505" s="268"/>
      <c r="AF1505" s="268"/>
      <c r="AG1505" s="268"/>
      <c r="AH1505" s="268"/>
      <c r="AI1505" s="268"/>
      <c r="AM1505" s="268"/>
    </row>
    <row r="1506" spans="1:39" x14ac:dyDescent="0.25">
      <c r="A1506" s="268"/>
      <c r="B1506" s="268"/>
      <c r="C1506" s="268"/>
      <c r="D1506" s="268"/>
      <c r="E1506" s="268"/>
      <c r="F1506" s="268"/>
      <c r="G1506" s="271"/>
      <c r="H1506" s="268"/>
      <c r="I1506" s="268"/>
      <c r="K1506" s="270"/>
      <c r="L1506" s="270"/>
      <c r="M1506" s="270"/>
      <c r="N1506" s="270"/>
      <c r="O1506" s="268"/>
      <c r="P1506" s="268"/>
      <c r="Q1506" s="268"/>
      <c r="R1506" s="268"/>
      <c r="S1506" s="268"/>
      <c r="T1506" s="268"/>
      <c r="U1506" s="268"/>
      <c r="V1506" s="268"/>
      <c r="W1506" s="268"/>
      <c r="X1506" s="268"/>
      <c r="AC1506" s="268"/>
      <c r="AE1506" s="268"/>
      <c r="AF1506" s="268"/>
      <c r="AG1506" s="268"/>
      <c r="AH1506" s="268"/>
      <c r="AI1506" s="268"/>
      <c r="AM1506" s="268"/>
    </row>
    <row r="1507" spans="1:39" x14ac:dyDescent="0.25">
      <c r="A1507" s="268"/>
      <c r="B1507" s="268"/>
      <c r="C1507" s="268"/>
      <c r="D1507" s="268"/>
      <c r="E1507" s="268"/>
      <c r="F1507" s="268"/>
      <c r="G1507" s="271"/>
      <c r="H1507" s="268"/>
      <c r="K1507" s="270"/>
      <c r="L1507" s="270"/>
      <c r="M1507" s="270"/>
      <c r="N1507" s="270"/>
      <c r="O1507" s="268"/>
      <c r="P1507" s="268"/>
      <c r="Q1507" s="268"/>
      <c r="R1507" s="268"/>
      <c r="S1507" s="268"/>
      <c r="T1507" s="268"/>
      <c r="U1507" s="268"/>
      <c r="V1507" s="268"/>
      <c r="W1507" s="268"/>
      <c r="X1507" s="268"/>
      <c r="AC1507" s="268"/>
      <c r="AE1507" s="268"/>
      <c r="AF1507" s="268"/>
      <c r="AG1507" s="268"/>
      <c r="AH1507" s="268"/>
      <c r="AI1507" s="268"/>
      <c r="AM1507" s="268"/>
    </row>
    <row r="1508" spans="1:39" x14ac:dyDescent="0.25">
      <c r="A1508" s="268"/>
      <c r="B1508" s="268"/>
      <c r="C1508" s="268"/>
      <c r="D1508" s="268"/>
      <c r="E1508" s="268"/>
      <c r="F1508" s="268"/>
      <c r="G1508" s="271"/>
      <c r="H1508" s="268"/>
      <c r="K1508" s="270"/>
      <c r="L1508" s="270"/>
      <c r="M1508" s="270"/>
      <c r="N1508" s="270"/>
      <c r="O1508" s="268"/>
      <c r="P1508" s="268"/>
      <c r="Q1508" s="268"/>
      <c r="R1508" s="268"/>
      <c r="S1508" s="268"/>
      <c r="T1508" s="268"/>
      <c r="U1508" s="268"/>
      <c r="V1508" s="268"/>
      <c r="W1508" s="268"/>
      <c r="X1508" s="268"/>
      <c r="AC1508" s="268"/>
      <c r="AE1508" s="268"/>
      <c r="AF1508" s="268"/>
      <c r="AG1508" s="268"/>
      <c r="AH1508" s="268"/>
      <c r="AI1508" s="268"/>
      <c r="AM1508" s="268"/>
    </row>
    <row r="1509" spans="1:39" x14ac:dyDescent="0.25">
      <c r="A1509" s="268"/>
      <c r="B1509" s="268"/>
      <c r="C1509" s="268"/>
      <c r="D1509" s="268"/>
      <c r="E1509" s="268"/>
      <c r="F1509" s="268"/>
      <c r="G1509" s="271"/>
      <c r="H1509" s="268"/>
      <c r="I1509" s="268"/>
      <c r="K1509" s="270"/>
      <c r="L1509" s="270"/>
      <c r="M1509" s="270"/>
      <c r="N1509" s="270"/>
      <c r="O1509" s="268"/>
      <c r="P1509" s="268"/>
      <c r="Q1509" s="268"/>
      <c r="R1509" s="268"/>
      <c r="S1509" s="268"/>
      <c r="T1509" s="268"/>
      <c r="U1509" s="268"/>
      <c r="V1509" s="268"/>
      <c r="W1509" s="268"/>
      <c r="X1509" s="268"/>
      <c r="AC1509" s="268"/>
      <c r="AE1509" s="268"/>
      <c r="AF1509" s="268"/>
      <c r="AG1509" s="268"/>
      <c r="AH1509" s="268"/>
      <c r="AI1509" s="268"/>
      <c r="AM1509" s="268"/>
    </row>
    <row r="1510" spans="1:39" x14ac:dyDescent="0.25">
      <c r="A1510" s="268"/>
      <c r="B1510" s="268"/>
      <c r="C1510" s="268"/>
      <c r="D1510" s="268"/>
      <c r="E1510" s="268"/>
      <c r="F1510" s="268"/>
      <c r="G1510" s="271"/>
      <c r="H1510" s="268"/>
      <c r="I1510" s="268"/>
      <c r="K1510" s="270"/>
      <c r="L1510" s="270"/>
      <c r="M1510" s="270"/>
      <c r="N1510" s="270"/>
      <c r="O1510" s="268"/>
      <c r="P1510" s="268"/>
      <c r="Q1510" s="268"/>
      <c r="R1510" s="268"/>
      <c r="S1510" s="268"/>
      <c r="T1510" s="268"/>
      <c r="U1510" s="268"/>
      <c r="V1510" s="268"/>
      <c r="W1510" s="268"/>
      <c r="X1510" s="268"/>
      <c r="Y1510" s="268"/>
      <c r="AC1510" s="268"/>
      <c r="AE1510" s="268"/>
      <c r="AF1510" s="268"/>
      <c r="AG1510" s="268"/>
      <c r="AH1510" s="268"/>
      <c r="AI1510" s="268"/>
      <c r="AM1510" s="268"/>
    </row>
    <row r="1511" spans="1:39" x14ac:dyDescent="0.25">
      <c r="A1511" s="268"/>
      <c r="B1511" s="268"/>
      <c r="C1511" s="268"/>
      <c r="D1511" s="268"/>
      <c r="E1511" s="268"/>
      <c r="F1511" s="268"/>
      <c r="G1511" s="271"/>
      <c r="H1511" s="268"/>
      <c r="I1511" s="268"/>
      <c r="K1511" s="270"/>
      <c r="L1511" s="270"/>
      <c r="M1511" s="270"/>
      <c r="N1511" s="270"/>
      <c r="O1511" s="268"/>
      <c r="P1511" s="268"/>
      <c r="Q1511" s="268"/>
      <c r="R1511" s="268"/>
      <c r="S1511" s="268"/>
      <c r="T1511" s="268"/>
      <c r="U1511" s="268"/>
      <c r="V1511" s="268"/>
      <c r="W1511" s="268"/>
      <c r="X1511" s="268"/>
      <c r="Y1511" s="268"/>
      <c r="AC1511" s="268"/>
      <c r="AE1511" s="268"/>
      <c r="AF1511" s="268"/>
      <c r="AG1511" s="268"/>
      <c r="AH1511" s="268"/>
      <c r="AI1511" s="268"/>
      <c r="AM1511" s="268"/>
    </row>
    <row r="1512" spans="1:39" x14ac:dyDescent="0.25">
      <c r="A1512" s="268"/>
      <c r="B1512" s="268"/>
      <c r="C1512" s="268"/>
      <c r="D1512" s="268"/>
      <c r="E1512" s="268"/>
      <c r="F1512" s="268"/>
      <c r="G1512" s="271"/>
      <c r="H1512" s="268"/>
      <c r="I1512" s="268"/>
      <c r="J1512" s="268"/>
      <c r="K1512" s="270"/>
      <c r="L1512" s="270"/>
      <c r="M1512" s="270"/>
      <c r="N1512" s="270"/>
      <c r="O1512" s="268"/>
      <c r="P1512" s="268"/>
      <c r="Q1512" s="268"/>
      <c r="R1512" s="268"/>
      <c r="S1512" s="268"/>
      <c r="T1512" s="268"/>
      <c r="U1512" s="268"/>
      <c r="V1512" s="268"/>
      <c r="W1512" s="268"/>
      <c r="X1512" s="268"/>
      <c r="Y1512" s="268"/>
      <c r="AC1512" s="268"/>
      <c r="AE1512" s="268"/>
      <c r="AF1512" s="268"/>
      <c r="AG1512" s="268"/>
      <c r="AH1512" s="268"/>
      <c r="AI1512" s="268"/>
      <c r="AM1512" s="268"/>
    </row>
    <row r="1513" spans="1:39" x14ac:dyDescent="0.25">
      <c r="A1513" s="268"/>
      <c r="B1513" s="268"/>
      <c r="C1513" s="268"/>
      <c r="D1513" s="268"/>
      <c r="E1513" s="268"/>
      <c r="F1513" s="268"/>
      <c r="G1513" s="271"/>
      <c r="H1513" s="268"/>
      <c r="I1513" s="268"/>
      <c r="J1513" s="268"/>
      <c r="K1513" s="270"/>
      <c r="L1513" s="270"/>
      <c r="M1513" s="270"/>
      <c r="N1513" s="270"/>
      <c r="O1513" s="268"/>
      <c r="P1513" s="268"/>
      <c r="Q1513" s="268"/>
      <c r="R1513" s="268"/>
      <c r="S1513" s="268"/>
      <c r="T1513" s="268"/>
      <c r="U1513" s="268"/>
      <c r="V1513" s="268"/>
      <c r="W1513" s="268"/>
      <c r="X1513" s="268"/>
      <c r="Y1513" s="268"/>
      <c r="AC1513" s="268"/>
      <c r="AE1513" s="268"/>
      <c r="AF1513" s="268"/>
      <c r="AG1513" s="268"/>
      <c r="AH1513" s="268"/>
      <c r="AI1513" s="268"/>
      <c r="AM1513" s="268"/>
    </row>
    <row r="1514" spans="1:39" x14ac:dyDescent="0.25">
      <c r="A1514" s="268"/>
      <c r="B1514" s="268"/>
      <c r="C1514" s="268"/>
      <c r="D1514" s="268"/>
      <c r="E1514" s="268"/>
      <c r="F1514" s="268"/>
      <c r="G1514" s="271"/>
      <c r="H1514" s="268"/>
      <c r="I1514" s="268"/>
      <c r="K1514" s="270"/>
      <c r="L1514" s="270"/>
      <c r="M1514" s="270"/>
      <c r="N1514" s="270"/>
      <c r="O1514" s="268"/>
      <c r="P1514" s="268"/>
      <c r="Q1514" s="268"/>
      <c r="R1514" s="268"/>
      <c r="S1514" s="268"/>
      <c r="T1514" s="268"/>
      <c r="U1514" s="268"/>
      <c r="V1514" s="268"/>
      <c r="W1514" s="268"/>
      <c r="X1514" s="268"/>
      <c r="AC1514" s="268"/>
      <c r="AE1514" s="268"/>
      <c r="AF1514" s="268"/>
      <c r="AG1514" s="268"/>
      <c r="AH1514" s="268"/>
      <c r="AI1514" s="268"/>
      <c r="AM1514" s="268"/>
    </row>
    <row r="1515" spans="1:39" x14ac:dyDescent="0.25">
      <c r="A1515" s="268"/>
      <c r="B1515" s="268"/>
      <c r="C1515" s="268"/>
      <c r="D1515" s="268"/>
      <c r="E1515" s="268"/>
      <c r="F1515" s="268"/>
      <c r="G1515" s="271"/>
      <c r="H1515" s="268"/>
      <c r="I1515" s="268"/>
      <c r="K1515" s="270"/>
      <c r="L1515" s="270"/>
      <c r="M1515" s="270"/>
      <c r="N1515" s="270"/>
      <c r="O1515" s="268"/>
      <c r="P1515" s="268"/>
      <c r="Q1515" s="268"/>
      <c r="R1515" s="268"/>
      <c r="S1515" s="268"/>
      <c r="T1515" s="268"/>
      <c r="U1515" s="268"/>
      <c r="V1515" s="268"/>
      <c r="W1515" s="268"/>
      <c r="X1515" s="268"/>
      <c r="Y1515" s="268"/>
      <c r="AC1515" s="268"/>
      <c r="AE1515" s="268"/>
      <c r="AF1515" s="268"/>
      <c r="AG1515" s="268"/>
      <c r="AH1515" s="268"/>
      <c r="AI1515" s="268"/>
      <c r="AM1515" s="268"/>
    </row>
    <row r="1516" spans="1:39" x14ac:dyDescent="0.25">
      <c r="A1516" s="268"/>
      <c r="B1516" s="268"/>
      <c r="C1516" s="268"/>
      <c r="D1516" s="268"/>
      <c r="E1516" s="268"/>
      <c r="F1516" s="268"/>
      <c r="G1516" s="271"/>
      <c r="H1516" s="268"/>
      <c r="I1516" s="268"/>
      <c r="K1516" s="270"/>
      <c r="L1516" s="270"/>
      <c r="M1516" s="270"/>
      <c r="N1516" s="270"/>
      <c r="O1516" s="268"/>
      <c r="P1516" s="268"/>
      <c r="Q1516" s="268"/>
      <c r="R1516" s="268"/>
      <c r="S1516" s="268"/>
      <c r="T1516" s="268"/>
      <c r="U1516" s="268"/>
      <c r="V1516" s="268"/>
      <c r="W1516" s="268"/>
      <c r="X1516" s="268"/>
      <c r="Y1516" s="268"/>
      <c r="AC1516" s="268"/>
      <c r="AE1516" s="268"/>
      <c r="AF1516" s="268"/>
      <c r="AG1516" s="268"/>
      <c r="AH1516" s="268"/>
      <c r="AI1516" s="268"/>
      <c r="AM1516" s="268"/>
    </row>
    <row r="1517" spans="1:39" x14ac:dyDescent="0.25">
      <c r="A1517" s="268"/>
      <c r="B1517" s="268"/>
      <c r="C1517" s="268"/>
      <c r="D1517" s="268"/>
      <c r="E1517" s="268"/>
      <c r="F1517" s="268"/>
      <c r="G1517" s="271"/>
      <c r="H1517" s="268"/>
      <c r="I1517" s="268"/>
      <c r="K1517" s="270"/>
      <c r="L1517" s="270"/>
      <c r="M1517" s="270"/>
      <c r="N1517" s="270"/>
      <c r="O1517" s="268"/>
      <c r="P1517" s="268"/>
      <c r="Q1517" s="268"/>
      <c r="R1517" s="268"/>
      <c r="S1517" s="268"/>
      <c r="T1517" s="268"/>
      <c r="U1517" s="268"/>
      <c r="V1517" s="268"/>
      <c r="W1517" s="268"/>
      <c r="X1517" s="268"/>
      <c r="Y1517" s="268"/>
      <c r="AC1517" s="268"/>
      <c r="AE1517" s="268"/>
      <c r="AF1517" s="268"/>
      <c r="AG1517" s="268"/>
      <c r="AH1517" s="268"/>
      <c r="AI1517" s="268"/>
      <c r="AM1517" s="268"/>
    </row>
    <row r="1518" spans="1:39" x14ac:dyDescent="0.25">
      <c r="A1518" s="268"/>
      <c r="B1518" s="268"/>
      <c r="C1518" s="268"/>
      <c r="D1518" s="268"/>
      <c r="E1518" s="268"/>
      <c r="F1518" s="268"/>
      <c r="G1518" s="271"/>
      <c r="H1518" s="268"/>
      <c r="I1518" s="268"/>
      <c r="K1518" s="270"/>
      <c r="L1518" s="270"/>
      <c r="M1518" s="270"/>
      <c r="N1518" s="270"/>
      <c r="O1518" s="268"/>
      <c r="P1518" s="268"/>
      <c r="Q1518" s="268"/>
      <c r="R1518" s="268"/>
      <c r="S1518" s="268"/>
      <c r="T1518" s="268"/>
      <c r="U1518" s="268"/>
      <c r="V1518" s="268"/>
      <c r="W1518" s="268"/>
      <c r="X1518" s="268"/>
      <c r="AC1518" s="268"/>
      <c r="AE1518" s="268"/>
      <c r="AF1518" s="268"/>
      <c r="AG1518" s="268"/>
      <c r="AH1518" s="268"/>
      <c r="AI1518" s="268"/>
      <c r="AM1518" s="268"/>
    </row>
    <row r="1519" spans="1:39" x14ac:dyDescent="0.25">
      <c r="A1519" s="268"/>
      <c r="B1519" s="268"/>
      <c r="C1519" s="268"/>
      <c r="D1519" s="268"/>
      <c r="E1519" s="268"/>
      <c r="F1519" s="268"/>
      <c r="G1519" s="271"/>
      <c r="H1519" s="268"/>
      <c r="I1519" s="268"/>
      <c r="J1519" s="268"/>
      <c r="K1519" s="270"/>
      <c r="L1519" s="270"/>
      <c r="M1519" s="270"/>
      <c r="N1519" s="270"/>
      <c r="O1519" s="268"/>
      <c r="P1519" s="268"/>
      <c r="Q1519" s="268"/>
      <c r="R1519" s="268"/>
      <c r="S1519" s="268"/>
      <c r="T1519" s="268"/>
      <c r="U1519" s="268"/>
      <c r="V1519" s="268"/>
      <c r="W1519" s="268"/>
      <c r="X1519" s="268"/>
      <c r="Y1519" s="268"/>
      <c r="AC1519" s="268"/>
      <c r="AE1519" s="268"/>
      <c r="AF1519" s="268"/>
      <c r="AG1519" s="268"/>
      <c r="AH1519" s="268"/>
      <c r="AI1519" s="268"/>
      <c r="AM1519" s="268"/>
    </row>
    <row r="1520" spans="1:39" x14ac:dyDescent="0.25">
      <c r="A1520" s="268"/>
      <c r="B1520" s="268"/>
      <c r="C1520" s="268"/>
      <c r="D1520" s="268"/>
      <c r="E1520" s="268"/>
      <c r="F1520" s="268"/>
      <c r="G1520" s="271"/>
      <c r="H1520" s="268"/>
      <c r="I1520" s="268"/>
      <c r="K1520" s="270"/>
      <c r="L1520" s="270"/>
      <c r="M1520" s="270"/>
      <c r="N1520" s="270"/>
      <c r="O1520" s="268"/>
      <c r="P1520" s="268"/>
      <c r="Q1520" s="268"/>
      <c r="R1520" s="268"/>
      <c r="S1520" s="268"/>
      <c r="T1520" s="268"/>
      <c r="U1520" s="268"/>
      <c r="V1520" s="268"/>
      <c r="W1520" s="268"/>
      <c r="X1520" s="268"/>
      <c r="AC1520" s="268"/>
      <c r="AE1520" s="268"/>
      <c r="AF1520" s="268"/>
      <c r="AG1520" s="268"/>
      <c r="AH1520" s="268"/>
      <c r="AI1520" s="268"/>
      <c r="AM1520" s="268"/>
    </row>
    <row r="1521" spans="1:39" x14ac:dyDescent="0.25">
      <c r="A1521" s="268"/>
      <c r="B1521" s="268"/>
      <c r="C1521" s="268"/>
      <c r="D1521" s="268"/>
      <c r="E1521" s="268"/>
      <c r="F1521" s="268"/>
      <c r="G1521" s="271"/>
      <c r="H1521" s="268"/>
      <c r="I1521" s="268"/>
      <c r="K1521" s="270"/>
      <c r="L1521" s="270"/>
      <c r="M1521" s="270"/>
      <c r="N1521" s="270"/>
      <c r="O1521" s="268"/>
      <c r="P1521" s="268"/>
      <c r="Q1521" s="268"/>
      <c r="R1521" s="268"/>
      <c r="S1521" s="268"/>
      <c r="T1521" s="268"/>
      <c r="U1521" s="268"/>
      <c r="V1521" s="268"/>
      <c r="W1521" s="268"/>
      <c r="X1521" s="268"/>
      <c r="AC1521" s="268"/>
      <c r="AE1521" s="268"/>
      <c r="AF1521" s="268"/>
      <c r="AG1521" s="268"/>
      <c r="AH1521" s="268"/>
      <c r="AI1521" s="268"/>
      <c r="AM1521" s="268"/>
    </row>
    <row r="1522" spans="1:39" x14ac:dyDescent="0.25">
      <c r="A1522" s="268"/>
      <c r="B1522" s="268"/>
      <c r="C1522" s="268"/>
      <c r="D1522" s="268"/>
      <c r="E1522" s="268"/>
      <c r="F1522" s="268"/>
      <c r="G1522" s="271"/>
      <c r="H1522" s="268"/>
      <c r="I1522" s="268"/>
      <c r="K1522" s="270"/>
      <c r="L1522" s="270"/>
      <c r="M1522" s="270"/>
      <c r="N1522" s="270"/>
      <c r="O1522" s="268"/>
      <c r="P1522" s="268"/>
      <c r="Q1522" s="268"/>
      <c r="R1522" s="268"/>
      <c r="S1522" s="268"/>
      <c r="T1522" s="268"/>
      <c r="U1522" s="268"/>
      <c r="V1522" s="268"/>
      <c r="W1522" s="268"/>
      <c r="X1522" s="268"/>
      <c r="Y1522" s="268"/>
      <c r="AC1522" s="268"/>
      <c r="AE1522" s="268"/>
      <c r="AF1522" s="268"/>
      <c r="AG1522" s="268"/>
      <c r="AH1522" s="268"/>
      <c r="AI1522" s="268"/>
      <c r="AM1522" s="268"/>
    </row>
    <row r="1523" spans="1:39" x14ac:dyDescent="0.25">
      <c r="A1523" s="268"/>
      <c r="B1523" s="268"/>
      <c r="C1523" s="268"/>
      <c r="D1523" s="268"/>
      <c r="E1523" s="268"/>
      <c r="F1523" s="268"/>
      <c r="G1523" s="271"/>
      <c r="H1523" s="268"/>
      <c r="I1523" s="268"/>
      <c r="K1523" s="270"/>
      <c r="L1523" s="270"/>
      <c r="M1523" s="270"/>
      <c r="N1523" s="270"/>
      <c r="O1523" s="268"/>
      <c r="P1523" s="268"/>
      <c r="Q1523" s="268"/>
      <c r="R1523" s="268"/>
      <c r="S1523" s="268"/>
      <c r="T1523" s="268"/>
      <c r="U1523" s="268"/>
      <c r="V1523" s="268"/>
      <c r="W1523" s="268"/>
      <c r="X1523" s="268"/>
      <c r="Y1523" s="268"/>
      <c r="AC1523" s="268"/>
      <c r="AE1523" s="268"/>
      <c r="AF1523" s="268"/>
      <c r="AG1523" s="268"/>
      <c r="AH1523" s="268"/>
      <c r="AI1523" s="268"/>
      <c r="AM1523" s="268"/>
    </row>
    <row r="1524" spans="1:39" x14ac:dyDescent="0.25">
      <c r="A1524" s="268"/>
      <c r="B1524" s="268"/>
      <c r="C1524" s="268"/>
      <c r="D1524" s="268"/>
      <c r="E1524" s="268"/>
      <c r="F1524" s="268"/>
      <c r="G1524" s="271"/>
      <c r="H1524" s="268"/>
      <c r="I1524" s="268"/>
      <c r="K1524" s="270"/>
      <c r="L1524" s="270"/>
      <c r="M1524" s="270"/>
      <c r="N1524" s="270"/>
      <c r="O1524" s="268"/>
      <c r="P1524" s="268"/>
      <c r="Q1524" s="268"/>
      <c r="R1524" s="268"/>
      <c r="S1524" s="268"/>
      <c r="T1524" s="268"/>
      <c r="U1524" s="268"/>
      <c r="V1524" s="268"/>
      <c r="W1524" s="268"/>
      <c r="X1524" s="268"/>
      <c r="Y1524" s="268"/>
      <c r="AC1524" s="268"/>
      <c r="AE1524" s="268"/>
      <c r="AF1524" s="268"/>
      <c r="AG1524" s="268"/>
      <c r="AH1524" s="268"/>
      <c r="AI1524" s="268"/>
      <c r="AM1524" s="268"/>
    </row>
    <row r="1525" spans="1:39" x14ac:dyDescent="0.25">
      <c r="A1525" s="268"/>
      <c r="B1525" s="268"/>
      <c r="C1525" s="268"/>
      <c r="D1525" s="268"/>
      <c r="E1525" s="268"/>
      <c r="F1525" s="268"/>
      <c r="G1525" s="271"/>
      <c r="H1525" s="268"/>
      <c r="I1525" s="268"/>
      <c r="K1525" s="270"/>
      <c r="L1525" s="270"/>
      <c r="M1525" s="270"/>
      <c r="N1525" s="270"/>
      <c r="O1525" s="268"/>
      <c r="P1525" s="268"/>
      <c r="Q1525" s="268"/>
      <c r="R1525" s="268"/>
      <c r="S1525" s="268"/>
      <c r="T1525" s="268"/>
      <c r="U1525" s="268"/>
      <c r="V1525" s="268"/>
      <c r="W1525" s="268"/>
      <c r="X1525" s="268"/>
      <c r="Y1525" s="268"/>
      <c r="AC1525" s="268"/>
      <c r="AE1525" s="268"/>
      <c r="AF1525" s="268"/>
      <c r="AG1525" s="268"/>
      <c r="AH1525" s="268"/>
      <c r="AI1525" s="268"/>
      <c r="AM1525" s="268"/>
    </row>
    <row r="1526" spans="1:39" x14ac:dyDescent="0.25">
      <c r="A1526" s="268"/>
      <c r="B1526" s="268"/>
      <c r="C1526" s="268"/>
      <c r="D1526" s="268"/>
      <c r="E1526" s="268"/>
      <c r="F1526" s="268"/>
      <c r="G1526" s="271"/>
      <c r="H1526" s="268"/>
      <c r="I1526" s="268"/>
      <c r="K1526" s="270"/>
      <c r="L1526" s="270"/>
      <c r="M1526" s="270"/>
      <c r="N1526" s="270"/>
      <c r="O1526" s="268"/>
      <c r="P1526" s="268"/>
      <c r="Q1526" s="268"/>
      <c r="R1526" s="268"/>
      <c r="S1526" s="268"/>
      <c r="T1526" s="268"/>
      <c r="U1526" s="268"/>
      <c r="V1526" s="268"/>
      <c r="W1526" s="268"/>
      <c r="X1526" s="268"/>
      <c r="Y1526" s="268"/>
      <c r="AC1526" s="268"/>
      <c r="AE1526" s="268"/>
      <c r="AF1526" s="268"/>
      <c r="AG1526" s="268"/>
      <c r="AH1526" s="268"/>
      <c r="AI1526" s="268"/>
      <c r="AM1526" s="268"/>
    </row>
    <row r="1527" spans="1:39" x14ac:dyDescent="0.25">
      <c r="A1527" s="268"/>
      <c r="B1527" s="268"/>
      <c r="C1527" s="268"/>
      <c r="D1527" s="268"/>
      <c r="E1527" s="268"/>
      <c r="F1527" s="268"/>
      <c r="G1527" s="271"/>
      <c r="H1527" s="268"/>
      <c r="I1527" s="268"/>
      <c r="K1527" s="270"/>
      <c r="L1527" s="270"/>
      <c r="M1527" s="270"/>
      <c r="N1527" s="270"/>
      <c r="O1527" s="268"/>
      <c r="P1527" s="268"/>
      <c r="Q1527" s="268"/>
      <c r="R1527" s="268"/>
      <c r="S1527" s="268"/>
      <c r="T1527" s="268"/>
      <c r="U1527" s="268"/>
      <c r="V1527" s="268"/>
      <c r="W1527" s="268"/>
      <c r="X1527" s="268"/>
      <c r="Y1527" s="268"/>
      <c r="AC1527" s="268"/>
      <c r="AE1527" s="268"/>
      <c r="AF1527" s="268"/>
      <c r="AG1527" s="268"/>
      <c r="AH1527" s="268"/>
      <c r="AI1527" s="268"/>
      <c r="AM1527" s="268"/>
    </row>
    <row r="1528" spans="1:39" x14ac:dyDescent="0.25">
      <c r="A1528" s="268"/>
      <c r="B1528" s="268"/>
      <c r="C1528" s="268"/>
      <c r="D1528" s="268"/>
      <c r="E1528" s="268"/>
      <c r="F1528" s="268"/>
      <c r="G1528" s="271"/>
      <c r="H1528" s="268"/>
      <c r="I1528" s="268"/>
      <c r="K1528" s="270"/>
      <c r="L1528" s="270"/>
      <c r="M1528" s="270"/>
      <c r="N1528" s="270"/>
      <c r="O1528" s="268"/>
      <c r="P1528" s="268"/>
      <c r="Q1528" s="268"/>
      <c r="R1528" s="268"/>
      <c r="S1528" s="268"/>
      <c r="T1528" s="268"/>
      <c r="U1528" s="268"/>
      <c r="V1528" s="268"/>
      <c r="W1528" s="268"/>
      <c r="X1528" s="268"/>
      <c r="Y1528" s="268"/>
      <c r="AC1528" s="268"/>
      <c r="AE1528" s="268"/>
      <c r="AF1528" s="268"/>
      <c r="AG1528" s="268"/>
      <c r="AH1528" s="268"/>
      <c r="AI1528" s="268"/>
      <c r="AM1528" s="268"/>
    </row>
    <row r="1529" spans="1:39" x14ac:dyDescent="0.25">
      <c r="A1529" s="268"/>
      <c r="B1529" s="268"/>
      <c r="C1529" s="268"/>
      <c r="D1529" s="268"/>
      <c r="E1529" s="268"/>
      <c r="F1529" s="268"/>
      <c r="G1529" s="271"/>
      <c r="H1529" s="268"/>
      <c r="I1529" s="268"/>
      <c r="K1529" s="270"/>
      <c r="L1529" s="270"/>
      <c r="M1529" s="270"/>
      <c r="N1529" s="270"/>
      <c r="O1529" s="268"/>
      <c r="P1529" s="268"/>
      <c r="Q1529" s="268"/>
      <c r="R1529" s="268"/>
      <c r="S1529" s="268"/>
      <c r="T1529" s="268"/>
      <c r="U1529" s="268"/>
      <c r="V1529" s="268"/>
      <c r="W1529" s="268"/>
      <c r="X1529" s="268"/>
      <c r="Y1529" s="268"/>
      <c r="AC1529" s="268"/>
      <c r="AE1529" s="268"/>
      <c r="AF1529" s="268"/>
      <c r="AG1529" s="268"/>
      <c r="AH1529" s="268"/>
      <c r="AI1529" s="268"/>
      <c r="AM1529" s="268"/>
    </row>
    <row r="1530" spans="1:39" x14ac:dyDescent="0.25">
      <c r="A1530" s="268"/>
      <c r="B1530" s="268"/>
      <c r="C1530" s="268"/>
      <c r="D1530" s="268"/>
      <c r="E1530" s="268"/>
      <c r="F1530" s="268"/>
      <c r="G1530" s="271"/>
      <c r="H1530" s="268"/>
      <c r="K1530" s="270"/>
      <c r="L1530" s="270"/>
      <c r="M1530" s="270"/>
      <c r="N1530" s="270"/>
      <c r="O1530" s="268"/>
      <c r="P1530" s="268"/>
      <c r="Q1530" s="268"/>
      <c r="R1530" s="268"/>
      <c r="S1530" s="268"/>
      <c r="T1530" s="268"/>
      <c r="U1530" s="268"/>
      <c r="V1530" s="268"/>
      <c r="W1530" s="268"/>
      <c r="X1530" s="268"/>
      <c r="Y1530" s="268"/>
      <c r="AC1530" s="268"/>
      <c r="AE1530" s="268"/>
      <c r="AF1530" s="268"/>
      <c r="AG1530" s="268"/>
      <c r="AH1530" s="268"/>
      <c r="AI1530" s="268"/>
      <c r="AM1530" s="268"/>
    </row>
    <row r="1531" spans="1:39" x14ac:dyDescent="0.25">
      <c r="A1531" s="268"/>
      <c r="B1531" s="268"/>
      <c r="C1531" s="268"/>
      <c r="D1531" s="268"/>
      <c r="E1531" s="268"/>
      <c r="F1531" s="268"/>
      <c r="G1531" s="271"/>
      <c r="H1531" s="268"/>
      <c r="I1531" s="268"/>
      <c r="J1531" s="268"/>
      <c r="K1531" s="270"/>
      <c r="L1531" s="270"/>
      <c r="M1531" s="270"/>
      <c r="N1531" s="270"/>
      <c r="O1531" s="268"/>
      <c r="P1531" s="268"/>
      <c r="Q1531" s="268"/>
      <c r="R1531" s="268"/>
      <c r="S1531" s="268"/>
      <c r="T1531" s="268"/>
      <c r="U1531" s="268"/>
      <c r="V1531" s="268"/>
      <c r="W1531" s="268"/>
      <c r="X1531" s="268"/>
      <c r="Y1531" s="268"/>
      <c r="AC1531" s="268"/>
      <c r="AE1531" s="268"/>
      <c r="AF1531" s="268"/>
      <c r="AG1531" s="268"/>
      <c r="AH1531" s="268"/>
      <c r="AI1531" s="268"/>
      <c r="AM1531" s="268"/>
    </row>
    <row r="1532" spans="1:39" x14ac:dyDescent="0.25">
      <c r="A1532" s="268"/>
      <c r="B1532" s="268"/>
      <c r="C1532" s="268"/>
      <c r="D1532" s="268"/>
      <c r="E1532" s="268"/>
      <c r="F1532" s="268"/>
      <c r="G1532" s="271"/>
      <c r="H1532" s="268"/>
      <c r="I1532" s="268"/>
      <c r="K1532" s="270"/>
      <c r="L1532" s="270"/>
      <c r="M1532" s="270"/>
      <c r="N1532" s="270"/>
      <c r="O1532" s="268"/>
      <c r="P1532" s="268"/>
      <c r="Q1532" s="268"/>
      <c r="R1532" s="268"/>
      <c r="S1532" s="268"/>
      <c r="T1532" s="268"/>
      <c r="U1532" s="268"/>
      <c r="V1532" s="268"/>
      <c r="W1532" s="268"/>
      <c r="X1532" s="268"/>
      <c r="Y1532" s="268"/>
      <c r="AC1532" s="268"/>
      <c r="AE1532" s="268"/>
      <c r="AF1532" s="268"/>
      <c r="AG1532" s="268"/>
      <c r="AH1532" s="268"/>
      <c r="AI1532" s="268"/>
      <c r="AM1532" s="268"/>
    </row>
    <row r="1533" spans="1:39" x14ac:dyDescent="0.25">
      <c r="A1533" s="268"/>
      <c r="B1533" s="268"/>
      <c r="C1533" s="268"/>
      <c r="D1533" s="268"/>
      <c r="E1533" s="268"/>
      <c r="F1533" s="268"/>
      <c r="G1533" s="271"/>
      <c r="H1533" s="268"/>
      <c r="K1533" s="270"/>
      <c r="L1533" s="270"/>
      <c r="M1533" s="270"/>
      <c r="N1533" s="270"/>
      <c r="O1533" s="268"/>
      <c r="P1533" s="268"/>
      <c r="Q1533" s="268"/>
      <c r="R1533" s="268"/>
      <c r="S1533" s="268"/>
      <c r="T1533" s="268"/>
      <c r="U1533" s="268"/>
      <c r="V1533" s="268"/>
      <c r="W1533" s="268"/>
      <c r="X1533" s="268"/>
      <c r="Y1533" s="268"/>
      <c r="AC1533" s="268"/>
      <c r="AE1533" s="268"/>
      <c r="AF1533" s="268"/>
      <c r="AG1533" s="268"/>
      <c r="AH1533" s="268"/>
      <c r="AI1533" s="268"/>
      <c r="AM1533" s="268"/>
    </row>
    <row r="1534" spans="1:39" x14ac:dyDescent="0.25">
      <c r="A1534" s="268"/>
      <c r="B1534" s="268"/>
      <c r="C1534" s="268"/>
      <c r="D1534" s="268"/>
      <c r="E1534" s="268"/>
      <c r="F1534" s="268"/>
      <c r="G1534" s="271"/>
      <c r="H1534" s="268"/>
      <c r="K1534" s="270"/>
      <c r="L1534" s="270"/>
      <c r="M1534" s="270"/>
      <c r="N1534" s="270"/>
      <c r="O1534" s="268"/>
      <c r="P1534" s="268"/>
      <c r="Q1534" s="268"/>
      <c r="R1534" s="268"/>
      <c r="S1534" s="268"/>
      <c r="T1534" s="268"/>
      <c r="U1534" s="268"/>
      <c r="V1534" s="268"/>
      <c r="W1534" s="268"/>
      <c r="X1534" s="268"/>
      <c r="Y1534" s="268"/>
      <c r="AC1534" s="268"/>
      <c r="AE1534" s="268"/>
      <c r="AF1534" s="268"/>
      <c r="AG1534" s="268"/>
      <c r="AH1534" s="268"/>
      <c r="AI1534" s="268"/>
      <c r="AM1534" s="268"/>
    </row>
    <row r="1535" spans="1:39" x14ac:dyDescent="0.25">
      <c r="A1535" s="268"/>
      <c r="B1535" s="268"/>
      <c r="C1535" s="268"/>
      <c r="D1535" s="268"/>
      <c r="E1535" s="268"/>
      <c r="F1535" s="268"/>
      <c r="G1535" s="271"/>
      <c r="H1535" s="268"/>
      <c r="K1535" s="270"/>
      <c r="L1535" s="270"/>
      <c r="M1535" s="270"/>
      <c r="N1535" s="270"/>
      <c r="O1535" s="268"/>
      <c r="P1535" s="268"/>
      <c r="Q1535" s="268"/>
      <c r="R1535" s="268"/>
      <c r="S1535" s="268"/>
      <c r="T1535" s="268"/>
      <c r="U1535" s="268"/>
      <c r="V1535" s="268"/>
      <c r="W1535" s="268"/>
      <c r="X1535" s="268"/>
      <c r="AC1535" s="268"/>
      <c r="AE1535" s="268"/>
      <c r="AF1535" s="268"/>
      <c r="AG1535" s="268"/>
      <c r="AH1535" s="268"/>
      <c r="AI1535" s="268"/>
      <c r="AM1535" s="268"/>
    </row>
    <row r="1536" spans="1:39" x14ac:dyDescent="0.25">
      <c r="A1536" s="268"/>
      <c r="B1536" s="268"/>
      <c r="C1536" s="268"/>
      <c r="D1536" s="268"/>
      <c r="E1536" s="268"/>
      <c r="F1536" s="268"/>
      <c r="G1536" s="271"/>
      <c r="H1536" s="268"/>
      <c r="K1536" s="270"/>
      <c r="L1536" s="270"/>
      <c r="M1536" s="270"/>
      <c r="N1536" s="270"/>
      <c r="O1536" s="268"/>
      <c r="P1536" s="268"/>
      <c r="Q1536" s="268"/>
      <c r="R1536" s="268"/>
      <c r="S1536" s="268"/>
      <c r="T1536" s="268"/>
      <c r="U1536" s="268"/>
      <c r="V1536" s="268"/>
      <c r="W1536" s="268"/>
      <c r="X1536" s="268"/>
      <c r="AC1536" s="268"/>
      <c r="AE1536" s="268"/>
      <c r="AF1536" s="268"/>
      <c r="AG1536" s="268"/>
      <c r="AH1536" s="268"/>
      <c r="AI1536" s="268"/>
      <c r="AM1536" s="268"/>
    </row>
    <row r="1537" spans="1:39" x14ac:dyDescent="0.25">
      <c r="A1537" s="268"/>
      <c r="B1537" s="268"/>
      <c r="C1537" s="268"/>
      <c r="D1537" s="268"/>
      <c r="E1537" s="268"/>
      <c r="F1537" s="268"/>
      <c r="G1537" s="271"/>
      <c r="H1537" s="268"/>
      <c r="K1537" s="270"/>
      <c r="L1537" s="270"/>
      <c r="M1537" s="270"/>
      <c r="N1537" s="270"/>
      <c r="O1537" s="268"/>
      <c r="P1537" s="268"/>
      <c r="Q1537" s="268"/>
      <c r="R1537" s="268"/>
      <c r="S1537" s="268"/>
      <c r="T1537" s="268"/>
      <c r="U1537" s="268"/>
      <c r="V1537" s="268"/>
      <c r="W1537" s="268"/>
      <c r="X1537" s="268"/>
      <c r="AC1537" s="268"/>
      <c r="AE1537" s="268"/>
      <c r="AF1537" s="268"/>
      <c r="AG1537" s="268"/>
      <c r="AH1537" s="268"/>
      <c r="AI1537" s="268"/>
      <c r="AM1537" s="268"/>
    </row>
    <row r="1538" spans="1:39" x14ac:dyDescent="0.25">
      <c r="A1538" s="268"/>
      <c r="B1538" s="268"/>
      <c r="C1538" s="268"/>
      <c r="D1538" s="268"/>
      <c r="E1538" s="268"/>
      <c r="F1538" s="268"/>
      <c r="G1538" s="271"/>
      <c r="H1538" s="268"/>
      <c r="K1538" s="270"/>
      <c r="L1538" s="270"/>
      <c r="M1538" s="270"/>
      <c r="N1538" s="270"/>
      <c r="O1538" s="268"/>
      <c r="P1538" s="268"/>
      <c r="Q1538" s="268"/>
      <c r="R1538" s="268"/>
      <c r="S1538" s="268"/>
      <c r="T1538" s="268"/>
      <c r="U1538" s="268"/>
      <c r="V1538" s="268"/>
      <c r="W1538" s="268"/>
      <c r="X1538" s="268"/>
      <c r="Y1538" s="268"/>
      <c r="AC1538" s="268"/>
      <c r="AE1538" s="268"/>
      <c r="AF1538" s="268"/>
      <c r="AG1538" s="268"/>
      <c r="AH1538" s="268"/>
      <c r="AI1538" s="268"/>
      <c r="AM1538" s="268"/>
    </row>
    <row r="1539" spans="1:39" x14ac:dyDescent="0.25">
      <c r="A1539" s="268"/>
      <c r="B1539" s="268"/>
      <c r="C1539" s="268"/>
      <c r="D1539" s="268"/>
      <c r="E1539" s="268"/>
      <c r="F1539" s="268"/>
      <c r="G1539" s="271"/>
      <c r="H1539" s="268"/>
      <c r="I1539" s="268"/>
      <c r="K1539" s="270"/>
      <c r="L1539" s="270"/>
      <c r="M1539" s="270"/>
      <c r="N1539" s="270"/>
      <c r="O1539" s="268"/>
      <c r="P1539" s="268"/>
      <c r="Q1539" s="268"/>
      <c r="R1539" s="268"/>
      <c r="S1539" s="268"/>
      <c r="T1539" s="268"/>
      <c r="U1539" s="268"/>
      <c r="V1539" s="268"/>
      <c r="W1539" s="268"/>
      <c r="X1539" s="268"/>
      <c r="Y1539" s="268"/>
      <c r="AC1539" s="268"/>
      <c r="AE1539" s="268"/>
      <c r="AF1539" s="268"/>
      <c r="AG1539" s="268"/>
      <c r="AH1539" s="268"/>
      <c r="AI1539" s="268"/>
      <c r="AM1539" s="268"/>
    </row>
    <row r="1540" spans="1:39" x14ac:dyDescent="0.25">
      <c r="A1540" s="268"/>
      <c r="B1540" s="268"/>
      <c r="C1540" s="268"/>
      <c r="D1540" s="268"/>
      <c r="E1540" s="268"/>
      <c r="F1540" s="268"/>
      <c r="G1540" s="271"/>
      <c r="H1540" s="268"/>
      <c r="K1540" s="270"/>
      <c r="L1540" s="270"/>
      <c r="M1540" s="270"/>
      <c r="N1540" s="270"/>
      <c r="O1540" s="268"/>
      <c r="P1540" s="268"/>
      <c r="Q1540" s="268"/>
      <c r="R1540" s="268"/>
      <c r="S1540" s="268"/>
      <c r="T1540" s="268"/>
      <c r="U1540" s="268"/>
      <c r="V1540" s="268"/>
      <c r="W1540" s="268"/>
      <c r="X1540" s="268"/>
      <c r="AC1540" s="268"/>
      <c r="AE1540" s="268"/>
      <c r="AF1540" s="268"/>
      <c r="AG1540" s="268"/>
      <c r="AH1540" s="268"/>
      <c r="AI1540" s="268"/>
      <c r="AM1540" s="268"/>
    </row>
    <row r="1541" spans="1:39" x14ac:dyDescent="0.25">
      <c r="A1541" s="268"/>
      <c r="B1541" s="268"/>
      <c r="C1541" s="268"/>
      <c r="D1541" s="268"/>
      <c r="E1541" s="268"/>
      <c r="F1541" s="268"/>
      <c r="G1541" s="271"/>
      <c r="H1541" s="268"/>
      <c r="I1541" s="268"/>
      <c r="K1541" s="270"/>
      <c r="L1541" s="270"/>
      <c r="M1541" s="270"/>
      <c r="N1541" s="270"/>
      <c r="O1541" s="268"/>
      <c r="P1541" s="268"/>
      <c r="Q1541" s="268"/>
      <c r="R1541" s="268"/>
      <c r="S1541" s="268"/>
      <c r="T1541" s="268"/>
      <c r="U1541" s="268"/>
      <c r="V1541" s="268"/>
      <c r="W1541" s="268"/>
      <c r="X1541" s="268"/>
      <c r="AC1541" s="268"/>
      <c r="AE1541" s="268"/>
      <c r="AF1541" s="268"/>
      <c r="AG1541" s="268"/>
      <c r="AH1541" s="268"/>
      <c r="AI1541" s="268"/>
      <c r="AM1541" s="268"/>
    </row>
    <row r="1542" spans="1:39" x14ac:dyDescent="0.25">
      <c r="A1542" s="268"/>
      <c r="B1542" s="268"/>
      <c r="C1542" s="268"/>
      <c r="D1542" s="268"/>
      <c r="E1542" s="268"/>
      <c r="F1542" s="268"/>
      <c r="G1542" s="271"/>
      <c r="H1542" s="268"/>
      <c r="I1542" s="268"/>
      <c r="K1542" s="270"/>
      <c r="L1542" s="270"/>
      <c r="M1542" s="270"/>
      <c r="N1542" s="270"/>
      <c r="O1542" s="268"/>
      <c r="P1542" s="268"/>
      <c r="Q1542" s="268"/>
      <c r="R1542" s="268"/>
      <c r="S1542" s="268"/>
      <c r="T1542" s="268"/>
      <c r="U1542" s="268"/>
      <c r="V1542" s="268"/>
      <c r="W1542" s="268"/>
      <c r="X1542" s="268"/>
      <c r="Y1542" s="268"/>
      <c r="AC1542" s="268"/>
      <c r="AE1542" s="268"/>
      <c r="AF1542" s="268"/>
      <c r="AG1542" s="268"/>
      <c r="AH1542" s="268"/>
      <c r="AI1542" s="268"/>
      <c r="AM1542" s="268"/>
    </row>
    <row r="1543" spans="1:39" x14ac:dyDescent="0.25">
      <c r="A1543" s="268"/>
      <c r="B1543" s="268"/>
      <c r="C1543" s="268"/>
      <c r="D1543" s="268"/>
      <c r="E1543" s="268"/>
      <c r="F1543" s="268"/>
      <c r="G1543" s="271"/>
      <c r="H1543" s="268"/>
      <c r="I1543" s="268"/>
      <c r="K1543" s="270"/>
      <c r="L1543" s="270"/>
      <c r="M1543" s="270"/>
      <c r="N1543" s="270"/>
      <c r="O1543" s="268"/>
      <c r="P1543" s="268"/>
      <c r="Q1543" s="268"/>
      <c r="R1543" s="268"/>
      <c r="S1543" s="268"/>
      <c r="T1543" s="268"/>
      <c r="U1543" s="268"/>
      <c r="V1543" s="268"/>
      <c r="W1543" s="268"/>
      <c r="X1543" s="268"/>
      <c r="Y1543" s="268"/>
      <c r="AC1543" s="268"/>
      <c r="AE1543" s="268"/>
      <c r="AF1543" s="268"/>
      <c r="AG1543" s="268"/>
      <c r="AH1543" s="268"/>
      <c r="AI1543" s="268"/>
      <c r="AM1543" s="268"/>
    </row>
    <row r="1544" spans="1:39" x14ac:dyDescent="0.25">
      <c r="A1544" s="268"/>
      <c r="B1544" s="268"/>
      <c r="C1544" s="268"/>
      <c r="D1544" s="268"/>
      <c r="E1544" s="268"/>
      <c r="F1544" s="268"/>
      <c r="G1544" s="271"/>
      <c r="H1544" s="268"/>
      <c r="I1544" s="268"/>
      <c r="K1544" s="270"/>
      <c r="L1544" s="270"/>
      <c r="M1544" s="270"/>
      <c r="N1544" s="270"/>
      <c r="O1544" s="268"/>
      <c r="P1544" s="268"/>
      <c r="Q1544" s="268"/>
      <c r="R1544" s="268"/>
      <c r="S1544" s="268"/>
      <c r="T1544" s="268"/>
      <c r="U1544" s="268"/>
      <c r="V1544" s="268"/>
      <c r="W1544" s="268"/>
      <c r="X1544" s="268"/>
      <c r="Y1544" s="268"/>
      <c r="AC1544" s="268"/>
      <c r="AE1544" s="268"/>
      <c r="AF1544" s="268"/>
      <c r="AG1544" s="268"/>
      <c r="AH1544" s="268"/>
      <c r="AI1544" s="268"/>
      <c r="AM1544" s="268"/>
    </row>
    <row r="1545" spans="1:39" x14ac:dyDescent="0.25">
      <c r="A1545" s="268"/>
      <c r="B1545" s="268"/>
      <c r="C1545" s="268"/>
      <c r="D1545" s="268"/>
      <c r="E1545" s="268"/>
      <c r="F1545" s="268"/>
      <c r="G1545" s="271"/>
      <c r="H1545" s="268"/>
      <c r="I1545" s="268"/>
      <c r="K1545" s="270"/>
      <c r="L1545" s="270"/>
      <c r="M1545" s="270"/>
      <c r="N1545" s="270"/>
      <c r="O1545" s="268"/>
      <c r="P1545" s="268"/>
      <c r="Q1545" s="268"/>
      <c r="R1545" s="268"/>
      <c r="S1545" s="268"/>
      <c r="T1545" s="268"/>
      <c r="U1545" s="268"/>
      <c r="V1545" s="268"/>
      <c r="W1545" s="268"/>
      <c r="X1545" s="268"/>
      <c r="AC1545" s="268"/>
      <c r="AE1545" s="268"/>
      <c r="AF1545" s="268"/>
      <c r="AG1545" s="268"/>
      <c r="AH1545" s="268"/>
      <c r="AI1545" s="268"/>
      <c r="AM1545" s="268"/>
    </row>
    <row r="1546" spans="1:39" x14ac:dyDescent="0.25">
      <c r="A1546" s="268"/>
      <c r="B1546" s="268"/>
      <c r="C1546" s="268"/>
      <c r="D1546" s="268"/>
      <c r="E1546" s="268"/>
      <c r="F1546" s="268"/>
      <c r="G1546" s="271"/>
      <c r="H1546" s="268"/>
      <c r="I1546" s="268"/>
      <c r="K1546" s="270"/>
      <c r="L1546" s="270"/>
      <c r="M1546" s="270"/>
      <c r="N1546" s="270"/>
      <c r="O1546" s="268"/>
      <c r="P1546" s="268"/>
      <c r="Q1546" s="268"/>
      <c r="R1546" s="268"/>
      <c r="S1546" s="268"/>
      <c r="T1546" s="268"/>
      <c r="U1546" s="268"/>
      <c r="V1546" s="268"/>
      <c r="W1546" s="268"/>
      <c r="X1546" s="268"/>
      <c r="AC1546" s="268"/>
      <c r="AE1546" s="268"/>
      <c r="AF1546" s="268"/>
      <c r="AG1546" s="268"/>
      <c r="AH1546" s="268"/>
      <c r="AI1546" s="268"/>
      <c r="AM1546" s="268"/>
    </row>
    <row r="1547" spans="1:39" x14ac:dyDescent="0.25">
      <c r="A1547" s="268"/>
      <c r="B1547" s="268"/>
      <c r="C1547" s="268"/>
      <c r="D1547" s="268"/>
      <c r="E1547" s="268"/>
      <c r="F1547" s="268"/>
      <c r="G1547" s="271"/>
      <c r="H1547" s="268"/>
      <c r="I1547" s="268"/>
      <c r="K1547" s="270"/>
      <c r="L1547" s="270"/>
      <c r="M1547" s="270"/>
      <c r="N1547" s="270"/>
      <c r="O1547" s="268"/>
      <c r="P1547" s="268"/>
      <c r="Q1547" s="268"/>
      <c r="R1547" s="268"/>
      <c r="S1547" s="268"/>
      <c r="T1547" s="268"/>
      <c r="U1547" s="268"/>
      <c r="V1547" s="268"/>
      <c r="W1547" s="268"/>
      <c r="X1547" s="268"/>
      <c r="AC1547" s="268"/>
      <c r="AE1547" s="268"/>
      <c r="AF1547" s="268"/>
      <c r="AG1547" s="268"/>
      <c r="AH1547" s="268"/>
      <c r="AI1547" s="268"/>
      <c r="AM1547" s="268"/>
    </row>
    <row r="1548" spans="1:39" x14ac:dyDescent="0.25">
      <c r="A1548" s="268"/>
      <c r="B1548" s="268"/>
      <c r="C1548" s="268"/>
      <c r="D1548" s="268"/>
      <c r="E1548" s="268"/>
      <c r="F1548" s="268"/>
      <c r="G1548" s="271"/>
      <c r="H1548" s="268"/>
      <c r="I1548" s="268"/>
      <c r="K1548" s="270"/>
      <c r="L1548" s="270"/>
      <c r="M1548" s="270"/>
      <c r="N1548" s="270"/>
      <c r="O1548" s="268"/>
      <c r="P1548" s="268"/>
      <c r="Q1548" s="268"/>
      <c r="R1548" s="268"/>
      <c r="S1548" s="268"/>
      <c r="T1548" s="268"/>
      <c r="U1548" s="268"/>
      <c r="V1548" s="268"/>
      <c r="W1548" s="268"/>
      <c r="X1548" s="268"/>
      <c r="AC1548" s="268"/>
      <c r="AE1548" s="268"/>
      <c r="AF1548" s="268"/>
      <c r="AG1548" s="268"/>
      <c r="AH1548" s="268"/>
      <c r="AI1548" s="268"/>
      <c r="AM1548" s="268"/>
    </row>
    <row r="1549" spans="1:39" x14ac:dyDescent="0.25">
      <c r="A1549" s="268"/>
      <c r="B1549" s="268"/>
      <c r="C1549" s="268"/>
      <c r="D1549" s="268"/>
      <c r="E1549" s="268"/>
      <c r="F1549" s="268"/>
      <c r="G1549" s="271"/>
      <c r="H1549" s="268"/>
      <c r="I1549" s="268"/>
      <c r="K1549" s="270"/>
      <c r="L1549" s="270"/>
      <c r="M1549" s="270"/>
      <c r="N1549" s="270"/>
      <c r="O1549" s="268"/>
      <c r="P1549" s="268"/>
      <c r="Q1549" s="268"/>
      <c r="R1549" s="268"/>
      <c r="S1549" s="268"/>
      <c r="T1549" s="268"/>
      <c r="U1549" s="268"/>
      <c r="V1549" s="268"/>
      <c r="W1549" s="268"/>
      <c r="X1549" s="268"/>
      <c r="AC1549" s="268"/>
      <c r="AE1549" s="268"/>
      <c r="AF1549" s="268"/>
      <c r="AG1549" s="268"/>
      <c r="AH1549" s="268"/>
      <c r="AI1549" s="268"/>
      <c r="AM1549" s="268"/>
    </row>
    <row r="1550" spans="1:39" x14ac:dyDescent="0.25">
      <c r="A1550" s="268"/>
      <c r="B1550" s="268"/>
      <c r="C1550" s="268"/>
      <c r="D1550" s="268"/>
      <c r="E1550" s="268"/>
      <c r="F1550" s="268"/>
      <c r="G1550" s="271"/>
      <c r="H1550" s="268"/>
      <c r="I1550" s="268"/>
      <c r="K1550" s="270"/>
      <c r="L1550" s="270"/>
      <c r="M1550" s="270"/>
      <c r="N1550" s="270"/>
      <c r="O1550" s="268"/>
      <c r="P1550" s="268"/>
      <c r="Q1550" s="268"/>
      <c r="R1550" s="268"/>
      <c r="S1550" s="268"/>
      <c r="T1550" s="268"/>
      <c r="U1550" s="268"/>
      <c r="V1550" s="268"/>
      <c r="W1550" s="268"/>
      <c r="X1550" s="268"/>
      <c r="AC1550" s="268"/>
      <c r="AE1550" s="268"/>
      <c r="AF1550" s="268"/>
      <c r="AG1550" s="268"/>
      <c r="AH1550" s="268"/>
      <c r="AI1550" s="268"/>
      <c r="AM1550" s="268"/>
    </row>
    <row r="1551" spans="1:39" x14ac:dyDescent="0.25">
      <c r="A1551" s="268"/>
      <c r="B1551" s="268"/>
      <c r="C1551" s="268"/>
      <c r="D1551" s="268"/>
      <c r="E1551" s="268"/>
      <c r="F1551" s="268"/>
      <c r="G1551" s="271"/>
      <c r="H1551" s="268"/>
      <c r="I1551" s="268"/>
      <c r="K1551" s="270"/>
      <c r="L1551" s="270"/>
      <c r="M1551" s="270"/>
      <c r="N1551" s="270"/>
      <c r="O1551" s="268"/>
      <c r="P1551" s="268"/>
      <c r="Q1551" s="268"/>
      <c r="R1551" s="268"/>
      <c r="S1551" s="268"/>
      <c r="T1551" s="268"/>
      <c r="U1551" s="268"/>
      <c r="V1551" s="268"/>
      <c r="W1551" s="268"/>
      <c r="X1551" s="268"/>
      <c r="AC1551" s="268"/>
      <c r="AE1551" s="268"/>
      <c r="AF1551" s="268"/>
      <c r="AG1551" s="268"/>
      <c r="AH1551" s="268"/>
      <c r="AI1551" s="268"/>
      <c r="AM1551" s="268"/>
    </row>
    <row r="1552" spans="1:39" x14ac:dyDescent="0.25">
      <c r="A1552" s="268"/>
      <c r="B1552" s="268"/>
      <c r="C1552" s="268"/>
      <c r="D1552" s="268"/>
      <c r="E1552" s="268"/>
      <c r="F1552" s="268"/>
      <c r="G1552" s="271"/>
      <c r="H1552" s="268"/>
      <c r="I1552" s="268"/>
      <c r="K1552" s="270"/>
      <c r="L1552" s="270"/>
      <c r="M1552" s="270"/>
      <c r="N1552" s="270"/>
      <c r="O1552" s="268"/>
      <c r="P1552" s="268"/>
      <c r="Q1552" s="268"/>
      <c r="R1552" s="268"/>
      <c r="S1552" s="268"/>
      <c r="T1552" s="268"/>
      <c r="U1552" s="268"/>
      <c r="V1552" s="268"/>
      <c r="W1552" s="268"/>
      <c r="X1552" s="268"/>
      <c r="AC1552" s="268"/>
      <c r="AE1552" s="268"/>
      <c r="AF1552" s="268"/>
      <c r="AG1552" s="268"/>
      <c r="AH1552" s="268"/>
      <c r="AI1552" s="268"/>
      <c r="AM1552" s="268"/>
    </row>
    <row r="1553" spans="1:39" x14ac:dyDescent="0.25">
      <c r="A1553" s="268"/>
      <c r="B1553" s="268"/>
      <c r="C1553" s="268"/>
      <c r="D1553" s="268"/>
      <c r="E1553" s="268"/>
      <c r="F1553" s="268"/>
      <c r="G1553" s="271"/>
      <c r="H1553" s="268"/>
      <c r="I1553" s="268"/>
      <c r="K1553" s="270"/>
      <c r="L1553" s="270"/>
      <c r="M1553" s="270"/>
      <c r="N1553" s="270"/>
      <c r="O1553" s="268"/>
      <c r="P1553" s="268"/>
      <c r="Q1553" s="268"/>
      <c r="R1553" s="268"/>
      <c r="S1553" s="268"/>
      <c r="T1553" s="268"/>
      <c r="U1553" s="268"/>
      <c r="V1553" s="268"/>
      <c r="W1553" s="268"/>
      <c r="X1553" s="268"/>
      <c r="AC1553" s="268"/>
      <c r="AE1553" s="268"/>
      <c r="AF1553" s="268"/>
      <c r="AG1553" s="268"/>
      <c r="AH1553" s="268"/>
      <c r="AI1553" s="268"/>
      <c r="AM1553" s="268"/>
    </row>
    <row r="1554" spans="1:39" x14ac:dyDescent="0.25">
      <c r="A1554" s="268"/>
      <c r="B1554" s="268"/>
      <c r="C1554" s="268"/>
      <c r="D1554" s="268"/>
      <c r="E1554" s="268"/>
      <c r="F1554" s="268"/>
      <c r="G1554" s="271"/>
      <c r="H1554" s="268"/>
      <c r="I1554" s="268"/>
      <c r="K1554" s="270"/>
      <c r="L1554" s="270"/>
      <c r="M1554" s="270"/>
      <c r="N1554" s="270"/>
      <c r="O1554" s="268"/>
      <c r="P1554" s="268"/>
      <c r="Q1554" s="268"/>
      <c r="R1554" s="268"/>
      <c r="S1554" s="268"/>
      <c r="T1554" s="268"/>
      <c r="U1554" s="268"/>
      <c r="V1554" s="268"/>
      <c r="W1554" s="268"/>
      <c r="X1554" s="268"/>
      <c r="AC1554" s="268"/>
      <c r="AE1554" s="268"/>
      <c r="AF1554" s="268"/>
      <c r="AG1554" s="268"/>
      <c r="AH1554" s="268"/>
      <c r="AI1554" s="268"/>
      <c r="AM1554" s="268"/>
    </row>
    <row r="1555" spans="1:39" x14ac:dyDescent="0.25">
      <c r="A1555" s="268"/>
      <c r="B1555" s="268"/>
      <c r="C1555" s="268"/>
      <c r="D1555" s="268"/>
      <c r="E1555" s="268"/>
      <c r="F1555" s="268"/>
      <c r="G1555" s="271"/>
      <c r="H1555" s="268"/>
      <c r="I1555" s="268"/>
      <c r="K1555" s="270"/>
      <c r="L1555" s="270"/>
      <c r="M1555" s="270"/>
      <c r="N1555" s="270"/>
      <c r="O1555" s="268"/>
      <c r="P1555" s="268"/>
      <c r="Q1555" s="268"/>
      <c r="R1555" s="268"/>
      <c r="S1555" s="268"/>
      <c r="T1555" s="268"/>
      <c r="U1555" s="268"/>
      <c r="V1555" s="268"/>
      <c r="W1555" s="268"/>
      <c r="X1555" s="268"/>
      <c r="AC1555" s="268"/>
      <c r="AE1555" s="268"/>
      <c r="AF1555" s="268"/>
      <c r="AG1555" s="268"/>
      <c r="AH1555" s="268"/>
      <c r="AI1555" s="268"/>
      <c r="AM1555" s="268"/>
    </row>
    <row r="1556" spans="1:39" x14ac:dyDescent="0.25">
      <c r="A1556" s="268"/>
      <c r="B1556" s="268"/>
      <c r="C1556" s="268"/>
      <c r="D1556" s="268"/>
      <c r="E1556" s="268"/>
      <c r="F1556" s="268"/>
      <c r="G1556" s="271"/>
      <c r="H1556" s="268"/>
      <c r="I1556" s="268"/>
      <c r="K1556" s="270"/>
      <c r="L1556" s="270"/>
      <c r="M1556" s="270"/>
      <c r="N1556" s="270"/>
      <c r="O1556" s="268"/>
      <c r="P1556" s="268"/>
      <c r="Q1556" s="268"/>
      <c r="R1556" s="268"/>
      <c r="S1556" s="268"/>
      <c r="T1556" s="268"/>
      <c r="U1556" s="268"/>
      <c r="V1556" s="268"/>
      <c r="W1556" s="268"/>
      <c r="X1556" s="268"/>
      <c r="AC1556" s="268"/>
      <c r="AE1556" s="268"/>
      <c r="AF1556" s="268"/>
      <c r="AG1556" s="268"/>
      <c r="AH1556" s="268"/>
      <c r="AI1556" s="268"/>
      <c r="AM1556" s="268"/>
    </row>
    <row r="1557" spans="1:39" x14ac:dyDescent="0.25">
      <c r="A1557" s="268"/>
      <c r="B1557" s="268"/>
      <c r="C1557" s="268"/>
      <c r="D1557" s="268"/>
      <c r="E1557" s="268"/>
      <c r="F1557" s="268"/>
      <c r="G1557" s="271"/>
      <c r="H1557" s="268"/>
      <c r="I1557" s="268"/>
      <c r="K1557" s="270"/>
      <c r="L1557" s="270"/>
      <c r="M1557" s="270"/>
      <c r="N1557" s="270"/>
      <c r="O1557" s="268"/>
      <c r="P1557" s="268"/>
      <c r="Q1557" s="268"/>
      <c r="R1557" s="268"/>
      <c r="S1557" s="268"/>
      <c r="T1557" s="268"/>
      <c r="U1557" s="268"/>
      <c r="V1557" s="268"/>
      <c r="W1557" s="268"/>
      <c r="X1557" s="268"/>
      <c r="AC1557" s="268"/>
      <c r="AE1557" s="268"/>
      <c r="AF1557" s="268"/>
      <c r="AG1557" s="268"/>
      <c r="AH1557" s="268"/>
      <c r="AI1557" s="268"/>
      <c r="AM1557" s="268"/>
    </row>
    <row r="1558" spans="1:39" x14ac:dyDescent="0.25">
      <c r="A1558" s="268"/>
      <c r="B1558" s="268"/>
      <c r="C1558" s="268"/>
      <c r="D1558" s="268"/>
      <c r="E1558" s="268"/>
      <c r="F1558" s="268"/>
      <c r="G1558" s="271"/>
      <c r="H1558" s="268"/>
      <c r="K1558" s="270"/>
      <c r="L1558" s="270"/>
      <c r="M1558" s="270"/>
      <c r="N1558" s="270"/>
      <c r="O1558" s="268"/>
      <c r="P1558" s="268"/>
      <c r="Q1558" s="268"/>
      <c r="R1558" s="268"/>
      <c r="S1558" s="268"/>
      <c r="T1558" s="268"/>
      <c r="U1558" s="268"/>
      <c r="V1558" s="268"/>
      <c r="W1558" s="268"/>
      <c r="X1558" s="268"/>
      <c r="AC1558" s="268"/>
      <c r="AE1558" s="268"/>
      <c r="AF1558" s="268"/>
      <c r="AG1558" s="268"/>
      <c r="AH1558" s="268"/>
      <c r="AI1558" s="268"/>
      <c r="AM1558" s="268"/>
    </row>
    <row r="1559" spans="1:39" x14ac:dyDescent="0.25">
      <c r="A1559" s="268"/>
      <c r="B1559" s="268"/>
      <c r="C1559" s="268"/>
      <c r="D1559" s="268"/>
      <c r="E1559" s="268"/>
      <c r="F1559" s="268"/>
      <c r="G1559" s="271"/>
      <c r="H1559" s="268"/>
      <c r="I1559" s="268"/>
      <c r="K1559" s="270"/>
      <c r="L1559" s="270"/>
      <c r="M1559" s="270"/>
      <c r="N1559" s="270"/>
      <c r="O1559" s="268"/>
      <c r="P1559" s="268"/>
      <c r="Q1559" s="268"/>
      <c r="R1559" s="268"/>
      <c r="S1559" s="268"/>
      <c r="T1559" s="268"/>
      <c r="U1559" s="268"/>
      <c r="V1559" s="268"/>
      <c r="W1559" s="268"/>
      <c r="X1559" s="268"/>
      <c r="AC1559" s="268"/>
      <c r="AE1559" s="268"/>
      <c r="AF1559" s="268"/>
      <c r="AG1559" s="268"/>
      <c r="AH1559" s="268"/>
      <c r="AI1559" s="268"/>
      <c r="AM1559" s="268"/>
    </row>
    <row r="1560" spans="1:39" x14ac:dyDescent="0.25">
      <c r="A1560" s="268"/>
      <c r="B1560" s="268"/>
      <c r="C1560" s="268"/>
      <c r="D1560" s="268"/>
      <c r="E1560" s="268"/>
      <c r="F1560" s="268"/>
      <c r="G1560" s="271"/>
      <c r="H1560" s="268"/>
      <c r="I1560" s="268"/>
      <c r="K1560" s="270"/>
      <c r="L1560" s="270"/>
      <c r="M1560" s="270"/>
      <c r="N1560" s="270"/>
      <c r="O1560" s="268"/>
      <c r="P1560" s="268"/>
      <c r="Q1560" s="268"/>
      <c r="R1560" s="268"/>
      <c r="S1560" s="268"/>
      <c r="T1560" s="268"/>
      <c r="U1560" s="268"/>
      <c r="V1560" s="268"/>
      <c r="W1560" s="268"/>
      <c r="X1560" s="268"/>
      <c r="Y1560" s="268"/>
      <c r="AC1560" s="268"/>
      <c r="AE1560" s="268"/>
      <c r="AF1560" s="268"/>
      <c r="AG1560" s="268"/>
      <c r="AH1560" s="268"/>
      <c r="AI1560" s="268"/>
      <c r="AM1560" s="268"/>
    </row>
    <row r="1561" spans="1:39" x14ac:dyDescent="0.25">
      <c r="A1561" s="268"/>
      <c r="B1561" s="268"/>
      <c r="C1561" s="268"/>
      <c r="D1561" s="268"/>
      <c r="E1561" s="268"/>
      <c r="F1561" s="268"/>
      <c r="G1561" s="271"/>
      <c r="H1561" s="268"/>
      <c r="I1561" s="268"/>
      <c r="K1561" s="270"/>
      <c r="L1561" s="270"/>
      <c r="M1561" s="270"/>
      <c r="N1561" s="270"/>
      <c r="O1561" s="268"/>
      <c r="P1561" s="268"/>
      <c r="Q1561" s="268"/>
      <c r="R1561" s="268"/>
      <c r="S1561" s="268"/>
      <c r="T1561" s="268"/>
      <c r="U1561" s="268"/>
      <c r="V1561" s="268"/>
      <c r="W1561" s="268"/>
      <c r="X1561" s="268"/>
      <c r="Y1561" s="268"/>
      <c r="AC1561" s="268"/>
      <c r="AE1561" s="268"/>
      <c r="AF1561" s="268"/>
      <c r="AG1561" s="268"/>
      <c r="AH1561" s="268"/>
      <c r="AI1561" s="268"/>
      <c r="AM1561" s="268"/>
    </row>
    <row r="1562" spans="1:39" x14ac:dyDescent="0.25">
      <c r="A1562" s="268"/>
      <c r="B1562" s="268"/>
      <c r="C1562" s="268"/>
      <c r="D1562" s="268"/>
      <c r="E1562" s="268"/>
      <c r="F1562" s="268"/>
      <c r="G1562" s="271"/>
      <c r="H1562" s="268"/>
      <c r="I1562" s="268"/>
      <c r="K1562" s="270"/>
      <c r="L1562" s="270"/>
      <c r="M1562" s="270"/>
      <c r="N1562" s="270"/>
      <c r="O1562" s="268"/>
      <c r="P1562" s="268"/>
      <c r="Q1562" s="268"/>
      <c r="R1562" s="268"/>
      <c r="S1562" s="268"/>
      <c r="T1562" s="268"/>
      <c r="U1562" s="268"/>
      <c r="V1562" s="268"/>
      <c r="W1562" s="268"/>
      <c r="X1562" s="268"/>
      <c r="AC1562" s="268"/>
      <c r="AE1562" s="268"/>
      <c r="AF1562" s="268"/>
      <c r="AG1562" s="268"/>
      <c r="AH1562" s="268"/>
      <c r="AI1562" s="268"/>
      <c r="AM1562" s="268"/>
    </row>
    <row r="1563" spans="1:39" x14ac:dyDescent="0.25">
      <c r="A1563" s="268"/>
      <c r="B1563" s="268"/>
      <c r="C1563" s="268"/>
      <c r="D1563" s="268"/>
      <c r="E1563" s="268"/>
      <c r="F1563" s="268"/>
      <c r="G1563" s="271"/>
      <c r="H1563" s="268"/>
      <c r="I1563" s="268"/>
      <c r="K1563" s="270"/>
      <c r="L1563" s="270"/>
      <c r="M1563" s="270"/>
      <c r="N1563" s="270"/>
      <c r="O1563" s="268"/>
      <c r="P1563" s="268"/>
      <c r="Q1563" s="268"/>
      <c r="R1563" s="268"/>
      <c r="S1563" s="268"/>
      <c r="T1563" s="268"/>
      <c r="U1563" s="268"/>
      <c r="V1563" s="268"/>
      <c r="W1563" s="268"/>
      <c r="X1563" s="268"/>
      <c r="AC1563" s="268"/>
      <c r="AE1563" s="268"/>
      <c r="AF1563" s="268"/>
      <c r="AG1563" s="268"/>
      <c r="AH1563" s="268"/>
      <c r="AI1563" s="268"/>
      <c r="AM1563" s="268"/>
    </row>
    <row r="1564" spans="1:39" x14ac:dyDescent="0.25">
      <c r="A1564" s="268"/>
      <c r="B1564" s="268"/>
      <c r="C1564" s="268"/>
      <c r="D1564" s="268"/>
      <c r="E1564" s="268"/>
      <c r="F1564" s="268"/>
      <c r="G1564" s="271"/>
      <c r="H1564" s="268"/>
      <c r="K1564" s="270"/>
      <c r="L1564" s="270"/>
      <c r="M1564" s="270"/>
      <c r="N1564" s="270"/>
      <c r="O1564" s="268"/>
      <c r="P1564" s="268"/>
      <c r="Q1564" s="268"/>
      <c r="R1564" s="268"/>
      <c r="S1564" s="268"/>
      <c r="T1564" s="268"/>
      <c r="U1564" s="268"/>
      <c r="V1564" s="268"/>
      <c r="W1564" s="268"/>
      <c r="X1564" s="268"/>
      <c r="AC1564" s="268"/>
      <c r="AE1564" s="268"/>
      <c r="AF1564" s="268"/>
      <c r="AG1564" s="268"/>
      <c r="AH1564" s="268"/>
      <c r="AI1564" s="268"/>
      <c r="AM1564" s="268"/>
    </row>
    <row r="1565" spans="1:39" x14ac:dyDescent="0.25">
      <c r="A1565" s="268"/>
      <c r="B1565" s="268"/>
      <c r="C1565" s="268"/>
      <c r="D1565" s="268"/>
      <c r="E1565" s="268"/>
      <c r="F1565" s="268"/>
      <c r="G1565" s="271"/>
      <c r="H1565" s="268"/>
      <c r="K1565" s="270"/>
      <c r="L1565" s="270"/>
      <c r="M1565" s="270"/>
      <c r="N1565" s="270"/>
      <c r="O1565" s="268"/>
      <c r="P1565" s="268"/>
      <c r="Q1565" s="268"/>
      <c r="R1565" s="268"/>
      <c r="S1565" s="268"/>
      <c r="T1565" s="268"/>
      <c r="U1565" s="268"/>
      <c r="V1565" s="268"/>
      <c r="W1565" s="268"/>
      <c r="X1565" s="268"/>
      <c r="AC1565" s="268"/>
      <c r="AE1565" s="268"/>
      <c r="AF1565" s="268"/>
      <c r="AG1565" s="268"/>
      <c r="AH1565" s="268"/>
      <c r="AI1565" s="268"/>
      <c r="AM1565" s="268"/>
    </row>
    <row r="1566" spans="1:39" x14ac:dyDescent="0.25">
      <c r="A1566" s="268"/>
      <c r="B1566" s="268"/>
      <c r="C1566" s="268"/>
      <c r="D1566" s="268"/>
      <c r="E1566" s="268"/>
      <c r="F1566" s="268"/>
      <c r="G1566" s="271"/>
      <c r="H1566" s="268"/>
      <c r="K1566" s="270"/>
      <c r="L1566" s="270"/>
      <c r="M1566" s="270"/>
      <c r="N1566" s="270"/>
      <c r="O1566" s="268"/>
      <c r="P1566" s="268"/>
      <c r="Q1566" s="268"/>
      <c r="R1566" s="268"/>
      <c r="S1566" s="268"/>
      <c r="T1566" s="268"/>
      <c r="U1566" s="268"/>
      <c r="V1566" s="268"/>
      <c r="W1566" s="268"/>
      <c r="X1566" s="268"/>
      <c r="AC1566" s="268"/>
      <c r="AE1566" s="268"/>
      <c r="AF1566" s="268"/>
      <c r="AG1566" s="268"/>
      <c r="AH1566" s="268"/>
      <c r="AI1566" s="268"/>
      <c r="AM1566" s="268"/>
    </row>
    <row r="1567" spans="1:39" x14ac:dyDescent="0.25">
      <c r="A1567" s="268"/>
      <c r="B1567" s="268"/>
      <c r="C1567" s="268"/>
      <c r="D1567" s="268"/>
      <c r="E1567" s="268"/>
      <c r="F1567" s="268"/>
      <c r="G1567" s="271"/>
      <c r="H1567" s="268"/>
      <c r="K1567" s="270"/>
      <c r="L1567" s="270"/>
      <c r="M1567" s="270"/>
      <c r="N1567" s="270"/>
      <c r="O1567" s="268"/>
      <c r="P1567" s="268"/>
      <c r="Q1567" s="268"/>
      <c r="R1567" s="268"/>
      <c r="S1567" s="268"/>
      <c r="T1567" s="268"/>
      <c r="U1567" s="268"/>
      <c r="V1567" s="268"/>
      <c r="W1567" s="268"/>
      <c r="X1567" s="268"/>
      <c r="AC1567" s="268"/>
      <c r="AE1567" s="268"/>
      <c r="AF1567" s="268"/>
      <c r="AG1567" s="268"/>
      <c r="AH1567" s="268"/>
      <c r="AI1567" s="268"/>
      <c r="AM1567" s="268"/>
    </row>
    <row r="1568" spans="1:39" x14ac:dyDescent="0.25">
      <c r="A1568" s="268"/>
      <c r="B1568" s="268"/>
      <c r="C1568" s="268"/>
      <c r="D1568" s="268"/>
      <c r="E1568" s="268"/>
      <c r="F1568" s="268"/>
      <c r="G1568" s="271"/>
      <c r="H1568" s="268"/>
      <c r="K1568" s="270"/>
      <c r="L1568" s="270"/>
      <c r="M1568" s="270"/>
      <c r="N1568" s="270"/>
      <c r="O1568" s="268"/>
      <c r="P1568" s="268"/>
      <c r="Q1568" s="268"/>
      <c r="R1568" s="268"/>
      <c r="S1568" s="268"/>
      <c r="T1568" s="268"/>
      <c r="U1568" s="268"/>
      <c r="V1568" s="268"/>
      <c r="W1568" s="268"/>
      <c r="X1568" s="268"/>
      <c r="AC1568" s="268"/>
      <c r="AE1568" s="268"/>
      <c r="AF1568" s="268"/>
      <c r="AG1568" s="268"/>
      <c r="AH1568" s="268"/>
      <c r="AI1568" s="268"/>
      <c r="AM1568" s="268"/>
    </row>
    <row r="1569" spans="1:39" x14ac:dyDescent="0.25">
      <c r="A1569" s="268"/>
      <c r="B1569" s="268"/>
      <c r="C1569" s="268"/>
      <c r="D1569" s="268"/>
      <c r="E1569" s="268"/>
      <c r="F1569" s="268"/>
      <c r="G1569" s="271"/>
      <c r="H1569" s="268"/>
      <c r="I1569" s="268"/>
      <c r="K1569" s="270"/>
      <c r="L1569" s="270"/>
      <c r="M1569" s="270"/>
      <c r="N1569" s="270"/>
      <c r="O1569" s="268"/>
      <c r="P1569" s="268"/>
      <c r="Q1569" s="268"/>
      <c r="R1569" s="268"/>
      <c r="S1569" s="268"/>
      <c r="T1569" s="268"/>
      <c r="U1569" s="268"/>
      <c r="V1569" s="268"/>
      <c r="W1569" s="268"/>
      <c r="X1569" s="268"/>
      <c r="AC1569" s="268"/>
      <c r="AE1569" s="268"/>
      <c r="AF1569" s="268"/>
      <c r="AG1569" s="268"/>
      <c r="AH1569" s="268"/>
      <c r="AI1569" s="268"/>
      <c r="AM1569" s="268"/>
    </row>
    <row r="1570" spans="1:39" x14ac:dyDescent="0.25">
      <c r="A1570" s="268"/>
      <c r="B1570" s="268"/>
      <c r="C1570" s="268"/>
      <c r="D1570" s="268"/>
      <c r="E1570" s="268"/>
      <c r="F1570" s="268"/>
      <c r="G1570" s="271"/>
      <c r="H1570" s="268"/>
      <c r="I1570" s="268"/>
      <c r="K1570" s="270"/>
      <c r="L1570" s="270"/>
      <c r="M1570" s="270"/>
      <c r="N1570" s="270"/>
      <c r="O1570" s="268"/>
      <c r="P1570" s="268"/>
      <c r="Q1570" s="268"/>
      <c r="R1570" s="268"/>
      <c r="S1570" s="268"/>
      <c r="T1570" s="268"/>
      <c r="U1570" s="268"/>
      <c r="V1570" s="268"/>
      <c r="W1570" s="268"/>
      <c r="X1570" s="268"/>
      <c r="AC1570" s="268"/>
      <c r="AE1570" s="268"/>
      <c r="AF1570" s="268"/>
      <c r="AG1570" s="268"/>
      <c r="AH1570" s="268"/>
      <c r="AI1570" s="268"/>
      <c r="AM1570" s="268"/>
    </row>
    <row r="1571" spans="1:39" x14ac:dyDescent="0.25">
      <c r="A1571" s="268"/>
      <c r="B1571" s="268"/>
      <c r="C1571" s="268"/>
      <c r="D1571" s="268"/>
      <c r="E1571" s="268"/>
      <c r="F1571" s="268"/>
      <c r="G1571" s="271"/>
      <c r="H1571" s="268"/>
      <c r="I1571" s="268"/>
      <c r="K1571" s="270"/>
      <c r="L1571" s="270"/>
      <c r="M1571" s="270"/>
      <c r="N1571" s="270"/>
      <c r="O1571" s="268"/>
      <c r="P1571" s="268"/>
      <c r="Q1571" s="268"/>
      <c r="R1571" s="268"/>
      <c r="S1571" s="268"/>
      <c r="T1571" s="268"/>
      <c r="U1571" s="268"/>
      <c r="V1571" s="268"/>
      <c r="W1571" s="268"/>
      <c r="X1571" s="268"/>
      <c r="Y1571" s="268"/>
      <c r="AC1571" s="268"/>
      <c r="AE1571" s="268"/>
      <c r="AF1571" s="268"/>
      <c r="AG1571" s="268"/>
      <c r="AH1571" s="268"/>
      <c r="AI1571" s="268"/>
      <c r="AM1571" s="268"/>
    </row>
    <row r="1572" spans="1:39" x14ac:dyDescent="0.25">
      <c r="A1572" s="268"/>
      <c r="B1572" s="268"/>
      <c r="C1572" s="268"/>
      <c r="D1572" s="268"/>
      <c r="E1572" s="268"/>
      <c r="F1572" s="268"/>
      <c r="G1572" s="271"/>
      <c r="H1572" s="268"/>
      <c r="I1572" s="268"/>
      <c r="K1572" s="270"/>
      <c r="L1572" s="270"/>
      <c r="M1572" s="270"/>
      <c r="N1572" s="270"/>
      <c r="O1572" s="268"/>
      <c r="P1572" s="268"/>
      <c r="Q1572" s="268"/>
      <c r="R1572" s="268"/>
      <c r="S1572" s="268"/>
      <c r="T1572" s="268"/>
      <c r="U1572" s="268"/>
      <c r="V1572" s="268"/>
      <c r="W1572" s="268"/>
      <c r="X1572" s="268"/>
      <c r="Y1572" s="268"/>
      <c r="AC1572" s="268"/>
      <c r="AE1572" s="268"/>
      <c r="AF1572" s="268"/>
      <c r="AG1572" s="268"/>
      <c r="AH1572" s="268"/>
      <c r="AI1572" s="268"/>
      <c r="AM1572" s="268"/>
    </row>
    <row r="1573" spans="1:39" x14ac:dyDescent="0.25">
      <c r="A1573" s="268"/>
      <c r="B1573" s="268"/>
      <c r="C1573" s="268"/>
      <c r="D1573" s="268"/>
      <c r="E1573" s="268"/>
      <c r="F1573" s="268"/>
      <c r="G1573" s="271"/>
      <c r="H1573" s="268"/>
      <c r="K1573" s="270"/>
      <c r="L1573" s="270"/>
      <c r="M1573" s="270"/>
      <c r="N1573" s="270"/>
      <c r="O1573" s="268"/>
      <c r="P1573" s="268"/>
      <c r="Q1573" s="268"/>
      <c r="R1573" s="268"/>
      <c r="S1573" s="268"/>
      <c r="T1573" s="268"/>
      <c r="U1573" s="268"/>
      <c r="V1573" s="268"/>
      <c r="W1573" s="268"/>
      <c r="X1573" s="268"/>
      <c r="AC1573" s="268"/>
      <c r="AE1573" s="268"/>
      <c r="AF1573" s="268"/>
      <c r="AG1573" s="268"/>
      <c r="AH1573" s="268"/>
      <c r="AI1573" s="268"/>
      <c r="AM1573" s="268"/>
    </row>
    <row r="1574" spans="1:39" x14ac:dyDescent="0.25">
      <c r="A1574" s="268"/>
      <c r="B1574" s="268"/>
      <c r="C1574" s="268"/>
      <c r="D1574" s="268"/>
      <c r="E1574" s="268"/>
      <c r="F1574" s="268"/>
      <c r="G1574" s="271"/>
      <c r="H1574" s="268"/>
      <c r="J1574" s="268"/>
      <c r="K1574" s="270"/>
      <c r="L1574" s="270"/>
      <c r="M1574" s="270"/>
      <c r="N1574" s="270"/>
      <c r="O1574" s="268"/>
      <c r="P1574" s="268"/>
      <c r="Q1574" s="268"/>
      <c r="R1574" s="268"/>
      <c r="S1574" s="268"/>
      <c r="T1574" s="268"/>
      <c r="U1574" s="268"/>
      <c r="V1574" s="268"/>
      <c r="W1574" s="268"/>
      <c r="X1574" s="268"/>
      <c r="Y1574" s="268"/>
      <c r="AC1574" s="268"/>
      <c r="AE1574" s="268"/>
      <c r="AF1574" s="268"/>
      <c r="AG1574" s="268"/>
      <c r="AH1574" s="268"/>
      <c r="AI1574" s="268"/>
      <c r="AM1574" s="268"/>
    </row>
    <row r="1575" spans="1:39" x14ac:dyDescent="0.25">
      <c r="A1575" s="268"/>
      <c r="B1575" s="268"/>
      <c r="C1575" s="268"/>
      <c r="D1575" s="268"/>
      <c r="E1575" s="268"/>
      <c r="F1575" s="268"/>
      <c r="G1575" s="271"/>
      <c r="H1575" s="268"/>
      <c r="I1575" s="268"/>
      <c r="K1575" s="270"/>
      <c r="L1575" s="270"/>
      <c r="M1575" s="270"/>
      <c r="N1575" s="270"/>
      <c r="O1575" s="268"/>
      <c r="P1575" s="268"/>
      <c r="Q1575" s="268"/>
      <c r="R1575" s="268"/>
      <c r="S1575" s="268"/>
      <c r="T1575" s="268"/>
      <c r="U1575" s="268"/>
      <c r="V1575" s="268"/>
      <c r="W1575" s="268"/>
      <c r="X1575" s="268"/>
      <c r="AC1575" s="268"/>
      <c r="AE1575" s="268"/>
      <c r="AF1575" s="268"/>
      <c r="AG1575" s="268"/>
      <c r="AH1575" s="268"/>
      <c r="AI1575" s="268"/>
      <c r="AM1575" s="268"/>
    </row>
    <row r="1576" spans="1:39" x14ac:dyDescent="0.25">
      <c r="A1576" s="268"/>
      <c r="B1576" s="268"/>
      <c r="C1576" s="268"/>
      <c r="D1576" s="268"/>
      <c r="E1576" s="268"/>
      <c r="F1576" s="268"/>
      <c r="G1576" s="271"/>
      <c r="H1576" s="268"/>
      <c r="I1576" s="268"/>
      <c r="K1576" s="270"/>
      <c r="L1576" s="270"/>
      <c r="M1576" s="270"/>
      <c r="N1576" s="270"/>
      <c r="O1576" s="268"/>
      <c r="P1576" s="268"/>
      <c r="Q1576" s="268"/>
      <c r="R1576" s="268"/>
      <c r="S1576" s="268"/>
      <c r="T1576" s="268"/>
      <c r="U1576" s="268"/>
      <c r="V1576" s="268"/>
      <c r="W1576" s="268"/>
      <c r="X1576" s="268"/>
      <c r="AC1576" s="268"/>
      <c r="AE1576" s="268"/>
      <c r="AF1576" s="268"/>
      <c r="AG1576" s="268"/>
      <c r="AH1576" s="268"/>
      <c r="AI1576" s="268"/>
      <c r="AM1576" s="268"/>
    </row>
    <row r="1577" spans="1:39" x14ac:dyDescent="0.25">
      <c r="A1577" s="268"/>
      <c r="B1577" s="268"/>
      <c r="C1577" s="268"/>
      <c r="D1577" s="268"/>
      <c r="E1577" s="268"/>
      <c r="F1577" s="268"/>
      <c r="G1577" s="271"/>
      <c r="H1577" s="268"/>
      <c r="I1577" s="268"/>
      <c r="K1577" s="270"/>
      <c r="L1577" s="270"/>
      <c r="M1577" s="270"/>
      <c r="N1577" s="270"/>
      <c r="O1577" s="268"/>
      <c r="P1577" s="268"/>
      <c r="Q1577" s="268"/>
      <c r="R1577" s="268"/>
      <c r="S1577" s="268"/>
      <c r="T1577" s="268"/>
      <c r="U1577" s="268"/>
      <c r="V1577" s="268"/>
      <c r="W1577" s="268"/>
      <c r="X1577" s="268"/>
      <c r="AC1577" s="268"/>
      <c r="AE1577" s="268"/>
      <c r="AF1577" s="268"/>
      <c r="AG1577" s="268"/>
      <c r="AH1577" s="268"/>
      <c r="AI1577" s="268"/>
      <c r="AM1577" s="268"/>
    </row>
    <row r="1578" spans="1:39" x14ac:dyDescent="0.25">
      <c r="A1578" s="268"/>
      <c r="B1578" s="268"/>
      <c r="C1578" s="268"/>
      <c r="D1578" s="268"/>
      <c r="E1578" s="268"/>
      <c r="F1578" s="268"/>
      <c r="G1578" s="271"/>
      <c r="H1578" s="268"/>
      <c r="I1578" s="268"/>
      <c r="K1578" s="270"/>
      <c r="L1578" s="270"/>
      <c r="M1578" s="270"/>
      <c r="N1578" s="270"/>
      <c r="O1578" s="268"/>
      <c r="P1578" s="268"/>
      <c r="Q1578" s="268"/>
      <c r="R1578" s="268"/>
      <c r="S1578" s="268"/>
      <c r="T1578" s="268"/>
      <c r="U1578" s="268"/>
      <c r="V1578" s="268"/>
      <c r="W1578" s="268"/>
      <c r="X1578" s="268"/>
      <c r="AC1578" s="268"/>
      <c r="AE1578" s="268"/>
      <c r="AF1578" s="268"/>
      <c r="AG1578" s="268"/>
      <c r="AH1578" s="268"/>
      <c r="AI1578" s="268"/>
      <c r="AM1578" s="268"/>
    </row>
    <row r="1579" spans="1:39" x14ac:dyDescent="0.25">
      <c r="A1579" s="268"/>
      <c r="B1579" s="268"/>
      <c r="C1579" s="268"/>
      <c r="D1579" s="268"/>
      <c r="E1579" s="268"/>
      <c r="F1579" s="268"/>
      <c r="G1579" s="271"/>
      <c r="H1579" s="268"/>
      <c r="I1579" s="268"/>
      <c r="K1579" s="270"/>
      <c r="L1579" s="270"/>
      <c r="M1579" s="270"/>
      <c r="N1579" s="270"/>
      <c r="O1579" s="268"/>
      <c r="P1579" s="268"/>
      <c r="Q1579" s="268"/>
      <c r="R1579" s="268"/>
      <c r="S1579" s="268"/>
      <c r="T1579" s="268"/>
      <c r="U1579" s="268"/>
      <c r="V1579" s="268"/>
      <c r="W1579" s="268"/>
      <c r="X1579" s="268"/>
      <c r="Y1579" s="268"/>
      <c r="AC1579" s="268"/>
      <c r="AE1579" s="268"/>
      <c r="AF1579" s="268"/>
      <c r="AG1579" s="268"/>
      <c r="AH1579" s="268"/>
      <c r="AI1579" s="268"/>
      <c r="AM1579" s="268"/>
    </row>
    <row r="1580" spans="1:39" x14ac:dyDescent="0.25">
      <c r="A1580" s="268"/>
      <c r="B1580" s="268"/>
      <c r="C1580" s="268"/>
      <c r="D1580" s="268"/>
      <c r="E1580" s="268"/>
      <c r="F1580" s="268"/>
      <c r="G1580" s="271"/>
      <c r="H1580" s="268"/>
      <c r="I1580" s="268"/>
      <c r="K1580" s="270"/>
      <c r="L1580" s="270"/>
      <c r="M1580" s="270"/>
      <c r="N1580" s="270"/>
      <c r="O1580" s="268"/>
      <c r="P1580" s="268"/>
      <c r="Q1580" s="268"/>
      <c r="R1580" s="268"/>
      <c r="S1580" s="268"/>
      <c r="T1580" s="268"/>
      <c r="U1580" s="268"/>
      <c r="V1580" s="268"/>
      <c r="W1580" s="268"/>
      <c r="X1580" s="268"/>
      <c r="AC1580" s="268"/>
      <c r="AE1580" s="268"/>
      <c r="AF1580" s="268"/>
      <c r="AG1580" s="268"/>
      <c r="AH1580" s="268"/>
      <c r="AI1580" s="268"/>
      <c r="AM1580" s="268"/>
    </row>
    <row r="1581" spans="1:39" x14ac:dyDescent="0.25">
      <c r="A1581" s="268"/>
      <c r="B1581" s="268"/>
      <c r="C1581" s="268"/>
      <c r="D1581" s="268"/>
      <c r="E1581" s="268"/>
      <c r="F1581" s="268"/>
      <c r="G1581" s="271"/>
      <c r="H1581" s="268"/>
      <c r="I1581" s="268"/>
      <c r="K1581" s="270"/>
      <c r="L1581" s="270"/>
      <c r="M1581" s="270"/>
      <c r="N1581" s="270"/>
      <c r="O1581" s="268"/>
      <c r="P1581" s="268"/>
      <c r="Q1581" s="268"/>
      <c r="R1581" s="268"/>
      <c r="S1581" s="268"/>
      <c r="T1581" s="268"/>
      <c r="U1581" s="268"/>
      <c r="V1581" s="268"/>
      <c r="W1581" s="268"/>
      <c r="X1581" s="268"/>
      <c r="AC1581" s="268"/>
      <c r="AE1581" s="268"/>
      <c r="AF1581" s="268"/>
      <c r="AG1581" s="268"/>
      <c r="AH1581" s="268"/>
      <c r="AI1581" s="268"/>
      <c r="AM1581" s="268"/>
    </row>
    <row r="1582" spans="1:39" x14ac:dyDescent="0.25">
      <c r="A1582" s="268"/>
      <c r="B1582" s="268"/>
      <c r="C1582" s="268"/>
      <c r="D1582" s="268"/>
      <c r="E1582" s="268"/>
      <c r="F1582" s="268"/>
      <c r="G1582" s="271"/>
      <c r="H1582" s="268"/>
      <c r="I1582" s="268"/>
      <c r="K1582" s="270"/>
      <c r="L1582" s="270"/>
      <c r="M1582" s="270"/>
      <c r="N1582" s="270"/>
      <c r="O1582" s="268"/>
      <c r="P1582" s="268"/>
      <c r="Q1582" s="268"/>
      <c r="R1582" s="268"/>
      <c r="S1582" s="268"/>
      <c r="T1582" s="268"/>
      <c r="U1582" s="268"/>
      <c r="V1582" s="268"/>
      <c r="W1582" s="268"/>
      <c r="X1582" s="268"/>
      <c r="AC1582" s="268"/>
      <c r="AE1582" s="268"/>
      <c r="AF1582" s="268"/>
      <c r="AG1582" s="268"/>
      <c r="AH1582" s="268"/>
      <c r="AI1582" s="268"/>
      <c r="AM1582" s="268"/>
    </row>
    <row r="1583" spans="1:39" x14ac:dyDescent="0.25">
      <c r="A1583" s="268"/>
      <c r="B1583" s="268"/>
      <c r="C1583" s="268"/>
      <c r="D1583" s="268"/>
      <c r="E1583" s="268"/>
      <c r="F1583" s="268"/>
      <c r="G1583" s="271"/>
      <c r="H1583" s="268"/>
      <c r="I1583" s="268"/>
      <c r="K1583" s="270"/>
      <c r="L1583" s="270"/>
      <c r="M1583" s="270"/>
      <c r="N1583" s="270"/>
      <c r="O1583" s="268"/>
      <c r="P1583" s="268"/>
      <c r="Q1583" s="268"/>
      <c r="R1583" s="268"/>
      <c r="S1583" s="268"/>
      <c r="T1583" s="268"/>
      <c r="U1583" s="268"/>
      <c r="V1583" s="268"/>
      <c r="W1583" s="268"/>
      <c r="X1583" s="268"/>
      <c r="AC1583" s="268"/>
      <c r="AE1583" s="268"/>
      <c r="AF1583" s="268"/>
      <c r="AG1583" s="268"/>
      <c r="AH1583" s="268"/>
      <c r="AI1583" s="268"/>
      <c r="AM1583" s="268"/>
    </row>
    <row r="1584" spans="1:39" x14ac:dyDescent="0.25">
      <c r="A1584" s="268"/>
      <c r="B1584" s="268"/>
      <c r="C1584" s="268"/>
      <c r="D1584" s="268"/>
      <c r="E1584" s="268"/>
      <c r="F1584" s="268"/>
      <c r="G1584" s="271"/>
      <c r="H1584" s="268"/>
      <c r="K1584" s="270"/>
      <c r="L1584" s="270"/>
      <c r="M1584" s="270"/>
      <c r="N1584" s="270"/>
      <c r="O1584" s="268"/>
      <c r="P1584" s="268"/>
      <c r="Q1584" s="268"/>
      <c r="R1584" s="268"/>
      <c r="S1584" s="268"/>
      <c r="T1584" s="268"/>
      <c r="U1584" s="268"/>
      <c r="V1584" s="268"/>
      <c r="W1584" s="268"/>
      <c r="X1584" s="268"/>
      <c r="AC1584" s="268"/>
      <c r="AE1584" s="268"/>
      <c r="AF1584" s="268"/>
      <c r="AG1584" s="268"/>
      <c r="AH1584" s="268"/>
      <c r="AI1584" s="268"/>
      <c r="AM1584" s="268"/>
    </row>
    <row r="1585" spans="1:39" x14ac:dyDescent="0.25">
      <c r="A1585" s="268"/>
      <c r="B1585" s="268"/>
      <c r="C1585" s="268"/>
      <c r="D1585" s="268"/>
      <c r="E1585" s="268"/>
      <c r="F1585" s="268"/>
      <c r="G1585" s="271"/>
      <c r="H1585" s="268"/>
      <c r="K1585" s="270"/>
      <c r="L1585" s="270"/>
      <c r="M1585" s="270"/>
      <c r="N1585" s="270"/>
      <c r="O1585" s="268"/>
      <c r="P1585" s="268"/>
      <c r="Q1585" s="268"/>
      <c r="R1585" s="268"/>
      <c r="S1585" s="268"/>
      <c r="T1585" s="268"/>
      <c r="U1585" s="268"/>
      <c r="V1585" s="268"/>
      <c r="W1585" s="268"/>
      <c r="X1585" s="268"/>
      <c r="AC1585" s="268"/>
      <c r="AE1585" s="268"/>
      <c r="AF1585" s="268"/>
      <c r="AG1585" s="268"/>
      <c r="AH1585" s="268"/>
      <c r="AI1585" s="268"/>
      <c r="AM1585" s="268"/>
    </row>
    <row r="1586" spans="1:39" x14ac:dyDescent="0.25">
      <c r="A1586" s="268"/>
      <c r="B1586" s="268"/>
      <c r="C1586" s="268"/>
      <c r="D1586" s="268"/>
      <c r="E1586" s="268"/>
      <c r="F1586" s="268"/>
      <c r="G1586" s="271"/>
      <c r="H1586" s="268"/>
      <c r="I1586" s="2"/>
      <c r="K1586" s="270"/>
      <c r="L1586" s="270"/>
      <c r="M1586" s="270"/>
      <c r="N1586" s="270"/>
      <c r="O1586" s="268"/>
      <c r="P1586" s="268"/>
      <c r="Q1586" s="268"/>
      <c r="R1586" s="268"/>
      <c r="S1586" s="268"/>
      <c r="T1586" s="268"/>
      <c r="U1586" s="268"/>
      <c r="V1586" s="268"/>
      <c r="W1586" s="268"/>
      <c r="X1586" s="268"/>
      <c r="AC1586" s="268"/>
      <c r="AE1586" s="268"/>
      <c r="AF1586" s="268"/>
      <c r="AG1586" s="268"/>
      <c r="AH1586" s="268"/>
      <c r="AI1586" s="268"/>
      <c r="AM1586" s="268"/>
    </row>
    <row r="1587" spans="1:39" x14ac:dyDescent="0.25">
      <c r="A1587" s="268"/>
      <c r="B1587" s="268"/>
      <c r="C1587" s="268"/>
      <c r="D1587" s="268"/>
      <c r="E1587" s="268"/>
      <c r="F1587" s="268"/>
      <c r="G1587" s="271"/>
      <c r="H1587" s="268"/>
      <c r="I1587" s="268"/>
      <c r="K1587" s="270"/>
      <c r="L1587" s="270"/>
      <c r="M1587" s="270"/>
      <c r="N1587" s="270"/>
      <c r="O1587" s="268"/>
      <c r="P1587" s="268"/>
      <c r="Q1587" s="268"/>
      <c r="R1587" s="268"/>
      <c r="S1587" s="268"/>
      <c r="T1587" s="268"/>
      <c r="U1587" s="268"/>
      <c r="V1587" s="268"/>
      <c r="W1587" s="268"/>
      <c r="X1587" s="268"/>
      <c r="AC1587" s="268"/>
      <c r="AE1587" s="268"/>
      <c r="AF1587" s="268"/>
      <c r="AG1587" s="268"/>
      <c r="AH1587" s="268"/>
      <c r="AI1587" s="268"/>
      <c r="AM1587" s="268"/>
    </row>
    <row r="1588" spans="1:39" x14ac:dyDescent="0.25">
      <c r="A1588" s="268"/>
      <c r="B1588" s="268"/>
      <c r="C1588" s="268"/>
      <c r="D1588" s="268"/>
      <c r="E1588" s="268"/>
      <c r="F1588" s="268"/>
      <c r="G1588" s="271"/>
      <c r="H1588" s="268"/>
      <c r="I1588" s="268"/>
      <c r="K1588" s="270"/>
      <c r="L1588" s="270"/>
      <c r="M1588" s="270"/>
      <c r="N1588" s="270"/>
      <c r="O1588" s="268"/>
      <c r="P1588" s="268"/>
      <c r="Q1588" s="268"/>
      <c r="R1588" s="268"/>
      <c r="S1588" s="268"/>
      <c r="T1588" s="268"/>
      <c r="U1588" s="268"/>
      <c r="V1588" s="268"/>
      <c r="W1588" s="268"/>
      <c r="X1588" s="268"/>
      <c r="AC1588" s="268"/>
      <c r="AE1588" s="268"/>
      <c r="AF1588" s="268"/>
      <c r="AG1588" s="268"/>
      <c r="AH1588" s="268"/>
      <c r="AI1588" s="268"/>
      <c r="AM1588" s="268"/>
    </row>
    <row r="1589" spans="1:39" x14ac:dyDescent="0.25">
      <c r="A1589" s="268"/>
      <c r="B1589" s="268"/>
      <c r="C1589" s="268"/>
      <c r="D1589" s="268"/>
      <c r="E1589" s="268"/>
      <c r="F1589" s="268"/>
      <c r="G1589" s="271"/>
      <c r="H1589" s="268"/>
      <c r="K1589" s="270"/>
      <c r="L1589" s="270"/>
      <c r="M1589" s="270"/>
      <c r="N1589" s="270"/>
      <c r="O1589" s="268"/>
      <c r="P1589" s="268"/>
      <c r="Q1589" s="268"/>
      <c r="R1589" s="268"/>
      <c r="S1589" s="268"/>
      <c r="T1589" s="268"/>
      <c r="U1589" s="268"/>
      <c r="V1589" s="268"/>
      <c r="W1589" s="268"/>
      <c r="X1589" s="268"/>
      <c r="AC1589" s="268"/>
      <c r="AE1589" s="268"/>
      <c r="AF1589" s="268"/>
      <c r="AG1589" s="268"/>
      <c r="AH1589" s="268"/>
      <c r="AI1589" s="268"/>
      <c r="AM1589" s="268"/>
    </row>
    <row r="1590" spans="1:39" x14ac:dyDescent="0.25">
      <c r="A1590" s="268"/>
      <c r="B1590" s="268"/>
      <c r="C1590" s="268"/>
      <c r="D1590" s="268"/>
      <c r="E1590" s="268"/>
      <c r="F1590" s="268"/>
      <c r="G1590" s="271"/>
      <c r="H1590" s="268"/>
      <c r="I1590" s="268"/>
      <c r="J1590" s="268"/>
      <c r="K1590" s="270"/>
      <c r="L1590" s="270"/>
      <c r="M1590" s="270"/>
      <c r="N1590" s="270"/>
      <c r="O1590" s="268"/>
      <c r="P1590" s="268"/>
      <c r="Q1590" s="268"/>
      <c r="R1590" s="268"/>
      <c r="S1590" s="268"/>
      <c r="T1590" s="268"/>
      <c r="U1590" s="268"/>
      <c r="V1590" s="268"/>
      <c r="W1590" s="268"/>
      <c r="X1590" s="268"/>
      <c r="AC1590" s="268"/>
      <c r="AE1590" s="268"/>
      <c r="AF1590" s="268"/>
      <c r="AG1590" s="268"/>
      <c r="AH1590" s="268"/>
      <c r="AI1590" s="268"/>
      <c r="AM1590" s="268"/>
    </row>
    <row r="1591" spans="1:39" x14ac:dyDescent="0.25">
      <c r="A1591" s="268"/>
      <c r="B1591" s="268"/>
      <c r="C1591" s="268"/>
      <c r="D1591" s="268"/>
      <c r="E1591" s="268"/>
      <c r="F1591" s="268"/>
      <c r="G1591" s="271"/>
      <c r="H1591" s="268"/>
      <c r="I1591" s="268"/>
      <c r="K1591" s="270"/>
      <c r="L1591" s="270"/>
      <c r="M1591" s="270"/>
      <c r="N1591" s="270"/>
      <c r="O1591" s="268"/>
      <c r="P1591" s="268"/>
      <c r="Q1591" s="268"/>
      <c r="R1591" s="268"/>
      <c r="S1591" s="268"/>
      <c r="T1591" s="268"/>
      <c r="U1591" s="268"/>
      <c r="V1591" s="268"/>
      <c r="W1591" s="268"/>
      <c r="X1591" s="268"/>
      <c r="AC1591" s="268"/>
      <c r="AE1591" s="268"/>
      <c r="AF1591" s="268"/>
      <c r="AG1591" s="268"/>
      <c r="AH1591" s="268"/>
      <c r="AI1591" s="268"/>
      <c r="AM1591" s="268"/>
    </row>
    <row r="1592" spans="1:39" x14ac:dyDescent="0.25">
      <c r="A1592" s="268"/>
      <c r="B1592" s="268"/>
      <c r="C1592" s="268"/>
      <c r="D1592" s="268"/>
      <c r="E1592" s="268"/>
      <c r="F1592" s="268"/>
      <c r="G1592" s="271"/>
      <c r="H1592" s="268"/>
      <c r="I1592" s="268"/>
      <c r="J1592" s="268"/>
      <c r="K1592" s="270"/>
      <c r="L1592" s="270"/>
      <c r="M1592" s="270"/>
      <c r="N1592" s="270"/>
      <c r="O1592" s="268"/>
      <c r="P1592" s="268"/>
      <c r="Q1592" s="268"/>
      <c r="R1592" s="268"/>
      <c r="S1592" s="268"/>
      <c r="T1592" s="268"/>
      <c r="U1592" s="268"/>
      <c r="V1592" s="268"/>
      <c r="W1592" s="268"/>
      <c r="X1592" s="268"/>
      <c r="AC1592" s="268"/>
      <c r="AE1592" s="268"/>
      <c r="AF1592" s="268"/>
      <c r="AG1592" s="268"/>
      <c r="AH1592" s="268"/>
      <c r="AI1592" s="268"/>
      <c r="AM1592" s="268"/>
    </row>
    <row r="1593" spans="1:39" x14ac:dyDescent="0.25">
      <c r="A1593" s="268"/>
      <c r="B1593" s="268"/>
      <c r="C1593" s="268"/>
      <c r="D1593" s="268"/>
      <c r="E1593" s="268"/>
      <c r="F1593" s="268"/>
      <c r="G1593" s="271"/>
      <c r="H1593" s="268"/>
      <c r="I1593" s="268"/>
      <c r="K1593" s="270"/>
      <c r="L1593" s="270"/>
      <c r="M1593" s="270"/>
      <c r="N1593" s="270"/>
      <c r="O1593" s="268"/>
      <c r="P1593" s="268"/>
      <c r="Q1593" s="268"/>
      <c r="R1593" s="268"/>
      <c r="S1593" s="268"/>
      <c r="T1593" s="268"/>
      <c r="U1593" s="268"/>
      <c r="V1593" s="268"/>
      <c r="W1593" s="268"/>
      <c r="X1593" s="268"/>
      <c r="AC1593" s="268"/>
      <c r="AE1593" s="268"/>
      <c r="AF1593" s="268"/>
      <c r="AG1593" s="268"/>
      <c r="AH1593" s="268"/>
      <c r="AI1593" s="268"/>
      <c r="AM1593" s="268"/>
    </row>
    <row r="1594" spans="1:39" x14ac:dyDescent="0.25">
      <c r="A1594" s="268"/>
      <c r="B1594" s="268"/>
      <c r="C1594" s="268"/>
      <c r="D1594" s="268"/>
      <c r="E1594" s="268"/>
      <c r="F1594" s="268"/>
      <c r="G1594" s="271"/>
      <c r="H1594" s="268"/>
      <c r="I1594" s="268"/>
      <c r="K1594" s="270"/>
      <c r="L1594" s="270"/>
      <c r="M1594" s="270"/>
      <c r="N1594" s="270"/>
      <c r="O1594" s="268"/>
      <c r="P1594" s="268"/>
      <c r="Q1594" s="268"/>
      <c r="R1594" s="268"/>
      <c r="S1594" s="268"/>
      <c r="T1594" s="268"/>
      <c r="U1594" s="268"/>
      <c r="V1594" s="268"/>
      <c r="W1594" s="268"/>
      <c r="X1594" s="268"/>
      <c r="AC1594" s="268"/>
      <c r="AE1594" s="268"/>
      <c r="AF1594" s="268"/>
      <c r="AG1594" s="268"/>
      <c r="AH1594" s="268"/>
      <c r="AI1594" s="268"/>
      <c r="AM1594" s="268"/>
    </row>
    <row r="1595" spans="1:39" x14ac:dyDescent="0.25">
      <c r="A1595" s="268"/>
      <c r="B1595" s="268"/>
      <c r="C1595" s="268"/>
      <c r="D1595" s="268"/>
      <c r="E1595" s="268"/>
      <c r="F1595" s="268"/>
      <c r="G1595" s="271"/>
      <c r="H1595" s="268"/>
      <c r="I1595" s="268"/>
      <c r="K1595" s="270"/>
      <c r="L1595" s="270"/>
      <c r="M1595" s="270"/>
      <c r="N1595" s="270"/>
      <c r="O1595" s="268"/>
      <c r="P1595" s="268"/>
      <c r="Q1595" s="268"/>
      <c r="R1595" s="268"/>
      <c r="S1595" s="268"/>
      <c r="T1595" s="268"/>
      <c r="U1595" s="268"/>
      <c r="V1595" s="268"/>
      <c r="W1595" s="268"/>
      <c r="X1595" s="268"/>
      <c r="Y1595" s="268"/>
      <c r="AC1595" s="268"/>
      <c r="AE1595" s="268"/>
      <c r="AF1595" s="268"/>
      <c r="AG1595" s="268"/>
      <c r="AH1595" s="268"/>
      <c r="AI1595" s="268"/>
      <c r="AM1595" s="268"/>
    </row>
    <row r="1596" spans="1:39" x14ac:dyDescent="0.25">
      <c r="A1596" s="268"/>
      <c r="B1596" s="268"/>
      <c r="C1596" s="268"/>
      <c r="D1596" s="268"/>
      <c r="E1596" s="268"/>
      <c r="F1596" s="268"/>
      <c r="G1596" s="271"/>
      <c r="H1596" s="268"/>
      <c r="I1596" s="268"/>
      <c r="K1596" s="270"/>
      <c r="L1596" s="270"/>
      <c r="M1596" s="270"/>
      <c r="N1596" s="270"/>
      <c r="O1596" s="268"/>
      <c r="P1596" s="268"/>
      <c r="Q1596" s="268"/>
      <c r="R1596" s="268"/>
      <c r="S1596" s="268"/>
      <c r="T1596" s="268"/>
      <c r="U1596" s="268"/>
      <c r="V1596" s="268"/>
      <c r="W1596" s="268"/>
      <c r="X1596" s="268"/>
      <c r="AC1596" s="268"/>
      <c r="AE1596" s="268"/>
      <c r="AF1596" s="268"/>
      <c r="AG1596" s="268"/>
      <c r="AH1596" s="268"/>
      <c r="AI1596" s="268"/>
      <c r="AM1596" s="268"/>
    </row>
    <row r="1597" spans="1:39" x14ac:dyDescent="0.25">
      <c r="A1597" s="268"/>
      <c r="B1597" s="268"/>
      <c r="C1597" s="268"/>
      <c r="D1597" s="268"/>
      <c r="E1597" s="268"/>
      <c r="F1597" s="268"/>
      <c r="G1597" s="271"/>
      <c r="H1597" s="268"/>
      <c r="I1597" s="268"/>
      <c r="K1597" s="270"/>
      <c r="L1597" s="270"/>
      <c r="M1597" s="270"/>
      <c r="N1597" s="270"/>
      <c r="O1597" s="268"/>
      <c r="P1597" s="268"/>
      <c r="Q1597" s="268"/>
      <c r="R1597" s="268"/>
      <c r="S1597" s="268"/>
      <c r="T1597" s="268"/>
      <c r="U1597" s="268"/>
      <c r="V1597" s="268"/>
      <c r="W1597" s="268"/>
      <c r="X1597" s="268"/>
      <c r="AC1597" s="268"/>
      <c r="AE1597" s="268"/>
      <c r="AF1597" s="268"/>
      <c r="AG1597" s="268"/>
      <c r="AH1597" s="268"/>
      <c r="AI1597" s="268"/>
      <c r="AM1597" s="268"/>
    </row>
    <row r="1598" spans="1:39" x14ac:dyDescent="0.25">
      <c r="A1598" s="268"/>
      <c r="B1598" s="268"/>
      <c r="C1598" s="268"/>
      <c r="D1598" s="268"/>
      <c r="E1598" s="268"/>
      <c r="F1598" s="268"/>
      <c r="G1598" s="271"/>
      <c r="H1598" s="268"/>
      <c r="I1598" s="268"/>
      <c r="K1598" s="270"/>
      <c r="L1598" s="270"/>
      <c r="M1598" s="270"/>
      <c r="N1598" s="270"/>
      <c r="O1598" s="268"/>
      <c r="P1598" s="268"/>
      <c r="Q1598" s="268"/>
      <c r="R1598" s="268"/>
      <c r="S1598" s="268"/>
      <c r="T1598" s="268"/>
      <c r="U1598" s="268"/>
      <c r="V1598" s="268"/>
      <c r="W1598" s="268"/>
      <c r="X1598" s="268"/>
      <c r="AC1598" s="268"/>
      <c r="AE1598" s="268"/>
      <c r="AF1598" s="268"/>
      <c r="AG1598" s="268"/>
      <c r="AH1598" s="268"/>
      <c r="AI1598" s="268"/>
      <c r="AM1598" s="268"/>
    </row>
    <row r="1599" spans="1:39" x14ac:dyDescent="0.25">
      <c r="A1599" s="268"/>
      <c r="B1599" s="268"/>
      <c r="C1599" s="268"/>
      <c r="D1599" s="268"/>
      <c r="E1599" s="268"/>
      <c r="F1599" s="268"/>
      <c r="G1599" s="271"/>
      <c r="H1599" s="268"/>
      <c r="I1599" s="268"/>
      <c r="K1599" s="270"/>
      <c r="L1599" s="270"/>
      <c r="M1599" s="270"/>
      <c r="N1599" s="270"/>
      <c r="O1599" s="268"/>
      <c r="P1599" s="268"/>
      <c r="Q1599" s="268"/>
      <c r="R1599" s="268"/>
      <c r="S1599" s="268"/>
      <c r="T1599" s="268"/>
      <c r="U1599" s="268"/>
      <c r="V1599" s="268"/>
      <c r="W1599" s="268"/>
      <c r="X1599" s="268"/>
      <c r="Y1599" s="268"/>
      <c r="AC1599" s="268"/>
      <c r="AE1599" s="268"/>
      <c r="AF1599" s="268"/>
      <c r="AG1599" s="268"/>
      <c r="AH1599" s="268"/>
      <c r="AI1599" s="268"/>
      <c r="AM1599" s="268"/>
    </row>
    <row r="1600" spans="1:39" x14ac:dyDescent="0.25">
      <c r="A1600" s="268"/>
      <c r="B1600" s="268"/>
      <c r="C1600" s="268"/>
      <c r="D1600" s="268"/>
      <c r="E1600" s="268"/>
      <c r="F1600" s="268"/>
      <c r="G1600" s="271"/>
      <c r="H1600" s="268"/>
      <c r="I1600" s="268"/>
      <c r="K1600" s="270"/>
      <c r="L1600" s="270"/>
      <c r="M1600" s="270"/>
      <c r="N1600" s="270"/>
      <c r="O1600" s="268"/>
      <c r="P1600" s="268"/>
      <c r="Q1600" s="268"/>
      <c r="R1600" s="268"/>
      <c r="S1600" s="268"/>
      <c r="T1600" s="268"/>
      <c r="U1600" s="268"/>
      <c r="V1600" s="268"/>
      <c r="W1600" s="268"/>
      <c r="X1600" s="268"/>
      <c r="Y1600" s="268"/>
      <c r="AC1600" s="268"/>
      <c r="AE1600" s="268"/>
      <c r="AF1600" s="268"/>
      <c r="AG1600" s="268"/>
      <c r="AH1600" s="268"/>
      <c r="AI1600" s="268"/>
      <c r="AM1600" s="268"/>
    </row>
    <row r="1601" spans="1:39" x14ac:dyDescent="0.25">
      <c r="A1601" s="268"/>
      <c r="B1601" s="268"/>
      <c r="C1601" s="268"/>
      <c r="D1601" s="268"/>
      <c r="E1601" s="268"/>
      <c r="F1601" s="268"/>
      <c r="G1601" s="271"/>
      <c r="H1601" s="268"/>
      <c r="I1601" s="268"/>
      <c r="K1601" s="270"/>
      <c r="L1601" s="270"/>
      <c r="M1601" s="270"/>
      <c r="N1601" s="270"/>
      <c r="O1601" s="268"/>
      <c r="P1601" s="268"/>
      <c r="Q1601" s="268"/>
      <c r="R1601" s="268"/>
      <c r="S1601" s="268"/>
      <c r="T1601" s="268"/>
      <c r="U1601" s="268"/>
      <c r="V1601" s="268"/>
      <c r="W1601" s="268"/>
      <c r="X1601" s="268"/>
      <c r="AC1601" s="268"/>
      <c r="AE1601" s="268"/>
      <c r="AF1601" s="268"/>
      <c r="AG1601" s="268"/>
      <c r="AH1601" s="268"/>
      <c r="AI1601" s="268"/>
      <c r="AM1601" s="268"/>
    </row>
    <row r="1602" spans="1:39" x14ac:dyDescent="0.25">
      <c r="A1602" s="268"/>
      <c r="B1602" s="268"/>
      <c r="C1602" s="268"/>
      <c r="D1602" s="268"/>
      <c r="E1602" s="268"/>
      <c r="F1602" s="268"/>
      <c r="G1602" s="271"/>
      <c r="H1602" s="268"/>
      <c r="K1602" s="270"/>
      <c r="L1602" s="270"/>
      <c r="M1602" s="270"/>
      <c r="N1602" s="270"/>
      <c r="O1602" s="268"/>
      <c r="P1602" s="268"/>
      <c r="Q1602" s="268"/>
      <c r="R1602" s="268"/>
      <c r="S1602" s="268"/>
      <c r="T1602" s="268"/>
      <c r="U1602" s="268"/>
      <c r="V1602" s="268"/>
      <c r="W1602" s="268"/>
      <c r="X1602" s="268"/>
      <c r="AC1602" s="268"/>
      <c r="AE1602" s="268"/>
      <c r="AF1602" s="268"/>
      <c r="AG1602" s="268"/>
      <c r="AH1602" s="268"/>
      <c r="AI1602" s="268"/>
      <c r="AM1602" s="268"/>
    </row>
    <row r="1603" spans="1:39" x14ac:dyDescent="0.25">
      <c r="A1603" s="268"/>
      <c r="B1603" s="268"/>
      <c r="C1603" s="268"/>
      <c r="D1603" s="268"/>
      <c r="E1603" s="268"/>
      <c r="F1603" s="268"/>
      <c r="G1603" s="271"/>
      <c r="H1603" s="268"/>
      <c r="I1603" s="268"/>
      <c r="K1603" s="270"/>
      <c r="L1603" s="270"/>
      <c r="M1603" s="270"/>
      <c r="N1603" s="270"/>
      <c r="O1603" s="268"/>
      <c r="P1603" s="268"/>
      <c r="Q1603" s="268"/>
      <c r="R1603" s="268"/>
      <c r="S1603" s="268"/>
      <c r="T1603" s="268"/>
      <c r="U1603" s="268"/>
      <c r="V1603" s="268"/>
      <c r="W1603" s="268"/>
      <c r="X1603" s="268"/>
      <c r="AC1603" s="268"/>
      <c r="AE1603" s="268"/>
      <c r="AF1603" s="268"/>
      <c r="AG1603" s="268"/>
      <c r="AH1603" s="268"/>
      <c r="AI1603" s="268"/>
      <c r="AM1603" s="268"/>
    </row>
    <row r="1604" spans="1:39" x14ac:dyDescent="0.25">
      <c r="A1604" s="268"/>
      <c r="B1604" s="268"/>
      <c r="C1604" s="268"/>
      <c r="D1604" s="268"/>
      <c r="E1604" s="268"/>
      <c r="F1604" s="268"/>
      <c r="G1604" s="271"/>
      <c r="H1604" s="268"/>
      <c r="I1604" s="268"/>
      <c r="J1604" s="2"/>
      <c r="K1604" s="270"/>
      <c r="L1604" s="270"/>
      <c r="M1604" s="270"/>
      <c r="N1604" s="270"/>
      <c r="O1604" s="268"/>
      <c r="P1604" s="268"/>
      <c r="Q1604" s="268"/>
      <c r="R1604" s="268"/>
      <c r="S1604" s="268"/>
      <c r="T1604" s="268"/>
      <c r="U1604" s="268"/>
      <c r="V1604" s="268"/>
      <c r="W1604" s="268"/>
      <c r="X1604" s="268"/>
      <c r="AC1604" s="268"/>
      <c r="AE1604" s="268"/>
      <c r="AF1604" s="268"/>
      <c r="AG1604" s="268"/>
      <c r="AH1604" s="268"/>
      <c r="AI1604" s="268"/>
      <c r="AM1604" s="268"/>
    </row>
    <row r="1605" spans="1:39" x14ac:dyDescent="0.25">
      <c r="A1605" s="268"/>
      <c r="B1605" s="268"/>
      <c r="C1605" s="268"/>
      <c r="D1605" s="268"/>
      <c r="E1605" s="268"/>
      <c r="F1605" s="268"/>
      <c r="G1605" s="271"/>
      <c r="H1605" s="268"/>
      <c r="I1605" s="268"/>
      <c r="K1605" s="270"/>
      <c r="L1605" s="270"/>
      <c r="M1605" s="270"/>
      <c r="N1605" s="270"/>
      <c r="O1605" s="268"/>
      <c r="P1605" s="268"/>
      <c r="Q1605" s="268"/>
      <c r="R1605" s="268"/>
      <c r="S1605" s="268"/>
      <c r="T1605" s="268"/>
      <c r="U1605" s="268"/>
      <c r="V1605" s="268"/>
      <c r="W1605" s="268"/>
      <c r="X1605" s="268"/>
      <c r="AC1605" s="268"/>
      <c r="AE1605" s="268"/>
      <c r="AF1605" s="268"/>
      <c r="AG1605" s="268"/>
      <c r="AH1605" s="268"/>
      <c r="AI1605" s="268"/>
      <c r="AM1605" s="268"/>
    </row>
    <row r="1606" spans="1:39" x14ac:dyDescent="0.25">
      <c r="A1606" s="268"/>
      <c r="B1606" s="268"/>
      <c r="C1606" s="268"/>
      <c r="D1606" s="268"/>
      <c r="E1606" s="268"/>
      <c r="F1606" s="268"/>
      <c r="G1606" s="271"/>
      <c r="H1606" s="268"/>
      <c r="K1606" s="270"/>
      <c r="L1606" s="270"/>
      <c r="M1606" s="270"/>
      <c r="N1606" s="270"/>
      <c r="O1606" s="268"/>
      <c r="P1606" s="268"/>
      <c r="Q1606" s="268"/>
      <c r="R1606" s="268"/>
      <c r="S1606" s="268"/>
      <c r="T1606" s="268"/>
      <c r="U1606" s="268"/>
      <c r="V1606" s="268"/>
      <c r="W1606" s="268"/>
      <c r="X1606" s="268"/>
      <c r="AC1606" s="268"/>
      <c r="AE1606" s="268"/>
      <c r="AF1606" s="268"/>
      <c r="AG1606" s="268"/>
      <c r="AH1606" s="268"/>
      <c r="AI1606" s="268"/>
      <c r="AM1606" s="268"/>
    </row>
    <row r="1607" spans="1:39" x14ac:dyDescent="0.25">
      <c r="A1607" s="268"/>
      <c r="B1607" s="268"/>
      <c r="C1607" s="268"/>
      <c r="D1607" s="268"/>
      <c r="E1607" s="268"/>
      <c r="F1607" s="268"/>
      <c r="G1607" s="271"/>
      <c r="H1607" s="268"/>
      <c r="K1607" s="270"/>
      <c r="L1607" s="270"/>
      <c r="M1607" s="270"/>
      <c r="N1607" s="270"/>
      <c r="O1607" s="268"/>
      <c r="P1607" s="268"/>
      <c r="Q1607" s="268"/>
      <c r="R1607" s="268"/>
      <c r="S1607" s="268"/>
      <c r="T1607" s="268"/>
      <c r="U1607" s="268"/>
      <c r="V1607" s="268"/>
      <c r="W1607" s="268"/>
      <c r="X1607" s="268"/>
      <c r="Y1607" s="268"/>
      <c r="AC1607" s="268"/>
      <c r="AE1607" s="268"/>
      <c r="AF1607" s="268"/>
      <c r="AG1607" s="268"/>
      <c r="AH1607" s="268"/>
      <c r="AI1607" s="268"/>
      <c r="AM1607" s="268"/>
    </row>
    <row r="1608" spans="1:39" x14ac:dyDescent="0.25">
      <c r="A1608" s="268"/>
      <c r="B1608" s="268"/>
      <c r="C1608" s="268"/>
      <c r="D1608" s="268"/>
      <c r="E1608" s="268"/>
      <c r="F1608" s="268"/>
      <c r="G1608" s="271"/>
      <c r="H1608" s="268"/>
      <c r="K1608" s="270"/>
      <c r="L1608" s="270"/>
      <c r="M1608" s="270"/>
      <c r="N1608" s="270"/>
      <c r="O1608" s="268"/>
      <c r="P1608" s="268"/>
      <c r="Q1608" s="268"/>
      <c r="R1608" s="268"/>
      <c r="S1608" s="268"/>
      <c r="T1608" s="268"/>
      <c r="U1608" s="268"/>
      <c r="V1608" s="268"/>
      <c r="W1608" s="268"/>
      <c r="X1608" s="268"/>
      <c r="Y1608" s="268"/>
      <c r="AC1608" s="268"/>
      <c r="AE1608" s="268"/>
      <c r="AF1608" s="268"/>
      <c r="AG1608" s="268"/>
      <c r="AH1608" s="268"/>
      <c r="AI1608" s="268"/>
      <c r="AM1608" s="268"/>
    </row>
    <row r="1609" spans="1:39" x14ac:dyDescent="0.25">
      <c r="A1609" s="268"/>
      <c r="B1609" s="268"/>
      <c r="C1609" s="268"/>
      <c r="D1609" s="268"/>
      <c r="E1609" s="268"/>
      <c r="F1609" s="268"/>
      <c r="G1609" s="271"/>
      <c r="H1609" s="268"/>
      <c r="K1609" s="270"/>
      <c r="L1609" s="270"/>
      <c r="M1609" s="270"/>
      <c r="N1609" s="270"/>
      <c r="O1609" s="268"/>
      <c r="P1609" s="268"/>
      <c r="Q1609" s="268"/>
      <c r="R1609" s="268"/>
      <c r="S1609" s="268"/>
      <c r="T1609" s="268"/>
      <c r="U1609" s="268"/>
      <c r="V1609" s="268"/>
      <c r="W1609" s="268"/>
      <c r="X1609" s="268"/>
      <c r="Y1609" s="268"/>
      <c r="AC1609" s="268"/>
      <c r="AE1609" s="268"/>
      <c r="AF1609" s="268"/>
      <c r="AG1609" s="268"/>
      <c r="AH1609" s="268"/>
      <c r="AI1609" s="268"/>
      <c r="AM1609" s="268"/>
    </row>
    <row r="1610" spans="1:39" x14ac:dyDescent="0.25">
      <c r="A1610" s="268"/>
      <c r="B1610" s="268"/>
      <c r="C1610" s="268"/>
      <c r="D1610" s="268"/>
      <c r="E1610" s="268"/>
      <c r="F1610" s="268"/>
      <c r="G1610" s="271"/>
      <c r="H1610" s="268"/>
      <c r="I1610" s="268"/>
      <c r="K1610" s="270"/>
      <c r="L1610" s="270"/>
      <c r="M1610" s="270"/>
      <c r="N1610" s="270"/>
      <c r="O1610" s="268"/>
      <c r="P1610" s="268"/>
      <c r="Q1610" s="268"/>
      <c r="R1610" s="268"/>
      <c r="S1610" s="268"/>
      <c r="T1610" s="268"/>
      <c r="U1610" s="268"/>
      <c r="V1610" s="268"/>
      <c r="W1610" s="268"/>
      <c r="X1610" s="268"/>
      <c r="Y1610" s="268"/>
      <c r="AC1610" s="268"/>
      <c r="AE1610" s="268"/>
      <c r="AF1610" s="268"/>
      <c r="AG1610" s="268"/>
      <c r="AH1610" s="268"/>
      <c r="AI1610" s="268"/>
      <c r="AM1610" s="268"/>
    </row>
    <row r="1611" spans="1:39" x14ac:dyDescent="0.25">
      <c r="A1611" s="268"/>
      <c r="B1611" s="268"/>
      <c r="C1611" s="268"/>
      <c r="D1611" s="268"/>
      <c r="E1611" s="268"/>
      <c r="F1611" s="268"/>
      <c r="G1611" s="271"/>
      <c r="H1611" s="268"/>
      <c r="I1611" s="268"/>
      <c r="K1611" s="270"/>
      <c r="L1611" s="270"/>
      <c r="M1611" s="270"/>
      <c r="N1611" s="270"/>
      <c r="O1611" s="268"/>
      <c r="P1611" s="268"/>
      <c r="Q1611" s="268"/>
      <c r="R1611" s="268"/>
      <c r="S1611" s="268"/>
      <c r="T1611" s="268"/>
      <c r="U1611" s="268"/>
      <c r="V1611" s="268"/>
      <c r="W1611" s="268"/>
      <c r="X1611" s="268"/>
      <c r="Y1611" s="268"/>
      <c r="AC1611" s="268"/>
      <c r="AE1611" s="268"/>
      <c r="AF1611" s="268"/>
      <c r="AG1611" s="268"/>
      <c r="AH1611" s="268"/>
      <c r="AI1611" s="268"/>
      <c r="AM1611" s="268"/>
    </row>
    <row r="1612" spans="1:39" x14ac:dyDescent="0.25">
      <c r="A1612" s="268"/>
      <c r="B1612" s="268"/>
      <c r="C1612" s="268"/>
      <c r="D1612" s="268"/>
      <c r="E1612" s="268"/>
      <c r="F1612" s="268"/>
      <c r="G1612" s="271"/>
      <c r="H1612" s="268"/>
      <c r="I1612" s="268"/>
      <c r="K1612" s="270"/>
      <c r="L1612" s="270"/>
      <c r="M1612" s="270"/>
      <c r="N1612" s="270"/>
      <c r="O1612" s="268"/>
      <c r="P1612" s="268"/>
      <c r="Q1612" s="268"/>
      <c r="R1612" s="268"/>
      <c r="S1612" s="268"/>
      <c r="T1612" s="268"/>
      <c r="U1612" s="268"/>
      <c r="V1612" s="268"/>
      <c r="W1612" s="268"/>
      <c r="X1612" s="268"/>
      <c r="Y1612" s="268"/>
      <c r="AC1612" s="268"/>
      <c r="AE1612" s="268"/>
      <c r="AF1612" s="268"/>
      <c r="AG1612" s="268"/>
      <c r="AH1612" s="268"/>
      <c r="AI1612" s="268"/>
      <c r="AM1612" s="268"/>
    </row>
    <row r="1613" spans="1:39" x14ac:dyDescent="0.25">
      <c r="A1613" s="268"/>
      <c r="B1613" s="268"/>
      <c r="C1613" s="268"/>
      <c r="D1613" s="268"/>
      <c r="E1613" s="268"/>
      <c r="F1613" s="268"/>
      <c r="G1613" s="271"/>
      <c r="H1613" s="268"/>
      <c r="I1613" s="268"/>
      <c r="K1613" s="270"/>
      <c r="L1613" s="270"/>
      <c r="M1613" s="270"/>
      <c r="N1613" s="270"/>
      <c r="O1613" s="268"/>
      <c r="P1613" s="268"/>
      <c r="Q1613" s="268"/>
      <c r="R1613" s="268"/>
      <c r="S1613" s="268"/>
      <c r="T1613" s="268"/>
      <c r="U1613" s="268"/>
      <c r="V1613" s="268"/>
      <c r="W1613" s="268"/>
      <c r="X1613" s="268"/>
      <c r="Y1613" s="268"/>
      <c r="AC1613" s="268"/>
      <c r="AE1613" s="268"/>
      <c r="AF1613" s="268"/>
      <c r="AG1613" s="268"/>
      <c r="AH1613" s="268"/>
      <c r="AI1613" s="268"/>
      <c r="AM1613" s="268"/>
    </row>
    <row r="1614" spans="1:39" x14ac:dyDescent="0.25">
      <c r="A1614" s="268"/>
      <c r="B1614" s="268"/>
      <c r="C1614" s="268"/>
      <c r="D1614" s="268"/>
      <c r="E1614" s="268"/>
      <c r="F1614" s="268"/>
      <c r="G1614" s="271"/>
      <c r="H1614" s="268"/>
      <c r="I1614" s="268"/>
      <c r="K1614" s="270"/>
      <c r="L1614" s="270"/>
      <c r="M1614" s="270"/>
      <c r="N1614" s="270"/>
      <c r="O1614" s="268"/>
      <c r="P1614" s="268"/>
      <c r="Q1614" s="268"/>
      <c r="R1614" s="268"/>
      <c r="S1614" s="268"/>
      <c r="T1614" s="268"/>
      <c r="U1614" s="268"/>
      <c r="V1614" s="268"/>
      <c r="W1614" s="268"/>
      <c r="X1614" s="268"/>
      <c r="Y1614" s="268"/>
      <c r="AC1614" s="268"/>
      <c r="AE1614" s="268"/>
      <c r="AF1614" s="268"/>
      <c r="AG1614" s="268"/>
      <c r="AH1614" s="268"/>
      <c r="AI1614" s="268"/>
      <c r="AM1614" s="268"/>
    </row>
    <row r="1615" spans="1:39" x14ac:dyDescent="0.25">
      <c r="A1615" s="268"/>
      <c r="B1615" s="268"/>
      <c r="C1615" s="268"/>
      <c r="D1615" s="268"/>
      <c r="E1615" s="268"/>
      <c r="F1615" s="268"/>
      <c r="G1615" s="271"/>
      <c r="H1615" s="268"/>
      <c r="I1615" s="268"/>
      <c r="K1615" s="270"/>
      <c r="L1615" s="270"/>
      <c r="M1615" s="270"/>
      <c r="N1615" s="270"/>
      <c r="O1615" s="268"/>
      <c r="P1615" s="268"/>
      <c r="Q1615" s="268"/>
      <c r="R1615" s="268"/>
      <c r="S1615" s="268"/>
      <c r="T1615" s="268"/>
      <c r="U1615" s="268"/>
      <c r="V1615" s="268"/>
      <c r="W1615" s="268"/>
      <c r="X1615" s="268"/>
      <c r="Y1615" s="268"/>
      <c r="AC1615" s="268"/>
      <c r="AE1615" s="268"/>
      <c r="AF1615" s="268"/>
      <c r="AG1615" s="268"/>
      <c r="AH1615" s="268"/>
      <c r="AI1615" s="268"/>
      <c r="AM1615" s="268"/>
    </row>
    <row r="1616" spans="1:39" x14ac:dyDescent="0.25">
      <c r="A1616" s="268"/>
      <c r="B1616" s="268"/>
      <c r="C1616" s="268"/>
      <c r="D1616" s="268"/>
      <c r="E1616" s="268"/>
      <c r="F1616" s="268"/>
      <c r="G1616" s="271"/>
      <c r="H1616" s="268"/>
      <c r="I1616" s="268"/>
      <c r="K1616" s="270"/>
      <c r="L1616" s="270"/>
      <c r="M1616" s="270"/>
      <c r="N1616" s="270"/>
      <c r="O1616" s="268"/>
      <c r="P1616" s="268"/>
      <c r="Q1616" s="268"/>
      <c r="R1616" s="268"/>
      <c r="S1616" s="268"/>
      <c r="T1616" s="268"/>
      <c r="U1616" s="268"/>
      <c r="V1616" s="268"/>
      <c r="W1616" s="268"/>
      <c r="X1616" s="268"/>
      <c r="Y1616" s="268"/>
      <c r="AC1616" s="268"/>
      <c r="AE1616" s="268"/>
      <c r="AF1616" s="268"/>
      <c r="AG1616" s="268"/>
      <c r="AH1616" s="268"/>
      <c r="AI1616" s="268"/>
      <c r="AM1616" s="268"/>
    </row>
    <row r="1617" spans="1:39" x14ac:dyDescent="0.25">
      <c r="A1617" s="268"/>
      <c r="B1617" s="268"/>
      <c r="C1617" s="268"/>
      <c r="D1617" s="268"/>
      <c r="E1617" s="268"/>
      <c r="F1617" s="268"/>
      <c r="G1617" s="271"/>
      <c r="H1617" s="268"/>
      <c r="I1617" s="268"/>
      <c r="K1617" s="270"/>
      <c r="L1617" s="270"/>
      <c r="M1617" s="270"/>
      <c r="N1617" s="270"/>
      <c r="O1617" s="268"/>
      <c r="P1617" s="268"/>
      <c r="Q1617" s="268"/>
      <c r="R1617" s="268"/>
      <c r="S1617" s="268"/>
      <c r="T1617" s="268"/>
      <c r="U1617" s="268"/>
      <c r="V1617" s="268"/>
      <c r="W1617" s="268"/>
      <c r="X1617" s="268"/>
      <c r="Y1617" s="268"/>
      <c r="AC1617" s="268"/>
      <c r="AE1617" s="268"/>
      <c r="AF1617" s="268"/>
      <c r="AG1617" s="268"/>
      <c r="AH1617" s="268"/>
      <c r="AI1617" s="268"/>
      <c r="AM1617" s="268"/>
    </row>
    <row r="1618" spans="1:39" x14ac:dyDescent="0.25">
      <c r="A1618" s="268"/>
      <c r="B1618" s="268"/>
      <c r="C1618" s="268"/>
      <c r="D1618" s="268"/>
      <c r="E1618" s="268"/>
      <c r="F1618" s="268"/>
      <c r="G1618" s="271"/>
      <c r="H1618" s="268"/>
      <c r="I1618" s="268"/>
      <c r="K1618" s="270"/>
      <c r="L1618" s="270"/>
      <c r="M1618" s="270"/>
      <c r="N1618" s="270"/>
      <c r="O1618" s="268"/>
      <c r="P1618" s="268"/>
      <c r="Q1618" s="268"/>
      <c r="R1618" s="268"/>
      <c r="S1618" s="268"/>
      <c r="T1618" s="268"/>
      <c r="U1618" s="268"/>
      <c r="V1618" s="268"/>
      <c r="W1618" s="268"/>
      <c r="X1618" s="268"/>
      <c r="AC1618" s="268"/>
      <c r="AE1618" s="268"/>
      <c r="AF1618" s="268"/>
      <c r="AG1618" s="268"/>
      <c r="AH1618" s="268"/>
      <c r="AI1618" s="268"/>
      <c r="AM1618" s="268"/>
    </row>
    <row r="1619" spans="1:39" x14ac:dyDescent="0.25">
      <c r="A1619" s="268"/>
      <c r="B1619" s="268"/>
      <c r="C1619" s="268"/>
      <c r="D1619" s="268"/>
      <c r="E1619" s="268"/>
      <c r="F1619" s="268"/>
      <c r="G1619" s="271"/>
      <c r="H1619" s="268"/>
      <c r="I1619" s="268"/>
      <c r="K1619" s="270"/>
      <c r="L1619" s="270"/>
      <c r="M1619" s="270"/>
      <c r="N1619" s="270"/>
      <c r="O1619" s="268"/>
      <c r="P1619" s="268"/>
      <c r="Q1619" s="268"/>
      <c r="R1619" s="268"/>
      <c r="S1619" s="268"/>
      <c r="T1619" s="268"/>
      <c r="U1619" s="268"/>
      <c r="V1619" s="268"/>
      <c r="W1619" s="268"/>
      <c r="X1619" s="268"/>
      <c r="Y1619" s="268"/>
      <c r="AC1619" s="268"/>
      <c r="AE1619" s="268"/>
      <c r="AF1619" s="268"/>
      <c r="AG1619" s="268"/>
      <c r="AH1619" s="268"/>
      <c r="AI1619" s="268"/>
      <c r="AM1619" s="268"/>
    </row>
    <row r="1620" spans="1:39" x14ac:dyDescent="0.25">
      <c r="A1620" s="268"/>
      <c r="B1620" s="268"/>
      <c r="C1620" s="268"/>
      <c r="D1620" s="268"/>
      <c r="E1620" s="268"/>
      <c r="F1620" s="268"/>
      <c r="G1620" s="271"/>
      <c r="H1620" s="268"/>
      <c r="I1620" s="268"/>
      <c r="K1620" s="270"/>
      <c r="L1620" s="270"/>
      <c r="M1620" s="270"/>
      <c r="N1620" s="270"/>
      <c r="O1620" s="268"/>
      <c r="P1620" s="268"/>
      <c r="Q1620" s="268"/>
      <c r="R1620" s="268"/>
      <c r="S1620" s="268"/>
      <c r="T1620" s="268"/>
      <c r="U1620" s="268"/>
      <c r="V1620" s="268"/>
      <c r="W1620" s="268"/>
      <c r="X1620" s="268"/>
      <c r="AC1620" s="268"/>
      <c r="AE1620" s="268"/>
      <c r="AF1620" s="268"/>
      <c r="AG1620" s="268"/>
      <c r="AH1620" s="268"/>
      <c r="AI1620" s="268"/>
      <c r="AM1620" s="268"/>
    </row>
    <row r="1621" spans="1:39" x14ac:dyDescent="0.25">
      <c r="A1621" s="268"/>
      <c r="B1621" s="268"/>
      <c r="C1621" s="268"/>
      <c r="D1621" s="268"/>
      <c r="E1621" s="268"/>
      <c r="F1621" s="268"/>
      <c r="G1621" s="271"/>
      <c r="H1621" s="268"/>
      <c r="I1621" s="268"/>
      <c r="K1621" s="270"/>
      <c r="L1621" s="270"/>
      <c r="M1621" s="270"/>
      <c r="N1621" s="270"/>
      <c r="O1621" s="268"/>
      <c r="P1621" s="268"/>
      <c r="Q1621" s="268"/>
      <c r="R1621" s="268"/>
      <c r="S1621" s="268"/>
      <c r="T1621" s="268"/>
      <c r="U1621" s="268"/>
      <c r="V1621" s="268"/>
      <c r="W1621" s="268"/>
      <c r="X1621" s="268"/>
      <c r="Y1621" s="268"/>
      <c r="AC1621" s="268"/>
      <c r="AE1621" s="268"/>
      <c r="AF1621" s="268"/>
      <c r="AG1621" s="268"/>
      <c r="AH1621" s="268"/>
      <c r="AI1621" s="268"/>
      <c r="AM1621" s="268"/>
    </row>
    <row r="1622" spans="1:39" x14ac:dyDescent="0.25">
      <c r="A1622" s="268"/>
      <c r="B1622" s="268"/>
      <c r="C1622" s="268"/>
      <c r="D1622" s="268"/>
      <c r="E1622" s="268"/>
      <c r="F1622" s="268"/>
      <c r="G1622" s="271"/>
      <c r="H1622" s="268"/>
      <c r="I1622" s="268"/>
      <c r="K1622" s="270"/>
      <c r="L1622" s="270"/>
      <c r="M1622" s="270"/>
      <c r="N1622" s="270"/>
      <c r="O1622" s="268"/>
      <c r="P1622" s="268"/>
      <c r="Q1622" s="268"/>
      <c r="R1622" s="268"/>
      <c r="S1622" s="268"/>
      <c r="T1622" s="268"/>
      <c r="U1622" s="268"/>
      <c r="V1622" s="268"/>
      <c r="W1622" s="268"/>
      <c r="X1622" s="268"/>
      <c r="Y1622" s="268"/>
      <c r="AC1622" s="268"/>
      <c r="AE1622" s="268"/>
      <c r="AF1622" s="268"/>
      <c r="AG1622" s="268"/>
      <c r="AH1622" s="268"/>
      <c r="AI1622" s="268"/>
      <c r="AM1622" s="268"/>
    </row>
    <row r="1623" spans="1:39" x14ac:dyDescent="0.25">
      <c r="A1623" s="268"/>
      <c r="B1623" s="268"/>
      <c r="C1623" s="268"/>
      <c r="D1623" s="268"/>
      <c r="E1623" s="268"/>
      <c r="F1623" s="268"/>
      <c r="G1623" s="271"/>
      <c r="H1623" s="268"/>
      <c r="I1623" s="268"/>
      <c r="K1623" s="270"/>
      <c r="L1623" s="270"/>
      <c r="M1623" s="270"/>
      <c r="N1623" s="270"/>
      <c r="O1623" s="268"/>
      <c r="P1623" s="268"/>
      <c r="Q1623" s="268"/>
      <c r="R1623" s="268"/>
      <c r="S1623" s="268"/>
      <c r="T1623" s="268"/>
      <c r="U1623" s="268"/>
      <c r="V1623" s="268"/>
      <c r="W1623" s="268"/>
      <c r="X1623" s="268"/>
      <c r="AC1623" s="268"/>
      <c r="AE1623" s="268"/>
      <c r="AF1623" s="268"/>
      <c r="AG1623" s="268"/>
      <c r="AH1623" s="268"/>
      <c r="AI1623" s="268"/>
      <c r="AM1623" s="268"/>
    </row>
    <row r="1624" spans="1:39" x14ac:dyDescent="0.25">
      <c r="A1624" s="268"/>
      <c r="B1624" s="268"/>
      <c r="C1624" s="268"/>
      <c r="D1624" s="268"/>
      <c r="E1624" s="268"/>
      <c r="F1624" s="268"/>
      <c r="G1624" s="271"/>
      <c r="H1624" s="268"/>
      <c r="I1624" s="268"/>
      <c r="K1624" s="270"/>
      <c r="L1624" s="270"/>
      <c r="M1624" s="270"/>
      <c r="N1624" s="270"/>
      <c r="O1624" s="268"/>
      <c r="P1624" s="268"/>
      <c r="Q1624" s="268"/>
      <c r="R1624" s="268"/>
      <c r="S1624" s="268"/>
      <c r="T1624" s="268"/>
      <c r="U1624" s="268"/>
      <c r="V1624" s="268"/>
      <c r="W1624" s="268"/>
      <c r="X1624" s="268"/>
      <c r="AC1624" s="268"/>
      <c r="AE1624" s="268"/>
      <c r="AF1624" s="268"/>
      <c r="AG1624" s="268"/>
      <c r="AH1624" s="268"/>
      <c r="AI1624" s="268"/>
      <c r="AM1624" s="268"/>
    </row>
    <row r="1625" spans="1:39" x14ac:dyDescent="0.25">
      <c r="A1625" s="268"/>
      <c r="B1625" s="268"/>
      <c r="C1625" s="268"/>
      <c r="D1625" s="268"/>
      <c r="E1625" s="268"/>
      <c r="F1625" s="268"/>
      <c r="G1625" s="271"/>
      <c r="H1625" s="268"/>
      <c r="I1625" s="268"/>
      <c r="K1625" s="270"/>
      <c r="L1625" s="270"/>
      <c r="M1625" s="270"/>
      <c r="N1625" s="270"/>
      <c r="O1625" s="268"/>
      <c r="P1625" s="268"/>
      <c r="Q1625" s="268"/>
      <c r="R1625" s="268"/>
      <c r="S1625" s="268"/>
      <c r="T1625" s="268"/>
      <c r="U1625" s="268"/>
      <c r="V1625" s="268"/>
      <c r="W1625" s="268"/>
      <c r="X1625" s="268"/>
      <c r="AC1625" s="268"/>
      <c r="AE1625" s="268"/>
      <c r="AF1625" s="268"/>
      <c r="AG1625" s="268"/>
      <c r="AH1625" s="268"/>
      <c r="AI1625" s="268"/>
      <c r="AM1625" s="268"/>
    </row>
    <row r="1626" spans="1:39" x14ac:dyDescent="0.25">
      <c r="A1626" s="268"/>
      <c r="B1626" s="268"/>
      <c r="C1626" s="268"/>
      <c r="D1626" s="268"/>
      <c r="E1626" s="268"/>
      <c r="F1626" s="268"/>
      <c r="G1626" s="271"/>
      <c r="H1626" s="268"/>
      <c r="I1626" s="268"/>
      <c r="K1626" s="270"/>
      <c r="L1626" s="270"/>
      <c r="M1626" s="270"/>
      <c r="N1626" s="270"/>
      <c r="O1626" s="268"/>
      <c r="P1626" s="268"/>
      <c r="Q1626" s="268"/>
      <c r="R1626" s="268"/>
      <c r="S1626" s="268"/>
      <c r="T1626" s="268"/>
      <c r="U1626" s="268"/>
      <c r="V1626" s="268"/>
      <c r="W1626" s="268"/>
      <c r="X1626" s="268"/>
      <c r="Y1626" s="268"/>
      <c r="AC1626" s="268"/>
      <c r="AE1626" s="268"/>
      <c r="AF1626" s="268"/>
      <c r="AG1626" s="268"/>
      <c r="AH1626" s="268"/>
      <c r="AI1626" s="268"/>
      <c r="AM1626" s="268"/>
    </row>
    <row r="1627" spans="1:39" x14ac:dyDescent="0.25">
      <c r="A1627" s="268"/>
      <c r="B1627" s="268"/>
      <c r="C1627" s="268"/>
      <c r="D1627" s="268"/>
      <c r="E1627" s="268"/>
      <c r="F1627" s="268"/>
      <c r="G1627" s="271"/>
      <c r="H1627" s="268"/>
      <c r="I1627" s="268"/>
      <c r="K1627" s="270"/>
      <c r="L1627" s="270"/>
      <c r="M1627" s="270"/>
      <c r="N1627" s="270"/>
      <c r="O1627" s="268"/>
      <c r="P1627" s="268"/>
      <c r="Q1627" s="268"/>
      <c r="R1627" s="268"/>
      <c r="S1627" s="268"/>
      <c r="T1627" s="268"/>
      <c r="U1627" s="268"/>
      <c r="V1627" s="268"/>
      <c r="W1627" s="268"/>
      <c r="X1627" s="268"/>
      <c r="Y1627" s="268"/>
      <c r="AC1627" s="268"/>
      <c r="AE1627" s="268"/>
      <c r="AF1627" s="268"/>
      <c r="AG1627" s="268"/>
      <c r="AH1627" s="268"/>
      <c r="AI1627" s="268"/>
      <c r="AM1627" s="268"/>
    </row>
    <row r="1628" spans="1:39" x14ac:dyDescent="0.25">
      <c r="A1628" s="268"/>
      <c r="B1628" s="268"/>
      <c r="C1628" s="268"/>
      <c r="D1628" s="268"/>
      <c r="E1628" s="268"/>
      <c r="F1628" s="268"/>
      <c r="G1628" s="271"/>
      <c r="H1628" s="268"/>
      <c r="K1628" s="270"/>
      <c r="L1628" s="270"/>
      <c r="M1628" s="270"/>
      <c r="N1628" s="270"/>
      <c r="O1628" s="268"/>
      <c r="P1628" s="268"/>
      <c r="Q1628" s="268"/>
      <c r="R1628" s="268"/>
      <c r="S1628" s="268"/>
      <c r="T1628" s="268"/>
      <c r="U1628" s="268"/>
      <c r="V1628" s="268"/>
      <c r="W1628" s="268"/>
      <c r="X1628" s="268"/>
      <c r="Y1628" s="268"/>
      <c r="AC1628" s="268"/>
      <c r="AE1628" s="268"/>
      <c r="AF1628" s="268"/>
      <c r="AG1628" s="268"/>
      <c r="AH1628" s="268"/>
      <c r="AI1628" s="268"/>
      <c r="AM1628" s="268"/>
    </row>
    <row r="1629" spans="1:39" x14ac:dyDescent="0.25">
      <c r="A1629" s="268"/>
      <c r="B1629" s="268"/>
      <c r="C1629" s="268"/>
      <c r="D1629" s="268"/>
      <c r="E1629" s="268"/>
      <c r="F1629" s="268"/>
      <c r="G1629" s="271"/>
      <c r="H1629" s="268"/>
      <c r="I1629" s="268"/>
      <c r="K1629" s="270"/>
      <c r="L1629" s="270"/>
      <c r="M1629" s="270"/>
      <c r="N1629" s="270"/>
      <c r="O1629" s="268"/>
      <c r="P1629" s="268"/>
      <c r="Q1629" s="268"/>
      <c r="R1629" s="268"/>
      <c r="S1629" s="268"/>
      <c r="T1629" s="268"/>
      <c r="U1629" s="268"/>
      <c r="V1629" s="268"/>
      <c r="W1629" s="268"/>
      <c r="X1629" s="268"/>
      <c r="Y1629" s="268"/>
      <c r="AC1629" s="268"/>
      <c r="AE1629" s="268"/>
      <c r="AF1629" s="268"/>
      <c r="AG1629" s="268"/>
      <c r="AH1629" s="268"/>
      <c r="AI1629" s="268"/>
      <c r="AM1629" s="268"/>
    </row>
    <row r="1630" spans="1:39" x14ac:dyDescent="0.25">
      <c r="A1630" s="268"/>
      <c r="B1630" s="268"/>
      <c r="C1630" s="268"/>
      <c r="D1630" s="268"/>
      <c r="E1630" s="268"/>
      <c r="F1630" s="268"/>
      <c r="G1630" s="271"/>
      <c r="H1630" s="268"/>
      <c r="I1630" s="268"/>
      <c r="K1630" s="270"/>
      <c r="L1630" s="270"/>
      <c r="M1630" s="270"/>
      <c r="N1630" s="270"/>
      <c r="O1630" s="268"/>
      <c r="P1630" s="268"/>
      <c r="Q1630" s="268"/>
      <c r="R1630" s="268"/>
      <c r="S1630" s="268"/>
      <c r="T1630" s="268"/>
      <c r="U1630" s="268"/>
      <c r="V1630" s="268"/>
      <c r="W1630" s="268"/>
      <c r="X1630" s="268"/>
      <c r="Y1630" s="268"/>
      <c r="AC1630" s="268"/>
      <c r="AE1630" s="268"/>
      <c r="AF1630" s="268"/>
      <c r="AG1630" s="268"/>
      <c r="AH1630" s="268"/>
      <c r="AI1630" s="268"/>
      <c r="AM1630" s="268"/>
    </row>
    <row r="1631" spans="1:39" x14ac:dyDescent="0.25">
      <c r="A1631" s="268"/>
      <c r="B1631" s="268"/>
      <c r="C1631" s="268"/>
      <c r="D1631" s="268"/>
      <c r="E1631" s="268"/>
      <c r="F1631" s="268"/>
      <c r="G1631" s="271"/>
      <c r="H1631" s="268"/>
      <c r="I1631" s="268"/>
      <c r="K1631" s="270"/>
      <c r="L1631" s="270"/>
      <c r="M1631" s="270"/>
      <c r="N1631" s="270"/>
      <c r="O1631" s="268"/>
      <c r="P1631" s="268"/>
      <c r="Q1631" s="268"/>
      <c r="R1631" s="268"/>
      <c r="S1631" s="268"/>
      <c r="T1631" s="268"/>
      <c r="U1631" s="268"/>
      <c r="V1631" s="268"/>
      <c r="W1631" s="268"/>
      <c r="X1631" s="268"/>
      <c r="Y1631" s="268"/>
      <c r="AC1631" s="268"/>
      <c r="AE1631" s="268"/>
      <c r="AF1631" s="268"/>
      <c r="AG1631" s="268"/>
      <c r="AH1631" s="268"/>
      <c r="AI1631" s="268"/>
      <c r="AM1631" s="268"/>
    </row>
    <row r="1632" spans="1:39" x14ac:dyDescent="0.25">
      <c r="A1632" s="268"/>
      <c r="B1632" s="268"/>
      <c r="C1632" s="268"/>
      <c r="D1632" s="268"/>
      <c r="E1632" s="268"/>
      <c r="F1632" s="268"/>
      <c r="G1632" s="271"/>
      <c r="H1632" s="268"/>
      <c r="I1632" s="268"/>
      <c r="K1632" s="270"/>
      <c r="L1632" s="270"/>
      <c r="M1632" s="270"/>
      <c r="N1632" s="270"/>
      <c r="O1632" s="268"/>
      <c r="P1632" s="268"/>
      <c r="Q1632" s="268"/>
      <c r="R1632" s="268"/>
      <c r="S1632" s="268"/>
      <c r="T1632" s="268"/>
      <c r="U1632" s="268"/>
      <c r="V1632" s="268"/>
      <c r="W1632" s="268"/>
      <c r="X1632" s="268"/>
      <c r="AC1632" s="268"/>
      <c r="AE1632" s="268"/>
      <c r="AF1632" s="268"/>
      <c r="AG1632" s="268"/>
      <c r="AH1632" s="268"/>
      <c r="AI1632" s="268"/>
      <c r="AM1632" s="268"/>
    </row>
    <row r="1633" spans="1:39" x14ac:dyDescent="0.25">
      <c r="A1633" s="268"/>
      <c r="B1633" s="268"/>
      <c r="C1633" s="268"/>
      <c r="D1633" s="268"/>
      <c r="E1633" s="268"/>
      <c r="F1633" s="268"/>
      <c r="G1633" s="271"/>
      <c r="H1633" s="268"/>
      <c r="K1633" s="270"/>
      <c r="L1633" s="270"/>
      <c r="M1633" s="270"/>
      <c r="N1633" s="270"/>
      <c r="O1633" s="268"/>
      <c r="P1633" s="268"/>
      <c r="Q1633" s="268"/>
      <c r="R1633" s="268"/>
      <c r="S1633" s="268"/>
      <c r="T1633" s="268"/>
      <c r="U1633" s="268"/>
      <c r="V1633" s="268"/>
      <c r="W1633" s="268"/>
      <c r="X1633" s="268"/>
      <c r="AC1633" s="268"/>
      <c r="AE1633" s="268"/>
      <c r="AF1633" s="268"/>
      <c r="AG1633" s="268"/>
      <c r="AH1633" s="268"/>
      <c r="AI1633" s="268"/>
      <c r="AM1633" s="268"/>
    </row>
    <row r="1634" spans="1:39" x14ac:dyDescent="0.25">
      <c r="A1634" s="268"/>
      <c r="B1634" s="268"/>
      <c r="C1634" s="268"/>
      <c r="D1634" s="268"/>
      <c r="E1634" s="268"/>
      <c r="F1634" s="268"/>
      <c r="G1634" s="271"/>
      <c r="H1634" s="268"/>
      <c r="I1634" s="268"/>
      <c r="K1634" s="270"/>
      <c r="L1634" s="270"/>
      <c r="M1634" s="270"/>
      <c r="N1634" s="270"/>
      <c r="O1634" s="268"/>
      <c r="P1634" s="268"/>
      <c r="Q1634" s="268"/>
      <c r="R1634" s="268"/>
      <c r="S1634" s="268"/>
      <c r="T1634" s="268"/>
      <c r="U1634" s="268"/>
      <c r="V1634" s="268"/>
      <c r="W1634" s="268"/>
      <c r="X1634" s="268"/>
      <c r="AC1634" s="268"/>
      <c r="AE1634" s="268"/>
      <c r="AF1634" s="268"/>
      <c r="AG1634" s="268"/>
      <c r="AH1634" s="268"/>
      <c r="AI1634" s="268"/>
      <c r="AM1634" s="268"/>
    </row>
    <row r="1635" spans="1:39" x14ac:dyDescent="0.25">
      <c r="A1635" s="268"/>
      <c r="B1635" s="268"/>
      <c r="C1635" s="268"/>
      <c r="D1635" s="268"/>
      <c r="E1635" s="268"/>
      <c r="F1635" s="268"/>
      <c r="G1635" s="271"/>
      <c r="H1635" s="268"/>
      <c r="I1635" s="268"/>
      <c r="K1635" s="270"/>
      <c r="L1635" s="270"/>
      <c r="M1635" s="270"/>
      <c r="N1635" s="270"/>
      <c r="O1635" s="268"/>
      <c r="P1635" s="268"/>
      <c r="Q1635" s="268"/>
      <c r="R1635" s="268"/>
      <c r="S1635" s="268"/>
      <c r="T1635" s="268"/>
      <c r="U1635" s="268"/>
      <c r="V1635" s="268"/>
      <c r="W1635" s="268"/>
      <c r="X1635" s="268"/>
      <c r="AC1635" s="268"/>
      <c r="AE1635" s="268"/>
      <c r="AF1635" s="268"/>
      <c r="AG1635" s="268"/>
      <c r="AH1635" s="268"/>
      <c r="AI1635" s="268"/>
      <c r="AM1635" s="268"/>
    </row>
    <row r="1636" spans="1:39" x14ac:dyDescent="0.25">
      <c r="A1636" s="268"/>
      <c r="B1636" s="268"/>
      <c r="C1636" s="268"/>
      <c r="D1636" s="268"/>
      <c r="E1636" s="268"/>
      <c r="F1636" s="268"/>
      <c r="G1636" s="271"/>
      <c r="H1636" s="268"/>
      <c r="I1636" s="268"/>
      <c r="K1636" s="270"/>
      <c r="L1636" s="270"/>
      <c r="M1636" s="270"/>
      <c r="N1636" s="270"/>
      <c r="O1636" s="268"/>
      <c r="P1636" s="268"/>
      <c r="Q1636" s="268"/>
      <c r="R1636" s="268"/>
      <c r="S1636" s="268"/>
      <c r="T1636" s="268"/>
      <c r="U1636" s="268"/>
      <c r="V1636" s="268"/>
      <c r="W1636" s="268"/>
      <c r="X1636" s="268"/>
      <c r="AC1636" s="268"/>
      <c r="AE1636" s="268"/>
      <c r="AF1636" s="268"/>
      <c r="AG1636" s="268"/>
      <c r="AH1636" s="268"/>
      <c r="AI1636" s="268"/>
      <c r="AM1636" s="268"/>
    </row>
    <row r="1637" spans="1:39" x14ac:dyDescent="0.25">
      <c r="A1637" s="268"/>
      <c r="B1637" s="268"/>
      <c r="C1637" s="268"/>
      <c r="D1637" s="268"/>
      <c r="E1637" s="268"/>
      <c r="F1637" s="268"/>
      <c r="G1637" s="271"/>
      <c r="H1637" s="268"/>
      <c r="J1637" s="2"/>
      <c r="K1637" s="270"/>
      <c r="L1637" s="270"/>
      <c r="M1637" s="270"/>
      <c r="N1637" s="270"/>
      <c r="O1637" s="268"/>
      <c r="P1637" s="268"/>
      <c r="Q1637" s="268"/>
      <c r="R1637" s="268"/>
      <c r="S1637" s="268"/>
      <c r="T1637" s="268"/>
      <c r="U1637" s="268"/>
      <c r="V1637" s="268"/>
      <c r="W1637" s="268"/>
      <c r="X1637" s="268"/>
      <c r="AC1637" s="268"/>
      <c r="AE1637" s="268"/>
      <c r="AF1637" s="268"/>
      <c r="AG1637" s="268"/>
      <c r="AH1637" s="268"/>
      <c r="AI1637" s="268"/>
      <c r="AM1637" s="268"/>
    </row>
    <row r="1638" spans="1:39" x14ac:dyDescent="0.25">
      <c r="A1638" s="268"/>
      <c r="B1638" s="268"/>
      <c r="C1638" s="268"/>
      <c r="D1638" s="268"/>
      <c r="E1638" s="268"/>
      <c r="F1638" s="268"/>
      <c r="G1638" s="271"/>
      <c r="H1638" s="268"/>
      <c r="I1638" s="2"/>
      <c r="K1638" s="270"/>
      <c r="L1638" s="270"/>
      <c r="M1638" s="270"/>
      <c r="N1638" s="270"/>
      <c r="O1638" s="268"/>
      <c r="P1638" s="268"/>
      <c r="Q1638" s="268"/>
      <c r="R1638" s="268"/>
      <c r="S1638" s="268"/>
      <c r="T1638" s="268"/>
      <c r="U1638" s="268"/>
      <c r="V1638" s="268"/>
      <c r="W1638" s="268"/>
      <c r="X1638" s="268"/>
      <c r="AC1638" s="268"/>
      <c r="AE1638" s="268"/>
      <c r="AF1638" s="268"/>
      <c r="AG1638" s="268"/>
      <c r="AH1638" s="268"/>
      <c r="AI1638" s="268"/>
      <c r="AM1638" s="268"/>
    </row>
    <row r="1639" spans="1:39" x14ac:dyDescent="0.25">
      <c r="A1639" s="268"/>
      <c r="B1639" s="268"/>
      <c r="C1639" s="268"/>
      <c r="D1639" s="268"/>
      <c r="E1639" s="268"/>
      <c r="F1639" s="268"/>
      <c r="G1639" s="271"/>
      <c r="H1639" s="268"/>
      <c r="I1639" s="268"/>
      <c r="K1639" s="270"/>
      <c r="L1639" s="270"/>
      <c r="M1639" s="270"/>
      <c r="N1639" s="270"/>
      <c r="O1639" s="268"/>
      <c r="P1639" s="268"/>
      <c r="Q1639" s="268"/>
      <c r="R1639" s="268"/>
      <c r="S1639" s="268"/>
      <c r="T1639" s="268"/>
      <c r="U1639" s="268"/>
      <c r="V1639" s="268"/>
      <c r="W1639" s="268"/>
      <c r="X1639" s="268"/>
      <c r="Y1639" s="268"/>
      <c r="AC1639" s="268"/>
      <c r="AE1639" s="268"/>
      <c r="AF1639" s="268"/>
      <c r="AG1639" s="268"/>
      <c r="AH1639" s="268"/>
      <c r="AI1639" s="268"/>
      <c r="AM1639" s="268"/>
    </row>
    <row r="1640" spans="1:39" x14ac:dyDescent="0.25">
      <c r="A1640" s="268"/>
      <c r="B1640" s="268"/>
      <c r="C1640" s="268"/>
      <c r="D1640" s="268"/>
      <c r="E1640" s="268"/>
      <c r="F1640" s="268"/>
      <c r="G1640" s="271"/>
      <c r="H1640" s="268"/>
      <c r="I1640" s="268"/>
      <c r="K1640" s="270"/>
      <c r="L1640" s="270"/>
      <c r="M1640" s="270"/>
      <c r="N1640" s="270"/>
      <c r="O1640" s="268"/>
      <c r="P1640" s="268"/>
      <c r="Q1640" s="268"/>
      <c r="R1640" s="268"/>
      <c r="S1640" s="268"/>
      <c r="T1640" s="268"/>
      <c r="U1640" s="268"/>
      <c r="V1640" s="268"/>
      <c r="W1640" s="268"/>
      <c r="X1640" s="268"/>
      <c r="AC1640" s="268"/>
      <c r="AE1640" s="268"/>
      <c r="AF1640" s="268"/>
      <c r="AG1640" s="268"/>
      <c r="AH1640" s="268"/>
      <c r="AI1640" s="268"/>
      <c r="AM1640" s="268"/>
    </row>
    <row r="1641" spans="1:39" x14ac:dyDescent="0.25">
      <c r="A1641" s="268"/>
      <c r="B1641" s="268"/>
      <c r="C1641" s="268"/>
      <c r="D1641" s="268"/>
      <c r="E1641" s="268"/>
      <c r="F1641" s="268"/>
      <c r="G1641" s="271"/>
      <c r="H1641" s="268"/>
      <c r="I1641" s="268"/>
      <c r="K1641" s="270"/>
      <c r="L1641" s="270"/>
      <c r="M1641" s="270"/>
      <c r="N1641" s="270"/>
      <c r="O1641" s="268"/>
      <c r="P1641" s="268"/>
      <c r="Q1641" s="268"/>
      <c r="R1641" s="268"/>
      <c r="S1641" s="268"/>
      <c r="T1641" s="268"/>
      <c r="U1641" s="268"/>
      <c r="V1641" s="268"/>
      <c r="W1641" s="268"/>
      <c r="X1641" s="268"/>
      <c r="AC1641" s="268"/>
      <c r="AE1641" s="268"/>
      <c r="AF1641" s="268"/>
      <c r="AG1641" s="268"/>
      <c r="AH1641" s="268"/>
      <c r="AI1641" s="268"/>
      <c r="AM1641" s="268"/>
    </row>
    <row r="1642" spans="1:39" x14ac:dyDescent="0.25">
      <c r="A1642" s="268"/>
      <c r="B1642" s="268"/>
      <c r="C1642" s="268"/>
      <c r="D1642" s="268"/>
      <c r="E1642" s="268"/>
      <c r="F1642" s="268"/>
      <c r="G1642" s="271"/>
      <c r="H1642" s="268"/>
      <c r="I1642" s="268"/>
      <c r="K1642" s="270"/>
      <c r="L1642" s="270"/>
      <c r="M1642" s="270"/>
      <c r="N1642" s="270"/>
      <c r="O1642" s="268"/>
      <c r="P1642" s="268"/>
      <c r="Q1642" s="268"/>
      <c r="R1642" s="268"/>
      <c r="S1642" s="268"/>
      <c r="T1642" s="268"/>
      <c r="U1642" s="268"/>
      <c r="V1642" s="268"/>
      <c r="W1642" s="268"/>
      <c r="X1642" s="268"/>
      <c r="AC1642" s="268"/>
      <c r="AE1642" s="268"/>
      <c r="AF1642" s="268"/>
      <c r="AG1642" s="268"/>
      <c r="AH1642" s="268"/>
      <c r="AI1642" s="268"/>
      <c r="AM1642" s="268"/>
    </row>
    <row r="1643" spans="1:39" x14ac:dyDescent="0.25">
      <c r="A1643" s="268"/>
      <c r="B1643" s="268"/>
      <c r="C1643" s="268"/>
      <c r="D1643" s="268"/>
      <c r="E1643" s="268"/>
      <c r="F1643" s="268"/>
      <c r="G1643" s="271"/>
      <c r="H1643" s="268"/>
      <c r="I1643" s="268"/>
      <c r="K1643" s="270"/>
      <c r="L1643" s="270"/>
      <c r="M1643" s="270"/>
      <c r="N1643" s="270"/>
      <c r="O1643" s="268"/>
      <c r="P1643" s="268"/>
      <c r="Q1643" s="268"/>
      <c r="R1643" s="268"/>
      <c r="S1643" s="268"/>
      <c r="T1643" s="268"/>
      <c r="U1643" s="268"/>
      <c r="V1643" s="268"/>
      <c r="W1643" s="268"/>
      <c r="X1643" s="268"/>
      <c r="AC1643" s="268"/>
      <c r="AE1643" s="268"/>
      <c r="AF1643" s="268"/>
      <c r="AG1643" s="268"/>
      <c r="AH1643" s="268"/>
      <c r="AI1643" s="268"/>
      <c r="AM1643" s="268"/>
    </row>
    <row r="1644" spans="1:39" x14ac:dyDescent="0.25">
      <c r="A1644" s="268"/>
      <c r="B1644" s="268"/>
      <c r="C1644" s="268"/>
      <c r="D1644" s="268"/>
      <c r="E1644" s="268"/>
      <c r="F1644" s="268"/>
      <c r="G1644" s="271"/>
      <c r="H1644" s="268"/>
      <c r="I1644" s="268"/>
      <c r="K1644" s="270"/>
      <c r="L1644" s="270"/>
      <c r="M1644" s="270"/>
      <c r="N1644" s="270"/>
      <c r="O1644" s="268"/>
      <c r="P1644" s="268"/>
      <c r="Q1644" s="268"/>
      <c r="R1644" s="268"/>
      <c r="S1644" s="268"/>
      <c r="T1644" s="268"/>
      <c r="U1644" s="268"/>
      <c r="V1644" s="268"/>
      <c r="W1644" s="268"/>
      <c r="X1644" s="268"/>
      <c r="AC1644" s="268"/>
      <c r="AE1644" s="268"/>
      <c r="AF1644" s="268"/>
      <c r="AG1644" s="268"/>
      <c r="AH1644" s="268"/>
      <c r="AI1644" s="268"/>
      <c r="AM1644" s="268"/>
    </row>
    <row r="1645" spans="1:39" x14ac:dyDescent="0.25">
      <c r="A1645" s="268"/>
      <c r="B1645" s="268"/>
      <c r="C1645" s="268"/>
      <c r="D1645" s="268"/>
      <c r="E1645" s="268"/>
      <c r="F1645" s="268"/>
      <c r="G1645" s="271"/>
      <c r="H1645" s="268"/>
      <c r="I1645" s="268"/>
      <c r="K1645" s="270"/>
      <c r="L1645" s="270"/>
      <c r="M1645" s="270"/>
      <c r="N1645" s="270"/>
      <c r="O1645" s="268"/>
      <c r="P1645" s="268"/>
      <c r="Q1645" s="268"/>
      <c r="R1645" s="268"/>
      <c r="S1645" s="268"/>
      <c r="T1645" s="268"/>
      <c r="U1645" s="268"/>
      <c r="V1645" s="268"/>
      <c r="W1645" s="268"/>
      <c r="X1645" s="268"/>
      <c r="AC1645" s="268"/>
      <c r="AE1645" s="268"/>
      <c r="AF1645" s="268"/>
      <c r="AG1645" s="268"/>
      <c r="AH1645" s="268"/>
      <c r="AI1645" s="268"/>
      <c r="AM1645" s="268"/>
    </row>
    <row r="1646" spans="1:39" x14ac:dyDescent="0.25">
      <c r="A1646" s="268"/>
      <c r="B1646" s="268"/>
      <c r="C1646" s="268"/>
      <c r="D1646" s="268"/>
      <c r="E1646" s="268"/>
      <c r="F1646" s="268"/>
      <c r="G1646" s="271"/>
      <c r="H1646" s="268"/>
      <c r="I1646" s="268"/>
      <c r="K1646" s="270"/>
      <c r="L1646" s="270"/>
      <c r="M1646" s="270"/>
      <c r="N1646" s="270"/>
      <c r="O1646" s="268"/>
      <c r="P1646" s="268"/>
      <c r="Q1646" s="268"/>
      <c r="R1646" s="268"/>
      <c r="S1646" s="268"/>
      <c r="T1646" s="268"/>
      <c r="U1646" s="268"/>
      <c r="V1646" s="268"/>
      <c r="W1646" s="268"/>
      <c r="X1646" s="268"/>
      <c r="AC1646" s="268"/>
      <c r="AE1646" s="268"/>
      <c r="AF1646" s="268"/>
      <c r="AG1646" s="268"/>
      <c r="AH1646" s="268"/>
      <c r="AI1646" s="268"/>
      <c r="AM1646" s="268"/>
    </row>
    <row r="1647" spans="1:39" x14ac:dyDescent="0.25">
      <c r="A1647" s="268"/>
      <c r="B1647" s="268"/>
      <c r="C1647" s="268"/>
      <c r="D1647" s="268"/>
      <c r="E1647" s="268"/>
      <c r="F1647" s="268"/>
      <c r="G1647" s="271"/>
      <c r="H1647" s="268"/>
      <c r="I1647" s="268"/>
      <c r="K1647" s="270"/>
      <c r="L1647" s="270"/>
      <c r="M1647" s="270"/>
      <c r="N1647" s="270"/>
      <c r="O1647" s="268"/>
      <c r="P1647" s="268"/>
      <c r="Q1647" s="268"/>
      <c r="R1647" s="268"/>
      <c r="S1647" s="268"/>
      <c r="T1647" s="268"/>
      <c r="U1647" s="268"/>
      <c r="V1647" s="268"/>
      <c r="W1647" s="268"/>
      <c r="X1647" s="268"/>
      <c r="AC1647" s="268"/>
      <c r="AE1647" s="268"/>
      <c r="AF1647" s="268"/>
      <c r="AG1647" s="268"/>
      <c r="AH1647" s="268"/>
      <c r="AI1647" s="268"/>
      <c r="AM1647" s="268"/>
    </row>
    <row r="1648" spans="1:39" x14ac:dyDescent="0.25">
      <c r="A1648" s="268"/>
      <c r="B1648" s="268"/>
      <c r="C1648" s="268"/>
      <c r="D1648" s="268"/>
      <c r="E1648" s="268"/>
      <c r="F1648" s="268"/>
      <c r="G1648" s="271"/>
      <c r="H1648" s="268"/>
      <c r="I1648" s="268"/>
      <c r="K1648" s="270"/>
      <c r="L1648" s="270"/>
      <c r="M1648" s="270"/>
      <c r="N1648" s="270"/>
      <c r="O1648" s="268"/>
      <c r="P1648" s="268"/>
      <c r="Q1648" s="268"/>
      <c r="R1648" s="268"/>
      <c r="S1648" s="268"/>
      <c r="T1648" s="268"/>
      <c r="U1648" s="268"/>
      <c r="V1648" s="268"/>
      <c r="W1648" s="268"/>
      <c r="X1648" s="268"/>
      <c r="AC1648" s="268"/>
      <c r="AE1648" s="268"/>
      <c r="AF1648" s="268"/>
      <c r="AG1648" s="268"/>
      <c r="AH1648" s="268"/>
      <c r="AI1648" s="268"/>
      <c r="AM1648" s="268"/>
    </row>
    <row r="1649" spans="1:39" x14ac:dyDescent="0.25">
      <c r="A1649" s="268"/>
      <c r="B1649" s="268"/>
      <c r="C1649" s="268"/>
      <c r="D1649" s="268"/>
      <c r="E1649" s="268"/>
      <c r="F1649" s="268"/>
      <c r="G1649" s="271"/>
      <c r="H1649" s="268"/>
      <c r="I1649" s="268"/>
      <c r="K1649" s="270"/>
      <c r="L1649" s="270"/>
      <c r="M1649" s="270"/>
      <c r="N1649" s="270"/>
      <c r="O1649" s="268"/>
      <c r="P1649" s="268"/>
      <c r="Q1649" s="268"/>
      <c r="R1649" s="268"/>
      <c r="S1649" s="268"/>
      <c r="T1649" s="268"/>
      <c r="U1649" s="268"/>
      <c r="V1649" s="268"/>
      <c r="W1649" s="268"/>
      <c r="X1649" s="268"/>
      <c r="AC1649" s="268"/>
      <c r="AE1649" s="268"/>
      <c r="AF1649" s="268"/>
      <c r="AG1649" s="268"/>
      <c r="AH1649" s="268"/>
      <c r="AI1649" s="268"/>
      <c r="AM1649" s="268"/>
    </row>
    <row r="1650" spans="1:39" x14ac:dyDescent="0.25">
      <c r="A1650" s="268"/>
      <c r="B1650" s="268"/>
      <c r="C1650" s="268"/>
      <c r="D1650" s="268"/>
      <c r="E1650" s="268"/>
      <c r="F1650" s="268"/>
      <c r="G1650" s="271"/>
      <c r="H1650" s="268"/>
      <c r="I1650" s="268"/>
      <c r="K1650" s="270"/>
      <c r="L1650" s="270"/>
      <c r="M1650" s="270"/>
      <c r="N1650" s="270"/>
      <c r="O1650" s="268"/>
      <c r="P1650" s="268"/>
      <c r="Q1650" s="268"/>
      <c r="R1650" s="268"/>
      <c r="S1650" s="268"/>
      <c r="T1650" s="268"/>
      <c r="U1650" s="268"/>
      <c r="V1650" s="268"/>
      <c r="W1650" s="268"/>
      <c r="X1650" s="268"/>
      <c r="AC1650" s="268"/>
      <c r="AE1650" s="268"/>
      <c r="AF1650" s="268"/>
      <c r="AG1650" s="268"/>
      <c r="AH1650" s="268"/>
      <c r="AI1650" s="268"/>
      <c r="AM1650" s="268"/>
    </row>
    <row r="1651" spans="1:39" x14ac:dyDescent="0.25">
      <c r="A1651" s="268"/>
      <c r="B1651" s="268"/>
      <c r="C1651" s="268"/>
      <c r="D1651" s="268"/>
      <c r="E1651" s="268"/>
      <c r="F1651" s="268"/>
      <c r="G1651" s="271"/>
      <c r="H1651" s="268"/>
      <c r="I1651" s="268"/>
      <c r="K1651" s="270"/>
      <c r="L1651" s="270"/>
      <c r="M1651" s="270"/>
      <c r="N1651" s="270"/>
      <c r="O1651" s="268"/>
      <c r="P1651" s="268"/>
      <c r="Q1651" s="268"/>
      <c r="R1651" s="268"/>
      <c r="S1651" s="268"/>
      <c r="T1651" s="268"/>
      <c r="U1651" s="268"/>
      <c r="V1651" s="268"/>
      <c r="W1651" s="268"/>
      <c r="X1651" s="268"/>
      <c r="AC1651" s="268"/>
      <c r="AE1651" s="268"/>
      <c r="AF1651" s="268"/>
      <c r="AG1651" s="268"/>
      <c r="AH1651" s="268"/>
      <c r="AI1651" s="268"/>
      <c r="AM1651" s="268"/>
    </row>
    <row r="1652" spans="1:39" x14ac:dyDescent="0.25">
      <c r="A1652" s="268"/>
      <c r="B1652" s="268"/>
      <c r="C1652" s="268"/>
      <c r="D1652" s="268"/>
      <c r="E1652" s="268"/>
      <c r="F1652" s="268"/>
      <c r="G1652" s="271"/>
      <c r="H1652" s="268"/>
      <c r="I1652" s="268"/>
      <c r="K1652" s="270"/>
      <c r="L1652" s="270"/>
      <c r="M1652" s="270"/>
      <c r="N1652" s="270"/>
      <c r="O1652" s="268"/>
      <c r="P1652" s="268"/>
      <c r="Q1652" s="268"/>
      <c r="R1652" s="268"/>
      <c r="S1652" s="268"/>
      <c r="T1652" s="268"/>
      <c r="U1652" s="268"/>
      <c r="V1652" s="268"/>
      <c r="W1652" s="268"/>
      <c r="X1652" s="268"/>
      <c r="AC1652" s="268"/>
      <c r="AE1652" s="268"/>
      <c r="AF1652" s="268"/>
      <c r="AG1652" s="268"/>
      <c r="AH1652" s="268"/>
      <c r="AI1652" s="268"/>
      <c r="AM1652" s="268"/>
    </row>
    <row r="1653" spans="1:39" x14ac:dyDescent="0.25">
      <c r="A1653" s="268"/>
      <c r="B1653" s="268"/>
      <c r="C1653" s="268"/>
      <c r="D1653" s="268"/>
      <c r="E1653" s="268"/>
      <c r="F1653" s="268"/>
      <c r="G1653" s="271"/>
      <c r="H1653" s="268"/>
      <c r="I1653" s="268"/>
      <c r="K1653" s="270"/>
      <c r="L1653" s="270"/>
      <c r="M1653" s="270"/>
      <c r="N1653" s="270"/>
      <c r="O1653" s="268"/>
      <c r="P1653" s="268"/>
      <c r="Q1653" s="268"/>
      <c r="R1653" s="268"/>
      <c r="S1653" s="268"/>
      <c r="T1653" s="268"/>
      <c r="U1653" s="268"/>
      <c r="V1653" s="268"/>
      <c r="W1653" s="268"/>
      <c r="X1653" s="268"/>
      <c r="Y1653" s="268"/>
      <c r="AC1653" s="268"/>
      <c r="AE1653" s="268"/>
      <c r="AF1653" s="268"/>
      <c r="AG1653" s="268"/>
      <c r="AH1653" s="268"/>
      <c r="AI1653" s="268"/>
      <c r="AM1653" s="268"/>
    </row>
    <row r="1654" spans="1:39" x14ac:dyDescent="0.25">
      <c r="A1654" s="268"/>
      <c r="B1654" s="268"/>
      <c r="C1654" s="268"/>
      <c r="D1654" s="268"/>
      <c r="E1654" s="268"/>
      <c r="F1654" s="268"/>
      <c r="G1654" s="271"/>
      <c r="H1654" s="268"/>
      <c r="I1654" s="268"/>
      <c r="K1654" s="270"/>
      <c r="L1654" s="270"/>
      <c r="M1654" s="270"/>
      <c r="N1654" s="270"/>
      <c r="O1654" s="268"/>
      <c r="P1654" s="268"/>
      <c r="Q1654" s="268"/>
      <c r="R1654" s="268"/>
      <c r="S1654" s="268"/>
      <c r="T1654" s="268"/>
      <c r="U1654" s="268"/>
      <c r="V1654" s="268"/>
      <c r="W1654" s="268"/>
      <c r="X1654" s="268"/>
      <c r="AC1654" s="268"/>
      <c r="AE1654" s="268"/>
      <c r="AF1654" s="268"/>
      <c r="AG1654" s="268"/>
      <c r="AH1654" s="268"/>
      <c r="AI1654" s="268"/>
      <c r="AM1654" s="268"/>
    </row>
    <row r="1655" spans="1:39" x14ac:dyDescent="0.25">
      <c r="A1655" s="268"/>
      <c r="B1655" s="268"/>
      <c r="C1655" s="268"/>
      <c r="D1655" s="268"/>
      <c r="E1655" s="268"/>
      <c r="F1655" s="268"/>
      <c r="G1655" s="271"/>
      <c r="H1655" s="268"/>
      <c r="I1655" s="2"/>
      <c r="K1655" s="270"/>
      <c r="L1655" s="270"/>
      <c r="M1655" s="270"/>
      <c r="N1655" s="270"/>
      <c r="O1655" s="268"/>
      <c r="P1655" s="268"/>
      <c r="Q1655" s="268"/>
      <c r="R1655" s="268"/>
      <c r="S1655" s="268"/>
      <c r="T1655" s="268"/>
      <c r="U1655" s="268"/>
      <c r="V1655" s="268"/>
      <c r="W1655" s="268"/>
      <c r="X1655" s="268"/>
      <c r="AC1655" s="268"/>
      <c r="AE1655" s="268"/>
      <c r="AF1655" s="268"/>
      <c r="AG1655" s="268"/>
      <c r="AH1655" s="268"/>
      <c r="AI1655" s="268"/>
      <c r="AM1655" s="268"/>
    </row>
    <row r="1656" spans="1:39" x14ac:dyDescent="0.25">
      <c r="A1656" s="268"/>
      <c r="B1656" s="268"/>
      <c r="C1656" s="268"/>
      <c r="D1656" s="268"/>
      <c r="E1656" s="268"/>
      <c r="F1656" s="268"/>
      <c r="G1656" s="271"/>
      <c r="H1656" s="268"/>
      <c r="I1656" s="268"/>
      <c r="K1656" s="270"/>
      <c r="L1656" s="270"/>
      <c r="M1656" s="270"/>
      <c r="N1656" s="270"/>
      <c r="O1656" s="268"/>
      <c r="P1656" s="268"/>
      <c r="Q1656" s="268"/>
      <c r="R1656" s="268"/>
      <c r="S1656" s="268"/>
      <c r="T1656" s="268"/>
      <c r="U1656" s="268"/>
      <c r="V1656" s="268"/>
      <c r="W1656" s="268"/>
      <c r="X1656" s="268"/>
      <c r="AC1656" s="268"/>
      <c r="AE1656" s="268"/>
      <c r="AF1656" s="268"/>
      <c r="AG1656" s="268"/>
      <c r="AH1656" s="268"/>
      <c r="AI1656" s="268"/>
      <c r="AM1656" s="268"/>
    </row>
    <row r="1657" spans="1:39" x14ac:dyDescent="0.25">
      <c r="A1657" s="268"/>
      <c r="B1657" s="268"/>
      <c r="C1657" s="268"/>
      <c r="D1657" s="268"/>
      <c r="E1657" s="268"/>
      <c r="F1657" s="268"/>
      <c r="G1657" s="271"/>
      <c r="H1657" s="268"/>
      <c r="I1657" s="268"/>
      <c r="K1657" s="270"/>
      <c r="L1657" s="270"/>
      <c r="M1657" s="270"/>
      <c r="N1657" s="270"/>
      <c r="O1657" s="268"/>
      <c r="P1657" s="268"/>
      <c r="Q1657" s="268"/>
      <c r="R1657" s="268"/>
      <c r="S1657" s="268"/>
      <c r="T1657" s="268"/>
      <c r="U1657" s="268"/>
      <c r="V1657" s="268"/>
      <c r="W1657" s="268"/>
      <c r="X1657" s="268"/>
      <c r="Y1657" s="268"/>
      <c r="AC1657" s="268"/>
      <c r="AE1657" s="268"/>
      <c r="AF1657" s="268"/>
      <c r="AG1657" s="268"/>
      <c r="AH1657" s="268"/>
      <c r="AI1657" s="268"/>
      <c r="AM1657" s="268"/>
    </row>
    <row r="1658" spans="1:39" x14ac:dyDescent="0.25">
      <c r="A1658" s="268"/>
      <c r="B1658" s="268"/>
      <c r="C1658" s="268"/>
      <c r="D1658" s="268"/>
      <c r="E1658" s="268"/>
      <c r="F1658" s="268"/>
      <c r="G1658" s="271"/>
      <c r="H1658" s="268"/>
      <c r="K1658" s="270"/>
      <c r="L1658" s="270"/>
      <c r="M1658" s="270"/>
      <c r="N1658" s="270"/>
      <c r="O1658" s="268"/>
      <c r="P1658" s="268"/>
      <c r="Q1658" s="268"/>
      <c r="R1658" s="268"/>
      <c r="S1658" s="268"/>
      <c r="T1658" s="268"/>
      <c r="U1658" s="268"/>
      <c r="V1658" s="268"/>
      <c r="W1658" s="268"/>
      <c r="X1658" s="268"/>
      <c r="Y1658" s="268"/>
      <c r="AC1658" s="268"/>
      <c r="AE1658" s="268"/>
      <c r="AF1658" s="268"/>
      <c r="AG1658" s="268"/>
      <c r="AH1658" s="268"/>
      <c r="AI1658" s="268"/>
      <c r="AM1658" s="268"/>
    </row>
    <row r="1659" spans="1:39" x14ac:dyDescent="0.25">
      <c r="A1659" s="268"/>
      <c r="B1659" s="268"/>
      <c r="C1659" s="268"/>
      <c r="D1659" s="268"/>
      <c r="E1659" s="268"/>
      <c r="F1659" s="268"/>
      <c r="G1659" s="271"/>
      <c r="H1659" s="268"/>
      <c r="K1659" s="270"/>
      <c r="L1659" s="270"/>
      <c r="M1659" s="270"/>
      <c r="N1659" s="270"/>
      <c r="O1659" s="268"/>
      <c r="P1659" s="268"/>
      <c r="Q1659" s="268"/>
      <c r="R1659" s="268"/>
      <c r="S1659" s="268"/>
      <c r="T1659" s="268"/>
      <c r="U1659" s="268"/>
      <c r="V1659" s="268"/>
      <c r="W1659" s="268"/>
      <c r="X1659" s="268"/>
      <c r="AC1659" s="268"/>
      <c r="AE1659" s="268"/>
      <c r="AF1659" s="268"/>
      <c r="AG1659" s="268"/>
      <c r="AH1659" s="268"/>
      <c r="AI1659" s="268"/>
      <c r="AM1659" s="268"/>
    </row>
    <row r="1660" spans="1:39" x14ac:dyDescent="0.25">
      <c r="A1660" s="268"/>
      <c r="B1660" s="268"/>
      <c r="C1660" s="268"/>
      <c r="D1660" s="268"/>
      <c r="E1660" s="268"/>
      <c r="F1660" s="268"/>
      <c r="G1660" s="271"/>
      <c r="H1660" s="268"/>
      <c r="K1660" s="270"/>
      <c r="L1660" s="270"/>
      <c r="M1660" s="270"/>
      <c r="N1660" s="270"/>
      <c r="O1660" s="268"/>
      <c r="P1660" s="268"/>
      <c r="Q1660" s="268"/>
      <c r="R1660" s="268"/>
      <c r="S1660" s="268"/>
      <c r="T1660" s="268"/>
      <c r="U1660" s="268"/>
      <c r="V1660" s="268"/>
      <c r="W1660" s="268"/>
      <c r="X1660" s="268"/>
      <c r="AC1660" s="268"/>
      <c r="AE1660" s="268"/>
      <c r="AF1660" s="268"/>
      <c r="AG1660" s="268"/>
      <c r="AH1660" s="268"/>
      <c r="AI1660" s="268"/>
      <c r="AM1660" s="268"/>
    </row>
    <row r="1661" spans="1:39" x14ac:dyDescent="0.25">
      <c r="A1661" s="268"/>
      <c r="B1661" s="268"/>
      <c r="C1661" s="268"/>
      <c r="D1661" s="268"/>
      <c r="E1661" s="268"/>
      <c r="F1661" s="268"/>
      <c r="G1661" s="271"/>
      <c r="H1661" s="268"/>
      <c r="I1661" s="268"/>
      <c r="K1661" s="270"/>
      <c r="L1661" s="270"/>
      <c r="M1661" s="270"/>
      <c r="N1661" s="270"/>
      <c r="O1661" s="268"/>
      <c r="P1661" s="268"/>
      <c r="Q1661" s="268"/>
      <c r="R1661" s="268"/>
      <c r="S1661" s="268"/>
      <c r="T1661" s="268"/>
      <c r="U1661" s="268"/>
      <c r="V1661" s="268"/>
      <c r="W1661" s="268"/>
      <c r="X1661" s="268"/>
      <c r="AC1661" s="268"/>
      <c r="AE1661" s="268"/>
      <c r="AF1661" s="268"/>
      <c r="AG1661" s="268"/>
      <c r="AH1661" s="268"/>
      <c r="AI1661" s="268"/>
      <c r="AM1661" s="268"/>
    </row>
    <row r="1662" spans="1:39" x14ac:dyDescent="0.25">
      <c r="A1662" s="268"/>
      <c r="B1662" s="268"/>
      <c r="C1662" s="268"/>
      <c r="D1662" s="268"/>
      <c r="E1662" s="268"/>
      <c r="F1662" s="268"/>
      <c r="G1662" s="271"/>
      <c r="H1662" s="268"/>
      <c r="I1662" s="268"/>
      <c r="K1662" s="270"/>
      <c r="L1662" s="270"/>
      <c r="M1662" s="270"/>
      <c r="N1662" s="270"/>
      <c r="O1662" s="268"/>
      <c r="P1662" s="268"/>
      <c r="Q1662" s="268"/>
      <c r="R1662" s="268"/>
      <c r="S1662" s="268"/>
      <c r="T1662" s="268"/>
      <c r="U1662" s="268"/>
      <c r="V1662" s="268"/>
      <c r="W1662" s="268"/>
      <c r="X1662" s="268"/>
      <c r="Y1662" s="268"/>
      <c r="AC1662" s="268"/>
      <c r="AE1662" s="268"/>
      <c r="AF1662" s="268"/>
      <c r="AG1662" s="268"/>
      <c r="AH1662" s="268"/>
      <c r="AI1662" s="268"/>
      <c r="AM1662" s="268"/>
    </row>
    <row r="1663" spans="1:39" x14ac:dyDescent="0.25">
      <c r="A1663" s="268"/>
      <c r="B1663" s="268"/>
      <c r="C1663" s="268"/>
      <c r="D1663" s="268"/>
      <c r="E1663" s="268"/>
      <c r="F1663" s="268"/>
      <c r="G1663" s="271"/>
      <c r="H1663" s="268"/>
      <c r="I1663" s="268"/>
      <c r="K1663" s="270"/>
      <c r="L1663" s="270"/>
      <c r="M1663" s="270"/>
      <c r="N1663" s="270"/>
      <c r="O1663" s="268"/>
      <c r="P1663" s="268"/>
      <c r="Q1663" s="268"/>
      <c r="R1663" s="268"/>
      <c r="S1663" s="268"/>
      <c r="T1663" s="268"/>
      <c r="U1663" s="268"/>
      <c r="V1663" s="268"/>
      <c r="W1663" s="268"/>
      <c r="X1663" s="268"/>
      <c r="Y1663" s="268"/>
      <c r="AC1663" s="268"/>
      <c r="AE1663" s="268"/>
      <c r="AF1663" s="268"/>
      <c r="AG1663" s="268"/>
      <c r="AH1663" s="268"/>
      <c r="AI1663" s="268"/>
      <c r="AM1663" s="268"/>
    </row>
    <row r="1664" spans="1:39" x14ac:dyDescent="0.25">
      <c r="A1664" s="268"/>
      <c r="B1664" s="268"/>
      <c r="C1664" s="268"/>
      <c r="D1664" s="268"/>
      <c r="E1664" s="268"/>
      <c r="F1664" s="268"/>
      <c r="G1664" s="271"/>
      <c r="H1664" s="268"/>
      <c r="I1664" s="268"/>
      <c r="K1664" s="270"/>
      <c r="L1664" s="270"/>
      <c r="M1664" s="270"/>
      <c r="N1664" s="270"/>
      <c r="O1664" s="268"/>
      <c r="P1664" s="268"/>
      <c r="Q1664" s="268"/>
      <c r="R1664" s="268"/>
      <c r="S1664" s="268"/>
      <c r="T1664" s="268"/>
      <c r="U1664" s="268"/>
      <c r="V1664" s="268"/>
      <c r="W1664" s="268"/>
      <c r="X1664" s="268"/>
      <c r="Y1664" s="268"/>
      <c r="AC1664" s="268"/>
      <c r="AE1664" s="268"/>
      <c r="AF1664" s="268"/>
      <c r="AG1664" s="268"/>
      <c r="AH1664" s="268"/>
      <c r="AI1664" s="268"/>
      <c r="AM1664" s="268"/>
    </row>
    <row r="1665" spans="1:39" x14ac:dyDescent="0.25">
      <c r="A1665" s="268"/>
      <c r="B1665" s="268"/>
      <c r="C1665" s="268"/>
      <c r="D1665" s="268"/>
      <c r="E1665" s="268"/>
      <c r="F1665" s="268"/>
      <c r="G1665" s="271"/>
      <c r="H1665" s="268"/>
      <c r="I1665" s="268"/>
      <c r="K1665" s="270"/>
      <c r="L1665" s="270"/>
      <c r="M1665" s="270"/>
      <c r="N1665" s="270"/>
      <c r="O1665" s="268"/>
      <c r="P1665" s="268"/>
      <c r="Q1665" s="268"/>
      <c r="R1665" s="268"/>
      <c r="S1665" s="268"/>
      <c r="T1665" s="268"/>
      <c r="U1665" s="268"/>
      <c r="V1665" s="268"/>
      <c r="W1665" s="268"/>
      <c r="X1665" s="268"/>
      <c r="AC1665" s="268"/>
      <c r="AE1665" s="268"/>
      <c r="AF1665" s="268"/>
      <c r="AG1665" s="268"/>
      <c r="AH1665" s="268"/>
      <c r="AI1665" s="268"/>
      <c r="AM1665" s="268"/>
    </row>
    <row r="1666" spans="1:39" x14ac:dyDescent="0.25">
      <c r="A1666" s="268"/>
      <c r="B1666" s="268"/>
      <c r="C1666" s="268"/>
      <c r="D1666" s="268"/>
      <c r="E1666" s="268"/>
      <c r="F1666" s="268"/>
      <c r="G1666" s="271"/>
      <c r="H1666" s="268"/>
      <c r="I1666" s="268"/>
      <c r="K1666" s="270"/>
      <c r="L1666" s="270"/>
      <c r="M1666" s="270"/>
      <c r="N1666" s="270"/>
      <c r="O1666" s="268"/>
      <c r="P1666" s="268"/>
      <c r="Q1666" s="268"/>
      <c r="R1666" s="268"/>
      <c r="S1666" s="268"/>
      <c r="T1666" s="268"/>
      <c r="U1666" s="268"/>
      <c r="V1666" s="268"/>
      <c r="W1666" s="268"/>
      <c r="X1666" s="268"/>
      <c r="AC1666" s="268"/>
      <c r="AE1666" s="268"/>
      <c r="AF1666" s="268"/>
      <c r="AG1666" s="268"/>
      <c r="AH1666" s="268"/>
      <c r="AI1666" s="268"/>
      <c r="AM1666" s="268"/>
    </row>
    <row r="1667" spans="1:39" x14ac:dyDescent="0.25">
      <c r="A1667" s="268"/>
      <c r="B1667" s="268"/>
      <c r="C1667" s="268"/>
      <c r="D1667" s="268"/>
      <c r="E1667" s="268"/>
      <c r="F1667" s="268"/>
      <c r="G1667" s="271"/>
      <c r="H1667" s="268"/>
      <c r="I1667" s="268"/>
      <c r="K1667" s="270"/>
      <c r="L1667" s="270"/>
      <c r="M1667" s="270"/>
      <c r="N1667" s="270"/>
      <c r="O1667" s="268"/>
      <c r="P1667" s="268"/>
      <c r="Q1667" s="268"/>
      <c r="R1667" s="268"/>
      <c r="S1667" s="268"/>
      <c r="T1667" s="268"/>
      <c r="U1667" s="268"/>
      <c r="V1667" s="268"/>
      <c r="W1667" s="268"/>
      <c r="X1667" s="268"/>
      <c r="AC1667" s="268"/>
      <c r="AE1667" s="268"/>
      <c r="AF1667" s="268"/>
      <c r="AG1667" s="268"/>
      <c r="AH1667" s="268"/>
      <c r="AI1667" s="268"/>
      <c r="AM1667" s="268"/>
    </row>
    <row r="1668" spans="1:39" x14ac:dyDescent="0.25">
      <c r="A1668" s="268"/>
      <c r="B1668" s="268"/>
      <c r="C1668" s="268"/>
      <c r="D1668" s="268"/>
      <c r="E1668" s="268"/>
      <c r="F1668" s="268"/>
      <c r="G1668" s="271"/>
      <c r="H1668" s="268"/>
      <c r="I1668" s="268"/>
      <c r="K1668" s="270"/>
      <c r="L1668" s="270"/>
      <c r="M1668" s="270"/>
      <c r="N1668" s="270"/>
      <c r="O1668" s="268"/>
      <c r="P1668" s="268"/>
      <c r="Q1668" s="268"/>
      <c r="R1668" s="268"/>
      <c r="S1668" s="268"/>
      <c r="T1668" s="268"/>
      <c r="U1668" s="268"/>
      <c r="V1668" s="268"/>
      <c r="W1668" s="268"/>
      <c r="X1668" s="268"/>
      <c r="AC1668" s="268"/>
      <c r="AE1668" s="268"/>
      <c r="AF1668" s="268"/>
      <c r="AG1668" s="268"/>
      <c r="AH1668" s="268"/>
      <c r="AI1668" s="268"/>
      <c r="AM1668" s="268"/>
    </row>
    <row r="1669" spans="1:39" x14ac:dyDescent="0.25">
      <c r="A1669" s="268"/>
      <c r="B1669" s="268"/>
      <c r="C1669" s="268"/>
      <c r="D1669" s="268"/>
      <c r="E1669" s="268"/>
      <c r="F1669" s="268"/>
      <c r="G1669" s="271"/>
      <c r="H1669" s="268"/>
      <c r="I1669" s="268"/>
      <c r="K1669" s="270"/>
      <c r="L1669" s="270"/>
      <c r="M1669" s="270"/>
      <c r="N1669" s="270"/>
      <c r="O1669" s="268"/>
      <c r="P1669" s="268"/>
      <c r="Q1669" s="268"/>
      <c r="R1669" s="268"/>
      <c r="S1669" s="268"/>
      <c r="T1669" s="268"/>
      <c r="U1669" s="268"/>
      <c r="V1669" s="268"/>
      <c r="W1669" s="268"/>
      <c r="X1669" s="268"/>
      <c r="AC1669" s="268"/>
      <c r="AE1669" s="268"/>
      <c r="AF1669" s="268"/>
      <c r="AG1669" s="268"/>
      <c r="AH1669" s="268"/>
      <c r="AI1669" s="268"/>
      <c r="AM1669" s="268"/>
    </row>
    <row r="1670" spans="1:39" x14ac:dyDescent="0.25">
      <c r="A1670" s="268"/>
      <c r="B1670" s="268"/>
      <c r="C1670" s="268"/>
      <c r="D1670" s="268"/>
      <c r="E1670" s="268"/>
      <c r="F1670" s="268"/>
      <c r="G1670" s="271"/>
      <c r="H1670" s="268"/>
      <c r="I1670" s="268"/>
      <c r="K1670" s="270"/>
      <c r="L1670" s="270"/>
      <c r="M1670" s="270"/>
      <c r="N1670" s="270"/>
      <c r="O1670" s="268"/>
      <c r="P1670" s="268"/>
      <c r="Q1670" s="268"/>
      <c r="R1670" s="268"/>
      <c r="S1670" s="268"/>
      <c r="T1670" s="268"/>
      <c r="U1670" s="268"/>
      <c r="V1670" s="268"/>
      <c r="W1670" s="268"/>
      <c r="X1670" s="268"/>
      <c r="Y1670" s="268"/>
      <c r="AC1670" s="268"/>
      <c r="AE1670" s="268"/>
      <c r="AF1670" s="268"/>
      <c r="AG1670" s="268"/>
      <c r="AH1670" s="268"/>
      <c r="AI1670" s="268"/>
      <c r="AM1670" s="268"/>
    </row>
    <row r="1671" spans="1:39" x14ac:dyDescent="0.25">
      <c r="A1671" s="268"/>
      <c r="B1671" s="268"/>
      <c r="C1671" s="268"/>
      <c r="D1671" s="268"/>
      <c r="E1671" s="268"/>
      <c r="F1671" s="268"/>
      <c r="G1671" s="271"/>
      <c r="H1671" s="268"/>
      <c r="I1671" s="268"/>
      <c r="K1671" s="270"/>
      <c r="L1671" s="270"/>
      <c r="M1671" s="270"/>
      <c r="N1671" s="270"/>
      <c r="O1671" s="268"/>
      <c r="P1671" s="268"/>
      <c r="Q1671" s="268"/>
      <c r="R1671" s="268"/>
      <c r="S1671" s="268"/>
      <c r="T1671" s="268"/>
      <c r="U1671" s="268"/>
      <c r="V1671" s="268"/>
      <c r="W1671" s="268"/>
      <c r="X1671" s="268"/>
      <c r="Y1671" s="268"/>
      <c r="AC1671" s="268"/>
      <c r="AE1671" s="268"/>
      <c r="AF1671" s="268"/>
      <c r="AG1671" s="268"/>
      <c r="AH1671" s="268"/>
      <c r="AI1671" s="268"/>
      <c r="AM1671" s="268"/>
    </row>
    <row r="1672" spans="1:39" x14ac:dyDescent="0.25">
      <c r="A1672" s="268"/>
      <c r="B1672" s="268"/>
      <c r="C1672" s="268"/>
      <c r="D1672" s="268"/>
      <c r="E1672" s="268"/>
      <c r="F1672" s="268"/>
      <c r="G1672" s="271"/>
      <c r="H1672" s="268"/>
      <c r="I1672" s="268"/>
      <c r="K1672" s="270"/>
      <c r="L1672" s="270"/>
      <c r="M1672" s="270"/>
      <c r="N1672" s="270"/>
      <c r="O1672" s="268"/>
      <c r="P1672" s="268"/>
      <c r="Q1672" s="268"/>
      <c r="R1672" s="268"/>
      <c r="S1672" s="268"/>
      <c r="T1672" s="268"/>
      <c r="U1672" s="268"/>
      <c r="V1672" s="268"/>
      <c r="W1672" s="268"/>
      <c r="X1672" s="268"/>
      <c r="AC1672" s="268"/>
      <c r="AE1672" s="268"/>
      <c r="AF1672" s="268"/>
      <c r="AG1672" s="268"/>
      <c r="AH1672" s="268"/>
      <c r="AI1672" s="268"/>
      <c r="AM1672" s="268"/>
    </row>
    <row r="1673" spans="1:39" x14ac:dyDescent="0.25">
      <c r="A1673" s="268"/>
      <c r="B1673" s="268"/>
      <c r="C1673" s="268"/>
      <c r="D1673" s="268"/>
      <c r="E1673" s="268"/>
      <c r="F1673" s="268"/>
      <c r="G1673" s="271"/>
      <c r="H1673" s="268"/>
      <c r="I1673" s="268"/>
      <c r="K1673" s="270"/>
      <c r="L1673" s="270"/>
      <c r="M1673" s="270"/>
      <c r="N1673" s="270"/>
      <c r="O1673" s="268"/>
      <c r="P1673" s="268"/>
      <c r="Q1673" s="268"/>
      <c r="R1673" s="268"/>
      <c r="S1673" s="268"/>
      <c r="T1673" s="268"/>
      <c r="U1673" s="268"/>
      <c r="V1673" s="268"/>
      <c r="W1673" s="268"/>
      <c r="X1673" s="268"/>
      <c r="AC1673" s="268"/>
      <c r="AE1673" s="268"/>
      <c r="AF1673" s="268"/>
      <c r="AG1673" s="268"/>
      <c r="AH1673" s="268"/>
      <c r="AI1673" s="268"/>
      <c r="AM1673" s="268"/>
    </row>
    <row r="1674" spans="1:39" x14ac:dyDescent="0.25">
      <c r="A1674" s="268"/>
      <c r="B1674" s="268"/>
      <c r="C1674" s="268"/>
      <c r="D1674" s="268"/>
      <c r="E1674" s="268"/>
      <c r="F1674" s="268"/>
      <c r="G1674" s="271"/>
      <c r="H1674" s="268"/>
      <c r="I1674" s="268"/>
      <c r="K1674" s="270"/>
      <c r="L1674" s="270"/>
      <c r="M1674" s="270"/>
      <c r="N1674" s="270"/>
      <c r="O1674" s="268"/>
      <c r="P1674" s="268"/>
      <c r="Q1674" s="268"/>
      <c r="R1674" s="268"/>
      <c r="S1674" s="268"/>
      <c r="T1674" s="268"/>
      <c r="U1674" s="268"/>
      <c r="V1674" s="268"/>
      <c r="W1674" s="268"/>
      <c r="X1674" s="268"/>
      <c r="AC1674" s="268"/>
      <c r="AE1674" s="268"/>
      <c r="AF1674" s="268"/>
      <c r="AG1674" s="268"/>
      <c r="AH1674" s="268"/>
      <c r="AI1674" s="268"/>
      <c r="AM1674" s="268"/>
    </row>
    <row r="1675" spans="1:39" x14ac:dyDescent="0.25">
      <c r="A1675" s="268"/>
      <c r="B1675" s="268"/>
      <c r="C1675" s="268"/>
      <c r="D1675" s="268"/>
      <c r="E1675" s="268"/>
      <c r="F1675" s="268"/>
      <c r="G1675" s="271"/>
      <c r="H1675" s="268"/>
      <c r="I1675" s="268"/>
      <c r="K1675" s="270"/>
      <c r="L1675" s="270"/>
      <c r="M1675" s="270"/>
      <c r="N1675" s="270"/>
      <c r="O1675" s="268"/>
      <c r="P1675" s="268"/>
      <c r="Q1675" s="268"/>
      <c r="R1675" s="268"/>
      <c r="S1675" s="268"/>
      <c r="T1675" s="268"/>
      <c r="U1675" s="268"/>
      <c r="V1675" s="268"/>
      <c r="W1675" s="268"/>
      <c r="X1675" s="268"/>
      <c r="Y1675" s="268"/>
      <c r="AC1675" s="268"/>
      <c r="AE1675" s="268"/>
      <c r="AF1675" s="268"/>
      <c r="AG1675" s="268"/>
      <c r="AH1675" s="268"/>
      <c r="AI1675" s="268"/>
      <c r="AM1675" s="268"/>
    </row>
    <row r="1676" spans="1:39" x14ac:dyDescent="0.25">
      <c r="A1676" s="268"/>
      <c r="B1676" s="268"/>
      <c r="C1676" s="268"/>
      <c r="D1676" s="268"/>
      <c r="E1676" s="268"/>
      <c r="F1676" s="268"/>
      <c r="G1676" s="271"/>
      <c r="H1676" s="268"/>
      <c r="I1676" s="268"/>
      <c r="K1676" s="270"/>
      <c r="L1676" s="270"/>
      <c r="M1676" s="270"/>
      <c r="N1676" s="270"/>
      <c r="O1676" s="268"/>
      <c r="P1676" s="268"/>
      <c r="Q1676" s="268"/>
      <c r="R1676" s="268"/>
      <c r="S1676" s="268"/>
      <c r="T1676" s="268"/>
      <c r="U1676" s="268"/>
      <c r="V1676" s="268"/>
      <c r="W1676" s="268"/>
      <c r="X1676" s="268"/>
      <c r="AC1676" s="268"/>
      <c r="AE1676" s="268"/>
      <c r="AF1676" s="268"/>
      <c r="AG1676" s="268"/>
      <c r="AH1676" s="268"/>
      <c r="AI1676" s="268"/>
      <c r="AM1676" s="268"/>
    </row>
    <row r="1677" spans="1:39" x14ac:dyDescent="0.25">
      <c r="A1677" s="268"/>
      <c r="B1677" s="268"/>
      <c r="C1677" s="268"/>
      <c r="D1677" s="268"/>
      <c r="E1677" s="268"/>
      <c r="F1677" s="268"/>
      <c r="G1677" s="271"/>
      <c r="H1677" s="268"/>
      <c r="I1677" s="268"/>
      <c r="K1677" s="270"/>
      <c r="L1677" s="270"/>
      <c r="M1677" s="270"/>
      <c r="N1677" s="270"/>
      <c r="O1677" s="268"/>
      <c r="P1677" s="268"/>
      <c r="Q1677" s="268"/>
      <c r="R1677" s="268"/>
      <c r="S1677" s="268"/>
      <c r="T1677" s="268"/>
      <c r="U1677" s="268"/>
      <c r="V1677" s="268"/>
      <c r="W1677" s="268"/>
      <c r="X1677" s="268"/>
      <c r="AC1677" s="268"/>
      <c r="AE1677" s="268"/>
      <c r="AF1677" s="268"/>
      <c r="AG1677" s="268"/>
      <c r="AH1677" s="268"/>
      <c r="AI1677" s="268"/>
      <c r="AM1677" s="268"/>
    </row>
    <row r="1678" spans="1:39" x14ac:dyDescent="0.25">
      <c r="A1678" s="268"/>
      <c r="B1678" s="268"/>
      <c r="C1678" s="268"/>
      <c r="D1678" s="268"/>
      <c r="E1678" s="268"/>
      <c r="F1678" s="268"/>
      <c r="G1678" s="271"/>
      <c r="H1678" s="268"/>
      <c r="J1678" s="268"/>
      <c r="K1678" s="270"/>
      <c r="L1678" s="270"/>
      <c r="M1678" s="270"/>
      <c r="N1678" s="270"/>
      <c r="O1678" s="268"/>
      <c r="P1678" s="268"/>
      <c r="Q1678" s="268"/>
      <c r="R1678" s="268"/>
      <c r="S1678" s="268"/>
      <c r="T1678" s="268"/>
      <c r="U1678" s="268"/>
      <c r="V1678" s="268"/>
      <c r="W1678" s="268"/>
      <c r="X1678" s="268"/>
      <c r="AC1678" s="268"/>
      <c r="AE1678" s="268"/>
      <c r="AF1678" s="268"/>
      <c r="AG1678" s="268"/>
      <c r="AH1678" s="268"/>
      <c r="AI1678" s="268"/>
      <c r="AM1678" s="268"/>
    </row>
    <row r="1679" spans="1:39" x14ac:dyDescent="0.25">
      <c r="A1679" s="268"/>
      <c r="B1679" s="268"/>
      <c r="C1679" s="268"/>
      <c r="D1679" s="268"/>
      <c r="E1679" s="268"/>
      <c r="F1679" s="268"/>
      <c r="G1679" s="271"/>
      <c r="H1679" s="268"/>
      <c r="I1679" s="268"/>
      <c r="K1679" s="270"/>
      <c r="L1679" s="270"/>
      <c r="M1679" s="270"/>
      <c r="N1679" s="270"/>
      <c r="O1679" s="268"/>
      <c r="P1679" s="268"/>
      <c r="Q1679" s="268"/>
      <c r="R1679" s="268"/>
      <c r="S1679" s="268"/>
      <c r="T1679" s="268"/>
      <c r="U1679" s="268"/>
      <c r="V1679" s="268"/>
      <c r="W1679" s="268"/>
      <c r="X1679" s="268"/>
      <c r="AC1679" s="268"/>
      <c r="AE1679" s="268"/>
      <c r="AF1679" s="268"/>
      <c r="AG1679" s="268"/>
      <c r="AH1679" s="268"/>
      <c r="AI1679" s="268"/>
      <c r="AM1679" s="268"/>
    </row>
    <row r="1680" spans="1:39" x14ac:dyDescent="0.25">
      <c r="A1680" s="268"/>
      <c r="B1680" s="268"/>
      <c r="C1680" s="268"/>
      <c r="D1680" s="268"/>
      <c r="E1680" s="268"/>
      <c r="F1680" s="268"/>
      <c r="G1680" s="271"/>
      <c r="H1680" s="268"/>
      <c r="I1680" s="268"/>
      <c r="K1680" s="270"/>
      <c r="L1680" s="270"/>
      <c r="M1680" s="270"/>
      <c r="N1680" s="270"/>
      <c r="O1680" s="268"/>
      <c r="P1680" s="268"/>
      <c r="Q1680" s="268"/>
      <c r="R1680" s="268"/>
      <c r="S1680" s="268"/>
      <c r="T1680" s="268"/>
      <c r="U1680" s="268"/>
      <c r="V1680" s="268"/>
      <c r="W1680" s="268"/>
      <c r="X1680" s="268"/>
      <c r="AC1680" s="268"/>
      <c r="AE1680" s="268"/>
      <c r="AF1680" s="268"/>
      <c r="AG1680" s="268"/>
      <c r="AH1680" s="268"/>
      <c r="AI1680" s="268"/>
      <c r="AM1680" s="268"/>
    </row>
    <row r="1681" spans="1:43" x14ac:dyDescent="0.25">
      <c r="A1681" s="268"/>
      <c r="B1681" s="268"/>
      <c r="C1681" s="268"/>
      <c r="D1681" s="268"/>
      <c r="E1681" s="268"/>
      <c r="F1681" s="268"/>
      <c r="G1681" s="271"/>
      <c r="H1681" s="268"/>
      <c r="I1681" s="2"/>
      <c r="K1681" s="270"/>
      <c r="L1681" s="270"/>
      <c r="M1681" s="270"/>
      <c r="N1681" s="270"/>
      <c r="O1681" s="268"/>
      <c r="P1681" s="268"/>
      <c r="Q1681" s="268"/>
      <c r="R1681" s="268"/>
      <c r="S1681" s="268"/>
      <c r="T1681" s="268"/>
      <c r="U1681" s="268"/>
      <c r="V1681" s="268"/>
      <c r="W1681" s="268"/>
      <c r="X1681" s="268"/>
      <c r="AC1681" s="268"/>
      <c r="AE1681" s="268"/>
      <c r="AF1681" s="268"/>
      <c r="AG1681" s="268"/>
      <c r="AH1681" s="268"/>
      <c r="AI1681" s="268"/>
      <c r="AM1681" s="268"/>
    </row>
    <row r="1682" spans="1:43" x14ac:dyDescent="0.25">
      <c r="A1682" s="268"/>
      <c r="B1682" s="268"/>
      <c r="C1682" s="268"/>
      <c r="D1682" s="268"/>
      <c r="E1682" s="268"/>
      <c r="F1682" s="268"/>
      <c r="G1682" s="271"/>
      <c r="H1682" s="268"/>
      <c r="K1682" s="270"/>
      <c r="L1682" s="270"/>
      <c r="M1682" s="270"/>
      <c r="N1682" s="270"/>
      <c r="O1682" s="268"/>
      <c r="P1682" s="268"/>
      <c r="Q1682" s="268"/>
      <c r="R1682" s="268"/>
      <c r="S1682" s="268"/>
      <c r="T1682" s="268"/>
      <c r="U1682" s="268"/>
      <c r="V1682" s="268"/>
      <c r="W1682" s="268"/>
      <c r="X1682" s="268"/>
      <c r="AC1682" s="268"/>
      <c r="AE1682" s="268"/>
      <c r="AF1682" s="268"/>
      <c r="AG1682" s="268"/>
      <c r="AH1682" s="268"/>
      <c r="AI1682" s="268"/>
      <c r="AM1682" s="268"/>
    </row>
    <row r="1683" spans="1:43" x14ac:dyDescent="0.25">
      <c r="A1683" s="268"/>
      <c r="B1683" s="268"/>
      <c r="C1683" s="268"/>
      <c r="D1683" s="268"/>
      <c r="E1683" s="268"/>
      <c r="F1683" s="268"/>
      <c r="G1683" s="271"/>
      <c r="H1683" s="268"/>
      <c r="I1683" s="268"/>
      <c r="K1683" s="270"/>
      <c r="L1683" s="270"/>
      <c r="M1683" s="270"/>
      <c r="N1683" s="270"/>
      <c r="O1683" s="268"/>
      <c r="P1683" s="268"/>
      <c r="Q1683" s="268"/>
      <c r="R1683" s="268"/>
      <c r="S1683" s="268"/>
      <c r="T1683" s="268"/>
      <c r="U1683" s="268"/>
      <c r="V1683" s="268"/>
      <c r="W1683" s="268"/>
      <c r="X1683" s="268"/>
      <c r="AC1683" s="268"/>
      <c r="AE1683" s="268"/>
      <c r="AF1683" s="268"/>
      <c r="AG1683" s="268"/>
      <c r="AH1683" s="268"/>
      <c r="AI1683" s="268"/>
      <c r="AM1683" s="268"/>
    </row>
    <row r="1684" spans="1:43" x14ac:dyDescent="0.25">
      <c r="A1684" s="268"/>
      <c r="B1684" s="268"/>
      <c r="C1684" s="268"/>
      <c r="D1684" s="268"/>
      <c r="E1684" s="268"/>
      <c r="F1684" s="268"/>
      <c r="G1684" s="271"/>
      <c r="H1684" s="268"/>
      <c r="I1684" s="268"/>
      <c r="K1684" s="270"/>
      <c r="L1684" s="270"/>
      <c r="M1684" s="270"/>
      <c r="N1684" s="270"/>
      <c r="O1684" s="268"/>
      <c r="P1684" s="268"/>
      <c r="Q1684" s="268"/>
      <c r="R1684" s="268"/>
      <c r="S1684" s="268"/>
      <c r="T1684" s="268"/>
      <c r="U1684" s="268"/>
      <c r="V1684" s="268"/>
      <c r="W1684" s="268"/>
      <c r="X1684" s="268"/>
      <c r="AC1684" s="268"/>
      <c r="AE1684" s="268"/>
      <c r="AF1684" s="268"/>
      <c r="AG1684" s="268"/>
      <c r="AH1684" s="268"/>
      <c r="AI1684" s="268"/>
      <c r="AM1684" s="268"/>
    </row>
    <row r="1685" spans="1:43" x14ac:dyDescent="0.25">
      <c r="A1685" s="268"/>
      <c r="B1685" s="268"/>
      <c r="C1685" s="268"/>
      <c r="D1685" s="268"/>
      <c r="E1685" s="268"/>
      <c r="F1685" s="268"/>
      <c r="G1685" s="271"/>
      <c r="H1685" s="268"/>
      <c r="I1685" s="268"/>
      <c r="K1685" s="270"/>
      <c r="L1685" s="270"/>
      <c r="M1685" s="270"/>
      <c r="N1685" s="270"/>
      <c r="O1685" s="268"/>
      <c r="P1685" s="268"/>
      <c r="Q1685" s="268"/>
      <c r="R1685" s="268"/>
      <c r="S1685" s="268"/>
      <c r="T1685" s="268"/>
      <c r="U1685" s="268"/>
      <c r="V1685" s="268"/>
      <c r="W1685" s="268"/>
      <c r="X1685" s="268"/>
      <c r="AC1685" s="268"/>
      <c r="AE1685" s="268"/>
      <c r="AF1685" s="268"/>
      <c r="AG1685" s="268"/>
      <c r="AH1685" s="268"/>
      <c r="AI1685" s="268"/>
      <c r="AM1685" s="268"/>
    </row>
    <row r="1686" spans="1:43" x14ac:dyDescent="0.25">
      <c r="A1686" s="268"/>
      <c r="B1686" s="268"/>
      <c r="C1686" s="268"/>
      <c r="D1686" s="268"/>
      <c r="E1686" s="268"/>
      <c r="F1686" s="268"/>
      <c r="G1686" s="271"/>
      <c r="H1686" s="268"/>
      <c r="I1686" s="2"/>
      <c r="K1686" s="270"/>
      <c r="L1686" s="270"/>
      <c r="M1686" s="270"/>
      <c r="N1686" s="270"/>
      <c r="O1686" s="268"/>
      <c r="P1686" s="268"/>
      <c r="Q1686" s="268"/>
      <c r="R1686" s="268"/>
      <c r="S1686" s="268"/>
      <c r="T1686" s="268"/>
      <c r="U1686" s="268"/>
      <c r="V1686" s="268"/>
      <c r="W1686" s="268"/>
      <c r="X1686" s="268"/>
      <c r="AC1686" s="268"/>
      <c r="AE1686" s="268"/>
      <c r="AF1686" s="268"/>
      <c r="AG1686" s="268"/>
      <c r="AH1686" s="268"/>
      <c r="AI1686" s="268"/>
      <c r="AM1686" s="268"/>
    </row>
    <row r="1687" spans="1:43" x14ac:dyDescent="0.25">
      <c r="A1687" s="268"/>
      <c r="B1687" s="268"/>
      <c r="C1687" s="268"/>
      <c r="D1687" s="268"/>
      <c r="E1687" s="268"/>
      <c r="F1687" s="268"/>
      <c r="G1687" s="271"/>
      <c r="H1687" s="268"/>
      <c r="I1687" s="268"/>
      <c r="K1687" s="270"/>
      <c r="L1687" s="270"/>
      <c r="M1687" s="270"/>
      <c r="N1687" s="270"/>
      <c r="O1687" s="268"/>
      <c r="P1687" s="268"/>
      <c r="Q1687" s="268"/>
      <c r="R1687" s="268"/>
      <c r="S1687" s="268"/>
      <c r="T1687" s="268"/>
      <c r="U1687" s="268"/>
      <c r="V1687" s="268"/>
      <c r="W1687" s="268"/>
      <c r="X1687" s="268"/>
      <c r="Y1687" s="268"/>
      <c r="AC1687" s="268"/>
      <c r="AE1687" s="268"/>
      <c r="AF1687" s="268"/>
      <c r="AG1687" s="268"/>
      <c r="AH1687" s="268"/>
      <c r="AI1687" s="268"/>
      <c r="AM1687" s="268"/>
    </row>
    <row r="1688" spans="1:43" x14ac:dyDescent="0.25">
      <c r="A1688" s="268"/>
      <c r="B1688" s="268"/>
      <c r="C1688" s="268"/>
      <c r="D1688" s="268"/>
      <c r="E1688" s="268"/>
      <c r="F1688" s="268"/>
      <c r="G1688" s="271"/>
      <c r="H1688" s="268"/>
      <c r="I1688" s="268"/>
      <c r="K1688" s="270"/>
      <c r="L1688" s="270"/>
      <c r="M1688" s="270"/>
      <c r="N1688" s="270"/>
      <c r="O1688" s="268"/>
      <c r="P1688" s="268"/>
      <c r="Q1688" s="268"/>
      <c r="R1688" s="268"/>
      <c r="S1688" s="268"/>
      <c r="T1688" s="268"/>
      <c r="U1688" s="268"/>
      <c r="V1688" s="268"/>
      <c r="W1688" s="268"/>
      <c r="X1688" s="268"/>
      <c r="Y1688" s="268"/>
      <c r="AC1688" s="268"/>
      <c r="AE1688" s="268"/>
      <c r="AF1688" s="268"/>
      <c r="AG1688" s="268"/>
      <c r="AH1688" s="268"/>
      <c r="AI1688" s="268"/>
      <c r="AM1688" s="268"/>
    </row>
    <row r="1689" spans="1:43" x14ac:dyDescent="0.25">
      <c r="A1689" s="268"/>
      <c r="B1689" s="268"/>
      <c r="C1689" s="268"/>
      <c r="D1689" s="268"/>
      <c r="E1689" s="268"/>
      <c r="F1689" s="268"/>
      <c r="G1689" s="271"/>
      <c r="H1689" s="268"/>
      <c r="I1689" s="268"/>
      <c r="K1689" s="270"/>
      <c r="L1689" s="270"/>
      <c r="M1689" s="270"/>
      <c r="N1689" s="270"/>
      <c r="O1689" s="268"/>
      <c r="P1689" s="268"/>
      <c r="Q1689" s="268"/>
      <c r="R1689" s="268"/>
      <c r="S1689" s="268"/>
      <c r="T1689" s="268"/>
      <c r="U1689" s="268"/>
      <c r="V1689" s="268"/>
      <c r="W1689" s="268"/>
      <c r="X1689" s="268"/>
      <c r="Y1689" s="268"/>
      <c r="AC1689" s="268"/>
      <c r="AE1689" s="268"/>
      <c r="AF1689" s="268"/>
      <c r="AG1689" s="268"/>
      <c r="AH1689" s="268"/>
      <c r="AI1689" s="268"/>
      <c r="AM1689" s="268"/>
    </row>
    <row r="1690" spans="1:43" x14ac:dyDescent="0.25">
      <c r="A1690" s="268"/>
      <c r="B1690" s="268"/>
      <c r="C1690" s="268"/>
      <c r="D1690" s="268"/>
      <c r="E1690" s="268"/>
      <c r="F1690" s="268"/>
      <c r="G1690" s="271"/>
      <c r="H1690" s="268"/>
      <c r="I1690" s="268"/>
      <c r="K1690" s="270"/>
      <c r="L1690" s="270"/>
      <c r="M1690" s="270"/>
      <c r="N1690" s="270"/>
      <c r="O1690" s="268"/>
      <c r="P1690" s="268"/>
      <c r="Q1690" s="268"/>
      <c r="R1690" s="268"/>
      <c r="S1690" s="268"/>
      <c r="T1690" s="268"/>
      <c r="U1690" s="268"/>
      <c r="V1690" s="268"/>
      <c r="W1690" s="268"/>
      <c r="X1690" s="268"/>
      <c r="Y1690" s="268"/>
      <c r="AC1690" s="268"/>
      <c r="AE1690" s="268"/>
      <c r="AF1690" s="268"/>
      <c r="AG1690" s="268"/>
      <c r="AH1690" s="268"/>
      <c r="AI1690" s="268"/>
      <c r="AM1690" s="268"/>
    </row>
    <row r="1691" spans="1:43" x14ac:dyDescent="0.25">
      <c r="A1691" s="268"/>
      <c r="B1691" s="268"/>
      <c r="C1691" s="268"/>
      <c r="D1691" s="268"/>
      <c r="E1691" s="268"/>
      <c r="F1691" s="268"/>
      <c r="G1691" s="271"/>
      <c r="H1691" s="268"/>
      <c r="I1691" s="268"/>
      <c r="K1691" s="270"/>
      <c r="L1691" s="270"/>
      <c r="M1691" s="270"/>
      <c r="N1691" s="270"/>
      <c r="O1691" s="268"/>
      <c r="P1691" s="268"/>
      <c r="Q1691" s="268"/>
      <c r="R1691" s="268"/>
      <c r="S1691" s="268"/>
      <c r="T1691" s="268"/>
      <c r="U1691" s="268"/>
      <c r="V1691" s="268"/>
      <c r="W1691" s="268"/>
      <c r="X1691" s="268"/>
      <c r="Y1691" s="268"/>
      <c r="AC1691" s="268"/>
      <c r="AE1691" s="268"/>
      <c r="AF1691" s="268"/>
      <c r="AG1691" s="268"/>
      <c r="AH1691" s="268"/>
      <c r="AI1691" s="268"/>
      <c r="AM1691" s="268"/>
      <c r="AO1691" s="268"/>
      <c r="AP1691" s="268"/>
      <c r="AQ1691" s="268"/>
    </row>
    <row r="1692" spans="1:43" x14ac:dyDescent="0.25">
      <c r="A1692" s="268"/>
      <c r="B1692" s="268"/>
      <c r="C1692" s="268"/>
      <c r="D1692" s="268"/>
      <c r="E1692" s="268"/>
      <c r="F1692" s="268"/>
      <c r="G1692" s="271"/>
      <c r="H1692" s="268"/>
      <c r="I1692" s="268"/>
      <c r="K1692" s="270"/>
      <c r="L1692" s="270"/>
      <c r="M1692" s="270"/>
      <c r="N1692" s="270"/>
      <c r="O1692" s="268"/>
      <c r="P1692" s="268"/>
      <c r="Q1692" s="268"/>
      <c r="R1692" s="268"/>
      <c r="S1692" s="268"/>
      <c r="T1692" s="268"/>
      <c r="U1692" s="268"/>
      <c r="V1692" s="268"/>
      <c r="W1692" s="268"/>
      <c r="X1692" s="268"/>
      <c r="Y1692" s="268"/>
      <c r="Z1692" s="268"/>
      <c r="AC1692" s="268"/>
      <c r="AE1692" s="268"/>
      <c r="AF1692" s="268"/>
      <c r="AG1692" s="268"/>
      <c r="AH1692" s="268"/>
      <c r="AI1692" s="268"/>
      <c r="AM1692" s="268"/>
    </row>
    <row r="1693" spans="1:43" x14ac:dyDescent="0.25">
      <c r="A1693" s="268"/>
      <c r="B1693" s="268"/>
      <c r="C1693" s="268"/>
      <c r="D1693" s="268"/>
      <c r="E1693" s="268"/>
      <c r="F1693" s="268"/>
      <c r="G1693" s="271"/>
      <c r="H1693" s="268"/>
      <c r="K1693" s="270"/>
      <c r="L1693" s="270"/>
      <c r="M1693" s="270"/>
      <c r="N1693" s="270"/>
      <c r="O1693" s="268"/>
      <c r="P1693" s="268"/>
      <c r="Q1693" s="268"/>
      <c r="R1693" s="268"/>
      <c r="S1693" s="268"/>
      <c r="T1693" s="268"/>
      <c r="U1693" s="268"/>
      <c r="V1693" s="268"/>
      <c r="W1693" s="268"/>
      <c r="X1693" s="268"/>
      <c r="Y1693" s="268"/>
      <c r="Z1693" s="268"/>
      <c r="AC1693" s="268"/>
      <c r="AE1693" s="268"/>
      <c r="AF1693" s="268"/>
      <c r="AG1693" s="268"/>
      <c r="AH1693" s="268"/>
      <c r="AI1693" s="268"/>
      <c r="AM1693" s="268"/>
    </row>
    <row r="1694" spans="1:43" x14ac:dyDescent="0.25">
      <c r="A1694" s="268"/>
      <c r="B1694" s="268"/>
      <c r="C1694" s="268"/>
      <c r="D1694" s="268"/>
      <c r="E1694" s="268"/>
      <c r="F1694" s="268"/>
      <c r="G1694" s="271"/>
      <c r="H1694" s="268"/>
      <c r="I1694" s="2"/>
      <c r="K1694" s="270"/>
      <c r="L1694" s="270"/>
      <c r="M1694" s="270"/>
      <c r="N1694" s="270"/>
      <c r="O1694" s="268"/>
      <c r="P1694" s="268"/>
      <c r="Q1694" s="268"/>
      <c r="R1694" s="268"/>
      <c r="S1694" s="268"/>
      <c r="T1694" s="268"/>
      <c r="U1694" s="268"/>
      <c r="V1694" s="268"/>
      <c r="W1694" s="268"/>
      <c r="X1694" s="268"/>
      <c r="Y1694" s="268"/>
      <c r="Z1694" s="268"/>
      <c r="AC1694" s="268"/>
      <c r="AE1694" s="268"/>
      <c r="AF1694" s="268"/>
      <c r="AG1694" s="268"/>
      <c r="AH1694" s="268"/>
      <c r="AI1694" s="268"/>
      <c r="AM1694" s="268"/>
    </row>
    <row r="1695" spans="1:43" x14ac:dyDescent="0.25">
      <c r="A1695" s="268"/>
      <c r="B1695" s="268"/>
      <c r="C1695" s="268"/>
      <c r="D1695" s="268"/>
      <c r="E1695" s="268"/>
      <c r="F1695" s="268"/>
      <c r="G1695" s="271"/>
      <c r="H1695" s="268"/>
      <c r="I1695" s="2"/>
      <c r="K1695" s="270"/>
      <c r="L1695" s="270"/>
      <c r="M1695" s="270"/>
      <c r="N1695" s="270"/>
      <c r="O1695" s="268"/>
      <c r="P1695" s="268"/>
      <c r="Q1695" s="268"/>
      <c r="R1695" s="268"/>
      <c r="S1695" s="268"/>
      <c r="T1695" s="268"/>
      <c r="U1695" s="268"/>
      <c r="V1695" s="268"/>
      <c r="W1695" s="268"/>
      <c r="X1695" s="268"/>
      <c r="Y1695" s="268"/>
      <c r="Z1695" s="268"/>
      <c r="AC1695" s="268"/>
      <c r="AE1695" s="268"/>
      <c r="AF1695" s="268"/>
      <c r="AG1695" s="268"/>
      <c r="AH1695" s="268"/>
      <c r="AI1695" s="268"/>
      <c r="AM1695" s="268"/>
    </row>
    <row r="1696" spans="1:43" x14ac:dyDescent="0.25">
      <c r="A1696" s="268"/>
      <c r="B1696" s="268"/>
      <c r="C1696" s="268"/>
      <c r="D1696" s="268"/>
      <c r="E1696" s="268"/>
      <c r="F1696" s="268"/>
      <c r="G1696" s="271"/>
      <c r="H1696" s="268"/>
      <c r="I1696" s="268"/>
      <c r="K1696" s="270"/>
      <c r="L1696" s="270"/>
      <c r="M1696" s="270"/>
      <c r="N1696" s="270"/>
      <c r="O1696" s="268"/>
      <c r="P1696" s="268"/>
      <c r="Q1696" s="268"/>
      <c r="R1696" s="268"/>
      <c r="S1696" s="268"/>
      <c r="T1696" s="268"/>
      <c r="U1696" s="268"/>
      <c r="V1696" s="268"/>
      <c r="W1696" s="268"/>
      <c r="X1696" s="268"/>
      <c r="Y1696" s="268"/>
      <c r="Z1696" s="268"/>
      <c r="AC1696" s="268"/>
      <c r="AE1696" s="268"/>
      <c r="AF1696" s="268"/>
      <c r="AG1696" s="268"/>
      <c r="AH1696" s="268"/>
      <c r="AI1696" s="268"/>
      <c r="AM1696" s="268"/>
    </row>
    <row r="1697" spans="1:39" x14ac:dyDescent="0.25">
      <c r="A1697" s="268"/>
      <c r="B1697" s="268"/>
      <c r="C1697" s="268"/>
      <c r="D1697" s="268"/>
      <c r="E1697" s="268"/>
      <c r="F1697" s="268"/>
      <c r="G1697" s="271"/>
      <c r="H1697" s="268"/>
      <c r="K1697" s="270"/>
      <c r="L1697" s="270"/>
      <c r="M1697" s="270"/>
      <c r="N1697" s="270"/>
      <c r="O1697" s="268"/>
      <c r="P1697" s="268"/>
      <c r="Q1697" s="268"/>
      <c r="R1697" s="268"/>
      <c r="S1697" s="268"/>
      <c r="T1697" s="268"/>
      <c r="U1697" s="268"/>
      <c r="V1697" s="268"/>
      <c r="W1697" s="268"/>
      <c r="X1697" s="268"/>
      <c r="Y1697" s="268"/>
      <c r="Z1697" s="268"/>
      <c r="AC1697" s="268"/>
      <c r="AE1697" s="268"/>
      <c r="AF1697" s="268"/>
      <c r="AG1697" s="268"/>
      <c r="AH1697" s="268"/>
      <c r="AI1697" s="268"/>
      <c r="AM1697" s="268"/>
    </row>
    <row r="1698" spans="1:39" x14ac:dyDescent="0.25">
      <c r="A1698" s="268"/>
      <c r="B1698" s="268"/>
      <c r="C1698" s="268"/>
      <c r="D1698" s="268"/>
      <c r="E1698" s="268"/>
      <c r="F1698" s="268"/>
      <c r="G1698" s="271"/>
      <c r="H1698" s="268"/>
      <c r="I1698" s="268"/>
      <c r="K1698" s="270"/>
      <c r="L1698" s="270"/>
      <c r="M1698" s="270"/>
      <c r="N1698" s="270"/>
      <c r="O1698" s="268"/>
      <c r="P1698" s="268"/>
      <c r="Q1698" s="268"/>
      <c r="R1698" s="268"/>
      <c r="S1698" s="268"/>
      <c r="T1698" s="268"/>
      <c r="U1698" s="268"/>
      <c r="V1698" s="268"/>
      <c r="W1698" s="268"/>
      <c r="X1698" s="268"/>
      <c r="Y1698" s="268"/>
      <c r="Z1698" s="268"/>
      <c r="AC1698" s="268"/>
      <c r="AE1698" s="268"/>
      <c r="AF1698" s="268"/>
      <c r="AG1698" s="268"/>
      <c r="AH1698" s="268"/>
      <c r="AI1698" s="268"/>
      <c r="AM1698" s="268"/>
    </row>
    <row r="1699" spans="1:39" x14ac:dyDescent="0.25">
      <c r="A1699" s="268"/>
      <c r="B1699" s="268"/>
      <c r="C1699" s="268"/>
      <c r="D1699" s="268"/>
      <c r="E1699" s="268"/>
      <c r="F1699" s="268"/>
      <c r="G1699" s="271"/>
      <c r="H1699" s="268"/>
      <c r="K1699" s="270"/>
      <c r="L1699" s="270"/>
      <c r="M1699" s="270"/>
      <c r="N1699" s="270"/>
      <c r="O1699" s="268"/>
      <c r="P1699" s="268"/>
      <c r="Q1699" s="268"/>
      <c r="R1699" s="268"/>
      <c r="S1699" s="268"/>
      <c r="T1699" s="268"/>
      <c r="U1699" s="268"/>
      <c r="V1699" s="268"/>
      <c r="W1699" s="268"/>
      <c r="X1699" s="268"/>
      <c r="Y1699" s="268"/>
      <c r="Z1699" s="268"/>
      <c r="AC1699" s="268"/>
      <c r="AE1699" s="268"/>
      <c r="AF1699" s="268"/>
      <c r="AG1699" s="268"/>
      <c r="AH1699" s="268"/>
      <c r="AI1699" s="268"/>
      <c r="AM1699" s="268"/>
    </row>
    <row r="1700" spans="1:39" x14ac:dyDescent="0.25">
      <c r="A1700" s="268"/>
      <c r="B1700" s="268"/>
      <c r="C1700" s="268"/>
      <c r="D1700" s="268"/>
      <c r="E1700" s="268"/>
      <c r="F1700" s="268"/>
      <c r="G1700" s="271"/>
      <c r="H1700" s="268"/>
      <c r="K1700" s="270"/>
      <c r="L1700" s="270"/>
      <c r="M1700" s="270"/>
      <c r="N1700" s="270"/>
      <c r="O1700" s="268"/>
      <c r="P1700" s="268"/>
      <c r="Q1700" s="268"/>
      <c r="R1700" s="268"/>
      <c r="S1700" s="268"/>
      <c r="T1700" s="268"/>
      <c r="U1700" s="268"/>
      <c r="V1700" s="268"/>
      <c r="W1700" s="268"/>
      <c r="X1700" s="268"/>
      <c r="Y1700" s="268"/>
      <c r="Z1700" s="268"/>
      <c r="AC1700" s="268"/>
      <c r="AE1700" s="268"/>
      <c r="AF1700" s="268"/>
      <c r="AG1700" s="268"/>
      <c r="AH1700" s="268"/>
      <c r="AI1700" s="268"/>
      <c r="AM1700" s="268"/>
    </row>
    <row r="1701" spans="1:39" x14ac:dyDescent="0.25">
      <c r="A1701" s="268"/>
      <c r="B1701" s="268"/>
      <c r="C1701" s="268"/>
      <c r="D1701" s="268"/>
      <c r="E1701" s="268"/>
      <c r="F1701" s="268"/>
      <c r="G1701" s="271"/>
      <c r="H1701" s="268"/>
      <c r="I1701" s="2"/>
      <c r="K1701" s="270"/>
      <c r="L1701" s="270"/>
      <c r="M1701" s="270"/>
      <c r="N1701" s="270"/>
      <c r="O1701" s="268"/>
      <c r="P1701" s="268"/>
      <c r="Q1701" s="268"/>
      <c r="R1701" s="268"/>
      <c r="S1701" s="268"/>
      <c r="T1701" s="268"/>
      <c r="U1701" s="268"/>
      <c r="V1701" s="268"/>
      <c r="W1701" s="268"/>
      <c r="X1701" s="268"/>
      <c r="Y1701" s="268"/>
      <c r="Z1701" s="268"/>
      <c r="AC1701" s="268"/>
      <c r="AE1701" s="268"/>
      <c r="AF1701" s="268"/>
      <c r="AG1701" s="268"/>
      <c r="AH1701" s="268"/>
      <c r="AI1701" s="268"/>
      <c r="AM1701" s="268"/>
    </row>
    <row r="1702" spans="1:39" x14ac:dyDescent="0.25">
      <c r="A1702" s="268"/>
      <c r="B1702" s="268"/>
      <c r="C1702" s="268"/>
      <c r="D1702" s="268"/>
      <c r="E1702" s="268"/>
      <c r="F1702" s="268"/>
      <c r="G1702" s="271"/>
      <c r="H1702" s="268"/>
      <c r="K1702" s="270"/>
      <c r="L1702" s="270"/>
      <c r="M1702" s="270"/>
      <c r="N1702" s="270"/>
      <c r="O1702" s="268"/>
      <c r="P1702" s="268"/>
      <c r="Q1702" s="268"/>
      <c r="R1702" s="268"/>
      <c r="S1702" s="268"/>
      <c r="T1702" s="268"/>
      <c r="U1702" s="268"/>
      <c r="V1702" s="268"/>
      <c r="W1702" s="268"/>
      <c r="X1702" s="268"/>
      <c r="Y1702" s="268"/>
      <c r="Z1702" s="268"/>
      <c r="AC1702" s="268"/>
      <c r="AE1702" s="268"/>
      <c r="AF1702" s="268"/>
      <c r="AG1702" s="268"/>
      <c r="AH1702" s="268"/>
      <c r="AI1702" s="268"/>
      <c r="AM1702" s="268"/>
    </row>
    <row r="1703" spans="1:39" x14ac:dyDescent="0.25">
      <c r="A1703" s="268"/>
      <c r="B1703" s="268"/>
      <c r="C1703" s="268"/>
      <c r="D1703" s="268"/>
      <c r="E1703" s="268"/>
      <c r="F1703" s="268"/>
      <c r="G1703" s="271"/>
      <c r="H1703" s="268"/>
      <c r="K1703" s="270"/>
      <c r="L1703" s="270"/>
      <c r="M1703" s="270"/>
      <c r="N1703" s="270"/>
      <c r="O1703" s="268"/>
      <c r="P1703" s="268"/>
      <c r="Q1703" s="268"/>
      <c r="R1703" s="268"/>
      <c r="S1703" s="268"/>
      <c r="T1703" s="268"/>
      <c r="U1703" s="268"/>
      <c r="V1703" s="268"/>
      <c r="W1703" s="268"/>
      <c r="X1703" s="268"/>
      <c r="Y1703" s="268"/>
      <c r="Z1703" s="268"/>
      <c r="AC1703" s="268"/>
      <c r="AE1703" s="268"/>
      <c r="AF1703" s="268"/>
      <c r="AG1703" s="268"/>
      <c r="AH1703" s="268"/>
      <c r="AI1703" s="268"/>
      <c r="AM1703" s="268"/>
    </row>
    <row r="1704" spans="1:39" x14ac:dyDescent="0.25">
      <c r="A1704" s="268"/>
      <c r="B1704" s="268"/>
      <c r="C1704" s="268"/>
      <c r="D1704" s="268"/>
      <c r="E1704" s="268"/>
      <c r="F1704" s="268"/>
      <c r="G1704" s="271"/>
      <c r="H1704" s="268"/>
      <c r="J1704" s="268"/>
      <c r="K1704" s="270"/>
      <c r="L1704" s="270"/>
      <c r="M1704" s="270"/>
      <c r="N1704" s="270"/>
      <c r="O1704" s="268"/>
      <c r="P1704" s="268"/>
      <c r="Q1704" s="268"/>
      <c r="R1704" s="268"/>
      <c r="S1704" s="268"/>
      <c r="T1704" s="268"/>
      <c r="U1704" s="268"/>
      <c r="V1704" s="268"/>
      <c r="W1704" s="268"/>
      <c r="X1704" s="268"/>
      <c r="Y1704" s="268"/>
      <c r="Z1704" s="268"/>
      <c r="AC1704" s="268"/>
      <c r="AE1704" s="268"/>
      <c r="AF1704" s="268"/>
      <c r="AG1704" s="268"/>
      <c r="AH1704" s="268"/>
      <c r="AI1704" s="268"/>
      <c r="AM1704" s="268"/>
    </row>
    <row r="1705" spans="1:39" x14ac:dyDescent="0.25">
      <c r="A1705" s="268"/>
      <c r="B1705" s="268"/>
      <c r="C1705" s="268"/>
      <c r="D1705" s="268"/>
      <c r="E1705" s="268"/>
      <c r="F1705" s="268"/>
      <c r="G1705" s="271"/>
      <c r="H1705" s="268"/>
      <c r="K1705" s="270"/>
      <c r="L1705" s="270"/>
      <c r="M1705" s="270"/>
      <c r="N1705" s="270"/>
      <c r="O1705" s="268"/>
      <c r="P1705" s="268"/>
      <c r="Q1705" s="268"/>
      <c r="R1705" s="268"/>
      <c r="S1705" s="268"/>
      <c r="T1705" s="268"/>
      <c r="U1705" s="268"/>
      <c r="V1705" s="268"/>
      <c r="W1705" s="268"/>
      <c r="X1705" s="268"/>
      <c r="Y1705" s="268"/>
      <c r="Z1705" s="268"/>
      <c r="AC1705" s="268"/>
      <c r="AE1705" s="268"/>
      <c r="AF1705" s="268"/>
      <c r="AG1705" s="268"/>
      <c r="AH1705" s="268"/>
      <c r="AI1705" s="268"/>
      <c r="AM1705" s="268"/>
    </row>
    <row r="1706" spans="1:39" x14ac:dyDescent="0.25">
      <c r="A1706" s="268"/>
      <c r="B1706" s="268"/>
      <c r="C1706" s="268"/>
      <c r="D1706" s="268"/>
      <c r="E1706" s="268"/>
      <c r="F1706" s="268"/>
      <c r="G1706" s="271"/>
      <c r="H1706" s="268"/>
      <c r="K1706" s="270"/>
      <c r="L1706" s="270"/>
      <c r="M1706" s="270"/>
      <c r="N1706" s="270"/>
      <c r="O1706" s="268"/>
      <c r="P1706" s="268"/>
      <c r="Q1706" s="268"/>
      <c r="R1706" s="268"/>
      <c r="S1706" s="268"/>
      <c r="T1706" s="268"/>
      <c r="U1706" s="268"/>
      <c r="V1706" s="268"/>
      <c r="W1706" s="268"/>
      <c r="X1706" s="268"/>
      <c r="Y1706" s="268"/>
      <c r="Z1706" s="268"/>
      <c r="AC1706" s="268"/>
      <c r="AE1706" s="268"/>
      <c r="AF1706" s="268"/>
      <c r="AG1706" s="268"/>
      <c r="AH1706" s="268"/>
      <c r="AI1706" s="268"/>
      <c r="AM1706" s="268"/>
    </row>
    <row r="1707" spans="1:39" x14ac:dyDescent="0.25">
      <c r="A1707" s="268"/>
      <c r="B1707" s="268"/>
      <c r="C1707" s="268"/>
      <c r="D1707" s="268"/>
      <c r="E1707" s="268"/>
      <c r="F1707" s="268"/>
      <c r="G1707" s="271"/>
      <c r="H1707" s="268"/>
      <c r="I1707" s="268"/>
      <c r="K1707" s="270"/>
      <c r="L1707" s="270"/>
      <c r="M1707" s="270"/>
      <c r="N1707" s="270"/>
      <c r="O1707" s="268"/>
      <c r="P1707" s="268"/>
      <c r="Q1707" s="268"/>
      <c r="R1707" s="268"/>
      <c r="S1707" s="268"/>
      <c r="T1707" s="268"/>
      <c r="U1707" s="268"/>
      <c r="V1707" s="268"/>
      <c r="W1707" s="268"/>
      <c r="X1707" s="268"/>
      <c r="Y1707" s="268"/>
      <c r="Z1707" s="268"/>
      <c r="AC1707" s="268"/>
      <c r="AE1707" s="268"/>
      <c r="AF1707" s="268"/>
      <c r="AG1707" s="268"/>
      <c r="AH1707" s="268"/>
      <c r="AI1707" s="268"/>
      <c r="AM1707" s="268"/>
    </row>
    <row r="1708" spans="1:39" x14ac:dyDescent="0.25">
      <c r="A1708" s="268"/>
      <c r="B1708" s="268"/>
      <c r="C1708" s="268"/>
      <c r="D1708" s="268"/>
      <c r="E1708" s="268"/>
      <c r="F1708" s="268"/>
      <c r="G1708" s="271"/>
      <c r="H1708" s="268"/>
      <c r="I1708" s="268"/>
      <c r="K1708" s="270"/>
      <c r="L1708" s="270"/>
      <c r="M1708" s="270"/>
      <c r="N1708" s="270"/>
      <c r="O1708" s="268"/>
      <c r="P1708" s="268"/>
      <c r="Q1708" s="268"/>
      <c r="R1708" s="268"/>
      <c r="S1708" s="268"/>
      <c r="T1708" s="268"/>
      <c r="U1708" s="268"/>
      <c r="V1708" s="268"/>
      <c r="W1708" s="268"/>
      <c r="X1708" s="268"/>
      <c r="Y1708" s="268"/>
      <c r="Z1708" s="268"/>
      <c r="AC1708" s="268"/>
      <c r="AE1708" s="268"/>
      <c r="AF1708" s="268"/>
      <c r="AG1708" s="268"/>
      <c r="AH1708" s="268"/>
      <c r="AI1708" s="268"/>
      <c r="AM1708" s="268"/>
    </row>
    <row r="1709" spans="1:39" x14ac:dyDescent="0.25">
      <c r="A1709" s="268"/>
      <c r="B1709" s="268"/>
      <c r="C1709" s="268"/>
      <c r="D1709" s="268"/>
      <c r="E1709" s="268"/>
      <c r="F1709" s="268"/>
      <c r="G1709" s="271"/>
      <c r="H1709" s="268"/>
      <c r="I1709" s="268"/>
      <c r="K1709" s="270"/>
      <c r="L1709" s="270"/>
      <c r="M1709" s="270"/>
      <c r="N1709" s="270"/>
      <c r="O1709" s="268"/>
      <c r="P1709" s="268"/>
      <c r="Q1709" s="268"/>
      <c r="R1709" s="268"/>
      <c r="S1709" s="268"/>
      <c r="T1709" s="268"/>
      <c r="U1709" s="268"/>
      <c r="V1709" s="268"/>
      <c r="W1709" s="268"/>
      <c r="X1709" s="268"/>
      <c r="Y1709" s="268"/>
      <c r="Z1709" s="268"/>
      <c r="AC1709" s="268"/>
      <c r="AE1709" s="268"/>
      <c r="AF1709" s="268"/>
      <c r="AG1709" s="268"/>
      <c r="AH1709" s="268"/>
      <c r="AI1709" s="268"/>
      <c r="AM1709" s="268"/>
    </row>
    <row r="1710" spans="1:39" x14ac:dyDescent="0.25">
      <c r="A1710" s="268"/>
      <c r="B1710" s="268"/>
      <c r="C1710" s="268"/>
      <c r="D1710" s="268"/>
      <c r="E1710" s="268"/>
      <c r="F1710" s="268"/>
      <c r="G1710" s="271"/>
      <c r="H1710" s="268"/>
      <c r="I1710" s="268"/>
      <c r="K1710" s="270"/>
      <c r="L1710" s="270"/>
      <c r="M1710" s="270"/>
      <c r="N1710" s="270"/>
      <c r="O1710" s="268"/>
      <c r="P1710" s="268"/>
      <c r="Q1710" s="268"/>
      <c r="R1710" s="268"/>
      <c r="S1710" s="268"/>
      <c r="T1710" s="268"/>
      <c r="U1710" s="268"/>
      <c r="V1710" s="268"/>
      <c r="W1710" s="268"/>
      <c r="X1710" s="268"/>
      <c r="Y1710" s="268"/>
      <c r="Z1710" s="268"/>
      <c r="AC1710" s="268"/>
      <c r="AE1710" s="268"/>
      <c r="AF1710" s="268"/>
      <c r="AG1710" s="268"/>
      <c r="AH1710" s="268"/>
      <c r="AI1710" s="268"/>
      <c r="AM1710" s="268"/>
    </row>
    <row r="1711" spans="1:39" x14ac:dyDescent="0.25">
      <c r="A1711" s="268"/>
      <c r="B1711" s="268"/>
      <c r="C1711" s="268"/>
      <c r="D1711" s="268"/>
      <c r="E1711" s="268"/>
      <c r="F1711" s="268"/>
      <c r="G1711" s="271"/>
      <c r="H1711" s="268"/>
      <c r="I1711" s="268"/>
      <c r="K1711" s="270"/>
      <c r="L1711" s="270"/>
      <c r="M1711" s="270"/>
      <c r="N1711" s="270"/>
      <c r="O1711" s="268"/>
      <c r="P1711" s="268"/>
      <c r="Q1711" s="268"/>
      <c r="R1711" s="268"/>
      <c r="S1711" s="268"/>
      <c r="T1711" s="268"/>
      <c r="U1711" s="268"/>
      <c r="V1711" s="268"/>
      <c r="W1711" s="268"/>
      <c r="X1711" s="268"/>
      <c r="Y1711" s="268"/>
      <c r="Z1711" s="268"/>
      <c r="AC1711" s="268"/>
      <c r="AE1711" s="268"/>
      <c r="AF1711" s="268"/>
      <c r="AG1711" s="268"/>
      <c r="AH1711" s="268"/>
      <c r="AI1711" s="268"/>
      <c r="AM1711" s="268"/>
    </row>
    <row r="1712" spans="1:39" x14ac:dyDescent="0.25">
      <c r="A1712" s="268"/>
      <c r="B1712" s="268"/>
      <c r="C1712" s="268"/>
      <c r="D1712" s="268"/>
      <c r="E1712" s="268"/>
      <c r="F1712" s="268"/>
      <c r="G1712" s="271"/>
      <c r="H1712" s="268"/>
      <c r="I1712" s="268"/>
      <c r="K1712" s="270"/>
      <c r="L1712" s="270"/>
      <c r="M1712" s="270"/>
      <c r="N1712" s="270"/>
      <c r="O1712" s="268"/>
      <c r="P1712" s="268"/>
      <c r="Q1712" s="268"/>
      <c r="R1712" s="268"/>
      <c r="S1712" s="268"/>
      <c r="T1712" s="268"/>
      <c r="U1712" s="268"/>
      <c r="V1712" s="268"/>
      <c r="W1712" s="268"/>
      <c r="X1712" s="268"/>
      <c r="Y1712" s="268"/>
      <c r="Z1712" s="268"/>
      <c r="AC1712" s="268"/>
      <c r="AE1712" s="268"/>
      <c r="AF1712" s="268"/>
      <c r="AG1712" s="268"/>
      <c r="AH1712" s="268"/>
      <c r="AI1712" s="268"/>
      <c r="AM1712" s="268"/>
    </row>
    <row r="1713" spans="1:39" x14ac:dyDescent="0.25">
      <c r="A1713" s="268"/>
      <c r="B1713" s="268"/>
      <c r="C1713" s="268"/>
      <c r="D1713" s="268"/>
      <c r="E1713" s="268"/>
      <c r="F1713" s="268"/>
      <c r="G1713" s="271"/>
      <c r="H1713" s="268"/>
      <c r="K1713" s="270"/>
      <c r="L1713" s="270"/>
      <c r="M1713" s="270"/>
      <c r="N1713" s="270"/>
      <c r="O1713" s="268"/>
      <c r="P1713" s="268"/>
      <c r="Q1713" s="268"/>
      <c r="R1713" s="268"/>
      <c r="S1713" s="268"/>
      <c r="T1713" s="268"/>
      <c r="U1713" s="268"/>
      <c r="V1713" s="268"/>
      <c r="W1713" s="268"/>
      <c r="X1713" s="268"/>
      <c r="Y1713" s="268"/>
      <c r="Z1713" s="268"/>
      <c r="AC1713" s="268"/>
      <c r="AE1713" s="268"/>
      <c r="AF1713" s="268"/>
      <c r="AG1713" s="268"/>
      <c r="AH1713" s="268"/>
      <c r="AI1713" s="268"/>
      <c r="AM1713" s="268"/>
    </row>
    <row r="1714" spans="1:39" x14ac:dyDescent="0.25">
      <c r="A1714" s="268"/>
      <c r="B1714" s="268"/>
      <c r="C1714" s="268"/>
      <c r="D1714" s="268"/>
      <c r="E1714" s="268"/>
      <c r="F1714" s="268"/>
      <c r="G1714" s="271"/>
      <c r="H1714" s="268"/>
      <c r="K1714" s="270"/>
      <c r="L1714" s="270"/>
      <c r="M1714" s="270"/>
      <c r="N1714" s="270"/>
      <c r="O1714" s="268"/>
      <c r="P1714" s="268"/>
      <c r="Q1714" s="268"/>
      <c r="R1714" s="268"/>
      <c r="S1714" s="268"/>
      <c r="T1714" s="268"/>
      <c r="U1714" s="268"/>
      <c r="V1714" s="268"/>
      <c r="W1714" s="268"/>
      <c r="X1714" s="268"/>
      <c r="Y1714" s="268"/>
      <c r="Z1714" s="268"/>
      <c r="AC1714" s="268"/>
      <c r="AE1714" s="268"/>
      <c r="AF1714" s="268"/>
      <c r="AG1714" s="268"/>
      <c r="AH1714" s="268"/>
      <c r="AI1714" s="268"/>
      <c r="AM1714" s="268"/>
    </row>
    <row r="1715" spans="1:39" x14ac:dyDescent="0.25">
      <c r="A1715" s="268"/>
      <c r="B1715" s="268"/>
      <c r="C1715" s="268"/>
      <c r="D1715" s="268"/>
      <c r="E1715" s="268"/>
      <c r="F1715" s="268"/>
      <c r="G1715" s="271"/>
      <c r="H1715" s="268"/>
      <c r="J1715" s="268"/>
      <c r="K1715" s="270"/>
      <c r="L1715" s="270"/>
      <c r="M1715" s="270"/>
      <c r="N1715" s="270"/>
      <c r="O1715" s="268"/>
      <c r="P1715" s="268"/>
      <c r="Q1715" s="268"/>
      <c r="R1715" s="268"/>
      <c r="S1715" s="268"/>
      <c r="T1715" s="268"/>
      <c r="U1715" s="268"/>
      <c r="V1715" s="268"/>
      <c r="W1715" s="268"/>
      <c r="X1715" s="268"/>
      <c r="Y1715" s="268"/>
      <c r="Z1715" s="268"/>
      <c r="AC1715" s="268"/>
      <c r="AE1715" s="268"/>
      <c r="AF1715" s="268"/>
      <c r="AG1715" s="268"/>
      <c r="AH1715" s="268"/>
      <c r="AI1715" s="268"/>
      <c r="AM1715" s="268"/>
    </row>
    <row r="1716" spans="1:39" x14ac:dyDescent="0.25">
      <c r="A1716" s="268"/>
      <c r="B1716" s="268"/>
      <c r="C1716" s="268"/>
      <c r="D1716" s="268"/>
      <c r="E1716" s="268"/>
      <c r="F1716" s="268"/>
      <c r="G1716" s="271"/>
      <c r="H1716" s="268"/>
      <c r="I1716" s="268"/>
      <c r="K1716" s="270"/>
      <c r="L1716" s="270"/>
      <c r="M1716" s="270"/>
      <c r="N1716" s="270"/>
      <c r="O1716" s="268"/>
      <c r="P1716" s="268"/>
      <c r="Q1716" s="268"/>
      <c r="R1716" s="268"/>
      <c r="S1716" s="268"/>
      <c r="T1716" s="268"/>
      <c r="U1716" s="268"/>
      <c r="V1716" s="268"/>
      <c r="W1716" s="268"/>
      <c r="X1716" s="268"/>
      <c r="Y1716" s="268"/>
      <c r="Z1716" s="268"/>
      <c r="AC1716" s="268"/>
      <c r="AE1716" s="268"/>
      <c r="AF1716" s="268"/>
      <c r="AG1716" s="268"/>
      <c r="AH1716" s="268"/>
      <c r="AI1716" s="268"/>
      <c r="AM1716" s="268"/>
    </row>
    <row r="1717" spans="1:39" x14ac:dyDescent="0.25">
      <c r="A1717" s="268"/>
      <c r="B1717" s="268"/>
      <c r="C1717" s="268"/>
      <c r="D1717" s="268"/>
      <c r="E1717" s="268"/>
      <c r="F1717" s="268"/>
      <c r="G1717" s="271"/>
      <c r="H1717" s="268"/>
      <c r="K1717" s="270"/>
      <c r="L1717" s="270"/>
      <c r="M1717" s="270"/>
      <c r="N1717" s="270"/>
      <c r="O1717" s="268"/>
      <c r="P1717" s="268"/>
      <c r="Q1717" s="268"/>
      <c r="R1717" s="268"/>
      <c r="S1717" s="268"/>
      <c r="T1717" s="268"/>
      <c r="U1717" s="268"/>
      <c r="V1717" s="268"/>
      <c r="W1717" s="268"/>
      <c r="X1717" s="268"/>
      <c r="Y1717" s="268"/>
      <c r="Z1717" s="268"/>
      <c r="AC1717" s="268"/>
      <c r="AE1717" s="268"/>
      <c r="AF1717" s="268"/>
      <c r="AG1717" s="268"/>
      <c r="AH1717" s="268"/>
      <c r="AI1717" s="268"/>
      <c r="AM1717" s="268"/>
    </row>
    <row r="1718" spans="1:39" x14ac:dyDescent="0.25">
      <c r="A1718" s="268"/>
      <c r="B1718" s="268"/>
      <c r="C1718" s="268"/>
      <c r="D1718" s="268"/>
      <c r="E1718" s="268"/>
      <c r="F1718" s="268"/>
      <c r="G1718" s="271"/>
      <c r="H1718" s="268"/>
      <c r="I1718" s="268"/>
      <c r="K1718" s="270"/>
      <c r="L1718" s="270"/>
      <c r="M1718" s="270"/>
      <c r="N1718" s="270"/>
      <c r="O1718" s="268"/>
      <c r="P1718" s="268"/>
      <c r="Q1718" s="268"/>
      <c r="R1718" s="268"/>
      <c r="S1718" s="268"/>
      <c r="T1718" s="268"/>
      <c r="U1718" s="268"/>
      <c r="V1718" s="268"/>
      <c r="W1718" s="268"/>
      <c r="X1718" s="268"/>
      <c r="Y1718" s="268"/>
      <c r="Z1718" s="268"/>
      <c r="AC1718" s="268"/>
      <c r="AE1718" s="268"/>
      <c r="AF1718" s="268"/>
      <c r="AG1718" s="268"/>
      <c r="AH1718" s="268"/>
      <c r="AI1718" s="268"/>
      <c r="AM1718" s="268"/>
    </row>
    <row r="1719" spans="1:39" x14ac:dyDescent="0.25">
      <c r="A1719" s="268"/>
      <c r="B1719" s="268"/>
      <c r="C1719" s="268"/>
      <c r="D1719" s="268"/>
      <c r="E1719" s="268"/>
      <c r="F1719" s="268"/>
      <c r="G1719" s="271"/>
      <c r="H1719" s="268"/>
      <c r="K1719" s="270"/>
      <c r="L1719" s="270"/>
      <c r="M1719" s="270"/>
      <c r="N1719" s="270"/>
      <c r="O1719" s="268"/>
      <c r="P1719" s="268"/>
      <c r="Q1719" s="268"/>
      <c r="R1719" s="268"/>
      <c r="S1719" s="268"/>
      <c r="T1719" s="268"/>
      <c r="U1719" s="268"/>
      <c r="V1719" s="268"/>
      <c r="W1719" s="268"/>
      <c r="X1719" s="268"/>
      <c r="Y1719" s="268"/>
      <c r="Z1719" s="268"/>
      <c r="AC1719" s="268"/>
      <c r="AE1719" s="268"/>
      <c r="AF1719" s="268"/>
      <c r="AG1719" s="268"/>
      <c r="AH1719" s="268"/>
      <c r="AI1719" s="268"/>
      <c r="AM1719" s="268"/>
    </row>
    <row r="1720" spans="1:39" x14ac:dyDescent="0.25">
      <c r="A1720" s="268"/>
      <c r="B1720" s="268"/>
      <c r="C1720" s="268"/>
      <c r="D1720" s="268"/>
      <c r="E1720" s="268"/>
      <c r="F1720" s="268"/>
      <c r="G1720" s="271"/>
      <c r="H1720" s="268"/>
      <c r="I1720" s="268"/>
      <c r="K1720" s="270"/>
      <c r="L1720" s="270"/>
      <c r="M1720" s="270"/>
      <c r="N1720" s="270"/>
      <c r="O1720" s="268"/>
      <c r="P1720" s="268"/>
      <c r="Q1720" s="268"/>
      <c r="R1720" s="268"/>
      <c r="S1720" s="268"/>
      <c r="T1720" s="268"/>
      <c r="U1720" s="268"/>
      <c r="V1720" s="268"/>
      <c r="W1720" s="268"/>
      <c r="X1720" s="268"/>
      <c r="Y1720" s="268"/>
      <c r="Z1720" s="268"/>
      <c r="AC1720" s="268"/>
      <c r="AE1720" s="268"/>
      <c r="AF1720" s="268"/>
      <c r="AG1720" s="268"/>
      <c r="AH1720" s="268"/>
      <c r="AI1720" s="268"/>
      <c r="AM1720" s="268"/>
    </row>
    <row r="1721" spans="1:39" x14ac:dyDescent="0.25">
      <c r="A1721" s="268"/>
      <c r="B1721" s="268"/>
      <c r="C1721" s="268"/>
      <c r="D1721" s="268"/>
      <c r="E1721" s="268"/>
      <c r="F1721" s="268"/>
      <c r="G1721" s="271"/>
      <c r="H1721" s="268"/>
      <c r="I1721" s="268"/>
      <c r="K1721" s="270"/>
      <c r="L1721" s="270"/>
      <c r="M1721" s="270"/>
      <c r="N1721" s="270"/>
      <c r="O1721" s="268"/>
      <c r="P1721" s="268"/>
      <c r="Q1721" s="268"/>
      <c r="R1721" s="268"/>
      <c r="S1721" s="268"/>
      <c r="T1721" s="268"/>
      <c r="U1721" s="268"/>
      <c r="V1721" s="268"/>
      <c r="W1721" s="268"/>
      <c r="X1721" s="268"/>
      <c r="Y1721" s="268"/>
      <c r="Z1721" s="268"/>
      <c r="AC1721" s="268"/>
      <c r="AE1721" s="268"/>
      <c r="AF1721" s="268"/>
      <c r="AG1721" s="268"/>
      <c r="AH1721" s="268"/>
      <c r="AI1721" s="268"/>
      <c r="AM1721" s="268"/>
    </row>
    <row r="1722" spans="1:39" x14ac:dyDescent="0.25">
      <c r="A1722" s="268"/>
      <c r="B1722" s="268"/>
      <c r="C1722" s="268"/>
      <c r="D1722" s="268"/>
      <c r="E1722" s="268"/>
      <c r="F1722" s="268"/>
      <c r="G1722" s="271"/>
      <c r="H1722" s="268"/>
      <c r="I1722" s="268"/>
      <c r="K1722" s="270"/>
      <c r="L1722" s="270"/>
      <c r="M1722" s="270"/>
      <c r="N1722" s="270"/>
      <c r="O1722" s="268"/>
      <c r="P1722" s="268"/>
      <c r="Q1722" s="268"/>
      <c r="R1722" s="268"/>
      <c r="S1722" s="268"/>
      <c r="T1722" s="268"/>
      <c r="U1722" s="268"/>
      <c r="V1722" s="268"/>
      <c r="W1722" s="268"/>
      <c r="X1722" s="268"/>
      <c r="Y1722" s="268"/>
      <c r="Z1722" s="268"/>
      <c r="AC1722" s="268"/>
      <c r="AE1722" s="268"/>
      <c r="AF1722" s="268"/>
      <c r="AG1722" s="268"/>
      <c r="AH1722" s="268"/>
      <c r="AI1722" s="268"/>
      <c r="AM1722" s="268"/>
    </row>
    <row r="1723" spans="1:39" x14ac:dyDescent="0.25">
      <c r="A1723" s="268"/>
      <c r="B1723" s="268"/>
      <c r="C1723" s="268"/>
      <c r="D1723" s="268"/>
      <c r="E1723" s="268"/>
      <c r="F1723" s="268"/>
      <c r="G1723" s="271"/>
      <c r="H1723" s="268"/>
      <c r="I1723" s="268"/>
      <c r="K1723" s="270"/>
      <c r="L1723" s="270"/>
      <c r="M1723" s="270"/>
      <c r="N1723" s="270"/>
      <c r="O1723" s="268"/>
      <c r="P1723" s="268"/>
      <c r="Q1723" s="268"/>
      <c r="R1723" s="268"/>
      <c r="S1723" s="268"/>
      <c r="T1723" s="268"/>
      <c r="U1723" s="268"/>
      <c r="V1723" s="268"/>
      <c r="W1723" s="268"/>
      <c r="X1723" s="268"/>
      <c r="Y1723" s="268"/>
      <c r="Z1723" s="268"/>
      <c r="AC1723" s="268"/>
      <c r="AE1723" s="268"/>
      <c r="AF1723" s="268"/>
      <c r="AG1723" s="268"/>
      <c r="AH1723" s="268"/>
      <c r="AI1723" s="268"/>
      <c r="AM1723" s="268"/>
    </row>
    <row r="1724" spans="1:39" x14ac:dyDescent="0.25">
      <c r="A1724" s="268"/>
      <c r="B1724" s="268"/>
      <c r="C1724" s="268"/>
      <c r="D1724" s="268"/>
      <c r="E1724" s="268"/>
      <c r="F1724" s="268"/>
      <c r="G1724" s="271"/>
      <c r="H1724" s="268"/>
      <c r="I1724" s="268"/>
      <c r="K1724" s="270"/>
      <c r="L1724" s="270"/>
      <c r="M1724" s="270"/>
      <c r="N1724" s="270"/>
      <c r="O1724" s="268"/>
      <c r="P1724" s="268"/>
      <c r="Q1724" s="268"/>
      <c r="R1724" s="268"/>
      <c r="S1724" s="268"/>
      <c r="T1724" s="268"/>
      <c r="U1724" s="268"/>
      <c r="V1724" s="268"/>
      <c r="W1724" s="268"/>
      <c r="X1724" s="268"/>
      <c r="Y1724" s="268"/>
      <c r="Z1724" s="268"/>
      <c r="AC1724" s="268"/>
      <c r="AE1724" s="268"/>
      <c r="AF1724" s="268"/>
      <c r="AG1724" s="268"/>
      <c r="AH1724" s="268"/>
      <c r="AI1724" s="268"/>
      <c r="AM1724" s="268"/>
    </row>
    <row r="1725" spans="1:39" x14ac:dyDescent="0.25">
      <c r="A1725" s="268"/>
      <c r="B1725" s="268"/>
      <c r="C1725" s="268"/>
      <c r="D1725" s="268"/>
      <c r="E1725" s="268"/>
      <c r="F1725" s="268"/>
      <c r="G1725" s="271"/>
      <c r="H1725" s="268"/>
      <c r="I1725" s="268"/>
      <c r="K1725" s="270"/>
      <c r="L1725" s="270"/>
      <c r="M1725" s="270"/>
      <c r="N1725" s="270"/>
      <c r="O1725" s="268"/>
      <c r="P1725" s="268"/>
      <c r="Q1725" s="268"/>
      <c r="R1725" s="268"/>
      <c r="S1725" s="268"/>
      <c r="T1725" s="268"/>
      <c r="U1725" s="268"/>
      <c r="V1725" s="268"/>
      <c r="W1725" s="268"/>
      <c r="X1725" s="268"/>
      <c r="Y1725" s="268"/>
      <c r="Z1725" s="268"/>
      <c r="AC1725" s="268"/>
      <c r="AE1725" s="268"/>
      <c r="AF1725" s="268"/>
      <c r="AG1725" s="268"/>
      <c r="AH1725" s="268"/>
      <c r="AI1725" s="268"/>
      <c r="AM1725" s="268"/>
    </row>
    <row r="1726" spans="1:39" x14ac:dyDescent="0.25">
      <c r="A1726" s="268"/>
      <c r="B1726" s="268"/>
      <c r="C1726" s="268"/>
      <c r="D1726" s="268"/>
      <c r="E1726" s="268"/>
      <c r="F1726" s="268"/>
      <c r="G1726" s="271"/>
      <c r="H1726" s="268"/>
      <c r="K1726" s="270"/>
      <c r="L1726" s="270"/>
      <c r="M1726" s="270"/>
      <c r="N1726" s="270"/>
      <c r="O1726" s="268"/>
      <c r="P1726" s="268"/>
      <c r="Q1726" s="268"/>
      <c r="R1726" s="268"/>
      <c r="S1726" s="268"/>
      <c r="T1726" s="268"/>
      <c r="U1726" s="268"/>
      <c r="V1726" s="268"/>
      <c r="W1726" s="268"/>
      <c r="X1726" s="268"/>
      <c r="Y1726" s="268"/>
      <c r="Z1726" s="268"/>
      <c r="AC1726" s="268"/>
      <c r="AE1726" s="268"/>
      <c r="AF1726" s="268"/>
      <c r="AG1726" s="268"/>
      <c r="AH1726" s="268"/>
      <c r="AI1726" s="268"/>
      <c r="AM1726" s="268"/>
    </row>
    <row r="1727" spans="1:39" x14ac:dyDescent="0.25">
      <c r="A1727" s="268"/>
      <c r="B1727" s="268"/>
      <c r="C1727" s="268"/>
      <c r="D1727" s="268"/>
      <c r="E1727" s="268"/>
      <c r="F1727" s="268"/>
      <c r="G1727" s="271"/>
      <c r="H1727" s="268"/>
      <c r="I1727" s="2"/>
      <c r="K1727" s="270"/>
      <c r="L1727" s="270"/>
      <c r="M1727" s="270"/>
      <c r="N1727" s="270"/>
      <c r="O1727" s="268"/>
      <c r="P1727" s="268"/>
      <c r="Q1727" s="268"/>
      <c r="R1727" s="268"/>
      <c r="S1727" s="268"/>
      <c r="T1727" s="268"/>
      <c r="U1727" s="268"/>
      <c r="V1727" s="268"/>
      <c r="W1727" s="268"/>
      <c r="X1727" s="268"/>
      <c r="Y1727" s="268"/>
      <c r="Z1727" s="268"/>
      <c r="AC1727" s="268"/>
      <c r="AE1727" s="268"/>
      <c r="AF1727" s="268"/>
      <c r="AG1727" s="268"/>
      <c r="AH1727" s="268"/>
      <c r="AI1727" s="268"/>
      <c r="AM1727" s="268"/>
    </row>
    <row r="1728" spans="1:39" x14ac:dyDescent="0.25">
      <c r="A1728" s="268"/>
      <c r="B1728" s="268"/>
      <c r="C1728" s="268"/>
      <c r="D1728" s="268"/>
      <c r="E1728" s="268"/>
      <c r="F1728" s="268"/>
      <c r="G1728" s="271"/>
      <c r="H1728" s="268"/>
      <c r="K1728" s="270"/>
      <c r="L1728" s="270"/>
      <c r="M1728" s="270"/>
      <c r="N1728" s="270"/>
      <c r="O1728" s="268"/>
      <c r="P1728" s="268"/>
      <c r="Q1728" s="268"/>
      <c r="R1728" s="268"/>
      <c r="S1728" s="268"/>
      <c r="T1728" s="268"/>
      <c r="U1728" s="268"/>
      <c r="V1728" s="268"/>
      <c r="W1728" s="268"/>
      <c r="X1728" s="268"/>
      <c r="Y1728" s="268"/>
      <c r="Z1728" s="268"/>
      <c r="AC1728" s="268"/>
      <c r="AE1728" s="268"/>
      <c r="AF1728" s="268"/>
      <c r="AG1728" s="268"/>
      <c r="AH1728" s="268"/>
      <c r="AI1728" s="268"/>
      <c r="AM1728" s="268"/>
    </row>
    <row r="1729" spans="1:39" x14ac:dyDescent="0.25">
      <c r="A1729" s="268"/>
      <c r="B1729" s="268"/>
      <c r="C1729" s="268"/>
      <c r="D1729" s="268"/>
      <c r="E1729" s="268"/>
      <c r="F1729" s="268"/>
      <c r="G1729" s="271"/>
      <c r="H1729" s="268"/>
      <c r="I1729" s="268"/>
      <c r="K1729" s="270"/>
      <c r="L1729" s="270"/>
      <c r="M1729" s="270"/>
      <c r="N1729" s="270"/>
      <c r="O1729" s="268"/>
      <c r="P1729" s="268"/>
      <c r="Q1729" s="268"/>
      <c r="R1729" s="268"/>
      <c r="S1729" s="268"/>
      <c r="T1729" s="268"/>
      <c r="U1729" s="268"/>
      <c r="V1729" s="268"/>
      <c r="W1729" s="268"/>
      <c r="X1729" s="268"/>
      <c r="Y1729" s="268"/>
      <c r="Z1729" s="268"/>
      <c r="AC1729" s="268"/>
      <c r="AE1729" s="268"/>
      <c r="AF1729" s="268"/>
      <c r="AG1729" s="268"/>
      <c r="AH1729" s="268"/>
      <c r="AI1729" s="268"/>
      <c r="AM1729" s="268"/>
    </row>
    <row r="1730" spans="1:39" x14ac:dyDescent="0.25">
      <c r="A1730" s="268"/>
      <c r="B1730" s="268"/>
      <c r="C1730" s="268"/>
      <c r="D1730" s="268"/>
      <c r="E1730" s="268"/>
      <c r="F1730" s="268"/>
      <c r="G1730" s="271"/>
      <c r="H1730" s="268"/>
      <c r="K1730" s="270"/>
      <c r="L1730" s="270"/>
      <c r="M1730" s="270"/>
      <c r="N1730" s="270"/>
      <c r="O1730" s="268"/>
      <c r="P1730" s="268"/>
      <c r="Q1730" s="268"/>
      <c r="R1730" s="268"/>
      <c r="S1730" s="268"/>
      <c r="T1730" s="268"/>
      <c r="U1730" s="268"/>
      <c r="V1730" s="268"/>
      <c r="W1730" s="268"/>
      <c r="X1730" s="268"/>
      <c r="Y1730" s="268"/>
      <c r="Z1730" s="268"/>
      <c r="AC1730" s="268"/>
      <c r="AE1730" s="268"/>
      <c r="AF1730" s="268"/>
      <c r="AG1730" s="268"/>
      <c r="AH1730" s="268"/>
      <c r="AI1730" s="268"/>
      <c r="AM1730" s="268"/>
    </row>
    <row r="1731" spans="1:39" x14ac:dyDescent="0.25">
      <c r="A1731" s="268"/>
      <c r="B1731" s="268"/>
      <c r="C1731" s="268"/>
      <c r="D1731" s="268"/>
      <c r="E1731" s="268"/>
      <c r="F1731" s="268"/>
      <c r="G1731" s="271"/>
      <c r="H1731" s="268"/>
      <c r="I1731" s="268"/>
      <c r="K1731" s="270"/>
      <c r="L1731" s="270"/>
      <c r="M1731" s="270"/>
      <c r="N1731" s="270"/>
      <c r="O1731" s="268"/>
      <c r="P1731" s="268"/>
      <c r="Q1731" s="268"/>
      <c r="R1731" s="268"/>
      <c r="S1731" s="268"/>
      <c r="T1731" s="268"/>
      <c r="U1731" s="268"/>
      <c r="V1731" s="268"/>
      <c r="W1731" s="268"/>
      <c r="X1731" s="268"/>
      <c r="Y1731" s="268"/>
      <c r="Z1731" s="268"/>
      <c r="AC1731" s="268"/>
      <c r="AE1731" s="268"/>
      <c r="AF1731" s="268"/>
      <c r="AG1731" s="268"/>
      <c r="AH1731" s="268"/>
      <c r="AI1731" s="268"/>
      <c r="AM1731" s="268"/>
    </row>
    <row r="1732" spans="1:39" x14ac:dyDescent="0.25">
      <c r="A1732" s="268"/>
      <c r="B1732" s="268"/>
      <c r="C1732" s="268"/>
      <c r="D1732" s="268"/>
      <c r="E1732" s="268"/>
      <c r="F1732" s="268"/>
      <c r="G1732" s="271"/>
      <c r="H1732" s="268"/>
      <c r="J1732" s="268"/>
      <c r="K1732" s="270"/>
      <c r="L1732" s="270"/>
      <c r="M1732" s="270"/>
      <c r="N1732" s="270"/>
      <c r="O1732" s="268"/>
      <c r="P1732" s="268"/>
      <c r="Q1732" s="268"/>
      <c r="R1732" s="268"/>
      <c r="S1732" s="268"/>
      <c r="T1732" s="268"/>
      <c r="U1732" s="268"/>
      <c r="V1732" s="268"/>
      <c r="W1732" s="268"/>
      <c r="X1732" s="268"/>
      <c r="Y1732" s="268"/>
      <c r="Z1732" s="268"/>
      <c r="AC1732" s="268"/>
      <c r="AE1732" s="268"/>
      <c r="AF1732" s="268"/>
      <c r="AG1732" s="268"/>
      <c r="AH1732" s="268"/>
      <c r="AI1732" s="268"/>
      <c r="AM1732" s="268"/>
    </row>
    <row r="1733" spans="1:39" x14ac:dyDescent="0.25">
      <c r="A1733" s="268"/>
      <c r="B1733" s="268"/>
      <c r="C1733" s="268"/>
      <c r="D1733" s="268"/>
      <c r="E1733" s="268"/>
      <c r="F1733" s="268"/>
      <c r="G1733" s="271"/>
      <c r="H1733" s="268"/>
      <c r="I1733" s="268"/>
      <c r="K1733" s="270"/>
      <c r="L1733" s="270"/>
      <c r="M1733" s="270"/>
      <c r="N1733" s="270"/>
      <c r="O1733" s="268"/>
      <c r="P1733" s="268"/>
      <c r="Q1733" s="268"/>
      <c r="R1733" s="268"/>
      <c r="S1733" s="268"/>
      <c r="T1733" s="268"/>
      <c r="U1733" s="268"/>
      <c r="V1733" s="268"/>
      <c r="W1733" s="268"/>
      <c r="X1733" s="268"/>
      <c r="Y1733" s="268"/>
      <c r="Z1733" s="268"/>
      <c r="AC1733" s="268"/>
      <c r="AE1733" s="268"/>
      <c r="AF1733" s="268"/>
      <c r="AG1733" s="268"/>
      <c r="AH1733" s="268"/>
      <c r="AI1733" s="268"/>
      <c r="AM1733" s="268"/>
    </row>
    <row r="1734" spans="1:39" x14ac:dyDescent="0.25">
      <c r="A1734" s="268"/>
      <c r="B1734" s="268"/>
      <c r="C1734" s="268"/>
      <c r="D1734" s="268"/>
      <c r="E1734" s="268"/>
      <c r="F1734" s="268"/>
      <c r="G1734" s="271"/>
      <c r="H1734" s="268"/>
      <c r="K1734" s="270"/>
      <c r="L1734" s="270"/>
      <c r="M1734" s="270"/>
      <c r="N1734" s="270"/>
      <c r="O1734" s="268"/>
      <c r="P1734" s="268"/>
      <c r="Q1734" s="268"/>
      <c r="R1734" s="268"/>
      <c r="S1734" s="268"/>
      <c r="T1734" s="268"/>
      <c r="U1734" s="268"/>
      <c r="V1734" s="268"/>
      <c r="W1734" s="268"/>
      <c r="X1734" s="268"/>
      <c r="Y1734" s="268"/>
      <c r="Z1734" s="268"/>
      <c r="AC1734" s="268"/>
      <c r="AE1734" s="268"/>
      <c r="AF1734" s="268"/>
      <c r="AG1734" s="268"/>
      <c r="AH1734" s="268"/>
      <c r="AI1734" s="268"/>
      <c r="AM1734" s="268"/>
    </row>
    <row r="1735" spans="1:39" x14ac:dyDescent="0.25">
      <c r="A1735" s="268"/>
      <c r="B1735" s="268"/>
      <c r="C1735" s="268"/>
      <c r="D1735" s="268"/>
      <c r="E1735" s="268"/>
      <c r="F1735" s="268"/>
      <c r="G1735" s="271"/>
      <c r="H1735" s="268"/>
      <c r="I1735" s="268"/>
      <c r="K1735" s="270"/>
      <c r="L1735" s="270"/>
      <c r="M1735" s="270"/>
      <c r="N1735" s="270"/>
      <c r="O1735" s="268"/>
      <c r="P1735" s="268"/>
      <c r="Q1735" s="268"/>
      <c r="R1735" s="268"/>
      <c r="S1735" s="268"/>
      <c r="T1735" s="268"/>
      <c r="U1735" s="268"/>
      <c r="V1735" s="268"/>
      <c r="W1735" s="268"/>
      <c r="X1735" s="268"/>
      <c r="Y1735" s="268"/>
      <c r="Z1735" s="268"/>
      <c r="AC1735" s="268"/>
      <c r="AE1735" s="268"/>
      <c r="AF1735" s="268"/>
      <c r="AG1735" s="268"/>
      <c r="AH1735" s="268"/>
      <c r="AI1735" s="268"/>
      <c r="AM1735" s="268"/>
    </row>
    <row r="1736" spans="1:39" x14ac:dyDescent="0.25">
      <c r="A1736" s="268"/>
      <c r="B1736" s="268"/>
      <c r="C1736" s="268"/>
      <c r="D1736" s="268"/>
      <c r="E1736" s="268"/>
      <c r="F1736" s="268"/>
      <c r="G1736" s="271"/>
      <c r="H1736" s="268"/>
      <c r="I1736" s="268"/>
      <c r="J1736" s="268"/>
      <c r="K1736" s="270"/>
      <c r="L1736" s="270"/>
      <c r="M1736" s="270"/>
      <c r="N1736" s="270"/>
      <c r="O1736" s="268"/>
      <c r="P1736" s="268"/>
      <c r="Q1736" s="268"/>
      <c r="R1736" s="268"/>
      <c r="S1736" s="268"/>
      <c r="T1736" s="268"/>
      <c r="U1736" s="268"/>
      <c r="V1736" s="268"/>
      <c r="W1736" s="268"/>
      <c r="X1736" s="268"/>
      <c r="Y1736" s="268"/>
      <c r="Z1736" s="268"/>
      <c r="AC1736" s="268"/>
      <c r="AE1736" s="268"/>
      <c r="AF1736" s="268"/>
      <c r="AG1736" s="268"/>
      <c r="AH1736" s="268"/>
      <c r="AI1736" s="268"/>
      <c r="AM1736" s="268"/>
    </row>
    <row r="1737" spans="1:39" x14ac:dyDescent="0.25">
      <c r="A1737" s="268"/>
      <c r="B1737" s="268"/>
      <c r="C1737" s="268"/>
      <c r="D1737" s="268"/>
      <c r="E1737" s="268"/>
      <c r="F1737" s="268"/>
      <c r="G1737" s="271"/>
      <c r="H1737" s="268"/>
      <c r="J1737" s="268"/>
      <c r="K1737" s="270"/>
      <c r="L1737" s="270"/>
      <c r="M1737" s="270"/>
      <c r="N1737" s="270"/>
      <c r="O1737" s="268"/>
      <c r="P1737" s="268"/>
      <c r="Q1737" s="268"/>
      <c r="R1737" s="268"/>
      <c r="S1737" s="268"/>
      <c r="T1737" s="268"/>
      <c r="U1737" s="268"/>
      <c r="V1737" s="268"/>
      <c r="W1737" s="268"/>
      <c r="X1737" s="268"/>
      <c r="Y1737" s="268"/>
      <c r="Z1737" s="268"/>
      <c r="AC1737" s="268"/>
      <c r="AE1737" s="268"/>
      <c r="AF1737" s="268"/>
      <c r="AG1737" s="268"/>
      <c r="AH1737" s="268"/>
      <c r="AI1737" s="268"/>
      <c r="AM1737" s="268"/>
    </row>
    <row r="1738" spans="1:39" x14ac:dyDescent="0.25">
      <c r="A1738" s="268"/>
      <c r="B1738" s="268"/>
      <c r="C1738" s="268"/>
      <c r="D1738" s="268"/>
      <c r="E1738" s="268"/>
      <c r="F1738" s="268"/>
      <c r="G1738" s="271"/>
      <c r="H1738" s="268"/>
      <c r="J1738" s="268"/>
      <c r="K1738" s="270"/>
      <c r="L1738" s="270"/>
      <c r="M1738" s="270"/>
      <c r="N1738" s="270"/>
      <c r="O1738" s="268"/>
      <c r="P1738" s="268"/>
      <c r="Q1738" s="268"/>
      <c r="R1738" s="268"/>
      <c r="S1738" s="268"/>
      <c r="T1738" s="268"/>
      <c r="U1738" s="268"/>
      <c r="V1738" s="268"/>
      <c r="W1738" s="268"/>
      <c r="X1738" s="268"/>
      <c r="Y1738" s="268"/>
      <c r="Z1738" s="268"/>
      <c r="AC1738" s="268"/>
      <c r="AE1738" s="268"/>
      <c r="AF1738" s="268"/>
      <c r="AG1738" s="268"/>
      <c r="AH1738" s="268"/>
      <c r="AI1738" s="268"/>
      <c r="AM1738" s="268"/>
    </row>
    <row r="1739" spans="1:39" x14ac:dyDescent="0.25">
      <c r="A1739" s="268"/>
      <c r="B1739" s="268"/>
      <c r="C1739" s="268"/>
      <c r="D1739" s="268"/>
      <c r="E1739" s="268"/>
      <c r="F1739" s="268"/>
      <c r="G1739" s="271"/>
      <c r="H1739" s="268"/>
      <c r="I1739" s="268"/>
      <c r="J1739" s="268"/>
      <c r="K1739" s="270"/>
      <c r="L1739" s="270"/>
      <c r="M1739" s="270"/>
      <c r="N1739" s="270"/>
      <c r="O1739" s="268"/>
      <c r="P1739" s="268"/>
      <c r="Q1739" s="268"/>
      <c r="R1739" s="268"/>
      <c r="S1739" s="268"/>
      <c r="T1739" s="268"/>
      <c r="U1739" s="268"/>
      <c r="V1739" s="268"/>
      <c r="W1739" s="268"/>
      <c r="X1739" s="268"/>
      <c r="Y1739" s="268"/>
      <c r="Z1739" s="268"/>
      <c r="AC1739" s="268"/>
      <c r="AE1739" s="268"/>
      <c r="AF1739" s="268"/>
      <c r="AG1739" s="268"/>
      <c r="AH1739" s="268"/>
      <c r="AI1739" s="268"/>
      <c r="AM1739" s="268"/>
    </row>
    <row r="1740" spans="1:39" x14ac:dyDescent="0.25">
      <c r="A1740" s="268"/>
      <c r="B1740" s="268"/>
      <c r="C1740" s="268"/>
      <c r="D1740" s="268"/>
      <c r="E1740" s="268"/>
      <c r="F1740" s="268"/>
      <c r="G1740" s="271"/>
      <c r="H1740" s="268"/>
      <c r="J1740" s="268"/>
      <c r="K1740" s="270"/>
      <c r="L1740" s="270"/>
      <c r="M1740" s="270"/>
      <c r="N1740" s="270"/>
      <c r="O1740" s="268"/>
      <c r="P1740" s="268"/>
      <c r="Q1740" s="268"/>
      <c r="R1740" s="268"/>
      <c r="S1740" s="268"/>
      <c r="T1740" s="268"/>
      <c r="U1740" s="268"/>
      <c r="V1740" s="268"/>
      <c r="W1740" s="268"/>
      <c r="X1740" s="268"/>
      <c r="Y1740" s="268"/>
      <c r="Z1740" s="268"/>
      <c r="AC1740" s="268"/>
      <c r="AE1740" s="268"/>
      <c r="AF1740" s="268"/>
      <c r="AG1740" s="268"/>
      <c r="AH1740" s="268"/>
      <c r="AI1740" s="268"/>
      <c r="AM1740" s="268"/>
    </row>
    <row r="1741" spans="1:39" x14ac:dyDescent="0.25">
      <c r="A1741" s="268"/>
      <c r="B1741" s="268"/>
      <c r="C1741" s="268"/>
      <c r="D1741" s="268"/>
      <c r="E1741" s="268"/>
      <c r="F1741" s="268"/>
      <c r="G1741" s="271"/>
      <c r="H1741" s="268"/>
      <c r="J1741" s="268"/>
      <c r="K1741" s="270"/>
      <c r="L1741" s="270"/>
      <c r="M1741" s="270"/>
      <c r="N1741" s="270"/>
      <c r="O1741" s="268"/>
      <c r="P1741" s="268"/>
      <c r="Q1741" s="268"/>
      <c r="R1741" s="268"/>
      <c r="S1741" s="268"/>
      <c r="T1741" s="268"/>
      <c r="U1741" s="268"/>
      <c r="V1741" s="268"/>
      <c r="W1741" s="268"/>
      <c r="X1741" s="268"/>
      <c r="Y1741" s="268"/>
      <c r="Z1741" s="268"/>
      <c r="AC1741" s="268"/>
      <c r="AE1741" s="268"/>
      <c r="AF1741" s="268"/>
      <c r="AG1741" s="268"/>
      <c r="AH1741" s="268"/>
      <c r="AI1741" s="268"/>
      <c r="AM1741" s="268"/>
    </row>
    <row r="1742" spans="1:39" x14ac:dyDescent="0.25">
      <c r="A1742" s="268"/>
      <c r="B1742" s="268"/>
      <c r="C1742" s="268"/>
      <c r="D1742" s="268"/>
      <c r="E1742" s="268"/>
      <c r="F1742" s="268"/>
      <c r="G1742" s="271"/>
      <c r="H1742" s="268"/>
      <c r="I1742" s="268"/>
      <c r="J1742" s="268"/>
      <c r="K1742" s="270"/>
      <c r="L1742" s="270"/>
      <c r="M1742" s="270"/>
      <c r="N1742" s="270"/>
      <c r="O1742" s="268"/>
      <c r="P1742" s="268"/>
      <c r="Q1742" s="268"/>
      <c r="R1742" s="268"/>
      <c r="S1742" s="268"/>
      <c r="T1742" s="268"/>
      <c r="U1742" s="268"/>
      <c r="V1742" s="268"/>
      <c r="W1742" s="268"/>
      <c r="X1742" s="268"/>
      <c r="Y1742" s="268"/>
      <c r="Z1742" s="268"/>
      <c r="AC1742" s="268"/>
      <c r="AE1742" s="268"/>
      <c r="AF1742" s="268"/>
      <c r="AG1742" s="268"/>
      <c r="AH1742" s="268"/>
      <c r="AI1742" s="268"/>
      <c r="AM1742" s="268"/>
    </row>
    <row r="1743" spans="1:39" x14ac:dyDescent="0.25">
      <c r="A1743" s="268"/>
      <c r="B1743" s="268"/>
      <c r="C1743" s="268"/>
      <c r="D1743" s="268"/>
      <c r="E1743" s="268"/>
      <c r="F1743" s="268"/>
      <c r="G1743" s="271"/>
      <c r="H1743" s="268"/>
      <c r="K1743" s="270"/>
      <c r="L1743" s="270"/>
      <c r="M1743" s="270"/>
      <c r="N1743" s="270"/>
      <c r="O1743" s="268"/>
      <c r="P1743" s="268"/>
      <c r="Q1743" s="268"/>
      <c r="R1743" s="268"/>
      <c r="S1743" s="268"/>
      <c r="T1743" s="268"/>
      <c r="U1743" s="268"/>
      <c r="V1743" s="268"/>
      <c r="W1743" s="268"/>
      <c r="X1743" s="268"/>
      <c r="Y1743" s="268"/>
      <c r="Z1743" s="268"/>
      <c r="AC1743" s="268"/>
      <c r="AE1743" s="268"/>
      <c r="AF1743" s="268"/>
      <c r="AG1743" s="268"/>
      <c r="AH1743" s="268"/>
      <c r="AI1743" s="268"/>
      <c r="AM1743" s="268"/>
    </row>
    <row r="1744" spans="1:39" x14ac:dyDescent="0.25">
      <c r="A1744" s="268"/>
      <c r="B1744" s="268"/>
      <c r="C1744" s="268"/>
      <c r="D1744" s="268"/>
      <c r="E1744" s="268"/>
      <c r="F1744" s="268"/>
      <c r="G1744" s="271"/>
      <c r="H1744" s="268"/>
      <c r="K1744" s="270"/>
      <c r="L1744" s="270"/>
      <c r="M1744" s="270"/>
      <c r="N1744" s="270"/>
      <c r="O1744" s="268"/>
      <c r="P1744" s="268"/>
      <c r="Q1744" s="268"/>
      <c r="R1744" s="268"/>
      <c r="S1744" s="268"/>
      <c r="T1744" s="268"/>
      <c r="U1744" s="268"/>
      <c r="V1744" s="268"/>
      <c r="W1744" s="268"/>
      <c r="X1744" s="268"/>
      <c r="Y1744" s="268"/>
      <c r="Z1744" s="268"/>
      <c r="AC1744" s="268"/>
      <c r="AE1744" s="268"/>
      <c r="AF1744" s="268"/>
      <c r="AG1744" s="268"/>
      <c r="AH1744" s="268"/>
      <c r="AI1744" s="268"/>
      <c r="AM1744" s="268"/>
    </row>
    <row r="1745" spans="1:39" x14ac:dyDescent="0.25">
      <c r="A1745" s="268"/>
      <c r="B1745" s="268"/>
      <c r="C1745" s="268"/>
      <c r="D1745" s="268"/>
      <c r="E1745" s="268"/>
      <c r="F1745" s="268"/>
      <c r="G1745" s="271"/>
      <c r="H1745" s="268"/>
      <c r="K1745" s="270"/>
      <c r="L1745" s="270"/>
      <c r="M1745" s="270"/>
      <c r="N1745" s="270"/>
      <c r="O1745" s="268"/>
      <c r="P1745" s="268"/>
      <c r="Q1745" s="268"/>
      <c r="R1745" s="268"/>
      <c r="S1745" s="268"/>
      <c r="T1745" s="268"/>
      <c r="U1745" s="268"/>
      <c r="V1745" s="268"/>
      <c r="W1745" s="268"/>
      <c r="X1745" s="268"/>
      <c r="Y1745" s="268"/>
      <c r="Z1745" s="268"/>
      <c r="AC1745" s="268"/>
      <c r="AE1745" s="268"/>
      <c r="AF1745" s="268"/>
      <c r="AG1745" s="268"/>
      <c r="AH1745" s="268"/>
      <c r="AI1745" s="268"/>
      <c r="AM1745" s="268"/>
    </row>
    <row r="1746" spans="1:39" x14ac:dyDescent="0.25">
      <c r="A1746" s="268"/>
      <c r="B1746" s="268"/>
      <c r="C1746" s="268"/>
      <c r="D1746" s="268"/>
      <c r="E1746" s="268"/>
      <c r="F1746" s="268"/>
      <c r="G1746" s="271"/>
      <c r="H1746" s="268"/>
      <c r="K1746" s="270"/>
      <c r="L1746" s="270"/>
      <c r="M1746" s="270"/>
      <c r="N1746" s="270"/>
      <c r="O1746" s="268"/>
      <c r="P1746" s="268"/>
      <c r="Q1746" s="268"/>
      <c r="R1746" s="268"/>
      <c r="S1746" s="268"/>
      <c r="T1746" s="268"/>
      <c r="U1746" s="268"/>
      <c r="V1746" s="268"/>
      <c r="W1746" s="268"/>
      <c r="X1746" s="268"/>
      <c r="Y1746" s="268"/>
      <c r="Z1746" s="268"/>
      <c r="AC1746" s="268"/>
      <c r="AE1746" s="268"/>
      <c r="AF1746" s="268"/>
      <c r="AG1746" s="268"/>
      <c r="AH1746" s="268"/>
      <c r="AI1746" s="268"/>
      <c r="AM1746" s="268"/>
    </row>
    <row r="1747" spans="1:39" x14ac:dyDescent="0.25">
      <c r="A1747" s="268"/>
      <c r="B1747" s="268"/>
      <c r="C1747" s="268"/>
      <c r="D1747" s="268"/>
      <c r="E1747" s="268"/>
      <c r="F1747" s="268"/>
      <c r="G1747" s="271"/>
      <c r="H1747" s="268"/>
      <c r="K1747" s="270"/>
      <c r="L1747" s="270"/>
      <c r="M1747" s="270"/>
      <c r="N1747" s="270"/>
      <c r="O1747" s="268"/>
      <c r="P1747" s="268"/>
      <c r="Q1747" s="268"/>
      <c r="R1747" s="268"/>
      <c r="S1747" s="268"/>
      <c r="T1747" s="268"/>
      <c r="U1747" s="268"/>
      <c r="V1747" s="268"/>
      <c r="W1747" s="268"/>
      <c r="X1747" s="268"/>
      <c r="Y1747" s="268"/>
      <c r="Z1747" s="268"/>
      <c r="AC1747" s="268"/>
      <c r="AE1747" s="268"/>
      <c r="AF1747" s="268"/>
      <c r="AG1747" s="268"/>
      <c r="AH1747" s="268"/>
      <c r="AI1747" s="268"/>
      <c r="AM1747" s="268"/>
    </row>
    <row r="1748" spans="1:39" x14ac:dyDescent="0.25">
      <c r="A1748" s="268"/>
      <c r="B1748" s="268"/>
      <c r="C1748" s="268"/>
      <c r="D1748" s="268"/>
      <c r="E1748" s="268"/>
      <c r="F1748" s="268"/>
      <c r="G1748" s="271"/>
      <c r="H1748" s="268"/>
      <c r="K1748" s="270"/>
      <c r="L1748" s="270"/>
      <c r="M1748" s="270"/>
      <c r="N1748" s="270"/>
      <c r="O1748" s="268"/>
      <c r="P1748" s="268"/>
      <c r="Q1748" s="268"/>
      <c r="R1748" s="268"/>
      <c r="S1748" s="268"/>
      <c r="T1748" s="268"/>
      <c r="U1748" s="268"/>
      <c r="V1748" s="268"/>
      <c r="W1748" s="268"/>
      <c r="X1748" s="268"/>
      <c r="Y1748" s="268"/>
      <c r="Z1748" s="268"/>
      <c r="AC1748" s="268"/>
      <c r="AE1748" s="268"/>
      <c r="AF1748" s="268"/>
      <c r="AG1748" s="268"/>
      <c r="AH1748" s="268"/>
      <c r="AI1748" s="268"/>
      <c r="AM1748" s="268"/>
    </row>
    <row r="1749" spans="1:39" x14ac:dyDescent="0.25">
      <c r="A1749" s="268"/>
      <c r="B1749" s="268"/>
      <c r="C1749" s="268"/>
      <c r="D1749" s="268"/>
      <c r="E1749" s="268"/>
      <c r="F1749" s="268"/>
      <c r="G1749" s="271"/>
      <c r="H1749" s="268"/>
      <c r="K1749" s="270"/>
      <c r="L1749" s="270"/>
      <c r="M1749" s="270"/>
      <c r="N1749" s="270"/>
      <c r="O1749" s="268"/>
      <c r="P1749" s="268"/>
      <c r="Q1749" s="268"/>
      <c r="R1749" s="268"/>
      <c r="S1749" s="268"/>
      <c r="T1749" s="268"/>
      <c r="U1749" s="268"/>
      <c r="V1749" s="268"/>
      <c r="W1749" s="268"/>
      <c r="X1749" s="268"/>
      <c r="Y1749" s="268"/>
      <c r="Z1749" s="268"/>
      <c r="AC1749" s="268"/>
      <c r="AE1749" s="268"/>
      <c r="AF1749" s="268"/>
      <c r="AG1749" s="268"/>
      <c r="AH1749" s="268"/>
      <c r="AI1749" s="268"/>
      <c r="AM1749" s="268"/>
    </row>
    <row r="1750" spans="1:39" x14ac:dyDescent="0.25">
      <c r="A1750" s="268"/>
      <c r="B1750" s="268"/>
      <c r="C1750" s="268"/>
      <c r="D1750" s="268"/>
      <c r="E1750" s="268"/>
      <c r="F1750" s="268"/>
      <c r="G1750" s="271"/>
      <c r="H1750" s="268"/>
      <c r="K1750" s="270"/>
      <c r="L1750" s="270"/>
      <c r="M1750" s="270"/>
      <c r="N1750" s="270"/>
      <c r="O1750" s="268"/>
      <c r="P1750" s="268"/>
      <c r="Q1750" s="268"/>
      <c r="R1750" s="268"/>
      <c r="S1750" s="268"/>
      <c r="T1750" s="268"/>
      <c r="U1750" s="268"/>
      <c r="V1750" s="268"/>
      <c r="W1750" s="268"/>
      <c r="X1750" s="268"/>
      <c r="Y1750" s="268"/>
      <c r="Z1750" s="268"/>
      <c r="AC1750" s="268"/>
      <c r="AE1750" s="268"/>
      <c r="AF1750" s="268"/>
      <c r="AG1750" s="268"/>
      <c r="AH1750" s="268"/>
      <c r="AI1750" s="268"/>
      <c r="AM1750" s="268"/>
    </row>
    <row r="1751" spans="1:39" x14ac:dyDescent="0.25">
      <c r="A1751" s="268"/>
      <c r="B1751" s="268"/>
      <c r="C1751" s="268"/>
      <c r="D1751" s="268"/>
      <c r="E1751" s="268"/>
      <c r="F1751" s="268"/>
      <c r="G1751" s="271"/>
      <c r="H1751" s="268"/>
      <c r="K1751" s="270"/>
      <c r="L1751" s="270"/>
      <c r="M1751" s="270"/>
      <c r="N1751" s="270"/>
      <c r="O1751" s="268"/>
      <c r="P1751" s="268"/>
      <c r="Q1751" s="268"/>
      <c r="R1751" s="268"/>
      <c r="S1751" s="268"/>
      <c r="T1751" s="268"/>
      <c r="U1751" s="268"/>
      <c r="V1751" s="268"/>
      <c r="W1751" s="268"/>
      <c r="X1751" s="268"/>
      <c r="Y1751" s="268"/>
      <c r="Z1751" s="268"/>
      <c r="AC1751" s="268"/>
      <c r="AE1751" s="268"/>
      <c r="AF1751" s="268"/>
      <c r="AG1751" s="268"/>
      <c r="AH1751" s="268"/>
      <c r="AI1751" s="268"/>
      <c r="AM1751" s="268"/>
    </row>
    <row r="1752" spans="1:39" x14ac:dyDescent="0.25">
      <c r="A1752" s="268"/>
      <c r="B1752" s="268"/>
      <c r="C1752" s="268"/>
      <c r="D1752" s="268"/>
      <c r="E1752" s="268"/>
      <c r="F1752" s="268"/>
      <c r="G1752" s="271"/>
      <c r="H1752" s="268"/>
      <c r="K1752" s="270"/>
      <c r="L1752" s="270"/>
      <c r="M1752" s="270"/>
      <c r="N1752" s="270"/>
      <c r="O1752" s="268"/>
      <c r="P1752" s="268"/>
      <c r="Q1752" s="268"/>
      <c r="R1752" s="268"/>
      <c r="S1752" s="268"/>
      <c r="T1752" s="268"/>
      <c r="U1752" s="268"/>
      <c r="V1752" s="268"/>
      <c r="W1752" s="268"/>
      <c r="X1752" s="268"/>
      <c r="Y1752" s="268"/>
      <c r="Z1752" s="268"/>
      <c r="AC1752" s="268"/>
      <c r="AE1752" s="268"/>
      <c r="AF1752" s="268"/>
      <c r="AG1752" s="268"/>
      <c r="AH1752" s="268"/>
      <c r="AI1752" s="268"/>
      <c r="AM1752" s="268"/>
    </row>
    <row r="1753" spans="1:39" x14ac:dyDescent="0.25">
      <c r="A1753" s="268"/>
      <c r="B1753" s="268"/>
      <c r="C1753" s="268"/>
      <c r="D1753" s="268"/>
      <c r="E1753" s="268"/>
      <c r="F1753" s="268"/>
      <c r="G1753" s="271"/>
      <c r="H1753" s="268"/>
      <c r="K1753" s="270"/>
      <c r="L1753" s="270"/>
      <c r="M1753" s="270"/>
      <c r="N1753" s="270"/>
      <c r="O1753" s="268"/>
      <c r="P1753" s="268"/>
      <c r="Q1753" s="268"/>
      <c r="R1753" s="268"/>
      <c r="S1753" s="268"/>
      <c r="T1753" s="268"/>
      <c r="U1753" s="268"/>
      <c r="V1753" s="268"/>
      <c r="W1753" s="268"/>
      <c r="X1753" s="268"/>
      <c r="Y1753" s="268"/>
      <c r="Z1753" s="268"/>
      <c r="AC1753" s="268"/>
      <c r="AE1753" s="268"/>
      <c r="AF1753" s="268"/>
      <c r="AG1753" s="268"/>
      <c r="AH1753" s="268"/>
      <c r="AI1753" s="268"/>
      <c r="AM1753" s="268"/>
    </row>
    <row r="1754" spans="1:39" x14ac:dyDescent="0.25">
      <c r="A1754" s="268"/>
      <c r="B1754" s="268"/>
      <c r="C1754" s="268"/>
      <c r="D1754" s="268"/>
      <c r="E1754" s="268"/>
      <c r="F1754" s="268"/>
      <c r="G1754" s="271"/>
      <c r="H1754" s="268"/>
      <c r="K1754" s="270"/>
      <c r="L1754" s="270"/>
      <c r="M1754" s="270"/>
      <c r="N1754" s="270"/>
      <c r="O1754" s="268"/>
      <c r="P1754" s="268"/>
      <c r="Q1754" s="268"/>
      <c r="R1754" s="268"/>
      <c r="S1754" s="268"/>
      <c r="T1754" s="268"/>
      <c r="U1754" s="268"/>
      <c r="V1754" s="268"/>
      <c r="W1754" s="268"/>
      <c r="X1754" s="268"/>
      <c r="Y1754" s="268"/>
      <c r="Z1754" s="268"/>
      <c r="AC1754" s="268"/>
      <c r="AE1754" s="268"/>
      <c r="AF1754" s="268"/>
      <c r="AG1754" s="268"/>
      <c r="AH1754" s="268"/>
      <c r="AI1754" s="268"/>
      <c r="AM1754" s="268"/>
    </row>
    <row r="1755" spans="1:39" x14ac:dyDescent="0.25">
      <c r="A1755" s="268"/>
      <c r="B1755" s="268"/>
      <c r="C1755" s="268"/>
      <c r="D1755" s="268"/>
      <c r="E1755" s="268"/>
      <c r="F1755" s="268"/>
      <c r="G1755" s="271"/>
      <c r="H1755" s="268"/>
      <c r="J1755" s="268"/>
      <c r="K1755" s="270"/>
      <c r="L1755" s="270"/>
      <c r="M1755" s="270"/>
      <c r="N1755" s="270"/>
      <c r="O1755" s="268"/>
      <c r="P1755" s="268"/>
      <c r="Q1755" s="268"/>
      <c r="R1755" s="268"/>
      <c r="S1755" s="268"/>
      <c r="T1755" s="268"/>
      <c r="U1755" s="268"/>
      <c r="V1755" s="268"/>
      <c r="W1755" s="268"/>
      <c r="X1755" s="268"/>
      <c r="Y1755" s="268"/>
      <c r="Z1755" s="268"/>
      <c r="AC1755" s="268"/>
      <c r="AE1755" s="268"/>
      <c r="AF1755" s="268"/>
      <c r="AG1755" s="268"/>
      <c r="AH1755" s="268"/>
      <c r="AI1755" s="268"/>
      <c r="AM1755" s="268"/>
    </row>
    <row r="1756" spans="1:39" x14ac:dyDescent="0.25">
      <c r="A1756" s="268"/>
      <c r="B1756" s="268"/>
      <c r="C1756" s="268"/>
      <c r="D1756" s="268"/>
      <c r="E1756" s="268"/>
      <c r="F1756" s="268"/>
      <c r="G1756" s="271"/>
      <c r="H1756" s="268"/>
      <c r="K1756" s="270"/>
      <c r="L1756" s="270"/>
      <c r="M1756" s="270"/>
      <c r="N1756" s="270"/>
      <c r="O1756" s="268"/>
      <c r="P1756" s="268"/>
      <c r="Q1756" s="268"/>
      <c r="R1756" s="268"/>
      <c r="S1756" s="268"/>
      <c r="T1756" s="268"/>
      <c r="U1756" s="268"/>
      <c r="V1756" s="268"/>
      <c r="W1756" s="268"/>
      <c r="X1756" s="268"/>
      <c r="Y1756" s="268"/>
      <c r="Z1756" s="268"/>
      <c r="AC1756" s="268"/>
      <c r="AE1756" s="268"/>
      <c r="AF1756" s="268"/>
      <c r="AG1756" s="268"/>
      <c r="AH1756" s="268"/>
      <c r="AI1756" s="268"/>
      <c r="AM1756" s="268"/>
    </row>
    <row r="1757" spans="1:39" x14ac:dyDescent="0.25">
      <c r="A1757" s="268"/>
      <c r="B1757" s="268"/>
      <c r="C1757" s="268"/>
      <c r="D1757" s="268"/>
      <c r="E1757" s="268"/>
      <c r="F1757" s="268"/>
      <c r="G1757" s="271"/>
      <c r="H1757" s="268"/>
      <c r="K1757" s="270"/>
      <c r="L1757" s="270"/>
      <c r="M1757" s="270"/>
      <c r="N1757" s="270"/>
      <c r="O1757" s="268"/>
      <c r="P1757" s="268"/>
      <c r="Q1757" s="268"/>
      <c r="R1757" s="268"/>
      <c r="S1757" s="268"/>
      <c r="T1757" s="268"/>
      <c r="U1757" s="268"/>
      <c r="V1757" s="268"/>
      <c r="W1757" s="268"/>
      <c r="X1757" s="268"/>
      <c r="Y1757" s="268"/>
      <c r="Z1757" s="268"/>
      <c r="AC1757" s="268"/>
      <c r="AE1757" s="268"/>
      <c r="AF1757" s="268"/>
      <c r="AG1757" s="268"/>
      <c r="AH1757" s="268"/>
      <c r="AI1757" s="268"/>
      <c r="AM1757" s="268"/>
    </row>
    <row r="1758" spans="1:39" x14ac:dyDescent="0.25">
      <c r="A1758" s="268"/>
      <c r="B1758" s="268"/>
      <c r="C1758" s="268"/>
      <c r="D1758" s="268"/>
      <c r="E1758" s="268"/>
      <c r="F1758" s="268"/>
      <c r="G1758" s="271"/>
      <c r="H1758" s="268"/>
      <c r="I1758" s="268"/>
      <c r="K1758" s="270"/>
      <c r="L1758" s="270"/>
      <c r="M1758" s="270"/>
      <c r="N1758" s="270"/>
      <c r="O1758" s="268"/>
      <c r="P1758" s="268"/>
      <c r="Q1758" s="268"/>
      <c r="R1758" s="268"/>
      <c r="S1758" s="268"/>
      <c r="T1758" s="268"/>
      <c r="U1758" s="268"/>
      <c r="V1758" s="268"/>
      <c r="W1758" s="268"/>
      <c r="X1758" s="268"/>
      <c r="Y1758" s="268"/>
      <c r="Z1758" s="268"/>
      <c r="AC1758" s="268"/>
      <c r="AE1758" s="268"/>
      <c r="AF1758" s="268"/>
      <c r="AG1758" s="268"/>
      <c r="AH1758" s="268"/>
      <c r="AI1758" s="268"/>
      <c r="AM1758" s="268"/>
    </row>
    <row r="1759" spans="1:39" x14ac:dyDescent="0.25">
      <c r="A1759" s="268"/>
      <c r="B1759" s="268"/>
      <c r="C1759" s="268"/>
      <c r="D1759" s="268"/>
      <c r="E1759" s="268"/>
      <c r="F1759" s="268"/>
      <c r="G1759" s="271"/>
      <c r="H1759" s="268"/>
      <c r="I1759" s="268"/>
      <c r="K1759" s="270"/>
      <c r="L1759" s="270"/>
      <c r="M1759" s="270"/>
      <c r="N1759" s="270"/>
      <c r="O1759" s="268"/>
      <c r="P1759" s="268"/>
      <c r="Q1759" s="268"/>
      <c r="R1759" s="268"/>
      <c r="S1759" s="268"/>
      <c r="T1759" s="268"/>
      <c r="U1759" s="268"/>
      <c r="V1759" s="268"/>
      <c r="W1759" s="268"/>
      <c r="X1759" s="268"/>
      <c r="Y1759" s="268"/>
      <c r="Z1759" s="268"/>
      <c r="AC1759" s="268"/>
      <c r="AE1759" s="268"/>
      <c r="AF1759" s="268"/>
      <c r="AG1759" s="268"/>
      <c r="AH1759" s="268"/>
      <c r="AI1759" s="268"/>
      <c r="AM1759" s="268"/>
    </row>
    <row r="1760" spans="1:39" x14ac:dyDescent="0.25">
      <c r="A1760" s="268"/>
      <c r="B1760" s="268"/>
      <c r="C1760" s="268"/>
      <c r="D1760" s="268"/>
      <c r="E1760" s="268"/>
      <c r="F1760" s="268"/>
      <c r="G1760" s="271"/>
      <c r="H1760" s="268"/>
      <c r="K1760" s="270"/>
      <c r="L1760" s="270"/>
      <c r="M1760" s="270"/>
      <c r="N1760" s="270"/>
      <c r="O1760" s="268"/>
      <c r="P1760" s="268"/>
      <c r="Q1760" s="268"/>
      <c r="R1760" s="268"/>
      <c r="S1760" s="268"/>
      <c r="T1760" s="268"/>
      <c r="U1760" s="268"/>
      <c r="V1760" s="268"/>
      <c r="W1760" s="268"/>
      <c r="X1760" s="268"/>
      <c r="Y1760" s="268"/>
      <c r="Z1760" s="268"/>
      <c r="AC1760" s="268"/>
      <c r="AE1760" s="268"/>
      <c r="AF1760" s="268"/>
      <c r="AG1760" s="268"/>
      <c r="AH1760" s="268"/>
      <c r="AI1760" s="268"/>
      <c r="AM1760" s="268"/>
    </row>
    <row r="1761" spans="1:39" x14ac:dyDescent="0.25">
      <c r="A1761" s="268"/>
      <c r="B1761" s="268"/>
      <c r="C1761" s="268"/>
      <c r="D1761" s="268"/>
      <c r="E1761" s="268"/>
      <c r="F1761" s="268"/>
      <c r="G1761" s="271"/>
      <c r="H1761" s="268"/>
      <c r="K1761" s="270"/>
      <c r="L1761" s="270"/>
      <c r="M1761" s="270"/>
      <c r="N1761" s="270"/>
      <c r="O1761" s="268"/>
      <c r="P1761" s="268"/>
      <c r="Q1761" s="268"/>
      <c r="R1761" s="268"/>
      <c r="S1761" s="268"/>
      <c r="T1761" s="268"/>
      <c r="U1761" s="268"/>
      <c r="V1761" s="268"/>
      <c r="W1761" s="268"/>
      <c r="X1761" s="268"/>
      <c r="Y1761" s="268"/>
      <c r="Z1761" s="268"/>
      <c r="AC1761" s="268"/>
      <c r="AE1761" s="268"/>
      <c r="AF1761" s="268"/>
      <c r="AG1761" s="268"/>
      <c r="AH1761" s="268"/>
      <c r="AI1761" s="268"/>
      <c r="AM1761" s="268"/>
    </row>
    <row r="1762" spans="1:39" x14ac:dyDescent="0.25">
      <c r="A1762" s="268"/>
      <c r="B1762" s="268"/>
      <c r="C1762" s="268"/>
      <c r="D1762" s="268"/>
      <c r="E1762" s="268"/>
      <c r="F1762" s="268"/>
      <c r="G1762" s="271"/>
      <c r="H1762" s="268"/>
      <c r="K1762" s="270"/>
      <c r="L1762" s="270"/>
      <c r="M1762" s="270"/>
      <c r="N1762" s="270"/>
      <c r="O1762" s="268"/>
      <c r="P1762" s="268"/>
      <c r="Q1762" s="268"/>
      <c r="R1762" s="268"/>
      <c r="S1762" s="268"/>
      <c r="T1762" s="268"/>
      <c r="U1762" s="268"/>
      <c r="V1762" s="268"/>
      <c r="W1762" s="268"/>
      <c r="X1762" s="268"/>
      <c r="Y1762" s="268"/>
      <c r="Z1762" s="268"/>
      <c r="AC1762" s="268"/>
      <c r="AE1762" s="268"/>
      <c r="AF1762" s="268"/>
      <c r="AG1762" s="268"/>
      <c r="AH1762" s="268"/>
      <c r="AI1762" s="268"/>
      <c r="AM1762" s="268"/>
    </row>
    <row r="1763" spans="1:39" x14ac:dyDescent="0.25">
      <c r="A1763" s="268"/>
      <c r="B1763" s="268"/>
      <c r="C1763" s="268"/>
      <c r="D1763" s="268"/>
      <c r="E1763" s="268"/>
      <c r="F1763" s="268"/>
      <c r="G1763" s="271"/>
      <c r="H1763" s="268"/>
      <c r="K1763" s="270"/>
      <c r="L1763" s="270"/>
      <c r="M1763" s="270"/>
      <c r="N1763" s="270"/>
      <c r="O1763" s="268"/>
      <c r="P1763" s="268"/>
      <c r="Q1763" s="268"/>
      <c r="R1763" s="268"/>
      <c r="S1763" s="268"/>
      <c r="T1763" s="268"/>
      <c r="U1763" s="268"/>
      <c r="V1763" s="268"/>
      <c r="W1763" s="268"/>
      <c r="X1763" s="268"/>
      <c r="Y1763" s="268"/>
      <c r="Z1763" s="268"/>
      <c r="AC1763" s="268"/>
      <c r="AE1763" s="268"/>
      <c r="AF1763" s="268"/>
      <c r="AG1763" s="268"/>
      <c r="AH1763" s="268"/>
      <c r="AI1763" s="268"/>
      <c r="AM1763" s="268"/>
    </row>
    <row r="1764" spans="1:39" x14ac:dyDescent="0.25">
      <c r="A1764" s="268"/>
      <c r="B1764" s="268"/>
      <c r="C1764" s="268"/>
      <c r="D1764" s="268"/>
      <c r="E1764" s="268"/>
      <c r="F1764" s="268"/>
      <c r="G1764" s="271"/>
      <c r="H1764" s="268"/>
      <c r="K1764" s="270"/>
      <c r="L1764" s="270"/>
      <c r="M1764" s="270"/>
      <c r="N1764" s="270"/>
      <c r="O1764" s="268"/>
      <c r="P1764" s="268"/>
      <c r="Q1764" s="268"/>
      <c r="R1764" s="268"/>
      <c r="S1764" s="268"/>
      <c r="T1764" s="268"/>
      <c r="U1764" s="268"/>
      <c r="V1764" s="268"/>
      <c r="W1764" s="268"/>
      <c r="X1764" s="268"/>
      <c r="Y1764" s="268"/>
      <c r="Z1764" s="268"/>
      <c r="AC1764" s="268"/>
      <c r="AE1764" s="268"/>
      <c r="AF1764" s="268"/>
      <c r="AG1764" s="268"/>
      <c r="AH1764" s="268"/>
      <c r="AI1764" s="268"/>
      <c r="AM1764" s="268"/>
    </row>
    <row r="1765" spans="1:39" x14ac:dyDescent="0.25">
      <c r="A1765" s="268"/>
      <c r="B1765" s="268"/>
      <c r="C1765" s="268"/>
      <c r="D1765" s="268"/>
      <c r="E1765" s="268"/>
      <c r="F1765" s="268"/>
      <c r="G1765" s="271"/>
      <c r="H1765" s="268"/>
      <c r="J1765" s="268"/>
      <c r="K1765" s="270"/>
      <c r="L1765" s="270"/>
      <c r="M1765" s="270"/>
      <c r="N1765" s="270"/>
      <c r="O1765" s="268"/>
      <c r="P1765" s="268"/>
      <c r="Q1765" s="268"/>
      <c r="R1765" s="268"/>
      <c r="S1765" s="268"/>
      <c r="T1765" s="268"/>
      <c r="U1765" s="268"/>
      <c r="V1765" s="268"/>
      <c r="W1765" s="268"/>
      <c r="X1765" s="268"/>
      <c r="Y1765" s="268"/>
      <c r="Z1765" s="268"/>
      <c r="AC1765" s="268"/>
      <c r="AE1765" s="268"/>
      <c r="AF1765" s="268"/>
      <c r="AG1765" s="268"/>
      <c r="AH1765" s="268"/>
      <c r="AI1765" s="268"/>
      <c r="AM1765" s="268"/>
    </row>
    <row r="1766" spans="1:39" x14ac:dyDescent="0.25">
      <c r="A1766" s="268"/>
      <c r="B1766" s="268"/>
      <c r="C1766" s="268"/>
      <c r="D1766" s="268"/>
      <c r="E1766" s="268"/>
      <c r="F1766" s="268"/>
      <c r="G1766" s="271"/>
      <c r="H1766" s="268"/>
      <c r="K1766" s="270"/>
      <c r="L1766" s="270"/>
      <c r="M1766" s="270"/>
      <c r="N1766" s="270"/>
      <c r="O1766" s="268"/>
      <c r="P1766" s="268"/>
      <c r="Q1766" s="268"/>
      <c r="R1766" s="268"/>
      <c r="S1766" s="268"/>
      <c r="T1766" s="268"/>
      <c r="U1766" s="268"/>
      <c r="V1766" s="268"/>
      <c r="W1766" s="268"/>
      <c r="X1766" s="268"/>
      <c r="Y1766" s="268"/>
      <c r="Z1766" s="268"/>
      <c r="AC1766" s="268"/>
      <c r="AE1766" s="268"/>
      <c r="AF1766" s="268"/>
      <c r="AG1766" s="268"/>
      <c r="AH1766" s="268"/>
      <c r="AI1766" s="268"/>
      <c r="AM1766" s="268"/>
    </row>
    <row r="1767" spans="1:39" x14ac:dyDescent="0.25">
      <c r="A1767" s="268"/>
      <c r="B1767" s="268"/>
      <c r="C1767" s="268"/>
      <c r="D1767" s="268"/>
      <c r="E1767" s="268"/>
      <c r="F1767" s="268"/>
      <c r="G1767" s="271"/>
      <c r="H1767" s="268"/>
      <c r="J1767" s="268"/>
      <c r="K1767" s="270"/>
      <c r="L1767" s="270"/>
      <c r="M1767" s="270"/>
      <c r="N1767" s="270"/>
      <c r="O1767" s="268"/>
      <c r="P1767" s="268"/>
      <c r="Q1767" s="268"/>
      <c r="R1767" s="268"/>
      <c r="S1767" s="268"/>
      <c r="T1767" s="268"/>
      <c r="U1767" s="268"/>
      <c r="V1767" s="268"/>
      <c r="W1767" s="268"/>
      <c r="X1767" s="268"/>
      <c r="Y1767" s="268"/>
      <c r="Z1767" s="268"/>
      <c r="AC1767" s="268"/>
      <c r="AE1767" s="268"/>
      <c r="AF1767" s="268"/>
      <c r="AG1767" s="268"/>
      <c r="AH1767" s="268"/>
      <c r="AI1767" s="268"/>
      <c r="AM1767" s="268"/>
    </row>
    <row r="1768" spans="1:39" x14ac:dyDescent="0.25">
      <c r="A1768" s="268"/>
      <c r="B1768" s="268"/>
      <c r="C1768" s="268"/>
      <c r="D1768" s="268"/>
      <c r="E1768" s="268"/>
      <c r="F1768" s="268"/>
      <c r="G1768" s="271"/>
      <c r="H1768" s="268"/>
      <c r="I1768" s="268"/>
      <c r="J1768" s="2"/>
      <c r="K1768" s="270"/>
      <c r="L1768" s="270"/>
      <c r="M1768" s="270"/>
      <c r="N1768" s="270"/>
      <c r="O1768" s="268"/>
      <c r="P1768" s="268"/>
      <c r="Q1768" s="268"/>
      <c r="R1768" s="268"/>
      <c r="S1768" s="268"/>
      <c r="T1768" s="268"/>
      <c r="U1768" s="268"/>
      <c r="V1768" s="268"/>
      <c r="W1768" s="268"/>
      <c r="X1768" s="268"/>
      <c r="Y1768" s="268"/>
      <c r="Z1768" s="268"/>
      <c r="AC1768" s="268"/>
      <c r="AE1768" s="268"/>
      <c r="AF1768" s="268"/>
      <c r="AG1768" s="268"/>
      <c r="AH1768" s="268"/>
      <c r="AI1768" s="268"/>
      <c r="AM1768" s="268"/>
    </row>
    <row r="1769" spans="1:39" x14ac:dyDescent="0.25">
      <c r="A1769" s="268"/>
      <c r="B1769" s="268"/>
      <c r="C1769" s="268"/>
      <c r="D1769" s="268"/>
      <c r="E1769" s="268"/>
      <c r="F1769" s="268"/>
      <c r="G1769" s="271"/>
      <c r="H1769" s="268"/>
      <c r="K1769" s="270"/>
      <c r="L1769" s="270"/>
      <c r="M1769" s="270"/>
      <c r="N1769" s="270"/>
      <c r="O1769" s="268"/>
      <c r="P1769" s="268"/>
      <c r="Q1769" s="268"/>
      <c r="R1769" s="268"/>
      <c r="S1769" s="268"/>
      <c r="T1769" s="268"/>
      <c r="U1769" s="268"/>
      <c r="V1769" s="268"/>
      <c r="W1769" s="268"/>
      <c r="X1769" s="268"/>
      <c r="Y1769" s="268"/>
      <c r="Z1769" s="268"/>
      <c r="AC1769" s="268"/>
      <c r="AE1769" s="268"/>
      <c r="AF1769" s="268"/>
      <c r="AG1769" s="268"/>
      <c r="AH1769" s="268"/>
      <c r="AI1769" s="268"/>
      <c r="AM1769" s="268"/>
    </row>
    <row r="1770" spans="1:39" x14ac:dyDescent="0.25">
      <c r="A1770" s="268"/>
      <c r="B1770" s="268"/>
      <c r="C1770" s="268"/>
      <c r="D1770" s="268"/>
      <c r="E1770" s="268"/>
      <c r="F1770" s="268"/>
      <c r="G1770" s="271"/>
      <c r="H1770" s="268"/>
      <c r="K1770" s="270"/>
      <c r="L1770" s="270"/>
      <c r="M1770" s="270"/>
      <c r="N1770" s="270"/>
      <c r="O1770" s="268"/>
      <c r="P1770" s="268"/>
      <c r="Q1770" s="268"/>
      <c r="R1770" s="268"/>
      <c r="S1770" s="268"/>
      <c r="T1770" s="268"/>
      <c r="U1770" s="268"/>
      <c r="V1770" s="268"/>
      <c r="W1770" s="268"/>
      <c r="X1770" s="268"/>
      <c r="Y1770" s="268"/>
      <c r="Z1770" s="268"/>
      <c r="AC1770" s="268"/>
      <c r="AE1770" s="268"/>
      <c r="AF1770" s="268"/>
      <c r="AG1770" s="268"/>
      <c r="AH1770" s="268"/>
      <c r="AI1770" s="268"/>
      <c r="AM1770" s="268"/>
    </row>
    <row r="1771" spans="1:39" x14ac:dyDescent="0.25">
      <c r="A1771" s="268"/>
      <c r="B1771" s="268"/>
      <c r="C1771" s="268"/>
      <c r="D1771" s="268"/>
      <c r="E1771" s="268"/>
      <c r="F1771" s="268"/>
      <c r="G1771" s="271"/>
      <c r="H1771" s="268"/>
      <c r="K1771" s="270"/>
      <c r="L1771" s="270"/>
      <c r="M1771" s="270"/>
      <c r="N1771" s="270"/>
      <c r="O1771" s="268"/>
      <c r="P1771" s="268"/>
      <c r="Q1771" s="268"/>
      <c r="R1771" s="268"/>
      <c r="S1771" s="268"/>
      <c r="T1771" s="268"/>
      <c r="U1771" s="268"/>
      <c r="V1771" s="268"/>
      <c r="W1771" s="268"/>
      <c r="X1771" s="268"/>
      <c r="Y1771" s="268"/>
      <c r="Z1771" s="268"/>
      <c r="AC1771" s="268"/>
      <c r="AE1771" s="268"/>
      <c r="AF1771" s="268"/>
      <c r="AG1771" s="268"/>
      <c r="AH1771" s="268"/>
      <c r="AI1771" s="268"/>
      <c r="AM1771" s="268"/>
    </row>
    <row r="1772" spans="1:39" x14ac:dyDescent="0.25">
      <c r="A1772" s="268"/>
      <c r="B1772" s="268"/>
      <c r="C1772" s="268"/>
      <c r="D1772" s="268"/>
      <c r="E1772" s="268"/>
      <c r="F1772" s="268"/>
      <c r="G1772" s="271"/>
      <c r="H1772" s="268"/>
      <c r="K1772" s="270"/>
      <c r="L1772" s="270"/>
      <c r="M1772" s="270"/>
      <c r="N1772" s="270"/>
      <c r="O1772" s="268"/>
      <c r="P1772" s="268"/>
      <c r="Q1772" s="268"/>
      <c r="R1772" s="268"/>
      <c r="S1772" s="268"/>
      <c r="T1772" s="268"/>
      <c r="U1772" s="268"/>
      <c r="V1772" s="268"/>
      <c r="W1772" s="268"/>
      <c r="X1772" s="268"/>
      <c r="Y1772" s="268"/>
      <c r="Z1772" s="268"/>
      <c r="AC1772" s="268"/>
      <c r="AE1772" s="268"/>
      <c r="AF1772" s="268"/>
      <c r="AG1772" s="268"/>
      <c r="AH1772" s="268"/>
      <c r="AI1772" s="268"/>
      <c r="AM1772" s="268"/>
    </row>
    <row r="1773" spans="1:39" x14ac:dyDescent="0.25">
      <c r="A1773" s="268"/>
      <c r="B1773" s="268"/>
      <c r="C1773" s="268"/>
      <c r="D1773" s="268"/>
      <c r="E1773" s="268"/>
      <c r="F1773" s="268"/>
      <c r="G1773" s="271"/>
      <c r="H1773" s="268"/>
      <c r="K1773" s="270"/>
      <c r="L1773" s="270"/>
      <c r="M1773" s="270"/>
      <c r="N1773" s="270"/>
      <c r="O1773" s="268"/>
      <c r="P1773" s="268"/>
      <c r="Q1773" s="268"/>
      <c r="R1773" s="268"/>
      <c r="S1773" s="268"/>
      <c r="T1773" s="268"/>
      <c r="U1773" s="268"/>
      <c r="V1773" s="268"/>
      <c r="W1773" s="268"/>
      <c r="X1773" s="268"/>
      <c r="Y1773" s="268"/>
      <c r="Z1773" s="268"/>
      <c r="AC1773" s="268"/>
      <c r="AE1773" s="268"/>
      <c r="AF1773" s="268"/>
      <c r="AG1773" s="268"/>
      <c r="AH1773" s="268"/>
      <c r="AI1773" s="268"/>
      <c r="AM1773" s="268"/>
    </row>
    <row r="1774" spans="1:39" x14ac:dyDescent="0.25">
      <c r="A1774" s="268"/>
      <c r="B1774" s="268"/>
      <c r="C1774" s="268"/>
      <c r="D1774" s="268"/>
      <c r="E1774" s="268"/>
      <c r="F1774" s="268"/>
      <c r="G1774" s="271"/>
      <c r="H1774" s="268"/>
      <c r="K1774" s="270"/>
      <c r="L1774" s="270"/>
      <c r="M1774" s="270"/>
      <c r="N1774" s="270"/>
      <c r="O1774" s="268"/>
      <c r="P1774" s="268"/>
      <c r="Q1774" s="268"/>
      <c r="R1774" s="268"/>
      <c r="S1774" s="268"/>
      <c r="T1774" s="268"/>
      <c r="U1774" s="268"/>
      <c r="V1774" s="268"/>
      <c r="W1774" s="268"/>
      <c r="X1774" s="268"/>
      <c r="Y1774" s="268"/>
      <c r="Z1774" s="268"/>
      <c r="AC1774" s="268"/>
      <c r="AE1774" s="268"/>
      <c r="AF1774" s="268"/>
      <c r="AG1774" s="268"/>
      <c r="AH1774" s="268"/>
      <c r="AI1774" s="268"/>
      <c r="AM1774" s="268"/>
    </row>
    <row r="1775" spans="1:39" x14ac:dyDescent="0.25">
      <c r="A1775" s="268"/>
      <c r="B1775" s="268"/>
      <c r="C1775" s="268"/>
      <c r="D1775" s="268"/>
      <c r="E1775" s="268"/>
      <c r="F1775" s="268"/>
      <c r="G1775" s="271"/>
      <c r="H1775" s="268"/>
      <c r="K1775" s="270"/>
      <c r="L1775" s="270"/>
      <c r="M1775" s="270"/>
      <c r="N1775" s="270"/>
      <c r="O1775" s="268"/>
      <c r="P1775" s="268"/>
      <c r="Q1775" s="268"/>
      <c r="R1775" s="268"/>
      <c r="S1775" s="268"/>
      <c r="T1775" s="268"/>
      <c r="U1775" s="268"/>
      <c r="V1775" s="268"/>
      <c r="W1775" s="268"/>
      <c r="X1775" s="268"/>
      <c r="Y1775" s="268"/>
      <c r="Z1775" s="268"/>
      <c r="AC1775" s="268"/>
      <c r="AE1775" s="268"/>
      <c r="AF1775" s="268"/>
      <c r="AG1775" s="268"/>
      <c r="AH1775" s="268"/>
      <c r="AI1775" s="268"/>
      <c r="AM1775" s="268"/>
    </row>
    <row r="1776" spans="1:39" x14ac:dyDescent="0.25">
      <c r="A1776" s="268"/>
      <c r="B1776" s="268"/>
      <c r="C1776" s="268"/>
      <c r="D1776" s="268"/>
      <c r="E1776" s="268"/>
      <c r="F1776" s="268"/>
      <c r="G1776" s="271"/>
      <c r="H1776" s="268"/>
      <c r="K1776" s="270"/>
      <c r="L1776" s="270"/>
      <c r="M1776" s="270"/>
      <c r="N1776" s="270"/>
      <c r="O1776" s="268"/>
      <c r="P1776" s="268"/>
      <c r="Q1776" s="268"/>
      <c r="R1776" s="268"/>
      <c r="S1776" s="268"/>
      <c r="T1776" s="268"/>
      <c r="U1776" s="268"/>
      <c r="V1776" s="268"/>
      <c r="W1776" s="268"/>
      <c r="X1776" s="268"/>
      <c r="Y1776" s="268"/>
      <c r="Z1776" s="268"/>
      <c r="AC1776" s="268"/>
      <c r="AE1776" s="268"/>
      <c r="AF1776" s="268"/>
      <c r="AG1776" s="268"/>
      <c r="AH1776" s="268"/>
      <c r="AI1776" s="268"/>
      <c r="AM1776" s="268"/>
    </row>
    <row r="1777" spans="1:39" x14ac:dyDescent="0.25">
      <c r="A1777" s="268"/>
      <c r="B1777" s="268"/>
      <c r="C1777" s="268"/>
      <c r="D1777" s="268"/>
      <c r="E1777" s="268"/>
      <c r="F1777" s="268"/>
      <c r="G1777" s="271"/>
      <c r="H1777" s="268"/>
      <c r="K1777" s="270"/>
      <c r="L1777" s="270"/>
      <c r="M1777" s="270"/>
      <c r="N1777" s="270"/>
      <c r="O1777" s="268"/>
      <c r="P1777" s="268"/>
      <c r="Q1777" s="268"/>
      <c r="R1777" s="268"/>
      <c r="S1777" s="268"/>
      <c r="T1777" s="268"/>
      <c r="U1777" s="268"/>
      <c r="V1777" s="268"/>
      <c r="W1777" s="268"/>
      <c r="X1777" s="268"/>
      <c r="Y1777" s="268"/>
      <c r="Z1777" s="268"/>
      <c r="AC1777" s="268"/>
      <c r="AE1777" s="268"/>
      <c r="AF1777" s="268"/>
      <c r="AG1777" s="268"/>
      <c r="AH1777" s="268"/>
      <c r="AI1777" s="268"/>
      <c r="AM1777" s="268"/>
    </row>
    <row r="1778" spans="1:39" x14ac:dyDescent="0.25">
      <c r="A1778" s="268"/>
      <c r="B1778" s="268"/>
      <c r="C1778" s="268"/>
      <c r="D1778" s="268"/>
      <c r="E1778" s="268"/>
      <c r="F1778" s="268"/>
      <c r="G1778" s="271"/>
      <c r="H1778" s="268"/>
      <c r="K1778" s="270"/>
      <c r="L1778" s="270"/>
      <c r="M1778" s="270"/>
      <c r="N1778" s="270"/>
      <c r="O1778" s="268"/>
      <c r="P1778" s="268"/>
      <c r="Q1778" s="268"/>
      <c r="R1778" s="268"/>
      <c r="S1778" s="268"/>
      <c r="T1778" s="268"/>
      <c r="U1778" s="268"/>
      <c r="V1778" s="268"/>
      <c r="W1778" s="268"/>
      <c r="X1778" s="268"/>
      <c r="Y1778" s="268"/>
      <c r="Z1778" s="268"/>
      <c r="AC1778" s="268"/>
      <c r="AE1778" s="268"/>
      <c r="AF1778" s="268"/>
      <c r="AG1778" s="268"/>
      <c r="AH1778" s="268"/>
      <c r="AI1778" s="268"/>
      <c r="AM1778" s="268"/>
    </row>
    <row r="1779" spans="1:39" x14ac:dyDescent="0.25">
      <c r="A1779" s="268"/>
      <c r="B1779" s="268"/>
      <c r="C1779" s="268"/>
      <c r="D1779" s="268"/>
      <c r="E1779" s="268"/>
      <c r="F1779" s="268"/>
      <c r="G1779" s="271"/>
      <c r="H1779" s="268"/>
      <c r="I1779" s="2"/>
      <c r="K1779" s="270"/>
      <c r="L1779" s="270"/>
      <c r="M1779" s="270"/>
      <c r="N1779" s="270"/>
      <c r="O1779" s="268"/>
      <c r="P1779" s="268"/>
      <c r="Q1779" s="268"/>
      <c r="R1779" s="268"/>
      <c r="S1779" s="268"/>
      <c r="T1779" s="268"/>
      <c r="U1779" s="268"/>
      <c r="V1779" s="268"/>
      <c r="W1779" s="268"/>
      <c r="X1779" s="268"/>
      <c r="Y1779" s="268"/>
      <c r="Z1779" s="268"/>
      <c r="AC1779" s="268"/>
      <c r="AE1779" s="268"/>
      <c r="AF1779" s="268"/>
      <c r="AG1779" s="268"/>
      <c r="AH1779" s="268"/>
      <c r="AI1779" s="268"/>
      <c r="AM1779" s="268"/>
    </row>
    <row r="1780" spans="1:39" x14ac:dyDescent="0.25">
      <c r="A1780" s="268"/>
      <c r="B1780" s="268"/>
      <c r="C1780" s="268"/>
      <c r="D1780" s="268"/>
      <c r="E1780" s="268"/>
      <c r="F1780" s="268"/>
      <c r="G1780" s="271"/>
      <c r="H1780" s="268"/>
      <c r="K1780" s="270"/>
      <c r="L1780" s="270"/>
      <c r="M1780" s="270"/>
      <c r="N1780" s="270"/>
      <c r="O1780" s="268"/>
      <c r="P1780" s="268"/>
      <c r="Q1780" s="268"/>
      <c r="R1780" s="268"/>
      <c r="S1780" s="268"/>
      <c r="T1780" s="268"/>
      <c r="U1780" s="268"/>
      <c r="V1780" s="268"/>
      <c r="W1780" s="268"/>
      <c r="X1780" s="268"/>
      <c r="Y1780" s="268"/>
      <c r="AC1780" s="268"/>
      <c r="AE1780" s="268"/>
      <c r="AF1780" s="268"/>
      <c r="AG1780" s="268"/>
      <c r="AH1780" s="268"/>
      <c r="AI1780" s="268"/>
      <c r="AM1780" s="268"/>
    </row>
    <row r="1781" spans="1:39" x14ac:dyDescent="0.25">
      <c r="A1781" s="268"/>
      <c r="B1781" s="268"/>
      <c r="C1781" s="268"/>
      <c r="D1781" s="268"/>
      <c r="E1781" s="268"/>
      <c r="F1781" s="268"/>
      <c r="G1781" s="271"/>
      <c r="H1781" s="268"/>
      <c r="K1781" s="270"/>
      <c r="L1781" s="270"/>
      <c r="M1781" s="270"/>
      <c r="N1781" s="270"/>
      <c r="O1781" s="268"/>
      <c r="P1781" s="268"/>
      <c r="Q1781" s="268"/>
      <c r="R1781" s="268"/>
      <c r="S1781" s="268"/>
      <c r="T1781" s="268"/>
      <c r="U1781" s="268"/>
      <c r="V1781" s="268"/>
      <c r="W1781" s="268"/>
      <c r="X1781" s="268"/>
      <c r="Y1781" s="268"/>
      <c r="AC1781" s="268"/>
      <c r="AE1781" s="268"/>
      <c r="AF1781" s="268"/>
      <c r="AG1781" s="268"/>
      <c r="AH1781" s="268"/>
      <c r="AI1781" s="268"/>
      <c r="AM1781" s="268"/>
    </row>
    <row r="1782" spans="1:39" x14ac:dyDescent="0.25">
      <c r="A1782" s="268"/>
      <c r="B1782" s="268"/>
      <c r="C1782" s="268"/>
      <c r="D1782" s="268"/>
      <c r="E1782" s="268"/>
      <c r="F1782" s="268"/>
      <c r="G1782" s="271"/>
      <c r="H1782" s="268"/>
      <c r="K1782" s="270"/>
      <c r="L1782" s="270"/>
      <c r="M1782" s="270"/>
      <c r="N1782" s="270"/>
      <c r="O1782" s="268"/>
      <c r="P1782" s="268"/>
      <c r="Q1782" s="268"/>
      <c r="R1782" s="268"/>
      <c r="S1782" s="268"/>
      <c r="T1782" s="268"/>
      <c r="U1782" s="268"/>
      <c r="V1782" s="268"/>
      <c r="W1782" s="268"/>
      <c r="X1782" s="268"/>
      <c r="Y1782" s="268"/>
      <c r="AC1782" s="268"/>
      <c r="AE1782" s="268"/>
      <c r="AF1782" s="268"/>
      <c r="AG1782" s="268"/>
      <c r="AH1782" s="268"/>
      <c r="AI1782" s="268"/>
      <c r="AM1782" s="268"/>
    </row>
    <row r="1783" spans="1:39" x14ac:dyDescent="0.25">
      <c r="A1783" s="268"/>
      <c r="B1783" s="268"/>
      <c r="C1783" s="268"/>
      <c r="D1783" s="268"/>
      <c r="E1783" s="268"/>
      <c r="F1783" s="268"/>
      <c r="G1783" s="271"/>
      <c r="H1783" s="268"/>
      <c r="I1783" s="2"/>
      <c r="K1783" s="270"/>
      <c r="L1783" s="270"/>
      <c r="M1783" s="270"/>
      <c r="N1783" s="270"/>
      <c r="O1783" s="268"/>
      <c r="P1783" s="268"/>
      <c r="Q1783" s="268"/>
      <c r="R1783" s="268"/>
      <c r="S1783" s="268"/>
      <c r="T1783" s="268"/>
      <c r="U1783" s="268"/>
      <c r="V1783" s="268"/>
      <c r="W1783" s="268"/>
      <c r="X1783" s="268"/>
      <c r="Y1783" s="268"/>
      <c r="AC1783" s="268"/>
      <c r="AE1783" s="268"/>
      <c r="AF1783" s="268"/>
      <c r="AG1783" s="268"/>
      <c r="AH1783" s="268"/>
      <c r="AI1783" s="268"/>
      <c r="AM1783" s="268"/>
    </row>
    <row r="1784" spans="1:39" x14ac:dyDescent="0.25">
      <c r="A1784" s="268"/>
      <c r="B1784" s="268"/>
      <c r="C1784" s="268"/>
      <c r="D1784" s="268"/>
      <c r="E1784" s="268"/>
      <c r="F1784" s="268"/>
      <c r="G1784" s="271"/>
      <c r="H1784" s="268"/>
      <c r="K1784" s="270"/>
      <c r="L1784" s="270"/>
      <c r="M1784" s="270"/>
      <c r="N1784" s="270"/>
      <c r="O1784" s="268"/>
      <c r="P1784" s="268"/>
      <c r="Q1784" s="268"/>
      <c r="R1784" s="268"/>
      <c r="S1784" s="268"/>
      <c r="T1784" s="268"/>
      <c r="U1784" s="268"/>
      <c r="V1784" s="268"/>
      <c r="W1784" s="268"/>
      <c r="X1784" s="268"/>
      <c r="Y1784" s="268"/>
      <c r="AC1784" s="268"/>
      <c r="AE1784" s="268"/>
      <c r="AF1784" s="268"/>
      <c r="AG1784" s="268"/>
      <c r="AH1784" s="268"/>
      <c r="AI1784" s="268"/>
      <c r="AM1784" s="268"/>
    </row>
    <row r="1785" spans="1:39" x14ac:dyDescent="0.25">
      <c r="A1785" s="268"/>
      <c r="B1785" s="268"/>
      <c r="C1785" s="268"/>
      <c r="D1785" s="268"/>
      <c r="E1785" s="268"/>
      <c r="F1785" s="268"/>
      <c r="G1785" s="271"/>
      <c r="H1785" s="268"/>
      <c r="K1785" s="270"/>
      <c r="L1785" s="270"/>
      <c r="M1785" s="270"/>
      <c r="N1785" s="270"/>
      <c r="O1785" s="268"/>
      <c r="P1785" s="268"/>
      <c r="Q1785" s="268"/>
      <c r="R1785" s="268"/>
      <c r="S1785" s="268"/>
      <c r="T1785" s="268"/>
      <c r="U1785" s="268"/>
      <c r="V1785" s="268"/>
      <c r="W1785" s="268"/>
      <c r="X1785" s="268"/>
      <c r="Y1785" s="268"/>
      <c r="AC1785" s="268"/>
      <c r="AE1785" s="268"/>
      <c r="AF1785" s="268"/>
      <c r="AG1785" s="268"/>
      <c r="AH1785" s="268"/>
      <c r="AI1785" s="268"/>
      <c r="AM1785" s="268"/>
    </row>
    <row r="1786" spans="1:39" x14ac:dyDescent="0.25">
      <c r="A1786" s="268"/>
      <c r="B1786" s="268"/>
      <c r="C1786" s="268"/>
      <c r="D1786" s="268"/>
      <c r="E1786" s="268"/>
      <c r="F1786" s="268"/>
      <c r="G1786" s="271"/>
      <c r="H1786" s="268"/>
      <c r="K1786" s="270"/>
      <c r="L1786" s="270"/>
      <c r="M1786" s="270"/>
      <c r="N1786" s="270"/>
      <c r="O1786" s="268"/>
      <c r="P1786" s="268"/>
      <c r="Q1786" s="268"/>
      <c r="R1786" s="268"/>
      <c r="S1786" s="268"/>
      <c r="T1786" s="268"/>
      <c r="U1786" s="268"/>
      <c r="V1786" s="268"/>
      <c r="W1786" s="268"/>
      <c r="X1786" s="268"/>
      <c r="Y1786" s="268"/>
      <c r="AC1786" s="268"/>
      <c r="AE1786" s="268"/>
      <c r="AF1786" s="268"/>
      <c r="AG1786" s="268"/>
      <c r="AH1786" s="268"/>
      <c r="AI1786" s="268"/>
      <c r="AM1786" s="268"/>
    </row>
    <row r="1787" spans="1:39" x14ac:dyDescent="0.25">
      <c r="A1787" s="268"/>
      <c r="B1787" s="268"/>
      <c r="C1787" s="268"/>
      <c r="D1787" s="268"/>
      <c r="E1787" s="268"/>
      <c r="F1787" s="268"/>
      <c r="G1787" s="271"/>
      <c r="H1787" s="268"/>
      <c r="I1787" s="268"/>
      <c r="K1787" s="270"/>
      <c r="L1787" s="270"/>
      <c r="M1787" s="270"/>
      <c r="N1787" s="270"/>
      <c r="O1787" s="268"/>
      <c r="P1787" s="268"/>
      <c r="Q1787" s="268"/>
      <c r="R1787" s="268"/>
      <c r="S1787" s="268"/>
      <c r="T1787" s="268"/>
      <c r="U1787" s="268"/>
      <c r="V1787" s="268"/>
      <c r="W1787" s="268"/>
      <c r="X1787" s="268"/>
      <c r="AC1787" s="268"/>
      <c r="AE1787" s="268"/>
      <c r="AF1787" s="268"/>
      <c r="AG1787" s="268"/>
      <c r="AH1787" s="268"/>
      <c r="AI1787" s="268"/>
      <c r="AM1787" s="268"/>
    </row>
    <row r="1788" spans="1:39" x14ac:dyDescent="0.25">
      <c r="A1788" s="268"/>
      <c r="B1788" s="268"/>
      <c r="C1788" s="268"/>
      <c r="D1788" s="268"/>
      <c r="E1788" s="268"/>
      <c r="F1788" s="268"/>
      <c r="G1788" s="271"/>
      <c r="H1788" s="268"/>
      <c r="I1788" s="268"/>
      <c r="K1788" s="270"/>
      <c r="L1788" s="270"/>
      <c r="M1788" s="270"/>
      <c r="N1788" s="270"/>
      <c r="O1788" s="268"/>
      <c r="P1788" s="268"/>
      <c r="Q1788" s="268"/>
      <c r="R1788" s="268"/>
      <c r="S1788" s="268"/>
      <c r="T1788" s="268"/>
      <c r="U1788" s="268"/>
      <c r="V1788" s="268"/>
      <c r="W1788" s="268"/>
      <c r="X1788" s="268"/>
      <c r="AC1788" s="268"/>
      <c r="AE1788" s="268"/>
      <c r="AF1788" s="268"/>
      <c r="AG1788" s="268"/>
      <c r="AH1788" s="268"/>
      <c r="AI1788" s="268"/>
      <c r="AM1788" s="268"/>
    </row>
    <row r="1789" spans="1:39" x14ac:dyDescent="0.25">
      <c r="A1789" s="268"/>
      <c r="B1789" s="268"/>
      <c r="C1789" s="268"/>
      <c r="D1789" s="268"/>
      <c r="E1789" s="268"/>
      <c r="F1789" s="268"/>
      <c r="G1789" s="271"/>
      <c r="H1789" s="268"/>
      <c r="K1789" s="270"/>
      <c r="L1789" s="270"/>
      <c r="M1789" s="270"/>
      <c r="N1789" s="270"/>
      <c r="O1789" s="268"/>
      <c r="P1789" s="268"/>
      <c r="Q1789" s="268"/>
      <c r="R1789" s="268"/>
      <c r="S1789" s="268"/>
      <c r="T1789" s="268"/>
      <c r="U1789" s="268"/>
      <c r="V1789" s="268"/>
      <c r="W1789" s="268"/>
      <c r="X1789" s="268"/>
      <c r="AC1789" s="268"/>
      <c r="AE1789" s="268"/>
      <c r="AF1789" s="268"/>
      <c r="AG1789" s="268"/>
      <c r="AH1789" s="268"/>
      <c r="AI1789" s="268"/>
      <c r="AM1789" s="268"/>
    </row>
    <row r="1790" spans="1:39" x14ac:dyDescent="0.25">
      <c r="A1790" s="268"/>
      <c r="B1790" s="268"/>
      <c r="C1790" s="268"/>
      <c r="D1790" s="268"/>
      <c r="E1790" s="268"/>
      <c r="F1790" s="268"/>
      <c r="G1790" s="271"/>
      <c r="H1790" s="268"/>
      <c r="K1790" s="270"/>
      <c r="L1790" s="270"/>
      <c r="M1790" s="270"/>
      <c r="N1790" s="270"/>
      <c r="O1790" s="268"/>
      <c r="P1790" s="268"/>
      <c r="Q1790" s="268"/>
      <c r="R1790" s="268"/>
      <c r="S1790" s="268"/>
      <c r="T1790" s="268"/>
      <c r="U1790" s="268"/>
      <c r="V1790" s="268"/>
      <c r="W1790" s="268"/>
      <c r="X1790" s="268"/>
      <c r="AC1790" s="268"/>
      <c r="AE1790" s="268"/>
      <c r="AF1790" s="268"/>
      <c r="AG1790" s="268"/>
      <c r="AH1790" s="268"/>
      <c r="AI1790" s="268"/>
      <c r="AM1790" s="268"/>
    </row>
    <row r="1791" spans="1:39" x14ac:dyDescent="0.25">
      <c r="A1791" s="268"/>
      <c r="B1791" s="268"/>
      <c r="C1791" s="268"/>
      <c r="D1791" s="268"/>
      <c r="E1791" s="268"/>
      <c r="F1791" s="268"/>
      <c r="G1791" s="271"/>
      <c r="H1791" s="268"/>
      <c r="I1791" s="268"/>
      <c r="K1791" s="270"/>
      <c r="L1791" s="270"/>
      <c r="M1791" s="270"/>
      <c r="N1791" s="270"/>
      <c r="O1791" s="268"/>
      <c r="P1791" s="268"/>
      <c r="Q1791" s="268"/>
      <c r="R1791" s="268"/>
      <c r="S1791" s="268"/>
      <c r="T1791" s="268"/>
      <c r="U1791" s="268"/>
      <c r="V1791" s="268"/>
      <c r="W1791" s="268"/>
      <c r="X1791" s="268"/>
      <c r="AC1791" s="268"/>
      <c r="AE1791" s="268"/>
      <c r="AF1791" s="268"/>
      <c r="AG1791" s="268"/>
      <c r="AH1791" s="268"/>
      <c r="AI1791" s="268"/>
      <c r="AM1791" s="268"/>
    </row>
    <row r="1792" spans="1:39" x14ac:dyDescent="0.25">
      <c r="A1792" s="268"/>
      <c r="B1792" s="268"/>
      <c r="C1792" s="268"/>
      <c r="D1792" s="268"/>
      <c r="E1792" s="268"/>
      <c r="F1792" s="268"/>
      <c r="G1792" s="271"/>
      <c r="H1792" s="268"/>
      <c r="I1792" s="268"/>
      <c r="K1792" s="270"/>
      <c r="L1792" s="270"/>
      <c r="M1792" s="270"/>
      <c r="N1792" s="270"/>
      <c r="O1792" s="268"/>
      <c r="P1792" s="268"/>
      <c r="Q1792" s="268"/>
      <c r="R1792" s="268"/>
      <c r="S1792" s="268"/>
      <c r="T1792" s="268"/>
      <c r="U1792" s="268"/>
      <c r="V1792" s="268"/>
      <c r="W1792" s="268"/>
      <c r="X1792" s="268"/>
      <c r="Y1792" s="268"/>
      <c r="AC1792" s="268"/>
      <c r="AE1792" s="268"/>
      <c r="AF1792" s="268"/>
      <c r="AG1792" s="268"/>
      <c r="AH1792" s="268"/>
      <c r="AI1792" s="268"/>
      <c r="AM1792" s="268"/>
    </row>
    <row r="1793" spans="1:39" x14ac:dyDescent="0.25">
      <c r="A1793" s="268"/>
      <c r="B1793" s="268"/>
      <c r="C1793" s="268"/>
      <c r="D1793" s="268"/>
      <c r="E1793" s="268"/>
      <c r="F1793" s="268"/>
      <c r="G1793" s="271"/>
      <c r="H1793" s="268"/>
      <c r="K1793" s="270"/>
      <c r="L1793" s="270"/>
      <c r="M1793" s="270"/>
      <c r="N1793" s="270"/>
      <c r="O1793" s="268"/>
      <c r="P1793" s="268"/>
      <c r="Q1793" s="268"/>
      <c r="R1793" s="268"/>
      <c r="S1793" s="268"/>
      <c r="T1793" s="268"/>
      <c r="U1793" s="268"/>
      <c r="V1793" s="268"/>
      <c r="W1793" s="268"/>
      <c r="X1793" s="268"/>
      <c r="Y1793" s="268"/>
      <c r="AC1793" s="268"/>
      <c r="AE1793" s="268"/>
      <c r="AF1793" s="268"/>
      <c r="AG1793" s="268"/>
      <c r="AH1793" s="268"/>
      <c r="AI1793" s="268"/>
      <c r="AM1793" s="268"/>
    </row>
    <row r="1794" spans="1:39" x14ac:dyDescent="0.25">
      <c r="A1794" s="268"/>
      <c r="B1794" s="268"/>
      <c r="C1794" s="268"/>
      <c r="D1794" s="268"/>
      <c r="E1794" s="268"/>
      <c r="F1794" s="268"/>
      <c r="G1794" s="271"/>
      <c r="H1794" s="268"/>
      <c r="I1794" s="268"/>
      <c r="K1794" s="270"/>
      <c r="L1794" s="270"/>
      <c r="M1794" s="270"/>
      <c r="N1794" s="270"/>
      <c r="O1794" s="268"/>
      <c r="P1794" s="268"/>
      <c r="Q1794" s="268"/>
      <c r="R1794" s="268"/>
      <c r="S1794" s="268"/>
      <c r="T1794" s="268"/>
      <c r="U1794" s="268"/>
      <c r="V1794" s="268"/>
      <c r="W1794" s="268"/>
      <c r="X1794" s="268"/>
      <c r="Y1794" s="268"/>
      <c r="AC1794" s="268"/>
      <c r="AE1794" s="268"/>
      <c r="AF1794" s="268"/>
      <c r="AG1794" s="268"/>
      <c r="AH1794" s="268"/>
      <c r="AI1794" s="268"/>
      <c r="AM1794" s="268"/>
    </row>
    <row r="1795" spans="1:39" x14ac:dyDescent="0.25">
      <c r="A1795" s="268"/>
      <c r="B1795" s="268"/>
      <c r="C1795" s="268"/>
      <c r="D1795" s="268"/>
      <c r="E1795" s="268"/>
      <c r="F1795" s="268"/>
      <c r="G1795" s="271"/>
      <c r="H1795" s="268"/>
      <c r="K1795" s="270"/>
      <c r="L1795" s="270"/>
      <c r="M1795" s="270"/>
      <c r="N1795" s="270"/>
      <c r="O1795" s="268"/>
      <c r="P1795" s="268"/>
      <c r="Q1795" s="268"/>
      <c r="R1795" s="268"/>
      <c r="S1795" s="268"/>
      <c r="T1795" s="268"/>
      <c r="U1795" s="268"/>
      <c r="V1795" s="268"/>
      <c r="W1795" s="268"/>
      <c r="X1795" s="268"/>
      <c r="Y1795" s="268"/>
      <c r="AC1795" s="268"/>
      <c r="AE1795" s="268"/>
      <c r="AF1795" s="268"/>
      <c r="AG1795" s="268"/>
      <c r="AH1795" s="268"/>
      <c r="AI1795" s="268"/>
      <c r="AM1795" s="268"/>
    </row>
    <row r="1796" spans="1:39" x14ac:dyDescent="0.25">
      <c r="A1796" s="268"/>
      <c r="B1796" s="268"/>
      <c r="C1796" s="268"/>
      <c r="D1796" s="268"/>
      <c r="E1796" s="268"/>
      <c r="F1796" s="268"/>
      <c r="G1796" s="271"/>
      <c r="H1796" s="268"/>
      <c r="I1796" s="268"/>
      <c r="K1796" s="270"/>
      <c r="L1796" s="270"/>
      <c r="M1796" s="270"/>
      <c r="N1796" s="270"/>
      <c r="O1796" s="268"/>
      <c r="P1796" s="268"/>
      <c r="Q1796" s="268"/>
      <c r="R1796" s="268"/>
      <c r="S1796" s="268"/>
      <c r="T1796" s="268"/>
      <c r="U1796" s="268"/>
      <c r="V1796" s="268"/>
      <c r="W1796" s="268"/>
      <c r="X1796" s="268"/>
      <c r="Y1796" s="268"/>
      <c r="AC1796" s="268"/>
      <c r="AE1796" s="268"/>
      <c r="AF1796" s="268"/>
      <c r="AG1796" s="268"/>
      <c r="AH1796" s="268"/>
      <c r="AI1796" s="268"/>
      <c r="AM1796" s="268"/>
    </row>
    <row r="1797" spans="1:39" x14ac:dyDescent="0.25">
      <c r="A1797" s="268"/>
      <c r="B1797" s="268"/>
      <c r="C1797" s="268"/>
      <c r="D1797" s="268"/>
      <c r="E1797" s="268"/>
      <c r="F1797" s="268"/>
      <c r="G1797" s="271"/>
      <c r="H1797" s="268"/>
      <c r="I1797" s="2"/>
      <c r="K1797" s="270"/>
      <c r="L1797" s="270"/>
      <c r="M1797" s="270"/>
      <c r="N1797" s="270"/>
      <c r="O1797" s="268"/>
      <c r="P1797" s="268"/>
      <c r="Q1797" s="268"/>
      <c r="R1797" s="268"/>
      <c r="S1797" s="268"/>
      <c r="T1797" s="268"/>
      <c r="U1797" s="268"/>
      <c r="V1797" s="268"/>
      <c r="W1797" s="268"/>
      <c r="X1797" s="268"/>
      <c r="Y1797" s="268"/>
      <c r="AC1797" s="268"/>
      <c r="AE1797" s="268"/>
      <c r="AF1797" s="268"/>
      <c r="AG1797" s="268"/>
      <c r="AH1797" s="268"/>
      <c r="AI1797" s="268"/>
      <c r="AM1797" s="268"/>
    </row>
    <row r="1798" spans="1:39" x14ac:dyDescent="0.25">
      <c r="A1798" s="268"/>
      <c r="B1798" s="268"/>
      <c r="C1798" s="268"/>
      <c r="D1798" s="268"/>
      <c r="E1798" s="268"/>
      <c r="F1798" s="268"/>
      <c r="G1798" s="271"/>
      <c r="H1798" s="268"/>
      <c r="I1798" s="268"/>
      <c r="K1798" s="270"/>
      <c r="L1798" s="270"/>
      <c r="M1798" s="270"/>
      <c r="N1798" s="270"/>
      <c r="O1798" s="268"/>
      <c r="P1798" s="268"/>
      <c r="Q1798" s="268"/>
      <c r="R1798" s="268"/>
      <c r="S1798" s="268"/>
      <c r="T1798" s="268"/>
      <c r="U1798" s="268"/>
      <c r="V1798" s="268"/>
      <c r="W1798" s="268"/>
      <c r="X1798" s="268"/>
      <c r="AC1798" s="268"/>
      <c r="AE1798" s="268"/>
      <c r="AF1798" s="268"/>
      <c r="AG1798" s="268"/>
      <c r="AH1798" s="268"/>
      <c r="AI1798" s="268"/>
      <c r="AM1798" s="268"/>
    </row>
    <row r="1799" spans="1:39" x14ac:dyDescent="0.25">
      <c r="A1799" s="268"/>
      <c r="B1799" s="268"/>
      <c r="C1799" s="268"/>
      <c r="D1799" s="268"/>
      <c r="E1799" s="268"/>
      <c r="F1799" s="268"/>
      <c r="G1799" s="271"/>
      <c r="H1799" s="268"/>
      <c r="I1799" s="268"/>
      <c r="K1799" s="270"/>
      <c r="L1799" s="270"/>
      <c r="M1799" s="270"/>
      <c r="N1799" s="270"/>
      <c r="O1799" s="268"/>
      <c r="P1799" s="268"/>
      <c r="Q1799" s="268"/>
      <c r="R1799" s="268"/>
      <c r="S1799" s="268"/>
      <c r="T1799" s="268"/>
      <c r="U1799" s="268"/>
      <c r="V1799" s="268"/>
      <c r="W1799" s="268"/>
      <c r="X1799" s="268"/>
      <c r="Y1799" s="268"/>
      <c r="AC1799" s="268"/>
      <c r="AE1799" s="268"/>
      <c r="AF1799" s="268"/>
      <c r="AG1799" s="268"/>
      <c r="AH1799" s="268"/>
      <c r="AI1799" s="268"/>
      <c r="AM1799" s="268"/>
    </row>
    <row r="1800" spans="1:39" x14ac:dyDescent="0.25">
      <c r="A1800" s="268"/>
      <c r="B1800" s="268"/>
      <c r="C1800" s="268"/>
      <c r="D1800" s="268"/>
      <c r="E1800" s="268"/>
      <c r="F1800" s="268"/>
      <c r="G1800" s="271"/>
      <c r="H1800" s="268"/>
      <c r="I1800" s="268"/>
      <c r="K1800" s="270"/>
      <c r="L1800" s="270"/>
      <c r="M1800" s="270"/>
      <c r="N1800" s="270"/>
      <c r="O1800" s="268"/>
      <c r="P1800" s="268"/>
      <c r="Q1800" s="268"/>
      <c r="R1800" s="268"/>
      <c r="S1800" s="268"/>
      <c r="T1800" s="268"/>
      <c r="U1800" s="268"/>
      <c r="V1800" s="268"/>
      <c r="W1800" s="268"/>
      <c r="X1800" s="268"/>
      <c r="Y1800" s="268"/>
      <c r="AC1800" s="268"/>
      <c r="AE1800" s="268"/>
      <c r="AF1800" s="268"/>
      <c r="AG1800" s="268"/>
      <c r="AH1800" s="268"/>
      <c r="AI1800" s="268"/>
      <c r="AM1800" s="268"/>
    </row>
    <row r="1801" spans="1:39" x14ac:dyDescent="0.25">
      <c r="A1801" s="268"/>
      <c r="B1801" s="268"/>
      <c r="C1801" s="268"/>
      <c r="D1801" s="268"/>
      <c r="E1801" s="268"/>
      <c r="F1801" s="268"/>
      <c r="G1801" s="271"/>
      <c r="H1801" s="268"/>
      <c r="K1801" s="270"/>
      <c r="L1801" s="270"/>
      <c r="M1801" s="270"/>
      <c r="N1801" s="270"/>
      <c r="O1801" s="268"/>
      <c r="P1801" s="268"/>
      <c r="Q1801" s="268"/>
      <c r="R1801" s="268"/>
      <c r="S1801" s="268"/>
      <c r="T1801" s="268"/>
      <c r="U1801" s="268"/>
      <c r="V1801" s="268"/>
      <c r="W1801" s="268"/>
      <c r="X1801" s="268"/>
      <c r="AC1801" s="268"/>
      <c r="AE1801" s="268"/>
      <c r="AF1801" s="268"/>
      <c r="AG1801" s="268"/>
      <c r="AH1801" s="268"/>
      <c r="AI1801" s="268"/>
      <c r="AM1801" s="268"/>
    </row>
    <row r="1802" spans="1:39" x14ac:dyDescent="0.25">
      <c r="A1802" s="268"/>
      <c r="B1802" s="268"/>
      <c r="C1802" s="268"/>
      <c r="D1802" s="268"/>
      <c r="E1802" s="268"/>
      <c r="F1802" s="268"/>
      <c r="G1802" s="271"/>
      <c r="H1802" s="268"/>
      <c r="K1802" s="270"/>
      <c r="L1802" s="270"/>
      <c r="M1802" s="270"/>
      <c r="N1802" s="270"/>
      <c r="O1802" s="268"/>
      <c r="P1802" s="268"/>
      <c r="Q1802" s="268"/>
      <c r="R1802" s="268"/>
      <c r="S1802" s="268"/>
      <c r="T1802" s="268"/>
      <c r="U1802" s="268"/>
      <c r="V1802" s="268"/>
      <c r="W1802" s="268"/>
      <c r="X1802" s="268"/>
      <c r="AC1802" s="268"/>
      <c r="AE1802" s="268"/>
      <c r="AF1802" s="268"/>
      <c r="AG1802" s="268"/>
      <c r="AH1802" s="268"/>
      <c r="AI1802" s="268"/>
      <c r="AM1802" s="268"/>
    </row>
    <row r="1803" spans="1:39" x14ac:dyDescent="0.25">
      <c r="A1803" s="268"/>
      <c r="B1803" s="268"/>
      <c r="C1803" s="268"/>
      <c r="D1803" s="268"/>
      <c r="E1803" s="268"/>
      <c r="F1803" s="268"/>
      <c r="G1803" s="271"/>
      <c r="H1803" s="268"/>
      <c r="I1803" s="268"/>
      <c r="K1803" s="270"/>
      <c r="L1803" s="270"/>
      <c r="M1803" s="270"/>
      <c r="N1803" s="270"/>
      <c r="O1803" s="268"/>
      <c r="P1803" s="268"/>
      <c r="Q1803" s="268"/>
      <c r="R1803" s="268"/>
      <c r="S1803" s="268"/>
      <c r="T1803" s="268"/>
      <c r="U1803" s="268"/>
      <c r="V1803" s="268"/>
      <c r="W1803" s="268"/>
      <c r="X1803" s="268"/>
      <c r="AC1803" s="268"/>
      <c r="AE1803" s="268"/>
      <c r="AF1803" s="268"/>
      <c r="AG1803" s="268"/>
      <c r="AH1803" s="268"/>
      <c r="AI1803" s="268"/>
      <c r="AM1803" s="268"/>
    </row>
    <row r="1804" spans="1:39" x14ac:dyDescent="0.25">
      <c r="A1804" s="268"/>
      <c r="B1804" s="268"/>
      <c r="C1804" s="268"/>
      <c r="D1804" s="268"/>
      <c r="E1804" s="268"/>
      <c r="F1804" s="268"/>
      <c r="G1804" s="271"/>
      <c r="H1804" s="268"/>
      <c r="K1804" s="270"/>
      <c r="L1804" s="270"/>
      <c r="M1804" s="270"/>
      <c r="N1804" s="270"/>
      <c r="O1804" s="268"/>
      <c r="P1804" s="268"/>
      <c r="Q1804" s="268"/>
      <c r="R1804" s="268"/>
      <c r="S1804" s="268"/>
      <c r="T1804" s="268"/>
      <c r="U1804" s="268"/>
      <c r="V1804" s="268"/>
      <c r="W1804" s="268"/>
      <c r="X1804" s="268"/>
      <c r="Y1804" s="268"/>
      <c r="AC1804" s="268"/>
      <c r="AE1804" s="268"/>
      <c r="AF1804" s="268"/>
      <c r="AG1804" s="268"/>
      <c r="AH1804" s="268"/>
      <c r="AI1804" s="268"/>
      <c r="AM1804" s="268"/>
    </row>
    <row r="1805" spans="1:39" x14ac:dyDescent="0.25">
      <c r="A1805" s="268"/>
      <c r="B1805" s="268"/>
      <c r="C1805" s="268"/>
      <c r="D1805" s="268"/>
      <c r="E1805" s="268"/>
      <c r="F1805" s="268"/>
      <c r="G1805" s="271"/>
      <c r="H1805" s="268"/>
      <c r="K1805" s="270"/>
      <c r="L1805" s="270"/>
      <c r="M1805" s="270"/>
      <c r="N1805" s="270"/>
      <c r="O1805" s="268"/>
      <c r="P1805" s="268"/>
      <c r="Q1805" s="268"/>
      <c r="R1805" s="268"/>
      <c r="S1805" s="268"/>
      <c r="T1805" s="268"/>
      <c r="U1805" s="268"/>
      <c r="V1805" s="268"/>
      <c r="W1805" s="268"/>
      <c r="X1805" s="268"/>
      <c r="AC1805" s="268"/>
      <c r="AE1805" s="268"/>
      <c r="AF1805" s="268"/>
      <c r="AG1805" s="268"/>
      <c r="AH1805" s="268"/>
      <c r="AI1805" s="268"/>
      <c r="AM1805" s="268"/>
    </row>
    <row r="1806" spans="1:39" x14ac:dyDescent="0.25">
      <c r="A1806" s="268"/>
      <c r="B1806" s="268"/>
      <c r="C1806" s="268"/>
      <c r="D1806" s="268"/>
      <c r="E1806" s="268"/>
      <c r="F1806" s="268"/>
      <c r="G1806" s="271"/>
      <c r="H1806" s="268"/>
      <c r="I1806" s="268"/>
      <c r="K1806" s="270"/>
      <c r="L1806" s="270"/>
      <c r="M1806" s="270"/>
      <c r="N1806" s="270"/>
      <c r="O1806" s="268"/>
      <c r="P1806" s="268"/>
      <c r="Q1806" s="268"/>
      <c r="R1806" s="268"/>
      <c r="S1806" s="268"/>
      <c r="T1806" s="268"/>
      <c r="U1806" s="268"/>
      <c r="V1806" s="268"/>
      <c r="W1806" s="268"/>
      <c r="X1806" s="268"/>
      <c r="AC1806" s="268"/>
      <c r="AE1806" s="268"/>
      <c r="AF1806" s="268"/>
      <c r="AG1806" s="268"/>
      <c r="AH1806" s="268"/>
      <c r="AI1806" s="268"/>
      <c r="AM1806" s="268"/>
    </row>
    <row r="1807" spans="1:39" x14ac:dyDescent="0.25">
      <c r="A1807" s="268"/>
      <c r="B1807" s="268"/>
      <c r="C1807" s="268"/>
      <c r="D1807" s="268"/>
      <c r="E1807" s="268"/>
      <c r="F1807" s="268"/>
      <c r="G1807" s="271"/>
      <c r="H1807" s="268"/>
      <c r="I1807" s="268"/>
      <c r="K1807" s="270"/>
      <c r="L1807" s="270"/>
      <c r="M1807" s="270"/>
      <c r="N1807" s="270"/>
      <c r="O1807" s="268"/>
      <c r="P1807" s="268"/>
      <c r="Q1807" s="268"/>
      <c r="R1807" s="268"/>
      <c r="S1807" s="268"/>
      <c r="T1807" s="268"/>
      <c r="U1807" s="268"/>
      <c r="V1807" s="268"/>
      <c r="W1807" s="268"/>
      <c r="X1807" s="268"/>
      <c r="AC1807" s="268"/>
      <c r="AE1807" s="268"/>
      <c r="AF1807" s="268"/>
      <c r="AG1807" s="268"/>
      <c r="AH1807" s="268"/>
      <c r="AI1807" s="268"/>
      <c r="AM1807" s="268"/>
    </row>
    <row r="1808" spans="1:39" x14ac:dyDescent="0.25">
      <c r="A1808" s="268"/>
      <c r="B1808" s="268"/>
      <c r="C1808" s="268"/>
      <c r="D1808" s="268"/>
      <c r="E1808" s="268"/>
      <c r="F1808" s="268"/>
      <c r="G1808" s="271"/>
      <c r="H1808" s="268"/>
      <c r="K1808" s="270"/>
      <c r="L1808" s="270"/>
      <c r="M1808" s="270"/>
      <c r="N1808" s="270"/>
      <c r="O1808" s="268"/>
      <c r="P1808" s="268"/>
      <c r="Q1808" s="268"/>
      <c r="R1808" s="268"/>
      <c r="S1808" s="268"/>
      <c r="T1808" s="268"/>
      <c r="U1808" s="268"/>
      <c r="V1808" s="268"/>
      <c r="W1808" s="268"/>
      <c r="X1808" s="268"/>
      <c r="AC1808" s="268"/>
      <c r="AE1808" s="268"/>
      <c r="AF1808" s="268"/>
      <c r="AG1808" s="268"/>
      <c r="AH1808" s="268"/>
      <c r="AI1808" s="268"/>
      <c r="AM1808" s="268"/>
    </row>
    <row r="1809" spans="1:39" x14ac:dyDescent="0.25">
      <c r="A1809" s="268"/>
      <c r="B1809" s="268"/>
      <c r="C1809" s="268"/>
      <c r="D1809" s="268"/>
      <c r="E1809" s="268"/>
      <c r="F1809" s="268"/>
      <c r="G1809" s="271"/>
      <c r="H1809" s="268"/>
      <c r="I1809" s="268"/>
      <c r="K1809" s="270"/>
      <c r="L1809" s="270"/>
      <c r="M1809" s="270"/>
      <c r="N1809" s="270"/>
      <c r="O1809" s="268"/>
      <c r="P1809" s="268"/>
      <c r="Q1809" s="268"/>
      <c r="R1809" s="268"/>
      <c r="S1809" s="268"/>
      <c r="T1809" s="268"/>
      <c r="U1809" s="268"/>
      <c r="V1809" s="268"/>
      <c r="W1809" s="268"/>
      <c r="X1809" s="268"/>
      <c r="AC1809" s="268"/>
      <c r="AE1809" s="268"/>
      <c r="AF1809" s="268"/>
      <c r="AG1809" s="268"/>
      <c r="AH1809" s="268"/>
      <c r="AI1809" s="268"/>
      <c r="AM1809" s="268"/>
    </row>
    <row r="1810" spans="1:39" x14ac:dyDescent="0.25">
      <c r="A1810" s="268"/>
      <c r="B1810" s="268"/>
      <c r="C1810" s="268"/>
      <c r="D1810" s="268"/>
      <c r="E1810" s="268"/>
      <c r="F1810" s="268"/>
      <c r="G1810" s="271"/>
      <c r="H1810" s="268"/>
      <c r="I1810" s="268"/>
      <c r="K1810" s="270"/>
      <c r="L1810" s="270"/>
      <c r="M1810" s="270"/>
      <c r="N1810" s="270"/>
      <c r="O1810" s="268"/>
      <c r="P1810" s="268"/>
      <c r="Q1810" s="268"/>
      <c r="R1810" s="268"/>
      <c r="S1810" s="268"/>
      <c r="T1810" s="268"/>
      <c r="U1810" s="268"/>
      <c r="V1810" s="268"/>
      <c r="W1810" s="268"/>
      <c r="X1810" s="268"/>
      <c r="AC1810" s="268"/>
      <c r="AE1810" s="268"/>
      <c r="AF1810" s="268"/>
      <c r="AG1810" s="268"/>
      <c r="AH1810" s="268"/>
      <c r="AI1810" s="268"/>
      <c r="AM1810" s="268"/>
    </row>
    <row r="1811" spans="1:39" x14ac:dyDescent="0.25">
      <c r="A1811" s="268"/>
      <c r="B1811" s="268"/>
      <c r="C1811" s="268"/>
      <c r="D1811" s="268"/>
      <c r="E1811" s="268"/>
      <c r="F1811" s="268"/>
      <c r="G1811" s="271"/>
      <c r="H1811" s="268"/>
      <c r="I1811" s="268"/>
      <c r="K1811" s="270"/>
      <c r="L1811" s="270"/>
      <c r="M1811" s="270"/>
      <c r="N1811" s="270"/>
      <c r="O1811" s="268"/>
      <c r="P1811" s="268"/>
      <c r="Q1811" s="268"/>
      <c r="R1811" s="268"/>
      <c r="S1811" s="268"/>
      <c r="T1811" s="268"/>
      <c r="U1811" s="268"/>
      <c r="V1811" s="268"/>
      <c r="W1811" s="268"/>
      <c r="X1811" s="268"/>
      <c r="AC1811" s="268"/>
      <c r="AE1811" s="268"/>
      <c r="AF1811" s="268"/>
      <c r="AG1811" s="268"/>
      <c r="AH1811" s="268"/>
      <c r="AI1811" s="268"/>
      <c r="AM1811" s="268"/>
    </row>
    <row r="1812" spans="1:39" x14ac:dyDescent="0.25">
      <c r="A1812" s="268"/>
      <c r="B1812" s="268"/>
      <c r="C1812" s="268"/>
      <c r="D1812" s="268"/>
      <c r="E1812" s="268"/>
      <c r="F1812" s="268"/>
      <c r="G1812" s="271"/>
      <c r="H1812" s="268"/>
      <c r="I1812" s="268"/>
      <c r="K1812" s="270"/>
      <c r="L1812" s="270"/>
      <c r="M1812" s="270"/>
      <c r="N1812" s="270"/>
      <c r="O1812" s="268"/>
      <c r="P1812" s="268"/>
      <c r="Q1812" s="268"/>
      <c r="R1812" s="268"/>
      <c r="S1812" s="268"/>
      <c r="T1812" s="268"/>
      <c r="U1812" s="268"/>
      <c r="V1812" s="268"/>
      <c r="W1812" s="268"/>
      <c r="X1812" s="268"/>
      <c r="Y1812" s="268"/>
      <c r="AC1812" s="268"/>
      <c r="AE1812" s="268"/>
      <c r="AF1812" s="268"/>
      <c r="AG1812" s="268"/>
      <c r="AH1812" s="268"/>
      <c r="AI1812" s="268"/>
      <c r="AM1812" s="268"/>
    </row>
    <row r="1813" spans="1:39" x14ac:dyDescent="0.25">
      <c r="A1813" s="268"/>
      <c r="B1813" s="268"/>
      <c r="C1813" s="268"/>
      <c r="D1813" s="268"/>
      <c r="E1813" s="268"/>
      <c r="F1813" s="268"/>
      <c r="G1813" s="271"/>
      <c r="H1813" s="268"/>
      <c r="I1813" s="268"/>
      <c r="K1813" s="270"/>
      <c r="L1813" s="270"/>
      <c r="M1813" s="270"/>
      <c r="N1813" s="270"/>
      <c r="O1813" s="268"/>
      <c r="P1813" s="268"/>
      <c r="Q1813" s="268"/>
      <c r="R1813" s="268"/>
      <c r="S1813" s="268"/>
      <c r="T1813" s="268"/>
      <c r="U1813" s="268"/>
      <c r="V1813" s="268"/>
      <c r="W1813" s="268"/>
      <c r="X1813" s="268"/>
      <c r="Y1813" s="268"/>
      <c r="AC1813" s="268"/>
      <c r="AE1813" s="268"/>
      <c r="AF1813" s="268"/>
      <c r="AG1813" s="268"/>
      <c r="AH1813" s="268"/>
      <c r="AI1813" s="268"/>
      <c r="AM1813" s="268"/>
    </row>
    <row r="1814" spans="1:39" x14ac:dyDescent="0.25">
      <c r="A1814" s="268"/>
      <c r="B1814" s="268"/>
      <c r="C1814" s="268"/>
      <c r="D1814" s="268"/>
      <c r="E1814" s="268"/>
      <c r="F1814" s="268"/>
      <c r="G1814" s="271"/>
      <c r="H1814" s="268"/>
      <c r="I1814" s="268"/>
      <c r="K1814" s="270"/>
      <c r="L1814" s="270"/>
      <c r="M1814" s="270"/>
      <c r="N1814" s="270"/>
      <c r="O1814" s="268"/>
      <c r="P1814" s="268"/>
      <c r="Q1814" s="268"/>
      <c r="R1814" s="268"/>
      <c r="S1814" s="268"/>
      <c r="T1814" s="268"/>
      <c r="U1814" s="268"/>
      <c r="V1814" s="268"/>
      <c r="W1814" s="268"/>
      <c r="X1814" s="268"/>
      <c r="Y1814" s="268"/>
      <c r="AC1814" s="268"/>
      <c r="AE1814" s="268"/>
      <c r="AF1814" s="268"/>
      <c r="AG1814" s="268"/>
      <c r="AH1814" s="268"/>
      <c r="AI1814" s="268"/>
      <c r="AM1814" s="268"/>
    </row>
    <row r="1815" spans="1:39" x14ac:dyDescent="0.25">
      <c r="A1815" s="268"/>
      <c r="B1815" s="268"/>
      <c r="C1815" s="268"/>
      <c r="D1815" s="268"/>
      <c r="E1815" s="268"/>
      <c r="F1815" s="268"/>
      <c r="G1815" s="271"/>
      <c r="H1815" s="268"/>
      <c r="I1815" s="268"/>
      <c r="K1815" s="270"/>
      <c r="L1815" s="270"/>
      <c r="M1815" s="270"/>
      <c r="N1815" s="270"/>
      <c r="O1815" s="268"/>
      <c r="P1815" s="268"/>
      <c r="Q1815" s="268"/>
      <c r="R1815" s="268"/>
      <c r="S1815" s="268"/>
      <c r="T1815" s="268"/>
      <c r="U1815" s="268"/>
      <c r="V1815" s="268"/>
      <c r="W1815" s="268"/>
      <c r="X1815" s="268"/>
      <c r="Y1815" s="268"/>
      <c r="AC1815" s="268"/>
      <c r="AE1815" s="268"/>
      <c r="AF1815" s="268"/>
      <c r="AG1815" s="268"/>
      <c r="AH1815" s="268"/>
      <c r="AI1815" s="268"/>
      <c r="AM1815" s="268"/>
    </row>
    <row r="1816" spans="1:39" x14ac:dyDescent="0.25">
      <c r="A1816" s="268"/>
      <c r="B1816" s="268"/>
      <c r="C1816" s="268"/>
      <c r="D1816" s="268"/>
      <c r="E1816" s="268"/>
      <c r="F1816" s="268"/>
      <c r="G1816" s="271"/>
      <c r="H1816" s="268"/>
      <c r="I1816" s="268"/>
      <c r="K1816" s="270"/>
      <c r="L1816" s="270"/>
      <c r="M1816" s="270"/>
      <c r="N1816" s="270"/>
      <c r="O1816" s="268"/>
      <c r="P1816" s="268"/>
      <c r="Q1816" s="268"/>
      <c r="R1816" s="268"/>
      <c r="S1816" s="268"/>
      <c r="T1816" s="268"/>
      <c r="U1816" s="268"/>
      <c r="V1816" s="268"/>
      <c r="W1816" s="268"/>
      <c r="X1816" s="268"/>
      <c r="Y1816" s="268"/>
      <c r="AC1816" s="268"/>
      <c r="AE1816" s="268"/>
      <c r="AF1816" s="268"/>
      <c r="AG1816" s="268"/>
      <c r="AH1816" s="268"/>
      <c r="AI1816" s="268"/>
      <c r="AM1816" s="268"/>
    </row>
    <row r="1817" spans="1:39" x14ac:dyDescent="0.25">
      <c r="A1817" s="268"/>
      <c r="B1817" s="268"/>
      <c r="C1817" s="268"/>
      <c r="D1817" s="268"/>
      <c r="E1817" s="268"/>
      <c r="F1817" s="268"/>
      <c r="G1817" s="271"/>
      <c r="H1817" s="268"/>
      <c r="I1817" s="268"/>
      <c r="K1817" s="270"/>
      <c r="L1817" s="270"/>
      <c r="M1817" s="270"/>
      <c r="N1817" s="270"/>
      <c r="O1817" s="268"/>
      <c r="P1817" s="268"/>
      <c r="Q1817" s="268"/>
      <c r="R1817" s="268"/>
      <c r="S1817" s="268"/>
      <c r="T1817" s="268"/>
      <c r="U1817" s="268"/>
      <c r="V1817" s="268"/>
      <c r="W1817" s="268"/>
      <c r="X1817" s="268"/>
      <c r="Y1817" s="268"/>
      <c r="AC1817" s="268"/>
      <c r="AE1817" s="268"/>
      <c r="AF1817" s="268"/>
      <c r="AG1817" s="268"/>
      <c r="AH1817" s="268"/>
      <c r="AI1817" s="268"/>
      <c r="AM1817" s="268"/>
    </row>
    <row r="1818" spans="1:39" x14ac:dyDescent="0.25">
      <c r="A1818" s="268"/>
      <c r="B1818" s="268"/>
      <c r="C1818" s="268"/>
      <c r="D1818" s="268"/>
      <c r="E1818" s="268"/>
      <c r="F1818" s="268"/>
      <c r="G1818" s="271"/>
      <c r="H1818" s="268"/>
      <c r="I1818" s="268"/>
      <c r="K1818" s="270"/>
      <c r="L1818" s="270"/>
      <c r="M1818" s="270"/>
      <c r="N1818" s="270"/>
      <c r="O1818" s="268"/>
      <c r="P1818" s="268"/>
      <c r="Q1818" s="268"/>
      <c r="R1818" s="268"/>
      <c r="S1818" s="268"/>
      <c r="T1818" s="268"/>
      <c r="U1818" s="268"/>
      <c r="V1818" s="268"/>
      <c r="W1818" s="268"/>
      <c r="X1818" s="268"/>
      <c r="Y1818" s="268"/>
      <c r="AC1818" s="268"/>
      <c r="AE1818" s="268"/>
      <c r="AF1818" s="268"/>
      <c r="AG1818" s="268"/>
      <c r="AH1818" s="268"/>
      <c r="AI1818" s="268"/>
      <c r="AM1818" s="268"/>
    </row>
    <row r="1819" spans="1:39" x14ac:dyDescent="0.25">
      <c r="A1819" s="268"/>
      <c r="B1819" s="268"/>
      <c r="C1819" s="268"/>
      <c r="D1819" s="268"/>
      <c r="E1819" s="268"/>
      <c r="F1819" s="268"/>
      <c r="G1819" s="271"/>
      <c r="H1819" s="268"/>
      <c r="I1819" s="268"/>
      <c r="K1819" s="270"/>
      <c r="L1819" s="270"/>
      <c r="M1819" s="270"/>
      <c r="N1819" s="270"/>
      <c r="O1819" s="268"/>
      <c r="P1819" s="268"/>
      <c r="Q1819" s="268"/>
      <c r="R1819" s="268"/>
      <c r="S1819" s="268"/>
      <c r="T1819" s="268"/>
      <c r="U1819" s="268"/>
      <c r="V1819" s="268"/>
      <c r="W1819" s="268"/>
      <c r="X1819" s="268"/>
      <c r="Y1819" s="268"/>
      <c r="AC1819" s="268"/>
      <c r="AE1819" s="268"/>
      <c r="AF1819" s="268"/>
      <c r="AG1819" s="268"/>
      <c r="AH1819" s="268"/>
      <c r="AI1819" s="268"/>
      <c r="AM1819" s="268"/>
    </row>
    <row r="1820" spans="1:39" x14ac:dyDescent="0.25">
      <c r="A1820" s="268"/>
      <c r="B1820" s="268"/>
      <c r="C1820" s="268"/>
      <c r="D1820" s="268"/>
      <c r="E1820" s="268"/>
      <c r="F1820" s="268"/>
      <c r="G1820" s="271"/>
      <c r="H1820" s="268"/>
      <c r="I1820" s="268"/>
      <c r="K1820" s="270"/>
      <c r="L1820" s="270"/>
      <c r="M1820" s="270"/>
      <c r="N1820" s="270"/>
      <c r="O1820" s="268"/>
      <c r="P1820" s="268"/>
      <c r="Q1820" s="268"/>
      <c r="R1820" s="268"/>
      <c r="S1820" s="268"/>
      <c r="T1820" s="268"/>
      <c r="U1820" s="268"/>
      <c r="V1820" s="268"/>
      <c r="W1820" s="268"/>
      <c r="X1820" s="268"/>
      <c r="Y1820" s="268"/>
      <c r="AC1820" s="268"/>
      <c r="AE1820" s="268"/>
      <c r="AF1820" s="268"/>
      <c r="AG1820" s="268"/>
      <c r="AH1820" s="268"/>
      <c r="AI1820" s="268"/>
      <c r="AM1820" s="268"/>
    </row>
    <row r="1821" spans="1:39" x14ac:dyDescent="0.25">
      <c r="A1821" s="268"/>
      <c r="B1821" s="268"/>
      <c r="C1821" s="268"/>
      <c r="D1821" s="268"/>
      <c r="E1821" s="268"/>
      <c r="F1821" s="268"/>
      <c r="G1821" s="271"/>
      <c r="H1821" s="268"/>
      <c r="K1821" s="270"/>
      <c r="L1821" s="270"/>
      <c r="M1821" s="270"/>
      <c r="N1821" s="270"/>
      <c r="O1821" s="268"/>
      <c r="P1821" s="268"/>
      <c r="Q1821" s="268"/>
      <c r="R1821" s="268"/>
      <c r="S1821" s="268"/>
      <c r="T1821" s="268"/>
      <c r="U1821" s="268"/>
      <c r="V1821" s="268"/>
      <c r="W1821" s="268"/>
      <c r="X1821" s="268"/>
      <c r="Y1821" s="268"/>
      <c r="AC1821" s="268"/>
      <c r="AE1821" s="268"/>
      <c r="AF1821" s="268"/>
      <c r="AG1821" s="268"/>
      <c r="AH1821" s="268"/>
      <c r="AI1821" s="268"/>
      <c r="AM1821" s="268"/>
    </row>
    <row r="1822" spans="1:39" x14ac:dyDescent="0.25">
      <c r="A1822" s="268"/>
      <c r="B1822" s="268"/>
      <c r="C1822" s="268"/>
      <c r="D1822" s="268"/>
      <c r="E1822" s="268"/>
      <c r="F1822" s="268"/>
      <c r="G1822" s="271"/>
      <c r="H1822" s="268"/>
      <c r="I1822" s="268"/>
      <c r="K1822" s="270"/>
      <c r="L1822" s="270"/>
      <c r="M1822" s="270"/>
      <c r="N1822" s="270"/>
      <c r="O1822" s="268"/>
      <c r="P1822" s="268"/>
      <c r="Q1822" s="268"/>
      <c r="R1822" s="268"/>
      <c r="S1822" s="268"/>
      <c r="T1822" s="268"/>
      <c r="U1822" s="268"/>
      <c r="V1822" s="268"/>
      <c r="W1822" s="268"/>
      <c r="X1822" s="268"/>
      <c r="Y1822" s="268"/>
      <c r="AC1822" s="268"/>
      <c r="AE1822" s="268"/>
      <c r="AF1822" s="268"/>
      <c r="AG1822" s="268"/>
      <c r="AH1822" s="268"/>
      <c r="AI1822" s="268"/>
      <c r="AM1822" s="268"/>
    </row>
    <row r="1823" spans="1:39" x14ac:dyDescent="0.25">
      <c r="A1823" s="268"/>
      <c r="B1823" s="268"/>
      <c r="C1823" s="268"/>
      <c r="D1823" s="268"/>
      <c r="E1823" s="268"/>
      <c r="F1823" s="268"/>
      <c r="G1823" s="271"/>
      <c r="H1823" s="268"/>
      <c r="K1823" s="270"/>
      <c r="L1823" s="270"/>
      <c r="M1823" s="270"/>
      <c r="N1823" s="270"/>
      <c r="O1823" s="268"/>
      <c r="P1823" s="268"/>
      <c r="Q1823" s="268"/>
      <c r="R1823" s="268"/>
      <c r="S1823" s="268"/>
      <c r="T1823" s="268"/>
      <c r="U1823" s="268"/>
      <c r="V1823" s="268"/>
      <c r="W1823" s="268"/>
      <c r="X1823" s="268"/>
      <c r="Y1823" s="268"/>
      <c r="AC1823" s="268"/>
      <c r="AE1823" s="268"/>
      <c r="AF1823" s="268"/>
      <c r="AG1823" s="268"/>
      <c r="AH1823" s="268"/>
      <c r="AI1823" s="268"/>
      <c r="AM1823" s="268"/>
    </row>
    <row r="1824" spans="1:39" x14ac:dyDescent="0.25">
      <c r="A1824" s="268"/>
      <c r="B1824" s="268"/>
      <c r="C1824" s="268"/>
      <c r="D1824" s="268"/>
      <c r="E1824" s="268"/>
      <c r="F1824" s="268"/>
      <c r="G1824" s="271"/>
      <c r="H1824" s="268"/>
      <c r="I1824" s="268"/>
      <c r="K1824" s="270"/>
      <c r="L1824" s="270"/>
      <c r="M1824" s="270"/>
      <c r="N1824" s="270"/>
      <c r="O1824" s="268"/>
      <c r="P1824" s="268"/>
      <c r="Q1824" s="268"/>
      <c r="R1824" s="268"/>
      <c r="S1824" s="268"/>
      <c r="T1824" s="268"/>
      <c r="U1824" s="268"/>
      <c r="V1824" s="268"/>
      <c r="W1824" s="268"/>
      <c r="X1824" s="268"/>
      <c r="Y1824" s="268"/>
      <c r="AC1824" s="268"/>
      <c r="AE1824" s="268"/>
      <c r="AF1824" s="268"/>
      <c r="AG1824" s="268"/>
      <c r="AH1824" s="268"/>
      <c r="AI1824" s="268"/>
      <c r="AM1824" s="268"/>
    </row>
    <row r="1825" spans="1:39" x14ac:dyDescent="0.25">
      <c r="A1825" s="268"/>
      <c r="B1825" s="268"/>
      <c r="C1825" s="268"/>
      <c r="D1825" s="268"/>
      <c r="E1825" s="268"/>
      <c r="F1825" s="268"/>
      <c r="G1825" s="271"/>
      <c r="H1825" s="268"/>
      <c r="I1825" s="268"/>
      <c r="K1825" s="270"/>
      <c r="L1825" s="270"/>
      <c r="M1825" s="270"/>
      <c r="N1825" s="270"/>
      <c r="O1825" s="268"/>
      <c r="P1825" s="268"/>
      <c r="Q1825" s="268"/>
      <c r="R1825" s="268"/>
      <c r="S1825" s="268"/>
      <c r="T1825" s="268"/>
      <c r="U1825" s="268"/>
      <c r="V1825" s="268"/>
      <c r="W1825" s="268"/>
      <c r="X1825" s="268"/>
      <c r="Y1825" s="268"/>
      <c r="AC1825" s="268"/>
      <c r="AE1825" s="268"/>
      <c r="AF1825" s="268"/>
      <c r="AG1825" s="268"/>
      <c r="AH1825" s="268"/>
      <c r="AI1825" s="268"/>
      <c r="AM1825" s="268"/>
    </row>
    <row r="1826" spans="1:39" x14ac:dyDescent="0.25">
      <c r="A1826" s="268"/>
      <c r="B1826" s="268"/>
      <c r="C1826" s="268"/>
      <c r="D1826" s="268"/>
      <c r="E1826" s="268"/>
      <c r="F1826" s="268"/>
      <c r="G1826" s="271"/>
      <c r="H1826" s="268"/>
      <c r="I1826" s="268"/>
      <c r="K1826" s="270"/>
      <c r="L1826" s="270"/>
      <c r="M1826" s="270"/>
      <c r="N1826" s="270"/>
      <c r="O1826" s="268"/>
      <c r="P1826" s="268"/>
      <c r="Q1826" s="268"/>
      <c r="R1826" s="268"/>
      <c r="S1826" s="268"/>
      <c r="T1826" s="268"/>
      <c r="U1826" s="268"/>
      <c r="V1826" s="268"/>
      <c r="W1826" s="268"/>
      <c r="X1826" s="268"/>
      <c r="Y1826" s="268"/>
      <c r="AC1826" s="268"/>
      <c r="AE1826" s="268"/>
      <c r="AF1826" s="268"/>
      <c r="AG1826" s="268"/>
      <c r="AH1826" s="268"/>
      <c r="AI1826" s="268"/>
      <c r="AM1826" s="268"/>
    </row>
    <row r="1827" spans="1:39" x14ac:dyDescent="0.25">
      <c r="A1827" s="268"/>
      <c r="B1827" s="268"/>
      <c r="C1827" s="268"/>
      <c r="D1827" s="268"/>
      <c r="E1827" s="268"/>
      <c r="F1827" s="268"/>
      <c r="G1827" s="271"/>
      <c r="H1827" s="268"/>
      <c r="I1827" s="268"/>
      <c r="K1827" s="270"/>
      <c r="L1827" s="270"/>
      <c r="M1827" s="270"/>
      <c r="N1827" s="270"/>
      <c r="O1827" s="268"/>
      <c r="P1827" s="268"/>
      <c r="Q1827" s="268"/>
      <c r="R1827" s="268"/>
      <c r="S1827" s="268"/>
      <c r="T1827" s="268"/>
      <c r="U1827" s="268"/>
      <c r="V1827" s="268"/>
      <c r="W1827" s="268"/>
      <c r="X1827" s="268"/>
      <c r="AC1827" s="268"/>
      <c r="AE1827" s="268"/>
      <c r="AF1827" s="268"/>
      <c r="AG1827" s="268"/>
      <c r="AH1827" s="268"/>
      <c r="AI1827" s="268"/>
      <c r="AM1827" s="268"/>
    </row>
    <row r="1828" spans="1:39" x14ac:dyDescent="0.25">
      <c r="A1828" s="268"/>
      <c r="B1828" s="268"/>
      <c r="C1828" s="268"/>
      <c r="D1828" s="268"/>
      <c r="E1828" s="268"/>
      <c r="F1828" s="268"/>
      <c r="G1828" s="271"/>
      <c r="H1828" s="268"/>
      <c r="K1828" s="270"/>
      <c r="L1828" s="270"/>
      <c r="M1828" s="270"/>
      <c r="N1828" s="270"/>
      <c r="O1828" s="268"/>
      <c r="P1828" s="268"/>
      <c r="Q1828" s="268"/>
      <c r="R1828" s="268"/>
      <c r="S1828" s="268"/>
      <c r="T1828" s="268"/>
      <c r="U1828" s="268"/>
      <c r="V1828" s="268"/>
      <c r="W1828" s="268"/>
      <c r="X1828" s="268"/>
      <c r="Y1828" s="268"/>
      <c r="AC1828" s="268"/>
      <c r="AE1828" s="268"/>
      <c r="AF1828" s="268"/>
      <c r="AG1828" s="268"/>
      <c r="AH1828" s="268"/>
      <c r="AI1828" s="268"/>
      <c r="AM1828" s="268"/>
    </row>
    <row r="1829" spans="1:39" x14ac:dyDescent="0.25">
      <c r="A1829" s="268"/>
      <c r="B1829" s="268"/>
      <c r="C1829" s="268"/>
      <c r="D1829" s="268"/>
      <c r="E1829" s="268"/>
      <c r="F1829" s="268"/>
      <c r="G1829" s="271"/>
      <c r="H1829" s="268"/>
      <c r="I1829" s="268"/>
      <c r="K1829" s="270"/>
      <c r="L1829" s="270"/>
      <c r="M1829" s="270"/>
      <c r="N1829" s="270"/>
      <c r="O1829" s="268"/>
      <c r="P1829" s="268"/>
      <c r="Q1829" s="268"/>
      <c r="R1829" s="268"/>
      <c r="S1829" s="268"/>
      <c r="T1829" s="268"/>
      <c r="U1829" s="268"/>
      <c r="V1829" s="268"/>
      <c r="W1829" s="268"/>
      <c r="X1829" s="268"/>
      <c r="AC1829" s="268"/>
      <c r="AE1829" s="268"/>
      <c r="AF1829" s="268"/>
      <c r="AG1829" s="268"/>
      <c r="AH1829" s="268"/>
      <c r="AI1829" s="268"/>
      <c r="AM1829" s="268"/>
    </row>
    <row r="1830" spans="1:39" x14ac:dyDescent="0.25">
      <c r="A1830" s="268"/>
      <c r="B1830" s="268"/>
      <c r="C1830" s="268"/>
      <c r="D1830" s="268"/>
      <c r="E1830" s="268"/>
      <c r="F1830" s="268"/>
      <c r="G1830" s="271"/>
      <c r="H1830" s="268"/>
      <c r="K1830" s="270"/>
      <c r="L1830" s="270"/>
      <c r="M1830" s="270"/>
      <c r="N1830" s="270"/>
      <c r="O1830" s="268"/>
      <c r="P1830" s="268"/>
      <c r="Q1830" s="268"/>
      <c r="R1830" s="268"/>
      <c r="S1830" s="268"/>
      <c r="T1830" s="268"/>
      <c r="U1830" s="268"/>
      <c r="V1830" s="268"/>
      <c r="W1830" s="268"/>
      <c r="X1830" s="268"/>
      <c r="AC1830" s="268"/>
      <c r="AE1830" s="268"/>
      <c r="AF1830" s="268"/>
      <c r="AG1830" s="268"/>
      <c r="AH1830" s="268"/>
      <c r="AI1830" s="268"/>
      <c r="AM1830" s="268"/>
    </row>
    <row r="1831" spans="1:39" x14ac:dyDescent="0.25">
      <c r="A1831" s="268"/>
      <c r="B1831" s="268"/>
      <c r="C1831" s="268"/>
      <c r="D1831" s="268"/>
      <c r="E1831" s="268"/>
      <c r="F1831" s="268"/>
      <c r="G1831" s="271"/>
      <c r="H1831" s="268"/>
      <c r="I1831" s="2"/>
      <c r="K1831" s="270"/>
      <c r="L1831" s="270"/>
      <c r="M1831" s="270"/>
      <c r="N1831" s="270"/>
      <c r="O1831" s="268"/>
      <c r="P1831" s="268"/>
      <c r="Q1831" s="268"/>
      <c r="R1831" s="268"/>
      <c r="S1831" s="268"/>
      <c r="T1831" s="268"/>
      <c r="U1831" s="268"/>
      <c r="V1831" s="268"/>
      <c r="W1831" s="268"/>
      <c r="X1831" s="268"/>
      <c r="AC1831" s="268"/>
      <c r="AE1831" s="268"/>
      <c r="AF1831" s="268"/>
      <c r="AG1831" s="268"/>
      <c r="AH1831" s="268"/>
      <c r="AI1831" s="268"/>
      <c r="AM1831" s="268"/>
    </row>
    <row r="1832" spans="1:39" x14ac:dyDescent="0.25">
      <c r="A1832" s="268"/>
      <c r="B1832" s="268"/>
      <c r="C1832" s="268"/>
      <c r="D1832" s="268"/>
      <c r="E1832" s="268"/>
      <c r="F1832" s="268"/>
      <c r="G1832" s="271"/>
      <c r="H1832" s="268"/>
      <c r="I1832" s="268"/>
      <c r="K1832" s="270"/>
      <c r="L1832" s="270"/>
      <c r="M1832" s="270"/>
      <c r="N1832" s="270"/>
      <c r="O1832" s="268"/>
      <c r="P1832" s="268"/>
      <c r="Q1832" s="268"/>
      <c r="R1832" s="268"/>
      <c r="S1832" s="268"/>
      <c r="T1832" s="268"/>
      <c r="U1832" s="268"/>
      <c r="V1832" s="268"/>
      <c r="W1832" s="268"/>
      <c r="X1832" s="268"/>
      <c r="AC1832" s="268"/>
      <c r="AE1832" s="268"/>
      <c r="AF1832" s="268"/>
      <c r="AG1832" s="268"/>
      <c r="AH1832" s="268"/>
      <c r="AI1832" s="268"/>
      <c r="AM1832" s="268"/>
    </row>
    <row r="1833" spans="1:39" x14ac:dyDescent="0.25">
      <c r="A1833" s="268"/>
      <c r="B1833" s="268"/>
      <c r="C1833" s="268"/>
      <c r="D1833" s="268"/>
      <c r="E1833" s="268"/>
      <c r="F1833" s="268"/>
      <c r="G1833" s="271"/>
      <c r="H1833" s="268"/>
      <c r="K1833" s="270"/>
      <c r="L1833" s="270"/>
      <c r="M1833" s="270"/>
      <c r="N1833" s="270"/>
      <c r="O1833" s="268"/>
      <c r="P1833" s="268"/>
      <c r="Q1833" s="268"/>
      <c r="R1833" s="268"/>
      <c r="S1833" s="268"/>
      <c r="T1833" s="268"/>
      <c r="U1833" s="268"/>
      <c r="V1833" s="268"/>
      <c r="W1833" s="268"/>
      <c r="X1833" s="268"/>
      <c r="Y1833" s="268"/>
      <c r="AC1833" s="268"/>
      <c r="AE1833" s="268"/>
      <c r="AF1833" s="268"/>
      <c r="AG1833" s="268"/>
      <c r="AH1833" s="268"/>
      <c r="AI1833" s="268"/>
      <c r="AM1833" s="268"/>
    </row>
    <row r="1834" spans="1:39" x14ac:dyDescent="0.25">
      <c r="A1834" s="268"/>
      <c r="B1834" s="268"/>
      <c r="C1834" s="268"/>
      <c r="D1834" s="268"/>
      <c r="E1834" s="268"/>
      <c r="F1834" s="268"/>
      <c r="G1834" s="271"/>
      <c r="H1834" s="268"/>
      <c r="K1834" s="270"/>
      <c r="L1834" s="270"/>
      <c r="M1834" s="270"/>
      <c r="N1834" s="270"/>
      <c r="O1834" s="268"/>
      <c r="P1834" s="268"/>
      <c r="Q1834" s="268"/>
      <c r="R1834" s="268"/>
      <c r="S1834" s="268"/>
      <c r="T1834" s="268"/>
      <c r="U1834" s="268"/>
      <c r="V1834" s="268"/>
      <c r="W1834" s="268"/>
      <c r="X1834" s="268"/>
      <c r="AC1834" s="268"/>
      <c r="AE1834" s="268"/>
      <c r="AF1834" s="268"/>
      <c r="AG1834" s="268"/>
      <c r="AH1834" s="268"/>
      <c r="AI1834" s="268"/>
      <c r="AM1834" s="268"/>
    </row>
    <row r="1835" spans="1:39" x14ac:dyDescent="0.25">
      <c r="A1835" s="268"/>
      <c r="B1835" s="268"/>
      <c r="C1835" s="268"/>
      <c r="D1835" s="268"/>
      <c r="E1835" s="268"/>
      <c r="F1835" s="268"/>
      <c r="G1835" s="271"/>
      <c r="H1835" s="268"/>
      <c r="K1835" s="270"/>
      <c r="L1835" s="270"/>
      <c r="M1835" s="270"/>
      <c r="N1835" s="270"/>
      <c r="O1835" s="268"/>
      <c r="P1835" s="268"/>
      <c r="Q1835" s="268"/>
      <c r="R1835" s="268"/>
      <c r="S1835" s="268"/>
      <c r="T1835" s="268"/>
      <c r="U1835" s="268"/>
      <c r="V1835" s="268"/>
      <c r="W1835" s="268"/>
      <c r="X1835" s="268"/>
      <c r="AC1835" s="268"/>
      <c r="AE1835" s="268"/>
      <c r="AF1835" s="268"/>
      <c r="AG1835" s="268"/>
      <c r="AH1835" s="268"/>
      <c r="AI1835" s="268"/>
      <c r="AM1835" s="268"/>
    </row>
    <row r="1836" spans="1:39" x14ac:dyDescent="0.25">
      <c r="A1836" s="268"/>
      <c r="B1836" s="268"/>
      <c r="C1836" s="268"/>
      <c r="D1836" s="268"/>
      <c r="E1836" s="268"/>
      <c r="F1836" s="268"/>
      <c r="G1836" s="271"/>
      <c r="H1836" s="268"/>
      <c r="I1836" s="268"/>
      <c r="K1836" s="270"/>
      <c r="L1836" s="270"/>
      <c r="M1836" s="270"/>
      <c r="N1836" s="270"/>
      <c r="O1836" s="268"/>
      <c r="P1836" s="268"/>
      <c r="Q1836" s="268"/>
      <c r="R1836" s="268"/>
      <c r="S1836" s="268"/>
      <c r="T1836" s="268"/>
      <c r="U1836" s="268"/>
      <c r="V1836" s="268"/>
      <c r="W1836" s="268"/>
      <c r="X1836" s="268"/>
      <c r="Y1836" s="268"/>
      <c r="AC1836" s="268"/>
      <c r="AE1836" s="268"/>
      <c r="AF1836" s="268"/>
      <c r="AG1836" s="268"/>
      <c r="AH1836" s="268"/>
      <c r="AI1836" s="268"/>
      <c r="AM1836" s="268"/>
    </row>
    <row r="1837" spans="1:39" x14ac:dyDescent="0.25">
      <c r="A1837" s="268"/>
      <c r="B1837" s="268"/>
      <c r="C1837" s="268"/>
      <c r="D1837" s="268"/>
      <c r="E1837" s="268"/>
      <c r="F1837" s="268"/>
      <c r="G1837" s="271"/>
      <c r="H1837" s="268"/>
      <c r="I1837" s="268"/>
      <c r="K1837" s="270"/>
      <c r="L1837" s="270"/>
      <c r="M1837" s="270"/>
      <c r="N1837" s="270"/>
      <c r="O1837" s="268"/>
      <c r="P1837" s="268"/>
      <c r="Q1837" s="268"/>
      <c r="R1837" s="268"/>
      <c r="S1837" s="268"/>
      <c r="T1837" s="268"/>
      <c r="U1837" s="268"/>
      <c r="V1837" s="268"/>
      <c r="W1837" s="268"/>
      <c r="X1837" s="268"/>
      <c r="Y1837" s="268"/>
      <c r="AC1837" s="268"/>
      <c r="AE1837" s="268"/>
      <c r="AF1837" s="268"/>
      <c r="AG1837" s="268"/>
      <c r="AH1837" s="268"/>
      <c r="AI1837" s="268"/>
      <c r="AM1837" s="268"/>
    </row>
    <row r="1838" spans="1:39" x14ac:dyDescent="0.25">
      <c r="A1838" s="268"/>
      <c r="B1838" s="268"/>
      <c r="C1838" s="268"/>
      <c r="D1838" s="268"/>
      <c r="E1838" s="268"/>
      <c r="F1838" s="268"/>
      <c r="G1838" s="271"/>
      <c r="H1838" s="268"/>
      <c r="I1838" s="268"/>
      <c r="K1838" s="270"/>
      <c r="L1838" s="270"/>
      <c r="M1838" s="270"/>
      <c r="N1838" s="270"/>
      <c r="O1838" s="268"/>
      <c r="P1838" s="268"/>
      <c r="Q1838" s="268"/>
      <c r="R1838" s="268"/>
      <c r="S1838" s="268"/>
      <c r="T1838" s="268"/>
      <c r="U1838" s="268"/>
      <c r="V1838" s="268"/>
      <c r="W1838" s="268"/>
      <c r="X1838" s="268"/>
      <c r="Y1838" s="268"/>
      <c r="AC1838" s="268"/>
      <c r="AE1838" s="268"/>
      <c r="AF1838" s="268"/>
      <c r="AG1838" s="268"/>
      <c r="AH1838" s="268"/>
      <c r="AI1838" s="268"/>
      <c r="AM1838" s="268"/>
    </row>
    <row r="1839" spans="1:39" x14ac:dyDescent="0.25">
      <c r="A1839" s="268"/>
      <c r="B1839" s="268"/>
      <c r="C1839" s="268"/>
      <c r="D1839" s="268"/>
      <c r="E1839" s="268"/>
      <c r="F1839" s="268"/>
      <c r="G1839" s="271"/>
      <c r="H1839" s="268"/>
      <c r="K1839" s="270"/>
      <c r="L1839" s="270"/>
      <c r="M1839" s="270"/>
      <c r="N1839" s="270"/>
      <c r="O1839" s="268"/>
      <c r="P1839" s="268"/>
      <c r="Q1839" s="268"/>
      <c r="R1839" s="268"/>
      <c r="S1839" s="268"/>
      <c r="T1839" s="268"/>
      <c r="U1839" s="268"/>
      <c r="V1839" s="268"/>
      <c r="W1839" s="268"/>
      <c r="X1839" s="268"/>
      <c r="Y1839" s="268"/>
      <c r="AC1839" s="268"/>
      <c r="AE1839" s="268"/>
      <c r="AF1839" s="268"/>
      <c r="AG1839" s="268"/>
      <c r="AH1839" s="268"/>
      <c r="AI1839" s="268"/>
      <c r="AM1839" s="268"/>
    </row>
    <row r="1840" spans="1:39" x14ac:dyDescent="0.25">
      <c r="A1840" s="268"/>
      <c r="B1840" s="268"/>
      <c r="C1840" s="268"/>
      <c r="D1840" s="268"/>
      <c r="E1840" s="268"/>
      <c r="F1840" s="268"/>
      <c r="G1840" s="271"/>
      <c r="H1840" s="268"/>
      <c r="I1840" s="268"/>
      <c r="K1840" s="270"/>
      <c r="L1840" s="270"/>
      <c r="M1840" s="270"/>
      <c r="N1840" s="270"/>
      <c r="O1840" s="268"/>
      <c r="P1840" s="268"/>
      <c r="Q1840" s="268"/>
      <c r="R1840" s="268"/>
      <c r="S1840" s="268"/>
      <c r="T1840" s="268"/>
      <c r="U1840" s="268"/>
      <c r="V1840" s="268"/>
      <c r="W1840" s="268"/>
      <c r="X1840" s="268"/>
      <c r="Y1840" s="268"/>
      <c r="AC1840" s="268"/>
      <c r="AE1840" s="268"/>
      <c r="AF1840" s="268"/>
      <c r="AG1840" s="268"/>
      <c r="AH1840" s="268"/>
      <c r="AI1840" s="268"/>
      <c r="AM1840" s="268"/>
    </row>
    <row r="1841" spans="1:39" x14ac:dyDescent="0.25">
      <c r="A1841" s="268"/>
      <c r="B1841" s="268"/>
      <c r="C1841" s="268"/>
      <c r="D1841" s="268"/>
      <c r="E1841" s="268"/>
      <c r="F1841" s="268"/>
      <c r="G1841" s="271"/>
      <c r="H1841" s="268"/>
      <c r="I1841" s="268"/>
      <c r="K1841" s="270"/>
      <c r="L1841" s="270"/>
      <c r="M1841" s="270"/>
      <c r="N1841" s="270"/>
      <c r="O1841" s="268"/>
      <c r="P1841" s="268"/>
      <c r="Q1841" s="268"/>
      <c r="R1841" s="268"/>
      <c r="S1841" s="268"/>
      <c r="T1841" s="268"/>
      <c r="U1841" s="268"/>
      <c r="V1841" s="268"/>
      <c r="W1841" s="268"/>
      <c r="X1841" s="268"/>
      <c r="Y1841" s="268"/>
      <c r="AC1841" s="268"/>
      <c r="AE1841" s="268"/>
      <c r="AF1841" s="268"/>
      <c r="AG1841" s="268"/>
      <c r="AH1841" s="268"/>
      <c r="AI1841" s="268"/>
      <c r="AM1841" s="268"/>
    </row>
    <row r="1842" spans="1:39" x14ac:dyDescent="0.25">
      <c r="A1842" s="268"/>
      <c r="B1842" s="268"/>
      <c r="C1842" s="268"/>
      <c r="D1842" s="268"/>
      <c r="E1842" s="268"/>
      <c r="F1842" s="268"/>
      <c r="G1842" s="271"/>
      <c r="H1842" s="268"/>
      <c r="K1842" s="270"/>
      <c r="L1842" s="270"/>
      <c r="M1842" s="270"/>
      <c r="N1842" s="270"/>
      <c r="O1842" s="268"/>
      <c r="P1842" s="268"/>
      <c r="Q1842" s="268"/>
      <c r="R1842" s="268"/>
      <c r="S1842" s="268"/>
      <c r="T1842" s="268"/>
      <c r="U1842" s="268"/>
      <c r="V1842" s="268"/>
      <c r="W1842" s="268"/>
      <c r="X1842" s="268"/>
      <c r="Y1842" s="268"/>
      <c r="AC1842" s="268"/>
      <c r="AE1842" s="268"/>
      <c r="AF1842" s="268"/>
      <c r="AG1842" s="268"/>
      <c r="AH1842" s="268"/>
      <c r="AI1842" s="268"/>
      <c r="AM1842" s="268"/>
    </row>
    <row r="1843" spans="1:39" x14ac:dyDescent="0.25">
      <c r="A1843" s="268"/>
      <c r="B1843" s="268"/>
      <c r="C1843" s="268"/>
      <c r="D1843" s="268"/>
      <c r="E1843" s="268"/>
      <c r="F1843" s="268"/>
      <c r="G1843" s="271"/>
      <c r="H1843" s="268"/>
      <c r="K1843" s="270"/>
      <c r="L1843" s="270"/>
      <c r="M1843" s="270"/>
      <c r="N1843" s="270"/>
      <c r="O1843" s="268"/>
      <c r="P1843" s="268"/>
      <c r="Q1843" s="268"/>
      <c r="R1843" s="268"/>
      <c r="S1843" s="268"/>
      <c r="T1843" s="268"/>
      <c r="U1843" s="268"/>
      <c r="V1843" s="268"/>
      <c r="W1843" s="268"/>
      <c r="X1843" s="268"/>
      <c r="Y1843" s="268"/>
      <c r="AC1843" s="268"/>
      <c r="AE1843" s="268"/>
      <c r="AF1843" s="268"/>
      <c r="AG1843" s="268"/>
      <c r="AH1843" s="268"/>
      <c r="AI1843" s="268"/>
      <c r="AM1843" s="268"/>
    </row>
    <row r="1844" spans="1:39" x14ac:dyDescent="0.25">
      <c r="A1844" s="268"/>
      <c r="B1844" s="268"/>
      <c r="C1844" s="268"/>
      <c r="D1844" s="268"/>
      <c r="E1844" s="268"/>
      <c r="F1844" s="268"/>
      <c r="G1844" s="271"/>
      <c r="H1844" s="268"/>
      <c r="I1844" s="268"/>
      <c r="K1844" s="270"/>
      <c r="L1844" s="270"/>
      <c r="M1844" s="270"/>
      <c r="N1844" s="270"/>
      <c r="O1844" s="268"/>
      <c r="P1844" s="268"/>
      <c r="Q1844" s="268"/>
      <c r="R1844" s="268"/>
      <c r="S1844" s="268"/>
      <c r="T1844" s="268"/>
      <c r="U1844" s="268"/>
      <c r="V1844" s="268"/>
      <c r="W1844" s="268"/>
      <c r="X1844" s="268"/>
      <c r="Y1844" s="268"/>
      <c r="AC1844" s="268"/>
      <c r="AE1844" s="268"/>
      <c r="AF1844" s="268"/>
      <c r="AG1844" s="268"/>
      <c r="AH1844" s="268"/>
      <c r="AI1844" s="268"/>
      <c r="AM1844" s="268"/>
    </row>
    <row r="1845" spans="1:39" x14ac:dyDescent="0.25">
      <c r="A1845" s="268"/>
      <c r="B1845" s="268"/>
      <c r="C1845" s="268"/>
      <c r="D1845" s="268"/>
      <c r="E1845" s="268"/>
      <c r="F1845" s="268"/>
      <c r="G1845" s="271"/>
      <c r="H1845" s="268"/>
      <c r="I1845" s="268"/>
      <c r="K1845" s="270"/>
      <c r="L1845" s="270"/>
      <c r="M1845" s="270"/>
      <c r="N1845" s="270"/>
      <c r="O1845" s="268"/>
      <c r="P1845" s="268"/>
      <c r="Q1845" s="268"/>
      <c r="R1845" s="268"/>
      <c r="S1845" s="268"/>
      <c r="T1845" s="268"/>
      <c r="U1845" s="268"/>
      <c r="V1845" s="268"/>
      <c r="W1845" s="268"/>
      <c r="X1845" s="268"/>
      <c r="Y1845" s="268"/>
      <c r="AC1845" s="268"/>
      <c r="AE1845" s="268"/>
      <c r="AF1845" s="268"/>
      <c r="AG1845" s="268"/>
      <c r="AH1845" s="268"/>
      <c r="AI1845" s="268"/>
      <c r="AM1845" s="268"/>
    </row>
    <row r="1846" spans="1:39" x14ac:dyDescent="0.25">
      <c r="A1846" s="268"/>
      <c r="B1846" s="268"/>
      <c r="C1846" s="268"/>
      <c r="D1846" s="268"/>
      <c r="E1846" s="268"/>
      <c r="F1846" s="268"/>
      <c r="G1846" s="271"/>
      <c r="H1846" s="268"/>
      <c r="I1846" s="268"/>
      <c r="K1846" s="270"/>
      <c r="L1846" s="270"/>
      <c r="M1846" s="270"/>
      <c r="N1846" s="270"/>
      <c r="O1846" s="268"/>
      <c r="P1846" s="268"/>
      <c r="Q1846" s="268"/>
      <c r="R1846" s="268"/>
      <c r="S1846" s="268"/>
      <c r="T1846" s="268"/>
      <c r="U1846" s="268"/>
      <c r="V1846" s="268"/>
      <c r="W1846" s="268"/>
      <c r="X1846" s="268"/>
      <c r="Y1846" s="268"/>
      <c r="AC1846" s="268"/>
      <c r="AE1846" s="268"/>
      <c r="AF1846" s="268"/>
      <c r="AG1846" s="268"/>
      <c r="AH1846" s="268"/>
      <c r="AI1846" s="268"/>
      <c r="AM1846" s="268"/>
    </row>
    <row r="1847" spans="1:39" x14ac:dyDescent="0.25">
      <c r="A1847" s="268"/>
      <c r="B1847" s="268"/>
      <c r="C1847" s="268"/>
      <c r="D1847" s="268"/>
      <c r="E1847" s="268"/>
      <c r="F1847" s="268"/>
      <c r="G1847" s="271"/>
      <c r="H1847" s="268"/>
      <c r="I1847" s="268"/>
      <c r="K1847" s="270"/>
      <c r="L1847" s="270"/>
      <c r="M1847" s="270"/>
      <c r="N1847" s="270"/>
      <c r="O1847" s="268"/>
      <c r="P1847" s="268"/>
      <c r="Q1847" s="268"/>
      <c r="R1847" s="268"/>
      <c r="S1847" s="268"/>
      <c r="T1847" s="268"/>
      <c r="U1847" s="268"/>
      <c r="V1847" s="268"/>
      <c r="W1847" s="268"/>
      <c r="X1847" s="268"/>
      <c r="Y1847" s="268"/>
      <c r="AC1847" s="268"/>
      <c r="AE1847" s="268"/>
      <c r="AF1847" s="268"/>
      <c r="AG1847" s="268"/>
      <c r="AH1847" s="268"/>
      <c r="AI1847" s="268"/>
      <c r="AM1847" s="268"/>
    </row>
    <row r="1848" spans="1:39" x14ac:dyDescent="0.25">
      <c r="A1848" s="268"/>
      <c r="B1848" s="268"/>
      <c r="C1848" s="268"/>
      <c r="D1848" s="268"/>
      <c r="E1848" s="268"/>
      <c r="F1848" s="268"/>
      <c r="G1848" s="271"/>
      <c r="H1848" s="268"/>
      <c r="I1848" s="268"/>
      <c r="K1848" s="270"/>
      <c r="L1848" s="270"/>
      <c r="M1848" s="270"/>
      <c r="N1848" s="270"/>
      <c r="O1848" s="268"/>
      <c r="P1848" s="268"/>
      <c r="Q1848" s="268"/>
      <c r="R1848" s="268"/>
      <c r="S1848" s="268"/>
      <c r="T1848" s="268"/>
      <c r="U1848" s="268"/>
      <c r="V1848" s="268"/>
      <c r="W1848" s="268"/>
      <c r="X1848" s="268"/>
      <c r="Y1848" s="268"/>
      <c r="AC1848" s="268"/>
      <c r="AE1848" s="268"/>
      <c r="AF1848" s="268"/>
      <c r="AG1848" s="268"/>
      <c r="AH1848" s="268"/>
      <c r="AI1848" s="268"/>
      <c r="AM1848" s="268"/>
    </row>
    <row r="1849" spans="1:39" x14ac:dyDescent="0.25">
      <c r="A1849" s="268"/>
      <c r="B1849" s="268"/>
      <c r="C1849" s="268"/>
      <c r="D1849" s="268"/>
      <c r="E1849" s="268"/>
      <c r="F1849" s="268"/>
      <c r="G1849" s="271"/>
      <c r="H1849" s="268"/>
      <c r="K1849" s="270"/>
      <c r="L1849" s="270"/>
      <c r="M1849" s="270"/>
      <c r="N1849" s="270"/>
      <c r="O1849" s="268"/>
      <c r="P1849" s="268"/>
      <c r="Q1849" s="268"/>
      <c r="R1849" s="268"/>
      <c r="S1849" s="268"/>
      <c r="T1849" s="268"/>
      <c r="U1849" s="268"/>
      <c r="V1849" s="268"/>
      <c r="W1849" s="268"/>
      <c r="X1849" s="268"/>
      <c r="Y1849" s="268"/>
      <c r="AC1849" s="268"/>
      <c r="AE1849" s="268"/>
      <c r="AF1849" s="268"/>
      <c r="AG1849" s="268"/>
      <c r="AH1849" s="268"/>
      <c r="AI1849" s="268"/>
      <c r="AM1849" s="268"/>
    </row>
    <row r="1850" spans="1:39" x14ac:dyDescent="0.25">
      <c r="A1850" s="268"/>
      <c r="B1850" s="268"/>
      <c r="C1850" s="268"/>
      <c r="D1850" s="268"/>
      <c r="E1850" s="268"/>
      <c r="F1850" s="268"/>
      <c r="G1850" s="271"/>
      <c r="H1850" s="268"/>
      <c r="K1850" s="270"/>
      <c r="L1850" s="270"/>
      <c r="M1850" s="270"/>
      <c r="N1850" s="270"/>
      <c r="O1850" s="268"/>
      <c r="P1850" s="268"/>
      <c r="Q1850" s="268"/>
      <c r="R1850" s="268"/>
      <c r="S1850" s="268"/>
      <c r="T1850" s="268"/>
      <c r="U1850" s="268"/>
      <c r="V1850" s="268"/>
      <c r="W1850" s="268"/>
      <c r="X1850" s="268"/>
      <c r="AC1850" s="268"/>
      <c r="AE1850" s="268"/>
      <c r="AF1850" s="268"/>
      <c r="AG1850" s="268"/>
      <c r="AH1850" s="268"/>
      <c r="AI1850" s="268"/>
      <c r="AM1850" s="268"/>
    </row>
    <row r="1851" spans="1:39" x14ac:dyDescent="0.25">
      <c r="A1851" s="268"/>
      <c r="B1851" s="268"/>
      <c r="C1851" s="268"/>
      <c r="D1851" s="268"/>
      <c r="E1851" s="268"/>
      <c r="F1851" s="268"/>
      <c r="G1851" s="271"/>
      <c r="H1851" s="268"/>
      <c r="K1851" s="270"/>
      <c r="L1851" s="270"/>
      <c r="M1851" s="270"/>
      <c r="N1851" s="270"/>
      <c r="O1851" s="268"/>
      <c r="P1851" s="268"/>
      <c r="Q1851" s="268"/>
      <c r="R1851" s="268"/>
      <c r="S1851" s="268"/>
      <c r="T1851" s="268"/>
      <c r="U1851" s="268"/>
      <c r="V1851" s="268"/>
      <c r="W1851" s="268"/>
      <c r="X1851" s="268"/>
      <c r="AC1851" s="268"/>
      <c r="AE1851" s="268"/>
      <c r="AF1851" s="268"/>
      <c r="AG1851" s="268"/>
      <c r="AH1851" s="268"/>
      <c r="AI1851" s="268"/>
      <c r="AM1851" s="268"/>
    </row>
    <row r="1852" spans="1:39" x14ac:dyDescent="0.25">
      <c r="A1852" s="268"/>
      <c r="B1852" s="268"/>
      <c r="C1852" s="268"/>
      <c r="D1852" s="268"/>
      <c r="E1852" s="268"/>
      <c r="F1852" s="268"/>
      <c r="G1852" s="271"/>
      <c r="H1852" s="268"/>
      <c r="I1852" s="268"/>
      <c r="K1852" s="270"/>
      <c r="L1852" s="270"/>
      <c r="M1852" s="270"/>
      <c r="N1852" s="270"/>
      <c r="O1852" s="268"/>
      <c r="P1852" s="268"/>
      <c r="Q1852" s="268"/>
      <c r="R1852" s="268"/>
      <c r="S1852" s="268"/>
      <c r="T1852" s="268"/>
      <c r="U1852" s="268"/>
      <c r="V1852" s="268"/>
      <c r="W1852" s="268"/>
      <c r="X1852" s="268"/>
      <c r="AC1852" s="268"/>
      <c r="AE1852" s="268"/>
      <c r="AF1852" s="268"/>
      <c r="AG1852" s="268"/>
      <c r="AH1852" s="268"/>
      <c r="AI1852" s="268"/>
      <c r="AM1852" s="268"/>
    </row>
    <row r="1853" spans="1:39" x14ac:dyDescent="0.25">
      <c r="A1853" s="268"/>
      <c r="B1853" s="268"/>
      <c r="C1853" s="268"/>
      <c r="D1853" s="268"/>
      <c r="E1853" s="268"/>
      <c r="F1853" s="268"/>
      <c r="G1853" s="271"/>
      <c r="H1853" s="268"/>
      <c r="K1853" s="270"/>
      <c r="L1853" s="270"/>
      <c r="M1853" s="270"/>
      <c r="N1853" s="270"/>
      <c r="O1853" s="268"/>
      <c r="P1853" s="268"/>
      <c r="Q1853" s="268"/>
      <c r="R1853" s="268"/>
      <c r="S1853" s="268"/>
      <c r="T1853" s="268"/>
      <c r="U1853" s="268"/>
      <c r="V1853" s="268"/>
      <c r="W1853" s="268"/>
      <c r="X1853" s="268"/>
      <c r="AC1853" s="268"/>
      <c r="AE1853" s="268"/>
      <c r="AF1853" s="268"/>
      <c r="AG1853" s="268"/>
      <c r="AH1853" s="268"/>
      <c r="AI1853" s="268"/>
      <c r="AM1853" s="268"/>
    </row>
    <row r="1854" spans="1:39" x14ac:dyDescent="0.25">
      <c r="A1854" s="268"/>
      <c r="B1854" s="268"/>
      <c r="C1854" s="268"/>
      <c r="D1854" s="268"/>
      <c r="E1854" s="268"/>
      <c r="F1854" s="268"/>
      <c r="G1854" s="271"/>
      <c r="H1854" s="268"/>
      <c r="I1854" s="268"/>
      <c r="K1854" s="270"/>
      <c r="L1854" s="270"/>
      <c r="M1854" s="270"/>
      <c r="N1854" s="270"/>
      <c r="O1854" s="268"/>
      <c r="P1854" s="268"/>
      <c r="Q1854" s="268"/>
      <c r="R1854" s="268"/>
      <c r="S1854" s="268"/>
      <c r="T1854" s="268"/>
      <c r="U1854" s="268"/>
      <c r="V1854" s="268"/>
      <c r="W1854" s="268"/>
      <c r="X1854" s="268"/>
      <c r="AC1854" s="268"/>
      <c r="AE1854" s="268"/>
      <c r="AF1854" s="268"/>
      <c r="AG1854" s="268"/>
      <c r="AH1854" s="268"/>
      <c r="AI1854" s="268"/>
      <c r="AM1854" s="268"/>
    </row>
    <row r="1855" spans="1:39" x14ac:dyDescent="0.25">
      <c r="A1855" s="268"/>
      <c r="B1855" s="268"/>
      <c r="C1855" s="268"/>
      <c r="D1855" s="268"/>
      <c r="E1855" s="268"/>
      <c r="F1855" s="268"/>
      <c r="G1855" s="271"/>
      <c r="H1855" s="268"/>
      <c r="I1855" s="268"/>
      <c r="K1855" s="270"/>
      <c r="L1855" s="270"/>
      <c r="M1855" s="270"/>
      <c r="N1855" s="270"/>
      <c r="O1855" s="268"/>
      <c r="P1855" s="268"/>
      <c r="Q1855" s="268"/>
      <c r="R1855" s="268"/>
      <c r="S1855" s="268"/>
      <c r="T1855" s="268"/>
      <c r="U1855" s="268"/>
      <c r="V1855" s="268"/>
      <c r="W1855" s="268"/>
      <c r="X1855" s="268"/>
      <c r="AC1855" s="268"/>
      <c r="AE1855" s="268"/>
      <c r="AF1855" s="268"/>
      <c r="AG1855" s="268"/>
      <c r="AH1855" s="268"/>
      <c r="AI1855" s="268"/>
      <c r="AM1855" s="268"/>
    </row>
    <row r="1856" spans="1:39" x14ac:dyDescent="0.25">
      <c r="A1856" s="268"/>
      <c r="B1856" s="268"/>
      <c r="C1856" s="268"/>
      <c r="D1856" s="268"/>
      <c r="E1856" s="268"/>
      <c r="F1856" s="268"/>
      <c r="G1856" s="271"/>
      <c r="H1856" s="268"/>
      <c r="I1856" s="268"/>
      <c r="K1856" s="270"/>
      <c r="L1856" s="270"/>
      <c r="M1856" s="270"/>
      <c r="N1856" s="270"/>
      <c r="O1856" s="268"/>
      <c r="P1856" s="268"/>
      <c r="Q1856" s="268"/>
      <c r="R1856" s="268"/>
      <c r="S1856" s="268"/>
      <c r="T1856" s="268"/>
      <c r="U1856" s="268"/>
      <c r="V1856" s="268"/>
      <c r="W1856" s="268"/>
      <c r="X1856" s="268"/>
      <c r="AC1856" s="268"/>
      <c r="AE1856" s="268"/>
      <c r="AF1856" s="268"/>
      <c r="AG1856" s="268"/>
      <c r="AH1856" s="268"/>
      <c r="AI1856" s="268"/>
      <c r="AM1856" s="268"/>
    </row>
    <row r="1857" spans="1:39" x14ac:dyDescent="0.25">
      <c r="A1857" s="268"/>
      <c r="B1857" s="268"/>
      <c r="C1857" s="268"/>
      <c r="D1857" s="268"/>
      <c r="E1857" s="268"/>
      <c r="F1857" s="268"/>
      <c r="G1857" s="271"/>
      <c r="H1857" s="268"/>
      <c r="I1857" s="268"/>
      <c r="K1857" s="270"/>
      <c r="L1857" s="270"/>
      <c r="M1857" s="270"/>
      <c r="N1857" s="270"/>
      <c r="O1857" s="268"/>
      <c r="P1857" s="268"/>
      <c r="Q1857" s="268"/>
      <c r="R1857" s="268"/>
      <c r="S1857" s="268"/>
      <c r="T1857" s="268"/>
      <c r="U1857" s="268"/>
      <c r="V1857" s="268"/>
      <c r="W1857" s="268"/>
      <c r="X1857" s="268"/>
      <c r="Y1857" s="268"/>
      <c r="AC1857" s="268"/>
      <c r="AE1857" s="268"/>
      <c r="AF1857" s="268"/>
      <c r="AG1857" s="268"/>
      <c r="AH1857" s="268"/>
      <c r="AI1857" s="268"/>
      <c r="AM1857" s="268"/>
    </row>
    <row r="1858" spans="1:39" x14ac:dyDescent="0.25">
      <c r="A1858" s="268"/>
      <c r="B1858" s="268"/>
      <c r="C1858" s="268"/>
      <c r="D1858" s="268"/>
      <c r="E1858" s="268"/>
      <c r="F1858" s="268"/>
      <c r="G1858" s="271"/>
      <c r="H1858" s="268"/>
      <c r="I1858" s="268"/>
      <c r="K1858" s="270"/>
      <c r="L1858" s="270"/>
      <c r="M1858" s="270"/>
      <c r="N1858" s="270"/>
      <c r="O1858" s="268"/>
      <c r="P1858" s="268"/>
      <c r="Q1858" s="268"/>
      <c r="R1858" s="268"/>
      <c r="S1858" s="268"/>
      <c r="T1858" s="268"/>
      <c r="U1858" s="268"/>
      <c r="V1858" s="268"/>
      <c r="W1858" s="268"/>
      <c r="X1858" s="268"/>
      <c r="Y1858" s="268"/>
      <c r="AC1858" s="268"/>
      <c r="AE1858" s="268"/>
      <c r="AF1858" s="268"/>
      <c r="AG1858" s="268"/>
      <c r="AH1858" s="268"/>
      <c r="AI1858" s="268"/>
      <c r="AM1858" s="268"/>
    </row>
    <row r="1859" spans="1:39" x14ac:dyDescent="0.25">
      <c r="A1859" s="268"/>
      <c r="B1859" s="268"/>
      <c r="C1859" s="268"/>
      <c r="D1859" s="268"/>
      <c r="E1859" s="268"/>
      <c r="F1859" s="268"/>
      <c r="G1859" s="271"/>
      <c r="H1859" s="268"/>
      <c r="K1859" s="270"/>
      <c r="L1859" s="270"/>
      <c r="M1859" s="270"/>
      <c r="N1859" s="270"/>
      <c r="O1859" s="268"/>
      <c r="P1859" s="268"/>
      <c r="Q1859" s="268"/>
      <c r="R1859" s="268"/>
      <c r="S1859" s="268"/>
      <c r="T1859" s="268"/>
      <c r="U1859" s="268"/>
      <c r="V1859" s="268"/>
      <c r="W1859" s="268"/>
      <c r="X1859" s="268"/>
      <c r="AC1859" s="268"/>
      <c r="AE1859" s="268"/>
      <c r="AF1859" s="268"/>
      <c r="AG1859" s="268"/>
      <c r="AH1859" s="268"/>
      <c r="AI1859" s="268"/>
      <c r="AM1859" s="268"/>
    </row>
    <row r="1860" spans="1:39" x14ac:dyDescent="0.25">
      <c r="A1860" s="268"/>
      <c r="B1860" s="268"/>
      <c r="C1860" s="268"/>
      <c r="D1860" s="268"/>
      <c r="E1860" s="268"/>
      <c r="F1860" s="268"/>
      <c r="G1860" s="271"/>
      <c r="H1860" s="268"/>
      <c r="K1860" s="270"/>
      <c r="L1860" s="270"/>
      <c r="M1860" s="270"/>
      <c r="N1860" s="270"/>
      <c r="O1860" s="268"/>
      <c r="P1860" s="268"/>
      <c r="Q1860" s="268"/>
      <c r="R1860" s="268"/>
      <c r="S1860" s="268"/>
      <c r="T1860" s="268"/>
      <c r="U1860" s="268"/>
      <c r="V1860" s="268"/>
      <c r="W1860" s="268"/>
      <c r="X1860" s="268"/>
      <c r="AC1860" s="268"/>
      <c r="AE1860" s="268"/>
      <c r="AF1860" s="268"/>
      <c r="AG1860" s="268"/>
      <c r="AH1860" s="268"/>
      <c r="AI1860" s="268"/>
      <c r="AM1860" s="268"/>
    </row>
    <row r="1861" spans="1:39" x14ac:dyDescent="0.25">
      <c r="A1861" s="268"/>
      <c r="B1861" s="268"/>
      <c r="C1861" s="268"/>
      <c r="D1861" s="268"/>
      <c r="E1861" s="268"/>
      <c r="F1861" s="268"/>
      <c r="G1861" s="271"/>
      <c r="H1861" s="268"/>
      <c r="K1861" s="270"/>
      <c r="L1861" s="270"/>
      <c r="M1861" s="270"/>
      <c r="N1861" s="270"/>
      <c r="O1861" s="268"/>
      <c r="P1861" s="268"/>
      <c r="Q1861" s="268"/>
      <c r="R1861" s="268"/>
      <c r="S1861" s="268"/>
      <c r="T1861" s="268"/>
      <c r="U1861" s="268"/>
      <c r="V1861" s="268"/>
      <c r="W1861" s="268"/>
      <c r="X1861" s="268"/>
      <c r="AC1861" s="268"/>
      <c r="AE1861" s="268"/>
      <c r="AF1861" s="268"/>
      <c r="AG1861" s="268"/>
      <c r="AH1861" s="268"/>
      <c r="AI1861" s="268"/>
      <c r="AM1861" s="268"/>
    </row>
    <row r="1862" spans="1:39" x14ac:dyDescent="0.25">
      <c r="A1862" s="268"/>
      <c r="B1862" s="268"/>
      <c r="C1862" s="268"/>
      <c r="D1862" s="268"/>
      <c r="E1862" s="268"/>
      <c r="F1862" s="268"/>
      <c r="G1862" s="271"/>
      <c r="H1862" s="268"/>
      <c r="I1862" s="268"/>
      <c r="K1862" s="270"/>
      <c r="L1862" s="270"/>
      <c r="M1862" s="270"/>
      <c r="N1862" s="270"/>
      <c r="O1862" s="268"/>
      <c r="P1862" s="268"/>
      <c r="Q1862" s="268"/>
      <c r="R1862" s="268"/>
      <c r="S1862" s="268"/>
      <c r="T1862" s="268"/>
      <c r="U1862" s="268"/>
      <c r="V1862" s="268"/>
      <c r="W1862" s="268"/>
      <c r="X1862" s="268"/>
      <c r="AC1862" s="268"/>
      <c r="AE1862" s="268"/>
      <c r="AF1862" s="268"/>
      <c r="AG1862" s="268"/>
      <c r="AH1862" s="268"/>
      <c r="AI1862" s="268"/>
      <c r="AM1862" s="268"/>
    </row>
    <row r="1863" spans="1:39" x14ac:dyDescent="0.25">
      <c r="A1863" s="268"/>
      <c r="B1863" s="268"/>
      <c r="C1863" s="268"/>
      <c r="D1863" s="268"/>
      <c r="E1863" s="268"/>
      <c r="F1863" s="268"/>
      <c r="G1863" s="271"/>
      <c r="H1863" s="268"/>
      <c r="K1863" s="270"/>
      <c r="L1863" s="270"/>
      <c r="M1863" s="270"/>
      <c r="N1863" s="270"/>
      <c r="O1863" s="268"/>
      <c r="P1863" s="268"/>
      <c r="Q1863" s="268"/>
      <c r="R1863" s="268"/>
      <c r="S1863" s="268"/>
      <c r="T1863" s="268"/>
      <c r="U1863" s="268"/>
      <c r="V1863" s="268"/>
      <c r="W1863" s="268"/>
      <c r="X1863" s="268"/>
      <c r="AC1863" s="268"/>
      <c r="AE1863" s="268"/>
      <c r="AF1863" s="268"/>
      <c r="AG1863" s="268"/>
      <c r="AH1863" s="268"/>
      <c r="AI1863" s="268"/>
      <c r="AM1863" s="268"/>
    </row>
    <row r="1864" spans="1:39" x14ac:dyDescent="0.25">
      <c r="A1864" s="268"/>
      <c r="B1864" s="268"/>
      <c r="C1864" s="268"/>
      <c r="D1864" s="268"/>
      <c r="E1864" s="268"/>
      <c r="F1864" s="268"/>
      <c r="G1864" s="271"/>
      <c r="H1864" s="268"/>
      <c r="I1864" s="2"/>
      <c r="K1864" s="270"/>
      <c r="L1864" s="270"/>
      <c r="M1864" s="270"/>
      <c r="N1864" s="270"/>
      <c r="O1864" s="268"/>
      <c r="P1864" s="268"/>
      <c r="Q1864" s="268"/>
      <c r="R1864" s="268"/>
      <c r="S1864" s="268"/>
      <c r="T1864" s="268"/>
      <c r="U1864" s="268"/>
      <c r="V1864" s="268"/>
      <c r="W1864" s="268"/>
      <c r="X1864" s="268"/>
      <c r="AC1864" s="268"/>
      <c r="AE1864" s="268"/>
      <c r="AF1864" s="268"/>
      <c r="AG1864" s="268"/>
      <c r="AH1864" s="268"/>
      <c r="AI1864" s="268"/>
      <c r="AM1864" s="268"/>
    </row>
    <row r="1865" spans="1:39" x14ac:dyDescent="0.25">
      <c r="A1865" s="268"/>
      <c r="B1865" s="268"/>
      <c r="C1865" s="268"/>
      <c r="D1865" s="268"/>
      <c r="E1865" s="268"/>
      <c r="F1865" s="268"/>
      <c r="G1865" s="271"/>
      <c r="H1865" s="268"/>
      <c r="K1865" s="270"/>
      <c r="L1865" s="270"/>
      <c r="M1865" s="270"/>
      <c r="N1865" s="270"/>
      <c r="O1865" s="268"/>
      <c r="P1865" s="268"/>
      <c r="Q1865" s="268"/>
      <c r="R1865" s="268"/>
      <c r="S1865" s="268"/>
      <c r="T1865" s="268"/>
      <c r="U1865" s="268"/>
      <c r="V1865" s="268"/>
      <c r="W1865" s="268"/>
      <c r="X1865" s="268"/>
      <c r="AC1865" s="268"/>
      <c r="AE1865" s="268"/>
      <c r="AF1865" s="268"/>
      <c r="AG1865" s="268"/>
      <c r="AH1865" s="268"/>
      <c r="AI1865" s="268"/>
      <c r="AM1865" s="268"/>
    </row>
    <row r="1866" spans="1:39" x14ac:dyDescent="0.25">
      <c r="A1866" s="268"/>
      <c r="B1866" s="268"/>
      <c r="C1866" s="268"/>
      <c r="D1866" s="268"/>
      <c r="E1866" s="268"/>
      <c r="F1866" s="268"/>
      <c r="G1866" s="271"/>
      <c r="H1866" s="268"/>
      <c r="K1866" s="270"/>
      <c r="L1866" s="270"/>
      <c r="M1866" s="270"/>
      <c r="N1866" s="270"/>
      <c r="O1866" s="268"/>
      <c r="P1866" s="268"/>
      <c r="Q1866" s="268"/>
      <c r="R1866" s="268"/>
      <c r="S1866" s="268"/>
      <c r="T1866" s="268"/>
      <c r="U1866" s="268"/>
      <c r="V1866" s="268"/>
      <c r="W1866" s="268"/>
      <c r="X1866" s="268"/>
      <c r="AC1866" s="268"/>
      <c r="AE1866" s="268"/>
      <c r="AF1866" s="268"/>
      <c r="AG1866" s="268"/>
      <c r="AH1866" s="268"/>
      <c r="AI1866" s="268"/>
      <c r="AM1866" s="268"/>
    </row>
    <row r="1867" spans="1:39" x14ac:dyDescent="0.25">
      <c r="A1867" s="268"/>
      <c r="B1867" s="268"/>
      <c r="C1867" s="268"/>
      <c r="D1867" s="268"/>
      <c r="E1867" s="268"/>
      <c r="F1867" s="268"/>
      <c r="G1867" s="271"/>
      <c r="H1867" s="268"/>
      <c r="K1867" s="270"/>
      <c r="L1867" s="270"/>
      <c r="M1867" s="270"/>
      <c r="N1867" s="270"/>
      <c r="O1867" s="268"/>
      <c r="P1867" s="268"/>
      <c r="Q1867" s="268"/>
      <c r="R1867" s="268"/>
      <c r="S1867" s="268"/>
      <c r="T1867" s="268"/>
      <c r="U1867" s="268"/>
      <c r="V1867" s="268"/>
      <c r="W1867" s="268"/>
      <c r="X1867" s="268"/>
      <c r="AC1867" s="268"/>
      <c r="AE1867" s="268"/>
      <c r="AF1867" s="268"/>
      <c r="AG1867" s="268"/>
      <c r="AH1867" s="268"/>
      <c r="AI1867" s="268"/>
      <c r="AM1867" s="268"/>
    </row>
    <row r="1868" spans="1:39" x14ac:dyDescent="0.25">
      <c r="A1868" s="268"/>
      <c r="B1868" s="268"/>
      <c r="C1868" s="268"/>
      <c r="D1868" s="268"/>
      <c r="E1868" s="268"/>
      <c r="F1868" s="268"/>
      <c r="G1868" s="271"/>
      <c r="H1868" s="268"/>
      <c r="I1868" s="2"/>
      <c r="K1868" s="270"/>
      <c r="L1868" s="270"/>
      <c r="M1868" s="270"/>
      <c r="N1868" s="270"/>
      <c r="O1868" s="268"/>
      <c r="P1868" s="268"/>
      <c r="Q1868" s="268"/>
      <c r="R1868" s="268"/>
      <c r="S1868" s="268"/>
      <c r="T1868" s="268"/>
      <c r="U1868" s="268"/>
      <c r="V1868" s="268"/>
      <c r="W1868" s="268"/>
      <c r="X1868" s="268"/>
      <c r="Y1868" s="268"/>
      <c r="AC1868" s="268"/>
      <c r="AE1868" s="268"/>
      <c r="AF1868" s="268"/>
      <c r="AG1868" s="268"/>
      <c r="AH1868" s="268"/>
      <c r="AI1868" s="268"/>
      <c r="AM1868" s="268"/>
    </row>
    <row r="1869" spans="1:39" x14ac:dyDescent="0.25">
      <c r="A1869" s="268"/>
      <c r="B1869" s="268"/>
      <c r="C1869" s="268"/>
      <c r="D1869" s="268"/>
      <c r="E1869" s="268"/>
      <c r="F1869" s="268"/>
      <c r="G1869" s="271"/>
      <c r="H1869" s="268"/>
      <c r="K1869" s="270"/>
      <c r="L1869" s="270"/>
      <c r="M1869" s="270"/>
      <c r="N1869" s="270"/>
      <c r="O1869" s="268"/>
      <c r="P1869" s="268"/>
      <c r="Q1869" s="268"/>
      <c r="R1869" s="268"/>
      <c r="S1869" s="268"/>
      <c r="T1869" s="268"/>
      <c r="U1869" s="268"/>
      <c r="V1869" s="268"/>
      <c r="W1869" s="268"/>
      <c r="X1869" s="268"/>
      <c r="AC1869" s="268"/>
      <c r="AE1869" s="268"/>
      <c r="AF1869" s="268"/>
      <c r="AG1869" s="268"/>
      <c r="AH1869" s="268"/>
      <c r="AI1869" s="268"/>
      <c r="AM1869" s="268"/>
    </row>
    <row r="1870" spans="1:39" x14ac:dyDescent="0.25">
      <c r="A1870" s="268"/>
      <c r="B1870" s="268"/>
      <c r="C1870" s="268"/>
      <c r="D1870" s="268"/>
      <c r="E1870" s="268"/>
      <c r="F1870" s="268"/>
      <c r="G1870" s="271"/>
      <c r="H1870" s="268"/>
      <c r="I1870" s="268"/>
      <c r="K1870" s="270"/>
      <c r="L1870" s="270"/>
      <c r="M1870" s="270"/>
      <c r="N1870" s="270"/>
      <c r="O1870" s="268"/>
      <c r="P1870" s="268"/>
      <c r="Q1870" s="268"/>
      <c r="R1870" s="268"/>
      <c r="S1870" s="268"/>
      <c r="T1870" s="268"/>
      <c r="U1870" s="268"/>
      <c r="V1870" s="268"/>
      <c r="W1870" s="268"/>
      <c r="X1870" s="268"/>
      <c r="Y1870" s="268"/>
      <c r="AC1870" s="268"/>
      <c r="AE1870" s="268"/>
      <c r="AF1870" s="268"/>
      <c r="AG1870" s="268"/>
      <c r="AH1870" s="268"/>
      <c r="AI1870" s="268"/>
      <c r="AM1870" s="268"/>
    </row>
    <row r="1871" spans="1:39" x14ac:dyDescent="0.25">
      <c r="A1871" s="268"/>
      <c r="B1871" s="268"/>
      <c r="C1871" s="268"/>
      <c r="D1871" s="268"/>
      <c r="E1871" s="268"/>
      <c r="F1871" s="268"/>
      <c r="G1871" s="271"/>
      <c r="H1871" s="268"/>
      <c r="I1871" s="268"/>
      <c r="K1871" s="270"/>
      <c r="L1871" s="270"/>
      <c r="M1871" s="270"/>
      <c r="N1871" s="270"/>
      <c r="O1871" s="268"/>
      <c r="P1871" s="268"/>
      <c r="Q1871" s="268"/>
      <c r="R1871" s="268"/>
      <c r="S1871" s="268"/>
      <c r="T1871" s="268"/>
      <c r="U1871" s="268"/>
      <c r="V1871" s="268"/>
      <c r="W1871" s="268"/>
      <c r="X1871" s="268"/>
      <c r="Y1871" s="268"/>
      <c r="AC1871" s="268"/>
      <c r="AE1871" s="268"/>
      <c r="AF1871" s="268"/>
      <c r="AG1871" s="268"/>
      <c r="AH1871" s="268"/>
      <c r="AI1871" s="268"/>
      <c r="AM1871" s="268"/>
    </row>
    <row r="1872" spans="1:39" x14ac:dyDescent="0.25">
      <c r="A1872" s="268"/>
      <c r="B1872" s="268"/>
      <c r="C1872" s="268"/>
      <c r="D1872" s="268"/>
      <c r="E1872" s="268"/>
      <c r="F1872" s="268"/>
      <c r="G1872" s="271"/>
      <c r="H1872" s="268"/>
      <c r="I1872" s="268"/>
      <c r="K1872" s="270"/>
      <c r="L1872" s="270"/>
      <c r="M1872" s="270"/>
      <c r="N1872" s="270"/>
      <c r="O1872" s="268"/>
      <c r="P1872" s="268"/>
      <c r="Q1872" s="268"/>
      <c r="R1872" s="268"/>
      <c r="S1872" s="268"/>
      <c r="T1872" s="268"/>
      <c r="U1872" s="268"/>
      <c r="V1872" s="268"/>
      <c r="W1872" s="268"/>
      <c r="X1872" s="268"/>
      <c r="AC1872" s="268"/>
      <c r="AE1872" s="268"/>
      <c r="AF1872" s="268"/>
      <c r="AG1872" s="268"/>
      <c r="AH1872" s="268"/>
      <c r="AI1872" s="268"/>
      <c r="AM1872" s="268"/>
    </row>
    <row r="1873" spans="1:39" x14ac:dyDescent="0.25">
      <c r="A1873" s="268"/>
      <c r="B1873" s="268"/>
      <c r="C1873" s="268"/>
      <c r="D1873" s="268"/>
      <c r="E1873" s="268"/>
      <c r="F1873" s="268"/>
      <c r="G1873" s="271"/>
      <c r="H1873" s="268"/>
      <c r="I1873" s="268"/>
      <c r="K1873" s="270"/>
      <c r="L1873" s="270"/>
      <c r="M1873" s="270"/>
      <c r="N1873" s="270"/>
      <c r="O1873" s="268"/>
      <c r="P1873" s="268"/>
      <c r="Q1873" s="268"/>
      <c r="R1873" s="268"/>
      <c r="S1873" s="268"/>
      <c r="T1873" s="268"/>
      <c r="U1873" s="268"/>
      <c r="V1873" s="268"/>
      <c r="W1873" s="268"/>
      <c r="X1873" s="268"/>
      <c r="AC1873" s="268"/>
      <c r="AE1873" s="268"/>
      <c r="AF1873" s="268"/>
      <c r="AG1873" s="268"/>
      <c r="AH1873" s="268"/>
      <c r="AI1873" s="268"/>
      <c r="AM1873" s="268"/>
    </row>
    <row r="1874" spans="1:39" x14ac:dyDescent="0.25">
      <c r="A1874" s="268"/>
      <c r="B1874" s="268"/>
      <c r="C1874" s="268"/>
      <c r="D1874" s="268"/>
      <c r="E1874" s="268"/>
      <c r="F1874" s="268"/>
      <c r="G1874" s="271"/>
      <c r="H1874" s="268"/>
      <c r="I1874" s="268"/>
      <c r="K1874" s="270"/>
      <c r="L1874" s="270"/>
      <c r="M1874" s="270"/>
      <c r="N1874" s="270"/>
      <c r="O1874" s="268"/>
      <c r="P1874" s="268"/>
      <c r="Q1874" s="268"/>
      <c r="R1874" s="268"/>
      <c r="S1874" s="268"/>
      <c r="T1874" s="268"/>
      <c r="U1874" s="268"/>
      <c r="V1874" s="268"/>
      <c r="W1874" s="268"/>
      <c r="X1874" s="268"/>
      <c r="Y1874" s="268"/>
      <c r="AC1874" s="268"/>
      <c r="AE1874" s="268"/>
      <c r="AF1874" s="268"/>
      <c r="AG1874" s="268"/>
      <c r="AH1874" s="268"/>
      <c r="AI1874" s="268"/>
      <c r="AM1874" s="268"/>
    </row>
    <row r="1875" spans="1:39" x14ac:dyDescent="0.25">
      <c r="A1875" s="268"/>
      <c r="B1875" s="268"/>
      <c r="C1875" s="268"/>
      <c r="D1875" s="268"/>
      <c r="E1875" s="268"/>
      <c r="F1875" s="268"/>
      <c r="G1875" s="271"/>
      <c r="H1875" s="268"/>
      <c r="I1875" s="268"/>
      <c r="K1875" s="270"/>
      <c r="L1875" s="270"/>
      <c r="M1875" s="270"/>
      <c r="N1875" s="270"/>
      <c r="O1875" s="268"/>
      <c r="P1875" s="268"/>
      <c r="Q1875" s="268"/>
      <c r="R1875" s="268"/>
      <c r="S1875" s="268"/>
      <c r="T1875" s="268"/>
      <c r="U1875" s="268"/>
      <c r="V1875" s="268"/>
      <c r="W1875" s="268"/>
      <c r="X1875" s="268"/>
      <c r="AC1875" s="268"/>
      <c r="AE1875" s="268"/>
      <c r="AF1875" s="268"/>
      <c r="AG1875" s="268"/>
      <c r="AH1875" s="268"/>
      <c r="AI1875" s="268"/>
      <c r="AM1875" s="268"/>
    </row>
    <row r="1876" spans="1:39" x14ac:dyDescent="0.25">
      <c r="A1876" s="268"/>
      <c r="B1876" s="268"/>
      <c r="C1876" s="268"/>
      <c r="D1876" s="268"/>
      <c r="E1876" s="268"/>
      <c r="F1876" s="268"/>
      <c r="G1876" s="271"/>
      <c r="H1876" s="268"/>
      <c r="K1876" s="270"/>
      <c r="L1876" s="270"/>
      <c r="M1876" s="270"/>
      <c r="N1876" s="270"/>
      <c r="O1876" s="268"/>
      <c r="P1876" s="268"/>
      <c r="Q1876" s="268"/>
      <c r="R1876" s="268"/>
      <c r="S1876" s="268"/>
      <c r="T1876" s="268"/>
      <c r="U1876" s="268"/>
      <c r="V1876" s="268"/>
      <c r="W1876" s="268"/>
      <c r="X1876" s="268"/>
      <c r="AC1876" s="268"/>
      <c r="AE1876" s="268"/>
      <c r="AF1876" s="268"/>
      <c r="AG1876" s="268"/>
      <c r="AH1876" s="268"/>
      <c r="AI1876" s="268"/>
      <c r="AM1876" s="268"/>
    </row>
    <row r="1877" spans="1:39" x14ac:dyDescent="0.25">
      <c r="A1877" s="268"/>
      <c r="B1877" s="268"/>
      <c r="C1877" s="268"/>
      <c r="D1877" s="268"/>
      <c r="E1877" s="268"/>
      <c r="F1877" s="268"/>
      <c r="G1877" s="271"/>
      <c r="H1877" s="268"/>
      <c r="I1877" s="268"/>
      <c r="K1877" s="270"/>
      <c r="L1877" s="270"/>
      <c r="M1877" s="270"/>
      <c r="N1877" s="270"/>
      <c r="O1877" s="268"/>
      <c r="P1877" s="268"/>
      <c r="Q1877" s="268"/>
      <c r="R1877" s="268"/>
      <c r="S1877" s="268"/>
      <c r="T1877" s="268"/>
      <c r="U1877" s="268"/>
      <c r="V1877" s="268"/>
      <c r="W1877" s="268"/>
      <c r="X1877" s="268"/>
      <c r="Y1877" s="268"/>
      <c r="AC1877" s="268"/>
      <c r="AE1877" s="268"/>
      <c r="AF1877" s="268"/>
      <c r="AG1877" s="268"/>
      <c r="AH1877" s="268"/>
      <c r="AI1877" s="268"/>
      <c r="AM1877" s="268"/>
    </row>
    <row r="1878" spans="1:39" x14ac:dyDescent="0.25">
      <c r="A1878" s="268"/>
      <c r="B1878" s="268"/>
      <c r="C1878" s="268"/>
      <c r="D1878" s="268"/>
      <c r="E1878" s="268"/>
      <c r="F1878" s="268"/>
      <c r="G1878" s="271"/>
      <c r="H1878" s="268"/>
      <c r="K1878" s="270"/>
      <c r="L1878" s="270"/>
      <c r="M1878" s="270"/>
      <c r="N1878" s="270"/>
      <c r="O1878" s="268"/>
      <c r="P1878" s="268"/>
      <c r="Q1878" s="268"/>
      <c r="R1878" s="268"/>
      <c r="S1878" s="268"/>
      <c r="T1878" s="268"/>
      <c r="U1878" s="268"/>
      <c r="V1878" s="268"/>
      <c r="W1878" s="268"/>
      <c r="X1878" s="268"/>
      <c r="Y1878" s="268"/>
      <c r="AC1878" s="268"/>
      <c r="AE1878" s="268"/>
      <c r="AF1878" s="268"/>
      <c r="AG1878" s="268"/>
      <c r="AH1878" s="268"/>
      <c r="AI1878" s="268"/>
      <c r="AM1878" s="268"/>
    </row>
    <row r="1879" spans="1:39" x14ac:dyDescent="0.25">
      <c r="A1879" s="268"/>
      <c r="B1879" s="268"/>
      <c r="C1879" s="268"/>
      <c r="D1879" s="268"/>
      <c r="E1879" s="268"/>
      <c r="F1879" s="268"/>
      <c r="G1879" s="271"/>
      <c r="H1879" s="268"/>
      <c r="J1879" s="2"/>
      <c r="K1879" s="270"/>
      <c r="L1879" s="270"/>
      <c r="M1879" s="270"/>
      <c r="N1879" s="270"/>
      <c r="O1879" s="268"/>
      <c r="P1879" s="268"/>
      <c r="Q1879" s="268"/>
      <c r="R1879" s="268"/>
      <c r="S1879" s="268"/>
      <c r="T1879" s="268"/>
      <c r="U1879" s="268"/>
      <c r="V1879" s="268"/>
      <c r="W1879" s="268"/>
      <c r="X1879" s="268"/>
      <c r="Y1879" s="268"/>
      <c r="AC1879" s="268"/>
      <c r="AE1879" s="268"/>
      <c r="AF1879" s="268"/>
      <c r="AG1879" s="268"/>
      <c r="AH1879" s="268"/>
      <c r="AI1879" s="268"/>
      <c r="AM1879" s="268"/>
    </row>
    <row r="1880" spans="1:39" x14ac:dyDescent="0.25">
      <c r="A1880" s="268"/>
      <c r="B1880" s="268"/>
      <c r="C1880" s="268"/>
      <c r="D1880" s="268"/>
      <c r="E1880" s="268"/>
      <c r="F1880" s="268"/>
      <c r="G1880" s="271"/>
      <c r="H1880" s="268"/>
      <c r="K1880" s="270"/>
      <c r="L1880" s="270"/>
      <c r="M1880" s="270"/>
      <c r="N1880" s="270"/>
      <c r="O1880" s="268"/>
      <c r="P1880" s="268"/>
      <c r="Q1880" s="268"/>
      <c r="R1880" s="268"/>
      <c r="S1880" s="268"/>
      <c r="T1880" s="268"/>
      <c r="U1880" s="268"/>
      <c r="V1880" s="268"/>
      <c r="W1880" s="268"/>
      <c r="X1880" s="268"/>
      <c r="Y1880" s="268"/>
      <c r="AC1880" s="268"/>
      <c r="AE1880" s="268"/>
      <c r="AF1880" s="268"/>
      <c r="AG1880" s="268"/>
      <c r="AH1880" s="268"/>
      <c r="AI1880" s="268"/>
      <c r="AM1880" s="268"/>
    </row>
    <row r="1881" spans="1:39" x14ac:dyDescent="0.25">
      <c r="A1881" s="268"/>
      <c r="B1881" s="268"/>
      <c r="C1881" s="268"/>
      <c r="D1881" s="268"/>
      <c r="E1881" s="268"/>
      <c r="F1881" s="268"/>
      <c r="G1881" s="271"/>
      <c r="H1881" s="268"/>
      <c r="K1881" s="270"/>
      <c r="L1881" s="270"/>
      <c r="M1881" s="270"/>
      <c r="N1881" s="270"/>
      <c r="O1881" s="268"/>
      <c r="P1881" s="268"/>
      <c r="Q1881" s="268"/>
      <c r="R1881" s="268"/>
      <c r="S1881" s="268"/>
      <c r="T1881" s="268"/>
      <c r="U1881" s="268"/>
      <c r="V1881" s="268"/>
      <c r="W1881" s="268"/>
      <c r="X1881" s="268"/>
      <c r="Y1881" s="268"/>
      <c r="AC1881" s="268"/>
      <c r="AE1881" s="268"/>
      <c r="AF1881" s="268"/>
      <c r="AG1881" s="268"/>
      <c r="AH1881" s="268"/>
      <c r="AI1881" s="268"/>
      <c r="AM1881" s="268"/>
    </row>
    <row r="1882" spans="1:39" x14ac:dyDescent="0.25">
      <c r="A1882" s="268"/>
      <c r="B1882" s="268"/>
      <c r="C1882" s="268"/>
      <c r="D1882" s="268"/>
      <c r="E1882" s="268"/>
      <c r="F1882" s="268"/>
      <c r="G1882" s="271"/>
      <c r="H1882" s="268"/>
      <c r="K1882" s="270"/>
      <c r="L1882" s="270"/>
      <c r="M1882" s="270"/>
      <c r="N1882" s="270"/>
      <c r="O1882" s="268"/>
      <c r="P1882" s="268"/>
      <c r="Q1882" s="268"/>
      <c r="R1882" s="268"/>
      <c r="S1882" s="268"/>
      <c r="T1882" s="268"/>
      <c r="U1882" s="268"/>
      <c r="V1882" s="268"/>
      <c r="W1882" s="268"/>
      <c r="X1882" s="268"/>
      <c r="AC1882" s="268"/>
      <c r="AE1882" s="268"/>
      <c r="AF1882" s="268"/>
      <c r="AG1882" s="268"/>
      <c r="AH1882" s="268"/>
      <c r="AI1882" s="268"/>
      <c r="AM1882" s="268"/>
    </row>
    <row r="1883" spans="1:39" x14ac:dyDescent="0.25">
      <c r="A1883" s="268"/>
      <c r="B1883" s="268"/>
      <c r="C1883" s="268"/>
      <c r="D1883" s="268"/>
      <c r="E1883" s="268"/>
      <c r="F1883" s="268"/>
      <c r="G1883" s="271"/>
      <c r="H1883" s="268"/>
      <c r="K1883" s="270"/>
      <c r="L1883" s="270"/>
      <c r="M1883" s="270"/>
      <c r="N1883" s="270"/>
      <c r="O1883" s="268"/>
      <c r="P1883" s="268"/>
      <c r="Q1883" s="268"/>
      <c r="R1883" s="268"/>
      <c r="S1883" s="268"/>
      <c r="T1883" s="268"/>
      <c r="U1883" s="268"/>
      <c r="V1883" s="268"/>
      <c r="W1883" s="268"/>
      <c r="X1883" s="268"/>
      <c r="Y1883" s="268"/>
      <c r="AC1883" s="268"/>
      <c r="AE1883" s="268"/>
      <c r="AF1883" s="268"/>
      <c r="AG1883" s="268"/>
      <c r="AH1883" s="268"/>
      <c r="AI1883" s="268"/>
      <c r="AM1883" s="268"/>
    </row>
    <row r="1884" spans="1:39" x14ac:dyDescent="0.25">
      <c r="A1884" s="268"/>
      <c r="B1884" s="268"/>
      <c r="C1884" s="268"/>
      <c r="D1884" s="268"/>
      <c r="E1884" s="268"/>
      <c r="F1884" s="268"/>
      <c r="G1884" s="271"/>
      <c r="H1884" s="268"/>
      <c r="K1884" s="270"/>
      <c r="L1884" s="270"/>
      <c r="M1884" s="270"/>
      <c r="N1884" s="270"/>
      <c r="O1884" s="268"/>
      <c r="P1884" s="268"/>
      <c r="Q1884" s="268"/>
      <c r="R1884" s="268"/>
      <c r="S1884" s="268"/>
      <c r="T1884" s="268"/>
      <c r="U1884" s="268"/>
      <c r="V1884" s="268"/>
      <c r="W1884" s="268"/>
      <c r="X1884" s="268"/>
      <c r="AC1884" s="268"/>
      <c r="AE1884" s="268"/>
      <c r="AF1884" s="268"/>
      <c r="AG1884" s="268"/>
      <c r="AH1884" s="268"/>
      <c r="AI1884" s="268"/>
      <c r="AM1884" s="268"/>
    </row>
    <row r="1885" spans="1:39" x14ac:dyDescent="0.25">
      <c r="A1885" s="268"/>
      <c r="B1885" s="268"/>
      <c r="C1885" s="268"/>
      <c r="D1885" s="268"/>
      <c r="E1885" s="268"/>
      <c r="F1885" s="268"/>
      <c r="G1885" s="271"/>
      <c r="H1885" s="268"/>
      <c r="I1885" s="268"/>
      <c r="K1885" s="270"/>
      <c r="L1885" s="270"/>
      <c r="M1885" s="270"/>
      <c r="N1885" s="270"/>
      <c r="O1885" s="268"/>
      <c r="P1885" s="268"/>
      <c r="Q1885" s="268"/>
      <c r="R1885" s="268"/>
      <c r="S1885" s="268"/>
      <c r="T1885" s="268"/>
      <c r="U1885" s="268"/>
      <c r="V1885" s="268"/>
      <c r="W1885" s="268"/>
      <c r="X1885" s="268"/>
      <c r="AC1885" s="268"/>
      <c r="AE1885" s="268"/>
      <c r="AF1885" s="268"/>
      <c r="AG1885" s="268"/>
      <c r="AH1885" s="268"/>
      <c r="AI1885" s="268"/>
      <c r="AM1885" s="268"/>
    </row>
    <row r="1886" spans="1:39" x14ac:dyDescent="0.25">
      <c r="A1886" s="268"/>
      <c r="B1886" s="268"/>
      <c r="C1886" s="268"/>
      <c r="D1886" s="268"/>
      <c r="E1886" s="268"/>
      <c r="F1886" s="268"/>
      <c r="G1886" s="271"/>
      <c r="H1886" s="268"/>
      <c r="I1886" s="268"/>
      <c r="K1886" s="270"/>
      <c r="L1886" s="270"/>
      <c r="M1886" s="270"/>
      <c r="N1886" s="270"/>
      <c r="O1886" s="268"/>
      <c r="P1886" s="268"/>
      <c r="Q1886" s="268"/>
      <c r="R1886" s="268"/>
      <c r="S1886" s="268"/>
      <c r="T1886" s="268"/>
      <c r="U1886" s="268"/>
      <c r="V1886" s="268"/>
      <c r="W1886" s="268"/>
      <c r="X1886" s="268"/>
      <c r="AC1886" s="268"/>
      <c r="AE1886" s="268"/>
      <c r="AF1886" s="268"/>
      <c r="AG1886" s="268"/>
      <c r="AH1886" s="268"/>
      <c r="AI1886" s="268"/>
      <c r="AM1886" s="268"/>
    </row>
    <row r="1887" spans="1:39" x14ac:dyDescent="0.25">
      <c r="A1887" s="268"/>
      <c r="B1887" s="268"/>
      <c r="C1887" s="268"/>
      <c r="D1887" s="268"/>
      <c r="E1887" s="268"/>
      <c r="F1887" s="268"/>
      <c r="G1887" s="271"/>
      <c r="H1887" s="268"/>
      <c r="I1887" s="268"/>
      <c r="J1887" s="268"/>
      <c r="K1887" s="270"/>
      <c r="L1887" s="270"/>
      <c r="M1887" s="270"/>
      <c r="N1887" s="270"/>
      <c r="O1887" s="268"/>
      <c r="P1887" s="268"/>
      <c r="Q1887" s="268"/>
      <c r="R1887" s="268"/>
      <c r="S1887" s="268"/>
      <c r="T1887" s="268"/>
      <c r="U1887" s="268"/>
      <c r="V1887" s="268"/>
      <c r="W1887" s="268"/>
      <c r="X1887" s="268"/>
      <c r="AC1887" s="268"/>
      <c r="AE1887" s="268"/>
      <c r="AF1887" s="268"/>
      <c r="AG1887" s="268"/>
      <c r="AH1887" s="268"/>
      <c r="AI1887" s="268"/>
      <c r="AM1887" s="268"/>
    </row>
    <row r="1888" spans="1:39" x14ac:dyDescent="0.25">
      <c r="A1888" s="268"/>
      <c r="B1888" s="268"/>
      <c r="C1888" s="268"/>
      <c r="D1888" s="268"/>
      <c r="E1888" s="268"/>
      <c r="F1888" s="268"/>
      <c r="G1888" s="271"/>
      <c r="H1888" s="268"/>
      <c r="I1888" s="268"/>
      <c r="K1888" s="270"/>
      <c r="L1888" s="270"/>
      <c r="M1888" s="270"/>
      <c r="N1888" s="270"/>
      <c r="O1888" s="268"/>
      <c r="P1888" s="268"/>
      <c r="Q1888" s="268"/>
      <c r="R1888" s="268"/>
      <c r="S1888" s="268"/>
      <c r="T1888" s="268"/>
      <c r="U1888" s="268"/>
      <c r="V1888" s="268"/>
      <c r="W1888" s="268"/>
      <c r="X1888" s="268"/>
      <c r="AC1888" s="268"/>
      <c r="AE1888" s="268"/>
      <c r="AF1888" s="268"/>
      <c r="AG1888" s="268"/>
      <c r="AH1888" s="268"/>
      <c r="AI1888" s="268"/>
      <c r="AM1888" s="268"/>
    </row>
    <row r="1889" spans="1:39" x14ac:dyDescent="0.25">
      <c r="A1889" s="268"/>
      <c r="B1889" s="268"/>
      <c r="C1889" s="268"/>
      <c r="D1889" s="268"/>
      <c r="E1889" s="268"/>
      <c r="F1889" s="268"/>
      <c r="G1889" s="271"/>
      <c r="H1889" s="268"/>
      <c r="I1889" s="268"/>
      <c r="J1889" s="2"/>
      <c r="K1889" s="270"/>
      <c r="L1889" s="270"/>
      <c r="M1889" s="270"/>
      <c r="N1889" s="270"/>
      <c r="O1889" s="268"/>
      <c r="P1889" s="268"/>
      <c r="Q1889" s="268"/>
      <c r="R1889" s="268"/>
      <c r="S1889" s="268"/>
      <c r="T1889" s="268"/>
      <c r="U1889" s="268"/>
      <c r="V1889" s="268"/>
      <c r="W1889" s="268"/>
      <c r="X1889" s="268"/>
      <c r="AC1889" s="268"/>
      <c r="AE1889" s="268"/>
      <c r="AF1889" s="268"/>
      <c r="AG1889" s="268"/>
      <c r="AH1889" s="268"/>
      <c r="AI1889" s="268"/>
      <c r="AM1889" s="268"/>
    </row>
    <row r="1890" spans="1:39" x14ac:dyDescent="0.25">
      <c r="A1890" s="268"/>
      <c r="B1890" s="268"/>
      <c r="C1890" s="268"/>
      <c r="D1890" s="268"/>
      <c r="E1890" s="268"/>
      <c r="F1890" s="268"/>
      <c r="G1890" s="271"/>
      <c r="H1890" s="268"/>
      <c r="I1890" s="268"/>
      <c r="K1890" s="270"/>
      <c r="L1890" s="270"/>
      <c r="M1890" s="270"/>
      <c r="N1890" s="270"/>
      <c r="O1890" s="268"/>
      <c r="P1890" s="268"/>
      <c r="Q1890" s="268"/>
      <c r="R1890" s="268"/>
      <c r="S1890" s="268"/>
      <c r="T1890" s="268"/>
      <c r="U1890" s="268"/>
      <c r="V1890" s="268"/>
      <c r="W1890" s="268"/>
      <c r="X1890" s="268"/>
      <c r="AC1890" s="268"/>
      <c r="AE1890" s="268"/>
      <c r="AF1890" s="268"/>
      <c r="AG1890" s="268"/>
      <c r="AH1890" s="268"/>
      <c r="AI1890" s="268"/>
      <c r="AM1890" s="268"/>
    </row>
    <row r="1891" spans="1:39" x14ac:dyDescent="0.25">
      <c r="A1891" s="268"/>
      <c r="B1891" s="268"/>
      <c r="C1891" s="268"/>
      <c r="D1891" s="268"/>
      <c r="E1891" s="268"/>
      <c r="F1891" s="268"/>
      <c r="G1891" s="271"/>
      <c r="H1891" s="268"/>
      <c r="K1891" s="270"/>
      <c r="L1891" s="270"/>
      <c r="M1891" s="270"/>
      <c r="N1891" s="270"/>
      <c r="O1891" s="268"/>
      <c r="P1891" s="268"/>
      <c r="Q1891" s="268"/>
      <c r="R1891" s="268"/>
      <c r="S1891" s="268"/>
      <c r="T1891" s="268"/>
      <c r="U1891" s="268"/>
      <c r="V1891" s="268"/>
      <c r="W1891" s="268"/>
      <c r="X1891" s="268"/>
      <c r="AC1891" s="268"/>
      <c r="AE1891" s="268"/>
      <c r="AF1891" s="268"/>
      <c r="AG1891" s="268"/>
      <c r="AH1891" s="268"/>
      <c r="AI1891" s="268"/>
      <c r="AM1891" s="268"/>
    </row>
    <row r="1892" spans="1:39" x14ac:dyDescent="0.25">
      <c r="A1892" s="268"/>
      <c r="B1892" s="268"/>
      <c r="C1892" s="268"/>
      <c r="D1892" s="268"/>
      <c r="E1892" s="268"/>
      <c r="F1892" s="268"/>
      <c r="G1892" s="271"/>
      <c r="H1892" s="268"/>
      <c r="I1892" s="268"/>
      <c r="J1892" s="2"/>
      <c r="K1892" s="270"/>
      <c r="L1892" s="270"/>
      <c r="M1892" s="270"/>
      <c r="N1892" s="270"/>
      <c r="O1892" s="268"/>
      <c r="P1892" s="268"/>
      <c r="Q1892" s="268"/>
      <c r="R1892" s="268"/>
      <c r="S1892" s="268"/>
      <c r="T1892" s="268"/>
      <c r="U1892" s="268"/>
      <c r="V1892" s="268"/>
      <c r="W1892" s="268"/>
      <c r="X1892" s="268"/>
      <c r="Y1892" s="268"/>
      <c r="AC1892" s="268"/>
      <c r="AE1892" s="268"/>
      <c r="AF1892" s="268"/>
      <c r="AG1892" s="268"/>
      <c r="AH1892" s="268"/>
      <c r="AI1892" s="268"/>
      <c r="AM1892" s="268"/>
    </row>
    <row r="1893" spans="1:39" x14ac:dyDescent="0.25">
      <c r="A1893" s="268"/>
      <c r="B1893" s="268"/>
      <c r="C1893" s="268"/>
      <c r="D1893" s="268"/>
      <c r="E1893" s="268"/>
      <c r="F1893" s="268"/>
      <c r="G1893" s="271"/>
      <c r="H1893" s="268"/>
      <c r="I1893" s="268"/>
      <c r="J1893" s="2"/>
      <c r="K1893" s="270"/>
      <c r="L1893" s="270"/>
      <c r="M1893" s="270"/>
      <c r="N1893" s="270"/>
      <c r="O1893" s="268"/>
      <c r="P1893" s="268"/>
      <c r="Q1893" s="268"/>
      <c r="R1893" s="268"/>
      <c r="S1893" s="268"/>
      <c r="T1893" s="268"/>
      <c r="U1893" s="268"/>
      <c r="V1893" s="268"/>
      <c r="W1893" s="268"/>
      <c r="X1893" s="268"/>
      <c r="Y1893" s="268"/>
      <c r="AC1893" s="268"/>
      <c r="AE1893" s="268"/>
      <c r="AF1893" s="268"/>
      <c r="AG1893" s="268"/>
      <c r="AH1893" s="268"/>
      <c r="AI1893" s="268"/>
      <c r="AM1893" s="268"/>
    </row>
    <row r="1894" spans="1:39" x14ac:dyDescent="0.25">
      <c r="A1894" s="268"/>
      <c r="B1894" s="268"/>
      <c r="C1894" s="268"/>
      <c r="D1894" s="268"/>
      <c r="E1894" s="268"/>
      <c r="F1894" s="268"/>
      <c r="G1894" s="271"/>
      <c r="H1894" s="268"/>
      <c r="J1894" s="2"/>
      <c r="K1894" s="270"/>
      <c r="L1894" s="270"/>
      <c r="M1894" s="270"/>
      <c r="N1894" s="270"/>
      <c r="O1894" s="268"/>
      <c r="P1894" s="268"/>
      <c r="Q1894" s="268"/>
      <c r="R1894" s="268"/>
      <c r="S1894" s="268"/>
      <c r="T1894" s="268"/>
      <c r="U1894" s="268"/>
      <c r="V1894" s="268"/>
      <c r="W1894" s="268"/>
      <c r="X1894" s="268"/>
      <c r="Y1894" s="268"/>
      <c r="AC1894" s="268"/>
      <c r="AE1894" s="268"/>
      <c r="AF1894" s="268"/>
      <c r="AG1894" s="268"/>
      <c r="AH1894" s="268"/>
      <c r="AI1894" s="268"/>
      <c r="AM1894" s="268"/>
    </row>
    <row r="1895" spans="1:39" x14ac:dyDescent="0.25">
      <c r="A1895" s="268"/>
      <c r="B1895" s="268"/>
      <c r="C1895" s="268"/>
      <c r="D1895" s="268"/>
      <c r="E1895" s="268"/>
      <c r="F1895" s="268"/>
      <c r="G1895" s="271"/>
      <c r="H1895" s="268"/>
      <c r="I1895" s="268"/>
      <c r="J1895" s="268"/>
      <c r="K1895" s="270"/>
      <c r="L1895" s="270"/>
      <c r="M1895" s="270"/>
      <c r="N1895" s="270"/>
      <c r="O1895" s="268"/>
      <c r="P1895" s="268"/>
      <c r="Q1895" s="268"/>
      <c r="R1895" s="268"/>
      <c r="S1895" s="268"/>
      <c r="T1895" s="268"/>
      <c r="U1895" s="268"/>
      <c r="V1895" s="268"/>
      <c r="W1895" s="268"/>
      <c r="X1895" s="268"/>
      <c r="AC1895" s="268"/>
      <c r="AE1895" s="268"/>
      <c r="AF1895" s="268"/>
      <c r="AG1895" s="268"/>
      <c r="AH1895" s="268"/>
      <c r="AI1895" s="268"/>
      <c r="AM1895" s="268"/>
    </row>
    <row r="1896" spans="1:39" x14ac:dyDescent="0.25">
      <c r="A1896" s="268"/>
      <c r="B1896" s="268"/>
      <c r="C1896" s="268"/>
      <c r="D1896" s="268"/>
      <c r="E1896" s="268"/>
      <c r="F1896" s="268"/>
      <c r="G1896" s="271"/>
      <c r="H1896" s="268"/>
      <c r="K1896" s="270"/>
      <c r="L1896" s="270"/>
      <c r="M1896" s="270"/>
      <c r="N1896" s="270"/>
      <c r="O1896" s="268"/>
      <c r="P1896" s="268"/>
      <c r="Q1896" s="268"/>
      <c r="R1896" s="268"/>
      <c r="S1896" s="268"/>
      <c r="T1896" s="268"/>
      <c r="U1896" s="268"/>
      <c r="V1896" s="268"/>
      <c r="W1896" s="268"/>
      <c r="X1896" s="268"/>
      <c r="AC1896" s="268"/>
      <c r="AE1896" s="268"/>
      <c r="AF1896" s="268"/>
      <c r="AG1896" s="268"/>
      <c r="AH1896" s="268"/>
      <c r="AI1896" s="268"/>
      <c r="AM1896" s="268"/>
    </row>
    <row r="1897" spans="1:39" x14ac:dyDescent="0.25">
      <c r="A1897" s="268"/>
      <c r="B1897" s="268"/>
      <c r="C1897" s="268"/>
      <c r="D1897" s="268"/>
      <c r="E1897" s="268"/>
      <c r="F1897" s="268"/>
      <c r="G1897" s="271"/>
      <c r="H1897" s="268"/>
      <c r="I1897" s="268"/>
      <c r="K1897" s="270"/>
      <c r="L1897" s="270"/>
      <c r="M1897" s="270"/>
      <c r="N1897" s="270"/>
      <c r="O1897" s="268"/>
      <c r="P1897" s="268"/>
      <c r="Q1897" s="268"/>
      <c r="R1897" s="268"/>
      <c r="S1897" s="268"/>
      <c r="T1897" s="268"/>
      <c r="U1897" s="268"/>
      <c r="V1897" s="268"/>
      <c r="W1897" s="268"/>
      <c r="X1897" s="268"/>
      <c r="AC1897" s="268"/>
      <c r="AE1897" s="268"/>
      <c r="AF1897" s="268"/>
      <c r="AG1897" s="268"/>
      <c r="AH1897" s="268"/>
      <c r="AI1897" s="268"/>
      <c r="AM1897" s="268"/>
    </row>
    <row r="1898" spans="1:39" x14ac:dyDescent="0.25">
      <c r="A1898" s="268"/>
      <c r="B1898" s="268"/>
      <c r="C1898" s="268"/>
      <c r="D1898" s="268"/>
      <c r="E1898" s="268"/>
      <c r="F1898" s="268"/>
      <c r="G1898" s="271"/>
      <c r="H1898" s="268"/>
      <c r="K1898" s="270"/>
      <c r="L1898" s="270"/>
      <c r="M1898" s="270"/>
      <c r="N1898" s="270"/>
      <c r="O1898" s="268"/>
      <c r="P1898" s="268"/>
      <c r="Q1898" s="268"/>
      <c r="R1898" s="268"/>
      <c r="S1898" s="268"/>
      <c r="T1898" s="268"/>
      <c r="U1898" s="268"/>
      <c r="V1898" s="268"/>
      <c r="W1898" s="268"/>
      <c r="X1898" s="268"/>
      <c r="AC1898" s="268"/>
      <c r="AE1898" s="268"/>
      <c r="AF1898" s="268"/>
      <c r="AG1898" s="268"/>
      <c r="AH1898" s="268"/>
      <c r="AI1898" s="268"/>
      <c r="AM1898" s="268"/>
    </row>
    <row r="1899" spans="1:39" x14ac:dyDescent="0.25">
      <c r="A1899" s="268"/>
      <c r="B1899" s="268"/>
      <c r="C1899" s="268"/>
      <c r="D1899" s="268"/>
      <c r="E1899" s="268"/>
      <c r="F1899" s="268"/>
      <c r="G1899" s="271"/>
      <c r="H1899" s="268"/>
      <c r="I1899" s="268"/>
      <c r="K1899" s="270"/>
      <c r="L1899" s="270"/>
      <c r="M1899" s="270"/>
      <c r="N1899" s="270"/>
      <c r="O1899" s="268"/>
      <c r="P1899" s="268"/>
      <c r="Q1899" s="268"/>
      <c r="R1899" s="268"/>
      <c r="S1899" s="268"/>
      <c r="T1899" s="268"/>
      <c r="U1899" s="268"/>
      <c r="V1899" s="268"/>
      <c r="W1899" s="268"/>
      <c r="X1899" s="268"/>
      <c r="AC1899" s="268"/>
      <c r="AE1899" s="268"/>
      <c r="AF1899" s="268"/>
      <c r="AG1899" s="268"/>
      <c r="AH1899" s="268"/>
      <c r="AI1899" s="268"/>
      <c r="AM1899" s="268"/>
    </row>
    <row r="1900" spans="1:39" x14ac:dyDescent="0.25">
      <c r="A1900" s="268"/>
      <c r="B1900" s="268"/>
      <c r="C1900" s="268"/>
      <c r="D1900" s="268"/>
      <c r="E1900" s="268"/>
      <c r="F1900" s="268"/>
      <c r="G1900" s="271"/>
      <c r="H1900" s="268"/>
      <c r="K1900" s="270"/>
      <c r="L1900" s="270"/>
      <c r="M1900" s="270"/>
      <c r="N1900" s="270"/>
      <c r="O1900" s="268"/>
      <c r="P1900" s="268"/>
      <c r="Q1900" s="268"/>
      <c r="R1900" s="268"/>
      <c r="S1900" s="268"/>
      <c r="T1900" s="268"/>
      <c r="U1900" s="268"/>
      <c r="V1900" s="268"/>
      <c r="W1900" s="268"/>
      <c r="X1900" s="268"/>
      <c r="AC1900" s="268"/>
      <c r="AE1900" s="268"/>
      <c r="AF1900" s="268"/>
      <c r="AG1900" s="268"/>
      <c r="AH1900" s="268"/>
      <c r="AI1900" s="268"/>
      <c r="AM1900" s="268"/>
    </row>
    <row r="1901" spans="1:39" x14ac:dyDescent="0.25">
      <c r="A1901" s="268"/>
      <c r="B1901" s="268"/>
      <c r="C1901" s="268"/>
      <c r="D1901" s="268"/>
      <c r="E1901" s="268"/>
      <c r="F1901" s="268"/>
      <c r="G1901" s="271"/>
      <c r="H1901" s="268"/>
      <c r="J1901" s="2"/>
      <c r="K1901" s="270"/>
      <c r="L1901" s="270"/>
      <c r="M1901" s="270"/>
      <c r="N1901" s="270"/>
      <c r="O1901" s="268"/>
      <c r="P1901" s="268"/>
      <c r="Q1901" s="268"/>
      <c r="R1901" s="268"/>
      <c r="S1901" s="268"/>
      <c r="T1901" s="268"/>
      <c r="U1901" s="268"/>
      <c r="V1901" s="268"/>
      <c r="W1901" s="268"/>
      <c r="X1901" s="268"/>
      <c r="AC1901" s="268"/>
      <c r="AE1901" s="268"/>
      <c r="AF1901" s="268"/>
      <c r="AG1901" s="268"/>
      <c r="AH1901" s="268"/>
      <c r="AI1901" s="268"/>
      <c r="AM1901" s="268"/>
    </row>
    <row r="1902" spans="1:39" x14ac:dyDescent="0.25">
      <c r="A1902" s="268"/>
      <c r="B1902" s="268"/>
      <c r="C1902" s="268"/>
      <c r="D1902" s="268"/>
      <c r="E1902" s="268"/>
      <c r="F1902" s="268"/>
      <c r="G1902" s="271"/>
      <c r="H1902" s="268"/>
      <c r="K1902" s="270"/>
      <c r="L1902" s="270"/>
      <c r="M1902" s="270"/>
      <c r="N1902" s="270"/>
      <c r="O1902" s="268"/>
      <c r="P1902" s="268"/>
      <c r="Q1902" s="268"/>
      <c r="R1902" s="268"/>
      <c r="S1902" s="268"/>
      <c r="T1902" s="268"/>
      <c r="U1902" s="268"/>
      <c r="V1902" s="268"/>
      <c r="W1902" s="268"/>
      <c r="X1902" s="268"/>
      <c r="AC1902" s="268"/>
      <c r="AE1902" s="268"/>
      <c r="AF1902" s="268"/>
      <c r="AG1902" s="268"/>
      <c r="AH1902" s="268"/>
      <c r="AI1902" s="268"/>
      <c r="AM1902" s="268"/>
    </row>
    <row r="1903" spans="1:39" x14ac:dyDescent="0.25">
      <c r="A1903" s="268"/>
      <c r="B1903" s="268"/>
      <c r="C1903" s="268"/>
      <c r="D1903" s="268"/>
      <c r="E1903" s="268"/>
      <c r="F1903" s="268"/>
      <c r="G1903" s="271"/>
      <c r="H1903" s="268"/>
      <c r="I1903" s="268"/>
      <c r="K1903" s="270"/>
      <c r="L1903" s="270"/>
      <c r="M1903" s="270"/>
      <c r="N1903" s="270"/>
      <c r="O1903" s="268"/>
      <c r="P1903" s="268"/>
      <c r="Q1903" s="268"/>
      <c r="R1903" s="268"/>
      <c r="S1903" s="268"/>
      <c r="T1903" s="268"/>
      <c r="U1903" s="268"/>
      <c r="V1903" s="268"/>
      <c r="W1903" s="268"/>
      <c r="X1903" s="268"/>
      <c r="AC1903" s="268"/>
      <c r="AE1903" s="268"/>
      <c r="AF1903" s="268"/>
      <c r="AG1903" s="268"/>
      <c r="AH1903" s="268"/>
      <c r="AI1903" s="268"/>
      <c r="AM1903" s="268"/>
    </row>
    <row r="1904" spans="1:39" x14ac:dyDescent="0.25">
      <c r="A1904" s="268"/>
      <c r="B1904" s="268"/>
      <c r="C1904" s="268"/>
      <c r="D1904" s="268"/>
      <c r="E1904" s="268"/>
      <c r="F1904" s="268"/>
      <c r="G1904" s="271"/>
      <c r="H1904" s="268"/>
      <c r="K1904" s="270"/>
      <c r="L1904" s="270"/>
      <c r="M1904" s="270"/>
      <c r="N1904" s="270"/>
      <c r="O1904" s="268"/>
      <c r="P1904" s="268"/>
      <c r="Q1904" s="268"/>
      <c r="R1904" s="268"/>
      <c r="S1904" s="268"/>
      <c r="T1904" s="268"/>
      <c r="U1904" s="268"/>
      <c r="V1904" s="268"/>
      <c r="W1904" s="268"/>
      <c r="X1904" s="268"/>
      <c r="Y1904" s="268"/>
      <c r="AC1904" s="268"/>
      <c r="AE1904" s="268"/>
      <c r="AF1904" s="268"/>
      <c r="AG1904" s="268"/>
      <c r="AH1904" s="268"/>
      <c r="AI1904" s="268"/>
      <c r="AM1904" s="268"/>
    </row>
    <row r="1905" spans="1:39" x14ac:dyDescent="0.25">
      <c r="A1905" s="268"/>
      <c r="B1905" s="268"/>
      <c r="C1905" s="268"/>
      <c r="D1905" s="268"/>
      <c r="E1905" s="268"/>
      <c r="F1905" s="268"/>
      <c r="G1905" s="271"/>
      <c r="H1905" s="268"/>
      <c r="K1905" s="270"/>
      <c r="L1905" s="270"/>
      <c r="M1905" s="270"/>
      <c r="N1905" s="270"/>
      <c r="O1905" s="268"/>
      <c r="P1905" s="268"/>
      <c r="Q1905" s="268"/>
      <c r="R1905" s="268"/>
      <c r="S1905" s="268"/>
      <c r="T1905" s="268"/>
      <c r="U1905" s="268"/>
      <c r="V1905" s="268"/>
      <c r="W1905" s="268"/>
      <c r="X1905" s="268"/>
      <c r="Y1905" s="268"/>
      <c r="AC1905" s="268"/>
      <c r="AE1905" s="268"/>
      <c r="AF1905" s="268"/>
      <c r="AG1905" s="268"/>
      <c r="AH1905" s="268"/>
      <c r="AI1905" s="268"/>
      <c r="AM1905" s="268"/>
    </row>
    <row r="1906" spans="1:39" x14ac:dyDescent="0.25">
      <c r="A1906" s="268"/>
      <c r="B1906" s="268"/>
      <c r="C1906" s="268"/>
      <c r="D1906" s="268"/>
      <c r="E1906" s="268"/>
      <c r="F1906" s="268"/>
      <c r="G1906" s="271"/>
      <c r="H1906" s="268"/>
      <c r="I1906" s="268"/>
      <c r="K1906" s="270"/>
      <c r="L1906" s="270"/>
      <c r="M1906" s="270"/>
      <c r="N1906" s="270"/>
      <c r="O1906" s="268"/>
      <c r="P1906" s="268"/>
      <c r="Q1906" s="268"/>
      <c r="R1906" s="268"/>
      <c r="S1906" s="268"/>
      <c r="T1906" s="268"/>
      <c r="U1906" s="268"/>
      <c r="V1906" s="268"/>
      <c r="W1906" s="268"/>
      <c r="X1906" s="268"/>
      <c r="AC1906" s="268"/>
      <c r="AE1906" s="268"/>
      <c r="AF1906" s="268"/>
      <c r="AG1906" s="268"/>
      <c r="AH1906" s="268"/>
      <c r="AI1906" s="268"/>
      <c r="AM1906" s="268"/>
    </row>
    <row r="1907" spans="1:39" x14ac:dyDescent="0.25">
      <c r="A1907" s="268"/>
      <c r="B1907" s="268"/>
      <c r="C1907" s="268"/>
      <c r="D1907" s="268"/>
      <c r="E1907" s="268"/>
      <c r="F1907" s="268"/>
      <c r="G1907" s="271"/>
      <c r="H1907" s="268"/>
      <c r="I1907" s="268"/>
      <c r="K1907" s="270"/>
      <c r="L1907" s="270"/>
      <c r="M1907" s="270"/>
      <c r="N1907" s="270"/>
      <c r="O1907" s="268"/>
      <c r="P1907" s="268"/>
      <c r="Q1907" s="268"/>
      <c r="R1907" s="268"/>
      <c r="S1907" s="268"/>
      <c r="T1907" s="268"/>
      <c r="U1907" s="268"/>
      <c r="V1907" s="268"/>
      <c r="W1907" s="268"/>
      <c r="X1907" s="268"/>
      <c r="AC1907" s="268"/>
      <c r="AE1907" s="268"/>
      <c r="AF1907" s="268"/>
      <c r="AG1907" s="268"/>
      <c r="AH1907" s="268"/>
      <c r="AI1907" s="268"/>
      <c r="AM1907" s="268"/>
    </row>
    <row r="1908" spans="1:39" x14ac:dyDescent="0.25">
      <c r="A1908" s="268"/>
      <c r="B1908" s="268"/>
      <c r="C1908" s="268"/>
      <c r="D1908" s="268"/>
      <c r="E1908" s="268"/>
      <c r="F1908" s="268"/>
      <c r="G1908" s="271"/>
      <c r="H1908" s="268"/>
      <c r="I1908" s="2"/>
      <c r="K1908" s="270"/>
      <c r="L1908" s="270"/>
      <c r="M1908" s="270"/>
      <c r="N1908" s="270"/>
      <c r="O1908" s="268"/>
      <c r="P1908" s="268"/>
      <c r="Q1908" s="268"/>
      <c r="R1908" s="268"/>
      <c r="S1908" s="268"/>
      <c r="T1908" s="268"/>
      <c r="U1908" s="268"/>
      <c r="V1908" s="268"/>
      <c r="W1908" s="268"/>
      <c r="X1908" s="268"/>
      <c r="AC1908" s="268"/>
      <c r="AE1908" s="268"/>
      <c r="AF1908" s="268"/>
      <c r="AG1908" s="268"/>
      <c r="AH1908" s="268"/>
      <c r="AI1908" s="268"/>
      <c r="AM1908" s="268"/>
    </row>
    <row r="1909" spans="1:39" x14ac:dyDescent="0.25">
      <c r="A1909" s="268"/>
      <c r="B1909" s="268"/>
      <c r="C1909" s="268"/>
      <c r="D1909" s="268"/>
      <c r="E1909" s="268"/>
      <c r="F1909" s="268"/>
      <c r="G1909" s="271"/>
      <c r="H1909" s="268"/>
      <c r="I1909" s="268"/>
      <c r="K1909" s="270"/>
      <c r="L1909" s="270"/>
      <c r="M1909" s="270"/>
      <c r="N1909" s="270"/>
      <c r="O1909" s="268"/>
      <c r="P1909" s="268"/>
      <c r="Q1909" s="268"/>
      <c r="R1909" s="268"/>
      <c r="S1909" s="268"/>
      <c r="T1909" s="268"/>
      <c r="U1909" s="268"/>
      <c r="V1909" s="268"/>
      <c r="W1909" s="268"/>
      <c r="X1909" s="268"/>
      <c r="AC1909" s="268"/>
      <c r="AE1909" s="268"/>
      <c r="AF1909" s="268"/>
      <c r="AG1909" s="268"/>
      <c r="AH1909" s="268"/>
      <c r="AI1909" s="268"/>
      <c r="AM1909" s="268"/>
    </row>
    <row r="1910" spans="1:39" x14ac:dyDescent="0.25">
      <c r="A1910" s="268"/>
      <c r="B1910" s="268"/>
      <c r="C1910" s="268"/>
      <c r="D1910" s="268"/>
      <c r="E1910" s="268"/>
      <c r="F1910" s="268"/>
      <c r="G1910" s="271"/>
      <c r="H1910" s="268"/>
      <c r="I1910" s="268"/>
      <c r="J1910" s="268"/>
      <c r="K1910" s="270"/>
      <c r="L1910" s="270"/>
      <c r="M1910" s="270"/>
      <c r="N1910" s="270"/>
      <c r="O1910" s="268"/>
      <c r="P1910" s="268"/>
      <c r="Q1910" s="268"/>
      <c r="R1910" s="268"/>
      <c r="S1910" s="268"/>
      <c r="T1910" s="268"/>
      <c r="U1910" s="268"/>
      <c r="V1910" s="268"/>
      <c r="W1910" s="268"/>
      <c r="X1910" s="268"/>
      <c r="AC1910" s="268"/>
      <c r="AE1910" s="268"/>
      <c r="AF1910" s="268"/>
      <c r="AG1910" s="268"/>
      <c r="AH1910" s="268"/>
      <c r="AI1910" s="268"/>
      <c r="AM1910" s="268"/>
    </row>
    <row r="1911" spans="1:39" x14ac:dyDescent="0.25">
      <c r="A1911" s="268"/>
      <c r="B1911" s="268"/>
      <c r="C1911" s="268"/>
      <c r="D1911" s="268"/>
      <c r="E1911" s="268"/>
      <c r="F1911" s="268"/>
      <c r="G1911" s="271"/>
      <c r="H1911" s="268"/>
      <c r="I1911" s="268"/>
      <c r="K1911" s="270"/>
      <c r="L1911" s="270"/>
      <c r="M1911" s="270"/>
      <c r="N1911" s="270"/>
      <c r="O1911" s="268"/>
      <c r="P1911" s="268"/>
      <c r="Q1911" s="268"/>
      <c r="R1911" s="268"/>
      <c r="S1911" s="268"/>
      <c r="T1911" s="268"/>
      <c r="U1911" s="268"/>
      <c r="V1911" s="268"/>
      <c r="W1911" s="268"/>
      <c r="X1911" s="268"/>
      <c r="AC1911" s="268"/>
      <c r="AE1911" s="268"/>
      <c r="AF1911" s="268"/>
      <c r="AG1911" s="268"/>
      <c r="AH1911" s="268"/>
      <c r="AI1911" s="268"/>
      <c r="AM1911" s="268"/>
    </row>
    <row r="1912" spans="1:39" x14ac:dyDescent="0.25">
      <c r="A1912" s="268"/>
      <c r="B1912" s="268"/>
      <c r="C1912" s="268"/>
      <c r="D1912" s="268"/>
      <c r="E1912" s="268"/>
      <c r="F1912" s="268"/>
      <c r="G1912" s="271"/>
      <c r="H1912" s="268"/>
      <c r="I1912" s="268"/>
      <c r="K1912" s="270"/>
      <c r="L1912" s="270"/>
      <c r="M1912" s="270"/>
      <c r="N1912" s="270"/>
      <c r="O1912" s="268"/>
      <c r="P1912" s="268"/>
      <c r="Q1912" s="268"/>
      <c r="R1912" s="268"/>
      <c r="S1912" s="268"/>
      <c r="T1912" s="268"/>
      <c r="U1912" s="268"/>
      <c r="V1912" s="268"/>
      <c r="W1912" s="268"/>
      <c r="X1912" s="268"/>
      <c r="AC1912" s="268"/>
      <c r="AE1912" s="268"/>
      <c r="AF1912" s="268"/>
      <c r="AG1912" s="268"/>
      <c r="AH1912" s="268"/>
      <c r="AI1912" s="268"/>
      <c r="AM1912" s="268"/>
    </row>
    <row r="1913" spans="1:39" x14ac:dyDescent="0.25">
      <c r="A1913" s="268"/>
      <c r="B1913" s="268"/>
      <c r="C1913" s="268"/>
      <c r="D1913" s="268"/>
      <c r="E1913" s="268"/>
      <c r="F1913" s="268"/>
      <c r="G1913" s="271"/>
      <c r="H1913" s="268"/>
      <c r="I1913" s="268"/>
      <c r="K1913" s="270"/>
      <c r="L1913" s="270"/>
      <c r="M1913" s="270"/>
      <c r="N1913" s="270"/>
      <c r="O1913" s="268"/>
      <c r="P1913" s="268"/>
      <c r="Q1913" s="268"/>
      <c r="R1913" s="268"/>
      <c r="S1913" s="268"/>
      <c r="T1913" s="268"/>
      <c r="U1913" s="268"/>
      <c r="V1913" s="268"/>
      <c r="W1913" s="268"/>
      <c r="X1913" s="268"/>
      <c r="AC1913" s="268"/>
      <c r="AE1913" s="268"/>
      <c r="AF1913" s="268"/>
      <c r="AG1913" s="268"/>
      <c r="AH1913" s="268"/>
      <c r="AI1913" s="268"/>
      <c r="AM1913" s="268"/>
    </row>
    <row r="1914" spans="1:39" x14ac:dyDescent="0.25">
      <c r="A1914" s="268"/>
      <c r="B1914" s="268"/>
      <c r="C1914" s="268"/>
      <c r="D1914" s="268"/>
      <c r="E1914" s="268"/>
      <c r="F1914" s="268"/>
      <c r="G1914" s="271"/>
      <c r="H1914" s="268"/>
      <c r="I1914" s="268"/>
      <c r="K1914" s="270"/>
      <c r="L1914" s="270"/>
      <c r="M1914" s="270"/>
      <c r="N1914" s="270"/>
      <c r="O1914" s="268"/>
      <c r="P1914" s="268"/>
      <c r="Q1914" s="268"/>
      <c r="R1914" s="268"/>
      <c r="S1914" s="268"/>
      <c r="T1914" s="268"/>
      <c r="U1914" s="268"/>
      <c r="V1914" s="268"/>
      <c r="W1914" s="268"/>
      <c r="X1914" s="268"/>
      <c r="AC1914" s="268"/>
      <c r="AE1914" s="268"/>
      <c r="AF1914" s="268"/>
      <c r="AG1914" s="268"/>
      <c r="AH1914" s="268"/>
      <c r="AI1914" s="268"/>
      <c r="AM1914" s="268"/>
    </row>
    <row r="1915" spans="1:39" x14ac:dyDescent="0.25">
      <c r="A1915" s="268"/>
      <c r="B1915" s="268"/>
      <c r="C1915" s="268"/>
      <c r="D1915" s="268"/>
      <c r="E1915" s="268"/>
      <c r="F1915" s="268"/>
      <c r="G1915" s="271"/>
      <c r="H1915" s="268"/>
      <c r="I1915" s="268"/>
      <c r="K1915" s="270"/>
      <c r="L1915" s="270"/>
      <c r="M1915" s="270"/>
      <c r="N1915" s="270"/>
      <c r="O1915" s="268"/>
      <c r="P1915" s="268"/>
      <c r="Q1915" s="268"/>
      <c r="R1915" s="268"/>
      <c r="S1915" s="268"/>
      <c r="T1915" s="268"/>
      <c r="U1915" s="268"/>
      <c r="V1915" s="268"/>
      <c r="W1915" s="268"/>
      <c r="X1915" s="268"/>
      <c r="Y1915" s="268"/>
      <c r="AC1915" s="268"/>
      <c r="AE1915" s="268"/>
      <c r="AF1915" s="268"/>
      <c r="AG1915" s="268"/>
      <c r="AH1915" s="268"/>
      <c r="AI1915" s="268"/>
      <c r="AM1915" s="268"/>
    </row>
    <row r="1916" spans="1:39" x14ac:dyDescent="0.25">
      <c r="A1916" s="268"/>
      <c r="B1916" s="268"/>
      <c r="C1916" s="268"/>
      <c r="D1916" s="268"/>
      <c r="E1916" s="268"/>
      <c r="F1916" s="268"/>
      <c r="G1916" s="271"/>
      <c r="H1916" s="268"/>
      <c r="I1916" s="268"/>
      <c r="K1916" s="270"/>
      <c r="L1916" s="270"/>
      <c r="M1916" s="270"/>
      <c r="N1916" s="270"/>
      <c r="O1916" s="268"/>
      <c r="P1916" s="268"/>
      <c r="Q1916" s="268"/>
      <c r="R1916" s="268"/>
      <c r="S1916" s="268"/>
      <c r="T1916" s="268"/>
      <c r="U1916" s="268"/>
      <c r="V1916" s="268"/>
      <c r="W1916" s="268"/>
      <c r="X1916" s="268"/>
      <c r="Y1916" s="268"/>
      <c r="AC1916" s="268"/>
      <c r="AE1916" s="268"/>
      <c r="AF1916" s="268"/>
      <c r="AG1916" s="268"/>
      <c r="AH1916" s="268"/>
      <c r="AI1916" s="268"/>
      <c r="AM1916" s="268"/>
    </row>
    <row r="1917" spans="1:39" x14ac:dyDescent="0.25">
      <c r="A1917" s="268"/>
      <c r="B1917" s="268"/>
      <c r="C1917" s="268"/>
      <c r="D1917" s="268"/>
      <c r="E1917" s="268"/>
      <c r="F1917" s="268"/>
      <c r="G1917" s="271"/>
      <c r="H1917" s="268"/>
      <c r="I1917" s="268"/>
      <c r="K1917" s="270"/>
      <c r="L1917" s="270"/>
      <c r="M1917" s="270"/>
      <c r="N1917" s="270"/>
      <c r="O1917" s="268"/>
      <c r="P1917" s="268"/>
      <c r="Q1917" s="268"/>
      <c r="R1917" s="268"/>
      <c r="S1917" s="268"/>
      <c r="T1917" s="268"/>
      <c r="U1917" s="268"/>
      <c r="V1917" s="268"/>
      <c r="W1917" s="268"/>
      <c r="X1917" s="268"/>
      <c r="Y1917" s="268"/>
      <c r="AC1917" s="268"/>
      <c r="AE1917" s="268"/>
      <c r="AF1917" s="268"/>
      <c r="AG1917" s="268"/>
      <c r="AH1917" s="268"/>
      <c r="AI1917" s="268"/>
      <c r="AM1917" s="268"/>
    </row>
    <row r="1918" spans="1:39" x14ac:dyDescent="0.25">
      <c r="A1918" s="268"/>
      <c r="B1918" s="268"/>
      <c r="C1918" s="268"/>
      <c r="D1918" s="268"/>
      <c r="E1918" s="268"/>
      <c r="F1918" s="268"/>
      <c r="G1918" s="271"/>
      <c r="H1918" s="268"/>
      <c r="I1918" s="268"/>
      <c r="K1918" s="270"/>
      <c r="L1918" s="270"/>
      <c r="M1918" s="270"/>
      <c r="N1918" s="270"/>
      <c r="O1918" s="268"/>
      <c r="P1918" s="268"/>
      <c r="Q1918" s="268"/>
      <c r="R1918" s="268"/>
      <c r="S1918" s="268"/>
      <c r="T1918" s="268"/>
      <c r="U1918" s="268"/>
      <c r="V1918" s="268"/>
      <c r="W1918" s="268"/>
      <c r="X1918" s="268"/>
      <c r="Y1918" s="268"/>
      <c r="AC1918" s="268"/>
      <c r="AE1918" s="268"/>
      <c r="AF1918" s="268"/>
      <c r="AG1918" s="268"/>
      <c r="AH1918" s="268"/>
      <c r="AI1918" s="268"/>
      <c r="AM1918" s="268"/>
    </row>
    <row r="1919" spans="1:39" x14ac:dyDescent="0.25">
      <c r="A1919" s="268"/>
      <c r="B1919" s="268"/>
      <c r="C1919" s="268"/>
      <c r="D1919" s="268"/>
      <c r="E1919" s="268"/>
      <c r="F1919" s="268"/>
      <c r="G1919" s="271"/>
      <c r="H1919" s="268"/>
      <c r="I1919" s="268"/>
      <c r="K1919" s="270"/>
      <c r="L1919" s="270"/>
      <c r="M1919" s="270"/>
      <c r="N1919" s="270"/>
      <c r="O1919" s="268"/>
      <c r="P1919" s="268"/>
      <c r="Q1919" s="268"/>
      <c r="R1919" s="268"/>
      <c r="S1919" s="268"/>
      <c r="T1919" s="268"/>
      <c r="U1919" s="268"/>
      <c r="V1919" s="268"/>
      <c r="W1919" s="268"/>
      <c r="X1919" s="268"/>
      <c r="Y1919" s="268"/>
      <c r="AC1919" s="268"/>
      <c r="AE1919" s="268"/>
      <c r="AF1919" s="268"/>
      <c r="AG1919" s="268"/>
      <c r="AH1919" s="268"/>
      <c r="AI1919" s="268"/>
      <c r="AM1919" s="268"/>
    </row>
    <row r="1920" spans="1:39" x14ac:dyDescent="0.25">
      <c r="A1920" s="268"/>
      <c r="B1920" s="268"/>
      <c r="C1920" s="268"/>
      <c r="D1920" s="268"/>
      <c r="E1920" s="268"/>
      <c r="F1920" s="268"/>
      <c r="G1920" s="271"/>
      <c r="H1920" s="268"/>
      <c r="I1920" s="268"/>
      <c r="K1920" s="270"/>
      <c r="L1920" s="270"/>
      <c r="M1920" s="270"/>
      <c r="N1920" s="270"/>
      <c r="O1920" s="268"/>
      <c r="P1920" s="268"/>
      <c r="Q1920" s="268"/>
      <c r="R1920" s="268"/>
      <c r="S1920" s="268"/>
      <c r="T1920" s="268"/>
      <c r="U1920" s="268"/>
      <c r="V1920" s="268"/>
      <c r="W1920" s="268"/>
      <c r="X1920" s="268"/>
      <c r="Y1920" s="268"/>
      <c r="AC1920" s="268"/>
      <c r="AE1920" s="268"/>
      <c r="AF1920" s="268"/>
      <c r="AG1920" s="268"/>
      <c r="AH1920" s="268"/>
      <c r="AI1920" s="268"/>
      <c r="AM1920" s="268"/>
    </row>
    <row r="1921" spans="1:39" x14ac:dyDescent="0.25">
      <c r="A1921" s="268"/>
      <c r="B1921" s="268"/>
      <c r="C1921" s="268"/>
      <c r="D1921" s="268"/>
      <c r="E1921" s="268"/>
      <c r="F1921" s="268"/>
      <c r="G1921" s="271"/>
      <c r="H1921" s="268"/>
      <c r="I1921" s="268"/>
      <c r="K1921" s="270"/>
      <c r="L1921" s="270"/>
      <c r="M1921" s="270"/>
      <c r="N1921" s="270"/>
      <c r="O1921" s="268"/>
      <c r="P1921" s="268"/>
      <c r="Q1921" s="268"/>
      <c r="R1921" s="268"/>
      <c r="S1921" s="268"/>
      <c r="T1921" s="268"/>
      <c r="U1921" s="268"/>
      <c r="V1921" s="268"/>
      <c r="W1921" s="268"/>
      <c r="X1921" s="268"/>
      <c r="Y1921" s="268"/>
      <c r="AC1921" s="268"/>
      <c r="AE1921" s="268"/>
      <c r="AF1921" s="268"/>
      <c r="AG1921" s="268"/>
      <c r="AH1921" s="268"/>
      <c r="AI1921" s="268"/>
      <c r="AM1921" s="268"/>
    </row>
    <row r="1922" spans="1:39" x14ac:dyDescent="0.25">
      <c r="A1922" s="268"/>
      <c r="B1922" s="268"/>
      <c r="C1922" s="268"/>
      <c r="D1922" s="268"/>
      <c r="E1922" s="268"/>
      <c r="F1922" s="268"/>
      <c r="G1922" s="271"/>
      <c r="H1922" s="268"/>
      <c r="I1922" s="268"/>
      <c r="K1922" s="270"/>
      <c r="L1922" s="270"/>
      <c r="M1922" s="270"/>
      <c r="N1922" s="270"/>
      <c r="O1922" s="268"/>
      <c r="P1922" s="268"/>
      <c r="Q1922" s="268"/>
      <c r="R1922" s="268"/>
      <c r="S1922" s="268"/>
      <c r="T1922" s="268"/>
      <c r="U1922" s="268"/>
      <c r="V1922" s="268"/>
      <c r="W1922" s="268"/>
      <c r="X1922" s="268"/>
      <c r="Y1922" s="268"/>
      <c r="AC1922" s="268"/>
      <c r="AE1922" s="268"/>
      <c r="AF1922" s="268"/>
      <c r="AG1922" s="268"/>
      <c r="AH1922" s="268"/>
      <c r="AI1922" s="268"/>
      <c r="AM1922" s="268"/>
    </row>
    <row r="1923" spans="1:39" x14ac:dyDescent="0.25">
      <c r="A1923" s="268"/>
      <c r="B1923" s="268"/>
      <c r="C1923" s="268"/>
      <c r="D1923" s="268"/>
      <c r="E1923" s="268"/>
      <c r="F1923" s="268"/>
      <c r="G1923" s="271"/>
      <c r="H1923" s="268"/>
      <c r="I1923" s="268"/>
      <c r="K1923" s="270"/>
      <c r="L1923" s="270"/>
      <c r="M1923" s="270"/>
      <c r="N1923" s="270"/>
      <c r="O1923" s="268"/>
      <c r="P1923" s="268"/>
      <c r="Q1923" s="268"/>
      <c r="R1923" s="268"/>
      <c r="S1923" s="268"/>
      <c r="T1923" s="268"/>
      <c r="U1923" s="268"/>
      <c r="V1923" s="268"/>
      <c r="W1923" s="268"/>
      <c r="X1923" s="268"/>
      <c r="Y1923" s="268"/>
      <c r="AC1923" s="268"/>
      <c r="AE1923" s="268"/>
      <c r="AF1923" s="268"/>
      <c r="AG1923" s="268"/>
      <c r="AH1923" s="268"/>
      <c r="AI1923" s="268"/>
      <c r="AM1923" s="268"/>
    </row>
    <row r="1924" spans="1:39" x14ac:dyDescent="0.25">
      <c r="A1924" s="268"/>
      <c r="B1924" s="268"/>
      <c r="C1924" s="268"/>
      <c r="D1924" s="268"/>
      <c r="E1924" s="268"/>
      <c r="F1924" s="268"/>
      <c r="G1924" s="271"/>
      <c r="H1924" s="268"/>
      <c r="I1924" s="268"/>
      <c r="K1924" s="270"/>
      <c r="L1924" s="270"/>
      <c r="M1924" s="270"/>
      <c r="N1924" s="270"/>
      <c r="O1924" s="268"/>
      <c r="P1924" s="268"/>
      <c r="Q1924" s="268"/>
      <c r="R1924" s="268"/>
      <c r="S1924" s="268"/>
      <c r="T1924" s="268"/>
      <c r="U1924" s="268"/>
      <c r="V1924" s="268"/>
      <c r="W1924" s="268"/>
      <c r="X1924" s="268"/>
      <c r="Y1924" s="268"/>
      <c r="AC1924" s="268"/>
      <c r="AE1924" s="268"/>
      <c r="AF1924" s="268"/>
      <c r="AG1924" s="268"/>
      <c r="AH1924" s="268"/>
      <c r="AI1924" s="268"/>
      <c r="AM1924" s="268"/>
    </row>
    <row r="1925" spans="1:39" x14ac:dyDescent="0.25">
      <c r="A1925" s="268"/>
      <c r="B1925" s="268"/>
      <c r="C1925" s="268"/>
      <c r="D1925" s="268"/>
      <c r="E1925" s="268"/>
      <c r="F1925" s="268"/>
      <c r="G1925" s="271"/>
      <c r="H1925" s="268"/>
      <c r="K1925" s="270"/>
      <c r="L1925" s="270"/>
      <c r="M1925" s="270"/>
      <c r="N1925" s="270"/>
      <c r="O1925" s="268"/>
      <c r="P1925" s="268"/>
      <c r="Q1925" s="268"/>
      <c r="R1925" s="268"/>
      <c r="S1925" s="268"/>
      <c r="T1925" s="268"/>
      <c r="U1925" s="268"/>
      <c r="V1925" s="268"/>
      <c r="W1925" s="268"/>
      <c r="X1925" s="268"/>
      <c r="Y1925" s="268"/>
      <c r="AC1925" s="268"/>
      <c r="AE1925" s="268"/>
      <c r="AF1925" s="268"/>
      <c r="AG1925" s="268"/>
      <c r="AH1925" s="268"/>
      <c r="AI1925" s="268"/>
      <c r="AM1925" s="268"/>
    </row>
    <row r="1926" spans="1:39" x14ac:dyDescent="0.25">
      <c r="A1926" s="268"/>
      <c r="B1926" s="268"/>
      <c r="C1926" s="268"/>
      <c r="D1926" s="268"/>
      <c r="E1926" s="268"/>
      <c r="F1926" s="268"/>
      <c r="G1926" s="271"/>
      <c r="H1926" s="268"/>
      <c r="I1926" s="268"/>
      <c r="K1926" s="270"/>
      <c r="L1926" s="270"/>
      <c r="M1926" s="270"/>
      <c r="N1926" s="270"/>
      <c r="O1926" s="268"/>
      <c r="P1926" s="268"/>
      <c r="Q1926" s="268"/>
      <c r="R1926" s="268"/>
      <c r="S1926" s="268"/>
      <c r="T1926" s="268"/>
      <c r="U1926" s="268"/>
      <c r="V1926" s="268"/>
      <c r="W1926" s="268"/>
      <c r="X1926" s="268"/>
      <c r="AC1926" s="268"/>
      <c r="AE1926" s="268"/>
      <c r="AF1926" s="268"/>
      <c r="AG1926" s="268"/>
      <c r="AH1926" s="268"/>
      <c r="AI1926" s="268"/>
      <c r="AM1926" s="268"/>
    </row>
    <row r="1927" spans="1:39" x14ac:dyDescent="0.25">
      <c r="A1927" s="268"/>
      <c r="B1927" s="268"/>
      <c r="C1927" s="268"/>
      <c r="D1927" s="268"/>
      <c r="E1927" s="268"/>
      <c r="F1927" s="268"/>
      <c r="G1927" s="271"/>
      <c r="H1927" s="268"/>
      <c r="I1927" s="268"/>
      <c r="K1927" s="270"/>
      <c r="L1927" s="270"/>
      <c r="M1927" s="270"/>
      <c r="N1927" s="270"/>
      <c r="O1927" s="268"/>
      <c r="P1927" s="268"/>
      <c r="Q1927" s="268"/>
      <c r="R1927" s="268"/>
      <c r="S1927" s="268"/>
      <c r="T1927" s="268"/>
      <c r="U1927" s="268"/>
      <c r="V1927" s="268"/>
      <c r="W1927" s="268"/>
      <c r="X1927" s="268"/>
      <c r="AC1927" s="268"/>
      <c r="AE1927" s="268"/>
      <c r="AF1927" s="268"/>
      <c r="AG1927" s="268"/>
      <c r="AH1927" s="268"/>
      <c r="AI1927" s="268"/>
      <c r="AM1927" s="268"/>
    </row>
    <row r="1928" spans="1:39" x14ac:dyDescent="0.25">
      <c r="A1928" s="268"/>
      <c r="B1928" s="268"/>
      <c r="C1928" s="268"/>
      <c r="D1928" s="268"/>
      <c r="E1928" s="268"/>
      <c r="F1928" s="268"/>
      <c r="G1928" s="271"/>
      <c r="H1928" s="268"/>
      <c r="I1928" s="268"/>
      <c r="K1928" s="270"/>
      <c r="L1928" s="270"/>
      <c r="M1928" s="270"/>
      <c r="N1928" s="270"/>
      <c r="O1928" s="268"/>
      <c r="P1928" s="268"/>
      <c r="Q1928" s="268"/>
      <c r="R1928" s="268"/>
      <c r="S1928" s="268"/>
      <c r="T1928" s="268"/>
      <c r="U1928" s="268"/>
      <c r="V1928" s="268"/>
      <c r="W1928" s="268"/>
      <c r="X1928" s="268"/>
      <c r="Y1928" s="268"/>
      <c r="AC1928" s="268"/>
      <c r="AE1928" s="268"/>
      <c r="AF1928" s="268"/>
      <c r="AG1928" s="268"/>
      <c r="AH1928" s="268"/>
      <c r="AI1928" s="268"/>
      <c r="AM1928" s="268"/>
    </row>
    <row r="1929" spans="1:39" x14ac:dyDescent="0.25">
      <c r="A1929" s="268"/>
      <c r="B1929" s="268"/>
      <c r="C1929" s="268"/>
      <c r="D1929" s="268"/>
      <c r="E1929" s="268"/>
      <c r="F1929" s="268"/>
      <c r="G1929" s="271"/>
      <c r="H1929" s="268"/>
      <c r="J1929" s="2"/>
      <c r="K1929" s="270"/>
      <c r="L1929" s="270"/>
      <c r="M1929" s="270"/>
      <c r="N1929" s="270"/>
      <c r="O1929" s="268"/>
      <c r="P1929" s="268"/>
      <c r="Q1929" s="268"/>
      <c r="R1929" s="268"/>
      <c r="S1929" s="268"/>
      <c r="T1929" s="268"/>
      <c r="U1929" s="268"/>
      <c r="V1929" s="268"/>
      <c r="W1929" s="268"/>
      <c r="X1929" s="268"/>
      <c r="AC1929" s="268"/>
      <c r="AE1929" s="268"/>
      <c r="AF1929" s="268"/>
      <c r="AG1929" s="268"/>
      <c r="AH1929" s="268"/>
      <c r="AI1929" s="268"/>
      <c r="AM1929" s="268"/>
    </row>
    <row r="1930" spans="1:39" x14ac:dyDescent="0.25">
      <c r="A1930" s="268"/>
      <c r="B1930" s="268"/>
      <c r="C1930" s="268"/>
      <c r="D1930" s="268"/>
      <c r="E1930" s="268"/>
      <c r="F1930" s="268"/>
      <c r="G1930" s="271"/>
      <c r="H1930" s="268"/>
      <c r="I1930" s="2"/>
      <c r="K1930" s="270"/>
      <c r="L1930" s="270"/>
      <c r="M1930" s="270"/>
      <c r="N1930" s="270"/>
      <c r="O1930" s="268"/>
      <c r="P1930" s="268"/>
      <c r="Q1930" s="268"/>
      <c r="R1930" s="268"/>
      <c r="S1930" s="268"/>
      <c r="T1930" s="268"/>
      <c r="U1930" s="268"/>
      <c r="V1930" s="268"/>
      <c r="W1930" s="268"/>
      <c r="X1930" s="268"/>
      <c r="AC1930" s="268"/>
      <c r="AE1930" s="268"/>
      <c r="AF1930" s="268"/>
      <c r="AG1930" s="268"/>
      <c r="AH1930" s="268"/>
      <c r="AI1930" s="268"/>
      <c r="AM1930" s="268"/>
    </row>
    <row r="1931" spans="1:39" x14ac:dyDescent="0.25">
      <c r="A1931" s="268"/>
      <c r="B1931" s="268"/>
      <c r="C1931" s="268"/>
      <c r="D1931" s="268"/>
      <c r="E1931" s="268"/>
      <c r="F1931" s="268"/>
      <c r="G1931" s="271"/>
      <c r="H1931" s="268"/>
      <c r="I1931" s="2"/>
      <c r="K1931" s="270"/>
      <c r="L1931" s="270"/>
      <c r="M1931" s="270"/>
      <c r="N1931" s="270"/>
      <c r="O1931" s="268"/>
      <c r="P1931" s="268"/>
      <c r="Q1931" s="268"/>
      <c r="R1931" s="268"/>
      <c r="S1931" s="268"/>
      <c r="T1931" s="268"/>
      <c r="U1931" s="268"/>
      <c r="V1931" s="268"/>
      <c r="W1931" s="268"/>
      <c r="X1931" s="268"/>
      <c r="AC1931" s="268"/>
      <c r="AE1931" s="268"/>
      <c r="AF1931" s="268"/>
      <c r="AG1931" s="268"/>
      <c r="AH1931" s="268"/>
      <c r="AI1931" s="268"/>
      <c r="AM1931" s="268"/>
    </row>
    <row r="1932" spans="1:39" x14ac:dyDescent="0.25">
      <c r="A1932" s="268"/>
      <c r="B1932" s="268"/>
      <c r="C1932" s="268"/>
      <c r="D1932" s="268"/>
      <c r="E1932" s="268"/>
      <c r="F1932" s="268"/>
      <c r="G1932" s="271"/>
      <c r="H1932" s="268"/>
      <c r="I1932" s="268"/>
      <c r="K1932" s="270"/>
      <c r="L1932" s="270"/>
      <c r="M1932" s="270"/>
      <c r="N1932" s="270"/>
      <c r="O1932" s="268"/>
      <c r="P1932" s="268"/>
      <c r="Q1932" s="268"/>
      <c r="R1932" s="268"/>
      <c r="S1932" s="268"/>
      <c r="T1932" s="268"/>
      <c r="U1932" s="268"/>
      <c r="V1932" s="268"/>
      <c r="W1932" s="268"/>
      <c r="X1932" s="268"/>
      <c r="AC1932" s="268"/>
      <c r="AE1932" s="268"/>
      <c r="AF1932" s="268"/>
      <c r="AG1932" s="268"/>
      <c r="AH1932" s="268"/>
      <c r="AI1932" s="268"/>
      <c r="AM1932" s="268"/>
    </row>
    <row r="1933" spans="1:39" x14ac:dyDescent="0.25">
      <c r="A1933" s="268"/>
      <c r="B1933" s="268"/>
      <c r="C1933" s="268"/>
      <c r="D1933" s="268"/>
      <c r="E1933" s="268"/>
      <c r="F1933" s="268"/>
      <c r="G1933" s="271"/>
      <c r="H1933" s="268"/>
      <c r="K1933" s="270"/>
      <c r="L1933" s="270"/>
      <c r="M1933" s="270"/>
      <c r="N1933" s="270"/>
      <c r="O1933" s="268"/>
      <c r="P1933" s="268"/>
      <c r="Q1933" s="268"/>
      <c r="R1933" s="268"/>
      <c r="S1933" s="268"/>
      <c r="T1933" s="268"/>
      <c r="U1933" s="268"/>
      <c r="V1933" s="268"/>
      <c r="W1933" s="268"/>
      <c r="X1933" s="268"/>
      <c r="AC1933" s="268"/>
      <c r="AE1933" s="268"/>
      <c r="AF1933" s="268"/>
      <c r="AG1933" s="268"/>
      <c r="AH1933" s="268"/>
      <c r="AI1933" s="268"/>
      <c r="AM1933" s="268"/>
    </row>
    <row r="1934" spans="1:39" x14ac:dyDescent="0.25">
      <c r="A1934" s="268"/>
      <c r="B1934" s="268"/>
      <c r="C1934" s="268"/>
      <c r="D1934" s="268"/>
      <c r="E1934" s="268"/>
      <c r="F1934" s="268"/>
      <c r="G1934" s="271"/>
      <c r="H1934" s="268"/>
      <c r="I1934" s="268"/>
      <c r="K1934" s="270"/>
      <c r="L1934" s="270"/>
      <c r="M1934" s="270"/>
      <c r="N1934" s="270"/>
      <c r="O1934" s="268"/>
      <c r="P1934" s="268"/>
      <c r="Q1934" s="268"/>
      <c r="R1934" s="268"/>
      <c r="S1934" s="268"/>
      <c r="T1934" s="268"/>
      <c r="U1934" s="268"/>
      <c r="V1934" s="268"/>
      <c r="W1934" s="268"/>
      <c r="X1934" s="268"/>
      <c r="AC1934" s="268"/>
      <c r="AE1934" s="268"/>
      <c r="AF1934" s="268"/>
      <c r="AG1934" s="268"/>
      <c r="AH1934" s="268"/>
      <c r="AI1934" s="268"/>
      <c r="AM1934" s="268"/>
    </row>
    <row r="1935" spans="1:39" x14ac:dyDescent="0.25">
      <c r="A1935" s="268"/>
      <c r="B1935" s="268"/>
      <c r="C1935" s="268"/>
      <c r="D1935" s="268"/>
      <c r="E1935" s="268"/>
      <c r="F1935" s="268"/>
      <c r="G1935" s="271"/>
      <c r="H1935" s="268"/>
      <c r="I1935" s="268"/>
      <c r="K1935" s="270"/>
      <c r="L1935" s="270"/>
      <c r="M1935" s="270"/>
      <c r="N1935" s="270"/>
      <c r="O1935" s="268"/>
      <c r="P1935" s="268"/>
      <c r="Q1935" s="268"/>
      <c r="R1935" s="268"/>
      <c r="S1935" s="268"/>
      <c r="T1935" s="268"/>
      <c r="U1935" s="268"/>
      <c r="V1935" s="268"/>
      <c r="W1935" s="268"/>
      <c r="X1935" s="268"/>
      <c r="Y1935" s="268"/>
      <c r="AC1935" s="268"/>
      <c r="AE1935" s="268"/>
      <c r="AF1935" s="268"/>
      <c r="AG1935" s="268"/>
      <c r="AH1935" s="268"/>
      <c r="AI1935" s="268"/>
      <c r="AM1935" s="268"/>
    </row>
    <row r="1936" spans="1:39" x14ac:dyDescent="0.25">
      <c r="A1936" s="268"/>
      <c r="B1936" s="268"/>
      <c r="C1936" s="268"/>
      <c r="D1936" s="268"/>
      <c r="E1936" s="268"/>
      <c r="F1936" s="268"/>
      <c r="G1936" s="271"/>
      <c r="H1936" s="268"/>
      <c r="I1936" s="268"/>
      <c r="K1936" s="270"/>
      <c r="L1936" s="270"/>
      <c r="M1936" s="270"/>
      <c r="N1936" s="270"/>
      <c r="O1936" s="268"/>
      <c r="P1936" s="268"/>
      <c r="Q1936" s="268"/>
      <c r="R1936" s="268"/>
      <c r="S1936" s="268"/>
      <c r="T1936" s="268"/>
      <c r="U1936" s="268"/>
      <c r="V1936" s="268"/>
      <c r="W1936" s="268"/>
      <c r="X1936" s="268"/>
      <c r="AC1936" s="268"/>
      <c r="AE1936" s="268"/>
      <c r="AF1936" s="268"/>
      <c r="AG1936" s="268"/>
      <c r="AH1936" s="268"/>
      <c r="AI1936" s="268"/>
      <c r="AM1936" s="268"/>
    </row>
    <row r="1937" spans="1:39" x14ac:dyDescent="0.25">
      <c r="A1937" s="268"/>
      <c r="B1937" s="268"/>
      <c r="C1937" s="268"/>
      <c r="D1937" s="268"/>
      <c r="E1937" s="268"/>
      <c r="F1937" s="268"/>
      <c r="G1937" s="271"/>
      <c r="H1937" s="268"/>
      <c r="I1937" s="2"/>
      <c r="K1937" s="270"/>
      <c r="L1937" s="270"/>
      <c r="M1937" s="270"/>
      <c r="N1937" s="270"/>
      <c r="O1937" s="268"/>
      <c r="P1937" s="268"/>
      <c r="Q1937" s="268"/>
      <c r="R1937" s="268"/>
      <c r="S1937" s="268"/>
      <c r="T1937" s="268"/>
      <c r="U1937" s="268"/>
      <c r="V1937" s="268"/>
      <c r="W1937" s="268"/>
      <c r="X1937" s="268"/>
      <c r="Y1937" s="268"/>
      <c r="AC1937" s="268"/>
      <c r="AE1937" s="268"/>
      <c r="AF1937" s="268"/>
      <c r="AG1937" s="268"/>
      <c r="AH1937" s="268"/>
      <c r="AI1937" s="268"/>
      <c r="AM1937" s="268"/>
    </row>
    <row r="1938" spans="1:39" x14ac:dyDescent="0.25">
      <c r="A1938" s="268"/>
      <c r="B1938" s="268"/>
      <c r="C1938" s="268"/>
      <c r="D1938" s="268"/>
      <c r="E1938" s="268"/>
      <c r="F1938" s="268"/>
      <c r="G1938" s="271"/>
      <c r="H1938" s="268"/>
      <c r="I1938" s="268"/>
      <c r="K1938" s="270"/>
      <c r="L1938" s="270"/>
      <c r="M1938" s="270"/>
      <c r="N1938" s="270"/>
      <c r="O1938" s="268"/>
      <c r="P1938" s="268"/>
      <c r="Q1938" s="268"/>
      <c r="R1938" s="268"/>
      <c r="S1938" s="268"/>
      <c r="T1938" s="268"/>
      <c r="U1938" s="268"/>
      <c r="V1938" s="268"/>
      <c r="W1938" s="268"/>
      <c r="X1938" s="268"/>
      <c r="Y1938" s="268"/>
      <c r="AC1938" s="268"/>
      <c r="AE1938" s="268"/>
      <c r="AF1938" s="268"/>
      <c r="AG1938" s="268"/>
      <c r="AH1938" s="268"/>
      <c r="AI1938" s="268"/>
      <c r="AM1938" s="268"/>
    </row>
    <row r="1939" spans="1:39" x14ac:dyDescent="0.25">
      <c r="A1939" s="268"/>
      <c r="B1939" s="268"/>
      <c r="C1939" s="268"/>
      <c r="D1939" s="268"/>
      <c r="E1939" s="268"/>
      <c r="F1939" s="268"/>
      <c r="G1939" s="271"/>
      <c r="H1939" s="268"/>
      <c r="I1939" s="2"/>
      <c r="K1939" s="270"/>
      <c r="L1939" s="270"/>
      <c r="M1939" s="270"/>
      <c r="N1939" s="270"/>
      <c r="O1939" s="268"/>
      <c r="P1939" s="268"/>
      <c r="Q1939" s="268"/>
      <c r="R1939" s="268"/>
      <c r="S1939" s="268"/>
      <c r="T1939" s="268"/>
      <c r="U1939" s="268"/>
      <c r="V1939" s="268"/>
      <c r="W1939" s="268"/>
      <c r="X1939" s="268"/>
      <c r="AC1939" s="268"/>
      <c r="AE1939" s="268"/>
      <c r="AF1939" s="268"/>
      <c r="AG1939" s="268"/>
      <c r="AH1939" s="268"/>
      <c r="AI1939" s="268"/>
      <c r="AM1939" s="268"/>
    </row>
    <row r="1940" spans="1:39" x14ac:dyDescent="0.25">
      <c r="A1940" s="268"/>
      <c r="B1940" s="268"/>
      <c r="C1940" s="268"/>
      <c r="D1940" s="268"/>
      <c r="E1940" s="268"/>
      <c r="F1940" s="268"/>
      <c r="G1940" s="271"/>
      <c r="H1940" s="268"/>
      <c r="I1940" s="268"/>
      <c r="K1940" s="270"/>
      <c r="L1940" s="270"/>
      <c r="M1940" s="270"/>
      <c r="N1940" s="270"/>
      <c r="O1940" s="268"/>
      <c r="P1940" s="268"/>
      <c r="Q1940" s="268"/>
      <c r="R1940" s="268"/>
      <c r="S1940" s="268"/>
      <c r="T1940" s="268"/>
      <c r="U1940" s="268"/>
      <c r="V1940" s="268"/>
      <c r="W1940" s="268"/>
      <c r="X1940" s="268"/>
      <c r="Y1940" s="268"/>
      <c r="AC1940" s="268"/>
      <c r="AE1940" s="268"/>
      <c r="AF1940" s="268"/>
      <c r="AG1940" s="268"/>
      <c r="AH1940" s="268"/>
      <c r="AI1940" s="268"/>
      <c r="AM1940" s="268"/>
    </row>
    <row r="1941" spans="1:39" x14ac:dyDescent="0.25">
      <c r="A1941" s="268"/>
      <c r="B1941" s="268"/>
      <c r="C1941" s="268"/>
      <c r="D1941" s="268"/>
      <c r="E1941" s="268"/>
      <c r="F1941" s="268"/>
      <c r="G1941" s="271"/>
      <c r="H1941" s="268"/>
      <c r="I1941" s="268"/>
      <c r="K1941" s="270"/>
      <c r="L1941" s="270"/>
      <c r="M1941" s="270"/>
      <c r="N1941" s="270"/>
      <c r="O1941" s="268"/>
      <c r="P1941" s="268"/>
      <c r="Q1941" s="268"/>
      <c r="R1941" s="268"/>
      <c r="S1941" s="268"/>
      <c r="T1941" s="268"/>
      <c r="U1941" s="268"/>
      <c r="V1941" s="268"/>
      <c r="W1941" s="268"/>
      <c r="X1941" s="268"/>
      <c r="AC1941" s="268"/>
      <c r="AE1941" s="268"/>
      <c r="AF1941" s="268"/>
      <c r="AG1941" s="268"/>
      <c r="AH1941" s="268"/>
      <c r="AI1941" s="268"/>
      <c r="AM1941" s="268"/>
    </row>
    <row r="1942" spans="1:39" x14ac:dyDescent="0.25">
      <c r="A1942" s="268"/>
      <c r="B1942" s="268"/>
      <c r="C1942" s="268"/>
      <c r="D1942" s="268"/>
      <c r="E1942" s="268"/>
      <c r="F1942" s="268"/>
      <c r="G1942" s="271"/>
      <c r="H1942" s="268"/>
      <c r="I1942" s="268"/>
      <c r="K1942" s="270"/>
      <c r="L1942" s="270"/>
      <c r="M1942" s="270"/>
      <c r="N1942" s="270"/>
      <c r="O1942" s="268"/>
      <c r="P1942" s="268"/>
      <c r="Q1942" s="268"/>
      <c r="R1942" s="268"/>
      <c r="S1942" s="268"/>
      <c r="T1942" s="268"/>
      <c r="U1942" s="268"/>
      <c r="V1942" s="268"/>
      <c r="W1942" s="268"/>
      <c r="X1942" s="268"/>
      <c r="Y1942" s="268"/>
      <c r="AC1942" s="268"/>
      <c r="AE1942" s="268"/>
      <c r="AF1942" s="268"/>
      <c r="AG1942" s="268"/>
      <c r="AH1942" s="268"/>
      <c r="AI1942" s="268"/>
      <c r="AM1942" s="268"/>
    </row>
    <row r="1943" spans="1:39" x14ac:dyDescent="0.25">
      <c r="A1943" s="268"/>
      <c r="B1943" s="268"/>
      <c r="C1943" s="268"/>
      <c r="D1943" s="268"/>
      <c r="E1943" s="268"/>
      <c r="F1943" s="268"/>
      <c r="G1943" s="271"/>
      <c r="H1943" s="268"/>
      <c r="I1943" s="268"/>
      <c r="K1943" s="270"/>
      <c r="L1943" s="270"/>
      <c r="M1943" s="270"/>
      <c r="N1943" s="270"/>
      <c r="O1943" s="268"/>
      <c r="P1943" s="268"/>
      <c r="Q1943" s="268"/>
      <c r="R1943" s="268"/>
      <c r="S1943" s="268"/>
      <c r="T1943" s="268"/>
      <c r="U1943" s="268"/>
      <c r="V1943" s="268"/>
      <c r="W1943" s="268"/>
      <c r="X1943" s="268"/>
      <c r="Y1943" s="268"/>
      <c r="AC1943" s="268"/>
      <c r="AE1943" s="268"/>
      <c r="AF1943" s="268"/>
      <c r="AG1943" s="268"/>
      <c r="AH1943" s="268"/>
      <c r="AI1943" s="268"/>
      <c r="AM1943" s="268"/>
    </row>
    <row r="1944" spans="1:39" x14ac:dyDescent="0.25">
      <c r="A1944" s="268"/>
      <c r="B1944" s="268"/>
      <c r="C1944" s="268"/>
      <c r="D1944" s="268"/>
      <c r="E1944" s="268"/>
      <c r="F1944" s="268"/>
      <c r="G1944" s="271"/>
      <c r="H1944" s="268"/>
      <c r="I1944" s="268"/>
      <c r="K1944" s="270"/>
      <c r="L1944" s="270"/>
      <c r="M1944" s="270"/>
      <c r="N1944" s="270"/>
      <c r="O1944" s="268"/>
      <c r="P1944" s="268"/>
      <c r="Q1944" s="268"/>
      <c r="R1944" s="268"/>
      <c r="S1944" s="268"/>
      <c r="T1944" s="268"/>
      <c r="U1944" s="268"/>
      <c r="V1944" s="268"/>
      <c r="W1944" s="268"/>
      <c r="X1944" s="268"/>
      <c r="Y1944" s="268"/>
      <c r="AC1944" s="268"/>
      <c r="AE1944" s="268"/>
      <c r="AF1944" s="268"/>
      <c r="AG1944" s="268"/>
      <c r="AH1944" s="268"/>
      <c r="AI1944" s="268"/>
      <c r="AM1944" s="268"/>
    </row>
    <row r="1945" spans="1:39" x14ac:dyDescent="0.25">
      <c r="A1945" s="268"/>
      <c r="B1945" s="268"/>
      <c r="C1945" s="268"/>
      <c r="D1945" s="268"/>
      <c r="E1945" s="268"/>
      <c r="F1945" s="268"/>
      <c r="G1945" s="271"/>
      <c r="H1945" s="268"/>
      <c r="K1945" s="270"/>
      <c r="L1945" s="270"/>
      <c r="M1945" s="270"/>
      <c r="N1945" s="270"/>
      <c r="O1945" s="268"/>
      <c r="P1945" s="268"/>
      <c r="Q1945" s="268"/>
      <c r="R1945" s="268"/>
      <c r="S1945" s="268"/>
      <c r="T1945" s="268"/>
      <c r="U1945" s="268"/>
      <c r="V1945" s="268"/>
      <c r="W1945" s="268"/>
      <c r="X1945" s="268"/>
      <c r="Y1945" s="268"/>
      <c r="AC1945" s="268"/>
      <c r="AE1945" s="268"/>
      <c r="AF1945" s="268"/>
      <c r="AG1945" s="268"/>
      <c r="AH1945" s="268"/>
      <c r="AI1945" s="268"/>
      <c r="AM1945" s="268"/>
    </row>
    <row r="1946" spans="1:39" x14ac:dyDescent="0.25">
      <c r="A1946" s="268"/>
      <c r="B1946" s="268"/>
      <c r="C1946" s="268"/>
      <c r="D1946" s="268"/>
      <c r="E1946" s="268"/>
      <c r="F1946" s="268"/>
      <c r="G1946" s="271"/>
      <c r="H1946" s="268"/>
      <c r="I1946" s="268"/>
      <c r="K1946" s="270"/>
      <c r="L1946" s="270"/>
      <c r="M1946" s="270"/>
      <c r="N1946" s="270"/>
      <c r="O1946" s="268"/>
      <c r="P1946" s="268"/>
      <c r="Q1946" s="268"/>
      <c r="R1946" s="268"/>
      <c r="S1946" s="268"/>
      <c r="T1946" s="268"/>
      <c r="U1946" s="268"/>
      <c r="V1946" s="268"/>
      <c r="W1946" s="268"/>
      <c r="X1946" s="268"/>
      <c r="Y1946" s="268"/>
      <c r="AC1946" s="268"/>
      <c r="AE1946" s="268"/>
      <c r="AF1946" s="268"/>
      <c r="AG1946" s="268"/>
      <c r="AH1946" s="268"/>
      <c r="AI1946" s="268"/>
      <c r="AM1946" s="268"/>
    </row>
    <row r="1947" spans="1:39" x14ac:dyDescent="0.25">
      <c r="A1947" s="268"/>
      <c r="B1947" s="268"/>
      <c r="C1947" s="268"/>
      <c r="D1947" s="268"/>
      <c r="E1947" s="268"/>
      <c r="F1947" s="268"/>
      <c r="G1947" s="271"/>
      <c r="H1947" s="268"/>
      <c r="I1947" s="2"/>
      <c r="K1947" s="270"/>
      <c r="L1947" s="270"/>
      <c r="M1947" s="270"/>
      <c r="N1947" s="270"/>
      <c r="O1947" s="268"/>
      <c r="P1947" s="268"/>
      <c r="Q1947" s="268"/>
      <c r="R1947" s="268"/>
      <c r="S1947" s="268"/>
      <c r="T1947" s="268"/>
      <c r="U1947" s="268"/>
      <c r="V1947" s="268"/>
      <c r="W1947" s="268"/>
      <c r="X1947" s="268"/>
      <c r="Y1947" s="268"/>
      <c r="AC1947" s="268"/>
      <c r="AE1947" s="268"/>
      <c r="AF1947" s="268"/>
      <c r="AG1947" s="268"/>
      <c r="AH1947" s="268"/>
      <c r="AI1947" s="268"/>
      <c r="AM1947" s="268"/>
    </row>
    <row r="1948" spans="1:39" x14ac:dyDescent="0.25">
      <c r="A1948" s="268"/>
      <c r="B1948" s="268"/>
      <c r="C1948" s="268"/>
      <c r="D1948" s="268"/>
      <c r="E1948" s="268"/>
      <c r="F1948" s="268"/>
      <c r="G1948" s="271"/>
      <c r="H1948" s="268"/>
      <c r="K1948" s="270"/>
      <c r="L1948" s="270"/>
      <c r="M1948" s="270"/>
      <c r="N1948" s="270"/>
      <c r="O1948" s="268"/>
      <c r="P1948" s="268"/>
      <c r="Q1948" s="268"/>
      <c r="R1948" s="268"/>
      <c r="S1948" s="268"/>
      <c r="T1948" s="268"/>
      <c r="U1948" s="268"/>
      <c r="V1948" s="268"/>
      <c r="W1948" s="268"/>
      <c r="X1948" s="268"/>
      <c r="Y1948" s="268"/>
      <c r="AC1948" s="268"/>
      <c r="AE1948" s="268"/>
      <c r="AF1948" s="268"/>
      <c r="AG1948" s="268"/>
      <c r="AH1948" s="268"/>
      <c r="AI1948" s="268"/>
      <c r="AM1948" s="268"/>
    </row>
    <row r="1949" spans="1:39" x14ac:dyDescent="0.25">
      <c r="A1949" s="268"/>
      <c r="B1949" s="268"/>
      <c r="C1949" s="268"/>
      <c r="D1949" s="268"/>
      <c r="E1949" s="268"/>
      <c r="F1949" s="268"/>
      <c r="G1949" s="271"/>
      <c r="H1949" s="268"/>
      <c r="K1949" s="270"/>
      <c r="L1949" s="270"/>
      <c r="M1949" s="270"/>
      <c r="N1949" s="270"/>
      <c r="O1949" s="268"/>
      <c r="P1949" s="268"/>
      <c r="Q1949" s="268"/>
      <c r="R1949" s="268"/>
      <c r="S1949" s="268"/>
      <c r="T1949" s="268"/>
      <c r="U1949" s="268"/>
      <c r="V1949" s="268"/>
      <c r="W1949" s="268"/>
      <c r="X1949" s="268"/>
      <c r="AC1949" s="268"/>
      <c r="AE1949" s="268"/>
      <c r="AF1949" s="268"/>
      <c r="AG1949" s="268"/>
      <c r="AH1949" s="268"/>
      <c r="AI1949" s="268"/>
      <c r="AM1949" s="268"/>
    </row>
    <row r="1950" spans="1:39" x14ac:dyDescent="0.25">
      <c r="A1950" s="268"/>
      <c r="B1950" s="268"/>
      <c r="C1950" s="268"/>
      <c r="D1950" s="268"/>
      <c r="E1950" s="268"/>
      <c r="F1950" s="268"/>
      <c r="G1950" s="271"/>
      <c r="H1950" s="268"/>
      <c r="I1950" s="2"/>
      <c r="K1950" s="270"/>
      <c r="L1950" s="270"/>
      <c r="M1950" s="270"/>
      <c r="N1950" s="270"/>
      <c r="O1950" s="268"/>
      <c r="P1950" s="268"/>
      <c r="Q1950" s="268"/>
      <c r="R1950" s="268"/>
      <c r="S1950" s="268"/>
      <c r="T1950" s="268"/>
      <c r="U1950" s="268"/>
      <c r="V1950" s="268"/>
      <c r="W1950" s="268"/>
      <c r="X1950" s="268"/>
      <c r="Y1950" s="268"/>
      <c r="AC1950" s="268"/>
      <c r="AE1950" s="268"/>
      <c r="AF1950" s="268"/>
      <c r="AG1950" s="268"/>
      <c r="AH1950" s="268"/>
      <c r="AI1950" s="268"/>
      <c r="AM1950" s="268"/>
    </row>
    <row r="1951" spans="1:39" x14ac:dyDescent="0.25">
      <c r="A1951" s="268"/>
      <c r="B1951" s="268"/>
      <c r="C1951" s="268"/>
      <c r="D1951" s="268"/>
      <c r="E1951" s="268"/>
      <c r="F1951" s="268"/>
      <c r="G1951" s="271"/>
      <c r="H1951" s="268"/>
      <c r="I1951" s="268"/>
      <c r="K1951" s="270"/>
      <c r="L1951" s="270"/>
      <c r="M1951" s="270"/>
      <c r="N1951" s="270"/>
      <c r="O1951" s="268"/>
      <c r="P1951" s="268"/>
      <c r="Q1951" s="268"/>
      <c r="R1951" s="268"/>
      <c r="S1951" s="268"/>
      <c r="T1951" s="268"/>
      <c r="U1951" s="268"/>
      <c r="V1951" s="268"/>
      <c r="W1951" s="268"/>
      <c r="X1951" s="268"/>
      <c r="Y1951" s="268"/>
      <c r="AC1951" s="268"/>
      <c r="AE1951" s="268"/>
      <c r="AF1951" s="268"/>
      <c r="AG1951" s="268"/>
      <c r="AH1951" s="268"/>
      <c r="AI1951" s="268"/>
      <c r="AM1951" s="268"/>
    </row>
    <row r="1952" spans="1:39" x14ac:dyDescent="0.25">
      <c r="A1952" s="268"/>
      <c r="B1952" s="268"/>
      <c r="C1952" s="268"/>
      <c r="D1952" s="268"/>
      <c r="E1952" s="268"/>
      <c r="F1952" s="268"/>
      <c r="G1952" s="271"/>
      <c r="H1952" s="268"/>
      <c r="I1952" s="268"/>
      <c r="K1952" s="270"/>
      <c r="L1952" s="270"/>
      <c r="M1952" s="270"/>
      <c r="N1952" s="270"/>
      <c r="O1952" s="268"/>
      <c r="P1952" s="268"/>
      <c r="Q1952" s="268"/>
      <c r="R1952" s="268"/>
      <c r="S1952" s="268"/>
      <c r="T1952" s="268"/>
      <c r="U1952" s="268"/>
      <c r="V1952" s="268"/>
      <c r="W1952" s="268"/>
      <c r="X1952" s="268"/>
      <c r="AC1952" s="268"/>
      <c r="AE1952" s="268"/>
      <c r="AF1952" s="268"/>
      <c r="AG1952" s="268"/>
      <c r="AH1952" s="268"/>
      <c r="AI1952" s="268"/>
      <c r="AM1952" s="268"/>
    </row>
    <row r="1953" spans="1:39" x14ac:dyDescent="0.25">
      <c r="A1953" s="268"/>
      <c r="B1953" s="268"/>
      <c r="C1953" s="268"/>
      <c r="D1953" s="268"/>
      <c r="E1953" s="268"/>
      <c r="F1953" s="268"/>
      <c r="G1953" s="271"/>
      <c r="H1953" s="268"/>
      <c r="I1953" s="268"/>
      <c r="K1953" s="270"/>
      <c r="L1953" s="270"/>
      <c r="M1953" s="270"/>
      <c r="N1953" s="270"/>
      <c r="O1953" s="268"/>
      <c r="P1953" s="268"/>
      <c r="Q1953" s="268"/>
      <c r="R1953" s="268"/>
      <c r="S1953" s="268"/>
      <c r="T1953" s="268"/>
      <c r="U1953" s="268"/>
      <c r="V1953" s="268"/>
      <c r="W1953" s="268"/>
      <c r="X1953" s="268"/>
      <c r="Y1953" s="268"/>
      <c r="AC1953" s="268"/>
      <c r="AE1953" s="268"/>
      <c r="AF1953" s="268"/>
      <c r="AG1953" s="268"/>
      <c r="AH1953" s="268"/>
      <c r="AI1953" s="268"/>
      <c r="AM1953" s="268"/>
    </row>
    <row r="1954" spans="1:39" x14ac:dyDescent="0.25">
      <c r="A1954" s="268"/>
      <c r="B1954" s="268"/>
      <c r="C1954" s="268"/>
      <c r="D1954" s="268"/>
      <c r="E1954" s="268"/>
      <c r="F1954" s="268"/>
      <c r="G1954" s="271"/>
      <c r="H1954" s="268"/>
      <c r="I1954" s="2"/>
      <c r="K1954" s="270"/>
      <c r="L1954" s="270"/>
      <c r="M1954" s="270"/>
      <c r="N1954" s="270"/>
      <c r="O1954" s="268"/>
      <c r="P1954" s="268"/>
      <c r="Q1954" s="268"/>
      <c r="R1954" s="268"/>
      <c r="S1954" s="268"/>
      <c r="T1954" s="268"/>
      <c r="U1954" s="268"/>
      <c r="V1954" s="268"/>
      <c r="W1954" s="268"/>
      <c r="X1954" s="268"/>
      <c r="Y1954" s="268"/>
      <c r="AC1954" s="268"/>
      <c r="AE1954" s="268"/>
      <c r="AF1954" s="268"/>
      <c r="AG1954" s="268"/>
      <c r="AH1954" s="268"/>
      <c r="AI1954" s="268"/>
      <c r="AM1954" s="268"/>
    </row>
    <row r="1955" spans="1:39" x14ac:dyDescent="0.25">
      <c r="A1955" s="268"/>
      <c r="B1955" s="268"/>
      <c r="C1955" s="268"/>
      <c r="D1955" s="268"/>
      <c r="E1955" s="268"/>
      <c r="F1955" s="268"/>
      <c r="G1955" s="271"/>
      <c r="H1955" s="268"/>
      <c r="I1955" s="2"/>
      <c r="K1955" s="270"/>
      <c r="L1955" s="270"/>
      <c r="M1955" s="270"/>
      <c r="N1955" s="270"/>
      <c r="O1955" s="268"/>
      <c r="P1955" s="268"/>
      <c r="Q1955" s="268"/>
      <c r="R1955" s="268"/>
      <c r="S1955" s="268"/>
      <c r="T1955" s="268"/>
      <c r="U1955" s="268"/>
      <c r="V1955" s="268"/>
      <c r="W1955" s="268"/>
      <c r="X1955" s="268"/>
      <c r="Y1955" s="268"/>
      <c r="AC1955" s="268"/>
      <c r="AE1955" s="268"/>
      <c r="AF1955" s="268"/>
      <c r="AG1955" s="268"/>
      <c r="AH1955" s="268"/>
      <c r="AI1955" s="268"/>
      <c r="AM1955" s="268"/>
    </row>
    <row r="1956" spans="1:39" x14ac:dyDescent="0.25">
      <c r="A1956" s="268"/>
      <c r="B1956" s="268"/>
      <c r="C1956" s="268"/>
      <c r="D1956" s="268"/>
      <c r="E1956" s="268"/>
      <c r="F1956" s="268"/>
      <c r="G1956" s="271"/>
      <c r="H1956" s="268"/>
      <c r="I1956" s="2"/>
      <c r="K1956" s="270"/>
      <c r="L1956" s="270"/>
      <c r="M1956" s="270"/>
      <c r="N1956" s="270"/>
      <c r="O1956" s="268"/>
      <c r="P1956" s="268"/>
      <c r="Q1956" s="268"/>
      <c r="R1956" s="268"/>
      <c r="S1956" s="268"/>
      <c r="T1956" s="268"/>
      <c r="U1956" s="268"/>
      <c r="V1956" s="268"/>
      <c r="W1956" s="268"/>
      <c r="X1956" s="268"/>
      <c r="Y1956" s="268"/>
      <c r="AC1956" s="268"/>
      <c r="AE1956" s="268"/>
      <c r="AF1956" s="268"/>
      <c r="AG1956" s="268"/>
      <c r="AH1956" s="268"/>
      <c r="AI1956" s="268"/>
      <c r="AM1956" s="268"/>
    </row>
    <row r="1957" spans="1:39" x14ac:dyDescent="0.25">
      <c r="A1957" s="268"/>
      <c r="B1957" s="268"/>
      <c r="C1957" s="268"/>
      <c r="D1957" s="268"/>
      <c r="E1957" s="268"/>
      <c r="F1957" s="268"/>
      <c r="G1957" s="271"/>
      <c r="H1957" s="268"/>
      <c r="I1957" s="268"/>
      <c r="K1957" s="270"/>
      <c r="L1957" s="270"/>
      <c r="M1957" s="270"/>
      <c r="N1957" s="270"/>
      <c r="O1957" s="268"/>
      <c r="P1957" s="268"/>
      <c r="Q1957" s="268"/>
      <c r="R1957" s="268"/>
      <c r="S1957" s="268"/>
      <c r="T1957" s="268"/>
      <c r="U1957" s="268"/>
      <c r="V1957" s="268"/>
      <c r="W1957" s="268"/>
      <c r="X1957" s="268"/>
      <c r="Y1957" s="268"/>
      <c r="AC1957" s="268"/>
      <c r="AE1957" s="268"/>
      <c r="AF1957" s="268"/>
      <c r="AG1957" s="268"/>
      <c r="AH1957" s="268"/>
      <c r="AI1957" s="268"/>
      <c r="AM1957" s="268"/>
    </row>
    <row r="1958" spans="1:39" x14ac:dyDescent="0.25">
      <c r="A1958" s="268"/>
      <c r="B1958" s="268"/>
      <c r="C1958" s="268"/>
      <c r="D1958" s="268"/>
      <c r="E1958" s="268"/>
      <c r="F1958" s="268"/>
      <c r="G1958" s="271"/>
      <c r="H1958" s="268"/>
      <c r="I1958" s="268"/>
      <c r="J1958" s="268"/>
      <c r="K1958" s="270"/>
      <c r="L1958" s="270"/>
      <c r="M1958" s="270"/>
      <c r="N1958" s="270"/>
      <c r="O1958" s="268"/>
      <c r="P1958" s="268"/>
      <c r="Q1958" s="268"/>
      <c r="R1958" s="268"/>
      <c r="S1958" s="268"/>
      <c r="T1958" s="268"/>
      <c r="U1958" s="268"/>
      <c r="V1958" s="268"/>
      <c r="W1958" s="268"/>
      <c r="X1958" s="268"/>
      <c r="Y1958" s="268"/>
      <c r="AC1958" s="268"/>
      <c r="AE1958" s="268"/>
      <c r="AF1958" s="268"/>
      <c r="AG1958" s="268"/>
      <c r="AH1958" s="268"/>
      <c r="AI1958" s="268"/>
      <c r="AM1958" s="268"/>
    </row>
    <row r="1959" spans="1:39" x14ac:dyDescent="0.25">
      <c r="A1959" s="268"/>
      <c r="B1959" s="268"/>
      <c r="C1959" s="268"/>
      <c r="D1959" s="268"/>
      <c r="E1959" s="268"/>
      <c r="F1959" s="268"/>
      <c r="G1959" s="271"/>
      <c r="H1959" s="268"/>
      <c r="I1959" s="268"/>
      <c r="J1959" s="2"/>
      <c r="K1959" s="270"/>
      <c r="L1959" s="270"/>
      <c r="M1959" s="270"/>
      <c r="N1959" s="270"/>
      <c r="O1959" s="268"/>
      <c r="P1959" s="268"/>
      <c r="Q1959" s="268"/>
      <c r="R1959" s="268"/>
      <c r="S1959" s="268"/>
      <c r="T1959" s="268"/>
      <c r="U1959" s="268"/>
      <c r="V1959" s="268"/>
      <c r="W1959" s="268"/>
      <c r="X1959" s="268"/>
      <c r="Y1959" s="268"/>
      <c r="AC1959" s="268"/>
      <c r="AE1959" s="268"/>
      <c r="AF1959" s="268"/>
      <c r="AG1959" s="268"/>
      <c r="AH1959" s="268"/>
      <c r="AI1959" s="268"/>
      <c r="AM1959" s="268"/>
    </row>
    <row r="1960" spans="1:39" x14ac:dyDescent="0.25">
      <c r="A1960" s="268"/>
      <c r="B1960" s="268"/>
      <c r="C1960" s="268"/>
      <c r="D1960" s="268"/>
      <c r="E1960" s="268"/>
      <c r="F1960" s="268"/>
      <c r="G1960" s="271"/>
      <c r="H1960" s="268"/>
      <c r="I1960" s="2"/>
      <c r="K1960" s="270"/>
      <c r="L1960" s="270"/>
      <c r="M1960" s="270"/>
      <c r="N1960" s="270"/>
      <c r="O1960" s="268"/>
      <c r="P1960" s="268"/>
      <c r="Q1960" s="268"/>
      <c r="R1960" s="268"/>
      <c r="S1960" s="268"/>
      <c r="T1960" s="268"/>
      <c r="U1960" s="268"/>
      <c r="V1960" s="268"/>
      <c r="W1960" s="268"/>
      <c r="X1960" s="268"/>
      <c r="Y1960" s="268"/>
      <c r="AC1960" s="268"/>
      <c r="AE1960" s="268"/>
      <c r="AF1960" s="268"/>
      <c r="AG1960" s="268"/>
      <c r="AH1960" s="268"/>
      <c r="AI1960" s="268"/>
      <c r="AM1960" s="268"/>
    </row>
    <row r="1961" spans="1:39" x14ac:dyDescent="0.25">
      <c r="A1961" s="268"/>
      <c r="B1961" s="268"/>
      <c r="C1961" s="268"/>
      <c r="D1961" s="268"/>
      <c r="E1961" s="268"/>
      <c r="F1961" s="268"/>
      <c r="G1961" s="271"/>
      <c r="H1961" s="268"/>
      <c r="I1961" s="268"/>
      <c r="K1961" s="270"/>
      <c r="L1961" s="270"/>
      <c r="M1961" s="270"/>
      <c r="N1961" s="270"/>
      <c r="O1961" s="268"/>
      <c r="P1961" s="268"/>
      <c r="Q1961" s="268"/>
      <c r="R1961" s="268"/>
      <c r="S1961" s="268"/>
      <c r="T1961" s="268"/>
      <c r="U1961" s="268"/>
      <c r="V1961" s="268"/>
      <c r="W1961" s="268"/>
      <c r="X1961" s="268"/>
      <c r="Y1961" s="268"/>
      <c r="AC1961" s="268"/>
      <c r="AE1961" s="268"/>
      <c r="AF1961" s="268"/>
      <c r="AG1961" s="268"/>
      <c r="AH1961" s="268"/>
      <c r="AI1961" s="268"/>
      <c r="AM1961" s="268"/>
    </row>
    <row r="1962" spans="1:39" x14ac:dyDescent="0.25">
      <c r="A1962" s="268"/>
      <c r="B1962" s="268"/>
      <c r="C1962" s="268"/>
      <c r="D1962" s="268"/>
      <c r="E1962" s="268"/>
      <c r="F1962" s="268"/>
      <c r="G1962" s="271"/>
      <c r="H1962" s="268"/>
      <c r="I1962" s="268"/>
      <c r="K1962" s="270"/>
      <c r="L1962" s="270"/>
      <c r="M1962" s="270"/>
      <c r="N1962" s="270"/>
      <c r="O1962" s="268"/>
      <c r="P1962" s="268"/>
      <c r="Q1962" s="268"/>
      <c r="R1962" s="268"/>
      <c r="S1962" s="268"/>
      <c r="T1962" s="268"/>
      <c r="U1962" s="268"/>
      <c r="V1962" s="268"/>
      <c r="W1962" s="268"/>
      <c r="X1962" s="268"/>
      <c r="AC1962" s="268"/>
      <c r="AE1962" s="268"/>
      <c r="AF1962" s="268"/>
      <c r="AG1962" s="268"/>
      <c r="AH1962" s="268"/>
      <c r="AI1962" s="268"/>
      <c r="AM1962" s="268"/>
    </row>
    <row r="1963" spans="1:39" x14ac:dyDescent="0.25">
      <c r="A1963" s="268"/>
      <c r="B1963" s="268"/>
      <c r="C1963" s="268"/>
      <c r="D1963" s="268"/>
      <c r="E1963" s="268"/>
      <c r="F1963" s="268"/>
      <c r="G1963" s="271"/>
      <c r="H1963" s="268"/>
      <c r="I1963" s="268"/>
      <c r="K1963" s="270"/>
      <c r="L1963" s="270"/>
      <c r="M1963" s="270"/>
      <c r="N1963" s="270"/>
      <c r="O1963" s="268"/>
      <c r="P1963" s="268"/>
      <c r="Q1963" s="268"/>
      <c r="R1963" s="268"/>
      <c r="S1963" s="268"/>
      <c r="T1963" s="268"/>
      <c r="U1963" s="268"/>
      <c r="V1963" s="268"/>
      <c r="W1963" s="268"/>
      <c r="X1963" s="268"/>
      <c r="AC1963" s="268"/>
      <c r="AE1963" s="268"/>
      <c r="AF1963" s="268"/>
      <c r="AG1963" s="268"/>
      <c r="AH1963" s="268"/>
      <c r="AI1963" s="268"/>
      <c r="AM1963" s="268"/>
    </row>
    <row r="1964" spans="1:39" x14ac:dyDescent="0.25">
      <c r="A1964" s="268"/>
      <c r="B1964" s="268"/>
      <c r="C1964" s="268"/>
      <c r="D1964" s="268"/>
      <c r="E1964" s="268"/>
      <c r="F1964" s="268"/>
      <c r="G1964" s="271"/>
      <c r="H1964" s="268"/>
      <c r="I1964" s="268"/>
      <c r="K1964" s="270"/>
      <c r="L1964" s="270"/>
      <c r="M1964" s="270"/>
      <c r="N1964" s="270"/>
      <c r="O1964" s="268"/>
      <c r="P1964" s="268"/>
      <c r="Q1964" s="268"/>
      <c r="R1964" s="268"/>
      <c r="S1964" s="268"/>
      <c r="T1964" s="268"/>
      <c r="U1964" s="268"/>
      <c r="V1964" s="268"/>
      <c r="W1964" s="268"/>
      <c r="X1964" s="268"/>
      <c r="AC1964" s="268"/>
      <c r="AE1964" s="268"/>
      <c r="AF1964" s="268"/>
      <c r="AG1964" s="268"/>
      <c r="AH1964" s="268"/>
      <c r="AI1964" s="268"/>
      <c r="AM1964" s="268"/>
    </row>
    <row r="1965" spans="1:39" x14ac:dyDescent="0.25">
      <c r="A1965" s="268"/>
      <c r="B1965" s="268"/>
      <c r="C1965" s="268"/>
      <c r="D1965" s="268"/>
      <c r="E1965" s="268"/>
      <c r="F1965" s="268"/>
      <c r="G1965" s="271"/>
      <c r="H1965" s="268"/>
      <c r="I1965" s="268"/>
      <c r="K1965" s="270"/>
      <c r="L1965" s="270"/>
      <c r="M1965" s="270"/>
      <c r="N1965" s="270"/>
      <c r="O1965" s="268"/>
      <c r="P1965" s="268"/>
      <c r="Q1965" s="268"/>
      <c r="R1965" s="268"/>
      <c r="S1965" s="268"/>
      <c r="T1965" s="268"/>
      <c r="U1965" s="268"/>
      <c r="V1965" s="268"/>
      <c r="W1965" s="268"/>
      <c r="X1965" s="268"/>
      <c r="AC1965" s="268"/>
      <c r="AE1965" s="268"/>
      <c r="AF1965" s="268"/>
      <c r="AG1965" s="268"/>
      <c r="AH1965" s="268"/>
      <c r="AI1965" s="268"/>
      <c r="AM1965" s="268"/>
    </row>
    <row r="1966" spans="1:39" x14ac:dyDescent="0.25">
      <c r="A1966" s="268"/>
      <c r="B1966" s="268"/>
      <c r="C1966" s="268"/>
      <c r="D1966" s="268"/>
      <c r="E1966" s="268"/>
      <c r="F1966" s="268"/>
      <c r="G1966" s="271"/>
      <c r="H1966" s="268"/>
      <c r="I1966" s="2"/>
      <c r="K1966" s="270"/>
      <c r="L1966" s="270"/>
      <c r="M1966" s="270"/>
      <c r="N1966" s="270"/>
      <c r="O1966" s="268"/>
      <c r="P1966" s="268"/>
      <c r="Q1966" s="268"/>
      <c r="R1966" s="268"/>
      <c r="S1966" s="268"/>
      <c r="T1966" s="268"/>
      <c r="U1966" s="268"/>
      <c r="V1966" s="268"/>
      <c r="W1966" s="268"/>
      <c r="X1966" s="268"/>
      <c r="AC1966" s="268"/>
      <c r="AE1966" s="268"/>
      <c r="AF1966" s="268"/>
      <c r="AG1966" s="268"/>
      <c r="AH1966" s="268"/>
      <c r="AI1966" s="268"/>
      <c r="AM1966" s="268"/>
    </row>
    <row r="1967" spans="1:39" x14ac:dyDescent="0.25">
      <c r="A1967" s="268"/>
      <c r="B1967" s="268"/>
      <c r="C1967" s="268"/>
      <c r="D1967" s="268"/>
      <c r="E1967" s="268"/>
      <c r="F1967" s="268"/>
      <c r="G1967" s="271"/>
      <c r="H1967" s="268"/>
      <c r="I1967" s="268"/>
      <c r="K1967" s="270"/>
      <c r="L1967" s="270"/>
      <c r="M1967" s="270"/>
      <c r="N1967" s="270"/>
      <c r="O1967" s="268"/>
      <c r="P1967" s="268"/>
      <c r="Q1967" s="268"/>
      <c r="R1967" s="268"/>
      <c r="S1967" s="268"/>
      <c r="T1967" s="268"/>
      <c r="U1967" s="268"/>
      <c r="V1967" s="268"/>
      <c r="W1967" s="268"/>
      <c r="X1967" s="268"/>
      <c r="AC1967" s="268"/>
      <c r="AE1967" s="268"/>
      <c r="AF1967" s="268"/>
      <c r="AG1967" s="268"/>
      <c r="AH1967" s="268"/>
      <c r="AI1967" s="268"/>
      <c r="AM1967" s="268"/>
    </row>
    <row r="1968" spans="1:39" x14ac:dyDescent="0.25">
      <c r="A1968" s="268"/>
      <c r="B1968" s="268"/>
      <c r="C1968" s="268"/>
      <c r="D1968" s="268"/>
      <c r="E1968" s="268"/>
      <c r="F1968" s="268"/>
      <c r="G1968" s="271"/>
      <c r="H1968" s="268"/>
      <c r="I1968" s="268"/>
      <c r="K1968" s="270"/>
      <c r="L1968" s="270"/>
      <c r="M1968" s="270"/>
      <c r="N1968" s="270"/>
      <c r="O1968" s="268"/>
      <c r="P1968" s="268"/>
      <c r="Q1968" s="268"/>
      <c r="R1968" s="268"/>
      <c r="S1968" s="268"/>
      <c r="T1968" s="268"/>
      <c r="U1968" s="268"/>
      <c r="V1968" s="268"/>
      <c r="W1968" s="268"/>
      <c r="X1968" s="268"/>
      <c r="AC1968" s="268"/>
      <c r="AE1968" s="268"/>
      <c r="AF1968" s="268"/>
      <c r="AG1968" s="268"/>
      <c r="AH1968" s="268"/>
      <c r="AI1968" s="268"/>
      <c r="AM1968" s="268"/>
    </row>
    <row r="1969" spans="1:39" x14ac:dyDescent="0.25">
      <c r="A1969" s="268"/>
      <c r="B1969" s="268"/>
      <c r="C1969" s="268"/>
      <c r="D1969" s="268"/>
      <c r="E1969" s="268"/>
      <c r="F1969" s="268"/>
      <c r="G1969" s="271"/>
      <c r="H1969" s="268"/>
      <c r="J1969" s="268"/>
      <c r="K1969" s="270"/>
      <c r="L1969" s="270"/>
      <c r="M1969" s="270"/>
      <c r="N1969" s="270"/>
      <c r="O1969" s="268"/>
      <c r="P1969" s="268"/>
      <c r="Q1969" s="268"/>
      <c r="R1969" s="268"/>
      <c r="S1969" s="268"/>
      <c r="T1969" s="268"/>
      <c r="U1969" s="268"/>
      <c r="V1969" s="268"/>
      <c r="W1969" s="268"/>
      <c r="X1969" s="268"/>
      <c r="Y1969" s="268"/>
      <c r="AC1969" s="268"/>
      <c r="AE1969" s="268"/>
      <c r="AF1969" s="268"/>
      <c r="AG1969" s="268"/>
      <c r="AH1969" s="268"/>
      <c r="AI1969" s="268"/>
      <c r="AM1969" s="268"/>
    </row>
    <row r="1970" spans="1:39" x14ac:dyDescent="0.25">
      <c r="A1970" s="268"/>
      <c r="B1970" s="268"/>
      <c r="C1970" s="268"/>
      <c r="D1970" s="268"/>
      <c r="E1970" s="268"/>
      <c r="F1970" s="268"/>
      <c r="G1970" s="271"/>
      <c r="H1970" s="268"/>
      <c r="I1970" s="268"/>
      <c r="K1970" s="270"/>
      <c r="L1970" s="270"/>
      <c r="M1970" s="270"/>
      <c r="N1970" s="270"/>
      <c r="O1970" s="268"/>
      <c r="P1970" s="268"/>
      <c r="Q1970" s="268"/>
      <c r="R1970" s="268"/>
      <c r="S1970" s="268"/>
      <c r="T1970" s="268"/>
      <c r="U1970" s="268"/>
      <c r="V1970" s="268"/>
      <c r="W1970" s="268"/>
      <c r="X1970" s="268"/>
      <c r="AC1970" s="268"/>
      <c r="AE1970" s="268"/>
      <c r="AF1970" s="268"/>
      <c r="AG1970" s="268"/>
      <c r="AH1970" s="268"/>
      <c r="AI1970" s="268"/>
      <c r="AM1970" s="268"/>
    </row>
    <row r="1971" spans="1:39" x14ac:dyDescent="0.25">
      <c r="A1971" s="268"/>
      <c r="B1971" s="268"/>
      <c r="C1971" s="268"/>
      <c r="D1971" s="268"/>
      <c r="E1971" s="268"/>
      <c r="F1971" s="268"/>
      <c r="G1971" s="271"/>
      <c r="H1971" s="268"/>
      <c r="K1971" s="270"/>
      <c r="L1971" s="270"/>
      <c r="M1971" s="270"/>
      <c r="N1971" s="270"/>
      <c r="O1971" s="268"/>
      <c r="P1971" s="268"/>
      <c r="Q1971" s="268"/>
      <c r="R1971" s="268"/>
      <c r="S1971" s="268"/>
      <c r="T1971" s="268"/>
      <c r="U1971" s="268"/>
      <c r="V1971" s="268"/>
      <c r="W1971" s="268"/>
      <c r="X1971" s="268"/>
      <c r="AC1971" s="268"/>
      <c r="AE1971" s="268"/>
      <c r="AF1971" s="268"/>
      <c r="AG1971" s="268"/>
      <c r="AH1971" s="268"/>
      <c r="AI1971" s="268"/>
      <c r="AM1971" s="268"/>
    </row>
    <row r="1972" spans="1:39" x14ac:dyDescent="0.25">
      <c r="A1972" s="268"/>
      <c r="B1972" s="268"/>
      <c r="C1972" s="268"/>
      <c r="D1972" s="268"/>
      <c r="E1972" s="268"/>
      <c r="F1972" s="268"/>
      <c r="G1972" s="271"/>
      <c r="H1972" s="268"/>
      <c r="I1972" s="2"/>
      <c r="K1972" s="270"/>
      <c r="L1972" s="270"/>
      <c r="M1972" s="270"/>
      <c r="N1972" s="270"/>
      <c r="O1972" s="268"/>
      <c r="P1972" s="268"/>
      <c r="Q1972" s="268"/>
      <c r="R1972" s="268"/>
      <c r="S1972" s="268"/>
      <c r="T1972" s="268"/>
      <c r="U1972" s="268"/>
      <c r="V1972" s="268"/>
      <c r="W1972" s="268"/>
      <c r="X1972" s="268"/>
      <c r="AC1972" s="268"/>
      <c r="AE1972" s="268"/>
      <c r="AF1972" s="268"/>
      <c r="AG1972" s="268"/>
      <c r="AH1972" s="268"/>
      <c r="AI1972" s="268"/>
      <c r="AM1972" s="268"/>
    </row>
    <row r="1973" spans="1:39" x14ac:dyDescent="0.25">
      <c r="A1973" s="268"/>
      <c r="B1973" s="268"/>
      <c r="C1973" s="268"/>
      <c r="D1973" s="268"/>
      <c r="E1973" s="268"/>
      <c r="F1973" s="268"/>
      <c r="G1973" s="271"/>
      <c r="H1973" s="268"/>
      <c r="I1973" s="2"/>
      <c r="K1973" s="270"/>
      <c r="L1973" s="270"/>
      <c r="M1973" s="270"/>
      <c r="N1973" s="270"/>
      <c r="O1973" s="268"/>
      <c r="P1973" s="268"/>
      <c r="Q1973" s="268"/>
      <c r="R1973" s="268"/>
      <c r="S1973" s="268"/>
      <c r="T1973" s="268"/>
      <c r="U1973" s="268"/>
      <c r="V1973" s="268"/>
      <c r="W1973" s="268"/>
      <c r="X1973" s="268"/>
      <c r="AC1973" s="268"/>
      <c r="AE1973" s="268"/>
      <c r="AF1973" s="268"/>
      <c r="AG1973" s="268"/>
      <c r="AH1973" s="268"/>
      <c r="AI1973" s="268"/>
      <c r="AM1973" s="268"/>
    </row>
    <row r="1974" spans="1:39" x14ac:dyDescent="0.25">
      <c r="A1974" s="268"/>
      <c r="B1974" s="268"/>
      <c r="C1974" s="268"/>
      <c r="D1974" s="268"/>
      <c r="E1974" s="268"/>
      <c r="F1974" s="268"/>
      <c r="G1974" s="271"/>
      <c r="H1974" s="268"/>
      <c r="K1974" s="270"/>
      <c r="L1974" s="270"/>
      <c r="M1974" s="270"/>
      <c r="N1974" s="270"/>
      <c r="O1974" s="268"/>
      <c r="P1974" s="268"/>
      <c r="Q1974" s="268"/>
      <c r="R1974" s="268"/>
      <c r="S1974" s="268"/>
      <c r="T1974" s="268"/>
      <c r="U1974" s="268"/>
      <c r="V1974" s="268"/>
      <c r="W1974" s="268"/>
      <c r="X1974" s="268"/>
      <c r="AC1974" s="268"/>
      <c r="AE1974" s="268"/>
      <c r="AF1974" s="268"/>
      <c r="AG1974" s="268"/>
      <c r="AH1974" s="268"/>
      <c r="AI1974" s="268"/>
      <c r="AM1974" s="268"/>
    </row>
    <row r="1975" spans="1:39" x14ac:dyDescent="0.25">
      <c r="A1975" s="268"/>
      <c r="B1975" s="268"/>
      <c r="C1975" s="268"/>
      <c r="D1975" s="268"/>
      <c r="E1975" s="268"/>
      <c r="F1975" s="268"/>
      <c r="G1975" s="271"/>
      <c r="H1975" s="268"/>
      <c r="K1975" s="270"/>
      <c r="L1975" s="270"/>
      <c r="M1975" s="270"/>
      <c r="N1975" s="270"/>
      <c r="O1975" s="268"/>
      <c r="P1975" s="268"/>
      <c r="Q1975" s="268"/>
      <c r="R1975" s="268"/>
      <c r="S1975" s="268"/>
      <c r="T1975" s="268"/>
      <c r="U1975" s="268"/>
      <c r="V1975" s="268"/>
      <c r="W1975" s="268"/>
      <c r="X1975" s="268"/>
      <c r="AC1975" s="268"/>
      <c r="AE1975" s="268"/>
      <c r="AF1975" s="268"/>
      <c r="AG1975" s="268"/>
      <c r="AH1975" s="268"/>
      <c r="AI1975" s="268"/>
      <c r="AM1975" s="268"/>
    </row>
    <row r="1976" spans="1:39" x14ac:dyDescent="0.25">
      <c r="A1976" s="268"/>
      <c r="B1976" s="268"/>
      <c r="C1976" s="268"/>
      <c r="D1976" s="268"/>
      <c r="E1976" s="268"/>
      <c r="F1976" s="268"/>
      <c r="G1976" s="271"/>
      <c r="H1976" s="268"/>
      <c r="K1976" s="270"/>
      <c r="L1976" s="270"/>
      <c r="M1976" s="270"/>
      <c r="N1976" s="270"/>
      <c r="O1976" s="268"/>
      <c r="P1976" s="268"/>
      <c r="Q1976" s="268"/>
      <c r="R1976" s="268"/>
      <c r="S1976" s="268"/>
      <c r="T1976" s="268"/>
      <c r="U1976" s="268"/>
      <c r="V1976" s="268"/>
      <c r="W1976" s="268"/>
      <c r="X1976" s="268"/>
      <c r="AC1976" s="268"/>
      <c r="AE1976" s="268"/>
      <c r="AF1976" s="268"/>
      <c r="AG1976" s="268"/>
      <c r="AH1976" s="268"/>
      <c r="AI1976" s="268"/>
      <c r="AM1976" s="268"/>
    </row>
    <row r="1977" spans="1:39" x14ac:dyDescent="0.25">
      <c r="A1977" s="268"/>
      <c r="B1977" s="268"/>
      <c r="C1977" s="268"/>
      <c r="D1977" s="268"/>
      <c r="E1977" s="268"/>
      <c r="F1977" s="268"/>
      <c r="G1977" s="271"/>
      <c r="H1977" s="268"/>
      <c r="K1977" s="270"/>
      <c r="L1977" s="270"/>
      <c r="M1977" s="270"/>
      <c r="N1977" s="270"/>
      <c r="O1977" s="268"/>
      <c r="P1977" s="268"/>
      <c r="Q1977" s="268"/>
      <c r="R1977" s="268"/>
      <c r="S1977" s="268"/>
      <c r="T1977" s="268"/>
      <c r="U1977" s="268"/>
      <c r="V1977" s="268"/>
      <c r="W1977" s="268"/>
      <c r="X1977" s="268"/>
      <c r="AC1977" s="268"/>
      <c r="AE1977" s="268"/>
      <c r="AF1977" s="268"/>
      <c r="AG1977" s="268"/>
      <c r="AH1977" s="268"/>
      <c r="AI1977" s="268"/>
      <c r="AM1977" s="268"/>
    </row>
    <row r="1978" spans="1:39" x14ac:dyDescent="0.25">
      <c r="A1978" s="268"/>
      <c r="B1978" s="268"/>
      <c r="C1978" s="268"/>
      <c r="D1978" s="268"/>
      <c r="E1978" s="268"/>
      <c r="F1978" s="268"/>
      <c r="G1978" s="271"/>
      <c r="H1978" s="268"/>
      <c r="I1978" s="268"/>
      <c r="K1978" s="270"/>
      <c r="L1978" s="270"/>
      <c r="M1978" s="270"/>
      <c r="N1978" s="270"/>
      <c r="O1978" s="268"/>
      <c r="P1978" s="268"/>
      <c r="Q1978" s="268"/>
      <c r="R1978" s="268"/>
      <c r="S1978" s="268"/>
      <c r="T1978" s="268"/>
      <c r="U1978" s="268"/>
      <c r="V1978" s="268"/>
      <c r="W1978" s="268"/>
      <c r="X1978" s="268"/>
      <c r="AC1978" s="268"/>
      <c r="AE1978" s="268"/>
      <c r="AF1978" s="268"/>
      <c r="AG1978" s="268"/>
      <c r="AH1978" s="268"/>
      <c r="AI1978" s="268"/>
      <c r="AM1978" s="268"/>
    </row>
    <row r="1979" spans="1:39" x14ac:dyDescent="0.25">
      <c r="A1979" s="268"/>
      <c r="B1979" s="268"/>
      <c r="C1979" s="268"/>
      <c r="D1979" s="268"/>
      <c r="E1979" s="268"/>
      <c r="F1979" s="268"/>
      <c r="G1979" s="271"/>
      <c r="H1979" s="268"/>
      <c r="I1979" s="268"/>
      <c r="K1979" s="270"/>
      <c r="L1979" s="270"/>
      <c r="M1979" s="270"/>
      <c r="N1979" s="270"/>
      <c r="O1979" s="268"/>
      <c r="P1979" s="268"/>
      <c r="Q1979" s="268"/>
      <c r="R1979" s="268"/>
      <c r="S1979" s="268"/>
      <c r="T1979" s="268"/>
      <c r="U1979" s="268"/>
      <c r="V1979" s="268"/>
      <c r="W1979" s="268"/>
      <c r="X1979" s="268"/>
      <c r="Y1979" s="268"/>
      <c r="AC1979" s="268"/>
      <c r="AE1979" s="268"/>
      <c r="AF1979" s="268"/>
      <c r="AG1979" s="268"/>
      <c r="AH1979" s="268"/>
      <c r="AI1979" s="268"/>
      <c r="AM1979" s="268"/>
    </row>
    <row r="1980" spans="1:39" x14ac:dyDescent="0.25">
      <c r="A1980" s="268"/>
      <c r="B1980" s="268"/>
      <c r="C1980" s="268"/>
      <c r="D1980" s="268"/>
      <c r="E1980" s="268"/>
      <c r="F1980" s="268"/>
      <c r="G1980" s="271"/>
      <c r="H1980" s="268"/>
      <c r="I1980" s="268"/>
      <c r="K1980" s="270"/>
      <c r="L1980" s="270"/>
      <c r="M1980" s="270"/>
      <c r="N1980" s="270"/>
      <c r="O1980" s="268"/>
      <c r="P1980" s="268"/>
      <c r="Q1980" s="268"/>
      <c r="R1980" s="268"/>
      <c r="S1980" s="268"/>
      <c r="T1980" s="268"/>
      <c r="U1980" s="268"/>
      <c r="V1980" s="268"/>
      <c r="W1980" s="268"/>
      <c r="X1980" s="268"/>
      <c r="AC1980" s="268"/>
      <c r="AE1980" s="268"/>
      <c r="AF1980" s="268"/>
      <c r="AG1980" s="268"/>
      <c r="AH1980" s="268"/>
      <c r="AI1980" s="268"/>
      <c r="AM1980" s="268"/>
    </row>
    <row r="1981" spans="1:39" x14ac:dyDescent="0.25">
      <c r="A1981" s="268"/>
      <c r="B1981" s="268"/>
      <c r="C1981" s="268"/>
      <c r="D1981" s="268"/>
      <c r="E1981" s="268"/>
      <c r="F1981" s="268"/>
      <c r="G1981" s="271"/>
      <c r="H1981" s="268"/>
      <c r="I1981" s="268"/>
      <c r="K1981" s="270"/>
      <c r="L1981" s="270"/>
      <c r="M1981" s="270"/>
      <c r="N1981" s="270"/>
      <c r="O1981" s="268"/>
      <c r="P1981" s="268"/>
      <c r="Q1981" s="268"/>
      <c r="R1981" s="268"/>
      <c r="S1981" s="268"/>
      <c r="T1981" s="268"/>
      <c r="U1981" s="268"/>
      <c r="V1981" s="268"/>
      <c r="W1981" s="268"/>
      <c r="X1981" s="268"/>
      <c r="AC1981" s="268"/>
      <c r="AE1981" s="268"/>
      <c r="AF1981" s="268"/>
      <c r="AG1981" s="268"/>
      <c r="AH1981" s="268"/>
      <c r="AI1981" s="268"/>
      <c r="AM1981" s="268"/>
    </row>
    <row r="1982" spans="1:39" x14ac:dyDescent="0.25">
      <c r="A1982" s="268"/>
      <c r="B1982" s="268"/>
      <c r="C1982" s="268"/>
      <c r="D1982" s="268"/>
      <c r="E1982" s="268"/>
      <c r="F1982" s="268"/>
      <c r="G1982" s="271"/>
      <c r="H1982" s="268"/>
      <c r="I1982" s="268"/>
      <c r="K1982" s="270"/>
      <c r="L1982" s="270"/>
      <c r="M1982" s="270"/>
      <c r="N1982" s="270"/>
      <c r="O1982" s="268"/>
      <c r="P1982" s="268"/>
      <c r="Q1982" s="268"/>
      <c r="R1982" s="268"/>
      <c r="S1982" s="268"/>
      <c r="T1982" s="268"/>
      <c r="U1982" s="268"/>
      <c r="V1982" s="268"/>
      <c r="W1982" s="268"/>
      <c r="X1982" s="268"/>
      <c r="AC1982" s="268"/>
      <c r="AE1982" s="268"/>
      <c r="AF1982" s="268"/>
      <c r="AG1982" s="268"/>
      <c r="AH1982" s="268"/>
      <c r="AI1982" s="268"/>
      <c r="AM1982" s="268"/>
    </row>
    <row r="1983" spans="1:39" x14ac:dyDescent="0.25">
      <c r="A1983" s="268"/>
      <c r="B1983" s="268"/>
      <c r="C1983" s="268"/>
      <c r="D1983" s="268"/>
      <c r="E1983" s="268"/>
      <c r="F1983" s="268"/>
      <c r="G1983" s="271"/>
      <c r="H1983" s="268"/>
      <c r="I1983" s="268"/>
      <c r="J1983" s="2"/>
      <c r="K1983" s="270"/>
      <c r="L1983" s="270"/>
      <c r="M1983" s="270"/>
      <c r="N1983" s="270"/>
      <c r="O1983" s="268"/>
      <c r="P1983" s="268"/>
      <c r="Q1983" s="268"/>
      <c r="R1983" s="268"/>
      <c r="S1983" s="268"/>
      <c r="T1983" s="268"/>
      <c r="U1983" s="268"/>
      <c r="V1983" s="268"/>
      <c r="W1983" s="268"/>
      <c r="X1983" s="268"/>
      <c r="AC1983" s="268"/>
      <c r="AE1983" s="268"/>
      <c r="AF1983" s="268"/>
      <c r="AG1983" s="268"/>
      <c r="AH1983" s="268"/>
      <c r="AI1983" s="268"/>
      <c r="AM1983" s="268"/>
    </row>
    <row r="1984" spans="1:39" x14ac:dyDescent="0.25">
      <c r="A1984" s="268"/>
      <c r="B1984" s="268"/>
      <c r="C1984" s="268"/>
      <c r="D1984" s="268"/>
      <c r="E1984" s="268"/>
      <c r="F1984" s="268"/>
      <c r="G1984" s="271"/>
      <c r="H1984" s="268"/>
      <c r="I1984" s="268"/>
      <c r="J1984" s="2"/>
      <c r="K1984" s="270"/>
      <c r="L1984" s="270"/>
      <c r="M1984" s="270"/>
      <c r="N1984" s="270"/>
      <c r="O1984" s="268"/>
      <c r="P1984" s="268"/>
      <c r="Q1984" s="268"/>
      <c r="R1984" s="268"/>
      <c r="S1984" s="268"/>
      <c r="T1984" s="268"/>
      <c r="U1984" s="268"/>
      <c r="V1984" s="268"/>
      <c r="W1984" s="268"/>
      <c r="X1984" s="268"/>
      <c r="AC1984" s="268"/>
      <c r="AE1984" s="268"/>
      <c r="AF1984" s="268"/>
      <c r="AG1984" s="268"/>
      <c r="AH1984" s="268"/>
      <c r="AI1984" s="268"/>
      <c r="AM1984" s="268"/>
    </row>
    <row r="1985" spans="1:39" x14ac:dyDescent="0.25">
      <c r="A1985" s="268"/>
      <c r="B1985" s="268"/>
      <c r="C1985" s="268"/>
      <c r="D1985" s="268"/>
      <c r="E1985" s="268"/>
      <c r="F1985" s="268"/>
      <c r="G1985" s="271"/>
      <c r="H1985" s="268"/>
      <c r="I1985" s="268"/>
      <c r="J1985" s="2"/>
      <c r="K1985" s="270"/>
      <c r="L1985" s="270"/>
      <c r="M1985" s="270"/>
      <c r="N1985" s="270"/>
      <c r="O1985" s="268"/>
      <c r="P1985" s="268"/>
      <c r="Q1985" s="268"/>
      <c r="R1985" s="268"/>
      <c r="S1985" s="268"/>
      <c r="T1985" s="268"/>
      <c r="U1985" s="268"/>
      <c r="V1985" s="268"/>
      <c r="W1985" s="268"/>
      <c r="X1985" s="268"/>
      <c r="AC1985" s="268"/>
      <c r="AE1985" s="268"/>
      <c r="AF1985" s="268"/>
      <c r="AG1985" s="268"/>
      <c r="AH1985" s="268"/>
      <c r="AI1985" s="268"/>
      <c r="AM1985" s="268"/>
    </row>
    <row r="1986" spans="1:39" x14ac:dyDescent="0.25">
      <c r="A1986" s="268"/>
      <c r="B1986" s="268"/>
      <c r="C1986" s="268"/>
      <c r="D1986" s="268"/>
      <c r="E1986" s="268"/>
      <c r="F1986" s="268"/>
      <c r="G1986" s="271"/>
      <c r="H1986" s="268"/>
      <c r="I1986" s="268"/>
      <c r="J1986" s="2"/>
      <c r="K1986" s="270"/>
      <c r="L1986" s="270"/>
      <c r="M1986" s="270"/>
      <c r="N1986" s="270"/>
      <c r="O1986" s="268"/>
      <c r="P1986" s="268"/>
      <c r="Q1986" s="268"/>
      <c r="R1986" s="268"/>
      <c r="S1986" s="268"/>
      <c r="T1986" s="268"/>
      <c r="U1986" s="268"/>
      <c r="V1986" s="268"/>
      <c r="W1986" s="268"/>
      <c r="X1986" s="268"/>
      <c r="AC1986" s="268"/>
      <c r="AE1986" s="268"/>
      <c r="AF1986" s="268"/>
      <c r="AG1986" s="268"/>
      <c r="AH1986" s="268"/>
      <c r="AI1986" s="268"/>
      <c r="AM1986" s="268"/>
    </row>
    <row r="1987" spans="1:39" x14ac:dyDescent="0.25">
      <c r="A1987" s="268"/>
      <c r="B1987" s="268"/>
      <c r="C1987" s="268"/>
      <c r="D1987" s="268"/>
      <c r="E1987" s="268"/>
      <c r="F1987" s="268"/>
      <c r="G1987" s="271"/>
      <c r="H1987" s="268"/>
      <c r="I1987" s="268"/>
      <c r="K1987" s="270"/>
      <c r="L1987" s="270"/>
      <c r="M1987" s="270"/>
      <c r="N1987" s="270"/>
      <c r="O1987" s="268"/>
      <c r="P1987" s="268"/>
      <c r="Q1987" s="268"/>
      <c r="R1987" s="268"/>
      <c r="S1987" s="268"/>
      <c r="T1987" s="268"/>
      <c r="U1987" s="268"/>
      <c r="V1987" s="268"/>
      <c r="W1987" s="268"/>
      <c r="X1987" s="268"/>
      <c r="AC1987" s="268"/>
      <c r="AE1987" s="268"/>
      <c r="AF1987" s="268"/>
      <c r="AG1987" s="268"/>
      <c r="AH1987" s="268"/>
      <c r="AI1987" s="268"/>
      <c r="AM1987" s="268"/>
    </row>
    <row r="1988" spans="1:39" x14ac:dyDescent="0.25">
      <c r="A1988" s="268"/>
      <c r="B1988" s="268"/>
      <c r="C1988" s="268"/>
      <c r="D1988" s="268"/>
      <c r="E1988" s="268"/>
      <c r="F1988" s="268"/>
      <c r="G1988" s="271"/>
      <c r="H1988" s="268"/>
      <c r="I1988" s="268"/>
      <c r="K1988" s="270"/>
      <c r="L1988" s="270"/>
      <c r="M1988" s="270"/>
      <c r="N1988" s="270"/>
      <c r="O1988" s="268"/>
      <c r="P1988" s="268"/>
      <c r="Q1988" s="268"/>
      <c r="R1988" s="268"/>
      <c r="S1988" s="268"/>
      <c r="T1988" s="268"/>
      <c r="U1988" s="268"/>
      <c r="V1988" s="268"/>
      <c r="W1988" s="268"/>
      <c r="X1988" s="268"/>
      <c r="AC1988" s="268"/>
      <c r="AE1988" s="268"/>
      <c r="AF1988" s="268"/>
      <c r="AG1988" s="268"/>
      <c r="AH1988" s="268"/>
      <c r="AI1988" s="268"/>
      <c r="AM1988" s="268"/>
    </row>
    <row r="1989" spans="1:39" x14ac:dyDescent="0.25">
      <c r="A1989" s="268"/>
      <c r="B1989" s="268"/>
      <c r="C1989" s="268"/>
      <c r="D1989" s="268"/>
      <c r="E1989" s="268"/>
      <c r="F1989" s="268"/>
      <c r="G1989" s="271"/>
      <c r="H1989" s="268"/>
      <c r="I1989" s="268"/>
      <c r="K1989" s="270"/>
      <c r="L1989" s="270"/>
      <c r="M1989" s="270"/>
      <c r="N1989" s="270"/>
      <c r="O1989" s="268"/>
      <c r="P1989" s="268"/>
      <c r="Q1989" s="268"/>
      <c r="R1989" s="268"/>
      <c r="S1989" s="268"/>
      <c r="T1989" s="268"/>
      <c r="U1989" s="268"/>
      <c r="V1989" s="268"/>
      <c r="W1989" s="268"/>
      <c r="X1989" s="268"/>
      <c r="AC1989" s="268"/>
      <c r="AE1989" s="268"/>
      <c r="AF1989" s="268"/>
      <c r="AG1989" s="268"/>
      <c r="AH1989" s="268"/>
      <c r="AI1989" s="268"/>
      <c r="AM1989" s="268"/>
    </row>
    <row r="1990" spans="1:39" x14ac:dyDescent="0.25">
      <c r="A1990" s="268"/>
      <c r="B1990" s="268"/>
      <c r="C1990" s="268"/>
      <c r="D1990" s="268"/>
      <c r="E1990" s="268"/>
      <c r="F1990" s="268"/>
      <c r="G1990" s="271"/>
      <c r="H1990" s="268"/>
      <c r="I1990" s="268"/>
      <c r="J1990" s="2"/>
      <c r="K1990" s="270"/>
      <c r="L1990" s="270"/>
      <c r="M1990" s="270"/>
      <c r="N1990" s="270"/>
      <c r="O1990" s="268"/>
      <c r="P1990" s="268"/>
      <c r="Q1990" s="268"/>
      <c r="R1990" s="268"/>
      <c r="S1990" s="268"/>
      <c r="T1990" s="268"/>
      <c r="U1990" s="268"/>
      <c r="V1990" s="268"/>
      <c r="W1990" s="268"/>
      <c r="X1990" s="268"/>
      <c r="AC1990" s="268"/>
      <c r="AE1990" s="268"/>
      <c r="AF1990" s="268"/>
      <c r="AG1990" s="268"/>
      <c r="AH1990" s="268"/>
      <c r="AI1990" s="268"/>
      <c r="AM1990" s="268"/>
    </row>
    <row r="1991" spans="1:39" x14ac:dyDescent="0.25">
      <c r="A1991" s="268"/>
      <c r="B1991" s="268"/>
      <c r="C1991" s="268"/>
      <c r="D1991" s="268"/>
      <c r="E1991" s="268"/>
      <c r="F1991" s="268"/>
      <c r="G1991" s="271"/>
      <c r="H1991" s="268"/>
      <c r="I1991" s="268"/>
      <c r="K1991" s="270"/>
      <c r="L1991" s="270"/>
      <c r="M1991" s="270"/>
      <c r="N1991" s="270"/>
      <c r="O1991" s="268"/>
      <c r="P1991" s="268"/>
      <c r="Q1991" s="268"/>
      <c r="R1991" s="268"/>
      <c r="S1991" s="268"/>
      <c r="T1991" s="268"/>
      <c r="U1991" s="268"/>
      <c r="V1991" s="268"/>
      <c r="W1991" s="268"/>
      <c r="X1991" s="268"/>
      <c r="AC1991" s="268"/>
      <c r="AE1991" s="268"/>
      <c r="AF1991" s="268"/>
      <c r="AG1991" s="268"/>
      <c r="AH1991" s="268"/>
      <c r="AI1991" s="268"/>
      <c r="AM1991" s="268"/>
    </row>
    <row r="1992" spans="1:39" x14ac:dyDescent="0.25">
      <c r="A1992" s="268"/>
      <c r="B1992" s="268"/>
      <c r="C1992" s="268"/>
      <c r="D1992" s="268"/>
      <c r="E1992" s="268"/>
      <c r="F1992" s="268"/>
      <c r="G1992" s="271"/>
      <c r="H1992" s="268"/>
      <c r="I1992" s="268"/>
      <c r="J1992" s="2"/>
      <c r="K1992" s="270"/>
      <c r="L1992" s="270"/>
      <c r="M1992" s="270"/>
      <c r="N1992" s="270"/>
      <c r="O1992" s="268"/>
      <c r="P1992" s="268"/>
      <c r="Q1992" s="268"/>
      <c r="R1992" s="268"/>
      <c r="S1992" s="268"/>
      <c r="T1992" s="268"/>
      <c r="U1992" s="268"/>
      <c r="V1992" s="268"/>
      <c r="W1992" s="268"/>
      <c r="X1992" s="268"/>
      <c r="AC1992" s="268"/>
      <c r="AE1992" s="268"/>
      <c r="AF1992" s="268"/>
      <c r="AG1992" s="268"/>
      <c r="AH1992" s="268"/>
      <c r="AI1992" s="268"/>
      <c r="AM1992" s="268"/>
    </row>
    <row r="1993" spans="1:39" x14ac:dyDescent="0.25">
      <c r="A1993" s="268"/>
      <c r="B1993" s="268"/>
      <c r="C1993" s="268"/>
      <c r="D1993" s="268"/>
      <c r="E1993" s="268"/>
      <c r="F1993" s="268"/>
      <c r="G1993" s="271"/>
      <c r="H1993" s="268"/>
      <c r="I1993" s="268"/>
      <c r="K1993" s="270"/>
      <c r="L1993" s="270"/>
      <c r="M1993" s="270"/>
      <c r="N1993" s="270"/>
      <c r="O1993" s="268"/>
      <c r="P1993" s="268"/>
      <c r="Q1993" s="268"/>
      <c r="R1993" s="268"/>
      <c r="S1993" s="268"/>
      <c r="T1993" s="268"/>
      <c r="U1993" s="268"/>
      <c r="V1993" s="268"/>
      <c r="W1993" s="268"/>
      <c r="X1993" s="268"/>
      <c r="AC1993" s="268"/>
      <c r="AE1993" s="268"/>
      <c r="AF1993" s="268"/>
      <c r="AG1993" s="268"/>
      <c r="AH1993" s="268"/>
      <c r="AI1993" s="268"/>
      <c r="AM1993" s="268"/>
    </row>
    <row r="1994" spans="1:39" x14ac:dyDescent="0.25">
      <c r="A1994" s="268"/>
      <c r="B1994" s="268"/>
      <c r="C1994" s="268"/>
      <c r="D1994" s="268"/>
      <c r="E1994" s="268"/>
      <c r="F1994" s="268"/>
      <c r="G1994" s="271"/>
      <c r="H1994" s="268"/>
      <c r="I1994" s="268"/>
      <c r="K1994" s="270"/>
      <c r="L1994" s="270"/>
      <c r="M1994" s="270"/>
      <c r="N1994" s="270"/>
      <c r="O1994" s="268"/>
      <c r="P1994" s="268"/>
      <c r="Q1994" s="268"/>
      <c r="R1994" s="268"/>
      <c r="S1994" s="268"/>
      <c r="T1994" s="268"/>
      <c r="U1994" s="268"/>
      <c r="V1994" s="268"/>
      <c r="W1994" s="268"/>
      <c r="X1994" s="268"/>
      <c r="AC1994" s="268"/>
      <c r="AE1994" s="268"/>
      <c r="AF1994" s="268"/>
      <c r="AG1994" s="268"/>
      <c r="AH1994" s="268"/>
      <c r="AI1994" s="268"/>
      <c r="AM1994" s="268"/>
    </row>
    <row r="1995" spans="1:39" x14ac:dyDescent="0.25">
      <c r="A1995" s="268"/>
      <c r="B1995" s="268"/>
      <c r="C1995" s="268"/>
      <c r="D1995" s="268"/>
      <c r="E1995" s="268"/>
      <c r="F1995" s="268"/>
      <c r="G1995" s="271"/>
      <c r="H1995" s="268"/>
      <c r="I1995" s="268"/>
      <c r="J1995" s="2"/>
      <c r="K1995" s="270"/>
      <c r="L1995" s="270"/>
      <c r="M1995" s="270"/>
      <c r="N1995" s="270"/>
      <c r="O1995" s="268"/>
      <c r="P1995" s="268"/>
      <c r="Q1995" s="268"/>
      <c r="R1995" s="268"/>
      <c r="S1995" s="268"/>
      <c r="T1995" s="268"/>
      <c r="U1995" s="268"/>
      <c r="V1995" s="268"/>
      <c r="W1995" s="268"/>
      <c r="X1995" s="268"/>
      <c r="AC1995" s="268"/>
      <c r="AE1995" s="268"/>
      <c r="AF1995" s="268"/>
      <c r="AG1995" s="268"/>
      <c r="AH1995" s="268"/>
      <c r="AI1995" s="268"/>
      <c r="AM1995" s="268"/>
    </row>
    <row r="1996" spans="1:39" x14ac:dyDescent="0.25">
      <c r="A1996" s="268"/>
      <c r="B1996" s="268"/>
      <c r="C1996" s="268"/>
      <c r="D1996" s="268"/>
      <c r="E1996" s="268"/>
      <c r="F1996" s="268"/>
      <c r="G1996" s="271"/>
      <c r="H1996" s="268"/>
      <c r="I1996" s="268"/>
      <c r="K1996" s="270"/>
      <c r="L1996" s="270"/>
      <c r="M1996" s="270"/>
      <c r="N1996" s="270"/>
      <c r="O1996" s="268"/>
      <c r="P1996" s="268"/>
      <c r="Q1996" s="268"/>
      <c r="R1996" s="268"/>
      <c r="S1996" s="268"/>
      <c r="T1996" s="268"/>
      <c r="U1996" s="268"/>
      <c r="V1996" s="268"/>
      <c r="W1996" s="268"/>
      <c r="X1996" s="268"/>
      <c r="AC1996" s="268"/>
      <c r="AE1996" s="268"/>
      <c r="AF1996" s="268"/>
      <c r="AG1996" s="268"/>
      <c r="AH1996" s="268"/>
      <c r="AI1996" s="268"/>
      <c r="AM1996" s="268"/>
    </row>
    <row r="1997" spans="1:39" x14ac:dyDescent="0.25">
      <c r="A1997" s="268"/>
      <c r="B1997" s="268"/>
      <c r="C1997" s="268"/>
      <c r="D1997" s="268"/>
      <c r="E1997" s="268"/>
      <c r="F1997" s="268"/>
      <c r="G1997" s="271"/>
      <c r="H1997" s="268"/>
      <c r="I1997" s="268"/>
      <c r="K1997" s="270"/>
      <c r="L1997" s="270"/>
      <c r="M1997" s="270"/>
      <c r="N1997" s="270"/>
      <c r="O1997" s="268"/>
      <c r="P1997" s="268"/>
      <c r="Q1997" s="268"/>
      <c r="R1997" s="268"/>
      <c r="S1997" s="268"/>
      <c r="T1997" s="268"/>
      <c r="U1997" s="268"/>
      <c r="V1997" s="268"/>
      <c r="W1997" s="268"/>
      <c r="X1997" s="268"/>
      <c r="AC1997" s="268"/>
      <c r="AE1997" s="268"/>
      <c r="AF1997" s="268"/>
      <c r="AG1997" s="268"/>
      <c r="AH1997" s="268"/>
      <c r="AI1997" s="268"/>
      <c r="AM1997" s="268"/>
    </row>
    <row r="1998" spans="1:39" x14ac:dyDescent="0.25">
      <c r="A1998" s="268"/>
      <c r="B1998" s="268"/>
      <c r="C1998" s="268"/>
      <c r="D1998" s="268"/>
      <c r="E1998" s="268"/>
      <c r="F1998" s="268"/>
      <c r="G1998" s="271"/>
      <c r="H1998" s="268"/>
      <c r="I1998" s="268"/>
      <c r="K1998" s="270"/>
      <c r="L1998" s="270"/>
      <c r="M1998" s="270"/>
      <c r="N1998" s="270"/>
      <c r="O1998" s="268"/>
      <c r="P1998" s="268"/>
      <c r="Q1998" s="268"/>
      <c r="R1998" s="268"/>
      <c r="S1998" s="268"/>
      <c r="T1998" s="268"/>
      <c r="U1998" s="268"/>
      <c r="V1998" s="268"/>
      <c r="W1998" s="268"/>
      <c r="X1998" s="268"/>
      <c r="AC1998" s="268"/>
      <c r="AE1998" s="268"/>
      <c r="AF1998" s="268"/>
      <c r="AG1998" s="268"/>
      <c r="AH1998" s="268"/>
      <c r="AI1998" s="268"/>
      <c r="AM1998" s="268"/>
    </row>
    <row r="1999" spans="1:39" x14ac:dyDescent="0.25">
      <c r="A1999" s="268"/>
      <c r="B1999" s="268"/>
      <c r="C1999" s="268"/>
      <c r="D1999" s="268"/>
      <c r="E1999" s="268"/>
      <c r="F1999" s="268"/>
      <c r="G1999" s="271"/>
      <c r="H1999" s="268"/>
      <c r="I1999" s="268"/>
      <c r="K1999" s="270"/>
      <c r="L1999" s="270"/>
      <c r="M1999" s="270"/>
      <c r="N1999" s="270"/>
      <c r="O1999" s="268"/>
      <c r="P1999" s="268"/>
      <c r="Q1999" s="268"/>
      <c r="R1999" s="268"/>
      <c r="S1999" s="268"/>
      <c r="T1999" s="268"/>
      <c r="U1999" s="268"/>
      <c r="V1999" s="268"/>
      <c r="W1999" s="268"/>
      <c r="X1999" s="268"/>
      <c r="AC1999" s="268"/>
      <c r="AE1999" s="268"/>
      <c r="AF1999" s="268"/>
      <c r="AG1999" s="268"/>
      <c r="AH1999" s="268"/>
      <c r="AI1999" s="268"/>
      <c r="AM1999" s="268"/>
    </row>
    <row r="2000" spans="1:39" x14ac:dyDescent="0.25">
      <c r="A2000" s="268"/>
      <c r="B2000" s="268"/>
      <c r="C2000" s="268"/>
      <c r="D2000" s="268"/>
      <c r="E2000" s="268"/>
      <c r="F2000" s="268"/>
      <c r="G2000" s="271"/>
      <c r="H2000" s="268"/>
      <c r="I2000" s="268"/>
      <c r="K2000" s="270"/>
      <c r="L2000" s="270"/>
      <c r="M2000" s="270"/>
      <c r="N2000" s="270"/>
      <c r="O2000" s="268"/>
      <c r="P2000" s="268"/>
      <c r="Q2000" s="268"/>
      <c r="R2000" s="268"/>
      <c r="S2000" s="268"/>
      <c r="T2000" s="268"/>
      <c r="U2000" s="268"/>
      <c r="V2000" s="268"/>
      <c r="W2000" s="268"/>
      <c r="X2000" s="268"/>
      <c r="AC2000" s="268"/>
      <c r="AE2000" s="268"/>
      <c r="AF2000" s="268"/>
      <c r="AG2000" s="268"/>
      <c r="AH2000" s="268"/>
      <c r="AI2000" s="268"/>
      <c r="AM2000" s="268"/>
    </row>
    <row r="2001" spans="1:39" x14ac:dyDescent="0.25">
      <c r="A2001" s="268"/>
      <c r="B2001" s="268"/>
      <c r="C2001" s="268"/>
      <c r="D2001" s="268"/>
      <c r="E2001" s="268"/>
      <c r="F2001" s="268"/>
      <c r="G2001" s="271"/>
      <c r="H2001" s="268"/>
      <c r="I2001" s="268"/>
      <c r="J2001" s="2"/>
      <c r="K2001" s="270"/>
      <c r="L2001" s="270"/>
      <c r="M2001" s="270"/>
      <c r="N2001" s="270"/>
      <c r="O2001" s="268"/>
      <c r="P2001" s="268"/>
      <c r="Q2001" s="268"/>
      <c r="R2001" s="268"/>
      <c r="S2001" s="268"/>
      <c r="T2001" s="268"/>
      <c r="U2001" s="268"/>
      <c r="V2001" s="268"/>
      <c r="W2001" s="268"/>
      <c r="X2001" s="268"/>
      <c r="AC2001" s="268"/>
      <c r="AE2001" s="268"/>
      <c r="AF2001" s="268"/>
      <c r="AG2001" s="268"/>
      <c r="AH2001" s="268"/>
      <c r="AI2001" s="268"/>
      <c r="AM2001" s="268"/>
    </row>
    <row r="2002" spans="1:39" x14ac:dyDescent="0.25">
      <c r="A2002" s="268"/>
      <c r="B2002" s="268"/>
      <c r="C2002" s="268"/>
      <c r="D2002" s="268"/>
      <c r="E2002" s="268"/>
      <c r="F2002" s="268"/>
      <c r="G2002" s="271"/>
      <c r="H2002" s="268"/>
      <c r="I2002" s="268"/>
      <c r="J2002" s="2"/>
      <c r="K2002" s="270"/>
      <c r="L2002" s="270"/>
      <c r="M2002" s="270"/>
      <c r="N2002" s="270"/>
      <c r="O2002" s="268"/>
      <c r="P2002" s="268"/>
      <c r="Q2002" s="268"/>
      <c r="R2002" s="268"/>
      <c r="S2002" s="268"/>
      <c r="T2002" s="268"/>
      <c r="U2002" s="268"/>
      <c r="V2002" s="268"/>
      <c r="W2002" s="268"/>
      <c r="X2002" s="268"/>
      <c r="AC2002" s="268"/>
      <c r="AE2002" s="268"/>
      <c r="AF2002" s="268"/>
      <c r="AG2002" s="268"/>
      <c r="AH2002" s="268"/>
      <c r="AI2002" s="268"/>
      <c r="AM2002" s="268"/>
    </row>
    <row r="2003" spans="1:39" x14ac:dyDescent="0.25">
      <c r="A2003" s="268"/>
      <c r="B2003" s="268"/>
      <c r="C2003" s="268"/>
      <c r="D2003" s="268"/>
      <c r="E2003" s="268"/>
      <c r="F2003" s="268"/>
      <c r="G2003" s="271"/>
      <c r="H2003" s="268"/>
      <c r="I2003" s="268"/>
      <c r="J2003" s="2"/>
      <c r="K2003" s="270"/>
      <c r="L2003" s="270"/>
      <c r="M2003" s="270"/>
      <c r="N2003" s="270"/>
      <c r="O2003" s="268"/>
      <c r="P2003" s="268"/>
      <c r="Q2003" s="268"/>
      <c r="R2003" s="268"/>
      <c r="S2003" s="268"/>
      <c r="T2003" s="268"/>
      <c r="U2003" s="268"/>
      <c r="V2003" s="268"/>
      <c r="W2003" s="268"/>
      <c r="X2003" s="268"/>
      <c r="AC2003" s="268"/>
      <c r="AE2003" s="268"/>
      <c r="AF2003" s="268"/>
      <c r="AG2003" s="268"/>
      <c r="AH2003" s="268"/>
      <c r="AI2003" s="268"/>
      <c r="AM2003" s="268"/>
    </row>
    <row r="2004" spans="1:39" x14ac:dyDescent="0.25">
      <c r="A2004" s="268"/>
      <c r="B2004" s="268"/>
      <c r="C2004" s="268"/>
      <c r="D2004" s="268"/>
      <c r="E2004" s="268"/>
      <c r="F2004" s="268"/>
      <c r="G2004" s="271"/>
      <c r="H2004" s="268"/>
      <c r="I2004" s="268"/>
      <c r="K2004" s="270"/>
      <c r="L2004" s="270"/>
      <c r="M2004" s="270"/>
      <c r="N2004" s="270"/>
      <c r="O2004" s="268"/>
      <c r="P2004" s="268"/>
      <c r="Q2004" s="268"/>
      <c r="R2004" s="268"/>
      <c r="S2004" s="268"/>
      <c r="T2004" s="268"/>
      <c r="U2004" s="268"/>
      <c r="V2004" s="268"/>
      <c r="W2004" s="268"/>
      <c r="X2004" s="268"/>
      <c r="AC2004" s="268"/>
      <c r="AE2004" s="268"/>
      <c r="AF2004" s="268"/>
      <c r="AG2004" s="268"/>
      <c r="AH2004" s="268"/>
      <c r="AI2004" s="268"/>
      <c r="AM2004" s="268"/>
    </row>
    <row r="2005" spans="1:39" x14ac:dyDescent="0.25">
      <c r="A2005" s="268"/>
      <c r="B2005" s="268"/>
      <c r="C2005" s="268"/>
      <c r="D2005" s="268"/>
      <c r="E2005" s="268"/>
      <c r="F2005" s="268"/>
      <c r="G2005" s="271"/>
      <c r="H2005" s="268"/>
      <c r="I2005" s="268"/>
      <c r="K2005" s="270"/>
      <c r="L2005" s="270"/>
      <c r="M2005" s="270"/>
      <c r="N2005" s="270"/>
      <c r="O2005" s="268"/>
      <c r="P2005" s="268"/>
      <c r="Q2005" s="268"/>
      <c r="R2005" s="268"/>
      <c r="S2005" s="268"/>
      <c r="T2005" s="268"/>
      <c r="U2005" s="268"/>
      <c r="V2005" s="268"/>
      <c r="W2005" s="268"/>
      <c r="X2005" s="268"/>
      <c r="AC2005" s="268"/>
      <c r="AE2005" s="268"/>
      <c r="AF2005" s="268"/>
      <c r="AG2005" s="268"/>
      <c r="AH2005" s="268"/>
      <c r="AI2005" s="268"/>
      <c r="AM2005" s="268"/>
    </row>
    <row r="2006" spans="1:39" x14ac:dyDescent="0.25">
      <c r="A2006" s="268"/>
      <c r="B2006" s="268"/>
      <c r="C2006" s="268"/>
      <c r="D2006" s="268"/>
      <c r="E2006" s="268"/>
      <c r="F2006" s="268"/>
      <c r="G2006" s="271"/>
      <c r="H2006" s="268"/>
      <c r="I2006" s="268"/>
      <c r="K2006" s="270"/>
      <c r="L2006" s="270"/>
      <c r="M2006" s="270"/>
      <c r="N2006" s="270"/>
      <c r="O2006" s="268"/>
      <c r="P2006" s="268"/>
      <c r="Q2006" s="268"/>
      <c r="R2006" s="268"/>
      <c r="S2006" s="268"/>
      <c r="T2006" s="268"/>
      <c r="U2006" s="268"/>
      <c r="V2006" s="268"/>
      <c r="W2006" s="268"/>
      <c r="X2006" s="268"/>
      <c r="AC2006" s="268"/>
      <c r="AE2006" s="268"/>
      <c r="AF2006" s="268"/>
      <c r="AG2006" s="268"/>
      <c r="AH2006" s="268"/>
      <c r="AI2006" s="268"/>
      <c r="AM2006" s="268"/>
    </row>
    <row r="2007" spans="1:39" x14ac:dyDescent="0.25">
      <c r="A2007" s="268"/>
      <c r="B2007" s="268"/>
      <c r="C2007" s="268"/>
      <c r="D2007" s="268"/>
      <c r="E2007" s="268"/>
      <c r="F2007" s="268"/>
      <c r="G2007" s="271"/>
      <c r="H2007" s="268"/>
      <c r="I2007" s="268"/>
      <c r="K2007" s="270"/>
      <c r="L2007" s="270"/>
      <c r="M2007" s="270"/>
      <c r="N2007" s="270"/>
      <c r="O2007" s="268"/>
      <c r="P2007" s="268"/>
      <c r="Q2007" s="268"/>
      <c r="R2007" s="268"/>
      <c r="S2007" s="268"/>
      <c r="T2007" s="268"/>
      <c r="U2007" s="268"/>
      <c r="V2007" s="268"/>
      <c r="W2007" s="268"/>
      <c r="X2007" s="268"/>
      <c r="AC2007" s="268"/>
      <c r="AE2007" s="268"/>
      <c r="AF2007" s="268"/>
      <c r="AG2007" s="268"/>
      <c r="AH2007" s="268"/>
      <c r="AI2007" s="268"/>
      <c r="AM2007" s="268"/>
    </row>
    <row r="2008" spans="1:39" x14ac:dyDescent="0.25">
      <c r="A2008" s="268"/>
      <c r="B2008" s="268"/>
      <c r="C2008" s="268"/>
      <c r="D2008" s="268"/>
      <c r="E2008" s="268"/>
      <c r="F2008" s="268"/>
      <c r="G2008" s="271"/>
      <c r="H2008" s="268"/>
      <c r="I2008" s="268"/>
      <c r="K2008" s="270"/>
      <c r="L2008" s="270"/>
      <c r="M2008" s="270"/>
      <c r="N2008" s="270"/>
      <c r="O2008" s="268"/>
      <c r="P2008" s="268"/>
      <c r="Q2008" s="268"/>
      <c r="R2008" s="268"/>
      <c r="S2008" s="268"/>
      <c r="T2008" s="268"/>
      <c r="U2008" s="268"/>
      <c r="V2008" s="268"/>
      <c r="W2008" s="268"/>
      <c r="X2008" s="268"/>
      <c r="AC2008" s="268"/>
      <c r="AE2008" s="268"/>
      <c r="AF2008" s="268"/>
      <c r="AG2008" s="268"/>
      <c r="AH2008" s="268"/>
      <c r="AI2008" s="268"/>
      <c r="AM2008" s="268"/>
    </row>
    <row r="2009" spans="1:39" x14ac:dyDescent="0.25">
      <c r="A2009" s="268"/>
      <c r="B2009" s="268"/>
      <c r="C2009" s="268"/>
      <c r="D2009" s="268"/>
      <c r="E2009" s="268"/>
      <c r="F2009" s="268"/>
      <c r="G2009" s="271"/>
      <c r="H2009" s="268"/>
      <c r="I2009" s="268"/>
      <c r="K2009" s="270"/>
      <c r="L2009" s="270"/>
      <c r="M2009" s="270"/>
      <c r="N2009" s="270"/>
      <c r="O2009" s="268"/>
      <c r="P2009" s="268"/>
      <c r="Q2009" s="268"/>
      <c r="R2009" s="268"/>
      <c r="S2009" s="268"/>
      <c r="T2009" s="268"/>
      <c r="U2009" s="268"/>
      <c r="V2009" s="268"/>
      <c r="W2009" s="268"/>
      <c r="X2009" s="268"/>
      <c r="AC2009" s="268"/>
      <c r="AE2009" s="268"/>
      <c r="AF2009" s="268"/>
      <c r="AG2009" s="268"/>
      <c r="AH2009" s="268"/>
      <c r="AI2009" s="268"/>
      <c r="AM2009" s="268"/>
    </row>
    <row r="2010" spans="1:39" x14ac:dyDescent="0.25">
      <c r="A2010" s="268"/>
      <c r="B2010" s="268"/>
      <c r="C2010" s="268"/>
      <c r="D2010" s="268"/>
      <c r="E2010" s="268"/>
      <c r="F2010" s="268"/>
      <c r="G2010" s="271"/>
      <c r="H2010" s="268"/>
      <c r="I2010" s="268"/>
      <c r="K2010" s="270"/>
      <c r="L2010" s="270"/>
      <c r="M2010" s="270"/>
      <c r="N2010" s="270"/>
      <c r="O2010" s="268"/>
      <c r="P2010" s="268"/>
      <c r="Q2010" s="268"/>
      <c r="R2010" s="268"/>
      <c r="S2010" s="268"/>
      <c r="T2010" s="268"/>
      <c r="U2010" s="268"/>
      <c r="V2010" s="268"/>
      <c r="W2010" s="268"/>
      <c r="X2010" s="268"/>
      <c r="AC2010" s="268"/>
      <c r="AE2010" s="268"/>
      <c r="AF2010" s="268"/>
      <c r="AG2010" s="268"/>
      <c r="AH2010" s="268"/>
      <c r="AI2010" s="268"/>
      <c r="AM2010" s="268"/>
    </row>
    <row r="2011" spans="1:39" x14ac:dyDescent="0.25">
      <c r="A2011" s="268"/>
      <c r="B2011" s="268"/>
      <c r="C2011" s="268"/>
      <c r="D2011" s="268"/>
      <c r="E2011" s="268"/>
      <c r="F2011" s="268"/>
      <c r="G2011" s="271"/>
      <c r="H2011" s="268"/>
      <c r="I2011" s="268"/>
      <c r="K2011" s="270"/>
      <c r="L2011" s="270"/>
      <c r="M2011" s="270"/>
      <c r="N2011" s="270"/>
      <c r="O2011" s="268"/>
      <c r="P2011" s="268"/>
      <c r="Q2011" s="268"/>
      <c r="R2011" s="268"/>
      <c r="S2011" s="268"/>
      <c r="T2011" s="268"/>
      <c r="U2011" s="268"/>
      <c r="V2011" s="268"/>
      <c r="W2011" s="268"/>
      <c r="X2011" s="268"/>
      <c r="AC2011" s="268"/>
      <c r="AE2011" s="268"/>
      <c r="AF2011" s="268"/>
      <c r="AG2011" s="268"/>
      <c r="AH2011" s="268"/>
      <c r="AI2011" s="268"/>
      <c r="AM2011" s="268"/>
    </row>
    <row r="2012" spans="1:39" x14ac:dyDescent="0.25">
      <c r="A2012" s="268"/>
      <c r="B2012" s="268"/>
      <c r="C2012" s="268"/>
      <c r="D2012" s="268"/>
      <c r="E2012" s="268"/>
      <c r="F2012" s="268"/>
      <c r="G2012" s="271"/>
      <c r="H2012" s="268"/>
      <c r="I2012" s="268"/>
      <c r="K2012" s="270"/>
      <c r="L2012" s="270"/>
      <c r="M2012" s="270"/>
      <c r="N2012" s="270"/>
      <c r="O2012" s="268"/>
      <c r="P2012" s="268"/>
      <c r="Q2012" s="268"/>
      <c r="R2012" s="268"/>
      <c r="S2012" s="268"/>
      <c r="T2012" s="268"/>
      <c r="U2012" s="268"/>
      <c r="V2012" s="268"/>
      <c r="W2012" s="268"/>
      <c r="X2012" s="268"/>
      <c r="AC2012" s="268"/>
      <c r="AE2012" s="268"/>
      <c r="AF2012" s="268"/>
      <c r="AG2012" s="268"/>
      <c r="AH2012" s="268"/>
      <c r="AI2012" s="268"/>
      <c r="AM2012" s="268"/>
    </row>
    <row r="2013" spans="1:39" x14ac:dyDescent="0.25">
      <c r="A2013" s="268"/>
      <c r="B2013" s="268"/>
      <c r="C2013" s="268"/>
      <c r="D2013" s="268"/>
      <c r="E2013" s="268"/>
      <c r="F2013" s="268"/>
      <c r="G2013" s="271"/>
      <c r="H2013" s="268"/>
      <c r="I2013" s="268"/>
      <c r="K2013" s="270"/>
      <c r="L2013" s="270"/>
      <c r="M2013" s="270"/>
      <c r="N2013" s="270"/>
      <c r="O2013" s="268"/>
      <c r="P2013" s="268"/>
      <c r="Q2013" s="268"/>
      <c r="R2013" s="268"/>
      <c r="S2013" s="268"/>
      <c r="T2013" s="268"/>
      <c r="U2013" s="268"/>
      <c r="V2013" s="268"/>
      <c r="W2013" s="268"/>
      <c r="X2013" s="268"/>
      <c r="AC2013" s="268"/>
      <c r="AE2013" s="268"/>
      <c r="AF2013" s="268"/>
      <c r="AG2013" s="268"/>
      <c r="AH2013" s="268"/>
      <c r="AI2013" s="268"/>
      <c r="AM2013" s="268"/>
    </row>
    <row r="2014" spans="1:39" x14ac:dyDescent="0.25">
      <c r="A2014" s="268"/>
      <c r="B2014" s="268"/>
      <c r="C2014" s="268"/>
      <c r="D2014" s="268"/>
      <c r="E2014" s="268"/>
      <c r="F2014" s="268"/>
      <c r="G2014" s="271"/>
      <c r="H2014" s="268"/>
      <c r="I2014" s="268"/>
      <c r="K2014" s="270"/>
      <c r="L2014" s="270"/>
      <c r="M2014" s="270"/>
      <c r="N2014" s="270"/>
      <c r="O2014" s="268"/>
      <c r="P2014" s="268"/>
      <c r="Q2014" s="268"/>
      <c r="R2014" s="268"/>
      <c r="S2014" s="268"/>
      <c r="T2014" s="268"/>
      <c r="U2014" s="268"/>
      <c r="V2014" s="268"/>
      <c r="W2014" s="268"/>
      <c r="X2014" s="268"/>
      <c r="AC2014" s="268"/>
      <c r="AE2014" s="268"/>
      <c r="AF2014" s="268"/>
      <c r="AG2014" s="268"/>
      <c r="AH2014" s="268"/>
      <c r="AI2014" s="268"/>
      <c r="AM2014" s="268"/>
    </row>
    <row r="2015" spans="1:39" x14ac:dyDescent="0.25">
      <c r="A2015" s="268"/>
      <c r="B2015" s="268"/>
      <c r="C2015" s="268"/>
      <c r="D2015" s="268"/>
      <c r="E2015" s="268"/>
      <c r="F2015" s="268"/>
      <c r="G2015" s="271"/>
      <c r="H2015" s="268"/>
      <c r="I2015" s="268"/>
      <c r="K2015" s="270"/>
      <c r="L2015" s="270"/>
      <c r="M2015" s="270"/>
      <c r="N2015" s="270"/>
      <c r="O2015" s="268"/>
      <c r="P2015" s="268"/>
      <c r="Q2015" s="268"/>
      <c r="R2015" s="268"/>
      <c r="S2015" s="268"/>
      <c r="T2015" s="268"/>
      <c r="U2015" s="268"/>
      <c r="V2015" s="268"/>
      <c r="W2015" s="268"/>
      <c r="X2015" s="268"/>
      <c r="AC2015" s="268"/>
      <c r="AE2015" s="268"/>
      <c r="AF2015" s="268"/>
      <c r="AG2015" s="268"/>
      <c r="AH2015" s="268"/>
      <c r="AI2015" s="268"/>
      <c r="AM2015" s="268"/>
    </row>
    <row r="2016" spans="1:39" x14ac:dyDescent="0.25">
      <c r="A2016" s="268"/>
      <c r="B2016" s="268"/>
      <c r="C2016" s="268"/>
      <c r="D2016" s="268"/>
      <c r="E2016" s="268"/>
      <c r="F2016" s="268"/>
      <c r="G2016" s="271"/>
      <c r="H2016" s="268"/>
      <c r="I2016" s="268"/>
      <c r="K2016" s="270"/>
      <c r="L2016" s="270"/>
      <c r="M2016" s="270"/>
      <c r="N2016" s="270"/>
      <c r="O2016" s="268"/>
      <c r="P2016" s="268"/>
      <c r="Q2016" s="268"/>
      <c r="R2016" s="268"/>
      <c r="S2016" s="268"/>
      <c r="T2016" s="268"/>
      <c r="U2016" s="268"/>
      <c r="V2016" s="268"/>
      <c r="W2016" s="268"/>
      <c r="X2016" s="268"/>
      <c r="AC2016" s="268"/>
      <c r="AE2016" s="268"/>
      <c r="AF2016" s="268"/>
      <c r="AG2016" s="268"/>
      <c r="AH2016" s="268"/>
      <c r="AI2016" s="268"/>
      <c r="AM2016" s="268"/>
    </row>
    <row r="2017" spans="1:39" x14ac:dyDescent="0.25">
      <c r="A2017" s="268"/>
      <c r="B2017" s="268"/>
      <c r="C2017" s="268"/>
      <c r="D2017" s="268"/>
      <c r="E2017" s="268"/>
      <c r="F2017" s="268"/>
      <c r="G2017" s="271"/>
      <c r="H2017" s="268"/>
      <c r="I2017" s="268"/>
      <c r="K2017" s="270"/>
      <c r="L2017" s="270"/>
      <c r="M2017" s="270"/>
      <c r="N2017" s="270"/>
      <c r="O2017" s="268"/>
      <c r="P2017" s="268"/>
      <c r="Q2017" s="268"/>
      <c r="R2017" s="268"/>
      <c r="S2017" s="268"/>
      <c r="T2017" s="268"/>
      <c r="U2017" s="268"/>
      <c r="V2017" s="268"/>
      <c r="W2017" s="268"/>
      <c r="X2017" s="268"/>
      <c r="AC2017" s="268"/>
      <c r="AE2017" s="268"/>
      <c r="AF2017" s="268"/>
      <c r="AG2017" s="268"/>
      <c r="AH2017" s="268"/>
      <c r="AI2017" s="268"/>
      <c r="AM2017" s="268"/>
    </row>
    <row r="2018" spans="1:39" x14ac:dyDescent="0.25">
      <c r="A2018" s="268"/>
      <c r="B2018" s="268"/>
      <c r="C2018" s="268"/>
      <c r="D2018" s="268"/>
      <c r="E2018" s="268"/>
      <c r="F2018" s="268"/>
      <c r="G2018" s="271"/>
      <c r="H2018" s="268"/>
      <c r="I2018" s="268"/>
      <c r="K2018" s="270"/>
      <c r="L2018" s="270"/>
      <c r="M2018" s="270"/>
      <c r="N2018" s="270"/>
      <c r="O2018" s="268"/>
      <c r="P2018" s="268"/>
      <c r="Q2018" s="268"/>
      <c r="R2018" s="268"/>
      <c r="S2018" s="268"/>
      <c r="T2018" s="268"/>
      <c r="U2018" s="268"/>
      <c r="V2018" s="268"/>
      <c r="W2018" s="268"/>
      <c r="X2018" s="268"/>
      <c r="AC2018" s="268"/>
      <c r="AE2018" s="268"/>
      <c r="AF2018" s="268"/>
      <c r="AG2018" s="268"/>
      <c r="AH2018" s="268"/>
      <c r="AI2018" s="268"/>
      <c r="AM2018" s="268"/>
    </row>
    <row r="2019" spans="1:39" x14ac:dyDescent="0.25">
      <c r="A2019" s="268"/>
      <c r="B2019" s="268"/>
      <c r="C2019" s="268"/>
      <c r="D2019" s="268"/>
      <c r="E2019" s="268"/>
      <c r="F2019" s="268"/>
      <c r="G2019" s="271"/>
      <c r="H2019" s="268"/>
      <c r="I2019" s="268"/>
      <c r="K2019" s="270"/>
      <c r="L2019" s="270"/>
      <c r="M2019" s="270"/>
      <c r="N2019" s="270"/>
      <c r="O2019" s="268"/>
      <c r="P2019" s="268"/>
      <c r="Q2019" s="268"/>
      <c r="R2019" s="268"/>
      <c r="S2019" s="268"/>
      <c r="T2019" s="268"/>
      <c r="U2019" s="268"/>
      <c r="V2019" s="268"/>
      <c r="W2019" s="268"/>
      <c r="X2019" s="268"/>
      <c r="AC2019" s="268"/>
      <c r="AE2019" s="268"/>
      <c r="AF2019" s="268"/>
      <c r="AG2019" s="268"/>
      <c r="AH2019" s="268"/>
      <c r="AI2019" s="268"/>
      <c r="AM2019" s="268"/>
    </row>
    <row r="2020" spans="1:39" x14ac:dyDescent="0.25">
      <c r="A2020" s="268"/>
      <c r="B2020" s="268"/>
      <c r="C2020" s="268"/>
      <c r="D2020" s="268"/>
      <c r="E2020" s="268"/>
      <c r="F2020" s="268"/>
      <c r="G2020" s="271"/>
      <c r="H2020" s="268"/>
      <c r="I2020" s="268"/>
      <c r="K2020" s="270"/>
      <c r="L2020" s="270"/>
      <c r="M2020" s="270"/>
      <c r="N2020" s="270"/>
      <c r="O2020" s="268"/>
      <c r="P2020" s="268"/>
      <c r="Q2020" s="268"/>
      <c r="R2020" s="268"/>
      <c r="S2020" s="268"/>
      <c r="T2020" s="268"/>
      <c r="U2020" s="268"/>
      <c r="V2020" s="268"/>
      <c r="W2020" s="268"/>
      <c r="X2020" s="268"/>
      <c r="AC2020" s="268"/>
      <c r="AE2020" s="268"/>
      <c r="AF2020" s="268"/>
      <c r="AG2020" s="268"/>
      <c r="AH2020" s="268"/>
      <c r="AI2020" s="268"/>
      <c r="AM2020" s="268"/>
    </row>
    <row r="2021" spans="1:39" x14ac:dyDescent="0.25">
      <c r="A2021" s="268"/>
      <c r="B2021" s="268"/>
      <c r="C2021" s="268"/>
      <c r="D2021" s="268"/>
      <c r="E2021" s="268"/>
      <c r="F2021" s="268"/>
      <c r="G2021" s="271"/>
      <c r="H2021" s="268"/>
      <c r="I2021" s="268"/>
      <c r="K2021" s="270"/>
      <c r="L2021" s="270"/>
      <c r="M2021" s="270"/>
      <c r="N2021" s="270"/>
      <c r="O2021" s="268"/>
      <c r="P2021" s="268"/>
      <c r="Q2021" s="268"/>
      <c r="R2021" s="268"/>
      <c r="S2021" s="268"/>
      <c r="T2021" s="268"/>
      <c r="U2021" s="268"/>
      <c r="V2021" s="268"/>
      <c r="W2021" s="268"/>
      <c r="X2021" s="268"/>
      <c r="AC2021" s="268"/>
      <c r="AE2021" s="268"/>
      <c r="AF2021" s="268"/>
      <c r="AG2021" s="268"/>
      <c r="AH2021" s="268"/>
      <c r="AI2021" s="268"/>
      <c r="AM2021" s="268"/>
    </row>
    <row r="2022" spans="1:39" x14ac:dyDescent="0.25">
      <c r="A2022" s="268"/>
      <c r="B2022" s="268"/>
      <c r="C2022" s="268"/>
      <c r="D2022" s="268"/>
      <c r="E2022" s="268"/>
      <c r="F2022" s="268"/>
      <c r="G2022" s="271"/>
      <c r="H2022" s="268"/>
      <c r="I2022" s="268"/>
      <c r="K2022" s="270"/>
      <c r="L2022" s="270"/>
      <c r="M2022" s="270"/>
      <c r="N2022" s="270"/>
      <c r="O2022" s="268"/>
      <c r="P2022" s="268"/>
      <c r="Q2022" s="268"/>
      <c r="R2022" s="268"/>
      <c r="S2022" s="268"/>
      <c r="T2022" s="268"/>
      <c r="U2022" s="268"/>
      <c r="V2022" s="268"/>
      <c r="W2022" s="268"/>
      <c r="X2022" s="268"/>
      <c r="AC2022" s="268"/>
      <c r="AE2022" s="268"/>
      <c r="AF2022" s="268"/>
      <c r="AG2022" s="268"/>
      <c r="AH2022" s="268"/>
      <c r="AI2022" s="268"/>
      <c r="AM2022" s="268"/>
    </row>
    <row r="2023" spans="1:39" x14ac:dyDescent="0.25">
      <c r="A2023" s="268"/>
      <c r="B2023" s="268"/>
      <c r="C2023" s="268"/>
      <c r="D2023" s="268"/>
      <c r="E2023" s="268"/>
      <c r="F2023" s="268"/>
      <c r="G2023" s="271"/>
      <c r="H2023" s="268"/>
      <c r="I2023" s="268"/>
      <c r="K2023" s="270"/>
      <c r="L2023" s="270"/>
      <c r="M2023" s="270"/>
      <c r="N2023" s="270"/>
      <c r="O2023" s="268"/>
      <c r="P2023" s="268"/>
      <c r="Q2023" s="268"/>
      <c r="R2023" s="268"/>
      <c r="S2023" s="268"/>
      <c r="T2023" s="268"/>
      <c r="U2023" s="268"/>
      <c r="V2023" s="268"/>
      <c r="W2023" s="268"/>
      <c r="X2023" s="268"/>
      <c r="AC2023" s="268"/>
      <c r="AE2023" s="268"/>
      <c r="AF2023" s="268"/>
      <c r="AG2023" s="268"/>
      <c r="AH2023" s="268"/>
      <c r="AI2023" s="268"/>
      <c r="AM2023" s="268"/>
    </row>
    <row r="2024" spans="1:39" x14ac:dyDescent="0.25">
      <c r="A2024" s="268"/>
      <c r="B2024" s="268"/>
      <c r="C2024" s="268"/>
      <c r="D2024" s="268"/>
      <c r="E2024" s="268"/>
      <c r="F2024" s="268"/>
      <c r="G2024" s="271"/>
      <c r="H2024" s="268"/>
      <c r="I2024" s="268"/>
      <c r="K2024" s="270"/>
      <c r="L2024" s="270"/>
      <c r="M2024" s="270"/>
      <c r="N2024" s="270"/>
      <c r="O2024" s="268"/>
      <c r="P2024" s="268"/>
      <c r="Q2024" s="268"/>
      <c r="R2024" s="268"/>
      <c r="S2024" s="268"/>
      <c r="T2024" s="268"/>
      <c r="U2024" s="268"/>
      <c r="V2024" s="268"/>
      <c r="W2024" s="268"/>
      <c r="X2024" s="268"/>
      <c r="AC2024" s="268"/>
      <c r="AE2024" s="268"/>
      <c r="AF2024" s="268"/>
      <c r="AG2024" s="268"/>
      <c r="AH2024" s="268"/>
      <c r="AI2024" s="268"/>
      <c r="AM2024" s="268"/>
    </row>
    <row r="2025" spans="1:39" x14ac:dyDescent="0.25">
      <c r="A2025" s="268"/>
      <c r="B2025" s="268"/>
      <c r="C2025" s="268"/>
      <c r="D2025" s="268"/>
      <c r="E2025" s="268"/>
      <c r="F2025" s="268"/>
      <c r="G2025" s="271"/>
      <c r="H2025" s="268"/>
      <c r="I2025" s="268"/>
      <c r="J2025" s="2"/>
      <c r="K2025" s="270"/>
      <c r="L2025" s="270"/>
      <c r="M2025" s="270"/>
      <c r="N2025" s="270"/>
      <c r="O2025" s="268"/>
      <c r="P2025" s="268"/>
      <c r="Q2025" s="268"/>
      <c r="R2025" s="268"/>
      <c r="S2025" s="268"/>
      <c r="T2025" s="268"/>
      <c r="U2025" s="268"/>
      <c r="V2025" s="268"/>
      <c r="W2025" s="268"/>
      <c r="X2025" s="268"/>
      <c r="AC2025" s="268"/>
      <c r="AE2025" s="268"/>
      <c r="AF2025" s="268"/>
      <c r="AG2025" s="268"/>
      <c r="AH2025" s="268"/>
      <c r="AI2025" s="268"/>
      <c r="AM2025" s="268"/>
    </row>
    <row r="2026" spans="1:39" x14ac:dyDescent="0.25">
      <c r="A2026" s="268"/>
      <c r="B2026" s="268"/>
      <c r="C2026" s="268"/>
      <c r="D2026" s="268"/>
      <c r="E2026" s="268"/>
      <c r="F2026" s="268"/>
      <c r="G2026" s="271"/>
      <c r="H2026" s="268"/>
      <c r="I2026" s="268"/>
      <c r="K2026" s="270"/>
      <c r="L2026" s="270"/>
      <c r="M2026" s="270"/>
      <c r="N2026" s="270"/>
      <c r="O2026" s="268"/>
      <c r="P2026" s="268"/>
      <c r="Q2026" s="268"/>
      <c r="R2026" s="268"/>
      <c r="S2026" s="268"/>
      <c r="T2026" s="268"/>
      <c r="U2026" s="268"/>
      <c r="V2026" s="268"/>
      <c r="W2026" s="268"/>
      <c r="X2026" s="268"/>
      <c r="AC2026" s="268"/>
      <c r="AE2026" s="268"/>
      <c r="AF2026" s="268"/>
      <c r="AG2026" s="268"/>
      <c r="AH2026" s="268"/>
      <c r="AI2026" s="268"/>
      <c r="AM2026" s="268"/>
    </row>
    <row r="2027" spans="1:39" x14ac:dyDescent="0.25">
      <c r="A2027" s="268"/>
      <c r="B2027" s="268"/>
      <c r="C2027" s="268"/>
      <c r="D2027" s="268"/>
      <c r="E2027" s="268"/>
      <c r="F2027" s="268"/>
      <c r="G2027" s="271"/>
      <c r="H2027" s="268"/>
      <c r="I2027" s="268"/>
      <c r="K2027" s="270"/>
      <c r="L2027" s="270"/>
      <c r="M2027" s="270"/>
      <c r="N2027" s="270"/>
      <c r="O2027" s="268"/>
      <c r="P2027" s="268"/>
      <c r="Q2027" s="268"/>
      <c r="R2027" s="268"/>
      <c r="S2027" s="268"/>
      <c r="T2027" s="268"/>
      <c r="U2027" s="268"/>
      <c r="V2027" s="268"/>
      <c r="W2027" s="268"/>
      <c r="X2027" s="268"/>
      <c r="AC2027" s="268"/>
      <c r="AE2027" s="268"/>
      <c r="AF2027" s="268"/>
      <c r="AG2027" s="268"/>
      <c r="AH2027" s="268"/>
      <c r="AI2027" s="268"/>
      <c r="AM2027" s="268"/>
    </row>
    <row r="2028" spans="1:39" x14ac:dyDescent="0.25">
      <c r="A2028" s="268"/>
      <c r="B2028" s="268"/>
      <c r="C2028" s="268"/>
      <c r="D2028" s="268"/>
      <c r="E2028" s="268"/>
      <c r="F2028" s="268"/>
      <c r="G2028" s="271"/>
      <c r="H2028" s="268"/>
      <c r="I2028" s="268"/>
      <c r="K2028" s="270"/>
      <c r="L2028" s="270"/>
      <c r="M2028" s="270"/>
      <c r="N2028" s="270"/>
      <c r="O2028" s="268"/>
      <c r="P2028" s="268"/>
      <c r="Q2028" s="268"/>
      <c r="R2028" s="268"/>
      <c r="S2028" s="268"/>
      <c r="T2028" s="268"/>
      <c r="U2028" s="268"/>
      <c r="V2028" s="268"/>
      <c r="W2028" s="268"/>
      <c r="X2028" s="268"/>
      <c r="AC2028" s="268"/>
      <c r="AE2028" s="268"/>
      <c r="AF2028" s="268"/>
      <c r="AG2028" s="268"/>
      <c r="AH2028" s="268"/>
      <c r="AI2028" s="268"/>
      <c r="AM2028" s="268"/>
    </row>
    <row r="2029" spans="1:39" x14ac:dyDescent="0.25">
      <c r="A2029" s="268"/>
      <c r="B2029" s="268"/>
      <c r="C2029" s="268"/>
      <c r="D2029" s="268"/>
      <c r="E2029" s="268"/>
      <c r="F2029" s="268"/>
      <c r="G2029" s="271"/>
      <c r="H2029" s="268"/>
      <c r="I2029" s="268"/>
      <c r="K2029" s="270"/>
      <c r="L2029" s="270"/>
      <c r="M2029" s="270"/>
      <c r="N2029" s="270"/>
      <c r="O2029" s="268"/>
      <c r="P2029" s="268"/>
      <c r="Q2029" s="268"/>
      <c r="R2029" s="268"/>
      <c r="S2029" s="268"/>
      <c r="T2029" s="268"/>
      <c r="U2029" s="268"/>
      <c r="V2029" s="268"/>
      <c r="W2029" s="268"/>
      <c r="X2029" s="268"/>
      <c r="AC2029" s="268"/>
      <c r="AE2029" s="268"/>
      <c r="AF2029" s="268"/>
      <c r="AG2029" s="268"/>
      <c r="AH2029" s="268"/>
      <c r="AI2029" s="268"/>
      <c r="AM2029" s="268"/>
    </row>
    <row r="2030" spans="1:39" x14ac:dyDescent="0.25">
      <c r="A2030" s="268"/>
      <c r="B2030" s="268"/>
      <c r="C2030" s="268"/>
      <c r="D2030" s="268"/>
      <c r="E2030" s="268"/>
      <c r="F2030" s="268"/>
      <c r="G2030" s="271"/>
      <c r="H2030" s="268"/>
      <c r="I2030" s="268"/>
      <c r="K2030" s="270"/>
      <c r="L2030" s="270"/>
      <c r="M2030" s="270"/>
      <c r="N2030" s="270"/>
      <c r="O2030" s="268"/>
      <c r="P2030" s="268"/>
      <c r="Q2030" s="268"/>
      <c r="R2030" s="268"/>
      <c r="S2030" s="268"/>
      <c r="T2030" s="268"/>
      <c r="U2030" s="268"/>
      <c r="V2030" s="268"/>
      <c r="W2030" s="268"/>
      <c r="X2030" s="268"/>
      <c r="AC2030" s="268"/>
      <c r="AE2030" s="268"/>
      <c r="AF2030" s="268"/>
      <c r="AG2030" s="268"/>
      <c r="AH2030" s="268"/>
      <c r="AI2030" s="268"/>
      <c r="AM2030" s="268"/>
    </row>
    <row r="2031" spans="1:39" x14ac:dyDescent="0.25">
      <c r="A2031" s="268"/>
      <c r="B2031" s="268"/>
      <c r="C2031" s="268"/>
      <c r="D2031" s="268"/>
      <c r="E2031" s="268"/>
      <c r="F2031" s="268"/>
      <c r="G2031" s="271"/>
      <c r="H2031" s="268"/>
      <c r="I2031" s="268"/>
      <c r="K2031" s="270"/>
      <c r="L2031" s="270"/>
      <c r="M2031" s="270"/>
      <c r="N2031" s="270"/>
      <c r="O2031" s="268"/>
      <c r="P2031" s="268"/>
      <c r="Q2031" s="268"/>
      <c r="R2031" s="268"/>
      <c r="S2031" s="268"/>
      <c r="T2031" s="268"/>
      <c r="U2031" s="268"/>
      <c r="V2031" s="268"/>
      <c r="W2031" s="268"/>
      <c r="X2031" s="268"/>
      <c r="AC2031" s="268"/>
      <c r="AE2031" s="268"/>
      <c r="AF2031" s="268"/>
      <c r="AG2031" s="268"/>
      <c r="AH2031" s="268"/>
      <c r="AI2031" s="268"/>
      <c r="AM2031" s="268"/>
    </row>
    <row r="2032" spans="1:39" x14ac:dyDescent="0.25">
      <c r="A2032" s="268"/>
      <c r="B2032" s="268"/>
      <c r="C2032" s="268"/>
      <c r="D2032" s="268"/>
      <c r="E2032" s="268"/>
      <c r="F2032" s="268"/>
      <c r="G2032" s="271"/>
      <c r="H2032" s="268"/>
      <c r="I2032" s="268"/>
      <c r="K2032" s="270"/>
      <c r="L2032" s="270"/>
      <c r="M2032" s="270"/>
      <c r="N2032" s="270"/>
      <c r="O2032" s="268"/>
      <c r="P2032" s="268"/>
      <c r="Q2032" s="268"/>
      <c r="R2032" s="268"/>
      <c r="S2032" s="268"/>
      <c r="T2032" s="268"/>
      <c r="U2032" s="268"/>
      <c r="V2032" s="268"/>
      <c r="W2032" s="268"/>
      <c r="X2032" s="268"/>
      <c r="AC2032" s="268"/>
      <c r="AE2032" s="268"/>
      <c r="AF2032" s="268"/>
      <c r="AG2032" s="268"/>
      <c r="AH2032" s="268"/>
      <c r="AI2032" s="268"/>
      <c r="AM2032" s="268"/>
    </row>
    <row r="2033" spans="1:39" x14ac:dyDescent="0.25">
      <c r="A2033" s="268"/>
      <c r="B2033" s="268"/>
      <c r="C2033" s="268"/>
      <c r="D2033" s="268"/>
      <c r="E2033" s="268"/>
      <c r="F2033" s="268"/>
      <c r="G2033" s="271"/>
      <c r="H2033" s="268"/>
      <c r="I2033" s="268"/>
      <c r="K2033" s="270"/>
      <c r="L2033" s="270"/>
      <c r="M2033" s="270"/>
      <c r="N2033" s="270"/>
      <c r="O2033" s="268"/>
      <c r="P2033" s="268"/>
      <c r="Q2033" s="268"/>
      <c r="R2033" s="268"/>
      <c r="S2033" s="268"/>
      <c r="T2033" s="268"/>
      <c r="U2033" s="268"/>
      <c r="V2033" s="268"/>
      <c r="W2033" s="268"/>
      <c r="X2033" s="268"/>
      <c r="AC2033" s="268"/>
      <c r="AE2033" s="268"/>
      <c r="AF2033" s="268"/>
      <c r="AG2033" s="268"/>
      <c r="AH2033" s="268"/>
      <c r="AI2033" s="268"/>
      <c r="AM2033" s="268"/>
    </row>
    <row r="2034" spans="1:39" x14ac:dyDescent="0.25">
      <c r="A2034" s="268"/>
      <c r="B2034" s="268"/>
      <c r="C2034" s="268"/>
      <c r="D2034" s="268"/>
      <c r="E2034" s="268"/>
      <c r="F2034" s="268"/>
      <c r="G2034" s="271"/>
      <c r="H2034" s="268"/>
      <c r="I2034" s="268"/>
      <c r="K2034" s="270"/>
      <c r="L2034" s="270"/>
      <c r="M2034" s="270"/>
      <c r="N2034" s="270"/>
      <c r="O2034" s="268"/>
      <c r="P2034" s="268"/>
      <c r="Q2034" s="268"/>
      <c r="R2034" s="268"/>
      <c r="S2034" s="268"/>
      <c r="T2034" s="268"/>
      <c r="U2034" s="268"/>
      <c r="V2034" s="268"/>
      <c r="W2034" s="268"/>
      <c r="X2034" s="268"/>
      <c r="AC2034" s="268"/>
      <c r="AE2034" s="268"/>
      <c r="AF2034" s="268"/>
      <c r="AG2034" s="268"/>
      <c r="AH2034" s="268"/>
      <c r="AI2034" s="268"/>
      <c r="AM2034" s="268"/>
    </row>
    <row r="2035" spans="1:39" x14ac:dyDescent="0.25">
      <c r="A2035" s="268"/>
      <c r="B2035" s="268"/>
      <c r="C2035" s="268"/>
      <c r="D2035" s="268"/>
      <c r="E2035" s="268"/>
      <c r="F2035" s="268"/>
      <c r="G2035" s="271"/>
      <c r="H2035" s="268"/>
      <c r="I2035" s="268"/>
      <c r="K2035" s="270"/>
      <c r="L2035" s="270"/>
      <c r="M2035" s="270"/>
      <c r="N2035" s="270"/>
      <c r="O2035" s="268"/>
      <c r="P2035" s="268"/>
      <c r="Q2035" s="268"/>
      <c r="R2035" s="268"/>
      <c r="S2035" s="268"/>
      <c r="T2035" s="268"/>
      <c r="U2035" s="268"/>
      <c r="V2035" s="268"/>
      <c r="W2035" s="268"/>
      <c r="X2035" s="268"/>
      <c r="AC2035" s="268"/>
      <c r="AE2035" s="268"/>
      <c r="AF2035" s="268"/>
      <c r="AG2035" s="268"/>
      <c r="AH2035" s="268"/>
      <c r="AI2035" s="268"/>
      <c r="AM2035" s="268"/>
    </row>
    <row r="2036" spans="1:39" x14ac:dyDescent="0.25">
      <c r="A2036" s="268"/>
      <c r="B2036" s="268"/>
      <c r="C2036" s="268"/>
      <c r="D2036" s="268"/>
      <c r="E2036" s="268"/>
      <c r="F2036" s="268"/>
      <c r="G2036" s="271"/>
      <c r="H2036" s="268"/>
      <c r="I2036" s="268"/>
      <c r="K2036" s="270"/>
      <c r="L2036" s="270"/>
      <c r="M2036" s="270"/>
      <c r="N2036" s="270"/>
      <c r="O2036" s="268"/>
      <c r="P2036" s="268"/>
      <c r="Q2036" s="268"/>
      <c r="R2036" s="268"/>
      <c r="S2036" s="268"/>
      <c r="T2036" s="268"/>
      <c r="U2036" s="268"/>
      <c r="V2036" s="268"/>
      <c r="W2036" s="268"/>
      <c r="X2036" s="268"/>
      <c r="AC2036" s="268"/>
      <c r="AE2036" s="268"/>
      <c r="AF2036" s="268"/>
      <c r="AG2036" s="268"/>
      <c r="AH2036" s="268"/>
      <c r="AI2036" s="268"/>
      <c r="AM2036" s="268"/>
    </row>
    <row r="2037" spans="1:39" x14ac:dyDescent="0.25">
      <c r="A2037" s="268"/>
      <c r="B2037" s="268"/>
      <c r="C2037" s="268"/>
      <c r="D2037" s="268"/>
      <c r="E2037" s="268"/>
      <c r="F2037" s="268"/>
      <c r="G2037" s="271"/>
      <c r="H2037" s="268"/>
      <c r="I2037" s="268"/>
      <c r="K2037" s="270"/>
      <c r="L2037" s="270"/>
      <c r="M2037" s="270"/>
      <c r="N2037" s="270"/>
      <c r="O2037" s="268"/>
      <c r="P2037" s="268"/>
      <c r="Q2037" s="268"/>
      <c r="R2037" s="268"/>
      <c r="S2037" s="268"/>
      <c r="T2037" s="268"/>
      <c r="U2037" s="268"/>
      <c r="V2037" s="268"/>
      <c r="W2037" s="268"/>
      <c r="X2037" s="268"/>
      <c r="AC2037" s="268"/>
      <c r="AE2037" s="268"/>
      <c r="AF2037" s="268"/>
      <c r="AG2037" s="268"/>
      <c r="AH2037" s="268"/>
      <c r="AI2037" s="268"/>
      <c r="AM2037" s="268"/>
    </row>
    <row r="2038" spans="1:39" x14ac:dyDescent="0.25">
      <c r="A2038" s="268"/>
      <c r="B2038" s="268"/>
      <c r="C2038" s="268"/>
      <c r="D2038" s="268"/>
      <c r="E2038" s="268"/>
      <c r="F2038" s="268"/>
      <c r="G2038" s="271"/>
      <c r="H2038" s="268"/>
      <c r="I2038" s="268"/>
      <c r="K2038" s="270"/>
      <c r="L2038" s="270"/>
      <c r="M2038" s="270"/>
      <c r="N2038" s="270"/>
      <c r="O2038" s="268"/>
      <c r="P2038" s="268"/>
      <c r="Q2038" s="268"/>
      <c r="R2038" s="268"/>
      <c r="S2038" s="268"/>
      <c r="T2038" s="268"/>
      <c r="U2038" s="268"/>
      <c r="V2038" s="268"/>
      <c r="W2038" s="268"/>
      <c r="X2038" s="268"/>
      <c r="AC2038" s="268"/>
      <c r="AE2038" s="268"/>
      <c r="AF2038" s="268"/>
      <c r="AG2038" s="268"/>
      <c r="AH2038" s="268"/>
      <c r="AI2038" s="268"/>
      <c r="AM2038" s="268"/>
    </row>
    <row r="2039" spans="1:39" x14ac:dyDescent="0.25">
      <c r="A2039" s="268"/>
      <c r="B2039" s="268"/>
      <c r="C2039" s="268"/>
      <c r="D2039" s="268"/>
      <c r="E2039" s="268"/>
      <c r="F2039" s="268"/>
      <c r="G2039" s="271"/>
      <c r="H2039" s="268"/>
      <c r="I2039" s="268"/>
      <c r="K2039" s="270"/>
      <c r="L2039" s="270"/>
      <c r="M2039" s="270"/>
      <c r="N2039" s="270"/>
      <c r="O2039" s="268"/>
      <c r="P2039" s="268"/>
      <c r="Q2039" s="268"/>
      <c r="R2039" s="268"/>
      <c r="S2039" s="268"/>
      <c r="T2039" s="268"/>
      <c r="U2039" s="268"/>
      <c r="V2039" s="268"/>
      <c r="W2039" s="268"/>
      <c r="X2039" s="268"/>
      <c r="AC2039" s="268"/>
      <c r="AE2039" s="268"/>
      <c r="AF2039" s="268"/>
      <c r="AG2039" s="268"/>
      <c r="AH2039" s="268"/>
      <c r="AI2039" s="268"/>
      <c r="AM2039" s="268"/>
    </row>
    <row r="2040" spans="1:39" x14ac:dyDescent="0.25">
      <c r="A2040" s="268"/>
      <c r="B2040" s="268"/>
      <c r="C2040" s="268"/>
      <c r="D2040" s="268"/>
      <c r="E2040" s="268"/>
      <c r="F2040" s="268"/>
      <c r="G2040" s="271"/>
      <c r="H2040" s="268"/>
      <c r="I2040" s="268"/>
      <c r="K2040" s="270"/>
      <c r="L2040" s="270"/>
      <c r="M2040" s="270"/>
      <c r="N2040" s="270"/>
      <c r="O2040" s="268"/>
      <c r="P2040" s="268"/>
      <c r="Q2040" s="268"/>
      <c r="R2040" s="268"/>
      <c r="S2040" s="268"/>
      <c r="T2040" s="268"/>
      <c r="U2040" s="268"/>
      <c r="V2040" s="268"/>
      <c r="W2040" s="268"/>
      <c r="X2040" s="268"/>
      <c r="AC2040" s="268"/>
      <c r="AE2040" s="268"/>
      <c r="AF2040" s="268"/>
      <c r="AG2040" s="268"/>
      <c r="AH2040" s="268"/>
      <c r="AI2040" s="268"/>
      <c r="AM2040" s="268"/>
    </row>
    <row r="2041" spans="1:39" x14ac:dyDescent="0.25">
      <c r="A2041" s="268"/>
      <c r="B2041" s="268"/>
      <c r="C2041" s="268"/>
      <c r="D2041" s="268"/>
      <c r="E2041" s="268"/>
      <c r="F2041" s="268"/>
      <c r="G2041" s="271"/>
      <c r="H2041" s="268"/>
      <c r="I2041" s="268"/>
      <c r="K2041" s="270"/>
      <c r="L2041" s="270"/>
      <c r="M2041" s="270"/>
      <c r="N2041" s="270"/>
      <c r="O2041" s="268"/>
      <c r="P2041" s="268"/>
      <c r="Q2041" s="268"/>
      <c r="R2041" s="268"/>
      <c r="S2041" s="268"/>
      <c r="T2041" s="268"/>
      <c r="U2041" s="268"/>
      <c r="V2041" s="268"/>
      <c r="W2041" s="268"/>
      <c r="X2041" s="268"/>
      <c r="AC2041" s="268"/>
      <c r="AE2041" s="268"/>
      <c r="AF2041" s="268"/>
      <c r="AG2041" s="268"/>
      <c r="AH2041" s="268"/>
      <c r="AI2041" s="268"/>
      <c r="AM2041" s="268"/>
    </row>
    <row r="2042" spans="1:39" x14ac:dyDescent="0.25">
      <c r="A2042" s="268"/>
      <c r="B2042" s="268"/>
      <c r="C2042" s="268"/>
      <c r="D2042" s="268"/>
      <c r="E2042" s="268"/>
      <c r="F2042" s="268"/>
      <c r="G2042" s="271"/>
      <c r="H2042" s="268"/>
      <c r="I2042" s="268"/>
      <c r="K2042" s="270"/>
      <c r="L2042" s="270"/>
      <c r="M2042" s="270"/>
      <c r="N2042" s="270"/>
      <c r="O2042" s="268"/>
      <c r="P2042" s="268"/>
      <c r="Q2042" s="268"/>
      <c r="R2042" s="268"/>
      <c r="S2042" s="268"/>
      <c r="T2042" s="268"/>
      <c r="U2042" s="268"/>
      <c r="V2042" s="268"/>
      <c r="W2042" s="268"/>
      <c r="X2042" s="268"/>
      <c r="AC2042" s="268"/>
      <c r="AE2042" s="268"/>
      <c r="AF2042" s="268"/>
      <c r="AG2042" s="268"/>
      <c r="AH2042" s="268"/>
      <c r="AI2042" s="268"/>
      <c r="AM2042" s="268"/>
    </row>
    <row r="2043" spans="1:39" x14ac:dyDescent="0.25">
      <c r="A2043" s="268"/>
      <c r="B2043" s="268"/>
      <c r="C2043" s="268"/>
      <c r="D2043" s="268"/>
      <c r="E2043" s="268"/>
      <c r="F2043" s="268"/>
      <c r="G2043" s="271"/>
      <c r="H2043" s="268"/>
      <c r="I2043" s="268"/>
      <c r="K2043" s="270"/>
      <c r="L2043" s="270"/>
      <c r="M2043" s="270"/>
      <c r="N2043" s="270"/>
      <c r="O2043" s="268"/>
      <c r="P2043" s="268"/>
      <c r="Q2043" s="268"/>
      <c r="R2043" s="268"/>
      <c r="S2043" s="268"/>
      <c r="T2043" s="268"/>
      <c r="U2043" s="268"/>
      <c r="V2043" s="268"/>
      <c r="W2043" s="268"/>
      <c r="X2043" s="268"/>
      <c r="AC2043" s="268"/>
      <c r="AE2043" s="268"/>
      <c r="AF2043" s="268"/>
      <c r="AG2043" s="268"/>
      <c r="AH2043" s="268"/>
      <c r="AI2043" s="268"/>
      <c r="AM2043" s="268"/>
    </row>
    <row r="2044" spans="1:39" x14ac:dyDescent="0.25">
      <c r="A2044" s="268"/>
      <c r="B2044" s="268"/>
      <c r="C2044" s="268"/>
      <c r="D2044" s="268"/>
      <c r="E2044" s="268"/>
      <c r="F2044" s="268"/>
      <c r="G2044" s="271"/>
      <c r="H2044" s="268"/>
      <c r="I2044" s="268"/>
      <c r="K2044" s="270"/>
      <c r="L2044" s="270"/>
      <c r="M2044" s="270"/>
      <c r="N2044" s="270"/>
      <c r="O2044" s="268"/>
      <c r="P2044" s="268"/>
      <c r="Q2044" s="268"/>
      <c r="R2044" s="268"/>
      <c r="S2044" s="268"/>
      <c r="T2044" s="268"/>
      <c r="U2044" s="268"/>
      <c r="V2044" s="268"/>
      <c r="W2044" s="268"/>
      <c r="X2044" s="268"/>
      <c r="AC2044" s="268"/>
      <c r="AE2044" s="268"/>
      <c r="AF2044" s="268"/>
      <c r="AG2044" s="268"/>
      <c r="AH2044" s="268"/>
      <c r="AI2044" s="268"/>
      <c r="AM2044" s="268"/>
    </row>
    <row r="2045" spans="1:39" x14ac:dyDescent="0.25">
      <c r="A2045" s="268"/>
      <c r="B2045" s="268"/>
      <c r="C2045" s="268"/>
      <c r="D2045" s="268"/>
      <c r="E2045" s="268"/>
      <c r="F2045" s="268"/>
      <c r="G2045" s="271"/>
      <c r="H2045" s="268"/>
      <c r="I2045" s="268"/>
      <c r="K2045" s="270"/>
      <c r="L2045" s="270"/>
      <c r="M2045" s="270"/>
      <c r="N2045" s="270"/>
      <c r="O2045" s="268"/>
      <c r="P2045" s="268"/>
      <c r="Q2045" s="268"/>
      <c r="R2045" s="268"/>
      <c r="S2045" s="268"/>
      <c r="T2045" s="268"/>
      <c r="U2045" s="268"/>
      <c r="V2045" s="268"/>
      <c r="W2045" s="268"/>
      <c r="X2045" s="268"/>
      <c r="AC2045" s="268"/>
      <c r="AE2045" s="268"/>
      <c r="AF2045" s="268"/>
      <c r="AG2045" s="268"/>
      <c r="AH2045" s="268"/>
      <c r="AI2045" s="268"/>
      <c r="AM2045" s="268"/>
    </row>
    <row r="2046" spans="1:39" x14ac:dyDescent="0.25">
      <c r="A2046" s="268"/>
      <c r="B2046" s="268"/>
      <c r="C2046" s="268"/>
      <c r="D2046" s="268"/>
      <c r="E2046" s="268"/>
      <c r="F2046" s="268"/>
      <c r="G2046" s="271"/>
      <c r="H2046" s="268"/>
      <c r="I2046" s="268"/>
      <c r="K2046" s="270"/>
      <c r="L2046" s="270"/>
      <c r="M2046" s="270"/>
      <c r="N2046" s="270"/>
      <c r="O2046" s="268"/>
      <c r="P2046" s="268"/>
      <c r="Q2046" s="268"/>
      <c r="R2046" s="268"/>
      <c r="S2046" s="268"/>
      <c r="T2046" s="268"/>
      <c r="U2046" s="268"/>
      <c r="V2046" s="268"/>
      <c r="W2046" s="268"/>
      <c r="X2046" s="268"/>
      <c r="AC2046" s="268"/>
      <c r="AE2046" s="268"/>
      <c r="AF2046" s="268"/>
      <c r="AG2046" s="268"/>
      <c r="AH2046" s="268"/>
      <c r="AI2046" s="268"/>
      <c r="AM2046" s="268"/>
    </row>
    <row r="2047" spans="1:39" x14ac:dyDescent="0.25">
      <c r="A2047" s="268"/>
      <c r="B2047" s="268"/>
      <c r="C2047" s="268"/>
      <c r="D2047" s="268"/>
      <c r="E2047" s="268"/>
      <c r="F2047" s="268"/>
      <c r="G2047" s="271"/>
      <c r="H2047" s="268"/>
      <c r="I2047" s="268"/>
      <c r="K2047" s="270"/>
      <c r="L2047" s="270"/>
      <c r="M2047" s="270"/>
      <c r="N2047" s="270"/>
      <c r="O2047" s="268"/>
      <c r="P2047" s="268"/>
      <c r="Q2047" s="268"/>
      <c r="R2047" s="268"/>
      <c r="S2047" s="268"/>
      <c r="T2047" s="268"/>
      <c r="U2047" s="268"/>
      <c r="V2047" s="268"/>
      <c r="W2047" s="268"/>
      <c r="X2047" s="268"/>
      <c r="Y2047" s="268"/>
      <c r="AC2047" s="268"/>
      <c r="AE2047" s="268"/>
      <c r="AF2047" s="268"/>
      <c r="AG2047" s="268"/>
      <c r="AH2047" s="268"/>
      <c r="AI2047" s="268"/>
      <c r="AM2047" s="268"/>
    </row>
    <row r="2048" spans="1:39" x14ac:dyDescent="0.25">
      <c r="A2048" s="268"/>
      <c r="B2048" s="268"/>
      <c r="C2048" s="268"/>
      <c r="D2048" s="268"/>
      <c r="E2048" s="268"/>
      <c r="F2048" s="268"/>
      <c r="G2048" s="271"/>
      <c r="H2048" s="268"/>
      <c r="I2048" s="268"/>
      <c r="K2048" s="270"/>
      <c r="L2048" s="270"/>
      <c r="M2048" s="270"/>
      <c r="N2048" s="270"/>
      <c r="O2048" s="268"/>
      <c r="P2048" s="268"/>
      <c r="Q2048" s="268"/>
      <c r="R2048" s="268"/>
      <c r="S2048" s="268"/>
      <c r="T2048" s="268"/>
      <c r="U2048" s="268"/>
      <c r="V2048" s="268"/>
      <c r="W2048" s="268"/>
      <c r="X2048" s="268"/>
      <c r="Y2048" s="268"/>
      <c r="AC2048" s="268"/>
      <c r="AE2048" s="268"/>
      <c r="AF2048" s="268"/>
      <c r="AG2048" s="268"/>
      <c r="AH2048" s="268"/>
      <c r="AI2048" s="268"/>
      <c r="AM2048" s="268"/>
    </row>
    <row r="2049" spans="1:39" x14ac:dyDescent="0.25">
      <c r="A2049" s="268"/>
      <c r="B2049" s="268"/>
      <c r="C2049" s="268"/>
      <c r="D2049" s="268"/>
      <c r="E2049" s="268"/>
      <c r="F2049" s="268"/>
      <c r="G2049" s="271"/>
      <c r="H2049" s="268"/>
      <c r="K2049" s="270"/>
      <c r="L2049" s="270"/>
      <c r="M2049" s="270"/>
      <c r="N2049" s="270"/>
      <c r="O2049" s="268"/>
      <c r="P2049" s="268"/>
      <c r="Q2049" s="268"/>
      <c r="R2049" s="268"/>
      <c r="S2049" s="268"/>
      <c r="T2049" s="268"/>
      <c r="U2049" s="268"/>
      <c r="V2049" s="268"/>
      <c r="W2049" s="268"/>
      <c r="X2049" s="268"/>
      <c r="Y2049" s="268"/>
      <c r="AC2049" s="268"/>
      <c r="AE2049" s="268"/>
      <c r="AF2049" s="268"/>
      <c r="AG2049" s="268"/>
      <c r="AH2049" s="268"/>
      <c r="AI2049" s="268"/>
      <c r="AM2049" s="268"/>
    </row>
    <row r="2050" spans="1:39" x14ac:dyDescent="0.25">
      <c r="A2050" s="268"/>
      <c r="B2050" s="268"/>
      <c r="C2050" s="268"/>
      <c r="D2050" s="268"/>
      <c r="E2050" s="268"/>
      <c r="F2050" s="268"/>
      <c r="G2050" s="271"/>
      <c r="H2050" s="268"/>
      <c r="J2050" s="268"/>
      <c r="K2050" s="270"/>
      <c r="L2050" s="270"/>
      <c r="M2050" s="270"/>
      <c r="N2050" s="270"/>
      <c r="O2050" s="268"/>
      <c r="P2050" s="268"/>
      <c r="Q2050" s="268"/>
      <c r="R2050" s="268"/>
      <c r="S2050" s="268"/>
      <c r="T2050" s="268"/>
      <c r="U2050" s="268"/>
      <c r="V2050" s="268"/>
      <c r="W2050" s="268"/>
      <c r="X2050" s="268"/>
      <c r="Y2050" s="268"/>
      <c r="AC2050" s="268"/>
      <c r="AE2050" s="268"/>
      <c r="AF2050" s="268"/>
      <c r="AG2050" s="268"/>
      <c r="AH2050" s="268"/>
      <c r="AI2050" s="268"/>
      <c r="AM2050" s="268"/>
    </row>
    <row r="2051" spans="1:39" x14ac:dyDescent="0.25">
      <c r="A2051" s="268"/>
      <c r="B2051" s="268"/>
      <c r="C2051" s="268"/>
      <c r="D2051" s="268"/>
      <c r="E2051" s="268"/>
      <c r="F2051" s="268"/>
      <c r="G2051" s="271"/>
      <c r="H2051" s="268"/>
      <c r="K2051" s="270"/>
      <c r="L2051" s="270"/>
      <c r="M2051" s="270"/>
      <c r="N2051" s="270"/>
      <c r="O2051" s="268"/>
      <c r="P2051" s="268"/>
      <c r="Q2051" s="268"/>
      <c r="R2051" s="268"/>
      <c r="S2051" s="268"/>
      <c r="T2051" s="268"/>
      <c r="U2051" s="268"/>
      <c r="V2051" s="268"/>
      <c r="W2051" s="268"/>
      <c r="X2051" s="268"/>
      <c r="Y2051" s="268"/>
      <c r="AC2051" s="268"/>
      <c r="AE2051" s="268"/>
      <c r="AF2051" s="268"/>
      <c r="AG2051" s="268"/>
      <c r="AH2051" s="268"/>
      <c r="AI2051" s="268"/>
      <c r="AM2051" s="268"/>
    </row>
    <row r="2052" spans="1:39" x14ac:dyDescent="0.25">
      <c r="A2052" s="268"/>
      <c r="B2052" s="268"/>
      <c r="C2052" s="268"/>
      <c r="D2052" s="268"/>
      <c r="E2052" s="268"/>
      <c r="F2052" s="268"/>
      <c r="G2052" s="271"/>
      <c r="H2052" s="268"/>
      <c r="K2052" s="270"/>
      <c r="L2052" s="270"/>
      <c r="M2052" s="270"/>
      <c r="N2052" s="270"/>
      <c r="O2052" s="268"/>
      <c r="P2052" s="268"/>
      <c r="Q2052" s="268"/>
      <c r="R2052" s="268"/>
      <c r="S2052" s="268"/>
      <c r="T2052" s="268"/>
      <c r="U2052" s="268"/>
      <c r="V2052" s="268"/>
      <c r="W2052" s="268"/>
      <c r="X2052" s="268"/>
      <c r="Y2052" s="268"/>
      <c r="AC2052" s="268"/>
      <c r="AE2052" s="268"/>
      <c r="AF2052" s="268"/>
      <c r="AG2052" s="268"/>
      <c r="AH2052" s="268"/>
      <c r="AI2052" s="268"/>
      <c r="AM2052" s="268"/>
    </row>
    <row r="2053" spans="1:39" x14ac:dyDescent="0.25">
      <c r="A2053" s="268"/>
      <c r="B2053" s="268"/>
      <c r="C2053" s="268"/>
      <c r="D2053" s="268"/>
      <c r="E2053" s="268"/>
      <c r="F2053" s="268"/>
      <c r="G2053" s="271"/>
      <c r="H2053" s="268"/>
      <c r="K2053" s="270"/>
      <c r="L2053" s="270"/>
      <c r="M2053" s="270"/>
      <c r="N2053" s="270"/>
      <c r="O2053" s="268"/>
      <c r="P2053" s="268"/>
      <c r="Q2053" s="268"/>
      <c r="R2053" s="268"/>
      <c r="S2053" s="268"/>
      <c r="T2053" s="268"/>
      <c r="U2053" s="268"/>
      <c r="V2053" s="268"/>
      <c r="W2053" s="268"/>
      <c r="X2053" s="268"/>
      <c r="Y2053" s="268"/>
      <c r="AC2053" s="268"/>
      <c r="AE2053" s="268"/>
      <c r="AF2053" s="268"/>
      <c r="AG2053" s="268"/>
      <c r="AH2053" s="268"/>
      <c r="AI2053" s="268"/>
      <c r="AM2053" s="268"/>
    </row>
    <row r="2054" spans="1:39" x14ac:dyDescent="0.25">
      <c r="A2054" s="268"/>
      <c r="B2054" s="268"/>
      <c r="C2054" s="268"/>
      <c r="D2054" s="268"/>
      <c r="E2054" s="268"/>
      <c r="F2054" s="268"/>
      <c r="G2054" s="271"/>
      <c r="H2054" s="268"/>
      <c r="K2054" s="270"/>
      <c r="L2054" s="270"/>
      <c r="M2054" s="270"/>
      <c r="N2054" s="270"/>
      <c r="O2054" s="268"/>
      <c r="P2054" s="268"/>
      <c r="Q2054" s="268"/>
      <c r="R2054" s="268"/>
      <c r="S2054" s="268"/>
      <c r="T2054" s="268"/>
      <c r="U2054" s="268"/>
      <c r="V2054" s="268"/>
      <c r="W2054" s="268"/>
      <c r="X2054" s="268"/>
      <c r="Y2054" s="268"/>
      <c r="AC2054" s="268"/>
      <c r="AE2054" s="268"/>
      <c r="AF2054" s="268"/>
      <c r="AG2054" s="268"/>
      <c r="AH2054" s="268"/>
      <c r="AI2054" s="268"/>
      <c r="AM2054" s="268"/>
    </row>
    <row r="2055" spans="1:39" x14ac:dyDescent="0.25">
      <c r="A2055" s="268"/>
      <c r="B2055" s="268"/>
      <c r="C2055" s="268"/>
      <c r="D2055" s="268"/>
      <c r="E2055" s="268"/>
      <c r="F2055" s="268"/>
      <c r="G2055" s="271"/>
      <c r="H2055" s="268"/>
      <c r="K2055" s="270"/>
      <c r="L2055" s="270"/>
      <c r="M2055" s="270"/>
      <c r="N2055" s="270"/>
      <c r="O2055" s="268"/>
      <c r="P2055" s="268"/>
      <c r="Q2055" s="268"/>
      <c r="R2055" s="268"/>
      <c r="S2055" s="268"/>
      <c r="T2055" s="268"/>
      <c r="U2055" s="268"/>
      <c r="V2055" s="268"/>
      <c r="W2055" s="268"/>
      <c r="X2055" s="268"/>
      <c r="Y2055" s="268"/>
      <c r="AC2055" s="268"/>
      <c r="AE2055" s="268"/>
      <c r="AF2055" s="268"/>
      <c r="AG2055" s="268"/>
      <c r="AH2055" s="268"/>
      <c r="AI2055" s="268"/>
      <c r="AM2055" s="268"/>
    </row>
    <row r="2056" spans="1:39" x14ac:dyDescent="0.25">
      <c r="A2056" s="268"/>
      <c r="B2056" s="268"/>
      <c r="C2056" s="268"/>
      <c r="D2056" s="268"/>
      <c r="E2056" s="268"/>
      <c r="F2056" s="268"/>
      <c r="G2056" s="271"/>
      <c r="H2056" s="268"/>
      <c r="K2056" s="270"/>
      <c r="L2056" s="270"/>
      <c r="M2056" s="270"/>
      <c r="N2056" s="270"/>
      <c r="O2056" s="268"/>
      <c r="P2056" s="268"/>
      <c r="Q2056" s="268"/>
      <c r="R2056" s="268"/>
      <c r="S2056" s="268"/>
      <c r="T2056" s="268"/>
      <c r="U2056" s="268"/>
      <c r="V2056" s="268"/>
      <c r="W2056" s="268"/>
      <c r="X2056" s="268"/>
      <c r="AC2056" s="268"/>
      <c r="AE2056" s="268"/>
      <c r="AF2056" s="268"/>
      <c r="AG2056" s="268"/>
      <c r="AH2056" s="268"/>
      <c r="AI2056" s="268"/>
      <c r="AM2056" s="268"/>
    </row>
    <row r="2057" spans="1:39" x14ac:dyDescent="0.25">
      <c r="A2057" s="268"/>
      <c r="B2057" s="268"/>
      <c r="C2057" s="268"/>
      <c r="D2057" s="268"/>
      <c r="E2057" s="268"/>
      <c r="F2057" s="268"/>
      <c r="G2057" s="271"/>
      <c r="H2057" s="268"/>
      <c r="I2057" s="268"/>
      <c r="K2057" s="270"/>
      <c r="L2057" s="270"/>
      <c r="M2057" s="270"/>
      <c r="N2057" s="270"/>
      <c r="O2057" s="268"/>
      <c r="P2057" s="268"/>
      <c r="Q2057" s="268"/>
      <c r="R2057" s="268"/>
      <c r="S2057" s="268"/>
      <c r="T2057" s="268"/>
      <c r="U2057" s="268"/>
      <c r="V2057" s="268"/>
      <c r="W2057" s="268"/>
      <c r="X2057" s="268"/>
      <c r="AC2057" s="268"/>
      <c r="AE2057" s="268"/>
      <c r="AF2057" s="268"/>
      <c r="AG2057" s="268"/>
      <c r="AH2057" s="268"/>
      <c r="AI2057" s="268"/>
      <c r="AM2057" s="268"/>
    </row>
    <row r="2058" spans="1:39" x14ac:dyDescent="0.25">
      <c r="A2058" s="268"/>
      <c r="B2058" s="268"/>
      <c r="C2058" s="268"/>
      <c r="D2058" s="268"/>
      <c r="E2058" s="268"/>
      <c r="F2058" s="268"/>
      <c r="G2058" s="271"/>
      <c r="H2058" s="268"/>
      <c r="I2058" s="268"/>
      <c r="K2058" s="270"/>
      <c r="L2058" s="270"/>
      <c r="M2058" s="270"/>
      <c r="N2058" s="270"/>
      <c r="O2058" s="268"/>
      <c r="P2058" s="268"/>
      <c r="Q2058" s="268"/>
      <c r="R2058" s="268"/>
      <c r="S2058" s="268"/>
      <c r="T2058" s="268"/>
      <c r="U2058" s="268"/>
      <c r="V2058" s="268"/>
      <c r="W2058" s="268"/>
      <c r="X2058" s="268"/>
      <c r="AC2058" s="268"/>
      <c r="AE2058" s="268"/>
      <c r="AF2058" s="268"/>
      <c r="AG2058" s="268"/>
      <c r="AH2058" s="268"/>
      <c r="AI2058" s="268"/>
      <c r="AM2058" s="268"/>
    </row>
    <row r="2059" spans="1:39" x14ac:dyDescent="0.25">
      <c r="A2059" s="268"/>
      <c r="B2059" s="268"/>
      <c r="C2059" s="268"/>
      <c r="D2059" s="268"/>
      <c r="E2059" s="268"/>
      <c r="F2059" s="268"/>
      <c r="G2059" s="271"/>
      <c r="H2059" s="268"/>
      <c r="I2059" s="268"/>
      <c r="K2059" s="270"/>
      <c r="L2059" s="270"/>
      <c r="M2059" s="270"/>
      <c r="N2059" s="270"/>
      <c r="O2059" s="268"/>
      <c r="P2059" s="268"/>
      <c r="Q2059" s="268"/>
      <c r="R2059" s="268"/>
      <c r="S2059" s="268"/>
      <c r="T2059" s="268"/>
      <c r="U2059" s="268"/>
      <c r="V2059" s="268"/>
      <c r="W2059" s="268"/>
      <c r="X2059" s="268"/>
      <c r="AC2059" s="268"/>
      <c r="AE2059" s="268"/>
      <c r="AF2059" s="268"/>
      <c r="AG2059" s="268"/>
      <c r="AH2059" s="268"/>
      <c r="AI2059" s="268"/>
      <c r="AM2059" s="268"/>
    </row>
    <row r="2060" spans="1:39" x14ac:dyDescent="0.25">
      <c r="A2060" s="268"/>
      <c r="B2060" s="268"/>
      <c r="C2060" s="268"/>
      <c r="D2060" s="268"/>
      <c r="E2060" s="268"/>
      <c r="F2060" s="268"/>
      <c r="G2060" s="271"/>
      <c r="H2060" s="268"/>
      <c r="I2060" s="268"/>
      <c r="K2060" s="270"/>
      <c r="L2060" s="270"/>
      <c r="M2060" s="270"/>
      <c r="N2060" s="270"/>
      <c r="O2060" s="268"/>
      <c r="P2060" s="268"/>
      <c r="Q2060" s="268"/>
      <c r="R2060" s="268"/>
      <c r="S2060" s="268"/>
      <c r="T2060" s="268"/>
      <c r="U2060" s="268"/>
      <c r="V2060" s="268"/>
      <c r="W2060" s="268"/>
      <c r="X2060" s="268"/>
      <c r="Y2060" s="268"/>
      <c r="AC2060" s="268"/>
      <c r="AE2060" s="268"/>
      <c r="AF2060" s="268"/>
      <c r="AG2060" s="268"/>
      <c r="AH2060" s="268"/>
      <c r="AI2060" s="268"/>
      <c r="AM2060" s="268"/>
    </row>
    <row r="2061" spans="1:39" x14ac:dyDescent="0.25">
      <c r="A2061" s="268"/>
      <c r="B2061" s="268"/>
      <c r="C2061" s="268"/>
      <c r="D2061" s="268"/>
      <c r="E2061" s="268"/>
      <c r="F2061" s="268"/>
      <c r="G2061" s="271"/>
      <c r="H2061" s="268"/>
      <c r="I2061" s="268"/>
      <c r="K2061" s="270"/>
      <c r="L2061" s="270"/>
      <c r="M2061" s="270"/>
      <c r="N2061" s="270"/>
      <c r="O2061" s="268"/>
      <c r="P2061" s="268"/>
      <c r="Q2061" s="268"/>
      <c r="R2061" s="268"/>
      <c r="S2061" s="268"/>
      <c r="T2061" s="268"/>
      <c r="U2061" s="268"/>
      <c r="V2061" s="268"/>
      <c r="W2061" s="268"/>
      <c r="X2061" s="268"/>
      <c r="AC2061" s="268"/>
      <c r="AE2061" s="268"/>
      <c r="AF2061" s="268"/>
      <c r="AG2061" s="268"/>
      <c r="AH2061" s="268"/>
      <c r="AI2061" s="268"/>
      <c r="AM2061" s="268"/>
    </row>
    <row r="2062" spans="1:39" x14ac:dyDescent="0.25">
      <c r="A2062" s="268"/>
      <c r="B2062" s="268"/>
      <c r="C2062" s="268"/>
      <c r="D2062" s="268"/>
      <c r="E2062" s="268"/>
      <c r="F2062" s="268"/>
      <c r="G2062" s="271"/>
      <c r="H2062" s="268"/>
      <c r="I2062" s="268"/>
      <c r="K2062" s="270"/>
      <c r="L2062" s="270"/>
      <c r="M2062" s="270"/>
      <c r="N2062" s="270"/>
      <c r="O2062" s="268"/>
      <c r="P2062" s="268"/>
      <c r="Q2062" s="268"/>
      <c r="R2062" s="268"/>
      <c r="S2062" s="268"/>
      <c r="T2062" s="268"/>
      <c r="U2062" s="268"/>
      <c r="V2062" s="268"/>
      <c r="W2062" s="268"/>
      <c r="X2062" s="268"/>
      <c r="AC2062" s="268"/>
      <c r="AE2062" s="268"/>
      <c r="AF2062" s="268"/>
      <c r="AG2062" s="268"/>
      <c r="AH2062" s="268"/>
      <c r="AI2062" s="268"/>
      <c r="AM2062" s="268"/>
    </row>
    <row r="2063" spans="1:39" x14ac:dyDescent="0.25">
      <c r="A2063" s="268"/>
      <c r="B2063" s="268"/>
      <c r="C2063" s="268"/>
      <c r="D2063" s="268"/>
      <c r="E2063" s="268"/>
      <c r="F2063" s="268"/>
      <c r="G2063" s="271"/>
      <c r="H2063" s="268"/>
      <c r="I2063" s="268"/>
      <c r="K2063" s="270"/>
      <c r="L2063" s="270"/>
      <c r="M2063" s="270"/>
      <c r="N2063" s="270"/>
      <c r="O2063" s="268"/>
      <c r="P2063" s="268"/>
      <c r="Q2063" s="268"/>
      <c r="R2063" s="268"/>
      <c r="S2063" s="268"/>
      <c r="T2063" s="268"/>
      <c r="U2063" s="268"/>
      <c r="V2063" s="268"/>
      <c r="W2063" s="268"/>
      <c r="X2063" s="268"/>
      <c r="AC2063" s="268"/>
      <c r="AE2063" s="268"/>
      <c r="AF2063" s="268"/>
      <c r="AG2063" s="268"/>
      <c r="AH2063" s="268"/>
      <c r="AI2063" s="268"/>
      <c r="AM2063" s="268"/>
    </row>
    <row r="2064" spans="1:39" x14ac:dyDescent="0.25">
      <c r="A2064" s="268"/>
      <c r="B2064" s="268"/>
      <c r="C2064" s="268"/>
      <c r="D2064" s="268"/>
      <c r="E2064" s="268"/>
      <c r="F2064" s="268"/>
      <c r="G2064" s="271"/>
      <c r="H2064" s="268"/>
      <c r="I2064" s="268"/>
      <c r="K2064" s="270"/>
      <c r="L2064" s="270"/>
      <c r="M2064" s="270"/>
      <c r="N2064" s="270"/>
      <c r="O2064" s="268"/>
      <c r="P2064" s="268"/>
      <c r="Q2064" s="268"/>
      <c r="R2064" s="268"/>
      <c r="S2064" s="268"/>
      <c r="T2064" s="268"/>
      <c r="U2064" s="268"/>
      <c r="V2064" s="268"/>
      <c r="W2064" s="268"/>
      <c r="X2064" s="268"/>
      <c r="AC2064" s="268"/>
      <c r="AE2064" s="268"/>
      <c r="AF2064" s="268"/>
      <c r="AG2064" s="268"/>
      <c r="AH2064" s="268"/>
      <c r="AI2064" s="268"/>
      <c r="AM2064" s="268"/>
    </row>
    <row r="2065" spans="1:39" x14ac:dyDescent="0.25">
      <c r="A2065" s="268"/>
      <c r="B2065" s="268"/>
      <c r="C2065" s="268"/>
      <c r="D2065" s="268"/>
      <c r="E2065" s="268"/>
      <c r="F2065" s="268"/>
      <c r="G2065" s="271"/>
      <c r="H2065" s="268"/>
      <c r="I2065" s="268"/>
      <c r="K2065" s="270"/>
      <c r="L2065" s="270"/>
      <c r="M2065" s="270"/>
      <c r="N2065" s="270"/>
      <c r="O2065" s="268"/>
      <c r="P2065" s="268"/>
      <c r="Q2065" s="268"/>
      <c r="R2065" s="268"/>
      <c r="S2065" s="268"/>
      <c r="T2065" s="268"/>
      <c r="U2065" s="268"/>
      <c r="V2065" s="268"/>
      <c r="W2065" s="268"/>
      <c r="X2065" s="268"/>
      <c r="AC2065" s="268"/>
      <c r="AE2065" s="268"/>
      <c r="AF2065" s="268"/>
      <c r="AG2065" s="268"/>
      <c r="AH2065" s="268"/>
      <c r="AI2065" s="268"/>
      <c r="AM2065" s="268"/>
    </row>
    <row r="2066" spans="1:39" x14ac:dyDescent="0.25">
      <c r="A2066" s="268"/>
      <c r="B2066" s="268"/>
      <c r="C2066" s="268"/>
      <c r="D2066" s="268"/>
      <c r="E2066" s="268"/>
      <c r="F2066" s="268"/>
      <c r="G2066" s="271"/>
      <c r="H2066" s="268"/>
      <c r="K2066" s="270"/>
      <c r="L2066" s="270"/>
      <c r="M2066" s="270"/>
      <c r="N2066" s="270"/>
      <c r="O2066" s="268"/>
      <c r="P2066" s="268"/>
      <c r="Q2066" s="268"/>
      <c r="R2066" s="268"/>
      <c r="S2066" s="268"/>
      <c r="T2066" s="268"/>
      <c r="U2066" s="268"/>
      <c r="V2066" s="268"/>
      <c r="W2066" s="268"/>
      <c r="X2066" s="268"/>
      <c r="Y2066" s="268"/>
      <c r="AC2066" s="268"/>
      <c r="AE2066" s="268"/>
      <c r="AF2066" s="268"/>
      <c r="AG2066" s="268"/>
      <c r="AH2066" s="268"/>
      <c r="AI2066" s="268"/>
      <c r="AM2066" s="268"/>
    </row>
    <row r="2067" spans="1:39" x14ac:dyDescent="0.25">
      <c r="A2067" s="268"/>
      <c r="B2067" s="268"/>
      <c r="C2067" s="268"/>
      <c r="D2067" s="268"/>
      <c r="E2067" s="268"/>
      <c r="F2067" s="268"/>
      <c r="G2067" s="271"/>
      <c r="H2067" s="268"/>
      <c r="I2067" s="268"/>
      <c r="K2067" s="270"/>
      <c r="L2067" s="270"/>
      <c r="M2067" s="270"/>
      <c r="N2067" s="270"/>
      <c r="O2067" s="268"/>
      <c r="P2067" s="268"/>
      <c r="Q2067" s="268"/>
      <c r="R2067" s="268"/>
      <c r="S2067" s="268"/>
      <c r="T2067" s="268"/>
      <c r="U2067" s="268"/>
      <c r="V2067" s="268"/>
      <c r="W2067" s="268"/>
      <c r="X2067" s="268"/>
      <c r="AC2067" s="268"/>
      <c r="AE2067" s="268"/>
      <c r="AF2067" s="268"/>
      <c r="AG2067" s="268"/>
      <c r="AH2067" s="268"/>
      <c r="AI2067" s="268"/>
      <c r="AM2067" s="268"/>
    </row>
    <row r="2068" spans="1:39" x14ac:dyDescent="0.25">
      <c r="A2068" s="268"/>
      <c r="B2068" s="268"/>
      <c r="C2068" s="268"/>
      <c r="D2068" s="268"/>
      <c r="E2068" s="268"/>
      <c r="F2068" s="268"/>
      <c r="G2068" s="271"/>
      <c r="H2068" s="268"/>
      <c r="I2068" s="268"/>
      <c r="K2068" s="270"/>
      <c r="L2068" s="270"/>
      <c r="M2068" s="270"/>
      <c r="N2068" s="270"/>
      <c r="O2068" s="268"/>
      <c r="P2068" s="268"/>
      <c r="Q2068" s="268"/>
      <c r="R2068" s="268"/>
      <c r="S2068" s="268"/>
      <c r="T2068" s="268"/>
      <c r="U2068" s="268"/>
      <c r="V2068" s="268"/>
      <c r="W2068" s="268"/>
      <c r="X2068" s="268"/>
      <c r="AC2068" s="268"/>
      <c r="AE2068" s="268"/>
      <c r="AF2068" s="268"/>
      <c r="AG2068" s="268"/>
      <c r="AH2068" s="268"/>
      <c r="AI2068" s="268"/>
      <c r="AM2068" s="268"/>
    </row>
    <row r="2069" spans="1:39" x14ac:dyDescent="0.25">
      <c r="A2069" s="268"/>
      <c r="B2069" s="268"/>
      <c r="C2069" s="268"/>
      <c r="D2069" s="268"/>
      <c r="E2069" s="268"/>
      <c r="F2069" s="268"/>
      <c r="G2069" s="271"/>
      <c r="H2069" s="268"/>
      <c r="I2069" s="268"/>
      <c r="K2069" s="270"/>
      <c r="L2069" s="270"/>
      <c r="M2069" s="270"/>
      <c r="N2069" s="270"/>
      <c r="O2069" s="268"/>
      <c r="P2069" s="268"/>
      <c r="Q2069" s="268"/>
      <c r="R2069" s="268"/>
      <c r="S2069" s="268"/>
      <c r="T2069" s="268"/>
      <c r="U2069" s="268"/>
      <c r="V2069" s="268"/>
      <c r="W2069" s="268"/>
      <c r="X2069" s="268"/>
      <c r="AC2069" s="268"/>
      <c r="AE2069" s="268"/>
      <c r="AF2069" s="268"/>
      <c r="AG2069" s="268"/>
      <c r="AH2069" s="268"/>
      <c r="AI2069" s="268"/>
      <c r="AM2069" s="268"/>
    </row>
    <row r="2070" spans="1:39" x14ac:dyDescent="0.25">
      <c r="A2070" s="268"/>
      <c r="B2070" s="268"/>
      <c r="C2070" s="268"/>
      <c r="D2070" s="268"/>
      <c r="E2070" s="268"/>
      <c r="F2070" s="268"/>
      <c r="G2070" s="271"/>
      <c r="H2070" s="268"/>
      <c r="I2070" s="268"/>
      <c r="K2070" s="270"/>
      <c r="L2070" s="270"/>
      <c r="M2070" s="270"/>
      <c r="N2070" s="270"/>
      <c r="O2070" s="268"/>
      <c r="P2070" s="268"/>
      <c r="Q2070" s="268"/>
      <c r="R2070" s="268"/>
      <c r="S2070" s="268"/>
      <c r="T2070" s="268"/>
      <c r="U2070" s="268"/>
      <c r="V2070" s="268"/>
      <c r="W2070" s="268"/>
      <c r="X2070" s="268"/>
      <c r="AC2070" s="268"/>
      <c r="AE2070" s="268"/>
      <c r="AF2070" s="268"/>
      <c r="AG2070" s="268"/>
      <c r="AH2070" s="268"/>
      <c r="AI2070" s="268"/>
      <c r="AM2070" s="268"/>
    </row>
    <row r="2071" spans="1:39" x14ac:dyDescent="0.25">
      <c r="A2071" s="268"/>
      <c r="B2071" s="268"/>
      <c r="C2071" s="268"/>
      <c r="D2071" s="268"/>
      <c r="E2071" s="268"/>
      <c r="F2071" s="268"/>
      <c r="G2071" s="271"/>
      <c r="H2071" s="268"/>
      <c r="I2071" s="268"/>
      <c r="K2071" s="270"/>
      <c r="L2071" s="270"/>
      <c r="M2071" s="270"/>
      <c r="N2071" s="270"/>
      <c r="O2071" s="268"/>
      <c r="P2071" s="268"/>
      <c r="Q2071" s="268"/>
      <c r="R2071" s="268"/>
      <c r="S2071" s="268"/>
      <c r="T2071" s="268"/>
      <c r="U2071" s="268"/>
      <c r="V2071" s="268"/>
      <c r="W2071" s="268"/>
      <c r="X2071" s="268"/>
      <c r="AC2071" s="268"/>
      <c r="AE2071" s="268"/>
      <c r="AF2071" s="268"/>
      <c r="AG2071" s="268"/>
      <c r="AH2071" s="268"/>
      <c r="AI2071" s="268"/>
      <c r="AM2071" s="268"/>
    </row>
    <row r="2072" spans="1:39" x14ac:dyDescent="0.25">
      <c r="A2072" s="268"/>
      <c r="B2072" s="268"/>
      <c r="C2072" s="268"/>
      <c r="D2072" s="268"/>
      <c r="E2072" s="268"/>
      <c r="F2072" s="268"/>
      <c r="G2072" s="271"/>
      <c r="H2072" s="268"/>
      <c r="I2072" s="268"/>
      <c r="K2072" s="270"/>
      <c r="L2072" s="270"/>
      <c r="M2072" s="270"/>
      <c r="N2072" s="270"/>
      <c r="O2072" s="268"/>
      <c r="P2072" s="268"/>
      <c r="Q2072" s="268"/>
      <c r="R2072" s="268"/>
      <c r="S2072" s="268"/>
      <c r="T2072" s="268"/>
      <c r="U2072" s="268"/>
      <c r="V2072" s="268"/>
      <c r="W2072" s="268"/>
      <c r="X2072" s="268"/>
      <c r="AC2072" s="268"/>
      <c r="AE2072" s="268"/>
      <c r="AF2072" s="268"/>
      <c r="AG2072" s="268"/>
      <c r="AH2072" s="268"/>
      <c r="AI2072" s="268"/>
      <c r="AM2072" s="268"/>
    </row>
    <row r="2073" spans="1:39" x14ac:dyDescent="0.25">
      <c r="A2073" s="268"/>
      <c r="B2073" s="268"/>
      <c r="C2073" s="268"/>
      <c r="D2073" s="268"/>
      <c r="E2073" s="268"/>
      <c r="F2073" s="268"/>
      <c r="G2073" s="271"/>
      <c r="H2073" s="268"/>
      <c r="I2073" s="268"/>
      <c r="K2073" s="270"/>
      <c r="L2073" s="270"/>
      <c r="M2073" s="270"/>
      <c r="N2073" s="270"/>
      <c r="O2073" s="268"/>
      <c r="P2073" s="268"/>
      <c r="Q2073" s="268"/>
      <c r="R2073" s="268"/>
      <c r="S2073" s="268"/>
      <c r="T2073" s="268"/>
      <c r="U2073" s="268"/>
      <c r="V2073" s="268"/>
      <c r="W2073" s="268"/>
      <c r="X2073" s="268"/>
      <c r="AC2073" s="268"/>
      <c r="AE2073" s="268"/>
      <c r="AF2073" s="268"/>
      <c r="AG2073" s="268"/>
      <c r="AH2073" s="268"/>
      <c r="AI2073" s="268"/>
      <c r="AM2073" s="268"/>
    </row>
    <row r="2074" spans="1:39" x14ac:dyDescent="0.25">
      <c r="A2074" s="268"/>
      <c r="B2074" s="268"/>
      <c r="C2074" s="268"/>
      <c r="D2074" s="268"/>
      <c r="E2074" s="268"/>
      <c r="F2074" s="268"/>
      <c r="G2074" s="271"/>
      <c r="H2074" s="268"/>
      <c r="I2074" s="268"/>
      <c r="K2074" s="270"/>
      <c r="L2074" s="270"/>
      <c r="M2074" s="270"/>
      <c r="N2074" s="270"/>
      <c r="O2074" s="268"/>
      <c r="P2074" s="268"/>
      <c r="Q2074" s="268"/>
      <c r="R2074" s="268"/>
      <c r="S2074" s="268"/>
      <c r="T2074" s="268"/>
      <c r="U2074" s="268"/>
      <c r="V2074" s="268"/>
      <c r="W2074" s="268"/>
      <c r="X2074" s="268"/>
      <c r="AC2074" s="268"/>
      <c r="AE2074" s="268"/>
      <c r="AF2074" s="268"/>
      <c r="AG2074" s="268"/>
      <c r="AH2074" s="268"/>
      <c r="AI2074" s="268"/>
      <c r="AM2074" s="268"/>
    </row>
    <row r="2075" spans="1:39" x14ac:dyDescent="0.25">
      <c r="A2075" s="268"/>
      <c r="B2075" s="268"/>
      <c r="C2075" s="268"/>
      <c r="D2075" s="268"/>
      <c r="E2075" s="268"/>
      <c r="F2075" s="268"/>
      <c r="G2075" s="271"/>
      <c r="H2075" s="268"/>
      <c r="I2075" s="268"/>
      <c r="K2075" s="270"/>
      <c r="L2075" s="270"/>
      <c r="M2075" s="270"/>
      <c r="N2075" s="270"/>
      <c r="O2075" s="268"/>
      <c r="P2075" s="268"/>
      <c r="Q2075" s="268"/>
      <c r="R2075" s="268"/>
      <c r="S2075" s="268"/>
      <c r="T2075" s="268"/>
      <c r="U2075" s="268"/>
      <c r="V2075" s="268"/>
      <c r="W2075" s="268"/>
      <c r="X2075" s="268"/>
      <c r="AC2075" s="268"/>
      <c r="AE2075" s="268"/>
      <c r="AF2075" s="268"/>
      <c r="AG2075" s="268"/>
      <c r="AH2075" s="268"/>
      <c r="AI2075" s="268"/>
      <c r="AM2075" s="268"/>
    </row>
    <row r="2076" spans="1:39" x14ac:dyDescent="0.25">
      <c r="A2076" s="268"/>
      <c r="B2076" s="268"/>
      <c r="C2076" s="268"/>
      <c r="D2076" s="268"/>
      <c r="E2076" s="268"/>
      <c r="F2076" s="268"/>
      <c r="G2076" s="271"/>
      <c r="H2076" s="268"/>
      <c r="K2076" s="270"/>
      <c r="L2076" s="270"/>
      <c r="M2076" s="270"/>
      <c r="N2076" s="270"/>
      <c r="O2076" s="268"/>
      <c r="P2076" s="268"/>
      <c r="Q2076" s="268"/>
      <c r="R2076" s="268"/>
      <c r="S2076" s="268"/>
      <c r="T2076" s="268"/>
      <c r="U2076" s="268"/>
      <c r="V2076" s="268"/>
      <c r="W2076" s="268"/>
      <c r="X2076" s="268"/>
      <c r="AC2076" s="268"/>
      <c r="AE2076" s="268"/>
      <c r="AF2076" s="268"/>
      <c r="AG2076" s="268"/>
      <c r="AH2076" s="268"/>
      <c r="AI2076" s="268"/>
      <c r="AM2076" s="268"/>
    </row>
    <row r="2077" spans="1:39" x14ac:dyDescent="0.25">
      <c r="A2077" s="268"/>
      <c r="B2077" s="268"/>
      <c r="C2077" s="268"/>
      <c r="D2077" s="268"/>
      <c r="E2077" s="268"/>
      <c r="F2077" s="268"/>
      <c r="G2077" s="271"/>
      <c r="H2077" s="268"/>
      <c r="I2077" s="268"/>
      <c r="K2077" s="270"/>
      <c r="L2077" s="270"/>
      <c r="M2077" s="270"/>
      <c r="N2077" s="270"/>
      <c r="O2077" s="268"/>
      <c r="P2077" s="268"/>
      <c r="Q2077" s="268"/>
      <c r="R2077" s="268"/>
      <c r="S2077" s="268"/>
      <c r="T2077" s="268"/>
      <c r="U2077" s="268"/>
      <c r="V2077" s="268"/>
      <c r="W2077" s="268"/>
      <c r="X2077" s="268"/>
      <c r="Y2077" s="268"/>
      <c r="AC2077" s="268"/>
      <c r="AE2077" s="268"/>
      <c r="AF2077" s="268"/>
      <c r="AG2077" s="268"/>
      <c r="AH2077" s="268"/>
      <c r="AI2077" s="268"/>
      <c r="AM2077" s="268"/>
    </row>
    <row r="2078" spans="1:39" x14ac:dyDescent="0.25">
      <c r="A2078" s="268"/>
      <c r="B2078" s="268"/>
      <c r="C2078" s="268"/>
      <c r="D2078" s="268"/>
      <c r="E2078" s="268"/>
      <c r="F2078" s="268"/>
      <c r="G2078" s="271"/>
      <c r="H2078" s="268"/>
      <c r="I2078" s="268"/>
      <c r="J2078" s="2"/>
      <c r="K2078" s="270"/>
      <c r="L2078" s="270"/>
      <c r="M2078" s="270"/>
      <c r="N2078" s="270"/>
      <c r="O2078" s="268"/>
      <c r="P2078" s="268"/>
      <c r="Q2078" s="268"/>
      <c r="R2078" s="268"/>
      <c r="S2078" s="268"/>
      <c r="T2078" s="268"/>
      <c r="U2078" s="268"/>
      <c r="V2078" s="268"/>
      <c r="W2078" s="268"/>
      <c r="X2078" s="268"/>
      <c r="Y2078" s="268"/>
      <c r="AC2078" s="268"/>
      <c r="AE2078" s="268"/>
      <c r="AF2078" s="268"/>
      <c r="AG2078" s="268"/>
      <c r="AH2078" s="268"/>
      <c r="AI2078" s="268"/>
      <c r="AM2078" s="268"/>
    </row>
    <row r="2079" spans="1:39" x14ac:dyDescent="0.25">
      <c r="A2079" s="268"/>
      <c r="B2079" s="268"/>
      <c r="C2079" s="268"/>
      <c r="D2079" s="268"/>
      <c r="E2079" s="268"/>
      <c r="F2079" s="268"/>
      <c r="G2079" s="271"/>
      <c r="H2079" s="268"/>
      <c r="I2079" s="268"/>
      <c r="K2079" s="270"/>
      <c r="L2079" s="270"/>
      <c r="M2079" s="270"/>
      <c r="N2079" s="270"/>
      <c r="O2079" s="268"/>
      <c r="P2079" s="268"/>
      <c r="Q2079" s="268"/>
      <c r="R2079" s="268"/>
      <c r="S2079" s="268"/>
      <c r="T2079" s="268"/>
      <c r="U2079" s="268"/>
      <c r="V2079" s="268"/>
      <c r="W2079" s="268"/>
      <c r="X2079" s="268"/>
      <c r="Y2079" s="268"/>
      <c r="AC2079" s="268"/>
      <c r="AE2079" s="268"/>
      <c r="AF2079" s="268"/>
      <c r="AG2079" s="268"/>
      <c r="AH2079" s="268"/>
      <c r="AI2079" s="268"/>
      <c r="AM2079" s="268"/>
    </row>
    <row r="2080" spans="1:39" x14ac:dyDescent="0.25">
      <c r="A2080" s="268"/>
      <c r="B2080" s="268"/>
      <c r="C2080" s="268"/>
      <c r="D2080" s="268"/>
      <c r="E2080" s="268"/>
      <c r="F2080" s="268"/>
      <c r="G2080" s="271"/>
      <c r="H2080" s="268"/>
      <c r="I2080" s="268"/>
      <c r="J2080" s="2"/>
      <c r="K2080" s="270"/>
      <c r="L2080" s="270"/>
      <c r="M2080" s="270"/>
      <c r="N2080" s="270"/>
      <c r="O2080" s="268"/>
      <c r="P2080" s="268"/>
      <c r="Q2080" s="268"/>
      <c r="R2080" s="268"/>
      <c r="S2080" s="268"/>
      <c r="T2080" s="268"/>
      <c r="U2080" s="268"/>
      <c r="V2080" s="268"/>
      <c r="W2080" s="268"/>
      <c r="X2080" s="268"/>
      <c r="AC2080" s="268"/>
      <c r="AE2080" s="268"/>
      <c r="AF2080" s="268"/>
      <c r="AG2080" s="268"/>
      <c r="AH2080" s="268"/>
      <c r="AI2080" s="268"/>
      <c r="AM2080" s="268"/>
    </row>
    <row r="2081" spans="1:39" x14ac:dyDescent="0.25">
      <c r="A2081" s="268"/>
      <c r="B2081" s="268"/>
      <c r="C2081" s="268"/>
      <c r="D2081" s="268"/>
      <c r="E2081" s="268"/>
      <c r="F2081" s="268"/>
      <c r="G2081" s="271"/>
      <c r="H2081" s="268"/>
      <c r="I2081" s="268"/>
      <c r="K2081" s="270"/>
      <c r="L2081" s="270"/>
      <c r="M2081" s="270"/>
      <c r="N2081" s="270"/>
      <c r="O2081" s="268"/>
      <c r="P2081" s="268"/>
      <c r="Q2081" s="268"/>
      <c r="R2081" s="268"/>
      <c r="S2081" s="268"/>
      <c r="T2081" s="268"/>
      <c r="U2081" s="268"/>
      <c r="V2081" s="268"/>
      <c r="W2081" s="268"/>
      <c r="X2081" s="268"/>
      <c r="AC2081" s="268"/>
      <c r="AE2081" s="268"/>
      <c r="AF2081" s="268"/>
      <c r="AG2081" s="268"/>
      <c r="AH2081" s="268"/>
      <c r="AI2081" s="268"/>
      <c r="AM2081" s="268"/>
    </row>
    <row r="2082" spans="1:39" x14ac:dyDescent="0.25">
      <c r="A2082" s="268"/>
      <c r="B2082" s="268"/>
      <c r="C2082" s="268"/>
      <c r="D2082" s="268"/>
      <c r="E2082" s="268"/>
      <c r="F2082" s="268"/>
      <c r="G2082" s="271"/>
      <c r="H2082" s="268"/>
      <c r="I2082" s="268"/>
      <c r="K2082" s="270"/>
      <c r="L2082" s="270"/>
      <c r="M2082" s="270"/>
      <c r="N2082" s="270"/>
      <c r="O2082" s="268"/>
      <c r="P2082" s="268"/>
      <c r="Q2082" s="268"/>
      <c r="R2082" s="268"/>
      <c r="S2082" s="268"/>
      <c r="T2082" s="268"/>
      <c r="U2082" s="268"/>
      <c r="V2082" s="268"/>
      <c r="W2082" s="268"/>
      <c r="X2082" s="268"/>
      <c r="AC2082" s="268"/>
      <c r="AE2082" s="268"/>
      <c r="AF2082" s="268"/>
      <c r="AG2082" s="268"/>
      <c r="AH2082" s="268"/>
      <c r="AI2082" s="268"/>
      <c r="AM2082" s="268"/>
    </row>
    <row r="2083" spans="1:39" x14ac:dyDescent="0.25">
      <c r="A2083" s="268"/>
      <c r="B2083" s="268"/>
      <c r="C2083" s="268"/>
      <c r="D2083" s="268"/>
      <c r="E2083" s="268"/>
      <c r="F2083" s="268"/>
      <c r="G2083" s="271"/>
      <c r="H2083" s="268"/>
      <c r="I2083" s="268"/>
      <c r="K2083" s="270"/>
      <c r="L2083" s="270"/>
      <c r="M2083" s="270"/>
      <c r="N2083" s="270"/>
      <c r="O2083" s="268"/>
      <c r="P2083" s="268"/>
      <c r="Q2083" s="268"/>
      <c r="R2083" s="268"/>
      <c r="S2083" s="268"/>
      <c r="T2083" s="268"/>
      <c r="U2083" s="268"/>
      <c r="V2083" s="268"/>
      <c r="W2083" s="268"/>
      <c r="X2083" s="268"/>
      <c r="AC2083" s="268"/>
      <c r="AE2083" s="268"/>
      <c r="AF2083" s="268"/>
      <c r="AG2083" s="268"/>
      <c r="AH2083" s="268"/>
      <c r="AI2083" s="268"/>
      <c r="AM2083" s="268"/>
    </row>
    <row r="2084" spans="1:39" x14ac:dyDescent="0.25">
      <c r="A2084" s="268"/>
      <c r="B2084" s="268"/>
      <c r="C2084" s="268"/>
      <c r="D2084" s="268"/>
      <c r="E2084" s="268"/>
      <c r="F2084" s="268"/>
      <c r="G2084" s="271"/>
      <c r="H2084" s="268"/>
      <c r="I2084" s="268"/>
      <c r="K2084" s="270"/>
      <c r="L2084" s="270"/>
      <c r="M2084" s="270"/>
      <c r="N2084" s="270"/>
      <c r="O2084" s="268"/>
      <c r="P2084" s="268"/>
      <c r="Q2084" s="268"/>
      <c r="R2084" s="268"/>
      <c r="S2084" s="268"/>
      <c r="T2084" s="268"/>
      <c r="U2084" s="268"/>
      <c r="V2084" s="268"/>
      <c r="W2084" s="268"/>
      <c r="X2084" s="268"/>
      <c r="AC2084" s="268"/>
      <c r="AE2084" s="268"/>
      <c r="AF2084" s="268"/>
      <c r="AG2084" s="268"/>
      <c r="AH2084" s="268"/>
      <c r="AI2084" s="268"/>
      <c r="AM2084" s="268"/>
    </row>
    <row r="2085" spans="1:39" x14ac:dyDescent="0.25">
      <c r="A2085" s="268"/>
      <c r="B2085" s="268"/>
      <c r="C2085" s="268"/>
      <c r="D2085" s="268"/>
      <c r="E2085" s="268"/>
      <c r="F2085" s="268"/>
      <c r="G2085" s="271"/>
      <c r="H2085" s="268"/>
      <c r="I2085" s="268"/>
      <c r="K2085" s="270"/>
      <c r="L2085" s="270"/>
      <c r="M2085" s="270"/>
      <c r="N2085" s="270"/>
      <c r="O2085" s="268"/>
      <c r="P2085" s="268"/>
      <c r="Q2085" s="268"/>
      <c r="R2085" s="268"/>
      <c r="S2085" s="268"/>
      <c r="T2085" s="268"/>
      <c r="U2085" s="268"/>
      <c r="V2085" s="268"/>
      <c r="W2085" s="268"/>
      <c r="X2085" s="268"/>
      <c r="AC2085" s="268"/>
      <c r="AE2085" s="268"/>
      <c r="AF2085" s="268"/>
      <c r="AG2085" s="268"/>
      <c r="AH2085" s="268"/>
      <c r="AI2085" s="268"/>
      <c r="AM2085" s="268"/>
    </row>
    <row r="2086" spans="1:39" x14ac:dyDescent="0.25">
      <c r="A2086" s="268"/>
      <c r="B2086" s="268"/>
      <c r="C2086" s="268"/>
      <c r="D2086" s="268"/>
      <c r="E2086" s="268"/>
      <c r="F2086" s="268"/>
      <c r="G2086" s="271"/>
      <c r="H2086" s="268"/>
      <c r="I2086" s="268"/>
      <c r="K2086" s="270"/>
      <c r="L2086" s="270"/>
      <c r="M2086" s="270"/>
      <c r="N2086" s="270"/>
      <c r="O2086" s="268"/>
      <c r="P2086" s="268"/>
      <c r="Q2086" s="268"/>
      <c r="R2086" s="268"/>
      <c r="S2086" s="268"/>
      <c r="T2086" s="268"/>
      <c r="U2086" s="268"/>
      <c r="V2086" s="268"/>
      <c r="W2086" s="268"/>
      <c r="X2086" s="268"/>
      <c r="Y2086" s="268"/>
      <c r="AC2086" s="268"/>
      <c r="AE2086" s="268"/>
      <c r="AF2086" s="268"/>
      <c r="AG2086" s="268"/>
      <c r="AH2086" s="268"/>
      <c r="AI2086" s="268"/>
      <c r="AM2086" s="268"/>
    </row>
    <row r="2087" spans="1:39" x14ac:dyDescent="0.25">
      <c r="A2087" s="268"/>
      <c r="B2087" s="268"/>
      <c r="C2087" s="268"/>
      <c r="D2087" s="268"/>
      <c r="E2087" s="268"/>
      <c r="F2087" s="268"/>
      <c r="G2087" s="271"/>
      <c r="H2087" s="268"/>
      <c r="I2087" s="268"/>
      <c r="K2087" s="270"/>
      <c r="L2087" s="270"/>
      <c r="M2087" s="270"/>
      <c r="N2087" s="270"/>
      <c r="O2087" s="268"/>
      <c r="P2087" s="268"/>
      <c r="Q2087" s="268"/>
      <c r="R2087" s="268"/>
      <c r="S2087" s="268"/>
      <c r="T2087" s="268"/>
      <c r="U2087" s="268"/>
      <c r="V2087" s="268"/>
      <c r="W2087" s="268"/>
      <c r="X2087" s="268"/>
      <c r="Y2087" s="268"/>
      <c r="AC2087" s="268"/>
      <c r="AE2087" s="268"/>
      <c r="AF2087" s="268"/>
      <c r="AG2087" s="268"/>
      <c r="AH2087" s="268"/>
      <c r="AI2087" s="268"/>
      <c r="AM2087" s="268"/>
    </row>
    <row r="2088" spans="1:39" x14ac:dyDescent="0.25">
      <c r="A2088" s="268"/>
      <c r="B2088" s="268"/>
      <c r="C2088" s="268"/>
      <c r="D2088" s="268"/>
      <c r="E2088" s="268"/>
      <c r="F2088" s="268"/>
      <c r="G2088" s="271"/>
      <c r="H2088" s="268"/>
      <c r="I2088" s="268"/>
      <c r="K2088" s="270"/>
      <c r="L2088" s="270"/>
      <c r="M2088" s="270"/>
      <c r="N2088" s="270"/>
      <c r="O2088" s="268"/>
      <c r="P2088" s="268"/>
      <c r="Q2088" s="268"/>
      <c r="R2088" s="268"/>
      <c r="S2088" s="268"/>
      <c r="T2088" s="268"/>
      <c r="U2088" s="268"/>
      <c r="V2088" s="268"/>
      <c r="W2088" s="268"/>
      <c r="X2088" s="268"/>
      <c r="AC2088" s="268"/>
      <c r="AE2088" s="268"/>
      <c r="AF2088" s="268"/>
      <c r="AG2088" s="268"/>
      <c r="AH2088" s="268"/>
      <c r="AI2088" s="268"/>
      <c r="AM2088" s="268"/>
    </row>
    <row r="2089" spans="1:39" x14ac:dyDescent="0.25">
      <c r="A2089" s="268"/>
      <c r="B2089" s="268"/>
      <c r="C2089" s="268"/>
      <c r="D2089" s="268"/>
      <c r="E2089" s="268"/>
      <c r="F2089" s="268"/>
      <c r="G2089" s="271"/>
      <c r="H2089" s="268"/>
      <c r="I2089" s="268"/>
      <c r="K2089" s="270"/>
      <c r="L2089" s="270"/>
      <c r="M2089" s="270"/>
      <c r="N2089" s="270"/>
      <c r="O2089" s="268"/>
      <c r="P2089" s="268"/>
      <c r="Q2089" s="268"/>
      <c r="R2089" s="268"/>
      <c r="S2089" s="268"/>
      <c r="T2089" s="268"/>
      <c r="U2089" s="268"/>
      <c r="V2089" s="268"/>
      <c r="W2089" s="268"/>
      <c r="X2089" s="268"/>
      <c r="Y2089" s="268"/>
      <c r="AC2089" s="268"/>
      <c r="AE2089" s="268"/>
      <c r="AF2089" s="268"/>
      <c r="AG2089" s="268"/>
      <c r="AH2089" s="268"/>
      <c r="AI2089" s="268"/>
      <c r="AM2089" s="268"/>
    </row>
    <row r="2090" spans="1:39" x14ac:dyDescent="0.25">
      <c r="A2090" s="268"/>
      <c r="B2090" s="268"/>
      <c r="C2090" s="268"/>
      <c r="D2090" s="268"/>
      <c r="E2090" s="268"/>
      <c r="F2090" s="268"/>
      <c r="G2090" s="271"/>
      <c r="H2090" s="268"/>
      <c r="I2090" s="268"/>
      <c r="K2090" s="270"/>
      <c r="L2090" s="270"/>
      <c r="M2090" s="270"/>
      <c r="N2090" s="270"/>
      <c r="O2090" s="268"/>
      <c r="P2090" s="268"/>
      <c r="Q2090" s="268"/>
      <c r="R2090" s="268"/>
      <c r="S2090" s="268"/>
      <c r="T2090" s="268"/>
      <c r="U2090" s="268"/>
      <c r="V2090" s="268"/>
      <c r="W2090" s="268"/>
      <c r="X2090" s="268"/>
      <c r="AC2090" s="268"/>
      <c r="AE2090" s="268"/>
      <c r="AF2090" s="268"/>
      <c r="AG2090" s="268"/>
      <c r="AH2090" s="268"/>
      <c r="AI2090" s="268"/>
      <c r="AM2090" s="268"/>
    </row>
    <row r="2091" spans="1:39" x14ac:dyDescent="0.25">
      <c r="A2091" s="268"/>
      <c r="B2091" s="268"/>
      <c r="C2091" s="268"/>
      <c r="D2091" s="268"/>
      <c r="E2091" s="268"/>
      <c r="F2091" s="268"/>
      <c r="G2091" s="271"/>
      <c r="H2091" s="268"/>
      <c r="I2091" s="268"/>
      <c r="K2091" s="270"/>
      <c r="L2091" s="270"/>
      <c r="M2091" s="270"/>
      <c r="N2091" s="270"/>
      <c r="O2091" s="268"/>
      <c r="P2091" s="268"/>
      <c r="Q2091" s="268"/>
      <c r="R2091" s="268"/>
      <c r="S2091" s="268"/>
      <c r="T2091" s="268"/>
      <c r="U2091" s="268"/>
      <c r="V2091" s="268"/>
      <c r="W2091" s="268"/>
      <c r="X2091" s="268"/>
      <c r="AC2091" s="268"/>
      <c r="AE2091" s="268"/>
      <c r="AF2091" s="268"/>
      <c r="AG2091" s="268"/>
      <c r="AH2091" s="268"/>
      <c r="AI2091" s="268"/>
      <c r="AM2091" s="268"/>
    </row>
    <row r="2092" spans="1:39" x14ac:dyDescent="0.25">
      <c r="A2092" s="268"/>
      <c r="B2092" s="268"/>
      <c r="C2092" s="268"/>
      <c r="D2092" s="268"/>
      <c r="E2092" s="268"/>
      <c r="F2092" s="268"/>
      <c r="G2092" s="271"/>
      <c r="H2092" s="268"/>
      <c r="I2092" s="268"/>
      <c r="K2092" s="270"/>
      <c r="L2092" s="270"/>
      <c r="M2092" s="270"/>
      <c r="N2092" s="270"/>
      <c r="O2092" s="268"/>
      <c r="P2092" s="268"/>
      <c r="Q2092" s="268"/>
      <c r="R2092" s="268"/>
      <c r="S2092" s="268"/>
      <c r="T2092" s="268"/>
      <c r="U2092" s="268"/>
      <c r="V2092" s="268"/>
      <c r="W2092" s="268"/>
      <c r="X2092" s="268"/>
      <c r="AC2092" s="268"/>
      <c r="AE2092" s="268"/>
      <c r="AF2092" s="268"/>
      <c r="AG2092" s="268"/>
      <c r="AH2092" s="268"/>
      <c r="AI2092" s="268"/>
      <c r="AM2092" s="268"/>
    </row>
    <row r="2093" spans="1:39" x14ac:dyDescent="0.25">
      <c r="A2093" s="268"/>
      <c r="B2093" s="268"/>
      <c r="C2093" s="268"/>
      <c r="D2093" s="268"/>
      <c r="E2093" s="268"/>
      <c r="F2093" s="268"/>
      <c r="G2093" s="271"/>
      <c r="H2093" s="268"/>
      <c r="I2093" s="268"/>
      <c r="K2093" s="270"/>
      <c r="L2093" s="270"/>
      <c r="M2093" s="270"/>
      <c r="N2093" s="270"/>
      <c r="O2093" s="268"/>
      <c r="P2093" s="268"/>
      <c r="Q2093" s="268"/>
      <c r="R2093" s="268"/>
      <c r="S2093" s="268"/>
      <c r="T2093" s="268"/>
      <c r="U2093" s="268"/>
      <c r="V2093" s="268"/>
      <c r="W2093" s="268"/>
      <c r="X2093" s="268"/>
      <c r="AC2093" s="268"/>
      <c r="AE2093" s="268"/>
      <c r="AF2093" s="268"/>
      <c r="AG2093" s="268"/>
      <c r="AH2093" s="268"/>
      <c r="AI2093" s="268"/>
      <c r="AM2093" s="268"/>
    </row>
    <row r="2094" spans="1:39" x14ac:dyDescent="0.25">
      <c r="A2094" s="268"/>
      <c r="B2094" s="268"/>
      <c r="C2094" s="268"/>
      <c r="D2094" s="268"/>
      <c r="E2094" s="268"/>
      <c r="F2094" s="268"/>
      <c r="G2094" s="271"/>
      <c r="H2094" s="268"/>
      <c r="I2094" s="268"/>
      <c r="K2094" s="270"/>
      <c r="L2094" s="270"/>
      <c r="M2094" s="270"/>
      <c r="N2094" s="270"/>
      <c r="O2094" s="268"/>
      <c r="P2094" s="268"/>
      <c r="Q2094" s="268"/>
      <c r="R2094" s="268"/>
      <c r="S2094" s="268"/>
      <c r="T2094" s="268"/>
      <c r="U2094" s="268"/>
      <c r="V2094" s="268"/>
      <c r="W2094" s="268"/>
      <c r="X2094" s="268"/>
      <c r="Y2094" s="268"/>
      <c r="AC2094" s="268"/>
      <c r="AE2094" s="268"/>
      <c r="AF2094" s="268"/>
      <c r="AG2094" s="268"/>
      <c r="AH2094" s="268"/>
      <c r="AI2094" s="268"/>
      <c r="AM2094" s="268"/>
    </row>
    <row r="2095" spans="1:39" x14ac:dyDescent="0.25">
      <c r="A2095" s="268"/>
      <c r="B2095" s="268"/>
      <c r="C2095" s="268"/>
      <c r="D2095" s="268"/>
      <c r="E2095" s="268"/>
      <c r="F2095" s="268"/>
      <c r="G2095" s="271"/>
      <c r="H2095" s="268"/>
      <c r="K2095" s="270"/>
      <c r="L2095" s="270"/>
      <c r="M2095" s="270"/>
      <c r="N2095" s="270"/>
      <c r="O2095" s="268"/>
      <c r="P2095" s="268"/>
      <c r="Q2095" s="268"/>
      <c r="R2095" s="268"/>
      <c r="S2095" s="268"/>
      <c r="T2095" s="268"/>
      <c r="U2095" s="268"/>
      <c r="V2095" s="268"/>
      <c r="W2095" s="268"/>
      <c r="X2095" s="268"/>
      <c r="AC2095" s="268"/>
      <c r="AE2095" s="268"/>
      <c r="AF2095" s="268"/>
      <c r="AG2095" s="268"/>
      <c r="AH2095" s="268"/>
      <c r="AI2095" s="268"/>
      <c r="AM2095" s="268"/>
    </row>
    <row r="2096" spans="1:39" x14ac:dyDescent="0.25">
      <c r="A2096" s="268"/>
      <c r="B2096" s="268"/>
      <c r="C2096" s="268"/>
      <c r="D2096" s="268"/>
      <c r="E2096" s="268"/>
      <c r="F2096" s="268"/>
      <c r="G2096" s="271"/>
      <c r="H2096" s="268"/>
      <c r="I2096" s="268"/>
      <c r="K2096" s="270"/>
      <c r="L2096" s="270"/>
      <c r="M2096" s="270"/>
      <c r="N2096" s="270"/>
      <c r="O2096" s="268"/>
      <c r="P2096" s="268"/>
      <c r="Q2096" s="268"/>
      <c r="R2096" s="268"/>
      <c r="S2096" s="268"/>
      <c r="T2096" s="268"/>
      <c r="U2096" s="268"/>
      <c r="V2096" s="268"/>
      <c r="W2096" s="268"/>
      <c r="X2096" s="268"/>
      <c r="AC2096" s="268"/>
      <c r="AE2096" s="268"/>
      <c r="AF2096" s="268"/>
      <c r="AG2096" s="268"/>
      <c r="AH2096" s="268"/>
      <c r="AI2096" s="268"/>
      <c r="AM2096" s="268"/>
    </row>
    <row r="2097" spans="1:39" x14ac:dyDescent="0.25">
      <c r="A2097" s="268"/>
      <c r="B2097" s="268"/>
      <c r="C2097" s="268"/>
      <c r="D2097" s="268"/>
      <c r="E2097" s="268"/>
      <c r="F2097" s="268"/>
      <c r="G2097" s="271"/>
      <c r="H2097" s="268"/>
      <c r="I2097" s="268"/>
      <c r="K2097" s="270"/>
      <c r="L2097" s="270"/>
      <c r="M2097" s="270"/>
      <c r="N2097" s="270"/>
      <c r="O2097" s="268"/>
      <c r="P2097" s="268"/>
      <c r="Q2097" s="268"/>
      <c r="R2097" s="268"/>
      <c r="S2097" s="268"/>
      <c r="T2097" s="268"/>
      <c r="U2097" s="268"/>
      <c r="V2097" s="268"/>
      <c r="W2097" s="268"/>
      <c r="X2097" s="268"/>
      <c r="AC2097" s="268"/>
      <c r="AE2097" s="268"/>
      <c r="AF2097" s="268"/>
      <c r="AG2097" s="268"/>
      <c r="AH2097" s="268"/>
      <c r="AI2097" s="268"/>
      <c r="AM2097" s="268"/>
    </row>
    <row r="2098" spans="1:39" x14ac:dyDescent="0.25">
      <c r="A2098" s="268"/>
      <c r="B2098" s="268"/>
      <c r="C2098" s="268"/>
      <c r="D2098" s="268"/>
      <c r="E2098" s="268"/>
      <c r="F2098" s="268"/>
      <c r="G2098" s="271"/>
      <c r="H2098" s="268"/>
      <c r="I2098" s="268"/>
      <c r="J2098" s="2"/>
      <c r="K2098" s="270"/>
      <c r="L2098" s="270"/>
      <c r="M2098" s="270"/>
      <c r="N2098" s="270"/>
      <c r="O2098" s="268"/>
      <c r="P2098" s="268"/>
      <c r="Q2098" s="268"/>
      <c r="R2098" s="268"/>
      <c r="S2098" s="268"/>
      <c r="T2098" s="268"/>
      <c r="U2098" s="268"/>
      <c r="V2098" s="268"/>
      <c r="W2098" s="268"/>
      <c r="X2098" s="268"/>
      <c r="AC2098" s="268"/>
      <c r="AE2098" s="268"/>
      <c r="AF2098" s="268"/>
      <c r="AG2098" s="268"/>
      <c r="AH2098" s="268"/>
      <c r="AI2098" s="268"/>
      <c r="AM2098" s="268"/>
    </row>
    <row r="2099" spans="1:39" x14ac:dyDescent="0.25">
      <c r="A2099" s="268"/>
      <c r="B2099" s="268"/>
      <c r="C2099" s="268"/>
      <c r="D2099" s="268"/>
      <c r="E2099" s="268"/>
      <c r="F2099" s="268"/>
      <c r="G2099" s="271"/>
      <c r="H2099" s="268"/>
      <c r="I2099" s="268"/>
      <c r="K2099" s="270"/>
      <c r="L2099" s="270"/>
      <c r="M2099" s="270"/>
      <c r="N2099" s="270"/>
      <c r="O2099" s="268"/>
      <c r="P2099" s="268"/>
      <c r="Q2099" s="268"/>
      <c r="R2099" s="268"/>
      <c r="S2099" s="268"/>
      <c r="T2099" s="268"/>
      <c r="U2099" s="268"/>
      <c r="V2099" s="268"/>
      <c r="W2099" s="268"/>
      <c r="X2099" s="268"/>
      <c r="AC2099" s="268"/>
      <c r="AE2099" s="268"/>
      <c r="AF2099" s="268"/>
      <c r="AG2099" s="268"/>
      <c r="AH2099" s="268"/>
      <c r="AI2099" s="268"/>
      <c r="AM2099" s="268"/>
    </row>
    <row r="2100" spans="1:39" x14ac:dyDescent="0.25">
      <c r="A2100" s="268"/>
      <c r="B2100" s="268"/>
      <c r="C2100" s="268"/>
      <c r="D2100" s="268"/>
      <c r="E2100" s="268"/>
      <c r="F2100" s="268"/>
      <c r="G2100" s="271"/>
      <c r="H2100" s="268"/>
      <c r="I2100" s="268"/>
      <c r="K2100" s="270"/>
      <c r="L2100" s="270"/>
      <c r="M2100" s="270"/>
      <c r="N2100" s="270"/>
      <c r="O2100" s="268"/>
      <c r="P2100" s="268"/>
      <c r="Q2100" s="268"/>
      <c r="R2100" s="268"/>
      <c r="S2100" s="268"/>
      <c r="T2100" s="268"/>
      <c r="U2100" s="268"/>
      <c r="V2100" s="268"/>
      <c r="W2100" s="268"/>
      <c r="X2100" s="268"/>
      <c r="AC2100" s="268"/>
      <c r="AE2100" s="268"/>
      <c r="AF2100" s="268"/>
      <c r="AG2100" s="268"/>
      <c r="AH2100" s="268"/>
      <c r="AI2100" s="268"/>
      <c r="AM2100" s="268"/>
    </row>
    <row r="2101" spans="1:39" x14ac:dyDescent="0.25">
      <c r="A2101" s="268"/>
      <c r="B2101" s="268"/>
      <c r="C2101" s="268"/>
      <c r="D2101" s="268"/>
      <c r="E2101" s="268"/>
      <c r="F2101" s="268"/>
      <c r="G2101" s="271"/>
      <c r="H2101" s="268"/>
      <c r="I2101" s="268"/>
      <c r="K2101" s="270"/>
      <c r="L2101" s="270"/>
      <c r="M2101" s="270"/>
      <c r="N2101" s="270"/>
      <c r="O2101" s="268"/>
      <c r="P2101" s="268"/>
      <c r="Q2101" s="268"/>
      <c r="R2101" s="268"/>
      <c r="S2101" s="268"/>
      <c r="T2101" s="268"/>
      <c r="U2101" s="268"/>
      <c r="V2101" s="268"/>
      <c r="W2101" s="268"/>
      <c r="X2101" s="268"/>
      <c r="AC2101" s="268"/>
      <c r="AE2101" s="268"/>
      <c r="AF2101" s="268"/>
      <c r="AG2101" s="268"/>
      <c r="AH2101" s="268"/>
      <c r="AI2101" s="268"/>
      <c r="AM2101" s="268"/>
    </row>
    <row r="2102" spans="1:39" x14ac:dyDescent="0.25">
      <c r="A2102" s="268"/>
      <c r="B2102" s="268"/>
      <c r="C2102" s="268"/>
      <c r="D2102" s="268"/>
      <c r="E2102" s="268"/>
      <c r="F2102" s="268"/>
      <c r="G2102" s="271"/>
      <c r="H2102" s="268"/>
      <c r="I2102" s="268"/>
      <c r="K2102" s="270"/>
      <c r="L2102" s="270"/>
      <c r="M2102" s="270"/>
      <c r="N2102" s="270"/>
      <c r="O2102" s="268"/>
      <c r="P2102" s="268"/>
      <c r="Q2102" s="268"/>
      <c r="R2102" s="268"/>
      <c r="S2102" s="268"/>
      <c r="T2102" s="268"/>
      <c r="U2102" s="268"/>
      <c r="V2102" s="268"/>
      <c r="W2102" s="268"/>
      <c r="X2102" s="268"/>
      <c r="AC2102" s="268"/>
      <c r="AE2102" s="268"/>
      <c r="AF2102" s="268"/>
      <c r="AG2102" s="268"/>
      <c r="AH2102" s="268"/>
      <c r="AI2102" s="268"/>
      <c r="AM2102" s="268"/>
    </row>
    <row r="2103" spans="1:39" x14ac:dyDescent="0.25">
      <c r="A2103" s="268"/>
      <c r="B2103" s="268"/>
      <c r="C2103" s="268"/>
      <c r="D2103" s="268"/>
      <c r="E2103" s="268"/>
      <c r="F2103" s="268"/>
      <c r="G2103" s="271"/>
      <c r="H2103" s="268"/>
      <c r="I2103" s="268"/>
      <c r="K2103" s="270"/>
      <c r="L2103" s="270"/>
      <c r="M2103" s="270"/>
      <c r="N2103" s="270"/>
      <c r="O2103" s="268"/>
      <c r="P2103" s="268"/>
      <c r="Q2103" s="268"/>
      <c r="R2103" s="268"/>
      <c r="S2103" s="268"/>
      <c r="T2103" s="268"/>
      <c r="U2103" s="268"/>
      <c r="V2103" s="268"/>
      <c r="W2103" s="268"/>
      <c r="X2103" s="268"/>
      <c r="AC2103" s="268"/>
      <c r="AE2103" s="268"/>
      <c r="AF2103" s="268"/>
      <c r="AG2103" s="268"/>
      <c r="AH2103" s="268"/>
      <c r="AI2103" s="268"/>
      <c r="AM2103" s="268"/>
    </row>
    <row r="2104" spans="1:39" x14ac:dyDescent="0.25">
      <c r="A2104" s="268"/>
      <c r="B2104" s="268"/>
      <c r="C2104" s="268"/>
      <c r="D2104" s="268"/>
      <c r="E2104" s="268"/>
      <c r="F2104" s="268"/>
      <c r="G2104" s="271"/>
      <c r="H2104" s="268"/>
      <c r="I2104" s="268"/>
      <c r="K2104" s="270"/>
      <c r="L2104" s="270"/>
      <c r="M2104" s="270"/>
      <c r="N2104" s="270"/>
      <c r="O2104" s="268"/>
      <c r="P2104" s="268"/>
      <c r="Q2104" s="268"/>
      <c r="R2104" s="268"/>
      <c r="S2104" s="268"/>
      <c r="T2104" s="268"/>
      <c r="U2104" s="268"/>
      <c r="V2104" s="268"/>
      <c r="W2104" s="268"/>
      <c r="X2104" s="268"/>
      <c r="AC2104" s="268"/>
      <c r="AE2104" s="268"/>
      <c r="AF2104" s="268"/>
      <c r="AG2104" s="268"/>
      <c r="AH2104" s="268"/>
      <c r="AI2104" s="268"/>
      <c r="AM2104" s="268"/>
    </row>
    <row r="2105" spans="1:39" x14ac:dyDescent="0.25">
      <c r="A2105" s="268"/>
      <c r="B2105" s="268"/>
      <c r="C2105" s="268"/>
      <c r="D2105" s="268"/>
      <c r="E2105" s="268"/>
      <c r="F2105" s="268"/>
      <c r="G2105" s="271"/>
      <c r="H2105" s="268"/>
      <c r="I2105" s="268"/>
      <c r="K2105" s="270"/>
      <c r="L2105" s="270"/>
      <c r="M2105" s="270"/>
      <c r="N2105" s="270"/>
      <c r="O2105" s="268"/>
      <c r="P2105" s="268"/>
      <c r="Q2105" s="268"/>
      <c r="R2105" s="268"/>
      <c r="S2105" s="268"/>
      <c r="T2105" s="268"/>
      <c r="U2105" s="268"/>
      <c r="V2105" s="268"/>
      <c r="W2105" s="268"/>
      <c r="X2105" s="268"/>
      <c r="AC2105" s="268"/>
      <c r="AE2105" s="268"/>
      <c r="AF2105" s="268"/>
      <c r="AG2105" s="268"/>
      <c r="AH2105" s="268"/>
      <c r="AI2105" s="268"/>
      <c r="AM2105" s="268"/>
    </row>
    <row r="2106" spans="1:39" x14ac:dyDescent="0.25">
      <c r="A2106" s="268"/>
      <c r="B2106" s="268"/>
      <c r="C2106" s="268"/>
      <c r="D2106" s="268"/>
      <c r="E2106" s="268"/>
      <c r="F2106" s="268"/>
      <c r="G2106" s="271"/>
      <c r="H2106" s="268"/>
      <c r="I2106" s="268"/>
      <c r="K2106" s="270"/>
      <c r="L2106" s="270"/>
      <c r="M2106" s="270"/>
      <c r="N2106" s="270"/>
      <c r="O2106" s="268"/>
      <c r="P2106" s="268"/>
      <c r="Q2106" s="268"/>
      <c r="R2106" s="268"/>
      <c r="S2106" s="268"/>
      <c r="T2106" s="268"/>
      <c r="U2106" s="268"/>
      <c r="V2106" s="268"/>
      <c r="W2106" s="268"/>
      <c r="X2106" s="268"/>
      <c r="AC2106" s="268"/>
      <c r="AE2106" s="268"/>
      <c r="AF2106" s="268"/>
      <c r="AG2106" s="268"/>
      <c r="AH2106" s="268"/>
      <c r="AI2106" s="268"/>
      <c r="AM2106" s="268"/>
    </row>
    <row r="2107" spans="1:39" x14ac:dyDescent="0.25">
      <c r="A2107" s="268"/>
      <c r="B2107" s="268"/>
      <c r="C2107" s="268"/>
      <c r="D2107" s="268"/>
      <c r="E2107" s="268"/>
      <c r="F2107" s="268"/>
      <c r="G2107" s="271"/>
      <c r="H2107" s="268"/>
      <c r="I2107" s="268"/>
      <c r="K2107" s="270"/>
      <c r="L2107" s="270"/>
      <c r="M2107" s="270"/>
      <c r="N2107" s="270"/>
      <c r="O2107" s="268"/>
      <c r="P2107" s="268"/>
      <c r="Q2107" s="268"/>
      <c r="R2107" s="268"/>
      <c r="S2107" s="268"/>
      <c r="T2107" s="268"/>
      <c r="U2107" s="268"/>
      <c r="V2107" s="268"/>
      <c r="W2107" s="268"/>
      <c r="X2107" s="268"/>
      <c r="AC2107" s="268"/>
      <c r="AE2107" s="268"/>
      <c r="AF2107" s="268"/>
      <c r="AG2107" s="268"/>
      <c r="AH2107" s="268"/>
      <c r="AI2107" s="268"/>
      <c r="AM2107" s="268"/>
    </row>
    <row r="2108" spans="1:39" x14ac:dyDescent="0.25">
      <c r="A2108" s="268"/>
      <c r="B2108" s="268"/>
      <c r="C2108" s="268"/>
      <c r="D2108" s="268"/>
      <c r="E2108" s="268"/>
      <c r="F2108" s="268"/>
      <c r="G2108" s="271"/>
      <c r="H2108" s="268"/>
      <c r="I2108" s="268"/>
      <c r="K2108" s="270"/>
      <c r="L2108" s="270"/>
      <c r="M2108" s="270"/>
      <c r="N2108" s="270"/>
      <c r="O2108" s="268"/>
      <c r="P2108" s="268"/>
      <c r="Q2108" s="268"/>
      <c r="R2108" s="268"/>
      <c r="S2108" s="268"/>
      <c r="T2108" s="268"/>
      <c r="U2108" s="268"/>
      <c r="V2108" s="268"/>
      <c r="W2108" s="268"/>
      <c r="X2108" s="268"/>
      <c r="AC2108" s="268"/>
      <c r="AE2108" s="268"/>
      <c r="AF2108" s="268"/>
      <c r="AG2108" s="268"/>
      <c r="AH2108" s="268"/>
      <c r="AI2108" s="268"/>
      <c r="AM2108" s="268"/>
    </row>
    <row r="2109" spans="1:39" x14ac:dyDescent="0.25">
      <c r="A2109" s="268"/>
      <c r="B2109" s="268"/>
      <c r="C2109" s="268"/>
      <c r="D2109" s="268"/>
      <c r="E2109" s="268"/>
      <c r="F2109" s="268"/>
      <c r="G2109" s="271"/>
      <c r="H2109" s="268"/>
      <c r="I2109" s="268"/>
      <c r="K2109" s="270"/>
      <c r="L2109" s="270"/>
      <c r="M2109" s="270"/>
      <c r="N2109" s="270"/>
      <c r="O2109" s="268"/>
      <c r="P2109" s="268"/>
      <c r="Q2109" s="268"/>
      <c r="R2109" s="268"/>
      <c r="S2109" s="268"/>
      <c r="T2109" s="268"/>
      <c r="U2109" s="268"/>
      <c r="V2109" s="268"/>
      <c r="W2109" s="268"/>
      <c r="X2109" s="268"/>
      <c r="AC2109" s="268"/>
      <c r="AE2109" s="268"/>
      <c r="AF2109" s="268"/>
      <c r="AG2109" s="268"/>
      <c r="AH2109" s="268"/>
      <c r="AI2109" s="268"/>
      <c r="AM2109" s="268"/>
    </row>
    <row r="2110" spans="1:39" x14ac:dyDescent="0.25">
      <c r="A2110" s="268"/>
      <c r="B2110" s="268"/>
      <c r="C2110" s="268"/>
      <c r="D2110" s="268"/>
      <c r="E2110" s="268"/>
      <c r="F2110" s="268"/>
      <c r="G2110" s="271"/>
      <c r="H2110" s="268"/>
      <c r="I2110" s="268"/>
      <c r="K2110" s="270"/>
      <c r="L2110" s="270"/>
      <c r="M2110" s="270"/>
      <c r="N2110" s="270"/>
      <c r="O2110" s="268"/>
      <c r="P2110" s="268"/>
      <c r="Q2110" s="268"/>
      <c r="R2110" s="268"/>
      <c r="S2110" s="268"/>
      <c r="T2110" s="268"/>
      <c r="U2110" s="268"/>
      <c r="V2110" s="268"/>
      <c r="W2110" s="268"/>
      <c r="X2110" s="268"/>
      <c r="AC2110" s="268"/>
      <c r="AE2110" s="268"/>
      <c r="AF2110" s="268"/>
      <c r="AG2110" s="268"/>
      <c r="AH2110" s="268"/>
      <c r="AI2110" s="268"/>
      <c r="AM2110" s="268"/>
    </row>
    <row r="2111" spans="1:39" x14ac:dyDescent="0.25">
      <c r="A2111" s="268"/>
      <c r="B2111" s="268"/>
      <c r="C2111" s="268"/>
      <c r="D2111" s="268"/>
      <c r="E2111" s="268"/>
      <c r="F2111" s="268"/>
      <c r="G2111" s="271"/>
      <c r="H2111" s="268"/>
      <c r="I2111" s="268"/>
      <c r="K2111" s="270"/>
      <c r="L2111" s="270"/>
      <c r="M2111" s="270"/>
      <c r="N2111" s="270"/>
      <c r="O2111" s="268"/>
      <c r="P2111" s="268"/>
      <c r="Q2111" s="268"/>
      <c r="R2111" s="268"/>
      <c r="S2111" s="268"/>
      <c r="T2111" s="268"/>
      <c r="U2111" s="268"/>
      <c r="V2111" s="268"/>
      <c r="W2111" s="268"/>
      <c r="X2111" s="268"/>
      <c r="AC2111" s="268"/>
      <c r="AE2111" s="268"/>
      <c r="AF2111" s="268"/>
      <c r="AG2111" s="268"/>
      <c r="AH2111" s="268"/>
      <c r="AI2111" s="268"/>
      <c r="AM2111" s="268"/>
    </row>
    <row r="2112" spans="1:39" x14ac:dyDescent="0.25">
      <c r="A2112" s="268"/>
      <c r="B2112" s="268"/>
      <c r="C2112" s="268"/>
      <c r="D2112" s="268"/>
      <c r="E2112" s="268"/>
      <c r="F2112" s="268"/>
      <c r="G2112" s="271"/>
      <c r="H2112" s="268"/>
      <c r="I2112" s="268"/>
      <c r="J2112" s="2"/>
      <c r="K2112" s="270"/>
      <c r="L2112" s="270"/>
      <c r="M2112" s="270"/>
      <c r="N2112" s="270"/>
      <c r="O2112" s="268"/>
      <c r="P2112" s="268"/>
      <c r="Q2112" s="268"/>
      <c r="R2112" s="268"/>
      <c r="S2112" s="268"/>
      <c r="T2112" s="268"/>
      <c r="U2112" s="268"/>
      <c r="V2112" s="268"/>
      <c r="W2112" s="268"/>
      <c r="X2112" s="268"/>
      <c r="AC2112" s="268"/>
      <c r="AE2112" s="268"/>
      <c r="AF2112" s="268"/>
      <c r="AG2112" s="268"/>
      <c r="AH2112" s="268"/>
      <c r="AI2112" s="268"/>
      <c r="AM2112" s="268"/>
    </row>
    <row r="2113" spans="1:39" x14ac:dyDescent="0.25">
      <c r="A2113" s="268"/>
      <c r="B2113" s="268"/>
      <c r="C2113" s="268"/>
      <c r="D2113" s="268"/>
      <c r="E2113" s="268"/>
      <c r="F2113" s="268"/>
      <c r="G2113" s="271"/>
      <c r="H2113" s="268"/>
      <c r="I2113" s="268"/>
      <c r="K2113" s="270"/>
      <c r="L2113" s="270"/>
      <c r="M2113" s="270"/>
      <c r="N2113" s="270"/>
      <c r="O2113" s="268"/>
      <c r="P2113" s="268"/>
      <c r="Q2113" s="268"/>
      <c r="R2113" s="268"/>
      <c r="S2113" s="268"/>
      <c r="T2113" s="268"/>
      <c r="U2113" s="268"/>
      <c r="V2113" s="268"/>
      <c r="W2113" s="268"/>
      <c r="X2113" s="268"/>
      <c r="AC2113" s="268"/>
      <c r="AE2113" s="268"/>
      <c r="AF2113" s="268"/>
      <c r="AG2113" s="268"/>
      <c r="AH2113" s="268"/>
      <c r="AI2113" s="268"/>
      <c r="AM2113" s="268"/>
    </row>
    <row r="2114" spans="1:39" x14ac:dyDescent="0.25">
      <c r="A2114" s="268"/>
      <c r="B2114" s="268"/>
      <c r="C2114" s="268"/>
      <c r="D2114" s="268"/>
      <c r="E2114" s="268"/>
      <c r="F2114" s="268"/>
      <c r="G2114" s="271"/>
      <c r="H2114" s="268"/>
      <c r="I2114" s="268"/>
      <c r="J2114" s="2"/>
      <c r="K2114" s="270"/>
      <c r="L2114" s="270"/>
      <c r="M2114" s="270"/>
      <c r="N2114" s="270"/>
      <c r="O2114" s="268"/>
      <c r="P2114" s="268"/>
      <c r="Q2114" s="268"/>
      <c r="R2114" s="268"/>
      <c r="S2114" s="268"/>
      <c r="T2114" s="268"/>
      <c r="U2114" s="268"/>
      <c r="V2114" s="268"/>
      <c r="W2114" s="268"/>
      <c r="X2114" s="268"/>
      <c r="AC2114" s="268"/>
      <c r="AE2114" s="268"/>
      <c r="AF2114" s="268"/>
      <c r="AG2114" s="268"/>
      <c r="AH2114" s="268"/>
      <c r="AI2114" s="268"/>
      <c r="AM2114" s="268"/>
    </row>
    <row r="2115" spans="1:39" x14ac:dyDescent="0.25">
      <c r="A2115" s="268"/>
      <c r="B2115" s="268"/>
      <c r="C2115" s="268"/>
      <c r="D2115" s="268"/>
      <c r="E2115" s="268"/>
      <c r="F2115" s="268"/>
      <c r="G2115" s="271"/>
      <c r="H2115" s="268"/>
      <c r="I2115" s="268"/>
      <c r="K2115" s="270"/>
      <c r="L2115" s="270"/>
      <c r="M2115" s="270"/>
      <c r="N2115" s="270"/>
      <c r="O2115" s="268"/>
      <c r="P2115" s="268"/>
      <c r="Q2115" s="268"/>
      <c r="R2115" s="268"/>
      <c r="S2115" s="268"/>
      <c r="T2115" s="268"/>
      <c r="U2115" s="268"/>
      <c r="V2115" s="268"/>
      <c r="W2115" s="268"/>
      <c r="X2115" s="268"/>
      <c r="AC2115" s="268"/>
      <c r="AE2115" s="268"/>
      <c r="AF2115" s="268"/>
      <c r="AG2115" s="268"/>
      <c r="AH2115" s="268"/>
      <c r="AI2115" s="268"/>
      <c r="AM2115" s="268"/>
    </row>
    <row r="2116" spans="1:39" x14ac:dyDescent="0.25">
      <c r="A2116" s="268"/>
      <c r="B2116" s="268"/>
      <c r="C2116" s="268"/>
      <c r="D2116" s="268"/>
      <c r="E2116" s="268"/>
      <c r="F2116" s="268"/>
      <c r="G2116" s="271"/>
      <c r="H2116" s="268"/>
      <c r="I2116" s="268"/>
      <c r="K2116" s="270"/>
      <c r="L2116" s="270"/>
      <c r="M2116" s="270"/>
      <c r="N2116" s="270"/>
      <c r="O2116" s="268"/>
      <c r="P2116" s="268"/>
      <c r="Q2116" s="268"/>
      <c r="R2116" s="268"/>
      <c r="S2116" s="268"/>
      <c r="T2116" s="268"/>
      <c r="U2116" s="268"/>
      <c r="V2116" s="268"/>
      <c r="W2116" s="268"/>
      <c r="X2116" s="268"/>
      <c r="AC2116" s="268"/>
      <c r="AE2116" s="268"/>
      <c r="AF2116" s="268"/>
      <c r="AG2116" s="268"/>
      <c r="AH2116" s="268"/>
      <c r="AI2116" s="268"/>
      <c r="AM2116" s="268"/>
    </row>
    <row r="2117" spans="1:39" x14ac:dyDescent="0.25">
      <c r="A2117" s="268"/>
      <c r="B2117" s="268"/>
      <c r="C2117" s="268"/>
      <c r="D2117" s="268"/>
      <c r="E2117" s="268"/>
      <c r="F2117" s="268"/>
      <c r="G2117" s="271"/>
      <c r="H2117" s="268"/>
      <c r="I2117" s="268"/>
      <c r="K2117" s="270"/>
      <c r="L2117" s="270"/>
      <c r="M2117" s="270"/>
      <c r="N2117" s="270"/>
      <c r="O2117" s="268"/>
      <c r="P2117" s="268"/>
      <c r="Q2117" s="268"/>
      <c r="R2117" s="268"/>
      <c r="S2117" s="268"/>
      <c r="T2117" s="268"/>
      <c r="U2117" s="268"/>
      <c r="V2117" s="268"/>
      <c r="W2117" s="268"/>
      <c r="X2117" s="268"/>
      <c r="AC2117" s="268"/>
      <c r="AE2117" s="268"/>
      <c r="AF2117" s="268"/>
      <c r="AG2117" s="268"/>
      <c r="AH2117" s="268"/>
      <c r="AI2117" s="268"/>
      <c r="AM2117" s="268"/>
    </row>
    <row r="2118" spans="1:39" x14ac:dyDescent="0.25">
      <c r="A2118" s="268"/>
      <c r="B2118" s="268"/>
      <c r="C2118" s="268"/>
      <c r="D2118" s="268"/>
      <c r="E2118" s="268"/>
      <c r="F2118" s="268"/>
      <c r="G2118" s="271"/>
      <c r="H2118" s="268"/>
      <c r="I2118" s="268"/>
      <c r="J2118" s="2"/>
      <c r="K2118" s="270"/>
      <c r="L2118" s="270"/>
      <c r="M2118" s="270"/>
      <c r="N2118" s="270"/>
      <c r="O2118" s="268"/>
      <c r="P2118" s="268"/>
      <c r="Q2118" s="268"/>
      <c r="R2118" s="268"/>
      <c r="S2118" s="268"/>
      <c r="T2118" s="268"/>
      <c r="U2118" s="268"/>
      <c r="V2118" s="268"/>
      <c r="W2118" s="268"/>
      <c r="X2118" s="268"/>
      <c r="AC2118" s="268"/>
      <c r="AE2118" s="268"/>
      <c r="AF2118" s="268"/>
      <c r="AG2118" s="268"/>
      <c r="AH2118" s="268"/>
      <c r="AI2118" s="268"/>
      <c r="AM2118" s="268"/>
    </row>
    <row r="2119" spans="1:39" x14ac:dyDescent="0.25">
      <c r="A2119" s="268"/>
      <c r="B2119" s="268"/>
      <c r="C2119" s="268"/>
      <c r="D2119" s="268"/>
      <c r="E2119" s="268"/>
      <c r="F2119" s="268"/>
      <c r="G2119" s="271"/>
      <c r="H2119" s="268"/>
      <c r="I2119" s="268"/>
      <c r="K2119" s="270"/>
      <c r="L2119" s="270"/>
      <c r="M2119" s="270"/>
      <c r="N2119" s="270"/>
      <c r="O2119" s="268"/>
      <c r="P2119" s="268"/>
      <c r="Q2119" s="268"/>
      <c r="R2119" s="268"/>
      <c r="S2119" s="268"/>
      <c r="T2119" s="268"/>
      <c r="U2119" s="268"/>
      <c r="V2119" s="268"/>
      <c r="W2119" s="268"/>
      <c r="X2119" s="268"/>
      <c r="AC2119" s="268"/>
      <c r="AE2119" s="268"/>
      <c r="AF2119" s="268"/>
      <c r="AG2119" s="268"/>
      <c r="AH2119" s="268"/>
      <c r="AI2119" s="268"/>
      <c r="AM2119" s="268"/>
    </row>
    <row r="2120" spans="1:39" x14ac:dyDescent="0.25">
      <c r="A2120" s="268"/>
      <c r="B2120" s="268"/>
      <c r="C2120" s="268"/>
      <c r="D2120" s="268"/>
      <c r="E2120" s="268"/>
      <c r="F2120" s="268"/>
      <c r="G2120" s="271"/>
      <c r="H2120" s="268"/>
      <c r="I2120" s="268"/>
      <c r="K2120" s="270"/>
      <c r="L2120" s="270"/>
      <c r="M2120" s="270"/>
      <c r="N2120" s="270"/>
      <c r="O2120" s="268"/>
      <c r="P2120" s="268"/>
      <c r="Q2120" s="268"/>
      <c r="R2120" s="268"/>
      <c r="S2120" s="268"/>
      <c r="T2120" s="268"/>
      <c r="U2120" s="268"/>
      <c r="V2120" s="268"/>
      <c r="W2120" s="268"/>
      <c r="X2120" s="268"/>
      <c r="AC2120" s="268"/>
      <c r="AE2120" s="268"/>
      <c r="AF2120" s="268"/>
      <c r="AG2120" s="268"/>
      <c r="AH2120" s="268"/>
      <c r="AI2120" s="268"/>
      <c r="AM2120" s="268"/>
    </row>
    <row r="2121" spans="1:39" x14ac:dyDescent="0.25">
      <c r="A2121" s="268"/>
      <c r="B2121" s="268"/>
      <c r="C2121" s="268"/>
      <c r="D2121" s="268"/>
      <c r="E2121" s="268"/>
      <c r="F2121" s="268"/>
      <c r="G2121" s="271"/>
      <c r="H2121" s="268"/>
      <c r="I2121" s="268"/>
      <c r="J2121" s="2"/>
      <c r="K2121" s="270"/>
      <c r="L2121" s="270"/>
      <c r="M2121" s="270"/>
      <c r="N2121" s="270"/>
      <c r="O2121" s="268"/>
      <c r="P2121" s="268"/>
      <c r="Q2121" s="268"/>
      <c r="R2121" s="268"/>
      <c r="S2121" s="268"/>
      <c r="T2121" s="268"/>
      <c r="U2121" s="268"/>
      <c r="V2121" s="268"/>
      <c r="W2121" s="268"/>
      <c r="X2121" s="268"/>
      <c r="AC2121" s="268"/>
      <c r="AE2121" s="268"/>
      <c r="AF2121" s="268"/>
      <c r="AG2121" s="268"/>
      <c r="AH2121" s="268"/>
      <c r="AI2121" s="268"/>
      <c r="AM2121" s="268"/>
    </row>
    <row r="2122" spans="1:39" x14ac:dyDescent="0.25">
      <c r="A2122" s="268"/>
      <c r="B2122" s="268"/>
      <c r="C2122" s="268"/>
      <c r="D2122" s="268"/>
      <c r="E2122" s="268"/>
      <c r="F2122" s="268"/>
      <c r="G2122" s="271"/>
      <c r="H2122" s="268"/>
      <c r="I2122" s="268"/>
      <c r="K2122" s="270"/>
      <c r="L2122" s="270"/>
      <c r="M2122" s="270"/>
      <c r="N2122" s="270"/>
      <c r="O2122" s="268"/>
      <c r="P2122" s="268"/>
      <c r="Q2122" s="268"/>
      <c r="R2122" s="268"/>
      <c r="S2122" s="268"/>
      <c r="T2122" s="268"/>
      <c r="U2122" s="268"/>
      <c r="V2122" s="268"/>
      <c r="W2122" s="268"/>
      <c r="X2122" s="268"/>
      <c r="AC2122" s="268"/>
      <c r="AE2122" s="268"/>
      <c r="AF2122" s="268"/>
      <c r="AG2122" s="268"/>
      <c r="AH2122" s="268"/>
      <c r="AI2122" s="268"/>
      <c r="AM2122" s="268"/>
    </row>
    <row r="2123" spans="1:39" x14ac:dyDescent="0.25">
      <c r="A2123" s="268"/>
      <c r="B2123" s="268"/>
      <c r="C2123" s="268"/>
      <c r="D2123" s="268"/>
      <c r="E2123" s="268"/>
      <c r="F2123" s="268"/>
      <c r="G2123" s="271"/>
      <c r="H2123" s="268"/>
      <c r="I2123" s="268"/>
      <c r="K2123" s="270"/>
      <c r="L2123" s="270"/>
      <c r="M2123" s="270"/>
      <c r="N2123" s="270"/>
      <c r="O2123" s="268"/>
      <c r="P2123" s="268"/>
      <c r="Q2123" s="268"/>
      <c r="R2123" s="268"/>
      <c r="S2123" s="268"/>
      <c r="T2123" s="268"/>
      <c r="U2123" s="268"/>
      <c r="V2123" s="268"/>
      <c r="W2123" s="268"/>
      <c r="X2123" s="268"/>
      <c r="AC2123" s="268"/>
      <c r="AE2123" s="268"/>
      <c r="AF2123" s="268"/>
      <c r="AG2123" s="268"/>
      <c r="AH2123" s="268"/>
      <c r="AI2123" s="268"/>
      <c r="AM2123" s="268"/>
    </row>
    <row r="2124" spans="1:39" x14ac:dyDescent="0.25">
      <c r="A2124" s="268"/>
      <c r="B2124" s="268"/>
      <c r="C2124" s="268"/>
      <c r="D2124" s="268"/>
      <c r="E2124" s="268"/>
      <c r="F2124" s="268"/>
      <c r="G2124" s="271"/>
      <c r="H2124" s="268"/>
      <c r="I2124" s="268"/>
      <c r="J2124" s="2"/>
      <c r="K2124" s="270"/>
      <c r="L2124" s="270"/>
      <c r="M2124" s="270"/>
      <c r="N2124" s="270"/>
      <c r="O2124" s="268"/>
      <c r="P2124" s="268"/>
      <c r="Q2124" s="268"/>
      <c r="R2124" s="268"/>
      <c r="S2124" s="268"/>
      <c r="T2124" s="268"/>
      <c r="U2124" s="268"/>
      <c r="V2124" s="268"/>
      <c r="W2124" s="268"/>
      <c r="X2124" s="268"/>
      <c r="AC2124" s="268"/>
      <c r="AE2124" s="268"/>
      <c r="AF2124" s="268"/>
      <c r="AG2124" s="268"/>
      <c r="AH2124" s="268"/>
      <c r="AI2124" s="268"/>
      <c r="AM2124" s="268"/>
    </row>
    <row r="2125" spans="1:39" x14ac:dyDescent="0.25">
      <c r="A2125" s="268"/>
      <c r="B2125" s="268"/>
      <c r="C2125" s="268"/>
      <c r="D2125" s="268"/>
      <c r="E2125" s="268"/>
      <c r="F2125" s="268"/>
      <c r="G2125" s="271"/>
      <c r="H2125" s="268"/>
      <c r="I2125" s="268"/>
      <c r="K2125" s="270"/>
      <c r="L2125" s="270"/>
      <c r="M2125" s="270"/>
      <c r="N2125" s="270"/>
      <c r="O2125" s="268"/>
      <c r="P2125" s="268"/>
      <c r="Q2125" s="268"/>
      <c r="R2125" s="268"/>
      <c r="S2125" s="268"/>
      <c r="T2125" s="268"/>
      <c r="U2125" s="268"/>
      <c r="V2125" s="268"/>
      <c r="W2125" s="268"/>
      <c r="X2125" s="268"/>
      <c r="AC2125" s="268"/>
      <c r="AE2125" s="268"/>
      <c r="AF2125" s="268"/>
      <c r="AG2125" s="268"/>
      <c r="AH2125" s="268"/>
      <c r="AI2125" s="268"/>
      <c r="AM2125" s="268"/>
    </row>
    <row r="2126" spans="1:39" x14ac:dyDescent="0.25">
      <c r="A2126" s="268"/>
      <c r="B2126" s="268"/>
      <c r="C2126" s="268"/>
      <c r="D2126" s="268"/>
      <c r="E2126" s="268"/>
      <c r="F2126" s="268"/>
      <c r="G2126" s="271"/>
      <c r="H2126" s="268"/>
      <c r="I2126" s="268"/>
      <c r="K2126" s="270"/>
      <c r="L2126" s="270"/>
      <c r="M2126" s="270"/>
      <c r="N2126" s="270"/>
      <c r="O2126" s="268"/>
      <c r="P2126" s="268"/>
      <c r="Q2126" s="268"/>
      <c r="R2126" s="268"/>
      <c r="S2126" s="268"/>
      <c r="T2126" s="268"/>
      <c r="U2126" s="268"/>
      <c r="V2126" s="268"/>
      <c r="W2126" s="268"/>
      <c r="X2126" s="268"/>
      <c r="AC2126" s="268"/>
      <c r="AE2126" s="268"/>
      <c r="AF2126" s="268"/>
      <c r="AG2126" s="268"/>
      <c r="AH2126" s="268"/>
      <c r="AI2126" s="268"/>
      <c r="AM2126" s="268"/>
    </row>
    <row r="2127" spans="1:39" x14ac:dyDescent="0.25">
      <c r="A2127" s="268"/>
      <c r="B2127" s="268"/>
      <c r="C2127" s="268"/>
      <c r="D2127" s="268"/>
      <c r="E2127" s="268"/>
      <c r="F2127" s="268"/>
      <c r="G2127" s="271"/>
      <c r="H2127" s="268"/>
      <c r="I2127" s="268"/>
      <c r="K2127" s="270"/>
      <c r="L2127" s="270"/>
      <c r="M2127" s="270"/>
      <c r="N2127" s="270"/>
      <c r="O2127" s="268"/>
      <c r="P2127" s="268"/>
      <c r="Q2127" s="268"/>
      <c r="R2127" s="268"/>
      <c r="S2127" s="268"/>
      <c r="T2127" s="268"/>
      <c r="U2127" s="268"/>
      <c r="V2127" s="268"/>
      <c r="W2127" s="268"/>
      <c r="X2127" s="268"/>
      <c r="Y2127" s="268"/>
      <c r="AC2127" s="268"/>
      <c r="AE2127" s="268"/>
      <c r="AF2127" s="268"/>
      <c r="AG2127" s="268"/>
      <c r="AH2127" s="268"/>
      <c r="AI2127" s="268"/>
      <c r="AM2127" s="268"/>
    </row>
    <row r="2128" spans="1:39" x14ac:dyDescent="0.25">
      <c r="A2128" s="268"/>
      <c r="B2128" s="268"/>
      <c r="C2128" s="268"/>
      <c r="D2128" s="268"/>
      <c r="E2128" s="268"/>
      <c r="F2128" s="268"/>
      <c r="G2128" s="271"/>
      <c r="H2128" s="268"/>
      <c r="I2128" s="268"/>
      <c r="K2128" s="270"/>
      <c r="L2128" s="270"/>
      <c r="M2128" s="270"/>
      <c r="N2128" s="270"/>
      <c r="O2128" s="268"/>
      <c r="P2128" s="268"/>
      <c r="Q2128" s="268"/>
      <c r="R2128" s="268"/>
      <c r="S2128" s="268"/>
      <c r="T2128" s="268"/>
      <c r="U2128" s="268"/>
      <c r="V2128" s="268"/>
      <c r="W2128" s="268"/>
      <c r="X2128" s="268"/>
      <c r="Y2128" s="268"/>
      <c r="AC2128" s="268"/>
      <c r="AE2128" s="268"/>
      <c r="AF2128" s="268"/>
      <c r="AG2128" s="268"/>
      <c r="AH2128" s="268"/>
      <c r="AI2128" s="268"/>
      <c r="AM2128" s="268"/>
    </row>
    <row r="2129" spans="1:39" x14ac:dyDescent="0.25">
      <c r="A2129" s="268"/>
      <c r="B2129" s="268"/>
      <c r="C2129" s="268"/>
      <c r="D2129" s="268"/>
      <c r="E2129" s="268"/>
      <c r="F2129" s="268"/>
      <c r="G2129" s="271"/>
      <c r="H2129" s="268"/>
      <c r="I2129" s="268"/>
      <c r="K2129" s="270"/>
      <c r="L2129" s="270"/>
      <c r="M2129" s="270"/>
      <c r="N2129" s="270"/>
      <c r="O2129" s="268"/>
      <c r="P2129" s="268"/>
      <c r="Q2129" s="268"/>
      <c r="R2129" s="268"/>
      <c r="S2129" s="268"/>
      <c r="T2129" s="268"/>
      <c r="U2129" s="268"/>
      <c r="V2129" s="268"/>
      <c r="W2129" s="268"/>
      <c r="X2129" s="268"/>
      <c r="AC2129" s="268"/>
      <c r="AE2129" s="268"/>
      <c r="AF2129" s="268"/>
      <c r="AG2129" s="268"/>
      <c r="AH2129" s="268"/>
      <c r="AI2129" s="268"/>
      <c r="AM2129" s="268"/>
    </row>
    <row r="2130" spans="1:39" x14ac:dyDescent="0.25">
      <c r="A2130" s="268"/>
      <c r="B2130" s="268"/>
      <c r="C2130" s="268"/>
      <c r="D2130" s="268"/>
      <c r="E2130" s="268"/>
      <c r="F2130" s="268"/>
      <c r="G2130" s="271"/>
      <c r="H2130" s="268"/>
      <c r="I2130" s="268"/>
      <c r="K2130" s="270"/>
      <c r="L2130" s="270"/>
      <c r="M2130" s="270"/>
      <c r="N2130" s="270"/>
      <c r="O2130" s="268"/>
      <c r="P2130" s="268"/>
      <c r="Q2130" s="268"/>
      <c r="R2130" s="268"/>
      <c r="S2130" s="268"/>
      <c r="T2130" s="268"/>
      <c r="U2130" s="268"/>
      <c r="V2130" s="268"/>
      <c r="W2130" s="268"/>
      <c r="X2130" s="268"/>
      <c r="Y2130" s="268"/>
      <c r="AC2130" s="268"/>
      <c r="AE2130" s="268"/>
      <c r="AF2130" s="268"/>
      <c r="AG2130" s="268"/>
      <c r="AH2130" s="268"/>
      <c r="AI2130" s="268"/>
      <c r="AM2130" s="268"/>
    </row>
    <row r="2131" spans="1:39" x14ac:dyDescent="0.25">
      <c r="A2131" s="268"/>
      <c r="B2131" s="268"/>
      <c r="C2131" s="268"/>
      <c r="D2131" s="268"/>
      <c r="E2131" s="268"/>
      <c r="F2131" s="268"/>
      <c r="G2131" s="271"/>
      <c r="H2131" s="268"/>
      <c r="K2131" s="270"/>
      <c r="L2131" s="270"/>
      <c r="M2131" s="270"/>
      <c r="N2131" s="270"/>
      <c r="O2131" s="268"/>
      <c r="P2131" s="268"/>
      <c r="Q2131" s="268"/>
      <c r="R2131" s="268"/>
      <c r="S2131" s="268"/>
      <c r="T2131" s="268"/>
      <c r="U2131" s="268"/>
      <c r="V2131" s="268"/>
      <c r="W2131" s="268"/>
      <c r="X2131" s="268"/>
      <c r="AC2131" s="268"/>
      <c r="AE2131" s="268"/>
      <c r="AF2131" s="268"/>
      <c r="AG2131" s="268"/>
      <c r="AH2131" s="268"/>
      <c r="AI2131" s="268"/>
      <c r="AM2131" s="268"/>
    </row>
    <row r="2132" spans="1:39" x14ac:dyDescent="0.25">
      <c r="A2132" s="268"/>
      <c r="B2132" s="268"/>
      <c r="C2132" s="268"/>
      <c r="D2132" s="268"/>
      <c r="E2132" s="268"/>
      <c r="F2132" s="268"/>
      <c r="G2132" s="271"/>
      <c r="H2132" s="268"/>
      <c r="I2132" s="268"/>
      <c r="K2132" s="270"/>
      <c r="L2132" s="270"/>
      <c r="M2132" s="270"/>
      <c r="N2132" s="270"/>
      <c r="O2132" s="268"/>
      <c r="P2132" s="268"/>
      <c r="Q2132" s="268"/>
      <c r="R2132" s="268"/>
      <c r="S2132" s="268"/>
      <c r="T2132" s="268"/>
      <c r="U2132" s="268"/>
      <c r="V2132" s="268"/>
      <c r="W2132" s="268"/>
      <c r="X2132" s="268"/>
      <c r="AC2132" s="268"/>
      <c r="AE2132" s="268"/>
      <c r="AF2132" s="268"/>
      <c r="AG2132" s="268"/>
      <c r="AH2132" s="268"/>
      <c r="AI2132" s="268"/>
      <c r="AM2132" s="268"/>
    </row>
    <row r="2133" spans="1:39" x14ac:dyDescent="0.25">
      <c r="A2133" s="268"/>
      <c r="B2133" s="268"/>
      <c r="C2133" s="268"/>
      <c r="D2133" s="268"/>
      <c r="E2133" s="268"/>
      <c r="F2133" s="268"/>
      <c r="G2133" s="271"/>
      <c r="H2133" s="268"/>
      <c r="I2133" s="268"/>
      <c r="K2133" s="270"/>
      <c r="L2133" s="270"/>
      <c r="M2133" s="270"/>
      <c r="N2133" s="270"/>
      <c r="O2133" s="268"/>
      <c r="P2133" s="268"/>
      <c r="Q2133" s="268"/>
      <c r="R2133" s="268"/>
      <c r="S2133" s="268"/>
      <c r="T2133" s="268"/>
      <c r="U2133" s="268"/>
      <c r="V2133" s="268"/>
      <c r="W2133" s="268"/>
      <c r="X2133" s="268"/>
      <c r="AC2133" s="268"/>
      <c r="AE2133" s="268"/>
      <c r="AF2133" s="268"/>
      <c r="AG2133" s="268"/>
      <c r="AH2133" s="268"/>
      <c r="AI2133" s="268"/>
      <c r="AM2133" s="268"/>
    </row>
    <row r="2134" spans="1:39" x14ac:dyDescent="0.25">
      <c r="A2134" s="268"/>
      <c r="B2134" s="268"/>
      <c r="C2134" s="268"/>
      <c r="D2134" s="268"/>
      <c r="E2134" s="268"/>
      <c r="F2134" s="268"/>
      <c r="G2134" s="271"/>
      <c r="H2134" s="268"/>
      <c r="I2134" s="268"/>
      <c r="K2134" s="270"/>
      <c r="L2134" s="270"/>
      <c r="M2134" s="270"/>
      <c r="N2134" s="270"/>
      <c r="O2134" s="268"/>
      <c r="P2134" s="268"/>
      <c r="Q2134" s="268"/>
      <c r="R2134" s="268"/>
      <c r="S2134" s="268"/>
      <c r="T2134" s="268"/>
      <c r="U2134" s="268"/>
      <c r="V2134" s="268"/>
      <c r="W2134" s="268"/>
      <c r="X2134" s="268"/>
      <c r="AC2134" s="268"/>
      <c r="AE2134" s="268"/>
      <c r="AF2134" s="268"/>
      <c r="AG2134" s="268"/>
      <c r="AH2134" s="268"/>
      <c r="AI2134" s="268"/>
      <c r="AM2134" s="268"/>
    </row>
    <row r="2135" spans="1:39" x14ac:dyDescent="0.25">
      <c r="A2135" s="268"/>
      <c r="B2135" s="268"/>
      <c r="C2135" s="268"/>
      <c r="D2135" s="268"/>
      <c r="E2135" s="268"/>
      <c r="F2135" s="268"/>
      <c r="G2135" s="271"/>
      <c r="H2135" s="268"/>
      <c r="I2135" s="268"/>
      <c r="K2135" s="270"/>
      <c r="L2135" s="270"/>
      <c r="M2135" s="270"/>
      <c r="N2135" s="270"/>
      <c r="O2135" s="268"/>
      <c r="P2135" s="268"/>
      <c r="Q2135" s="268"/>
      <c r="R2135" s="268"/>
      <c r="S2135" s="268"/>
      <c r="T2135" s="268"/>
      <c r="U2135" s="268"/>
      <c r="V2135" s="268"/>
      <c r="W2135" s="268"/>
      <c r="X2135" s="268"/>
      <c r="AC2135" s="268"/>
      <c r="AE2135" s="268"/>
      <c r="AF2135" s="268"/>
      <c r="AG2135" s="268"/>
      <c r="AH2135" s="268"/>
      <c r="AI2135" s="268"/>
      <c r="AM2135" s="268"/>
    </row>
    <row r="2136" spans="1:39" x14ac:dyDescent="0.25">
      <c r="A2136" s="268"/>
      <c r="B2136" s="268"/>
      <c r="C2136" s="268"/>
      <c r="D2136" s="268"/>
      <c r="E2136" s="268"/>
      <c r="F2136" s="268"/>
      <c r="G2136" s="271"/>
      <c r="H2136" s="268"/>
      <c r="I2136" s="268"/>
      <c r="K2136" s="270"/>
      <c r="L2136" s="270"/>
      <c r="M2136" s="270"/>
      <c r="N2136" s="270"/>
      <c r="O2136" s="268"/>
      <c r="P2136" s="268"/>
      <c r="Q2136" s="268"/>
      <c r="R2136" s="268"/>
      <c r="S2136" s="268"/>
      <c r="T2136" s="268"/>
      <c r="U2136" s="268"/>
      <c r="V2136" s="268"/>
      <c r="W2136" s="268"/>
      <c r="X2136" s="268"/>
      <c r="AC2136" s="268"/>
      <c r="AE2136" s="268"/>
      <c r="AF2136" s="268"/>
      <c r="AG2136" s="268"/>
      <c r="AH2136" s="268"/>
      <c r="AI2136" s="268"/>
      <c r="AM2136" s="268"/>
    </row>
    <row r="2137" spans="1:39" x14ac:dyDescent="0.25">
      <c r="A2137" s="268"/>
      <c r="B2137" s="268"/>
      <c r="C2137" s="268"/>
      <c r="D2137" s="268"/>
      <c r="E2137" s="268"/>
      <c r="F2137" s="268"/>
      <c r="G2137" s="271"/>
      <c r="H2137" s="268"/>
      <c r="I2137" s="268"/>
      <c r="K2137" s="270"/>
      <c r="L2137" s="270"/>
      <c r="M2137" s="270"/>
      <c r="N2137" s="270"/>
      <c r="O2137" s="268"/>
      <c r="P2137" s="268"/>
      <c r="Q2137" s="268"/>
      <c r="R2137" s="268"/>
      <c r="S2137" s="268"/>
      <c r="T2137" s="268"/>
      <c r="U2137" s="268"/>
      <c r="V2137" s="268"/>
      <c r="W2137" s="268"/>
      <c r="X2137" s="268"/>
      <c r="AC2137" s="268"/>
      <c r="AE2137" s="268"/>
      <c r="AF2137" s="268"/>
      <c r="AG2137" s="268"/>
      <c r="AH2137" s="268"/>
      <c r="AI2137" s="268"/>
      <c r="AM2137" s="268"/>
    </row>
    <row r="2138" spans="1:39" x14ac:dyDescent="0.25">
      <c r="A2138" s="268"/>
      <c r="B2138" s="268"/>
      <c r="C2138" s="268"/>
      <c r="D2138" s="268"/>
      <c r="E2138" s="268"/>
      <c r="F2138" s="268"/>
      <c r="G2138" s="271"/>
      <c r="H2138" s="268"/>
      <c r="I2138" s="268"/>
      <c r="K2138" s="270"/>
      <c r="L2138" s="270"/>
      <c r="M2138" s="270"/>
      <c r="N2138" s="270"/>
      <c r="O2138" s="268"/>
      <c r="P2138" s="268"/>
      <c r="Q2138" s="268"/>
      <c r="R2138" s="268"/>
      <c r="S2138" s="268"/>
      <c r="T2138" s="268"/>
      <c r="U2138" s="268"/>
      <c r="V2138" s="268"/>
      <c r="W2138" s="268"/>
      <c r="X2138" s="268"/>
      <c r="AC2138" s="268"/>
      <c r="AE2138" s="268"/>
      <c r="AF2138" s="268"/>
      <c r="AG2138" s="268"/>
      <c r="AH2138" s="268"/>
      <c r="AI2138" s="268"/>
      <c r="AM2138" s="268"/>
    </row>
    <row r="2139" spans="1:39" x14ac:dyDescent="0.25">
      <c r="A2139" s="268"/>
      <c r="B2139" s="268"/>
      <c r="C2139" s="268"/>
      <c r="D2139" s="268"/>
      <c r="E2139" s="268"/>
      <c r="F2139" s="268"/>
      <c r="G2139" s="271"/>
      <c r="H2139" s="268"/>
      <c r="I2139" s="268"/>
      <c r="K2139" s="270"/>
      <c r="L2139" s="270"/>
      <c r="M2139" s="270"/>
      <c r="N2139" s="270"/>
      <c r="O2139" s="268"/>
      <c r="P2139" s="268"/>
      <c r="Q2139" s="268"/>
      <c r="R2139" s="268"/>
      <c r="S2139" s="268"/>
      <c r="T2139" s="268"/>
      <c r="U2139" s="268"/>
      <c r="V2139" s="268"/>
      <c r="W2139" s="268"/>
      <c r="X2139" s="268"/>
      <c r="AC2139" s="268"/>
      <c r="AE2139" s="268"/>
      <c r="AF2139" s="268"/>
      <c r="AG2139" s="268"/>
      <c r="AH2139" s="268"/>
      <c r="AI2139" s="268"/>
      <c r="AM2139" s="268"/>
    </row>
    <row r="2140" spans="1:39" x14ac:dyDescent="0.25">
      <c r="A2140" s="268"/>
      <c r="B2140" s="268"/>
      <c r="C2140" s="268"/>
      <c r="D2140" s="268"/>
      <c r="E2140" s="268"/>
      <c r="F2140" s="268"/>
      <c r="G2140" s="271"/>
      <c r="H2140" s="268"/>
      <c r="I2140" s="268"/>
      <c r="K2140" s="270"/>
      <c r="L2140" s="270"/>
      <c r="M2140" s="270"/>
      <c r="N2140" s="270"/>
      <c r="O2140" s="268"/>
      <c r="P2140" s="268"/>
      <c r="Q2140" s="268"/>
      <c r="R2140" s="268"/>
      <c r="S2140" s="268"/>
      <c r="T2140" s="268"/>
      <c r="U2140" s="268"/>
      <c r="V2140" s="268"/>
      <c r="W2140" s="268"/>
      <c r="X2140" s="268"/>
      <c r="AC2140" s="268"/>
      <c r="AE2140" s="268"/>
      <c r="AF2140" s="268"/>
      <c r="AG2140" s="268"/>
      <c r="AH2140" s="268"/>
      <c r="AI2140" s="268"/>
      <c r="AM2140" s="268"/>
    </row>
    <row r="2141" spans="1:39" x14ac:dyDescent="0.25">
      <c r="A2141" s="268"/>
      <c r="B2141" s="268"/>
      <c r="C2141" s="268"/>
      <c r="D2141" s="268"/>
      <c r="E2141" s="268"/>
      <c r="F2141" s="268"/>
      <c r="G2141" s="271"/>
      <c r="H2141" s="268"/>
      <c r="I2141" s="268"/>
      <c r="K2141" s="270"/>
      <c r="L2141" s="270"/>
      <c r="M2141" s="270"/>
      <c r="N2141" s="270"/>
      <c r="O2141" s="268"/>
      <c r="P2141" s="268"/>
      <c r="Q2141" s="268"/>
      <c r="R2141" s="268"/>
      <c r="S2141" s="268"/>
      <c r="T2141" s="268"/>
      <c r="U2141" s="268"/>
      <c r="V2141" s="268"/>
      <c r="W2141" s="268"/>
      <c r="X2141" s="268"/>
      <c r="AC2141" s="268"/>
      <c r="AE2141" s="268"/>
      <c r="AF2141" s="268"/>
      <c r="AG2141" s="268"/>
      <c r="AH2141" s="268"/>
      <c r="AI2141" s="268"/>
      <c r="AM2141" s="268"/>
    </row>
    <row r="2142" spans="1:39" x14ac:dyDescent="0.25">
      <c r="A2142" s="268"/>
      <c r="B2142" s="268"/>
      <c r="C2142" s="268"/>
      <c r="D2142" s="268"/>
      <c r="E2142" s="268"/>
      <c r="F2142" s="268"/>
      <c r="G2142" s="271"/>
      <c r="H2142" s="268"/>
      <c r="I2142" s="268"/>
      <c r="K2142" s="270"/>
      <c r="L2142" s="270"/>
      <c r="M2142" s="270"/>
      <c r="N2142" s="270"/>
      <c r="O2142" s="268"/>
      <c r="P2142" s="268"/>
      <c r="Q2142" s="268"/>
      <c r="R2142" s="268"/>
      <c r="S2142" s="268"/>
      <c r="T2142" s="268"/>
      <c r="U2142" s="268"/>
      <c r="V2142" s="268"/>
      <c r="W2142" s="268"/>
      <c r="X2142" s="268"/>
      <c r="AC2142" s="268"/>
      <c r="AE2142" s="268"/>
      <c r="AF2142" s="268"/>
      <c r="AG2142" s="268"/>
      <c r="AH2142" s="268"/>
      <c r="AI2142" s="268"/>
      <c r="AM2142" s="268"/>
    </row>
    <row r="2143" spans="1:39" x14ac:dyDescent="0.25">
      <c r="A2143" s="268"/>
      <c r="B2143" s="268"/>
      <c r="C2143" s="268"/>
      <c r="D2143" s="268"/>
      <c r="E2143" s="268"/>
      <c r="F2143" s="268"/>
      <c r="G2143" s="271"/>
      <c r="H2143" s="268"/>
      <c r="I2143" s="268"/>
      <c r="K2143" s="270"/>
      <c r="L2143" s="270"/>
      <c r="M2143" s="270"/>
      <c r="N2143" s="270"/>
      <c r="O2143" s="268"/>
      <c r="P2143" s="268"/>
      <c r="Q2143" s="268"/>
      <c r="R2143" s="268"/>
      <c r="S2143" s="268"/>
      <c r="T2143" s="268"/>
      <c r="U2143" s="268"/>
      <c r="V2143" s="268"/>
      <c r="W2143" s="268"/>
      <c r="X2143" s="268"/>
      <c r="AC2143" s="268"/>
      <c r="AE2143" s="268"/>
      <c r="AF2143" s="268"/>
      <c r="AG2143" s="268"/>
      <c r="AH2143" s="268"/>
      <c r="AI2143" s="268"/>
      <c r="AM2143" s="268"/>
    </row>
    <row r="2144" spans="1:39" x14ac:dyDescent="0.25">
      <c r="A2144" s="268"/>
      <c r="B2144" s="268"/>
      <c r="C2144" s="268"/>
      <c r="D2144" s="268"/>
      <c r="E2144" s="268"/>
      <c r="F2144" s="268"/>
      <c r="G2144" s="271"/>
      <c r="H2144" s="268"/>
      <c r="I2144" s="268"/>
      <c r="K2144" s="270"/>
      <c r="L2144" s="270"/>
      <c r="M2144" s="270"/>
      <c r="N2144" s="270"/>
      <c r="O2144" s="268"/>
      <c r="P2144" s="268"/>
      <c r="Q2144" s="268"/>
      <c r="R2144" s="268"/>
      <c r="S2144" s="268"/>
      <c r="T2144" s="268"/>
      <c r="U2144" s="268"/>
      <c r="V2144" s="268"/>
      <c r="W2144" s="268"/>
      <c r="X2144" s="268"/>
      <c r="AC2144" s="268"/>
      <c r="AE2144" s="268"/>
      <c r="AF2144" s="268"/>
      <c r="AG2144" s="268"/>
      <c r="AH2144" s="268"/>
      <c r="AI2144" s="268"/>
      <c r="AM2144" s="268"/>
    </row>
    <row r="2145" spans="1:39" x14ac:dyDescent="0.25">
      <c r="A2145" s="268"/>
      <c r="B2145" s="268"/>
      <c r="C2145" s="268"/>
      <c r="D2145" s="268"/>
      <c r="E2145" s="268"/>
      <c r="F2145" s="268"/>
      <c r="G2145" s="271"/>
      <c r="H2145" s="268"/>
      <c r="I2145" s="2"/>
      <c r="K2145" s="270"/>
      <c r="L2145" s="270"/>
      <c r="M2145" s="270"/>
      <c r="N2145" s="270"/>
      <c r="O2145" s="268"/>
      <c r="P2145" s="268"/>
      <c r="Q2145" s="268"/>
      <c r="R2145" s="268"/>
      <c r="S2145" s="268"/>
      <c r="T2145" s="268"/>
      <c r="U2145" s="268"/>
      <c r="V2145" s="268"/>
      <c r="W2145" s="268"/>
      <c r="X2145" s="268"/>
      <c r="AC2145" s="268"/>
      <c r="AE2145" s="268"/>
      <c r="AF2145" s="268"/>
      <c r="AG2145" s="268"/>
      <c r="AH2145" s="268"/>
      <c r="AI2145" s="268"/>
      <c r="AM2145" s="268"/>
    </row>
    <row r="2146" spans="1:39" x14ac:dyDescent="0.25">
      <c r="A2146" s="268"/>
      <c r="B2146" s="268"/>
      <c r="C2146" s="268"/>
      <c r="D2146" s="268"/>
      <c r="E2146" s="268"/>
      <c r="F2146" s="268"/>
      <c r="G2146" s="271"/>
      <c r="H2146" s="268"/>
      <c r="I2146" s="268"/>
      <c r="K2146" s="270"/>
      <c r="L2146" s="270"/>
      <c r="M2146" s="270"/>
      <c r="N2146" s="270"/>
      <c r="O2146" s="268"/>
      <c r="P2146" s="268"/>
      <c r="Q2146" s="268"/>
      <c r="R2146" s="268"/>
      <c r="S2146" s="268"/>
      <c r="T2146" s="268"/>
      <c r="U2146" s="268"/>
      <c r="V2146" s="268"/>
      <c r="W2146" s="268"/>
      <c r="X2146" s="268"/>
      <c r="AC2146" s="268"/>
      <c r="AE2146" s="268"/>
      <c r="AF2146" s="268"/>
      <c r="AG2146" s="268"/>
      <c r="AH2146" s="268"/>
      <c r="AI2146" s="268"/>
      <c r="AM2146" s="268"/>
    </row>
    <row r="2147" spans="1:39" x14ac:dyDescent="0.25">
      <c r="A2147" s="268"/>
      <c r="B2147" s="268"/>
      <c r="C2147" s="268"/>
      <c r="D2147" s="268"/>
      <c r="E2147" s="268"/>
      <c r="F2147" s="268"/>
      <c r="G2147" s="271"/>
      <c r="H2147" s="268"/>
      <c r="I2147" s="268"/>
      <c r="K2147" s="270"/>
      <c r="L2147" s="270"/>
      <c r="M2147" s="270"/>
      <c r="N2147" s="270"/>
      <c r="O2147" s="268"/>
      <c r="P2147" s="268"/>
      <c r="Q2147" s="268"/>
      <c r="R2147" s="268"/>
      <c r="S2147" s="268"/>
      <c r="T2147" s="268"/>
      <c r="U2147" s="268"/>
      <c r="V2147" s="268"/>
      <c r="W2147" s="268"/>
      <c r="X2147" s="268"/>
      <c r="AC2147" s="268"/>
      <c r="AE2147" s="268"/>
      <c r="AF2147" s="268"/>
      <c r="AG2147" s="268"/>
      <c r="AH2147" s="268"/>
      <c r="AI2147" s="268"/>
      <c r="AM2147" s="268"/>
    </row>
    <row r="2148" spans="1:39" x14ac:dyDescent="0.25">
      <c r="A2148" s="268"/>
      <c r="B2148" s="268"/>
      <c r="C2148" s="268"/>
      <c r="D2148" s="268"/>
      <c r="E2148" s="268"/>
      <c r="F2148" s="268"/>
      <c r="G2148" s="271"/>
      <c r="H2148" s="268"/>
      <c r="I2148" s="268"/>
      <c r="K2148" s="270"/>
      <c r="L2148" s="270"/>
      <c r="M2148" s="270"/>
      <c r="N2148" s="270"/>
      <c r="O2148" s="268"/>
      <c r="P2148" s="268"/>
      <c r="Q2148" s="268"/>
      <c r="R2148" s="268"/>
      <c r="S2148" s="268"/>
      <c r="T2148" s="268"/>
      <c r="U2148" s="268"/>
      <c r="V2148" s="268"/>
      <c r="W2148" s="268"/>
      <c r="X2148" s="268"/>
      <c r="AC2148" s="268"/>
      <c r="AE2148" s="268"/>
      <c r="AF2148" s="268"/>
      <c r="AG2148" s="268"/>
      <c r="AH2148" s="268"/>
      <c r="AI2148" s="268"/>
      <c r="AM2148" s="268"/>
    </row>
    <row r="2149" spans="1:39" x14ac:dyDescent="0.25">
      <c r="A2149" s="268"/>
      <c r="B2149" s="268"/>
      <c r="C2149" s="268"/>
      <c r="D2149" s="268"/>
      <c r="E2149" s="268"/>
      <c r="F2149" s="268"/>
      <c r="G2149" s="271"/>
      <c r="H2149" s="268"/>
      <c r="I2149" s="268"/>
      <c r="K2149" s="270"/>
      <c r="L2149" s="270"/>
      <c r="M2149" s="270"/>
      <c r="N2149" s="270"/>
      <c r="O2149" s="268"/>
      <c r="P2149" s="268"/>
      <c r="Q2149" s="268"/>
      <c r="R2149" s="268"/>
      <c r="S2149" s="268"/>
      <c r="T2149" s="268"/>
      <c r="U2149" s="268"/>
      <c r="V2149" s="268"/>
      <c r="W2149" s="268"/>
      <c r="X2149" s="268"/>
      <c r="AC2149" s="268"/>
      <c r="AE2149" s="268"/>
      <c r="AF2149" s="268"/>
      <c r="AG2149" s="268"/>
      <c r="AH2149" s="268"/>
      <c r="AI2149" s="268"/>
      <c r="AM2149" s="268"/>
    </row>
    <row r="2150" spans="1:39" x14ac:dyDescent="0.25">
      <c r="A2150" s="268"/>
      <c r="B2150" s="268"/>
      <c r="C2150" s="268"/>
      <c r="D2150" s="268"/>
      <c r="E2150" s="268"/>
      <c r="F2150" s="268"/>
      <c r="G2150" s="271"/>
      <c r="H2150" s="268"/>
      <c r="K2150" s="270"/>
      <c r="L2150" s="270"/>
      <c r="M2150" s="270"/>
      <c r="N2150" s="270"/>
      <c r="O2150" s="268"/>
      <c r="P2150" s="268"/>
      <c r="Q2150" s="268"/>
      <c r="R2150" s="268"/>
      <c r="S2150" s="268"/>
      <c r="T2150" s="268"/>
      <c r="U2150" s="268"/>
      <c r="V2150" s="268"/>
      <c r="W2150" s="268"/>
      <c r="X2150" s="268"/>
      <c r="AC2150" s="268"/>
      <c r="AE2150" s="268"/>
      <c r="AF2150" s="268"/>
      <c r="AG2150" s="268"/>
      <c r="AH2150" s="268"/>
      <c r="AI2150" s="268"/>
      <c r="AM2150" s="268"/>
    </row>
    <row r="2151" spans="1:39" x14ac:dyDescent="0.25">
      <c r="A2151" s="268"/>
      <c r="B2151" s="268"/>
      <c r="C2151" s="268"/>
      <c r="D2151" s="268"/>
      <c r="E2151" s="268"/>
      <c r="F2151" s="268"/>
      <c r="G2151" s="271"/>
      <c r="H2151" s="268"/>
      <c r="K2151" s="270"/>
      <c r="L2151" s="270"/>
      <c r="M2151" s="270"/>
      <c r="N2151" s="270"/>
      <c r="O2151" s="268"/>
      <c r="P2151" s="268"/>
      <c r="Q2151" s="268"/>
      <c r="R2151" s="268"/>
      <c r="S2151" s="268"/>
      <c r="T2151" s="268"/>
      <c r="U2151" s="268"/>
      <c r="V2151" s="268"/>
      <c r="W2151" s="268"/>
      <c r="X2151" s="268"/>
      <c r="Y2151" s="268"/>
      <c r="AC2151" s="268"/>
      <c r="AE2151" s="268"/>
      <c r="AF2151" s="268"/>
      <c r="AG2151" s="268"/>
      <c r="AH2151" s="268"/>
      <c r="AI2151" s="268"/>
      <c r="AM2151" s="268"/>
    </row>
    <row r="2152" spans="1:39" x14ac:dyDescent="0.25">
      <c r="A2152" s="268"/>
      <c r="B2152" s="268"/>
      <c r="C2152" s="268"/>
      <c r="D2152" s="268"/>
      <c r="E2152" s="268"/>
      <c r="F2152" s="268"/>
      <c r="G2152" s="271"/>
      <c r="H2152" s="268"/>
      <c r="I2152" s="2"/>
      <c r="K2152" s="270"/>
      <c r="L2152" s="270"/>
      <c r="M2152" s="270"/>
      <c r="N2152" s="270"/>
      <c r="O2152" s="268"/>
      <c r="P2152" s="268"/>
      <c r="Q2152" s="268"/>
      <c r="R2152" s="268"/>
      <c r="S2152" s="268"/>
      <c r="T2152" s="268"/>
      <c r="U2152" s="268"/>
      <c r="V2152" s="268"/>
      <c r="W2152" s="268"/>
      <c r="X2152" s="268"/>
      <c r="AC2152" s="268"/>
      <c r="AE2152" s="268"/>
      <c r="AF2152" s="268"/>
      <c r="AG2152" s="268"/>
      <c r="AH2152" s="268"/>
      <c r="AI2152" s="268"/>
      <c r="AM2152" s="268"/>
    </row>
    <row r="2153" spans="1:39" x14ac:dyDescent="0.25">
      <c r="A2153" s="268"/>
      <c r="B2153" s="268"/>
      <c r="C2153" s="268"/>
      <c r="D2153" s="268"/>
      <c r="E2153" s="268"/>
      <c r="F2153" s="268"/>
      <c r="G2153" s="271"/>
      <c r="H2153" s="268"/>
      <c r="I2153" s="2"/>
      <c r="K2153" s="270"/>
      <c r="L2153" s="270"/>
      <c r="M2153" s="270"/>
      <c r="N2153" s="270"/>
      <c r="O2153" s="268"/>
      <c r="P2153" s="268"/>
      <c r="Q2153" s="268"/>
      <c r="R2153" s="268"/>
      <c r="S2153" s="268"/>
      <c r="T2153" s="268"/>
      <c r="U2153" s="268"/>
      <c r="V2153" s="268"/>
      <c r="W2153" s="268"/>
      <c r="X2153" s="268"/>
      <c r="AC2153" s="268"/>
      <c r="AE2153" s="268"/>
      <c r="AF2153" s="268"/>
      <c r="AG2153" s="268"/>
      <c r="AH2153" s="268"/>
      <c r="AI2153" s="268"/>
      <c r="AM2153" s="268"/>
    </row>
    <row r="2154" spans="1:39" x14ac:dyDescent="0.25">
      <c r="A2154" s="268"/>
      <c r="B2154" s="268"/>
      <c r="C2154" s="268"/>
      <c r="D2154" s="268"/>
      <c r="E2154" s="268"/>
      <c r="F2154" s="268"/>
      <c r="G2154" s="271"/>
      <c r="H2154" s="268"/>
      <c r="I2154" s="268"/>
      <c r="K2154" s="270"/>
      <c r="L2154" s="270"/>
      <c r="M2154" s="270"/>
      <c r="N2154" s="270"/>
      <c r="O2154" s="268"/>
      <c r="P2154" s="268"/>
      <c r="Q2154" s="268"/>
      <c r="R2154" s="268"/>
      <c r="S2154" s="268"/>
      <c r="T2154" s="268"/>
      <c r="U2154" s="268"/>
      <c r="V2154" s="268"/>
      <c r="W2154" s="268"/>
      <c r="X2154" s="268"/>
      <c r="AC2154" s="268"/>
      <c r="AE2154" s="268"/>
      <c r="AF2154" s="268"/>
      <c r="AG2154" s="268"/>
      <c r="AH2154" s="268"/>
      <c r="AI2154" s="268"/>
      <c r="AM2154" s="268"/>
    </row>
    <row r="2155" spans="1:39" x14ac:dyDescent="0.25">
      <c r="A2155" s="268"/>
      <c r="B2155" s="268"/>
      <c r="C2155" s="268"/>
      <c r="D2155" s="268"/>
      <c r="E2155" s="268"/>
      <c r="F2155" s="268"/>
      <c r="G2155" s="271"/>
      <c r="H2155" s="268"/>
      <c r="I2155" s="268"/>
      <c r="K2155" s="270"/>
      <c r="L2155" s="270"/>
      <c r="M2155" s="270"/>
      <c r="N2155" s="270"/>
      <c r="O2155" s="268"/>
      <c r="P2155" s="268"/>
      <c r="Q2155" s="268"/>
      <c r="R2155" s="268"/>
      <c r="S2155" s="268"/>
      <c r="T2155" s="268"/>
      <c r="U2155" s="268"/>
      <c r="V2155" s="268"/>
      <c r="W2155" s="268"/>
      <c r="X2155" s="268"/>
      <c r="AC2155" s="268"/>
      <c r="AE2155" s="268"/>
      <c r="AF2155" s="268"/>
      <c r="AG2155" s="268"/>
      <c r="AH2155" s="268"/>
      <c r="AI2155" s="268"/>
      <c r="AM2155" s="268"/>
    </row>
    <row r="2156" spans="1:39" x14ac:dyDescent="0.25">
      <c r="A2156" s="268"/>
      <c r="B2156" s="268"/>
      <c r="C2156" s="268"/>
      <c r="D2156" s="268"/>
      <c r="E2156" s="268"/>
      <c r="F2156" s="268"/>
      <c r="G2156" s="271"/>
      <c r="H2156" s="268"/>
      <c r="I2156" s="268"/>
      <c r="J2156" s="2"/>
      <c r="K2156" s="270"/>
      <c r="L2156" s="270"/>
      <c r="M2156" s="270"/>
      <c r="N2156" s="270"/>
      <c r="O2156" s="268"/>
      <c r="P2156" s="268"/>
      <c r="Q2156" s="268"/>
      <c r="R2156" s="268"/>
      <c r="S2156" s="268"/>
      <c r="T2156" s="268"/>
      <c r="U2156" s="268"/>
      <c r="V2156" s="268"/>
      <c r="W2156" s="268"/>
      <c r="X2156" s="268"/>
      <c r="AC2156" s="268"/>
      <c r="AE2156" s="268"/>
      <c r="AF2156" s="268"/>
      <c r="AG2156" s="268"/>
      <c r="AH2156" s="268"/>
      <c r="AI2156" s="268"/>
      <c r="AM2156" s="268"/>
    </row>
    <row r="2157" spans="1:39" x14ac:dyDescent="0.25">
      <c r="A2157" s="268"/>
      <c r="B2157" s="268"/>
      <c r="C2157" s="268"/>
      <c r="D2157" s="268"/>
      <c r="E2157" s="268"/>
      <c r="F2157" s="268"/>
      <c r="G2157" s="271"/>
      <c r="H2157" s="268"/>
      <c r="I2157" s="268"/>
      <c r="K2157" s="270"/>
      <c r="L2157" s="270"/>
      <c r="M2157" s="270"/>
      <c r="N2157" s="270"/>
      <c r="O2157" s="268"/>
      <c r="P2157" s="268"/>
      <c r="Q2157" s="268"/>
      <c r="R2157" s="268"/>
      <c r="S2157" s="268"/>
      <c r="T2157" s="268"/>
      <c r="U2157" s="268"/>
      <c r="V2157" s="268"/>
      <c r="W2157" s="268"/>
      <c r="X2157" s="268"/>
      <c r="AC2157" s="268"/>
      <c r="AE2157" s="268"/>
      <c r="AF2157" s="268"/>
      <c r="AG2157" s="268"/>
      <c r="AH2157" s="268"/>
      <c r="AI2157" s="268"/>
      <c r="AM2157" s="268"/>
    </row>
    <row r="2158" spans="1:39" x14ac:dyDescent="0.25">
      <c r="A2158" s="268"/>
      <c r="B2158" s="268"/>
      <c r="C2158" s="268"/>
      <c r="D2158" s="268"/>
      <c r="E2158" s="268"/>
      <c r="F2158" s="268"/>
      <c r="G2158" s="271"/>
      <c r="H2158" s="268"/>
      <c r="I2158" s="268"/>
      <c r="K2158" s="270"/>
      <c r="L2158" s="270"/>
      <c r="M2158" s="270"/>
      <c r="N2158" s="270"/>
      <c r="O2158" s="268"/>
      <c r="P2158" s="268"/>
      <c r="Q2158" s="268"/>
      <c r="R2158" s="268"/>
      <c r="S2158" s="268"/>
      <c r="T2158" s="268"/>
      <c r="U2158" s="268"/>
      <c r="V2158" s="268"/>
      <c r="W2158" s="268"/>
      <c r="X2158" s="268"/>
      <c r="AC2158" s="268"/>
      <c r="AE2158" s="268"/>
      <c r="AF2158" s="268"/>
      <c r="AG2158" s="268"/>
      <c r="AH2158" s="268"/>
      <c r="AI2158" s="268"/>
      <c r="AM2158" s="268"/>
    </row>
    <row r="2159" spans="1:39" x14ac:dyDescent="0.25">
      <c r="A2159" s="268"/>
      <c r="B2159" s="268"/>
      <c r="C2159" s="268"/>
      <c r="D2159" s="268"/>
      <c r="E2159" s="268"/>
      <c r="F2159" s="268"/>
      <c r="G2159" s="271"/>
      <c r="H2159" s="268"/>
      <c r="I2159" s="268"/>
      <c r="K2159" s="270"/>
      <c r="L2159" s="270"/>
      <c r="M2159" s="270"/>
      <c r="N2159" s="270"/>
      <c r="O2159" s="268"/>
      <c r="P2159" s="268"/>
      <c r="Q2159" s="268"/>
      <c r="R2159" s="268"/>
      <c r="S2159" s="268"/>
      <c r="T2159" s="268"/>
      <c r="U2159" s="268"/>
      <c r="V2159" s="268"/>
      <c r="W2159" s="268"/>
      <c r="X2159" s="268"/>
      <c r="Y2159" s="268"/>
      <c r="AC2159" s="268"/>
      <c r="AE2159" s="268"/>
      <c r="AF2159" s="268"/>
      <c r="AG2159" s="268"/>
      <c r="AH2159" s="268"/>
      <c r="AI2159" s="268"/>
      <c r="AM2159" s="268"/>
    </row>
    <row r="2160" spans="1:39" x14ac:dyDescent="0.25">
      <c r="A2160" s="268"/>
      <c r="B2160" s="268"/>
      <c r="C2160" s="268"/>
      <c r="D2160" s="268"/>
      <c r="E2160" s="268"/>
      <c r="F2160" s="268"/>
      <c r="G2160" s="271"/>
      <c r="H2160" s="268"/>
      <c r="I2160" s="268"/>
      <c r="K2160" s="270"/>
      <c r="L2160" s="270"/>
      <c r="M2160" s="270"/>
      <c r="N2160" s="270"/>
      <c r="O2160" s="268"/>
      <c r="P2160" s="268"/>
      <c r="Q2160" s="268"/>
      <c r="R2160" s="268"/>
      <c r="S2160" s="268"/>
      <c r="T2160" s="268"/>
      <c r="U2160" s="268"/>
      <c r="V2160" s="268"/>
      <c r="W2160" s="268"/>
      <c r="X2160" s="268"/>
      <c r="AC2160" s="268"/>
      <c r="AE2160" s="268"/>
      <c r="AF2160" s="268"/>
      <c r="AG2160" s="268"/>
      <c r="AH2160" s="268"/>
      <c r="AI2160" s="268"/>
      <c r="AM2160" s="268"/>
    </row>
    <row r="2161" spans="1:39" x14ac:dyDescent="0.25">
      <c r="A2161" s="268"/>
      <c r="B2161" s="268"/>
      <c r="C2161" s="268"/>
      <c r="D2161" s="268"/>
      <c r="E2161" s="268"/>
      <c r="F2161" s="268"/>
      <c r="G2161" s="271"/>
      <c r="H2161" s="268"/>
      <c r="I2161" s="268"/>
      <c r="K2161" s="270"/>
      <c r="L2161" s="270"/>
      <c r="M2161" s="270"/>
      <c r="N2161" s="270"/>
      <c r="O2161" s="268"/>
      <c r="P2161" s="268"/>
      <c r="Q2161" s="268"/>
      <c r="R2161" s="268"/>
      <c r="S2161" s="268"/>
      <c r="T2161" s="268"/>
      <c r="U2161" s="268"/>
      <c r="V2161" s="268"/>
      <c r="W2161" s="268"/>
      <c r="X2161" s="268"/>
      <c r="AC2161" s="268"/>
      <c r="AE2161" s="268"/>
      <c r="AF2161" s="268"/>
      <c r="AG2161" s="268"/>
      <c r="AH2161" s="268"/>
      <c r="AI2161" s="268"/>
      <c r="AM2161" s="268"/>
    </row>
    <row r="2162" spans="1:39" x14ac:dyDescent="0.25">
      <c r="A2162" s="268"/>
      <c r="B2162" s="268"/>
      <c r="C2162" s="268"/>
      <c r="D2162" s="268"/>
      <c r="E2162" s="268"/>
      <c r="F2162" s="268"/>
      <c r="G2162" s="271"/>
      <c r="H2162" s="268"/>
      <c r="I2162" s="268"/>
      <c r="K2162" s="270"/>
      <c r="L2162" s="270"/>
      <c r="M2162" s="270"/>
      <c r="N2162" s="270"/>
      <c r="O2162" s="268"/>
      <c r="P2162" s="268"/>
      <c r="Q2162" s="268"/>
      <c r="R2162" s="268"/>
      <c r="S2162" s="268"/>
      <c r="T2162" s="268"/>
      <c r="U2162" s="268"/>
      <c r="V2162" s="268"/>
      <c r="W2162" s="268"/>
      <c r="X2162" s="268"/>
      <c r="AC2162" s="268"/>
      <c r="AE2162" s="268"/>
      <c r="AF2162" s="268"/>
      <c r="AG2162" s="268"/>
      <c r="AH2162" s="268"/>
      <c r="AI2162" s="268"/>
      <c r="AM2162" s="268"/>
    </row>
    <row r="2163" spans="1:39" x14ac:dyDescent="0.25">
      <c r="A2163" s="268"/>
      <c r="B2163" s="268"/>
      <c r="C2163" s="268"/>
      <c r="D2163" s="268"/>
      <c r="E2163" s="268"/>
      <c r="F2163" s="268"/>
      <c r="G2163" s="271"/>
      <c r="H2163" s="268"/>
      <c r="I2163" s="2"/>
      <c r="K2163" s="270"/>
      <c r="L2163" s="270"/>
      <c r="M2163" s="270"/>
      <c r="N2163" s="270"/>
      <c r="O2163" s="268"/>
      <c r="P2163" s="268"/>
      <c r="Q2163" s="268"/>
      <c r="R2163" s="268"/>
      <c r="S2163" s="268"/>
      <c r="T2163" s="268"/>
      <c r="U2163" s="268"/>
      <c r="V2163" s="268"/>
      <c r="W2163" s="268"/>
      <c r="X2163" s="268"/>
      <c r="Y2163" s="268"/>
      <c r="AC2163" s="268"/>
      <c r="AE2163" s="268"/>
      <c r="AF2163" s="268"/>
      <c r="AG2163" s="268"/>
      <c r="AH2163" s="268"/>
      <c r="AI2163" s="268"/>
      <c r="AM2163" s="268"/>
    </row>
    <row r="2164" spans="1:39" x14ac:dyDescent="0.25">
      <c r="A2164" s="268"/>
      <c r="B2164" s="268"/>
      <c r="C2164" s="268"/>
      <c r="D2164" s="268"/>
      <c r="E2164" s="268"/>
      <c r="F2164" s="268"/>
      <c r="G2164" s="271"/>
      <c r="H2164" s="268"/>
      <c r="I2164" s="2"/>
      <c r="K2164" s="270"/>
      <c r="L2164" s="270"/>
      <c r="M2164" s="270"/>
      <c r="N2164" s="270"/>
      <c r="O2164" s="268"/>
      <c r="P2164" s="268"/>
      <c r="Q2164" s="268"/>
      <c r="R2164" s="268"/>
      <c r="S2164" s="268"/>
      <c r="T2164" s="268"/>
      <c r="U2164" s="268"/>
      <c r="V2164" s="268"/>
      <c r="W2164" s="268"/>
      <c r="X2164" s="268"/>
      <c r="AC2164" s="268"/>
      <c r="AE2164" s="268"/>
      <c r="AF2164" s="268"/>
      <c r="AG2164" s="268"/>
      <c r="AH2164" s="268"/>
      <c r="AI2164" s="268"/>
      <c r="AM2164" s="268"/>
    </row>
    <row r="2165" spans="1:39" x14ac:dyDescent="0.25">
      <c r="A2165" s="268"/>
      <c r="B2165" s="268"/>
      <c r="C2165" s="268"/>
      <c r="D2165" s="268"/>
      <c r="E2165" s="268"/>
      <c r="F2165" s="268"/>
      <c r="G2165" s="271"/>
      <c r="H2165" s="268"/>
      <c r="I2165" s="2"/>
      <c r="J2165" s="268"/>
      <c r="K2165" s="270"/>
      <c r="L2165" s="270"/>
      <c r="M2165" s="270"/>
      <c r="N2165" s="270"/>
      <c r="O2165" s="268"/>
      <c r="P2165" s="268"/>
      <c r="Q2165" s="268"/>
      <c r="R2165" s="268"/>
      <c r="S2165" s="268"/>
      <c r="T2165" s="268"/>
      <c r="U2165" s="268"/>
      <c r="V2165" s="268"/>
      <c r="W2165" s="268"/>
      <c r="X2165" s="268"/>
      <c r="AC2165" s="268"/>
      <c r="AE2165" s="268"/>
      <c r="AF2165" s="268"/>
      <c r="AG2165" s="268"/>
      <c r="AH2165" s="268"/>
      <c r="AI2165" s="268"/>
      <c r="AM2165" s="268"/>
    </row>
    <row r="2166" spans="1:39" x14ac:dyDescent="0.25">
      <c r="A2166" s="268"/>
      <c r="B2166" s="268"/>
      <c r="C2166" s="268"/>
      <c r="D2166" s="268"/>
      <c r="E2166" s="268"/>
      <c r="F2166" s="268"/>
      <c r="G2166" s="271"/>
      <c r="H2166" s="268"/>
      <c r="I2166" s="2"/>
      <c r="J2166" s="268"/>
      <c r="K2166" s="270"/>
      <c r="L2166" s="270"/>
      <c r="M2166" s="270"/>
      <c r="N2166" s="270"/>
      <c r="O2166" s="268"/>
      <c r="P2166" s="268"/>
      <c r="Q2166" s="268"/>
      <c r="R2166" s="268"/>
      <c r="S2166" s="268"/>
      <c r="T2166" s="268"/>
      <c r="U2166" s="268"/>
      <c r="V2166" s="268"/>
      <c r="W2166" s="268"/>
      <c r="X2166" s="268"/>
      <c r="AC2166" s="268"/>
      <c r="AE2166" s="268"/>
      <c r="AF2166" s="268"/>
      <c r="AG2166" s="268"/>
      <c r="AH2166" s="268"/>
      <c r="AI2166" s="268"/>
      <c r="AM2166" s="268"/>
    </row>
    <row r="2167" spans="1:39" x14ac:dyDescent="0.25">
      <c r="A2167" s="268"/>
      <c r="B2167" s="268"/>
      <c r="C2167" s="268"/>
      <c r="D2167" s="268"/>
      <c r="E2167" s="268"/>
      <c r="F2167" s="268"/>
      <c r="G2167" s="271"/>
      <c r="H2167" s="268"/>
      <c r="I2167" s="2"/>
      <c r="J2167" s="268"/>
      <c r="K2167" s="270"/>
      <c r="L2167" s="270"/>
      <c r="M2167" s="270"/>
      <c r="N2167" s="270"/>
      <c r="O2167" s="268"/>
      <c r="P2167" s="268"/>
      <c r="Q2167" s="268"/>
      <c r="R2167" s="268"/>
      <c r="S2167" s="268"/>
      <c r="T2167" s="268"/>
      <c r="U2167" s="268"/>
      <c r="V2167" s="268"/>
      <c r="W2167" s="268"/>
      <c r="X2167" s="268"/>
      <c r="Y2167" s="268"/>
      <c r="Z2167" s="268"/>
      <c r="AC2167" s="268"/>
      <c r="AE2167" s="268"/>
      <c r="AF2167" s="268"/>
      <c r="AG2167" s="268"/>
      <c r="AH2167" s="268"/>
      <c r="AI2167" s="268"/>
      <c r="AM2167" s="268"/>
    </row>
    <row r="2168" spans="1:39" x14ac:dyDescent="0.25">
      <c r="A2168" s="268"/>
      <c r="B2168" s="268"/>
      <c r="C2168" s="268"/>
      <c r="D2168" s="268"/>
      <c r="E2168" s="268"/>
      <c r="F2168" s="268"/>
      <c r="G2168" s="271"/>
      <c r="H2168" s="268"/>
      <c r="J2168" s="268"/>
      <c r="K2168" s="270"/>
      <c r="L2168" s="270"/>
      <c r="M2168" s="270"/>
      <c r="N2168" s="270"/>
      <c r="O2168" s="268"/>
      <c r="P2168" s="268"/>
      <c r="Q2168" s="268"/>
      <c r="R2168" s="268"/>
      <c r="S2168" s="268"/>
      <c r="T2168" s="268"/>
      <c r="U2168" s="268"/>
      <c r="V2168" s="268"/>
      <c r="W2168" s="268"/>
      <c r="X2168" s="268"/>
      <c r="Y2168" s="268"/>
      <c r="Z2168" s="268"/>
      <c r="AC2168" s="268"/>
      <c r="AE2168" s="268"/>
      <c r="AF2168" s="268"/>
      <c r="AG2168" s="268"/>
      <c r="AH2168" s="268"/>
      <c r="AI2168" s="268"/>
      <c r="AM2168" s="268"/>
    </row>
    <row r="2169" spans="1:39" x14ac:dyDescent="0.25">
      <c r="A2169" s="268"/>
      <c r="B2169" s="268"/>
      <c r="C2169" s="268"/>
      <c r="D2169" s="268"/>
      <c r="E2169" s="268"/>
      <c r="F2169" s="268"/>
      <c r="G2169" s="271"/>
      <c r="H2169" s="268"/>
      <c r="J2169" s="268"/>
      <c r="K2169" s="270"/>
      <c r="L2169" s="270"/>
      <c r="M2169" s="270"/>
      <c r="N2169" s="270"/>
      <c r="O2169" s="268"/>
      <c r="P2169" s="268"/>
      <c r="Q2169" s="268"/>
      <c r="R2169" s="268"/>
      <c r="S2169" s="268"/>
      <c r="T2169" s="268"/>
      <c r="U2169" s="268"/>
      <c r="V2169" s="268"/>
      <c r="W2169" s="268"/>
      <c r="X2169" s="268"/>
      <c r="Y2169" s="268"/>
      <c r="Z2169" s="268"/>
      <c r="AC2169" s="268"/>
      <c r="AE2169" s="268"/>
      <c r="AF2169" s="268"/>
      <c r="AG2169" s="268"/>
      <c r="AH2169" s="268"/>
      <c r="AI2169" s="268"/>
      <c r="AM2169" s="268"/>
    </row>
    <row r="2170" spans="1:39" x14ac:dyDescent="0.25">
      <c r="A2170" s="268"/>
      <c r="B2170" s="268"/>
      <c r="C2170" s="268"/>
      <c r="D2170" s="268"/>
      <c r="E2170" s="268"/>
      <c r="F2170" s="268"/>
      <c r="G2170" s="271"/>
      <c r="H2170" s="268"/>
      <c r="I2170" s="268"/>
      <c r="K2170" s="270"/>
      <c r="L2170" s="270"/>
      <c r="M2170" s="270"/>
      <c r="N2170" s="270"/>
      <c r="O2170" s="268"/>
      <c r="P2170" s="268"/>
      <c r="Q2170" s="268"/>
      <c r="R2170" s="268"/>
      <c r="S2170" s="268"/>
      <c r="T2170" s="268"/>
      <c r="U2170" s="268"/>
      <c r="V2170" s="268"/>
      <c r="W2170" s="268"/>
      <c r="X2170" s="268"/>
      <c r="Y2170" s="268"/>
      <c r="Z2170" s="268"/>
      <c r="AC2170" s="268"/>
      <c r="AE2170" s="268"/>
      <c r="AF2170" s="268"/>
      <c r="AG2170" s="268"/>
      <c r="AH2170" s="268"/>
      <c r="AI2170" s="268"/>
      <c r="AM2170" s="268"/>
    </row>
    <row r="2171" spans="1:39" x14ac:dyDescent="0.25">
      <c r="A2171" s="268"/>
      <c r="B2171" s="268"/>
      <c r="C2171" s="268"/>
      <c r="D2171" s="268"/>
      <c r="E2171" s="268"/>
      <c r="F2171" s="268"/>
      <c r="G2171" s="271"/>
      <c r="H2171" s="268"/>
      <c r="I2171" s="268"/>
      <c r="K2171" s="270"/>
      <c r="L2171" s="270"/>
      <c r="M2171" s="270"/>
      <c r="N2171" s="270"/>
      <c r="O2171" s="268"/>
      <c r="P2171" s="268"/>
      <c r="Q2171" s="268"/>
      <c r="R2171" s="268"/>
      <c r="S2171" s="268"/>
      <c r="T2171" s="268"/>
      <c r="U2171" s="268"/>
      <c r="V2171" s="268"/>
      <c r="W2171" s="268"/>
      <c r="X2171" s="268"/>
      <c r="Y2171" s="268"/>
      <c r="Z2171" s="268"/>
      <c r="AC2171" s="268"/>
      <c r="AE2171" s="268"/>
      <c r="AF2171" s="268"/>
      <c r="AG2171" s="268"/>
      <c r="AH2171" s="268"/>
      <c r="AI2171" s="268"/>
      <c r="AM2171" s="268"/>
    </row>
    <row r="2172" spans="1:39" x14ac:dyDescent="0.25">
      <c r="A2172" s="268"/>
      <c r="B2172" s="268"/>
      <c r="C2172" s="268"/>
      <c r="D2172" s="268"/>
      <c r="E2172" s="268"/>
      <c r="F2172" s="268"/>
      <c r="G2172" s="271"/>
      <c r="H2172" s="268"/>
      <c r="I2172" s="268"/>
      <c r="K2172" s="270"/>
      <c r="L2172" s="270"/>
      <c r="M2172" s="270"/>
      <c r="N2172" s="270"/>
      <c r="O2172" s="268"/>
      <c r="P2172" s="268"/>
      <c r="Q2172" s="268"/>
      <c r="R2172" s="268"/>
      <c r="S2172" s="268"/>
      <c r="T2172" s="268"/>
      <c r="U2172" s="268"/>
      <c r="V2172" s="268"/>
      <c r="W2172" s="268"/>
      <c r="X2172" s="268"/>
      <c r="Y2172" s="268"/>
      <c r="Z2172" s="268"/>
      <c r="AC2172" s="268"/>
      <c r="AE2172" s="268"/>
      <c r="AF2172" s="268"/>
      <c r="AG2172" s="268"/>
      <c r="AH2172" s="268"/>
      <c r="AI2172" s="268"/>
      <c r="AM2172" s="268"/>
    </row>
    <row r="2173" spans="1:39" x14ac:dyDescent="0.25">
      <c r="A2173" s="268"/>
      <c r="B2173" s="268"/>
      <c r="C2173" s="268"/>
      <c r="D2173" s="268"/>
      <c r="E2173" s="268"/>
      <c r="F2173" s="268"/>
      <c r="G2173" s="271"/>
      <c r="H2173" s="268"/>
      <c r="I2173" s="268"/>
      <c r="K2173" s="270"/>
      <c r="L2173" s="270"/>
      <c r="M2173" s="270"/>
      <c r="N2173" s="270"/>
      <c r="O2173" s="268"/>
      <c r="P2173" s="268"/>
      <c r="Q2173" s="268"/>
      <c r="R2173" s="268"/>
      <c r="S2173" s="268"/>
      <c r="T2173" s="268"/>
      <c r="U2173" s="268"/>
      <c r="V2173" s="268"/>
      <c r="W2173" s="268"/>
      <c r="X2173" s="268"/>
      <c r="Y2173" s="268"/>
      <c r="Z2173" s="268"/>
      <c r="AC2173" s="268"/>
      <c r="AE2173" s="268"/>
      <c r="AF2173" s="268"/>
      <c r="AG2173" s="268"/>
      <c r="AH2173" s="268"/>
      <c r="AI2173" s="268"/>
      <c r="AM2173" s="268"/>
    </row>
    <row r="2174" spans="1:39" x14ac:dyDescent="0.25">
      <c r="A2174" s="268"/>
      <c r="B2174" s="268"/>
      <c r="C2174" s="268"/>
      <c r="D2174" s="268"/>
      <c r="E2174" s="268"/>
      <c r="F2174" s="268"/>
      <c r="G2174" s="271"/>
      <c r="H2174" s="268"/>
      <c r="I2174" s="268"/>
      <c r="J2174" s="268"/>
      <c r="K2174" s="270"/>
      <c r="L2174" s="270"/>
      <c r="M2174" s="270"/>
      <c r="N2174" s="270"/>
      <c r="O2174" s="268"/>
      <c r="P2174" s="268"/>
      <c r="Q2174" s="268"/>
      <c r="R2174" s="268"/>
      <c r="S2174" s="268"/>
      <c r="T2174" s="268"/>
      <c r="U2174" s="268"/>
      <c r="V2174" s="268"/>
      <c r="W2174" s="268"/>
      <c r="X2174" s="268"/>
      <c r="Y2174" s="268"/>
      <c r="Z2174" s="268"/>
      <c r="AC2174" s="268"/>
      <c r="AE2174" s="268"/>
      <c r="AF2174" s="268"/>
      <c r="AG2174" s="268"/>
      <c r="AH2174" s="268"/>
      <c r="AI2174" s="268"/>
      <c r="AM2174" s="268"/>
    </row>
    <row r="2175" spans="1:39" x14ac:dyDescent="0.25">
      <c r="A2175" s="268"/>
      <c r="B2175" s="268"/>
      <c r="C2175" s="268"/>
      <c r="D2175" s="268"/>
      <c r="E2175" s="268"/>
      <c r="F2175" s="268"/>
      <c r="G2175" s="271"/>
      <c r="H2175" s="268"/>
      <c r="I2175" s="268"/>
      <c r="K2175" s="270"/>
      <c r="L2175" s="270"/>
      <c r="M2175" s="270"/>
      <c r="N2175" s="270"/>
      <c r="O2175" s="268"/>
      <c r="P2175" s="268"/>
      <c r="Q2175" s="268"/>
      <c r="R2175" s="268"/>
      <c r="S2175" s="268"/>
      <c r="T2175" s="268"/>
      <c r="U2175" s="268"/>
      <c r="V2175" s="268"/>
      <c r="W2175" s="268"/>
      <c r="X2175" s="268"/>
      <c r="Y2175" s="268"/>
      <c r="Z2175" s="268"/>
      <c r="AC2175" s="268"/>
      <c r="AE2175" s="268"/>
      <c r="AF2175" s="268"/>
      <c r="AG2175" s="268"/>
      <c r="AH2175" s="268"/>
      <c r="AI2175" s="268"/>
      <c r="AM2175" s="268"/>
    </row>
    <row r="2176" spans="1:39" x14ac:dyDescent="0.25">
      <c r="A2176" s="268"/>
      <c r="B2176" s="268"/>
      <c r="C2176" s="268"/>
      <c r="D2176" s="268"/>
      <c r="E2176" s="268"/>
      <c r="F2176" s="268"/>
      <c r="G2176" s="271"/>
      <c r="H2176" s="268"/>
      <c r="I2176" s="2"/>
      <c r="K2176" s="270"/>
      <c r="L2176" s="270"/>
      <c r="M2176" s="270"/>
      <c r="N2176" s="270"/>
      <c r="O2176" s="268"/>
      <c r="P2176" s="268"/>
      <c r="Q2176" s="268"/>
      <c r="R2176" s="268"/>
      <c r="S2176" s="268"/>
      <c r="T2176" s="268"/>
      <c r="U2176" s="268"/>
      <c r="V2176" s="268"/>
      <c r="W2176" s="268"/>
      <c r="X2176" s="268"/>
      <c r="Y2176" s="268"/>
      <c r="Z2176" s="268"/>
      <c r="AC2176" s="268"/>
      <c r="AE2176" s="268"/>
      <c r="AF2176" s="268"/>
      <c r="AG2176" s="268"/>
      <c r="AH2176" s="268"/>
      <c r="AI2176" s="268"/>
      <c r="AM2176" s="268"/>
    </row>
    <row r="2177" spans="1:39" x14ac:dyDescent="0.25">
      <c r="A2177" s="268"/>
      <c r="B2177" s="268"/>
      <c r="C2177" s="268"/>
      <c r="D2177" s="268"/>
      <c r="E2177" s="268"/>
      <c r="F2177" s="268"/>
      <c r="G2177" s="271"/>
      <c r="H2177" s="268"/>
      <c r="I2177" s="268"/>
      <c r="K2177" s="270"/>
      <c r="L2177" s="270"/>
      <c r="M2177" s="270"/>
      <c r="N2177" s="270"/>
      <c r="O2177" s="268"/>
      <c r="P2177" s="268"/>
      <c r="Q2177" s="268"/>
      <c r="R2177" s="268"/>
      <c r="S2177" s="268"/>
      <c r="T2177" s="268"/>
      <c r="U2177" s="268"/>
      <c r="V2177" s="268"/>
      <c r="W2177" s="268"/>
      <c r="X2177" s="268"/>
      <c r="Y2177" s="268"/>
      <c r="Z2177" s="268"/>
      <c r="AC2177" s="268"/>
      <c r="AE2177" s="268"/>
      <c r="AF2177" s="268"/>
      <c r="AG2177" s="268"/>
      <c r="AH2177" s="268"/>
      <c r="AI2177" s="268"/>
      <c r="AM2177" s="268"/>
    </row>
    <row r="2178" spans="1:39" x14ac:dyDescent="0.25">
      <c r="A2178" s="268"/>
      <c r="B2178" s="268"/>
      <c r="C2178" s="268"/>
      <c r="D2178" s="268"/>
      <c r="E2178" s="268"/>
      <c r="F2178" s="268"/>
      <c r="G2178" s="271"/>
      <c r="H2178" s="268"/>
      <c r="I2178" s="268"/>
      <c r="J2178" s="2"/>
      <c r="K2178" s="270"/>
      <c r="L2178" s="270"/>
      <c r="M2178" s="270"/>
      <c r="N2178" s="270"/>
      <c r="O2178" s="268"/>
      <c r="P2178" s="268"/>
      <c r="Q2178" s="268"/>
      <c r="R2178" s="268"/>
      <c r="S2178" s="268"/>
      <c r="T2178" s="268"/>
      <c r="U2178" s="268"/>
      <c r="V2178" s="268"/>
      <c r="W2178" s="268"/>
      <c r="X2178" s="268"/>
      <c r="Y2178" s="268"/>
      <c r="Z2178" s="268"/>
      <c r="AC2178" s="268"/>
      <c r="AE2178" s="268"/>
      <c r="AF2178" s="268"/>
      <c r="AG2178" s="268"/>
      <c r="AH2178" s="268"/>
      <c r="AI2178" s="268"/>
      <c r="AM2178" s="268"/>
    </row>
    <row r="2179" spans="1:39" x14ac:dyDescent="0.25">
      <c r="A2179" s="268"/>
      <c r="B2179" s="268"/>
      <c r="C2179" s="268"/>
      <c r="D2179" s="268"/>
      <c r="E2179" s="268"/>
      <c r="F2179" s="268"/>
      <c r="G2179" s="271"/>
      <c r="H2179" s="268"/>
      <c r="I2179" s="268"/>
      <c r="J2179" s="2"/>
      <c r="K2179" s="270"/>
      <c r="L2179" s="270"/>
      <c r="M2179" s="270"/>
      <c r="N2179" s="270"/>
      <c r="O2179" s="268"/>
      <c r="P2179" s="268"/>
      <c r="Q2179" s="268"/>
      <c r="R2179" s="268"/>
      <c r="S2179" s="268"/>
      <c r="T2179" s="268"/>
      <c r="U2179" s="268"/>
      <c r="V2179" s="268"/>
      <c r="W2179" s="268"/>
      <c r="X2179" s="268"/>
      <c r="Y2179" s="268"/>
      <c r="Z2179" s="268"/>
      <c r="AC2179" s="268"/>
      <c r="AE2179" s="268"/>
      <c r="AF2179" s="268"/>
      <c r="AG2179" s="268"/>
      <c r="AH2179" s="268"/>
      <c r="AI2179" s="268"/>
      <c r="AM2179" s="268"/>
    </row>
    <row r="2180" spans="1:39" x14ac:dyDescent="0.25">
      <c r="A2180" s="268"/>
      <c r="B2180" s="268"/>
      <c r="C2180" s="268"/>
      <c r="D2180" s="268"/>
      <c r="E2180" s="268"/>
      <c r="F2180" s="268"/>
      <c r="G2180" s="271"/>
      <c r="H2180" s="268"/>
      <c r="I2180" s="2"/>
      <c r="K2180" s="270"/>
      <c r="L2180" s="270"/>
      <c r="M2180" s="270"/>
      <c r="N2180" s="270"/>
      <c r="O2180" s="268"/>
      <c r="P2180" s="268"/>
      <c r="Q2180" s="268"/>
      <c r="R2180" s="268"/>
      <c r="S2180" s="268"/>
      <c r="T2180" s="268"/>
      <c r="U2180" s="268"/>
      <c r="V2180" s="268"/>
      <c r="W2180" s="268"/>
      <c r="X2180" s="268"/>
      <c r="Y2180" s="268"/>
      <c r="Z2180" s="268"/>
      <c r="AC2180" s="268"/>
      <c r="AE2180" s="268"/>
      <c r="AF2180" s="268"/>
      <c r="AG2180" s="268"/>
      <c r="AH2180" s="268"/>
      <c r="AI2180" s="268"/>
      <c r="AM2180" s="268"/>
    </row>
    <row r="2181" spans="1:39" x14ac:dyDescent="0.25">
      <c r="A2181" s="268"/>
      <c r="B2181" s="268"/>
      <c r="C2181" s="268"/>
      <c r="D2181" s="268"/>
      <c r="E2181" s="268"/>
      <c r="F2181" s="268"/>
      <c r="G2181" s="271"/>
      <c r="H2181" s="268"/>
      <c r="I2181" s="2"/>
      <c r="K2181" s="270"/>
      <c r="L2181" s="270"/>
      <c r="M2181" s="270"/>
      <c r="N2181" s="270"/>
      <c r="O2181" s="268"/>
      <c r="P2181" s="268"/>
      <c r="Q2181" s="268"/>
      <c r="R2181" s="268"/>
      <c r="S2181" s="268"/>
      <c r="T2181" s="268"/>
      <c r="U2181" s="268"/>
      <c r="V2181" s="268"/>
      <c r="W2181" s="268"/>
      <c r="X2181" s="268"/>
      <c r="Y2181" s="268"/>
      <c r="Z2181" s="268"/>
      <c r="AC2181" s="268"/>
      <c r="AE2181" s="268"/>
      <c r="AF2181" s="268"/>
      <c r="AG2181" s="268"/>
      <c r="AH2181" s="268"/>
      <c r="AI2181" s="268"/>
      <c r="AM2181" s="268"/>
    </row>
    <row r="2182" spans="1:39" x14ac:dyDescent="0.25">
      <c r="A2182" s="268"/>
      <c r="B2182" s="268"/>
      <c r="C2182" s="268"/>
      <c r="D2182" s="268"/>
      <c r="E2182" s="268"/>
      <c r="F2182" s="268"/>
      <c r="G2182" s="271"/>
      <c r="H2182" s="268"/>
      <c r="K2182" s="270"/>
      <c r="L2182" s="270"/>
      <c r="M2182" s="270"/>
      <c r="N2182" s="270"/>
      <c r="O2182" s="268"/>
      <c r="P2182" s="268"/>
      <c r="Q2182" s="268"/>
      <c r="R2182" s="268"/>
      <c r="S2182" s="268"/>
      <c r="T2182" s="268"/>
      <c r="U2182" s="268"/>
      <c r="V2182" s="268"/>
      <c r="W2182" s="268"/>
      <c r="X2182" s="268"/>
      <c r="Y2182" s="268"/>
      <c r="Z2182" s="268"/>
      <c r="AC2182" s="268"/>
      <c r="AE2182" s="268"/>
      <c r="AF2182" s="268"/>
      <c r="AG2182" s="268"/>
      <c r="AH2182" s="268"/>
      <c r="AI2182" s="268"/>
      <c r="AM2182" s="268"/>
    </row>
    <row r="2183" spans="1:39" x14ac:dyDescent="0.25">
      <c r="A2183" s="268"/>
      <c r="B2183" s="268"/>
      <c r="C2183" s="268"/>
      <c r="D2183" s="268"/>
      <c r="E2183" s="268"/>
      <c r="F2183" s="268"/>
      <c r="G2183" s="271"/>
      <c r="H2183" s="268"/>
      <c r="K2183" s="270"/>
      <c r="L2183" s="270"/>
      <c r="M2183" s="270"/>
      <c r="N2183" s="270"/>
      <c r="O2183" s="268"/>
      <c r="P2183" s="268"/>
      <c r="Q2183" s="268"/>
      <c r="R2183" s="268"/>
      <c r="S2183" s="268"/>
      <c r="T2183" s="268"/>
      <c r="U2183" s="268"/>
      <c r="V2183" s="268"/>
      <c r="W2183" s="268"/>
      <c r="X2183" s="268"/>
      <c r="Y2183" s="268"/>
      <c r="AC2183" s="268"/>
      <c r="AE2183" s="268"/>
      <c r="AF2183" s="268"/>
      <c r="AG2183" s="268"/>
      <c r="AH2183" s="268"/>
      <c r="AI2183" s="268"/>
      <c r="AM2183" s="268"/>
    </row>
    <row r="2184" spans="1:39" x14ac:dyDescent="0.25">
      <c r="A2184" s="268"/>
      <c r="B2184" s="268"/>
      <c r="C2184" s="268"/>
      <c r="D2184" s="268"/>
      <c r="E2184" s="268"/>
      <c r="F2184" s="268"/>
      <c r="G2184" s="271"/>
      <c r="H2184" s="268"/>
      <c r="I2184" s="2"/>
      <c r="K2184" s="270"/>
      <c r="L2184" s="270"/>
      <c r="M2184" s="270"/>
      <c r="N2184" s="270"/>
      <c r="O2184" s="268"/>
      <c r="P2184" s="268"/>
      <c r="Q2184" s="268"/>
      <c r="R2184" s="268"/>
      <c r="S2184" s="268"/>
      <c r="T2184" s="268"/>
      <c r="U2184" s="268"/>
      <c r="V2184" s="268"/>
      <c r="W2184" s="268"/>
      <c r="X2184" s="268"/>
      <c r="Y2184" s="268"/>
      <c r="AC2184" s="268"/>
      <c r="AE2184" s="268"/>
      <c r="AF2184" s="268"/>
      <c r="AG2184" s="268"/>
      <c r="AH2184" s="268"/>
      <c r="AI2184" s="268"/>
      <c r="AM2184" s="268"/>
    </row>
    <row r="2185" spans="1:39" x14ac:dyDescent="0.25">
      <c r="A2185" s="268"/>
      <c r="B2185" s="268"/>
      <c r="C2185" s="268"/>
      <c r="D2185" s="268"/>
      <c r="E2185" s="268"/>
      <c r="F2185" s="268"/>
      <c r="G2185" s="271"/>
      <c r="H2185" s="268"/>
      <c r="I2185" s="268"/>
      <c r="K2185" s="270"/>
      <c r="L2185" s="270"/>
      <c r="M2185" s="270"/>
      <c r="N2185" s="270"/>
      <c r="O2185" s="268"/>
      <c r="P2185" s="268"/>
      <c r="Q2185" s="268"/>
      <c r="R2185" s="268"/>
      <c r="S2185" s="268"/>
      <c r="T2185" s="268"/>
      <c r="U2185" s="268"/>
      <c r="V2185" s="268"/>
      <c r="W2185" s="268"/>
      <c r="X2185" s="268"/>
      <c r="Y2185" s="268"/>
      <c r="AC2185" s="268"/>
      <c r="AE2185" s="268"/>
      <c r="AF2185" s="268"/>
      <c r="AG2185" s="268"/>
      <c r="AH2185" s="268"/>
      <c r="AI2185" s="268"/>
      <c r="AM2185" s="268"/>
    </row>
    <row r="2186" spans="1:39" x14ac:dyDescent="0.25">
      <c r="A2186" s="268"/>
      <c r="B2186" s="268"/>
      <c r="C2186" s="268"/>
      <c r="D2186" s="268"/>
      <c r="E2186" s="268"/>
      <c r="F2186" s="268"/>
      <c r="G2186" s="271"/>
      <c r="H2186" s="268"/>
      <c r="I2186" s="268"/>
      <c r="J2186" s="2"/>
      <c r="K2186" s="270"/>
      <c r="L2186" s="270"/>
      <c r="M2186" s="270"/>
      <c r="N2186" s="270"/>
      <c r="O2186" s="268"/>
      <c r="P2186" s="268"/>
      <c r="Q2186" s="268"/>
      <c r="R2186" s="268"/>
      <c r="S2186" s="268"/>
      <c r="T2186" s="268"/>
      <c r="U2186" s="268"/>
      <c r="V2186" s="268"/>
      <c r="W2186" s="268"/>
      <c r="X2186" s="268"/>
      <c r="Y2186" s="268"/>
      <c r="AC2186" s="268"/>
      <c r="AE2186" s="268"/>
      <c r="AF2186" s="268"/>
      <c r="AG2186" s="268"/>
      <c r="AH2186" s="268"/>
      <c r="AI2186" s="268"/>
      <c r="AM2186" s="268"/>
    </row>
    <row r="2187" spans="1:39" x14ac:dyDescent="0.25">
      <c r="A2187" s="268"/>
      <c r="B2187" s="268"/>
      <c r="C2187" s="268"/>
      <c r="D2187" s="268"/>
      <c r="E2187" s="268"/>
      <c r="F2187" s="268"/>
      <c r="G2187" s="271"/>
      <c r="H2187" s="268"/>
      <c r="I2187" s="268"/>
      <c r="K2187" s="270"/>
      <c r="L2187" s="270"/>
      <c r="M2187" s="270"/>
      <c r="N2187" s="270"/>
      <c r="O2187" s="268"/>
      <c r="P2187" s="268"/>
      <c r="Q2187" s="268"/>
      <c r="R2187" s="268"/>
      <c r="S2187" s="268"/>
      <c r="T2187" s="268"/>
      <c r="U2187" s="268"/>
      <c r="V2187" s="268"/>
      <c r="W2187" s="268"/>
      <c r="X2187" s="268"/>
      <c r="Y2187" s="268"/>
      <c r="AC2187" s="268"/>
      <c r="AE2187" s="268"/>
      <c r="AF2187" s="268"/>
      <c r="AG2187" s="268"/>
      <c r="AH2187" s="268"/>
      <c r="AI2187" s="268"/>
      <c r="AM2187" s="268"/>
    </row>
    <row r="2188" spans="1:39" x14ac:dyDescent="0.25">
      <c r="A2188" s="268"/>
      <c r="B2188" s="268"/>
      <c r="C2188" s="268"/>
      <c r="D2188" s="268"/>
      <c r="E2188" s="268"/>
      <c r="F2188" s="268"/>
      <c r="G2188" s="271"/>
      <c r="H2188" s="268"/>
      <c r="I2188" s="268"/>
      <c r="K2188" s="270"/>
      <c r="L2188" s="270"/>
      <c r="M2188" s="270"/>
      <c r="N2188" s="270"/>
      <c r="O2188" s="268"/>
      <c r="P2188" s="268"/>
      <c r="Q2188" s="268"/>
      <c r="R2188" s="268"/>
      <c r="S2188" s="268"/>
      <c r="T2188" s="268"/>
      <c r="U2188" s="268"/>
      <c r="V2188" s="268"/>
      <c r="W2188" s="268"/>
      <c r="X2188" s="268"/>
      <c r="Y2188" s="268"/>
      <c r="AC2188" s="268"/>
      <c r="AE2188" s="268"/>
      <c r="AF2188" s="268"/>
      <c r="AG2188" s="268"/>
      <c r="AH2188" s="268"/>
      <c r="AI2188" s="268"/>
      <c r="AM2188" s="268"/>
    </row>
    <row r="2189" spans="1:39" x14ac:dyDescent="0.25">
      <c r="A2189" s="268"/>
      <c r="B2189" s="268"/>
      <c r="C2189" s="268"/>
      <c r="D2189" s="268"/>
      <c r="E2189" s="268"/>
      <c r="F2189" s="268"/>
      <c r="G2189" s="271"/>
      <c r="H2189" s="268"/>
      <c r="I2189" s="268"/>
      <c r="K2189" s="270"/>
      <c r="L2189" s="270"/>
      <c r="M2189" s="270"/>
      <c r="N2189" s="270"/>
      <c r="O2189" s="268"/>
      <c r="P2189" s="268"/>
      <c r="Q2189" s="268"/>
      <c r="R2189" s="268"/>
      <c r="S2189" s="268"/>
      <c r="T2189" s="268"/>
      <c r="U2189" s="268"/>
      <c r="V2189" s="268"/>
      <c r="W2189" s="268"/>
      <c r="X2189" s="268"/>
      <c r="Y2189" s="268"/>
      <c r="AC2189" s="268"/>
      <c r="AE2189" s="268"/>
      <c r="AF2189" s="268"/>
      <c r="AG2189" s="268"/>
      <c r="AH2189" s="268"/>
      <c r="AI2189" s="268"/>
      <c r="AM2189" s="268"/>
    </row>
    <row r="2190" spans="1:39" x14ac:dyDescent="0.25">
      <c r="A2190" s="268"/>
      <c r="B2190" s="268"/>
      <c r="C2190" s="268"/>
      <c r="D2190" s="268"/>
      <c r="E2190" s="268"/>
      <c r="F2190" s="268"/>
      <c r="G2190" s="271"/>
      <c r="H2190" s="268"/>
      <c r="I2190" s="268"/>
      <c r="K2190" s="270"/>
      <c r="L2190" s="270"/>
      <c r="M2190" s="270"/>
      <c r="N2190" s="270"/>
      <c r="O2190" s="268"/>
      <c r="P2190" s="268"/>
      <c r="Q2190" s="268"/>
      <c r="R2190" s="268"/>
      <c r="S2190" s="268"/>
      <c r="T2190" s="268"/>
      <c r="U2190" s="268"/>
      <c r="V2190" s="268"/>
      <c r="W2190" s="268"/>
      <c r="X2190" s="268"/>
      <c r="Y2190" s="268"/>
      <c r="AC2190" s="268"/>
      <c r="AE2190" s="268"/>
      <c r="AF2190" s="268"/>
      <c r="AG2190" s="268"/>
      <c r="AH2190" s="268"/>
      <c r="AI2190" s="268"/>
      <c r="AM2190" s="268"/>
    </row>
    <row r="2191" spans="1:39" x14ac:dyDescent="0.25">
      <c r="A2191" s="268"/>
      <c r="B2191" s="268"/>
      <c r="C2191" s="268"/>
      <c r="D2191" s="268"/>
      <c r="E2191" s="268"/>
      <c r="F2191" s="268"/>
      <c r="G2191" s="271"/>
      <c r="H2191" s="268"/>
      <c r="I2191" s="268"/>
      <c r="K2191" s="270"/>
      <c r="L2191" s="270"/>
      <c r="M2191" s="270"/>
      <c r="N2191" s="270"/>
      <c r="O2191" s="268"/>
      <c r="P2191" s="268"/>
      <c r="Q2191" s="268"/>
      <c r="R2191" s="268"/>
      <c r="S2191" s="268"/>
      <c r="T2191" s="268"/>
      <c r="U2191" s="268"/>
      <c r="V2191" s="268"/>
      <c r="W2191" s="268"/>
      <c r="X2191" s="268"/>
      <c r="Y2191" s="268"/>
      <c r="Z2191" s="268"/>
      <c r="AC2191" s="268"/>
      <c r="AE2191" s="268"/>
      <c r="AF2191" s="268"/>
      <c r="AG2191" s="268"/>
      <c r="AH2191" s="268"/>
      <c r="AI2191" s="268"/>
      <c r="AM2191" s="268"/>
    </row>
    <row r="2192" spans="1:39" x14ac:dyDescent="0.25">
      <c r="A2192" s="268"/>
      <c r="B2192" s="268"/>
      <c r="C2192" s="268"/>
      <c r="D2192" s="268"/>
      <c r="E2192" s="268"/>
      <c r="F2192" s="268"/>
      <c r="G2192" s="271"/>
      <c r="H2192" s="268"/>
      <c r="I2192" s="268"/>
      <c r="K2192" s="270"/>
      <c r="L2192" s="270"/>
      <c r="M2192" s="270"/>
      <c r="N2192" s="270"/>
      <c r="O2192" s="268"/>
      <c r="P2192" s="268"/>
      <c r="Q2192" s="268"/>
      <c r="R2192" s="268"/>
      <c r="S2192" s="268"/>
      <c r="T2192" s="268"/>
      <c r="U2192" s="268"/>
      <c r="V2192" s="268"/>
      <c r="W2192" s="268"/>
      <c r="X2192" s="268"/>
      <c r="Y2192" s="268"/>
      <c r="Z2192" s="268"/>
      <c r="AC2192" s="268"/>
      <c r="AE2192" s="268"/>
      <c r="AF2192" s="268"/>
      <c r="AG2192" s="268"/>
      <c r="AH2192" s="268"/>
      <c r="AI2192" s="268"/>
      <c r="AM2192" s="268"/>
    </row>
    <row r="2193" spans="1:39" x14ac:dyDescent="0.25">
      <c r="A2193" s="268"/>
      <c r="B2193" s="268"/>
      <c r="C2193" s="268"/>
      <c r="D2193" s="268"/>
      <c r="E2193" s="268"/>
      <c r="F2193" s="268"/>
      <c r="G2193" s="271"/>
      <c r="H2193" s="268"/>
      <c r="I2193" s="268"/>
      <c r="K2193" s="270"/>
      <c r="L2193" s="270"/>
      <c r="M2193" s="270"/>
      <c r="N2193" s="270"/>
      <c r="O2193" s="268"/>
      <c r="P2193" s="268"/>
      <c r="Q2193" s="268"/>
      <c r="R2193" s="268"/>
      <c r="S2193" s="268"/>
      <c r="T2193" s="268"/>
      <c r="U2193" s="268"/>
      <c r="V2193" s="268"/>
      <c r="W2193" s="268"/>
      <c r="X2193" s="268"/>
      <c r="Y2193" s="268"/>
      <c r="Z2193" s="268"/>
      <c r="AC2193" s="268"/>
      <c r="AE2193" s="268"/>
      <c r="AF2193" s="268"/>
      <c r="AG2193" s="268"/>
      <c r="AH2193" s="268"/>
      <c r="AI2193" s="268"/>
      <c r="AM2193" s="268"/>
    </row>
    <row r="2194" spans="1:39" x14ac:dyDescent="0.25">
      <c r="A2194" s="268"/>
      <c r="B2194" s="268"/>
      <c r="C2194" s="268"/>
      <c r="D2194" s="268"/>
      <c r="E2194" s="268"/>
      <c r="F2194" s="268"/>
      <c r="G2194" s="271"/>
      <c r="H2194" s="268"/>
      <c r="I2194" s="268"/>
      <c r="K2194" s="270"/>
      <c r="L2194" s="270"/>
      <c r="M2194" s="270"/>
      <c r="N2194" s="270"/>
      <c r="O2194" s="268"/>
      <c r="P2194" s="268"/>
      <c r="Q2194" s="268"/>
      <c r="R2194" s="268"/>
      <c r="S2194" s="268"/>
      <c r="T2194" s="268"/>
      <c r="U2194" s="268"/>
      <c r="V2194" s="268"/>
      <c r="W2194" s="268"/>
      <c r="X2194" s="268"/>
      <c r="Y2194" s="268"/>
      <c r="Z2194" s="268"/>
      <c r="AC2194" s="268"/>
      <c r="AE2194" s="268"/>
      <c r="AF2194" s="268"/>
      <c r="AG2194" s="268"/>
      <c r="AH2194" s="268"/>
      <c r="AI2194" s="268"/>
      <c r="AM2194" s="268"/>
    </row>
    <row r="2195" spans="1:39" x14ac:dyDescent="0.25">
      <c r="A2195" s="268"/>
      <c r="B2195" s="268"/>
      <c r="C2195" s="268"/>
      <c r="D2195" s="268"/>
      <c r="E2195" s="268"/>
      <c r="F2195" s="268"/>
      <c r="G2195" s="271"/>
      <c r="H2195" s="268"/>
      <c r="I2195" s="268"/>
      <c r="K2195" s="270"/>
      <c r="L2195" s="270"/>
      <c r="M2195" s="270"/>
      <c r="N2195" s="270"/>
      <c r="O2195" s="268"/>
      <c r="P2195" s="268"/>
      <c r="Q2195" s="268"/>
      <c r="R2195" s="268"/>
      <c r="S2195" s="268"/>
      <c r="T2195" s="268"/>
      <c r="U2195" s="268"/>
      <c r="V2195" s="268"/>
      <c r="W2195" s="268"/>
      <c r="X2195" s="268"/>
      <c r="AC2195" s="268"/>
      <c r="AE2195" s="268"/>
      <c r="AF2195" s="268"/>
      <c r="AG2195" s="268"/>
      <c r="AH2195" s="268"/>
      <c r="AI2195" s="268"/>
      <c r="AM2195" s="268"/>
    </row>
    <row r="2196" spans="1:39" x14ac:dyDescent="0.25">
      <c r="A2196" s="268"/>
      <c r="B2196" s="268"/>
      <c r="C2196" s="268"/>
      <c r="D2196" s="268"/>
      <c r="E2196" s="268"/>
      <c r="F2196" s="268"/>
      <c r="G2196" s="271"/>
      <c r="H2196" s="268"/>
      <c r="I2196" s="268"/>
      <c r="J2196" s="2"/>
      <c r="K2196" s="270"/>
      <c r="L2196" s="270"/>
      <c r="M2196" s="270"/>
      <c r="N2196" s="270"/>
      <c r="O2196" s="268"/>
      <c r="P2196" s="268"/>
      <c r="Q2196" s="268"/>
      <c r="R2196" s="268"/>
      <c r="S2196" s="268"/>
      <c r="T2196" s="268"/>
      <c r="U2196" s="268"/>
      <c r="V2196" s="268"/>
      <c r="W2196" s="268"/>
      <c r="X2196" s="268"/>
      <c r="AC2196" s="268"/>
      <c r="AE2196" s="268"/>
      <c r="AF2196" s="268"/>
      <c r="AG2196" s="268"/>
      <c r="AH2196" s="268"/>
      <c r="AI2196" s="268"/>
      <c r="AM2196" s="268"/>
    </row>
    <row r="2197" spans="1:39" x14ac:dyDescent="0.25">
      <c r="A2197" s="268"/>
      <c r="B2197" s="268"/>
      <c r="C2197" s="268"/>
      <c r="D2197" s="268"/>
      <c r="E2197" s="268"/>
      <c r="F2197" s="268"/>
      <c r="G2197" s="271"/>
      <c r="H2197" s="268"/>
      <c r="I2197" s="268"/>
      <c r="K2197" s="270"/>
      <c r="L2197" s="270"/>
      <c r="M2197" s="270"/>
      <c r="N2197" s="270"/>
      <c r="O2197" s="268"/>
      <c r="P2197" s="268"/>
      <c r="Q2197" s="268"/>
      <c r="R2197" s="268"/>
      <c r="S2197" s="268"/>
      <c r="T2197" s="268"/>
      <c r="U2197" s="268"/>
      <c r="V2197" s="268"/>
      <c r="W2197" s="268"/>
      <c r="X2197" s="268"/>
      <c r="AC2197" s="268"/>
      <c r="AE2197" s="268"/>
      <c r="AF2197" s="268"/>
      <c r="AG2197" s="268"/>
      <c r="AH2197" s="268"/>
      <c r="AI2197" s="268"/>
      <c r="AM2197" s="268"/>
    </row>
    <row r="2198" spans="1:39" x14ac:dyDescent="0.25">
      <c r="A2198" s="268"/>
      <c r="B2198" s="268"/>
      <c r="C2198" s="268"/>
      <c r="D2198" s="268"/>
      <c r="E2198" s="268"/>
      <c r="F2198" s="268"/>
      <c r="G2198" s="271"/>
      <c r="H2198" s="268"/>
      <c r="I2198" s="268"/>
      <c r="J2198" s="2"/>
      <c r="K2198" s="270"/>
      <c r="L2198" s="270"/>
      <c r="M2198" s="270"/>
      <c r="N2198" s="270"/>
      <c r="O2198" s="268"/>
      <c r="P2198" s="268"/>
      <c r="Q2198" s="268"/>
      <c r="R2198" s="268"/>
      <c r="S2198" s="268"/>
      <c r="T2198" s="268"/>
      <c r="U2198" s="268"/>
      <c r="V2198" s="268"/>
      <c r="W2198" s="268"/>
      <c r="X2198" s="268"/>
      <c r="Y2198" s="268"/>
      <c r="AC2198" s="268"/>
      <c r="AE2198" s="268"/>
      <c r="AF2198" s="268"/>
      <c r="AG2198" s="268"/>
      <c r="AH2198" s="268"/>
      <c r="AI2198" s="268"/>
      <c r="AM2198" s="268"/>
    </row>
    <row r="2199" spans="1:39" x14ac:dyDescent="0.25">
      <c r="A2199" s="268"/>
      <c r="B2199" s="268"/>
      <c r="C2199" s="268"/>
      <c r="D2199" s="268"/>
      <c r="E2199" s="268"/>
      <c r="F2199" s="268"/>
      <c r="G2199" s="271"/>
      <c r="H2199" s="268"/>
      <c r="I2199" s="268"/>
      <c r="K2199" s="270"/>
      <c r="L2199" s="270"/>
      <c r="M2199" s="270"/>
      <c r="N2199" s="270"/>
      <c r="O2199" s="268"/>
      <c r="P2199" s="268"/>
      <c r="Q2199" s="268"/>
      <c r="R2199" s="268"/>
      <c r="S2199" s="268"/>
      <c r="T2199" s="268"/>
      <c r="U2199" s="268"/>
      <c r="V2199" s="268"/>
      <c r="W2199" s="268"/>
      <c r="X2199" s="268"/>
      <c r="AC2199" s="268"/>
      <c r="AE2199" s="268"/>
      <c r="AF2199" s="268"/>
      <c r="AG2199" s="268"/>
      <c r="AH2199" s="268"/>
      <c r="AI2199" s="268"/>
      <c r="AM2199" s="268"/>
    </row>
    <row r="2200" spans="1:39" x14ac:dyDescent="0.25">
      <c r="A2200" s="268"/>
      <c r="B2200" s="268"/>
      <c r="C2200" s="268"/>
      <c r="D2200" s="268"/>
      <c r="E2200" s="268"/>
      <c r="F2200" s="268"/>
      <c r="G2200" s="271"/>
      <c r="H2200" s="268"/>
      <c r="K2200" s="270"/>
      <c r="L2200" s="270"/>
      <c r="M2200" s="270"/>
      <c r="N2200" s="270"/>
      <c r="O2200" s="268"/>
      <c r="P2200" s="268"/>
      <c r="Q2200" s="268"/>
      <c r="R2200" s="268"/>
      <c r="S2200" s="268"/>
      <c r="T2200" s="268"/>
      <c r="U2200" s="268"/>
      <c r="V2200" s="268"/>
      <c r="W2200" s="268"/>
      <c r="X2200" s="268"/>
      <c r="AC2200" s="268"/>
      <c r="AE2200" s="268"/>
      <c r="AF2200" s="268"/>
      <c r="AG2200" s="268"/>
      <c r="AH2200" s="268"/>
      <c r="AI2200" s="268"/>
      <c r="AM2200" s="268"/>
    </row>
    <row r="2201" spans="1:39" x14ac:dyDescent="0.25">
      <c r="A2201" s="268"/>
      <c r="B2201" s="268"/>
      <c r="C2201" s="268"/>
      <c r="D2201" s="268"/>
      <c r="E2201" s="268"/>
      <c r="F2201" s="268"/>
      <c r="G2201" s="271"/>
      <c r="H2201" s="268"/>
      <c r="I2201" s="268"/>
      <c r="J2201" s="2"/>
      <c r="K2201" s="270"/>
      <c r="L2201" s="270"/>
      <c r="M2201" s="270"/>
      <c r="N2201" s="270"/>
      <c r="O2201" s="268"/>
      <c r="P2201" s="268"/>
      <c r="Q2201" s="268"/>
      <c r="R2201" s="268"/>
      <c r="S2201" s="268"/>
      <c r="T2201" s="268"/>
      <c r="U2201" s="268"/>
      <c r="V2201" s="268"/>
      <c r="W2201" s="268"/>
      <c r="X2201" s="268"/>
      <c r="Y2201" s="268"/>
      <c r="AC2201" s="268"/>
      <c r="AE2201" s="268"/>
      <c r="AF2201" s="268"/>
      <c r="AG2201" s="268"/>
      <c r="AH2201" s="268"/>
      <c r="AI2201" s="268"/>
      <c r="AM2201" s="268"/>
    </row>
    <row r="2202" spans="1:39" x14ac:dyDescent="0.25">
      <c r="A2202" s="268"/>
      <c r="B2202" s="268"/>
      <c r="C2202" s="268"/>
      <c r="D2202" s="268"/>
      <c r="E2202" s="268"/>
      <c r="F2202" s="268"/>
      <c r="G2202" s="271"/>
      <c r="H2202" s="268"/>
      <c r="I2202" s="268"/>
      <c r="J2202" s="2"/>
      <c r="K2202" s="270"/>
      <c r="L2202" s="270"/>
      <c r="M2202" s="270"/>
      <c r="N2202" s="270"/>
      <c r="O2202" s="268"/>
      <c r="P2202" s="268"/>
      <c r="Q2202" s="268"/>
      <c r="R2202" s="268"/>
      <c r="S2202" s="268"/>
      <c r="T2202" s="268"/>
      <c r="U2202" s="268"/>
      <c r="V2202" s="268"/>
      <c r="W2202" s="268"/>
      <c r="X2202" s="268"/>
      <c r="Y2202" s="268"/>
      <c r="AC2202" s="268"/>
      <c r="AE2202" s="268"/>
      <c r="AF2202" s="268"/>
      <c r="AG2202" s="268"/>
      <c r="AH2202" s="268"/>
      <c r="AI2202" s="268"/>
      <c r="AM2202" s="268"/>
    </row>
    <row r="2203" spans="1:39" x14ac:dyDescent="0.25">
      <c r="A2203" s="268"/>
      <c r="B2203" s="268"/>
      <c r="C2203" s="268"/>
      <c r="D2203" s="268"/>
      <c r="E2203" s="268"/>
      <c r="F2203" s="268"/>
      <c r="G2203" s="271"/>
      <c r="H2203" s="268"/>
      <c r="I2203" s="268"/>
      <c r="J2203" s="2"/>
      <c r="K2203" s="270"/>
      <c r="L2203" s="270"/>
      <c r="M2203" s="270"/>
      <c r="N2203" s="270"/>
      <c r="O2203" s="268"/>
      <c r="P2203" s="268"/>
      <c r="Q2203" s="268"/>
      <c r="R2203" s="268"/>
      <c r="S2203" s="268"/>
      <c r="T2203" s="268"/>
      <c r="U2203" s="268"/>
      <c r="V2203" s="268"/>
      <c r="W2203" s="268"/>
      <c r="X2203" s="268"/>
      <c r="AC2203" s="268"/>
      <c r="AE2203" s="268"/>
      <c r="AF2203" s="268"/>
      <c r="AG2203" s="268"/>
      <c r="AH2203" s="268"/>
      <c r="AI2203" s="268"/>
      <c r="AM2203" s="268"/>
    </row>
    <row r="2204" spans="1:39" x14ac:dyDescent="0.25">
      <c r="A2204" s="268"/>
      <c r="B2204" s="268"/>
      <c r="C2204" s="268"/>
      <c r="D2204" s="268"/>
      <c r="E2204" s="268"/>
      <c r="F2204" s="268"/>
      <c r="G2204" s="271"/>
      <c r="H2204" s="268"/>
      <c r="I2204" s="2"/>
      <c r="K2204" s="270"/>
      <c r="L2204" s="270"/>
      <c r="M2204" s="270"/>
      <c r="N2204" s="270"/>
      <c r="O2204" s="268"/>
      <c r="P2204" s="268"/>
      <c r="Q2204" s="268"/>
      <c r="R2204" s="268"/>
      <c r="S2204" s="268"/>
      <c r="T2204" s="268"/>
      <c r="U2204" s="268"/>
      <c r="V2204" s="268"/>
      <c r="W2204" s="268"/>
      <c r="X2204" s="268"/>
      <c r="AC2204" s="268"/>
      <c r="AE2204" s="268"/>
      <c r="AF2204" s="268"/>
      <c r="AG2204" s="268"/>
      <c r="AH2204" s="268"/>
      <c r="AI2204" s="268"/>
      <c r="AM2204" s="268"/>
    </row>
    <row r="2205" spans="1:39" x14ac:dyDescent="0.25">
      <c r="A2205" s="268"/>
      <c r="B2205" s="268"/>
      <c r="C2205" s="268"/>
      <c r="D2205" s="268"/>
      <c r="E2205" s="268"/>
      <c r="F2205" s="268"/>
      <c r="G2205" s="271"/>
      <c r="H2205" s="268"/>
      <c r="I2205" s="2"/>
      <c r="K2205" s="270"/>
      <c r="L2205" s="270"/>
      <c r="M2205" s="270"/>
      <c r="N2205" s="270"/>
      <c r="O2205" s="268"/>
      <c r="P2205" s="268"/>
      <c r="Q2205" s="268"/>
      <c r="R2205" s="268"/>
      <c r="S2205" s="268"/>
      <c r="T2205" s="268"/>
      <c r="U2205" s="268"/>
      <c r="V2205" s="268"/>
      <c r="W2205" s="268"/>
      <c r="X2205" s="268"/>
      <c r="AC2205" s="268"/>
      <c r="AE2205" s="268"/>
      <c r="AF2205" s="268"/>
      <c r="AG2205" s="268"/>
      <c r="AH2205" s="268"/>
      <c r="AI2205" s="268"/>
      <c r="AM2205" s="268"/>
    </row>
    <row r="2206" spans="1:39" x14ac:dyDescent="0.25">
      <c r="A2206" s="268"/>
      <c r="B2206" s="268"/>
      <c r="C2206" s="268"/>
      <c r="D2206" s="268"/>
      <c r="E2206" s="268"/>
      <c r="F2206" s="268"/>
      <c r="G2206" s="271"/>
      <c r="H2206" s="268"/>
      <c r="I2206" s="2"/>
      <c r="J2206" s="268"/>
      <c r="K2206" s="270"/>
      <c r="L2206" s="270"/>
      <c r="M2206" s="270"/>
      <c r="N2206" s="270"/>
      <c r="O2206" s="268"/>
      <c r="P2206" s="268"/>
      <c r="Q2206" s="268"/>
      <c r="R2206" s="268"/>
      <c r="S2206" s="268"/>
      <c r="T2206" s="268"/>
      <c r="U2206" s="268"/>
      <c r="V2206" s="268"/>
      <c r="W2206" s="268"/>
      <c r="X2206" s="268"/>
      <c r="AC2206" s="268"/>
      <c r="AE2206" s="268"/>
      <c r="AF2206" s="268"/>
      <c r="AG2206" s="268"/>
      <c r="AH2206" s="268"/>
      <c r="AI2206" s="268"/>
      <c r="AM2206" s="268"/>
    </row>
    <row r="2207" spans="1:39" x14ac:dyDescent="0.25">
      <c r="A2207" s="268"/>
      <c r="B2207" s="268"/>
      <c r="C2207" s="268"/>
      <c r="D2207" s="268"/>
      <c r="E2207" s="268"/>
      <c r="F2207" s="268"/>
      <c r="G2207" s="271"/>
      <c r="H2207" s="268"/>
      <c r="I2207" s="268"/>
      <c r="K2207" s="270"/>
      <c r="L2207" s="270"/>
      <c r="M2207" s="270"/>
      <c r="N2207" s="270"/>
      <c r="O2207" s="268"/>
      <c r="P2207" s="268"/>
      <c r="Q2207" s="268"/>
      <c r="R2207" s="268"/>
      <c r="S2207" s="268"/>
      <c r="T2207" s="268"/>
      <c r="U2207" s="268"/>
      <c r="V2207" s="268"/>
      <c r="W2207" s="268"/>
      <c r="X2207" s="268"/>
      <c r="AC2207" s="268"/>
      <c r="AE2207" s="268"/>
      <c r="AF2207" s="268"/>
      <c r="AG2207" s="268"/>
      <c r="AH2207" s="268"/>
      <c r="AI2207" s="268"/>
      <c r="AM2207" s="268"/>
    </row>
    <row r="2208" spans="1:39" x14ac:dyDescent="0.25">
      <c r="A2208" s="268"/>
      <c r="B2208" s="268"/>
      <c r="C2208" s="268"/>
      <c r="D2208" s="268"/>
      <c r="E2208" s="268"/>
      <c r="F2208" s="268"/>
      <c r="G2208" s="271"/>
      <c r="H2208" s="268"/>
      <c r="I2208" s="268"/>
      <c r="J2208" s="2"/>
      <c r="K2208" s="270"/>
      <c r="L2208" s="270"/>
      <c r="M2208" s="270"/>
      <c r="N2208" s="270"/>
      <c r="O2208" s="268"/>
      <c r="P2208" s="268"/>
      <c r="Q2208" s="268"/>
      <c r="R2208" s="268"/>
      <c r="S2208" s="268"/>
      <c r="T2208" s="268"/>
      <c r="U2208" s="268"/>
      <c r="V2208" s="268"/>
      <c r="W2208" s="268"/>
      <c r="X2208" s="268"/>
      <c r="Y2208" s="268"/>
      <c r="AC2208" s="268"/>
      <c r="AE2208" s="268"/>
      <c r="AF2208" s="268"/>
      <c r="AG2208" s="268"/>
      <c r="AH2208" s="268"/>
      <c r="AI2208" s="268"/>
      <c r="AM2208" s="268"/>
    </row>
    <row r="2209" spans="1:39" x14ac:dyDescent="0.25">
      <c r="A2209" s="268"/>
      <c r="B2209" s="268"/>
      <c r="C2209" s="268"/>
      <c r="D2209" s="268"/>
      <c r="E2209" s="268"/>
      <c r="F2209" s="268"/>
      <c r="G2209" s="271"/>
      <c r="H2209" s="268"/>
      <c r="I2209" s="268"/>
      <c r="K2209" s="270"/>
      <c r="L2209" s="270"/>
      <c r="M2209" s="270"/>
      <c r="N2209" s="270"/>
      <c r="O2209" s="268"/>
      <c r="P2209" s="268"/>
      <c r="Q2209" s="268"/>
      <c r="R2209" s="268"/>
      <c r="S2209" s="268"/>
      <c r="T2209" s="268"/>
      <c r="U2209" s="268"/>
      <c r="V2209" s="268"/>
      <c r="W2209" s="268"/>
      <c r="X2209" s="268"/>
      <c r="AC2209" s="268"/>
      <c r="AE2209" s="268"/>
      <c r="AF2209" s="268"/>
      <c r="AG2209" s="268"/>
      <c r="AH2209" s="268"/>
      <c r="AI2209" s="268"/>
      <c r="AM2209" s="268"/>
    </row>
    <row r="2210" spans="1:39" x14ac:dyDescent="0.25">
      <c r="A2210" s="268"/>
      <c r="B2210" s="268"/>
      <c r="C2210" s="268"/>
      <c r="D2210" s="268"/>
      <c r="E2210" s="268"/>
      <c r="F2210" s="268"/>
      <c r="G2210" s="271"/>
      <c r="H2210" s="268"/>
      <c r="I2210" s="268"/>
      <c r="K2210" s="270"/>
      <c r="L2210" s="270"/>
      <c r="M2210" s="270"/>
      <c r="N2210" s="270"/>
      <c r="O2210" s="268"/>
      <c r="P2210" s="268"/>
      <c r="Q2210" s="268"/>
      <c r="R2210" s="268"/>
      <c r="S2210" s="268"/>
      <c r="T2210" s="268"/>
      <c r="U2210" s="268"/>
      <c r="V2210" s="268"/>
      <c r="W2210" s="268"/>
      <c r="X2210" s="268"/>
      <c r="AC2210" s="268"/>
      <c r="AE2210" s="268"/>
      <c r="AF2210" s="268"/>
      <c r="AG2210" s="268"/>
      <c r="AH2210" s="268"/>
      <c r="AI2210" s="268"/>
      <c r="AM2210" s="268"/>
    </row>
    <row r="2211" spans="1:39" x14ac:dyDescent="0.25">
      <c r="A2211" s="268"/>
      <c r="B2211" s="268"/>
      <c r="C2211" s="268"/>
      <c r="D2211" s="268"/>
      <c r="E2211" s="268"/>
      <c r="F2211" s="268"/>
      <c r="G2211" s="271"/>
      <c r="H2211" s="268"/>
      <c r="I2211" s="268"/>
      <c r="K2211" s="270"/>
      <c r="L2211" s="270"/>
      <c r="M2211" s="270"/>
      <c r="N2211" s="270"/>
      <c r="O2211" s="268"/>
      <c r="P2211" s="268"/>
      <c r="Q2211" s="268"/>
      <c r="R2211" s="268"/>
      <c r="S2211" s="268"/>
      <c r="T2211" s="268"/>
      <c r="U2211" s="268"/>
      <c r="V2211" s="268"/>
      <c r="W2211" s="268"/>
      <c r="X2211" s="268"/>
      <c r="AC2211" s="268"/>
      <c r="AE2211" s="268"/>
      <c r="AF2211" s="268"/>
      <c r="AG2211" s="268"/>
      <c r="AH2211" s="268"/>
      <c r="AI2211" s="268"/>
      <c r="AM2211" s="268"/>
    </row>
    <row r="2212" spans="1:39" x14ac:dyDescent="0.25">
      <c r="A2212" s="268"/>
      <c r="B2212" s="268"/>
      <c r="C2212" s="268"/>
      <c r="D2212" s="268"/>
      <c r="E2212" s="268"/>
      <c r="F2212" s="268"/>
      <c r="G2212" s="271"/>
      <c r="H2212" s="268"/>
      <c r="I2212" s="268"/>
      <c r="K2212" s="270"/>
      <c r="L2212" s="270"/>
      <c r="M2212" s="270"/>
      <c r="N2212" s="270"/>
      <c r="O2212" s="268"/>
      <c r="P2212" s="268"/>
      <c r="Q2212" s="268"/>
      <c r="R2212" s="268"/>
      <c r="S2212" s="268"/>
      <c r="T2212" s="268"/>
      <c r="U2212" s="268"/>
      <c r="V2212" s="268"/>
      <c r="W2212" s="268"/>
      <c r="X2212" s="268"/>
      <c r="AC2212" s="268"/>
      <c r="AE2212" s="268"/>
      <c r="AF2212" s="268"/>
      <c r="AG2212" s="268"/>
      <c r="AH2212" s="268"/>
      <c r="AI2212" s="268"/>
      <c r="AM2212" s="268"/>
    </row>
    <row r="2213" spans="1:39" x14ac:dyDescent="0.25">
      <c r="A2213" s="268"/>
      <c r="B2213" s="268"/>
      <c r="C2213" s="268"/>
      <c r="D2213" s="268"/>
      <c r="E2213" s="268"/>
      <c r="F2213" s="268"/>
      <c r="G2213" s="271"/>
      <c r="H2213" s="268"/>
      <c r="I2213" s="2"/>
      <c r="J2213" s="2"/>
      <c r="K2213" s="270"/>
      <c r="L2213" s="270"/>
      <c r="M2213" s="270"/>
      <c r="N2213" s="270"/>
      <c r="O2213" s="268"/>
      <c r="P2213" s="268"/>
      <c r="Q2213" s="268"/>
      <c r="R2213" s="268"/>
      <c r="S2213" s="268"/>
      <c r="T2213" s="268"/>
      <c r="U2213" s="268"/>
      <c r="V2213" s="268"/>
      <c r="W2213" s="268"/>
      <c r="X2213" s="268"/>
      <c r="AC2213" s="268"/>
      <c r="AE2213" s="268"/>
      <c r="AF2213" s="268"/>
      <c r="AG2213" s="268"/>
      <c r="AH2213" s="268"/>
      <c r="AI2213" s="268"/>
      <c r="AM2213" s="268"/>
    </row>
    <row r="2214" spans="1:39" x14ac:dyDescent="0.25">
      <c r="A2214" s="268"/>
      <c r="B2214" s="268"/>
      <c r="C2214" s="268"/>
      <c r="D2214" s="268"/>
      <c r="E2214" s="268"/>
      <c r="F2214" s="268"/>
      <c r="G2214" s="271"/>
      <c r="H2214" s="268"/>
      <c r="I2214" s="268"/>
      <c r="K2214" s="270"/>
      <c r="L2214" s="270"/>
      <c r="M2214" s="270"/>
      <c r="N2214" s="270"/>
      <c r="O2214" s="268"/>
      <c r="P2214" s="268"/>
      <c r="Q2214" s="268"/>
      <c r="R2214" s="268"/>
      <c r="S2214" s="268"/>
      <c r="T2214" s="268"/>
      <c r="U2214" s="268"/>
      <c r="V2214" s="268"/>
      <c r="W2214" s="268"/>
      <c r="X2214" s="268"/>
      <c r="Y2214" s="268"/>
      <c r="AC2214" s="268"/>
      <c r="AE2214" s="268"/>
      <c r="AF2214" s="268"/>
      <c r="AG2214" s="268"/>
      <c r="AH2214" s="268"/>
      <c r="AI2214" s="268"/>
      <c r="AM2214" s="268"/>
    </row>
    <row r="2215" spans="1:39" x14ac:dyDescent="0.25">
      <c r="A2215" s="268"/>
      <c r="B2215" s="268"/>
      <c r="C2215" s="268"/>
      <c r="D2215" s="268"/>
      <c r="E2215" s="268"/>
      <c r="F2215" s="268"/>
      <c r="G2215" s="271"/>
      <c r="H2215" s="268"/>
      <c r="I2215" s="268"/>
      <c r="K2215" s="270"/>
      <c r="L2215" s="270"/>
      <c r="M2215" s="270"/>
      <c r="N2215" s="270"/>
      <c r="O2215" s="268"/>
      <c r="P2215" s="268"/>
      <c r="Q2215" s="268"/>
      <c r="R2215" s="268"/>
      <c r="S2215" s="268"/>
      <c r="T2215" s="268"/>
      <c r="U2215" s="268"/>
      <c r="V2215" s="268"/>
      <c r="W2215" s="268"/>
      <c r="X2215" s="268"/>
      <c r="Y2215" s="268"/>
      <c r="AC2215" s="268"/>
      <c r="AE2215" s="268"/>
      <c r="AF2215" s="268"/>
      <c r="AG2215" s="268"/>
      <c r="AH2215" s="268"/>
      <c r="AI2215" s="268"/>
      <c r="AM2215" s="268"/>
    </row>
    <row r="2216" spans="1:39" x14ac:dyDescent="0.25">
      <c r="A2216" s="268"/>
      <c r="B2216" s="268"/>
      <c r="C2216" s="268"/>
      <c r="D2216" s="268"/>
      <c r="E2216" s="268"/>
      <c r="F2216" s="268"/>
      <c r="G2216" s="271"/>
      <c r="H2216" s="268"/>
      <c r="I2216" s="268"/>
      <c r="K2216" s="270"/>
      <c r="L2216" s="270"/>
      <c r="M2216" s="270"/>
      <c r="N2216" s="270"/>
      <c r="O2216" s="268"/>
      <c r="P2216" s="268"/>
      <c r="Q2216" s="268"/>
      <c r="R2216" s="268"/>
      <c r="S2216" s="268"/>
      <c r="T2216" s="268"/>
      <c r="U2216" s="268"/>
      <c r="V2216" s="268"/>
      <c r="W2216" s="268"/>
      <c r="X2216" s="268"/>
      <c r="Y2216" s="268"/>
      <c r="AC2216" s="268"/>
      <c r="AE2216" s="268"/>
      <c r="AF2216" s="268"/>
      <c r="AG2216" s="268"/>
      <c r="AH2216" s="268"/>
      <c r="AI2216" s="268"/>
      <c r="AM2216" s="268"/>
    </row>
    <row r="2217" spans="1:39" x14ac:dyDescent="0.25">
      <c r="A2217" s="268"/>
      <c r="B2217" s="268"/>
      <c r="C2217" s="268"/>
      <c r="D2217" s="268"/>
      <c r="E2217" s="268"/>
      <c r="F2217" s="268"/>
      <c r="G2217" s="271"/>
      <c r="H2217" s="268"/>
      <c r="I2217" s="268"/>
      <c r="K2217" s="270"/>
      <c r="L2217" s="270"/>
      <c r="M2217" s="270"/>
      <c r="N2217" s="270"/>
      <c r="O2217" s="268"/>
      <c r="P2217" s="268"/>
      <c r="Q2217" s="268"/>
      <c r="R2217" s="268"/>
      <c r="S2217" s="268"/>
      <c r="T2217" s="268"/>
      <c r="U2217" s="268"/>
      <c r="V2217" s="268"/>
      <c r="W2217" s="268"/>
      <c r="X2217" s="268"/>
      <c r="Y2217" s="268"/>
      <c r="AC2217" s="268"/>
      <c r="AE2217" s="268"/>
      <c r="AF2217" s="268"/>
      <c r="AG2217" s="268"/>
      <c r="AH2217" s="268"/>
      <c r="AI2217" s="268"/>
      <c r="AM2217" s="268"/>
    </row>
    <row r="2218" spans="1:39" x14ac:dyDescent="0.25">
      <c r="A2218" s="268"/>
      <c r="B2218" s="268"/>
      <c r="C2218" s="268"/>
      <c r="D2218" s="268"/>
      <c r="E2218" s="268"/>
      <c r="F2218" s="268"/>
      <c r="G2218" s="271"/>
      <c r="H2218" s="268"/>
      <c r="I2218" s="268"/>
      <c r="K2218" s="270"/>
      <c r="L2218" s="270"/>
      <c r="M2218" s="270"/>
      <c r="N2218" s="270"/>
      <c r="O2218" s="268"/>
      <c r="P2218" s="268"/>
      <c r="Q2218" s="268"/>
      <c r="R2218" s="268"/>
      <c r="S2218" s="268"/>
      <c r="T2218" s="268"/>
      <c r="U2218" s="268"/>
      <c r="V2218" s="268"/>
      <c r="W2218" s="268"/>
      <c r="X2218" s="268"/>
      <c r="Y2218" s="268"/>
      <c r="AC2218" s="268"/>
      <c r="AE2218" s="268"/>
      <c r="AF2218" s="268"/>
      <c r="AG2218" s="268"/>
      <c r="AH2218" s="268"/>
      <c r="AI2218" s="268"/>
      <c r="AM2218" s="268"/>
    </row>
    <row r="2219" spans="1:39" x14ac:dyDescent="0.25">
      <c r="A2219" s="268"/>
      <c r="B2219" s="268"/>
      <c r="C2219" s="268"/>
      <c r="D2219" s="268"/>
      <c r="E2219" s="268"/>
      <c r="F2219" s="268"/>
      <c r="G2219" s="271"/>
      <c r="H2219" s="268"/>
      <c r="I2219" s="268"/>
      <c r="K2219" s="270"/>
      <c r="L2219" s="270"/>
      <c r="M2219" s="270"/>
      <c r="N2219" s="270"/>
      <c r="O2219" s="268"/>
      <c r="P2219" s="268"/>
      <c r="Q2219" s="268"/>
      <c r="R2219" s="268"/>
      <c r="S2219" s="268"/>
      <c r="T2219" s="268"/>
      <c r="U2219" s="268"/>
      <c r="V2219" s="268"/>
      <c r="W2219" s="268"/>
      <c r="X2219" s="268"/>
      <c r="Y2219" s="268"/>
      <c r="AC2219" s="268"/>
      <c r="AE2219" s="268"/>
      <c r="AF2219" s="268"/>
      <c r="AG2219" s="268"/>
      <c r="AH2219" s="268"/>
      <c r="AI2219" s="268"/>
      <c r="AM2219" s="268"/>
    </row>
    <row r="2220" spans="1:39" x14ac:dyDescent="0.25">
      <c r="A2220" s="268"/>
      <c r="B2220" s="268"/>
      <c r="C2220" s="268"/>
      <c r="D2220" s="268"/>
      <c r="E2220" s="268"/>
      <c r="F2220" s="268"/>
      <c r="G2220" s="271"/>
      <c r="H2220" s="268"/>
      <c r="I2220" s="268"/>
      <c r="K2220" s="270"/>
      <c r="L2220" s="270"/>
      <c r="M2220" s="270"/>
      <c r="N2220" s="270"/>
      <c r="O2220" s="268"/>
      <c r="P2220" s="268"/>
      <c r="Q2220" s="268"/>
      <c r="R2220" s="268"/>
      <c r="S2220" s="268"/>
      <c r="T2220" s="268"/>
      <c r="U2220" s="268"/>
      <c r="V2220" s="268"/>
      <c r="W2220" s="268"/>
      <c r="X2220" s="268"/>
      <c r="Y2220" s="268"/>
      <c r="AC2220" s="268"/>
      <c r="AE2220" s="268"/>
      <c r="AF2220" s="268"/>
      <c r="AG2220" s="268"/>
      <c r="AH2220" s="268"/>
      <c r="AI2220" s="268"/>
      <c r="AM2220" s="268"/>
    </row>
    <row r="2221" spans="1:39" x14ac:dyDescent="0.25">
      <c r="A2221" s="268"/>
      <c r="B2221" s="268"/>
      <c r="C2221" s="268"/>
      <c r="D2221" s="268"/>
      <c r="E2221" s="268"/>
      <c r="F2221" s="268"/>
      <c r="G2221" s="271"/>
      <c r="H2221" s="268"/>
      <c r="I2221" s="268"/>
      <c r="K2221" s="270"/>
      <c r="L2221" s="270"/>
      <c r="M2221" s="270"/>
      <c r="N2221" s="270"/>
      <c r="O2221" s="268"/>
      <c r="P2221" s="268"/>
      <c r="Q2221" s="268"/>
      <c r="R2221" s="268"/>
      <c r="S2221" s="268"/>
      <c r="T2221" s="268"/>
      <c r="U2221" s="268"/>
      <c r="V2221" s="268"/>
      <c r="W2221" s="268"/>
      <c r="X2221" s="268"/>
      <c r="Y2221" s="268"/>
      <c r="AC2221" s="268"/>
      <c r="AE2221" s="268"/>
      <c r="AF2221" s="268"/>
      <c r="AG2221" s="268"/>
      <c r="AH2221" s="268"/>
      <c r="AI2221" s="268"/>
      <c r="AM2221" s="268"/>
    </row>
    <row r="2222" spans="1:39" x14ac:dyDescent="0.25">
      <c r="A2222" s="268"/>
      <c r="B2222" s="268"/>
      <c r="C2222" s="268"/>
      <c r="D2222" s="268"/>
      <c r="E2222" s="268"/>
      <c r="F2222" s="268"/>
      <c r="G2222" s="271"/>
      <c r="H2222" s="268"/>
      <c r="I2222" s="268"/>
      <c r="K2222" s="270"/>
      <c r="L2222" s="270"/>
      <c r="M2222" s="270"/>
      <c r="N2222" s="270"/>
      <c r="O2222" s="268"/>
      <c r="P2222" s="268"/>
      <c r="Q2222" s="268"/>
      <c r="R2222" s="268"/>
      <c r="S2222" s="268"/>
      <c r="T2222" s="268"/>
      <c r="U2222" s="268"/>
      <c r="V2222" s="268"/>
      <c r="W2222" s="268"/>
      <c r="X2222" s="268"/>
      <c r="Y2222" s="268"/>
      <c r="AC2222" s="268"/>
      <c r="AE2222" s="268"/>
      <c r="AF2222" s="268"/>
      <c r="AG2222" s="268"/>
      <c r="AH2222" s="268"/>
      <c r="AI2222" s="268"/>
      <c r="AM2222" s="268"/>
    </row>
    <row r="2223" spans="1:39" x14ac:dyDescent="0.25">
      <c r="A2223" s="268"/>
      <c r="B2223" s="268"/>
      <c r="C2223" s="268"/>
      <c r="D2223" s="268"/>
      <c r="E2223" s="268"/>
      <c r="F2223" s="268"/>
      <c r="G2223" s="271"/>
      <c r="H2223" s="268"/>
      <c r="I2223" s="268"/>
      <c r="K2223" s="270"/>
      <c r="L2223" s="270"/>
      <c r="M2223" s="270"/>
      <c r="N2223" s="270"/>
      <c r="O2223" s="268"/>
      <c r="P2223" s="268"/>
      <c r="Q2223" s="268"/>
      <c r="R2223" s="268"/>
      <c r="S2223" s="268"/>
      <c r="T2223" s="268"/>
      <c r="U2223" s="268"/>
      <c r="V2223" s="268"/>
      <c r="W2223" s="268"/>
      <c r="X2223" s="268"/>
      <c r="Y2223" s="268"/>
      <c r="AC2223" s="268"/>
      <c r="AE2223" s="268"/>
      <c r="AF2223" s="268"/>
      <c r="AG2223" s="268"/>
      <c r="AH2223" s="268"/>
      <c r="AI2223" s="268"/>
      <c r="AM2223" s="268"/>
    </row>
    <row r="2224" spans="1:39" x14ac:dyDescent="0.25">
      <c r="A2224" s="268"/>
      <c r="B2224" s="268"/>
      <c r="C2224" s="268"/>
      <c r="D2224" s="268"/>
      <c r="E2224" s="268"/>
      <c r="F2224" s="268"/>
      <c r="G2224" s="271"/>
      <c r="H2224" s="268"/>
      <c r="I2224" s="268"/>
      <c r="K2224" s="270"/>
      <c r="L2224" s="270"/>
      <c r="M2224" s="270"/>
      <c r="N2224" s="270"/>
      <c r="O2224" s="268"/>
      <c r="P2224" s="268"/>
      <c r="Q2224" s="268"/>
      <c r="R2224" s="268"/>
      <c r="S2224" s="268"/>
      <c r="T2224" s="268"/>
      <c r="U2224" s="268"/>
      <c r="V2224" s="268"/>
      <c r="W2224" s="268"/>
      <c r="X2224" s="268"/>
      <c r="Y2224" s="268"/>
      <c r="AC2224" s="268"/>
      <c r="AE2224" s="268"/>
      <c r="AF2224" s="268"/>
      <c r="AG2224" s="268"/>
      <c r="AH2224" s="268"/>
      <c r="AI2224" s="268"/>
      <c r="AM2224" s="268"/>
    </row>
    <row r="2225" spans="1:39" x14ac:dyDescent="0.25">
      <c r="A2225" s="268"/>
      <c r="B2225" s="268"/>
      <c r="C2225" s="268"/>
      <c r="D2225" s="268"/>
      <c r="E2225" s="268"/>
      <c r="F2225" s="268"/>
      <c r="G2225" s="271"/>
      <c r="H2225" s="268"/>
      <c r="I2225" s="268"/>
      <c r="K2225" s="270"/>
      <c r="L2225" s="270"/>
      <c r="M2225" s="270"/>
      <c r="N2225" s="270"/>
      <c r="O2225" s="268"/>
      <c r="P2225" s="268"/>
      <c r="Q2225" s="268"/>
      <c r="R2225" s="268"/>
      <c r="S2225" s="268"/>
      <c r="T2225" s="268"/>
      <c r="U2225" s="268"/>
      <c r="V2225" s="268"/>
      <c r="W2225" s="268"/>
      <c r="X2225" s="268"/>
      <c r="Y2225" s="268"/>
      <c r="AC2225" s="268"/>
      <c r="AE2225" s="268"/>
      <c r="AF2225" s="268"/>
      <c r="AG2225" s="268"/>
      <c r="AH2225" s="268"/>
      <c r="AI2225" s="268"/>
      <c r="AM2225" s="268"/>
    </row>
    <row r="2226" spans="1:39" x14ac:dyDescent="0.25">
      <c r="A2226" s="268"/>
      <c r="B2226" s="268"/>
      <c r="C2226" s="268"/>
      <c r="D2226" s="268"/>
      <c r="E2226" s="268"/>
      <c r="F2226" s="268"/>
      <c r="G2226" s="271"/>
      <c r="H2226" s="268"/>
      <c r="I2226" s="268"/>
      <c r="K2226" s="270"/>
      <c r="L2226" s="270"/>
      <c r="M2226" s="270"/>
      <c r="N2226" s="270"/>
      <c r="O2226" s="268"/>
      <c r="P2226" s="268"/>
      <c r="Q2226" s="268"/>
      <c r="R2226" s="268"/>
      <c r="S2226" s="268"/>
      <c r="T2226" s="268"/>
      <c r="U2226" s="268"/>
      <c r="V2226" s="268"/>
      <c r="W2226" s="268"/>
      <c r="X2226" s="268"/>
      <c r="Y2226" s="268"/>
      <c r="AC2226" s="268"/>
      <c r="AE2226" s="268"/>
      <c r="AF2226" s="268"/>
      <c r="AG2226" s="268"/>
      <c r="AH2226" s="268"/>
      <c r="AI2226" s="268"/>
      <c r="AM2226" s="268"/>
    </row>
    <row r="2227" spans="1:39" x14ac:dyDescent="0.25">
      <c r="A2227" s="268"/>
      <c r="B2227" s="268"/>
      <c r="C2227" s="268"/>
      <c r="D2227" s="268"/>
      <c r="E2227" s="268"/>
      <c r="F2227" s="268"/>
      <c r="G2227" s="271"/>
      <c r="H2227" s="268"/>
      <c r="I2227" s="268"/>
      <c r="K2227" s="270"/>
      <c r="L2227" s="270"/>
      <c r="M2227" s="270"/>
      <c r="N2227" s="270"/>
      <c r="O2227" s="268"/>
      <c r="P2227" s="268"/>
      <c r="Q2227" s="268"/>
      <c r="R2227" s="268"/>
      <c r="S2227" s="268"/>
      <c r="T2227" s="268"/>
      <c r="U2227" s="268"/>
      <c r="V2227" s="268"/>
      <c r="W2227" s="268"/>
      <c r="X2227" s="268"/>
      <c r="Y2227" s="268"/>
      <c r="AC2227" s="268"/>
      <c r="AE2227" s="268"/>
      <c r="AF2227" s="268"/>
      <c r="AG2227" s="268"/>
      <c r="AH2227" s="268"/>
      <c r="AI2227" s="268"/>
      <c r="AM2227" s="268"/>
    </row>
    <row r="2228" spans="1:39" x14ac:dyDescent="0.25">
      <c r="A2228" s="268"/>
      <c r="B2228" s="268"/>
      <c r="C2228" s="268"/>
      <c r="D2228" s="268"/>
      <c r="E2228" s="268"/>
      <c r="F2228" s="268"/>
      <c r="G2228" s="271"/>
      <c r="H2228" s="268"/>
      <c r="I2228" s="268"/>
      <c r="K2228" s="270"/>
      <c r="L2228" s="270"/>
      <c r="M2228" s="270"/>
      <c r="N2228" s="270"/>
      <c r="O2228" s="268"/>
      <c r="P2228" s="268"/>
      <c r="Q2228" s="268"/>
      <c r="R2228" s="268"/>
      <c r="S2228" s="268"/>
      <c r="T2228" s="268"/>
      <c r="U2228" s="268"/>
      <c r="V2228" s="268"/>
      <c r="W2228" s="268"/>
      <c r="X2228" s="268"/>
      <c r="Y2228" s="268"/>
      <c r="AC2228" s="268"/>
      <c r="AE2228" s="268"/>
      <c r="AF2228" s="268"/>
      <c r="AG2228" s="268"/>
      <c r="AH2228" s="268"/>
      <c r="AI2228" s="268"/>
      <c r="AM2228" s="268"/>
    </row>
    <row r="2229" spans="1:39" x14ac:dyDescent="0.25">
      <c r="A2229" s="268"/>
      <c r="B2229" s="268"/>
      <c r="C2229" s="268"/>
      <c r="D2229" s="268"/>
      <c r="E2229" s="268"/>
      <c r="F2229" s="268"/>
      <c r="G2229" s="271"/>
      <c r="H2229" s="268"/>
      <c r="I2229" s="268"/>
      <c r="K2229" s="270"/>
      <c r="L2229" s="270"/>
      <c r="M2229" s="270"/>
      <c r="N2229" s="270"/>
      <c r="O2229" s="268"/>
      <c r="P2229" s="268"/>
      <c r="Q2229" s="268"/>
      <c r="R2229" s="268"/>
      <c r="S2229" s="268"/>
      <c r="T2229" s="268"/>
      <c r="U2229" s="268"/>
      <c r="V2229" s="268"/>
      <c r="W2229" s="268"/>
      <c r="X2229" s="268"/>
      <c r="Y2229" s="268"/>
      <c r="AC2229" s="268"/>
      <c r="AE2229" s="268"/>
      <c r="AF2229" s="268"/>
      <c r="AG2229" s="268"/>
      <c r="AH2229" s="268"/>
      <c r="AI2229" s="268"/>
      <c r="AM2229" s="268"/>
    </row>
    <row r="2230" spans="1:39" x14ac:dyDescent="0.25">
      <c r="A2230" s="268"/>
      <c r="B2230" s="268"/>
      <c r="C2230" s="268"/>
      <c r="D2230" s="268"/>
      <c r="E2230" s="268"/>
      <c r="F2230" s="268"/>
      <c r="G2230" s="271"/>
      <c r="H2230" s="268"/>
      <c r="I2230" s="268"/>
      <c r="K2230" s="270"/>
      <c r="L2230" s="270"/>
      <c r="M2230" s="270"/>
      <c r="N2230" s="270"/>
      <c r="O2230" s="268"/>
      <c r="P2230" s="268"/>
      <c r="Q2230" s="268"/>
      <c r="R2230" s="268"/>
      <c r="S2230" s="268"/>
      <c r="T2230" s="268"/>
      <c r="U2230" s="268"/>
      <c r="V2230" s="268"/>
      <c r="W2230" s="268"/>
      <c r="X2230" s="268"/>
      <c r="Y2230" s="268"/>
      <c r="AC2230" s="268"/>
      <c r="AE2230" s="268"/>
      <c r="AF2230" s="268"/>
      <c r="AG2230" s="268"/>
      <c r="AH2230" s="268"/>
      <c r="AI2230" s="268"/>
      <c r="AM2230" s="268"/>
    </row>
    <row r="2231" spans="1:39" x14ac:dyDescent="0.25">
      <c r="A2231" s="268"/>
      <c r="B2231" s="268"/>
      <c r="C2231" s="268"/>
      <c r="D2231" s="268"/>
      <c r="E2231" s="268"/>
      <c r="F2231" s="268"/>
      <c r="G2231" s="271"/>
      <c r="H2231" s="268"/>
      <c r="I2231" s="268"/>
      <c r="K2231" s="270"/>
      <c r="L2231" s="270"/>
      <c r="M2231" s="270"/>
      <c r="N2231" s="270"/>
      <c r="O2231" s="268"/>
      <c r="P2231" s="268"/>
      <c r="Q2231" s="268"/>
      <c r="R2231" s="268"/>
      <c r="S2231" s="268"/>
      <c r="T2231" s="268"/>
      <c r="U2231" s="268"/>
      <c r="V2231" s="268"/>
      <c r="W2231" s="268"/>
      <c r="X2231" s="268"/>
      <c r="Y2231" s="268"/>
      <c r="AC2231" s="268"/>
      <c r="AE2231" s="268"/>
      <c r="AF2231" s="268"/>
      <c r="AG2231" s="268"/>
      <c r="AH2231" s="268"/>
      <c r="AI2231" s="268"/>
      <c r="AM2231" s="268"/>
    </row>
    <row r="2232" spans="1:39" x14ac:dyDescent="0.25">
      <c r="A2232" s="268"/>
      <c r="B2232" s="268"/>
      <c r="C2232" s="268"/>
      <c r="D2232" s="268"/>
      <c r="E2232" s="268"/>
      <c r="F2232" s="268"/>
      <c r="G2232" s="271"/>
      <c r="H2232" s="268"/>
      <c r="I2232" s="268"/>
      <c r="K2232" s="270"/>
      <c r="L2232" s="270"/>
      <c r="M2232" s="270"/>
      <c r="N2232" s="270"/>
      <c r="O2232" s="268"/>
      <c r="P2232" s="268"/>
      <c r="Q2232" s="268"/>
      <c r="R2232" s="268"/>
      <c r="S2232" s="268"/>
      <c r="T2232" s="268"/>
      <c r="U2232" s="268"/>
      <c r="V2232" s="268"/>
      <c r="W2232" s="268"/>
      <c r="X2232" s="268"/>
      <c r="Y2232" s="268"/>
      <c r="AC2232" s="268"/>
      <c r="AE2232" s="268"/>
      <c r="AF2232" s="268"/>
      <c r="AG2232" s="268"/>
      <c r="AH2232" s="268"/>
      <c r="AI2232" s="268"/>
      <c r="AM2232" s="268"/>
    </row>
    <row r="2233" spans="1:39" x14ac:dyDescent="0.25">
      <c r="A2233" s="268"/>
      <c r="B2233" s="268"/>
      <c r="C2233" s="268"/>
      <c r="D2233" s="268"/>
      <c r="E2233" s="268"/>
      <c r="F2233" s="268"/>
      <c r="G2233" s="271"/>
      <c r="H2233" s="268"/>
      <c r="I2233" s="268"/>
      <c r="K2233" s="270"/>
      <c r="L2233" s="270"/>
      <c r="M2233" s="270"/>
      <c r="N2233" s="270"/>
      <c r="O2233" s="268"/>
      <c r="P2233" s="268"/>
      <c r="Q2233" s="268"/>
      <c r="R2233" s="268"/>
      <c r="S2233" s="268"/>
      <c r="T2233" s="268"/>
      <c r="U2233" s="268"/>
      <c r="V2233" s="268"/>
      <c r="W2233" s="268"/>
      <c r="X2233" s="268"/>
      <c r="Y2233" s="268"/>
      <c r="AC2233" s="268"/>
      <c r="AE2233" s="268"/>
      <c r="AF2233" s="268"/>
      <c r="AG2233" s="268"/>
      <c r="AH2233" s="268"/>
      <c r="AI2233" s="268"/>
      <c r="AM2233" s="268"/>
    </row>
    <row r="2234" spans="1:39" x14ac:dyDescent="0.25">
      <c r="A2234" s="268"/>
      <c r="B2234" s="268"/>
      <c r="C2234" s="268"/>
      <c r="D2234" s="268"/>
      <c r="E2234" s="268"/>
      <c r="F2234" s="268"/>
      <c r="G2234" s="271"/>
      <c r="H2234" s="268"/>
      <c r="I2234" s="268"/>
      <c r="K2234" s="270"/>
      <c r="L2234" s="270"/>
      <c r="M2234" s="270"/>
      <c r="N2234" s="270"/>
      <c r="O2234" s="268"/>
      <c r="P2234" s="268"/>
      <c r="Q2234" s="268"/>
      <c r="R2234" s="268"/>
      <c r="S2234" s="268"/>
      <c r="T2234" s="268"/>
      <c r="U2234" s="268"/>
      <c r="V2234" s="268"/>
      <c r="W2234" s="268"/>
      <c r="X2234" s="268"/>
      <c r="Y2234" s="268"/>
      <c r="AC2234" s="268"/>
      <c r="AE2234" s="268"/>
      <c r="AF2234" s="268"/>
      <c r="AG2234" s="268"/>
      <c r="AH2234" s="268"/>
      <c r="AI2234" s="268"/>
      <c r="AM2234" s="268"/>
    </row>
    <row r="2235" spans="1:39" x14ac:dyDescent="0.25">
      <c r="A2235" s="268"/>
      <c r="B2235" s="268"/>
      <c r="C2235" s="268"/>
      <c r="D2235" s="268"/>
      <c r="E2235" s="268"/>
      <c r="F2235" s="268"/>
      <c r="G2235" s="271"/>
      <c r="H2235" s="268"/>
      <c r="I2235" s="268"/>
      <c r="J2235" s="2"/>
      <c r="K2235" s="270"/>
      <c r="L2235" s="270"/>
      <c r="M2235" s="270"/>
      <c r="N2235" s="270"/>
      <c r="O2235" s="268"/>
      <c r="P2235" s="268"/>
      <c r="Q2235" s="268"/>
      <c r="R2235" s="268"/>
      <c r="S2235" s="268"/>
      <c r="T2235" s="268"/>
      <c r="U2235" s="268"/>
      <c r="V2235" s="268"/>
      <c r="W2235" s="268"/>
      <c r="X2235" s="268"/>
      <c r="Y2235" s="268"/>
      <c r="AC2235" s="268"/>
      <c r="AE2235" s="268"/>
      <c r="AF2235" s="268"/>
      <c r="AG2235" s="268"/>
      <c r="AH2235" s="268"/>
      <c r="AI2235" s="268"/>
      <c r="AM2235" s="268"/>
    </row>
    <row r="2236" spans="1:39" x14ac:dyDescent="0.25">
      <c r="A2236" s="268"/>
      <c r="B2236" s="268"/>
      <c r="C2236" s="268"/>
      <c r="D2236" s="268"/>
      <c r="E2236" s="268"/>
      <c r="F2236" s="268"/>
      <c r="G2236" s="271"/>
      <c r="H2236" s="268"/>
      <c r="I2236" s="268"/>
      <c r="K2236" s="270"/>
      <c r="L2236" s="270"/>
      <c r="M2236" s="270"/>
      <c r="N2236" s="270"/>
      <c r="O2236" s="268"/>
      <c r="P2236" s="268"/>
      <c r="Q2236" s="268"/>
      <c r="R2236" s="268"/>
      <c r="S2236" s="268"/>
      <c r="T2236" s="268"/>
      <c r="U2236" s="268"/>
      <c r="V2236" s="268"/>
      <c r="W2236" s="268"/>
      <c r="X2236" s="268"/>
      <c r="Y2236" s="268"/>
      <c r="AC2236" s="268"/>
      <c r="AE2236" s="268"/>
      <c r="AF2236" s="268"/>
      <c r="AG2236" s="268"/>
      <c r="AH2236" s="268"/>
      <c r="AI2236" s="268"/>
      <c r="AM2236" s="268"/>
    </row>
    <row r="2237" spans="1:39" x14ac:dyDescent="0.25">
      <c r="A2237" s="268"/>
      <c r="B2237" s="268"/>
      <c r="C2237" s="268"/>
      <c r="D2237" s="268"/>
      <c r="E2237" s="268"/>
      <c r="F2237" s="268"/>
      <c r="G2237" s="271"/>
      <c r="H2237" s="268"/>
      <c r="I2237" s="268"/>
      <c r="K2237" s="270"/>
      <c r="L2237" s="270"/>
      <c r="M2237" s="270"/>
      <c r="N2237" s="270"/>
      <c r="O2237" s="268"/>
      <c r="P2237" s="268"/>
      <c r="Q2237" s="268"/>
      <c r="R2237" s="268"/>
      <c r="S2237" s="268"/>
      <c r="T2237" s="268"/>
      <c r="U2237" s="268"/>
      <c r="V2237" s="268"/>
      <c r="W2237" s="268"/>
      <c r="X2237" s="268"/>
      <c r="Y2237" s="268"/>
      <c r="AC2237" s="268"/>
      <c r="AE2237" s="268"/>
      <c r="AF2237" s="268"/>
      <c r="AG2237" s="268"/>
      <c r="AH2237" s="268"/>
      <c r="AI2237" s="268"/>
      <c r="AM2237" s="268"/>
    </row>
    <row r="2238" spans="1:39" x14ac:dyDescent="0.25">
      <c r="A2238" s="268"/>
      <c r="B2238" s="268"/>
      <c r="C2238" s="268"/>
      <c r="D2238" s="268"/>
      <c r="E2238" s="268"/>
      <c r="F2238" s="268"/>
      <c r="G2238" s="271"/>
      <c r="H2238" s="268"/>
      <c r="I2238" s="268"/>
      <c r="K2238" s="270"/>
      <c r="L2238" s="270"/>
      <c r="M2238" s="270"/>
      <c r="N2238" s="270"/>
      <c r="O2238" s="268"/>
      <c r="P2238" s="268"/>
      <c r="Q2238" s="268"/>
      <c r="R2238" s="268"/>
      <c r="S2238" s="268"/>
      <c r="T2238" s="268"/>
      <c r="U2238" s="268"/>
      <c r="V2238" s="268"/>
      <c r="W2238" s="268"/>
      <c r="X2238" s="268"/>
      <c r="AC2238" s="268"/>
      <c r="AE2238" s="268"/>
      <c r="AF2238" s="268"/>
      <c r="AG2238" s="268"/>
      <c r="AH2238" s="268"/>
      <c r="AI2238" s="268"/>
      <c r="AM2238" s="268"/>
    </row>
    <row r="2239" spans="1:39" x14ac:dyDescent="0.25">
      <c r="A2239" s="268"/>
      <c r="B2239" s="268"/>
      <c r="C2239" s="268"/>
      <c r="D2239" s="268"/>
      <c r="E2239" s="268"/>
      <c r="F2239" s="268"/>
      <c r="G2239" s="271"/>
      <c r="H2239" s="268"/>
      <c r="I2239" s="268"/>
      <c r="K2239" s="270"/>
      <c r="L2239" s="270"/>
      <c r="M2239" s="270"/>
      <c r="N2239" s="270"/>
      <c r="O2239" s="268"/>
      <c r="P2239" s="268"/>
      <c r="Q2239" s="268"/>
      <c r="R2239" s="268"/>
      <c r="S2239" s="268"/>
      <c r="T2239" s="268"/>
      <c r="U2239" s="268"/>
      <c r="V2239" s="268"/>
      <c r="W2239" s="268"/>
      <c r="X2239" s="268"/>
      <c r="Y2239" s="268"/>
      <c r="AC2239" s="268"/>
      <c r="AE2239" s="268"/>
      <c r="AF2239" s="268"/>
      <c r="AG2239" s="268"/>
      <c r="AH2239" s="268"/>
      <c r="AI2239" s="268"/>
      <c r="AM2239" s="268"/>
    </row>
    <row r="2240" spans="1:39" x14ac:dyDescent="0.25">
      <c r="A2240" s="268"/>
      <c r="B2240" s="268"/>
      <c r="C2240" s="268"/>
      <c r="D2240" s="268"/>
      <c r="E2240" s="268"/>
      <c r="F2240" s="268"/>
      <c r="G2240" s="271"/>
      <c r="H2240" s="268"/>
      <c r="I2240" s="268"/>
      <c r="J2240" s="2"/>
      <c r="K2240" s="270"/>
      <c r="L2240" s="270"/>
      <c r="M2240" s="270"/>
      <c r="N2240" s="270"/>
      <c r="O2240" s="268"/>
      <c r="P2240" s="268"/>
      <c r="Q2240" s="268"/>
      <c r="R2240" s="268"/>
      <c r="S2240" s="268"/>
      <c r="T2240" s="268"/>
      <c r="U2240" s="268"/>
      <c r="V2240" s="268"/>
      <c r="W2240" s="268"/>
      <c r="X2240" s="268"/>
      <c r="AC2240" s="268"/>
      <c r="AE2240" s="268"/>
      <c r="AF2240" s="268"/>
      <c r="AG2240" s="268"/>
      <c r="AH2240" s="268"/>
      <c r="AI2240" s="268"/>
      <c r="AM2240" s="268"/>
    </row>
    <row r="2241" spans="1:39" x14ac:dyDescent="0.25">
      <c r="A2241" s="268"/>
      <c r="B2241" s="268"/>
      <c r="C2241" s="268"/>
      <c r="D2241" s="268"/>
      <c r="E2241" s="268"/>
      <c r="F2241" s="268"/>
      <c r="G2241" s="271"/>
      <c r="H2241" s="268"/>
      <c r="I2241" s="268"/>
      <c r="J2241" s="2"/>
      <c r="K2241" s="270"/>
      <c r="L2241" s="270"/>
      <c r="M2241" s="270"/>
      <c r="N2241" s="270"/>
      <c r="O2241" s="268"/>
      <c r="P2241" s="268"/>
      <c r="Q2241" s="268"/>
      <c r="R2241" s="268"/>
      <c r="S2241" s="268"/>
      <c r="T2241" s="268"/>
      <c r="U2241" s="268"/>
      <c r="V2241" s="268"/>
      <c r="W2241" s="268"/>
      <c r="X2241" s="268"/>
      <c r="AC2241" s="268"/>
      <c r="AE2241" s="268"/>
      <c r="AF2241" s="268"/>
      <c r="AG2241" s="268"/>
      <c r="AH2241" s="268"/>
      <c r="AI2241" s="268"/>
      <c r="AM2241" s="268"/>
    </row>
    <row r="2242" spans="1:39" x14ac:dyDescent="0.25">
      <c r="A2242" s="268"/>
      <c r="B2242" s="268"/>
      <c r="C2242" s="268"/>
      <c r="D2242" s="268"/>
      <c r="E2242" s="268"/>
      <c r="F2242" s="268"/>
      <c r="G2242" s="271"/>
      <c r="H2242" s="268"/>
      <c r="I2242" s="268"/>
      <c r="J2242" s="2"/>
      <c r="K2242" s="270"/>
      <c r="L2242" s="270"/>
      <c r="M2242" s="270"/>
      <c r="N2242" s="270"/>
      <c r="O2242" s="268"/>
      <c r="P2242" s="268"/>
      <c r="Q2242" s="268"/>
      <c r="R2242" s="268"/>
      <c r="S2242" s="268"/>
      <c r="T2242" s="268"/>
      <c r="U2242" s="268"/>
      <c r="V2242" s="268"/>
      <c r="W2242" s="268"/>
      <c r="X2242" s="268"/>
      <c r="AC2242" s="268"/>
      <c r="AE2242" s="268"/>
      <c r="AF2242" s="268"/>
      <c r="AG2242" s="268"/>
      <c r="AH2242" s="268"/>
      <c r="AI2242" s="268"/>
      <c r="AM2242" s="268"/>
    </row>
    <row r="2243" spans="1:39" x14ac:dyDescent="0.25">
      <c r="A2243" s="268"/>
      <c r="B2243" s="268"/>
      <c r="C2243" s="268"/>
      <c r="D2243" s="268"/>
      <c r="E2243" s="268"/>
      <c r="F2243" s="268"/>
      <c r="G2243" s="271"/>
      <c r="H2243" s="268"/>
      <c r="J2243" s="2"/>
      <c r="K2243" s="270"/>
      <c r="L2243" s="270"/>
      <c r="M2243" s="270"/>
      <c r="N2243" s="270"/>
      <c r="O2243" s="268"/>
      <c r="P2243" s="268"/>
      <c r="Q2243" s="268"/>
      <c r="R2243" s="268"/>
      <c r="S2243" s="268"/>
      <c r="T2243" s="268"/>
      <c r="U2243" s="268"/>
      <c r="V2243" s="268"/>
      <c r="W2243" s="268"/>
      <c r="X2243" s="268"/>
      <c r="AC2243" s="268"/>
      <c r="AE2243" s="268"/>
      <c r="AF2243" s="268"/>
      <c r="AG2243" s="268"/>
      <c r="AH2243" s="268"/>
      <c r="AI2243" s="268"/>
      <c r="AM2243" s="268"/>
    </row>
    <row r="2244" spans="1:39" x14ac:dyDescent="0.25">
      <c r="A2244" s="268"/>
      <c r="B2244" s="268"/>
      <c r="C2244" s="268"/>
      <c r="D2244" s="268"/>
      <c r="E2244" s="268"/>
      <c r="F2244" s="268"/>
      <c r="G2244" s="271"/>
      <c r="H2244" s="268"/>
      <c r="I2244" s="268"/>
      <c r="K2244" s="270"/>
      <c r="L2244" s="270"/>
      <c r="M2244" s="270"/>
      <c r="N2244" s="270"/>
      <c r="O2244" s="268"/>
      <c r="P2244" s="268"/>
      <c r="Q2244" s="268"/>
      <c r="R2244" s="268"/>
      <c r="S2244" s="268"/>
      <c r="T2244" s="268"/>
      <c r="U2244" s="268"/>
      <c r="V2244" s="268"/>
      <c r="W2244" s="268"/>
      <c r="X2244" s="268"/>
      <c r="AC2244" s="268"/>
      <c r="AE2244" s="268"/>
      <c r="AF2244" s="268"/>
      <c r="AG2244" s="268"/>
      <c r="AH2244" s="268"/>
      <c r="AI2244" s="268"/>
      <c r="AM2244" s="268"/>
    </row>
    <row r="2245" spans="1:39" x14ac:dyDescent="0.25">
      <c r="A2245" s="268"/>
      <c r="B2245" s="268"/>
      <c r="C2245" s="268"/>
      <c r="D2245" s="268"/>
      <c r="E2245" s="268"/>
      <c r="F2245" s="268"/>
      <c r="G2245" s="271"/>
      <c r="H2245" s="268"/>
      <c r="I2245" s="268"/>
      <c r="K2245" s="270"/>
      <c r="L2245" s="270"/>
      <c r="M2245" s="270"/>
      <c r="N2245" s="270"/>
      <c r="O2245" s="268"/>
      <c r="P2245" s="268"/>
      <c r="Q2245" s="268"/>
      <c r="R2245" s="268"/>
      <c r="S2245" s="268"/>
      <c r="T2245" s="268"/>
      <c r="U2245" s="268"/>
      <c r="V2245" s="268"/>
      <c r="W2245" s="268"/>
      <c r="X2245" s="268"/>
      <c r="Y2245" s="268"/>
      <c r="AC2245" s="268"/>
      <c r="AE2245" s="268"/>
      <c r="AF2245" s="268"/>
      <c r="AG2245" s="268"/>
      <c r="AH2245" s="268"/>
      <c r="AI2245" s="268"/>
      <c r="AM2245" s="268"/>
    </row>
    <row r="2246" spans="1:39" x14ac:dyDescent="0.25">
      <c r="A2246" s="268"/>
      <c r="B2246" s="268"/>
      <c r="C2246" s="268"/>
      <c r="D2246" s="268"/>
      <c r="E2246" s="268"/>
      <c r="F2246" s="268"/>
      <c r="G2246" s="271"/>
      <c r="H2246" s="268"/>
      <c r="I2246" s="268"/>
      <c r="K2246" s="270"/>
      <c r="L2246" s="270"/>
      <c r="M2246" s="270"/>
      <c r="N2246" s="270"/>
      <c r="O2246" s="268"/>
      <c r="P2246" s="268"/>
      <c r="Q2246" s="268"/>
      <c r="R2246" s="268"/>
      <c r="S2246" s="268"/>
      <c r="T2246" s="268"/>
      <c r="U2246" s="268"/>
      <c r="V2246" s="268"/>
      <c r="W2246" s="268"/>
      <c r="X2246" s="268"/>
      <c r="Y2246" s="268"/>
      <c r="AC2246" s="268"/>
      <c r="AE2246" s="268"/>
      <c r="AF2246" s="268"/>
      <c r="AG2246" s="268"/>
      <c r="AH2246" s="268"/>
      <c r="AI2246" s="268"/>
      <c r="AM2246" s="268"/>
    </row>
    <row r="2247" spans="1:39" x14ac:dyDescent="0.25">
      <c r="A2247" s="268"/>
      <c r="B2247" s="268"/>
      <c r="C2247" s="268"/>
      <c r="D2247" s="268"/>
      <c r="E2247" s="268"/>
      <c r="F2247" s="268"/>
      <c r="G2247" s="271"/>
      <c r="H2247" s="268"/>
      <c r="I2247" s="268"/>
      <c r="J2247" s="2"/>
      <c r="K2247" s="270"/>
      <c r="L2247" s="270"/>
      <c r="M2247" s="270"/>
      <c r="N2247" s="270"/>
      <c r="O2247" s="268"/>
      <c r="P2247" s="268"/>
      <c r="Q2247" s="268"/>
      <c r="R2247" s="268"/>
      <c r="S2247" s="268"/>
      <c r="T2247" s="268"/>
      <c r="U2247" s="268"/>
      <c r="V2247" s="268"/>
      <c r="W2247" s="268"/>
      <c r="X2247" s="268"/>
      <c r="AC2247" s="268"/>
      <c r="AE2247" s="268"/>
      <c r="AF2247" s="268"/>
      <c r="AG2247" s="268"/>
      <c r="AH2247" s="268"/>
      <c r="AI2247" s="268"/>
      <c r="AM2247" s="268"/>
    </row>
    <row r="2248" spans="1:39" x14ac:dyDescent="0.25">
      <c r="A2248" s="268"/>
      <c r="B2248" s="268"/>
      <c r="C2248" s="268"/>
      <c r="D2248" s="268"/>
      <c r="E2248" s="268"/>
      <c r="F2248" s="268"/>
      <c r="G2248" s="271"/>
      <c r="H2248" s="268"/>
      <c r="I2248" s="268"/>
      <c r="K2248" s="270"/>
      <c r="L2248" s="270"/>
      <c r="M2248" s="270"/>
      <c r="N2248" s="270"/>
      <c r="O2248" s="268"/>
      <c r="P2248" s="268"/>
      <c r="Q2248" s="268"/>
      <c r="R2248" s="268"/>
      <c r="S2248" s="268"/>
      <c r="T2248" s="268"/>
      <c r="U2248" s="268"/>
      <c r="V2248" s="268"/>
      <c r="W2248" s="268"/>
      <c r="X2248" s="268"/>
      <c r="Y2248" s="268"/>
      <c r="AC2248" s="268"/>
      <c r="AE2248" s="268"/>
      <c r="AF2248" s="268"/>
      <c r="AG2248" s="268"/>
      <c r="AH2248" s="268"/>
      <c r="AI2248" s="268"/>
      <c r="AM2248" s="268"/>
    </row>
    <row r="2249" spans="1:39" x14ac:dyDescent="0.25">
      <c r="A2249" s="268"/>
      <c r="B2249" s="268"/>
      <c r="C2249" s="268"/>
      <c r="D2249" s="268"/>
      <c r="E2249" s="268"/>
      <c r="F2249" s="268"/>
      <c r="G2249" s="271"/>
      <c r="H2249" s="268"/>
      <c r="I2249" s="268"/>
      <c r="K2249" s="270"/>
      <c r="L2249" s="270"/>
      <c r="M2249" s="270"/>
      <c r="N2249" s="270"/>
      <c r="O2249" s="268"/>
      <c r="P2249" s="268"/>
      <c r="Q2249" s="268"/>
      <c r="R2249" s="268"/>
      <c r="S2249" s="268"/>
      <c r="T2249" s="268"/>
      <c r="U2249" s="268"/>
      <c r="V2249" s="268"/>
      <c r="W2249" s="268"/>
      <c r="X2249" s="268"/>
      <c r="Y2249" s="268"/>
      <c r="AC2249" s="268"/>
      <c r="AE2249" s="268"/>
      <c r="AF2249" s="268"/>
      <c r="AG2249" s="268"/>
      <c r="AH2249" s="268"/>
      <c r="AI2249" s="268"/>
      <c r="AM2249" s="268"/>
    </row>
    <row r="2250" spans="1:39" x14ac:dyDescent="0.25">
      <c r="A2250" s="268"/>
      <c r="B2250" s="268"/>
      <c r="C2250" s="268"/>
      <c r="D2250" s="268"/>
      <c r="E2250" s="268"/>
      <c r="F2250" s="268"/>
      <c r="G2250" s="271"/>
      <c r="H2250" s="268"/>
      <c r="I2250" s="268"/>
      <c r="J2250" s="2"/>
      <c r="K2250" s="270"/>
      <c r="L2250" s="270"/>
      <c r="M2250" s="270"/>
      <c r="N2250" s="270"/>
      <c r="O2250" s="268"/>
      <c r="P2250" s="268"/>
      <c r="Q2250" s="268"/>
      <c r="R2250" s="268"/>
      <c r="S2250" s="268"/>
      <c r="T2250" s="268"/>
      <c r="U2250" s="268"/>
      <c r="V2250" s="268"/>
      <c r="W2250" s="268"/>
      <c r="X2250" s="268"/>
      <c r="Y2250" s="268"/>
      <c r="AC2250" s="268"/>
      <c r="AE2250" s="268"/>
      <c r="AF2250" s="268"/>
      <c r="AG2250" s="268"/>
      <c r="AH2250" s="268"/>
      <c r="AI2250" s="268"/>
      <c r="AM2250" s="268"/>
    </row>
    <row r="2251" spans="1:39" x14ac:dyDescent="0.25">
      <c r="A2251" s="268"/>
      <c r="B2251" s="268"/>
      <c r="C2251" s="268"/>
      <c r="D2251" s="268"/>
      <c r="E2251" s="268"/>
      <c r="F2251" s="268"/>
      <c r="G2251" s="271"/>
      <c r="H2251" s="268"/>
      <c r="J2251" s="268"/>
      <c r="K2251" s="270"/>
      <c r="L2251" s="270"/>
      <c r="M2251" s="270"/>
      <c r="N2251" s="270"/>
      <c r="O2251" s="268"/>
      <c r="P2251" s="268"/>
      <c r="Q2251" s="268"/>
      <c r="R2251" s="268"/>
      <c r="S2251" s="268"/>
      <c r="T2251" s="268"/>
      <c r="U2251" s="268"/>
      <c r="V2251" s="268"/>
      <c r="W2251" s="268"/>
      <c r="X2251" s="268"/>
      <c r="AC2251" s="268"/>
      <c r="AE2251" s="268"/>
      <c r="AF2251" s="268"/>
      <c r="AG2251" s="268"/>
      <c r="AH2251" s="268"/>
      <c r="AI2251" s="268"/>
      <c r="AM2251" s="268"/>
    </row>
    <row r="2252" spans="1:39" x14ac:dyDescent="0.25">
      <c r="A2252" s="268"/>
      <c r="B2252" s="268"/>
      <c r="C2252" s="268"/>
      <c r="D2252" s="268"/>
      <c r="E2252" s="268"/>
      <c r="F2252" s="268"/>
      <c r="G2252" s="271"/>
      <c r="H2252" s="268"/>
      <c r="I2252" s="268"/>
      <c r="K2252" s="270"/>
      <c r="L2252" s="270"/>
      <c r="M2252" s="270"/>
      <c r="N2252" s="270"/>
      <c r="O2252" s="268"/>
      <c r="P2252" s="268"/>
      <c r="Q2252" s="268"/>
      <c r="R2252" s="268"/>
      <c r="S2252" s="268"/>
      <c r="T2252" s="268"/>
      <c r="U2252" s="268"/>
      <c r="V2252" s="268"/>
      <c r="W2252" s="268"/>
      <c r="X2252" s="268"/>
      <c r="AC2252" s="268"/>
      <c r="AE2252" s="268"/>
      <c r="AF2252" s="268"/>
      <c r="AG2252" s="268"/>
      <c r="AH2252" s="268"/>
      <c r="AI2252" s="268"/>
      <c r="AM2252" s="268"/>
    </row>
    <row r="2253" spans="1:39" x14ac:dyDescent="0.25">
      <c r="A2253" s="268"/>
      <c r="B2253" s="268"/>
      <c r="C2253" s="268"/>
      <c r="D2253" s="268"/>
      <c r="E2253" s="268"/>
      <c r="F2253" s="268"/>
      <c r="G2253" s="271"/>
      <c r="H2253" s="268"/>
      <c r="I2253" s="268"/>
      <c r="K2253" s="270"/>
      <c r="L2253" s="270"/>
      <c r="M2253" s="270"/>
      <c r="N2253" s="270"/>
      <c r="O2253" s="268"/>
      <c r="P2253" s="268"/>
      <c r="Q2253" s="268"/>
      <c r="R2253" s="268"/>
      <c r="S2253" s="268"/>
      <c r="T2253" s="268"/>
      <c r="U2253" s="268"/>
      <c r="V2253" s="268"/>
      <c r="W2253" s="268"/>
      <c r="X2253" s="268"/>
      <c r="AC2253" s="268"/>
      <c r="AE2253" s="268"/>
      <c r="AF2253" s="268"/>
      <c r="AG2253" s="268"/>
      <c r="AH2253" s="268"/>
      <c r="AI2253" s="268"/>
      <c r="AM2253" s="268"/>
    </row>
    <row r="2254" spans="1:39" x14ac:dyDescent="0.25">
      <c r="A2254" s="268"/>
      <c r="B2254" s="268"/>
      <c r="C2254" s="268"/>
      <c r="D2254" s="268"/>
      <c r="E2254" s="268"/>
      <c r="F2254" s="268"/>
      <c r="G2254" s="271"/>
      <c r="H2254" s="268"/>
      <c r="I2254" s="268"/>
      <c r="K2254" s="270"/>
      <c r="L2254" s="270"/>
      <c r="M2254" s="270"/>
      <c r="N2254" s="270"/>
      <c r="O2254" s="268"/>
      <c r="P2254" s="268"/>
      <c r="Q2254" s="268"/>
      <c r="R2254" s="268"/>
      <c r="S2254" s="268"/>
      <c r="T2254" s="268"/>
      <c r="U2254" s="268"/>
      <c r="V2254" s="268"/>
      <c r="W2254" s="268"/>
      <c r="X2254" s="268"/>
      <c r="AC2254" s="268"/>
      <c r="AE2254" s="268"/>
      <c r="AF2254" s="268"/>
      <c r="AG2254" s="268"/>
      <c r="AH2254" s="268"/>
      <c r="AI2254" s="268"/>
      <c r="AM2254" s="268"/>
    </row>
    <row r="2255" spans="1:39" x14ac:dyDescent="0.25">
      <c r="A2255" s="268"/>
      <c r="B2255" s="268"/>
      <c r="C2255" s="268"/>
      <c r="D2255" s="268"/>
      <c r="E2255" s="268"/>
      <c r="F2255" s="268"/>
      <c r="G2255" s="271"/>
      <c r="H2255" s="268"/>
      <c r="I2255" s="268"/>
      <c r="K2255" s="270"/>
      <c r="L2255" s="270"/>
      <c r="M2255" s="270"/>
      <c r="N2255" s="270"/>
      <c r="O2255" s="268"/>
      <c r="P2255" s="268"/>
      <c r="Q2255" s="268"/>
      <c r="R2255" s="268"/>
      <c r="S2255" s="268"/>
      <c r="T2255" s="268"/>
      <c r="U2255" s="268"/>
      <c r="V2255" s="268"/>
      <c r="W2255" s="268"/>
      <c r="X2255" s="268"/>
      <c r="AC2255" s="268"/>
      <c r="AE2255" s="268"/>
      <c r="AF2255" s="268"/>
      <c r="AG2255" s="268"/>
      <c r="AH2255" s="268"/>
      <c r="AI2255" s="268"/>
      <c r="AM2255" s="268"/>
    </row>
    <row r="2256" spans="1:39" x14ac:dyDescent="0.25">
      <c r="A2256" s="268"/>
      <c r="B2256" s="268"/>
      <c r="C2256" s="268"/>
      <c r="D2256" s="268"/>
      <c r="E2256" s="268"/>
      <c r="F2256" s="268"/>
      <c r="G2256" s="271"/>
      <c r="H2256" s="268"/>
      <c r="I2256" s="268"/>
      <c r="K2256" s="270"/>
      <c r="L2256" s="270"/>
      <c r="M2256" s="270"/>
      <c r="N2256" s="270"/>
      <c r="O2256" s="268"/>
      <c r="P2256" s="268"/>
      <c r="Q2256" s="268"/>
      <c r="R2256" s="268"/>
      <c r="S2256" s="268"/>
      <c r="T2256" s="268"/>
      <c r="U2256" s="268"/>
      <c r="V2256" s="268"/>
      <c r="W2256" s="268"/>
      <c r="X2256" s="268"/>
      <c r="AC2256" s="268"/>
      <c r="AE2256" s="268"/>
      <c r="AF2256" s="268"/>
      <c r="AG2256" s="268"/>
      <c r="AH2256" s="268"/>
      <c r="AI2256" s="268"/>
      <c r="AM2256" s="268"/>
    </row>
    <row r="2257" spans="1:39" x14ac:dyDescent="0.25">
      <c r="A2257" s="268"/>
      <c r="B2257" s="268"/>
      <c r="C2257" s="268"/>
      <c r="D2257" s="268"/>
      <c r="E2257" s="268"/>
      <c r="F2257" s="268"/>
      <c r="G2257" s="271"/>
      <c r="H2257" s="268"/>
      <c r="I2257" s="268"/>
      <c r="K2257" s="270"/>
      <c r="L2257" s="270"/>
      <c r="M2257" s="270"/>
      <c r="N2257" s="270"/>
      <c r="O2257" s="268"/>
      <c r="P2257" s="268"/>
      <c r="Q2257" s="268"/>
      <c r="R2257" s="268"/>
      <c r="S2257" s="268"/>
      <c r="T2257" s="268"/>
      <c r="U2257" s="268"/>
      <c r="V2257" s="268"/>
      <c r="W2257" s="268"/>
      <c r="X2257" s="268"/>
      <c r="AC2257" s="268"/>
      <c r="AE2257" s="268"/>
      <c r="AF2257" s="268"/>
      <c r="AG2257" s="268"/>
      <c r="AH2257" s="268"/>
      <c r="AI2257" s="268"/>
      <c r="AM2257" s="268"/>
    </row>
    <row r="2258" spans="1:39" x14ac:dyDescent="0.25">
      <c r="A2258" s="268"/>
      <c r="B2258" s="268"/>
      <c r="C2258" s="268"/>
      <c r="D2258" s="268"/>
      <c r="E2258" s="268"/>
      <c r="F2258" s="268"/>
      <c r="G2258" s="271"/>
      <c r="H2258" s="268"/>
      <c r="I2258" s="268"/>
      <c r="K2258" s="270"/>
      <c r="L2258" s="270"/>
      <c r="M2258" s="270"/>
      <c r="N2258" s="270"/>
      <c r="O2258" s="268"/>
      <c r="P2258" s="268"/>
      <c r="Q2258" s="268"/>
      <c r="R2258" s="268"/>
      <c r="S2258" s="268"/>
      <c r="T2258" s="268"/>
      <c r="U2258" s="268"/>
      <c r="V2258" s="268"/>
      <c r="W2258" s="268"/>
      <c r="X2258" s="268"/>
      <c r="AC2258" s="268"/>
      <c r="AE2258" s="268"/>
      <c r="AF2258" s="268"/>
      <c r="AG2258" s="268"/>
      <c r="AH2258" s="268"/>
      <c r="AI2258" s="268"/>
      <c r="AM2258" s="268"/>
    </row>
    <row r="2259" spans="1:39" x14ac:dyDescent="0.25">
      <c r="A2259" s="268"/>
      <c r="B2259" s="268"/>
      <c r="C2259" s="268"/>
      <c r="D2259" s="268"/>
      <c r="E2259" s="268"/>
      <c r="F2259" s="268"/>
      <c r="G2259" s="271"/>
      <c r="H2259" s="268"/>
      <c r="I2259" s="268"/>
      <c r="K2259" s="270"/>
      <c r="L2259" s="270"/>
      <c r="M2259" s="270"/>
      <c r="N2259" s="270"/>
      <c r="O2259" s="268"/>
      <c r="P2259" s="268"/>
      <c r="Q2259" s="268"/>
      <c r="R2259" s="268"/>
      <c r="S2259" s="268"/>
      <c r="T2259" s="268"/>
      <c r="U2259" s="268"/>
      <c r="V2259" s="268"/>
      <c r="W2259" s="268"/>
      <c r="X2259" s="268"/>
      <c r="AC2259" s="268"/>
      <c r="AE2259" s="268"/>
      <c r="AF2259" s="268"/>
      <c r="AG2259" s="268"/>
      <c r="AH2259" s="268"/>
      <c r="AI2259" s="268"/>
      <c r="AM2259" s="268"/>
    </row>
    <row r="2260" spans="1:39" x14ac:dyDescent="0.25">
      <c r="A2260" s="268"/>
      <c r="B2260" s="268"/>
      <c r="C2260" s="268"/>
      <c r="D2260" s="268"/>
      <c r="E2260" s="268"/>
      <c r="F2260" s="268"/>
      <c r="G2260" s="271"/>
      <c r="H2260" s="268"/>
      <c r="I2260" s="268"/>
      <c r="K2260" s="270"/>
      <c r="L2260" s="270"/>
      <c r="M2260" s="270"/>
      <c r="N2260" s="270"/>
      <c r="O2260" s="268"/>
      <c r="P2260" s="268"/>
      <c r="Q2260" s="268"/>
      <c r="R2260" s="268"/>
      <c r="S2260" s="268"/>
      <c r="T2260" s="268"/>
      <c r="U2260" s="268"/>
      <c r="V2260" s="268"/>
      <c r="W2260" s="268"/>
      <c r="X2260" s="268"/>
      <c r="AC2260" s="268"/>
      <c r="AE2260" s="268"/>
      <c r="AF2260" s="268"/>
      <c r="AG2260" s="268"/>
      <c r="AH2260" s="268"/>
      <c r="AI2260" s="268"/>
      <c r="AM2260" s="268"/>
    </row>
    <row r="2261" spans="1:39" x14ac:dyDescent="0.25">
      <c r="A2261" s="268"/>
      <c r="B2261" s="268"/>
      <c r="C2261" s="268"/>
      <c r="D2261" s="268"/>
      <c r="E2261" s="268"/>
      <c r="F2261" s="268"/>
      <c r="G2261" s="271"/>
      <c r="H2261" s="268"/>
      <c r="I2261" s="268"/>
      <c r="K2261" s="270"/>
      <c r="L2261" s="270"/>
      <c r="M2261" s="270"/>
      <c r="N2261" s="270"/>
      <c r="O2261" s="268"/>
      <c r="P2261" s="268"/>
      <c r="Q2261" s="268"/>
      <c r="R2261" s="268"/>
      <c r="S2261" s="268"/>
      <c r="T2261" s="268"/>
      <c r="U2261" s="268"/>
      <c r="V2261" s="268"/>
      <c r="W2261" s="268"/>
      <c r="X2261" s="268"/>
      <c r="AC2261" s="268"/>
      <c r="AE2261" s="268"/>
      <c r="AF2261" s="268"/>
      <c r="AG2261" s="268"/>
      <c r="AH2261" s="268"/>
      <c r="AI2261" s="268"/>
      <c r="AM2261" s="268"/>
    </row>
    <row r="2262" spans="1:39" x14ac:dyDescent="0.25">
      <c r="A2262" s="268"/>
      <c r="B2262" s="268"/>
      <c r="C2262" s="268"/>
      <c r="D2262" s="268"/>
      <c r="E2262" s="268"/>
      <c r="F2262" s="268"/>
      <c r="G2262" s="271"/>
      <c r="H2262" s="268"/>
      <c r="I2262" s="268"/>
      <c r="K2262" s="270"/>
      <c r="L2262" s="270"/>
      <c r="M2262" s="270"/>
      <c r="N2262" s="270"/>
      <c r="O2262" s="268"/>
      <c r="P2262" s="268"/>
      <c r="Q2262" s="268"/>
      <c r="R2262" s="268"/>
      <c r="S2262" s="268"/>
      <c r="T2262" s="268"/>
      <c r="U2262" s="268"/>
      <c r="V2262" s="268"/>
      <c r="W2262" s="268"/>
      <c r="X2262" s="268"/>
      <c r="AC2262" s="268"/>
      <c r="AE2262" s="268"/>
      <c r="AF2262" s="268"/>
      <c r="AG2262" s="268"/>
      <c r="AH2262" s="268"/>
      <c r="AI2262" s="268"/>
      <c r="AM2262" s="268"/>
    </row>
    <row r="2263" spans="1:39" x14ac:dyDescent="0.25">
      <c r="A2263" s="268"/>
      <c r="B2263" s="268"/>
      <c r="C2263" s="268"/>
      <c r="D2263" s="268"/>
      <c r="E2263" s="268"/>
      <c r="F2263" s="268"/>
      <c r="G2263" s="271"/>
      <c r="H2263" s="268"/>
      <c r="I2263" s="268"/>
      <c r="K2263" s="270"/>
      <c r="L2263" s="270"/>
      <c r="M2263" s="270"/>
      <c r="N2263" s="270"/>
      <c r="O2263" s="268"/>
      <c r="P2263" s="268"/>
      <c r="Q2263" s="268"/>
      <c r="R2263" s="268"/>
      <c r="S2263" s="268"/>
      <c r="T2263" s="268"/>
      <c r="U2263" s="268"/>
      <c r="V2263" s="268"/>
      <c r="W2263" s="268"/>
      <c r="X2263" s="268"/>
      <c r="AC2263" s="268"/>
      <c r="AE2263" s="268"/>
      <c r="AF2263" s="268"/>
      <c r="AG2263" s="268"/>
      <c r="AH2263" s="268"/>
      <c r="AI2263" s="268"/>
      <c r="AM2263" s="268"/>
    </row>
    <row r="2264" spans="1:39" x14ac:dyDescent="0.25">
      <c r="A2264" s="268"/>
      <c r="B2264" s="268"/>
      <c r="C2264" s="268"/>
      <c r="D2264" s="268"/>
      <c r="E2264" s="268"/>
      <c r="F2264" s="268"/>
      <c r="G2264" s="271"/>
      <c r="H2264" s="268"/>
      <c r="I2264" s="268"/>
      <c r="K2264" s="270"/>
      <c r="L2264" s="270"/>
      <c r="M2264" s="270"/>
      <c r="N2264" s="270"/>
      <c r="O2264" s="268"/>
      <c r="P2264" s="268"/>
      <c r="Q2264" s="268"/>
      <c r="R2264" s="268"/>
      <c r="S2264" s="268"/>
      <c r="T2264" s="268"/>
      <c r="U2264" s="268"/>
      <c r="V2264" s="268"/>
      <c r="W2264" s="268"/>
      <c r="X2264" s="268"/>
      <c r="AC2264" s="268"/>
      <c r="AE2264" s="268"/>
      <c r="AF2264" s="268"/>
      <c r="AG2264" s="268"/>
      <c r="AH2264" s="268"/>
      <c r="AI2264" s="268"/>
      <c r="AM2264" s="268"/>
    </row>
    <row r="2265" spans="1:39" x14ac:dyDescent="0.25">
      <c r="A2265" s="268"/>
      <c r="B2265" s="268"/>
      <c r="C2265" s="268"/>
      <c r="D2265" s="268"/>
      <c r="E2265" s="268"/>
      <c r="F2265" s="268"/>
      <c r="G2265" s="271"/>
      <c r="H2265" s="268"/>
      <c r="I2265" s="268"/>
      <c r="K2265" s="270"/>
      <c r="L2265" s="270"/>
      <c r="M2265" s="270"/>
      <c r="N2265" s="270"/>
      <c r="O2265" s="268"/>
      <c r="P2265" s="268"/>
      <c r="Q2265" s="268"/>
      <c r="R2265" s="268"/>
      <c r="S2265" s="268"/>
      <c r="T2265" s="268"/>
      <c r="U2265" s="268"/>
      <c r="V2265" s="268"/>
      <c r="W2265" s="268"/>
      <c r="X2265" s="268"/>
      <c r="AC2265" s="268"/>
      <c r="AE2265" s="268"/>
      <c r="AF2265" s="268"/>
      <c r="AG2265" s="268"/>
      <c r="AH2265" s="268"/>
      <c r="AI2265" s="268"/>
      <c r="AM2265" s="268"/>
    </row>
    <row r="2266" spans="1:39" x14ac:dyDescent="0.25">
      <c r="A2266" s="268"/>
      <c r="B2266" s="268"/>
      <c r="C2266" s="268"/>
      <c r="D2266" s="268"/>
      <c r="E2266" s="268"/>
      <c r="F2266" s="268"/>
      <c r="G2266" s="271"/>
      <c r="H2266" s="268"/>
      <c r="I2266" s="2"/>
      <c r="K2266" s="270"/>
      <c r="L2266" s="270"/>
      <c r="M2266" s="270"/>
      <c r="N2266" s="270"/>
      <c r="O2266" s="268"/>
      <c r="P2266" s="268"/>
      <c r="Q2266" s="268"/>
      <c r="R2266" s="268"/>
      <c r="S2266" s="268"/>
      <c r="T2266" s="268"/>
      <c r="U2266" s="268"/>
      <c r="V2266" s="268"/>
      <c r="W2266" s="268"/>
      <c r="X2266" s="268"/>
      <c r="AC2266" s="268"/>
      <c r="AE2266" s="268"/>
      <c r="AF2266" s="268"/>
      <c r="AG2266" s="268"/>
      <c r="AH2266" s="268"/>
      <c r="AI2266" s="268"/>
      <c r="AM2266" s="268"/>
    </row>
    <row r="2267" spans="1:39" x14ac:dyDescent="0.25">
      <c r="A2267" s="268"/>
      <c r="B2267" s="268"/>
      <c r="C2267" s="268"/>
      <c r="D2267" s="268"/>
      <c r="E2267" s="268"/>
      <c r="F2267" s="268"/>
      <c r="G2267" s="271"/>
      <c r="H2267" s="268"/>
      <c r="I2267" s="268"/>
      <c r="K2267" s="270"/>
      <c r="L2267" s="270"/>
      <c r="M2267" s="270"/>
      <c r="N2267" s="270"/>
      <c r="O2267" s="268"/>
      <c r="P2267" s="268"/>
      <c r="Q2267" s="268"/>
      <c r="R2267" s="268"/>
      <c r="S2267" s="268"/>
      <c r="T2267" s="268"/>
      <c r="U2267" s="268"/>
      <c r="V2267" s="268"/>
      <c r="W2267" s="268"/>
      <c r="X2267" s="268"/>
      <c r="AC2267" s="268"/>
      <c r="AE2267" s="268"/>
      <c r="AF2267" s="268"/>
      <c r="AG2267" s="268"/>
      <c r="AH2267" s="268"/>
      <c r="AI2267" s="268"/>
      <c r="AM2267" s="268"/>
    </row>
    <row r="2268" spans="1:39" x14ac:dyDescent="0.25">
      <c r="A2268" s="268"/>
      <c r="B2268" s="268"/>
      <c r="C2268" s="268"/>
      <c r="D2268" s="268"/>
      <c r="E2268" s="268"/>
      <c r="F2268" s="268"/>
      <c r="G2268" s="271"/>
      <c r="H2268" s="268"/>
      <c r="I2268" s="268"/>
      <c r="K2268" s="270"/>
      <c r="L2268" s="270"/>
      <c r="M2268" s="270"/>
      <c r="N2268" s="270"/>
      <c r="O2268" s="268"/>
      <c r="P2268" s="268"/>
      <c r="Q2268" s="268"/>
      <c r="R2268" s="268"/>
      <c r="S2268" s="268"/>
      <c r="T2268" s="268"/>
      <c r="U2268" s="268"/>
      <c r="V2268" s="268"/>
      <c r="W2268" s="268"/>
      <c r="X2268" s="268"/>
      <c r="AC2268" s="268"/>
      <c r="AE2268" s="268"/>
      <c r="AF2268" s="268"/>
      <c r="AG2268" s="268"/>
      <c r="AH2268" s="268"/>
      <c r="AI2268" s="268"/>
      <c r="AM2268" s="268"/>
    </row>
    <row r="2269" spans="1:39" x14ac:dyDescent="0.25">
      <c r="A2269" s="268"/>
      <c r="B2269" s="268"/>
      <c r="C2269" s="268"/>
      <c r="D2269" s="268"/>
      <c r="E2269" s="268"/>
      <c r="F2269" s="268"/>
      <c r="G2269" s="271"/>
      <c r="H2269" s="268"/>
      <c r="I2269" s="268"/>
      <c r="K2269" s="270"/>
      <c r="L2269" s="270"/>
      <c r="M2269" s="270"/>
      <c r="N2269" s="270"/>
      <c r="O2269" s="268"/>
      <c r="P2269" s="268"/>
      <c r="Q2269" s="268"/>
      <c r="R2269" s="268"/>
      <c r="S2269" s="268"/>
      <c r="T2269" s="268"/>
      <c r="U2269" s="268"/>
      <c r="V2269" s="268"/>
      <c r="W2269" s="268"/>
      <c r="X2269" s="268"/>
      <c r="AC2269" s="268"/>
      <c r="AE2269" s="268"/>
      <c r="AF2269" s="268"/>
      <c r="AG2269" s="268"/>
      <c r="AH2269" s="268"/>
      <c r="AI2269" s="268"/>
      <c r="AM2269" s="268"/>
    </row>
    <row r="2270" spans="1:39" x14ac:dyDescent="0.25">
      <c r="A2270" s="268"/>
      <c r="B2270" s="268"/>
      <c r="C2270" s="268"/>
      <c r="D2270" s="268"/>
      <c r="E2270" s="268"/>
      <c r="F2270" s="268"/>
      <c r="G2270" s="271"/>
      <c r="H2270" s="268"/>
      <c r="I2270" s="268"/>
      <c r="K2270" s="270"/>
      <c r="L2270" s="270"/>
      <c r="M2270" s="270"/>
      <c r="N2270" s="270"/>
      <c r="O2270" s="268"/>
      <c r="P2270" s="268"/>
      <c r="Q2270" s="268"/>
      <c r="R2270" s="268"/>
      <c r="S2270" s="268"/>
      <c r="T2270" s="268"/>
      <c r="U2270" s="268"/>
      <c r="V2270" s="268"/>
      <c r="W2270" s="268"/>
      <c r="X2270" s="268"/>
      <c r="AC2270" s="268"/>
      <c r="AE2270" s="268"/>
      <c r="AF2270" s="268"/>
      <c r="AG2270" s="268"/>
      <c r="AH2270" s="268"/>
      <c r="AI2270" s="268"/>
      <c r="AM2270" s="268"/>
    </row>
    <row r="2271" spans="1:39" x14ac:dyDescent="0.25">
      <c r="A2271" s="268"/>
      <c r="B2271" s="268"/>
      <c r="C2271" s="268"/>
      <c r="D2271" s="268"/>
      <c r="E2271" s="268"/>
      <c r="F2271" s="268"/>
      <c r="G2271" s="271"/>
      <c r="H2271" s="268"/>
      <c r="I2271" s="2"/>
      <c r="K2271" s="270"/>
      <c r="L2271" s="270"/>
      <c r="M2271" s="270"/>
      <c r="N2271" s="270"/>
      <c r="O2271" s="268"/>
      <c r="P2271" s="268"/>
      <c r="Q2271" s="268"/>
      <c r="R2271" s="268"/>
      <c r="S2271" s="268"/>
      <c r="T2271" s="268"/>
      <c r="U2271" s="268"/>
      <c r="V2271" s="268"/>
      <c r="W2271" s="268"/>
      <c r="X2271" s="268"/>
      <c r="AC2271" s="268"/>
      <c r="AE2271" s="268"/>
      <c r="AF2271" s="268"/>
      <c r="AG2271" s="268"/>
      <c r="AH2271" s="268"/>
      <c r="AI2271" s="268"/>
      <c r="AM2271" s="268"/>
    </row>
    <row r="2272" spans="1:39" x14ac:dyDescent="0.25">
      <c r="A2272" s="268"/>
      <c r="B2272" s="268"/>
      <c r="C2272" s="268"/>
      <c r="D2272" s="268"/>
      <c r="E2272" s="268"/>
      <c r="F2272" s="268"/>
      <c r="G2272" s="271"/>
      <c r="H2272" s="268"/>
      <c r="I2272" s="2"/>
      <c r="J2272" s="268"/>
      <c r="K2272" s="270"/>
      <c r="L2272" s="270"/>
      <c r="M2272" s="270"/>
      <c r="N2272" s="270"/>
      <c r="O2272" s="268"/>
      <c r="P2272" s="268"/>
      <c r="Q2272" s="268"/>
      <c r="R2272" s="268"/>
      <c r="S2272" s="268"/>
      <c r="T2272" s="268"/>
      <c r="U2272" s="268"/>
      <c r="V2272" s="268"/>
      <c r="W2272" s="268"/>
      <c r="X2272" s="268"/>
      <c r="AC2272" s="268"/>
      <c r="AE2272" s="268"/>
      <c r="AF2272" s="268"/>
      <c r="AG2272" s="268"/>
      <c r="AH2272" s="268"/>
      <c r="AI2272" s="268"/>
      <c r="AM2272" s="268"/>
    </row>
    <row r="2273" spans="1:39" x14ac:dyDescent="0.25">
      <c r="A2273" s="268"/>
      <c r="B2273" s="268"/>
      <c r="C2273" s="268"/>
      <c r="D2273" s="268"/>
      <c r="E2273" s="268"/>
      <c r="F2273" s="268"/>
      <c r="G2273" s="271"/>
      <c r="H2273" s="268"/>
      <c r="I2273" s="268"/>
      <c r="K2273" s="270"/>
      <c r="L2273" s="270"/>
      <c r="M2273" s="270"/>
      <c r="N2273" s="270"/>
      <c r="O2273" s="268"/>
      <c r="P2273" s="268"/>
      <c r="Q2273" s="268"/>
      <c r="R2273" s="268"/>
      <c r="S2273" s="268"/>
      <c r="T2273" s="268"/>
      <c r="U2273" s="268"/>
      <c r="V2273" s="268"/>
      <c r="W2273" s="268"/>
      <c r="X2273" s="268"/>
      <c r="AC2273" s="268"/>
      <c r="AE2273" s="268"/>
      <c r="AF2273" s="268"/>
      <c r="AG2273" s="268"/>
      <c r="AH2273" s="268"/>
      <c r="AI2273" s="268"/>
      <c r="AM2273" s="268"/>
    </row>
    <row r="2274" spans="1:39" x14ac:dyDescent="0.25">
      <c r="A2274" s="268"/>
      <c r="B2274" s="268"/>
      <c r="C2274" s="268"/>
      <c r="D2274" s="268"/>
      <c r="E2274" s="268"/>
      <c r="F2274" s="268"/>
      <c r="G2274" s="271"/>
      <c r="H2274" s="268"/>
      <c r="K2274" s="270"/>
      <c r="L2274" s="270"/>
      <c r="M2274" s="270"/>
      <c r="N2274" s="270"/>
      <c r="O2274" s="268"/>
      <c r="P2274" s="268"/>
      <c r="Q2274" s="268"/>
      <c r="R2274" s="268"/>
      <c r="S2274" s="268"/>
      <c r="T2274" s="268"/>
      <c r="U2274" s="268"/>
      <c r="V2274" s="268"/>
      <c r="W2274" s="268"/>
      <c r="X2274" s="268"/>
      <c r="AC2274" s="268"/>
      <c r="AE2274" s="268"/>
      <c r="AF2274" s="268"/>
      <c r="AG2274" s="268"/>
      <c r="AH2274" s="268"/>
      <c r="AI2274" s="268"/>
      <c r="AM2274" s="268"/>
    </row>
    <row r="2275" spans="1:39" x14ac:dyDescent="0.25">
      <c r="A2275" s="268"/>
      <c r="B2275" s="268"/>
      <c r="C2275" s="268"/>
      <c r="D2275" s="268"/>
      <c r="E2275" s="268"/>
      <c r="F2275" s="268"/>
      <c r="G2275" s="271"/>
      <c r="H2275" s="268"/>
      <c r="I2275" s="2"/>
      <c r="K2275" s="270"/>
      <c r="L2275" s="270"/>
      <c r="M2275" s="270"/>
      <c r="N2275" s="270"/>
      <c r="O2275" s="268"/>
      <c r="P2275" s="268"/>
      <c r="Q2275" s="268"/>
      <c r="R2275" s="268"/>
      <c r="S2275" s="268"/>
      <c r="T2275" s="268"/>
      <c r="U2275" s="268"/>
      <c r="V2275" s="268"/>
      <c r="W2275" s="268"/>
      <c r="X2275" s="268"/>
      <c r="Y2275" s="268"/>
      <c r="AC2275" s="268"/>
      <c r="AE2275" s="268"/>
      <c r="AF2275" s="268"/>
      <c r="AG2275" s="268"/>
      <c r="AH2275" s="268"/>
      <c r="AI2275" s="268"/>
      <c r="AM2275" s="268"/>
    </row>
    <row r="2276" spans="1:39" x14ac:dyDescent="0.25">
      <c r="A2276" s="268"/>
      <c r="B2276" s="268"/>
      <c r="C2276" s="268"/>
      <c r="D2276" s="268"/>
      <c r="E2276" s="268"/>
      <c r="F2276" s="268"/>
      <c r="G2276" s="271"/>
      <c r="H2276" s="268"/>
      <c r="I2276" s="2"/>
      <c r="J2276" s="268"/>
      <c r="K2276" s="270"/>
      <c r="L2276" s="270"/>
      <c r="M2276" s="270"/>
      <c r="N2276" s="270"/>
      <c r="O2276" s="268"/>
      <c r="P2276" s="268"/>
      <c r="Q2276" s="268"/>
      <c r="R2276" s="268"/>
      <c r="S2276" s="268"/>
      <c r="T2276" s="268"/>
      <c r="U2276" s="268"/>
      <c r="V2276" s="268"/>
      <c r="W2276" s="268"/>
      <c r="X2276" s="268"/>
      <c r="Y2276" s="268"/>
      <c r="AC2276" s="268"/>
      <c r="AE2276" s="268"/>
      <c r="AF2276" s="268"/>
      <c r="AG2276" s="268"/>
      <c r="AH2276" s="268"/>
      <c r="AI2276" s="268"/>
      <c r="AM2276" s="268"/>
    </row>
    <row r="2277" spans="1:39" x14ac:dyDescent="0.25">
      <c r="A2277" s="268"/>
      <c r="B2277" s="268"/>
      <c r="C2277" s="268"/>
      <c r="D2277" s="268"/>
      <c r="E2277" s="268"/>
      <c r="F2277" s="268"/>
      <c r="G2277" s="271"/>
      <c r="H2277" s="268"/>
      <c r="I2277" s="2"/>
      <c r="J2277" s="268"/>
      <c r="K2277" s="270"/>
      <c r="L2277" s="270"/>
      <c r="M2277" s="270"/>
      <c r="N2277" s="270"/>
      <c r="O2277" s="268"/>
      <c r="P2277" s="268"/>
      <c r="Q2277" s="268"/>
      <c r="R2277" s="268"/>
      <c r="S2277" s="268"/>
      <c r="T2277" s="268"/>
      <c r="U2277" s="268"/>
      <c r="V2277" s="268"/>
      <c r="W2277" s="268"/>
      <c r="X2277" s="268"/>
      <c r="AC2277" s="268"/>
      <c r="AE2277" s="268"/>
      <c r="AF2277" s="268"/>
      <c r="AG2277" s="268"/>
      <c r="AH2277" s="268"/>
      <c r="AI2277" s="268"/>
      <c r="AM2277" s="268"/>
    </row>
    <row r="2278" spans="1:39" x14ac:dyDescent="0.25">
      <c r="A2278" s="268"/>
      <c r="B2278" s="268"/>
      <c r="C2278" s="268"/>
      <c r="D2278" s="268"/>
      <c r="E2278" s="268"/>
      <c r="F2278" s="268"/>
      <c r="G2278" s="271"/>
      <c r="H2278" s="268"/>
      <c r="I2278" s="268"/>
      <c r="K2278" s="270"/>
      <c r="L2278" s="270"/>
      <c r="M2278" s="270"/>
      <c r="N2278" s="270"/>
      <c r="O2278" s="268"/>
      <c r="P2278" s="268"/>
      <c r="Q2278" s="268"/>
      <c r="R2278" s="268"/>
      <c r="S2278" s="268"/>
      <c r="T2278" s="268"/>
      <c r="U2278" s="268"/>
      <c r="V2278" s="268"/>
      <c r="W2278" s="268"/>
      <c r="X2278" s="268"/>
      <c r="AC2278" s="268"/>
      <c r="AE2278" s="268"/>
      <c r="AF2278" s="268"/>
      <c r="AG2278" s="268"/>
      <c r="AH2278" s="268"/>
      <c r="AI2278" s="268"/>
      <c r="AM2278" s="268"/>
    </row>
    <row r="2279" spans="1:39" x14ac:dyDescent="0.25">
      <c r="A2279" s="268"/>
      <c r="B2279" s="268"/>
      <c r="C2279" s="268"/>
      <c r="D2279" s="268"/>
      <c r="E2279" s="268"/>
      <c r="F2279" s="268"/>
      <c r="G2279" s="271"/>
      <c r="H2279" s="268"/>
      <c r="J2279" s="268"/>
      <c r="K2279" s="270"/>
      <c r="L2279" s="270"/>
      <c r="M2279" s="270"/>
      <c r="N2279" s="270"/>
      <c r="O2279" s="268"/>
      <c r="P2279" s="268"/>
      <c r="Q2279" s="268"/>
      <c r="R2279" s="268"/>
      <c r="S2279" s="268"/>
      <c r="T2279" s="268"/>
      <c r="U2279" s="268"/>
      <c r="V2279" s="268"/>
      <c r="W2279" s="268"/>
      <c r="X2279" s="268"/>
      <c r="AC2279" s="268"/>
      <c r="AE2279" s="268"/>
      <c r="AF2279" s="268"/>
      <c r="AG2279" s="268"/>
      <c r="AH2279" s="268"/>
      <c r="AI2279" s="268"/>
      <c r="AM2279" s="268"/>
    </row>
    <row r="2280" spans="1:39" x14ac:dyDescent="0.25">
      <c r="A2280" s="268"/>
      <c r="B2280" s="268"/>
      <c r="C2280" s="268"/>
      <c r="D2280" s="268"/>
      <c r="E2280" s="268"/>
      <c r="F2280" s="268"/>
      <c r="G2280" s="271"/>
      <c r="H2280" s="268"/>
      <c r="I2280" s="2"/>
      <c r="K2280" s="270"/>
      <c r="L2280" s="270"/>
      <c r="M2280" s="270"/>
      <c r="N2280" s="270"/>
      <c r="O2280" s="268"/>
      <c r="P2280" s="268"/>
      <c r="Q2280" s="268"/>
      <c r="R2280" s="268"/>
      <c r="S2280" s="268"/>
      <c r="T2280" s="268"/>
      <c r="U2280" s="268"/>
      <c r="V2280" s="268"/>
      <c r="W2280" s="268"/>
      <c r="X2280" s="268"/>
      <c r="AC2280" s="268"/>
      <c r="AE2280" s="268"/>
      <c r="AF2280" s="268"/>
      <c r="AG2280" s="268"/>
      <c r="AH2280" s="268"/>
      <c r="AI2280" s="268"/>
      <c r="AM2280" s="268"/>
    </row>
    <row r="2281" spans="1:39" x14ac:dyDescent="0.25">
      <c r="A2281" s="268"/>
      <c r="B2281" s="268"/>
      <c r="C2281" s="268"/>
      <c r="D2281" s="268"/>
      <c r="E2281" s="268"/>
      <c r="F2281" s="268"/>
      <c r="G2281" s="271"/>
      <c r="H2281" s="268"/>
      <c r="K2281" s="270"/>
      <c r="L2281" s="270"/>
      <c r="M2281" s="270"/>
      <c r="N2281" s="270"/>
      <c r="O2281" s="268"/>
      <c r="P2281" s="268"/>
      <c r="Q2281" s="268"/>
      <c r="R2281" s="268"/>
      <c r="S2281" s="268"/>
      <c r="T2281" s="268"/>
      <c r="U2281" s="268"/>
      <c r="V2281" s="268"/>
      <c r="W2281" s="268"/>
      <c r="X2281" s="268"/>
      <c r="Y2281" s="268"/>
      <c r="AC2281" s="268"/>
      <c r="AE2281" s="268"/>
      <c r="AF2281" s="268"/>
      <c r="AG2281" s="268"/>
      <c r="AH2281" s="268"/>
      <c r="AI2281" s="268"/>
      <c r="AM2281" s="268"/>
    </row>
    <row r="2282" spans="1:39" x14ac:dyDescent="0.25">
      <c r="A2282" s="268"/>
      <c r="B2282" s="268"/>
      <c r="C2282" s="268"/>
      <c r="D2282" s="268"/>
      <c r="E2282" s="268"/>
      <c r="F2282" s="268"/>
      <c r="G2282" s="271"/>
      <c r="H2282" s="268"/>
      <c r="I2282" s="268"/>
      <c r="K2282" s="270"/>
      <c r="L2282" s="270"/>
      <c r="M2282" s="270"/>
      <c r="N2282" s="270"/>
      <c r="O2282" s="268"/>
      <c r="P2282" s="268"/>
      <c r="Q2282" s="268"/>
      <c r="R2282" s="268"/>
      <c r="S2282" s="268"/>
      <c r="T2282" s="268"/>
      <c r="U2282" s="268"/>
      <c r="V2282" s="268"/>
      <c r="W2282" s="268"/>
      <c r="X2282" s="268"/>
      <c r="Y2282" s="268"/>
      <c r="AC2282" s="268"/>
      <c r="AE2282" s="268"/>
      <c r="AF2282" s="268"/>
      <c r="AG2282" s="268"/>
      <c r="AH2282" s="268"/>
      <c r="AI2282" s="268"/>
      <c r="AM2282" s="268"/>
    </row>
    <row r="2283" spans="1:39" x14ac:dyDescent="0.25">
      <c r="A2283" s="268"/>
      <c r="B2283" s="268"/>
      <c r="C2283" s="268"/>
      <c r="D2283" s="268"/>
      <c r="E2283" s="268"/>
      <c r="F2283" s="268"/>
      <c r="G2283" s="271"/>
      <c r="H2283" s="268"/>
      <c r="I2283" s="268"/>
      <c r="K2283" s="270"/>
      <c r="L2283" s="270"/>
      <c r="M2283" s="270"/>
      <c r="N2283" s="270"/>
      <c r="O2283" s="268"/>
      <c r="P2283" s="268"/>
      <c r="Q2283" s="268"/>
      <c r="R2283" s="268"/>
      <c r="S2283" s="268"/>
      <c r="T2283" s="268"/>
      <c r="U2283" s="268"/>
      <c r="V2283" s="268"/>
      <c r="W2283" s="268"/>
      <c r="X2283" s="268"/>
      <c r="Y2283" s="268"/>
      <c r="AC2283" s="268"/>
      <c r="AE2283" s="268"/>
      <c r="AF2283" s="268"/>
      <c r="AG2283" s="268"/>
      <c r="AH2283" s="268"/>
      <c r="AI2283" s="268"/>
      <c r="AM2283" s="268"/>
    </row>
    <row r="2284" spans="1:39" x14ac:dyDescent="0.25">
      <c r="A2284" s="268"/>
      <c r="B2284" s="268"/>
      <c r="C2284" s="268"/>
      <c r="D2284" s="268"/>
      <c r="E2284" s="268"/>
      <c r="F2284" s="268"/>
      <c r="G2284" s="271"/>
      <c r="H2284" s="268"/>
      <c r="I2284" s="268"/>
      <c r="K2284" s="270"/>
      <c r="L2284" s="270"/>
      <c r="M2284" s="270"/>
      <c r="N2284" s="270"/>
      <c r="O2284" s="268"/>
      <c r="P2284" s="268"/>
      <c r="Q2284" s="268"/>
      <c r="R2284" s="268"/>
      <c r="S2284" s="268"/>
      <c r="T2284" s="268"/>
      <c r="U2284" s="268"/>
      <c r="V2284" s="268"/>
      <c r="W2284" s="268"/>
      <c r="X2284" s="268"/>
      <c r="Y2284" s="268"/>
      <c r="AC2284" s="268"/>
      <c r="AE2284" s="268"/>
      <c r="AF2284" s="268"/>
      <c r="AG2284" s="268"/>
      <c r="AH2284" s="268"/>
      <c r="AI2284" s="268"/>
      <c r="AM2284" s="268"/>
    </row>
    <row r="2285" spans="1:39" x14ac:dyDescent="0.25">
      <c r="A2285" s="268"/>
      <c r="B2285" s="268"/>
      <c r="C2285" s="268"/>
      <c r="D2285" s="268"/>
      <c r="E2285" s="268"/>
      <c r="F2285" s="268"/>
      <c r="G2285" s="271"/>
      <c r="H2285" s="268"/>
      <c r="K2285" s="270"/>
      <c r="L2285" s="270"/>
      <c r="M2285" s="270"/>
      <c r="N2285" s="270"/>
      <c r="O2285" s="268"/>
      <c r="P2285" s="268"/>
      <c r="Q2285" s="268"/>
      <c r="R2285" s="268"/>
      <c r="S2285" s="268"/>
      <c r="T2285" s="268"/>
      <c r="U2285" s="268"/>
      <c r="V2285" s="268"/>
      <c r="W2285" s="268"/>
      <c r="X2285" s="268"/>
      <c r="Y2285" s="268"/>
      <c r="AC2285" s="268"/>
      <c r="AE2285" s="268"/>
      <c r="AF2285" s="268"/>
      <c r="AG2285" s="268"/>
      <c r="AH2285" s="268"/>
      <c r="AI2285" s="268"/>
      <c r="AM2285" s="268"/>
    </row>
    <row r="2286" spans="1:39" x14ac:dyDescent="0.25">
      <c r="A2286" s="268"/>
      <c r="B2286" s="268"/>
      <c r="C2286" s="268"/>
      <c r="D2286" s="268"/>
      <c r="E2286" s="268"/>
      <c r="F2286" s="268"/>
      <c r="G2286" s="271"/>
      <c r="H2286" s="268"/>
      <c r="I2286" s="2"/>
      <c r="J2286" s="268"/>
      <c r="K2286" s="270"/>
      <c r="L2286" s="270"/>
      <c r="M2286" s="270"/>
      <c r="N2286" s="270"/>
      <c r="O2286" s="268"/>
      <c r="P2286" s="268"/>
      <c r="Q2286" s="268"/>
      <c r="R2286" s="268"/>
      <c r="S2286" s="268"/>
      <c r="T2286" s="268"/>
      <c r="U2286" s="268"/>
      <c r="V2286" s="268"/>
      <c r="W2286" s="268"/>
      <c r="X2286" s="268"/>
      <c r="AC2286" s="268"/>
      <c r="AE2286" s="268"/>
      <c r="AF2286" s="268"/>
      <c r="AG2286" s="268"/>
      <c r="AH2286" s="268"/>
      <c r="AI2286" s="268"/>
      <c r="AM2286" s="268"/>
    </row>
    <row r="2287" spans="1:39" x14ac:dyDescent="0.25">
      <c r="A2287" s="268"/>
      <c r="B2287" s="268"/>
      <c r="C2287" s="268"/>
      <c r="D2287" s="268"/>
      <c r="E2287" s="268"/>
      <c r="F2287" s="268"/>
      <c r="G2287" s="271"/>
      <c r="H2287" s="268"/>
      <c r="I2287" s="268"/>
      <c r="K2287" s="270"/>
      <c r="L2287" s="270"/>
      <c r="M2287" s="270"/>
      <c r="N2287" s="270"/>
      <c r="O2287" s="268"/>
      <c r="P2287" s="268"/>
      <c r="Q2287" s="268"/>
      <c r="R2287" s="268"/>
      <c r="S2287" s="268"/>
      <c r="T2287" s="268"/>
      <c r="U2287" s="268"/>
      <c r="V2287" s="268"/>
      <c r="W2287" s="268"/>
      <c r="X2287" s="268"/>
      <c r="AC2287" s="268"/>
      <c r="AE2287" s="268"/>
      <c r="AF2287" s="268"/>
      <c r="AG2287" s="268"/>
      <c r="AH2287" s="268"/>
      <c r="AI2287" s="268"/>
      <c r="AM2287" s="268"/>
    </row>
    <row r="2288" spans="1:39" x14ac:dyDescent="0.25">
      <c r="A2288" s="268"/>
      <c r="B2288" s="268"/>
      <c r="C2288" s="268"/>
      <c r="D2288" s="268"/>
      <c r="E2288" s="268"/>
      <c r="F2288" s="268"/>
      <c r="G2288" s="271"/>
      <c r="H2288" s="268"/>
      <c r="I2288" s="2"/>
      <c r="K2288" s="270"/>
      <c r="L2288" s="270"/>
      <c r="M2288" s="270"/>
      <c r="N2288" s="270"/>
      <c r="O2288" s="268"/>
      <c r="P2288" s="268"/>
      <c r="Q2288" s="268"/>
      <c r="R2288" s="268"/>
      <c r="S2288" s="268"/>
      <c r="T2288" s="268"/>
      <c r="U2288" s="268"/>
      <c r="V2288" s="268"/>
      <c r="W2288" s="268"/>
      <c r="X2288" s="268"/>
      <c r="AC2288" s="268"/>
      <c r="AE2288" s="268"/>
      <c r="AF2288" s="268"/>
      <c r="AG2288" s="268"/>
      <c r="AH2288" s="268"/>
      <c r="AI2288" s="268"/>
      <c r="AM2288" s="268"/>
    </row>
    <row r="2289" spans="1:39" x14ac:dyDescent="0.25">
      <c r="A2289" s="268"/>
      <c r="B2289" s="268"/>
      <c r="C2289" s="268"/>
      <c r="D2289" s="268"/>
      <c r="E2289" s="268"/>
      <c r="F2289" s="268"/>
      <c r="G2289" s="271"/>
      <c r="H2289" s="268"/>
      <c r="I2289" s="268"/>
      <c r="K2289" s="270"/>
      <c r="L2289" s="270"/>
      <c r="M2289" s="270"/>
      <c r="N2289" s="270"/>
      <c r="O2289" s="268"/>
      <c r="P2289" s="268"/>
      <c r="Q2289" s="268"/>
      <c r="R2289" s="268"/>
      <c r="S2289" s="268"/>
      <c r="T2289" s="268"/>
      <c r="U2289" s="268"/>
      <c r="V2289" s="268"/>
      <c r="W2289" s="268"/>
      <c r="X2289" s="268"/>
      <c r="AC2289" s="268"/>
      <c r="AE2289" s="268"/>
      <c r="AF2289" s="268"/>
      <c r="AG2289" s="268"/>
      <c r="AH2289" s="268"/>
      <c r="AI2289" s="268"/>
      <c r="AM2289" s="268"/>
    </row>
    <row r="2290" spans="1:39" x14ac:dyDescent="0.25">
      <c r="A2290" s="268"/>
      <c r="B2290" s="268"/>
      <c r="C2290" s="268"/>
      <c r="D2290" s="268"/>
      <c r="E2290" s="268"/>
      <c r="F2290" s="268"/>
      <c r="G2290" s="271"/>
      <c r="H2290" s="268"/>
      <c r="I2290" s="268"/>
      <c r="J2290" s="2"/>
      <c r="K2290" s="270"/>
      <c r="L2290" s="270"/>
      <c r="M2290" s="270"/>
      <c r="N2290" s="270"/>
      <c r="O2290" s="268"/>
      <c r="P2290" s="268"/>
      <c r="Q2290" s="268"/>
      <c r="R2290" s="268"/>
      <c r="S2290" s="268"/>
      <c r="T2290" s="268"/>
      <c r="U2290" s="268"/>
      <c r="V2290" s="268"/>
      <c r="W2290" s="268"/>
      <c r="X2290" s="268"/>
      <c r="Y2290" s="268"/>
      <c r="AC2290" s="268"/>
      <c r="AE2290" s="268"/>
      <c r="AF2290" s="268"/>
      <c r="AG2290" s="268"/>
      <c r="AH2290" s="268"/>
      <c r="AI2290" s="268"/>
      <c r="AM2290" s="268"/>
    </row>
    <row r="2291" spans="1:39" x14ac:dyDescent="0.25">
      <c r="A2291" s="268"/>
      <c r="B2291" s="268"/>
      <c r="C2291" s="268"/>
      <c r="D2291" s="268"/>
      <c r="E2291" s="268"/>
      <c r="F2291" s="268"/>
      <c r="G2291" s="271"/>
      <c r="H2291" s="268"/>
      <c r="I2291" s="268"/>
      <c r="K2291" s="270"/>
      <c r="L2291" s="270"/>
      <c r="M2291" s="270"/>
      <c r="N2291" s="270"/>
      <c r="O2291" s="268"/>
      <c r="P2291" s="268"/>
      <c r="Q2291" s="268"/>
      <c r="R2291" s="268"/>
      <c r="S2291" s="268"/>
      <c r="T2291" s="268"/>
      <c r="U2291" s="268"/>
      <c r="V2291" s="268"/>
      <c r="W2291" s="268"/>
      <c r="X2291" s="268"/>
      <c r="AC2291" s="268"/>
      <c r="AE2291" s="268"/>
      <c r="AF2291" s="268"/>
      <c r="AG2291" s="268"/>
      <c r="AH2291" s="268"/>
      <c r="AI2291" s="268"/>
      <c r="AM2291" s="268"/>
    </row>
    <row r="2292" spans="1:39" x14ac:dyDescent="0.25">
      <c r="A2292" s="268"/>
      <c r="B2292" s="268"/>
      <c r="C2292" s="268"/>
      <c r="D2292" s="268"/>
      <c r="E2292" s="268"/>
      <c r="F2292" s="268"/>
      <c r="G2292" s="271"/>
      <c r="H2292" s="268"/>
      <c r="I2292" s="268"/>
      <c r="K2292" s="270"/>
      <c r="L2292" s="270"/>
      <c r="M2292" s="270"/>
      <c r="N2292" s="270"/>
      <c r="O2292" s="268"/>
      <c r="P2292" s="268"/>
      <c r="Q2292" s="268"/>
      <c r="R2292" s="268"/>
      <c r="S2292" s="268"/>
      <c r="T2292" s="268"/>
      <c r="U2292" s="268"/>
      <c r="V2292" s="268"/>
      <c r="W2292" s="268"/>
      <c r="X2292" s="268"/>
      <c r="AC2292" s="268"/>
      <c r="AE2292" s="268"/>
      <c r="AF2292" s="268"/>
      <c r="AG2292" s="268"/>
      <c r="AH2292" s="268"/>
      <c r="AI2292" s="268"/>
      <c r="AM2292" s="268"/>
    </row>
    <row r="2293" spans="1:39" x14ac:dyDescent="0.25">
      <c r="A2293" s="268"/>
      <c r="B2293" s="268"/>
      <c r="C2293" s="268"/>
      <c r="D2293" s="268"/>
      <c r="E2293" s="268"/>
      <c r="F2293" s="268"/>
      <c r="G2293" s="271"/>
      <c r="H2293" s="268"/>
      <c r="I2293" s="268"/>
      <c r="K2293" s="270"/>
      <c r="L2293" s="270"/>
      <c r="M2293" s="270"/>
      <c r="N2293" s="270"/>
      <c r="O2293" s="268"/>
      <c r="P2293" s="268"/>
      <c r="Q2293" s="268"/>
      <c r="R2293" s="268"/>
      <c r="S2293" s="268"/>
      <c r="T2293" s="268"/>
      <c r="U2293" s="268"/>
      <c r="V2293" s="268"/>
      <c r="W2293" s="268"/>
      <c r="X2293" s="268"/>
      <c r="Y2293" s="268"/>
      <c r="AC2293" s="268"/>
      <c r="AE2293" s="268"/>
      <c r="AF2293" s="268"/>
      <c r="AG2293" s="268"/>
      <c r="AH2293" s="268"/>
      <c r="AI2293" s="268"/>
      <c r="AM2293" s="268"/>
    </row>
    <row r="2294" spans="1:39" x14ac:dyDescent="0.25">
      <c r="A2294" s="268"/>
      <c r="B2294" s="268"/>
      <c r="C2294" s="268"/>
      <c r="D2294" s="268"/>
      <c r="E2294" s="268"/>
      <c r="F2294" s="268"/>
      <c r="G2294" s="271"/>
      <c r="H2294" s="268"/>
      <c r="I2294" s="2"/>
      <c r="K2294" s="270"/>
      <c r="L2294" s="270"/>
      <c r="M2294" s="270"/>
      <c r="N2294" s="270"/>
      <c r="O2294" s="268"/>
      <c r="P2294" s="268"/>
      <c r="Q2294" s="268"/>
      <c r="R2294" s="268"/>
      <c r="S2294" s="268"/>
      <c r="T2294" s="268"/>
      <c r="U2294" s="268"/>
      <c r="V2294" s="268"/>
      <c r="W2294" s="268"/>
      <c r="X2294" s="268"/>
      <c r="Y2294" s="268"/>
      <c r="AC2294" s="268"/>
      <c r="AE2294" s="268"/>
      <c r="AF2294" s="268"/>
      <c r="AG2294" s="268"/>
      <c r="AH2294" s="268"/>
      <c r="AI2294" s="268"/>
      <c r="AM2294" s="268"/>
    </row>
    <row r="2295" spans="1:39" x14ac:dyDescent="0.25">
      <c r="A2295" s="268"/>
      <c r="B2295" s="268"/>
      <c r="C2295" s="268"/>
      <c r="D2295" s="268"/>
      <c r="E2295" s="268"/>
      <c r="F2295" s="268"/>
      <c r="G2295" s="271"/>
      <c r="H2295" s="268"/>
      <c r="I2295" s="268"/>
      <c r="K2295" s="270"/>
      <c r="L2295" s="270"/>
      <c r="M2295" s="270"/>
      <c r="N2295" s="270"/>
      <c r="O2295" s="268"/>
      <c r="P2295" s="268"/>
      <c r="Q2295" s="268"/>
      <c r="R2295" s="268"/>
      <c r="S2295" s="268"/>
      <c r="T2295" s="268"/>
      <c r="U2295" s="268"/>
      <c r="V2295" s="268"/>
      <c r="W2295" s="268"/>
      <c r="X2295" s="268"/>
      <c r="AC2295" s="268"/>
      <c r="AE2295" s="268"/>
      <c r="AF2295" s="268"/>
      <c r="AG2295" s="268"/>
      <c r="AH2295" s="268"/>
      <c r="AI2295" s="268"/>
      <c r="AM2295" s="268"/>
    </row>
    <row r="2296" spans="1:39" x14ac:dyDescent="0.25">
      <c r="A2296" s="268"/>
      <c r="B2296" s="268"/>
      <c r="C2296" s="268"/>
      <c r="D2296" s="268"/>
      <c r="E2296" s="268"/>
      <c r="F2296" s="268"/>
      <c r="G2296" s="271"/>
      <c r="H2296" s="268"/>
      <c r="I2296" s="268"/>
      <c r="K2296" s="270"/>
      <c r="L2296" s="270"/>
      <c r="M2296" s="270"/>
      <c r="N2296" s="270"/>
      <c r="O2296" s="268"/>
      <c r="P2296" s="268"/>
      <c r="Q2296" s="268"/>
      <c r="R2296" s="268"/>
      <c r="S2296" s="268"/>
      <c r="T2296" s="268"/>
      <c r="U2296" s="268"/>
      <c r="V2296" s="268"/>
      <c r="W2296" s="268"/>
      <c r="X2296" s="268"/>
      <c r="AC2296" s="268"/>
      <c r="AE2296" s="268"/>
      <c r="AF2296" s="268"/>
      <c r="AG2296" s="268"/>
      <c r="AH2296" s="268"/>
      <c r="AI2296" s="268"/>
      <c r="AM2296" s="268"/>
    </row>
    <row r="2297" spans="1:39" x14ac:dyDescent="0.25">
      <c r="A2297" s="268"/>
      <c r="B2297" s="268"/>
      <c r="C2297" s="268"/>
      <c r="D2297" s="268"/>
      <c r="E2297" s="268"/>
      <c r="F2297" s="268"/>
      <c r="G2297" s="271"/>
      <c r="H2297" s="268"/>
      <c r="I2297" s="268"/>
      <c r="K2297" s="270"/>
      <c r="L2297" s="270"/>
      <c r="M2297" s="270"/>
      <c r="N2297" s="270"/>
      <c r="O2297" s="268"/>
      <c r="P2297" s="268"/>
      <c r="Q2297" s="268"/>
      <c r="R2297" s="268"/>
      <c r="S2297" s="268"/>
      <c r="T2297" s="268"/>
      <c r="U2297" s="268"/>
      <c r="V2297" s="268"/>
      <c r="W2297" s="268"/>
      <c r="X2297" s="268"/>
      <c r="AC2297" s="268"/>
      <c r="AE2297" s="268"/>
      <c r="AF2297" s="268"/>
      <c r="AG2297" s="268"/>
      <c r="AH2297" s="268"/>
      <c r="AI2297" s="268"/>
      <c r="AM2297" s="268"/>
    </row>
    <row r="2298" spans="1:39" x14ac:dyDescent="0.25">
      <c r="A2298" s="268"/>
      <c r="B2298" s="268"/>
      <c r="C2298" s="268"/>
      <c r="D2298" s="268"/>
      <c r="E2298" s="268"/>
      <c r="F2298" s="268"/>
      <c r="G2298" s="271"/>
      <c r="H2298" s="268"/>
      <c r="I2298" s="268"/>
      <c r="K2298" s="270"/>
      <c r="L2298" s="270"/>
      <c r="M2298" s="270"/>
      <c r="N2298" s="270"/>
      <c r="O2298" s="268"/>
      <c r="P2298" s="268"/>
      <c r="Q2298" s="268"/>
      <c r="R2298" s="268"/>
      <c r="S2298" s="268"/>
      <c r="T2298" s="268"/>
      <c r="U2298" s="268"/>
      <c r="V2298" s="268"/>
      <c r="W2298" s="268"/>
      <c r="X2298" s="268"/>
      <c r="AC2298" s="268"/>
      <c r="AE2298" s="268"/>
      <c r="AF2298" s="268"/>
      <c r="AG2298" s="268"/>
      <c r="AH2298" s="268"/>
      <c r="AI2298" s="268"/>
      <c r="AM2298" s="268"/>
    </row>
    <row r="2299" spans="1:39" x14ac:dyDescent="0.25">
      <c r="A2299" s="268"/>
      <c r="B2299" s="268"/>
      <c r="C2299" s="268"/>
      <c r="D2299" s="268"/>
      <c r="E2299" s="268"/>
      <c r="F2299" s="268"/>
      <c r="G2299" s="271"/>
      <c r="H2299" s="268"/>
      <c r="I2299" s="268"/>
      <c r="K2299" s="270"/>
      <c r="L2299" s="270"/>
      <c r="M2299" s="270"/>
      <c r="N2299" s="270"/>
      <c r="O2299" s="268"/>
      <c r="P2299" s="268"/>
      <c r="Q2299" s="268"/>
      <c r="R2299" s="268"/>
      <c r="S2299" s="268"/>
      <c r="T2299" s="268"/>
      <c r="U2299" s="268"/>
      <c r="V2299" s="268"/>
      <c r="W2299" s="268"/>
      <c r="X2299" s="268"/>
      <c r="Y2299" s="268"/>
      <c r="AC2299" s="268"/>
      <c r="AE2299" s="268"/>
      <c r="AF2299" s="268"/>
      <c r="AG2299" s="268"/>
      <c r="AH2299" s="268"/>
      <c r="AI2299" s="268"/>
      <c r="AM2299" s="268"/>
    </row>
    <row r="2300" spans="1:39" x14ac:dyDescent="0.25">
      <c r="A2300" s="268"/>
      <c r="B2300" s="268"/>
      <c r="C2300" s="268"/>
      <c r="D2300" s="268"/>
      <c r="E2300" s="268"/>
      <c r="F2300" s="268"/>
      <c r="G2300" s="271"/>
      <c r="H2300" s="268"/>
      <c r="I2300" s="268"/>
      <c r="K2300" s="270"/>
      <c r="L2300" s="270"/>
      <c r="M2300" s="270"/>
      <c r="N2300" s="270"/>
      <c r="O2300" s="268"/>
      <c r="P2300" s="268"/>
      <c r="Q2300" s="268"/>
      <c r="R2300" s="268"/>
      <c r="S2300" s="268"/>
      <c r="T2300" s="268"/>
      <c r="U2300" s="268"/>
      <c r="V2300" s="268"/>
      <c r="W2300" s="268"/>
      <c r="X2300" s="268"/>
      <c r="AC2300" s="268"/>
      <c r="AE2300" s="268"/>
      <c r="AF2300" s="268"/>
      <c r="AG2300" s="268"/>
      <c r="AH2300" s="268"/>
      <c r="AI2300" s="268"/>
      <c r="AM2300" s="268"/>
    </row>
    <row r="2301" spans="1:39" x14ac:dyDescent="0.25">
      <c r="A2301" s="268"/>
      <c r="B2301" s="268"/>
      <c r="C2301" s="268"/>
      <c r="D2301" s="268"/>
      <c r="E2301" s="268"/>
      <c r="F2301" s="268"/>
      <c r="G2301" s="271"/>
      <c r="H2301" s="268"/>
      <c r="I2301" s="268"/>
      <c r="K2301" s="270"/>
      <c r="L2301" s="270"/>
      <c r="M2301" s="270"/>
      <c r="N2301" s="270"/>
      <c r="O2301" s="268"/>
      <c r="P2301" s="268"/>
      <c r="Q2301" s="268"/>
      <c r="R2301" s="268"/>
      <c r="S2301" s="268"/>
      <c r="T2301" s="268"/>
      <c r="U2301" s="268"/>
      <c r="V2301" s="268"/>
      <c r="W2301" s="268"/>
      <c r="X2301" s="268"/>
      <c r="AC2301" s="268"/>
      <c r="AE2301" s="268"/>
      <c r="AF2301" s="268"/>
      <c r="AG2301" s="268"/>
      <c r="AH2301" s="268"/>
      <c r="AI2301" s="268"/>
      <c r="AM2301" s="268"/>
    </row>
    <row r="2302" spans="1:39" x14ac:dyDescent="0.25">
      <c r="A2302" s="268"/>
      <c r="B2302" s="268"/>
      <c r="C2302" s="268"/>
      <c r="D2302" s="268"/>
      <c r="E2302" s="268"/>
      <c r="F2302" s="268"/>
      <c r="G2302" s="271"/>
      <c r="H2302" s="268"/>
      <c r="I2302" s="268"/>
      <c r="K2302" s="270"/>
      <c r="L2302" s="270"/>
      <c r="M2302" s="270"/>
      <c r="N2302" s="270"/>
      <c r="O2302" s="268"/>
      <c r="P2302" s="268"/>
      <c r="Q2302" s="268"/>
      <c r="R2302" s="268"/>
      <c r="S2302" s="268"/>
      <c r="T2302" s="268"/>
      <c r="U2302" s="268"/>
      <c r="V2302" s="268"/>
      <c r="W2302" s="268"/>
      <c r="X2302" s="268"/>
      <c r="AC2302" s="268"/>
      <c r="AE2302" s="268"/>
      <c r="AF2302" s="268"/>
      <c r="AG2302" s="268"/>
      <c r="AH2302" s="268"/>
      <c r="AI2302" s="268"/>
      <c r="AM2302" s="268"/>
    </row>
    <row r="2303" spans="1:39" x14ac:dyDescent="0.25">
      <c r="A2303" s="268"/>
      <c r="B2303" s="268"/>
      <c r="C2303" s="268"/>
      <c r="D2303" s="268"/>
      <c r="E2303" s="268"/>
      <c r="F2303" s="268"/>
      <c r="G2303" s="271"/>
      <c r="H2303" s="268"/>
      <c r="I2303" s="268"/>
      <c r="K2303" s="270"/>
      <c r="L2303" s="270"/>
      <c r="M2303" s="270"/>
      <c r="N2303" s="270"/>
      <c r="O2303" s="268"/>
      <c r="P2303" s="268"/>
      <c r="Q2303" s="268"/>
      <c r="R2303" s="268"/>
      <c r="S2303" s="268"/>
      <c r="T2303" s="268"/>
      <c r="U2303" s="268"/>
      <c r="V2303" s="268"/>
      <c r="W2303" s="268"/>
      <c r="X2303" s="268"/>
      <c r="AC2303" s="268"/>
      <c r="AE2303" s="268"/>
      <c r="AF2303" s="268"/>
      <c r="AG2303" s="268"/>
      <c r="AH2303" s="268"/>
      <c r="AI2303" s="268"/>
      <c r="AM2303" s="268"/>
    </row>
    <row r="2304" spans="1:39" x14ac:dyDescent="0.25">
      <c r="A2304" s="268"/>
      <c r="B2304" s="268"/>
      <c r="C2304" s="268"/>
      <c r="D2304" s="268"/>
      <c r="E2304" s="268"/>
      <c r="F2304" s="268"/>
      <c r="G2304" s="271"/>
      <c r="H2304" s="268"/>
      <c r="I2304" s="268"/>
      <c r="K2304" s="270"/>
      <c r="L2304" s="270"/>
      <c r="M2304" s="270"/>
      <c r="N2304" s="270"/>
      <c r="O2304" s="268"/>
      <c r="P2304" s="268"/>
      <c r="Q2304" s="268"/>
      <c r="R2304" s="268"/>
      <c r="S2304" s="268"/>
      <c r="T2304" s="268"/>
      <c r="U2304" s="268"/>
      <c r="V2304" s="268"/>
      <c r="W2304" s="268"/>
      <c r="X2304" s="268"/>
      <c r="AC2304" s="268"/>
      <c r="AE2304" s="268"/>
      <c r="AF2304" s="268"/>
      <c r="AG2304" s="268"/>
      <c r="AH2304" s="268"/>
      <c r="AI2304" s="268"/>
      <c r="AM2304" s="268"/>
    </row>
    <row r="2305" spans="1:43" x14ac:dyDescent="0.25">
      <c r="A2305" s="268"/>
      <c r="B2305" s="268"/>
      <c r="C2305" s="268"/>
      <c r="D2305" s="268"/>
      <c r="E2305" s="268"/>
      <c r="F2305" s="268"/>
      <c r="G2305" s="271"/>
      <c r="H2305" s="268"/>
      <c r="I2305" s="268"/>
      <c r="K2305" s="270"/>
      <c r="L2305" s="270"/>
      <c r="M2305" s="270"/>
      <c r="N2305" s="270"/>
      <c r="O2305" s="268"/>
      <c r="P2305" s="268"/>
      <c r="Q2305" s="268"/>
      <c r="R2305" s="268"/>
      <c r="S2305" s="268"/>
      <c r="T2305" s="268"/>
      <c r="U2305" s="268"/>
      <c r="V2305" s="268"/>
      <c r="W2305" s="268"/>
      <c r="X2305" s="268"/>
      <c r="AC2305" s="268"/>
      <c r="AE2305" s="268"/>
      <c r="AF2305" s="268"/>
      <c r="AG2305" s="268"/>
      <c r="AH2305" s="268"/>
      <c r="AI2305" s="268"/>
      <c r="AM2305" s="268"/>
    </row>
    <row r="2306" spans="1:43" x14ac:dyDescent="0.25">
      <c r="A2306" s="268"/>
      <c r="B2306" s="268"/>
      <c r="C2306" s="268"/>
      <c r="D2306" s="268"/>
      <c r="E2306" s="268"/>
      <c r="F2306" s="268"/>
      <c r="G2306" s="271"/>
      <c r="H2306" s="268"/>
      <c r="I2306" s="268"/>
      <c r="K2306" s="270"/>
      <c r="L2306" s="270"/>
      <c r="M2306" s="270"/>
      <c r="N2306" s="270"/>
      <c r="O2306" s="268"/>
      <c r="P2306" s="268"/>
      <c r="Q2306" s="268"/>
      <c r="R2306" s="268"/>
      <c r="S2306" s="268"/>
      <c r="T2306" s="268"/>
      <c r="U2306" s="268"/>
      <c r="V2306" s="268"/>
      <c r="W2306" s="268"/>
      <c r="X2306" s="268"/>
      <c r="AC2306" s="268"/>
      <c r="AE2306" s="268"/>
      <c r="AF2306" s="268"/>
      <c r="AG2306" s="268"/>
      <c r="AH2306" s="268"/>
      <c r="AI2306" s="268"/>
      <c r="AM2306" s="268"/>
    </row>
    <row r="2307" spans="1:43" x14ac:dyDescent="0.25">
      <c r="A2307" s="268"/>
      <c r="B2307" s="268"/>
      <c r="C2307" s="268"/>
      <c r="D2307" s="268"/>
      <c r="E2307" s="268"/>
      <c r="F2307" s="268"/>
      <c r="G2307" s="271"/>
      <c r="H2307" s="268"/>
      <c r="I2307" s="2"/>
      <c r="K2307" s="270"/>
      <c r="L2307" s="270"/>
      <c r="M2307" s="270"/>
      <c r="N2307" s="270"/>
      <c r="O2307" s="268"/>
      <c r="P2307" s="268"/>
      <c r="Q2307" s="268"/>
      <c r="R2307" s="268"/>
      <c r="S2307" s="268"/>
      <c r="T2307" s="268"/>
      <c r="U2307" s="268"/>
      <c r="V2307" s="268"/>
      <c r="W2307" s="268"/>
      <c r="X2307" s="268"/>
      <c r="Y2307" s="268"/>
      <c r="AC2307" s="268"/>
      <c r="AE2307" s="268"/>
      <c r="AF2307" s="268"/>
      <c r="AG2307" s="268"/>
      <c r="AH2307" s="268"/>
      <c r="AI2307" s="268"/>
      <c r="AM2307" s="268"/>
      <c r="AO2307" s="268"/>
      <c r="AP2307" s="268"/>
      <c r="AQ2307" s="268"/>
    </row>
    <row r="2308" spans="1:43" x14ac:dyDescent="0.25">
      <c r="A2308" s="268"/>
      <c r="B2308" s="268"/>
      <c r="C2308" s="268"/>
      <c r="D2308" s="268"/>
      <c r="E2308" s="268"/>
      <c r="F2308" s="268"/>
      <c r="G2308" s="271"/>
      <c r="H2308" s="268"/>
      <c r="K2308" s="270"/>
      <c r="L2308" s="270"/>
      <c r="M2308" s="270"/>
      <c r="N2308" s="270"/>
      <c r="O2308" s="268"/>
      <c r="P2308" s="268"/>
      <c r="Q2308" s="268"/>
      <c r="R2308" s="268"/>
      <c r="S2308" s="268"/>
      <c r="T2308" s="268"/>
      <c r="U2308" s="268"/>
      <c r="V2308" s="268"/>
      <c r="W2308" s="268"/>
      <c r="X2308" s="268"/>
      <c r="Y2308" s="268"/>
      <c r="AC2308" s="268"/>
      <c r="AE2308" s="268"/>
      <c r="AF2308" s="268"/>
      <c r="AG2308" s="268"/>
      <c r="AH2308" s="268"/>
      <c r="AI2308" s="268"/>
      <c r="AM2308" s="268"/>
      <c r="AO2308" s="268"/>
      <c r="AP2308" s="268"/>
      <c r="AQ2308" s="268"/>
    </row>
    <row r="2309" spans="1:43" x14ac:dyDescent="0.25">
      <c r="A2309" s="268"/>
      <c r="B2309" s="268"/>
      <c r="C2309" s="268"/>
      <c r="D2309" s="268"/>
      <c r="E2309" s="268"/>
      <c r="F2309" s="268"/>
      <c r="G2309" s="271"/>
      <c r="H2309" s="268"/>
      <c r="K2309" s="270"/>
      <c r="L2309" s="270"/>
      <c r="M2309" s="270"/>
      <c r="N2309" s="270"/>
      <c r="O2309" s="268"/>
      <c r="P2309" s="268"/>
      <c r="Q2309" s="268"/>
      <c r="R2309" s="268"/>
      <c r="S2309" s="268"/>
      <c r="T2309" s="268"/>
      <c r="U2309" s="268"/>
      <c r="V2309" s="268"/>
      <c r="W2309" s="268"/>
      <c r="X2309" s="268"/>
      <c r="Y2309" s="268"/>
      <c r="Z2309" s="268"/>
      <c r="AC2309" s="268"/>
      <c r="AE2309" s="268"/>
      <c r="AF2309" s="268"/>
      <c r="AG2309" s="268"/>
      <c r="AH2309" s="268"/>
      <c r="AI2309" s="268"/>
      <c r="AM2309" s="268"/>
    </row>
    <row r="2310" spans="1:43" x14ac:dyDescent="0.25">
      <c r="A2310" s="268"/>
      <c r="B2310" s="268"/>
      <c r="C2310" s="268"/>
      <c r="D2310" s="268"/>
      <c r="E2310" s="268"/>
      <c r="F2310" s="268"/>
      <c r="G2310" s="271"/>
      <c r="H2310" s="268"/>
      <c r="I2310" s="2"/>
      <c r="K2310" s="270"/>
      <c r="L2310" s="270"/>
      <c r="M2310" s="270"/>
      <c r="N2310" s="270"/>
      <c r="O2310" s="268"/>
      <c r="P2310" s="268"/>
      <c r="Q2310" s="268"/>
      <c r="R2310" s="268"/>
      <c r="S2310" s="268"/>
      <c r="T2310" s="268"/>
      <c r="U2310" s="268"/>
      <c r="V2310" s="268"/>
      <c r="W2310" s="268"/>
      <c r="X2310" s="268"/>
      <c r="Y2310" s="268"/>
      <c r="Z2310" s="268"/>
      <c r="AC2310" s="268"/>
      <c r="AE2310" s="268"/>
      <c r="AF2310" s="268"/>
      <c r="AG2310" s="268"/>
      <c r="AH2310" s="268"/>
      <c r="AI2310" s="268"/>
      <c r="AM2310" s="268"/>
    </row>
    <row r="2311" spans="1:43" x14ac:dyDescent="0.25">
      <c r="A2311" s="268"/>
      <c r="B2311" s="268"/>
      <c r="C2311" s="268"/>
      <c r="D2311" s="268"/>
      <c r="E2311" s="268"/>
      <c r="F2311" s="268"/>
      <c r="G2311" s="271"/>
      <c r="H2311" s="268"/>
      <c r="I2311" s="2"/>
      <c r="K2311" s="270"/>
      <c r="L2311" s="270"/>
      <c r="M2311" s="270"/>
      <c r="N2311" s="270"/>
      <c r="O2311" s="268"/>
      <c r="P2311" s="268"/>
      <c r="Q2311" s="268"/>
      <c r="R2311" s="268"/>
      <c r="S2311" s="268"/>
      <c r="T2311" s="268"/>
      <c r="U2311" s="268"/>
      <c r="V2311" s="268"/>
      <c r="W2311" s="268"/>
      <c r="X2311" s="268"/>
      <c r="Y2311" s="268"/>
      <c r="Z2311" s="268"/>
      <c r="AC2311" s="268"/>
      <c r="AE2311" s="268"/>
      <c r="AF2311" s="268"/>
      <c r="AG2311" s="268"/>
      <c r="AH2311" s="268"/>
      <c r="AI2311" s="268"/>
      <c r="AM2311" s="268"/>
    </row>
    <row r="2312" spans="1:43" x14ac:dyDescent="0.25">
      <c r="A2312" s="268"/>
      <c r="B2312" s="268"/>
      <c r="C2312" s="268"/>
      <c r="D2312" s="268"/>
      <c r="E2312" s="268"/>
      <c r="F2312" s="268"/>
      <c r="G2312" s="271"/>
      <c r="H2312" s="268"/>
      <c r="I2312" s="268"/>
      <c r="K2312" s="270"/>
      <c r="L2312" s="270"/>
      <c r="M2312" s="270"/>
      <c r="N2312" s="270"/>
      <c r="O2312" s="268"/>
      <c r="P2312" s="268"/>
      <c r="Q2312" s="268"/>
      <c r="R2312" s="268"/>
      <c r="S2312" s="268"/>
      <c r="T2312" s="268"/>
      <c r="U2312" s="268"/>
      <c r="V2312" s="268"/>
      <c r="W2312" s="268"/>
      <c r="X2312" s="268"/>
      <c r="Y2312" s="268"/>
      <c r="Z2312" s="268"/>
      <c r="AC2312" s="268"/>
      <c r="AE2312" s="268"/>
      <c r="AF2312" s="268"/>
      <c r="AG2312" s="268"/>
      <c r="AH2312" s="268"/>
      <c r="AI2312" s="268"/>
      <c r="AM2312" s="268"/>
    </row>
    <row r="2313" spans="1:43" x14ac:dyDescent="0.25">
      <c r="A2313" s="268"/>
      <c r="B2313" s="268"/>
      <c r="C2313" s="268"/>
      <c r="D2313" s="268"/>
      <c r="E2313" s="268"/>
      <c r="F2313" s="268"/>
      <c r="G2313" s="271"/>
      <c r="H2313" s="268"/>
      <c r="I2313" s="268"/>
      <c r="K2313" s="270"/>
      <c r="L2313" s="270"/>
      <c r="M2313" s="270"/>
      <c r="N2313" s="270"/>
      <c r="O2313" s="268"/>
      <c r="P2313" s="268"/>
      <c r="Q2313" s="268"/>
      <c r="R2313" s="268"/>
      <c r="S2313" s="268"/>
      <c r="T2313" s="268"/>
      <c r="U2313" s="268"/>
      <c r="V2313" s="268"/>
      <c r="W2313" s="268"/>
      <c r="X2313" s="268"/>
      <c r="Y2313" s="268"/>
      <c r="Z2313" s="268"/>
      <c r="AC2313" s="268"/>
      <c r="AE2313" s="268"/>
      <c r="AF2313" s="268"/>
      <c r="AG2313" s="268"/>
      <c r="AH2313" s="268"/>
      <c r="AI2313" s="268"/>
      <c r="AM2313" s="268"/>
    </row>
    <row r="2314" spans="1:43" x14ac:dyDescent="0.25">
      <c r="A2314" s="268"/>
      <c r="B2314" s="268"/>
      <c r="C2314" s="268"/>
      <c r="D2314" s="268"/>
      <c r="E2314" s="268"/>
      <c r="F2314" s="268"/>
      <c r="G2314" s="271"/>
      <c r="H2314" s="268"/>
      <c r="I2314" s="2"/>
      <c r="K2314" s="270"/>
      <c r="L2314" s="270"/>
      <c r="M2314" s="270"/>
      <c r="N2314" s="270"/>
      <c r="O2314" s="268"/>
      <c r="P2314" s="268"/>
      <c r="Q2314" s="268"/>
      <c r="R2314" s="268"/>
      <c r="S2314" s="268"/>
      <c r="T2314" s="268"/>
      <c r="U2314" s="268"/>
      <c r="V2314" s="268"/>
      <c r="W2314" s="268"/>
      <c r="X2314" s="268"/>
      <c r="Y2314" s="268"/>
      <c r="Z2314" s="268"/>
      <c r="AC2314" s="268"/>
      <c r="AE2314" s="268"/>
      <c r="AF2314" s="268"/>
      <c r="AG2314" s="268"/>
      <c r="AH2314" s="268"/>
      <c r="AI2314" s="268"/>
      <c r="AM2314" s="268"/>
    </row>
    <row r="2315" spans="1:43" x14ac:dyDescent="0.25">
      <c r="A2315" s="268"/>
      <c r="B2315" s="268"/>
      <c r="C2315" s="268"/>
      <c r="D2315" s="268"/>
      <c r="E2315" s="268"/>
      <c r="F2315" s="268"/>
      <c r="G2315" s="271"/>
      <c r="H2315" s="268"/>
      <c r="K2315" s="270"/>
      <c r="L2315" s="270"/>
      <c r="M2315" s="270"/>
      <c r="N2315" s="270"/>
      <c r="O2315" s="268"/>
      <c r="P2315" s="268"/>
      <c r="Q2315" s="268"/>
      <c r="R2315" s="268"/>
      <c r="S2315" s="268"/>
      <c r="T2315" s="268"/>
      <c r="U2315" s="268"/>
      <c r="V2315" s="268"/>
      <c r="W2315" s="268"/>
      <c r="X2315" s="268"/>
      <c r="Y2315" s="268"/>
      <c r="Z2315" s="268"/>
      <c r="AC2315" s="268"/>
      <c r="AE2315" s="268"/>
      <c r="AF2315" s="268"/>
      <c r="AG2315" s="268"/>
      <c r="AH2315" s="268"/>
      <c r="AI2315" s="268"/>
      <c r="AM2315" s="268"/>
    </row>
    <row r="2316" spans="1:43" x14ac:dyDescent="0.25">
      <c r="A2316" s="268"/>
      <c r="B2316" s="268"/>
      <c r="C2316" s="268"/>
      <c r="D2316" s="268"/>
      <c r="E2316" s="268"/>
      <c r="F2316" s="268"/>
      <c r="G2316" s="271"/>
      <c r="H2316" s="268"/>
      <c r="J2316" s="2"/>
      <c r="K2316" s="270"/>
      <c r="L2316" s="270"/>
      <c r="M2316" s="270"/>
      <c r="N2316" s="270"/>
      <c r="O2316" s="268"/>
      <c r="P2316" s="268"/>
      <c r="Q2316" s="268"/>
      <c r="R2316" s="268"/>
      <c r="S2316" s="268"/>
      <c r="T2316" s="268"/>
      <c r="U2316" s="268"/>
      <c r="V2316" s="268"/>
      <c r="W2316" s="268"/>
      <c r="X2316" s="268"/>
      <c r="Y2316" s="268"/>
      <c r="Z2316" s="268"/>
      <c r="AC2316" s="268"/>
      <c r="AE2316" s="268"/>
      <c r="AF2316" s="268"/>
      <c r="AG2316" s="268"/>
      <c r="AH2316" s="268"/>
      <c r="AI2316" s="268"/>
      <c r="AM2316" s="268"/>
    </row>
    <row r="2317" spans="1:43" x14ac:dyDescent="0.25">
      <c r="A2317" s="268"/>
      <c r="B2317" s="268"/>
      <c r="C2317" s="268"/>
      <c r="D2317" s="268"/>
      <c r="E2317" s="268"/>
      <c r="F2317" s="268"/>
      <c r="G2317" s="271"/>
      <c r="H2317" s="268"/>
      <c r="I2317" s="2"/>
      <c r="K2317" s="270"/>
      <c r="L2317" s="270"/>
      <c r="M2317" s="270"/>
      <c r="N2317" s="270"/>
      <c r="O2317" s="268"/>
      <c r="P2317" s="268"/>
      <c r="Q2317" s="268"/>
      <c r="R2317" s="268"/>
      <c r="S2317" s="268"/>
      <c r="T2317" s="268"/>
      <c r="U2317" s="268"/>
      <c r="V2317" s="268"/>
      <c r="W2317" s="268"/>
      <c r="X2317" s="268"/>
      <c r="Y2317" s="268"/>
      <c r="Z2317" s="268"/>
      <c r="AC2317" s="268"/>
      <c r="AE2317" s="268"/>
      <c r="AF2317" s="268"/>
      <c r="AG2317" s="268"/>
      <c r="AH2317" s="268"/>
      <c r="AI2317" s="268"/>
      <c r="AM2317" s="268"/>
    </row>
    <row r="2318" spans="1:43" x14ac:dyDescent="0.25">
      <c r="A2318" s="268"/>
      <c r="B2318" s="268"/>
      <c r="C2318" s="268"/>
      <c r="D2318" s="268"/>
      <c r="E2318" s="268"/>
      <c r="F2318" s="268"/>
      <c r="G2318" s="271"/>
      <c r="H2318" s="268"/>
      <c r="J2318" s="268"/>
      <c r="K2318" s="270"/>
      <c r="L2318" s="270"/>
      <c r="M2318" s="270"/>
      <c r="N2318" s="270"/>
      <c r="O2318" s="268"/>
      <c r="P2318" s="268"/>
      <c r="Q2318" s="268"/>
      <c r="R2318" s="268"/>
      <c r="S2318" s="268"/>
      <c r="T2318" s="268"/>
      <c r="U2318" s="268"/>
      <c r="V2318" s="268"/>
      <c r="W2318" s="268"/>
      <c r="X2318" s="268"/>
      <c r="Y2318" s="268"/>
      <c r="Z2318" s="268"/>
      <c r="AC2318" s="268"/>
      <c r="AE2318" s="268"/>
      <c r="AF2318" s="268"/>
      <c r="AG2318" s="268"/>
      <c r="AH2318" s="268"/>
      <c r="AI2318" s="268"/>
      <c r="AM2318" s="268"/>
    </row>
    <row r="2319" spans="1:43" x14ac:dyDescent="0.25">
      <c r="A2319" s="268"/>
      <c r="B2319" s="268"/>
      <c r="C2319" s="268"/>
      <c r="D2319" s="268"/>
      <c r="E2319" s="268"/>
      <c r="F2319" s="268"/>
      <c r="G2319" s="271"/>
      <c r="H2319" s="268"/>
      <c r="I2319" s="2"/>
      <c r="J2319" s="268"/>
      <c r="K2319" s="270"/>
      <c r="L2319" s="270"/>
      <c r="M2319" s="270"/>
      <c r="N2319" s="270"/>
      <c r="O2319" s="268"/>
      <c r="P2319" s="268"/>
      <c r="Q2319" s="268"/>
      <c r="R2319" s="268"/>
      <c r="S2319" s="268"/>
      <c r="T2319" s="268"/>
      <c r="U2319" s="268"/>
      <c r="V2319" s="268"/>
      <c r="W2319" s="268"/>
      <c r="X2319" s="268"/>
      <c r="Y2319" s="268"/>
      <c r="Z2319" s="268"/>
      <c r="AC2319" s="268"/>
      <c r="AE2319" s="268"/>
      <c r="AF2319" s="268"/>
      <c r="AG2319" s="268"/>
      <c r="AH2319" s="268"/>
      <c r="AI2319" s="268"/>
      <c r="AM2319" s="268"/>
    </row>
    <row r="2320" spans="1:43" x14ac:dyDescent="0.25">
      <c r="A2320" s="268"/>
      <c r="B2320" s="268"/>
      <c r="C2320" s="268"/>
      <c r="D2320" s="268"/>
      <c r="E2320" s="268"/>
      <c r="F2320" s="268"/>
      <c r="G2320" s="271"/>
      <c r="H2320" s="268"/>
      <c r="I2320" s="2"/>
      <c r="K2320" s="270"/>
      <c r="L2320" s="270"/>
      <c r="M2320" s="270"/>
      <c r="N2320" s="270"/>
      <c r="O2320" s="268"/>
      <c r="P2320" s="268"/>
      <c r="Q2320" s="268"/>
      <c r="R2320" s="268"/>
      <c r="S2320" s="268"/>
      <c r="T2320" s="268"/>
      <c r="U2320" s="268"/>
      <c r="V2320" s="268"/>
      <c r="W2320" s="268"/>
      <c r="X2320" s="268"/>
      <c r="Y2320" s="268"/>
      <c r="Z2320" s="268"/>
      <c r="AC2320" s="268"/>
      <c r="AE2320" s="268"/>
      <c r="AF2320" s="268"/>
      <c r="AG2320" s="268"/>
      <c r="AH2320" s="268"/>
      <c r="AI2320" s="268"/>
      <c r="AM2320" s="268"/>
    </row>
    <row r="2321" spans="1:39" x14ac:dyDescent="0.25">
      <c r="A2321" s="268"/>
      <c r="B2321" s="268"/>
      <c r="C2321" s="268"/>
      <c r="D2321" s="268"/>
      <c r="E2321" s="268"/>
      <c r="F2321" s="268"/>
      <c r="G2321" s="271"/>
      <c r="H2321" s="268"/>
      <c r="I2321" s="2"/>
      <c r="K2321" s="270"/>
      <c r="L2321" s="270"/>
      <c r="M2321" s="270"/>
      <c r="N2321" s="270"/>
      <c r="O2321" s="268"/>
      <c r="P2321" s="268"/>
      <c r="Q2321" s="268"/>
      <c r="R2321" s="268"/>
      <c r="S2321" s="268"/>
      <c r="T2321" s="268"/>
      <c r="U2321" s="268"/>
      <c r="V2321" s="268"/>
      <c r="W2321" s="268"/>
      <c r="X2321" s="268"/>
      <c r="Y2321" s="268"/>
      <c r="Z2321" s="268"/>
      <c r="AC2321" s="268"/>
      <c r="AE2321" s="268"/>
      <c r="AF2321" s="268"/>
      <c r="AG2321" s="268"/>
      <c r="AH2321" s="268"/>
      <c r="AI2321" s="268"/>
      <c r="AM2321" s="268"/>
    </row>
    <row r="2322" spans="1:39" x14ac:dyDescent="0.25">
      <c r="A2322" s="268"/>
      <c r="B2322" s="268"/>
      <c r="C2322" s="268"/>
      <c r="D2322" s="268"/>
      <c r="E2322" s="268"/>
      <c r="F2322" s="268"/>
      <c r="G2322" s="271"/>
      <c r="H2322" s="268"/>
      <c r="K2322" s="270"/>
      <c r="L2322" s="270"/>
      <c r="M2322" s="270"/>
      <c r="N2322" s="270"/>
      <c r="O2322" s="268"/>
      <c r="P2322" s="268"/>
      <c r="Q2322" s="268"/>
      <c r="R2322" s="268"/>
      <c r="S2322" s="268"/>
      <c r="T2322" s="268"/>
      <c r="U2322" s="268"/>
      <c r="V2322" s="268"/>
      <c r="W2322" s="268"/>
      <c r="X2322" s="268"/>
      <c r="Y2322" s="268"/>
      <c r="Z2322" s="268"/>
      <c r="AC2322" s="268"/>
      <c r="AE2322" s="268"/>
      <c r="AF2322" s="268"/>
      <c r="AG2322" s="268"/>
      <c r="AH2322" s="268"/>
      <c r="AI2322" s="268"/>
      <c r="AM2322" s="268"/>
    </row>
    <row r="2323" spans="1:39" x14ac:dyDescent="0.25">
      <c r="A2323" s="268"/>
      <c r="B2323" s="268"/>
      <c r="C2323" s="268"/>
      <c r="D2323" s="268"/>
      <c r="E2323" s="268"/>
      <c r="F2323" s="268"/>
      <c r="G2323" s="271"/>
      <c r="H2323" s="268"/>
      <c r="I2323" s="268"/>
      <c r="K2323" s="270"/>
      <c r="L2323" s="270"/>
      <c r="M2323" s="270"/>
      <c r="N2323" s="270"/>
      <c r="O2323" s="268"/>
      <c r="P2323" s="268"/>
      <c r="Q2323" s="268"/>
      <c r="R2323" s="268"/>
      <c r="S2323" s="268"/>
      <c r="T2323" s="268"/>
      <c r="U2323" s="268"/>
      <c r="V2323" s="268"/>
      <c r="W2323" s="268"/>
      <c r="X2323" s="268"/>
      <c r="Y2323" s="268"/>
      <c r="Z2323" s="268"/>
      <c r="AC2323" s="268"/>
      <c r="AE2323" s="268"/>
      <c r="AF2323" s="268"/>
      <c r="AG2323" s="268"/>
      <c r="AH2323" s="268"/>
      <c r="AI2323" s="268"/>
      <c r="AM2323" s="268"/>
    </row>
    <row r="2324" spans="1:39" x14ac:dyDescent="0.25">
      <c r="A2324" s="268"/>
      <c r="B2324" s="268"/>
      <c r="C2324" s="268"/>
      <c r="D2324" s="268"/>
      <c r="E2324" s="268"/>
      <c r="F2324" s="268"/>
      <c r="G2324" s="271"/>
      <c r="H2324" s="268"/>
      <c r="I2324" s="268"/>
      <c r="K2324" s="270"/>
      <c r="L2324" s="270"/>
      <c r="M2324" s="270"/>
      <c r="N2324" s="270"/>
      <c r="O2324" s="268"/>
      <c r="P2324" s="268"/>
      <c r="Q2324" s="268"/>
      <c r="R2324" s="268"/>
      <c r="S2324" s="268"/>
      <c r="T2324" s="268"/>
      <c r="U2324" s="268"/>
      <c r="V2324" s="268"/>
      <c r="W2324" s="268"/>
      <c r="X2324" s="268"/>
      <c r="Y2324" s="268"/>
      <c r="Z2324" s="268"/>
      <c r="AC2324" s="268"/>
      <c r="AE2324" s="268"/>
      <c r="AF2324" s="268"/>
      <c r="AG2324" s="268"/>
      <c r="AH2324" s="268"/>
      <c r="AI2324" s="268"/>
      <c r="AM2324" s="268"/>
    </row>
    <row r="2325" spans="1:39" x14ac:dyDescent="0.25">
      <c r="A2325" s="268"/>
      <c r="B2325" s="268"/>
      <c r="C2325" s="268"/>
      <c r="D2325" s="268"/>
      <c r="E2325" s="268"/>
      <c r="F2325" s="268"/>
      <c r="G2325" s="271"/>
      <c r="H2325" s="268"/>
      <c r="I2325" s="268"/>
      <c r="K2325" s="270"/>
      <c r="L2325" s="270"/>
      <c r="M2325" s="270"/>
      <c r="N2325" s="270"/>
      <c r="O2325" s="268"/>
      <c r="P2325" s="268"/>
      <c r="Q2325" s="268"/>
      <c r="R2325" s="268"/>
      <c r="S2325" s="268"/>
      <c r="T2325" s="268"/>
      <c r="U2325" s="268"/>
      <c r="V2325" s="268"/>
      <c r="W2325" s="268"/>
      <c r="X2325" s="268"/>
      <c r="Y2325" s="268"/>
      <c r="Z2325" s="268"/>
      <c r="AC2325" s="268"/>
      <c r="AE2325" s="268"/>
      <c r="AF2325" s="268"/>
      <c r="AG2325" s="268"/>
      <c r="AH2325" s="268"/>
      <c r="AI2325" s="268"/>
      <c r="AM2325" s="268"/>
    </row>
    <row r="2326" spans="1:39" x14ac:dyDescent="0.25">
      <c r="A2326" s="268"/>
      <c r="B2326" s="268"/>
      <c r="C2326" s="268"/>
      <c r="D2326" s="268"/>
      <c r="E2326" s="268"/>
      <c r="F2326" s="268"/>
      <c r="G2326" s="271"/>
      <c r="H2326" s="268"/>
      <c r="I2326" s="268"/>
      <c r="K2326" s="270"/>
      <c r="L2326" s="270"/>
      <c r="M2326" s="270"/>
      <c r="N2326" s="270"/>
      <c r="O2326" s="268"/>
      <c r="P2326" s="268"/>
      <c r="Q2326" s="268"/>
      <c r="R2326" s="268"/>
      <c r="S2326" s="268"/>
      <c r="T2326" s="268"/>
      <c r="U2326" s="268"/>
      <c r="V2326" s="268"/>
      <c r="W2326" s="268"/>
      <c r="X2326" s="268"/>
      <c r="Y2326" s="268"/>
      <c r="Z2326" s="268"/>
      <c r="AC2326" s="268"/>
      <c r="AE2326" s="268"/>
      <c r="AF2326" s="268"/>
      <c r="AG2326" s="268"/>
      <c r="AH2326" s="268"/>
      <c r="AI2326" s="268"/>
      <c r="AM2326" s="268"/>
    </row>
    <row r="2327" spans="1:39" x14ac:dyDescent="0.25">
      <c r="A2327" s="268"/>
      <c r="B2327" s="268"/>
      <c r="C2327" s="268"/>
      <c r="D2327" s="268"/>
      <c r="E2327" s="268"/>
      <c r="F2327" s="268"/>
      <c r="G2327" s="271"/>
      <c r="H2327" s="268"/>
      <c r="I2327" s="2"/>
      <c r="K2327" s="270"/>
      <c r="L2327" s="270"/>
      <c r="M2327" s="270"/>
      <c r="N2327" s="270"/>
      <c r="O2327" s="268"/>
      <c r="P2327" s="268"/>
      <c r="Q2327" s="268"/>
      <c r="R2327" s="268"/>
      <c r="S2327" s="268"/>
      <c r="T2327" s="268"/>
      <c r="U2327" s="268"/>
      <c r="V2327" s="268"/>
      <c r="W2327" s="268"/>
      <c r="X2327" s="268"/>
      <c r="Y2327" s="268"/>
      <c r="Z2327" s="268"/>
      <c r="AC2327" s="268"/>
      <c r="AE2327" s="268"/>
      <c r="AF2327" s="268"/>
      <c r="AG2327" s="268"/>
      <c r="AH2327" s="268"/>
      <c r="AI2327" s="268"/>
      <c r="AM2327" s="268"/>
    </row>
    <row r="2328" spans="1:39" x14ac:dyDescent="0.25">
      <c r="A2328" s="268"/>
      <c r="B2328" s="268"/>
      <c r="C2328" s="268"/>
      <c r="D2328" s="268"/>
      <c r="E2328" s="268"/>
      <c r="F2328" s="268"/>
      <c r="G2328" s="271"/>
      <c r="H2328" s="268"/>
      <c r="J2328" s="2"/>
      <c r="K2328" s="270"/>
      <c r="L2328" s="270"/>
      <c r="M2328" s="270"/>
      <c r="N2328" s="270"/>
      <c r="O2328" s="268"/>
      <c r="P2328" s="268"/>
      <c r="Q2328" s="268"/>
      <c r="R2328" s="268"/>
      <c r="S2328" s="268"/>
      <c r="T2328" s="268"/>
      <c r="U2328" s="268"/>
      <c r="V2328" s="268"/>
      <c r="W2328" s="268"/>
      <c r="X2328" s="268"/>
      <c r="Y2328" s="268"/>
      <c r="Z2328" s="268"/>
      <c r="AC2328" s="268"/>
      <c r="AE2328" s="268"/>
      <c r="AF2328" s="268"/>
      <c r="AG2328" s="268"/>
      <c r="AH2328" s="268"/>
      <c r="AI2328" s="268"/>
      <c r="AM2328" s="268"/>
    </row>
    <row r="2329" spans="1:39" x14ac:dyDescent="0.25">
      <c r="A2329" s="268"/>
      <c r="B2329" s="268"/>
      <c r="C2329" s="268"/>
      <c r="D2329" s="268"/>
      <c r="E2329" s="268"/>
      <c r="F2329" s="268"/>
      <c r="G2329" s="271"/>
      <c r="H2329" s="268"/>
      <c r="I2329" s="268"/>
      <c r="K2329" s="270"/>
      <c r="L2329" s="270"/>
      <c r="M2329" s="270"/>
      <c r="N2329" s="270"/>
      <c r="O2329" s="268"/>
      <c r="P2329" s="268"/>
      <c r="Q2329" s="268"/>
      <c r="R2329" s="268"/>
      <c r="S2329" s="268"/>
      <c r="T2329" s="268"/>
      <c r="U2329" s="268"/>
      <c r="V2329" s="268"/>
      <c r="W2329" s="268"/>
      <c r="X2329" s="268"/>
      <c r="Y2329" s="268"/>
      <c r="Z2329" s="268"/>
      <c r="AC2329" s="268"/>
      <c r="AE2329" s="268"/>
      <c r="AF2329" s="268"/>
      <c r="AG2329" s="268"/>
      <c r="AH2329" s="268"/>
      <c r="AI2329" s="268"/>
      <c r="AM2329" s="268"/>
    </row>
    <row r="2330" spans="1:39" x14ac:dyDescent="0.25">
      <c r="A2330" s="268"/>
      <c r="B2330" s="268"/>
      <c r="C2330" s="268"/>
      <c r="D2330" s="268"/>
      <c r="E2330" s="268"/>
      <c r="F2330" s="268"/>
      <c r="G2330" s="271"/>
      <c r="H2330" s="268"/>
      <c r="I2330" s="268"/>
      <c r="K2330" s="270"/>
      <c r="L2330" s="270"/>
      <c r="M2330" s="270"/>
      <c r="N2330" s="270"/>
      <c r="O2330" s="268"/>
      <c r="P2330" s="268"/>
      <c r="Q2330" s="268"/>
      <c r="R2330" s="268"/>
      <c r="S2330" s="268"/>
      <c r="T2330" s="268"/>
      <c r="U2330" s="268"/>
      <c r="V2330" s="268"/>
      <c r="W2330" s="268"/>
      <c r="X2330" s="268"/>
      <c r="Y2330" s="268"/>
      <c r="Z2330" s="268"/>
      <c r="AC2330" s="268"/>
      <c r="AE2330" s="268"/>
      <c r="AF2330" s="268"/>
      <c r="AG2330" s="268"/>
      <c r="AH2330" s="268"/>
      <c r="AI2330" s="268"/>
      <c r="AM2330" s="268"/>
    </row>
    <row r="2331" spans="1:39" x14ac:dyDescent="0.25">
      <c r="A2331" s="268"/>
      <c r="B2331" s="268"/>
      <c r="C2331" s="268"/>
      <c r="D2331" s="268"/>
      <c r="E2331" s="268"/>
      <c r="F2331" s="268"/>
      <c r="G2331" s="271"/>
      <c r="H2331" s="268"/>
      <c r="I2331" s="268"/>
      <c r="K2331" s="270"/>
      <c r="L2331" s="270"/>
      <c r="M2331" s="270"/>
      <c r="N2331" s="270"/>
      <c r="O2331" s="268"/>
      <c r="P2331" s="268"/>
      <c r="Q2331" s="268"/>
      <c r="R2331" s="268"/>
      <c r="S2331" s="268"/>
      <c r="T2331" s="268"/>
      <c r="U2331" s="268"/>
      <c r="V2331" s="268"/>
      <c r="W2331" s="268"/>
      <c r="X2331" s="268"/>
      <c r="Y2331" s="268"/>
      <c r="Z2331" s="268"/>
      <c r="AC2331" s="268"/>
      <c r="AE2331" s="268"/>
      <c r="AF2331" s="268"/>
      <c r="AG2331" s="268"/>
      <c r="AH2331" s="268"/>
      <c r="AI2331" s="268"/>
      <c r="AM2331" s="268"/>
    </row>
    <row r="2332" spans="1:39" x14ac:dyDescent="0.25">
      <c r="A2332" s="268"/>
      <c r="B2332" s="268"/>
      <c r="C2332" s="268"/>
      <c r="D2332" s="268"/>
      <c r="E2332" s="268"/>
      <c r="F2332" s="268"/>
      <c r="G2332" s="271"/>
      <c r="H2332" s="268"/>
      <c r="I2332" s="2"/>
      <c r="K2332" s="270"/>
      <c r="L2332" s="270"/>
      <c r="M2332" s="270"/>
      <c r="N2332" s="270"/>
      <c r="O2332" s="268"/>
      <c r="P2332" s="268"/>
      <c r="Q2332" s="268"/>
      <c r="R2332" s="268"/>
      <c r="S2332" s="268"/>
      <c r="T2332" s="268"/>
      <c r="U2332" s="268"/>
      <c r="V2332" s="268"/>
      <c r="W2332" s="268"/>
      <c r="X2332" s="268"/>
      <c r="Y2332" s="268"/>
      <c r="Z2332" s="268"/>
      <c r="AC2332" s="268"/>
      <c r="AE2332" s="268"/>
      <c r="AF2332" s="268"/>
      <c r="AG2332" s="268"/>
      <c r="AH2332" s="268"/>
      <c r="AI2332" s="268"/>
      <c r="AM2332" s="268"/>
    </row>
    <row r="2333" spans="1:39" x14ac:dyDescent="0.25">
      <c r="A2333" s="268"/>
      <c r="B2333" s="268"/>
      <c r="C2333" s="268"/>
      <c r="D2333" s="268"/>
      <c r="E2333" s="268"/>
      <c r="F2333" s="268"/>
      <c r="G2333" s="271"/>
      <c r="H2333" s="268"/>
      <c r="I2333" s="2"/>
      <c r="K2333" s="270"/>
      <c r="L2333" s="270"/>
      <c r="M2333" s="270"/>
      <c r="N2333" s="270"/>
      <c r="O2333" s="268"/>
      <c r="P2333" s="268"/>
      <c r="Q2333" s="268"/>
      <c r="R2333" s="268"/>
      <c r="S2333" s="268"/>
      <c r="T2333" s="268"/>
      <c r="U2333" s="268"/>
      <c r="V2333" s="268"/>
      <c r="W2333" s="268"/>
      <c r="X2333" s="268"/>
      <c r="Y2333" s="268"/>
      <c r="Z2333" s="268"/>
      <c r="AC2333" s="268"/>
      <c r="AE2333" s="268"/>
      <c r="AF2333" s="268"/>
      <c r="AG2333" s="268"/>
      <c r="AH2333" s="268"/>
      <c r="AI2333" s="268"/>
      <c r="AM2333" s="268"/>
    </row>
    <row r="2334" spans="1:39" x14ac:dyDescent="0.25">
      <c r="A2334" s="268"/>
      <c r="B2334" s="268"/>
      <c r="C2334" s="268"/>
      <c r="D2334" s="268"/>
      <c r="E2334" s="268"/>
      <c r="F2334" s="268"/>
      <c r="G2334" s="271"/>
      <c r="H2334" s="268"/>
      <c r="I2334" s="2"/>
      <c r="K2334" s="270"/>
      <c r="L2334" s="270"/>
      <c r="M2334" s="270"/>
      <c r="N2334" s="270"/>
      <c r="O2334" s="268"/>
      <c r="P2334" s="268"/>
      <c r="Q2334" s="268"/>
      <c r="R2334" s="268"/>
      <c r="S2334" s="268"/>
      <c r="T2334" s="268"/>
      <c r="U2334" s="268"/>
      <c r="V2334" s="268"/>
      <c r="W2334" s="268"/>
      <c r="X2334" s="268"/>
      <c r="Y2334" s="268"/>
      <c r="Z2334" s="268"/>
      <c r="AC2334" s="268"/>
      <c r="AE2334" s="268"/>
      <c r="AF2334" s="268"/>
      <c r="AG2334" s="268"/>
      <c r="AH2334" s="268"/>
      <c r="AI2334" s="268"/>
      <c r="AM2334" s="268"/>
    </row>
    <row r="2335" spans="1:39" x14ac:dyDescent="0.25">
      <c r="A2335" s="268"/>
      <c r="B2335" s="268"/>
      <c r="C2335" s="268"/>
      <c r="D2335" s="268"/>
      <c r="E2335" s="268"/>
      <c r="F2335" s="268"/>
      <c r="G2335" s="271"/>
      <c r="H2335" s="268"/>
      <c r="I2335" s="2"/>
      <c r="K2335" s="270"/>
      <c r="L2335" s="270"/>
      <c r="M2335" s="270"/>
      <c r="N2335" s="270"/>
      <c r="O2335" s="268"/>
      <c r="P2335" s="268"/>
      <c r="Q2335" s="268"/>
      <c r="R2335" s="268"/>
      <c r="S2335" s="268"/>
      <c r="T2335" s="268"/>
      <c r="U2335" s="268"/>
      <c r="V2335" s="268"/>
      <c r="W2335" s="268"/>
      <c r="X2335" s="268"/>
      <c r="Y2335" s="268"/>
      <c r="Z2335" s="268"/>
      <c r="AC2335" s="268"/>
      <c r="AE2335" s="268"/>
      <c r="AF2335" s="268"/>
      <c r="AG2335" s="268"/>
      <c r="AH2335" s="268"/>
      <c r="AI2335" s="268"/>
      <c r="AM2335" s="268"/>
    </row>
    <row r="2336" spans="1:39" x14ac:dyDescent="0.25">
      <c r="A2336" s="268"/>
      <c r="B2336" s="268"/>
      <c r="C2336" s="268"/>
      <c r="D2336" s="268"/>
      <c r="E2336" s="268"/>
      <c r="F2336" s="268"/>
      <c r="G2336" s="271"/>
      <c r="H2336" s="268"/>
      <c r="I2336" s="2"/>
      <c r="K2336" s="270"/>
      <c r="L2336" s="270"/>
      <c r="M2336" s="270"/>
      <c r="N2336" s="270"/>
      <c r="O2336" s="268"/>
      <c r="P2336" s="268"/>
      <c r="Q2336" s="268"/>
      <c r="R2336" s="268"/>
      <c r="S2336" s="268"/>
      <c r="T2336" s="268"/>
      <c r="U2336" s="268"/>
      <c r="V2336" s="268"/>
      <c r="W2336" s="268"/>
      <c r="X2336" s="268"/>
      <c r="Y2336" s="268"/>
      <c r="Z2336" s="268"/>
      <c r="AC2336" s="268"/>
      <c r="AE2336" s="268"/>
      <c r="AF2336" s="268"/>
      <c r="AG2336" s="268"/>
      <c r="AH2336" s="268"/>
      <c r="AI2336" s="268"/>
      <c r="AM2336" s="268"/>
    </row>
    <row r="2337" spans="1:39" x14ac:dyDescent="0.25">
      <c r="A2337" s="268"/>
      <c r="B2337" s="268"/>
      <c r="C2337" s="268"/>
      <c r="D2337" s="268"/>
      <c r="E2337" s="268"/>
      <c r="F2337" s="268"/>
      <c r="G2337" s="271"/>
      <c r="H2337" s="268"/>
      <c r="I2337" s="2"/>
      <c r="K2337" s="270"/>
      <c r="L2337" s="270"/>
      <c r="M2337" s="270"/>
      <c r="N2337" s="270"/>
      <c r="O2337" s="268"/>
      <c r="P2337" s="268"/>
      <c r="Q2337" s="268"/>
      <c r="R2337" s="268"/>
      <c r="S2337" s="268"/>
      <c r="T2337" s="268"/>
      <c r="U2337" s="268"/>
      <c r="V2337" s="268"/>
      <c r="W2337" s="268"/>
      <c r="X2337" s="268"/>
      <c r="Y2337" s="268"/>
      <c r="Z2337" s="268"/>
      <c r="AC2337" s="268"/>
      <c r="AE2337" s="268"/>
      <c r="AF2337" s="268"/>
      <c r="AG2337" s="268"/>
      <c r="AH2337" s="268"/>
      <c r="AI2337" s="268"/>
      <c r="AM2337" s="268"/>
    </row>
    <row r="2338" spans="1:39" x14ac:dyDescent="0.25">
      <c r="A2338" s="268"/>
      <c r="B2338" s="268"/>
      <c r="C2338" s="268"/>
      <c r="D2338" s="268"/>
      <c r="E2338" s="268"/>
      <c r="F2338" s="268"/>
      <c r="G2338" s="271"/>
      <c r="H2338" s="268"/>
      <c r="I2338" s="2"/>
      <c r="K2338" s="270"/>
      <c r="L2338" s="270"/>
      <c r="M2338" s="270"/>
      <c r="N2338" s="270"/>
      <c r="O2338" s="268"/>
      <c r="P2338" s="268"/>
      <c r="Q2338" s="268"/>
      <c r="R2338" s="268"/>
      <c r="S2338" s="268"/>
      <c r="T2338" s="268"/>
      <c r="U2338" s="268"/>
      <c r="V2338" s="268"/>
      <c r="W2338" s="268"/>
      <c r="X2338" s="268"/>
      <c r="Y2338" s="268"/>
      <c r="Z2338" s="268"/>
      <c r="AC2338" s="268"/>
      <c r="AE2338" s="268"/>
      <c r="AF2338" s="268"/>
      <c r="AG2338" s="268"/>
      <c r="AH2338" s="268"/>
      <c r="AI2338" s="268"/>
      <c r="AM2338" s="268"/>
    </row>
    <row r="2339" spans="1:39" x14ac:dyDescent="0.25">
      <c r="A2339" s="268"/>
      <c r="B2339" s="268"/>
      <c r="C2339" s="268"/>
      <c r="D2339" s="268"/>
      <c r="E2339" s="268"/>
      <c r="F2339" s="268"/>
      <c r="G2339" s="271"/>
      <c r="H2339" s="268"/>
      <c r="I2339" s="2"/>
      <c r="K2339" s="270"/>
      <c r="L2339" s="270"/>
      <c r="M2339" s="270"/>
      <c r="N2339" s="270"/>
      <c r="O2339" s="268"/>
      <c r="P2339" s="268"/>
      <c r="Q2339" s="268"/>
      <c r="R2339" s="268"/>
      <c r="S2339" s="268"/>
      <c r="T2339" s="268"/>
      <c r="U2339" s="268"/>
      <c r="V2339" s="268"/>
      <c r="W2339" s="268"/>
      <c r="X2339" s="268"/>
      <c r="Y2339" s="268"/>
      <c r="Z2339" s="268"/>
      <c r="AC2339" s="268"/>
      <c r="AE2339" s="268"/>
      <c r="AF2339" s="268"/>
      <c r="AG2339" s="268"/>
      <c r="AH2339" s="268"/>
      <c r="AI2339" s="268"/>
      <c r="AM2339" s="268"/>
    </row>
    <row r="2340" spans="1:39" x14ac:dyDescent="0.25">
      <c r="A2340" s="268"/>
      <c r="B2340" s="268"/>
      <c r="C2340" s="268"/>
      <c r="D2340" s="268"/>
      <c r="E2340" s="268"/>
      <c r="F2340" s="268"/>
      <c r="G2340" s="271"/>
      <c r="H2340" s="268"/>
      <c r="I2340" s="268"/>
      <c r="K2340" s="270"/>
      <c r="L2340" s="270"/>
      <c r="M2340" s="270"/>
      <c r="N2340" s="270"/>
      <c r="O2340" s="268"/>
      <c r="P2340" s="268"/>
      <c r="Q2340" s="268"/>
      <c r="R2340" s="268"/>
      <c r="S2340" s="268"/>
      <c r="T2340" s="268"/>
      <c r="U2340" s="268"/>
      <c r="V2340" s="268"/>
      <c r="W2340" s="268"/>
      <c r="X2340" s="268"/>
      <c r="Y2340" s="268"/>
      <c r="Z2340" s="268"/>
      <c r="AC2340" s="268"/>
      <c r="AE2340" s="268"/>
      <c r="AF2340" s="268"/>
      <c r="AG2340" s="268"/>
      <c r="AH2340" s="268"/>
      <c r="AI2340" s="268"/>
      <c r="AM2340" s="268"/>
    </row>
    <row r="2341" spans="1:39" x14ac:dyDescent="0.25">
      <c r="A2341" s="268"/>
      <c r="B2341" s="268"/>
      <c r="C2341" s="268"/>
      <c r="D2341" s="268"/>
      <c r="E2341" s="268"/>
      <c r="F2341" s="268"/>
      <c r="G2341" s="271"/>
      <c r="H2341" s="268"/>
      <c r="I2341" s="2"/>
      <c r="K2341" s="270"/>
      <c r="L2341" s="270"/>
      <c r="M2341" s="270"/>
      <c r="N2341" s="270"/>
      <c r="O2341" s="268"/>
      <c r="P2341" s="268"/>
      <c r="Q2341" s="268"/>
      <c r="R2341" s="268"/>
      <c r="S2341" s="268"/>
      <c r="T2341" s="268"/>
      <c r="U2341" s="268"/>
      <c r="V2341" s="268"/>
      <c r="W2341" s="268"/>
      <c r="X2341" s="268"/>
      <c r="Y2341" s="268"/>
      <c r="Z2341" s="268"/>
      <c r="AC2341" s="268"/>
      <c r="AE2341" s="268"/>
      <c r="AF2341" s="268"/>
      <c r="AG2341" s="268"/>
      <c r="AH2341" s="268"/>
      <c r="AI2341" s="268"/>
      <c r="AM2341" s="268"/>
    </row>
    <row r="2342" spans="1:39" x14ac:dyDescent="0.25">
      <c r="A2342" s="268"/>
      <c r="B2342" s="268"/>
      <c r="C2342" s="268"/>
      <c r="D2342" s="268"/>
      <c r="E2342" s="268"/>
      <c r="F2342" s="268"/>
      <c r="G2342" s="271"/>
      <c r="H2342" s="268"/>
      <c r="K2342" s="270"/>
      <c r="L2342" s="270"/>
      <c r="M2342" s="270"/>
      <c r="N2342" s="270"/>
      <c r="O2342" s="268"/>
      <c r="P2342" s="268"/>
      <c r="Q2342" s="268"/>
      <c r="R2342" s="268"/>
      <c r="S2342" s="268"/>
      <c r="T2342" s="268"/>
      <c r="U2342" s="268"/>
      <c r="V2342" s="268"/>
      <c r="W2342" s="268"/>
      <c r="X2342" s="268"/>
      <c r="Y2342" s="268"/>
      <c r="Z2342" s="268"/>
      <c r="AC2342" s="268"/>
      <c r="AE2342" s="268"/>
      <c r="AF2342" s="268"/>
      <c r="AG2342" s="268"/>
      <c r="AH2342" s="268"/>
      <c r="AI2342" s="268"/>
      <c r="AM2342" s="268"/>
    </row>
    <row r="2343" spans="1:39" x14ac:dyDescent="0.25">
      <c r="A2343" s="268"/>
      <c r="B2343" s="268"/>
      <c r="C2343" s="268"/>
      <c r="D2343" s="268"/>
      <c r="E2343" s="268"/>
      <c r="F2343" s="268"/>
      <c r="G2343" s="271"/>
      <c r="H2343" s="268"/>
      <c r="K2343" s="270"/>
      <c r="L2343" s="270"/>
      <c r="M2343" s="270"/>
      <c r="N2343" s="270"/>
      <c r="O2343" s="268"/>
      <c r="P2343" s="268"/>
      <c r="Q2343" s="268"/>
      <c r="R2343" s="268"/>
      <c r="S2343" s="268"/>
      <c r="T2343" s="268"/>
      <c r="U2343" s="268"/>
      <c r="V2343" s="268"/>
      <c r="W2343" s="268"/>
      <c r="X2343" s="268"/>
      <c r="Y2343" s="268"/>
      <c r="Z2343" s="268"/>
      <c r="AC2343" s="268"/>
      <c r="AE2343" s="268"/>
      <c r="AF2343" s="268"/>
      <c r="AG2343" s="268"/>
      <c r="AH2343" s="268"/>
      <c r="AI2343" s="268"/>
      <c r="AM2343" s="268"/>
    </row>
    <row r="2344" spans="1:39" x14ac:dyDescent="0.25">
      <c r="A2344" s="268"/>
      <c r="B2344" s="268"/>
      <c r="C2344" s="268"/>
      <c r="D2344" s="268"/>
      <c r="E2344" s="268"/>
      <c r="F2344" s="268"/>
      <c r="G2344" s="271"/>
      <c r="H2344" s="268"/>
      <c r="I2344" s="2"/>
      <c r="K2344" s="270"/>
      <c r="L2344" s="270"/>
      <c r="M2344" s="270"/>
      <c r="N2344" s="270"/>
      <c r="O2344" s="268"/>
      <c r="P2344" s="268"/>
      <c r="Q2344" s="268"/>
      <c r="R2344" s="268"/>
      <c r="S2344" s="268"/>
      <c r="T2344" s="268"/>
      <c r="U2344" s="268"/>
      <c r="V2344" s="268"/>
      <c r="W2344" s="268"/>
      <c r="X2344" s="268"/>
      <c r="Y2344" s="268"/>
      <c r="Z2344" s="268"/>
      <c r="AC2344" s="268"/>
      <c r="AE2344" s="268"/>
      <c r="AF2344" s="268"/>
      <c r="AG2344" s="268"/>
      <c r="AH2344" s="268"/>
      <c r="AI2344" s="268"/>
      <c r="AM2344" s="268"/>
    </row>
    <row r="2345" spans="1:39" x14ac:dyDescent="0.25">
      <c r="A2345" s="268"/>
      <c r="B2345" s="268"/>
      <c r="C2345" s="268"/>
      <c r="D2345" s="268"/>
      <c r="E2345" s="268"/>
      <c r="F2345" s="268"/>
      <c r="G2345" s="271"/>
      <c r="H2345" s="268"/>
      <c r="I2345" s="268"/>
      <c r="K2345" s="270"/>
      <c r="L2345" s="270"/>
      <c r="M2345" s="270"/>
      <c r="N2345" s="270"/>
      <c r="O2345" s="268"/>
      <c r="P2345" s="268"/>
      <c r="Q2345" s="268"/>
      <c r="R2345" s="268"/>
      <c r="S2345" s="268"/>
      <c r="T2345" s="268"/>
      <c r="U2345" s="268"/>
      <c r="V2345" s="268"/>
      <c r="W2345" s="268"/>
      <c r="X2345" s="268"/>
      <c r="Y2345" s="268"/>
      <c r="Z2345" s="268"/>
      <c r="AC2345" s="268"/>
      <c r="AE2345" s="268"/>
      <c r="AF2345" s="268"/>
      <c r="AG2345" s="268"/>
      <c r="AH2345" s="268"/>
      <c r="AI2345" s="268"/>
      <c r="AM2345" s="268"/>
    </row>
    <row r="2346" spans="1:39" x14ac:dyDescent="0.25">
      <c r="A2346" s="268"/>
      <c r="B2346" s="268"/>
      <c r="C2346" s="268"/>
      <c r="D2346" s="268"/>
      <c r="E2346" s="268"/>
      <c r="F2346" s="268"/>
      <c r="G2346" s="271"/>
      <c r="H2346" s="268"/>
      <c r="K2346" s="270"/>
      <c r="L2346" s="270"/>
      <c r="M2346" s="270"/>
      <c r="N2346" s="270"/>
      <c r="O2346" s="268"/>
      <c r="P2346" s="268"/>
      <c r="Q2346" s="268"/>
      <c r="R2346" s="268"/>
      <c r="S2346" s="268"/>
      <c r="T2346" s="268"/>
      <c r="U2346" s="268"/>
      <c r="V2346" s="268"/>
      <c r="W2346" s="268"/>
      <c r="X2346" s="268"/>
      <c r="Y2346" s="268"/>
      <c r="Z2346" s="268"/>
      <c r="AC2346" s="268"/>
      <c r="AE2346" s="268"/>
      <c r="AF2346" s="268"/>
      <c r="AG2346" s="268"/>
      <c r="AH2346" s="268"/>
      <c r="AI2346" s="268"/>
      <c r="AM2346" s="268"/>
    </row>
    <row r="2347" spans="1:39" x14ac:dyDescent="0.25">
      <c r="A2347" s="268"/>
      <c r="B2347" s="268"/>
      <c r="C2347" s="268"/>
      <c r="D2347" s="268"/>
      <c r="E2347" s="268"/>
      <c r="F2347" s="268"/>
      <c r="G2347" s="271"/>
      <c r="H2347" s="268"/>
      <c r="I2347" s="2"/>
      <c r="K2347" s="270"/>
      <c r="L2347" s="270"/>
      <c r="M2347" s="270"/>
      <c r="N2347" s="270"/>
      <c r="O2347" s="268"/>
      <c r="P2347" s="268"/>
      <c r="Q2347" s="268"/>
      <c r="R2347" s="268"/>
      <c r="S2347" s="268"/>
      <c r="T2347" s="268"/>
      <c r="U2347" s="268"/>
      <c r="V2347" s="268"/>
      <c r="W2347" s="268"/>
      <c r="X2347" s="268"/>
      <c r="Y2347" s="268"/>
      <c r="Z2347" s="268"/>
      <c r="AC2347" s="268"/>
      <c r="AE2347" s="268"/>
      <c r="AF2347" s="268"/>
      <c r="AG2347" s="268"/>
      <c r="AH2347" s="268"/>
      <c r="AI2347" s="268"/>
      <c r="AM2347" s="268"/>
    </row>
    <row r="2348" spans="1:39" x14ac:dyDescent="0.25">
      <c r="A2348" s="268"/>
      <c r="B2348" s="268"/>
      <c r="C2348" s="268"/>
      <c r="D2348" s="268"/>
      <c r="E2348" s="268"/>
      <c r="F2348" s="268"/>
      <c r="G2348" s="271"/>
      <c r="H2348" s="268"/>
      <c r="K2348" s="270"/>
      <c r="L2348" s="270"/>
      <c r="M2348" s="270"/>
      <c r="N2348" s="270"/>
      <c r="O2348" s="268"/>
      <c r="P2348" s="268"/>
      <c r="Q2348" s="268"/>
      <c r="R2348" s="268"/>
      <c r="S2348" s="268"/>
      <c r="T2348" s="268"/>
      <c r="U2348" s="268"/>
      <c r="V2348" s="268"/>
      <c r="W2348" s="268"/>
      <c r="X2348" s="268"/>
      <c r="Y2348" s="268"/>
      <c r="Z2348" s="268"/>
      <c r="AC2348" s="268"/>
      <c r="AE2348" s="268"/>
      <c r="AF2348" s="268"/>
      <c r="AG2348" s="268"/>
      <c r="AH2348" s="268"/>
      <c r="AI2348" s="268"/>
      <c r="AM2348" s="268"/>
    </row>
    <row r="2349" spans="1:39" x14ac:dyDescent="0.25">
      <c r="A2349" s="268"/>
      <c r="B2349" s="268"/>
      <c r="C2349" s="268"/>
      <c r="D2349" s="268"/>
      <c r="E2349" s="268"/>
      <c r="F2349" s="268"/>
      <c r="G2349" s="271"/>
      <c r="H2349" s="268"/>
      <c r="K2349" s="270"/>
      <c r="L2349" s="270"/>
      <c r="M2349" s="270"/>
      <c r="N2349" s="270"/>
      <c r="O2349" s="268"/>
      <c r="P2349" s="268"/>
      <c r="Q2349" s="268"/>
      <c r="R2349" s="268"/>
      <c r="S2349" s="268"/>
      <c r="T2349" s="268"/>
      <c r="U2349" s="268"/>
      <c r="V2349" s="268"/>
      <c r="W2349" s="268"/>
      <c r="X2349" s="268"/>
      <c r="Y2349" s="268"/>
      <c r="Z2349" s="268"/>
      <c r="AC2349" s="268"/>
      <c r="AE2349" s="268"/>
      <c r="AF2349" s="268"/>
      <c r="AG2349" s="268"/>
      <c r="AH2349" s="268"/>
      <c r="AI2349" s="268"/>
      <c r="AM2349" s="268"/>
    </row>
    <row r="2350" spans="1:39" x14ac:dyDescent="0.25">
      <c r="A2350" s="268"/>
      <c r="B2350" s="268"/>
      <c r="C2350" s="268"/>
      <c r="D2350" s="268"/>
      <c r="E2350" s="268"/>
      <c r="F2350" s="268"/>
      <c r="G2350" s="271"/>
      <c r="H2350" s="268"/>
      <c r="I2350" s="268"/>
      <c r="K2350" s="270"/>
      <c r="L2350" s="270"/>
      <c r="M2350" s="270"/>
      <c r="N2350" s="270"/>
      <c r="O2350" s="268"/>
      <c r="P2350" s="268"/>
      <c r="Q2350" s="268"/>
      <c r="R2350" s="268"/>
      <c r="S2350" s="268"/>
      <c r="T2350" s="268"/>
      <c r="U2350" s="268"/>
      <c r="V2350" s="268"/>
      <c r="W2350" s="268"/>
      <c r="X2350" s="268"/>
      <c r="Y2350" s="268"/>
      <c r="Z2350" s="268"/>
      <c r="AC2350" s="268"/>
      <c r="AE2350" s="268"/>
      <c r="AF2350" s="268"/>
      <c r="AG2350" s="268"/>
      <c r="AH2350" s="268"/>
      <c r="AI2350" s="268"/>
      <c r="AM2350" s="268"/>
    </row>
    <row r="2351" spans="1:39" x14ac:dyDescent="0.25">
      <c r="A2351" s="268"/>
      <c r="B2351" s="268"/>
      <c r="C2351" s="268"/>
      <c r="D2351" s="268"/>
      <c r="E2351" s="268"/>
      <c r="F2351" s="268"/>
      <c r="G2351" s="271"/>
      <c r="H2351" s="268"/>
      <c r="I2351" s="268"/>
      <c r="K2351" s="270"/>
      <c r="L2351" s="270"/>
      <c r="M2351" s="270"/>
      <c r="N2351" s="270"/>
      <c r="O2351" s="268"/>
      <c r="P2351" s="268"/>
      <c r="Q2351" s="268"/>
      <c r="R2351" s="268"/>
      <c r="S2351" s="268"/>
      <c r="T2351" s="268"/>
      <c r="U2351" s="268"/>
      <c r="V2351" s="268"/>
      <c r="W2351" s="268"/>
      <c r="X2351" s="268"/>
      <c r="Y2351" s="268"/>
      <c r="Z2351" s="268"/>
      <c r="AC2351" s="268"/>
      <c r="AE2351" s="268"/>
      <c r="AF2351" s="268"/>
      <c r="AG2351" s="268"/>
      <c r="AH2351" s="268"/>
      <c r="AI2351" s="268"/>
      <c r="AM2351" s="268"/>
    </row>
    <row r="2352" spans="1:39" x14ac:dyDescent="0.25">
      <c r="A2352" s="268"/>
      <c r="B2352" s="268"/>
      <c r="C2352" s="268"/>
      <c r="D2352" s="268"/>
      <c r="E2352" s="268"/>
      <c r="F2352" s="268"/>
      <c r="G2352" s="271"/>
      <c r="H2352" s="268"/>
      <c r="I2352" s="268"/>
      <c r="K2352" s="270"/>
      <c r="L2352" s="270"/>
      <c r="M2352" s="270"/>
      <c r="N2352" s="270"/>
      <c r="O2352" s="268"/>
      <c r="P2352" s="268"/>
      <c r="Q2352" s="268"/>
      <c r="R2352" s="268"/>
      <c r="S2352" s="268"/>
      <c r="T2352" s="268"/>
      <c r="U2352" s="268"/>
      <c r="V2352" s="268"/>
      <c r="W2352" s="268"/>
      <c r="X2352" s="268"/>
      <c r="Y2352" s="268"/>
      <c r="Z2352" s="268"/>
      <c r="AC2352" s="268"/>
      <c r="AE2352" s="268"/>
      <c r="AF2352" s="268"/>
      <c r="AG2352" s="268"/>
      <c r="AH2352" s="268"/>
      <c r="AI2352" s="268"/>
      <c r="AM2352" s="268"/>
    </row>
    <row r="2353" spans="1:39" x14ac:dyDescent="0.25">
      <c r="A2353" s="268"/>
      <c r="B2353" s="268"/>
      <c r="C2353" s="268"/>
      <c r="D2353" s="268"/>
      <c r="E2353" s="268"/>
      <c r="F2353" s="268"/>
      <c r="G2353" s="271"/>
      <c r="H2353" s="268"/>
      <c r="I2353" s="268"/>
      <c r="K2353" s="270"/>
      <c r="L2353" s="270"/>
      <c r="M2353" s="270"/>
      <c r="N2353" s="270"/>
      <c r="O2353" s="268"/>
      <c r="P2353" s="268"/>
      <c r="Q2353" s="268"/>
      <c r="R2353" s="268"/>
      <c r="S2353" s="268"/>
      <c r="T2353" s="268"/>
      <c r="U2353" s="268"/>
      <c r="V2353" s="268"/>
      <c r="W2353" s="268"/>
      <c r="X2353" s="268"/>
      <c r="Y2353" s="268"/>
      <c r="Z2353" s="268"/>
      <c r="AC2353" s="268"/>
      <c r="AE2353" s="268"/>
      <c r="AF2353" s="268"/>
      <c r="AG2353" s="268"/>
      <c r="AH2353" s="268"/>
      <c r="AI2353" s="268"/>
      <c r="AM2353" s="268"/>
    </row>
    <row r="2354" spans="1:39" x14ac:dyDescent="0.25">
      <c r="A2354" s="268"/>
      <c r="B2354" s="268"/>
      <c r="C2354" s="268"/>
      <c r="D2354" s="268"/>
      <c r="E2354" s="268"/>
      <c r="F2354" s="268"/>
      <c r="G2354" s="271"/>
      <c r="H2354" s="268"/>
      <c r="I2354" s="268"/>
      <c r="J2354" s="2"/>
      <c r="K2354" s="270"/>
      <c r="L2354" s="270"/>
      <c r="M2354" s="270"/>
      <c r="N2354" s="270"/>
      <c r="O2354" s="268"/>
      <c r="P2354" s="268"/>
      <c r="Q2354" s="268"/>
      <c r="R2354" s="268"/>
      <c r="S2354" s="268"/>
      <c r="T2354" s="268"/>
      <c r="U2354" s="268"/>
      <c r="V2354" s="268"/>
      <c r="W2354" s="268"/>
      <c r="X2354" s="268"/>
      <c r="Y2354" s="268"/>
      <c r="Z2354" s="268"/>
      <c r="AC2354" s="268"/>
      <c r="AE2354" s="268"/>
      <c r="AF2354" s="268"/>
      <c r="AG2354" s="268"/>
      <c r="AH2354" s="268"/>
      <c r="AI2354" s="268"/>
      <c r="AM2354" s="268"/>
    </row>
    <row r="2355" spans="1:39" x14ac:dyDescent="0.25">
      <c r="A2355" s="268"/>
      <c r="B2355" s="268"/>
      <c r="C2355" s="268"/>
      <c r="D2355" s="268"/>
      <c r="E2355" s="268"/>
      <c r="F2355" s="268"/>
      <c r="G2355" s="271"/>
      <c r="H2355" s="268"/>
      <c r="I2355" s="268"/>
      <c r="K2355" s="270"/>
      <c r="L2355" s="270"/>
      <c r="M2355" s="270"/>
      <c r="N2355" s="270"/>
      <c r="O2355" s="268"/>
      <c r="P2355" s="268"/>
      <c r="Q2355" s="268"/>
      <c r="R2355" s="268"/>
      <c r="S2355" s="268"/>
      <c r="T2355" s="268"/>
      <c r="U2355" s="268"/>
      <c r="V2355" s="268"/>
      <c r="W2355" s="268"/>
      <c r="X2355" s="268"/>
      <c r="Y2355" s="268"/>
      <c r="Z2355" s="268"/>
      <c r="AC2355" s="268"/>
      <c r="AE2355" s="268"/>
      <c r="AF2355" s="268"/>
      <c r="AG2355" s="268"/>
      <c r="AH2355" s="268"/>
      <c r="AI2355" s="268"/>
      <c r="AM2355" s="268"/>
    </row>
    <row r="2356" spans="1:39" x14ac:dyDescent="0.25">
      <c r="A2356" s="268"/>
      <c r="B2356" s="268"/>
      <c r="C2356" s="268"/>
      <c r="D2356" s="268"/>
      <c r="E2356" s="268"/>
      <c r="F2356" s="268"/>
      <c r="G2356" s="271"/>
      <c r="H2356" s="268"/>
      <c r="I2356" s="268"/>
      <c r="K2356" s="270"/>
      <c r="L2356" s="270"/>
      <c r="M2356" s="270"/>
      <c r="N2356" s="270"/>
      <c r="O2356" s="268"/>
      <c r="P2356" s="268"/>
      <c r="Q2356" s="268"/>
      <c r="R2356" s="268"/>
      <c r="S2356" s="268"/>
      <c r="T2356" s="268"/>
      <c r="U2356" s="268"/>
      <c r="V2356" s="268"/>
      <c r="W2356" s="268"/>
      <c r="X2356" s="268"/>
      <c r="Y2356" s="268"/>
      <c r="Z2356" s="268"/>
      <c r="AC2356" s="268"/>
      <c r="AE2356" s="268"/>
      <c r="AF2356" s="268"/>
      <c r="AG2356" s="268"/>
      <c r="AH2356" s="268"/>
      <c r="AI2356" s="268"/>
      <c r="AM2356" s="268"/>
    </row>
    <row r="2357" spans="1:39" x14ac:dyDescent="0.25">
      <c r="A2357" s="268"/>
      <c r="B2357" s="268"/>
      <c r="C2357" s="268"/>
      <c r="D2357" s="268"/>
      <c r="E2357" s="268"/>
      <c r="F2357" s="268"/>
      <c r="G2357" s="271"/>
      <c r="H2357" s="268"/>
      <c r="I2357" s="268"/>
      <c r="K2357" s="270"/>
      <c r="L2357" s="270"/>
      <c r="M2357" s="270"/>
      <c r="N2357" s="270"/>
      <c r="O2357" s="268"/>
      <c r="P2357" s="268"/>
      <c r="Q2357" s="268"/>
      <c r="R2357" s="268"/>
      <c r="S2357" s="268"/>
      <c r="T2357" s="268"/>
      <c r="U2357" s="268"/>
      <c r="V2357" s="268"/>
      <c r="W2357" s="268"/>
      <c r="X2357" s="268"/>
      <c r="Y2357" s="268"/>
      <c r="Z2357" s="268"/>
      <c r="AC2357" s="268"/>
      <c r="AE2357" s="268"/>
      <c r="AF2357" s="268"/>
      <c r="AG2357" s="268"/>
      <c r="AH2357" s="268"/>
      <c r="AI2357" s="268"/>
      <c r="AM2357" s="268"/>
    </row>
    <row r="2358" spans="1:39" x14ac:dyDescent="0.25">
      <c r="A2358" s="268"/>
      <c r="B2358" s="268"/>
      <c r="C2358" s="268"/>
      <c r="D2358" s="268"/>
      <c r="E2358" s="268"/>
      <c r="F2358" s="268"/>
      <c r="G2358" s="271"/>
      <c r="H2358" s="268"/>
      <c r="K2358" s="270"/>
      <c r="L2358" s="270"/>
      <c r="M2358" s="270"/>
      <c r="N2358" s="270"/>
      <c r="O2358" s="268"/>
      <c r="P2358" s="268"/>
      <c r="Q2358" s="268"/>
      <c r="R2358" s="268"/>
      <c r="S2358" s="268"/>
      <c r="T2358" s="268"/>
      <c r="U2358" s="268"/>
      <c r="V2358" s="268"/>
      <c r="W2358" s="268"/>
      <c r="X2358" s="268"/>
      <c r="Y2358" s="268"/>
      <c r="Z2358" s="268"/>
      <c r="AC2358" s="268"/>
      <c r="AE2358" s="268"/>
      <c r="AF2358" s="268"/>
      <c r="AG2358" s="268"/>
      <c r="AH2358" s="268"/>
      <c r="AI2358" s="268"/>
      <c r="AM2358" s="268"/>
    </row>
    <row r="2359" spans="1:39" x14ac:dyDescent="0.25">
      <c r="A2359" s="268"/>
      <c r="B2359" s="268"/>
      <c r="C2359" s="268"/>
      <c r="D2359" s="268"/>
      <c r="E2359" s="268"/>
      <c r="F2359" s="268"/>
      <c r="G2359" s="271"/>
      <c r="H2359" s="268"/>
      <c r="I2359" s="2"/>
      <c r="K2359" s="270"/>
      <c r="L2359" s="270"/>
      <c r="M2359" s="270"/>
      <c r="N2359" s="270"/>
      <c r="O2359" s="268"/>
      <c r="P2359" s="268"/>
      <c r="Q2359" s="268"/>
      <c r="R2359" s="268"/>
      <c r="S2359" s="268"/>
      <c r="T2359" s="268"/>
      <c r="U2359" s="268"/>
      <c r="V2359" s="268"/>
      <c r="W2359" s="268"/>
      <c r="X2359" s="268"/>
      <c r="Y2359" s="268"/>
      <c r="Z2359" s="268"/>
      <c r="AC2359" s="268"/>
      <c r="AE2359" s="268"/>
      <c r="AF2359" s="268"/>
      <c r="AG2359" s="268"/>
      <c r="AH2359" s="268"/>
      <c r="AI2359" s="268"/>
      <c r="AM2359" s="268"/>
    </row>
    <row r="2360" spans="1:39" x14ac:dyDescent="0.25">
      <c r="A2360" s="268"/>
      <c r="B2360" s="268"/>
      <c r="C2360" s="268"/>
      <c r="D2360" s="268"/>
      <c r="E2360" s="268"/>
      <c r="F2360" s="268"/>
      <c r="G2360" s="271"/>
      <c r="H2360" s="268"/>
      <c r="I2360" s="2"/>
      <c r="K2360" s="270"/>
      <c r="L2360" s="270"/>
      <c r="M2360" s="270"/>
      <c r="N2360" s="270"/>
      <c r="O2360" s="268"/>
      <c r="P2360" s="268"/>
      <c r="Q2360" s="268"/>
      <c r="R2360" s="268"/>
      <c r="S2360" s="268"/>
      <c r="T2360" s="268"/>
      <c r="U2360" s="268"/>
      <c r="V2360" s="268"/>
      <c r="W2360" s="268"/>
      <c r="X2360" s="268"/>
      <c r="Y2360" s="268"/>
      <c r="Z2360" s="268"/>
      <c r="AC2360" s="268"/>
      <c r="AE2360" s="268"/>
      <c r="AF2360" s="268"/>
      <c r="AG2360" s="268"/>
      <c r="AH2360" s="268"/>
      <c r="AI2360" s="268"/>
      <c r="AM2360" s="268"/>
    </row>
    <row r="2361" spans="1:39" x14ac:dyDescent="0.25">
      <c r="A2361" s="268"/>
      <c r="B2361" s="268"/>
      <c r="C2361" s="268"/>
      <c r="D2361" s="268"/>
      <c r="E2361" s="268"/>
      <c r="F2361" s="268"/>
      <c r="G2361" s="271"/>
      <c r="H2361" s="268"/>
      <c r="I2361" s="2"/>
      <c r="K2361" s="270"/>
      <c r="L2361" s="270"/>
      <c r="M2361" s="270"/>
      <c r="N2361" s="270"/>
      <c r="O2361" s="268"/>
      <c r="P2361" s="268"/>
      <c r="Q2361" s="268"/>
      <c r="R2361" s="268"/>
      <c r="S2361" s="268"/>
      <c r="T2361" s="268"/>
      <c r="U2361" s="268"/>
      <c r="V2361" s="268"/>
      <c r="W2361" s="268"/>
      <c r="X2361" s="268"/>
      <c r="Y2361" s="268"/>
      <c r="Z2361" s="268"/>
      <c r="AC2361" s="268"/>
      <c r="AE2361" s="268"/>
      <c r="AF2361" s="268"/>
      <c r="AG2361" s="268"/>
      <c r="AH2361" s="268"/>
      <c r="AI2361" s="268"/>
      <c r="AM2361" s="268"/>
    </row>
    <row r="2362" spans="1:39" x14ac:dyDescent="0.25">
      <c r="A2362" s="268"/>
      <c r="B2362" s="268"/>
      <c r="C2362" s="268"/>
      <c r="D2362" s="268"/>
      <c r="E2362" s="268"/>
      <c r="F2362" s="268"/>
      <c r="G2362" s="271"/>
      <c r="H2362" s="268"/>
      <c r="I2362" s="2"/>
      <c r="K2362" s="270"/>
      <c r="L2362" s="270"/>
      <c r="M2362" s="270"/>
      <c r="N2362" s="270"/>
      <c r="O2362" s="268"/>
      <c r="P2362" s="268"/>
      <c r="Q2362" s="268"/>
      <c r="R2362" s="268"/>
      <c r="S2362" s="268"/>
      <c r="T2362" s="268"/>
      <c r="U2362" s="268"/>
      <c r="V2362" s="268"/>
      <c r="W2362" s="268"/>
      <c r="X2362" s="268"/>
      <c r="Y2362" s="268"/>
      <c r="Z2362" s="268"/>
      <c r="AC2362" s="268"/>
      <c r="AE2362" s="268"/>
      <c r="AF2362" s="268"/>
      <c r="AG2362" s="268"/>
      <c r="AH2362" s="268"/>
      <c r="AI2362" s="268"/>
      <c r="AM2362" s="268"/>
    </row>
    <row r="2363" spans="1:39" x14ac:dyDescent="0.25">
      <c r="A2363" s="268"/>
      <c r="B2363" s="268"/>
      <c r="C2363" s="268"/>
      <c r="D2363" s="268"/>
      <c r="E2363" s="268"/>
      <c r="F2363" s="268"/>
      <c r="G2363" s="271"/>
      <c r="H2363" s="268"/>
      <c r="K2363" s="270"/>
      <c r="L2363" s="270"/>
      <c r="M2363" s="270"/>
      <c r="N2363" s="270"/>
      <c r="O2363" s="268"/>
      <c r="P2363" s="268"/>
      <c r="Q2363" s="268"/>
      <c r="R2363" s="268"/>
      <c r="S2363" s="268"/>
      <c r="T2363" s="268"/>
      <c r="U2363" s="268"/>
      <c r="V2363" s="268"/>
      <c r="W2363" s="268"/>
      <c r="X2363" s="268"/>
      <c r="Y2363" s="268"/>
      <c r="Z2363" s="268"/>
      <c r="AC2363" s="268"/>
      <c r="AE2363" s="268"/>
      <c r="AF2363" s="268"/>
      <c r="AG2363" s="268"/>
      <c r="AH2363" s="268"/>
      <c r="AI2363" s="268"/>
      <c r="AM2363" s="268"/>
    </row>
    <row r="2364" spans="1:39" x14ac:dyDescent="0.25">
      <c r="A2364" s="268"/>
      <c r="B2364" s="268"/>
      <c r="C2364" s="268"/>
      <c r="D2364" s="268"/>
      <c r="E2364" s="268"/>
      <c r="F2364" s="268"/>
      <c r="G2364" s="271"/>
      <c r="H2364" s="268"/>
      <c r="I2364" s="268"/>
      <c r="K2364" s="270"/>
      <c r="L2364" s="270"/>
      <c r="M2364" s="270"/>
      <c r="N2364" s="270"/>
      <c r="O2364" s="268"/>
      <c r="P2364" s="268"/>
      <c r="Q2364" s="268"/>
      <c r="R2364" s="268"/>
      <c r="S2364" s="268"/>
      <c r="T2364" s="268"/>
      <c r="U2364" s="268"/>
      <c r="V2364" s="268"/>
      <c r="W2364" s="268"/>
      <c r="X2364" s="268"/>
      <c r="Y2364" s="268"/>
      <c r="Z2364" s="268"/>
      <c r="AC2364" s="268"/>
      <c r="AE2364" s="268"/>
      <c r="AF2364" s="268"/>
      <c r="AG2364" s="268"/>
      <c r="AH2364" s="268"/>
      <c r="AI2364" s="268"/>
      <c r="AM2364" s="268"/>
    </row>
    <row r="2365" spans="1:39" x14ac:dyDescent="0.25">
      <c r="A2365" s="268"/>
      <c r="B2365" s="268"/>
      <c r="C2365" s="268"/>
      <c r="D2365" s="268"/>
      <c r="E2365" s="268"/>
      <c r="F2365" s="268"/>
      <c r="G2365" s="271"/>
      <c r="H2365" s="268"/>
      <c r="K2365" s="270"/>
      <c r="L2365" s="270"/>
      <c r="M2365" s="270"/>
      <c r="N2365" s="270"/>
      <c r="O2365" s="268"/>
      <c r="P2365" s="268"/>
      <c r="Q2365" s="268"/>
      <c r="R2365" s="268"/>
      <c r="S2365" s="268"/>
      <c r="T2365" s="268"/>
      <c r="U2365" s="268"/>
      <c r="V2365" s="268"/>
      <c r="W2365" s="268"/>
      <c r="X2365" s="268"/>
      <c r="Y2365" s="268"/>
      <c r="Z2365" s="268"/>
      <c r="AC2365" s="268"/>
      <c r="AE2365" s="268"/>
      <c r="AF2365" s="268"/>
      <c r="AG2365" s="268"/>
      <c r="AH2365" s="268"/>
      <c r="AI2365" s="268"/>
      <c r="AM2365" s="268"/>
    </row>
    <row r="2366" spans="1:39" x14ac:dyDescent="0.25">
      <c r="A2366" s="268"/>
      <c r="B2366" s="268"/>
      <c r="C2366" s="268"/>
      <c r="D2366" s="268"/>
      <c r="E2366" s="268"/>
      <c r="F2366" s="268"/>
      <c r="G2366" s="271"/>
      <c r="H2366" s="268"/>
      <c r="I2366" s="268"/>
      <c r="K2366" s="270"/>
      <c r="L2366" s="270"/>
      <c r="M2366" s="270"/>
      <c r="N2366" s="270"/>
      <c r="O2366" s="268"/>
      <c r="P2366" s="268"/>
      <c r="Q2366" s="268"/>
      <c r="R2366" s="268"/>
      <c r="S2366" s="268"/>
      <c r="T2366" s="268"/>
      <c r="U2366" s="268"/>
      <c r="V2366" s="268"/>
      <c r="W2366" s="268"/>
      <c r="X2366" s="268"/>
      <c r="Y2366" s="268"/>
      <c r="Z2366" s="268"/>
      <c r="AC2366" s="268"/>
      <c r="AE2366" s="268"/>
      <c r="AF2366" s="268"/>
      <c r="AG2366" s="268"/>
      <c r="AH2366" s="268"/>
      <c r="AI2366" s="268"/>
      <c r="AM2366" s="268"/>
    </row>
    <row r="2367" spans="1:39" x14ac:dyDescent="0.25">
      <c r="A2367" s="268"/>
      <c r="B2367" s="268"/>
      <c r="C2367" s="268"/>
      <c r="D2367" s="268"/>
      <c r="E2367" s="268"/>
      <c r="F2367" s="268"/>
      <c r="G2367" s="271"/>
      <c r="H2367" s="268"/>
      <c r="K2367" s="270"/>
      <c r="L2367" s="270"/>
      <c r="M2367" s="270"/>
      <c r="N2367" s="270"/>
      <c r="O2367" s="268"/>
      <c r="P2367" s="268"/>
      <c r="Q2367" s="268"/>
      <c r="R2367" s="268"/>
      <c r="S2367" s="268"/>
      <c r="T2367" s="268"/>
      <c r="U2367" s="268"/>
      <c r="V2367" s="268"/>
      <c r="W2367" s="268"/>
      <c r="X2367" s="268"/>
      <c r="Y2367" s="268"/>
      <c r="Z2367" s="268"/>
      <c r="AC2367" s="268"/>
      <c r="AE2367" s="268"/>
      <c r="AF2367" s="268"/>
      <c r="AG2367" s="268"/>
      <c r="AH2367" s="268"/>
      <c r="AI2367" s="268"/>
      <c r="AM2367" s="268"/>
    </row>
    <row r="2368" spans="1:39" x14ac:dyDescent="0.25">
      <c r="A2368" s="268"/>
      <c r="B2368" s="268"/>
      <c r="C2368" s="268"/>
      <c r="D2368" s="268"/>
      <c r="E2368" s="268"/>
      <c r="F2368" s="268"/>
      <c r="G2368" s="271"/>
      <c r="H2368" s="268"/>
      <c r="J2368" s="268"/>
      <c r="K2368" s="270"/>
      <c r="L2368" s="270"/>
      <c r="M2368" s="270"/>
      <c r="N2368" s="270"/>
      <c r="O2368" s="268"/>
      <c r="P2368" s="268"/>
      <c r="Q2368" s="268"/>
      <c r="R2368" s="268"/>
      <c r="S2368" s="268"/>
      <c r="T2368" s="268"/>
      <c r="U2368" s="268"/>
      <c r="V2368" s="268"/>
      <c r="W2368" s="268"/>
      <c r="X2368" s="268"/>
      <c r="Y2368" s="268"/>
      <c r="Z2368" s="268"/>
      <c r="AC2368" s="268"/>
      <c r="AE2368" s="268"/>
      <c r="AF2368" s="268"/>
      <c r="AG2368" s="268"/>
      <c r="AH2368" s="268"/>
      <c r="AI2368" s="268"/>
      <c r="AM2368" s="268"/>
    </row>
    <row r="2369" spans="1:39" x14ac:dyDescent="0.25">
      <c r="A2369" s="268"/>
      <c r="B2369" s="268"/>
      <c r="C2369" s="268"/>
      <c r="D2369" s="268"/>
      <c r="E2369" s="268"/>
      <c r="F2369" s="268"/>
      <c r="G2369" s="271"/>
      <c r="H2369" s="268"/>
      <c r="I2369" s="268"/>
      <c r="K2369" s="270"/>
      <c r="L2369" s="270"/>
      <c r="M2369" s="270"/>
      <c r="N2369" s="270"/>
      <c r="O2369" s="268"/>
      <c r="P2369" s="268"/>
      <c r="Q2369" s="268"/>
      <c r="R2369" s="268"/>
      <c r="S2369" s="268"/>
      <c r="T2369" s="268"/>
      <c r="U2369" s="268"/>
      <c r="V2369" s="268"/>
      <c r="W2369" s="268"/>
      <c r="X2369" s="268"/>
      <c r="Y2369" s="268"/>
      <c r="Z2369" s="268"/>
      <c r="AC2369" s="268"/>
      <c r="AE2369" s="268"/>
      <c r="AF2369" s="268"/>
      <c r="AG2369" s="268"/>
      <c r="AH2369" s="268"/>
      <c r="AI2369" s="268"/>
      <c r="AM2369" s="268"/>
    </row>
    <row r="2370" spans="1:39" x14ac:dyDescent="0.25">
      <c r="A2370" s="268"/>
      <c r="B2370" s="268"/>
      <c r="C2370" s="268"/>
      <c r="D2370" s="268"/>
      <c r="E2370" s="268"/>
      <c r="F2370" s="268"/>
      <c r="G2370" s="271"/>
      <c r="H2370" s="268"/>
      <c r="K2370" s="270"/>
      <c r="L2370" s="270"/>
      <c r="M2370" s="270"/>
      <c r="N2370" s="270"/>
      <c r="O2370" s="268"/>
      <c r="P2370" s="268"/>
      <c r="Q2370" s="268"/>
      <c r="R2370" s="268"/>
      <c r="S2370" s="268"/>
      <c r="T2370" s="268"/>
      <c r="U2370" s="268"/>
      <c r="V2370" s="268"/>
      <c r="W2370" s="268"/>
      <c r="X2370" s="268"/>
      <c r="Y2370" s="268"/>
      <c r="Z2370" s="268"/>
      <c r="AC2370" s="268"/>
      <c r="AE2370" s="268"/>
      <c r="AF2370" s="268"/>
      <c r="AG2370" s="268"/>
      <c r="AH2370" s="268"/>
      <c r="AI2370" s="268"/>
      <c r="AM2370" s="268"/>
    </row>
    <row r="2371" spans="1:39" x14ac:dyDescent="0.25">
      <c r="A2371" s="268"/>
      <c r="B2371" s="268"/>
      <c r="C2371" s="268"/>
      <c r="D2371" s="268"/>
      <c r="E2371" s="268"/>
      <c r="F2371" s="268"/>
      <c r="G2371" s="271"/>
      <c r="H2371" s="268"/>
      <c r="I2371" s="268"/>
      <c r="K2371" s="270"/>
      <c r="L2371" s="270"/>
      <c r="M2371" s="270"/>
      <c r="N2371" s="270"/>
      <c r="O2371" s="268"/>
      <c r="P2371" s="268"/>
      <c r="Q2371" s="268"/>
      <c r="R2371" s="268"/>
      <c r="S2371" s="268"/>
      <c r="T2371" s="268"/>
      <c r="U2371" s="268"/>
      <c r="V2371" s="268"/>
      <c r="W2371" s="268"/>
      <c r="X2371" s="268"/>
      <c r="Y2371" s="268"/>
      <c r="Z2371" s="268"/>
      <c r="AC2371" s="268"/>
      <c r="AE2371" s="268"/>
      <c r="AF2371" s="268"/>
      <c r="AG2371" s="268"/>
      <c r="AH2371" s="268"/>
      <c r="AI2371" s="268"/>
      <c r="AM2371" s="268"/>
    </row>
    <row r="2372" spans="1:39" x14ac:dyDescent="0.25">
      <c r="A2372" s="268"/>
      <c r="B2372" s="268"/>
      <c r="C2372" s="268"/>
      <c r="D2372" s="268"/>
      <c r="E2372" s="268"/>
      <c r="F2372" s="268"/>
      <c r="G2372" s="271"/>
      <c r="H2372" s="268"/>
      <c r="I2372" s="268"/>
      <c r="K2372" s="270"/>
      <c r="L2372" s="270"/>
      <c r="M2372" s="270"/>
      <c r="N2372" s="270"/>
      <c r="O2372" s="268"/>
      <c r="P2372" s="268"/>
      <c r="Q2372" s="268"/>
      <c r="R2372" s="268"/>
      <c r="S2372" s="268"/>
      <c r="T2372" s="268"/>
      <c r="U2372" s="268"/>
      <c r="V2372" s="268"/>
      <c r="W2372" s="268"/>
      <c r="X2372" s="268"/>
      <c r="Y2372" s="268"/>
      <c r="Z2372" s="268"/>
      <c r="AC2372" s="268"/>
      <c r="AE2372" s="268"/>
      <c r="AF2372" s="268"/>
      <c r="AG2372" s="268"/>
      <c r="AH2372" s="268"/>
      <c r="AI2372" s="268"/>
      <c r="AM2372" s="268"/>
    </row>
    <row r="2373" spans="1:39" x14ac:dyDescent="0.25">
      <c r="A2373" s="268"/>
      <c r="B2373" s="268"/>
      <c r="C2373" s="268"/>
      <c r="D2373" s="268"/>
      <c r="E2373" s="268"/>
      <c r="F2373" s="268"/>
      <c r="G2373" s="271"/>
      <c r="H2373" s="268"/>
      <c r="I2373" s="268"/>
      <c r="K2373" s="270"/>
      <c r="L2373" s="270"/>
      <c r="M2373" s="270"/>
      <c r="N2373" s="270"/>
      <c r="O2373" s="268"/>
      <c r="P2373" s="268"/>
      <c r="Q2373" s="268"/>
      <c r="R2373" s="268"/>
      <c r="S2373" s="268"/>
      <c r="T2373" s="268"/>
      <c r="U2373" s="268"/>
      <c r="V2373" s="268"/>
      <c r="W2373" s="268"/>
      <c r="X2373" s="268"/>
      <c r="Y2373" s="268"/>
      <c r="Z2373" s="268"/>
      <c r="AC2373" s="268"/>
      <c r="AE2373" s="268"/>
      <c r="AF2373" s="268"/>
      <c r="AG2373" s="268"/>
      <c r="AH2373" s="268"/>
      <c r="AI2373" s="268"/>
      <c r="AM2373" s="268"/>
    </row>
    <row r="2374" spans="1:39" x14ac:dyDescent="0.25">
      <c r="A2374" s="268"/>
      <c r="B2374" s="268"/>
      <c r="C2374" s="268"/>
      <c r="D2374" s="268"/>
      <c r="E2374" s="268"/>
      <c r="F2374" s="268"/>
      <c r="G2374" s="271"/>
      <c r="H2374" s="268"/>
      <c r="I2374" s="268"/>
      <c r="K2374" s="270"/>
      <c r="L2374" s="270"/>
      <c r="M2374" s="270"/>
      <c r="N2374" s="270"/>
      <c r="O2374" s="268"/>
      <c r="P2374" s="268"/>
      <c r="Q2374" s="268"/>
      <c r="R2374" s="268"/>
      <c r="S2374" s="268"/>
      <c r="T2374" s="268"/>
      <c r="U2374" s="268"/>
      <c r="V2374" s="268"/>
      <c r="W2374" s="268"/>
      <c r="X2374" s="268"/>
      <c r="Y2374" s="268"/>
      <c r="Z2374" s="268"/>
      <c r="AC2374" s="268"/>
      <c r="AE2374" s="268"/>
      <c r="AF2374" s="268"/>
      <c r="AG2374" s="268"/>
      <c r="AH2374" s="268"/>
      <c r="AI2374" s="268"/>
      <c r="AM2374" s="268"/>
    </row>
    <row r="2375" spans="1:39" x14ac:dyDescent="0.25">
      <c r="A2375" s="268"/>
      <c r="B2375" s="268"/>
      <c r="C2375" s="268"/>
      <c r="D2375" s="268"/>
      <c r="E2375" s="268"/>
      <c r="F2375" s="268"/>
      <c r="G2375" s="271"/>
      <c r="H2375" s="268"/>
      <c r="I2375" s="268"/>
      <c r="K2375" s="270"/>
      <c r="L2375" s="270"/>
      <c r="M2375" s="270"/>
      <c r="N2375" s="270"/>
      <c r="O2375" s="268"/>
      <c r="P2375" s="268"/>
      <c r="Q2375" s="268"/>
      <c r="R2375" s="268"/>
      <c r="S2375" s="268"/>
      <c r="T2375" s="268"/>
      <c r="U2375" s="268"/>
      <c r="V2375" s="268"/>
      <c r="W2375" s="268"/>
      <c r="X2375" s="268"/>
      <c r="Y2375" s="268"/>
      <c r="Z2375" s="268"/>
      <c r="AC2375" s="268"/>
      <c r="AE2375" s="268"/>
      <c r="AF2375" s="268"/>
      <c r="AG2375" s="268"/>
      <c r="AH2375" s="268"/>
      <c r="AI2375" s="268"/>
      <c r="AM2375" s="268"/>
    </row>
    <row r="2376" spans="1:39" x14ac:dyDescent="0.25">
      <c r="A2376" s="268"/>
      <c r="B2376" s="268"/>
      <c r="C2376" s="268"/>
      <c r="D2376" s="268"/>
      <c r="E2376" s="268"/>
      <c r="F2376" s="268"/>
      <c r="G2376" s="271"/>
      <c r="H2376" s="268"/>
      <c r="I2376" s="268"/>
      <c r="K2376" s="270"/>
      <c r="L2376" s="270"/>
      <c r="M2376" s="270"/>
      <c r="N2376" s="270"/>
      <c r="O2376" s="268"/>
      <c r="P2376" s="268"/>
      <c r="Q2376" s="268"/>
      <c r="R2376" s="268"/>
      <c r="S2376" s="268"/>
      <c r="T2376" s="268"/>
      <c r="U2376" s="268"/>
      <c r="V2376" s="268"/>
      <c r="W2376" s="268"/>
      <c r="X2376" s="268"/>
      <c r="Y2376" s="268"/>
      <c r="Z2376" s="268"/>
      <c r="AC2376" s="268"/>
      <c r="AE2376" s="268"/>
      <c r="AF2376" s="268"/>
      <c r="AG2376" s="268"/>
      <c r="AH2376" s="268"/>
      <c r="AI2376" s="268"/>
      <c r="AM2376" s="268"/>
    </row>
    <row r="2377" spans="1:39" x14ac:dyDescent="0.25">
      <c r="A2377" s="268"/>
      <c r="B2377" s="268"/>
      <c r="C2377" s="268"/>
      <c r="D2377" s="268"/>
      <c r="E2377" s="268"/>
      <c r="F2377" s="268"/>
      <c r="G2377" s="271"/>
      <c r="H2377" s="268"/>
      <c r="I2377" s="268"/>
      <c r="K2377" s="270"/>
      <c r="L2377" s="270"/>
      <c r="M2377" s="270"/>
      <c r="N2377" s="270"/>
      <c r="O2377" s="268"/>
      <c r="P2377" s="268"/>
      <c r="Q2377" s="268"/>
      <c r="R2377" s="268"/>
      <c r="S2377" s="268"/>
      <c r="T2377" s="268"/>
      <c r="U2377" s="268"/>
      <c r="V2377" s="268"/>
      <c r="W2377" s="268"/>
      <c r="X2377" s="268"/>
      <c r="AC2377" s="268"/>
      <c r="AE2377" s="268"/>
      <c r="AF2377" s="268"/>
      <c r="AG2377" s="268"/>
      <c r="AH2377" s="268"/>
      <c r="AI2377" s="268"/>
      <c r="AM2377" s="268"/>
    </row>
    <row r="2378" spans="1:39" x14ac:dyDescent="0.25">
      <c r="A2378" s="268"/>
      <c r="B2378" s="268"/>
      <c r="C2378" s="268"/>
      <c r="D2378" s="268"/>
      <c r="E2378" s="268"/>
      <c r="F2378" s="268"/>
      <c r="G2378" s="271"/>
      <c r="H2378" s="268"/>
      <c r="J2378" s="268"/>
      <c r="K2378" s="270"/>
      <c r="L2378" s="270"/>
      <c r="M2378" s="270"/>
      <c r="N2378" s="270"/>
      <c r="O2378" s="268"/>
      <c r="P2378" s="268"/>
      <c r="Q2378" s="268"/>
      <c r="R2378" s="268"/>
      <c r="S2378" s="268"/>
      <c r="T2378" s="268"/>
      <c r="U2378" s="268"/>
      <c r="V2378" s="268"/>
      <c r="W2378" s="268"/>
      <c r="X2378" s="268"/>
      <c r="AC2378" s="268"/>
      <c r="AE2378" s="268"/>
      <c r="AF2378" s="268"/>
      <c r="AG2378" s="268"/>
      <c r="AH2378" s="268"/>
      <c r="AI2378" s="268"/>
      <c r="AM2378" s="268"/>
    </row>
    <row r="2379" spans="1:39" x14ac:dyDescent="0.25">
      <c r="A2379" s="268"/>
      <c r="B2379" s="268"/>
      <c r="C2379" s="268"/>
      <c r="D2379" s="268"/>
      <c r="E2379" s="268"/>
      <c r="F2379" s="268"/>
      <c r="G2379" s="271"/>
      <c r="H2379" s="268"/>
      <c r="J2379" s="268"/>
      <c r="K2379" s="270"/>
      <c r="L2379" s="270"/>
      <c r="M2379" s="270"/>
      <c r="N2379" s="270"/>
      <c r="O2379" s="268"/>
      <c r="P2379" s="268"/>
      <c r="Q2379" s="268"/>
      <c r="R2379" s="268"/>
      <c r="S2379" s="268"/>
      <c r="T2379" s="268"/>
      <c r="U2379" s="268"/>
      <c r="V2379" s="268"/>
      <c r="W2379" s="268"/>
      <c r="X2379" s="268"/>
      <c r="AC2379" s="268"/>
      <c r="AE2379" s="268"/>
      <c r="AF2379" s="268"/>
      <c r="AG2379" s="268"/>
      <c r="AH2379" s="268"/>
      <c r="AI2379" s="268"/>
      <c r="AM2379" s="268"/>
    </row>
    <row r="2380" spans="1:39" x14ac:dyDescent="0.25">
      <c r="A2380" s="268"/>
      <c r="B2380" s="268"/>
      <c r="C2380" s="268"/>
      <c r="D2380" s="268"/>
      <c r="E2380" s="268"/>
      <c r="F2380" s="268"/>
      <c r="G2380" s="271"/>
      <c r="H2380" s="268"/>
      <c r="I2380" s="2"/>
      <c r="J2380" s="268"/>
      <c r="K2380" s="270"/>
      <c r="L2380" s="270"/>
      <c r="M2380" s="270"/>
      <c r="N2380" s="270"/>
      <c r="O2380" s="268"/>
      <c r="P2380" s="268"/>
      <c r="Q2380" s="268"/>
      <c r="R2380" s="268"/>
      <c r="S2380" s="268"/>
      <c r="T2380" s="268"/>
      <c r="U2380" s="268"/>
      <c r="V2380" s="268"/>
      <c r="W2380" s="268"/>
      <c r="X2380" s="268"/>
      <c r="AC2380" s="268"/>
      <c r="AE2380" s="268"/>
      <c r="AF2380" s="268"/>
      <c r="AG2380" s="268"/>
      <c r="AH2380" s="268"/>
      <c r="AI2380" s="268"/>
      <c r="AM2380" s="268"/>
    </row>
    <row r="2381" spans="1:39" x14ac:dyDescent="0.25">
      <c r="A2381" s="268"/>
      <c r="B2381" s="268"/>
      <c r="C2381" s="268"/>
      <c r="D2381" s="268"/>
      <c r="E2381" s="268"/>
      <c r="F2381" s="268"/>
      <c r="G2381" s="271"/>
      <c r="H2381" s="268"/>
      <c r="I2381" s="268"/>
      <c r="K2381" s="270"/>
      <c r="L2381" s="270"/>
      <c r="M2381" s="270"/>
      <c r="N2381" s="270"/>
      <c r="O2381" s="268"/>
      <c r="P2381" s="268"/>
      <c r="Q2381" s="268"/>
      <c r="R2381" s="268"/>
      <c r="S2381" s="268"/>
      <c r="T2381" s="268"/>
      <c r="U2381" s="268"/>
      <c r="V2381" s="268"/>
      <c r="W2381" s="268"/>
      <c r="X2381" s="268"/>
      <c r="Y2381" s="268"/>
      <c r="AC2381" s="268"/>
      <c r="AE2381" s="268"/>
      <c r="AF2381" s="268"/>
      <c r="AG2381" s="268"/>
      <c r="AH2381" s="268"/>
      <c r="AI2381" s="268"/>
      <c r="AM2381" s="268"/>
    </row>
    <row r="2382" spans="1:39" x14ac:dyDescent="0.25">
      <c r="A2382" s="268"/>
      <c r="B2382" s="268"/>
      <c r="C2382" s="268"/>
      <c r="D2382" s="268"/>
      <c r="E2382" s="268"/>
      <c r="F2382" s="268"/>
      <c r="G2382" s="271"/>
      <c r="H2382" s="268"/>
      <c r="I2382" s="2"/>
      <c r="K2382" s="270"/>
      <c r="L2382" s="270"/>
      <c r="M2382" s="270"/>
      <c r="N2382" s="270"/>
      <c r="O2382" s="268"/>
      <c r="P2382" s="268"/>
      <c r="Q2382" s="268"/>
      <c r="R2382" s="268"/>
      <c r="S2382" s="268"/>
      <c r="T2382" s="268"/>
      <c r="U2382" s="268"/>
      <c r="V2382" s="268"/>
      <c r="W2382" s="268"/>
      <c r="X2382" s="268"/>
      <c r="Y2382" s="268"/>
      <c r="AC2382" s="268"/>
      <c r="AE2382" s="268"/>
      <c r="AF2382" s="268"/>
      <c r="AG2382" s="268"/>
      <c r="AH2382" s="268"/>
      <c r="AI2382" s="268"/>
      <c r="AM2382" s="268"/>
    </row>
    <row r="2383" spans="1:39" x14ac:dyDescent="0.25">
      <c r="A2383" s="268"/>
      <c r="B2383" s="268"/>
      <c r="C2383" s="268"/>
      <c r="D2383" s="268"/>
      <c r="E2383" s="268"/>
      <c r="F2383" s="268"/>
      <c r="G2383" s="271"/>
      <c r="H2383" s="268"/>
      <c r="I2383" s="2"/>
      <c r="K2383" s="270"/>
      <c r="L2383" s="270"/>
      <c r="M2383" s="270"/>
      <c r="N2383" s="270"/>
      <c r="O2383" s="268"/>
      <c r="P2383" s="268"/>
      <c r="Q2383" s="268"/>
      <c r="R2383" s="268"/>
      <c r="S2383" s="268"/>
      <c r="T2383" s="268"/>
      <c r="U2383" s="268"/>
      <c r="V2383" s="268"/>
      <c r="W2383" s="268"/>
      <c r="X2383" s="268"/>
      <c r="Y2383" s="268"/>
      <c r="AC2383" s="268"/>
      <c r="AE2383" s="268"/>
      <c r="AF2383" s="268"/>
      <c r="AG2383" s="268"/>
      <c r="AH2383" s="268"/>
      <c r="AI2383" s="268"/>
      <c r="AM2383" s="268"/>
    </row>
    <row r="2384" spans="1:39" x14ac:dyDescent="0.25">
      <c r="A2384" s="268"/>
      <c r="B2384" s="268"/>
      <c r="C2384" s="268"/>
      <c r="D2384" s="268"/>
      <c r="E2384" s="268"/>
      <c r="F2384" s="268"/>
      <c r="G2384" s="271"/>
      <c r="H2384" s="268"/>
      <c r="I2384" s="2"/>
      <c r="K2384" s="270"/>
      <c r="L2384" s="270"/>
      <c r="M2384" s="270"/>
      <c r="N2384" s="270"/>
      <c r="O2384" s="268"/>
      <c r="P2384" s="268"/>
      <c r="Q2384" s="268"/>
      <c r="R2384" s="268"/>
      <c r="S2384" s="268"/>
      <c r="T2384" s="268"/>
      <c r="U2384" s="268"/>
      <c r="V2384" s="268"/>
      <c r="W2384" s="268"/>
      <c r="X2384" s="268"/>
      <c r="Y2384" s="268"/>
      <c r="AC2384" s="268"/>
      <c r="AE2384" s="268"/>
      <c r="AF2384" s="268"/>
      <c r="AG2384" s="268"/>
      <c r="AH2384" s="268"/>
      <c r="AI2384" s="268"/>
      <c r="AM2384" s="268"/>
    </row>
    <row r="2385" spans="1:39" x14ac:dyDescent="0.25">
      <c r="A2385" s="268"/>
      <c r="B2385" s="268"/>
      <c r="C2385" s="268"/>
      <c r="D2385" s="268"/>
      <c r="E2385" s="268"/>
      <c r="F2385" s="268"/>
      <c r="G2385" s="271"/>
      <c r="H2385" s="268"/>
      <c r="I2385" s="2"/>
      <c r="K2385" s="270"/>
      <c r="L2385" s="270"/>
      <c r="M2385" s="270"/>
      <c r="N2385" s="270"/>
      <c r="O2385" s="268"/>
      <c r="P2385" s="268"/>
      <c r="Q2385" s="268"/>
      <c r="R2385" s="268"/>
      <c r="S2385" s="268"/>
      <c r="T2385" s="268"/>
      <c r="U2385" s="268"/>
      <c r="V2385" s="268"/>
      <c r="W2385" s="268"/>
      <c r="X2385" s="268"/>
      <c r="Y2385" s="268"/>
      <c r="AC2385" s="268"/>
      <c r="AE2385" s="268"/>
      <c r="AF2385" s="268"/>
      <c r="AG2385" s="268"/>
      <c r="AH2385" s="268"/>
      <c r="AI2385" s="268"/>
      <c r="AM2385" s="268"/>
    </row>
    <row r="2386" spans="1:39" x14ac:dyDescent="0.25">
      <c r="A2386" s="268"/>
      <c r="B2386" s="268"/>
      <c r="C2386" s="268"/>
      <c r="D2386" s="268"/>
      <c r="E2386" s="268"/>
      <c r="F2386" s="268"/>
      <c r="G2386" s="271"/>
      <c r="H2386" s="268"/>
      <c r="I2386" s="268"/>
      <c r="K2386" s="270"/>
      <c r="L2386" s="270"/>
      <c r="M2386" s="270"/>
      <c r="N2386" s="270"/>
      <c r="O2386" s="268"/>
      <c r="P2386" s="268"/>
      <c r="Q2386" s="268"/>
      <c r="R2386" s="268"/>
      <c r="S2386" s="268"/>
      <c r="T2386" s="268"/>
      <c r="U2386" s="268"/>
      <c r="V2386" s="268"/>
      <c r="W2386" s="268"/>
      <c r="X2386" s="268"/>
      <c r="Y2386" s="268"/>
      <c r="Z2386" s="268"/>
      <c r="AC2386" s="268"/>
      <c r="AE2386" s="268"/>
      <c r="AF2386" s="268"/>
      <c r="AG2386" s="268"/>
      <c r="AH2386" s="268"/>
      <c r="AI2386" s="268"/>
      <c r="AM2386" s="268"/>
    </row>
    <row r="2387" spans="1:39" x14ac:dyDescent="0.25">
      <c r="A2387" s="268"/>
      <c r="B2387" s="268"/>
      <c r="C2387" s="268"/>
      <c r="D2387" s="268"/>
      <c r="E2387" s="268"/>
      <c r="F2387" s="268"/>
      <c r="G2387" s="271"/>
      <c r="H2387" s="268"/>
      <c r="K2387" s="270"/>
      <c r="L2387" s="270"/>
      <c r="M2387" s="270"/>
      <c r="N2387" s="270"/>
      <c r="O2387" s="268"/>
      <c r="P2387" s="268"/>
      <c r="Q2387" s="268"/>
      <c r="R2387" s="268"/>
      <c r="S2387" s="268"/>
      <c r="T2387" s="268"/>
      <c r="U2387" s="268"/>
      <c r="V2387" s="268"/>
      <c r="W2387" s="268"/>
      <c r="X2387" s="268"/>
      <c r="Y2387" s="268"/>
      <c r="Z2387" s="268"/>
      <c r="AC2387" s="268"/>
      <c r="AE2387" s="268"/>
      <c r="AF2387" s="268"/>
      <c r="AG2387" s="268"/>
      <c r="AH2387" s="268"/>
      <c r="AI2387" s="268"/>
      <c r="AM2387" s="268"/>
    </row>
    <row r="2388" spans="1:39" x14ac:dyDescent="0.25">
      <c r="A2388" s="268"/>
      <c r="B2388" s="268"/>
      <c r="C2388" s="268"/>
      <c r="D2388" s="268"/>
      <c r="E2388" s="268"/>
      <c r="F2388" s="268"/>
      <c r="G2388" s="271"/>
      <c r="H2388" s="268"/>
      <c r="I2388" s="268"/>
      <c r="K2388" s="270"/>
      <c r="L2388" s="270"/>
      <c r="M2388" s="270"/>
      <c r="N2388" s="270"/>
      <c r="O2388" s="268"/>
      <c r="P2388" s="268"/>
      <c r="Q2388" s="268"/>
      <c r="R2388" s="268"/>
      <c r="S2388" s="268"/>
      <c r="T2388" s="268"/>
      <c r="U2388" s="268"/>
      <c r="V2388" s="268"/>
      <c r="W2388" s="268"/>
      <c r="X2388" s="268"/>
      <c r="Y2388" s="268"/>
      <c r="Z2388" s="268"/>
      <c r="AC2388" s="268"/>
      <c r="AE2388" s="268"/>
      <c r="AF2388" s="268"/>
      <c r="AG2388" s="268"/>
      <c r="AH2388" s="268"/>
      <c r="AI2388" s="268"/>
      <c r="AM2388" s="268"/>
    </row>
    <row r="2389" spans="1:39" x14ac:dyDescent="0.25">
      <c r="A2389" s="268"/>
      <c r="B2389" s="268"/>
      <c r="C2389" s="268"/>
      <c r="D2389" s="268"/>
      <c r="E2389" s="268"/>
      <c r="F2389" s="268"/>
      <c r="G2389" s="271"/>
      <c r="H2389" s="268"/>
      <c r="I2389" s="268"/>
      <c r="K2389" s="270"/>
      <c r="L2389" s="270"/>
      <c r="M2389" s="270"/>
      <c r="N2389" s="270"/>
      <c r="O2389" s="268"/>
      <c r="P2389" s="268"/>
      <c r="Q2389" s="268"/>
      <c r="R2389" s="268"/>
      <c r="S2389" s="268"/>
      <c r="T2389" s="268"/>
      <c r="U2389" s="268"/>
      <c r="V2389" s="268"/>
      <c r="W2389" s="268"/>
      <c r="X2389" s="268"/>
      <c r="Y2389" s="268"/>
      <c r="Z2389" s="268"/>
      <c r="AC2389" s="268"/>
      <c r="AE2389" s="268"/>
      <c r="AF2389" s="268"/>
      <c r="AG2389" s="268"/>
      <c r="AH2389" s="268"/>
      <c r="AI2389" s="268"/>
      <c r="AM2389" s="268"/>
    </row>
    <row r="2390" spans="1:39" x14ac:dyDescent="0.25">
      <c r="A2390" s="268"/>
      <c r="B2390" s="268"/>
      <c r="C2390" s="268"/>
      <c r="D2390" s="268"/>
      <c r="E2390" s="268"/>
      <c r="F2390" s="268"/>
      <c r="G2390" s="271"/>
      <c r="H2390" s="268"/>
      <c r="I2390" s="268"/>
      <c r="K2390" s="270"/>
      <c r="L2390" s="270"/>
      <c r="M2390" s="270"/>
      <c r="N2390" s="270"/>
      <c r="O2390" s="268"/>
      <c r="P2390" s="268"/>
      <c r="Q2390" s="268"/>
      <c r="R2390" s="268"/>
      <c r="S2390" s="268"/>
      <c r="T2390" s="268"/>
      <c r="U2390" s="268"/>
      <c r="V2390" s="268"/>
      <c r="W2390" s="268"/>
      <c r="X2390" s="268"/>
      <c r="Y2390" s="268"/>
      <c r="Z2390" s="268"/>
      <c r="AC2390" s="268"/>
      <c r="AE2390" s="268"/>
      <c r="AF2390" s="268"/>
      <c r="AG2390" s="268"/>
      <c r="AH2390" s="268"/>
      <c r="AI2390" s="268"/>
      <c r="AM2390" s="268"/>
    </row>
    <row r="2391" spans="1:39" x14ac:dyDescent="0.25">
      <c r="A2391" s="268"/>
      <c r="B2391" s="268"/>
      <c r="C2391" s="268"/>
      <c r="D2391" s="268"/>
      <c r="E2391" s="268"/>
      <c r="F2391" s="268"/>
      <c r="G2391" s="271"/>
      <c r="H2391" s="268"/>
      <c r="I2391" s="268"/>
      <c r="K2391" s="270"/>
      <c r="L2391" s="270"/>
      <c r="M2391" s="270"/>
      <c r="N2391" s="270"/>
      <c r="O2391" s="268"/>
      <c r="P2391" s="268"/>
      <c r="Q2391" s="268"/>
      <c r="R2391" s="268"/>
      <c r="S2391" s="268"/>
      <c r="T2391" s="268"/>
      <c r="U2391" s="268"/>
      <c r="V2391" s="268"/>
      <c r="W2391" s="268"/>
      <c r="X2391" s="268"/>
      <c r="Y2391" s="268"/>
      <c r="Z2391" s="268"/>
      <c r="AC2391" s="268"/>
      <c r="AE2391" s="268"/>
      <c r="AF2391" s="268"/>
      <c r="AG2391" s="268"/>
      <c r="AH2391" s="268"/>
      <c r="AI2391" s="268"/>
      <c r="AM2391" s="268"/>
    </row>
    <row r="2392" spans="1:39" x14ac:dyDescent="0.25">
      <c r="A2392" s="268"/>
      <c r="B2392" s="268"/>
      <c r="C2392" s="268"/>
      <c r="D2392" s="268"/>
      <c r="E2392" s="268"/>
      <c r="F2392" s="268"/>
      <c r="G2392" s="271"/>
      <c r="H2392" s="268"/>
      <c r="I2392" s="268"/>
      <c r="K2392" s="270"/>
      <c r="L2392" s="270"/>
      <c r="M2392" s="270"/>
      <c r="N2392" s="270"/>
      <c r="O2392" s="268"/>
      <c r="P2392" s="268"/>
      <c r="Q2392" s="268"/>
      <c r="R2392" s="268"/>
      <c r="S2392" s="268"/>
      <c r="T2392" s="268"/>
      <c r="U2392" s="268"/>
      <c r="V2392" s="268"/>
      <c r="W2392" s="268"/>
      <c r="X2392" s="268"/>
      <c r="AC2392" s="268"/>
      <c r="AE2392" s="268"/>
      <c r="AF2392" s="268"/>
      <c r="AG2392" s="268"/>
      <c r="AH2392" s="268"/>
      <c r="AI2392" s="268"/>
      <c r="AM2392" s="268"/>
    </row>
    <row r="2393" spans="1:39" x14ac:dyDescent="0.25">
      <c r="A2393" s="268"/>
      <c r="B2393" s="268"/>
      <c r="C2393" s="268"/>
      <c r="D2393" s="268"/>
      <c r="E2393" s="268"/>
      <c r="F2393" s="268"/>
      <c r="G2393" s="271"/>
      <c r="H2393" s="268"/>
      <c r="I2393" s="268"/>
      <c r="K2393" s="270"/>
      <c r="L2393" s="270"/>
      <c r="M2393" s="270"/>
      <c r="N2393" s="270"/>
      <c r="O2393" s="268"/>
      <c r="P2393" s="268"/>
      <c r="Q2393" s="268"/>
      <c r="R2393" s="268"/>
      <c r="S2393" s="268"/>
      <c r="T2393" s="268"/>
      <c r="U2393" s="268"/>
      <c r="V2393" s="268"/>
      <c r="W2393" s="268"/>
      <c r="X2393" s="268"/>
      <c r="Y2393" s="268"/>
      <c r="AC2393" s="268"/>
      <c r="AE2393" s="268"/>
      <c r="AF2393" s="268"/>
      <c r="AG2393" s="268"/>
      <c r="AH2393" s="268"/>
      <c r="AI2393" s="268"/>
      <c r="AM2393" s="268"/>
    </row>
    <row r="2394" spans="1:39" x14ac:dyDescent="0.25">
      <c r="A2394" s="268"/>
      <c r="B2394" s="268"/>
      <c r="C2394" s="268"/>
      <c r="D2394" s="268"/>
      <c r="E2394" s="268"/>
      <c r="F2394" s="268"/>
      <c r="G2394" s="271"/>
      <c r="H2394" s="268"/>
      <c r="I2394" s="268"/>
      <c r="K2394" s="270"/>
      <c r="L2394" s="270"/>
      <c r="M2394" s="270"/>
      <c r="N2394" s="270"/>
      <c r="O2394" s="268"/>
      <c r="P2394" s="268"/>
      <c r="Q2394" s="268"/>
      <c r="R2394" s="268"/>
      <c r="S2394" s="268"/>
      <c r="T2394" s="268"/>
      <c r="U2394" s="268"/>
      <c r="V2394" s="268"/>
      <c r="W2394" s="268"/>
      <c r="X2394" s="268"/>
      <c r="Y2394" s="268"/>
      <c r="AC2394" s="268"/>
      <c r="AE2394" s="268"/>
      <c r="AF2394" s="268"/>
      <c r="AG2394" s="268"/>
      <c r="AH2394" s="268"/>
      <c r="AI2394" s="268"/>
      <c r="AM2394" s="268"/>
    </row>
    <row r="2395" spans="1:39" x14ac:dyDescent="0.25">
      <c r="A2395" s="268"/>
      <c r="B2395" s="268"/>
      <c r="C2395" s="268"/>
      <c r="D2395" s="268"/>
      <c r="E2395" s="268"/>
      <c r="F2395" s="268"/>
      <c r="G2395" s="271"/>
      <c r="H2395" s="268"/>
      <c r="I2395" s="268"/>
      <c r="K2395" s="270"/>
      <c r="L2395" s="270"/>
      <c r="M2395" s="270"/>
      <c r="N2395" s="270"/>
      <c r="O2395" s="268"/>
      <c r="P2395" s="268"/>
      <c r="Q2395" s="268"/>
      <c r="R2395" s="268"/>
      <c r="S2395" s="268"/>
      <c r="T2395" s="268"/>
      <c r="U2395" s="268"/>
      <c r="V2395" s="268"/>
      <c r="W2395" s="268"/>
      <c r="X2395" s="268"/>
      <c r="Y2395" s="268"/>
      <c r="AC2395" s="268"/>
      <c r="AE2395" s="268"/>
      <c r="AF2395" s="268"/>
      <c r="AG2395" s="268"/>
      <c r="AH2395" s="268"/>
      <c r="AI2395" s="268"/>
      <c r="AM2395" s="268"/>
    </row>
    <row r="2396" spans="1:39" x14ac:dyDescent="0.25">
      <c r="A2396" s="268"/>
      <c r="B2396" s="268"/>
      <c r="C2396" s="268"/>
      <c r="D2396" s="268"/>
      <c r="E2396" s="268"/>
      <c r="F2396" s="268"/>
      <c r="G2396" s="271"/>
      <c r="H2396" s="268"/>
      <c r="I2396" s="268"/>
      <c r="J2396" s="2"/>
      <c r="K2396" s="270"/>
      <c r="L2396" s="270"/>
      <c r="M2396" s="270"/>
      <c r="N2396" s="270"/>
      <c r="O2396" s="268"/>
      <c r="P2396" s="268"/>
      <c r="Q2396" s="268"/>
      <c r="R2396" s="268"/>
      <c r="S2396" s="268"/>
      <c r="T2396" s="268"/>
      <c r="U2396" s="268"/>
      <c r="V2396" s="268"/>
      <c r="W2396" s="268"/>
      <c r="X2396" s="268"/>
      <c r="Y2396" s="268"/>
      <c r="AC2396" s="268"/>
      <c r="AE2396" s="268"/>
      <c r="AF2396" s="268"/>
      <c r="AG2396" s="268"/>
      <c r="AH2396" s="268"/>
      <c r="AI2396" s="268"/>
      <c r="AM2396" s="268"/>
    </row>
    <row r="2397" spans="1:39" x14ac:dyDescent="0.25">
      <c r="A2397" s="268"/>
      <c r="B2397" s="268"/>
      <c r="C2397" s="268"/>
      <c r="D2397" s="268"/>
      <c r="E2397" s="268"/>
      <c r="F2397" s="268"/>
      <c r="G2397" s="271"/>
      <c r="H2397" s="268"/>
      <c r="I2397" s="268"/>
      <c r="K2397" s="270"/>
      <c r="L2397" s="270"/>
      <c r="M2397" s="270"/>
      <c r="N2397" s="270"/>
      <c r="O2397" s="268"/>
      <c r="P2397" s="268"/>
      <c r="Q2397" s="268"/>
      <c r="R2397" s="268"/>
      <c r="S2397" s="268"/>
      <c r="T2397" s="268"/>
      <c r="U2397" s="268"/>
      <c r="V2397" s="268"/>
      <c r="W2397" s="268"/>
      <c r="X2397" s="268"/>
      <c r="AC2397" s="268"/>
      <c r="AE2397" s="268"/>
      <c r="AF2397" s="268"/>
      <c r="AG2397" s="268"/>
      <c r="AH2397" s="268"/>
      <c r="AI2397" s="268"/>
      <c r="AM2397" s="268"/>
    </row>
    <row r="2398" spans="1:39" x14ac:dyDescent="0.25">
      <c r="A2398" s="268"/>
      <c r="B2398" s="268"/>
      <c r="C2398" s="268"/>
      <c r="D2398" s="268"/>
      <c r="E2398" s="268"/>
      <c r="F2398" s="268"/>
      <c r="G2398" s="271"/>
      <c r="H2398" s="268"/>
      <c r="I2398" s="268"/>
      <c r="K2398" s="270"/>
      <c r="L2398" s="270"/>
      <c r="M2398" s="270"/>
      <c r="N2398" s="270"/>
      <c r="O2398" s="268"/>
      <c r="P2398" s="268"/>
      <c r="Q2398" s="268"/>
      <c r="R2398" s="268"/>
      <c r="S2398" s="268"/>
      <c r="T2398" s="268"/>
      <c r="U2398" s="268"/>
      <c r="V2398" s="268"/>
      <c r="W2398" s="268"/>
      <c r="X2398" s="268"/>
      <c r="AC2398" s="268"/>
      <c r="AE2398" s="268"/>
      <c r="AF2398" s="268"/>
      <c r="AG2398" s="268"/>
      <c r="AH2398" s="268"/>
      <c r="AI2398" s="268"/>
      <c r="AM2398" s="268"/>
    </row>
    <row r="2399" spans="1:39" x14ac:dyDescent="0.25">
      <c r="A2399" s="268"/>
      <c r="B2399" s="268"/>
      <c r="C2399" s="268"/>
      <c r="D2399" s="268"/>
      <c r="E2399" s="268"/>
      <c r="F2399" s="268"/>
      <c r="G2399" s="271"/>
      <c r="H2399" s="268"/>
      <c r="I2399" s="2"/>
      <c r="K2399" s="270"/>
      <c r="L2399" s="270"/>
      <c r="M2399" s="270"/>
      <c r="N2399" s="270"/>
      <c r="O2399" s="268"/>
      <c r="P2399" s="268"/>
      <c r="Q2399" s="268"/>
      <c r="R2399" s="268"/>
      <c r="S2399" s="268"/>
      <c r="T2399" s="268"/>
      <c r="U2399" s="268"/>
      <c r="V2399" s="268"/>
      <c r="W2399" s="268"/>
      <c r="X2399" s="268"/>
      <c r="AC2399" s="268"/>
      <c r="AE2399" s="268"/>
      <c r="AF2399" s="268"/>
      <c r="AG2399" s="268"/>
      <c r="AH2399" s="268"/>
      <c r="AI2399" s="268"/>
      <c r="AM2399" s="268"/>
    </row>
    <row r="2400" spans="1:39" x14ac:dyDescent="0.25">
      <c r="A2400" s="268"/>
      <c r="B2400" s="268"/>
      <c r="C2400" s="268"/>
      <c r="D2400" s="268"/>
      <c r="E2400" s="268"/>
      <c r="F2400" s="268"/>
      <c r="G2400" s="271"/>
      <c r="H2400" s="268"/>
      <c r="K2400" s="270"/>
      <c r="L2400" s="270"/>
      <c r="M2400" s="270"/>
      <c r="N2400" s="270"/>
      <c r="O2400" s="268"/>
      <c r="P2400" s="268"/>
      <c r="Q2400" s="268"/>
      <c r="R2400" s="268"/>
      <c r="S2400" s="268"/>
      <c r="T2400" s="268"/>
      <c r="U2400" s="268"/>
      <c r="V2400" s="268"/>
      <c r="W2400" s="268"/>
      <c r="X2400" s="268"/>
      <c r="AC2400" s="268"/>
      <c r="AE2400" s="268"/>
      <c r="AF2400" s="268"/>
      <c r="AG2400" s="268"/>
      <c r="AH2400" s="268"/>
      <c r="AI2400" s="268"/>
      <c r="AM2400" s="268"/>
    </row>
    <row r="2401" spans="1:39" x14ac:dyDescent="0.25">
      <c r="A2401" s="268"/>
      <c r="B2401" s="268"/>
      <c r="C2401" s="268"/>
      <c r="D2401" s="268"/>
      <c r="E2401" s="268"/>
      <c r="F2401" s="268"/>
      <c r="G2401" s="271"/>
      <c r="H2401" s="268"/>
      <c r="I2401" s="2"/>
      <c r="K2401" s="270"/>
      <c r="L2401" s="270"/>
      <c r="M2401" s="270"/>
      <c r="N2401" s="270"/>
      <c r="O2401" s="268"/>
      <c r="P2401" s="268"/>
      <c r="Q2401" s="268"/>
      <c r="R2401" s="268"/>
      <c r="S2401" s="268"/>
      <c r="T2401" s="268"/>
      <c r="U2401" s="268"/>
      <c r="V2401" s="268"/>
      <c r="W2401" s="268"/>
      <c r="X2401" s="268"/>
      <c r="AC2401" s="268"/>
      <c r="AE2401" s="268"/>
      <c r="AF2401" s="268"/>
      <c r="AG2401" s="268"/>
      <c r="AH2401" s="268"/>
      <c r="AI2401" s="268"/>
      <c r="AM2401" s="268"/>
    </row>
    <row r="2402" spans="1:39" x14ac:dyDescent="0.25">
      <c r="A2402" s="268"/>
      <c r="B2402" s="268"/>
      <c r="C2402" s="268"/>
      <c r="D2402" s="268"/>
      <c r="E2402" s="268"/>
      <c r="F2402" s="268"/>
      <c r="G2402" s="271"/>
      <c r="H2402" s="268"/>
      <c r="I2402" s="2"/>
      <c r="J2402" s="268"/>
      <c r="K2402" s="270"/>
      <c r="L2402" s="270"/>
      <c r="M2402" s="270"/>
      <c r="N2402" s="270"/>
      <c r="O2402" s="268"/>
      <c r="P2402" s="268"/>
      <c r="Q2402" s="268"/>
      <c r="R2402" s="268"/>
      <c r="S2402" s="268"/>
      <c r="T2402" s="268"/>
      <c r="U2402" s="268"/>
      <c r="V2402" s="268"/>
      <c r="W2402" s="268"/>
      <c r="X2402" s="268"/>
      <c r="AC2402" s="268"/>
      <c r="AE2402" s="268"/>
      <c r="AF2402" s="268"/>
      <c r="AG2402" s="268"/>
      <c r="AH2402" s="268"/>
      <c r="AI2402" s="268"/>
      <c r="AM2402" s="268"/>
    </row>
    <row r="2403" spans="1:39" x14ac:dyDescent="0.25">
      <c r="A2403" s="268"/>
      <c r="B2403" s="268"/>
      <c r="C2403" s="268"/>
      <c r="D2403" s="268"/>
      <c r="E2403" s="268"/>
      <c r="F2403" s="268"/>
      <c r="G2403" s="271"/>
      <c r="H2403" s="268"/>
      <c r="I2403" s="2"/>
      <c r="J2403" s="268"/>
      <c r="K2403" s="270"/>
      <c r="L2403" s="270"/>
      <c r="M2403" s="270"/>
      <c r="N2403" s="270"/>
      <c r="O2403" s="268"/>
      <c r="P2403" s="268"/>
      <c r="Q2403" s="268"/>
      <c r="R2403" s="268"/>
      <c r="S2403" s="268"/>
      <c r="T2403" s="268"/>
      <c r="U2403" s="268"/>
      <c r="V2403" s="268"/>
      <c r="W2403" s="268"/>
      <c r="X2403" s="268"/>
      <c r="AC2403" s="268"/>
      <c r="AE2403" s="268"/>
      <c r="AF2403" s="268"/>
      <c r="AG2403" s="268"/>
      <c r="AH2403" s="268"/>
      <c r="AI2403" s="268"/>
      <c r="AM2403" s="268"/>
    </row>
    <row r="2404" spans="1:39" x14ac:dyDescent="0.25">
      <c r="A2404" s="268"/>
      <c r="B2404" s="268"/>
      <c r="C2404" s="268"/>
      <c r="D2404" s="268"/>
      <c r="E2404" s="268"/>
      <c r="F2404" s="268"/>
      <c r="G2404" s="271"/>
      <c r="H2404" s="268"/>
      <c r="I2404" s="268"/>
      <c r="K2404" s="270"/>
      <c r="L2404" s="270"/>
      <c r="M2404" s="270"/>
      <c r="N2404" s="270"/>
      <c r="O2404" s="268"/>
      <c r="P2404" s="268"/>
      <c r="Q2404" s="268"/>
      <c r="R2404" s="268"/>
      <c r="S2404" s="268"/>
      <c r="T2404" s="268"/>
      <c r="U2404" s="268"/>
      <c r="V2404" s="268"/>
      <c r="W2404" s="268"/>
      <c r="X2404" s="268"/>
      <c r="AC2404" s="268"/>
      <c r="AE2404" s="268"/>
      <c r="AF2404" s="268"/>
      <c r="AG2404" s="268"/>
      <c r="AH2404" s="268"/>
      <c r="AI2404" s="268"/>
      <c r="AM2404" s="268"/>
    </row>
    <row r="2405" spans="1:39" x14ac:dyDescent="0.25">
      <c r="A2405" s="268"/>
      <c r="B2405" s="268"/>
      <c r="C2405" s="268"/>
      <c r="D2405" s="268"/>
      <c r="E2405" s="268"/>
      <c r="F2405" s="268"/>
      <c r="G2405" s="271"/>
      <c r="H2405" s="268"/>
      <c r="I2405" s="268"/>
      <c r="K2405" s="270"/>
      <c r="L2405" s="270"/>
      <c r="M2405" s="270"/>
      <c r="N2405" s="270"/>
      <c r="O2405" s="268"/>
      <c r="P2405" s="268"/>
      <c r="Q2405" s="268"/>
      <c r="R2405" s="268"/>
      <c r="S2405" s="268"/>
      <c r="T2405" s="268"/>
      <c r="U2405" s="268"/>
      <c r="V2405" s="268"/>
      <c r="W2405" s="268"/>
      <c r="X2405" s="268"/>
      <c r="AC2405" s="268"/>
      <c r="AE2405" s="268"/>
      <c r="AF2405" s="268"/>
      <c r="AG2405" s="268"/>
      <c r="AH2405" s="268"/>
      <c r="AI2405" s="268"/>
      <c r="AM2405" s="268"/>
    </row>
    <row r="2406" spans="1:39" x14ac:dyDescent="0.25">
      <c r="A2406" s="268"/>
      <c r="B2406" s="268"/>
      <c r="C2406" s="268"/>
      <c r="D2406" s="268"/>
      <c r="E2406" s="268"/>
      <c r="F2406" s="268"/>
      <c r="G2406" s="271"/>
      <c r="H2406" s="268"/>
      <c r="I2406" s="268"/>
      <c r="K2406" s="270"/>
      <c r="L2406" s="270"/>
      <c r="M2406" s="270"/>
      <c r="N2406" s="270"/>
      <c r="O2406" s="268"/>
      <c r="P2406" s="268"/>
      <c r="Q2406" s="268"/>
      <c r="R2406" s="268"/>
      <c r="S2406" s="268"/>
      <c r="T2406" s="268"/>
      <c r="U2406" s="268"/>
      <c r="V2406" s="268"/>
      <c r="W2406" s="268"/>
      <c r="X2406" s="268"/>
      <c r="AC2406" s="268"/>
      <c r="AE2406" s="268"/>
      <c r="AF2406" s="268"/>
      <c r="AG2406" s="268"/>
      <c r="AH2406" s="268"/>
      <c r="AI2406" s="268"/>
      <c r="AM2406" s="268"/>
    </row>
    <row r="2407" spans="1:39" x14ac:dyDescent="0.25">
      <c r="A2407" s="268"/>
      <c r="B2407" s="268"/>
      <c r="C2407" s="268"/>
      <c r="D2407" s="268"/>
      <c r="E2407" s="268"/>
      <c r="F2407" s="268"/>
      <c r="G2407" s="271"/>
      <c r="H2407" s="268"/>
      <c r="I2407" s="268"/>
      <c r="K2407" s="270"/>
      <c r="L2407" s="270"/>
      <c r="M2407" s="270"/>
      <c r="N2407" s="270"/>
      <c r="O2407" s="268"/>
      <c r="P2407" s="268"/>
      <c r="Q2407" s="268"/>
      <c r="R2407" s="268"/>
      <c r="S2407" s="268"/>
      <c r="T2407" s="268"/>
      <c r="U2407" s="268"/>
      <c r="V2407" s="268"/>
      <c r="W2407" s="268"/>
      <c r="X2407" s="268"/>
      <c r="AC2407" s="268"/>
      <c r="AE2407" s="268"/>
      <c r="AF2407" s="268"/>
      <c r="AG2407" s="268"/>
      <c r="AH2407" s="268"/>
      <c r="AI2407" s="268"/>
      <c r="AM2407" s="268"/>
    </row>
    <row r="2408" spans="1:39" x14ac:dyDescent="0.25">
      <c r="A2408" s="268"/>
      <c r="B2408" s="268"/>
      <c r="C2408" s="268"/>
      <c r="D2408" s="268"/>
      <c r="E2408" s="268"/>
      <c r="F2408" s="268"/>
      <c r="G2408" s="271"/>
      <c r="H2408" s="268"/>
      <c r="I2408" s="268"/>
      <c r="K2408" s="270"/>
      <c r="L2408" s="270"/>
      <c r="M2408" s="270"/>
      <c r="N2408" s="270"/>
      <c r="O2408" s="268"/>
      <c r="P2408" s="268"/>
      <c r="Q2408" s="268"/>
      <c r="R2408" s="268"/>
      <c r="S2408" s="268"/>
      <c r="T2408" s="268"/>
      <c r="U2408" s="268"/>
      <c r="V2408" s="268"/>
      <c r="W2408" s="268"/>
      <c r="X2408" s="268"/>
      <c r="Y2408" s="268"/>
      <c r="AC2408" s="268"/>
      <c r="AE2408" s="268"/>
      <c r="AF2408" s="268"/>
      <c r="AG2408" s="268"/>
      <c r="AH2408" s="268"/>
      <c r="AI2408" s="268"/>
      <c r="AM2408" s="268"/>
    </row>
    <row r="2409" spans="1:39" x14ac:dyDescent="0.25">
      <c r="A2409" s="268"/>
      <c r="B2409" s="268"/>
      <c r="C2409" s="268"/>
      <c r="D2409" s="268"/>
      <c r="E2409" s="268"/>
      <c r="F2409" s="268"/>
      <c r="G2409" s="271"/>
      <c r="H2409" s="268"/>
      <c r="K2409" s="270"/>
      <c r="L2409" s="270"/>
      <c r="M2409" s="270"/>
      <c r="N2409" s="270"/>
      <c r="O2409" s="268"/>
      <c r="P2409" s="268"/>
      <c r="Q2409" s="268"/>
      <c r="R2409" s="268"/>
      <c r="S2409" s="268"/>
      <c r="T2409" s="268"/>
      <c r="U2409" s="268"/>
      <c r="V2409" s="268"/>
      <c r="W2409" s="268"/>
      <c r="X2409" s="268"/>
      <c r="Y2409" s="268"/>
      <c r="AC2409" s="268"/>
      <c r="AE2409" s="268"/>
      <c r="AF2409" s="268"/>
      <c r="AG2409" s="268"/>
      <c r="AH2409" s="268"/>
      <c r="AI2409" s="268"/>
      <c r="AM2409" s="268"/>
    </row>
    <row r="2410" spans="1:39" x14ac:dyDescent="0.25">
      <c r="A2410" s="268"/>
      <c r="B2410" s="268"/>
      <c r="C2410" s="268"/>
      <c r="D2410" s="268"/>
      <c r="E2410" s="268"/>
      <c r="F2410" s="268"/>
      <c r="G2410" s="271"/>
      <c r="H2410" s="268"/>
      <c r="K2410" s="270"/>
      <c r="L2410" s="270"/>
      <c r="M2410" s="270"/>
      <c r="N2410" s="270"/>
      <c r="O2410" s="268"/>
      <c r="P2410" s="268"/>
      <c r="Q2410" s="268"/>
      <c r="R2410" s="268"/>
      <c r="S2410" s="268"/>
      <c r="T2410" s="268"/>
      <c r="U2410" s="268"/>
      <c r="V2410" s="268"/>
      <c r="W2410" s="268"/>
      <c r="X2410" s="268"/>
      <c r="Y2410" s="268"/>
      <c r="AC2410" s="268"/>
      <c r="AE2410" s="268"/>
      <c r="AF2410" s="268"/>
      <c r="AG2410" s="268"/>
      <c r="AH2410" s="268"/>
      <c r="AI2410" s="268"/>
      <c r="AM2410" s="268"/>
    </row>
    <row r="2411" spans="1:39" x14ac:dyDescent="0.25">
      <c r="A2411" s="268"/>
      <c r="B2411" s="268"/>
      <c r="C2411" s="268"/>
      <c r="D2411" s="268"/>
      <c r="E2411" s="268"/>
      <c r="F2411" s="268"/>
      <c r="G2411" s="271"/>
      <c r="H2411" s="268"/>
      <c r="K2411" s="270"/>
      <c r="L2411" s="270"/>
      <c r="M2411" s="270"/>
      <c r="N2411" s="270"/>
      <c r="O2411" s="268"/>
      <c r="P2411" s="268"/>
      <c r="Q2411" s="268"/>
      <c r="R2411" s="268"/>
      <c r="S2411" s="268"/>
      <c r="T2411" s="268"/>
      <c r="U2411" s="268"/>
      <c r="V2411" s="268"/>
      <c r="W2411" s="268"/>
      <c r="X2411" s="268"/>
      <c r="Y2411" s="268"/>
      <c r="AC2411" s="268"/>
      <c r="AE2411" s="268"/>
      <c r="AF2411" s="268"/>
      <c r="AG2411" s="268"/>
      <c r="AH2411" s="268"/>
      <c r="AI2411" s="268"/>
      <c r="AM2411" s="268"/>
    </row>
    <row r="2412" spans="1:39" x14ac:dyDescent="0.25">
      <c r="A2412" s="268"/>
      <c r="B2412" s="268"/>
      <c r="C2412" s="268"/>
      <c r="D2412" s="268"/>
      <c r="E2412" s="268"/>
      <c r="F2412" s="268"/>
      <c r="G2412" s="271"/>
      <c r="H2412" s="268"/>
      <c r="I2412" s="268"/>
      <c r="K2412" s="270"/>
      <c r="L2412" s="270"/>
      <c r="M2412" s="270"/>
      <c r="N2412" s="270"/>
      <c r="O2412" s="268"/>
      <c r="P2412" s="268"/>
      <c r="Q2412" s="268"/>
      <c r="R2412" s="268"/>
      <c r="S2412" s="268"/>
      <c r="T2412" s="268"/>
      <c r="U2412" s="268"/>
      <c r="V2412" s="268"/>
      <c r="W2412" s="268"/>
      <c r="X2412" s="268"/>
      <c r="Y2412" s="268"/>
      <c r="AC2412" s="268"/>
      <c r="AE2412" s="268"/>
      <c r="AF2412" s="268"/>
      <c r="AG2412" s="268"/>
      <c r="AH2412" s="268"/>
      <c r="AI2412" s="268"/>
      <c r="AM2412" s="268"/>
    </row>
    <row r="2413" spans="1:39" x14ac:dyDescent="0.25">
      <c r="A2413" s="268"/>
      <c r="B2413" s="268"/>
      <c r="C2413" s="268"/>
      <c r="D2413" s="268"/>
      <c r="E2413" s="268"/>
      <c r="F2413" s="268"/>
      <c r="G2413" s="271"/>
      <c r="H2413" s="268"/>
      <c r="I2413" s="2"/>
      <c r="K2413" s="270"/>
      <c r="L2413" s="270"/>
      <c r="M2413" s="270"/>
      <c r="N2413" s="270"/>
      <c r="O2413" s="268"/>
      <c r="P2413" s="268"/>
      <c r="Q2413" s="268"/>
      <c r="R2413" s="268"/>
      <c r="S2413" s="268"/>
      <c r="T2413" s="268"/>
      <c r="U2413" s="268"/>
      <c r="V2413" s="268"/>
      <c r="W2413" s="268"/>
      <c r="X2413" s="268"/>
      <c r="AC2413" s="268"/>
      <c r="AE2413" s="268"/>
      <c r="AF2413" s="268"/>
      <c r="AG2413" s="268"/>
      <c r="AH2413" s="268"/>
      <c r="AI2413" s="268"/>
      <c r="AM2413" s="268"/>
    </row>
    <row r="2414" spans="1:39" x14ac:dyDescent="0.25">
      <c r="A2414" s="268"/>
      <c r="B2414" s="268"/>
      <c r="C2414" s="268"/>
      <c r="D2414" s="268"/>
      <c r="E2414" s="268"/>
      <c r="F2414" s="268"/>
      <c r="G2414" s="271"/>
      <c r="H2414" s="268"/>
      <c r="J2414" s="268"/>
      <c r="K2414" s="270"/>
      <c r="L2414" s="270"/>
      <c r="M2414" s="270"/>
      <c r="N2414" s="270"/>
      <c r="O2414" s="268"/>
      <c r="P2414" s="268"/>
      <c r="Q2414" s="268"/>
      <c r="R2414" s="268"/>
      <c r="S2414" s="268"/>
      <c r="T2414" s="268"/>
      <c r="U2414" s="268"/>
      <c r="V2414" s="268"/>
      <c r="W2414" s="268"/>
      <c r="X2414" s="268"/>
      <c r="AC2414" s="268"/>
      <c r="AE2414" s="268"/>
      <c r="AF2414" s="268"/>
      <c r="AG2414" s="268"/>
      <c r="AH2414" s="268"/>
      <c r="AI2414" s="268"/>
      <c r="AM2414" s="268"/>
    </row>
    <row r="2415" spans="1:39" x14ac:dyDescent="0.25">
      <c r="A2415" s="268"/>
      <c r="B2415" s="268"/>
      <c r="C2415" s="268"/>
      <c r="D2415" s="268"/>
      <c r="E2415" s="268"/>
      <c r="F2415" s="268"/>
      <c r="G2415" s="271"/>
      <c r="H2415" s="268"/>
      <c r="I2415" s="268"/>
      <c r="K2415" s="270"/>
      <c r="L2415" s="270"/>
      <c r="M2415" s="270"/>
      <c r="N2415" s="270"/>
      <c r="O2415" s="268"/>
      <c r="P2415" s="268"/>
      <c r="Q2415" s="268"/>
      <c r="R2415" s="268"/>
      <c r="S2415" s="268"/>
      <c r="T2415" s="268"/>
      <c r="U2415" s="268"/>
      <c r="V2415" s="268"/>
      <c r="W2415" s="268"/>
      <c r="X2415" s="268"/>
      <c r="AC2415" s="268"/>
      <c r="AE2415" s="268"/>
      <c r="AF2415" s="268"/>
      <c r="AG2415" s="268"/>
      <c r="AH2415" s="268"/>
      <c r="AI2415" s="268"/>
      <c r="AM2415" s="268"/>
    </row>
    <row r="2416" spans="1:39" x14ac:dyDescent="0.25">
      <c r="A2416" s="268"/>
      <c r="B2416" s="268"/>
      <c r="C2416" s="268"/>
      <c r="D2416" s="268"/>
      <c r="E2416" s="268"/>
      <c r="F2416" s="268"/>
      <c r="G2416" s="271"/>
      <c r="H2416" s="268"/>
      <c r="J2416" s="268"/>
      <c r="K2416" s="270"/>
      <c r="L2416" s="270"/>
      <c r="M2416" s="270"/>
      <c r="N2416" s="270"/>
      <c r="O2416" s="268"/>
      <c r="P2416" s="268"/>
      <c r="Q2416" s="268"/>
      <c r="R2416" s="268"/>
      <c r="S2416" s="268"/>
      <c r="T2416" s="268"/>
      <c r="U2416" s="268"/>
      <c r="V2416" s="268"/>
      <c r="W2416" s="268"/>
      <c r="X2416" s="268"/>
      <c r="AC2416" s="268"/>
      <c r="AE2416" s="268"/>
      <c r="AF2416" s="268"/>
      <c r="AG2416" s="268"/>
      <c r="AH2416" s="268"/>
      <c r="AI2416" s="268"/>
      <c r="AM2416" s="268"/>
    </row>
    <row r="2417" spans="1:39" x14ac:dyDescent="0.25">
      <c r="A2417" s="268"/>
      <c r="B2417" s="268"/>
      <c r="C2417" s="268"/>
      <c r="D2417" s="268"/>
      <c r="E2417" s="268"/>
      <c r="F2417" s="268"/>
      <c r="G2417" s="271"/>
      <c r="H2417" s="268"/>
      <c r="J2417" s="268"/>
      <c r="K2417" s="270"/>
      <c r="L2417" s="270"/>
      <c r="M2417" s="270"/>
      <c r="N2417" s="270"/>
      <c r="O2417" s="268"/>
      <c r="P2417" s="268"/>
      <c r="Q2417" s="268"/>
      <c r="R2417" s="268"/>
      <c r="S2417" s="268"/>
      <c r="T2417" s="268"/>
      <c r="U2417" s="268"/>
      <c r="V2417" s="268"/>
      <c r="W2417" s="268"/>
      <c r="X2417" s="268"/>
      <c r="AC2417" s="268"/>
      <c r="AE2417" s="268"/>
      <c r="AF2417" s="268"/>
      <c r="AG2417" s="268"/>
      <c r="AH2417" s="268"/>
      <c r="AI2417" s="268"/>
      <c r="AM2417" s="268"/>
    </row>
    <row r="2418" spans="1:39" x14ac:dyDescent="0.25">
      <c r="A2418" s="268"/>
      <c r="B2418" s="268"/>
      <c r="C2418" s="268"/>
      <c r="D2418" s="268"/>
      <c r="E2418" s="268"/>
      <c r="F2418" s="268"/>
      <c r="G2418" s="271"/>
      <c r="H2418" s="268"/>
      <c r="I2418" s="268"/>
      <c r="K2418" s="270"/>
      <c r="L2418" s="270"/>
      <c r="M2418" s="270"/>
      <c r="N2418" s="270"/>
      <c r="O2418" s="268"/>
      <c r="P2418" s="268"/>
      <c r="Q2418" s="268"/>
      <c r="R2418" s="268"/>
      <c r="S2418" s="268"/>
      <c r="T2418" s="268"/>
      <c r="U2418" s="268"/>
      <c r="V2418" s="268"/>
      <c r="W2418" s="268"/>
      <c r="X2418" s="268"/>
      <c r="AC2418" s="268"/>
      <c r="AE2418" s="268"/>
      <c r="AF2418" s="268"/>
      <c r="AG2418" s="268"/>
      <c r="AH2418" s="268"/>
      <c r="AI2418" s="268"/>
      <c r="AM2418" s="268"/>
    </row>
    <row r="2419" spans="1:39" x14ac:dyDescent="0.25">
      <c r="A2419" s="268"/>
      <c r="B2419" s="268"/>
      <c r="C2419" s="268"/>
      <c r="D2419" s="268"/>
      <c r="E2419" s="268"/>
      <c r="F2419" s="268"/>
      <c r="G2419" s="271"/>
      <c r="H2419" s="268"/>
      <c r="K2419" s="270"/>
      <c r="L2419" s="270"/>
      <c r="M2419" s="270"/>
      <c r="N2419" s="270"/>
      <c r="O2419" s="268"/>
      <c r="P2419" s="268"/>
      <c r="Q2419" s="268"/>
      <c r="R2419" s="268"/>
      <c r="S2419" s="268"/>
      <c r="T2419" s="268"/>
      <c r="U2419" s="268"/>
      <c r="V2419" s="268"/>
      <c r="W2419" s="268"/>
      <c r="X2419" s="268"/>
      <c r="AC2419" s="268"/>
      <c r="AE2419" s="268"/>
      <c r="AF2419" s="268"/>
      <c r="AG2419" s="268"/>
      <c r="AH2419" s="268"/>
      <c r="AI2419" s="268"/>
      <c r="AM2419" s="268"/>
    </row>
    <row r="2420" spans="1:39" x14ac:dyDescent="0.25">
      <c r="A2420" s="268"/>
      <c r="B2420" s="268"/>
      <c r="C2420" s="268"/>
      <c r="D2420" s="268"/>
      <c r="E2420" s="268"/>
      <c r="F2420" s="268"/>
      <c r="G2420" s="271"/>
      <c r="H2420" s="268"/>
      <c r="I2420" s="268"/>
      <c r="K2420" s="270"/>
      <c r="L2420" s="270"/>
      <c r="M2420" s="270"/>
      <c r="N2420" s="270"/>
      <c r="O2420" s="268"/>
      <c r="P2420" s="268"/>
      <c r="Q2420" s="268"/>
      <c r="R2420" s="268"/>
      <c r="S2420" s="268"/>
      <c r="T2420" s="268"/>
      <c r="U2420" s="268"/>
      <c r="V2420" s="268"/>
      <c r="W2420" s="268"/>
      <c r="X2420" s="268"/>
      <c r="Y2420" s="268"/>
      <c r="AC2420" s="268"/>
      <c r="AE2420" s="268"/>
      <c r="AF2420" s="268"/>
      <c r="AG2420" s="268"/>
      <c r="AH2420" s="268"/>
      <c r="AI2420" s="268"/>
      <c r="AM2420" s="268"/>
    </row>
    <row r="2421" spans="1:39" x14ac:dyDescent="0.25">
      <c r="A2421" s="268"/>
      <c r="B2421" s="268"/>
      <c r="C2421" s="268"/>
      <c r="D2421" s="268"/>
      <c r="E2421" s="268"/>
      <c r="F2421" s="268"/>
      <c r="G2421" s="271"/>
      <c r="H2421" s="268"/>
      <c r="K2421" s="270"/>
      <c r="L2421" s="270"/>
      <c r="M2421" s="270"/>
      <c r="N2421" s="270"/>
      <c r="O2421" s="268"/>
      <c r="P2421" s="268"/>
      <c r="Q2421" s="268"/>
      <c r="R2421" s="268"/>
      <c r="S2421" s="268"/>
      <c r="T2421" s="268"/>
      <c r="U2421" s="268"/>
      <c r="V2421" s="268"/>
      <c r="W2421" s="268"/>
      <c r="X2421" s="268"/>
      <c r="AC2421" s="268"/>
      <c r="AE2421" s="268"/>
      <c r="AF2421" s="268"/>
      <c r="AG2421" s="268"/>
      <c r="AH2421" s="268"/>
      <c r="AI2421" s="268"/>
      <c r="AM2421" s="268"/>
    </row>
    <row r="2422" spans="1:39" x14ac:dyDescent="0.25">
      <c r="A2422" s="268"/>
      <c r="B2422" s="268"/>
      <c r="C2422" s="268"/>
      <c r="D2422" s="268"/>
      <c r="E2422" s="268"/>
      <c r="F2422" s="268"/>
      <c r="G2422" s="271"/>
      <c r="H2422" s="268"/>
      <c r="K2422" s="270"/>
      <c r="L2422" s="270"/>
      <c r="M2422" s="270"/>
      <c r="N2422" s="270"/>
      <c r="O2422" s="268"/>
      <c r="P2422" s="268"/>
      <c r="Q2422" s="268"/>
      <c r="R2422" s="268"/>
      <c r="S2422" s="268"/>
      <c r="T2422" s="268"/>
      <c r="U2422" s="268"/>
      <c r="V2422" s="268"/>
      <c r="W2422" s="268"/>
      <c r="X2422" s="268"/>
      <c r="AC2422" s="268"/>
      <c r="AE2422" s="268"/>
      <c r="AF2422" s="268"/>
      <c r="AG2422" s="268"/>
      <c r="AH2422" s="268"/>
      <c r="AI2422" s="268"/>
      <c r="AM2422" s="268"/>
    </row>
    <row r="2423" spans="1:39" x14ac:dyDescent="0.25">
      <c r="A2423" s="268"/>
      <c r="B2423" s="268"/>
      <c r="C2423" s="268"/>
      <c r="D2423" s="268"/>
      <c r="E2423" s="268"/>
      <c r="F2423" s="268"/>
      <c r="G2423" s="271"/>
      <c r="H2423" s="268"/>
      <c r="I2423" s="268"/>
      <c r="K2423" s="270"/>
      <c r="L2423" s="270"/>
      <c r="M2423" s="270"/>
      <c r="N2423" s="270"/>
      <c r="O2423" s="268"/>
      <c r="P2423" s="268"/>
      <c r="Q2423" s="268"/>
      <c r="R2423" s="268"/>
      <c r="S2423" s="268"/>
      <c r="T2423" s="268"/>
      <c r="U2423" s="268"/>
      <c r="V2423" s="268"/>
      <c r="W2423" s="268"/>
      <c r="X2423" s="268"/>
      <c r="Y2423" s="268"/>
      <c r="AC2423" s="268"/>
      <c r="AE2423" s="268"/>
      <c r="AF2423" s="268"/>
      <c r="AG2423" s="268"/>
      <c r="AH2423" s="268"/>
      <c r="AI2423" s="268"/>
      <c r="AM2423" s="268"/>
    </row>
    <row r="2424" spans="1:39" x14ac:dyDescent="0.25">
      <c r="A2424" s="268"/>
      <c r="B2424" s="268"/>
      <c r="C2424" s="268"/>
      <c r="D2424" s="268"/>
      <c r="E2424" s="268"/>
      <c r="F2424" s="268"/>
      <c r="G2424" s="271"/>
      <c r="H2424" s="268"/>
      <c r="I2424" s="268"/>
      <c r="K2424" s="270"/>
      <c r="L2424" s="270"/>
      <c r="M2424" s="270"/>
      <c r="N2424" s="270"/>
      <c r="O2424" s="268"/>
      <c r="P2424" s="268"/>
      <c r="Q2424" s="268"/>
      <c r="R2424" s="268"/>
      <c r="S2424" s="268"/>
      <c r="T2424" s="268"/>
      <c r="U2424" s="268"/>
      <c r="V2424" s="268"/>
      <c r="W2424" s="268"/>
      <c r="X2424" s="268"/>
      <c r="Y2424" s="268"/>
      <c r="AC2424" s="268"/>
      <c r="AE2424" s="268"/>
      <c r="AF2424" s="268"/>
      <c r="AG2424" s="268"/>
      <c r="AH2424" s="268"/>
      <c r="AI2424" s="268"/>
      <c r="AM2424" s="268"/>
    </row>
    <row r="2425" spans="1:39" x14ac:dyDescent="0.25">
      <c r="A2425" s="268"/>
      <c r="B2425" s="268"/>
      <c r="C2425" s="268"/>
      <c r="D2425" s="268"/>
      <c r="E2425" s="268"/>
      <c r="F2425" s="268"/>
      <c r="G2425" s="271"/>
      <c r="H2425" s="268"/>
      <c r="I2425" s="268"/>
      <c r="K2425" s="270"/>
      <c r="L2425" s="270"/>
      <c r="M2425" s="270"/>
      <c r="N2425" s="270"/>
      <c r="O2425" s="268"/>
      <c r="P2425" s="268"/>
      <c r="Q2425" s="268"/>
      <c r="R2425" s="268"/>
      <c r="S2425" s="268"/>
      <c r="T2425" s="268"/>
      <c r="U2425" s="268"/>
      <c r="V2425" s="268"/>
      <c r="W2425" s="268"/>
      <c r="X2425" s="268"/>
      <c r="Y2425" s="268"/>
      <c r="AC2425" s="268"/>
      <c r="AE2425" s="268"/>
      <c r="AF2425" s="268"/>
      <c r="AG2425" s="268"/>
      <c r="AH2425" s="268"/>
      <c r="AI2425" s="268"/>
      <c r="AM2425" s="268"/>
    </row>
    <row r="2426" spans="1:39" x14ac:dyDescent="0.25">
      <c r="A2426" s="268"/>
      <c r="B2426" s="268"/>
      <c r="C2426" s="268"/>
      <c r="D2426" s="268"/>
      <c r="E2426" s="268"/>
      <c r="F2426" s="268"/>
      <c r="G2426" s="271"/>
      <c r="H2426" s="268"/>
      <c r="I2426" s="268"/>
      <c r="K2426" s="270"/>
      <c r="L2426" s="270"/>
      <c r="M2426" s="270"/>
      <c r="N2426" s="270"/>
      <c r="O2426" s="268"/>
      <c r="P2426" s="268"/>
      <c r="Q2426" s="268"/>
      <c r="R2426" s="268"/>
      <c r="S2426" s="268"/>
      <c r="T2426" s="268"/>
      <c r="U2426" s="268"/>
      <c r="V2426" s="268"/>
      <c r="W2426" s="268"/>
      <c r="X2426" s="268"/>
      <c r="AC2426" s="268"/>
      <c r="AE2426" s="268"/>
      <c r="AF2426" s="268"/>
      <c r="AG2426" s="268"/>
      <c r="AH2426" s="268"/>
      <c r="AI2426" s="268"/>
      <c r="AM2426" s="268"/>
    </row>
    <row r="2427" spans="1:39" x14ac:dyDescent="0.25">
      <c r="A2427" s="268"/>
      <c r="B2427" s="268"/>
      <c r="C2427" s="268"/>
      <c r="D2427" s="268"/>
      <c r="E2427" s="268"/>
      <c r="F2427" s="268"/>
      <c r="G2427" s="271"/>
      <c r="H2427" s="268"/>
      <c r="I2427" s="268"/>
      <c r="K2427" s="270"/>
      <c r="L2427" s="270"/>
      <c r="M2427" s="270"/>
      <c r="N2427" s="270"/>
      <c r="O2427" s="268"/>
      <c r="P2427" s="268"/>
      <c r="Q2427" s="268"/>
      <c r="R2427" s="268"/>
      <c r="S2427" s="268"/>
      <c r="T2427" s="268"/>
      <c r="U2427" s="268"/>
      <c r="V2427" s="268"/>
      <c r="W2427" s="268"/>
      <c r="X2427" s="268"/>
      <c r="AC2427" s="268"/>
      <c r="AE2427" s="268"/>
      <c r="AF2427" s="268"/>
      <c r="AG2427" s="268"/>
      <c r="AH2427" s="268"/>
      <c r="AI2427" s="268"/>
      <c r="AM2427" s="268"/>
    </row>
    <row r="2428" spans="1:39" x14ac:dyDescent="0.25">
      <c r="A2428" s="268"/>
      <c r="B2428" s="268"/>
      <c r="C2428" s="268"/>
      <c r="D2428" s="268"/>
      <c r="E2428" s="268"/>
      <c r="F2428" s="268"/>
      <c r="G2428" s="271"/>
      <c r="H2428" s="268"/>
      <c r="I2428" s="268"/>
      <c r="K2428" s="270"/>
      <c r="L2428" s="270"/>
      <c r="M2428" s="270"/>
      <c r="N2428" s="270"/>
      <c r="O2428" s="268"/>
      <c r="P2428" s="268"/>
      <c r="Q2428" s="268"/>
      <c r="R2428" s="268"/>
      <c r="S2428" s="268"/>
      <c r="T2428" s="268"/>
      <c r="U2428" s="268"/>
      <c r="V2428" s="268"/>
      <c r="W2428" s="268"/>
      <c r="X2428" s="268"/>
      <c r="AC2428" s="268"/>
      <c r="AE2428" s="268"/>
      <c r="AF2428" s="268"/>
      <c r="AG2428" s="268"/>
      <c r="AH2428" s="268"/>
      <c r="AI2428" s="268"/>
      <c r="AM2428" s="268"/>
    </row>
    <row r="2429" spans="1:39" x14ac:dyDescent="0.25">
      <c r="A2429" s="268"/>
      <c r="B2429" s="268"/>
      <c r="C2429" s="268"/>
      <c r="D2429" s="268"/>
      <c r="E2429" s="268"/>
      <c r="F2429" s="268"/>
      <c r="G2429" s="271"/>
      <c r="H2429" s="268"/>
      <c r="I2429" s="268"/>
      <c r="K2429" s="270"/>
      <c r="L2429" s="270"/>
      <c r="M2429" s="270"/>
      <c r="N2429" s="270"/>
      <c r="O2429" s="268"/>
      <c r="P2429" s="268"/>
      <c r="Q2429" s="268"/>
      <c r="R2429" s="268"/>
      <c r="S2429" s="268"/>
      <c r="T2429" s="268"/>
      <c r="U2429" s="268"/>
      <c r="V2429" s="268"/>
      <c r="W2429" s="268"/>
      <c r="X2429" s="268"/>
      <c r="AC2429" s="268"/>
      <c r="AE2429" s="268"/>
      <c r="AF2429" s="268"/>
      <c r="AG2429" s="268"/>
      <c r="AH2429" s="268"/>
      <c r="AI2429" s="268"/>
      <c r="AM2429" s="268"/>
    </row>
    <row r="2430" spans="1:39" x14ac:dyDescent="0.25">
      <c r="A2430" s="268"/>
      <c r="B2430" s="268"/>
      <c r="C2430" s="268"/>
      <c r="D2430" s="268"/>
      <c r="E2430" s="268"/>
      <c r="F2430" s="268"/>
      <c r="G2430" s="271"/>
      <c r="H2430" s="268"/>
      <c r="I2430" s="268"/>
      <c r="K2430" s="270"/>
      <c r="L2430" s="270"/>
      <c r="M2430" s="270"/>
      <c r="N2430" s="270"/>
      <c r="O2430" s="268"/>
      <c r="P2430" s="268"/>
      <c r="Q2430" s="268"/>
      <c r="R2430" s="268"/>
      <c r="S2430" s="268"/>
      <c r="T2430" s="268"/>
      <c r="U2430" s="268"/>
      <c r="V2430" s="268"/>
      <c r="W2430" s="268"/>
      <c r="X2430" s="268"/>
      <c r="AC2430" s="268"/>
      <c r="AE2430" s="268"/>
      <c r="AF2430" s="268"/>
      <c r="AG2430" s="268"/>
      <c r="AH2430" s="268"/>
      <c r="AI2430" s="268"/>
      <c r="AM2430" s="268"/>
    </row>
    <row r="2431" spans="1:39" x14ac:dyDescent="0.25">
      <c r="A2431" s="268"/>
      <c r="B2431" s="268"/>
      <c r="C2431" s="268"/>
      <c r="D2431" s="268"/>
      <c r="E2431" s="268"/>
      <c r="F2431" s="268"/>
      <c r="G2431" s="271"/>
      <c r="H2431" s="268"/>
      <c r="I2431" s="268"/>
      <c r="K2431" s="270"/>
      <c r="L2431" s="270"/>
      <c r="M2431" s="270"/>
      <c r="N2431" s="270"/>
      <c r="O2431" s="268"/>
      <c r="P2431" s="268"/>
      <c r="Q2431" s="268"/>
      <c r="R2431" s="268"/>
      <c r="S2431" s="268"/>
      <c r="T2431" s="268"/>
      <c r="U2431" s="268"/>
      <c r="V2431" s="268"/>
      <c r="W2431" s="268"/>
      <c r="X2431" s="268"/>
      <c r="AC2431" s="268"/>
      <c r="AE2431" s="268"/>
      <c r="AF2431" s="268"/>
      <c r="AG2431" s="268"/>
      <c r="AH2431" s="268"/>
      <c r="AI2431" s="268"/>
      <c r="AM2431" s="268"/>
    </row>
    <row r="2432" spans="1:39" x14ac:dyDescent="0.25">
      <c r="A2432" s="268"/>
      <c r="B2432" s="268"/>
      <c r="C2432" s="268"/>
      <c r="D2432" s="268"/>
      <c r="E2432" s="268"/>
      <c r="F2432" s="268"/>
      <c r="G2432" s="271"/>
      <c r="H2432" s="268"/>
      <c r="I2432" s="2"/>
      <c r="K2432" s="270"/>
      <c r="L2432" s="270"/>
      <c r="M2432" s="270"/>
      <c r="N2432" s="270"/>
      <c r="O2432" s="268"/>
      <c r="P2432" s="268"/>
      <c r="Q2432" s="268"/>
      <c r="R2432" s="268"/>
      <c r="S2432" s="268"/>
      <c r="T2432" s="268"/>
      <c r="U2432" s="268"/>
      <c r="V2432" s="268"/>
      <c r="W2432" s="268"/>
      <c r="X2432" s="268"/>
      <c r="AC2432" s="268"/>
      <c r="AE2432" s="268"/>
      <c r="AF2432" s="268"/>
      <c r="AG2432" s="268"/>
      <c r="AH2432" s="268"/>
      <c r="AI2432" s="268"/>
      <c r="AM2432" s="268"/>
    </row>
    <row r="2433" spans="1:39" x14ac:dyDescent="0.25">
      <c r="A2433" s="268"/>
      <c r="B2433" s="268"/>
      <c r="C2433" s="268"/>
      <c r="D2433" s="268"/>
      <c r="E2433" s="268"/>
      <c r="F2433" s="268"/>
      <c r="G2433" s="271"/>
      <c r="H2433" s="268"/>
      <c r="I2433" s="268"/>
      <c r="K2433" s="270"/>
      <c r="L2433" s="270"/>
      <c r="M2433" s="270"/>
      <c r="N2433" s="270"/>
      <c r="O2433" s="268"/>
      <c r="P2433" s="268"/>
      <c r="Q2433" s="268"/>
      <c r="R2433" s="268"/>
      <c r="S2433" s="268"/>
      <c r="T2433" s="268"/>
      <c r="U2433" s="268"/>
      <c r="V2433" s="268"/>
      <c r="W2433" s="268"/>
      <c r="X2433" s="268"/>
      <c r="AC2433" s="268"/>
      <c r="AE2433" s="268"/>
      <c r="AF2433" s="268"/>
      <c r="AG2433" s="268"/>
      <c r="AH2433" s="268"/>
      <c r="AI2433" s="268"/>
      <c r="AM2433" s="268"/>
    </row>
    <row r="2434" spans="1:39" x14ac:dyDescent="0.25">
      <c r="A2434" s="268"/>
      <c r="B2434" s="268"/>
      <c r="C2434" s="268"/>
      <c r="D2434" s="268"/>
      <c r="E2434" s="268"/>
      <c r="F2434" s="268"/>
      <c r="G2434" s="271"/>
      <c r="H2434" s="268"/>
      <c r="I2434" s="268"/>
      <c r="K2434" s="270"/>
      <c r="L2434" s="270"/>
      <c r="M2434" s="270"/>
      <c r="N2434" s="270"/>
      <c r="O2434" s="268"/>
      <c r="P2434" s="268"/>
      <c r="Q2434" s="268"/>
      <c r="R2434" s="268"/>
      <c r="S2434" s="268"/>
      <c r="T2434" s="268"/>
      <c r="U2434" s="268"/>
      <c r="V2434" s="268"/>
      <c r="W2434" s="268"/>
      <c r="X2434" s="268"/>
      <c r="AC2434" s="268"/>
      <c r="AE2434" s="268"/>
      <c r="AF2434" s="268"/>
      <c r="AG2434" s="268"/>
      <c r="AH2434" s="268"/>
      <c r="AI2434" s="268"/>
      <c r="AM2434" s="268"/>
    </row>
    <row r="2435" spans="1:39" x14ac:dyDescent="0.25">
      <c r="A2435" s="268"/>
      <c r="B2435" s="268"/>
      <c r="C2435" s="268"/>
      <c r="D2435" s="268"/>
      <c r="E2435" s="268"/>
      <c r="F2435" s="268"/>
      <c r="G2435" s="271"/>
      <c r="H2435" s="268"/>
      <c r="I2435" s="2"/>
      <c r="K2435" s="270"/>
      <c r="L2435" s="270"/>
      <c r="M2435" s="270"/>
      <c r="N2435" s="270"/>
      <c r="O2435" s="268"/>
      <c r="P2435" s="268"/>
      <c r="Q2435" s="268"/>
      <c r="R2435" s="268"/>
      <c r="S2435" s="268"/>
      <c r="T2435" s="268"/>
      <c r="U2435" s="268"/>
      <c r="V2435" s="268"/>
      <c r="W2435" s="268"/>
      <c r="X2435" s="268"/>
      <c r="AC2435" s="268"/>
      <c r="AE2435" s="268"/>
      <c r="AF2435" s="268"/>
      <c r="AG2435" s="268"/>
      <c r="AH2435" s="268"/>
      <c r="AI2435" s="268"/>
      <c r="AM2435" s="268"/>
    </row>
    <row r="2436" spans="1:39" x14ac:dyDescent="0.25">
      <c r="A2436" s="268"/>
      <c r="B2436" s="268"/>
      <c r="C2436" s="268"/>
      <c r="D2436" s="268"/>
      <c r="E2436" s="268"/>
      <c r="F2436" s="268"/>
      <c r="G2436" s="271"/>
      <c r="H2436" s="268"/>
      <c r="I2436" s="268"/>
      <c r="K2436" s="270"/>
      <c r="L2436" s="270"/>
      <c r="M2436" s="270"/>
      <c r="N2436" s="270"/>
      <c r="O2436" s="268"/>
      <c r="P2436" s="268"/>
      <c r="Q2436" s="268"/>
      <c r="R2436" s="268"/>
      <c r="S2436" s="268"/>
      <c r="T2436" s="268"/>
      <c r="U2436" s="268"/>
      <c r="V2436" s="268"/>
      <c r="W2436" s="268"/>
      <c r="X2436" s="268"/>
      <c r="AC2436" s="268"/>
      <c r="AE2436" s="268"/>
      <c r="AF2436" s="268"/>
      <c r="AG2436" s="268"/>
      <c r="AH2436" s="268"/>
      <c r="AI2436" s="268"/>
      <c r="AM2436" s="268"/>
    </row>
    <row r="2437" spans="1:39" x14ac:dyDescent="0.25">
      <c r="A2437" s="268"/>
      <c r="B2437" s="268"/>
      <c r="C2437" s="268"/>
      <c r="D2437" s="268"/>
      <c r="E2437" s="268"/>
      <c r="F2437" s="268"/>
      <c r="G2437" s="271"/>
      <c r="H2437" s="268"/>
      <c r="K2437" s="270"/>
      <c r="L2437" s="270"/>
      <c r="M2437" s="270"/>
      <c r="N2437" s="270"/>
      <c r="O2437" s="268"/>
      <c r="P2437" s="268"/>
      <c r="Q2437" s="268"/>
      <c r="R2437" s="268"/>
      <c r="S2437" s="268"/>
      <c r="T2437" s="268"/>
      <c r="U2437" s="268"/>
      <c r="V2437" s="268"/>
      <c r="W2437" s="268"/>
      <c r="X2437" s="268"/>
      <c r="AC2437" s="268"/>
      <c r="AE2437" s="268"/>
      <c r="AF2437" s="268"/>
      <c r="AG2437" s="268"/>
      <c r="AH2437" s="268"/>
      <c r="AI2437" s="268"/>
      <c r="AM2437" s="268"/>
    </row>
    <row r="2438" spans="1:39" x14ac:dyDescent="0.25">
      <c r="A2438" s="268"/>
      <c r="B2438" s="268"/>
      <c r="C2438" s="268"/>
      <c r="D2438" s="268"/>
      <c r="E2438" s="268"/>
      <c r="F2438" s="268"/>
      <c r="G2438" s="271"/>
      <c r="H2438" s="268"/>
      <c r="I2438" s="2"/>
      <c r="K2438" s="270"/>
      <c r="L2438" s="270"/>
      <c r="M2438" s="270"/>
      <c r="N2438" s="270"/>
      <c r="O2438" s="268"/>
      <c r="P2438" s="268"/>
      <c r="Q2438" s="268"/>
      <c r="R2438" s="268"/>
      <c r="S2438" s="268"/>
      <c r="T2438" s="268"/>
      <c r="U2438" s="268"/>
      <c r="V2438" s="268"/>
      <c r="W2438" s="268"/>
      <c r="X2438" s="268"/>
      <c r="Y2438" s="268"/>
      <c r="AC2438" s="268"/>
      <c r="AE2438" s="268"/>
      <c r="AF2438" s="268"/>
      <c r="AG2438" s="268"/>
      <c r="AH2438" s="268"/>
      <c r="AI2438" s="268"/>
      <c r="AM2438" s="268"/>
    </row>
    <row r="2439" spans="1:39" x14ac:dyDescent="0.25">
      <c r="A2439" s="268"/>
      <c r="B2439" s="268"/>
      <c r="C2439" s="268"/>
      <c r="D2439" s="268"/>
      <c r="E2439" s="268"/>
      <c r="F2439" s="268"/>
      <c r="G2439" s="271"/>
      <c r="H2439" s="268"/>
      <c r="K2439" s="270"/>
      <c r="L2439" s="270"/>
      <c r="M2439" s="270"/>
      <c r="N2439" s="270"/>
      <c r="O2439" s="268"/>
      <c r="P2439" s="268"/>
      <c r="Q2439" s="268"/>
      <c r="R2439" s="268"/>
      <c r="S2439" s="268"/>
      <c r="T2439" s="268"/>
      <c r="U2439" s="268"/>
      <c r="V2439" s="268"/>
      <c r="W2439" s="268"/>
      <c r="X2439" s="268"/>
      <c r="AC2439" s="268"/>
      <c r="AE2439" s="268"/>
      <c r="AF2439" s="268"/>
      <c r="AG2439" s="268"/>
      <c r="AH2439" s="268"/>
      <c r="AI2439" s="268"/>
      <c r="AM2439" s="268"/>
    </row>
    <row r="2440" spans="1:39" x14ac:dyDescent="0.25">
      <c r="A2440" s="268"/>
      <c r="B2440" s="268"/>
      <c r="C2440" s="268"/>
      <c r="D2440" s="268"/>
      <c r="E2440" s="268"/>
      <c r="F2440" s="268"/>
      <c r="G2440" s="271"/>
      <c r="H2440" s="268"/>
      <c r="K2440" s="270"/>
      <c r="L2440" s="270"/>
      <c r="M2440" s="270"/>
      <c r="N2440" s="270"/>
      <c r="O2440" s="268"/>
      <c r="P2440" s="268"/>
      <c r="Q2440" s="268"/>
      <c r="R2440" s="268"/>
      <c r="S2440" s="268"/>
      <c r="T2440" s="268"/>
      <c r="U2440" s="268"/>
      <c r="V2440" s="268"/>
      <c r="W2440" s="268"/>
      <c r="X2440" s="268"/>
      <c r="AC2440" s="268"/>
      <c r="AE2440" s="268"/>
      <c r="AF2440" s="268"/>
      <c r="AG2440" s="268"/>
      <c r="AH2440" s="268"/>
      <c r="AI2440" s="268"/>
      <c r="AM2440" s="268"/>
    </row>
    <row r="2441" spans="1:39" x14ac:dyDescent="0.25">
      <c r="A2441" s="268"/>
      <c r="B2441" s="268"/>
      <c r="C2441" s="268"/>
      <c r="D2441" s="268"/>
      <c r="E2441" s="268"/>
      <c r="F2441" s="268"/>
      <c r="G2441" s="271"/>
      <c r="H2441" s="268"/>
      <c r="I2441" s="268"/>
      <c r="K2441" s="270"/>
      <c r="L2441" s="270"/>
      <c r="M2441" s="270"/>
      <c r="N2441" s="270"/>
      <c r="O2441" s="268"/>
      <c r="P2441" s="268"/>
      <c r="Q2441" s="268"/>
      <c r="R2441" s="268"/>
      <c r="S2441" s="268"/>
      <c r="T2441" s="268"/>
      <c r="U2441" s="268"/>
      <c r="V2441" s="268"/>
      <c r="W2441" s="268"/>
      <c r="X2441" s="268"/>
      <c r="AC2441" s="268"/>
      <c r="AE2441" s="268"/>
      <c r="AF2441" s="268"/>
      <c r="AG2441" s="268"/>
      <c r="AH2441" s="268"/>
      <c r="AI2441" s="268"/>
      <c r="AM2441" s="268"/>
    </row>
    <row r="2442" spans="1:39" x14ac:dyDescent="0.25">
      <c r="A2442" s="268"/>
      <c r="B2442" s="268"/>
      <c r="C2442" s="268"/>
      <c r="D2442" s="268"/>
      <c r="E2442" s="268"/>
      <c r="F2442" s="268"/>
      <c r="G2442" s="271"/>
      <c r="H2442" s="268"/>
      <c r="I2442" s="268"/>
      <c r="K2442" s="270"/>
      <c r="L2442" s="270"/>
      <c r="M2442" s="270"/>
      <c r="N2442" s="270"/>
      <c r="O2442" s="268"/>
      <c r="P2442" s="268"/>
      <c r="Q2442" s="268"/>
      <c r="R2442" s="268"/>
      <c r="S2442" s="268"/>
      <c r="T2442" s="268"/>
      <c r="U2442" s="268"/>
      <c r="V2442" s="268"/>
      <c r="W2442" s="268"/>
      <c r="X2442" s="268"/>
      <c r="AC2442" s="268"/>
      <c r="AE2442" s="268"/>
      <c r="AF2442" s="268"/>
      <c r="AG2442" s="268"/>
      <c r="AH2442" s="268"/>
      <c r="AI2442" s="268"/>
      <c r="AM2442" s="268"/>
    </row>
    <row r="2443" spans="1:39" x14ac:dyDescent="0.25">
      <c r="A2443" s="268"/>
      <c r="B2443" s="268"/>
      <c r="C2443" s="268"/>
      <c r="D2443" s="268"/>
      <c r="E2443" s="268"/>
      <c r="F2443" s="268"/>
      <c r="G2443" s="271"/>
      <c r="H2443" s="268"/>
      <c r="I2443" s="268"/>
      <c r="K2443" s="270"/>
      <c r="L2443" s="270"/>
      <c r="M2443" s="270"/>
      <c r="N2443" s="270"/>
      <c r="O2443" s="268"/>
      <c r="P2443" s="268"/>
      <c r="Q2443" s="268"/>
      <c r="R2443" s="268"/>
      <c r="S2443" s="268"/>
      <c r="T2443" s="268"/>
      <c r="U2443" s="268"/>
      <c r="V2443" s="268"/>
      <c r="W2443" s="268"/>
      <c r="X2443" s="268"/>
      <c r="AC2443" s="268"/>
      <c r="AE2443" s="268"/>
      <c r="AF2443" s="268"/>
      <c r="AG2443" s="268"/>
      <c r="AH2443" s="268"/>
      <c r="AI2443" s="268"/>
      <c r="AM2443" s="268"/>
    </row>
    <row r="2444" spans="1:39" x14ac:dyDescent="0.25">
      <c r="A2444" s="268"/>
      <c r="B2444" s="268"/>
      <c r="C2444" s="268"/>
      <c r="D2444" s="268"/>
      <c r="E2444" s="268"/>
      <c r="F2444" s="268"/>
      <c r="G2444" s="271"/>
      <c r="H2444" s="268"/>
      <c r="I2444" s="268"/>
      <c r="K2444" s="270"/>
      <c r="L2444" s="270"/>
      <c r="M2444" s="270"/>
      <c r="N2444" s="270"/>
      <c r="O2444" s="268"/>
      <c r="P2444" s="268"/>
      <c r="Q2444" s="268"/>
      <c r="R2444" s="268"/>
      <c r="S2444" s="268"/>
      <c r="T2444" s="268"/>
      <c r="U2444" s="268"/>
      <c r="V2444" s="268"/>
      <c r="W2444" s="268"/>
      <c r="X2444" s="268"/>
      <c r="Y2444" s="268"/>
      <c r="AC2444" s="268"/>
      <c r="AE2444" s="268"/>
      <c r="AF2444" s="268"/>
      <c r="AG2444" s="268"/>
      <c r="AH2444" s="268"/>
      <c r="AI2444" s="268"/>
      <c r="AM2444" s="268"/>
    </row>
    <row r="2445" spans="1:39" x14ac:dyDescent="0.25">
      <c r="A2445" s="268"/>
      <c r="B2445" s="268"/>
      <c r="C2445" s="268"/>
      <c r="D2445" s="268"/>
      <c r="E2445" s="268"/>
      <c r="F2445" s="268"/>
      <c r="G2445" s="271"/>
      <c r="H2445" s="268"/>
      <c r="I2445" s="268"/>
      <c r="K2445" s="270"/>
      <c r="L2445" s="270"/>
      <c r="M2445" s="270"/>
      <c r="N2445" s="270"/>
      <c r="O2445" s="268"/>
      <c r="P2445" s="268"/>
      <c r="Q2445" s="268"/>
      <c r="R2445" s="268"/>
      <c r="S2445" s="268"/>
      <c r="T2445" s="268"/>
      <c r="U2445" s="268"/>
      <c r="V2445" s="268"/>
      <c r="W2445" s="268"/>
      <c r="X2445" s="268"/>
      <c r="Y2445" s="268"/>
      <c r="AC2445" s="268"/>
      <c r="AE2445" s="268"/>
      <c r="AF2445" s="268"/>
      <c r="AG2445" s="268"/>
      <c r="AH2445" s="268"/>
      <c r="AI2445" s="268"/>
      <c r="AM2445" s="268"/>
    </row>
    <row r="2446" spans="1:39" x14ac:dyDescent="0.25">
      <c r="A2446" s="268"/>
      <c r="B2446" s="268"/>
      <c r="C2446" s="268"/>
      <c r="D2446" s="268"/>
      <c r="E2446" s="268"/>
      <c r="F2446" s="268"/>
      <c r="G2446" s="271"/>
      <c r="H2446" s="268"/>
      <c r="I2446" s="268"/>
      <c r="K2446" s="270"/>
      <c r="L2446" s="270"/>
      <c r="M2446" s="270"/>
      <c r="N2446" s="270"/>
      <c r="O2446" s="268"/>
      <c r="P2446" s="268"/>
      <c r="Q2446" s="268"/>
      <c r="R2446" s="268"/>
      <c r="S2446" s="268"/>
      <c r="T2446" s="268"/>
      <c r="U2446" s="268"/>
      <c r="V2446" s="268"/>
      <c r="W2446" s="268"/>
      <c r="X2446" s="268"/>
      <c r="Y2446" s="268"/>
      <c r="AC2446" s="268"/>
      <c r="AE2446" s="268"/>
      <c r="AF2446" s="268"/>
      <c r="AG2446" s="268"/>
      <c r="AH2446" s="268"/>
      <c r="AI2446" s="268"/>
      <c r="AM2446" s="268"/>
    </row>
    <row r="2447" spans="1:39" x14ac:dyDescent="0.25">
      <c r="A2447" s="268"/>
      <c r="B2447" s="268"/>
      <c r="C2447" s="268"/>
      <c r="D2447" s="268"/>
      <c r="E2447" s="268"/>
      <c r="F2447" s="268"/>
      <c r="G2447" s="271"/>
      <c r="H2447" s="268"/>
      <c r="I2447" s="268"/>
      <c r="K2447" s="270"/>
      <c r="L2447" s="270"/>
      <c r="M2447" s="270"/>
      <c r="N2447" s="270"/>
      <c r="O2447" s="268"/>
      <c r="P2447" s="268"/>
      <c r="Q2447" s="268"/>
      <c r="R2447" s="268"/>
      <c r="S2447" s="268"/>
      <c r="T2447" s="268"/>
      <c r="U2447" s="268"/>
      <c r="V2447" s="268"/>
      <c r="W2447" s="268"/>
      <c r="X2447" s="268"/>
      <c r="AC2447" s="268"/>
      <c r="AE2447" s="268"/>
      <c r="AF2447" s="268"/>
      <c r="AG2447" s="268"/>
      <c r="AH2447" s="268"/>
      <c r="AI2447" s="268"/>
      <c r="AM2447" s="268"/>
    </row>
    <row r="2448" spans="1:39" x14ac:dyDescent="0.25">
      <c r="A2448" s="268"/>
      <c r="B2448" s="268"/>
      <c r="C2448" s="268"/>
      <c r="D2448" s="268"/>
      <c r="E2448" s="268"/>
      <c r="F2448" s="268"/>
      <c r="G2448" s="271"/>
      <c r="H2448" s="268"/>
      <c r="K2448" s="270"/>
      <c r="L2448" s="270"/>
      <c r="M2448" s="270"/>
      <c r="N2448" s="270"/>
      <c r="O2448" s="268"/>
      <c r="P2448" s="268"/>
      <c r="Q2448" s="268"/>
      <c r="R2448" s="268"/>
      <c r="S2448" s="268"/>
      <c r="T2448" s="268"/>
      <c r="U2448" s="268"/>
      <c r="V2448" s="268"/>
      <c r="W2448" s="268"/>
      <c r="X2448" s="268"/>
      <c r="AC2448" s="268"/>
      <c r="AE2448" s="268"/>
      <c r="AF2448" s="268"/>
      <c r="AG2448" s="268"/>
      <c r="AH2448" s="268"/>
      <c r="AI2448" s="268"/>
      <c r="AM2448" s="268"/>
    </row>
    <row r="2449" spans="1:39" x14ac:dyDescent="0.25">
      <c r="A2449" s="268"/>
      <c r="B2449" s="268"/>
      <c r="C2449" s="268"/>
      <c r="D2449" s="268"/>
      <c r="E2449" s="268"/>
      <c r="F2449" s="268"/>
      <c r="G2449" s="271"/>
      <c r="H2449" s="268"/>
      <c r="K2449" s="270"/>
      <c r="L2449" s="270"/>
      <c r="M2449" s="270"/>
      <c r="N2449" s="270"/>
      <c r="O2449" s="268"/>
      <c r="P2449" s="268"/>
      <c r="Q2449" s="268"/>
      <c r="R2449" s="268"/>
      <c r="S2449" s="268"/>
      <c r="T2449" s="268"/>
      <c r="U2449" s="268"/>
      <c r="V2449" s="268"/>
      <c r="W2449" s="268"/>
      <c r="X2449" s="268"/>
      <c r="AC2449" s="268"/>
      <c r="AE2449" s="268"/>
      <c r="AF2449" s="268"/>
      <c r="AG2449" s="268"/>
      <c r="AH2449" s="268"/>
      <c r="AI2449" s="268"/>
      <c r="AM2449" s="268"/>
    </row>
    <row r="2450" spans="1:39" x14ac:dyDescent="0.25">
      <c r="A2450" s="268"/>
      <c r="B2450" s="268"/>
      <c r="C2450" s="268"/>
      <c r="D2450" s="268"/>
      <c r="E2450" s="268"/>
      <c r="F2450" s="268"/>
      <c r="G2450" s="271"/>
      <c r="H2450" s="268"/>
      <c r="K2450" s="270"/>
      <c r="L2450" s="270"/>
      <c r="M2450" s="270"/>
      <c r="N2450" s="270"/>
      <c r="O2450" s="268"/>
      <c r="P2450" s="268"/>
      <c r="Q2450" s="268"/>
      <c r="R2450" s="268"/>
      <c r="S2450" s="268"/>
      <c r="T2450" s="268"/>
      <c r="U2450" s="268"/>
      <c r="V2450" s="268"/>
      <c r="W2450" s="268"/>
      <c r="X2450" s="268"/>
      <c r="AC2450" s="268"/>
      <c r="AE2450" s="268"/>
      <c r="AF2450" s="268"/>
      <c r="AG2450" s="268"/>
      <c r="AH2450" s="268"/>
      <c r="AI2450" s="268"/>
      <c r="AM2450" s="268"/>
    </row>
    <row r="2451" spans="1:39" x14ac:dyDescent="0.25">
      <c r="A2451" s="268"/>
      <c r="B2451" s="268"/>
      <c r="C2451" s="268"/>
      <c r="D2451" s="268"/>
      <c r="E2451" s="268"/>
      <c r="F2451" s="268"/>
      <c r="G2451" s="271"/>
      <c r="H2451" s="268"/>
      <c r="K2451" s="270"/>
      <c r="L2451" s="270"/>
      <c r="M2451" s="270"/>
      <c r="N2451" s="270"/>
      <c r="O2451" s="268"/>
      <c r="P2451" s="268"/>
      <c r="Q2451" s="268"/>
      <c r="R2451" s="268"/>
      <c r="S2451" s="268"/>
      <c r="T2451" s="268"/>
      <c r="U2451" s="268"/>
      <c r="V2451" s="268"/>
      <c r="W2451" s="268"/>
      <c r="X2451" s="268"/>
      <c r="AC2451" s="268"/>
      <c r="AE2451" s="268"/>
      <c r="AF2451" s="268"/>
      <c r="AG2451" s="268"/>
      <c r="AH2451" s="268"/>
      <c r="AI2451" s="268"/>
      <c r="AM2451" s="268"/>
    </row>
    <row r="2452" spans="1:39" x14ac:dyDescent="0.25">
      <c r="A2452" s="268"/>
      <c r="B2452" s="268"/>
      <c r="C2452" s="268"/>
      <c r="D2452" s="268"/>
      <c r="E2452" s="268"/>
      <c r="F2452" s="268"/>
      <c r="G2452" s="271"/>
      <c r="H2452" s="268"/>
      <c r="I2452" s="268"/>
      <c r="K2452" s="270"/>
      <c r="L2452" s="270"/>
      <c r="M2452" s="270"/>
      <c r="N2452" s="270"/>
      <c r="O2452" s="268"/>
      <c r="P2452" s="268"/>
      <c r="Q2452" s="268"/>
      <c r="R2452" s="268"/>
      <c r="S2452" s="268"/>
      <c r="T2452" s="268"/>
      <c r="U2452" s="268"/>
      <c r="V2452" s="268"/>
      <c r="W2452" s="268"/>
      <c r="X2452" s="268"/>
      <c r="AC2452" s="268"/>
      <c r="AE2452" s="268"/>
      <c r="AF2452" s="268"/>
      <c r="AG2452" s="268"/>
      <c r="AH2452" s="268"/>
      <c r="AI2452" s="268"/>
      <c r="AM2452" s="268"/>
    </row>
    <row r="2453" spans="1:39" x14ac:dyDescent="0.25">
      <c r="A2453" s="268"/>
      <c r="B2453" s="268"/>
      <c r="C2453" s="268"/>
      <c r="D2453" s="268"/>
      <c r="E2453" s="268"/>
      <c r="F2453" s="268"/>
      <c r="G2453" s="271"/>
      <c r="H2453" s="268"/>
      <c r="K2453" s="270"/>
      <c r="L2453" s="270"/>
      <c r="M2453" s="270"/>
      <c r="N2453" s="270"/>
      <c r="O2453" s="268"/>
      <c r="P2453" s="268"/>
      <c r="Q2453" s="268"/>
      <c r="R2453" s="268"/>
      <c r="S2453" s="268"/>
      <c r="T2453" s="268"/>
      <c r="U2453" s="268"/>
      <c r="V2453" s="268"/>
      <c r="W2453" s="268"/>
      <c r="X2453" s="268"/>
      <c r="AC2453" s="268"/>
      <c r="AE2453" s="268"/>
      <c r="AF2453" s="268"/>
      <c r="AG2453" s="268"/>
      <c r="AH2453" s="268"/>
      <c r="AI2453" s="268"/>
      <c r="AM2453" s="268"/>
    </row>
    <row r="2454" spans="1:39" x14ac:dyDescent="0.25">
      <c r="A2454" s="268"/>
      <c r="B2454" s="268"/>
      <c r="C2454" s="268"/>
      <c r="D2454" s="268"/>
      <c r="E2454" s="268"/>
      <c r="F2454" s="268"/>
      <c r="G2454" s="271"/>
      <c r="H2454" s="268"/>
      <c r="K2454" s="270"/>
      <c r="L2454" s="270"/>
      <c r="M2454" s="270"/>
      <c r="N2454" s="270"/>
      <c r="O2454" s="268"/>
      <c r="P2454" s="268"/>
      <c r="Q2454" s="268"/>
      <c r="R2454" s="268"/>
      <c r="S2454" s="268"/>
      <c r="T2454" s="268"/>
      <c r="U2454" s="268"/>
      <c r="V2454" s="268"/>
      <c r="W2454" s="268"/>
      <c r="X2454" s="268"/>
      <c r="AC2454" s="268"/>
      <c r="AE2454" s="268"/>
      <c r="AF2454" s="268"/>
      <c r="AG2454" s="268"/>
      <c r="AH2454" s="268"/>
      <c r="AI2454" s="268"/>
      <c r="AM2454" s="268"/>
    </row>
    <row r="2455" spans="1:39" x14ac:dyDescent="0.25">
      <c r="A2455" s="268"/>
      <c r="B2455" s="268"/>
      <c r="C2455" s="268"/>
      <c r="D2455" s="268"/>
      <c r="E2455" s="268"/>
      <c r="F2455" s="268"/>
      <c r="G2455" s="271"/>
      <c r="H2455" s="268"/>
      <c r="K2455" s="270"/>
      <c r="L2455" s="270"/>
      <c r="M2455" s="270"/>
      <c r="N2455" s="270"/>
      <c r="O2455" s="268"/>
      <c r="P2455" s="268"/>
      <c r="Q2455" s="268"/>
      <c r="R2455" s="268"/>
      <c r="S2455" s="268"/>
      <c r="T2455" s="268"/>
      <c r="U2455" s="268"/>
      <c r="V2455" s="268"/>
      <c r="W2455" s="268"/>
      <c r="X2455" s="268"/>
      <c r="AC2455" s="268"/>
      <c r="AE2455" s="268"/>
      <c r="AF2455" s="268"/>
      <c r="AG2455" s="268"/>
      <c r="AH2455" s="268"/>
      <c r="AI2455" s="268"/>
      <c r="AM2455" s="268"/>
    </row>
    <row r="2456" spans="1:39" x14ac:dyDescent="0.25">
      <c r="A2456" s="268"/>
      <c r="B2456" s="268"/>
      <c r="C2456" s="268"/>
      <c r="D2456" s="268"/>
      <c r="E2456" s="268"/>
      <c r="F2456" s="268"/>
      <c r="G2456" s="271"/>
      <c r="H2456" s="268"/>
      <c r="K2456" s="270"/>
      <c r="L2456" s="270"/>
      <c r="M2456" s="270"/>
      <c r="N2456" s="270"/>
      <c r="O2456" s="268"/>
      <c r="P2456" s="268"/>
      <c r="Q2456" s="268"/>
      <c r="R2456" s="268"/>
      <c r="S2456" s="268"/>
      <c r="T2456" s="268"/>
      <c r="U2456" s="268"/>
      <c r="V2456" s="268"/>
      <c r="W2456" s="268"/>
      <c r="X2456" s="268"/>
      <c r="AC2456" s="268"/>
      <c r="AE2456" s="268"/>
      <c r="AF2456" s="268"/>
      <c r="AG2456" s="268"/>
      <c r="AH2456" s="268"/>
      <c r="AI2456" s="268"/>
      <c r="AM2456" s="268"/>
    </row>
    <row r="2457" spans="1:39" x14ac:dyDescent="0.25">
      <c r="A2457" s="268"/>
      <c r="B2457" s="268"/>
      <c r="C2457" s="268"/>
      <c r="D2457" s="268"/>
      <c r="E2457" s="268"/>
      <c r="F2457" s="268"/>
      <c r="G2457" s="271"/>
      <c r="H2457" s="268"/>
      <c r="I2457" s="268"/>
      <c r="K2457" s="270"/>
      <c r="L2457" s="270"/>
      <c r="M2457" s="270"/>
      <c r="N2457" s="270"/>
      <c r="O2457" s="268"/>
      <c r="P2457" s="268"/>
      <c r="Q2457" s="268"/>
      <c r="R2457" s="268"/>
      <c r="S2457" s="268"/>
      <c r="T2457" s="268"/>
      <c r="U2457" s="268"/>
      <c r="V2457" s="268"/>
      <c r="W2457" s="268"/>
      <c r="X2457" s="268"/>
      <c r="AC2457" s="268"/>
      <c r="AE2457" s="268"/>
      <c r="AF2457" s="268"/>
      <c r="AG2457" s="268"/>
      <c r="AH2457" s="268"/>
      <c r="AI2457" s="268"/>
      <c r="AM2457" s="268"/>
    </row>
    <row r="2458" spans="1:39" x14ac:dyDescent="0.25">
      <c r="A2458" s="268"/>
      <c r="B2458" s="268"/>
      <c r="C2458" s="268"/>
      <c r="D2458" s="268"/>
      <c r="E2458" s="268"/>
      <c r="F2458" s="268"/>
      <c r="G2458" s="271"/>
      <c r="H2458" s="268"/>
      <c r="K2458" s="270"/>
      <c r="L2458" s="270"/>
      <c r="M2458" s="270"/>
      <c r="N2458" s="270"/>
      <c r="O2458" s="268"/>
      <c r="P2458" s="268"/>
      <c r="Q2458" s="268"/>
      <c r="R2458" s="268"/>
      <c r="S2458" s="268"/>
      <c r="T2458" s="268"/>
      <c r="U2458" s="268"/>
      <c r="V2458" s="268"/>
      <c r="W2458" s="268"/>
      <c r="X2458" s="268"/>
      <c r="AC2458" s="268"/>
      <c r="AE2458" s="268"/>
      <c r="AF2458" s="268"/>
      <c r="AG2458" s="268"/>
      <c r="AH2458" s="268"/>
      <c r="AI2458" s="268"/>
      <c r="AM2458" s="268"/>
    </row>
    <row r="2459" spans="1:39" x14ac:dyDescent="0.25">
      <c r="A2459" s="268"/>
      <c r="B2459" s="268"/>
      <c r="C2459" s="268"/>
      <c r="D2459" s="268"/>
      <c r="E2459" s="268"/>
      <c r="F2459" s="268"/>
      <c r="G2459" s="271"/>
      <c r="H2459" s="268"/>
      <c r="I2459" s="268"/>
      <c r="K2459" s="270"/>
      <c r="L2459" s="270"/>
      <c r="M2459" s="270"/>
      <c r="N2459" s="270"/>
      <c r="O2459" s="268"/>
      <c r="P2459" s="268"/>
      <c r="Q2459" s="268"/>
      <c r="R2459" s="268"/>
      <c r="S2459" s="268"/>
      <c r="T2459" s="268"/>
      <c r="U2459" s="268"/>
      <c r="V2459" s="268"/>
      <c r="W2459" s="268"/>
      <c r="X2459" s="268"/>
      <c r="AC2459" s="268"/>
      <c r="AE2459" s="268"/>
      <c r="AF2459" s="268"/>
      <c r="AG2459" s="268"/>
      <c r="AH2459" s="268"/>
      <c r="AI2459" s="268"/>
      <c r="AM2459" s="268"/>
    </row>
    <row r="2460" spans="1:39" x14ac:dyDescent="0.25">
      <c r="A2460" s="268"/>
      <c r="B2460" s="268"/>
      <c r="C2460" s="268"/>
      <c r="D2460" s="268"/>
      <c r="E2460" s="268"/>
      <c r="F2460" s="268"/>
      <c r="G2460" s="271"/>
      <c r="H2460" s="268"/>
      <c r="I2460" s="268"/>
      <c r="K2460" s="270"/>
      <c r="L2460" s="270"/>
      <c r="M2460" s="270"/>
      <c r="N2460" s="270"/>
      <c r="O2460" s="268"/>
      <c r="P2460" s="268"/>
      <c r="Q2460" s="268"/>
      <c r="R2460" s="268"/>
      <c r="S2460" s="268"/>
      <c r="T2460" s="268"/>
      <c r="U2460" s="268"/>
      <c r="V2460" s="268"/>
      <c r="W2460" s="268"/>
      <c r="X2460" s="268"/>
      <c r="AC2460" s="268"/>
      <c r="AE2460" s="268"/>
      <c r="AF2460" s="268"/>
      <c r="AG2460" s="268"/>
      <c r="AH2460" s="268"/>
      <c r="AI2460" s="268"/>
      <c r="AM2460" s="268"/>
    </row>
    <row r="2461" spans="1:39" x14ac:dyDescent="0.25">
      <c r="A2461" s="268"/>
      <c r="B2461" s="268"/>
      <c r="C2461" s="268"/>
      <c r="D2461" s="268"/>
      <c r="E2461" s="268"/>
      <c r="F2461" s="268"/>
      <c r="G2461" s="271"/>
      <c r="H2461" s="268"/>
      <c r="I2461" s="2"/>
      <c r="K2461" s="270"/>
      <c r="L2461" s="270"/>
      <c r="M2461" s="270"/>
      <c r="N2461" s="270"/>
      <c r="O2461" s="268"/>
      <c r="P2461" s="268"/>
      <c r="Q2461" s="268"/>
      <c r="R2461" s="268"/>
      <c r="S2461" s="268"/>
      <c r="T2461" s="268"/>
      <c r="U2461" s="268"/>
      <c r="V2461" s="268"/>
      <c r="W2461" s="268"/>
      <c r="X2461" s="268"/>
      <c r="Y2461" s="268"/>
      <c r="AC2461" s="268"/>
      <c r="AE2461" s="268"/>
      <c r="AF2461" s="268"/>
      <c r="AG2461" s="268"/>
      <c r="AH2461" s="268"/>
      <c r="AI2461" s="268"/>
      <c r="AM2461" s="268"/>
    </row>
    <row r="2462" spans="1:39" x14ac:dyDescent="0.25">
      <c r="A2462" s="268"/>
      <c r="B2462" s="268"/>
      <c r="C2462" s="268"/>
      <c r="D2462" s="268"/>
      <c r="E2462" s="268"/>
      <c r="F2462" s="268"/>
      <c r="G2462" s="271"/>
      <c r="H2462" s="268"/>
      <c r="I2462" s="268"/>
      <c r="K2462" s="270"/>
      <c r="L2462" s="270"/>
      <c r="M2462" s="270"/>
      <c r="N2462" s="270"/>
      <c r="O2462" s="268"/>
      <c r="P2462" s="268"/>
      <c r="Q2462" s="268"/>
      <c r="R2462" s="268"/>
      <c r="S2462" s="268"/>
      <c r="T2462" s="268"/>
      <c r="U2462" s="268"/>
      <c r="V2462" s="268"/>
      <c r="W2462" s="268"/>
      <c r="X2462" s="268"/>
      <c r="Y2462" s="268"/>
      <c r="AC2462" s="268"/>
      <c r="AE2462" s="268"/>
      <c r="AF2462" s="268"/>
      <c r="AG2462" s="268"/>
      <c r="AH2462" s="268"/>
      <c r="AI2462" s="268"/>
      <c r="AM2462" s="268"/>
    </row>
    <row r="2463" spans="1:39" x14ac:dyDescent="0.25">
      <c r="A2463" s="268"/>
      <c r="B2463" s="268"/>
      <c r="C2463" s="268"/>
      <c r="D2463" s="268"/>
      <c r="E2463" s="268"/>
      <c r="F2463" s="268"/>
      <c r="G2463" s="271"/>
      <c r="H2463" s="268"/>
      <c r="I2463" s="268"/>
      <c r="K2463" s="270"/>
      <c r="L2463" s="270"/>
      <c r="M2463" s="270"/>
      <c r="N2463" s="270"/>
      <c r="O2463" s="268"/>
      <c r="P2463" s="268"/>
      <c r="Q2463" s="268"/>
      <c r="R2463" s="268"/>
      <c r="S2463" s="268"/>
      <c r="T2463" s="268"/>
      <c r="U2463" s="268"/>
      <c r="V2463" s="268"/>
      <c r="W2463" s="268"/>
      <c r="X2463" s="268"/>
      <c r="Y2463" s="268"/>
      <c r="AC2463" s="268"/>
      <c r="AE2463" s="268"/>
      <c r="AF2463" s="268"/>
      <c r="AG2463" s="268"/>
      <c r="AH2463" s="268"/>
      <c r="AI2463" s="268"/>
      <c r="AM2463" s="268"/>
    </row>
    <row r="2464" spans="1:39" x14ac:dyDescent="0.25">
      <c r="A2464" s="268"/>
      <c r="B2464" s="268"/>
      <c r="C2464" s="268"/>
      <c r="D2464" s="268"/>
      <c r="E2464" s="268"/>
      <c r="F2464" s="268"/>
      <c r="G2464" s="271"/>
      <c r="H2464" s="268"/>
      <c r="K2464" s="270"/>
      <c r="L2464" s="270"/>
      <c r="M2464" s="270"/>
      <c r="N2464" s="270"/>
      <c r="O2464" s="268"/>
      <c r="P2464" s="268"/>
      <c r="Q2464" s="268"/>
      <c r="R2464" s="268"/>
      <c r="S2464" s="268"/>
      <c r="T2464" s="268"/>
      <c r="U2464" s="268"/>
      <c r="V2464" s="268"/>
      <c r="W2464" s="268"/>
      <c r="X2464" s="268"/>
      <c r="AC2464" s="268"/>
      <c r="AE2464" s="268"/>
      <c r="AF2464" s="268"/>
      <c r="AG2464" s="268"/>
      <c r="AH2464" s="268"/>
      <c r="AI2464" s="268"/>
      <c r="AM2464" s="268"/>
    </row>
    <row r="2465" spans="1:39" x14ac:dyDescent="0.25">
      <c r="A2465" s="268"/>
      <c r="B2465" s="268"/>
      <c r="C2465" s="268"/>
      <c r="D2465" s="268"/>
      <c r="E2465" s="268"/>
      <c r="F2465" s="268"/>
      <c r="G2465" s="271"/>
      <c r="H2465" s="268"/>
      <c r="K2465" s="270"/>
      <c r="L2465" s="270"/>
      <c r="M2465" s="270"/>
      <c r="N2465" s="270"/>
      <c r="O2465" s="268"/>
      <c r="P2465" s="268"/>
      <c r="Q2465" s="268"/>
      <c r="R2465" s="268"/>
      <c r="S2465" s="268"/>
      <c r="T2465" s="268"/>
      <c r="U2465" s="268"/>
      <c r="V2465" s="268"/>
      <c r="W2465" s="268"/>
      <c r="X2465" s="268"/>
      <c r="Y2465" s="268"/>
      <c r="AC2465" s="268"/>
      <c r="AE2465" s="268"/>
      <c r="AF2465" s="268"/>
      <c r="AG2465" s="268"/>
      <c r="AH2465" s="268"/>
      <c r="AI2465" s="268"/>
      <c r="AM2465" s="268"/>
    </row>
    <row r="2466" spans="1:39" x14ac:dyDescent="0.25">
      <c r="A2466" s="268"/>
      <c r="B2466" s="268"/>
      <c r="C2466" s="268"/>
      <c r="D2466" s="268"/>
      <c r="E2466" s="268"/>
      <c r="F2466" s="268"/>
      <c r="G2466" s="271"/>
      <c r="H2466" s="268"/>
      <c r="K2466" s="270"/>
      <c r="L2466" s="270"/>
      <c r="M2466" s="270"/>
      <c r="N2466" s="270"/>
      <c r="O2466" s="268"/>
      <c r="P2466" s="268"/>
      <c r="Q2466" s="268"/>
      <c r="R2466" s="268"/>
      <c r="S2466" s="268"/>
      <c r="T2466" s="268"/>
      <c r="U2466" s="268"/>
      <c r="V2466" s="268"/>
      <c r="W2466" s="268"/>
      <c r="X2466" s="268"/>
      <c r="Y2466" s="268"/>
      <c r="AC2466" s="268"/>
      <c r="AE2466" s="268"/>
      <c r="AF2466" s="268"/>
      <c r="AG2466" s="268"/>
      <c r="AH2466" s="268"/>
      <c r="AI2466" s="268"/>
      <c r="AM2466" s="268"/>
    </row>
    <row r="2467" spans="1:39" x14ac:dyDescent="0.25">
      <c r="A2467" s="268"/>
      <c r="B2467" s="268"/>
      <c r="C2467" s="268"/>
      <c r="D2467" s="268"/>
      <c r="E2467" s="268"/>
      <c r="F2467" s="268"/>
      <c r="G2467" s="271"/>
      <c r="H2467" s="268"/>
      <c r="I2467" s="268"/>
      <c r="K2467" s="270"/>
      <c r="L2467" s="270"/>
      <c r="M2467" s="270"/>
      <c r="N2467" s="270"/>
      <c r="O2467" s="268"/>
      <c r="P2467" s="268"/>
      <c r="Q2467" s="268"/>
      <c r="R2467" s="268"/>
      <c r="S2467" s="268"/>
      <c r="T2467" s="268"/>
      <c r="U2467" s="268"/>
      <c r="V2467" s="268"/>
      <c r="W2467" s="268"/>
      <c r="X2467" s="268"/>
      <c r="AC2467" s="268"/>
      <c r="AE2467" s="268"/>
      <c r="AF2467" s="268"/>
      <c r="AG2467" s="268"/>
      <c r="AH2467" s="268"/>
      <c r="AI2467" s="268"/>
      <c r="AM2467" s="268"/>
    </row>
    <row r="2468" spans="1:39" x14ac:dyDescent="0.25">
      <c r="A2468" s="268"/>
      <c r="B2468" s="268"/>
      <c r="C2468" s="268"/>
      <c r="D2468" s="268"/>
      <c r="E2468" s="268"/>
      <c r="F2468" s="268"/>
      <c r="G2468" s="271"/>
      <c r="H2468" s="268"/>
      <c r="I2468" s="268"/>
      <c r="K2468" s="270"/>
      <c r="L2468" s="270"/>
      <c r="M2468" s="270"/>
      <c r="N2468" s="270"/>
      <c r="O2468" s="268"/>
      <c r="P2468" s="268"/>
      <c r="Q2468" s="268"/>
      <c r="R2468" s="268"/>
      <c r="S2468" s="268"/>
      <c r="T2468" s="268"/>
      <c r="U2468" s="268"/>
      <c r="V2468" s="268"/>
      <c r="W2468" s="268"/>
      <c r="X2468" s="268"/>
      <c r="AC2468" s="268"/>
      <c r="AE2468" s="268"/>
      <c r="AF2468" s="268"/>
      <c r="AG2468" s="268"/>
      <c r="AH2468" s="268"/>
      <c r="AI2468" s="268"/>
      <c r="AM2468" s="268"/>
    </row>
    <row r="2469" spans="1:39" x14ac:dyDescent="0.25">
      <c r="A2469" s="268"/>
      <c r="B2469" s="268"/>
      <c r="C2469" s="268"/>
      <c r="D2469" s="268"/>
      <c r="E2469" s="268"/>
      <c r="F2469" s="268"/>
      <c r="G2469" s="271"/>
      <c r="H2469" s="268"/>
      <c r="K2469" s="270"/>
      <c r="L2469" s="270"/>
      <c r="M2469" s="270"/>
      <c r="N2469" s="270"/>
      <c r="O2469" s="268"/>
      <c r="P2469" s="268"/>
      <c r="Q2469" s="268"/>
      <c r="R2469" s="268"/>
      <c r="S2469" s="268"/>
      <c r="T2469" s="268"/>
      <c r="U2469" s="268"/>
      <c r="V2469" s="268"/>
      <c r="W2469" s="268"/>
      <c r="X2469" s="268"/>
      <c r="AC2469" s="268"/>
      <c r="AE2469" s="268"/>
      <c r="AF2469" s="268"/>
      <c r="AG2469" s="268"/>
      <c r="AH2469" s="268"/>
      <c r="AI2469" s="268"/>
      <c r="AM2469" s="268"/>
    </row>
    <row r="2470" spans="1:39" x14ac:dyDescent="0.25">
      <c r="A2470" s="268"/>
      <c r="B2470" s="268"/>
      <c r="C2470" s="268"/>
      <c r="D2470" s="268"/>
      <c r="E2470" s="268"/>
      <c r="F2470" s="268"/>
      <c r="G2470" s="271"/>
      <c r="H2470" s="268"/>
      <c r="I2470" s="268"/>
      <c r="K2470" s="270"/>
      <c r="L2470" s="270"/>
      <c r="M2470" s="270"/>
      <c r="N2470" s="270"/>
      <c r="O2470" s="268"/>
      <c r="P2470" s="268"/>
      <c r="Q2470" s="268"/>
      <c r="R2470" s="268"/>
      <c r="S2470" s="268"/>
      <c r="T2470" s="268"/>
      <c r="U2470" s="268"/>
      <c r="V2470" s="268"/>
      <c r="W2470" s="268"/>
      <c r="X2470" s="268"/>
      <c r="Y2470" s="268"/>
      <c r="AC2470" s="268"/>
      <c r="AE2470" s="268"/>
      <c r="AF2470" s="268"/>
      <c r="AG2470" s="268"/>
      <c r="AH2470" s="268"/>
      <c r="AI2470" s="268"/>
      <c r="AM2470" s="268"/>
    </row>
    <row r="2471" spans="1:39" x14ac:dyDescent="0.25">
      <c r="A2471" s="268"/>
      <c r="B2471" s="268"/>
      <c r="C2471" s="268"/>
      <c r="D2471" s="268"/>
      <c r="E2471" s="268"/>
      <c r="F2471" s="268"/>
      <c r="G2471" s="271"/>
      <c r="H2471" s="268"/>
      <c r="I2471" s="268"/>
      <c r="K2471" s="270"/>
      <c r="L2471" s="270"/>
      <c r="M2471" s="270"/>
      <c r="N2471" s="270"/>
      <c r="O2471" s="268"/>
      <c r="P2471" s="268"/>
      <c r="Q2471" s="268"/>
      <c r="R2471" s="268"/>
      <c r="S2471" s="268"/>
      <c r="T2471" s="268"/>
      <c r="U2471" s="268"/>
      <c r="V2471" s="268"/>
      <c r="W2471" s="268"/>
      <c r="X2471" s="268"/>
      <c r="AC2471" s="268"/>
      <c r="AE2471" s="268"/>
      <c r="AF2471" s="268"/>
      <c r="AG2471" s="268"/>
      <c r="AH2471" s="268"/>
      <c r="AI2471" s="268"/>
      <c r="AM2471" s="268"/>
    </row>
    <row r="2472" spans="1:39" x14ac:dyDescent="0.25">
      <c r="A2472" s="268"/>
      <c r="B2472" s="268"/>
      <c r="C2472" s="268"/>
      <c r="D2472" s="268"/>
      <c r="E2472" s="268"/>
      <c r="F2472" s="268"/>
      <c r="G2472" s="271"/>
      <c r="H2472" s="268"/>
      <c r="I2472" s="268"/>
      <c r="K2472" s="270"/>
      <c r="L2472" s="270"/>
      <c r="M2472" s="270"/>
      <c r="N2472" s="270"/>
      <c r="O2472" s="268"/>
      <c r="P2472" s="268"/>
      <c r="Q2472" s="268"/>
      <c r="R2472" s="268"/>
      <c r="S2472" s="268"/>
      <c r="T2472" s="268"/>
      <c r="U2472" s="268"/>
      <c r="V2472" s="268"/>
      <c r="W2472" s="268"/>
      <c r="X2472" s="268"/>
      <c r="AC2472" s="268"/>
      <c r="AE2472" s="268"/>
      <c r="AF2472" s="268"/>
      <c r="AG2472" s="268"/>
      <c r="AH2472" s="268"/>
      <c r="AI2472" s="268"/>
      <c r="AM2472" s="268"/>
    </row>
    <row r="2473" spans="1:39" x14ac:dyDescent="0.25">
      <c r="A2473" s="268"/>
      <c r="B2473" s="268"/>
      <c r="C2473" s="268"/>
      <c r="D2473" s="268"/>
      <c r="E2473" s="268"/>
      <c r="F2473" s="268"/>
      <c r="G2473" s="271"/>
      <c r="H2473" s="268"/>
      <c r="I2473" s="268"/>
      <c r="J2473" s="268"/>
      <c r="K2473" s="270"/>
      <c r="L2473" s="270"/>
      <c r="M2473" s="270"/>
      <c r="N2473" s="270"/>
      <c r="O2473" s="268"/>
      <c r="P2473" s="268"/>
      <c r="Q2473" s="268"/>
      <c r="R2473" s="268"/>
      <c r="S2473" s="268"/>
      <c r="T2473" s="268"/>
      <c r="U2473" s="268"/>
      <c r="V2473" s="268"/>
      <c r="W2473" s="268"/>
      <c r="X2473" s="268"/>
      <c r="AC2473" s="268"/>
      <c r="AE2473" s="268"/>
      <c r="AF2473" s="268"/>
      <c r="AG2473" s="268"/>
      <c r="AH2473" s="268"/>
      <c r="AI2473" s="268"/>
      <c r="AM2473" s="268"/>
    </row>
    <row r="2474" spans="1:39" x14ac:dyDescent="0.25">
      <c r="A2474" s="268"/>
      <c r="B2474" s="268"/>
      <c r="C2474" s="268"/>
      <c r="D2474" s="268"/>
      <c r="E2474" s="268"/>
      <c r="F2474" s="268"/>
      <c r="G2474" s="271"/>
      <c r="H2474" s="268"/>
      <c r="K2474" s="270"/>
      <c r="L2474" s="270"/>
      <c r="M2474" s="270"/>
      <c r="N2474" s="270"/>
      <c r="O2474" s="268"/>
      <c r="P2474" s="268"/>
      <c r="Q2474" s="268"/>
      <c r="R2474" s="268"/>
      <c r="S2474" s="268"/>
      <c r="T2474" s="268"/>
      <c r="U2474" s="268"/>
      <c r="V2474" s="268"/>
      <c r="W2474" s="268"/>
      <c r="X2474" s="268"/>
      <c r="AC2474" s="268"/>
      <c r="AE2474" s="268"/>
      <c r="AF2474" s="268"/>
      <c r="AG2474" s="268"/>
      <c r="AH2474" s="268"/>
      <c r="AI2474" s="268"/>
      <c r="AM2474" s="268"/>
    </row>
    <row r="2475" spans="1:39" x14ac:dyDescent="0.25">
      <c r="A2475" s="268"/>
      <c r="B2475" s="268"/>
      <c r="C2475" s="268"/>
      <c r="D2475" s="268"/>
      <c r="E2475" s="268"/>
      <c r="F2475" s="268"/>
      <c r="G2475" s="271"/>
      <c r="H2475" s="268"/>
      <c r="I2475" s="268"/>
      <c r="K2475" s="270"/>
      <c r="L2475" s="270"/>
      <c r="M2475" s="270"/>
      <c r="N2475" s="270"/>
      <c r="O2475" s="268"/>
      <c r="P2475" s="268"/>
      <c r="Q2475" s="268"/>
      <c r="R2475" s="268"/>
      <c r="S2475" s="268"/>
      <c r="T2475" s="268"/>
      <c r="U2475" s="268"/>
      <c r="V2475" s="268"/>
      <c r="W2475" s="268"/>
      <c r="X2475" s="268"/>
      <c r="Y2475" s="268"/>
      <c r="AC2475" s="268"/>
      <c r="AE2475" s="268"/>
      <c r="AF2475" s="268"/>
      <c r="AG2475" s="268"/>
      <c r="AH2475" s="268"/>
      <c r="AI2475" s="268"/>
      <c r="AM2475" s="268"/>
    </row>
    <row r="2476" spans="1:39" x14ac:dyDescent="0.25">
      <c r="A2476" s="268"/>
      <c r="B2476" s="268"/>
      <c r="C2476" s="268"/>
      <c r="D2476" s="268"/>
      <c r="E2476" s="268"/>
      <c r="F2476" s="268"/>
      <c r="G2476" s="271"/>
      <c r="H2476" s="268"/>
      <c r="I2476" s="268"/>
      <c r="K2476" s="270"/>
      <c r="L2476" s="270"/>
      <c r="M2476" s="270"/>
      <c r="N2476" s="270"/>
      <c r="O2476" s="268"/>
      <c r="P2476" s="268"/>
      <c r="Q2476" s="268"/>
      <c r="R2476" s="268"/>
      <c r="S2476" s="268"/>
      <c r="T2476" s="268"/>
      <c r="U2476" s="268"/>
      <c r="V2476" s="268"/>
      <c r="W2476" s="268"/>
      <c r="X2476" s="268"/>
      <c r="Y2476" s="268"/>
      <c r="AC2476" s="268"/>
      <c r="AE2476" s="268"/>
      <c r="AF2476" s="268"/>
      <c r="AG2476" s="268"/>
      <c r="AH2476" s="268"/>
      <c r="AI2476" s="268"/>
      <c r="AM2476" s="268"/>
    </row>
    <row r="2477" spans="1:39" x14ac:dyDescent="0.25">
      <c r="A2477" s="268"/>
      <c r="B2477" s="268"/>
      <c r="C2477" s="268"/>
      <c r="D2477" s="268"/>
      <c r="E2477" s="268"/>
      <c r="F2477" s="268"/>
      <c r="G2477" s="271"/>
      <c r="H2477" s="268"/>
      <c r="I2477" s="268"/>
      <c r="K2477" s="270"/>
      <c r="L2477" s="270"/>
      <c r="M2477" s="270"/>
      <c r="N2477" s="270"/>
      <c r="O2477" s="268"/>
      <c r="P2477" s="268"/>
      <c r="Q2477" s="268"/>
      <c r="R2477" s="268"/>
      <c r="S2477" s="268"/>
      <c r="T2477" s="268"/>
      <c r="U2477" s="268"/>
      <c r="V2477" s="268"/>
      <c r="W2477" s="268"/>
      <c r="X2477" s="268"/>
      <c r="AC2477" s="268"/>
      <c r="AE2477" s="268"/>
      <c r="AF2477" s="268"/>
      <c r="AG2477" s="268"/>
      <c r="AH2477" s="268"/>
      <c r="AI2477" s="268"/>
      <c r="AM2477" s="268"/>
    </row>
    <row r="2478" spans="1:39" x14ac:dyDescent="0.25">
      <c r="A2478" s="268"/>
      <c r="B2478" s="268"/>
      <c r="C2478" s="268"/>
      <c r="D2478" s="268"/>
      <c r="E2478" s="268"/>
      <c r="F2478" s="268"/>
      <c r="G2478" s="271"/>
      <c r="H2478" s="268"/>
      <c r="I2478" s="268"/>
      <c r="K2478" s="270"/>
      <c r="L2478" s="270"/>
      <c r="M2478" s="270"/>
      <c r="N2478" s="270"/>
      <c r="O2478" s="268"/>
      <c r="P2478" s="268"/>
      <c r="Q2478" s="268"/>
      <c r="R2478" s="268"/>
      <c r="S2478" s="268"/>
      <c r="T2478" s="268"/>
      <c r="U2478" s="268"/>
      <c r="V2478" s="268"/>
      <c r="W2478" s="268"/>
      <c r="X2478" s="268"/>
      <c r="AC2478" s="268"/>
      <c r="AE2478" s="268"/>
      <c r="AF2478" s="268"/>
      <c r="AG2478" s="268"/>
      <c r="AH2478" s="268"/>
      <c r="AI2478" s="268"/>
      <c r="AM2478" s="268"/>
    </row>
    <row r="2479" spans="1:39" x14ac:dyDescent="0.25">
      <c r="A2479" s="268"/>
      <c r="B2479" s="268"/>
      <c r="C2479" s="268"/>
      <c r="D2479" s="268"/>
      <c r="E2479" s="268"/>
      <c r="F2479" s="268"/>
      <c r="G2479" s="271"/>
      <c r="H2479" s="268"/>
      <c r="I2479" s="268"/>
      <c r="K2479" s="270"/>
      <c r="L2479" s="270"/>
      <c r="M2479" s="270"/>
      <c r="N2479" s="270"/>
      <c r="O2479" s="268"/>
      <c r="P2479" s="268"/>
      <c r="Q2479" s="268"/>
      <c r="R2479" s="268"/>
      <c r="S2479" s="268"/>
      <c r="T2479" s="268"/>
      <c r="U2479" s="268"/>
      <c r="V2479" s="268"/>
      <c r="W2479" s="268"/>
      <c r="X2479" s="268"/>
      <c r="AC2479" s="268"/>
      <c r="AE2479" s="268"/>
      <c r="AF2479" s="268"/>
      <c r="AG2479" s="268"/>
      <c r="AH2479" s="268"/>
      <c r="AI2479" s="268"/>
      <c r="AM2479" s="268"/>
    </row>
    <row r="2480" spans="1:39" x14ac:dyDescent="0.25">
      <c r="A2480" s="268"/>
      <c r="B2480" s="268"/>
      <c r="C2480" s="268"/>
      <c r="D2480" s="268"/>
      <c r="E2480" s="268"/>
      <c r="F2480" s="268"/>
      <c r="G2480" s="271"/>
      <c r="H2480" s="268"/>
      <c r="I2480" s="268"/>
      <c r="K2480" s="270"/>
      <c r="L2480" s="270"/>
      <c r="M2480" s="270"/>
      <c r="N2480" s="270"/>
      <c r="O2480" s="268"/>
      <c r="P2480" s="268"/>
      <c r="Q2480" s="268"/>
      <c r="R2480" s="268"/>
      <c r="S2480" s="268"/>
      <c r="T2480" s="268"/>
      <c r="U2480" s="268"/>
      <c r="V2480" s="268"/>
      <c r="W2480" s="268"/>
      <c r="X2480" s="268"/>
      <c r="AC2480" s="268"/>
      <c r="AE2480" s="268"/>
      <c r="AF2480" s="268"/>
      <c r="AG2480" s="268"/>
      <c r="AH2480" s="268"/>
      <c r="AI2480" s="268"/>
      <c r="AM2480" s="268"/>
    </row>
    <row r="2481" spans="1:39" x14ac:dyDescent="0.25">
      <c r="A2481" s="268"/>
      <c r="B2481" s="268"/>
      <c r="C2481" s="268"/>
      <c r="D2481" s="268"/>
      <c r="E2481" s="268"/>
      <c r="F2481" s="268"/>
      <c r="G2481" s="271"/>
      <c r="H2481" s="268"/>
      <c r="I2481" s="268"/>
      <c r="K2481" s="270"/>
      <c r="L2481" s="270"/>
      <c r="M2481" s="270"/>
      <c r="N2481" s="270"/>
      <c r="O2481" s="268"/>
      <c r="P2481" s="268"/>
      <c r="Q2481" s="268"/>
      <c r="R2481" s="268"/>
      <c r="S2481" s="268"/>
      <c r="T2481" s="268"/>
      <c r="U2481" s="268"/>
      <c r="V2481" s="268"/>
      <c r="W2481" s="268"/>
      <c r="X2481" s="268"/>
      <c r="AC2481" s="268"/>
      <c r="AE2481" s="268"/>
      <c r="AF2481" s="268"/>
      <c r="AG2481" s="268"/>
      <c r="AH2481" s="268"/>
      <c r="AI2481" s="268"/>
      <c r="AM2481" s="268"/>
    </row>
    <row r="2482" spans="1:39" x14ac:dyDescent="0.25">
      <c r="A2482" s="268"/>
      <c r="B2482" s="268"/>
      <c r="C2482" s="268"/>
      <c r="D2482" s="268"/>
      <c r="E2482" s="268"/>
      <c r="F2482" s="268"/>
      <c r="G2482" s="271"/>
      <c r="H2482" s="268"/>
      <c r="I2482" s="268"/>
      <c r="K2482" s="270"/>
      <c r="L2482" s="270"/>
      <c r="M2482" s="270"/>
      <c r="N2482" s="270"/>
      <c r="O2482" s="268"/>
      <c r="P2482" s="268"/>
      <c r="Q2482" s="268"/>
      <c r="R2482" s="268"/>
      <c r="S2482" s="268"/>
      <c r="T2482" s="268"/>
      <c r="U2482" s="268"/>
      <c r="V2482" s="268"/>
      <c r="W2482" s="268"/>
      <c r="X2482" s="268"/>
      <c r="AC2482" s="268"/>
      <c r="AE2482" s="268"/>
      <c r="AF2482" s="268"/>
      <c r="AG2482" s="268"/>
      <c r="AH2482" s="268"/>
      <c r="AI2482" s="268"/>
      <c r="AM2482" s="268"/>
    </row>
    <row r="2483" spans="1:39" x14ac:dyDescent="0.25">
      <c r="A2483" s="268"/>
      <c r="B2483" s="268"/>
      <c r="C2483" s="268"/>
      <c r="D2483" s="268"/>
      <c r="E2483" s="268"/>
      <c r="F2483" s="268"/>
      <c r="G2483" s="271"/>
      <c r="H2483" s="268"/>
      <c r="I2483" s="268"/>
      <c r="K2483" s="270"/>
      <c r="L2483" s="270"/>
      <c r="M2483" s="270"/>
      <c r="N2483" s="270"/>
      <c r="O2483" s="268"/>
      <c r="P2483" s="268"/>
      <c r="Q2483" s="268"/>
      <c r="R2483" s="268"/>
      <c r="S2483" s="268"/>
      <c r="T2483" s="268"/>
      <c r="U2483" s="268"/>
      <c r="V2483" s="268"/>
      <c r="W2483" s="268"/>
      <c r="X2483" s="268"/>
      <c r="AC2483" s="268"/>
      <c r="AE2483" s="268"/>
      <c r="AF2483" s="268"/>
      <c r="AG2483" s="268"/>
      <c r="AH2483" s="268"/>
      <c r="AI2483" s="268"/>
      <c r="AM2483" s="268"/>
    </row>
    <row r="2484" spans="1:39" x14ac:dyDescent="0.25">
      <c r="A2484" s="268"/>
      <c r="B2484" s="268"/>
      <c r="C2484" s="268"/>
      <c r="D2484" s="268"/>
      <c r="E2484" s="268"/>
      <c r="F2484" s="268"/>
      <c r="G2484" s="271"/>
      <c r="H2484" s="268"/>
      <c r="K2484" s="270"/>
      <c r="L2484" s="270"/>
      <c r="M2484" s="270"/>
      <c r="N2484" s="270"/>
      <c r="O2484" s="268"/>
      <c r="P2484" s="268"/>
      <c r="Q2484" s="268"/>
      <c r="R2484" s="268"/>
      <c r="S2484" s="268"/>
      <c r="T2484" s="268"/>
      <c r="U2484" s="268"/>
      <c r="V2484" s="268"/>
      <c r="W2484" s="268"/>
      <c r="X2484" s="268"/>
      <c r="AC2484" s="268"/>
      <c r="AE2484" s="268"/>
      <c r="AF2484" s="268"/>
      <c r="AG2484" s="268"/>
      <c r="AH2484" s="268"/>
      <c r="AI2484" s="268"/>
      <c r="AM2484" s="268"/>
    </row>
    <row r="2485" spans="1:39" x14ac:dyDescent="0.25">
      <c r="A2485" s="268"/>
      <c r="B2485" s="268"/>
      <c r="C2485" s="268"/>
      <c r="D2485" s="268"/>
      <c r="E2485" s="268"/>
      <c r="F2485" s="268"/>
      <c r="G2485" s="271"/>
      <c r="H2485" s="268"/>
      <c r="K2485" s="270"/>
      <c r="L2485" s="270"/>
      <c r="M2485" s="270"/>
      <c r="N2485" s="270"/>
      <c r="O2485" s="268"/>
      <c r="P2485" s="268"/>
      <c r="Q2485" s="268"/>
      <c r="R2485" s="268"/>
      <c r="S2485" s="268"/>
      <c r="T2485" s="268"/>
      <c r="U2485" s="268"/>
      <c r="V2485" s="268"/>
      <c r="W2485" s="268"/>
      <c r="X2485" s="268"/>
      <c r="AC2485" s="268"/>
      <c r="AE2485" s="268"/>
      <c r="AF2485" s="268"/>
      <c r="AG2485" s="268"/>
      <c r="AH2485" s="268"/>
      <c r="AI2485" s="268"/>
      <c r="AM2485" s="268"/>
    </row>
    <row r="2486" spans="1:39" x14ac:dyDescent="0.25">
      <c r="A2486" s="268"/>
      <c r="B2486" s="268"/>
      <c r="C2486" s="268"/>
      <c r="D2486" s="268"/>
      <c r="E2486" s="268"/>
      <c r="F2486" s="268"/>
      <c r="G2486" s="271"/>
      <c r="H2486" s="268"/>
      <c r="K2486" s="270"/>
      <c r="L2486" s="270"/>
      <c r="M2486" s="270"/>
      <c r="N2486" s="270"/>
      <c r="O2486" s="268"/>
      <c r="P2486" s="268"/>
      <c r="Q2486" s="268"/>
      <c r="R2486" s="268"/>
      <c r="S2486" s="268"/>
      <c r="T2486" s="268"/>
      <c r="U2486" s="268"/>
      <c r="V2486" s="268"/>
      <c r="W2486" s="268"/>
      <c r="X2486" s="268"/>
      <c r="AC2486" s="268"/>
      <c r="AE2486" s="268"/>
      <c r="AF2486" s="268"/>
      <c r="AG2486" s="268"/>
      <c r="AH2486" s="268"/>
      <c r="AI2486" s="268"/>
      <c r="AM2486" s="268"/>
    </row>
    <row r="2487" spans="1:39" x14ac:dyDescent="0.25">
      <c r="A2487" s="268"/>
      <c r="B2487" s="268"/>
      <c r="C2487" s="268"/>
      <c r="D2487" s="268"/>
      <c r="E2487" s="268"/>
      <c r="F2487" s="268"/>
      <c r="G2487" s="271"/>
      <c r="H2487" s="268"/>
      <c r="I2487" s="2"/>
      <c r="K2487" s="270"/>
      <c r="L2487" s="270"/>
      <c r="M2487" s="270"/>
      <c r="N2487" s="270"/>
      <c r="O2487" s="268"/>
      <c r="P2487" s="268"/>
      <c r="Q2487" s="268"/>
      <c r="R2487" s="268"/>
      <c r="S2487" s="268"/>
      <c r="T2487" s="268"/>
      <c r="U2487" s="268"/>
      <c r="V2487" s="268"/>
      <c r="W2487" s="268"/>
      <c r="X2487" s="268"/>
      <c r="AC2487" s="268"/>
      <c r="AE2487" s="268"/>
      <c r="AF2487" s="268"/>
      <c r="AG2487" s="268"/>
      <c r="AH2487" s="268"/>
      <c r="AI2487" s="268"/>
      <c r="AM2487" s="268"/>
    </row>
    <row r="2488" spans="1:39" x14ac:dyDescent="0.25">
      <c r="A2488" s="268"/>
      <c r="B2488" s="268"/>
      <c r="C2488" s="268"/>
      <c r="D2488" s="268"/>
      <c r="E2488" s="268"/>
      <c r="F2488" s="268"/>
      <c r="G2488" s="271"/>
      <c r="H2488" s="268"/>
      <c r="I2488" s="268"/>
      <c r="K2488" s="270"/>
      <c r="L2488" s="270"/>
      <c r="M2488" s="270"/>
      <c r="N2488" s="270"/>
      <c r="O2488" s="268"/>
      <c r="P2488" s="268"/>
      <c r="Q2488" s="268"/>
      <c r="R2488" s="268"/>
      <c r="S2488" s="268"/>
      <c r="T2488" s="268"/>
      <c r="U2488" s="268"/>
      <c r="V2488" s="268"/>
      <c r="W2488" s="268"/>
      <c r="X2488" s="268"/>
      <c r="Y2488" s="268"/>
      <c r="AC2488" s="268"/>
      <c r="AE2488" s="268"/>
      <c r="AF2488" s="268"/>
      <c r="AG2488" s="268"/>
      <c r="AH2488" s="268"/>
      <c r="AI2488" s="268"/>
      <c r="AM2488" s="268"/>
    </row>
    <row r="2489" spans="1:39" x14ac:dyDescent="0.25">
      <c r="A2489" s="268"/>
      <c r="B2489" s="268"/>
      <c r="C2489" s="268"/>
      <c r="D2489" s="268"/>
      <c r="E2489" s="268"/>
      <c r="F2489" s="268"/>
      <c r="G2489" s="271"/>
      <c r="H2489" s="268"/>
      <c r="I2489" s="268"/>
      <c r="K2489" s="270"/>
      <c r="L2489" s="270"/>
      <c r="M2489" s="270"/>
      <c r="N2489" s="270"/>
      <c r="O2489" s="268"/>
      <c r="P2489" s="268"/>
      <c r="Q2489" s="268"/>
      <c r="R2489" s="268"/>
      <c r="S2489" s="268"/>
      <c r="T2489" s="268"/>
      <c r="U2489" s="268"/>
      <c r="V2489" s="268"/>
      <c r="W2489" s="268"/>
      <c r="X2489" s="268"/>
      <c r="Y2489" s="268"/>
      <c r="AC2489" s="268"/>
      <c r="AE2489" s="268"/>
      <c r="AF2489" s="268"/>
      <c r="AG2489" s="268"/>
      <c r="AH2489" s="268"/>
      <c r="AI2489" s="268"/>
      <c r="AM2489" s="268"/>
    </row>
    <row r="2490" spans="1:39" x14ac:dyDescent="0.25">
      <c r="A2490" s="268"/>
      <c r="B2490" s="268"/>
      <c r="C2490" s="268"/>
      <c r="D2490" s="268"/>
      <c r="E2490" s="268"/>
      <c r="F2490" s="268"/>
      <c r="G2490" s="271"/>
      <c r="H2490" s="268"/>
      <c r="I2490" s="268"/>
      <c r="K2490" s="270"/>
      <c r="L2490" s="270"/>
      <c r="M2490" s="270"/>
      <c r="N2490" s="270"/>
      <c r="O2490" s="268"/>
      <c r="P2490" s="268"/>
      <c r="Q2490" s="268"/>
      <c r="R2490" s="268"/>
      <c r="S2490" s="268"/>
      <c r="T2490" s="268"/>
      <c r="U2490" s="268"/>
      <c r="V2490" s="268"/>
      <c r="W2490" s="268"/>
      <c r="X2490" s="268"/>
      <c r="Y2490" s="268"/>
      <c r="AC2490" s="268"/>
      <c r="AE2490" s="268"/>
      <c r="AF2490" s="268"/>
      <c r="AG2490" s="268"/>
      <c r="AH2490" s="268"/>
      <c r="AI2490" s="268"/>
      <c r="AM2490" s="268"/>
    </row>
    <row r="2491" spans="1:39" x14ac:dyDescent="0.25">
      <c r="A2491" s="268"/>
      <c r="B2491" s="268"/>
      <c r="C2491" s="268"/>
      <c r="D2491" s="268"/>
      <c r="E2491" s="268"/>
      <c r="F2491" s="268"/>
      <c r="G2491" s="271"/>
      <c r="H2491" s="268"/>
      <c r="I2491" s="268"/>
      <c r="K2491" s="270"/>
      <c r="L2491" s="270"/>
      <c r="M2491" s="270"/>
      <c r="N2491" s="270"/>
      <c r="O2491" s="268"/>
      <c r="P2491" s="268"/>
      <c r="Q2491" s="268"/>
      <c r="R2491" s="268"/>
      <c r="S2491" s="268"/>
      <c r="T2491" s="268"/>
      <c r="U2491" s="268"/>
      <c r="V2491" s="268"/>
      <c r="W2491" s="268"/>
      <c r="X2491" s="268"/>
      <c r="Y2491" s="268"/>
      <c r="AC2491" s="268"/>
      <c r="AE2491" s="268"/>
      <c r="AF2491" s="268"/>
      <c r="AG2491" s="268"/>
      <c r="AH2491" s="268"/>
      <c r="AI2491" s="268"/>
      <c r="AM2491" s="268"/>
    </row>
    <row r="2492" spans="1:39" x14ac:dyDescent="0.25">
      <c r="A2492" s="268"/>
      <c r="B2492" s="268"/>
      <c r="C2492" s="268"/>
      <c r="D2492" s="268"/>
      <c r="E2492" s="268"/>
      <c r="F2492" s="268"/>
      <c r="G2492" s="271"/>
      <c r="H2492" s="268"/>
      <c r="I2492" s="268"/>
      <c r="K2492" s="270"/>
      <c r="L2492" s="270"/>
      <c r="M2492" s="270"/>
      <c r="N2492" s="270"/>
      <c r="O2492" s="268"/>
      <c r="P2492" s="268"/>
      <c r="Q2492" s="268"/>
      <c r="R2492" s="268"/>
      <c r="S2492" s="268"/>
      <c r="T2492" s="268"/>
      <c r="U2492" s="268"/>
      <c r="V2492" s="268"/>
      <c r="W2492" s="268"/>
      <c r="X2492" s="268"/>
      <c r="Y2492" s="268"/>
      <c r="AC2492" s="268"/>
      <c r="AE2492" s="268"/>
      <c r="AF2492" s="268"/>
      <c r="AG2492" s="268"/>
      <c r="AH2492" s="268"/>
      <c r="AI2492" s="268"/>
      <c r="AM2492" s="268"/>
    </row>
    <row r="2493" spans="1:39" x14ac:dyDescent="0.25">
      <c r="A2493" s="268"/>
      <c r="B2493" s="268"/>
      <c r="C2493" s="268"/>
      <c r="D2493" s="268"/>
      <c r="E2493" s="268"/>
      <c r="F2493" s="268"/>
      <c r="G2493" s="271"/>
      <c r="H2493" s="268"/>
      <c r="I2493" s="268"/>
      <c r="J2493" s="268"/>
      <c r="K2493" s="270"/>
      <c r="L2493" s="270"/>
      <c r="M2493" s="270"/>
      <c r="N2493" s="270"/>
      <c r="O2493" s="268"/>
      <c r="P2493" s="268"/>
      <c r="Q2493" s="268"/>
      <c r="R2493" s="268"/>
      <c r="S2493" s="268"/>
      <c r="T2493" s="268"/>
      <c r="U2493" s="268"/>
      <c r="V2493" s="268"/>
      <c r="W2493" s="268"/>
      <c r="X2493" s="268"/>
      <c r="Y2493" s="268"/>
      <c r="AC2493" s="268"/>
      <c r="AE2493" s="268"/>
      <c r="AF2493" s="268"/>
      <c r="AG2493" s="268"/>
      <c r="AH2493" s="268"/>
      <c r="AI2493" s="268"/>
      <c r="AM2493" s="268"/>
    </row>
    <row r="2494" spans="1:39" x14ac:dyDescent="0.25">
      <c r="A2494" s="268"/>
      <c r="B2494" s="268"/>
      <c r="C2494" s="268"/>
      <c r="D2494" s="268"/>
      <c r="E2494" s="268"/>
      <c r="F2494" s="268"/>
      <c r="G2494" s="271"/>
      <c r="H2494" s="268"/>
      <c r="I2494" s="268"/>
      <c r="K2494" s="270"/>
      <c r="L2494" s="270"/>
      <c r="M2494" s="270"/>
      <c r="N2494" s="270"/>
      <c r="O2494" s="268"/>
      <c r="P2494" s="268"/>
      <c r="Q2494" s="268"/>
      <c r="R2494" s="268"/>
      <c r="S2494" s="268"/>
      <c r="T2494" s="268"/>
      <c r="U2494" s="268"/>
      <c r="V2494" s="268"/>
      <c r="W2494" s="268"/>
      <c r="X2494" s="268"/>
      <c r="Y2494" s="268"/>
      <c r="AC2494" s="268"/>
      <c r="AE2494" s="268"/>
      <c r="AF2494" s="268"/>
      <c r="AG2494" s="268"/>
      <c r="AH2494" s="268"/>
      <c r="AI2494" s="268"/>
      <c r="AM2494" s="268"/>
    </row>
    <row r="2495" spans="1:39" x14ac:dyDescent="0.25">
      <c r="A2495" s="268"/>
      <c r="B2495" s="268"/>
      <c r="C2495" s="268"/>
      <c r="D2495" s="268"/>
      <c r="E2495" s="268"/>
      <c r="F2495" s="268"/>
      <c r="G2495" s="271"/>
      <c r="H2495" s="268"/>
      <c r="I2495" s="268"/>
      <c r="K2495" s="270"/>
      <c r="L2495" s="270"/>
      <c r="M2495" s="270"/>
      <c r="N2495" s="270"/>
      <c r="O2495" s="268"/>
      <c r="P2495" s="268"/>
      <c r="Q2495" s="268"/>
      <c r="R2495" s="268"/>
      <c r="S2495" s="268"/>
      <c r="T2495" s="268"/>
      <c r="U2495" s="268"/>
      <c r="V2495" s="268"/>
      <c r="W2495" s="268"/>
      <c r="X2495" s="268"/>
      <c r="Y2495" s="268"/>
      <c r="AC2495" s="268"/>
      <c r="AE2495" s="268"/>
      <c r="AF2495" s="268"/>
      <c r="AG2495" s="268"/>
      <c r="AH2495" s="268"/>
      <c r="AI2495" s="268"/>
      <c r="AM2495" s="268"/>
    </row>
    <row r="2496" spans="1:39" x14ac:dyDescent="0.25">
      <c r="A2496" s="268"/>
      <c r="B2496" s="268"/>
      <c r="C2496" s="268"/>
      <c r="D2496" s="268"/>
      <c r="E2496" s="268"/>
      <c r="F2496" s="268"/>
      <c r="G2496" s="271"/>
      <c r="H2496" s="268"/>
      <c r="I2496" s="268"/>
      <c r="K2496" s="270"/>
      <c r="L2496" s="270"/>
      <c r="M2496" s="270"/>
      <c r="N2496" s="270"/>
      <c r="O2496" s="268"/>
      <c r="P2496" s="268"/>
      <c r="Q2496" s="268"/>
      <c r="R2496" s="268"/>
      <c r="S2496" s="268"/>
      <c r="T2496" s="268"/>
      <c r="U2496" s="268"/>
      <c r="V2496" s="268"/>
      <c r="W2496" s="268"/>
      <c r="X2496" s="268"/>
      <c r="Y2496" s="268"/>
      <c r="AC2496" s="268"/>
      <c r="AE2496" s="268"/>
      <c r="AF2496" s="268"/>
      <c r="AG2496" s="268"/>
      <c r="AH2496" s="268"/>
      <c r="AI2496" s="268"/>
      <c r="AM2496" s="268"/>
    </row>
    <row r="2497" spans="1:39" x14ac:dyDescent="0.25">
      <c r="A2497" s="268"/>
      <c r="B2497" s="268"/>
      <c r="C2497" s="268"/>
      <c r="D2497" s="268"/>
      <c r="E2497" s="268"/>
      <c r="F2497" s="268"/>
      <c r="G2497" s="271"/>
      <c r="H2497" s="268"/>
      <c r="I2497" s="268"/>
      <c r="K2497" s="270"/>
      <c r="L2497" s="270"/>
      <c r="M2497" s="270"/>
      <c r="N2497" s="270"/>
      <c r="O2497" s="268"/>
      <c r="P2497" s="268"/>
      <c r="Q2497" s="268"/>
      <c r="R2497" s="268"/>
      <c r="S2497" s="268"/>
      <c r="T2497" s="268"/>
      <c r="U2497" s="268"/>
      <c r="V2497" s="268"/>
      <c r="W2497" s="268"/>
      <c r="X2497" s="268"/>
      <c r="Y2497" s="268"/>
      <c r="AC2497" s="268"/>
      <c r="AE2497" s="268"/>
      <c r="AF2497" s="268"/>
      <c r="AG2497" s="268"/>
      <c r="AH2497" s="268"/>
      <c r="AI2497" s="268"/>
      <c r="AM2497" s="268"/>
    </row>
    <row r="2498" spans="1:39" x14ac:dyDescent="0.25">
      <c r="A2498" s="268"/>
      <c r="B2498" s="268"/>
      <c r="C2498" s="268"/>
      <c r="D2498" s="268"/>
      <c r="E2498" s="268"/>
      <c r="F2498" s="268"/>
      <c r="G2498" s="271"/>
      <c r="H2498" s="268"/>
      <c r="I2498" s="268"/>
      <c r="K2498" s="270"/>
      <c r="L2498" s="270"/>
      <c r="M2498" s="270"/>
      <c r="N2498" s="270"/>
      <c r="O2498" s="268"/>
      <c r="P2498" s="268"/>
      <c r="Q2498" s="268"/>
      <c r="R2498" s="268"/>
      <c r="S2498" s="268"/>
      <c r="T2498" s="268"/>
      <c r="U2498" s="268"/>
      <c r="V2498" s="268"/>
      <c r="W2498" s="268"/>
      <c r="X2498" s="268"/>
      <c r="AC2498" s="268"/>
      <c r="AE2498" s="268"/>
      <c r="AF2498" s="268"/>
      <c r="AG2498" s="268"/>
      <c r="AH2498" s="268"/>
      <c r="AI2498" s="268"/>
      <c r="AM2498" s="268"/>
    </row>
    <row r="2499" spans="1:39" x14ac:dyDescent="0.25">
      <c r="A2499" s="268"/>
      <c r="B2499" s="268"/>
      <c r="C2499" s="268"/>
      <c r="D2499" s="268"/>
      <c r="E2499" s="268"/>
      <c r="F2499" s="268"/>
      <c r="G2499" s="271"/>
      <c r="H2499" s="268"/>
      <c r="I2499" s="268"/>
      <c r="K2499" s="270"/>
      <c r="L2499" s="270"/>
      <c r="M2499" s="270"/>
      <c r="N2499" s="270"/>
      <c r="O2499" s="268"/>
      <c r="P2499" s="268"/>
      <c r="Q2499" s="268"/>
      <c r="R2499" s="268"/>
      <c r="S2499" s="268"/>
      <c r="T2499" s="268"/>
      <c r="U2499" s="268"/>
      <c r="V2499" s="268"/>
      <c r="W2499" s="268"/>
      <c r="X2499" s="268"/>
      <c r="AC2499" s="268"/>
      <c r="AE2499" s="268"/>
      <c r="AF2499" s="268"/>
      <c r="AG2499" s="268"/>
      <c r="AH2499" s="268"/>
      <c r="AI2499" s="268"/>
      <c r="AM2499" s="268"/>
    </row>
    <row r="2500" spans="1:39" x14ac:dyDescent="0.25">
      <c r="A2500" s="268"/>
      <c r="B2500" s="268"/>
      <c r="C2500" s="268"/>
      <c r="D2500" s="268"/>
      <c r="E2500" s="268"/>
      <c r="F2500" s="268"/>
      <c r="G2500" s="271"/>
      <c r="H2500" s="268"/>
      <c r="I2500" s="268"/>
      <c r="K2500" s="270"/>
      <c r="L2500" s="270"/>
      <c r="M2500" s="270"/>
      <c r="N2500" s="270"/>
      <c r="O2500" s="268"/>
      <c r="P2500" s="268"/>
      <c r="Q2500" s="268"/>
      <c r="R2500" s="268"/>
      <c r="S2500" s="268"/>
      <c r="T2500" s="268"/>
      <c r="U2500" s="268"/>
      <c r="V2500" s="268"/>
      <c r="W2500" s="268"/>
      <c r="X2500" s="268"/>
      <c r="AC2500" s="268"/>
      <c r="AE2500" s="268"/>
      <c r="AF2500" s="268"/>
      <c r="AG2500" s="268"/>
      <c r="AH2500" s="268"/>
      <c r="AI2500" s="268"/>
      <c r="AM2500" s="268"/>
    </row>
    <row r="2501" spans="1:39" x14ac:dyDescent="0.25">
      <c r="A2501" s="268"/>
      <c r="B2501" s="268"/>
      <c r="C2501" s="268"/>
      <c r="D2501" s="268"/>
      <c r="E2501" s="268"/>
      <c r="F2501" s="268"/>
      <c r="G2501" s="271"/>
      <c r="H2501" s="268"/>
      <c r="I2501" s="2"/>
      <c r="K2501" s="270"/>
      <c r="L2501" s="270"/>
      <c r="M2501" s="270"/>
      <c r="N2501" s="270"/>
      <c r="O2501" s="268"/>
      <c r="P2501" s="268"/>
      <c r="Q2501" s="268"/>
      <c r="R2501" s="268"/>
      <c r="S2501" s="268"/>
      <c r="T2501" s="268"/>
      <c r="U2501" s="268"/>
      <c r="V2501" s="268"/>
      <c r="W2501" s="268"/>
      <c r="X2501" s="268"/>
      <c r="Y2501" s="268"/>
      <c r="AC2501" s="268"/>
      <c r="AE2501" s="268"/>
      <c r="AF2501" s="268"/>
      <c r="AG2501" s="268"/>
      <c r="AH2501" s="268"/>
      <c r="AI2501" s="268"/>
      <c r="AM2501" s="268"/>
    </row>
    <row r="2502" spans="1:39" x14ac:dyDescent="0.25">
      <c r="A2502" s="268"/>
      <c r="B2502" s="268"/>
      <c r="C2502" s="268"/>
      <c r="D2502" s="268"/>
      <c r="E2502" s="268"/>
      <c r="F2502" s="268"/>
      <c r="G2502" s="271"/>
      <c r="H2502" s="268"/>
      <c r="I2502" s="2"/>
      <c r="K2502" s="270"/>
      <c r="L2502" s="270"/>
      <c r="M2502" s="270"/>
      <c r="N2502" s="270"/>
      <c r="O2502" s="268"/>
      <c r="P2502" s="268"/>
      <c r="Q2502" s="268"/>
      <c r="R2502" s="268"/>
      <c r="S2502" s="268"/>
      <c r="T2502" s="268"/>
      <c r="U2502" s="268"/>
      <c r="V2502" s="268"/>
      <c r="W2502" s="268"/>
      <c r="X2502" s="268"/>
      <c r="Y2502" s="268"/>
      <c r="AC2502" s="268"/>
      <c r="AE2502" s="268"/>
      <c r="AF2502" s="268"/>
      <c r="AG2502" s="268"/>
      <c r="AH2502" s="268"/>
      <c r="AI2502" s="268"/>
      <c r="AM2502" s="268"/>
    </row>
    <row r="2503" spans="1:39" x14ac:dyDescent="0.25">
      <c r="A2503" s="268"/>
      <c r="B2503" s="268"/>
      <c r="C2503" s="268"/>
      <c r="D2503" s="268"/>
      <c r="E2503" s="268"/>
      <c r="F2503" s="268"/>
      <c r="G2503" s="271"/>
      <c r="H2503" s="268"/>
      <c r="I2503" s="2"/>
      <c r="K2503" s="270"/>
      <c r="L2503" s="270"/>
      <c r="M2503" s="270"/>
      <c r="N2503" s="270"/>
      <c r="O2503" s="268"/>
      <c r="P2503" s="268"/>
      <c r="Q2503" s="268"/>
      <c r="R2503" s="268"/>
      <c r="S2503" s="268"/>
      <c r="T2503" s="268"/>
      <c r="U2503" s="268"/>
      <c r="V2503" s="268"/>
      <c r="W2503" s="268"/>
      <c r="X2503" s="268"/>
      <c r="Y2503" s="268"/>
      <c r="AC2503" s="268"/>
      <c r="AE2503" s="268"/>
      <c r="AF2503" s="268"/>
      <c r="AG2503" s="268"/>
      <c r="AH2503" s="268"/>
      <c r="AI2503" s="268"/>
      <c r="AM2503" s="268"/>
    </row>
    <row r="2504" spans="1:39" x14ac:dyDescent="0.25">
      <c r="A2504" s="268"/>
      <c r="B2504" s="268"/>
      <c r="C2504" s="268"/>
      <c r="D2504" s="268"/>
      <c r="E2504" s="268"/>
      <c r="F2504" s="268"/>
      <c r="G2504" s="271"/>
      <c r="H2504" s="268"/>
      <c r="K2504" s="270"/>
      <c r="L2504" s="270"/>
      <c r="M2504" s="270"/>
      <c r="N2504" s="270"/>
      <c r="O2504" s="268"/>
      <c r="P2504" s="268"/>
      <c r="Q2504" s="268"/>
      <c r="R2504" s="268"/>
      <c r="S2504" s="268"/>
      <c r="T2504" s="268"/>
      <c r="U2504" s="268"/>
      <c r="V2504" s="268"/>
      <c r="W2504" s="268"/>
      <c r="X2504" s="268"/>
      <c r="Y2504" s="268"/>
      <c r="AC2504" s="268"/>
      <c r="AE2504" s="268"/>
      <c r="AF2504" s="268"/>
      <c r="AG2504" s="268"/>
      <c r="AH2504" s="268"/>
      <c r="AI2504" s="268"/>
      <c r="AM2504" s="268"/>
    </row>
    <row r="2505" spans="1:39" x14ac:dyDescent="0.25">
      <c r="A2505" s="268"/>
      <c r="B2505" s="268"/>
      <c r="C2505" s="268"/>
      <c r="D2505" s="268"/>
      <c r="E2505" s="268"/>
      <c r="F2505" s="268"/>
      <c r="G2505" s="271"/>
      <c r="H2505" s="268"/>
      <c r="I2505" s="268"/>
      <c r="K2505" s="270"/>
      <c r="L2505" s="270"/>
      <c r="M2505" s="270"/>
      <c r="N2505" s="270"/>
      <c r="O2505" s="268"/>
      <c r="P2505" s="268"/>
      <c r="Q2505" s="268"/>
      <c r="R2505" s="268"/>
      <c r="S2505" s="268"/>
      <c r="T2505" s="268"/>
      <c r="U2505" s="268"/>
      <c r="V2505" s="268"/>
      <c r="W2505" s="268"/>
      <c r="X2505" s="268"/>
      <c r="Y2505" s="268"/>
      <c r="AC2505" s="268"/>
      <c r="AE2505" s="268"/>
      <c r="AF2505" s="268"/>
      <c r="AG2505" s="268"/>
      <c r="AH2505" s="268"/>
      <c r="AI2505" s="268"/>
      <c r="AM2505" s="268"/>
    </row>
    <row r="2506" spans="1:39" x14ac:dyDescent="0.25">
      <c r="A2506" s="268"/>
      <c r="B2506" s="268"/>
      <c r="C2506" s="268"/>
      <c r="D2506" s="268"/>
      <c r="E2506" s="268"/>
      <c r="F2506" s="268"/>
      <c r="G2506" s="271"/>
      <c r="H2506" s="268"/>
      <c r="I2506" s="268"/>
      <c r="K2506" s="270"/>
      <c r="L2506" s="270"/>
      <c r="M2506" s="270"/>
      <c r="N2506" s="270"/>
      <c r="O2506" s="268"/>
      <c r="P2506" s="268"/>
      <c r="Q2506" s="268"/>
      <c r="R2506" s="268"/>
      <c r="S2506" s="268"/>
      <c r="T2506" s="268"/>
      <c r="U2506" s="268"/>
      <c r="V2506" s="268"/>
      <c r="W2506" s="268"/>
      <c r="X2506" s="268"/>
      <c r="Y2506" s="268"/>
      <c r="AC2506" s="268"/>
      <c r="AE2506" s="268"/>
      <c r="AF2506" s="268"/>
      <c r="AG2506" s="268"/>
      <c r="AH2506" s="268"/>
      <c r="AI2506" s="268"/>
      <c r="AM2506" s="268"/>
    </row>
    <row r="2507" spans="1:39" x14ac:dyDescent="0.25">
      <c r="A2507" s="268"/>
      <c r="B2507" s="268"/>
      <c r="C2507" s="268"/>
      <c r="D2507" s="268"/>
      <c r="E2507" s="268"/>
      <c r="F2507" s="268"/>
      <c r="G2507" s="271"/>
      <c r="H2507" s="268"/>
      <c r="I2507" s="268"/>
      <c r="K2507" s="270"/>
      <c r="L2507" s="270"/>
      <c r="M2507" s="270"/>
      <c r="N2507" s="270"/>
      <c r="O2507" s="268"/>
      <c r="P2507" s="268"/>
      <c r="Q2507" s="268"/>
      <c r="R2507" s="268"/>
      <c r="S2507" s="268"/>
      <c r="T2507" s="268"/>
      <c r="U2507" s="268"/>
      <c r="V2507" s="268"/>
      <c r="W2507" s="268"/>
      <c r="X2507" s="268"/>
      <c r="Y2507" s="268"/>
      <c r="AC2507" s="268"/>
      <c r="AE2507" s="268"/>
      <c r="AF2507" s="268"/>
      <c r="AG2507" s="268"/>
      <c r="AH2507" s="268"/>
      <c r="AI2507" s="268"/>
      <c r="AM2507" s="268"/>
    </row>
    <row r="2508" spans="1:39" x14ac:dyDescent="0.25">
      <c r="A2508" s="268"/>
      <c r="B2508" s="268"/>
      <c r="C2508" s="268"/>
      <c r="D2508" s="268"/>
      <c r="E2508" s="268"/>
      <c r="F2508" s="268"/>
      <c r="G2508" s="271"/>
      <c r="H2508" s="268"/>
      <c r="I2508" s="268"/>
      <c r="K2508" s="270"/>
      <c r="L2508" s="270"/>
      <c r="M2508" s="270"/>
      <c r="N2508" s="270"/>
      <c r="O2508" s="268"/>
      <c r="P2508" s="268"/>
      <c r="Q2508" s="268"/>
      <c r="R2508" s="268"/>
      <c r="S2508" s="268"/>
      <c r="T2508" s="268"/>
      <c r="U2508" s="268"/>
      <c r="V2508" s="268"/>
      <c r="W2508" s="268"/>
      <c r="X2508" s="268"/>
      <c r="Y2508" s="268"/>
      <c r="AC2508" s="268"/>
      <c r="AE2508" s="268"/>
      <c r="AF2508" s="268"/>
      <c r="AG2508" s="268"/>
      <c r="AH2508" s="268"/>
      <c r="AI2508" s="268"/>
      <c r="AM2508" s="268"/>
    </row>
    <row r="2509" spans="1:39" x14ac:dyDescent="0.25">
      <c r="A2509" s="268"/>
      <c r="B2509" s="268"/>
      <c r="C2509" s="268"/>
      <c r="D2509" s="268"/>
      <c r="E2509" s="268"/>
      <c r="F2509" s="268"/>
      <c r="G2509" s="271"/>
      <c r="H2509" s="268"/>
      <c r="K2509" s="270"/>
      <c r="L2509" s="270"/>
      <c r="M2509" s="270"/>
      <c r="N2509" s="270"/>
      <c r="O2509" s="268"/>
      <c r="P2509" s="268"/>
      <c r="Q2509" s="268"/>
      <c r="R2509" s="268"/>
      <c r="S2509" s="268"/>
      <c r="T2509" s="268"/>
      <c r="U2509" s="268"/>
      <c r="V2509" s="268"/>
      <c r="W2509" s="268"/>
      <c r="X2509" s="268"/>
      <c r="Y2509" s="268"/>
      <c r="AC2509" s="268"/>
      <c r="AE2509" s="268"/>
      <c r="AF2509" s="268"/>
      <c r="AG2509" s="268"/>
      <c r="AH2509" s="268"/>
      <c r="AI2509" s="268"/>
      <c r="AM2509" s="268"/>
    </row>
    <row r="2510" spans="1:39" x14ac:dyDescent="0.25">
      <c r="A2510" s="268"/>
      <c r="B2510" s="268"/>
      <c r="C2510" s="268"/>
      <c r="D2510" s="268"/>
      <c r="E2510" s="268"/>
      <c r="F2510" s="268"/>
      <c r="G2510" s="271"/>
      <c r="H2510" s="268"/>
      <c r="I2510" s="268"/>
      <c r="K2510" s="270"/>
      <c r="L2510" s="270"/>
      <c r="M2510" s="270"/>
      <c r="N2510" s="270"/>
      <c r="O2510" s="268"/>
      <c r="P2510" s="268"/>
      <c r="Q2510" s="268"/>
      <c r="R2510" s="268"/>
      <c r="S2510" s="268"/>
      <c r="T2510" s="268"/>
      <c r="U2510" s="268"/>
      <c r="V2510" s="268"/>
      <c r="W2510" s="268"/>
      <c r="X2510" s="268"/>
      <c r="Y2510" s="268"/>
      <c r="AC2510" s="268"/>
      <c r="AE2510" s="268"/>
      <c r="AF2510" s="268"/>
      <c r="AG2510" s="268"/>
      <c r="AH2510" s="268"/>
      <c r="AI2510" s="268"/>
      <c r="AM2510" s="268"/>
    </row>
    <row r="2511" spans="1:39" x14ac:dyDescent="0.25">
      <c r="A2511" s="268"/>
      <c r="B2511" s="268"/>
      <c r="C2511" s="268"/>
      <c r="D2511" s="268"/>
      <c r="E2511" s="268"/>
      <c r="F2511" s="268"/>
      <c r="G2511" s="271"/>
      <c r="H2511" s="268"/>
      <c r="K2511" s="270"/>
      <c r="L2511" s="270"/>
      <c r="M2511" s="270"/>
      <c r="N2511" s="270"/>
      <c r="O2511" s="268"/>
      <c r="P2511" s="268"/>
      <c r="Q2511" s="268"/>
      <c r="R2511" s="268"/>
      <c r="S2511" s="268"/>
      <c r="T2511" s="268"/>
      <c r="U2511" s="268"/>
      <c r="V2511" s="268"/>
      <c r="W2511" s="268"/>
      <c r="X2511" s="268"/>
      <c r="Y2511" s="268"/>
      <c r="AC2511" s="268"/>
      <c r="AE2511" s="268"/>
      <c r="AF2511" s="268"/>
      <c r="AG2511" s="268"/>
      <c r="AH2511" s="268"/>
      <c r="AI2511" s="268"/>
      <c r="AM2511" s="268"/>
    </row>
    <row r="2512" spans="1:39" x14ac:dyDescent="0.25">
      <c r="A2512" s="268"/>
      <c r="B2512" s="268"/>
      <c r="C2512" s="268"/>
      <c r="D2512" s="268"/>
      <c r="E2512" s="268"/>
      <c r="F2512" s="268"/>
      <c r="G2512" s="271"/>
      <c r="H2512" s="268"/>
      <c r="I2512" s="268"/>
      <c r="K2512" s="270"/>
      <c r="L2512" s="270"/>
      <c r="M2512" s="270"/>
      <c r="N2512" s="270"/>
      <c r="O2512" s="268"/>
      <c r="P2512" s="268"/>
      <c r="Q2512" s="268"/>
      <c r="R2512" s="268"/>
      <c r="S2512" s="268"/>
      <c r="T2512" s="268"/>
      <c r="U2512" s="268"/>
      <c r="V2512" s="268"/>
      <c r="W2512" s="268"/>
      <c r="X2512" s="268"/>
      <c r="Y2512" s="268"/>
      <c r="AC2512" s="268"/>
      <c r="AE2512" s="268"/>
      <c r="AF2512" s="268"/>
      <c r="AG2512" s="268"/>
      <c r="AH2512" s="268"/>
      <c r="AI2512" s="268"/>
      <c r="AM2512" s="268"/>
    </row>
    <row r="2513" spans="1:39" x14ac:dyDescent="0.25">
      <c r="A2513" s="268"/>
      <c r="B2513" s="268"/>
      <c r="C2513" s="268"/>
      <c r="D2513" s="268"/>
      <c r="E2513" s="268"/>
      <c r="F2513" s="268"/>
      <c r="G2513" s="271"/>
      <c r="H2513" s="268"/>
      <c r="I2513" s="268"/>
      <c r="K2513" s="270"/>
      <c r="L2513" s="270"/>
      <c r="M2513" s="270"/>
      <c r="N2513" s="270"/>
      <c r="O2513" s="268"/>
      <c r="P2513" s="268"/>
      <c r="Q2513" s="268"/>
      <c r="R2513" s="268"/>
      <c r="S2513" s="268"/>
      <c r="T2513" s="268"/>
      <c r="U2513" s="268"/>
      <c r="V2513" s="268"/>
      <c r="W2513" s="268"/>
      <c r="X2513" s="268"/>
      <c r="Y2513" s="268"/>
      <c r="AC2513" s="268"/>
      <c r="AE2513" s="268"/>
      <c r="AF2513" s="268"/>
      <c r="AG2513" s="268"/>
      <c r="AH2513" s="268"/>
      <c r="AI2513" s="268"/>
      <c r="AM2513" s="268"/>
    </row>
    <row r="2514" spans="1:39" x14ac:dyDescent="0.25">
      <c r="A2514" s="268"/>
      <c r="B2514" s="268"/>
      <c r="C2514" s="268"/>
      <c r="D2514" s="268"/>
      <c r="E2514" s="268"/>
      <c r="F2514" s="268"/>
      <c r="G2514" s="271"/>
      <c r="H2514" s="268"/>
      <c r="K2514" s="270"/>
      <c r="L2514" s="270"/>
      <c r="M2514" s="270"/>
      <c r="N2514" s="270"/>
      <c r="O2514" s="268"/>
      <c r="P2514" s="268"/>
      <c r="Q2514" s="268"/>
      <c r="R2514" s="268"/>
      <c r="S2514" s="268"/>
      <c r="T2514" s="268"/>
      <c r="U2514" s="268"/>
      <c r="V2514" s="268"/>
      <c r="W2514" s="268"/>
      <c r="X2514" s="268"/>
      <c r="AC2514" s="268"/>
      <c r="AE2514" s="268"/>
      <c r="AF2514" s="268"/>
      <c r="AG2514" s="268"/>
      <c r="AH2514" s="268"/>
      <c r="AI2514" s="268"/>
      <c r="AM2514" s="268"/>
    </row>
    <row r="2515" spans="1:39" x14ac:dyDescent="0.25">
      <c r="A2515" s="268"/>
      <c r="B2515" s="268"/>
      <c r="C2515" s="268"/>
      <c r="D2515" s="268"/>
      <c r="E2515" s="268"/>
      <c r="F2515" s="268"/>
      <c r="G2515" s="271"/>
      <c r="H2515" s="268"/>
      <c r="J2515" s="268"/>
      <c r="K2515" s="270"/>
      <c r="L2515" s="270"/>
      <c r="M2515" s="270"/>
      <c r="N2515" s="270"/>
      <c r="O2515" s="268"/>
      <c r="P2515" s="268"/>
      <c r="Q2515" s="268"/>
      <c r="R2515" s="268"/>
      <c r="S2515" s="268"/>
      <c r="T2515" s="268"/>
      <c r="U2515" s="268"/>
      <c r="V2515" s="268"/>
      <c r="W2515" s="268"/>
      <c r="X2515" s="268"/>
      <c r="AC2515" s="268"/>
      <c r="AE2515" s="268"/>
      <c r="AF2515" s="268"/>
      <c r="AG2515" s="268"/>
      <c r="AH2515" s="268"/>
      <c r="AI2515" s="268"/>
      <c r="AM2515" s="268"/>
    </row>
    <row r="2516" spans="1:39" x14ac:dyDescent="0.25">
      <c r="A2516" s="268"/>
      <c r="B2516" s="268"/>
      <c r="C2516" s="268"/>
      <c r="D2516" s="268"/>
      <c r="E2516" s="268"/>
      <c r="F2516" s="268"/>
      <c r="G2516" s="271"/>
      <c r="H2516" s="268"/>
      <c r="K2516" s="270"/>
      <c r="L2516" s="270"/>
      <c r="M2516" s="270"/>
      <c r="N2516" s="270"/>
      <c r="O2516" s="268"/>
      <c r="P2516" s="268"/>
      <c r="Q2516" s="268"/>
      <c r="R2516" s="268"/>
      <c r="S2516" s="268"/>
      <c r="T2516" s="268"/>
      <c r="U2516" s="268"/>
      <c r="V2516" s="268"/>
      <c r="W2516" s="268"/>
      <c r="X2516" s="268"/>
      <c r="AC2516" s="268"/>
      <c r="AE2516" s="268"/>
      <c r="AF2516" s="268"/>
      <c r="AG2516" s="268"/>
      <c r="AH2516" s="268"/>
      <c r="AI2516" s="268"/>
      <c r="AM2516" s="268"/>
    </row>
    <row r="2517" spans="1:39" x14ac:dyDescent="0.25">
      <c r="A2517" s="268"/>
      <c r="B2517" s="268"/>
      <c r="C2517" s="268"/>
      <c r="D2517" s="268"/>
      <c r="E2517" s="268"/>
      <c r="F2517" s="268"/>
      <c r="G2517" s="271"/>
      <c r="H2517" s="268"/>
      <c r="K2517" s="270"/>
      <c r="L2517" s="270"/>
      <c r="M2517" s="270"/>
      <c r="N2517" s="270"/>
      <c r="O2517" s="268"/>
      <c r="P2517" s="268"/>
      <c r="Q2517" s="268"/>
      <c r="R2517" s="268"/>
      <c r="S2517" s="268"/>
      <c r="T2517" s="268"/>
      <c r="U2517" s="268"/>
      <c r="V2517" s="268"/>
      <c r="W2517" s="268"/>
      <c r="X2517" s="268"/>
      <c r="AC2517" s="268"/>
      <c r="AE2517" s="268"/>
      <c r="AF2517" s="268"/>
      <c r="AG2517" s="268"/>
      <c r="AH2517" s="268"/>
      <c r="AI2517" s="268"/>
      <c r="AM2517" s="268"/>
    </row>
    <row r="2518" spans="1:39" x14ac:dyDescent="0.25">
      <c r="A2518" s="268"/>
      <c r="B2518" s="268"/>
      <c r="C2518" s="268"/>
      <c r="D2518" s="268"/>
      <c r="E2518" s="268"/>
      <c r="F2518" s="268"/>
      <c r="G2518" s="271"/>
      <c r="H2518" s="268"/>
      <c r="K2518" s="270"/>
      <c r="L2518" s="270"/>
      <c r="M2518" s="270"/>
      <c r="N2518" s="270"/>
      <c r="O2518" s="268"/>
      <c r="P2518" s="268"/>
      <c r="Q2518" s="268"/>
      <c r="R2518" s="268"/>
      <c r="S2518" s="268"/>
      <c r="T2518" s="268"/>
      <c r="U2518" s="268"/>
      <c r="V2518" s="268"/>
      <c r="W2518" s="268"/>
      <c r="X2518" s="268"/>
      <c r="Y2518" s="268"/>
      <c r="Z2518" s="268"/>
      <c r="AC2518" s="268"/>
      <c r="AE2518" s="268"/>
      <c r="AF2518" s="268"/>
      <c r="AG2518" s="268"/>
      <c r="AH2518" s="268"/>
      <c r="AI2518" s="268"/>
      <c r="AM2518" s="268"/>
    </row>
    <row r="2519" spans="1:39" x14ac:dyDescent="0.25">
      <c r="A2519" s="268"/>
      <c r="B2519" s="268"/>
      <c r="C2519" s="268"/>
      <c r="D2519" s="268"/>
      <c r="E2519" s="268"/>
      <c r="F2519" s="268"/>
      <c r="G2519" s="271"/>
      <c r="H2519" s="268"/>
      <c r="K2519" s="270"/>
      <c r="L2519" s="270"/>
      <c r="M2519" s="270"/>
      <c r="N2519" s="270"/>
      <c r="O2519" s="268"/>
      <c r="P2519" s="268"/>
      <c r="Q2519" s="268"/>
      <c r="R2519" s="268"/>
      <c r="S2519" s="268"/>
      <c r="T2519" s="268"/>
      <c r="U2519" s="268"/>
      <c r="V2519" s="268"/>
      <c r="W2519" s="268"/>
      <c r="X2519" s="268"/>
      <c r="Y2519" s="268"/>
      <c r="Z2519" s="268"/>
      <c r="AC2519" s="268"/>
      <c r="AE2519" s="268"/>
      <c r="AF2519" s="268"/>
      <c r="AG2519" s="268"/>
      <c r="AH2519" s="268"/>
      <c r="AI2519" s="268"/>
      <c r="AM2519" s="268"/>
    </row>
    <row r="2520" spans="1:39" x14ac:dyDescent="0.25">
      <c r="A2520" s="268"/>
      <c r="B2520" s="268"/>
      <c r="C2520" s="268"/>
      <c r="D2520" s="268"/>
      <c r="E2520" s="268"/>
      <c r="F2520" s="268"/>
      <c r="G2520" s="271"/>
      <c r="H2520" s="268"/>
      <c r="K2520" s="270"/>
      <c r="L2520" s="270"/>
      <c r="M2520" s="270"/>
      <c r="N2520" s="270"/>
      <c r="O2520" s="268"/>
      <c r="P2520" s="268"/>
      <c r="Q2520" s="268"/>
      <c r="R2520" s="268"/>
      <c r="S2520" s="268"/>
      <c r="T2520" s="268"/>
      <c r="U2520" s="268"/>
      <c r="V2520" s="268"/>
      <c r="W2520" s="268"/>
      <c r="X2520" s="268"/>
      <c r="Y2520" s="268"/>
      <c r="Z2520" s="268"/>
      <c r="AC2520" s="268"/>
      <c r="AE2520" s="268"/>
      <c r="AF2520" s="268"/>
      <c r="AG2520" s="268"/>
      <c r="AH2520" s="268"/>
      <c r="AI2520" s="268"/>
      <c r="AM2520" s="268"/>
    </row>
    <row r="2521" spans="1:39" x14ac:dyDescent="0.25">
      <c r="A2521" s="268"/>
      <c r="B2521" s="268"/>
      <c r="C2521" s="268"/>
      <c r="D2521" s="268"/>
      <c r="E2521" s="268"/>
      <c r="F2521" s="268"/>
      <c r="G2521" s="271"/>
      <c r="H2521" s="268"/>
      <c r="I2521" s="268"/>
      <c r="K2521" s="270"/>
      <c r="L2521" s="270"/>
      <c r="M2521" s="270"/>
      <c r="N2521" s="270"/>
      <c r="O2521" s="268"/>
      <c r="P2521" s="268"/>
      <c r="Q2521" s="268"/>
      <c r="R2521" s="268"/>
      <c r="S2521" s="268"/>
      <c r="T2521" s="268"/>
      <c r="U2521" s="268"/>
      <c r="V2521" s="268"/>
      <c r="W2521" s="268"/>
      <c r="X2521" s="268"/>
      <c r="Y2521" s="268"/>
      <c r="Z2521" s="268"/>
      <c r="AC2521" s="268"/>
      <c r="AE2521" s="268"/>
      <c r="AF2521" s="268"/>
      <c r="AG2521" s="268"/>
      <c r="AH2521" s="268"/>
      <c r="AI2521" s="268"/>
      <c r="AM2521" s="268"/>
    </row>
    <row r="2522" spans="1:39" x14ac:dyDescent="0.25">
      <c r="A2522" s="268"/>
      <c r="B2522" s="268"/>
      <c r="C2522" s="268"/>
      <c r="D2522" s="268"/>
      <c r="E2522" s="268"/>
      <c r="F2522" s="268"/>
      <c r="G2522" s="271"/>
      <c r="H2522" s="268"/>
      <c r="I2522" s="268"/>
      <c r="K2522" s="270"/>
      <c r="L2522" s="270"/>
      <c r="M2522" s="270"/>
      <c r="N2522" s="270"/>
      <c r="O2522" s="268"/>
      <c r="P2522" s="268"/>
      <c r="Q2522" s="268"/>
      <c r="R2522" s="268"/>
      <c r="S2522" s="268"/>
      <c r="T2522" s="268"/>
      <c r="U2522" s="268"/>
      <c r="V2522" s="268"/>
      <c r="W2522" s="268"/>
      <c r="X2522" s="268"/>
      <c r="Y2522" s="268"/>
      <c r="Z2522" s="268"/>
      <c r="AC2522" s="268"/>
      <c r="AE2522" s="268"/>
      <c r="AF2522" s="268"/>
      <c r="AG2522" s="268"/>
      <c r="AH2522" s="268"/>
      <c r="AI2522" s="268"/>
      <c r="AM2522" s="268"/>
    </row>
    <row r="2523" spans="1:39" x14ac:dyDescent="0.25">
      <c r="A2523" s="268"/>
      <c r="B2523" s="268"/>
      <c r="C2523" s="268"/>
      <c r="D2523" s="268"/>
      <c r="E2523" s="268"/>
      <c r="F2523" s="268"/>
      <c r="G2523" s="271"/>
      <c r="H2523" s="268"/>
      <c r="I2523" s="2"/>
      <c r="K2523" s="270"/>
      <c r="L2523" s="270"/>
      <c r="M2523" s="270"/>
      <c r="N2523" s="270"/>
      <c r="O2523" s="268"/>
      <c r="P2523" s="268"/>
      <c r="Q2523" s="268"/>
      <c r="R2523" s="268"/>
      <c r="S2523" s="268"/>
      <c r="T2523" s="268"/>
      <c r="U2523" s="268"/>
      <c r="V2523" s="268"/>
      <c r="W2523" s="268"/>
      <c r="X2523" s="268"/>
      <c r="Y2523" s="268"/>
      <c r="Z2523" s="268"/>
      <c r="AC2523" s="268"/>
      <c r="AE2523" s="268"/>
      <c r="AF2523" s="268"/>
      <c r="AG2523" s="268"/>
      <c r="AH2523" s="268"/>
      <c r="AI2523" s="268"/>
      <c r="AM2523" s="268"/>
    </row>
    <row r="2524" spans="1:39" x14ac:dyDescent="0.25">
      <c r="A2524" s="268"/>
      <c r="B2524" s="268"/>
      <c r="C2524" s="268"/>
      <c r="D2524" s="268"/>
      <c r="E2524" s="268"/>
      <c r="F2524" s="268"/>
      <c r="G2524" s="271"/>
      <c r="H2524" s="268"/>
      <c r="K2524" s="270"/>
      <c r="L2524" s="270"/>
      <c r="M2524" s="270"/>
      <c r="N2524" s="270"/>
      <c r="O2524" s="268"/>
      <c r="P2524" s="268"/>
      <c r="Q2524" s="268"/>
      <c r="R2524" s="268"/>
      <c r="S2524" s="268"/>
      <c r="T2524" s="268"/>
      <c r="U2524" s="268"/>
      <c r="V2524" s="268"/>
      <c r="W2524" s="268"/>
      <c r="X2524" s="268"/>
      <c r="Y2524" s="268"/>
      <c r="Z2524" s="268"/>
      <c r="AC2524" s="268"/>
      <c r="AE2524" s="268"/>
      <c r="AF2524" s="268"/>
      <c r="AG2524" s="268"/>
      <c r="AH2524" s="268"/>
      <c r="AI2524" s="268"/>
      <c r="AM2524" s="268"/>
    </row>
    <row r="2525" spans="1:39" x14ac:dyDescent="0.25">
      <c r="A2525" s="268"/>
      <c r="B2525" s="268"/>
      <c r="C2525" s="268"/>
      <c r="D2525" s="268"/>
      <c r="E2525" s="268"/>
      <c r="F2525" s="268"/>
      <c r="G2525" s="271"/>
      <c r="H2525" s="268"/>
      <c r="K2525" s="270"/>
      <c r="L2525" s="270"/>
      <c r="M2525" s="270"/>
      <c r="N2525" s="270"/>
      <c r="O2525" s="268"/>
      <c r="P2525" s="268"/>
      <c r="Q2525" s="268"/>
      <c r="R2525" s="268"/>
      <c r="S2525" s="268"/>
      <c r="T2525" s="268"/>
      <c r="U2525" s="268"/>
      <c r="V2525" s="268"/>
      <c r="W2525" s="268"/>
      <c r="X2525" s="268"/>
      <c r="Y2525" s="268"/>
      <c r="Z2525" s="268"/>
      <c r="AC2525" s="268"/>
      <c r="AE2525" s="268"/>
      <c r="AF2525" s="268"/>
      <c r="AG2525" s="268"/>
      <c r="AH2525" s="268"/>
      <c r="AI2525" s="268"/>
      <c r="AM2525" s="268"/>
    </row>
    <row r="2526" spans="1:39" x14ac:dyDescent="0.25">
      <c r="A2526" s="268"/>
      <c r="B2526" s="268"/>
      <c r="C2526" s="268"/>
      <c r="D2526" s="268"/>
      <c r="E2526" s="268"/>
      <c r="F2526" s="268"/>
      <c r="G2526" s="271"/>
      <c r="H2526" s="268"/>
      <c r="K2526" s="270"/>
      <c r="L2526" s="270"/>
      <c r="M2526" s="270"/>
      <c r="N2526" s="270"/>
      <c r="O2526" s="268"/>
      <c r="P2526" s="268"/>
      <c r="Q2526" s="268"/>
      <c r="R2526" s="268"/>
      <c r="S2526" s="268"/>
      <c r="T2526" s="268"/>
      <c r="U2526" s="268"/>
      <c r="V2526" s="268"/>
      <c r="W2526" s="268"/>
      <c r="X2526" s="268"/>
      <c r="Y2526" s="268"/>
      <c r="Z2526" s="268"/>
      <c r="AC2526" s="268"/>
      <c r="AE2526" s="268"/>
      <c r="AF2526" s="268"/>
      <c r="AG2526" s="268"/>
      <c r="AH2526" s="268"/>
      <c r="AI2526" s="268"/>
      <c r="AM2526" s="268"/>
    </row>
    <row r="2527" spans="1:39" x14ac:dyDescent="0.25">
      <c r="A2527" s="268"/>
      <c r="B2527" s="268"/>
      <c r="C2527" s="268"/>
      <c r="D2527" s="268"/>
      <c r="E2527" s="268"/>
      <c r="F2527" s="268"/>
      <c r="G2527" s="271"/>
      <c r="H2527" s="268"/>
      <c r="I2527" s="268"/>
      <c r="K2527" s="270"/>
      <c r="L2527" s="270"/>
      <c r="M2527" s="270"/>
      <c r="N2527" s="270"/>
      <c r="O2527" s="268"/>
      <c r="P2527" s="268"/>
      <c r="Q2527" s="268"/>
      <c r="R2527" s="268"/>
      <c r="S2527" s="268"/>
      <c r="T2527" s="268"/>
      <c r="U2527" s="268"/>
      <c r="V2527" s="268"/>
      <c r="W2527" s="268"/>
      <c r="X2527" s="268"/>
      <c r="Y2527" s="268"/>
      <c r="Z2527" s="268"/>
      <c r="AC2527" s="268"/>
      <c r="AE2527" s="268"/>
      <c r="AF2527" s="268"/>
      <c r="AG2527" s="268"/>
      <c r="AH2527" s="268"/>
      <c r="AI2527" s="268"/>
      <c r="AM2527" s="268"/>
    </row>
    <row r="2528" spans="1:39" x14ac:dyDescent="0.25">
      <c r="A2528" s="268"/>
      <c r="B2528" s="268"/>
      <c r="C2528" s="268"/>
      <c r="D2528" s="268"/>
      <c r="E2528" s="268"/>
      <c r="F2528" s="268"/>
      <c r="G2528" s="271"/>
      <c r="H2528" s="268"/>
      <c r="I2528" s="268"/>
      <c r="K2528" s="270"/>
      <c r="L2528" s="270"/>
      <c r="M2528" s="270"/>
      <c r="N2528" s="270"/>
      <c r="O2528" s="268"/>
      <c r="P2528" s="268"/>
      <c r="Q2528" s="268"/>
      <c r="R2528" s="268"/>
      <c r="S2528" s="268"/>
      <c r="T2528" s="268"/>
      <c r="U2528" s="268"/>
      <c r="V2528" s="268"/>
      <c r="W2528" s="268"/>
      <c r="X2528" s="268"/>
      <c r="Y2528" s="268"/>
      <c r="Z2528" s="268"/>
      <c r="AC2528" s="268"/>
      <c r="AE2528" s="268"/>
      <c r="AF2528" s="268"/>
      <c r="AG2528" s="268"/>
      <c r="AH2528" s="268"/>
      <c r="AI2528" s="268"/>
      <c r="AM2528" s="268"/>
    </row>
    <row r="2529" spans="1:39" x14ac:dyDescent="0.25">
      <c r="A2529" s="268"/>
      <c r="B2529" s="268"/>
      <c r="C2529" s="268"/>
      <c r="D2529" s="268"/>
      <c r="E2529" s="268"/>
      <c r="F2529" s="268"/>
      <c r="G2529" s="271"/>
      <c r="H2529" s="268"/>
      <c r="K2529" s="270"/>
      <c r="L2529" s="270"/>
      <c r="M2529" s="270"/>
      <c r="N2529" s="270"/>
      <c r="O2529" s="268"/>
      <c r="P2529" s="268"/>
      <c r="Q2529" s="268"/>
      <c r="R2529" s="268"/>
      <c r="S2529" s="268"/>
      <c r="T2529" s="268"/>
      <c r="U2529" s="268"/>
      <c r="V2529" s="268"/>
      <c r="W2529" s="268"/>
      <c r="X2529" s="268"/>
      <c r="Y2529" s="268"/>
      <c r="Z2529" s="268"/>
      <c r="AC2529" s="268"/>
      <c r="AE2529" s="268"/>
      <c r="AF2529" s="268"/>
      <c r="AG2529" s="268"/>
      <c r="AH2529" s="268"/>
      <c r="AI2529" s="268"/>
      <c r="AM2529" s="268"/>
    </row>
    <row r="2530" spans="1:39" x14ac:dyDescent="0.25">
      <c r="A2530" s="268"/>
      <c r="B2530" s="268"/>
      <c r="C2530" s="268"/>
      <c r="D2530" s="268"/>
      <c r="E2530" s="268"/>
      <c r="F2530" s="268"/>
      <c r="G2530" s="271"/>
      <c r="H2530" s="268"/>
      <c r="K2530" s="270"/>
      <c r="L2530" s="270"/>
      <c r="M2530" s="270"/>
      <c r="N2530" s="270"/>
      <c r="O2530" s="268"/>
      <c r="P2530" s="268"/>
      <c r="Q2530" s="268"/>
      <c r="R2530" s="268"/>
      <c r="S2530" s="268"/>
      <c r="T2530" s="268"/>
      <c r="U2530" s="268"/>
      <c r="V2530" s="268"/>
      <c r="W2530" s="268"/>
      <c r="X2530" s="268"/>
      <c r="Y2530" s="268"/>
      <c r="Z2530" s="268"/>
      <c r="AC2530" s="268"/>
      <c r="AE2530" s="268"/>
      <c r="AF2530" s="268"/>
      <c r="AG2530" s="268"/>
      <c r="AH2530" s="268"/>
      <c r="AI2530" s="268"/>
      <c r="AM2530" s="268"/>
    </row>
    <row r="2531" spans="1:39" x14ac:dyDescent="0.25">
      <c r="A2531" s="268"/>
      <c r="B2531" s="268"/>
      <c r="C2531" s="268"/>
      <c r="D2531" s="268"/>
      <c r="E2531" s="268"/>
      <c r="F2531" s="268"/>
      <c r="G2531" s="271"/>
      <c r="H2531" s="268"/>
      <c r="J2531" s="268"/>
      <c r="K2531" s="270"/>
      <c r="L2531" s="270"/>
      <c r="M2531" s="270"/>
      <c r="N2531" s="270"/>
      <c r="O2531" s="268"/>
      <c r="P2531" s="268"/>
      <c r="Q2531" s="268"/>
      <c r="R2531" s="268"/>
      <c r="S2531" s="268"/>
      <c r="T2531" s="268"/>
      <c r="U2531" s="268"/>
      <c r="V2531" s="268"/>
      <c r="W2531" s="268"/>
      <c r="X2531" s="268"/>
      <c r="Y2531" s="268"/>
      <c r="Z2531" s="268"/>
      <c r="AC2531" s="268"/>
      <c r="AE2531" s="268"/>
      <c r="AF2531" s="268"/>
      <c r="AG2531" s="268"/>
      <c r="AH2531" s="268"/>
      <c r="AI2531" s="268"/>
      <c r="AM2531" s="268"/>
    </row>
    <row r="2532" spans="1:39" x14ac:dyDescent="0.25">
      <c r="A2532" s="268"/>
      <c r="B2532" s="268"/>
      <c r="C2532" s="268"/>
      <c r="D2532" s="268"/>
      <c r="E2532" s="268"/>
      <c r="F2532" s="268"/>
      <c r="G2532" s="271"/>
      <c r="H2532" s="268"/>
      <c r="J2532" s="268"/>
      <c r="K2532" s="270"/>
      <c r="L2532" s="270"/>
      <c r="M2532" s="270"/>
      <c r="N2532" s="270"/>
      <c r="O2532" s="268"/>
      <c r="P2532" s="268"/>
      <c r="Q2532" s="268"/>
      <c r="R2532" s="268"/>
      <c r="S2532" s="268"/>
      <c r="T2532" s="268"/>
      <c r="U2532" s="268"/>
      <c r="V2532" s="268"/>
      <c r="W2532" s="268"/>
      <c r="X2532" s="268"/>
      <c r="Y2532" s="268"/>
      <c r="Z2532" s="268"/>
      <c r="AC2532" s="268"/>
      <c r="AE2532" s="268"/>
      <c r="AF2532" s="268"/>
      <c r="AG2532" s="268"/>
      <c r="AH2532" s="268"/>
      <c r="AI2532" s="268"/>
      <c r="AM2532" s="268"/>
    </row>
    <row r="2533" spans="1:39" x14ac:dyDescent="0.25">
      <c r="A2533" s="268"/>
      <c r="B2533" s="268"/>
      <c r="C2533" s="268"/>
      <c r="D2533" s="268"/>
      <c r="E2533" s="268"/>
      <c r="F2533" s="268"/>
      <c r="G2533" s="271"/>
      <c r="H2533" s="268"/>
      <c r="I2533" s="268"/>
      <c r="J2533" s="268"/>
      <c r="K2533" s="270"/>
      <c r="L2533" s="270"/>
      <c r="M2533" s="270"/>
      <c r="N2533" s="270"/>
      <c r="O2533" s="268"/>
      <c r="P2533" s="268"/>
      <c r="Q2533" s="268"/>
      <c r="R2533" s="268"/>
      <c r="S2533" s="268"/>
      <c r="T2533" s="268"/>
      <c r="U2533" s="268"/>
      <c r="V2533" s="268"/>
      <c r="W2533" s="268"/>
      <c r="X2533" s="268"/>
      <c r="Y2533" s="268"/>
      <c r="Z2533" s="268"/>
      <c r="AC2533" s="268"/>
      <c r="AE2533" s="268"/>
      <c r="AF2533" s="268"/>
      <c r="AG2533" s="268"/>
      <c r="AH2533" s="268"/>
      <c r="AI2533" s="268"/>
      <c r="AM2533" s="268"/>
    </row>
    <row r="2534" spans="1:39" x14ac:dyDescent="0.25">
      <c r="A2534" s="268"/>
      <c r="B2534" s="268"/>
      <c r="C2534" s="268"/>
      <c r="D2534" s="268"/>
      <c r="E2534" s="268"/>
      <c r="F2534" s="268"/>
      <c r="G2534" s="271"/>
      <c r="H2534" s="268"/>
      <c r="I2534" s="268"/>
      <c r="J2534" s="268"/>
      <c r="K2534" s="270"/>
      <c r="L2534" s="270"/>
      <c r="M2534" s="270"/>
      <c r="N2534" s="270"/>
      <c r="O2534" s="268"/>
      <c r="P2534" s="268"/>
      <c r="Q2534" s="268"/>
      <c r="R2534" s="268"/>
      <c r="S2534" s="268"/>
      <c r="T2534" s="268"/>
      <c r="U2534" s="268"/>
      <c r="V2534" s="268"/>
      <c r="W2534" s="268"/>
      <c r="X2534" s="268"/>
      <c r="Y2534" s="268"/>
      <c r="Z2534" s="268"/>
      <c r="AC2534" s="268"/>
      <c r="AE2534" s="268"/>
      <c r="AF2534" s="268"/>
      <c r="AG2534" s="268"/>
      <c r="AH2534" s="268"/>
      <c r="AI2534" s="268"/>
      <c r="AM2534" s="268"/>
    </row>
    <row r="2535" spans="1:39" x14ac:dyDescent="0.25">
      <c r="A2535" s="268"/>
      <c r="B2535" s="268"/>
      <c r="C2535" s="268"/>
      <c r="D2535" s="268"/>
      <c r="E2535" s="268"/>
      <c r="F2535" s="268"/>
      <c r="G2535" s="271"/>
      <c r="H2535" s="268"/>
      <c r="J2535" s="268"/>
      <c r="K2535" s="270"/>
      <c r="L2535" s="270"/>
      <c r="M2535" s="270"/>
      <c r="N2535" s="270"/>
      <c r="O2535" s="268"/>
      <c r="P2535" s="268"/>
      <c r="Q2535" s="268"/>
      <c r="R2535" s="268"/>
      <c r="S2535" s="268"/>
      <c r="T2535" s="268"/>
      <c r="U2535" s="268"/>
      <c r="V2535" s="268"/>
      <c r="W2535" s="268"/>
      <c r="X2535" s="268"/>
      <c r="Y2535" s="268"/>
      <c r="Z2535" s="268"/>
      <c r="AC2535" s="268"/>
      <c r="AE2535" s="268"/>
      <c r="AF2535" s="268"/>
      <c r="AG2535" s="268"/>
      <c r="AH2535" s="268"/>
      <c r="AI2535" s="268"/>
      <c r="AM2535" s="268"/>
    </row>
    <row r="2536" spans="1:39" x14ac:dyDescent="0.25">
      <c r="A2536" s="268"/>
      <c r="B2536" s="268"/>
      <c r="C2536" s="268"/>
      <c r="D2536" s="268"/>
      <c r="E2536" s="268"/>
      <c r="F2536" s="268"/>
      <c r="G2536" s="271"/>
      <c r="H2536" s="268"/>
      <c r="J2536" s="268"/>
      <c r="K2536" s="270"/>
      <c r="L2536" s="270"/>
      <c r="M2536" s="270"/>
      <c r="N2536" s="270"/>
      <c r="O2536" s="268"/>
      <c r="P2536" s="268"/>
      <c r="Q2536" s="268"/>
      <c r="R2536" s="268"/>
      <c r="S2536" s="268"/>
      <c r="T2536" s="268"/>
      <c r="U2536" s="268"/>
      <c r="V2536" s="268"/>
      <c r="W2536" s="268"/>
      <c r="X2536" s="268"/>
      <c r="Y2536" s="268"/>
      <c r="Z2536" s="268"/>
      <c r="AC2536" s="268"/>
      <c r="AE2536" s="268"/>
      <c r="AF2536" s="268"/>
      <c r="AG2536" s="268"/>
      <c r="AH2536" s="268"/>
      <c r="AI2536" s="268"/>
      <c r="AM2536" s="268"/>
    </row>
    <row r="2537" spans="1:39" x14ac:dyDescent="0.25">
      <c r="A2537" s="268"/>
      <c r="B2537" s="268"/>
      <c r="C2537" s="268"/>
      <c r="D2537" s="268"/>
      <c r="E2537" s="268"/>
      <c r="F2537" s="268"/>
      <c r="G2537" s="271"/>
      <c r="H2537" s="268"/>
      <c r="K2537" s="270"/>
      <c r="L2537" s="270"/>
      <c r="M2537" s="270"/>
      <c r="N2537" s="270"/>
      <c r="O2537" s="268"/>
      <c r="P2537" s="268"/>
      <c r="Q2537" s="268"/>
      <c r="R2537" s="268"/>
      <c r="S2537" s="268"/>
      <c r="T2537" s="268"/>
      <c r="U2537" s="268"/>
      <c r="V2537" s="268"/>
      <c r="W2537" s="268"/>
      <c r="X2537" s="268"/>
      <c r="Y2537" s="268"/>
      <c r="Z2537" s="268"/>
      <c r="AC2537" s="268"/>
      <c r="AE2537" s="268"/>
      <c r="AF2537" s="268"/>
      <c r="AG2537" s="268"/>
      <c r="AH2537" s="268"/>
      <c r="AI2537" s="268"/>
      <c r="AM2537" s="268"/>
    </row>
    <row r="2538" spans="1:39" x14ac:dyDescent="0.25">
      <c r="A2538" s="268"/>
      <c r="B2538" s="268"/>
      <c r="C2538" s="268"/>
      <c r="D2538" s="268"/>
      <c r="E2538" s="268"/>
      <c r="F2538" s="268"/>
      <c r="G2538" s="271"/>
      <c r="H2538" s="268"/>
      <c r="K2538" s="270"/>
      <c r="L2538" s="270"/>
      <c r="M2538" s="270"/>
      <c r="N2538" s="270"/>
      <c r="O2538" s="268"/>
      <c r="P2538" s="268"/>
      <c r="Q2538" s="268"/>
      <c r="R2538" s="268"/>
      <c r="S2538" s="268"/>
      <c r="T2538" s="268"/>
      <c r="U2538" s="268"/>
      <c r="V2538" s="268"/>
      <c r="W2538" s="268"/>
      <c r="X2538" s="268"/>
      <c r="Y2538" s="268"/>
      <c r="Z2538" s="268"/>
      <c r="AC2538" s="268"/>
      <c r="AE2538" s="268"/>
      <c r="AF2538" s="268"/>
      <c r="AG2538" s="268"/>
      <c r="AH2538" s="268"/>
      <c r="AI2538" s="268"/>
      <c r="AM2538" s="268"/>
    </row>
    <row r="2539" spans="1:39" x14ac:dyDescent="0.25">
      <c r="A2539" s="268"/>
      <c r="B2539" s="268"/>
      <c r="C2539" s="268"/>
      <c r="D2539" s="268"/>
      <c r="E2539" s="268"/>
      <c r="F2539" s="268"/>
      <c r="G2539" s="271"/>
      <c r="H2539" s="268"/>
      <c r="K2539" s="270"/>
      <c r="L2539" s="270"/>
      <c r="M2539" s="270"/>
      <c r="N2539" s="270"/>
      <c r="O2539" s="268"/>
      <c r="P2539" s="268"/>
      <c r="Q2539" s="268"/>
      <c r="R2539" s="268"/>
      <c r="S2539" s="268"/>
      <c r="T2539" s="268"/>
      <c r="U2539" s="268"/>
      <c r="V2539" s="268"/>
      <c r="W2539" s="268"/>
      <c r="X2539" s="268"/>
      <c r="Y2539" s="268"/>
      <c r="Z2539" s="268"/>
      <c r="AC2539" s="268"/>
      <c r="AE2539" s="268"/>
      <c r="AF2539" s="268"/>
      <c r="AG2539" s="268"/>
      <c r="AH2539" s="268"/>
      <c r="AI2539" s="268"/>
      <c r="AM2539" s="268"/>
    </row>
    <row r="2540" spans="1:39" x14ac:dyDescent="0.25">
      <c r="A2540" s="268"/>
      <c r="B2540" s="268"/>
      <c r="C2540" s="268"/>
      <c r="D2540" s="268"/>
      <c r="E2540" s="268"/>
      <c r="F2540" s="268"/>
      <c r="G2540" s="271"/>
      <c r="H2540" s="268"/>
      <c r="J2540" s="268"/>
      <c r="K2540" s="270"/>
      <c r="L2540" s="270"/>
      <c r="M2540" s="270"/>
      <c r="N2540" s="270"/>
      <c r="O2540" s="268"/>
      <c r="P2540" s="268"/>
      <c r="Q2540" s="268"/>
      <c r="R2540" s="268"/>
      <c r="S2540" s="268"/>
      <c r="T2540" s="268"/>
      <c r="U2540" s="268"/>
      <c r="V2540" s="268"/>
      <c r="W2540" s="268"/>
      <c r="X2540" s="268"/>
      <c r="Y2540" s="268"/>
      <c r="Z2540" s="268"/>
      <c r="AC2540" s="268"/>
      <c r="AE2540" s="268"/>
      <c r="AF2540" s="268"/>
      <c r="AG2540" s="268"/>
      <c r="AH2540" s="268"/>
      <c r="AI2540" s="268"/>
      <c r="AM2540" s="268"/>
    </row>
    <row r="2541" spans="1:39" x14ac:dyDescent="0.25">
      <c r="A2541" s="268"/>
      <c r="B2541" s="268"/>
      <c r="C2541" s="268"/>
      <c r="D2541" s="268"/>
      <c r="E2541" s="268"/>
      <c r="F2541" s="268"/>
      <c r="G2541" s="271"/>
      <c r="H2541" s="268"/>
      <c r="J2541" s="268"/>
      <c r="K2541" s="270"/>
      <c r="L2541" s="270"/>
      <c r="M2541" s="270"/>
      <c r="N2541" s="270"/>
      <c r="O2541" s="268"/>
      <c r="P2541" s="268"/>
      <c r="Q2541" s="268"/>
      <c r="R2541" s="268"/>
      <c r="S2541" s="268"/>
      <c r="T2541" s="268"/>
      <c r="U2541" s="268"/>
      <c r="V2541" s="268"/>
      <c r="W2541" s="268"/>
      <c r="X2541" s="268"/>
      <c r="Y2541" s="268"/>
      <c r="Z2541" s="268"/>
      <c r="AC2541" s="268"/>
      <c r="AE2541" s="268"/>
      <c r="AF2541" s="268"/>
      <c r="AG2541" s="268"/>
      <c r="AH2541" s="268"/>
      <c r="AI2541" s="268"/>
      <c r="AM2541" s="268"/>
    </row>
    <row r="2542" spans="1:39" x14ac:dyDescent="0.25">
      <c r="A2542" s="268"/>
      <c r="B2542" s="268"/>
      <c r="C2542" s="268"/>
      <c r="D2542" s="268"/>
      <c r="E2542" s="268"/>
      <c r="F2542" s="268"/>
      <c r="G2542" s="271"/>
      <c r="H2542" s="268"/>
      <c r="J2542" s="268"/>
      <c r="K2542" s="270"/>
      <c r="L2542" s="270"/>
      <c r="M2542" s="270"/>
      <c r="N2542" s="270"/>
      <c r="O2542" s="268"/>
      <c r="P2542" s="268"/>
      <c r="Q2542" s="268"/>
      <c r="R2542" s="268"/>
      <c r="S2542" s="268"/>
      <c r="T2542" s="268"/>
      <c r="U2542" s="268"/>
      <c r="V2542" s="268"/>
      <c r="W2542" s="268"/>
      <c r="X2542" s="268"/>
      <c r="Y2542" s="268"/>
      <c r="Z2542" s="268"/>
      <c r="AC2542" s="268"/>
      <c r="AE2542" s="268"/>
      <c r="AF2542" s="268"/>
      <c r="AG2542" s="268"/>
      <c r="AH2542" s="268"/>
      <c r="AI2542" s="268"/>
      <c r="AM2542" s="268"/>
    </row>
    <row r="2543" spans="1:39" x14ac:dyDescent="0.25">
      <c r="A2543" s="268"/>
      <c r="B2543" s="268"/>
      <c r="C2543" s="268"/>
      <c r="D2543" s="268"/>
      <c r="E2543" s="268"/>
      <c r="F2543" s="268"/>
      <c r="G2543" s="271"/>
      <c r="H2543" s="268"/>
      <c r="K2543" s="270"/>
      <c r="L2543" s="270"/>
      <c r="M2543" s="270"/>
      <c r="N2543" s="270"/>
      <c r="O2543" s="268"/>
      <c r="P2543" s="268"/>
      <c r="Q2543" s="268"/>
      <c r="R2543" s="268"/>
      <c r="S2543" s="268"/>
      <c r="T2543" s="268"/>
      <c r="U2543" s="268"/>
      <c r="V2543" s="268"/>
      <c r="W2543" s="268"/>
      <c r="X2543" s="268"/>
      <c r="Y2543" s="268"/>
      <c r="AC2543" s="268"/>
      <c r="AE2543" s="268"/>
      <c r="AF2543" s="268"/>
      <c r="AG2543" s="268"/>
      <c r="AH2543" s="268"/>
      <c r="AI2543" s="268"/>
      <c r="AM2543" s="268"/>
    </row>
    <row r="2544" spans="1:39" x14ac:dyDescent="0.25">
      <c r="A2544" s="268"/>
      <c r="B2544" s="268"/>
      <c r="C2544" s="268"/>
      <c r="D2544" s="268"/>
      <c r="E2544" s="268"/>
      <c r="F2544" s="268"/>
      <c r="G2544" s="271"/>
      <c r="H2544" s="268"/>
      <c r="K2544" s="270"/>
      <c r="L2544" s="270"/>
      <c r="M2544" s="270"/>
      <c r="N2544" s="270"/>
      <c r="O2544" s="268"/>
      <c r="P2544" s="268"/>
      <c r="Q2544" s="268"/>
      <c r="R2544" s="268"/>
      <c r="S2544" s="268"/>
      <c r="T2544" s="268"/>
      <c r="U2544" s="268"/>
      <c r="V2544" s="268"/>
      <c r="W2544" s="268"/>
      <c r="X2544" s="268"/>
      <c r="Y2544" s="268"/>
      <c r="AC2544" s="268"/>
      <c r="AE2544" s="268"/>
      <c r="AF2544" s="268"/>
      <c r="AG2544" s="268"/>
      <c r="AH2544" s="268"/>
      <c r="AI2544" s="268"/>
      <c r="AM2544" s="268"/>
    </row>
    <row r="2545" spans="1:39" x14ac:dyDescent="0.25">
      <c r="A2545" s="268"/>
      <c r="B2545" s="268"/>
      <c r="C2545" s="268"/>
      <c r="D2545" s="268"/>
      <c r="E2545" s="268"/>
      <c r="F2545" s="268"/>
      <c r="G2545" s="271"/>
      <c r="H2545" s="268"/>
      <c r="I2545" s="2"/>
      <c r="K2545" s="270"/>
      <c r="L2545" s="270"/>
      <c r="M2545" s="270"/>
      <c r="N2545" s="270"/>
      <c r="O2545" s="268"/>
      <c r="P2545" s="268"/>
      <c r="Q2545" s="268"/>
      <c r="R2545" s="268"/>
      <c r="S2545" s="268"/>
      <c r="T2545" s="268"/>
      <c r="U2545" s="268"/>
      <c r="V2545" s="268"/>
      <c r="W2545" s="268"/>
      <c r="X2545" s="268"/>
      <c r="Y2545" s="268"/>
      <c r="AC2545" s="268"/>
      <c r="AE2545" s="268"/>
      <c r="AF2545" s="268"/>
      <c r="AG2545" s="268"/>
      <c r="AH2545" s="268"/>
      <c r="AI2545" s="268"/>
      <c r="AM2545" s="268"/>
    </row>
    <row r="2546" spans="1:39" x14ac:dyDescent="0.25">
      <c r="A2546" s="268"/>
      <c r="B2546" s="268"/>
      <c r="C2546" s="268"/>
      <c r="D2546" s="268"/>
      <c r="E2546" s="268"/>
      <c r="F2546" s="268"/>
      <c r="G2546" s="271"/>
      <c r="H2546" s="268"/>
      <c r="I2546" s="2"/>
      <c r="K2546" s="270"/>
      <c r="L2546" s="270"/>
      <c r="M2546" s="270"/>
      <c r="N2546" s="270"/>
      <c r="O2546" s="268"/>
      <c r="P2546" s="268"/>
      <c r="Q2546" s="268"/>
      <c r="R2546" s="268"/>
      <c r="S2546" s="268"/>
      <c r="T2546" s="268"/>
      <c r="U2546" s="268"/>
      <c r="V2546" s="268"/>
      <c r="W2546" s="268"/>
      <c r="X2546" s="268"/>
      <c r="Y2546" s="268"/>
      <c r="AC2546" s="268"/>
      <c r="AE2546" s="268"/>
      <c r="AF2546" s="268"/>
      <c r="AG2546" s="268"/>
      <c r="AH2546" s="268"/>
      <c r="AI2546" s="268"/>
      <c r="AM2546" s="268"/>
    </row>
    <row r="2547" spans="1:39" x14ac:dyDescent="0.25">
      <c r="A2547" s="268"/>
      <c r="B2547" s="268"/>
      <c r="C2547" s="268"/>
      <c r="D2547" s="268"/>
      <c r="E2547" s="268"/>
      <c r="F2547" s="268"/>
      <c r="G2547" s="271"/>
      <c r="H2547" s="268"/>
      <c r="K2547" s="270"/>
      <c r="L2547" s="270"/>
      <c r="M2547" s="270"/>
      <c r="N2547" s="270"/>
      <c r="O2547" s="268"/>
      <c r="P2547" s="268"/>
      <c r="Q2547" s="268"/>
      <c r="R2547" s="268"/>
      <c r="S2547" s="268"/>
      <c r="T2547" s="268"/>
      <c r="U2547" s="268"/>
      <c r="V2547" s="268"/>
      <c r="W2547" s="268"/>
      <c r="X2547" s="268"/>
      <c r="Y2547" s="268"/>
      <c r="AC2547" s="268"/>
      <c r="AE2547" s="268"/>
      <c r="AF2547" s="268"/>
      <c r="AG2547" s="268"/>
      <c r="AH2547" s="268"/>
      <c r="AI2547" s="268"/>
      <c r="AM2547" s="268"/>
    </row>
    <row r="2548" spans="1:39" x14ac:dyDescent="0.25">
      <c r="A2548" s="268"/>
      <c r="B2548" s="268"/>
      <c r="C2548" s="268"/>
      <c r="D2548" s="268"/>
      <c r="E2548" s="268"/>
      <c r="F2548" s="268"/>
      <c r="G2548" s="271"/>
      <c r="H2548" s="268"/>
      <c r="I2548" s="268"/>
      <c r="K2548" s="270"/>
      <c r="L2548" s="270"/>
      <c r="M2548" s="270"/>
      <c r="N2548" s="270"/>
      <c r="O2548" s="268"/>
      <c r="P2548" s="268"/>
      <c r="Q2548" s="268"/>
      <c r="R2548" s="268"/>
      <c r="S2548" s="268"/>
      <c r="T2548" s="268"/>
      <c r="U2548" s="268"/>
      <c r="V2548" s="268"/>
      <c r="W2548" s="268"/>
      <c r="X2548" s="268"/>
      <c r="AC2548" s="268"/>
      <c r="AE2548" s="268"/>
      <c r="AF2548" s="268"/>
      <c r="AG2548" s="268"/>
      <c r="AH2548" s="268"/>
      <c r="AI2548" s="268"/>
      <c r="AM2548" s="268"/>
    </row>
    <row r="2549" spans="1:39" x14ac:dyDescent="0.25">
      <c r="A2549" s="268"/>
      <c r="B2549" s="268"/>
      <c r="C2549" s="268"/>
      <c r="D2549" s="268"/>
      <c r="E2549" s="268"/>
      <c r="F2549" s="268"/>
      <c r="G2549" s="271"/>
      <c r="H2549" s="268"/>
      <c r="I2549" s="2"/>
      <c r="K2549" s="270"/>
      <c r="L2549" s="270"/>
      <c r="M2549" s="270"/>
      <c r="N2549" s="270"/>
      <c r="O2549" s="268"/>
      <c r="P2549" s="268"/>
      <c r="Q2549" s="268"/>
      <c r="R2549" s="268"/>
      <c r="S2549" s="268"/>
      <c r="T2549" s="268"/>
      <c r="U2549" s="268"/>
      <c r="V2549" s="268"/>
      <c r="W2549" s="268"/>
      <c r="X2549" s="268"/>
      <c r="AC2549" s="268"/>
      <c r="AE2549" s="268"/>
      <c r="AF2549" s="268"/>
      <c r="AG2549" s="268"/>
      <c r="AH2549" s="268"/>
      <c r="AI2549" s="268"/>
      <c r="AM2549" s="268"/>
    </row>
    <row r="2550" spans="1:39" x14ac:dyDescent="0.25">
      <c r="A2550" s="268"/>
      <c r="B2550" s="268"/>
      <c r="C2550" s="268"/>
      <c r="D2550" s="268"/>
      <c r="E2550" s="268"/>
      <c r="F2550" s="268"/>
      <c r="G2550" s="271"/>
      <c r="H2550" s="268"/>
      <c r="I2550" s="2"/>
      <c r="K2550" s="270"/>
      <c r="L2550" s="270"/>
      <c r="M2550" s="270"/>
      <c r="N2550" s="270"/>
      <c r="O2550" s="268"/>
      <c r="P2550" s="268"/>
      <c r="Q2550" s="268"/>
      <c r="R2550" s="268"/>
      <c r="S2550" s="268"/>
      <c r="T2550" s="268"/>
      <c r="U2550" s="268"/>
      <c r="V2550" s="268"/>
      <c r="W2550" s="268"/>
      <c r="X2550" s="268"/>
      <c r="AC2550" s="268"/>
      <c r="AE2550" s="268"/>
      <c r="AF2550" s="268"/>
      <c r="AG2550" s="268"/>
      <c r="AH2550" s="268"/>
      <c r="AI2550" s="268"/>
      <c r="AM2550" s="268"/>
    </row>
    <row r="2551" spans="1:39" x14ac:dyDescent="0.25">
      <c r="A2551" s="268"/>
      <c r="B2551" s="268"/>
      <c r="C2551" s="268"/>
      <c r="D2551" s="268"/>
      <c r="E2551" s="268"/>
      <c r="F2551" s="268"/>
      <c r="G2551" s="271"/>
      <c r="H2551" s="268"/>
      <c r="I2551" s="268"/>
      <c r="K2551" s="270"/>
      <c r="L2551" s="270"/>
      <c r="M2551" s="270"/>
      <c r="N2551" s="270"/>
      <c r="O2551" s="268"/>
      <c r="P2551" s="268"/>
      <c r="Q2551" s="268"/>
      <c r="R2551" s="268"/>
      <c r="S2551" s="268"/>
      <c r="T2551" s="268"/>
      <c r="U2551" s="268"/>
      <c r="V2551" s="268"/>
      <c r="W2551" s="268"/>
      <c r="X2551" s="268"/>
      <c r="AC2551" s="268"/>
      <c r="AE2551" s="268"/>
      <c r="AF2551" s="268"/>
      <c r="AG2551" s="268"/>
      <c r="AH2551" s="268"/>
      <c r="AI2551" s="268"/>
      <c r="AM2551" s="268"/>
    </row>
    <row r="2552" spans="1:39" x14ac:dyDescent="0.25">
      <c r="A2552" s="268"/>
      <c r="B2552" s="268"/>
      <c r="C2552" s="268"/>
      <c r="D2552" s="268"/>
      <c r="E2552" s="268"/>
      <c r="F2552" s="268"/>
      <c r="G2552" s="271"/>
      <c r="H2552" s="268"/>
      <c r="I2552" s="268"/>
      <c r="K2552" s="270"/>
      <c r="L2552" s="270"/>
      <c r="M2552" s="270"/>
      <c r="N2552" s="270"/>
      <c r="O2552" s="268"/>
      <c r="P2552" s="268"/>
      <c r="Q2552" s="268"/>
      <c r="R2552" s="268"/>
      <c r="S2552" s="268"/>
      <c r="T2552" s="268"/>
      <c r="U2552" s="268"/>
      <c r="V2552" s="268"/>
      <c r="W2552" s="268"/>
      <c r="X2552" s="268"/>
      <c r="AC2552" s="268"/>
      <c r="AE2552" s="268"/>
      <c r="AF2552" s="268"/>
      <c r="AG2552" s="268"/>
      <c r="AH2552" s="268"/>
      <c r="AI2552" s="268"/>
      <c r="AM2552" s="268"/>
    </row>
    <row r="2553" spans="1:39" x14ac:dyDescent="0.25">
      <c r="A2553" s="268"/>
      <c r="B2553" s="268"/>
      <c r="C2553" s="268"/>
      <c r="D2553" s="268"/>
      <c r="E2553" s="268"/>
      <c r="F2553" s="268"/>
      <c r="G2553" s="271"/>
      <c r="H2553" s="268"/>
      <c r="I2553" s="268"/>
      <c r="K2553" s="270"/>
      <c r="L2553" s="270"/>
      <c r="M2553" s="270"/>
      <c r="N2553" s="270"/>
      <c r="O2553" s="268"/>
      <c r="P2553" s="268"/>
      <c r="Q2553" s="268"/>
      <c r="R2553" s="268"/>
      <c r="S2553" s="268"/>
      <c r="T2553" s="268"/>
      <c r="U2553" s="268"/>
      <c r="V2553" s="268"/>
      <c r="W2553" s="268"/>
      <c r="X2553" s="268"/>
      <c r="Y2553" s="268"/>
      <c r="AC2553" s="268"/>
      <c r="AE2553" s="268"/>
      <c r="AF2553" s="268"/>
      <c r="AG2553" s="268"/>
      <c r="AH2553" s="268"/>
      <c r="AI2553" s="268"/>
      <c r="AM2553" s="268"/>
    </row>
    <row r="2554" spans="1:39" x14ac:dyDescent="0.25">
      <c r="A2554" s="268"/>
      <c r="B2554" s="268"/>
      <c r="C2554" s="268"/>
      <c r="D2554" s="268"/>
      <c r="E2554" s="268"/>
      <c r="F2554" s="268"/>
      <c r="G2554" s="271"/>
      <c r="H2554" s="268"/>
      <c r="I2554" s="268"/>
      <c r="K2554" s="270"/>
      <c r="L2554" s="270"/>
      <c r="M2554" s="270"/>
      <c r="N2554" s="270"/>
      <c r="O2554" s="268"/>
      <c r="P2554" s="268"/>
      <c r="Q2554" s="268"/>
      <c r="R2554" s="268"/>
      <c r="S2554" s="268"/>
      <c r="T2554" s="268"/>
      <c r="U2554" s="268"/>
      <c r="V2554" s="268"/>
      <c r="W2554" s="268"/>
      <c r="X2554" s="268"/>
      <c r="Y2554" s="268"/>
      <c r="AC2554" s="268"/>
      <c r="AE2554" s="268"/>
      <c r="AF2554" s="268"/>
      <c r="AG2554" s="268"/>
      <c r="AH2554" s="268"/>
      <c r="AI2554" s="268"/>
      <c r="AM2554" s="268"/>
    </row>
    <row r="2555" spans="1:39" x14ac:dyDescent="0.25">
      <c r="A2555" s="268"/>
      <c r="B2555" s="268"/>
      <c r="C2555" s="268"/>
      <c r="D2555" s="268"/>
      <c r="E2555" s="268"/>
      <c r="F2555" s="268"/>
      <c r="G2555" s="271"/>
      <c r="H2555" s="268"/>
      <c r="I2555" s="268"/>
      <c r="K2555" s="270"/>
      <c r="L2555" s="270"/>
      <c r="M2555" s="270"/>
      <c r="N2555" s="270"/>
      <c r="O2555" s="268"/>
      <c r="P2555" s="268"/>
      <c r="Q2555" s="268"/>
      <c r="R2555" s="268"/>
      <c r="S2555" s="268"/>
      <c r="T2555" s="268"/>
      <c r="U2555" s="268"/>
      <c r="V2555" s="268"/>
      <c r="W2555" s="268"/>
      <c r="X2555" s="268"/>
      <c r="AC2555" s="268"/>
      <c r="AE2555" s="268"/>
      <c r="AF2555" s="268"/>
      <c r="AG2555" s="268"/>
      <c r="AH2555" s="268"/>
      <c r="AI2555" s="268"/>
      <c r="AM2555" s="268"/>
    </row>
    <row r="2556" spans="1:39" x14ac:dyDescent="0.25">
      <c r="A2556" s="268"/>
      <c r="B2556" s="268"/>
      <c r="C2556" s="268"/>
      <c r="D2556" s="268"/>
      <c r="E2556" s="268"/>
      <c r="F2556" s="268"/>
      <c r="G2556" s="271"/>
      <c r="H2556" s="268"/>
      <c r="I2556" s="268"/>
      <c r="K2556" s="270"/>
      <c r="L2556" s="270"/>
      <c r="M2556" s="270"/>
      <c r="N2556" s="270"/>
      <c r="O2556" s="268"/>
      <c r="P2556" s="268"/>
      <c r="Q2556" s="268"/>
      <c r="R2556" s="268"/>
      <c r="S2556" s="268"/>
      <c r="T2556" s="268"/>
      <c r="U2556" s="268"/>
      <c r="V2556" s="268"/>
      <c r="W2556" s="268"/>
      <c r="X2556" s="268"/>
      <c r="AC2556" s="268"/>
      <c r="AE2556" s="268"/>
      <c r="AF2556" s="268"/>
      <c r="AG2556" s="268"/>
      <c r="AH2556" s="268"/>
      <c r="AI2556" s="268"/>
      <c r="AM2556" s="268"/>
    </row>
    <row r="2557" spans="1:39" x14ac:dyDescent="0.25">
      <c r="A2557" s="268"/>
      <c r="B2557" s="268"/>
      <c r="C2557" s="268"/>
      <c r="D2557" s="268"/>
      <c r="E2557" s="268"/>
      <c r="F2557" s="268"/>
      <c r="G2557" s="271"/>
      <c r="H2557" s="268"/>
      <c r="I2557" s="268"/>
      <c r="K2557" s="270"/>
      <c r="L2557" s="270"/>
      <c r="M2557" s="270"/>
      <c r="N2557" s="270"/>
      <c r="O2557" s="268"/>
      <c r="P2557" s="268"/>
      <c r="Q2557" s="268"/>
      <c r="R2557" s="268"/>
      <c r="S2557" s="268"/>
      <c r="T2557" s="268"/>
      <c r="U2557" s="268"/>
      <c r="V2557" s="268"/>
      <c r="W2557" s="268"/>
      <c r="X2557" s="268"/>
      <c r="AC2557" s="268"/>
      <c r="AE2557" s="268"/>
      <c r="AF2557" s="268"/>
      <c r="AG2557" s="268"/>
      <c r="AH2557" s="268"/>
      <c r="AI2557" s="268"/>
      <c r="AM2557" s="268"/>
    </row>
    <row r="2558" spans="1:39" x14ac:dyDescent="0.25">
      <c r="A2558" s="268"/>
      <c r="B2558" s="268"/>
      <c r="C2558" s="268"/>
      <c r="D2558" s="268"/>
      <c r="E2558" s="268"/>
      <c r="F2558" s="268"/>
      <c r="G2558" s="271"/>
      <c r="H2558" s="268"/>
      <c r="I2558" s="268"/>
      <c r="K2558" s="270"/>
      <c r="L2558" s="270"/>
      <c r="M2558" s="270"/>
      <c r="N2558" s="270"/>
      <c r="O2558" s="268"/>
      <c r="P2558" s="268"/>
      <c r="Q2558" s="268"/>
      <c r="R2558" s="268"/>
      <c r="S2558" s="268"/>
      <c r="T2558" s="268"/>
      <c r="U2558" s="268"/>
      <c r="V2558" s="268"/>
      <c r="W2558" s="268"/>
      <c r="X2558" s="268"/>
      <c r="AC2558" s="268"/>
      <c r="AE2558" s="268"/>
      <c r="AF2558" s="268"/>
      <c r="AG2558" s="268"/>
      <c r="AH2558" s="268"/>
      <c r="AI2558" s="268"/>
      <c r="AM2558" s="268"/>
    </row>
    <row r="2559" spans="1:39" x14ac:dyDescent="0.25">
      <c r="A2559" s="268"/>
      <c r="B2559" s="268"/>
      <c r="C2559" s="268"/>
      <c r="D2559" s="268"/>
      <c r="E2559" s="268"/>
      <c r="F2559" s="268"/>
      <c r="G2559" s="271"/>
      <c r="H2559" s="268"/>
      <c r="I2559" s="268"/>
      <c r="K2559" s="270"/>
      <c r="L2559" s="270"/>
      <c r="M2559" s="270"/>
      <c r="N2559" s="270"/>
      <c r="O2559" s="268"/>
      <c r="P2559" s="268"/>
      <c r="Q2559" s="268"/>
      <c r="R2559" s="268"/>
      <c r="S2559" s="268"/>
      <c r="T2559" s="268"/>
      <c r="U2559" s="268"/>
      <c r="V2559" s="268"/>
      <c r="W2559" s="268"/>
      <c r="X2559" s="268"/>
      <c r="AC2559" s="268"/>
      <c r="AE2559" s="268"/>
      <c r="AF2559" s="268"/>
      <c r="AG2559" s="268"/>
      <c r="AH2559" s="268"/>
      <c r="AI2559" s="268"/>
      <c r="AM2559" s="268"/>
    </row>
    <row r="2560" spans="1:39" x14ac:dyDescent="0.25">
      <c r="A2560" s="268"/>
      <c r="B2560" s="268"/>
      <c r="C2560" s="268"/>
      <c r="D2560" s="268"/>
      <c r="E2560" s="268"/>
      <c r="F2560" s="268"/>
      <c r="G2560" s="271"/>
      <c r="H2560" s="268"/>
      <c r="K2560" s="270"/>
      <c r="L2560" s="270"/>
      <c r="M2560" s="270"/>
      <c r="N2560" s="270"/>
      <c r="O2560" s="268"/>
      <c r="P2560" s="268"/>
      <c r="Q2560" s="268"/>
      <c r="R2560" s="268"/>
      <c r="S2560" s="268"/>
      <c r="T2560" s="268"/>
      <c r="U2560" s="268"/>
      <c r="V2560" s="268"/>
      <c r="W2560" s="268"/>
      <c r="X2560" s="268"/>
      <c r="AC2560" s="268"/>
      <c r="AE2560" s="268"/>
      <c r="AF2560" s="268"/>
      <c r="AG2560" s="268"/>
      <c r="AH2560" s="268"/>
      <c r="AI2560" s="268"/>
      <c r="AM2560" s="268"/>
    </row>
    <row r="2561" spans="1:39" x14ac:dyDescent="0.25">
      <c r="A2561" s="268"/>
      <c r="B2561" s="268"/>
      <c r="C2561" s="268"/>
      <c r="D2561" s="268"/>
      <c r="E2561" s="268"/>
      <c r="F2561" s="268"/>
      <c r="G2561" s="271"/>
      <c r="H2561" s="268"/>
      <c r="K2561" s="270"/>
      <c r="L2561" s="270"/>
      <c r="M2561" s="270"/>
      <c r="N2561" s="270"/>
      <c r="O2561" s="268"/>
      <c r="P2561" s="268"/>
      <c r="Q2561" s="268"/>
      <c r="R2561" s="268"/>
      <c r="S2561" s="268"/>
      <c r="T2561" s="268"/>
      <c r="U2561" s="268"/>
      <c r="V2561" s="268"/>
      <c r="W2561" s="268"/>
      <c r="X2561" s="268"/>
      <c r="AC2561" s="268"/>
      <c r="AE2561" s="268"/>
      <c r="AF2561" s="268"/>
      <c r="AG2561" s="268"/>
      <c r="AH2561" s="268"/>
      <c r="AI2561" s="268"/>
      <c r="AM2561" s="268"/>
    </row>
    <row r="2562" spans="1:39" x14ac:dyDescent="0.25">
      <c r="A2562" s="268"/>
      <c r="B2562" s="268"/>
      <c r="C2562" s="268"/>
      <c r="D2562" s="268"/>
      <c r="E2562" s="268"/>
      <c r="F2562" s="268"/>
      <c r="G2562" s="271"/>
      <c r="H2562" s="268"/>
      <c r="J2562" s="268"/>
      <c r="K2562" s="270"/>
      <c r="L2562" s="270"/>
      <c r="M2562" s="270"/>
      <c r="N2562" s="270"/>
      <c r="O2562" s="268"/>
      <c r="P2562" s="268"/>
      <c r="Q2562" s="268"/>
      <c r="R2562" s="268"/>
      <c r="S2562" s="268"/>
      <c r="T2562" s="268"/>
      <c r="U2562" s="268"/>
      <c r="V2562" s="268"/>
      <c r="W2562" s="268"/>
      <c r="X2562" s="268"/>
      <c r="Y2562" s="268"/>
      <c r="AC2562" s="268"/>
      <c r="AE2562" s="268"/>
      <c r="AF2562" s="268"/>
      <c r="AG2562" s="268"/>
      <c r="AH2562" s="268"/>
      <c r="AI2562" s="268"/>
      <c r="AM2562" s="268"/>
    </row>
    <row r="2563" spans="1:39" x14ac:dyDescent="0.25">
      <c r="A2563" s="268"/>
      <c r="B2563" s="268"/>
      <c r="C2563" s="268"/>
      <c r="D2563" s="268"/>
      <c r="E2563" s="268"/>
      <c r="F2563" s="268"/>
      <c r="G2563" s="271"/>
      <c r="H2563" s="268"/>
      <c r="I2563" s="268"/>
      <c r="K2563" s="270"/>
      <c r="L2563" s="270"/>
      <c r="M2563" s="270"/>
      <c r="N2563" s="270"/>
      <c r="O2563" s="268"/>
      <c r="P2563" s="268"/>
      <c r="Q2563" s="268"/>
      <c r="R2563" s="268"/>
      <c r="S2563" s="268"/>
      <c r="T2563" s="268"/>
      <c r="U2563" s="268"/>
      <c r="V2563" s="268"/>
      <c r="W2563" s="268"/>
      <c r="X2563" s="268"/>
      <c r="Y2563" s="268"/>
      <c r="AC2563" s="268"/>
      <c r="AE2563" s="268"/>
      <c r="AF2563" s="268"/>
      <c r="AG2563" s="268"/>
      <c r="AH2563" s="268"/>
      <c r="AI2563" s="268"/>
      <c r="AM2563" s="268"/>
    </row>
    <row r="2564" spans="1:39" x14ac:dyDescent="0.25">
      <c r="A2564" s="268"/>
      <c r="B2564" s="268"/>
      <c r="C2564" s="268"/>
      <c r="D2564" s="268"/>
      <c r="E2564" s="268"/>
      <c r="F2564" s="268"/>
      <c r="G2564" s="271"/>
      <c r="H2564" s="268"/>
      <c r="I2564" s="268"/>
      <c r="K2564" s="270"/>
      <c r="L2564" s="270"/>
      <c r="M2564" s="270"/>
      <c r="N2564" s="270"/>
      <c r="O2564" s="268"/>
      <c r="P2564" s="268"/>
      <c r="Q2564" s="268"/>
      <c r="R2564" s="268"/>
      <c r="S2564" s="268"/>
      <c r="T2564" s="268"/>
      <c r="U2564" s="268"/>
      <c r="V2564" s="268"/>
      <c r="W2564" s="268"/>
      <c r="X2564" s="268"/>
      <c r="AC2564" s="268"/>
      <c r="AE2564" s="268"/>
      <c r="AF2564" s="268"/>
      <c r="AG2564" s="268"/>
      <c r="AH2564" s="268"/>
      <c r="AI2564" s="268"/>
      <c r="AM2564" s="268"/>
    </row>
    <row r="2565" spans="1:39" x14ac:dyDescent="0.25">
      <c r="A2565" s="268"/>
      <c r="B2565" s="268"/>
      <c r="C2565" s="268"/>
      <c r="D2565" s="268"/>
      <c r="E2565" s="268"/>
      <c r="F2565" s="268"/>
      <c r="G2565" s="271"/>
      <c r="H2565" s="268"/>
      <c r="I2565" s="268"/>
      <c r="K2565" s="270"/>
      <c r="L2565" s="270"/>
      <c r="M2565" s="270"/>
      <c r="N2565" s="270"/>
      <c r="O2565" s="268"/>
      <c r="P2565" s="268"/>
      <c r="Q2565" s="268"/>
      <c r="R2565" s="268"/>
      <c r="S2565" s="268"/>
      <c r="T2565" s="268"/>
      <c r="U2565" s="268"/>
      <c r="V2565" s="268"/>
      <c r="W2565" s="268"/>
      <c r="X2565" s="268"/>
      <c r="AC2565" s="268"/>
      <c r="AE2565" s="268"/>
      <c r="AF2565" s="268"/>
      <c r="AG2565" s="268"/>
      <c r="AH2565" s="268"/>
      <c r="AI2565" s="268"/>
      <c r="AM2565" s="268"/>
    </row>
    <row r="2566" spans="1:39" x14ac:dyDescent="0.25">
      <c r="A2566" s="268"/>
      <c r="B2566" s="268"/>
      <c r="C2566" s="268"/>
      <c r="D2566" s="268"/>
      <c r="E2566" s="268"/>
      <c r="F2566" s="268"/>
      <c r="G2566" s="271"/>
      <c r="H2566" s="268"/>
      <c r="I2566" s="268"/>
      <c r="K2566" s="270"/>
      <c r="L2566" s="270"/>
      <c r="M2566" s="270"/>
      <c r="N2566" s="270"/>
      <c r="O2566" s="268"/>
      <c r="P2566" s="268"/>
      <c r="Q2566" s="268"/>
      <c r="R2566" s="268"/>
      <c r="S2566" s="268"/>
      <c r="T2566" s="268"/>
      <c r="U2566" s="268"/>
      <c r="V2566" s="268"/>
      <c r="W2566" s="268"/>
      <c r="X2566" s="268"/>
      <c r="AC2566" s="268"/>
      <c r="AE2566" s="268"/>
      <c r="AF2566" s="268"/>
      <c r="AG2566" s="268"/>
      <c r="AH2566" s="268"/>
      <c r="AI2566" s="268"/>
      <c r="AM2566" s="268"/>
    </row>
    <row r="2567" spans="1:39" x14ac:dyDescent="0.25">
      <c r="A2567" s="268"/>
      <c r="B2567" s="268"/>
      <c r="C2567" s="268"/>
      <c r="D2567" s="268"/>
      <c r="E2567" s="268"/>
      <c r="F2567" s="268"/>
      <c r="G2567" s="271"/>
      <c r="H2567" s="268"/>
      <c r="I2567" s="268"/>
      <c r="K2567" s="270"/>
      <c r="L2567" s="270"/>
      <c r="M2567" s="270"/>
      <c r="N2567" s="270"/>
      <c r="O2567" s="268"/>
      <c r="P2567" s="268"/>
      <c r="Q2567" s="268"/>
      <c r="R2567" s="268"/>
      <c r="S2567" s="268"/>
      <c r="T2567" s="268"/>
      <c r="U2567" s="268"/>
      <c r="V2567" s="268"/>
      <c r="W2567" s="268"/>
      <c r="X2567" s="268"/>
      <c r="AC2567" s="268"/>
      <c r="AE2567" s="268"/>
      <c r="AF2567" s="268"/>
      <c r="AG2567" s="268"/>
      <c r="AH2567" s="268"/>
      <c r="AI2567" s="268"/>
      <c r="AM2567" s="268"/>
    </row>
    <row r="2568" spans="1:39" x14ac:dyDescent="0.25">
      <c r="A2568" s="268"/>
      <c r="B2568" s="268"/>
      <c r="C2568" s="268"/>
      <c r="D2568" s="268"/>
      <c r="E2568" s="268"/>
      <c r="F2568" s="268"/>
      <c r="G2568" s="271"/>
      <c r="H2568" s="268"/>
      <c r="I2568" s="268"/>
      <c r="K2568" s="270"/>
      <c r="L2568" s="270"/>
      <c r="M2568" s="270"/>
      <c r="N2568" s="270"/>
      <c r="O2568" s="268"/>
      <c r="P2568" s="268"/>
      <c r="Q2568" s="268"/>
      <c r="R2568" s="268"/>
      <c r="S2568" s="268"/>
      <c r="T2568" s="268"/>
      <c r="U2568" s="268"/>
      <c r="V2568" s="268"/>
      <c r="W2568" s="268"/>
      <c r="X2568" s="268"/>
      <c r="AC2568" s="268"/>
      <c r="AE2568" s="268"/>
      <c r="AF2568" s="268"/>
      <c r="AG2568" s="268"/>
      <c r="AH2568" s="268"/>
      <c r="AI2568" s="268"/>
      <c r="AM2568" s="268"/>
    </row>
    <row r="2569" spans="1:39" x14ac:dyDescent="0.25">
      <c r="A2569" s="268"/>
      <c r="B2569" s="268"/>
      <c r="C2569" s="268"/>
      <c r="D2569" s="268"/>
      <c r="E2569" s="268"/>
      <c r="F2569" s="268"/>
      <c r="G2569" s="271"/>
      <c r="H2569" s="268"/>
      <c r="I2569" s="268"/>
      <c r="K2569" s="270"/>
      <c r="L2569" s="270"/>
      <c r="M2569" s="270"/>
      <c r="N2569" s="270"/>
      <c r="O2569" s="268"/>
      <c r="P2569" s="268"/>
      <c r="Q2569" s="268"/>
      <c r="R2569" s="268"/>
      <c r="S2569" s="268"/>
      <c r="T2569" s="268"/>
      <c r="U2569" s="268"/>
      <c r="V2569" s="268"/>
      <c r="W2569" s="268"/>
      <c r="X2569" s="268"/>
      <c r="AC2569" s="268"/>
      <c r="AE2569" s="268"/>
      <c r="AF2569" s="268"/>
      <c r="AG2569" s="268"/>
      <c r="AH2569" s="268"/>
      <c r="AI2569" s="268"/>
      <c r="AM2569" s="268"/>
    </row>
    <row r="2570" spans="1:39" x14ac:dyDescent="0.25">
      <c r="A2570" s="268"/>
      <c r="B2570" s="268"/>
      <c r="C2570" s="268"/>
      <c r="D2570" s="268"/>
      <c r="E2570" s="268"/>
      <c r="F2570" s="268"/>
      <c r="G2570" s="271"/>
      <c r="H2570" s="268"/>
      <c r="I2570" s="268"/>
      <c r="J2570" s="2"/>
      <c r="K2570" s="270"/>
      <c r="L2570" s="270"/>
      <c r="M2570" s="270"/>
      <c r="N2570" s="270"/>
      <c r="O2570" s="268"/>
      <c r="P2570" s="268"/>
      <c r="Q2570" s="268"/>
      <c r="R2570" s="268"/>
      <c r="S2570" s="268"/>
      <c r="T2570" s="268"/>
      <c r="U2570" s="268"/>
      <c r="V2570" s="268"/>
      <c r="W2570" s="268"/>
      <c r="X2570" s="268"/>
      <c r="AC2570" s="268"/>
      <c r="AE2570" s="268"/>
      <c r="AF2570" s="268"/>
      <c r="AG2570" s="268"/>
      <c r="AH2570" s="268"/>
      <c r="AI2570" s="268"/>
      <c r="AM2570" s="268"/>
    </row>
    <row r="2571" spans="1:39" x14ac:dyDescent="0.25">
      <c r="A2571" s="268"/>
      <c r="B2571" s="268"/>
      <c r="C2571" s="268"/>
      <c r="D2571" s="268"/>
      <c r="E2571" s="268"/>
      <c r="F2571" s="268"/>
      <c r="G2571" s="271"/>
      <c r="H2571" s="268"/>
      <c r="I2571" s="268"/>
      <c r="K2571" s="270"/>
      <c r="L2571" s="270"/>
      <c r="M2571" s="270"/>
      <c r="N2571" s="270"/>
      <c r="O2571" s="268"/>
      <c r="P2571" s="268"/>
      <c r="Q2571" s="268"/>
      <c r="R2571" s="268"/>
      <c r="S2571" s="268"/>
      <c r="T2571" s="268"/>
      <c r="U2571" s="268"/>
      <c r="V2571" s="268"/>
      <c r="W2571" s="268"/>
      <c r="X2571" s="268"/>
      <c r="AC2571" s="268"/>
      <c r="AE2571" s="268"/>
      <c r="AF2571" s="268"/>
      <c r="AG2571" s="268"/>
      <c r="AH2571" s="268"/>
      <c r="AI2571" s="268"/>
      <c r="AM2571" s="268"/>
    </row>
    <row r="2572" spans="1:39" x14ac:dyDescent="0.25">
      <c r="A2572" s="268"/>
      <c r="B2572" s="268"/>
      <c r="C2572" s="268"/>
      <c r="D2572" s="268"/>
      <c r="E2572" s="268"/>
      <c r="F2572" s="268"/>
      <c r="G2572" s="271"/>
      <c r="H2572" s="268"/>
      <c r="I2572" s="268"/>
      <c r="K2572" s="270"/>
      <c r="L2572" s="270"/>
      <c r="M2572" s="270"/>
      <c r="N2572" s="270"/>
      <c r="O2572" s="268"/>
      <c r="P2572" s="268"/>
      <c r="Q2572" s="268"/>
      <c r="R2572" s="268"/>
      <c r="S2572" s="268"/>
      <c r="T2572" s="268"/>
      <c r="U2572" s="268"/>
      <c r="V2572" s="268"/>
      <c r="W2572" s="268"/>
      <c r="X2572" s="268"/>
      <c r="AC2572" s="268"/>
      <c r="AE2572" s="268"/>
      <c r="AF2572" s="268"/>
      <c r="AG2572" s="268"/>
      <c r="AH2572" s="268"/>
      <c r="AI2572" s="268"/>
      <c r="AM2572" s="268"/>
    </row>
    <row r="2573" spans="1:39" x14ac:dyDescent="0.25">
      <c r="A2573" s="268"/>
      <c r="B2573" s="268"/>
      <c r="C2573" s="268"/>
      <c r="D2573" s="268"/>
      <c r="E2573" s="268"/>
      <c r="F2573" s="268"/>
      <c r="G2573" s="271"/>
      <c r="H2573" s="268"/>
      <c r="I2573" s="268"/>
      <c r="K2573" s="270"/>
      <c r="L2573" s="270"/>
      <c r="M2573" s="270"/>
      <c r="N2573" s="270"/>
      <c r="O2573" s="268"/>
      <c r="P2573" s="268"/>
      <c r="Q2573" s="268"/>
      <c r="R2573" s="268"/>
      <c r="S2573" s="268"/>
      <c r="T2573" s="268"/>
      <c r="U2573" s="268"/>
      <c r="V2573" s="268"/>
      <c r="W2573" s="268"/>
      <c r="X2573" s="268"/>
      <c r="AC2573" s="268"/>
      <c r="AE2573" s="268"/>
      <c r="AF2573" s="268"/>
      <c r="AG2573" s="268"/>
      <c r="AH2573" s="268"/>
      <c r="AI2573" s="268"/>
      <c r="AM2573" s="268"/>
    </row>
    <row r="2574" spans="1:39" x14ac:dyDescent="0.25">
      <c r="A2574" s="268"/>
      <c r="B2574" s="268"/>
      <c r="C2574" s="268"/>
      <c r="D2574" s="268"/>
      <c r="E2574" s="268"/>
      <c r="F2574" s="268"/>
      <c r="G2574" s="271"/>
      <c r="H2574" s="268"/>
      <c r="I2574" s="268"/>
      <c r="K2574" s="270"/>
      <c r="L2574" s="270"/>
      <c r="M2574" s="270"/>
      <c r="N2574" s="270"/>
      <c r="O2574" s="268"/>
      <c r="P2574" s="268"/>
      <c r="Q2574" s="268"/>
      <c r="R2574" s="268"/>
      <c r="S2574" s="268"/>
      <c r="T2574" s="268"/>
      <c r="U2574" s="268"/>
      <c r="V2574" s="268"/>
      <c r="W2574" s="268"/>
      <c r="X2574" s="268"/>
      <c r="AC2574" s="268"/>
      <c r="AE2574" s="268"/>
      <c r="AF2574" s="268"/>
      <c r="AG2574" s="268"/>
      <c r="AH2574" s="268"/>
      <c r="AI2574" s="268"/>
      <c r="AM2574" s="268"/>
    </row>
    <row r="2575" spans="1:39" x14ac:dyDescent="0.25">
      <c r="A2575" s="268"/>
      <c r="B2575" s="268"/>
      <c r="C2575" s="268"/>
      <c r="D2575" s="268"/>
      <c r="E2575" s="268"/>
      <c r="F2575" s="268"/>
      <c r="G2575" s="271"/>
      <c r="H2575" s="268"/>
      <c r="I2575" s="268"/>
      <c r="K2575" s="270"/>
      <c r="L2575" s="270"/>
      <c r="M2575" s="270"/>
      <c r="N2575" s="270"/>
      <c r="O2575" s="268"/>
      <c r="P2575" s="268"/>
      <c r="Q2575" s="268"/>
      <c r="R2575" s="268"/>
      <c r="S2575" s="268"/>
      <c r="T2575" s="268"/>
      <c r="U2575" s="268"/>
      <c r="V2575" s="268"/>
      <c r="W2575" s="268"/>
      <c r="X2575" s="268"/>
      <c r="AC2575" s="268"/>
      <c r="AE2575" s="268"/>
      <c r="AF2575" s="268"/>
      <c r="AG2575" s="268"/>
      <c r="AH2575" s="268"/>
      <c r="AI2575" s="268"/>
      <c r="AM2575" s="268"/>
    </row>
    <row r="2576" spans="1:39" x14ac:dyDescent="0.25">
      <c r="A2576" s="268"/>
      <c r="B2576" s="268"/>
      <c r="C2576" s="268"/>
      <c r="D2576" s="268"/>
      <c r="E2576" s="268"/>
      <c r="F2576" s="268"/>
      <c r="G2576" s="271"/>
      <c r="H2576" s="268"/>
      <c r="I2576" s="268"/>
      <c r="K2576" s="270"/>
      <c r="L2576" s="270"/>
      <c r="M2576" s="270"/>
      <c r="N2576" s="270"/>
      <c r="O2576" s="268"/>
      <c r="P2576" s="268"/>
      <c r="Q2576" s="268"/>
      <c r="R2576" s="268"/>
      <c r="S2576" s="268"/>
      <c r="T2576" s="268"/>
      <c r="U2576" s="268"/>
      <c r="V2576" s="268"/>
      <c r="W2576" s="268"/>
      <c r="X2576" s="268"/>
      <c r="AC2576" s="268"/>
      <c r="AE2576" s="268"/>
      <c r="AF2576" s="268"/>
      <c r="AG2576" s="268"/>
      <c r="AH2576" s="268"/>
      <c r="AI2576" s="268"/>
      <c r="AM2576" s="268"/>
    </row>
    <row r="2577" spans="1:39" x14ac:dyDescent="0.25">
      <c r="A2577" s="268"/>
      <c r="B2577" s="268"/>
      <c r="C2577" s="268"/>
      <c r="D2577" s="268"/>
      <c r="E2577" s="268"/>
      <c r="F2577" s="268"/>
      <c r="G2577" s="271"/>
      <c r="H2577" s="268"/>
      <c r="I2577" s="268"/>
      <c r="K2577" s="270"/>
      <c r="L2577" s="270"/>
      <c r="M2577" s="270"/>
      <c r="N2577" s="270"/>
      <c r="O2577" s="268"/>
      <c r="P2577" s="268"/>
      <c r="Q2577" s="268"/>
      <c r="R2577" s="268"/>
      <c r="S2577" s="268"/>
      <c r="T2577" s="268"/>
      <c r="U2577" s="268"/>
      <c r="V2577" s="268"/>
      <c r="W2577" s="268"/>
      <c r="X2577" s="268"/>
      <c r="AC2577" s="268"/>
      <c r="AE2577" s="268"/>
      <c r="AF2577" s="268"/>
      <c r="AG2577" s="268"/>
      <c r="AH2577" s="268"/>
      <c r="AI2577" s="268"/>
      <c r="AM2577" s="268"/>
    </row>
    <row r="2578" spans="1:39" x14ac:dyDescent="0.25">
      <c r="A2578" s="268"/>
      <c r="B2578" s="268"/>
      <c r="C2578" s="268"/>
      <c r="D2578" s="268"/>
      <c r="E2578" s="268"/>
      <c r="F2578" s="268"/>
      <c r="G2578" s="271"/>
      <c r="H2578" s="268"/>
      <c r="I2578" s="268"/>
      <c r="K2578" s="270"/>
      <c r="L2578" s="270"/>
      <c r="M2578" s="270"/>
      <c r="N2578" s="270"/>
      <c r="O2578" s="268"/>
      <c r="P2578" s="268"/>
      <c r="Q2578" s="268"/>
      <c r="R2578" s="268"/>
      <c r="S2578" s="268"/>
      <c r="T2578" s="268"/>
      <c r="U2578" s="268"/>
      <c r="V2578" s="268"/>
      <c r="W2578" s="268"/>
      <c r="X2578" s="268"/>
      <c r="Y2578" s="268"/>
      <c r="AC2578" s="268"/>
      <c r="AE2578" s="268"/>
      <c r="AF2578" s="268"/>
      <c r="AG2578" s="268"/>
      <c r="AH2578" s="268"/>
      <c r="AI2578" s="268"/>
      <c r="AM2578" s="268"/>
    </row>
    <row r="2579" spans="1:39" x14ac:dyDescent="0.25">
      <c r="A2579" s="268"/>
      <c r="B2579" s="268"/>
      <c r="C2579" s="268"/>
      <c r="D2579" s="268"/>
      <c r="E2579" s="268"/>
      <c r="F2579" s="268"/>
      <c r="G2579" s="271"/>
      <c r="H2579" s="268"/>
      <c r="K2579" s="270"/>
      <c r="L2579" s="270"/>
      <c r="M2579" s="270"/>
      <c r="N2579" s="270"/>
      <c r="O2579" s="268"/>
      <c r="P2579" s="268"/>
      <c r="Q2579" s="268"/>
      <c r="R2579" s="268"/>
      <c r="S2579" s="268"/>
      <c r="T2579" s="268"/>
      <c r="U2579" s="268"/>
      <c r="V2579" s="268"/>
      <c r="W2579" s="268"/>
      <c r="X2579" s="268"/>
      <c r="AC2579" s="268"/>
      <c r="AE2579" s="268"/>
      <c r="AF2579" s="268"/>
      <c r="AG2579" s="268"/>
      <c r="AH2579" s="268"/>
      <c r="AI2579" s="268"/>
      <c r="AM2579" s="268"/>
    </row>
    <row r="2580" spans="1:39" x14ac:dyDescent="0.25">
      <c r="A2580" s="268"/>
      <c r="B2580" s="268"/>
      <c r="C2580" s="268"/>
      <c r="D2580" s="268"/>
      <c r="E2580" s="268"/>
      <c r="F2580" s="268"/>
      <c r="G2580" s="271"/>
      <c r="H2580" s="268"/>
      <c r="I2580" s="2"/>
      <c r="K2580" s="270"/>
      <c r="L2580" s="270"/>
      <c r="M2580" s="270"/>
      <c r="N2580" s="270"/>
      <c r="O2580" s="268"/>
      <c r="P2580" s="268"/>
      <c r="Q2580" s="268"/>
      <c r="R2580" s="268"/>
      <c r="S2580" s="268"/>
      <c r="T2580" s="268"/>
      <c r="U2580" s="268"/>
      <c r="V2580" s="268"/>
      <c r="W2580" s="268"/>
      <c r="X2580" s="268"/>
      <c r="AC2580" s="268"/>
      <c r="AE2580" s="268"/>
      <c r="AF2580" s="268"/>
      <c r="AG2580" s="268"/>
      <c r="AH2580" s="268"/>
      <c r="AI2580" s="268"/>
      <c r="AM2580" s="268"/>
    </row>
    <row r="2581" spans="1:39" x14ac:dyDescent="0.25">
      <c r="A2581" s="268"/>
      <c r="B2581" s="268"/>
      <c r="C2581" s="268"/>
      <c r="D2581" s="268"/>
      <c r="E2581" s="268"/>
      <c r="F2581" s="268"/>
      <c r="G2581" s="271"/>
      <c r="H2581" s="268"/>
      <c r="J2581" s="268"/>
      <c r="K2581" s="270"/>
      <c r="L2581" s="270"/>
      <c r="M2581" s="270"/>
      <c r="N2581" s="270"/>
      <c r="O2581" s="268"/>
      <c r="P2581" s="268"/>
      <c r="Q2581" s="268"/>
      <c r="R2581" s="268"/>
      <c r="S2581" s="268"/>
      <c r="T2581" s="268"/>
      <c r="U2581" s="268"/>
      <c r="V2581" s="268"/>
      <c r="W2581" s="268"/>
      <c r="X2581" s="268"/>
      <c r="AC2581" s="268"/>
      <c r="AE2581" s="268"/>
      <c r="AF2581" s="268"/>
      <c r="AG2581" s="268"/>
      <c r="AH2581" s="268"/>
      <c r="AI2581" s="268"/>
      <c r="AM2581" s="268"/>
    </row>
    <row r="2582" spans="1:39" x14ac:dyDescent="0.25">
      <c r="A2582" s="268"/>
      <c r="B2582" s="268"/>
      <c r="C2582" s="268"/>
      <c r="D2582" s="268"/>
      <c r="E2582" s="268"/>
      <c r="F2582" s="268"/>
      <c r="G2582" s="271"/>
      <c r="H2582" s="268"/>
      <c r="I2582" s="268"/>
      <c r="K2582" s="270"/>
      <c r="L2582" s="270"/>
      <c r="M2582" s="270"/>
      <c r="N2582" s="270"/>
      <c r="O2582" s="268"/>
      <c r="P2582" s="268"/>
      <c r="Q2582" s="268"/>
      <c r="R2582" s="268"/>
      <c r="S2582" s="268"/>
      <c r="T2582" s="268"/>
      <c r="U2582" s="268"/>
      <c r="V2582" s="268"/>
      <c r="W2582" s="268"/>
      <c r="X2582" s="268"/>
      <c r="AC2582" s="268"/>
      <c r="AE2582" s="268"/>
      <c r="AF2582" s="268"/>
      <c r="AG2582" s="268"/>
      <c r="AH2582" s="268"/>
      <c r="AI2582" s="268"/>
      <c r="AM2582" s="268"/>
    </row>
    <row r="2583" spans="1:39" x14ac:dyDescent="0.25">
      <c r="A2583" s="268"/>
      <c r="B2583" s="268"/>
      <c r="C2583" s="268"/>
      <c r="D2583" s="268"/>
      <c r="E2583" s="268"/>
      <c r="F2583" s="268"/>
      <c r="G2583" s="271"/>
      <c r="H2583" s="268"/>
      <c r="I2583" s="268"/>
      <c r="K2583" s="270"/>
      <c r="L2583" s="270"/>
      <c r="M2583" s="270"/>
      <c r="N2583" s="270"/>
      <c r="O2583" s="268"/>
      <c r="P2583" s="268"/>
      <c r="Q2583" s="268"/>
      <c r="R2583" s="268"/>
      <c r="S2583" s="268"/>
      <c r="T2583" s="268"/>
      <c r="U2583" s="268"/>
      <c r="V2583" s="268"/>
      <c r="W2583" s="268"/>
      <c r="X2583" s="268"/>
      <c r="Y2583" s="268"/>
      <c r="AC2583" s="268"/>
      <c r="AE2583" s="268"/>
      <c r="AF2583" s="268"/>
      <c r="AG2583" s="268"/>
      <c r="AH2583" s="268"/>
      <c r="AI2583" s="268"/>
      <c r="AM2583" s="268"/>
    </row>
    <row r="2584" spans="1:39" x14ac:dyDescent="0.25">
      <c r="A2584" s="268"/>
      <c r="B2584" s="268"/>
      <c r="C2584" s="268"/>
      <c r="D2584" s="268"/>
      <c r="E2584" s="268"/>
      <c r="F2584" s="268"/>
      <c r="G2584" s="271"/>
      <c r="H2584" s="268"/>
      <c r="I2584" s="268"/>
      <c r="K2584" s="270"/>
      <c r="L2584" s="270"/>
      <c r="M2584" s="270"/>
      <c r="N2584" s="270"/>
      <c r="O2584" s="268"/>
      <c r="P2584" s="268"/>
      <c r="Q2584" s="268"/>
      <c r="R2584" s="268"/>
      <c r="S2584" s="268"/>
      <c r="T2584" s="268"/>
      <c r="U2584" s="268"/>
      <c r="V2584" s="268"/>
      <c r="W2584" s="268"/>
      <c r="X2584" s="268"/>
      <c r="AC2584" s="268"/>
      <c r="AE2584" s="268"/>
      <c r="AF2584" s="268"/>
      <c r="AG2584" s="268"/>
      <c r="AH2584" s="268"/>
      <c r="AI2584" s="268"/>
      <c r="AM2584" s="268"/>
    </row>
    <row r="2585" spans="1:39" x14ac:dyDescent="0.25">
      <c r="A2585" s="268"/>
      <c r="B2585" s="268"/>
      <c r="C2585" s="268"/>
      <c r="D2585" s="268"/>
      <c r="E2585" s="268"/>
      <c r="F2585" s="268"/>
      <c r="G2585" s="271"/>
      <c r="H2585" s="268"/>
      <c r="I2585" s="268"/>
      <c r="J2585" s="2"/>
      <c r="K2585" s="270"/>
      <c r="L2585" s="270"/>
      <c r="M2585" s="270"/>
      <c r="N2585" s="270"/>
      <c r="O2585" s="268"/>
      <c r="P2585" s="268"/>
      <c r="Q2585" s="268"/>
      <c r="R2585" s="268"/>
      <c r="S2585" s="268"/>
      <c r="T2585" s="268"/>
      <c r="U2585" s="268"/>
      <c r="V2585" s="268"/>
      <c r="W2585" s="268"/>
      <c r="X2585" s="268"/>
      <c r="AC2585" s="268"/>
      <c r="AE2585" s="268"/>
      <c r="AF2585" s="268"/>
      <c r="AG2585" s="268"/>
      <c r="AH2585" s="268"/>
      <c r="AI2585" s="268"/>
      <c r="AM2585" s="268"/>
    </row>
    <row r="2586" spans="1:39" x14ac:dyDescent="0.25">
      <c r="A2586" s="268"/>
      <c r="B2586" s="268"/>
      <c r="C2586" s="268"/>
      <c r="D2586" s="268"/>
      <c r="E2586" s="268"/>
      <c r="F2586" s="268"/>
      <c r="G2586" s="271"/>
      <c r="H2586" s="268"/>
      <c r="I2586" s="268"/>
      <c r="K2586" s="270"/>
      <c r="L2586" s="270"/>
      <c r="M2586" s="270"/>
      <c r="N2586" s="270"/>
      <c r="O2586" s="268"/>
      <c r="P2586" s="268"/>
      <c r="Q2586" s="268"/>
      <c r="R2586" s="268"/>
      <c r="S2586" s="268"/>
      <c r="T2586" s="268"/>
      <c r="U2586" s="268"/>
      <c r="V2586" s="268"/>
      <c r="W2586" s="268"/>
      <c r="X2586" s="268"/>
      <c r="AC2586" s="268"/>
      <c r="AE2586" s="268"/>
      <c r="AF2586" s="268"/>
      <c r="AG2586" s="268"/>
      <c r="AH2586" s="268"/>
      <c r="AI2586" s="268"/>
      <c r="AM2586" s="268"/>
    </row>
    <row r="2587" spans="1:39" x14ac:dyDescent="0.25">
      <c r="A2587" s="268"/>
      <c r="B2587" s="268"/>
      <c r="C2587" s="268"/>
      <c r="D2587" s="268"/>
      <c r="E2587" s="268"/>
      <c r="F2587" s="268"/>
      <c r="G2587" s="271"/>
      <c r="H2587" s="268"/>
      <c r="I2587" s="2"/>
      <c r="K2587" s="270"/>
      <c r="L2587" s="270"/>
      <c r="M2587" s="270"/>
      <c r="N2587" s="270"/>
      <c r="O2587" s="268"/>
      <c r="P2587" s="268"/>
      <c r="Q2587" s="268"/>
      <c r="R2587" s="268"/>
      <c r="S2587" s="268"/>
      <c r="T2587" s="268"/>
      <c r="U2587" s="268"/>
      <c r="V2587" s="268"/>
      <c r="W2587" s="268"/>
      <c r="X2587" s="268"/>
      <c r="AC2587" s="268"/>
      <c r="AE2587" s="268"/>
      <c r="AF2587" s="268"/>
      <c r="AG2587" s="268"/>
      <c r="AH2587" s="268"/>
      <c r="AI2587" s="268"/>
      <c r="AM2587" s="268"/>
    </row>
    <row r="2588" spans="1:39" x14ac:dyDescent="0.25">
      <c r="A2588" s="268"/>
      <c r="B2588" s="268"/>
      <c r="C2588" s="268"/>
      <c r="D2588" s="268"/>
      <c r="E2588" s="268"/>
      <c r="F2588" s="268"/>
      <c r="G2588" s="271"/>
      <c r="H2588" s="268"/>
      <c r="I2588" s="268"/>
      <c r="K2588" s="270"/>
      <c r="L2588" s="270"/>
      <c r="M2588" s="270"/>
      <c r="N2588" s="270"/>
      <c r="O2588" s="268"/>
      <c r="P2588" s="268"/>
      <c r="Q2588" s="268"/>
      <c r="R2588" s="268"/>
      <c r="S2588" s="268"/>
      <c r="T2588" s="268"/>
      <c r="U2588" s="268"/>
      <c r="V2588" s="268"/>
      <c r="W2588" s="268"/>
      <c r="X2588" s="268"/>
      <c r="Y2588" s="268"/>
      <c r="AC2588" s="268"/>
      <c r="AE2588" s="268"/>
      <c r="AF2588" s="268"/>
      <c r="AG2588" s="268"/>
      <c r="AH2588" s="268"/>
      <c r="AI2588" s="268"/>
      <c r="AM2588" s="268"/>
    </row>
    <row r="2589" spans="1:39" x14ac:dyDescent="0.25">
      <c r="A2589" s="268"/>
      <c r="B2589" s="268"/>
      <c r="C2589" s="268"/>
      <c r="D2589" s="268"/>
      <c r="E2589" s="268"/>
      <c r="F2589" s="268"/>
      <c r="G2589" s="271"/>
      <c r="H2589" s="268"/>
      <c r="I2589" s="268"/>
      <c r="K2589" s="270"/>
      <c r="L2589" s="270"/>
      <c r="M2589" s="270"/>
      <c r="N2589" s="270"/>
      <c r="O2589" s="268"/>
      <c r="P2589" s="268"/>
      <c r="Q2589" s="268"/>
      <c r="R2589" s="268"/>
      <c r="S2589" s="268"/>
      <c r="T2589" s="268"/>
      <c r="U2589" s="268"/>
      <c r="V2589" s="268"/>
      <c r="W2589" s="268"/>
      <c r="X2589" s="268"/>
      <c r="Y2589" s="268"/>
      <c r="AC2589" s="268"/>
      <c r="AE2589" s="268"/>
      <c r="AF2589" s="268"/>
      <c r="AG2589" s="268"/>
      <c r="AH2589" s="268"/>
      <c r="AI2589" s="268"/>
      <c r="AM2589" s="268"/>
    </row>
    <row r="2590" spans="1:39" x14ac:dyDescent="0.25">
      <c r="A2590" s="268"/>
      <c r="B2590" s="268"/>
      <c r="C2590" s="268"/>
      <c r="D2590" s="268"/>
      <c r="E2590" s="268"/>
      <c r="F2590" s="268"/>
      <c r="G2590" s="271"/>
      <c r="H2590" s="268"/>
      <c r="I2590" s="268"/>
      <c r="K2590" s="270"/>
      <c r="L2590" s="270"/>
      <c r="M2590" s="270"/>
      <c r="N2590" s="270"/>
      <c r="O2590" s="268"/>
      <c r="P2590" s="268"/>
      <c r="Q2590" s="268"/>
      <c r="R2590" s="268"/>
      <c r="S2590" s="268"/>
      <c r="T2590" s="268"/>
      <c r="U2590" s="268"/>
      <c r="V2590" s="268"/>
      <c r="W2590" s="268"/>
      <c r="X2590" s="268"/>
      <c r="Y2590" s="268"/>
      <c r="AC2590" s="268"/>
      <c r="AE2590" s="268"/>
      <c r="AF2590" s="268"/>
      <c r="AG2590" s="268"/>
      <c r="AH2590" s="268"/>
      <c r="AI2590" s="268"/>
      <c r="AM2590" s="268"/>
    </row>
    <row r="2591" spans="1:39" x14ac:dyDescent="0.25">
      <c r="A2591" s="268"/>
      <c r="B2591" s="268"/>
      <c r="C2591" s="268"/>
      <c r="D2591" s="268"/>
      <c r="E2591" s="268"/>
      <c r="F2591" s="268"/>
      <c r="G2591" s="271"/>
      <c r="H2591" s="268"/>
      <c r="I2591" s="2"/>
      <c r="K2591" s="270"/>
      <c r="L2591" s="270"/>
      <c r="M2591" s="270"/>
      <c r="N2591" s="270"/>
      <c r="O2591" s="268"/>
      <c r="P2591" s="268"/>
      <c r="Q2591" s="268"/>
      <c r="R2591" s="268"/>
      <c r="S2591" s="268"/>
      <c r="T2591" s="268"/>
      <c r="U2591" s="268"/>
      <c r="V2591" s="268"/>
      <c r="W2591" s="268"/>
      <c r="X2591" s="268"/>
      <c r="Y2591" s="268"/>
      <c r="AC2591" s="268"/>
      <c r="AE2591" s="268"/>
      <c r="AF2591" s="268"/>
      <c r="AG2591" s="268"/>
      <c r="AH2591" s="268"/>
      <c r="AI2591" s="268"/>
      <c r="AM2591" s="268"/>
    </row>
    <row r="2592" spans="1:39" x14ac:dyDescent="0.25">
      <c r="A2592" s="268"/>
      <c r="B2592" s="268"/>
      <c r="C2592" s="268"/>
      <c r="D2592" s="268"/>
      <c r="E2592" s="268"/>
      <c r="F2592" s="268"/>
      <c r="G2592" s="271"/>
      <c r="H2592" s="268"/>
      <c r="I2592" s="2"/>
      <c r="K2592" s="270"/>
      <c r="L2592" s="270"/>
      <c r="M2592" s="270"/>
      <c r="N2592" s="270"/>
      <c r="O2592" s="268"/>
      <c r="P2592" s="268"/>
      <c r="Q2592" s="268"/>
      <c r="R2592" s="268"/>
      <c r="S2592" s="268"/>
      <c r="T2592" s="268"/>
      <c r="U2592" s="268"/>
      <c r="V2592" s="268"/>
      <c r="W2592" s="268"/>
      <c r="X2592" s="268"/>
      <c r="Y2592" s="268"/>
      <c r="AC2592" s="268"/>
      <c r="AE2592" s="268"/>
      <c r="AF2592" s="268"/>
      <c r="AG2592" s="268"/>
      <c r="AH2592" s="268"/>
      <c r="AI2592" s="268"/>
      <c r="AM2592" s="268"/>
    </row>
    <row r="2593" spans="1:39" x14ac:dyDescent="0.25">
      <c r="A2593" s="268"/>
      <c r="B2593" s="268"/>
      <c r="C2593" s="268"/>
      <c r="D2593" s="268"/>
      <c r="E2593" s="268"/>
      <c r="F2593" s="268"/>
      <c r="G2593" s="271"/>
      <c r="H2593" s="268"/>
      <c r="I2593" s="268"/>
      <c r="K2593" s="270"/>
      <c r="L2593" s="270"/>
      <c r="M2593" s="270"/>
      <c r="N2593" s="270"/>
      <c r="O2593" s="268"/>
      <c r="P2593" s="268"/>
      <c r="Q2593" s="268"/>
      <c r="R2593" s="268"/>
      <c r="S2593" s="268"/>
      <c r="T2593" s="268"/>
      <c r="U2593" s="268"/>
      <c r="V2593" s="268"/>
      <c r="W2593" s="268"/>
      <c r="X2593" s="268"/>
      <c r="Y2593" s="268"/>
      <c r="AC2593" s="268"/>
      <c r="AE2593" s="268"/>
      <c r="AF2593" s="268"/>
      <c r="AG2593" s="268"/>
      <c r="AH2593" s="268"/>
      <c r="AI2593" s="268"/>
      <c r="AM2593" s="268"/>
    </row>
    <row r="2594" spans="1:39" x14ac:dyDescent="0.25">
      <c r="A2594" s="268"/>
      <c r="B2594" s="268"/>
      <c r="C2594" s="268"/>
      <c r="D2594" s="268"/>
      <c r="E2594" s="268"/>
      <c r="F2594" s="268"/>
      <c r="G2594" s="271"/>
      <c r="H2594" s="268"/>
      <c r="I2594" s="268"/>
      <c r="K2594" s="270"/>
      <c r="L2594" s="270"/>
      <c r="M2594" s="270"/>
      <c r="N2594" s="270"/>
      <c r="O2594" s="268"/>
      <c r="P2594" s="268"/>
      <c r="Q2594" s="268"/>
      <c r="R2594" s="268"/>
      <c r="S2594" s="268"/>
      <c r="T2594" s="268"/>
      <c r="U2594" s="268"/>
      <c r="V2594" s="268"/>
      <c r="W2594" s="268"/>
      <c r="X2594" s="268"/>
      <c r="Y2594" s="268"/>
      <c r="AC2594" s="268"/>
      <c r="AE2594" s="268"/>
      <c r="AF2594" s="268"/>
      <c r="AG2594" s="268"/>
      <c r="AH2594" s="268"/>
      <c r="AI2594" s="268"/>
      <c r="AM2594" s="268"/>
    </row>
    <row r="2595" spans="1:39" x14ac:dyDescent="0.25">
      <c r="A2595" s="268"/>
      <c r="B2595" s="268"/>
      <c r="C2595" s="268"/>
      <c r="D2595" s="268"/>
      <c r="E2595" s="268"/>
      <c r="F2595" s="268"/>
      <c r="G2595" s="271"/>
      <c r="H2595" s="268"/>
      <c r="I2595" s="268"/>
      <c r="K2595" s="270"/>
      <c r="L2595" s="270"/>
      <c r="M2595" s="270"/>
      <c r="N2595" s="270"/>
      <c r="O2595" s="268"/>
      <c r="P2595" s="268"/>
      <c r="Q2595" s="268"/>
      <c r="R2595" s="268"/>
      <c r="S2595" s="268"/>
      <c r="T2595" s="268"/>
      <c r="U2595" s="268"/>
      <c r="V2595" s="268"/>
      <c r="W2595" s="268"/>
      <c r="X2595" s="268"/>
      <c r="Y2595" s="268"/>
      <c r="AC2595" s="268"/>
      <c r="AE2595" s="268"/>
      <c r="AF2595" s="268"/>
      <c r="AG2595" s="268"/>
      <c r="AH2595" s="268"/>
      <c r="AI2595" s="268"/>
      <c r="AM2595" s="268"/>
    </row>
    <row r="2596" spans="1:39" x14ac:dyDescent="0.25">
      <c r="A2596" s="268"/>
      <c r="B2596" s="268"/>
      <c r="C2596" s="268"/>
      <c r="D2596" s="268"/>
      <c r="E2596" s="268"/>
      <c r="F2596" s="268"/>
      <c r="G2596" s="271"/>
      <c r="H2596" s="268"/>
      <c r="I2596" s="268"/>
      <c r="K2596" s="270"/>
      <c r="L2596" s="270"/>
      <c r="M2596" s="270"/>
      <c r="N2596" s="270"/>
      <c r="O2596" s="268"/>
      <c r="P2596" s="268"/>
      <c r="Q2596" s="268"/>
      <c r="R2596" s="268"/>
      <c r="S2596" s="268"/>
      <c r="T2596" s="268"/>
      <c r="U2596" s="268"/>
      <c r="V2596" s="268"/>
      <c r="W2596" s="268"/>
      <c r="X2596" s="268"/>
      <c r="Y2596" s="268"/>
      <c r="AC2596" s="268"/>
      <c r="AE2596" s="268"/>
      <c r="AF2596" s="268"/>
      <c r="AG2596" s="268"/>
      <c r="AH2596" s="268"/>
      <c r="AI2596" s="268"/>
      <c r="AM2596" s="268"/>
    </row>
    <row r="2597" spans="1:39" x14ac:dyDescent="0.25">
      <c r="A2597" s="268"/>
      <c r="B2597" s="268"/>
      <c r="C2597" s="268"/>
      <c r="D2597" s="268"/>
      <c r="E2597" s="268"/>
      <c r="F2597" s="268"/>
      <c r="G2597" s="271"/>
      <c r="H2597" s="268"/>
      <c r="I2597" s="268"/>
      <c r="K2597" s="270"/>
      <c r="L2597" s="270"/>
      <c r="M2597" s="270"/>
      <c r="N2597" s="270"/>
      <c r="O2597" s="268"/>
      <c r="P2597" s="268"/>
      <c r="Q2597" s="268"/>
      <c r="R2597" s="268"/>
      <c r="S2597" s="268"/>
      <c r="T2597" s="268"/>
      <c r="U2597" s="268"/>
      <c r="V2597" s="268"/>
      <c r="W2597" s="268"/>
      <c r="X2597" s="268"/>
      <c r="Y2597" s="268"/>
      <c r="AC2597" s="268"/>
      <c r="AE2597" s="268"/>
      <c r="AF2597" s="268"/>
      <c r="AG2597" s="268"/>
      <c r="AH2597" s="268"/>
      <c r="AI2597" s="268"/>
      <c r="AM2597" s="268"/>
    </row>
    <row r="2598" spans="1:39" x14ac:dyDescent="0.25">
      <c r="A2598" s="268"/>
      <c r="B2598" s="268"/>
      <c r="C2598" s="268"/>
      <c r="D2598" s="268"/>
      <c r="E2598" s="268"/>
      <c r="F2598" s="268"/>
      <c r="G2598" s="271"/>
      <c r="H2598" s="268"/>
      <c r="I2598" s="268"/>
      <c r="K2598" s="270"/>
      <c r="L2598" s="270"/>
      <c r="M2598" s="270"/>
      <c r="N2598" s="270"/>
      <c r="O2598" s="268"/>
      <c r="P2598" s="268"/>
      <c r="Q2598" s="268"/>
      <c r="R2598" s="268"/>
      <c r="S2598" s="268"/>
      <c r="T2598" s="268"/>
      <c r="U2598" s="268"/>
      <c r="V2598" s="268"/>
      <c r="W2598" s="268"/>
      <c r="X2598" s="268"/>
      <c r="Y2598" s="268"/>
      <c r="AC2598" s="268"/>
      <c r="AE2598" s="268"/>
      <c r="AF2598" s="268"/>
      <c r="AG2598" s="268"/>
      <c r="AH2598" s="268"/>
      <c r="AI2598" s="268"/>
      <c r="AM2598" s="268"/>
    </row>
    <row r="2599" spans="1:39" x14ac:dyDescent="0.25">
      <c r="A2599" s="268"/>
      <c r="B2599" s="268"/>
      <c r="C2599" s="268"/>
      <c r="D2599" s="268"/>
      <c r="E2599" s="268"/>
      <c r="F2599" s="268"/>
      <c r="G2599" s="271"/>
      <c r="H2599" s="268"/>
      <c r="K2599" s="270"/>
      <c r="L2599" s="270"/>
      <c r="M2599" s="270"/>
      <c r="N2599" s="270"/>
      <c r="O2599" s="268"/>
      <c r="P2599" s="268"/>
      <c r="Q2599" s="268"/>
      <c r="R2599" s="268"/>
      <c r="S2599" s="268"/>
      <c r="T2599" s="268"/>
      <c r="U2599" s="268"/>
      <c r="V2599" s="268"/>
      <c r="W2599" s="268"/>
      <c r="X2599" s="268"/>
      <c r="Y2599" s="268"/>
      <c r="AC2599" s="268"/>
      <c r="AE2599" s="268"/>
      <c r="AF2599" s="268"/>
      <c r="AG2599" s="268"/>
      <c r="AH2599" s="268"/>
      <c r="AI2599" s="268"/>
      <c r="AM2599" s="268"/>
    </row>
    <row r="2600" spans="1:39" x14ac:dyDescent="0.25">
      <c r="A2600" s="268"/>
      <c r="B2600" s="268"/>
      <c r="C2600" s="268"/>
      <c r="D2600" s="268"/>
      <c r="E2600" s="268"/>
      <c r="F2600" s="268"/>
      <c r="G2600" s="271"/>
      <c r="H2600" s="268"/>
      <c r="I2600" s="268"/>
      <c r="K2600" s="270"/>
      <c r="L2600" s="270"/>
      <c r="M2600" s="270"/>
      <c r="N2600" s="270"/>
      <c r="O2600" s="268"/>
      <c r="P2600" s="268"/>
      <c r="Q2600" s="268"/>
      <c r="R2600" s="268"/>
      <c r="S2600" s="268"/>
      <c r="T2600" s="268"/>
      <c r="U2600" s="268"/>
      <c r="V2600" s="268"/>
      <c r="W2600" s="268"/>
      <c r="X2600" s="268"/>
      <c r="Y2600" s="268"/>
      <c r="AC2600" s="268"/>
      <c r="AE2600" s="268"/>
      <c r="AF2600" s="268"/>
      <c r="AG2600" s="268"/>
      <c r="AH2600" s="268"/>
      <c r="AI2600" s="268"/>
      <c r="AM2600" s="268"/>
    </row>
    <row r="2601" spans="1:39" x14ac:dyDescent="0.25">
      <c r="A2601" s="268"/>
      <c r="B2601" s="268"/>
      <c r="C2601" s="268"/>
      <c r="D2601" s="268"/>
      <c r="E2601" s="268"/>
      <c r="F2601" s="268"/>
      <c r="G2601" s="271"/>
      <c r="H2601" s="268"/>
      <c r="K2601" s="270"/>
      <c r="L2601" s="270"/>
      <c r="M2601" s="270"/>
      <c r="N2601" s="270"/>
      <c r="O2601" s="268"/>
      <c r="P2601" s="268"/>
      <c r="Q2601" s="268"/>
      <c r="R2601" s="268"/>
      <c r="S2601" s="268"/>
      <c r="T2601" s="268"/>
      <c r="U2601" s="268"/>
      <c r="V2601" s="268"/>
      <c r="W2601" s="268"/>
      <c r="X2601" s="268"/>
      <c r="Y2601" s="268"/>
      <c r="AC2601" s="268"/>
      <c r="AE2601" s="268"/>
      <c r="AF2601" s="268"/>
      <c r="AG2601" s="268"/>
      <c r="AH2601" s="268"/>
      <c r="AI2601" s="268"/>
      <c r="AM2601" s="268"/>
    </row>
    <row r="2602" spans="1:39" x14ac:dyDescent="0.25">
      <c r="A2602" s="268"/>
      <c r="B2602" s="268"/>
      <c r="C2602" s="268"/>
      <c r="D2602" s="268"/>
      <c r="E2602" s="268"/>
      <c r="F2602" s="268"/>
      <c r="G2602" s="271"/>
      <c r="H2602" s="268"/>
      <c r="I2602" s="268"/>
      <c r="K2602" s="270"/>
      <c r="L2602" s="270"/>
      <c r="M2602" s="270"/>
      <c r="N2602" s="270"/>
      <c r="O2602" s="268"/>
      <c r="P2602" s="268"/>
      <c r="Q2602" s="268"/>
      <c r="R2602" s="268"/>
      <c r="S2602" s="268"/>
      <c r="T2602" s="268"/>
      <c r="U2602" s="268"/>
      <c r="V2602" s="268"/>
      <c r="W2602" s="268"/>
      <c r="X2602" s="268"/>
      <c r="Y2602" s="268"/>
      <c r="AC2602" s="268"/>
      <c r="AE2602" s="268"/>
      <c r="AF2602" s="268"/>
      <c r="AG2602" s="268"/>
      <c r="AH2602" s="268"/>
      <c r="AI2602" s="268"/>
      <c r="AM2602" s="268"/>
    </row>
    <row r="2603" spans="1:39" x14ac:dyDescent="0.25">
      <c r="A2603" s="268"/>
      <c r="B2603" s="268"/>
      <c r="C2603" s="268"/>
      <c r="D2603" s="268"/>
      <c r="E2603" s="268"/>
      <c r="F2603" s="268"/>
      <c r="G2603" s="271"/>
      <c r="H2603" s="268"/>
      <c r="I2603" s="268"/>
      <c r="K2603" s="270"/>
      <c r="L2603" s="270"/>
      <c r="M2603" s="270"/>
      <c r="N2603" s="270"/>
      <c r="O2603" s="268"/>
      <c r="P2603" s="268"/>
      <c r="Q2603" s="268"/>
      <c r="R2603" s="268"/>
      <c r="S2603" s="268"/>
      <c r="T2603" s="268"/>
      <c r="U2603" s="268"/>
      <c r="V2603" s="268"/>
      <c r="W2603" s="268"/>
      <c r="X2603" s="268"/>
      <c r="Y2603" s="268"/>
      <c r="AC2603" s="268"/>
      <c r="AE2603" s="268"/>
      <c r="AF2603" s="268"/>
      <c r="AG2603" s="268"/>
      <c r="AH2603" s="268"/>
      <c r="AI2603" s="268"/>
      <c r="AM2603" s="268"/>
    </row>
    <row r="2604" spans="1:39" x14ac:dyDescent="0.25">
      <c r="A2604" s="268"/>
      <c r="B2604" s="268"/>
      <c r="C2604" s="268"/>
      <c r="D2604" s="268"/>
      <c r="E2604" s="268"/>
      <c r="F2604" s="268"/>
      <c r="G2604" s="271"/>
      <c r="H2604" s="268"/>
      <c r="I2604" s="268"/>
      <c r="K2604" s="270"/>
      <c r="L2604" s="270"/>
      <c r="M2604" s="270"/>
      <c r="N2604" s="270"/>
      <c r="O2604" s="268"/>
      <c r="P2604" s="268"/>
      <c r="Q2604" s="268"/>
      <c r="R2604" s="268"/>
      <c r="S2604" s="268"/>
      <c r="T2604" s="268"/>
      <c r="U2604" s="268"/>
      <c r="V2604" s="268"/>
      <c r="W2604" s="268"/>
      <c r="X2604" s="268"/>
      <c r="Y2604" s="268"/>
      <c r="AC2604" s="268"/>
      <c r="AE2604" s="268"/>
      <c r="AF2604" s="268"/>
      <c r="AG2604" s="268"/>
      <c r="AH2604" s="268"/>
      <c r="AI2604" s="268"/>
      <c r="AM2604" s="268"/>
    </row>
    <row r="2605" spans="1:39" x14ac:dyDescent="0.25">
      <c r="A2605" s="268"/>
      <c r="B2605" s="268"/>
      <c r="C2605" s="268"/>
      <c r="D2605" s="268"/>
      <c r="E2605" s="268"/>
      <c r="F2605" s="268"/>
      <c r="G2605" s="271"/>
      <c r="H2605" s="268"/>
      <c r="I2605" s="268"/>
      <c r="K2605" s="270"/>
      <c r="L2605" s="270"/>
      <c r="M2605" s="270"/>
      <c r="N2605" s="270"/>
      <c r="O2605" s="268"/>
      <c r="P2605" s="268"/>
      <c r="Q2605" s="268"/>
      <c r="R2605" s="268"/>
      <c r="S2605" s="268"/>
      <c r="T2605" s="268"/>
      <c r="U2605" s="268"/>
      <c r="V2605" s="268"/>
      <c r="W2605" s="268"/>
      <c r="X2605" s="268"/>
      <c r="Y2605" s="268"/>
      <c r="AC2605" s="268"/>
      <c r="AE2605" s="268"/>
      <c r="AF2605" s="268"/>
      <c r="AG2605" s="268"/>
      <c r="AH2605" s="268"/>
      <c r="AI2605" s="268"/>
      <c r="AM2605" s="268"/>
    </row>
    <row r="2606" spans="1:39" x14ac:dyDescent="0.25">
      <c r="A2606" s="268"/>
      <c r="B2606" s="268"/>
      <c r="C2606" s="268"/>
      <c r="D2606" s="268"/>
      <c r="E2606" s="268"/>
      <c r="F2606" s="268"/>
      <c r="G2606" s="271"/>
      <c r="H2606" s="268"/>
      <c r="I2606" s="2"/>
      <c r="K2606" s="270"/>
      <c r="L2606" s="270"/>
      <c r="M2606" s="270"/>
      <c r="N2606" s="270"/>
      <c r="O2606" s="268"/>
      <c r="P2606" s="268"/>
      <c r="Q2606" s="268"/>
      <c r="R2606" s="268"/>
      <c r="S2606" s="268"/>
      <c r="T2606" s="268"/>
      <c r="U2606" s="268"/>
      <c r="V2606" s="268"/>
      <c r="W2606" s="268"/>
      <c r="X2606" s="268"/>
      <c r="Y2606" s="268"/>
      <c r="AC2606" s="268"/>
      <c r="AE2606" s="268"/>
      <c r="AF2606" s="268"/>
      <c r="AG2606" s="268"/>
      <c r="AH2606" s="268"/>
      <c r="AI2606" s="268"/>
      <c r="AM2606" s="268"/>
    </row>
    <row r="2607" spans="1:39" x14ac:dyDescent="0.25">
      <c r="A2607" s="268"/>
      <c r="B2607" s="268"/>
      <c r="C2607" s="268"/>
      <c r="D2607" s="268"/>
      <c r="E2607" s="268"/>
      <c r="F2607" s="268"/>
      <c r="G2607" s="271"/>
      <c r="H2607" s="268"/>
      <c r="I2607" s="268"/>
      <c r="K2607" s="270"/>
      <c r="L2607" s="270"/>
      <c r="M2607" s="270"/>
      <c r="N2607" s="270"/>
      <c r="O2607" s="268"/>
      <c r="P2607" s="268"/>
      <c r="Q2607" s="268"/>
      <c r="R2607" s="268"/>
      <c r="S2607" s="268"/>
      <c r="T2607" s="268"/>
      <c r="U2607" s="268"/>
      <c r="V2607" s="268"/>
      <c r="W2607" s="268"/>
      <c r="X2607" s="268"/>
      <c r="Y2607" s="268"/>
      <c r="AC2607" s="268"/>
      <c r="AE2607" s="268"/>
      <c r="AF2607" s="268"/>
      <c r="AG2607" s="268"/>
      <c r="AH2607" s="268"/>
      <c r="AI2607" s="268"/>
      <c r="AM2607" s="268"/>
    </row>
    <row r="2608" spans="1:39" x14ac:dyDescent="0.25">
      <c r="A2608" s="268"/>
      <c r="B2608" s="268"/>
      <c r="C2608" s="268"/>
      <c r="D2608" s="268"/>
      <c r="E2608" s="268"/>
      <c r="F2608" s="268"/>
      <c r="G2608" s="271"/>
      <c r="H2608" s="268"/>
      <c r="I2608" s="268"/>
      <c r="K2608" s="270"/>
      <c r="L2608" s="270"/>
      <c r="M2608" s="270"/>
      <c r="N2608" s="270"/>
      <c r="O2608" s="268"/>
      <c r="P2608" s="268"/>
      <c r="Q2608" s="268"/>
      <c r="R2608" s="268"/>
      <c r="S2608" s="268"/>
      <c r="T2608" s="268"/>
      <c r="U2608" s="268"/>
      <c r="V2608" s="268"/>
      <c r="W2608" s="268"/>
      <c r="X2608" s="268"/>
      <c r="Y2608" s="268"/>
      <c r="AC2608" s="268"/>
      <c r="AE2608" s="268"/>
      <c r="AF2608" s="268"/>
      <c r="AG2608" s="268"/>
      <c r="AH2608" s="268"/>
      <c r="AI2608" s="268"/>
      <c r="AM2608" s="268"/>
    </row>
    <row r="2609" spans="1:39" x14ac:dyDescent="0.25">
      <c r="A2609" s="268"/>
      <c r="B2609" s="268"/>
      <c r="C2609" s="268"/>
      <c r="D2609" s="268"/>
      <c r="E2609" s="268"/>
      <c r="F2609" s="268"/>
      <c r="G2609" s="271"/>
      <c r="H2609" s="268"/>
      <c r="I2609" s="268"/>
      <c r="K2609" s="270"/>
      <c r="L2609" s="270"/>
      <c r="M2609" s="270"/>
      <c r="N2609" s="270"/>
      <c r="O2609" s="268"/>
      <c r="P2609" s="268"/>
      <c r="Q2609" s="268"/>
      <c r="R2609" s="268"/>
      <c r="S2609" s="268"/>
      <c r="T2609" s="268"/>
      <c r="U2609" s="268"/>
      <c r="V2609" s="268"/>
      <c r="W2609" s="268"/>
      <c r="X2609" s="268"/>
      <c r="Y2609" s="268"/>
      <c r="AC2609" s="268"/>
      <c r="AE2609" s="268"/>
      <c r="AF2609" s="268"/>
      <c r="AG2609" s="268"/>
      <c r="AH2609" s="268"/>
      <c r="AI2609" s="268"/>
      <c r="AM2609" s="268"/>
    </row>
    <row r="2610" spans="1:39" x14ac:dyDescent="0.25">
      <c r="A2610" s="268"/>
      <c r="B2610" s="268"/>
      <c r="C2610" s="268"/>
      <c r="D2610" s="268"/>
      <c r="E2610" s="268"/>
      <c r="F2610" s="268"/>
      <c r="G2610" s="271"/>
      <c r="H2610" s="268"/>
      <c r="K2610" s="270"/>
      <c r="L2610" s="270"/>
      <c r="M2610" s="270"/>
      <c r="N2610" s="270"/>
      <c r="O2610" s="268"/>
      <c r="P2610" s="268"/>
      <c r="Q2610" s="268"/>
      <c r="R2610" s="268"/>
      <c r="S2610" s="268"/>
      <c r="T2610" s="268"/>
      <c r="U2610" s="268"/>
      <c r="V2610" s="268"/>
      <c r="W2610" s="268"/>
      <c r="X2610" s="268"/>
      <c r="AC2610" s="268"/>
      <c r="AE2610" s="268"/>
      <c r="AF2610" s="268"/>
      <c r="AG2610" s="268"/>
      <c r="AH2610" s="268"/>
      <c r="AI2610" s="268"/>
      <c r="AM2610" s="268"/>
    </row>
    <row r="2611" spans="1:39" x14ac:dyDescent="0.25">
      <c r="A2611" s="268"/>
      <c r="B2611" s="268"/>
      <c r="C2611" s="268"/>
      <c r="D2611" s="268"/>
      <c r="E2611" s="268"/>
      <c r="F2611" s="268"/>
      <c r="G2611" s="271"/>
      <c r="H2611" s="268"/>
      <c r="I2611" s="268"/>
      <c r="K2611" s="270"/>
      <c r="L2611" s="270"/>
      <c r="M2611" s="270"/>
      <c r="N2611" s="270"/>
      <c r="O2611" s="268"/>
      <c r="P2611" s="268"/>
      <c r="Q2611" s="268"/>
      <c r="R2611" s="268"/>
      <c r="S2611" s="268"/>
      <c r="T2611" s="268"/>
      <c r="U2611" s="268"/>
      <c r="V2611" s="268"/>
      <c r="W2611" s="268"/>
      <c r="X2611" s="268"/>
      <c r="AC2611" s="268"/>
      <c r="AE2611" s="268"/>
      <c r="AF2611" s="268"/>
      <c r="AG2611" s="268"/>
      <c r="AH2611" s="268"/>
      <c r="AI2611" s="268"/>
      <c r="AM2611" s="268"/>
    </row>
    <row r="2612" spans="1:39" x14ac:dyDescent="0.25">
      <c r="A2612" s="268"/>
      <c r="B2612" s="268"/>
      <c r="C2612" s="268"/>
      <c r="D2612" s="268"/>
      <c r="E2612" s="268"/>
      <c r="F2612" s="268"/>
      <c r="G2612" s="271"/>
      <c r="H2612" s="268"/>
      <c r="I2612" s="268"/>
      <c r="K2612" s="270"/>
      <c r="L2612" s="270"/>
      <c r="M2612" s="270"/>
      <c r="N2612" s="270"/>
      <c r="O2612" s="268"/>
      <c r="P2612" s="268"/>
      <c r="Q2612" s="268"/>
      <c r="R2612" s="268"/>
      <c r="S2612" s="268"/>
      <c r="T2612" s="268"/>
      <c r="U2612" s="268"/>
      <c r="V2612" s="268"/>
      <c r="W2612" s="268"/>
      <c r="X2612" s="268"/>
      <c r="AC2612" s="268"/>
      <c r="AE2612" s="268"/>
      <c r="AF2612" s="268"/>
      <c r="AG2612" s="268"/>
      <c r="AH2612" s="268"/>
      <c r="AI2612" s="268"/>
      <c r="AM2612" s="268"/>
    </row>
    <row r="2613" spans="1:39" x14ac:dyDescent="0.25">
      <c r="A2613" s="268"/>
      <c r="B2613" s="268"/>
      <c r="C2613" s="268"/>
      <c r="D2613" s="268"/>
      <c r="E2613" s="268"/>
      <c r="F2613" s="268"/>
      <c r="G2613" s="271"/>
      <c r="H2613" s="268"/>
      <c r="K2613" s="270"/>
      <c r="L2613" s="270"/>
      <c r="M2613" s="270"/>
      <c r="N2613" s="270"/>
      <c r="O2613" s="268"/>
      <c r="P2613" s="268"/>
      <c r="Q2613" s="268"/>
      <c r="R2613" s="268"/>
      <c r="S2613" s="268"/>
      <c r="T2613" s="268"/>
      <c r="U2613" s="268"/>
      <c r="V2613" s="268"/>
      <c r="W2613" s="268"/>
      <c r="X2613" s="268"/>
      <c r="AC2613" s="268"/>
      <c r="AE2613" s="268"/>
      <c r="AF2613" s="268"/>
      <c r="AG2613" s="268"/>
      <c r="AH2613" s="268"/>
      <c r="AI2613" s="268"/>
      <c r="AM2613" s="268"/>
    </row>
    <row r="2614" spans="1:39" x14ac:dyDescent="0.25">
      <c r="A2614" s="268"/>
      <c r="B2614" s="268"/>
      <c r="C2614" s="268"/>
      <c r="D2614" s="268"/>
      <c r="E2614" s="268"/>
      <c r="F2614" s="268"/>
      <c r="G2614" s="271"/>
      <c r="H2614" s="268"/>
      <c r="K2614" s="270"/>
      <c r="L2614" s="270"/>
      <c r="M2614" s="270"/>
      <c r="N2614" s="270"/>
      <c r="O2614" s="268"/>
      <c r="P2614" s="268"/>
      <c r="Q2614" s="268"/>
      <c r="R2614" s="268"/>
      <c r="S2614" s="268"/>
      <c r="T2614" s="268"/>
      <c r="U2614" s="268"/>
      <c r="V2614" s="268"/>
      <c r="W2614" s="268"/>
      <c r="X2614" s="268"/>
      <c r="AC2614" s="268"/>
      <c r="AE2614" s="268"/>
      <c r="AF2614" s="268"/>
      <c r="AG2614" s="268"/>
      <c r="AH2614" s="268"/>
      <c r="AI2614" s="268"/>
      <c r="AM2614" s="268"/>
    </row>
    <row r="2615" spans="1:39" x14ac:dyDescent="0.25">
      <c r="A2615" s="268"/>
      <c r="B2615" s="268"/>
      <c r="C2615" s="268"/>
      <c r="D2615" s="268"/>
      <c r="E2615" s="268"/>
      <c r="F2615" s="268"/>
      <c r="G2615" s="271"/>
      <c r="H2615" s="268"/>
      <c r="K2615" s="270"/>
      <c r="L2615" s="270"/>
      <c r="M2615" s="270"/>
      <c r="N2615" s="270"/>
      <c r="O2615" s="268"/>
      <c r="P2615" s="268"/>
      <c r="Q2615" s="268"/>
      <c r="R2615" s="268"/>
      <c r="S2615" s="268"/>
      <c r="T2615" s="268"/>
      <c r="U2615" s="268"/>
      <c r="V2615" s="268"/>
      <c r="W2615" s="268"/>
      <c r="X2615" s="268"/>
      <c r="AC2615" s="268"/>
      <c r="AE2615" s="268"/>
      <c r="AF2615" s="268"/>
      <c r="AG2615" s="268"/>
      <c r="AH2615" s="268"/>
      <c r="AI2615" s="268"/>
      <c r="AM2615" s="268"/>
    </row>
    <row r="2616" spans="1:39" x14ac:dyDescent="0.25">
      <c r="A2616" s="268"/>
      <c r="B2616" s="268"/>
      <c r="C2616" s="268"/>
      <c r="D2616" s="268"/>
      <c r="E2616" s="268"/>
      <c r="F2616" s="268"/>
      <c r="G2616" s="271"/>
      <c r="H2616" s="268"/>
      <c r="I2616" s="2"/>
      <c r="K2616" s="270"/>
      <c r="L2616" s="270"/>
      <c r="M2616" s="270"/>
      <c r="N2616" s="270"/>
      <c r="O2616" s="268"/>
      <c r="P2616" s="268"/>
      <c r="Q2616" s="268"/>
      <c r="R2616" s="268"/>
      <c r="S2616" s="268"/>
      <c r="T2616" s="268"/>
      <c r="U2616" s="268"/>
      <c r="V2616" s="268"/>
      <c r="W2616" s="268"/>
      <c r="X2616" s="268"/>
      <c r="Y2616" s="268"/>
      <c r="AC2616" s="268"/>
      <c r="AE2616" s="268"/>
      <c r="AF2616" s="268"/>
      <c r="AG2616" s="268"/>
      <c r="AH2616" s="268"/>
      <c r="AI2616" s="268"/>
      <c r="AM2616" s="268"/>
    </row>
    <row r="2617" spans="1:39" x14ac:dyDescent="0.25">
      <c r="A2617" s="268"/>
      <c r="B2617" s="268"/>
      <c r="C2617" s="268"/>
      <c r="D2617" s="268"/>
      <c r="E2617" s="268"/>
      <c r="F2617" s="268"/>
      <c r="G2617" s="271"/>
      <c r="H2617" s="268"/>
      <c r="I2617" s="268"/>
      <c r="K2617" s="270"/>
      <c r="L2617" s="270"/>
      <c r="M2617" s="270"/>
      <c r="N2617" s="270"/>
      <c r="O2617" s="268"/>
      <c r="P2617" s="268"/>
      <c r="Q2617" s="268"/>
      <c r="R2617" s="268"/>
      <c r="S2617" s="268"/>
      <c r="T2617" s="268"/>
      <c r="U2617" s="268"/>
      <c r="V2617" s="268"/>
      <c r="W2617" s="268"/>
      <c r="X2617" s="268"/>
      <c r="AC2617" s="268"/>
      <c r="AE2617" s="268"/>
      <c r="AF2617" s="268"/>
      <c r="AG2617" s="268"/>
      <c r="AH2617" s="268"/>
      <c r="AI2617" s="268"/>
      <c r="AM2617" s="268"/>
    </row>
    <row r="2618" spans="1:39" x14ac:dyDescent="0.25">
      <c r="A2618" s="268"/>
      <c r="B2618" s="268"/>
      <c r="C2618" s="268"/>
      <c r="D2618" s="268"/>
      <c r="E2618" s="268"/>
      <c r="F2618" s="268"/>
      <c r="G2618" s="271"/>
      <c r="H2618" s="268"/>
      <c r="I2618" s="268"/>
      <c r="K2618" s="270"/>
      <c r="L2618" s="270"/>
      <c r="M2618" s="270"/>
      <c r="N2618" s="270"/>
      <c r="O2618" s="268"/>
      <c r="P2618" s="268"/>
      <c r="Q2618" s="268"/>
      <c r="R2618" s="268"/>
      <c r="S2618" s="268"/>
      <c r="T2618" s="268"/>
      <c r="U2618" s="268"/>
      <c r="V2618" s="268"/>
      <c r="W2618" s="268"/>
      <c r="X2618" s="268"/>
      <c r="AC2618" s="268"/>
      <c r="AE2618" s="268"/>
      <c r="AF2618" s="268"/>
      <c r="AG2618" s="268"/>
      <c r="AH2618" s="268"/>
      <c r="AI2618" s="268"/>
      <c r="AM2618" s="268"/>
    </row>
    <row r="2619" spans="1:39" x14ac:dyDescent="0.25">
      <c r="A2619" s="268"/>
      <c r="B2619" s="268"/>
      <c r="C2619" s="268"/>
      <c r="D2619" s="268"/>
      <c r="E2619" s="268"/>
      <c r="F2619" s="268"/>
      <c r="G2619" s="271"/>
      <c r="H2619" s="268"/>
      <c r="I2619" s="268"/>
      <c r="K2619" s="270"/>
      <c r="L2619" s="270"/>
      <c r="M2619" s="270"/>
      <c r="N2619" s="270"/>
      <c r="O2619" s="268"/>
      <c r="P2619" s="268"/>
      <c r="Q2619" s="268"/>
      <c r="R2619" s="268"/>
      <c r="S2619" s="268"/>
      <c r="T2619" s="268"/>
      <c r="U2619" s="268"/>
      <c r="V2619" s="268"/>
      <c r="W2619" s="268"/>
      <c r="X2619" s="268"/>
      <c r="AC2619" s="268"/>
      <c r="AE2619" s="268"/>
      <c r="AF2619" s="268"/>
      <c r="AG2619" s="268"/>
      <c r="AH2619" s="268"/>
      <c r="AI2619" s="268"/>
      <c r="AM2619" s="268"/>
    </row>
    <row r="2620" spans="1:39" x14ac:dyDescent="0.25">
      <c r="A2620" s="268"/>
      <c r="B2620" s="268"/>
      <c r="C2620" s="268"/>
      <c r="D2620" s="268"/>
      <c r="E2620" s="268"/>
      <c r="F2620" s="268"/>
      <c r="G2620" s="271"/>
      <c r="H2620" s="268"/>
      <c r="I2620" s="268"/>
      <c r="K2620" s="270"/>
      <c r="L2620" s="270"/>
      <c r="M2620" s="270"/>
      <c r="N2620" s="270"/>
      <c r="O2620" s="268"/>
      <c r="P2620" s="268"/>
      <c r="Q2620" s="268"/>
      <c r="R2620" s="268"/>
      <c r="S2620" s="268"/>
      <c r="T2620" s="268"/>
      <c r="U2620" s="268"/>
      <c r="V2620" s="268"/>
      <c r="W2620" s="268"/>
      <c r="X2620" s="268"/>
      <c r="AC2620" s="268"/>
      <c r="AE2620" s="268"/>
      <c r="AF2620" s="268"/>
      <c r="AG2620" s="268"/>
      <c r="AH2620" s="268"/>
      <c r="AI2620" s="268"/>
      <c r="AM2620" s="268"/>
    </row>
    <row r="2621" spans="1:39" x14ac:dyDescent="0.25">
      <c r="A2621" s="268"/>
      <c r="B2621" s="268"/>
      <c r="C2621" s="268"/>
      <c r="D2621" s="268"/>
      <c r="E2621" s="268"/>
      <c r="F2621" s="268"/>
      <c r="G2621" s="271"/>
      <c r="H2621" s="268"/>
      <c r="I2621" s="268"/>
      <c r="K2621" s="270"/>
      <c r="L2621" s="270"/>
      <c r="M2621" s="270"/>
      <c r="N2621" s="270"/>
      <c r="O2621" s="268"/>
      <c r="P2621" s="268"/>
      <c r="Q2621" s="268"/>
      <c r="R2621" s="268"/>
      <c r="S2621" s="268"/>
      <c r="T2621" s="268"/>
      <c r="U2621" s="268"/>
      <c r="V2621" s="268"/>
      <c r="W2621" s="268"/>
      <c r="X2621" s="268"/>
      <c r="AC2621" s="268"/>
      <c r="AE2621" s="268"/>
      <c r="AF2621" s="268"/>
      <c r="AG2621" s="268"/>
      <c r="AH2621" s="268"/>
      <c r="AI2621" s="268"/>
      <c r="AM2621" s="268"/>
    </row>
    <row r="2622" spans="1:39" x14ac:dyDescent="0.25">
      <c r="A2622" s="268"/>
      <c r="B2622" s="268"/>
      <c r="C2622" s="268"/>
      <c r="D2622" s="268"/>
      <c r="E2622" s="268"/>
      <c r="F2622" s="268"/>
      <c r="G2622" s="271"/>
      <c r="H2622" s="268"/>
      <c r="I2622" s="268"/>
      <c r="K2622" s="270"/>
      <c r="L2622" s="270"/>
      <c r="M2622" s="270"/>
      <c r="N2622" s="270"/>
      <c r="O2622" s="268"/>
      <c r="P2622" s="268"/>
      <c r="Q2622" s="268"/>
      <c r="R2622" s="268"/>
      <c r="S2622" s="268"/>
      <c r="T2622" s="268"/>
      <c r="U2622" s="268"/>
      <c r="V2622" s="268"/>
      <c r="W2622" s="268"/>
      <c r="X2622" s="268"/>
      <c r="Y2622" s="268"/>
      <c r="AC2622" s="268"/>
      <c r="AE2622" s="268"/>
      <c r="AF2622" s="268"/>
      <c r="AG2622" s="268"/>
      <c r="AH2622" s="268"/>
      <c r="AI2622" s="268"/>
      <c r="AM2622" s="268"/>
    </row>
    <row r="2623" spans="1:39" x14ac:dyDescent="0.25">
      <c r="A2623" s="268"/>
      <c r="B2623" s="268"/>
      <c r="C2623" s="268"/>
      <c r="D2623" s="268"/>
      <c r="E2623" s="268"/>
      <c r="F2623" s="268"/>
      <c r="G2623" s="271"/>
      <c r="H2623" s="268"/>
      <c r="K2623" s="270"/>
      <c r="L2623" s="270"/>
      <c r="M2623" s="270"/>
      <c r="N2623" s="270"/>
      <c r="O2623" s="268"/>
      <c r="P2623" s="268"/>
      <c r="Q2623" s="268"/>
      <c r="R2623" s="268"/>
      <c r="S2623" s="268"/>
      <c r="T2623" s="268"/>
      <c r="U2623" s="268"/>
      <c r="V2623" s="268"/>
      <c r="W2623" s="268"/>
      <c r="X2623" s="268"/>
      <c r="AC2623" s="268"/>
      <c r="AE2623" s="268"/>
      <c r="AF2623" s="268"/>
      <c r="AG2623" s="268"/>
      <c r="AH2623" s="268"/>
      <c r="AI2623" s="268"/>
      <c r="AM2623" s="268"/>
    </row>
    <row r="2624" spans="1:39" x14ac:dyDescent="0.25">
      <c r="A2624" s="268"/>
      <c r="B2624" s="268"/>
      <c r="C2624" s="268"/>
      <c r="D2624" s="268"/>
      <c r="E2624" s="268"/>
      <c r="F2624" s="268"/>
      <c r="G2624" s="271"/>
      <c r="H2624" s="268"/>
      <c r="K2624" s="270"/>
      <c r="L2624" s="270"/>
      <c r="M2624" s="270"/>
      <c r="N2624" s="270"/>
      <c r="O2624" s="268"/>
      <c r="P2624" s="268"/>
      <c r="Q2624" s="268"/>
      <c r="R2624" s="268"/>
      <c r="S2624" s="268"/>
      <c r="T2624" s="268"/>
      <c r="U2624" s="268"/>
      <c r="V2624" s="268"/>
      <c r="W2624" s="268"/>
      <c r="X2624" s="268"/>
      <c r="AC2624" s="268"/>
      <c r="AE2624" s="268"/>
      <c r="AF2624" s="268"/>
      <c r="AG2624" s="268"/>
      <c r="AH2624" s="268"/>
      <c r="AI2624" s="268"/>
      <c r="AM2624" s="268"/>
    </row>
    <row r="2625" spans="1:39" x14ac:dyDescent="0.25">
      <c r="A2625" s="268"/>
      <c r="B2625" s="268"/>
      <c r="C2625" s="268"/>
      <c r="D2625" s="268"/>
      <c r="E2625" s="268"/>
      <c r="F2625" s="268"/>
      <c r="G2625" s="271"/>
      <c r="H2625" s="268"/>
      <c r="K2625" s="270"/>
      <c r="L2625" s="270"/>
      <c r="M2625" s="270"/>
      <c r="N2625" s="270"/>
      <c r="O2625" s="268"/>
      <c r="P2625" s="268"/>
      <c r="Q2625" s="268"/>
      <c r="R2625" s="268"/>
      <c r="S2625" s="268"/>
      <c r="T2625" s="268"/>
      <c r="U2625" s="268"/>
      <c r="V2625" s="268"/>
      <c r="W2625" s="268"/>
      <c r="X2625" s="268"/>
      <c r="AC2625" s="268"/>
      <c r="AE2625" s="268"/>
      <c r="AF2625" s="268"/>
      <c r="AG2625" s="268"/>
      <c r="AH2625" s="268"/>
      <c r="AI2625" s="268"/>
      <c r="AM2625" s="268"/>
    </row>
    <row r="2626" spans="1:39" x14ac:dyDescent="0.25">
      <c r="A2626" s="268"/>
      <c r="B2626" s="268"/>
      <c r="C2626" s="268"/>
      <c r="D2626" s="268"/>
      <c r="E2626" s="268"/>
      <c r="F2626" s="268"/>
      <c r="G2626" s="271"/>
      <c r="H2626" s="268"/>
      <c r="K2626" s="270"/>
      <c r="L2626" s="270"/>
      <c r="M2626" s="270"/>
      <c r="N2626" s="270"/>
      <c r="O2626" s="268"/>
      <c r="P2626" s="268"/>
      <c r="Q2626" s="268"/>
      <c r="R2626" s="268"/>
      <c r="S2626" s="268"/>
      <c r="T2626" s="268"/>
      <c r="U2626" s="268"/>
      <c r="V2626" s="268"/>
      <c r="W2626" s="268"/>
      <c r="X2626" s="268"/>
      <c r="AC2626" s="268"/>
      <c r="AE2626" s="268"/>
      <c r="AF2626" s="268"/>
      <c r="AG2626" s="268"/>
      <c r="AH2626" s="268"/>
      <c r="AI2626" s="268"/>
      <c r="AM2626" s="268"/>
    </row>
    <row r="2627" spans="1:39" x14ac:dyDescent="0.25">
      <c r="A2627" s="268"/>
      <c r="B2627" s="268"/>
      <c r="C2627" s="268"/>
      <c r="D2627" s="268"/>
      <c r="E2627" s="268"/>
      <c r="F2627" s="268"/>
      <c r="G2627" s="271"/>
      <c r="H2627" s="268"/>
      <c r="K2627" s="270"/>
      <c r="L2627" s="270"/>
      <c r="M2627" s="270"/>
      <c r="N2627" s="270"/>
      <c r="O2627" s="268"/>
      <c r="P2627" s="268"/>
      <c r="Q2627" s="268"/>
      <c r="R2627" s="268"/>
      <c r="S2627" s="268"/>
      <c r="T2627" s="268"/>
      <c r="U2627" s="268"/>
      <c r="V2627" s="268"/>
      <c r="W2627" s="268"/>
      <c r="X2627" s="268"/>
      <c r="Y2627" s="268"/>
      <c r="AC2627" s="268"/>
      <c r="AE2627" s="268"/>
      <c r="AF2627" s="268"/>
      <c r="AG2627" s="268"/>
      <c r="AH2627" s="268"/>
      <c r="AI2627" s="268"/>
      <c r="AM2627" s="268"/>
    </row>
    <row r="2628" spans="1:39" x14ac:dyDescent="0.25">
      <c r="A2628" s="268"/>
      <c r="B2628" s="268"/>
      <c r="C2628" s="268"/>
      <c r="D2628" s="268"/>
      <c r="E2628" s="268"/>
      <c r="F2628" s="268"/>
      <c r="G2628" s="271"/>
      <c r="H2628" s="268"/>
      <c r="K2628" s="270"/>
      <c r="L2628" s="270"/>
      <c r="M2628" s="270"/>
      <c r="N2628" s="270"/>
      <c r="O2628" s="268"/>
      <c r="P2628" s="268"/>
      <c r="Q2628" s="268"/>
      <c r="R2628" s="268"/>
      <c r="S2628" s="268"/>
      <c r="T2628" s="268"/>
      <c r="U2628" s="268"/>
      <c r="V2628" s="268"/>
      <c r="W2628" s="268"/>
      <c r="X2628" s="268"/>
      <c r="AC2628" s="268"/>
      <c r="AE2628" s="268"/>
      <c r="AF2628" s="268"/>
      <c r="AG2628" s="268"/>
      <c r="AH2628" s="268"/>
      <c r="AI2628" s="268"/>
      <c r="AM2628" s="268"/>
    </row>
    <row r="2629" spans="1:39" x14ac:dyDescent="0.25">
      <c r="A2629" s="268"/>
      <c r="B2629" s="268"/>
      <c r="C2629" s="268"/>
      <c r="D2629" s="268"/>
      <c r="E2629" s="268"/>
      <c r="F2629" s="268"/>
      <c r="G2629" s="271"/>
      <c r="H2629" s="268"/>
      <c r="I2629" s="268"/>
      <c r="K2629" s="270"/>
      <c r="L2629" s="270"/>
      <c r="M2629" s="270"/>
      <c r="N2629" s="270"/>
      <c r="O2629" s="268"/>
      <c r="P2629" s="268"/>
      <c r="Q2629" s="268"/>
      <c r="R2629" s="268"/>
      <c r="S2629" s="268"/>
      <c r="T2629" s="268"/>
      <c r="U2629" s="268"/>
      <c r="V2629" s="268"/>
      <c r="W2629" s="268"/>
      <c r="X2629" s="268"/>
      <c r="AC2629" s="268"/>
      <c r="AE2629" s="268"/>
      <c r="AF2629" s="268"/>
      <c r="AG2629" s="268"/>
      <c r="AH2629" s="268"/>
      <c r="AI2629" s="268"/>
      <c r="AM2629" s="268"/>
    </row>
    <row r="2630" spans="1:39" x14ac:dyDescent="0.25">
      <c r="A2630" s="268"/>
      <c r="B2630" s="268"/>
      <c r="C2630" s="268"/>
      <c r="D2630" s="268"/>
      <c r="E2630" s="268"/>
      <c r="F2630" s="268"/>
      <c r="G2630" s="271"/>
      <c r="H2630" s="268"/>
      <c r="I2630" s="268"/>
      <c r="K2630" s="270"/>
      <c r="L2630" s="270"/>
      <c r="M2630" s="270"/>
      <c r="N2630" s="270"/>
      <c r="O2630" s="268"/>
      <c r="P2630" s="268"/>
      <c r="Q2630" s="268"/>
      <c r="R2630" s="268"/>
      <c r="S2630" s="268"/>
      <c r="T2630" s="268"/>
      <c r="U2630" s="268"/>
      <c r="V2630" s="268"/>
      <c r="W2630" s="268"/>
      <c r="X2630" s="268"/>
      <c r="Y2630" s="268"/>
      <c r="AC2630" s="268"/>
      <c r="AE2630" s="268"/>
      <c r="AF2630" s="268"/>
      <c r="AG2630" s="268"/>
      <c r="AH2630" s="268"/>
      <c r="AI2630" s="268"/>
      <c r="AM2630" s="268"/>
    </row>
    <row r="2631" spans="1:39" x14ac:dyDescent="0.25">
      <c r="A2631" s="268"/>
      <c r="B2631" s="268"/>
      <c r="C2631" s="268"/>
      <c r="D2631" s="268"/>
      <c r="E2631" s="268"/>
      <c r="F2631" s="268"/>
      <c r="G2631" s="271"/>
      <c r="H2631" s="268"/>
      <c r="I2631" s="268"/>
      <c r="K2631" s="270"/>
      <c r="L2631" s="270"/>
      <c r="M2631" s="270"/>
      <c r="N2631" s="270"/>
      <c r="O2631" s="268"/>
      <c r="P2631" s="268"/>
      <c r="Q2631" s="268"/>
      <c r="R2631" s="268"/>
      <c r="S2631" s="268"/>
      <c r="T2631" s="268"/>
      <c r="U2631" s="268"/>
      <c r="V2631" s="268"/>
      <c r="W2631" s="268"/>
      <c r="X2631" s="268"/>
      <c r="Y2631" s="268"/>
      <c r="AC2631" s="268"/>
      <c r="AE2631" s="268"/>
      <c r="AF2631" s="268"/>
      <c r="AG2631" s="268"/>
      <c r="AH2631" s="268"/>
      <c r="AI2631" s="268"/>
      <c r="AM2631" s="268"/>
    </row>
    <row r="2632" spans="1:39" x14ac:dyDescent="0.25">
      <c r="A2632" s="268"/>
      <c r="B2632" s="268"/>
      <c r="C2632" s="268"/>
      <c r="D2632" s="268"/>
      <c r="E2632" s="268"/>
      <c r="F2632" s="268"/>
      <c r="G2632" s="271"/>
      <c r="H2632" s="268"/>
      <c r="I2632" s="268"/>
      <c r="K2632" s="270"/>
      <c r="L2632" s="270"/>
      <c r="M2632" s="270"/>
      <c r="N2632" s="270"/>
      <c r="O2632" s="268"/>
      <c r="P2632" s="268"/>
      <c r="Q2632" s="268"/>
      <c r="R2632" s="268"/>
      <c r="S2632" s="268"/>
      <c r="T2632" s="268"/>
      <c r="U2632" s="268"/>
      <c r="V2632" s="268"/>
      <c r="W2632" s="268"/>
      <c r="X2632" s="268"/>
      <c r="Y2632" s="268"/>
      <c r="AC2632" s="268"/>
      <c r="AE2632" s="268"/>
      <c r="AF2632" s="268"/>
      <c r="AG2632" s="268"/>
      <c r="AH2632" s="268"/>
      <c r="AI2632" s="268"/>
      <c r="AM2632" s="268"/>
    </row>
    <row r="2633" spans="1:39" x14ac:dyDescent="0.25">
      <c r="A2633" s="268"/>
      <c r="B2633" s="268"/>
      <c r="C2633" s="268"/>
      <c r="D2633" s="268"/>
      <c r="E2633" s="268"/>
      <c r="F2633" s="268"/>
      <c r="G2633" s="271"/>
      <c r="H2633" s="268"/>
      <c r="K2633" s="270"/>
      <c r="L2633" s="270"/>
      <c r="M2633" s="270"/>
      <c r="N2633" s="270"/>
      <c r="O2633" s="268"/>
      <c r="P2633" s="268"/>
      <c r="Q2633" s="268"/>
      <c r="R2633" s="268"/>
      <c r="S2633" s="268"/>
      <c r="T2633" s="268"/>
      <c r="U2633" s="268"/>
      <c r="V2633" s="268"/>
      <c r="W2633" s="268"/>
      <c r="X2633" s="268"/>
      <c r="AC2633" s="268"/>
      <c r="AE2633" s="268"/>
      <c r="AF2633" s="268"/>
      <c r="AG2633" s="268"/>
      <c r="AH2633" s="268"/>
      <c r="AI2633" s="268"/>
      <c r="AM2633" s="268"/>
    </row>
    <row r="2634" spans="1:39" x14ac:dyDescent="0.25">
      <c r="A2634" s="268"/>
      <c r="B2634" s="268"/>
      <c r="C2634" s="268"/>
      <c r="D2634" s="268"/>
      <c r="E2634" s="268"/>
      <c r="F2634" s="268"/>
      <c r="G2634" s="271"/>
      <c r="H2634" s="268"/>
      <c r="I2634" s="268"/>
      <c r="K2634" s="270"/>
      <c r="L2634" s="270"/>
      <c r="M2634" s="270"/>
      <c r="N2634" s="270"/>
      <c r="O2634" s="268"/>
      <c r="P2634" s="268"/>
      <c r="Q2634" s="268"/>
      <c r="R2634" s="268"/>
      <c r="S2634" s="268"/>
      <c r="T2634" s="268"/>
      <c r="U2634" s="268"/>
      <c r="V2634" s="268"/>
      <c r="W2634" s="268"/>
      <c r="X2634" s="268"/>
      <c r="AC2634" s="268"/>
      <c r="AE2634" s="268"/>
      <c r="AF2634" s="268"/>
      <c r="AG2634" s="268"/>
      <c r="AH2634" s="268"/>
      <c r="AI2634" s="268"/>
      <c r="AM2634" s="268"/>
    </row>
    <row r="2635" spans="1:39" x14ac:dyDescent="0.25">
      <c r="A2635" s="268"/>
      <c r="B2635" s="268"/>
      <c r="C2635" s="268"/>
      <c r="D2635" s="268"/>
      <c r="E2635" s="268"/>
      <c r="F2635" s="268"/>
      <c r="G2635" s="271"/>
      <c r="H2635" s="268"/>
      <c r="K2635" s="270"/>
      <c r="L2635" s="270"/>
      <c r="M2635" s="270"/>
      <c r="N2635" s="270"/>
      <c r="O2635" s="268"/>
      <c r="P2635" s="268"/>
      <c r="Q2635" s="268"/>
      <c r="R2635" s="268"/>
      <c r="S2635" s="268"/>
      <c r="T2635" s="268"/>
      <c r="U2635" s="268"/>
      <c r="V2635" s="268"/>
      <c r="W2635" s="268"/>
      <c r="X2635" s="268"/>
      <c r="AC2635" s="268"/>
      <c r="AE2635" s="268"/>
      <c r="AF2635" s="268"/>
      <c r="AG2635" s="268"/>
      <c r="AH2635" s="268"/>
      <c r="AI2635" s="268"/>
      <c r="AM2635" s="268"/>
    </row>
    <row r="2636" spans="1:39" x14ac:dyDescent="0.25">
      <c r="A2636" s="268"/>
      <c r="B2636" s="268"/>
      <c r="C2636" s="268"/>
      <c r="D2636" s="268"/>
      <c r="E2636" s="268"/>
      <c r="F2636" s="268"/>
      <c r="G2636" s="271"/>
      <c r="H2636" s="268"/>
      <c r="K2636" s="270"/>
      <c r="L2636" s="270"/>
      <c r="M2636" s="270"/>
      <c r="N2636" s="270"/>
      <c r="O2636" s="268"/>
      <c r="P2636" s="268"/>
      <c r="Q2636" s="268"/>
      <c r="R2636" s="268"/>
      <c r="S2636" s="268"/>
      <c r="T2636" s="268"/>
      <c r="U2636" s="268"/>
      <c r="V2636" s="268"/>
      <c r="W2636" s="268"/>
      <c r="X2636" s="268"/>
      <c r="AC2636" s="268"/>
      <c r="AE2636" s="268"/>
      <c r="AF2636" s="268"/>
      <c r="AG2636" s="268"/>
      <c r="AH2636" s="268"/>
      <c r="AI2636" s="268"/>
      <c r="AM2636" s="268"/>
    </row>
    <row r="2637" spans="1:39" x14ac:dyDescent="0.25">
      <c r="A2637" s="268"/>
      <c r="B2637" s="268"/>
      <c r="C2637" s="268"/>
      <c r="D2637" s="268"/>
      <c r="E2637" s="268"/>
      <c r="F2637" s="268"/>
      <c r="G2637" s="271"/>
      <c r="H2637" s="268"/>
      <c r="K2637" s="270"/>
      <c r="L2637" s="270"/>
      <c r="M2637" s="270"/>
      <c r="N2637" s="270"/>
      <c r="O2637" s="268"/>
      <c r="P2637" s="268"/>
      <c r="Q2637" s="268"/>
      <c r="R2637" s="268"/>
      <c r="S2637" s="268"/>
      <c r="T2637" s="268"/>
      <c r="U2637" s="268"/>
      <c r="V2637" s="268"/>
      <c r="W2637" s="268"/>
      <c r="X2637" s="268"/>
      <c r="AC2637" s="268"/>
      <c r="AE2637" s="268"/>
      <c r="AF2637" s="268"/>
      <c r="AG2637" s="268"/>
      <c r="AH2637" s="268"/>
      <c r="AI2637" s="268"/>
      <c r="AM2637" s="268"/>
    </row>
    <row r="2638" spans="1:39" x14ac:dyDescent="0.25">
      <c r="A2638" s="268"/>
      <c r="B2638" s="268"/>
      <c r="C2638" s="268"/>
      <c r="D2638" s="268"/>
      <c r="E2638" s="268"/>
      <c r="F2638" s="268"/>
      <c r="G2638" s="271"/>
      <c r="H2638" s="268"/>
      <c r="K2638" s="270"/>
      <c r="L2638" s="270"/>
      <c r="M2638" s="270"/>
      <c r="N2638" s="270"/>
      <c r="O2638" s="268"/>
      <c r="P2638" s="268"/>
      <c r="Q2638" s="268"/>
      <c r="R2638" s="268"/>
      <c r="S2638" s="268"/>
      <c r="T2638" s="268"/>
      <c r="U2638" s="268"/>
      <c r="V2638" s="268"/>
      <c r="W2638" s="268"/>
      <c r="X2638" s="268"/>
      <c r="AC2638" s="268"/>
      <c r="AE2638" s="268"/>
      <c r="AF2638" s="268"/>
      <c r="AG2638" s="268"/>
      <c r="AH2638" s="268"/>
      <c r="AI2638" s="268"/>
      <c r="AM2638" s="268"/>
    </row>
    <row r="2639" spans="1:39" x14ac:dyDescent="0.25">
      <c r="A2639" s="268"/>
      <c r="B2639" s="268"/>
      <c r="C2639" s="268"/>
      <c r="D2639" s="268"/>
      <c r="E2639" s="268"/>
      <c r="F2639" s="268"/>
      <c r="G2639" s="271"/>
      <c r="H2639" s="268"/>
      <c r="K2639" s="270"/>
      <c r="L2639" s="270"/>
      <c r="M2639" s="270"/>
      <c r="N2639" s="270"/>
      <c r="O2639" s="268"/>
      <c r="P2639" s="268"/>
      <c r="Q2639" s="268"/>
      <c r="R2639" s="268"/>
      <c r="S2639" s="268"/>
      <c r="T2639" s="268"/>
      <c r="U2639" s="268"/>
      <c r="V2639" s="268"/>
      <c r="W2639" s="268"/>
      <c r="X2639" s="268"/>
      <c r="AC2639" s="268"/>
      <c r="AE2639" s="268"/>
      <c r="AF2639" s="268"/>
      <c r="AG2639" s="268"/>
      <c r="AH2639" s="268"/>
      <c r="AI2639" s="268"/>
      <c r="AM2639" s="268"/>
    </row>
    <row r="2640" spans="1:39" x14ac:dyDescent="0.25">
      <c r="A2640" s="268"/>
      <c r="B2640" s="268"/>
      <c r="C2640" s="268"/>
      <c r="D2640" s="268"/>
      <c r="E2640" s="268"/>
      <c r="F2640" s="268"/>
      <c r="G2640" s="271"/>
      <c r="H2640" s="268"/>
      <c r="I2640" s="268"/>
      <c r="K2640" s="270"/>
      <c r="L2640" s="270"/>
      <c r="M2640" s="270"/>
      <c r="N2640" s="270"/>
      <c r="O2640" s="268"/>
      <c r="P2640" s="268"/>
      <c r="Q2640" s="268"/>
      <c r="R2640" s="268"/>
      <c r="S2640" s="268"/>
      <c r="T2640" s="268"/>
      <c r="U2640" s="268"/>
      <c r="V2640" s="268"/>
      <c r="W2640" s="268"/>
      <c r="X2640" s="268"/>
      <c r="AC2640" s="268"/>
      <c r="AE2640" s="268"/>
      <c r="AF2640" s="268"/>
      <c r="AG2640" s="268"/>
      <c r="AH2640" s="268"/>
      <c r="AI2640" s="268"/>
      <c r="AM2640" s="268"/>
    </row>
    <row r="2641" spans="1:39" x14ac:dyDescent="0.25">
      <c r="A2641" s="268"/>
      <c r="B2641" s="268"/>
      <c r="C2641" s="268"/>
      <c r="D2641" s="268"/>
      <c r="E2641" s="268"/>
      <c r="F2641" s="268"/>
      <c r="G2641" s="271"/>
      <c r="H2641" s="268"/>
      <c r="J2641" s="268"/>
      <c r="K2641" s="270"/>
      <c r="L2641" s="270"/>
      <c r="M2641" s="270"/>
      <c r="N2641" s="270"/>
      <c r="O2641" s="268"/>
      <c r="P2641" s="268"/>
      <c r="Q2641" s="268"/>
      <c r="R2641" s="268"/>
      <c r="S2641" s="268"/>
      <c r="T2641" s="268"/>
      <c r="U2641" s="268"/>
      <c r="V2641" s="268"/>
      <c r="W2641" s="268"/>
      <c r="X2641" s="268"/>
      <c r="AC2641" s="268"/>
      <c r="AE2641" s="268"/>
      <c r="AF2641" s="268"/>
      <c r="AG2641" s="268"/>
      <c r="AH2641" s="268"/>
      <c r="AI2641" s="268"/>
      <c r="AM2641" s="268"/>
    </row>
    <row r="2642" spans="1:39" x14ac:dyDescent="0.25">
      <c r="A2642" s="268"/>
      <c r="B2642" s="268"/>
      <c r="C2642" s="268"/>
      <c r="D2642" s="268"/>
      <c r="E2642" s="268"/>
      <c r="F2642" s="268"/>
      <c r="G2642" s="271"/>
      <c r="H2642" s="268"/>
      <c r="K2642" s="270"/>
      <c r="L2642" s="270"/>
      <c r="M2642" s="270"/>
      <c r="N2642" s="270"/>
      <c r="O2642" s="268"/>
      <c r="P2642" s="268"/>
      <c r="Q2642" s="268"/>
      <c r="R2642" s="268"/>
      <c r="S2642" s="268"/>
      <c r="T2642" s="268"/>
      <c r="U2642" s="268"/>
      <c r="V2642" s="268"/>
      <c r="W2642" s="268"/>
      <c r="X2642" s="268"/>
      <c r="AC2642" s="268"/>
      <c r="AE2642" s="268"/>
      <c r="AF2642" s="268"/>
      <c r="AG2642" s="268"/>
      <c r="AH2642" s="268"/>
      <c r="AI2642" s="268"/>
      <c r="AM2642" s="268"/>
    </row>
    <row r="2643" spans="1:39" x14ac:dyDescent="0.25">
      <c r="A2643" s="268"/>
      <c r="B2643" s="268"/>
      <c r="C2643" s="268"/>
      <c r="D2643" s="268"/>
      <c r="E2643" s="268"/>
      <c r="F2643" s="268"/>
      <c r="G2643" s="271"/>
      <c r="H2643" s="268"/>
      <c r="I2643" s="268"/>
      <c r="K2643" s="270"/>
      <c r="L2643" s="270"/>
      <c r="M2643" s="270"/>
      <c r="N2643" s="270"/>
      <c r="O2643" s="268"/>
      <c r="P2643" s="268"/>
      <c r="Q2643" s="268"/>
      <c r="R2643" s="268"/>
      <c r="S2643" s="268"/>
      <c r="T2643" s="268"/>
      <c r="U2643" s="268"/>
      <c r="V2643" s="268"/>
      <c r="W2643" s="268"/>
      <c r="X2643" s="268"/>
      <c r="AC2643" s="268"/>
      <c r="AE2643" s="268"/>
      <c r="AF2643" s="268"/>
      <c r="AG2643" s="268"/>
      <c r="AH2643" s="268"/>
      <c r="AI2643" s="268"/>
      <c r="AM2643" s="268"/>
    </row>
    <row r="2644" spans="1:39" x14ac:dyDescent="0.25">
      <c r="A2644" s="268"/>
      <c r="B2644" s="268"/>
      <c r="C2644" s="268"/>
      <c r="D2644" s="268"/>
      <c r="E2644" s="268"/>
      <c r="F2644" s="268"/>
      <c r="G2644" s="271"/>
      <c r="H2644" s="268"/>
      <c r="I2644" s="268"/>
      <c r="K2644" s="270"/>
      <c r="L2644" s="270"/>
      <c r="M2644" s="270"/>
      <c r="N2644" s="270"/>
      <c r="O2644" s="268"/>
      <c r="P2644" s="268"/>
      <c r="Q2644" s="268"/>
      <c r="R2644" s="268"/>
      <c r="S2644" s="268"/>
      <c r="T2644" s="268"/>
      <c r="U2644" s="268"/>
      <c r="V2644" s="268"/>
      <c r="W2644" s="268"/>
      <c r="X2644" s="268"/>
      <c r="AC2644" s="268"/>
      <c r="AE2644" s="268"/>
      <c r="AF2644" s="268"/>
      <c r="AG2644" s="268"/>
      <c r="AH2644" s="268"/>
      <c r="AI2644" s="268"/>
      <c r="AM2644" s="268"/>
    </row>
    <row r="2645" spans="1:39" x14ac:dyDescent="0.25">
      <c r="A2645" s="268"/>
      <c r="B2645" s="268"/>
      <c r="C2645" s="268"/>
      <c r="D2645" s="268"/>
      <c r="E2645" s="268"/>
      <c r="F2645" s="268"/>
      <c r="G2645" s="271"/>
      <c r="H2645" s="268"/>
      <c r="I2645" s="268"/>
      <c r="K2645" s="270"/>
      <c r="L2645" s="270"/>
      <c r="M2645" s="270"/>
      <c r="N2645" s="270"/>
      <c r="O2645" s="268"/>
      <c r="P2645" s="268"/>
      <c r="Q2645" s="268"/>
      <c r="R2645" s="268"/>
      <c r="S2645" s="268"/>
      <c r="T2645" s="268"/>
      <c r="U2645" s="268"/>
      <c r="V2645" s="268"/>
      <c r="W2645" s="268"/>
      <c r="X2645" s="268"/>
      <c r="AC2645" s="268"/>
      <c r="AE2645" s="268"/>
      <c r="AF2645" s="268"/>
      <c r="AG2645" s="268"/>
      <c r="AH2645" s="268"/>
      <c r="AI2645" s="268"/>
      <c r="AM2645" s="268"/>
    </row>
    <row r="2646" spans="1:39" x14ac:dyDescent="0.25">
      <c r="A2646" s="268"/>
      <c r="B2646" s="268"/>
      <c r="C2646" s="268"/>
      <c r="D2646" s="268"/>
      <c r="E2646" s="268"/>
      <c r="F2646" s="268"/>
      <c r="G2646" s="271"/>
      <c r="H2646" s="268"/>
      <c r="I2646" s="268"/>
      <c r="K2646" s="270"/>
      <c r="L2646" s="270"/>
      <c r="M2646" s="270"/>
      <c r="N2646" s="270"/>
      <c r="O2646" s="268"/>
      <c r="P2646" s="268"/>
      <c r="Q2646" s="268"/>
      <c r="R2646" s="268"/>
      <c r="S2646" s="268"/>
      <c r="T2646" s="268"/>
      <c r="U2646" s="268"/>
      <c r="V2646" s="268"/>
      <c r="W2646" s="268"/>
      <c r="X2646" s="268"/>
      <c r="AC2646" s="268"/>
      <c r="AE2646" s="268"/>
      <c r="AF2646" s="268"/>
      <c r="AG2646" s="268"/>
      <c r="AH2646" s="268"/>
      <c r="AI2646" s="268"/>
      <c r="AM2646" s="268"/>
    </row>
    <row r="2647" spans="1:39" x14ac:dyDescent="0.25">
      <c r="A2647" s="268"/>
      <c r="B2647" s="268"/>
      <c r="C2647" s="268"/>
      <c r="D2647" s="268"/>
      <c r="E2647" s="268"/>
      <c r="F2647" s="268"/>
      <c r="G2647" s="271"/>
      <c r="H2647" s="268"/>
      <c r="I2647" s="268"/>
      <c r="K2647" s="270"/>
      <c r="L2647" s="270"/>
      <c r="M2647" s="270"/>
      <c r="N2647" s="270"/>
      <c r="O2647" s="268"/>
      <c r="P2647" s="268"/>
      <c r="Q2647" s="268"/>
      <c r="R2647" s="268"/>
      <c r="S2647" s="268"/>
      <c r="T2647" s="268"/>
      <c r="U2647" s="268"/>
      <c r="V2647" s="268"/>
      <c r="W2647" s="268"/>
      <c r="X2647" s="268"/>
      <c r="AC2647" s="268"/>
      <c r="AE2647" s="268"/>
      <c r="AF2647" s="268"/>
      <c r="AG2647" s="268"/>
      <c r="AH2647" s="268"/>
      <c r="AI2647" s="268"/>
      <c r="AM2647" s="268"/>
    </row>
    <row r="2648" spans="1:39" x14ac:dyDescent="0.25">
      <c r="A2648" s="268"/>
      <c r="B2648" s="268"/>
      <c r="C2648" s="268"/>
      <c r="D2648" s="268"/>
      <c r="E2648" s="268"/>
      <c r="F2648" s="268"/>
      <c r="G2648" s="271"/>
      <c r="H2648" s="268"/>
      <c r="I2648" s="268"/>
      <c r="K2648" s="270"/>
      <c r="L2648" s="270"/>
      <c r="M2648" s="270"/>
      <c r="N2648" s="270"/>
      <c r="O2648" s="268"/>
      <c r="P2648" s="268"/>
      <c r="Q2648" s="268"/>
      <c r="R2648" s="268"/>
      <c r="S2648" s="268"/>
      <c r="T2648" s="268"/>
      <c r="U2648" s="268"/>
      <c r="V2648" s="268"/>
      <c r="W2648" s="268"/>
      <c r="X2648" s="268"/>
      <c r="AC2648" s="268"/>
      <c r="AE2648" s="268"/>
      <c r="AF2648" s="268"/>
      <c r="AG2648" s="268"/>
      <c r="AH2648" s="268"/>
      <c r="AI2648" s="268"/>
      <c r="AM2648" s="268"/>
    </row>
    <row r="2649" spans="1:39" x14ac:dyDescent="0.25">
      <c r="A2649" s="268"/>
      <c r="B2649" s="268"/>
      <c r="C2649" s="268"/>
      <c r="D2649" s="268"/>
      <c r="E2649" s="268"/>
      <c r="F2649" s="268"/>
      <c r="G2649" s="271"/>
      <c r="H2649" s="268"/>
      <c r="I2649" s="268"/>
      <c r="K2649" s="270"/>
      <c r="L2649" s="270"/>
      <c r="M2649" s="270"/>
      <c r="N2649" s="270"/>
      <c r="O2649" s="268"/>
      <c r="P2649" s="268"/>
      <c r="Q2649" s="268"/>
      <c r="R2649" s="268"/>
      <c r="S2649" s="268"/>
      <c r="T2649" s="268"/>
      <c r="U2649" s="268"/>
      <c r="V2649" s="268"/>
      <c r="W2649" s="268"/>
      <c r="X2649" s="268"/>
      <c r="AC2649" s="268"/>
      <c r="AE2649" s="268"/>
      <c r="AF2649" s="268"/>
      <c r="AG2649" s="268"/>
      <c r="AH2649" s="268"/>
      <c r="AI2649" s="268"/>
      <c r="AM2649" s="268"/>
    </row>
    <row r="2650" spans="1:39" x14ac:dyDescent="0.25">
      <c r="A2650" s="268"/>
      <c r="B2650" s="268"/>
      <c r="C2650" s="268"/>
      <c r="D2650" s="268"/>
      <c r="E2650" s="268"/>
      <c r="F2650" s="268"/>
      <c r="G2650" s="271"/>
      <c r="H2650" s="268"/>
      <c r="I2650" s="268"/>
      <c r="K2650" s="270"/>
      <c r="L2650" s="270"/>
      <c r="M2650" s="270"/>
      <c r="N2650" s="270"/>
      <c r="O2650" s="268"/>
      <c r="P2650" s="268"/>
      <c r="Q2650" s="268"/>
      <c r="R2650" s="268"/>
      <c r="S2650" s="268"/>
      <c r="T2650" s="268"/>
      <c r="U2650" s="268"/>
      <c r="V2650" s="268"/>
      <c r="W2650" s="268"/>
      <c r="X2650" s="268"/>
      <c r="AC2650" s="268"/>
      <c r="AE2650" s="268"/>
      <c r="AF2650" s="268"/>
      <c r="AG2650" s="268"/>
      <c r="AH2650" s="268"/>
      <c r="AI2650" s="268"/>
      <c r="AM2650" s="268"/>
    </row>
    <row r="2651" spans="1:39" x14ac:dyDescent="0.25">
      <c r="A2651" s="268"/>
      <c r="B2651" s="268"/>
      <c r="C2651" s="268"/>
      <c r="D2651" s="268"/>
      <c r="E2651" s="268"/>
      <c r="F2651" s="268"/>
      <c r="G2651" s="271"/>
      <c r="H2651" s="268"/>
      <c r="K2651" s="270"/>
      <c r="L2651" s="270"/>
      <c r="M2651" s="270"/>
      <c r="N2651" s="270"/>
      <c r="O2651" s="268"/>
      <c r="P2651" s="268"/>
      <c r="Q2651" s="268"/>
      <c r="R2651" s="268"/>
      <c r="S2651" s="268"/>
      <c r="T2651" s="268"/>
      <c r="U2651" s="268"/>
      <c r="V2651" s="268"/>
      <c r="W2651" s="268"/>
      <c r="X2651" s="268"/>
      <c r="Y2651" s="268"/>
      <c r="AC2651" s="268"/>
      <c r="AE2651" s="268"/>
      <c r="AF2651" s="268"/>
      <c r="AG2651" s="268"/>
      <c r="AH2651" s="268"/>
      <c r="AI2651" s="268"/>
      <c r="AM2651" s="268"/>
    </row>
    <row r="2652" spans="1:39" x14ac:dyDescent="0.25">
      <c r="A2652" s="268"/>
      <c r="B2652" s="268"/>
      <c r="C2652" s="268"/>
      <c r="D2652" s="268"/>
      <c r="E2652" s="268"/>
      <c r="F2652" s="268"/>
      <c r="G2652" s="271"/>
      <c r="H2652" s="268"/>
      <c r="K2652" s="270"/>
      <c r="L2652" s="270"/>
      <c r="M2652" s="270"/>
      <c r="N2652" s="270"/>
      <c r="O2652" s="268"/>
      <c r="P2652" s="268"/>
      <c r="Q2652" s="268"/>
      <c r="R2652" s="268"/>
      <c r="S2652" s="268"/>
      <c r="T2652" s="268"/>
      <c r="U2652" s="268"/>
      <c r="V2652" s="268"/>
      <c r="W2652" s="268"/>
      <c r="X2652" s="268"/>
      <c r="AC2652" s="268"/>
      <c r="AE2652" s="268"/>
      <c r="AF2652" s="268"/>
      <c r="AG2652" s="268"/>
      <c r="AH2652" s="268"/>
      <c r="AI2652" s="268"/>
      <c r="AM2652" s="268"/>
    </row>
    <row r="2653" spans="1:39" x14ac:dyDescent="0.25">
      <c r="A2653" s="268"/>
      <c r="B2653" s="268"/>
      <c r="C2653" s="268"/>
      <c r="D2653" s="268"/>
      <c r="E2653" s="268"/>
      <c r="F2653" s="268"/>
      <c r="G2653" s="271"/>
      <c r="H2653" s="268"/>
      <c r="K2653" s="270"/>
      <c r="L2653" s="270"/>
      <c r="M2653" s="270"/>
      <c r="N2653" s="270"/>
      <c r="O2653" s="268"/>
      <c r="P2653" s="268"/>
      <c r="Q2653" s="268"/>
      <c r="R2653" s="268"/>
      <c r="S2653" s="268"/>
      <c r="T2653" s="268"/>
      <c r="U2653" s="268"/>
      <c r="V2653" s="268"/>
      <c r="W2653" s="268"/>
      <c r="X2653" s="268"/>
      <c r="AC2653" s="268"/>
      <c r="AE2653" s="268"/>
      <c r="AF2653" s="268"/>
      <c r="AG2653" s="268"/>
      <c r="AH2653" s="268"/>
      <c r="AI2653" s="268"/>
      <c r="AM2653" s="268"/>
    </row>
    <row r="2654" spans="1:39" x14ac:dyDescent="0.25">
      <c r="A2654" s="268"/>
      <c r="B2654" s="268"/>
      <c r="C2654" s="268"/>
      <c r="D2654" s="268"/>
      <c r="E2654" s="268"/>
      <c r="F2654" s="268"/>
      <c r="G2654" s="271"/>
      <c r="H2654" s="268"/>
      <c r="K2654" s="270"/>
      <c r="L2654" s="270"/>
      <c r="M2654" s="270"/>
      <c r="N2654" s="270"/>
      <c r="O2654" s="268"/>
      <c r="P2654" s="268"/>
      <c r="Q2654" s="268"/>
      <c r="R2654" s="268"/>
      <c r="S2654" s="268"/>
      <c r="T2654" s="268"/>
      <c r="U2654" s="268"/>
      <c r="V2654" s="268"/>
      <c r="W2654" s="268"/>
      <c r="X2654" s="268"/>
      <c r="Y2654" s="268"/>
      <c r="AC2654" s="268"/>
      <c r="AE2654" s="268"/>
      <c r="AF2654" s="268"/>
      <c r="AG2654" s="268"/>
      <c r="AH2654" s="268"/>
      <c r="AI2654" s="268"/>
      <c r="AM2654" s="268"/>
    </row>
    <row r="2655" spans="1:39" x14ac:dyDescent="0.25">
      <c r="A2655" s="268"/>
      <c r="B2655" s="268"/>
      <c r="C2655" s="268"/>
      <c r="D2655" s="268"/>
      <c r="E2655" s="268"/>
      <c r="F2655" s="268"/>
      <c r="G2655" s="271"/>
      <c r="H2655" s="268"/>
      <c r="J2655" s="268"/>
      <c r="K2655" s="270"/>
      <c r="L2655" s="270"/>
      <c r="M2655" s="270"/>
      <c r="N2655" s="270"/>
      <c r="O2655" s="268"/>
      <c r="P2655" s="268"/>
      <c r="Q2655" s="268"/>
      <c r="R2655" s="268"/>
      <c r="S2655" s="268"/>
      <c r="T2655" s="268"/>
      <c r="U2655" s="268"/>
      <c r="V2655" s="268"/>
      <c r="W2655" s="268"/>
      <c r="X2655" s="268"/>
      <c r="AC2655" s="268"/>
      <c r="AE2655" s="268"/>
      <c r="AF2655" s="268"/>
      <c r="AG2655" s="268"/>
      <c r="AH2655" s="268"/>
      <c r="AI2655" s="268"/>
      <c r="AM2655" s="268"/>
    </row>
    <row r="2656" spans="1:39" x14ac:dyDescent="0.25">
      <c r="A2656" s="268"/>
      <c r="B2656" s="268"/>
      <c r="C2656" s="268"/>
      <c r="D2656" s="268"/>
      <c r="E2656" s="268"/>
      <c r="F2656" s="268"/>
      <c r="G2656" s="271"/>
      <c r="H2656" s="268"/>
      <c r="J2656" s="268"/>
      <c r="K2656" s="270"/>
      <c r="L2656" s="270"/>
      <c r="M2656" s="270"/>
      <c r="N2656" s="270"/>
      <c r="O2656" s="268"/>
      <c r="P2656" s="268"/>
      <c r="Q2656" s="268"/>
      <c r="R2656" s="268"/>
      <c r="S2656" s="268"/>
      <c r="T2656" s="268"/>
      <c r="U2656" s="268"/>
      <c r="V2656" s="268"/>
      <c r="W2656" s="268"/>
      <c r="X2656" s="268"/>
      <c r="AC2656" s="268"/>
      <c r="AE2656" s="268"/>
      <c r="AF2656" s="268"/>
      <c r="AG2656" s="268"/>
      <c r="AH2656" s="268"/>
      <c r="AI2656" s="268"/>
      <c r="AM2656" s="268"/>
    </row>
    <row r="2657" spans="1:39" x14ac:dyDescent="0.25">
      <c r="A2657" s="268"/>
      <c r="B2657" s="268"/>
      <c r="C2657" s="268"/>
      <c r="D2657" s="268"/>
      <c r="E2657" s="268"/>
      <c r="F2657" s="268"/>
      <c r="G2657" s="271"/>
      <c r="H2657" s="268"/>
      <c r="K2657" s="270"/>
      <c r="L2657" s="270"/>
      <c r="M2657" s="270"/>
      <c r="N2657" s="270"/>
      <c r="O2657" s="268"/>
      <c r="P2657" s="268"/>
      <c r="Q2657" s="268"/>
      <c r="R2657" s="268"/>
      <c r="S2657" s="268"/>
      <c r="T2657" s="268"/>
      <c r="U2657" s="268"/>
      <c r="V2657" s="268"/>
      <c r="W2657" s="268"/>
      <c r="X2657" s="268"/>
      <c r="AC2657" s="268"/>
      <c r="AE2657" s="268"/>
      <c r="AF2657" s="268"/>
      <c r="AG2657" s="268"/>
      <c r="AH2657" s="268"/>
      <c r="AI2657" s="268"/>
      <c r="AM2657" s="268"/>
    </row>
    <row r="2658" spans="1:39" x14ac:dyDescent="0.25">
      <c r="A2658" s="268"/>
      <c r="B2658" s="268"/>
      <c r="C2658" s="268"/>
      <c r="D2658" s="268"/>
      <c r="E2658" s="268"/>
      <c r="F2658" s="268"/>
      <c r="G2658" s="271"/>
      <c r="H2658" s="268"/>
      <c r="I2658" s="268"/>
      <c r="K2658" s="270"/>
      <c r="L2658" s="270"/>
      <c r="M2658" s="270"/>
      <c r="N2658" s="270"/>
      <c r="O2658" s="268"/>
      <c r="P2658" s="268"/>
      <c r="Q2658" s="268"/>
      <c r="R2658" s="268"/>
      <c r="S2658" s="268"/>
      <c r="T2658" s="268"/>
      <c r="U2658" s="268"/>
      <c r="V2658" s="268"/>
      <c r="W2658" s="268"/>
      <c r="X2658" s="268"/>
      <c r="AC2658" s="268"/>
      <c r="AE2658" s="268"/>
      <c r="AF2658" s="268"/>
      <c r="AG2658" s="268"/>
      <c r="AH2658" s="268"/>
      <c r="AI2658" s="268"/>
      <c r="AM2658" s="268"/>
    </row>
    <row r="2659" spans="1:39" x14ac:dyDescent="0.25">
      <c r="A2659" s="268"/>
      <c r="B2659" s="268"/>
      <c r="C2659" s="268"/>
      <c r="D2659" s="268"/>
      <c r="E2659" s="268"/>
      <c r="F2659" s="268"/>
      <c r="G2659" s="271"/>
      <c r="H2659" s="268"/>
      <c r="I2659" s="268"/>
      <c r="K2659" s="270"/>
      <c r="L2659" s="270"/>
      <c r="M2659" s="270"/>
      <c r="N2659" s="270"/>
      <c r="O2659" s="268"/>
      <c r="P2659" s="268"/>
      <c r="Q2659" s="268"/>
      <c r="R2659" s="268"/>
      <c r="S2659" s="268"/>
      <c r="T2659" s="268"/>
      <c r="U2659" s="268"/>
      <c r="V2659" s="268"/>
      <c r="W2659" s="268"/>
      <c r="X2659" s="268"/>
      <c r="AC2659" s="268"/>
      <c r="AE2659" s="268"/>
      <c r="AF2659" s="268"/>
      <c r="AG2659" s="268"/>
      <c r="AH2659" s="268"/>
      <c r="AI2659" s="268"/>
      <c r="AM2659" s="268"/>
    </row>
    <row r="2660" spans="1:39" x14ac:dyDescent="0.25">
      <c r="A2660" s="268"/>
      <c r="B2660" s="268"/>
      <c r="C2660" s="268"/>
      <c r="D2660" s="268"/>
      <c r="E2660" s="268"/>
      <c r="F2660" s="268"/>
      <c r="G2660" s="271"/>
      <c r="H2660" s="268"/>
      <c r="I2660" s="268"/>
      <c r="K2660" s="270"/>
      <c r="L2660" s="270"/>
      <c r="M2660" s="270"/>
      <c r="N2660" s="270"/>
      <c r="O2660" s="268"/>
      <c r="P2660" s="268"/>
      <c r="Q2660" s="268"/>
      <c r="R2660" s="268"/>
      <c r="S2660" s="268"/>
      <c r="T2660" s="268"/>
      <c r="U2660" s="268"/>
      <c r="V2660" s="268"/>
      <c r="W2660" s="268"/>
      <c r="X2660" s="268"/>
      <c r="AC2660" s="268"/>
      <c r="AE2660" s="268"/>
      <c r="AF2660" s="268"/>
      <c r="AG2660" s="268"/>
      <c r="AH2660" s="268"/>
      <c r="AI2660" s="268"/>
      <c r="AM2660" s="268"/>
    </row>
    <row r="2661" spans="1:39" x14ac:dyDescent="0.25">
      <c r="A2661" s="268"/>
      <c r="B2661" s="268"/>
      <c r="C2661" s="268"/>
      <c r="D2661" s="268"/>
      <c r="E2661" s="268"/>
      <c r="F2661" s="268"/>
      <c r="G2661" s="271"/>
      <c r="H2661" s="268"/>
      <c r="I2661" s="268"/>
      <c r="K2661" s="270"/>
      <c r="L2661" s="270"/>
      <c r="M2661" s="270"/>
      <c r="N2661" s="270"/>
      <c r="O2661" s="268"/>
      <c r="P2661" s="268"/>
      <c r="Q2661" s="268"/>
      <c r="R2661" s="268"/>
      <c r="S2661" s="268"/>
      <c r="T2661" s="268"/>
      <c r="U2661" s="268"/>
      <c r="V2661" s="268"/>
      <c r="W2661" s="268"/>
      <c r="X2661" s="268"/>
      <c r="AC2661" s="268"/>
      <c r="AE2661" s="268"/>
      <c r="AF2661" s="268"/>
      <c r="AG2661" s="268"/>
      <c r="AH2661" s="268"/>
      <c r="AI2661" s="268"/>
      <c r="AM2661" s="268"/>
    </row>
    <row r="2662" spans="1:39" x14ac:dyDescent="0.25">
      <c r="A2662" s="268"/>
      <c r="B2662" s="268"/>
      <c r="C2662" s="268"/>
      <c r="D2662" s="268"/>
      <c r="E2662" s="268"/>
      <c r="F2662" s="268"/>
      <c r="G2662" s="271"/>
      <c r="H2662" s="268"/>
      <c r="I2662" s="268"/>
      <c r="K2662" s="270"/>
      <c r="L2662" s="270"/>
      <c r="M2662" s="270"/>
      <c r="N2662" s="270"/>
      <c r="O2662" s="268"/>
      <c r="P2662" s="268"/>
      <c r="Q2662" s="268"/>
      <c r="R2662" s="268"/>
      <c r="S2662" s="268"/>
      <c r="T2662" s="268"/>
      <c r="U2662" s="268"/>
      <c r="V2662" s="268"/>
      <c r="W2662" s="268"/>
      <c r="X2662" s="268"/>
      <c r="AC2662" s="268"/>
      <c r="AE2662" s="268"/>
      <c r="AF2662" s="268"/>
      <c r="AG2662" s="268"/>
      <c r="AH2662" s="268"/>
      <c r="AI2662" s="268"/>
      <c r="AM2662" s="268"/>
    </row>
    <row r="2663" spans="1:39" x14ac:dyDescent="0.25">
      <c r="A2663" s="268"/>
      <c r="B2663" s="268"/>
      <c r="C2663" s="268"/>
      <c r="D2663" s="268"/>
      <c r="E2663" s="268"/>
      <c r="F2663" s="268"/>
      <c r="G2663" s="271"/>
      <c r="H2663" s="268"/>
      <c r="I2663" s="268"/>
      <c r="K2663" s="270"/>
      <c r="L2663" s="270"/>
      <c r="M2663" s="270"/>
      <c r="N2663" s="270"/>
      <c r="O2663" s="268"/>
      <c r="P2663" s="268"/>
      <c r="Q2663" s="268"/>
      <c r="R2663" s="268"/>
      <c r="S2663" s="268"/>
      <c r="T2663" s="268"/>
      <c r="U2663" s="268"/>
      <c r="V2663" s="268"/>
      <c r="W2663" s="268"/>
      <c r="X2663" s="268"/>
      <c r="AC2663" s="268"/>
      <c r="AE2663" s="268"/>
      <c r="AF2663" s="268"/>
      <c r="AG2663" s="268"/>
      <c r="AH2663" s="268"/>
      <c r="AI2663" s="268"/>
      <c r="AM2663" s="268"/>
    </row>
    <row r="2664" spans="1:39" x14ac:dyDescent="0.25">
      <c r="A2664" s="268"/>
      <c r="B2664" s="268"/>
      <c r="C2664" s="268"/>
      <c r="D2664" s="268"/>
      <c r="E2664" s="268"/>
      <c r="F2664" s="268"/>
      <c r="G2664" s="271"/>
      <c r="H2664" s="268"/>
      <c r="I2664" s="268"/>
      <c r="K2664" s="270"/>
      <c r="L2664" s="270"/>
      <c r="M2664" s="270"/>
      <c r="N2664" s="270"/>
      <c r="O2664" s="268"/>
      <c r="P2664" s="268"/>
      <c r="Q2664" s="268"/>
      <c r="R2664" s="268"/>
      <c r="S2664" s="268"/>
      <c r="T2664" s="268"/>
      <c r="U2664" s="268"/>
      <c r="V2664" s="268"/>
      <c r="W2664" s="268"/>
      <c r="X2664" s="268"/>
      <c r="AC2664" s="268"/>
      <c r="AE2664" s="268"/>
      <c r="AF2664" s="268"/>
      <c r="AG2664" s="268"/>
      <c r="AH2664" s="268"/>
      <c r="AI2664" s="268"/>
      <c r="AM2664" s="268"/>
    </row>
    <row r="2665" spans="1:39" x14ac:dyDescent="0.25">
      <c r="A2665" s="268"/>
      <c r="B2665" s="268"/>
      <c r="C2665" s="268"/>
      <c r="D2665" s="268"/>
      <c r="E2665" s="268"/>
      <c r="F2665" s="268"/>
      <c r="G2665" s="271"/>
      <c r="H2665" s="268"/>
      <c r="I2665" s="268"/>
      <c r="K2665" s="270"/>
      <c r="L2665" s="270"/>
      <c r="M2665" s="270"/>
      <c r="N2665" s="270"/>
      <c r="O2665" s="268"/>
      <c r="P2665" s="268"/>
      <c r="Q2665" s="268"/>
      <c r="R2665" s="268"/>
      <c r="S2665" s="268"/>
      <c r="T2665" s="268"/>
      <c r="U2665" s="268"/>
      <c r="V2665" s="268"/>
      <c r="W2665" s="268"/>
      <c r="X2665" s="268"/>
      <c r="AC2665" s="268"/>
      <c r="AE2665" s="268"/>
      <c r="AF2665" s="268"/>
      <c r="AG2665" s="268"/>
      <c r="AH2665" s="268"/>
      <c r="AI2665" s="268"/>
      <c r="AM2665" s="268"/>
    </row>
    <row r="2666" spans="1:39" x14ac:dyDescent="0.25">
      <c r="A2666" s="268"/>
      <c r="B2666" s="268"/>
      <c r="C2666" s="268"/>
      <c r="D2666" s="268"/>
      <c r="E2666" s="268"/>
      <c r="F2666" s="268"/>
      <c r="G2666" s="271"/>
      <c r="H2666" s="268"/>
      <c r="I2666" s="268"/>
      <c r="K2666" s="270"/>
      <c r="L2666" s="270"/>
      <c r="M2666" s="270"/>
      <c r="N2666" s="270"/>
      <c r="O2666" s="268"/>
      <c r="P2666" s="268"/>
      <c r="Q2666" s="268"/>
      <c r="R2666" s="268"/>
      <c r="S2666" s="268"/>
      <c r="T2666" s="268"/>
      <c r="U2666" s="268"/>
      <c r="V2666" s="268"/>
      <c r="W2666" s="268"/>
      <c r="X2666" s="268"/>
      <c r="AC2666" s="268"/>
      <c r="AE2666" s="268"/>
      <c r="AF2666" s="268"/>
      <c r="AG2666" s="268"/>
      <c r="AH2666" s="268"/>
      <c r="AI2666" s="268"/>
      <c r="AM2666" s="268"/>
    </row>
    <row r="2667" spans="1:39" x14ac:dyDescent="0.25">
      <c r="A2667" s="268"/>
      <c r="B2667" s="268"/>
      <c r="C2667" s="268"/>
      <c r="D2667" s="268"/>
      <c r="E2667" s="268"/>
      <c r="F2667" s="268"/>
      <c r="G2667" s="271"/>
      <c r="H2667" s="268"/>
      <c r="I2667" s="268"/>
      <c r="K2667" s="270"/>
      <c r="L2667" s="270"/>
      <c r="M2667" s="270"/>
      <c r="N2667" s="270"/>
      <c r="O2667" s="268"/>
      <c r="P2667" s="268"/>
      <c r="Q2667" s="268"/>
      <c r="R2667" s="268"/>
      <c r="S2667" s="268"/>
      <c r="T2667" s="268"/>
      <c r="U2667" s="268"/>
      <c r="V2667" s="268"/>
      <c r="W2667" s="268"/>
      <c r="X2667" s="268"/>
      <c r="AC2667" s="268"/>
      <c r="AE2667" s="268"/>
      <c r="AF2667" s="268"/>
      <c r="AG2667" s="268"/>
      <c r="AH2667" s="268"/>
      <c r="AI2667" s="268"/>
      <c r="AM2667" s="268"/>
    </row>
    <row r="2668" spans="1:39" x14ac:dyDescent="0.25">
      <c r="A2668" s="268"/>
      <c r="B2668" s="268"/>
      <c r="C2668" s="268"/>
      <c r="D2668" s="268"/>
      <c r="E2668" s="268"/>
      <c r="F2668" s="268"/>
      <c r="G2668" s="271"/>
      <c r="H2668" s="268"/>
      <c r="I2668" s="268"/>
      <c r="K2668" s="270"/>
      <c r="L2668" s="270"/>
      <c r="M2668" s="270"/>
      <c r="N2668" s="270"/>
      <c r="O2668" s="268"/>
      <c r="P2668" s="268"/>
      <c r="Q2668" s="268"/>
      <c r="R2668" s="268"/>
      <c r="S2668" s="268"/>
      <c r="T2668" s="268"/>
      <c r="U2668" s="268"/>
      <c r="V2668" s="268"/>
      <c r="W2668" s="268"/>
      <c r="X2668" s="268"/>
      <c r="AC2668" s="268"/>
      <c r="AE2668" s="268"/>
      <c r="AF2668" s="268"/>
      <c r="AG2668" s="268"/>
      <c r="AH2668" s="268"/>
      <c r="AI2668" s="268"/>
      <c r="AM2668" s="268"/>
    </row>
    <row r="2669" spans="1:39" x14ac:dyDescent="0.25">
      <c r="A2669" s="268"/>
      <c r="B2669" s="268"/>
      <c r="C2669" s="268"/>
      <c r="D2669" s="268"/>
      <c r="E2669" s="268"/>
      <c r="F2669" s="268"/>
      <c r="G2669" s="271"/>
      <c r="H2669" s="268"/>
      <c r="I2669" s="268"/>
      <c r="K2669" s="270"/>
      <c r="L2669" s="270"/>
      <c r="M2669" s="270"/>
      <c r="N2669" s="270"/>
      <c r="O2669" s="268"/>
      <c r="P2669" s="268"/>
      <c r="Q2669" s="268"/>
      <c r="R2669" s="268"/>
      <c r="S2669" s="268"/>
      <c r="T2669" s="268"/>
      <c r="U2669" s="268"/>
      <c r="V2669" s="268"/>
      <c r="W2669" s="268"/>
      <c r="X2669" s="268"/>
      <c r="AC2669" s="268"/>
      <c r="AE2669" s="268"/>
      <c r="AF2669" s="268"/>
      <c r="AG2669" s="268"/>
      <c r="AH2669" s="268"/>
      <c r="AI2669" s="268"/>
      <c r="AM2669" s="268"/>
    </row>
    <row r="2670" spans="1:39" x14ac:dyDescent="0.25">
      <c r="A2670" s="268"/>
      <c r="B2670" s="268"/>
      <c r="C2670" s="268"/>
      <c r="D2670" s="268"/>
      <c r="E2670" s="268"/>
      <c r="F2670" s="268"/>
      <c r="G2670" s="271"/>
      <c r="H2670" s="268"/>
      <c r="I2670" s="268"/>
      <c r="K2670" s="270"/>
      <c r="L2670" s="270"/>
      <c r="M2670" s="270"/>
      <c r="N2670" s="270"/>
      <c r="O2670" s="268"/>
      <c r="P2670" s="268"/>
      <c r="Q2670" s="268"/>
      <c r="R2670" s="268"/>
      <c r="S2670" s="268"/>
      <c r="T2670" s="268"/>
      <c r="U2670" s="268"/>
      <c r="V2670" s="268"/>
      <c r="W2670" s="268"/>
      <c r="X2670" s="268"/>
      <c r="AC2670" s="268"/>
      <c r="AE2670" s="268"/>
      <c r="AF2670" s="268"/>
      <c r="AG2670" s="268"/>
      <c r="AH2670" s="268"/>
      <c r="AI2670" s="268"/>
      <c r="AM2670" s="268"/>
    </row>
    <row r="2671" spans="1:39" x14ac:dyDescent="0.25">
      <c r="A2671" s="268"/>
      <c r="B2671" s="268"/>
      <c r="C2671" s="268"/>
      <c r="D2671" s="268"/>
      <c r="E2671" s="268"/>
      <c r="F2671" s="268"/>
      <c r="G2671" s="271"/>
      <c r="H2671" s="268"/>
      <c r="I2671" s="268"/>
      <c r="K2671" s="270"/>
      <c r="L2671" s="270"/>
      <c r="M2671" s="270"/>
      <c r="N2671" s="270"/>
      <c r="O2671" s="268"/>
      <c r="P2671" s="268"/>
      <c r="Q2671" s="268"/>
      <c r="R2671" s="268"/>
      <c r="S2671" s="268"/>
      <c r="T2671" s="268"/>
      <c r="U2671" s="268"/>
      <c r="V2671" s="268"/>
      <c r="W2671" s="268"/>
      <c r="X2671" s="268"/>
      <c r="AC2671" s="268"/>
      <c r="AE2671" s="268"/>
      <c r="AF2671" s="268"/>
      <c r="AG2671" s="268"/>
      <c r="AH2671" s="268"/>
      <c r="AI2671" s="268"/>
      <c r="AM2671" s="268"/>
    </row>
    <row r="2672" spans="1:39" x14ac:dyDescent="0.25">
      <c r="A2672" s="268"/>
      <c r="B2672" s="268"/>
      <c r="C2672" s="268"/>
      <c r="D2672" s="268"/>
      <c r="E2672" s="268"/>
      <c r="F2672" s="268"/>
      <c r="G2672" s="271"/>
      <c r="H2672" s="268"/>
      <c r="J2672" s="268"/>
      <c r="K2672" s="270"/>
      <c r="L2672" s="270"/>
      <c r="M2672" s="270"/>
      <c r="N2672" s="270"/>
      <c r="O2672" s="268"/>
      <c r="P2672" s="268"/>
      <c r="Q2672" s="268"/>
      <c r="R2672" s="268"/>
      <c r="S2672" s="268"/>
      <c r="T2672" s="268"/>
      <c r="U2672" s="268"/>
      <c r="V2672" s="268"/>
      <c r="W2672" s="268"/>
      <c r="X2672" s="268"/>
      <c r="AC2672" s="268"/>
      <c r="AE2672" s="268"/>
      <c r="AF2672" s="268"/>
      <c r="AG2672" s="268"/>
      <c r="AH2672" s="268"/>
      <c r="AI2672" s="268"/>
      <c r="AM2672" s="268"/>
    </row>
    <row r="2673" spans="1:39" x14ac:dyDescent="0.25">
      <c r="A2673" s="268"/>
      <c r="B2673" s="268"/>
      <c r="C2673" s="268"/>
      <c r="D2673" s="268"/>
      <c r="E2673" s="268"/>
      <c r="F2673" s="268"/>
      <c r="G2673" s="271"/>
      <c r="H2673" s="268"/>
      <c r="I2673" s="268"/>
      <c r="K2673" s="270"/>
      <c r="L2673" s="270"/>
      <c r="M2673" s="270"/>
      <c r="N2673" s="270"/>
      <c r="O2673" s="268"/>
      <c r="P2673" s="268"/>
      <c r="Q2673" s="268"/>
      <c r="R2673" s="268"/>
      <c r="S2673" s="268"/>
      <c r="T2673" s="268"/>
      <c r="U2673" s="268"/>
      <c r="V2673" s="268"/>
      <c r="W2673" s="268"/>
      <c r="X2673" s="268"/>
      <c r="AC2673" s="268"/>
      <c r="AE2673" s="268"/>
      <c r="AF2673" s="268"/>
      <c r="AG2673" s="268"/>
      <c r="AH2673" s="268"/>
      <c r="AI2673" s="268"/>
      <c r="AM2673" s="268"/>
    </row>
    <row r="2674" spans="1:39" x14ac:dyDescent="0.25">
      <c r="A2674" s="268"/>
      <c r="B2674" s="268"/>
      <c r="C2674" s="268"/>
      <c r="D2674" s="268"/>
      <c r="E2674" s="268"/>
      <c r="F2674" s="268"/>
      <c r="G2674" s="271"/>
      <c r="H2674" s="268"/>
      <c r="I2674" s="268"/>
      <c r="K2674" s="270"/>
      <c r="L2674" s="270"/>
      <c r="M2674" s="270"/>
      <c r="N2674" s="270"/>
      <c r="O2674" s="268"/>
      <c r="P2674" s="268"/>
      <c r="Q2674" s="268"/>
      <c r="R2674" s="268"/>
      <c r="S2674" s="268"/>
      <c r="T2674" s="268"/>
      <c r="U2674" s="268"/>
      <c r="V2674" s="268"/>
      <c r="W2674" s="268"/>
      <c r="X2674" s="268"/>
      <c r="AC2674" s="268"/>
      <c r="AE2674" s="268"/>
      <c r="AF2674" s="268"/>
      <c r="AG2674" s="268"/>
      <c r="AH2674" s="268"/>
      <c r="AI2674" s="268"/>
      <c r="AM2674" s="268"/>
    </row>
    <row r="2675" spans="1:39" x14ac:dyDescent="0.25">
      <c r="A2675" s="268"/>
      <c r="B2675" s="268"/>
      <c r="C2675" s="268"/>
      <c r="D2675" s="268"/>
      <c r="E2675" s="268"/>
      <c r="F2675" s="268"/>
      <c r="G2675" s="271"/>
      <c r="H2675" s="268"/>
      <c r="I2675" s="268"/>
      <c r="K2675" s="270"/>
      <c r="L2675" s="270"/>
      <c r="M2675" s="270"/>
      <c r="N2675" s="270"/>
      <c r="O2675" s="268"/>
      <c r="P2675" s="268"/>
      <c r="Q2675" s="268"/>
      <c r="R2675" s="268"/>
      <c r="S2675" s="268"/>
      <c r="T2675" s="268"/>
      <c r="U2675" s="268"/>
      <c r="V2675" s="268"/>
      <c r="W2675" s="268"/>
      <c r="X2675" s="268"/>
      <c r="Y2675" s="268"/>
      <c r="AC2675" s="268"/>
      <c r="AE2675" s="268"/>
      <c r="AF2675" s="268"/>
      <c r="AG2675" s="268"/>
      <c r="AH2675" s="268"/>
      <c r="AI2675" s="268"/>
      <c r="AM2675" s="268"/>
    </row>
    <row r="2676" spans="1:39" x14ac:dyDescent="0.25">
      <c r="A2676" s="268"/>
      <c r="B2676" s="268"/>
      <c r="C2676" s="268"/>
      <c r="D2676" s="268"/>
      <c r="E2676" s="268"/>
      <c r="F2676" s="268"/>
      <c r="G2676" s="271"/>
      <c r="H2676" s="268"/>
      <c r="I2676" s="268"/>
      <c r="K2676" s="270"/>
      <c r="L2676" s="270"/>
      <c r="M2676" s="270"/>
      <c r="N2676" s="270"/>
      <c r="O2676" s="268"/>
      <c r="P2676" s="268"/>
      <c r="Q2676" s="268"/>
      <c r="R2676" s="268"/>
      <c r="S2676" s="268"/>
      <c r="T2676" s="268"/>
      <c r="U2676" s="268"/>
      <c r="V2676" s="268"/>
      <c r="W2676" s="268"/>
      <c r="X2676" s="268"/>
      <c r="Y2676" s="268"/>
      <c r="AC2676" s="268"/>
      <c r="AE2676" s="268"/>
      <c r="AF2676" s="268"/>
      <c r="AG2676" s="268"/>
      <c r="AH2676" s="268"/>
      <c r="AI2676" s="268"/>
      <c r="AM2676" s="268"/>
    </row>
    <row r="2677" spans="1:39" x14ac:dyDescent="0.25">
      <c r="A2677" s="268"/>
      <c r="B2677" s="268"/>
      <c r="C2677" s="268"/>
      <c r="D2677" s="268"/>
      <c r="E2677" s="268"/>
      <c r="F2677" s="268"/>
      <c r="G2677" s="271"/>
      <c r="H2677" s="268"/>
      <c r="I2677" s="268"/>
      <c r="K2677" s="270"/>
      <c r="L2677" s="270"/>
      <c r="M2677" s="270"/>
      <c r="N2677" s="270"/>
      <c r="O2677" s="268"/>
      <c r="P2677" s="268"/>
      <c r="Q2677" s="268"/>
      <c r="R2677" s="268"/>
      <c r="S2677" s="268"/>
      <c r="T2677" s="268"/>
      <c r="U2677" s="268"/>
      <c r="V2677" s="268"/>
      <c r="W2677" s="268"/>
      <c r="X2677" s="268"/>
      <c r="Y2677" s="268"/>
      <c r="AC2677" s="268"/>
      <c r="AE2677" s="268"/>
      <c r="AF2677" s="268"/>
      <c r="AG2677" s="268"/>
      <c r="AH2677" s="268"/>
      <c r="AI2677" s="268"/>
      <c r="AM2677" s="268"/>
    </row>
    <row r="2678" spans="1:39" x14ac:dyDescent="0.25">
      <c r="A2678" s="268"/>
      <c r="B2678" s="268"/>
      <c r="C2678" s="268"/>
      <c r="D2678" s="268"/>
      <c r="E2678" s="268"/>
      <c r="F2678" s="268"/>
      <c r="G2678" s="271"/>
      <c r="H2678" s="268"/>
      <c r="I2678" s="268"/>
      <c r="J2678" s="268"/>
      <c r="K2678" s="270"/>
      <c r="L2678" s="270"/>
      <c r="M2678" s="270"/>
      <c r="N2678" s="270"/>
      <c r="O2678" s="268"/>
      <c r="P2678" s="268"/>
      <c r="Q2678" s="268"/>
      <c r="R2678" s="268"/>
      <c r="S2678" s="268"/>
      <c r="T2678" s="268"/>
      <c r="U2678" s="268"/>
      <c r="V2678" s="268"/>
      <c r="W2678" s="268"/>
      <c r="X2678" s="268"/>
      <c r="Y2678" s="268"/>
      <c r="AC2678" s="268"/>
      <c r="AE2678" s="268"/>
      <c r="AF2678" s="268"/>
      <c r="AG2678" s="268"/>
      <c r="AH2678" s="268"/>
      <c r="AI2678" s="268"/>
      <c r="AM2678" s="268"/>
    </row>
    <row r="2679" spans="1:39" x14ac:dyDescent="0.25">
      <c r="A2679" s="268"/>
      <c r="B2679" s="268"/>
      <c r="C2679" s="268"/>
      <c r="D2679" s="268"/>
      <c r="E2679" s="268"/>
      <c r="F2679" s="268"/>
      <c r="G2679" s="271"/>
      <c r="H2679" s="268"/>
      <c r="I2679" s="268"/>
      <c r="K2679" s="270"/>
      <c r="L2679" s="270"/>
      <c r="M2679" s="270"/>
      <c r="N2679" s="270"/>
      <c r="O2679" s="268"/>
      <c r="P2679" s="268"/>
      <c r="Q2679" s="268"/>
      <c r="R2679" s="268"/>
      <c r="S2679" s="268"/>
      <c r="T2679" s="268"/>
      <c r="U2679" s="268"/>
      <c r="V2679" s="268"/>
      <c r="W2679" s="268"/>
      <c r="X2679" s="268"/>
      <c r="Y2679" s="268"/>
      <c r="AC2679" s="268"/>
      <c r="AE2679" s="268"/>
      <c r="AF2679" s="268"/>
      <c r="AG2679" s="268"/>
      <c r="AH2679" s="268"/>
      <c r="AI2679" s="268"/>
      <c r="AM2679" s="268"/>
    </row>
    <row r="2680" spans="1:39" x14ac:dyDescent="0.25">
      <c r="A2680" s="268"/>
      <c r="B2680" s="268"/>
      <c r="C2680" s="268"/>
      <c r="D2680" s="268"/>
      <c r="E2680" s="268"/>
      <c r="F2680" s="268"/>
      <c r="G2680" s="271"/>
      <c r="H2680" s="268"/>
      <c r="K2680" s="270"/>
      <c r="L2680" s="270"/>
      <c r="M2680" s="270"/>
      <c r="N2680" s="270"/>
      <c r="O2680" s="268"/>
      <c r="P2680" s="268"/>
      <c r="Q2680" s="268"/>
      <c r="R2680" s="268"/>
      <c r="S2680" s="268"/>
      <c r="T2680" s="268"/>
      <c r="U2680" s="268"/>
      <c r="V2680" s="268"/>
      <c r="W2680" s="268"/>
      <c r="X2680" s="268"/>
      <c r="Y2680" s="268"/>
      <c r="AC2680" s="268"/>
      <c r="AE2680" s="268"/>
      <c r="AF2680" s="268"/>
      <c r="AG2680" s="268"/>
      <c r="AH2680" s="268"/>
      <c r="AI2680" s="268"/>
      <c r="AM2680" s="268"/>
    </row>
    <row r="2681" spans="1:39" x14ac:dyDescent="0.25">
      <c r="A2681" s="268"/>
      <c r="B2681" s="268"/>
      <c r="C2681" s="268"/>
      <c r="D2681" s="268"/>
      <c r="E2681" s="268"/>
      <c r="F2681" s="268"/>
      <c r="G2681" s="271"/>
      <c r="H2681" s="268"/>
      <c r="K2681" s="270"/>
      <c r="L2681" s="270"/>
      <c r="M2681" s="270"/>
      <c r="N2681" s="270"/>
      <c r="O2681" s="268"/>
      <c r="P2681" s="268"/>
      <c r="Q2681" s="268"/>
      <c r="R2681" s="268"/>
      <c r="S2681" s="268"/>
      <c r="T2681" s="268"/>
      <c r="U2681" s="268"/>
      <c r="V2681" s="268"/>
      <c r="W2681" s="268"/>
      <c r="X2681" s="268"/>
      <c r="Y2681" s="268"/>
      <c r="AC2681" s="268"/>
      <c r="AE2681" s="268"/>
      <c r="AF2681" s="268"/>
      <c r="AG2681" s="268"/>
      <c r="AH2681" s="268"/>
      <c r="AI2681" s="268"/>
      <c r="AM2681" s="268"/>
    </row>
    <row r="2682" spans="1:39" x14ac:dyDescent="0.25">
      <c r="A2682" s="268"/>
      <c r="B2682" s="268"/>
      <c r="C2682" s="268"/>
      <c r="D2682" s="268"/>
      <c r="E2682" s="268"/>
      <c r="F2682" s="268"/>
      <c r="G2682" s="271"/>
      <c r="H2682" s="268"/>
      <c r="I2682" s="268"/>
      <c r="K2682" s="270"/>
      <c r="L2682" s="270"/>
      <c r="M2682" s="270"/>
      <c r="N2682" s="270"/>
      <c r="O2682" s="268"/>
      <c r="P2682" s="268"/>
      <c r="Q2682" s="268"/>
      <c r="R2682" s="268"/>
      <c r="S2682" s="268"/>
      <c r="T2682" s="268"/>
      <c r="U2682" s="268"/>
      <c r="V2682" s="268"/>
      <c r="W2682" s="268"/>
      <c r="X2682" s="268"/>
      <c r="AC2682" s="268"/>
      <c r="AE2682" s="268"/>
      <c r="AF2682" s="268"/>
      <c r="AG2682" s="268"/>
      <c r="AH2682" s="268"/>
      <c r="AI2682" s="268"/>
      <c r="AM2682" s="268"/>
    </row>
    <row r="2683" spans="1:39" x14ac:dyDescent="0.25">
      <c r="A2683" s="268"/>
      <c r="B2683" s="268"/>
      <c r="C2683" s="268"/>
      <c r="D2683" s="268"/>
      <c r="E2683" s="268"/>
      <c r="F2683" s="268"/>
      <c r="G2683" s="271"/>
      <c r="H2683" s="268"/>
      <c r="I2683" s="268"/>
      <c r="K2683" s="270"/>
      <c r="L2683" s="270"/>
      <c r="M2683" s="270"/>
      <c r="N2683" s="270"/>
      <c r="O2683" s="268"/>
      <c r="P2683" s="268"/>
      <c r="Q2683" s="268"/>
      <c r="R2683" s="268"/>
      <c r="S2683" s="268"/>
      <c r="T2683" s="268"/>
      <c r="U2683" s="268"/>
      <c r="V2683" s="268"/>
      <c r="W2683" s="268"/>
      <c r="X2683" s="268"/>
      <c r="AC2683" s="268"/>
      <c r="AE2683" s="268"/>
      <c r="AF2683" s="268"/>
      <c r="AG2683" s="268"/>
      <c r="AH2683" s="268"/>
      <c r="AI2683" s="268"/>
      <c r="AM2683" s="268"/>
    </row>
    <row r="2684" spans="1:39" x14ac:dyDescent="0.25">
      <c r="A2684" s="268"/>
      <c r="B2684" s="268"/>
      <c r="C2684" s="268"/>
      <c r="D2684" s="268"/>
      <c r="E2684" s="268"/>
      <c r="F2684" s="268"/>
      <c r="G2684" s="271"/>
      <c r="H2684" s="268"/>
      <c r="K2684" s="270"/>
      <c r="L2684" s="270"/>
      <c r="M2684" s="270"/>
      <c r="N2684" s="270"/>
      <c r="O2684" s="268"/>
      <c r="P2684" s="268"/>
      <c r="Q2684" s="268"/>
      <c r="R2684" s="268"/>
      <c r="S2684" s="268"/>
      <c r="T2684" s="268"/>
      <c r="U2684" s="268"/>
      <c r="V2684" s="268"/>
      <c r="W2684" s="268"/>
      <c r="X2684" s="268"/>
      <c r="AC2684" s="268"/>
      <c r="AE2684" s="268"/>
      <c r="AF2684" s="268"/>
      <c r="AG2684" s="268"/>
      <c r="AH2684" s="268"/>
      <c r="AI2684" s="268"/>
      <c r="AM2684" s="268"/>
    </row>
    <row r="2685" spans="1:39" x14ac:dyDescent="0.25">
      <c r="A2685" s="268"/>
      <c r="B2685" s="268"/>
      <c r="C2685" s="268"/>
      <c r="D2685" s="268"/>
      <c r="E2685" s="268"/>
      <c r="F2685" s="268"/>
      <c r="G2685" s="271"/>
      <c r="H2685" s="268"/>
      <c r="K2685" s="270"/>
      <c r="L2685" s="270"/>
      <c r="M2685" s="270"/>
      <c r="N2685" s="270"/>
      <c r="O2685" s="268"/>
      <c r="P2685" s="268"/>
      <c r="Q2685" s="268"/>
      <c r="R2685" s="268"/>
      <c r="S2685" s="268"/>
      <c r="T2685" s="268"/>
      <c r="U2685" s="268"/>
      <c r="V2685" s="268"/>
      <c r="W2685" s="268"/>
      <c r="X2685" s="268"/>
      <c r="AC2685" s="268"/>
      <c r="AE2685" s="268"/>
      <c r="AF2685" s="268"/>
      <c r="AG2685" s="268"/>
      <c r="AH2685" s="268"/>
      <c r="AI2685" s="268"/>
      <c r="AM2685" s="268"/>
    </row>
    <row r="2686" spans="1:39" x14ac:dyDescent="0.25">
      <c r="A2686" s="268"/>
      <c r="B2686" s="268"/>
      <c r="C2686" s="268"/>
      <c r="D2686" s="268"/>
      <c r="E2686" s="268"/>
      <c r="F2686" s="268"/>
      <c r="G2686" s="271"/>
      <c r="H2686" s="268"/>
      <c r="I2686" s="268"/>
      <c r="K2686" s="270"/>
      <c r="L2686" s="270"/>
      <c r="M2686" s="270"/>
      <c r="N2686" s="270"/>
      <c r="O2686" s="268"/>
      <c r="P2686" s="268"/>
      <c r="Q2686" s="268"/>
      <c r="R2686" s="268"/>
      <c r="S2686" s="268"/>
      <c r="T2686" s="268"/>
      <c r="U2686" s="268"/>
      <c r="V2686" s="268"/>
      <c r="W2686" s="268"/>
      <c r="X2686" s="268"/>
      <c r="AC2686" s="268"/>
      <c r="AE2686" s="268"/>
      <c r="AF2686" s="268"/>
      <c r="AG2686" s="268"/>
      <c r="AH2686" s="268"/>
      <c r="AI2686" s="268"/>
      <c r="AM2686" s="268"/>
    </row>
    <row r="2687" spans="1:39" x14ac:dyDescent="0.25">
      <c r="A2687" s="268"/>
      <c r="B2687" s="268"/>
      <c r="C2687" s="268"/>
      <c r="D2687" s="268"/>
      <c r="E2687" s="268"/>
      <c r="F2687" s="268"/>
      <c r="G2687" s="271"/>
      <c r="H2687" s="268"/>
      <c r="I2687" s="268"/>
      <c r="K2687" s="270"/>
      <c r="L2687" s="270"/>
      <c r="M2687" s="270"/>
      <c r="N2687" s="270"/>
      <c r="O2687" s="268"/>
      <c r="P2687" s="268"/>
      <c r="Q2687" s="268"/>
      <c r="R2687" s="268"/>
      <c r="S2687" s="268"/>
      <c r="T2687" s="268"/>
      <c r="U2687" s="268"/>
      <c r="V2687" s="268"/>
      <c r="W2687" s="268"/>
      <c r="X2687" s="268"/>
      <c r="AC2687" s="268"/>
      <c r="AE2687" s="268"/>
      <c r="AF2687" s="268"/>
      <c r="AG2687" s="268"/>
      <c r="AH2687" s="268"/>
      <c r="AI2687" s="268"/>
      <c r="AM2687" s="268"/>
    </row>
    <row r="2688" spans="1:39" x14ac:dyDescent="0.25">
      <c r="A2688" s="268"/>
      <c r="B2688" s="268"/>
      <c r="C2688" s="268"/>
      <c r="D2688" s="268"/>
      <c r="E2688" s="268"/>
      <c r="F2688" s="268"/>
      <c r="G2688" s="271"/>
      <c r="H2688" s="268"/>
      <c r="I2688" s="268"/>
      <c r="K2688" s="270"/>
      <c r="L2688" s="270"/>
      <c r="M2688" s="270"/>
      <c r="N2688" s="270"/>
      <c r="O2688" s="268"/>
      <c r="P2688" s="268"/>
      <c r="Q2688" s="268"/>
      <c r="R2688" s="268"/>
      <c r="S2688" s="268"/>
      <c r="T2688" s="268"/>
      <c r="U2688" s="268"/>
      <c r="V2688" s="268"/>
      <c r="W2688" s="268"/>
      <c r="X2688" s="268"/>
      <c r="AC2688" s="268"/>
      <c r="AE2688" s="268"/>
      <c r="AF2688" s="268"/>
      <c r="AG2688" s="268"/>
      <c r="AH2688" s="268"/>
      <c r="AI2688" s="268"/>
      <c r="AM2688" s="268"/>
    </row>
    <row r="2689" spans="1:39" x14ac:dyDescent="0.25">
      <c r="A2689" s="268"/>
      <c r="B2689" s="268"/>
      <c r="C2689" s="268"/>
      <c r="D2689" s="268"/>
      <c r="E2689" s="268"/>
      <c r="F2689" s="268"/>
      <c r="G2689" s="271"/>
      <c r="H2689" s="268"/>
      <c r="K2689" s="270"/>
      <c r="L2689" s="270"/>
      <c r="M2689" s="270"/>
      <c r="N2689" s="270"/>
      <c r="O2689" s="268"/>
      <c r="P2689" s="268"/>
      <c r="Q2689" s="268"/>
      <c r="R2689" s="268"/>
      <c r="S2689" s="268"/>
      <c r="T2689" s="268"/>
      <c r="U2689" s="268"/>
      <c r="V2689" s="268"/>
      <c r="W2689" s="268"/>
      <c r="X2689" s="268"/>
      <c r="Y2689" s="268"/>
      <c r="AC2689" s="268"/>
      <c r="AE2689" s="268"/>
      <c r="AF2689" s="268"/>
      <c r="AG2689" s="268"/>
      <c r="AH2689" s="268"/>
      <c r="AI2689" s="268"/>
      <c r="AM2689" s="268"/>
    </row>
    <row r="2690" spans="1:39" x14ac:dyDescent="0.25">
      <c r="A2690" s="268"/>
      <c r="B2690" s="268"/>
      <c r="C2690" s="268"/>
      <c r="D2690" s="268"/>
      <c r="E2690" s="268"/>
      <c r="F2690" s="268"/>
      <c r="G2690" s="271"/>
      <c r="H2690" s="268"/>
      <c r="I2690" s="268"/>
      <c r="K2690" s="270"/>
      <c r="L2690" s="270"/>
      <c r="M2690" s="270"/>
      <c r="N2690" s="270"/>
      <c r="O2690" s="268"/>
      <c r="P2690" s="268"/>
      <c r="Q2690" s="268"/>
      <c r="R2690" s="268"/>
      <c r="S2690" s="268"/>
      <c r="T2690" s="268"/>
      <c r="U2690" s="268"/>
      <c r="V2690" s="268"/>
      <c r="W2690" s="268"/>
      <c r="X2690" s="268"/>
      <c r="AC2690" s="268"/>
      <c r="AE2690" s="268"/>
      <c r="AF2690" s="268"/>
      <c r="AG2690" s="268"/>
      <c r="AH2690" s="268"/>
      <c r="AI2690" s="268"/>
      <c r="AM2690" s="268"/>
    </row>
    <row r="2691" spans="1:39" x14ac:dyDescent="0.25">
      <c r="A2691" s="268"/>
      <c r="B2691" s="268"/>
      <c r="C2691" s="268"/>
      <c r="D2691" s="268"/>
      <c r="E2691" s="268"/>
      <c r="F2691" s="268"/>
      <c r="G2691" s="271"/>
      <c r="H2691" s="268"/>
      <c r="K2691" s="270"/>
      <c r="L2691" s="270"/>
      <c r="M2691" s="270"/>
      <c r="N2691" s="270"/>
      <c r="O2691" s="268"/>
      <c r="P2691" s="268"/>
      <c r="Q2691" s="268"/>
      <c r="R2691" s="268"/>
      <c r="S2691" s="268"/>
      <c r="T2691" s="268"/>
      <c r="U2691" s="268"/>
      <c r="V2691" s="268"/>
      <c r="W2691" s="268"/>
      <c r="X2691" s="268"/>
      <c r="Y2691" s="268"/>
      <c r="AC2691" s="268"/>
      <c r="AE2691" s="268"/>
      <c r="AF2691" s="268"/>
      <c r="AG2691" s="268"/>
      <c r="AH2691" s="268"/>
      <c r="AI2691" s="268"/>
      <c r="AM2691" s="268"/>
    </row>
    <row r="2692" spans="1:39" x14ac:dyDescent="0.25">
      <c r="A2692" s="268"/>
      <c r="B2692" s="268"/>
      <c r="C2692" s="268"/>
      <c r="D2692" s="268"/>
      <c r="E2692" s="268"/>
      <c r="F2692" s="268"/>
      <c r="G2692" s="271"/>
      <c r="H2692" s="268"/>
      <c r="I2692" s="2"/>
      <c r="K2692" s="270"/>
      <c r="L2692" s="270"/>
      <c r="M2692" s="270"/>
      <c r="N2692" s="270"/>
      <c r="O2692" s="268"/>
      <c r="P2692" s="268"/>
      <c r="Q2692" s="268"/>
      <c r="R2692" s="268"/>
      <c r="S2692" s="268"/>
      <c r="T2692" s="268"/>
      <c r="U2692" s="268"/>
      <c r="V2692" s="268"/>
      <c r="W2692" s="268"/>
      <c r="X2692" s="268"/>
      <c r="Y2692" s="268"/>
      <c r="AC2692" s="268"/>
      <c r="AE2692" s="268"/>
      <c r="AF2692" s="268"/>
      <c r="AG2692" s="268"/>
      <c r="AH2692" s="268"/>
      <c r="AI2692" s="268"/>
      <c r="AM2692" s="268"/>
    </row>
    <row r="2693" spans="1:39" x14ac:dyDescent="0.25">
      <c r="A2693" s="268"/>
      <c r="B2693" s="268"/>
      <c r="C2693" s="268"/>
      <c r="D2693" s="268"/>
      <c r="E2693" s="268"/>
      <c r="F2693" s="268"/>
      <c r="G2693" s="271"/>
      <c r="H2693" s="268"/>
      <c r="K2693" s="270"/>
      <c r="L2693" s="270"/>
      <c r="M2693" s="270"/>
      <c r="N2693" s="270"/>
      <c r="O2693" s="268"/>
      <c r="P2693" s="268"/>
      <c r="Q2693" s="268"/>
      <c r="R2693" s="268"/>
      <c r="S2693" s="268"/>
      <c r="T2693" s="268"/>
      <c r="U2693" s="268"/>
      <c r="V2693" s="268"/>
      <c r="W2693" s="268"/>
      <c r="X2693" s="268"/>
      <c r="Y2693" s="268"/>
      <c r="AC2693" s="268"/>
      <c r="AE2693" s="268"/>
      <c r="AF2693" s="268"/>
      <c r="AG2693" s="268"/>
      <c r="AH2693" s="268"/>
      <c r="AI2693" s="268"/>
      <c r="AM2693" s="268"/>
    </row>
    <row r="2694" spans="1:39" x14ac:dyDescent="0.25">
      <c r="A2694" s="268"/>
      <c r="B2694" s="268"/>
      <c r="C2694" s="268"/>
      <c r="D2694" s="268"/>
      <c r="E2694" s="268"/>
      <c r="F2694" s="268"/>
      <c r="G2694" s="271"/>
      <c r="H2694" s="268"/>
      <c r="K2694" s="270"/>
      <c r="L2694" s="270"/>
      <c r="M2694" s="270"/>
      <c r="N2694" s="270"/>
      <c r="O2694" s="268"/>
      <c r="P2694" s="268"/>
      <c r="Q2694" s="268"/>
      <c r="R2694" s="268"/>
      <c r="S2694" s="268"/>
      <c r="T2694" s="268"/>
      <c r="U2694" s="268"/>
      <c r="V2694" s="268"/>
      <c r="W2694" s="268"/>
      <c r="X2694" s="268"/>
      <c r="Y2694" s="268"/>
      <c r="AC2694" s="268"/>
      <c r="AE2694" s="268"/>
      <c r="AF2694" s="268"/>
      <c r="AG2694" s="268"/>
      <c r="AH2694" s="268"/>
      <c r="AI2694" s="268"/>
      <c r="AM2694" s="268"/>
    </row>
    <row r="2695" spans="1:39" x14ac:dyDescent="0.25">
      <c r="A2695" s="268"/>
      <c r="B2695" s="268"/>
      <c r="C2695" s="268"/>
      <c r="D2695" s="268"/>
      <c r="E2695" s="268"/>
      <c r="F2695" s="268"/>
      <c r="G2695" s="271"/>
      <c r="H2695" s="268"/>
      <c r="I2695" s="268"/>
      <c r="K2695" s="270"/>
      <c r="L2695" s="270"/>
      <c r="M2695" s="270"/>
      <c r="N2695" s="270"/>
      <c r="O2695" s="268"/>
      <c r="P2695" s="268"/>
      <c r="Q2695" s="268"/>
      <c r="R2695" s="268"/>
      <c r="S2695" s="268"/>
      <c r="T2695" s="268"/>
      <c r="U2695" s="268"/>
      <c r="V2695" s="268"/>
      <c r="W2695" s="268"/>
      <c r="X2695" s="268"/>
      <c r="AC2695" s="268"/>
      <c r="AE2695" s="268"/>
      <c r="AF2695" s="268"/>
      <c r="AG2695" s="268"/>
      <c r="AH2695" s="268"/>
      <c r="AI2695" s="268"/>
      <c r="AM2695" s="268"/>
    </row>
    <row r="2696" spans="1:39" x14ac:dyDescent="0.25">
      <c r="A2696" s="268"/>
      <c r="B2696" s="268"/>
      <c r="C2696" s="268"/>
      <c r="D2696" s="268"/>
      <c r="E2696" s="268"/>
      <c r="F2696" s="268"/>
      <c r="G2696" s="271"/>
      <c r="H2696" s="268"/>
      <c r="I2696" s="268"/>
      <c r="K2696" s="270"/>
      <c r="L2696" s="270"/>
      <c r="M2696" s="270"/>
      <c r="N2696" s="270"/>
      <c r="O2696" s="268"/>
      <c r="P2696" s="268"/>
      <c r="Q2696" s="268"/>
      <c r="R2696" s="268"/>
      <c r="S2696" s="268"/>
      <c r="T2696" s="268"/>
      <c r="U2696" s="268"/>
      <c r="V2696" s="268"/>
      <c r="W2696" s="268"/>
      <c r="X2696" s="268"/>
      <c r="AC2696" s="268"/>
      <c r="AE2696" s="268"/>
      <c r="AF2696" s="268"/>
      <c r="AG2696" s="268"/>
      <c r="AH2696" s="268"/>
      <c r="AI2696" s="268"/>
      <c r="AM2696" s="268"/>
    </row>
    <row r="2697" spans="1:39" x14ac:dyDescent="0.25">
      <c r="A2697" s="268"/>
      <c r="B2697" s="268"/>
      <c r="C2697" s="268"/>
      <c r="D2697" s="268"/>
      <c r="E2697" s="268"/>
      <c r="F2697" s="268"/>
      <c r="G2697" s="271"/>
      <c r="H2697" s="268"/>
      <c r="I2697" s="268"/>
      <c r="K2697" s="270"/>
      <c r="L2697" s="270"/>
      <c r="M2697" s="270"/>
      <c r="N2697" s="270"/>
      <c r="O2697" s="268"/>
      <c r="P2697" s="268"/>
      <c r="Q2697" s="268"/>
      <c r="R2697" s="268"/>
      <c r="S2697" s="268"/>
      <c r="T2697" s="268"/>
      <c r="U2697" s="268"/>
      <c r="V2697" s="268"/>
      <c r="W2697" s="268"/>
      <c r="X2697" s="268"/>
      <c r="AC2697" s="268"/>
      <c r="AE2697" s="268"/>
      <c r="AF2697" s="268"/>
      <c r="AG2697" s="268"/>
      <c r="AH2697" s="268"/>
      <c r="AI2697" s="268"/>
      <c r="AM2697" s="268"/>
    </row>
    <row r="2698" spans="1:39" x14ac:dyDescent="0.25">
      <c r="A2698" s="268"/>
      <c r="B2698" s="268"/>
      <c r="C2698" s="268"/>
      <c r="D2698" s="268"/>
      <c r="E2698" s="268"/>
      <c r="F2698" s="268"/>
      <c r="G2698" s="271"/>
      <c r="H2698" s="268"/>
      <c r="I2698" s="268"/>
      <c r="K2698" s="270"/>
      <c r="L2698" s="270"/>
      <c r="M2698" s="270"/>
      <c r="N2698" s="270"/>
      <c r="O2698" s="268"/>
      <c r="P2698" s="268"/>
      <c r="Q2698" s="268"/>
      <c r="R2698" s="268"/>
      <c r="S2698" s="268"/>
      <c r="T2698" s="268"/>
      <c r="U2698" s="268"/>
      <c r="V2698" s="268"/>
      <c r="W2698" s="268"/>
      <c r="X2698" s="268"/>
      <c r="AC2698" s="268"/>
      <c r="AE2698" s="268"/>
      <c r="AF2698" s="268"/>
      <c r="AG2698" s="268"/>
      <c r="AH2698" s="268"/>
      <c r="AI2698" s="268"/>
      <c r="AM2698" s="268"/>
    </row>
    <row r="2699" spans="1:39" x14ac:dyDescent="0.25">
      <c r="A2699" s="268"/>
      <c r="B2699" s="268"/>
      <c r="C2699" s="268"/>
      <c r="D2699" s="268"/>
      <c r="E2699" s="268"/>
      <c r="F2699" s="268"/>
      <c r="G2699" s="271"/>
      <c r="H2699" s="268"/>
      <c r="I2699" s="268"/>
      <c r="K2699" s="270"/>
      <c r="L2699" s="270"/>
      <c r="M2699" s="270"/>
      <c r="N2699" s="270"/>
      <c r="O2699" s="268"/>
      <c r="P2699" s="268"/>
      <c r="Q2699" s="268"/>
      <c r="R2699" s="268"/>
      <c r="S2699" s="268"/>
      <c r="T2699" s="268"/>
      <c r="U2699" s="268"/>
      <c r="V2699" s="268"/>
      <c r="W2699" s="268"/>
      <c r="X2699" s="268"/>
      <c r="AC2699" s="268"/>
      <c r="AE2699" s="268"/>
      <c r="AF2699" s="268"/>
      <c r="AG2699" s="268"/>
      <c r="AH2699" s="268"/>
      <c r="AI2699" s="268"/>
      <c r="AM2699" s="268"/>
    </row>
    <row r="2700" spans="1:39" x14ac:dyDescent="0.25">
      <c r="A2700" s="268"/>
      <c r="B2700" s="268"/>
      <c r="C2700" s="268"/>
      <c r="D2700" s="268"/>
      <c r="E2700" s="268"/>
      <c r="F2700" s="268"/>
      <c r="G2700" s="271"/>
      <c r="H2700" s="268"/>
      <c r="I2700" s="268"/>
      <c r="K2700" s="270"/>
      <c r="L2700" s="270"/>
      <c r="M2700" s="270"/>
      <c r="N2700" s="270"/>
      <c r="O2700" s="268"/>
      <c r="P2700" s="268"/>
      <c r="Q2700" s="268"/>
      <c r="R2700" s="268"/>
      <c r="S2700" s="268"/>
      <c r="T2700" s="268"/>
      <c r="U2700" s="268"/>
      <c r="V2700" s="268"/>
      <c r="W2700" s="268"/>
      <c r="X2700" s="268"/>
      <c r="Y2700" s="268"/>
      <c r="AC2700" s="268"/>
      <c r="AE2700" s="268"/>
      <c r="AF2700" s="268"/>
      <c r="AG2700" s="268"/>
      <c r="AH2700" s="268"/>
      <c r="AI2700" s="268"/>
      <c r="AM2700" s="268"/>
    </row>
    <row r="2701" spans="1:39" x14ac:dyDescent="0.25">
      <c r="A2701" s="268"/>
      <c r="B2701" s="268"/>
      <c r="C2701" s="268"/>
      <c r="D2701" s="268"/>
      <c r="E2701" s="268"/>
      <c r="F2701" s="268"/>
      <c r="G2701" s="271"/>
      <c r="H2701" s="268"/>
      <c r="K2701" s="270"/>
      <c r="L2701" s="270"/>
      <c r="M2701" s="270"/>
      <c r="N2701" s="270"/>
      <c r="O2701" s="268"/>
      <c r="P2701" s="268"/>
      <c r="Q2701" s="268"/>
      <c r="R2701" s="268"/>
      <c r="S2701" s="268"/>
      <c r="T2701" s="268"/>
      <c r="U2701" s="268"/>
      <c r="V2701" s="268"/>
      <c r="W2701" s="268"/>
      <c r="X2701" s="268"/>
      <c r="Y2701" s="268"/>
      <c r="AC2701" s="268"/>
      <c r="AE2701" s="268"/>
      <c r="AF2701" s="268"/>
      <c r="AG2701" s="268"/>
      <c r="AH2701" s="268"/>
      <c r="AI2701" s="268"/>
      <c r="AM2701" s="268"/>
    </row>
    <row r="2702" spans="1:39" x14ac:dyDescent="0.25">
      <c r="A2702" s="268"/>
      <c r="B2702" s="268"/>
      <c r="C2702" s="268"/>
      <c r="D2702" s="268"/>
      <c r="E2702" s="268"/>
      <c r="F2702" s="268"/>
      <c r="G2702" s="271"/>
      <c r="H2702" s="268"/>
      <c r="I2702" s="268"/>
      <c r="K2702" s="270"/>
      <c r="L2702" s="270"/>
      <c r="M2702" s="270"/>
      <c r="N2702" s="270"/>
      <c r="O2702" s="268"/>
      <c r="P2702" s="268"/>
      <c r="Q2702" s="268"/>
      <c r="R2702" s="268"/>
      <c r="S2702" s="268"/>
      <c r="T2702" s="268"/>
      <c r="U2702" s="268"/>
      <c r="V2702" s="268"/>
      <c r="W2702" s="268"/>
      <c r="X2702" s="268"/>
      <c r="Y2702" s="268"/>
      <c r="AC2702" s="268"/>
      <c r="AE2702" s="268"/>
      <c r="AF2702" s="268"/>
      <c r="AG2702" s="268"/>
      <c r="AH2702" s="268"/>
      <c r="AI2702" s="268"/>
      <c r="AM2702" s="268"/>
    </row>
    <row r="2703" spans="1:39" x14ac:dyDescent="0.25">
      <c r="A2703" s="268"/>
      <c r="B2703" s="268"/>
      <c r="C2703" s="268"/>
      <c r="D2703" s="268"/>
      <c r="E2703" s="268"/>
      <c r="F2703" s="268"/>
      <c r="G2703" s="271"/>
      <c r="H2703" s="268"/>
      <c r="K2703" s="270"/>
      <c r="L2703" s="270"/>
      <c r="M2703" s="270"/>
      <c r="N2703" s="270"/>
      <c r="O2703" s="268"/>
      <c r="P2703" s="268"/>
      <c r="Q2703" s="268"/>
      <c r="R2703" s="268"/>
      <c r="S2703" s="268"/>
      <c r="T2703" s="268"/>
      <c r="U2703" s="268"/>
      <c r="V2703" s="268"/>
      <c r="W2703" s="268"/>
      <c r="X2703" s="268"/>
      <c r="Y2703" s="268"/>
      <c r="AC2703" s="268"/>
      <c r="AE2703" s="268"/>
      <c r="AF2703" s="268"/>
      <c r="AG2703" s="268"/>
      <c r="AH2703" s="268"/>
      <c r="AI2703" s="268"/>
      <c r="AM2703" s="268"/>
    </row>
    <row r="2704" spans="1:39" x14ac:dyDescent="0.25">
      <c r="A2704" s="268"/>
      <c r="B2704" s="268"/>
      <c r="C2704" s="268"/>
      <c r="D2704" s="268"/>
      <c r="E2704" s="268"/>
      <c r="F2704" s="268"/>
      <c r="G2704" s="271"/>
      <c r="H2704" s="268"/>
      <c r="K2704" s="270"/>
      <c r="L2704" s="270"/>
      <c r="M2704" s="270"/>
      <c r="N2704" s="270"/>
      <c r="O2704" s="268"/>
      <c r="P2704" s="268"/>
      <c r="Q2704" s="268"/>
      <c r="R2704" s="268"/>
      <c r="S2704" s="268"/>
      <c r="T2704" s="268"/>
      <c r="U2704" s="268"/>
      <c r="V2704" s="268"/>
      <c r="W2704" s="268"/>
      <c r="X2704" s="268"/>
      <c r="AC2704" s="268"/>
      <c r="AE2704" s="268"/>
      <c r="AF2704" s="268"/>
      <c r="AG2704" s="268"/>
      <c r="AH2704" s="268"/>
      <c r="AI2704" s="268"/>
      <c r="AM2704" s="268"/>
    </row>
    <row r="2705" spans="1:39" x14ac:dyDescent="0.25">
      <c r="A2705" s="268"/>
      <c r="B2705" s="268"/>
      <c r="C2705" s="268"/>
      <c r="D2705" s="268"/>
      <c r="E2705" s="268"/>
      <c r="F2705" s="268"/>
      <c r="G2705" s="271"/>
      <c r="H2705" s="268"/>
      <c r="K2705" s="270"/>
      <c r="L2705" s="270"/>
      <c r="M2705" s="270"/>
      <c r="N2705" s="270"/>
      <c r="O2705" s="268"/>
      <c r="P2705" s="268"/>
      <c r="Q2705" s="268"/>
      <c r="R2705" s="268"/>
      <c r="S2705" s="268"/>
      <c r="T2705" s="268"/>
      <c r="U2705" s="268"/>
      <c r="V2705" s="268"/>
      <c r="W2705" s="268"/>
      <c r="X2705" s="268"/>
      <c r="AC2705" s="268"/>
      <c r="AE2705" s="268"/>
      <c r="AF2705" s="268"/>
      <c r="AG2705" s="268"/>
      <c r="AH2705" s="268"/>
      <c r="AI2705" s="268"/>
      <c r="AM2705" s="268"/>
    </row>
    <row r="2706" spans="1:39" x14ac:dyDescent="0.25">
      <c r="A2706" s="268"/>
      <c r="B2706" s="268"/>
      <c r="C2706" s="268"/>
      <c r="D2706" s="268"/>
      <c r="E2706" s="268"/>
      <c r="F2706" s="268"/>
      <c r="G2706" s="271"/>
      <c r="H2706" s="268"/>
      <c r="I2706" s="268"/>
      <c r="K2706" s="270"/>
      <c r="L2706" s="270"/>
      <c r="M2706" s="270"/>
      <c r="N2706" s="270"/>
      <c r="O2706" s="268"/>
      <c r="P2706" s="268"/>
      <c r="Q2706" s="268"/>
      <c r="R2706" s="268"/>
      <c r="S2706" s="268"/>
      <c r="T2706" s="268"/>
      <c r="U2706" s="268"/>
      <c r="V2706" s="268"/>
      <c r="W2706" s="268"/>
      <c r="X2706" s="268"/>
      <c r="Y2706" s="268"/>
      <c r="AC2706" s="268"/>
      <c r="AE2706" s="268"/>
      <c r="AF2706" s="268"/>
      <c r="AG2706" s="268"/>
      <c r="AH2706" s="268"/>
      <c r="AI2706" s="268"/>
      <c r="AM2706" s="268"/>
    </row>
    <row r="2707" spans="1:39" x14ac:dyDescent="0.25">
      <c r="A2707" s="268"/>
      <c r="B2707" s="268"/>
      <c r="C2707" s="268"/>
      <c r="D2707" s="268"/>
      <c r="E2707" s="268"/>
      <c r="F2707" s="268"/>
      <c r="G2707" s="271"/>
      <c r="H2707" s="268"/>
      <c r="I2707" s="268"/>
      <c r="K2707" s="270"/>
      <c r="L2707" s="270"/>
      <c r="M2707" s="270"/>
      <c r="N2707" s="270"/>
      <c r="O2707" s="268"/>
      <c r="P2707" s="268"/>
      <c r="Q2707" s="268"/>
      <c r="R2707" s="268"/>
      <c r="S2707" s="268"/>
      <c r="T2707" s="268"/>
      <c r="U2707" s="268"/>
      <c r="V2707" s="268"/>
      <c r="W2707" s="268"/>
      <c r="X2707" s="268"/>
      <c r="AC2707" s="268"/>
      <c r="AE2707" s="268"/>
      <c r="AF2707" s="268"/>
      <c r="AG2707" s="268"/>
      <c r="AH2707" s="268"/>
      <c r="AI2707" s="268"/>
      <c r="AM2707" s="268"/>
    </row>
    <row r="2708" spans="1:39" x14ac:dyDescent="0.25">
      <c r="A2708" s="268"/>
      <c r="B2708" s="268"/>
      <c r="C2708" s="268"/>
      <c r="D2708" s="268"/>
      <c r="E2708" s="268"/>
      <c r="F2708" s="268"/>
      <c r="G2708" s="271"/>
      <c r="H2708" s="268"/>
      <c r="I2708" s="268"/>
      <c r="K2708" s="270"/>
      <c r="L2708" s="270"/>
      <c r="M2708" s="270"/>
      <c r="N2708" s="270"/>
      <c r="O2708" s="268"/>
      <c r="P2708" s="268"/>
      <c r="Q2708" s="268"/>
      <c r="R2708" s="268"/>
      <c r="S2708" s="268"/>
      <c r="T2708" s="268"/>
      <c r="U2708" s="268"/>
      <c r="V2708" s="268"/>
      <c r="W2708" s="268"/>
      <c r="X2708" s="268"/>
      <c r="AC2708" s="268"/>
      <c r="AE2708" s="268"/>
      <c r="AF2708" s="268"/>
      <c r="AG2708" s="268"/>
      <c r="AH2708" s="268"/>
      <c r="AI2708" s="268"/>
      <c r="AM2708" s="268"/>
    </row>
    <row r="2709" spans="1:39" x14ac:dyDescent="0.25">
      <c r="A2709" s="268"/>
      <c r="B2709" s="268"/>
      <c r="C2709" s="268"/>
      <c r="D2709" s="268"/>
      <c r="E2709" s="268"/>
      <c r="F2709" s="268"/>
      <c r="G2709" s="271"/>
      <c r="H2709" s="268"/>
      <c r="I2709" s="268"/>
      <c r="K2709" s="270"/>
      <c r="L2709" s="270"/>
      <c r="M2709" s="270"/>
      <c r="N2709" s="270"/>
      <c r="O2709" s="268"/>
      <c r="P2709" s="268"/>
      <c r="Q2709" s="268"/>
      <c r="R2709" s="268"/>
      <c r="S2709" s="268"/>
      <c r="T2709" s="268"/>
      <c r="U2709" s="268"/>
      <c r="V2709" s="268"/>
      <c r="W2709" s="268"/>
      <c r="X2709" s="268"/>
      <c r="Y2709" s="268"/>
      <c r="AC2709" s="268"/>
      <c r="AE2709" s="268"/>
      <c r="AF2709" s="268"/>
      <c r="AG2709" s="268"/>
      <c r="AH2709" s="268"/>
      <c r="AI2709" s="268"/>
      <c r="AM2709" s="268"/>
    </row>
    <row r="2710" spans="1:39" x14ac:dyDescent="0.25">
      <c r="A2710" s="268"/>
      <c r="B2710" s="268"/>
      <c r="C2710" s="268"/>
      <c r="D2710" s="268"/>
      <c r="E2710" s="268"/>
      <c r="F2710" s="268"/>
      <c r="G2710" s="271"/>
      <c r="H2710" s="268"/>
      <c r="I2710" s="268"/>
      <c r="K2710" s="270"/>
      <c r="L2710" s="270"/>
      <c r="M2710" s="270"/>
      <c r="N2710" s="270"/>
      <c r="O2710" s="268"/>
      <c r="P2710" s="268"/>
      <c r="Q2710" s="268"/>
      <c r="R2710" s="268"/>
      <c r="S2710" s="268"/>
      <c r="T2710" s="268"/>
      <c r="U2710" s="268"/>
      <c r="V2710" s="268"/>
      <c r="W2710" s="268"/>
      <c r="X2710" s="268"/>
      <c r="Y2710" s="268"/>
      <c r="AC2710" s="268"/>
      <c r="AE2710" s="268"/>
      <c r="AF2710" s="268"/>
      <c r="AG2710" s="268"/>
      <c r="AH2710" s="268"/>
      <c r="AI2710" s="268"/>
      <c r="AM2710" s="268"/>
    </row>
    <row r="2711" spans="1:39" x14ac:dyDescent="0.25">
      <c r="A2711" s="268"/>
      <c r="B2711" s="268"/>
      <c r="C2711" s="268"/>
      <c r="D2711" s="268"/>
      <c r="E2711" s="268"/>
      <c r="F2711" s="268"/>
      <c r="G2711" s="271"/>
      <c r="H2711" s="268"/>
      <c r="I2711" s="268"/>
      <c r="K2711" s="270"/>
      <c r="L2711" s="270"/>
      <c r="M2711" s="270"/>
      <c r="N2711" s="270"/>
      <c r="O2711" s="268"/>
      <c r="P2711" s="268"/>
      <c r="Q2711" s="268"/>
      <c r="R2711" s="268"/>
      <c r="S2711" s="268"/>
      <c r="T2711" s="268"/>
      <c r="U2711" s="268"/>
      <c r="V2711" s="268"/>
      <c r="W2711" s="268"/>
      <c r="X2711" s="268"/>
      <c r="AC2711" s="268"/>
      <c r="AE2711" s="268"/>
      <c r="AF2711" s="268"/>
      <c r="AG2711" s="268"/>
      <c r="AH2711" s="268"/>
      <c r="AI2711" s="268"/>
      <c r="AM2711" s="268"/>
    </row>
    <row r="2712" spans="1:39" x14ac:dyDescent="0.25">
      <c r="A2712" s="268"/>
      <c r="B2712" s="268"/>
      <c r="C2712" s="268"/>
      <c r="D2712" s="268"/>
      <c r="E2712" s="268"/>
      <c r="F2712" s="268"/>
      <c r="G2712" s="271"/>
      <c r="H2712" s="268"/>
      <c r="I2712" s="268"/>
      <c r="K2712" s="270"/>
      <c r="L2712" s="270"/>
      <c r="M2712" s="270"/>
      <c r="N2712" s="270"/>
      <c r="O2712" s="268"/>
      <c r="P2712" s="268"/>
      <c r="Q2712" s="268"/>
      <c r="R2712" s="268"/>
      <c r="S2712" s="268"/>
      <c r="T2712" s="268"/>
      <c r="U2712" s="268"/>
      <c r="V2712" s="268"/>
      <c r="W2712" s="268"/>
      <c r="X2712" s="268"/>
      <c r="AC2712" s="268"/>
      <c r="AE2712" s="268"/>
      <c r="AF2712" s="268"/>
      <c r="AG2712" s="268"/>
      <c r="AH2712" s="268"/>
      <c r="AI2712" s="268"/>
      <c r="AM2712" s="268"/>
    </row>
    <row r="2713" spans="1:39" x14ac:dyDescent="0.25">
      <c r="A2713" s="268"/>
      <c r="B2713" s="268"/>
      <c r="C2713" s="268"/>
      <c r="D2713" s="268"/>
      <c r="E2713" s="268"/>
      <c r="F2713" s="268"/>
      <c r="G2713" s="271"/>
      <c r="H2713" s="268"/>
      <c r="I2713" s="268"/>
      <c r="K2713" s="270"/>
      <c r="L2713" s="270"/>
      <c r="M2713" s="270"/>
      <c r="N2713" s="270"/>
      <c r="O2713" s="268"/>
      <c r="P2713" s="268"/>
      <c r="Q2713" s="268"/>
      <c r="R2713" s="268"/>
      <c r="S2713" s="268"/>
      <c r="T2713" s="268"/>
      <c r="U2713" s="268"/>
      <c r="V2713" s="268"/>
      <c r="W2713" s="268"/>
      <c r="X2713" s="268"/>
      <c r="Y2713" s="268"/>
      <c r="AC2713" s="268"/>
      <c r="AE2713" s="268"/>
      <c r="AF2713" s="268"/>
      <c r="AG2713" s="268"/>
      <c r="AH2713" s="268"/>
      <c r="AI2713" s="268"/>
      <c r="AM2713" s="268"/>
    </row>
    <row r="2714" spans="1:39" x14ac:dyDescent="0.25">
      <c r="A2714" s="268"/>
      <c r="B2714" s="268"/>
      <c r="C2714" s="268"/>
      <c r="D2714" s="268"/>
      <c r="E2714" s="268"/>
      <c r="F2714" s="268"/>
      <c r="G2714" s="271"/>
      <c r="H2714" s="268"/>
      <c r="I2714" s="268"/>
      <c r="K2714" s="270"/>
      <c r="L2714" s="270"/>
      <c r="M2714" s="270"/>
      <c r="N2714" s="270"/>
      <c r="O2714" s="268"/>
      <c r="P2714" s="268"/>
      <c r="Q2714" s="268"/>
      <c r="R2714" s="268"/>
      <c r="S2714" s="268"/>
      <c r="T2714" s="268"/>
      <c r="U2714" s="268"/>
      <c r="V2714" s="268"/>
      <c r="W2714" s="268"/>
      <c r="X2714" s="268"/>
      <c r="Y2714" s="268"/>
      <c r="AC2714" s="268"/>
      <c r="AE2714" s="268"/>
      <c r="AF2714" s="268"/>
      <c r="AG2714" s="268"/>
      <c r="AH2714" s="268"/>
      <c r="AI2714" s="268"/>
      <c r="AM2714" s="268"/>
    </row>
    <row r="2715" spans="1:39" x14ac:dyDescent="0.25">
      <c r="A2715" s="268"/>
      <c r="B2715" s="268"/>
      <c r="C2715" s="268"/>
      <c r="D2715" s="268"/>
      <c r="E2715" s="268"/>
      <c r="F2715" s="268"/>
      <c r="G2715" s="271"/>
      <c r="H2715" s="268"/>
      <c r="I2715" s="268"/>
      <c r="K2715" s="270"/>
      <c r="L2715" s="270"/>
      <c r="M2715" s="270"/>
      <c r="N2715" s="270"/>
      <c r="O2715" s="268"/>
      <c r="P2715" s="268"/>
      <c r="Q2715" s="268"/>
      <c r="R2715" s="268"/>
      <c r="S2715" s="268"/>
      <c r="T2715" s="268"/>
      <c r="U2715" s="268"/>
      <c r="V2715" s="268"/>
      <c r="W2715" s="268"/>
      <c r="X2715" s="268"/>
      <c r="Y2715" s="268"/>
      <c r="AC2715" s="268"/>
      <c r="AE2715" s="268"/>
      <c r="AF2715" s="268"/>
      <c r="AG2715" s="268"/>
      <c r="AH2715" s="268"/>
      <c r="AI2715" s="268"/>
      <c r="AM2715" s="268"/>
    </row>
    <row r="2716" spans="1:39" x14ac:dyDescent="0.25">
      <c r="A2716" s="268"/>
      <c r="B2716" s="268"/>
      <c r="C2716" s="268"/>
      <c r="D2716" s="268"/>
      <c r="E2716" s="268"/>
      <c r="F2716" s="268"/>
      <c r="G2716" s="271"/>
      <c r="H2716" s="268"/>
      <c r="I2716" s="268"/>
      <c r="K2716" s="270"/>
      <c r="L2716" s="270"/>
      <c r="M2716" s="270"/>
      <c r="N2716" s="270"/>
      <c r="O2716" s="268"/>
      <c r="P2716" s="268"/>
      <c r="Q2716" s="268"/>
      <c r="R2716" s="268"/>
      <c r="S2716" s="268"/>
      <c r="T2716" s="268"/>
      <c r="U2716" s="268"/>
      <c r="V2716" s="268"/>
      <c r="W2716" s="268"/>
      <c r="X2716" s="268"/>
      <c r="Y2716" s="268"/>
      <c r="AC2716" s="268"/>
      <c r="AE2716" s="268"/>
      <c r="AF2716" s="268"/>
      <c r="AG2716" s="268"/>
      <c r="AH2716" s="268"/>
      <c r="AI2716" s="268"/>
      <c r="AM2716" s="268"/>
    </row>
    <row r="2717" spans="1:39" x14ac:dyDescent="0.25">
      <c r="A2717" s="268"/>
      <c r="B2717" s="268"/>
      <c r="C2717" s="268"/>
      <c r="D2717" s="268"/>
      <c r="E2717" s="268"/>
      <c r="F2717" s="268"/>
      <c r="G2717" s="271"/>
      <c r="H2717" s="268"/>
      <c r="I2717" s="268"/>
      <c r="K2717" s="270"/>
      <c r="L2717" s="270"/>
      <c r="M2717" s="270"/>
      <c r="N2717" s="270"/>
      <c r="O2717" s="268"/>
      <c r="P2717" s="268"/>
      <c r="Q2717" s="268"/>
      <c r="R2717" s="268"/>
      <c r="S2717" s="268"/>
      <c r="T2717" s="268"/>
      <c r="U2717" s="268"/>
      <c r="V2717" s="268"/>
      <c r="W2717" s="268"/>
      <c r="X2717" s="268"/>
      <c r="Y2717" s="268"/>
      <c r="AC2717" s="268"/>
      <c r="AE2717" s="268"/>
      <c r="AF2717" s="268"/>
      <c r="AG2717" s="268"/>
      <c r="AH2717" s="268"/>
      <c r="AI2717" s="268"/>
      <c r="AM2717" s="268"/>
    </row>
    <row r="2718" spans="1:39" x14ac:dyDescent="0.25">
      <c r="A2718" s="268"/>
      <c r="B2718" s="268"/>
      <c r="C2718" s="268"/>
      <c r="D2718" s="268"/>
      <c r="E2718" s="268"/>
      <c r="F2718" s="268"/>
      <c r="G2718" s="271"/>
      <c r="H2718" s="268"/>
      <c r="K2718" s="270"/>
      <c r="L2718" s="270"/>
      <c r="M2718" s="270"/>
      <c r="N2718" s="270"/>
      <c r="O2718" s="268"/>
      <c r="P2718" s="268"/>
      <c r="Q2718" s="268"/>
      <c r="R2718" s="268"/>
      <c r="S2718" s="268"/>
      <c r="T2718" s="268"/>
      <c r="U2718" s="268"/>
      <c r="V2718" s="268"/>
      <c r="W2718" s="268"/>
      <c r="X2718" s="268"/>
      <c r="Y2718" s="268"/>
      <c r="AC2718" s="268"/>
      <c r="AE2718" s="268"/>
      <c r="AF2718" s="268"/>
      <c r="AG2718" s="268"/>
      <c r="AH2718" s="268"/>
      <c r="AI2718" s="268"/>
      <c r="AM2718" s="268"/>
    </row>
    <row r="2719" spans="1:39" x14ac:dyDescent="0.25">
      <c r="A2719" s="268"/>
      <c r="B2719" s="268"/>
      <c r="C2719" s="268"/>
      <c r="D2719" s="268"/>
      <c r="E2719" s="268"/>
      <c r="F2719" s="268"/>
      <c r="G2719" s="271"/>
      <c r="H2719" s="268"/>
      <c r="K2719" s="270"/>
      <c r="L2719" s="270"/>
      <c r="M2719" s="270"/>
      <c r="N2719" s="270"/>
      <c r="O2719" s="268"/>
      <c r="P2719" s="268"/>
      <c r="Q2719" s="268"/>
      <c r="R2719" s="268"/>
      <c r="S2719" s="268"/>
      <c r="T2719" s="268"/>
      <c r="U2719" s="268"/>
      <c r="V2719" s="268"/>
      <c r="W2719" s="268"/>
      <c r="X2719" s="268"/>
      <c r="Y2719" s="268"/>
      <c r="AC2719" s="268"/>
      <c r="AE2719" s="268"/>
      <c r="AF2719" s="268"/>
      <c r="AG2719" s="268"/>
      <c r="AH2719" s="268"/>
      <c r="AI2719" s="268"/>
      <c r="AM2719" s="268"/>
    </row>
    <row r="2720" spans="1:39" x14ac:dyDescent="0.25">
      <c r="A2720" s="268"/>
      <c r="B2720" s="268"/>
      <c r="C2720" s="268"/>
      <c r="D2720" s="268"/>
      <c r="E2720" s="268"/>
      <c r="F2720" s="268"/>
      <c r="G2720" s="271"/>
      <c r="H2720" s="268"/>
      <c r="I2720" s="268"/>
      <c r="K2720" s="270"/>
      <c r="L2720" s="270"/>
      <c r="M2720" s="270"/>
      <c r="N2720" s="270"/>
      <c r="O2720" s="268"/>
      <c r="P2720" s="268"/>
      <c r="Q2720" s="268"/>
      <c r="R2720" s="268"/>
      <c r="S2720" s="268"/>
      <c r="T2720" s="268"/>
      <c r="U2720" s="268"/>
      <c r="V2720" s="268"/>
      <c r="W2720" s="268"/>
      <c r="X2720" s="268"/>
      <c r="Y2720" s="268"/>
      <c r="AC2720" s="268"/>
      <c r="AE2720" s="268"/>
      <c r="AF2720" s="268"/>
      <c r="AG2720" s="268"/>
      <c r="AH2720" s="268"/>
      <c r="AI2720" s="268"/>
      <c r="AM2720" s="268"/>
    </row>
    <row r="2721" spans="1:39" x14ac:dyDescent="0.25">
      <c r="A2721" s="268"/>
      <c r="B2721" s="268"/>
      <c r="C2721" s="268"/>
      <c r="D2721" s="268"/>
      <c r="E2721" s="268"/>
      <c r="F2721" s="268"/>
      <c r="G2721" s="271"/>
      <c r="H2721" s="268"/>
      <c r="I2721" s="268"/>
      <c r="K2721" s="270"/>
      <c r="L2721" s="270"/>
      <c r="M2721" s="270"/>
      <c r="N2721" s="270"/>
      <c r="O2721" s="268"/>
      <c r="P2721" s="268"/>
      <c r="Q2721" s="268"/>
      <c r="R2721" s="268"/>
      <c r="S2721" s="268"/>
      <c r="T2721" s="268"/>
      <c r="U2721" s="268"/>
      <c r="V2721" s="268"/>
      <c r="W2721" s="268"/>
      <c r="X2721" s="268"/>
      <c r="Y2721" s="268"/>
      <c r="AC2721" s="268"/>
      <c r="AE2721" s="268"/>
      <c r="AF2721" s="268"/>
      <c r="AG2721" s="268"/>
      <c r="AH2721" s="268"/>
      <c r="AI2721" s="268"/>
      <c r="AM2721" s="268"/>
    </row>
    <row r="2722" spans="1:39" x14ac:dyDescent="0.25">
      <c r="A2722" s="268"/>
      <c r="B2722" s="268"/>
      <c r="C2722" s="268"/>
      <c r="D2722" s="268"/>
      <c r="E2722" s="268"/>
      <c r="F2722" s="268"/>
      <c r="G2722" s="271"/>
      <c r="H2722" s="268"/>
      <c r="I2722" s="268"/>
      <c r="K2722" s="270"/>
      <c r="L2722" s="270"/>
      <c r="M2722" s="270"/>
      <c r="N2722" s="270"/>
      <c r="O2722" s="268"/>
      <c r="P2722" s="268"/>
      <c r="Q2722" s="268"/>
      <c r="R2722" s="268"/>
      <c r="S2722" s="268"/>
      <c r="T2722" s="268"/>
      <c r="U2722" s="268"/>
      <c r="V2722" s="268"/>
      <c r="W2722" s="268"/>
      <c r="X2722" s="268"/>
      <c r="Y2722" s="268"/>
      <c r="AC2722" s="268"/>
      <c r="AE2722" s="268"/>
      <c r="AF2722" s="268"/>
      <c r="AG2722" s="268"/>
      <c r="AH2722" s="268"/>
      <c r="AI2722" s="268"/>
      <c r="AM2722" s="268"/>
    </row>
    <row r="2723" spans="1:39" x14ac:dyDescent="0.25">
      <c r="A2723" s="268"/>
      <c r="B2723" s="268"/>
      <c r="C2723" s="268"/>
      <c r="D2723" s="268"/>
      <c r="E2723" s="268"/>
      <c r="F2723" s="268"/>
      <c r="G2723" s="271"/>
      <c r="H2723" s="268"/>
      <c r="I2723" s="268"/>
      <c r="K2723" s="270"/>
      <c r="L2723" s="270"/>
      <c r="M2723" s="270"/>
      <c r="N2723" s="270"/>
      <c r="O2723" s="268"/>
      <c r="P2723" s="268"/>
      <c r="Q2723" s="268"/>
      <c r="R2723" s="268"/>
      <c r="S2723" s="268"/>
      <c r="T2723" s="268"/>
      <c r="U2723" s="268"/>
      <c r="V2723" s="268"/>
      <c r="W2723" s="268"/>
      <c r="X2723" s="268"/>
      <c r="Y2723" s="268"/>
      <c r="AC2723" s="268"/>
      <c r="AE2723" s="268"/>
      <c r="AF2723" s="268"/>
      <c r="AG2723" s="268"/>
      <c r="AH2723" s="268"/>
      <c r="AI2723" s="268"/>
      <c r="AM2723" s="268"/>
    </row>
    <row r="2724" spans="1:39" x14ac:dyDescent="0.25">
      <c r="A2724" s="268"/>
      <c r="B2724" s="268"/>
      <c r="C2724" s="268"/>
      <c r="D2724" s="268"/>
      <c r="E2724" s="268"/>
      <c r="F2724" s="268"/>
      <c r="G2724" s="271"/>
      <c r="H2724" s="268"/>
      <c r="I2724" s="268"/>
      <c r="K2724" s="270"/>
      <c r="L2724" s="270"/>
      <c r="M2724" s="270"/>
      <c r="N2724" s="270"/>
      <c r="O2724" s="268"/>
      <c r="P2724" s="268"/>
      <c r="Q2724" s="268"/>
      <c r="R2724" s="268"/>
      <c r="S2724" s="268"/>
      <c r="T2724" s="268"/>
      <c r="U2724" s="268"/>
      <c r="V2724" s="268"/>
      <c r="W2724" s="268"/>
      <c r="X2724" s="268"/>
      <c r="AC2724" s="268"/>
      <c r="AE2724" s="268"/>
      <c r="AF2724" s="268"/>
      <c r="AG2724" s="268"/>
      <c r="AH2724" s="268"/>
      <c r="AI2724" s="268"/>
      <c r="AM2724" s="268"/>
    </row>
    <row r="2725" spans="1:39" x14ac:dyDescent="0.25">
      <c r="A2725" s="268"/>
      <c r="B2725" s="268"/>
      <c r="C2725" s="268"/>
      <c r="D2725" s="268"/>
      <c r="E2725" s="268"/>
      <c r="F2725" s="268"/>
      <c r="G2725" s="271"/>
      <c r="H2725" s="268"/>
      <c r="I2725" s="268"/>
      <c r="K2725" s="270"/>
      <c r="L2725" s="270"/>
      <c r="M2725" s="270"/>
      <c r="N2725" s="270"/>
      <c r="O2725" s="268"/>
      <c r="P2725" s="268"/>
      <c r="Q2725" s="268"/>
      <c r="R2725" s="268"/>
      <c r="S2725" s="268"/>
      <c r="T2725" s="268"/>
      <c r="U2725" s="268"/>
      <c r="V2725" s="268"/>
      <c r="W2725" s="268"/>
      <c r="X2725" s="268"/>
      <c r="AC2725" s="268"/>
      <c r="AE2725" s="268"/>
      <c r="AF2725" s="268"/>
      <c r="AG2725" s="268"/>
      <c r="AH2725" s="268"/>
      <c r="AI2725" s="268"/>
      <c r="AM2725" s="268"/>
    </row>
    <row r="2726" spans="1:39" x14ac:dyDescent="0.25">
      <c r="A2726" s="268"/>
      <c r="B2726" s="268"/>
      <c r="C2726" s="268"/>
      <c r="D2726" s="268"/>
      <c r="E2726" s="268"/>
      <c r="F2726" s="268"/>
      <c r="G2726" s="271"/>
      <c r="H2726" s="268"/>
      <c r="I2726" s="268"/>
      <c r="K2726" s="270"/>
      <c r="L2726" s="270"/>
      <c r="M2726" s="270"/>
      <c r="N2726" s="270"/>
      <c r="O2726" s="268"/>
      <c r="P2726" s="268"/>
      <c r="Q2726" s="268"/>
      <c r="R2726" s="268"/>
      <c r="S2726" s="268"/>
      <c r="T2726" s="268"/>
      <c r="U2726" s="268"/>
      <c r="V2726" s="268"/>
      <c r="W2726" s="268"/>
      <c r="X2726" s="268"/>
      <c r="AC2726" s="268"/>
      <c r="AE2726" s="268"/>
      <c r="AF2726" s="268"/>
      <c r="AG2726" s="268"/>
      <c r="AH2726" s="268"/>
      <c r="AI2726" s="268"/>
      <c r="AM2726" s="268"/>
    </row>
    <row r="2727" spans="1:39" x14ac:dyDescent="0.25">
      <c r="A2727" s="268"/>
      <c r="B2727" s="268"/>
      <c r="C2727" s="268"/>
      <c r="D2727" s="268"/>
      <c r="E2727" s="268"/>
      <c r="F2727" s="268"/>
      <c r="G2727" s="271"/>
      <c r="H2727" s="268"/>
      <c r="I2727" s="268"/>
      <c r="K2727" s="270"/>
      <c r="L2727" s="270"/>
      <c r="M2727" s="270"/>
      <c r="N2727" s="270"/>
      <c r="O2727" s="268"/>
      <c r="P2727" s="268"/>
      <c r="Q2727" s="268"/>
      <c r="R2727" s="268"/>
      <c r="S2727" s="268"/>
      <c r="T2727" s="268"/>
      <c r="U2727" s="268"/>
      <c r="V2727" s="268"/>
      <c r="W2727" s="268"/>
      <c r="X2727" s="268"/>
      <c r="AC2727" s="268"/>
      <c r="AE2727" s="268"/>
      <c r="AF2727" s="268"/>
      <c r="AG2727" s="268"/>
      <c r="AH2727" s="268"/>
      <c r="AI2727" s="268"/>
      <c r="AM2727" s="268"/>
    </row>
    <row r="2728" spans="1:39" x14ac:dyDescent="0.25">
      <c r="A2728" s="268"/>
      <c r="B2728" s="268"/>
      <c r="C2728" s="268"/>
      <c r="D2728" s="268"/>
      <c r="E2728" s="268"/>
      <c r="F2728" s="268"/>
      <c r="G2728" s="271"/>
      <c r="H2728" s="268"/>
      <c r="I2728" s="268"/>
      <c r="K2728" s="270"/>
      <c r="L2728" s="270"/>
      <c r="M2728" s="270"/>
      <c r="N2728" s="270"/>
      <c r="O2728" s="268"/>
      <c r="P2728" s="268"/>
      <c r="Q2728" s="268"/>
      <c r="R2728" s="268"/>
      <c r="S2728" s="268"/>
      <c r="T2728" s="268"/>
      <c r="U2728" s="268"/>
      <c r="V2728" s="268"/>
      <c r="W2728" s="268"/>
      <c r="X2728" s="268"/>
      <c r="AC2728" s="268"/>
      <c r="AE2728" s="268"/>
      <c r="AF2728" s="268"/>
      <c r="AG2728" s="268"/>
      <c r="AH2728" s="268"/>
      <c r="AI2728" s="268"/>
      <c r="AM2728" s="268"/>
    </row>
    <row r="2729" spans="1:39" x14ac:dyDescent="0.25">
      <c r="A2729" s="268"/>
      <c r="B2729" s="268"/>
      <c r="C2729" s="268"/>
      <c r="D2729" s="268"/>
      <c r="E2729" s="268"/>
      <c r="F2729" s="268"/>
      <c r="G2729" s="271"/>
      <c r="H2729" s="268"/>
      <c r="I2729" s="268"/>
      <c r="K2729" s="270"/>
      <c r="L2729" s="270"/>
      <c r="M2729" s="270"/>
      <c r="N2729" s="270"/>
      <c r="O2729" s="268"/>
      <c r="P2729" s="268"/>
      <c r="Q2729" s="268"/>
      <c r="R2729" s="268"/>
      <c r="S2729" s="268"/>
      <c r="T2729" s="268"/>
      <c r="U2729" s="268"/>
      <c r="V2729" s="268"/>
      <c r="W2729" s="268"/>
      <c r="X2729" s="268"/>
      <c r="AC2729" s="268"/>
      <c r="AE2729" s="268"/>
      <c r="AF2729" s="268"/>
      <c r="AG2729" s="268"/>
      <c r="AH2729" s="268"/>
      <c r="AI2729" s="268"/>
      <c r="AM2729" s="268"/>
    </row>
    <row r="2730" spans="1:39" x14ac:dyDescent="0.25">
      <c r="A2730" s="268"/>
      <c r="B2730" s="268"/>
      <c r="C2730" s="268"/>
      <c r="D2730" s="268"/>
      <c r="E2730" s="268"/>
      <c r="F2730" s="268"/>
      <c r="G2730" s="271"/>
      <c r="H2730" s="268"/>
      <c r="I2730" s="268"/>
      <c r="K2730" s="270"/>
      <c r="L2730" s="270"/>
      <c r="M2730" s="270"/>
      <c r="N2730" s="270"/>
      <c r="O2730" s="268"/>
      <c r="P2730" s="268"/>
      <c r="Q2730" s="268"/>
      <c r="R2730" s="268"/>
      <c r="S2730" s="268"/>
      <c r="T2730" s="268"/>
      <c r="U2730" s="268"/>
      <c r="V2730" s="268"/>
      <c r="W2730" s="268"/>
      <c r="X2730" s="268"/>
      <c r="Y2730" s="268"/>
      <c r="AC2730" s="268"/>
      <c r="AE2730" s="268"/>
      <c r="AF2730" s="268"/>
      <c r="AG2730" s="268"/>
      <c r="AH2730" s="268"/>
      <c r="AI2730" s="268"/>
      <c r="AM2730" s="268"/>
    </row>
    <row r="2731" spans="1:39" x14ac:dyDescent="0.25">
      <c r="A2731" s="268"/>
      <c r="B2731" s="268"/>
      <c r="C2731" s="268"/>
      <c r="D2731" s="268"/>
      <c r="E2731" s="268"/>
      <c r="F2731" s="268"/>
      <c r="G2731" s="271"/>
      <c r="H2731" s="268"/>
      <c r="I2731" s="268"/>
      <c r="K2731" s="270"/>
      <c r="L2731" s="270"/>
      <c r="M2731" s="270"/>
      <c r="N2731" s="270"/>
      <c r="O2731" s="268"/>
      <c r="P2731" s="268"/>
      <c r="Q2731" s="268"/>
      <c r="R2731" s="268"/>
      <c r="S2731" s="268"/>
      <c r="T2731" s="268"/>
      <c r="U2731" s="268"/>
      <c r="V2731" s="268"/>
      <c r="W2731" s="268"/>
      <c r="X2731" s="268"/>
      <c r="AC2731" s="268"/>
      <c r="AE2731" s="268"/>
      <c r="AF2731" s="268"/>
      <c r="AG2731" s="268"/>
      <c r="AH2731" s="268"/>
      <c r="AI2731" s="268"/>
      <c r="AM2731" s="268"/>
    </row>
    <row r="2732" spans="1:39" x14ac:dyDescent="0.25">
      <c r="A2732" s="268"/>
      <c r="B2732" s="268"/>
      <c r="C2732" s="268"/>
      <c r="D2732" s="268"/>
      <c r="E2732" s="268"/>
      <c r="F2732" s="268"/>
      <c r="G2732" s="271"/>
      <c r="H2732" s="268"/>
      <c r="I2732" s="268"/>
      <c r="J2732" s="268"/>
      <c r="K2732" s="270"/>
      <c r="L2732" s="270"/>
      <c r="M2732" s="270"/>
      <c r="N2732" s="270"/>
      <c r="O2732" s="268"/>
      <c r="P2732" s="268"/>
      <c r="Q2732" s="268"/>
      <c r="R2732" s="268"/>
      <c r="S2732" s="268"/>
      <c r="T2732" s="268"/>
      <c r="U2732" s="268"/>
      <c r="V2732" s="268"/>
      <c r="W2732" s="268"/>
      <c r="X2732" s="268"/>
      <c r="AC2732" s="268"/>
      <c r="AE2732" s="268"/>
      <c r="AF2732" s="268"/>
      <c r="AG2732" s="268"/>
      <c r="AH2732" s="268"/>
      <c r="AI2732" s="268"/>
      <c r="AM2732" s="268"/>
    </row>
    <row r="2733" spans="1:39" x14ac:dyDescent="0.25">
      <c r="A2733" s="268"/>
      <c r="B2733" s="268"/>
      <c r="C2733" s="268"/>
      <c r="D2733" s="268"/>
      <c r="E2733" s="268"/>
      <c r="F2733" s="268"/>
      <c r="G2733" s="271"/>
      <c r="H2733" s="268"/>
      <c r="I2733" s="268"/>
      <c r="K2733" s="270"/>
      <c r="L2733" s="270"/>
      <c r="M2733" s="270"/>
      <c r="N2733" s="270"/>
      <c r="O2733" s="268"/>
      <c r="P2733" s="268"/>
      <c r="Q2733" s="268"/>
      <c r="R2733" s="268"/>
      <c r="S2733" s="268"/>
      <c r="T2733" s="268"/>
      <c r="U2733" s="268"/>
      <c r="V2733" s="268"/>
      <c r="W2733" s="268"/>
      <c r="X2733" s="268"/>
      <c r="AC2733" s="268"/>
      <c r="AE2733" s="268"/>
      <c r="AF2733" s="268"/>
      <c r="AG2733" s="268"/>
      <c r="AH2733" s="268"/>
      <c r="AI2733" s="268"/>
      <c r="AM2733" s="268"/>
    </row>
    <row r="2734" spans="1:39" x14ac:dyDescent="0.25">
      <c r="A2734" s="268"/>
      <c r="B2734" s="268"/>
      <c r="C2734" s="268"/>
      <c r="D2734" s="268"/>
      <c r="E2734" s="268"/>
      <c r="F2734" s="268"/>
      <c r="G2734" s="271"/>
      <c r="H2734" s="268"/>
      <c r="I2734" s="268"/>
      <c r="K2734" s="270"/>
      <c r="L2734" s="270"/>
      <c r="M2734" s="270"/>
      <c r="N2734" s="270"/>
      <c r="O2734" s="268"/>
      <c r="P2734" s="268"/>
      <c r="Q2734" s="268"/>
      <c r="R2734" s="268"/>
      <c r="S2734" s="268"/>
      <c r="T2734" s="268"/>
      <c r="U2734" s="268"/>
      <c r="V2734" s="268"/>
      <c r="W2734" s="268"/>
      <c r="X2734" s="268"/>
      <c r="AC2734" s="268"/>
      <c r="AE2734" s="268"/>
      <c r="AF2734" s="268"/>
      <c r="AG2734" s="268"/>
      <c r="AH2734" s="268"/>
      <c r="AI2734" s="268"/>
      <c r="AM2734" s="268"/>
    </row>
    <row r="2735" spans="1:39" x14ac:dyDescent="0.25">
      <c r="A2735" s="268"/>
      <c r="B2735" s="268"/>
      <c r="C2735" s="268"/>
      <c r="D2735" s="268"/>
      <c r="E2735" s="268"/>
      <c r="F2735" s="268"/>
      <c r="G2735" s="271"/>
      <c r="H2735" s="268"/>
      <c r="I2735" s="268"/>
      <c r="K2735" s="270"/>
      <c r="L2735" s="270"/>
      <c r="M2735" s="270"/>
      <c r="N2735" s="270"/>
      <c r="O2735" s="268"/>
      <c r="P2735" s="268"/>
      <c r="Q2735" s="268"/>
      <c r="R2735" s="268"/>
      <c r="S2735" s="268"/>
      <c r="T2735" s="268"/>
      <c r="U2735" s="268"/>
      <c r="V2735" s="268"/>
      <c r="W2735" s="268"/>
      <c r="X2735" s="268"/>
      <c r="AC2735" s="268"/>
      <c r="AE2735" s="268"/>
      <c r="AF2735" s="268"/>
      <c r="AG2735" s="268"/>
      <c r="AH2735" s="268"/>
      <c r="AI2735" s="268"/>
      <c r="AM2735" s="268"/>
    </row>
    <row r="2736" spans="1:39" x14ac:dyDescent="0.25">
      <c r="A2736" s="268"/>
      <c r="B2736" s="268"/>
      <c r="C2736" s="268"/>
      <c r="D2736" s="268"/>
      <c r="E2736" s="268"/>
      <c r="F2736" s="268"/>
      <c r="G2736" s="271"/>
      <c r="H2736" s="268"/>
      <c r="I2736" s="268"/>
      <c r="K2736" s="270"/>
      <c r="L2736" s="270"/>
      <c r="M2736" s="270"/>
      <c r="N2736" s="270"/>
      <c r="O2736" s="268"/>
      <c r="P2736" s="268"/>
      <c r="Q2736" s="268"/>
      <c r="R2736" s="268"/>
      <c r="S2736" s="268"/>
      <c r="T2736" s="268"/>
      <c r="U2736" s="268"/>
      <c r="V2736" s="268"/>
      <c r="W2736" s="268"/>
      <c r="X2736" s="268"/>
      <c r="AC2736" s="268"/>
      <c r="AE2736" s="268"/>
      <c r="AF2736" s="268"/>
      <c r="AG2736" s="268"/>
      <c r="AH2736" s="268"/>
      <c r="AI2736" s="268"/>
      <c r="AM2736" s="268"/>
    </row>
    <row r="2737" spans="1:39" x14ac:dyDescent="0.25">
      <c r="A2737" s="268"/>
      <c r="B2737" s="268"/>
      <c r="C2737" s="268"/>
      <c r="D2737" s="268"/>
      <c r="E2737" s="268"/>
      <c r="F2737" s="268"/>
      <c r="G2737" s="271"/>
      <c r="H2737" s="268"/>
      <c r="I2737" s="268"/>
      <c r="K2737" s="270"/>
      <c r="L2737" s="270"/>
      <c r="M2737" s="270"/>
      <c r="N2737" s="270"/>
      <c r="O2737" s="268"/>
      <c r="P2737" s="268"/>
      <c r="Q2737" s="268"/>
      <c r="R2737" s="268"/>
      <c r="S2737" s="268"/>
      <c r="T2737" s="268"/>
      <c r="U2737" s="268"/>
      <c r="V2737" s="268"/>
      <c r="W2737" s="268"/>
      <c r="X2737" s="268"/>
      <c r="AC2737" s="268"/>
      <c r="AE2737" s="268"/>
      <c r="AF2737" s="268"/>
      <c r="AG2737" s="268"/>
      <c r="AH2737" s="268"/>
      <c r="AI2737" s="268"/>
      <c r="AM2737" s="268"/>
    </row>
    <row r="2738" spans="1:39" x14ac:dyDescent="0.25">
      <c r="A2738" s="268"/>
      <c r="B2738" s="268"/>
      <c r="C2738" s="268"/>
      <c r="D2738" s="268"/>
      <c r="E2738" s="268"/>
      <c r="F2738" s="268"/>
      <c r="G2738" s="271"/>
      <c r="H2738" s="268"/>
      <c r="I2738" s="268"/>
      <c r="K2738" s="270"/>
      <c r="L2738" s="270"/>
      <c r="M2738" s="270"/>
      <c r="N2738" s="270"/>
      <c r="O2738" s="268"/>
      <c r="P2738" s="268"/>
      <c r="Q2738" s="268"/>
      <c r="R2738" s="268"/>
      <c r="S2738" s="268"/>
      <c r="T2738" s="268"/>
      <c r="U2738" s="268"/>
      <c r="V2738" s="268"/>
      <c r="W2738" s="268"/>
      <c r="X2738" s="268"/>
      <c r="Y2738" s="268"/>
      <c r="AC2738" s="268"/>
      <c r="AE2738" s="268"/>
      <c r="AF2738" s="268"/>
      <c r="AG2738" s="268"/>
      <c r="AH2738" s="268"/>
      <c r="AI2738" s="268"/>
      <c r="AM2738" s="268"/>
    </row>
    <row r="2739" spans="1:39" x14ac:dyDescent="0.25">
      <c r="A2739" s="268"/>
      <c r="B2739" s="268"/>
      <c r="C2739" s="268"/>
      <c r="D2739" s="268"/>
      <c r="E2739" s="268"/>
      <c r="F2739" s="268"/>
      <c r="G2739" s="271"/>
      <c r="H2739" s="268"/>
      <c r="I2739" s="268"/>
      <c r="K2739" s="270"/>
      <c r="L2739" s="270"/>
      <c r="M2739" s="270"/>
      <c r="N2739" s="270"/>
      <c r="O2739" s="268"/>
      <c r="P2739" s="268"/>
      <c r="Q2739" s="268"/>
      <c r="R2739" s="268"/>
      <c r="S2739" s="268"/>
      <c r="T2739" s="268"/>
      <c r="U2739" s="268"/>
      <c r="V2739" s="268"/>
      <c r="W2739" s="268"/>
      <c r="X2739" s="268"/>
      <c r="Y2739" s="268"/>
      <c r="AC2739" s="268"/>
      <c r="AE2739" s="268"/>
      <c r="AF2739" s="268"/>
      <c r="AG2739" s="268"/>
      <c r="AH2739" s="268"/>
      <c r="AI2739" s="268"/>
      <c r="AM2739" s="268"/>
    </row>
    <row r="2740" spans="1:39" x14ac:dyDescent="0.25">
      <c r="A2740" s="268"/>
      <c r="B2740" s="268"/>
      <c r="C2740" s="268"/>
      <c r="D2740" s="268"/>
      <c r="E2740" s="268"/>
      <c r="F2740" s="268"/>
      <c r="G2740" s="271"/>
      <c r="H2740" s="268"/>
      <c r="I2740" s="268"/>
      <c r="K2740" s="270"/>
      <c r="L2740" s="270"/>
      <c r="M2740" s="270"/>
      <c r="N2740" s="270"/>
      <c r="O2740" s="268"/>
      <c r="P2740" s="268"/>
      <c r="Q2740" s="268"/>
      <c r="R2740" s="268"/>
      <c r="S2740" s="268"/>
      <c r="T2740" s="268"/>
      <c r="U2740" s="268"/>
      <c r="V2740" s="268"/>
      <c r="W2740" s="268"/>
      <c r="X2740" s="268"/>
      <c r="Y2740" s="268"/>
      <c r="AC2740" s="268"/>
      <c r="AE2740" s="268"/>
      <c r="AF2740" s="268"/>
      <c r="AG2740" s="268"/>
      <c r="AH2740" s="268"/>
      <c r="AI2740" s="268"/>
      <c r="AM2740" s="268"/>
    </row>
    <row r="2741" spans="1:39" x14ac:dyDescent="0.25">
      <c r="A2741" s="268"/>
      <c r="B2741" s="268"/>
      <c r="C2741" s="268"/>
      <c r="D2741" s="268"/>
      <c r="E2741" s="268"/>
      <c r="F2741" s="268"/>
      <c r="G2741" s="271"/>
      <c r="H2741" s="268"/>
      <c r="I2741" s="268"/>
      <c r="K2741" s="270"/>
      <c r="L2741" s="270"/>
      <c r="M2741" s="270"/>
      <c r="N2741" s="270"/>
      <c r="O2741" s="268"/>
      <c r="P2741" s="268"/>
      <c r="Q2741" s="268"/>
      <c r="R2741" s="268"/>
      <c r="S2741" s="268"/>
      <c r="T2741" s="268"/>
      <c r="U2741" s="268"/>
      <c r="V2741" s="268"/>
      <c r="W2741" s="268"/>
      <c r="X2741" s="268"/>
      <c r="AC2741" s="268"/>
      <c r="AE2741" s="268"/>
      <c r="AF2741" s="268"/>
      <c r="AG2741" s="268"/>
      <c r="AH2741" s="268"/>
      <c r="AI2741" s="268"/>
      <c r="AM2741" s="268"/>
    </row>
    <row r="2742" spans="1:39" x14ac:dyDescent="0.25">
      <c r="A2742" s="268"/>
      <c r="B2742" s="268"/>
      <c r="C2742" s="268"/>
      <c r="D2742" s="268"/>
      <c r="E2742" s="268"/>
      <c r="F2742" s="268"/>
      <c r="G2742" s="271"/>
      <c r="H2742" s="268"/>
      <c r="I2742" s="268"/>
      <c r="K2742" s="270"/>
      <c r="L2742" s="270"/>
      <c r="M2742" s="270"/>
      <c r="N2742" s="270"/>
      <c r="O2742" s="268"/>
      <c r="P2742" s="268"/>
      <c r="Q2742" s="268"/>
      <c r="R2742" s="268"/>
      <c r="S2742" s="268"/>
      <c r="T2742" s="268"/>
      <c r="U2742" s="268"/>
      <c r="V2742" s="268"/>
      <c r="W2742" s="268"/>
      <c r="X2742" s="268"/>
      <c r="Y2742" s="268"/>
      <c r="AC2742" s="268"/>
      <c r="AE2742" s="268"/>
      <c r="AF2742" s="268"/>
      <c r="AG2742" s="268"/>
      <c r="AH2742" s="268"/>
      <c r="AI2742" s="268"/>
      <c r="AM2742" s="268"/>
    </row>
    <row r="2743" spans="1:39" x14ac:dyDescent="0.25">
      <c r="A2743" s="268"/>
      <c r="B2743" s="268"/>
      <c r="C2743" s="268"/>
      <c r="D2743" s="268"/>
      <c r="E2743" s="268"/>
      <c r="F2743" s="268"/>
      <c r="G2743" s="271"/>
      <c r="H2743" s="268"/>
      <c r="I2743" s="268"/>
      <c r="K2743" s="270"/>
      <c r="L2743" s="270"/>
      <c r="M2743" s="270"/>
      <c r="N2743" s="270"/>
      <c r="O2743" s="268"/>
      <c r="P2743" s="268"/>
      <c r="Q2743" s="268"/>
      <c r="R2743" s="268"/>
      <c r="S2743" s="268"/>
      <c r="T2743" s="268"/>
      <c r="U2743" s="268"/>
      <c r="V2743" s="268"/>
      <c r="W2743" s="268"/>
      <c r="X2743" s="268"/>
      <c r="Y2743" s="268"/>
      <c r="AC2743" s="268"/>
      <c r="AE2743" s="268"/>
      <c r="AF2743" s="268"/>
      <c r="AG2743" s="268"/>
      <c r="AH2743" s="268"/>
      <c r="AI2743" s="268"/>
      <c r="AM2743" s="268"/>
    </row>
    <row r="2744" spans="1:39" x14ac:dyDescent="0.25">
      <c r="A2744" s="268"/>
      <c r="B2744" s="268"/>
      <c r="C2744" s="268"/>
      <c r="D2744" s="268"/>
      <c r="E2744" s="268"/>
      <c r="F2744" s="268"/>
      <c r="G2744" s="271"/>
      <c r="H2744" s="268"/>
      <c r="I2744" s="268"/>
      <c r="K2744" s="270"/>
      <c r="L2744" s="270"/>
      <c r="M2744" s="270"/>
      <c r="N2744" s="270"/>
      <c r="O2744" s="268"/>
      <c r="P2744" s="268"/>
      <c r="Q2744" s="268"/>
      <c r="R2744" s="268"/>
      <c r="S2744" s="268"/>
      <c r="T2744" s="268"/>
      <c r="U2744" s="268"/>
      <c r="V2744" s="268"/>
      <c r="W2744" s="268"/>
      <c r="X2744" s="268"/>
      <c r="Y2744" s="268"/>
      <c r="AC2744" s="268"/>
      <c r="AE2744" s="268"/>
      <c r="AF2744" s="268"/>
      <c r="AG2744" s="268"/>
      <c r="AH2744" s="268"/>
      <c r="AI2744" s="268"/>
      <c r="AM2744" s="268"/>
    </row>
    <row r="2745" spans="1:39" x14ac:dyDescent="0.25">
      <c r="A2745" s="268"/>
      <c r="B2745" s="268"/>
      <c r="C2745" s="268"/>
      <c r="D2745" s="268"/>
      <c r="E2745" s="268"/>
      <c r="F2745" s="268"/>
      <c r="G2745" s="271"/>
      <c r="H2745" s="268"/>
      <c r="I2745" s="268"/>
      <c r="K2745" s="270"/>
      <c r="L2745" s="270"/>
      <c r="M2745" s="270"/>
      <c r="N2745" s="270"/>
      <c r="O2745" s="268"/>
      <c r="P2745" s="268"/>
      <c r="Q2745" s="268"/>
      <c r="R2745" s="268"/>
      <c r="S2745" s="268"/>
      <c r="T2745" s="268"/>
      <c r="U2745" s="268"/>
      <c r="V2745" s="268"/>
      <c r="W2745" s="268"/>
      <c r="X2745" s="268"/>
      <c r="Y2745" s="268"/>
      <c r="AC2745" s="268"/>
      <c r="AE2745" s="268"/>
      <c r="AF2745" s="268"/>
      <c r="AG2745" s="268"/>
      <c r="AH2745" s="268"/>
      <c r="AI2745" s="268"/>
      <c r="AM2745" s="268"/>
    </row>
    <row r="2746" spans="1:39" x14ac:dyDescent="0.25">
      <c r="A2746" s="268"/>
      <c r="B2746" s="268"/>
      <c r="C2746" s="268"/>
      <c r="D2746" s="268"/>
      <c r="E2746" s="268"/>
      <c r="F2746" s="268"/>
      <c r="G2746" s="271"/>
      <c r="H2746" s="268"/>
      <c r="I2746" s="268"/>
      <c r="K2746" s="270"/>
      <c r="L2746" s="270"/>
      <c r="M2746" s="270"/>
      <c r="N2746" s="270"/>
      <c r="O2746" s="268"/>
      <c r="P2746" s="268"/>
      <c r="Q2746" s="268"/>
      <c r="R2746" s="268"/>
      <c r="S2746" s="268"/>
      <c r="T2746" s="268"/>
      <c r="U2746" s="268"/>
      <c r="V2746" s="268"/>
      <c r="W2746" s="268"/>
      <c r="X2746" s="268"/>
      <c r="Y2746" s="268"/>
      <c r="AC2746" s="268"/>
      <c r="AE2746" s="268"/>
      <c r="AF2746" s="268"/>
      <c r="AG2746" s="268"/>
      <c r="AH2746" s="268"/>
      <c r="AI2746" s="268"/>
      <c r="AM2746" s="268"/>
    </row>
    <row r="2747" spans="1:39" x14ac:dyDescent="0.25">
      <c r="A2747" s="268"/>
      <c r="B2747" s="268"/>
      <c r="C2747" s="268"/>
      <c r="D2747" s="268"/>
      <c r="E2747" s="268"/>
      <c r="F2747" s="268"/>
      <c r="G2747" s="271"/>
      <c r="H2747" s="268"/>
      <c r="I2747" s="268"/>
      <c r="K2747" s="270"/>
      <c r="L2747" s="270"/>
      <c r="M2747" s="270"/>
      <c r="N2747" s="270"/>
      <c r="O2747" s="268"/>
      <c r="P2747" s="268"/>
      <c r="Q2747" s="268"/>
      <c r="R2747" s="268"/>
      <c r="S2747" s="268"/>
      <c r="T2747" s="268"/>
      <c r="U2747" s="268"/>
      <c r="V2747" s="268"/>
      <c r="W2747" s="268"/>
      <c r="X2747" s="268"/>
      <c r="Y2747" s="268"/>
      <c r="AC2747" s="268"/>
      <c r="AE2747" s="268"/>
      <c r="AF2747" s="268"/>
      <c r="AG2747" s="268"/>
      <c r="AH2747" s="268"/>
      <c r="AI2747" s="268"/>
      <c r="AM2747" s="268"/>
    </row>
    <row r="2748" spans="1:39" x14ac:dyDescent="0.25">
      <c r="A2748" s="268"/>
      <c r="B2748" s="268"/>
      <c r="C2748" s="268"/>
      <c r="D2748" s="268"/>
      <c r="E2748" s="268"/>
      <c r="F2748" s="268"/>
      <c r="G2748" s="271"/>
      <c r="H2748" s="268"/>
      <c r="I2748" s="268"/>
      <c r="K2748" s="270"/>
      <c r="L2748" s="270"/>
      <c r="M2748" s="270"/>
      <c r="N2748" s="270"/>
      <c r="O2748" s="268"/>
      <c r="P2748" s="268"/>
      <c r="Q2748" s="268"/>
      <c r="R2748" s="268"/>
      <c r="S2748" s="268"/>
      <c r="T2748" s="268"/>
      <c r="U2748" s="268"/>
      <c r="V2748" s="268"/>
      <c r="W2748" s="268"/>
      <c r="X2748" s="268"/>
      <c r="Y2748" s="268"/>
      <c r="AC2748" s="268"/>
      <c r="AE2748" s="268"/>
      <c r="AF2748" s="268"/>
      <c r="AG2748" s="268"/>
      <c r="AH2748" s="268"/>
      <c r="AI2748" s="268"/>
      <c r="AM2748" s="268"/>
    </row>
    <row r="2749" spans="1:39" x14ac:dyDescent="0.25">
      <c r="A2749" s="268"/>
      <c r="B2749" s="268"/>
      <c r="C2749" s="268"/>
      <c r="D2749" s="268"/>
      <c r="E2749" s="268"/>
      <c r="F2749" s="268"/>
      <c r="G2749" s="271"/>
      <c r="H2749" s="268"/>
      <c r="I2749" s="268"/>
      <c r="K2749" s="270"/>
      <c r="L2749" s="270"/>
      <c r="M2749" s="270"/>
      <c r="N2749" s="270"/>
      <c r="O2749" s="268"/>
      <c r="P2749" s="268"/>
      <c r="Q2749" s="268"/>
      <c r="R2749" s="268"/>
      <c r="S2749" s="268"/>
      <c r="T2749" s="268"/>
      <c r="U2749" s="268"/>
      <c r="V2749" s="268"/>
      <c r="W2749" s="268"/>
      <c r="X2749" s="268"/>
      <c r="Y2749" s="268"/>
      <c r="AC2749" s="268"/>
      <c r="AE2749" s="268"/>
      <c r="AF2749" s="268"/>
      <c r="AG2749" s="268"/>
      <c r="AH2749" s="268"/>
      <c r="AI2749" s="268"/>
      <c r="AM2749" s="268"/>
    </row>
    <row r="2750" spans="1:39" x14ac:dyDescent="0.25">
      <c r="A2750" s="268"/>
      <c r="B2750" s="268"/>
      <c r="C2750" s="268"/>
      <c r="D2750" s="268"/>
      <c r="E2750" s="268"/>
      <c r="F2750" s="268"/>
      <c r="G2750" s="271"/>
      <c r="H2750" s="268"/>
      <c r="I2750" s="2"/>
      <c r="K2750" s="270"/>
      <c r="L2750" s="270"/>
      <c r="M2750" s="270"/>
      <c r="N2750" s="270"/>
      <c r="O2750" s="268"/>
      <c r="P2750" s="268"/>
      <c r="Q2750" s="268"/>
      <c r="R2750" s="268"/>
      <c r="S2750" s="268"/>
      <c r="T2750" s="268"/>
      <c r="U2750" s="268"/>
      <c r="V2750" s="268"/>
      <c r="W2750" s="268"/>
      <c r="X2750" s="268"/>
      <c r="Y2750" s="268"/>
      <c r="AC2750" s="268"/>
      <c r="AE2750" s="268"/>
      <c r="AF2750" s="268"/>
      <c r="AG2750" s="268"/>
      <c r="AH2750" s="268"/>
      <c r="AI2750" s="268"/>
      <c r="AM2750" s="268"/>
    </row>
    <row r="2751" spans="1:39" x14ac:dyDescent="0.25">
      <c r="A2751" s="268"/>
      <c r="B2751" s="268"/>
      <c r="C2751" s="268"/>
      <c r="D2751" s="268"/>
      <c r="E2751" s="268"/>
      <c r="F2751" s="268"/>
      <c r="G2751" s="271"/>
      <c r="H2751" s="268"/>
      <c r="K2751" s="270"/>
      <c r="L2751" s="270"/>
      <c r="M2751" s="270"/>
      <c r="N2751" s="270"/>
      <c r="O2751" s="268"/>
      <c r="P2751" s="268"/>
      <c r="Q2751" s="268"/>
      <c r="R2751" s="268"/>
      <c r="S2751" s="268"/>
      <c r="T2751" s="268"/>
      <c r="U2751" s="268"/>
      <c r="V2751" s="268"/>
      <c r="W2751" s="268"/>
      <c r="X2751" s="268"/>
      <c r="Y2751" s="268"/>
      <c r="AC2751" s="268"/>
      <c r="AE2751" s="268"/>
      <c r="AF2751" s="268"/>
      <c r="AG2751" s="268"/>
      <c r="AH2751" s="268"/>
      <c r="AI2751" s="268"/>
      <c r="AM2751" s="268"/>
    </row>
    <row r="2752" spans="1:39" x14ac:dyDescent="0.25">
      <c r="A2752" s="268"/>
      <c r="B2752" s="268"/>
      <c r="C2752" s="268"/>
      <c r="D2752" s="268"/>
      <c r="E2752" s="268"/>
      <c r="F2752" s="268"/>
      <c r="G2752" s="271"/>
      <c r="H2752" s="268"/>
      <c r="K2752" s="270"/>
      <c r="L2752" s="270"/>
      <c r="M2752" s="270"/>
      <c r="N2752" s="270"/>
      <c r="O2752" s="268"/>
      <c r="P2752" s="268"/>
      <c r="Q2752" s="268"/>
      <c r="R2752" s="268"/>
      <c r="S2752" s="268"/>
      <c r="T2752" s="268"/>
      <c r="U2752" s="268"/>
      <c r="V2752" s="268"/>
      <c r="W2752" s="268"/>
      <c r="X2752" s="268"/>
      <c r="Y2752" s="268"/>
      <c r="AC2752" s="268"/>
      <c r="AE2752" s="268"/>
      <c r="AF2752" s="268"/>
      <c r="AG2752" s="268"/>
      <c r="AH2752" s="268"/>
      <c r="AI2752" s="268"/>
      <c r="AM2752" s="268"/>
    </row>
    <row r="2753" spans="1:39" x14ac:dyDescent="0.25">
      <c r="A2753" s="268"/>
      <c r="B2753" s="268"/>
      <c r="C2753" s="268"/>
      <c r="D2753" s="268"/>
      <c r="E2753" s="268"/>
      <c r="F2753" s="268"/>
      <c r="G2753" s="271"/>
      <c r="H2753" s="268"/>
      <c r="I2753" s="268"/>
      <c r="K2753" s="270"/>
      <c r="L2753" s="270"/>
      <c r="M2753" s="270"/>
      <c r="N2753" s="270"/>
      <c r="O2753" s="268"/>
      <c r="P2753" s="268"/>
      <c r="Q2753" s="268"/>
      <c r="R2753" s="268"/>
      <c r="S2753" s="268"/>
      <c r="T2753" s="268"/>
      <c r="U2753" s="268"/>
      <c r="V2753" s="268"/>
      <c r="W2753" s="268"/>
      <c r="X2753" s="268"/>
      <c r="Y2753" s="268"/>
      <c r="AC2753" s="268"/>
      <c r="AE2753" s="268"/>
      <c r="AF2753" s="268"/>
      <c r="AG2753" s="268"/>
      <c r="AH2753" s="268"/>
      <c r="AI2753" s="268"/>
      <c r="AM2753" s="268"/>
    </row>
    <row r="2754" spans="1:39" x14ac:dyDescent="0.25">
      <c r="A2754" s="268"/>
      <c r="B2754" s="268"/>
      <c r="C2754" s="268"/>
      <c r="D2754" s="268"/>
      <c r="E2754" s="268"/>
      <c r="F2754" s="268"/>
      <c r="G2754" s="271"/>
      <c r="H2754" s="268"/>
      <c r="I2754" s="268"/>
      <c r="K2754" s="270"/>
      <c r="L2754" s="270"/>
      <c r="M2754" s="270"/>
      <c r="N2754" s="270"/>
      <c r="O2754" s="268"/>
      <c r="P2754" s="268"/>
      <c r="Q2754" s="268"/>
      <c r="R2754" s="268"/>
      <c r="S2754" s="268"/>
      <c r="T2754" s="268"/>
      <c r="U2754" s="268"/>
      <c r="V2754" s="268"/>
      <c r="W2754" s="268"/>
      <c r="X2754" s="268"/>
      <c r="AC2754" s="268"/>
      <c r="AE2754" s="268"/>
      <c r="AF2754" s="268"/>
      <c r="AG2754" s="268"/>
      <c r="AH2754" s="268"/>
      <c r="AI2754" s="268"/>
      <c r="AM2754" s="268"/>
    </row>
    <row r="2755" spans="1:39" x14ac:dyDescent="0.25">
      <c r="A2755" s="268"/>
      <c r="B2755" s="268"/>
      <c r="C2755" s="268"/>
      <c r="D2755" s="268"/>
      <c r="E2755" s="268"/>
      <c r="F2755" s="268"/>
      <c r="G2755" s="271"/>
      <c r="H2755" s="268"/>
      <c r="I2755" s="268"/>
      <c r="K2755" s="270"/>
      <c r="L2755" s="270"/>
      <c r="M2755" s="270"/>
      <c r="N2755" s="270"/>
      <c r="O2755" s="268"/>
      <c r="P2755" s="268"/>
      <c r="Q2755" s="268"/>
      <c r="R2755" s="268"/>
      <c r="S2755" s="268"/>
      <c r="T2755" s="268"/>
      <c r="U2755" s="268"/>
      <c r="V2755" s="268"/>
      <c r="W2755" s="268"/>
      <c r="X2755" s="268"/>
      <c r="AC2755" s="268"/>
      <c r="AE2755" s="268"/>
      <c r="AF2755" s="268"/>
      <c r="AG2755" s="268"/>
      <c r="AH2755" s="268"/>
      <c r="AI2755" s="268"/>
      <c r="AM2755" s="268"/>
    </row>
    <row r="2756" spans="1:39" x14ac:dyDescent="0.25">
      <c r="A2756" s="268"/>
      <c r="B2756" s="268"/>
      <c r="C2756" s="268"/>
      <c r="D2756" s="268"/>
      <c r="E2756" s="268"/>
      <c r="F2756" s="268"/>
      <c r="G2756" s="271"/>
      <c r="H2756" s="268"/>
      <c r="I2756" s="268"/>
      <c r="K2756" s="270"/>
      <c r="L2756" s="270"/>
      <c r="M2756" s="270"/>
      <c r="N2756" s="270"/>
      <c r="O2756" s="268"/>
      <c r="P2756" s="268"/>
      <c r="Q2756" s="268"/>
      <c r="R2756" s="268"/>
      <c r="S2756" s="268"/>
      <c r="T2756" s="268"/>
      <c r="U2756" s="268"/>
      <c r="V2756" s="268"/>
      <c r="W2756" s="268"/>
      <c r="X2756" s="268"/>
      <c r="Y2756" s="268"/>
      <c r="AC2756" s="268"/>
      <c r="AE2756" s="268"/>
      <c r="AF2756" s="268"/>
      <c r="AG2756" s="268"/>
      <c r="AH2756" s="268"/>
      <c r="AI2756" s="268"/>
      <c r="AM2756" s="268"/>
    </row>
    <row r="2757" spans="1:39" x14ac:dyDescent="0.25">
      <c r="A2757" s="268"/>
      <c r="B2757" s="268"/>
      <c r="C2757" s="268"/>
      <c r="D2757" s="268"/>
      <c r="E2757" s="268"/>
      <c r="F2757" s="268"/>
      <c r="G2757" s="271"/>
      <c r="H2757" s="268"/>
      <c r="I2757" s="268"/>
      <c r="K2757" s="270"/>
      <c r="L2757" s="270"/>
      <c r="M2757" s="270"/>
      <c r="N2757" s="270"/>
      <c r="O2757" s="268"/>
      <c r="P2757" s="268"/>
      <c r="Q2757" s="268"/>
      <c r="R2757" s="268"/>
      <c r="S2757" s="268"/>
      <c r="T2757" s="268"/>
      <c r="U2757" s="268"/>
      <c r="V2757" s="268"/>
      <c r="W2757" s="268"/>
      <c r="X2757" s="268"/>
      <c r="AC2757" s="268"/>
      <c r="AE2757" s="268"/>
      <c r="AF2757" s="268"/>
      <c r="AG2757" s="268"/>
      <c r="AH2757" s="268"/>
      <c r="AI2757" s="268"/>
      <c r="AM2757" s="268"/>
    </row>
    <row r="2758" spans="1:39" x14ac:dyDescent="0.25">
      <c r="A2758" s="268"/>
      <c r="B2758" s="268"/>
      <c r="C2758" s="268"/>
      <c r="D2758" s="268"/>
      <c r="E2758" s="268"/>
      <c r="F2758" s="268"/>
      <c r="G2758" s="271"/>
      <c r="H2758" s="268"/>
      <c r="K2758" s="270"/>
      <c r="L2758" s="270"/>
      <c r="M2758" s="270"/>
      <c r="N2758" s="270"/>
      <c r="O2758" s="268"/>
      <c r="P2758" s="268"/>
      <c r="Q2758" s="268"/>
      <c r="R2758" s="268"/>
      <c r="S2758" s="268"/>
      <c r="T2758" s="268"/>
      <c r="U2758" s="268"/>
      <c r="V2758" s="268"/>
      <c r="W2758" s="268"/>
      <c r="X2758" s="268"/>
      <c r="AC2758" s="268"/>
      <c r="AE2758" s="268"/>
      <c r="AF2758" s="268"/>
      <c r="AG2758" s="268"/>
      <c r="AH2758" s="268"/>
      <c r="AI2758" s="268"/>
      <c r="AM2758" s="268"/>
    </row>
    <row r="2759" spans="1:39" x14ac:dyDescent="0.25">
      <c r="A2759" s="268"/>
      <c r="B2759" s="268"/>
      <c r="C2759" s="268"/>
      <c r="D2759" s="268"/>
      <c r="E2759" s="268"/>
      <c r="F2759" s="268"/>
      <c r="G2759" s="271"/>
      <c r="H2759" s="268"/>
      <c r="I2759" s="2"/>
      <c r="K2759" s="270"/>
      <c r="L2759" s="270"/>
      <c r="M2759" s="270"/>
      <c r="N2759" s="270"/>
      <c r="O2759" s="268"/>
      <c r="P2759" s="268"/>
      <c r="Q2759" s="268"/>
      <c r="R2759" s="268"/>
      <c r="S2759" s="268"/>
      <c r="T2759" s="268"/>
      <c r="U2759" s="268"/>
      <c r="V2759" s="268"/>
      <c r="W2759" s="268"/>
      <c r="X2759" s="268"/>
      <c r="Y2759" s="268"/>
      <c r="AC2759" s="268"/>
      <c r="AE2759" s="268"/>
      <c r="AF2759" s="268"/>
      <c r="AG2759" s="268"/>
      <c r="AH2759" s="268"/>
      <c r="AI2759" s="268"/>
      <c r="AM2759" s="268"/>
    </row>
    <row r="2760" spans="1:39" x14ac:dyDescent="0.25">
      <c r="A2760" s="268"/>
      <c r="B2760" s="268"/>
      <c r="C2760" s="268"/>
      <c r="D2760" s="268"/>
      <c r="E2760" s="268"/>
      <c r="F2760" s="268"/>
      <c r="G2760" s="271"/>
      <c r="H2760" s="268"/>
      <c r="I2760" s="268"/>
      <c r="K2760" s="270"/>
      <c r="L2760" s="270"/>
      <c r="M2760" s="270"/>
      <c r="N2760" s="270"/>
      <c r="O2760" s="268"/>
      <c r="P2760" s="268"/>
      <c r="Q2760" s="268"/>
      <c r="R2760" s="268"/>
      <c r="S2760" s="268"/>
      <c r="T2760" s="268"/>
      <c r="U2760" s="268"/>
      <c r="V2760" s="268"/>
      <c r="W2760" s="268"/>
      <c r="X2760" s="268"/>
      <c r="AC2760" s="268"/>
      <c r="AE2760" s="268"/>
      <c r="AF2760" s="268"/>
      <c r="AG2760" s="268"/>
      <c r="AH2760" s="268"/>
      <c r="AI2760" s="268"/>
      <c r="AM2760" s="268"/>
    </row>
    <row r="2761" spans="1:39" x14ac:dyDescent="0.25">
      <c r="A2761" s="268"/>
      <c r="B2761" s="268"/>
      <c r="C2761" s="268"/>
      <c r="D2761" s="268"/>
      <c r="E2761" s="268"/>
      <c r="F2761" s="268"/>
      <c r="G2761" s="271"/>
      <c r="H2761" s="268"/>
      <c r="J2761" s="268"/>
      <c r="K2761" s="270"/>
      <c r="L2761" s="270"/>
      <c r="M2761" s="270"/>
      <c r="N2761" s="270"/>
      <c r="O2761" s="268"/>
      <c r="P2761" s="268"/>
      <c r="Q2761" s="268"/>
      <c r="R2761" s="268"/>
      <c r="S2761" s="268"/>
      <c r="T2761" s="268"/>
      <c r="U2761" s="268"/>
      <c r="V2761" s="268"/>
      <c r="W2761" s="268"/>
      <c r="X2761" s="268"/>
      <c r="AC2761" s="268"/>
      <c r="AE2761" s="268"/>
      <c r="AF2761" s="268"/>
      <c r="AG2761" s="268"/>
      <c r="AH2761" s="268"/>
      <c r="AI2761" s="268"/>
      <c r="AM2761" s="268"/>
    </row>
    <row r="2762" spans="1:39" x14ac:dyDescent="0.25">
      <c r="A2762" s="268"/>
      <c r="B2762" s="268"/>
      <c r="C2762" s="268"/>
      <c r="D2762" s="268"/>
      <c r="E2762" s="268"/>
      <c r="F2762" s="268"/>
      <c r="G2762" s="271"/>
      <c r="H2762" s="268"/>
      <c r="K2762" s="270"/>
      <c r="L2762" s="270"/>
      <c r="M2762" s="270"/>
      <c r="N2762" s="270"/>
      <c r="O2762" s="268"/>
      <c r="P2762" s="268"/>
      <c r="Q2762" s="268"/>
      <c r="R2762" s="268"/>
      <c r="S2762" s="268"/>
      <c r="T2762" s="268"/>
      <c r="U2762" s="268"/>
      <c r="V2762" s="268"/>
      <c r="W2762" s="268"/>
      <c r="X2762" s="268"/>
      <c r="AC2762" s="268"/>
      <c r="AE2762" s="268"/>
      <c r="AF2762" s="268"/>
      <c r="AG2762" s="268"/>
      <c r="AH2762" s="268"/>
      <c r="AI2762" s="268"/>
      <c r="AM2762" s="268"/>
    </row>
    <row r="2763" spans="1:39" x14ac:dyDescent="0.25">
      <c r="A2763" s="268"/>
      <c r="B2763" s="268"/>
      <c r="C2763" s="268"/>
      <c r="D2763" s="268"/>
      <c r="E2763" s="268"/>
      <c r="F2763" s="268"/>
      <c r="G2763" s="271"/>
      <c r="H2763" s="268"/>
      <c r="K2763" s="270"/>
      <c r="L2763" s="270"/>
      <c r="M2763" s="270"/>
      <c r="N2763" s="270"/>
      <c r="O2763" s="268"/>
      <c r="P2763" s="268"/>
      <c r="Q2763" s="268"/>
      <c r="R2763" s="268"/>
      <c r="S2763" s="268"/>
      <c r="T2763" s="268"/>
      <c r="U2763" s="268"/>
      <c r="V2763" s="268"/>
      <c r="W2763" s="268"/>
      <c r="X2763" s="268"/>
      <c r="AC2763" s="268"/>
      <c r="AE2763" s="268"/>
      <c r="AF2763" s="268"/>
      <c r="AG2763" s="268"/>
      <c r="AH2763" s="268"/>
      <c r="AI2763" s="268"/>
      <c r="AM2763" s="268"/>
    </row>
    <row r="2764" spans="1:39" x14ac:dyDescent="0.25">
      <c r="A2764" s="268"/>
      <c r="B2764" s="268"/>
      <c r="C2764" s="268"/>
      <c r="D2764" s="268"/>
      <c r="E2764" s="268"/>
      <c r="F2764" s="268"/>
      <c r="G2764" s="271"/>
      <c r="H2764" s="268"/>
      <c r="I2764" s="268"/>
      <c r="K2764" s="270"/>
      <c r="L2764" s="270"/>
      <c r="M2764" s="270"/>
      <c r="N2764" s="270"/>
      <c r="O2764" s="268"/>
      <c r="P2764" s="268"/>
      <c r="Q2764" s="268"/>
      <c r="R2764" s="268"/>
      <c r="S2764" s="268"/>
      <c r="T2764" s="268"/>
      <c r="U2764" s="268"/>
      <c r="V2764" s="268"/>
      <c r="W2764" s="268"/>
      <c r="X2764" s="268"/>
      <c r="AC2764" s="268"/>
      <c r="AE2764" s="268"/>
      <c r="AF2764" s="268"/>
      <c r="AG2764" s="268"/>
      <c r="AH2764" s="268"/>
      <c r="AI2764" s="268"/>
      <c r="AM2764" s="268"/>
    </row>
    <row r="2765" spans="1:39" x14ac:dyDescent="0.25">
      <c r="A2765" s="268"/>
      <c r="B2765" s="268"/>
      <c r="C2765" s="268"/>
      <c r="D2765" s="268"/>
      <c r="E2765" s="268"/>
      <c r="F2765" s="268"/>
      <c r="G2765" s="271"/>
      <c r="H2765" s="268"/>
      <c r="I2765" s="268"/>
      <c r="K2765" s="270"/>
      <c r="L2765" s="270"/>
      <c r="M2765" s="270"/>
      <c r="N2765" s="270"/>
      <c r="O2765" s="268"/>
      <c r="P2765" s="268"/>
      <c r="Q2765" s="268"/>
      <c r="R2765" s="268"/>
      <c r="S2765" s="268"/>
      <c r="T2765" s="268"/>
      <c r="U2765" s="268"/>
      <c r="V2765" s="268"/>
      <c r="W2765" s="268"/>
      <c r="X2765" s="268"/>
      <c r="AC2765" s="268"/>
      <c r="AE2765" s="268"/>
      <c r="AF2765" s="268"/>
      <c r="AG2765" s="268"/>
      <c r="AH2765" s="268"/>
      <c r="AI2765" s="268"/>
      <c r="AM2765" s="268"/>
    </row>
    <row r="2766" spans="1:39" x14ac:dyDescent="0.25">
      <c r="A2766" s="268"/>
      <c r="B2766" s="268"/>
      <c r="C2766" s="268"/>
      <c r="D2766" s="268"/>
      <c r="E2766" s="268"/>
      <c r="F2766" s="268"/>
      <c r="G2766" s="271"/>
      <c r="H2766" s="268"/>
      <c r="K2766" s="270"/>
      <c r="L2766" s="270"/>
      <c r="M2766" s="270"/>
      <c r="N2766" s="270"/>
      <c r="O2766" s="268"/>
      <c r="P2766" s="268"/>
      <c r="Q2766" s="268"/>
      <c r="R2766" s="268"/>
      <c r="S2766" s="268"/>
      <c r="T2766" s="268"/>
      <c r="U2766" s="268"/>
      <c r="V2766" s="268"/>
      <c r="W2766" s="268"/>
      <c r="X2766" s="268"/>
      <c r="AC2766" s="268"/>
      <c r="AE2766" s="268"/>
      <c r="AF2766" s="268"/>
      <c r="AG2766" s="268"/>
      <c r="AH2766" s="268"/>
      <c r="AI2766" s="268"/>
      <c r="AM2766" s="268"/>
    </row>
    <row r="2767" spans="1:39" x14ac:dyDescent="0.25">
      <c r="A2767" s="268"/>
      <c r="B2767" s="268"/>
      <c r="C2767" s="268"/>
      <c r="D2767" s="268"/>
      <c r="E2767" s="268"/>
      <c r="F2767" s="268"/>
      <c r="G2767" s="271"/>
      <c r="H2767" s="268"/>
      <c r="J2767" s="2"/>
      <c r="K2767" s="270"/>
      <c r="L2767" s="270"/>
      <c r="M2767" s="270"/>
      <c r="N2767" s="270"/>
      <c r="O2767" s="268"/>
      <c r="P2767" s="268"/>
      <c r="Q2767" s="268"/>
      <c r="R2767" s="268"/>
      <c r="S2767" s="268"/>
      <c r="T2767" s="268"/>
      <c r="U2767" s="268"/>
      <c r="V2767" s="268"/>
      <c r="W2767" s="268"/>
      <c r="X2767" s="268"/>
      <c r="AC2767" s="268"/>
      <c r="AE2767" s="268"/>
      <c r="AF2767" s="268"/>
      <c r="AG2767" s="268"/>
      <c r="AH2767" s="268"/>
      <c r="AI2767" s="268"/>
      <c r="AM2767" s="268"/>
    </row>
    <row r="2768" spans="1:39" x14ac:dyDescent="0.25">
      <c r="A2768" s="268"/>
      <c r="B2768" s="268"/>
      <c r="C2768" s="268"/>
      <c r="D2768" s="268"/>
      <c r="E2768" s="268"/>
      <c r="F2768" s="268"/>
      <c r="G2768" s="271"/>
      <c r="H2768" s="268"/>
      <c r="J2768" s="268"/>
      <c r="K2768" s="270"/>
      <c r="L2768" s="270"/>
      <c r="M2768" s="270"/>
      <c r="N2768" s="270"/>
      <c r="O2768" s="268"/>
      <c r="P2768" s="268"/>
      <c r="Q2768" s="268"/>
      <c r="R2768" s="268"/>
      <c r="S2768" s="268"/>
      <c r="T2768" s="268"/>
      <c r="U2768" s="268"/>
      <c r="V2768" s="268"/>
      <c r="W2768" s="268"/>
      <c r="X2768" s="268"/>
      <c r="AC2768" s="268"/>
      <c r="AE2768" s="268"/>
      <c r="AF2768" s="268"/>
      <c r="AG2768" s="268"/>
      <c r="AH2768" s="268"/>
      <c r="AI2768" s="268"/>
      <c r="AM2768" s="268"/>
    </row>
    <row r="2769" spans="1:39" x14ac:dyDescent="0.25">
      <c r="A2769" s="268"/>
      <c r="B2769" s="268"/>
      <c r="C2769" s="268"/>
      <c r="D2769" s="268"/>
      <c r="E2769" s="268"/>
      <c r="F2769" s="268"/>
      <c r="G2769" s="271"/>
      <c r="H2769" s="268"/>
      <c r="K2769" s="270"/>
      <c r="L2769" s="270"/>
      <c r="M2769" s="270"/>
      <c r="N2769" s="270"/>
      <c r="O2769" s="268"/>
      <c r="P2769" s="268"/>
      <c r="Q2769" s="268"/>
      <c r="R2769" s="268"/>
      <c r="S2769" s="268"/>
      <c r="T2769" s="268"/>
      <c r="U2769" s="268"/>
      <c r="V2769" s="268"/>
      <c r="W2769" s="268"/>
      <c r="X2769" s="268"/>
      <c r="AC2769" s="268"/>
      <c r="AE2769" s="268"/>
      <c r="AF2769" s="268"/>
      <c r="AG2769" s="268"/>
      <c r="AH2769" s="268"/>
      <c r="AI2769" s="268"/>
      <c r="AM2769" s="268"/>
    </row>
    <row r="2770" spans="1:39" x14ac:dyDescent="0.25">
      <c r="A2770" s="268"/>
      <c r="B2770" s="268"/>
      <c r="C2770" s="268"/>
      <c r="D2770" s="268"/>
      <c r="E2770" s="268"/>
      <c r="F2770" s="268"/>
      <c r="G2770" s="271"/>
      <c r="H2770" s="268"/>
      <c r="I2770" s="268"/>
      <c r="K2770" s="270"/>
      <c r="L2770" s="270"/>
      <c r="M2770" s="270"/>
      <c r="N2770" s="270"/>
      <c r="O2770" s="268"/>
      <c r="P2770" s="268"/>
      <c r="Q2770" s="268"/>
      <c r="R2770" s="268"/>
      <c r="S2770" s="268"/>
      <c r="T2770" s="268"/>
      <c r="U2770" s="268"/>
      <c r="V2770" s="268"/>
      <c r="W2770" s="268"/>
      <c r="X2770" s="268"/>
      <c r="AC2770" s="268"/>
      <c r="AE2770" s="268"/>
      <c r="AF2770" s="268"/>
      <c r="AG2770" s="268"/>
      <c r="AH2770" s="268"/>
      <c r="AI2770" s="268"/>
      <c r="AM2770" s="268"/>
    </row>
    <row r="2771" spans="1:39" x14ac:dyDescent="0.25">
      <c r="A2771" s="268"/>
      <c r="B2771" s="268"/>
      <c r="C2771" s="268"/>
      <c r="D2771" s="268"/>
      <c r="E2771" s="268"/>
      <c r="F2771" s="268"/>
      <c r="G2771" s="271"/>
      <c r="H2771" s="268"/>
      <c r="I2771" s="268"/>
      <c r="K2771" s="270"/>
      <c r="L2771" s="270"/>
      <c r="M2771" s="270"/>
      <c r="N2771" s="270"/>
      <c r="O2771" s="268"/>
      <c r="P2771" s="268"/>
      <c r="Q2771" s="268"/>
      <c r="R2771" s="268"/>
      <c r="S2771" s="268"/>
      <c r="T2771" s="268"/>
      <c r="U2771" s="268"/>
      <c r="V2771" s="268"/>
      <c r="W2771" s="268"/>
      <c r="X2771" s="268"/>
      <c r="AC2771" s="268"/>
      <c r="AE2771" s="268"/>
      <c r="AF2771" s="268"/>
      <c r="AG2771" s="268"/>
      <c r="AH2771" s="268"/>
      <c r="AI2771" s="268"/>
      <c r="AM2771" s="268"/>
    </row>
    <row r="2772" spans="1:39" x14ac:dyDescent="0.25">
      <c r="A2772" s="268"/>
      <c r="B2772" s="268"/>
      <c r="C2772" s="268"/>
      <c r="D2772" s="268"/>
      <c r="E2772" s="268"/>
      <c r="F2772" s="268"/>
      <c r="G2772" s="271"/>
      <c r="H2772" s="268"/>
      <c r="I2772" s="268"/>
      <c r="K2772" s="270"/>
      <c r="L2772" s="270"/>
      <c r="M2772" s="270"/>
      <c r="N2772" s="270"/>
      <c r="O2772" s="268"/>
      <c r="P2772" s="268"/>
      <c r="Q2772" s="268"/>
      <c r="R2772" s="268"/>
      <c r="S2772" s="268"/>
      <c r="T2772" s="268"/>
      <c r="U2772" s="268"/>
      <c r="V2772" s="268"/>
      <c r="W2772" s="268"/>
      <c r="X2772" s="268"/>
      <c r="AC2772" s="268"/>
      <c r="AE2772" s="268"/>
      <c r="AF2772" s="268"/>
      <c r="AG2772" s="268"/>
      <c r="AH2772" s="268"/>
      <c r="AI2772" s="268"/>
      <c r="AM2772" s="268"/>
    </row>
    <row r="2773" spans="1:39" x14ac:dyDescent="0.25">
      <c r="A2773" s="268"/>
      <c r="B2773" s="268"/>
      <c r="C2773" s="268"/>
      <c r="D2773" s="268"/>
      <c r="E2773" s="268"/>
      <c r="F2773" s="268"/>
      <c r="G2773" s="271"/>
      <c r="H2773" s="268"/>
      <c r="I2773" s="268"/>
      <c r="K2773" s="270"/>
      <c r="L2773" s="270"/>
      <c r="M2773" s="270"/>
      <c r="N2773" s="270"/>
      <c r="O2773" s="268"/>
      <c r="P2773" s="268"/>
      <c r="Q2773" s="268"/>
      <c r="R2773" s="268"/>
      <c r="S2773" s="268"/>
      <c r="T2773" s="268"/>
      <c r="U2773" s="268"/>
      <c r="V2773" s="268"/>
      <c r="W2773" s="268"/>
      <c r="X2773" s="268"/>
      <c r="AC2773" s="268"/>
      <c r="AE2773" s="268"/>
      <c r="AF2773" s="268"/>
      <c r="AG2773" s="268"/>
      <c r="AH2773" s="268"/>
      <c r="AI2773" s="268"/>
      <c r="AM2773" s="268"/>
    </row>
    <row r="2774" spans="1:39" x14ac:dyDescent="0.25">
      <c r="A2774" s="268"/>
      <c r="B2774" s="268"/>
      <c r="C2774" s="268"/>
      <c r="D2774" s="268"/>
      <c r="E2774" s="268"/>
      <c r="F2774" s="268"/>
      <c r="G2774" s="271"/>
      <c r="H2774" s="268"/>
      <c r="I2774" s="268"/>
      <c r="K2774" s="270"/>
      <c r="L2774" s="270"/>
      <c r="M2774" s="270"/>
      <c r="N2774" s="270"/>
      <c r="O2774" s="268"/>
      <c r="P2774" s="268"/>
      <c r="Q2774" s="268"/>
      <c r="R2774" s="268"/>
      <c r="S2774" s="268"/>
      <c r="T2774" s="268"/>
      <c r="U2774" s="268"/>
      <c r="V2774" s="268"/>
      <c r="W2774" s="268"/>
      <c r="X2774" s="268"/>
      <c r="AC2774" s="268"/>
      <c r="AE2774" s="268"/>
      <c r="AF2774" s="268"/>
      <c r="AG2774" s="268"/>
      <c r="AH2774" s="268"/>
      <c r="AI2774" s="268"/>
      <c r="AM2774" s="268"/>
    </row>
    <row r="2775" spans="1:39" x14ac:dyDescent="0.25">
      <c r="A2775" s="268"/>
      <c r="B2775" s="268"/>
      <c r="C2775" s="268"/>
      <c r="D2775" s="268"/>
      <c r="E2775" s="268"/>
      <c r="F2775" s="268"/>
      <c r="G2775" s="271"/>
      <c r="H2775" s="268"/>
      <c r="I2775" s="268"/>
      <c r="K2775" s="270"/>
      <c r="L2775" s="270"/>
      <c r="M2775" s="270"/>
      <c r="N2775" s="270"/>
      <c r="O2775" s="268"/>
      <c r="P2775" s="268"/>
      <c r="Q2775" s="268"/>
      <c r="R2775" s="268"/>
      <c r="S2775" s="268"/>
      <c r="T2775" s="268"/>
      <c r="U2775" s="268"/>
      <c r="V2775" s="268"/>
      <c r="W2775" s="268"/>
      <c r="X2775" s="268"/>
      <c r="AC2775" s="268"/>
      <c r="AE2775" s="268"/>
      <c r="AF2775" s="268"/>
      <c r="AG2775" s="268"/>
      <c r="AH2775" s="268"/>
      <c r="AI2775" s="268"/>
      <c r="AM2775" s="268"/>
    </row>
    <row r="2776" spans="1:39" x14ac:dyDescent="0.25">
      <c r="A2776" s="268"/>
      <c r="B2776" s="268"/>
      <c r="C2776" s="268"/>
      <c r="D2776" s="268"/>
      <c r="E2776" s="268"/>
      <c r="F2776" s="268"/>
      <c r="G2776" s="271"/>
      <c r="H2776" s="268"/>
      <c r="I2776" s="268"/>
      <c r="K2776" s="270"/>
      <c r="L2776" s="270"/>
      <c r="M2776" s="270"/>
      <c r="N2776" s="270"/>
      <c r="O2776" s="268"/>
      <c r="P2776" s="268"/>
      <c r="Q2776" s="268"/>
      <c r="R2776" s="268"/>
      <c r="S2776" s="268"/>
      <c r="T2776" s="268"/>
      <c r="U2776" s="268"/>
      <c r="V2776" s="268"/>
      <c r="W2776" s="268"/>
      <c r="X2776" s="268"/>
      <c r="Y2776" s="268"/>
      <c r="AC2776" s="268"/>
      <c r="AE2776" s="268"/>
      <c r="AF2776" s="268"/>
      <c r="AG2776" s="268"/>
      <c r="AH2776" s="268"/>
      <c r="AI2776" s="268"/>
      <c r="AM2776" s="268"/>
    </row>
    <row r="2777" spans="1:39" x14ac:dyDescent="0.25">
      <c r="A2777" s="268"/>
      <c r="B2777" s="268"/>
      <c r="C2777" s="268"/>
      <c r="D2777" s="268"/>
      <c r="E2777" s="268"/>
      <c r="F2777" s="268"/>
      <c r="G2777" s="271"/>
      <c r="H2777" s="268"/>
      <c r="I2777" s="268"/>
      <c r="K2777" s="270"/>
      <c r="L2777" s="270"/>
      <c r="M2777" s="270"/>
      <c r="N2777" s="270"/>
      <c r="O2777" s="268"/>
      <c r="P2777" s="268"/>
      <c r="Q2777" s="268"/>
      <c r="R2777" s="268"/>
      <c r="S2777" s="268"/>
      <c r="T2777" s="268"/>
      <c r="U2777" s="268"/>
      <c r="V2777" s="268"/>
      <c r="W2777" s="268"/>
      <c r="X2777" s="268"/>
      <c r="AC2777" s="268"/>
      <c r="AE2777" s="268"/>
      <c r="AF2777" s="268"/>
      <c r="AG2777" s="268"/>
      <c r="AH2777" s="268"/>
      <c r="AI2777" s="268"/>
      <c r="AM2777" s="268"/>
    </row>
    <row r="2778" spans="1:39" x14ac:dyDescent="0.25">
      <c r="A2778" s="268"/>
      <c r="B2778" s="268"/>
      <c r="C2778" s="268"/>
      <c r="D2778" s="268"/>
      <c r="E2778" s="268"/>
      <c r="F2778" s="268"/>
      <c r="G2778" s="271"/>
      <c r="H2778" s="268"/>
      <c r="I2778" s="268"/>
      <c r="K2778" s="270"/>
      <c r="L2778" s="270"/>
      <c r="M2778" s="270"/>
      <c r="N2778" s="270"/>
      <c r="O2778" s="268"/>
      <c r="P2778" s="268"/>
      <c r="Q2778" s="268"/>
      <c r="R2778" s="268"/>
      <c r="S2778" s="268"/>
      <c r="T2778" s="268"/>
      <c r="U2778" s="268"/>
      <c r="V2778" s="268"/>
      <c r="W2778" s="268"/>
      <c r="X2778" s="268"/>
      <c r="AC2778" s="268"/>
      <c r="AE2778" s="268"/>
      <c r="AF2778" s="268"/>
      <c r="AG2778" s="268"/>
      <c r="AH2778" s="268"/>
      <c r="AI2778" s="268"/>
      <c r="AM2778" s="268"/>
    </row>
    <row r="2779" spans="1:39" x14ac:dyDescent="0.25">
      <c r="A2779" s="268"/>
      <c r="B2779" s="268"/>
      <c r="C2779" s="268"/>
      <c r="D2779" s="268"/>
      <c r="E2779" s="268"/>
      <c r="F2779" s="268"/>
      <c r="G2779" s="271"/>
      <c r="H2779" s="268"/>
      <c r="I2779" s="268"/>
      <c r="K2779" s="270"/>
      <c r="L2779" s="270"/>
      <c r="M2779" s="270"/>
      <c r="N2779" s="270"/>
      <c r="O2779" s="268"/>
      <c r="P2779" s="268"/>
      <c r="Q2779" s="268"/>
      <c r="R2779" s="268"/>
      <c r="S2779" s="268"/>
      <c r="T2779" s="268"/>
      <c r="U2779" s="268"/>
      <c r="V2779" s="268"/>
      <c r="W2779" s="268"/>
      <c r="X2779" s="268"/>
      <c r="AC2779" s="268"/>
      <c r="AE2779" s="268"/>
      <c r="AF2779" s="268"/>
      <c r="AG2779" s="268"/>
      <c r="AH2779" s="268"/>
      <c r="AI2779" s="268"/>
      <c r="AM2779" s="268"/>
    </row>
    <row r="2780" spans="1:39" x14ac:dyDescent="0.25">
      <c r="A2780" s="268"/>
      <c r="B2780" s="268"/>
      <c r="C2780" s="268"/>
      <c r="D2780" s="268"/>
      <c r="E2780" s="268"/>
      <c r="F2780" s="268"/>
      <c r="G2780" s="271"/>
      <c r="H2780" s="268"/>
      <c r="I2780" s="268"/>
      <c r="K2780" s="270"/>
      <c r="L2780" s="270"/>
      <c r="M2780" s="270"/>
      <c r="N2780" s="270"/>
      <c r="O2780" s="268"/>
      <c r="P2780" s="268"/>
      <c r="Q2780" s="268"/>
      <c r="R2780" s="268"/>
      <c r="S2780" s="268"/>
      <c r="T2780" s="268"/>
      <c r="U2780" s="268"/>
      <c r="V2780" s="268"/>
      <c r="W2780" s="268"/>
      <c r="X2780" s="268"/>
      <c r="AC2780" s="268"/>
      <c r="AE2780" s="268"/>
      <c r="AF2780" s="268"/>
      <c r="AG2780" s="268"/>
      <c r="AH2780" s="268"/>
      <c r="AI2780" s="268"/>
      <c r="AM2780" s="268"/>
    </row>
    <row r="2781" spans="1:39" x14ac:dyDescent="0.25">
      <c r="A2781" s="268"/>
      <c r="B2781" s="268"/>
      <c r="C2781" s="268"/>
      <c r="D2781" s="268"/>
      <c r="E2781" s="268"/>
      <c r="F2781" s="268"/>
      <c r="G2781" s="271"/>
      <c r="H2781" s="268"/>
      <c r="I2781" s="268"/>
      <c r="K2781" s="270"/>
      <c r="L2781" s="270"/>
      <c r="M2781" s="270"/>
      <c r="N2781" s="270"/>
      <c r="O2781" s="268"/>
      <c r="P2781" s="268"/>
      <c r="Q2781" s="268"/>
      <c r="R2781" s="268"/>
      <c r="S2781" s="268"/>
      <c r="T2781" s="268"/>
      <c r="U2781" s="268"/>
      <c r="V2781" s="268"/>
      <c r="W2781" s="268"/>
      <c r="X2781" s="268"/>
      <c r="AC2781" s="268"/>
      <c r="AE2781" s="268"/>
      <c r="AF2781" s="268"/>
      <c r="AG2781" s="268"/>
      <c r="AH2781" s="268"/>
      <c r="AI2781" s="268"/>
      <c r="AM2781" s="268"/>
    </row>
    <row r="2782" spans="1:39" x14ac:dyDescent="0.25">
      <c r="A2782" s="268"/>
      <c r="B2782" s="268"/>
      <c r="C2782" s="268"/>
      <c r="D2782" s="268"/>
      <c r="E2782" s="268"/>
      <c r="F2782" s="268"/>
      <c r="G2782" s="271"/>
      <c r="H2782" s="268"/>
      <c r="I2782" s="268"/>
      <c r="K2782" s="270"/>
      <c r="L2782" s="270"/>
      <c r="M2782" s="270"/>
      <c r="N2782" s="270"/>
      <c r="O2782" s="268"/>
      <c r="P2782" s="268"/>
      <c r="Q2782" s="268"/>
      <c r="R2782" s="268"/>
      <c r="S2782" s="268"/>
      <c r="T2782" s="268"/>
      <c r="U2782" s="268"/>
      <c r="V2782" s="268"/>
      <c r="W2782" s="268"/>
      <c r="X2782" s="268"/>
      <c r="AC2782" s="268"/>
      <c r="AE2782" s="268"/>
      <c r="AF2782" s="268"/>
      <c r="AG2782" s="268"/>
      <c r="AH2782" s="268"/>
      <c r="AI2782" s="268"/>
      <c r="AM2782" s="268"/>
    </row>
    <row r="2783" spans="1:39" x14ac:dyDescent="0.25">
      <c r="A2783" s="268"/>
      <c r="B2783" s="268"/>
      <c r="C2783" s="268"/>
      <c r="D2783" s="268"/>
      <c r="E2783" s="268"/>
      <c r="F2783" s="268"/>
      <c r="G2783" s="271"/>
      <c r="H2783" s="268"/>
      <c r="I2783" s="268"/>
      <c r="K2783" s="270"/>
      <c r="L2783" s="270"/>
      <c r="M2783" s="270"/>
      <c r="N2783" s="270"/>
      <c r="O2783" s="268"/>
      <c r="P2783" s="268"/>
      <c r="Q2783" s="268"/>
      <c r="R2783" s="268"/>
      <c r="S2783" s="268"/>
      <c r="T2783" s="268"/>
      <c r="U2783" s="268"/>
      <c r="V2783" s="268"/>
      <c r="W2783" s="268"/>
      <c r="X2783" s="268"/>
      <c r="Y2783" s="268"/>
      <c r="AC2783" s="268"/>
      <c r="AE2783" s="268"/>
      <c r="AF2783" s="268"/>
      <c r="AG2783" s="268"/>
      <c r="AH2783" s="268"/>
      <c r="AI2783" s="268"/>
      <c r="AM2783" s="268"/>
    </row>
    <row r="2784" spans="1:39" x14ac:dyDescent="0.25">
      <c r="A2784" s="268"/>
      <c r="B2784" s="268"/>
      <c r="C2784" s="268"/>
      <c r="D2784" s="268"/>
      <c r="E2784" s="268"/>
      <c r="F2784" s="268"/>
      <c r="G2784" s="271"/>
      <c r="H2784" s="268"/>
      <c r="I2784" s="268"/>
      <c r="K2784" s="270"/>
      <c r="L2784" s="270"/>
      <c r="M2784" s="270"/>
      <c r="N2784" s="270"/>
      <c r="O2784" s="268"/>
      <c r="P2784" s="268"/>
      <c r="Q2784" s="268"/>
      <c r="R2784" s="268"/>
      <c r="S2784" s="268"/>
      <c r="T2784" s="268"/>
      <c r="U2784" s="268"/>
      <c r="V2784" s="268"/>
      <c r="W2784" s="268"/>
      <c r="X2784" s="268"/>
      <c r="AC2784" s="268"/>
      <c r="AE2784" s="268"/>
      <c r="AF2784" s="268"/>
      <c r="AG2784" s="268"/>
      <c r="AH2784" s="268"/>
      <c r="AI2784" s="268"/>
      <c r="AM2784" s="268"/>
    </row>
    <row r="2785" spans="1:39" x14ac:dyDescent="0.25">
      <c r="A2785" s="268"/>
      <c r="B2785" s="268"/>
      <c r="C2785" s="268"/>
      <c r="D2785" s="268"/>
      <c r="E2785" s="268"/>
      <c r="F2785" s="268"/>
      <c r="G2785" s="271"/>
      <c r="H2785" s="268"/>
      <c r="I2785" s="268"/>
      <c r="K2785" s="270"/>
      <c r="L2785" s="270"/>
      <c r="M2785" s="270"/>
      <c r="N2785" s="270"/>
      <c r="O2785" s="268"/>
      <c r="P2785" s="268"/>
      <c r="Q2785" s="268"/>
      <c r="R2785" s="268"/>
      <c r="S2785" s="268"/>
      <c r="T2785" s="268"/>
      <c r="U2785" s="268"/>
      <c r="V2785" s="268"/>
      <c r="W2785" s="268"/>
      <c r="X2785" s="268"/>
      <c r="AC2785" s="268"/>
      <c r="AE2785" s="268"/>
      <c r="AF2785" s="268"/>
      <c r="AG2785" s="268"/>
      <c r="AH2785" s="268"/>
      <c r="AI2785" s="268"/>
      <c r="AM2785" s="268"/>
    </row>
    <row r="2786" spans="1:39" x14ac:dyDescent="0.25">
      <c r="A2786" s="268"/>
      <c r="B2786" s="268"/>
      <c r="C2786" s="268"/>
      <c r="D2786" s="268"/>
      <c r="E2786" s="268"/>
      <c r="F2786" s="268"/>
      <c r="G2786" s="271"/>
      <c r="H2786" s="268"/>
      <c r="I2786" s="268"/>
      <c r="K2786" s="270"/>
      <c r="L2786" s="270"/>
      <c r="M2786" s="270"/>
      <c r="N2786" s="270"/>
      <c r="O2786" s="268"/>
      <c r="P2786" s="268"/>
      <c r="Q2786" s="268"/>
      <c r="R2786" s="268"/>
      <c r="S2786" s="268"/>
      <c r="T2786" s="268"/>
      <c r="U2786" s="268"/>
      <c r="V2786" s="268"/>
      <c r="W2786" s="268"/>
      <c r="X2786" s="268"/>
      <c r="AC2786" s="268"/>
      <c r="AE2786" s="268"/>
      <c r="AF2786" s="268"/>
      <c r="AG2786" s="268"/>
      <c r="AH2786" s="268"/>
      <c r="AI2786" s="268"/>
      <c r="AM2786" s="268"/>
    </row>
    <row r="2787" spans="1:39" x14ac:dyDescent="0.25">
      <c r="A2787" s="268"/>
      <c r="B2787" s="268"/>
      <c r="C2787" s="268"/>
      <c r="D2787" s="268"/>
      <c r="E2787" s="268"/>
      <c r="F2787" s="268"/>
      <c r="G2787" s="271"/>
      <c r="H2787" s="268"/>
      <c r="I2787" s="268"/>
      <c r="K2787" s="270"/>
      <c r="L2787" s="270"/>
      <c r="M2787" s="270"/>
      <c r="N2787" s="270"/>
      <c r="O2787" s="268"/>
      <c r="P2787" s="268"/>
      <c r="Q2787" s="268"/>
      <c r="R2787" s="268"/>
      <c r="S2787" s="268"/>
      <c r="T2787" s="268"/>
      <c r="U2787" s="268"/>
      <c r="V2787" s="268"/>
      <c r="W2787" s="268"/>
      <c r="X2787" s="268"/>
      <c r="AC2787" s="268"/>
      <c r="AE2787" s="268"/>
      <c r="AF2787" s="268"/>
      <c r="AG2787" s="268"/>
      <c r="AH2787" s="268"/>
      <c r="AI2787" s="268"/>
      <c r="AM2787" s="268"/>
    </row>
    <row r="2788" spans="1:39" x14ac:dyDescent="0.25">
      <c r="A2788" s="268"/>
      <c r="B2788" s="268"/>
      <c r="C2788" s="268"/>
      <c r="D2788" s="268"/>
      <c r="E2788" s="268"/>
      <c r="F2788" s="268"/>
      <c r="G2788" s="271"/>
      <c r="H2788" s="268"/>
      <c r="I2788" s="268"/>
      <c r="K2788" s="270"/>
      <c r="L2788" s="270"/>
      <c r="M2788" s="270"/>
      <c r="N2788" s="270"/>
      <c r="O2788" s="268"/>
      <c r="P2788" s="268"/>
      <c r="Q2788" s="268"/>
      <c r="R2788" s="268"/>
      <c r="S2788" s="268"/>
      <c r="T2788" s="268"/>
      <c r="U2788" s="268"/>
      <c r="V2788" s="268"/>
      <c r="W2788" s="268"/>
      <c r="X2788" s="268"/>
      <c r="Y2788" s="268"/>
      <c r="Z2788" s="268"/>
      <c r="AC2788" s="268"/>
      <c r="AE2788" s="268"/>
      <c r="AF2788" s="268"/>
      <c r="AG2788" s="268"/>
      <c r="AH2788" s="268"/>
      <c r="AI2788" s="268"/>
      <c r="AM2788" s="268"/>
    </row>
    <row r="2789" spans="1:39" x14ac:dyDescent="0.25">
      <c r="A2789" s="268"/>
      <c r="B2789" s="268"/>
      <c r="C2789" s="268"/>
      <c r="D2789" s="268"/>
      <c r="E2789" s="268"/>
      <c r="F2789" s="268"/>
      <c r="G2789" s="271"/>
      <c r="H2789" s="268"/>
      <c r="I2789" s="268"/>
      <c r="K2789" s="270"/>
      <c r="L2789" s="270"/>
      <c r="M2789" s="270"/>
      <c r="N2789" s="270"/>
      <c r="O2789" s="268"/>
      <c r="P2789" s="268"/>
      <c r="Q2789" s="268"/>
      <c r="R2789" s="268"/>
      <c r="S2789" s="268"/>
      <c r="T2789" s="268"/>
      <c r="U2789" s="268"/>
      <c r="V2789" s="268"/>
      <c r="W2789" s="268"/>
      <c r="X2789" s="268"/>
      <c r="Y2789" s="268"/>
      <c r="Z2789" s="268"/>
      <c r="AC2789" s="268"/>
      <c r="AE2789" s="268"/>
      <c r="AF2789" s="268"/>
      <c r="AG2789" s="268"/>
      <c r="AH2789" s="268"/>
      <c r="AI2789" s="268"/>
      <c r="AM2789" s="268"/>
    </row>
    <row r="2790" spans="1:39" x14ac:dyDescent="0.25">
      <c r="A2790" s="268"/>
      <c r="B2790" s="268"/>
      <c r="C2790" s="268"/>
      <c r="D2790" s="268"/>
      <c r="E2790" s="268"/>
      <c r="F2790" s="268"/>
      <c r="G2790" s="271"/>
      <c r="H2790" s="268"/>
      <c r="I2790" s="268"/>
      <c r="K2790" s="270"/>
      <c r="L2790" s="270"/>
      <c r="M2790" s="270"/>
      <c r="N2790" s="270"/>
      <c r="O2790" s="268"/>
      <c r="P2790" s="268"/>
      <c r="Q2790" s="268"/>
      <c r="R2790" s="268"/>
      <c r="S2790" s="268"/>
      <c r="T2790" s="268"/>
      <c r="U2790" s="268"/>
      <c r="V2790" s="268"/>
      <c r="W2790" s="268"/>
      <c r="X2790" s="268"/>
      <c r="Y2790" s="268"/>
      <c r="Z2790" s="268"/>
      <c r="AC2790" s="268"/>
      <c r="AE2790" s="268"/>
      <c r="AF2790" s="268"/>
      <c r="AG2790" s="268"/>
      <c r="AH2790" s="268"/>
      <c r="AI2790" s="268"/>
      <c r="AM2790" s="268"/>
    </row>
    <row r="2791" spans="1:39" x14ac:dyDescent="0.25">
      <c r="A2791" s="268"/>
      <c r="B2791" s="268"/>
      <c r="C2791" s="268"/>
      <c r="D2791" s="268"/>
      <c r="E2791" s="268"/>
      <c r="F2791" s="268"/>
      <c r="G2791" s="271"/>
      <c r="H2791" s="268"/>
      <c r="I2791" s="268"/>
      <c r="K2791" s="270"/>
      <c r="L2791" s="270"/>
      <c r="M2791" s="270"/>
      <c r="N2791" s="270"/>
      <c r="O2791" s="268"/>
      <c r="P2791" s="268"/>
      <c r="Q2791" s="268"/>
      <c r="R2791" s="268"/>
      <c r="S2791" s="268"/>
      <c r="T2791" s="268"/>
      <c r="U2791" s="268"/>
      <c r="V2791" s="268"/>
      <c r="W2791" s="268"/>
      <c r="X2791" s="268"/>
      <c r="Y2791" s="268"/>
      <c r="Z2791" s="268"/>
      <c r="AC2791" s="268"/>
      <c r="AE2791" s="268"/>
      <c r="AF2791" s="268"/>
      <c r="AG2791" s="268"/>
      <c r="AH2791" s="268"/>
      <c r="AI2791" s="268"/>
      <c r="AM2791" s="268"/>
    </row>
    <row r="2792" spans="1:39" x14ac:dyDescent="0.25">
      <c r="A2792" s="268"/>
      <c r="B2792" s="268"/>
      <c r="C2792" s="268"/>
      <c r="D2792" s="268"/>
      <c r="E2792" s="268"/>
      <c r="F2792" s="268"/>
      <c r="G2792" s="271"/>
      <c r="H2792" s="268"/>
      <c r="I2792" s="268"/>
      <c r="K2792" s="270"/>
      <c r="L2792" s="270"/>
      <c r="M2792" s="270"/>
      <c r="N2792" s="270"/>
      <c r="O2792" s="268"/>
      <c r="P2792" s="268"/>
      <c r="Q2792" s="268"/>
      <c r="R2792" s="268"/>
      <c r="S2792" s="268"/>
      <c r="T2792" s="268"/>
      <c r="U2792" s="268"/>
      <c r="V2792" s="268"/>
      <c r="W2792" s="268"/>
      <c r="X2792" s="268"/>
      <c r="Y2792" s="268"/>
      <c r="Z2792" s="268"/>
      <c r="AC2792" s="268"/>
      <c r="AE2792" s="268"/>
      <c r="AF2792" s="268"/>
      <c r="AG2792" s="268"/>
      <c r="AH2792" s="268"/>
      <c r="AI2792" s="268"/>
      <c r="AM2792" s="268"/>
    </row>
    <row r="2793" spans="1:39" x14ac:dyDescent="0.25">
      <c r="A2793" s="268"/>
      <c r="B2793" s="268"/>
      <c r="C2793" s="268"/>
      <c r="D2793" s="268"/>
      <c r="E2793" s="268"/>
      <c r="F2793" s="268"/>
      <c r="G2793" s="271"/>
      <c r="H2793" s="268"/>
      <c r="K2793" s="270"/>
      <c r="L2793" s="270"/>
      <c r="M2793" s="270"/>
      <c r="N2793" s="270"/>
      <c r="O2793" s="268"/>
      <c r="P2793" s="268"/>
      <c r="Q2793" s="268"/>
      <c r="R2793" s="268"/>
      <c r="S2793" s="268"/>
      <c r="T2793" s="268"/>
      <c r="U2793" s="268"/>
      <c r="V2793" s="268"/>
      <c r="W2793" s="268"/>
      <c r="X2793" s="268"/>
      <c r="Y2793" s="268"/>
      <c r="Z2793" s="268"/>
      <c r="AC2793" s="268"/>
      <c r="AE2793" s="268"/>
      <c r="AF2793" s="268"/>
      <c r="AG2793" s="268"/>
      <c r="AH2793" s="268"/>
      <c r="AI2793" s="268"/>
      <c r="AM2793" s="268"/>
    </row>
    <row r="2794" spans="1:39" x14ac:dyDescent="0.25">
      <c r="A2794" s="268"/>
      <c r="B2794" s="268"/>
      <c r="C2794" s="268"/>
      <c r="D2794" s="268"/>
      <c r="E2794" s="268"/>
      <c r="F2794" s="268"/>
      <c r="G2794" s="271"/>
      <c r="H2794" s="268"/>
      <c r="I2794" s="268"/>
      <c r="K2794" s="270"/>
      <c r="L2794" s="270"/>
      <c r="M2794" s="270"/>
      <c r="N2794" s="270"/>
      <c r="O2794" s="268"/>
      <c r="P2794" s="268"/>
      <c r="Q2794" s="268"/>
      <c r="R2794" s="268"/>
      <c r="S2794" s="268"/>
      <c r="T2794" s="268"/>
      <c r="U2794" s="268"/>
      <c r="V2794" s="268"/>
      <c r="W2794" s="268"/>
      <c r="X2794" s="268"/>
      <c r="Y2794" s="268"/>
      <c r="Z2794" s="268"/>
      <c r="AC2794" s="268"/>
      <c r="AE2794" s="268"/>
      <c r="AF2794" s="268"/>
      <c r="AG2794" s="268"/>
      <c r="AH2794" s="268"/>
      <c r="AI2794" s="268"/>
      <c r="AM2794" s="268"/>
    </row>
    <row r="2795" spans="1:39" x14ac:dyDescent="0.25">
      <c r="A2795" s="268"/>
      <c r="B2795" s="268"/>
      <c r="C2795" s="268"/>
      <c r="D2795" s="268"/>
      <c r="E2795" s="268"/>
      <c r="F2795" s="268"/>
      <c r="G2795" s="271"/>
      <c r="H2795" s="268"/>
      <c r="I2795" s="268"/>
      <c r="K2795" s="270"/>
      <c r="L2795" s="270"/>
      <c r="M2795" s="270"/>
      <c r="N2795" s="270"/>
      <c r="O2795" s="268"/>
      <c r="P2795" s="268"/>
      <c r="Q2795" s="268"/>
      <c r="R2795" s="268"/>
      <c r="S2795" s="268"/>
      <c r="T2795" s="268"/>
      <c r="U2795" s="268"/>
      <c r="V2795" s="268"/>
      <c r="W2795" s="268"/>
      <c r="X2795" s="268"/>
      <c r="Y2795" s="268"/>
      <c r="Z2795" s="268"/>
      <c r="AC2795" s="268"/>
      <c r="AE2795" s="268"/>
      <c r="AF2795" s="268"/>
      <c r="AG2795" s="268"/>
      <c r="AH2795" s="268"/>
      <c r="AI2795" s="268"/>
      <c r="AM2795" s="268"/>
    </row>
    <row r="2796" spans="1:39" x14ac:dyDescent="0.25">
      <c r="A2796" s="268"/>
      <c r="B2796" s="268"/>
      <c r="C2796" s="268"/>
      <c r="D2796" s="268"/>
      <c r="E2796" s="268"/>
      <c r="F2796" s="268"/>
      <c r="G2796" s="271"/>
      <c r="H2796" s="268"/>
      <c r="I2796" s="268"/>
      <c r="K2796" s="270"/>
      <c r="L2796" s="270"/>
      <c r="M2796" s="270"/>
      <c r="N2796" s="270"/>
      <c r="O2796" s="268"/>
      <c r="P2796" s="268"/>
      <c r="Q2796" s="268"/>
      <c r="R2796" s="268"/>
      <c r="S2796" s="268"/>
      <c r="T2796" s="268"/>
      <c r="U2796" s="268"/>
      <c r="V2796" s="268"/>
      <c r="W2796" s="268"/>
      <c r="X2796" s="268"/>
      <c r="Y2796" s="268"/>
      <c r="Z2796" s="268"/>
      <c r="AC2796" s="268"/>
      <c r="AE2796" s="268"/>
      <c r="AF2796" s="268"/>
      <c r="AG2796" s="268"/>
      <c r="AH2796" s="268"/>
      <c r="AI2796" s="268"/>
      <c r="AM2796" s="268"/>
    </row>
    <row r="2797" spans="1:39" x14ac:dyDescent="0.25">
      <c r="A2797" s="268"/>
      <c r="B2797" s="268"/>
      <c r="C2797" s="268"/>
      <c r="D2797" s="268"/>
      <c r="E2797" s="268"/>
      <c r="F2797" s="268"/>
      <c r="G2797" s="271"/>
      <c r="H2797" s="268"/>
      <c r="I2797" s="268"/>
      <c r="K2797" s="270"/>
      <c r="L2797" s="270"/>
      <c r="M2797" s="270"/>
      <c r="N2797" s="270"/>
      <c r="O2797" s="268"/>
      <c r="P2797" s="268"/>
      <c r="Q2797" s="268"/>
      <c r="R2797" s="268"/>
      <c r="S2797" s="268"/>
      <c r="T2797" s="268"/>
      <c r="U2797" s="268"/>
      <c r="V2797" s="268"/>
      <c r="W2797" s="268"/>
      <c r="X2797" s="268"/>
      <c r="Y2797" s="268"/>
      <c r="Z2797" s="268"/>
      <c r="AC2797" s="268"/>
      <c r="AE2797" s="268"/>
      <c r="AF2797" s="268"/>
      <c r="AG2797" s="268"/>
      <c r="AH2797" s="268"/>
      <c r="AI2797" s="268"/>
      <c r="AM2797" s="268"/>
    </row>
    <row r="2798" spans="1:39" x14ac:dyDescent="0.25">
      <c r="A2798" s="268"/>
      <c r="B2798" s="268"/>
      <c r="C2798" s="268"/>
      <c r="D2798" s="268"/>
      <c r="E2798" s="268"/>
      <c r="F2798" s="268"/>
      <c r="G2798" s="271"/>
      <c r="H2798" s="268"/>
      <c r="I2798" s="268"/>
      <c r="K2798" s="270"/>
      <c r="L2798" s="270"/>
      <c r="M2798" s="270"/>
      <c r="N2798" s="270"/>
      <c r="O2798" s="268"/>
      <c r="P2798" s="268"/>
      <c r="Q2798" s="268"/>
      <c r="R2798" s="268"/>
      <c r="S2798" s="268"/>
      <c r="T2798" s="268"/>
      <c r="U2798" s="268"/>
      <c r="V2798" s="268"/>
      <c r="W2798" s="268"/>
      <c r="X2798" s="268"/>
      <c r="Y2798" s="268"/>
      <c r="Z2798" s="268"/>
      <c r="AC2798" s="268"/>
      <c r="AE2798" s="268"/>
      <c r="AF2798" s="268"/>
      <c r="AG2798" s="268"/>
      <c r="AH2798" s="268"/>
      <c r="AI2798" s="268"/>
      <c r="AM2798" s="268"/>
    </row>
    <row r="2799" spans="1:39" x14ac:dyDescent="0.25">
      <c r="A2799" s="268"/>
      <c r="B2799" s="268"/>
      <c r="C2799" s="268"/>
      <c r="D2799" s="268"/>
      <c r="E2799" s="268"/>
      <c r="F2799" s="268"/>
      <c r="G2799" s="271"/>
      <c r="H2799" s="268"/>
      <c r="K2799" s="270"/>
      <c r="L2799" s="270"/>
      <c r="M2799" s="270"/>
      <c r="N2799" s="270"/>
      <c r="O2799" s="268"/>
      <c r="P2799" s="268"/>
      <c r="Q2799" s="268"/>
      <c r="R2799" s="268"/>
      <c r="S2799" s="268"/>
      <c r="T2799" s="268"/>
      <c r="U2799" s="268"/>
      <c r="V2799" s="268"/>
      <c r="W2799" s="268"/>
      <c r="X2799" s="268"/>
      <c r="Y2799" s="268"/>
      <c r="Z2799" s="268"/>
      <c r="AC2799" s="268"/>
      <c r="AE2799" s="268"/>
      <c r="AF2799" s="268"/>
      <c r="AG2799" s="268"/>
      <c r="AH2799" s="268"/>
      <c r="AI2799" s="268"/>
      <c r="AM2799" s="268"/>
    </row>
    <row r="2800" spans="1:39" x14ac:dyDescent="0.25">
      <c r="A2800" s="268"/>
      <c r="B2800" s="268"/>
      <c r="C2800" s="268"/>
      <c r="D2800" s="268"/>
      <c r="E2800" s="268"/>
      <c r="F2800" s="268"/>
      <c r="G2800" s="271"/>
      <c r="H2800" s="268"/>
      <c r="K2800" s="270"/>
      <c r="L2800" s="270"/>
      <c r="M2800" s="270"/>
      <c r="N2800" s="270"/>
      <c r="O2800" s="268"/>
      <c r="P2800" s="268"/>
      <c r="Q2800" s="268"/>
      <c r="R2800" s="268"/>
      <c r="S2800" s="268"/>
      <c r="T2800" s="268"/>
      <c r="U2800" s="268"/>
      <c r="V2800" s="268"/>
      <c r="W2800" s="268"/>
      <c r="X2800" s="268"/>
      <c r="Y2800" s="268"/>
      <c r="Z2800" s="268"/>
      <c r="AC2800" s="268"/>
      <c r="AE2800" s="268"/>
      <c r="AF2800" s="268"/>
      <c r="AG2800" s="268"/>
      <c r="AH2800" s="268"/>
      <c r="AI2800" s="268"/>
      <c r="AM2800" s="268"/>
    </row>
    <row r="2801" spans="1:39" x14ac:dyDescent="0.25">
      <c r="A2801" s="268"/>
      <c r="B2801" s="268"/>
      <c r="C2801" s="268"/>
      <c r="D2801" s="268"/>
      <c r="E2801" s="268"/>
      <c r="F2801" s="268"/>
      <c r="G2801" s="271"/>
      <c r="H2801" s="268"/>
      <c r="K2801" s="270"/>
      <c r="L2801" s="270"/>
      <c r="M2801" s="270"/>
      <c r="N2801" s="270"/>
      <c r="O2801" s="268"/>
      <c r="P2801" s="268"/>
      <c r="Q2801" s="268"/>
      <c r="R2801" s="268"/>
      <c r="S2801" s="268"/>
      <c r="T2801" s="268"/>
      <c r="U2801" s="268"/>
      <c r="V2801" s="268"/>
      <c r="W2801" s="268"/>
      <c r="X2801" s="268"/>
      <c r="Y2801" s="268"/>
      <c r="Z2801" s="268"/>
      <c r="AC2801" s="268"/>
      <c r="AE2801" s="268"/>
      <c r="AF2801" s="268"/>
      <c r="AG2801" s="268"/>
      <c r="AH2801" s="268"/>
      <c r="AI2801" s="268"/>
      <c r="AM2801" s="268"/>
    </row>
    <row r="2802" spans="1:39" x14ac:dyDescent="0.25">
      <c r="A2802" s="268"/>
      <c r="B2802" s="268"/>
      <c r="C2802" s="268"/>
      <c r="D2802" s="268"/>
      <c r="E2802" s="268"/>
      <c r="F2802" s="268"/>
      <c r="G2802" s="271"/>
      <c r="H2802" s="268"/>
      <c r="I2802" s="268"/>
      <c r="K2802" s="270"/>
      <c r="L2802" s="270"/>
      <c r="M2802" s="270"/>
      <c r="N2802" s="270"/>
      <c r="O2802" s="268"/>
      <c r="P2802" s="268"/>
      <c r="Q2802" s="268"/>
      <c r="R2802" s="268"/>
      <c r="S2802" s="268"/>
      <c r="T2802" s="268"/>
      <c r="U2802" s="268"/>
      <c r="V2802" s="268"/>
      <c r="W2802" s="268"/>
      <c r="X2802" s="268"/>
      <c r="Y2802" s="268"/>
      <c r="AC2802" s="268"/>
      <c r="AE2802" s="268"/>
      <c r="AF2802" s="268"/>
      <c r="AG2802" s="268"/>
      <c r="AH2802" s="268"/>
      <c r="AI2802" s="268"/>
      <c r="AM2802" s="268"/>
    </row>
    <row r="2803" spans="1:39" x14ac:dyDescent="0.25">
      <c r="A2803" s="268"/>
      <c r="B2803" s="268"/>
      <c r="C2803" s="268"/>
      <c r="D2803" s="268"/>
      <c r="E2803" s="268"/>
      <c r="F2803" s="268"/>
      <c r="G2803" s="271"/>
      <c r="H2803" s="268"/>
      <c r="I2803" s="268"/>
      <c r="K2803" s="270"/>
      <c r="L2803" s="270"/>
      <c r="M2803" s="270"/>
      <c r="N2803" s="270"/>
      <c r="O2803" s="268"/>
      <c r="P2803" s="268"/>
      <c r="Q2803" s="268"/>
      <c r="R2803" s="268"/>
      <c r="S2803" s="268"/>
      <c r="T2803" s="268"/>
      <c r="U2803" s="268"/>
      <c r="V2803" s="268"/>
      <c r="W2803" s="268"/>
      <c r="X2803" s="268"/>
      <c r="Y2803" s="268"/>
      <c r="AC2803" s="268"/>
      <c r="AE2803" s="268"/>
      <c r="AF2803" s="268"/>
      <c r="AG2803" s="268"/>
      <c r="AH2803" s="268"/>
      <c r="AI2803" s="268"/>
      <c r="AM2803" s="268"/>
    </row>
    <row r="2804" spans="1:39" x14ac:dyDescent="0.25">
      <c r="A2804" s="268"/>
      <c r="B2804" s="268"/>
      <c r="C2804" s="268"/>
      <c r="D2804" s="268"/>
      <c r="E2804" s="268"/>
      <c r="F2804" s="268"/>
      <c r="G2804" s="271"/>
      <c r="H2804" s="268"/>
      <c r="K2804" s="270"/>
      <c r="L2804" s="270"/>
      <c r="M2804" s="270"/>
      <c r="N2804" s="270"/>
      <c r="O2804" s="268"/>
      <c r="P2804" s="268"/>
      <c r="Q2804" s="268"/>
      <c r="R2804" s="268"/>
      <c r="S2804" s="268"/>
      <c r="T2804" s="268"/>
      <c r="U2804" s="268"/>
      <c r="V2804" s="268"/>
      <c r="W2804" s="268"/>
      <c r="X2804" s="268"/>
      <c r="Y2804" s="268"/>
      <c r="AC2804" s="268"/>
      <c r="AE2804" s="268"/>
      <c r="AF2804" s="268"/>
      <c r="AG2804" s="268"/>
      <c r="AH2804" s="268"/>
      <c r="AI2804" s="268"/>
      <c r="AM2804" s="268"/>
    </row>
    <row r="2805" spans="1:39" x14ac:dyDescent="0.25">
      <c r="A2805" s="268"/>
      <c r="B2805" s="268"/>
      <c r="C2805" s="268"/>
      <c r="D2805" s="268"/>
      <c r="E2805" s="268"/>
      <c r="F2805" s="268"/>
      <c r="G2805" s="271"/>
      <c r="H2805" s="268"/>
      <c r="I2805" s="268"/>
      <c r="K2805" s="270"/>
      <c r="L2805" s="270"/>
      <c r="M2805" s="270"/>
      <c r="N2805" s="270"/>
      <c r="O2805" s="268"/>
      <c r="P2805" s="268"/>
      <c r="Q2805" s="268"/>
      <c r="R2805" s="268"/>
      <c r="S2805" s="268"/>
      <c r="T2805" s="268"/>
      <c r="U2805" s="268"/>
      <c r="V2805" s="268"/>
      <c r="W2805" s="268"/>
      <c r="X2805" s="268"/>
      <c r="Y2805" s="268"/>
      <c r="AC2805" s="268"/>
      <c r="AE2805" s="268"/>
      <c r="AF2805" s="268"/>
      <c r="AG2805" s="268"/>
      <c r="AH2805" s="268"/>
      <c r="AI2805" s="268"/>
      <c r="AM2805" s="268"/>
    </row>
    <row r="2806" spans="1:39" x14ac:dyDescent="0.25">
      <c r="A2806" s="268"/>
      <c r="B2806" s="268"/>
      <c r="C2806" s="268"/>
      <c r="D2806" s="268"/>
      <c r="E2806" s="268"/>
      <c r="F2806" s="268"/>
      <c r="G2806" s="271"/>
      <c r="H2806" s="268"/>
      <c r="J2806" s="268"/>
      <c r="K2806" s="270"/>
      <c r="L2806" s="270"/>
      <c r="M2806" s="270"/>
      <c r="N2806" s="270"/>
      <c r="O2806" s="268"/>
      <c r="P2806" s="268"/>
      <c r="Q2806" s="268"/>
      <c r="R2806" s="268"/>
      <c r="S2806" s="268"/>
      <c r="T2806" s="268"/>
      <c r="U2806" s="268"/>
      <c r="V2806" s="268"/>
      <c r="W2806" s="268"/>
      <c r="X2806" s="268"/>
      <c r="Y2806" s="268"/>
      <c r="AC2806" s="268"/>
      <c r="AE2806" s="268"/>
      <c r="AF2806" s="268"/>
      <c r="AG2806" s="268"/>
      <c r="AH2806" s="268"/>
      <c r="AI2806" s="268"/>
      <c r="AM2806" s="268"/>
    </row>
    <row r="2807" spans="1:39" x14ac:dyDescent="0.25">
      <c r="A2807" s="268"/>
      <c r="B2807" s="268"/>
      <c r="C2807" s="268"/>
      <c r="D2807" s="268"/>
      <c r="E2807" s="268"/>
      <c r="F2807" s="268"/>
      <c r="G2807" s="271"/>
      <c r="H2807" s="268"/>
      <c r="I2807" s="268"/>
      <c r="K2807" s="270"/>
      <c r="L2807" s="270"/>
      <c r="M2807" s="270"/>
      <c r="N2807" s="270"/>
      <c r="O2807" s="268"/>
      <c r="P2807" s="268"/>
      <c r="Q2807" s="268"/>
      <c r="R2807" s="268"/>
      <c r="S2807" s="268"/>
      <c r="T2807" s="268"/>
      <c r="U2807" s="268"/>
      <c r="V2807" s="268"/>
      <c r="W2807" s="268"/>
      <c r="X2807" s="268"/>
      <c r="Y2807" s="268"/>
      <c r="AC2807" s="268"/>
      <c r="AE2807" s="268"/>
      <c r="AF2807" s="268"/>
      <c r="AG2807" s="268"/>
      <c r="AH2807" s="268"/>
      <c r="AI2807" s="268"/>
      <c r="AM2807" s="268"/>
    </row>
    <row r="2808" spans="1:39" x14ac:dyDescent="0.25">
      <c r="A2808" s="268"/>
      <c r="B2808" s="268"/>
      <c r="C2808" s="268"/>
      <c r="D2808" s="268"/>
      <c r="E2808" s="268"/>
      <c r="F2808" s="268"/>
      <c r="G2808" s="271"/>
      <c r="H2808" s="268"/>
      <c r="I2808" s="268"/>
      <c r="J2808" s="2"/>
      <c r="K2808" s="270"/>
      <c r="L2808" s="270"/>
      <c r="M2808" s="270"/>
      <c r="N2808" s="270"/>
      <c r="O2808" s="268"/>
      <c r="P2808" s="268"/>
      <c r="Q2808" s="268"/>
      <c r="R2808" s="268"/>
      <c r="S2808" s="268"/>
      <c r="T2808" s="268"/>
      <c r="U2808" s="268"/>
      <c r="V2808" s="268"/>
      <c r="W2808" s="268"/>
      <c r="X2808" s="268"/>
      <c r="Y2808" s="268"/>
      <c r="AC2808" s="268"/>
      <c r="AE2808" s="268"/>
      <c r="AF2808" s="268"/>
      <c r="AG2808" s="268"/>
      <c r="AH2808" s="268"/>
      <c r="AI2808" s="268"/>
      <c r="AM2808" s="268"/>
    </row>
    <row r="2809" spans="1:39" x14ac:dyDescent="0.25">
      <c r="A2809" s="268"/>
      <c r="B2809" s="268"/>
      <c r="C2809" s="268"/>
      <c r="D2809" s="268"/>
      <c r="E2809" s="268"/>
      <c r="F2809" s="268"/>
      <c r="G2809" s="271"/>
      <c r="H2809" s="268"/>
      <c r="I2809" s="268"/>
      <c r="K2809" s="270"/>
      <c r="L2809" s="270"/>
      <c r="M2809" s="270"/>
      <c r="N2809" s="270"/>
      <c r="O2809" s="268"/>
      <c r="P2809" s="268"/>
      <c r="Q2809" s="268"/>
      <c r="R2809" s="268"/>
      <c r="S2809" s="268"/>
      <c r="T2809" s="268"/>
      <c r="U2809" s="268"/>
      <c r="V2809" s="268"/>
      <c r="W2809" s="268"/>
      <c r="X2809" s="268"/>
      <c r="AC2809" s="268"/>
      <c r="AE2809" s="268"/>
      <c r="AF2809" s="268"/>
      <c r="AG2809" s="268"/>
      <c r="AH2809" s="268"/>
      <c r="AI2809" s="268"/>
      <c r="AM2809" s="268"/>
    </row>
    <row r="2810" spans="1:39" x14ac:dyDescent="0.25">
      <c r="A2810" s="268"/>
      <c r="B2810" s="268"/>
      <c r="C2810" s="268"/>
      <c r="D2810" s="268"/>
      <c r="E2810" s="268"/>
      <c r="F2810" s="268"/>
      <c r="G2810" s="271"/>
      <c r="H2810" s="268"/>
      <c r="I2810" s="268"/>
      <c r="K2810" s="270"/>
      <c r="L2810" s="270"/>
      <c r="M2810" s="270"/>
      <c r="N2810" s="270"/>
      <c r="O2810" s="268"/>
      <c r="P2810" s="268"/>
      <c r="Q2810" s="268"/>
      <c r="R2810" s="268"/>
      <c r="S2810" s="268"/>
      <c r="T2810" s="268"/>
      <c r="U2810" s="268"/>
      <c r="V2810" s="268"/>
      <c r="W2810" s="268"/>
      <c r="X2810" s="268"/>
      <c r="AC2810" s="268"/>
      <c r="AE2810" s="268"/>
      <c r="AF2810" s="268"/>
      <c r="AG2810" s="268"/>
      <c r="AH2810" s="268"/>
      <c r="AI2810" s="268"/>
      <c r="AM2810" s="268"/>
    </row>
    <row r="2811" spans="1:39" x14ac:dyDescent="0.25">
      <c r="A2811" s="268"/>
      <c r="B2811" s="268"/>
      <c r="C2811" s="268"/>
      <c r="D2811" s="268"/>
      <c r="E2811" s="268"/>
      <c r="F2811" s="268"/>
      <c r="G2811" s="271"/>
      <c r="H2811" s="268"/>
      <c r="I2811" s="268"/>
      <c r="K2811" s="270"/>
      <c r="L2811" s="270"/>
      <c r="M2811" s="270"/>
      <c r="N2811" s="270"/>
      <c r="O2811" s="268"/>
      <c r="P2811" s="268"/>
      <c r="Q2811" s="268"/>
      <c r="R2811" s="268"/>
      <c r="S2811" s="268"/>
      <c r="T2811" s="268"/>
      <c r="U2811" s="268"/>
      <c r="V2811" s="268"/>
      <c r="W2811" s="268"/>
      <c r="X2811" s="268"/>
      <c r="Y2811" s="268"/>
      <c r="AC2811" s="268"/>
      <c r="AE2811" s="268"/>
      <c r="AF2811" s="268"/>
      <c r="AG2811" s="268"/>
      <c r="AH2811" s="268"/>
      <c r="AI2811" s="268"/>
      <c r="AM2811" s="268"/>
    </row>
    <row r="2812" spans="1:39" x14ac:dyDescent="0.25">
      <c r="A2812" s="268"/>
      <c r="B2812" s="268"/>
      <c r="C2812" s="268"/>
      <c r="D2812" s="268"/>
      <c r="E2812" s="268"/>
      <c r="F2812" s="268"/>
      <c r="G2812" s="271"/>
      <c r="H2812" s="268"/>
      <c r="I2812" s="268"/>
      <c r="K2812" s="270"/>
      <c r="L2812" s="270"/>
      <c r="M2812" s="270"/>
      <c r="N2812" s="270"/>
      <c r="O2812" s="268"/>
      <c r="P2812" s="268"/>
      <c r="Q2812" s="268"/>
      <c r="R2812" s="268"/>
      <c r="S2812" s="268"/>
      <c r="T2812" s="268"/>
      <c r="U2812" s="268"/>
      <c r="V2812" s="268"/>
      <c r="W2812" s="268"/>
      <c r="X2812" s="268"/>
      <c r="AC2812" s="268"/>
      <c r="AE2812" s="268"/>
      <c r="AF2812" s="268"/>
      <c r="AG2812" s="268"/>
      <c r="AH2812" s="268"/>
      <c r="AI2812" s="268"/>
      <c r="AM2812" s="268"/>
    </row>
    <row r="2813" spans="1:39" x14ac:dyDescent="0.25">
      <c r="A2813" s="268"/>
      <c r="B2813" s="268"/>
      <c r="C2813" s="268"/>
      <c r="D2813" s="268"/>
      <c r="E2813" s="268"/>
      <c r="F2813" s="268"/>
      <c r="G2813" s="271"/>
      <c r="H2813" s="268"/>
      <c r="I2813" s="268"/>
      <c r="K2813" s="270"/>
      <c r="L2813" s="270"/>
      <c r="M2813" s="270"/>
      <c r="N2813" s="270"/>
      <c r="O2813" s="268"/>
      <c r="P2813" s="268"/>
      <c r="Q2813" s="268"/>
      <c r="R2813" s="268"/>
      <c r="S2813" s="268"/>
      <c r="T2813" s="268"/>
      <c r="U2813" s="268"/>
      <c r="V2813" s="268"/>
      <c r="W2813" s="268"/>
      <c r="X2813" s="268"/>
      <c r="AC2813" s="268"/>
      <c r="AE2813" s="268"/>
      <c r="AF2813" s="268"/>
      <c r="AG2813" s="268"/>
      <c r="AH2813" s="268"/>
      <c r="AI2813" s="268"/>
      <c r="AM2813" s="268"/>
    </row>
    <row r="2814" spans="1:39" x14ac:dyDescent="0.25">
      <c r="A2814" s="268"/>
      <c r="B2814" s="268"/>
      <c r="C2814" s="268"/>
      <c r="D2814" s="268"/>
      <c r="E2814" s="268"/>
      <c r="F2814" s="268"/>
      <c r="G2814" s="271"/>
      <c r="H2814" s="268"/>
      <c r="I2814" s="268"/>
      <c r="K2814" s="270"/>
      <c r="L2814" s="270"/>
      <c r="M2814" s="270"/>
      <c r="N2814" s="270"/>
      <c r="O2814" s="268"/>
      <c r="P2814" s="268"/>
      <c r="Q2814" s="268"/>
      <c r="R2814" s="268"/>
      <c r="S2814" s="268"/>
      <c r="T2814" s="268"/>
      <c r="U2814" s="268"/>
      <c r="V2814" s="268"/>
      <c r="W2814" s="268"/>
      <c r="X2814" s="268"/>
      <c r="AC2814" s="268"/>
      <c r="AE2814" s="268"/>
      <c r="AF2814" s="268"/>
      <c r="AG2814" s="268"/>
      <c r="AH2814" s="268"/>
      <c r="AI2814" s="268"/>
      <c r="AM2814" s="268"/>
    </row>
    <row r="2815" spans="1:39" x14ac:dyDescent="0.25">
      <c r="A2815" s="268"/>
      <c r="B2815" s="268"/>
      <c r="C2815" s="268"/>
      <c r="D2815" s="268"/>
      <c r="E2815" s="268"/>
      <c r="F2815" s="268"/>
      <c r="G2815" s="271"/>
      <c r="H2815" s="268"/>
      <c r="I2815" s="268"/>
      <c r="K2815" s="270"/>
      <c r="L2815" s="270"/>
      <c r="M2815" s="270"/>
      <c r="N2815" s="270"/>
      <c r="O2815" s="268"/>
      <c r="P2815" s="268"/>
      <c r="Q2815" s="268"/>
      <c r="R2815" s="268"/>
      <c r="S2815" s="268"/>
      <c r="T2815" s="268"/>
      <c r="U2815" s="268"/>
      <c r="V2815" s="268"/>
      <c r="W2815" s="268"/>
      <c r="X2815" s="268"/>
      <c r="Y2815" s="268"/>
      <c r="AC2815" s="268"/>
      <c r="AE2815" s="268"/>
      <c r="AF2815" s="268"/>
      <c r="AG2815" s="268"/>
      <c r="AH2815" s="268"/>
      <c r="AI2815" s="268"/>
      <c r="AM2815" s="268"/>
    </row>
    <row r="2816" spans="1:39" x14ac:dyDescent="0.25">
      <c r="A2816" s="268"/>
      <c r="B2816" s="268"/>
      <c r="C2816" s="268"/>
      <c r="D2816" s="268"/>
      <c r="E2816" s="268"/>
      <c r="F2816" s="268"/>
      <c r="G2816" s="271"/>
      <c r="H2816" s="268"/>
      <c r="I2816" s="268"/>
      <c r="K2816" s="270"/>
      <c r="L2816" s="270"/>
      <c r="M2816" s="270"/>
      <c r="N2816" s="270"/>
      <c r="O2816" s="268"/>
      <c r="P2816" s="268"/>
      <c r="Q2816" s="268"/>
      <c r="R2816" s="268"/>
      <c r="S2816" s="268"/>
      <c r="T2816" s="268"/>
      <c r="U2816" s="268"/>
      <c r="V2816" s="268"/>
      <c r="W2816" s="268"/>
      <c r="X2816" s="268"/>
      <c r="Y2816" s="268"/>
      <c r="AC2816" s="268"/>
      <c r="AE2816" s="268"/>
      <c r="AF2816" s="268"/>
      <c r="AG2816" s="268"/>
      <c r="AH2816" s="268"/>
      <c r="AI2816" s="268"/>
      <c r="AM2816" s="268"/>
    </row>
    <row r="2817" spans="1:39" x14ac:dyDescent="0.25">
      <c r="A2817" s="268"/>
      <c r="B2817" s="268"/>
      <c r="C2817" s="268"/>
      <c r="D2817" s="268"/>
      <c r="E2817" s="268"/>
      <c r="F2817" s="268"/>
      <c r="G2817" s="271"/>
      <c r="H2817" s="268"/>
      <c r="I2817" s="268"/>
      <c r="K2817" s="270"/>
      <c r="L2817" s="270"/>
      <c r="M2817" s="270"/>
      <c r="N2817" s="270"/>
      <c r="O2817" s="268"/>
      <c r="P2817" s="268"/>
      <c r="Q2817" s="268"/>
      <c r="R2817" s="268"/>
      <c r="S2817" s="268"/>
      <c r="T2817" s="268"/>
      <c r="U2817" s="268"/>
      <c r="V2817" s="268"/>
      <c r="W2817" s="268"/>
      <c r="X2817" s="268"/>
      <c r="AC2817" s="268"/>
      <c r="AE2817" s="268"/>
      <c r="AF2817" s="268"/>
      <c r="AG2817" s="268"/>
      <c r="AH2817" s="268"/>
      <c r="AI2817" s="268"/>
      <c r="AM2817" s="268"/>
    </row>
    <row r="2818" spans="1:39" x14ac:dyDescent="0.25">
      <c r="A2818" s="268"/>
      <c r="B2818" s="268"/>
      <c r="C2818" s="268"/>
      <c r="D2818" s="268"/>
      <c r="E2818" s="268"/>
      <c r="F2818" s="268"/>
      <c r="G2818" s="271"/>
      <c r="H2818" s="268"/>
      <c r="I2818" s="268"/>
      <c r="K2818" s="270"/>
      <c r="L2818" s="270"/>
      <c r="M2818" s="270"/>
      <c r="N2818" s="270"/>
      <c r="O2818" s="268"/>
      <c r="P2818" s="268"/>
      <c r="Q2818" s="268"/>
      <c r="R2818" s="268"/>
      <c r="S2818" s="268"/>
      <c r="T2818" s="268"/>
      <c r="U2818" s="268"/>
      <c r="V2818" s="268"/>
      <c r="W2818" s="268"/>
      <c r="X2818" s="268"/>
      <c r="Y2818" s="268"/>
      <c r="AC2818" s="268"/>
      <c r="AE2818" s="268"/>
      <c r="AF2818" s="268"/>
      <c r="AG2818" s="268"/>
      <c r="AH2818" s="268"/>
      <c r="AI2818" s="268"/>
      <c r="AM2818" s="268"/>
    </row>
    <row r="2819" spans="1:39" x14ac:dyDescent="0.25">
      <c r="A2819" s="268"/>
      <c r="B2819" s="268"/>
      <c r="C2819" s="268"/>
      <c r="D2819" s="268"/>
      <c r="E2819" s="268"/>
      <c r="F2819" s="268"/>
      <c r="G2819" s="271"/>
      <c r="H2819" s="268"/>
      <c r="I2819" s="268"/>
      <c r="K2819" s="270"/>
      <c r="L2819" s="270"/>
      <c r="M2819" s="270"/>
      <c r="N2819" s="270"/>
      <c r="O2819" s="268"/>
      <c r="P2819" s="268"/>
      <c r="Q2819" s="268"/>
      <c r="R2819" s="268"/>
      <c r="S2819" s="268"/>
      <c r="T2819" s="268"/>
      <c r="U2819" s="268"/>
      <c r="V2819" s="268"/>
      <c r="W2819" s="268"/>
      <c r="X2819" s="268"/>
      <c r="Y2819" s="268"/>
      <c r="AC2819" s="268"/>
      <c r="AE2819" s="268"/>
      <c r="AF2819" s="268"/>
      <c r="AG2819" s="268"/>
      <c r="AH2819" s="268"/>
      <c r="AI2819" s="268"/>
      <c r="AM2819" s="268"/>
    </row>
    <row r="2820" spans="1:39" x14ac:dyDescent="0.25">
      <c r="A2820" s="268"/>
      <c r="B2820" s="268"/>
      <c r="C2820" s="268"/>
      <c r="D2820" s="268"/>
      <c r="E2820" s="268"/>
      <c r="F2820" s="268"/>
      <c r="G2820" s="271"/>
      <c r="H2820" s="268"/>
      <c r="I2820" s="268"/>
      <c r="K2820" s="270"/>
      <c r="L2820" s="270"/>
      <c r="M2820" s="270"/>
      <c r="N2820" s="270"/>
      <c r="O2820" s="268"/>
      <c r="P2820" s="268"/>
      <c r="Q2820" s="268"/>
      <c r="R2820" s="268"/>
      <c r="S2820" s="268"/>
      <c r="T2820" s="268"/>
      <c r="U2820" s="268"/>
      <c r="V2820" s="268"/>
      <c r="W2820" s="268"/>
      <c r="X2820" s="268"/>
      <c r="AC2820" s="268"/>
      <c r="AE2820" s="268"/>
      <c r="AF2820" s="268"/>
      <c r="AG2820" s="268"/>
      <c r="AH2820" s="268"/>
      <c r="AI2820" s="268"/>
      <c r="AM2820" s="268"/>
    </row>
    <row r="2821" spans="1:39" x14ac:dyDescent="0.25">
      <c r="A2821" s="268"/>
      <c r="B2821" s="268"/>
      <c r="C2821" s="268"/>
      <c r="D2821" s="268"/>
      <c r="E2821" s="268"/>
      <c r="F2821" s="268"/>
      <c r="G2821" s="271"/>
      <c r="H2821" s="268"/>
      <c r="I2821" s="268"/>
      <c r="K2821" s="270"/>
      <c r="L2821" s="270"/>
      <c r="M2821" s="270"/>
      <c r="N2821" s="270"/>
      <c r="O2821" s="268"/>
      <c r="P2821" s="268"/>
      <c r="Q2821" s="268"/>
      <c r="R2821" s="268"/>
      <c r="S2821" s="268"/>
      <c r="T2821" s="268"/>
      <c r="U2821" s="268"/>
      <c r="V2821" s="268"/>
      <c r="W2821" s="268"/>
      <c r="X2821" s="268"/>
      <c r="Y2821" s="268"/>
      <c r="AC2821" s="268"/>
      <c r="AE2821" s="268"/>
      <c r="AF2821" s="268"/>
      <c r="AG2821" s="268"/>
      <c r="AH2821" s="268"/>
      <c r="AI2821" s="268"/>
      <c r="AM2821" s="268"/>
    </row>
    <row r="2822" spans="1:39" x14ac:dyDescent="0.25">
      <c r="A2822" s="268"/>
      <c r="B2822" s="268"/>
      <c r="C2822" s="268"/>
      <c r="D2822" s="268"/>
      <c r="E2822" s="268"/>
      <c r="F2822" s="268"/>
      <c r="G2822" s="271"/>
      <c r="H2822" s="268"/>
      <c r="K2822" s="270"/>
      <c r="L2822" s="270"/>
      <c r="M2822" s="270"/>
      <c r="N2822" s="270"/>
      <c r="O2822" s="268"/>
      <c r="P2822" s="268"/>
      <c r="Q2822" s="268"/>
      <c r="R2822" s="268"/>
      <c r="S2822" s="268"/>
      <c r="T2822" s="268"/>
      <c r="U2822" s="268"/>
      <c r="V2822" s="268"/>
      <c r="W2822" s="268"/>
      <c r="X2822" s="268"/>
      <c r="Y2822" s="268"/>
      <c r="AC2822" s="268"/>
      <c r="AE2822" s="268"/>
      <c r="AF2822" s="268"/>
      <c r="AG2822" s="268"/>
      <c r="AH2822" s="268"/>
      <c r="AI2822" s="268"/>
      <c r="AM2822" s="268"/>
    </row>
    <row r="2823" spans="1:39" x14ac:dyDescent="0.25">
      <c r="A2823" s="268"/>
      <c r="B2823" s="268"/>
      <c r="C2823" s="268"/>
      <c r="D2823" s="268"/>
      <c r="E2823" s="268"/>
      <c r="F2823" s="268"/>
      <c r="G2823" s="271"/>
      <c r="H2823" s="268"/>
      <c r="K2823" s="270"/>
      <c r="L2823" s="270"/>
      <c r="M2823" s="270"/>
      <c r="N2823" s="270"/>
      <c r="O2823" s="268"/>
      <c r="P2823" s="268"/>
      <c r="Q2823" s="268"/>
      <c r="R2823" s="268"/>
      <c r="S2823" s="268"/>
      <c r="T2823" s="268"/>
      <c r="U2823" s="268"/>
      <c r="V2823" s="268"/>
      <c r="W2823" s="268"/>
      <c r="X2823" s="268"/>
      <c r="AC2823" s="268"/>
      <c r="AE2823" s="268"/>
      <c r="AF2823" s="268"/>
      <c r="AG2823" s="268"/>
      <c r="AH2823" s="268"/>
      <c r="AI2823" s="268"/>
      <c r="AM2823" s="268"/>
    </row>
    <row r="2824" spans="1:39" x14ac:dyDescent="0.25">
      <c r="A2824" s="268"/>
      <c r="B2824" s="268"/>
      <c r="C2824" s="268"/>
      <c r="D2824" s="268"/>
      <c r="E2824" s="268"/>
      <c r="F2824" s="268"/>
      <c r="G2824" s="271"/>
      <c r="H2824" s="268"/>
      <c r="J2824" s="2"/>
      <c r="K2824" s="270"/>
      <c r="L2824" s="270"/>
      <c r="M2824" s="270"/>
      <c r="N2824" s="270"/>
      <c r="O2824" s="268"/>
      <c r="P2824" s="268"/>
      <c r="Q2824" s="268"/>
      <c r="R2824" s="268"/>
      <c r="S2824" s="268"/>
      <c r="T2824" s="268"/>
      <c r="U2824" s="268"/>
      <c r="V2824" s="268"/>
      <c r="W2824" s="268"/>
      <c r="X2824" s="268"/>
      <c r="Y2824" s="268"/>
      <c r="AC2824" s="268"/>
      <c r="AE2824" s="268"/>
      <c r="AF2824" s="268"/>
      <c r="AG2824" s="268"/>
      <c r="AH2824" s="268"/>
      <c r="AI2824" s="268"/>
      <c r="AM2824" s="268"/>
    </row>
    <row r="2825" spans="1:39" x14ac:dyDescent="0.25">
      <c r="A2825" s="268"/>
      <c r="B2825" s="268"/>
      <c r="C2825" s="268"/>
      <c r="D2825" s="268"/>
      <c r="E2825" s="268"/>
      <c r="F2825" s="268"/>
      <c r="G2825" s="271"/>
      <c r="H2825" s="268"/>
      <c r="K2825" s="270"/>
      <c r="L2825" s="270"/>
      <c r="M2825" s="270"/>
      <c r="N2825" s="270"/>
      <c r="O2825" s="268"/>
      <c r="P2825" s="268"/>
      <c r="Q2825" s="268"/>
      <c r="R2825" s="268"/>
      <c r="S2825" s="268"/>
      <c r="T2825" s="268"/>
      <c r="U2825" s="268"/>
      <c r="V2825" s="268"/>
      <c r="W2825" s="268"/>
      <c r="X2825" s="268"/>
      <c r="AC2825" s="268"/>
      <c r="AE2825" s="268"/>
      <c r="AF2825" s="268"/>
      <c r="AG2825" s="268"/>
      <c r="AH2825" s="268"/>
      <c r="AI2825" s="268"/>
      <c r="AM2825" s="268"/>
    </row>
    <row r="2826" spans="1:39" x14ac:dyDescent="0.25">
      <c r="A2826" s="268"/>
      <c r="B2826" s="268"/>
      <c r="C2826" s="268"/>
      <c r="D2826" s="268"/>
      <c r="E2826" s="268"/>
      <c r="F2826" s="268"/>
      <c r="G2826" s="271"/>
      <c r="H2826" s="268"/>
      <c r="K2826" s="270"/>
      <c r="L2826" s="270"/>
      <c r="M2826" s="270"/>
      <c r="N2826" s="270"/>
      <c r="O2826" s="268"/>
      <c r="P2826" s="268"/>
      <c r="Q2826" s="268"/>
      <c r="R2826" s="268"/>
      <c r="S2826" s="268"/>
      <c r="T2826" s="268"/>
      <c r="U2826" s="268"/>
      <c r="V2826" s="268"/>
      <c r="W2826" s="268"/>
      <c r="X2826" s="268"/>
      <c r="Y2826" s="268"/>
      <c r="AC2826" s="268"/>
      <c r="AE2826" s="268"/>
      <c r="AF2826" s="268"/>
      <c r="AG2826" s="268"/>
      <c r="AH2826" s="268"/>
      <c r="AI2826" s="268"/>
      <c r="AM2826" s="268"/>
    </row>
    <row r="2827" spans="1:39" x14ac:dyDescent="0.25">
      <c r="A2827" s="268"/>
      <c r="B2827" s="268"/>
      <c r="C2827" s="268"/>
      <c r="D2827" s="268"/>
      <c r="E2827" s="268"/>
      <c r="F2827" s="268"/>
      <c r="G2827" s="271"/>
      <c r="H2827" s="268"/>
      <c r="K2827" s="270"/>
      <c r="L2827" s="270"/>
      <c r="M2827" s="270"/>
      <c r="N2827" s="270"/>
      <c r="O2827" s="268"/>
      <c r="P2827" s="268"/>
      <c r="Q2827" s="268"/>
      <c r="R2827" s="268"/>
      <c r="S2827" s="268"/>
      <c r="T2827" s="268"/>
      <c r="U2827" s="268"/>
      <c r="V2827" s="268"/>
      <c r="W2827" s="268"/>
      <c r="X2827" s="268"/>
      <c r="Y2827" s="268"/>
      <c r="AC2827" s="268"/>
      <c r="AE2827" s="268"/>
      <c r="AF2827" s="268"/>
      <c r="AG2827" s="268"/>
      <c r="AH2827" s="268"/>
      <c r="AI2827" s="268"/>
      <c r="AM2827" s="268"/>
    </row>
    <row r="2828" spans="1:39" x14ac:dyDescent="0.25">
      <c r="A2828" s="268"/>
      <c r="B2828" s="268"/>
      <c r="C2828" s="268"/>
      <c r="D2828" s="268"/>
      <c r="E2828" s="268"/>
      <c r="F2828" s="268"/>
      <c r="G2828" s="271"/>
      <c r="H2828" s="268"/>
      <c r="I2828" s="2"/>
      <c r="K2828" s="270"/>
      <c r="L2828" s="270"/>
      <c r="M2828" s="270"/>
      <c r="N2828" s="270"/>
      <c r="O2828" s="268"/>
      <c r="P2828" s="268"/>
      <c r="Q2828" s="268"/>
      <c r="R2828" s="268"/>
      <c r="S2828" s="268"/>
      <c r="T2828" s="268"/>
      <c r="U2828" s="268"/>
      <c r="V2828" s="268"/>
      <c r="W2828" s="268"/>
      <c r="X2828" s="268"/>
      <c r="Y2828" s="268"/>
      <c r="AC2828" s="268"/>
      <c r="AE2828" s="268"/>
      <c r="AF2828" s="268"/>
      <c r="AG2828" s="268"/>
      <c r="AH2828" s="268"/>
      <c r="AI2828" s="268"/>
      <c r="AM2828" s="268"/>
    </row>
    <row r="2829" spans="1:39" x14ac:dyDescent="0.25">
      <c r="A2829" s="268"/>
      <c r="B2829" s="268"/>
      <c r="C2829" s="268"/>
      <c r="D2829" s="268"/>
      <c r="E2829" s="268"/>
      <c r="F2829" s="268"/>
      <c r="G2829" s="271"/>
      <c r="H2829" s="268"/>
      <c r="K2829" s="270"/>
      <c r="L2829" s="270"/>
      <c r="M2829" s="270"/>
      <c r="N2829" s="270"/>
      <c r="O2829" s="268"/>
      <c r="P2829" s="268"/>
      <c r="Q2829" s="268"/>
      <c r="R2829" s="268"/>
      <c r="S2829" s="268"/>
      <c r="T2829" s="268"/>
      <c r="U2829" s="268"/>
      <c r="V2829" s="268"/>
      <c r="W2829" s="268"/>
      <c r="X2829" s="268"/>
      <c r="Y2829" s="268"/>
      <c r="AC2829" s="268"/>
      <c r="AE2829" s="268"/>
      <c r="AF2829" s="268"/>
      <c r="AG2829" s="268"/>
      <c r="AH2829" s="268"/>
      <c r="AI2829" s="268"/>
      <c r="AM2829" s="268"/>
    </row>
    <row r="2830" spans="1:39" x14ac:dyDescent="0.25">
      <c r="A2830" s="268"/>
      <c r="B2830" s="268"/>
      <c r="C2830" s="268"/>
      <c r="D2830" s="268"/>
      <c r="E2830" s="268"/>
      <c r="F2830" s="268"/>
      <c r="G2830" s="271"/>
      <c r="H2830" s="268"/>
      <c r="K2830" s="270"/>
      <c r="L2830" s="270"/>
      <c r="M2830" s="270"/>
      <c r="N2830" s="270"/>
      <c r="O2830" s="268"/>
      <c r="P2830" s="268"/>
      <c r="Q2830" s="268"/>
      <c r="R2830" s="268"/>
      <c r="S2830" s="268"/>
      <c r="T2830" s="268"/>
      <c r="U2830" s="268"/>
      <c r="V2830" s="268"/>
      <c r="W2830" s="268"/>
      <c r="X2830" s="268"/>
      <c r="Y2830" s="268"/>
      <c r="AC2830" s="268"/>
      <c r="AE2830" s="268"/>
      <c r="AF2830" s="268"/>
      <c r="AG2830" s="268"/>
      <c r="AH2830" s="268"/>
      <c r="AI2830" s="268"/>
      <c r="AM2830" s="268"/>
    </row>
    <row r="2831" spans="1:39" x14ac:dyDescent="0.25">
      <c r="A2831" s="268"/>
      <c r="B2831" s="268"/>
      <c r="C2831" s="268"/>
      <c r="D2831" s="268"/>
      <c r="E2831" s="268"/>
      <c r="F2831" s="268"/>
      <c r="G2831" s="271"/>
      <c r="H2831" s="268"/>
      <c r="I2831" s="268"/>
      <c r="K2831" s="270"/>
      <c r="L2831" s="270"/>
      <c r="M2831" s="270"/>
      <c r="N2831" s="270"/>
      <c r="O2831" s="268"/>
      <c r="P2831" s="268"/>
      <c r="Q2831" s="268"/>
      <c r="R2831" s="268"/>
      <c r="S2831" s="268"/>
      <c r="T2831" s="268"/>
      <c r="U2831" s="268"/>
      <c r="V2831" s="268"/>
      <c r="W2831" s="268"/>
      <c r="X2831" s="268"/>
      <c r="AC2831" s="268"/>
      <c r="AE2831" s="268"/>
      <c r="AF2831" s="268"/>
      <c r="AG2831" s="268"/>
      <c r="AH2831" s="268"/>
      <c r="AI2831" s="268"/>
      <c r="AM2831" s="268"/>
    </row>
    <row r="2832" spans="1:39" x14ac:dyDescent="0.25">
      <c r="A2832" s="268"/>
      <c r="B2832" s="268"/>
      <c r="C2832" s="268"/>
      <c r="D2832" s="268"/>
      <c r="E2832" s="268"/>
      <c r="F2832" s="268"/>
      <c r="G2832" s="271"/>
      <c r="H2832" s="268"/>
      <c r="I2832" s="268"/>
      <c r="K2832" s="270"/>
      <c r="L2832" s="270"/>
      <c r="M2832" s="270"/>
      <c r="N2832" s="270"/>
      <c r="O2832" s="268"/>
      <c r="P2832" s="268"/>
      <c r="Q2832" s="268"/>
      <c r="R2832" s="268"/>
      <c r="S2832" s="268"/>
      <c r="T2832" s="268"/>
      <c r="U2832" s="268"/>
      <c r="V2832" s="268"/>
      <c r="W2832" s="268"/>
      <c r="X2832" s="268"/>
      <c r="AC2832" s="268"/>
      <c r="AE2832" s="268"/>
      <c r="AF2832" s="268"/>
      <c r="AG2832" s="268"/>
      <c r="AH2832" s="268"/>
      <c r="AI2832" s="268"/>
      <c r="AM2832" s="268"/>
    </row>
    <row r="2833" spans="1:39" x14ac:dyDescent="0.25">
      <c r="A2833" s="268"/>
      <c r="B2833" s="268"/>
      <c r="C2833" s="268"/>
      <c r="D2833" s="268"/>
      <c r="E2833" s="268"/>
      <c r="F2833" s="268"/>
      <c r="G2833" s="271"/>
      <c r="H2833" s="268"/>
      <c r="I2833" s="268"/>
      <c r="K2833" s="270"/>
      <c r="L2833" s="270"/>
      <c r="M2833" s="270"/>
      <c r="N2833" s="270"/>
      <c r="O2833" s="268"/>
      <c r="P2833" s="268"/>
      <c r="Q2833" s="268"/>
      <c r="R2833" s="268"/>
      <c r="S2833" s="268"/>
      <c r="T2833" s="268"/>
      <c r="U2833" s="268"/>
      <c r="V2833" s="268"/>
      <c r="W2833" s="268"/>
      <c r="X2833" s="268"/>
      <c r="AC2833" s="268"/>
      <c r="AE2833" s="268"/>
      <c r="AF2833" s="268"/>
      <c r="AG2833" s="268"/>
      <c r="AH2833" s="268"/>
      <c r="AI2833" s="268"/>
      <c r="AM2833" s="268"/>
    </row>
    <row r="2834" spans="1:39" x14ac:dyDescent="0.25">
      <c r="A2834" s="268"/>
      <c r="B2834" s="268"/>
      <c r="C2834" s="268"/>
      <c r="D2834" s="268"/>
      <c r="E2834" s="268"/>
      <c r="F2834" s="268"/>
      <c r="G2834" s="271"/>
      <c r="H2834" s="268"/>
      <c r="K2834" s="270"/>
      <c r="L2834" s="270"/>
      <c r="M2834" s="270"/>
      <c r="N2834" s="270"/>
      <c r="O2834" s="268"/>
      <c r="P2834" s="268"/>
      <c r="Q2834" s="268"/>
      <c r="R2834" s="268"/>
      <c r="S2834" s="268"/>
      <c r="T2834" s="268"/>
      <c r="U2834" s="268"/>
      <c r="V2834" s="268"/>
      <c r="W2834" s="268"/>
      <c r="X2834" s="268"/>
      <c r="AC2834" s="268"/>
      <c r="AE2834" s="268"/>
      <c r="AF2834" s="268"/>
      <c r="AG2834" s="268"/>
      <c r="AH2834" s="268"/>
      <c r="AI2834" s="268"/>
      <c r="AM2834" s="268"/>
    </row>
    <row r="2835" spans="1:39" x14ac:dyDescent="0.25">
      <c r="A2835" s="268"/>
      <c r="B2835" s="268"/>
      <c r="C2835" s="268"/>
      <c r="D2835" s="268"/>
      <c r="E2835" s="268"/>
      <c r="F2835" s="268"/>
      <c r="G2835" s="271"/>
      <c r="H2835" s="268"/>
      <c r="K2835" s="270"/>
      <c r="L2835" s="270"/>
      <c r="M2835" s="270"/>
      <c r="N2835" s="270"/>
      <c r="O2835" s="268"/>
      <c r="P2835" s="268"/>
      <c r="Q2835" s="268"/>
      <c r="R2835" s="268"/>
      <c r="S2835" s="268"/>
      <c r="T2835" s="268"/>
      <c r="U2835" s="268"/>
      <c r="V2835" s="268"/>
      <c r="W2835" s="268"/>
      <c r="X2835" s="268"/>
      <c r="AC2835" s="268"/>
      <c r="AE2835" s="268"/>
      <c r="AF2835" s="268"/>
      <c r="AG2835" s="268"/>
      <c r="AH2835" s="268"/>
      <c r="AI2835" s="268"/>
      <c r="AM2835" s="268"/>
    </row>
    <row r="2836" spans="1:39" x14ac:dyDescent="0.25">
      <c r="A2836" s="268"/>
      <c r="B2836" s="268"/>
      <c r="C2836" s="268"/>
      <c r="D2836" s="268"/>
      <c r="E2836" s="268"/>
      <c r="F2836" s="268"/>
      <c r="G2836" s="271"/>
      <c r="H2836" s="268"/>
      <c r="I2836" s="268"/>
      <c r="K2836" s="270"/>
      <c r="L2836" s="270"/>
      <c r="M2836" s="270"/>
      <c r="N2836" s="270"/>
      <c r="O2836" s="268"/>
      <c r="P2836" s="268"/>
      <c r="Q2836" s="268"/>
      <c r="R2836" s="268"/>
      <c r="S2836" s="268"/>
      <c r="T2836" s="268"/>
      <c r="U2836" s="268"/>
      <c r="V2836" s="268"/>
      <c r="W2836" s="268"/>
      <c r="X2836" s="268"/>
      <c r="AC2836" s="268"/>
      <c r="AE2836" s="268"/>
      <c r="AF2836" s="268"/>
      <c r="AG2836" s="268"/>
      <c r="AH2836" s="268"/>
      <c r="AI2836" s="268"/>
      <c r="AM2836" s="268"/>
    </row>
    <row r="2837" spans="1:39" x14ac:dyDescent="0.25">
      <c r="A2837" s="268"/>
      <c r="B2837" s="268"/>
      <c r="C2837" s="268"/>
      <c r="D2837" s="268"/>
      <c r="E2837" s="268"/>
      <c r="F2837" s="268"/>
      <c r="G2837" s="271"/>
      <c r="H2837" s="268"/>
      <c r="I2837" s="268"/>
      <c r="K2837" s="270"/>
      <c r="L2837" s="270"/>
      <c r="M2837" s="270"/>
      <c r="N2837" s="270"/>
      <c r="O2837" s="268"/>
      <c r="P2837" s="268"/>
      <c r="Q2837" s="268"/>
      <c r="R2837" s="268"/>
      <c r="S2837" s="268"/>
      <c r="T2837" s="268"/>
      <c r="U2837" s="268"/>
      <c r="V2837" s="268"/>
      <c r="W2837" s="268"/>
      <c r="X2837" s="268"/>
      <c r="AC2837" s="268"/>
      <c r="AE2837" s="268"/>
      <c r="AF2837" s="268"/>
      <c r="AG2837" s="268"/>
      <c r="AH2837" s="268"/>
      <c r="AI2837" s="268"/>
      <c r="AM2837" s="268"/>
    </row>
    <row r="2838" spans="1:39" x14ac:dyDescent="0.25">
      <c r="A2838" s="268"/>
      <c r="B2838" s="268"/>
      <c r="C2838" s="268"/>
      <c r="D2838" s="268"/>
      <c r="E2838" s="268"/>
      <c r="F2838" s="268"/>
      <c r="G2838" s="271"/>
      <c r="H2838" s="268"/>
      <c r="I2838" s="268"/>
      <c r="K2838" s="270"/>
      <c r="L2838" s="270"/>
      <c r="M2838" s="270"/>
      <c r="N2838" s="270"/>
      <c r="O2838" s="268"/>
      <c r="P2838" s="268"/>
      <c r="Q2838" s="268"/>
      <c r="R2838" s="268"/>
      <c r="S2838" s="268"/>
      <c r="T2838" s="268"/>
      <c r="U2838" s="268"/>
      <c r="V2838" s="268"/>
      <c r="W2838" s="268"/>
      <c r="X2838" s="268"/>
      <c r="AC2838" s="268"/>
      <c r="AE2838" s="268"/>
      <c r="AF2838" s="268"/>
      <c r="AG2838" s="268"/>
      <c r="AH2838" s="268"/>
      <c r="AI2838" s="268"/>
      <c r="AM2838" s="268"/>
    </row>
    <row r="2839" spans="1:39" x14ac:dyDescent="0.25">
      <c r="A2839" s="268"/>
      <c r="B2839" s="268"/>
      <c r="C2839" s="268"/>
      <c r="D2839" s="268"/>
      <c r="E2839" s="268"/>
      <c r="F2839" s="268"/>
      <c r="G2839" s="271"/>
      <c r="H2839" s="268"/>
      <c r="I2839" s="268"/>
      <c r="K2839" s="270"/>
      <c r="L2839" s="270"/>
      <c r="M2839" s="270"/>
      <c r="N2839" s="270"/>
      <c r="O2839" s="268"/>
      <c r="P2839" s="268"/>
      <c r="Q2839" s="268"/>
      <c r="R2839" s="268"/>
      <c r="S2839" s="268"/>
      <c r="T2839" s="268"/>
      <c r="U2839" s="268"/>
      <c r="V2839" s="268"/>
      <c r="W2839" s="268"/>
      <c r="X2839" s="268"/>
      <c r="AC2839" s="268"/>
      <c r="AE2839" s="268"/>
      <c r="AF2839" s="268"/>
      <c r="AG2839" s="268"/>
      <c r="AH2839" s="268"/>
      <c r="AI2839" s="268"/>
      <c r="AM2839" s="268"/>
    </row>
    <row r="2840" spans="1:39" x14ac:dyDescent="0.25">
      <c r="A2840" s="268"/>
      <c r="B2840" s="268"/>
      <c r="C2840" s="268"/>
      <c r="D2840" s="268"/>
      <c r="E2840" s="268"/>
      <c r="F2840" s="268"/>
      <c r="G2840" s="271"/>
      <c r="H2840" s="268"/>
      <c r="I2840" s="268"/>
      <c r="K2840" s="270"/>
      <c r="L2840" s="270"/>
      <c r="M2840" s="270"/>
      <c r="N2840" s="270"/>
      <c r="O2840" s="268"/>
      <c r="P2840" s="268"/>
      <c r="Q2840" s="268"/>
      <c r="R2840" s="268"/>
      <c r="S2840" s="268"/>
      <c r="T2840" s="268"/>
      <c r="U2840" s="268"/>
      <c r="V2840" s="268"/>
      <c r="W2840" s="268"/>
      <c r="X2840" s="268"/>
      <c r="AC2840" s="268"/>
      <c r="AE2840" s="268"/>
      <c r="AF2840" s="268"/>
      <c r="AG2840" s="268"/>
      <c r="AH2840" s="268"/>
      <c r="AI2840" s="268"/>
      <c r="AM2840" s="268"/>
    </row>
    <row r="2841" spans="1:39" x14ac:dyDescent="0.25">
      <c r="A2841" s="268"/>
      <c r="B2841" s="268"/>
      <c r="C2841" s="268"/>
      <c r="D2841" s="268"/>
      <c r="E2841" s="268"/>
      <c r="F2841" s="268"/>
      <c r="G2841" s="271"/>
      <c r="H2841" s="268"/>
      <c r="I2841" s="268"/>
      <c r="K2841" s="270"/>
      <c r="L2841" s="270"/>
      <c r="M2841" s="270"/>
      <c r="N2841" s="270"/>
      <c r="O2841" s="268"/>
      <c r="P2841" s="268"/>
      <c r="Q2841" s="268"/>
      <c r="R2841" s="268"/>
      <c r="S2841" s="268"/>
      <c r="T2841" s="268"/>
      <c r="U2841" s="268"/>
      <c r="V2841" s="268"/>
      <c r="W2841" s="268"/>
      <c r="X2841" s="268"/>
      <c r="AC2841" s="268"/>
      <c r="AE2841" s="268"/>
      <c r="AF2841" s="268"/>
      <c r="AG2841" s="268"/>
      <c r="AH2841" s="268"/>
      <c r="AI2841" s="268"/>
      <c r="AM2841" s="268"/>
    </row>
    <row r="2842" spans="1:39" x14ac:dyDescent="0.25">
      <c r="A2842" s="268"/>
      <c r="B2842" s="268"/>
      <c r="C2842" s="268"/>
      <c r="D2842" s="268"/>
      <c r="E2842" s="268"/>
      <c r="F2842" s="268"/>
      <c r="G2842" s="271"/>
      <c r="H2842" s="268"/>
      <c r="I2842" s="268"/>
      <c r="K2842" s="270"/>
      <c r="L2842" s="270"/>
      <c r="M2842" s="270"/>
      <c r="N2842" s="270"/>
      <c r="O2842" s="268"/>
      <c r="P2842" s="268"/>
      <c r="Q2842" s="268"/>
      <c r="R2842" s="268"/>
      <c r="S2842" s="268"/>
      <c r="T2842" s="268"/>
      <c r="U2842" s="268"/>
      <c r="V2842" s="268"/>
      <c r="W2842" s="268"/>
      <c r="X2842" s="268"/>
      <c r="Y2842" s="268"/>
      <c r="AC2842" s="268"/>
      <c r="AE2842" s="268"/>
      <c r="AF2842" s="268"/>
      <c r="AG2842" s="268"/>
      <c r="AH2842" s="268"/>
      <c r="AI2842" s="268"/>
      <c r="AM2842" s="268"/>
    </row>
    <row r="2843" spans="1:39" x14ac:dyDescent="0.25">
      <c r="A2843" s="268"/>
      <c r="B2843" s="268"/>
      <c r="C2843" s="268"/>
      <c r="D2843" s="268"/>
      <c r="E2843" s="268"/>
      <c r="F2843" s="268"/>
      <c r="G2843" s="271"/>
      <c r="H2843" s="268"/>
      <c r="I2843" s="268"/>
      <c r="K2843" s="270"/>
      <c r="L2843" s="270"/>
      <c r="M2843" s="270"/>
      <c r="N2843" s="270"/>
      <c r="O2843" s="268"/>
      <c r="P2843" s="268"/>
      <c r="Q2843" s="268"/>
      <c r="R2843" s="268"/>
      <c r="S2843" s="268"/>
      <c r="T2843" s="268"/>
      <c r="U2843" s="268"/>
      <c r="V2843" s="268"/>
      <c r="W2843" s="268"/>
      <c r="X2843" s="268"/>
      <c r="Y2843" s="268"/>
      <c r="AC2843" s="268"/>
      <c r="AE2843" s="268"/>
      <c r="AF2843" s="268"/>
      <c r="AG2843" s="268"/>
      <c r="AH2843" s="268"/>
      <c r="AI2843" s="268"/>
      <c r="AM2843" s="268"/>
    </row>
    <row r="2844" spans="1:39" x14ac:dyDescent="0.25">
      <c r="A2844" s="268"/>
      <c r="B2844" s="268"/>
      <c r="C2844" s="268"/>
      <c r="D2844" s="268"/>
      <c r="E2844" s="268"/>
      <c r="F2844" s="268"/>
      <c r="G2844" s="271"/>
      <c r="H2844" s="268"/>
      <c r="J2844" s="268"/>
      <c r="K2844" s="270"/>
      <c r="L2844" s="270"/>
      <c r="M2844" s="270"/>
      <c r="N2844" s="270"/>
      <c r="O2844" s="268"/>
      <c r="P2844" s="268"/>
      <c r="Q2844" s="268"/>
      <c r="R2844" s="268"/>
      <c r="S2844" s="268"/>
      <c r="T2844" s="268"/>
      <c r="U2844" s="268"/>
      <c r="V2844" s="268"/>
      <c r="W2844" s="268"/>
      <c r="X2844" s="268"/>
      <c r="Y2844" s="268"/>
      <c r="AC2844" s="268"/>
      <c r="AE2844" s="268"/>
      <c r="AF2844" s="268"/>
      <c r="AG2844" s="268"/>
      <c r="AH2844" s="268"/>
      <c r="AI2844" s="268"/>
      <c r="AM2844" s="268"/>
    </row>
    <row r="2845" spans="1:39" x14ac:dyDescent="0.25">
      <c r="A2845" s="268"/>
      <c r="B2845" s="268"/>
      <c r="C2845" s="268"/>
      <c r="D2845" s="268"/>
      <c r="E2845" s="268"/>
      <c r="F2845" s="268"/>
      <c r="G2845" s="271"/>
      <c r="H2845" s="268"/>
      <c r="I2845" s="2"/>
      <c r="K2845" s="270"/>
      <c r="L2845" s="270"/>
      <c r="M2845" s="270"/>
      <c r="N2845" s="270"/>
      <c r="O2845" s="268"/>
      <c r="P2845" s="268"/>
      <c r="Q2845" s="268"/>
      <c r="R2845" s="268"/>
      <c r="S2845" s="268"/>
      <c r="T2845" s="268"/>
      <c r="U2845" s="268"/>
      <c r="V2845" s="268"/>
      <c r="W2845" s="268"/>
      <c r="X2845" s="268"/>
      <c r="Y2845" s="268"/>
      <c r="AC2845" s="268"/>
      <c r="AE2845" s="268"/>
      <c r="AF2845" s="268"/>
      <c r="AG2845" s="268"/>
      <c r="AH2845" s="268"/>
      <c r="AI2845" s="268"/>
      <c r="AM2845" s="268"/>
    </row>
    <row r="2846" spans="1:39" x14ac:dyDescent="0.25">
      <c r="A2846" s="268"/>
      <c r="B2846" s="268"/>
      <c r="C2846" s="268"/>
      <c r="D2846" s="268"/>
      <c r="E2846" s="268"/>
      <c r="F2846" s="268"/>
      <c r="G2846" s="271"/>
      <c r="H2846" s="268"/>
      <c r="I2846" s="268"/>
      <c r="K2846" s="270"/>
      <c r="L2846" s="270"/>
      <c r="M2846" s="270"/>
      <c r="N2846" s="270"/>
      <c r="O2846" s="268"/>
      <c r="P2846" s="268"/>
      <c r="Q2846" s="268"/>
      <c r="R2846" s="268"/>
      <c r="S2846" s="268"/>
      <c r="T2846" s="268"/>
      <c r="U2846" s="268"/>
      <c r="V2846" s="268"/>
      <c r="W2846" s="268"/>
      <c r="X2846" s="268"/>
      <c r="AC2846" s="268"/>
      <c r="AE2846" s="268"/>
      <c r="AF2846" s="268"/>
      <c r="AG2846" s="268"/>
      <c r="AH2846" s="268"/>
      <c r="AI2846" s="268"/>
      <c r="AM2846" s="268"/>
    </row>
    <row r="2847" spans="1:39" x14ac:dyDescent="0.25">
      <c r="A2847" s="268"/>
      <c r="B2847" s="268"/>
      <c r="C2847" s="268"/>
      <c r="D2847" s="268"/>
      <c r="E2847" s="268"/>
      <c r="F2847" s="268"/>
      <c r="G2847" s="271"/>
      <c r="H2847" s="268"/>
      <c r="I2847" s="268"/>
      <c r="K2847" s="270"/>
      <c r="L2847" s="270"/>
      <c r="M2847" s="270"/>
      <c r="N2847" s="270"/>
      <c r="O2847" s="268"/>
      <c r="P2847" s="268"/>
      <c r="Q2847" s="268"/>
      <c r="R2847" s="268"/>
      <c r="S2847" s="268"/>
      <c r="T2847" s="268"/>
      <c r="U2847" s="268"/>
      <c r="V2847" s="268"/>
      <c r="W2847" s="268"/>
      <c r="X2847" s="268"/>
      <c r="AC2847" s="268"/>
      <c r="AE2847" s="268"/>
      <c r="AF2847" s="268"/>
      <c r="AG2847" s="268"/>
      <c r="AH2847" s="268"/>
      <c r="AI2847" s="268"/>
      <c r="AM2847" s="268"/>
    </row>
    <row r="2848" spans="1:39" x14ac:dyDescent="0.25">
      <c r="A2848" s="268"/>
      <c r="B2848" s="268"/>
      <c r="C2848" s="268"/>
      <c r="D2848" s="268"/>
      <c r="E2848" s="268"/>
      <c r="F2848" s="268"/>
      <c r="G2848" s="271"/>
      <c r="H2848" s="268"/>
      <c r="I2848" s="268"/>
      <c r="K2848" s="270"/>
      <c r="L2848" s="270"/>
      <c r="M2848" s="270"/>
      <c r="N2848" s="270"/>
      <c r="O2848" s="268"/>
      <c r="P2848" s="268"/>
      <c r="Q2848" s="268"/>
      <c r="R2848" s="268"/>
      <c r="S2848" s="268"/>
      <c r="T2848" s="268"/>
      <c r="U2848" s="268"/>
      <c r="V2848" s="268"/>
      <c r="W2848" s="268"/>
      <c r="X2848" s="268"/>
      <c r="AC2848" s="268"/>
      <c r="AE2848" s="268"/>
      <c r="AF2848" s="268"/>
      <c r="AG2848" s="268"/>
      <c r="AH2848" s="268"/>
      <c r="AI2848" s="268"/>
      <c r="AM2848" s="268"/>
    </row>
    <row r="2849" spans="1:39" x14ac:dyDescent="0.25">
      <c r="A2849" s="268"/>
      <c r="B2849" s="268"/>
      <c r="C2849" s="268"/>
      <c r="D2849" s="268"/>
      <c r="E2849" s="268"/>
      <c r="F2849" s="268"/>
      <c r="G2849" s="271"/>
      <c r="H2849" s="268"/>
      <c r="I2849" s="2"/>
      <c r="K2849" s="270"/>
      <c r="L2849" s="270"/>
      <c r="M2849" s="270"/>
      <c r="N2849" s="270"/>
      <c r="O2849" s="268"/>
      <c r="P2849" s="268"/>
      <c r="Q2849" s="268"/>
      <c r="R2849" s="268"/>
      <c r="S2849" s="268"/>
      <c r="T2849" s="268"/>
      <c r="U2849" s="268"/>
      <c r="V2849" s="268"/>
      <c r="W2849" s="268"/>
      <c r="X2849" s="268"/>
      <c r="AC2849" s="268"/>
      <c r="AE2849" s="268"/>
      <c r="AF2849" s="268"/>
      <c r="AG2849" s="268"/>
      <c r="AH2849" s="268"/>
      <c r="AI2849" s="268"/>
      <c r="AM2849" s="268"/>
    </row>
    <row r="2850" spans="1:39" x14ac:dyDescent="0.25">
      <c r="A2850" s="268"/>
      <c r="B2850" s="268"/>
      <c r="C2850" s="268"/>
      <c r="D2850" s="268"/>
      <c r="E2850" s="268"/>
      <c r="F2850" s="268"/>
      <c r="G2850" s="271"/>
      <c r="H2850" s="268"/>
      <c r="K2850" s="270"/>
      <c r="L2850" s="270"/>
      <c r="M2850" s="270"/>
      <c r="N2850" s="270"/>
      <c r="O2850" s="268"/>
      <c r="P2850" s="268"/>
      <c r="Q2850" s="268"/>
      <c r="R2850" s="268"/>
      <c r="S2850" s="268"/>
      <c r="T2850" s="268"/>
      <c r="U2850" s="268"/>
      <c r="V2850" s="268"/>
      <c r="W2850" s="268"/>
      <c r="X2850" s="268"/>
      <c r="AC2850" s="268"/>
      <c r="AE2850" s="268"/>
      <c r="AF2850" s="268"/>
      <c r="AG2850" s="268"/>
      <c r="AH2850" s="268"/>
      <c r="AI2850" s="268"/>
      <c r="AM2850" s="268"/>
    </row>
    <row r="2851" spans="1:39" x14ac:dyDescent="0.25">
      <c r="A2851" s="268"/>
      <c r="B2851" s="268"/>
      <c r="C2851" s="268"/>
      <c r="D2851" s="268"/>
      <c r="E2851" s="268"/>
      <c r="F2851" s="268"/>
      <c r="G2851" s="271"/>
      <c r="H2851" s="268"/>
      <c r="I2851" s="268"/>
      <c r="K2851" s="270"/>
      <c r="L2851" s="270"/>
      <c r="M2851" s="270"/>
      <c r="N2851" s="270"/>
      <c r="O2851" s="268"/>
      <c r="P2851" s="268"/>
      <c r="Q2851" s="268"/>
      <c r="R2851" s="268"/>
      <c r="S2851" s="268"/>
      <c r="T2851" s="268"/>
      <c r="U2851" s="268"/>
      <c r="V2851" s="268"/>
      <c r="W2851" s="268"/>
      <c r="X2851" s="268"/>
      <c r="AC2851" s="268"/>
      <c r="AE2851" s="268"/>
      <c r="AF2851" s="268"/>
      <c r="AG2851" s="268"/>
      <c r="AH2851" s="268"/>
      <c r="AI2851" s="268"/>
      <c r="AM2851" s="268"/>
    </row>
    <row r="2852" spans="1:39" x14ac:dyDescent="0.25">
      <c r="A2852" s="268"/>
      <c r="B2852" s="268"/>
      <c r="C2852" s="268"/>
      <c r="D2852" s="268"/>
      <c r="E2852" s="268"/>
      <c r="F2852" s="268"/>
      <c r="G2852" s="271"/>
      <c r="H2852" s="268"/>
      <c r="I2852" s="268"/>
      <c r="K2852" s="270"/>
      <c r="L2852" s="270"/>
      <c r="M2852" s="270"/>
      <c r="N2852" s="270"/>
      <c r="O2852" s="268"/>
      <c r="P2852" s="268"/>
      <c r="Q2852" s="268"/>
      <c r="R2852" s="268"/>
      <c r="S2852" s="268"/>
      <c r="T2852" s="268"/>
      <c r="U2852" s="268"/>
      <c r="V2852" s="268"/>
      <c r="W2852" s="268"/>
      <c r="X2852" s="268"/>
      <c r="Y2852" s="268"/>
      <c r="AC2852" s="268"/>
      <c r="AE2852" s="268"/>
      <c r="AF2852" s="268"/>
      <c r="AG2852" s="268"/>
      <c r="AH2852" s="268"/>
      <c r="AI2852" s="268"/>
      <c r="AM2852" s="268"/>
    </row>
    <row r="2853" spans="1:39" x14ac:dyDescent="0.25">
      <c r="A2853" s="268"/>
      <c r="B2853" s="268"/>
      <c r="C2853" s="268"/>
      <c r="D2853" s="268"/>
      <c r="E2853" s="268"/>
      <c r="F2853" s="268"/>
      <c r="G2853" s="271"/>
      <c r="H2853" s="268"/>
      <c r="I2853" s="268"/>
      <c r="K2853" s="270"/>
      <c r="L2853" s="270"/>
      <c r="M2853" s="270"/>
      <c r="N2853" s="270"/>
      <c r="O2853" s="268"/>
      <c r="P2853" s="268"/>
      <c r="Q2853" s="268"/>
      <c r="R2853" s="268"/>
      <c r="S2853" s="268"/>
      <c r="T2853" s="268"/>
      <c r="U2853" s="268"/>
      <c r="V2853" s="268"/>
      <c r="W2853" s="268"/>
      <c r="X2853" s="268"/>
      <c r="Y2853" s="268"/>
      <c r="AC2853" s="268"/>
      <c r="AE2853" s="268"/>
      <c r="AF2853" s="268"/>
      <c r="AG2853" s="268"/>
      <c r="AH2853" s="268"/>
      <c r="AI2853" s="268"/>
      <c r="AM2853" s="268"/>
    </row>
    <row r="2854" spans="1:39" x14ac:dyDescent="0.25">
      <c r="A2854" s="268"/>
      <c r="B2854" s="268"/>
      <c r="C2854" s="268"/>
      <c r="D2854" s="268"/>
      <c r="E2854" s="268"/>
      <c r="F2854" s="268"/>
      <c r="G2854" s="271"/>
      <c r="H2854" s="268"/>
      <c r="K2854" s="270"/>
      <c r="L2854" s="270"/>
      <c r="M2854" s="270"/>
      <c r="N2854" s="270"/>
      <c r="O2854" s="268"/>
      <c r="P2854" s="268"/>
      <c r="Q2854" s="268"/>
      <c r="R2854" s="268"/>
      <c r="S2854" s="268"/>
      <c r="T2854" s="268"/>
      <c r="U2854" s="268"/>
      <c r="V2854" s="268"/>
      <c r="W2854" s="268"/>
      <c r="X2854" s="268"/>
      <c r="Y2854" s="268"/>
      <c r="AC2854" s="268"/>
      <c r="AE2854" s="268"/>
      <c r="AF2854" s="268"/>
      <c r="AG2854" s="268"/>
      <c r="AH2854" s="268"/>
      <c r="AI2854" s="268"/>
      <c r="AM2854" s="268"/>
    </row>
    <row r="2855" spans="1:39" x14ac:dyDescent="0.25">
      <c r="A2855" s="268"/>
      <c r="B2855" s="268"/>
      <c r="C2855" s="268"/>
      <c r="D2855" s="268"/>
      <c r="E2855" s="268"/>
      <c r="F2855" s="268"/>
      <c r="G2855" s="271"/>
      <c r="H2855" s="268"/>
      <c r="I2855" s="2"/>
      <c r="K2855" s="270"/>
      <c r="L2855" s="270"/>
      <c r="M2855" s="270"/>
      <c r="N2855" s="270"/>
      <c r="O2855" s="268"/>
      <c r="P2855" s="268"/>
      <c r="Q2855" s="268"/>
      <c r="R2855" s="268"/>
      <c r="S2855" s="268"/>
      <c r="T2855" s="268"/>
      <c r="U2855" s="268"/>
      <c r="V2855" s="268"/>
      <c r="W2855" s="268"/>
      <c r="X2855" s="268"/>
      <c r="Y2855" s="268"/>
      <c r="AC2855" s="268"/>
      <c r="AE2855" s="268"/>
      <c r="AF2855" s="268"/>
      <c r="AG2855" s="268"/>
      <c r="AH2855" s="268"/>
      <c r="AI2855" s="268"/>
      <c r="AM2855" s="268"/>
    </row>
    <row r="2856" spans="1:39" x14ac:dyDescent="0.25">
      <c r="A2856" s="268"/>
      <c r="B2856" s="268"/>
      <c r="C2856" s="268"/>
      <c r="D2856" s="268"/>
      <c r="E2856" s="268"/>
      <c r="F2856" s="268"/>
      <c r="G2856" s="271"/>
      <c r="H2856" s="268"/>
      <c r="K2856" s="270"/>
      <c r="L2856" s="270"/>
      <c r="M2856" s="270"/>
      <c r="N2856" s="270"/>
      <c r="O2856" s="268"/>
      <c r="P2856" s="268"/>
      <c r="Q2856" s="268"/>
      <c r="R2856" s="268"/>
      <c r="S2856" s="268"/>
      <c r="T2856" s="268"/>
      <c r="U2856" s="268"/>
      <c r="V2856" s="268"/>
      <c r="W2856" s="268"/>
      <c r="X2856" s="268"/>
      <c r="Y2856" s="268"/>
      <c r="AC2856" s="268"/>
      <c r="AE2856" s="268"/>
      <c r="AF2856" s="268"/>
      <c r="AG2856" s="268"/>
      <c r="AH2856" s="268"/>
      <c r="AI2856" s="268"/>
      <c r="AM2856" s="268"/>
    </row>
    <row r="2857" spans="1:39" x14ac:dyDescent="0.25">
      <c r="A2857" s="268"/>
      <c r="B2857" s="268"/>
      <c r="C2857" s="268"/>
      <c r="D2857" s="268"/>
      <c r="E2857" s="268"/>
      <c r="F2857" s="268"/>
      <c r="G2857" s="271"/>
      <c r="H2857" s="268"/>
      <c r="I2857" s="268"/>
      <c r="J2857" s="2"/>
      <c r="K2857" s="270"/>
      <c r="L2857" s="270"/>
      <c r="M2857" s="270"/>
      <c r="N2857" s="270"/>
      <c r="O2857" s="268"/>
      <c r="P2857" s="268"/>
      <c r="Q2857" s="268"/>
      <c r="R2857" s="268"/>
      <c r="S2857" s="268"/>
      <c r="T2857" s="268"/>
      <c r="U2857" s="268"/>
      <c r="V2857" s="268"/>
      <c r="W2857" s="268"/>
      <c r="X2857" s="268"/>
      <c r="Y2857" s="268"/>
      <c r="AC2857" s="268"/>
      <c r="AE2857" s="268"/>
      <c r="AF2857" s="268"/>
      <c r="AG2857" s="268"/>
      <c r="AH2857" s="268"/>
      <c r="AI2857" s="268"/>
      <c r="AM2857" s="268"/>
    </row>
    <row r="2858" spans="1:39" x14ac:dyDescent="0.25">
      <c r="A2858" s="268"/>
      <c r="B2858" s="268"/>
      <c r="C2858" s="268"/>
      <c r="D2858" s="268"/>
      <c r="E2858" s="268"/>
      <c r="F2858" s="268"/>
      <c r="G2858" s="271"/>
      <c r="H2858" s="268"/>
      <c r="I2858" s="2"/>
      <c r="K2858" s="270"/>
      <c r="L2858" s="270"/>
      <c r="M2858" s="270"/>
      <c r="N2858" s="270"/>
      <c r="O2858" s="268"/>
      <c r="P2858" s="268"/>
      <c r="Q2858" s="268"/>
      <c r="R2858" s="268"/>
      <c r="S2858" s="268"/>
      <c r="T2858" s="268"/>
      <c r="U2858" s="268"/>
      <c r="V2858" s="268"/>
      <c r="W2858" s="268"/>
      <c r="X2858" s="268"/>
      <c r="Y2858" s="268"/>
      <c r="AC2858" s="268"/>
      <c r="AE2858" s="268"/>
      <c r="AF2858" s="268"/>
      <c r="AG2858" s="268"/>
      <c r="AH2858" s="268"/>
      <c r="AI2858" s="268"/>
      <c r="AM2858" s="268"/>
    </row>
    <row r="2859" spans="1:39" x14ac:dyDescent="0.25">
      <c r="A2859" s="268"/>
      <c r="B2859" s="268"/>
      <c r="C2859" s="268"/>
      <c r="D2859" s="268"/>
      <c r="E2859" s="268"/>
      <c r="F2859" s="268"/>
      <c r="G2859" s="271"/>
      <c r="H2859" s="268"/>
      <c r="J2859" s="268"/>
      <c r="K2859" s="270"/>
      <c r="L2859" s="270"/>
      <c r="M2859" s="270"/>
      <c r="N2859" s="270"/>
      <c r="O2859" s="268"/>
      <c r="P2859" s="268"/>
      <c r="Q2859" s="268"/>
      <c r="R2859" s="268"/>
      <c r="S2859" s="268"/>
      <c r="T2859" s="268"/>
      <c r="U2859" s="268"/>
      <c r="V2859" s="268"/>
      <c r="W2859" s="268"/>
      <c r="X2859" s="268"/>
      <c r="AC2859" s="268"/>
      <c r="AE2859" s="268"/>
      <c r="AF2859" s="268"/>
      <c r="AG2859" s="268"/>
      <c r="AH2859" s="268"/>
      <c r="AI2859" s="268"/>
      <c r="AM2859" s="268"/>
    </row>
    <row r="2860" spans="1:39" x14ac:dyDescent="0.25">
      <c r="A2860" s="268"/>
      <c r="B2860" s="268"/>
      <c r="C2860" s="268"/>
      <c r="D2860" s="268"/>
      <c r="E2860" s="268"/>
      <c r="F2860" s="268"/>
      <c r="G2860" s="271"/>
      <c r="H2860" s="268"/>
      <c r="J2860" s="268"/>
      <c r="K2860" s="270"/>
      <c r="L2860" s="270"/>
      <c r="M2860" s="270"/>
      <c r="N2860" s="270"/>
      <c r="O2860" s="268"/>
      <c r="P2860" s="268"/>
      <c r="Q2860" s="268"/>
      <c r="R2860" s="268"/>
      <c r="S2860" s="268"/>
      <c r="T2860" s="268"/>
      <c r="U2860" s="268"/>
      <c r="V2860" s="268"/>
      <c r="W2860" s="268"/>
      <c r="X2860" s="268"/>
      <c r="AC2860" s="268"/>
      <c r="AE2860" s="268"/>
      <c r="AF2860" s="268"/>
      <c r="AG2860" s="268"/>
      <c r="AH2860" s="268"/>
      <c r="AI2860" s="268"/>
      <c r="AM2860" s="268"/>
    </row>
    <row r="2861" spans="1:39" x14ac:dyDescent="0.25">
      <c r="A2861" s="268"/>
      <c r="B2861" s="268"/>
      <c r="C2861" s="268"/>
      <c r="D2861" s="268"/>
      <c r="E2861" s="268"/>
      <c r="F2861" s="268"/>
      <c r="G2861" s="271"/>
      <c r="H2861" s="268"/>
      <c r="I2861" s="2"/>
      <c r="K2861" s="270"/>
      <c r="L2861" s="270"/>
      <c r="M2861" s="270"/>
      <c r="N2861" s="270"/>
      <c r="O2861" s="268"/>
      <c r="P2861" s="268"/>
      <c r="Q2861" s="268"/>
      <c r="R2861" s="268"/>
      <c r="S2861" s="268"/>
      <c r="T2861" s="268"/>
      <c r="U2861" s="268"/>
      <c r="V2861" s="268"/>
      <c r="W2861" s="268"/>
      <c r="X2861" s="268"/>
      <c r="AC2861" s="268"/>
      <c r="AE2861" s="268"/>
      <c r="AF2861" s="268"/>
      <c r="AG2861" s="268"/>
      <c r="AH2861" s="268"/>
      <c r="AI2861" s="268"/>
      <c r="AM2861" s="268"/>
    </row>
    <row r="2862" spans="1:39" x14ac:dyDescent="0.25">
      <c r="A2862" s="268"/>
      <c r="B2862" s="268"/>
      <c r="C2862" s="268"/>
      <c r="D2862" s="268"/>
      <c r="E2862" s="268"/>
      <c r="F2862" s="268"/>
      <c r="G2862" s="271"/>
      <c r="H2862" s="268"/>
      <c r="I2862" s="268"/>
      <c r="K2862" s="270"/>
      <c r="L2862" s="270"/>
      <c r="M2862" s="270"/>
      <c r="N2862" s="270"/>
      <c r="O2862" s="268"/>
      <c r="P2862" s="268"/>
      <c r="Q2862" s="268"/>
      <c r="R2862" s="268"/>
      <c r="S2862" s="268"/>
      <c r="T2862" s="268"/>
      <c r="U2862" s="268"/>
      <c r="V2862" s="268"/>
      <c r="W2862" s="268"/>
      <c r="X2862" s="268"/>
      <c r="AC2862" s="268"/>
      <c r="AE2862" s="268"/>
      <c r="AF2862" s="268"/>
      <c r="AG2862" s="268"/>
      <c r="AH2862" s="268"/>
      <c r="AI2862" s="268"/>
      <c r="AM2862" s="268"/>
    </row>
    <row r="2863" spans="1:39" x14ac:dyDescent="0.25">
      <c r="A2863" s="268"/>
      <c r="B2863" s="268"/>
      <c r="C2863" s="268"/>
      <c r="D2863" s="268"/>
      <c r="E2863" s="268"/>
      <c r="F2863" s="268"/>
      <c r="G2863" s="271"/>
      <c r="H2863" s="268"/>
      <c r="I2863" s="268"/>
      <c r="K2863" s="270"/>
      <c r="L2863" s="270"/>
      <c r="M2863" s="270"/>
      <c r="N2863" s="270"/>
      <c r="O2863" s="268"/>
      <c r="P2863" s="268"/>
      <c r="Q2863" s="268"/>
      <c r="R2863" s="268"/>
      <c r="S2863" s="268"/>
      <c r="T2863" s="268"/>
      <c r="U2863" s="268"/>
      <c r="V2863" s="268"/>
      <c r="W2863" s="268"/>
      <c r="X2863" s="268"/>
      <c r="Y2863" s="268"/>
      <c r="AC2863" s="268"/>
      <c r="AE2863" s="268"/>
      <c r="AF2863" s="268"/>
      <c r="AG2863" s="268"/>
      <c r="AH2863" s="268"/>
      <c r="AI2863" s="268"/>
      <c r="AM2863" s="268"/>
    </row>
    <row r="2864" spans="1:39" x14ac:dyDescent="0.25">
      <c r="A2864" s="268"/>
      <c r="B2864" s="268"/>
      <c r="C2864" s="268"/>
      <c r="D2864" s="268"/>
      <c r="E2864" s="268"/>
      <c r="F2864" s="268"/>
      <c r="G2864" s="271"/>
      <c r="H2864" s="268"/>
      <c r="I2864" s="268"/>
      <c r="K2864" s="270"/>
      <c r="L2864" s="270"/>
      <c r="M2864" s="270"/>
      <c r="N2864" s="270"/>
      <c r="O2864" s="268"/>
      <c r="P2864" s="268"/>
      <c r="Q2864" s="268"/>
      <c r="R2864" s="268"/>
      <c r="S2864" s="268"/>
      <c r="T2864" s="268"/>
      <c r="U2864" s="268"/>
      <c r="V2864" s="268"/>
      <c r="W2864" s="268"/>
      <c r="X2864" s="268"/>
      <c r="Y2864" s="268"/>
      <c r="AC2864" s="268"/>
      <c r="AE2864" s="268"/>
      <c r="AF2864" s="268"/>
      <c r="AG2864" s="268"/>
      <c r="AH2864" s="268"/>
      <c r="AI2864" s="268"/>
      <c r="AM2864" s="268"/>
    </row>
    <row r="2865" spans="1:39" x14ac:dyDescent="0.25">
      <c r="A2865" s="268"/>
      <c r="B2865" s="268"/>
      <c r="C2865" s="268"/>
      <c r="D2865" s="268"/>
      <c r="E2865" s="268"/>
      <c r="F2865" s="268"/>
      <c r="G2865" s="271"/>
      <c r="H2865" s="268"/>
      <c r="I2865" s="268"/>
      <c r="K2865" s="270"/>
      <c r="L2865" s="270"/>
      <c r="M2865" s="270"/>
      <c r="N2865" s="270"/>
      <c r="O2865" s="268"/>
      <c r="P2865" s="268"/>
      <c r="Q2865" s="268"/>
      <c r="R2865" s="268"/>
      <c r="S2865" s="268"/>
      <c r="T2865" s="268"/>
      <c r="U2865" s="268"/>
      <c r="V2865" s="268"/>
      <c r="W2865" s="268"/>
      <c r="X2865" s="268"/>
      <c r="Y2865" s="268"/>
      <c r="AC2865" s="268"/>
      <c r="AE2865" s="268"/>
      <c r="AF2865" s="268"/>
      <c r="AG2865" s="268"/>
      <c r="AH2865" s="268"/>
      <c r="AI2865" s="268"/>
      <c r="AM2865" s="268"/>
    </row>
    <row r="2866" spans="1:39" x14ac:dyDescent="0.25">
      <c r="A2866" s="268"/>
      <c r="B2866" s="268"/>
      <c r="C2866" s="268"/>
      <c r="D2866" s="268"/>
      <c r="E2866" s="268"/>
      <c r="F2866" s="268"/>
      <c r="G2866" s="271"/>
      <c r="H2866" s="268"/>
      <c r="I2866" s="2"/>
      <c r="J2866" s="268"/>
      <c r="K2866" s="270"/>
      <c r="L2866" s="270"/>
      <c r="M2866" s="270"/>
      <c r="N2866" s="270"/>
      <c r="O2866" s="268"/>
      <c r="P2866" s="268"/>
      <c r="Q2866" s="268"/>
      <c r="R2866" s="268"/>
      <c r="S2866" s="268"/>
      <c r="T2866" s="268"/>
      <c r="U2866" s="268"/>
      <c r="V2866" s="268"/>
      <c r="W2866" s="268"/>
      <c r="X2866" s="268"/>
      <c r="Y2866" s="268"/>
      <c r="AC2866" s="268"/>
      <c r="AE2866" s="268"/>
      <c r="AF2866" s="268"/>
      <c r="AG2866" s="268"/>
      <c r="AH2866" s="268"/>
      <c r="AI2866" s="268"/>
      <c r="AM2866" s="268"/>
    </row>
    <row r="2867" spans="1:39" x14ac:dyDescent="0.25">
      <c r="A2867" s="268"/>
      <c r="B2867" s="268"/>
      <c r="C2867" s="268"/>
      <c r="D2867" s="268"/>
      <c r="E2867" s="268"/>
      <c r="F2867" s="268"/>
      <c r="G2867" s="271"/>
      <c r="H2867" s="268"/>
      <c r="I2867" s="268"/>
      <c r="K2867" s="270"/>
      <c r="L2867" s="270"/>
      <c r="M2867" s="270"/>
      <c r="N2867" s="270"/>
      <c r="O2867" s="268"/>
      <c r="P2867" s="268"/>
      <c r="Q2867" s="268"/>
      <c r="R2867" s="268"/>
      <c r="S2867" s="268"/>
      <c r="T2867" s="268"/>
      <c r="U2867" s="268"/>
      <c r="V2867" s="268"/>
      <c r="W2867" s="268"/>
      <c r="X2867" s="268"/>
      <c r="AC2867" s="268"/>
      <c r="AE2867" s="268"/>
      <c r="AF2867" s="268"/>
      <c r="AG2867" s="268"/>
      <c r="AH2867" s="268"/>
      <c r="AI2867" s="268"/>
      <c r="AM2867" s="268"/>
    </row>
    <row r="2868" spans="1:39" x14ac:dyDescent="0.25">
      <c r="A2868" s="268"/>
      <c r="B2868" s="268"/>
      <c r="C2868" s="268"/>
      <c r="D2868" s="268"/>
      <c r="E2868" s="268"/>
      <c r="F2868" s="268"/>
      <c r="G2868" s="271"/>
      <c r="H2868" s="268"/>
      <c r="I2868" s="268"/>
      <c r="K2868" s="270"/>
      <c r="L2868" s="270"/>
      <c r="M2868" s="270"/>
      <c r="N2868" s="270"/>
      <c r="O2868" s="268"/>
      <c r="P2868" s="268"/>
      <c r="Q2868" s="268"/>
      <c r="R2868" s="268"/>
      <c r="S2868" s="268"/>
      <c r="T2868" s="268"/>
      <c r="U2868" s="268"/>
      <c r="V2868" s="268"/>
      <c r="W2868" s="268"/>
      <c r="X2868" s="268"/>
      <c r="Y2868" s="268"/>
      <c r="AC2868" s="268"/>
      <c r="AE2868" s="268"/>
      <c r="AF2868" s="268"/>
      <c r="AG2868" s="268"/>
      <c r="AH2868" s="268"/>
      <c r="AI2868" s="268"/>
      <c r="AM2868" s="268"/>
    </row>
    <row r="2869" spans="1:39" x14ac:dyDescent="0.25">
      <c r="A2869" s="268"/>
      <c r="B2869" s="268"/>
      <c r="C2869" s="268"/>
      <c r="D2869" s="268"/>
      <c r="E2869" s="268"/>
      <c r="F2869" s="268"/>
      <c r="G2869" s="271"/>
      <c r="H2869" s="268"/>
      <c r="I2869" s="268"/>
      <c r="K2869" s="270"/>
      <c r="L2869" s="270"/>
      <c r="M2869" s="270"/>
      <c r="N2869" s="270"/>
      <c r="O2869" s="268"/>
      <c r="P2869" s="268"/>
      <c r="Q2869" s="268"/>
      <c r="R2869" s="268"/>
      <c r="S2869" s="268"/>
      <c r="T2869" s="268"/>
      <c r="U2869" s="268"/>
      <c r="V2869" s="268"/>
      <c r="W2869" s="268"/>
      <c r="X2869" s="268"/>
      <c r="Y2869" s="268"/>
      <c r="AC2869" s="268"/>
      <c r="AE2869" s="268"/>
      <c r="AF2869" s="268"/>
      <c r="AG2869" s="268"/>
      <c r="AH2869" s="268"/>
      <c r="AI2869" s="268"/>
      <c r="AM2869" s="268"/>
    </row>
    <row r="2870" spans="1:39" x14ac:dyDescent="0.25">
      <c r="A2870" s="268"/>
      <c r="B2870" s="268"/>
      <c r="C2870" s="268"/>
      <c r="D2870" s="268"/>
      <c r="E2870" s="268"/>
      <c r="F2870" s="268"/>
      <c r="G2870" s="271"/>
      <c r="H2870" s="268"/>
      <c r="I2870" s="268"/>
      <c r="K2870" s="270"/>
      <c r="L2870" s="270"/>
      <c r="M2870" s="270"/>
      <c r="N2870" s="270"/>
      <c r="O2870" s="268"/>
      <c r="P2870" s="268"/>
      <c r="Q2870" s="268"/>
      <c r="R2870" s="268"/>
      <c r="S2870" s="268"/>
      <c r="T2870" s="268"/>
      <c r="U2870" s="268"/>
      <c r="V2870" s="268"/>
      <c r="W2870" s="268"/>
      <c r="X2870" s="268"/>
      <c r="Y2870" s="268"/>
      <c r="AC2870" s="268"/>
      <c r="AE2870" s="268"/>
      <c r="AF2870" s="268"/>
      <c r="AG2870" s="268"/>
      <c r="AH2870" s="268"/>
      <c r="AI2870" s="268"/>
      <c r="AM2870" s="268"/>
    </row>
    <row r="2871" spans="1:39" x14ac:dyDescent="0.25">
      <c r="A2871" s="268"/>
      <c r="B2871" s="268"/>
      <c r="C2871" s="268"/>
      <c r="D2871" s="268"/>
      <c r="E2871" s="268"/>
      <c r="F2871" s="268"/>
      <c r="G2871" s="271"/>
      <c r="H2871" s="268"/>
      <c r="K2871" s="270"/>
      <c r="L2871" s="270"/>
      <c r="M2871" s="270"/>
      <c r="N2871" s="270"/>
      <c r="O2871" s="268"/>
      <c r="P2871" s="268"/>
      <c r="Q2871" s="268"/>
      <c r="R2871" s="268"/>
      <c r="S2871" s="268"/>
      <c r="T2871" s="268"/>
      <c r="U2871" s="268"/>
      <c r="V2871" s="268"/>
      <c r="W2871" s="268"/>
      <c r="X2871" s="268"/>
      <c r="Y2871" s="268"/>
      <c r="AC2871" s="268"/>
      <c r="AE2871" s="268"/>
      <c r="AF2871" s="268"/>
      <c r="AG2871" s="268"/>
      <c r="AH2871" s="268"/>
      <c r="AI2871" s="268"/>
      <c r="AM2871" s="268"/>
    </row>
    <row r="2872" spans="1:39" x14ac:dyDescent="0.25">
      <c r="A2872" s="268"/>
      <c r="B2872" s="268"/>
      <c r="C2872" s="268"/>
      <c r="D2872" s="268"/>
      <c r="E2872" s="268"/>
      <c r="F2872" s="268"/>
      <c r="G2872" s="271"/>
      <c r="H2872" s="268"/>
      <c r="I2872" s="268"/>
      <c r="K2872" s="270"/>
      <c r="L2872" s="270"/>
      <c r="M2872" s="270"/>
      <c r="N2872" s="270"/>
      <c r="O2872" s="268"/>
      <c r="P2872" s="268"/>
      <c r="Q2872" s="268"/>
      <c r="R2872" s="268"/>
      <c r="S2872" s="268"/>
      <c r="T2872" s="268"/>
      <c r="U2872" s="268"/>
      <c r="V2872" s="268"/>
      <c r="W2872" s="268"/>
      <c r="X2872" s="268"/>
      <c r="AC2872" s="268"/>
      <c r="AE2872" s="268"/>
      <c r="AF2872" s="268"/>
      <c r="AG2872" s="268"/>
      <c r="AH2872" s="268"/>
      <c r="AI2872" s="268"/>
      <c r="AM2872" s="268"/>
    </row>
    <row r="2873" spans="1:39" x14ac:dyDescent="0.25">
      <c r="A2873" s="268"/>
      <c r="B2873" s="268"/>
      <c r="C2873" s="268"/>
      <c r="D2873" s="268"/>
      <c r="E2873" s="268"/>
      <c r="F2873" s="268"/>
      <c r="G2873" s="271"/>
      <c r="H2873" s="268"/>
      <c r="I2873" s="268"/>
      <c r="K2873" s="270"/>
      <c r="L2873" s="270"/>
      <c r="M2873" s="270"/>
      <c r="N2873" s="270"/>
      <c r="O2873" s="268"/>
      <c r="P2873" s="268"/>
      <c r="Q2873" s="268"/>
      <c r="R2873" s="268"/>
      <c r="S2873" s="268"/>
      <c r="T2873" s="268"/>
      <c r="U2873" s="268"/>
      <c r="V2873" s="268"/>
      <c r="W2873" s="268"/>
      <c r="X2873" s="268"/>
      <c r="AC2873" s="268"/>
      <c r="AE2873" s="268"/>
      <c r="AF2873" s="268"/>
      <c r="AG2873" s="268"/>
      <c r="AH2873" s="268"/>
      <c r="AI2873" s="268"/>
      <c r="AM2873" s="268"/>
    </row>
    <row r="2874" spans="1:39" x14ac:dyDescent="0.25">
      <c r="A2874" s="268"/>
      <c r="B2874" s="268"/>
      <c r="C2874" s="268"/>
      <c r="D2874" s="268"/>
      <c r="E2874" s="268"/>
      <c r="F2874" s="268"/>
      <c r="G2874" s="271"/>
      <c r="H2874" s="268"/>
      <c r="I2874" s="268"/>
      <c r="K2874" s="270"/>
      <c r="L2874" s="270"/>
      <c r="M2874" s="270"/>
      <c r="N2874" s="270"/>
      <c r="O2874" s="268"/>
      <c r="P2874" s="268"/>
      <c r="Q2874" s="268"/>
      <c r="R2874" s="268"/>
      <c r="S2874" s="268"/>
      <c r="T2874" s="268"/>
      <c r="U2874" s="268"/>
      <c r="V2874" s="268"/>
      <c r="W2874" s="268"/>
      <c r="X2874" s="268"/>
      <c r="AC2874" s="268"/>
      <c r="AE2874" s="268"/>
      <c r="AF2874" s="268"/>
      <c r="AG2874" s="268"/>
      <c r="AH2874" s="268"/>
      <c r="AI2874" s="268"/>
      <c r="AM2874" s="268"/>
    </row>
    <row r="2875" spans="1:39" x14ac:dyDescent="0.25">
      <c r="A2875" s="268"/>
      <c r="B2875" s="268"/>
      <c r="C2875" s="268"/>
      <c r="D2875" s="268"/>
      <c r="E2875" s="268"/>
      <c r="F2875" s="268"/>
      <c r="G2875" s="271"/>
      <c r="H2875" s="268"/>
      <c r="I2875" s="268"/>
      <c r="K2875" s="270"/>
      <c r="L2875" s="270"/>
      <c r="M2875" s="270"/>
      <c r="N2875" s="270"/>
      <c r="O2875" s="268"/>
      <c r="P2875" s="268"/>
      <c r="Q2875" s="268"/>
      <c r="R2875" s="268"/>
      <c r="S2875" s="268"/>
      <c r="T2875" s="268"/>
      <c r="U2875" s="268"/>
      <c r="V2875" s="268"/>
      <c r="W2875" s="268"/>
      <c r="X2875" s="268"/>
      <c r="Y2875" s="268"/>
      <c r="AC2875" s="268"/>
      <c r="AE2875" s="268"/>
      <c r="AF2875" s="268"/>
      <c r="AG2875" s="268"/>
      <c r="AH2875" s="268"/>
      <c r="AI2875" s="268"/>
      <c r="AM2875" s="268"/>
    </row>
    <row r="2876" spans="1:39" x14ac:dyDescent="0.25">
      <c r="A2876" s="268"/>
      <c r="B2876" s="268"/>
      <c r="C2876" s="268"/>
      <c r="D2876" s="268"/>
      <c r="E2876" s="268"/>
      <c r="F2876" s="268"/>
      <c r="G2876" s="271"/>
      <c r="H2876" s="268"/>
      <c r="J2876" s="268"/>
      <c r="K2876" s="270"/>
      <c r="L2876" s="270"/>
      <c r="M2876" s="270"/>
      <c r="N2876" s="270"/>
      <c r="O2876" s="268"/>
      <c r="P2876" s="268"/>
      <c r="Q2876" s="268"/>
      <c r="R2876" s="268"/>
      <c r="S2876" s="268"/>
      <c r="T2876" s="268"/>
      <c r="U2876" s="268"/>
      <c r="V2876" s="268"/>
      <c r="W2876" s="268"/>
      <c r="X2876" s="268"/>
      <c r="AC2876" s="268"/>
      <c r="AE2876" s="268"/>
      <c r="AF2876" s="268"/>
      <c r="AG2876" s="268"/>
      <c r="AH2876" s="268"/>
      <c r="AI2876" s="268"/>
      <c r="AM2876" s="268"/>
    </row>
    <row r="2877" spans="1:39" x14ac:dyDescent="0.25">
      <c r="A2877" s="268"/>
      <c r="B2877" s="268"/>
      <c r="C2877" s="268"/>
      <c r="D2877" s="268"/>
      <c r="E2877" s="268"/>
      <c r="F2877" s="268"/>
      <c r="G2877" s="271"/>
      <c r="H2877" s="268"/>
      <c r="K2877" s="270"/>
      <c r="L2877" s="270"/>
      <c r="M2877" s="270"/>
      <c r="N2877" s="270"/>
      <c r="O2877" s="268"/>
      <c r="P2877" s="268"/>
      <c r="Q2877" s="268"/>
      <c r="R2877" s="268"/>
      <c r="S2877" s="268"/>
      <c r="T2877" s="268"/>
      <c r="U2877" s="268"/>
      <c r="V2877" s="268"/>
      <c r="W2877" s="268"/>
      <c r="X2877" s="268"/>
      <c r="AC2877" s="268"/>
      <c r="AE2877" s="268"/>
      <c r="AF2877" s="268"/>
      <c r="AG2877" s="268"/>
      <c r="AH2877" s="268"/>
      <c r="AI2877" s="268"/>
      <c r="AM2877" s="268"/>
    </row>
    <row r="2878" spans="1:39" x14ac:dyDescent="0.25">
      <c r="A2878" s="268"/>
      <c r="B2878" s="268"/>
      <c r="C2878" s="268"/>
      <c r="D2878" s="268"/>
      <c r="E2878" s="268"/>
      <c r="F2878" s="268"/>
      <c r="G2878" s="271"/>
      <c r="H2878" s="268"/>
      <c r="K2878" s="270"/>
      <c r="L2878" s="270"/>
      <c r="M2878" s="270"/>
      <c r="N2878" s="270"/>
      <c r="O2878" s="268"/>
      <c r="P2878" s="268"/>
      <c r="Q2878" s="268"/>
      <c r="R2878" s="268"/>
      <c r="S2878" s="268"/>
      <c r="T2878" s="268"/>
      <c r="U2878" s="268"/>
      <c r="V2878" s="268"/>
      <c r="W2878" s="268"/>
      <c r="X2878" s="268"/>
      <c r="AC2878" s="268"/>
      <c r="AE2878" s="268"/>
      <c r="AF2878" s="268"/>
      <c r="AG2878" s="268"/>
      <c r="AH2878" s="268"/>
      <c r="AI2878" s="268"/>
      <c r="AM2878" s="268"/>
    </row>
    <row r="2879" spans="1:39" x14ac:dyDescent="0.25">
      <c r="A2879" s="268"/>
      <c r="B2879" s="268"/>
      <c r="C2879" s="268"/>
      <c r="D2879" s="268"/>
      <c r="E2879" s="268"/>
      <c r="F2879" s="268"/>
      <c r="G2879" s="271"/>
      <c r="H2879" s="268"/>
      <c r="I2879" s="268"/>
      <c r="K2879" s="270"/>
      <c r="L2879" s="270"/>
      <c r="M2879" s="270"/>
      <c r="N2879" s="270"/>
      <c r="O2879" s="268"/>
      <c r="P2879" s="268"/>
      <c r="Q2879" s="268"/>
      <c r="R2879" s="268"/>
      <c r="S2879" s="268"/>
      <c r="T2879" s="268"/>
      <c r="U2879" s="268"/>
      <c r="V2879" s="268"/>
      <c r="W2879" s="268"/>
      <c r="X2879" s="268"/>
      <c r="AC2879" s="268"/>
      <c r="AE2879" s="268"/>
      <c r="AF2879" s="268"/>
      <c r="AG2879" s="268"/>
      <c r="AH2879" s="268"/>
      <c r="AI2879" s="268"/>
      <c r="AM2879" s="268"/>
    </row>
    <row r="2880" spans="1:39" x14ac:dyDescent="0.25">
      <c r="A2880" s="268"/>
      <c r="B2880" s="268"/>
      <c r="C2880" s="268"/>
      <c r="D2880" s="268"/>
      <c r="E2880" s="268"/>
      <c r="F2880" s="268"/>
      <c r="G2880" s="271"/>
      <c r="H2880" s="268"/>
      <c r="I2880" s="268"/>
      <c r="K2880" s="270"/>
      <c r="L2880" s="270"/>
      <c r="M2880" s="270"/>
      <c r="N2880" s="270"/>
      <c r="O2880" s="268"/>
      <c r="P2880" s="268"/>
      <c r="Q2880" s="268"/>
      <c r="R2880" s="268"/>
      <c r="S2880" s="268"/>
      <c r="T2880" s="268"/>
      <c r="U2880" s="268"/>
      <c r="V2880" s="268"/>
      <c r="W2880" s="268"/>
      <c r="X2880" s="268"/>
      <c r="AC2880" s="268"/>
      <c r="AE2880" s="268"/>
      <c r="AF2880" s="268"/>
      <c r="AG2880" s="268"/>
      <c r="AH2880" s="268"/>
      <c r="AI2880" s="268"/>
      <c r="AM2880" s="268"/>
    </row>
    <row r="2881" spans="1:39" x14ac:dyDescent="0.25">
      <c r="A2881" s="268"/>
      <c r="B2881" s="268"/>
      <c r="C2881" s="268"/>
      <c r="D2881" s="268"/>
      <c r="E2881" s="268"/>
      <c r="F2881" s="268"/>
      <c r="G2881" s="271"/>
      <c r="H2881" s="268"/>
      <c r="I2881" s="268"/>
      <c r="K2881" s="270"/>
      <c r="L2881" s="270"/>
      <c r="M2881" s="270"/>
      <c r="N2881" s="270"/>
      <c r="O2881" s="268"/>
      <c r="P2881" s="268"/>
      <c r="Q2881" s="268"/>
      <c r="R2881" s="268"/>
      <c r="S2881" s="268"/>
      <c r="T2881" s="268"/>
      <c r="U2881" s="268"/>
      <c r="V2881" s="268"/>
      <c r="W2881" s="268"/>
      <c r="X2881" s="268"/>
      <c r="AC2881" s="268"/>
      <c r="AE2881" s="268"/>
      <c r="AF2881" s="268"/>
      <c r="AG2881" s="268"/>
      <c r="AH2881" s="268"/>
      <c r="AI2881" s="268"/>
      <c r="AM2881" s="268"/>
    </row>
    <row r="2882" spans="1:39" x14ac:dyDescent="0.25">
      <c r="A2882" s="268"/>
      <c r="B2882" s="268"/>
      <c r="C2882" s="268"/>
      <c r="D2882" s="268"/>
      <c r="E2882" s="268"/>
      <c r="F2882" s="268"/>
      <c r="G2882" s="271"/>
      <c r="H2882" s="268"/>
      <c r="I2882" s="268"/>
      <c r="K2882" s="270"/>
      <c r="L2882" s="270"/>
      <c r="M2882" s="270"/>
      <c r="N2882" s="270"/>
      <c r="O2882" s="268"/>
      <c r="P2882" s="268"/>
      <c r="Q2882" s="268"/>
      <c r="R2882" s="268"/>
      <c r="S2882" s="268"/>
      <c r="T2882" s="268"/>
      <c r="U2882" s="268"/>
      <c r="V2882" s="268"/>
      <c r="W2882" s="268"/>
      <c r="X2882" s="268"/>
      <c r="AC2882" s="268"/>
      <c r="AE2882" s="268"/>
      <c r="AF2882" s="268"/>
      <c r="AG2882" s="268"/>
      <c r="AH2882" s="268"/>
      <c r="AI2882" s="268"/>
      <c r="AM2882" s="268"/>
    </row>
    <row r="2883" spans="1:39" x14ac:dyDescent="0.25">
      <c r="A2883" s="268"/>
      <c r="B2883" s="268"/>
      <c r="C2883" s="268"/>
      <c r="D2883" s="268"/>
      <c r="E2883" s="268"/>
      <c r="F2883" s="268"/>
      <c r="G2883" s="271"/>
      <c r="H2883" s="268"/>
      <c r="I2883" s="268"/>
      <c r="K2883" s="270"/>
      <c r="L2883" s="270"/>
      <c r="M2883" s="270"/>
      <c r="N2883" s="270"/>
      <c r="O2883" s="268"/>
      <c r="P2883" s="268"/>
      <c r="Q2883" s="268"/>
      <c r="R2883" s="268"/>
      <c r="S2883" s="268"/>
      <c r="T2883" s="268"/>
      <c r="U2883" s="268"/>
      <c r="V2883" s="268"/>
      <c r="W2883" s="268"/>
      <c r="X2883" s="268"/>
      <c r="AC2883" s="268"/>
      <c r="AE2883" s="268"/>
      <c r="AF2883" s="268"/>
      <c r="AG2883" s="268"/>
      <c r="AH2883" s="268"/>
      <c r="AI2883" s="268"/>
      <c r="AM2883" s="268"/>
    </row>
    <row r="2884" spans="1:39" x14ac:dyDescent="0.25">
      <c r="A2884" s="268"/>
      <c r="B2884" s="268"/>
      <c r="C2884" s="268"/>
      <c r="D2884" s="268"/>
      <c r="E2884" s="268"/>
      <c r="F2884" s="268"/>
      <c r="G2884" s="271"/>
      <c r="H2884" s="268"/>
      <c r="I2884" s="268"/>
      <c r="K2884" s="270"/>
      <c r="L2884" s="270"/>
      <c r="M2884" s="270"/>
      <c r="N2884" s="270"/>
      <c r="O2884" s="268"/>
      <c r="P2884" s="268"/>
      <c r="Q2884" s="268"/>
      <c r="R2884" s="268"/>
      <c r="S2884" s="268"/>
      <c r="T2884" s="268"/>
      <c r="U2884" s="268"/>
      <c r="V2884" s="268"/>
      <c r="W2884" s="268"/>
      <c r="X2884" s="268"/>
      <c r="AC2884" s="268"/>
      <c r="AE2884" s="268"/>
      <c r="AF2884" s="268"/>
      <c r="AG2884" s="268"/>
      <c r="AH2884" s="268"/>
      <c r="AI2884" s="268"/>
      <c r="AM2884" s="268"/>
    </row>
    <row r="2885" spans="1:39" x14ac:dyDescent="0.25">
      <c r="A2885" s="268"/>
      <c r="B2885" s="268"/>
      <c r="C2885" s="268"/>
      <c r="D2885" s="268"/>
      <c r="E2885" s="268"/>
      <c r="F2885" s="268"/>
      <c r="G2885" s="271"/>
      <c r="H2885" s="268"/>
      <c r="I2885" s="268"/>
      <c r="K2885" s="270"/>
      <c r="L2885" s="270"/>
      <c r="M2885" s="270"/>
      <c r="N2885" s="270"/>
      <c r="O2885" s="268"/>
      <c r="P2885" s="268"/>
      <c r="Q2885" s="268"/>
      <c r="R2885" s="268"/>
      <c r="S2885" s="268"/>
      <c r="T2885" s="268"/>
      <c r="U2885" s="268"/>
      <c r="V2885" s="268"/>
      <c r="W2885" s="268"/>
      <c r="X2885" s="268"/>
      <c r="AC2885" s="268"/>
      <c r="AE2885" s="268"/>
      <c r="AF2885" s="268"/>
      <c r="AG2885" s="268"/>
      <c r="AH2885" s="268"/>
      <c r="AI2885" s="268"/>
      <c r="AM2885" s="268"/>
    </row>
    <row r="2886" spans="1:39" x14ac:dyDescent="0.25">
      <c r="A2886" s="268"/>
      <c r="B2886" s="268"/>
      <c r="C2886" s="268"/>
      <c r="D2886" s="268"/>
      <c r="E2886" s="268"/>
      <c r="F2886" s="268"/>
      <c r="G2886" s="271"/>
      <c r="H2886" s="268"/>
      <c r="K2886" s="270"/>
      <c r="L2886" s="270"/>
      <c r="M2886" s="270"/>
      <c r="N2886" s="270"/>
      <c r="O2886" s="268"/>
      <c r="P2886" s="268"/>
      <c r="Q2886" s="268"/>
      <c r="R2886" s="268"/>
      <c r="S2886" s="268"/>
      <c r="T2886" s="268"/>
      <c r="U2886" s="268"/>
      <c r="V2886" s="268"/>
      <c r="W2886" s="268"/>
      <c r="X2886" s="268"/>
      <c r="AC2886" s="268"/>
      <c r="AE2886" s="268"/>
      <c r="AF2886" s="268"/>
      <c r="AG2886" s="268"/>
      <c r="AH2886" s="268"/>
      <c r="AI2886" s="268"/>
      <c r="AM2886" s="268"/>
    </row>
    <row r="2887" spans="1:39" x14ac:dyDescent="0.25">
      <c r="A2887" s="268"/>
      <c r="B2887" s="268"/>
      <c r="C2887" s="268"/>
      <c r="D2887" s="268"/>
      <c r="E2887" s="268"/>
      <c r="F2887" s="268"/>
      <c r="G2887" s="271"/>
      <c r="H2887" s="268"/>
      <c r="I2887" s="268"/>
      <c r="K2887" s="270"/>
      <c r="L2887" s="270"/>
      <c r="M2887" s="270"/>
      <c r="N2887" s="270"/>
      <c r="O2887" s="268"/>
      <c r="P2887" s="268"/>
      <c r="Q2887" s="268"/>
      <c r="R2887" s="268"/>
      <c r="S2887" s="268"/>
      <c r="T2887" s="268"/>
      <c r="U2887" s="268"/>
      <c r="V2887" s="268"/>
      <c r="W2887" s="268"/>
      <c r="X2887" s="268"/>
      <c r="Y2887" s="268"/>
      <c r="AC2887" s="268"/>
      <c r="AE2887" s="268"/>
      <c r="AF2887" s="268"/>
      <c r="AG2887" s="268"/>
      <c r="AH2887" s="268"/>
      <c r="AI2887" s="268"/>
      <c r="AM2887" s="268"/>
    </row>
    <row r="2888" spans="1:39" x14ac:dyDescent="0.25">
      <c r="A2888" s="268"/>
      <c r="B2888" s="268"/>
      <c r="C2888" s="268"/>
      <c r="D2888" s="268"/>
      <c r="E2888" s="268"/>
      <c r="F2888" s="268"/>
      <c r="G2888" s="271"/>
      <c r="H2888" s="268"/>
      <c r="I2888" s="268"/>
      <c r="K2888" s="270"/>
      <c r="L2888" s="270"/>
      <c r="M2888" s="270"/>
      <c r="N2888" s="270"/>
      <c r="O2888" s="268"/>
      <c r="P2888" s="268"/>
      <c r="Q2888" s="268"/>
      <c r="R2888" s="268"/>
      <c r="S2888" s="268"/>
      <c r="T2888" s="268"/>
      <c r="U2888" s="268"/>
      <c r="V2888" s="268"/>
      <c r="W2888" s="268"/>
      <c r="X2888" s="268"/>
      <c r="Y2888" s="268"/>
      <c r="AC2888" s="268"/>
      <c r="AE2888" s="268"/>
      <c r="AF2888" s="268"/>
      <c r="AG2888" s="268"/>
      <c r="AH2888" s="268"/>
      <c r="AI2888" s="268"/>
      <c r="AM2888" s="268"/>
    </row>
    <row r="2889" spans="1:39" x14ac:dyDescent="0.25">
      <c r="A2889" s="268"/>
      <c r="B2889" s="268"/>
      <c r="C2889" s="268"/>
      <c r="D2889" s="268"/>
      <c r="E2889" s="268"/>
      <c r="F2889" s="268"/>
      <c r="G2889" s="271"/>
      <c r="H2889" s="268"/>
      <c r="K2889" s="270"/>
      <c r="L2889" s="270"/>
      <c r="M2889" s="270"/>
      <c r="N2889" s="270"/>
      <c r="O2889" s="268"/>
      <c r="P2889" s="268"/>
      <c r="Q2889" s="268"/>
      <c r="R2889" s="268"/>
      <c r="S2889" s="268"/>
      <c r="T2889" s="268"/>
      <c r="U2889" s="268"/>
      <c r="V2889" s="268"/>
      <c r="W2889" s="268"/>
      <c r="X2889" s="268"/>
      <c r="Y2889" s="268"/>
      <c r="AC2889" s="268"/>
      <c r="AE2889" s="268"/>
      <c r="AF2889" s="268"/>
      <c r="AG2889" s="268"/>
      <c r="AH2889" s="268"/>
      <c r="AI2889" s="268"/>
      <c r="AM2889" s="268"/>
    </row>
    <row r="2890" spans="1:39" x14ac:dyDescent="0.25">
      <c r="A2890" s="268"/>
      <c r="B2890" s="268"/>
      <c r="C2890" s="268"/>
      <c r="D2890" s="268"/>
      <c r="E2890" s="268"/>
      <c r="F2890" s="268"/>
      <c r="G2890" s="271"/>
      <c r="H2890" s="268"/>
      <c r="I2890" s="268"/>
      <c r="K2890" s="270"/>
      <c r="L2890" s="270"/>
      <c r="M2890" s="270"/>
      <c r="N2890" s="270"/>
      <c r="O2890" s="268"/>
      <c r="P2890" s="268"/>
      <c r="Q2890" s="268"/>
      <c r="R2890" s="268"/>
      <c r="S2890" s="268"/>
      <c r="T2890" s="268"/>
      <c r="U2890" s="268"/>
      <c r="V2890" s="268"/>
      <c r="W2890" s="268"/>
      <c r="X2890" s="268"/>
      <c r="AC2890" s="268"/>
      <c r="AE2890" s="268"/>
      <c r="AF2890" s="268"/>
      <c r="AG2890" s="268"/>
      <c r="AH2890" s="268"/>
      <c r="AI2890" s="268"/>
      <c r="AM2890" s="268"/>
    </row>
    <row r="2891" spans="1:39" x14ac:dyDescent="0.25">
      <c r="A2891" s="268"/>
      <c r="B2891" s="268"/>
      <c r="C2891" s="268"/>
      <c r="D2891" s="268"/>
      <c r="E2891" s="268"/>
      <c r="F2891" s="268"/>
      <c r="G2891" s="271"/>
      <c r="H2891" s="268"/>
      <c r="I2891" s="268"/>
      <c r="K2891" s="270"/>
      <c r="L2891" s="270"/>
      <c r="M2891" s="270"/>
      <c r="N2891" s="270"/>
      <c r="O2891" s="268"/>
      <c r="P2891" s="268"/>
      <c r="Q2891" s="268"/>
      <c r="R2891" s="268"/>
      <c r="S2891" s="268"/>
      <c r="T2891" s="268"/>
      <c r="U2891" s="268"/>
      <c r="V2891" s="268"/>
      <c r="W2891" s="268"/>
      <c r="X2891" s="268"/>
      <c r="Y2891" s="268"/>
      <c r="AC2891" s="268"/>
      <c r="AE2891" s="268"/>
      <c r="AF2891" s="268"/>
      <c r="AG2891" s="268"/>
      <c r="AH2891" s="268"/>
      <c r="AI2891" s="268"/>
      <c r="AM2891" s="268"/>
    </row>
    <row r="2892" spans="1:39" x14ac:dyDescent="0.25">
      <c r="A2892" s="268"/>
      <c r="B2892" s="268"/>
      <c r="C2892" s="268"/>
      <c r="D2892" s="268"/>
      <c r="E2892" s="268"/>
      <c r="F2892" s="268"/>
      <c r="G2892" s="271"/>
      <c r="H2892" s="268"/>
      <c r="J2892" s="268"/>
      <c r="K2892" s="270"/>
      <c r="L2892" s="270"/>
      <c r="M2892" s="270"/>
      <c r="N2892" s="270"/>
      <c r="O2892" s="268"/>
      <c r="P2892" s="268"/>
      <c r="Q2892" s="268"/>
      <c r="R2892" s="268"/>
      <c r="S2892" s="268"/>
      <c r="T2892" s="268"/>
      <c r="U2892" s="268"/>
      <c r="V2892" s="268"/>
      <c r="W2892" s="268"/>
      <c r="X2892" s="268"/>
      <c r="AC2892" s="268"/>
      <c r="AE2892" s="268"/>
      <c r="AF2892" s="268"/>
      <c r="AG2892" s="268"/>
      <c r="AH2892" s="268"/>
      <c r="AI2892" s="268"/>
      <c r="AM2892" s="268"/>
    </row>
    <row r="2893" spans="1:39" x14ac:dyDescent="0.25">
      <c r="A2893" s="268"/>
      <c r="B2893" s="268"/>
      <c r="C2893" s="268"/>
      <c r="D2893" s="268"/>
      <c r="E2893" s="268"/>
      <c r="F2893" s="268"/>
      <c r="G2893" s="271"/>
      <c r="H2893" s="268"/>
      <c r="K2893" s="270"/>
      <c r="L2893" s="270"/>
      <c r="M2893" s="270"/>
      <c r="N2893" s="270"/>
      <c r="O2893" s="268"/>
      <c r="P2893" s="268"/>
      <c r="Q2893" s="268"/>
      <c r="R2893" s="268"/>
      <c r="S2893" s="268"/>
      <c r="T2893" s="268"/>
      <c r="U2893" s="268"/>
      <c r="V2893" s="268"/>
      <c r="W2893" s="268"/>
      <c r="X2893" s="268"/>
      <c r="Y2893" s="268"/>
      <c r="AC2893" s="268"/>
      <c r="AE2893" s="268"/>
      <c r="AF2893" s="268"/>
      <c r="AG2893" s="268"/>
      <c r="AH2893" s="268"/>
      <c r="AI2893" s="268"/>
      <c r="AM2893" s="268"/>
    </row>
    <row r="2894" spans="1:39" x14ac:dyDescent="0.25">
      <c r="A2894" s="268"/>
      <c r="B2894" s="268"/>
      <c r="C2894" s="268"/>
      <c r="D2894" s="268"/>
      <c r="E2894" s="268"/>
      <c r="F2894" s="268"/>
      <c r="G2894" s="271"/>
      <c r="H2894" s="268"/>
      <c r="K2894" s="270"/>
      <c r="L2894" s="270"/>
      <c r="M2894" s="270"/>
      <c r="N2894" s="270"/>
      <c r="O2894" s="268"/>
      <c r="P2894" s="268"/>
      <c r="Q2894" s="268"/>
      <c r="R2894" s="268"/>
      <c r="S2894" s="268"/>
      <c r="T2894" s="268"/>
      <c r="U2894" s="268"/>
      <c r="V2894" s="268"/>
      <c r="W2894" s="268"/>
      <c r="X2894" s="268"/>
      <c r="AC2894" s="268"/>
      <c r="AE2894" s="268"/>
      <c r="AF2894" s="268"/>
      <c r="AG2894" s="268"/>
      <c r="AH2894" s="268"/>
      <c r="AI2894" s="268"/>
      <c r="AM2894" s="268"/>
    </row>
    <row r="2895" spans="1:39" x14ac:dyDescent="0.25">
      <c r="A2895" s="268"/>
      <c r="B2895" s="268"/>
      <c r="C2895" s="268"/>
      <c r="D2895" s="268"/>
      <c r="E2895" s="268"/>
      <c r="F2895" s="268"/>
      <c r="G2895" s="271"/>
      <c r="H2895" s="268"/>
      <c r="K2895" s="270"/>
      <c r="L2895" s="270"/>
      <c r="M2895" s="270"/>
      <c r="N2895" s="270"/>
      <c r="O2895" s="268"/>
      <c r="P2895" s="268"/>
      <c r="Q2895" s="268"/>
      <c r="R2895" s="268"/>
      <c r="S2895" s="268"/>
      <c r="T2895" s="268"/>
      <c r="U2895" s="268"/>
      <c r="V2895" s="268"/>
      <c r="W2895" s="268"/>
      <c r="X2895" s="268"/>
      <c r="AC2895" s="268"/>
      <c r="AE2895" s="268"/>
      <c r="AF2895" s="268"/>
      <c r="AG2895" s="268"/>
      <c r="AH2895" s="268"/>
      <c r="AI2895" s="268"/>
      <c r="AM2895" s="268"/>
    </row>
    <row r="2896" spans="1:39" x14ac:dyDescent="0.25">
      <c r="A2896" s="268"/>
      <c r="B2896" s="268"/>
      <c r="C2896" s="268"/>
      <c r="D2896" s="268"/>
      <c r="E2896" s="268"/>
      <c r="F2896" s="268"/>
      <c r="G2896" s="271"/>
      <c r="H2896" s="268"/>
      <c r="J2896" s="268"/>
      <c r="K2896" s="270"/>
      <c r="L2896" s="270"/>
      <c r="M2896" s="270"/>
      <c r="N2896" s="270"/>
      <c r="O2896" s="268"/>
      <c r="P2896" s="268"/>
      <c r="Q2896" s="268"/>
      <c r="R2896" s="268"/>
      <c r="S2896" s="268"/>
      <c r="T2896" s="268"/>
      <c r="U2896" s="268"/>
      <c r="V2896" s="268"/>
      <c r="W2896" s="268"/>
      <c r="X2896" s="268"/>
      <c r="AC2896" s="268"/>
      <c r="AE2896" s="268"/>
      <c r="AF2896" s="268"/>
      <c r="AG2896" s="268"/>
      <c r="AH2896" s="268"/>
      <c r="AI2896" s="268"/>
      <c r="AM2896" s="268"/>
    </row>
    <row r="2897" spans="1:43" x14ac:dyDescent="0.25">
      <c r="A2897" s="268"/>
      <c r="B2897" s="268"/>
      <c r="C2897" s="268"/>
      <c r="D2897" s="268"/>
      <c r="E2897" s="268"/>
      <c r="F2897" s="268"/>
      <c r="G2897" s="271"/>
      <c r="H2897" s="268"/>
      <c r="I2897" s="268"/>
      <c r="K2897" s="270"/>
      <c r="L2897" s="270"/>
      <c r="M2897" s="270"/>
      <c r="N2897" s="270"/>
      <c r="O2897" s="268"/>
      <c r="P2897" s="268"/>
      <c r="Q2897" s="268"/>
      <c r="R2897" s="268"/>
      <c r="S2897" s="268"/>
      <c r="T2897" s="268"/>
      <c r="U2897" s="268"/>
      <c r="V2897" s="268"/>
      <c r="W2897" s="268"/>
      <c r="X2897" s="268"/>
      <c r="Y2897" s="268"/>
      <c r="AC2897" s="268"/>
      <c r="AE2897" s="268"/>
      <c r="AF2897" s="268"/>
      <c r="AG2897" s="268"/>
      <c r="AH2897" s="268"/>
      <c r="AI2897" s="268"/>
      <c r="AM2897" s="268"/>
    </row>
    <row r="2898" spans="1:43" x14ac:dyDescent="0.25">
      <c r="A2898" s="268"/>
      <c r="B2898" s="268"/>
      <c r="C2898" s="268"/>
      <c r="D2898" s="268"/>
      <c r="E2898" s="268"/>
      <c r="F2898" s="268"/>
      <c r="G2898" s="271"/>
      <c r="H2898" s="268"/>
      <c r="K2898" s="270"/>
      <c r="L2898" s="270"/>
      <c r="M2898" s="270"/>
      <c r="N2898" s="270"/>
      <c r="O2898" s="268"/>
      <c r="P2898" s="268"/>
      <c r="Q2898" s="268"/>
      <c r="R2898" s="268"/>
      <c r="S2898" s="268"/>
      <c r="T2898" s="268"/>
      <c r="U2898" s="268"/>
      <c r="V2898" s="268"/>
      <c r="W2898" s="268"/>
      <c r="X2898" s="268"/>
      <c r="AC2898" s="268"/>
      <c r="AE2898" s="268"/>
      <c r="AF2898" s="268"/>
      <c r="AG2898" s="268"/>
      <c r="AH2898" s="268"/>
      <c r="AI2898" s="268"/>
      <c r="AM2898" s="268"/>
    </row>
    <row r="2899" spans="1:43" x14ac:dyDescent="0.25">
      <c r="A2899" s="268"/>
      <c r="B2899" s="268"/>
      <c r="C2899" s="268"/>
      <c r="D2899" s="268"/>
      <c r="E2899" s="268"/>
      <c r="F2899" s="268"/>
      <c r="G2899" s="271"/>
      <c r="H2899" s="268"/>
      <c r="K2899" s="270"/>
      <c r="L2899" s="270"/>
      <c r="M2899" s="270"/>
      <c r="N2899" s="270"/>
      <c r="O2899" s="268"/>
      <c r="P2899" s="268"/>
      <c r="Q2899" s="268"/>
      <c r="R2899" s="268"/>
      <c r="S2899" s="268"/>
      <c r="T2899" s="268"/>
      <c r="U2899" s="268"/>
      <c r="V2899" s="268"/>
      <c r="W2899" s="268"/>
      <c r="X2899" s="268"/>
      <c r="AC2899" s="268"/>
      <c r="AE2899" s="268"/>
      <c r="AF2899" s="268"/>
      <c r="AG2899" s="268"/>
      <c r="AH2899" s="268"/>
      <c r="AI2899" s="268"/>
      <c r="AM2899" s="268"/>
    </row>
    <row r="2900" spans="1:43" x14ac:dyDescent="0.25">
      <c r="A2900" s="268"/>
      <c r="B2900" s="268"/>
      <c r="C2900" s="268"/>
      <c r="D2900" s="268"/>
      <c r="E2900" s="268"/>
      <c r="F2900" s="268"/>
      <c r="G2900" s="271"/>
      <c r="H2900" s="268"/>
      <c r="J2900" s="268"/>
      <c r="K2900" s="270"/>
      <c r="L2900" s="270"/>
      <c r="M2900" s="270"/>
      <c r="N2900" s="270"/>
      <c r="O2900" s="268"/>
      <c r="P2900" s="268"/>
      <c r="Q2900" s="268"/>
      <c r="R2900" s="268"/>
      <c r="S2900" s="268"/>
      <c r="T2900" s="268"/>
      <c r="U2900" s="268"/>
      <c r="V2900" s="268"/>
      <c r="W2900" s="268"/>
      <c r="X2900" s="268"/>
      <c r="AC2900" s="268"/>
      <c r="AE2900" s="268"/>
      <c r="AF2900" s="268"/>
      <c r="AG2900" s="268"/>
      <c r="AH2900" s="268"/>
      <c r="AI2900" s="268"/>
      <c r="AM2900" s="268"/>
    </row>
    <row r="2901" spans="1:43" x14ac:dyDescent="0.25">
      <c r="A2901" s="268"/>
      <c r="B2901" s="268"/>
      <c r="C2901" s="268"/>
      <c r="D2901" s="268"/>
      <c r="E2901" s="268"/>
      <c r="F2901" s="268"/>
      <c r="G2901" s="271"/>
      <c r="H2901" s="268"/>
      <c r="I2901" s="268"/>
      <c r="K2901" s="270"/>
      <c r="L2901" s="270"/>
      <c r="M2901" s="270"/>
      <c r="N2901" s="270"/>
      <c r="O2901" s="268"/>
      <c r="P2901" s="268"/>
      <c r="Q2901" s="268"/>
      <c r="R2901" s="268"/>
      <c r="S2901" s="268"/>
      <c r="T2901" s="268"/>
      <c r="U2901" s="268"/>
      <c r="V2901" s="268"/>
      <c r="W2901" s="268"/>
      <c r="X2901" s="268"/>
      <c r="Y2901" s="268"/>
      <c r="AC2901" s="268"/>
      <c r="AE2901" s="268"/>
      <c r="AF2901" s="268"/>
      <c r="AG2901" s="268"/>
      <c r="AH2901" s="268"/>
      <c r="AI2901" s="268"/>
      <c r="AM2901" s="268"/>
    </row>
    <row r="2902" spans="1:43" x14ac:dyDescent="0.25">
      <c r="A2902" s="268"/>
      <c r="B2902" s="268"/>
      <c r="C2902" s="268"/>
      <c r="D2902" s="268"/>
      <c r="E2902" s="268"/>
      <c r="F2902" s="268"/>
      <c r="G2902" s="271"/>
      <c r="H2902" s="268"/>
      <c r="I2902" s="268"/>
      <c r="K2902" s="270"/>
      <c r="L2902" s="270"/>
      <c r="M2902" s="270"/>
      <c r="N2902" s="270"/>
      <c r="O2902" s="268"/>
      <c r="P2902" s="268"/>
      <c r="Q2902" s="268"/>
      <c r="R2902" s="268"/>
      <c r="S2902" s="268"/>
      <c r="T2902" s="268"/>
      <c r="U2902" s="268"/>
      <c r="V2902" s="268"/>
      <c r="W2902" s="268"/>
      <c r="X2902" s="268"/>
      <c r="Y2902" s="268"/>
      <c r="AC2902" s="268"/>
      <c r="AE2902" s="268"/>
      <c r="AF2902" s="268"/>
      <c r="AG2902" s="268"/>
      <c r="AH2902" s="268"/>
      <c r="AI2902" s="268"/>
      <c r="AM2902" s="268"/>
    </row>
    <row r="2903" spans="1:43" x14ac:dyDescent="0.25">
      <c r="A2903" s="268"/>
      <c r="B2903" s="268"/>
      <c r="C2903" s="268"/>
      <c r="D2903" s="268"/>
      <c r="E2903" s="268"/>
      <c r="F2903" s="268"/>
      <c r="G2903" s="271"/>
      <c r="H2903" s="268"/>
      <c r="I2903" s="268"/>
      <c r="K2903" s="270"/>
      <c r="L2903" s="270"/>
      <c r="M2903" s="270"/>
      <c r="N2903" s="270"/>
      <c r="O2903" s="268"/>
      <c r="P2903" s="268"/>
      <c r="Q2903" s="268"/>
      <c r="R2903" s="268"/>
      <c r="S2903" s="268"/>
      <c r="T2903" s="268"/>
      <c r="U2903" s="268"/>
      <c r="V2903" s="268"/>
      <c r="W2903" s="268"/>
      <c r="X2903" s="268"/>
      <c r="AC2903" s="268"/>
      <c r="AE2903" s="268"/>
      <c r="AF2903" s="268"/>
      <c r="AG2903" s="268"/>
      <c r="AH2903" s="268"/>
      <c r="AI2903" s="268"/>
      <c r="AM2903" s="268"/>
    </row>
    <row r="2904" spans="1:43" x14ac:dyDescent="0.25">
      <c r="A2904" s="268"/>
      <c r="B2904" s="268"/>
      <c r="C2904" s="268"/>
      <c r="D2904" s="268"/>
      <c r="E2904" s="268"/>
      <c r="F2904" s="268"/>
      <c r="G2904" s="271"/>
      <c r="H2904" s="268"/>
      <c r="I2904" s="268"/>
      <c r="K2904" s="270"/>
      <c r="L2904" s="270"/>
      <c r="M2904" s="270"/>
      <c r="N2904" s="270"/>
      <c r="O2904" s="268"/>
      <c r="P2904" s="268"/>
      <c r="Q2904" s="268"/>
      <c r="R2904" s="268"/>
      <c r="S2904" s="268"/>
      <c r="T2904" s="268"/>
      <c r="U2904" s="268"/>
      <c r="V2904" s="268"/>
      <c r="W2904" s="268"/>
      <c r="X2904" s="268"/>
      <c r="AC2904" s="268"/>
      <c r="AE2904" s="268"/>
      <c r="AF2904" s="268"/>
      <c r="AG2904" s="268"/>
      <c r="AH2904" s="268"/>
      <c r="AI2904" s="268"/>
      <c r="AM2904" s="268"/>
    </row>
    <row r="2905" spans="1:43" x14ac:dyDescent="0.25">
      <c r="A2905" s="268"/>
      <c r="B2905" s="268"/>
      <c r="C2905" s="268"/>
      <c r="D2905" s="268"/>
      <c r="E2905" s="268"/>
      <c r="F2905" s="268"/>
      <c r="G2905" s="271"/>
      <c r="H2905" s="268"/>
      <c r="K2905" s="270"/>
      <c r="L2905" s="270"/>
      <c r="M2905" s="270"/>
      <c r="N2905" s="270"/>
      <c r="O2905" s="268"/>
      <c r="P2905" s="268"/>
      <c r="Q2905" s="268"/>
      <c r="R2905" s="268"/>
      <c r="S2905" s="268"/>
      <c r="T2905" s="268"/>
      <c r="U2905" s="268"/>
      <c r="V2905" s="268"/>
      <c r="W2905" s="268"/>
      <c r="X2905" s="268"/>
      <c r="Y2905" s="268"/>
      <c r="AC2905" s="268"/>
      <c r="AE2905" s="268"/>
      <c r="AF2905" s="268"/>
      <c r="AG2905" s="268"/>
      <c r="AH2905" s="268"/>
      <c r="AI2905" s="268"/>
      <c r="AM2905" s="268"/>
      <c r="AO2905" s="268"/>
      <c r="AP2905" s="268"/>
      <c r="AQ2905" s="268"/>
    </row>
    <row r="2906" spans="1:43" x14ac:dyDescent="0.25">
      <c r="A2906" s="268"/>
      <c r="B2906" s="268"/>
      <c r="C2906" s="268"/>
      <c r="D2906" s="268"/>
      <c r="E2906" s="268"/>
      <c r="F2906" s="268"/>
      <c r="G2906" s="271"/>
      <c r="H2906" s="268"/>
      <c r="J2906" s="268"/>
      <c r="K2906" s="270"/>
      <c r="L2906" s="270"/>
      <c r="M2906" s="270"/>
      <c r="N2906" s="270"/>
      <c r="O2906" s="268"/>
      <c r="P2906" s="268"/>
      <c r="Q2906" s="268"/>
      <c r="R2906" s="268"/>
      <c r="S2906" s="268"/>
      <c r="T2906" s="268"/>
      <c r="U2906" s="268"/>
      <c r="V2906" s="268"/>
      <c r="W2906" s="268"/>
      <c r="X2906" s="268"/>
      <c r="Y2906" s="268"/>
      <c r="Z2906" s="268"/>
      <c r="AC2906" s="268"/>
      <c r="AE2906" s="268"/>
      <c r="AF2906" s="268"/>
      <c r="AG2906" s="268"/>
      <c r="AH2906" s="268"/>
      <c r="AI2906" s="268"/>
      <c r="AM2906" s="268"/>
    </row>
    <row r="2907" spans="1:43" x14ac:dyDescent="0.25">
      <c r="A2907" s="268"/>
      <c r="B2907" s="268"/>
      <c r="C2907" s="268"/>
      <c r="D2907" s="268"/>
      <c r="E2907" s="268"/>
      <c r="F2907" s="268"/>
      <c r="G2907" s="271"/>
      <c r="H2907" s="268"/>
      <c r="I2907" s="268"/>
      <c r="K2907" s="270"/>
      <c r="L2907" s="270"/>
      <c r="M2907" s="270"/>
      <c r="N2907" s="270"/>
      <c r="O2907" s="268"/>
      <c r="P2907" s="268"/>
      <c r="Q2907" s="268"/>
      <c r="R2907" s="268"/>
      <c r="S2907" s="268"/>
      <c r="T2907" s="268"/>
      <c r="U2907" s="268"/>
      <c r="V2907" s="268"/>
      <c r="W2907" s="268"/>
      <c r="X2907" s="268"/>
      <c r="Y2907" s="268"/>
      <c r="Z2907" s="268"/>
      <c r="AC2907" s="268"/>
      <c r="AE2907" s="268"/>
      <c r="AF2907" s="268"/>
      <c r="AG2907" s="268"/>
      <c r="AH2907" s="268"/>
      <c r="AI2907" s="268"/>
      <c r="AM2907" s="268"/>
    </row>
    <row r="2908" spans="1:43" x14ac:dyDescent="0.25">
      <c r="A2908" s="268"/>
      <c r="B2908" s="268"/>
      <c r="C2908" s="268"/>
      <c r="D2908" s="268"/>
      <c r="E2908" s="268"/>
      <c r="F2908" s="268"/>
      <c r="G2908" s="271"/>
      <c r="H2908" s="268"/>
      <c r="I2908" s="268"/>
      <c r="K2908" s="270"/>
      <c r="L2908" s="270"/>
      <c r="M2908" s="270"/>
      <c r="N2908" s="270"/>
      <c r="O2908" s="268"/>
      <c r="P2908" s="268"/>
      <c r="Q2908" s="268"/>
      <c r="R2908" s="268"/>
      <c r="S2908" s="268"/>
      <c r="T2908" s="268"/>
      <c r="U2908" s="268"/>
      <c r="V2908" s="268"/>
      <c r="W2908" s="268"/>
      <c r="X2908" s="268"/>
      <c r="Y2908" s="268"/>
      <c r="Z2908" s="268"/>
      <c r="AC2908" s="268"/>
      <c r="AE2908" s="268"/>
      <c r="AF2908" s="268"/>
      <c r="AG2908" s="268"/>
      <c r="AH2908" s="268"/>
      <c r="AI2908" s="268"/>
      <c r="AM2908" s="268"/>
    </row>
    <row r="2909" spans="1:43" x14ac:dyDescent="0.25">
      <c r="A2909" s="268"/>
      <c r="B2909" s="268"/>
      <c r="C2909" s="268"/>
      <c r="D2909" s="268"/>
      <c r="E2909" s="268"/>
      <c r="F2909" s="268"/>
      <c r="G2909" s="271"/>
      <c r="H2909" s="268"/>
      <c r="K2909" s="270"/>
      <c r="L2909" s="270"/>
      <c r="M2909" s="270"/>
      <c r="N2909" s="270"/>
      <c r="O2909" s="268"/>
      <c r="P2909" s="268"/>
      <c r="Q2909" s="268"/>
      <c r="R2909" s="268"/>
      <c r="S2909" s="268"/>
      <c r="T2909" s="268"/>
      <c r="U2909" s="268"/>
      <c r="V2909" s="268"/>
      <c r="W2909" s="268"/>
      <c r="X2909" s="268"/>
      <c r="Y2909" s="268"/>
      <c r="Z2909" s="268"/>
      <c r="AC2909" s="268"/>
      <c r="AE2909" s="268"/>
      <c r="AF2909" s="268"/>
      <c r="AG2909" s="268"/>
      <c r="AH2909" s="268"/>
      <c r="AI2909" s="268"/>
      <c r="AM2909" s="268"/>
    </row>
    <row r="2910" spans="1:43" x14ac:dyDescent="0.25">
      <c r="A2910" s="268"/>
      <c r="B2910" s="268"/>
      <c r="C2910" s="268"/>
      <c r="D2910" s="268"/>
      <c r="E2910" s="268"/>
      <c r="F2910" s="268"/>
      <c r="G2910" s="271"/>
      <c r="H2910" s="268"/>
      <c r="J2910" s="268"/>
      <c r="K2910" s="270"/>
      <c r="L2910" s="270"/>
      <c r="M2910" s="270"/>
      <c r="N2910" s="270"/>
      <c r="O2910" s="268"/>
      <c r="P2910" s="268"/>
      <c r="Q2910" s="268"/>
      <c r="R2910" s="268"/>
      <c r="S2910" s="268"/>
      <c r="T2910" s="268"/>
      <c r="U2910" s="268"/>
      <c r="V2910" s="268"/>
      <c r="W2910" s="268"/>
      <c r="X2910" s="268"/>
      <c r="Y2910" s="268"/>
      <c r="Z2910" s="268"/>
      <c r="AC2910" s="268"/>
      <c r="AE2910" s="268"/>
      <c r="AF2910" s="268"/>
      <c r="AG2910" s="268"/>
      <c r="AH2910" s="268"/>
      <c r="AI2910" s="268"/>
      <c r="AM2910" s="268"/>
    </row>
    <row r="2911" spans="1:43" x14ac:dyDescent="0.25">
      <c r="A2911" s="268"/>
      <c r="B2911" s="268"/>
      <c r="C2911" s="268"/>
      <c r="D2911" s="268"/>
      <c r="E2911" s="268"/>
      <c r="F2911" s="268"/>
      <c r="G2911" s="271"/>
      <c r="H2911" s="268"/>
      <c r="J2911" s="268"/>
      <c r="K2911" s="270"/>
      <c r="L2911" s="270"/>
      <c r="M2911" s="270"/>
      <c r="N2911" s="270"/>
      <c r="O2911" s="268"/>
      <c r="P2911" s="268"/>
      <c r="Q2911" s="268"/>
      <c r="R2911" s="268"/>
      <c r="S2911" s="268"/>
      <c r="T2911" s="268"/>
      <c r="U2911" s="268"/>
      <c r="V2911" s="268"/>
      <c r="W2911" s="268"/>
      <c r="X2911" s="268"/>
      <c r="Y2911" s="268"/>
      <c r="Z2911" s="268"/>
      <c r="AC2911" s="268"/>
      <c r="AE2911" s="268"/>
      <c r="AF2911" s="268"/>
      <c r="AG2911" s="268"/>
      <c r="AH2911" s="268"/>
      <c r="AI2911" s="268"/>
      <c r="AM2911" s="268"/>
    </row>
    <row r="2912" spans="1:43" x14ac:dyDescent="0.25">
      <c r="A2912" s="268"/>
      <c r="B2912" s="268"/>
      <c r="C2912" s="268"/>
      <c r="D2912" s="268"/>
      <c r="E2912" s="268"/>
      <c r="F2912" s="268"/>
      <c r="G2912" s="271"/>
      <c r="H2912" s="268"/>
      <c r="J2912" s="268"/>
      <c r="K2912" s="270"/>
      <c r="L2912" s="270"/>
      <c r="M2912" s="270"/>
      <c r="N2912" s="270"/>
      <c r="O2912" s="268"/>
      <c r="P2912" s="268"/>
      <c r="Q2912" s="268"/>
      <c r="R2912" s="268"/>
      <c r="S2912" s="268"/>
      <c r="T2912" s="268"/>
      <c r="U2912" s="268"/>
      <c r="V2912" s="268"/>
      <c r="W2912" s="268"/>
      <c r="X2912" s="268"/>
      <c r="Y2912" s="268"/>
      <c r="Z2912" s="268"/>
      <c r="AC2912" s="268"/>
      <c r="AE2912" s="268"/>
      <c r="AF2912" s="268"/>
      <c r="AG2912" s="268"/>
      <c r="AH2912" s="268"/>
      <c r="AI2912" s="268"/>
      <c r="AM2912" s="268"/>
    </row>
    <row r="2913" spans="1:39" x14ac:dyDescent="0.25">
      <c r="A2913" s="268"/>
      <c r="B2913" s="268"/>
      <c r="C2913" s="268"/>
      <c r="D2913" s="268"/>
      <c r="E2913" s="268"/>
      <c r="F2913" s="268"/>
      <c r="G2913" s="271"/>
      <c r="H2913" s="268"/>
      <c r="J2913" s="268"/>
      <c r="K2913" s="270"/>
      <c r="L2913" s="270"/>
      <c r="M2913" s="270"/>
      <c r="N2913" s="270"/>
      <c r="O2913" s="268"/>
      <c r="P2913" s="268"/>
      <c r="Q2913" s="268"/>
      <c r="R2913" s="268"/>
      <c r="S2913" s="268"/>
      <c r="T2913" s="268"/>
      <c r="U2913" s="268"/>
      <c r="V2913" s="268"/>
      <c r="W2913" s="268"/>
      <c r="X2913" s="268"/>
      <c r="Y2913" s="268"/>
      <c r="Z2913" s="268"/>
      <c r="AC2913" s="268"/>
      <c r="AE2913" s="268"/>
      <c r="AF2913" s="268"/>
      <c r="AG2913" s="268"/>
      <c r="AH2913" s="268"/>
      <c r="AI2913" s="268"/>
      <c r="AM2913" s="268"/>
    </row>
    <row r="2914" spans="1:39" x14ac:dyDescent="0.25">
      <c r="A2914" s="268"/>
      <c r="B2914" s="268"/>
      <c r="C2914" s="268"/>
      <c r="D2914" s="268"/>
      <c r="E2914" s="268"/>
      <c r="F2914" s="268"/>
      <c r="G2914" s="271"/>
      <c r="H2914" s="268"/>
      <c r="J2914" s="268"/>
      <c r="K2914" s="270"/>
      <c r="L2914" s="270"/>
      <c r="M2914" s="270"/>
      <c r="N2914" s="270"/>
      <c r="O2914" s="268"/>
      <c r="P2914" s="268"/>
      <c r="Q2914" s="268"/>
      <c r="R2914" s="268"/>
      <c r="S2914" s="268"/>
      <c r="T2914" s="268"/>
      <c r="U2914" s="268"/>
      <c r="V2914" s="268"/>
      <c r="W2914" s="268"/>
      <c r="X2914" s="268"/>
      <c r="Y2914" s="268"/>
      <c r="Z2914" s="268"/>
      <c r="AC2914" s="268"/>
      <c r="AE2914" s="268"/>
      <c r="AF2914" s="268"/>
      <c r="AG2914" s="268"/>
      <c r="AH2914" s="268"/>
      <c r="AI2914" s="268"/>
      <c r="AM2914" s="268"/>
    </row>
    <row r="2915" spans="1:39" x14ac:dyDescent="0.25">
      <c r="A2915" s="268"/>
      <c r="B2915" s="268"/>
      <c r="C2915" s="268"/>
      <c r="D2915" s="268"/>
      <c r="E2915" s="268"/>
      <c r="F2915" s="268"/>
      <c r="G2915" s="271"/>
      <c r="H2915" s="268"/>
      <c r="J2915" s="268"/>
      <c r="K2915" s="270"/>
      <c r="L2915" s="270"/>
      <c r="M2915" s="270"/>
      <c r="N2915" s="270"/>
      <c r="O2915" s="268"/>
      <c r="P2915" s="268"/>
      <c r="Q2915" s="268"/>
      <c r="R2915" s="268"/>
      <c r="S2915" s="268"/>
      <c r="T2915" s="268"/>
      <c r="U2915" s="268"/>
      <c r="V2915" s="268"/>
      <c r="W2915" s="268"/>
      <c r="X2915" s="268"/>
      <c r="Y2915" s="268"/>
      <c r="Z2915" s="268"/>
      <c r="AC2915" s="268"/>
      <c r="AE2915" s="268"/>
      <c r="AF2915" s="268"/>
      <c r="AG2915" s="268"/>
      <c r="AH2915" s="268"/>
      <c r="AI2915" s="268"/>
      <c r="AM2915" s="268"/>
    </row>
    <row r="2916" spans="1:39" x14ac:dyDescent="0.25">
      <c r="A2916" s="268"/>
      <c r="B2916" s="268"/>
      <c r="C2916" s="268"/>
      <c r="D2916" s="268"/>
      <c r="E2916" s="268"/>
      <c r="F2916" s="268"/>
      <c r="G2916" s="271"/>
      <c r="H2916" s="268"/>
      <c r="I2916" s="268"/>
      <c r="K2916" s="270"/>
      <c r="L2916" s="270"/>
      <c r="M2916" s="270"/>
      <c r="N2916" s="270"/>
      <c r="O2916" s="268"/>
      <c r="P2916" s="268"/>
      <c r="Q2916" s="268"/>
      <c r="R2916" s="268"/>
      <c r="S2916" s="268"/>
      <c r="T2916" s="268"/>
      <c r="U2916" s="268"/>
      <c r="V2916" s="268"/>
      <c r="W2916" s="268"/>
      <c r="X2916" s="268"/>
      <c r="Y2916" s="268"/>
      <c r="Z2916" s="268"/>
      <c r="AC2916" s="268"/>
      <c r="AE2916" s="268"/>
      <c r="AF2916" s="268"/>
      <c r="AG2916" s="268"/>
      <c r="AH2916" s="268"/>
      <c r="AI2916" s="268"/>
      <c r="AM2916" s="268"/>
    </row>
    <row r="2917" spans="1:39" x14ac:dyDescent="0.25">
      <c r="A2917" s="268"/>
      <c r="B2917" s="268"/>
      <c r="C2917" s="268"/>
      <c r="D2917" s="268"/>
      <c r="E2917" s="268"/>
      <c r="F2917" s="268"/>
      <c r="G2917" s="271"/>
      <c r="H2917" s="268"/>
      <c r="I2917" s="268"/>
      <c r="K2917" s="270"/>
      <c r="L2917" s="270"/>
      <c r="M2917" s="270"/>
      <c r="N2917" s="270"/>
      <c r="O2917" s="268"/>
      <c r="P2917" s="268"/>
      <c r="Q2917" s="268"/>
      <c r="R2917" s="268"/>
      <c r="S2917" s="268"/>
      <c r="T2917" s="268"/>
      <c r="U2917" s="268"/>
      <c r="V2917" s="268"/>
      <c r="W2917" s="268"/>
      <c r="X2917" s="268"/>
      <c r="Y2917" s="268"/>
      <c r="Z2917" s="268"/>
      <c r="AC2917" s="268"/>
      <c r="AE2917" s="268"/>
      <c r="AF2917" s="268"/>
      <c r="AG2917" s="268"/>
      <c r="AH2917" s="268"/>
      <c r="AI2917" s="268"/>
      <c r="AM2917" s="268"/>
    </row>
    <row r="2918" spans="1:39" x14ac:dyDescent="0.25">
      <c r="A2918" s="268"/>
      <c r="B2918" s="268"/>
      <c r="C2918" s="268"/>
      <c r="D2918" s="268"/>
      <c r="E2918" s="268"/>
      <c r="F2918" s="268"/>
      <c r="G2918" s="271"/>
      <c r="H2918" s="268"/>
      <c r="I2918" s="268"/>
      <c r="K2918" s="270"/>
      <c r="L2918" s="270"/>
      <c r="M2918" s="270"/>
      <c r="N2918" s="270"/>
      <c r="O2918" s="268"/>
      <c r="P2918" s="268"/>
      <c r="Q2918" s="268"/>
      <c r="R2918" s="268"/>
      <c r="S2918" s="268"/>
      <c r="T2918" s="268"/>
      <c r="U2918" s="268"/>
      <c r="V2918" s="268"/>
      <c r="W2918" s="268"/>
      <c r="X2918" s="268"/>
      <c r="Y2918" s="268"/>
      <c r="Z2918" s="268"/>
      <c r="AC2918" s="268"/>
      <c r="AE2918" s="268"/>
      <c r="AF2918" s="268"/>
      <c r="AG2918" s="268"/>
      <c r="AH2918" s="268"/>
      <c r="AI2918" s="268"/>
      <c r="AM2918" s="268"/>
    </row>
    <row r="2919" spans="1:39" x14ac:dyDescent="0.25">
      <c r="A2919" s="268"/>
      <c r="B2919" s="268"/>
      <c r="C2919" s="268"/>
      <c r="D2919" s="268"/>
      <c r="E2919" s="268"/>
      <c r="F2919" s="268"/>
      <c r="G2919" s="271"/>
      <c r="H2919" s="268"/>
      <c r="I2919" s="268"/>
      <c r="K2919" s="270"/>
      <c r="L2919" s="270"/>
      <c r="M2919" s="270"/>
      <c r="N2919" s="270"/>
      <c r="O2919" s="268"/>
      <c r="P2919" s="268"/>
      <c r="Q2919" s="268"/>
      <c r="R2919" s="268"/>
      <c r="S2919" s="268"/>
      <c r="T2919" s="268"/>
      <c r="U2919" s="268"/>
      <c r="V2919" s="268"/>
      <c r="W2919" s="268"/>
      <c r="X2919" s="268"/>
      <c r="Y2919" s="268"/>
      <c r="Z2919" s="268"/>
      <c r="AC2919" s="268"/>
      <c r="AE2919" s="268"/>
      <c r="AF2919" s="268"/>
      <c r="AG2919" s="268"/>
      <c r="AH2919" s="268"/>
      <c r="AI2919" s="268"/>
      <c r="AM2919" s="268"/>
    </row>
    <row r="2920" spans="1:39" x14ac:dyDescent="0.25">
      <c r="A2920" s="268"/>
      <c r="B2920" s="268"/>
      <c r="C2920" s="268"/>
      <c r="D2920" s="268"/>
      <c r="E2920" s="268"/>
      <c r="F2920" s="268"/>
      <c r="G2920" s="271"/>
      <c r="H2920" s="268"/>
      <c r="K2920" s="270"/>
      <c r="L2920" s="270"/>
      <c r="M2920" s="270"/>
      <c r="N2920" s="270"/>
      <c r="O2920" s="268"/>
      <c r="P2920" s="268"/>
      <c r="Q2920" s="268"/>
      <c r="R2920" s="268"/>
      <c r="S2920" s="268"/>
      <c r="T2920" s="268"/>
      <c r="U2920" s="268"/>
      <c r="V2920" s="268"/>
      <c r="W2920" s="268"/>
      <c r="X2920" s="268"/>
      <c r="Y2920" s="268"/>
      <c r="Z2920" s="268"/>
      <c r="AC2920" s="268"/>
      <c r="AE2920" s="268"/>
      <c r="AF2920" s="268"/>
      <c r="AG2920" s="268"/>
      <c r="AH2920" s="268"/>
      <c r="AI2920" s="268"/>
      <c r="AM2920" s="268"/>
    </row>
    <row r="2921" spans="1:39" x14ac:dyDescent="0.25">
      <c r="A2921" s="268"/>
      <c r="B2921" s="268"/>
      <c r="C2921" s="268"/>
      <c r="D2921" s="268"/>
      <c r="E2921" s="268"/>
      <c r="F2921" s="268"/>
      <c r="G2921" s="271"/>
      <c r="H2921" s="268"/>
      <c r="I2921" s="268"/>
      <c r="K2921" s="270"/>
      <c r="L2921" s="270"/>
      <c r="M2921" s="270"/>
      <c r="N2921" s="270"/>
      <c r="O2921" s="268"/>
      <c r="P2921" s="268"/>
      <c r="Q2921" s="268"/>
      <c r="R2921" s="268"/>
      <c r="S2921" s="268"/>
      <c r="T2921" s="268"/>
      <c r="U2921" s="268"/>
      <c r="V2921" s="268"/>
      <c r="W2921" s="268"/>
      <c r="X2921" s="268"/>
      <c r="Y2921" s="268"/>
      <c r="Z2921" s="268"/>
      <c r="AC2921" s="268"/>
      <c r="AE2921" s="268"/>
      <c r="AF2921" s="268"/>
      <c r="AG2921" s="268"/>
      <c r="AH2921" s="268"/>
      <c r="AI2921" s="268"/>
      <c r="AM2921" s="268"/>
    </row>
    <row r="2922" spans="1:39" x14ac:dyDescent="0.25">
      <c r="A2922" s="268"/>
      <c r="B2922" s="268"/>
      <c r="C2922" s="268"/>
      <c r="D2922" s="268"/>
      <c r="E2922" s="268"/>
      <c r="F2922" s="268"/>
      <c r="G2922" s="271"/>
      <c r="H2922" s="268"/>
      <c r="I2922" s="268"/>
      <c r="K2922" s="270"/>
      <c r="L2922" s="270"/>
      <c r="M2922" s="270"/>
      <c r="N2922" s="270"/>
      <c r="O2922" s="268"/>
      <c r="P2922" s="268"/>
      <c r="Q2922" s="268"/>
      <c r="R2922" s="268"/>
      <c r="S2922" s="268"/>
      <c r="T2922" s="268"/>
      <c r="U2922" s="268"/>
      <c r="V2922" s="268"/>
      <c r="W2922" s="268"/>
      <c r="X2922" s="268"/>
      <c r="Y2922" s="268"/>
      <c r="Z2922" s="268"/>
      <c r="AC2922" s="268"/>
      <c r="AE2922" s="268"/>
      <c r="AF2922" s="268"/>
      <c r="AG2922" s="268"/>
      <c r="AH2922" s="268"/>
      <c r="AI2922" s="268"/>
      <c r="AM2922" s="268"/>
    </row>
    <row r="2923" spans="1:39" x14ac:dyDescent="0.25">
      <c r="A2923" s="268"/>
      <c r="B2923" s="268"/>
      <c r="C2923" s="268"/>
      <c r="D2923" s="268"/>
      <c r="E2923" s="268"/>
      <c r="F2923" s="268"/>
      <c r="G2923" s="271"/>
      <c r="H2923" s="268"/>
      <c r="I2923" s="268"/>
      <c r="K2923" s="270"/>
      <c r="L2923" s="270"/>
      <c r="M2923" s="270"/>
      <c r="N2923" s="270"/>
      <c r="O2923" s="268"/>
      <c r="P2923" s="268"/>
      <c r="Q2923" s="268"/>
      <c r="R2923" s="268"/>
      <c r="S2923" s="268"/>
      <c r="T2923" s="268"/>
      <c r="U2923" s="268"/>
      <c r="V2923" s="268"/>
      <c r="W2923" s="268"/>
      <c r="X2923" s="268"/>
      <c r="Y2923" s="268"/>
      <c r="Z2923" s="268"/>
      <c r="AC2923" s="268"/>
      <c r="AE2923" s="268"/>
      <c r="AF2923" s="268"/>
      <c r="AG2923" s="268"/>
      <c r="AH2923" s="268"/>
      <c r="AI2923" s="268"/>
      <c r="AM2923" s="268"/>
    </row>
    <row r="2924" spans="1:39" x14ac:dyDescent="0.25">
      <c r="A2924" s="268"/>
      <c r="B2924" s="268"/>
      <c r="C2924" s="268"/>
      <c r="D2924" s="268"/>
      <c r="E2924" s="268"/>
      <c r="F2924" s="268"/>
      <c r="G2924" s="271"/>
      <c r="H2924" s="268"/>
      <c r="K2924" s="270"/>
      <c r="L2924" s="270"/>
      <c r="M2924" s="270"/>
      <c r="N2924" s="270"/>
      <c r="O2924" s="268"/>
      <c r="P2924" s="268"/>
      <c r="Q2924" s="268"/>
      <c r="R2924" s="268"/>
      <c r="S2924" s="268"/>
      <c r="T2924" s="268"/>
      <c r="U2924" s="268"/>
      <c r="V2924" s="268"/>
      <c r="W2924" s="268"/>
      <c r="X2924" s="268"/>
      <c r="Y2924" s="268"/>
      <c r="Z2924" s="268"/>
      <c r="AC2924" s="268"/>
      <c r="AE2924" s="268"/>
      <c r="AF2924" s="268"/>
      <c r="AG2924" s="268"/>
      <c r="AH2924" s="268"/>
      <c r="AI2924" s="268"/>
      <c r="AM2924" s="268"/>
    </row>
    <row r="2925" spans="1:39" x14ac:dyDescent="0.25">
      <c r="A2925" s="268"/>
      <c r="B2925" s="268"/>
      <c r="C2925" s="268"/>
      <c r="D2925" s="268"/>
      <c r="E2925" s="268"/>
      <c r="F2925" s="268"/>
      <c r="G2925" s="271"/>
      <c r="H2925" s="268"/>
      <c r="J2925" s="268"/>
      <c r="K2925" s="270"/>
      <c r="L2925" s="270"/>
      <c r="M2925" s="270"/>
      <c r="N2925" s="270"/>
      <c r="O2925" s="268"/>
      <c r="P2925" s="268"/>
      <c r="Q2925" s="268"/>
      <c r="R2925" s="268"/>
      <c r="S2925" s="268"/>
      <c r="T2925" s="268"/>
      <c r="U2925" s="268"/>
      <c r="V2925" s="268"/>
      <c r="W2925" s="268"/>
      <c r="X2925" s="268"/>
      <c r="Y2925" s="268"/>
      <c r="Z2925" s="268"/>
      <c r="AC2925" s="268"/>
      <c r="AE2925" s="268"/>
      <c r="AF2925" s="268"/>
      <c r="AG2925" s="268"/>
      <c r="AH2925" s="268"/>
      <c r="AI2925" s="268"/>
      <c r="AM2925" s="268"/>
    </row>
    <row r="2926" spans="1:39" x14ac:dyDescent="0.25">
      <c r="A2926" s="268"/>
      <c r="B2926" s="268"/>
      <c r="C2926" s="268"/>
      <c r="D2926" s="268"/>
      <c r="E2926" s="268"/>
      <c r="F2926" s="268"/>
      <c r="G2926" s="271"/>
      <c r="H2926" s="268"/>
      <c r="I2926" s="268"/>
      <c r="K2926" s="270"/>
      <c r="L2926" s="270"/>
      <c r="M2926" s="270"/>
      <c r="N2926" s="270"/>
      <c r="O2926" s="268"/>
      <c r="P2926" s="268"/>
      <c r="Q2926" s="268"/>
      <c r="R2926" s="268"/>
      <c r="S2926" s="268"/>
      <c r="T2926" s="268"/>
      <c r="U2926" s="268"/>
      <c r="V2926" s="268"/>
      <c r="W2926" s="268"/>
      <c r="X2926" s="268"/>
      <c r="Y2926" s="268"/>
      <c r="Z2926" s="268"/>
      <c r="AC2926" s="268"/>
      <c r="AE2926" s="268"/>
      <c r="AF2926" s="268"/>
      <c r="AG2926" s="268"/>
      <c r="AH2926" s="268"/>
      <c r="AI2926" s="268"/>
      <c r="AM2926" s="268"/>
    </row>
    <row r="2927" spans="1:39" x14ac:dyDescent="0.25">
      <c r="A2927" s="268"/>
      <c r="B2927" s="268"/>
      <c r="C2927" s="268"/>
      <c r="D2927" s="268"/>
      <c r="E2927" s="268"/>
      <c r="F2927" s="268"/>
      <c r="G2927" s="271"/>
      <c r="H2927" s="268"/>
      <c r="I2927" s="268"/>
      <c r="K2927" s="270"/>
      <c r="L2927" s="270"/>
      <c r="M2927" s="270"/>
      <c r="N2927" s="270"/>
      <c r="O2927" s="268"/>
      <c r="P2927" s="268"/>
      <c r="Q2927" s="268"/>
      <c r="R2927" s="268"/>
      <c r="S2927" s="268"/>
      <c r="T2927" s="268"/>
      <c r="U2927" s="268"/>
      <c r="V2927" s="268"/>
      <c r="W2927" s="268"/>
      <c r="X2927" s="268"/>
      <c r="Y2927" s="268"/>
      <c r="Z2927" s="268"/>
      <c r="AC2927" s="268"/>
      <c r="AE2927" s="268"/>
      <c r="AF2927" s="268"/>
      <c r="AG2927" s="268"/>
      <c r="AH2927" s="268"/>
      <c r="AI2927" s="268"/>
      <c r="AM2927" s="268"/>
    </row>
    <row r="2928" spans="1:39" x14ac:dyDescent="0.25">
      <c r="A2928" s="268"/>
      <c r="B2928" s="268"/>
      <c r="C2928" s="268"/>
      <c r="D2928" s="268"/>
      <c r="E2928" s="268"/>
      <c r="F2928" s="268"/>
      <c r="G2928" s="271"/>
      <c r="H2928" s="268"/>
      <c r="I2928" s="268"/>
      <c r="K2928" s="270"/>
      <c r="L2928" s="270"/>
      <c r="M2928" s="270"/>
      <c r="N2928" s="270"/>
      <c r="O2928" s="268"/>
      <c r="P2928" s="268"/>
      <c r="Q2928" s="268"/>
      <c r="R2928" s="268"/>
      <c r="S2928" s="268"/>
      <c r="T2928" s="268"/>
      <c r="U2928" s="268"/>
      <c r="V2928" s="268"/>
      <c r="W2928" s="268"/>
      <c r="X2928" s="268"/>
      <c r="Y2928" s="268"/>
      <c r="Z2928" s="268"/>
      <c r="AC2928" s="268"/>
      <c r="AE2928" s="268"/>
      <c r="AF2928" s="268"/>
      <c r="AG2928" s="268"/>
      <c r="AH2928" s="268"/>
      <c r="AI2928" s="268"/>
      <c r="AM2928" s="268"/>
    </row>
    <row r="2929" spans="1:39" x14ac:dyDescent="0.25">
      <c r="A2929" s="268"/>
      <c r="B2929" s="268"/>
      <c r="C2929" s="268"/>
      <c r="D2929" s="268"/>
      <c r="E2929" s="268"/>
      <c r="F2929" s="268"/>
      <c r="G2929" s="271"/>
      <c r="H2929" s="268"/>
      <c r="K2929" s="270"/>
      <c r="L2929" s="270"/>
      <c r="M2929" s="270"/>
      <c r="N2929" s="270"/>
      <c r="O2929" s="268"/>
      <c r="P2929" s="268"/>
      <c r="Q2929" s="268"/>
      <c r="R2929" s="268"/>
      <c r="S2929" s="268"/>
      <c r="T2929" s="268"/>
      <c r="U2929" s="268"/>
      <c r="V2929" s="268"/>
      <c r="W2929" s="268"/>
      <c r="X2929" s="268"/>
      <c r="Y2929" s="268"/>
      <c r="Z2929" s="268"/>
      <c r="AC2929" s="268"/>
      <c r="AE2929" s="268"/>
      <c r="AF2929" s="268"/>
      <c r="AG2929" s="268"/>
      <c r="AH2929" s="268"/>
      <c r="AI2929" s="268"/>
      <c r="AM2929" s="268"/>
    </row>
    <row r="2930" spans="1:39" x14ac:dyDescent="0.25">
      <c r="A2930" s="268"/>
      <c r="B2930" s="268"/>
      <c r="C2930" s="268"/>
      <c r="D2930" s="268"/>
      <c r="E2930" s="268"/>
      <c r="F2930" s="268"/>
      <c r="G2930" s="271"/>
      <c r="H2930" s="268"/>
      <c r="J2930" s="268"/>
      <c r="K2930" s="270"/>
      <c r="L2930" s="270"/>
      <c r="M2930" s="270"/>
      <c r="N2930" s="270"/>
      <c r="O2930" s="268"/>
      <c r="P2930" s="268"/>
      <c r="Q2930" s="268"/>
      <c r="R2930" s="268"/>
      <c r="S2930" s="268"/>
      <c r="T2930" s="268"/>
      <c r="U2930" s="268"/>
      <c r="V2930" s="268"/>
      <c r="W2930" s="268"/>
      <c r="X2930" s="268"/>
      <c r="Y2930" s="268"/>
      <c r="Z2930" s="268"/>
      <c r="AC2930" s="268"/>
      <c r="AE2930" s="268"/>
      <c r="AF2930" s="268"/>
      <c r="AG2930" s="268"/>
      <c r="AH2930" s="268"/>
      <c r="AI2930" s="268"/>
      <c r="AM2930" s="268"/>
    </row>
    <row r="2931" spans="1:39" x14ac:dyDescent="0.25">
      <c r="A2931" s="268"/>
      <c r="B2931" s="268"/>
      <c r="C2931" s="268"/>
      <c r="D2931" s="268"/>
      <c r="E2931" s="268"/>
      <c r="F2931" s="268"/>
      <c r="G2931" s="271"/>
      <c r="H2931" s="268"/>
      <c r="K2931" s="270"/>
      <c r="L2931" s="270"/>
      <c r="M2931" s="270"/>
      <c r="N2931" s="270"/>
      <c r="O2931" s="268"/>
      <c r="P2931" s="268"/>
      <c r="Q2931" s="268"/>
      <c r="R2931" s="268"/>
      <c r="S2931" s="268"/>
      <c r="T2931" s="268"/>
      <c r="U2931" s="268"/>
      <c r="V2931" s="268"/>
      <c r="W2931" s="268"/>
      <c r="X2931" s="268"/>
      <c r="Y2931" s="268"/>
      <c r="Z2931" s="268"/>
      <c r="AC2931" s="268"/>
      <c r="AE2931" s="268"/>
      <c r="AF2931" s="268"/>
      <c r="AG2931" s="268"/>
      <c r="AH2931" s="268"/>
      <c r="AI2931" s="268"/>
      <c r="AM2931" s="268"/>
    </row>
    <row r="2932" spans="1:39" x14ac:dyDescent="0.25">
      <c r="A2932" s="268"/>
      <c r="B2932" s="268"/>
      <c r="C2932" s="268"/>
      <c r="D2932" s="268"/>
      <c r="E2932" s="268"/>
      <c r="F2932" s="268"/>
      <c r="G2932" s="271"/>
      <c r="H2932" s="268"/>
      <c r="K2932" s="270"/>
      <c r="L2932" s="270"/>
      <c r="M2932" s="270"/>
      <c r="N2932" s="270"/>
      <c r="O2932" s="268"/>
      <c r="P2932" s="268"/>
      <c r="Q2932" s="268"/>
      <c r="R2932" s="268"/>
      <c r="S2932" s="268"/>
      <c r="T2932" s="268"/>
      <c r="U2932" s="268"/>
      <c r="V2932" s="268"/>
      <c r="W2932" s="268"/>
      <c r="X2932" s="268"/>
      <c r="Y2932" s="268"/>
      <c r="Z2932" s="268"/>
      <c r="AC2932" s="268"/>
      <c r="AE2932" s="268"/>
      <c r="AF2932" s="268"/>
      <c r="AG2932" s="268"/>
      <c r="AH2932" s="268"/>
      <c r="AI2932" s="268"/>
      <c r="AM2932" s="268"/>
    </row>
    <row r="2933" spans="1:39" x14ac:dyDescent="0.25">
      <c r="A2933" s="268"/>
      <c r="B2933" s="268"/>
      <c r="C2933" s="268"/>
      <c r="D2933" s="268"/>
      <c r="E2933" s="268"/>
      <c r="F2933" s="268"/>
      <c r="G2933" s="271"/>
      <c r="H2933" s="268"/>
      <c r="K2933" s="270"/>
      <c r="L2933" s="270"/>
      <c r="M2933" s="270"/>
      <c r="N2933" s="270"/>
      <c r="O2933" s="268"/>
      <c r="P2933" s="268"/>
      <c r="Q2933" s="268"/>
      <c r="R2933" s="268"/>
      <c r="S2933" s="268"/>
      <c r="T2933" s="268"/>
      <c r="U2933" s="268"/>
      <c r="V2933" s="268"/>
      <c r="W2933" s="268"/>
      <c r="X2933" s="268"/>
      <c r="Y2933" s="268"/>
      <c r="Z2933" s="268"/>
      <c r="AC2933" s="268"/>
      <c r="AE2933" s="268"/>
      <c r="AF2933" s="268"/>
      <c r="AG2933" s="268"/>
      <c r="AH2933" s="268"/>
      <c r="AI2933" s="268"/>
      <c r="AM2933" s="268"/>
    </row>
    <row r="2934" spans="1:39" x14ac:dyDescent="0.25">
      <c r="A2934" s="268"/>
      <c r="B2934" s="268"/>
      <c r="C2934" s="268"/>
      <c r="D2934" s="268"/>
      <c r="E2934" s="268"/>
      <c r="F2934" s="268"/>
      <c r="G2934" s="271"/>
      <c r="H2934" s="268"/>
      <c r="K2934" s="270"/>
      <c r="L2934" s="270"/>
      <c r="M2934" s="270"/>
      <c r="N2934" s="270"/>
      <c r="O2934" s="268"/>
      <c r="P2934" s="268"/>
      <c r="Q2934" s="268"/>
      <c r="R2934" s="268"/>
      <c r="S2934" s="268"/>
      <c r="T2934" s="268"/>
      <c r="U2934" s="268"/>
      <c r="V2934" s="268"/>
      <c r="W2934" s="268"/>
      <c r="X2934" s="268"/>
      <c r="Y2934" s="268"/>
      <c r="Z2934" s="268"/>
      <c r="AC2934" s="268"/>
      <c r="AE2934" s="268"/>
      <c r="AF2934" s="268"/>
      <c r="AG2934" s="268"/>
      <c r="AH2934" s="268"/>
      <c r="AI2934" s="268"/>
      <c r="AM2934" s="268"/>
    </row>
    <row r="2935" spans="1:39" x14ac:dyDescent="0.25">
      <c r="A2935" s="268"/>
      <c r="B2935" s="268"/>
      <c r="C2935" s="268"/>
      <c r="D2935" s="268"/>
      <c r="E2935" s="268"/>
      <c r="F2935" s="268"/>
      <c r="G2935" s="271"/>
      <c r="H2935" s="268"/>
      <c r="I2935" s="268"/>
      <c r="K2935" s="270"/>
      <c r="L2935" s="270"/>
      <c r="M2935" s="270"/>
      <c r="N2935" s="270"/>
      <c r="O2935" s="268"/>
      <c r="P2935" s="268"/>
      <c r="Q2935" s="268"/>
      <c r="R2935" s="268"/>
      <c r="S2935" s="268"/>
      <c r="T2935" s="268"/>
      <c r="U2935" s="268"/>
      <c r="V2935" s="268"/>
      <c r="W2935" s="268"/>
      <c r="X2935" s="268"/>
      <c r="Y2935" s="268"/>
      <c r="Z2935" s="268"/>
      <c r="AC2935" s="268"/>
      <c r="AE2935" s="268"/>
      <c r="AF2935" s="268"/>
      <c r="AG2935" s="268"/>
      <c r="AH2935" s="268"/>
      <c r="AI2935" s="268"/>
      <c r="AM2935" s="268"/>
    </row>
    <row r="2936" spans="1:39" x14ac:dyDescent="0.25">
      <c r="A2936" s="268"/>
      <c r="B2936" s="268"/>
      <c r="C2936" s="268"/>
      <c r="D2936" s="268"/>
      <c r="E2936" s="268"/>
      <c r="F2936" s="268"/>
      <c r="G2936" s="271"/>
      <c r="H2936" s="268"/>
      <c r="K2936" s="270"/>
      <c r="L2936" s="270"/>
      <c r="M2936" s="270"/>
      <c r="N2936" s="270"/>
      <c r="O2936" s="268"/>
      <c r="P2936" s="268"/>
      <c r="Q2936" s="268"/>
      <c r="R2936" s="268"/>
      <c r="S2936" s="268"/>
      <c r="T2936" s="268"/>
      <c r="U2936" s="268"/>
      <c r="V2936" s="268"/>
      <c r="W2936" s="268"/>
      <c r="X2936" s="268"/>
      <c r="Y2936" s="268"/>
      <c r="Z2936" s="268"/>
      <c r="AC2936" s="268"/>
      <c r="AE2936" s="268"/>
      <c r="AF2936" s="268"/>
      <c r="AG2936" s="268"/>
      <c r="AH2936" s="268"/>
      <c r="AI2936" s="268"/>
      <c r="AM2936" s="268"/>
    </row>
    <row r="2937" spans="1:39" x14ac:dyDescent="0.25">
      <c r="A2937" s="268"/>
      <c r="B2937" s="268"/>
      <c r="C2937" s="268"/>
      <c r="D2937" s="268"/>
      <c r="E2937" s="268"/>
      <c r="F2937" s="268"/>
      <c r="G2937" s="271"/>
      <c r="H2937" s="268"/>
      <c r="I2937" s="268"/>
      <c r="K2937" s="270"/>
      <c r="L2937" s="270"/>
      <c r="M2937" s="270"/>
      <c r="N2937" s="270"/>
      <c r="O2937" s="268"/>
      <c r="P2937" s="268"/>
      <c r="Q2937" s="268"/>
      <c r="R2937" s="268"/>
      <c r="S2937" s="268"/>
      <c r="T2937" s="268"/>
      <c r="U2937" s="268"/>
      <c r="V2937" s="268"/>
      <c r="W2937" s="268"/>
      <c r="X2937" s="268"/>
      <c r="Y2937" s="268"/>
      <c r="Z2937" s="268"/>
      <c r="AC2937" s="268"/>
      <c r="AE2937" s="268"/>
      <c r="AF2937" s="268"/>
      <c r="AG2937" s="268"/>
      <c r="AH2937" s="268"/>
      <c r="AI2937" s="268"/>
      <c r="AM2937" s="268"/>
    </row>
    <row r="2938" spans="1:39" x14ac:dyDescent="0.25">
      <c r="A2938" s="268"/>
      <c r="B2938" s="268"/>
      <c r="C2938" s="268"/>
      <c r="D2938" s="268"/>
      <c r="E2938" s="268"/>
      <c r="F2938" s="268"/>
      <c r="G2938" s="271"/>
      <c r="H2938" s="268"/>
      <c r="K2938" s="270"/>
      <c r="L2938" s="270"/>
      <c r="M2938" s="270"/>
      <c r="N2938" s="270"/>
      <c r="O2938" s="268"/>
      <c r="P2938" s="268"/>
      <c r="Q2938" s="268"/>
      <c r="R2938" s="268"/>
      <c r="S2938" s="268"/>
      <c r="T2938" s="268"/>
      <c r="U2938" s="268"/>
      <c r="V2938" s="268"/>
      <c r="W2938" s="268"/>
      <c r="X2938" s="268"/>
      <c r="Y2938" s="268"/>
      <c r="Z2938" s="268"/>
      <c r="AC2938" s="268"/>
      <c r="AE2938" s="268"/>
      <c r="AF2938" s="268"/>
      <c r="AG2938" s="268"/>
      <c r="AH2938" s="268"/>
      <c r="AI2938" s="268"/>
      <c r="AM2938" s="268"/>
    </row>
    <row r="2939" spans="1:39" x14ac:dyDescent="0.25">
      <c r="A2939" s="268"/>
      <c r="B2939" s="268"/>
      <c r="C2939" s="268"/>
      <c r="D2939" s="268"/>
      <c r="E2939" s="268"/>
      <c r="F2939" s="268"/>
      <c r="G2939" s="271"/>
      <c r="H2939" s="268"/>
      <c r="K2939" s="270"/>
      <c r="L2939" s="270"/>
      <c r="M2939" s="270"/>
      <c r="N2939" s="270"/>
      <c r="O2939" s="268"/>
      <c r="P2939" s="268"/>
      <c r="Q2939" s="268"/>
      <c r="R2939" s="268"/>
      <c r="S2939" s="268"/>
      <c r="T2939" s="268"/>
      <c r="U2939" s="268"/>
      <c r="V2939" s="268"/>
      <c r="W2939" s="268"/>
      <c r="X2939" s="268"/>
      <c r="Y2939" s="268"/>
      <c r="Z2939" s="268"/>
      <c r="AC2939" s="268"/>
      <c r="AE2939" s="268"/>
      <c r="AF2939" s="268"/>
      <c r="AG2939" s="268"/>
      <c r="AH2939" s="268"/>
      <c r="AI2939" s="268"/>
      <c r="AM2939" s="268"/>
    </row>
    <row r="2940" spans="1:39" x14ac:dyDescent="0.25">
      <c r="A2940" s="268"/>
      <c r="B2940" s="268"/>
      <c r="C2940" s="268"/>
      <c r="D2940" s="268"/>
      <c r="E2940" s="268"/>
      <c r="F2940" s="268"/>
      <c r="G2940" s="271"/>
      <c r="H2940" s="268"/>
      <c r="K2940" s="270"/>
      <c r="L2940" s="270"/>
      <c r="M2940" s="270"/>
      <c r="N2940" s="270"/>
      <c r="O2940" s="268"/>
      <c r="P2940" s="268"/>
      <c r="Q2940" s="268"/>
      <c r="R2940" s="268"/>
      <c r="S2940" s="268"/>
      <c r="T2940" s="268"/>
      <c r="U2940" s="268"/>
      <c r="V2940" s="268"/>
      <c r="W2940" s="268"/>
      <c r="X2940" s="268"/>
      <c r="Y2940" s="268"/>
      <c r="Z2940" s="268"/>
      <c r="AC2940" s="268"/>
      <c r="AE2940" s="268"/>
      <c r="AF2940" s="268"/>
      <c r="AG2940" s="268"/>
      <c r="AH2940" s="268"/>
      <c r="AI2940" s="268"/>
      <c r="AM2940" s="268"/>
    </row>
    <row r="2941" spans="1:39" x14ac:dyDescent="0.25">
      <c r="A2941" s="268"/>
      <c r="B2941" s="268"/>
      <c r="C2941" s="268"/>
      <c r="D2941" s="268"/>
      <c r="E2941" s="268"/>
      <c r="F2941" s="268"/>
      <c r="G2941" s="271"/>
      <c r="H2941" s="268"/>
      <c r="K2941" s="270"/>
      <c r="L2941" s="270"/>
      <c r="M2941" s="270"/>
      <c r="N2941" s="270"/>
      <c r="O2941" s="268"/>
      <c r="P2941" s="268"/>
      <c r="Q2941" s="268"/>
      <c r="R2941" s="268"/>
      <c r="S2941" s="268"/>
      <c r="T2941" s="268"/>
      <c r="U2941" s="268"/>
      <c r="V2941" s="268"/>
      <c r="W2941" s="268"/>
      <c r="X2941" s="268"/>
      <c r="Y2941" s="268"/>
      <c r="Z2941" s="268"/>
      <c r="AC2941" s="268"/>
      <c r="AE2941" s="268"/>
      <c r="AF2941" s="268"/>
      <c r="AG2941" s="268"/>
      <c r="AH2941" s="268"/>
      <c r="AI2941" s="268"/>
      <c r="AM2941" s="268"/>
    </row>
    <row r="2942" spans="1:39" x14ac:dyDescent="0.25">
      <c r="A2942" s="268"/>
      <c r="B2942" s="268"/>
      <c r="C2942" s="268"/>
      <c r="D2942" s="268"/>
      <c r="E2942" s="268"/>
      <c r="F2942" s="268"/>
      <c r="G2942" s="271"/>
      <c r="H2942" s="268"/>
      <c r="I2942" s="268"/>
      <c r="K2942" s="270"/>
      <c r="L2942" s="270"/>
      <c r="M2942" s="270"/>
      <c r="N2942" s="270"/>
      <c r="O2942" s="268"/>
      <c r="P2942" s="268"/>
      <c r="Q2942" s="268"/>
      <c r="R2942" s="268"/>
      <c r="S2942" s="268"/>
      <c r="T2942" s="268"/>
      <c r="U2942" s="268"/>
      <c r="V2942" s="268"/>
      <c r="W2942" s="268"/>
      <c r="X2942" s="268"/>
      <c r="Y2942" s="268"/>
      <c r="Z2942" s="268"/>
      <c r="AC2942" s="268"/>
      <c r="AE2942" s="268"/>
      <c r="AF2942" s="268"/>
      <c r="AG2942" s="268"/>
      <c r="AH2942" s="268"/>
      <c r="AI2942" s="268"/>
      <c r="AM2942" s="268"/>
    </row>
    <row r="2943" spans="1:39" x14ac:dyDescent="0.25">
      <c r="A2943" s="268"/>
      <c r="B2943" s="268"/>
      <c r="C2943" s="268"/>
      <c r="D2943" s="268"/>
      <c r="E2943" s="268"/>
      <c r="F2943" s="268"/>
      <c r="G2943" s="271"/>
      <c r="H2943" s="268"/>
      <c r="I2943" s="268"/>
      <c r="K2943" s="270"/>
      <c r="L2943" s="270"/>
      <c r="M2943" s="270"/>
      <c r="N2943" s="270"/>
      <c r="O2943" s="268"/>
      <c r="P2943" s="268"/>
      <c r="Q2943" s="268"/>
      <c r="R2943" s="268"/>
      <c r="S2943" s="268"/>
      <c r="T2943" s="268"/>
      <c r="U2943" s="268"/>
      <c r="V2943" s="268"/>
      <c r="W2943" s="268"/>
      <c r="X2943" s="268"/>
      <c r="Y2943" s="268"/>
      <c r="Z2943" s="268"/>
      <c r="AC2943" s="268"/>
      <c r="AE2943" s="268"/>
      <c r="AF2943" s="268"/>
      <c r="AG2943" s="268"/>
      <c r="AH2943" s="268"/>
      <c r="AI2943" s="268"/>
      <c r="AM2943" s="268"/>
    </row>
    <row r="2944" spans="1:39" x14ac:dyDescent="0.25">
      <c r="A2944" s="268"/>
      <c r="B2944" s="268"/>
      <c r="C2944" s="268"/>
      <c r="D2944" s="268"/>
      <c r="E2944" s="268"/>
      <c r="F2944" s="268"/>
      <c r="G2944" s="271"/>
      <c r="H2944" s="268"/>
      <c r="K2944" s="270"/>
      <c r="L2944" s="270"/>
      <c r="M2944" s="270"/>
      <c r="N2944" s="270"/>
      <c r="O2944" s="268"/>
      <c r="P2944" s="268"/>
      <c r="Q2944" s="268"/>
      <c r="R2944" s="268"/>
      <c r="S2944" s="268"/>
      <c r="T2944" s="268"/>
      <c r="U2944" s="268"/>
      <c r="V2944" s="268"/>
      <c r="W2944" s="268"/>
      <c r="X2944" s="268"/>
      <c r="Y2944" s="268"/>
      <c r="Z2944" s="268"/>
      <c r="AC2944" s="268"/>
      <c r="AE2944" s="268"/>
      <c r="AF2944" s="268"/>
      <c r="AG2944" s="268"/>
      <c r="AH2944" s="268"/>
      <c r="AI2944" s="268"/>
      <c r="AM2944" s="268"/>
    </row>
    <row r="2945" spans="1:39" x14ac:dyDescent="0.25">
      <c r="A2945" s="268"/>
      <c r="B2945" s="268"/>
      <c r="C2945" s="268"/>
      <c r="D2945" s="268"/>
      <c r="E2945" s="268"/>
      <c r="F2945" s="268"/>
      <c r="G2945" s="271"/>
      <c r="H2945" s="268"/>
      <c r="I2945" s="268"/>
      <c r="K2945" s="270"/>
      <c r="L2945" s="270"/>
      <c r="M2945" s="270"/>
      <c r="N2945" s="270"/>
      <c r="O2945" s="268"/>
      <c r="P2945" s="268"/>
      <c r="Q2945" s="268"/>
      <c r="R2945" s="268"/>
      <c r="S2945" s="268"/>
      <c r="T2945" s="268"/>
      <c r="U2945" s="268"/>
      <c r="V2945" s="268"/>
      <c r="W2945" s="268"/>
      <c r="X2945" s="268"/>
      <c r="Y2945" s="268"/>
      <c r="Z2945" s="268"/>
      <c r="AC2945" s="268"/>
      <c r="AE2945" s="268"/>
      <c r="AF2945" s="268"/>
      <c r="AG2945" s="268"/>
      <c r="AH2945" s="268"/>
      <c r="AI2945" s="268"/>
      <c r="AM2945" s="268"/>
    </row>
    <row r="2946" spans="1:39" x14ac:dyDescent="0.25">
      <c r="A2946" s="268"/>
      <c r="B2946" s="268"/>
      <c r="C2946" s="268"/>
      <c r="D2946" s="268"/>
      <c r="E2946" s="268"/>
      <c r="F2946" s="268"/>
      <c r="G2946" s="271"/>
      <c r="H2946" s="268"/>
      <c r="K2946" s="270"/>
      <c r="L2946" s="270"/>
      <c r="M2946" s="270"/>
      <c r="N2946" s="270"/>
      <c r="O2946" s="268"/>
      <c r="P2946" s="268"/>
      <c r="Q2946" s="268"/>
      <c r="R2946" s="268"/>
      <c r="S2946" s="268"/>
      <c r="T2946" s="268"/>
      <c r="U2946" s="268"/>
      <c r="V2946" s="268"/>
      <c r="W2946" s="268"/>
      <c r="X2946" s="268"/>
      <c r="Y2946" s="268"/>
      <c r="Z2946" s="268"/>
      <c r="AC2946" s="268"/>
      <c r="AE2946" s="268"/>
      <c r="AF2946" s="268"/>
      <c r="AG2946" s="268"/>
      <c r="AH2946" s="268"/>
      <c r="AI2946" s="268"/>
      <c r="AM2946" s="268"/>
    </row>
    <row r="2947" spans="1:39" x14ac:dyDescent="0.25">
      <c r="A2947" s="268"/>
      <c r="B2947" s="268"/>
      <c r="C2947" s="268"/>
      <c r="D2947" s="268"/>
      <c r="E2947" s="268"/>
      <c r="F2947" s="268"/>
      <c r="G2947" s="271"/>
      <c r="H2947" s="268"/>
      <c r="K2947" s="270"/>
      <c r="L2947" s="270"/>
      <c r="M2947" s="270"/>
      <c r="N2947" s="270"/>
      <c r="O2947" s="268"/>
      <c r="P2947" s="268"/>
      <c r="Q2947" s="268"/>
      <c r="R2947" s="268"/>
      <c r="S2947" s="268"/>
      <c r="T2947" s="268"/>
      <c r="U2947" s="268"/>
      <c r="V2947" s="268"/>
      <c r="W2947" s="268"/>
      <c r="X2947" s="268"/>
      <c r="Y2947" s="268"/>
      <c r="Z2947" s="268"/>
      <c r="AC2947" s="268"/>
      <c r="AE2947" s="268"/>
      <c r="AF2947" s="268"/>
      <c r="AG2947" s="268"/>
      <c r="AH2947" s="268"/>
      <c r="AI2947" s="268"/>
      <c r="AM2947" s="268"/>
    </row>
    <row r="2948" spans="1:39" x14ac:dyDescent="0.25">
      <c r="A2948" s="268"/>
      <c r="B2948" s="268"/>
      <c r="C2948" s="268"/>
      <c r="D2948" s="268"/>
      <c r="E2948" s="268"/>
      <c r="F2948" s="268"/>
      <c r="G2948" s="271"/>
      <c r="H2948" s="268"/>
      <c r="K2948" s="270"/>
      <c r="L2948" s="270"/>
      <c r="M2948" s="270"/>
      <c r="N2948" s="270"/>
      <c r="O2948" s="268"/>
      <c r="P2948" s="268"/>
      <c r="Q2948" s="268"/>
      <c r="R2948" s="268"/>
      <c r="S2948" s="268"/>
      <c r="T2948" s="268"/>
      <c r="U2948" s="268"/>
      <c r="V2948" s="268"/>
      <c r="W2948" s="268"/>
      <c r="X2948" s="268"/>
      <c r="Y2948" s="268"/>
      <c r="Z2948" s="268"/>
      <c r="AC2948" s="268"/>
      <c r="AE2948" s="268"/>
      <c r="AF2948" s="268"/>
      <c r="AG2948" s="268"/>
      <c r="AH2948" s="268"/>
      <c r="AI2948" s="268"/>
      <c r="AM2948" s="268"/>
    </row>
    <row r="2949" spans="1:39" x14ac:dyDescent="0.25">
      <c r="A2949" s="268"/>
      <c r="B2949" s="268"/>
      <c r="C2949" s="268"/>
      <c r="D2949" s="268"/>
      <c r="E2949" s="268"/>
      <c r="F2949" s="268"/>
      <c r="G2949" s="271"/>
      <c r="H2949" s="268"/>
      <c r="K2949" s="270"/>
      <c r="L2949" s="270"/>
      <c r="M2949" s="270"/>
      <c r="N2949" s="270"/>
      <c r="O2949" s="268"/>
      <c r="P2949" s="268"/>
      <c r="Q2949" s="268"/>
      <c r="R2949" s="268"/>
      <c r="S2949" s="268"/>
      <c r="T2949" s="268"/>
      <c r="U2949" s="268"/>
      <c r="V2949" s="268"/>
      <c r="W2949" s="268"/>
      <c r="X2949" s="268"/>
      <c r="Y2949" s="268"/>
      <c r="Z2949" s="268"/>
      <c r="AC2949" s="268"/>
      <c r="AE2949" s="268"/>
      <c r="AF2949" s="268"/>
      <c r="AG2949" s="268"/>
      <c r="AH2949" s="268"/>
      <c r="AI2949" s="268"/>
      <c r="AM2949" s="268"/>
    </row>
    <row r="2950" spans="1:39" x14ac:dyDescent="0.25">
      <c r="A2950" s="268"/>
      <c r="B2950" s="268"/>
      <c r="C2950" s="268"/>
      <c r="D2950" s="268"/>
      <c r="E2950" s="268"/>
      <c r="F2950" s="268"/>
      <c r="G2950" s="271"/>
      <c r="H2950" s="268"/>
      <c r="K2950" s="270"/>
      <c r="L2950" s="270"/>
      <c r="M2950" s="270"/>
      <c r="N2950" s="270"/>
      <c r="O2950" s="268"/>
      <c r="P2950" s="268"/>
      <c r="Q2950" s="268"/>
      <c r="R2950" s="268"/>
      <c r="S2950" s="268"/>
      <c r="T2950" s="268"/>
      <c r="U2950" s="268"/>
      <c r="V2950" s="268"/>
      <c r="W2950" s="268"/>
      <c r="X2950" s="268"/>
      <c r="Y2950" s="268"/>
      <c r="Z2950" s="268"/>
      <c r="AC2950" s="268"/>
      <c r="AE2950" s="268"/>
      <c r="AF2950" s="268"/>
      <c r="AG2950" s="268"/>
      <c r="AH2950" s="268"/>
      <c r="AI2950" s="268"/>
      <c r="AM2950" s="268"/>
    </row>
    <row r="2951" spans="1:39" x14ac:dyDescent="0.25">
      <c r="A2951" s="268"/>
      <c r="B2951" s="268"/>
      <c r="C2951" s="268"/>
      <c r="D2951" s="268"/>
      <c r="E2951" s="268"/>
      <c r="F2951" s="268"/>
      <c r="G2951" s="271"/>
      <c r="H2951" s="268"/>
      <c r="I2951" s="268"/>
      <c r="K2951" s="270"/>
      <c r="L2951" s="270"/>
      <c r="M2951" s="270"/>
      <c r="N2951" s="270"/>
      <c r="O2951" s="268"/>
      <c r="P2951" s="268"/>
      <c r="Q2951" s="268"/>
      <c r="R2951" s="268"/>
      <c r="S2951" s="268"/>
      <c r="T2951" s="268"/>
      <c r="U2951" s="268"/>
      <c r="V2951" s="268"/>
      <c r="W2951" s="268"/>
      <c r="X2951" s="268"/>
      <c r="Y2951" s="268"/>
      <c r="Z2951" s="268"/>
      <c r="AC2951" s="268"/>
      <c r="AE2951" s="268"/>
      <c r="AF2951" s="268"/>
      <c r="AG2951" s="268"/>
      <c r="AH2951" s="268"/>
      <c r="AI2951" s="268"/>
      <c r="AM2951" s="268"/>
    </row>
    <row r="2952" spans="1:39" x14ac:dyDescent="0.25">
      <c r="A2952" s="268"/>
      <c r="B2952" s="268"/>
      <c r="C2952" s="268"/>
      <c r="D2952" s="268"/>
      <c r="E2952" s="268"/>
      <c r="F2952" s="268"/>
      <c r="G2952" s="271"/>
      <c r="H2952" s="268"/>
      <c r="I2952" s="268"/>
      <c r="K2952" s="270"/>
      <c r="L2952" s="270"/>
      <c r="M2952" s="270"/>
      <c r="N2952" s="270"/>
      <c r="O2952" s="268"/>
      <c r="P2952" s="268"/>
      <c r="Q2952" s="268"/>
      <c r="R2952" s="268"/>
      <c r="S2952" s="268"/>
      <c r="T2952" s="268"/>
      <c r="U2952" s="268"/>
      <c r="V2952" s="268"/>
      <c r="W2952" s="268"/>
      <c r="X2952" s="268"/>
      <c r="Y2952" s="268"/>
      <c r="Z2952" s="268"/>
      <c r="AC2952" s="268"/>
      <c r="AE2952" s="268"/>
      <c r="AF2952" s="268"/>
      <c r="AG2952" s="268"/>
      <c r="AH2952" s="268"/>
      <c r="AI2952" s="268"/>
      <c r="AM2952" s="268"/>
    </row>
    <row r="2953" spans="1:39" x14ac:dyDescent="0.25">
      <c r="A2953" s="268"/>
      <c r="B2953" s="268"/>
      <c r="C2953" s="268"/>
      <c r="D2953" s="268"/>
      <c r="E2953" s="268"/>
      <c r="F2953" s="268"/>
      <c r="G2953" s="271"/>
      <c r="H2953" s="268"/>
      <c r="K2953" s="270"/>
      <c r="L2953" s="270"/>
      <c r="M2953" s="270"/>
      <c r="N2953" s="270"/>
      <c r="O2953" s="268"/>
      <c r="P2953" s="268"/>
      <c r="Q2953" s="268"/>
      <c r="R2953" s="268"/>
      <c r="S2953" s="268"/>
      <c r="T2953" s="268"/>
      <c r="U2953" s="268"/>
      <c r="V2953" s="268"/>
      <c r="W2953" s="268"/>
      <c r="X2953" s="268"/>
      <c r="Y2953" s="268"/>
      <c r="Z2953" s="268"/>
      <c r="AC2953" s="268"/>
      <c r="AE2953" s="268"/>
      <c r="AF2953" s="268"/>
      <c r="AG2953" s="268"/>
      <c r="AH2953" s="268"/>
      <c r="AI2953" s="268"/>
      <c r="AM2953" s="268"/>
    </row>
    <row r="2954" spans="1:39" x14ac:dyDescent="0.25">
      <c r="A2954" s="268"/>
      <c r="B2954" s="268"/>
      <c r="C2954" s="268"/>
      <c r="D2954" s="268"/>
      <c r="E2954" s="268"/>
      <c r="F2954" s="268"/>
      <c r="G2954" s="271"/>
      <c r="H2954" s="268"/>
      <c r="K2954" s="270"/>
      <c r="L2954" s="270"/>
      <c r="M2954" s="270"/>
      <c r="N2954" s="270"/>
      <c r="O2954" s="268"/>
      <c r="P2954" s="268"/>
      <c r="Q2954" s="268"/>
      <c r="R2954" s="268"/>
      <c r="S2954" s="268"/>
      <c r="T2954" s="268"/>
      <c r="U2954" s="268"/>
      <c r="V2954" s="268"/>
      <c r="W2954" s="268"/>
      <c r="X2954" s="268"/>
      <c r="Y2954" s="268"/>
      <c r="Z2954" s="268"/>
      <c r="AC2954" s="268"/>
      <c r="AE2954" s="268"/>
      <c r="AF2954" s="268"/>
      <c r="AG2954" s="268"/>
      <c r="AH2954" s="268"/>
      <c r="AI2954" s="268"/>
      <c r="AM2954" s="268"/>
    </row>
    <row r="2955" spans="1:39" x14ac:dyDescent="0.25">
      <c r="A2955" s="268"/>
      <c r="B2955" s="268"/>
      <c r="C2955" s="268"/>
      <c r="D2955" s="268"/>
      <c r="E2955" s="268"/>
      <c r="F2955" s="268"/>
      <c r="G2955" s="271"/>
      <c r="H2955" s="268"/>
      <c r="I2955" s="268"/>
      <c r="K2955" s="270"/>
      <c r="L2955" s="270"/>
      <c r="M2955" s="270"/>
      <c r="N2955" s="270"/>
      <c r="O2955" s="268"/>
      <c r="P2955" s="268"/>
      <c r="Q2955" s="268"/>
      <c r="R2955" s="268"/>
      <c r="S2955" s="268"/>
      <c r="T2955" s="268"/>
      <c r="U2955" s="268"/>
      <c r="V2955" s="268"/>
      <c r="W2955" s="268"/>
      <c r="X2955" s="268"/>
      <c r="Y2955" s="268"/>
      <c r="Z2955" s="268"/>
      <c r="AC2955" s="268"/>
      <c r="AE2955" s="268"/>
      <c r="AF2955" s="268"/>
      <c r="AG2955" s="268"/>
      <c r="AH2955" s="268"/>
      <c r="AI2955" s="268"/>
      <c r="AM2955" s="268"/>
    </row>
    <row r="2956" spans="1:39" x14ac:dyDescent="0.25">
      <c r="A2956" s="268"/>
      <c r="B2956" s="268"/>
      <c r="C2956" s="268"/>
      <c r="D2956" s="268"/>
      <c r="E2956" s="268"/>
      <c r="F2956" s="268"/>
      <c r="G2956" s="271"/>
      <c r="H2956" s="268"/>
      <c r="I2956" s="268"/>
      <c r="K2956" s="270"/>
      <c r="L2956" s="270"/>
      <c r="M2956" s="270"/>
      <c r="N2956" s="270"/>
      <c r="O2956" s="268"/>
      <c r="P2956" s="268"/>
      <c r="Q2956" s="268"/>
      <c r="R2956" s="268"/>
      <c r="S2956" s="268"/>
      <c r="T2956" s="268"/>
      <c r="U2956" s="268"/>
      <c r="V2956" s="268"/>
      <c r="W2956" s="268"/>
      <c r="X2956" s="268"/>
      <c r="Y2956" s="268"/>
      <c r="Z2956" s="268"/>
      <c r="AC2956" s="268"/>
      <c r="AE2956" s="268"/>
      <c r="AF2956" s="268"/>
      <c r="AG2956" s="268"/>
      <c r="AH2956" s="268"/>
      <c r="AI2956" s="268"/>
      <c r="AM2956" s="268"/>
    </row>
    <row r="2957" spans="1:39" x14ac:dyDescent="0.25">
      <c r="A2957" s="268"/>
      <c r="B2957" s="268"/>
      <c r="C2957" s="268"/>
      <c r="D2957" s="268"/>
      <c r="E2957" s="268"/>
      <c r="F2957" s="268"/>
      <c r="G2957" s="271"/>
      <c r="H2957" s="268"/>
      <c r="J2957" s="268"/>
      <c r="K2957" s="270"/>
      <c r="L2957" s="270"/>
      <c r="M2957" s="270"/>
      <c r="N2957" s="270"/>
      <c r="O2957" s="268"/>
      <c r="P2957" s="268"/>
      <c r="Q2957" s="268"/>
      <c r="R2957" s="268"/>
      <c r="S2957" s="268"/>
      <c r="T2957" s="268"/>
      <c r="U2957" s="268"/>
      <c r="V2957" s="268"/>
      <c r="W2957" s="268"/>
      <c r="X2957" s="268"/>
      <c r="Y2957" s="268"/>
      <c r="Z2957" s="268"/>
      <c r="AC2957" s="268"/>
      <c r="AE2957" s="268"/>
      <c r="AF2957" s="268"/>
      <c r="AG2957" s="268"/>
      <c r="AH2957" s="268"/>
      <c r="AI2957" s="268"/>
      <c r="AM2957" s="268"/>
    </row>
    <row r="2958" spans="1:39" x14ac:dyDescent="0.25">
      <c r="A2958" s="268"/>
      <c r="B2958" s="268"/>
      <c r="C2958" s="268"/>
      <c r="D2958" s="268"/>
      <c r="E2958" s="268"/>
      <c r="F2958" s="268"/>
      <c r="G2958" s="271"/>
      <c r="H2958" s="268"/>
      <c r="K2958" s="270"/>
      <c r="L2958" s="270"/>
      <c r="M2958" s="270"/>
      <c r="N2958" s="270"/>
      <c r="O2958" s="268"/>
      <c r="P2958" s="268"/>
      <c r="Q2958" s="268"/>
      <c r="R2958" s="268"/>
      <c r="S2958" s="268"/>
      <c r="T2958" s="268"/>
      <c r="U2958" s="268"/>
      <c r="V2958" s="268"/>
      <c r="W2958" s="268"/>
      <c r="X2958" s="268"/>
      <c r="Y2958" s="268"/>
      <c r="Z2958" s="268"/>
      <c r="AC2958" s="268"/>
      <c r="AE2958" s="268"/>
      <c r="AF2958" s="268"/>
      <c r="AG2958" s="268"/>
      <c r="AH2958" s="268"/>
      <c r="AI2958" s="268"/>
      <c r="AM2958" s="268"/>
    </row>
    <row r="2959" spans="1:39" x14ac:dyDescent="0.25">
      <c r="A2959" s="268"/>
      <c r="B2959" s="268"/>
      <c r="C2959" s="268"/>
      <c r="D2959" s="268"/>
      <c r="E2959" s="268"/>
      <c r="F2959" s="268"/>
      <c r="G2959" s="271"/>
      <c r="H2959" s="268"/>
      <c r="K2959" s="270"/>
      <c r="L2959" s="270"/>
      <c r="M2959" s="270"/>
      <c r="N2959" s="270"/>
      <c r="O2959" s="268"/>
      <c r="P2959" s="268"/>
      <c r="Q2959" s="268"/>
      <c r="R2959" s="268"/>
      <c r="S2959" s="268"/>
      <c r="T2959" s="268"/>
      <c r="U2959" s="268"/>
      <c r="V2959" s="268"/>
      <c r="W2959" s="268"/>
      <c r="X2959" s="268"/>
      <c r="Y2959" s="268"/>
      <c r="Z2959" s="268"/>
      <c r="AC2959" s="268"/>
      <c r="AE2959" s="268"/>
      <c r="AF2959" s="268"/>
      <c r="AG2959" s="268"/>
      <c r="AH2959" s="268"/>
      <c r="AI2959" s="268"/>
      <c r="AM2959" s="268"/>
    </row>
    <row r="2960" spans="1:39" x14ac:dyDescent="0.25">
      <c r="A2960" s="268"/>
      <c r="B2960" s="268"/>
      <c r="C2960" s="268"/>
      <c r="D2960" s="268"/>
      <c r="E2960" s="268"/>
      <c r="F2960" s="268"/>
      <c r="G2960" s="271"/>
      <c r="H2960" s="268"/>
      <c r="I2960" s="268"/>
      <c r="K2960" s="270"/>
      <c r="L2960" s="270"/>
      <c r="M2960" s="270"/>
      <c r="N2960" s="270"/>
      <c r="O2960" s="268"/>
      <c r="P2960" s="268"/>
      <c r="Q2960" s="268"/>
      <c r="R2960" s="268"/>
      <c r="S2960" s="268"/>
      <c r="T2960" s="268"/>
      <c r="U2960" s="268"/>
      <c r="V2960" s="268"/>
      <c r="W2960" s="268"/>
      <c r="X2960" s="268"/>
      <c r="Y2960" s="268"/>
      <c r="Z2960" s="268"/>
      <c r="AC2960" s="268"/>
      <c r="AE2960" s="268"/>
      <c r="AF2960" s="268"/>
      <c r="AG2960" s="268"/>
      <c r="AH2960" s="268"/>
      <c r="AI2960" s="268"/>
      <c r="AM2960" s="268"/>
    </row>
    <row r="2961" spans="1:39" x14ac:dyDescent="0.25">
      <c r="A2961" s="268"/>
      <c r="B2961" s="268"/>
      <c r="C2961" s="268"/>
      <c r="D2961" s="268"/>
      <c r="E2961" s="268"/>
      <c r="F2961" s="268"/>
      <c r="G2961" s="271"/>
      <c r="H2961" s="268"/>
      <c r="K2961" s="270"/>
      <c r="L2961" s="270"/>
      <c r="M2961" s="270"/>
      <c r="N2961" s="270"/>
      <c r="O2961" s="268"/>
      <c r="P2961" s="268"/>
      <c r="Q2961" s="268"/>
      <c r="R2961" s="268"/>
      <c r="S2961" s="268"/>
      <c r="T2961" s="268"/>
      <c r="U2961" s="268"/>
      <c r="V2961" s="268"/>
      <c r="W2961" s="268"/>
      <c r="X2961" s="268"/>
      <c r="Y2961" s="268"/>
      <c r="Z2961" s="268"/>
      <c r="AC2961" s="268"/>
      <c r="AE2961" s="268"/>
      <c r="AF2961" s="268"/>
      <c r="AG2961" s="268"/>
      <c r="AH2961" s="268"/>
      <c r="AI2961" s="268"/>
      <c r="AM2961" s="268"/>
    </row>
    <row r="2962" spans="1:39" x14ac:dyDescent="0.25">
      <c r="A2962" s="268"/>
      <c r="B2962" s="268"/>
      <c r="C2962" s="268"/>
      <c r="D2962" s="268"/>
      <c r="E2962" s="268"/>
      <c r="F2962" s="268"/>
      <c r="G2962" s="271"/>
      <c r="H2962" s="268"/>
      <c r="K2962" s="270"/>
      <c r="L2962" s="270"/>
      <c r="M2962" s="270"/>
      <c r="N2962" s="270"/>
      <c r="O2962" s="268"/>
      <c r="P2962" s="268"/>
      <c r="Q2962" s="268"/>
      <c r="R2962" s="268"/>
      <c r="S2962" s="268"/>
      <c r="T2962" s="268"/>
      <c r="U2962" s="268"/>
      <c r="V2962" s="268"/>
      <c r="W2962" s="268"/>
      <c r="X2962" s="268"/>
      <c r="Y2962" s="268"/>
      <c r="Z2962" s="268"/>
      <c r="AC2962" s="268"/>
      <c r="AE2962" s="268"/>
      <c r="AF2962" s="268"/>
      <c r="AG2962" s="268"/>
      <c r="AH2962" s="268"/>
      <c r="AI2962" s="268"/>
      <c r="AM2962" s="268"/>
    </row>
    <row r="2963" spans="1:39" x14ac:dyDescent="0.25">
      <c r="A2963" s="268"/>
      <c r="B2963" s="268"/>
      <c r="C2963" s="268"/>
      <c r="D2963" s="268"/>
      <c r="E2963" s="268"/>
      <c r="F2963" s="268"/>
      <c r="G2963" s="271"/>
      <c r="H2963" s="268"/>
      <c r="I2963" s="268"/>
      <c r="K2963" s="270"/>
      <c r="L2963" s="270"/>
      <c r="M2963" s="270"/>
      <c r="N2963" s="270"/>
      <c r="O2963" s="268"/>
      <c r="P2963" s="268"/>
      <c r="Q2963" s="268"/>
      <c r="R2963" s="268"/>
      <c r="S2963" s="268"/>
      <c r="T2963" s="268"/>
      <c r="U2963" s="268"/>
      <c r="V2963" s="268"/>
      <c r="W2963" s="268"/>
      <c r="X2963" s="268"/>
      <c r="Y2963" s="268"/>
      <c r="Z2963" s="268"/>
      <c r="AC2963" s="268"/>
      <c r="AE2963" s="268"/>
      <c r="AF2963" s="268"/>
      <c r="AG2963" s="268"/>
      <c r="AH2963" s="268"/>
      <c r="AI2963" s="268"/>
      <c r="AM2963" s="268"/>
    </row>
    <row r="2964" spans="1:39" x14ac:dyDescent="0.25">
      <c r="A2964" s="268"/>
      <c r="B2964" s="268"/>
      <c r="C2964" s="268"/>
      <c r="D2964" s="268"/>
      <c r="E2964" s="268"/>
      <c r="F2964" s="268"/>
      <c r="G2964" s="271"/>
      <c r="H2964" s="268"/>
      <c r="K2964" s="270"/>
      <c r="L2964" s="270"/>
      <c r="M2964" s="270"/>
      <c r="N2964" s="270"/>
      <c r="O2964" s="268"/>
      <c r="P2964" s="268"/>
      <c r="Q2964" s="268"/>
      <c r="R2964" s="268"/>
      <c r="S2964" s="268"/>
      <c r="T2964" s="268"/>
      <c r="U2964" s="268"/>
      <c r="V2964" s="268"/>
      <c r="W2964" s="268"/>
      <c r="X2964" s="268"/>
      <c r="Y2964" s="268"/>
      <c r="Z2964" s="268"/>
      <c r="AC2964" s="268"/>
      <c r="AE2964" s="268"/>
      <c r="AF2964" s="268"/>
      <c r="AG2964" s="268"/>
      <c r="AH2964" s="268"/>
      <c r="AI2964" s="268"/>
      <c r="AM2964" s="268"/>
    </row>
    <row r="2965" spans="1:39" x14ac:dyDescent="0.25">
      <c r="A2965" s="268"/>
      <c r="B2965" s="268"/>
      <c r="C2965" s="268"/>
      <c r="D2965" s="268"/>
      <c r="E2965" s="268"/>
      <c r="F2965" s="268"/>
      <c r="G2965" s="271"/>
      <c r="H2965" s="268"/>
      <c r="I2965" s="268"/>
      <c r="K2965" s="270"/>
      <c r="L2965" s="270"/>
      <c r="M2965" s="270"/>
      <c r="N2965" s="270"/>
      <c r="O2965" s="268"/>
      <c r="P2965" s="268"/>
      <c r="Q2965" s="268"/>
      <c r="R2965" s="268"/>
      <c r="S2965" s="268"/>
      <c r="T2965" s="268"/>
      <c r="U2965" s="268"/>
      <c r="V2965" s="268"/>
      <c r="W2965" s="268"/>
      <c r="X2965" s="268"/>
      <c r="Y2965" s="268"/>
      <c r="Z2965" s="268"/>
      <c r="AC2965" s="268"/>
      <c r="AE2965" s="268"/>
      <c r="AF2965" s="268"/>
      <c r="AG2965" s="268"/>
      <c r="AH2965" s="268"/>
      <c r="AI2965" s="268"/>
      <c r="AM2965" s="268"/>
    </row>
    <row r="2966" spans="1:39" x14ac:dyDescent="0.25">
      <c r="A2966" s="268"/>
      <c r="B2966" s="268"/>
      <c r="C2966" s="268"/>
      <c r="D2966" s="268"/>
      <c r="E2966" s="268"/>
      <c r="F2966" s="268"/>
      <c r="G2966" s="271"/>
      <c r="H2966" s="268"/>
      <c r="K2966" s="270"/>
      <c r="L2966" s="270"/>
      <c r="M2966" s="270"/>
      <c r="N2966" s="270"/>
      <c r="O2966" s="268"/>
      <c r="P2966" s="268"/>
      <c r="Q2966" s="268"/>
      <c r="R2966" s="268"/>
      <c r="S2966" s="268"/>
      <c r="T2966" s="268"/>
      <c r="U2966" s="268"/>
      <c r="V2966" s="268"/>
      <c r="W2966" s="268"/>
      <c r="X2966" s="268"/>
      <c r="Y2966" s="268"/>
      <c r="Z2966" s="268"/>
      <c r="AC2966" s="268"/>
      <c r="AE2966" s="268"/>
      <c r="AF2966" s="268"/>
      <c r="AG2966" s="268"/>
      <c r="AH2966" s="268"/>
      <c r="AI2966" s="268"/>
      <c r="AM2966" s="268"/>
    </row>
    <row r="2967" spans="1:39" x14ac:dyDescent="0.25">
      <c r="A2967" s="268"/>
      <c r="B2967" s="268"/>
      <c r="C2967" s="268"/>
      <c r="D2967" s="268"/>
      <c r="E2967" s="268"/>
      <c r="F2967" s="268"/>
      <c r="G2967" s="271"/>
      <c r="H2967" s="268"/>
      <c r="K2967" s="270"/>
      <c r="L2967" s="270"/>
      <c r="M2967" s="270"/>
      <c r="N2967" s="270"/>
      <c r="O2967" s="268"/>
      <c r="P2967" s="268"/>
      <c r="Q2967" s="268"/>
      <c r="R2967" s="268"/>
      <c r="S2967" s="268"/>
      <c r="T2967" s="268"/>
      <c r="U2967" s="268"/>
      <c r="V2967" s="268"/>
      <c r="W2967" s="268"/>
      <c r="X2967" s="268"/>
      <c r="Y2967" s="268"/>
      <c r="Z2967" s="268"/>
      <c r="AC2967" s="268"/>
      <c r="AE2967" s="268"/>
      <c r="AF2967" s="268"/>
      <c r="AG2967" s="268"/>
      <c r="AH2967" s="268"/>
      <c r="AI2967" s="268"/>
      <c r="AM2967" s="268"/>
    </row>
    <row r="2968" spans="1:39" x14ac:dyDescent="0.25">
      <c r="A2968" s="268"/>
      <c r="B2968" s="268"/>
      <c r="C2968" s="268"/>
      <c r="D2968" s="268"/>
      <c r="E2968" s="268"/>
      <c r="F2968" s="268"/>
      <c r="G2968" s="271"/>
      <c r="H2968" s="268"/>
      <c r="I2968" s="268"/>
      <c r="K2968" s="270"/>
      <c r="L2968" s="270"/>
      <c r="M2968" s="270"/>
      <c r="N2968" s="270"/>
      <c r="O2968" s="268"/>
      <c r="P2968" s="268"/>
      <c r="Q2968" s="268"/>
      <c r="R2968" s="268"/>
      <c r="S2968" s="268"/>
      <c r="T2968" s="268"/>
      <c r="U2968" s="268"/>
      <c r="V2968" s="268"/>
      <c r="W2968" s="268"/>
      <c r="X2968" s="268"/>
      <c r="Y2968" s="268"/>
      <c r="Z2968" s="268"/>
      <c r="AC2968" s="268"/>
      <c r="AE2968" s="268"/>
      <c r="AF2968" s="268"/>
      <c r="AG2968" s="268"/>
      <c r="AH2968" s="268"/>
      <c r="AI2968" s="268"/>
      <c r="AM2968" s="268"/>
    </row>
    <row r="2969" spans="1:39" x14ac:dyDescent="0.25">
      <c r="A2969" s="268"/>
      <c r="B2969" s="268"/>
      <c r="C2969" s="268"/>
      <c r="D2969" s="268"/>
      <c r="E2969" s="268"/>
      <c r="F2969" s="268"/>
      <c r="G2969" s="271"/>
      <c r="H2969" s="268"/>
      <c r="I2969" s="268"/>
      <c r="K2969" s="270"/>
      <c r="L2969" s="270"/>
      <c r="M2969" s="270"/>
      <c r="N2969" s="270"/>
      <c r="O2969" s="268"/>
      <c r="P2969" s="268"/>
      <c r="Q2969" s="268"/>
      <c r="R2969" s="268"/>
      <c r="S2969" s="268"/>
      <c r="T2969" s="268"/>
      <c r="U2969" s="268"/>
      <c r="V2969" s="268"/>
      <c r="W2969" s="268"/>
      <c r="X2969" s="268"/>
      <c r="Y2969" s="268"/>
      <c r="Z2969" s="268"/>
      <c r="AC2969" s="268"/>
      <c r="AE2969" s="268"/>
      <c r="AF2969" s="268"/>
      <c r="AG2969" s="268"/>
      <c r="AH2969" s="268"/>
      <c r="AI2969" s="268"/>
      <c r="AM2969" s="268"/>
    </row>
    <row r="2970" spans="1:39" x14ac:dyDescent="0.25">
      <c r="A2970" s="268"/>
      <c r="B2970" s="268"/>
      <c r="C2970" s="268"/>
      <c r="D2970" s="268"/>
      <c r="E2970" s="268"/>
      <c r="F2970" s="268"/>
      <c r="G2970" s="271"/>
      <c r="H2970" s="268"/>
      <c r="K2970" s="270"/>
      <c r="L2970" s="270"/>
      <c r="M2970" s="270"/>
      <c r="N2970" s="270"/>
      <c r="O2970" s="268"/>
      <c r="P2970" s="268"/>
      <c r="Q2970" s="268"/>
      <c r="R2970" s="268"/>
      <c r="S2970" s="268"/>
      <c r="T2970" s="268"/>
      <c r="U2970" s="268"/>
      <c r="V2970" s="268"/>
      <c r="W2970" s="268"/>
      <c r="X2970" s="268"/>
      <c r="Y2970" s="268"/>
      <c r="Z2970" s="268"/>
      <c r="AC2970" s="268"/>
      <c r="AE2970" s="268"/>
      <c r="AF2970" s="268"/>
      <c r="AG2970" s="268"/>
      <c r="AH2970" s="268"/>
      <c r="AI2970" s="268"/>
      <c r="AM2970" s="268"/>
    </row>
    <row r="2971" spans="1:39" x14ac:dyDescent="0.25">
      <c r="A2971" s="268"/>
      <c r="B2971" s="268"/>
      <c r="C2971" s="268"/>
      <c r="D2971" s="268"/>
      <c r="E2971" s="268"/>
      <c r="F2971" s="268"/>
      <c r="G2971" s="271"/>
      <c r="H2971" s="268"/>
      <c r="K2971" s="270"/>
      <c r="L2971" s="270"/>
      <c r="M2971" s="270"/>
      <c r="N2971" s="270"/>
      <c r="O2971" s="268"/>
      <c r="P2971" s="268"/>
      <c r="Q2971" s="268"/>
      <c r="R2971" s="268"/>
      <c r="S2971" s="268"/>
      <c r="T2971" s="268"/>
      <c r="U2971" s="268"/>
      <c r="V2971" s="268"/>
      <c r="W2971" s="268"/>
      <c r="X2971" s="268"/>
      <c r="Y2971" s="268"/>
      <c r="Z2971" s="268"/>
      <c r="AC2971" s="268"/>
      <c r="AE2971" s="268"/>
      <c r="AF2971" s="268"/>
      <c r="AG2971" s="268"/>
      <c r="AH2971" s="268"/>
      <c r="AI2971" s="268"/>
      <c r="AM2971" s="268"/>
    </row>
    <row r="2972" spans="1:39" x14ac:dyDescent="0.25">
      <c r="A2972" s="268"/>
      <c r="B2972" s="268"/>
      <c r="C2972" s="268"/>
      <c r="D2972" s="268"/>
      <c r="E2972" s="268"/>
      <c r="F2972" s="268"/>
      <c r="G2972" s="271"/>
      <c r="H2972" s="268"/>
      <c r="K2972" s="270"/>
      <c r="L2972" s="270"/>
      <c r="M2972" s="270"/>
      <c r="N2972" s="270"/>
      <c r="O2972" s="268"/>
      <c r="P2972" s="268"/>
      <c r="Q2972" s="268"/>
      <c r="R2972" s="268"/>
      <c r="S2972" s="268"/>
      <c r="T2972" s="268"/>
      <c r="U2972" s="268"/>
      <c r="V2972" s="268"/>
      <c r="W2972" s="268"/>
      <c r="X2972" s="268"/>
      <c r="Y2972" s="268"/>
      <c r="Z2972" s="268"/>
      <c r="AC2972" s="268"/>
      <c r="AE2972" s="268"/>
      <c r="AF2972" s="268"/>
      <c r="AG2972" s="268"/>
      <c r="AH2972" s="268"/>
      <c r="AI2972" s="268"/>
      <c r="AM2972" s="268"/>
    </row>
    <row r="2973" spans="1:39" x14ac:dyDescent="0.25">
      <c r="A2973" s="268"/>
      <c r="B2973" s="268"/>
      <c r="C2973" s="268"/>
      <c r="D2973" s="268"/>
      <c r="E2973" s="268"/>
      <c r="F2973" s="268"/>
      <c r="G2973" s="271"/>
      <c r="H2973" s="268"/>
      <c r="K2973" s="270"/>
      <c r="L2973" s="270"/>
      <c r="M2973" s="270"/>
      <c r="N2973" s="270"/>
      <c r="O2973" s="268"/>
      <c r="P2973" s="268"/>
      <c r="Q2973" s="268"/>
      <c r="R2973" s="268"/>
      <c r="S2973" s="268"/>
      <c r="T2973" s="268"/>
      <c r="U2973" s="268"/>
      <c r="V2973" s="268"/>
      <c r="W2973" s="268"/>
      <c r="X2973" s="268"/>
      <c r="Y2973" s="268"/>
      <c r="Z2973" s="268"/>
      <c r="AC2973" s="268"/>
      <c r="AE2973" s="268"/>
      <c r="AF2973" s="268"/>
      <c r="AG2973" s="268"/>
      <c r="AH2973" s="268"/>
      <c r="AI2973" s="268"/>
      <c r="AM2973" s="268"/>
    </row>
    <row r="2974" spans="1:39" x14ac:dyDescent="0.25">
      <c r="A2974" s="268"/>
      <c r="B2974" s="268"/>
      <c r="C2974" s="268"/>
      <c r="D2974" s="268"/>
      <c r="E2974" s="268"/>
      <c r="F2974" s="268"/>
      <c r="G2974" s="271"/>
      <c r="H2974" s="268"/>
      <c r="I2974" s="268"/>
      <c r="K2974" s="270"/>
      <c r="L2974" s="270"/>
      <c r="M2974" s="270"/>
      <c r="N2974" s="270"/>
      <c r="O2974" s="268"/>
      <c r="P2974" s="268"/>
      <c r="Q2974" s="268"/>
      <c r="R2974" s="268"/>
      <c r="S2974" s="268"/>
      <c r="T2974" s="268"/>
      <c r="U2974" s="268"/>
      <c r="V2974" s="268"/>
      <c r="W2974" s="268"/>
      <c r="X2974" s="268"/>
      <c r="Y2974" s="268"/>
      <c r="Z2974" s="268"/>
      <c r="AC2974" s="268"/>
      <c r="AE2974" s="268"/>
      <c r="AF2974" s="268"/>
      <c r="AG2974" s="268"/>
      <c r="AH2974" s="268"/>
      <c r="AI2974" s="268"/>
      <c r="AM2974" s="268"/>
    </row>
    <row r="2975" spans="1:39" x14ac:dyDescent="0.25">
      <c r="A2975" s="268"/>
      <c r="B2975" s="268"/>
      <c r="C2975" s="268"/>
      <c r="D2975" s="268"/>
      <c r="E2975" s="268"/>
      <c r="F2975" s="268"/>
      <c r="G2975" s="271"/>
      <c r="H2975" s="268"/>
      <c r="K2975" s="270"/>
      <c r="L2975" s="270"/>
      <c r="M2975" s="270"/>
      <c r="N2975" s="270"/>
      <c r="O2975" s="268"/>
      <c r="P2975" s="268"/>
      <c r="Q2975" s="268"/>
      <c r="R2975" s="268"/>
      <c r="S2975" s="268"/>
      <c r="T2975" s="268"/>
      <c r="U2975" s="268"/>
      <c r="V2975" s="268"/>
      <c r="W2975" s="268"/>
      <c r="X2975" s="268"/>
      <c r="Y2975" s="268"/>
      <c r="Z2975" s="268"/>
      <c r="AC2975" s="268"/>
      <c r="AE2975" s="268"/>
      <c r="AF2975" s="268"/>
      <c r="AG2975" s="268"/>
      <c r="AH2975" s="268"/>
      <c r="AI2975" s="268"/>
      <c r="AM2975" s="268"/>
    </row>
    <row r="2976" spans="1:39" x14ac:dyDescent="0.25">
      <c r="A2976" s="268"/>
      <c r="B2976" s="268"/>
      <c r="C2976" s="268"/>
      <c r="D2976" s="268"/>
      <c r="E2976" s="268"/>
      <c r="F2976" s="268"/>
      <c r="G2976" s="271"/>
      <c r="H2976" s="268"/>
      <c r="I2976" s="268"/>
      <c r="K2976" s="270"/>
      <c r="L2976" s="270"/>
      <c r="M2976" s="270"/>
      <c r="N2976" s="270"/>
      <c r="O2976" s="268"/>
      <c r="P2976" s="268"/>
      <c r="Q2976" s="268"/>
      <c r="R2976" s="268"/>
      <c r="S2976" s="268"/>
      <c r="T2976" s="268"/>
      <c r="U2976" s="268"/>
      <c r="V2976" s="268"/>
      <c r="W2976" s="268"/>
      <c r="X2976" s="268"/>
      <c r="Y2976" s="268"/>
      <c r="Z2976" s="268"/>
      <c r="AC2976" s="268"/>
      <c r="AE2976" s="268"/>
      <c r="AF2976" s="268"/>
      <c r="AG2976" s="268"/>
      <c r="AH2976" s="268"/>
      <c r="AI2976" s="268"/>
      <c r="AM2976" s="268"/>
    </row>
    <row r="2977" spans="1:39" x14ac:dyDescent="0.25">
      <c r="A2977" s="268"/>
      <c r="B2977" s="268"/>
      <c r="C2977" s="268"/>
      <c r="D2977" s="268"/>
      <c r="E2977" s="268"/>
      <c r="F2977" s="268"/>
      <c r="G2977" s="271"/>
      <c r="H2977" s="268"/>
      <c r="K2977" s="270"/>
      <c r="L2977" s="270"/>
      <c r="M2977" s="270"/>
      <c r="N2977" s="270"/>
      <c r="O2977" s="268"/>
      <c r="P2977" s="268"/>
      <c r="Q2977" s="268"/>
      <c r="R2977" s="268"/>
      <c r="S2977" s="268"/>
      <c r="T2977" s="268"/>
      <c r="U2977" s="268"/>
      <c r="V2977" s="268"/>
      <c r="W2977" s="268"/>
      <c r="X2977" s="268"/>
      <c r="Y2977" s="268"/>
      <c r="Z2977" s="268"/>
      <c r="AC2977" s="268"/>
      <c r="AE2977" s="268"/>
      <c r="AF2977" s="268"/>
      <c r="AG2977" s="268"/>
      <c r="AH2977" s="268"/>
      <c r="AI2977" s="268"/>
      <c r="AM2977" s="268"/>
    </row>
    <row r="2978" spans="1:39" x14ac:dyDescent="0.25">
      <c r="A2978" s="268"/>
      <c r="B2978" s="268"/>
      <c r="C2978" s="268"/>
      <c r="D2978" s="268"/>
      <c r="E2978" s="268"/>
      <c r="F2978" s="268"/>
      <c r="G2978" s="271"/>
      <c r="H2978" s="268"/>
      <c r="I2978" s="268"/>
      <c r="K2978" s="270"/>
      <c r="L2978" s="270"/>
      <c r="M2978" s="270"/>
      <c r="N2978" s="270"/>
      <c r="O2978" s="268"/>
      <c r="P2978" s="268"/>
      <c r="Q2978" s="268"/>
      <c r="R2978" s="268"/>
      <c r="S2978" s="268"/>
      <c r="T2978" s="268"/>
      <c r="U2978" s="268"/>
      <c r="V2978" s="268"/>
      <c r="W2978" s="268"/>
      <c r="X2978" s="268"/>
      <c r="Y2978" s="268"/>
      <c r="Z2978" s="268"/>
      <c r="AC2978" s="268"/>
      <c r="AE2978" s="268"/>
      <c r="AF2978" s="268"/>
      <c r="AG2978" s="268"/>
      <c r="AH2978" s="268"/>
      <c r="AI2978" s="268"/>
      <c r="AM2978" s="268"/>
    </row>
    <row r="2979" spans="1:39" x14ac:dyDescent="0.25">
      <c r="A2979" s="268"/>
      <c r="B2979" s="268"/>
      <c r="C2979" s="268"/>
      <c r="D2979" s="268"/>
      <c r="E2979" s="268"/>
      <c r="F2979" s="268"/>
      <c r="G2979" s="271"/>
      <c r="H2979" s="268"/>
      <c r="K2979" s="270"/>
      <c r="L2979" s="270"/>
      <c r="M2979" s="270"/>
      <c r="N2979" s="270"/>
      <c r="O2979" s="268"/>
      <c r="P2979" s="268"/>
      <c r="Q2979" s="268"/>
      <c r="R2979" s="268"/>
      <c r="S2979" s="268"/>
      <c r="T2979" s="268"/>
      <c r="U2979" s="268"/>
      <c r="V2979" s="268"/>
      <c r="W2979" s="268"/>
      <c r="X2979" s="268"/>
      <c r="Y2979" s="268"/>
      <c r="Z2979" s="268"/>
      <c r="AC2979" s="268"/>
      <c r="AE2979" s="268"/>
      <c r="AF2979" s="268"/>
      <c r="AG2979" s="268"/>
      <c r="AH2979" s="268"/>
      <c r="AI2979" s="268"/>
      <c r="AM2979" s="268"/>
    </row>
    <row r="2980" spans="1:39" x14ac:dyDescent="0.25">
      <c r="A2980" s="268"/>
      <c r="B2980" s="268"/>
      <c r="C2980" s="268"/>
      <c r="D2980" s="268"/>
      <c r="E2980" s="268"/>
      <c r="F2980" s="268"/>
      <c r="G2980" s="271"/>
      <c r="H2980" s="268"/>
      <c r="I2980" s="268"/>
      <c r="K2980" s="270"/>
      <c r="L2980" s="270"/>
      <c r="M2980" s="270"/>
      <c r="N2980" s="270"/>
      <c r="O2980" s="268"/>
      <c r="P2980" s="268"/>
      <c r="Q2980" s="268"/>
      <c r="R2980" s="268"/>
      <c r="S2980" s="268"/>
      <c r="T2980" s="268"/>
      <c r="U2980" s="268"/>
      <c r="V2980" s="268"/>
      <c r="W2980" s="268"/>
      <c r="X2980" s="268"/>
      <c r="Y2980" s="268"/>
      <c r="Z2980" s="268"/>
      <c r="AC2980" s="268"/>
      <c r="AE2980" s="268"/>
      <c r="AF2980" s="268"/>
      <c r="AG2980" s="268"/>
      <c r="AH2980" s="268"/>
      <c r="AI2980" s="268"/>
      <c r="AM2980" s="268"/>
    </row>
    <row r="2981" spans="1:39" x14ac:dyDescent="0.25">
      <c r="A2981" s="268"/>
      <c r="B2981" s="268"/>
      <c r="C2981" s="268"/>
      <c r="D2981" s="268"/>
      <c r="E2981" s="268"/>
      <c r="F2981" s="268"/>
      <c r="G2981" s="271"/>
      <c r="H2981" s="268"/>
      <c r="I2981" s="268"/>
      <c r="K2981" s="270"/>
      <c r="L2981" s="270"/>
      <c r="M2981" s="270"/>
      <c r="N2981" s="270"/>
      <c r="O2981" s="268"/>
      <c r="P2981" s="268"/>
      <c r="Q2981" s="268"/>
      <c r="R2981" s="268"/>
      <c r="S2981" s="268"/>
      <c r="T2981" s="268"/>
      <c r="U2981" s="268"/>
      <c r="V2981" s="268"/>
      <c r="W2981" s="268"/>
      <c r="X2981" s="268"/>
      <c r="AC2981" s="268"/>
      <c r="AE2981" s="268"/>
      <c r="AF2981" s="268"/>
      <c r="AG2981" s="268"/>
      <c r="AH2981" s="268"/>
      <c r="AI2981" s="268"/>
      <c r="AM2981" s="268"/>
    </row>
    <row r="2982" spans="1:39" x14ac:dyDescent="0.25">
      <c r="A2982" s="268"/>
      <c r="B2982" s="268"/>
      <c r="C2982" s="268"/>
      <c r="D2982" s="268"/>
      <c r="E2982" s="268"/>
      <c r="F2982" s="268"/>
      <c r="G2982" s="271"/>
      <c r="H2982" s="268"/>
      <c r="I2982" s="268"/>
      <c r="K2982" s="270"/>
      <c r="L2982" s="270"/>
      <c r="M2982" s="270"/>
      <c r="N2982" s="270"/>
      <c r="O2982" s="268"/>
      <c r="P2982" s="268"/>
      <c r="Q2982" s="268"/>
      <c r="R2982" s="268"/>
      <c r="S2982" s="268"/>
      <c r="T2982" s="268"/>
      <c r="U2982" s="268"/>
      <c r="V2982" s="268"/>
      <c r="W2982" s="268"/>
      <c r="X2982" s="268"/>
      <c r="Y2982" s="268"/>
      <c r="AC2982" s="268"/>
      <c r="AE2982" s="268"/>
      <c r="AF2982" s="268"/>
      <c r="AG2982" s="268"/>
      <c r="AH2982" s="268"/>
      <c r="AI2982" s="268"/>
      <c r="AM2982" s="268"/>
    </row>
    <row r="2983" spans="1:39" x14ac:dyDescent="0.25">
      <c r="A2983" s="268"/>
      <c r="B2983" s="268"/>
      <c r="C2983" s="268"/>
      <c r="D2983" s="268"/>
      <c r="E2983" s="268"/>
      <c r="F2983" s="268"/>
      <c r="G2983" s="271"/>
      <c r="H2983" s="268"/>
      <c r="K2983" s="270"/>
      <c r="L2983" s="270"/>
      <c r="M2983" s="270"/>
      <c r="N2983" s="270"/>
      <c r="O2983" s="268"/>
      <c r="P2983" s="268"/>
      <c r="Q2983" s="268"/>
      <c r="R2983" s="268"/>
      <c r="S2983" s="268"/>
      <c r="T2983" s="268"/>
      <c r="U2983" s="268"/>
      <c r="V2983" s="268"/>
      <c r="W2983" s="268"/>
      <c r="X2983" s="268"/>
      <c r="AC2983" s="268"/>
      <c r="AE2983" s="268"/>
      <c r="AF2983" s="268"/>
      <c r="AG2983" s="268"/>
      <c r="AH2983" s="268"/>
      <c r="AI2983" s="268"/>
      <c r="AM2983" s="268"/>
    </row>
    <row r="2984" spans="1:39" x14ac:dyDescent="0.25">
      <c r="A2984" s="268"/>
      <c r="B2984" s="268"/>
      <c r="C2984" s="268"/>
      <c r="D2984" s="268"/>
      <c r="E2984" s="268"/>
      <c r="F2984" s="268"/>
      <c r="G2984" s="271"/>
      <c r="H2984" s="268"/>
      <c r="K2984" s="270"/>
      <c r="L2984" s="270"/>
      <c r="M2984" s="270"/>
      <c r="N2984" s="270"/>
      <c r="O2984" s="268"/>
      <c r="P2984" s="268"/>
      <c r="Q2984" s="268"/>
      <c r="R2984" s="268"/>
      <c r="S2984" s="268"/>
      <c r="T2984" s="268"/>
      <c r="U2984" s="268"/>
      <c r="V2984" s="268"/>
      <c r="W2984" s="268"/>
      <c r="X2984" s="268"/>
      <c r="AC2984" s="268"/>
      <c r="AE2984" s="268"/>
      <c r="AF2984" s="268"/>
      <c r="AG2984" s="268"/>
      <c r="AH2984" s="268"/>
      <c r="AI2984" s="268"/>
      <c r="AM2984" s="268"/>
    </row>
    <row r="2985" spans="1:39" x14ac:dyDescent="0.25">
      <c r="A2985" s="268"/>
      <c r="B2985" s="268"/>
      <c r="C2985" s="268"/>
      <c r="D2985" s="268"/>
      <c r="E2985" s="268"/>
      <c r="F2985" s="268"/>
      <c r="G2985" s="271"/>
      <c r="H2985" s="268"/>
      <c r="J2985" s="268"/>
      <c r="K2985" s="270"/>
      <c r="L2985" s="270"/>
      <c r="M2985" s="270"/>
      <c r="N2985" s="270"/>
      <c r="O2985" s="268"/>
      <c r="P2985" s="268"/>
      <c r="Q2985" s="268"/>
      <c r="R2985" s="268"/>
      <c r="S2985" s="268"/>
      <c r="T2985" s="268"/>
      <c r="U2985" s="268"/>
      <c r="V2985" s="268"/>
      <c r="W2985" s="268"/>
      <c r="X2985" s="268"/>
      <c r="AC2985" s="268"/>
      <c r="AE2985" s="268"/>
      <c r="AF2985" s="268"/>
      <c r="AG2985" s="268"/>
      <c r="AH2985" s="268"/>
      <c r="AI2985" s="268"/>
      <c r="AM2985" s="268"/>
    </row>
    <row r="2986" spans="1:39" x14ac:dyDescent="0.25">
      <c r="A2986" s="268"/>
      <c r="B2986" s="268"/>
      <c r="C2986" s="268"/>
      <c r="D2986" s="268"/>
      <c r="E2986" s="268"/>
      <c r="F2986" s="268"/>
      <c r="G2986" s="271"/>
      <c r="H2986" s="268"/>
      <c r="I2986" s="2"/>
      <c r="K2986" s="270"/>
      <c r="L2986" s="270"/>
      <c r="M2986" s="270"/>
      <c r="N2986" s="270"/>
      <c r="O2986" s="268"/>
      <c r="P2986" s="268"/>
      <c r="Q2986" s="268"/>
      <c r="R2986" s="268"/>
      <c r="S2986" s="268"/>
      <c r="T2986" s="268"/>
      <c r="U2986" s="268"/>
      <c r="V2986" s="268"/>
      <c r="W2986" s="268"/>
      <c r="X2986" s="268"/>
      <c r="AC2986" s="268"/>
      <c r="AE2986" s="268"/>
      <c r="AF2986" s="268"/>
      <c r="AG2986" s="268"/>
      <c r="AH2986" s="268"/>
      <c r="AI2986" s="268"/>
      <c r="AM2986" s="268"/>
    </row>
    <row r="2987" spans="1:39" x14ac:dyDescent="0.25">
      <c r="A2987" s="268"/>
      <c r="B2987" s="268"/>
      <c r="C2987" s="268"/>
      <c r="D2987" s="268"/>
      <c r="E2987" s="268"/>
      <c r="F2987" s="268"/>
      <c r="G2987" s="271"/>
      <c r="H2987" s="268"/>
      <c r="K2987" s="270"/>
      <c r="L2987" s="270"/>
      <c r="M2987" s="270"/>
      <c r="N2987" s="270"/>
      <c r="O2987" s="268"/>
      <c r="P2987" s="268"/>
      <c r="Q2987" s="268"/>
      <c r="R2987" s="268"/>
      <c r="S2987" s="268"/>
      <c r="T2987" s="268"/>
      <c r="U2987" s="268"/>
      <c r="V2987" s="268"/>
      <c r="W2987" s="268"/>
      <c r="X2987" s="268"/>
      <c r="Y2987" s="268"/>
      <c r="AC2987" s="268"/>
      <c r="AE2987" s="268"/>
      <c r="AF2987" s="268"/>
      <c r="AG2987" s="268"/>
      <c r="AH2987" s="268"/>
      <c r="AI2987" s="268"/>
      <c r="AM2987" s="268"/>
    </row>
    <row r="2988" spans="1:39" x14ac:dyDescent="0.25">
      <c r="A2988" s="268"/>
      <c r="B2988" s="268"/>
      <c r="C2988" s="268"/>
      <c r="D2988" s="268"/>
      <c r="E2988" s="268"/>
      <c r="F2988" s="268"/>
      <c r="G2988" s="271"/>
      <c r="H2988" s="268"/>
      <c r="K2988" s="270"/>
      <c r="L2988" s="270"/>
      <c r="M2988" s="270"/>
      <c r="N2988" s="270"/>
      <c r="O2988" s="268"/>
      <c r="P2988" s="268"/>
      <c r="Q2988" s="268"/>
      <c r="R2988" s="268"/>
      <c r="S2988" s="268"/>
      <c r="T2988" s="268"/>
      <c r="U2988" s="268"/>
      <c r="V2988" s="268"/>
      <c r="W2988" s="268"/>
      <c r="X2988" s="268"/>
      <c r="Y2988" s="268"/>
      <c r="AC2988" s="268"/>
      <c r="AE2988" s="268"/>
      <c r="AF2988" s="268"/>
      <c r="AG2988" s="268"/>
      <c r="AH2988" s="268"/>
      <c r="AI2988" s="268"/>
      <c r="AM2988" s="268"/>
    </row>
    <row r="2989" spans="1:39" x14ac:dyDescent="0.25">
      <c r="A2989" s="268"/>
      <c r="B2989" s="268"/>
      <c r="C2989" s="268"/>
      <c r="D2989" s="268"/>
      <c r="E2989" s="268"/>
      <c r="F2989" s="268"/>
      <c r="G2989" s="271"/>
      <c r="H2989" s="268"/>
      <c r="I2989" s="268"/>
      <c r="K2989" s="270"/>
      <c r="L2989" s="270"/>
      <c r="M2989" s="270"/>
      <c r="N2989" s="270"/>
      <c r="O2989" s="268"/>
      <c r="P2989" s="268"/>
      <c r="Q2989" s="268"/>
      <c r="R2989" s="268"/>
      <c r="S2989" s="268"/>
      <c r="T2989" s="268"/>
      <c r="U2989" s="268"/>
      <c r="V2989" s="268"/>
      <c r="W2989" s="268"/>
      <c r="X2989" s="268"/>
      <c r="Y2989" s="268"/>
      <c r="AC2989" s="268"/>
      <c r="AE2989" s="268"/>
      <c r="AF2989" s="268"/>
      <c r="AG2989" s="268"/>
      <c r="AH2989" s="268"/>
      <c r="AI2989" s="268"/>
      <c r="AM2989" s="268"/>
    </row>
    <row r="2990" spans="1:39" x14ac:dyDescent="0.25">
      <c r="A2990" s="268"/>
      <c r="B2990" s="268"/>
      <c r="C2990" s="268"/>
      <c r="D2990" s="268"/>
      <c r="E2990" s="268"/>
      <c r="F2990" s="268"/>
      <c r="G2990" s="271"/>
      <c r="H2990" s="268"/>
      <c r="K2990" s="270"/>
      <c r="L2990" s="270"/>
      <c r="M2990" s="270"/>
      <c r="N2990" s="270"/>
      <c r="O2990" s="268"/>
      <c r="P2990" s="268"/>
      <c r="Q2990" s="268"/>
      <c r="R2990" s="268"/>
      <c r="S2990" s="268"/>
      <c r="T2990" s="268"/>
      <c r="U2990" s="268"/>
      <c r="V2990" s="268"/>
      <c r="W2990" s="268"/>
      <c r="X2990" s="268"/>
      <c r="Y2990" s="268"/>
      <c r="AC2990" s="268"/>
      <c r="AE2990" s="268"/>
      <c r="AF2990" s="268"/>
      <c r="AG2990" s="268"/>
      <c r="AH2990" s="268"/>
      <c r="AI2990" s="268"/>
      <c r="AM2990" s="268"/>
    </row>
    <row r="2991" spans="1:39" x14ac:dyDescent="0.25">
      <c r="A2991" s="268"/>
      <c r="B2991" s="268"/>
      <c r="C2991" s="268"/>
      <c r="D2991" s="268"/>
      <c r="E2991" s="268"/>
      <c r="F2991" s="268"/>
      <c r="G2991" s="271"/>
      <c r="H2991" s="268"/>
      <c r="K2991" s="270"/>
      <c r="L2991" s="270"/>
      <c r="M2991" s="270"/>
      <c r="N2991" s="270"/>
      <c r="O2991" s="268"/>
      <c r="P2991" s="268"/>
      <c r="Q2991" s="268"/>
      <c r="R2991" s="268"/>
      <c r="S2991" s="268"/>
      <c r="T2991" s="268"/>
      <c r="U2991" s="268"/>
      <c r="V2991" s="268"/>
      <c r="W2991" s="268"/>
      <c r="X2991" s="268"/>
      <c r="Y2991" s="268"/>
      <c r="AC2991" s="268"/>
      <c r="AE2991" s="268"/>
      <c r="AF2991" s="268"/>
      <c r="AG2991" s="268"/>
      <c r="AH2991" s="268"/>
      <c r="AI2991" s="268"/>
      <c r="AM2991" s="268"/>
    </row>
    <row r="2992" spans="1:39" x14ac:dyDescent="0.25">
      <c r="A2992" s="268"/>
      <c r="B2992" s="268"/>
      <c r="C2992" s="268"/>
      <c r="D2992" s="268"/>
      <c r="E2992" s="268"/>
      <c r="F2992" s="268"/>
      <c r="G2992" s="271"/>
      <c r="H2992" s="268"/>
      <c r="I2992" s="268"/>
      <c r="K2992" s="270"/>
      <c r="L2992" s="270"/>
      <c r="M2992" s="270"/>
      <c r="N2992" s="270"/>
      <c r="O2992" s="268"/>
      <c r="P2992" s="268"/>
      <c r="Q2992" s="268"/>
      <c r="R2992" s="268"/>
      <c r="S2992" s="268"/>
      <c r="T2992" s="268"/>
      <c r="U2992" s="268"/>
      <c r="V2992" s="268"/>
      <c r="W2992" s="268"/>
      <c r="X2992" s="268"/>
      <c r="AC2992" s="268"/>
      <c r="AE2992" s="268"/>
      <c r="AF2992" s="268"/>
      <c r="AG2992" s="268"/>
      <c r="AH2992" s="268"/>
      <c r="AI2992" s="268"/>
      <c r="AM2992" s="268"/>
    </row>
    <row r="2993" spans="1:39" x14ac:dyDescent="0.25">
      <c r="A2993" s="268"/>
      <c r="B2993" s="268"/>
      <c r="C2993" s="268"/>
      <c r="D2993" s="268"/>
      <c r="E2993" s="268"/>
      <c r="F2993" s="268"/>
      <c r="G2993" s="271"/>
      <c r="H2993" s="268"/>
      <c r="I2993" s="268"/>
      <c r="K2993" s="270"/>
      <c r="L2993" s="270"/>
      <c r="M2993" s="270"/>
      <c r="N2993" s="270"/>
      <c r="O2993" s="268"/>
      <c r="P2993" s="268"/>
      <c r="Q2993" s="268"/>
      <c r="R2993" s="268"/>
      <c r="S2993" s="268"/>
      <c r="T2993" s="268"/>
      <c r="U2993" s="268"/>
      <c r="V2993" s="268"/>
      <c r="W2993" s="268"/>
      <c r="X2993" s="268"/>
      <c r="AC2993" s="268"/>
      <c r="AE2993" s="268"/>
      <c r="AF2993" s="268"/>
      <c r="AG2993" s="268"/>
      <c r="AH2993" s="268"/>
      <c r="AI2993" s="268"/>
      <c r="AM2993" s="268"/>
    </row>
    <row r="2994" spans="1:39" x14ac:dyDescent="0.25">
      <c r="A2994" s="268"/>
      <c r="B2994" s="268"/>
      <c r="C2994" s="268"/>
      <c r="D2994" s="268"/>
      <c r="E2994" s="268"/>
      <c r="F2994" s="268"/>
      <c r="G2994" s="271"/>
      <c r="H2994" s="268"/>
      <c r="I2994" s="268"/>
      <c r="K2994" s="270"/>
      <c r="L2994" s="270"/>
      <c r="M2994" s="270"/>
      <c r="N2994" s="270"/>
      <c r="O2994" s="268"/>
      <c r="P2994" s="268"/>
      <c r="Q2994" s="268"/>
      <c r="R2994" s="268"/>
      <c r="S2994" s="268"/>
      <c r="T2994" s="268"/>
      <c r="U2994" s="268"/>
      <c r="V2994" s="268"/>
      <c r="W2994" s="268"/>
      <c r="X2994" s="268"/>
      <c r="Y2994" s="268"/>
      <c r="AC2994" s="268"/>
      <c r="AE2994" s="268"/>
      <c r="AF2994" s="268"/>
      <c r="AG2994" s="268"/>
      <c r="AH2994" s="268"/>
      <c r="AI2994" s="268"/>
      <c r="AM2994" s="268"/>
    </row>
    <row r="2995" spans="1:39" x14ac:dyDescent="0.25">
      <c r="A2995" s="268"/>
      <c r="B2995" s="268"/>
      <c r="C2995" s="268"/>
      <c r="D2995" s="268"/>
      <c r="E2995" s="268"/>
      <c r="F2995" s="268"/>
      <c r="G2995" s="271"/>
      <c r="H2995" s="268"/>
      <c r="K2995" s="270"/>
      <c r="L2995" s="270"/>
      <c r="M2995" s="270"/>
      <c r="N2995" s="270"/>
      <c r="O2995" s="268"/>
      <c r="P2995" s="268"/>
      <c r="Q2995" s="268"/>
      <c r="R2995" s="268"/>
      <c r="S2995" s="268"/>
      <c r="T2995" s="268"/>
      <c r="U2995" s="268"/>
      <c r="V2995" s="268"/>
      <c r="W2995" s="268"/>
      <c r="X2995" s="268"/>
      <c r="AC2995" s="268"/>
      <c r="AE2995" s="268"/>
      <c r="AF2995" s="268"/>
      <c r="AG2995" s="268"/>
      <c r="AH2995" s="268"/>
      <c r="AI2995" s="268"/>
      <c r="AM2995" s="268"/>
    </row>
    <row r="2996" spans="1:39" x14ac:dyDescent="0.25">
      <c r="A2996" s="268"/>
      <c r="B2996" s="268"/>
      <c r="C2996" s="268"/>
      <c r="D2996" s="268"/>
      <c r="E2996" s="268"/>
      <c r="F2996" s="268"/>
      <c r="G2996" s="271"/>
      <c r="H2996" s="268"/>
      <c r="K2996" s="270"/>
      <c r="L2996" s="270"/>
      <c r="M2996" s="270"/>
      <c r="N2996" s="270"/>
      <c r="O2996" s="268"/>
      <c r="P2996" s="268"/>
      <c r="Q2996" s="268"/>
      <c r="R2996" s="268"/>
      <c r="S2996" s="268"/>
      <c r="T2996" s="268"/>
      <c r="U2996" s="268"/>
      <c r="V2996" s="268"/>
      <c r="W2996" s="268"/>
      <c r="X2996" s="268"/>
      <c r="Y2996" s="268"/>
      <c r="AC2996" s="268"/>
      <c r="AE2996" s="268"/>
      <c r="AF2996" s="268"/>
      <c r="AG2996" s="268"/>
      <c r="AH2996" s="268"/>
      <c r="AI2996" s="268"/>
      <c r="AM2996" s="268"/>
    </row>
    <row r="2997" spans="1:39" x14ac:dyDescent="0.25">
      <c r="A2997" s="268"/>
      <c r="B2997" s="268"/>
      <c r="C2997" s="268"/>
      <c r="D2997" s="268"/>
      <c r="E2997" s="268"/>
      <c r="F2997" s="268"/>
      <c r="G2997" s="271"/>
      <c r="H2997" s="268"/>
      <c r="K2997" s="270"/>
      <c r="L2997" s="270"/>
      <c r="M2997" s="270"/>
      <c r="N2997" s="270"/>
      <c r="O2997" s="268"/>
      <c r="P2997" s="268"/>
      <c r="Q2997" s="268"/>
      <c r="R2997" s="268"/>
      <c r="S2997" s="268"/>
      <c r="T2997" s="268"/>
      <c r="U2997" s="268"/>
      <c r="V2997" s="268"/>
      <c r="W2997" s="268"/>
      <c r="X2997" s="268"/>
      <c r="Y2997" s="268"/>
      <c r="AC2997" s="268"/>
      <c r="AE2997" s="268"/>
      <c r="AF2997" s="268"/>
      <c r="AG2997" s="268"/>
      <c r="AH2997" s="268"/>
      <c r="AI2997" s="268"/>
      <c r="AM2997" s="268"/>
    </row>
    <row r="2998" spans="1:39" x14ac:dyDescent="0.25">
      <c r="A2998" s="268"/>
      <c r="B2998" s="268"/>
      <c r="C2998" s="268"/>
      <c r="D2998" s="268"/>
      <c r="E2998" s="268"/>
      <c r="F2998" s="268"/>
      <c r="G2998" s="271"/>
      <c r="H2998" s="268"/>
      <c r="I2998" s="268"/>
      <c r="K2998" s="270"/>
      <c r="L2998" s="270"/>
      <c r="M2998" s="270"/>
      <c r="N2998" s="270"/>
      <c r="O2998" s="268"/>
      <c r="P2998" s="268"/>
      <c r="Q2998" s="268"/>
      <c r="R2998" s="268"/>
      <c r="S2998" s="268"/>
      <c r="T2998" s="268"/>
      <c r="U2998" s="268"/>
      <c r="V2998" s="268"/>
      <c r="W2998" s="268"/>
      <c r="X2998" s="268"/>
      <c r="Y2998" s="268"/>
      <c r="AC2998" s="268"/>
      <c r="AE2998" s="268"/>
      <c r="AF2998" s="268"/>
      <c r="AG2998" s="268"/>
      <c r="AH2998" s="268"/>
      <c r="AI2998" s="268"/>
      <c r="AM2998" s="268"/>
    </row>
    <row r="2999" spans="1:39" x14ac:dyDescent="0.25">
      <c r="A2999" s="268"/>
      <c r="B2999" s="268"/>
      <c r="C2999" s="268"/>
      <c r="D2999" s="268"/>
      <c r="E2999" s="268"/>
      <c r="F2999" s="268"/>
      <c r="G2999" s="271"/>
      <c r="H2999" s="268"/>
      <c r="K2999" s="270"/>
      <c r="L2999" s="270"/>
      <c r="M2999" s="270"/>
      <c r="N2999" s="270"/>
      <c r="O2999" s="268"/>
      <c r="P2999" s="268"/>
      <c r="Q2999" s="268"/>
      <c r="R2999" s="268"/>
      <c r="S2999" s="268"/>
      <c r="T2999" s="268"/>
      <c r="U2999" s="268"/>
      <c r="V2999" s="268"/>
      <c r="W2999" s="268"/>
      <c r="X2999" s="268"/>
      <c r="Y2999" s="268"/>
      <c r="AC2999" s="268"/>
      <c r="AE2999" s="268"/>
      <c r="AF2999" s="268"/>
      <c r="AG2999" s="268"/>
      <c r="AH2999" s="268"/>
      <c r="AI2999" s="268"/>
      <c r="AM2999" s="268"/>
    </row>
    <row r="3000" spans="1:39" x14ac:dyDescent="0.25">
      <c r="A3000" s="268"/>
      <c r="B3000" s="268"/>
      <c r="C3000" s="268"/>
      <c r="D3000" s="268"/>
      <c r="E3000" s="268"/>
      <c r="F3000" s="268"/>
      <c r="G3000" s="271"/>
      <c r="H3000" s="268"/>
      <c r="K3000" s="270"/>
      <c r="L3000" s="270"/>
      <c r="M3000" s="270"/>
      <c r="N3000" s="270"/>
      <c r="O3000" s="268"/>
      <c r="P3000" s="268"/>
      <c r="Q3000" s="268"/>
      <c r="R3000" s="268"/>
      <c r="S3000" s="268"/>
      <c r="T3000" s="268"/>
      <c r="U3000" s="268"/>
      <c r="V3000" s="268"/>
      <c r="W3000" s="268"/>
      <c r="X3000" s="268"/>
      <c r="Y3000" s="268"/>
      <c r="AC3000" s="268"/>
      <c r="AE3000" s="268"/>
      <c r="AF3000" s="268"/>
      <c r="AG3000" s="268"/>
      <c r="AH3000" s="268"/>
      <c r="AI3000" s="268"/>
      <c r="AM3000" s="268"/>
    </row>
    <row r="3001" spans="1:39" x14ac:dyDescent="0.25">
      <c r="A3001" s="268"/>
      <c r="B3001" s="268"/>
      <c r="C3001" s="268"/>
      <c r="D3001" s="268"/>
      <c r="E3001" s="268"/>
      <c r="F3001" s="268"/>
      <c r="G3001" s="271"/>
      <c r="H3001" s="268"/>
      <c r="I3001" s="268"/>
      <c r="K3001" s="270"/>
      <c r="L3001" s="270"/>
      <c r="M3001" s="270"/>
      <c r="N3001" s="270"/>
      <c r="O3001" s="268"/>
      <c r="P3001" s="268"/>
      <c r="Q3001" s="268"/>
      <c r="R3001" s="268"/>
      <c r="S3001" s="268"/>
      <c r="T3001" s="268"/>
      <c r="U3001" s="268"/>
      <c r="V3001" s="268"/>
      <c r="W3001" s="268"/>
      <c r="X3001" s="268"/>
      <c r="Y3001" s="268"/>
      <c r="AC3001" s="268"/>
      <c r="AE3001" s="268"/>
      <c r="AF3001" s="268"/>
      <c r="AG3001" s="268"/>
      <c r="AH3001" s="268"/>
      <c r="AI3001" s="268"/>
      <c r="AM3001" s="268"/>
    </row>
    <row r="3002" spans="1:39" x14ac:dyDescent="0.25">
      <c r="A3002" s="268"/>
      <c r="B3002" s="268"/>
      <c r="C3002" s="268"/>
      <c r="D3002" s="268"/>
      <c r="E3002" s="268"/>
      <c r="F3002" s="268"/>
      <c r="G3002" s="271"/>
      <c r="H3002" s="268"/>
      <c r="I3002" s="268"/>
      <c r="K3002" s="270"/>
      <c r="L3002" s="270"/>
      <c r="M3002" s="270"/>
      <c r="N3002" s="270"/>
      <c r="O3002" s="268"/>
      <c r="P3002" s="268"/>
      <c r="Q3002" s="268"/>
      <c r="R3002" s="268"/>
      <c r="S3002" s="268"/>
      <c r="T3002" s="268"/>
      <c r="U3002" s="268"/>
      <c r="V3002" s="268"/>
      <c r="W3002" s="268"/>
      <c r="X3002" s="268"/>
      <c r="Y3002" s="268"/>
      <c r="AC3002" s="268"/>
      <c r="AE3002" s="268"/>
      <c r="AF3002" s="268"/>
      <c r="AG3002" s="268"/>
      <c r="AH3002" s="268"/>
      <c r="AI3002" s="268"/>
      <c r="AM3002" s="268"/>
    </row>
    <row r="3003" spans="1:39" x14ac:dyDescent="0.25">
      <c r="A3003" s="268"/>
      <c r="B3003" s="268"/>
      <c r="C3003" s="268"/>
      <c r="D3003" s="268"/>
      <c r="E3003" s="268"/>
      <c r="F3003" s="268"/>
      <c r="G3003" s="271"/>
      <c r="H3003" s="268"/>
      <c r="K3003" s="270"/>
      <c r="L3003" s="270"/>
      <c r="M3003" s="270"/>
      <c r="N3003" s="270"/>
      <c r="O3003" s="268"/>
      <c r="P3003" s="268"/>
      <c r="Q3003" s="268"/>
      <c r="R3003" s="268"/>
      <c r="S3003" s="268"/>
      <c r="T3003" s="268"/>
      <c r="U3003" s="268"/>
      <c r="V3003" s="268"/>
      <c r="W3003" s="268"/>
      <c r="X3003" s="268"/>
      <c r="Y3003" s="268"/>
      <c r="AC3003" s="268"/>
      <c r="AE3003" s="268"/>
      <c r="AF3003" s="268"/>
      <c r="AG3003" s="268"/>
      <c r="AH3003" s="268"/>
      <c r="AI3003" s="268"/>
      <c r="AM3003" s="268"/>
    </row>
    <row r="3004" spans="1:39" x14ac:dyDescent="0.25">
      <c r="A3004" s="268"/>
      <c r="B3004" s="268"/>
      <c r="C3004" s="268"/>
      <c r="D3004" s="268"/>
      <c r="E3004" s="268"/>
      <c r="F3004" s="268"/>
      <c r="G3004" s="271"/>
      <c r="H3004" s="268"/>
      <c r="I3004" s="268"/>
      <c r="K3004" s="270"/>
      <c r="L3004" s="270"/>
      <c r="M3004" s="270"/>
      <c r="N3004" s="270"/>
      <c r="O3004" s="268"/>
      <c r="P3004" s="268"/>
      <c r="Q3004" s="268"/>
      <c r="R3004" s="268"/>
      <c r="S3004" s="268"/>
      <c r="T3004" s="268"/>
      <c r="U3004" s="268"/>
      <c r="V3004" s="268"/>
      <c r="W3004" s="268"/>
      <c r="X3004" s="268"/>
      <c r="Y3004" s="268"/>
      <c r="AC3004" s="268"/>
      <c r="AE3004" s="268"/>
      <c r="AF3004" s="268"/>
      <c r="AG3004" s="268"/>
      <c r="AH3004" s="268"/>
      <c r="AI3004" s="268"/>
      <c r="AM3004" s="268"/>
    </row>
    <row r="3005" spans="1:39" x14ac:dyDescent="0.25">
      <c r="A3005" s="268"/>
      <c r="B3005" s="268"/>
      <c r="C3005" s="268"/>
      <c r="D3005" s="268"/>
      <c r="E3005" s="268"/>
      <c r="F3005" s="268"/>
      <c r="G3005" s="271"/>
      <c r="H3005" s="268"/>
      <c r="K3005" s="270"/>
      <c r="L3005" s="270"/>
      <c r="M3005" s="270"/>
      <c r="N3005" s="270"/>
      <c r="O3005" s="268"/>
      <c r="P3005" s="268"/>
      <c r="Q3005" s="268"/>
      <c r="R3005" s="268"/>
      <c r="S3005" s="268"/>
      <c r="T3005" s="268"/>
      <c r="U3005" s="268"/>
      <c r="V3005" s="268"/>
      <c r="W3005" s="268"/>
      <c r="X3005" s="268"/>
      <c r="AC3005" s="268"/>
      <c r="AE3005" s="268"/>
      <c r="AF3005" s="268"/>
      <c r="AG3005" s="268"/>
      <c r="AH3005" s="268"/>
      <c r="AI3005" s="268"/>
      <c r="AM3005" s="268"/>
    </row>
    <row r="3006" spans="1:39" x14ac:dyDescent="0.25">
      <c r="A3006" s="268"/>
      <c r="B3006" s="268"/>
      <c r="C3006" s="268"/>
      <c r="D3006" s="268"/>
      <c r="E3006" s="268"/>
      <c r="F3006" s="268"/>
      <c r="G3006" s="271"/>
      <c r="H3006" s="268"/>
      <c r="I3006" s="268"/>
      <c r="K3006" s="270"/>
      <c r="L3006" s="270"/>
      <c r="M3006" s="270"/>
      <c r="N3006" s="270"/>
      <c r="O3006" s="268"/>
      <c r="P3006" s="268"/>
      <c r="Q3006" s="268"/>
      <c r="R3006" s="268"/>
      <c r="S3006" s="268"/>
      <c r="T3006" s="268"/>
      <c r="U3006" s="268"/>
      <c r="V3006" s="268"/>
      <c r="W3006" s="268"/>
      <c r="X3006" s="268"/>
      <c r="Y3006" s="268"/>
      <c r="AC3006" s="268"/>
      <c r="AE3006" s="268"/>
      <c r="AF3006" s="268"/>
      <c r="AG3006" s="268"/>
      <c r="AH3006" s="268"/>
      <c r="AI3006" s="268"/>
      <c r="AM3006" s="268"/>
    </row>
    <row r="3007" spans="1:39" x14ac:dyDescent="0.25">
      <c r="A3007" s="268"/>
      <c r="B3007" s="268"/>
      <c r="C3007" s="268"/>
      <c r="D3007" s="268"/>
      <c r="E3007" s="268"/>
      <c r="F3007" s="268"/>
      <c r="G3007" s="271"/>
      <c r="H3007" s="268"/>
      <c r="I3007" s="268"/>
      <c r="K3007" s="270"/>
      <c r="L3007" s="270"/>
      <c r="M3007" s="270"/>
      <c r="N3007" s="270"/>
      <c r="O3007" s="268"/>
      <c r="P3007" s="268"/>
      <c r="Q3007" s="268"/>
      <c r="R3007" s="268"/>
      <c r="S3007" s="268"/>
      <c r="T3007" s="268"/>
      <c r="U3007" s="268"/>
      <c r="V3007" s="268"/>
      <c r="W3007" s="268"/>
      <c r="X3007" s="268"/>
      <c r="Y3007" s="268"/>
      <c r="AC3007" s="268"/>
      <c r="AE3007" s="268"/>
      <c r="AF3007" s="268"/>
      <c r="AG3007" s="268"/>
      <c r="AH3007" s="268"/>
      <c r="AI3007" s="268"/>
      <c r="AM3007" s="268"/>
    </row>
    <row r="3008" spans="1:39" x14ac:dyDescent="0.25">
      <c r="A3008" s="268"/>
      <c r="B3008" s="268"/>
      <c r="C3008" s="268"/>
      <c r="D3008" s="268"/>
      <c r="E3008" s="268"/>
      <c r="F3008" s="268"/>
      <c r="G3008" s="271"/>
      <c r="H3008" s="268"/>
      <c r="I3008" s="268"/>
      <c r="K3008" s="270"/>
      <c r="L3008" s="270"/>
      <c r="M3008" s="270"/>
      <c r="N3008" s="270"/>
      <c r="O3008" s="268"/>
      <c r="P3008" s="268"/>
      <c r="Q3008" s="268"/>
      <c r="R3008" s="268"/>
      <c r="S3008" s="268"/>
      <c r="T3008" s="268"/>
      <c r="U3008" s="268"/>
      <c r="V3008" s="268"/>
      <c r="W3008" s="268"/>
      <c r="X3008" s="268"/>
      <c r="AC3008" s="268"/>
      <c r="AE3008" s="268"/>
      <c r="AF3008" s="268"/>
      <c r="AG3008" s="268"/>
      <c r="AH3008" s="268"/>
      <c r="AI3008" s="268"/>
      <c r="AM3008" s="268"/>
    </row>
    <row r="3009" spans="1:39" x14ac:dyDescent="0.25">
      <c r="A3009" s="268"/>
      <c r="B3009" s="268"/>
      <c r="C3009" s="268"/>
      <c r="D3009" s="268"/>
      <c r="E3009" s="268"/>
      <c r="F3009" s="268"/>
      <c r="G3009" s="271"/>
      <c r="H3009" s="268"/>
      <c r="J3009" s="268"/>
      <c r="K3009" s="270"/>
      <c r="L3009" s="270"/>
      <c r="M3009" s="270"/>
      <c r="N3009" s="270"/>
      <c r="O3009" s="268"/>
      <c r="P3009" s="268"/>
      <c r="Q3009" s="268"/>
      <c r="R3009" s="268"/>
      <c r="S3009" s="268"/>
      <c r="T3009" s="268"/>
      <c r="U3009" s="268"/>
      <c r="V3009" s="268"/>
      <c r="W3009" s="268"/>
      <c r="X3009" s="268"/>
      <c r="AC3009" s="268"/>
      <c r="AE3009" s="268"/>
      <c r="AF3009" s="268"/>
      <c r="AG3009" s="268"/>
      <c r="AH3009" s="268"/>
      <c r="AI3009" s="268"/>
      <c r="AM3009" s="268"/>
    </row>
    <row r="3010" spans="1:39" x14ac:dyDescent="0.25">
      <c r="A3010" s="268"/>
      <c r="B3010" s="268"/>
      <c r="C3010" s="268"/>
      <c r="D3010" s="268"/>
      <c r="E3010" s="268"/>
      <c r="F3010" s="268"/>
      <c r="G3010" s="271"/>
      <c r="H3010" s="268"/>
      <c r="J3010" s="268"/>
      <c r="K3010" s="270"/>
      <c r="L3010" s="270"/>
      <c r="M3010" s="270"/>
      <c r="N3010" s="270"/>
      <c r="O3010" s="268"/>
      <c r="P3010" s="268"/>
      <c r="Q3010" s="268"/>
      <c r="R3010" s="268"/>
      <c r="S3010" s="268"/>
      <c r="T3010" s="268"/>
      <c r="U3010" s="268"/>
      <c r="V3010" s="268"/>
      <c r="W3010" s="268"/>
      <c r="X3010" s="268"/>
      <c r="AC3010" s="268"/>
      <c r="AE3010" s="268"/>
      <c r="AF3010" s="268"/>
      <c r="AG3010" s="268"/>
      <c r="AH3010" s="268"/>
      <c r="AI3010" s="268"/>
      <c r="AM3010" s="268"/>
    </row>
    <row r="3011" spans="1:39" x14ac:dyDescent="0.25">
      <c r="A3011" s="268"/>
      <c r="B3011" s="268"/>
      <c r="C3011" s="268"/>
      <c r="D3011" s="268"/>
      <c r="E3011" s="268"/>
      <c r="F3011" s="268"/>
      <c r="G3011" s="271"/>
      <c r="H3011" s="268"/>
      <c r="I3011" s="268"/>
      <c r="K3011" s="270"/>
      <c r="L3011" s="270"/>
      <c r="M3011" s="270"/>
      <c r="N3011" s="270"/>
      <c r="O3011" s="268"/>
      <c r="P3011" s="268"/>
      <c r="Q3011" s="268"/>
      <c r="R3011" s="268"/>
      <c r="S3011" s="268"/>
      <c r="T3011" s="268"/>
      <c r="U3011" s="268"/>
      <c r="V3011" s="268"/>
      <c r="W3011" s="268"/>
      <c r="X3011" s="268"/>
      <c r="Y3011" s="268"/>
      <c r="AC3011" s="268"/>
      <c r="AE3011" s="268"/>
      <c r="AF3011" s="268"/>
      <c r="AG3011" s="268"/>
      <c r="AH3011" s="268"/>
      <c r="AI3011" s="268"/>
      <c r="AM3011" s="268"/>
    </row>
    <row r="3012" spans="1:39" x14ac:dyDescent="0.25">
      <c r="A3012" s="268"/>
      <c r="B3012" s="268"/>
      <c r="C3012" s="268"/>
      <c r="D3012" s="268"/>
      <c r="E3012" s="268"/>
      <c r="F3012" s="268"/>
      <c r="G3012" s="271"/>
      <c r="H3012" s="268"/>
      <c r="I3012" s="268"/>
      <c r="K3012" s="270"/>
      <c r="L3012" s="270"/>
      <c r="M3012" s="270"/>
      <c r="N3012" s="270"/>
      <c r="O3012" s="268"/>
      <c r="P3012" s="268"/>
      <c r="Q3012" s="268"/>
      <c r="R3012" s="268"/>
      <c r="S3012" s="268"/>
      <c r="T3012" s="268"/>
      <c r="U3012" s="268"/>
      <c r="V3012" s="268"/>
      <c r="W3012" s="268"/>
      <c r="X3012" s="268"/>
      <c r="Y3012" s="268"/>
      <c r="AC3012" s="268"/>
      <c r="AE3012" s="268"/>
      <c r="AF3012" s="268"/>
      <c r="AG3012" s="268"/>
      <c r="AH3012" s="268"/>
      <c r="AI3012" s="268"/>
      <c r="AM3012" s="268"/>
    </row>
    <row r="3013" spans="1:39" x14ac:dyDescent="0.25">
      <c r="A3013" s="268"/>
      <c r="B3013" s="268"/>
      <c r="C3013" s="268"/>
      <c r="D3013" s="268"/>
      <c r="E3013" s="268"/>
      <c r="F3013" s="268"/>
      <c r="G3013" s="271"/>
      <c r="H3013" s="268"/>
      <c r="I3013" s="268"/>
      <c r="K3013" s="270"/>
      <c r="L3013" s="270"/>
      <c r="M3013" s="270"/>
      <c r="N3013" s="270"/>
      <c r="O3013" s="268"/>
      <c r="P3013" s="268"/>
      <c r="Q3013" s="268"/>
      <c r="R3013" s="268"/>
      <c r="S3013" s="268"/>
      <c r="T3013" s="268"/>
      <c r="U3013" s="268"/>
      <c r="V3013" s="268"/>
      <c r="W3013" s="268"/>
      <c r="X3013" s="268"/>
      <c r="Y3013" s="268"/>
      <c r="AC3013" s="268"/>
      <c r="AE3013" s="268"/>
      <c r="AF3013" s="268"/>
      <c r="AG3013" s="268"/>
      <c r="AH3013" s="268"/>
      <c r="AI3013" s="268"/>
      <c r="AM3013" s="268"/>
    </row>
    <row r="3014" spans="1:39" x14ac:dyDescent="0.25">
      <c r="A3014" s="268"/>
      <c r="B3014" s="268"/>
      <c r="C3014" s="268"/>
      <c r="D3014" s="268"/>
      <c r="E3014" s="268"/>
      <c r="F3014" s="268"/>
      <c r="G3014" s="271"/>
      <c r="H3014" s="268"/>
      <c r="I3014" s="268"/>
      <c r="K3014" s="270"/>
      <c r="L3014" s="270"/>
      <c r="M3014" s="270"/>
      <c r="N3014" s="270"/>
      <c r="O3014" s="268"/>
      <c r="P3014" s="268"/>
      <c r="Q3014" s="268"/>
      <c r="R3014" s="268"/>
      <c r="S3014" s="268"/>
      <c r="T3014" s="268"/>
      <c r="U3014" s="268"/>
      <c r="V3014" s="268"/>
      <c r="W3014" s="268"/>
      <c r="X3014" s="268"/>
      <c r="Y3014" s="268"/>
      <c r="AC3014" s="268"/>
      <c r="AE3014" s="268"/>
      <c r="AF3014" s="268"/>
      <c r="AG3014" s="268"/>
      <c r="AH3014" s="268"/>
      <c r="AI3014" s="268"/>
      <c r="AM3014" s="268"/>
    </row>
    <row r="3015" spans="1:39" x14ac:dyDescent="0.25">
      <c r="A3015" s="268"/>
      <c r="B3015" s="268"/>
      <c r="C3015" s="268"/>
      <c r="D3015" s="268"/>
      <c r="E3015" s="268"/>
      <c r="F3015" s="268"/>
      <c r="G3015" s="271"/>
      <c r="H3015" s="268"/>
      <c r="I3015" s="268"/>
      <c r="K3015" s="270"/>
      <c r="L3015" s="270"/>
      <c r="M3015" s="270"/>
      <c r="N3015" s="270"/>
      <c r="O3015" s="268"/>
      <c r="P3015" s="268"/>
      <c r="Q3015" s="268"/>
      <c r="R3015" s="268"/>
      <c r="S3015" s="268"/>
      <c r="T3015" s="268"/>
      <c r="U3015" s="268"/>
      <c r="V3015" s="268"/>
      <c r="W3015" s="268"/>
      <c r="X3015" s="268"/>
      <c r="Y3015" s="268"/>
      <c r="AC3015" s="268"/>
      <c r="AE3015" s="268"/>
      <c r="AF3015" s="268"/>
      <c r="AG3015" s="268"/>
      <c r="AH3015" s="268"/>
      <c r="AI3015" s="268"/>
      <c r="AM3015" s="268"/>
    </row>
    <row r="3016" spans="1:39" x14ac:dyDescent="0.25">
      <c r="A3016" s="268"/>
      <c r="B3016" s="268"/>
      <c r="C3016" s="268"/>
      <c r="D3016" s="268"/>
      <c r="E3016" s="268"/>
      <c r="F3016" s="268"/>
      <c r="G3016" s="271"/>
      <c r="H3016" s="268"/>
      <c r="I3016" s="268"/>
      <c r="K3016" s="270"/>
      <c r="L3016" s="270"/>
      <c r="M3016" s="270"/>
      <c r="N3016" s="270"/>
      <c r="O3016" s="268"/>
      <c r="P3016" s="268"/>
      <c r="Q3016" s="268"/>
      <c r="R3016" s="268"/>
      <c r="S3016" s="268"/>
      <c r="T3016" s="268"/>
      <c r="U3016" s="268"/>
      <c r="V3016" s="268"/>
      <c r="W3016" s="268"/>
      <c r="X3016" s="268"/>
      <c r="Y3016" s="268"/>
      <c r="AC3016" s="268"/>
      <c r="AE3016" s="268"/>
      <c r="AF3016" s="268"/>
      <c r="AG3016" s="268"/>
      <c r="AH3016" s="268"/>
      <c r="AI3016" s="268"/>
      <c r="AM3016" s="268"/>
    </row>
    <row r="3017" spans="1:39" x14ac:dyDescent="0.25">
      <c r="A3017" s="268"/>
      <c r="B3017" s="268"/>
      <c r="C3017" s="268"/>
      <c r="D3017" s="268"/>
      <c r="E3017" s="268"/>
      <c r="F3017" s="268"/>
      <c r="G3017" s="271"/>
      <c r="H3017" s="268"/>
      <c r="I3017" s="268"/>
      <c r="K3017" s="270"/>
      <c r="L3017" s="270"/>
      <c r="M3017" s="270"/>
      <c r="N3017" s="270"/>
      <c r="O3017" s="268"/>
      <c r="P3017" s="268"/>
      <c r="Q3017" s="268"/>
      <c r="R3017" s="268"/>
      <c r="S3017" s="268"/>
      <c r="T3017" s="268"/>
      <c r="U3017" s="268"/>
      <c r="V3017" s="268"/>
      <c r="W3017" s="268"/>
      <c r="X3017" s="268"/>
      <c r="Y3017" s="268"/>
      <c r="AC3017" s="268"/>
      <c r="AE3017" s="268"/>
      <c r="AF3017" s="268"/>
      <c r="AG3017" s="268"/>
      <c r="AH3017" s="268"/>
      <c r="AI3017" s="268"/>
      <c r="AM3017" s="268"/>
    </row>
    <row r="3018" spans="1:39" x14ac:dyDescent="0.25">
      <c r="A3018" s="268"/>
      <c r="B3018" s="268"/>
      <c r="C3018" s="268"/>
      <c r="D3018" s="268"/>
      <c r="E3018" s="268"/>
      <c r="F3018" s="268"/>
      <c r="G3018" s="271"/>
      <c r="H3018" s="268"/>
      <c r="I3018" s="268"/>
      <c r="K3018" s="270"/>
      <c r="L3018" s="270"/>
      <c r="M3018" s="270"/>
      <c r="N3018" s="270"/>
      <c r="O3018" s="268"/>
      <c r="P3018" s="268"/>
      <c r="Q3018" s="268"/>
      <c r="R3018" s="268"/>
      <c r="S3018" s="268"/>
      <c r="T3018" s="268"/>
      <c r="U3018" s="268"/>
      <c r="V3018" s="268"/>
      <c r="W3018" s="268"/>
      <c r="X3018" s="268"/>
      <c r="Y3018" s="268"/>
      <c r="AC3018" s="268"/>
      <c r="AE3018" s="268"/>
      <c r="AF3018" s="268"/>
      <c r="AG3018" s="268"/>
      <c r="AH3018" s="268"/>
      <c r="AI3018" s="268"/>
      <c r="AM3018" s="268"/>
    </row>
    <row r="3019" spans="1:39" x14ac:dyDescent="0.25">
      <c r="A3019" s="268"/>
      <c r="B3019" s="268"/>
      <c r="C3019" s="268"/>
      <c r="D3019" s="268"/>
      <c r="E3019" s="268"/>
      <c r="F3019" s="268"/>
      <c r="G3019" s="271"/>
      <c r="H3019" s="268"/>
      <c r="I3019" s="268"/>
      <c r="K3019" s="270"/>
      <c r="L3019" s="270"/>
      <c r="M3019" s="270"/>
      <c r="N3019" s="270"/>
      <c r="O3019" s="268"/>
      <c r="P3019" s="268"/>
      <c r="Q3019" s="268"/>
      <c r="R3019" s="268"/>
      <c r="S3019" s="268"/>
      <c r="T3019" s="268"/>
      <c r="U3019" s="268"/>
      <c r="V3019" s="268"/>
      <c r="W3019" s="268"/>
      <c r="X3019" s="268"/>
      <c r="AC3019" s="268"/>
      <c r="AE3019" s="268"/>
      <c r="AF3019" s="268"/>
      <c r="AG3019" s="268"/>
      <c r="AH3019" s="268"/>
      <c r="AI3019" s="268"/>
      <c r="AM3019" s="268"/>
    </row>
    <row r="3020" spans="1:39" x14ac:dyDescent="0.25">
      <c r="A3020" s="268"/>
      <c r="B3020" s="268"/>
      <c r="C3020" s="268"/>
      <c r="D3020" s="268"/>
      <c r="E3020" s="268"/>
      <c r="F3020" s="268"/>
      <c r="G3020" s="271"/>
      <c r="H3020" s="268"/>
      <c r="I3020" s="268"/>
      <c r="K3020" s="270"/>
      <c r="L3020" s="270"/>
      <c r="M3020" s="270"/>
      <c r="N3020" s="270"/>
      <c r="O3020" s="268"/>
      <c r="P3020" s="268"/>
      <c r="Q3020" s="268"/>
      <c r="R3020" s="268"/>
      <c r="S3020" s="268"/>
      <c r="T3020" s="268"/>
      <c r="U3020" s="268"/>
      <c r="V3020" s="268"/>
      <c r="W3020" s="268"/>
      <c r="X3020" s="268"/>
      <c r="AC3020" s="268"/>
      <c r="AE3020" s="268"/>
      <c r="AF3020" s="268"/>
      <c r="AG3020" s="268"/>
      <c r="AH3020" s="268"/>
      <c r="AI3020" s="268"/>
      <c r="AM3020" s="268"/>
    </row>
    <row r="3021" spans="1:39" x14ac:dyDescent="0.25">
      <c r="A3021" s="268"/>
      <c r="B3021" s="268"/>
      <c r="C3021" s="268"/>
      <c r="D3021" s="268"/>
      <c r="E3021" s="268"/>
      <c r="F3021" s="268"/>
      <c r="G3021" s="271"/>
      <c r="H3021" s="268"/>
      <c r="I3021" s="268"/>
      <c r="K3021" s="270"/>
      <c r="L3021" s="270"/>
      <c r="M3021" s="270"/>
      <c r="N3021" s="270"/>
      <c r="O3021" s="268"/>
      <c r="P3021" s="268"/>
      <c r="Q3021" s="268"/>
      <c r="R3021" s="268"/>
      <c r="S3021" s="268"/>
      <c r="T3021" s="268"/>
      <c r="U3021" s="268"/>
      <c r="V3021" s="268"/>
      <c r="W3021" s="268"/>
      <c r="X3021" s="268"/>
      <c r="AC3021" s="268"/>
      <c r="AE3021" s="268"/>
      <c r="AF3021" s="268"/>
      <c r="AG3021" s="268"/>
      <c r="AH3021" s="268"/>
      <c r="AI3021" s="268"/>
      <c r="AM3021" s="268"/>
    </row>
    <row r="3022" spans="1:39" x14ac:dyDescent="0.25">
      <c r="A3022" s="268"/>
      <c r="B3022" s="268"/>
      <c r="C3022" s="268"/>
      <c r="D3022" s="268"/>
      <c r="E3022" s="268"/>
      <c r="F3022" s="268"/>
      <c r="G3022" s="271"/>
      <c r="H3022" s="268"/>
      <c r="I3022" s="268"/>
      <c r="K3022" s="270"/>
      <c r="L3022" s="270"/>
      <c r="M3022" s="270"/>
      <c r="N3022" s="270"/>
      <c r="O3022" s="268"/>
      <c r="P3022" s="268"/>
      <c r="Q3022" s="268"/>
      <c r="R3022" s="268"/>
      <c r="S3022" s="268"/>
      <c r="T3022" s="268"/>
      <c r="U3022" s="268"/>
      <c r="V3022" s="268"/>
      <c r="W3022" s="268"/>
      <c r="X3022" s="268"/>
      <c r="AC3022" s="268"/>
      <c r="AE3022" s="268"/>
      <c r="AF3022" s="268"/>
      <c r="AG3022" s="268"/>
      <c r="AH3022" s="268"/>
      <c r="AI3022" s="268"/>
      <c r="AM3022" s="268"/>
    </row>
    <row r="3023" spans="1:39" x14ac:dyDescent="0.25">
      <c r="A3023" s="268"/>
      <c r="B3023" s="268"/>
      <c r="C3023" s="268"/>
      <c r="D3023" s="268"/>
      <c r="E3023" s="268"/>
      <c r="F3023" s="268"/>
      <c r="G3023" s="271"/>
      <c r="H3023" s="268"/>
      <c r="I3023" s="268"/>
      <c r="K3023" s="270"/>
      <c r="L3023" s="270"/>
      <c r="M3023" s="270"/>
      <c r="N3023" s="270"/>
      <c r="O3023" s="268"/>
      <c r="P3023" s="268"/>
      <c r="Q3023" s="268"/>
      <c r="R3023" s="268"/>
      <c r="S3023" s="268"/>
      <c r="T3023" s="268"/>
      <c r="U3023" s="268"/>
      <c r="V3023" s="268"/>
      <c r="W3023" s="268"/>
      <c r="X3023" s="268"/>
      <c r="AC3023" s="268"/>
      <c r="AE3023" s="268"/>
      <c r="AF3023" s="268"/>
      <c r="AG3023" s="268"/>
      <c r="AH3023" s="268"/>
      <c r="AI3023" s="268"/>
      <c r="AM3023" s="268"/>
    </row>
    <row r="3024" spans="1:39" x14ac:dyDescent="0.25">
      <c r="A3024" s="268"/>
      <c r="B3024" s="268"/>
      <c r="C3024" s="268"/>
      <c r="D3024" s="268"/>
      <c r="E3024" s="268"/>
      <c r="F3024" s="268"/>
      <c r="G3024" s="271"/>
      <c r="H3024" s="268"/>
      <c r="I3024" s="268"/>
      <c r="J3024" s="268"/>
      <c r="K3024" s="270"/>
      <c r="L3024" s="270"/>
      <c r="M3024" s="270"/>
      <c r="N3024" s="270"/>
      <c r="O3024" s="268"/>
      <c r="P3024" s="268"/>
      <c r="Q3024" s="268"/>
      <c r="R3024" s="268"/>
      <c r="S3024" s="268"/>
      <c r="T3024" s="268"/>
      <c r="U3024" s="268"/>
      <c r="V3024" s="268"/>
      <c r="W3024" s="268"/>
      <c r="X3024" s="268"/>
      <c r="AC3024" s="268"/>
      <c r="AE3024" s="268"/>
      <c r="AF3024" s="268"/>
      <c r="AG3024" s="268"/>
      <c r="AH3024" s="268"/>
      <c r="AI3024" s="268"/>
      <c r="AM3024" s="268"/>
    </row>
    <row r="3025" spans="1:39" x14ac:dyDescent="0.25">
      <c r="A3025" s="268"/>
      <c r="B3025" s="268"/>
      <c r="C3025" s="268"/>
      <c r="D3025" s="268"/>
      <c r="E3025" s="268"/>
      <c r="F3025" s="268"/>
      <c r="G3025" s="271"/>
      <c r="H3025" s="268"/>
      <c r="I3025" s="268"/>
      <c r="J3025" s="268"/>
      <c r="K3025" s="270"/>
      <c r="L3025" s="270"/>
      <c r="M3025" s="270"/>
      <c r="N3025" s="270"/>
      <c r="O3025" s="268"/>
      <c r="P3025" s="268"/>
      <c r="Q3025" s="268"/>
      <c r="R3025" s="268"/>
      <c r="S3025" s="268"/>
      <c r="T3025" s="268"/>
      <c r="U3025" s="268"/>
      <c r="V3025" s="268"/>
      <c r="W3025" s="268"/>
      <c r="X3025" s="268"/>
      <c r="AC3025" s="268"/>
      <c r="AE3025" s="268"/>
      <c r="AF3025" s="268"/>
      <c r="AG3025" s="268"/>
      <c r="AH3025" s="268"/>
      <c r="AI3025" s="268"/>
      <c r="AM3025" s="268"/>
    </row>
    <row r="3026" spans="1:39" x14ac:dyDescent="0.25">
      <c r="A3026" s="268"/>
      <c r="B3026" s="268"/>
      <c r="C3026" s="268"/>
      <c r="D3026" s="268"/>
      <c r="E3026" s="268"/>
      <c r="F3026" s="268"/>
      <c r="G3026" s="271"/>
      <c r="H3026" s="268"/>
      <c r="I3026" s="268"/>
      <c r="K3026" s="270"/>
      <c r="L3026" s="270"/>
      <c r="M3026" s="270"/>
      <c r="N3026" s="270"/>
      <c r="O3026" s="268"/>
      <c r="P3026" s="268"/>
      <c r="Q3026" s="268"/>
      <c r="R3026" s="268"/>
      <c r="S3026" s="268"/>
      <c r="T3026" s="268"/>
      <c r="U3026" s="268"/>
      <c r="V3026" s="268"/>
      <c r="W3026" s="268"/>
      <c r="X3026" s="268"/>
      <c r="AC3026" s="268"/>
      <c r="AE3026" s="268"/>
      <c r="AF3026" s="268"/>
      <c r="AG3026" s="268"/>
      <c r="AH3026" s="268"/>
      <c r="AI3026" s="268"/>
      <c r="AM3026" s="268"/>
    </row>
    <row r="3027" spans="1:39" x14ac:dyDescent="0.25">
      <c r="A3027" s="268"/>
      <c r="B3027" s="268"/>
      <c r="C3027" s="268"/>
      <c r="D3027" s="268"/>
      <c r="E3027" s="268"/>
      <c r="F3027" s="268"/>
      <c r="G3027" s="271"/>
      <c r="H3027" s="268"/>
      <c r="I3027" s="268"/>
      <c r="K3027" s="270"/>
      <c r="L3027" s="270"/>
      <c r="M3027" s="270"/>
      <c r="N3027" s="270"/>
      <c r="O3027" s="268"/>
      <c r="P3027" s="268"/>
      <c r="Q3027" s="268"/>
      <c r="R3027" s="268"/>
      <c r="S3027" s="268"/>
      <c r="T3027" s="268"/>
      <c r="U3027" s="268"/>
      <c r="V3027" s="268"/>
      <c r="W3027" s="268"/>
      <c r="X3027" s="268"/>
      <c r="AC3027" s="268"/>
      <c r="AE3027" s="268"/>
      <c r="AF3027" s="268"/>
      <c r="AG3027" s="268"/>
      <c r="AH3027" s="268"/>
      <c r="AI3027" s="268"/>
      <c r="AM3027" s="268"/>
    </row>
    <row r="3028" spans="1:39" x14ac:dyDescent="0.25">
      <c r="A3028" s="268"/>
      <c r="B3028" s="268"/>
      <c r="C3028" s="268"/>
      <c r="D3028" s="268"/>
      <c r="E3028" s="268"/>
      <c r="F3028" s="268"/>
      <c r="G3028" s="271"/>
      <c r="H3028" s="268"/>
      <c r="I3028" s="268"/>
      <c r="K3028" s="270"/>
      <c r="L3028" s="270"/>
      <c r="M3028" s="270"/>
      <c r="N3028" s="270"/>
      <c r="O3028" s="268"/>
      <c r="P3028" s="268"/>
      <c r="Q3028" s="268"/>
      <c r="R3028" s="268"/>
      <c r="S3028" s="268"/>
      <c r="T3028" s="268"/>
      <c r="U3028" s="268"/>
      <c r="V3028" s="268"/>
      <c r="W3028" s="268"/>
      <c r="X3028" s="268"/>
      <c r="AC3028" s="268"/>
      <c r="AE3028" s="268"/>
      <c r="AF3028" s="268"/>
      <c r="AG3028" s="268"/>
      <c r="AH3028" s="268"/>
      <c r="AI3028" s="268"/>
      <c r="AM3028" s="268"/>
    </row>
    <row r="3029" spans="1:39" x14ac:dyDescent="0.25">
      <c r="A3029" s="268"/>
      <c r="B3029" s="268"/>
      <c r="C3029" s="268"/>
      <c r="D3029" s="268"/>
      <c r="E3029" s="268"/>
      <c r="F3029" s="268"/>
      <c r="G3029" s="271"/>
      <c r="H3029" s="268"/>
      <c r="I3029" s="268"/>
      <c r="K3029" s="270"/>
      <c r="L3029" s="270"/>
      <c r="M3029" s="270"/>
      <c r="N3029" s="270"/>
      <c r="O3029" s="268"/>
      <c r="P3029" s="268"/>
      <c r="Q3029" s="268"/>
      <c r="R3029" s="268"/>
      <c r="S3029" s="268"/>
      <c r="T3029" s="268"/>
      <c r="U3029" s="268"/>
      <c r="V3029" s="268"/>
      <c r="W3029" s="268"/>
      <c r="X3029" s="268"/>
      <c r="AC3029" s="268"/>
      <c r="AE3029" s="268"/>
      <c r="AF3029" s="268"/>
      <c r="AG3029" s="268"/>
      <c r="AH3029" s="268"/>
      <c r="AI3029" s="268"/>
      <c r="AM3029" s="268"/>
    </row>
    <row r="3030" spans="1:39" x14ac:dyDescent="0.25">
      <c r="A3030" s="268"/>
      <c r="B3030" s="268"/>
      <c r="C3030" s="268"/>
      <c r="D3030" s="268"/>
      <c r="E3030" s="268"/>
      <c r="F3030" s="268"/>
      <c r="G3030" s="271"/>
      <c r="H3030" s="268"/>
      <c r="I3030" s="268"/>
      <c r="K3030" s="270"/>
      <c r="L3030" s="270"/>
      <c r="M3030" s="270"/>
      <c r="N3030" s="270"/>
      <c r="O3030" s="268"/>
      <c r="P3030" s="268"/>
      <c r="Q3030" s="268"/>
      <c r="R3030" s="268"/>
      <c r="S3030" s="268"/>
      <c r="T3030" s="268"/>
      <c r="U3030" s="268"/>
      <c r="V3030" s="268"/>
      <c r="W3030" s="268"/>
      <c r="X3030" s="268"/>
      <c r="AC3030" s="268"/>
      <c r="AE3030" s="268"/>
      <c r="AF3030" s="268"/>
      <c r="AG3030" s="268"/>
      <c r="AH3030" s="268"/>
      <c r="AI3030" s="268"/>
      <c r="AM3030" s="268"/>
    </row>
    <row r="3031" spans="1:39" x14ac:dyDescent="0.25">
      <c r="A3031" s="268"/>
      <c r="B3031" s="268"/>
      <c r="C3031" s="268"/>
      <c r="D3031" s="268"/>
      <c r="E3031" s="268"/>
      <c r="F3031" s="268"/>
      <c r="G3031" s="271"/>
      <c r="H3031" s="268"/>
      <c r="K3031" s="270"/>
      <c r="L3031" s="270"/>
      <c r="M3031" s="270"/>
      <c r="N3031" s="270"/>
      <c r="O3031" s="268"/>
      <c r="P3031" s="268"/>
      <c r="Q3031" s="268"/>
      <c r="R3031" s="268"/>
      <c r="S3031" s="268"/>
      <c r="T3031" s="268"/>
      <c r="U3031" s="268"/>
      <c r="V3031" s="268"/>
      <c r="W3031" s="268"/>
      <c r="X3031" s="268"/>
      <c r="AC3031" s="268"/>
      <c r="AE3031" s="268"/>
      <c r="AF3031" s="268"/>
      <c r="AG3031" s="268"/>
      <c r="AH3031" s="268"/>
      <c r="AI3031" s="268"/>
      <c r="AM3031" s="268"/>
    </row>
    <row r="3032" spans="1:39" x14ac:dyDescent="0.25">
      <c r="A3032" s="268"/>
      <c r="B3032" s="268"/>
      <c r="C3032" s="268"/>
      <c r="D3032" s="268"/>
      <c r="E3032" s="268"/>
      <c r="F3032" s="268"/>
      <c r="G3032" s="271"/>
      <c r="H3032" s="268"/>
      <c r="I3032" s="268"/>
      <c r="K3032" s="270"/>
      <c r="L3032" s="270"/>
      <c r="M3032" s="270"/>
      <c r="N3032" s="270"/>
      <c r="O3032" s="268"/>
      <c r="P3032" s="268"/>
      <c r="Q3032" s="268"/>
      <c r="R3032" s="268"/>
      <c r="S3032" s="268"/>
      <c r="T3032" s="268"/>
      <c r="U3032" s="268"/>
      <c r="V3032" s="268"/>
      <c r="W3032" s="268"/>
      <c r="X3032" s="268"/>
      <c r="AC3032" s="268"/>
      <c r="AE3032" s="268"/>
      <c r="AF3032" s="268"/>
      <c r="AG3032" s="268"/>
      <c r="AH3032" s="268"/>
      <c r="AI3032" s="268"/>
      <c r="AM3032" s="268"/>
    </row>
    <row r="3033" spans="1:39" x14ac:dyDescent="0.25">
      <c r="A3033" s="268"/>
      <c r="B3033" s="268"/>
      <c r="C3033" s="268"/>
      <c r="D3033" s="268"/>
      <c r="E3033" s="268"/>
      <c r="F3033" s="268"/>
      <c r="G3033" s="271"/>
      <c r="H3033" s="268"/>
      <c r="J3033" s="268"/>
      <c r="K3033" s="270"/>
      <c r="L3033" s="270"/>
      <c r="M3033" s="270"/>
      <c r="N3033" s="270"/>
      <c r="O3033" s="268"/>
      <c r="P3033" s="268"/>
      <c r="Q3033" s="268"/>
      <c r="R3033" s="268"/>
      <c r="S3033" s="268"/>
      <c r="T3033" s="268"/>
      <c r="U3033" s="268"/>
      <c r="V3033" s="268"/>
      <c r="W3033" s="268"/>
      <c r="X3033" s="268"/>
      <c r="AC3033" s="268"/>
      <c r="AE3033" s="268"/>
      <c r="AF3033" s="268"/>
      <c r="AG3033" s="268"/>
      <c r="AH3033" s="268"/>
      <c r="AI3033" s="268"/>
      <c r="AM3033" s="268"/>
    </row>
    <row r="3034" spans="1:39" x14ac:dyDescent="0.25">
      <c r="A3034" s="268"/>
      <c r="B3034" s="268"/>
      <c r="C3034" s="268"/>
      <c r="D3034" s="268"/>
      <c r="E3034" s="268"/>
      <c r="F3034" s="268"/>
      <c r="G3034" s="271"/>
      <c r="H3034" s="268"/>
      <c r="K3034" s="270"/>
      <c r="L3034" s="270"/>
      <c r="M3034" s="270"/>
      <c r="N3034" s="270"/>
      <c r="O3034" s="268"/>
      <c r="P3034" s="268"/>
      <c r="Q3034" s="268"/>
      <c r="R3034" s="268"/>
      <c r="S3034" s="268"/>
      <c r="T3034" s="268"/>
      <c r="U3034" s="268"/>
      <c r="V3034" s="268"/>
      <c r="W3034" s="268"/>
      <c r="X3034" s="268"/>
      <c r="AC3034" s="268"/>
      <c r="AE3034" s="268"/>
      <c r="AF3034" s="268"/>
      <c r="AG3034" s="268"/>
      <c r="AH3034" s="268"/>
      <c r="AI3034" s="268"/>
      <c r="AM3034" s="268"/>
    </row>
    <row r="3035" spans="1:39" x14ac:dyDescent="0.25">
      <c r="A3035" s="268"/>
      <c r="B3035" s="268"/>
      <c r="C3035" s="268"/>
      <c r="D3035" s="268"/>
      <c r="E3035" s="268"/>
      <c r="F3035" s="268"/>
      <c r="G3035" s="271"/>
      <c r="H3035" s="268"/>
      <c r="I3035" s="268"/>
      <c r="K3035" s="270"/>
      <c r="L3035" s="270"/>
      <c r="M3035" s="270"/>
      <c r="N3035" s="270"/>
      <c r="O3035" s="268"/>
      <c r="P3035" s="268"/>
      <c r="Q3035" s="268"/>
      <c r="R3035" s="268"/>
      <c r="S3035" s="268"/>
      <c r="T3035" s="268"/>
      <c r="U3035" s="268"/>
      <c r="V3035" s="268"/>
      <c r="W3035" s="268"/>
      <c r="X3035" s="268"/>
      <c r="Y3035" s="268"/>
      <c r="AC3035" s="268"/>
      <c r="AE3035" s="268"/>
      <c r="AF3035" s="268"/>
      <c r="AG3035" s="268"/>
      <c r="AH3035" s="268"/>
      <c r="AI3035" s="268"/>
      <c r="AM3035" s="268"/>
    </row>
    <row r="3036" spans="1:39" x14ac:dyDescent="0.25">
      <c r="A3036" s="268"/>
      <c r="B3036" s="268"/>
      <c r="C3036" s="268"/>
      <c r="D3036" s="268"/>
      <c r="E3036" s="268"/>
      <c r="F3036" s="268"/>
      <c r="G3036" s="271"/>
      <c r="H3036" s="268"/>
      <c r="I3036" s="268"/>
      <c r="K3036" s="270"/>
      <c r="L3036" s="270"/>
      <c r="M3036" s="270"/>
      <c r="N3036" s="270"/>
      <c r="O3036" s="268"/>
      <c r="P3036" s="268"/>
      <c r="Q3036" s="268"/>
      <c r="R3036" s="268"/>
      <c r="S3036" s="268"/>
      <c r="T3036" s="268"/>
      <c r="U3036" s="268"/>
      <c r="V3036" s="268"/>
      <c r="W3036" s="268"/>
      <c r="X3036" s="268"/>
      <c r="AC3036" s="268"/>
      <c r="AE3036" s="268"/>
      <c r="AF3036" s="268"/>
      <c r="AG3036" s="268"/>
      <c r="AH3036" s="268"/>
      <c r="AI3036" s="268"/>
      <c r="AM3036" s="268"/>
    </row>
    <row r="3037" spans="1:39" x14ac:dyDescent="0.25">
      <c r="A3037" s="268"/>
      <c r="B3037" s="268"/>
      <c r="C3037" s="268"/>
      <c r="D3037" s="268"/>
      <c r="E3037" s="268"/>
      <c r="F3037" s="268"/>
      <c r="G3037" s="271"/>
      <c r="H3037" s="268"/>
      <c r="I3037" s="268"/>
      <c r="K3037" s="270"/>
      <c r="L3037" s="270"/>
      <c r="M3037" s="270"/>
      <c r="N3037" s="270"/>
      <c r="O3037" s="268"/>
      <c r="P3037" s="268"/>
      <c r="Q3037" s="268"/>
      <c r="R3037" s="268"/>
      <c r="S3037" s="268"/>
      <c r="T3037" s="268"/>
      <c r="U3037" s="268"/>
      <c r="V3037" s="268"/>
      <c r="W3037" s="268"/>
      <c r="X3037" s="268"/>
      <c r="Y3037" s="268"/>
      <c r="AC3037" s="268"/>
      <c r="AE3037" s="268"/>
      <c r="AF3037" s="268"/>
      <c r="AG3037" s="268"/>
      <c r="AH3037" s="268"/>
      <c r="AI3037" s="268"/>
      <c r="AM3037" s="268"/>
    </row>
    <row r="3038" spans="1:39" x14ac:dyDescent="0.25">
      <c r="A3038" s="268"/>
      <c r="B3038" s="268"/>
      <c r="C3038" s="268"/>
      <c r="D3038" s="268"/>
      <c r="E3038" s="268"/>
      <c r="F3038" s="268"/>
      <c r="G3038" s="271"/>
      <c r="H3038" s="268"/>
      <c r="I3038" s="268"/>
      <c r="K3038" s="270"/>
      <c r="L3038" s="270"/>
      <c r="M3038" s="270"/>
      <c r="N3038" s="270"/>
      <c r="O3038" s="268"/>
      <c r="P3038" s="268"/>
      <c r="Q3038" s="268"/>
      <c r="R3038" s="268"/>
      <c r="S3038" s="268"/>
      <c r="T3038" s="268"/>
      <c r="U3038" s="268"/>
      <c r="V3038" s="268"/>
      <c r="W3038" s="268"/>
      <c r="X3038" s="268"/>
      <c r="AC3038" s="268"/>
      <c r="AE3038" s="268"/>
      <c r="AF3038" s="268"/>
      <c r="AG3038" s="268"/>
      <c r="AH3038" s="268"/>
      <c r="AI3038" s="268"/>
      <c r="AM3038" s="268"/>
    </row>
    <row r="3039" spans="1:39" x14ac:dyDescent="0.25">
      <c r="A3039" s="268"/>
      <c r="B3039" s="268"/>
      <c r="C3039" s="268"/>
      <c r="D3039" s="268"/>
      <c r="E3039" s="268"/>
      <c r="F3039" s="268"/>
      <c r="G3039" s="271"/>
      <c r="H3039" s="268"/>
      <c r="I3039" s="268"/>
      <c r="K3039" s="270"/>
      <c r="L3039" s="270"/>
      <c r="M3039" s="270"/>
      <c r="N3039" s="270"/>
      <c r="O3039" s="268"/>
      <c r="P3039" s="268"/>
      <c r="Q3039" s="268"/>
      <c r="R3039" s="268"/>
      <c r="S3039" s="268"/>
      <c r="T3039" s="268"/>
      <c r="U3039" s="268"/>
      <c r="V3039" s="268"/>
      <c r="W3039" s="268"/>
      <c r="X3039" s="268"/>
      <c r="AC3039" s="268"/>
      <c r="AE3039" s="268"/>
      <c r="AF3039" s="268"/>
      <c r="AG3039" s="268"/>
      <c r="AH3039" s="268"/>
      <c r="AI3039" s="268"/>
      <c r="AM3039" s="268"/>
    </row>
    <row r="3040" spans="1:39" x14ac:dyDescent="0.25">
      <c r="A3040" s="268"/>
      <c r="B3040" s="268"/>
      <c r="C3040" s="268"/>
      <c r="D3040" s="268"/>
      <c r="E3040" s="268"/>
      <c r="F3040" s="268"/>
      <c r="G3040" s="271"/>
      <c r="H3040" s="268"/>
      <c r="I3040" s="268"/>
      <c r="K3040" s="270"/>
      <c r="L3040" s="270"/>
      <c r="M3040" s="270"/>
      <c r="N3040" s="270"/>
      <c r="O3040" s="268"/>
      <c r="P3040" s="268"/>
      <c r="Q3040" s="268"/>
      <c r="R3040" s="268"/>
      <c r="S3040" s="268"/>
      <c r="T3040" s="268"/>
      <c r="U3040" s="268"/>
      <c r="V3040" s="268"/>
      <c r="W3040" s="268"/>
      <c r="X3040" s="268"/>
      <c r="AC3040" s="268"/>
      <c r="AE3040" s="268"/>
      <c r="AF3040" s="268"/>
      <c r="AG3040" s="268"/>
      <c r="AH3040" s="268"/>
      <c r="AI3040" s="268"/>
      <c r="AM3040" s="268"/>
    </row>
    <row r="3041" spans="1:39" x14ac:dyDescent="0.25">
      <c r="A3041" s="268"/>
      <c r="B3041" s="268"/>
      <c r="C3041" s="268"/>
      <c r="D3041" s="268"/>
      <c r="E3041" s="268"/>
      <c r="F3041" s="268"/>
      <c r="G3041" s="271"/>
      <c r="H3041" s="268"/>
      <c r="J3041" s="268"/>
      <c r="K3041" s="270"/>
      <c r="L3041" s="270"/>
      <c r="M3041" s="270"/>
      <c r="N3041" s="270"/>
      <c r="O3041" s="268"/>
      <c r="P3041" s="268"/>
      <c r="Q3041" s="268"/>
      <c r="R3041" s="268"/>
      <c r="S3041" s="268"/>
      <c r="T3041" s="268"/>
      <c r="U3041" s="268"/>
      <c r="V3041" s="268"/>
      <c r="W3041" s="268"/>
      <c r="X3041" s="268"/>
      <c r="AC3041" s="268"/>
      <c r="AE3041" s="268"/>
      <c r="AF3041" s="268"/>
      <c r="AG3041" s="268"/>
      <c r="AH3041" s="268"/>
      <c r="AI3041" s="268"/>
      <c r="AM3041" s="268"/>
    </row>
    <row r="3042" spans="1:39" x14ac:dyDescent="0.25">
      <c r="A3042" s="268"/>
      <c r="B3042" s="268"/>
      <c r="C3042" s="268"/>
      <c r="D3042" s="268"/>
      <c r="E3042" s="268"/>
      <c r="F3042" s="268"/>
      <c r="G3042" s="271"/>
      <c r="H3042" s="268"/>
      <c r="J3042" s="268"/>
      <c r="K3042" s="270"/>
      <c r="L3042" s="270"/>
      <c r="M3042" s="270"/>
      <c r="N3042" s="270"/>
      <c r="O3042" s="268"/>
      <c r="P3042" s="268"/>
      <c r="Q3042" s="268"/>
      <c r="R3042" s="268"/>
      <c r="S3042" s="268"/>
      <c r="T3042" s="268"/>
      <c r="U3042" s="268"/>
      <c r="V3042" s="268"/>
      <c r="W3042" s="268"/>
      <c r="X3042" s="268"/>
      <c r="AC3042" s="268"/>
      <c r="AE3042" s="268"/>
      <c r="AF3042" s="268"/>
      <c r="AG3042" s="268"/>
      <c r="AH3042" s="268"/>
      <c r="AI3042" s="268"/>
      <c r="AM3042" s="268"/>
    </row>
    <row r="3043" spans="1:39" x14ac:dyDescent="0.25">
      <c r="A3043" s="268"/>
      <c r="B3043" s="268"/>
      <c r="C3043" s="268"/>
      <c r="D3043" s="268"/>
      <c r="E3043" s="268"/>
      <c r="F3043" s="268"/>
      <c r="G3043" s="271"/>
      <c r="H3043" s="268"/>
      <c r="J3043" s="268"/>
      <c r="K3043" s="270"/>
      <c r="L3043" s="270"/>
      <c r="M3043" s="270"/>
      <c r="N3043" s="270"/>
      <c r="O3043" s="268"/>
      <c r="P3043" s="268"/>
      <c r="Q3043" s="268"/>
      <c r="R3043" s="268"/>
      <c r="S3043" s="268"/>
      <c r="T3043" s="268"/>
      <c r="U3043" s="268"/>
      <c r="V3043" s="268"/>
      <c r="W3043" s="268"/>
      <c r="X3043" s="268"/>
      <c r="AC3043" s="268"/>
      <c r="AE3043" s="268"/>
      <c r="AF3043" s="268"/>
      <c r="AG3043" s="268"/>
      <c r="AH3043" s="268"/>
      <c r="AI3043" s="268"/>
      <c r="AM3043" s="268"/>
    </row>
    <row r="3044" spans="1:39" x14ac:dyDescent="0.25">
      <c r="A3044" s="268"/>
      <c r="B3044" s="268"/>
      <c r="C3044" s="268"/>
      <c r="D3044" s="268"/>
      <c r="E3044" s="268"/>
      <c r="F3044" s="268"/>
      <c r="G3044" s="271"/>
      <c r="H3044" s="268"/>
      <c r="I3044" s="268"/>
      <c r="K3044" s="270"/>
      <c r="L3044" s="270"/>
      <c r="M3044" s="270"/>
      <c r="N3044" s="270"/>
      <c r="O3044" s="268"/>
      <c r="P3044" s="268"/>
      <c r="Q3044" s="268"/>
      <c r="R3044" s="268"/>
      <c r="S3044" s="268"/>
      <c r="T3044" s="268"/>
      <c r="U3044" s="268"/>
      <c r="V3044" s="268"/>
      <c r="W3044" s="268"/>
      <c r="X3044" s="268"/>
      <c r="Y3044" s="268"/>
      <c r="AC3044" s="268"/>
      <c r="AE3044" s="268"/>
      <c r="AF3044" s="268"/>
      <c r="AG3044" s="268"/>
      <c r="AH3044" s="268"/>
      <c r="AI3044" s="268"/>
      <c r="AM3044" s="268"/>
    </row>
    <row r="3045" spans="1:39" x14ac:dyDescent="0.25">
      <c r="A3045" s="268"/>
      <c r="B3045" s="268"/>
      <c r="C3045" s="268"/>
      <c r="D3045" s="268"/>
      <c r="E3045" s="268"/>
      <c r="F3045" s="268"/>
      <c r="G3045" s="271"/>
      <c r="H3045" s="268"/>
      <c r="I3045" s="268"/>
      <c r="K3045" s="270"/>
      <c r="L3045" s="270"/>
      <c r="M3045" s="270"/>
      <c r="N3045" s="270"/>
      <c r="O3045" s="268"/>
      <c r="P3045" s="268"/>
      <c r="Q3045" s="268"/>
      <c r="R3045" s="268"/>
      <c r="S3045" s="268"/>
      <c r="T3045" s="268"/>
      <c r="U3045" s="268"/>
      <c r="V3045" s="268"/>
      <c r="W3045" s="268"/>
      <c r="X3045" s="268"/>
      <c r="AC3045" s="268"/>
      <c r="AE3045" s="268"/>
      <c r="AF3045" s="268"/>
      <c r="AG3045" s="268"/>
      <c r="AH3045" s="268"/>
      <c r="AI3045" s="268"/>
      <c r="AM3045" s="268"/>
    </row>
    <row r="3046" spans="1:39" x14ac:dyDescent="0.25">
      <c r="A3046" s="268"/>
      <c r="B3046" s="268"/>
      <c r="C3046" s="268"/>
      <c r="D3046" s="268"/>
      <c r="E3046" s="268"/>
      <c r="F3046" s="268"/>
      <c r="G3046" s="271"/>
      <c r="H3046" s="268"/>
      <c r="J3046" s="268"/>
      <c r="K3046" s="270"/>
      <c r="L3046" s="270"/>
      <c r="M3046" s="270"/>
      <c r="N3046" s="270"/>
      <c r="O3046" s="268"/>
      <c r="P3046" s="268"/>
      <c r="Q3046" s="268"/>
      <c r="R3046" s="268"/>
      <c r="S3046" s="268"/>
      <c r="T3046" s="268"/>
      <c r="U3046" s="268"/>
      <c r="V3046" s="268"/>
      <c r="W3046" s="268"/>
      <c r="X3046" s="268"/>
      <c r="AC3046" s="268"/>
      <c r="AE3046" s="268"/>
      <c r="AF3046" s="268"/>
      <c r="AG3046" s="268"/>
      <c r="AH3046" s="268"/>
      <c r="AI3046" s="268"/>
      <c r="AM3046" s="268"/>
    </row>
    <row r="3047" spans="1:39" x14ac:dyDescent="0.25">
      <c r="A3047" s="268"/>
      <c r="B3047" s="268"/>
      <c r="C3047" s="268"/>
      <c r="D3047" s="268"/>
      <c r="E3047" s="268"/>
      <c r="F3047" s="268"/>
      <c r="G3047" s="271"/>
      <c r="H3047" s="268"/>
      <c r="K3047" s="270"/>
      <c r="L3047" s="270"/>
      <c r="M3047" s="270"/>
      <c r="N3047" s="270"/>
      <c r="O3047" s="268"/>
      <c r="P3047" s="268"/>
      <c r="Q3047" s="268"/>
      <c r="R3047" s="268"/>
      <c r="S3047" s="268"/>
      <c r="T3047" s="268"/>
      <c r="U3047" s="268"/>
      <c r="V3047" s="268"/>
      <c r="W3047" s="268"/>
      <c r="X3047" s="268"/>
      <c r="AC3047" s="268"/>
      <c r="AE3047" s="268"/>
      <c r="AF3047" s="268"/>
      <c r="AG3047" s="268"/>
      <c r="AH3047" s="268"/>
      <c r="AI3047" s="268"/>
      <c r="AM3047" s="268"/>
    </row>
    <row r="3048" spans="1:39" x14ac:dyDescent="0.25">
      <c r="A3048" s="268"/>
      <c r="B3048" s="268"/>
      <c r="C3048" s="268"/>
      <c r="D3048" s="268"/>
      <c r="E3048" s="268"/>
      <c r="F3048" s="268"/>
      <c r="G3048" s="271"/>
      <c r="H3048" s="268"/>
      <c r="K3048" s="270"/>
      <c r="L3048" s="270"/>
      <c r="M3048" s="270"/>
      <c r="N3048" s="270"/>
      <c r="O3048" s="268"/>
      <c r="P3048" s="268"/>
      <c r="Q3048" s="268"/>
      <c r="R3048" s="268"/>
      <c r="S3048" s="268"/>
      <c r="T3048" s="268"/>
      <c r="U3048" s="268"/>
      <c r="V3048" s="268"/>
      <c r="W3048" s="268"/>
      <c r="X3048" s="268"/>
      <c r="AC3048" s="268"/>
      <c r="AE3048" s="268"/>
      <c r="AF3048" s="268"/>
      <c r="AG3048" s="268"/>
      <c r="AH3048" s="268"/>
      <c r="AI3048" s="268"/>
      <c r="AM3048" s="268"/>
    </row>
    <row r="3049" spans="1:39" x14ac:dyDescent="0.25">
      <c r="A3049" s="268"/>
      <c r="B3049" s="268"/>
      <c r="C3049" s="268"/>
      <c r="D3049" s="268"/>
      <c r="E3049" s="268"/>
      <c r="F3049" s="268"/>
      <c r="G3049" s="271"/>
      <c r="H3049" s="268"/>
      <c r="J3049" s="268"/>
      <c r="K3049" s="270"/>
      <c r="L3049" s="270"/>
      <c r="M3049" s="270"/>
      <c r="N3049" s="270"/>
      <c r="O3049" s="268"/>
      <c r="P3049" s="268"/>
      <c r="Q3049" s="268"/>
      <c r="R3049" s="268"/>
      <c r="S3049" s="268"/>
      <c r="T3049" s="268"/>
      <c r="U3049" s="268"/>
      <c r="V3049" s="268"/>
      <c r="W3049" s="268"/>
      <c r="X3049" s="268"/>
      <c r="AC3049" s="268"/>
      <c r="AE3049" s="268"/>
      <c r="AF3049" s="268"/>
      <c r="AG3049" s="268"/>
      <c r="AH3049" s="268"/>
      <c r="AI3049" s="268"/>
      <c r="AM3049" s="268"/>
    </row>
    <row r="3050" spans="1:39" x14ac:dyDescent="0.25">
      <c r="A3050" s="268"/>
      <c r="B3050" s="268"/>
      <c r="C3050" s="268"/>
      <c r="D3050" s="268"/>
      <c r="E3050" s="268"/>
      <c r="F3050" s="268"/>
      <c r="G3050" s="271"/>
      <c r="H3050" s="268"/>
      <c r="I3050" s="268"/>
      <c r="K3050" s="270"/>
      <c r="L3050" s="270"/>
      <c r="M3050" s="270"/>
      <c r="N3050" s="270"/>
      <c r="O3050" s="268"/>
      <c r="P3050" s="268"/>
      <c r="Q3050" s="268"/>
      <c r="R3050" s="268"/>
      <c r="S3050" s="268"/>
      <c r="T3050" s="268"/>
      <c r="U3050" s="268"/>
      <c r="V3050" s="268"/>
      <c r="W3050" s="268"/>
      <c r="X3050" s="268"/>
      <c r="AC3050" s="268"/>
      <c r="AE3050" s="268"/>
      <c r="AF3050" s="268"/>
      <c r="AG3050" s="268"/>
      <c r="AH3050" s="268"/>
      <c r="AI3050" s="268"/>
      <c r="AM3050" s="268"/>
    </row>
    <row r="3051" spans="1:39" x14ac:dyDescent="0.25">
      <c r="A3051" s="268"/>
      <c r="B3051" s="268"/>
      <c r="C3051" s="268"/>
      <c r="D3051" s="268"/>
      <c r="E3051" s="268"/>
      <c r="F3051" s="268"/>
      <c r="G3051" s="271"/>
      <c r="H3051" s="268"/>
      <c r="I3051" s="268"/>
      <c r="K3051" s="270"/>
      <c r="L3051" s="270"/>
      <c r="M3051" s="270"/>
      <c r="N3051" s="270"/>
      <c r="O3051" s="268"/>
      <c r="P3051" s="268"/>
      <c r="Q3051" s="268"/>
      <c r="R3051" s="268"/>
      <c r="S3051" s="268"/>
      <c r="T3051" s="268"/>
      <c r="U3051" s="268"/>
      <c r="V3051" s="268"/>
      <c r="W3051" s="268"/>
      <c r="X3051" s="268"/>
      <c r="AC3051" s="268"/>
      <c r="AE3051" s="268"/>
      <c r="AF3051" s="268"/>
      <c r="AG3051" s="268"/>
      <c r="AH3051" s="268"/>
      <c r="AI3051" s="268"/>
      <c r="AM3051" s="268"/>
    </row>
    <row r="3052" spans="1:39" x14ac:dyDescent="0.25">
      <c r="A3052" s="268"/>
      <c r="B3052" s="268"/>
      <c r="C3052" s="268"/>
      <c r="D3052" s="268"/>
      <c r="E3052" s="268"/>
      <c r="F3052" s="268"/>
      <c r="G3052" s="271"/>
      <c r="H3052" s="268"/>
      <c r="I3052" s="268"/>
      <c r="K3052" s="270"/>
      <c r="L3052" s="270"/>
      <c r="M3052" s="270"/>
      <c r="N3052" s="270"/>
      <c r="O3052" s="268"/>
      <c r="P3052" s="268"/>
      <c r="Q3052" s="268"/>
      <c r="R3052" s="268"/>
      <c r="S3052" s="268"/>
      <c r="T3052" s="268"/>
      <c r="U3052" s="268"/>
      <c r="V3052" s="268"/>
      <c r="W3052" s="268"/>
      <c r="X3052" s="268"/>
      <c r="AC3052" s="268"/>
      <c r="AE3052" s="268"/>
      <c r="AF3052" s="268"/>
      <c r="AG3052" s="268"/>
      <c r="AH3052" s="268"/>
      <c r="AI3052" s="268"/>
      <c r="AM3052" s="268"/>
    </row>
    <row r="3053" spans="1:39" x14ac:dyDescent="0.25">
      <c r="A3053" s="268"/>
      <c r="B3053" s="268"/>
      <c r="C3053" s="268"/>
      <c r="D3053" s="268"/>
      <c r="E3053" s="268"/>
      <c r="F3053" s="268"/>
      <c r="G3053" s="271"/>
      <c r="H3053" s="268"/>
      <c r="I3053" s="268"/>
      <c r="K3053" s="270"/>
      <c r="L3053" s="270"/>
      <c r="M3053" s="270"/>
      <c r="N3053" s="270"/>
      <c r="O3053" s="268"/>
      <c r="P3053" s="268"/>
      <c r="Q3053" s="268"/>
      <c r="R3053" s="268"/>
      <c r="S3053" s="268"/>
      <c r="T3053" s="268"/>
      <c r="U3053" s="268"/>
      <c r="V3053" s="268"/>
      <c r="W3053" s="268"/>
      <c r="X3053" s="268"/>
      <c r="AC3053" s="268"/>
      <c r="AE3053" s="268"/>
      <c r="AF3053" s="268"/>
      <c r="AG3053" s="268"/>
      <c r="AH3053" s="268"/>
      <c r="AI3053" s="268"/>
      <c r="AM3053" s="268"/>
    </row>
    <row r="3054" spans="1:39" x14ac:dyDescent="0.25">
      <c r="A3054" s="268"/>
      <c r="B3054" s="268"/>
      <c r="C3054" s="268"/>
      <c r="D3054" s="268"/>
      <c r="E3054" s="268"/>
      <c r="F3054" s="268"/>
      <c r="G3054" s="271"/>
      <c r="H3054" s="268"/>
      <c r="I3054" s="268"/>
      <c r="K3054" s="270"/>
      <c r="L3054" s="270"/>
      <c r="M3054" s="270"/>
      <c r="N3054" s="270"/>
      <c r="O3054" s="268"/>
      <c r="P3054" s="268"/>
      <c r="Q3054" s="268"/>
      <c r="R3054" s="268"/>
      <c r="S3054" s="268"/>
      <c r="T3054" s="268"/>
      <c r="U3054" s="268"/>
      <c r="V3054" s="268"/>
      <c r="W3054" s="268"/>
      <c r="X3054" s="268"/>
      <c r="Y3054" s="268"/>
      <c r="AC3054" s="268"/>
      <c r="AE3054" s="268"/>
      <c r="AF3054" s="268"/>
      <c r="AG3054" s="268"/>
      <c r="AH3054" s="268"/>
      <c r="AI3054" s="268"/>
      <c r="AM3054" s="268"/>
    </row>
    <row r="3055" spans="1:39" x14ac:dyDescent="0.25">
      <c r="A3055" s="268"/>
      <c r="B3055" s="268"/>
      <c r="C3055" s="268"/>
      <c r="D3055" s="268"/>
      <c r="E3055" s="268"/>
      <c r="F3055" s="268"/>
      <c r="G3055" s="271"/>
      <c r="H3055" s="268"/>
      <c r="I3055" s="268"/>
      <c r="K3055" s="270"/>
      <c r="L3055" s="270"/>
      <c r="M3055" s="270"/>
      <c r="N3055" s="270"/>
      <c r="O3055" s="268"/>
      <c r="P3055" s="268"/>
      <c r="Q3055" s="268"/>
      <c r="R3055" s="268"/>
      <c r="S3055" s="268"/>
      <c r="T3055" s="268"/>
      <c r="U3055" s="268"/>
      <c r="V3055" s="268"/>
      <c r="W3055" s="268"/>
      <c r="X3055" s="268"/>
      <c r="Y3055" s="268"/>
      <c r="AC3055" s="268"/>
      <c r="AE3055" s="268"/>
      <c r="AF3055" s="268"/>
      <c r="AG3055" s="268"/>
      <c r="AH3055" s="268"/>
      <c r="AI3055" s="268"/>
      <c r="AM3055" s="268"/>
    </row>
    <row r="3056" spans="1:39" x14ac:dyDescent="0.25">
      <c r="A3056" s="268"/>
      <c r="B3056" s="268"/>
      <c r="C3056" s="268"/>
      <c r="D3056" s="268"/>
      <c r="E3056" s="268"/>
      <c r="F3056" s="268"/>
      <c r="G3056" s="271"/>
      <c r="H3056" s="268"/>
      <c r="I3056" s="268"/>
      <c r="K3056" s="270"/>
      <c r="L3056" s="270"/>
      <c r="M3056" s="270"/>
      <c r="N3056" s="270"/>
      <c r="O3056" s="268"/>
      <c r="P3056" s="268"/>
      <c r="Q3056" s="268"/>
      <c r="R3056" s="268"/>
      <c r="S3056" s="268"/>
      <c r="T3056" s="268"/>
      <c r="U3056" s="268"/>
      <c r="V3056" s="268"/>
      <c r="W3056" s="268"/>
      <c r="X3056" s="268"/>
      <c r="Y3056" s="268"/>
      <c r="AC3056" s="268"/>
      <c r="AE3056" s="268"/>
      <c r="AF3056" s="268"/>
      <c r="AG3056" s="268"/>
      <c r="AH3056" s="268"/>
      <c r="AI3056" s="268"/>
      <c r="AM3056" s="268"/>
    </row>
    <row r="3057" spans="1:39" x14ac:dyDescent="0.25">
      <c r="A3057" s="268"/>
      <c r="B3057" s="268"/>
      <c r="C3057" s="268"/>
      <c r="D3057" s="268"/>
      <c r="E3057" s="268"/>
      <c r="F3057" s="268"/>
      <c r="G3057" s="271"/>
      <c r="H3057" s="268"/>
      <c r="K3057" s="270"/>
      <c r="L3057" s="270"/>
      <c r="M3057" s="270"/>
      <c r="N3057" s="270"/>
      <c r="O3057" s="268"/>
      <c r="P3057" s="268"/>
      <c r="Q3057" s="268"/>
      <c r="R3057" s="268"/>
      <c r="S3057" s="268"/>
      <c r="T3057" s="268"/>
      <c r="U3057" s="268"/>
      <c r="V3057" s="268"/>
      <c r="W3057" s="268"/>
      <c r="X3057" s="268"/>
      <c r="Y3057" s="268"/>
      <c r="AC3057" s="268"/>
      <c r="AE3057" s="268"/>
      <c r="AF3057" s="268"/>
      <c r="AG3057" s="268"/>
      <c r="AH3057" s="268"/>
      <c r="AI3057" s="268"/>
      <c r="AM3057" s="268"/>
    </row>
    <row r="3058" spans="1:39" x14ac:dyDescent="0.25">
      <c r="A3058" s="268"/>
      <c r="B3058" s="268"/>
      <c r="C3058" s="268"/>
      <c r="D3058" s="268"/>
      <c r="E3058" s="268"/>
      <c r="F3058" s="268"/>
      <c r="G3058" s="271"/>
      <c r="H3058" s="268"/>
      <c r="I3058" s="268"/>
      <c r="K3058" s="270"/>
      <c r="L3058" s="270"/>
      <c r="M3058" s="270"/>
      <c r="N3058" s="270"/>
      <c r="O3058" s="268"/>
      <c r="P3058" s="268"/>
      <c r="Q3058" s="268"/>
      <c r="R3058" s="268"/>
      <c r="S3058" s="268"/>
      <c r="T3058" s="268"/>
      <c r="U3058" s="268"/>
      <c r="V3058" s="268"/>
      <c r="W3058" s="268"/>
      <c r="X3058" s="268"/>
      <c r="Y3058" s="268"/>
      <c r="AC3058" s="268"/>
      <c r="AE3058" s="268"/>
      <c r="AF3058" s="268"/>
      <c r="AG3058" s="268"/>
      <c r="AH3058" s="268"/>
      <c r="AI3058" s="268"/>
      <c r="AM3058" s="268"/>
    </row>
    <row r="3059" spans="1:39" x14ac:dyDescent="0.25">
      <c r="A3059" s="268"/>
      <c r="B3059" s="268"/>
      <c r="C3059" s="268"/>
      <c r="D3059" s="268"/>
      <c r="E3059" s="268"/>
      <c r="F3059" s="268"/>
      <c r="G3059" s="271"/>
      <c r="H3059" s="268"/>
      <c r="I3059" s="268"/>
      <c r="K3059" s="270"/>
      <c r="L3059" s="270"/>
      <c r="M3059" s="270"/>
      <c r="N3059" s="270"/>
      <c r="O3059" s="268"/>
      <c r="P3059" s="268"/>
      <c r="Q3059" s="268"/>
      <c r="R3059" s="268"/>
      <c r="S3059" s="268"/>
      <c r="T3059" s="268"/>
      <c r="U3059" s="268"/>
      <c r="V3059" s="268"/>
      <c r="W3059" s="268"/>
      <c r="X3059" s="268"/>
      <c r="AC3059" s="268"/>
      <c r="AE3059" s="268"/>
      <c r="AF3059" s="268"/>
      <c r="AG3059" s="268"/>
      <c r="AH3059" s="268"/>
      <c r="AI3059" s="268"/>
      <c r="AM3059" s="268"/>
    </row>
    <row r="3060" spans="1:39" x14ac:dyDescent="0.25">
      <c r="A3060" s="268"/>
      <c r="B3060" s="268"/>
      <c r="C3060" s="268"/>
      <c r="D3060" s="268"/>
      <c r="E3060" s="268"/>
      <c r="F3060" s="268"/>
      <c r="G3060" s="271"/>
      <c r="H3060" s="268"/>
      <c r="I3060" s="268"/>
      <c r="K3060" s="270"/>
      <c r="L3060" s="270"/>
      <c r="M3060" s="270"/>
      <c r="N3060" s="270"/>
      <c r="O3060" s="268"/>
      <c r="P3060" s="268"/>
      <c r="Q3060" s="268"/>
      <c r="R3060" s="268"/>
      <c r="S3060" s="268"/>
      <c r="T3060" s="268"/>
      <c r="U3060" s="268"/>
      <c r="V3060" s="268"/>
      <c r="W3060" s="268"/>
      <c r="X3060" s="268"/>
      <c r="Y3060" s="268"/>
      <c r="AC3060" s="268"/>
      <c r="AE3060" s="268"/>
      <c r="AF3060" s="268"/>
      <c r="AG3060" s="268"/>
      <c r="AH3060" s="268"/>
      <c r="AI3060" s="268"/>
      <c r="AM3060" s="268"/>
    </row>
    <row r="3061" spans="1:39" x14ac:dyDescent="0.25">
      <c r="A3061" s="268"/>
      <c r="B3061" s="268"/>
      <c r="C3061" s="268"/>
      <c r="D3061" s="268"/>
      <c r="E3061" s="268"/>
      <c r="F3061" s="268"/>
      <c r="G3061" s="271"/>
      <c r="H3061" s="268"/>
      <c r="I3061" s="268"/>
      <c r="K3061" s="270"/>
      <c r="L3061" s="270"/>
      <c r="M3061" s="270"/>
      <c r="N3061" s="270"/>
      <c r="O3061" s="268"/>
      <c r="P3061" s="268"/>
      <c r="Q3061" s="268"/>
      <c r="R3061" s="268"/>
      <c r="S3061" s="268"/>
      <c r="T3061" s="268"/>
      <c r="U3061" s="268"/>
      <c r="V3061" s="268"/>
      <c r="W3061" s="268"/>
      <c r="X3061" s="268"/>
      <c r="AC3061" s="268"/>
      <c r="AE3061" s="268"/>
      <c r="AF3061" s="268"/>
      <c r="AG3061" s="268"/>
      <c r="AH3061" s="268"/>
      <c r="AI3061" s="268"/>
      <c r="AM3061" s="268"/>
    </row>
    <row r="3062" spans="1:39" x14ac:dyDescent="0.25">
      <c r="A3062" s="268"/>
      <c r="B3062" s="268"/>
      <c r="C3062" s="268"/>
      <c r="D3062" s="268"/>
      <c r="E3062" s="268"/>
      <c r="F3062" s="268"/>
      <c r="G3062" s="271"/>
      <c r="H3062" s="268"/>
      <c r="I3062" s="268"/>
      <c r="K3062" s="270"/>
      <c r="L3062" s="270"/>
      <c r="M3062" s="270"/>
      <c r="N3062" s="270"/>
      <c r="O3062" s="268"/>
      <c r="P3062" s="268"/>
      <c r="Q3062" s="268"/>
      <c r="R3062" s="268"/>
      <c r="S3062" s="268"/>
      <c r="T3062" s="268"/>
      <c r="U3062" s="268"/>
      <c r="V3062" s="268"/>
      <c r="W3062" s="268"/>
      <c r="X3062" s="268"/>
      <c r="AC3062" s="268"/>
      <c r="AE3062" s="268"/>
      <c r="AF3062" s="268"/>
      <c r="AG3062" s="268"/>
      <c r="AH3062" s="268"/>
      <c r="AI3062" s="268"/>
      <c r="AM3062" s="268"/>
    </row>
    <row r="3063" spans="1:39" x14ac:dyDescent="0.25">
      <c r="A3063" s="268"/>
      <c r="B3063" s="268"/>
      <c r="C3063" s="268"/>
      <c r="D3063" s="268"/>
      <c r="E3063" s="268"/>
      <c r="F3063" s="268"/>
      <c r="G3063" s="271"/>
      <c r="H3063" s="268"/>
      <c r="I3063" s="268"/>
      <c r="K3063" s="270"/>
      <c r="L3063" s="270"/>
      <c r="M3063" s="270"/>
      <c r="N3063" s="270"/>
      <c r="O3063" s="268"/>
      <c r="P3063" s="268"/>
      <c r="Q3063" s="268"/>
      <c r="R3063" s="268"/>
      <c r="S3063" s="268"/>
      <c r="T3063" s="268"/>
      <c r="U3063" s="268"/>
      <c r="V3063" s="268"/>
      <c r="W3063" s="268"/>
      <c r="X3063" s="268"/>
      <c r="Y3063" s="268"/>
      <c r="AC3063" s="268"/>
      <c r="AE3063" s="268"/>
      <c r="AF3063" s="268"/>
      <c r="AG3063" s="268"/>
      <c r="AH3063" s="268"/>
      <c r="AI3063" s="268"/>
      <c r="AM3063" s="268"/>
    </row>
    <row r="3064" spans="1:39" x14ac:dyDescent="0.25">
      <c r="A3064" s="268"/>
      <c r="B3064" s="268"/>
      <c r="C3064" s="268"/>
      <c r="D3064" s="268"/>
      <c r="E3064" s="268"/>
      <c r="F3064" s="268"/>
      <c r="G3064" s="271"/>
      <c r="H3064" s="268"/>
      <c r="I3064" s="268"/>
      <c r="K3064" s="270"/>
      <c r="L3064" s="270"/>
      <c r="M3064" s="270"/>
      <c r="N3064" s="270"/>
      <c r="O3064" s="268"/>
      <c r="P3064" s="268"/>
      <c r="Q3064" s="268"/>
      <c r="R3064" s="268"/>
      <c r="S3064" s="268"/>
      <c r="T3064" s="268"/>
      <c r="U3064" s="268"/>
      <c r="V3064" s="268"/>
      <c r="W3064" s="268"/>
      <c r="X3064" s="268"/>
      <c r="Y3064" s="268"/>
      <c r="AC3064" s="268"/>
      <c r="AE3064" s="268"/>
      <c r="AF3064" s="268"/>
      <c r="AG3064" s="268"/>
      <c r="AH3064" s="268"/>
      <c r="AI3064" s="268"/>
      <c r="AM3064" s="268"/>
    </row>
    <row r="3065" spans="1:39" x14ac:dyDescent="0.25">
      <c r="A3065" s="268"/>
      <c r="B3065" s="268"/>
      <c r="C3065" s="268"/>
      <c r="D3065" s="268"/>
      <c r="E3065" s="268"/>
      <c r="F3065" s="268"/>
      <c r="G3065" s="271"/>
      <c r="H3065" s="268"/>
      <c r="I3065" s="268"/>
      <c r="K3065" s="270"/>
      <c r="L3065" s="270"/>
      <c r="M3065" s="270"/>
      <c r="N3065" s="270"/>
      <c r="O3065" s="268"/>
      <c r="P3065" s="268"/>
      <c r="Q3065" s="268"/>
      <c r="R3065" s="268"/>
      <c r="S3065" s="268"/>
      <c r="T3065" s="268"/>
      <c r="U3065" s="268"/>
      <c r="V3065" s="268"/>
      <c r="W3065" s="268"/>
      <c r="X3065" s="268"/>
      <c r="AC3065" s="268"/>
      <c r="AE3065" s="268"/>
      <c r="AF3065" s="268"/>
      <c r="AG3065" s="268"/>
      <c r="AH3065" s="268"/>
      <c r="AI3065" s="268"/>
      <c r="AM3065" s="268"/>
    </row>
    <row r="3066" spans="1:39" x14ac:dyDescent="0.25">
      <c r="A3066" s="268"/>
      <c r="B3066" s="268"/>
      <c r="C3066" s="268"/>
      <c r="D3066" s="268"/>
      <c r="E3066" s="268"/>
      <c r="F3066" s="268"/>
      <c r="G3066" s="271"/>
      <c r="H3066" s="268"/>
      <c r="I3066" s="268"/>
      <c r="K3066" s="270"/>
      <c r="L3066" s="270"/>
      <c r="M3066" s="270"/>
      <c r="N3066" s="270"/>
      <c r="O3066" s="268"/>
      <c r="P3066" s="268"/>
      <c r="Q3066" s="268"/>
      <c r="R3066" s="268"/>
      <c r="S3066" s="268"/>
      <c r="T3066" s="268"/>
      <c r="U3066" s="268"/>
      <c r="V3066" s="268"/>
      <c r="W3066" s="268"/>
      <c r="X3066" s="268"/>
      <c r="AC3066" s="268"/>
      <c r="AE3066" s="268"/>
      <c r="AF3066" s="268"/>
      <c r="AG3066" s="268"/>
      <c r="AH3066" s="268"/>
      <c r="AI3066" s="268"/>
      <c r="AM3066" s="268"/>
    </row>
    <row r="3067" spans="1:39" x14ac:dyDescent="0.25">
      <c r="A3067" s="268"/>
      <c r="B3067" s="268"/>
      <c r="C3067" s="268"/>
      <c r="D3067" s="268"/>
      <c r="E3067" s="268"/>
      <c r="F3067" s="268"/>
      <c r="G3067" s="271"/>
      <c r="H3067" s="268"/>
      <c r="I3067" s="268"/>
      <c r="K3067" s="270"/>
      <c r="L3067" s="270"/>
      <c r="M3067" s="270"/>
      <c r="N3067" s="270"/>
      <c r="O3067" s="268"/>
      <c r="P3067" s="268"/>
      <c r="Q3067" s="268"/>
      <c r="R3067" s="268"/>
      <c r="S3067" s="268"/>
      <c r="T3067" s="268"/>
      <c r="U3067" s="268"/>
      <c r="V3067" s="268"/>
      <c r="W3067" s="268"/>
      <c r="X3067" s="268"/>
      <c r="AC3067" s="268"/>
      <c r="AE3067" s="268"/>
      <c r="AF3067" s="268"/>
      <c r="AG3067" s="268"/>
      <c r="AH3067" s="268"/>
      <c r="AI3067" s="268"/>
      <c r="AM3067" s="268"/>
    </row>
    <row r="3068" spans="1:39" x14ac:dyDescent="0.25">
      <c r="A3068" s="268"/>
      <c r="B3068" s="268"/>
      <c r="C3068" s="268"/>
      <c r="D3068" s="268"/>
      <c r="E3068" s="268"/>
      <c r="F3068" s="268"/>
      <c r="G3068" s="271"/>
      <c r="H3068" s="268"/>
      <c r="I3068" s="268"/>
      <c r="J3068" s="268"/>
      <c r="K3068" s="270"/>
      <c r="L3068" s="270"/>
      <c r="M3068" s="270"/>
      <c r="N3068" s="270"/>
      <c r="O3068" s="268"/>
      <c r="P3068" s="268"/>
      <c r="Q3068" s="268"/>
      <c r="R3068" s="268"/>
      <c r="S3068" s="268"/>
      <c r="T3068" s="268"/>
      <c r="U3068" s="268"/>
      <c r="V3068" s="268"/>
      <c r="W3068" s="268"/>
      <c r="X3068" s="268"/>
      <c r="AC3068" s="268"/>
      <c r="AE3068" s="268"/>
      <c r="AF3068" s="268"/>
      <c r="AG3068" s="268"/>
      <c r="AH3068" s="268"/>
      <c r="AI3068" s="268"/>
      <c r="AM3068" s="268"/>
    </row>
    <row r="3069" spans="1:39" x14ac:dyDescent="0.25">
      <c r="A3069" s="268"/>
      <c r="B3069" s="268"/>
      <c r="C3069" s="268"/>
      <c r="D3069" s="268"/>
      <c r="E3069" s="268"/>
      <c r="F3069" s="268"/>
      <c r="G3069" s="271"/>
      <c r="H3069" s="268"/>
      <c r="K3069" s="270"/>
      <c r="L3069" s="270"/>
      <c r="M3069" s="270"/>
      <c r="N3069" s="270"/>
      <c r="O3069" s="268"/>
      <c r="P3069" s="268"/>
      <c r="Q3069" s="268"/>
      <c r="R3069" s="268"/>
      <c r="S3069" s="268"/>
      <c r="T3069" s="268"/>
      <c r="U3069" s="268"/>
      <c r="V3069" s="268"/>
      <c r="W3069" s="268"/>
      <c r="X3069" s="268"/>
      <c r="Y3069" s="268"/>
      <c r="AC3069" s="268"/>
      <c r="AE3069" s="268"/>
      <c r="AF3069" s="268"/>
      <c r="AG3069" s="268"/>
      <c r="AH3069" s="268"/>
      <c r="AI3069" s="268"/>
      <c r="AM3069" s="268"/>
    </row>
    <row r="3070" spans="1:39" x14ac:dyDescent="0.25">
      <c r="A3070" s="268"/>
      <c r="B3070" s="268"/>
      <c r="C3070" s="268"/>
      <c r="D3070" s="268"/>
      <c r="E3070" s="268"/>
      <c r="F3070" s="268"/>
      <c r="G3070" s="271"/>
      <c r="H3070" s="268"/>
      <c r="J3070" s="2"/>
      <c r="K3070" s="270"/>
      <c r="L3070" s="270"/>
      <c r="M3070" s="270"/>
      <c r="N3070" s="270"/>
      <c r="O3070" s="268"/>
      <c r="P3070" s="268"/>
      <c r="Q3070" s="268"/>
      <c r="R3070" s="268"/>
      <c r="S3070" s="268"/>
      <c r="T3070" s="268"/>
      <c r="U3070" s="268"/>
      <c r="V3070" s="268"/>
      <c r="W3070" s="268"/>
      <c r="X3070" s="268"/>
      <c r="Y3070" s="268"/>
      <c r="AC3070" s="268"/>
      <c r="AE3070" s="268"/>
      <c r="AF3070" s="268"/>
      <c r="AG3070" s="268"/>
      <c r="AH3070" s="268"/>
      <c r="AI3070" s="268"/>
      <c r="AM3070" s="268"/>
    </row>
    <row r="3071" spans="1:39" x14ac:dyDescent="0.25">
      <c r="A3071" s="268"/>
      <c r="B3071" s="268"/>
      <c r="C3071" s="268"/>
      <c r="D3071" s="268"/>
      <c r="E3071" s="268"/>
      <c r="F3071" s="268"/>
      <c r="G3071" s="271"/>
      <c r="H3071" s="268"/>
      <c r="K3071" s="270"/>
      <c r="L3071" s="270"/>
      <c r="M3071" s="270"/>
      <c r="N3071" s="270"/>
      <c r="O3071" s="268"/>
      <c r="P3071" s="268"/>
      <c r="Q3071" s="268"/>
      <c r="R3071" s="268"/>
      <c r="S3071" s="268"/>
      <c r="T3071" s="268"/>
      <c r="U3071" s="268"/>
      <c r="V3071" s="268"/>
      <c r="W3071" s="268"/>
      <c r="X3071" s="268"/>
      <c r="AC3071" s="268"/>
      <c r="AE3071" s="268"/>
      <c r="AF3071" s="268"/>
      <c r="AG3071" s="268"/>
      <c r="AH3071" s="268"/>
      <c r="AI3071" s="268"/>
      <c r="AM3071" s="268"/>
    </row>
    <row r="3072" spans="1:39" x14ac:dyDescent="0.25">
      <c r="A3072" s="268"/>
      <c r="B3072" s="268"/>
      <c r="C3072" s="268"/>
      <c r="D3072" s="268"/>
      <c r="E3072" s="268"/>
      <c r="F3072" s="268"/>
      <c r="G3072" s="271"/>
      <c r="H3072" s="268"/>
      <c r="I3072" s="268"/>
      <c r="K3072" s="270"/>
      <c r="L3072" s="270"/>
      <c r="M3072" s="270"/>
      <c r="N3072" s="270"/>
      <c r="O3072" s="268"/>
      <c r="P3072" s="268"/>
      <c r="Q3072" s="268"/>
      <c r="R3072" s="268"/>
      <c r="S3072" s="268"/>
      <c r="T3072" s="268"/>
      <c r="U3072" s="268"/>
      <c r="V3072" s="268"/>
      <c r="W3072" s="268"/>
      <c r="X3072" s="268"/>
      <c r="AC3072" s="268"/>
      <c r="AE3072" s="268"/>
      <c r="AF3072" s="268"/>
      <c r="AG3072" s="268"/>
      <c r="AH3072" s="268"/>
      <c r="AI3072" s="268"/>
      <c r="AM3072" s="268"/>
    </row>
    <row r="3073" spans="1:39" x14ac:dyDescent="0.25">
      <c r="A3073" s="268"/>
      <c r="B3073" s="268"/>
      <c r="C3073" s="268"/>
      <c r="D3073" s="268"/>
      <c r="E3073" s="268"/>
      <c r="F3073" s="268"/>
      <c r="G3073" s="271"/>
      <c r="H3073" s="268"/>
      <c r="I3073" s="2"/>
      <c r="K3073" s="270"/>
      <c r="L3073" s="270"/>
      <c r="M3073" s="270"/>
      <c r="N3073" s="270"/>
      <c r="O3073" s="268"/>
      <c r="P3073" s="268"/>
      <c r="Q3073" s="268"/>
      <c r="R3073" s="268"/>
      <c r="S3073" s="268"/>
      <c r="T3073" s="268"/>
      <c r="U3073" s="268"/>
      <c r="V3073" s="268"/>
      <c r="W3073" s="268"/>
      <c r="X3073" s="268"/>
      <c r="AC3073" s="268"/>
      <c r="AE3073" s="268"/>
      <c r="AF3073" s="268"/>
      <c r="AG3073" s="268"/>
      <c r="AH3073" s="268"/>
      <c r="AI3073" s="268"/>
      <c r="AM3073" s="268"/>
    </row>
    <row r="3074" spans="1:39" x14ac:dyDescent="0.25">
      <c r="A3074" s="268"/>
      <c r="B3074" s="268"/>
      <c r="C3074" s="268"/>
      <c r="D3074" s="268"/>
      <c r="E3074" s="268"/>
      <c r="F3074" s="268"/>
      <c r="G3074" s="271"/>
      <c r="H3074" s="268"/>
      <c r="K3074" s="270"/>
      <c r="L3074" s="270"/>
      <c r="M3074" s="270"/>
      <c r="N3074" s="270"/>
      <c r="O3074" s="268"/>
      <c r="P3074" s="268"/>
      <c r="Q3074" s="268"/>
      <c r="R3074" s="268"/>
      <c r="S3074" s="268"/>
      <c r="T3074" s="268"/>
      <c r="U3074" s="268"/>
      <c r="V3074" s="268"/>
      <c r="W3074" s="268"/>
      <c r="X3074" s="268"/>
      <c r="AC3074" s="268"/>
      <c r="AE3074" s="268"/>
      <c r="AF3074" s="268"/>
      <c r="AG3074" s="268"/>
      <c r="AH3074" s="268"/>
      <c r="AI3074" s="268"/>
      <c r="AM3074" s="268"/>
    </row>
    <row r="3075" spans="1:39" x14ac:dyDescent="0.25">
      <c r="A3075" s="268"/>
      <c r="B3075" s="268"/>
      <c r="C3075" s="268"/>
      <c r="D3075" s="268"/>
      <c r="E3075" s="268"/>
      <c r="F3075" s="268"/>
      <c r="G3075" s="271"/>
      <c r="H3075" s="268"/>
      <c r="K3075" s="270"/>
      <c r="L3075" s="270"/>
      <c r="M3075" s="270"/>
      <c r="N3075" s="270"/>
      <c r="O3075" s="268"/>
      <c r="P3075" s="268"/>
      <c r="Q3075" s="268"/>
      <c r="R3075" s="268"/>
      <c r="S3075" s="268"/>
      <c r="T3075" s="268"/>
      <c r="U3075" s="268"/>
      <c r="V3075" s="268"/>
      <c r="W3075" s="268"/>
      <c r="X3075" s="268"/>
      <c r="AC3075" s="268"/>
      <c r="AE3075" s="268"/>
      <c r="AF3075" s="268"/>
      <c r="AG3075" s="268"/>
      <c r="AH3075" s="268"/>
      <c r="AI3075" s="268"/>
      <c r="AM3075" s="268"/>
    </row>
    <row r="3076" spans="1:39" x14ac:dyDescent="0.25">
      <c r="A3076" s="268"/>
      <c r="B3076" s="268"/>
      <c r="C3076" s="268"/>
      <c r="D3076" s="268"/>
      <c r="E3076" s="268"/>
      <c r="F3076" s="268"/>
      <c r="G3076" s="271"/>
      <c r="H3076" s="268"/>
      <c r="K3076" s="270"/>
      <c r="L3076" s="270"/>
      <c r="M3076" s="270"/>
      <c r="N3076" s="270"/>
      <c r="O3076" s="268"/>
      <c r="P3076" s="268"/>
      <c r="Q3076" s="268"/>
      <c r="R3076" s="268"/>
      <c r="S3076" s="268"/>
      <c r="T3076" s="268"/>
      <c r="U3076" s="268"/>
      <c r="V3076" s="268"/>
      <c r="W3076" s="268"/>
      <c r="X3076" s="268"/>
      <c r="AC3076" s="268"/>
      <c r="AE3076" s="268"/>
      <c r="AF3076" s="268"/>
      <c r="AG3076" s="268"/>
      <c r="AH3076" s="268"/>
      <c r="AI3076" s="268"/>
      <c r="AM3076" s="268"/>
    </row>
    <row r="3077" spans="1:39" x14ac:dyDescent="0.25">
      <c r="A3077" s="268"/>
      <c r="B3077" s="268"/>
      <c r="C3077" s="268"/>
      <c r="D3077" s="268"/>
      <c r="E3077" s="268"/>
      <c r="F3077" s="268"/>
      <c r="G3077" s="271"/>
      <c r="H3077" s="268"/>
      <c r="I3077" s="268"/>
      <c r="K3077" s="270"/>
      <c r="L3077" s="270"/>
      <c r="M3077" s="270"/>
      <c r="N3077" s="270"/>
      <c r="O3077" s="268"/>
      <c r="P3077" s="268"/>
      <c r="Q3077" s="268"/>
      <c r="R3077" s="268"/>
      <c r="S3077" s="268"/>
      <c r="T3077" s="268"/>
      <c r="U3077" s="268"/>
      <c r="V3077" s="268"/>
      <c r="W3077" s="268"/>
      <c r="X3077" s="268"/>
      <c r="AC3077" s="268"/>
      <c r="AE3077" s="268"/>
      <c r="AF3077" s="268"/>
      <c r="AG3077" s="268"/>
      <c r="AH3077" s="268"/>
      <c r="AI3077" s="268"/>
      <c r="AM3077" s="268"/>
    </row>
    <row r="3078" spans="1:39" x14ac:dyDescent="0.25">
      <c r="A3078" s="268"/>
      <c r="B3078" s="268"/>
      <c r="C3078" s="268"/>
      <c r="D3078" s="268"/>
      <c r="E3078" s="268"/>
      <c r="F3078" s="268"/>
      <c r="G3078" s="271"/>
      <c r="H3078" s="268"/>
      <c r="I3078" s="268"/>
      <c r="K3078" s="270"/>
      <c r="L3078" s="270"/>
      <c r="M3078" s="270"/>
      <c r="N3078" s="270"/>
      <c r="O3078" s="268"/>
      <c r="P3078" s="268"/>
      <c r="Q3078" s="268"/>
      <c r="R3078" s="268"/>
      <c r="S3078" s="268"/>
      <c r="T3078" s="268"/>
      <c r="U3078" s="268"/>
      <c r="V3078" s="268"/>
      <c r="W3078" s="268"/>
      <c r="X3078" s="268"/>
      <c r="AC3078" s="268"/>
      <c r="AE3078" s="268"/>
      <c r="AF3078" s="268"/>
      <c r="AG3078" s="268"/>
      <c r="AH3078" s="268"/>
      <c r="AI3078" s="268"/>
      <c r="AM3078" s="268"/>
    </row>
    <row r="3079" spans="1:39" x14ac:dyDescent="0.25">
      <c r="A3079" s="268"/>
      <c r="B3079" s="268"/>
      <c r="C3079" s="268"/>
      <c r="D3079" s="268"/>
      <c r="E3079" s="268"/>
      <c r="F3079" s="268"/>
      <c r="G3079" s="271"/>
      <c r="H3079" s="268"/>
      <c r="I3079" s="268"/>
      <c r="K3079" s="270"/>
      <c r="L3079" s="270"/>
      <c r="M3079" s="270"/>
      <c r="N3079" s="270"/>
      <c r="O3079" s="268"/>
      <c r="P3079" s="268"/>
      <c r="Q3079" s="268"/>
      <c r="R3079" s="268"/>
      <c r="S3079" s="268"/>
      <c r="T3079" s="268"/>
      <c r="U3079" s="268"/>
      <c r="V3079" s="268"/>
      <c r="W3079" s="268"/>
      <c r="X3079" s="268"/>
      <c r="AC3079" s="268"/>
      <c r="AE3079" s="268"/>
      <c r="AF3079" s="268"/>
      <c r="AG3079" s="268"/>
      <c r="AH3079" s="268"/>
      <c r="AI3079" s="268"/>
      <c r="AM3079" s="268"/>
    </row>
    <row r="3080" spans="1:39" x14ac:dyDescent="0.25">
      <c r="A3080" s="268"/>
      <c r="B3080" s="268"/>
      <c r="C3080" s="268"/>
      <c r="D3080" s="268"/>
      <c r="E3080" s="268"/>
      <c r="F3080" s="268"/>
      <c r="G3080" s="271"/>
      <c r="H3080" s="268"/>
      <c r="K3080" s="270"/>
      <c r="L3080" s="270"/>
      <c r="M3080" s="270"/>
      <c r="N3080" s="270"/>
      <c r="O3080" s="268"/>
      <c r="P3080" s="268"/>
      <c r="Q3080" s="268"/>
      <c r="R3080" s="268"/>
      <c r="S3080" s="268"/>
      <c r="T3080" s="268"/>
      <c r="U3080" s="268"/>
      <c r="V3080" s="268"/>
      <c r="W3080" s="268"/>
      <c r="X3080" s="268"/>
      <c r="Y3080" s="268"/>
      <c r="Z3080" s="268"/>
      <c r="AC3080" s="268"/>
      <c r="AE3080" s="268"/>
      <c r="AF3080" s="268"/>
      <c r="AG3080" s="268"/>
      <c r="AH3080" s="268"/>
      <c r="AI3080" s="268"/>
      <c r="AM3080" s="268"/>
    </row>
    <row r="3081" spans="1:39" x14ac:dyDescent="0.25">
      <c r="A3081" s="268"/>
      <c r="B3081" s="268"/>
      <c r="C3081" s="268"/>
      <c r="D3081" s="268"/>
      <c r="E3081" s="268"/>
      <c r="F3081" s="268"/>
      <c r="G3081" s="271"/>
      <c r="H3081" s="268"/>
      <c r="K3081" s="270"/>
      <c r="L3081" s="270"/>
      <c r="M3081" s="270"/>
      <c r="N3081" s="270"/>
      <c r="O3081" s="268"/>
      <c r="P3081" s="268"/>
      <c r="Q3081" s="268"/>
      <c r="R3081" s="268"/>
      <c r="S3081" s="268"/>
      <c r="T3081" s="268"/>
      <c r="U3081" s="268"/>
      <c r="V3081" s="268"/>
      <c r="W3081" s="268"/>
      <c r="X3081" s="268"/>
      <c r="Y3081" s="268"/>
      <c r="Z3081" s="268"/>
      <c r="AC3081" s="268"/>
      <c r="AE3081" s="268"/>
      <c r="AF3081" s="268"/>
      <c r="AG3081" s="268"/>
      <c r="AH3081" s="268"/>
      <c r="AI3081" s="268"/>
      <c r="AM3081" s="268"/>
    </row>
    <row r="3082" spans="1:39" x14ac:dyDescent="0.25">
      <c r="A3082" s="268"/>
      <c r="B3082" s="268"/>
      <c r="C3082" s="268"/>
      <c r="D3082" s="268"/>
      <c r="E3082" s="268"/>
      <c r="F3082" s="268"/>
      <c r="G3082" s="271"/>
      <c r="H3082" s="268"/>
      <c r="K3082" s="270"/>
      <c r="L3082" s="270"/>
      <c r="M3082" s="270"/>
      <c r="N3082" s="270"/>
      <c r="O3082" s="268"/>
      <c r="P3082" s="268"/>
      <c r="Q3082" s="268"/>
      <c r="R3082" s="268"/>
      <c r="S3082" s="268"/>
      <c r="T3082" s="268"/>
      <c r="U3082" s="268"/>
      <c r="V3082" s="268"/>
      <c r="W3082" s="268"/>
      <c r="X3082" s="268"/>
      <c r="Y3082" s="268"/>
      <c r="Z3082" s="268"/>
      <c r="AC3082" s="268"/>
      <c r="AE3082" s="268"/>
      <c r="AF3082" s="268"/>
      <c r="AG3082" s="268"/>
      <c r="AH3082" s="268"/>
      <c r="AI3082" s="268"/>
      <c r="AM3082" s="268"/>
    </row>
    <row r="3083" spans="1:39" x14ac:dyDescent="0.25">
      <c r="A3083" s="268"/>
      <c r="B3083" s="268"/>
      <c r="C3083" s="268"/>
      <c r="D3083" s="268"/>
      <c r="E3083" s="268"/>
      <c r="F3083" s="268"/>
      <c r="G3083" s="271"/>
      <c r="H3083" s="268"/>
      <c r="K3083" s="270"/>
      <c r="L3083" s="270"/>
      <c r="M3083" s="270"/>
      <c r="N3083" s="270"/>
      <c r="O3083" s="268"/>
      <c r="P3083" s="268"/>
      <c r="Q3083" s="268"/>
      <c r="R3083" s="268"/>
      <c r="S3083" s="268"/>
      <c r="T3083" s="268"/>
      <c r="U3083" s="268"/>
      <c r="V3083" s="268"/>
      <c r="W3083" s="268"/>
      <c r="X3083" s="268"/>
      <c r="Y3083" s="268"/>
      <c r="Z3083" s="268"/>
      <c r="AC3083" s="268"/>
      <c r="AE3083" s="268"/>
      <c r="AF3083" s="268"/>
      <c r="AG3083" s="268"/>
      <c r="AH3083" s="268"/>
      <c r="AI3083" s="268"/>
      <c r="AM3083" s="268"/>
    </row>
    <row r="3084" spans="1:39" x14ac:dyDescent="0.25">
      <c r="A3084" s="268"/>
      <c r="B3084" s="268"/>
      <c r="C3084" s="268"/>
      <c r="D3084" s="268"/>
      <c r="E3084" s="268"/>
      <c r="F3084" s="268"/>
      <c r="G3084" s="271"/>
      <c r="H3084" s="268"/>
      <c r="I3084" s="268"/>
      <c r="K3084" s="270"/>
      <c r="L3084" s="270"/>
      <c r="M3084" s="270"/>
      <c r="N3084" s="270"/>
      <c r="O3084" s="268"/>
      <c r="P3084" s="268"/>
      <c r="Q3084" s="268"/>
      <c r="R3084" s="268"/>
      <c r="S3084" s="268"/>
      <c r="T3084" s="268"/>
      <c r="U3084" s="268"/>
      <c r="V3084" s="268"/>
      <c r="W3084" s="268"/>
      <c r="X3084" s="268"/>
      <c r="Y3084" s="268"/>
      <c r="Z3084" s="268"/>
      <c r="AC3084" s="268"/>
      <c r="AE3084" s="268"/>
      <c r="AF3084" s="268"/>
      <c r="AG3084" s="268"/>
      <c r="AH3084" s="268"/>
      <c r="AI3084" s="268"/>
      <c r="AM3084" s="268"/>
    </row>
    <row r="3085" spans="1:39" x14ac:dyDescent="0.25">
      <c r="A3085" s="268"/>
      <c r="B3085" s="268"/>
      <c r="C3085" s="268"/>
      <c r="D3085" s="268"/>
      <c r="E3085" s="268"/>
      <c r="F3085" s="268"/>
      <c r="G3085" s="271"/>
      <c r="H3085" s="268"/>
      <c r="I3085" s="268"/>
      <c r="K3085" s="270"/>
      <c r="L3085" s="270"/>
      <c r="M3085" s="270"/>
      <c r="N3085" s="270"/>
      <c r="O3085" s="268"/>
      <c r="P3085" s="268"/>
      <c r="Q3085" s="268"/>
      <c r="R3085" s="268"/>
      <c r="S3085" s="268"/>
      <c r="T3085" s="268"/>
      <c r="U3085" s="268"/>
      <c r="V3085" s="268"/>
      <c r="W3085" s="268"/>
      <c r="X3085" s="268"/>
      <c r="Y3085" s="268"/>
      <c r="Z3085" s="268"/>
      <c r="AC3085" s="268"/>
      <c r="AE3085" s="268"/>
      <c r="AF3085" s="268"/>
      <c r="AG3085" s="268"/>
      <c r="AH3085" s="268"/>
      <c r="AI3085" s="268"/>
      <c r="AM3085" s="268"/>
    </row>
    <row r="3086" spans="1:39" x14ac:dyDescent="0.25">
      <c r="A3086" s="268"/>
      <c r="B3086" s="268"/>
      <c r="C3086" s="268"/>
      <c r="D3086" s="268"/>
      <c r="E3086" s="268"/>
      <c r="F3086" s="268"/>
      <c r="G3086" s="271"/>
      <c r="H3086" s="268"/>
      <c r="K3086" s="270"/>
      <c r="L3086" s="270"/>
      <c r="M3086" s="270"/>
      <c r="N3086" s="270"/>
      <c r="O3086" s="268"/>
      <c r="P3086" s="268"/>
      <c r="Q3086" s="268"/>
      <c r="R3086" s="268"/>
      <c r="S3086" s="268"/>
      <c r="T3086" s="268"/>
      <c r="U3086" s="268"/>
      <c r="V3086" s="268"/>
      <c r="W3086" s="268"/>
      <c r="X3086" s="268"/>
      <c r="Y3086" s="268"/>
      <c r="Z3086" s="268"/>
      <c r="AC3086" s="268"/>
      <c r="AE3086" s="268"/>
      <c r="AF3086" s="268"/>
      <c r="AG3086" s="268"/>
      <c r="AH3086" s="268"/>
      <c r="AI3086" s="268"/>
      <c r="AM3086" s="268"/>
    </row>
    <row r="3087" spans="1:39" x14ac:dyDescent="0.25">
      <c r="A3087" s="268"/>
      <c r="B3087" s="268"/>
      <c r="C3087" s="268"/>
      <c r="D3087" s="268"/>
      <c r="E3087" s="268"/>
      <c r="F3087" s="268"/>
      <c r="G3087" s="271"/>
      <c r="H3087" s="268"/>
      <c r="K3087" s="270"/>
      <c r="L3087" s="270"/>
      <c r="M3087" s="270"/>
      <c r="N3087" s="270"/>
      <c r="O3087" s="268"/>
      <c r="P3087" s="268"/>
      <c r="Q3087" s="268"/>
      <c r="R3087" s="268"/>
      <c r="S3087" s="268"/>
      <c r="T3087" s="268"/>
      <c r="U3087" s="268"/>
      <c r="V3087" s="268"/>
      <c r="W3087" s="268"/>
      <c r="X3087" s="268"/>
      <c r="Y3087" s="268"/>
      <c r="Z3087" s="268"/>
      <c r="AC3087" s="268"/>
      <c r="AE3087" s="268"/>
      <c r="AF3087" s="268"/>
      <c r="AG3087" s="268"/>
      <c r="AH3087" s="268"/>
      <c r="AI3087" s="268"/>
      <c r="AM3087" s="268"/>
    </row>
    <row r="3088" spans="1:39" x14ac:dyDescent="0.25">
      <c r="A3088" s="268"/>
      <c r="B3088" s="268"/>
      <c r="C3088" s="268"/>
      <c r="D3088" s="268"/>
      <c r="E3088" s="268"/>
      <c r="F3088" s="268"/>
      <c r="G3088" s="271"/>
      <c r="H3088" s="268"/>
      <c r="I3088" s="268"/>
      <c r="K3088" s="270"/>
      <c r="L3088" s="270"/>
      <c r="M3088" s="270"/>
      <c r="N3088" s="270"/>
      <c r="O3088" s="268"/>
      <c r="P3088" s="268"/>
      <c r="Q3088" s="268"/>
      <c r="R3088" s="268"/>
      <c r="S3088" s="268"/>
      <c r="T3088" s="268"/>
      <c r="U3088" s="268"/>
      <c r="V3088" s="268"/>
      <c r="W3088" s="268"/>
      <c r="X3088" s="268"/>
      <c r="Y3088" s="268"/>
      <c r="Z3088" s="268"/>
      <c r="AC3088" s="268"/>
      <c r="AE3088" s="268"/>
      <c r="AF3088" s="268"/>
      <c r="AG3088" s="268"/>
      <c r="AH3088" s="268"/>
      <c r="AI3088" s="268"/>
      <c r="AM3088" s="268"/>
    </row>
    <row r="3089" spans="1:39" x14ac:dyDescent="0.25">
      <c r="A3089" s="268"/>
      <c r="B3089" s="268"/>
      <c r="C3089" s="268"/>
      <c r="D3089" s="268"/>
      <c r="E3089" s="268"/>
      <c r="F3089" s="268"/>
      <c r="G3089" s="271"/>
      <c r="H3089" s="268"/>
      <c r="I3089" s="268"/>
      <c r="K3089" s="270"/>
      <c r="L3089" s="270"/>
      <c r="M3089" s="270"/>
      <c r="N3089" s="270"/>
      <c r="O3089" s="268"/>
      <c r="P3089" s="268"/>
      <c r="Q3089" s="268"/>
      <c r="R3089" s="268"/>
      <c r="S3089" s="268"/>
      <c r="T3089" s="268"/>
      <c r="U3089" s="268"/>
      <c r="V3089" s="268"/>
      <c r="W3089" s="268"/>
      <c r="X3089" s="268"/>
      <c r="Y3089" s="268"/>
      <c r="Z3089" s="268"/>
      <c r="AC3089" s="268"/>
      <c r="AE3089" s="268"/>
      <c r="AF3089" s="268"/>
      <c r="AG3089" s="268"/>
      <c r="AH3089" s="268"/>
      <c r="AI3089" s="268"/>
      <c r="AM3089" s="268"/>
    </row>
    <row r="3090" spans="1:39" x14ac:dyDescent="0.25">
      <c r="A3090" s="268"/>
      <c r="B3090" s="268"/>
      <c r="C3090" s="268"/>
      <c r="D3090" s="268"/>
      <c r="E3090" s="268"/>
      <c r="F3090" s="268"/>
      <c r="G3090" s="271"/>
      <c r="H3090" s="268"/>
      <c r="I3090" s="268"/>
      <c r="K3090" s="270"/>
      <c r="L3090" s="270"/>
      <c r="M3090" s="270"/>
      <c r="N3090" s="270"/>
      <c r="O3090" s="268"/>
      <c r="P3090" s="268"/>
      <c r="Q3090" s="268"/>
      <c r="R3090" s="268"/>
      <c r="S3090" s="268"/>
      <c r="T3090" s="268"/>
      <c r="U3090" s="268"/>
      <c r="V3090" s="268"/>
      <c r="W3090" s="268"/>
      <c r="X3090" s="268"/>
      <c r="Y3090" s="268"/>
      <c r="Z3090" s="268"/>
      <c r="AC3090" s="268"/>
      <c r="AE3090" s="268"/>
      <c r="AF3090" s="268"/>
      <c r="AG3090" s="268"/>
      <c r="AH3090" s="268"/>
      <c r="AI3090" s="268"/>
      <c r="AM3090" s="268"/>
    </row>
    <row r="3091" spans="1:39" x14ac:dyDescent="0.25">
      <c r="A3091" s="268"/>
      <c r="B3091" s="268"/>
      <c r="C3091" s="268"/>
      <c r="D3091" s="268"/>
      <c r="E3091" s="268"/>
      <c r="F3091" s="268"/>
      <c r="G3091" s="271"/>
      <c r="H3091" s="268"/>
      <c r="K3091" s="270"/>
      <c r="L3091" s="270"/>
      <c r="M3091" s="270"/>
      <c r="N3091" s="270"/>
      <c r="O3091" s="268"/>
      <c r="P3091" s="268"/>
      <c r="Q3091" s="268"/>
      <c r="R3091" s="268"/>
      <c r="S3091" s="268"/>
      <c r="T3091" s="268"/>
      <c r="U3091" s="268"/>
      <c r="V3091" s="268"/>
      <c r="W3091" s="268"/>
      <c r="X3091" s="268"/>
      <c r="Y3091" s="268"/>
      <c r="Z3091" s="268"/>
      <c r="AC3091" s="268"/>
      <c r="AE3091" s="268"/>
      <c r="AF3091" s="268"/>
      <c r="AG3091" s="268"/>
      <c r="AH3091" s="268"/>
      <c r="AI3091" s="268"/>
      <c r="AM3091" s="268"/>
    </row>
    <row r="3092" spans="1:39" x14ac:dyDescent="0.25">
      <c r="A3092" s="268"/>
      <c r="B3092" s="268"/>
      <c r="C3092" s="268"/>
      <c r="D3092" s="268"/>
      <c r="E3092" s="268"/>
      <c r="F3092" s="268"/>
      <c r="G3092" s="271"/>
      <c r="H3092" s="268"/>
      <c r="K3092" s="270"/>
      <c r="L3092" s="270"/>
      <c r="M3092" s="270"/>
      <c r="N3092" s="270"/>
      <c r="O3092" s="268"/>
      <c r="P3092" s="268"/>
      <c r="Q3092" s="268"/>
      <c r="R3092" s="268"/>
      <c r="S3092" s="268"/>
      <c r="T3092" s="268"/>
      <c r="U3092" s="268"/>
      <c r="V3092" s="268"/>
      <c r="W3092" s="268"/>
      <c r="X3092" s="268"/>
      <c r="Y3092" s="268"/>
      <c r="Z3092" s="268"/>
      <c r="AC3092" s="268"/>
      <c r="AE3092" s="268"/>
      <c r="AF3092" s="268"/>
      <c r="AG3092" s="268"/>
      <c r="AH3092" s="268"/>
      <c r="AI3092" s="268"/>
      <c r="AM3092" s="268"/>
    </row>
    <row r="3093" spans="1:39" x14ac:dyDescent="0.25">
      <c r="A3093" s="268"/>
      <c r="B3093" s="268"/>
      <c r="C3093" s="268"/>
      <c r="D3093" s="268"/>
      <c r="E3093" s="268"/>
      <c r="F3093" s="268"/>
      <c r="G3093" s="271"/>
      <c r="H3093" s="268"/>
      <c r="I3093" s="268"/>
      <c r="K3093" s="270"/>
      <c r="L3093" s="270"/>
      <c r="M3093" s="270"/>
      <c r="N3093" s="270"/>
      <c r="O3093" s="268"/>
      <c r="P3093" s="268"/>
      <c r="Q3093" s="268"/>
      <c r="R3093" s="268"/>
      <c r="S3093" s="268"/>
      <c r="T3093" s="268"/>
      <c r="U3093" s="268"/>
      <c r="V3093" s="268"/>
      <c r="W3093" s="268"/>
      <c r="X3093" s="268"/>
      <c r="Y3093" s="268"/>
      <c r="Z3093" s="268"/>
      <c r="AC3093" s="268"/>
      <c r="AE3093" s="268"/>
      <c r="AF3093" s="268"/>
      <c r="AG3093" s="268"/>
      <c r="AH3093" s="268"/>
      <c r="AI3093" s="268"/>
      <c r="AM3093" s="268"/>
    </row>
    <row r="3094" spans="1:39" x14ac:dyDescent="0.25">
      <c r="A3094" s="268"/>
      <c r="B3094" s="268"/>
      <c r="C3094" s="268"/>
      <c r="D3094" s="268"/>
      <c r="E3094" s="268"/>
      <c r="F3094" s="268"/>
      <c r="G3094" s="271"/>
      <c r="H3094" s="268"/>
      <c r="I3094" s="2"/>
      <c r="K3094" s="270"/>
      <c r="L3094" s="270"/>
      <c r="M3094" s="270"/>
      <c r="N3094" s="270"/>
      <c r="O3094" s="268"/>
      <c r="P3094" s="268"/>
      <c r="Q3094" s="268"/>
      <c r="R3094" s="268"/>
      <c r="S3094" s="268"/>
      <c r="T3094" s="268"/>
      <c r="U3094" s="268"/>
      <c r="V3094" s="268"/>
      <c r="W3094" s="268"/>
      <c r="X3094" s="268"/>
      <c r="Y3094" s="268"/>
      <c r="Z3094" s="268"/>
      <c r="AC3094" s="268"/>
      <c r="AE3094" s="268"/>
      <c r="AF3094" s="268"/>
      <c r="AG3094" s="268"/>
      <c r="AH3094" s="268"/>
      <c r="AI3094" s="268"/>
      <c r="AM3094" s="268"/>
    </row>
    <row r="3095" spans="1:39" x14ac:dyDescent="0.25">
      <c r="A3095" s="268"/>
      <c r="B3095" s="268"/>
      <c r="C3095" s="268"/>
      <c r="D3095" s="268"/>
      <c r="E3095" s="268"/>
      <c r="F3095" s="268"/>
      <c r="G3095" s="271"/>
      <c r="H3095" s="268"/>
      <c r="K3095" s="270"/>
      <c r="L3095" s="270"/>
      <c r="M3095" s="270"/>
      <c r="N3095" s="270"/>
      <c r="O3095" s="268"/>
      <c r="P3095" s="268"/>
      <c r="Q3095" s="268"/>
      <c r="R3095" s="268"/>
      <c r="S3095" s="268"/>
      <c r="T3095" s="268"/>
      <c r="U3095" s="268"/>
      <c r="V3095" s="268"/>
      <c r="W3095" s="268"/>
      <c r="X3095" s="268"/>
      <c r="Y3095" s="268"/>
      <c r="Z3095" s="268"/>
      <c r="AC3095" s="268"/>
      <c r="AE3095" s="268"/>
      <c r="AF3095" s="268"/>
      <c r="AG3095" s="268"/>
      <c r="AH3095" s="268"/>
      <c r="AI3095" s="268"/>
      <c r="AM3095" s="268"/>
    </row>
    <row r="3096" spans="1:39" x14ac:dyDescent="0.25">
      <c r="A3096" s="268"/>
      <c r="B3096" s="268"/>
      <c r="C3096" s="268"/>
      <c r="D3096" s="268"/>
      <c r="E3096" s="268"/>
      <c r="F3096" s="268"/>
      <c r="G3096" s="271"/>
      <c r="H3096" s="268"/>
      <c r="K3096" s="270"/>
      <c r="L3096" s="270"/>
      <c r="M3096" s="270"/>
      <c r="N3096" s="270"/>
      <c r="O3096" s="268"/>
      <c r="P3096" s="268"/>
      <c r="Q3096" s="268"/>
      <c r="R3096" s="268"/>
      <c r="S3096" s="268"/>
      <c r="T3096" s="268"/>
      <c r="U3096" s="268"/>
      <c r="V3096" s="268"/>
      <c r="W3096" s="268"/>
      <c r="X3096" s="268"/>
      <c r="Y3096" s="268"/>
      <c r="Z3096" s="268"/>
      <c r="AC3096" s="268"/>
      <c r="AE3096" s="268"/>
      <c r="AF3096" s="268"/>
      <c r="AG3096" s="268"/>
      <c r="AH3096" s="268"/>
      <c r="AI3096" s="268"/>
      <c r="AM3096" s="268"/>
    </row>
    <row r="3097" spans="1:39" x14ac:dyDescent="0.25">
      <c r="A3097" s="268"/>
      <c r="B3097" s="268"/>
      <c r="C3097" s="268"/>
      <c r="D3097" s="268"/>
      <c r="E3097" s="268"/>
      <c r="F3097" s="268"/>
      <c r="G3097" s="271"/>
      <c r="H3097" s="268"/>
      <c r="K3097" s="270"/>
      <c r="L3097" s="270"/>
      <c r="M3097" s="270"/>
      <c r="N3097" s="270"/>
      <c r="O3097" s="268"/>
      <c r="P3097" s="268"/>
      <c r="Q3097" s="268"/>
      <c r="R3097" s="268"/>
      <c r="S3097" s="268"/>
      <c r="T3097" s="268"/>
      <c r="U3097" s="268"/>
      <c r="V3097" s="268"/>
      <c r="W3097" s="268"/>
      <c r="X3097" s="268"/>
      <c r="Y3097" s="268"/>
      <c r="Z3097" s="268"/>
      <c r="AC3097" s="268"/>
      <c r="AE3097" s="268"/>
      <c r="AF3097" s="268"/>
      <c r="AG3097" s="268"/>
      <c r="AH3097" s="268"/>
      <c r="AI3097" s="268"/>
      <c r="AM3097" s="268"/>
    </row>
    <row r="3098" spans="1:39" x14ac:dyDescent="0.25">
      <c r="A3098" s="268"/>
      <c r="B3098" s="268"/>
      <c r="C3098" s="268"/>
      <c r="D3098" s="268"/>
      <c r="E3098" s="268"/>
      <c r="F3098" s="268"/>
      <c r="G3098" s="271"/>
      <c r="H3098" s="268"/>
      <c r="K3098" s="270"/>
      <c r="L3098" s="270"/>
      <c r="M3098" s="270"/>
      <c r="N3098" s="270"/>
      <c r="O3098" s="268"/>
      <c r="P3098" s="268"/>
      <c r="Q3098" s="268"/>
      <c r="R3098" s="268"/>
      <c r="S3098" s="268"/>
      <c r="T3098" s="268"/>
      <c r="U3098" s="268"/>
      <c r="V3098" s="268"/>
      <c r="W3098" s="268"/>
      <c r="X3098" s="268"/>
      <c r="Y3098" s="268"/>
      <c r="Z3098" s="268"/>
      <c r="AC3098" s="268"/>
      <c r="AE3098" s="268"/>
      <c r="AF3098" s="268"/>
      <c r="AG3098" s="268"/>
      <c r="AH3098" s="268"/>
      <c r="AI3098" s="268"/>
      <c r="AM3098" s="268"/>
    </row>
    <row r="3099" spans="1:39" x14ac:dyDescent="0.25">
      <c r="A3099" s="268"/>
      <c r="B3099" s="268"/>
      <c r="C3099" s="268"/>
      <c r="D3099" s="268"/>
      <c r="E3099" s="268"/>
      <c r="F3099" s="268"/>
      <c r="G3099" s="271"/>
      <c r="H3099" s="268"/>
      <c r="K3099" s="270"/>
      <c r="L3099" s="270"/>
      <c r="M3099" s="270"/>
      <c r="N3099" s="270"/>
      <c r="O3099" s="268"/>
      <c r="P3099" s="268"/>
      <c r="Q3099" s="268"/>
      <c r="R3099" s="268"/>
      <c r="S3099" s="268"/>
      <c r="T3099" s="268"/>
      <c r="U3099" s="268"/>
      <c r="V3099" s="268"/>
      <c r="W3099" s="268"/>
      <c r="X3099" s="268"/>
      <c r="Y3099" s="268"/>
      <c r="Z3099" s="268"/>
      <c r="AC3099" s="268"/>
      <c r="AE3099" s="268"/>
      <c r="AF3099" s="268"/>
      <c r="AG3099" s="268"/>
      <c r="AH3099" s="268"/>
      <c r="AI3099" s="268"/>
      <c r="AM3099" s="268"/>
    </row>
    <row r="3100" spans="1:39" x14ac:dyDescent="0.25">
      <c r="A3100" s="268"/>
      <c r="B3100" s="268"/>
      <c r="C3100" s="268"/>
      <c r="D3100" s="268"/>
      <c r="E3100" s="268"/>
      <c r="F3100" s="268"/>
      <c r="G3100" s="271"/>
      <c r="H3100" s="268"/>
      <c r="K3100" s="270"/>
      <c r="L3100" s="270"/>
      <c r="M3100" s="270"/>
      <c r="N3100" s="270"/>
      <c r="O3100" s="268"/>
      <c r="P3100" s="268"/>
      <c r="Q3100" s="268"/>
      <c r="R3100" s="268"/>
      <c r="S3100" s="268"/>
      <c r="T3100" s="268"/>
      <c r="U3100" s="268"/>
      <c r="V3100" s="268"/>
      <c r="W3100" s="268"/>
      <c r="X3100" s="268"/>
      <c r="Y3100" s="268"/>
      <c r="Z3100" s="268"/>
      <c r="AC3100" s="268"/>
      <c r="AE3100" s="268"/>
      <c r="AF3100" s="268"/>
      <c r="AG3100" s="268"/>
      <c r="AH3100" s="268"/>
      <c r="AI3100" s="268"/>
      <c r="AM3100" s="268"/>
    </row>
    <row r="3101" spans="1:39" x14ac:dyDescent="0.25">
      <c r="A3101" s="268"/>
      <c r="B3101" s="268"/>
      <c r="C3101" s="268"/>
      <c r="D3101" s="268"/>
      <c r="E3101" s="268"/>
      <c r="F3101" s="268"/>
      <c r="G3101" s="271"/>
      <c r="H3101" s="268"/>
      <c r="K3101" s="270"/>
      <c r="L3101" s="270"/>
      <c r="M3101" s="270"/>
      <c r="N3101" s="270"/>
      <c r="O3101" s="268"/>
      <c r="P3101" s="268"/>
      <c r="Q3101" s="268"/>
      <c r="R3101" s="268"/>
      <c r="S3101" s="268"/>
      <c r="T3101" s="268"/>
      <c r="U3101" s="268"/>
      <c r="V3101" s="268"/>
      <c r="W3101" s="268"/>
      <c r="X3101" s="268"/>
      <c r="Y3101" s="268"/>
      <c r="Z3101" s="268"/>
      <c r="AC3101" s="268"/>
      <c r="AE3101" s="268"/>
      <c r="AF3101" s="268"/>
      <c r="AG3101" s="268"/>
      <c r="AH3101" s="268"/>
      <c r="AI3101" s="268"/>
      <c r="AM3101" s="268"/>
    </row>
    <row r="3102" spans="1:39" x14ac:dyDescent="0.25">
      <c r="A3102" s="268"/>
      <c r="B3102" s="268"/>
      <c r="C3102" s="268"/>
      <c r="D3102" s="268"/>
      <c r="E3102" s="268"/>
      <c r="F3102" s="268"/>
      <c r="G3102" s="271"/>
      <c r="H3102" s="268"/>
      <c r="K3102" s="270"/>
      <c r="L3102" s="270"/>
      <c r="M3102" s="270"/>
      <c r="N3102" s="270"/>
      <c r="O3102" s="268"/>
      <c r="P3102" s="268"/>
      <c r="Q3102" s="268"/>
      <c r="R3102" s="268"/>
      <c r="S3102" s="268"/>
      <c r="T3102" s="268"/>
      <c r="U3102" s="268"/>
      <c r="V3102" s="268"/>
      <c r="W3102" s="268"/>
      <c r="X3102" s="268"/>
      <c r="Y3102" s="268"/>
      <c r="Z3102" s="268"/>
      <c r="AC3102" s="268"/>
      <c r="AE3102" s="268"/>
      <c r="AF3102" s="268"/>
      <c r="AG3102" s="268"/>
      <c r="AH3102" s="268"/>
      <c r="AI3102" s="268"/>
      <c r="AM3102" s="268"/>
    </row>
    <row r="3103" spans="1:39" x14ac:dyDescent="0.25">
      <c r="A3103" s="268"/>
      <c r="B3103" s="268"/>
      <c r="C3103" s="268"/>
      <c r="D3103" s="268"/>
      <c r="E3103" s="268"/>
      <c r="F3103" s="268"/>
      <c r="G3103" s="271"/>
      <c r="H3103" s="268"/>
      <c r="K3103" s="270"/>
      <c r="L3103" s="270"/>
      <c r="M3103" s="270"/>
      <c r="N3103" s="270"/>
      <c r="O3103" s="268"/>
      <c r="P3103" s="268"/>
      <c r="Q3103" s="268"/>
      <c r="R3103" s="268"/>
      <c r="S3103" s="268"/>
      <c r="T3103" s="268"/>
      <c r="U3103" s="268"/>
      <c r="V3103" s="268"/>
      <c r="W3103" s="268"/>
      <c r="X3103" s="268"/>
      <c r="Y3103" s="268"/>
      <c r="Z3103" s="268"/>
      <c r="AC3103" s="268"/>
      <c r="AE3103" s="268"/>
      <c r="AF3103" s="268"/>
      <c r="AG3103" s="268"/>
      <c r="AH3103" s="268"/>
      <c r="AI3103" s="268"/>
      <c r="AM3103" s="268"/>
    </row>
    <row r="3104" spans="1:39" x14ac:dyDescent="0.25">
      <c r="A3104" s="268"/>
      <c r="B3104" s="268"/>
      <c r="C3104" s="268"/>
      <c r="D3104" s="268"/>
      <c r="E3104" s="268"/>
      <c r="F3104" s="268"/>
      <c r="G3104" s="271"/>
      <c r="H3104" s="268"/>
      <c r="K3104" s="270"/>
      <c r="L3104" s="270"/>
      <c r="M3104" s="270"/>
      <c r="N3104" s="270"/>
      <c r="O3104" s="268"/>
      <c r="P3104" s="268"/>
      <c r="Q3104" s="268"/>
      <c r="R3104" s="268"/>
      <c r="S3104" s="268"/>
      <c r="T3104" s="268"/>
      <c r="U3104" s="268"/>
      <c r="V3104" s="268"/>
      <c r="W3104" s="268"/>
      <c r="X3104" s="268"/>
      <c r="Y3104" s="268"/>
      <c r="Z3104" s="268"/>
      <c r="AC3104" s="268"/>
      <c r="AE3104" s="268"/>
      <c r="AF3104" s="268"/>
      <c r="AG3104" s="268"/>
      <c r="AH3104" s="268"/>
      <c r="AI3104" s="268"/>
      <c r="AM3104" s="268"/>
    </row>
    <row r="3105" spans="1:39" x14ac:dyDescent="0.25">
      <c r="A3105" s="268"/>
      <c r="B3105" s="268"/>
      <c r="C3105" s="268"/>
      <c r="D3105" s="268"/>
      <c r="E3105" s="268"/>
      <c r="F3105" s="268"/>
      <c r="G3105" s="271"/>
      <c r="H3105" s="268"/>
      <c r="K3105" s="270"/>
      <c r="L3105" s="270"/>
      <c r="M3105" s="270"/>
      <c r="N3105" s="270"/>
      <c r="O3105" s="268"/>
      <c r="P3105" s="268"/>
      <c r="Q3105" s="268"/>
      <c r="R3105" s="268"/>
      <c r="S3105" s="268"/>
      <c r="T3105" s="268"/>
      <c r="U3105" s="268"/>
      <c r="V3105" s="268"/>
      <c r="W3105" s="268"/>
      <c r="X3105" s="268"/>
      <c r="Y3105" s="268"/>
      <c r="Z3105" s="268"/>
      <c r="AC3105" s="268"/>
      <c r="AE3105" s="268"/>
      <c r="AF3105" s="268"/>
      <c r="AG3105" s="268"/>
      <c r="AH3105" s="268"/>
      <c r="AI3105" s="268"/>
      <c r="AM3105" s="268"/>
    </row>
    <row r="3106" spans="1:39" x14ac:dyDescent="0.25">
      <c r="A3106" s="268"/>
      <c r="B3106" s="268"/>
      <c r="C3106" s="268"/>
      <c r="D3106" s="268"/>
      <c r="E3106" s="268"/>
      <c r="F3106" s="268"/>
      <c r="G3106" s="271"/>
      <c r="H3106" s="268"/>
      <c r="K3106" s="270"/>
      <c r="L3106" s="270"/>
      <c r="M3106" s="270"/>
      <c r="N3106" s="270"/>
      <c r="O3106" s="268"/>
      <c r="P3106" s="268"/>
      <c r="Q3106" s="268"/>
      <c r="R3106" s="268"/>
      <c r="S3106" s="268"/>
      <c r="T3106" s="268"/>
      <c r="U3106" s="268"/>
      <c r="V3106" s="268"/>
      <c r="W3106" s="268"/>
      <c r="X3106" s="268"/>
      <c r="Y3106" s="268"/>
      <c r="Z3106" s="268"/>
      <c r="AC3106" s="268"/>
      <c r="AE3106" s="268"/>
      <c r="AF3106" s="268"/>
      <c r="AG3106" s="268"/>
      <c r="AH3106" s="268"/>
      <c r="AI3106" s="268"/>
      <c r="AM3106" s="268"/>
    </row>
    <row r="3107" spans="1:39" x14ac:dyDescent="0.25">
      <c r="A3107" s="268"/>
      <c r="B3107" s="268"/>
      <c r="C3107" s="268"/>
      <c r="D3107" s="268"/>
      <c r="E3107" s="268"/>
      <c r="F3107" s="268"/>
      <c r="G3107" s="271"/>
      <c r="H3107" s="268"/>
      <c r="K3107" s="270"/>
      <c r="L3107" s="270"/>
      <c r="M3107" s="270"/>
      <c r="N3107" s="270"/>
      <c r="O3107" s="268"/>
      <c r="P3107" s="268"/>
      <c r="Q3107" s="268"/>
      <c r="R3107" s="268"/>
      <c r="S3107" s="268"/>
      <c r="T3107" s="268"/>
      <c r="U3107" s="268"/>
      <c r="V3107" s="268"/>
      <c r="W3107" s="268"/>
      <c r="X3107" s="268"/>
      <c r="Y3107" s="268"/>
      <c r="Z3107" s="268"/>
      <c r="AC3107" s="268"/>
      <c r="AE3107" s="268"/>
      <c r="AF3107" s="268"/>
      <c r="AG3107" s="268"/>
      <c r="AH3107" s="268"/>
      <c r="AI3107" s="268"/>
      <c r="AM3107" s="268"/>
    </row>
    <row r="3108" spans="1:39" x14ac:dyDescent="0.25">
      <c r="A3108" s="268"/>
      <c r="B3108" s="268"/>
      <c r="C3108" s="268"/>
      <c r="D3108" s="268"/>
      <c r="E3108" s="268"/>
      <c r="F3108" s="268"/>
      <c r="G3108" s="271"/>
      <c r="H3108" s="268"/>
      <c r="I3108" s="268"/>
      <c r="K3108" s="270"/>
      <c r="L3108" s="270"/>
      <c r="M3108" s="270"/>
      <c r="N3108" s="270"/>
      <c r="O3108" s="268"/>
      <c r="P3108" s="268"/>
      <c r="Q3108" s="268"/>
      <c r="R3108" s="268"/>
      <c r="S3108" s="268"/>
      <c r="T3108" s="268"/>
      <c r="U3108" s="268"/>
      <c r="V3108" s="268"/>
      <c r="W3108" s="268"/>
      <c r="X3108" s="268"/>
      <c r="Y3108" s="268"/>
      <c r="Z3108" s="268"/>
      <c r="AC3108" s="268"/>
      <c r="AE3108" s="268"/>
      <c r="AF3108" s="268"/>
      <c r="AG3108" s="268"/>
      <c r="AH3108" s="268"/>
      <c r="AI3108" s="268"/>
      <c r="AM3108" s="268"/>
    </row>
    <row r="3109" spans="1:39" x14ac:dyDescent="0.25">
      <c r="A3109" s="268"/>
      <c r="B3109" s="268"/>
      <c r="C3109" s="268"/>
      <c r="D3109" s="268"/>
      <c r="E3109" s="268"/>
      <c r="F3109" s="268"/>
      <c r="G3109" s="271"/>
      <c r="H3109" s="268"/>
      <c r="I3109" s="268"/>
      <c r="K3109" s="270"/>
      <c r="L3109" s="270"/>
      <c r="M3109" s="270"/>
      <c r="N3109" s="270"/>
      <c r="O3109" s="268"/>
      <c r="P3109" s="268"/>
      <c r="Q3109" s="268"/>
      <c r="R3109" s="268"/>
      <c r="S3109" s="268"/>
      <c r="T3109" s="268"/>
      <c r="U3109" s="268"/>
      <c r="V3109" s="268"/>
      <c r="W3109" s="268"/>
      <c r="X3109" s="268"/>
      <c r="Y3109" s="268"/>
      <c r="Z3109" s="268"/>
      <c r="AC3109" s="268"/>
      <c r="AE3109" s="268"/>
      <c r="AF3109" s="268"/>
      <c r="AG3109" s="268"/>
      <c r="AH3109" s="268"/>
      <c r="AI3109" s="268"/>
      <c r="AM3109" s="268"/>
    </row>
    <row r="3110" spans="1:39" x14ac:dyDescent="0.25">
      <c r="A3110" s="268"/>
      <c r="B3110" s="268"/>
      <c r="C3110" s="268"/>
      <c r="D3110" s="268"/>
      <c r="E3110" s="268"/>
      <c r="F3110" s="268"/>
      <c r="G3110" s="271"/>
      <c r="H3110" s="268"/>
      <c r="I3110" s="268"/>
      <c r="K3110" s="270"/>
      <c r="L3110" s="270"/>
      <c r="M3110" s="270"/>
      <c r="N3110" s="270"/>
      <c r="O3110" s="268"/>
      <c r="P3110" s="268"/>
      <c r="Q3110" s="268"/>
      <c r="R3110" s="268"/>
      <c r="S3110" s="268"/>
      <c r="T3110" s="268"/>
      <c r="U3110" s="268"/>
      <c r="V3110" s="268"/>
      <c r="W3110" s="268"/>
      <c r="X3110" s="268"/>
      <c r="Y3110" s="268"/>
      <c r="AC3110" s="268"/>
      <c r="AE3110" s="268"/>
      <c r="AF3110" s="268"/>
      <c r="AG3110" s="268"/>
      <c r="AH3110" s="268"/>
      <c r="AI3110" s="268"/>
      <c r="AM3110" s="268"/>
    </row>
    <row r="3111" spans="1:39" x14ac:dyDescent="0.25">
      <c r="A3111" s="268"/>
      <c r="B3111" s="268"/>
      <c r="C3111" s="268"/>
      <c r="D3111" s="268"/>
      <c r="E3111" s="268"/>
      <c r="F3111" s="268"/>
      <c r="G3111" s="271"/>
      <c r="H3111" s="268"/>
      <c r="I3111" s="268"/>
      <c r="K3111" s="270"/>
      <c r="L3111" s="270"/>
      <c r="M3111" s="270"/>
      <c r="N3111" s="270"/>
      <c r="O3111" s="268"/>
      <c r="P3111" s="268"/>
      <c r="Q3111" s="268"/>
      <c r="R3111" s="268"/>
      <c r="S3111" s="268"/>
      <c r="T3111" s="268"/>
      <c r="U3111" s="268"/>
      <c r="V3111" s="268"/>
      <c r="W3111" s="268"/>
      <c r="X3111" s="268"/>
      <c r="Y3111" s="268"/>
      <c r="AC3111" s="268"/>
      <c r="AE3111" s="268"/>
      <c r="AF3111" s="268"/>
      <c r="AG3111" s="268"/>
      <c r="AH3111" s="268"/>
      <c r="AI3111" s="268"/>
      <c r="AM3111" s="268"/>
    </row>
    <row r="3112" spans="1:39" x14ac:dyDescent="0.25">
      <c r="A3112" s="268"/>
      <c r="B3112" s="268"/>
      <c r="C3112" s="268"/>
      <c r="D3112" s="268"/>
      <c r="E3112" s="268"/>
      <c r="F3112" s="268"/>
      <c r="G3112" s="271"/>
      <c r="H3112" s="268"/>
      <c r="I3112" s="268"/>
      <c r="K3112" s="270"/>
      <c r="L3112" s="270"/>
      <c r="M3112" s="270"/>
      <c r="N3112" s="270"/>
      <c r="O3112" s="268"/>
      <c r="P3112" s="268"/>
      <c r="Q3112" s="268"/>
      <c r="R3112" s="268"/>
      <c r="S3112" s="268"/>
      <c r="T3112" s="268"/>
      <c r="U3112" s="268"/>
      <c r="V3112" s="268"/>
      <c r="W3112" s="268"/>
      <c r="X3112" s="268"/>
      <c r="Y3112" s="268"/>
      <c r="AC3112" s="268"/>
      <c r="AE3112" s="268"/>
      <c r="AF3112" s="268"/>
      <c r="AG3112" s="268"/>
      <c r="AH3112" s="268"/>
      <c r="AI3112" s="268"/>
      <c r="AM3112" s="268"/>
    </row>
    <row r="3113" spans="1:39" x14ac:dyDescent="0.25">
      <c r="A3113" s="268"/>
      <c r="B3113" s="268"/>
      <c r="C3113" s="268"/>
      <c r="D3113" s="268"/>
      <c r="E3113" s="268"/>
      <c r="F3113" s="268"/>
      <c r="G3113" s="271"/>
      <c r="H3113" s="268"/>
      <c r="K3113" s="270"/>
      <c r="L3113" s="270"/>
      <c r="M3113" s="270"/>
      <c r="N3113" s="270"/>
      <c r="O3113" s="268"/>
      <c r="P3113" s="268"/>
      <c r="Q3113" s="268"/>
      <c r="R3113" s="268"/>
      <c r="S3113" s="268"/>
      <c r="T3113" s="268"/>
      <c r="U3113" s="268"/>
      <c r="V3113" s="268"/>
      <c r="W3113" s="268"/>
      <c r="X3113" s="268"/>
      <c r="Y3113" s="268"/>
      <c r="AC3113" s="268"/>
      <c r="AE3113" s="268"/>
      <c r="AF3113" s="268"/>
      <c r="AG3113" s="268"/>
      <c r="AH3113" s="268"/>
      <c r="AI3113" s="268"/>
      <c r="AM3113" s="268"/>
    </row>
    <row r="3114" spans="1:39" x14ac:dyDescent="0.25">
      <c r="A3114" s="268"/>
      <c r="B3114" s="268"/>
      <c r="C3114" s="268"/>
      <c r="D3114" s="268"/>
      <c r="E3114" s="268"/>
      <c r="F3114" s="268"/>
      <c r="G3114" s="271"/>
      <c r="H3114" s="268"/>
      <c r="I3114" s="2"/>
      <c r="K3114" s="270"/>
      <c r="L3114" s="270"/>
      <c r="M3114" s="270"/>
      <c r="N3114" s="270"/>
      <c r="O3114" s="268"/>
      <c r="P3114" s="268"/>
      <c r="Q3114" s="268"/>
      <c r="R3114" s="268"/>
      <c r="S3114" s="268"/>
      <c r="T3114" s="268"/>
      <c r="U3114" s="268"/>
      <c r="V3114" s="268"/>
      <c r="W3114" s="268"/>
      <c r="X3114" s="268"/>
      <c r="AC3114" s="268"/>
      <c r="AE3114" s="268"/>
      <c r="AF3114" s="268"/>
      <c r="AG3114" s="268"/>
      <c r="AH3114" s="268"/>
      <c r="AI3114" s="268"/>
      <c r="AM3114" s="268"/>
    </row>
    <row r="3115" spans="1:39" x14ac:dyDescent="0.25">
      <c r="A3115" s="268"/>
      <c r="B3115" s="268"/>
      <c r="C3115" s="268"/>
      <c r="D3115" s="268"/>
      <c r="E3115" s="268"/>
      <c r="F3115" s="268"/>
      <c r="G3115" s="271"/>
      <c r="H3115" s="268"/>
      <c r="I3115" s="2"/>
      <c r="K3115" s="270"/>
      <c r="L3115" s="270"/>
      <c r="M3115" s="270"/>
      <c r="N3115" s="270"/>
      <c r="O3115" s="268"/>
      <c r="P3115" s="268"/>
      <c r="Q3115" s="268"/>
      <c r="R3115" s="268"/>
      <c r="S3115" s="268"/>
      <c r="T3115" s="268"/>
      <c r="U3115" s="268"/>
      <c r="V3115" s="268"/>
      <c r="W3115" s="268"/>
      <c r="X3115" s="268"/>
      <c r="AC3115" s="268"/>
      <c r="AE3115" s="268"/>
      <c r="AF3115" s="268"/>
      <c r="AG3115" s="268"/>
      <c r="AH3115" s="268"/>
      <c r="AI3115" s="268"/>
      <c r="AM3115" s="268"/>
    </row>
    <row r="3116" spans="1:39" x14ac:dyDescent="0.25">
      <c r="A3116" s="268"/>
      <c r="B3116" s="268"/>
      <c r="C3116" s="268"/>
      <c r="D3116" s="268"/>
      <c r="E3116" s="268"/>
      <c r="F3116" s="268"/>
      <c r="G3116" s="271"/>
      <c r="H3116" s="268"/>
      <c r="K3116" s="270"/>
      <c r="L3116" s="270"/>
      <c r="M3116" s="270"/>
      <c r="N3116" s="270"/>
      <c r="O3116" s="268"/>
      <c r="P3116" s="268"/>
      <c r="Q3116" s="268"/>
      <c r="R3116" s="268"/>
      <c r="S3116" s="268"/>
      <c r="T3116" s="268"/>
      <c r="U3116" s="268"/>
      <c r="V3116" s="268"/>
      <c r="W3116" s="268"/>
      <c r="X3116" s="268"/>
      <c r="AC3116" s="268"/>
      <c r="AE3116" s="268"/>
      <c r="AF3116" s="268"/>
      <c r="AG3116" s="268"/>
      <c r="AH3116" s="268"/>
      <c r="AI3116" s="268"/>
      <c r="AM3116" s="268"/>
    </row>
    <row r="3117" spans="1:39" x14ac:dyDescent="0.25">
      <c r="A3117" s="268"/>
      <c r="B3117" s="268"/>
      <c r="C3117" s="268"/>
      <c r="D3117" s="268"/>
      <c r="E3117" s="268"/>
      <c r="F3117" s="268"/>
      <c r="G3117" s="271"/>
      <c r="H3117" s="268"/>
      <c r="I3117" s="268"/>
      <c r="K3117" s="270"/>
      <c r="L3117" s="270"/>
      <c r="M3117" s="270"/>
      <c r="N3117" s="270"/>
      <c r="O3117" s="268"/>
      <c r="P3117" s="268"/>
      <c r="Q3117" s="268"/>
      <c r="R3117" s="268"/>
      <c r="S3117" s="268"/>
      <c r="T3117" s="268"/>
      <c r="U3117" s="268"/>
      <c r="V3117" s="268"/>
      <c r="W3117" s="268"/>
      <c r="X3117" s="268"/>
      <c r="AC3117" s="268"/>
      <c r="AE3117" s="268"/>
      <c r="AF3117" s="268"/>
      <c r="AG3117" s="268"/>
      <c r="AH3117" s="268"/>
      <c r="AI3117" s="268"/>
      <c r="AM3117" s="268"/>
    </row>
    <row r="3118" spans="1:39" x14ac:dyDescent="0.25">
      <c r="A3118" s="268"/>
      <c r="B3118" s="268"/>
      <c r="C3118" s="268"/>
      <c r="D3118" s="268"/>
      <c r="E3118" s="268"/>
      <c r="F3118" s="268"/>
      <c r="G3118" s="271"/>
      <c r="H3118" s="268"/>
      <c r="I3118" s="268"/>
      <c r="K3118" s="270"/>
      <c r="L3118" s="270"/>
      <c r="M3118" s="270"/>
      <c r="N3118" s="270"/>
      <c r="O3118" s="268"/>
      <c r="P3118" s="268"/>
      <c r="Q3118" s="268"/>
      <c r="R3118" s="268"/>
      <c r="S3118" s="268"/>
      <c r="T3118" s="268"/>
      <c r="U3118" s="268"/>
      <c r="V3118" s="268"/>
      <c r="W3118" s="268"/>
      <c r="X3118" s="268"/>
      <c r="AC3118" s="268"/>
      <c r="AE3118" s="268"/>
      <c r="AF3118" s="268"/>
      <c r="AG3118" s="268"/>
      <c r="AH3118" s="268"/>
      <c r="AI3118" s="268"/>
      <c r="AM3118" s="268"/>
    </row>
    <row r="3119" spans="1:39" x14ac:dyDescent="0.25">
      <c r="A3119" s="268"/>
      <c r="B3119" s="268"/>
      <c r="C3119" s="268"/>
      <c r="D3119" s="268"/>
      <c r="E3119" s="268"/>
      <c r="F3119" s="268"/>
      <c r="G3119" s="271"/>
      <c r="H3119" s="268"/>
      <c r="I3119" s="268"/>
      <c r="K3119" s="270"/>
      <c r="L3119" s="270"/>
      <c r="M3119" s="270"/>
      <c r="N3119" s="270"/>
      <c r="O3119" s="268"/>
      <c r="P3119" s="268"/>
      <c r="Q3119" s="268"/>
      <c r="R3119" s="268"/>
      <c r="S3119" s="268"/>
      <c r="T3119" s="268"/>
      <c r="U3119" s="268"/>
      <c r="V3119" s="268"/>
      <c r="W3119" s="268"/>
      <c r="X3119" s="268"/>
      <c r="AC3119" s="268"/>
      <c r="AE3119" s="268"/>
      <c r="AF3119" s="268"/>
      <c r="AG3119" s="268"/>
      <c r="AH3119" s="268"/>
      <c r="AI3119" s="268"/>
      <c r="AM3119" s="268"/>
    </row>
    <row r="3120" spans="1:39" x14ac:dyDescent="0.25">
      <c r="A3120" s="268"/>
      <c r="B3120" s="268"/>
      <c r="C3120" s="268"/>
      <c r="D3120" s="268"/>
      <c r="E3120" s="268"/>
      <c r="F3120" s="268"/>
      <c r="G3120" s="271"/>
      <c r="H3120" s="268"/>
      <c r="I3120" s="268"/>
      <c r="K3120" s="270"/>
      <c r="L3120" s="270"/>
      <c r="M3120" s="270"/>
      <c r="N3120" s="270"/>
      <c r="O3120" s="268"/>
      <c r="P3120" s="268"/>
      <c r="Q3120" s="268"/>
      <c r="R3120" s="268"/>
      <c r="S3120" s="268"/>
      <c r="T3120" s="268"/>
      <c r="U3120" s="268"/>
      <c r="V3120" s="268"/>
      <c r="W3120" s="268"/>
      <c r="X3120" s="268"/>
      <c r="AC3120" s="268"/>
      <c r="AE3120" s="268"/>
      <c r="AF3120" s="268"/>
      <c r="AG3120" s="268"/>
      <c r="AH3120" s="268"/>
      <c r="AI3120" s="268"/>
      <c r="AM3120" s="268"/>
    </row>
    <row r="3121" spans="1:39" x14ac:dyDescent="0.25">
      <c r="A3121" s="268"/>
      <c r="B3121" s="268"/>
      <c r="C3121" s="268"/>
      <c r="D3121" s="268"/>
      <c r="E3121" s="268"/>
      <c r="F3121" s="268"/>
      <c r="G3121" s="271"/>
      <c r="H3121" s="268"/>
      <c r="I3121" s="2"/>
      <c r="K3121" s="270"/>
      <c r="L3121" s="270"/>
      <c r="M3121" s="270"/>
      <c r="N3121" s="270"/>
      <c r="O3121" s="268"/>
      <c r="P3121" s="268"/>
      <c r="Q3121" s="268"/>
      <c r="R3121" s="268"/>
      <c r="S3121" s="268"/>
      <c r="T3121" s="268"/>
      <c r="U3121" s="268"/>
      <c r="V3121" s="268"/>
      <c r="W3121" s="268"/>
      <c r="X3121" s="268"/>
      <c r="AC3121" s="268"/>
      <c r="AE3121" s="268"/>
      <c r="AF3121" s="268"/>
      <c r="AG3121" s="268"/>
      <c r="AH3121" s="268"/>
      <c r="AI3121" s="268"/>
      <c r="AM3121" s="268"/>
    </row>
    <row r="3122" spans="1:39" x14ac:dyDescent="0.25">
      <c r="A3122" s="268"/>
      <c r="B3122" s="268"/>
      <c r="C3122" s="268"/>
      <c r="D3122" s="268"/>
      <c r="E3122" s="268"/>
      <c r="F3122" s="268"/>
      <c r="G3122" s="271"/>
      <c r="H3122" s="268"/>
      <c r="I3122" s="2"/>
      <c r="K3122" s="270"/>
      <c r="L3122" s="270"/>
      <c r="M3122" s="270"/>
      <c r="N3122" s="270"/>
      <c r="O3122" s="268"/>
      <c r="P3122" s="268"/>
      <c r="Q3122" s="268"/>
      <c r="R3122" s="268"/>
      <c r="S3122" s="268"/>
      <c r="T3122" s="268"/>
      <c r="U3122" s="268"/>
      <c r="V3122" s="268"/>
      <c r="W3122" s="268"/>
      <c r="X3122" s="268"/>
      <c r="AC3122" s="268"/>
      <c r="AE3122" s="268"/>
      <c r="AF3122" s="268"/>
      <c r="AG3122" s="268"/>
      <c r="AH3122" s="268"/>
      <c r="AI3122" s="268"/>
      <c r="AM3122" s="268"/>
    </row>
    <row r="3123" spans="1:39" x14ac:dyDescent="0.25">
      <c r="A3123" s="268"/>
      <c r="B3123" s="268"/>
      <c r="C3123" s="268"/>
      <c r="D3123" s="268"/>
      <c r="E3123" s="268"/>
      <c r="F3123" s="268"/>
      <c r="G3123" s="271"/>
      <c r="H3123" s="268"/>
      <c r="I3123" s="2"/>
      <c r="K3123" s="270"/>
      <c r="L3123" s="270"/>
      <c r="M3123" s="270"/>
      <c r="N3123" s="270"/>
      <c r="O3123" s="268"/>
      <c r="P3123" s="268"/>
      <c r="Q3123" s="268"/>
      <c r="R3123" s="268"/>
      <c r="S3123" s="268"/>
      <c r="T3123" s="268"/>
      <c r="U3123" s="268"/>
      <c r="V3123" s="268"/>
      <c r="W3123" s="268"/>
      <c r="X3123" s="268"/>
      <c r="AC3123" s="268"/>
      <c r="AE3123" s="268"/>
      <c r="AF3123" s="268"/>
      <c r="AG3123" s="268"/>
      <c r="AH3123" s="268"/>
      <c r="AI3123" s="268"/>
      <c r="AM3123" s="268"/>
    </row>
    <row r="3124" spans="1:39" x14ac:dyDescent="0.25">
      <c r="A3124" s="268"/>
      <c r="B3124" s="268"/>
      <c r="C3124" s="268"/>
      <c r="D3124" s="268"/>
      <c r="E3124" s="268"/>
      <c r="F3124" s="268"/>
      <c r="G3124" s="271"/>
      <c r="H3124" s="268"/>
      <c r="K3124" s="270"/>
      <c r="L3124" s="270"/>
      <c r="M3124" s="270"/>
      <c r="N3124" s="270"/>
      <c r="O3124" s="268"/>
      <c r="P3124" s="268"/>
      <c r="Q3124" s="268"/>
      <c r="R3124" s="268"/>
      <c r="S3124" s="268"/>
      <c r="T3124" s="268"/>
      <c r="U3124" s="268"/>
      <c r="V3124" s="268"/>
      <c r="W3124" s="268"/>
      <c r="X3124" s="268"/>
      <c r="Y3124" s="268"/>
      <c r="AC3124" s="268"/>
      <c r="AE3124" s="268"/>
      <c r="AF3124" s="268"/>
      <c r="AG3124" s="268"/>
      <c r="AH3124" s="268"/>
      <c r="AI3124" s="268"/>
      <c r="AM3124" s="268"/>
    </row>
    <row r="3125" spans="1:39" x14ac:dyDescent="0.25">
      <c r="A3125" s="268"/>
      <c r="B3125" s="268"/>
      <c r="C3125" s="268"/>
      <c r="D3125" s="268"/>
      <c r="E3125" s="268"/>
      <c r="F3125" s="268"/>
      <c r="G3125" s="271"/>
      <c r="H3125" s="268"/>
      <c r="K3125" s="270"/>
      <c r="L3125" s="270"/>
      <c r="M3125" s="270"/>
      <c r="N3125" s="270"/>
      <c r="O3125" s="268"/>
      <c r="P3125" s="268"/>
      <c r="Q3125" s="268"/>
      <c r="R3125" s="268"/>
      <c r="S3125" s="268"/>
      <c r="T3125" s="268"/>
      <c r="U3125" s="268"/>
      <c r="V3125" s="268"/>
      <c r="W3125" s="268"/>
      <c r="X3125" s="268"/>
      <c r="AC3125" s="268"/>
      <c r="AE3125" s="268"/>
      <c r="AF3125" s="268"/>
      <c r="AG3125" s="268"/>
      <c r="AH3125" s="268"/>
      <c r="AI3125" s="268"/>
      <c r="AM3125" s="268"/>
    </row>
    <row r="3126" spans="1:39" x14ac:dyDescent="0.25">
      <c r="A3126" s="268"/>
      <c r="B3126" s="268"/>
      <c r="C3126" s="268"/>
      <c r="D3126" s="268"/>
      <c r="E3126" s="268"/>
      <c r="F3126" s="268"/>
      <c r="G3126" s="271"/>
      <c r="H3126" s="268"/>
      <c r="J3126" s="2"/>
      <c r="K3126" s="270"/>
      <c r="L3126" s="270"/>
      <c r="M3126" s="270"/>
      <c r="N3126" s="270"/>
      <c r="O3126" s="268"/>
      <c r="P3126" s="268"/>
      <c r="Q3126" s="268"/>
      <c r="R3126" s="268"/>
      <c r="S3126" s="268"/>
      <c r="T3126" s="268"/>
      <c r="U3126" s="268"/>
      <c r="V3126" s="268"/>
      <c r="W3126" s="268"/>
      <c r="X3126" s="268"/>
      <c r="AC3126" s="268"/>
      <c r="AE3126" s="268"/>
      <c r="AF3126" s="268"/>
      <c r="AG3126" s="268"/>
      <c r="AH3126" s="268"/>
      <c r="AI3126" s="268"/>
      <c r="AM3126" s="268"/>
    </row>
    <row r="3127" spans="1:39" x14ac:dyDescent="0.25">
      <c r="A3127" s="268"/>
      <c r="B3127" s="268"/>
      <c r="C3127" s="268"/>
      <c r="D3127" s="268"/>
      <c r="E3127" s="268"/>
      <c r="F3127" s="268"/>
      <c r="G3127" s="271"/>
      <c r="H3127" s="268"/>
      <c r="K3127" s="270"/>
      <c r="L3127" s="270"/>
      <c r="M3127" s="270"/>
      <c r="N3127" s="270"/>
      <c r="O3127" s="268"/>
      <c r="P3127" s="268"/>
      <c r="Q3127" s="268"/>
      <c r="R3127" s="268"/>
      <c r="S3127" s="268"/>
      <c r="T3127" s="268"/>
      <c r="U3127" s="268"/>
      <c r="V3127" s="268"/>
      <c r="W3127" s="268"/>
      <c r="X3127" s="268"/>
      <c r="AC3127" s="268"/>
      <c r="AE3127" s="268"/>
      <c r="AF3127" s="268"/>
      <c r="AG3127" s="268"/>
      <c r="AH3127" s="268"/>
      <c r="AI3127" s="268"/>
      <c r="AM3127" s="268"/>
    </row>
    <row r="3128" spans="1:39" x14ac:dyDescent="0.25">
      <c r="A3128" s="268"/>
      <c r="B3128" s="268"/>
      <c r="C3128" s="268"/>
      <c r="D3128" s="268"/>
      <c r="E3128" s="268"/>
      <c r="F3128" s="268"/>
      <c r="G3128" s="271"/>
      <c r="H3128" s="268"/>
      <c r="I3128" s="268"/>
      <c r="K3128" s="270"/>
      <c r="L3128" s="270"/>
      <c r="M3128" s="270"/>
      <c r="N3128" s="270"/>
      <c r="O3128" s="268"/>
      <c r="P3128" s="268"/>
      <c r="Q3128" s="268"/>
      <c r="R3128" s="268"/>
      <c r="S3128" s="268"/>
      <c r="T3128" s="268"/>
      <c r="U3128" s="268"/>
      <c r="V3128" s="268"/>
      <c r="W3128" s="268"/>
      <c r="X3128" s="268"/>
      <c r="Y3128" s="268"/>
      <c r="AC3128" s="268"/>
      <c r="AE3128" s="268"/>
      <c r="AF3128" s="268"/>
      <c r="AG3128" s="268"/>
      <c r="AH3128" s="268"/>
      <c r="AI3128" s="268"/>
      <c r="AM3128" s="268"/>
    </row>
    <row r="3129" spans="1:39" x14ac:dyDescent="0.25">
      <c r="A3129" s="268"/>
      <c r="B3129" s="268"/>
      <c r="C3129" s="268"/>
      <c r="D3129" s="268"/>
      <c r="E3129" s="268"/>
      <c r="F3129" s="268"/>
      <c r="G3129" s="271"/>
      <c r="H3129" s="268"/>
      <c r="I3129" s="268"/>
      <c r="K3129" s="270"/>
      <c r="L3129" s="270"/>
      <c r="M3129" s="270"/>
      <c r="N3129" s="270"/>
      <c r="O3129" s="268"/>
      <c r="P3129" s="268"/>
      <c r="Q3129" s="268"/>
      <c r="R3129" s="268"/>
      <c r="S3129" s="268"/>
      <c r="T3129" s="268"/>
      <c r="U3129" s="268"/>
      <c r="V3129" s="268"/>
      <c r="W3129" s="268"/>
      <c r="X3129" s="268"/>
      <c r="Y3129" s="268"/>
      <c r="AC3129" s="268"/>
      <c r="AE3129" s="268"/>
      <c r="AF3129" s="268"/>
      <c r="AG3129" s="268"/>
      <c r="AH3129" s="268"/>
      <c r="AI3129" s="268"/>
      <c r="AM3129" s="268"/>
    </row>
    <row r="3130" spans="1:39" x14ac:dyDescent="0.25">
      <c r="A3130" s="268"/>
      <c r="B3130" s="268"/>
      <c r="C3130" s="268"/>
      <c r="D3130" s="268"/>
      <c r="E3130" s="268"/>
      <c r="F3130" s="268"/>
      <c r="G3130" s="271"/>
      <c r="H3130" s="268"/>
      <c r="K3130" s="270"/>
      <c r="L3130" s="270"/>
      <c r="M3130" s="270"/>
      <c r="N3130" s="270"/>
      <c r="O3130" s="268"/>
      <c r="P3130" s="268"/>
      <c r="Q3130" s="268"/>
      <c r="R3130" s="268"/>
      <c r="S3130" s="268"/>
      <c r="T3130" s="268"/>
      <c r="U3130" s="268"/>
      <c r="V3130" s="268"/>
      <c r="W3130" s="268"/>
      <c r="X3130" s="268"/>
      <c r="AC3130" s="268"/>
      <c r="AE3130" s="268"/>
      <c r="AF3130" s="268"/>
      <c r="AG3130" s="268"/>
      <c r="AH3130" s="268"/>
      <c r="AI3130" s="268"/>
      <c r="AM3130" s="268"/>
    </row>
    <row r="3131" spans="1:39" x14ac:dyDescent="0.25">
      <c r="A3131" s="268"/>
      <c r="B3131" s="268"/>
      <c r="C3131" s="268"/>
      <c r="D3131" s="268"/>
      <c r="E3131" s="268"/>
      <c r="F3131" s="268"/>
      <c r="G3131" s="271"/>
      <c r="H3131" s="268"/>
      <c r="I3131" s="2"/>
      <c r="K3131" s="270"/>
      <c r="L3131" s="270"/>
      <c r="M3131" s="270"/>
      <c r="N3131" s="270"/>
      <c r="O3131" s="268"/>
      <c r="P3131" s="268"/>
      <c r="Q3131" s="268"/>
      <c r="R3131" s="268"/>
      <c r="S3131" s="268"/>
      <c r="T3131" s="268"/>
      <c r="U3131" s="268"/>
      <c r="V3131" s="268"/>
      <c r="W3131" s="268"/>
      <c r="X3131" s="268"/>
      <c r="Y3131" s="268"/>
      <c r="AC3131" s="268"/>
      <c r="AE3131" s="268"/>
      <c r="AF3131" s="268"/>
      <c r="AG3131" s="268"/>
      <c r="AH3131" s="268"/>
      <c r="AI3131" s="268"/>
      <c r="AM3131" s="268"/>
    </row>
    <row r="3132" spans="1:39" x14ac:dyDescent="0.25">
      <c r="A3132" s="268"/>
      <c r="B3132" s="268"/>
      <c r="C3132" s="268"/>
      <c r="D3132" s="268"/>
      <c r="E3132" s="268"/>
      <c r="F3132" s="268"/>
      <c r="G3132" s="271"/>
      <c r="H3132" s="268"/>
      <c r="K3132" s="270"/>
      <c r="L3132" s="270"/>
      <c r="M3132" s="270"/>
      <c r="N3132" s="270"/>
      <c r="O3132" s="268"/>
      <c r="P3132" s="268"/>
      <c r="Q3132" s="268"/>
      <c r="R3132" s="268"/>
      <c r="S3132" s="268"/>
      <c r="T3132" s="268"/>
      <c r="U3132" s="268"/>
      <c r="V3132" s="268"/>
      <c r="W3132" s="268"/>
      <c r="X3132" s="268"/>
      <c r="Y3132" s="268"/>
      <c r="AC3132" s="268"/>
      <c r="AE3132" s="268"/>
      <c r="AF3132" s="268"/>
      <c r="AG3132" s="268"/>
      <c r="AH3132" s="268"/>
      <c r="AI3132" s="268"/>
      <c r="AM3132" s="268"/>
    </row>
    <row r="3133" spans="1:39" x14ac:dyDescent="0.25">
      <c r="A3133" s="268"/>
      <c r="B3133" s="268"/>
      <c r="C3133" s="268"/>
      <c r="D3133" s="268"/>
      <c r="E3133" s="268"/>
      <c r="F3133" s="268"/>
      <c r="G3133" s="271"/>
      <c r="H3133" s="268"/>
      <c r="I3133" s="268"/>
      <c r="K3133" s="270"/>
      <c r="L3133" s="270"/>
      <c r="M3133" s="270"/>
      <c r="N3133" s="270"/>
      <c r="O3133" s="268"/>
      <c r="P3133" s="268"/>
      <c r="Q3133" s="268"/>
      <c r="R3133" s="268"/>
      <c r="S3133" s="268"/>
      <c r="T3133" s="268"/>
      <c r="U3133" s="268"/>
      <c r="V3133" s="268"/>
      <c r="W3133" s="268"/>
      <c r="X3133" s="268"/>
      <c r="Y3133" s="268"/>
      <c r="AC3133" s="268"/>
      <c r="AE3133" s="268"/>
      <c r="AF3133" s="268"/>
      <c r="AG3133" s="268"/>
      <c r="AH3133" s="268"/>
      <c r="AI3133" s="268"/>
      <c r="AM3133" s="268"/>
    </row>
    <row r="3134" spans="1:39" x14ac:dyDescent="0.25">
      <c r="A3134" s="268"/>
      <c r="B3134" s="268"/>
      <c r="C3134" s="268"/>
      <c r="D3134" s="268"/>
      <c r="E3134" s="268"/>
      <c r="F3134" s="268"/>
      <c r="G3134" s="271"/>
      <c r="H3134" s="268"/>
      <c r="K3134" s="270"/>
      <c r="L3134" s="270"/>
      <c r="M3134" s="270"/>
      <c r="N3134" s="270"/>
      <c r="O3134" s="268"/>
      <c r="P3134" s="268"/>
      <c r="Q3134" s="268"/>
      <c r="R3134" s="268"/>
      <c r="S3134" s="268"/>
      <c r="T3134" s="268"/>
      <c r="U3134" s="268"/>
      <c r="V3134" s="268"/>
      <c r="W3134" s="268"/>
      <c r="X3134" s="268"/>
      <c r="Y3134" s="268"/>
      <c r="AC3134" s="268"/>
      <c r="AE3134" s="268"/>
      <c r="AF3134" s="268"/>
      <c r="AG3134" s="268"/>
      <c r="AH3134" s="268"/>
      <c r="AI3134" s="268"/>
      <c r="AM3134" s="268"/>
    </row>
    <row r="3135" spans="1:39" x14ac:dyDescent="0.25">
      <c r="A3135" s="268"/>
      <c r="B3135" s="268"/>
      <c r="C3135" s="268"/>
      <c r="D3135" s="268"/>
      <c r="E3135" s="268"/>
      <c r="F3135" s="268"/>
      <c r="G3135" s="271"/>
      <c r="H3135" s="268"/>
      <c r="I3135" s="268"/>
      <c r="K3135" s="270"/>
      <c r="L3135" s="270"/>
      <c r="M3135" s="270"/>
      <c r="N3135" s="270"/>
      <c r="O3135" s="268"/>
      <c r="P3135" s="268"/>
      <c r="Q3135" s="268"/>
      <c r="R3135" s="268"/>
      <c r="S3135" s="268"/>
      <c r="T3135" s="268"/>
      <c r="U3135" s="268"/>
      <c r="V3135" s="268"/>
      <c r="W3135" s="268"/>
      <c r="X3135" s="268"/>
      <c r="AC3135" s="268"/>
      <c r="AE3135" s="268"/>
      <c r="AF3135" s="268"/>
      <c r="AG3135" s="268"/>
      <c r="AH3135" s="268"/>
      <c r="AI3135" s="268"/>
      <c r="AM3135" s="268"/>
    </row>
    <row r="3136" spans="1:39" x14ac:dyDescent="0.25">
      <c r="A3136" s="268"/>
      <c r="B3136" s="268"/>
      <c r="C3136" s="268"/>
      <c r="D3136" s="268"/>
      <c r="E3136" s="268"/>
      <c r="F3136" s="268"/>
      <c r="G3136" s="271"/>
      <c r="H3136" s="268"/>
      <c r="K3136" s="270"/>
      <c r="L3136" s="270"/>
      <c r="M3136" s="270"/>
      <c r="N3136" s="270"/>
      <c r="O3136" s="268"/>
      <c r="P3136" s="268"/>
      <c r="Q3136" s="268"/>
      <c r="R3136" s="268"/>
      <c r="S3136" s="268"/>
      <c r="T3136" s="268"/>
      <c r="U3136" s="268"/>
      <c r="V3136" s="268"/>
      <c r="W3136" s="268"/>
      <c r="X3136" s="268"/>
      <c r="Y3136" s="268"/>
      <c r="AC3136" s="268"/>
      <c r="AE3136" s="268"/>
      <c r="AF3136" s="268"/>
      <c r="AG3136" s="268"/>
      <c r="AH3136" s="268"/>
      <c r="AI3136" s="268"/>
      <c r="AM3136" s="268"/>
    </row>
    <row r="3137" spans="1:39" x14ac:dyDescent="0.25">
      <c r="A3137" s="268"/>
      <c r="B3137" s="268"/>
      <c r="C3137" s="268"/>
      <c r="D3137" s="268"/>
      <c r="E3137" s="268"/>
      <c r="F3137" s="268"/>
      <c r="G3137" s="271"/>
      <c r="H3137" s="268"/>
      <c r="K3137" s="270"/>
      <c r="L3137" s="270"/>
      <c r="M3137" s="270"/>
      <c r="N3137" s="270"/>
      <c r="O3137" s="268"/>
      <c r="P3137" s="268"/>
      <c r="Q3137" s="268"/>
      <c r="R3137" s="268"/>
      <c r="S3137" s="268"/>
      <c r="T3137" s="268"/>
      <c r="U3137" s="268"/>
      <c r="V3137" s="268"/>
      <c r="W3137" s="268"/>
      <c r="X3137" s="268"/>
      <c r="Y3137" s="268"/>
      <c r="AC3137" s="268"/>
      <c r="AE3137" s="268"/>
      <c r="AF3137" s="268"/>
      <c r="AG3137" s="268"/>
      <c r="AH3137" s="268"/>
      <c r="AI3137" s="268"/>
      <c r="AM3137" s="268"/>
    </row>
    <row r="3138" spans="1:39" x14ac:dyDescent="0.25">
      <c r="A3138" s="268"/>
      <c r="B3138" s="268"/>
      <c r="C3138" s="268"/>
      <c r="D3138" s="268"/>
      <c r="E3138" s="268"/>
      <c r="F3138" s="268"/>
      <c r="G3138" s="271"/>
      <c r="H3138" s="268"/>
      <c r="I3138" s="2"/>
      <c r="K3138" s="270"/>
      <c r="L3138" s="270"/>
      <c r="M3138" s="270"/>
      <c r="N3138" s="270"/>
      <c r="O3138" s="268"/>
      <c r="P3138" s="268"/>
      <c r="Q3138" s="268"/>
      <c r="R3138" s="268"/>
      <c r="S3138" s="268"/>
      <c r="T3138" s="268"/>
      <c r="U3138" s="268"/>
      <c r="V3138" s="268"/>
      <c r="W3138" s="268"/>
      <c r="X3138" s="268"/>
      <c r="AC3138" s="268"/>
      <c r="AE3138" s="268"/>
      <c r="AF3138" s="268"/>
      <c r="AG3138" s="268"/>
      <c r="AH3138" s="268"/>
      <c r="AI3138" s="268"/>
      <c r="AM3138" s="268"/>
    </row>
    <row r="3139" spans="1:39" x14ac:dyDescent="0.25">
      <c r="A3139" s="268"/>
      <c r="B3139" s="268"/>
      <c r="C3139" s="268"/>
      <c r="D3139" s="268"/>
      <c r="E3139" s="268"/>
      <c r="F3139" s="268"/>
      <c r="G3139" s="271"/>
      <c r="H3139" s="268"/>
      <c r="I3139" s="268"/>
      <c r="K3139" s="270"/>
      <c r="L3139" s="270"/>
      <c r="M3139" s="270"/>
      <c r="N3139" s="270"/>
      <c r="O3139" s="268"/>
      <c r="P3139" s="268"/>
      <c r="Q3139" s="268"/>
      <c r="R3139" s="268"/>
      <c r="S3139" s="268"/>
      <c r="T3139" s="268"/>
      <c r="U3139" s="268"/>
      <c r="V3139" s="268"/>
      <c r="W3139" s="268"/>
      <c r="X3139" s="268"/>
      <c r="AC3139" s="268"/>
      <c r="AE3139" s="268"/>
      <c r="AF3139" s="268"/>
      <c r="AG3139" s="268"/>
      <c r="AH3139" s="268"/>
      <c r="AI3139" s="268"/>
      <c r="AM3139" s="268"/>
    </row>
    <row r="3140" spans="1:39" x14ac:dyDescent="0.25">
      <c r="A3140" s="268"/>
      <c r="B3140" s="268"/>
      <c r="C3140" s="268"/>
      <c r="D3140" s="268"/>
      <c r="E3140" s="268"/>
      <c r="F3140" s="268"/>
      <c r="G3140" s="271"/>
      <c r="H3140" s="268"/>
      <c r="I3140" s="268"/>
      <c r="K3140" s="270"/>
      <c r="L3140" s="270"/>
      <c r="M3140" s="270"/>
      <c r="N3140" s="270"/>
      <c r="O3140" s="268"/>
      <c r="P3140" s="268"/>
      <c r="Q3140" s="268"/>
      <c r="R3140" s="268"/>
      <c r="S3140" s="268"/>
      <c r="T3140" s="268"/>
      <c r="U3140" s="268"/>
      <c r="V3140" s="268"/>
      <c r="W3140" s="268"/>
      <c r="X3140" s="268"/>
      <c r="AC3140" s="268"/>
      <c r="AE3140" s="268"/>
      <c r="AF3140" s="268"/>
      <c r="AG3140" s="268"/>
      <c r="AH3140" s="268"/>
      <c r="AI3140" s="268"/>
      <c r="AM3140" s="268"/>
    </row>
    <row r="3141" spans="1:39" x14ac:dyDescent="0.25">
      <c r="A3141" s="268"/>
      <c r="B3141" s="268"/>
      <c r="C3141" s="268"/>
      <c r="D3141" s="268"/>
      <c r="E3141" s="268"/>
      <c r="F3141" s="268"/>
      <c r="G3141" s="271"/>
      <c r="H3141" s="268"/>
      <c r="I3141" s="268"/>
      <c r="K3141" s="270"/>
      <c r="L3141" s="270"/>
      <c r="M3141" s="270"/>
      <c r="N3141" s="270"/>
      <c r="O3141" s="268"/>
      <c r="P3141" s="268"/>
      <c r="Q3141" s="268"/>
      <c r="R3141" s="268"/>
      <c r="S3141" s="268"/>
      <c r="T3141" s="268"/>
      <c r="U3141" s="268"/>
      <c r="V3141" s="268"/>
      <c r="W3141" s="268"/>
      <c r="X3141" s="268"/>
      <c r="AC3141" s="268"/>
      <c r="AE3141" s="268"/>
      <c r="AF3141" s="268"/>
      <c r="AG3141" s="268"/>
      <c r="AH3141" s="268"/>
      <c r="AI3141" s="268"/>
      <c r="AM3141" s="268"/>
    </row>
    <row r="3142" spans="1:39" x14ac:dyDescent="0.25">
      <c r="A3142" s="268"/>
      <c r="B3142" s="268"/>
      <c r="C3142" s="268"/>
      <c r="D3142" s="268"/>
      <c r="E3142" s="268"/>
      <c r="F3142" s="268"/>
      <c r="G3142" s="271"/>
      <c r="H3142" s="268"/>
      <c r="I3142" s="268"/>
      <c r="K3142" s="270"/>
      <c r="L3142" s="270"/>
      <c r="M3142" s="270"/>
      <c r="N3142" s="270"/>
      <c r="O3142" s="268"/>
      <c r="P3142" s="268"/>
      <c r="Q3142" s="268"/>
      <c r="R3142" s="268"/>
      <c r="S3142" s="268"/>
      <c r="T3142" s="268"/>
      <c r="U3142" s="268"/>
      <c r="V3142" s="268"/>
      <c r="W3142" s="268"/>
      <c r="X3142" s="268"/>
      <c r="Y3142" s="268"/>
      <c r="AC3142" s="268"/>
      <c r="AE3142" s="268"/>
      <c r="AF3142" s="268"/>
      <c r="AG3142" s="268"/>
      <c r="AH3142" s="268"/>
      <c r="AI3142" s="268"/>
      <c r="AM3142" s="268"/>
    </row>
    <row r="3143" spans="1:39" x14ac:dyDescent="0.25">
      <c r="A3143" s="268"/>
      <c r="B3143" s="268"/>
      <c r="C3143" s="268"/>
      <c r="D3143" s="268"/>
      <c r="E3143" s="268"/>
      <c r="F3143" s="268"/>
      <c r="G3143" s="271"/>
      <c r="H3143" s="268"/>
      <c r="I3143" s="268"/>
      <c r="K3143" s="270"/>
      <c r="L3143" s="270"/>
      <c r="M3143" s="270"/>
      <c r="N3143" s="270"/>
      <c r="O3143" s="268"/>
      <c r="P3143" s="268"/>
      <c r="Q3143" s="268"/>
      <c r="R3143" s="268"/>
      <c r="S3143" s="268"/>
      <c r="T3143" s="268"/>
      <c r="U3143" s="268"/>
      <c r="V3143" s="268"/>
      <c r="W3143" s="268"/>
      <c r="X3143" s="268"/>
      <c r="AC3143" s="268"/>
      <c r="AE3143" s="268"/>
      <c r="AF3143" s="268"/>
      <c r="AG3143" s="268"/>
      <c r="AH3143" s="268"/>
      <c r="AI3143" s="268"/>
      <c r="AM3143" s="268"/>
    </row>
    <row r="3144" spans="1:39" x14ac:dyDescent="0.25">
      <c r="A3144" s="268"/>
      <c r="B3144" s="268"/>
      <c r="C3144" s="268"/>
      <c r="D3144" s="268"/>
      <c r="E3144" s="268"/>
      <c r="F3144" s="268"/>
      <c r="G3144" s="271"/>
      <c r="H3144" s="268"/>
      <c r="K3144" s="270"/>
      <c r="L3144" s="270"/>
      <c r="M3144" s="270"/>
      <c r="N3144" s="270"/>
      <c r="O3144" s="268"/>
      <c r="P3144" s="268"/>
      <c r="Q3144" s="268"/>
      <c r="R3144" s="268"/>
      <c r="S3144" s="268"/>
      <c r="T3144" s="268"/>
      <c r="U3144" s="268"/>
      <c r="V3144" s="268"/>
      <c r="W3144" s="268"/>
      <c r="X3144" s="268"/>
      <c r="AC3144" s="268"/>
      <c r="AE3144" s="268"/>
      <c r="AF3144" s="268"/>
      <c r="AG3144" s="268"/>
      <c r="AH3144" s="268"/>
      <c r="AI3144" s="268"/>
      <c r="AM3144" s="268"/>
    </row>
    <row r="3145" spans="1:39" x14ac:dyDescent="0.25">
      <c r="A3145" s="268"/>
      <c r="B3145" s="268"/>
      <c r="C3145" s="268"/>
      <c r="D3145" s="268"/>
      <c r="E3145" s="268"/>
      <c r="F3145" s="268"/>
      <c r="G3145" s="271"/>
      <c r="H3145" s="268"/>
      <c r="I3145" s="2"/>
      <c r="K3145" s="270"/>
      <c r="L3145" s="270"/>
      <c r="M3145" s="270"/>
      <c r="N3145" s="270"/>
      <c r="O3145" s="268"/>
      <c r="P3145" s="268"/>
      <c r="Q3145" s="268"/>
      <c r="R3145" s="268"/>
      <c r="S3145" s="268"/>
      <c r="T3145" s="268"/>
      <c r="U3145" s="268"/>
      <c r="V3145" s="268"/>
      <c r="W3145" s="268"/>
      <c r="X3145" s="268"/>
      <c r="AC3145" s="268"/>
      <c r="AE3145" s="268"/>
      <c r="AF3145" s="268"/>
      <c r="AG3145" s="268"/>
      <c r="AH3145" s="268"/>
      <c r="AI3145" s="268"/>
      <c r="AM3145" s="268"/>
    </row>
    <row r="3146" spans="1:39" x14ac:dyDescent="0.25">
      <c r="A3146" s="268"/>
      <c r="B3146" s="268"/>
      <c r="C3146" s="268"/>
      <c r="D3146" s="268"/>
      <c r="E3146" s="268"/>
      <c r="F3146" s="268"/>
      <c r="G3146" s="271"/>
      <c r="H3146" s="268"/>
      <c r="I3146" s="268"/>
      <c r="K3146" s="270"/>
      <c r="L3146" s="270"/>
      <c r="M3146" s="270"/>
      <c r="N3146" s="270"/>
      <c r="O3146" s="268"/>
      <c r="P3146" s="268"/>
      <c r="Q3146" s="268"/>
      <c r="R3146" s="268"/>
      <c r="S3146" s="268"/>
      <c r="T3146" s="268"/>
      <c r="U3146" s="268"/>
      <c r="V3146" s="268"/>
      <c r="W3146" s="268"/>
      <c r="X3146" s="268"/>
      <c r="AC3146" s="268"/>
      <c r="AE3146" s="268"/>
      <c r="AF3146" s="268"/>
      <c r="AG3146" s="268"/>
      <c r="AH3146" s="268"/>
      <c r="AI3146" s="268"/>
      <c r="AM3146" s="268"/>
    </row>
    <row r="3147" spans="1:39" x14ac:dyDescent="0.25">
      <c r="A3147" s="268"/>
      <c r="B3147" s="268"/>
      <c r="C3147" s="268"/>
      <c r="D3147" s="268"/>
      <c r="E3147" s="268"/>
      <c r="F3147" s="268"/>
      <c r="G3147" s="271"/>
      <c r="H3147" s="268"/>
      <c r="I3147" s="268"/>
      <c r="K3147" s="270"/>
      <c r="L3147" s="270"/>
      <c r="M3147" s="270"/>
      <c r="N3147" s="270"/>
      <c r="O3147" s="268"/>
      <c r="P3147" s="268"/>
      <c r="Q3147" s="268"/>
      <c r="R3147" s="268"/>
      <c r="S3147" s="268"/>
      <c r="T3147" s="268"/>
      <c r="U3147" s="268"/>
      <c r="V3147" s="268"/>
      <c r="W3147" s="268"/>
      <c r="X3147" s="268"/>
      <c r="Y3147" s="268"/>
      <c r="AC3147" s="268"/>
      <c r="AE3147" s="268"/>
      <c r="AF3147" s="268"/>
      <c r="AG3147" s="268"/>
      <c r="AH3147" s="268"/>
      <c r="AI3147" s="268"/>
      <c r="AM3147" s="268"/>
    </row>
    <row r="3148" spans="1:39" x14ac:dyDescent="0.25">
      <c r="A3148" s="268"/>
      <c r="B3148" s="268"/>
      <c r="C3148" s="268"/>
      <c r="D3148" s="268"/>
      <c r="E3148" s="268"/>
      <c r="F3148" s="268"/>
      <c r="G3148" s="271"/>
      <c r="H3148" s="268"/>
      <c r="I3148" s="268"/>
      <c r="K3148" s="270"/>
      <c r="L3148" s="270"/>
      <c r="M3148" s="270"/>
      <c r="N3148" s="270"/>
      <c r="O3148" s="268"/>
      <c r="P3148" s="268"/>
      <c r="Q3148" s="268"/>
      <c r="R3148" s="268"/>
      <c r="S3148" s="268"/>
      <c r="T3148" s="268"/>
      <c r="U3148" s="268"/>
      <c r="V3148" s="268"/>
      <c r="W3148" s="268"/>
      <c r="X3148" s="268"/>
      <c r="Y3148" s="268"/>
      <c r="AC3148" s="268"/>
      <c r="AE3148" s="268"/>
      <c r="AF3148" s="268"/>
      <c r="AG3148" s="268"/>
      <c r="AH3148" s="268"/>
      <c r="AI3148" s="268"/>
      <c r="AM3148" s="268"/>
    </row>
    <row r="3149" spans="1:39" x14ac:dyDescent="0.25">
      <c r="A3149" s="268"/>
      <c r="B3149" s="268"/>
      <c r="C3149" s="268"/>
      <c r="D3149" s="268"/>
      <c r="E3149" s="268"/>
      <c r="F3149" s="268"/>
      <c r="G3149" s="271"/>
      <c r="H3149" s="268"/>
      <c r="I3149" s="268"/>
      <c r="K3149" s="270"/>
      <c r="L3149" s="270"/>
      <c r="M3149" s="270"/>
      <c r="N3149" s="270"/>
      <c r="O3149" s="268"/>
      <c r="P3149" s="268"/>
      <c r="Q3149" s="268"/>
      <c r="R3149" s="268"/>
      <c r="S3149" s="268"/>
      <c r="T3149" s="268"/>
      <c r="U3149" s="268"/>
      <c r="V3149" s="268"/>
      <c r="W3149" s="268"/>
      <c r="X3149" s="268"/>
      <c r="AC3149" s="268"/>
      <c r="AE3149" s="268"/>
      <c r="AF3149" s="268"/>
      <c r="AG3149" s="268"/>
      <c r="AH3149" s="268"/>
      <c r="AI3149" s="268"/>
      <c r="AM3149" s="268"/>
    </row>
    <row r="3150" spans="1:39" x14ac:dyDescent="0.25">
      <c r="A3150" s="268"/>
      <c r="B3150" s="268"/>
      <c r="C3150" s="268"/>
      <c r="D3150" s="268"/>
      <c r="E3150" s="268"/>
      <c r="F3150" s="268"/>
      <c r="G3150" s="271"/>
      <c r="H3150" s="268"/>
      <c r="K3150" s="270"/>
      <c r="L3150" s="270"/>
      <c r="M3150" s="270"/>
      <c r="N3150" s="270"/>
      <c r="O3150" s="268"/>
      <c r="P3150" s="268"/>
      <c r="Q3150" s="268"/>
      <c r="R3150" s="268"/>
      <c r="S3150" s="268"/>
      <c r="T3150" s="268"/>
      <c r="U3150" s="268"/>
      <c r="V3150" s="268"/>
      <c r="W3150" s="268"/>
      <c r="X3150" s="268"/>
      <c r="Y3150" s="268"/>
      <c r="AC3150" s="268"/>
      <c r="AE3150" s="268"/>
      <c r="AF3150" s="268"/>
      <c r="AG3150" s="268"/>
      <c r="AH3150" s="268"/>
      <c r="AI3150" s="268"/>
      <c r="AM3150" s="268"/>
    </row>
    <row r="3151" spans="1:39" x14ac:dyDescent="0.25">
      <c r="A3151" s="268"/>
      <c r="B3151" s="268"/>
      <c r="C3151" s="268"/>
      <c r="D3151" s="268"/>
      <c r="E3151" s="268"/>
      <c r="F3151" s="268"/>
      <c r="G3151" s="271"/>
      <c r="H3151" s="268"/>
      <c r="I3151" s="268"/>
      <c r="K3151" s="270"/>
      <c r="L3151" s="270"/>
      <c r="M3151" s="270"/>
      <c r="N3151" s="270"/>
      <c r="O3151" s="268"/>
      <c r="P3151" s="268"/>
      <c r="Q3151" s="268"/>
      <c r="R3151" s="268"/>
      <c r="S3151" s="268"/>
      <c r="T3151" s="268"/>
      <c r="U3151" s="268"/>
      <c r="V3151" s="268"/>
      <c r="W3151" s="268"/>
      <c r="X3151" s="268"/>
      <c r="AC3151" s="268"/>
      <c r="AE3151" s="268"/>
      <c r="AF3151" s="268"/>
      <c r="AG3151" s="268"/>
      <c r="AH3151" s="268"/>
      <c r="AI3151" s="268"/>
      <c r="AM3151" s="268"/>
    </row>
    <row r="3152" spans="1:39" x14ac:dyDescent="0.25">
      <c r="A3152" s="268"/>
      <c r="B3152" s="268"/>
      <c r="C3152" s="268"/>
      <c r="D3152" s="268"/>
      <c r="E3152" s="268"/>
      <c r="F3152" s="268"/>
      <c r="G3152" s="271"/>
      <c r="H3152" s="268"/>
      <c r="I3152" s="268"/>
      <c r="K3152" s="270"/>
      <c r="L3152" s="270"/>
      <c r="M3152" s="270"/>
      <c r="N3152" s="270"/>
      <c r="O3152" s="268"/>
      <c r="P3152" s="268"/>
      <c r="Q3152" s="268"/>
      <c r="R3152" s="268"/>
      <c r="S3152" s="268"/>
      <c r="T3152" s="268"/>
      <c r="U3152" s="268"/>
      <c r="V3152" s="268"/>
      <c r="W3152" s="268"/>
      <c r="X3152" s="268"/>
      <c r="AC3152" s="268"/>
      <c r="AE3152" s="268"/>
      <c r="AF3152" s="268"/>
      <c r="AG3152" s="268"/>
      <c r="AH3152" s="268"/>
      <c r="AI3152" s="268"/>
      <c r="AM3152" s="268"/>
    </row>
    <row r="3153" spans="1:39" x14ac:dyDescent="0.25">
      <c r="A3153" s="268"/>
      <c r="B3153" s="268"/>
      <c r="C3153" s="268"/>
      <c r="D3153" s="268"/>
      <c r="E3153" s="268"/>
      <c r="F3153" s="268"/>
      <c r="G3153" s="271"/>
      <c r="H3153" s="268"/>
      <c r="I3153" s="268"/>
      <c r="K3153" s="270"/>
      <c r="L3153" s="270"/>
      <c r="M3153" s="270"/>
      <c r="N3153" s="270"/>
      <c r="O3153" s="268"/>
      <c r="P3153" s="268"/>
      <c r="Q3153" s="268"/>
      <c r="R3153" s="268"/>
      <c r="S3153" s="268"/>
      <c r="T3153" s="268"/>
      <c r="U3153" s="268"/>
      <c r="V3153" s="268"/>
      <c r="W3153" s="268"/>
      <c r="X3153" s="268"/>
      <c r="AC3153" s="268"/>
      <c r="AE3153" s="268"/>
      <c r="AF3153" s="268"/>
      <c r="AG3153" s="268"/>
      <c r="AH3153" s="268"/>
      <c r="AI3153" s="268"/>
      <c r="AM3153" s="268"/>
    </row>
    <row r="3154" spans="1:39" x14ac:dyDescent="0.25">
      <c r="A3154" s="268"/>
      <c r="B3154" s="268"/>
      <c r="C3154" s="268"/>
      <c r="D3154" s="268"/>
      <c r="E3154" s="268"/>
      <c r="F3154" s="268"/>
      <c r="G3154" s="271"/>
      <c r="H3154" s="268"/>
      <c r="I3154" s="268"/>
      <c r="K3154" s="270"/>
      <c r="L3154" s="270"/>
      <c r="M3154" s="270"/>
      <c r="N3154" s="270"/>
      <c r="O3154" s="268"/>
      <c r="P3154" s="268"/>
      <c r="Q3154" s="268"/>
      <c r="R3154" s="268"/>
      <c r="S3154" s="268"/>
      <c r="T3154" s="268"/>
      <c r="U3154" s="268"/>
      <c r="V3154" s="268"/>
      <c r="W3154" s="268"/>
      <c r="X3154" s="268"/>
      <c r="Y3154" s="268"/>
      <c r="AC3154" s="268"/>
      <c r="AE3154" s="268"/>
      <c r="AF3154" s="268"/>
      <c r="AG3154" s="268"/>
      <c r="AH3154" s="268"/>
      <c r="AI3154" s="268"/>
      <c r="AM3154" s="268"/>
    </row>
    <row r="3155" spans="1:39" x14ac:dyDescent="0.25">
      <c r="A3155" s="268"/>
      <c r="B3155" s="268"/>
      <c r="C3155" s="268"/>
      <c r="D3155" s="268"/>
      <c r="E3155" s="268"/>
      <c r="F3155" s="268"/>
      <c r="G3155" s="271"/>
      <c r="H3155" s="268"/>
      <c r="I3155" s="268"/>
      <c r="K3155" s="270"/>
      <c r="L3155" s="270"/>
      <c r="M3155" s="270"/>
      <c r="N3155" s="270"/>
      <c r="O3155" s="268"/>
      <c r="P3155" s="268"/>
      <c r="Q3155" s="268"/>
      <c r="R3155" s="268"/>
      <c r="S3155" s="268"/>
      <c r="T3155" s="268"/>
      <c r="U3155" s="268"/>
      <c r="V3155" s="268"/>
      <c r="W3155" s="268"/>
      <c r="X3155" s="268"/>
      <c r="Y3155" s="268"/>
      <c r="AC3155" s="268"/>
      <c r="AE3155" s="268"/>
      <c r="AF3155" s="268"/>
      <c r="AG3155" s="268"/>
      <c r="AH3155" s="268"/>
      <c r="AI3155" s="268"/>
      <c r="AM3155" s="268"/>
    </row>
    <row r="3156" spans="1:39" x14ac:dyDescent="0.25">
      <c r="A3156" s="268"/>
      <c r="B3156" s="268"/>
      <c r="C3156" s="268"/>
      <c r="D3156" s="268"/>
      <c r="E3156" s="268"/>
      <c r="F3156" s="268"/>
      <c r="G3156" s="271"/>
      <c r="H3156" s="268"/>
      <c r="I3156" s="268"/>
      <c r="K3156" s="270"/>
      <c r="L3156" s="270"/>
      <c r="M3156" s="270"/>
      <c r="N3156" s="270"/>
      <c r="O3156" s="268"/>
      <c r="P3156" s="268"/>
      <c r="Q3156" s="268"/>
      <c r="R3156" s="268"/>
      <c r="S3156" s="268"/>
      <c r="T3156" s="268"/>
      <c r="U3156" s="268"/>
      <c r="V3156" s="268"/>
      <c r="W3156" s="268"/>
      <c r="X3156" s="268"/>
      <c r="AC3156" s="268"/>
      <c r="AE3156" s="268"/>
      <c r="AF3156" s="268"/>
      <c r="AG3156" s="268"/>
      <c r="AH3156" s="268"/>
      <c r="AI3156" s="268"/>
      <c r="AM3156" s="268"/>
    </row>
    <row r="3157" spans="1:39" x14ac:dyDescent="0.25">
      <c r="A3157" s="268"/>
      <c r="B3157" s="268"/>
      <c r="C3157" s="268"/>
      <c r="D3157" s="268"/>
      <c r="E3157" s="268"/>
      <c r="F3157" s="268"/>
      <c r="G3157" s="271"/>
      <c r="H3157" s="268"/>
      <c r="I3157" s="268"/>
      <c r="K3157" s="270"/>
      <c r="L3157" s="270"/>
      <c r="M3157" s="270"/>
      <c r="N3157" s="270"/>
      <c r="O3157" s="268"/>
      <c r="P3157" s="268"/>
      <c r="Q3157" s="268"/>
      <c r="R3157" s="268"/>
      <c r="S3157" s="268"/>
      <c r="T3157" s="268"/>
      <c r="U3157" s="268"/>
      <c r="V3157" s="268"/>
      <c r="W3157" s="268"/>
      <c r="X3157" s="268"/>
      <c r="AC3157" s="268"/>
      <c r="AE3157" s="268"/>
      <c r="AF3157" s="268"/>
      <c r="AG3157" s="268"/>
      <c r="AH3157" s="268"/>
      <c r="AI3157" s="268"/>
      <c r="AM3157" s="268"/>
    </row>
    <row r="3158" spans="1:39" x14ac:dyDescent="0.25">
      <c r="A3158" s="268"/>
      <c r="B3158" s="268"/>
      <c r="C3158" s="268"/>
      <c r="D3158" s="268"/>
      <c r="E3158" s="268"/>
      <c r="F3158" s="268"/>
      <c r="G3158" s="271"/>
      <c r="H3158" s="268"/>
      <c r="I3158" s="268"/>
      <c r="K3158" s="270"/>
      <c r="L3158" s="270"/>
      <c r="M3158" s="270"/>
      <c r="N3158" s="270"/>
      <c r="O3158" s="268"/>
      <c r="P3158" s="268"/>
      <c r="Q3158" s="268"/>
      <c r="R3158" s="268"/>
      <c r="S3158" s="268"/>
      <c r="T3158" s="268"/>
      <c r="U3158" s="268"/>
      <c r="V3158" s="268"/>
      <c r="W3158" s="268"/>
      <c r="X3158" s="268"/>
      <c r="Y3158" s="268"/>
      <c r="AC3158" s="268"/>
      <c r="AE3158" s="268"/>
      <c r="AF3158" s="268"/>
      <c r="AG3158" s="268"/>
      <c r="AH3158" s="268"/>
      <c r="AI3158" s="268"/>
      <c r="AM3158" s="268"/>
    </row>
    <row r="3159" spans="1:39" x14ac:dyDescent="0.25">
      <c r="A3159" s="268"/>
      <c r="B3159" s="268"/>
      <c r="C3159" s="268"/>
      <c r="D3159" s="268"/>
      <c r="E3159" s="268"/>
      <c r="F3159" s="268"/>
      <c r="G3159" s="271"/>
      <c r="H3159" s="268"/>
      <c r="I3159" s="268"/>
      <c r="K3159" s="270"/>
      <c r="L3159" s="270"/>
      <c r="M3159" s="270"/>
      <c r="N3159" s="270"/>
      <c r="O3159" s="268"/>
      <c r="P3159" s="268"/>
      <c r="Q3159" s="268"/>
      <c r="R3159" s="268"/>
      <c r="S3159" s="268"/>
      <c r="T3159" s="268"/>
      <c r="U3159" s="268"/>
      <c r="V3159" s="268"/>
      <c r="W3159" s="268"/>
      <c r="X3159" s="268"/>
      <c r="AC3159" s="268"/>
      <c r="AE3159" s="268"/>
      <c r="AF3159" s="268"/>
      <c r="AG3159" s="268"/>
      <c r="AH3159" s="268"/>
      <c r="AI3159" s="268"/>
      <c r="AM3159" s="268"/>
    </row>
    <row r="3160" spans="1:39" x14ac:dyDescent="0.25">
      <c r="A3160" s="268"/>
      <c r="B3160" s="268"/>
      <c r="C3160" s="268"/>
      <c r="D3160" s="268"/>
      <c r="E3160" s="268"/>
      <c r="F3160" s="268"/>
      <c r="G3160" s="271"/>
      <c r="H3160" s="268"/>
      <c r="K3160" s="270"/>
      <c r="L3160" s="270"/>
      <c r="M3160" s="270"/>
      <c r="N3160" s="270"/>
      <c r="O3160" s="268"/>
      <c r="P3160" s="268"/>
      <c r="Q3160" s="268"/>
      <c r="R3160" s="268"/>
      <c r="S3160" s="268"/>
      <c r="T3160" s="268"/>
      <c r="U3160" s="268"/>
      <c r="V3160" s="268"/>
      <c r="W3160" s="268"/>
      <c r="X3160" s="268"/>
      <c r="Y3160" s="268"/>
      <c r="AC3160" s="268"/>
      <c r="AE3160" s="268"/>
      <c r="AF3160" s="268"/>
      <c r="AG3160" s="268"/>
      <c r="AH3160" s="268"/>
      <c r="AI3160" s="268"/>
      <c r="AM3160" s="268"/>
    </row>
    <row r="3161" spans="1:39" x14ac:dyDescent="0.25">
      <c r="A3161" s="268"/>
      <c r="B3161" s="268"/>
      <c r="C3161" s="268"/>
      <c r="D3161" s="268"/>
      <c r="E3161" s="268"/>
      <c r="F3161" s="268"/>
      <c r="G3161" s="271"/>
      <c r="H3161" s="268"/>
      <c r="I3161" s="268"/>
      <c r="K3161" s="270"/>
      <c r="L3161" s="270"/>
      <c r="M3161" s="270"/>
      <c r="N3161" s="270"/>
      <c r="O3161" s="268"/>
      <c r="P3161" s="268"/>
      <c r="Q3161" s="268"/>
      <c r="R3161" s="268"/>
      <c r="S3161" s="268"/>
      <c r="T3161" s="268"/>
      <c r="U3161" s="268"/>
      <c r="V3161" s="268"/>
      <c r="W3161" s="268"/>
      <c r="X3161" s="268"/>
      <c r="Y3161" s="268"/>
      <c r="AC3161" s="268"/>
      <c r="AE3161" s="268"/>
      <c r="AF3161" s="268"/>
      <c r="AG3161" s="268"/>
      <c r="AH3161" s="268"/>
      <c r="AI3161" s="268"/>
      <c r="AM3161" s="268"/>
    </row>
    <row r="3162" spans="1:39" x14ac:dyDescent="0.25">
      <c r="A3162" s="268"/>
      <c r="B3162" s="268"/>
      <c r="C3162" s="268"/>
      <c r="D3162" s="268"/>
      <c r="E3162" s="268"/>
      <c r="F3162" s="268"/>
      <c r="G3162" s="271"/>
      <c r="H3162" s="268"/>
      <c r="I3162" s="268"/>
      <c r="K3162" s="270"/>
      <c r="L3162" s="270"/>
      <c r="M3162" s="270"/>
      <c r="N3162" s="270"/>
      <c r="O3162" s="268"/>
      <c r="P3162" s="268"/>
      <c r="Q3162" s="268"/>
      <c r="R3162" s="268"/>
      <c r="S3162" s="268"/>
      <c r="T3162" s="268"/>
      <c r="U3162" s="268"/>
      <c r="V3162" s="268"/>
      <c r="W3162" s="268"/>
      <c r="X3162" s="268"/>
      <c r="Y3162" s="268"/>
      <c r="AC3162" s="268"/>
      <c r="AE3162" s="268"/>
      <c r="AF3162" s="268"/>
      <c r="AG3162" s="268"/>
      <c r="AH3162" s="268"/>
      <c r="AI3162" s="268"/>
      <c r="AM3162" s="268"/>
    </row>
    <row r="3163" spans="1:39" x14ac:dyDescent="0.25">
      <c r="A3163" s="268"/>
      <c r="B3163" s="268"/>
      <c r="C3163" s="268"/>
      <c r="D3163" s="268"/>
      <c r="E3163" s="268"/>
      <c r="F3163" s="268"/>
      <c r="G3163" s="271"/>
      <c r="H3163" s="268"/>
      <c r="I3163" s="268"/>
      <c r="K3163" s="270"/>
      <c r="L3163" s="270"/>
      <c r="M3163" s="270"/>
      <c r="N3163" s="270"/>
      <c r="O3163" s="268"/>
      <c r="P3163" s="268"/>
      <c r="Q3163" s="268"/>
      <c r="R3163" s="268"/>
      <c r="S3163" s="268"/>
      <c r="T3163" s="268"/>
      <c r="U3163" s="268"/>
      <c r="V3163" s="268"/>
      <c r="W3163" s="268"/>
      <c r="X3163" s="268"/>
      <c r="Y3163" s="268"/>
      <c r="AC3163" s="268"/>
      <c r="AE3163" s="268"/>
      <c r="AF3163" s="268"/>
      <c r="AG3163" s="268"/>
      <c r="AH3163" s="268"/>
      <c r="AI3163" s="268"/>
      <c r="AM3163" s="268"/>
    </row>
    <row r="3164" spans="1:39" x14ac:dyDescent="0.25">
      <c r="A3164" s="268"/>
      <c r="B3164" s="268"/>
      <c r="C3164" s="268"/>
      <c r="D3164" s="268"/>
      <c r="E3164" s="268"/>
      <c r="F3164" s="268"/>
      <c r="G3164" s="271"/>
      <c r="H3164" s="268"/>
      <c r="I3164" s="268"/>
      <c r="K3164" s="270"/>
      <c r="L3164" s="270"/>
      <c r="M3164" s="270"/>
      <c r="N3164" s="270"/>
      <c r="O3164" s="268"/>
      <c r="P3164" s="268"/>
      <c r="Q3164" s="268"/>
      <c r="R3164" s="268"/>
      <c r="S3164" s="268"/>
      <c r="T3164" s="268"/>
      <c r="U3164" s="268"/>
      <c r="V3164" s="268"/>
      <c r="W3164" s="268"/>
      <c r="X3164" s="268"/>
      <c r="Y3164" s="268"/>
      <c r="AC3164" s="268"/>
      <c r="AE3164" s="268"/>
      <c r="AF3164" s="268"/>
      <c r="AG3164" s="268"/>
      <c r="AH3164" s="268"/>
      <c r="AI3164" s="268"/>
      <c r="AM3164" s="268"/>
    </row>
    <row r="3165" spans="1:39" x14ac:dyDescent="0.25">
      <c r="A3165" s="268"/>
      <c r="B3165" s="268"/>
      <c r="C3165" s="268"/>
      <c r="D3165" s="268"/>
      <c r="E3165" s="268"/>
      <c r="F3165" s="268"/>
      <c r="G3165" s="271"/>
      <c r="H3165" s="268"/>
      <c r="K3165" s="270"/>
      <c r="L3165" s="270"/>
      <c r="M3165" s="270"/>
      <c r="N3165" s="270"/>
      <c r="O3165" s="268"/>
      <c r="P3165" s="268"/>
      <c r="Q3165" s="268"/>
      <c r="R3165" s="268"/>
      <c r="S3165" s="268"/>
      <c r="T3165" s="268"/>
      <c r="U3165" s="268"/>
      <c r="V3165" s="268"/>
      <c r="W3165" s="268"/>
      <c r="X3165" s="268"/>
      <c r="Y3165" s="268"/>
      <c r="AC3165" s="268"/>
      <c r="AE3165" s="268"/>
      <c r="AF3165" s="268"/>
      <c r="AG3165" s="268"/>
      <c r="AH3165" s="268"/>
      <c r="AI3165" s="268"/>
      <c r="AM3165" s="268"/>
    </row>
    <row r="3166" spans="1:39" x14ac:dyDescent="0.25">
      <c r="A3166" s="268"/>
      <c r="B3166" s="268"/>
      <c r="C3166" s="268"/>
      <c r="D3166" s="268"/>
      <c r="E3166" s="268"/>
      <c r="F3166" s="268"/>
      <c r="G3166" s="271"/>
      <c r="H3166" s="268"/>
      <c r="K3166" s="270"/>
      <c r="L3166" s="270"/>
      <c r="M3166" s="270"/>
      <c r="N3166" s="270"/>
      <c r="O3166" s="268"/>
      <c r="P3166" s="268"/>
      <c r="Q3166" s="268"/>
      <c r="R3166" s="268"/>
      <c r="S3166" s="268"/>
      <c r="T3166" s="268"/>
      <c r="U3166" s="268"/>
      <c r="V3166" s="268"/>
      <c r="W3166" s="268"/>
      <c r="X3166" s="268"/>
      <c r="Y3166" s="268"/>
      <c r="AC3166" s="268"/>
      <c r="AE3166" s="268"/>
      <c r="AF3166" s="268"/>
      <c r="AG3166" s="268"/>
      <c r="AH3166" s="268"/>
      <c r="AI3166" s="268"/>
      <c r="AM3166" s="268"/>
    </row>
    <row r="3167" spans="1:39" x14ac:dyDescent="0.25">
      <c r="A3167" s="268"/>
      <c r="B3167" s="268"/>
      <c r="C3167" s="268"/>
      <c r="D3167" s="268"/>
      <c r="E3167" s="268"/>
      <c r="F3167" s="268"/>
      <c r="G3167" s="271"/>
      <c r="H3167" s="268"/>
      <c r="I3167" s="268"/>
      <c r="K3167" s="270"/>
      <c r="L3167" s="270"/>
      <c r="M3167" s="270"/>
      <c r="N3167" s="270"/>
      <c r="O3167" s="268"/>
      <c r="P3167" s="268"/>
      <c r="Q3167" s="268"/>
      <c r="R3167" s="268"/>
      <c r="S3167" s="268"/>
      <c r="T3167" s="268"/>
      <c r="U3167" s="268"/>
      <c r="V3167" s="268"/>
      <c r="W3167" s="268"/>
      <c r="X3167" s="268"/>
      <c r="Y3167" s="268"/>
      <c r="AC3167" s="268"/>
      <c r="AE3167" s="268"/>
      <c r="AF3167" s="268"/>
      <c r="AG3167" s="268"/>
      <c r="AH3167" s="268"/>
      <c r="AI3167" s="268"/>
      <c r="AM3167" s="268"/>
    </row>
    <row r="3168" spans="1:39" x14ac:dyDescent="0.25">
      <c r="A3168" s="268"/>
      <c r="B3168" s="268"/>
      <c r="C3168" s="268"/>
      <c r="D3168" s="268"/>
      <c r="E3168" s="268"/>
      <c r="F3168" s="268"/>
      <c r="G3168" s="271"/>
      <c r="H3168" s="268"/>
      <c r="I3168" s="268"/>
      <c r="K3168" s="270"/>
      <c r="L3168" s="270"/>
      <c r="M3168" s="270"/>
      <c r="N3168" s="270"/>
      <c r="O3168" s="268"/>
      <c r="P3168" s="268"/>
      <c r="Q3168" s="268"/>
      <c r="R3168" s="268"/>
      <c r="S3168" s="268"/>
      <c r="T3168" s="268"/>
      <c r="U3168" s="268"/>
      <c r="V3168" s="268"/>
      <c r="W3168" s="268"/>
      <c r="X3168" s="268"/>
      <c r="Y3168" s="268"/>
      <c r="AC3168" s="268"/>
      <c r="AE3168" s="268"/>
      <c r="AF3168" s="268"/>
      <c r="AG3168" s="268"/>
      <c r="AH3168" s="268"/>
      <c r="AI3168" s="268"/>
      <c r="AM3168" s="268"/>
    </row>
    <row r="3169" spans="1:39" x14ac:dyDescent="0.25">
      <c r="A3169" s="268"/>
      <c r="B3169" s="268"/>
      <c r="C3169" s="268"/>
      <c r="D3169" s="268"/>
      <c r="E3169" s="268"/>
      <c r="F3169" s="268"/>
      <c r="G3169" s="271"/>
      <c r="H3169" s="268"/>
      <c r="I3169" s="268"/>
      <c r="K3169" s="270"/>
      <c r="L3169" s="270"/>
      <c r="M3169" s="270"/>
      <c r="N3169" s="270"/>
      <c r="O3169" s="268"/>
      <c r="P3169" s="268"/>
      <c r="Q3169" s="268"/>
      <c r="R3169" s="268"/>
      <c r="S3169" s="268"/>
      <c r="T3169" s="268"/>
      <c r="U3169" s="268"/>
      <c r="V3169" s="268"/>
      <c r="W3169" s="268"/>
      <c r="X3169" s="268"/>
      <c r="Y3169" s="268"/>
      <c r="AC3169" s="268"/>
      <c r="AE3169" s="268"/>
      <c r="AF3169" s="268"/>
      <c r="AG3169" s="268"/>
      <c r="AH3169" s="268"/>
      <c r="AI3169" s="268"/>
      <c r="AM3169" s="268"/>
    </row>
    <row r="3170" spans="1:39" x14ac:dyDescent="0.25">
      <c r="A3170" s="268"/>
      <c r="B3170" s="268"/>
      <c r="C3170" s="268"/>
      <c r="D3170" s="268"/>
      <c r="E3170" s="268"/>
      <c r="F3170" s="268"/>
      <c r="G3170" s="271"/>
      <c r="H3170" s="268"/>
      <c r="I3170" s="268"/>
      <c r="K3170" s="270"/>
      <c r="L3170" s="270"/>
      <c r="M3170" s="270"/>
      <c r="N3170" s="270"/>
      <c r="O3170" s="268"/>
      <c r="P3170" s="268"/>
      <c r="Q3170" s="268"/>
      <c r="R3170" s="268"/>
      <c r="S3170" s="268"/>
      <c r="T3170" s="268"/>
      <c r="U3170" s="268"/>
      <c r="V3170" s="268"/>
      <c r="W3170" s="268"/>
      <c r="X3170" s="268"/>
      <c r="Y3170" s="268"/>
      <c r="AC3170" s="268"/>
      <c r="AE3170" s="268"/>
      <c r="AF3170" s="268"/>
      <c r="AG3170" s="268"/>
      <c r="AH3170" s="268"/>
      <c r="AI3170" s="268"/>
      <c r="AM3170" s="268"/>
    </row>
    <row r="3171" spans="1:39" x14ac:dyDescent="0.25">
      <c r="A3171" s="268"/>
      <c r="B3171" s="268"/>
      <c r="C3171" s="268"/>
      <c r="D3171" s="268"/>
      <c r="E3171" s="268"/>
      <c r="F3171" s="268"/>
      <c r="G3171" s="271"/>
      <c r="H3171" s="268"/>
      <c r="I3171" s="268"/>
      <c r="K3171" s="270"/>
      <c r="L3171" s="270"/>
      <c r="M3171" s="270"/>
      <c r="N3171" s="270"/>
      <c r="O3171" s="268"/>
      <c r="P3171" s="268"/>
      <c r="Q3171" s="268"/>
      <c r="R3171" s="268"/>
      <c r="S3171" s="268"/>
      <c r="T3171" s="268"/>
      <c r="U3171" s="268"/>
      <c r="V3171" s="268"/>
      <c r="W3171" s="268"/>
      <c r="X3171" s="268"/>
      <c r="Y3171" s="268"/>
      <c r="AC3171" s="268"/>
      <c r="AE3171" s="268"/>
      <c r="AF3171" s="268"/>
      <c r="AG3171" s="268"/>
      <c r="AH3171" s="268"/>
      <c r="AI3171" s="268"/>
      <c r="AM3171" s="268"/>
    </row>
    <row r="3172" spans="1:39" x14ac:dyDescent="0.25">
      <c r="A3172" s="268"/>
      <c r="B3172" s="268"/>
      <c r="C3172" s="268"/>
      <c r="D3172" s="268"/>
      <c r="E3172" s="268"/>
      <c r="F3172" s="268"/>
      <c r="G3172" s="271"/>
      <c r="H3172" s="268"/>
      <c r="I3172" s="268"/>
      <c r="K3172" s="270"/>
      <c r="L3172" s="270"/>
      <c r="M3172" s="270"/>
      <c r="N3172" s="270"/>
      <c r="O3172" s="268"/>
      <c r="P3172" s="268"/>
      <c r="Q3172" s="268"/>
      <c r="R3172" s="268"/>
      <c r="S3172" s="268"/>
      <c r="T3172" s="268"/>
      <c r="U3172" s="268"/>
      <c r="V3172" s="268"/>
      <c r="W3172" s="268"/>
      <c r="X3172" s="268"/>
      <c r="Y3172" s="268"/>
      <c r="AC3172" s="268"/>
      <c r="AE3172" s="268"/>
      <c r="AF3172" s="268"/>
      <c r="AG3172" s="268"/>
      <c r="AH3172" s="268"/>
      <c r="AI3172" s="268"/>
      <c r="AM3172" s="268"/>
    </row>
    <row r="3173" spans="1:39" x14ac:dyDescent="0.25">
      <c r="A3173" s="268"/>
      <c r="B3173" s="268"/>
      <c r="C3173" s="268"/>
      <c r="D3173" s="268"/>
      <c r="E3173" s="268"/>
      <c r="F3173" s="268"/>
      <c r="G3173" s="271"/>
      <c r="H3173" s="268"/>
      <c r="I3173" s="268"/>
      <c r="K3173" s="270"/>
      <c r="L3173" s="270"/>
      <c r="M3173" s="270"/>
      <c r="N3173" s="270"/>
      <c r="O3173" s="268"/>
      <c r="P3173" s="268"/>
      <c r="Q3173" s="268"/>
      <c r="R3173" s="268"/>
      <c r="S3173" s="268"/>
      <c r="T3173" s="268"/>
      <c r="U3173" s="268"/>
      <c r="V3173" s="268"/>
      <c r="W3173" s="268"/>
      <c r="X3173" s="268"/>
      <c r="Y3173" s="268"/>
      <c r="AC3173" s="268"/>
      <c r="AE3173" s="268"/>
      <c r="AF3173" s="268"/>
      <c r="AG3173" s="268"/>
      <c r="AH3173" s="268"/>
      <c r="AI3173" s="268"/>
      <c r="AM3173" s="268"/>
    </row>
    <row r="3174" spans="1:39" x14ac:dyDescent="0.25">
      <c r="A3174" s="268"/>
      <c r="B3174" s="268"/>
      <c r="C3174" s="268"/>
      <c r="D3174" s="268"/>
      <c r="E3174" s="268"/>
      <c r="F3174" s="268"/>
      <c r="G3174" s="271"/>
      <c r="H3174" s="268"/>
      <c r="I3174" s="268"/>
      <c r="K3174" s="270"/>
      <c r="L3174" s="270"/>
      <c r="M3174" s="270"/>
      <c r="N3174" s="270"/>
      <c r="O3174" s="268"/>
      <c r="P3174" s="268"/>
      <c r="Q3174" s="268"/>
      <c r="R3174" s="268"/>
      <c r="S3174" s="268"/>
      <c r="T3174" s="268"/>
      <c r="U3174" s="268"/>
      <c r="V3174" s="268"/>
      <c r="W3174" s="268"/>
      <c r="X3174" s="268"/>
      <c r="Y3174" s="268"/>
      <c r="AC3174" s="268"/>
      <c r="AE3174" s="268"/>
      <c r="AF3174" s="268"/>
      <c r="AG3174" s="268"/>
      <c r="AH3174" s="268"/>
      <c r="AI3174" s="268"/>
      <c r="AM3174" s="268"/>
    </row>
    <row r="3175" spans="1:39" x14ac:dyDescent="0.25">
      <c r="A3175" s="268"/>
      <c r="B3175" s="268"/>
      <c r="C3175" s="268"/>
      <c r="D3175" s="268"/>
      <c r="E3175" s="268"/>
      <c r="F3175" s="268"/>
      <c r="G3175" s="271"/>
      <c r="H3175" s="268"/>
      <c r="I3175" s="268"/>
      <c r="K3175" s="270"/>
      <c r="L3175" s="270"/>
      <c r="M3175" s="270"/>
      <c r="N3175" s="270"/>
      <c r="O3175" s="268"/>
      <c r="P3175" s="268"/>
      <c r="Q3175" s="268"/>
      <c r="R3175" s="268"/>
      <c r="S3175" s="268"/>
      <c r="T3175" s="268"/>
      <c r="U3175" s="268"/>
      <c r="V3175" s="268"/>
      <c r="W3175" s="268"/>
      <c r="X3175" s="268"/>
      <c r="Y3175" s="268"/>
      <c r="AC3175" s="268"/>
      <c r="AE3175" s="268"/>
      <c r="AF3175" s="268"/>
      <c r="AG3175" s="268"/>
      <c r="AH3175" s="268"/>
      <c r="AI3175" s="268"/>
      <c r="AM3175" s="268"/>
    </row>
    <row r="3176" spans="1:39" x14ac:dyDescent="0.25">
      <c r="A3176" s="268"/>
      <c r="B3176" s="268"/>
      <c r="C3176" s="268"/>
      <c r="D3176" s="268"/>
      <c r="E3176" s="268"/>
      <c r="F3176" s="268"/>
      <c r="G3176" s="271"/>
      <c r="H3176" s="268"/>
      <c r="K3176" s="270"/>
      <c r="L3176" s="270"/>
      <c r="M3176" s="270"/>
      <c r="N3176" s="270"/>
      <c r="O3176" s="268"/>
      <c r="P3176" s="268"/>
      <c r="Q3176" s="268"/>
      <c r="R3176" s="268"/>
      <c r="S3176" s="268"/>
      <c r="T3176" s="268"/>
      <c r="U3176" s="268"/>
      <c r="V3176" s="268"/>
      <c r="W3176" s="268"/>
      <c r="X3176" s="268"/>
      <c r="AC3176" s="268"/>
      <c r="AE3176" s="268"/>
      <c r="AF3176" s="268"/>
      <c r="AG3176" s="268"/>
      <c r="AH3176" s="268"/>
      <c r="AI3176" s="268"/>
      <c r="AM3176" s="268"/>
    </row>
    <row r="3177" spans="1:39" x14ac:dyDescent="0.25">
      <c r="A3177" s="268"/>
      <c r="B3177" s="268"/>
      <c r="C3177" s="268"/>
      <c r="D3177" s="268"/>
      <c r="E3177" s="268"/>
      <c r="F3177" s="268"/>
      <c r="G3177" s="271"/>
      <c r="H3177" s="268"/>
      <c r="I3177" s="268"/>
      <c r="K3177" s="270"/>
      <c r="L3177" s="270"/>
      <c r="M3177" s="270"/>
      <c r="N3177" s="270"/>
      <c r="O3177" s="268"/>
      <c r="P3177" s="268"/>
      <c r="Q3177" s="268"/>
      <c r="R3177" s="268"/>
      <c r="S3177" s="268"/>
      <c r="T3177" s="268"/>
      <c r="U3177" s="268"/>
      <c r="V3177" s="268"/>
      <c r="W3177" s="268"/>
      <c r="X3177" s="268"/>
      <c r="AC3177" s="268"/>
      <c r="AE3177" s="268"/>
      <c r="AF3177" s="268"/>
      <c r="AG3177" s="268"/>
      <c r="AH3177" s="268"/>
      <c r="AI3177" s="268"/>
      <c r="AM3177" s="268"/>
    </row>
    <row r="3178" spans="1:39" x14ac:dyDescent="0.25">
      <c r="A3178" s="268"/>
      <c r="B3178" s="268"/>
      <c r="C3178" s="268"/>
      <c r="D3178" s="268"/>
      <c r="E3178" s="268"/>
      <c r="F3178" s="268"/>
      <c r="G3178" s="271"/>
      <c r="H3178" s="268"/>
      <c r="K3178" s="270"/>
      <c r="L3178" s="270"/>
      <c r="M3178" s="270"/>
      <c r="N3178" s="270"/>
      <c r="O3178" s="268"/>
      <c r="P3178" s="268"/>
      <c r="Q3178" s="268"/>
      <c r="R3178" s="268"/>
      <c r="S3178" s="268"/>
      <c r="T3178" s="268"/>
      <c r="U3178" s="268"/>
      <c r="V3178" s="268"/>
      <c r="W3178" s="268"/>
      <c r="X3178" s="268"/>
      <c r="AC3178" s="268"/>
      <c r="AE3178" s="268"/>
      <c r="AF3178" s="268"/>
      <c r="AG3178" s="268"/>
      <c r="AH3178" s="268"/>
      <c r="AI3178" s="268"/>
      <c r="AM3178" s="268"/>
    </row>
    <row r="3179" spans="1:39" x14ac:dyDescent="0.25">
      <c r="A3179" s="268"/>
      <c r="B3179" s="268"/>
      <c r="C3179" s="268"/>
      <c r="D3179" s="268"/>
      <c r="E3179" s="268"/>
      <c r="F3179" s="268"/>
      <c r="G3179" s="271"/>
      <c r="H3179" s="268"/>
      <c r="K3179" s="270"/>
      <c r="L3179" s="270"/>
      <c r="M3179" s="270"/>
      <c r="N3179" s="270"/>
      <c r="O3179" s="268"/>
      <c r="P3179" s="268"/>
      <c r="Q3179" s="268"/>
      <c r="R3179" s="268"/>
      <c r="S3179" s="268"/>
      <c r="T3179" s="268"/>
      <c r="U3179" s="268"/>
      <c r="V3179" s="268"/>
      <c r="W3179" s="268"/>
      <c r="X3179" s="268"/>
      <c r="AC3179" s="268"/>
      <c r="AE3179" s="268"/>
      <c r="AF3179" s="268"/>
      <c r="AG3179" s="268"/>
      <c r="AH3179" s="268"/>
      <c r="AI3179" s="268"/>
      <c r="AM3179" s="268"/>
    </row>
    <row r="3180" spans="1:39" x14ac:dyDescent="0.25">
      <c r="A3180" s="268"/>
      <c r="B3180" s="268"/>
      <c r="C3180" s="268"/>
      <c r="D3180" s="268"/>
      <c r="E3180" s="268"/>
      <c r="F3180" s="268"/>
      <c r="G3180" s="271"/>
      <c r="H3180" s="268"/>
      <c r="I3180" s="268"/>
      <c r="K3180" s="270"/>
      <c r="L3180" s="270"/>
      <c r="M3180" s="270"/>
      <c r="N3180" s="270"/>
      <c r="O3180" s="268"/>
      <c r="P3180" s="268"/>
      <c r="Q3180" s="268"/>
      <c r="R3180" s="268"/>
      <c r="S3180" s="268"/>
      <c r="T3180" s="268"/>
      <c r="U3180" s="268"/>
      <c r="V3180" s="268"/>
      <c r="W3180" s="268"/>
      <c r="X3180" s="268"/>
      <c r="Y3180" s="268"/>
      <c r="AC3180" s="268"/>
      <c r="AE3180" s="268"/>
      <c r="AF3180" s="268"/>
      <c r="AG3180" s="268"/>
      <c r="AH3180" s="268"/>
      <c r="AI3180" s="268"/>
      <c r="AM3180" s="268"/>
    </row>
    <row r="3181" spans="1:39" x14ac:dyDescent="0.25">
      <c r="A3181" s="268"/>
      <c r="B3181" s="268"/>
      <c r="C3181" s="268"/>
      <c r="D3181" s="268"/>
      <c r="E3181" s="268"/>
      <c r="F3181" s="268"/>
      <c r="G3181" s="271"/>
      <c r="H3181" s="268"/>
      <c r="I3181" s="268"/>
      <c r="K3181" s="270"/>
      <c r="L3181" s="270"/>
      <c r="M3181" s="270"/>
      <c r="N3181" s="270"/>
      <c r="O3181" s="268"/>
      <c r="P3181" s="268"/>
      <c r="Q3181" s="268"/>
      <c r="R3181" s="268"/>
      <c r="S3181" s="268"/>
      <c r="T3181" s="268"/>
      <c r="U3181" s="268"/>
      <c r="V3181" s="268"/>
      <c r="W3181" s="268"/>
      <c r="X3181" s="268"/>
      <c r="AC3181" s="268"/>
      <c r="AE3181" s="268"/>
      <c r="AF3181" s="268"/>
      <c r="AG3181" s="268"/>
      <c r="AH3181" s="268"/>
      <c r="AI3181" s="268"/>
      <c r="AM3181" s="268"/>
    </row>
    <row r="3182" spans="1:39" x14ac:dyDescent="0.25">
      <c r="A3182" s="268"/>
      <c r="B3182" s="268"/>
      <c r="C3182" s="268"/>
      <c r="D3182" s="268"/>
      <c r="E3182" s="268"/>
      <c r="F3182" s="268"/>
      <c r="G3182" s="271"/>
      <c r="H3182" s="268"/>
      <c r="K3182" s="270"/>
      <c r="L3182" s="270"/>
      <c r="M3182" s="270"/>
      <c r="N3182" s="270"/>
      <c r="O3182" s="268"/>
      <c r="P3182" s="268"/>
      <c r="Q3182" s="268"/>
      <c r="R3182" s="268"/>
      <c r="S3182" s="268"/>
      <c r="T3182" s="268"/>
      <c r="U3182" s="268"/>
      <c r="V3182" s="268"/>
      <c r="W3182" s="268"/>
      <c r="X3182" s="268"/>
      <c r="AC3182" s="268"/>
      <c r="AE3182" s="268"/>
      <c r="AF3182" s="268"/>
      <c r="AG3182" s="268"/>
      <c r="AH3182" s="268"/>
      <c r="AI3182" s="268"/>
      <c r="AM3182" s="268"/>
    </row>
    <row r="3183" spans="1:39" x14ac:dyDescent="0.25">
      <c r="A3183" s="268"/>
      <c r="B3183" s="268"/>
      <c r="C3183" s="268"/>
      <c r="D3183" s="268"/>
      <c r="E3183" s="268"/>
      <c r="F3183" s="268"/>
      <c r="G3183" s="271"/>
      <c r="H3183" s="268"/>
      <c r="I3183" s="268"/>
      <c r="K3183" s="270"/>
      <c r="L3183" s="270"/>
      <c r="M3183" s="270"/>
      <c r="N3183" s="270"/>
      <c r="O3183" s="268"/>
      <c r="P3183" s="268"/>
      <c r="Q3183" s="268"/>
      <c r="R3183" s="268"/>
      <c r="S3183" s="268"/>
      <c r="T3183" s="268"/>
      <c r="U3183" s="268"/>
      <c r="V3183" s="268"/>
      <c r="W3183" s="268"/>
      <c r="X3183" s="268"/>
      <c r="Y3183" s="268"/>
      <c r="AC3183" s="268"/>
      <c r="AE3183" s="268"/>
      <c r="AF3183" s="268"/>
      <c r="AG3183" s="268"/>
      <c r="AH3183" s="268"/>
      <c r="AI3183" s="268"/>
      <c r="AM3183" s="268"/>
    </row>
    <row r="3184" spans="1:39" x14ac:dyDescent="0.25">
      <c r="A3184" s="268"/>
      <c r="B3184" s="268"/>
      <c r="C3184" s="268"/>
      <c r="D3184" s="268"/>
      <c r="E3184" s="268"/>
      <c r="F3184" s="268"/>
      <c r="G3184" s="271"/>
      <c r="H3184" s="268"/>
      <c r="I3184" s="268"/>
      <c r="K3184" s="270"/>
      <c r="L3184" s="270"/>
      <c r="M3184" s="270"/>
      <c r="N3184" s="270"/>
      <c r="O3184" s="268"/>
      <c r="P3184" s="268"/>
      <c r="Q3184" s="268"/>
      <c r="R3184" s="268"/>
      <c r="S3184" s="268"/>
      <c r="T3184" s="268"/>
      <c r="U3184" s="268"/>
      <c r="V3184" s="268"/>
      <c r="W3184" s="268"/>
      <c r="X3184" s="268"/>
      <c r="AC3184" s="268"/>
      <c r="AE3184" s="268"/>
      <c r="AF3184" s="268"/>
      <c r="AG3184" s="268"/>
      <c r="AH3184" s="268"/>
      <c r="AI3184" s="268"/>
      <c r="AM3184" s="268"/>
    </row>
    <row r="3185" spans="1:39" x14ac:dyDescent="0.25">
      <c r="A3185" s="268"/>
      <c r="B3185" s="268"/>
      <c r="C3185" s="268"/>
      <c r="D3185" s="268"/>
      <c r="E3185" s="268"/>
      <c r="F3185" s="268"/>
      <c r="G3185" s="271"/>
      <c r="H3185" s="268"/>
      <c r="I3185" s="268"/>
      <c r="K3185" s="270"/>
      <c r="L3185" s="270"/>
      <c r="M3185" s="270"/>
      <c r="N3185" s="270"/>
      <c r="O3185" s="268"/>
      <c r="P3185" s="268"/>
      <c r="Q3185" s="268"/>
      <c r="R3185" s="268"/>
      <c r="S3185" s="268"/>
      <c r="T3185" s="268"/>
      <c r="U3185" s="268"/>
      <c r="V3185" s="268"/>
      <c r="W3185" s="268"/>
      <c r="X3185" s="268"/>
      <c r="AC3185" s="268"/>
      <c r="AE3185" s="268"/>
      <c r="AF3185" s="268"/>
      <c r="AG3185" s="268"/>
      <c r="AH3185" s="268"/>
      <c r="AI3185" s="268"/>
      <c r="AM3185" s="268"/>
    </row>
    <row r="3186" spans="1:39" x14ac:dyDescent="0.25">
      <c r="A3186" s="268"/>
      <c r="B3186" s="268"/>
      <c r="C3186" s="268"/>
      <c r="D3186" s="268"/>
      <c r="E3186" s="268"/>
      <c r="F3186" s="268"/>
      <c r="G3186" s="271"/>
      <c r="H3186" s="268"/>
      <c r="I3186" s="268"/>
      <c r="J3186" s="2"/>
      <c r="K3186" s="270"/>
      <c r="L3186" s="270"/>
      <c r="M3186" s="270"/>
      <c r="N3186" s="270"/>
      <c r="O3186" s="268"/>
      <c r="P3186" s="268"/>
      <c r="Q3186" s="268"/>
      <c r="R3186" s="268"/>
      <c r="S3186" s="268"/>
      <c r="T3186" s="268"/>
      <c r="U3186" s="268"/>
      <c r="V3186" s="268"/>
      <c r="W3186" s="268"/>
      <c r="X3186" s="268"/>
      <c r="AC3186" s="268"/>
      <c r="AE3186" s="268"/>
      <c r="AF3186" s="268"/>
      <c r="AG3186" s="268"/>
      <c r="AH3186" s="268"/>
      <c r="AI3186" s="268"/>
      <c r="AM3186" s="268"/>
    </row>
    <row r="3187" spans="1:39" x14ac:dyDescent="0.25">
      <c r="A3187" s="268"/>
      <c r="B3187" s="268"/>
      <c r="C3187" s="268"/>
      <c r="D3187" s="268"/>
      <c r="E3187" s="268"/>
      <c r="F3187" s="268"/>
      <c r="G3187" s="271"/>
      <c r="H3187" s="268"/>
      <c r="I3187" s="268"/>
      <c r="K3187" s="270"/>
      <c r="L3187" s="270"/>
      <c r="M3187" s="270"/>
      <c r="N3187" s="270"/>
      <c r="O3187" s="268"/>
      <c r="P3187" s="268"/>
      <c r="Q3187" s="268"/>
      <c r="R3187" s="268"/>
      <c r="S3187" s="268"/>
      <c r="T3187" s="268"/>
      <c r="U3187" s="268"/>
      <c r="V3187" s="268"/>
      <c r="W3187" s="268"/>
      <c r="X3187" s="268"/>
      <c r="AC3187" s="268"/>
      <c r="AE3187" s="268"/>
      <c r="AF3187" s="268"/>
      <c r="AG3187" s="268"/>
      <c r="AH3187" s="268"/>
      <c r="AI3187" s="268"/>
      <c r="AM3187" s="268"/>
    </row>
    <row r="3188" spans="1:39" x14ac:dyDescent="0.25">
      <c r="A3188" s="268"/>
      <c r="B3188" s="268"/>
      <c r="C3188" s="268"/>
      <c r="D3188" s="268"/>
      <c r="E3188" s="268"/>
      <c r="F3188" s="268"/>
      <c r="G3188" s="271"/>
      <c r="H3188" s="268"/>
      <c r="I3188" s="268"/>
      <c r="J3188" s="268"/>
      <c r="K3188" s="270"/>
      <c r="L3188" s="270"/>
      <c r="M3188" s="270"/>
      <c r="N3188" s="270"/>
      <c r="O3188" s="268"/>
      <c r="P3188" s="268"/>
      <c r="Q3188" s="268"/>
      <c r="R3188" s="268"/>
      <c r="S3188" s="268"/>
      <c r="T3188" s="268"/>
      <c r="U3188" s="268"/>
      <c r="V3188" s="268"/>
      <c r="W3188" s="268"/>
      <c r="X3188" s="268"/>
      <c r="AC3188" s="268"/>
      <c r="AE3188" s="268"/>
      <c r="AF3188" s="268"/>
      <c r="AG3188" s="268"/>
      <c r="AH3188" s="268"/>
      <c r="AI3188" s="268"/>
      <c r="AM3188" s="268"/>
    </row>
    <row r="3189" spans="1:39" x14ac:dyDescent="0.25">
      <c r="A3189" s="268"/>
      <c r="B3189" s="268"/>
      <c r="C3189" s="268"/>
      <c r="D3189" s="268"/>
      <c r="E3189" s="268"/>
      <c r="F3189" s="268"/>
      <c r="G3189" s="271"/>
      <c r="H3189" s="268"/>
      <c r="I3189" s="268"/>
      <c r="K3189" s="270"/>
      <c r="L3189" s="270"/>
      <c r="M3189" s="270"/>
      <c r="N3189" s="270"/>
      <c r="O3189" s="268"/>
      <c r="P3189" s="268"/>
      <c r="Q3189" s="268"/>
      <c r="R3189" s="268"/>
      <c r="S3189" s="268"/>
      <c r="T3189" s="268"/>
      <c r="U3189" s="268"/>
      <c r="V3189" s="268"/>
      <c r="W3189" s="268"/>
      <c r="X3189" s="268"/>
      <c r="Y3189" s="268"/>
      <c r="AC3189" s="268"/>
      <c r="AE3189" s="268"/>
      <c r="AF3189" s="268"/>
      <c r="AG3189" s="268"/>
      <c r="AH3189" s="268"/>
      <c r="AI3189" s="268"/>
      <c r="AM3189" s="268"/>
    </row>
    <row r="3190" spans="1:39" x14ac:dyDescent="0.25">
      <c r="A3190" s="268"/>
      <c r="B3190" s="268"/>
      <c r="C3190" s="268"/>
      <c r="D3190" s="268"/>
      <c r="E3190" s="268"/>
      <c r="F3190" s="268"/>
      <c r="G3190" s="271"/>
      <c r="H3190" s="268"/>
      <c r="I3190" s="268"/>
      <c r="K3190" s="270"/>
      <c r="L3190" s="270"/>
      <c r="M3190" s="270"/>
      <c r="N3190" s="270"/>
      <c r="O3190" s="268"/>
      <c r="P3190" s="268"/>
      <c r="Q3190" s="268"/>
      <c r="R3190" s="268"/>
      <c r="S3190" s="268"/>
      <c r="T3190" s="268"/>
      <c r="U3190" s="268"/>
      <c r="V3190" s="268"/>
      <c r="W3190" s="268"/>
      <c r="X3190" s="268"/>
      <c r="AC3190" s="268"/>
      <c r="AE3190" s="268"/>
      <c r="AF3190" s="268"/>
      <c r="AG3190" s="268"/>
      <c r="AH3190" s="268"/>
      <c r="AI3190" s="268"/>
      <c r="AM3190" s="268"/>
    </row>
    <row r="3191" spans="1:39" x14ac:dyDescent="0.25">
      <c r="A3191" s="268"/>
      <c r="B3191" s="268"/>
      <c r="C3191" s="268"/>
      <c r="D3191" s="268"/>
      <c r="E3191" s="268"/>
      <c r="F3191" s="268"/>
      <c r="G3191" s="271"/>
      <c r="H3191" s="268"/>
      <c r="I3191" s="268"/>
      <c r="K3191" s="270"/>
      <c r="L3191" s="270"/>
      <c r="M3191" s="270"/>
      <c r="N3191" s="270"/>
      <c r="O3191" s="268"/>
      <c r="P3191" s="268"/>
      <c r="Q3191" s="268"/>
      <c r="R3191" s="268"/>
      <c r="S3191" s="268"/>
      <c r="T3191" s="268"/>
      <c r="U3191" s="268"/>
      <c r="V3191" s="268"/>
      <c r="W3191" s="268"/>
      <c r="X3191" s="268"/>
      <c r="AC3191" s="268"/>
      <c r="AE3191" s="268"/>
      <c r="AF3191" s="268"/>
      <c r="AG3191" s="268"/>
      <c r="AH3191" s="268"/>
      <c r="AI3191" s="268"/>
      <c r="AM3191" s="268"/>
    </row>
    <row r="3192" spans="1:39" x14ac:dyDescent="0.25">
      <c r="A3192" s="268"/>
      <c r="B3192" s="268"/>
      <c r="C3192" s="268"/>
      <c r="D3192" s="268"/>
      <c r="E3192" s="268"/>
      <c r="F3192" s="268"/>
      <c r="G3192" s="271"/>
      <c r="H3192" s="268"/>
      <c r="I3192" s="268"/>
      <c r="K3192" s="270"/>
      <c r="L3192" s="270"/>
      <c r="M3192" s="270"/>
      <c r="N3192" s="270"/>
      <c r="O3192" s="268"/>
      <c r="P3192" s="268"/>
      <c r="Q3192" s="268"/>
      <c r="R3192" s="268"/>
      <c r="S3192" s="268"/>
      <c r="T3192" s="268"/>
      <c r="U3192" s="268"/>
      <c r="V3192" s="268"/>
      <c r="W3192" s="268"/>
      <c r="X3192" s="268"/>
      <c r="Y3192" s="268"/>
      <c r="AC3192" s="268"/>
      <c r="AE3192" s="268"/>
      <c r="AF3192" s="268"/>
      <c r="AG3192" s="268"/>
      <c r="AH3192" s="268"/>
      <c r="AI3192" s="268"/>
      <c r="AM3192" s="268"/>
    </row>
    <row r="3193" spans="1:39" x14ac:dyDescent="0.25">
      <c r="A3193" s="268"/>
      <c r="B3193" s="268"/>
      <c r="C3193" s="268"/>
      <c r="D3193" s="268"/>
      <c r="E3193" s="268"/>
      <c r="F3193" s="268"/>
      <c r="G3193" s="271"/>
      <c r="H3193" s="268"/>
      <c r="I3193" s="268"/>
      <c r="K3193" s="270"/>
      <c r="L3193" s="270"/>
      <c r="M3193" s="270"/>
      <c r="N3193" s="270"/>
      <c r="O3193" s="268"/>
      <c r="P3193" s="268"/>
      <c r="Q3193" s="268"/>
      <c r="R3193" s="268"/>
      <c r="S3193" s="268"/>
      <c r="T3193" s="268"/>
      <c r="U3193" s="268"/>
      <c r="V3193" s="268"/>
      <c r="W3193" s="268"/>
      <c r="X3193" s="268"/>
      <c r="Y3193" s="268"/>
      <c r="AC3193" s="268"/>
      <c r="AE3193" s="268"/>
      <c r="AF3193" s="268"/>
      <c r="AG3193" s="268"/>
      <c r="AH3193" s="268"/>
      <c r="AI3193" s="268"/>
      <c r="AM3193" s="268"/>
    </row>
    <row r="3194" spans="1:39" x14ac:dyDescent="0.25">
      <c r="A3194" s="268"/>
      <c r="B3194" s="268"/>
      <c r="C3194" s="268"/>
      <c r="D3194" s="268"/>
      <c r="E3194" s="268"/>
      <c r="F3194" s="268"/>
      <c r="G3194" s="271"/>
      <c r="H3194" s="268"/>
      <c r="K3194" s="270"/>
      <c r="L3194" s="270"/>
      <c r="M3194" s="270"/>
      <c r="N3194" s="270"/>
      <c r="O3194" s="268"/>
      <c r="P3194" s="268"/>
      <c r="Q3194" s="268"/>
      <c r="R3194" s="268"/>
      <c r="S3194" s="268"/>
      <c r="T3194" s="268"/>
      <c r="U3194" s="268"/>
      <c r="V3194" s="268"/>
      <c r="W3194" s="268"/>
      <c r="X3194" s="268"/>
      <c r="Y3194" s="268"/>
      <c r="AC3194" s="268"/>
      <c r="AE3194" s="268"/>
      <c r="AF3194" s="268"/>
      <c r="AG3194" s="268"/>
      <c r="AH3194" s="268"/>
      <c r="AI3194" s="268"/>
      <c r="AM3194" s="268"/>
    </row>
    <row r="3195" spans="1:39" x14ac:dyDescent="0.25">
      <c r="A3195" s="268"/>
      <c r="B3195" s="268"/>
      <c r="C3195" s="268"/>
      <c r="D3195" s="268"/>
      <c r="E3195" s="268"/>
      <c r="F3195" s="268"/>
      <c r="G3195" s="271"/>
      <c r="H3195" s="268"/>
      <c r="I3195" s="268"/>
      <c r="K3195" s="270"/>
      <c r="L3195" s="270"/>
      <c r="M3195" s="270"/>
      <c r="N3195" s="270"/>
      <c r="O3195" s="268"/>
      <c r="P3195" s="268"/>
      <c r="Q3195" s="268"/>
      <c r="R3195" s="268"/>
      <c r="S3195" s="268"/>
      <c r="T3195" s="268"/>
      <c r="U3195" s="268"/>
      <c r="V3195" s="268"/>
      <c r="W3195" s="268"/>
      <c r="X3195" s="268"/>
      <c r="Y3195" s="268"/>
      <c r="AC3195" s="268"/>
      <c r="AE3195" s="268"/>
      <c r="AF3195" s="268"/>
      <c r="AG3195" s="268"/>
      <c r="AH3195" s="268"/>
      <c r="AI3195" s="268"/>
      <c r="AM3195" s="268"/>
    </row>
    <row r="3196" spans="1:39" x14ac:dyDescent="0.25">
      <c r="A3196" s="268"/>
      <c r="B3196" s="268"/>
      <c r="C3196" s="268"/>
      <c r="D3196" s="268"/>
      <c r="E3196" s="268"/>
      <c r="F3196" s="268"/>
      <c r="G3196" s="271"/>
      <c r="H3196" s="268"/>
      <c r="K3196" s="270"/>
      <c r="L3196" s="270"/>
      <c r="M3196" s="270"/>
      <c r="N3196" s="270"/>
      <c r="O3196" s="268"/>
      <c r="P3196" s="268"/>
      <c r="Q3196" s="268"/>
      <c r="R3196" s="268"/>
      <c r="S3196" s="268"/>
      <c r="T3196" s="268"/>
      <c r="U3196" s="268"/>
      <c r="V3196" s="268"/>
      <c r="W3196" s="268"/>
      <c r="X3196" s="268"/>
      <c r="Y3196" s="268"/>
      <c r="AC3196" s="268"/>
      <c r="AE3196" s="268"/>
      <c r="AF3196" s="268"/>
      <c r="AG3196" s="268"/>
      <c r="AH3196" s="268"/>
      <c r="AI3196" s="268"/>
      <c r="AM3196" s="268"/>
    </row>
    <row r="3197" spans="1:39" x14ac:dyDescent="0.25">
      <c r="A3197" s="268"/>
      <c r="B3197" s="268"/>
      <c r="C3197" s="268"/>
      <c r="D3197" s="268"/>
      <c r="E3197" s="268"/>
      <c r="F3197" s="268"/>
      <c r="G3197" s="271"/>
      <c r="H3197" s="268"/>
      <c r="K3197" s="270"/>
      <c r="L3197" s="270"/>
      <c r="M3197" s="270"/>
      <c r="N3197" s="270"/>
      <c r="O3197" s="268"/>
      <c r="P3197" s="268"/>
      <c r="Q3197" s="268"/>
      <c r="R3197" s="268"/>
      <c r="S3197" s="268"/>
      <c r="T3197" s="268"/>
      <c r="U3197" s="268"/>
      <c r="V3197" s="268"/>
      <c r="W3197" s="268"/>
      <c r="X3197" s="268"/>
      <c r="Y3197" s="268"/>
      <c r="AC3197" s="268"/>
      <c r="AE3197" s="268"/>
      <c r="AF3197" s="268"/>
      <c r="AG3197" s="268"/>
      <c r="AH3197" s="268"/>
      <c r="AI3197" s="268"/>
      <c r="AM3197" s="268"/>
    </row>
    <row r="3198" spans="1:39" x14ac:dyDescent="0.25">
      <c r="A3198" s="268"/>
      <c r="B3198" s="268"/>
      <c r="C3198" s="268"/>
      <c r="D3198" s="268"/>
      <c r="E3198" s="268"/>
      <c r="F3198" s="268"/>
      <c r="G3198" s="271"/>
      <c r="H3198" s="268"/>
      <c r="I3198" s="268"/>
      <c r="K3198" s="270"/>
      <c r="L3198" s="270"/>
      <c r="M3198" s="270"/>
      <c r="N3198" s="270"/>
      <c r="O3198" s="268"/>
      <c r="P3198" s="268"/>
      <c r="Q3198" s="268"/>
      <c r="R3198" s="268"/>
      <c r="S3198" s="268"/>
      <c r="T3198" s="268"/>
      <c r="U3198" s="268"/>
      <c r="V3198" s="268"/>
      <c r="W3198" s="268"/>
      <c r="X3198" s="268"/>
      <c r="AC3198" s="268"/>
      <c r="AE3198" s="268"/>
      <c r="AF3198" s="268"/>
      <c r="AG3198" s="268"/>
      <c r="AH3198" s="268"/>
      <c r="AI3198" s="268"/>
      <c r="AM3198" s="268"/>
    </row>
    <row r="3199" spans="1:39" x14ac:dyDescent="0.25">
      <c r="A3199" s="268"/>
      <c r="B3199" s="268"/>
      <c r="C3199" s="268"/>
      <c r="D3199" s="268"/>
      <c r="E3199" s="268"/>
      <c r="F3199" s="268"/>
      <c r="G3199" s="271"/>
      <c r="H3199" s="268"/>
      <c r="K3199" s="270"/>
      <c r="L3199" s="270"/>
      <c r="M3199" s="270"/>
      <c r="N3199" s="270"/>
      <c r="O3199" s="268"/>
      <c r="P3199" s="268"/>
      <c r="Q3199" s="268"/>
      <c r="R3199" s="268"/>
      <c r="S3199" s="268"/>
      <c r="T3199" s="268"/>
      <c r="U3199" s="268"/>
      <c r="V3199" s="268"/>
      <c r="W3199" s="268"/>
      <c r="X3199" s="268"/>
      <c r="AC3199" s="268"/>
      <c r="AE3199" s="268"/>
      <c r="AF3199" s="268"/>
      <c r="AG3199" s="268"/>
      <c r="AH3199" s="268"/>
      <c r="AI3199" s="268"/>
      <c r="AM3199" s="268"/>
    </row>
    <row r="3200" spans="1:39" x14ac:dyDescent="0.25">
      <c r="A3200" s="268"/>
      <c r="B3200" s="268"/>
      <c r="C3200" s="268"/>
      <c r="D3200" s="268"/>
      <c r="E3200" s="268"/>
      <c r="F3200" s="268"/>
      <c r="G3200" s="271"/>
      <c r="H3200" s="268"/>
      <c r="J3200" s="2"/>
      <c r="K3200" s="270"/>
      <c r="L3200" s="270"/>
      <c r="M3200" s="270"/>
      <c r="N3200" s="270"/>
      <c r="O3200" s="268"/>
      <c r="P3200" s="268"/>
      <c r="Q3200" s="268"/>
      <c r="R3200" s="268"/>
      <c r="S3200" s="268"/>
      <c r="T3200" s="268"/>
      <c r="U3200" s="268"/>
      <c r="V3200" s="268"/>
      <c r="W3200" s="268"/>
      <c r="X3200" s="268"/>
      <c r="Y3200" s="268"/>
      <c r="AC3200" s="268"/>
      <c r="AE3200" s="268"/>
      <c r="AF3200" s="268"/>
      <c r="AG3200" s="268"/>
      <c r="AH3200" s="268"/>
      <c r="AI3200" s="268"/>
      <c r="AM3200" s="268"/>
    </row>
    <row r="3201" spans="1:39" x14ac:dyDescent="0.25">
      <c r="A3201" s="268"/>
      <c r="B3201" s="268"/>
      <c r="C3201" s="268"/>
      <c r="D3201" s="268"/>
      <c r="E3201" s="268"/>
      <c r="F3201" s="268"/>
      <c r="G3201" s="271"/>
      <c r="H3201" s="268"/>
      <c r="I3201" s="268"/>
      <c r="K3201" s="270"/>
      <c r="L3201" s="270"/>
      <c r="M3201" s="270"/>
      <c r="N3201" s="270"/>
      <c r="O3201" s="268"/>
      <c r="P3201" s="268"/>
      <c r="Q3201" s="268"/>
      <c r="R3201" s="268"/>
      <c r="S3201" s="268"/>
      <c r="T3201" s="268"/>
      <c r="U3201" s="268"/>
      <c r="V3201" s="268"/>
      <c r="W3201" s="268"/>
      <c r="X3201" s="268"/>
      <c r="Y3201" s="268"/>
      <c r="AC3201" s="268"/>
      <c r="AE3201" s="268"/>
      <c r="AF3201" s="268"/>
      <c r="AG3201" s="268"/>
      <c r="AH3201" s="268"/>
      <c r="AI3201" s="268"/>
      <c r="AM3201" s="268"/>
    </row>
    <row r="3202" spans="1:39" x14ac:dyDescent="0.25">
      <c r="A3202" s="268"/>
      <c r="B3202" s="268"/>
      <c r="C3202" s="268"/>
      <c r="D3202" s="268"/>
      <c r="E3202" s="268"/>
      <c r="F3202" s="268"/>
      <c r="G3202" s="271"/>
      <c r="H3202" s="268"/>
      <c r="I3202" s="268"/>
      <c r="K3202" s="270"/>
      <c r="L3202" s="270"/>
      <c r="M3202" s="270"/>
      <c r="N3202" s="270"/>
      <c r="O3202" s="268"/>
      <c r="P3202" s="268"/>
      <c r="Q3202" s="268"/>
      <c r="R3202" s="268"/>
      <c r="S3202" s="268"/>
      <c r="T3202" s="268"/>
      <c r="U3202" s="268"/>
      <c r="V3202" s="268"/>
      <c r="W3202" s="268"/>
      <c r="X3202" s="268"/>
      <c r="AC3202" s="268"/>
      <c r="AE3202" s="268"/>
      <c r="AF3202" s="268"/>
      <c r="AG3202" s="268"/>
      <c r="AH3202" s="268"/>
      <c r="AI3202" s="268"/>
      <c r="AM3202" s="268"/>
    </row>
    <row r="3203" spans="1:39" x14ac:dyDescent="0.25">
      <c r="A3203" s="268"/>
      <c r="B3203" s="268"/>
      <c r="C3203" s="268"/>
      <c r="D3203" s="268"/>
      <c r="E3203" s="268"/>
      <c r="F3203" s="268"/>
      <c r="G3203" s="271"/>
      <c r="H3203" s="268"/>
      <c r="I3203" s="268"/>
      <c r="K3203" s="270"/>
      <c r="L3203" s="270"/>
      <c r="M3203" s="270"/>
      <c r="N3203" s="270"/>
      <c r="O3203" s="268"/>
      <c r="P3203" s="268"/>
      <c r="Q3203" s="268"/>
      <c r="R3203" s="268"/>
      <c r="S3203" s="268"/>
      <c r="T3203" s="268"/>
      <c r="U3203" s="268"/>
      <c r="V3203" s="268"/>
      <c r="W3203" s="268"/>
      <c r="X3203" s="268"/>
      <c r="AC3203" s="268"/>
      <c r="AE3203" s="268"/>
      <c r="AF3203" s="268"/>
      <c r="AG3203" s="268"/>
      <c r="AH3203" s="268"/>
      <c r="AI3203" s="268"/>
      <c r="AM3203" s="268"/>
    </row>
    <row r="3204" spans="1:39" x14ac:dyDescent="0.25">
      <c r="A3204" s="268"/>
      <c r="B3204" s="268"/>
      <c r="C3204" s="268"/>
      <c r="D3204" s="268"/>
      <c r="E3204" s="268"/>
      <c r="F3204" s="268"/>
      <c r="G3204" s="271"/>
      <c r="H3204" s="268"/>
      <c r="K3204" s="270"/>
      <c r="L3204" s="270"/>
      <c r="M3204" s="270"/>
      <c r="N3204" s="270"/>
      <c r="O3204" s="268"/>
      <c r="P3204" s="268"/>
      <c r="Q3204" s="268"/>
      <c r="R3204" s="268"/>
      <c r="S3204" s="268"/>
      <c r="T3204" s="268"/>
      <c r="U3204" s="268"/>
      <c r="V3204" s="268"/>
      <c r="W3204" s="268"/>
      <c r="X3204" s="268"/>
      <c r="AC3204" s="268"/>
      <c r="AE3204" s="268"/>
      <c r="AF3204" s="268"/>
      <c r="AG3204" s="268"/>
      <c r="AH3204" s="268"/>
      <c r="AI3204" s="268"/>
      <c r="AM3204" s="268"/>
    </row>
    <row r="3205" spans="1:39" x14ac:dyDescent="0.25">
      <c r="A3205" s="268"/>
      <c r="B3205" s="268"/>
      <c r="C3205" s="268"/>
      <c r="D3205" s="268"/>
      <c r="E3205" s="268"/>
      <c r="F3205" s="268"/>
      <c r="G3205" s="271"/>
      <c r="H3205" s="268"/>
      <c r="I3205" s="268"/>
      <c r="K3205" s="270"/>
      <c r="L3205" s="270"/>
      <c r="M3205" s="270"/>
      <c r="N3205" s="270"/>
      <c r="O3205" s="268"/>
      <c r="P3205" s="268"/>
      <c r="Q3205" s="268"/>
      <c r="R3205" s="268"/>
      <c r="S3205" s="268"/>
      <c r="T3205" s="268"/>
      <c r="U3205" s="268"/>
      <c r="V3205" s="268"/>
      <c r="W3205" s="268"/>
      <c r="X3205" s="268"/>
      <c r="AC3205" s="268"/>
      <c r="AE3205" s="268"/>
      <c r="AF3205" s="268"/>
      <c r="AG3205" s="268"/>
      <c r="AH3205" s="268"/>
      <c r="AI3205" s="268"/>
      <c r="AM3205" s="268"/>
    </row>
    <row r="3206" spans="1:39" x14ac:dyDescent="0.25">
      <c r="A3206" s="268"/>
      <c r="B3206" s="268"/>
      <c r="C3206" s="268"/>
      <c r="D3206" s="268"/>
      <c r="E3206" s="268"/>
      <c r="F3206" s="268"/>
      <c r="G3206" s="271"/>
      <c r="H3206" s="268"/>
      <c r="I3206" s="268"/>
      <c r="K3206" s="270"/>
      <c r="L3206" s="270"/>
      <c r="M3206" s="270"/>
      <c r="N3206" s="270"/>
      <c r="O3206" s="268"/>
      <c r="P3206" s="268"/>
      <c r="Q3206" s="268"/>
      <c r="R3206" s="268"/>
      <c r="S3206" s="268"/>
      <c r="T3206" s="268"/>
      <c r="U3206" s="268"/>
      <c r="V3206" s="268"/>
      <c r="W3206" s="268"/>
      <c r="X3206" s="268"/>
      <c r="AC3206" s="268"/>
      <c r="AE3206" s="268"/>
      <c r="AF3206" s="268"/>
      <c r="AG3206" s="268"/>
      <c r="AH3206" s="268"/>
      <c r="AI3206" s="268"/>
      <c r="AM3206" s="268"/>
    </row>
    <row r="3207" spans="1:39" x14ac:dyDescent="0.25">
      <c r="A3207" s="268"/>
      <c r="B3207" s="268"/>
      <c r="C3207" s="268"/>
      <c r="D3207" s="268"/>
      <c r="E3207" s="268"/>
      <c r="F3207" s="268"/>
      <c r="G3207" s="271"/>
      <c r="H3207" s="268"/>
      <c r="K3207" s="270"/>
      <c r="L3207" s="270"/>
      <c r="M3207" s="270"/>
      <c r="N3207" s="270"/>
      <c r="O3207" s="268"/>
      <c r="P3207" s="268"/>
      <c r="Q3207" s="268"/>
      <c r="R3207" s="268"/>
      <c r="S3207" s="268"/>
      <c r="T3207" s="268"/>
      <c r="U3207" s="268"/>
      <c r="V3207" s="268"/>
      <c r="W3207" s="268"/>
      <c r="X3207" s="268"/>
      <c r="AC3207" s="268"/>
      <c r="AE3207" s="268"/>
      <c r="AF3207" s="268"/>
      <c r="AG3207" s="268"/>
      <c r="AH3207" s="268"/>
      <c r="AI3207" s="268"/>
      <c r="AM3207" s="268"/>
    </row>
    <row r="3208" spans="1:39" x14ac:dyDescent="0.25">
      <c r="A3208" s="268"/>
      <c r="B3208" s="268"/>
      <c r="C3208" s="268"/>
      <c r="D3208" s="268"/>
      <c r="E3208" s="268"/>
      <c r="F3208" s="268"/>
      <c r="G3208" s="271"/>
      <c r="H3208" s="268"/>
      <c r="K3208" s="270"/>
      <c r="L3208" s="270"/>
      <c r="M3208" s="270"/>
      <c r="N3208" s="270"/>
      <c r="O3208" s="268"/>
      <c r="P3208" s="268"/>
      <c r="Q3208" s="268"/>
      <c r="R3208" s="268"/>
      <c r="S3208" s="268"/>
      <c r="T3208" s="268"/>
      <c r="U3208" s="268"/>
      <c r="V3208" s="268"/>
      <c r="W3208" s="268"/>
      <c r="X3208" s="268"/>
      <c r="AC3208" s="268"/>
      <c r="AE3208" s="268"/>
      <c r="AF3208" s="268"/>
      <c r="AG3208" s="268"/>
      <c r="AH3208" s="268"/>
      <c r="AI3208" s="268"/>
      <c r="AM3208" s="268"/>
    </row>
    <row r="3209" spans="1:39" x14ac:dyDescent="0.25">
      <c r="A3209" s="268"/>
      <c r="B3209" s="268"/>
      <c r="C3209" s="268"/>
      <c r="D3209" s="268"/>
      <c r="E3209" s="268"/>
      <c r="F3209" s="268"/>
      <c r="G3209" s="271"/>
      <c r="H3209" s="268"/>
      <c r="K3209" s="270"/>
      <c r="L3209" s="270"/>
      <c r="M3209" s="270"/>
      <c r="N3209" s="270"/>
      <c r="O3209" s="268"/>
      <c r="P3209" s="268"/>
      <c r="Q3209" s="268"/>
      <c r="R3209" s="268"/>
      <c r="S3209" s="268"/>
      <c r="T3209" s="268"/>
      <c r="U3209" s="268"/>
      <c r="V3209" s="268"/>
      <c r="W3209" s="268"/>
      <c r="X3209" s="268"/>
      <c r="AC3209" s="268"/>
      <c r="AE3209" s="268"/>
      <c r="AF3209" s="268"/>
      <c r="AG3209" s="268"/>
      <c r="AH3209" s="268"/>
      <c r="AI3209" s="268"/>
      <c r="AM3209" s="268"/>
    </row>
    <row r="3210" spans="1:39" x14ac:dyDescent="0.25">
      <c r="A3210" s="268"/>
      <c r="B3210" s="268"/>
      <c r="C3210" s="268"/>
      <c r="D3210" s="268"/>
      <c r="E3210" s="268"/>
      <c r="F3210" s="268"/>
      <c r="G3210" s="271"/>
      <c r="H3210" s="268"/>
      <c r="J3210" s="268"/>
      <c r="K3210" s="270"/>
      <c r="L3210" s="270"/>
      <c r="M3210" s="270"/>
      <c r="N3210" s="270"/>
      <c r="O3210" s="268"/>
      <c r="P3210" s="268"/>
      <c r="Q3210" s="268"/>
      <c r="R3210" s="268"/>
      <c r="S3210" s="268"/>
      <c r="T3210" s="268"/>
      <c r="U3210" s="268"/>
      <c r="V3210" s="268"/>
      <c r="W3210" s="268"/>
      <c r="X3210" s="268"/>
      <c r="AC3210" s="268"/>
      <c r="AE3210" s="268"/>
      <c r="AF3210" s="268"/>
      <c r="AG3210" s="268"/>
      <c r="AH3210" s="268"/>
      <c r="AI3210" s="268"/>
      <c r="AM3210" s="268"/>
    </row>
    <row r="3211" spans="1:39" x14ac:dyDescent="0.25">
      <c r="A3211" s="268"/>
      <c r="B3211" s="268"/>
      <c r="C3211" s="268"/>
      <c r="D3211" s="268"/>
      <c r="E3211" s="268"/>
      <c r="F3211" s="268"/>
      <c r="G3211" s="271"/>
      <c r="H3211" s="268"/>
      <c r="K3211" s="270"/>
      <c r="L3211" s="270"/>
      <c r="M3211" s="270"/>
      <c r="N3211" s="270"/>
      <c r="O3211" s="268"/>
      <c r="P3211" s="268"/>
      <c r="Q3211" s="268"/>
      <c r="R3211" s="268"/>
      <c r="S3211" s="268"/>
      <c r="T3211" s="268"/>
      <c r="U3211" s="268"/>
      <c r="V3211" s="268"/>
      <c r="W3211" s="268"/>
      <c r="X3211" s="268"/>
      <c r="Y3211" s="268"/>
      <c r="AC3211" s="268"/>
      <c r="AE3211" s="268"/>
      <c r="AF3211" s="268"/>
      <c r="AG3211" s="268"/>
      <c r="AH3211" s="268"/>
      <c r="AI3211" s="268"/>
      <c r="AM3211" s="268"/>
    </row>
    <row r="3212" spans="1:39" x14ac:dyDescent="0.25">
      <c r="A3212" s="268"/>
      <c r="B3212" s="268"/>
      <c r="C3212" s="268"/>
      <c r="D3212" s="268"/>
      <c r="E3212" s="268"/>
      <c r="F3212" s="268"/>
      <c r="G3212" s="271"/>
      <c r="H3212" s="268"/>
      <c r="I3212" s="268"/>
      <c r="K3212" s="270"/>
      <c r="L3212" s="270"/>
      <c r="M3212" s="270"/>
      <c r="N3212" s="270"/>
      <c r="O3212" s="268"/>
      <c r="P3212" s="268"/>
      <c r="Q3212" s="268"/>
      <c r="R3212" s="268"/>
      <c r="S3212" s="268"/>
      <c r="T3212" s="268"/>
      <c r="U3212" s="268"/>
      <c r="V3212" s="268"/>
      <c r="W3212" s="268"/>
      <c r="X3212" s="268"/>
      <c r="Y3212" s="268"/>
      <c r="AC3212" s="268"/>
      <c r="AE3212" s="268"/>
      <c r="AF3212" s="268"/>
      <c r="AG3212" s="268"/>
      <c r="AH3212" s="268"/>
      <c r="AI3212" s="268"/>
      <c r="AM3212" s="268"/>
    </row>
    <row r="3213" spans="1:39" x14ac:dyDescent="0.25">
      <c r="A3213" s="268"/>
      <c r="B3213" s="268"/>
      <c r="C3213" s="268"/>
      <c r="D3213" s="268"/>
      <c r="E3213" s="268"/>
      <c r="F3213" s="268"/>
      <c r="G3213" s="271"/>
      <c r="H3213" s="268"/>
      <c r="I3213" s="268"/>
      <c r="K3213" s="270"/>
      <c r="L3213" s="270"/>
      <c r="M3213" s="270"/>
      <c r="N3213" s="270"/>
      <c r="O3213" s="268"/>
      <c r="P3213" s="268"/>
      <c r="Q3213" s="268"/>
      <c r="R3213" s="268"/>
      <c r="S3213" s="268"/>
      <c r="T3213" s="268"/>
      <c r="U3213" s="268"/>
      <c r="V3213" s="268"/>
      <c r="W3213" s="268"/>
      <c r="X3213" s="268"/>
      <c r="Y3213" s="268"/>
      <c r="AC3213" s="268"/>
      <c r="AE3213" s="268"/>
      <c r="AF3213" s="268"/>
      <c r="AG3213" s="268"/>
      <c r="AH3213" s="268"/>
      <c r="AI3213" s="268"/>
      <c r="AM3213" s="268"/>
    </row>
    <row r="3214" spans="1:39" x14ac:dyDescent="0.25">
      <c r="A3214" s="268"/>
      <c r="B3214" s="268"/>
      <c r="C3214" s="268"/>
      <c r="D3214" s="268"/>
      <c r="E3214" s="268"/>
      <c r="F3214" s="268"/>
      <c r="G3214" s="271"/>
      <c r="H3214" s="268"/>
      <c r="I3214" s="268"/>
      <c r="K3214" s="270"/>
      <c r="L3214" s="270"/>
      <c r="M3214" s="270"/>
      <c r="N3214" s="270"/>
      <c r="O3214" s="268"/>
      <c r="P3214" s="268"/>
      <c r="Q3214" s="268"/>
      <c r="R3214" s="268"/>
      <c r="S3214" s="268"/>
      <c r="T3214" s="268"/>
      <c r="U3214" s="268"/>
      <c r="V3214" s="268"/>
      <c r="W3214" s="268"/>
      <c r="X3214" s="268"/>
      <c r="Y3214" s="268"/>
      <c r="AC3214" s="268"/>
      <c r="AE3214" s="268"/>
      <c r="AF3214" s="268"/>
      <c r="AG3214" s="268"/>
      <c r="AH3214" s="268"/>
      <c r="AI3214" s="268"/>
      <c r="AM3214" s="268"/>
    </row>
    <row r="3215" spans="1:39" x14ac:dyDescent="0.25">
      <c r="A3215" s="268"/>
      <c r="B3215" s="268"/>
      <c r="C3215" s="268"/>
      <c r="D3215" s="268"/>
      <c r="E3215" s="268"/>
      <c r="F3215" s="268"/>
      <c r="G3215" s="271"/>
      <c r="H3215" s="268"/>
      <c r="I3215" s="268"/>
      <c r="K3215" s="270"/>
      <c r="L3215" s="270"/>
      <c r="M3215" s="270"/>
      <c r="N3215" s="270"/>
      <c r="O3215" s="268"/>
      <c r="P3215" s="268"/>
      <c r="Q3215" s="268"/>
      <c r="R3215" s="268"/>
      <c r="S3215" s="268"/>
      <c r="T3215" s="268"/>
      <c r="U3215" s="268"/>
      <c r="V3215" s="268"/>
      <c r="W3215" s="268"/>
      <c r="X3215" s="268"/>
      <c r="Y3215" s="268"/>
      <c r="AC3215" s="268"/>
      <c r="AE3215" s="268"/>
      <c r="AF3215" s="268"/>
      <c r="AG3215" s="268"/>
      <c r="AH3215" s="268"/>
      <c r="AI3215" s="268"/>
      <c r="AM3215" s="268"/>
    </row>
    <row r="3216" spans="1:39" x14ac:dyDescent="0.25">
      <c r="A3216" s="268"/>
      <c r="B3216" s="268"/>
      <c r="C3216" s="268"/>
      <c r="D3216" s="268"/>
      <c r="E3216" s="268"/>
      <c r="F3216" s="268"/>
      <c r="G3216" s="271"/>
      <c r="H3216" s="268"/>
      <c r="I3216" s="268"/>
      <c r="K3216" s="270"/>
      <c r="L3216" s="270"/>
      <c r="M3216" s="270"/>
      <c r="N3216" s="270"/>
      <c r="O3216" s="268"/>
      <c r="P3216" s="268"/>
      <c r="Q3216" s="268"/>
      <c r="R3216" s="268"/>
      <c r="S3216" s="268"/>
      <c r="T3216" s="268"/>
      <c r="U3216" s="268"/>
      <c r="V3216" s="268"/>
      <c r="W3216" s="268"/>
      <c r="X3216" s="268"/>
      <c r="Y3216" s="268"/>
      <c r="AC3216" s="268"/>
      <c r="AE3216" s="268"/>
      <c r="AF3216" s="268"/>
      <c r="AG3216" s="268"/>
      <c r="AH3216" s="268"/>
      <c r="AI3216" s="268"/>
      <c r="AM3216" s="268"/>
    </row>
    <row r="3217" spans="1:39" x14ac:dyDescent="0.25">
      <c r="A3217" s="268"/>
      <c r="B3217" s="268"/>
      <c r="C3217" s="268"/>
      <c r="D3217" s="268"/>
      <c r="E3217" s="268"/>
      <c r="F3217" s="268"/>
      <c r="G3217" s="271"/>
      <c r="H3217" s="268"/>
      <c r="I3217" s="268"/>
      <c r="K3217" s="270"/>
      <c r="L3217" s="270"/>
      <c r="M3217" s="270"/>
      <c r="N3217" s="270"/>
      <c r="O3217" s="268"/>
      <c r="P3217" s="268"/>
      <c r="Q3217" s="268"/>
      <c r="R3217" s="268"/>
      <c r="S3217" s="268"/>
      <c r="T3217" s="268"/>
      <c r="U3217" s="268"/>
      <c r="V3217" s="268"/>
      <c r="W3217" s="268"/>
      <c r="X3217" s="268"/>
      <c r="Y3217" s="268"/>
      <c r="AC3217" s="268"/>
      <c r="AE3217" s="268"/>
      <c r="AF3217" s="268"/>
      <c r="AG3217" s="268"/>
      <c r="AH3217" s="268"/>
      <c r="AI3217" s="268"/>
      <c r="AM3217" s="268"/>
    </row>
    <row r="3218" spans="1:39" x14ac:dyDescent="0.25">
      <c r="A3218" s="268"/>
      <c r="B3218" s="268"/>
      <c r="C3218" s="268"/>
      <c r="D3218" s="268"/>
      <c r="E3218" s="268"/>
      <c r="F3218" s="268"/>
      <c r="G3218" s="271"/>
      <c r="H3218" s="268"/>
      <c r="K3218" s="270"/>
      <c r="L3218" s="270"/>
      <c r="M3218" s="270"/>
      <c r="N3218" s="270"/>
      <c r="O3218" s="268"/>
      <c r="P3218" s="268"/>
      <c r="Q3218" s="268"/>
      <c r="R3218" s="268"/>
      <c r="S3218" s="268"/>
      <c r="T3218" s="268"/>
      <c r="U3218" s="268"/>
      <c r="V3218" s="268"/>
      <c r="W3218" s="268"/>
      <c r="X3218" s="268"/>
      <c r="AC3218" s="268"/>
      <c r="AE3218" s="268"/>
      <c r="AF3218" s="268"/>
      <c r="AG3218" s="268"/>
      <c r="AH3218" s="268"/>
      <c r="AI3218" s="268"/>
      <c r="AM3218" s="268"/>
    </row>
    <row r="3219" spans="1:39" x14ac:dyDescent="0.25">
      <c r="A3219" s="268"/>
      <c r="B3219" s="268"/>
      <c r="C3219" s="268"/>
      <c r="D3219" s="268"/>
      <c r="E3219" s="268"/>
      <c r="F3219" s="268"/>
      <c r="G3219" s="271"/>
      <c r="H3219" s="268"/>
      <c r="J3219" s="268"/>
      <c r="K3219" s="270"/>
      <c r="L3219" s="270"/>
      <c r="M3219" s="270"/>
      <c r="N3219" s="270"/>
      <c r="O3219" s="268"/>
      <c r="P3219" s="268"/>
      <c r="Q3219" s="268"/>
      <c r="R3219" s="268"/>
      <c r="S3219" s="268"/>
      <c r="T3219" s="268"/>
      <c r="U3219" s="268"/>
      <c r="V3219" s="268"/>
      <c r="W3219" s="268"/>
      <c r="X3219" s="268"/>
      <c r="AC3219" s="268"/>
      <c r="AE3219" s="268"/>
      <c r="AF3219" s="268"/>
      <c r="AG3219" s="268"/>
      <c r="AH3219" s="268"/>
      <c r="AI3219" s="268"/>
      <c r="AM3219" s="268"/>
    </row>
    <row r="3220" spans="1:39" x14ac:dyDescent="0.25">
      <c r="A3220" s="268"/>
      <c r="B3220" s="268"/>
      <c r="C3220" s="268"/>
      <c r="D3220" s="268"/>
      <c r="E3220" s="268"/>
      <c r="F3220" s="268"/>
      <c r="G3220" s="271"/>
      <c r="H3220" s="268"/>
      <c r="K3220" s="270"/>
      <c r="L3220" s="270"/>
      <c r="M3220" s="270"/>
      <c r="N3220" s="270"/>
      <c r="O3220" s="268"/>
      <c r="P3220" s="268"/>
      <c r="Q3220" s="268"/>
      <c r="R3220" s="268"/>
      <c r="S3220" s="268"/>
      <c r="T3220" s="268"/>
      <c r="U3220" s="268"/>
      <c r="V3220" s="268"/>
      <c r="W3220" s="268"/>
      <c r="X3220" s="268"/>
      <c r="AC3220" s="268"/>
      <c r="AE3220" s="268"/>
      <c r="AF3220" s="268"/>
      <c r="AG3220" s="268"/>
      <c r="AH3220" s="268"/>
      <c r="AI3220" s="268"/>
      <c r="AM3220" s="268"/>
    </row>
    <row r="3221" spans="1:39" x14ac:dyDescent="0.25">
      <c r="A3221" s="268"/>
      <c r="B3221" s="268"/>
      <c r="C3221" s="268"/>
      <c r="D3221" s="268"/>
      <c r="E3221" s="268"/>
      <c r="F3221" s="268"/>
      <c r="G3221" s="271"/>
      <c r="H3221" s="268"/>
      <c r="K3221" s="270"/>
      <c r="L3221" s="270"/>
      <c r="M3221" s="270"/>
      <c r="N3221" s="270"/>
      <c r="O3221" s="268"/>
      <c r="P3221" s="268"/>
      <c r="Q3221" s="268"/>
      <c r="R3221" s="268"/>
      <c r="S3221" s="268"/>
      <c r="T3221" s="268"/>
      <c r="U3221" s="268"/>
      <c r="V3221" s="268"/>
      <c r="W3221" s="268"/>
      <c r="X3221" s="268"/>
      <c r="AC3221" s="268"/>
      <c r="AE3221" s="268"/>
      <c r="AF3221" s="268"/>
      <c r="AG3221" s="268"/>
      <c r="AH3221" s="268"/>
      <c r="AI3221" s="268"/>
      <c r="AM3221" s="268"/>
    </row>
    <row r="3222" spans="1:39" x14ac:dyDescent="0.25">
      <c r="A3222" s="268"/>
      <c r="B3222" s="268"/>
      <c r="C3222" s="268"/>
      <c r="D3222" s="268"/>
      <c r="E3222" s="268"/>
      <c r="F3222" s="268"/>
      <c r="G3222" s="271"/>
      <c r="H3222" s="268"/>
      <c r="K3222" s="270"/>
      <c r="L3222" s="270"/>
      <c r="M3222" s="270"/>
      <c r="N3222" s="270"/>
      <c r="O3222" s="268"/>
      <c r="P3222" s="268"/>
      <c r="Q3222" s="268"/>
      <c r="R3222" s="268"/>
      <c r="S3222" s="268"/>
      <c r="T3222" s="268"/>
      <c r="U3222" s="268"/>
      <c r="V3222" s="268"/>
      <c r="W3222" s="268"/>
      <c r="X3222" s="268"/>
      <c r="AC3222" s="268"/>
      <c r="AE3222" s="268"/>
      <c r="AF3222" s="268"/>
      <c r="AG3222" s="268"/>
      <c r="AH3222" s="268"/>
      <c r="AI3222" s="268"/>
      <c r="AM3222" s="268"/>
    </row>
    <row r="3223" spans="1:39" x14ac:dyDescent="0.25">
      <c r="A3223" s="268"/>
      <c r="B3223" s="268"/>
      <c r="C3223" s="268"/>
      <c r="D3223" s="268"/>
      <c r="E3223" s="268"/>
      <c r="F3223" s="268"/>
      <c r="G3223" s="271"/>
      <c r="H3223" s="268"/>
      <c r="I3223" s="268"/>
      <c r="K3223" s="270"/>
      <c r="L3223" s="270"/>
      <c r="M3223" s="270"/>
      <c r="N3223" s="270"/>
      <c r="O3223" s="268"/>
      <c r="P3223" s="268"/>
      <c r="Q3223" s="268"/>
      <c r="R3223" s="268"/>
      <c r="S3223" s="268"/>
      <c r="T3223" s="268"/>
      <c r="U3223" s="268"/>
      <c r="V3223" s="268"/>
      <c r="W3223" s="268"/>
      <c r="X3223" s="268"/>
      <c r="Y3223" s="268"/>
      <c r="AC3223" s="268"/>
      <c r="AE3223" s="268"/>
      <c r="AF3223" s="268"/>
      <c r="AG3223" s="268"/>
      <c r="AH3223" s="268"/>
      <c r="AI3223" s="268"/>
      <c r="AM3223" s="268"/>
    </row>
    <row r="3224" spans="1:39" x14ac:dyDescent="0.25">
      <c r="A3224" s="268"/>
      <c r="B3224" s="268"/>
      <c r="C3224" s="268"/>
      <c r="D3224" s="268"/>
      <c r="E3224" s="268"/>
      <c r="F3224" s="268"/>
      <c r="G3224" s="271"/>
      <c r="H3224" s="268"/>
      <c r="I3224" s="268"/>
      <c r="K3224" s="270"/>
      <c r="L3224" s="270"/>
      <c r="M3224" s="270"/>
      <c r="N3224" s="270"/>
      <c r="O3224" s="268"/>
      <c r="P3224" s="268"/>
      <c r="Q3224" s="268"/>
      <c r="R3224" s="268"/>
      <c r="S3224" s="268"/>
      <c r="T3224" s="268"/>
      <c r="U3224" s="268"/>
      <c r="V3224" s="268"/>
      <c r="W3224" s="268"/>
      <c r="X3224" s="268"/>
      <c r="Y3224" s="268"/>
      <c r="AC3224" s="268"/>
      <c r="AE3224" s="268"/>
      <c r="AF3224" s="268"/>
      <c r="AG3224" s="268"/>
      <c r="AH3224" s="268"/>
      <c r="AI3224" s="268"/>
      <c r="AM3224" s="268"/>
    </row>
    <row r="3225" spans="1:39" x14ac:dyDescent="0.25">
      <c r="A3225" s="268"/>
      <c r="B3225" s="268"/>
      <c r="C3225" s="268"/>
      <c r="D3225" s="268"/>
      <c r="E3225" s="268"/>
      <c r="F3225" s="268"/>
      <c r="G3225" s="271"/>
      <c r="H3225" s="268"/>
      <c r="K3225" s="270"/>
      <c r="L3225" s="270"/>
      <c r="M3225" s="270"/>
      <c r="N3225" s="270"/>
      <c r="O3225" s="268"/>
      <c r="P3225" s="268"/>
      <c r="Q3225" s="268"/>
      <c r="R3225" s="268"/>
      <c r="S3225" s="268"/>
      <c r="T3225" s="268"/>
      <c r="U3225" s="268"/>
      <c r="V3225" s="268"/>
      <c r="W3225" s="268"/>
      <c r="X3225" s="268"/>
      <c r="Y3225" s="268"/>
      <c r="AC3225" s="268"/>
      <c r="AE3225" s="268"/>
      <c r="AF3225" s="268"/>
      <c r="AG3225" s="268"/>
      <c r="AH3225" s="268"/>
      <c r="AI3225" s="268"/>
      <c r="AM3225" s="268"/>
    </row>
    <row r="3226" spans="1:39" x14ac:dyDescent="0.25">
      <c r="A3226" s="268"/>
      <c r="B3226" s="268"/>
      <c r="C3226" s="268"/>
      <c r="D3226" s="268"/>
      <c r="E3226" s="268"/>
      <c r="F3226" s="268"/>
      <c r="G3226" s="271"/>
      <c r="H3226" s="268"/>
      <c r="I3226" s="268"/>
      <c r="K3226" s="270"/>
      <c r="L3226" s="270"/>
      <c r="M3226" s="270"/>
      <c r="N3226" s="270"/>
      <c r="O3226" s="268"/>
      <c r="P3226" s="268"/>
      <c r="Q3226" s="268"/>
      <c r="R3226" s="268"/>
      <c r="S3226" s="268"/>
      <c r="T3226" s="268"/>
      <c r="U3226" s="268"/>
      <c r="V3226" s="268"/>
      <c r="W3226" s="268"/>
      <c r="X3226" s="268"/>
      <c r="Y3226" s="268"/>
      <c r="AC3226" s="268"/>
      <c r="AE3226" s="268"/>
      <c r="AF3226" s="268"/>
      <c r="AG3226" s="268"/>
      <c r="AH3226" s="268"/>
      <c r="AI3226" s="268"/>
      <c r="AM3226" s="268"/>
    </row>
    <row r="3227" spans="1:39" x14ac:dyDescent="0.25">
      <c r="A3227" s="268"/>
      <c r="B3227" s="268"/>
      <c r="C3227" s="268"/>
      <c r="D3227" s="268"/>
      <c r="E3227" s="268"/>
      <c r="F3227" s="268"/>
      <c r="G3227" s="271"/>
      <c r="H3227" s="268"/>
      <c r="K3227" s="270"/>
      <c r="L3227" s="270"/>
      <c r="M3227" s="270"/>
      <c r="N3227" s="270"/>
      <c r="O3227" s="268"/>
      <c r="P3227" s="268"/>
      <c r="Q3227" s="268"/>
      <c r="R3227" s="268"/>
      <c r="S3227" s="268"/>
      <c r="T3227" s="268"/>
      <c r="U3227" s="268"/>
      <c r="V3227" s="268"/>
      <c r="W3227" s="268"/>
      <c r="X3227" s="268"/>
      <c r="AC3227" s="268"/>
      <c r="AE3227" s="268"/>
      <c r="AF3227" s="268"/>
      <c r="AG3227" s="268"/>
      <c r="AH3227" s="268"/>
      <c r="AI3227" s="268"/>
      <c r="AM3227" s="268"/>
    </row>
    <row r="3228" spans="1:39" x14ac:dyDescent="0.25">
      <c r="A3228" s="268"/>
      <c r="B3228" s="268"/>
      <c r="C3228" s="268"/>
      <c r="D3228" s="268"/>
      <c r="E3228" s="268"/>
      <c r="F3228" s="268"/>
      <c r="G3228" s="271"/>
      <c r="H3228" s="268"/>
      <c r="I3228" s="268"/>
      <c r="K3228" s="270"/>
      <c r="L3228" s="270"/>
      <c r="M3228" s="270"/>
      <c r="N3228" s="270"/>
      <c r="O3228" s="268"/>
      <c r="P3228" s="268"/>
      <c r="Q3228" s="268"/>
      <c r="R3228" s="268"/>
      <c r="S3228" s="268"/>
      <c r="T3228" s="268"/>
      <c r="U3228" s="268"/>
      <c r="V3228" s="268"/>
      <c r="W3228" s="268"/>
      <c r="X3228" s="268"/>
      <c r="AC3228" s="268"/>
      <c r="AE3228" s="268"/>
      <c r="AF3228" s="268"/>
      <c r="AG3228" s="268"/>
      <c r="AH3228" s="268"/>
      <c r="AI3228" s="268"/>
      <c r="AM3228" s="268"/>
    </row>
    <row r="3229" spans="1:39" x14ac:dyDescent="0.25">
      <c r="A3229" s="268"/>
      <c r="B3229" s="268"/>
      <c r="C3229" s="268"/>
      <c r="D3229" s="268"/>
      <c r="E3229" s="268"/>
      <c r="F3229" s="268"/>
      <c r="G3229" s="271"/>
      <c r="H3229" s="268"/>
      <c r="I3229" s="268"/>
      <c r="K3229" s="270"/>
      <c r="L3229" s="270"/>
      <c r="M3229" s="270"/>
      <c r="N3229" s="270"/>
      <c r="O3229" s="268"/>
      <c r="P3229" s="268"/>
      <c r="Q3229" s="268"/>
      <c r="R3229" s="268"/>
      <c r="S3229" s="268"/>
      <c r="T3229" s="268"/>
      <c r="U3229" s="268"/>
      <c r="V3229" s="268"/>
      <c r="W3229" s="268"/>
      <c r="X3229" s="268"/>
      <c r="AC3229" s="268"/>
      <c r="AE3229" s="268"/>
      <c r="AF3229" s="268"/>
      <c r="AG3229" s="268"/>
      <c r="AH3229" s="268"/>
      <c r="AI3229" s="268"/>
      <c r="AM3229" s="268"/>
    </row>
    <row r="3230" spans="1:39" x14ac:dyDescent="0.25">
      <c r="A3230" s="268"/>
      <c r="B3230" s="268"/>
      <c r="C3230" s="268"/>
      <c r="D3230" s="268"/>
      <c r="E3230" s="268"/>
      <c r="F3230" s="268"/>
      <c r="G3230" s="271"/>
      <c r="H3230" s="268"/>
      <c r="K3230" s="270"/>
      <c r="L3230" s="270"/>
      <c r="M3230" s="270"/>
      <c r="N3230" s="270"/>
      <c r="O3230" s="268"/>
      <c r="P3230" s="268"/>
      <c r="Q3230" s="268"/>
      <c r="R3230" s="268"/>
      <c r="S3230" s="268"/>
      <c r="T3230" s="268"/>
      <c r="U3230" s="268"/>
      <c r="V3230" s="268"/>
      <c r="W3230" s="268"/>
      <c r="X3230" s="268"/>
      <c r="Y3230" s="268"/>
      <c r="AC3230" s="268"/>
      <c r="AE3230" s="268"/>
      <c r="AF3230" s="268"/>
      <c r="AG3230" s="268"/>
      <c r="AH3230" s="268"/>
      <c r="AI3230" s="268"/>
      <c r="AM3230" s="268"/>
    </row>
    <row r="3231" spans="1:39" x14ac:dyDescent="0.25">
      <c r="A3231" s="268"/>
      <c r="B3231" s="268"/>
      <c r="C3231" s="268"/>
      <c r="D3231" s="268"/>
      <c r="E3231" s="268"/>
      <c r="F3231" s="268"/>
      <c r="G3231" s="271"/>
      <c r="H3231" s="268"/>
      <c r="I3231" s="268"/>
      <c r="K3231" s="270"/>
      <c r="L3231" s="270"/>
      <c r="M3231" s="270"/>
      <c r="N3231" s="270"/>
      <c r="O3231" s="268"/>
      <c r="P3231" s="268"/>
      <c r="Q3231" s="268"/>
      <c r="R3231" s="268"/>
      <c r="S3231" s="268"/>
      <c r="T3231" s="268"/>
      <c r="U3231" s="268"/>
      <c r="V3231" s="268"/>
      <c r="W3231" s="268"/>
      <c r="X3231" s="268"/>
      <c r="Y3231" s="268"/>
      <c r="AC3231" s="268"/>
      <c r="AE3231" s="268"/>
      <c r="AF3231" s="268"/>
      <c r="AG3231" s="268"/>
      <c r="AH3231" s="268"/>
      <c r="AI3231" s="268"/>
      <c r="AM3231" s="268"/>
    </row>
    <row r="3232" spans="1:39" x14ac:dyDescent="0.25">
      <c r="A3232" s="268"/>
      <c r="B3232" s="268"/>
      <c r="C3232" s="268"/>
      <c r="D3232" s="268"/>
      <c r="E3232" s="268"/>
      <c r="F3232" s="268"/>
      <c r="G3232" s="271"/>
      <c r="H3232" s="268"/>
      <c r="I3232" s="268"/>
      <c r="K3232" s="270"/>
      <c r="L3232" s="270"/>
      <c r="M3232" s="270"/>
      <c r="N3232" s="270"/>
      <c r="O3232" s="268"/>
      <c r="P3232" s="268"/>
      <c r="Q3232" s="268"/>
      <c r="R3232" s="268"/>
      <c r="S3232" s="268"/>
      <c r="T3232" s="268"/>
      <c r="U3232" s="268"/>
      <c r="V3232" s="268"/>
      <c r="W3232" s="268"/>
      <c r="X3232" s="268"/>
      <c r="Y3232" s="268"/>
      <c r="AC3232" s="268"/>
      <c r="AE3232" s="268"/>
      <c r="AF3232" s="268"/>
      <c r="AG3232" s="268"/>
      <c r="AH3232" s="268"/>
      <c r="AI3232" s="268"/>
      <c r="AM3232" s="268"/>
    </row>
    <row r="3233" spans="1:39" x14ac:dyDescent="0.25">
      <c r="A3233" s="268"/>
      <c r="B3233" s="268"/>
      <c r="C3233" s="268"/>
      <c r="D3233" s="268"/>
      <c r="E3233" s="268"/>
      <c r="F3233" s="268"/>
      <c r="G3233" s="271"/>
      <c r="H3233" s="268"/>
      <c r="I3233" s="268"/>
      <c r="K3233" s="270"/>
      <c r="L3233" s="270"/>
      <c r="M3233" s="270"/>
      <c r="N3233" s="270"/>
      <c r="O3233" s="268"/>
      <c r="P3233" s="268"/>
      <c r="Q3233" s="268"/>
      <c r="R3233" s="268"/>
      <c r="S3233" s="268"/>
      <c r="T3233" s="268"/>
      <c r="U3233" s="268"/>
      <c r="V3233" s="268"/>
      <c r="W3233" s="268"/>
      <c r="X3233" s="268"/>
      <c r="Y3233" s="268"/>
      <c r="AC3233" s="268"/>
      <c r="AE3233" s="268"/>
      <c r="AF3233" s="268"/>
      <c r="AG3233" s="268"/>
      <c r="AH3233" s="268"/>
      <c r="AI3233" s="268"/>
      <c r="AM3233" s="268"/>
    </row>
    <row r="3234" spans="1:39" x14ac:dyDescent="0.25">
      <c r="A3234" s="268"/>
      <c r="B3234" s="268"/>
      <c r="C3234" s="268"/>
      <c r="D3234" s="268"/>
      <c r="E3234" s="268"/>
      <c r="F3234" s="268"/>
      <c r="G3234" s="271"/>
      <c r="H3234" s="268"/>
      <c r="I3234" s="268"/>
      <c r="K3234" s="270"/>
      <c r="L3234" s="270"/>
      <c r="M3234" s="270"/>
      <c r="N3234" s="270"/>
      <c r="O3234" s="268"/>
      <c r="P3234" s="268"/>
      <c r="Q3234" s="268"/>
      <c r="R3234" s="268"/>
      <c r="S3234" s="268"/>
      <c r="T3234" s="268"/>
      <c r="U3234" s="268"/>
      <c r="V3234" s="268"/>
      <c r="W3234" s="268"/>
      <c r="X3234" s="268"/>
      <c r="Y3234" s="268"/>
      <c r="AC3234" s="268"/>
      <c r="AE3234" s="268"/>
      <c r="AF3234" s="268"/>
      <c r="AG3234" s="268"/>
      <c r="AH3234" s="268"/>
      <c r="AI3234" s="268"/>
      <c r="AM3234" s="268"/>
    </row>
    <row r="3235" spans="1:39" x14ac:dyDescent="0.25">
      <c r="A3235" s="268"/>
      <c r="B3235" s="268"/>
      <c r="C3235" s="268"/>
      <c r="D3235" s="268"/>
      <c r="E3235" s="268"/>
      <c r="F3235" s="268"/>
      <c r="G3235" s="271"/>
      <c r="H3235" s="268"/>
      <c r="I3235" s="268"/>
      <c r="K3235" s="270"/>
      <c r="L3235" s="270"/>
      <c r="M3235" s="270"/>
      <c r="N3235" s="270"/>
      <c r="O3235" s="268"/>
      <c r="P3235" s="268"/>
      <c r="Q3235" s="268"/>
      <c r="R3235" s="268"/>
      <c r="S3235" s="268"/>
      <c r="T3235" s="268"/>
      <c r="U3235" s="268"/>
      <c r="V3235" s="268"/>
      <c r="W3235" s="268"/>
      <c r="X3235" s="268"/>
      <c r="Y3235" s="268"/>
      <c r="AC3235" s="268"/>
      <c r="AE3235" s="268"/>
      <c r="AF3235" s="268"/>
      <c r="AG3235" s="268"/>
      <c r="AH3235" s="268"/>
      <c r="AI3235" s="268"/>
      <c r="AM3235" s="268"/>
    </row>
    <row r="3236" spans="1:39" x14ac:dyDescent="0.25">
      <c r="A3236" s="268"/>
      <c r="B3236" s="268"/>
      <c r="C3236" s="268"/>
      <c r="D3236" s="268"/>
      <c r="E3236" s="268"/>
      <c r="F3236" s="268"/>
      <c r="G3236" s="271"/>
      <c r="H3236" s="268"/>
      <c r="I3236" s="268"/>
      <c r="K3236" s="270"/>
      <c r="L3236" s="270"/>
      <c r="M3236" s="270"/>
      <c r="N3236" s="270"/>
      <c r="O3236" s="268"/>
      <c r="P3236" s="268"/>
      <c r="Q3236" s="268"/>
      <c r="R3236" s="268"/>
      <c r="S3236" s="268"/>
      <c r="T3236" s="268"/>
      <c r="U3236" s="268"/>
      <c r="V3236" s="268"/>
      <c r="W3236" s="268"/>
      <c r="X3236" s="268"/>
      <c r="Y3236" s="268"/>
      <c r="AC3236" s="268"/>
      <c r="AE3236" s="268"/>
      <c r="AF3236" s="268"/>
      <c r="AG3236" s="268"/>
      <c r="AH3236" s="268"/>
      <c r="AI3236" s="268"/>
      <c r="AM3236" s="268"/>
    </row>
    <row r="3237" spans="1:39" x14ac:dyDescent="0.25">
      <c r="A3237" s="268"/>
      <c r="B3237" s="268"/>
      <c r="C3237" s="268"/>
      <c r="D3237" s="268"/>
      <c r="E3237" s="268"/>
      <c r="F3237" s="268"/>
      <c r="G3237" s="271"/>
      <c r="H3237" s="268"/>
      <c r="I3237" s="268"/>
      <c r="K3237" s="270"/>
      <c r="L3237" s="270"/>
      <c r="M3237" s="270"/>
      <c r="N3237" s="270"/>
      <c r="O3237" s="268"/>
      <c r="P3237" s="268"/>
      <c r="Q3237" s="268"/>
      <c r="R3237" s="268"/>
      <c r="S3237" s="268"/>
      <c r="T3237" s="268"/>
      <c r="U3237" s="268"/>
      <c r="V3237" s="268"/>
      <c r="W3237" s="268"/>
      <c r="X3237" s="268"/>
      <c r="Y3237" s="268"/>
      <c r="AC3237" s="268"/>
      <c r="AE3237" s="268"/>
      <c r="AF3237" s="268"/>
      <c r="AG3237" s="268"/>
      <c r="AH3237" s="268"/>
      <c r="AI3237" s="268"/>
      <c r="AM3237" s="268"/>
    </row>
    <row r="3238" spans="1:39" x14ac:dyDescent="0.25">
      <c r="A3238" s="268"/>
      <c r="B3238" s="268"/>
      <c r="C3238" s="268"/>
      <c r="D3238" s="268"/>
      <c r="E3238" s="268"/>
      <c r="F3238" s="268"/>
      <c r="G3238" s="271"/>
      <c r="H3238" s="268"/>
      <c r="I3238" s="268"/>
      <c r="K3238" s="270"/>
      <c r="L3238" s="270"/>
      <c r="M3238" s="270"/>
      <c r="N3238" s="270"/>
      <c r="O3238" s="268"/>
      <c r="P3238" s="268"/>
      <c r="Q3238" s="268"/>
      <c r="R3238" s="268"/>
      <c r="S3238" s="268"/>
      <c r="T3238" s="268"/>
      <c r="U3238" s="268"/>
      <c r="V3238" s="268"/>
      <c r="W3238" s="268"/>
      <c r="X3238" s="268"/>
      <c r="Y3238" s="268"/>
      <c r="AC3238" s="268"/>
      <c r="AE3238" s="268"/>
      <c r="AF3238" s="268"/>
      <c r="AG3238" s="268"/>
      <c r="AH3238" s="268"/>
      <c r="AI3238" s="268"/>
      <c r="AM3238" s="268"/>
    </row>
    <row r="3239" spans="1:39" x14ac:dyDescent="0.25">
      <c r="A3239" s="268"/>
      <c r="B3239" s="268"/>
      <c r="C3239" s="268"/>
      <c r="D3239" s="268"/>
      <c r="E3239" s="268"/>
      <c r="F3239" s="268"/>
      <c r="G3239" s="271"/>
      <c r="H3239" s="268"/>
      <c r="I3239" s="268"/>
      <c r="K3239" s="270"/>
      <c r="L3239" s="270"/>
      <c r="M3239" s="270"/>
      <c r="N3239" s="270"/>
      <c r="O3239" s="268"/>
      <c r="P3239" s="268"/>
      <c r="Q3239" s="268"/>
      <c r="R3239" s="268"/>
      <c r="S3239" s="268"/>
      <c r="T3239" s="268"/>
      <c r="U3239" s="268"/>
      <c r="V3239" s="268"/>
      <c r="W3239" s="268"/>
      <c r="X3239" s="268"/>
      <c r="Y3239" s="268"/>
      <c r="AC3239" s="268"/>
      <c r="AE3239" s="268"/>
      <c r="AF3239" s="268"/>
      <c r="AG3239" s="268"/>
      <c r="AH3239" s="268"/>
      <c r="AI3239" s="268"/>
      <c r="AM3239" s="268"/>
    </row>
    <row r="3240" spans="1:39" x14ac:dyDescent="0.25">
      <c r="A3240" s="268"/>
      <c r="B3240" s="268"/>
      <c r="C3240" s="268"/>
      <c r="D3240" s="268"/>
      <c r="E3240" s="268"/>
      <c r="F3240" s="268"/>
      <c r="G3240" s="271"/>
      <c r="H3240" s="268"/>
      <c r="I3240" s="268"/>
      <c r="K3240" s="270"/>
      <c r="L3240" s="270"/>
      <c r="M3240" s="270"/>
      <c r="N3240" s="270"/>
      <c r="O3240" s="268"/>
      <c r="P3240" s="268"/>
      <c r="Q3240" s="268"/>
      <c r="R3240" s="268"/>
      <c r="S3240" s="268"/>
      <c r="T3240" s="268"/>
      <c r="U3240" s="268"/>
      <c r="V3240" s="268"/>
      <c r="W3240" s="268"/>
      <c r="X3240" s="268"/>
      <c r="Y3240" s="268"/>
      <c r="AC3240" s="268"/>
      <c r="AE3240" s="268"/>
      <c r="AF3240" s="268"/>
      <c r="AG3240" s="268"/>
      <c r="AH3240" s="268"/>
      <c r="AI3240" s="268"/>
      <c r="AM3240" s="268"/>
    </row>
    <row r="3241" spans="1:39" x14ac:dyDescent="0.25">
      <c r="A3241" s="268"/>
      <c r="B3241" s="268"/>
      <c r="C3241" s="268"/>
      <c r="D3241" s="268"/>
      <c r="E3241" s="268"/>
      <c r="F3241" s="268"/>
      <c r="G3241" s="271"/>
      <c r="H3241" s="268"/>
      <c r="K3241" s="270"/>
      <c r="L3241" s="270"/>
      <c r="M3241" s="270"/>
      <c r="N3241" s="270"/>
      <c r="O3241" s="268"/>
      <c r="P3241" s="268"/>
      <c r="Q3241" s="268"/>
      <c r="R3241" s="268"/>
      <c r="S3241" s="268"/>
      <c r="T3241" s="268"/>
      <c r="U3241" s="268"/>
      <c r="V3241" s="268"/>
      <c r="W3241" s="268"/>
      <c r="X3241" s="268"/>
      <c r="Y3241" s="268"/>
      <c r="AC3241" s="268"/>
      <c r="AE3241" s="268"/>
      <c r="AF3241" s="268"/>
      <c r="AG3241" s="268"/>
      <c r="AH3241" s="268"/>
      <c r="AI3241" s="268"/>
      <c r="AM3241" s="268"/>
    </row>
    <row r="3242" spans="1:39" x14ac:dyDescent="0.25">
      <c r="A3242" s="268"/>
      <c r="B3242" s="268"/>
      <c r="C3242" s="268"/>
      <c r="D3242" s="268"/>
      <c r="E3242" s="268"/>
      <c r="F3242" s="268"/>
      <c r="G3242" s="271"/>
      <c r="H3242" s="268"/>
      <c r="J3242" s="268"/>
      <c r="K3242" s="270"/>
      <c r="L3242" s="270"/>
      <c r="M3242" s="270"/>
      <c r="N3242" s="270"/>
      <c r="O3242" s="268"/>
      <c r="P3242" s="268"/>
      <c r="Q3242" s="268"/>
      <c r="R3242" s="268"/>
      <c r="S3242" s="268"/>
      <c r="T3242" s="268"/>
      <c r="U3242" s="268"/>
      <c r="V3242" s="268"/>
      <c r="W3242" s="268"/>
      <c r="X3242" s="268"/>
      <c r="Y3242" s="268"/>
      <c r="AC3242" s="268"/>
      <c r="AE3242" s="268"/>
      <c r="AF3242" s="268"/>
      <c r="AG3242" s="268"/>
      <c r="AH3242" s="268"/>
      <c r="AI3242" s="268"/>
      <c r="AM3242" s="268"/>
    </row>
    <row r="3243" spans="1:39" x14ac:dyDescent="0.25">
      <c r="A3243" s="268"/>
      <c r="B3243" s="268"/>
      <c r="C3243" s="268"/>
      <c r="D3243" s="268"/>
      <c r="E3243" s="268"/>
      <c r="F3243" s="268"/>
      <c r="G3243" s="271"/>
      <c r="H3243" s="268"/>
      <c r="I3243" s="268"/>
      <c r="J3243" s="268"/>
      <c r="K3243" s="270"/>
      <c r="L3243" s="270"/>
      <c r="M3243" s="270"/>
      <c r="N3243" s="270"/>
      <c r="O3243" s="268"/>
      <c r="P3243" s="268"/>
      <c r="Q3243" s="268"/>
      <c r="R3243" s="268"/>
      <c r="S3243" s="268"/>
      <c r="T3243" s="268"/>
      <c r="U3243" s="268"/>
      <c r="V3243" s="268"/>
      <c r="W3243" s="268"/>
      <c r="X3243" s="268"/>
      <c r="Y3243" s="268"/>
      <c r="AC3243" s="268"/>
      <c r="AE3243" s="268"/>
      <c r="AF3243" s="268"/>
      <c r="AG3243" s="268"/>
      <c r="AH3243" s="268"/>
      <c r="AI3243" s="268"/>
      <c r="AM3243" s="268"/>
    </row>
    <row r="3244" spans="1:39" x14ac:dyDescent="0.25">
      <c r="A3244" s="268"/>
      <c r="B3244" s="268"/>
      <c r="C3244" s="268"/>
      <c r="D3244" s="268"/>
      <c r="E3244" s="268"/>
      <c r="F3244" s="268"/>
      <c r="G3244" s="271"/>
      <c r="H3244" s="268"/>
      <c r="I3244" s="268"/>
      <c r="J3244" s="268"/>
      <c r="K3244" s="270"/>
      <c r="L3244" s="270"/>
      <c r="M3244" s="270"/>
      <c r="N3244" s="270"/>
      <c r="O3244" s="268"/>
      <c r="P3244" s="268"/>
      <c r="Q3244" s="268"/>
      <c r="R3244" s="268"/>
      <c r="S3244" s="268"/>
      <c r="T3244" s="268"/>
      <c r="U3244" s="268"/>
      <c r="V3244" s="268"/>
      <c r="W3244" s="268"/>
      <c r="X3244" s="268"/>
      <c r="Y3244" s="268"/>
      <c r="AC3244" s="268"/>
      <c r="AE3244" s="268"/>
      <c r="AF3244" s="268"/>
      <c r="AG3244" s="268"/>
      <c r="AH3244" s="268"/>
      <c r="AI3244" s="268"/>
      <c r="AM3244" s="268"/>
    </row>
    <row r="3245" spans="1:39" x14ac:dyDescent="0.25">
      <c r="A3245" s="268"/>
      <c r="B3245" s="268"/>
      <c r="C3245" s="268"/>
      <c r="D3245" s="268"/>
      <c r="E3245" s="268"/>
      <c r="F3245" s="268"/>
      <c r="G3245" s="271"/>
      <c r="H3245" s="268"/>
      <c r="I3245" s="268"/>
      <c r="K3245" s="270"/>
      <c r="L3245" s="270"/>
      <c r="M3245" s="270"/>
      <c r="N3245" s="270"/>
      <c r="O3245" s="268"/>
      <c r="P3245" s="268"/>
      <c r="Q3245" s="268"/>
      <c r="R3245" s="268"/>
      <c r="S3245" s="268"/>
      <c r="T3245" s="268"/>
      <c r="U3245" s="268"/>
      <c r="V3245" s="268"/>
      <c r="W3245" s="268"/>
      <c r="X3245" s="268"/>
      <c r="Y3245" s="268"/>
      <c r="AC3245" s="268"/>
      <c r="AE3245" s="268"/>
      <c r="AF3245" s="268"/>
      <c r="AG3245" s="268"/>
      <c r="AH3245" s="268"/>
      <c r="AI3245" s="268"/>
      <c r="AM3245" s="268"/>
    </row>
    <row r="3246" spans="1:39" x14ac:dyDescent="0.25">
      <c r="A3246" s="268"/>
      <c r="B3246" s="268"/>
      <c r="C3246" s="268"/>
      <c r="D3246" s="268"/>
      <c r="E3246" s="268"/>
      <c r="F3246" s="268"/>
      <c r="G3246" s="271"/>
      <c r="H3246" s="268"/>
      <c r="I3246" s="268"/>
      <c r="K3246" s="270"/>
      <c r="L3246" s="270"/>
      <c r="M3246" s="270"/>
      <c r="N3246" s="270"/>
      <c r="O3246" s="268"/>
      <c r="P3246" s="268"/>
      <c r="Q3246" s="268"/>
      <c r="R3246" s="268"/>
      <c r="S3246" s="268"/>
      <c r="T3246" s="268"/>
      <c r="U3246" s="268"/>
      <c r="V3246" s="268"/>
      <c r="W3246" s="268"/>
      <c r="X3246" s="268"/>
      <c r="Y3246" s="268"/>
      <c r="AC3246" s="268"/>
      <c r="AE3246" s="268"/>
      <c r="AF3246" s="268"/>
      <c r="AG3246" s="268"/>
      <c r="AH3246" s="268"/>
      <c r="AI3246" s="268"/>
      <c r="AM3246" s="268"/>
    </row>
    <row r="3247" spans="1:39" x14ac:dyDescent="0.25">
      <c r="A3247" s="268"/>
      <c r="B3247" s="268"/>
      <c r="C3247" s="268"/>
      <c r="D3247" s="268"/>
      <c r="E3247" s="268"/>
      <c r="F3247" s="268"/>
      <c r="G3247" s="271"/>
      <c r="H3247" s="268"/>
      <c r="I3247" s="268"/>
      <c r="K3247" s="270"/>
      <c r="L3247" s="270"/>
      <c r="M3247" s="270"/>
      <c r="N3247" s="270"/>
      <c r="O3247" s="268"/>
      <c r="P3247" s="268"/>
      <c r="Q3247" s="268"/>
      <c r="R3247" s="268"/>
      <c r="S3247" s="268"/>
      <c r="T3247" s="268"/>
      <c r="U3247" s="268"/>
      <c r="V3247" s="268"/>
      <c r="W3247" s="268"/>
      <c r="X3247" s="268"/>
      <c r="Y3247" s="268"/>
      <c r="AC3247" s="268"/>
      <c r="AE3247" s="268"/>
      <c r="AF3247" s="268"/>
      <c r="AG3247" s="268"/>
      <c r="AH3247" s="268"/>
      <c r="AI3247" s="268"/>
      <c r="AM3247" s="268"/>
    </row>
    <row r="3248" spans="1:39" x14ac:dyDescent="0.25">
      <c r="A3248" s="268"/>
      <c r="B3248" s="268"/>
      <c r="C3248" s="268"/>
      <c r="D3248" s="268"/>
      <c r="E3248" s="268"/>
      <c r="F3248" s="268"/>
      <c r="G3248" s="271"/>
      <c r="H3248" s="268"/>
      <c r="I3248" s="268"/>
      <c r="K3248" s="270"/>
      <c r="L3248" s="270"/>
      <c r="M3248" s="270"/>
      <c r="N3248" s="270"/>
      <c r="O3248" s="268"/>
      <c r="P3248" s="268"/>
      <c r="Q3248" s="268"/>
      <c r="R3248" s="268"/>
      <c r="S3248" s="268"/>
      <c r="T3248" s="268"/>
      <c r="U3248" s="268"/>
      <c r="V3248" s="268"/>
      <c r="W3248" s="268"/>
      <c r="X3248" s="268"/>
      <c r="Y3248" s="268"/>
      <c r="AC3248" s="268"/>
      <c r="AE3248" s="268"/>
      <c r="AF3248" s="268"/>
      <c r="AG3248" s="268"/>
      <c r="AH3248" s="268"/>
      <c r="AI3248" s="268"/>
      <c r="AM3248" s="268"/>
    </row>
    <row r="3249" spans="1:39" x14ac:dyDescent="0.25">
      <c r="A3249" s="268"/>
      <c r="B3249" s="268"/>
      <c r="C3249" s="268"/>
      <c r="D3249" s="268"/>
      <c r="E3249" s="268"/>
      <c r="F3249" s="268"/>
      <c r="G3249" s="271"/>
      <c r="H3249" s="268"/>
      <c r="I3249" s="2"/>
      <c r="J3249" s="268"/>
      <c r="K3249" s="270"/>
      <c r="L3249" s="270"/>
      <c r="M3249" s="270"/>
      <c r="N3249" s="270"/>
      <c r="O3249" s="268"/>
      <c r="P3249" s="268"/>
      <c r="Q3249" s="268"/>
      <c r="R3249" s="268"/>
      <c r="S3249" s="268"/>
      <c r="T3249" s="268"/>
      <c r="U3249" s="268"/>
      <c r="V3249" s="268"/>
      <c r="W3249" s="268"/>
      <c r="X3249" s="268"/>
      <c r="Y3249" s="268"/>
      <c r="AC3249" s="268"/>
      <c r="AE3249" s="268"/>
      <c r="AF3249" s="268"/>
      <c r="AG3249" s="268"/>
      <c r="AH3249" s="268"/>
      <c r="AI3249" s="268"/>
      <c r="AM3249" s="268"/>
    </row>
    <row r="3250" spans="1:39" x14ac:dyDescent="0.25">
      <c r="A3250" s="268"/>
      <c r="B3250" s="268"/>
      <c r="C3250" s="268"/>
      <c r="D3250" s="268"/>
      <c r="E3250" s="268"/>
      <c r="F3250" s="268"/>
      <c r="G3250" s="271"/>
      <c r="H3250" s="268"/>
      <c r="I3250" s="268"/>
      <c r="J3250" s="268"/>
      <c r="K3250" s="270"/>
      <c r="L3250" s="270"/>
      <c r="M3250" s="270"/>
      <c r="N3250" s="270"/>
      <c r="O3250" s="268"/>
      <c r="P3250" s="268"/>
      <c r="Q3250" s="268"/>
      <c r="R3250" s="268"/>
      <c r="S3250" s="268"/>
      <c r="T3250" s="268"/>
      <c r="U3250" s="268"/>
      <c r="V3250" s="268"/>
      <c r="W3250" s="268"/>
      <c r="X3250" s="268"/>
      <c r="Y3250" s="268"/>
      <c r="AC3250" s="268"/>
      <c r="AE3250" s="268"/>
      <c r="AF3250" s="268"/>
      <c r="AG3250" s="268"/>
      <c r="AH3250" s="268"/>
      <c r="AI3250" s="268"/>
      <c r="AM3250" s="268"/>
    </row>
    <row r="3251" spans="1:39" x14ac:dyDescent="0.25">
      <c r="A3251" s="268"/>
      <c r="B3251" s="268"/>
      <c r="C3251" s="268"/>
      <c r="D3251" s="268"/>
      <c r="E3251" s="268"/>
      <c r="F3251" s="268"/>
      <c r="G3251" s="271"/>
      <c r="H3251" s="268"/>
      <c r="I3251" s="268"/>
      <c r="J3251" s="268"/>
      <c r="K3251" s="270"/>
      <c r="L3251" s="270"/>
      <c r="M3251" s="270"/>
      <c r="N3251" s="270"/>
      <c r="O3251" s="268"/>
      <c r="P3251" s="268"/>
      <c r="Q3251" s="268"/>
      <c r="R3251" s="268"/>
      <c r="S3251" s="268"/>
      <c r="T3251" s="268"/>
      <c r="U3251" s="268"/>
      <c r="V3251" s="268"/>
      <c r="W3251" s="268"/>
      <c r="X3251" s="268"/>
      <c r="Y3251" s="268"/>
      <c r="AC3251" s="268"/>
      <c r="AE3251" s="268"/>
      <c r="AF3251" s="268"/>
      <c r="AG3251" s="268"/>
      <c r="AH3251" s="268"/>
      <c r="AI3251" s="268"/>
      <c r="AM3251" s="268"/>
    </row>
    <row r="3252" spans="1:39" x14ac:dyDescent="0.25">
      <c r="A3252" s="268"/>
      <c r="B3252" s="268"/>
      <c r="C3252" s="268"/>
      <c r="D3252" s="268"/>
      <c r="E3252" s="268"/>
      <c r="F3252" s="268"/>
      <c r="G3252" s="271"/>
      <c r="H3252" s="268"/>
      <c r="I3252" s="268"/>
      <c r="J3252" s="268"/>
      <c r="K3252" s="270"/>
      <c r="L3252" s="270"/>
      <c r="M3252" s="270"/>
      <c r="N3252" s="270"/>
      <c r="O3252" s="268"/>
      <c r="P3252" s="268"/>
      <c r="Q3252" s="268"/>
      <c r="R3252" s="268"/>
      <c r="S3252" s="268"/>
      <c r="T3252" s="268"/>
      <c r="U3252" s="268"/>
      <c r="V3252" s="268"/>
      <c r="W3252" s="268"/>
      <c r="X3252" s="268"/>
      <c r="Y3252" s="268"/>
      <c r="AC3252" s="268"/>
      <c r="AE3252" s="268"/>
      <c r="AF3252" s="268"/>
      <c r="AG3252" s="268"/>
      <c r="AH3252" s="268"/>
      <c r="AI3252" s="268"/>
      <c r="AM3252" s="268"/>
    </row>
    <row r="3253" spans="1:39" x14ac:dyDescent="0.25">
      <c r="A3253" s="268"/>
      <c r="B3253" s="268"/>
      <c r="C3253" s="268"/>
      <c r="D3253" s="268"/>
      <c r="E3253" s="268"/>
      <c r="F3253" s="268"/>
      <c r="G3253" s="271"/>
      <c r="H3253" s="268"/>
      <c r="I3253" s="268"/>
      <c r="J3253" s="268"/>
      <c r="K3253" s="270"/>
      <c r="L3253" s="270"/>
      <c r="M3253" s="270"/>
      <c r="N3253" s="270"/>
      <c r="O3253" s="268"/>
      <c r="P3253" s="268"/>
      <c r="Q3253" s="268"/>
      <c r="R3253" s="268"/>
      <c r="S3253" s="268"/>
      <c r="T3253" s="268"/>
      <c r="U3253" s="268"/>
      <c r="V3253" s="268"/>
      <c r="W3253" s="268"/>
      <c r="X3253" s="268"/>
      <c r="Y3253" s="268"/>
      <c r="AC3253" s="268"/>
      <c r="AE3253" s="268"/>
      <c r="AF3253" s="268"/>
      <c r="AG3253" s="268"/>
      <c r="AH3253" s="268"/>
      <c r="AI3253" s="268"/>
      <c r="AM3253" s="268"/>
    </row>
    <row r="3254" spans="1:39" x14ac:dyDescent="0.25">
      <c r="A3254" s="268"/>
      <c r="B3254" s="268"/>
      <c r="C3254" s="268"/>
      <c r="D3254" s="268"/>
      <c r="E3254" s="268"/>
      <c r="F3254" s="268"/>
      <c r="G3254" s="271"/>
      <c r="H3254" s="268"/>
      <c r="I3254" s="268"/>
      <c r="K3254" s="270"/>
      <c r="L3254" s="270"/>
      <c r="M3254" s="270"/>
      <c r="N3254" s="270"/>
      <c r="O3254" s="268"/>
      <c r="P3254" s="268"/>
      <c r="Q3254" s="268"/>
      <c r="R3254" s="268"/>
      <c r="S3254" s="268"/>
      <c r="T3254" s="268"/>
      <c r="U3254" s="268"/>
      <c r="V3254" s="268"/>
      <c r="W3254" s="268"/>
      <c r="X3254" s="268"/>
      <c r="AC3254" s="268"/>
      <c r="AE3254" s="268"/>
      <c r="AF3254" s="268"/>
      <c r="AG3254" s="268"/>
      <c r="AH3254" s="268"/>
      <c r="AI3254" s="268"/>
      <c r="AM3254" s="268"/>
    </row>
    <row r="3255" spans="1:39" x14ac:dyDescent="0.25">
      <c r="A3255" s="268"/>
      <c r="B3255" s="268"/>
      <c r="C3255" s="268"/>
      <c r="D3255" s="268"/>
      <c r="E3255" s="268"/>
      <c r="F3255" s="268"/>
      <c r="G3255" s="271"/>
      <c r="H3255" s="268"/>
      <c r="I3255" s="268"/>
      <c r="K3255" s="270"/>
      <c r="L3255" s="270"/>
      <c r="M3255" s="270"/>
      <c r="N3255" s="270"/>
      <c r="O3255" s="268"/>
      <c r="P3255" s="268"/>
      <c r="Q3255" s="268"/>
      <c r="R3255" s="268"/>
      <c r="S3255" s="268"/>
      <c r="T3255" s="268"/>
      <c r="U3255" s="268"/>
      <c r="V3255" s="268"/>
      <c r="W3255" s="268"/>
      <c r="X3255" s="268"/>
      <c r="AC3255" s="268"/>
      <c r="AE3255" s="268"/>
      <c r="AF3255" s="268"/>
      <c r="AG3255" s="268"/>
      <c r="AH3255" s="268"/>
      <c r="AI3255" s="268"/>
      <c r="AM3255" s="268"/>
    </row>
    <row r="3256" spans="1:39" x14ac:dyDescent="0.25">
      <c r="A3256" s="268"/>
      <c r="B3256" s="268"/>
      <c r="C3256" s="268"/>
      <c r="D3256" s="268"/>
      <c r="E3256" s="268"/>
      <c r="F3256" s="268"/>
      <c r="G3256" s="271"/>
      <c r="H3256" s="268"/>
      <c r="I3256" s="2"/>
      <c r="K3256" s="270"/>
      <c r="L3256" s="270"/>
      <c r="M3256" s="270"/>
      <c r="N3256" s="270"/>
      <c r="O3256" s="268"/>
      <c r="P3256" s="268"/>
      <c r="Q3256" s="268"/>
      <c r="R3256" s="268"/>
      <c r="S3256" s="268"/>
      <c r="T3256" s="268"/>
      <c r="U3256" s="268"/>
      <c r="V3256" s="268"/>
      <c r="W3256" s="268"/>
      <c r="X3256" s="268"/>
      <c r="AC3256" s="268"/>
      <c r="AE3256" s="268"/>
      <c r="AF3256" s="268"/>
      <c r="AG3256" s="268"/>
      <c r="AH3256" s="268"/>
      <c r="AI3256" s="268"/>
      <c r="AM3256" s="268"/>
    </row>
    <row r="3257" spans="1:39" x14ac:dyDescent="0.25">
      <c r="A3257" s="268"/>
      <c r="B3257" s="268"/>
      <c r="C3257" s="268"/>
      <c r="D3257" s="268"/>
      <c r="E3257" s="268"/>
      <c r="F3257" s="268"/>
      <c r="G3257" s="271"/>
      <c r="H3257" s="268"/>
      <c r="I3257" s="268"/>
      <c r="K3257" s="270"/>
      <c r="L3257" s="270"/>
      <c r="M3257" s="270"/>
      <c r="N3257" s="270"/>
      <c r="O3257" s="268"/>
      <c r="P3257" s="268"/>
      <c r="Q3257" s="268"/>
      <c r="R3257" s="268"/>
      <c r="S3257" s="268"/>
      <c r="T3257" s="268"/>
      <c r="U3257" s="268"/>
      <c r="V3257" s="268"/>
      <c r="W3257" s="268"/>
      <c r="X3257" s="268"/>
      <c r="AC3257" s="268"/>
      <c r="AE3257" s="268"/>
      <c r="AF3257" s="268"/>
      <c r="AG3257" s="268"/>
      <c r="AH3257" s="268"/>
      <c r="AI3257" s="268"/>
      <c r="AM3257" s="268"/>
    </row>
    <row r="3258" spans="1:39" x14ac:dyDescent="0.25">
      <c r="A3258" s="268"/>
      <c r="B3258" s="268"/>
      <c r="C3258" s="268"/>
      <c r="D3258" s="268"/>
      <c r="E3258" s="268"/>
      <c r="F3258" s="268"/>
      <c r="G3258" s="271"/>
      <c r="H3258" s="268"/>
      <c r="K3258" s="270"/>
      <c r="L3258" s="270"/>
      <c r="M3258" s="270"/>
      <c r="N3258" s="270"/>
      <c r="O3258" s="268"/>
      <c r="P3258" s="268"/>
      <c r="Q3258" s="268"/>
      <c r="R3258" s="268"/>
      <c r="S3258" s="268"/>
      <c r="T3258" s="268"/>
      <c r="U3258" s="268"/>
      <c r="V3258" s="268"/>
      <c r="W3258" s="268"/>
      <c r="X3258" s="268"/>
      <c r="AC3258" s="268"/>
      <c r="AE3258" s="268"/>
      <c r="AF3258" s="268"/>
      <c r="AG3258" s="268"/>
      <c r="AH3258" s="268"/>
      <c r="AI3258" s="268"/>
      <c r="AM3258" s="268"/>
    </row>
    <row r="3259" spans="1:39" x14ac:dyDescent="0.25">
      <c r="A3259" s="268"/>
      <c r="B3259" s="268"/>
      <c r="C3259" s="268"/>
      <c r="D3259" s="268"/>
      <c r="E3259" s="268"/>
      <c r="F3259" s="268"/>
      <c r="G3259" s="271"/>
      <c r="H3259" s="268"/>
      <c r="I3259" s="268"/>
      <c r="K3259" s="270"/>
      <c r="L3259" s="270"/>
      <c r="M3259" s="270"/>
      <c r="N3259" s="270"/>
      <c r="O3259" s="268"/>
      <c r="P3259" s="268"/>
      <c r="Q3259" s="268"/>
      <c r="R3259" s="268"/>
      <c r="S3259" s="268"/>
      <c r="T3259" s="268"/>
      <c r="U3259" s="268"/>
      <c r="V3259" s="268"/>
      <c r="W3259" s="268"/>
      <c r="X3259" s="268"/>
      <c r="AC3259" s="268"/>
      <c r="AE3259" s="268"/>
      <c r="AF3259" s="268"/>
      <c r="AG3259" s="268"/>
      <c r="AH3259" s="268"/>
      <c r="AI3259" s="268"/>
      <c r="AM3259" s="268"/>
    </row>
    <row r="3260" spans="1:39" x14ac:dyDescent="0.25">
      <c r="A3260" s="268"/>
      <c r="B3260" s="268"/>
      <c r="C3260" s="268"/>
      <c r="D3260" s="268"/>
      <c r="E3260" s="268"/>
      <c r="F3260" s="268"/>
      <c r="G3260" s="271"/>
      <c r="H3260" s="268"/>
      <c r="K3260" s="270"/>
      <c r="L3260" s="270"/>
      <c r="M3260" s="270"/>
      <c r="N3260" s="270"/>
      <c r="O3260" s="268"/>
      <c r="P3260" s="268"/>
      <c r="Q3260" s="268"/>
      <c r="R3260" s="268"/>
      <c r="S3260" s="268"/>
      <c r="T3260" s="268"/>
      <c r="U3260" s="268"/>
      <c r="V3260" s="268"/>
      <c r="W3260" s="268"/>
      <c r="X3260" s="268"/>
      <c r="Y3260" s="268"/>
      <c r="AC3260" s="268"/>
      <c r="AE3260" s="268"/>
      <c r="AF3260" s="268"/>
      <c r="AG3260" s="268"/>
      <c r="AH3260" s="268"/>
      <c r="AI3260" s="268"/>
      <c r="AM3260" s="268"/>
    </row>
    <row r="3261" spans="1:39" x14ac:dyDescent="0.25">
      <c r="A3261" s="268"/>
      <c r="B3261" s="268"/>
      <c r="C3261" s="268"/>
      <c r="D3261" s="268"/>
      <c r="E3261" s="268"/>
      <c r="F3261" s="268"/>
      <c r="G3261" s="271"/>
      <c r="H3261" s="268"/>
      <c r="K3261" s="270"/>
      <c r="L3261" s="270"/>
      <c r="M3261" s="270"/>
      <c r="N3261" s="270"/>
      <c r="O3261" s="268"/>
      <c r="P3261" s="268"/>
      <c r="Q3261" s="268"/>
      <c r="R3261" s="268"/>
      <c r="S3261" s="268"/>
      <c r="T3261" s="268"/>
      <c r="U3261" s="268"/>
      <c r="V3261" s="268"/>
      <c r="W3261" s="268"/>
      <c r="X3261" s="268"/>
      <c r="AC3261" s="268"/>
      <c r="AE3261" s="268"/>
      <c r="AF3261" s="268"/>
      <c r="AG3261" s="268"/>
      <c r="AH3261" s="268"/>
      <c r="AI3261" s="268"/>
      <c r="AM3261" s="268"/>
    </row>
    <row r="3262" spans="1:39" x14ac:dyDescent="0.25">
      <c r="A3262" s="268"/>
      <c r="B3262" s="268"/>
      <c r="C3262" s="268"/>
      <c r="D3262" s="268"/>
      <c r="E3262" s="268"/>
      <c r="F3262" s="268"/>
      <c r="G3262" s="271"/>
      <c r="H3262" s="268"/>
      <c r="K3262" s="270"/>
      <c r="L3262" s="270"/>
      <c r="M3262" s="270"/>
      <c r="N3262" s="270"/>
      <c r="O3262" s="268"/>
      <c r="P3262" s="268"/>
      <c r="Q3262" s="268"/>
      <c r="R3262" s="268"/>
      <c r="S3262" s="268"/>
      <c r="T3262" s="268"/>
      <c r="U3262" s="268"/>
      <c r="V3262" s="268"/>
      <c r="W3262" s="268"/>
      <c r="X3262" s="268"/>
      <c r="Y3262" s="268"/>
      <c r="AC3262" s="268"/>
      <c r="AE3262" s="268"/>
      <c r="AF3262" s="268"/>
      <c r="AG3262" s="268"/>
      <c r="AH3262" s="268"/>
      <c r="AI3262" s="268"/>
      <c r="AM3262" s="268"/>
    </row>
    <row r="3263" spans="1:39" x14ac:dyDescent="0.25">
      <c r="A3263" s="268"/>
      <c r="B3263" s="268"/>
      <c r="C3263" s="268"/>
      <c r="D3263" s="268"/>
      <c r="E3263" s="268"/>
      <c r="F3263" s="268"/>
      <c r="G3263" s="271"/>
      <c r="H3263" s="268"/>
      <c r="I3263" s="268"/>
      <c r="K3263" s="270"/>
      <c r="L3263" s="270"/>
      <c r="M3263" s="270"/>
      <c r="N3263" s="270"/>
      <c r="O3263" s="268"/>
      <c r="P3263" s="268"/>
      <c r="Q3263" s="268"/>
      <c r="R3263" s="268"/>
      <c r="S3263" s="268"/>
      <c r="T3263" s="268"/>
      <c r="U3263" s="268"/>
      <c r="V3263" s="268"/>
      <c r="W3263" s="268"/>
      <c r="X3263" s="268"/>
      <c r="AC3263" s="268"/>
      <c r="AE3263" s="268"/>
      <c r="AF3263" s="268"/>
      <c r="AG3263" s="268"/>
      <c r="AH3263" s="268"/>
      <c r="AI3263" s="268"/>
      <c r="AM3263" s="268"/>
    </row>
    <row r="3264" spans="1:39" x14ac:dyDescent="0.25">
      <c r="A3264" s="268"/>
      <c r="B3264" s="268"/>
      <c r="C3264" s="268"/>
      <c r="D3264" s="268"/>
      <c r="E3264" s="268"/>
      <c r="F3264" s="268"/>
      <c r="G3264" s="271"/>
      <c r="H3264" s="268"/>
      <c r="I3264" s="268"/>
      <c r="K3264" s="270"/>
      <c r="L3264" s="270"/>
      <c r="M3264" s="270"/>
      <c r="N3264" s="270"/>
      <c r="O3264" s="268"/>
      <c r="P3264" s="268"/>
      <c r="Q3264" s="268"/>
      <c r="R3264" s="268"/>
      <c r="S3264" s="268"/>
      <c r="T3264" s="268"/>
      <c r="U3264" s="268"/>
      <c r="V3264" s="268"/>
      <c r="W3264" s="268"/>
      <c r="X3264" s="268"/>
      <c r="AC3264" s="268"/>
      <c r="AE3264" s="268"/>
      <c r="AF3264" s="268"/>
      <c r="AG3264" s="268"/>
      <c r="AH3264" s="268"/>
      <c r="AI3264" s="268"/>
      <c r="AM3264" s="268"/>
    </row>
    <row r="3265" spans="1:39" x14ac:dyDescent="0.25">
      <c r="A3265" s="268"/>
      <c r="B3265" s="268"/>
      <c r="C3265" s="268"/>
      <c r="D3265" s="268"/>
      <c r="E3265" s="268"/>
      <c r="F3265" s="268"/>
      <c r="G3265" s="271"/>
      <c r="H3265" s="268"/>
      <c r="I3265" s="268"/>
      <c r="K3265" s="270"/>
      <c r="L3265" s="270"/>
      <c r="M3265" s="270"/>
      <c r="N3265" s="270"/>
      <c r="O3265" s="268"/>
      <c r="P3265" s="268"/>
      <c r="Q3265" s="268"/>
      <c r="R3265" s="268"/>
      <c r="S3265" s="268"/>
      <c r="T3265" s="268"/>
      <c r="U3265" s="268"/>
      <c r="V3265" s="268"/>
      <c r="W3265" s="268"/>
      <c r="X3265" s="268"/>
      <c r="AC3265" s="268"/>
      <c r="AE3265" s="268"/>
      <c r="AF3265" s="268"/>
      <c r="AG3265" s="268"/>
      <c r="AH3265" s="268"/>
      <c r="AI3265" s="268"/>
      <c r="AM3265" s="268"/>
    </row>
    <row r="3266" spans="1:39" x14ac:dyDescent="0.25">
      <c r="A3266" s="268"/>
      <c r="B3266" s="268"/>
      <c r="C3266" s="268"/>
      <c r="D3266" s="268"/>
      <c r="E3266" s="268"/>
      <c r="F3266" s="268"/>
      <c r="G3266" s="271"/>
      <c r="H3266" s="268"/>
      <c r="I3266" s="268"/>
      <c r="K3266" s="270"/>
      <c r="L3266" s="270"/>
      <c r="M3266" s="270"/>
      <c r="N3266" s="270"/>
      <c r="O3266" s="268"/>
      <c r="P3266" s="268"/>
      <c r="Q3266" s="268"/>
      <c r="R3266" s="268"/>
      <c r="S3266" s="268"/>
      <c r="T3266" s="268"/>
      <c r="U3266" s="268"/>
      <c r="V3266" s="268"/>
      <c r="W3266" s="268"/>
      <c r="X3266" s="268"/>
      <c r="Y3266" s="268"/>
      <c r="AC3266" s="268"/>
      <c r="AE3266" s="268"/>
      <c r="AF3266" s="268"/>
      <c r="AG3266" s="268"/>
      <c r="AH3266" s="268"/>
      <c r="AI3266" s="268"/>
      <c r="AM3266" s="268"/>
    </row>
    <row r="3267" spans="1:39" x14ac:dyDescent="0.25">
      <c r="A3267" s="268"/>
      <c r="B3267" s="268"/>
      <c r="C3267" s="268"/>
      <c r="D3267" s="268"/>
      <c r="E3267" s="268"/>
      <c r="F3267" s="268"/>
      <c r="G3267" s="271"/>
      <c r="H3267" s="268"/>
      <c r="I3267" s="268"/>
      <c r="K3267" s="270"/>
      <c r="L3267" s="270"/>
      <c r="M3267" s="270"/>
      <c r="N3267" s="270"/>
      <c r="O3267" s="268"/>
      <c r="P3267" s="268"/>
      <c r="Q3267" s="268"/>
      <c r="R3267" s="268"/>
      <c r="S3267" s="268"/>
      <c r="T3267" s="268"/>
      <c r="U3267" s="268"/>
      <c r="V3267" s="268"/>
      <c r="W3267" s="268"/>
      <c r="X3267" s="268"/>
      <c r="AC3267" s="268"/>
      <c r="AE3267" s="268"/>
      <c r="AF3267" s="268"/>
      <c r="AG3267" s="268"/>
      <c r="AH3267" s="268"/>
      <c r="AI3267" s="268"/>
      <c r="AM3267" s="268"/>
    </row>
    <row r="3268" spans="1:39" x14ac:dyDescent="0.25">
      <c r="A3268" s="268"/>
      <c r="B3268" s="268"/>
      <c r="C3268" s="268"/>
      <c r="D3268" s="268"/>
      <c r="E3268" s="268"/>
      <c r="F3268" s="268"/>
      <c r="G3268" s="271"/>
      <c r="H3268" s="268"/>
      <c r="I3268" s="268"/>
      <c r="K3268" s="270"/>
      <c r="L3268" s="270"/>
      <c r="M3268" s="270"/>
      <c r="N3268" s="270"/>
      <c r="O3268" s="268"/>
      <c r="P3268" s="268"/>
      <c r="Q3268" s="268"/>
      <c r="R3268" s="268"/>
      <c r="S3268" s="268"/>
      <c r="T3268" s="268"/>
      <c r="U3268" s="268"/>
      <c r="V3268" s="268"/>
      <c r="W3268" s="268"/>
      <c r="X3268" s="268"/>
      <c r="AC3268" s="268"/>
      <c r="AE3268" s="268"/>
      <c r="AF3268" s="268"/>
      <c r="AG3268" s="268"/>
      <c r="AH3268" s="268"/>
      <c r="AI3268" s="268"/>
      <c r="AM3268" s="268"/>
    </row>
    <row r="3269" spans="1:39" x14ac:dyDescent="0.25">
      <c r="A3269" s="268"/>
      <c r="B3269" s="268"/>
      <c r="C3269" s="268"/>
      <c r="D3269" s="268"/>
      <c r="E3269" s="268"/>
      <c r="F3269" s="268"/>
      <c r="G3269" s="271"/>
      <c r="H3269" s="268"/>
      <c r="I3269" s="268"/>
      <c r="K3269" s="270"/>
      <c r="L3269" s="270"/>
      <c r="M3269" s="270"/>
      <c r="N3269" s="270"/>
      <c r="O3269" s="268"/>
      <c r="P3269" s="268"/>
      <c r="Q3269" s="268"/>
      <c r="R3269" s="268"/>
      <c r="S3269" s="268"/>
      <c r="T3269" s="268"/>
      <c r="U3269" s="268"/>
      <c r="V3269" s="268"/>
      <c r="W3269" s="268"/>
      <c r="X3269" s="268"/>
      <c r="AC3269" s="268"/>
      <c r="AE3269" s="268"/>
      <c r="AF3269" s="268"/>
      <c r="AG3269" s="268"/>
      <c r="AH3269" s="268"/>
      <c r="AI3269" s="268"/>
      <c r="AM3269" s="268"/>
    </row>
    <row r="3270" spans="1:39" x14ac:dyDescent="0.25">
      <c r="A3270" s="268"/>
      <c r="B3270" s="268"/>
      <c r="C3270" s="268"/>
      <c r="D3270" s="268"/>
      <c r="E3270" s="268"/>
      <c r="F3270" s="268"/>
      <c r="G3270" s="271"/>
      <c r="H3270" s="268"/>
      <c r="I3270" s="268"/>
      <c r="K3270" s="270"/>
      <c r="L3270" s="270"/>
      <c r="M3270" s="270"/>
      <c r="N3270" s="270"/>
      <c r="O3270" s="268"/>
      <c r="P3270" s="268"/>
      <c r="Q3270" s="268"/>
      <c r="R3270" s="268"/>
      <c r="S3270" s="268"/>
      <c r="T3270" s="268"/>
      <c r="U3270" s="268"/>
      <c r="V3270" s="268"/>
      <c r="W3270" s="268"/>
      <c r="X3270" s="268"/>
      <c r="AC3270" s="268"/>
      <c r="AE3270" s="268"/>
      <c r="AF3270" s="268"/>
      <c r="AG3270" s="268"/>
      <c r="AH3270" s="268"/>
      <c r="AI3270" s="268"/>
      <c r="AM3270" s="268"/>
    </row>
    <row r="3271" spans="1:39" x14ac:dyDescent="0.25">
      <c r="A3271" s="268"/>
      <c r="B3271" s="268"/>
      <c r="C3271" s="268"/>
      <c r="D3271" s="268"/>
      <c r="E3271" s="268"/>
      <c r="F3271" s="268"/>
      <c r="G3271" s="271"/>
      <c r="H3271" s="268"/>
      <c r="I3271" s="268"/>
      <c r="K3271" s="270"/>
      <c r="L3271" s="270"/>
      <c r="M3271" s="270"/>
      <c r="N3271" s="270"/>
      <c r="O3271" s="268"/>
      <c r="P3271" s="268"/>
      <c r="Q3271" s="268"/>
      <c r="R3271" s="268"/>
      <c r="S3271" s="268"/>
      <c r="T3271" s="268"/>
      <c r="U3271" s="268"/>
      <c r="V3271" s="268"/>
      <c r="W3271" s="268"/>
      <c r="X3271" s="268"/>
      <c r="AC3271" s="268"/>
      <c r="AE3271" s="268"/>
      <c r="AF3271" s="268"/>
      <c r="AG3271" s="268"/>
      <c r="AH3271" s="268"/>
      <c r="AI3271" s="268"/>
      <c r="AM3271" s="268"/>
    </row>
    <row r="3272" spans="1:39" x14ac:dyDescent="0.25">
      <c r="A3272" s="268"/>
      <c r="B3272" s="268"/>
      <c r="C3272" s="268"/>
      <c r="D3272" s="268"/>
      <c r="E3272" s="268"/>
      <c r="F3272" s="268"/>
      <c r="G3272" s="271"/>
      <c r="H3272" s="268"/>
      <c r="I3272" s="268"/>
      <c r="K3272" s="270"/>
      <c r="L3272" s="270"/>
      <c r="M3272" s="270"/>
      <c r="N3272" s="270"/>
      <c r="O3272" s="268"/>
      <c r="P3272" s="268"/>
      <c r="Q3272" s="268"/>
      <c r="R3272" s="268"/>
      <c r="S3272" s="268"/>
      <c r="T3272" s="268"/>
      <c r="U3272" s="268"/>
      <c r="V3272" s="268"/>
      <c r="W3272" s="268"/>
      <c r="X3272" s="268"/>
      <c r="AC3272" s="268"/>
      <c r="AE3272" s="268"/>
      <c r="AF3272" s="268"/>
      <c r="AG3272" s="268"/>
      <c r="AH3272" s="268"/>
      <c r="AI3272" s="268"/>
      <c r="AM3272" s="268"/>
    </row>
    <row r="3273" spans="1:39" x14ac:dyDescent="0.25">
      <c r="A3273" s="268"/>
      <c r="B3273" s="268"/>
      <c r="C3273" s="268"/>
      <c r="D3273" s="268"/>
      <c r="E3273" s="268"/>
      <c r="F3273" s="268"/>
      <c r="G3273" s="271"/>
      <c r="H3273" s="268"/>
      <c r="I3273" s="268"/>
      <c r="K3273" s="270"/>
      <c r="L3273" s="270"/>
      <c r="M3273" s="270"/>
      <c r="N3273" s="270"/>
      <c r="O3273" s="268"/>
      <c r="P3273" s="268"/>
      <c r="Q3273" s="268"/>
      <c r="R3273" s="268"/>
      <c r="S3273" s="268"/>
      <c r="T3273" s="268"/>
      <c r="U3273" s="268"/>
      <c r="V3273" s="268"/>
      <c r="W3273" s="268"/>
      <c r="X3273" s="268"/>
      <c r="Y3273" s="268"/>
      <c r="AC3273" s="268"/>
      <c r="AE3273" s="268"/>
      <c r="AF3273" s="268"/>
      <c r="AG3273" s="268"/>
      <c r="AH3273" s="268"/>
      <c r="AI3273" s="268"/>
      <c r="AM3273" s="268"/>
    </row>
    <row r="3274" spans="1:39" x14ac:dyDescent="0.25">
      <c r="A3274" s="268"/>
      <c r="B3274" s="268"/>
      <c r="C3274" s="268"/>
      <c r="D3274" s="268"/>
      <c r="E3274" s="268"/>
      <c r="F3274" s="268"/>
      <c r="G3274" s="271"/>
      <c r="H3274" s="268"/>
      <c r="I3274" s="268"/>
      <c r="K3274" s="270"/>
      <c r="L3274" s="270"/>
      <c r="M3274" s="270"/>
      <c r="N3274" s="270"/>
      <c r="O3274" s="268"/>
      <c r="P3274" s="268"/>
      <c r="Q3274" s="268"/>
      <c r="R3274" s="268"/>
      <c r="S3274" s="268"/>
      <c r="T3274" s="268"/>
      <c r="U3274" s="268"/>
      <c r="V3274" s="268"/>
      <c r="W3274" s="268"/>
      <c r="X3274" s="268"/>
      <c r="AC3274" s="268"/>
      <c r="AE3274" s="268"/>
      <c r="AF3274" s="268"/>
      <c r="AG3274" s="268"/>
      <c r="AH3274" s="268"/>
      <c r="AI3274" s="268"/>
      <c r="AM3274" s="268"/>
    </row>
    <row r="3275" spans="1:39" x14ac:dyDescent="0.25">
      <c r="A3275" s="268"/>
      <c r="B3275" s="268"/>
      <c r="C3275" s="268"/>
      <c r="D3275" s="268"/>
      <c r="E3275" s="268"/>
      <c r="F3275" s="268"/>
      <c r="G3275" s="271"/>
      <c r="H3275" s="268"/>
      <c r="I3275" s="268"/>
      <c r="K3275" s="270"/>
      <c r="L3275" s="270"/>
      <c r="M3275" s="270"/>
      <c r="N3275" s="270"/>
      <c r="O3275" s="268"/>
      <c r="P3275" s="268"/>
      <c r="Q3275" s="268"/>
      <c r="R3275" s="268"/>
      <c r="S3275" s="268"/>
      <c r="T3275" s="268"/>
      <c r="U3275" s="268"/>
      <c r="V3275" s="268"/>
      <c r="W3275" s="268"/>
      <c r="X3275" s="268"/>
      <c r="AC3275" s="268"/>
      <c r="AE3275" s="268"/>
      <c r="AF3275" s="268"/>
      <c r="AG3275" s="268"/>
      <c r="AH3275" s="268"/>
      <c r="AI3275" s="268"/>
      <c r="AM3275" s="268"/>
    </row>
    <row r="3276" spans="1:39" x14ac:dyDescent="0.25">
      <c r="A3276" s="268"/>
      <c r="B3276" s="268"/>
      <c r="C3276" s="268"/>
      <c r="D3276" s="268"/>
      <c r="E3276" s="268"/>
      <c r="F3276" s="268"/>
      <c r="G3276" s="271"/>
      <c r="H3276" s="268"/>
      <c r="I3276" s="268"/>
      <c r="K3276" s="270"/>
      <c r="L3276" s="270"/>
      <c r="M3276" s="270"/>
      <c r="N3276" s="270"/>
      <c r="O3276" s="268"/>
      <c r="P3276" s="268"/>
      <c r="Q3276" s="268"/>
      <c r="R3276" s="268"/>
      <c r="S3276" s="268"/>
      <c r="T3276" s="268"/>
      <c r="U3276" s="268"/>
      <c r="V3276" s="268"/>
      <c r="W3276" s="268"/>
      <c r="X3276" s="268"/>
      <c r="Y3276" s="268"/>
      <c r="AC3276" s="268"/>
      <c r="AE3276" s="268"/>
      <c r="AF3276" s="268"/>
      <c r="AG3276" s="268"/>
      <c r="AH3276" s="268"/>
      <c r="AI3276" s="268"/>
      <c r="AM3276" s="268"/>
    </row>
    <row r="3277" spans="1:39" x14ac:dyDescent="0.25">
      <c r="A3277" s="268"/>
      <c r="B3277" s="268"/>
      <c r="C3277" s="268"/>
      <c r="D3277" s="268"/>
      <c r="E3277" s="268"/>
      <c r="F3277" s="268"/>
      <c r="G3277" s="271"/>
      <c r="H3277" s="268"/>
      <c r="I3277" s="268"/>
      <c r="K3277" s="270"/>
      <c r="L3277" s="270"/>
      <c r="M3277" s="270"/>
      <c r="N3277" s="270"/>
      <c r="O3277" s="268"/>
      <c r="P3277" s="268"/>
      <c r="Q3277" s="268"/>
      <c r="R3277" s="268"/>
      <c r="S3277" s="268"/>
      <c r="T3277" s="268"/>
      <c r="U3277" s="268"/>
      <c r="V3277" s="268"/>
      <c r="W3277" s="268"/>
      <c r="X3277" s="268"/>
      <c r="AC3277" s="268"/>
      <c r="AE3277" s="268"/>
      <c r="AF3277" s="268"/>
      <c r="AG3277" s="268"/>
      <c r="AH3277" s="268"/>
      <c r="AI3277" s="268"/>
      <c r="AM3277" s="268"/>
    </row>
    <row r="3278" spans="1:39" x14ac:dyDescent="0.25">
      <c r="A3278" s="268"/>
      <c r="B3278" s="268"/>
      <c r="C3278" s="268"/>
      <c r="D3278" s="268"/>
      <c r="E3278" s="268"/>
      <c r="F3278" s="268"/>
      <c r="G3278" s="271"/>
      <c r="H3278" s="268"/>
      <c r="I3278" s="268"/>
      <c r="K3278" s="270"/>
      <c r="L3278" s="270"/>
      <c r="M3278" s="270"/>
      <c r="N3278" s="270"/>
      <c r="O3278" s="268"/>
      <c r="P3278" s="268"/>
      <c r="Q3278" s="268"/>
      <c r="R3278" s="268"/>
      <c r="S3278" s="268"/>
      <c r="T3278" s="268"/>
      <c r="U3278" s="268"/>
      <c r="V3278" s="268"/>
      <c r="W3278" s="268"/>
      <c r="X3278" s="268"/>
      <c r="AC3278" s="268"/>
      <c r="AE3278" s="268"/>
      <c r="AF3278" s="268"/>
      <c r="AG3278" s="268"/>
      <c r="AH3278" s="268"/>
      <c r="AI3278" s="268"/>
      <c r="AM3278" s="268"/>
    </row>
    <row r="3279" spans="1:39" x14ac:dyDescent="0.25">
      <c r="A3279" s="268"/>
      <c r="B3279" s="268"/>
      <c r="C3279" s="268"/>
      <c r="D3279" s="268"/>
      <c r="E3279" s="268"/>
      <c r="F3279" s="268"/>
      <c r="G3279" s="271"/>
      <c r="H3279" s="268"/>
      <c r="I3279" s="268"/>
      <c r="K3279" s="270"/>
      <c r="L3279" s="270"/>
      <c r="M3279" s="270"/>
      <c r="N3279" s="270"/>
      <c r="O3279" s="268"/>
      <c r="P3279" s="268"/>
      <c r="Q3279" s="268"/>
      <c r="R3279" s="268"/>
      <c r="S3279" s="268"/>
      <c r="T3279" s="268"/>
      <c r="U3279" s="268"/>
      <c r="V3279" s="268"/>
      <c r="W3279" s="268"/>
      <c r="X3279" s="268"/>
      <c r="AC3279" s="268"/>
      <c r="AE3279" s="268"/>
      <c r="AF3279" s="268"/>
      <c r="AG3279" s="268"/>
      <c r="AH3279" s="268"/>
      <c r="AI3279" s="268"/>
      <c r="AM3279" s="268"/>
    </row>
    <row r="3280" spans="1:39" x14ac:dyDescent="0.25">
      <c r="A3280" s="268"/>
      <c r="B3280" s="268"/>
      <c r="C3280" s="268"/>
      <c r="D3280" s="268"/>
      <c r="E3280" s="268"/>
      <c r="F3280" s="268"/>
      <c r="G3280" s="271"/>
      <c r="H3280" s="268"/>
      <c r="I3280" s="268"/>
      <c r="K3280" s="270"/>
      <c r="L3280" s="270"/>
      <c r="M3280" s="270"/>
      <c r="N3280" s="270"/>
      <c r="O3280" s="268"/>
      <c r="P3280" s="268"/>
      <c r="Q3280" s="268"/>
      <c r="R3280" s="268"/>
      <c r="S3280" s="268"/>
      <c r="T3280" s="268"/>
      <c r="U3280" s="268"/>
      <c r="V3280" s="268"/>
      <c r="W3280" s="268"/>
      <c r="X3280" s="268"/>
      <c r="AC3280" s="268"/>
      <c r="AE3280" s="268"/>
      <c r="AF3280" s="268"/>
      <c r="AG3280" s="268"/>
      <c r="AH3280" s="268"/>
      <c r="AI3280" s="268"/>
      <c r="AM3280" s="268"/>
    </row>
    <row r="3281" spans="1:39" x14ac:dyDescent="0.25">
      <c r="A3281" s="268"/>
      <c r="B3281" s="268"/>
      <c r="C3281" s="268"/>
      <c r="D3281" s="268"/>
      <c r="E3281" s="268"/>
      <c r="F3281" s="268"/>
      <c r="G3281" s="271"/>
      <c r="H3281" s="268"/>
      <c r="I3281" s="268"/>
      <c r="K3281" s="270"/>
      <c r="L3281" s="270"/>
      <c r="M3281" s="270"/>
      <c r="N3281" s="270"/>
      <c r="O3281" s="268"/>
      <c r="P3281" s="268"/>
      <c r="Q3281" s="268"/>
      <c r="R3281" s="268"/>
      <c r="S3281" s="268"/>
      <c r="T3281" s="268"/>
      <c r="U3281" s="268"/>
      <c r="V3281" s="268"/>
      <c r="W3281" s="268"/>
      <c r="X3281" s="268"/>
      <c r="AC3281" s="268"/>
      <c r="AE3281" s="268"/>
      <c r="AF3281" s="268"/>
      <c r="AG3281" s="268"/>
      <c r="AH3281" s="268"/>
      <c r="AI3281" s="268"/>
      <c r="AM3281" s="268"/>
    </row>
    <row r="3282" spans="1:39" x14ac:dyDescent="0.25">
      <c r="A3282" s="268"/>
      <c r="B3282" s="268"/>
      <c r="C3282" s="268"/>
      <c r="D3282" s="268"/>
      <c r="E3282" s="268"/>
      <c r="F3282" s="268"/>
      <c r="G3282" s="271"/>
      <c r="H3282" s="268"/>
      <c r="I3282" s="268"/>
      <c r="K3282" s="270"/>
      <c r="L3282" s="270"/>
      <c r="M3282" s="270"/>
      <c r="N3282" s="270"/>
      <c r="O3282" s="268"/>
      <c r="P3282" s="268"/>
      <c r="Q3282" s="268"/>
      <c r="R3282" s="268"/>
      <c r="S3282" s="268"/>
      <c r="T3282" s="268"/>
      <c r="U3282" s="268"/>
      <c r="V3282" s="268"/>
      <c r="W3282" s="268"/>
      <c r="X3282" s="268"/>
      <c r="Y3282" s="268"/>
      <c r="AC3282" s="268"/>
      <c r="AE3282" s="268"/>
      <c r="AF3282" s="268"/>
      <c r="AG3282" s="268"/>
      <c r="AH3282" s="268"/>
      <c r="AI3282" s="268"/>
      <c r="AM3282" s="268"/>
    </row>
    <row r="3283" spans="1:39" x14ac:dyDescent="0.25">
      <c r="A3283" s="268"/>
      <c r="B3283" s="268"/>
      <c r="C3283" s="268"/>
      <c r="D3283" s="268"/>
      <c r="E3283" s="268"/>
      <c r="F3283" s="268"/>
      <c r="G3283" s="271"/>
      <c r="H3283" s="268"/>
      <c r="I3283" s="268"/>
      <c r="K3283" s="270"/>
      <c r="L3283" s="270"/>
      <c r="M3283" s="270"/>
      <c r="N3283" s="270"/>
      <c r="O3283" s="268"/>
      <c r="P3283" s="268"/>
      <c r="Q3283" s="268"/>
      <c r="R3283" s="268"/>
      <c r="S3283" s="268"/>
      <c r="T3283" s="268"/>
      <c r="U3283" s="268"/>
      <c r="V3283" s="268"/>
      <c r="W3283" s="268"/>
      <c r="X3283" s="268"/>
      <c r="AC3283" s="268"/>
      <c r="AE3283" s="268"/>
      <c r="AF3283" s="268"/>
      <c r="AG3283" s="268"/>
      <c r="AH3283" s="268"/>
      <c r="AI3283" s="268"/>
      <c r="AM3283" s="268"/>
    </row>
    <row r="3284" spans="1:39" x14ac:dyDescent="0.25">
      <c r="A3284" s="268"/>
      <c r="B3284" s="268"/>
      <c r="C3284" s="268"/>
      <c r="D3284" s="268"/>
      <c r="E3284" s="268"/>
      <c r="F3284" s="268"/>
      <c r="G3284" s="271"/>
      <c r="H3284" s="268"/>
      <c r="I3284" s="268"/>
      <c r="K3284" s="270"/>
      <c r="L3284" s="270"/>
      <c r="M3284" s="270"/>
      <c r="N3284" s="270"/>
      <c r="O3284" s="268"/>
      <c r="P3284" s="268"/>
      <c r="Q3284" s="268"/>
      <c r="R3284" s="268"/>
      <c r="S3284" s="268"/>
      <c r="T3284" s="268"/>
      <c r="U3284" s="268"/>
      <c r="V3284" s="268"/>
      <c r="W3284" s="268"/>
      <c r="X3284" s="268"/>
      <c r="AC3284" s="268"/>
      <c r="AE3284" s="268"/>
      <c r="AF3284" s="268"/>
      <c r="AG3284" s="268"/>
      <c r="AH3284" s="268"/>
      <c r="AI3284" s="268"/>
      <c r="AM3284" s="268"/>
    </row>
    <row r="3285" spans="1:39" x14ac:dyDescent="0.25">
      <c r="A3285" s="268"/>
      <c r="B3285" s="268"/>
      <c r="C3285" s="268"/>
      <c r="D3285" s="268"/>
      <c r="E3285" s="268"/>
      <c r="F3285" s="268"/>
      <c r="G3285" s="271"/>
      <c r="H3285" s="268"/>
      <c r="I3285" s="268"/>
      <c r="K3285" s="270"/>
      <c r="L3285" s="270"/>
      <c r="M3285" s="270"/>
      <c r="N3285" s="270"/>
      <c r="O3285" s="268"/>
      <c r="P3285" s="268"/>
      <c r="Q3285" s="268"/>
      <c r="R3285" s="268"/>
      <c r="S3285" s="268"/>
      <c r="T3285" s="268"/>
      <c r="U3285" s="268"/>
      <c r="V3285" s="268"/>
      <c r="W3285" s="268"/>
      <c r="X3285" s="268"/>
      <c r="AC3285" s="268"/>
      <c r="AE3285" s="268"/>
      <c r="AF3285" s="268"/>
      <c r="AG3285" s="268"/>
      <c r="AH3285" s="268"/>
      <c r="AI3285" s="268"/>
      <c r="AM3285" s="268"/>
    </row>
    <row r="3286" spans="1:39" x14ac:dyDescent="0.25">
      <c r="A3286" s="268"/>
      <c r="B3286" s="268"/>
      <c r="C3286" s="268"/>
      <c r="D3286" s="268"/>
      <c r="E3286" s="268"/>
      <c r="F3286" s="268"/>
      <c r="G3286" s="271"/>
      <c r="H3286" s="268"/>
      <c r="I3286" s="268"/>
      <c r="K3286" s="270"/>
      <c r="L3286" s="270"/>
      <c r="M3286" s="270"/>
      <c r="N3286" s="270"/>
      <c r="O3286" s="268"/>
      <c r="P3286" s="268"/>
      <c r="Q3286" s="268"/>
      <c r="R3286" s="268"/>
      <c r="S3286" s="268"/>
      <c r="T3286" s="268"/>
      <c r="U3286" s="268"/>
      <c r="V3286" s="268"/>
      <c r="W3286" s="268"/>
      <c r="X3286" s="268"/>
      <c r="Y3286" s="268"/>
      <c r="AC3286" s="268"/>
      <c r="AE3286" s="268"/>
      <c r="AF3286" s="268"/>
      <c r="AG3286" s="268"/>
      <c r="AH3286" s="268"/>
      <c r="AI3286" s="268"/>
      <c r="AM3286" s="268"/>
    </row>
    <row r="3287" spans="1:39" x14ac:dyDescent="0.25">
      <c r="A3287" s="268"/>
      <c r="B3287" s="268"/>
      <c r="C3287" s="268"/>
      <c r="D3287" s="268"/>
      <c r="E3287" s="268"/>
      <c r="F3287" s="268"/>
      <c r="G3287" s="271"/>
      <c r="H3287" s="268"/>
      <c r="I3287" s="268"/>
      <c r="K3287" s="270"/>
      <c r="L3287" s="270"/>
      <c r="M3287" s="270"/>
      <c r="N3287" s="270"/>
      <c r="O3287" s="268"/>
      <c r="P3287" s="268"/>
      <c r="Q3287" s="268"/>
      <c r="R3287" s="268"/>
      <c r="S3287" s="268"/>
      <c r="T3287" s="268"/>
      <c r="U3287" s="268"/>
      <c r="V3287" s="268"/>
      <c r="W3287" s="268"/>
      <c r="X3287" s="268"/>
      <c r="AC3287" s="268"/>
      <c r="AE3287" s="268"/>
      <c r="AF3287" s="268"/>
      <c r="AG3287" s="268"/>
      <c r="AH3287" s="268"/>
      <c r="AI3287" s="268"/>
      <c r="AM3287" s="268"/>
    </row>
    <row r="3288" spans="1:39" x14ac:dyDescent="0.25">
      <c r="A3288" s="268"/>
      <c r="B3288" s="268"/>
      <c r="C3288" s="268"/>
      <c r="D3288" s="268"/>
      <c r="E3288" s="268"/>
      <c r="F3288" s="268"/>
      <c r="G3288" s="271"/>
      <c r="H3288" s="268"/>
      <c r="K3288" s="270"/>
      <c r="L3288" s="270"/>
      <c r="M3288" s="270"/>
      <c r="N3288" s="270"/>
      <c r="O3288" s="268"/>
      <c r="P3288" s="268"/>
      <c r="Q3288" s="268"/>
      <c r="R3288" s="268"/>
      <c r="S3288" s="268"/>
      <c r="T3288" s="268"/>
      <c r="U3288" s="268"/>
      <c r="V3288" s="268"/>
      <c r="W3288" s="268"/>
      <c r="X3288" s="268"/>
      <c r="AC3288" s="268"/>
      <c r="AE3288" s="268"/>
      <c r="AF3288" s="268"/>
      <c r="AG3288" s="268"/>
      <c r="AH3288" s="268"/>
      <c r="AI3288" s="268"/>
      <c r="AM3288" s="268"/>
    </row>
    <row r="3289" spans="1:39" x14ac:dyDescent="0.25">
      <c r="A3289" s="268"/>
      <c r="B3289" s="268"/>
      <c r="C3289" s="268"/>
      <c r="D3289" s="268"/>
      <c r="E3289" s="268"/>
      <c r="F3289" s="268"/>
      <c r="G3289" s="271"/>
      <c r="H3289" s="268"/>
      <c r="I3289" s="268"/>
      <c r="K3289" s="270"/>
      <c r="L3289" s="270"/>
      <c r="M3289" s="270"/>
      <c r="N3289" s="270"/>
      <c r="O3289" s="268"/>
      <c r="P3289" s="268"/>
      <c r="Q3289" s="268"/>
      <c r="R3289" s="268"/>
      <c r="S3289" s="268"/>
      <c r="T3289" s="268"/>
      <c r="U3289" s="268"/>
      <c r="V3289" s="268"/>
      <c r="W3289" s="268"/>
      <c r="X3289" s="268"/>
      <c r="AC3289" s="268"/>
      <c r="AE3289" s="268"/>
      <c r="AF3289" s="268"/>
      <c r="AG3289" s="268"/>
      <c r="AH3289" s="268"/>
      <c r="AI3289" s="268"/>
      <c r="AM3289" s="268"/>
    </row>
    <row r="3290" spans="1:39" x14ac:dyDescent="0.25">
      <c r="A3290" s="268"/>
      <c r="B3290" s="268"/>
      <c r="C3290" s="268"/>
      <c r="D3290" s="268"/>
      <c r="E3290" s="268"/>
      <c r="F3290" s="268"/>
      <c r="G3290" s="271"/>
      <c r="H3290" s="268"/>
      <c r="I3290" s="268"/>
      <c r="K3290" s="270"/>
      <c r="L3290" s="270"/>
      <c r="M3290" s="270"/>
      <c r="N3290" s="270"/>
      <c r="O3290" s="268"/>
      <c r="P3290" s="268"/>
      <c r="Q3290" s="268"/>
      <c r="R3290" s="268"/>
      <c r="S3290" s="268"/>
      <c r="T3290" s="268"/>
      <c r="U3290" s="268"/>
      <c r="V3290" s="268"/>
      <c r="W3290" s="268"/>
      <c r="X3290" s="268"/>
      <c r="AC3290" s="268"/>
      <c r="AE3290" s="268"/>
      <c r="AF3290" s="268"/>
      <c r="AG3290" s="268"/>
      <c r="AH3290" s="268"/>
      <c r="AI3290" s="268"/>
      <c r="AM3290" s="268"/>
    </row>
    <row r="3291" spans="1:39" x14ac:dyDescent="0.25">
      <c r="A3291" s="268"/>
      <c r="B3291" s="268"/>
      <c r="C3291" s="268"/>
      <c r="D3291" s="268"/>
      <c r="E3291" s="268"/>
      <c r="F3291" s="268"/>
      <c r="G3291" s="271"/>
      <c r="H3291" s="268"/>
      <c r="K3291" s="270"/>
      <c r="L3291" s="270"/>
      <c r="M3291" s="270"/>
      <c r="N3291" s="270"/>
      <c r="O3291" s="268"/>
      <c r="P3291" s="268"/>
      <c r="Q3291" s="268"/>
      <c r="R3291" s="268"/>
      <c r="S3291" s="268"/>
      <c r="T3291" s="268"/>
      <c r="U3291" s="268"/>
      <c r="V3291" s="268"/>
      <c r="W3291" s="268"/>
      <c r="X3291" s="268"/>
      <c r="AC3291" s="268"/>
      <c r="AE3291" s="268"/>
      <c r="AF3291" s="268"/>
      <c r="AG3291" s="268"/>
      <c r="AH3291" s="268"/>
      <c r="AI3291" s="268"/>
      <c r="AM3291" s="268"/>
    </row>
    <row r="3292" spans="1:39" x14ac:dyDescent="0.25">
      <c r="A3292" s="268"/>
      <c r="B3292" s="268"/>
      <c r="C3292" s="268"/>
      <c r="D3292" s="268"/>
      <c r="E3292" s="268"/>
      <c r="F3292" s="268"/>
      <c r="G3292" s="271"/>
      <c r="H3292" s="268"/>
      <c r="K3292" s="270"/>
      <c r="L3292" s="270"/>
      <c r="M3292" s="270"/>
      <c r="N3292" s="270"/>
      <c r="O3292" s="268"/>
      <c r="P3292" s="268"/>
      <c r="Q3292" s="268"/>
      <c r="R3292" s="268"/>
      <c r="S3292" s="268"/>
      <c r="T3292" s="268"/>
      <c r="U3292" s="268"/>
      <c r="V3292" s="268"/>
      <c r="W3292" s="268"/>
      <c r="X3292" s="268"/>
      <c r="AC3292" s="268"/>
      <c r="AE3292" s="268"/>
      <c r="AF3292" s="268"/>
      <c r="AG3292" s="268"/>
      <c r="AH3292" s="268"/>
      <c r="AI3292" s="268"/>
      <c r="AM3292" s="268"/>
    </row>
    <row r="3293" spans="1:39" x14ac:dyDescent="0.25">
      <c r="A3293" s="268"/>
      <c r="B3293" s="268"/>
      <c r="C3293" s="268"/>
      <c r="D3293" s="268"/>
      <c r="E3293" s="268"/>
      <c r="F3293" s="268"/>
      <c r="G3293" s="271"/>
      <c r="H3293" s="268"/>
      <c r="I3293" s="268"/>
      <c r="K3293" s="270"/>
      <c r="L3293" s="270"/>
      <c r="M3293" s="270"/>
      <c r="N3293" s="270"/>
      <c r="O3293" s="268"/>
      <c r="P3293" s="268"/>
      <c r="Q3293" s="268"/>
      <c r="R3293" s="268"/>
      <c r="S3293" s="268"/>
      <c r="T3293" s="268"/>
      <c r="U3293" s="268"/>
      <c r="V3293" s="268"/>
      <c r="W3293" s="268"/>
      <c r="X3293" s="268"/>
      <c r="Y3293" s="268"/>
      <c r="AC3293" s="268"/>
      <c r="AE3293" s="268"/>
      <c r="AF3293" s="268"/>
      <c r="AG3293" s="268"/>
      <c r="AH3293" s="268"/>
      <c r="AI3293" s="268"/>
      <c r="AM3293" s="268"/>
    </row>
    <row r="3294" spans="1:39" x14ac:dyDescent="0.25">
      <c r="A3294" s="268"/>
      <c r="B3294" s="268"/>
      <c r="C3294" s="268"/>
      <c r="D3294" s="268"/>
      <c r="E3294" s="268"/>
      <c r="F3294" s="268"/>
      <c r="G3294" s="271"/>
      <c r="H3294" s="268"/>
      <c r="I3294" s="268"/>
      <c r="K3294" s="270"/>
      <c r="L3294" s="270"/>
      <c r="M3294" s="270"/>
      <c r="N3294" s="270"/>
      <c r="O3294" s="268"/>
      <c r="P3294" s="268"/>
      <c r="Q3294" s="268"/>
      <c r="R3294" s="268"/>
      <c r="S3294" s="268"/>
      <c r="T3294" s="268"/>
      <c r="U3294" s="268"/>
      <c r="V3294" s="268"/>
      <c r="W3294" s="268"/>
      <c r="X3294" s="268"/>
      <c r="Y3294" s="268"/>
      <c r="AC3294" s="268"/>
      <c r="AE3294" s="268"/>
      <c r="AF3294" s="268"/>
      <c r="AG3294" s="268"/>
      <c r="AH3294" s="268"/>
      <c r="AI3294" s="268"/>
      <c r="AM3294" s="268"/>
    </row>
    <row r="3295" spans="1:39" x14ac:dyDescent="0.25">
      <c r="A3295" s="268"/>
      <c r="B3295" s="268"/>
      <c r="C3295" s="268"/>
      <c r="D3295" s="268"/>
      <c r="E3295" s="268"/>
      <c r="F3295" s="268"/>
      <c r="G3295" s="271"/>
      <c r="H3295" s="268"/>
      <c r="I3295" s="268"/>
      <c r="K3295" s="270"/>
      <c r="L3295" s="270"/>
      <c r="M3295" s="270"/>
      <c r="N3295" s="270"/>
      <c r="O3295" s="268"/>
      <c r="P3295" s="268"/>
      <c r="Q3295" s="268"/>
      <c r="R3295" s="268"/>
      <c r="S3295" s="268"/>
      <c r="T3295" s="268"/>
      <c r="U3295" s="268"/>
      <c r="V3295" s="268"/>
      <c r="W3295" s="268"/>
      <c r="X3295" s="268"/>
      <c r="Y3295" s="268"/>
      <c r="AC3295" s="268"/>
      <c r="AE3295" s="268"/>
      <c r="AF3295" s="268"/>
      <c r="AG3295" s="268"/>
      <c r="AH3295" s="268"/>
      <c r="AI3295" s="268"/>
      <c r="AM3295" s="268"/>
    </row>
    <row r="3296" spans="1:39" x14ac:dyDescent="0.25">
      <c r="A3296" s="268"/>
      <c r="B3296" s="268"/>
      <c r="C3296" s="268"/>
      <c r="D3296" s="268"/>
      <c r="E3296" s="268"/>
      <c r="F3296" s="268"/>
      <c r="G3296" s="271"/>
      <c r="H3296" s="268"/>
      <c r="I3296" s="268"/>
      <c r="J3296" s="268"/>
      <c r="K3296" s="270"/>
      <c r="L3296" s="270"/>
      <c r="M3296" s="270"/>
      <c r="N3296" s="270"/>
      <c r="O3296" s="268"/>
      <c r="P3296" s="268"/>
      <c r="Q3296" s="268"/>
      <c r="R3296" s="268"/>
      <c r="S3296" s="268"/>
      <c r="T3296" s="268"/>
      <c r="U3296" s="268"/>
      <c r="V3296" s="268"/>
      <c r="W3296" s="268"/>
      <c r="X3296" s="268"/>
      <c r="Y3296" s="268"/>
      <c r="AC3296" s="268"/>
      <c r="AE3296" s="268"/>
      <c r="AF3296" s="268"/>
      <c r="AG3296" s="268"/>
      <c r="AH3296" s="268"/>
      <c r="AI3296" s="268"/>
      <c r="AM3296" s="268"/>
    </row>
    <row r="3297" spans="1:39" x14ac:dyDescent="0.25">
      <c r="A3297" s="268"/>
      <c r="B3297" s="268"/>
      <c r="C3297" s="268"/>
      <c r="D3297" s="268"/>
      <c r="E3297" s="268"/>
      <c r="F3297" s="268"/>
      <c r="G3297" s="271"/>
      <c r="H3297" s="268"/>
      <c r="I3297" s="268"/>
      <c r="K3297" s="270"/>
      <c r="L3297" s="270"/>
      <c r="M3297" s="270"/>
      <c r="N3297" s="270"/>
      <c r="O3297" s="268"/>
      <c r="P3297" s="268"/>
      <c r="Q3297" s="268"/>
      <c r="R3297" s="268"/>
      <c r="S3297" s="268"/>
      <c r="T3297" s="268"/>
      <c r="U3297" s="268"/>
      <c r="V3297" s="268"/>
      <c r="W3297" s="268"/>
      <c r="X3297" s="268"/>
      <c r="Y3297" s="268"/>
      <c r="AC3297" s="268"/>
      <c r="AE3297" s="268"/>
      <c r="AF3297" s="268"/>
      <c r="AG3297" s="268"/>
      <c r="AH3297" s="268"/>
      <c r="AI3297" s="268"/>
      <c r="AM3297" s="268"/>
    </row>
    <row r="3298" spans="1:39" x14ac:dyDescent="0.25">
      <c r="A3298" s="268"/>
      <c r="B3298" s="268"/>
      <c r="C3298" s="268"/>
      <c r="D3298" s="268"/>
      <c r="E3298" s="268"/>
      <c r="F3298" s="268"/>
      <c r="G3298" s="271"/>
      <c r="H3298" s="268"/>
      <c r="I3298" s="268"/>
      <c r="K3298" s="270"/>
      <c r="L3298" s="270"/>
      <c r="M3298" s="270"/>
      <c r="N3298" s="270"/>
      <c r="O3298" s="268"/>
      <c r="P3298" s="268"/>
      <c r="Q3298" s="268"/>
      <c r="R3298" s="268"/>
      <c r="S3298" s="268"/>
      <c r="T3298" s="268"/>
      <c r="U3298" s="268"/>
      <c r="V3298" s="268"/>
      <c r="W3298" s="268"/>
      <c r="X3298" s="268"/>
      <c r="Y3298" s="268"/>
      <c r="AC3298" s="268"/>
      <c r="AE3298" s="268"/>
      <c r="AF3298" s="268"/>
      <c r="AG3298" s="268"/>
      <c r="AH3298" s="268"/>
      <c r="AI3298" s="268"/>
      <c r="AM3298" s="268"/>
    </row>
    <row r="3299" spans="1:39" x14ac:dyDescent="0.25">
      <c r="A3299" s="268"/>
      <c r="B3299" s="268"/>
      <c r="C3299" s="268"/>
      <c r="D3299" s="268"/>
      <c r="E3299" s="268"/>
      <c r="F3299" s="268"/>
      <c r="G3299" s="271"/>
      <c r="H3299" s="268"/>
      <c r="I3299" s="268"/>
      <c r="K3299" s="270"/>
      <c r="L3299" s="270"/>
      <c r="M3299" s="270"/>
      <c r="N3299" s="270"/>
      <c r="O3299" s="268"/>
      <c r="P3299" s="268"/>
      <c r="Q3299" s="268"/>
      <c r="R3299" s="268"/>
      <c r="S3299" s="268"/>
      <c r="T3299" s="268"/>
      <c r="U3299" s="268"/>
      <c r="V3299" s="268"/>
      <c r="W3299" s="268"/>
      <c r="X3299" s="268"/>
      <c r="Y3299" s="268"/>
      <c r="AC3299" s="268"/>
      <c r="AE3299" s="268"/>
      <c r="AF3299" s="268"/>
      <c r="AG3299" s="268"/>
      <c r="AH3299" s="268"/>
      <c r="AI3299" s="268"/>
      <c r="AM3299" s="268"/>
    </row>
    <row r="3300" spans="1:39" x14ac:dyDescent="0.25">
      <c r="A3300" s="268"/>
      <c r="B3300" s="268"/>
      <c r="C3300" s="268"/>
      <c r="D3300" s="268"/>
      <c r="E3300" s="268"/>
      <c r="F3300" s="268"/>
      <c r="G3300" s="271"/>
      <c r="H3300" s="268"/>
      <c r="I3300" s="268"/>
      <c r="K3300" s="270"/>
      <c r="L3300" s="270"/>
      <c r="M3300" s="270"/>
      <c r="N3300" s="270"/>
      <c r="O3300" s="268"/>
      <c r="P3300" s="268"/>
      <c r="Q3300" s="268"/>
      <c r="R3300" s="268"/>
      <c r="S3300" s="268"/>
      <c r="T3300" s="268"/>
      <c r="U3300" s="268"/>
      <c r="V3300" s="268"/>
      <c r="W3300" s="268"/>
      <c r="X3300" s="268"/>
      <c r="Y3300" s="268"/>
      <c r="AC3300" s="268"/>
      <c r="AE3300" s="268"/>
      <c r="AF3300" s="268"/>
      <c r="AG3300" s="268"/>
      <c r="AH3300" s="268"/>
      <c r="AI3300" s="268"/>
      <c r="AM3300" s="268"/>
    </row>
    <row r="3301" spans="1:39" x14ac:dyDescent="0.25">
      <c r="A3301" s="268"/>
      <c r="B3301" s="268"/>
      <c r="C3301" s="268"/>
      <c r="D3301" s="268"/>
      <c r="E3301" s="268"/>
      <c r="F3301" s="268"/>
      <c r="G3301" s="271"/>
      <c r="H3301" s="268"/>
      <c r="I3301" s="268"/>
      <c r="K3301" s="270"/>
      <c r="L3301" s="270"/>
      <c r="M3301" s="270"/>
      <c r="N3301" s="270"/>
      <c r="O3301" s="268"/>
      <c r="P3301" s="268"/>
      <c r="Q3301" s="268"/>
      <c r="R3301" s="268"/>
      <c r="S3301" s="268"/>
      <c r="T3301" s="268"/>
      <c r="U3301" s="268"/>
      <c r="V3301" s="268"/>
      <c r="W3301" s="268"/>
      <c r="X3301" s="268"/>
      <c r="Y3301" s="268"/>
      <c r="AC3301" s="268"/>
      <c r="AE3301" s="268"/>
      <c r="AF3301" s="268"/>
      <c r="AG3301" s="268"/>
      <c r="AH3301" s="268"/>
      <c r="AI3301" s="268"/>
      <c r="AM3301" s="268"/>
    </row>
    <row r="3302" spans="1:39" x14ac:dyDescent="0.25">
      <c r="A3302" s="268"/>
      <c r="B3302" s="268"/>
      <c r="C3302" s="268"/>
      <c r="D3302" s="268"/>
      <c r="E3302" s="268"/>
      <c r="F3302" s="268"/>
      <c r="G3302" s="271"/>
      <c r="H3302" s="268"/>
      <c r="I3302" s="268"/>
      <c r="K3302" s="270"/>
      <c r="L3302" s="270"/>
      <c r="M3302" s="270"/>
      <c r="N3302" s="270"/>
      <c r="O3302" s="268"/>
      <c r="P3302" s="268"/>
      <c r="Q3302" s="268"/>
      <c r="R3302" s="268"/>
      <c r="S3302" s="268"/>
      <c r="T3302" s="268"/>
      <c r="U3302" s="268"/>
      <c r="V3302" s="268"/>
      <c r="W3302" s="268"/>
      <c r="X3302" s="268"/>
      <c r="AC3302" s="268"/>
      <c r="AE3302" s="268"/>
      <c r="AF3302" s="268"/>
      <c r="AG3302" s="268"/>
      <c r="AH3302" s="268"/>
      <c r="AI3302" s="268"/>
      <c r="AM3302" s="268"/>
    </row>
    <row r="3303" spans="1:39" x14ac:dyDescent="0.25">
      <c r="A3303" s="268"/>
      <c r="B3303" s="268"/>
      <c r="C3303" s="268"/>
      <c r="D3303" s="268"/>
      <c r="E3303" s="268"/>
      <c r="F3303" s="268"/>
      <c r="G3303" s="271"/>
      <c r="H3303" s="268"/>
      <c r="I3303" s="268"/>
      <c r="K3303" s="270"/>
      <c r="L3303" s="270"/>
      <c r="M3303" s="270"/>
      <c r="N3303" s="270"/>
      <c r="O3303" s="268"/>
      <c r="P3303" s="268"/>
      <c r="Q3303" s="268"/>
      <c r="R3303" s="268"/>
      <c r="S3303" s="268"/>
      <c r="T3303" s="268"/>
      <c r="U3303" s="268"/>
      <c r="V3303" s="268"/>
      <c r="W3303" s="268"/>
      <c r="X3303" s="268"/>
      <c r="AC3303" s="268"/>
      <c r="AE3303" s="268"/>
      <c r="AF3303" s="268"/>
      <c r="AG3303" s="268"/>
      <c r="AH3303" s="268"/>
      <c r="AI3303" s="268"/>
      <c r="AM3303" s="268"/>
    </row>
    <row r="3304" spans="1:39" x14ac:dyDescent="0.25">
      <c r="A3304" s="268"/>
      <c r="B3304" s="268"/>
      <c r="C3304" s="268"/>
      <c r="D3304" s="268"/>
      <c r="E3304" s="268"/>
      <c r="F3304" s="268"/>
      <c r="G3304" s="271"/>
      <c r="H3304" s="268"/>
      <c r="J3304" s="2"/>
      <c r="K3304" s="270"/>
      <c r="L3304" s="270"/>
      <c r="M3304" s="270"/>
      <c r="N3304" s="270"/>
      <c r="O3304" s="268"/>
      <c r="P3304" s="268"/>
      <c r="Q3304" s="268"/>
      <c r="R3304" s="268"/>
      <c r="S3304" s="268"/>
      <c r="T3304" s="268"/>
      <c r="U3304" s="268"/>
      <c r="V3304" s="268"/>
      <c r="W3304" s="268"/>
      <c r="X3304" s="268"/>
      <c r="AC3304" s="268"/>
      <c r="AE3304" s="268"/>
      <c r="AF3304" s="268"/>
      <c r="AG3304" s="268"/>
      <c r="AH3304" s="268"/>
      <c r="AI3304" s="268"/>
      <c r="AM3304" s="268"/>
    </row>
    <row r="3305" spans="1:39" x14ac:dyDescent="0.25">
      <c r="A3305" s="268"/>
      <c r="B3305" s="268"/>
      <c r="C3305" s="268"/>
      <c r="D3305" s="268"/>
      <c r="E3305" s="268"/>
      <c r="F3305" s="268"/>
      <c r="G3305" s="271"/>
      <c r="H3305" s="268"/>
      <c r="I3305" s="268"/>
      <c r="K3305" s="270"/>
      <c r="L3305" s="270"/>
      <c r="M3305" s="270"/>
      <c r="N3305" s="270"/>
      <c r="O3305" s="268"/>
      <c r="P3305" s="268"/>
      <c r="Q3305" s="268"/>
      <c r="R3305" s="268"/>
      <c r="S3305" s="268"/>
      <c r="T3305" s="268"/>
      <c r="U3305" s="268"/>
      <c r="V3305" s="268"/>
      <c r="W3305" s="268"/>
      <c r="X3305" s="268"/>
      <c r="Y3305" s="268"/>
      <c r="AC3305" s="268"/>
      <c r="AE3305" s="268"/>
      <c r="AF3305" s="268"/>
      <c r="AG3305" s="268"/>
      <c r="AH3305" s="268"/>
      <c r="AI3305" s="268"/>
      <c r="AM3305" s="268"/>
    </row>
    <row r="3306" spans="1:39" x14ac:dyDescent="0.25">
      <c r="A3306" s="268"/>
      <c r="B3306" s="268"/>
      <c r="C3306" s="268"/>
      <c r="D3306" s="268"/>
      <c r="E3306" s="268"/>
      <c r="F3306" s="268"/>
      <c r="G3306" s="271"/>
      <c r="H3306" s="268"/>
      <c r="I3306" s="268"/>
      <c r="K3306" s="270"/>
      <c r="L3306" s="270"/>
      <c r="M3306" s="270"/>
      <c r="N3306" s="270"/>
      <c r="O3306" s="268"/>
      <c r="P3306" s="268"/>
      <c r="Q3306" s="268"/>
      <c r="R3306" s="268"/>
      <c r="S3306" s="268"/>
      <c r="T3306" s="268"/>
      <c r="U3306" s="268"/>
      <c r="V3306" s="268"/>
      <c r="W3306" s="268"/>
      <c r="X3306" s="268"/>
      <c r="Y3306" s="268"/>
      <c r="AC3306" s="268"/>
      <c r="AE3306" s="268"/>
      <c r="AF3306" s="268"/>
      <c r="AG3306" s="268"/>
      <c r="AH3306" s="268"/>
      <c r="AI3306" s="268"/>
      <c r="AM3306" s="268"/>
    </row>
    <row r="3307" spans="1:39" x14ac:dyDescent="0.25">
      <c r="A3307" s="268"/>
      <c r="B3307" s="268"/>
      <c r="C3307" s="268"/>
      <c r="D3307" s="268"/>
      <c r="E3307" s="268"/>
      <c r="F3307" s="268"/>
      <c r="G3307" s="271"/>
      <c r="H3307" s="268"/>
      <c r="I3307" s="268"/>
      <c r="K3307" s="270"/>
      <c r="L3307" s="270"/>
      <c r="M3307" s="270"/>
      <c r="N3307" s="270"/>
      <c r="O3307" s="268"/>
      <c r="P3307" s="268"/>
      <c r="Q3307" s="268"/>
      <c r="R3307" s="268"/>
      <c r="S3307" s="268"/>
      <c r="T3307" s="268"/>
      <c r="U3307" s="268"/>
      <c r="V3307" s="268"/>
      <c r="W3307" s="268"/>
      <c r="X3307" s="268"/>
      <c r="Y3307" s="268"/>
      <c r="AC3307" s="268"/>
      <c r="AE3307" s="268"/>
      <c r="AF3307" s="268"/>
      <c r="AG3307" s="268"/>
      <c r="AH3307" s="268"/>
      <c r="AI3307" s="268"/>
      <c r="AM3307" s="268"/>
    </row>
    <row r="3308" spans="1:39" x14ac:dyDescent="0.25">
      <c r="A3308" s="268"/>
      <c r="B3308" s="268"/>
      <c r="C3308" s="268"/>
      <c r="D3308" s="268"/>
      <c r="E3308" s="268"/>
      <c r="F3308" s="268"/>
      <c r="G3308" s="271"/>
      <c r="H3308" s="268"/>
      <c r="I3308" s="268"/>
      <c r="J3308" s="268"/>
      <c r="K3308" s="270"/>
      <c r="L3308" s="270"/>
      <c r="M3308" s="270"/>
      <c r="N3308" s="270"/>
      <c r="O3308" s="268"/>
      <c r="P3308" s="268"/>
      <c r="Q3308" s="268"/>
      <c r="R3308" s="268"/>
      <c r="S3308" s="268"/>
      <c r="T3308" s="268"/>
      <c r="U3308" s="268"/>
      <c r="V3308" s="268"/>
      <c r="W3308" s="268"/>
      <c r="X3308" s="268"/>
      <c r="Y3308" s="268"/>
      <c r="AC3308" s="268"/>
      <c r="AE3308" s="268"/>
      <c r="AF3308" s="268"/>
      <c r="AG3308" s="268"/>
      <c r="AH3308" s="268"/>
      <c r="AI3308" s="268"/>
      <c r="AM3308" s="268"/>
    </row>
    <row r="3309" spans="1:39" x14ac:dyDescent="0.25">
      <c r="A3309" s="268"/>
      <c r="B3309" s="268"/>
      <c r="C3309" s="268"/>
      <c r="D3309" s="268"/>
      <c r="E3309" s="268"/>
      <c r="F3309" s="268"/>
      <c r="G3309" s="271"/>
      <c r="H3309" s="268"/>
      <c r="I3309" s="268"/>
      <c r="K3309" s="270"/>
      <c r="L3309" s="270"/>
      <c r="M3309" s="270"/>
      <c r="N3309" s="270"/>
      <c r="O3309" s="268"/>
      <c r="P3309" s="268"/>
      <c r="Q3309" s="268"/>
      <c r="R3309" s="268"/>
      <c r="S3309" s="268"/>
      <c r="T3309" s="268"/>
      <c r="U3309" s="268"/>
      <c r="V3309" s="268"/>
      <c r="W3309" s="268"/>
      <c r="X3309" s="268"/>
      <c r="Y3309" s="268"/>
      <c r="AC3309" s="268"/>
      <c r="AE3309" s="268"/>
      <c r="AF3309" s="268"/>
      <c r="AG3309" s="268"/>
      <c r="AH3309" s="268"/>
      <c r="AI3309" s="268"/>
      <c r="AM3309" s="268"/>
    </row>
    <row r="3310" spans="1:39" x14ac:dyDescent="0.25">
      <c r="A3310" s="268"/>
      <c r="B3310" s="268"/>
      <c r="C3310" s="268"/>
      <c r="D3310" s="268"/>
      <c r="E3310" s="268"/>
      <c r="F3310" s="268"/>
      <c r="G3310" s="271"/>
      <c r="H3310" s="268"/>
      <c r="I3310" s="268"/>
      <c r="K3310" s="270"/>
      <c r="L3310" s="270"/>
      <c r="M3310" s="270"/>
      <c r="N3310" s="270"/>
      <c r="O3310" s="268"/>
      <c r="P3310" s="268"/>
      <c r="Q3310" s="268"/>
      <c r="R3310" s="268"/>
      <c r="S3310" s="268"/>
      <c r="T3310" s="268"/>
      <c r="U3310" s="268"/>
      <c r="V3310" s="268"/>
      <c r="W3310" s="268"/>
      <c r="X3310" s="268"/>
      <c r="Y3310" s="268"/>
      <c r="AC3310" s="268"/>
      <c r="AE3310" s="268"/>
      <c r="AF3310" s="268"/>
      <c r="AG3310" s="268"/>
      <c r="AH3310" s="268"/>
      <c r="AI3310" s="268"/>
      <c r="AM3310" s="268"/>
    </row>
    <row r="3311" spans="1:39" x14ac:dyDescent="0.25">
      <c r="A3311" s="268"/>
      <c r="B3311" s="268"/>
      <c r="C3311" s="268"/>
      <c r="D3311" s="268"/>
      <c r="E3311" s="268"/>
      <c r="F3311" s="268"/>
      <c r="G3311" s="271"/>
      <c r="H3311" s="268"/>
      <c r="I3311" s="268"/>
      <c r="K3311" s="270"/>
      <c r="L3311" s="270"/>
      <c r="M3311" s="270"/>
      <c r="N3311" s="270"/>
      <c r="O3311" s="268"/>
      <c r="P3311" s="268"/>
      <c r="Q3311" s="268"/>
      <c r="R3311" s="268"/>
      <c r="S3311" s="268"/>
      <c r="T3311" s="268"/>
      <c r="U3311" s="268"/>
      <c r="V3311" s="268"/>
      <c r="W3311" s="268"/>
      <c r="X3311" s="268"/>
      <c r="Y3311" s="268"/>
      <c r="AC3311" s="268"/>
      <c r="AE3311" s="268"/>
      <c r="AF3311" s="268"/>
      <c r="AG3311" s="268"/>
      <c r="AH3311" s="268"/>
      <c r="AI3311" s="268"/>
      <c r="AM3311" s="268"/>
    </row>
    <row r="3312" spans="1:39" x14ac:dyDescent="0.25">
      <c r="A3312" s="268"/>
      <c r="B3312" s="268"/>
      <c r="C3312" s="268"/>
      <c r="D3312" s="268"/>
      <c r="E3312" s="268"/>
      <c r="F3312" s="268"/>
      <c r="G3312" s="271"/>
      <c r="H3312" s="268"/>
      <c r="I3312" s="268"/>
      <c r="K3312" s="270"/>
      <c r="L3312" s="270"/>
      <c r="M3312" s="270"/>
      <c r="N3312" s="270"/>
      <c r="O3312" s="268"/>
      <c r="P3312" s="268"/>
      <c r="Q3312" s="268"/>
      <c r="R3312" s="268"/>
      <c r="S3312" s="268"/>
      <c r="T3312" s="268"/>
      <c r="U3312" s="268"/>
      <c r="V3312" s="268"/>
      <c r="W3312" s="268"/>
      <c r="X3312" s="268"/>
      <c r="Y3312" s="268"/>
      <c r="AC3312" s="268"/>
      <c r="AE3312" s="268"/>
      <c r="AF3312" s="268"/>
      <c r="AG3312" s="268"/>
      <c r="AH3312" s="268"/>
      <c r="AI3312" s="268"/>
      <c r="AM3312" s="268"/>
    </row>
    <row r="3313" spans="1:39" x14ac:dyDescent="0.25">
      <c r="A3313" s="268"/>
      <c r="B3313" s="268"/>
      <c r="C3313" s="268"/>
      <c r="D3313" s="268"/>
      <c r="E3313" s="268"/>
      <c r="F3313" s="268"/>
      <c r="G3313" s="271"/>
      <c r="H3313" s="268"/>
      <c r="I3313" s="268"/>
      <c r="K3313" s="270"/>
      <c r="L3313" s="270"/>
      <c r="M3313" s="270"/>
      <c r="N3313" s="270"/>
      <c r="O3313" s="268"/>
      <c r="P3313" s="268"/>
      <c r="Q3313" s="268"/>
      <c r="R3313" s="268"/>
      <c r="S3313" s="268"/>
      <c r="T3313" s="268"/>
      <c r="U3313" s="268"/>
      <c r="V3313" s="268"/>
      <c r="W3313" s="268"/>
      <c r="X3313" s="268"/>
      <c r="Y3313" s="268"/>
      <c r="AC3313" s="268"/>
      <c r="AE3313" s="268"/>
      <c r="AF3313" s="268"/>
      <c r="AG3313" s="268"/>
      <c r="AH3313" s="268"/>
      <c r="AI3313" s="268"/>
      <c r="AM3313" s="268"/>
    </row>
    <row r="3314" spans="1:39" x14ac:dyDescent="0.25">
      <c r="A3314" s="268"/>
      <c r="B3314" s="268"/>
      <c r="C3314" s="268"/>
      <c r="D3314" s="268"/>
      <c r="E3314" s="268"/>
      <c r="F3314" s="268"/>
      <c r="G3314" s="271"/>
      <c r="H3314" s="268"/>
      <c r="I3314" s="268"/>
      <c r="K3314" s="270"/>
      <c r="L3314" s="270"/>
      <c r="M3314" s="270"/>
      <c r="N3314" s="270"/>
      <c r="O3314" s="268"/>
      <c r="P3314" s="268"/>
      <c r="Q3314" s="268"/>
      <c r="R3314" s="268"/>
      <c r="S3314" s="268"/>
      <c r="T3314" s="268"/>
      <c r="U3314" s="268"/>
      <c r="V3314" s="268"/>
      <c r="W3314" s="268"/>
      <c r="X3314" s="268"/>
      <c r="AC3314" s="268"/>
      <c r="AE3314" s="268"/>
      <c r="AF3314" s="268"/>
      <c r="AG3314" s="268"/>
      <c r="AH3314" s="268"/>
      <c r="AI3314" s="268"/>
      <c r="AM3314" s="268"/>
    </row>
    <row r="3315" spans="1:39" x14ac:dyDescent="0.25">
      <c r="A3315" s="268"/>
      <c r="B3315" s="268"/>
      <c r="C3315" s="268"/>
      <c r="D3315" s="268"/>
      <c r="E3315" s="268"/>
      <c r="F3315" s="268"/>
      <c r="G3315" s="271"/>
      <c r="H3315" s="268"/>
      <c r="I3315" s="268"/>
      <c r="K3315" s="270"/>
      <c r="L3315" s="270"/>
      <c r="M3315" s="270"/>
      <c r="N3315" s="270"/>
      <c r="O3315" s="268"/>
      <c r="P3315" s="268"/>
      <c r="Q3315" s="268"/>
      <c r="R3315" s="268"/>
      <c r="S3315" s="268"/>
      <c r="T3315" s="268"/>
      <c r="U3315" s="268"/>
      <c r="V3315" s="268"/>
      <c r="W3315" s="268"/>
      <c r="X3315" s="268"/>
      <c r="AC3315" s="268"/>
      <c r="AE3315" s="268"/>
      <c r="AF3315" s="268"/>
      <c r="AG3315" s="268"/>
      <c r="AH3315" s="268"/>
      <c r="AI3315" s="268"/>
      <c r="AM3315" s="268"/>
    </row>
    <row r="3316" spans="1:39" x14ac:dyDescent="0.25">
      <c r="A3316" s="268"/>
      <c r="B3316" s="268"/>
      <c r="C3316" s="268"/>
      <c r="D3316" s="268"/>
      <c r="E3316" s="268"/>
      <c r="F3316" s="268"/>
      <c r="G3316" s="271"/>
      <c r="H3316" s="268"/>
      <c r="I3316" s="268"/>
      <c r="K3316" s="270"/>
      <c r="L3316" s="270"/>
      <c r="M3316" s="270"/>
      <c r="N3316" s="270"/>
      <c r="O3316" s="268"/>
      <c r="P3316" s="268"/>
      <c r="Q3316" s="268"/>
      <c r="R3316" s="268"/>
      <c r="S3316" s="268"/>
      <c r="T3316" s="268"/>
      <c r="U3316" s="268"/>
      <c r="V3316" s="268"/>
      <c r="W3316" s="268"/>
      <c r="X3316" s="268"/>
      <c r="AC3316" s="268"/>
      <c r="AE3316" s="268"/>
      <c r="AF3316" s="268"/>
      <c r="AG3316" s="268"/>
      <c r="AH3316" s="268"/>
      <c r="AI3316" s="268"/>
      <c r="AM3316" s="268"/>
    </row>
    <row r="3317" spans="1:39" x14ac:dyDescent="0.25">
      <c r="A3317" s="268"/>
      <c r="B3317" s="268"/>
      <c r="C3317" s="268"/>
      <c r="D3317" s="268"/>
      <c r="E3317" s="268"/>
      <c r="F3317" s="268"/>
      <c r="G3317" s="271"/>
      <c r="H3317" s="268"/>
      <c r="I3317" s="268"/>
      <c r="K3317" s="270"/>
      <c r="L3317" s="270"/>
      <c r="M3317" s="270"/>
      <c r="N3317" s="270"/>
      <c r="O3317" s="268"/>
      <c r="P3317" s="268"/>
      <c r="Q3317" s="268"/>
      <c r="R3317" s="268"/>
      <c r="S3317" s="268"/>
      <c r="T3317" s="268"/>
      <c r="U3317" s="268"/>
      <c r="V3317" s="268"/>
      <c r="W3317" s="268"/>
      <c r="X3317" s="268"/>
      <c r="AC3317" s="268"/>
      <c r="AE3317" s="268"/>
      <c r="AF3317" s="268"/>
      <c r="AG3317" s="268"/>
      <c r="AH3317" s="268"/>
      <c r="AI3317" s="268"/>
      <c r="AM3317" s="268"/>
    </row>
    <row r="3318" spans="1:39" x14ac:dyDescent="0.25">
      <c r="A3318" s="268"/>
      <c r="B3318" s="268"/>
      <c r="C3318" s="268"/>
      <c r="D3318" s="268"/>
      <c r="E3318" s="268"/>
      <c r="F3318" s="268"/>
      <c r="G3318" s="271"/>
      <c r="H3318" s="268"/>
      <c r="I3318" s="268"/>
      <c r="K3318" s="270"/>
      <c r="L3318" s="270"/>
      <c r="M3318" s="270"/>
      <c r="N3318" s="270"/>
      <c r="O3318" s="268"/>
      <c r="P3318" s="268"/>
      <c r="Q3318" s="268"/>
      <c r="R3318" s="268"/>
      <c r="S3318" s="268"/>
      <c r="T3318" s="268"/>
      <c r="U3318" s="268"/>
      <c r="V3318" s="268"/>
      <c r="W3318" s="268"/>
      <c r="X3318" s="268"/>
      <c r="AC3318" s="268"/>
      <c r="AE3318" s="268"/>
      <c r="AF3318" s="268"/>
      <c r="AG3318" s="268"/>
      <c r="AH3318" s="268"/>
      <c r="AI3318" s="268"/>
      <c r="AM3318" s="268"/>
    </row>
    <row r="3319" spans="1:39" x14ac:dyDescent="0.25">
      <c r="A3319" s="268"/>
      <c r="B3319" s="268"/>
      <c r="C3319" s="268"/>
      <c r="D3319" s="268"/>
      <c r="E3319" s="268"/>
      <c r="F3319" s="268"/>
      <c r="G3319" s="271"/>
      <c r="H3319" s="268"/>
      <c r="I3319" s="268"/>
      <c r="K3319" s="270"/>
      <c r="L3319" s="270"/>
      <c r="M3319" s="270"/>
      <c r="N3319" s="270"/>
      <c r="O3319" s="268"/>
      <c r="P3319" s="268"/>
      <c r="Q3319" s="268"/>
      <c r="R3319" s="268"/>
      <c r="S3319" s="268"/>
      <c r="T3319" s="268"/>
      <c r="U3319" s="268"/>
      <c r="V3319" s="268"/>
      <c r="W3319" s="268"/>
      <c r="X3319" s="268"/>
      <c r="AC3319" s="268"/>
      <c r="AE3319" s="268"/>
      <c r="AF3319" s="268"/>
      <c r="AG3319" s="268"/>
      <c r="AH3319" s="268"/>
      <c r="AI3319" s="268"/>
      <c r="AM3319" s="268"/>
    </row>
    <row r="3320" spans="1:39" x14ac:dyDescent="0.25">
      <c r="A3320" s="268"/>
      <c r="B3320" s="268"/>
      <c r="C3320" s="268"/>
      <c r="D3320" s="268"/>
      <c r="E3320" s="268"/>
      <c r="F3320" s="268"/>
      <c r="G3320" s="271"/>
      <c r="H3320" s="268"/>
      <c r="I3320" s="268"/>
      <c r="J3320" s="2"/>
      <c r="K3320" s="270"/>
      <c r="L3320" s="270"/>
      <c r="M3320" s="270"/>
      <c r="N3320" s="270"/>
      <c r="O3320" s="268"/>
      <c r="P3320" s="268"/>
      <c r="Q3320" s="268"/>
      <c r="R3320" s="268"/>
      <c r="S3320" s="268"/>
      <c r="T3320" s="268"/>
      <c r="U3320" s="268"/>
      <c r="V3320" s="268"/>
      <c r="W3320" s="268"/>
      <c r="X3320" s="268"/>
      <c r="AC3320" s="268"/>
      <c r="AE3320" s="268"/>
      <c r="AF3320" s="268"/>
      <c r="AG3320" s="268"/>
      <c r="AH3320" s="268"/>
      <c r="AI3320" s="268"/>
      <c r="AM3320" s="268"/>
    </row>
    <row r="3321" spans="1:39" x14ac:dyDescent="0.25">
      <c r="A3321" s="268"/>
      <c r="B3321" s="268"/>
      <c r="C3321" s="268"/>
      <c r="D3321" s="268"/>
      <c r="E3321" s="268"/>
      <c r="F3321" s="268"/>
      <c r="G3321" s="271"/>
      <c r="H3321" s="268"/>
      <c r="K3321" s="270"/>
      <c r="L3321" s="270"/>
      <c r="M3321" s="270"/>
      <c r="N3321" s="270"/>
      <c r="O3321" s="268"/>
      <c r="P3321" s="268"/>
      <c r="Q3321" s="268"/>
      <c r="R3321" s="268"/>
      <c r="S3321" s="268"/>
      <c r="T3321" s="268"/>
      <c r="U3321" s="268"/>
      <c r="V3321" s="268"/>
      <c r="W3321" s="268"/>
      <c r="X3321" s="268"/>
      <c r="AC3321" s="268"/>
      <c r="AE3321" s="268"/>
      <c r="AF3321" s="268"/>
      <c r="AG3321" s="268"/>
      <c r="AH3321" s="268"/>
      <c r="AI3321" s="268"/>
      <c r="AM3321" s="268"/>
    </row>
    <row r="3322" spans="1:39" x14ac:dyDescent="0.25">
      <c r="A3322" s="268"/>
      <c r="B3322" s="268"/>
      <c r="C3322" s="268"/>
      <c r="D3322" s="268"/>
      <c r="E3322" s="268"/>
      <c r="F3322" s="268"/>
      <c r="G3322" s="271"/>
      <c r="H3322" s="268"/>
      <c r="I3322" s="268"/>
      <c r="K3322" s="270"/>
      <c r="L3322" s="270"/>
      <c r="M3322" s="270"/>
      <c r="N3322" s="270"/>
      <c r="O3322" s="268"/>
      <c r="P3322" s="268"/>
      <c r="Q3322" s="268"/>
      <c r="R3322" s="268"/>
      <c r="S3322" s="268"/>
      <c r="T3322" s="268"/>
      <c r="U3322" s="268"/>
      <c r="V3322" s="268"/>
      <c r="W3322" s="268"/>
      <c r="X3322" s="268"/>
      <c r="AC3322" s="268"/>
      <c r="AE3322" s="268"/>
      <c r="AF3322" s="268"/>
      <c r="AG3322" s="268"/>
      <c r="AH3322" s="268"/>
      <c r="AI3322" s="268"/>
      <c r="AM3322" s="268"/>
    </row>
    <row r="3323" spans="1:39" x14ac:dyDescent="0.25">
      <c r="A3323" s="268"/>
      <c r="B3323" s="268"/>
      <c r="C3323" s="268"/>
      <c r="D3323" s="268"/>
      <c r="E3323" s="268"/>
      <c r="F3323" s="268"/>
      <c r="G3323" s="271"/>
      <c r="H3323" s="268"/>
      <c r="K3323" s="270"/>
      <c r="L3323" s="270"/>
      <c r="M3323" s="270"/>
      <c r="N3323" s="270"/>
      <c r="O3323" s="268"/>
      <c r="P3323" s="268"/>
      <c r="Q3323" s="268"/>
      <c r="R3323" s="268"/>
      <c r="S3323" s="268"/>
      <c r="T3323" s="268"/>
      <c r="U3323" s="268"/>
      <c r="V3323" s="268"/>
      <c r="W3323" s="268"/>
      <c r="X3323" s="268"/>
      <c r="AC3323" s="268"/>
      <c r="AE3323" s="268"/>
      <c r="AF3323" s="268"/>
      <c r="AG3323" s="268"/>
      <c r="AH3323" s="268"/>
      <c r="AI3323" s="268"/>
      <c r="AM3323" s="268"/>
    </row>
    <row r="3324" spans="1:39" x14ac:dyDescent="0.25">
      <c r="A3324" s="268"/>
      <c r="B3324" s="268"/>
      <c r="C3324" s="268"/>
      <c r="D3324" s="268"/>
      <c r="E3324" s="268"/>
      <c r="F3324" s="268"/>
      <c r="G3324" s="271"/>
      <c r="H3324" s="268"/>
      <c r="I3324" s="268"/>
      <c r="K3324" s="270"/>
      <c r="L3324" s="270"/>
      <c r="M3324" s="270"/>
      <c r="N3324" s="270"/>
      <c r="O3324" s="268"/>
      <c r="P3324" s="268"/>
      <c r="Q3324" s="268"/>
      <c r="R3324" s="268"/>
      <c r="S3324" s="268"/>
      <c r="T3324" s="268"/>
      <c r="U3324" s="268"/>
      <c r="V3324" s="268"/>
      <c r="W3324" s="268"/>
      <c r="X3324" s="268"/>
      <c r="AC3324" s="268"/>
      <c r="AE3324" s="268"/>
      <c r="AF3324" s="268"/>
      <c r="AG3324" s="268"/>
      <c r="AH3324" s="268"/>
      <c r="AI3324" s="268"/>
      <c r="AM3324" s="268"/>
    </row>
    <row r="3325" spans="1:39" x14ac:dyDescent="0.25">
      <c r="A3325" s="268"/>
      <c r="B3325" s="268"/>
      <c r="C3325" s="268"/>
      <c r="D3325" s="268"/>
      <c r="E3325" s="268"/>
      <c r="F3325" s="268"/>
      <c r="G3325" s="271"/>
      <c r="H3325" s="268"/>
      <c r="I3325" s="268"/>
      <c r="K3325" s="270"/>
      <c r="L3325" s="270"/>
      <c r="M3325" s="270"/>
      <c r="N3325" s="270"/>
      <c r="O3325" s="268"/>
      <c r="P3325" s="268"/>
      <c r="Q3325" s="268"/>
      <c r="R3325" s="268"/>
      <c r="S3325" s="268"/>
      <c r="T3325" s="268"/>
      <c r="U3325" s="268"/>
      <c r="V3325" s="268"/>
      <c r="W3325" s="268"/>
      <c r="X3325" s="268"/>
      <c r="AC3325" s="268"/>
      <c r="AE3325" s="268"/>
      <c r="AF3325" s="268"/>
      <c r="AG3325" s="268"/>
      <c r="AH3325" s="268"/>
      <c r="AI3325" s="268"/>
      <c r="AM3325" s="268"/>
    </row>
    <row r="3326" spans="1:39" x14ac:dyDescent="0.25">
      <c r="A3326" s="268"/>
      <c r="B3326" s="268"/>
      <c r="C3326" s="268"/>
      <c r="D3326" s="268"/>
      <c r="E3326" s="268"/>
      <c r="F3326" s="268"/>
      <c r="G3326" s="271"/>
      <c r="H3326" s="268"/>
      <c r="I3326" s="268"/>
      <c r="K3326" s="270"/>
      <c r="L3326" s="270"/>
      <c r="M3326" s="270"/>
      <c r="N3326" s="270"/>
      <c r="O3326" s="268"/>
      <c r="P3326" s="268"/>
      <c r="Q3326" s="268"/>
      <c r="R3326" s="268"/>
      <c r="S3326" s="268"/>
      <c r="T3326" s="268"/>
      <c r="U3326" s="268"/>
      <c r="V3326" s="268"/>
      <c r="W3326" s="268"/>
      <c r="X3326" s="268"/>
      <c r="AC3326" s="268"/>
      <c r="AE3326" s="268"/>
      <c r="AF3326" s="268"/>
      <c r="AG3326" s="268"/>
      <c r="AH3326" s="268"/>
      <c r="AI3326" s="268"/>
      <c r="AM3326" s="268"/>
    </row>
    <row r="3327" spans="1:39" x14ac:dyDescent="0.25">
      <c r="A3327" s="268"/>
      <c r="B3327" s="268"/>
      <c r="C3327" s="268"/>
      <c r="D3327" s="268"/>
      <c r="E3327" s="268"/>
      <c r="F3327" s="268"/>
      <c r="G3327" s="271"/>
      <c r="H3327" s="268"/>
      <c r="K3327" s="270"/>
      <c r="L3327" s="270"/>
      <c r="M3327" s="270"/>
      <c r="N3327" s="270"/>
      <c r="O3327" s="268"/>
      <c r="P3327" s="268"/>
      <c r="Q3327" s="268"/>
      <c r="R3327" s="268"/>
      <c r="S3327" s="268"/>
      <c r="T3327" s="268"/>
      <c r="U3327" s="268"/>
      <c r="V3327" s="268"/>
      <c r="W3327" s="268"/>
      <c r="X3327" s="268"/>
      <c r="AC3327" s="268"/>
      <c r="AE3327" s="268"/>
      <c r="AF3327" s="268"/>
      <c r="AG3327" s="268"/>
      <c r="AH3327" s="268"/>
      <c r="AI3327" s="268"/>
      <c r="AM3327" s="268"/>
    </row>
    <row r="3328" spans="1:39" x14ac:dyDescent="0.25">
      <c r="A3328" s="268"/>
      <c r="B3328" s="268"/>
      <c r="C3328" s="268"/>
      <c r="D3328" s="268"/>
      <c r="E3328" s="268"/>
      <c r="F3328" s="268"/>
      <c r="G3328" s="271"/>
      <c r="H3328" s="268"/>
      <c r="K3328" s="270"/>
      <c r="L3328" s="270"/>
      <c r="M3328" s="270"/>
      <c r="N3328" s="270"/>
      <c r="O3328" s="268"/>
      <c r="P3328" s="268"/>
      <c r="Q3328" s="268"/>
      <c r="R3328" s="268"/>
      <c r="S3328" s="268"/>
      <c r="T3328" s="268"/>
      <c r="U3328" s="268"/>
      <c r="V3328" s="268"/>
      <c r="W3328" s="268"/>
      <c r="X3328" s="268"/>
      <c r="Y3328" s="268"/>
      <c r="AC3328" s="268"/>
      <c r="AE3328" s="268"/>
      <c r="AF3328" s="268"/>
      <c r="AG3328" s="268"/>
      <c r="AH3328" s="268"/>
      <c r="AI3328" s="268"/>
      <c r="AM3328" s="268"/>
    </row>
    <row r="3329" spans="1:39" x14ac:dyDescent="0.25">
      <c r="A3329" s="268"/>
      <c r="B3329" s="268"/>
      <c r="C3329" s="268"/>
      <c r="D3329" s="268"/>
      <c r="E3329" s="268"/>
      <c r="F3329" s="268"/>
      <c r="G3329" s="271"/>
      <c r="H3329" s="268"/>
      <c r="I3329" s="268"/>
      <c r="K3329" s="270"/>
      <c r="L3329" s="270"/>
      <c r="M3329" s="270"/>
      <c r="N3329" s="270"/>
      <c r="O3329" s="268"/>
      <c r="P3329" s="268"/>
      <c r="Q3329" s="268"/>
      <c r="R3329" s="268"/>
      <c r="S3329" s="268"/>
      <c r="T3329" s="268"/>
      <c r="U3329" s="268"/>
      <c r="V3329" s="268"/>
      <c r="W3329" s="268"/>
      <c r="X3329" s="268"/>
      <c r="AC3329" s="268"/>
      <c r="AE3329" s="268"/>
      <c r="AF3329" s="268"/>
      <c r="AG3329" s="268"/>
      <c r="AH3329" s="268"/>
      <c r="AI3329" s="268"/>
      <c r="AM3329" s="268"/>
    </row>
    <row r="3330" spans="1:39" x14ac:dyDescent="0.25">
      <c r="A3330" s="268"/>
      <c r="B3330" s="268"/>
      <c r="C3330" s="268"/>
      <c r="D3330" s="268"/>
      <c r="E3330" s="268"/>
      <c r="F3330" s="268"/>
      <c r="G3330" s="271"/>
      <c r="H3330" s="268"/>
      <c r="K3330" s="270"/>
      <c r="L3330" s="270"/>
      <c r="M3330" s="270"/>
      <c r="N3330" s="270"/>
      <c r="O3330" s="268"/>
      <c r="P3330" s="268"/>
      <c r="Q3330" s="268"/>
      <c r="R3330" s="268"/>
      <c r="S3330" s="268"/>
      <c r="T3330" s="268"/>
      <c r="U3330" s="268"/>
      <c r="V3330" s="268"/>
      <c r="W3330" s="268"/>
      <c r="X3330" s="268"/>
      <c r="Y3330" s="268"/>
      <c r="AC3330" s="268"/>
      <c r="AE3330" s="268"/>
      <c r="AF3330" s="268"/>
      <c r="AG3330" s="268"/>
      <c r="AH3330" s="268"/>
      <c r="AI3330" s="268"/>
      <c r="AM3330" s="268"/>
    </row>
    <row r="3331" spans="1:39" x14ac:dyDescent="0.25">
      <c r="A3331" s="268"/>
      <c r="B3331" s="268"/>
      <c r="C3331" s="268"/>
      <c r="D3331" s="268"/>
      <c r="E3331" s="268"/>
      <c r="F3331" s="268"/>
      <c r="G3331" s="271"/>
      <c r="H3331" s="268"/>
      <c r="I3331" s="268"/>
      <c r="K3331" s="270"/>
      <c r="L3331" s="270"/>
      <c r="M3331" s="270"/>
      <c r="N3331" s="270"/>
      <c r="O3331" s="268"/>
      <c r="P3331" s="268"/>
      <c r="Q3331" s="268"/>
      <c r="R3331" s="268"/>
      <c r="S3331" s="268"/>
      <c r="T3331" s="268"/>
      <c r="U3331" s="268"/>
      <c r="V3331" s="268"/>
      <c r="W3331" s="268"/>
      <c r="X3331" s="268"/>
      <c r="AC3331" s="268"/>
      <c r="AE3331" s="268"/>
      <c r="AF3331" s="268"/>
      <c r="AG3331" s="268"/>
      <c r="AH3331" s="268"/>
      <c r="AI3331" s="268"/>
      <c r="AM3331" s="268"/>
    </row>
    <row r="3332" spans="1:39" x14ac:dyDescent="0.25">
      <c r="A3332" s="268"/>
      <c r="B3332" s="268"/>
      <c r="C3332" s="268"/>
      <c r="D3332" s="268"/>
      <c r="E3332" s="268"/>
      <c r="F3332" s="268"/>
      <c r="G3332" s="271"/>
      <c r="H3332" s="268"/>
      <c r="I3332" s="268"/>
      <c r="K3332" s="270"/>
      <c r="L3332" s="270"/>
      <c r="M3332" s="270"/>
      <c r="N3332" s="270"/>
      <c r="O3332" s="268"/>
      <c r="P3332" s="268"/>
      <c r="Q3332" s="268"/>
      <c r="R3332" s="268"/>
      <c r="S3332" s="268"/>
      <c r="T3332" s="268"/>
      <c r="U3332" s="268"/>
      <c r="V3332" s="268"/>
      <c r="W3332" s="268"/>
      <c r="X3332" s="268"/>
      <c r="Y3332" s="268"/>
      <c r="AC3332" s="268"/>
      <c r="AE3332" s="268"/>
      <c r="AF3332" s="268"/>
      <c r="AG3332" s="268"/>
      <c r="AH3332" s="268"/>
      <c r="AI3332" s="268"/>
      <c r="AM3332" s="268"/>
    </row>
    <row r="3333" spans="1:39" x14ac:dyDescent="0.25">
      <c r="A3333" s="268"/>
      <c r="B3333" s="268"/>
      <c r="C3333" s="268"/>
      <c r="D3333" s="268"/>
      <c r="E3333" s="268"/>
      <c r="F3333" s="268"/>
      <c r="G3333" s="271"/>
      <c r="H3333" s="268"/>
      <c r="I3333" s="268"/>
      <c r="K3333" s="270"/>
      <c r="L3333" s="270"/>
      <c r="M3333" s="270"/>
      <c r="N3333" s="270"/>
      <c r="O3333" s="268"/>
      <c r="P3333" s="268"/>
      <c r="Q3333" s="268"/>
      <c r="R3333" s="268"/>
      <c r="S3333" s="268"/>
      <c r="T3333" s="268"/>
      <c r="U3333" s="268"/>
      <c r="V3333" s="268"/>
      <c r="W3333" s="268"/>
      <c r="X3333" s="268"/>
      <c r="AC3333" s="268"/>
      <c r="AE3333" s="268"/>
      <c r="AF3333" s="268"/>
      <c r="AG3333" s="268"/>
      <c r="AH3333" s="268"/>
      <c r="AI3333" s="268"/>
      <c r="AM3333" s="268"/>
    </row>
    <row r="3334" spans="1:39" x14ac:dyDescent="0.25">
      <c r="A3334" s="268"/>
      <c r="B3334" s="268"/>
      <c r="C3334" s="268"/>
      <c r="D3334" s="268"/>
      <c r="E3334" s="268"/>
      <c r="F3334" s="268"/>
      <c r="G3334" s="271"/>
      <c r="H3334" s="268"/>
      <c r="I3334" s="268"/>
      <c r="K3334" s="270"/>
      <c r="L3334" s="270"/>
      <c r="M3334" s="270"/>
      <c r="N3334" s="270"/>
      <c r="O3334" s="268"/>
      <c r="P3334" s="268"/>
      <c r="Q3334" s="268"/>
      <c r="R3334" s="268"/>
      <c r="S3334" s="268"/>
      <c r="T3334" s="268"/>
      <c r="U3334" s="268"/>
      <c r="V3334" s="268"/>
      <c r="W3334" s="268"/>
      <c r="X3334" s="268"/>
      <c r="AC3334" s="268"/>
      <c r="AE3334" s="268"/>
      <c r="AF3334" s="268"/>
      <c r="AG3334" s="268"/>
      <c r="AH3334" s="268"/>
      <c r="AI3334" s="268"/>
      <c r="AM3334" s="268"/>
    </row>
    <row r="3335" spans="1:39" x14ac:dyDescent="0.25">
      <c r="A3335" s="268"/>
      <c r="B3335" s="268"/>
      <c r="C3335" s="268"/>
      <c r="D3335" s="268"/>
      <c r="E3335" s="268"/>
      <c r="F3335" s="268"/>
      <c r="G3335" s="271"/>
      <c r="H3335" s="268"/>
      <c r="I3335" s="268"/>
      <c r="K3335" s="270"/>
      <c r="L3335" s="270"/>
      <c r="M3335" s="270"/>
      <c r="N3335" s="270"/>
      <c r="O3335" s="268"/>
      <c r="P3335" s="268"/>
      <c r="Q3335" s="268"/>
      <c r="R3335" s="268"/>
      <c r="S3335" s="268"/>
      <c r="T3335" s="268"/>
      <c r="U3335" s="268"/>
      <c r="V3335" s="268"/>
      <c r="W3335" s="268"/>
      <c r="X3335" s="268"/>
      <c r="AC3335" s="268"/>
      <c r="AE3335" s="268"/>
      <c r="AF3335" s="268"/>
      <c r="AG3335" s="268"/>
      <c r="AH3335" s="268"/>
      <c r="AI3335" s="268"/>
      <c r="AM3335" s="268"/>
    </row>
    <row r="3336" spans="1:39" x14ac:dyDescent="0.25">
      <c r="A3336" s="268"/>
      <c r="B3336" s="268"/>
      <c r="C3336" s="268"/>
      <c r="D3336" s="268"/>
      <c r="E3336" s="268"/>
      <c r="F3336" s="268"/>
      <c r="G3336" s="271"/>
      <c r="H3336" s="268"/>
      <c r="K3336" s="270"/>
      <c r="L3336" s="270"/>
      <c r="M3336" s="270"/>
      <c r="N3336" s="270"/>
      <c r="O3336" s="268"/>
      <c r="P3336" s="268"/>
      <c r="Q3336" s="268"/>
      <c r="R3336" s="268"/>
      <c r="S3336" s="268"/>
      <c r="T3336" s="268"/>
      <c r="U3336" s="268"/>
      <c r="V3336" s="268"/>
      <c r="W3336" s="268"/>
      <c r="X3336" s="268"/>
      <c r="Y3336" s="268"/>
      <c r="AC3336" s="268"/>
      <c r="AE3336" s="268"/>
      <c r="AF3336" s="268"/>
      <c r="AG3336" s="268"/>
      <c r="AH3336" s="268"/>
      <c r="AI3336" s="268"/>
      <c r="AM3336" s="268"/>
    </row>
    <row r="3337" spans="1:39" x14ac:dyDescent="0.25">
      <c r="A3337" s="268"/>
      <c r="B3337" s="268"/>
      <c r="C3337" s="268"/>
      <c r="D3337" s="268"/>
      <c r="E3337" s="268"/>
      <c r="F3337" s="268"/>
      <c r="G3337" s="271"/>
      <c r="H3337" s="268"/>
      <c r="I3337" s="268"/>
      <c r="K3337" s="270"/>
      <c r="L3337" s="270"/>
      <c r="M3337" s="270"/>
      <c r="N3337" s="270"/>
      <c r="O3337" s="268"/>
      <c r="P3337" s="268"/>
      <c r="Q3337" s="268"/>
      <c r="R3337" s="268"/>
      <c r="S3337" s="268"/>
      <c r="T3337" s="268"/>
      <c r="U3337" s="268"/>
      <c r="V3337" s="268"/>
      <c r="W3337" s="268"/>
      <c r="X3337" s="268"/>
      <c r="AC3337" s="268"/>
      <c r="AE3337" s="268"/>
      <c r="AF3337" s="268"/>
      <c r="AG3337" s="268"/>
      <c r="AH3337" s="268"/>
      <c r="AI3337" s="268"/>
      <c r="AM3337" s="268"/>
    </row>
    <row r="3338" spans="1:39" x14ac:dyDescent="0.25">
      <c r="A3338" s="268"/>
      <c r="B3338" s="268"/>
      <c r="C3338" s="268"/>
      <c r="D3338" s="268"/>
      <c r="E3338" s="268"/>
      <c r="F3338" s="268"/>
      <c r="G3338" s="271"/>
      <c r="H3338" s="268"/>
      <c r="I3338" s="268"/>
      <c r="K3338" s="270"/>
      <c r="L3338" s="270"/>
      <c r="M3338" s="270"/>
      <c r="N3338" s="270"/>
      <c r="O3338" s="268"/>
      <c r="P3338" s="268"/>
      <c r="Q3338" s="268"/>
      <c r="R3338" s="268"/>
      <c r="S3338" s="268"/>
      <c r="T3338" s="268"/>
      <c r="U3338" s="268"/>
      <c r="V3338" s="268"/>
      <c r="W3338" s="268"/>
      <c r="X3338" s="268"/>
      <c r="AC3338" s="268"/>
      <c r="AE3338" s="268"/>
      <c r="AF3338" s="268"/>
      <c r="AG3338" s="268"/>
      <c r="AH3338" s="268"/>
      <c r="AI3338" s="268"/>
      <c r="AM3338" s="268"/>
    </row>
    <row r="3339" spans="1:39" x14ac:dyDescent="0.25">
      <c r="A3339" s="268"/>
      <c r="B3339" s="268"/>
      <c r="C3339" s="268"/>
      <c r="D3339" s="268"/>
      <c r="E3339" s="268"/>
      <c r="F3339" s="268"/>
      <c r="G3339" s="271"/>
      <c r="H3339" s="268"/>
      <c r="I3339" s="2"/>
      <c r="J3339" s="268"/>
      <c r="K3339" s="270"/>
      <c r="L3339" s="270"/>
      <c r="M3339" s="270"/>
      <c r="N3339" s="270"/>
      <c r="O3339" s="268"/>
      <c r="P3339" s="268"/>
      <c r="Q3339" s="268"/>
      <c r="R3339" s="268"/>
      <c r="S3339" s="268"/>
      <c r="T3339" s="268"/>
      <c r="U3339" s="268"/>
      <c r="V3339" s="268"/>
      <c r="W3339" s="268"/>
      <c r="X3339" s="268"/>
      <c r="AC3339" s="268"/>
      <c r="AE3339" s="268"/>
      <c r="AF3339" s="268"/>
      <c r="AG3339" s="268"/>
      <c r="AH3339" s="268"/>
      <c r="AI3339" s="268"/>
      <c r="AM3339" s="268"/>
    </row>
    <row r="3340" spans="1:39" x14ac:dyDescent="0.25">
      <c r="A3340" s="268"/>
      <c r="B3340" s="268"/>
      <c r="C3340" s="268"/>
      <c r="D3340" s="268"/>
      <c r="E3340" s="268"/>
      <c r="F3340" s="268"/>
      <c r="G3340" s="271"/>
      <c r="H3340" s="268"/>
      <c r="I3340" s="268"/>
      <c r="K3340" s="270"/>
      <c r="L3340" s="270"/>
      <c r="M3340" s="270"/>
      <c r="N3340" s="270"/>
      <c r="O3340" s="268"/>
      <c r="P3340" s="268"/>
      <c r="Q3340" s="268"/>
      <c r="R3340" s="268"/>
      <c r="S3340" s="268"/>
      <c r="T3340" s="268"/>
      <c r="U3340" s="268"/>
      <c r="V3340" s="268"/>
      <c r="W3340" s="268"/>
      <c r="X3340" s="268"/>
      <c r="AC3340" s="268"/>
      <c r="AE3340" s="268"/>
      <c r="AF3340" s="268"/>
      <c r="AG3340" s="268"/>
      <c r="AH3340" s="268"/>
      <c r="AI3340" s="268"/>
      <c r="AM3340" s="268"/>
    </row>
    <row r="3341" spans="1:39" x14ac:dyDescent="0.25">
      <c r="A3341" s="268"/>
      <c r="B3341" s="268"/>
      <c r="C3341" s="268"/>
      <c r="D3341" s="268"/>
      <c r="E3341" s="268"/>
      <c r="F3341" s="268"/>
      <c r="G3341" s="271"/>
      <c r="H3341" s="268"/>
      <c r="I3341" s="268"/>
      <c r="K3341" s="270"/>
      <c r="L3341" s="270"/>
      <c r="M3341" s="270"/>
      <c r="N3341" s="270"/>
      <c r="O3341" s="268"/>
      <c r="P3341" s="268"/>
      <c r="Q3341" s="268"/>
      <c r="R3341" s="268"/>
      <c r="S3341" s="268"/>
      <c r="T3341" s="268"/>
      <c r="U3341" s="268"/>
      <c r="V3341" s="268"/>
      <c r="W3341" s="268"/>
      <c r="X3341" s="268"/>
      <c r="AC3341" s="268"/>
      <c r="AE3341" s="268"/>
      <c r="AF3341" s="268"/>
      <c r="AG3341" s="268"/>
      <c r="AH3341" s="268"/>
      <c r="AI3341" s="268"/>
      <c r="AM3341" s="268"/>
    </row>
    <row r="3342" spans="1:39" x14ac:dyDescent="0.25">
      <c r="A3342" s="268"/>
      <c r="B3342" s="268"/>
      <c r="C3342" s="268"/>
      <c r="D3342" s="268"/>
      <c r="E3342" s="268"/>
      <c r="F3342" s="268"/>
      <c r="G3342" s="271"/>
      <c r="H3342" s="268"/>
      <c r="K3342" s="270"/>
      <c r="L3342" s="270"/>
      <c r="M3342" s="270"/>
      <c r="N3342" s="270"/>
      <c r="O3342" s="268"/>
      <c r="P3342" s="268"/>
      <c r="Q3342" s="268"/>
      <c r="R3342" s="268"/>
      <c r="S3342" s="268"/>
      <c r="T3342" s="268"/>
      <c r="U3342" s="268"/>
      <c r="V3342" s="268"/>
      <c r="W3342" s="268"/>
      <c r="X3342" s="268"/>
      <c r="AC3342" s="268"/>
      <c r="AE3342" s="268"/>
      <c r="AF3342" s="268"/>
      <c r="AG3342" s="268"/>
      <c r="AH3342" s="268"/>
      <c r="AI3342" s="268"/>
      <c r="AM3342" s="268"/>
    </row>
    <row r="3343" spans="1:39" x14ac:dyDescent="0.25">
      <c r="A3343" s="268"/>
      <c r="B3343" s="268"/>
      <c r="C3343" s="268"/>
      <c r="D3343" s="268"/>
      <c r="E3343" s="268"/>
      <c r="F3343" s="268"/>
      <c r="G3343" s="271"/>
      <c r="H3343" s="268"/>
      <c r="I3343" s="268"/>
      <c r="K3343" s="270"/>
      <c r="L3343" s="270"/>
      <c r="M3343" s="270"/>
      <c r="N3343" s="270"/>
      <c r="O3343" s="268"/>
      <c r="P3343" s="268"/>
      <c r="Q3343" s="268"/>
      <c r="R3343" s="268"/>
      <c r="S3343" s="268"/>
      <c r="T3343" s="268"/>
      <c r="U3343" s="268"/>
      <c r="V3343" s="268"/>
      <c r="W3343" s="268"/>
      <c r="X3343" s="268"/>
      <c r="AC3343" s="268"/>
      <c r="AE3343" s="268"/>
      <c r="AF3343" s="268"/>
      <c r="AG3343" s="268"/>
      <c r="AH3343" s="268"/>
      <c r="AI3343" s="268"/>
      <c r="AM3343" s="268"/>
    </row>
    <row r="3344" spans="1:39" x14ac:dyDescent="0.25">
      <c r="A3344" s="268"/>
      <c r="B3344" s="268"/>
      <c r="C3344" s="268"/>
      <c r="D3344" s="268"/>
      <c r="E3344" s="268"/>
      <c r="F3344" s="268"/>
      <c r="G3344" s="271"/>
      <c r="H3344" s="268"/>
      <c r="I3344" s="268"/>
      <c r="K3344" s="270"/>
      <c r="L3344" s="270"/>
      <c r="M3344" s="270"/>
      <c r="N3344" s="270"/>
      <c r="O3344" s="268"/>
      <c r="P3344" s="268"/>
      <c r="Q3344" s="268"/>
      <c r="R3344" s="268"/>
      <c r="S3344" s="268"/>
      <c r="T3344" s="268"/>
      <c r="U3344" s="268"/>
      <c r="V3344" s="268"/>
      <c r="W3344" s="268"/>
      <c r="X3344" s="268"/>
      <c r="Y3344" s="268"/>
      <c r="AC3344" s="268"/>
      <c r="AE3344" s="268"/>
      <c r="AF3344" s="268"/>
      <c r="AG3344" s="268"/>
      <c r="AH3344" s="268"/>
      <c r="AI3344" s="268"/>
      <c r="AM3344" s="268"/>
    </row>
    <row r="3345" spans="1:39" x14ac:dyDescent="0.25">
      <c r="A3345" s="268"/>
      <c r="B3345" s="268"/>
      <c r="C3345" s="268"/>
      <c r="D3345" s="268"/>
      <c r="E3345" s="268"/>
      <c r="F3345" s="268"/>
      <c r="G3345" s="271"/>
      <c r="H3345" s="268"/>
      <c r="I3345" s="268"/>
      <c r="K3345" s="270"/>
      <c r="L3345" s="270"/>
      <c r="M3345" s="270"/>
      <c r="N3345" s="270"/>
      <c r="O3345" s="268"/>
      <c r="P3345" s="268"/>
      <c r="Q3345" s="268"/>
      <c r="R3345" s="268"/>
      <c r="S3345" s="268"/>
      <c r="T3345" s="268"/>
      <c r="U3345" s="268"/>
      <c r="V3345" s="268"/>
      <c r="W3345" s="268"/>
      <c r="X3345" s="268"/>
      <c r="AC3345" s="268"/>
      <c r="AE3345" s="268"/>
      <c r="AF3345" s="268"/>
      <c r="AG3345" s="268"/>
      <c r="AH3345" s="268"/>
      <c r="AI3345" s="268"/>
      <c r="AM3345" s="268"/>
    </row>
    <row r="3346" spans="1:39" x14ac:dyDescent="0.25">
      <c r="A3346" s="268"/>
      <c r="B3346" s="268"/>
      <c r="C3346" s="268"/>
      <c r="D3346" s="268"/>
      <c r="E3346" s="268"/>
      <c r="F3346" s="268"/>
      <c r="G3346" s="271"/>
      <c r="H3346" s="268"/>
      <c r="K3346" s="270"/>
      <c r="L3346" s="270"/>
      <c r="M3346" s="270"/>
      <c r="N3346" s="270"/>
      <c r="O3346" s="268"/>
      <c r="P3346" s="268"/>
      <c r="Q3346" s="268"/>
      <c r="R3346" s="268"/>
      <c r="S3346" s="268"/>
      <c r="T3346" s="268"/>
      <c r="U3346" s="268"/>
      <c r="V3346" s="268"/>
      <c r="W3346" s="268"/>
      <c r="X3346" s="268"/>
      <c r="AC3346" s="268"/>
      <c r="AE3346" s="268"/>
      <c r="AF3346" s="268"/>
      <c r="AG3346" s="268"/>
      <c r="AH3346" s="268"/>
      <c r="AI3346" s="268"/>
      <c r="AM3346" s="268"/>
    </row>
    <row r="3347" spans="1:39" x14ac:dyDescent="0.25">
      <c r="A3347" s="268"/>
      <c r="B3347" s="268"/>
      <c r="C3347" s="268"/>
      <c r="D3347" s="268"/>
      <c r="E3347" s="268"/>
      <c r="F3347" s="268"/>
      <c r="G3347" s="271"/>
      <c r="H3347" s="268"/>
      <c r="I3347" s="268"/>
      <c r="K3347" s="270"/>
      <c r="L3347" s="270"/>
      <c r="M3347" s="270"/>
      <c r="N3347" s="270"/>
      <c r="O3347" s="268"/>
      <c r="P3347" s="268"/>
      <c r="Q3347" s="268"/>
      <c r="R3347" s="268"/>
      <c r="S3347" s="268"/>
      <c r="T3347" s="268"/>
      <c r="U3347" s="268"/>
      <c r="V3347" s="268"/>
      <c r="W3347" s="268"/>
      <c r="X3347" s="268"/>
      <c r="AC3347" s="268"/>
      <c r="AE3347" s="268"/>
      <c r="AF3347" s="268"/>
      <c r="AG3347" s="268"/>
      <c r="AH3347" s="268"/>
      <c r="AI3347" s="268"/>
      <c r="AM3347" s="268"/>
    </row>
    <row r="3348" spans="1:39" x14ac:dyDescent="0.25">
      <c r="A3348" s="268"/>
      <c r="B3348" s="268"/>
      <c r="C3348" s="268"/>
      <c r="D3348" s="268"/>
      <c r="E3348" s="268"/>
      <c r="F3348" s="268"/>
      <c r="G3348" s="271"/>
      <c r="H3348" s="268"/>
      <c r="I3348" s="268"/>
      <c r="K3348" s="270"/>
      <c r="L3348" s="270"/>
      <c r="M3348" s="270"/>
      <c r="N3348" s="270"/>
      <c r="O3348" s="268"/>
      <c r="P3348" s="268"/>
      <c r="Q3348" s="268"/>
      <c r="R3348" s="268"/>
      <c r="S3348" s="268"/>
      <c r="T3348" s="268"/>
      <c r="U3348" s="268"/>
      <c r="V3348" s="268"/>
      <c r="W3348" s="268"/>
      <c r="X3348" s="268"/>
      <c r="AC3348" s="268"/>
      <c r="AE3348" s="268"/>
      <c r="AF3348" s="268"/>
      <c r="AG3348" s="268"/>
      <c r="AH3348" s="268"/>
      <c r="AI3348" s="268"/>
      <c r="AM3348" s="268"/>
    </row>
    <row r="3349" spans="1:39" x14ac:dyDescent="0.25">
      <c r="A3349" s="268"/>
      <c r="B3349" s="268"/>
      <c r="C3349" s="268"/>
      <c r="D3349" s="268"/>
      <c r="E3349" s="268"/>
      <c r="F3349" s="268"/>
      <c r="G3349" s="271"/>
      <c r="H3349" s="268"/>
      <c r="K3349" s="270"/>
      <c r="L3349" s="270"/>
      <c r="M3349" s="270"/>
      <c r="N3349" s="270"/>
      <c r="O3349" s="268"/>
      <c r="P3349" s="268"/>
      <c r="Q3349" s="268"/>
      <c r="R3349" s="268"/>
      <c r="S3349" s="268"/>
      <c r="T3349" s="268"/>
      <c r="U3349" s="268"/>
      <c r="V3349" s="268"/>
      <c r="W3349" s="268"/>
      <c r="X3349" s="268"/>
      <c r="AC3349" s="268"/>
      <c r="AE3349" s="268"/>
      <c r="AF3349" s="268"/>
      <c r="AG3349" s="268"/>
      <c r="AH3349" s="268"/>
      <c r="AI3349" s="268"/>
      <c r="AM3349" s="268"/>
    </row>
    <row r="3350" spans="1:39" x14ac:dyDescent="0.25">
      <c r="A3350" s="268"/>
      <c r="B3350" s="268"/>
      <c r="C3350" s="268"/>
      <c r="D3350" s="268"/>
      <c r="E3350" s="268"/>
      <c r="F3350" s="268"/>
      <c r="G3350" s="271"/>
      <c r="H3350" s="268"/>
      <c r="K3350" s="270"/>
      <c r="L3350" s="270"/>
      <c r="M3350" s="270"/>
      <c r="N3350" s="270"/>
      <c r="O3350" s="268"/>
      <c r="P3350" s="268"/>
      <c r="Q3350" s="268"/>
      <c r="R3350" s="268"/>
      <c r="S3350" s="268"/>
      <c r="T3350" s="268"/>
      <c r="U3350" s="268"/>
      <c r="V3350" s="268"/>
      <c r="W3350" s="268"/>
      <c r="X3350" s="268"/>
      <c r="AC3350" s="268"/>
      <c r="AE3350" s="268"/>
      <c r="AF3350" s="268"/>
      <c r="AG3350" s="268"/>
      <c r="AH3350" s="268"/>
      <c r="AI3350" s="268"/>
      <c r="AM3350" s="268"/>
    </row>
    <row r="3351" spans="1:39" x14ac:dyDescent="0.25">
      <c r="A3351" s="268"/>
      <c r="B3351" s="268"/>
      <c r="C3351" s="268"/>
      <c r="D3351" s="268"/>
      <c r="E3351" s="268"/>
      <c r="F3351" s="268"/>
      <c r="G3351" s="271"/>
      <c r="H3351" s="268"/>
      <c r="K3351" s="270"/>
      <c r="L3351" s="270"/>
      <c r="M3351" s="270"/>
      <c r="N3351" s="270"/>
      <c r="O3351" s="268"/>
      <c r="P3351" s="268"/>
      <c r="Q3351" s="268"/>
      <c r="R3351" s="268"/>
      <c r="S3351" s="268"/>
      <c r="T3351" s="268"/>
      <c r="U3351" s="268"/>
      <c r="V3351" s="268"/>
      <c r="W3351" s="268"/>
      <c r="X3351" s="268"/>
      <c r="AC3351" s="268"/>
      <c r="AE3351" s="268"/>
      <c r="AF3351" s="268"/>
      <c r="AG3351" s="268"/>
      <c r="AH3351" s="268"/>
      <c r="AI3351" s="268"/>
      <c r="AM3351" s="268"/>
    </row>
    <row r="3352" spans="1:39" x14ac:dyDescent="0.25">
      <c r="A3352" s="268"/>
      <c r="B3352" s="268"/>
      <c r="C3352" s="268"/>
      <c r="D3352" s="268"/>
      <c r="E3352" s="268"/>
      <c r="F3352" s="268"/>
      <c r="G3352" s="271"/>
      <c r="H3352" s="268"/>
      <c r="I3352" s="2"/>
      <c r="K3352" s="270"/>
      <c r="L3352" s="270"/>
      <c r="M3352" s="270"/>
      <c r="N3352" s="270"/>
      <c r="O3352" s="268"/>
      <c r="P3352" s="268"/>
      <c r="Q3352" s="268"/>
      <c r="R3352" s="268"/>
      <c r="S3352" s="268"/>
      <c r="T3352" s="268"/>
      <c r="U3352" s="268"/>
      <c r="V3352" s="268"/>
      <c r="W3352" s="268"/>
      <c r="X3352" s="268"/>
      <c r="AC3352" s="268"/>
      <c r="AE3352" s="268"/>
      <c r="AF3352" s="268"/>
      <c r="AG3352" s="268"/>
      <c r="AH3352" s="268"/>
      <c r="AI3352" s="268"/>
      <c r="AM3352" s="268"/>
    </row>
    <row r="3353" spans="1:39" x14ac:dyDescent="0.25">
      <c r="A3353" s="268"/>
      <c r="B3353" s="268"/>
      <c r="C3353" s="268"/>
      <c r="D3353" s="268"/>
      <c r="E3353" s="268"/>
      <c r="F3353" s="268"/>
      <c r="G3353" s="271"/>
      <c r="H3353" s="268"/>
      <c r="K3353" s="270"/>
      <c r="L3353" s="270"/>
      <c r="M3353" s="270"/>
      <c r="N3353" s="270"/>
      <c r="O3353" s="268"/>
      <c r="P3353" s="268"/>
      <c r="Q3353" s="268"/>
      <c r="R3353" s="268"/>
      <c r="S3353" s="268"/>
      <c r="T3353" s="268"/>
      <c r="U3353" s="268"/>
      <c r="V3353" s="268"/>
      <c r="W3353" s="268"/>
      <c r="X3353" s="268"/>
      <c r="AC3353" s="268"/>
      <c r="AE3353" s="268"/>
      <c r="AF3353" s="268"/>
      <c r="AG3353" s="268"/>
      <c r="AH3353" s="268"/>
      <c r="AI3353" s="268"/>
      <c r="AM3353" s="268"/>
    </row>
    <row r="3354" spans="1:39" x14ac:dyDescent="0.25">
      <c r="A3354" s="268"/>
      <c r="B3354" s="268"/>
      <c r="C3354" s="268"/>
      <c r="D3354" s="268"/>
      <c r="E3354" s="268"/>
      <c r="F3354" s="268"/>
      <c r="G3354" s="271"/>
      <c r="H3354" s="268"/>
      <c r="I3354" s="268"/>
      <c r="K3354" s="270"/>
      <c r="L3354" s="270"/>
      <c r="M3354" s="270"/>
      <c r="N3354" s="270"/>
      <c r="O3354" s="268"/>
      <c r="P3354" s="268"/>
      <c r="Q3354" s="268"/>
      <c r="R3354" s="268"/>
      <c r="S3354" s="268"/>
      <c r="T3354" s="268"/>
      <c r="U3354" s="268"/>
      <c r="V3354" s="268"/>
      <c r="W3354" s="268"/>
      <c r="X3354" s="268"/>
      <c r="AC3354" s="268"/>
      <c r="AE3354" s="268"/>
      <c r="AF3354" s="268"/>
      <c r="AG3354" s="268"/>
      <c r="AH3354" s="268"/>
      <c r="AI3354" s="268"/>
      <c r="AM3354" s="268"/>
    </row>
    <row r="3355" spans="1:39" x14ac:dyDescent="0.25">
      <c r="A3355" s="268"/>
      <c r="B3355" s="268"/>
      <c r="C3355" s="268"/>
      <c r="D3355" s="268"/>
      <c r="E3355" s="268"/>
      <c r="F3355" s="268"/>
      <c r="G3355" s="271"/>
      <c r="H3355" s="268"/>
      <c r="I3355" s="268"/>
      <c r="K3355" s="270"/>
      <c r="L3355" s="270"/>
      <c r="M3355" s="270"/>
      <c r="N3355" s="270"/>
      <c r="O3355" s="268"/>
      <c r="P3355" s="268"/>
      <c r="Q3355" s="268"/>
      <c r="R3355" s="268"/>
      <c r="S3355" s="268"/>
      <c r="T3355" s="268"/>
      <c r="U3355" s="268"/>
      <c r="V3355" s="268"/>
      <c r="W3355" s="268"/>
      <c r="X3355" s="268"/>
      <c r="AC3355" s="268"/>
      <c r="AE3355" s="268"/>
      <c r="AF3355" s="268"/>
      <c r="AG3355" s="268"/>
      <c r="AH3355" s="268"/>
      <c r="AI3355" s="268"/>
      <c r="AM3355" s="268"/>
    </row>
    <row r="3356" spans="1:39" x14ac:dyDescent="0.25">
      <c r="A3356" s="268"/>
      <c r="B3356" s="268"/>
      <c r="C3356" s="268"/>
      <c r="D3356" s="268"/>
      <c r="E3356" s="268"/>
      <c r="F3356" s="268"/>
      <c r="G3356" s="271"/>
      <c r="H3356" s="268"/>
      <c r="I3356" s="268"/>
      <c r="J3356" s="268"/>
      <c r="K3356" s="270"/>
      <c r="L3356" s="270"/>
      <c r="M3356" s="270"/>
      <c r="N3356" s="270"/>
      <c r="O3356" s="268"/>
      <c r="P3356" s="268"/>
      <c r="Q3356" s="268"/>
      <c r="R3356" s="268"/>
      <c r="S3356" s="268"/>
      <c r="T3356" s="268"/>
      <c r="U3356" s="268"/>
      <c r="V3356" s="268"/>
      <c r="W3356" s="268"/>
      <c r="X3356" s="268"/>
      <c r="AC3356" s="268"/>
      <c r="AE3356" s="268"/>
      <c r="AF3356" s="268"/>
      <c r="AG3356" s="268"/>
      <c r="AH3356" s="268"/>
      <c r="AI3356" s="268"/>
      <c r="AM3356" s="268"/>
    </row>
    <row r="3357" spans="1:39" x14ac:dyDescent="0.25">
      <c r="A3357" s="268"/>
      <c r="B3357" s="268"/>
      <c r="C3357" s="268"/>
      <c r="D3357" s="268"/>
      <c r="E3357" s="268"/>
      <c r="F3357" s="268"/>
      <c r="G3357" s="271"/>
      <c r="H3357" s="268"/>
      <c r="I3357" s="268"/>
      <c r="J3357" s="268"/>
      <c r="K3357" s="270"/>
      <c r="L3357" s="270"/>
      <c r="M3357" s="270"/>
      <c r="N3357" s="270"/>
      <c r="O3357" s="268"/>
      <c r="P3357" s="268"/>
      <c r="Q3357" s="268"/>
      <c r="R3357" s="268"/>
      <c r="S3357" s="268"/>
      <c r="T3357" s="268"/>
      <c r="U3357" s="268"/>
      <c r="V3357" s="268"/>
      <c r="W3357" s="268"/>
      <c r="X3357" s="268"/>
      <c r="AC3357" s="268"/>
      <c r="AE3357" s="268"/>
      <c r="AF3357" s="268"/>
      <c r="AG3357" s="268"/>
      <c r="AH3357" s="268"/>
      <c r="AI3357" s="268"/>
      <c r="AM3357" s="268"/>
    </row>
    <row r="3358" spans="1:39" x14ac:dyDescent="0.25">
      <c r="A3358" s="268"/>
      <c r="B3358" s="268"/>
      <c r="C3358" s="268"/>
      <c r="D3358" s="268"/>
      <c r="E3358" s="268"/>
      <c r="F3358" s="268"/>
      <c r="G3358" s="271"/>
      <c r="H3358" s="268"/>
      <c r="I3358" s="268"/>
      <c r="J3358" s="268"/>
      <c r="K3358" s="270"/>
      <c r="L3358" s="270"/>
      <c r="M3358" s="270"/>
      <c r="N3358" s="270"/>
      <c r="O3358" s="268"/>
      <c r="P3358" s="268"/>
      <c r="Q3358" s="268"/>
      <c r="R3358" s="268"/>
      <c r="S3358" s="268"/>
      <c r="T3358" s="268"/>
      <c r="U3358" s="268"/>
      <c r="V3358" s="268"/>
      <c r="W3358" s="268"/>
      <c r="X3358" s="268"/>
      <c r="AC3358" s="268"/>
      <c r="AE3358" s="268"/>
      <c r="AF3358" s="268"/>
      <c r="AG3358" s="268"/>
      <c r="AH3358" s="268"/>
      <c r="AI3358" s="268"/>
      <c r="AM3358" s="268"/>
    </row>
    <row r="3359" spans="1:39" x14ac:dyDescent="0.25">
      <c r="A3359" s="268"/>
      <c r="B3359" s="268"/>
      <c r="C3359" s="268"/>
      <c r="D3359" s="268"/>
      <c r="E3359" s="268"/>
      <c r="F3359" s="268"/>
      <c r="G3359" s="271"/>
      <c r="H3359" s="268"/>
      <c r="I3359" s="268"/>
      <c r="J3359" s="268"/>
      <c r="K3359" s="270"/>
      <c r="L3359" s="270"/>
      <c r="M3359" s="270"/>
      <c r="N3359" s="270"/>
      <c r="O3359" s="268"/>
      <c r="P3359" s="268"/>
      <c r="Q3359" s="268"/>
      <c r="R3359" s="268"/>
      <c r="S3359" s="268"/>
      <c r="T3359" s="268"/>
      <c r="U3359" s="268"/>
      <c r="V3359" s="268"/>
      <c r="W3359" s="268"/>
      <c r="X3359" s="268"/>
      <c r="AC3359" s="268"/>
      <c r="AE3359" s="268"/>
      <c r="AF3359" s="268"/>
      <c r="AG3359" s="268"/>
      <c r="AH3359" s="268"/>
      <c r="AI3359" s="268"/>
      <c r="AM3359" s="268"/>
    </row>
    <row r="3360" spans="1:39" x14ac:dyDescent="0.25">
      <c r="A3360" s="268"/>
      <c r="B3360" s="268"/>
      <c r="C3360" s="268"/>
      <c r="D3360" s="268"/>
      <c r="E3360" s="268"/>
      <c r="F3360" s="268"/>
      <c r="G3360" s="271"/>
      <c r="H3360" s="268"/>
      <c r="I3360" s="268"/>
      <c r="J3360" s="2"/>
      <c r="K3360" s="270"/>
      <c r="L3360" s="270"/>
      <c r="M3360" s="270"/>
      <c r="N3360" s="270"/>
      <c r="O3360" s="268"/>
      <c r="P3360" s="268"/>
      <c r="Q3360" s="268"/>
      <c r="R3360" s="268"/>
      <c r="S3360" s="268"/>
      <c r="T3360" s="268"/>
      <c r="U3360" s="268"/>
      <c r="V3360" s="268"/>
      <c r="W3360" s="268"/>
      <c r="X3360" s="268"/>
      <c r="AC3360" s="268"/>
      <c r="AE3360" s="268"/>
      <c r="AF3360" s="268"/>
      <c r="AG3360" s="268"/>
      <c r="AH3360" s="268"/>
      <c r="AI3360" s="268"/>
      <c r="AM3360" s="268"/>
    </row>
    <row r="3361" spans="1:39" x14ac:dyDescent="0.25">
      <c r="A3361" s="268"/>
      <c r="B3361" s="268"/>
      <c r="C3361" s="268"/>
      <c r="D3361" s="268"/>
      <c r="E3361" s="268"/>
      <c r="F3361" s="268"/>
      <c r="G3361" s="271"/>
      <c r="H3361" s="268"/>
      <c r="I3361" s="268"/>
      <c r="K3361" s="270"/>
      <c r="L3361" s="270"/>
      <c r="M3361" s="270"/>
      <c r="N3361" s="270"/>
      <c r="O3361" s="268"/>
      <c r="P3361" s="268"/>
      <c r="Q3361" s="268"/>
      <c r="R3361" s="268"/>
      <c r="S3361" s="268"/>
      <c r="T3361" s="268"/>
      <c r="U3361" s="268"/>
      <c r="V3361" s="268"/>
      <c r="W3361" s="268"/>
      <c r="X3361" s="268"/>
      <c r="AC3361" s="268"/>
      <c r="AE3361" s="268"/>
      <c r="AF3361" s="268"/>
      <c r="AG3361" s="268"/>
      <c r="AH3361" s="268"/>
      <c r="AI3361" s="268"/>
      <c r="AM3361" s="268"/>
    </row>
    <row r="3362" spans="1:39" x14ac:dyDescent="0.25">
      <c r="A3362" s="268"/>
      <c r="B3362" s="268"/>
      <c r="C3362" s="268"/>
      <c r="D3362" s="268"/>
      <c r="E3362" s="268"/>
      <c r="F3362" s="268"/>
      <c r="G3362" s="271"/>
      <c r="H3362" s="268"/>
      <c r="I3362" s="268"/>
      <c r="K3362" s="270"/>
      <c r="L3362" s="270"/>
      <c r="M3362" s="270"/>
      <c r="N3362" s="270"/>
      <c r="O3362" s="268"/>
      <c r="P3362" s="268"/>
      <c r="Q3362" s="268"/>
      <c r="R3362" s="268"/>
      <c r="S3362" s="268"/>
      <c r="T3362" s="268"/>
      <c r="U3362" s="268"/>
      <c r="V3362" s="268"/>
      <c r="W3362" s="268"/>
      <c r="X3362" s="268"/>
      <c r="AC3362" s="268"/>
      <c r="AE3362" s="268"/>
      <c r="AF3362" s="268"/>
      <c r="AG3362" s="268"/>
      <c r="AH3362" s="268"/>
      <c r="AI3362" s="268"/>
      <c r="AM3362" s="268"/>
    </row>
    <row r="3363" spans="1:39" x14ac:dyDescent="0.25">
      <c r="A3363" s="268"/>
      <c r="B3363" s="268"/>
      <c r="C3363" s="268"/>
      <c r="D3363" s="268"/>
      <c r="E3363" s="268"/>
      <c r="F3363" s="268"/>
      <c r="G3363" s="271"/>
      <c r="H3363" s="268"/>
      <c r="I3363" s="268"/>
      <c r="K3363" s="270"/>
      <c r="L3363" s="270"/>
      <c r="M3363" s="270"/>
      <c r="N3363" s="270"/>
      <c r="O3363" s="268"/>
      <c r="P3363" s="268"/>
      <c r="Q3363" s="268"/>
      <c r="R3363" s="268"/>
      <c r="S3363" s="268"/>
      <c r="T3363" s="268"/>
      <c r="U3363" s="268"/>
      <c r="V3363" s="268"/>
      <c r="W3363" s="268"/>
      <c r="X3363" s="268"/>
      <c r="Y3363" s="268"/>
      <c r="AC3363" s="268"/>
      <c r="AE3363" s="268"/>
      <c r="AF3363" s="268"/>
      <c r="AG3363" s="268"/>
      <c r="AH3363" s="268"/>
      <c r="AI3363" s="268"/>
      <c r="AM3363" s="268"/>
    </row>
    <row r="3364" spans="1:39" x14ac:dyDescent="0.25">
      <c r="A3364" s="268"/>
      <c r="B3364" s="268"/>
      <c r="C3364" s="268"/>
      <c r="D3364" s="268"/>
      <c r="E3364" s="268"/>
      <c r="F3364" s="268"/>
      <c r="G3364" s="271"/>
      <c r="H3364" s="268"/>
      <c r="I3364" s="268"/>
      <c r="K3364" s="270"/>
      <c r="L3364" s="270"/>
      <c r="M3364" s="270"/>
      <c r="N3364" s="270"/>
      <c r="O3364" s="268"/>
      <c r="P3364" s="268"/>
      <c r="Q3364" s="268"/>
      <c r="R3364" s="268"/>
      <c r="S3364" s="268"/>
      <c r="T3364" s="268"/>
      <c r="U3364" s="268"/>
      <c r="V3364" s="268"/>
      <c r="W3364" s="268"/>
      <c r="X3364" s="268"/>
      <c r="Y3364" s="268"/>
      <c r="AC3364" s="268"/>
      <c r="AE3364" s="268"/>
      <c r="AF3364" s="268"/>
      <c r="AG3364" s="268"/>
      <c r="AH3364" s="268"/>
      <c r="AI3364" s="268"/>
      <c r="AM3364" s="268"/>
    </row>
    <row r="3365" spans="1:39" x14ac:dyDescent="0.25">
      <c r="A3365" s="268"/>
      <c r="B3365" s="268"/>
      <c r="C3365" s="268"/>
      <c r="D3365" s="268"/>
      <c r="E3365" s="268"/>
      <c r="F3365" s="268"/>
      <c r="G3365" s="271"/>
      <c r="H3365" s="268"/>
      <c r="I3365" s="268"/>
      <c r="K3365" s="270"/>
      <c r="L3365" s="270"/>
      <c r="M3365" s="270"/>
      <c r="N3365" s="270"/>
      <c r="O3365" s="268"/>
      <c r="P3365" s="268"/>
      <c r="Q3365" s="268"/>
      <c r="R3365" s="268"/>
      <c r="S3365" s="268"/>
      <c r="T3365" s="268"/>
      <c r="U3365" s="268"/>
      <c r="V3365" s="268"/>
      <c r="W3365" s="268"/>
      <c r="X3365" s="268"/>
      <c r="AC3365" s="268"/>
      <c r="AE3365" s="268"/>
      <c r="AF3365" s="268"/>
      <c r="AG3365" s="268"/>
      <c r="AH3365" s="268"/>
      <c r="AI3365" s="268"/>
      <c r="AM3365" s="268"/>
    </row>
    <row r="3366" spans="1:39" x14ac:dyDescent="0.25">
      <c r="A3366" s="268"/>
      <c r="B3366" s="268"/>
      <c r="C3366" s="268"/>
      <c r="D3366" s="268"/>
      <c r="E3366" s="268"/>
      <c r="F3366" s="268"/>
      <c r="G3366" s="271"/>
      <c r="H3366" s="268"/>
      <c r="I3366" s="268"/>
      <c r="J3366" s="2"/>
      <c r="K3366" s="270"/>
      <c r="L3366" s="270"/>
      <c r="M3366" s="270"/>
      <c r="N3366" s="270"/>
      <c r="O3366" s="268"/>
      <c r="P3366" s="268"/>
      <c r="Q3366" s="268"/>
      <c r="R3366" s="268"/>
      <c r="S3366" s="268"/>
      <c r="T3366" s="268"/>
      <c r="U3366" s="268"/>
      <c r="V3366" s="268"/>
      <c r="W3366" s="268"/>
      <c r="X3366" s="268"/>
      <c r="AC3366" s="268"/>
      <c r="AE3366" s="268"/>
      <c r="AF3366" s="268"/>
      <c r="AG3366" s="268"/>
      <c r="AH3366" s="268"/>
      <c r="AI3366" s="268"/>
      <c r="AM3366" s="268"/>
    </row>
    <row r="3367" spans="1:39" x14ac:dyDescent="0.25">
      <c r="A3367" s="268"/>
      <c r="B3367" s="268"/>
      <c r="C3367" s="268"/>
      <c r="D3367" s="268"/>
      <c r="E3367" s="268"/>
      <c r="F3367" s="268"/>
      <c r="G3367" s="271"/>
      <c r="H3367" s="268"/>
      <c r="I3367" s="268"/>
      <c r="J3367" s="2"/>
      <c r="K3367" s="270"/>
      <c r="L3367" s="270"/>
      <c r="M3367" s="270"/>
      <c r="N3367" s="270"/>
      <c r="O3367" s="268"/>
      <c r="P3367" s="268"/>
      <c r="Q3367" s="268"/>
      <c r="R3367" s="268"/>
      <c r="S3367" s="268"/>
      <c r="T3367" s="268"/>
      <c r="U3367" s="268"/>
      <c r="V3367" s="268"/>
      <c r="W3367" s="268"/>
      <c r="X3367" s="268"/>
      <c r="Y3367" s="268"/>
      <c r="AC3367" s="268"/>
      <c r="AE3367" s="268"/>
      <c r="AF3367" s="268"/>
      <c r="AG3367" s="268"/>
      <c r="AH3367" s="268"/>
      <c r="AI3367" s="268"/>
      <c r="AM3367" s="268"/>
    </row>
    <row r="3368" spans="1:39" x14ac:dyDescent="0.25">
      <c r="A3368" s="268"/>
      <c r="B3368" s="268"/>
      <c r="C3368" s="268"/>
      <c r="D3368" s="268"/>
      <c r="E3368" s="268"/>
      <c r="F3368" s="268"/>
      <c r="G3368" s="271"/>
      <c r="H3368" s="268"/>
      <c r="I3368" s="268"/>
      <c r="K3368" s="270"/>
      <c r="L3368" s="270"/>
      <c r="M3368" s="270"/>
      <c r="N3368" s="270"/>
      <c r="O3368" s="268"/>
      <c r="P3368" s="268"/>
      <c r="Q3368" s="268"/>
      <c r="R3368" s="268"/>
      <c r="S3368" s="268"/>
      <c r="T3368" s="268"/>
      <c r="U3368" s="268"/>
      <c r="V3368" s="268"/>
      <c r="W3368" s="268"/>
      <c r="X3368" s="268"/>
      <c r="AC3368" s="268"/>
      <c r="AE3368" s="268"/>
      <c r="AF3368" s="268"/>
      <c r="AG3368" s="268"/>
      <c r="AH3368" s="268"/>
      <c r="AI3368" s="268"/>
      <c r="AM3368" s="268"/>
    </row>
    <row r="3369" spans="1:39" x14ac:dyDescent="0.25">
      <c r="A3369" s="268"/>
      <c r="B3369" s="268"/>
      <c r="C3369" s="268"/>
      <c r="D3369" s="268"/>
      <c r="E3369" s="268"/>
      <c r="F3369" s="268"/>
      <c r="G3369" s="271"/>
      <c r="H3369" s="268"/>
      <c r="I3369" s="268"/>
      <c r="K3369" s="270"/>
      <c r="L3369" s="270"/>
      <c r="M3369" s="270"/>
      <c r="N3369" s="270"/>
      <c r="O3369" s="268"/>
      <c r="P3369" s="268"/>
      <c r="Q3369" s="268"/>
      <c r="R3369" s="268"/>
      <c r="S3369" s="268"/>
      <c r="T3369" s="268"/>
      <c r="U3369" s="268"/>
      <c r="V3369" s="268"/>
      <c r="W3369" s="268"/>
      <c r="X3369" s="268"/>
      <c r="AC3369" s="268"/>
      <c r="AE3369" s="268"/>
      <c r="AF3369" s="268"/>
      <c r="AG3369" s="268"/>
      <c r="AH3369" s="268"/>
      <c r="AI3369" s="268"/>
      <c r="AM3369" s="268"/>
    </row>
    <row r="3370" spans="1:39" x14ac:dyDescent="0.25">
      <c r="A3370" s="268"/>
      <c r="B3370" s="268"/>
      <c r="C3370" s="268"/>
      <c r="D3370" s="268"/>
      <c r="E3370" s="268"/>
      <c r="F3370" s="268"/>
      <c r="G3370" s="271"/>
      <c r="H3370" s="268"/>
      <c r="K3370" s="270"/>
      <c r="L3370" s="270"/>
      <c r="M3370" s="270"/>
      <c r="N3370" s="270"/>
      <c r="O3370" s="268"/>
      <c r="P3370" s="268"/>
      <c r="Q3370" s="268"/>
      <c r="R3370" s="268"/>
      <c r="S3370" s="268"/>
      <c r="T3370" s="268"/>
      <c r="U3370" s="268"/>
      <c r="V3370" s="268"/>
      <c r="W3370" s="268"/>
      <c r="X3370" s="268"/>
      <c r="AC3370" s="268"/>
      <c r="AE3370" s="268"/>
      <c r="AF3370" s="268"/>
      <c r="AG3370" s="268"/>
      <c r="AH3370" s="268"/>
      <c r="AI3370" s="268"/>
      <c r="AM3370" s="268"/>
    </row>
    <row r="3371" spans="1:39" x14ac:dyDescent="0.25">
      <c r="A3371" s="268"/>
      <c r="B3371" s="268"/>
      <c r="C3371" s="268"/>
      <c r="D3371" s="268"/>
      <c r="E3371" s="268"/>
      <c r="F3371" s="268"/>
      <c r="G3371" s="271"/>
      <c r="H3371" s="268"/>
      <c r="I3371" s="268"/>
      <c r="K3371" s="270"/>
      <c r="L3371" s="270"/>
      <c r="M3371" s="270"/>
      <c r="N3371" s="270"/>
      <c r="O3371" s="268"/>
      <c r="P3371" s="268"/>
      <c r="Q3371" s="268"/>
      <c r="R3371" s="268"/>
      <c r="S3371" s="268"/>
      <c r="T3371" s="268"/>
      <c r="U3371" s="268"/>
      <c r="V3371" s="268"/>
      <c r="W3371" s="268"/>
      <c r="X3371" s="268"/>
      <c r="AC3371" s="268"/>
      <c r="AE3371" s="268"/>
      <c r="AF3371" s="268"/>
      <c r="AG3371" s="268"/>
      <c r="AH3371" s="268"/>
      <c r="AI3371" s="268"/>
      <c r="AM3371" s="268"/>
    </row>
    <row r="3372" spans="1:39" x14ac:dyDescent="0.25">
      <c r="A3372" s="268"/>
      <c r="B3372" s="268"/>
      <c r="C3372" s="268"/>
      <c r="D3372" s="268"/>
      <c r="E3372" s="268"/>
      <c r="F3372" s="268"/>
      <c r="G3372" s="271"/>
      <c r="H3372" s="268"/>
      <c r="I3372" s="268"/>
      <c r="K3372" s="270"/>
      <c r="L3372" s="270"/>
      <c r="M3372" s="270"/>
      <c r="N3372" s="270"/>
      <c r="O3372" s="268"/>
      <c r="P3372" s="268"/>
      <c r="Q3372" s="268"/>
      <c r="R3372" s="268"/>
      <c r="S3372" s="268"/>
      <c r="T3372" s="268"/>
      <c r="U3372" s="268"/>
      <c r="V3372" s="268"/>
      <c r="W3372" s="268"/>
      <c r="X3372" s="268"/>
      <c r="AC3372" s="268"/>
      <c r="AE3372" s="268"/>
      <c r="AF3372" s="268"/>
      <c r="AG3372" s="268"/>
      <c r="AH3372" s="268"/>
      <c r="AI3372" s="268"/>
      <c r="AM3372" s="268"/>
    </row>
    <row r="3373" spans="1:39" x14ac:dyDescent="0.25">
      <c r="A3373" s="268"/>
      <c r="B3373" s="268"/>
      <c r="C3373" s="268"/>
      <c r="D3373" s="268"/>
      <c r="E3373" s="268"/>
      <c r="F3373" s="268"/>
      <c r="G3373" s="271"/>
      <c r="H3373" s="268"/>
      <c r="J3373" s="268"/>
      <c r="K3373" s="270"/>
      <c r="L3373" s="270"/>
      <c r="M3373" s="270"/>
      <c r="N3373" s="270"/>
      <c r="O3373" s="268"/>
      <c r="P3373" s="268"/>
      <c r="Q3373" s="268"/>
      <c r="R3373" s="268"/>
      <c r="S3373" s="268"/>
      <c r="T3373" s="268"/>
      <c r="U3373" s="268"/>
      <c r="V3373" s="268"/>
      <c r="W3373" s="268"/>
      <c r="X3373" s="268"/>
      <c r="AC3373" s="268"/>
      <c r="AE3373" s="268"/>
      <c r="AF3373" s="268"/>
      <c r="AG3373" s="268"/>
      <c r="AH3373" s="268"/>
      <c r="AI3373" s="268"/>
      <c r="AM3373" s="268"/>
    </row>
    <row r="3374" spans="1:39" x14ac:dyDescent="0.25">
      <c r="A3374" s="268"/>
      <c r="B3374" s="268"/>
      <c r="C3374" s="268"/>
      <c r="D3374" s="268"/>
      <c r="E3374" s="268"/>
      <c r="F3374" s="268"/>
      <c r="G3374" s="271"/>
      <c r="H3374" s="268"/>
      <c r="I3374" s="268"/>
      <c r="J3374" s="268"/>
      <c r="K3374" s="270"/>
      <c r="L3374" s="270"/>
      <c r="M3374" s="270"/>
      <c r="N3374" s="270"/>
      <c r="O3374" s="268"/>
      <c r="P3374" s="268"/>
      <c r="Q3374" s="268"/>
      <c r="R3374" s="268"/>
      <c r="S3374" s="268"/>
      <c r="T3374" s="268"/>
      <c r="U3374" s="268"/>
      <c r="V3374" s="268"/>
      <c r="W3374" s="268"/>
      <c r="X3374" s="268"/>
      <c r="AC3374" s="268"/>
      <c r="AE3374" s="268"/>
      <c r="AF3374" s="268"/>
      <c r="AG3374" s="268"/>
      <c r="AH3374" s="268"/>
      <c r="AI3374" s="268"/>
      <c r="AM3374" s="268"/>
    </row>
    <row r="3375" spans="1:39" x14ac:dyDescent="0.25">
      <c r="A3375" s="268"/>
      <c r="B3375" s="268"/>
      <c r="C3375" s="268"/>
      <c r="D3375" s="268"/>
      <c r="E3375" s="268"/>
      <c r="F3375" s="268"/>
      <c r="G3375" s="271"/>
      <c r="H3375" s="268"/>
      <c r="I3375" s="268"/>
      <c r="J3375" s="2"/>
      <c r="K3375" s="270"/>
      <c r="L3375" s="270"/>
      <c r="M3375" s="270"/>
      <c r="N3375" s="270"/>
      <c r="O3375" s="268"/>
      <c r="P3375" s="268"/>
      <c r="Q3375" s="268"/>
      <c r="R3375" s="268"/>
      <c r="S3375" s="268"/>
      <c r="T3375" s="268"/>
      <c r="U3375" s="268"/>
      <c r="V3375" s="268"/>
      <c r="W3375" s="268"/>
      <c r="X3375" s="268"/>
      <c r="AC3375" s="268"/>
      <c r="AE3375" s="268"/>
      <c r="AF3375" s="268"/>
      <c r="AG3375" s="268"/>
      <c r="AH3375" s="268"/>
      <c r="AI3375" s="268"/>
      <c r="AM3375" s="268"/>
    </row>
    <row r="3376" spans="1:39" x14ac:dyDescent="0.25">
      <c r="A3376" s="268"/>
      <c r="B3376" s="268"/>
      <c r="C3376" s="268"/>
      <c r="D3376" s="268"/>
      <c r="E3376" s="268"/>
      <c r="F3376" s="268"/>
      <c r="G3376" s="271"/>
      <c r="H3376" s="268"/>
      <c r="I3376" s="268"/>
      <c r="J3376" s="268"/>
      <c r="K3376" s="270"/>
      <c r="L3376" s="270"/>
      <c r="M3376" s="270"/>
      <c r="N3376" s="270"/>
      <c r="O3376" s="268"/>
      <c r="P3376" s="268"/>
      <c r="Q3376" s="268"/>
      <c r="R3376" s="268"/>
      <c r="S3376" s="268"/>
      <c r="T3376" s="268"/>
      <c r="U3376" s="268"/>
      <c r="V3376" s="268"/>
      <c r="W3376" s="268"/>
      <c r="X3376" s="268"/>
      <c r="AC3376" s="268"/>
      <c r="AE3376" s="268"/>
      <c r="AF3376" s="268"/>
      <c r="AG3376" s="268"/>
      <c r="AH3376" s="268"/>
      <c r="AI3376" s="268"/>
      <c r="AM3376" s="268"/>
    </row>
    <row r="3377" spans="1:39" x14ac:dyDescent="0.25">
      <c r="A3377" s="268"/>
      <c r="B3377" s="268"/>
      <c r="C3377" s="268"/>
      <c r="D3377" s="268"/>
      <c r="E3377" s="268"/>
      <c r="F3377" s="268"/>
      <c r="G3377" s="271"/>
      <c r="H3377" s="268"/>
      <c r="I3377" s="268"/>
      <c r="J3377" s="268"/>
      <c r="K3377" s="270"/>
      <c r="L3377" s="270"/>
      <c r="M3377" s="270"/>
      <c r="N3377" s="270"/>
      <c r="O3377" s="268"/>
      <c r="P3377" s="268"/>
      <c r="Q3377" s="268"/>
      <c r="R3377" s="268"/>
      <c r="S3377" s="268"/>
      <c r="T3377" s="268"/>
      <c r="U3377" s="268"/>
      <c r="V3377" s="268"/>
      <c r="W3377" s="268"/>
      <c r="X3377" s="268"/>
      <c r="AC3377" s="268"/>
      <c r="AE3377" s="268"/>
      <c r="AF3377" s="268"/>
      <c r="AG3377" s="268"/>
      <c r="AH3377" s="268"/>
      <c r="AI3377" s="268"/>
      <c r="AM3377" s="268"/>
    </row>
    <row r="3378" spans="1:39" x14ac:dyDescent="0.25">
      <c r="A3378" s="268"/>
      <c r="B3378" s="268"/>
      <c r="C3378" s="268"/>
      <c r="D3378" s="268"/>
      <c r="E3378" s="268"/>
      <c r="F3378" s="268"/>
      <c r="G3378" s="271"/>
      <c r="H3378" s="268"/>
      <c r="I3378" s="268"/>
      <c r="J3378" s="2"/>
      <c r="K3378" s="270"/>
      <c r="L3378" s="270"/>
      <c r="M3378" s="270"/>
      <c r="N3378" s="270"/>
      <c r="O3378" s="268"/>
      <c r="P3378" s="268"/>
      <c r="Q3378" s="268"/>
      <c r="R3378" s="268"/>
      <c r="S3378" s="268"/>
      <c r="T3378" s="268"/>
      <c r="U3378" s="268"/>
      <c r="V3378" s="268"/>
      <c r="W3378" s="268"/>
      <c r="X3378" s="268"/>
      <c r="AC3378" s="268"/>
      <c r="AE3378" s="268"/>
      <c r="AF3378" s="268"/>
      <c r="AG3378" s="268"/>
      <c r="AH3378" s="268"/>
      <c r="AI3378" s="268"/>
      <c r="AM3378" s="268"/>
    </row>
    <row r="3379" spans="1:39" x14ac:dyDescent="0.25">
      <c r="A3379" s="268"/>
      <c r="B3379" s="268"/>
      <c r="C3379" s="268"/>
      <c r="D3379" s="268"/>
      <c r="E3379" s="268"/>
      <c r="F3379" s="268"/>
      <c r="G3379" s="271"/>
      <c r="H3379" s="268"/>
      <c r="I3379" s="268"/>
      <c r="K3379" s="270"/>
      <c r="L3379" s="270"/>
      <c r="M3379" s="270"/>
      <c r="N3379" s="270"/>
      <c r="O3379" s="268"/>
      <c r="P3379" s="268"/>
      <c r="Q3379" s="268"/>
      <c r="R3379" s="268"/>
      <c r="S3379" s="268"/>
      <c r="T3379" s="268"/>
      <c r="U3379" s="268"/>
      <c r="V3379" s="268"/>
      <c r="W3379" s="268"/>
      <c r="X3379" s="268"/>
      <c r="AC3379" s="268"/>
      <c r="AE3379" s="268"/>
      <c r="AF3379" s="268"/>
      <c r="AG3379" s="268"/>
      <c r="AH3379" s="268"/>
      <c r="AI3379" s="268"/>
      <c r="AM3379" s="268"/>
    </row>
    <row r="3380" spans="1:39" x14ac:dyDescent="0.25">
      <c r="A3380" s="268"/>
      <c r="B3380" s="268"/>
      <c r="C3380" s="268"/>
      <c r="D3380" s="268"/>
      <c r="E3380" s="268"/>
      <c r="F3380" s="268"/>
      <c r="G3380" s="271"/>
      <c r="H3380" s="268"/>
      <c r="I3380" s="268"/>
      <c r="K3380" s="270"/>
      <c r="L3380" s="270"/>
      <c r="M3380" s="270"/>
      <c r="N3380" s="270"/>
      <c r="O3380" s="268"/>
      <c r="P3380" s="268"/>
      <c r="Q3380" s="268"/>
      <c r="R3380" s="268"/>
      <c r="S3380" s="268"/>
      <c r="T3380" s="268"/>
      <c r="U3380" s="268"/>
      <c r="V3380" s="268"/>
      <c r="W3380" s="268"/>
      <c r="X3380" s="268"/>
      <c r="AC3380" s="268"/>
      <c r="AE3380" s="268"/>
      <c r="AF3380" s="268"/>
      <c r="AG3380" s="268"/>
      <c r="AH3380" s="268"/>
      <c r="AI3380" s="268"/>
      <c r="AM3380" s="268"/>
    </row>
    <row r="3381" spans="1:39" x14ac:dyDescent="0.25">
      <c r="A3381" s="268"/>
      <c r="B3381" s="268"/>
      <c r="C3381" s="268"/>
      <c r="D3381" s="268"/>
      <c r="E3381" s="268"/>
      <c r="F3381" s="268"/>
      <c r="G3381" s="271"/>
      <c r="H3381" s="268"/>
      <c r="I3381" s="268"/>
      <c r="K3381" s="270"/>
      <c r="L3381" s="270"/>
      <c r="M3381" s="270"/>
      <c r="N3381" s="270"/>
      <c r="O3381" s="268"/>
      <c r="P3381" s="268"/>
      <c r="Q3381" s="268"/>
      <c r="R3381" s="268"/>
      <c r="S3381" s="268"/>
      <c r="T3381" s="268"/>
      <c r="U3381" s="268"/>
      <c r="V3381" s="268"/>
      <c r="W3381" s="268"/>
      <c r="X3381" s="268"/>
      <c r="Y3381" s="268"/>
      <c r="AC3381" s="268"/>
      <c r="AE3381" s="268"/>
      <c r="AF3381" s="268"/>
      <c r="AG3381" s="268"/>
      <c r="AH3381" s="268"/>
      <c r="AI3381" s="268"/>
      <c r="AM3381" s="268"/>
    </row>
    <row r="3382" spans="1:39" x14ac:dyDescent="0.25">
      <c r="A3382" s="268"/>
      <c r="B3382" s="268"/>
      <c r="C3382" s="268"/>
      <c r="D3382" s="268"/>
      <c r="E3382" s="268"/>
      <c r="F3382" s="268"/>
      <c r="G3382" s="271"/>
      <c r="H3382" s="268"/>
      <c r="I3382" s="268"/>
      <c r="J3382" s="268"/>
      <c r="K3382" s="270"/>
      <c r="L3382" s="270"/>
      <c r="M3382" s="270"/>
      <c r="N3382" s="270"/>
      <c r="O3382" s="268"/>
      <c r="P3382" s="268"/>
      <c r="Q3382" s="268"/>
      <c r="R3382" s="268"/>
      <c r="S3382" s="268"/>
      <c r="T3382" s="268"/>
      <c r="U3382" s="268"/>
      <c r="V3382" s="268"/>
      <c r="W3382" s="268"/>
      <c r="X3382" s="268"/>
      <c r="AC3382" s="268"/>
      <c r="AE3382" s="268"/>
      <c r="AF3382" s="268"/>
      <c r="AG3382" s="268"/>
      <c r="AH3382" s="268"/>
      <c r="AI3382" s="268"/>
      <c r="AM3382" s="268"/>
    </row>
    <row r="3383" spans="1:39" x14ac:dyDescent="0.25">
      <c r="A3383" s="268"/>
      <c r="B3383" s="268"/>
      <c r="C3383" s="268"/>
      <c r="D3383" s="268"/>
      <c r="E3383" s="268"/>
      <c r="F3383" s="268"/>
      <c r="G3383" s="271"/>
      <c r="H3383" s="268"/>
      <c r="I3383" s="268"/>
      <c r="J3383" s="268"/>
      <c r="K3383" s="270"/>
      <c r="L3383" s="270"/>
      <c r="M3383" s="270"/>
      <c r="N3383" s="270"/>
      <c r="O3383" s="268"/>
      <c r="P3383" s="268"/>
      <c r="Q3383" s="268"/>
      <c r="R3383" s="268"/>
      <c r="S3383" s="268"/>
      <c r="T3383" s="268"/>
      <c r="U3383" s="268"/>
      <c r="V3383" s="268"/>
      <c r="W3383" s="268"/>
      <c r="X3383" s="268"/>
      <c r="Y3383" s="268"/>
      <c r="AC3383" s="268"/>
      <c r="AE3383" s="268"/>
      <c r="AF3383" s="268"/>
      <c r="AG3383" s="268"/>
      <c r="AH3383" s="268"/>
      <c r="AI3383" s="268"/>
      <c r="AM3383" s="268"/>
    </row>
    <row r="3384" spans="1:39" x14ac:dyDescent="0.25">
      <c r="A3384" s="268"/>
      <c r="B3384" s="268"/>
      <c r="C3384" s="268"/>
      <c r="D3384" s="268"/>
      <c r="E3384" s="268"/>
      <c r="F3384" s="268"/>
      <c r="G3384" s="271"/>
      <c r="H3384" s="268"/>
      <c r="I3384" s="268"/>
      <c r="J3384" s="268"/>
      <c r="K3384" s="270"/>
      <c r="L3384" s="270"/>
      <c r="M3384" s="270"/>
      <c r="N3384" s="270"/>
      <c r="O3384" s="268"/>
      <c r="P3384" s="268"/>
      <c r="Q3384" s="268"/>
      <c r="R3384" s="268"/>
      <c r="S3384" s="268"/>
      <c r="T3384" s="268"/>
      <c r="U3384" s="268"/>
      <c r="V3384" s="268"/>
      <c r="W3384" s="268"/>
      <c r="X3384" s="268"/>
      <c r="AC3384" s="268"/>
      <c r="AE3384" s="268"/>
      <c r="AF3384" s="268"/>
      <c r="AG3384" s="268"/>
      <c r="AH3384" s="268"/>
      <c r="AI3384" s="268"/>
      <c r="AM3384" s="268"/>
    </row>
    <row r="3385" spans="1:39" x14ac:dyDescent="0.25">
      <c r="A3385" s="268"/>
      <c r="B3385" s="268"/>
      <c r="C3385" s="268"/>
      <c r="D3385" s="268"/>
      <c r="E3385" s="268"/>
      <c r="F3385" s="268"/>
      <c r="G3385" s="271"/>
      <c r="H3385" s="268"/>
      <c r="I3385" s="268"/>
      <c r="K3385" s="270"/>
      <c r="L3385" s="270"/>
      <c r="M3385" s="270"/>
      <c r="N3385" s="270"/>
      <c r="O3385" s="268"/>
      <c r="P3385" s="268"/>
      <c r="Q3385" s="268"/>
      <c r="R3385" s="268"/>
      <c r="S3385" s="268"/>
      <c r="T3385" s="268"/>
      <c r="U3385" s="268"/>
      <c r="V3385" s="268"/>
      <c r="W3385" s="268"/>
      <c r="X3385" s="268"/>
      <c r="AC3385" s="268"/>
      <c r="AE3385" s="268"/>
      <c r="AF3385" s="268"/>
      <c r="AG3385" s="268"/>
      <c r="AH3385" s="268"/>
      <c r="AI3385" s="268"/>
      <c r="AM3385" s="268"/>
    </row>
    <row r="3386" spans="1:39" x14ac:dyDescent="0.25">
      <c r="A3386" s="268"/>
      <c r="B3386" s="268"/>
      <c r="C3386" s="268"/>
      <c r="D3386" s="268"/>
      <c r="E3386" s="268"/>
      <c r="F3386" s="268"/>
      <c r="G3386" s="271"/>
      <c r="H3386" s="268"/>
      <c r="I3386" s="268"/>
      <c r="K3386" s="270"/>
      <c r="L3386" s="270"/>
      <c r="M3386" s="270"/>
      <c r="N3386" s="270"/>
      <c r="O3386" s="268"/>
      <c r="P3386" s="268"/>
      <c r="Q3386" s="268"/>
      <c r="R3386" s="268"/>
      <c r="S3386" s="268"/>
      <c r="T3386" s="268"/>
      <c r="U3386" s="268"/>
      <c r="V3386" s="268"/>
      <c r="W3386" s="268"/>
      <c r="X3386" s="268"/>
      <c r="AC3386" s="268"/>
      <c r="AE3386" s="268"/>
      <c r="AF3386" s="268"/>
      <c r="AG3386" s="268"/>
      <c r="AH3386" s="268"/>
      <c r="AI3386" s="268"/>
      <c r="AM3386" s="268"/>
    </row>
    <row r="3387" spans="1:39" x14ac:dyDescent="0.25">
      <c r="A3387" s="268"/>
      <c r="B3387" s="268"/>
      <c r="C3387" s="268"/>
      <c r="D3387" s="268"/>
      <c r="E3387" s="268"/>
      <c r="F3387" s="268"/>
      <c r="G3387" s="271"/>
      <c r="H3387" s="268"/>
      <c r="I3387" s="268"/>
      <c r="J3387" s="268"/>
      <c r="K3387" s="270"/>
      <c r="L3387" s="270"/>
      <c r="M3387" s="270"/>
      <c r="N3387" s="270"/>
      <c r="O3387" s="268"/>
      <c r="P3387" s="268"/>
      <c r="Q3387" s="268"/>
      <c r="R3387" s="268"/>
      <c r="S3387" s="268"/>
      <c r="T3387" s="268"/>
      <c r="U3387" s="268"/>
      <c r="V3387" s="268"/>
      <c r="W3387" s="268"/>
      <c r="X3387" s="268"/>
      <c r="Y3387" s="268"/>
      <c r="AC3387" s="268"/>
      <c r="AE3387" s="268"/>
      <c r="AF3387" s="268"/>
      <c r="AG3387" s="268"/>
      <c r="AH3387" s="268"/>
      <c r="AI3387" s="268"/>
      <c r="AM3387" s="268"/>
    </row>
    <row r="3388" spans="1:39" x14ac:dyDescent="0.25">
      <c r="A3388" s="268"/>
      <c r="B3388" s="268"/>
      <c r="C3388" s="268"/>
      <c r="D3388" s="268"/>
      <c r="E3388" s="268"/>
      <c r="F3388" s="268"/>
      <c r="G3388" s="271"/>
      <c r="H3388" s="268"/>
      <c r="I3388" s="268"/>
      <c r="K3388" s="270"/>
      <c r="L3388" s="270"/>
      <c r="M3388" s="270"/>
      <c r="N3388" s="270"/>
      <c r="O3388" s="268"/>
      <c r="P3388" s="268"/>
      <c r="Q3388" s="268"/>
      <c r="R3388" s="268"/>
      <c r="S3388" s="268"/>
      <c r="T3388" s="268"/>
      <c r="U3388" s="268"/>
      <c r="V3388" s="268"/>
      <c r="W3388" s="268"/>
      <c r="X3388" s="268"/>
      <c r="Y3388" s="268"/>
      <c r="AC3388" s="268"/>
      <c r="AE3388" s="268"/>
      <c r="AF3388" s="268"/>
      <c r="AG3388" s="268"/>
      <c r="AH3388" s="268"/>
      <c r="AI3388" s="268"/>
      <c r="AM3388" s="268"/>
    </row>
    <row r="3389" spans="1:39" x14ac:dyDescent="0.25">
      <c r="A3389" s="268"/>
      <c r="B3389" s="268"/>
      <c r="C3389" s="268"/>
      <c r="D3389" s="268"/>
      <c r="E3389" s="268"/>
      <c r="F3389" s="268"/>
      <c r="G3389" s="271"/>
      <c r="H3389" s="268"/>
      <c r="I3389" s="268"/>
      <c r="K3389" s="270"/>
      <c r="L3389" s="270"/>
      <c r="M3389" s="270"/>
      <c r="N3389" s="270"/>
      <c r="O3389" s="268"/>
      <c r="P3389" s="268"/>
      <c r="Q3389" s="268"/>
      <c r="R3389" s="268"/>
      <c r="S3389" s="268"/>
      <c r="T3389" s="268"/>
      <c r="U3389" s="268"/>
      <c r="V3389" s="268"/>
      <c r="W3389" s="268"/>
      <c r="X3389" s="268"/>
      <c r="AC3389" s="268"/>
      <c r="AE3389" s="268"/>
      <c r="AF3389" s="268"/>
      <c r="AG3389" s="268"/>
      <c r="AH3389" s="268"/>
      <c r="AI3389" s="268"/>
      <c r="AM3389" s="268"/>
    </row>
    <row r="3390" spans="1:39" x14ac:dyDescent="0.25">
      <c r="A3390" s="268"/>
      <c r="B3390" s="268"/>
      <c r="C3390" s="268"/>
      <c r="D3390" s="268"/>
      <c r="E3390" s="268"/>
      <c r="F3390" s="268"/>
      <c r="G3390" s="271"/>
      <c r="H3390" s="268"/>
      <c r="I3390" s="268"/>
      <c r="K3390" s="270"/>
      <c r="L3390" s="270"/>
      <c r="M3390" s="270"/>
      <c r="N3390" s="270"/>
      <c r="O3390" s="268"/>
      <c r="P3390" s="268"/>
      <c r="Q3390" s="268"/>
      <c r="R3390" s="268"/>
      <c r="S3390" s="268"/>
      <c r="T3390" s="268"/>
      <c r="U3390" s="268"/>
      <c r="V3390" s="268"/>
      <c r="W3390" s="268"/>
      <c r="X3390" s="268"/>
      <c r="AC3390" s="268"/>
      <c r="AE3390" s="268"/>
      <c r="AF3390" s="268"/>
      <c r="AG3390" s="268"/>
      <c r="AH3390" s="268"/>
      <c r="AI3390" s="268"/>
      <c r="AM3390" s="268"/>
    </row>
    <row r="3391" spans="1:39" x14ac:dyDescent="0.25">
      <c r="A3391" s="268"/>
      <c r="B3391" s="268"/>
      <c r="C3391" s="268"/>
      <c r="D3391" s="268"/>
      <c r="E3391" s="268"/>
      <c r="F3391" s="268"/>
      <c r="G3391" s="271"/>
      <c r="H3391" s="268"/>
      <c r="I3391" s="268"/>
      <c r="K3391" s="270"/>
      <c r="L3391" s="270"/>
      <c r="M3391" s="270"/>
      <c r="N3391" s="270"/>
      <c r="O3391" s="268"/>
      <c r="P3391" s="268"/>
      <c r="Q3391" s="268"/>
      <c r="R3391" s="268"/>
      <c r="S3391" s="268"/>
      <c r="T3391" s="268"/>
      <c r="U3391" s="268"/>
      <c r="V3391" s="268"/>
      <c r="W3391" s="268"/>
      <c r="X3391" s="268"/>
      <c r="AC3391" s="268"/>
      <c r="AE3391" s="268"/>
      <c r="AF3391" s="268"/>
      <c r="AG3391" s="268"/>
      <c r="AH3391" s="268"/>
      <c r="AI3391" s="268"/>
      <c r="AM3391" s="268"/>
    </row>
    <row r="3392" spans="1:39" x14ac:dyDescent="0.25">
      <c r="A3392" s="268"/>
      <c r="B3392" s="268"/>
      <c r="C3392" s="268"/>
      <c r="D3392" s="268"/>
      <c r="E3392" s="268"/>
      <c r="F3392" s="268"/>
      <c r="G3392" s="271"/>
      <c r="H3392" s="268"/>
      <c r="I3392" s="2"/>
      <c r="K3392" s="270"/>
      <c r="L3392" s="270"/>
      <c r="M3392" s="270"/>
      <c r="N3392" s="270"/>
      <c r="O3392" s="268"/>
      <c r="P3392" s="268"/>
      <c r="Q3392" s="268"/>
      <c r="R3392" s="268"/>
      <c r="S3392" s="268"/>
      <c r="T3392" s="268"/>
      <c r="U3392" s="268"/>
      <c r="V3392" s="268"/>
      <c r="W3392" s="268"/>
      <c r="X3392" s="268"/>
      <c r="AC3392" s="268"/>
      <c r="AE3392" s="268"/>
      <c r="AF3392" s="268"/>
      <c r="AG3392" s="268"/>
      <c r="AH3392" s="268"/>
      <c r="AI3392" s="268"/>
      <c r="AM3392" s="268"/>
    </row>
    <row r="3393" spans="1:39" x14ac:dyDescent="0.25">
      <c r="A3393" s="268"/>
      <c r="B3393" s="268"/>
      <c r="C3393" s="268"/>
      <c r="D3393" s="268"/>
      <c r="E3393" s="268"/>
      <c r="F3393" s="268"/>
      <c r="G3393" s="271"/>
      <c r="H3393" s="268"/>
      <c r="I3393" s="268"/>
      <c r="K3393" s="270"/>
      <c r="L3393" s="270"/>
      <c r="M3393" s="270"/>
      <c r="N3393" s="270"/>
      <c r="O3393" s="268"/>
      <c r="P3393" s="268"/>
      <c r="Q3393" s="268"/>
      <c r="R3393" s="268"/>
      <c r="S3393" s="268"/>
      <c r="T3393" s="268"/>
      <c r="U3393" s="268"/>
      <c r="V3393" s="268"/>
      <c r="W3393" s="268"/>
      <c r="X3393" s="268"/>
      <c r="Y3393" s="268"/>
      <c r="AC3393" s="268"/>
      <c r="AE3393" s="268"/>
      <c r="AF3393" s="268"/>
      <c r="AG3393" s="268"/>
      <c r="AH3393" s="268"/>
      <c r="AI3393" s="268"/>
      <c r="AM3393" s="268"/>
    </row>
    <row r="3394" spans="1:39" x14ac:dyDescent="0.25">
      <c r="A3394" s="268"/>
      <c r="B3394" s="268"/>
      <c r="C3394" s="268"/>
      <c r="D3394" s="268"/>
      <c r="E3394" s="268"/>
      <c r="F3394" s="268"/>
      <c r="G3394" s="271"/>
      <c r="H3394" s="268"/>
      <c r="I3394" s="268"/>
      <c r="K3394" s="270"/>
      <c r="L3394" s="270"/>
      <c r="M3394" s="270"/>
      <c r="N3394" s="270"/>
      <c r="O3394" s="268"/>
      <c r="P3394" s="268"/>
      <c r="Q3394" s="268"/>
      <c r="R3394" s="268"/>
      <c r="S3394" s="268"/>
      <c r="T3394" s="268"/>
      <c r="U3394" s="268"/>
      <c r="V3394" s="268"/>
      <c r="W3394" s="268"/>
      <c r="X3394" s="268"/>
      <c r="AC3394" s="268"/>
      <c r="AE3394" s="268"/>
      <c r="AF3394" s="268"/>
      <c r="AG3394" s="268"/>
      <c r="AH3394" s="268"/>
      <c r="AI3394" s="268"/>
      <c r="AM3394" s="268"/>
    </row>
    <row r="3395" spans="1:39" x14ac:dyDescent="0.25">
      <c r="A3395" s="268"/>
      <c r="B3395" s="268"/>
      <c r="C3395" s="268"/>
      <c r="D3395" s="268"/>
      <c r="E3395" s="268"/>
      <c r="F3395" s="268"/>
      <c r="G3395" s="271"/>
      <c r="H3395" s="268"/>
      <c r="I3395" s="268"/>
      <c r="K3395" s="270"/>
      <c r="L3395" s="270"/>
      <c r="M3395" s="270"/>
      <c r="N3395" s="270"/>
      <c r="O3395" s="268"/>
      <c r="P3395" s="268"/>
      <c r="Q3395" s="268"/>
      <c r="R3395" s="268"/>
      <c r="S3395" s="268"/>
      <c r="T3395" s="268"/>
      <c r="U3395" s="268"/>
      <c r="V3395" s="268"/>
      <c r="W3395" s="268"/>
      <c r="X3395" s="268"/>
      <c r="Y3395" s="268"/>
      <c r="AC3395" s="268"/>
      <c r="AE3395" s="268"/>
      <c r="AF3395" s="268"/>
      <c r="AG3395" s="268"/>
      <c r="AH3395" s="268"/>
      <c r="AI3395" s="268"/>
      <c r="AM3395" s="268"/>
    </row>
    <row r="3396" spans="1:39" x14ac:dyDescent="0.25">
      <c r="A3396" s="268"/>
      <c r="B3396" s="268"/>
      <c r="C3396" s="268"/>
      <c r="D3396" s="268"/>
      <c r="E3396" s="268"/>
      <c r="F3396" s="268"/>
      <c r="G3396" s="271"/>
      <c r="H3396" s="268"/>
      <c r="I3396" s="268"/>
      <c r="K3396" s="270"/>
      <c r="L3396" s="270"/>
      <c r="M3396" s="270"/>
      <c r="N3396" s="270"/>
      <c r="O3396" s="268"/>
      <c r="P3396" s="268"/>
      <c r="Q3396" s="268"/>
      <c r="R3396" s="268"/>
      <c r="S3396" s="268"/>
      <c r="T3396" s="268"/>
      <c r="U3396" s="268"/>
      <c r="V3396" s="268"/>
      <c r="W3396" s="268"/>
      <c r="X3396" s="268"/>
      <c r="AC3396" s="268"/>
      <c r="AE3396" s="268"/>
      <c r="AF3396" s="268"/>
      <c r="AG3396" s="268"/>
      <c r="AH3396" s="268"/>
      <c r="AI3396" s="268"/>
      <c r="AM3396" s="268"/>
    </row>
    <row r="3397" spans="1:39" x14ac:dyDescent="0.25">
      <c r="A3397" s="268"/>
      <c r="B3397" s="268"/>
      <c r="C3397" s="268"/>
      <c r="D3397" s="268"/>
      <c r="E3397" s="268"/>
      <c r="F3397" s="268"/>
      <c r="G3397" s="271"/>
      <c r="H3397" s="268"/>
      <c r="I3397" s="268"/>
      <c r="K3397" s="270"/>
      <c r="L3397" s="270"/>
      <c r="M3397" s="270"/>
      <c r="N3397" s="270"/>
      <c r="O3397" s="268"/>
      <c r="P3397" s="268"/>
      <c r="Q3397" s="268"/>
      <c r="R3397" s="268"/>
      <c r="S3397" s="268"/>
      <c r="T3397" s="268"/>
      <c r="U3397" s="268"/>
      <c r="V3397" s="268"/>
      <c r="W3397" s="268"/>
      <c r="X3397" s="268"/>
      <c r="AC3397" s="268"/>
      <c r="AE3397" s="268"/>
      <c r="AF3397" s="268"/>
      <c r="AG3397" s="268"/>
      <c r="AH3397" s="268"/>
      <c r="AI3397" s="268"/>
      <c r="AM3397" s="268"/>
    </row>
    <row r="3398" spans="1:39" x14ac:dyDescent="0.25">
      <c r="A3398" s="268"/>
      <c r="B3398" s="268"/>
      <c r="C3398" s="268"/>
      <c r="D3398" s="268"/>
      <c r="E3398" s="268"/>
      <c r="F3398" s="268"/>
      <c r="G3398" s="271"/>
      <c r="H3398" s="268"/>
      <c r="I3398" s="268"/>
      <c r="J3398" s="268"/>
      <c r="K3398" s="270"/>
      <c r="L3398" s="270"/>
      <c r="M3398" s="270"/>
      <c r="N3398" s="270"/>
      <c r="O3398" s="268"/>
      <c r="P3398" s="268"/>
      <c r="Q3398" s="268"/>
      <c r="R3398" s="268"/>
      <c r="S3398" s="268"/>
      <c r="T3398" s="268"/>
      <c r="U3398" s="268"/>
      <c r="V3398" s="268"/>
      <c r="W3398" s="268"/>
      <c r="X3398" s="268"/>
      <c r="Y3398" s="268"/>
      <c r="AC3398" s="268"/>
      <c r="AE3398" s="268"/>
      <c r="AF3398" s="268"/>
      <c r="AG3398" s="268"/>
      <c r="AH3398" s="268"/>
      <c r="AI3398" s="268"/>
      <c r="AM3398" s="268"/>
    </row>
    <row r="3399" spans="1:39" x14ac:dyDescent="0.25">
      <c r="A3399" s="268"/>
      <c r="B3399" s="268"/>
      <c r="C3399" s="268"/>
      <c r="D3399" s="268"/>
      <c r="E3399" s="268"/>
      <c r="F3399" s="268"/>
      <c r="G3399" s="271"/>
      <c r="H3399" s="268"/>
      <c r="I3399" s="268"/>
      <c r="K3399" s="270"/>
      <c r="L3399" s="270"/>
      <c r="M3399" s="270"/>
      <c r="N3399" s="270"/>
      <c r="O3399" s="268"/>
      <c r="P3399" s="268"/>
      <c r="Q3399" s="268"/>
      <c r="R3399" s="268"/>
      <c r="S3399" s="268"/>
      <c r="T3399" s="268"/>
      <c r="U3399" s="268"/>
      <c r="V3399" s="268"/>
      <c r="W3399" s="268"/>
      <c r="X3399" s="268"/>
      <c r="Y3399" s="268"/>
      <c r="AC3399" s="268"/>
      <c r="AE3399" s="268"/>
      <c r="AF3399" s="268"/>
      <c r="AG3399" s="268"/>
      <c r="AH3399" s="268"/>
      <c r="AI3399" s="268"/>
      <c r="AM3399" s="268"/>
    </row>
    <row r="3400" spans="1:39" x14ac:dyDescent="0.25">
      <c r="A3400" s="268"/>
      <c r="B3400" s="268"/>
      <c r="C3400" s="268"/>
      <c r="D3400" s="268"/>
      <c r="E3400" s="268"/>
      <c r="F3400" s="268"/>
      <c r="G3400" s="271"/>
      <c r="H3400" s="268"/>
      <c r="I3400" s="2"/>
      <c r="K3400" s="270"/>
      <c r="L3400" s="270"/>
      <c r="M3400" s="270"/>
      <c r="N3400" s="270"/>
      <c r="O3400" s="268"/>
      <c r="P3400" s="268"/>
      <c r="Q3400" s="268"/>
      <c r="R3400" s="268"/>
      <c r="S3400" s="268"/>
      <c r="T3400" s="268"/>
      <c r="U3400" s="268"/>
      <c r="V3400" s="268"/>
      <c r="W3400" s="268"/>
      <c r="X3400" s="268"/>
      <c r="Y3400" s="268"/>
      <c r="AC3400" s="268"/>
      <c r="AE3400" s="268"/>
      <c r="AF3400" s="268"/>
      <c r="AG3400" s="268"/>
      <c r="AH3400" s="268"/>
      <c r="AI3400" s="268"/>
      <c r="AM3400" s="268"/>
    </row>
    <row r="3401" spans="1:39" x14ac:dyDescent="0.25">
      <c r="A3401" s="268"/>
      <c r="B3401" s="268"/>
      <c r="C3401" s="268"/>
      <c r="D3401" s="268"/>
      <c r="E3401" s="268"/>
      <c r="F3401" s="268"/>
      <c r="G3401" s="271"/>
      <c r="H3401" s="268"/>
      <c r="I3401" s="268"/>
      <c r="K3401" s="270"/>
      <c r="L3401" s="270"/>
      <c r="M3401" s="270"/>
      <c r="N3401" s="270"/>
      <c r="O3401" s="268"/>
      <c r="P3401" s="268"/>
      <c r="Q3401" s="268"/>
      <c r="R3401" s="268"/>
      <c r="S3401" s="268"/>
      <c r="T3401" s="268"/>
      <c r="U3401" s="268"/>
      <c r="V3401" s="268"/>
      <c r="W3401" s="268"/>
      <c r="X3401" s="268"/>
      <c r="Y3401" s="268"/>
      <c r="AC3401" s="268"/>
      <c r="AE3401" s="268"/>
      <c r="AF3401" s="268"/>
      <c r="AG3401" s="268"/>
      <c r="AH3401" s="268"/>
      <c r="AI3401" s="268"/>
      <c r="AM3401" s="268"/>
    </row>
    <row r="3402" spans="1:39" x14ac:dyDescent="0.25">
      <c r="A3402" s="268"/>
      <c r="B3402" s="268"/>
      <c r="C3402" s="268"/>
      <c r="D3402" s="268"/>
      <c r="E3402" s="268"/>
      <c r="F3402" s="268"/>
      <c r="G3402" s="271"/>
      <c r="H3402" s="268"/>
      <c r="I3402" s="2"/>
      <c r="K3402" s="270"/>
      <c r="L3402" s="270"/>
      <c r="M3402" s="270"/>
      <c r="N3402" s="270"/>
      <c r="O3402" s="268"/>
      <c r="P3402" s="268"/>
      <c r="Q3402" s="268"/>
      <c r="R3402" s="268"/>
      <c r="S3402" s="268"/>
      <c r="T3402" s="268"/>
      <c r="U3402" s="268"/>
      <c r="V3402" s="268"/>
      <c r="W3402" s="268"/>
      <c r="X3402" s="268"/>
      <c r="Y3402" s="268"/>
      <c r="Z3402" s="268"/>
      <c r="AC3402" s="268"/>
      <c r="AE3402" s="268"/>
      <c r="AF3402" s="268"/>
      <c r="AG3402" s="268"/>
      <c r="AH3402" s="268"/>
      <c r="AI3402" s="268"/>
      <c r="AM3402" s="268"/>
    </row>
    <row r="3403" spans="1:39" x14ac:dyDescent="0.25">
      <c r="A3403" s="268"/>
      <c r="B3403" s="268"/>
      <c r="C3403" s="268"/>
      <c r="D3403" s="268"/>
      <c r="E3403" s="268"/>
      <c r="F3403" s="268"/>
      <c r="G3403" s="271"/>
      <c r="H3403" s="268"/>
      <c r="I3403" s="268"/>
      <c r="K3403" s="270"/>
      <c r="L3403" s="270"/>
      <c r="M3403" s="270"/>
      <c r="N3403" s="270"/>
      <c r="O3403" s="268"/>
      <c r="P3403" s="268"/>
      <c r="Q3403" s="268"/>
      <c r="R3403" s="268"/>
      <c r="S3403" s="268"/>
      <c r="T3403" s="268"/>
      <c r="U3403" s="268"/>
      <c r="V3403" s="268"/>
      <c r="W3403" s="268"/>
      <c r="X3403" s="268"/>
      <c r="Y3403" s="268"/>
      <c r="Z3403" s="268"/>
      <c r="AC3403" s="268"/>
      <c r="AE3403" s="268"/>
      <c r="AF3403" s="268"/>
      <c r="AG3403" s="268"/>
      <c r="AH3403" s="268"/>
      <c r="AI3403" s="268"/>
      <c r="AM3403" s="268"/>
    </row>
    <row r="3404" spans="1:39" x14ac:dyDescent="0.25">
      <c r="A3404" s="268"/>
      <c r="B3404" s="268"/>
      <c r="C3404" s="268"/>
      <c r="D3404" s="268"/>
      <c r="E3404" s="268"/>
      <c r="F3404" s="268"/>
      <c r="G3404" s="271"/>
      <c r="H3404" s="268"/>
      <c r="K3404" s="270"/>
      <c r="L3404" s="270"/>
      <c r="M3404" s="270"/>
      <c r="N3404" s="270"/>
      <c r="O3404" s="268"/>
      <c r="P3404" s="268"/>
      <c r="Q3404" s="268"/>
      <c r="R3404" s="268"/>
      <c r="S3404" s="268"/>
      <c r="T3404" s="268"/>
      <c r="U3404" s="268"/>
      <c r="V3404" s="268"/>
      <c r="W3404" s="268"/>
      <c r="X3404" s="268"/>
      <c r="Y3404" s="268"/>
      <c r="Z3404" s="268"/>
      <c r="AC3404" s="268"/>
      <c r="AE3404" s="268"/>
      <c r="AF3404" s="268"/>
      <c r="AG3404" s="268"/>
      <c r="AH3404" s="268"/>
      <c r="AI3404" s="268"/>
      <c r="AM3404" s="268"/>
    </row>
    <row r="3405" spans="1:39" x14ac:dyDescent="0.25">
      <c r="A3405" s="268"/>
      <c r="B3405" s="268"/>
      <c r="C3405" s="268"/>
      <c r="D3405" s="268"/>
      <c r="E3405" s="268"/>
      <c r="F3405" s="268"/>
      <c r="G3405" s="271"/>
      <c r="H3405" s="268"/>
      <c r="K3405" s="270"/>
      <c r="L3405" s="270"/>
      <c r="M3405" s="270"/>
      <c r="N3405" s="270"/>
      <c r="O3405" s="268"/>
      <c r="P3405" s="268"/>
      <c r="Q3405" s="268"/>
      <c r="R3405" s="268"/>
      <c r="S3405" s="268"/>
      <c r="T3405" s="268"/>
      <c r="U3405" s="268"/>
      <c r="V3405" s="268"/>
      <c r="W3405" s="268"/>
      <c r="X3405" s="268"/>
      <c r="Y3405" s="268"/>
      <c r="Z3405" s="268"/>
      <c r="AC3405" s="268"/>
      <c r="AE3405" s="268"/>
      <c r="AF3405" s="268"/>
      <c r="AG3405" s="268"/>
      <c r="AH3405" s="268"/>
      <c r="AI3405" s="268"/>
      <c r="AM3405" s="268"/>
    </row>
    <row r="3406" spans="1:39" x14ac:dyDescent="0.25">
      <c r="A3406" s="268"/>
      <c r="B3406" s="268"/>
      <c r="C3406" s="268"/>
      <c r="D3406" s="268"/>
      <c r="E3406" s="268"/>
      <c r="F3406" s="268"/>
      <c r="G3406" s="271"/>
      <c r="H3406" s="268"/>
      <c r="I3406" s="2"/>
      <c r="K3406" s="270"/>
      <c r="L3406" s="270"/>
      <c r="M3406" s="270"/>
      <c r="N3406" s="270"/>
      <c r="O3406" s="268"/>
      <c r="P3406" s="268"/>
      <c r="Q3406" s="268"/>
      <c r="R3406" s="268"/>
      <c r="S3406" s="268"/>
      <c r="T3406" s="268"/>
      <c r="U3406" s="268"/>
      <c r="V3406" s="268"/>
      <c r="W3406" s="268"/>
      <c r="X3406" s="268"/>
      <c r="Y3406" s="268"/>
      <c r="Z3406" s="268"/>
      <c r="AC3406" s="268"/>
      <c r="AE3406" s="268"/>
      <c r="AF3406" s="268"/>
      <c r="AG3406" s="268"/>
      <c r="AH3406" s="268"/>
      <c r="AI3406" s="268"/>
      <c r="AM3406" s="268"/>
    </row>
    <row r="3407" spans="1:39" x14ac:dyDescent="0.25">
      <c r="A3407" s="268"/>
      <c r="B3407" s="268"/>
      <c r="C3407" s="268"/>
      <c r="D3407" s="268"/>
      <c r="E3407" s="268"/>
      <c r="F3407" s="268"/>
      <c r="G3407" s="271"/>
      <c r="H3407" s="268"/>
      <c r="I3407" s="268"/>
      <c r="K3407" s="270"/>
      <c r="L3407" s="270"/>
      <c r="M3407" s="270"/>
      <c r="N3407" s="270"/>
      <c r="O3407" s="268"/>
      <c r="P3407" s="268"/>
      <c r="Q3407" s="268"/>
      <c r="R3407" s="268"/>
      <c r="S3407" s="268"/>
      <c r="T3407" s="268"/>
      <c r="U3407" s="268"/>
      <c r="V3407" s="268"/>
      <c r="W3407" s="268"/>
      <c r="X3407" s="268"/>
      <c r="Y3407" s="268"/>
      <c r="Z3407" s="268"/>
      <c r="AC3407" s="268"/>
      <c r="AE3407" s="268"/>
      <c r="AF3407" s="268"/>
      <c r="AG3407" s="268"/>
      <c r="AH3407" s="268"/>
      <c r="AI3407" s="268"/>
      <c r="AM3407" s="268"/>
    </row>
    <row r="3408" spans="1:39" x14ac:dyDescent="0.25">
      <c r="A3408" s="268"/>
      <c r="B3408" s="268"/>
      <c r="C3408" s="268"/>
      <c r="D3408" s="268"/>
      <c r="E3408" s="268"/>
      <c r="F3408" s="268"/>
      <c r="G3408" s="271"/>
      <c r="H3408" s="268"/>
      <c r="I3408" s="268"/>
      <c r="K3408" s="270"/>
      <c r="L3408" s="270"/>
      <c r="M3408" s="270"/>
      <c r="N3408" s="270"/>
      <c r="O3408" s="268"/>
      <c r="P3408" s="268"/>
      <c r="Q3408" s="268"/>
      <c r="R3408" s="268"/>
      <c r="S3408" s="268"/>
      <c r="T3408" s="268"/>
      <c r="U3408" s="268"/>
      <c r="V3408" s="268"/>
      <c r="W3408" s="268"/>
      <c r="X3408" s="268"/>
      <c r="Y3408" s="268"/>
      <c r="Z3408" s="268"/>
      <c r="AC3408" s="268"/>
      <c r="AE3408" s="268"/>
      <c r="AF3408" s="268"/>
      <c r="AG3408" s="268"/>
      <c r="AH3408" s="268"/>
      <c r="AI3408" s="268"/>
      <c r="AM3408" s="268"/>
    </row>
    <row r="3409" spans="1:39" x14ac:dyDescent="0.25">
      <c r="A3409" s="268"/>
      <c r="B3409" s="268"/>
      <c r="C3409" s="268"/>
      <c r="D3409" s="268"/>
      <c r="E3409" s="268"/>
      <c r="F3409" s="268"/>
      <c r="G3409" s="271"/>
      <c r="H3409" s="268"/>
      <c r="I3409" s="268"/>
      <c r="K3409" s="270"/>
      <c r="L3409" s="270"/>
      <c r="M3409" s="270"/>
      <c r="N3409" s="270"/>
      <c r="O3409" s="268"/>
      <c r="P3409" s="268"/>
      <c r="Q3409" s="268"/>
      <c r="R3409" s="268"/>
      <c r="S3409" s="268"/>
      <c r="T3409" s="268"/>
      <c r="U3409" s="268"/>
      <c r="V3409" s="268"/>
      <c r="W3409" s="268"/>
      <c r="X3409" s="268"/>
      <c r="Y3409" s="268"/>
      <c r="Z3409" s="268"/>
      <c r="AC3409" s="268"/>
      <c r="AE3409" s="268"/>
      <c r="AF3409" s="268"/>
      <c r="AG3409" s="268"/>
      <c r="AH3409" s="268"/>
      <c r="AI3409" s="268"/>
      <c r="AM3409" s="268"/>
    </row>
    <row r="3410" spans="1:39" x14ac:dyDescent="0.25">
      <c r="A3410" s="268"/>
      <c r="B3410" s="268"/>
      <c r="C3410" s="268"/>
      <c r="D3410" s="268"/>
      <c r="E3410" s="268"/>
      <c r="F3410" s="268"/>
      <c r="G3410" s="271"/>
      <c r="H3410" s="268"/>
      <c r="I3410" s="268"/>
      <c r="K3410" s="270"/>
      <c r="L3410" s="270"/>
      <c r="M3410" s="270"/>
      <c r="N3410" s="270"/>
      <c r="O3410" s="268"/>
      <c r="P3410" s="268"/>
      <c r="Q3410" s="268"/>
      <c r="R3410" s="268"/>
      <c r="S3410" s="268"/>
      <c r="T3410" s="268"/>
      <c r="U3410" s="268"/>
      <c r="V3410" s="268"/>
      <c r="W3410" s="268"/>
      <c r="X3410" s="268"/>
      <c r="Y3410" s="268"/>
      <c r="Z3410" s="268"/>
      <c r="AC3410" s="268"/>
      <c r="AE3410" s="268"/>
      <c r="AF3410" s="268"/>
      <c r="AG3410" s="268"/>
      <c r="AH3410" s="268"/>
      <c r="AI3410" s="268"/>
      <c r="AM3410" s="268"/>
    </row>
    <row r="3411" spans="1:39" x14ac:dyDescent="0.25">
      <c r="A3411" s="268"/>
      <c r="B3411" s="268"/>
      <c r="C3411" s="268"/>
      <c r="D3411" s="268"/>
      <c r="E3411" s="268"/>
      <c r="F3411" s="268"/>
      <c r="G3411" s="271"/>
      <c r="H3411" s="268"/>
      <c r="I3411" s="268"/>
      <c r="K3411" s="270"/>
      <c r="L3411" s="270"/>
      <c r="M3411" s="270"/>
      <c r="N3411" s="270"/>
      <c r="O3411" s="268"/>
      <c r="P3411" s="268"/>
      <c r="Q3411" s="268"/>
      <c r="R3411" s="268"/>
      <c r="S3411" s="268"/>
      <c r="T3411" s="268"/>
      <c r="U3411" s="268"/>
      <c r="V3411" s="268"/>
      <c r="W3411" s="268"/>
      <c r="X3411" s="268"/>
      <c r="Y3411" s="268"/>
      <c r="Z3411" s="268"/>
      <c r="AC3411" s="268"/>
      <c r="AE3411" s="268"/>
      <c r="AF3411" s="268"/>
      <c r="AG3411" s="268"/>
      <c r="AH3411" s="268"/>
      <c r="AI3411" s="268"/>
      <c r="AM3411" s="268"/>
    </row>
    <row r="3412" spans="1:39" x14ac:dyDescent="0.25">
      <c r="A3412" s="268"/>
      <c r="B3412" s="268"/>
      <c r="C3412" s="268"/>
      <c r="D3412" s="268"/>
      <c r="E3412" s="268"/>
      <c r="F3412" s="268"/>
      <c r="G3412" s="271"/>
      <c r="H3412" s="268"/>
      <c r="I3412" s="268"/>
      <c r="K3412" s="270"/>
      <c r="L3412" s="270"/>
      <c r="M3412" s="270"/>
      <c r="N3412" s="270"/>
      <c r="O3412" s="268"/>
      <c r="P3412" s="268"/>
      <c r="Q3412" s="268"/>
      <c r="R3412" s="268"/>
      <c r="S3412" s="268"/>
      <c r="T3412" s="268"/>
      <c r="U3412" s="268"/>
      <c r="V3412" s="268"/>
      <c r="W3412" s="268"/>
      <c r="X3412" s="268"/>
      <c r="Y3412" s="268"/>
      <c r="Z3412" s="268"/>
      <c r="AC3412" s="268"/>
      <c r="AE3412" s="268"/>
      <c r="AF3412" s="268"/>
      <c r="AG3412" s="268"/>
      <c r="AH3412" s="268"/>
      <c r="AI3412" s="268"/>
      <c r="AM3412" s="268"/>
    </row>
    <row r="3413" spans="1:39" x14ac:dyDescent="0.25">
      <c r="A3413" s="268"/>
      <c r="B3413" s="268"/>
      <c r="C3413" s="268"/>
      <c r="D3413" s="268"/>
      <c r="E3413" s="268"/>
      <c r="F3413" s="268"/>
      <c r="G3413" s="271"/>
      <c r="H3413" s="268"/>
      <c r="J3413" s="268"/>
      <c r="K3413" s="270"/>
      <c r="L3413" s="270"/>
      <c r="M3413" s="270"/>
      <c r="N3413" s="270"/>
      <c r="O3413" s="268"/>
      <c r="P3413" s="268"/>
      <c r="Q3413" s="268"/>
      <c r="R3413" s="268"/>
      <c r="S3413" s="268"/>
      <c r="T3413" s="268"/>
      <c r="U3413" s="268"/>
      <c r="V3413" s="268"/>
      <c r="W3413" s="268"/>
      <c r="X3413" s="268"/>
      <c r="Y3413" s="268"/>
      <c r="Z3413" s="268"/>
      <c r="AC3413" s="268"/>
      <c r="AE3413" s="268"/>
      <c r="AF3413" s="268"/>
      <c r="AG3413" s="268"/>
      <c r="AH3413" s="268"/>
      <c r="AI3413" s="268"/>
      <c r="AM3413" s="268"/>
    </row>
    <row r="3414" spans="1:39" x14ac:dyDescent="0.25">
      <c r="A3414" s="268"/>
      <c r="B3414" s="268"/>
      <c r="C3414" s="268"/>
      <c r="D3414" s="268"/>
      <c r="E3414" s="268"/>
      <c r="F3414" s="268"/>
      <c r="G3414" s="271"/>
      <c r="H3414" s="268"/>
      <c r="I3414" s="268"/>
      <c r="K3414" s="270"/>
      <c r="L3414" s="270"/>
      <c r="M3414" s="270"/>
      <c r="N3414" s="270"/>
      <c r="O3414" s="268"/>
      <c r="P3414" s="268"/>
      <c r="Q3414" s="268"/>
      <c r="R3414" s="268"/>
      <c r="S3414" s="268"/>
      <c r="T3414" s="268"/>
      <c r="U3414" s="268"/>
      <c r="V3414" s="268"/>
      <c r="W3414" s="268"/>
      <c r="X3414" s="268"/>
      <c r="Y3414" s="268"/>
      <c r="Z3414" s="268"/>
      <c r="AC3414" s="268"/>
      <c r="AE3414" s="268"/>
      <c r="AF3414" s="268"/>
      <c r="AG3414" s="268"/>
      <c r="AH3414" s="268"/>
      <c r="AI3414" s="268"/>
      <c r="AM3414" s="268"/>
    </row>
    <row r="3415" spans="1:39" x14ac:dyDescent="0.25">
      <c r="A3415" s="268"/>
      <c r="B3415" s="268"/>
      <c r="C3415" s="268"/>
      <c r="D3415" s="268"/>
      <c r="E3415" s="268"/>
      <c r="F3415" s="268"/>
      <c r="G3415" s="271"/>
      <c r="H3415" s="268"/>
      <c r="I3415" s="2"/>
      <c r="K3415" s="270"/>
      <c r="L3415" s="270"/>
      <c r="M3415" s="270"/>
      <c r="N3415" s="270"/>
      <c r="O3415" s="268"/>
      <c r="P3415" s="268"/>
      <c r="Q3415" s="268"/>
      <c r="R3415" s="268"/>
      <c r="S3415" s="268"/>
      <c r="T3415" s="268"/>
      <c r="U3415" s="268"/>
      <c r="V3415" s="268"/>
      <c r="W3415" s="268"/>
      <c r="X3415" s="268"/>
      <c r="Y3415" s="268"/>
      <c r="Z3415" s="268"/>
      <c r="AC3415" s="268"/>
      <c r="AE3415" s="268"/>
      <c r="AF3415" s="268"/>
      <c r="AG3415" s="268"/>
      <c r="AH3415" s="268"/>
      <c r="AI3415" s="268"/>
      <c r="AM3415" s="268"/>
    </row>
    <row r="3416" spans="1:39" x14ac:dyDescent="0.25">
      <c r="A3416" s="268"/>
      <c r="B3416" s="268"/>
      <c r="C3416" s="268"/>
      <c r="D3416" s="268"/>
      <c r="E3416" s="268"/>
      <c r="F3416" s="268"/>
      <c r="G3416" s="271"/>
      <c r="H3416" s="268"/>
      <c r="K3416" s="270"/>
      <c r="L3416" s="270"/>
      <c r="M3416" s="270"/>
      <c r="N3416" s="270"/>
      <c r="O3416" s="268"/>
      <c r="P3416" s="268"/>
      <c r="Q3416" s="268"/>
      <c r="R3416" s="268"/>
      <c r="S3416" s="268"/>
      <c r="T3416" s="268"/>
      <c r="U3416" s="268"/>
      <c r="V3416" s="268"/>
      <c r="W3416" s="268"/>
      <c r="X3416" s="268"/>
      <c r="Y3416" s="268"/>
      <c r="Z3416" s="268"/>
      <c r="AC3416" s="268"/>
      <c r="AE3416" s="268"/>
      <c r="AF3416" s="268"/>
      <c r="AG3416" s="268"/>
      <c r="AH3416" s="268"/>
      <c r="AI3416" s="268"/>
      <c r="AM3416" s="268"/>
    </row>
    <row r="3417" spans="1:39" x14ac:dyDescent="0.25">
      <c r="A3417" s="268"/>
      <c r="B3417" s="268"/>
      <c r="C3417" s="268"/>
      <c r="D3417" s="268"/>
      <c r="E3417" s="268"/>
      <c r="F3417" s="268"/>
      <c r="G3417" s="271"/>
      <c r="H3417" s="268"/>
      <c r="I3417" s="2"/>
      <c r="K3417" s="270"/>
      <c r="L3417" s="270"/>
      <c r="M3417" s="270"/>
      <c r="N3417" s="270"/>
      <c r="O3417" s="268"/>
      <c r="P3417" s="268"/>
      <c r="Q3417" s="268"/>
      <c r="R3417" s="268"/>
      <c r="S3417" s="268"/>
      <c r="T3417" s="268"/>
      <c r="U3417" s="268"/>
      <c r="V3417" s="268"/>
      <c r="W3417" s="268"/>
      <c r="X3417" s="268"/>
      <c r="Y3417" s="268"/>
      <c r="Z3417" s="268"/>
      <c r="AC3417" s="268"/>
      <c r="AE3417" s="268"/>
      <c r="AF3417" s="268"/>
      <c r="AG3417" s="268"/>
      <c r="AH3417" s="268"/>
      <c r="AI3417" s="268"/>
      <c r="AM3417" s="268"/>
    </row>
    <row r="3418" spans="1:39" x14ac:dyDescent="0.25">
      <c r="A3418" s="268"/>
      <c r="B3418" s="268"/>
      <c r="C3418" s="268"/>
      <c r="D3418" s="268"/>
      <c r="E3418" s="268"/>
      <c r="F3418" s="268"/>
      <c r="G3418" s="271"/>
      <c r="H3418" s="268"/>
      <c r="K3418" s="270"/>
      <c r="L3418" s="270"/>
      <c r="M3418" s="270"/>
      <c r="N3418" s="270"/>
      <c r="O3418" s="268"/>
      <c r="P3418" s="268"/>
      <c r="Q3418" s="268"/>
      <c r="R3418" s="268"/>
      <c r="S3418" s="268"/>
      <c r="T3418" s="268"/>
      <c r="U3418" s="268"/>
      <c r="V3418" s="268"/>
      <c r="W3418" s="268"/>
      <c r="X3418" s="268"/>
      <c r="Y3418" s="268"/>
      <c r="Z3418" s="268"/>
      <c r="AC3418" s="268"/>
      <c r="AE3418" s="268"/>
      <c r="AF3418" s="268"/>
      <c r="AG3418" s="268"/>
      <c r="AH3418" s="268"/>
      <c r="AI3418" s="268"/>
      <c r="AM3418" s="268"/>
    </row>
    <row r="3419" spans="1:39" x14ac:dyDescent="0.25">
      <c r="A3419" s="268"/>
      <c r="B3419" s="268"/>
      <c r="C3419" s="268"/>
      <c r="D3419" s="268"/>
      <c r="E3419" s="268"/>
      <c r="F3419" s="268"/>
      <c r="G3419" s="271"/>
      <c r="H3419" s="268"/>
      <c r="K3419" s="270"/>
      <c r="L3419" s="270"/>
      <c r="M3419" s="270"/>
      <c r="N3419" s="270"/>
      <c r="O3419" s="268"/>
      <c r="P3419" s="268"/>
      <c r="Q3419" s="268"/>
      <c r="R3419" s="268"/>
      <c r="S3419" s="268"/>
      <c r="T3419" s="268"/>
      <c r="U3419" s="268"/>
      <c r="V3419" s="268"/>
      <c r="W3419" s="268"/>
      <c r="X3419" s="268"/>
      <c r="Y3419" s="268"/>
      <c r="Z3419" s="268"/>
      <c r="AC3419" s="268"/>
      <c r="AE3419" s="268"/>
      <c r="AF3419" s="268"/>
      <c r="AG3419" s="268"/>
      <c r="AH3419" s="268"/>
      <c r="AI3419" s="268"/>
      <c r="AM3419" s="268"/>
    </row>
    <row r="3420" spans="1:39" x14ac:dyDescent="0.25">
      <c r="A3420" s="268"/>
      <c r="B3420" s="268"/>
      <c r="C3420" s="268"/>
      <c r="D3420" s="268"/>
      <c r="E3420" s="268"/>
      <c r="F3420" s="268"/>
      <c r="G3420" s="271"/>
      <c r="H3420" s="268"/>
      <c r="K3420" s="270"/>
      <c r="L3420" s="270"/>
      <c r="M3420" s="270"/>
      <c r="N3420" s="270"/>
      <c r="O3420" s="268"/>
      <c r="P3420" s="268"/>
      <c r="Q3420" s="268"/>
      <c r="R3420" s="268"/>
      <c r="S3420" s="268"/>
      <c r="T3420" s="268"/>
      <c r="U3420" s="268"/>
      <c r="V3420" s="268"/>
      <c r="W3420" s="268"/>
      <c r="X3420" s="268"/>
      <c r="Y3420" s="268"/>
      <c r="Z3420" s="268"/>
      <c r="AC3420" s="268"/>
      <c r="AE3420" s="268"/>
      <c r="AF3420" s="268"/>
      <c r="AG3420" s="268"/>
      <c r="AH3420" s="268"/>
      <c r="AI3420" s="268"/>
      <c r="AM3420" s="268"/>
    </row>
    <row r="3421" spans="1:39" x14ac:dyDescent="0.25">
      <c r="A3421" s="268"/>
      <c r="B3421" s="268"/>
      <c r="C3421" s="268"/>
      <c r="D3421" s="268"/>
      <c r="E3421" s="268"/>
      <c r="F3421" s="268"/>
      <c r="G3421" s="271"/>
      <c r="H3421" s="268"/>
      <c r="K3421" s="270"/>
      <c r="L3421" s="270"/>
      <c r="M3421" s="270"/>
      <c r="N3421" s="270"/>
      <c r="O3421" s="268"/>
      <c r="P3421" s="268"/>
      <c r="Q3421" s="268"/>
      <c r="R3421" s="268"/>
      <c r="S3421" s="268"/>
      <c r="T3421" s="268"/>
      <c r="U3421" s="268"/>
      <c r="V3421" s="268"/>
      <c r="W3421" s="268"/>
      <c r="X3421" s="268"/>
      <c r="Y3421" s="268"/>
      <c r="Z3421" s="268"/>
      <c r="AC3421" s="268"/>
      <c r="AE3421" s="268"/>
      <c r="AF3421" s="268"/>
      <c r="AG3421" s="268"/>
      <c r="AH3421" s="268"/>
      <c r="AI3421" s="268"/>
      <c r="AM3421" s="268"/>
    </row>
    <row r="3422" spans="1:39" x14ac:dyDescent="0.25">
      <c r="A3422" s="268"/>
      <c r="B3422" s="268"/>
      <c r="C3422" s="268"/>
      <c r="D3422" s="268"/>
      <c r="E3422" s="268"/>
      <c r="F3422" s="268"/>
      <c r="G3422" s="271"/>
      <c r="H3422" s="268"/>
      <c r="I3422" s="268"/>
      <c r="K3422" s="270"/>
      <c r="L3422" s="270"/>
      <c r="M3422" s="270"/>
      <c r="N3422" s="270"/>
      <c r="O3422" s="268"/>
      <c r="P3422" s="268"/>
      <c r="Q3422" s="268"/>
      <c r="R3422" s="268"/>
      <c r="S3422" s="268"/>
      <c r="T3422" s="268"/>
      <c r="U3422" s="268"/>
      <c r="V3422" s="268"/>
      <c r="W3422" s="268"/>
      <c r="X3422" s="268"/>
      <c r="Y3422" s="268"/>
      <c r="Z3422" s="268"/>
      <c r="AC3422" s="268"/>
      <c r="AE3422" s="268"/>
      <c r="AF3422" s="268"/>
      <c r="AG3422" s="268"/>
      <c r="AH3422" s="268"/>
      <c r="AI3422" s="268"/>
      <c r="AM3422" s="268"/>
    </row>
    <row r="3423" spans="1:39" x14ac:dyDescent="0.25">
      <c r="A3423" s="268"/>
      <c r="B3423" s="268"/>
      <c r="C3423" s="268"/>
      <c r="D3423" s="268"/>
      <c r="E3423" s="268"/>
      <c r="F3423" s="268"/>
      <c r="G3423" s="271"/>
      <c r="H3423" s="268"/>
      <c r="I3423" s="268"/>
      <c r="K3423" s="270"/>
      <c r="L3423" s="270"/>
      <c r="M3423" s="270"/>
      <c r="N3423" s="270"/>
      <c r="O3423" s="268"/>
      <c r="P3423" s="268"/>
      <c r="Q3423" s="268"/>
      <c r="R3423" s="268"/>
      <c r="S3423" s="268"/>
      <c r="T3423" s="268"/>
      <c r="U3423" s="268"/>
      <c r="V3423" s="268"/>
      <c r="W3423" s="268"/>
      <c r="X3423" s="268"/>
      <c r="Y3423" s="268"/>
      <c r="Z3423" s="268"/>
      <c r="AC3423" s="268"/>
      <c r="AE3423" s="268"/>
      <c r="AF3423" s="268"/>
      <c r="AG3423" s="268"/>
      <c r="AH3423" s="268"/>
      <c r="AI3423" s="268"/>
      <c r="AM3423" s="268"/>
    </row>
    <row r="3424" spans="1:39" x14ac:dyDescent="0.25">
      <c r="A3424" s="268"/>
      <c r="B3424" s="268"/>
      <c r="C3424" s="268"/>
      <c r="D3424" s="268"/>
      <c r="E3424" s="268"/>
      <c r="F3424" s="268"/>
      <c r="G3424" s="271"/>
      <c r="H3424" s="268"/>
      <c r="I3424" s="268"/>
      <c r="K3424" s="270"/>
      <c r="L3424" s="270"/>
      <c r="M3424" s="270"/>
      <c r="N3424" s="270"/>
      <c r="O3424" s="268"/>
      <c r="P3424" s="268"/>
      <c r="Q3424" s="268"/>
      <c r="R3424" s="268"/>
      <c r="S3424" s="268"/>
      <c r="T3424" s="268"/>
      <c r="U3424" s="268"/>
      <c r="V3424" s="268"/>
      <c r="W3424" s="268"/>
      <c r="X3424" s="268"/>
      <c r="Y3424" s="268"/>
      <c r="Z3424" s="268"/>
      <c r="AC3424" s="268"/>
      <c r="AE3424" s="268"/>
      <c r="AF3424" s="268"/>
      <c r="AG3424" s="268"/>
      <c r="AH3424" s="268"/>
      <c r="AI3424" s="268"/>
      <c r="AM3424" s="268"/>
    </row>
    <row r="3425" spans="1:39" x14ac:dyDescent="0.25">
      <c r="A3425" s="268"/>
      <c r="B3425" s="268"/>
      <c r="C3425" s="268"/>
      <c r="D3425" s="268"/>
      <c r="E3425" s="268"/>
      <c r="F3425" s="268"/>
      <c r="G3425" s="271"/>
      <c r="H3425" s="268"/>
      <c r="I3425" s="268"/>
      <c r="K3425" s="270"/>
      <c r="L3425" s="270"/>
      <c r="M3425" s="270"/>
      <c r="N3425" s="270"/>
      <c r="O3425" s="268"/>
      <c r="P3425" s="268"/>
      <c r="Q3425" s="268"/>
      <c r="R3425" s="268"/>
      <c r="S3425" s="268"/>
      <c r="T3425" s="268"/>
      <c r="U3425" s="268"/>
      <c r="V3425" s="268"/>
      <c r="W3425" s="268"/>
      <c r="X3425" s="268"/>
      <c r="Y3425" s="268"/>
      <c r="Z3425" s="268"/>
      <c r="AC3425" s="268"/>
      <c r="AE3425" s="268"/>
      <c r="AF3425" s="268"/>
      <c r="AG3425" s="268"/>
      <c r="AH3425" s="268"/>
      <c r="AI3425" s="268"/>
      <c r="AM3425" s="268"/>
    </row>
    <row r="3426" spans="1:39" x14ac:dyDescent="0.25">
      <c r="A3426" s="268"/>
      <c r="B3426" s="268"/>
      <c r="C3426" s="268"/>
      <c r="D3426" s="268"/>
      <c r="E3426" s="268"/>
      <c r="F3426" s="268"/>
      <c r="G3426" s="271"/>
      <c r="H3426" s="268"/>
      <c r="I3426" s="268"/>
      <c r="K3426" s="270"/>
      <c r="L3426" s="270"/>
      <c r="M3426" s="270"/>
      <c r="N3426" s="270"/>
      <c r="O3426" s="268"/>
      <c r="P3426" s="268"/>
      <c r="Q3426" s="268"/>
      <c r="R3426" s="268"/>
      <c r="S3426" s="268"/>
      <c r="T3426" s="268"/>
      <c r="U3426" s="268"/>
      <c r="V3426" s="268"/>
      <c r="W3426" s="268"/>
      <c r="X3426" s="268"/>
      <c r="Y3426" s="268"/>
      <c r="Z3426" s="268"/>
      <c r="AC3426" s="268"/>
      <c r="AE3426" s="268"/>
      <c r="AF3426" s="268"/>
      <c r="AG3426" s="268"/>
      <c r="AH3426" s="268"/>
      <c r="AI3426" s="268"/>
      <c r="AM3426" s="268"/>
    </row>
    <row r="3427" spans="1:39" x14ac:dyDescent="0.25">
      <c r="A3427" s="268"/>
      <c r="B3427" s="268"/>
      <c r="C3427" s="268"/>
      <c r="D3427" s="268"/>
      <c r="E3427" s="268"/>
      <c r="F3427" s="268"/>
      <c r="G3427" s="271"/>
      <c r="H3427" s="268"/>
      <c r="I3427" s="268"/>
      <c r="K3427" s="270"/>
      <c r="L3427" s="270"/>
      <c r="M3427" s="270"/>
      <c r="N3427" s="270"/>
      <c r="O3427" s="268"/>
      <c r="P3427" s="268"/>
      <c r="Q3427" s="268"/>
      <c r="R3427" s="268"/>
      <c r="S3427" s="268"/>
      <c r="T3427" s="268"/>
      <c r="U3427" s="268"/>
      <c r="V3427" s="268"/>
      <c r="W3427" s="268"/>
      <c r="X3427" s="268"/>
      <c r="Y3427" s="268"/>
      <c r="Z3427" s="268"/>
      <c r="AC3427" s="268"/>
      <c r="AE3427" s="268"/>
      <c r="AF3427" s="268"/>
      <c r="AG3427" s="268"/>
      <c r="AH3427" s="268"/>
      <c r="AI3427" s="268"/>
      <c r="AM3427" s="268"/>
    </row>
    <row r="3428" spans="1:39" x14ac:dyDescent="0.25">
      <c r="A3428" s="268"/>
      <c r="B3428" s="268"/>
      <c r="C3428" s="268"/>
      <c r="D3428" s="268"/>
      <c r="E3428" s="268"/>
      <c r="F3428" s="268"/>
      <c r="G3428" s="271"/>
      <c r="H3428" s="268"/>
      <c r="I3428" s="268"/>
      <c r="K3428" s="270"/>
      <c r="L3428" s="270"/>
      <c r="M3428" s="270"/>
      <c r="N3428" s="270"/>
      <c r="O3428" s="268"/>
      <c r="P3428" s="268"/>
      <c r="Q3428" s="268"/>
      <c r="R3428" s="268"/>
      <c r="S3428" s="268"/>
      <c r="T3428" s="268"/>
      <c r="U3428" s="268"/>
      <c r="V3428" s="268"/>
      <c r="W3428" s="268"/>
      <c r="X3428" s="268"/>
      <c r="Y3428" s="268"/>
      <c r="Z3428" s="268"/>
      <c r="AC3428" s="268"/>
      <c r="AE3428" s="268"/>
      <c r="AF3428" s="268"/>
      <c r="AG3428" s="268"/>
      <c r="AH3428" s="268"/>
      <c r="AI3428" s="268"/>
      <c r="AM3428" s="268"/>
    </row>
    <row r="3429" spans="1:39" x14ac:dyDescent="0.25">
      <c r="A3429" s="268"/>
      <c r="B3429" s="268"/>
      <c r="C3429" s="268"/>
      <c r="D3429" s="268"/>
      <c r="E3429" s="268"/>
      <c r="F3429" s="268"/>
      <c r="G3429" s="271"/>
      <c r="H3429" s="268"/>
      <c r="I3429" s="2"/>
      <c r="J3429" s="268"/>
      <c r="K3429" s="270"/>
      <c r="L3429" s="270"/>
      <c r="M3429" s="270"/>
      <c r="N3429" s="270"/>
      <c r="O3429" s="268"/>
      <c r="P3429" s="268"/>
      <c r="Q3429" s="268"/>
      <c r="R3429" s="268"/>
      <c r="S3429" s="268"/>
      <c r="T3429" s="268"/>
      <c r="U3429" s="268"/>
      <c r="V3429" s="268"/>
      <c r="W3429" s="268"/>
      <c r="X3429" s="268"/>
      <c r="Y3429" s="268"/>
      <c r="Z3429" s="268"/>
      <c r="AC3429" s="268"/>
      <c r="AE3429" s="268"/>
      <c r="AF3429" s="268"/>
      <c r="AG3429" s="268"/>
      <c r="AH3429" s="268"/>
      <c r="AI3429" s="268"/>
      <c r="AM3429" s="268"/>
    </row>
    <row r="3430" spans="1:39" x14ac:dyDescent="0.25">
      <c r="A3430" s="268"/>
      <c r="B3430" s="268"/>
      <c r="C3430" s="268"/>
      <c r="D3430" s="268"/>
      <c r="E3430" s="268"/>
      <c r="F3430" s="268"/>
      <c r="G3430" s="271"/>
      <c r="H3430" s="268"/>
      <c r="I3430" s="268"/>
      <c r="K3430" s="270"/>
      <c r="L3430" s="270"/>
      <c r="M3430" s="270"/>
      <c r="N3430" s="270"/>
      <c r="O3430" s="268"/>
      <c r="P3430" s="268"/>
      <c r="Q3430" s="268"/>
      <c r="R3430" s="268"/>
      <c r="S3430" s="268"/>
      <c r="T3430" s="268"/>
      <c r="U3430" s="268"/>
      <c r="V3430" s="268"/>
      <c r="W3430" s="268"/>
      <c r="X3430" s="268"/>
      <c r="Y3430" s="268"/>
      <c r="Z3430" s="268"/>
      <c r="AC3430" s="268"/>
      <c r="AE3430" s="268"/>
      <c r="AF3430" s="268"/>
      <c r="AG3430" s="268"/>
      <c r="AH3430" s="268"/>
      <c r="AI3430" s="268"/>
      <c r="AM3430" s="268"/>
    </row>
    <row r="3431" spans="1:39" x14ac:dyDescent="0.25">
      <c r="A3431" s="268"/>
      <c r="B3431" s="268"/>
      <c r="C3431" s="268"/>
      <c r="D3431" s="268"/>
      <c r="E3431" s="268"/>
      <c r="F3431" s="268"/>
      <c r="G3431" s="271"/>
      <c r="H3431" s="268"/>
      <c r="I3431" s="268"/>
      <c r="K3431" s="270"/>
      <c r="L3431" s="270"/>
      <c r="M3431" s="270"/>
      <c r="N3431" s="270"/>
      <c r="O3431" s="268"/>
      <c r="P3431" s="268"/>
      <c r="Q3431" s="268"/>
      <c r="R3431" s="268"/>
      <c r="S3431" s="268"/>
      <c r="T3431" s="268"/>
      <c r="U3431" s="268"/>
      <c r="V3431" s="268"/>
      <c r="W3431" s="268"/>
      <c r="X3431" s="268"/>
      <c r="Y3431" s="268"/>
      <c r="AC3431" s="268"/>
      <c r="AE3431" s="268"/>
      <c r="AF3431" s="268"/>
      <c r="AG3431" s="268"/>
      <c r="AH3431" s="268"/>
      <c r="AI3431" s="268"/>
      <c r="AM3431" s="268"/>
    </row>
    <row r="3432" spans="1:39" x14ac:dyDescent="0.25">
      <c r="A3432" s="268"/>
      <c r="B3432" s="268"/>
      <c r="C3432" s="268"/>
      <c r="D3432" s="268"/>
      <c r="E3432" s="268"/>
      <c r="F3432" s="268"/>
      <c r="G3432" s="271"/>
      <c r="H3432" s="268"/>
      <c r="I3432" s="268"/>
      <c r="K3432" s="270"/>
      <c r="L3432" s="270"/>
      <c r="M3432" s="270"/>
      <c r="N3432" s="270"/>
      <c r="O3432" s="268"/>
      <c r="P3432" s="268"/>
      <c r="Q3432" s="268"/>
      <c r="R3432" s="268"/>
      <c r="S3432" s="268"/>
      <c r="T3432" s="268"/>
      <c r="U3432" s="268"/>
      <c r="V3432" s="268"/>
      <c r="W3432" s="268"/>
      <c r="X3432" s="268"/>
      <c r="Y3432" s="268"/>
      <c r="AC3432" s="268"/>
      <c r="AE3432" s="268"/>
      <c r="AF3432" s="268"/>
      <c r="AG3432" s="268"/>
      <c r="AH3432" s="268"/>
      <c r="AI3432" s="268"/>
      <c r="AM3432" s="268"/>
    </row>
    <row r="3433" spans="1:39" x14ac:dyDescent="0.25">
      <c r="A3433" s="268"/>
      <c r="B3433" s="268"/>
      <c r="C3433" s="268"/>
      <c r="D3433" s="268"/>
      <c r="E3433" s="268"/>
      <c r="F3433" s="268"/>
      <c r="G3433" s="271"/>
      <c r="H3433" s="268"/>
      <c r="K3433" s="270"/>
      <c r="L3433" s="270"/>
      <c r="M3433" s="270"/>
      <c r="N3433" s="270"/>
      <c r="O3433" s="268"/>
      <c r="P3433" s="268"/>
      <c r="Q3433" s="268"/>
      <c r="R3433" s="268"/>
      <c r="S3433" s="268"/>
      <c r="T3433" s="268"/>
      <c r="U3433" s="268"/>
      <c r="V3433" s="268"/>
      <c r="W3433" s="268"/>
      <c r="X3433" s="268"/>
      <c r="Y3433" s="268"/>
      <c r="AC3433" s="268"/>
      <c r="AE3433" s="268"/>
      <c r="AF3433" s="268"/>
      <c r="AG3433" s="268"/>
      <c r="AH3433" s="268"/>
      <c r="AI3433" s="268"/>
      <c r="AM3433" s="268"/>
    </row>
    <row r="3434" spans="1:39" x14ac:dyDescent="0.25">
      <c r="A3434" s="268"/>
      <c r="B3434" s="268"/>
      <c r="C3434" s="268"/>
      <c r="D3434" s="268"/>
      <c r="E3434" s="268"/>
      <c r="F3434" s="268"/>
      <c r="G3434" s="271"/>
      <c r="H3434" s="268"/>
      <c r="I3434" s="268"/>
      <c r="K3434" s="270"/>
      <c r="L3434" s="270"/>
      <c r="M3434" s="270"/>
      <c r="N3434" s="270"/>
      <c r="O3434" s="268"/>
      <c r="P3434" s="268"/>
      <c r="Q3434" s="268"/>
      <c r="R3434" s="268"/>
      <c r="S3434" s="268"/>
      <c r="T3434" s="268"/>
      <c r="U3434" s="268"/>
      <c r="V3434" s="268"/>
      <c r="W3434" s="268"/>
      <c r="X3434" s="268"/>
      <c r="Y3434" s="268"/>
      <c r="AC3434" s="268"/>
      <c r="AE3434" s="268"/>
      <c r="AF3434" s="268"/>
      <c r="AG3434" s="268"/>
      <c r="AH3434" s="268"/>
      <c r="AI3434" s="268"/>
      <c r="AM3434" s="268"/>
    </row>
    <row r="3435" spans="1:39" x14ac:dyDescent="0.25">
      <c r="A3435" s="268"/>
      <c r="B3435" s="268"/>
      <c r="C3435" s="268"/>
      <c r="D3435" s="268"/>
      <c r="E3435" s="268"/>
      <c r="F3435" s="268"/>
      <c r="G3435" s="271"/>
      <c r="H3435" s="268"/>
      <c r="I3435" s="268"/>
      <c r="K3435" s="270"/>
      <c r="L3435" s="270"/>
      <c r="M3435" s="270"/>
      <c r="N3435" s="270"/>
      <c r="O3435" s="268"/>
      <c r="P3435" s="268"/>
      <c r="Q3435" s="268"/>
      <c r="R3435" s="268"/>
      <c r="S3435" s="268"/>
      <c r="T3435" s="268"/>
      <c r="U3435" s="268"/>
      <c r="V3435" s="268"/>
      <c r="W3435" s="268"/>
      <c r="X3435" s="268"/>
      <c r="Y3435" s="268"/>
      <c r="AC3435" s="268"/>
      <c r="AE3435" s="268"/>
      <c r="AF3435" s="268"/>
      <c r="AG3435" s="268"/>
      <c r="AH3435" s="268"/>
      <c r="AI3435" s="268"/>
      <c r="AM3435" s="268"/>
    </row>
    <row r="3436" spans="1:39" x14ac:dyDescent="0.25">
      <c r="A3436" s="268"/>
      <c r="B3436" s="268"/>
      <c r="C3436" s="268"/>
      <c r="D3436" s="268"/>
      <c r="E3436" s="268"/>
      <c r="F3436" s="268"/>
      <c r="G3436" s="271"/>
      <c r="H3436" s="268"/>
      <c r="I3436" s="268"/>
      <c r="K3436" s="270"/>
      <c r="L3436" s="270"/>
      <c r="M3436" s="270"/>
      <c r="N3436" s="270"/>
      <c r="O3436" s="268"/>
      <c r="P3436" s="268"/>
      <c r="Q3436" s="268"/>
      <c r="R3436" s="268"/>
      <c r="S3436" s="268"/>
      <c r="T3436" s="268"/>
      <c r="U3436" s="268"/>
      <c r="V3436" s="268"/>
      <c r="W3436" s="268"/>
      <c r="X3436" s="268"/>
      <c r="Y3436" s="268"/>
      <c r="Z3436" s="268"/>
      <c r="AC3436" s="268"/>
      <c r="AE3436" s="268"/>
      <c r="AF3436" s="268"/>
      <c r="AG3436" s="268"/>
      <c r="AH3436" s="268"/>
      <c r="AI3436" s="268"/>
      <c r="AM3436" s="268"/>
    </row>
    <row r="3437" spans="1:39" x14ac:dyDescent="0.25">
      <c r="A3437" s="268"/>
      <c r="B3437" s="268"/>
      <c r="C3437" s="268"/>
      <c r="D3437" s="268"/>
      <c r="E3437" s="268"/>
      <c r="F3437" s="268"/>
      <c r="G3437" s="271"/>
      <c r="H3437" s="268"/>
      <c r="I3437" s="268"/>
      <c r="K3437" s="270"/>
      <c r="L3437" s="270"/>
      <c r="M3437" s="270"/>
      <c r="N3437" s="270"/>
      <c r="O3437" s="268"/>
      <c r="P3437" s="268"/>
      <c r="Q3437" s="268"/>
      <c r="R3437" s="268"/>
      <c r="S3437" s="268"/>
      <c r="T3437" s="268"/>
      <c r="U3437" s="268"/>
      <c r="V3437" s="268"/>
      <c r="W3437" s="268"/>
      <c r="X3437" s="268"/>
      <c r="Y3437" s="268"/>
      <c r="Z3437" s="268"/>
      <c r="AC3437" s="268"/>
      <c r="AE3437" s="268"/>
      <c r="AF3437" s="268"/>
      <c r="AG3437" s="268"/>
      <c r="AH3437" s="268"/>
      <c r="AI3437" s="268"/>
      <c r="AM3437" s="268"/>
    </row>
    <row r="3438" spans="1:39" x14ac:dyDescent="0.25">
      <c r="A3438" s="268"/>
      <c r="B3438" s="268"/>
      <c r="C3438" s="268"/>
      <c r="D3438" s="268"/>
      <c r="E3438" s="268"/>
      <c r="F3438" s="268"/>
      <c r="G3438" s="271"/>
      <c r="H3438" s="268"/>
      <c r="I3438" s="268"/>
      <c r="K3438" s="270"/>
      <c r="L3438" s="270"/>
      <c r="M3438" s="270"/>
      <c r="N3438" s="270"/>
      <c r="O3438" s="268"/>
      <c r="P3438" s="268"/>
      <c r="Q3438" s="268"/>
      <c r="R3438" s="268"/>
      <c r="S3438" s="268"/>
      <c r="T3438" s="268"/>
      <c r="U3438" s="268"/>
      <c r="V3438" s="268"/>
      <c r="W3438" s="268"/>
      <c r="X3438" s="268"/>
      <c r="Y3438" s="268"/>
      <c r="AC3438" s="268"/>
      <c r="AE3438" s="268"/>
      <c r="AF3438" s="268"/>
      <c r="AG3438" s="268"/>
      <c r="AH3438" s="268"/>
      <c r="AI3438" s="268"/>
      <c r="AM3438" s="268"/>
    </row>
    <row r="3439" spans="1:39" x14ac:dyDescent="0.25">
      <c r="A3439" s="268"/>
      <c r="B3439" s="268"/>
      <c r="C3439" s="268"/>
      <c r="D3439" s="268"/>
      <c r="E3439" s="268"/>
      <c r="F3439" s="268"/>
      <c r="G3439" s="271"/>
      <c r="H3439" s="268"/>
      <c r="I3439" s="268"/>
      <c r="K3439" s="270"/>
      <c r="L3439" s="270"/>
      <c r="M3439" s="270"/>
      <c r="N3439" s="270"/>
      <c r="O3439" s="268"/>
      <c r="P3439" s="268"/>
      <c r="Q3439" s="268"/>
      <c r="R3439" s="268"/>
      <c r="S3439" s="268"/>
      <c r="T3439" s="268"/>
      <c r="U3439" s="268"/>
      <c r="V3439" s="268"/>
      <c r="W3439" s="268"/>
      <c r="X3439" s="268"/>
      <c r="AC3439" s="268"/>
      <c r="AE3439" s="268"/>
      <c r="AF3439" s="268"/>
      <c r="AG3439" s="268"/>
      <c r="AH3439" s="268"/>
      <c r="AI3439" s="268"/>
      <c r="AM3439" s="268"/>
    </row>
    <row r="3440" spans="1:39" x14ac:dyDescent="0.25">
      <c r="A3440" s="268"/>
      <c r="B3440" s="268"/>
      <c r="C3440" s="268"/>
      <c r="D3440" s="268"/>
      <c r="E3440" s="268"/>
      <c r="F3440" s="268"/>
      <c r="G3440" s="271"/>
      <c r="H3440" s="268"/>
      <c r="I3440" s="268"/>
      <c r="K3440" s="270"/>
      <c r="L3440" s="270"/>
      <c r="M3440" s="270"/>
      <c r="N3440" s="270"/>
      <c r="O3440" s="268"/>
      <c r="P3440" s="268"/>
      <c r="Q3440" s="268"/>
      <c r="R3440" s="268"/>
      <c r="S3440" s="268"/>
      <c r="T3440" s="268"/>
      <c r="U3440" s="268"/>
      <c r="V3440" s="268"/>
      <c r="W3440" s="268"/>
      <c r="X3440" s="268"/>
      <c r="AC3440" s="268"/>
      <c r="AE3440" s="268"/>
      <c r="AF3440" s="268"/>
      <c r="AG3440" s="268"/>
      <c r="AH3440" s="268"/>
      <c r="AI3440" s="268"/>
      <c r="AM3440" s="268"/>
    </row>
    <row r="3441" spans="1:39" x14ac:dyDescent="0.25">
      <c r="A3441" s="268"/>
      <c r="B3441" s="268"/>
      <c r="C3441" s="268"/>
      <c r="D3441" s="268"/>
      <c r="E3441" s="268"/>
      <c r="F3441" s="268"/>
      <c r="G3441" s="271"/>
      <c r="H3441" s="268"/>
      <c r="I3441" s="268"/>
      <c r="K3441" s="270"/>
      <c r="L3441" s="270"/>
      <c r="M3441" s="270"/>
      <c r="N3441" s="270"/>
      <c r="O3441" s="268"/>
      <c r="P3441" s="268"/>
      <c r="Q3441" s="268"/>
      <c r="R3441" s="268"/>
      <c r="S3441" s="268"/>
      <c r="T3441" s="268"/>
      <c r="U3441" s="268"/>
      <c r="V3441" s="268"/>
      <c r="W3441" s="268"/>
      <c r="X3441" s="268"/>
      <c r="AC3441" s="268"/>
      <c r="AE3441" s="268"/>
      <c r="AF3441" s="268"/>
      <c r="AG3441" s="268"/>
      <c r="AH3441" s="268"/>
      <c r="AI3441" s="268"/>
      <c r="AM3441" s="268"/>
    </row>
    <row r="3442" spans="1:39" x14ac:dyDescent="0.25">
      <c r="A3442" s="268"/>
      <c r="B3442" s="268"/>
      <c r="C3442" s="268"/>
      <c r="D3442" s="268"/>
      <c r="E3442" s="268"/>
      <c r="F3442" s="268"/>
      <c r="G3442" s="271"/>
      <c r="H3442" s="268"/>
      <c r="I3442" s="268"/>
      <c r="K3442" s="270"/>
      <c r="L3442" s="270"/>
      <c r="M3442" s="270"/>
      <c r="N3442" s="270"/>
      <c r="O3442" s="268"/>
      <c r="P3442" s="268"/>
      <c r="Q3442" s="268"/>
      <c r="R3442" s="268"/>
      <c r="S3442" s="268"/>
      <c r="T3442" s="268"/>
      <c r="U3442" s="268"/>
      <c r="V3442" s="268"/>
      <c r="W3442" s="268"/>
      <c r="X3442" s="268"/>
      <c r="AC3442" s="268"/>
      <c r="AE3442" s="268"/>
      <c r="AF3442" s="268"/>
      <c r="AG3442" s="268"/>
      <c r="AH3442" s="268"/>
      <c r="AI3442" s="268"/>
      <c r="AM3442" s="268"/>
    </row>
    <row r="3443" spans="1:39" x14ac:dyDescent="0.25">
      <c r="A3443" s="268"/>
      <c r="B3443" s="268"/>
      <c r="C3443" s="268"/>
      <c r="D3443" s="268"/>
      <c r="E3443" s="268"/>
      <c r="F3443" s="268"/>
      <c r="G3443" s="271"/>
      <c r="H3443" s="268"/>
      <c r="I3443" s="268"/>
      <c r="K3443" s="270"/>
      <c r="L3443" s="270"/>
      <c r="M3443" s="270"/>
      <c r="N3443" s="270"/>
      <c r="O3443" s="268"/>
      <c r="P3443" s="268"/>
      <c r="Q3443" s="268"/>
      <c r="R3443" s="268"/>
      <c r="S3443" s="268"/>
      <c r="T3443" s="268"/>
      <c r="U3443" s="268"/>
      <c r="V3443" s="268"/>
      <c r="W3443" s="268"/>
      <c r="X3443" s="268"/>
      <c r="Y3443" s="268"/>
      <c r="AC3443" s="268"/>
      <c r="AE3443" s="268"/>
      <c r="AF3443" s="268"/>
      <c r="AG3443" s="268"/>
      <c r="AH3443" s="268"/>
      <c r="AI3443" s="268"/>
      <c r="AM3443" s="268"/>
    </row>
    <row r="3444" spans="1:39" x14ac:dyDescent="0.25">
      <c r="A3444" s="268"/>
      <c r="B3444" s="268"/>
      <c r="C3444" s="268"/>
      <c r="D3444" s="268"/>
      <c r="E3444" s="268"/>
      <c r="F3444" s="268"/>
      <c r="G3444" s="271"/>
      <c r="H3444" s="268"/>
      <c r="I3444" s="268"/>
      <c r="K3444" s="270"/>
      <c r="L3444" s="270"/>
      <c r="M3444" s="270"/>
      <c r="N3444" s="270"/>
      <c r="O3444" s="268"/>
      <c r="P3444" s="268"/>
      <c r="Q3444" s="268"/>
      <c r="R3444" s="268"/>
      <c r="S3444" s="268"/>
      <c r="T3444" s="268"/>
      <c r="U3444" s="268"/>
      <c r="V3444" s="268"/>
      <c r="W3444" s="268"/>
      <c r="X3444" s="268"/>
      <c r="Y3444" s="268"/>
      <c r="AC3444" s="268"/>
      <c r="AE3444" s="268"/>
      <c r="AF3444" s="268"/>
      <c r="AG3444" s="268"/>
      <c r="AH3444" s="268"/>
      <c r="AI3444" s="268"/>
      <c r="AM3444" s="268"/>
    </row>
    <row r="3445" spans="1:39" x14ac:dyDescent="0.25">
      <c r="A3445" s="268"/>
      <c r="B3445" s="268"/>
      <c r="C3445" s="268"/>
      <c r="D3445" s="268"/>
      <c r="E3445" s="268"/>
      <c r="F3445" s="268"/>
      <c r="G3445" s="271"/>
      <c r="H3445" s="268"/>
      <c r="I3445" s="268"/>
      <c r="K3445" s="270"/>
      <c r="L3445" s="270"/>
      <c r="M3445" s="270"/>
      <c r="N3445" s="270"/>
      <c r="O3445" s="268"/>
      <c r="P3445" s="268"/>
      <c r="Q3445" s="268"/>
      <c r="R3445" s="268"/>
      <c r="S3445" s="268"/>
      <c r="T3445" s="268"/>
      <c r="U3445" s="268"/>
      <c r="V3445" s="268"/>
      <c r="W3445" s="268"/>
      <c r="X3445" s="268"/>
      <c r="Y3445" s="268"/>
      <c r="AC3445" s="268"/>
      <c r="AE3445" s="268"/>
      <c r="AF3445" s="268"/>
      <c r="AG3445" s="268"/>
      <c r="AH3445" s="268"/>
      <c r="AI3445" s="268"/>
      <c r="AM3445" s="268"/>
    </row>
    <row r="3446" spans="1:39" x14ac:dyDescent="0.25">
      <c r="A3446" s="268"/>
      <c r="B3446" s="268"/>
      <c r="C3446" s="268"/>
      <c r="D3446" s="268"/>
      <c r="E3446" s="268"/>
      <c r="F3446" s="268"/>
      <c r="G3446" s="271"/>
      <c r="H3446" s="268"/>
      <c r="I3446" s="268"/>
      <c r="K3446" s="270"/>
      <c r="L3446" s="270"/>
      <c r="M3446" s="270"/>
      <c r="N3446" s="270"/>
      <c r="O3446" s="268"/>
      <c r="P3446" s="268"/>
      <c r="Q3446" s="268"/>
      <c r="R3446" s="268"/>
      <c r="S3446" s="268"/>
      <c r="T3446" s="268"/>
      <c r="U3446" s="268"/>
      <c r="V3446" s="268"/>
      <c r="W3446" s="268"/>
      <c r="X3446" s="268"/>
      <c r="AC3446" s="268"/>
      <c r="AE3446" s="268"/>
      <c r="AF3446" s="268"/>
      <c r="AG3446" s="268"/>
      <c r="AH3446" s="268"/>
      <c r="AI3446" s="268"/>
      <c r="AM3446" s="268"/>
    </row>
    <row r="3447" spans="1:39" x14ac:dyDescent="0.25">
      <c r="A3447" s="268"/>
      <c r="B3447" s="268"/>
      <c r="C3447" s="268"/>
      <c r="D3447" s="268"/>
      <c r="E3447" s="268"/>
      <c r="F3447" s="268"/>
      <c r="G3447" s="271"/>
      <c r="H3447" s="268"/>
      <c r="I3447" s="268"/>
      <c r="K3447" s="270"/>
      <c r="L3447" s="270"/>
      <c r="M3447" s="270"/>
      <c r="N3447" s="270"/>
      <c r="O3447" s="268"/>
      <c r="P3447" s="268"/>
      <c r="Q3447" s="268"/>
      <c r="R3447" s="268"/>
      <c r="S3447" s="268"/>
      <c r="T3447" s="268"/>
      <c r="U3447" s="268"/>
      <c r="V3447" s="268"/>
      <c r="W3447" s="268"/>
      <c r="X3447" s="268"/>
      <c r="AC3447" s="268"/>
      <c r="AE3447" s="268"/>
      <c r="AF3447" s="268"/>
      <c r="AG3447" s="268"/>
      <c r="AH3447" s="268"/>
      <c r="AI3447" s="268"/>
      <c r="AM3447" s="268"/>
    </row>
    <row r="3448" spans="1:39" x14ac:dyDescent="0.25">
      <c r="A3448" s="268"/>
      <c r="B3448" s="268"/>
      <c r="C3448" s="268"/>
      <c r="D3448" s="268"/>
      <c r="E3448" s="268"/>
      <c r="F3448" s="268"/>
      <c r="G3448" s="271"/>
      <c r="H3448" s="268"/>
      <c r="I3448" s="268"/>
      <c r="K3448" s="270"/>
      <c r="L3448" s="270"/>
      <c r="M3448" s="270"/>
      <c r="N3448" s="270"/>
      <c r="O3448" s="268"/>
      <c r="P3448" s="268"/>
      <c r="Q3448" s="268"/>
      <c r="R3448" s="268"/>
      <c r="S3448" s="268"/>
      <c r="T3448" s="268"/>
      <c r="U3448" s="268"/>
      <c r="V3448" s="268"/>
      <c r="W3448" s="268"/>
      <c r="X3448" s="268"/>
      <c r="AC3448" s="268"/>
      <c r="AE3448" s="268"/>
      <c r="AF3448" s="268"/>
      <c r="AG3448" s="268"/>
      <c r="AH3448" s="268"/>
      <c r="AI3448" s="268"/>
      <c r="AM3448" s="268"/>
    </row>
    <row r="3449" spans="1:39" x14ac:dyDescent="0.25">
      <c r="A3449" s="268"/>
      <c r="B3449" s="268"/>
      <c r="C3449" s="268"/>
      <c r="D3449" s="268"/>
      <c r="E3449" s="268"/>
      <c r="F3449" s="268"/>
      <c r="G3449" s="271"/>
      <c r="H3449" s="268"/>
      <c r="I3449" s="268"/>
      <c r="K3449" s="270"/>
      <c r="L3449" s="270"/>
      <c r="M3449" s="270"/>
      <c r="N3449" s="270"/>
      <c r="O3449" s="268"/>
      <c r="P3449" s="268"/>
      <c r="Q3449" s="268"/>
      <c r="R3449" s="268"/>
      <c r="S3449" s="268"/>
      <c r="T3449" s="268"/>
      <c r="U3449" s="268"/>
      <c r="V3449" s="268"/>
      <c r="W3449" s="268"/>
      <c r="X3449" s="268"/>
      <c r="AC3449" s="268"/>
      <c r="AE3449" s="268"/>
      <c r="AF3449" s="268"/>
      <c r="AG3449" s="268"/>
      <c r="AH3449" s="268"/>
      <c r="AI3449" s="268"/>
      <c r="AM3449" s="268"/>
    </row>
    <row r="3450" spans="1:39" x14ac:dyDescent="0.25">
      <c r="A3450" s="268"/>
      <c r="B3450" s="268"/>
      <c r="C3450" s="268"/>
      <c r="D3450" s="268"/>
      <c r="E3450" s="268"/>
      <c r="F3450" s="268"/>
      <c r="G3450" s="271"/>
      <c r="H3450" s="268"/>
      <c r="I3450" s="268"/>
      <c r="K3450" s="270"/>
      <c r="L3450" s="270"/>
      <c r="M3450" s="270"/>
      <c r="N3450" s="270"/>
      <c r="O3450" s="268"/>
      <c r="P3450" s="268"/>
      <c r="Q3450" s="268"/>
      <c r="R3450" s="268"/>
      <c r="S3450" s="268"/>
      <c r="T3450" s="268"/>
      <c r="U3450" s="268"/>
      <c r="V3450" s="268"/>
      <c r="W3450" s="268"/>
      <c r="X3450" s="268"/>
      <c r="AC3450" s="268"/>
      <c r="AE3450" s="268"/>
      <c r="AF3450" s="268"/>
      <c r="AG3450" s="268"/>
      <c r="AH3450" s="268"/>
      <c r="AI3450" s="268"/>
      <c r="AM3450" s="268"/>
    </row>
    <row r="3451" spans="1:39" x14ac:dyDescent="0.25">
      <c r="A3451" s="268"/>
      <c r="B3451" s="268"/>
      <c r="C3451" s="268"/>
      <c r="D3451" s="268"/>
      <c r="E3451" s="268"/>
      <c r="F3451" s="268"/>
      <c r="G3451" s="271"/>
      <c r="H3451" s="268"/>
      <c r="I3451" s="268"/>
      <c r="J3451" s="268"/>
      <c r="K3451" s="270"/>
      <c r="L3451" s="270"/>
      <c r="M3451" s="270"/>
      <c r="N3451" s="270"/>
      <c r="O3451" s="268"/>
      <c r="P3451" s="268"/>
      <c r="Q3451" s="268"/>
      <c r="R3451" s="268"/>
      <c r="S3451" s="268"/>
      <c r="T3451" s="268"/>
      <c r="U3451" s="268"/>
      <c r="V3451" s="268"/>
      <c r="W3451" s="268"/>
      <c r="X3451" s="268"/>
      <c r="AC3451" s="268"/>
      <c r="AE3451" s="268"/>
      <c r="AF3451" s="268"/>
      <c r="AG3451" s="268"/>
      <c r="AH3451" s="268"/>
      <c r="AI3451" s="268"/>
      <c r="AM3451" s="268"/>
    </row>
    <row r="3452" spans="1:39" x14ac:dyDescent="0.25">
      <c r="A3452" s="268"/>
      <c r="B3452" s="268"/>
      <c r="C3452" s="268"/>
      <c r="D3452" s="268"/>
      <c r="E3452" s="268"/>
      <c r="F3452" s="268"/>
      <c r="G3452" s="271"/>
      <c r="H3452" s="268"/>
      <c r="I3452" s="268"/>
      <c r="K3452" s="270"/>
      <c r="L3452" s="270"/>
      <c r="M3452" s="270"/>
      <c r="N3452" s="270"/>
      <c r="O3452" s="268"/>
      <c r="P3452" s="268"/>
      <c r="Q3452" s="268"/>
      <c r="R3452" s="268"/>
      <c r="S3452" s="268"/>
      <c r="T3452" s="268"/>
      <c r="U3452" s="268"/>
      <c r="V3452" s="268"/>
      <c r="W3452" s="268"/>
      <c r="X3452" s="268"/>
      <c r="AC3452" s="268"/>
      <c r="AE3452" s="268"/>
      <c r="AF3452" s="268"/>
      <c r="AG3452" s="268"/>
      <c r="AH3452" s="268"/>
      <c r="AI3452" s="268"/>
      <c r="AM3452" s="268"/>
    </row>
    <row r="3453" spans="1:39" x14ac:dyDescent="0.25">
      <c r="A3453" s="268"/>
      <c r="B3453" s="268"/>
      <c r="C3453" s="268"/>
      <c r="D3453" s="268"/>
      <c r="E3453" s="268"/>
      <c r="F3453" s="268"/>
      <c r="G3453" s="271"/>
      <c r="H3453" s="268"/>
      <c r="I3453" s="268"/>
      <c r="K3453" s="270"/>
      <c r="L3453" s="270"/>
      <c r="M3453" s="270"/>
      <c r="N3453" s="270"/>
      <c r="O3453" s="268"/>
      <c r="P3453" s="268"/>
      <c r="Q3453" s="268"/>
      <c r="R3453" s="268"/>
      <c r="S3453" s="268"/>
      <c r="T3453" s="268"/>
      <c r="U3453" s="268"/>
      <c r="V3453" s="268"/>
      <c r="W3453" s="268"/>
      <c r="X3453" s="268"/>
      <c r="Y3453" s="268"/>
      <c r="AC3453" s="268"/>
      <c r="AE3453" s="268"/>
      <c r="AF3453" s="268"/>
      <c r="AG3453" s="268"/>
      <c r="AH3453" s="268"/>
      <c r="AI3453" s="268"/>
      <c r="AM3453" s="268"/>
    </row>
    <row r="3454" spans="1:39" x14ac:dyDescent="0.25">
      <c r="A3454" s="268"/>
      <c r="B3454" s="268"/>
      <c r="C3454" s="268"/>
      <c r="D3454" s="268"/>
      <c r="E3454" s="268"/>
      <c r="F3454" s="268"/>
      <c r="G3454" s="271"/>
      <c r="H3454" s="268"/>
      <c r="I3454" s="268"/>
      <c r="K3454" s="270"/>
      <c r="L3454" s="270"/>
      <c r="M3454" s="270"/>
      <c r="N3454" s="270"/>
      <c r="O3454" s="268"/>
      <c r="P3454" s="268"/>
      <c r="Q3454" s="268"/>
      <c r="R3454" s="268"/>
      <c r="S3454" s="268"/>
      <c r="T3454" s="268"/>
      <c r="U3454" s="268"/>
      <c r="V3454" s="268"/>
      <c r="W3454" s="268"/>
      <c r="X3454" s="268"/>
      <c r="Y3454" s="268"/>
      <c r="AC3454" s="268"/>
      <c r="AE3454" s="268"/>
      <c r="AF3454" s="268"/>
      <c r="AG3454" s="268"/>
      <c r="AH3454" s="268"/>
      <c r="AI3454" s="268"/>
      <c r="AM3454" s="268"/>
    </row>
    <row r="3455" spans="1:39" x14ac:dyDescent="0.25">
      <c r="A3455" s="268"/>
      <c r="B3455" s="268"/>
      <c r="C3455" s="268"/>
      <c r="D3455" s="268"/>
      <c r="E3455" s="268"/>
      <c r="F3455" s="268"/>
      <c r="G3455" s="271"/>
      <c r="H3455" s="268"/>
      <c r="I3455" s="268"/>
      <c r="K3455" s="270"/>
      <c r="L3455" s="270"/>
      <c r="M3455" s="270"/>
      <c r="N3455" s="270"/>
      <c r="O3455" s="268"/>
      <c r="P3455" s="268"/>
      <c r="Q3455" s="268"/>
      <c r="R3455" s="268"/>
      <c r="S3455" s="268"/>
      <c r="T3455" s="268"/>
      <c r="U3455" s="268"/>
      <c r="V3455" s="268"/>
      <c r="W3455" s="268"/>
      <c r="X3455" s="268"/>
      <c r="Y3455" s="268"/>
      <c r="AC3455" s="268"/>
      <c r="AE3455" s="268"/>
      <c r="AF3455" s="268"/>
      <c r="AG3455" s="268"/>
      <c r="AH3455" s="268"/>
      <c r="AI3455" s="268"/>
      <c r="AM3455" s="268"/>
    </row>
    <row r="3456" spans="1:39" x14ac:dyDescent="0.25">
      <c r="A3456" s="268"/>
      <c r="B3456" s="268"/>
      <c r="C3456" s="268"/>
      <c r="D3456" s="268"/>
      <c r="E3456" s="268"/>
      <c r="F3456" s="268"/>
      <c r="G3456" s="271"/>
      <c r="H3456" s="268"/>
      <c r="I3456" s="268"/>
      <c r="K3456" s="270"/>
      <c r="L3456" s="270"/>
      <c r="M3456" s="270"/>
      <c r="N3456" s="270"/>
      <c r="O3456" s="268"/>
      <c r="P3456" s="268"/>
      <c r="Q3456" s="268"/>
      <c r="R3456" s="268"/>
      <c r="S3456" s="268"/>
      <c r="T3456" s="268"/>
      <c r="U3456" s="268"/>
      <c r="V3456" s="268"/>
      <c r="W3456" s="268"/>
      <c r="X3456" s="268"/>
      <c r="AC3456" s="268"/>
      <c r="AE3456" s="268"/>
      <c r="AF3456" s="268"/>
      <c r="AG3456" s="268"/>
      <c r="AH3456" s="268"/>
      <c r="AI3456" s="268"/>
      <c r="AM3456" s="268"/>
    </row>
    <row r="3457" spans="1:39" x14ac:dyDescent="0.25">
      <c r="A3457" s="268"/>
      <c r="B3457" s="268"/>
      <c r="C3457" s="268"/>
      <c r="D3457" s="268"/>
      <c r="E3457" s="268"/>
      <c r="F3457" s="268"/>
      <c r="G3457" s="271"/>
      <c r="H3457" s="268"/>
      <c r="I3457" s="268"/>
      <c r="K3457" s="270"/>
      <c r="L3457" s="270"/>
      <c r="M3457" s="270"/>
      <c r="N3457" s="270"/>
      <c r="O3457" s="268"/>
      <c r="P3457" s="268"/>
      <c r="Q3457" s="268"/>
      <c r="R3457" s="268"/>
      <c r="S3457" s="268"/>
      <c r="T3457" s="268"/>
      <c r="U3457" s="268"/>
      <c r="V3457" s="268"/>
      <c r="W3457" s="268"/>
      <c r="X3457" s="268"/>
      <c r="AC3457" s="268"/>
      <c r="AE3457" s="268"/>
      <c r="AF3457" s="268"/>
      <c r="AG3457" s="268"/>
      <c r="AH3457" s="268"/>
      <c r="AI3457" s="268"/>
      <c r="AM3457" s="268"/>
    </row>
    <row r="3458" spans="1:39" x14ac:dyDescent="0.25">
      <c r="A3458" s="268"/>
      <c r="B3458" s="268"/>
      <c r="C3458" s="268"/>
      <c r="D3458" s="268"/>
      <c r="E3458" s="268"/>
      <c r="F3458" s="268"/>
      <c r="G3458" s="271"/>
      <c r="H3458" s="268"/>
      <c r="I3458" s="268"/>
      <c r="J3458" s="2"/>
      <c r="K3458" s="270"/>
      <c r="L3458" s="270"/>
      <c r="M3458" s="270"/>
      <c r="N3458" s="270"/>
      <c r="O3458" s="268"/>
      <c r="P3458" s="268"/>
      <c r="Q3458" s="268"/>
      <c r="R3458" s="268"/>
      <c r="S3458" s="268"/>
      <c r="T3458" s="268"/>
      <c r="U3458" s="268"/>
      <c r="V3458" s="268"/>
      <c r="W3458" s="268"/>
      <c r="X3458" s="268"/>
      <c r="AC3458" s="268"/>
      <c r="AE3458" s="268"/>
      <c r="AF3458" s="268"/>
      <c r="AG3458" s="268"/>
      <c r="AH3458" s="268"/>
      <c r="AI3458" s="268"/>
      <c r="AM3458" s="268"/>
    </row>
    <row r="3459" spans="1:39" x14ac:dyDescent="0.25">
      <c r="A3459" s="268"/>
      <c r="B3459" s="268"/>
      <c r="C3459" s="268"/>
      <c r="D3459" s="268"/>
      <c r="E3459" s="268"/>
      <c r="F3459" s="268"/>
      <c r="G3459" s="271"/>
      <c r="H3459" s="268"/>
      <c r="J3459" s="2"/>
      <c r="K3459" s="270"/>
      <c r="L3459" s="270"/>
      <c r="M3459" s="270"/>
      <c r="N3459" s="270"/>
      <c r="O3459" s="268"/>
      <c r="P3459" s="268"/>
      <c r="Q3459" s="268"/>
      <c r="R3459" s="268"/>
      <c r="S3459" s="268"/>
      <c r="T3459" s="268"/>
      <c r="U3459" s="268"/>
      <c r="V3459" s="268"/>
      <c r="W3459" s="268"/>
      <c r="X3459" s="268"/>
      <c r="AC3459" s="268"/>
      <c r="AE3459" s="268"/>
      <c r="AF3459" s="268"/>
      <c r="AG3459" s="268"/>
      <c r="AH3459" s="268"/>
      <c r="AI3459" s="268"/>
      <c r="AM3459" s="268"/>
    </row>
    <row r="3460" spans="1:39" x14ac:dyDescent="0.25">
      <c r="A3460" s="268"/>
      <c r="B3460" s="268"/>
      <c r="C3460" s="268"/>
      <c r="D3460" s="268"/>
      <c r="E3460" s="268"/>
      <c r="F3460" s="268"/>
      <c r="G3460" s="271"/>
      <c r="H3460" s="268"/>
      <c r="I3460" s="268"/>
      <c r="K3460" s="270"/>
      <c r="L3460" s="270"/>
      <c r="M3460" s="270"/>
      <c r="N3460" s="270"/>
      <c r="O3460" s="268"/>
      <c r="P3460" s="268"/>
      <c r="Q3460" s="268"/>
      <c r="R3460" s="268"/>
      <c r="S3460" s="268"/>
      <c r="T3460" s="268"/>
      <c r="U3460" s="268"/>
      <c r="V3460" s="268"/>
      <c r="W3460" s="268"/>
      <c r="X3460" s="268"/>
      <c r="Y3460" s="268"/>
      <c r="AC3460" s="268"/>
      <c r="AE3460" s="268"/>
      <c r="AF3460" s="268"/>
      <c r="AG3460" s="268"/>
      <c r="AH3460" s="268"/>
      <c r="AI3460" s="268"/>
      <c r="AM3460" s="268"/>
    </row>
    <row r="3461" spans="1:39" x14ac:dyDescent="0.25">
      <c r="A3461" s="268"/>
      <c r="B3461" s="268"/>
      <c r="C3461" s="268"/>
      <c r="D3461" s="268"/>
      <c r="E3461" s="268"/>
      <c r="F3461" s="268"/>
      <c r="G3461" s="271"/>
      <c r="H3461" s="268"/>
      <c r="I3461" s="268"/>
      <c r="J3461" s="2"/>
      <c r="K3461" s="270"/>
      <c r="L3461" s="270"/>
      <c r="M3461" s="270"/>
      <c r="N3461" s="270"/>
      <c r="O3461" s="268"/>
      <c r="P3461" s="268"/>
      <c r="Q3461" s="268"/>
      <c r="R3461" s="268"/>
      <c r="S3461" s="268"/>
      <c r="T3461" s="268"/>
      <c r="U3461" s="268"/>
      <c r="V3461" s="268"/>
      <c r="W3461" s="268"/>
      <c r="X3461" s="268"/>
      <c r="Y3461" s="268"/>
      <c r="AC3461" s="268"/>
      <c r="AE3461" s="268"/>
      <c r="AF3461" s="268"/>
      <c r="AG3461" s="268"/>
      <c r="AH3461" s="268"/>
      <c r="AI3461" s="268"/>
      <c r="AM3461" s="268"/>
    </row>
    <row r="3462" spans="1:39" x14ac:dyDescent="0.25">
      <c r="A3462" s="268"/>
      <c r="B3462" s="268"/>
      <c r="C3462" s="268"/>
      <c r="D3462" s="268"/>
      <c r="E3462" s="268"/>
      <c r="F3462" s="268"/>
      <c r="G3462" s="271"/>
      <c r="H3462" s="268"/>
      <c r="I3462" s="268"/>
      <c r="K3462" s="270"/>
      <c r="L3462" s="270"/>
      <c r="M3462" s="270"/>
      <c r="N3462" s="270"/>
      <c r="O3462" s="268"/>
      <c r="P3462" s="268"/>
      <c r="Q3462" s="268"/>
      <c r="R3462" s="268"/>
      <c r="S3462" s="268"/>
      <c r="T3462" s="268"/>
      <c r="U3462" s="268"/>
      <c r="V3462" s="268"/>
      <c r="W3462" s="268"/>
      <c r="X3462" s="268"/>
      <c r="Y3462" s="268"/>
      <c r="AC3462" s="268"/>
      <c r="AE3462" s="268"/>
      <c r="AF3462" s="268"/>
      <c r="AG3462" s="268"/>
      <c r="AH3462" s="268"/>
      <c r="AI3462" s="268"/>
      <c r="AM3462" s="268"/>
    </row>
    <row r="3463" spans="1:39" x14ac:dyDescent="0.25">
      <c r="A3463" s="268"/>
      <c r="B3463" s="268"/>
      <c r="C3463" s="268"/>
      <c r="D3463" s="268"/>
      <c r="E3463" s="268"/>
      <c r="F3463" s="268"/>
      <c r="G3463" s="271"/>
      <c r="H3463" s="268"/>
      <c r="I3463" s="268"/>
      <c r="J3463" s="2"/>
      <c r="K3463" s="270"/>
      <c r="L3463" s="270"/>
      <c r="M3463" s="270"/>
      <c r="N3463" s="270"/>
      <c r="O3463" s="268"/>
      <c r="P3463" s="268"/>
      <c r="Q3463" s="268"/>
      <c r="R3463" s="268"/>
      <c r="S3463" s="268"/>
      <c r="T3463" s="268"/>
      <c r="U3463" s="268"/>
      <c r="V3463" s="268"/>
      <c r="W3463" s="268"/>
      <c r="X3463" s="268"/>
      <c r="AC3463" s="268"/>
      <c r="AE3463" s="268"/>
      <c r="AF3463" s="268"/>
      <c r="AG3463" s="268"/>
      <c r="AH3463" s="268"/>
      <c r="AI3463" s="268"/>
      <c r="AM3463" s="268"/>
    </row>
    <row r="3464" spans="1:39" x14ac:dyDescent="0.25">
      <c r="A3464" s="268"/>
      <c r="B3464" s="268"/>
      <c r="C3464" s="268"/>
      <c r="D3464" s="268"/>
      <c r="E3464" s="268"/>
      <c r="F3464" s="268"/>
      <c r="G3464" s="271"/>
      <c r="H3464" s="268"/>
      <c r="I3464" s="268"/>
      <c r="J3464" s="2"/>
      <c r="K3464" s="270"/>
      <c r="L3464" s="270"/>
      <c r="M3464" s="270"/>
      <c r="N3464" s="270"/>
      <c r="O3464" s="268"/>
      <c r="P3464" s="268"/>
      <c r="Q3464" s="268"/>
      <c r="R3464" s="268"/>
      <c r="S3464" s="268"/>
      <c r="T3464" s="268"/>
      <c r="U3464" s="268"/>
      <c r="V3464" s="268"/>
      <c r="W3464" s="268"/>
      <c r="X3464" s="268"/>
      <c r="AC3464" s="268"/>
      <c r="AE3464" s="268"/>
      <c r="AF3464" s="268"/>
      <c r="AG3464" s="268"/>
      <c r="AH3464" s="268"/>
      <c r="AI3464" s="268"/>
      <c r="AM3464" s="268"/>
    </row>
    <row r="3465" spans="1:39" x14ac:dyDescent="0.25">
      <c r="A3465" s="268"/>
      <c r="B3465" s="268"/>
      <c r="C3465" s="268"/>
      <c r="D3465" s="268"/>
      <c r="E3465" s="268"/>
      <c r="F3465" s="268"/>
      <c r="G3465" s="271"/>
      <c r="H3465" s="268"/>
      <c r="J3465" s="2"/>
      <c r="K3465" s="270"/>
      <c r="L3465" s="270"/>
      <c r="M3465" s="270"/>
      <c r="N3465" s="270"/>
      <c r="O3465" s="268"/>
      <c r="P3465" s="268"/>
      <c r="Q3465" s="268"/>
      <c r="R3465" s="268"/>
      <c r="S3465" s="268"/>
      <c r="T3465" s="268"/>
      <c r="U3465" s="268"/>
      <c r="V3465" s="268"/>
      <c r="W3465" s="268"/>
      <c r="X3465" s="268"/>
      <c r="AC3465" s="268"/>
      <c r="AE3465" s="268"/>
      <c r="AF3465" s="268"/>
      <c r="AG3465" s="268"/>
      <c r="AH3465" s="268"/>
      <c r="AI3465" s="268"/>
      <c r="AM3465" s="268"/>
    </row>
    <row r="3466" spans="1:39" x14ac:dyDescent="0.25">
      <c r="A3466" s="268"/>
      <c r="B3466" s="268"/>
      <c r="C3466" s="268"/>
      <c r="D3466" s="268"/>
      <c r="E3466" s="268"/>
      <c r="F3466" s="268"/>
      <c r="G3466" s="271"/>
      <c r="H3466" s="268"/>
      <c r="I3466" s="268"/>
      <c r="K3466" s="270"/>
      <c r="L3466" s="270"/>
      <c r="M3466" s="270"/>
      <c r="N3466" s="270"/>
      <c r="O3466" s="268"/>
      <c r="P3466" s="268"/>
      <c r="Q3466" s="268"/>
      <c r="R3466" s="268"/>
      <c r="S3466" s="268"/>
      <c r="T3466" s="268"/>
      <c r="U3466" s="268"/>
      <c r="V3466" s="268"/>
      <c r="W3466" s="268"/>
      <c r="X3466" s="268"/>
      <c r="AC3466" s="268"/>
      <c r="AE3466" s="268"/>
      <c r="AF3466" s="268"/>
      <c r="AG3466" s="268"/>
      <c r="AH3466" s="268"/>
      <c r="AI3466" s="268"/>
      <c r="AM3466" s="268"/>
    </row>
    <row r="3467" spans="1:39" x14ac:dyDescent="0.25">
      <c r="A3467" s="268"/>
      <c r="B3467" s="268"/>
      <c r="C3467" s="268"/>
      <c r="D3467" s="268"/>
      <c r="E3467" s="268"/>
      <c r="F3467" s="268"/>
      <c r="G3467" s="271"/>
      <c r="H3467" s="268"/>
      <c r="I3467" s="268"/>
      <c r="J3467" s="2"/>
      <c r="K3467" s="270"/>
      <c r="L3467" s="270"/>
      <c r="M3467" s="270"/>
      <c r="N3467" s="270"/>
      <c r="O3467" s="268"/>
      <c r="P3467" s="268"/>
      <c r="Q3467" s="268"/>
      <c r="R3467" s="268"/>
      <c r="S3467" s="268"/>
      <c r="T3467" s="268"/>
      <c r="U3467" s="268"/>
      <c r="V3467" s="268"/>
      <c r="W3467" s="268"/>
      <c r="X3467" s="268"/>
      <c r="AC3467" s="268"/>
      <c r="AE3467" s="268"/>
      <c r="AF3467" s="268"/>
      <c r="AG3467" s="268"/>
      <c r="AH3467" s="268"/>
      <c r="AI3467" s="268"/>
      <c r="AM3467" s="268"/>
    </row>
    <row r="3468" spans="1:39" x14ac:dyDescent="0.25">
      <c r="A3468" s="268"/>
      <c r="B3468" s="268"/>
      <c r="C3468" s="268"/>
      <c r="D3468" s="268"/>
      <c r="E3468" s="268"/>
      <c r="F3468" s="268"/>
      <c r="G3468" s="271"/>
      <c r="H3468" s="268"/>
      <c r="I3468" s="268"/>
      <c r="J3468" s="2"/>
      <c r="K3468" s="270"/>
      <c r="L3468" s="270"/>
      <c r="M3468" s="270"/>
      <c r="N3468" s="270"/>
      <c r="O3468" s="268"/>
      <c r="P3468" s="268"/>
      <c r="Q3468" s="268"/>
      <c r="R3468" s="268"/>
      <c r="S3468" s="268"/>
      <c r="T3468" s="268"/>
      <c r="U3468" s="268"/>
      <c r="V3468" s="268"/>
      <c r="W3468" s="268"/>
      <c r="X3468" s="268"/>
      <c r="AC3468" s="268"/>
      <c r="AE3468" s="268"/>
      <c r="AF3468" s="268"/>
      <c r="AG3468" s="268"/>
      <c r="AH3468" s="268"/>
      <c r="AI3468" s="268"/>
      <c r="AM3468" s="268"/>
    </row>
    <row r="3469" spans="1:39" x14ac:dyDescent="0.25">
      <c r="A3469" s="268"/>
      <c r="B3469" s="268"/>
      <c r="C3469" s="268"/>
      <c r="D3469" s="268"/>
      <c r="E3469" s="268"/>
      <c r="F3469" s="268"/>
      <c r="G3469" s="271"/>
      <c r="H3469" s="268"/>
      <c r="I3469" s="268"/>
      <c r="J3469" s="2"/>
      <c r="K3469" s="270"/>
      <c r="L3469" s="270"/>
      <c r="M3469" s="270"/>
      <c r="N3469" s="270"/>
      <c r="O3469" s="268"/>
      <c r="P3469" s="268"/>
      <c r="Q3469" s="268"/>
      <c r="R3469" s="268"/>
      <c r="S3469" s="268"/>
      <c r="T3469" s="268"/>
      <c r="U3469" s="268"/>
      <c r="V3469" s="268"/>
      <c r="W3469" s="268"/>
      <c r="X3469" s="268"/>
      <c r="AC3469" s="268"/>
      <c r="AE3469" s="268"/>
      <c r="AF3469" s="268"/>
      <c r="AG3469" s="268"/>
      <c r="AH3469" s="268"/>
      <c r="AI3469" s="268"/>
      <c r="AM3469" s="268"/>
    </row>
    <row r="3470" spans="1:39" x14ac:dyDescent="0.25">
      <c r="A3470" s="268"/>
      <c r="B3470" s="268"/>
      <c r="C3470" s="268"/>
      <c r="D3470" s="268"/>
      <c r="E3470" s="268"/>
      <c r="F3470" s="268"/>
      <c r="G3470" s="271"/>
      <c r="H3470" s="268"/>
      <c r="I3470" s="268"/>
      <c r="J3470" s="2"/>
      <c r="K3470" s="270"/>
      <c r="L3470" s="270"/>
      <c r="M3470" s="270"/>
      <c r="N3470" s="270"/>
      <c r="O3470" s="268"/>
      <c r="P3470" s="268"/>
      <c r="Q3470" s="268"/>
      <c r="R3470" s="268"/>
      <c r="S3470" s="268"/>
      <c r="T3470" s="268"/>
      <c r="U3470" s="268"/>
      <c r="V3470" s="268"/>
      <c r="W3470" s="268"/>
      <c r="X3470" s="268"/>
      <c r="AC3470" s="268"/>
      <c r="AE3470" s="268"/>
      <c r="AF3470" s="268"/>
      <c r="AG3470" s="268"/>
      <c r="AH3470" s="268"/>
      <c r="AI3470" s="268"/>
      <c r="AM3470" s="268"/>
    </row>
    <row r="3471" spans="1:39" x14ac:dyDescent="0.25">
      <c r="A3471" s="268"/>
      <c r="B3471" s="268"/>
      <c r="C3471" s="268"/>
      <c r="D3471" s="268"/>
      <c r="E3471" s="268"/>
      <c r="F3471" s="268"/>
      <c r="G3471" s="271"/>
      <c r="H3471" s="268"/>
      <c r="I3471" s="268"/>
      <c r="J3471" s="2"/>
      <c r="K3471" s="270"/>
      <c r="L3471" s="270"/>
      <c r="M3471" s="270"/>
      <c r="N3471" s="270"/>
      <c r="O3471" s="268"/>
      <c r="P3471" s="268"/>
      <c r="Q3471" s="268"/>
      <c r="R3471" s="268"/>
      <c r="S3471" s="268"/>
      <c r="T3471" s="268"/>
      <c r="U3471" s="268"/>
      <c r="V3471" s="268"/>
      <c r="W3471" s="268"/>
      <c r="X3471" s="268"/>
      <c r="AC3471" s="268"/>
      <c r="AE3471" s="268"/>
      <c r="AF3471" s="268"/>
      <c r="AG3471" s="268"/>
      <c r="AH3471" s="268"/>
      <c r="AI3471" s="268"/>
      <c r="AM3471" s="268"/>
    </row>
    <row r="3472" spans="1:39" x14ac:dyDescent="0.25">
      <c r="A3472" s="268"/>
      <c r="B3472" s="268"/>
      <c r="C3472" s="268"/>
      <c r="D3472" s="268"/>
      <c r="E3472" s="268"/>
      <c r="F3472" s="268"/>
      <c r="G3472" s="271"/>
      <c r="H3472" s="268"/>
      <c r="I3472" s="268"/>
      <c r="J3472" s="2"/>
      <c r="K3472" s="270"/>
      <c r="L3472" s="270"/>
      <c r="M3472" s="270"/>
      <c r="N3472" s="270"/>
      <c r="O3472" s="268"/>
      <c r="P3472" s="268"/>
      <c r="Q3472" s="268"/>
      <c r="R3472" s="268"/>
      <c r="S3472" s="268"/>
      <c r="T3472" s="268"/>
      <c r="U3472" s="268"/>
      <c r="V3472" s="268"/>
      <c r="W3472" s="268"/>
      <c r="X3472" s="268"/>
      <c r="Y3472" s="268"/>
      <c r="AC3472" s="268"/>
      <c r="AE3472" s="268"/>
      <c r="AF3472" s="268"/>
      <c r="AG3472" s="268"/>
      <c r="AH3472" s="268"/>
      <c r="AI3472" s="268"/>
      <c r="AM3472" s="268"/>
    </row>
    <row r="3473" spans="1:39" x14ac:dyDescent="0.25">
      <c r="A3473" s="268"/>
      <c r="B3473" s="268"/>
      <c r="C3473" s="268"/>
      <c r="D3473" s="268"/>
      <c r="E3473" s="268"/>
      <c r="F3473" s="268"/>
      <c r="G3473" s="271"/>
      <c r="H3473" s="268"/>
      <c r="I3473" s="268"/>
      <c r="K3473" s="270"/>
      <c r="L3473" s="270"/>
      <c r="M3473" s="270"/>
      <c r="N3473" s="270"/>
      <c r="O3473" s="268"/>
      <c r="P3473" s="268"/>
      <c r="Q3473" s="268"/>
      <c r="R3473" s="268"/>
      <c r="S3473" s="268"/>
      <c r="T3473" s="268"/>
      <c r="U3473" s="268"/>
      <c r="V3473" s="268"/>
      <c r="W3473" s="268"/>
      <c r="X3473" s="268"/>
      <c r="Y3473" s="268"/>
      <c r="AC3473" s="268"/>
      <c r="AE3473" s="268"/>
      <c r="AF3473" s="268"/>
      <c r="AG3473" s="268"/>
      <c r="AH3473" s="268"/>
      <c r="AI3473" s="268"/>
      <c r="AM3473" s="268"/>
    </row>
    <row r="3474" spans="1:39" x14ac:dyDescent="0.25">
      <c r="A3474" s="268"/>
      <c r="B3474" s="268"/>
      <c r="C3474" s="268"/>
      <c r="D3474" s="268"/>
      <c r="E3474" s="268"/>
      <c r="F3474" s="268"/>
      <c r="G3474" s="271"/>
      <c r="H3474" s="268"/>
      <c r="K3474" s="270"/>
      <c r="L3474" s="270"/>
      <c r="M3474" s="270"/>
      <c r="N3474" s="270"/>
      <c r="O3474" s="268"/>
      <c r="P3474" s="268"/>
      <c r="Q3474" s="268"/>
      <c r="R3474" s="268"/>
      <c r="S3474" s="268"/>
      <c r="T3474" s="268"/>
      <c r="U3474" s="268"/>
      <c r="V3474" s="268"/>
      <c r="W3474" s="268"/>
      <c r="X3474" s="268"/>
      <c r="Y3474" s="268"/>
      <c r="AC3474" s="268"/>
      <c r="AE3474" s="268"/>
      <c r="AF3474" s="268"/>
      <c r="AG3474" s="268"/>
      <c r="AH3474" s="268"/>
      <c r="AI3474" s="268"/>
      <c r="AM3474" s="268"/>
    </row>
    <row r="3475" spans="1:39" x14ac:dyDescent="0.25">
      <c r="A3475" s="268"/>
      <c r="B3475" s="268"/>
      <c r="C3475" s="268"/>
      <c r="D3475" s="268"/>
      <c r="E3475" s="268"/>
      <c r="F3475" s="268"/>
      <c r="G3475" s="271"/>
      <c r="H3475" s="268"/>
      <c r="I3475" s="268"/>
      <c r="K3475" s="270"/>
      <c r="L3475" s="270"/>
      <c r="M3475" s="270"/>
      <c r="N3475" s="270"/>
      <c r="O3475" s="268"/>
      <c r="P3475" s="268"/>
      <c r="Q3475" s="268"/>
      <c r="R3475" s="268"/>
      <c r="S3475" s="268"/>
      <c r="T3475" s="268"/>
      <c r="U3475" s="268"/>
      <c r="V3475" s="268"/>
      <c r="W3475" s="268"/>
      <c r="X3475" s="268"/>
      <c r="Y3475" s="268"/>
      <c r="AC3475" s="268"/>
      <c r="AE3475" s="268"/>
      <c r="AF3475" s="268"/>
      <c r="AG3475" s="268"/>
      <c r="AH3475" s="268"/>
      <c r="AI3475" s="268"/>
      <c r="AM3475" s="268"/>
    </row>
    <row r="3476" spans="1:39" x14ac:dyDescent="0.25">
      <c r="A3476" s="268"/>
      <c r="B3476" s="268"/>
      <c r="C3476" s="268"/>
      <c r="D3476" s="268"/>
      <c r="E3476" s="268"/>
      <c r="F3476" s="268"/>
      <c r="G3476" s="271"/>
      <c r="H3476" s="268"/>
      <c r="I3476" s="268"/>
      <c r="J3476" s="2"/>
      <c r="K3476" s="270"/>
      <c r="L3476" s="270"/>
      <c r="M3476" s="270"/>
      <c r="N3476" s="270"/>
      <c r="O3476" s="268"/>
      <c r="P3476" s="268"/>
      <c r="Q3476" s="268"/>
      <c r="R3476" s="268"/>
      <c r="S3476" s="268"/>
      <c r="T3476" s="268"/>
      <c r="U3476" s="268"/>
      <c r="V3476" s="268"/>
      <c r="W3476" s="268"/>
      <c r="X3476" s="268"/>
      <c r="Y3476" s="268"/>
      <c r="AC3476" s="268"/>
      <c r="AE3476" s="268"/>
      <c r="AF3476" s="268"/>
      <c r="AG3476" s="268"/>
      <c r="AH3476" s="268"/>
      <c r="AI3476" s="268"/>
      <c r="AM3476" s="268"/>
    </row>
    <row r="3477" spans="1:39" x14ac:dyDescent="0.25">
      <c r="A3477" s="268"/>
      <c r="B3477" s="268"/>
      <c r="C3477" s="268"/>
      <c r="D3477" s="268"/>
      <c r="E3477" s="268"/>
      <c r="F3477" s="268"/>
      <c r="G3477" s="271"/>
      <c r="H3477" s="268"/>
      <c r="I3477" s="268"/>
      <c r="K3477" s="270"/>
      <c r="L3477" s="270"/>
      <c r="M3477" s="270"/>
      <c r="N3477" s="270"/>
      <c r="O3477" s="268"/>
      <c r="P3477" s="268"/>
      <c r="Q3477" s="268"/>
      <c r="R3477" s="268"/>
      <c r="S3477" s="268"/>
      <c r="T3477" s="268"/>
      <c r="U3477" s="268"/>
      <c r="V3477" s="268"/>
      <c r="W3477" s="268"/>
      <c r="X3477" s="268"/>
      <c r="Y3477" s="268"/>
      <c r="AC3477" s="268"/>
      <c r="AE3477" s="268"/>
      <c r="AF3477" s="268"/>
      <c r="AG3477" s="268"/>
      <c r="AH3477" s="268"/>
      <c r="AI3477" s="268"/>
      <c r="AM3477" s="268"/>
    </row>
    <row r="3478" spans="1:39" x14ac:dyDescent="0.25">
      <c r="A3478" s="268"/>
      <c r="B3478" s="268"/>
      <c r="C3478" s="268"/>
      <c r="D3478" s="268"/>
      <c r="E3478" s="268"/>
      <c r="F3478" s="268"/>
      <c r="G3478" s="271"/>
      <c r="H3478" s="268"/>
      <c r="K3478" s="270"/>
      <c r="L3478" s="270"/>
      <c r="M3478" s="270"/>
      <c r="N3478" s="270"/>
      <c r="O3478" s="268"/>
      <c r="P3478" s="268"/>
      <c r="Q3478" s="268"/>
      <c r="R3478" s="268"/>
      <c r="S3478" s="268"/>
      <c r="T3478" s="268"/>
      <c r="U3478" s="268"/>
      <c r="V3478" s="268"/>
      <c r="W3478" s="268"/>
      <c r="X3478" s="268"/>
      <c r="AC3478" s="268"/>
      <c r="AE3478" s="268"/>
      <c r="AF3478" s="268"/>
      <c r="AG3478" s="268"/>
      <c r="AH3478" s="268"/>
      <c r="AI3478" s="268"/>
      <c r="AM3478" s="268"/>
    </row>
    <row r="3479" spans="1:39" x14ac:dyDescent="0.25">
      <c r="A3479" s="268"/>
      <c r="B3479" s="268"/>
      <c r="C3479" s="268"/>
      <c r="D3479" s="268"/>
      <c r="E3479" s="268"/>
      <c r="F3479" s="268"/>
      <c r="G3479" s="271"/>
      <c r="H3479" s="268"/>
      <c r="I3479" s="268"/>
      <c r="K3479" s="270"/>
      <c r="L3479" s="270"/>
      <c r="M3479" s="270"/>
      <c r="N3479" s="270"/>
      <c r="O3479" s="268"/>
      <c r="P3479" s="268"/>
      <c r="Q3479" s="268"/>
      <c r="R3479" s="268"/>
      <c r="S3479" s="268"/>
      <c r="T3479" s="268"/>
      <c r="U3479" s="268"/>
      <c r="V3479" s="268"/>
      <c r="W3479" s="268"/>
      <c r="X3479" s="268"/>
      <c r="AC3479" s="268"/>
      <c r="AE3479" s="268"/>
      <c r="AF3479" s="268"/>
      <c r="AG3479" s="268"/>
      <c r="AH3479" s="268"/>
      <c r="AI3479" s="268"/>
      <c r="AM3479" s="268"/>
    </row>
    <row r="3480" spans="1:39" x14ac:dyDescent="0.25">
      <c r="A3480" s="268"/>
      <c r="B3480" s="268"/>
      <c r="C3480" s="268"/>
      <c r="D3480" s="268"/>
      <c r="E3480" s="268"/>
      <c r="F3480" s="268"/>
      <c r="G3480" s="271"/>
      <c r="H3480" s="268"/>
      <c r="K3480" s="270"/>
      <c r="L3480" s="270"/>
      <c r="M3480" s="270"/>
      <c r="N3480" s="270"/>
      <c r="O3480" s="268"/>
      <c r="P3480" s="268"/>
      <c r="Q3480" s="268"/>
      <c r="R3480" s="268"/>
      <c r="S3480" s="268"/>
      <c r="T3480" s="268"/>
      <c r="U3480" s="268"/>
      <c r="V3480" s="268"/>
      <c r="W3480" s="268"/>
      <c r="X3480" s="268"/>
      <c r="AC3480" s="268"/>
      <c r="AE3480" s="268"/>
      <c r="AF3480" s="268"/>
      <c r="AG3480" s="268"/>
      <c r="AH3480" s="268"/>
      <c r="AI3480" s="268"/>
      <c r="AM3480" s="268"/>
    </row>
    <row r="3481" spans="1:39" x14ac:dyDescent="0.25">
      <c r="A3481" s="268"/>
      <c r="B3481" s="268"/>
      <c r="C3481" s="268"/>
      <c r="D3481" s="268"/>
      <c r="E3481" s="268"/>
      <c r="F3481" s="268"/>
      <c r="G3481" s="271"/>
      <c r="H3481" s="268"/>
      <c r="I3481" s="268"/>
      <c r="K3481" s="270"/>
      <c r="L3481" s="270"/>
      <c r="M3481" s="270"/>
      <c r="N3481" s="270"/>
      <c r="O3481" s="268"/>
      <c r="P3481" s="268"/>
      <c r="Q3481" s="268"/>
      <c r="R3481" s="268"/>
      <c r="S3481" s="268"/>
      <c r="T3481" s="268"/>
      <c r="U3481" s="268"/>
      <c r="V3481" s="268"/>
      <c r="W3481" s="268"/>
      <c r="X3481" s="268"/>
      <c r="AC3481" s="268"/>
      <c r="AE3481" s="268"/>
      <c r="AF3481" s="268"/>
      <c r="AG3481" s="268"/>
      <c r="AH3481" s="268"/>
      <c r="AI3481" s="268"/>
      <c r="AM3481" s="268"/>
    </row>
    <row r="3482" spans="1:39" x14ac:dyDescent="0.25">
      <c r="A3482" s="268"/>
      <c r="B3482" s="268"/>
      <c r="C3482" s="268"/>
      <c r="D3482" s="268"/>
      <c r="E3482" s="268"/>
      <c r="F3482" s="268"/>
      <c r="G3482" s="271"/>
      <c r="H3482" s="268"/>
      <c r="I3482" s="2"/>
      <c r="K3482" s="270"/>
      <c r="L3482" s="270"/>
      <c r="M3482" s="270"/>
      <c r="N3482" s="270"/>
      <c r="O3482" s="268"/>
      <c r="P3482" s="268"/>
      <c r="Q3482" s="268"/>
      <c r="R3482" s="268"/>
      <c r="S3482" s="268"/>
      <c r="T3482" s="268"/>
      <c r="U3482" s="268"/>
      <c r="V3482" s="268"/>
      <c r="W3482" s="268"/>
      <c r="X3482" s="268"/>
      <c r="Y3482" s="268"/>
      <c r="AC3482" s="268"/>
      <c r="AE3482" s="268"/>
      <c r="AF3482" s="268"/>
      <c r="AG3482" s="268"/>
      <c r="AH3482" s="268"/>
      <c r="AI3482" s="268"/>
      <c r="AM3482" s="268"/>
    </row>
    <row r="3483" spans="1:39" x14ac:dyDescent="0.25">
      <c r="A3483" s="268"/>
      <c r="B3483" s="268"/>
      <c r="C3483" s="268"/>
      <c r="D3483" s="268"/>
      <c r="E3483" s="268"/>
      <c r="F3483" s="268"/>
      <c r="G3483" s="271"/>
      <c r="H3483" s="268"/>
      <c r="I3483" s="268"/>
      <c r="K3483" s="270"/>
      <c r="L3483" s="270"/>
      <c r="M3483" s="270"/>
      <c r="N3483" s="270"/>
      <c r="O3483" s="268"/>
      <c r="P3483" s="268"/>
      <c r="Q3483" s="268"/>
      <c r="R3483" s="268"/>
      <c r="S3483" s="268"/>
      <c r="T3483" s="268"/>
      <c r="U3483" s="268"/>
      <c r="V3483" s="268"/>
      <c r="W3483" s="268"/>
      <c r="X3483" s="268"/>
      <c r="AC3483" s="268"/>
      <c r="AE3483" s="268"/>
      <c r="AF3483" s="268"/>
      <c r="AG3483" s="268"/>
      <c r="AH3483" s="268"/>
      <c r="AI3483" s="268"/>
      <c r="AM3483" s="268"/>
    </row>
    <row r="3484" spans="1:39" x14ac:dyDescent="0.25">
      <c r="A3484" s="268"/>
      <c r="B3484" s="268"/>
      <c r="C3484" s="268"/>
      <c r="D3484" s="268"/>
      <c r="E3484" s="268"/>
      <c r="F3484" s="268"/>
      <c r="G3484" s="271"/>
      <c r="H3484" s="268"/>
      <c r="I3484" s="268"/>
      <c r="K3484" s="270"/>
      <c r="L3484" s="270"/>
      <c r="M3484" s="270"/>
      <c r="N3484" s="270"/>
      <c r="O3484" s="268"/>
      <c r="P3484" s="268"/>
      <c r="Q3484" s="268"/>
      <c r="R3484" s="268"/>
      <c r="S3484" s="268"/>
      <c r="T3484" s="268"/>
      <c r="U3484" s="268"/>
      <c r="V3484" s="268"/>
      <c r="W3484" s="268"/>
      <c r="X3484" s="268"/>
      <c r="Y3484" s="268"/>
      <c r="AC3484" s="268"/>
      <c r="AE3484" s="268"/>
      <c r="AF3484" s="268"/>
      <c r="AG3484" s="268"/>
      <c r="AH3484" s="268"/>
      <c r="AI3484" s="268"/>
      <c r="AM3484" s="268"/>
    </row>
    <row r="3485" spans="1:39" x14ac:dyDescent="0.25">
      <c r="A3485" s="268"/>
      <c r="B3485" s="268"/>
      <c r="C3485" s="268"/>
      <c r="D3485" s="268"/>
      <c r="E3485" s="268"/>
      <c r="F3485" s="268"/>
      <c r="G3485" s="271"/>
      <c r="H3485" s="268"/>
      <c r="I3485" s="2"/>
      <c r="K3485" s="270"/>
      <c r="L3485" s="270"/>
      <c r="M3485" s="270"/>
      <c r="N3485" s="270"/>
      <c r="O3485" s="268"/>
      <c r="P3485" s="268"/>
      <c r="Q3485" s="268"/>
      <c r="R3485" s="268"/>
      <c r="S3485" s="268"/>
      <c r="T3485" s="268"/>
      <c r="U3485" s="268"/>
      <c r="V3485" s="268"/>
      <c r="W3485" s="268"/>
      <c r="X3485" s="268"/>
      <c r="AC3485" s="268"/>
      <c r="AE3485" s="268"/>
      <c r="AF3485" s="268"/>
      <c r="AG3485" s="268"/>
      <c r="AH3485" s="268"/>
      <c r="AI3485" s="268"/>
      <c r="AM3485" s="268"/>
    </row>
    <row r="3486" spans="1:39" x14ac:dyDescent="0.25">
      <c r="A3486" s="268"/>
      <c r="B3486" s="268"/>
      <c r="C3486" s="268"/>
      <c r="D3486" s="268"/>
      <c r="E3486" s="268"/>
      <c r="F3486" s="268"/>
      <c r="G3486" s="271"/>
      <c r="H3486" s="268"/>
      <c r="I3486" s="268"/>
      <c r="K3486" s="270"/>
      <c r="L3486" s="270"/>
      <c r="M3486" s="270"/>
      <c r="N3486" s="270"/>
      <c r="O3486" s="268"/>
      <c r="P3486" s="268"/>
      <c r="Q3486" s="268"/>
      <c r="R3486" s="268"/>
      <c r="S3486" s="268"/>
      <c r="T3486" s="268"/>
      <c r="U3486" s="268"/>
      <c r="V3486" s="268"/>
      <c r="W3486" s="268"/>
      <c r="X3486" s="268"/>
      <c r="Y3486" s="268"/>
      <c r="AC3486" s="268"/>
      <c r="AE3486" s="268"/>
      <c r="AF3486" s="268"/>
      <c r="AG3486" s="268"/>
      <c r="AH3486" s="268"/>
      <c r="AI3486" s="268"/>
      <c r="AM3486" s="268"/>
    </row>
    <row r="3487" spans="1:39" x14ac:dyDescent="0.25">
      <c r="A3487" s="268"/>
      <c r="B3487" s="268"/>
      <c r="C3487" s="268"/>
      <c r="D3487" s="268"/>
      <c r="E3487" s="268"/>
      <c r="F3487" s="268"/>
      <c r="G3487" s="271"/>
      <c r="H3487" s="268"/>
      <c r="K3487" s="270"/>
      <c r="L3487" s="270"/>
      <c r="M3487" s="270"/>
      <c r="N3487" s="270"/>
      <c r="O3487" s="268"/>
      <c r="P3487" s="268"/>
      <c r="Q3487" s="268"/>
      <c r="R3487" s="268"/>
      <c r="S3487" s="268"/>
      <c r="T3487" s="268"/>
      <c r="U3487" s="268"/>
      <c r="V3487" s="268"/>
      <c r="W3487" s="268"/>
      <c r="X3487" s="268"/>
      <c r="AC3487" s="268"/>
      <c r="AE3487" s="268"/>
      <c r="AF3487" s="268"/>
      <c r="AG3487" s="268"/>
      <c r="AH3487" s="268"/>
      <c r="AI3487" s="268"/>
      <c r="AM3487" s="268"/>
    </row>
    <row r="3488" spans="1:39" x14ac:dyDescent="0.25">
      <c r="A3488" s="268"/>
      <c r="B3488" s="268"/>
      <c r="C3488" s="268"/>
      <c r="D3488" s="268"/>
      <c r="E3488" s="268"/>
      <c r="F3488" s="268"/>
      <c r="G3488" s="271"/>
      <c r="H3488" s="268"/>
      <c r="I3488" s="268"/>
      <c r="J3488" s="2"/>
      <c r="K3488" s="270"/>
      <c r="L3488" s="270"/>
      <c r="M3488" s="270"/>
      <c r="N3488" s="270"/>
      <c r="O3488" s="268"/>
      <c r="P3488" s="268"/>
      <c r="Q3488" s="268"/>
      <c r="R3488" s="268"/>
      <c r="S3488" s="268"/>
      <c r="T3488" s="268"/>
      <c r="U3488" s="268"/>
      <c r="V3488" s="268"/>
      <c r="W3488" s="268"/>
      <c r="X3488" s="268"/>
      <c r="AC3488" s="268"/>
      <c r="AE3488" s="268"/>
      <c r="AF3488" s="268"/>
      <c r="AG3488" s="268"/>
      <c r="AH3488" s="268"/>
      <c r="AI3488" s="268"/>
      <c r="AM3488" s="268"/>
    </row>
    <row r="3489" spans="1:39" x14ac:dyDescent="0.25">
      <c r="A3489" s="268"/>
      <c r="B3489" s="268"/>
      <c r="C3489" s="268"/>
      <c r="D3489" s="268"/>
      <c r="E3489" s="268"/>
      <c r="F3489" s="268"/>
      <c r="G3489" s="271"/>
      <c r="H3489" s="268"/>
      <c r="K3489" s="270"/>
      <c r="L3489" s="270"/>
      <c r="M3489" s="270"/>
      <c r="N3489" s="270"/>
      <c r="O3489" s="268"/>
      <c r="P3489" s="268"/>
      <c r="Q3489" s="268"/>
      <c r="R3489" s="268"/>
      <c r="S3489" s="268"/>
      <c r="T3489" s="268"/>
      <c r="U3489" s="268"/>
      <c r="V3489" s="268"/>
      <c r="W3489" s="268"/>
      <c r="X3489" s="268"/>
      <c r="AC3489" s="268"/>
      <c r="AE3489" s="268"/>
      <c r="AF3489" s="268"/>
      <c r="AG3489" s="268"/>
      <c r="AH3489" s="268"/>
      <c r="AI3489" s="268"/>
      <c r="AM3489" s="268"/>
    </row>
    <row r="3490" spans="1:39" x14ac:dyDescent="0.25">
      <c r="A3490" s="268"/>
      <c r="B3490" s="268"/>
      <c r="C3490" s="268"/>
      <c r="D3490" s="268"/>
      <c r="E3490" s="268"/>
      <c r="F3490" s="268"/>
      <c r="G3490" s="271"/>
      <c r="H3490" s="268"/>
      <c r="I3490" s="2"/>
      <c r="K3490" s="270"/>
      <c r="L3490" s="270"/>
      <c r="M3490" s="270"/>
      <c r="N3490" s="270"/>
      <c r="O3490" s="268"/>
      <c r="P3490" s="268"/>
      <c r="Q3490" s="268"/>
      <c r="R3490" s="268"/>
      <c r="S3490" s="268"/>
      <c r="T3490" s="268"/>
      <c r="U3490" s="268"/>
      <c r="V3490" s="268"/>
      <c r="W3490" s="268"/>
      <c r="X3490" s="268"/>
      <c r="Y3490" s="268"/>
      <c r="AC3490" s="268"/>
      <c r="AE3490" s="268"/>
      <c r="AF3490" s="268"/>
      <c r="AG3490" s="268"/>
      <c r="AH3490" s="268"/>
      <c r="AI3490" s="268"/>
      <c r="AM3490" s="268"/>
    </row>
    <row r="3491" spans="1:39" x14ac:dyDescent="0.25">
      <c r="A3491" s="268"/>
      <c r="B3491" s="268"/>
      <c r="C3491" s="268"/>
      <c r="D3491" s="268"/>
      <c r="E3491" s="268"/>
      <c r="F3491" s="268"/>
      <c r="G3491" s="271"/>
      <c r="H3491" s="268"/>
      <c r="I3491" s="2"/>
      <c r="K3491" s="270"/>
      <c r="L3491" s="270"/>
      <c r="M3491" s="270"/>
      <c r="N3491" s="270"/>
      <c r="O3491" s="268"/>
      <c r="P3491" s="268"/>
      <c r="Q3491" s="268"/>
      <c r="R3491" s="268"/>
      <c r="S3491" s="268"/>
      <c r="T3491" s="268"/>
      <c r="U3491" s="268"/>
      <c r="V3491" s="268"/>
      <c r="W3491" s="268"/>
      <c r="X3491" s="268"/>
      <c r="Y3491" s="268"/>
      <c r="AC3491" s="268"/>
      <c r="AE3491" s="268"/>
      <c r="AF3491" s="268"/>
      <c r="AG3491" s="268"/>
      <c r="AH3491" s="268"/>
      <c r="AI3491" s="268"/>
      <c r="AM3491" s="268"/>
    </row>
    <row r="3492" spans="1:39" x14ac:dyDescent="0.25">
      <c r="A3492" s="268"/>
      <c r="B3492" s="268"/>
      <c r="C3492" s="268"/>
      <c r="D3492" s="268"/>
      <c r="E3492" s="268"/>
      <c r="F3492" s="268"/>
      <c r="G3492" s="271"/>
      <c r="H3492" s="268"/>
      <c r="I3492" s="2"/>
      <c r="K3492" s="270"/>
      <c r="L3492" s="270"/>
      <c r="M3492" s="270"/>
      <c r="N3492" s="270"/>
      <c r="O3492" s="268"/>
      <c r="P3492" s="268"/>
      <c r="Q3492" s="268"/>
      <c r="R3492" s="268"/>
      <c r="S3492" s="268"/>
      <c r="T3492" s="268"/>
      <c r="U3492" s="268"/>
      <c r="V3492" s="268"/>
      <c r="W3492" s="268"/>
      <c r="X3492" s="268"/>
      <c r="Y3492" s="268"/>
      <c r="AC3492" s="268"/>
      <c r="AE3492" s="268"/>
      <c r="AF3492" s="268"/>
      <c r="AG3492" s="268"/>
      <c r="AH3492" s="268"/>
      <c r="AI3492" s="268"/>
      <c r="AM3492" s="268"/>
    </row>
    <row r="3493" spans="1:39" x14ac:dyDescent="0.25">
      <c r="A3493" s="268"/>
      <c r="B3493" s="268"/>
      <c r="C3493" s="268"/>
      <c r="D3493" s="268"/>
      <c r="E3493" s="268"/>
      <c r="F3493" s="268"/>
      <c r="G3493" s="271"/>
      <c r="H3493" s="268"/>
      <c r="I3493" s="268"/>
      <c r="K3493" s="270"/>
      <c r="L3493" s="270"/>
      <c r="M3493" s="270"/>
      <c r="N3493" s="270"/>
      <c r="O3493" s="268"/>
      <c r="P3493" s="268"/>
      <c r="Q3493" s="268"/>
      <c r="R3493" s="268"/>
      <c r="S3493" s="268"/>
      <c r="T3493" s="268"/>
      <c r="U3493" s="268"/>
      <c r="V3493" s="268"/>
      <c r="W3493" s="268"/>
      <c r="X3493" s="268"/>
      <c r="Y3493" s="268"/>
      <c r="AC3493" s="268"/>
      <c r="AE3493" s="268"/>
      <c r="AF3493" s="268"/>
      <c r="AG3493" s="268"/>
      <c r="AH3493" s="268"/>
      <c r="AI3493" s="268"/>
      <c r="AM3493" s="268"/>
    </row>
    <row r="3494" spans="1:39" x14ac:dyDescent="0.25">
      <c r="A3494" s="268"/>
      <c r="B3494" s="268"/>
      <c r="C3494" s="268"/>
      <c r="D3494" s="268"/>
      <c r="E3494" s="268"/>
      <c r="F3494" s="268"/>
      <c r="G3494" s="271"/>
      <c r="H3494" s="268"/>
      <c r="I3494" s="2"/>
      <c r="K3494" s="270"/>
      <c r="L3494" s="270"/>
      <c r="M3494" s="270"/>
      <c r="N3494" s="270"/>
      <c r="O3494" s="268"/>
      <c r="P3494" s="268"/>
      <c r="Q3494" s="268"/>
      <c r="R3494" s="268"/>
      <c r="S3494" s="268"/>
      <c r="T3494" s="268"/>
      <c r="U3494" s="268"/>
      <c r="V3494" s="268"/>
      <c r="W3494" s="268"/>
      <c r="X3494" s="268"/>
      <c r="Y3494" s="268"/>
      <c r="AC3494" s="268"/>
      <c r="AE3494" s="268"/>
      <c r="AF3494" s="268"/>
      <c r="AG3494" s="268"/>
      <c r="AH3494" s="268"/>
      <c r="AI3494" s="268"/>
      <c r="AM3494" s="268"/>
    </row>
    <row r="3495" spans="1:39" x14ac:dyDescent="0.25">
      <c r="A3495" s="268"/>
      <c r="B3495" s="268"/>
      <c r="C3495" s="268"/>
      <c r="D3495" s="268"/>
      <c r="E3495" s="268"/>
      <c r="F3495" s="268"/>
      <c r="G3495" s="271"/>
      <c r="H3495" s="268"/>
      <c r="I3495" s="2"/>
      <c r="K3495" s="270"/>
      <c r="L3495" s="270"/>
      <c r="M3495" s="270"/>
      <c r="N3495" s="270"/>
      <c r="O3495" s="268"/>
      <c r="P3495" s="268"/>
      <c r="Q3495" s="268"/>
      <c r="R3495" s="268"/>
      <c r="S3495" s="268"/>
      <c r="T3495" s="268"/>
      <c r="U3495" s="268"/>
      <c r="V3495" s="268"/>
      <c r="W3495" s="268"/>
      <c r="X3495" s="268"/>
      <c r="Y3495" s="268"/>
      <c r="AC3495" s="268"/>
      <c r="AE3495" s="268"/>
      <c r="AF3495" s="268"/>
      <c r="AG3495" s="268"/>
      <c r="AH3495" s="268"/>
      <c r="AI3495" s="268"/>
      <c r="AM3495" s="268"/>
    </row>
    <row r="3496" spans="1:39" x14ac:dyDescent="0.25">
      <c r="A3496" s="268"/>
      <c r="B3496" s="268"/>
      <c r="C3496" s="268"/>
      <c r="D3496" s="268"/>
      <c r="E3496" s="268"/>
      <c r="F3496" s="268"/>
      <c r="G3496" s="271"/>
      <c r="H3496" s="268"/>
      <c r="I3496" s="268"/>
      <c r="K3496" s="270"/>
      <c r="L3496" s="270"/>
      <c r="M3496" s="270"/>
      <c r="N3496" s="270"/>
      <c r="O3496" s="268"/>
      <c r="P3496" s="268"/>
      <c r="Q3496" s="268"/>
      <c r="R3496" s="268"/>
      <c r="S3496" s="268"/>
      <c r="T3496" s="268"/>
      <c r="U3496" s="268"/>
      <c r="V3496" s="268"/>
      <c r="W3496" s="268"/>
      <c r="X3496" s="268"/>
      <c r="Y3496" s="268"/>
      <c r="AC3496" s="268"/>
      <c r="AE3496" s="268"/>
      <c r="AF3496" s="268"/>
      <c r="AG3496" s="268"/>
      <c r="AH3496" s="268"/>
      <c r="AI3496" s="268"/>
      <c r="AM3496" s="268"/>
    </row>
    <row r="3497" spans="1:39" x14ac:dyDescent="0.25">
      <c r="A3497" s="268"/>
      <c r="B3497" s="268"/>
      <c r="C3497" s="268"/>
      <c r="D3497" s="268"/>
      <c r="E3497" s="268"/>
      <c r="F3497" s="268"/>
      <c r="G3497" s="271"/>
      <c r="H3497" s="268"/>
      <c r="I3497" s="268"/>
      <c r="K3497" s="270"/>
      <c r="L3497" s="270"/>
      <c r="M3497" s="270"/>
      <c r="N3497" s="270"/>
      <c r="O3497" s="268"/>
      <c r="P3497" s="268"/>
      <c r="Q3497" s="268"/>
      <c r="R3497" s="268"/>
      <c r="S3497" s="268"/>
      <c r="T3497" s="268"/>
      <c r="U3497" s="268"/>
      <c r="V3497" s="268"/>
      <c r="W3497" s="268"/>
      <c r="X3497" s="268"/>
      <c r="Y3497" s="268"/>
      <c r="AC3497" s="268"/>
      <c r="AE3497" s="268"/>
      <c r="AF3497" s="268"/>
      <c r="AG3497" s="268"/>
      <c r="AH3497" s="268"/>
      <c r="AI3497" s="268"/>
      <c r="AM3497" s="268"/>
    </row>
    <row r="3498" spans="1:39" x14ac:dyDescent="0.25">
      <c r="A3498" s="268"/>
      <c r="B3498" s="268"/>
      <c r="C3498" s="268"/>
      <c r="D3498" s="268"/>
      <c r="E3498" s="268"/>
      <c r="F3498" s="268"/>
      <c r="G3498" s="271"/>
      <c r="H3498" s="268"/>
      <c r="I3498" s="268"/>
      <c r="K3498" s="270"/>
      <c r="L3498" s="270"/>
      <c r="M3498" s="270"/>
      <c r="N3498" s="270"/>
      <c r="O3498" s="268"/>
      <c r="P3498" s="268"/>
      <c r="Q3498" s="268"/>
      <c r="R3498" s="268"/>
      <c r="S3498" s="268"/>
      <c r="T3498" s="268"/>
      <c r="U3498" s="268"/>
      <c r="V3498" s="268"/>
      <c r="W3498" s="268"/>
      <c r="X3498" s="268"/>
      <c r="Y3498" s="268"/>
      <c r="AC3498" s="268"/>
      <c r="AE3498" s="268"/>
      <c r="AF3498" s="268"/>
      <c r="AG3498" s="268"/>
      <c r="AH3498" s="268"/>
      <c r="AI3498" s="268"/>
      <c r="AM3498" s="268"/>
    </row>
    <row r="3499" spans="1:39" x14ac:dyDescent="0.25">
      <c r="A3499" s="268"/>
      <c r="B3499" s="268"/>
      <c r="C3499" s="268"/>
      <c r="D3499" s="268"/>
      <c r="E3499" s="268"/>
      <c r="F3499" s="268"/>
      <c r="G3499" s="271"/>
      <c r="H3499" s="268"/>
      <c r="I3499" s="268"/>
      <c r="K3499" s="270"/>
      <c r="L3499" s="270"/>
      <c r="M3499" s="270"/>
      <c r="N3499" s="270"/>
      <c r="O3499" s="268"/>
      <c r="P3499" s="268"/>
      <c r="Q3499" s="268"/>
      <c r="R3499" s="268"/>
      <c r="S3499" s="268"/>
      <c r="T3499" s="268"/>
      <c r="U3499" s="268"/>
      <c r="V3499" s="268"/>
      <c r="W3499" s="268"/>
      <c r="X3499" s="268"/>
      <c r="Y3499" s="268"/>
      <c r="AC3499" s="268"/>
      <c r="AE3499" s="268"/>
      <c r="AF3499" s="268"/>
      <c r="AG3499" s="268"/>
      <c r="AH3499" s="268"/>
      <c r="AI3499" s="268"/>
      <c r="AM3499" s="268"/>
    </row>
    <row r="3500" spans="1:39" x14ac:dyDescent="0.25">
      <c r="A3500" s="268"/>
      <c r="B3500" s="268"/>
      <c r="C3500" s="268"/>
      <c r="D3500" s="268"/>
      <c r="E3500" s="268"/>
      <c r="F3500" s="268"/>
      <c r="G3500" s="271"/>
      <c r="H3500" s="268"/>
      <c r="I3500" s="268"/>
      <c r="K3500" s="270"/>
      <c r="L3500" s="270"/>
      <c r="M3500" s="270"/>
      <c r="N3500" s="270"/>
      <c r="O3500" s="268"/>
      <c r="P3500" s="268"/>
      <c r="Q3500" s="268"/>
      <c r="R3500" s="268"/>
      <c r="S3500" s="268"/>
      <c r="T3500" s="268"/>
      <c r="U3500" s="268"/>
      <c r="V3500" s="268"/>
      <c r="W3500" s="268"/>
      <c r="X3500" s="268"/>
      <c r="Y3500" s="268"/>
      <c r="AC3500" s="268"/>
      <c r="AE3500" s="268"/>
      <c r="AF3500" s="268"/>
      <c r="AG3500" s="268"/>
      <c r="AH3500" s="268"/>
      <c r="AI3500" s="268"/>
      <c r="AM3500" s="268"/>
    </row>
    <row r="3501" spans="1:39" x14ac:dyDescent="0.25">
      <c r="A3501" s="268"/>
      <c r="B3501" s="268"/>
      <c r="C3501" s="268"/>
      <c r="D3501" s="268"/>
      <c r="E3501" s="268"/>
      <c r="F3501" s="268"/>
      <c r="G3501" s="271"/>
      <c r="H3501" s="268"/>
      <c r="I3501" s="268"/>
      <c r="K3501" s="270"/>
      <c r="L3501" s="270"/>
      <c r="M3501" s="270"/>
      <c r="N3501" s="270"/>
      <c r="O3501" s="268"/>
      <c r="P3501" s="268"/>
      <c r="Q3501" s="268"/>
      <c r="R3501" s="268"/>
      <c r="S3501" s="268"/>
      <c r="T3501" s="268"/>
      <c r="U3501" s="268"/>
      <c r="V3501" s="268"/>
      <c r="W3501" s="268"/>
      <c r="X3501" s="268"/>
      <c r="AC3501" s="268"/>
      <c r="AE3501" s="268"/>
      <c r="AF3501" s="268"/>
      <c r="AG3501" s="268"/>
      <c r="AH3501" s="268"/>
      <c r="AI3501" s="268"/>
      <c r="AM3501" s="268"/>
    </row>
    <row r="3502" spans="1:39" x14ac:dyDescent="0.25">
      <c r="A3502" s="268"/>
      <c r="B3502" s="268"/>
      <c r="C3502" s="268"/>
      <c r="D3502" s="268"/>
      <c r="E3502" s="268"/>
      <c r="F3502" s="268"/>
      <c r="G3502" s="271"/>
      <c r="H3502" s="268"/>
      <c r="I3502" s="2"/>
      <c r="K3502" s="270"/>
      <c r="L3502" s="270"/>
      <c r="M3502" s="270"/>
      <c r="N3502" s="270"/>
      <c r="O3502" s="268"/>
      <c r="P3502" s="268"/>
      <c r="Q3502" s="268"/>
      <c r="R3502" s="268"/>
      <c r="S3502" s="268"/>
      <c r="T3502" s="268"/>
      <c r="U3502" s="268"/>
      <c r="V3502" s="268"/>
      <c r="W3502" s="268"/>
      <c r="X3502" s="268"/>
      <c r="AC3502" s="268"/>
      <c r="AE3502" s="268"/>
      <c r="AF3502" s="268"/>
      <c r="AG3502" s="268"/>
      <c r="AH3502" s="268"/>
      <c r="AI3502" s="268"/>
      <c r="AM3502" s="268"/>
    </row>
    <row r="3503" spans="1:39" x14ac:dyDescent="0.25">
      <c r="A3503" s="268"/>
      <c r="B3503" s="268"/>
      <c r="C3503" s="268"/>
      <c r="D3503" s="268"/>
      <c r="E3503" s="268"/>
      <c r="F3503" s="268"/>
      <c r="G3503" s="271"/>
      <c r="H3503" s="268"/>
      <c r="I3503" s="2"/>
      <c r="K3503" s="270"/>
      <c r="L3503" s="270"/>
      <c r="M3503" s="270"/>
      <c r="N3503" s="270"/>
      <c r="O3503" s="268"/>
      <c r="P3503" s="268"/>
      <c r="Q3503" s="268"/>
      <c r="R3503" s="268"/>
      <c r="S3503" s="268"/>
      <c r="T3503" s="268"/>
      <c r="U3503" s="268"/>
      <c r="V3503" s="268"/>
      <c r="W3503" s="268"/>
      <c r="X3503" s="268"/>
      <c r="AC3503" s="268"/>
      <c r="AE3503" s="268"/>
      <c r="AF3503" s="268"/>
      <c r="AG3503" s="268"/>
      <c r="AH3503" s="268"/>
      <c r="AI3503" s="268"/>
      <c r="AM3503" s="268"/>
    </row>
    <row r="3504" spans="1:39" x14ac:dyDescent="0.25">
      <c r="A3504" s="268"/>
      <c r="B3504" s="268"/>
      <c r="C3504" s="268"/>
      <c r="D3504" s="268"/>
      <c r="E3504" s="268"/>
      <c r="F3504" s="268"/>
      <c r="G3504" s="271"/>
      <c r="H3504" s="268"/>
      <c r="K3504" s="270"/>
      <c r="L3504" s="270"/>
      <c r="M3504" s="270"/>
      <c r="N3504" s="270"/>
      <c r="O3504" s="268"/>
      <c r="P3504" s="268"/>
      <c r="Q3504" s="268"/>
      <c r="R3504" s="268"/>
      <c r="S3504" s="268"/>
      <c r="T3504" s="268"/>
      <c r="U3504" s="268"/>
      <c r="V3504" s="268"/>
      <c r="W3504" s="268"/>
      <c r="X3504" s="268"/>
      <c r="AC3504" s="268"/>
      <c r="AE3504" s="268"/>
      <c r="AF3504" s="268"/>
      <c r="AG3504" s="268"/>
      <c r="AH3504" s="268"/>
      <c r="AI3504" s="268"/>
      <c r="AM3504" s="268"/>
    </row>
    <row r="3505" spans="1:39" x14ac:dyDescent="0.25">
      <c r="A3505" s="268"/>
      <c r="B3505" s="268"/>
      <c r="C3505" s="268"/>
      <c r="D3505" s="268"/>
      <c r="E3505" s="268"/>
      <c r="F3505" s="268"/>
      <c r="G3505" s="271"/>
      <c r="H3505" s="268"/>
      <c r="I3505" s="268"/>
      <c r="K3505" s="270"/>
      <c r="L3505" s="270"/>
      <c r="M3505" s="270"/>
      <c r="N3505" s="270"/>
      <c r="O3505" s="268"/>
      <c r="P3505" s="268"/>
      <c r="Q3505" s="268"/>
      <c r="R3505" s="268"/>
      <c r="S3505" s="268"/>
      <c r="T3505" s="268"/>
      <c r="U3505" s="268"/>
      <c r="V3505" s="268"/>
      <c r="W3505" s="268"/>
      <c r="X3505" s="268"/>
      <c r="AC3505" s="268"/>
      <c r="AE3505" s="268"/>
      <c r="AF3505" s="268"/>
      <c r="AG3505" s="268"/>
      <c r="AH3505" s="268"/>
      <c r="AI3505" s="268"/>
      <c r="AM3505" s="268"/>
    </row>
    <row r="3506" spans="1:39" x14ac:dyDescent="0.25">
      <c r="A3506" s="268"/>
      <c r="B3506" s="268"/>
      <c r="C3506" s="268"/>
      <c r="D3506" s="268"/>
      <c r="E3506" s="268"/>
      <c r="F3506" s="268"/>
      <c r="G3506" s="271"/>
      <c r="H3506" s="268"/>
      <c r="K3506" s="270"/>
      <c r="L3506" s="270"/>
      <c r="M3506" s="270"/>
      <c r="N3506" s="270"/>
      <c r="O3506" s="268"/>
      <c r="P3506" s="268"/>
      <c r="Q3506" s="268"/>
      <c r="R3506" s="268"/>
      <c r="S3506" s="268"/>
      <c r="T3506" s="268"/>
      <c r="U3506" s="268"/>
      <c r="V3506" s="268"/>
      <c r="W3506" s="268"/>
      <c r="X3506" s="268"/>
      <c r="AC3506" s="268"/>
      <c r="AE3506" s="268"/>
      <c r="AF3506" s="268"/>
      <c r="AG3506" s="268"/>
      <c r="AH3506" s="268"/>
      <c r="AI3506" s="268"/>
      <c r="AM3506" s="268"/>
    </row>
    <row r="3507" spans="1:39" x14ac:dyDescent="0.25">
      <c r="A3507" s="268"/>
      <c r="B3507" s="268"/>
      <c r="C3507" s="268"/>
      <c r="D3507" s="268"/>
      <c r="E3507" s="268"/>
      <c r="F3507" s="268"/>
      <c r="G3507" s="271"/>
      <c r="H3507" s="268"/>
      <c r="I3507" s="268"/>
      <c r="J3507" s="268"/>
      <c r="K3507" s="270"/>
      <c r="L3507" s="270"/>
      <c r="M3507" s="270"/>
      <c r="N3507" s="270"/>
      <c r="O3507" s="268"/>
      <c r="P3507" s="268"/>
      <c r="Q3507" s="268"/>
      <c r="R3507" s="268"/>
      <c r="S3507" s="268"/>
      <c r="T3507" s="268"/>
      <c r="U3507" s="268"/>
      <c r="V3507" s="268"/>
      <c r="W3507" s="268"/>
      <c r="X3507" s="268"/>
      <c r="AC3507" s="268"/>
      <c r="AE3507" s="268"/>
      <c r="AF3507" s="268"/>
      <c r="AG3507" s="268"/>
      <c r="AH3507" s="268"/>
      <c r="AI3507" s="268"/>
      <c r="AM3507" s="268"/>
    </row>
    <row r="3508" spans="1:39" x14ac:dyDescent="0.25">
      <c r="A3508" s="268"/>
      <c r="B3508" s="268"/>
      <c r="C3508" s="268"/>
      <c r="D3508" s="268"/>
      <c r="E3508" s="268"/>
      <c r="F3508" s="268"/>
      <c r="G3508" s="271"/>
      <c r="H3508" s="268"/>
      <c r="I3508" s="268"/>
      <c r="K3508" s="270"/>
      <c r="L3508" s="270"/>
      <c r="M3508" s="270"/>
      <c r="N3508" s="270"/>
      <c r="O3508" s="268"/>
      <c r="P3508" s="268"/>
      <c r="Q3508" s="268"/>
      <c r="R3508" s="268"/>
      <c r="S3508" s="268"/>
      <c r="T3508" s="268"/>
      <c r="U3508" s="268"/>
      <c r="V3508" s="268"/>
      <c r="W3508" s="268"/>
      <c r="X3508" s="268"/>
      <c r="Y3508" s="268"/>
      <c r="AC3508" s="268"/>
      <c r="AE3508" s="268"/>
      <c r="AF3508" s="268"/>
      <c r="AG3508" s="268"/>
      <c r="AH3508" s="268"/>
      <c r="AI3508" s="268"/>
      <c r="AM3508" s="268"/>
    </row>
    <row r="3509" spans="1:39" x14ac:dyDescent="0.25">
      <c r="A3509" s="268"/>
      <c r="B3509" s="268"/>
      <c r="C3509" s="268"/>
      <c r="D3509" s="268"/>
      <c r="E3509" s="268"/>
      <c r="F3509" s="268"/>
      <c r="G3509" s="271"/>
      <c r="H3509" s="268"/>
      <c r="I3509" s="268"/>
      <c r="K3509" s="270"/>
      <c r="L3509" s="270"/>
      <c r="M3509" s="270"/>
      <c r="N3509" s="270"/>
      <c r="O3509" s="268"/>
      <c r="P3509" s="268"/>
      <c r="Q3509" s="268"/>
      <c r="R3509" s="268"/>
      <c r="S3509" s="268"/>
      <c r="T3509" s="268"/>
      <c r="U3509" s="268"/>
      <c r="V3509" s="268"/>
      <c r="W3509" s="268"/>
      <c r="X3509" s="268"/>
      <c r="Y3509" s="268"/>
      <c r="AC3509" s="268"/>
      <c r="AE3509" s="268"/>
      <c r="AF3509" s="268"/>
      <c r="AG3509" s="268"/>
      <c r="AH3509" s="268"/>
      <c r="AI3509" s="268"/>
      <c r="AM3509" s="268"/>
    </row>
    <row r="3510" spans="1:39" x14ac:dyDescent="0.25">
      <c r="A3510" s="268"/>
      <c r="B3510" s="268"/>
      <c r="C3510" s="268"/>
      <c r="D3510" s="268"/>
      <c r="E3510" s="268"/>
      <c r="F3510" s="268"/>
      <c r="G3510" s="271"/>
      <c r="H3510" s="268"/>
      <c r="I3510" s="2"/>
      <c r="K3510" s="270"/>
      <c r="L3510" s="270"/>
      <c r="M3510" s="270"/>
      <c r="N3510" s="270"/>
      <c r="O3510" s="268"/>
      <c r="P3510" s="268"/>
      <c r="Q3510" s="268"/>
      <c r="R3510" s="268"/>
      <c r="S3510" s="268"/>
      <c r="T3510" s="268"/>
      <c r="U3510" s="268"/>
      <c r="V3510" s="268"/>
      <c r="W3510" s="268"/>
      <c r="X3510" s="268"/>
      <c r="Y3510" s="268"/>
      <c r="AC3510" s="268"/>
      <c r="AE3510" s="268"/>
      <c r="AF3510" s="268"/>
      <c r="AG3510" s="268"/>
      <c r="AH3510" s="268"/>
      <c r="AI3510" s="268"/>
      <c r="AM3510" s="268"/>
    </row>
    <row r="3511" spans="1:39" x14ac:dyDescent="0.25">
      <c r="A3511" s="268"/>
      <c r="B3511" s="268"/>
      <c r="C3511" s="268"/>
      <c r="D3511" s="268"/>
      <c r="E3511" s="268"/>
      <c r="F3511" s="268"/>
      <c r="G3511" s="271"/>
      <c r="H3511" s="268"/>
      <c r="I3511" s="268"/>
      <c r="K3511" s="270"/>
      <c r="L3511" s="270"/>
      <c r="M3511" s="270"/>
      <c r="N3511" s="270"/>
      <c r="O3511" s="268"/>
      <c r="P3511" s="268"/>
      <c r="Q3511" s="268"/>
      <c r="R3511" s="268"/>
      <c r="S3511" s="268"/>
      <c r="T3511" s="268"/>
      <c r="U3511" s="268"/>
      <c r="V3511" s="268"/>
      <c r="W3511" s="268"/>
      <c r="X3511" s="268"/>
      <c r="Y3511" s="268"/>
      <c r="AC3511" s="268"/>
      <c r="AE3511" s="268"/>
      <c r="AF3511" s="268"/>
      <c r="AG3511" s="268"/>
      <c r="AH3511" s="268"/>
      <c r="AI3511" s="268"/>
      <c r="AM3511" s="268"/>
    </row>
    <row r="3512" spans="1:39" x14ac:dyDescent="0.25">
      <c r="A3512" s="268"/>
      <c r="B3512" s="268"/>
      <c r="C3512" s="268"/>
      <c r="D3512" s="268"/>
      <c r="E3512" s="268"/>
      <c r="F3512" s="268"/>
      <c r="G3512" s="271"/>
      <c r="H3512" s="268"/>
      <c r="I3512" s="2"/>
      <c r="J3512" s="268"/>
      <c r="K3512" s="270"/>
      <c r="L3512" s="270"/>
      <c r="M3512" s="270"/>
      <c r="N3512" s="270"/>
      <c r="O3512" s="268"/>
      <c r="P3512" s="268"/>
      <c r="Q3512" s="268"/>
      <c r="R3512" s="268"/>
      <c r="S3512" s="268"/>
      <c r="T3512" s="268"/>
      <c r="U3512" s="268"/>
      <c r="V3512" s="268"/>
      <c r="W3512" s="268"/>
      <c r="X3512" s="268"/>
      <c r="AC3512" s="268"/>
      <c r="AE3512" s="268"/>
      <c r="AF3512" s="268"/>
      <c r="AG3512" s="268"/>
      <c r="AH3512" s="268"/>
      <c r="AI3512" s="268"/>
      <c r="AM3512" s="268"/>
    </row>
    <row r="3513" spans="1:39" x14ac:dyDescent="0.25">
      <c r="A3513" s="268"/>
      <c r="B3513" s="268"/>
      <c r="C3513" s="268"/>
      <c r="D3513" s="268"/>
      <c r="E3513" s="268"/>
      <c r="F3513" s="268"/>
      <c r="G3513" s="271"/>
      <c r="H3513" s="268"/>
      <c r="I3513" s="2"/>
      <c r="J3513" s="268"/>
      <c r="K3513" s="270"/>
      <c r="L3513" s="270"/>
      <c r="M3513" s="270"/>
      <c r="N3513" s="270"/>
      <c r="O3513" s="268"/>
      <c r="P3513" s="268"/>
      <c r="Q3513" s="268"/>
      <c r="R3513" s="268"/>
      <c r="S3513" s="268"/>
      <c r="T3513" s="268"/>
      <c r="U3513" s="268"/>
      <c r="V3513" s="268"/>
      <c r="W3513" s="268"/>
      <c r="X3513" s="268"/>
      <c r="AC3513" s="268"/>
      <c r="AE3513" s="268"/>
      <c r="AF3513" s="268"/>
      <c r="AG3513" s="268"/>
      <c r="AH3513" s="268"/>
      <c r="AI3513" s="268"/>
      <c r="AM3513" s="268"/>
    </row>
    <row r="3514" spans="1:39" x14ac:dyDescent="0.25">
      <c r="A3514" s="268"/>
      <c r="B3514" s="268"/>
      <c r="C3514" s="268"/>
      <c r="D3514" s="268"/>
      <c r="E3514" s="268"/>
      <c r="F3514" s="268"/>
      <c r="G3514" s="271"/>
      <c r="H3514" s="268"/>
      <c r="I3514" s="268"/>
      <c r="K3514" s="270"/>
      <c r="L3514" s="270"/>
      <c r="M3514" s="270"/>
      <c r="N3514" s="270"/>
      <c r="O3514" s="268"/>
      <c r="P3514" s="268"/>
      <c r="Q3514" s="268"/>
      <c r="R3514" s="268"/>
      <c r="S3514" s="268"/>
      <c r="T3514" s="268"/>
      <c r="U3514" s="268"/>
      <c r="V3514" s="268"/>
      <c r="W3514" s="268"/>
      <c r="X3514" s="268"/>
      <c r="AC3514" s="268"/>
      <c r="AE3514" s="268"/>
      <c r="AF3514" s="268"/>
      <c r="AG3514" s="268"/>
      <c r="AH3514" s="268"/>
      <c r="AI3514" s="268"/>
      <c r="AM3514" s="268"/>
    </row>
    <row r="3515" spans="1:39" x14ac:dyDescent="0.25">
      <c r="A3515" s="268"/>
      <c r="B3515" s="268"/>
      <c r="C3515" s="268"/>
      <c r="D3515" s="268"/>
      <c r="E3515" s="268"/>
      <c r="F3515" s="268"/>
      <c r="G3515" s="271"/>
      <c r="H3515" s="268"/>
      <c r="I3515" s="268"/>
      <c r="K3515" s="270"/>
      <c r="L3515" s="270"/>
      <c r="M3515" s="270"/>
      <c r="N3515" s="270"/>
      <c r="O3515" s="268"/>
      <c r="P3515" s="268"/>
      <c r="Q3515" s="268"/>
      <c r="R3515" s="268"/>
      <c r="S3515" s="268"/>
      <c r="T3515" s="268"/>
      <c r="U3515" s="268"/>
      <c r="V3515" s="268"/>
      <c r="W3515" s="268"/>
      <c r="X3515" s="268"/>
      <c r="AC3515" s="268"/>
      <c r="AE3515" s="268"/>
      <c r="AF3515" s="268"/>
      <c r="AG3515" s="268"/>
      <c r="AH3515" s="268"/>
      <c r="AI3515" s="268"/>
      <c r="AM3515" s="268"/>
    </row>
    <row r="3516" spans="1:39" x14ac:dyDescent="0.25">
      <c r="A3516" s="268"/>
      <c r="B3516" s="268"/>
      <c r="C3516" s="268"/>
      <c r="D3516" s="268"/>
      <c r="E3516" s="268"/>
      <c r="F3516" s="268"/>
      <c r="G3516" s="271"/>
      <c r="H3516" s="268"/>
      <c r="I3516" s="268"/>
      <c r="K3516" s="270"/>
      <c r="L3516" s="270"/>
      <c r="M3516" s="270"/>
      <c r="N3516" s="270"/>
      <c r="O3516" s="268"/>
      <c r="P3516" s="268"/>
      <c r="Q3516" s="268"/>
      <c r="R3516" s="268"/>
      <c r="S3516" s="268"/>
      <c r="T3516" s="268"/>
      <c r="U3516" s="268"/>
      <c r="V3516" s="268"/>
      <c r="W3516" s="268"/>
      <c r="X3516" s="268"/>
      <c r="AC3516" s="268"/>
      <c r="AE3516" s="268"/>
      <c r="AF3516" s="268"/>
      <c r="AG3516" s="268"/>
      <c r="AH3516" s="268"/>
      <c r="AI3516" s="268"/>
      <c r="AM3516" s="268"/>
    </row>
    <row r="3517" spans="1:39" x14ac:dyDescent="0.25">
      <c r="A3517" s="268"/>
      <c r="B3517" s="268"/>
      <c r="C3517" s="268"/>
      <c r="D3517" s="268"/>
      <c r="E3517" s="268"/>
      <c r="F3517" s="268"/>
      <c r="G3517" s="271"/>
      <c r="H3517" s="268"/>
      <c r="I3517" s="268"/>
      <c r="K3517" s="270"/>
      <c r="L3517" s="270"/>
      <c r="M3517" s="270"/>
      <c r="N3517" s="270"/>
      <c r="O3517" s="268"/>
      <c r="P3517" s="268"/>
      <c r="Q3517" s="268"/>
      <c r="R3517" s="268"/>
      <c r="S3517" s="268"/>
      <c r="T3517" s="268"/>
      <c r="U3517" s="268"/>
      <c r="V3517" s="268"/>
      <c r="W3517" s="268"/>
      <c r="X3517" s="268"/>
      <c r="AC3517" s="268"/>
      <c r="AE3517" s="268"/>
      <c r="AF3517" s="268"/>
      <c r="AG3517" s="268"/>
      <c r="AH3517" s="268"/>
      <c r="AI3517" s="268"/>
      <c r="AM3517" s="268"/>
    </row>
    <row r="3518" spans="1:39" x14ac:dyDescent="0.25">
      <c r="A3518" s="268"/>
      <c r="B3518" s="268"/>
      <c r="C3518" s="268"/>
      <c r="D3518" s="268"/>
      <c r="E3518" s="268"/>
      <c r="F3518" s="268"/>
      <c r="G3518" s="271"/>
      <c r="H3518" s="268"/>
      <c r="I3518" s="268"/>
      <c r="K3518" s="270"/>
      <c r="L3518" s="270"/>
      <c r="M3518" s="270"/>
      <c r="N3518" s="270"/>
      <c r="O3518" s="268"/>
      <c r="P3518" s="268"/>
      <c r="Q3518" s="268"/>
      <c r="R3518" s="268"/>
      <c r="S3518" s="268"/>
      <c r="T3518" s="268"/>
      <c r="U3518" s="268"/>
      <c r="V3518" s="268"/>
      <c r="W3518" s="268"/>
      <c r="X3518" s="268"/>
      <c r="AC3518" s="268"/>
      <c r="AE3518" s="268"/>
      <c r="AF3518" s="268"/>
      <c r="AG3518" s="268"/>
      <c r="AH3518" s="268"/>
      <c r="AI3518" s="268"/>
      <c r="AM3518" s="268"/>
    </row>
    <row r="3519" spans="1:39" x14ac:dyDescent="0.25">
      <c r="A3519" s="268"/>
      <c r="B3519" s="268"/>
      <c r="C3519" s="268"/>
      <c r="D3519" s="268"/>
      <c r="E3519" s="268"/>
      <c r="F3519" s="268"/>
      <c r="G3519" s="271"/>
      <c r="H3519" s="268"/>
      <c r="I3519" s="268"/>
      <c r="K3519" s="270"/>
      <c r="L3519" s="270"/>
      <c r="M3519" s="270"/>
      <c r="N3519" s="270"/>
      <c r="O3519" s="268"/>
      <c r="P3519" s="268"/>
      <c r="Q3519" s="268"/>
      <c r="R3519" s="268"/>
      <c r="S3519" s="268"/>
      <c r="T3519" s="268"/>
      <c r="U3519" s="268"/>
      <c r="V3519" s="268"/>
      <c r="W3519" s="268"/>
      <c r="X3519" s="268"/>
      <c r="Y3519" s="268"/>
      <c r="AC3519" s="268"/>
      <c r="AE3519" s="268"/>
      <c r="AF3519" s="268"/>
      <c r="AG3519" s="268"/>
      <c r="AH3519" s="268"/>
      <c r="AI3519" s="268"/>
      <c r="AM3519" s="268"/>
    </row>
    <row r="3520" spans="1:39" x14ac:dyDescent="0.25">
      <c r="A3520" s="268"/>
      <c r="B3520" s="268"/>
      <c r="C3520" s="268"/>
      <c r="D3520" s="268"/>
      <c r="E3520" s="268"/>
      <c r="F3520" s="268"/>
      <c r="G3520" s="271"/>
      <c r="H3520" s="268"/>
      <c r="I3520" s="268"/>
      <c r="K3520" s="270"/>
      <c r="L3520" s="270"/>
      <c r="M3520" s="270"/>
      <c r="N3520" s="270"/>
      <c r="O3520" s="268"/>
      <c r="P3520" s="268"/>
      <c r="Q3520" s="268"/>
      <c r="R3520" s="268"/>
      <c r="S3520" s="268"/>
      <c r="T3520" s="268"/>
      <c r="U3520" s="268"/>
      <c r="V3520" s="268"/>
      <c r="W3520" s="268"/>
      <c r="X3520" s="268"/>
      <c r="Y3520" s="268"/>
      <c r="AC3520" s="268"/>
      <c r="AE3520" s="268"/>
      <c r="AF3520" s="268"/>
      <c r="AG3520" s="268"/>
      <c r="AH3520" s="268"/>
      <c r="AI3520" s="268"/>
      <c r="AM3520" s="268"/>
    </row>
    <row r="3521" spans="1:43" x14ac:dyDescent="0.25">
      <c r="A3521" s="268"/>
      <c r="B3521" s="268"/>
      <c r="C3521" s="268"/>
      <c r="D3521" s="268"/>
      <c r="E3521" s="268"/>
      <c r="F3521" s="268"/>
      <c r="G3521" s="271"/>
      <c r="H3521" s="268"/>
      <c r="I3521" s="268"/>
      <c r="K3521" s="270"/>
      <c r="L3521" s="270"/>
      <c r="M3521" s="270"/>
      <c r="N3521" s="270"/>
      <c r="O3521" s="268"/>
      <c r="P3521" s="268"/>
      <c r="Q3521" s="268"/>
      <c r="R3521" s="268"/>
      <c r="S3521" s="268"/>
      <c r="T3521" s="268"/>
      <c r="U3521" s="268"/>
      <c r="V3521" s="268"/>
      <c r="W3521" s="268"/>
      <c r="X3521" s="268"/>
      <c r="AC3521" s="268"/>
      <c r="AE3521" s="268"/>
      <c r="AF3521" s="268"/>
      <c r="AG3521" s="268"/>
      <c r="AH3521" s="268"/>
      <c r="AI3521" s="268"/>
      <c r="AM3521" s="268"/>
    </row>
    <row r="3522" spans="1:43" x14ac:dyDescent="0.25">
      <c r="A3522" s="268"/>
      <c r="B3522" s="268"/>
      <c r="C3522" s="268"/>
      <c r="D3522" s="268"/>
      <c r="E3522" s="268"/>
      <c r="F3522" s="268"/>
      <c r="G3522" s="271"/>
      <c r="H3522" s="268"/>
      <c r="I3522" s="268"/>
      <c r="K3522" s="270"/>
      <c r="L3522" s="270"/>
      <c r="M3522" s="270"/>
      <c r="N3522" s="270"/>
      <c r="O3522" s="268"/>
      <c r="P3522" s="268"/>
      <c r="Q3522" s="268"/>
      <c r="R3522" s="268"/>
      <c r="S3522" s="268"/>
      <c r="T3522" s="268"/>
      <c r="U3522" s="268"/>
      <c r="V3522" s="268"/>
      <c r="W3522" s="268"/>
      <c r="X3522" s="268"/>
      <c r="AC3522" s="268"/>
      <c r="AE3522" s="268"/>
      <c r="AF3522" s="268"/>
      <c r="AG3522" s="268"/>
      <c r="AH3522" s="268"/>
      <c r="AI3522" s="268"/>
      <c r="AM3522" s="268"/>
    </row>
    <row r="3523" spans="1:43" x14ac:dyDescent="0.25">
      <c r="A3523" s="268"/>
      <c r="B3523" s="268"/>
      <c r="C3523" s="268"/>
      <c r="D3523" s="268"/>
      <c r="E3523" s="268"/>
      <c r="F3523" s="268"/>
      <c r="G3523" s="271"/>
      <c r="H3523" s="268"/>
      <c r="I3523" s="268"/>
      <c r="K3523" s="270"/>
      <c r="L3523" s="270"/>
      <c r="M3523" s="270"/>
      <c r="N3523" s="270"/>
      <c r="O3523" s="268"/>
      <c r="P3523" s="268"/>
      <c r="Q3523" s="268"/>
      <c r="R3523" s="268"/>
      <c r="S3523" s="268"/>
      <c r="T3523" s="268"/>
      <c r="U3523" s="268"/>
      <c r="V3523" s="268"/>
      <c r="W3523" s="268"/>
      <c r="X3523" s="268"/>
      <c r="AC3523" s="268"/>
      <c r="AE3523" s="268"/>
      <c r="AF3523" s="268"/>
      <c r="AG3523" s="268"/>
      <c r="AH3523" s="268"/>
      <c r="AI3523" s="268"/>
      <c r="AM3523" s="268"/>
    </row>
    <row r="3524" spans="1:43" x14ac:dyDescent="0.25">
      <c r="A3524" s="268"/>
      <c r="B3524" s="268"/>
      <c r="C3524" s="268"/>
      <c r="D3524" s="268"/>
      <c r="E3524" s="268"/>
      <c r="F3524" s="268"/>
      <c r="G3524" s="271"/>
      <c r="H3524" s="268"/>
      <c r="I3524" s="268"/>
      <c r="K3524" s="270"/>
      <c r="L3524" s="270"/>
      <c r="M3524" s="270"/>
      <c r="N3524" s="270"/>
      <c r="O3524" s="268"/>
      <c r="P3524" s="268"/>
      <c r="Q3524" s="268"/>
      <c r="R3524" s="268"/>
      <c r="S3524" s="268"/>
      <c r="T3524" s="268"/>
      <c r="U3524" s="268"/>
      <c r="V3524" s="268"/>
      <c r="W3524" s="268"/>
      <c r="X3524" s="268"/>
      <c r="Y3524" s="268"/>
      <c r="AC3524" s="268"/>
      <c r="AE3524" s="268"/>
      <c r="AF3524" s="268"/>
      <c r="AG3524" s="268"/>
      <c r="AH3524" s="268"/>
      <c r="AI3524" s="268"/>
      <c r="AM3524" s="268"/>
    </row>
    <row r="3525" spans="1:43" x14ac:dyDescent="0.25">
      <c r="A3525" s="268"/>
      <c r="B3525" s="268"/>
      <c r="C3525" s="268"/>
      <c r="D3525" s="268"/>
      <c r="E3525" s="268"/>
      <c r="F3525" s="268"/>
      <c r="G3525" s="271"/>
      <c r="H3525" s="268"/>
      <c r="I3525" s="268"/>
      <c r="K3525" s="270"/>
      <c r="L3525" s="270"/>
      <c r="M3525" s="270"/>
      <c r="N3525" s="270"/>
      <c r="O3525" s="268"/>
      <c r="P3525" s="268"/>
      <c r="Q3525" s="268"/>
      <c r="R3525" s="268"/>
      <c r="S3525" s="268"/>
      <c r="T3525" s="268"/>
      <c r="U3525" s="268"/>
      <c r="V3525" s="268"/>
      <c r="W3525" s="268"/>
      <c r="X3525" s="268"/>
      <c r="AC3525" s="268"/>
      <c r="AE3525" s="268"/>
      <c r="AF3525" s="268"/>
      <c r="AG3525" s="268"/>
      <c r="AH3525" s="268"/>
      <c r="AI3525" s="268"/>
      <c r="AM3525" s="268"/>
    </row>
    <row r="3526" spans="1:43" x14ac:dyDescent="0.25">
      <c r="A3526" s="268"/>
      <c r="B3526" s="268"/>
      <c r="C3526" s="268"/>
      <c r="D3526" s="268"/>
      <c r="E3526" s="268"/>
      <c r="F3526" s="268"/>
      <c r="G3526" s="271"/>
      <c r="H3526" s="268"/>
      <c r="I3526" s="268"/>
      <c r="K3526" s="270"/>
      <c r="L3526" s="270"/>
      <c r="M3526" s="270"/>
      <c r="N3526" s="270"/>
      <c r="O3526" s="268"/>
      <c r="P3526" s="268"/>
      <c r="Q3526" s="268"/>
      <c r="R3526" s="268"/>
      <c r="S3526" s="268"/>
      <c r="T3526" s="268"/>
      <c r="U3526" s="268"/>
      <c r="V3526" s="268"/>
      <c r="W3526" s="268"/>
      <c r="X3526" s="268"/>
      <c r="Y3526" s="268"/>
      <c r="AC3526" s="268"/>
      <c r="AE3526" s="268"/>
      <c r="AF3526" s="268"/>
      <c r="AG3526" s="268"/>
      <c r="AH3526" s="268"/>
      <c r="AI3526" s="268"/>
      <c r="AM3526" s="268"/>
    </row>
    <row r="3527" spans="1:43" x14ac:dyDescent="0.25">
      <c r="A3527" s="268"/>
      <c r="B3527" s="268"/>
      <c r="C3527" s="268"/>
      <c r="D3527" s="268"/>
      <c r="E3527" s="268"/>
      <c r="F3527" s="268"/>
      <c r="G3527" s="271"/>
      <c r="H3527" s="268"/>
      <c r="I3527" s="268"/>
      <c r="K3527" s="270"/>
      <c r="L3527" s="270"/>
      <c r="M3527" s="270"/>
      <c r="N3527" s="270"/>
      <c r="O3527" s="268"/>
      <c r="P3527" s="268"/>
      <c r="Q3527" s="268"/>
      <c r="R3527" s="268"/>
      <c r="S3527" s="268"/>
      <c r="T3527" s="268"/>
      <c r="U3527" s="268"/>
      <c r="V3527" s="268"/>
      <c r="W3527" s="268"/>
      <c r="X3527" s="268"/>
      <c r="Y3527" s="268"/>
      <c r="AC3527" s="268"/>
      <c r="AE3527" s="268"/>
      <c r="AF3527" s="268"/>
      <c r="AG3527" s="268"/>
      <c r="AH3527" s="268"/>
      <c r="AI3527" s="268"/>
      <c r="AM3527" s="268"/>
    </row>
    <row r="3528" spans="1:43" x14ac:dyDescent="0.25">
      <c r="A3528" s="268"/>
      <c r="B3528" s="268"/>
      <c r="C3528" s="268"/>
      <c r="D3528" s="268"/>
      <c r="E3528" s="268"/>
      <c r="F3528" s="268"/>
      <c r="G3528" s="271"/>
      <c r="H3528" s="268"/>
      <c r="I3528" s="268"/>
      <c r="K3528" s="270"/>
      <c r="L3528" s="270"/>
      <c r="M3528" s="270"/>
      <c r="N3528" s="270"/>
      <c r="O3528" s="268"/>
      <c r="P3528" s="268"/>
      <c r="Q3528" s="268"/>
      <c r="R3528" s="268"/>
      <c r="S3528" s="268"/>
      <c r="T3528" s="268"/>
      <c r="U3528" s="268"/>
      <c r="V3528" s="268"/>
      <c r="W3528" s="268"/>
      <c r="X3528" s="268"/>
      <c r="AC3528" s="268"/>
      <c r="AE3528" s="268"/>
      <c r="AF3528" s="268"/>
      <c r="AG3528" s="268"/>
      <c r="AH3528" s="268"/>
      <c r="AI3528" s="268"/>
      <c r="AM3528" s="268"/>
    </row>
    <row r="3529" spans="1:43" x14ac:dyDescent="0.25">
      <c r="A3529" s="268"/>
      <c r="B3529" s="268"/>
      <c r="C3529" s="268"/>
      <c r="D3529" s="268"/>
      <c r="E3529" s="268"/>
      <c r="F3529" s="268"/>
      <c r="G3529" s="271"/>
      <c r="H3529" s="268"/>
      <c r="I3529" s="268"/>
      <c r="K3529" s="270"/>
      <c r="L3529" s="270"/>
      <c r="M3529" s="270"/>
      <c r="N3529" s="270"/>
      <c r="O3529" s="268"/>
      <c r="P3529" s="268"/>
      <c r="Q3529" s="268"/>
      <c r="R3529" s="268"/>
      <c r="S3529" s="268"/>
      <c r="T3529" s="268"/>
      <c r="U3529" s="268"/>
      <c r="V3529" s="268"/>
      <c r="W3529" s="268"/>
      <c r="X3529" s="268"/>
      <c r="AC3529" s="268"/>
      <c r="AE3529" s="268"/>
      <c r="AF3529" s="268"/>
      <c r="AG3529" s="268"/>
      <c r="AH3529" s="268"/>
      <c r="AI3529" s="268"/>
      <c r="AM3529" s="268"/>
    </row>
    <row r="3530" spans="1:43" x14ac:dyDescent="0.25">
      <c r="A3530" s="268"/>
      <c r="B3530" s="268"/>
      <c r="C3530" s="268"/>
      <c r="D3530" s="268"/>
      <c r="E3530" s="268"/>
      <c r="F3530" s="268"/>
      <c r="G3530" s="271"/>
      <c r="H3530" s="268"/>
      <c r="I3530" s="268"/>
      <c r="K3530" s="270"/>
      <c r="L3530" s="270"/>
      <c r="M3530" s="270"/>
      <c r="N3530" s="270"/>
      <c r="O3530" s="268"/>
      <c r="P3530" s="268"/>
      <c r="Q3530" s="268"/>
      <c r="R3530" s="268"/>
      <c r="S3530" s="268"/>
      <c r="T3530" s="268"/>
      <c r="U3530" s="268"/>
      <c r="V3530" s="268"/>
      <c r="W3530" s="268"/>
      <c r="X3530" s="268"/>
      <c r="AC3530" s="268"/>
      <c r="AE3530" s="268"/>
      <c r="AF3530" s="268"/>
      <c r="AG3530" s="268"/>
      <c r="AH3530" s="268"/>
      <c r="AI3530" s="268"/>
      <c r="AM3530" s="268"/>
    </row>
    <row r="3531" spans="1:43" x14ac:dyDescent="0.25">
      <c r="A3531" s="268"/>
      <c r="B3531" s="268"/>
      <c r="C3531" s="268"/>
      <c r="D3531" s="268"/>
      <c r="E3531" s="268"/>
      <c r="F3531" s="268"/>
      <c r="G3531" s="271"/>
      <c r="H3531" s="268"/>
      <c r="I3531" s="268"/>
      <c r="K3531" s="270"/>
      <c r="L3531" s="270"/>
      <c r="M3531" s="270"/>
      <c r="N3531" s="270"/>
      <c r="O3531" s="268"/>
      <c r="P3531" s="268"/>
      <c r="Q3531" s="268"/>
      <c r="R3531" s="268"/>
      <c r="S3531" s="268"/>
      <c r="T3531" s="268"/>
      <c r="U3531" s="268"/>
      <c r="V3531" s="268"/>
      <c r="W3531" s="268"/>
      <c r="X3531" s="268"/>
      <c r="Y3531" s="268"/>
      <c r="AC3531" s="268"/>
      <c r="AE3531" s="268"/>
      <c r="AF3531" s="268"/>
      <c r="AG3531" s="268"/>
      <c r="AH3531" s="268"/>
      <c r="AI3531" s="268"/>
      <c r="AM3531" s="268"/>
    </row>
    <row r="3532" spans="1:43" x14ac:dyDescent="0.25">
      <c r="A3532" s="268"/>
      <c r="B3532" s="268"/>
      <c r="C3532" s="268"/>
      <c r="D3532" s="268"/>
      <c r="E3532" s="268"/>
      <c r="F3532" s="268"/>
      <c r="G3532" s="271"/>
      <c r="H3532" s="268"/>
      <c r="I3532" s="268"/>
      <c r="K3532" s="270"/>
      <c r="L3532" s="270"/>
      <c r="M3532" s="270"/>
      <c r="N3532" s="270"/>
      <c r="O3532" s="268"/>
      <c r="P3532" s="268"/>
      <c r="Q3532" s="268"/>
      <c r="R3532" s="268"/>
      <c r="S3532" s="268"/>
      <c r="T3532" s="268"/>
      <c r="U3532" s="268"/>
      <c r="V3532" s="268"/>
      <c r="W3532" s="268"/>
      <c r="X3532" s="268"/>
      <c r="Y3532" s="268"/>
      <c r="AC3532" s="268"/>
      <c r="AE3532" s="268"/>
      <c r="AF3532" s="268"/>
      <c r="AG3532" s="268"/>
      <c r="AH3532" s="268"/>
      <c r="AI3532" s="268"/>
      <c r="AM3532" s="268"/>
    </row>
    <row r="3533" spans="1:43" x14ac:dyDescent="0.25">
      <c r="A3533" s="268"/>
      <c r="B3533" s="268"/>
      <c r="C3533" s="268"/>
      <c r="D3533" s="268"/>
      <c r="E3533" s="268"/>
      <c r="F3533" s="268"/>
      <c r="G3533" s="271"/>
      <c r="H3533" s="268"/>
      <c r="K3533" s="270"/>
      <c r="L3533" s="270"/>
      <c r="M3533" s="270"/>
      <c r="N3533" s="270"/>
      <c r="O3533" s="268"/>
      <c r="P3533" s="268"/>
      <c r="Q3533" s="268"/>
      <c r="R3533" s="268"/>
      <c r="S3533" s="268"/>
      <c r="T3533" s="268"/>
      <c r="U3533" s="268"/>
      <c r="V3533" s="268"/>
      <c r="W3533" s="268"/>
      <c r="X3533" s="268"/>
      <c r="AC3533" s="268"/>
      <c r="AE3533" s="268"/>
      <c r="AF3533" s="268"/>
      <c r="AG3533" s="268"/>
      <c r="AH3533" s="268"/>
      <c r="AI3533" s="268"/>
      <c r="AM3533" s="268"/>
    </row>
    <row r="3534" spans="1:43" x14ac:dyDescent="0.25">
      <c r="A3534" s="268"/>
      <c r="B3534" s="268"/>
      <c r="C3534" s="268"/>
      <c r="D3534" s="268"/>
      <c r="E3534" s="268"/>
      <c r="F3534" s="268"/>
      <c r="G3534" s="271"/>
      <c r="H3534" s="268"/>
      <c r="I3534" s="268"/>
      <c r="K3534" s="270"/>
      <c r="L3534" s="270"/>
      <c r="M3534" s="270"/>
      <c r="N3534" s="270"/>
      <c r="O3534" s="268"/>
      <c r="P3534" s="268"/>
      <c r="Q3534" s="268"/>
      <c r="R3534" s="268"/>
      <c r="S3534" s="268"/>
      <c r="T3534" s="268"/>
      <c r="U3534" s="268"/>
      <c r="V3534" s="268"/>
      <c r="W3534" s="268"/>
      <c r="X3534" s="268"/>
      <c r="AC3534" s="268"/>
      <c r="AE3534" s="268"/>
      <c r="AF3534" s="268"/>
      <c r="AG3534" s="268"/>
      <c r="AH3534" s="268"/>
      <c r="AI3534" s="268"/>
      <c r="AM3534" s="268"/>
    </row>
    <row r="3535" spans="1:43" x14ac:dyDescent="0.25">
      <c r="A3535" s="268"/>
      <c r="B3535" s="268"/>
      <c r="C3535" s="268"/>
      <c r="D3535" s="268"/>
      <c r="E3535" s="268"/>
      <c r="F3535" s="268"/>
      <c r="G3535" s="271"/>
      <c r="H3535" s="268"/>
      <c r="I3535" s="268"/>
      <c r="K3535" s="270"/>
      <c r="L3535" s="270"/>
      <c r="M3535" s="270"/>
      <c r="N3535" s="270"/>
      <c r="O3535" s="268"/>
      <c r="P3535" s="268"/>
      <c r="Q3535" s="268"/>
      <c r="R3535" s="268"/>
      <c r="S3535" s="268"/>
      <c r="T3535" s="268"/>
      <c r="U3535" s="268"/>
      <c r="V3535" s="268"/>
      <c r="W3535" s="268"/>
      <c r="X3535" s="268"/>
      <c r="AC3535" s="268"/>
      <c r="AE3535" s="268"/>
      <c r="AF3535" s="268"/>
      <c r="AG3535" s="268"/>
      <c r="AH3535" s="268"/>
      <c r="AI3535" s="268"/>
      <c r="AM3535" s="268"/>
    </row>
    <row r="3536" spans="1:43" x14ac:dyDescent="0.25">
      <c r="A3536" s="268"/>
      <c r="B3536" s="268"/>
      <c r="C3536" s="268"/>
      <c r="D3536" s="268"/>
      <c r="E3536" s="268"/>
      <c r="F3536" s="268"/>
      <c r="G3536" s="271"/>
      <c r="H3536" s="268"/>
      <c r="I3536" s="2"/>
      <c r="K3536" s="270"/>
      <c r="L3536" s="270"/>
      <c r="M3536" s="270"/>
      <c r="N3536" s="270"/>
      <c r="O3536" s="268"/>
      <c r="P3536" s="268"/>
      <c r="Q3536" s="268"/>
      <c r="R3536" s="268"/>
      <c r="S3536" s="268"/>
      <c r="T3536" s="268"/>
      <c r="U3536" s="268"/>
      <c r="V3536" s="268"/>
      <c r="W3536" s="268"/>
      <c r="X3536" s="268"/>
      <c r="Y3536" s="268"/>
      <c r="AC3536" s="268"/>
      <c r="AE3536" s="268"/>
      <c r="AF3536" s="268"/>
      <c r="AG3536" s="268"/>
      <c r="AH3536" s="268"/>
      <c r="AI3536" s="268"/>
      <c r="AM3536" s="268"/>
      <c r="AO3536" s="268"/>
      <c r="AP3536" s="268"/>
      <c r="AQ3536" s="268"/>
    </row>
    <row r="3537" spans="1:39" x14ac:dyDescent="0.25">
      <c r="A3537" s="268"/>
      <c r="B3537" s="268"/>
      <c r="C3537" s="268"/>
      <c r="D3537" s="268"/>
      <c r="E3537" s="268"/>
      <c r="F3537" s="268"/>
      <c r="G3537" s="271"/>
      <c r="H3537" s="268"/>
      <c r="I3537" s="2"/>
      <c r="K3537" s="270"/>
      <c r="L3537" s="270"/>
      <c r="M3537" s="270"/>
      <c r="N3537" s="270"/>
      <c r="O3537" s="268"/>
      <c r="P3537" s="268"/>
      <c r="Q3537" s="268"/>
      <c r="R3537" s="268"/>
      <c r="S3537" s="268"/>
      <c r="T3537" s="268"/>
      <c r="U3537" s="268"/>
      <c r="V3537" s="268"/>
      <c r="W3537" s="268"/>
      <c r="X3537" s="268"/>
      <c r="Y3537" s="268"/>
      <c r="Z3537" s="268"/>
      <c r="AC3537" s="268"/>
      <c r="AE3537" s="268"/>
      <c r="AF3537" s="268"/>
      <c r="AG3537" s="268"/>
      <c r="AH3537" s="268"/>
      <c r="AI3537" s="268"/>
      <c r="AM3537" s="268"/>
    </row>
    <row r="3538" spans="1:39" x14ac:dyDescent="0.25">
      <c r="A3538" s="268"/>
      <c r="B3538" s="268"/>
      <c r="C3538" s="268"/>
      <c r="D3538" s="268"/>
      <c r="E3538" s="268"/>
      <c r="F3538" s="268"/>
      <c r="G3538" s="271"/>
      <c r="H3538" s="268"/>
      <c r="I3538" s="268"/>
      <c r="J3538" s="268"/>
      <c r="K3538" s="270"/>
      <c r="L3538" s="270"/>
      <c r="M3538" s="270"/>
      <c r="N3538" s="270"/>
      <c r="O3538" s="268"/>
      <c r="P3538" s="268"/>
      <c r="Q3538" s="268"/>
      <c r="R3538" s="268"/>
      <c r="S3538" s="268"/>
      <c r="T3538" s="268"/>
      <c r="U3538" s="268"/>
      <c r="V3538" s="268"/>
      <c r="W3538" s="268"/>
      <c r="X3538" s="268"/>
      <c r="Y3538" s="268"/>
      <c r="Z3538" s="268"/>
      <c r="AC3538" s="268"/>
      <c r="AE3538" s="268"/>
      <c r="AF3538" s="268"/>
      <c r="AG3538" s="268"/>
      <c r="AH3538" s="268"/>
      <c r="AI3538" s="268"/>
      <c r="AM3538" s="268"/>
    </row>
    <row r="3539" spans="1:39" x14ac:dyDescent="0.25">
      <c r="A3539" s="268"/>
      <c r="B3539" s="268"/>
      <c r="C3539" s="268"/>
      <c r="D3539" s="268"/>
      <c r="E3539" s="268"/>
      <c r="F3539" s="268"/>
      <c r="G3539" s="271"/>
      <c r="H3539" s="268"/>
      <c r="K3539" s="270"/>
      <c r="L3539" s="270"/>
      <c r="M3539" s="270"/>
      <c r="N3539" s="270"/>
      <c r="O3539" s="268"/>
      <c r="P3539" s="268"/>
      <c r="Q3539" s="268"/>
      <c r="R3539" s="268"/>
      <c r="S3539" s="268"/>
      <c r="T3539" s="268"/>
      <c r="U3539" s="268"/>
      <c r="V3539" s="268"/>
      <c r="W3539" s="268"/>
      <c r="X3539" s="268"/>
      <c r="Y3539" s="268"/>
      <c r="Z3539" s="268"/>
      <c r="AC3539" s="268"/>
      <c r="AE3539" s="268"/>
      <c r="AF3539" s="268"/>
      <c r="AG3539" s="268"/>
      <c r="AH3539" s="268"/>
      <c r="AI3539" s="268"/>
      <c r="AM3539" s="268"/>
    </row>
    <row r="3540" spans="1:39" x14ac:dyDescent="0.25">
      <c r="A3540" s="268"/>
      <c r="B3540" s="268"/>
      <c r="C3540" s="268"/>
      <c r="D3540" s="268"/>
      <c r="E3540" s="268"/>
      <c r="F3540" s="268"/>
      <c r="G3540" s="271"/>
      <c r="H3540" s="268"/>
      <c r="K3540" s="270"/>
      <c r="L3540" s="270"/>
      <c r="M3540" s="270"/>
      <c r="N3540" s="270"/>
      <c r="O3540" s="268"/>
      <c r="P3540" s="268"/>
      <c r="Q3540" s="268"/>
      <c r="R3540" s="268"/>
      <c r="S3540" s="268"/>
      <c r="T3540" s="268"/>
      <c r="U3540" s="268"/>
      <c r="V3540" s="268"/>
      <c r="W3540" s="268"/>
      <c r="X3540" s="268"/>
      <c r="Y3540" s="268"/>
      <c r="Z3540" s="268"/>
      <c r="AC3540" s="268"/>
      <c r="AE3540" s="268"/>
      <c r="AF3540" s="268"/>
      <c r="AG3540" s="268"/>
      <c r="AH3540" s="268"/>
      <c r="AI3540" s="268"/>
      <c r="AM3540" s="268"/>
    </row>
    <row r="3541" spans="1:39" x14ac:dyDescent="0.25">
      <c r="A3541" s="268"/>
      <c r="B3541" s="268"/>
      <c r="C3541" s="268"/>
      <c r="D3541" s="268"/>
      <c r="E3541" s="268"/>
      <c r="F3541" s="268"/>
      <c r="G3541" s="271"/>
      <c r="H3541" s="268"/>
      <c r="K3541" s="270"/>
      <c r="L3541" s="270"/>
      <c r="M3541" s="270"/>
      <c r="N3541" s="270"/>
      <c r="O3541" s="268"/>
      <c r="P3541" s="268"/>
      <c r="Q3541" s="268"/>
      <c r="R3541" s="268"/>
      <c r="S3541" s="268"/>
      <c r="T3541" s="268"/>
      <c r="U3541" s="268"/>
      <c r="V3541" s="268"/>
      <c r="W3541" s="268"/>
      <c r="X3541" s="268"/>
      <c r="Y3541" s="268"/>
      <c r="Z3541" s="268"/>
      <c r="AC3541" s="268"/>
      <c r="AE3541" s="268"/>
      <c r="AF3541" s="268"/>
      <c r="AG3541" s="268"/>
      <c r="AH3541" s="268"/>
      <c r="AI3541" s="268"/>
      <c r="AM3541" s="268"/>
    </row>
    <row r="3542" spans="1:39" x14ac:dyDescent="0.25">
      <c r="A3542" s="268"/>
      <c r="B3542" s="268"/>
      <c r="C3542" s="268"/>
      <c r="D3542" s="268"/>
      <c r="E3542" s="268"/>
      <c r="F3542" s="268"/>
      <c r="G3542" s="271"/>
      <c r="H3542" s="268"/>
      <c r="J3542" s="2"/>
      <c r="K3542" s="270"/>
      <c r="L3542" s="270"/>
      <c r="M3542" s="270"/>
      <c r="N3542" s="270"/>
      <c r="O3542" s="268"/>
      <c r="P3542" s="268"/>
      <c r="Q3542" s="268"/>
      <c r="R3542" s="268"/>
      <c r="S3542" s="268"/>
      <c r="T3542" s="268"/>
      <c r="U3542" s="268"/>
      <c r="V3542" s="268"/>
      <c r="W3542" s="268"/>
      <c r="X3542" s="268"/>
      <c r="Y3542" s="268"/>
      <c r="Z3542" s="268"/>
      <c r="AC3542" s="268"/>
      <c r="AE3542" s="268"/>
      <c r="AF3542" s="268"/>
      <c r="AG3542" s="268"/>
      <c r="AH3542" s="268"/>
      <c r="AI3542" s="268"/>
      <c r="AM3542" s="268"/>
    </row>
    <row r="3543" spans="1:39" x14ac:dyDescent="0.25">
      <c r="A3543" s="268"/>
      <c r="B3543" s="268"/>
      <c r="C3543" s="268"/>
      <c r="D3543" s="268"/>
      <c r="E3543" s="268"/>
      <c r="F3543" s="268"/>
      <c r="G3543" s="271"/>
      <c r="H3543" s="268"/>
      <c r="J3543" s="2"/>
      <c r="K3543" s="270"/>
      <c r="L3543" s="270"/>
      <c r="M3543" s="270"/>
      <c r="N3543" s="270"/>
      <c r="O3543" s="268"/>
      <c r="P3543" s="268"/>
      <c r="Q3543" s="268"/>
      <c r="R3543" s="268"/>
      <c r="S3543" s="268"/>
      <c r="T3543" s="268"/>
      <c r="U3543" s="268"/>
      <c r="V3543" s="268"/>
      <c r="W3543" s="268"/>
      <c r="X3543" s="268"/>
      <c r="Y3543" s="268"/>
      <c r="Z3543" s="268"/>
      <c r="AC3543" s="268"/>
      <c r="AE3543" s="268"/>
      <c r="AF3543" s="268"/>
      <c r="AG3543" s="268"/>
      <c r="AH3543" s="268"/>
      <c r="AI3543" s="268"/>
      <c r="AM3543" s="268"/>
    </row>
    <row r="3544" spans="1:39" x14ac:dyDescent="0.25">
      <c r="A3544" s="268"/>
      <c r="B3544" s="268"/>
      <c r="C3544" s="268"/>
      <c r="D3544" s="268"/>
      <c r="E3544" s="268"/>
      <c r="F3544" s="268"/>
      <c r="G3544" s="271"/>
      <c r="H3544" s="268"/>
      <c r="I3544" s="268"/>
      <c r="K3544" s="270"/>
      <c r="L3544" s="270"/>
      <c r="M3544" s="270"/>
      <c r="N3544" s="270"/>
      <c r="O3544" s="268"/>
      <c r="P3544" s="268"/>
      <c r="Q3544" s="268"/>
      <c r="R3544" s="268"/>
      <c r="S3544" s="268"/>
      <c r="T3544" s="268"/>
      <c r="U3544" s="268"/>
      <c r="V3544" s="268"/>
      <c r="W3544" s="268"/>
      <c r="X3544" s="268"/>
      <c r="Y3544" s="268"/>
      <c r="Z3544" s="268"/>
      <c r="AC3544" s="268"/>
      <c r="AE3544" s="268"/>
      <c r="AF3544" s="268"/>
      <c r="AG3544" s="268"/>
      <c r="AH3544" s="268"/>
      <c r="AI3544" s="268"/>
      <c r="AM3544" s="268"/>
    </row>
    <row r="3545" spans="1:39" x14ac:dyDescent="0.25">
      <c r="A3545" s="268"/>
      <c r="B3545" s="268"/>
      <c r="C3545" s="268"/>
      <c r="D3545" s="268"/>
      <c r="E3545" s="268"/>
      <c r="F3545" s="268"/>
      <c r="G3545" s="271"/>
      <c r="H3545" s="268"/>
      <c r="I3545" s="268"/>
      <c r="J3545" s="2"/>
      <c r="K3545" s="270"/>
      <c r="L3545" s="270"/>
      <c r="M3545" s="270"/>
      <c r="N3545" s="270"/>
      <c r="O3545" s="268"/>
      <c r="P3545" s="268"/>
      <c r="Q3545" s="268"/>
      <c r="R3545" s="268"/>
      <c r="S3545" s="268"/>
      <c r="T3545" s="268"/>
      <c r="U3545" s="268"/>
      <c r="V3545" s="268"/>
      <c r="W3545" s="268"/>
      <c r="X3545" s="268"/>
      <c r="Y3545" s="268"/>
      <c r="Z3545" s="268"/>
      <c r="AC3545" s="268"/>
      <c r="AE3545" s="268"/>
      <c r="AF3545" s="268"/>
      <c r="AG3545" s="268"/>
      <c r="AH3545" s="268"/>
      <c r="AI3545" s="268"/>
      <c r="AM3545" s="268"/>
    </row>
    <row r="3546" spans="1:39" x14ac:dyDescent="0.25">
      <c r="A3546" s="268"/>
      <c r="B3546" s="268"/>
      <c r="C3546" s="268"/>
      <c r="D3546" s="268"/>
      <c r="E3546" s="268"/>
      <c r="F3546" s="268"/>
      <c r="G3546" s="271"/>
      <c r="H3546" s="268"/>
      <c r="I3546" s="268"/>
      <c r="K3546" s="270"/>
      <c r="L3546" s="270"/>
      <c r="M3546" s="270"/>
      <c r="N3546" s="270"/>
      <c r="O3546" s="268"/>
      <c r="P3546" s="268"/>
      <c r="Q3546" s="268"/>
      <c r="R3546" s="268"/>
      <c r="S3546" s="268"/>
      <c r="T3546" s="268"/>
      <c r="U3546" s="268"/>
      <c r="V3546" s="268"/>
      <c r="W3546" s="268"/>
      <c r="X3546" s="268"/>
      <c r="Y3546" s="268"/>
      <c r="Z3546" s="268"/>
      <c r="AC3546" s="268"/>
      <c r="AE3546" s="268"/>
      <c r="AF3546" s="268"/>
      <c r="AG3546" s="268"/>
      <c r="AH3546" s="268"/>
      <c r="AI3546" s="268"/>
      <c r="AM3546" s="268"/>
    </row>
    <row r="3547" spans="1:39" x14ac:dyDescent="0.25">
      <c r="A3547" s="268"/>
      <c r="B3547" s="268"/>
      <c r="C3547" s="268"/>
      <c r="D3547" s="268"/>
      <c r="E3547" s="268"/>
      <c r="F3547" s="268"/>
      <c r="G3547" s="271"/>
      <c r="H3547" s="268"/>
      <c r="K3547" s="270"/>
      <c r="L3547" s="270"/>
      <c r="M3547" s="270"/>
      <c r="N3547" s="270"/>
      <c r="O3547" s="268"/>
      <c r="P3547" s="268"/>
      <c r="Q3547" s="268"/>
      <c r="R3547" s="268"/>
      <c r="S3547" s="268"/>
      <c r="T3547" s="268"/>
      <c r="U3547" s="268"/>
      <c r="V3547" s="268"/>
      <c r="W3547" s="268"/>
      <c r="X3547" s="268"/>
      <c r="Y3547" s="268"/>
      <c r="Z3547" s="268"/>
      <c r="AC3547" s="268"/>
      <c r="AE3547" s="268"/>
      <c r="AF3547" s="268"/>
      <c r="AG3547" s="268"/>
      <c r="AH3547" s="268"/>
      <c r="AI3547" s="268"/>
      <c r="AM3547" s="268"/>
    </row>
    <row r="3548" spans="1:39" x14ac:dyDescent="0.25">
      <c r="A3548" s="268"/>
      <c r="B3548" s="268"/>
      <c r="C3548" s="268"/>
      <c r="D3548" s="268"/>
      <c r="E3548" s="268"/>
      <c r="F3548" s="268"/>
      <c r="G3548" s="271"/>
      <c r="H3548" s="268"/>
      <c r="I3548" s="268"/>
      <c r="K3548" s="270"/>
      <c r="L3548" s="270"/>
      <c r="M3548" s="270"/>
      <c r="N3548" s="270"/>
      <c r="O3548" s="268"/>
      <c r="P3548" s="268"/>
      <c r="Q3548" s="268"/>
      <c r="R3548" s="268"/>
      <c r="S3548" s="268"/>
      <c r="T3548" s="268"/>
      <c r="U3548" s="268"/>
      <c r="V3548" s="268"/>
      <c r="W3548" s="268"/>
      <c r="X3548" s="268"/>
      <c r="Y3548" s="268"/>
      <c r="Z3548" s="268"/>
      <c r="AC3548" s="268"/>
      <c r="AE3548" s="268"/>
      <c r="AF3548" s="268"/>
      <c r="AG3548" s="268"/>
      <c r="AH3548" s="268"/>
      <c r="AI3548" s="268"/>
      <c r="AM3548" s="268"/>
    </row>
    <row r="3549" spans="1:39" x14ac:dyDescent="0.25">
      <c r="A3549" s="268"/>
      <c r="B3549" s="268"/>
      <c r="C3549" s="268"/>
      <c r="D3549" s="268"/>
      <c r="E3549" s="268"/>
      <c r="F3549" s="268"/>
      <c r="G3549" s="271"/>
      <c r="H3549" s="268"/>
      <c r="K3549" s="270"/>
      <c r="L3549" s="270"/>
      <c r="M3549" s="270"/>
      <c r="N3549" s="270"/>
      <c r="O3549" s="268"/>
      <c r="P3549" s="268"/>
      <c r="Q3549" s="268"/>
      <c r="R3549" s="268"/>
      <c r="S3549" s="268"/>
      <c r="T3549" s="268"/>
      <c r="U3549" s="268"/>
      <c r="V3549" s="268"/>
      <c r="W3549" s="268"/>
      <c r="X3549" s="268"/>
      <c r="Y3549" s="268"/>
      <c r="Z3549" s="268"/>
      <c r="AC3549" s="268"/>
      <c r="AE3549" s="268"/>
      <c r="AF3549" s="268"/>
      <c r="AG3549" s="268"/>
      <c r="AH3549" s="268"/>
      <c r="AI3549" s="268"/>
      <c r="AM3549" s="268"/>
    </row>
    <row r="3550" spans="1:39" x14ac:dyDescent="0.25">
      <c r="A3550" s="268"/>
      <c r="B3550" s="268"/>
      <c r="C3550" s="268"/>
      <c r="D3550" s="268"/>
      <c r="E3550" s="268"/>
      <c r="F3550" s="268"/>
      <c r="G3550" s="271"/>
      <c r="H3550" s="268"/>
      <c r="K3550" s="270"/>
      <c r="L3550" s="270"/>
      <c r="M3550" s="270"/>
      <c r="N3550" s="270"/>
      <c r="O3550" s="268"/>
      <c r="P3550" s="268"/>
      <c r="Q3550" s="268"/>
      <c r="R3550" s="268"/>
      <c r="S3550" s="268"/>
      <c r="T3550" s="268"/>
      <c r="U3550" s="268"/>
      <c r="V3550" s="268"/>
      <c r="W3550" s="268"/>
      <c r="X3550" s="268"/>
      <c r="Y3550" s="268"/>
      <c r="Z3550" s="268"/>
      <c r="AC3550" s="268"/>
      <c r="AE3550" s="268"/>
      <c r="AF3550" s="268"/>
      <c r="AG3550" s="268"/>
      <c r="AH3550" s="268"/>
      <c r="AI3550" s="268"/>
      <c r="AM3550" s="268"/>
    </row>
    <row r="3551" spans="1:39" x14ac:dyDescent="0.25">
      <c r="A3551" s="268"/>
      <c r="B3551" s="268"/>
      <c r="C3551" s="268"/>
      <c r="D3551" s="268"/>
      <c r="E3551" s="268"/>
      <c r="F3551" s="268"/>
      <c r="G3551" s="271"/>
      <c r="H3551" s="268"/>
      <c r="K3551" s="270"/>
      <c r="L3551" s="270"/>
      <c r="M3551" s="270"/>
      <c r="N3551" s="270"/>
      <c r="O3551" s="268"/>
      <c r="P3551" s="268"/>
      <c r="Q3551" s="268"/>
      <c r="R3551" s="268"/>
      <c r="S3551" s="268"/>
      <c r="T3551" s="268"/>
      <c r="U3551" s="268"/>
      <c r="V3551" s="268"/>
      <c r="W3551" s="268"/>
      <c r="X3551" s="268"/>
      <c r="Y3551" s="268"/>
      <c r="Z3551" s="268"/>
      <c r="AC3551" s="268"/>
      <c r="AE3551" s="268"/>
      <c r="AF3551" s="268"/>
      <c r="AG3551" s="268"/>
      <c r="AH3551" s="268"/>
      <c r="AI3551" s="268"/>
      <c r="AM3551" s="268"/>
    </row>
    <row r="3552" spans="1:39" x14ac:dyDescent="0.25">
      <c r="A3552" s="268"/>
      <c r="B3552" s="268"/>
      <c r="C3552" s="268"/>
      <c r="D3552" s="268"/>
      <c r="E3552" s="268"/>
      <c r="F3552" s="268"/>
      <c r="G3552" s="271"/>
      <c r="H3552" s="268"/>
      <c r="I3552" s="268"/>
      <c r="K3552" s="270"/>
      <c r="L3552" s="270"/>
      <c r="M3552" s="270"/>
      <c r="N3552" s="270"/>
      <c r="O3552" s="268"/>
      <c r="P3552" s="268"/>
      <c r="Q3552" s="268"/>
      <c r="R3552" s="268"/>
      <c r="S3552" s="268"/>
      <c r="T3552" s="268"/>
      <c r="U3552" s="268"/>
      <c r="V3552" s="268"/>
      <c r="W3552" s="268"/>
      <c r="X3552" s="268"/>
      <c r="Y3552" s="268"/>
      <c r="Z3552" s="268"/>
      <c r="AC3552" s="268"/>
      <c r="AE3552" s="268"/>
      <c r="AF3552" s="268"/>
      <c r="AG3552" s="268"/>
      <c r="AH3552" s="268"/>
      <c r="AI3552" s="268"/>
      <c r="AM3552" s="268"/>
    </row>
    <row r="3553" spans="1:39" x14ac:dyDescent="0.25">
      <c r="A3553" s="268"/>
      <c r="B3553" s="268"/>
      <c r="C3553" s="268"/>
      <c r="D3553" s="268"/>
      <c r="E3553" s="268"/>
      <c r="F3553" s="268"/>
      <c r="G3553" s="271"/>
      <c r="H3553" s="268"/>
      <c r="K3553" s="270"/>
      <c r="L3553" s="270"/>
      <c r="M3553" s="270"/>
      <c r="N3553" s="270"/>
      <c r="O3553" s="268"/>
      <c r="P3553" s="268"/>
      <c r="Q3553" s="268"/>
      <c r="R3553" s="268"/>
      <c r="S3553" s="268"/>
      <c r="T3553" s="268"/>
      <c r="U3553" s="268"/>
      <c r="V3553" s="268"/>
      <c r="W3553" s="268"/>
      <c r="X3553" s="268"/>
      <c r="Y3553" s="268"/>
      <c r="Z3553" s="268"/>
      <c r="AC3553" s="268"/>
      <c r="AE3553" s="268"/>
      <c r="AF3553" s="268"/>
      <c r="AG3553" s="268"/>
      <c r="AH3553" s="268"/>
      <c r="AI3553" s="268"/>
      <c r="AM3553" s="268"/>
    </row>
    <row r="3554" spans="1:39" x14ac:dyDescent="0.25">
      <c r="A3554" s="268"/>
      <c r="B3554" s="268"/>
      <c r="C3554" s="268"/>
      <c r="D3554" s="268"/>
      <c r="E3554" s="268"/>
      <c r="F3554" s="268"/>
      <c r="G3554" s="271"/>
      <c r="H3554" s="268"/>
      <c r="I3554" s="268"/>
      <c r="K3554" s="270"/>
      <c r="L3554" s="270"/>
      <c r="M3554" s="270"/>
      <c r="N3554" s="270"/>
      <c r="O3554" s="268"/>
      <c r="P3554" s="268"/>
      <c r="Q3554" s="268"/>
      <c r="R3554" s="268"/>
      <c r="S3554" s="268"/>
      <c r="T3554" s="268"/>
      <c r="U3554" s="268"/>
      <c r="V3554" s="268"/>
      <c r="W3554" s="268"/>
      <c r="X3554" s="268"/>
      <c r="Y3554" s="268"/>
      <c r="Z3554" s="268"/>
      <c r="AC3554" s="268"/>
      <c r="AE3554" s="268"/>
      <c r="AF3554" s="268"/>
      <c r="AG3554" s="268"/>
      <c r="AH3554" s="268"/>
      <c r="AI3554" s="268"/>
      <c r="AM3554" s="268"/>
    </row>
    <row r="3555" spans="1:39" x14ac:dyDescent="0.25">
      <c r="A3555" s="268"/>
      <c r="B3555" s="268"/>
      <c r="C3555" s="268"/>
      <c r="D3555" s="268"/>
      <c r="E3555" s="268"/>
      <c r="F3555" s="268"/>
      <c r="G3555" s="271"/>
      <c r="H3555" s="268"/>
      <c r="I3555" s="268"/>
      <c r="K3555" s="270"/>
      <c r="L3555" s="270"/>
      <c r="M3555" s="270"/>
      <c r="N3555" s="270"/>
      <c r="O3555" s="268"/>
      <c r="P3555" s="268"/>
      <c r="Q3555" s="268"/>
      <c r="R3555" s="268"/>
      <c r="S3555" s="268"/>
      <c r="T3555" s="268"/>
      <c r="U3555" s="268"/>
      <c r="V3555" s="268"/>
      <c r="W3555" s="268"/>
      <c r="X3555" s="268"/>
      <c r="Y3555" s="268"/>
      <c r="Z3555" s="268"/>
      <c r="AC3555" s="268"/>
      <c r="AE3555" s="268"/>
      <c r="AF3555" s="268"/>
      <c r="AG3555" s="268"/>
      <c r="AH3555" s="268"/>
      <c r="AI3555" s="268"/>
      <c r="AM3555" s="268"/>
    </row>
    <row r="3556" spans="1:39" x14ac:dyDescent="0.25">
      <c r="A3556" s="268"/>
      <c r="B3556" s="268"/>
      <c r="C3556" s="268"/>
      <c r="D3556" s="268"/>
      <c r="E3556" s="268"/>
      <c r="F3556" s="268"/>
      <c r="G3556" s="271"/>
      <c r="H3556" s="268"/>
      <c r="I3556" s="268"/>
      <c r="K3556" s="270"/>
      <c r="L3556" s="270"/>
      <c r="M3556" s="270"/>
      <c r="N3556" s="270"/>
      <c r="O3556" s="268"/>
      <c r="P3556" s="268"/>
      <c r="Q3556" s="268"/>
      <c r="R3556" s="268"/>
      <c r="S3556" s="268"/>
      <c r="T3556" s="268"/>
      <c r="U3556" s="268"/>
      <c r="V3556" s="268"/>
      <c r="W3556" s="268"/>
      <c r="X3556" s="268"/>
      <c r="Y3556" s="268"/>
      <c r="Z3556" s="268"/>
      <c r="AC3556" s="268"/>
      <c r="AE3556" s="268"/>
      <c r="AF3556" s="268"/>
      <c r="AG3556" s="268"/>
      <c r="AH3556" s="268"/>
      <c r="AI3556" s="268"/>
      <c r="AM3556" s="268"/>
    </row>
    <row r="3557" spans="1:39" x14ac:dyDescent="0.25">
      <c r="A3557" s="268"/>
      <c r="B3557" s="268"/>
      <c r="C3557" s="268"/>
      <c r="D3557" s="268"/>
      <c r="E3557" s="268"/>
      <c r="F3557" s="268"/>
      <c r="G3557" s="271"/>
      <c r="H3557" s="268"/>
      <c r="I3557" s="268"/>
      <c r="K3557" s="270"/>
      <c r="L3557" s="270"/>
      <c r="M3557" s="270"/>
      <c r="N3557" s="270"/>
      <c r="O3557" s="268"/>
      <c r="P3557" s="268"/>
      <c r="Q3557" s="268"/>
      <c r="R3557" s="268"/>
      <c r="S3557" s="268"/>
      <c r="T3557" s="268"/>
      <c r="U3557" s="268"/>
      <c r="V3557" s="268"/>
      <c r="W3557" s="268"/>
      <c r="X3557" s="268"/>
      <c r="Y3557" s="268"/>
      <c r="Z3557" s="268"/>
      <c r="AC3557" s="268"/>
      <c r="AE3557" s="268"/>
      <c r="AF3557" s="268"/>
      <c r="AG3557" s="268"/>
      <c r="AH3557" s="268"/>
      <c r="AI3557" s="268"/>
      <c r="AM3557" s="268"/>
    </row>
    <row r="3558" spans="1:39" x14ac:dyDescent="0.25">
      <c r="A3558" s="268"/>
      <c r="B3558" s="268"/>
      <c r="C3558" s="268"/>
      <c r="D3558" s="268"/>
      <c r="E3558" s="268"/>
      <c r="F3558" s="268"/>
      <c r="G3558" s="271"/>
      <c r="H3558" s="268"/>
      <c r="I3558" s="268"/>
      <c r="K3558" s="270"/>
      <c r="L3558" s="270"/>
      <c r="M3558" s="270"/>
      <c r="N3558" s="270"/>
      <c r="O3558" s="268"/>
      <c r="P3558" s="268"/>
      <c r="Q3558" s="268"/>
      <c r="R3558" s="268"/>
      <c r="S3558" s="268"/>
      <c r="T3558" s="268"/>
      <c r="U3558" s="268"/>
      <c r="V3558" s="268"/>
      <c r="W3558" s="268"/>
      <c r="X3558" s="268"/>
      <c r="Y3558" s="268"/>
      <c r="Z3558" s="268"/>
      <c r="AC3558" s="268"/>
      <c r="AE3558" s="268"/>
      <c r="AF3558" s="268"/>
      <c r="AG3558" s="268"/>
      <c r="AH3558" s="268"/>
      <c r="AI3558" s="268"/>
      <c r="AM3558" s="268"/>
    </row>
    <row r="3559" spans="1:39" x14ac:dyDescent="0.25">
      <c r="A3559" s="268"/>
      <c r="B3559" s="268"/>
      <c r="C3559" s="268"/>
      <c r="D3559" s="268"/>
      <c r="E3559" s="268"/>
      <c r="F3559" s="268"/>
      <c r="G3559" s="271"/>
      <c r="H3559" s="268"/>
      <c r="I3559" s="268"/>
      <c r="K3559" s="270"/>
      <c r="L3559" s="270"/>
      <c r="M3559" s="270"/>
      <c r="N3559" s="270"/>
      <c r="O3559" s="268"/>
      <c r="P3559" s="268"/>
      <c r="Q3559" s="268"/>
      <c r="R3559" s="268"/>
      <c r="S3559" s="268"/>
      <c r="T3559" s="268"/>
      <c r="U3559" s="268"/>
      <c r="V3559" s="268"/>
      <c r="W3559" s="268"/>
      <c r="X3559" s="268"/>
      <c r="Y3559" s="268"/>
      <c r="Z3559" s="268"/>
      <c r="AC3559" s="268"/>
      <c r="AE3559" s="268"/>
      <c r="AF3559" s="268"/>
      <c r="AG3559" s="268"/>
      <c r="AH3559" s="268"/>
      <c r="AI3559" s="268"/>
      <c r="AM3559" s="268"/>
    </row>
    <row r="3560" spans="1:39" x14ac:dyDescent="0.25">
      <c r="A3560" s="268"/>
      <c r="B3560" s="268"/>
      <c r="C3560" s="268"/>
      <c r="D3560" s="268"/>
      <c r="E3560" s="268"/>
      <c r="F3560" s="268"/>
      <c r="G3560" s="271"/>
      <c r="H3560" s="268"/>
      <c r="I3560" s="268"/>
      <c r="K3560" s="270"/>
      <c r="L3560" s="270"/>
      <c r="M3560" s="270"/>
      <c r="N3560" s="270"/>
      <c r="O3560" s="268"/>
      <c r="P3560" s="268"/>
      <c r="Q3560" s="268"/>
      <c r="R3560" s="268"/>
      <c r="S3560" s="268"/>
      <c r="T3560" s="268"/>
      <c r="U3560" s="268"/>
      <c r="V3560" s="268"/>
      <c r="W3560" s="268"/>
      <c r="X3560" s="268"/>
      <c r="Y3560" s="268"/>
      <c r="Z3560" s="268"/>
      <c r="AC3560" s="268"/>
      <c r="AE3560" s="268"/>
      <c r="AF3560" s="268"/>
      <c r="AG3560" s="268"/>
      <c r="AH3560" s="268"/>
      <c r="AI3560" s="268"/>
      <c r="AM3560" s="268"/>
    </row>
    <row r="3561" spans="1:39" x14ac:dyDescent="0.25">
      <c r="A3561" s="268"/>
      <c r="B3561" s="268"/>
      <c r="C3561" s="268"/>
      <c r="D3561" s="268"/>
      <c r="E3561" s="268"/>
      <c r="F3561" s="268"/>
      <c r="G3561" s="271"/>
      <c r="H3561" s="268"/>
      <c r="K3561" s="270"/>
      <c r="L3561" s="270"/>
      <c r="M3561" s="270"/>
      <c r="N3561" s="270"/>
      <c r="O3561" s="268"/>
      <c r="P3561" s="268"/>
      <c r="Q3561" s="268"/>
      <c r="R3561" s="268"/>
      <c r="S3561" s="268"/>
      <c r="T3561" s="268"/>
      <c r="U3561" s="268"/>
      <c r="V3561" s="268"/>
      <c r="W3561" s="268"/>
      <c r="X3561" s="268"/>
      <c r="Y3561" s="268"/>
      <c r="Z3561" s="268"/>
      <c r="AC3561" s="268"/>
      <c r="AE3561" s="268"/>
      <c r="AF3561" s="268"/>
      <c r="AG3561" s="268"/>
      <c r="AH3561" s="268"/>
      <c r="AI3561" s="268"/>
      <c r="AM3561" s="268"/>
    </row>
    <row r="3562" spans="1:39" x14ac:dyDescent="0.25">
      <c r="A3562" s="268"/>
      <c r="B3562" s="268"/>
      <c r="C3562" s="268"/>
      <c r="D3562" s="268"/>
      <c r="E3562" s="268"/>
      <c r="F3562" s="268"/>
      <c r="G3562" s="271"/>
      <c r="H3562" s="268"/>
      <c r="K3562" s="270"/>
      <c r="L3562" s="270"/>
      <c r="M3562" s="270"/>
      <c r="N3562" s="270"/>
      <c r="O3562" s="268"/>
      <c r="P3562" s="268"/>
      <c r="Q3562" s="268"/>
      <c r="R3562" s="268"/>
      <c r="S3562" s="268"/>
      <c r="T3562" s="268"/>
      <c r="U3562" s="268"/>
      <c r="V3562" s="268"/>
      <c r="W3562" s="268"/>
      <c r="X3562" s="268"/>
      <c r="Y3562" s="268"/>
      <c r="Z3562" s="268"/>
      <c r="AC3562" s="268"/>
      <c r="AE3562" s="268"/>
      <c r="AF3562" s="268"/>
      <c r="AG3562" s="268"/>
      <c r="AH3562" s="268"/>
      <c r="AI3562" s="268"/>
      <c r="AM3562" s="268"/>
    </row>
    <row r="3563" spans="1:39" x14ac:dyDescent="0.25">
      <c r="A3563" s="268"/>
      <c r="B3563" s="268"/>
      <c r="C3563" s="268"/>
      <c r="D3563" s="268"/>
      <c r="E3563" s="268"/>
      <c r="F3563" s="268"/>
      <c r="G3563" s="271"/>
      <c r="H3563" s="268"/>
      <c r="I3563" s="268"/>
      <c r="K3563" s="270"/>
      <c r="L3563" s="270"/>
      <c r="M3563" s="270"/>
      <c r="N3563" s="270"/>
      <c r="O3563" s="268"/>
      <c r="P3563" s="268"/>
      <c r="Q3563" s="268"/>
      <c r="R3563" s="268"/>
      <c r="S3563" s="268"/>
      <c r="T3563" s="268"/>
      <c r="U3563" s="268"/>
      <c r="V3563" s="268"/>
      <c r="W3563" s="268"/>
      <c r="X3563" s="268"/>
      <c r="Y3563" s="268"/>
      <c r="Z3563" s="268"/>
      <c r="AC3563" s="268"/>
      <c r="AE3563" s="268"/>
      <c r="AF3563" s="268"/>
      <c r="AG3563" s="268"/>
      <c r="AH3563" s="268"/>
      <c r="AI3563" s="268"/>
      <c r="AM3563" s="268"/>
    </row>
    <row r="3564" spans="1:39" x14ac:dyDescent="0.25">
      <c r="A3564" s="268"/>
      <c r="B3564" s="268"/>
      <c r="C3564" s="268"/>
      <c r="D3564" s="268"/>
      <c r="E3564" s="268"/>
      <c r="F3564" s="268"/>
      <c r="G3564" s="271"/>
      <c r="H3564" s="268"/>
      <c r="I3564" s="268"/>
      <c r="K3564" s="270"/>
      <c r="L3564" s="270"/>
      <c r="M3564" s="270"/>
      <c r="N3564" s="270"/>
      <c r="O3564" s="268"/>
      <c r="P3564" s="268"/>
      <c r="Q3564" s="268"/>
      <c r="R3564" s="268"/>
      <c r="S3564" s="268"/>
      <c r="T3564" s="268"/>
      <c r="U3564" s="268"/>
      <c r="V3564" s="268"/>
      <c r="W3564" s="268"/>
      <c r="X3564" s="268"/>
      <c r="Y3564" s="268"/>
      <c r="Z3564" s="268"/>
      <c r="AC3564" s="268"/>
      <c r="AE3564" s="268"/>
      <c r="AF3564" s="268"/>
      <c r="AG3564" s="268"/>
      <c r="AH3564" s="268"/>
      <c r="AI3564" s="268"/>
      <c r="AM3564" s="268"/>
    </row>
    <row r="3565" spans="1:39" x14ac:dyDescent="0.25">
      <c r="A3565" s="268"/>
      <c r="B3565" s="268"/>
      <c r="C3565" s="268"/>
      <c r="D3565" s="268"/>
      <c r="E3565" s="268"/>
      <c r="F3565" s="268"/>
      <c r="G3565" s="271"/>
      <c r="H3565" s="268"/>
      <c r="I3565" s="268"/>
      <c r="K3565" s="270"/>
      <c r="L3565" s="270"/>
      <c r="M3565" s="270"/>
      <c r="N3565" s="270"/>
      <c r="O3565" s="268"/>
      <c r="P3565" s="268"/>
      <c r="Q3565" s="268"/>
      <c r="R3565" s="268"/>
      <c r="S3565" s="268"/>
      <c r="T3565" s="268"/>
      <c r="U3565" s="268"/>
      <c r="V3565" s="268"/>
      <c r="W3565" s="268"/>
      <c r="X3565" s="268"/>
      <c r="Y3565" s="268"/>
      <c r="Z3565" s="268"/>
      <c r="AC3565" s="268"/>
      <c r="AE3565" s="268"/>
      <c r="AF3565" s="268"/>
      <c r="AG3565" s="268"/>
      <c r="AH3565" s="268"/>
      <c r="AI3565" s="268"/>
      <c r="AM3565" s="268"/>
    </row>
    <row r="3566" spans="1:39" x14ac:dyDescent="0.25">
      <c r="A3566" s="268"/>
      <c r="B3566" s="268"/>
      <c r="C3566" s="268"/>
      <c r="D3566" s="268"/>
      <c r="E3566" s="268"/>
      <c r="F3566" s="268"/>
      <c r="G3566" s="271"/>
      <c r="H3566" s="268"/>
      <c r="J3566" s="268"/>
      <c r="K3566" s="270"/>
      <c r="L3566" s="270"/>
      <c r="M3566" s="270"/>
      <c r="N3566" s="270"/>
      <c r="O3566" s="268"/>
      <c r="P3566" s="268"/>
      <c r="Q3566" s="268"/>
      <c r="R3566" s="268"/>
      <c r="S3566" s="268"/>
      <c r="T3566" s="268"/>
      <c r="U3566" s="268"/>
      <c r="V3566" s="268"/>
      <c r="W3566" s="268"/>
      <c r="X3566" s="268"/>
      <c r="Y3566" s="268"/>
      <c r="Z3566" s="268"/>
      <c r="AC3566" s="268"/>
      <c r="AE3566" s="268"/>
      <c r="AF3566" s="268"/>
      <c r="AG3566" s="268"/>
      <c r="AH3566" s="268"/>
      <c r="AI3566" s="268"/>
      <c r="AM3566" s="268"/>
    </row>
    <row r="3567" spans="1:39" x14ac:dyDescent="0.25">
      <c r="A3567" s="268"/>
      <c r="B3567" s="268"/>
      <c r="C3567" s="268"/>
      <c r="D3567" s="268"/>
      <c r="E3567" s="268"/>
      <c r="F3567" s="268"/>
      <c r="G3567" s="271"/>
      <c r="H3567" s="268"/>
      <c r="I3567" s="268"/>
      <c r="K3567" s="270"/>
      <c r="L3567" s="270"/>
      <c r="M3567" s="270"/>
      <c r="N3567" s="270"/>
      <c r="O3567" s="268"/>
      <c r="P3567" s="268"/>
      <c r="Q3567" s="268"/>
      <c r="R3567" s="268"/>
      <c r="S3567" s="268"/>
      <c r="T3567" s="268"/>
      <c r="U3567" s="268"/>
      <c r="V3567" s="268"/>
      <c r="W3567" s="268"/>
      <c r="X3567" s="268"/>
      <c r="Y3567" s="268"/>
      <c r="Z3567" s="268"/>
      <c r="AC3567" s="268"/>
      <c r="AE3567" s="268"/>
      <c r="AF3567" s="268"/>
      <c r="AG3567" s="268"/>
      <c r="AH3567" s="268"/>
      <c r="AI3567" s="268"/>
      <c r="AM3567" s="268"/>
    </row>
    <row r="3568" spans="1:39" x14ac:dyDescent="0.25">
      <c r="A3568" s="268"/>
      <c r="B3568" s="268"/>
      <c r="C3568" s="268"/>
      <c r="D3568" s="268"/>
      <c r="E3568" s="268"/>
      <c r="F3568" s="268"/>
      <c r="G3568" s="271"/>
      <c r="H3568" s="268"/>
      <c r="I3568" s="268"/>
      <c r="K3568" s="270"/>
      <c r="L3568" s="270"/>
      <c r="M3568" s="270"/>
      <c r="N3568" s="270"/>
      <c r="O3568" s="268"/>
      <c r="P3568" s="268"/>
      <c r="Q3568" s="268"/>
      <c r="R3568" s="268"/>
      <c r="S3568" s="268"/>
      <c r="T3568" s="268"/>
      <c r="U3568" s="268"/>
      <c r="V3568" s="268"/>
      <c r="W3568" s="268"/>
      <c r="X3568" s="268"/>
      <c r="Y3568" s="268"/>
      <c r="Z3568" s="268"/>
      <c r="AC3568" s="268"/>
      <c r="AE3568" s="268"/>
      <c r="AF3568" s="268"/>
      <c r="AG3568" s="268"/>
      <c r="AH3568" s="268"/>
      <c r="AI3568" s="268"/>
      <c r="AM3568" s="268"/>
    </row>
    <row r="3569" spans="1:39" x14ac:dyDescent="0.25">
      <c r="A3569" s="268"/>
      <c r="B3569" s="268"/>
      <c r="C3569" s="268"/>
      <c r="D3569" s="268"/>
      <c r="E3569" s="268"/>
      <c r="F3569" s="268"/>
      <c r="G3569" s="271"/>
      <c r="H3569" s="268"/>
      <c r="I3569" s="268"/>
      <c r="J3569" s="268"/>
      <c r="K3569" s="270"/>
      <c r="L3569" s="270"/>
      <c r="M3569" s="270"/>
      <c r="N3569" s="270"/>
      <c r="O3569" s="268"/>
      <c r="P3569" s="268"/>
      <c r="Q3569" s="268"/>
      <c r="R3569" s="268"/>
      <c r="S3569" s="268"/>
      <c r="T3569" s="268"/>
      <c r="U3569" s="268"/>
      <c r="V3569" s="268"/>
      <c r="W3569" s="268"/>
      <c r="X3569" s="268"/>
      <c r="Y3569" s="268"/>
      <c r="Z3569" s="268"/>
      <c r="AC3569" s="268"/>
      <c r="AE3569" s="268"/>
      <c r="AF3569" s="268"/>
      <c r="AG3569" s="268"/>
      <c r="AH3569" s="268"/>
      <c r="AI3569" s="268"/>
      <c r="AM3569" s="268"/>
    </row>
    <row r="3570" spans="1:39" x14ac:dyDescent="0.25">
      <c r="A3570" s="268"/>
      <c r="B3570" s="268"/>
      <c r="C3570" s="268"/>
      <c r="D3570" s="268"/>
      <c r="E3570" s="268"/>
      <c r="F3570" s="268"/>
      <c r="G3570" s="271"/>
      <c r="H3570" s="268"/>
      <c r="I3570" s="268"/>
      <c r="K3570" s="270"/>
      <c r="L3570" s="270"/>
      <c r="M3570" s="270"/>
      <c r="N3570" s="270"/>
      <c r="O3570" s="268"/>
      <c r="P3570" s="268"/>
      <c r="Q3570" s="268"/>
      <c r="R3570" s="268"/>
      <c r="S3570" s="268"/>
      <c r="T3570" s="268"/>
      <c r="U3570" s="268"/>
      <c r="V3570" s="268"/>
      <c r="W3570" s="268"/>
      <c r="X3570" s="268"/>
      <c r="Y3570" s="268"/>
      <c r="Z3570" s="268"/>
      <c r="AC3570" s="268"/>
      <c r="AE3570" s="268"/>
      <c r="AF3570" s="268"/>
      <c r="AG3570" s="268"/>
      <c r="AH3570" s="268"/>
      <c r="AI3570" s="268"/>
      <c r="AM3570" s="268"/>
    </row>
    <row r="3571" spans="1:39" x14ac:dyDescent="0.25">
      <c r="A3571" s="268"/>
      <c r="B3571" s="268"/>
      <c r="C3571" s="268"/>
      <c r="D3571" s="268"/>
      <c r="E3571" s="268"/>
      <c r="F3571" s="268"/>
      <c r="G3571" s="271"/>
      <c r="H3571" s="268"/>
      <c r="J3571" s="268"/>
      <c r="K3571" s="270"/>
      <c r="L3571" s="270"/>
      <c r="M3571" s="270"/>
      <c r="N3571" s="270"/>
      <c r="O3571" s="268"/>
      <c r="P3571" s="268"/>
      <c r="Q3571" s="268"/>
      <c r="R3571" s="268"/>
      <c r="S3571" s="268"/>
      <c r="T3571" s="268"/>
      <c r="U3571" s="268"/>
      <c r="V3571" s="268"/>
      <c r="W3571" s="268"/>
      <c r="X3571" s="268"/>
      <c r="Y3571" s="268"/>
      <c r="Z3571" s="268"/>
      <c r="AC3571" s="268"/>
      <c r="AE3571" s="268"/>
      <c r="AF3571" s="268"/>
      <c r="AG3571" s="268"/>
      <c r="AH3571" s="268"/>
      <c r="AI3571" s="268"/>
      <c r="AM3571" s="268"/>
    </row>
    <row r="3572" spans="1:39" x14ac:dyDescent="0.25">
      <c r="A3572" s="268"/>
      <c r="B3572" s="268"/>
      <c r="C3572" s="268"/>
      <c r="D3572" s="268"/>
      <c r="E3572" s="268"/>
      <c r="F3572" s="268"/>
      <c r="G3572" s="271"/>
      <c r="H3572" s="268"/>
      <c r="I3572" s="268"/>
      <c r="J3572" s="268"/>
      <c r="K3572" s="270"/>
      <c r="L3572" s="270"/>
      <c r="M3572" s="270"/>
      <c r="N3572" s="270"/>
      <c r="O3572" s="268"/>
      <c r="P3572" s="268"/>
      <c r="Q3572" s="268"/>
      <c r="R3572" s="268"/>
      <c r="S3572" s="268"/>
      <c r="T3572" s="268"/>
      <c r="U3572" s="268"/>
      <c r="V3572" s="268"/>
      <c r="W3572" s="268"/>
      <c r="X3572" s="268"/>
      <c r="Y3572" s="268"/>
      <c r="Z3572" s="268"/>
      <c r="AC3572" s="268"/>
      <c r="AE3572" s="268"/>
      <c r="AF3572" s="268"/>
      <c r="AG3572" s="268"/>
      <c r="AH3572" s="268"/>
      <c r="AI3572" s="268"/>
      <c r="AM3572" s="268"/>
    </row>
    <row r="3573" spans="1:39" x14ac:dyDescent="0.25">
      <c r="A3573" s="268"/>
      <c r="B3573" s="268"/>
      <c r="C3573" s="268"/>
      <c r="D3573" s="268"/>
      <c r="E3573" s="268"/>
      <c r="F3573" s="268"/>
      <c r="G3573" s="271"/>
      <c r="H3573" s="268"/>
      <c r="K3573" s="270"/>
      <c r="L3573" s="270"/>
      <c r="M3573" s="270"/>
      <c r="N3573" s="270"/>
      <c r="O3573" s="268"/>
      <c r="P3573" s="268"/>
      <c r="Q3573" s="268"/>
      <c r="R3573" s="268"/>
      <c r="S3573" s="268"/>
      <c r="T3573" s="268"/>
      <c r="U3573" s="268"/>
      <c r="V3573" s="268"/>
      <c r="W3573" s="268"/>
      <c r="X3573" s="268"/>
      <c r="Y3573" s="268"/>
      <c r="Z3573" s="268"/>
      <c r="AC3573" s="268"/>
      <c r="AE3573" s="268"/>
      <c r="AF3573" s="268"/>
      <c r="AG3573" s="268"/>
      <c r="AH3573" s="268"/>
      <c r="AI3573" s="268"/>
      <c r="AM3573" s="268"/>
    </row>
    <row r="3574" spans="1:39" x14ac:dyDescent="0.25">
      <c r="A3574" s="268"/>
      <c r="B3574" s="268"/>
      <c r="C3574" s="268"/>
      <c r="D3574" s="268"/>
      <c r="E3574" s="268"/>
      <c r="F3574" s="268"/>
      <c r="G3574" s="271"/>
      <c r="H3574" s="268"/>
      <c r="J3574" s="268"/>
      <c r="K3574" s="270"/>
      <c r="L3574" s="270"/>
      <c r="M3574" s="270"/>
      <c r="N3574" s="270"/>
      <c r="O3574" s="268"/>
      <c r="P3574" s="268"/>
      <c r="Q3574" s="268"/>
      <c r="R3574" s="268"/>
      <c r="S3574" s="268"/>
      <c r="T3574" s="268"/>
      <c r="U3574" s="268"/>
      <c r="V3574" s="268"/>
      <c r="W3574" s="268"/>
      <c r="X3574" s="268"/>
      <c r="Y3574" s="268"/>
      <c r="Z3574" s="268"/>
      <c r="AC3574" s="268"/>
      <c r="AE3574" s="268"/>
      <c r="AF3574" s="268"/>
      <c r="AG3574" s="268"/>
      <c r="AH3574" s="268"/>
      <c r="AI3574" s="268"/>
      <c r="AM3574" s="268"/>
    </row>
    <row r="3575" spans="1:39" x14ac:dyDescent="0.25">
      <c r="A3575" s="268"/>
      <c r="B3575" s="268"/>
      <c r="C3575" s="268"/>
      <c r="D3575" s="268"/>
      <c r="E3575" s="268"/>
      <c r="F3575" s="268"/>
      <c r="G3575" s="271"/>
      <c r="H3575" s="268"/>
      <c r="K3575" s="270"/>
      <c r="L3575" s="270"/>
      <c r="M3575" s="270"/>
      <c r="N3575" s="270"/>
      <c r="O3575" s="268"/>
      <c r="P3575" s="268"/>
      <c r="Q3575" s="268"/>
      <c r="R3575" s="268"/>
      <c r="S3575" s="268"/>
      <c r="T3575" s="268"/>
      <c r="U3575" s="268"/>
      <c r="V3575" s="268"/>
      <c r="W3575" s="268"/>
      <c r="X3575" s="268"/>
      <c r="Y3575" s="268"/>
      <c r="Z3575" s="268"/>
      <c r="AC3575" s="268"/>
      <c r="AE3575" s="268"/>
      <c r="AF3575" s="268"/>
      <c r="AG3575" s="268"/>
      <c r="AH3575" s="268"/>
      <c r="AI3575" s="268"/>
      <c r="AM3575" s="268"/>
    </row>
    <row r="3576" spans="1:39" x14ac:dyDescent="0.25">
      <c r="A3576" s="268"/>
      <c r="B3576" s="268"/>
      <c r="C3576" s="268"/>
      <c r="D3576" s="268"/>
      <c r="E3576" s="268"/>
      <c r="F3576" s="268"/>
      <c r="G3576" s="271"/>
      <c r="H3576" s="268"/>
      <c r="I3576" s="268"/>
      <c r="K3576" s="270"/>
      <c r="L3576" s="270"/>
      <c r="M3576" s="270"/>
      <c r="N3576" s="270"/>
      <c r="O3576" s="268"/>
      <c r="P3576" s="268"/>
      <c r="Q3576" s="268"/>
      <c r="R3576" s="268"/>
      <c r="S3576" s="268"/>
      <c r="T3576" s="268"/>
      <c r="U3576" s="268"/>
      <c r="V3576" s="268"/>
      <c r="W3576" s="268"/>
      <c r="X3576" s="268"/>
      <c r="Y3576" s="268"/>
      <c r="Z3576" s="268"/>
      <c r="AC3576" s="268"/>
      <c r="AE3576" s="268"/>
      <c r="AF3576" s="268"/>
      <c r="AG3576" s="268"/>
      <c r="AH3576" s="268"/>
      <c r="AI3576" s="268"/>
      <c r="AM3576" s="268"/>
    </row>
    <row r="3577" spans="1:39" x14ac:dyDescent="0.25">
      <c r="A3577" s="268"/>
      <c r="B3577" s="268"/>
      <c r="C3577" s="268"/>
      <c r="D3577" s="268"/>
      <c r="E3577" s="268"/>
      <c r="F3577" s="268"/>
      <c r="G3577" s="271"/>
      <c r="H3577" s="268"/>
      <c r="I3577" s="268"/>
      <c r="K3577" s="270"/>
      <c r="L3577" s="270"/>
      <c r="M3577" s="270"/>
      <c r="N3577" s="270"/>
      <c r="O3577" s="268"/>
      <c r="P3577" s="268"/>
      <c r="Q3577" s="268"/>
      <c r="R3577" s="268"/>
      <c r="S3577" s="268"/>
      <c r="T3577" s="268"/>
      <c r="U3577" s="268"/>
      <c r="V3577" s="268"/>
      <c r="W3577" s="268"/>
      <c r="X3577" s="268"/>
      <c r="Y3577" s="268"/>
      <c r="Z3577" s="268"/>
      <c r="AC3577" s="268"/>
      <c r="AE3577" s="268"/>
      <c r="AF3577" s="268"/>
      <c r="AG3577" s="268"/>
      <c r="AH3577" s="268"/>
      <c r="AI3577" s="268"/>
      <c r="AM3577" s="268"/>
    </row>
    <row r="3578" spans="1:39" x14ac:dyDescent="0.25">
      <c r="A3578" s="268"/>
      <c r="B3578" s="268"/>
      <c r="C3578" s="268"/>
      <c r="D3578" s="268"/>
      <c r="E3578" s="268"/>
      <c r="F3578" s="268"/>
      <c r="G3578" s="271"/>
      <c r="H3578" s="268"/>
      <c r="K3578" s="270"/>
      <c r="L3578" s="270"/>
      <c r="M3578" s="270"/>
      <c r="N3578" s="270"/>
      <c r="O3578" s="268"/>
      <c r="P3578" s="268"/>
      <c r="Q3578" s="268"/>
      <c r="R3578" s="268"/>
      <c r="S3578" s="268"/>
      <c r="T3578" s="268"/>
      <c r="U3578" s="268"/>
      <c r="V3578" s="268"/>
      <c r="W3578" s="268"/>
      <c r="X3578" s="268"/>
      <c r="Y3578" s="268"/>
      <c r="Z3578" s="268"/>
      <c r="AC3578" s="268"/>
      <c r="AE3578" s="268"/>
      <c r="AF3578" s="268"/>
      <c r="AG3578" s="268"/>
      <c r="AH3578" s="268"/>
      <c r="AI3578" s="268"/>
      <c r="AM3578" s="268"/>
    </row>
    <row r="3579" spans="1:39" x14ac:dyDescent="0.25">
      <c r="A3579" s="268"/>
      <c r="B3579" s="268"/>
      <c r="C3579" s="268"/>
      <c r="D3579" s="268"/>
      <c r="E3579" s="268"/>
      <c r="F3579" s="268"/>
      <c r="G3579" s="271"/>
      <c r="H3579" s="268"/>
      <c r="I3579" s="268"/>
      <c r="K3579" s="270"/>
      <c r="L3579" s="270"/>
      <c r="M3579" s="270"/>
      <c r="N3579" s="270"/>
      <c r="O3579" s="268"/>
      <c r="P3579" s="268"/>
      <c r="Q3579" s="268"/>
      <c r="R3579" s="268"/>
      <c r="S3579" s="268"/>
      <c r="T3579" s="268"/>
      <c r="U3579" s="268"/>
      <c r="V3579" s="268"/>
      <c r="W3579" s="268"/>
      <c r="X3579" s="268"/>
      <c r="Y3579" s="268"/>
      <c r="Z3579" s="268"/>
      <c r="AC3579" s="268"/>
      <c r="AE3579" s="268"/>
      <c r="AF3579" s="268"/>
      <c r="AG3579" s="268"/>
      <c r="AH3579" s="268"/>
      <c r="AI3579" s="268"/>
      <c r="AM3579" s="268"/>
    </row>
    <row r="3580" spans="1:39" x14ac:dyDescent="0.25">
      <c r="A3580" s="268"/>
      <c r="B3580" s="268"/>
      <c r="C3580" s="268"/>
      <c r="D3580" s="268"/>
      <c r="E3580" s="268"/>
      <c r="F3580" s="268"/>
      <c r="G3580" s="271"/>
      <c r="H3580" s="268"/>
      <c r="I3580" s="268"/>
      <c r="K3580" s="270"/>
      <c r="L3580" s="270"/>
      <c r="M3580" s="270"/>
      <c r="N3580" s="270"/>
      <c r="O3580" s="268"/>
      <c r="P3580" s="268"/>
      <c r="Q3580" s="268"/>
      <c r="R3580" s="268"/>
      <c r="S3580" s="268"/>
      <c r="T3580" s="268"/>
      <c r="U3580" s="268"/>
      <c r="V3580" s="268"/>
      <c r="W3580" s="268"/>
      <c r="X3580" s="268"/>
      <c r="Y3580" s="268"/>
      <c r="Z3580" s="268"/>
      <c r="AC3580" s="268"/>
      <c r="AE3580" s="268"/>
      <c r="AF3580" s="268"/>
      <c r="AG3580" s="268"/>
      <c r="AH3580" s="268"/>
      <c r="AI3580" s="268"/>
      <c r="AM3580" s="268"/>
    </row>
    <row r="3581" spans="1:39" x14ac:dyDescent="0.25">
      <c r="A3581" s="268"/>
      <c r="B3581" s="268"/>
      <c r="C3581" s="268"/>
      <c r="D3581" s="268"/>
      <c r="E3581" s="268"/>
      <c r="F3581" s="268"/>
      <c r="G3581" s="271"/>
      <c r="H3581" s="268"/>
      <c r="I3581" s="268"/>
      <c r="J3581" s="268"/>
      <c r="K3581" s="270"/>
      <c r="L3581" s="270"/>
      <c r="M3581" s="270"/>
      <c r="N3581" s="270"/>
      <c r="O3581" s="268"/>
      <c r="P3581" s="268"/>
      <c r="Q3581" s="268"/>
      <c r="R3581" s="268"/>
      <c r="S3581" s="268"/>
      <c r="T3581" s="268"/>
      <c r="U3581" s="268"/>
      <c r="V3581" s="268"/>
      <c r="W3581" s="268"/>
      <c r="X3581" s="268"/>
      <c r="Y3581" s="268"/>
      <c r="Z3581" s="268"/>
      <c r="AC3581" s="268"/>
      <c r="AE3581" s="268"/>
      <c r="AF3581" s="268"/>
      <c r="AG3581" s="268"/>
      <c r="AH3581" s="268"/>
      <c r="AI3581" s="268"/>
      <c r="AM3581" s="268"/>
    </row>
    <row r="3582" spans="1:39" x14ac:dyDescent="0.25">
      <c r="A3582" s="268"/>
      <c r="B3582" s="268"/>
      <c r="C3582" s="268"/>
      <c r="D3582" s="268"/>
      <c r="E3582" s="268"/>
      <c r="F3582" s="268"/>
      <c r="G3582" s="271"/>
      <c r="H3582" s="268"/>
      <c r="I3582" s="268"/>
      <c r="K3582" s="270"/>
      <c r="L3582" s="270"/>
      <c r="M3582" s="270"/>
      <c r="N3582" s="270"/>
      <c r="O3582" s="268"/>
      <c r="P3582" s="268"/>
      <c r="Q3582" s="268"/>
      <c r="R3582" s="268"/>
      <c r="S3582" s="268"/>
      <c r="T3582" s="268"/>
      <c r="U3582" s="268"/>
      <c r="V3582" s="268"/>
      <c r="W3582" s="268"/>
      <c r="X3582" s="268"/>
      <c r="Y3582" s="268"/>
      <c r="Z3582" s="268"/>
      <c r="AC3582" s="268"/>
      <c r="AE3582" s="268"/>
      <c r="AF3582" s="268"/>
      <c r="AG3582" s="268"/>
      <c r="AH3582" s="268"/>
      <c r="AI3582" s="268"/>
      <c r="AM3582" s="268"/>
    </row>
    <row r="3583" spans="1:39" x14ac:dyDescent="0.25">
      <c r="A3583" s="268"/>
      <c r="B3583" s="268"/>
      <c r="C3583" s="268"/>
      <c r="D3583" s="268"/>
      <c r="E3583" s="268"/>
      <c r="F3583" s="268"/>
      <c r="G3583" s="271"/>
      <c r="H3583" s="268"/>
      <c r="J3583" s="268"/>
      <c r="K3583" s="270"/>
      <c r="L3583" s="270"/>
      <c r="M3583" s="270"/>
      <c r="N3583" s="270"/>
      <c r="O3583" s="268"/>
      <c r="P3583" s="268"/>
      <c r="Q3583" s="268"/>
      <c r="R3583" s="268"/>
      <c r="S3583" s="268"/>
      <c r="T3583" s="268"/>
      <c r="U3583" s="268"/>
      <c r="V3583" s="268"/>
      <c r="W3583" s="268"/>
      <c r="X3583" s="268"/>
      <c r="Y3583" s="268"/>
      <c r="Z3583" s="268"/>
      <c r="AC3583" s="268"/>
      <c r="AE3583" s="268"/>
      <c r="AF3583" s="268"/>
      <c r="AG3583" s="268"/>
      <c r="AH3583" s="268"/>
      <c r="AI3583" s="268"/>
      <c r="AM3583" s="268"/>
    </row>
    <row r="3584" spans="1:39" x14ac:dyDescent="0.25">
      <c r="A3584" s="268"/>
      <c r="B3584" s="268"/>
      <c r="C3584" s="268"/>
      <c r="D3584" s="268"/>
      <c r="E3584" s="268"/>
      <c r="F3584" s="268"/>
      <c r="G3584" s="271"/>
      <c r="H3584" s="268"/>
      <c r="K3584" s="270"/>
      <c r="L3584" s="270"/>
      <c r="M3584" s="270"/>
      <c r="N3584" s="270"/>
      <c r="O3584" s="268"/>
      <c r="P3584" s="268"/>
      <c r="Q3584" s="268"/>
      <c r="R3584" s="268"/>
      <c r="S3584" s="268"/>
      <c r="T3584" s="268"/>
      <c r="U3584" s="268"/>
      <c r="V3584" s="268"/>
      <c r="W3584" s="268"/>
      <c r="X3584" s="268"/>
      <c r="Y3584" s="268"/>
      <c r="Z3584" s="268"/>
      <c r="AC3584" s="268"/>
      <c r="AE3584" s="268"/>
      <c r="AF3584" s="268"/>
      <c r="AG3584" s="268"/>
      <c r="AH3584" s="268"/>
      <c r="AI3584" s="268"/>
      <c r="AM3584" s="268"/>
    </row>
    <row r="3585" spans="1:39" x14ac:dyDescent="0.25">
      <c r="A3585" s="268"/>
      <c r="B3585" s="268"/>
      <c r="C3585" s="268"/>
      <c r="D3585" s="268"/>
      <c r="E3585" s="268"/>
      <c r="F3585" s="268"/>
      <c r="G3585" s="271"/>
      <c r="H3585" s="268"/>
      <c r="I3585" s="268"/>
      <c r="K3585" s="270"/>
      <c r="L3585" s="270"/>
      <c r="M3585" s="270"/>
      <c r="N3585" s="270"/>
      <c r="O3585" s="268"/>
      <c r="P3585" s="268"/>
      <c r="Q3585" s="268"/>
      <c r="R3585" s="268"/>
      <c r="S3585" s="268"/>
      <c r="T3585" s="268"/>
      <c r="U3585" s="268"/>
      <c r="V3585" s="268"/>
      <c r="W3585" s="268"/>
      <c r="X3585" s="268"/>
      <c r="Y3585" s="268"/>
      <c r="Z3585" s="268"/>
      <c r="AC3585" s="268"/>
      <c r="AE3585" s="268"/>
      <c r="AF3585" s="268"/>
      <c r="AG3585" s="268"/>
      <c r="AH3585" s="268"/>
      <c r="AI3585" s="268"/>
      <c r="AM3585" s="268"/>
    </row>
    <row r="3586" spans="1:39" x14ac:dyDescent="0.25">
      <c r="A3586" s="268"/>
      <c r="B3586" s="268"/>
      <c r="C3586" s="268"/>
      <c r="D3586" s="268"/>
      <c r="E3586" s="268"/>
      <c r="F3586" s="268"/>
      <c r="G3586" s="271"/>
      <c r="H3586" s="268"/>
      <c r="I3586" s="268"/>
      <c r="K3586" s="270"/>
      <c r="L3586" s="270"/>
      <c r="M3586" s="270"/>
      <c r="N3586" s="270"/>
      <c r="O3586" s="268"/>
      <c r="P3586" s="268"/>
      <c r="Q3586" s="268"/>
      <c r="R3586" s="268"/>
      <c r="S3586" s="268"/>
      <c r="T3586" s="268"/>
      <c r="U3586" s="268"/>
      <c r="V3586" s="268"/>
      <c r="W3586" s="268"/>
      <c r="X3586" s="268"/>
      <c r="Y3586" s="268"/>
      <c r="Z3586" s="268"/>
      <c r="AC3586" s="268"/>
      <c r="AE3586" s="268"/>
      <c r="AF3586" s="268"/>
      <c r="AG3586" s="268"/>
      <c r="AH3586" s="268"/>
      <c r="AI3586" s="268"/>
      <c r="AM3586" s="268"/>
    </row>
    <row r="3587" spans="1:39" x14ac:dyDescent="0.25">
      <c r="A3587" s="268"/>
      <c r="B3587" s="268"/>
      <c r="C3587" s="268"/>
      <c r="D3587" s="268"/>
      <c r="E3587" s="268"/>
      <c r="F3587" s="268"/>
      <c r="G3587" s="271"/>
      <c r="H3587" s="268"/>
      <c r="I3587" s="268"/>
      <c r="K3587" s="270"/>
      <c r="L3587" s="270"/>
      <c r="M3587" s="270"/>
      <c r="N3587" s="270"/>
      <c r="O3587" s="268"/>
      <c r="P3587" s="268"/>
      <c r="Q3587" s="268"/>
      <c r="R3587" s="268"/>
      <c r="S3587" s="268"/>
      <c r="T3587" s="268"/>
      <c r="U3587" s="268"/>
      <c r="V3587" s="268"/>
      <c r="W3587" s="268"/>
      <c r="X3587" s="268"/>
      <c r="Y3587" s="268"/>
      <c r="Z3587" s="268"/>
      <c r="AC3587" s="268"/>
      <c r="AE3587" s="268"/>
      <c r="AF3587" s="268"/>
      <c r="AG3587" s="268"/>
      <c r="AH3587" s="268"/>
      <c r="AI3587" s="268"/>
      <c r="AM3587" s="268"/>
    </row>
    <row r="3588" spans="1:39" x14ac:dyDescent="0.25">
      <c r="A3588" s="268"/>
      <c r="B3588" s="268"/>
      <c r="C3588" s="268"/>
      <c r="D3588" s="268"/>
      <c r="E3588" s="268"/>
      <c r="F3588" s="268"/>
      <c r="G3588" s="271"/>
      <c r="H3588" s="268"/>
      <c r="I3588" s="268"/>
      <c r="K3588" s="270"/>
      <c r="L3588" s="270"/>
      <c r="M3588" s="270"/>
      <c r="N3588" s="270"/>
      <c r="O3588" s="268"/>
      <c r="P3588" s="268"/>
      <c r="Q3588" s="268"/>
      <c r="R3588" s="268"/>
      <c r="S3588" s="268"/>
      <c r="T3588" s="268"/>
      <c r="U3588" s="268"/>
      <c r="V3588" s="268"/>
      <c r="W3588" s="268"/>
      <c r="X3588" s="268"/>
      <c r="Y3588" s="268"/>
      <c r="Z3588" s="268"/>
      <c r="AC3588" s="268"/>
      <c r="AE3588" s="268"/>
      <c r="AF3588" s="268"/>
      <c r="AG3588" s="268"/>
      <c r="AH3588" s="268"/>
      <c r="AI3588" s="268"/>
      <c r="AM3588" s="268"/>
    </row>
    <row r="3589" spans="1:39" x14ac:dyDescent="0.25">
      <c r="A3589" s="268"/>
      <c r="B3589" s="268"/>
      <c r="C3589" s="268"/>
      <c r="D3589" s="268"/>
      <c r="E3589" s="268"/>
      <c r="F3589" s="268"/>
      <c r="G3589" s="271"/>
      <c r="H3589" s="268"/>
      <c r="K3589" s="270"/>
      <c r="L3589" s="270"/>
      <c r="M3589" s="270"/>
      <c r="N3589" s="270"/>
      <c r="O3589" s="268"/>
      <c r="P3589" s="268"/>
      <c r="Q3589" s="268"/>
      <c r="R3589" s="268"/>
      <c r="S3589" s="268"/>
      <c r="T3589" s="268"/>
      <c r="U3589" s="268"/>
      <c r="V3589" s="268"/>
      <c r="W3589" s="268"/>
      <c r="X3589" s="268"/>
      <c r="Y3589" s="268"/>
      <c r="Z3589" s="268"/>
      <c r="AC3589" s="268"/>
      <c r="AE3589" s="268"/>
      <c r="AF3589" s="268"/>
      <c r="AG3589" s="268"/>
      <c r="AH3589" s="268"/>
      <c r="AI3589" s="268"/>
      <c r="AM3589" s="268"/>
    </row>
    <row r="3590" spans="1:39" x14ac:dyDescent="0.25">
      <c r="A3590" s="268"/>
      <c r="B3590" s="268"/>
      <c r="C3590" s="268"/>
      <c r="D3590" s="268"/>
      <c r="E3590" s="268"/>
      <c r="F3590" s="268"/>
      <c r="G3590" s="271"/>
      <c r="H3590" s="268"/>
      <c r="K3590" s="270"/>
      <c r="L3590" s="270"/>
      <c r="M3590" s="270"/>
      <c r="N3590" s="270"/>
      <c r="O3590" s="268"/>
      <c r="P3590" s="268"/>
      <c r="Q3590" s="268"/>
      <c r="R3590" s="268"/>
      <c r="S3590" s="268"/>
      <c r="T3590" s="268"/>
      <c r="U3590" s="268"/>
      <c r="V3590" s="268"/>
      <c r="W3590" s="268"/>
      <c r="X3590" s="268"/>
      <c r="Y3590" s="268"/>
      <c r="Z3590" s="268"/>
      <c r="AC3590" s="268"/>
      <c r="AE3590" s="268"/>
      <c r="AF3590" s="268"/>
      <c r="AG3590" s="268"/>
      <c r="AH3590" s="268"/>
      <c r="AI3590" s="268"/>
      <c r="AM3590" s="268"/>
    </row>
    <row r="3591" spans="1:39" x14ac:dyDescent="0.25">
      <c r="A3591" s="268"/>
      <c r="B3591" s="268"/>
      <c r="C3591" s="268"/>
      <c r="D3591" s="268"/>
      <c r="E3591" s="268"/>
      <c r="F3591" s="268"/>
      <c r="G3591" s="271"/>
      <c r="H3591" s="268"/>
      <c r="K3591" s="270"/>
      <c r="L3591" s="270"/>
      <c r="M3591" s="270"/>
      <c r="N3591" s="270"/>
      <c r="O3591" s="268"/>
      <c r="P3591" s="268"/>
      <c r="Q3591" s="268"/>
      <c r="R3591" s="268"/>
      <c r="S3591" s="268"/>
      <c r="T3591" s="268"/>
      <c r="U3591" s="268"/>
      <c r="V3591" s="268"/>
      <c r="W3591" s="268"/>
      <c r="X3591" s="268"/>
      <c r="Y3591" s="268"/>
      <c r="Z3591" s="268"/>
      <c r="AC3591" s="268"/>
      <c r="AE3591" s="268"/>
      <c r="AF3591" s="268"/>
      <c r="AG3591" s="268"/>
      <c r="AH3591" s="268"/>
      <c r="AI3591" s="268"/>
      <c r="AM3591" s="268"/>
    </row>
    <row r="3592" spans="1:39" x14ac:dyDescent="0.25">
      <c r="A3592" s="268"/>
      <c r="B3592" s="268"/>
      <c r="C3592" s="268"/>
      <c r="D3592" s="268"/>
      <c r="E3592" s="268"/>
      <c r="F3592" s="268"/>
      <c r="G3592" s="271"/>
      <c r="H3592" s="268"/>
      <c r="I3592" s="268"/>
      <c r="K3592" s="270"/>
      <c r="L3592" s="270"/>
      <c r="M3592" s="270"/>
      <c r="N3592" s="270"/>
      <c r="O3592" s="268"/>
      <c r="P3592" s="268"/>
      <c r="Q3592" s="268"/>
      <c r="R3592" s="268"/>
      <c r="S3592" s="268"/>
      <c r="T3592" s="268"/>
      <c r="U3592" s="268"/>
      <c r="V3592" s="268"/>
      <c r="W3592" s="268"/>
      <c r="X3592" s="268"/>
      <c r="Y3592" s="268"/>
      <c r="Z3592" s="268"/>
      <c r="AC3592" s="268"/>
      <c r="AE3592" s="268"/>
      <c r="AF3592" s="268"/>
      <c r="AG3592" s="268"/>
      <c r="AH3592" s="268"/>
      <c r="AI3592" s="268"/>
      <c r="AM3592" s="268"/>
    </row>
    <row r="3593" spans="1:39" x14ac:dyDescent="0.25">
      <c r="A3593" s="268"/>
      <c r="B3593" s="268"/>
      <c r="C3593" s="268"/>
      <c r="D3593" s="268"/>
      <c r="E3593" s="268"/>
      <c r="F3593" s="268"/>
      <c r="G3593" s="271"/>
      <c r="H3593" s="268"/>
      <c r="I3593" s="268"/>
      <c r="K3593" s="270"/>
      <c r="L3593" s="270"/>
      <c r="M3593" s="270"/>
      <c r="N3593" s="270"/>
      <c r="O3593" s="268"/>
      <c r="P3593" s="268"/>
      <c r="Q3593" s="268"/>
      <c r="R3593" s="268"/>
      <c r="S3593" s="268"/>
      <c r="T3593" s="268"/>
      <c r="U3593" s="268"/>
      <c r="V3593" s="268"/>
      <c r="W3593" s="268"/>
      <c r="X3593" s="268"/>
      <c r="AC3593" s="268"/>
      <c r="AE3593" s="268"/>
      <c r="AF3593" s="268"/>
      <c r="AG3593" s="268"/>
      <c r="AH3593" s="268"/>
      <c r="AI3593" s="268"/>
      <c r="AM3593" s="268"/>
    </row>
    <row r="3594" spans="1:39" x14ac:dyDescent="0.25">
      <c r="A3594" s="268"/>
      <c r="B3594" s="268"/>
      <c r="C3594" s="268"/>
      <c r="D3594" s="268"/>
      <c r="E3594" s="268"/>
      <c r="F3594" s="268"/>
      <c r="G3594" s="271"/>
      <c r="H3594" s="268"/>
      <c r="I3594" s="268"/>
      <c r="K3594" s="270"/>
      <c r="L3594" s="270"/>
      <c r="M3594" s="270"/>
      <c r="N3594" s="270"/>
      <c r="O3594" s="268"/>
      <c r="P3594" s="268"/>
      <c r="Q3594" s="268"/>
      <c r="R3594" s="268"/>
      <c r="S3594" s="268"/>
      <c r="T3594" s="268"/>
      <c r="U3594" s="268"/>
      <c r="V3594" s="268"/>
      <c r="W3594" s="268"/>
      <c r="X3594" s="268"/>
      <c r="Y3594" s="268"/>
      <c r="AC3594" s="268"/>
      <c r="AE3594" s="268"/>
      <c r="AF3594" s="268"/>
      <c r="AG3594" s="268"/>
      <c r="AH3594" s="268"/>
      <c r="AI3594" s="268"/>
      <c r="AM3594" s="268"/>
    </row>
    <row r="3595" spans="1:39" x14ac:dyDescent="0.25">
      <c r="A3595" s="268"/>
      <c r="B3595" s="268"/>
      <c r="C3595" s="268"/>
      <c r="D3595" s="268"/>
      <c r="E3595" s="268"/>
      <c r="F3595" s="268"/>
      <c r="G3595" s="271"/>
      <c r="H3595" s="268"/>
      <c r="I3595" s="268"/>
      <c r="K3595" s="270"/>
      <c r="L3595" s="270"/>
      <c r="M3595" s="270"/>
      <c r="N3595" s="270"/>
      <c r="O3595" s="268"/>
      <c r="P3595" s="268"/>
      <c r="Q3595" s="268"/>
      <c r="R3595" s="268"/>
      <c r="S3595" s="268"/>
      <c r="T3595" s="268"/>
      <c r="U3595" s="268"/>
      <c r="V3595" s="268"/>
      <c r="W3595" s="268"/>
      <c r="X3595" s="268"/>
      <c r="AC3595" s="268"/>
      <c r="AE3595" s="268"/>
      <c r="AF3595" s="268"/>
      <c r="AG3595" s="268"/>
      <c r="AH3595" s="268"/>
      <c r="AI3595" s="268"/>
      <c r="AM3595" s="268"/>
    </row>
    <row r="3596" spans="1:39" x14ac:dyDescent="0.25">
      <c r="A3596" s="268"/>
      <c r="B3596" s="268"/>
      <c r="C3596" s="268"/>
      <c r="D3596" s="268"/>
      <c r="E3596" s="268"/>
      <c r="F3596" s="268"/>
      <c r="G3596" s="271"/>
      <c r="H3596" s="268"/>
      <c r="I3596" s="268"/>
      <c r="K3596" s="270"/>
      <c r="L3596" s="270"/>
      <c r="M3596" s="270"/>
      <c r="N3596" s="270"/>
      <c r="O3596" s="268"/>
      <c r="P3596" s="268"/>
      <c r="Q3596" s="268"/>
      <c r="R3596" s="268"/>
      <c r="S3596" s="268"/>
      <c r="T3596" s="268"/>
      <c r="U3596" s="268"/>
      <c r="V3596" s="268"/>
      <c r="W3596" s="268"/>
      <c r="X3596" s="268"/>
      <c r="AC3596" s="268"/>
      <c r="AE3596" s="268"/>
      <c r="AF3596" s="268"/>
      <c r="AG3596" s="268"/>
      <c r="AH3596" s="268"/>
      <c r="AI3596" s="268"/>
      <c r="AM3596" s="268"/>
    </row>
    <row r="3597" spans="1:39" x14ac:dyDescent="0.25">
      <c r="A3597" s="268"/>
      <c r="B3597" s="268"/>
      <c r="C3597" s="268"/>
      <c r="D3597" s="268"/>
      <c r="E3597" s="268"/>
      <c r="F3597" s="268"/>
      <c r="G3597" s="271"/>
      <c r="H3597" s="268"/>
      <c r="I3597" s="268"/>
      <c r="K3597" s="270"/>
      <c r="L3597" s="270"/>
      <c r="M3597" s="270"/>
      <c r="N3597" s="270"/>
      <c r="O3597" s="268"/>
      <c r="P3597" s="268"/>
      <c r="Q3597" s="268"/>
      <c r="R3597" s="268"/>
      <c r="S3597" s="268"/>
      <c r="T3597" s="268"/>
      <c r="U3597" s="268"/>
      <c r="V3597" s="268"/>
      <c r="W3597" s="268"/>
      <c r="X3597" s="268"/>
      <c r="AC3597" s="268"/>
      <c r="AE3597" s="268"/>
      <c r="AF3597" s="268"/>
      <c r="AG3597" s="268"/>
      <c r="AH3597" s="268"/>
      <c r="AI3597" s="268"/>
      <c r="AM3597" s="268"/>
    </row>
    <row r="3598" spans="1:39" x14ac:dyDescent="0.25">
      <c r="A3598" s="268"/>
      <c r="B3598" s="268"/>
      <c r="C3598" s="268"/>
      <c r="D3598" s="268"/>
      <c r="E3598" s="268"/>
      <c r="F3598" s="268"/>
      <c r="G3598" s="271"/>
      <c r="H3598" s="268"/>
      <c r="I3598" s="268"/>
      <c r="K3598" s="270"/>
      <c r="L3598" s="270"/>
      <c r="M3598" s="270"/>
      <c r="N3598" s="270"/>
      <c r="O3598" s="268"/>
      <c r="P3598" s="268"/>
      <c r="Q3598" s="268"/>
      <c r="R3598" s="268"/>
      <c r="S3598" s="268"/>
      <c r="T3598" s="268"/>
      <c r="U3598" s="268"/>
      <c r="V3598" s="268"/>
      <c r="W3598" s="268"/>
      <c r="X3598" s="268"/>
      <c r="AC3598" s="268"/>
      <c r="AE3598" s="268"/>
      <c r="AF3598" s="268"/>
      <c r="AG3598" s="268"/>
      <c r="AH3598" s="268"/>
      <c r="AI3598" s="268"/>
      <c r="AM3598" s="268"/>
    </row>
    <row r="3599" spans="1:39" x14ac:dyDescent="0.25">
      <c r="A3599" s="268"/>
      <c r="B3599" s="268"/>
      <c r="C3599" s="268"/>
      <c r="D3599" s="268"/>
      <c r="E3599" s="268"/>
      <c r="F3599" s="268"/>
      <c r="G3599" s="271"/>
      <c r="H3599" s="268"/>
      <c r="I3599" s="268"/>
      <c r="K3599" s="270"/>
      <c r="L3599" s="270"/>
      <c r="M3599" s="270"/>
      <c r="N3599" s="270"/>
      <c r="O3599" s="268"/>
      <c r="P3599" s="268"/>
      <c r="Q3599" s="268"/>
      <c r="R3599" s="268"/>
      <c r="S3599" s="268"/>
      <c r="T3599" s="268"/>
      <c r="U3599" s="268"/>
      <c r="V3599" s="268"/>
      <c r="W3599" s="268"/>
      <c r="X3599" s="268"/>
      <c r="AC3599" s="268"/>
      <c r="AE3599" s="268"/>
      <c r="AF3599" s="268"/>
      <c r="AG3599" s="268"/>
      <c r="AH3599" s="268"/>
      <c r="AI3599" s="268"/>
      <c r="AM3599" s="268"/>
    </row>
    <row r="3600" spans="1:39" x14ac:dyDescent="0.25">
      <c r="A3600" s="268"/>
      <c r="B3600" s="268"/>
      <c r="C3600" s="268"/>
      <c r="D3600" s="268"/>
      <c r="E3600" s="268"/>
      <c r="F3600" s="268"/>
      <c r="G3600" s="271"/>
      <c r="H3600" s="268"/>
      <c r="I3600" s="268"/>
      <c r="K3600" s="270"/>
      <c r="L3600" s="270"/>
      <c r="M3600" s="270"/>
      <c r="N3600" s="270"/>
      <c r="O3600" s="268"/>
      <c r="P3600" s="268"/>
      <c r="Q3600" s="268"/>
      <c r="R3600" s="268"/>
      <c r="S3600" s="268"/>
      <c r="T3600" s="268"/>
      <c r="U3600" s="268"/>
      <c r="V3600" s="268"/>
      <c r="W3600" s="268"/>
      <c r="X3600" s="268"/>
      <c r="AC3600" s="268"/>
      <c r="AE3600" s="268"/>
      <c r="AF3600" s="268"/>
      <c r="AG3600" s="268"/>
      <c r="AH3600" s="268"/>
      <c r="AI3600" s="268"/>
      <c r="AM3600" s="268"/>
    </row>
    <row r="3601" spans="1:39" x14ac:dyDescent="0.25">
      <c r="A3601" s="268"/>
      <c r="B3601" s="268"/>
      <c r="C3601" s="268"/>
      <c r="D3601" s="268"/>
      <c r="E3601" s="268"/>
      <c r="F3601" s="268"/>
      <c r="G3601" s="271"/>
      <c r="H3601" s="268"/>
      <c r="I3601" s="268"/>
      <c r="K3601" s="270"/>
      <c r="L3601" s="270"/>
      <c r="M3601" s="270"/>
      <c r="N3601" s="270"/>
      <c r="O3601" s="268"/>
      <c r="P3601" s="268"/>
      <c r="Q3601" s="268"/>
      <c r="R3601" s="268"/>
      <c r="S3601" s="268"/>
      <c r="T3601" s="268"/>
      <c r="U3601" s="268"/>
      <c r="V3601" s="268"/>
      <c r="W3601" s="268"/>
      <c r="X3601" s="268"/>
      <c r="Y3601" s="268"/>
      <c r="AC3601" s="268"/>
      <c r="AE3601" s="268"/>
      <c r="AF3601" s="268"/>
      <c r="AG3601" s="268"/>
      <c r="AH3601" s="268"/>
      <c r="AI3601" s="268"/>
      <c r="AM3601" s="268"/>
    </row>
    <row r="3602" spans="1:39" x14ac:dyDescent="0.25">
      <c r="A3602" s="268"/>
      <c r="B3602" s="268"/>
      <c r="C3602" s="268"/>
      <c r="D3602" s="268"/>
      <c r="E3602" s="268"/>
      <c r="F3602" s="268"/>
      <c r="G3602" s="271"/>
      <c r="H3602" s="268"/>
      <c r="I3602" s="268"/>
      <c r="K3602" s="270"/>
      <c r="L3602" s="270"/>
      <c r="M3602" s="270"/>
      <c r="N3602" s="270"/>
      <c r="O3602" s="268"/>
      <c r="P3602" s="268"/>
      <c r="Q3602" s="268"/>
      <c r="R3602" s="268"/>
      <c r="S3602" s="268"/>
      <c r="T3602" s="268"/>
      <c r="U3602" s="268"/>
      <c r="V3602" s="268"/>
      <c r="W3602" s="268"/>
      <c r="X3602" s="268"/>
      <c r="AC3602" s="268"/>
      <c r="AE3602" s="268"/>
      <c r="AF3602" s="268"/>
      <c r="AG3602" s="268"/>
      <c r="AH3602" s="268"/>
      <c r="AI3602" s="268"/>
      <c r="AM3602" s="268"/>
    </row>
    <row r="3603" spans="1:39" x14ac:dyDescent="0.25">
      <c r="A3603" s="268"/>
      <c r="B3603" s="268"/>
      <c r="C3603" s="268"/>
      <c r="D3603" s="268"/>
      <c r="E3603" s="268"/>
      <c r="F3603" s="268"/>
      <c r="G3603" s="271"/>
      <c r="H3603" s="268"/>
      <c r="I3603" s="268"/>
      <c r="K3603" s="270"/>
      <c r="L3603" s="270"/>
      <c r="M3603" s="270"/>
      <c r="N3603" s="270"/>
      <c r="O3603" s="268"/>
      <c r="P3603" s="268"/>
      <c r="Q3603" s="268"/>
      <c r="R3603" s="268"/>
      <c r="S3603" s="268"/>
      <c r="T3603" s="268"/>
      <c r="U3603" s="268"/>
      <c r="V3603" s="268"/>
      <c r="W3603" s="268"/>
      <c r="X3603" s="268"/>
      <c r="Y3603" s="268"/>
      <c r="AC3603" s="268"/>
      <c r="AE3603" s="268"/>
      <c r="AF3603" s="268"/>
      <c r="AG3603" s="268"/>
      <c r="AH3603" s="268"/>
      <c r="AI3603" s="268"/>
      <c r="AM3603" s="268"/>
    </row>
    <row r="3604" spans="1:39" x14ac:dyDescent="0.25">
      <c r="A3604" s="268"/>
      <c r="B3604" s="268"/>
      <c r="C3604" s="268"/>
      <c r="D3604" s="268"/>
      <c r="E3604" s="268"/>
      <c r="F3604" s="268"/>
      <c r="G3604" s="271"/>
      <c r="H3604" s="268"/>
      <c r="I3604" s="268"/>
      <c r="K3604" s="270"/>
      <c r="L3604" s="270"/>
      <c r="M3604" s="270"/>
      <c r="N3604" s="270"/>
      <c r="O3604" s="268"/>
      <c r="P3604" s="268"/>
      <c r="Q3604" s="268"/>
      <c r="R3604" s="268"/>
      <c r="S3604" s="268"/>
      <c r="T3604" s="268"/>
      <c r="U3604" s="268"/>
      <c r="V3604" s="268"/>
      <c r="W3604" s="268"/>
      <c r="X3604" s="268"/>
      <c r="Y3604" s="268"/>
      <c r="AC3604" s="268"/>
      <c r="AE3604" s="268"/>
      <c r="AF3604" s="268"/>
      <c r="AG3604" s="268"/>
      <c r="AH3604" s="268"/>
      <c r="AI3604" s="268"/>
      <c r="AM3604" s="268"/>
    </row>
    <row r="3605" spans="1:39" x14ac:dyDescent="0.25">
      <c r="A3605" s="268"/>
      <c r="B3605" s="268"/>
      <c r="C3605" s="268"/>
      <c r="D3605" s="268"/>
      <c r="E3605" s="268"/>
      <c r="F3605" s="268"/>
      <c r="G3605" s="271"/>
      <c r="H3605" s="268"/>
      <c r="I3605" s="268"/>
      <c r="K3605" s="270"/>
      <c r="L3605" s="270"/>
      <c r="M3605" s="270"/>
      <c r="N3605" s="270"/>
      <c r="O3605" s="268"/>
      <c r="P3605" s="268"/>
      <c r="Q3605" s="268"/>
      <c r="R3605" s="268"/>
      <c r="S3605" s="268"/>
      <c r="T3605" s="268"/>
      <c r="U3605" s="268"/>
      <c r="V3605" s="268"/>
      <c r="W3605" s="268"/>
      <c r="X3605" s="268"/>
      <c r="AC3605" s="268"/>
      <c r="AE3605" s="268"/>
      <c r="AF3605" s="268"/>
      <c r="AG3605" s="268"/>
      <c r="AH3605" s="268"/>
      <c r="AI3605" s="268"/>
      <c r="AM3605" s="268"/>
    </row>
    <row r="3606" spans="1:39" x14ac:dyDescent="0.25">
      <c r="A3606" s="268"/>
      <c r="B3606" s="268"/>
      <c r="C3606" s="268"/>
      <c r="D3606" s="268"/>
      <c r="E3606" s="268"/>
      <c r="F3606" s="268"/>
      <c r="G3606" s="271"/>
      <c r="H3606" s="268"/>
      <c r="I3606" s="268"/>
      <c r="K3606" s="270"/>
      <c r="L3606" s="270"/>
      <c r="M3606" s="270"/>
      <c r="N3606" s="270"/>
      <c r="O3606" s="268"/>
      <c r="P3606" s="268"/>
      <c r="Q3606" s="268"/>
      <c r="R3606" s="268"/>
      <c r="S3606" s="268"/>
      <c r="T3606" s="268"/>
      <c r="U3606" s="268"/>
      <c r="V3606" s="268"/>
      <c r="W3606" s="268"/>
      <c r="X3606" s="268"/>
      <c r="AC3606" s="268"/>
      <c r="AE3606" s="268"/>
      <c r="AF3606" s="268"/>
      <c r="AG3606" s="268"/>
      <c r="AH3606" s="268"/>
      <c r="AI3606" s="268"/>
      <c r="AM3606" s="268"/>
    </row>
    <row r="3607" spans="1:39" x14ac:dyDescent="0.25">
      <c r="A3607" s="268"/>
      <c r="B3607" s="268"/>
      <c r="C3607" s="268"/>
      <c r="D3607" s="268"/>
      <c r="E3607" s="268"/>
      <c r="F3607" s="268"/>
      <c r="G3607" s="271"/>
      <c r="H3607" s="268"/>
      <c r="I3607" s="268"/>
      <c r="K3607" s="270"/>
      <c r="L3607" s="270"/>
      <c r="M3607" s="270"/>
      <c r="N3607" s="270"/>
      <c r="O3607" s="268"/>
      <c r="P3607" s="268"/>
      <c r="Q3607" s="268"/>
      <c r="R3607" s="268"/>
      <c r="S3607" s="268"/>
      <c r="T3607" s="268"/>
      <c r="U3607" s="268"/>
      <c r="V3607" s="268"/>
      <c r="W3607" s="268"/>
      <c r="X3607" s="268"/>
      <c r="AC3607" s="268"/>
      <c r="AE3607" s="268"/>
      <c r="AF3607" s="268"/>
      <c r="AG3607" s="268"/>
      <c r="AH3607" s="268"/>
      <c r="AI3607" s="268"/>
      <c r="AM3607" s="268"/>
    </row>
    <row r="3608" spans="1:39" x14ac:dyDescent="0.25">
      <c r="A3608" s="268"/>
      <c r="B3608" s="268"/>
      <c r="C3608" s="268"/>
      <c r="D3608" s="268"/>
      <c r="E3608" s="268"/>
      <c r="F3608" s="268"/>
      <c r="G3608" s="271"/>
      <c r="H3608" s="268"/>
      <c r="I3608" s="268"/>
      <c r="K3608" s="270"/>
      <c r="L3608" s="270"/>
      <c r="M3608" s="270"/>
      <c r="N3608" s="270"/>
      <c r="O3608" s="268"/>
      <c r="P3608" s="268"/>
      <c r="Q3608" s="268"/>
      <c r="R3608" s="268"/>
      <c r="S3608" s="268"/>
      <c r="T3608" s="268"/>
      <c r="U3608" s="268"/>
      <c r="V3608" s="268"/>
      <c r="W3608" s="268"/>
      <c r="X3608" s="268"/>
      <c r="AC3608" s="268"/>
      <c r="AE3608" s="268"/>
      <c r="AF3608" s="268"/>
      <c r="AG3608" s="268"/>
      <c r="AH3608" s="268"/>
      <c r="AI3608" s="268"/>
      <c r="AM3608" s="268"/>
    </row>
    <row r="3609" spans="1:39" x14ac:dyDescent="0.25">
      <c r="A3609" s="268"/>
      <c r="B3609" s="268"/>
      <c r="C3609" s="268"/>
      <c r="D3609" s="268"/>
      <c r="E3609" s="268"/>
      <c r="F3609" s="268"/>
      <c r="G3609" s="271"/>
      <c r="H3609" s="268"/>
      <c r="I3609" s="268"/>
      <c r="K3609" s="270"/>
      <c r="L3609" s="270"/>
      <c r="M3609" s="270"/>
      <c r="N3609" s="270"/>
      <c r="O3609" s="268"/>
      <c r="P3609" s="268"/>
      <c r="Q3609" s="268"/>
      <c r="R3609" s="268"/>
      <c r="S3609" s="268"/>
      <c r="T3609" s="268"/>
      <c r="U3609" s="268"/>
      <c r="V3609" s="268"/>
      <c r="W3609" s="268"/>
      <c r="X3609" s="268"/>
      <c r="Y3609" s="268"/>
      <c r="AC3609" s="268"/>
      <c r="AE3609" s="268"/>
      <c r="AF3609" s="268"/>
      <c r="AG3609" s="268"/>
      <c r="AH3609" s="268"/>
      <c r="AI3609" s="268"/>
      <c r="AM3609" s="268"/>
    </row>
    <row r="3610" spans="1:39" x14ac:dyDescent="0.25">
      <c r="A3610" s="268"/>
      <c r="B3610" s="268"/>
      <c r="C3610" s="268"/>
      <c r="D3610" s="268"/>
      <c r="E3610" s="268"/>
      <c r="F3610" s="268"/>
      <c r="G3610" s="271"/>
      <c r="H3610" s="268"/>
      <c r="I3610" s="268"/>
      <c r="K3610" s="270"/>
      <c r="L3610" s="270"/>
      <c r="M3610" s="270"/>
      <c r="N3610" s="270"/>
      <c r="O3610" s="268"/>
      <c r="P3610" s="268"/>
      <c r="Q3610" s="268"/>
      <c r="R3610" s="268"/>
      <c r="S3610" s="268"/>
      <c r="T3610" s="268"/>
      <c r="U3610" s="268"/>
      <c r="V3610" s="268"/>
      <c r="W3610" s="268"/>
      <c r="X3610" s="268"/>
      <c r="AC3610" s="268"/>
      <c r="AE3610" s="268"/>
      <c r="AF3610" s="268"/>
      <c r="AG3610" s="268"/>
      <c r="AH3610" s="268"/>
      <c r="AI3610" s="268"/>
      <c r="AM3610" s="268"/>
    </row>
    <row r="3611" spans="1:39" x14ac:dyDescent="0.25">
      <c r="A3611" s="268"/>
      <c r="B3611" s="268"/>
      <c r="C3611" s="268"/>
      <c r="D3611" s="268"/>
      <c r="E3611" s="268"/>
      <c r="F3611" s="268"/>
      <c r="G3611" s="271"/>
      <c r="H3611" s="268"/>
      <c r="I3611" s="268"/>
      <c r="K3611" s="270"/>
      <c r="L3611" s="270"/>
      <c r="M3611" s="270"/>
      <c r="N3611" s="270"/>
      <c r="O3611" s="268"/>
      <c r="P3611" s="268"/>
      <c r="Q3611" s="268"/>
      <c r="R3611" s="268"/>
      <c r="S3611" s="268"/>
      <c r="T3611" s="268"/>
      <c r="U3611" s="268"/>
      <c r="V3611" s="268"/>
      <c r="W3611" s="268"/>
      <c r="X3611" s="268"/>
      <c r="AC3611" s="268"/>
      <c r="AE3611" s="268"/>
      <c r="AF3611" s="268"/>
      <c r="AG3611" s="268"/>
      <c r="AH3611" s="268"/>
      <c r="AI3611" s="268"/>
      <c r="AM3611" s="268"/>
    </row>
    <row r="3612" spans="1:39" x14ac:dyDescent="0.25">
      <c r="A3612" s="268"/>
      <c r="B3612" s="268"/>
      <c r="C3612" s="268"/>
      <c r="D3612" s="268"/>
      <c r="E3612" s="268"/>
      <c r="F3612" s="268"/>
      <c r="G3612" s="271"/>
      <c r="H3612" s="268"/>
      <c r="I3612" s="268"/>
      <c r="K3612" s="270"/>
      <c r="L3612" s="270"/>
      <c r="M3612" s="270"/>
      <c r="N3612" s="270"/>
      <c r="O3612" s="268"/>
      <c r="P3612" s="268"/>
      <c r="Q3612" s="268"/>
      <c r="R3612" s="268"/>
      <c r="S3612" s="268"/>
      <c r="T3612" s="268"/>
      <c r="U3612" s="268"/>
      <c r="V3612" s="268"/>
      <c r="W3612" s="268"/>
      <c r="X3612" s="268"/>
      <c r="AC3612" s="268"/>
      <c r="AE3612" s="268"/>
      <c r="AF3612" s="268"/>
      <c r="AG3612" s="268"/>
      <c r="AH3612" s="268"/>
      <c r="AI3612" s="268"/>
      <c r="AM3612" s="268"/>
    </row>
    <row r="3613" spans="1:39" x14ac:dyDescent="0.25">
      <c r="A3613" s="268"/>
      <c r="B3613" s="268"/>
      <c r="C3613" s="268"/>
      <c r="D3613" s="268"/>
      <c r="E3613" s="268"/>
      <c r="F3613" s="268"/>
      <c r="G3613" s="271"/>
      <c r="H3613" s="268"/>
      <c r="I3613" s="268"/>
      <c r="K3613" s="270"/>
      <c r="L3613" s="270"/>
      <c r="M3613" s="270"/>
      <c r="N3613" s="270"/>
      <c r="O3613" s="268"/>
      <c r="P3613" s="268"/>
      <c r="Q3613" s="268"/>
      <c r="R3613" s="268"/>
      <c r="S3613" s="268"/>
      <c r="T3613" s="268"/>
      <c r="U3613" s="268"/>
      <c r="V3613" s="268"/>
      <c r="W3613" s="268"/>
      <c r="X3613" s="268"/>
      <c r="AC3613" s="268"/>
      <c r="AE3613" s="268"/>
      <c r="AF3613" s="268"/>
      <c r="AG3613" s="268"/>
      <c r="AH3613" s="268"/>
      <c r="AI3613" s="268"/>
      <c r="AM3613" s="268"/>
    </row>
    <row r="3614" spans="1:39" x14ac:dyDescent="0.25">
      <c r="A3614" s="268"/>
      <c r="B3614" s="268"/>
      <c r="C3614" s="268"/>
      <c r="D3614" s="268"/>
      <c r="E3614" s="268"/>
      <c r="F3614" s="268"/>
      <c r="G3614" s="271"/>
      <c r="H3614" s="268"/>
      <c r="I3614" s="268"/>
      <c r="K3614" s="270"/>
      <c r="L3614" s="270"/>
      <c r="M3614" s="270"/>
      <c r="N3614" s="270"/>
      <c r="O3614" s="268"/>
      <c r="P3614" s="268"/>
      <c r="Q3614" s="268"/>
      <c r="R3614" s="268"/>
      <c r="S3614" s="268"/>
      <c r="T3614" s="268"/>
      <c r="U3614" s="268"/>
      <c r="V3614" s="268"/>
      <c r="W3614" s="268"/>
      <c r="X3614" s="268"/>
      <c r="AC3614" s="268"/>
      <c r="AE3614" s="268"/>
      <c r="AF3614" s="268"/>
      <c r="AG3614" s="268"/>
      <c r="AH3614" s="268"/>
      <c r="AI3614" s="268"/>
      <c r="AM3614" s="268"/>
    </row>
    <row r="3615" spans="1:39" x14ac:dyDescent="0.25">
      <c r="A3615" s="268"/>
      <c r="B3615" s="268"/>
      <c r="C3615" s="268"/>
      <c r="D3615" s="268"/>
      <c r="E3615" s="268"/>
      <c r="F3615" s="268"/>
      <c r="G3615" s="271"/>
      <c r="H3615" s="268"/>
      <c r="I3615" s="268"/>
      <c r="K3615" s="270"/>
      <c r="L3615" s="270"/>
      <c r="M3615" s="270"/>
      <c r="N3615" s="270"/>
      <c r="O3615" s="268"/>
      <c r="P3615" s="268"/>
      <c r="Q3615" s="268"/>
      <c r="R3615" s="268"/>
      <c r="S3615" s="268"/>
      <c r="T3615" s="268"/>
      <c r="U3615" s="268"/>
      <c r="V3615" s="268"/>
      <c r="W3615" s="268"/>
      <c r="X3615" s="268"/>
      <c r="AC3615" s="268"/>
      <c r="AE3615" s="268"/>
      <c r="AF3615" s="268"/>
      <c r="AG3615" s="268"/>
      <c r="AH3615" s="268"/>
      <c r="AI3615" s="268"/>
      <c r="AM3615" s="268"/>
    </row>
    <row r="3616" spans="1:39" x14ac:dyDescent="0.25">
      <c r="A3616" s="268"/>
      <c r="B3616" s="268"/>
      <c r="C3616" s="268"/>
      <c r="D3616" s="268"/>
      <c r="E3616" s="268"/>
      <c r="F3616" s="268"/>
      <c r="G3616" s="271"/>
      <c r="H3616" s="268"/>
      <c r="I3616" s="268"/>
      <c r="K3616" s="270"/>
      <c r="L3616" s="270"/>
      <c r="M3616" s="270"/>
      <c r="N3616" s="270"/>
      <c r="O3616" s="268"/>
      <c r="P3616" s="268"/>
      <c r="Q3616" s="268"/>
      <c r="R3616" s="268"/>
      <c r="S3616" s="268"/>
      <c r="T3616" s="268"/>
      <c r="U3616" s="268"/>
      <c r="V3616" s="268"/>
      <c r="W3616" s="268"/>
      <c r="X3616" s="268"/>
      <c r="AC3616" s="268"/>
      <c r="AE3616" s="268"/>
      <c r="AF3616" s="268"/>
      <c r="AG3616" s="268"/>
      <c r="AH3616" s="268"/>
      <c r="AI3616" s="268"/>
      <c r="AM3616" s="268"/>
    </row>
    <row r="3617" spans="1:39" x14ac:dyDescent="0.25">
      <c r="A3617" s="268"/>
      <c r="B3617" s="268"/>
      <c r="C3617" s="268"/>
      <c r="D3617" s="268"/>
      <c r="E3617" s="268"/>
      <c r="F3617" s="268"/>
      <c r="G3617" s="271"/>
      <c r="H3617" s="268"/>
      <c r="I3617" s="268"/>
      <c r="K3617" s="270"/>
      <c r="L3617" s="270"/>
      <c r="M3617" s="270"/>
      <c r="N3617" s="270"/>
      <c r="O3617" s="268"/>
      <c r="P3617" s="268"/>
      <c r="Q3617" s="268"/>
      <c r="R3617" s="268"/>
      <c r="S3617" s="268"/>
      <c r="T3617" s="268"/>
      <c r="U3617" s="268"/>
      <c r="V3617" s="268"/>
      <c r="W3617" s="268"/>
      <c r="X3617" s="268"/>
      <c r="AC3617" s="268"/>
      <c r="AE3617" s="268"/>
      <c r="AF3617" s="268"/>
      <c r="AG3617" s="268"/>
      <c r="AH3617" s="268"/>
      <c r="AI3617" s="268"/>
      <c r="AM3617" s="268"/>
    </row>
    <row r="3618" spans="1:39" x14ac:dyDescent="0.25">
      <c r="A3618" s="268"/>
      <c r="B3618" s="268"/>
      <c r="C3618" s="268"/>
      <c r="D3618" s="268"/>
      <c r="E3618" s="268"/>
      <c r="F3618" s="268"/>
      <c r="G3618" s="271"/>
      <c r="H3618" s="268"/>
      <c r="I3618" s="268"/>
      <c r="K3618" s="270"/>
      <c r="L3618" s="270"/>
      <c r="M3618" s="270"/>
      <c r="N3618" s="270"/>
      <c r="O3618" s="268"/>
      <c r="P3618" s="268"/>
      <c r="Q3618" s="268"/>
      <c r="R3618" s="268"/>
      <c r="S3618" s="268"/>
      <c r="T3618" s="268"/>
      <c r="U3618" s="268"/>
      <c r="V3618" s="268"/>
      <c r="W3618" s="268"/>
      <c r="X3618" s="268"/>
      <c r="AC3618" s="268"/>
      <c r="AE3618" s="268"/>
      <c r="AF3618" s="268"/>
      <c r="AG3618" s="268"/>
      <c r="AH3618" s="268"/>
      <c r="AI3618" s="268"/>
      <c r="AM3618" s="268"/>
    </row>
    <row r="3619" spans="1:39" x14ac:dyDescent="0.25">
      <c r="A3619" s="268"/>
      <c r="B3619" s="268"/>
      <c r="C3619" s="268"/>
      <c r="D3619" s="268"/>
      <c r="E3619" s="268"/>
      <c r="F3619" s="268"/>
      <c r="G3619" s="271"/>
      <c r="H3619" s="268"/>
      <c r="I3619" s="268"/>
      <c r="K3619" s="270"/>
      <c r="L3619" s="270"/>
      <c r="M3619" s="270"/>
      <c r="N3619" s="270"/>
      <c r="O3619" s="268"/>
      <c r="P3619" s="268"/>
      <c r="Q3619" s="268"/>
      <c r="R3619" s="268"/>
      <c r="S3619" s="268"/>
      <c r="T3619" s="268"/>
      <c r="U3619" s="268"/>
      <c r="V3619" s="268"/>
      <c r="W3619" s="268"/>
      <c r="X3619" s="268"/>
      <c r="Y3619" s="268"/>
      <c r="AC3619" s="268"/>
      <c r="AE3619" s="268"/>
      <c r="AF3619" s="268"/>
      <c r="AG3619" s="268"/>
      <c r="AH3619" s="268"/>
      <c r="AI3619" s="268"/>
      <c r="AM3619" s="268"/>
    </row>
    <row r="3620" spans="1:39" x14ac:dyDescent="0.25">
      <c r="A3620" s="268"/>
      <c r="B3620" s="268"/>
      <c r="C3620" s="268"/>
      <c r="D3620" s="268"/>
      <c r="E3620" s="268"/>
      <c r="F3620" s="268"/>
      <c r="G3620" s="271"/>
      <c r="H3620" s="268"/>
      <c r="I3620" s="268"/>
      <c r="K3620" s="270"/>
      <c r="L3620" s="270"/>
      <c r="M3620" s="270"/>
      <c r="N3620" s="270"/>
      <c r="O3620" s="268"/>
      <c r="P3620" s="268"/>
      <c r="Q3620" s="268"/>
      <c r="R3620" s="268"/>
      <c r="S3620" s="268"/>
      <c r="T3620" s="268"/>
      <c r="U3620" s="268"/>
      <c r="V3620" s="268"/>
      <c r="W3620" s="268"/>
      <c r="X3620" s="268"/>
      <c r="AC3620" s="268"/>
      <c r="AE3620" s="268"/>
      <c r="AF3620" s="268"/>
      <c r="AG3620" s="268"/>
      <c r="AH3620" s="268"/>
      <c r="AI3620" s="268"/>
      <c r="AM3620" s="268"/>
    </row>
    <row r="3621" spans="1:39" x14ac:dyDescent="0.25">
      <c r="A3621" s="268"/>
      <c r="B3621" s="268"/>
      <c r="C3621" s="268"/>
      <c r="D3621" s="268"/>
      <c r="E3621" s="268"/>
      <c r="F3621" s="268"/>
      <c r="G3621" s="271"/>
      <c r="H3621" s="268"/>
      <c r="I3621" s="268"/>
      <c r="K3621" s="270"/>
      <c r="L3621" s="270"/>
      <c r="M3621" s="270"/>
      <c r="N3621" s="270"/>
      <c r="O3621" s="268"/>
      <c r="P3621" s="268"/>
      <c r="Q3621" s="268"/>
      <c r="R3621" s="268"/>
      <c r="S3621" s="268"/>
      <c r="T3621" s="268"/>
      <c r="U3621" s="268"/>
      <c r="V3621" s="268"/>
      <c r="W3621" s="268"/>
      <c r="X3621" s="268"/>
      <c r="Y3621" s="268"/>
      <c r="AC3621" s="268"/>
      <c r="AE3621" s="268"/>
      <c r="AF3621" s="268"/>
      <c r="AG3621" s="268"/>
      <c r="AH3621" s="268"/>
      <c r="AI3621" s="268"/>
      <c r="AM3621" s="268"/>
    </row>
    <row r="3622" spans="1:39" x14ac:dyDescent="0.25">
      <c r="A3622" s="268"/>
      <c r="B3622" s="268"/>
      <c r="C3622" s="268"/>
      <c r="D3622" s="268"/>
      <c r="E3622" s="268"/>
      <c r="F3622" s="268"/>
      <c r="G3622" s="271"/>
      <c r="H3622" s="268"/>
      <c r="J3622" s="268"/>
      <c r="K3622" s="270"/>
      <c r="L3622" s="270"/>
      <c r="M3622" s="270"/>
      <c r="N3622" s="270"/>
      <c r="O3622" s="268"/>
      <c r="P3622" s="268"/>
      <c r="Q3622" s="268"/>
      <c r="R3622" s="268"/>
      <c r="S3622" s="268"/>
      <c r="T3622" s="268"/>
      <c r="U3622" s="268"/>
      <c r="V3622" s="268"/>
      <c r="W3622" s="268"/>
      <c r="X3622" s="268"/>
      <c r="AC3622" s="268"/>
      <c r="AE3622" s="268"/>
      <c r="AF3622" s="268"/>
      <c r="AG3622" s="268"/>
      <c r="AH3622" s="268"/>
      <c r="AI3622" s="268"/>
      <c r="AM3622" s="268"/>
    </row>
    <row r="3623" spans="1:39" x14ac:dyDescent="0.25">
      <c r="A3623" s="268"/>
      <c r="B3623" s="268"/>
      <c r="C3623" s="268"/>
      <c r="D3623" s="268"/>
      <c r="E3623" s="268"/>
      <c r="F3623" s="268"/>
      <c r="G3623" s="271"/>
      <c r="H3623" s="268"/>
      <c r="I3623" s="268"/>
      <c r="K3623" s="270"/>
      <c r="L3623" s="270"/>
      <c r="M3623" s="270"/>
      <c r="N3623" s="270"/>
      <c r="O3623" s="268"/>
      <c r="P3623" s="268"/>
      <c r="Q3623" s="268"/>
      <c r="R3623" s="268"/>
      <c r="S3623" s="268"/>
      <c r="T3623" s="268"/>
      <c r="U3623" s="268"/>
      <c r="V3623" s="268"/>
      <c r="W3623" s="268"/>
      <c r="X3623" s="268"/>
      <c r="AC3623" s="268"/>
      <c r="AE3623" s="268"/>
      <c r="AF3623" s="268"/>
      <c r="AG3623" s="268"/>
      <c r="AH3623" s="268"/>
      <c r="AI3623" s="268"/>
      <c r="AM3623" s="268"/>
    </row>
    <row r="3624" spans="1:39" x14ac:dyDescent="0.25">
      <c r="A3624" s="268"/>
      <c r="B3624" s="268"/>
      <c r="C3624" s="268"/>
      <c r="D3624" s="268"/>
      <c r="E3624" s="268"/>
      <c r="F3624" s="268"/>
      <c r="G3624" s="271"/>
      <c r="H3624" s="268"/>
      <c r="I3624" s="268"/>
      <c r="K3624" s="270"/>
      <c r="L3624" s="270"/>
      <c r="M3624" s="270"/>
      <c r="N3624" s="270"/>
      <c r="O3624" s="268"/>
      <c r="P3624" s="268"/>
      <c r="Q3624" s="268"/>
      <c r="R3624" s="268"/>
      <c r="S3624" s="268"/>
      <c r="T3624" s="268"/>
      <c r="U3624" s="268"/>
      <c r="V3624" s="268"/>
      <c r="W3624" s="268"/>
      <c r="X3624" s="268"/>
      <c r="Y3624" s="268"/>
      <c r="AC3624" s="268"/>
      <c r="AE3624" s="268"/>
      <c r="AF3624" s="268"/>
      <c r="AG3624" s="268"/>
      <c r="AH3624" s="268"/>
      <c r="AI3624" s="268"/>
      <c r="AM3624" s="268"/>
    </row>
    <row r="3625" spans="1:39" x14ac:dyDescent="0.25">
      <c r="A3625" s="268"/>
      <c r="B3625" s="268"/>
      <c r="C3625" s="268"/>
      <c r="D3625" s="268"/>
      <c r="E3625" s="268"/>
      <c r="F3625" s="268"/>
      <c r="G3625" s="271"/>
      <c r="H3625" s="268"/>
      <c r="I3625" s="268"/>
      <c r="K3625" s="270"/>
      <c r="L3625" s="270"/>
      <c r="M3625" s="270"/>
      <c r="N3625" s="270"/>
      <c r="O3625" s="268"/>
      <c r="P3625" s="268"/>
      <c r="Q3625" s="268"/>
      <c r="R3625" s="268"/>
      <c r="S3625" s="268"/>
      <c r="T3625" s="268"/>
      <c r="U3625" s="268"/>
      <c r="V3625" s="268"/>
      <c r="W3625" s="268"/>
      <c r="X3625" s="268"/>
      <c r="Y3625" s="268"/>
      <c r="AC3625" s="268"/>
      <c r="AE3625" s="268"/>
      <c r="AF3625" s="268"/>
      <c r="AG3625" s="268"/>
      <c r="AH3625" s="268"/>
      <c r="AI3625" s="268"/>
      <c r="AM3625" s="268"/>
    </row>
    <row r="3626" spans="1:39" x14ac:dyDescent="0.25">
      <c r="A3626" s="268"/>
      <c r="B3626" s="268"/>
      <c r="C3626" s="268"/>
      <c r="D3626" s="268"/>
      <c r="E3626" s="268"/>
      <c r="F3626" s="268"/>
      <c r="G3626" s="271"/>
      <c r="H3626" s="268"/>
      <c r="K3626" s="270"/>
      <c r="L3626" s="270"/>
      <c r="M3626" s="270"/>
      <c r="N3626" s="270"/>
      <c r="O3626" s="268"/>
      <c r="P3626" s="268"/>
      <c r="Q3626" s="268"/>
      <c r="R3626" s="268"/>
      <c r="S3626" s="268"/>
      <c r="T3626" s="268"/>
      <c r="U3626" s="268"/>
      <c r="V3626" s="268"/>
      <c r="W3626" s="268"/>
      <c r="X3626" s="268"/>
      <c r="Y3626" s="268"/>
      <c r="AC3626" s="268"/>
      <c r="AE3626" s="268"/>
      <c r="AF3626" s="268"/>
      <c r="AG3626" s="268"/>
      <c r="AH3626" s="268"/>
      <c r="AI3626" s="268"/>
      <c r="AM3626" s="268"/>
    </row>
    <row r="3627" spans="1:39" x14ac:dyDescent="0.25">
      <c r="A3627" s="268"/>
      <c r="B3627" s="268"/>
      <c r="C3627" s="268"/>
      <c r="D3627" s="268"/>
      <c r="E3627" s="268"/>
      <c r="F3627" s="268"/>
      <c r="G3627" s="271"/>
      <c r="H3627" s="268"/>
      <c r="I3627" s="268"/>
      <c r="K3627" s="270"/>
      <c r="L3627" s="270"/>
      <c r="M3627" s="270"/>
      <c r="N3627" s="270"/>
      <c r="O3627" s="268"/>
      <c r="P3627" s="268"/>
      <c r="Q3627" s="268"/>
      <c r="R3627" s="268"/>
      <c r="S3627" s="268"/>
      <c r="T3627" s="268"/>
      <c r="U3627" s="268"/>
      <c r="V3627" s="268"/>
      <c r="W3627" s="268"/>
      <c r="X3627" s="268"/>
      <c r="AC3627" s="268"/>
      <c r="AE3627" s="268"/>
      <c r="AF3627" s="268"/>
      <c r="AG3627" s="268"/>
      <c r="AH3627" s="268"/>
      <c r="AI3627" s="268"/>
      <c r="AM3627" s="268"/>
    </row>
    <row r="3628" spans="1:39" x14ac:dyDescent="0.25">
      <c r="A3628" s="268"/>
      <c r="B3628" s="268"/>
      <c r="C3628" s="268"/>
      <c r="D3628" s="268"/>
      <c r="E3628" s="268"/>
      <c r="F3628" s="268"/>
      <c r="G3628" s="271"/>
      <c r="H3628" s="268"/>
      <c r="I3628" s="268"/>
      <c r="K3628" s="270"/>
      <c r="L3628" s="270"/>
      <c r="M3628" s="270"/>
      <c r="N3628" s="270"/>
      <c r="O3628" s="268"/>
      <c r="P3628" s="268"/>
      <c r="Q3628" s="268"/>
      <c r="R3628" s="268"/>
      <c r="S3628" s="268"/>
      <c r="T3628" s="268"/>
      <c r="U3628" s="268"/>
      <c r="V3628" s="268"/>
      <c r="W3628" s="268"/>
      <c r="X3628" s="268"/>
      <c r="AC3628" s="268"/>
      <c r="AE3628" s="268"/>
      <c r="AF3628" s="268"/>
      <c r="AG3628" s="268"/>
      <c r="AH3628" s="268"/>
      <c r="AI3628" s="268"/>
      <c r="AM3628" s="268"/>
    </row>
    <row r="3629" spans="1:39" x14ac:dyDescent="0.25">
      <c r="A3629" s="268"/>
      <c r="B3629" s="268"/>
      <c r="C3629" s="268"/>
      <c r="D3629" s="268"/>
      <c r="E3629" s="268"/>
      <c r="F3629" s="268"/>
      <c r="G3629" s="271"/>
      <c r="H3629" s="268"/>
      <c r="I3629" s="268"/>
      <c r="K3629" s="270"/>
      <c r="L3629" s="270"/>
      <c r="M3629" s="270"/>
      <c r="N3629" s="270"/>
      <c r="O3629" s="268"/>
      <c r="P3629" s="268"/>
      <c r="Q3629" s="268"/>
      <c r="R3629" s="268"/>
      <c r="S3629" s="268"/>
      <c r="T3629" s="268"/>
      <c r="U3629" s="268"/>
      <c r="V3629" s="268"/>
      <c r="W3629" s="268"/>
      <c r="X3629" s="268"/>
      <c r="AC3629" s="268"/>
      <c r="AE3629" s="268"/>
      <c r="AF3629" s="268"/>
      <c r="AG3629" s="268"/>
      <c r="AH3629" s="268"/>
      <c r="AI3629" s="268"/>
      <c r="AM3629" s="268"/>
    </row>
    <row r="3630" spans="1:39" x14ac:dyDescent="0.25">
      <c r="A3630" s="268"/>
      <c r="B3630" s="268"/>
      <c r="C3630" s="268"/>
      <c r="D3630" s="268"/>
      <c r="E3630" s="268"/>
      <c r="F3630" s="268"/>
      <c r="G3630" s="271"/>
      <c r="H3630" s="268"/>
      <c r="I3630" s="268"/>
      <c r="K3630" s="270"/>
      <c r="L3630" s="270"/>
      <c r="M3630" s="270"/>
      <c r="N3630" s="270"/>
      <c r="O3630" s="268"/>
      <c r="P3630" s="268"/>
      <c r="Q3630" s="268"/>
      <c r="R3630" s="268"/>
      <c r="S3630" s="268"/>
      <c r="T3630" s="268"/>
      <c r="U3630" s="268"/>
      <c r="V3630" s="268"/>
      <c r="W3630" s="268"/>
      <c r="X3630" s="268"/>
      <c r="Y3630" s="268"/>
      <c r="AC3630" s="268"/>
      <c r="AE3630" s="268"/>
      <c r="AF3630" s="268"/>
      <c r="AG3630" s="268"/>
      <c r="AH3630" s="268"/>
      <c r="AI3630" s="268"/>
      <c r="AM3630" s="268"/>
    </row>
    <row r="3631" spans="1:39" x14ac:dyDescent="0.25">
      <c r="A3631" s="268"/>
      <c r="B3631" s="268"/>
      <c r="C3631" s="268"/>
      <c r="D3631" s="268"/>
      <c r="E3631" s="268"/>
      <c r="F3631" s="268"/>
      <c r="G3631" s="271"/>
      <c r="H3631" s="268"/>
      <c r="I3631" s="2"/>
      <c r="K3631" s="270"/>
      <c r="L3631" s="270"/>
      <c r="M3631" s="270"/>
      <c r="N3631" s="270"/>
      <c r="O3631" s="268"/>
      <c r="P3631" s="268"/>
      <c r="Q3631" s="268"/>
      <c r="R3631" s="268"/>
      <c r="S3631" s="268"/>
      <c r="T3631" s="268"/>
      <c r="U3631" s="268"/>
      <c r="V3631" s="268"/>
      <c r="W3631" s="268"/>
      <c r="X3631" s="268"/>
      <c r="Y3631" s="268"/>
      <c r="AC3631" s="268"/>
      <c r="AE3631" s="268"/>
      <c r="AF3631" s="268"/>
      <c r="AG3631" s="268"/>
      <c r="AH3631" s="268"/>
      <c r="AI3631" s="268"/>
      <c r="AM3631" s="268"/>
    </row>
    <row r="3632" spans="1:39" x14ac:dyDescent="0.25">
      <c r="A3632" s="268"/>
      <c r="B3632" s="268"/>
      <c r="C3632" s="268"/>
      <c r="D3632" s="268"/>
      <c r="E3632" s="268"/>
      <c r="F3632" s="268"/>
      <c r="G3632" s="271"/>
      <c r="H3632" s="268"/>
      <c r="I3632" s="268"/>
      <c r="K3632" s="270"/>
      <c r="L3632" s="270"/>
      <c r="M3632" s="270"/>
      <c r="N3632" s="270"/>
      <c r="O3632" s="268"/>
      <c r="P3632" s="268"/>
      <c r="Q3632" s="268"/>
      <c r="R3632" s="268"/>
      <c r="S3632" s="268"/>
      <c r="T3632" s="268"/>
      <c r="U3632" s="268"/>
      <c r="V3632" s="268"/>
      <c r="W3632" s="268"/>
      <c r="X3632" s="268"/>
      <c r="AC3632" s="268"/>
      <c r="AE3632" s="268"/>
      <c r="AF3632" s="268"/>
      <c r="AG3632" s="268"/>
      <c r="AH3632" s="268"/>
      <c r="AI3632" s="268"/>
      <c r="AM3632" s="268"/>
    </row>
    <row r="3633" spans="1:39" x14ac:dyDescent="0.25">
      <c r="A3633" s="268"/>
      <c r="B3633" s="268"/>
      <c r="C3633" s="268"/>
      <c r="D3633" s="268"/>
      <c r="E3633" s="268"/>
      <c r="F3633" s="268"/>
      <c r="G3633" s="271"/>
      <c r="H3633" s="268"/>
      <c r="I3633" s="268"/>
      <c r="K3633" s="270"/>
      <c r="L3633" s="270"/>
      <c r="M3633" s="270"/>
      <c r="N3633" s="270"/>
      <c r="O3633" s="268"/>
      <c r="P3633" s="268"/>
      <c r="Q3633" s="268"/>
      <c r="R3633" s="268"/>
      <c r="S3633" s="268"/>
      <c r="T3633" s="268"/>
      <c r="U3633" s="268"/>
      <c r="V3633" s="268"/>
      <c r="W3633" s="268"/>
      <c r="X3633" s="268"/>
      <c r="AC3633" s="268"/>
      <c r="AE3633" s="268"/>
      <c r="AF3633" s="268"/>
      <c r="AG3633" s="268"/>
      <c r="AH3633" s="268"/>
      <c r="AI3633" s="268"/>
      <c r="AM3633" s="268"/>
    </row>
    <row r="3634" spans="1:39" x14ac:dyDescent="0.25">
      <c r="A3634" s="268"/>
      <c r="B3634" s="268"/>
      <c r="C3634" s="268"/>
      <c r="D3634" s="268"/>
      <c r="E3634" s="268"/>
      <c r="F3634" s="268"/>
      <c r="G3634" s="271"/>
      <c r="H3634" s="268"/>
      <c r="I3634" s="268"/>
      <c r="K3634" s="270"/>
      <c r="L3634" s="270"/>
      <c r="M3634" s="270"/>
      <c r="N3634" s="270"/>
      <c r="O3634" s="268"/>
      <c r="P3634" s="268"/>
      <c r="Q3634" s="268"/>
      <c r="R3634" s="268"/>
      <c r="S3634" s="268"/>
      <c r="T3634" s="268"/>
      <c r="U3634" s="268"/>
      <c r="V3634" s="268"/>
      <c r="W3634" s="268"/>
      <c r="X3634" s="268"/>
      <c r="AC3634" s="268"/>
      <c r="AE3634" s="268"/>
      <c r="AF3634" s="268"/>
      <c r="AG3634" s="268"/>
      <c r="AH3634" s="268"/>
      <c r="AI3634" s="268"/>
      <c r="AM3634" s="268"/>
    </row>
    <row r="3635" spans="1:39" x14ac:dyDescent="0.25">
      <c r="A3635" s="268"/>
      <c r="B3635" s="268"/>
      <c r="C3635" s="268"/>
      <c r="D3635" s="268"/>
      <c r="E3635" s="268"/>
      <c r="F3635" s="268"/>
      <c r="G3635" s="271"/>
      <c r="H3635" s="268"/>
      <c r="I3635" s="268"/>
      <c r="K3635" s="270"/>
      <c r="L3635" s="270"/>
      <c r="M3635" s="270"/>
      <c r="N3635" s="270"/>
      <c r="O3635" s="268"/>
      <c r="P3635" s="268"/>
      <c r="Q3635" s="268"/>
      <c r="R3635" s="268"/>
      <c r="S3635" s="268"/>
      <c r="T3635" s="268"/>
      <c r="U3635" s="268"/>
      <c r="V3635" s="268"/>
      <c r="W3635" s="268"/>
      <c r="X3635" s="268"/>
      <c r="AC3635" s="268"/>
      <c r="AE3635" s="268"/>
      <c r="AF3635" s="268"/>
      <c r="AG3635" s="268"/>
      <c r="AH3635" s="268"/>
      <c r="AI3635" s="268"/>
      <c r="AM3635" s="268"/>
    </row>
    <row r="3636" spans="1:39" x14ac:dyDescent="0.25">
      <c r="A3636" s="268"/>
      <c r="B3636" s="268"/>
      <c r="C3636" s="268"/>
      <c r="D3636" s="268"/>
      <c r="E3636" s="268"/>
      <c r="F3636" s="268"/>
      <c r="G3636" s="271"/>
      <c r="H3636" s="268"/>
      <c r="I3636" s="268"/>
      <c r="K3636" s="270"/>
      <c r="L3636" s="270"/>
      <c r="M3636" s="270"/>
      <c r="N3636" s="270"/>
      <c r="O3636" s="268"/>
      <c r="P3636" s="268"/>
      <c r="Q3636" s="268"/>
      <c r="R3636" s="268"/>
      <c r="S3636" s="268"/>
      <c r="T3636" s="268"/>
      <c r="U3636" s="268"/>
      <c r="V3636" s="268"/>
      <c r="W3636" s="268"/>
      <c r="X3636" s="268"/>
      <c r="AC3636" s="268"/>
      <c r="AE3636" s="268"/>
      <c r="AF3636" s="268"/>
      <c r="AG3636" s="268"/>
      <c r="AH3636" s="268"/>
      <c r="AI3636" s="268"/>
      <c r="AM3636" s="268"/>
    </row>
    <row r="3637" spans="1:39" x14ac:dyDescent="0.25">
      <c r="A3637" s="268"/>
      <c r="B3637" s="268"/>
      <c r="C3637" s="268"/>
      <c r="D3637" s="268"/>
      <c r="E3637" s="268"/>
      <c r="F3637" s="268"/>
      <c r="G3637" s="271"/>
      <c r="H3637" s="268"/>
      <c r="I3637" s="268"/>
      <c r="K3637" s="270"/>
      <c r="L3637" s="270"/>
      <c r="M3637" s="270"/>
      <c r="N3637" s="270"/>
      <c r="O3637" s="268"/>
      <c r="P3637" s="268"/>
      <c r="Q3637" s="268"/>
      <c r="R3637" s="268"/>
      <c r="S3637" s="268"/>
      <c r="T3637" s="268"/>
      <c r="U3637" s="268"/>
      <c r="V3637" s="268"/>
      <c r="W3637" s="268"/>
      <c r="X3637" s="268"/>
      <c r="AC3637" s="268"/>
      <c r="AE3637" s="268"/>
      <c r="AF3637" s="268"/>
      <c r="AG3637" s="268"/>
      <c r="AH3637" s="268"/>
      <c r="AI3637" s="268"/>
      <c r="AM3637" s="268"/>
    </row>
    <row r="3638" spans="1:39" x14ac:dyDescent="0.25">
      <c r="A3638" s="268"/>
      <c r="B3638" s="268"/>
      <c r="C3638" s="268"/>
      <c r="D3638" s="268"/>
      <c r="E3638" s="268"/>
      <c r="F3638" s="268"/>
      <c r="G3638" s="271"/>
      <c r="H3638" s="268"/>
      <c r="K3638" s="270"/>
      <c r="L3638" s="270"/>
      <c r="M3638" s="270"/>
      <c r="N3638" s="270"/>
      <c r="O3638" s="268"/>
      <c r="P3638" s="268"/>
      <c r="Q3638" s="268"/>
      <c r="R3638" s="268"/>
      <c r="S3638" s="268"/>
      <c r="T3638" s="268"/>
      <c r="U3638" s="268"/>
      <c r="V3638" s="268"/>
      <c r="W3638" s="268"/>
      <c r="X3638" s="268"/>
      <c r="AC3638" s="268"/>
      <c r="AE3638" s="268"/>
      <c r="AF3638" s="268"/>
      <c r="AG3638" s="268"/>
      <c r="AH3638" s="268"/>
      <c r="AI3638" s="268"/>
      <c r="AM3638" s="268"/>
    </row>
    <row r="3639" spans="1:39" x14ac:dyDescent="0.25">
      <c r="A3639" s="268"/>
      <c r="B3639" s="268"/>
      <c r="C3639" s="268"/>
      <c r="D3639" s="268"/>
      <c r="E3639" s="268"/>
      <c r="F3639" s="268"/>
      <c r="G3639" s="271"/>
      <c r="H3639" s="268"/>
      <c r="I3639" s="268"/>
      <c r="K3639" s="270"/>
      <c r="L3639" s="270"/>
      <c r="M3639" s="270"/>
      <c r="N3639" s="270"/>
      <c r="O3639" s="268"/>
      <c r="P3639" s="268"/>
      <c r="Q3639" s="268"/>
      <c r="R3639" s="268"/>
      <c r="S3639" s="268"/>
      <c r="T3639" s="268"/>
      <c r="U3639" s="268"/>
      <c r="V3639" s="268"/>
      <c r="W3639" s="268"/>
      <c r="X3639" s="268"/>
      <c r="AC3639" s="268"/>
      <c r="AE3639" s="268"/>
      <c r="AF3639" s="268"/>
      <c r="AG3639" s="268"/>
      <c r="AH3639" s="268"/>
      <c r="AI3639" s="268"/>
      <c r="AM3639" s="268"/>
    </row>
    <row r="3640" spans="1:39" x14ac:dyDescent="0.25">
      <c r="A3640" s="268"/>
      <c r="B3640" s="268"/>
      <c r="C3640" s="268"/>
      <c r="D3640" s="268"/>
      <c r="E3640" s="268"/>
      <c r="F3640" s="268"/>
      <c r="G3640" s="271"/>
      <c r="H3640" s="268"/>
      <c r="I3640" s="268"/>
      <c r="K3640" s="270"/>
      <c r="L3640" s="270"/>
      <c r="M3640" s="270"/>
      <c r="N3640" s="270"/>
      <c r="O3640" s="268"/>
      <c r="P3640" s="268"/>
      <c r="Q3640" s="268"/>
      <c r="R3640" s="268"/>
      <c r="S3640" s="268"/>
      <c r="T3640" s="268"/>
      <c r="U3640" s="268"/>
      <c r="V3640" s="268"/>
      <c r="W3640" s="268"/>
      <c r="X3640" s="268"/>
      <c r="AC3640" s="268"/>
      <c r="AE3640" s="268"/>
      <c r="AF3640" s="268"/>
      <c r="AG3640" s="268"/>
      <c r="AH3640" s="268"/>
      <c r="AI3640" s="268"/>
      <c r="AM3640" s="268"/>
    </row>
    <row r="3641" spans="1:39" x14ac:dyDescent="0.25">
      <c r="A3641" s="268"/>
      <c r="B3641" s="268"/>
      <c r="C3641" s="268"/>
      <c r="D3641" s="268"/>
      <c r="E3641" s="268"/>
      <c r="F3641" s="268"/>
      <c r="G3641" s="271"/>
      <c r="H3641" s="268"/>
      <c r="I3641" s="268"/>
      <c r="K3641" s="270"/>
      <c r="L3641" s="270"/>
      <c r="M3641" s="270"/>
      <c r="N3641" s="270"/>
      <c r="O3641" s="268"/>
      <c r="P3641" s="268"/>
      <c r="Q3641" s="268"/>
      <c r="R3641" s="268"/>
      <c r="S3641" s="268"/>
      <c r="T3641" s="268"/>
      <c r="U3641" s="268"/>
      <c r="V3641" s="268"/>
      <c r="W3641" s="268"/>
      <c r="X3641" s="268"/>
      <c r="AC3641" s="268"/>
      <c r="AE3641" s="268"/>
      <c r="AF3641" s="268"/>
      <c r="AG3641" s="268"/>
      <c r="AH3641" s="268"/>
      <c r="AI3641" s="268"/>
      <c r="AM3641" s="268"/>
    </row>
    <row r="3642" spans="1:39" x14ac:dyDescent="0.25">
      <c r="A3642" s="268"/>
      <c r="B3642" s="268"/>
      <c r="C3642" s="268"/>
      <c r="D3642" s="268"/>
      <c r="E3642" s="268"/>
      <c r="F3642" s="268"/>
      <c r="G3642" s="271"/>
      <c r="H3642" s="268"/>
      <c r="I3642" s="268"/>
      <c r="K3642" s="270"/>
      <c r="L3642" s="270"/>
      <c r="M3642" s="270"/>
      <c r="N3642" s="270"/>
      <c r="O3642" s="268"/>
      <c r="P3642" s="268"/>
      <c r="Q3642" s="268"/>
      <c r="R3642" s="268"/>
      <c r="S3642" s="268"/>
      <c r="T3642" s="268"/>
      <c r="U3642" s="268"/>
      <c r="V3642" s="268"/>
      <c r="W3642" s="268"/>
      <c r="X3642" s="268"/>
      <c r="Y3642" s="268"/>
      <c r="AC3642" s="268"/>
      <c r="AE3642" s="268"/>
      <c r="AF3642" s="268"/>
      <c r="AG3642" s="268"/>
      <c r="AH3642" s="268"/>
      <c r="AI3642" s="268"/>
      <c r="AM3642" s="268"/>
    </row>
    <row r="3643" spans="1:39" x14ac:dyDescent="0.25">
      <c r="A3643" s="268"/>
      <c r="B3643" s="268"/>
      <c r="C3643" s="268"/>
      <c r="D3643" s="268"/>
      <c r="E3643" s="268"/>
      <c r="F3643" s="268"/>
      <c r="G3643" s="271"/>
      <c r="H3643" s="268"/>
      <c r="I3643" s="2"/>
      <c r="K3643" s="270"/>
      <c r="L3643" s="270"/>
      <c r="M3643" s="270"/>
      <c r="N3643" s="270"/>
      <c r="O3643" s="268"/>
      <c r="P3643" s="268"/>
      <c r="Q3643" s="268"/>
      <c r="R3643" s="268"/>
      <c r="S3643" s="268"/>
      <c r="T3643" s="268"/>
      <c r="U3643" s="268"/>
      <c r="V3643" s="268"/>
      <c r="W3643" s="268"/>
      <c r="X3643" s="268"/>
      <c r="Y3643" s="268"/>
      <c r="AC3643" s="268"/>
      <c r="AE3643" s="268"/>
      <c r="AF3643" s="268"/>
      <c r="AG3643" s="268"/>
      <c r="AH3643" s="268"/>
      <c r="AI3643" s="268"/>
      <c r="AM3643" s="268"/>
    </row>
    <row r="3644" spans="1:39" x14ac:dyDescent="0.25">
      <c r="A3644" s="268"/>
      <c r="B3644" s="268"/>
      <c r="C3644" s="268"/>
      <c r="D3644" s="268"/>
      <c r="E3644" s="268"/>
      <c r="F3644" s="268"/>
      <c r="G3644" s="271"/>
      <c r="H3644" s="268"/>
      <c r="I3644" s="2"/>
      <c r="J3644" s="268"/>
      <c r="K3644" s="270"/>
      <c r="L3644" s="270"/>
      <c r="M3644" s="270"/>
      <c r="N3644" s="270"/>
      <c r="O3644" s="268"/>
      <c r="P3644" s="268"/>
      <c r="Q3644" s="268"/>
      <c r="R3644" s="268"/>
      <c r="S3644" s="268"/>
      <c r="T3644" s="268"/>
      <c r="U3644" s="268"/>
      <c r="V3644" s="268"/>
      <c r="W3644" s="268"/>
      <c r="X3644" s="268"/>
      <c r="Y3644" s="268"/>
      <c r="AC3644" s="268"/>
      <c r="AE3644" s="268"/>
      <c r="AF3644" s="268"/>
      <c r="AG3644" s="268"/>
      <c r="AH3644" s="268"/>
      <c r="AI3644" s="268"/>
      <c r="AM3644" s="268"/>
    </row>
    <row r="3645" spans="1:39" x14ac:dyDescent="0.25">
      <c r="A3645" s="268"/>
      <c r="B3645" s="268"/>
      <c r="C3645" s="268"/>
      <c r="D3645" s="268"/>
      <c r="E3645" s="268"/>
      <c r="F3645" s="268"/>
      <c r="G3645" s="271"/>
      <c r="H3645" s="268"/>
      <c r="I3645" s="268"/>
      <c r="K3645" s="270"/>
      <c r="L3645" s="270"/>
      <c r="M3645" s="270"/>
      <c r="N3645" s="270"/>
      <c r="O3645" s="268"/>
      <c r="P3645" s="268"/>
      <c r="Q3645" s="268"/>
      <c r="R3645" s="268"/>
      <c r="S3645" s="268"/>
      <c r="T3645" s="268"/>
      <c r="U3645" s="268"/>
      <c r="V3645" s="268"/>
      <c r="W3645" s="268"/>
      <c r="X3645" s="268"/>
      <c r="Y3645" s="268"/>
      <c r="AC3645" s="268"/>
      <c r="AE3645" s="268"/>
      <c r="AF3645" s="268"/>
      <c r="AG3645" s="268"/>
      <c r="AH3645" s="268"/>
      <c r="AI3645" s="268"/>
      <c r="AM3645" s="268"/>
    </row>
    <row r="3646" spans="1:39" x14ac:dyDescent="0.25">
      <c r="A3646" s="268"/>
      <c r="B3646" s="268"/>
      <c r="C3646" s="268"/>
      <c r="D3646" s="268"/>
      <c r="E3646" s="268"/>
      <c r="F3646" s="268"/>
      <c r="G3646" s="271"/>
      <c r="H3646" s="268"/>
      <c r="I3646" s="268"/>
      <c r="K3646" s="270"/>
      <c r="L3646" s="270"/>
      <c r="M3646" s="270"/>
      <c r="N3646" s="270"/>
      <c r="O3646" s="268"/>
      <c r="P3646" s="268"/>
      <c r="Q3646" s="268"/>
      <c r="R3646" s="268"/>
      <c r="S3646" s="268"/>
      <c r="T3646" s="268"/>
      <c r="U3646" s="268"/>
      <c r="V3646" s="268"/>
      <c r="W3646" s="268"/>
      <c r="X3646" s="268"/>
      <c r="AC3646" s="268"/>
      <c r="AE3646" s="268"/>
      <c r="AF3646" s="268"/>
      <c r="AG3646" s="268"/>
      <c r="AH3646" s="268"/>
      <c r="AI3646" s="268"/>
      <c r="AM3646" s="268"/>
    </row>
    <row r="3647" spans="1:39" x14ac:dyDescent="0.25">
      <c r="A3647" s="268"/>
      <c r="B3647" s="268"/>
      <c r="C3647" s="268"/>
      <c r="D3647" s="268"/>
      <c r="E3647" s="268"/>
      <c r="F3647" s="268"/>
      <c r="G3647" s="271"/>
      <c r="H3647" s="268"/>
      <c r="J3647" s="268"/>
      <c r="K3647" s="270"/>
      <c r="L3647" s="270"/>
      <c r="M3647" s="270"/>
      <c r="N3647" s="270"/>
      <c r="O3647" s="268"/>
      <c r="P3647" s="268"/>
      <c r="Q3647" s="268"/>
      <c r="R3647" s="268"/>
      <c r="S3647" s="268"/>
      <c r="T3647" s="268"/>
      <c r="U3647" s="268"/>
      <c r="V3647" s="268"/>
      <c r="W3647" s="268"/>
      <c r="X3647" s="268"/>
      <c r="AC3647" s="268"/>
      <c r="AE3647" s="268"/>
      <c r="AF3647" s="268"/>
      <c r="AG3647" s="268"/>
      <c r="AH3647" s="268"/>
      <c r="AI3647" s="268"/>
      <c r="AM3647" s="268"/>
    </row>
    <row r="3648" spans="1:39" x14ac:dyDescent="0.25">
      <c r="A3648" s="268"/>
      <c r="B3648" s="268"/>
      <c r="C3648" s="268"/>
      <c r="D3648" s="268"/>
      <c r="E3648" s="268"/>
      <c r="F3648" s="268"/>
      <c r="G3648" s="271"/>
      <c r="H3648" s="268"/>
      <c r="I3648" s="268"/>
      <c r="K3648" s="270"/>
      <c r="L3648" s="270"/>
      <c r="M3648" s="270"/>
      <c r="N3648" s="270"/>
      <c r="O3648" s="268"/>
      <c r="P3648" s="268"/>
      <c r="Q3648" s="268"/>
      <c r="R3648" s="268"/>
      <c r="S3648" s="268"/>
      <c r="T3648" s="268"/>
      <c r="U3648" s="268"/>
      <c r="V3648" s="268"/>
      <c r="W3648" s="268"/>
      <c r="X3648" s="268"/>
      <c r="AC3648" s="268"/>
      <c r="AE3648" s="268"/>
      <c r="AF3648" s="268"/>
      <c r="AG3648" s="268"/>
      <c r="AH3648" s="268"/>
      <c r="AI3648" s="268"/>
      <c r="AM3648" s="268"/>
    </row>
    <row r="3649" spans="1:39" x14ac:dyDescent="0.25">
      <c r="A3649" s="268"/>
      <c r="B3649" s="268"/>
      <c r="C3649" s="268"/>
      <c r="D3649" s="268"/>
      <c r="E3649" s="268"/>
      <c r="F3649" s="268"/>
      <c r="G3649" s="271"/>
      <c r="H3649" s="268"/>
      <c r="J3649" s="268"/>
      <c r="K3649" s="270"/>
      <c r="L3649" s="270"/>
      <c r="M3649" s="270"/>
      <c r="N3649" s="270"/>
      <c r="O3649" s="268"/>
      <c r="P3649" s="268"/>
      <c r="Q3649" s="268"/>
      <c r="R3649" s="268"/>
      <c r="S3649" s="268"/>
      <c r="T3649" s="268"/>
      <c r="U3649" s="268"/>
      <c r="V3649" s="268"/>
      <c r="W3649" s="268"/>
      <c r="X3649" s="268"/>
      <c r="AC3649" s="268"/>
      <c r="AE3649" s="268"/>
      <c r="AF3649" s="268"/>
      <c r="AG3649" s="268"/>
      <c r="AH3649" s="268"/>
      <c r="AI3649" s="268"/>
      <c r="AM3649" s="268"/>
    </row>
    <row r="3650" spans="1:39" x14ac:dyDescent="0.25">
      <c r="A3650" s="268"/>
      <c r="B3650" s="268"/>
      <c r="C3650" s="268"/>
      <c r="D3650" s="268"/>
      <c r="E3650" s="268"/>
      <c r="F3650" s="268"/>
      <c r="G3650" s="271"/>
      <c r="H3650" s="268"/>
      <c r="I3650" s="2"/>
      <c r="K3650" s="270"/>
      <c r="L3650" s="270"/>
      <c r="M3650" s="270"/>
      <c r="N3650" s="270"/>
      <c r="O3650" s="268"/>
      <c r="P3650" s="268"/>
      <c r="Q3650" s="268"/>
      <c r="R3650" s="268"/>
      <c r="S3650" s="268"/>
      <c r="T3650" s="268"/>
      <c r="U3650" s="268"/>
      <c r="V3650" s="268"/>
      <c r="W3650" s="268"/>
      <c r="X3650" s="268"/>
      <c r="AC3650" s="268"/>
      <c r="AE3650" s="268"/>
      <c r="AF3650" s="268"/>
      <c r="AG3650" s="268"/>
      <c r="AH3650" s="268"/>
      <c r="AI3650" s="268"/>
      <c r="AM3650" s="268"/>
    </row>
    <row r="3651" spans="1:39" x14ac:dyDescent="0.25">
      <c r="A3651" s="268"/>
      <c r="B3651" s="268"/>
      <c r="C3651" s="268"/>
      <c r="D3651" s="268"/>
      <c r="E3651" s="268"/>
      <c r="F3651" s="268"/>
      <c r="G3651" s="271"/>
      <c r="H3651" s="268"/>
      <c r="I3651" s="268"/>
      <c r="K3651" s="270"/>
      <c r="L3651" s="270"/>
      <c r="M3651" s="270"/>
      <c r="N3651" s="270"/>
      <c r="O3651" s="268"/>
      <c r="P3651" s="268"/>
      <c r="Q3651" s="268"/>
      <c r="R3651" s="268"/>
      <c r="S3651" s="268"/>
      <c r="T3651" s="268"/>
      <c r="U3651" s="268"/>
      <c r="V3651" s="268"/>
      <c r="W3651" s="268"/>
      <c r="X3651" s="268"/>
      <c r="Y3651" s="268"/>
      <c r="AC3651" s="268"/>
      <c r="AE3651" s="268"/>
      <c r="AF3651" s="268"/>
      <c r="AG3651" s="268"/>
      <c r="AH3651" s="268"/>
      <c r="AI3651" s="268"/>
      <c r="AM3651" s="268"/>
    </row>
    <row r="3652" spans="1:39" x14ac:dyDescent="0.25">
      <c r="A3652" s="268"/>
      <c r="B3652" s="268"/>
      <c r="C3652" s="268"/>
      <c r="D3652" s="268"/>
      <c r="E3652" s="268"/>
      <c r="F3652" s="268"/>
      <c r="G3652" s="271"/>
      <c r="H3652" s="268"/>
      <c r="I3652" s="2"/>
      <c r="K3652" s="270"/>
      <c r="L3652" s="270"/>
      <c r="M3652" s="270"/>
      <c r="N3652" s="270"/>
      <c r="O3652" s="268"/>
      <c r="P3652" s="268"/>
      <c r="Q3652" s="268"/>
      <c r="R3652" s="268"/>
      <c r="S3652" s="268"/>
      <c r="T3652" s="268"/>
      <c r="U3652" s="268"/>
      <c r="V3652" s="268"/>
      <c r="W3652" s="268"/>
      <c r="X3652" s="268"/>
      <c r="AC3652" s="268"/>
      <c r="AE3652" s="268"/>
      <c r="AF3652" s="268"/>
      <c r="AG3652" s="268"/>
      <c r="AH3652" s="268"/>
      <c r="AI3652" s="268"/>
      <c r="AM3652" s="268"/>
    </row>
    <row r="3653" spans="1:39" x14ac:dyDescent="0.25">
      <c r="A3653" s="268"/>
      <c r="B3653" s="268"/>
      <c r="C3653" s="268"/>
      <c r="D3653" s="268"/>
      <c r="E3653" s="268"/>
      <c r="F3653" s="268"/>
      <c r="G3653" s="271"/>
      <c r="H3653" s="268"/>
      <c r="I3653" s="268"/>
      <c r="K3653" s="270"/>
      <c r="L3653" s="270"/>
      <c r="M3653" s="270"/>
      <c r="N3653" s="270"/>
      <c r="O3653" s="268"/>
      <c r="P3653" s="268"/>
      <c r="Q3653" s="268"/>
      <c r="R3653" s="268"/>
      <c r="S3653" s="268"/>
      <c r="T3653" s="268"/>
      <c r="U3653" s="268"/>
      <c r="V3653" s="268"/>
      <c r="W3653" s="268"/>
      <c r="X3653" s="268"/>
      <c r="AC3653" s="268"/>
      <c r="AE3653" s="268"/>
      <c r="AF3653" s="268"/>
      <c r="AG3653" s="268"/>
      <c r="AH3653" s="268"/>
      <c r="AI3653" s="268"/>
      <c r="AM3653" s="268"/>
    </row>
    <row r="3654" spans="1:39" x14ac:dyDescent="0.25">
      <c r="A3654" s="268"/>
      <c r="B3654" s="268"/>
      <c r="C3654" s="268"/>
      <c r="D3654" s="268"/>
      <c r="E3654" s="268"/>
      <c r="F3654" s="268"/>
      <c r="G3654" s="271"/>
      <c r="H3654" s="268"/>
      <c r="I3654" s="268"/>
      <c r="K3654" s="270"/>
      <c r="L3654" s="270"/>
      <c r="M3654" s="270"/>
      <c r="N3654" s="270"/>
      <c r="O3654" s="268"/>
      <c r="P3654" s="268"/>
      <c r="Q3654" s="268"/>
      <c r="R3654" s="268"/>
      <c r="S3654" s="268"/>
      <c r="T3654" s="268"/>
      <c r="U3654" s="268"/>
      <c r="V3654" s="268"/>
      <c r="W3654" s="268"/>
      <c r="X3654" s="268"/>
      <c r="AC3654" s="268"/>
      <c r="AE3654" s="268"/>
      <c r="AF3654" s="268"/>
      <c r="AG3654" s="268"/>
      <c r="AH3654" s="268"/>
      <c r="AI3654" s="268"/>
      <c r="AM3654" s="268"/>
    </row>
    <row r="3655" spans="1:39" x14ac:dyDescent="0.25">
      <c r="A3655" s="268"/>
      <c r="B3655" s="268"/>
      <c r="C3655" s="268"/>
      <c r="D3655" s="268"/>
      <c r="E3655" s="268"/>
      <c r="F3655" s="268"/>
      <c r="G3655" s="271"/>
      <c r="H3655" s="268"/>
      <c r="I3655" s="2"/>
      <c r="K3655" s="270"/>
      <c r="L3655" s="270"/>
      <c r="M3655" s="270"/>
      <c r="N3655" s="270"/>
      <c r="O3655" s="268"/>
      <c r="P3655" s="268"/>
      <c r="Q3655" s="268"/>
      <c r="R3655" s="268"/>
      <c r="S3655" s="268"/>
      <c r="T3655" s="268"/>
      <c r="U3655" s="268"/>
      <c r="V3655" s="268"/>
      <c r="W3655" s="268"/>
      <c r="X3655" s="268"/>
      <c r="AC3655" s="268"/>
      <c r="AE3655" s="268"/>
      <c r="AF3655" s="268"/>
      <c r="AG3655" s="268"/>
      <c r="AH3655" s="268"/>
      <c r="AI3655" s="268"/>
      <c r="AM3655" s="268"/>
    </row>
    <row r="3656" spans="1:39" x14ac:dyDescent="0.25">
      <c r="A3656" s="268"/>
      <c r="B3656" s="268"/>
      <c r="C3656" s="268"/>
      <c r="D3656" s="268"/>
      <c r="E3656" s="268"/>
      <c r="F3656" s="268"/>
      <c r="G3656" s="271"/>
      <c r="H3656" s="268"/>
      <c r="I3656" s="2"/>
      <c r="K3656" s="270"/>
      <c r="L3656" s="270"/>
      <c r="M3656" s="270"/>
      <c r="N3656" s="270"/>
      <c r="O3656" s="268"/>
      <c r="P3656" s="268"/>
      <c r="Q3656" s="268"/>
      <c r="R3656" s="268"/>
      <c r="S3656" s="268"/>
      <c r="T3656" s="268"/>
      <c r="U3656" s="268"/>
      <c r="V3656" s="268"/>
      <c r="W3656" s="268"/>
      <c r="X3656" s="268"/>
      <c r="Y3656" s="268"/>
      <c r="AC3656" s="268"/>
      <c r="AE3656" s="268"/>
      <c r="AF3656" s="268"/>
      <c r="AG3656" s="268"/>
      <c r="AH3656" s="268"/>
      <c r="AI3656" s="268"/>
      <c r="AM3656" s="268"/>
    </row>
    <row r="3657" spans="1:39" x14ac:dyDescent="0.25">
      <c r="A3657" s="268"/>
      <c r="B3657" s="268"/>
      <c r="C3657" s="268"/>
      <c r="D3657" s="268"/>
      <c r="E3657" s="268"/>
      <c r="F3657" s="268"/>
      <c r="G3657" s="271"/>
      <c r="H3657" s="268"/>
      <c r="I3657" s="2"/>
      <c r="K3657" s="270"/>
      <c r="L3657" s="270"/>
      <c r="M3657" s="270"/>
      <c r="N3657" s="270"/>
      <c r="O3657" s="268"/>
      <c r="P3657" s="268"/>
      <c r="Q3657" s="268"/>
      <c r="R3657" s="268"/>
      <c r="S3657" s="268"/>
      <c r="T3657" s="268"/>
      <c r="U3657" s="268"/>
      <c r="V3657" s="268"/>
      <c r="W3657" s="268"/>
      <c r="X3657" s="268"/>
      <c r="AC3657" s="268"/>
      <c r="AE3657" s="268"/>
      <c r="AF3657" s="268"/>
      <c r="AG3657" s="268"/>
      <c r="AH3657" s="268"/>
      <c r="AI3657" s="268"/>
      <c r="AM3657" s="268"/>
    </row>
    <row r="3658" spans="1:39" x14ac:dyDescent="0.25">
      <c r="A3658" s="268"/>
      <c r="B3658" s="268"/>
      <c r="C3658" s="268"/>
      <c r="D3658" s="268"/>
      <c r="E3658" s="268"/>
      <c r="F3658" s="268"/>
      <c r="G3658" s="271"/>
      <c r="H3658" s="268"/>
      <c r="I3658" s="268"/>
      <c r="K3658" s="270"/>
      <c r="L3658" s="270"/>
      <c r="M3658" s="270"/>
      <c r="N3658" s="270"/>
      <c r="O3658" s="268"/>
      <c r="P3658" s="268"/>
      <c r="Q3658" s="268"/>
      <c r="R3658" s="268"/>
      <c r="S3658" s="268"/>
      <c r="T3658" s="268"/>
      <c r="U3658" s="268"/>
      <c r="V3658" s="268"/>
      <c r="W3658" s="268"/>
      <c r="X3658" s="268"/>
      <c r="AC3658" s="268"/>
      <c r="AE3658" s="268"/>
      <c r="AF3658" s="268"/>
      <c r="AG3658" s="268"/>
      <c r="AH3658" s="268"/>
      <c r="AI3658" s="268"/>
      <c r="AM3658" s="268"/>
    </row>
    <row r="3659" spans="1:39" x14ac:dyDescent="0.25">
      <c r="A3659" s="268"/>
      <c r="B3659" s="268"/>
      <c r="C3659" s="268"/>
      <c r="D3659" s="268"/>
      <c r="E3659" s="268"/>
      <c r="F3659" s="268"/>
      <c r="G3659" s="271"/>
      <c r="H3659" s="268"/>
      <c r="I3659" s="2"/>
      <c r="K3659" s="270"/>
      <c r="L3659" s="270"/>
      <c r="M3659" s="270"/>
      <c r="N3659" s="270"/>
      <c r="O3659" s="268"/>
      <c r="P3659" s="268"/>
      <c r="Q3659" s="268"/>
      <c r="R3659" s="268"/>
      <c r="S3659" s="268"/>
      <c r="T3659" s="268"/>
      <c r="U3659" s="268"/>
      <c r="V3659" s="268"/>
      <c r="W3659" s="268"/>
      <c r="X3659" s="268"/>
      <c r="AC3659" s="268"/>
      <c r="AE3659" s="268"/>
      <c r="AF3659" s="268"/>
      <c r="AG3659" s="268"/>
      <c r="AH3659" s="268"/>
      <c r="AI3659" s="268"/>
      <c r="AM3659" s="268"/>
    </row>
    <row r="3660" spans="1:39" x14ac:dyDescent="0.25">
      <c r="A3660" s="268"/>
      <c r="B3660" s="268"/>
      <c r="C3660" s="268"/>
      <c r="D3660" s="268"/>
      <c r="E3660" s="268"/>
      <c r="F3660" s="268"/>
      <c r="G3660" s="271"/>
      <c r="H3660" s="268"/>
      <c r="I3660" s="268"/>
      <c r="K3660" s="270"/>
      <c r="L3660" s="270"/>
      <c r="M3660" s="270"/>
      <c r="N3660" s="270"/>
      <c r="O3660" s="268"/>
      <c r="P3660" s="268"/>
      <c r="Q3660" s="268"/>
      <c r="R3660" s="268"/>
      <c r="S3660" s="268"/>
      <c r="T3660" s="268"/>
      <c r="U3660" s="268"/>
      <c r="V3660" s="268"/>
      <c r="W3660" s="268"/>
      <c r="X3660" s="268"/>
      <c r="AC3660" s="268"/>
      <c r="AE3660" s="268"/>
      <c r="AF3660" s="268"/>
      <c r="AG3660" s="268"/>
      <c r="AH3660" s="268"/>
      <c r="AI3660" s="268"/>
      <c r="AM3660" s="268"/>
    </row>
    <row r="3661" spans="1:39" x14ac:dyDescent="0.25">
      <c r="A3661" s="268"/>
      <c r="B3661" s="268"/>
      <c r="C3661" s="268"/>
      <c r="D3661" s="268"/>
      <c r="E3661" s="268"/>
      <c r="F3661" s="268"/>
      <c r="G3661" s="271"/>
      <c r="H3661" s="268"/>
      <c r="I3661" s="2"/>
      <c r="K3661" s="270"/>
      <c r="L3661" s="270"/>
      <c r="M3661" s="270"/>
      <c r="N3661" s="270"/>
      <c r="O3661" s="268"/>
      <c r="P3661" s="268"/>
      <c r="Q3661" s="268"/>
      <c r="R3661" s="268"/>
      <c r="S3661" s="268"/>
      <c r="T3661" s="268"/>
      <c r="U3661" s="268"/>
      <c r="V3661" s="268"/>
      <c r="W3661" s="268"/>
      <c r="X3661" s="268"/>
      <c r="AC3661" s="268"/>
      <c r="AE3661" s="268"/>
      <c r="AF3661" s="268"/>
      <c r="AG3661" s="268"/>
      <c r="AH3661" s="268"/>
      <c r="AI3661" s="268"/>
      <c r="AM3661" s="268"/>
    </row>
    <row r="3662" spans="1:39" x14ac:dyDescent="0.25">
      <c r="A3662" s="268"/>
      <c r="B3662" s="268"/>
      <c r="C3662" s="268"/>
      <c r="D3662" s="268"/>
      <c r="E3662" s="268"/>
      <c r="F3662" s="268"/>
      <c r="G3662" s="271"/>
      <c r="H3662" s="268"/>
      <c r="K3662" s="270"/>
      <c r="L3662" s="270"/>
      <c r="M3662" s="270"/>
      <c r="N3662" s="270"/>
      <c r="O3662" s="268"/>
      <c r="P3662" s="268"/>
      <c r="Q3662" s="268"/>
      <c r="R3662" s="268"/>
      <c r="S3662" s="268"/>
      <c r="T3662" s="268"/>
      <c r="U3662" s="268"/>
      <c r="V3662" s="268"/>
      <c r="W3662" s="268"/>
      <c r="X3662" s="268"/>
      <c r="Y3662" s="268"/>
      <c r="AC3662" s="268"/>
      <c r="AE3662" s="268"/>
      <c r="AF3662" s="268"/>
      <c r="AG3662" s="268"/>
      <c r="AH3662" s="268"/>
      <c r="AI3662" s="268"/>
      <c r="AM3662" s="268"/>
    </row>
    <row r="3663" spans="1:39" x14ac:dyDescent="0.25">
      <c r="A3663" s="268"/>
      <c r="B3663" s="268"/>
      <c r="C3663" s="268"/>
      <c r="D3663" s="268"/>
      <c r="E3663" s="268"/>
      <c r="F3663" s="268"/>
      <c r="G3663" s="271"/>
      <c r="H3663" s="268"/>
      <c r="K3663" s="270"/>
      <c r="L3663" s="270"/>
      <c r="M3663" s="270"/>
      <c r="N3663" s="270"/>
      <c r="O3663" s="268"/>
      <c r="P3663" s="268"/>
      <c r="Q3663" s="268"/>
      <c r="R3663" s="268"/>
      <c r="S3663" s="268"/>
      <c r="T3663" s="268"/>
      <c r="U3663" s="268"/>
      <c r="V3663" s="268"/>
      <c r="W3663" s="268"/>
      <c r="X3663" s="268"/>
      <c r="AC3663" s="268"/>
      <c r="AE3663" s="268"/>
      <c r="AF3663" s="268"/>
      <c r="AG3663" s="268"/>
      <c r="AH3663" s="268"/>
      <c r="AI3663" s="268"/>
      <c r="AM3663" s="268"/>
    </row>
    <row r="3664" spans="1:39" x14ac:dyDescent="0.25">
      <c r="A3664" s="268"/>
      <c r="B3664" s="268"/>
      <c r="C3664" s="268"/>
      <c r="D3664" s="268"/>
      <c r="E3664" s="268"/>
      <c r="F3664" s="268"/>
      <c r="G3664" s="271"/>
      <c r="H3664" s="268"/>
      <c r="I3664" s="268"/>
      <c r="K3664" s="270"/>
      <c r="L3664" s="270"/>
      <c r="M3664" s="270"/>
      <c r="N3664" s="270"/>
      <c r="O3664" s="268"/>
      <c r="P3664" s="268"/>
      <c r="Q3664" s="268"/>
      <c r="R3664" s="268"/>
      <c r="S3664" s="268"/>
      <c r="T3664" s="268"/>
      <c r="U3664" s="268"/>
      <c r="V3664" s="268"/>
      <c r="W3664" s="268"/>
      <c r="X3664" s="268"/>
      <c r="AC3664" s="268"/>
      <c r="AE3664" s="268"/>
      <c r="AF3664" s="268"/>
      <c r="AG3664" s="268"/>
      <c r="AH3664" s="268"/>
      <c r="AI3664" s="268"/>
      <c r="AM3664" s="268"/>
    </row>
    <row r="3665" spans="1:39" x14ac:dyDescent="0.25">
      <c r="A3665" s="268"/>
      <c r="B3665" s="268"/>
      <c r="C3665" s="268"/>
      <c r="D3665" s="268"/>
      <c r="E3665" s="268"/>
      <c r="F3665" s="268"/>
      <c r="G3665" s="271"/>
      <c r="H3665" s="268"/>
      <c r="I3665" s="268"/>
      <c r="K3665" s="270"/>
      <c r="L3665" s="270"/>
      <c r="M3665" s="270"/>
      <c r="N3665" s="270"/>
      <c r="O3665" s="268"/>
      <c r="P3665" s="268"/>
      <c r="Q3665" s="268"/>
      <c r="R3665" s="268"/>
      <c r="S3665" s="268"/>
      <c r="T3665" s="268"/>
      <c r="U3665" s="268"/>
      <c r="V3665" s="268"/>
      <c r="W3665" s="268"/>
      <c r="X3665" s="268"/>
      <c r="Y3665" s="268"/>
      <c r="AC3665" s="268"/>
      <c r="AE3665" s="268"/>
      <c r="AF3665" s="268"/>
      <c r="AG3665" s="268"/>
      <c r="AH3665" s="268"/>
      <c r="AI3665" s="268"/>
      <c r="AM3665" s="268"/>
    </row>
    <row r="3666" spans="1:39" x14ac:dyDescent="0.25">
      <c r="A3666" s="268"/>
      <c r="B3666" s="268"/>
      <c r="C3666" s="268"/>
      <c r="D3666" s="268"/>
      <c r="E3666" s="268"/>
      <c r="F3666" s="268"/>
      <c r="G3666" s="271"/>
      <c r="H3666" s="268"/>
      <c r="I3666" s="2"/>
      <c r="K3666" s="270"/>
      <c r="L3666" s="270"/>
      <c r="M3666" s="270"/>
      <c r="N3666" s="270"/>
      <c r="O3666" s="268"/>
      <c r="P3666" s="268"/>
      <c r="Q3666" s="268"/>
      <c r="R3666" s="268"/>
      <c r="S3666" s="268"/>
      <c r="T3666" s="268"/>
      <c r="U3666" s="268"/>
      <c r="V3666" s="268"/>
      <c r="W3666" s="268"/>
      <c r="X3666" s="268"/>
      <c r="AC3666" s="268"/>
      <c r="AE3666" s="268"/>
      <c r="AF3666" s="268"/>
      <c r="AG3666" s="268"/>
      <c r="AH3666" s="268"/>
      <c r="AI3666" s="268"/>
      <c r="AM3666" s="268"/>
    </row>
    <row r="3667" spans="1:39" x14ac:dyDescent="0.25">
      <c r="A3667" s="268"/>
      <c r="B3667" s="268"/>
      <c r="C3667" s="268"/>
      <c r="D3667" s="268"/>
      <c r="E3667" s="268"/>
      <c r="F3667" s="268"/>
      <c r="G3667" s="271"/>
      <c r="H3667" s="268"/>
      <c r="I3667" s="268"/>
      <c r="K3667" s="270"/>
      <c r="L3667" s="270"/>
      <c r="M3667" s="270"/>
      <c r="N3667" s="270"/>
      <c r="O3667" s="268"/>
      <c r="P3667" s="268"/>
      <c r="Q3667" s="268"/>
      <c r="R3667" s="268"/>
      <c r="S3667" s="268"/>
      <c r="T3667" s="268"/>
      <c r="U3667" s="268"/>
      <c r="V3667" s="268"/>
      <c r="W3667" s="268"/>
      <c r="X3667" s="268"/>
      <c r="AC3667" s="268"/>
      <c r="AE3667" s="268"/>
      <c r="AF3667" s="268"/>
      <c r="AG3667" s="268"/>
      <c r="AH3667" s="268"/>
      <c r="AI3667" s="268"/>
      <c r="AM3667" s="268"/>
    </row>
    <row r="3668" spans="1:39" x14ac:dyDescent="0.25">
      <c r="A3668" s="268"/>
      <c r="B3668" s="268"/>
      <c r="C3668" s="268"/>
      <c r="D3668" s="268"/>
      <c r="E3668" s="268"/>
      <c r="F3668" s="268"/>
      <c r="G3668" s="271"/>
      <c r="H3668" s="268"/>
      <c r="I3668" s="268"/>
      <c r="K3668" s="270"/>
      <c r="L3668" s="270"/>
      <c r="M3668" s="270"/>
      <c r="N3668" s="270"/>
      <c r="O3668" s="268"/>
      <c r="P3668" s="268"/>
      <c r="Q3668" s="268"/>
      <c r="R3668" s="268"/>
      <c r="S3668" s="268"/>
      <c r="T3668" s="268"/>
      <c r="U3668" s="268"/>
      <c r="V3668" s="268"/>
      <c r="W3668" s="268"/>
      <c r="X3668" s="268"/>
      <c r="AC3668" s="268"/>
      <c r="AE3668" s="268"/>
      <c r="AF3668" s="268"/>
      <c r="AG3668" s="268"/>
      <c r="AH3668" s="268"/>
      <c r="AI3668" s="268"/>
      <c r="AM3668" s="268"/>
    </row>
    <row r="3669" spans="1:39" x14ac:dyDescent="0.25">
      <c r="A3669" s="268"/>
      <c r="B3669" s="268"/>
      <c r="C3669" s="268"/>
      <c r="D3669" s="268"/>
      <c r="E3669" s="268"/>
      <c r="F3669" s="268"/>
      <c r="G3669" s="271"/>
      <c r="H3669" s="268"/>
      <c r="I3669" s="268"/>
      <c r="K3669" s="270"/>
      <c r="L3669" s="270"/>
      <c r="M3669" s="270"/>
      <c r="N3669" s="270"/>
      <c r="O3669" s="268"/>
      <c r="P3669" s="268"/>
      <c r="Q3669" s="268"/>
      <c r="R3669" s="268"/>
      <c r="S3669" s="268"/>
      <c r="T3669" s="268"/>
      <c r="U3669" s="268"/>
      <c r="V3669" s="268"/>
      <c r="W3669" s="268"/>
      <c r="X3669" s="268"/>
      <c r="AC3669" s="268"/>
      <c r="AE3669" s="268"/>
      <c r="AF3669" s="268"/>
      <c r="AG3669" s="268"/>
      <c r="AH3669" s="268"/>
      <c r="AI3669" s="268"/>
      <c r="AM3669" s="268"/>
    </row>
    <row r="3670" spans="1:39" x14ac:dyDescent="0.25">
      <c r="A3670" s="268"/>
      <c r="B3670" s="268"/>
      <c r="C3670" s="268"/>
      <c r="D3670" s="268"/>
      <c r="E3670" s="268"/>
      <c r="F3670" s="268"/>
      <c r="G3670" s="271"/>
      <c r="H3670" s="268"/>
      <c r="I3670" s="268"/>
      <c r="K3670" s="270"/>
      <c r="L3670" s="270"/>
      <c r="M3670" s="270"/>
      <c r="N3670" s="270"/>
      <c r="O3670" s="268"/>
      <c r="P3670" s="268"/>
      <c r="Q3670" s="268"/>
      <c r="R3670" s="268"/>
      <c r="S3670" s="268"/>
      <c r="T3670" s="268"/>
      <c r="U3670" s="268"/>
      <c r="V3670" s="268"/>
      <c r="W3670" s="268"/>
      <c r="X3670" s="268"/>
      <c r="AC3670" s="268"/>
      <c r="AE3670" s="268"/>
      <c r="AF3670" s="268"/>
      <c r="AG3670" s="268"/>
      <c r="AH3670" s="268"/>
      <c r="AI3670" s="268"/>
      <c r="AM3670" s="268"/>
    </row>
    <row r="3671" spans="1:39" x14ac:dyDescent="0.25">
      <c r="A3671" s="268"/>
      <c r="B3671" s="268"/>
      <c r="C3671" s="268"/>
      <c r="D3671" s="268"/>
      <c r="E3671" s="268"/>
      <c r="F3671" s="268"/>
      <c r="G3671" s="271"/>
      <c r="H3671" s="268"/>
      <c r="I3671" s="268"/>
      <c r="K3671" s="270"/>
      <c r="L3671" s="270"/>
      <c r="M3671" s="270"/>
      <c r="N3671" s="270"/>
      <c r="O3671" s="268"/>
      <c r="P3671" s="268"/>
      <c r="Q3671" s="268"/>
      <c r="R3671" s="268"/>
      <c r="S3671" s="268"/>
      <c r="T3671" s="268"/>
      <c r="U3671" s="268"/>
      <c r="V3671" s="268"/>
      <c r="W3671" s="268"/>
      <c r="X3671" s="268"/>
      <c r="AC3671" s="268"/>
      <c r="AE3671" s="268"/>
      <c r="AF3671" s="268"/>
      <c r="AG3671" s="268"/>
      <c r="AH3671" s="268"/>
      <c r="AI3671" s="268"/>
      <c r="AM3671" s="268"/>
    </row>
    <row r="3672" spans="1:39" x14ac:dyDescent="0.25">
      <c r="A3672" s="268"/>
      <c r="B3672" s="268"/>
      <c r="C3672" s="268"/>
      <c r="D3672" s="268"/>
      <c r="E3672" s="268"/>
      <c r="F3672" s="268"/>
      <c r="G3672" s="271"/>
      <c r="H3672" s="268"/>
      <c r="I3672" s="268"/>
      <c r="K3672" s="270"/>
      <c r="L3672" s="270"/>
      <c r="M3672" s="270"/>
      <c r="N3672" s="270"/>
      <c r="O3672" s="268"/>
      <c r="P3672" s="268"/>
      <c r="Q3672" s="268"/>
      <c r="R3672" s="268"/>
      <c r="S3672" s="268"/>
      <c r="T3672" s="268"/>
      <c r="U3672" s="268"/>
      <c r="V3672" s="268"/>
      <c r="W3672" s="268"/>
      <c r="X3672" s="268"/>
      <c r="AC3672" s="268"/>
      <c r="AE3672" s="268"/>
      <c r="AF3672" s="268"/>
      <c r="AG3672" s="268"/>
      <c r="AH3672" s="268"/>
      <c r="AI3672" s="268"/>
      <c r="AM3672" s="268"/>
    </row>
    <row r="3673" spans="1:39" x14ac:dyDescent="0.25">
      <c r="A3673" s="268"/>
      <c r="B3673" s="268"/>
      <c r="C3673" s="268"/>
      <c r="D3673" s="268"/>
      <c r="E3673" s="268"/>
      <c r="F3673" s="268"/>
      <c r="G3673" s="271"/>
      <c r="H3673" s="268"/>
      <c r="I3673" s="268"/>
      <c r="K3673" s="270"/>
      <c r="L3673" s="270"/>
      <c r="M3673" s="270"/>
      <c r="N3673" s="270"/>
      <c r="O3673" s="268"/>
      <c r="P3673" s="268"/>
      <c r="Q3673" s="268"/>
      <c r="R3673" s="268"/>
      <c r="S3673" s="268"/>
      <c r="T3673" s="268"/>
      <c r="U3673" s="268"/>
      <c r="V3673" s="268"/>
      <c r="W3673" s="268"/>
      <c r="X3673" s="268"/>
      <c r="AC3673" s="268"/>
      <c r="AE3673" s="268"/>
      <c r="AF3673" s="268"/>
      <c r="AG3673" s="268"/>
      <c r="AH3673" s="268"/>
      <c r="AI3673" s="268"/>
      <c r="AM3673" s="268"/>
    </row>
    <row r="3674" spans="1:39" x14ac:dyDescent="0.25">
      <c r="A3674" s="268"/>
      <c r="B3674" s="268"/>
      <c r="C3674" s="268"/>
      <c r="D3674" s="268"/>
      <c r="E3674" s="268"/>
      <c r="F3674" s="268"/>
      <c r="G3674" s="271"/>
      <c r="H3674" s="268"/>
      <c r="I3674" s="268"/>
      <c r="K3674" s="270"/>
      <c r="L3674" s="270"/>
      <c r="M3674" s="270"/>
      <c r="N3674" s="270"/>
      <c r="O3674" s="268"/>
      <c r="P3674" s="268"/>
      <c r="Q3674" s="268"/>
      <c r="R3674" s="268"/>
      <c r="S3674" s="268"/>
      <c r="T3674" s="268"/>
      <c r="U3674" s="268"/>
      <c r="V3674" s="268"/>
      <c r="W3674" s="268"/>
      <c r="X3674" s="268"/>
      <c r="AC3674" s="268"/>
      <c r="AE3674" s="268"/>
      <c r="AF3674" s="268"/>
      <c r="AG3674" s="268"/>
      <c r="AH3674" s="268"/>
      <c r="AI3674" s="268"/>
      <c r="AM3674" s="268"/>
    </row>
    <row r="3675" spans="1:39" x14ac:dyDescent="0.25">
      <c r="A3675" s="268"/>
      <c r="B3675" s="268"/>
      <c r="C3675" s="268"/>
      <c r="D3675" s="268"/>
      <c r="E3675" s="268"/>
      <c r="F3675" s="268"/>
      <c r="G3675" s="271"/>
      <c r="H3675" s="268"/>
      <c r="I3675" s="268"/>
      <c r="J3675" s="268"/>
      <c r="K3675" s="270"/>
      <c r="L3675" s="270"/>
      <c r="M3675" s="270"/>
      <c r="N3675" s="270"/>
      <c r="O3675" s="268"/>
      <c r="P3675" s="268"/>
      <c r="Q3675" s="268"/>
      <c r="R3675" s="268"/>
      <c r="S3675" s="268"/>
      <c r="T3675" s="268"/>
      <c r="U3675" s="268"/>
      <c r="V3675" s="268"/>
      <c r="W3675" s="268"/>
      <c r="X3675" s="268"/>
      <c r="AC3675" s="268"/>
      <c r="AE3675" s="268"/>
      <c r="AF3675" s="268"/>
      <c r="AG3675" s="268"/>
      <c r="AH3675" s="268"/>
      <c r="AI3675" s="268"/>
      <c r="AM3675" s="268"/>
    </row>
    <row r="3676" spans="1:39" x14ac:dyDescent="0.25">
      <c r="A3676" s="268"/>
      <c r="B3676" s="268"/>
      <c r="C3676" s="268"/>
      <c r="D3676" s="268"/>
      <c r="E3676" s="268"/>
      <c r="F3676" s="268"/>
      <c r="G3676" s="271"/>
      <c r="H3676" s="268"/>
      <c r="I3676" s="268"/>
      <c r="K3676" s="270"/>
      <c r="L3676" s="270"/>
      <c r="M3676" s="270"/>
      <c r="N3676" s="270"/>
      <c r="O3676" s="268"/>
      <c r="P3676" s="268"/>
      <c r="Q3676" s="268"/>
      <c r="R3676" s="268"/>
      <c r="S3676" s="268"/>
      <c r="T3676" s="268"/>
      <c r="U3676" s="268"/>
      <c r="V3676" s="268"/>
      <c r="W3676" s="268"/>
      <c r="X3676" s="268"/>
      <c r="AC3676" s="268"/>
      <c r="AE3676" s="268"/>
      <c r="AF3676" s="268"/>
      <c r="AG3676" s="268"/>
      <c r="AH3676" s="268"/>
      <c r="AI3676" s="268"/>
      <c r="AM3676" s="268"/>
    </row>
    <row r="3677" spans="1:39" x14ac:dyDescent="0.25">
      <c r="A3677" s="268"/>
      <c r="B3677" s="268"/>
      <c r="C3677" s="268"/>
      <c r="D3677" s="268"/>
      <c r="E3677" s="268"/>
      <c r="F3677" s="268"/>
      <c r="G3677" s="271"/>
      <c r="H3677" s="268"/>
      <c r="K3677" s="270"/>
      <c r="L3677" s="270"/>
      <c r="M3677" s="270"/>
      <c r="N3677" s="270"/>
      <c r="O3677" s="268"/>
      <c r="P3677" s="268"/>
      <c r="Q3677" s="268"/>
      <c r="R3677" s="268"/>
      <c r="S3677" s="268"/>
      <c r="T3677" s="268"/>
      <c r="U3677" s="268"/>
      <c r="V3677" s="268"/>
      <c r="W3677" s="268"/>
      <c r="X3677" s="268"/>
      <c r="AC3677" s="268"/>
      <c r="AE3677" s="268"/>
      <c r="AF3677" s="268"/>
      <c r="AG3677" s="268"/>
      <c r="AH3677" s="268"/>
      <c r="AI3677" s="268"/>
      <c r="AM3677" s="268"/>
    </row>
    <row r="3678" spans="1:39" x14ac:dyDescent="0.25">
      <c r="A3678" s="268"/>
      <c r="B3678" s="268"/>
      <c r="C3678" s="268"/>
      <c r="D3678" s="268"/>
      <c r="E3678" s="268"/>
      <c r="F3678" s="268"/>
      <c r="G3678" s="271"/>
      <c r="H3678" s="268"/>
      <c r="K3678" s="270"/>
      <c r="L3678" s="270"/>
      <c r="M3678" s="270"/>
      <c r="N3678" s="270"/>
      <c r="O3678" s="268"/>
      <c r="P3678" s="268"/>
      <c r="Q3678" s="268"/>
      <c r="R3678" s="268"/>
      <c r="S3678" s="268"/>
      <c r="T3678" s="268"/>
      <c r="U3678" s="268"/>
      <c r="V3678" s="268"/>
      <c r="W3678" s="268"/>
      <c r="X3678" s="268"/>
      <c r="AC3678" s="268"/>
      <c r="AE3678" s="268"/>
      <c r="AF3678" s="268"/>
      <c r="AG3678" s="268"/>
      <c r="AH3678" s="268"/>
      <c r="AI3678" s="268"/>
      <c r="AM3678" s="268"/>
    </row>
    <row r="3679" spans="1:39" x14ac:dyDescent="0.25">
      <c r="A3679" s="268"/>
      <c r="B3679" s="268"/>
      <c r="C3679" s="268"/>
      <c r="D3679" s="268"/>
      <c r="E3679" s="268"/>
      <c r="F3679" s="268"/>
      <c r="G3679" s="271"/>
      <c r="H3679" s="268"/>
      <c r="K3679" s="270"/>
      <c r="L3679" s="270"/>
      <c r="M3679" s="270"/>
      <c r="N3679" s="270"/>
      <c r="O3679" s="268"/>
      <c r="P3679" s="268"/>
      <c r="Q3679" s="268"/>
      <c r="R3679" s="268"/>
      <c r="S3679" s="268"/>
      <c r="T3679" s="268"/>
      <c r="U3679" s="268"/>
      <c r="V3679" s="268"/>
      <c r="W3679" s="268"/>
      <c r="X3679" s="268"/>
      <c r="Y3679" s="268"/>
      <c r="Z3679" s="268"/>
      <c r="AC3679" s="268"/>
      <c r="AE3679" s="268"/>
      <c r="AF3679" s="268"/>
      <c r="AG3679" s="268"/>
      <c r="AH3679" s="268"/>
      <c r="AI3679" s="268"/>
      <c r="AM3679" s="268"/>
    </row>
    <row r="3680" spans="1:39" x14ac:dyDescent="0.25">
      <c r="A3680" s="268"/>
      <c r="B3680" s="268"/>
      <c r="C3680" s="268"/>
      <c r="D3680" s="268"/>
      <c r="E3680" s="268"/>
      <c r="F3680" s="268"/>
      <c r="G3680" s="271"/>
      <c r="H3680" s="268"/>
      <c r="K3680" s="270"/>
      <c r="L3680" s="270"/>
      <c r="M3680" s="270"/>
      <c r="N3680" s="270"/>
      <c r="O3680" s="268"/>
      <c r="P3680" s="268"/>
      <c r="Q3680" s="268"/>
      <c r="R3680" s="268"/>
      <c r="S3680" s="268"/>
      <c r="T3680" s="268"/>
      <c r="U3680" s="268"/>
      <c r="V3680" s="268"/>
      <c r="W3680" s="268"/>
      <c r="X3680" s="268"/>
      <c r="Y3680" s="268"/>
      <c r="Z3680" s="268"/>
      <c r="AC3680" s="268"/>
      <c r="AE3680" s="268"/>
      <c r="AF3680" s="268"/>
      <c r="AG3680" s="268"/>
      <c r="AH3680" s="268"/>
      <c r="AI3680" s="268"/>
      <c r="AM3680" s="268"/>
    </row>
    <row r="3681" spans="1:39" x14ac:dyDescent="0.25">
      <c r="A3681" s="268"/>
      <c r="B3681" s="268"/>
      <c r="C3681" s="268"/>
      <c r="D3681" s="268"/>
      <c r="E3681" s="268"/>
      <c r="F3681" s="268"/>
      <c r="G3681" s="271"/>
      <c r="H3681" s="268"/>
      <c r="I3681" s="2"/>
      <c r="K3681" s="270"/>
      <c r="L3681" s="270"/>
      <c r="M3681" s="270"/>
      <c r="N3681" s="270"/>
      <c r="O3681" s="268"/>
      <c r="P3681" s="268"/>
      <c r="Q3681" s="268"/>
      <c r="R3681" s="268"/>
      <c r="S3681" s="268"/>
      <c r="T3681" s="268"/>
      <c r="U3681" s="268"/>
      <c r="V3681" s="268"/>
      <c r="W3681" s="268"/>
      <c r="X3681" s="268"/>
      <c r="Y3681" s="268"/>
      <c r="Z3681" s="268"/>
      <c r="AC3681" s="268"/>
      <c r="AE3681" s="268"/>
      <c r="AF3681" s="268"/>
      <c r="AG3681" s="268"/>
      <c r="AH3681" s="268"/>
      <c r="AI3681" s="268"/>
      <c r="AM3681" s="268"/>
    </row>
    <row r="3682" spans="1:39" x14ac:dyDescent="0.25">
      <c r="A3682" s="268"/>
      <c r="B3682" s="268"/>
      <c r="C3682" s="268"/>
      <c r="D3682" s="268"/>
      <c r="E3682" s="268"/>
      <c r="F3682" s="268"/>
      <c r="G3682" s="271"/>
      <c r="H3682" s="268"/>
      <c r="J3682" s="2"/>
      <c r="K3682" s="270"/>
      <c r="L3682" s="270"/>
      <c r="M3682" s="270"/>
      <c r="N3682" s="270"/>
      <c r="O3682" s="268"/>
      <c r="P3682" s="268"/>
      <c r="Q3682" s="268"/>
      <c r="R3682" s="268"/>
      <c r="S3682" s="268"/>
      <c r="T3682" s="268"/>
      <c r="U3682" s="268"/>
      <c r="V3682" s="268"/>
      <c r="W3682" s="268"/>
      <c r="X3682" s="268"/>
      <c r="Y3682" s="268"/>
      <c r="Z3682" s="268"/>
      <c r="AC3682" s="268"/>
      <c r="AE3682" s="268"/>
      <c r="AF3682" s="268"/>
      <c r="AG3682" s="268"/>
      <c r="AH3682" s="268"/>
      <c r="AI3682" s="268"/>
      <c r="AM3682" s="268"/>
    </row>
    <row r="3683" spans="1:39" x14ac:dyDescent="0.25">
      <c r="A3683" s="268"/>
      <c r="B3683" s="268"/>
      <c r="C3683" s="268"/>
      <c r="D3683" s="268"/>
      <c r="E3683" s="268"/>
      <c r="F3683" s="268"/>
      <c r="G3683" s="271"/>
      <c r="H3683" s="268"/>
      <c r="I3683" s="268"/>
      <c r="K3683" s="270"/>
      <c r="L3683" s="270"/>
      <c r="M3683" s="270"/>
      <c r="N3683" s="270"/>
      <c r="O3683" s="268"/>
      <c r="P3683" s="268"/>
      <c r="Q3683" s="268"/>
      <c r="R3683" s="268"/>
      <c r="S3683" s="268"/>
      <c r="T3683" s="268"/>
      <c r="U3683" s="268"/>
      <c r="V3683" s="268"/>
      <c r="W3683" s="268"/>
      <c r="X3683" s="268"/>
      <c r="Y3683" s="268"/>
      <c r="Z3683" s="268"/>
      <c r="AC3683" s="268"/>
      <c r="AE3683" s="268"/>
      <c r="AF3683" s="268"/>
      <c r="AG3683" s="268"/>
      <c r="AH3683" s="268"/>
      <c r="AI3683" s="268"/>
      <c r="AM3683" s="268"/>
    </row>
    <row r="3684" spans="1:39" x14ac:dyDescent="0.25">
      <c r="A3684" s="268"/>
      <c r="B3684" s="268"/>
      <c r="C3684" s="268"/>
      <c r="D3684" s="268"/>
      <c r="E3684" s="268"/>
      <c r="F3684" s="268"/>
      <c r="G3684" s="271"/>
      <c r="H3684" s="268"/>
      <c r="I3684" s="268"/>
      <c r="K3684" s="270"/>
      <c r="L3684" s="270"/>
      <c r="M3684" s="270"/>
      <c r="N3684" s="270"/>
      <c r="O3684" s="268"/>
      <c r="P3684" s="268"/>
      <c r="Q3684" s="268"/>
      <c r="R3684" s="268"/>
      <c r="S3684" s="268"/>
      <c r="T3684" s="268"/>
      <c r="U3684" s="268"/>
      <c r="V3684" s="268"/>
      <c r="W3684" s="268"/>
      <c r="X3684" s="268"/>
      <c r="Y3684" s="268"/>
      <c r="Z3684" s="268"/>
      <c r="AC3684" s="268"/>
      <c r="AE3684" s="268"/>
      <c r="AF3684" s="268"/>
      <c r="AG3684" s="268"/>
      <c r="AH3684" s="268"/>
      <c r="AI3684" s="268"/>
      <c r="AM3684" s="268"/>
    </row>
    <row r="3685" spans="1:39" x14ac:dyDescent="0.25">
      <c r="A3685" s="268"/>
      <c r="B3685" s="268"/>
      <c r="C3685" s="268"/>
      <c r="D3685" s="268"/>
      <c r="E3685" s="268"/>
      <c r="F3685" s="268"/>
      <c r="G3685" s="271"/>
      <c r="H3685" s="268"/>
      <c r="I3685" s="2"/>
      <c r="K3685" s="270"/>
      <c r="L3685" s="270"/>
      <c r="M3685" s="270"/>
      <c r="N3685" s="270"/>
      <c r="O3685" s="268"/>
      <c r="P3685" s="268"/>
      <c r="Q3685" s="268"/>
      <c r="R3685" s="268"/>
      <c r="S3685" s="268"/>
      <c r="T3685" s="268"/>
      <c r="U3685" s="268"/>
      <c r="V3685" s="268"/>
      <c r="W3685" s="268"/>
      <c r="X3685" s="268"/>
      <c r="Y3685" s="268"/>
      <c r="Z3685" s="268"/>
      <c r="AC3685" s="268"/>
      <c r="AE3685" s="268"/>
      <c r="AF3685" s="268"/>
      <c r="AG3685" s="268"/>
      <c r="AH3685" s="268"/>
      <c r="AI3685" s="268"/>
      <c r="AM3685" s="268"/>
    </row>
    <row r="3686" spans="1:39" x14ac:dyDescent="0.25">
      <c r="A3686" s="268"/>
      <c r="B3686" s="268"/>
      <c r="C3686" s="268"/>
      <c r="D3686" s="268"/>
      <c r="E3686" s="268"/>
      <c r="F3686" s="268"/>
      <c r="G3686" s="271"/>
      <c r="H3686" s="268"/>
      <c r="I3686" s="268"/>
      <c r="K3686" s="270"/>
      <c r="L3686" s="270"/>
      <c r="M3686" s="270"/>
      <c r="N3686" s="270"/>
      <c r="O3686" s="268"/>
      <c r="P3686" s="268"/>
      <c r="Q3686" s="268"/>
      <c r="R3686" s="268"/>
      <c r="S3686" s="268"/>
      <c r="T3686" s="268"/>
      <c r="U3686" s="268"/>
      <c r="V3686" s="268"/>
      <c r="W3686" s="268"/>
      <c r="X3686" s="268"/>
      <c r="Y3686" s="268"/>
      <c r="Z3686" s="268"/>
      <c r="AC3686" s="268"/>
      <c r="AE3686" s="268"/>
      <c r="AF3686" s="268"/>
      <c r="AG3686" s="268"/>
      <c r="AH3686" s="268"/>
      <c r="AI3686" s="268"/>
      <c r="AM3686" s="268"/>
    </row>
    <row r="3687" spans="1:39" x14ac:dyDescent="0.25">
      <c r="A3687" s="268"/>
      <c r="B3687" s="268"/>
      <c r="C3687" s="268"/>
      <c r="D3687" s="268"/>
      <c r="E3687" s="268"/>
      <c r="F3687" s="268"/>
      <c r="G3687" s="271"/>
      <c r="H3687" s="268"/>
      <c r="I3687" s="2"/>
      <c r="K3687" s="270"/>
      <c r="L3687" s="270"/>
      <c r="M3687" s="270"/>
      <c r="N3687" s="270"/>
      <c r="O3687" s="268"/>
      <c r="P3687" s="268"/>
      <c r="Q3687" s="268"/>
      <c r="R3687" s="268"/>
      <c r="S3687" s="268"/>
      <c r="T3687" s="268"/>
      <c r="U3687" s="268"/>
      <c r="V3687" s="268"/>
      <c r="W3687" s="268"/>
      <c r="X3687" s="268"/>
      <c r="Y3687" s="268"/>
      <c r="Z3687" s="268"/>
      <c r="AC3687" s="268"/>
      <c r="AE3687" s="268"/>
      <c r="AF3687" s="268"/>
      <c r="AG3687" s="268"/>
      <c r="AH3687" s="268"/>
      <c r="AI3687" s="268"/>
      <c r="AM3687" s="268"/>
    </row>
    <row r="3688" spans="1:39" x14ac:dyDescent="0.25">
      <c r="A3688" s="268"/>
      <c r="B3688" s="268"/>
      <c r="C3688" s="268"/>
      <c r="D3688" s="268"/>
      <c r="E3688" s="268"/>
      <c r="F3688" s="268"/>
      <c r="G3688" s="271"/>
      <c r="H3688" s="268"/>
      <c r="K3688" s="270"/>
      <c r="L3688" s="270"/>
      <c r="M3688" s="270"/>
      <c r="N3688" s="270"/>
      <c r="O3688" s="268"/>
      <c r="P3688" s="268"/>
      <c r="Q3688" s="268"/>
      <c r="R3688" s="268"/>
      <c r="S3688" s="268"/>
      <c r="T3688" s="268"/>
      <c r="U3688" s="268"/>
      <c r="V3688" s="268"/>
      <c r="W3688" s="268"/>
      <c r="X3688" s="268"/>
      <c r="Y3688" s="268"/>
      <c r="Z3688" s="268"/>
      <c r="AC3688" s="268"/>
      <c r="AE3688" s="268"/>
      <c r="AF3688" s="268"/>
      <c r="AG3688" s="268"/>
      <c r="AH3688" s="268"/>
      <c r="AI3688" s="268"/>
      <c r="AM3688" s="268"/>
    </row>
    <row r="3689" spans="1:39" x14ac:dyDescent="0.25">
      <c r="A3689" s="268"/>
      <c r="B3689" s="268"/>
      <c r="C3689" s="268"/>
      <c r="D3689" s="268"/>
      <c r="E3689" s="268"/>
      <c r="F3689" s="268"/>
      <c r="G3689" s="271"/>
      <c r="H3689" s="268"/>
      <c r="K3689" s="270"/>
      <c r="L3689" s="270"/>
      <c r="M3689" s="270"/>
      <c r="N3689" s="270"/>
      <c r="O3689" s="268"/>
      <c r="P3689" s="268"/>
      <c r="Q3689" s="268"/>
      <c r="R3689" s="268"/>
      <c r="S3689" s="268"/>
      <c r="T3689" s="268"/>
      <c r="U3689" s="268"/>
      <c r="V3689" s="268"/>
      <c r="W3689" s="268"/>
      <c r="X3689" s="268"/>
      <c r="Y3689" s="268"/>
      <c r="Z3689" s="268"/>
      <c r="AC3689" s="268"/>
      <c r="AE3689" s="268"/>
      <c r="AF3689" s="268"/>
      <c r="AG3689" s="268"/>
      <c r="AH3689" s="268"/>
      <c r="AI3689" s="268"/>
      <c r="AM3689" s="268"/>
    </row>
    <row r="3690" spans="1:39" x14ac:dyDescent="0.25">
      <c r="A3690" s="268"/>
      <c r="B3690" s="268"/>
      <c r="C3690" s="268"/>
      <c r="D3690" s="268"/>
      <c r="E3690" s="268"/>
      <c r="F3690" s="268"/>
      <c r="G3690" s="271"/>
      <c r="H3690" s="268"/>
      <c r="I3690" s="268"/>
      <c r="J3690" s="268"/>
      <c r="K3690" s="270"/>
      <c r="L3690" s="270"/>
      <c r="M3690" s="270"/>
      <c r="N3690" s="270"/>
      <c r="O3690" s="268"/>
      <c r="P3690" s="268"/>
      <c r="Q3690" s="268"/>
      <c r="R3690" s="268"/>
      <c r="S3690" s="268"/>
      <c r="T3690" s="268"/>
      <c r="U3690" s="268"/>
      <c r="V3690" s="268"/>
      <c r="W3690" s="268"/>
      <c r="X3690" s="268"/>
      <c r="Y3690" s="268"/>
      <c r="Z3690" s="268"/>
      <c r="AC3690" s="268"/>
      <c r="AE3690" s="268"/>
      <c r="AF3690" s="268"/>
      <c r="AG3690" s="268"/>
      <c r="AH3690" s="268"/>
      <c r="AI3690" s="268"/>
      <c r="AM3690" s="268"/>
    </row>
    <row r="3691" spans="1:39" x14ac:dyDescent="0.25">
      <c r="A3691" s="268"/>
      <c r="B3691" s="268"/>
      <c r="C3691" s="268"/>
      <c r="D3691" s="268"/>
      <c r="E3691" s="268"/>
      <c r="F3691" s="268"/>
      <c r="G3691" s="271"/>
      <c r="H3691" s="268"/>
      <c r="I3691" s="268"/>
      <c r="K3691" s="270"/>
      <c r="L3691" s="270"/>
      <c r="M3691" s="270"/>
      <c r="N3691" s="270"/>
      <c r="O3691" s="268"/>
      <c r="P3691" s="268"/>
      <c r="Q3691" s="268"/>
      <c r="R3691" s="268"/>
      <c r="S3691" s="268"/>
      <c r="T3691" s="268"/>
      <c r="U3691" s="268"/>
      <c r="V3691" s="268"/>
      <c r="W3691" s="268"/>
      <c r="X3691" s="268"/>
      <c r="Y3691" s="268"/>
      <c r="Z3691" s="268"/>
      <c r="AC3691" s="268"/>
      <c r="AE3691" s="268"/>
      <c r="AF3691" s="268"/>
      <c r="AG3691" s="268"/>
      <c r="AH3691" s="268"/>
      <c r="AI3691" s="268"/>
      <c r="AM3691" s="268"/>
    </row>
    <row r="3692" spans="1:39" x14ac:dyDescent="0.25">
      <c r="A3692" s="268"/>
      <c r="B3692" s="268"/>
      <c r="C3692" s="268"/>
      <c r="D3692" s="268"/>
      <c r="E3692" s="268"/>
      <c r="F3692" s="268"/>
      <c r="G3692" s="271"/>
      <c r="H3692" s="268"/>
      <c r="K3692" s="270"/>
      <c r="L3692" s="270"/>
      <c r="M3692" s="270"/>
      <c r="N3692" s="270"/>
      <c r="O3692" s="268"/>
      <c r="P3692" s="268"/>
      <c r="Q3692" s="268"/>
      <c r="R3692" s="268"/>
      <c r="S3692" s="268"/>
      <c r="T3692" s="268"/>
      <c r="U3692" s="268"/>
      <c r="V3692" s="268"/>
      <c r="W3692" s="268"/>
      <c r="X3692" s="268"/>
      <c r="Y3692" s="268"/>
      <c r="Z3692" s="268"/>
      <c r="AC3692" s="268"/>
      <c r="AE3692" s="268"/>
      <c r="AF3692" s="268"/>
      <c r="AG3692" s="268"/>
      <c r="AH3692" s="268"/>
      <c r="AI3692" s="268"/>
      <c r="AM3692" s="268"/>
    </row>
    <row r="3693" spans="1:39" x14ac:dyDescent="0.25">
      <c r="A3693" s="268"/>
      <c r="B3693" s="268"/>
      <c r="C3693" s="268"/>
      <c r="D3693" s="268"/>
      <c r="E3693" s="268"/>
      <c r="F3693" s="268"/>
      <c r="G3693" s="271"/>
      <c r="H3693" s="268"/>
      <c r="K3693" s="270"/>
      <c r="L3693" s="270"/>
      <c r="M3693" s="270"/>
      <c r="N3693" s="270"/>
      <c r="O3693" s="268"/>
      <c r="P3693" s="268"/>
      <c r="Q3693" s="268"/>
      <c r="R3693" s="268"/>
      <c r="S3693" s="268"/>
      <c r="T3693" s="268"/>
      <c r="U3693" s="268"/>
      <c r="V3693" s="268"/>
      <c r="W3693" s="268"/>
      <c r="X3693" s="268"/>
      <c r="Y3693" s="268"/>
      <c r="Z3693" s="268"/>
      <c r="AC3693" s="268"/>
      <c r="AE3693" s="268"/>
      <c r="AF3693" s="268"/>
      <c r="AG3693" s="268"/>
      <c r="AH3693" s="268"/>
      <c r="AI3693" s="268"/>
      <c r="AM3693" s="268"/>
    </row>
    <row r="3694" spans="1:39" x14ac:dyDescent="0.25">
      <c r="A3694" s="268"/>
      <c r="B3694" s="268"/>
      <c r="C3694" s="268"/>
      <c r="D3694" s="268"/>
      <c r="E3694" s="268"/>
      <c r="F3694" s="268"/>
      <c r="G3694" s="271"/>
      <c r="H3694" s="268"/>
      <c r="J3694" s="268"/>
      <c r="K3694" s="270"/>
      <c r="L3694" s="270"/>
      <c r="M3694" s="270"/>
      <c r="N3694" s="270"/>
      <c r="O3694" s="268"/>
      <c r="P3694" s="268"/>
      <c r="Q3694" s="268"/>
      <c r="R3694" s="268"/>
      <c r="S3694" s="268"/>
      <c r="T3694" s="268"/>
      <c r="U3694" s="268"/>
      <c r="V3694" s="268"/>
      <c r="W3694" s="268"/>
      <c r="X3694" s="268"/>
      <c r="Y3694" s="268"/>
      <c r="Z3694" s="268"/>
      <c r="AC3694" s="268"/>
      <c r="AE3694" s="268"/>
      <c r="AF3694" s="268"/>
      <c r="AG3694" s="268"/>
      <c r="AH3694" s="268"/>
      <c r="AI3694" s="268"/>
      <c r="AM3694" s="268"/>
    </row>
    <row r="3695" spans="1:39" x14ac:dyDescent="0.25">
      <c r="A3695" s="268"/>
      <c r="B3695" s="268"/>
      <c r="C3695" s="268"/>
      <c r="D3695" s="268"/>
      <c r="E3695" s="268"/>
      <c r="F3695" s="268"/>
      <c r="G3695" s="271"/>
      <c r="H3695" s="268"/>
      <c r="J3695" s="268"/>
      <c r="K3695" s="270"/>
      <c r="L3695" s="270"/>
      <c r="M3695" s="270"/>
      <c r="N3695" s="270"/>
      <c r="O3695" s="268"/>
      <c r="P3695" s="268"/>
      <c r="Q3695" s="268"/>
      <c r="R3695" s="268"/>
      <c r="S3695" s="268"/>
      <c r="T3695" s="268"/>
      <c r="U3695" s="268"/>
      <c r="V3695" s="268"/>
      <c r="W3695" s="268"/>
      <c r="X3695" s="268"/>
      <c r="Y3695" s="268"/>
      <c r="Z3695" s="268"/>
      <c r="AC3695" s="268"/>
      <c r="AE3695" s="268"/>
      <c r="AF3695" s="268"/>
      <c r="AG3695" s="268"/>
      <c r="AH3695" s="268"/>
      <c r="AI3695" s="268"/>
      <c r="AM3695" s="268"/>
    </row>
    <row r="3696" spans="1:39" x14ac:dyDescent="0.25">
      <c r="A3696" s="268"/>
      <c r="B3696" s="268"/>
      <c r="C3696" s="268"/>
      <c r="D3696" s="268"/>
      <c r="E3696" s="268"/>
      <c r="F3696" s="268"/>
      <c r="G3696" s="271"/>
      <c r="H3696" s="268"/>
      <c r="I3696" s="2"/>
      <c r="K3696" s="270"/>
      <c r="L3696" s="270"/>
      <c r="M3696" s="270"/>
      <c r="N3696" s="270"/>
      <c r="O3696" s="268"/>
      <c r="P3696" s="268"/>
      <c r="Q3696" s="268"/>
      <c r="R3696" s="268"/>
      <c r="S3696" s="268"/>
      <c r="T3696" s="268"/>
      <c r="U3696" s="268"/>
      <c r="V3696" s="268"/>
      <c r="W3696" s="268"/>
      <c r="X3696" s="268"/>
      <c r="Y3696" s="268"/>
      <c r="Z3696" s="268"/>
      <c r="AC3696" s="268"/>
      <c r="AE3696" s="268"/>
      <c r="AF3696" s="268"/>
      <c r="AG3696" s="268"/>
      <c r="AH3696" s="268"/>
      <c r="AI3696" s="268"/>
      <c r="AM3696" s="268"/>
    </row>
    <row r="3697" spans="1:39" x14ac:dyDescent="0.25">
      <c r="A3697" s="268"/>
      <c r="B3697" s="268"/>
      <c r="C3697" s="268"/>
      <c r="D3697" s="268"/>
      <c r="E3697" s="268"/>
      <c r="F3697" s="268"/>
      <c r="G3697" s="271"/>
      <c r="H3697" s="268"/>
      <c r="K3697" s="270"/>
      <c r="L3697" s="270"/>
      <c r="M3697" s="270"/>
      <c r="N3697" s="270"/>
      <c r="O3697" s="268"/>
      <c r="P3697" s="268"/>
      <c r="Q3697" s="268"/>
      <c r="R3697" s="268"/>
      <c r="S3697" s="268"/>
      <c r="T3697" s="268"/>
      <c r="U3697" s="268"/>
      <c r="V3697" s="268"/>
      <c r="W3697" s="268"/>
      <c r="X3697" s="268"/>
      <c r="Y3697" s="268"/>
      <c r="Z3697" s="268"/>
      <c r="AC3697" s="268"/>
      <c r="AE3697" s="268"/>
      <c r="AF3697" s="268"/>
      <c r="AG3697" s="268"/>
      <c r="AH3697" s="268"/>
      <c r="AI3697" s="268"/>
      <c r="AM3697" s="268"/>
    </row>
    <row r="3698" spans="1:39" x14ac:dyDescent="0.25">
      <c r="A3698" s="268"/>
      <c r="B3698" s="268"/>
      <c r="C3698" s="268"/>
      <c r="D3698" s="268"/>
      <c r="E3698" s="268"/>
      <c r="F3698" s="268"/>
      <c r="G3698" s="271"/>
      <c r="H3698" s="268"/>
      <c r="K3698" s="270"/>
      <c r="L3698" s="270"/>
      <c r="M3698" s="270"/>
      <c r="N3698" s="270"/>
      <c r="O3698" s="268"/>
      <c r="P3698" s="268"/>
      <c r="Q3698" s="268"/>
      <c r="R3698" s="268"/>
      <c r="S3698" s="268"/>
      <c r="T3698" s="268"/>
      <c r="U3698" s="268"/>
      <c r="V3698" s="268"/>
      <c r="W3698" s="268"/>
      <c r="X3698" s="268"/>
      <c r="Y3698" s="268"/>
      <c r="Z3698" s="268"/>
      <c r="AC3698" s="268"/>
      <c r="AE3698" s="268"/>
      <c r="AF3698" s="268"/>
      <c r="AG3698" s="268"/>
      <c r="AH3698" s="268"/>
      <c r="AI3698" s="268"/>
      <c r="AM3698" s="268"/>
    </row>
    <row r="3699" spans="1:39" x14ac:dyDescent="0.25">
      <c r="A3699" s="268"/>
      <c r="B3699" s="268"/>
      <c r="C3699" s="268"/>
      <c r="D3699" s="268"/>
      <c r="E3699" s="268"/>
      <c r="F3699" s="268"/>
      <c r="G3699" s="271"/>
      <c r="H3699" s="268"/>
      <c r="K3699" s="270"/>
      <c r="L3699" s="270"/>
      <c r="M3699" s="270"/>
      <c r="N3699" s="270"/>
      <c r="O3699" s="268"/>
      <c r="P3699" s="268"/>
      <c r="Q3699" s="268"/>
      <c r="R3699" s="268"/>
      <c r="S3699" s="268"/>
      <c r="T3699" s="268"/>
      <c r="U3699" s="268"/>
      <c r="V3699" s="268"/>
      <c r="W3699" s="268"/>
      <c r="X3699" s="268"/>
      <c r="Y3699" s="268"/>
      <c r="Z3699" s="268"/>
      <c r="AC3699" s="268"/>
      <c r="AE3699" s="268"/>
      <c r="AF3699" s="268"/>
      <c r="AG3699" s="268"/>
      <c r="AH3699" s="268"/>
      <c r="AI3699" s="268"/>
      <c r="AM3699" s="268"/>
    </row>
    <row r="3700" spans="1:39" x14ac:dyDescent="0.25">
      <c r="A3700" s="268"/>
      <c r="B3700" s="268"/>
      <c r="C3700" s="268"/>
      <c r="D3700" s="268"/>
      <c r="E3700" s="268"/>
      <c r="F3700" s="268"/>
      <c r="G3700" s="271"/>
      <c r="H3700" s="268"/>
      <c r="I3700" s="2"/>
      <c r="J3700" s="2"/>
      <c r="K3700" s="270"/>
      <c r="L3700" s="270"/>
      <c r="M3700" s="270"/>
      <c r="N3700" s="270"/>
      <c r="O3700" s="268"/>
      <c r="P3700" s="268"/>
      <c r="Q3700" s="268"/>
      <c r="R3700" s="268"/>
      <c r="S3700" s="268"/>
      <c r="T3700" s="268"/>
      <c r="U3700" s="268"/>
      <c r="V3700" s="268"/>
      <c r="W3700" s="268"/>
      <c r="X3700" s="268"/>
      <c r="Y3700" s="268"/>
      <c r="AA3700" s="268"/>
      <c r="AB3700" s="268"/>
      <c r="AC3700" s="268"/>
      <c r="AE3700" s="268"/>
      <c r="AF3700" s="268"/>
      <c r="AG3700" s="268"/>
      <c r="AH3700" s="268"/>
      <c r="AI3700" s="268"/>
      <c r="AM3700" s="268"/>
    </row>
    <row r="3701" spans="1:39" x14ac:dyDescent="0.25">
      <c r="A3701" s="268"/>
      <c r="B3701" s="268"/>
      <c r="C3701" s="268"/>
      <c r="D3701" s="268"/>
      <c r="E3701" s="268"/>
      <c r="F3701" s="268"/>
      <c r="G3701" s="271"/>
      <c r="H3701" s="268"/>
      <c r="I3701" s="2"/>
      <c r="K3701" s="270"/>
      <c r="L3701" s="270"/>
      <c r="M3701" s="270"/>
      <c r="N3701" s="270"/>
      <c r="O3701" s="268"/>
      <c r="P3701" s="268"/>
      <c r="Q3701" s="268"/>
      <c r="R3701" s="268"/>
      <c r="S3701" s="268"/>
      <c r="T3701" s="268"/>
      <c r="U3701" s="268"/>
      <c r="V3701" s="268"/>
      <c r="W3701" s="268"/>
      <c r="X3701" s="268"/>
      <c r="Y3701" s="268"/>
      <c r="AC3701" s="268"/>
      <c r="AE3701" s="268"/>
      <c r="AF3701" s="268"/>
      <c r="AG3701" s="268"/>
      <c r="AH3701" s="268"/>
      <c r="AI3701" s="268"/>
      <c r="AM3701" s="268"/>
    </row>
    <row r="3702" spans="1:39" x14ac:dyDescent="0.25">
      <c r="A3702" s="268"/>
      <c r="B3702" s="268"/>
      <c r="C3702" s="268"/>
      <c r="D3702" s="268"/>
      <c r="E3702" s="268"/>
      <c r="F3702" s="268"/>
      <c r="G3702" s="271"/>
      <c r="H3702" s="268"/>
      <c r="K3702" s="270"/>
      <c r="L3702" s="270"/>
      <c r="M3702" s="270"/>
      <c r="N3702" s="270"/>
      <c r="O3702" s="268"/>
      <c r="P3702" s="268"/>
      <c r="Q3702" s="268"/>
      <c r="R3702" s="268"/>
      <c r="S3702" s="268"/>
      <c r="T3702" s="268"/>
      <c r="U3702" s="268"/>
      <c r="V3702" s="268"/>
      <c r="W3702" s="268"/>
      <c r="X3702" s="268"/>
      <c r="Y3702" s="268"/>
      <c r="AC3702" s="268"/>
      <c r="AE3702" s="268"/>
      <c r="AF3702" s="268"/>
      <c r="AG3702" s="268"/>
      <c r="AH3702" s="268"/>
      <c r="AI3702" s="268"/>
      <c r="AM3702" s="268"/>
    </row>
    <row r="3703" spans="1:39" x14ac:dyDescent="0.25">
      <c r="A3703" s="268"/>
      <c r="B3703" s="268"/>
      <c r="C3703" s="268"/>
      <c r="D3703" s="268"/>
      <c r="E3703" s="268"/>
      <c r="F3703" s="268"/>
      <c r="G3703" s="271"/>
      <c r="H3703" s="268"/>
      <c r="K3703" s="270"/>
      <c r="L3703" s="270"/>
      <c r="M3703" s="270"/>
      <c r="N3703" s="270"/>
      <c r="O3703" s="268"/>
      <c r="P3703" s="268"/>
      <c r="Q3703" s="268"/>
      <c r="R3703" s="268"/>
      <c r="S3703" s="268"/>
      <c r="T3703" s="268"/>
      <c r="U3703" s="268"/>
      <c r="V3703" s="268"/>
      <c r="W3703" s="268"/>
      <c r="X3703" s="268"/>
      <c r="Y3703" s="268"/>
      <c r="AC3703" s="268"/>
      <c r="AE3703" s="268"/>
      <c r="AF3703" s="268"/>
      <c r="AG3703" s="268"/>
      <c r="AH3703" s="268"/>
      <c r="AI3703" s="268"/>
      <c r="AM3703" s="268"/>
    </row>
    <row r="3704" spans="1:39" x14ac:dyDescent="0.25">
      <c r="A3704" s="268"/>
      <c r="B3704" s="268"/>
      <c r="C3704" s="268"/>
      <c r="D3704" s="268"/>
      <c r="E3704" s="268"/>
      <c r="F3704" s="268"/>
      <c r="G3704" s="271"/>
      <c r="H3704" s="268"/>
      <c r="K3704" s="270"/>
      <c r="L3704" s="270"/>
      <c r="M3704" s="270"/>
      <c r="N3704" s="270"/>
      <c r="O3704" s="268"/>
      <c r="P3704" s="268"/>
      <c r="Q3704" s="268"/>
      <c r="R3704" s="268"/>
      <c r="S3704" s="268"/>
      <c r="T3704" s="268"/>
      <c r="U3704" s="268"/>
      <c r="V3704" s="268"/>
      <c r="W3704" s="268"/>
      <c r="X3704" s="268"/>
      <c r="Y3704" s="268"/>
      <c r="AC3704" s="268"/>
      <c r="AE3704" s="268"/>
      <c r="AF3704" s="268"/>
      <c r="AG3704" s="268"/>
      <c r="AH3704" s="268"/>
      <c r="AI3704" s="268"/>
      <c r="AM3704" s="268"/>
    </row>
    <row r="3705" spans="1:39" x14ac:dyDescent="0.25">
      <c r="A3705" s="268"/>
      <c r="B3705" s="268"/>
      <c r="C3705" s="268"/>
      <c r="D3705" s="268"/>
      <c r="E3705" s="268"/>
      <c r="F3705" s="268"/>
      <c r="G3705" s="271"/>
      <c r="H3705" s="268"/>
      <c r="K3705" s="270"/>
      <c r="L3705" s="270"/>
      <c r="M3705" s="270"/>
      <c r="N3705" s="270"/>
      <c r="O3705" s="268"/>
      <c r="P3705" s="268"/>
      <c r="Q3705" s="268"/>
      <c r="R3705" s="268"/>
      <c r="S3705" s="268"/>
      <c r="T3705" s="268"/>
      <c r="U3705" s="268"/>
      <c r="V3705" s="268"/>
      <c r="W3705" s="268"/>
      <c r="X3705" s="268"/>
      <c r="Y3705" s="268"/>
      <c r="Z3705" s="268"/>
      <c r="AA3705" s="268"/>
      <c r="AB3705" s="268"/>
      <c r="AC3705" s="268"/>
      <c r="AE3705" s="268"/>
      <c r="AF3705" s="268"/>
      <c r="AG3705" s="268"/>
      <c r="AH3705" s="268"/>
      <c r="AI3705" s="268"/>
      <c r="AM3705" s="268"/>
    </row>
    <row r="3706" spans="1:39" x14ac:dyDescent="0.25">
      <c r="A3706" s="268"/>
      <c r="B3706" s="268"/>
      <c r="C3706" s="268"/>
      <c r="D3706" s="268"/>
      <c r="E3706" s="268"/>
      <c r="F3706" s="268"/>
      <c r="G3706" s="271"/>
      <c r="H3706" s="268"/>
      <c r="K3706" s="270"/>
      <c r="L3706" s="270"/>
      <c r="M3706" s="270"/>
      <c r="N3706" s="270"/>
      <c r="O3706" s="268"/>
      <c r="P3706" s="268"/>
      <c r="Q3706" s="268"/>
      <c r="R3706" s="268"/>
      <c r="S3706" s="268"/>
      <c r="T3706" s="268"/>
      <c r="U3706" s="268"/>
      <c r="V3706" s="268"/>
      <c r="W3706" s="268"/>
      <c r="X3706" s="268"/>
      <c r="AC3706" s="268"/>
      <c r="AE3706" s="268"/>
      <c r="AF3706" s="268"/>
      <c r="AG3706" s="268"/>
      <c r="AH3706" s="268"/>
      <c r="AI3706" s="268"/>
      <c r="AM3706" s="268"/>
    </row>
    <row r="3707" spans="1:39" x14ac:dyDescent="0.25">
      <c r="A3707" s="268"/>
      <c r="B3707" s="268"/>
      <c r="C3707" s="268"/>
      <c r="D3707" s="268"/>
      <c r="E3707" s="268"/>
      <c r="F3707" s="268"/>
      <c r="G3707" s="271"/>
      <c r="H3707" s="268"/>
      <c r="K3707" s="270"/>
      <c r="L3707" s="270"/>
      <c r="M3707" s="270"/>
      <c r="N3707" s="270"/>
      <c r="O3707" s="268"/>
      <c r="P3707" s="268"/>
      <c r="Q3707" s="268"/>
      <c r="R3707" s="268"/>
      <c r="S3707" s="268"/>
      <c r="T3707" s="268"/>
      <c r="U3707" s="268"/>
      <c r="V3707" s="268"/>
      <c r="W3707" s="268"/>
      <c r="X3707" s="268"/>
      <c r="AC3707" s="268"/>
      <c r="AE3707" s="268"/>
      <c r="AF3707" s="268"/>
      <c r="AG3707" s="268"/>
      <c r="AH3707" s="268"/>
      <c r="AI3707" s="268"/>
      <c r="AM3707" s="268"/>
    </row>
    <row r="3708" spans="1:39" x14ac:dyDescent="0.25">
      <c r="A3708" s="268"/>
      <c r="B3708" s="268"/>
      <c r="C3708" s="268"/>
      <c r="D3708" s="268"/>
      <c r="E3708" s="268"/>
      <c r="F3708" s="268"/>
      <c r="G3708" s="271"/>
      <c r="H3708" s="268"/>
      <c r="I3708" s="2"/>
      <c r="K3708" s="270"/>
      <c r="L3708" s="270"/>
      <c r="M3708" s="270"/>
      <c r="N3708" s="270"/>
      <c r="O3708" s="268"/>
      <c r="P3708" s="268"/>
      <c r="Q3708" s="268"/>
      <c r="R3708" s="268"/>
      <c r="S3708" s="268"/>
      <c r="T3708" s="268"/>
      <c r="U3708" s="268"/>
      <c r="V3708" s="268"/>
      <c r="W3708" s="268"/>
      <c r="X3708" s="268"/>
      <c r="AC3708" s="268"/>
      <c r="AE3708" s="268"/>
      <c r="AF3708" s="268"/>
      <c r="AG3708" s="268"/>
      <c r="AH3708" s="268"/>
      <c r="AI3708" s="268"/>
      <c r="AM3708" s="268"/>
    </row>
    <row r="3709" spans="1:39" x14ac:dyDescent="0.25">
      <c r="A3709" s="268"/>
      <c r="B3709" s="268"/>
      <c r="C3709" s="268"/>
      <c r="D3709" s="268"/>
      <c r="E3709" s="268"/>
      <c r="F3709" s="268"/>
      <c r="G3709" s="271"/>
      <c r="H3709" s="268"/>
      <c r="I3709" s="2"/>
      <c r="K3709" s="270"/>
      <c r="L3709" s="270"/>
      <c r="M3709" s="270"/>
      <c r="N3709" s="270"/>
      <c r="O3709" s="268"/>
      <c r="P3709" s="268"/>
      <c r="Q3709" s="268"/>
      <c r="R3709" s="268"/>
      <c r="S3709" s="268"/>
      <c r="T3709" s="268"/>
      <c r="U3709" s="268"/>
      <c r="V3709" s="268"/>
      <c r="W3709" s="268"/>
      <c r="X3709" s="268"/>
      <c r="AC3709" s="268"/>
      <c r="AE3709" s="268"/>
      <c r="AF3709" s="268"/>
      <c r="AG3709" s="268"/>
      <c r="AH3709" s="268"/>
      <c r="AI3709" s="268"/>
      <c r="AM3709" s="268"/>
    </row>
    <row r="3710" spans="1:39" x14ac:dyDescent="0.25">
      <c r="A3710" s="268"/>
      <c r="B3710" s="268"/>
      <c r="C3710" s="268"/>
      <c r="D3710" s="268"/>
      <c r="E3710" s="268"/>
      <c r="F3710" s="268"/>
      <c r="G3710" s="271"/>
      <c r="H3710" s="268"/>
      <c r="I3710" s="2"/>
      <c r="K3710" s="270"/>
      <c r="L3710" s="270"/>
      <c r="M3710" s="270"/>
      <c r="N3710" s="270"/>
      <c r="O3710" s="268"/>
      <c r="P3710" s="268"/>
      <c r="Q3710" s="268"/>
      <c r="R3710" s="268"/>
      <c r="S3710" s="268"/>
      <c r="T3710" s="268"/>
      <c r="U3710" s="268"/>
      <c r="V3710" s="268"/>
      <c r="W3710" s="268"/>
      <c r="X3710" s="268"/>
      <c r="AC3710" s="268"/>
      <c r="AE3710" s="268"/>
      <c r="AF3710" s="268"/>
      <c r="AG3710" s="268"/>
      <c r="AH3710" s="268"/>
      <c r="AI3710" s="268"/>
      <c r="AM3710" s="268"/>
    </row>
    <row r="3711" spans="1:39" x14ac:dyDescent="0.25">
      <c r="A3711" s="268"/>
      <c r="B3711" s="268"/>
      <c r="C3711" s="268"/>
      <c r="D3711" s="268"/>
      <c r="E3711" s="268"/>
      <c r="F3711" s="268"/>
      <c r="G3711" s="271"/>
      <c r="H3711" s="268"/>
      <c r="I3711" s="268"/>
      <c r="K3711" s="270"/>
      <c r="L3711" s="270"/>
      <c r="M3711" s="270"/>
      <c r="N3711" s="270"/>
      <c r="O3711" s="268"/>
      <c r="P3711" s="268"/>
      <c r="Q3711" s="268"/>
      <c r="R3711" s="268"/>
      <c r="S3711" s="268"/>
      <c r="T3711" s="268"/>
      <c r="U3711" s="268"/>
      <c r="V3711" s="268"/>
      <c r="W3711" s="268"/>
      <c r="X3711" s="268"/>
      <c r="AC3711" s="268"/>
      <c r="AE3711" s="268"/>
      <c r="AF3711" s="268"/>
      <c r="AG3711" s="268"/>
      <c r="AH3711" s="268"/>
      <c r="AI3711" s="268"/>
      <c r="AM3711" s="268"/>
    </row>
    <row r="3712" spans="1:39" x14ac:dyDescent="0.25">
      <c r="A3712" s="268"/>
      <c r="B3712" s="268"/>
      <c r="C3712" s="268"/>
      <c r="D3712" s="268"/>
      <c r="E3712" s="268"/>
      <c r="F3712" s="268"/>
      <c r="G3712" s="271"/>
      <c r="H3712" s="268"/>
      <c r="I3712" s="268"/>
      <c r="K3712" s="270"/>
      <c r="L3712" s="270"/>
      <c r="M3712" s="270"/>
      <c r="N3712" s="270"/>
      <c r="O3712" s="268"/>
      <c r="P3712" s="268"/>
      <c r="Q3712" s="268"/>
      <c r="R3712" s="268"/>
      <c r="S3712" s="268"/>
      <c r="T3712" s="268"/>
      <c r="U3712" s="268"/>
      <c r="V3712" s="268"/>
      <c r="W3712" s="268"/>
      <c r="X3712" s="268"/>
      <c r="AC3712" s="268"/>
      <c r="AE3712" s="268"/>
      <c r="AF3712" s="268"/>
      <c r="AG3712" s="268"/>
      <c r="AH3712" s="268"/>
      <c r="AI3712" s="268"/>
      <c r="AM3712" s="268"/>
    </row>
    <row r="3713" spans="1:39" x14ac:dyDescent="0.25">
      <c r="A3713" s="268"/>
      <c r="B3713" s="268"/>
      <c r="C3713" s="268"/>
      <c r="D3713" s="268"/>
      <c r="E3713" s="268"/>
      <c r="F3713" s="268"/>
      <c r="G3713" s="271"/>
      <c r="H3713" s="268"/>
      <c r="I3713" s="268"/>
      <c r="K3713" s="270"/>
      <c r="L3713" s="270"/>
      <c r="M3713" s="270"/>
      <c r="N3713" s="270"/>
      <c r="O3713" s="268"/>
      <c r="P3713" s="268"/>
      <c r="Q3713" s="268"/>
      <c r="R3713" s="268"/>
      <c r="S3713" s="268"/>
      <c r="T3713" s="268"/>
      <c r="U3713" s="268"/>
      <c r="V3713" s="268"/>
      <c r="W3713" s="268"/>
      <c r="X3713" s="268"/>
      <c r="AC3713" s="268"/>
      <c r="AE3713" s="268"/>
      <c r="AF3713" s="268"/>
      <c r="AG3713" s="268"/>
      <c r="AH3713" s="268"/>
      <c r="AI3713" s="268"/>
      <c r="AM3713" s="268"/>
    </row>
    <row r="3714" spans="1:39" x14ac:dyDescent="0.25">
      <c r="A3714" s="268"/>
      <c r="B3714" s="268"/>
      <c r="C3714" s="268"/>
      <c r="D3714" s="268"/>
      <c r="E3714" s="268"/>
      <c r="F3714" s="268"/>
      <c r="G3714" s="271"/>
      <c r="H3714" s="268"/>
      <c r="I3714" s="268"/>
      <c r="K3714" s="270"/>
      <c r="L3714" s="270"/>
      <c r="M3714" s="270"/>
      <c r="N3714" s="270"/>
      <c r="O3714" s="268"/>
      <c r="P3714" s="268"/>
      <c r="Q3714" s="268"/>
      <c r="R3714" s="268"/>
      <c r="S3714" s="268"/>
      <c r="T3714" s="268"/>
      <c r="U3714" s="268"/>
      <c r="V3714" s="268"/>
      <c r="W3714" s="268"/>
      <c r="X3714" s="268"/>
      <c r="AC3714" s="268"/>
      <c r="AE3714" s="268"/>
      <c r="AF3714" s="268"/>
      <c r="AG3714" s="268"/>
      <c r="AH3714" s="268"/>
      <c r="AI3714" s="268"/>
      <c r="AM3714" s="268"/>
    </row>
    <row r="3715" spans="1:39" x14ac:dyDescent="0.25">
      <c r="A3715" s="268"/>
      <c r="B3715" s="268"/>
      <c r="C3715" s="268"/>
      <c r="D3715" s="268"/>
      <c r="E3715" s="268"/>
      <c r="F3715" s="268"/>
      <c r="G3715" s="271"/>
      <c r="H3715" s="268"/>
      <c r="I3715" s="268"/>
      <c r="K3715" s="270"/>
      <c r="L3715" s="270"/>
      <c r="M3715" s="270"/>
      <c r="N3715" s="270"/>
      <c r="O3715" s="268"/>
      <c r="P3715" s="268"/>
      <c r="Q3715" s="268"/>
      <c r="R3715" s="268"/>
      <c r="S3715" s="268"/>
      <c r="T3715" s="268"/>
      <c r="U3715" s="268"/>
      <c r="V3715" s="268"/>
      <c r="W3715" s="268"/>
      <c r="X3715" s="268"/>
      <c r="AC3715" s="268"/>
      <c r="AE3715" s="268"/>
      <c r="AF3715" s="268"/>
      <c r="AG3715" s="268"/>
      <c r="AH3715" s="268"/>
      <c r="AI3715" s="268"/>
      <c r="AM3715" s="268"/>
    </row>
    <row r="3716" spans="1:39" x14ac:dyDescent="0.25">
      <c r="A3716" s="268"/>
      <c r="B3716" s="268"/>
      <c r="C3716" s="268"/>
      <c r="D3716" s="268"/>
      <c r="E3716" s="268"/>
      <c r="F3716" s="268"/>
      <c r="G3716" s="271"/>
      <c r="H3716" s="268"/>
      <c r="I3716" s="268"/>
      <c r="K3716" s="270"/>
      <c r="L3716" s="270"/>
      <c r="M3716" s="270"/>
      <c r="N3716" s="270"/>
      <c r="O3716" s="268"/>
      <c r="P3716" s="268"/>
      <c r="Q3716" s="268"/>
      <c r="R3716" s="268"/>
      <c r="S3716" s="268"/>
      <c r="T3716" s="268"/>
      <c r="U3716" s="268"/>
      <c r="V3716" s="268"/>
      <c r="W3716" s="268"/>
      <c r="X3716" s="268"/>
      <c r="AC3716" s="268"/>
      <c r="AE3716" s="268"/>
      <c r="AF3716" s="268"/>
      <c r="AG3716" s="268"/>
      <c r="AH3716" s="268"/>
      <c r="AI3716" s="268"/>
      <c r="AM3716" s="268"/>
    </row>
    <row r="3717" spans="1:39" x14ac:dyDescent="0.25">
      <c r="A3717" s="268"/>
      <c r="B3717" s="268"/>
      <c r="C3717" s="268"/>
      <c r="D3717" s="268"/>
      <c r="E3717" s="268"/>
      <c r="F3717" s="268"/>
      <c r="G3717" s="271"/>
      <c r="H3717" s="268"/>
      <c r="K3717" s="270"/>
      <c r="L3717" s="270"/>
      <c r="M3717" s="270"/>
      <c r="N3717" s="270"/>
      <c r="O3717" s="268"/>
      <c r="P3717" s="268"/>
      <c r="Q3717" s="268"/>
      <c r="R3717" s="268"/>
      <c r="S3717" s="268"/>
      <c r="T3717" s="268"/>
      <c r="U3717" s="268"/>
      <c r="V3717" s="268"/>
      <c r="W3717" s="268"/>
      <c r="X3717" s="268"/>
      <c r="AC3717" s="268"/>
      <c r="AE3717" s="268"/>
      <c r="AF3717" s="268"/>
      <c r="AG3717" s="268"/>
      <c r="AH3717" s="268"/>
      <c r="AI3717" s="268"/>
      <c r="AM3717" s="268"/>
    </row>
    <row r="3718" spans="1:39" x14ac:dyDescent="0.25">
      <c r="A3718" s="268"/>
      <c r="B3718" s="268"/>
      <c r="C3718" s="268"/>
      <c r="D3718" s="268"/>
      <c r="E3718" s="268"/>
      <c r="F3718" s="268"/>
      <c r="G3718" s="271"/>
      <c r="H3718" s="268"/>
      <c r="K3718" s="270"/>
      <c r="L3718" s="270"/>
      <c r="M3718" s="270"/>
      <c r="N3718" s="270"/>
      <c r="O3718" s="268"/>
      <c r="P3718" s="268"/>
      <c r="Q3718" s="268"/>
      <c r="R3718" s="268"/>
      <c r="S3718" s="268"/>
      <c r="T3718" s="268"/>
      <c r="U3718" s="268"/>
      <c r="V3718" s="268"/>
      <c r="W3718" s="268"/>
      <c r="X3718" s="268"/>
      <c r="AC3718" s="268"/>
      <c r="AE3718" s="268"/>
      <c r="AF3718" s="268"/>
      <c r="AG3718" s="268"/>
      <c r="AH3718" s="268"/>
      <c r="AI3718" s="268"/>
      <c r="AM3718" s="268"/>
    </row>
    <row r="3719" spans="1:39" x14ac:dyDescent="0.25">
      <c r="A3719" s="268"/>
      <c r="B3719" s="268"/>
      <c r="C3719" s="268"/>
      <c r="D3719" s="268"/>
      <c r="E3719" s="268"/>
      <c r="F3719" s="268"/>
      <c r="G3719" s="271"/>
      <c r="H3719" s="268"/>
      <c r="K3719" s="270"/>
      <c r="L3719" s="270"/>
      <c r="M3719" s="270"/>
      <c r="N3719" s="270"/>
      <c r="O3719" s="268"/>
      <c r="P3719" s="268"/>
      <c r="Q3719" s="268"/>
      <c r="R3719" s="268"/>
      <c r="S3719" s="268"/>
      <c r="T3719" s="268"/>
      <c r="U3719" s="268"/>
      <c r="V3719" s="268"/>
      <c r="W3719" s="268"/>
      <c r="X3719" s="268"/>
      <c r="AC3719" s="268"/>
      <c r="AE3719" s="268"/>
      <c r="AF3719" s="268"/>
      <c r="AG3719" s="268"/>
      <c r="AH3719" s="268"/>
      <c r="AI3719" s="268"/>
      <c r="AM3719" s="268"/>
    </row>
    <row r="3720" spans="1:39" x14ac:dyDescent="0.25">
      <c r="A3720" s="268"/>
      <c r="B3720" s="268"/>
      <c r="C3720" s="268"/>
      <c r="D3720" s="268"/>
      <c r="E3720" s="268"/>
      <c r="F3720" s="268"/>
      <c r="G3720" s="271"/>
      <c r="H3720" s="268"/>
      <c r="K3720" s="270"/>
      <c r="L3720" s="270"/>
      <c r="M3720" s="270"/>
      <c r="N3720" s="270"/>
      <c r="O3720" s="268"/>
      <c r="P3720" s="268"/>
      <c r="Q3720" s="268"/>
      <c r="R3720" s="268"/>
      <c r="S3720" s="268"/>
      <c r="T3720" s="268"/>
      <c r="U3720" s="268"/>
      <c r="V3720" s="268"/>
      <c r="W3720" s="268"/>
      <c r="X3720" s="268"/>
      <c r="AC3720" s="268"/>
      <c r="AE3720" s="268"/>
      <c r="AF3720" s="268"/>
      <c r="AG3720" s="268"/>
      <c r="AH3720" s="268"/>
      <c r="AI3720" s="268"/>
      <c r="AM3720" s="268"/>
    </row>
    <row r="3721" spans="1:39" x14ac:dyDescent="0.25">
      <c r="A3721" s="268"/>
      <c r="B3721" s="268"/>
      <c r="C3721" s="268"/>
      <c r="D3721" s="268"/>
      <c r="E3721" s="268"/>
      <c r="F3721" s="268"/>
      <c r="G3721" s="271"/>
      <c r="H3721" s="268"/>
      <c r="K3721" s="270"/>
      <c r="L3721" s="270"/>
      <c r="M3721" s="270"/>
      <c r="N3721" s="270"/>
      <c r="O3721" s="268"/>
      <c r="P3721" s="268"/>
      <c r="Q3721" s="268"/>
      <c r="R3721" s="268"/>
      <c r="S3721" s="268"/>
      <c r="T3721" s="268"/>
      <c r="U3721" s="268"/>
      <c r="V3721" s="268"/>
      <c r="W3721" s="268"/>
      <c r="X3721" s="268"/>
      <c r="AC3721" s="268"/>
      <c r="AE3721" s="268"/>
      <c r="AF3721" s="268"/>
      <c r="AG3721" s="268"/>
      <c r="AH3721" s="268"/>
      <c r="AI3721" s="268"/>
      <c r="AM3721" s="268"/>
    </row>
    <row r="3722" spans="1:39" x14ac:dyDescent="0.25">
      <c r="A3722" s="268"/>
      <c r="B3722" s="268"/>
      <c r="C3722" s="268"/>
      <c r="D3722" s="268"/>
      <c r="E3722" s="268"/>
      <c r="F3722" s="268"/>
      <c r="G3722" s="271"/>
      <c r="H3722" s="268"/>
      <c r="I3722" s="2"/>
      <c r="K3722" s="270"/>
      <c r="L3722" s="270"/>
      <c r="M3722" s="270"/>
      <c r="N3722" s="270"/>
      <c r="O3722" s="268"/>
      <c r="P3722" s="268"/>
      <c r="Q3722" s="268"/>
      <c r="R3722" s="268"/>
      <c r="S3722" s="268"/>
      <c r="T3722" s="268"/>
      <c r="U3722" s="268"/>
      <c r="V3722" s="268"/>
      <c r="W3722" s="268"/>
      <c r="X3722" s="268"/>
      <c r="AC3722" s="268"/>
      <c r="AE3722" s="268"/>
      <c r="AF3722" s="268"/>
      <c r="AG3722" s="268"/>
      <c r="AH3722" s="268"/>
      <c r="AI3722" s="268"/>
      <c r="AM3722" s="268"/>
    </row>
    <row r="3723" spans="1:39" x14ac:dyDescent="0.25">
      <c r="A3723" s="268"/>
      <c r="B3723" s="268"/>
      <c r="C3723" s="268"/>
      <c r="D3723" s="268"/>
      <c r="E3723" s="268"/>
      <c r="F3723" s="268"/>
      <c r="G3723" s="271"/>
      <c r="H3723" s="268"/>
      <c r="I3723" s="268"/>
      <c r="K3723" s="270"/>
      <c r="L3723" s="270"/>
      <c r="M3723" s="270"/>
      <c r="N3723" s="270"/>
      <c r="O3723" s="268"/>
      <c r="P3723" s="268"/>
      <c r="Q3723" s="268"/>
      <c r="R3723" s="268"/>
      <c r="S3723" s="268"/>
      <c r="T3723" s="268"/>
      <c r="U3723" s="268"/>
      <c r="V3723" s="268"/>
      <c r="W3723" s="268"/>
      <c r="X3723" s="268"/>
      <c r="AC3723" s="268"/>
      <c r="AE3723" s="268"/>
      <c r="AF3723" s="268"/>
      <c r="AG3723" s="268"/>
      <c r="AH3723" s="268"/>
      <c r="AI3723" s="268"/>
      <c r="AM3723" s="268"/>
    </row>
    <row r="3724" spans="1:39" x14ac:dyDescent="0.25">
      <c r="A3724" s="268"/>
      <c r="B3724" s="268"/>
      <c r="C3724" s="268"/>
      <c r="D3724" s="268"/>
      <c r="E3724" s="268"/>
      <c r="F3724" s="268"/>
      <c r="G3724" s="271"/>
      <c r="H3724" s="268"/>
      <c r="I3724" s="2"/>
      <c r="J3724" s="268"/>
      <c r="K3724" s="270"/>
      <c r="L3724" s="270"/>
      <c r="M3724" s="270"/>
      <c r="N3724" s="270"/>
      <c r="O3724" s="268"/>
      <c r="P3724" s="268"/>
      <c r="Q3724" s="268"/>
      <c r="R3724" s="268"/>
      <c r="S3724" s="268"/>
      <c r="T3724" s="268"/>
      <c r="U3724" s="268"/>
      <c r="V3724" s="268"/>
      <c r="W3724" s="268"/>
      <c r="X3724" s="268"/>
      <c r="AC3724" s="268"/>
      <c r="AE3724" s="268"/>
      <c r="AF3724" s="268"/>
      <c r="AG3724" s="268"/>
      <c r="AH3724" s="268"/>
      <c r="AI3724" s="268"/>
      <c r="AM3724" s="268"/>
    </row>
    <row r="3725" spans="1:39" x14ac:dyDescent="0.25">
      <c r="A3725" s="268"/>
      <c r="B3725" s="268"/>
      <c r="C3725" s="268"/>
      <c r="D3725" s="268"/>
      <c r="E3725" s="268"/>
      <c r="F3725" s="268"/>
      <c r="G3725" s="271"/>
      <c r="H3725" s="268"/>
      <c r="I3725" s="268"/>
      <c r="K3725" s="270"/>
      <c r="L3725" s="270"/>
      <c r="M3725" s="270"/>
      <c r="N3725" s="270"/>
      <c r="O3725" s="268"/>
      <c r="P3725" s="268"/>
      <c r="Q3725" s="268"/>
      <c r="R3725" s="268"/>
      <c r="S3725" s="268"/>
      <c r="T3725" s="268"/>
      <c r="U3725" s="268"/>
      <c r="V3725" s="268"/>
      <c r="W3725" s="268"/>
      <c r="X3725" s="268"/>
      <c r="AC3725" s="268"/>
      <c r="AE3725" s="268"/>
      <c r="AF3725" s="268"/>
      <c r="AG3725" s="268"/>
      <c r="AH3725" s="268"/>
      <c r="AI3725" s="268"/>
      <c r="AM3725" s="268"/>
    </row>
    <row r="3726" spans="1:39" x14ac:dyDescent="0.25">
      <c r="A3726" s="268"/>
      <c r="B3726" s="268"/>
      <c r="C3726" s="268"/>
      <c r="D3726" s="268"/>
      <c r="E3726" s="268"/>
      <c r="F3726" s="268"/>
      <c r="G3726" s="271"/>
      <c r="H3726" s="268"/>
      <c r="I3726" s="2"/>
      <c r="J3726" s="268"/>
      <c r="K3726" s="270"/>
      <c r="L3726" s="270"/>
      <c r="M3726" s="270"/>
      <c r="N3726" s="270"/>
      <c r="O3726" s="268"/>
      <c r="P3726" s="268"/>
      <c r="Q3726" s="268"/>
      <c r="R3726" s="268"/>
      <c r="S3726" s="268"/>
      <c r="T3726" s="268"/>
      <c r="U3726" s="268"/>
      <c r="V3726" s="268"/>
      <c r="W3726" s="268"/>
      <c r="X3726" s="268"/>
      <c r="AC3726" s="268"/>
      <c r="AE3726" s="268"/>
      <c r="AF3726" s="268"/>
      <c r="AG3726" s="268"/>
      <c r="AH3726" s="268"/>
      <c r="AI3726" s="268"/>
      <c r="AM3726" s="268"/>
    </row>
    <row r="3727" spans="1:39" x14ac:dyDescent="0.25">
      <c r="A3727" s="268"/>
      <c r="B3727" s="268"/>
      <c r="C3727" s="268"/>
      <c r="D3727" s="268"/>
      <c r="E3727" s="268"/>
      <c r="F3727" s="268"/>
      <c r="G3727" s="271"/>
      <c r="H3727" s="268"/>
      <c r="I3727" s="268"/>
      <c r="K3727" s="270"/>
      <c r="L3727" s="270"/>
      <c r="M3727" s="270"/>
      <c r="N3727" s="270"/>
      <c r="O3727" s="268"/>
      <c r="P3727" s="268"/>
      <c r="Q3727" s="268"/>
      <c r="R3727" s="268"/>
      <c r="S3727" s="268"/>
      <c r="T3727" s="268"/>
      <c r="U3727" s="268"/>
      <c r="V3727" s="268"/>
      <c r="W3727" s="268"/>
      <c r="X3727" s="268"/>
      <c r="AC3727" s="268"/>
      <c r="AE3727" s="268"/>
      <c r="AF3727" s="268"/>
      <c r="AG3727" s="268"/>
      <c r="AH3727" s="268"/>
      <c r="AI3727" s="268"/>
      <c r="AM3727" s="268"/>
    </row>
    <row r="3728" spans="1:39" x14ac:dyDescent="0.25">
      <c r="A3728" s="268"/>
      <c r="B3728" s="268"/>
      <c r="C3728" s="268"/>
      <c r="D3728" s="268"/>
      <c r="E3728" s="268"/>
      <c r="F3728" s="268"/>
      <c r="G3728" s="271"/>
      <c r="H3728" s="268"/>
      <c r="I3728" s="2"/>
      <c r="K3728" s="270"/>
      <c r="L3728" s="270"/>
      <c r="M3728" s="270"/>
      <c r="N3728" s="270"/>
      <c r="O3728" s="268"/>
      <c r="P3728" s="268"/>
      <c r="Q3728" s="268"/>
      <c r="R3728" s="268"/>
      <c r="S3728" s="268"/>
      <c r="T3728" s="268"/>
      <c r="U3728" s="268"/>
      <c r="V3728" s="268"/>
      <c r="W3728" s="268"/>
      <c r="X3728" s="268"/>
      <c r="AC3728" s="268"/>
      <c r="AE3728" s="268"/>
      <c r="AF3728" s="268"/>
      <c r="AG3728" s="268"/>
      <c r="AH3728" s="268"/>
      <c r="AI3728" s="268"/>
      <c r="AM3728" s="268"/>
    </row>
    <row r="3729" spans="1:39" x14ac:dyDescent="0.25">
      <c r="A3729" s="268"/>
      <c r="B3729" s="268"/>
      <c r="C3729" s="268"/>
      <c r="D3729" s="268"/>
      <c r="E3729" s="268"/>
      <c r="F3729" s="268"/>
      <c r="G3729" s="271"/>
      <c r="H3729" s="268"/>
      <c r="K3729" s="270"/>
      <c r="L3729" s="270"/>
      <c r="M3729" s="270"/>
      <c r="N3729" s="270"/>
      <c r="O3729" s="268"/>
      <c r="P3729" s="268"/>
      <c r="Q3729" s="268"/>
      <c r="R3729" s="268"/>
      <c r="S3729" s="268"/>
      <c r="T3729" s="268"/>
      <c r="U3729" s="268"/>
      <c r="V3729" s="268"/>
      <c r="W3729" s="268"/>
      <c r="X3729" s="268"/>
      <c r="AC3729" s="268"/>
      <c r="AE3729" s="268"/>
      <c r="AF3729" s="268"/>
      <c r="AG3729" s="268"/>
      <c r="AH3729" s="268"/>
      <c r="AI3729" s="268"/>
      <c r="AM3729" s="268"/>
    </row>
    <row r="3730" spans="1:39" x14ac:dyDescent="0.25">
      <c r="A3730" s="268"/>
      <c r="B3730" s="268"/>
      <c r="C3730" s="268"/>
      <c r="D3730" s="268"/>
      <c r="E3730" s="268"/>
      <c r="F3730" s="268"/>
      <c r="G3730" s="271"/>
      <c r="H3730" s="268"/>
      <c r="I3730" s="268"/>
      <c r="K3730" s="270"/>
      <c r="L3730" s="270"/>
      <c r="M3730" s="270"/>
      <c r="N3730" s="270"/>
      <c r="O3730" s="268"/>
      <c r="P3730" s="268"/>
      <c r="Q3730" s="268"/>
      <c r="R3730" s="268"/>
      <c r="S3730" s="268"/>
      <c r="T3730" s="268"/>
      <c r="U3730" s="268"/>
      <c r="V3730" s="268"/>
      <c r="W3730" s="268"/>
      <c r="X3730" s="268"/>
      <c r="AC3730" s="268"/>
      <c r="AE3730" s="268"/>
      <c r="AF3730" s="268"/>
      <c r="AG3730" s="268"/>
      <c r="AH3730" s="268"/>
      <c r="AI3730" s="268"/>
      <c r="AM3730" s="268"/>
    </row>
    <row r="3731" spans="1:39" x14ac:dyDescent="0.25">
      <c r="A3731" s="268"/>
      <c r="B3731" s="268"/>
      <c r="C3731" s="268"/>
      <c r="D3731" s="268"/>
      <c r="E3731" s="268"/>
      <c r="F3731" s="268"/>
      <c r="G3731" s="271"/>
      <c r="H3731" s="268"/>
      <c r="I3731" s="268"/>
      <c r="K3731" s="270"/>
      <c r="L3731" s="270"/>
      <c r="M3731" s="270"/>
      <c r="N3731" s="270"/>
      <c r="O3731" s="268"/>
      <c r="P3731" s="268"/>
      <c r="Q3731" s="268"/>
      <c r="R3731" s="268"/>
      <c r="S3731" s="268"/>
      <c r="T3731" s="268"/>
      <c r="U3731" s="268"/>
      <c r="V3731" s="268"/>
      <c r="W3731" s="268"/>
      <c r="X3731" s="268"/>
      <c r="AC3731" s="268"/>
      <c r="AE3731" s="268"/>
      <c r="AF3731" s="268"/>
      <c r="AG3731" s="268"/>
      <c r="AH3731" s="268"/>
      <c r="AI3731" s="268"/>
      <c r="AM3731" s="268"/>
    </row>
    <row r="3732" spans="1:39" x14ac:dyDescent="0.25">
      <c r="A3732" s="268"/>
      <c r="B3732" s="268"/>
      <c r="C3732" s="268"/>
      <c r="D3732" s="268"/>
      <c r="E3732" s="268"/>
      <c r="F3732" s="268"/>
      <c r="G3732" s="271"/>
      <c r="H3732" s="268"/>
      <c r="I3732" s="268"/>
      <c r="K3732" s="270"/>
      <c r="L3732" s="270"/>
      <c r="M3732" s="270"/>
      <c r="N3732" s="270"/>
      <c r="O3732" s="268"/>
      <c r="P3732" s="268"/>
      <c r="Q3732" s="268"/>
      <c r="R3732" s="268"/>
      <c r="S3732" s="268"/>
      <c r="T3732" s="268"/>
      <c r="U3732" s="268"/>
      <c r="V3732" s="268"/>
      <c r="W3732" s="268"/>
      <c r="X3732" s="268"/>
      <c r="AC3732" s="268"/>
      <c r="AE3732" s="268"/>
      <c r="AF3732" s="268"/>
      <c r="AG3732" s="268"/>
      <c r="AH3732" s="268"/>
      <c r="AI3732" s="268"/>
      <c r="AM3732" s="268"/>
    </row>
    <row r="3733" spans="1:39" x14ac:dyDescent="0.25">
      <c r="A3733" s="268"/>
      <c r="B3733" s="268"/>
      <c r="C3733" s="268"/>
      <c r="D3733" s="268"/>
      <c r="E3733" s="268"/>
      <c r="F3733" s="268"/>
      <c r="G3733" s="271"/>
      <c r="H3733" s="268"/>
      <c r="I3733" s="268"/>
      <c r="K3733" s="270"/>
      <c r="L3733" s="270"/>
      <c r="M3733" s="270"/>
      <c r="N3733" s="270"/>
      <c r="O3733" s="268"/>
      <c r="P3733" s="268"/>
      <c r="Q3733" s="268"/>
      <c r="R3733" s="268"/>
      <c r="S3733" s="268"/>
      <c r="T3733" s="268"/>
      <c r="U3733" s="268"/>
      <c r="V3733" s="268"/>
      <c r="W3733" s="268"/>
      <c r="X3733" s="268"/>
      <c r="AC3733" s="268"/>
      <c r="AE3733" s="268"/>
      <c r="AF3733" s="268"/>
      <c r="AG3733" s="268"/>
      <c r="AH3733" s="268"/>
      <c r="AI3733" s="268"/>
      <c r="AM3733" s="268"/>
    </row>
    <row r="3734" spans="1:39" x14ac:dyDescent="0.25">
      <c r="A3734" s="268"/>
      <c r="B3734" s="268"/>
      <c r="C3734" s="268"/>
      <c r="D3734" s="268"/>
      <c r="E3734" s="268"/>
      <c r="F3734" s="268"/>
      <c r="G3734" s="271"/>
      <c r="H3734" s="268"/>
      <c r="I3734" s="268"/>
      <c r="K3734" s="270"/>
      <c r="L3734" s="270"/>
      <c r="M3734" s="270"/>
      <c r="N3734" s="270"/>
      <c r="O3734" s="268"/>
      <c r="P3734" s="268"/>
      <c r="Q3734" s="268"/>
      <c r="R3734" s="268"/>
      <c r="S3734" s="268"/>
      <c r="T3734" s="268"/>
      <c r="U3734" s="268"/>
      <c r="V3734" s="268"/>
      <c r="W3734" s="268"/>
      <c r="X3734" s="268"/>
      <c r="AC3734" s="268"/>
      <c r="AE3734" s="268"/>
      <c r="AF3734" s="268"/>
      <c r="AG3734" s="268"/>
      <c r="AH3734" s="268"/>
      <c r="AI3734" s="268"/>
      <c r="AM3734" s="268"/>
    </row>
    <row r="3735" spans="1:39" x14ac:dyDescent="0.25">
      <c r="A3735" s="268"/>
      <c r="B3735" s="268"/>
      <c r="C3735" s="268"/>
      <c r="D3735" s="268"/>
      <c r="E3735" s="268"/>
      <c r="F3735" s="268"/>
      <c r="G3735" s="271"/>
      <c r="H3735" s="268"/>
      <c r="I3735" s="268"/>
      <c r="K3735" s="270"/>
      <c r="L3735" s="270"/>
      <c r="M3735" s="270"/>
      <c r="N3735" s="270"/>
      <c r="O3735" s="268"/>
      <c r="P3735" s="268"/>
      <c r="Q3735" s="268"/>
      <c r="R3735" s="268"/>
      <c r="S3735" s="268"/>
      <c r="T3735" s="268"/>
      <c r="U3735" s="268"/>
      <c r="V3735" s="268"/>
      <c r="W3735" s="268"/>
      <c r="X3735" s="268"/>
      <c r="AC3735" s="268"/>
      <c r="AE3735" s="268"/>
      <c r="AF3735" s="268"/>
      <c r="AG3735" s="268"/>
      <c r="AH3735" s="268"/>
      <c r="AI3735" s="268"/>
      <c r="AM3735" s="268"/>
    </row>
    <row r="3736" spans="1:39" x14ac:dyDescent="0.25">
      <c r="A3736" s="268"/>
      <c r="B3736" s="268"/>
      <c r="C3736" s="268"/>
      <c r="D3736" s="268"/>
      <c r="E3736" s="268"/>
      <c r="F3736" s="268"/>
      <c r="G3736" s="271"/>
      <c r="H3736" s="268"/>
      <c r="I3736" s="2"/>
      <c r="K3736" s="270"/>
      <c r="L3736" s="270"/>
      <c r="M3736" s="270"/>
      <c r="N3736" s="270"/>
      <c r="O3736" s="268"/>
      <c r="P3736" s="268"/>
      <c r="Q3736" s="268"/>
      <c r="R3736" s="268"/>
      <c r="S3736" s="268"/>
      <c r="T3736" s="268"/>
      <c r="U3736" s="268"/>
      <c r="V3736" s="268"/>
      <c r="W3736" s="268"/>
      <c r="X3736" s="268"/>
      <c r="AC3736" s="268"/>
      <c r="AE3736" s="268"/>
      <c r="AF3736" s="268"/>
      <c r="AG3736" s="268"/>
      <c r="AH3736" s="268"/>
      <c r="AI3736" s="268"/>
      <c r="AM3736" s="268"/>
    </row>
    <row r="3737" spans="1:39" x14ac:dyDescent="0.25">
      <c r="A3737" s="268"/>
      <c r="B3737" s="268"/>
      <c r="C3737" s="268"/>
      <c r="D3737" s="268"/>
      <c r="E3737" s="268"/>
      <c r="F3737" s="268"/>
      <c r="G3737" s="271"/>
      <c r="H3737" s="268"/>
      <c r="I3737" s="2"/>
      <c r="K3737" s="270"/>
      <c r="L3737" s="270"/>
      <c r="M3737" s="270"/>
      <c r="N3737" s="270"/>
      <c r="O3737" s="268"/>
      <c r="P3737" s="268"/>
      <c r="Q3737" s="268"/>
      <c r="R3737" s="268"/>
      <c r="S3737" s="268"/>
      <c r="T3737" s="268"/>
      <c r="U3737" s="268"/>
      <c r="V3737" s="268"/>
      <c r="W3737" s="268"/>
      <c r="X3737" s="268"/>
      <c r="AC3737" s="268"/>
      <c r="AE3737" s="268"/>
      <c r="AF3737" s="268"/>
      <c r="AG3737" s="268"/>
      <c r="AH3737" s="268"/>
      <c r="AI3737" s="268"/>
      <c r="AM3737" s="268"/>
    </row>
    <row r="3738" spans="1:39" x14ac:dyDescent="0.25">
      <c r="A3738" s="268"/>
      <c r="B3738" s="268"/>
      <c r="C3738" s="268"/>
      <c r="D3738" s="268"/>
      <c r="E3738" s="268"/>
      <c r="F3738" s="268"/>
      <c r="G3738" s="271"/>
      <c r="H3738" s="268"/>
      <c r="J3738" s="2"/>
      <c r="K3738" s="270"/>
      <c r="L3738" s="270"/>
      <c r="M3738" s="270"/>
      <c r="N3738" s="270"/>
      <c r="O3738" s="268"/>
      <c r="P3738" s="268"/>
      <c r="Q3738" s="268"/>
      <c r="R3738" s="268"/>
      <c r="S3738" s="268"/>
      <c r="T3738" s="268"/>
      <c r="U3738" s="268"/>
      <c r="V3738" s="268"/>
      <c r="W3738" s="268"/>
      <c r="X3738" s="268"/>
      <c r="AC3738" s="268"/>
      <c r="AE3738" s="268"/>
      <c r="AF3738" s="268"/>
      <c r="AG3738" s="268"/>
      <c r="AH3738" s="268"/>
      <c r="AI3738" s="268"/>
      <c r="AM3738" s="268"/>
    </row>
    <row r="3739" spans="1:39" x14ac:dyDescent="0.25">
      <c r="A3739" s="268"/>
      <c r="B3739" s="268"/>
      <c r="C3739" s="268"/>
      <c r="D3739" s="268"/>
      <c r="E3739" s="268"/>
      <c r="F3739" s="268"/>
      <c r="G3739" s="271"/>
      <c r="H3739" s="268"/>
      <c r="J3739" s="2"/>
      <c r="K3739" s="270"/>
      <c r="L3739" s="270"/>
      <c r="M3739" s="270"/>
      <c r="N3739" s="270"/>
      <c r="O3739" s="268"/>
      <c r="P3739" s="268"/>
      <c r="Q3739" s="268"/>
      <c r="R3739" s="268"/>
      <c r="S3739" s="268"/>
      <c r="T3739" s="268"/>
      <c r="U3739" s="268"/>
      <c r="V3739" s="268"/>
      <c r="W3739" s="268"/>
      <c r="X3739" s="268"/>
      <c r="AC3739" s="268"/>
      <c r="AE3739" s="268"/>
      <c r="AF3739" s="268"/>
      <c r="AG3739" s="268"/>
      <c r="AH3739" s="268"/>
      <c r="AI3739" s="268"/>
      <c r="AM3739" s="268"/>
    </row>
    <row r="3740" spans="1:39" x14ac:dyDescent="0.25">
      <c r="A3740" s="268"/>
      <c r="B3740" s="268"/>
      <c r="C3740" s="268"/>
      <c r="D3740" s="268"/>
      <c r="E3740" s="268"/>
      <c r="F3740" s="268"/>
      <c r="G3740" s="271"/>
      <c r="H3740" s="268"/>
      <c r="K3740" s="270"/>
      <c r="L3740" s="270"/>
      <c r="M3740" s="270"/>
      <c r="N3740" s="270"/>
      <c r="O3740" s="268"/>
      <c r="P3740" s="268"/>
      <c r="Q3740" s="268"/>
      <c r="R3740" s="268"/>
      <c r="S3740" s="268"/>
      <c r="T3740" s="268"/>
      <c r="U3740" s="268"/>
      <c r="V3740" s="268"/>
      <c r="W3740" s="268"/>
      <c r="X3740" s="268"/>
      <c r="AC3740" s="268"/>
      <c r="AE3740" s="268"/>
      <c r="AF3740" s="268"/>
      <c r="AG3740" s="268"/>
      <c r="AH3740" s="268"/>
      <c r="AI3740" s="268"/>
      <c r="AM3740" s="268"/>
    </row>
    <row r="3741" spans="1:39" x14ac:dyDescent="0.25">
      <c r="A3741" s="268"/>
      <c r="B3741" s="268"/>
      <c r="C3741" s="268"/>
      <c r="D3741" s="268"/>
      <c r="E3741" s="268"/>
      <c r="F3741" s="268"/>
      <c r="G3741" s="271"/>
      <c r="H3741" s="268"/>
      <c r="K3741" s="270"/>
      <c r="L3741" s="270"/>
      <c r="M3741" s="270"/>
      <c r="N3741" s="270"/>
      <c r="O3741" s="268"/>
      <c r="P3741" s="268"/>
      <c r="Q3741" s="268"/>
      <c r="R3741" s="268"/>
      <c r="S3741" s="268"/>
      <c r="T3741" s="268"/>
      <c r="U3741" s="268"/>
      <c r="V3741" s="268"/>
      <c r="W3741" s="268"/>
      <c r="X3741" s="268"/>
      <c r="AC3741" s="268"/>
      <c r="AE3741" s="268"/>
      <c r="AF3741" s="268"/>
      <c r="AG3741" s="268"/>
      <c r="AH3741" s="268"/>
      <c r="AI3741" s="268"/>
      <c r="AM3741" s="268"/>
    </row>
    <row r="3742" spans="1:39" x14ac:dyDescent="0.25">
      <c r="A3742" s="268"/>
      <c r="B3742" s="268"/>
      <c r="C3742" s="268"/>
      <c r="D3742" s="268"/>
      <c r="E3742" s="268"/>
      <c r="F3742" s="268"/>
      <c r="G3742" s="271"/>
      <c r="H3742" s="268"/>
      <c r="I3742" s="268"/>
      <c r="K3742" s="270"/>
      <c r="L3742" s="270"/>
      <c r="M3742" s="270"/>
      <c r="N3742" s="270"/>
      <c r="O3742" s="268"/>
      <c r="P3742" s="268"/>
      <c r="Q3742" s="268"/>
      <c r="R3742" s="268"/>
      <c r="S3742" s="268"/>
      <c r="T3742" s="268"/>
      <c r="U3742" s="268"/>
      <c r="V3742" s="268"/>
      <c r="W3742" s="268"/>
      <c r="X3742" s="268"/>
      <c r="AC3742" s="268"/>
      <c r="AE3742" s="268"/>
      <c r="AF3742" s="268"/>
      <c r="AG3742" s="268"/>
      <c r="AH3742" s="268"/>
      <c r="AI3742" s="268"/>
      <c r="AM3742" s="268"/>
    </row>
    <row r="3743" spans="1:39" x14ac:dyDescent="0.25">
      <c r="A3743" s="268"/>
      <c r="B3743" s="268"/>
      <c r="C3743" s="268"/>
      <c r="D3743" s="268"/>
      <c r="E3743" s="268"/>
      <c r="F3743" s="268"/>
      <c r="G3743" s="271"/>
      <c r="H3743" s="268"/>
      <c r="I3743" s="268"/>
      <c r="K3743" s="270"/>
      <c r="L3743" s="270"/>
      <c r="M3743" s="270"/>
      <c r="N3743" s="270"/>
      <c r="O3743" s="268"/>
      <c r="P3743" s="268"/>
      <c r="Q3743" s="268"/>
      <c r="R3743" s="268"/>
      <c r="S3743" s="268"/>
      <c r="T3743" s="268"/>
      <c r="U3743" s="268"/>
      <c r="V3743" s="268"/>
      <c r="W3743" s="268"/>
      <c r="X3743" s="268"/>
      <c r="AC3743" s="268"/>
      <c r="AE3743" s="268"/>
      <c r="AF3743" s="268"/>
      <c r="AG3743" s="268"/>
      <c r="AH3743" s="268"/>
      <c r="AI3743" s="268"/>
      <c r="AM3743" s="268"/>
    </row>
    <row r="3744" spans="1:39" x14ac:dyDescent="0.25">
      <c r="A3744" s="268"/>
      <c r="B3744" s="268"/>
      <c r="C3744" s="268"/>
      <c r="D3744" s="268"/>
      <c r="E3744" s="268"/>
      <c r="F3744" s="268"/>
      <c r="G3744" s="271"/>
      <c r="H3744" s="268"/>
      <c r="I3744" s="268"/>
      <c r="K3744" s="270"/>
      <c r="L3744" s="270"/>
      <c r="M3744" s="270"/>
      <c r="N3744" s="270"/>
      <c r="O3744" s="268"/>
      <c r="P3744" s="268"/>
      <c r="Q3744" s="268"/>
      <c r="R3744" s="268"/>
      <c r="S3744" s="268"/>
      <c r="T3744" s="268"/>
      <c r="U3744" s="268"/>
      <c r="V3744" s="268"/>
      <c r="W3744" s="268"/>
      <c r="X3744" s="268"/>
      <c r="AC3744" s="268"/>
      <c r="AE3744" s="268"/>
      <c r="AF3744" s="268"/>
      <c r="AG3744" s="268"/>
      <c r="AH3744" s="268"/>
      <c r="AI3744" s="268"/>
      <c r="AM3744" s="268"/>
    </row>
    <row r="3745" spans="1:39" x14ac:dyDescent="0.25">
      <c r="A3745" s="268"/>
      <c r="B3745" s="268"/>
      <c r="C3745" s="268"/>
      <c r="D3745" s="268"/>
      <c r="E3745" s="268"/>
      <c r="F3745" s="268"/>
      <c r="G3745" s="271"/>
      <c r="H3745" s="268"/>
      <c r="I3745" s="268"/>
      <c r="K3745" s="270"/>
      <c r="L3745" s="270"/>
      <c r="M3745" s="270"/>
      <c r="N3745" s="270"/>
      <c r="O3745" s="268"/>
      <c r="P3745" s="268"/>
      <c r="Q3745" s="268"/>
      <c r="R3745" s="268"/>
      <c r="S3745" s="268"/>
      <c r="T3745" s="268"/>
      <c r="U3745" s="268"/>
      <c r="V3745" s="268"/>
      <c r="W3745" s="268"/>
      <c r="X3745" s="268"/>
      <c r="AC3745" s="268"/>
      <c r="AE3745" s="268"/>
      <c r="AF3745" s="268"/>
      <c r="AG3745" s="268"/>
      <c r="AH3745" s="268"/>
      <c r="AI3745" s="268"/>
      <c r="AM3745" s="268"/>
    </row>
    <row r="3746" spans="1:39" x14ac:dyDescent="0.25">
      <c r="A3746" s="268"/>
      <c r="B3746" s="268"/>
      <c r="C3746" s="268"/>
      <c r="D3746" s="268"/>
      <c r="E3746" s="268"/>
      <c r="F3746" s="268"/>
      <c r="G3746" s="271"/>
      <c r="H3746" s="268"/>
      <c r="I3746" s="268"/>
      <c r="K3746" s="270"/>
      <c r="L3746" s="270"/>
      <c r="M3746" s="270"/>
      <c r="N3746" s="270"/>
      <c r="O3746" s="268"/>
      <c r="P3746" s="268"/>
      <c r="Q3746" s="268"/>
      <c r="R3746" s="268"/>
      <c r="S3746" s="268"/>
      <c r="T3746" s="268"/>
      <c r="U3746" s="268"/>
      <c r="V3746" s="268"/>
      <c r="W3746" s="268"/>
      <c r="X3746" s="268"/>
      <c r="AC3746" s="268"/>
      <c r="AE3746" s="268"/>
      <c r="AF3746" s="268"/>
      <c r="AG3746" s="268"/>
      <c r="AH3746" s="268"/>
      <c r="AI3746" s="268"/>
      <c r="AM3746" s="268"/>
    </row>
    <row r="3747" spans="1:39" x14ac:dyDescent="0.25">
      <c r="A3747" s="268"/>
      <c r="B3747" s="268"/>
      <c r="C3747" s="268"/>
      <c r="D3747" s="268"/>
      <c r="E3747" s="268"/>
      <c r="F3747" s="268"/>
      <c r="G3747" s="271"/>
      <c r="H3747" s="268"/>
      <c r="I3747" s="268"/>
      <c r="K3747" s="270"/>
      <c r="L3747" s="270"/>
      <c r="M3747" s="270"/>
      <c r="N3747" s="270"/>
      <c r="O3747" s="268"/>
      <c r="P3747" s="268"/>
      <c r="Q3747" s="268"/>
      <c r="R3747" s="268"/>
      <c r="S3747" s="268"/>
      <c r="T3747" s="268"/>
      <c r="U3747" s="268"/>
      <c r="V3747" s="268"/>
      <c r="W3747" s="268"/>
      <c r="X3747" s="268"/>
      <c r="AC3747" s="268"/>
      <c r="AE3747" s="268"/>
      <c r="AF3747" s="268"/>
      <c r="AG3747" s="268"/>
      <c r="AH3747" s="268"/>
      <c r="AI3747" s="268"/>
      <c r="AM3747" s="268"/>
    </row>
    <row r="3748" spans="1:39" x14ac:dyDescent="0.25">
      <c r="A3748" s="268"/>
      <c r="B3748" s="268"/>
      <c r="C3748" s="268"/>
      <c r="D3748" s="268"/>
      <c r="E3748" s="268"/>
      <c r="F3748" s="268"/>
      <c r="G3748" s="271"/>
      <c r="H3748" s="268"/>
      <c r="I3748" s="268"/>
      <c r="K3748" s="270"/>
      <c r="L3748" s="270"/>
      <c r="M3748" s="270"/>
      <c r="N3748" s="270"/>
      <c r="O3748" s="268"/>
      <c r="P3748" s="268"/>
      <c r="Q3748" s="268"/>
      <c r="R3748" s="268"/>
      <c r="S3748" s="268"/>
      <c r="T3748" s="268"/>
      <c r="U3748" s="268"/>
      <c r="V3748" s="268"/>
      <c r="W3748" s="268"/>
      <c r="X3748" s="268"/>
      <c r="AC3748" s="268"/>
      <c r="AE3748" s="268"/>
      <c r="AF3748" s="268"/>
      <c r="AG3748" s="268"/>
      <c r="AH3748" s="268"/>
      <c r="AI3748" s="268"/>
      <c r="AM3748" s="268"/>
    </row>
    <row r="3749" spans="1:39" x14ac:dyDescent="0.25">
      <c r="A3749" s="268"/>
      <c r="B3749" s="268"/>
      <c r="C3749" s="268"/>
      <c r="D3749" s="268"/>
      <c r="E3749" s="268"/>
      <c r="F3749" s="268"/>
      <c r="G3749" s="271"/>
      <c r="H3749" s="268"/>
      <c r="I3749" s="268"/>
      <c r="K3749" s="270"/>
      <c r="L3749" s="270"/>
      <c r="M3749" s="270"/>
      <c r="N3749" s="270"/>
      <c r="O3749" s="268"/>
      <c r="P3749" s="268"/>
      <c r="Q3749" s="268"/>
      <c r="R3749" s="268"/>
      <c r="S3749" s="268"/>
      <c r="T3749" s="268"/>
      <c r="U3749" s="268"/>
      <c r="V3749" s="268"/>
      <c r="W3749" s="268"/>
      <c r="X3749" s="268"/>
      <c r="AC3749" s="268"/>
      <c r="AE3749" s="268"/>
      <c r="AF3749" s="268"/>
      <c r="AG3749" s="268"/>
      <c r="AH3749" s="268"/>
      <c r="AI3749" s="268"/>
      <c r="AM3749" s="268"/>
    </row>
    <row r="3750" spans="1:39" x14ac:dyDescent="0.25">
      <c r="A3750" s="268"/>
      <c r="B3750" s="268"/>
      <c r="C3750" s="268"/>
      <c r="D3750" s="268"/>
      <c r="E3750" s="268"/>
      <c r="F3750" s="268"/>
      <c r="G3750" s="271"/>
      <c r="H3750" s="268"/>
      <c r="I3750" s="2"/>
      <c r="K3750" s="270"/>
      <c r="L3750" s="270"/>
      <c r="M3750" s="270"/>
      <c r="N3750" s="270"/>
      <c r="O3750" s="268"/>
      <c r="P3750" s="268"/>
      <c r="Q3750" s="268"/>
      <c r="R3750" s="268"/>
      <c r="S3750" s="268"/>
      <c r="T3750" s="268"/>
      <c r="U3750" s="268"/>
      <c r="V3750" s="268"/>
      <c r="W3750" s="268"/>
      <c r="X3750" s="268"/>
      <c r="AC3750" s="268"/>
      <c r="AE3750" s="268"/>
      <c r="AF3750" s="268"/>
      <c r="AG3750" s="268"/>
      <c r="AH3750" s="268"/>
      <c r="AI3750" s="268"/>
      <c r="AM3750" s="268"/>
    </row>
    <row r="3751" spans="1:39" x14ac:dyDescent="0.25">
      <c r="A3751" s="268"/>
      <c r="B3751" s="268"/>
      <c r="C3751" s="268"/>
      <c r="D3751" s="268"/>
      <c r="E3751" s="268"/>
      <c r="F3751" s="268"/>
      <c r="G3751" s="271"/>
      <c r="H3751" s="268"/>
      <c r="I3751" s="268"/>
      <c r="K3751" s="270"/>
      <c r="L3751" s="270"/>
      <c r="M3751" s="270"/>
      <c r="N3751" s="270"/>
      <c r="O3751" s="268"/>
      <c r="P3751" s="268"/>
      <c r="Q3751" s="268"/>
      <c r="R3751" s="268"/>
      <c r="S3751" s="268"/>
      <c r="T3751" s="268"/>
      <c r="U3751" s="268"/>
      <c r="V3751" s="268"/>
      <c r="W3751" s="268"/>
      <c r="X3751" s="268"/>
      <c r="AC3751" s="268"/>
      <c r="AE3751" s="268"/>
      <c r="AF3751" s="268"/>
      <c r="AG3751" s="268"/>
      <c r="AH3751" s="268"/>
      <c r="AI3751" s="268"/>
      <c r="AM3751" s="268"/>
    </row>
    <row r="3752" spans="1:39" x14ac:dyDescent="0.25">
      <c r="A3752" s="268"/>
      <c r="B3752" s="268"/>
      <c r="C3752" s="268"/>
      <c r="D3752" s="268"/>
      <c r="E3752" s="268"/>
      <c r="F3752" s="268"/>
      <c r="G3752" s="271"/>
      <c r="H3752" s="268"/>
      <c r="I3752" s="268"/>
      <c r="K3752" s="270"/>
      <c r="L3752" s="270"/>
      <c r="M3752" s="270"/>
      <c r="N3752" s="270"/>
      <c r="O3752" s="268"/>
      <c r="P3752" s="268"/>
      <c r="Q3752" s="268"/>
      <c r="R3752" s="268"/>
      <c r="S3752" s="268"/>
      <c r="T3752" s="268"/>
      <c r="U3752" s="268"/>
      <c r="V3752" s="268"/>
      <c r="W3752" s="268"/>
      <c r="X3752" s="268"/>
      <c r="AC3752" s="268"/>
      <c r="AE3752" s="268"/>
      <c r="AF3752" s="268"/>
      <c r="AG3752" s="268"/>
      <c r="AH3752" s="268"/>
      <c r="AI3752" s="268"/>
      <c r="AM3752" s="268"/>
    </row>
    <row r="3753" spans="1:39" x14ac:dyDescent="0.25">
      <c r="A3753" s="268"/>
      <c r="B3753" s="268"/>
      <c r="C3753" s="268"/>
      <c r="D3753" s="268"/>
      <c r="E3753" s="268"/>
      <c r="F3753" s="268"/>
      <c r="G3753" s="271"/>
      <c r="H3753" s="268"/>
      <c r="I3753" s="268"/>
      <c r="K3753" s="270"/>
      <c r="L3753" s="270"/>
      <c r="M3753" s="270"/>
      <c r="N3753" s="270"/>
      <c r="O3753" s="268"/>
      <c r="P3753" s="268"/>
      <c r="Q3753" s="268"/>
      <c r="R3753" s="268"/>
      <c r="S3753" s="268"/>
      <c r="T3753" s="268"/>
      <c r="U3753" s="268"/>
      <c r="V3753" s="268"/>
      <c r="W3753" s="268"/>
      <c r="X3753" s="268"/>
      <c r="AC3753" s="268"/>
      <c r="AE3753" s="268"/>
      <c r="AF3753" s="268"/>
      <c r="AG3753" s="268"/>
      <c r="AH3753" s="268"/>
      <c r="AI3753" s="268"/>
      <c r="AM3753" s="268"/>
    </row>
    <row r="3754" spans="1:39" x14ac:dyDescent="0.25">
      <c r="A3754" s="268"/>
      <c r="B3754" s="268"/>
      <c r="C3754" s="268"/>
      <c r="D3754" s="268"/>
      <c r="E3754" s="268"/>
      <c r="F3754" s="268"/>
      <c r="G3754" s="271"/>
      <c r="H3754" s="268"/>
      <c r="K3754" s="270"/>
      <c r="L3754" s="270"/>
      <c r="M3754" s="270"/>
      <c r="N3754" s="270"/>
      <c r="O3754" s="268"/>
      <c r="P3754" s="268"/>
      <c r="Q3754" s="268"/>
      <c r="R3754" s="268"/>
      <c r="S3754" s="268"/>
      <c r="T3754" s="268"/>
      <c r="U3754" s="268"/>
      <c r="V3754" s="268"/>
      <c r="W3754" s="268"/>
      <c r="X3754" s="268"/>
      <c r="AC3754" s="268"/>
      <c r="AE3754" s="268"/>
      <c r="AF3754" s="268"/>
      <c r="AG3754" s="268"/>
      <c r="AH3754" s="268"/>
      <c r="AI3754" s="268"/>
      <c r="AM3754" s="268"/>
    </row>
    <row r="3755" spans="1:39" x14ac:dyDescent="0.25">
      <c r="A3755" s="268"/>
      <c r="B3755" s="268"/>
      <c r="C3755" s="268"/>
      <c r="D3755" s="268"/>
      <c r="E3755" s="268"/>
      <c r="F3755" s="268"/>
      <c r="G3755" s="271"/>
      <c r="H3755" s="268"/>
      <c r="I3755" s="268"/>
      <c r="K3755" s="270"/>
      <c r="L3755" s="270"/>
      <c r="M3755" s="270"/>
      <c r="N3755" s="270"/>
      <c r="O3755" s="268"/>
      <c r="P3755" s="268"/>
      <c r="Q3755" s="268"/>
      <c r="R3755" s="268"/>
      <c r="S3755" s="268"/>
      <c r="T3755" s="268"/>
      <c r="U3755" s="268"/>
      <c r="V3755" s="268"/>
      <c r="W3755" s="268"/>
      <c r="X3755" s="268"/>
      <c r="AC3755" s="268"/>
      <c r="AE3755" s="268"/>
      <c r="AF3755" s="268"/>
      <c r="AG3755" s="268"/>
      <c r="AH3755" s="268"/>
      <c r="AI3755" s="268"/>
      <c r="AM3755" s="268"/>
    </row>
    <row r="3756" spans="1:39" x14ac:dyDescent="0.25">
      <c r="A3756" s="268"/>
      <c r="B3756" s="268"/>
      <c r="C3756" s="268"/>
      <c r="D3756" s="268"/>
      <c r="E3756" s="268"/>
      <c r="F3756" s="268"/>
      <c r="G3756" s="271"/>
      <c r="H3756" s="268"/>
      <c r="K3756" s="270"/>
      <c r="L3756" s="270"/>
      <c r="M3756" s="270"/>
      <c r="N3756" s="270"/>
      <c r="O3756" s="268"/>
      <c r="P3756" s="268"/>
      <c r="Q3756" s="268"/>
      <c r="R3756" s="268"/>
      <c r="S3756" s="268"/>
      <c r="T3756" s="268"/>
      <c r="U3756" s="268"/>
      <c r="V3756" s="268"/>
      <c r="W3756" s="268"/>
      <c r="X3756" s="268"/>
      <c r="AC3756" s="268"/>
      <c r="AE3756" s="268"/>
      <c r="AF3756" s="268"/>
      <c r="AG3756" s="268"/>
      <c r="AH3756" s="268"/>
      <c r="AI3756" s="268"/>
      <c r="AM3756" s="268"/>
    </row>
    <row r="3757" spans="1:39" x14ac:dyDescent="0.25">
      <c r="A3757" s="268"/>
      <c r="B3757" s="268"/>
      <c r="C3757" s="268"/>
      <c r="D3757" s="268"/>
      <c r="E3757" s="268"/>
      <c r="F3757" s="268"/>
      <c r="G3757" s="271"/>
      <c r="H3757" s="268"/>
      <c r="I3757" s="268"/>
      <c r="K3757" s="270"/>
      <c r="L3757" s="270"/>
      <c r="M3757" s="270"/>
      <c r="N3757" s="270"/>
      <c r="O3757" s="268"/>
      <c r="P3757" s="268"/>
      <c r="Q3757" s="268"/>
      <c r="R3757" s="268"/>
      <c r="S3757" s="268"/>
      <c r="T3757" s="268"/>
      <c r="U3757" s="268"/>
      <c r="V3757" s="268"/>
      <c r="W3757" s="268"/>
      <c r="X3757" s="268"/>
      <c r="AC3757" s="268"/>
      <c r="AE3757" s="268"/>
      <c r="AF3757" s="268"/>
      <c r="AG3757" s="268"/>
      <c r="AH3757" s="268"/>
      <c r="AI3757" s="268"/>
      <c r="AM3757" s="268"/>
    </row>
    <row r="3758" spans="1:39" x14ac:dyDescent="0.25">
      <c r="A3758" s="268"/>
      <c r="B3758" s="268"/>
      <c r="C3758" s="268"/>
      <c r="D3758" s="268"/>
      <c r="E3758" s="268"/>
      <c r="F3758" s="268"/>
      <c r="G3758" s="271"/>
      <c r="H3758" s="268"/>
      <c r="I3758" s="268"/>
      <c r="K3758" s="270"/>
      <c r="L3758" s="270"/>
      <c r="M3758" s="270"/>
      <c r="N3758" s="270"/>
      <c r="O3758" s="268"/>
      <c r="P3758" s="268"/>
      <c r="Q3758" s="268"/>
      <c r="R3758" s="268"/>
      <c r="S3758" s="268"/>
      <c r="T3758" s="268"/>
      <c r="U3758" s="268"/>
      <c r="V3758" s="268"/>
      <c r="W3758" s="268"/>
      <c r="X3758" s="268"/>
      <c r="AC3758" s="268"/>
      <c r="AE3758" s="268"/>
      <c r="AF3758" s="268"/>
      <c r="AG3758" s="268"/>
      <c r="AH3758" s="268"/>
      <c r="AI3758" s="268"/>
      <c r="AM3758" s="268"/>
    </row>
    <row r="3759" spans="1:39" x14ac:dyDescent="0.25">
      <c r="A3759" s="268"/>
      <c r="B3759" s="268"/>
      <c r="C3759" s="268"/>
      <c r="D3759" s="268"/>
      <c r="E3759" s="268"/>
      <c r="F3759" s="268"/>
      <c r="G3759" s="271"/>
      <c r="H3759" s="268"/>
      <c r="I3759" s="268"/>
      <c r="K3759" s="270"/>
      <c r="L3759" s="270"/>
      <c r="M3759" s="270"/>
      <c r="N3759" s="270"/>
      <c r="O3759" s="268"/>
      <c r="P3759" s="268"/>
      <c r="Q3759" s="268"/>
      <c r="R3759" s="268"/>
      <c r="S3759" s="268"/>
      <c r="T3759" s="268"/>
      <c r="U3759" s="268"/>
      <c r="V3759" s="268"/>
      <c r="W3759" s="268"/>
      <c r="X3759" s="268"/>
      <c r="AC3759" s="268"/>
      <c r="AE3759" s="268"/>
      <c r="AF3759" s="268"/>
      <c r="AG3759" s="268"/>
      <c r="AH3759" s="268"/>
      <c r="AI3759" s="268"/>
      <c r="AM3759" s="268"/>
    </row>
    <row r="3760" spans="1:39" x14ac:dyDescent="0.25">
      <c r="A3760" s="268"/>
      <c r="B3760" s="268"/>
      <c r="C3760" s="268"/>
      <c r="D3760" s="268"/>
      <c r="E3760" s="268"/>
      <c r="F3760" s="268"/>
      <c r="G3760" s="271"/>
      <c r="H3760" s="268"/>
      <c r="I3760" s="2"/>
      <c r="K3760" s="270"/>
      <c r="L3760" s="270"/>
      <c r="M3760" s="270"/>
      <c r="N3760" s="270"/>
      <c r="O3760" s="268"/>
      <c r="P3760" s="268"/>
      <c r="Q3760" s="268"/>
      <c r="R3760" s="268"/>
      <c r="S3760" s="268"/>
      <c r="T3760" s="268"/>
      <c r="U3760" s="268"/>
      <c r="V3760" s="268"/>
      <c r="W3760" s="268"/>
      <c r="X3760" s="268"/>
      <c r="AC3760" s="268"/>
      <c r="AE3760" s="268"/>
      <c r="AF3760" s="268"/>
      <c r="AG3760" s="268"/>
      <c r="AH3760" s="268"/>
      <c r="AI3760" s="268"/>
      <c r="AM3760" s="268"/>
    </row>
    <row r="3761" spans="1:39" x14ac:dyDescent="0.25">
      <c r="A3761" s="268"/>
      <c r="B3761" s="268"/>
      <c r="C3761" s="268"/>
      <c r="D3761" s="268"/>
      <c r="E3761" s="268"/>
      <c r="F3761" s="268"/>
      <c r="G3761" s="271"/>
      <c r="H3761" s="268"/>
      <c r="I3761" s="2"/>
      <c r="K3761" s="270"/>
      <c r="L3761" s="270"/>
      <c r="M3761" s="270"/>
      <c r="N3761" s="270"/>
      <c r="O3761" s="268"/>
      <c r="P3761" s="268"/>
      <c r="Q3761" s="268"/>
      <c r="R3761" s="268"/>
      <c r="S3761" s="268"/>
      <c r="T3761" s="268"/>
      <c r="U3761" s="268"/>
      <c r="V3761" s="268"/>
      <c r="W3761" s="268"/>
      <c r="X3761" s="268"/>
      <c r="AC3761" s="268"/>
      <c r="AE3761" s="268"/>
      <c r="AF3761" s="268"/>
      <c r="AG3761" s="268"/>
      <c r="AH3761" s="268"/>
      <c r="AI3761" s="268"/>
      <c r="AM3761" s="268"/>
    </row>
    <row r="3762" spans="1:39" x14ac:dyDescent="0.25">
      <c r="A3762" s="268"/>
      <c r="B3762" s="268"/>
      <c r="C3762" s="268"/>
      <c r="D3762" s="268"/>
      <c r="E3762" s="268"/>
      <c r="F3762" s="268"/>
      <c r="G3762" s="271"/>
      <c r="H3762" s="268"/>
      <c r="I3762" s="2"/>
      <c r="K3762" s="270"/>
      <c r="L3762" s="270"/>
      <c r="M3762" s="270"/>
      <c r="N3762" s="270"/>
      <c r="O3762" s="268"/>
      <c r="P3762" s="268"/>
      <c r="Q3762" s="268"/>
      <c r="R3762" s="268"/>
      <c r="S3762" s="268"/>
      <c r="T3762" s="268"/>
      <c r="U3762" s="268"/>
      <c r="V3762" s="268"/>
      <c r="W3762" s="268"/>
      <c r="X3762" s="268"/>
      <c r="AC3762" s="268"/>
      <c r="AE3762" s="268"/>
      <c r="AF3762" s="268"/>
      <c r="AG3762" s="268"/>
      <c r="AH3762" s="268"/>
      <c r="AI3762" s="268"/>
      <c r="AM3762" s="268"/>
    </row>
    <row r="3763" spans="1:39" x14ac:dyDescent="0.25">
      <c r="A3763" s="268"/>
      <c r="B3763" s="268"/>
      <c r="C3763" s="268"/>
      <c r="D3763" s="268"/>
      <c r="E3763" s="268"/>
      <c r="F3763" s="268"/>
      <c r="G3763" s="271"/>
      <c r="H3763" s="268"/>
      <c r="I3763" s="268"/>
      <c r="K3763" s="270"/>
      <c r="L3763" s="270"/>
      <c r="M3763" s="270"/>
      <c r="N3763" s="270"/>
      <c r="O3763" s="268"/>
      <c r="P3763" s="268"/>
      <c r="Q3763" s="268"/>
      <c r="R3763" s="268"/>
      <c r="S3763" s="268"/>
      <c r="T3763" s="268"/>
      <c r="U3763" s="268"/>
      <c r="V3763" s="268"/>
      <c r="W3763" s="268"/>
      <c r="X3763" s="268"/>
      <c r="AC3763" s="268"/>
      <c r="AE3763" s="268"/>
      <c r="AF3763" s="268"/>
      <c r="AG3763" s="268"/>
      <c r="AH3763" s="268"/>
      <c r="AI3763" s="268"/>
      <c r="AM3763" s="268"/>
    </row>
    <row r="3764" spans="1:39" x14ac:dyDescent="0.25">
      <c r="A3764" s="268"/>
      <c r="B3764" s="268"/>
      <c r="C3764" s="268"/>
      <c r="D3764" s="268"/>
      <c r="E3764" s="268"/>
      <c r="F3764" s="268"/>
      <c r="G3764" s="271"/>
      <c r="H3764" s="268"/>
      <c r="I3764" s="268"/>
      <c r="K3764" s="270"/>
      <c r="L3764" s="270"/>
      <c r="M3764" s="270"/>
      <c r="N3764" s="270"/>
      <c r="O3764" s="268"/>
      <c r="P3764" s="268"/>
      <c r="Q3764" s="268"/>
      <c r="R3764" s="268"/>
      <c r="S3764" s="268"/>
      <c r="T3764" s="268"/>
      <c r="U3764" s="268"/>
      <c r="V3764" s="268"/>
      <c r="W3764" s="268"/>
      <c r="X3764" s="268"/>
      <c r="AC3764" s="268"/>
      <c r="AE3764" s="268"/>
      <c r="AF3764" s="268"/>
      <c r="AG3764" s="268"/>
      <c r="AH3764" s="268"/>
      <c r="AI3764" s="268"/>
      <c r="AM3764" s="268"/>
    </row>
    <row r="3765" spans="1:39" x14ac:dyDescent="0.25">
      <c r="A3765" s="268"/>
      <c r="B3765" s="268"/>
      <c r="C3765" s="268"/>
      <c r="D3765" s="268"/>
      <c r="E3765" s="268"/>
      <c r="F3765" s="268"/>
      <c r="G3765" s="271"/>
      <c r="H3765" s="268"/>
      <c r="I3765" s="268"/>
      <c r="K3765" s="270"/>
      <c r="L3765" s="270"/>
      <c r="M3765" s="270"/>
      <c r="N3765" s="270"/>
      <c r="O3765" s="268"/>
      <c r="P3765" s="268"/>
      <c r="Q3765" s="268"/>
      <c r="R3765" s="268"/>
      <c r="S3765" s="268"/>
      <c r="T3765" s="268"/>
      <c r="U3765" s="268"/>
      <c r="V3765" s="268"/>
      <c r="W3765" s="268"/>
      <c r="X3765" s="268"/>
      <c r="AC3765" s="268"/>
      <c r="AE3765" s="268"/>
      <c r="AF3765" s="268"/>
      <c r="AG3765" s="268"/>
      <c r="AH3765" s="268"/>
      <c r="AI3765" s="268"/>
      <c r="AM3765" s="268"/>
    </row>
    <row r="3766" spans="1:39" x14ac:dyDescent="0.25">
      <c r="A3766" s="268"/>
      <c r="B3766" s="268"/>
      <c r="C3766" s="268"/>
      <c r="D3766" s="268"/>
      <c r="E3766" s="268"/>
      <c r="F3766" s="268"/>
      <c r="G3766" s="271"/>
      <c r="H3766" s="268"/>
      <c r="I3766" s="268"/>
      <c r="K3766" s="270"/>
      <c r="L3766" s="270"/>
      <c r="M3766" s="270"/>
      <c r="N3766" s="270"/>
      <c r="O3766" s="268"/>
      <c r="P3766" s="268"/>
      <c r="Q3766" s="268"/>
      <c r="R3766" s="268"/>
      <c r="S3766" s="268"/>
      <c r="T3766" s="268"/>
      <c r="U3766" s="268"/>
      <c r="V3766" s="268"/>
      <c r="W3766" s="268"/>
      <c r="X3766" s="268"/>
      <c r="AC3766" s="268"/>
      <c r="AE3766" s="268"/>
      <c r="AF3766" s="268"/>
      <c r="AG3766" s="268"/>
      <c r="AH3766" s="268"/>
      <c r="AI3766" s="268"/>
      <c r="AM3766" s="268"/>
    </row>
    <row r="3767" spans="1:39" x14ac:dyDescent="0.25">
      <c r="A3767" s="268"/>
      <c r="B3767" s="268"/>
      <c r="C3767" s="268"/>
      <c r="D3767" s="268"/>
      <c r="E3767" s="268"/>
      <c r="F3767" s="268"/>
      <c r="G3767" s="271"/>
      <c r="H3767" s="268"/>
      <c r="I3767" s="2"/>
      <c r="K3767" s="270"/>
      <c r="L3767" s="270"/>
      <c r="M3767" s="270"/>
      <c r="N3767" s="270"/>
      <c r="O3767" s="268"/>
      <c r="P3767" s="268"/>
      <c r="Q3767" s="268"/>
      <c r="R3767" s="268"/>
      <c r="S3767" s="268"/>
      <c r="T3767" s="268"/>
      <c r="U3767" s="268"/>
      <c r="V3767" s="268"/>
      <c r="W3767" s="268"/>
      <c r="X3767" s="268"/>
      <c r="AC3767" s="268"/>
      <c r="AE3767" s="268"/>
      <c r="AF3767" s="268"/>
      <c r="AG3767" s="268"/>
      <c r="AH3767" s="268"/>
      <c r="AI3767" s="268"/>
      <c r="AM3767" s="268"/>
    </row>
    <row r="3768" spans="1:39" x14ac:dyDescent="0.25">
      <c r="A3768" s="268"/>
      <c r="B3768" s="268"/>
      <c r="C3768" s="268"/>
      <c r="D3768" s="268"/>
      <c r="E3768" s="268"/>
      <c r="F3768" s="268"/>
      <c r="G3768" s="271"/>
      <c r="H3768" s="268"/>
      <c r="I3768" s="268"/>
      <c r="K3768" s="270"/>
      <c r="L3768" s="270"/>
      <c r="M3768" s="270"/>
      <c r="N3768" s="270"/>
      <c r="O3768" s="268"/>
      <c r="P3768" s="268"/>
      <c r="Q3768" s="268"/>
      <c r="R3768" s="268"/>
      <c r="S3768" s="268"/>
      <c r="T3768" s="268"/>
      <c r="U3768" s="268"/>
      <c r="V3768" s="268"/>
      <c r="W3768" s="268"/>
      <c r="X3768" s="268"/>
      <c r="AC3768" s="268"/>
      <c r="AE3768" s="268"/>
      <c r="AF3768" s="268"/>
      <c r="AG3768" s="268"/>
      <c r="AH3768" s="268"/>
      <c r="AI3768" s="268"/>
      <c r="AM3768" s="268"/>
    </row>
    <row r="3769" spans="1:39" x14ac:dyDescent="0.25">
      <c r="A3769" s="268"/>
      <c r="B3769" s="268"/>
      <c r="C3769" s="268"/>
      <c r="D3769" s="268"/>
      <c r="E3769" s="268"/>
      <c r="F3769" s="268"/>
      <c r="G3769" s="271"/>
      <c r="H3769" s="268"/>
      <c r="I3769" s="2"/>
      <c r="K3769" s="270"/>
      <c r="L3769" s="270"/>
      <c r="M3769" s="270"/>
      <c r="N3769" s="270"/>
      <c r="O3769" s="268"/>
      <c r="P3769" s="268"/>
      <c r="Q3769" s="268"/>
      <c r="R3769" s="268"/>
      <c r="S3769" s="268"/>
      <c r="T3769" s="268"/>
      <c r="U3769" s="268"/>
      <c r="V3769" s="268"/>
      <c r="W3769" s="268"/>
      <c r="X3769" s="268"/>
      <c r="AC3769" s="268"/>
      <c r="AE3769" s="268"/>
      <c r="AF3769" s="268"/>
      <c r="AG3769" s="268"/>
      <c r="AH3769" s="268"/>
      <c r="AI3769" s="268"/>
      <c r="AM3769" s="268"/>
    </row>
    <row r="3770" spans="1:39" x14ac:dyDescent="0.25">
      <c r="A3770" s="268"/>
      <c r="B3770" s="268"/>
      <c r="C3770" s="268"/>
      <c r="D3770" s="268"/>
      <c r="E3770" s="268"/>
      <c r="F3770" s="268"/>
      <c r="G3770" s="271"/>
      <c r="H3770" s="268"/>
      <c r="I3770" s="2"/>
      <c r="K3770" s="270"/>
      <c r="L3770" s="270"/>
      <c r="M3770" s="270"/>
      <c r="N3770" s="270"/>
      <c r="O3770" s="268"/>
      <c r="P3770" s="268"/>
      <c r="Q3770" s="268"/>
      <c r="R3770" s="268"/>
      <c r="S3770" s="268"/>
      <c r="T3770" s="268"/>
      <c r="U3770" s="268"/>
      <c r="V3770" s="268"/>
      <c r="W3770" s="268"/>
      <c r="X3770" s="268"/>
      <c r="AC3770" s="268"/>
      <c r="AE3770" s="268"/>
      <c r="AF3770" s="268"/>
      <c r="AG3770" s="268"/>
      <c r="AH3770" s="268"/>
      <c r="AI3770" s="268"/>
      <c r="AM3770" s="268"/>
    </row>
    <row r="3771" spans="1:39" x14ac:dyDescent="0.25">
      <c r="A3771" s="268"/>
      <c r="B3771" s="268"/>
      <c r="C3771" s="268"/>
      <c r="D3771" s="268"/>
      <c r="E3771" s="268"/>
      <c r="F3771" s="268"/>
      <c r="G3771" s="271"/>
      <c r="H3771" s="268"/>
      <c r="I3771" s="2"/>
      <c r="K3771" s="270"/>
      <c r="L3771" s="270"/>
      <c r="M3771" s="270"/>
      <c r="N3771" s="270"/>
      <c r="O3771" s="268"/>
      <c r="P3771" s="268"/>
      <c r="Q3771" s="268"/>
      <c r="R3771" s="268"/>
      <c r="S3771" s="268"/>
      <c r="T3771" s="268"/>
      <c r="U3771" s="268"/>
      <c r="V3771" s="268"/>
      <c r="W3771" s="268"/>
      <c r="X3771" s="268"/>
      <c r="AC3771" s="268"/>
      <c r="AE3771" s="268"/>
      <c r="AF3771" s="268"/>
      <c r="AG3771" s="268"/>
      <c r="AH3771" s="268"/>
      <c r="AI3771" s="268"/>
      <c r="AM3771" s="268"/>
    </row>
    <row r="3772" spans="1:39" x14ac:dyDescent="0.25">
      <c r="A3772" s="268"/>
      <c r="B3772" s="268"/>
      <c r="C3772" s="268"/>
      <c r="D3772" s="268"/>
      <c r="E3772" s="268"/>
      <c r="F3772" s="268"/>
      <c r="G3772" s="271"/>
      <c r="H3772" s="268"/>
      <c r="I3772" s="2"/>
      <c r="K3772" s="270"/>
      <c r="L3772" s="270"/>
      <c r="M3772" s="270"/>
      <c r="N3772" s="270"/>
      <c r="O3772" s="268"/>
      <c r="P3772" s="268"/>
      <c r="Q3772" s="268"/>
      <c r="R3772" s="268"/>
      <c r="S3772" s="268"/>
      <c r="T3772" s="268"/>
      <c r="U3772" s="268"/>
      <c r="V3772" s="268"/>
      <c r="W3772" s="268"/>
      <c r="X3772" s="268"/>
      <c r="AC3772" s="268"/>
      <c r="AE3772" s="268"/>
      <c r="AF3772" s="268"/>
      <c r="AG3772" s="268"/>
      <c r="AH3772" s="268"/>
      <c r="AI3772" s="268"/>
      <c r="AM3772" s="268"/>
    </row>
    <row r="3773" spans="1:39" x14ac:dyDescent="0.25">
      <c r="A3773" s="268"/>
      <c r="B3773" s="268"/>
      <c r="C3773" s="268"/>
      <c r="D3773" s="268"/>
      <c r="E3773" s="268"/>
      <c r="F3773" s="268"/>
      <c r="G3773" s="271"/>
      <c r="H3773" s="268"/>
      <c r="I3773" s="2"/>
      <c r="K3773" s="270"/>
      <c r="L3773" s="270"/>
      <c r="M3773" s="270"/>
      <c r="N3773" s="270"/>
      <c r="O3773" s="268"/>
      <c r="P3773" s="268"/>
      <c r="Q3773" s="268"/>
      <c r="R3773" s="268"/>
      <c r="S3773" s="268"/>
      <c r="T3773" s="268"/>
      <c r="U3773" s="268"/>
      <c r="V3773" s="268"/>
      <c r="W3773" s="268"/>
      <c r="X3773" s="268"/>
      <c r="AC3773" s="268"/>
      <c r="AE3773" s="268"/>
      <c r="AF3773" s="268"/>
      <c r="AG3773" s="268"/>
      <c r="AH3773" s="268"/>
      <c r="AI3773" s="268"/>
      <c r="AM3773" s="268"/>
    </row>
    <row r="3774" spans="1:39" x14ac:dyDescent="0.25">
      <c r="A3774" s="268"/>
      <c r="B3774" s="268"/>
      <c r="C3774" s="268"/>
      <c r="D3774" s="268"/>
      <c r="E3774" s="268"/>
      <c r="F3774" s="268"/>
      <c r="G3774" s="271"/>
      <c r="H3774" s="268"/>
      <c r="I3774" s="268"/>
      <c r="K3774" s="270"/>
      <c r="L3774" s="270"/>
      <c r="M3774" s="270"/>
      <c r="N3774" s="270"/>
      <c r="O3774" s="268"/>
      <c r="P3774" s="268"/>
      <c r="Q3774" s="268"/>
      <c r="R3774" s="268"/>
      <c r="S3774" s="268"/>
      <c r="T3774" s="268"/>
      <c r="U3774" s="268"/>
      <c r="V3774" s="268"/>
      <c r="W3774" s="268"/>
      <c r="X3774" s="268"/>
      <c r="AC3774" s="268"/>
      <c r="AE3774" s="268"/>
      <c r="AF3774" s="268"/>
      <c r="AG3774" s="268"/>
      <c r="AH3774" s="268"/>
      <c r="AI3774" s="268"/>
      <c r="AM3774" s="268"/>
    </row>
    <row r="3775" spans="1:39" x14ac:dyDescent="0.25">
      <c r="A3775" s="268"/>
      <c r="B3775" s="268"/>
      <c r="C3775" s="268"/>
      <c r="D3775" s="268"/>
      <c r="E3775" s="268"/>
      <c r="F3775" s="268"/>
      <c r="G3775" s="271"/>
      <c r="H3775" s="268"/>
      <c r="I3775" s="2"/>
      <c r="K3775" s="270"/>
      <c r="L3775" s="270"/>
      <c r="M3775" s="270"/>
      <c r="N3775" s="270"/>
      <c r="O3775" s="268"/>
      <c r="P3775" s="268"/>
      <c r="Q3775" s="268"/>
      <c r="R3775" s="268"/>
      <c r="S3775" s="268"/>
      <c r="T3775" s="268"/>
      <c r="U3775" s="268"/>
      <c r="V3775" s="268"/>
      <c r="W3775" s="268"/>
      <c r="X3775" s="268"/>
      <c r="AC3775" s="268"/>
      <c r="AE3775" s="268"/>
      <c r="AF3775" s="268"/>
      <c r="AG3775" s="268"/>
      <c r="AH3775" s="268"/>
      <c r="AI3775" s="268"/>
      <c r="AM3775" s="268"/>
    </row>
    <row r="3776" spans="1:39" x14ac:dyDescent="0.25">
      <c r="A3776" s="268"/>
      <c r="B3776" s="268"/>
      <c r="C3776" s="268"/>
      <c r="D3776" s="268"/>
      <c r="E3776" s="268"/>
      <c r="F3776" s="268"/>
      <c r="G3776" s="271"/>
      <c r="H3776" s="268"/>
      <c r="I3776" s="2"/>
      <c r="K3776" s="270"/>
      <c r="L3776" s="270"/>
      <c r="M3776" s="270"/>
      <c r="N3776" s="270"/>
      <c r="O3776" s="268"/>
      <c r="P3776" s="268"/>
      <c r="Q3776" s="268"/>
      <c r="R3776" s="268"/>
      <c r="S3776" s="268"/>
      <c r="T3776" s="268"/>
      <c r="U3776" s="268"/>
      <c r="V3776" s="268"/>
      <c r="W3776" s="268"/>
      <c r="X3776" s="268"/>
      <c r="AC3776" s="268"/>
      <c r="AE3776" s="268"/>
      <c r="AF3776" s="268"/>
      <c r="AG3776" s="268"/>
      <c r="AH3776" s="268"/>
      <c r="AI3776" s="268"/>
      <c r="AM3776" s="268"/>
    </row>
    <row r="3777" spans="1:39" x14ac:dyDescent="0.25">
      <c r="A3777" s="268"/>
      <c r="B3777" s="268"/>
      <c r="C3777" s="268"/>
      <c r="D3777" s="268"/>
      <c r="E3777" s="268"/>
      <c r="F3777" s="268"/>
      <c r="G3777" s="271"/>
      <c r="H3777" s="268"/>
      <c r="I3777" s="2"/>
      <c r="K3777" s="270"/>
      <c r="L3777" s="270"/>
      <c r="M3777" s="270"/>
      <c r="N3777" s="270"/>
      <c r="O3777" s="268"/>
      <c r="P3777" s="268"/>
      <c r="Q3777" s="268"/>
      <c r="R3777" s="268"/>
      <c r="S3777" s="268"/>
      <c r="T3777" s="268"/>
      <c r="U3777" s="268"/>
      <c r="V3777" s="268"/>
      <c r="W3777" s="268"/>
      <c r="X3777" s="268"/>
      <c r="AC3777" s="268"/>
      <c r="AE3777" s="268"/>
      <c r="AF3777" s="268"/>
      <c r="AG3777" s="268"/>
      <c r="AH3777" s="268"/>
      <c r="AI3777" s="268"/>
      <c r="AM3777" s="268"/>
    </row>
    <row r="3778" spans="1:39" x14ac:dyDescent="0.25">
      <c r="A3778" s="268"/>
      <c r="B3778" s="268"/>
      <c r="C3778" s="268"/>
      <c r="D3778" s="268"/>
      <c r="E3778" s="268"/>
      <c r="F3778" s="268"/>
      <c r="G3778" s="271"/>
      <c r="H3778" s="268"/>
      <c r="J3778" s="2"/>
      <c r="K3778" s="270"/>
      <c r="L3778" s="270"/>
      <c r="M3778" s="270"/>
      <c r="N3778" s="270"/>
      <c r="O3778" s="268"/>
      <c r="P3778" s="268"/>
      <c r="Q3778" s="268"/>
      <c r="R3778" s="268"/>
      <c r="S3778" s="268"/>
      <c r="T3778" s="268"/>
      <c r="U3778" s="268"/>
      <c r="V3778" s="268"/>
      <c r="W3778" s="268"/>
      <c r="X3778" s="268"/>
      <c r="AC3778" s="268"/>
      <c r="AE3778" s="268"/>
      <c r="AF3778" s="268"/>
      <c r="AG3778" s="268"/>
      <c r="AH3778" s="268"/>
      <c r="AI3778" s="268"/>
      <c r="AM3778" s="268"/>
    </row>
    <row r="3779" spans="1:39" x14ac:dyDescent="0.25">
      <c r="A3779" s="268"/>
      <c r="B3779" s="268"/>
      <c r="C3779" s="268"/>
      <c r="D3779" s="268"/>
      <c r="E3779" s="268"/>
      <c r="F3779" s="268"/>
      <c r="G3779" s="271"/>
      <c r="H3779" s="268"/>
      <c r="I3779" s="2"/>
      <c r="K3779" s="270"/>
      <c r="L3779" s="270"/>
      <c r="M3779" s="270"/>
      <c r="N3779" s="270"/>
      <c r="O3779" s="268"/>
      <c r="P3779" s="268"/>
      <c r="Q3779" s="268"/>
      <c r="R3779" s="268"/>
      <c r="S3779" s="268"/>
      <c r="T3779" s="268"/>
      <c r="U3779" s="268"/>
      <c r="V3779" s="268"/>
      <c r="W3779" s="268"/>
      <c r="X3779" s="268"/>
      <c r="AC3779" s="268"/>
      <c r="AE3779" s="268"/>
      <c r="AF3779" s="268"/>
      <c r="AG3779" s="268"/>
      <c r="AH3779" s="268"/>
      <c r="AI3779" s="268"/>
      <c r="AM3779" s="268"/>
    </row>
    <row r="3780" spans="1:39" x14ac:dyDescent="0.25">
      <c r="A3780" s="268"/>
      <c r="B3780" s="268"/>
      <c r="C3780" s="268"/>
      <c r="D3780" s="268"/>
      <c r="E3780" s="268"/>
      <c r="F3780" s="268"/>
      <c r="G3780" s="271"/>
      <c r="H3780" s="268"/>
      <c r="K3780" s="270"/>
      <c r="L3780" s="270"/>
      <c r="M3780" s="270"/>
      <c r="N3780" s="270"/>
      <c r="O3780" s="268"/>
      <c r="P3780" s="268"/>
      <c r="Q3780" s="268"/>
      <c r="R3780" s="268"/>
      <c r="S3780" s="268"/>
      <c r="T3780" s="268"/>
      <c r="U3780" s="268"/>
      <c r="V3780" s="268"/>
      <c r="W3780" s="268"/>
      <c r="X3780" s="268"/>
      <c r="AC3780" s="268"/>
      <c r="AE3780" s="268"/>
      <c r="AF3780" s="268"/>
      <c r="AG3780" s="268"/>
      <c r="AH3780" s="268"/>
      <c r="AI3780" s="268"/>
      <c r="AM3780" s="268"/>
    </row>
    <row r="3781" spans="1:39" x14ac:dyDescent="0.25">
      <c r="A3781" s="268"/>
      <c r="B3781" s="268"/>
      <c r="C3781" s="268"/>
      <c r="D3781" s="268"/>
      <c r="E3781" s="268"/>
      <c r="F3781" s="268"/>
      <c r="G3781" s="271"/>
      <c r="H3781" s="268"/>
      <c r="K3781" s="270"/>
      <c r="L3781" s="270"/>
      <c r="M3781" s="270"/>
      <c r="N3781" s="270"/>
      <c r="O3781" s="268"/>
      <c r="P3781" s="268"/>
      <c r="Q3781" s="268"/>
      <c r="R3781" s="268"/>
      <c r="S3781" s="268"/>
      <c r="T3781" s="268"/>
      <c r="U3781" s="268"/>
      <c r="V3781" s="268"/>
      <c r="W3781" s="268"/>
      <c r="X3781" s="268"/>
      <c r="AC3781" s="268"/>
      <c r="AE3781" s="268"/>
      <c r="AF3781" s="268"/>
      <c r="AG3781" s="268"/>
      <c r="AH3781" s="268"/>
      <c r="AI3781" s="268"/>
      <c r="AM3781" s="268"/>
    </row>
    <row r="3782" spans="1:39" x14ac:dyDescent="0.25">
      <c r="A3782" s="268"/>
      <c r="B3782" s="268"/>
      <c r="C3782" s="268"/>
      <c r="D3782" s="268"/>
      <c r="E3782" s="268"/>
      <c r="F3782" s="268"/>
      <c r="G3782" s="271"/>
      <c r="H3782" s="268"/>
      <c r="K3782" s="270"/>
      <c r="L3782" s="270"/>
      <c r="M3782" s="270"/>
      <c r="N3782" s="270"/>
      <c r="O3782" s="268"/>
      <c r="P3782" s="268"/>
      <c r="Q3782" s="268"/>
      <c r="R3782" s="268"/>
      <c r="S3782" s="268"/>
      <c r="T3782" s="268"/>
      <c r="U3782" s="268"/>
      <c r="V3782" s="268"/>
      <c r="W3782" s="268"/>
      <c r="X3782" s="268"/>
      <c r="AC3782" s="268"/>
      <c r="AE3782" s="268"/>
      <c r="AF3782" s="268"/>
      <c r="AG3782" s="268"/>
      <c r="AH3782" s="268"/>
      <c r="AI3782" s="268"/>
      <c r="AM3782" s="268"/>
    </row>
    <row r="3783" spans="1:39" x14ac:dyDescent="0.25">
      <c r="A3783" s="268"/>
      <c r="B3783" s="268"/>
      <c r="C3783" s="268"/>
      <c r="D3783" s="268"/>
      <c r="E3783" s="268"/>
      <c r="F3783" s="268"/>
      <c r="G3783" s="271"/>
      <c r="H3783" s="268"/>
      <c r="I3783" s="2"/>
      <c r="K3783" s="270"/>
      <c r="L3783" s="270"/>
      <c r="M3783" s="270"/>
      <c r="N3783" s="270"/>
      <c r="O3783" s="268"/>
      <c r="P3783" s="268"/>
      <c r="Q3783" s="268"/>
      <c r="R3783" s="268"/>
      <c r="S3783" s="268"/>
      <c r="T3783" s="268"/>
      <c r="U3783" s="268"/>
      <c r="V3783" s="268"/>
      <c r="W3783" s="268"/>
      <c r="X3783" s="268"/>
      <c r="AC3783" s="268"/>
      <c r="AE3783" s="268"/>
      <c r="AF3783" s="268"/>
      <c r="AG3783" s="268"/>
      <c r="AH3783" s="268"/>
      <c r="AI3783" s="268"/>
      <c r="AM3783" s="268"/>
    </row>
    <row r="3784" spans="1:39" x14ac:dyDescent="0.25">
      <c r="A3784" s="268"/>
      <c r="B3784" s="268"/>
      <c r="C3784" s="268"/>
      <c r="D3784" s="268"/>
      <c r="E3784" s="268"/>
      <c r="F3784" s="268"/>
      <c r="G3784" s="271"/>
      <c r="H3784" s="268"/>
      <c r="K3784" s="270"/>
      <c r="L3784" s="270"/>
      <c r="M3784" s="270"/>
      <c r="N3784" s="270"/>
      <c r="O3784" s="268"/>
      <c r="P3784" s="268"/>
      <c r="Q3784" s="268"/>
      <c r="R3784" s="268"/>
      <c r="S3784" s="268"/>
      <c r="T3784" s="268"/>
      <c r="U3784" s="268"/>
      <c r="V3784" s="268"/>
      <c r="W3784" s="268"/>
      <c r="X3784" s="268"/>
      <c r="AC3784" s="268"/>
      <c r="AE3784" s="268"/>
      <c r="AF3784" s="268"/>
      <c r="AG3784" s="268"/>
      <c r="AH3784" s="268"/>
      <c r="AI3784" s="268"/>
      <c r="AM3784" s="268"/>
    </row>
    <row r="3785" spans="1:39" x14ac:dyDescent="0.25">
      <c r="A3785" s="268"/>
      <c r="B3785" s="268"/>
      <c r="C3785" s="268"/>
      <c r="D3785" s="268"/>
      <c r="E3785" s="268"/>
      <c r="F3785" s="268"/>
      <c r="G3785" s="271"/>
      <c r="H3785" s="268"/>
      <c r="J3785" s="2"/>
      <c r="K3785" s="270"/>
      <c r="L3785" s="270"/>
      <c r="M3785" s="270"/>
      <c r="N3785" s="270"/>
      <c r="O3785" s="268"/>
      <c r="P3785" s="268"/>
      <c r="Q3785" s="268"/>
      <c r="R3785" s="268"/>
      <c r="S3785" s="268"/>
      <c r="T3785" s="268"/>
      <c r="U3785" s="268"/>
      <c r="V3785" s="268"/>
      <c r="W3785" s="268"/>
      <c r="X3785" s="268"/>
      <c r="AC3785" s="268"/>
      <c r="AE3785" s="268"/>
      <c r="AF3785" s="268"/>
      <c r="AG3785" s="268"/>
      <c r="AH3785" s="268"/>
      <c r="AI3785" s="268"/>
      <c r="AM3785" s="268"/>
    </row>
    <row r="3786" spans="1:39" x14ac:dyDescent="0.25">
      <c r="A3786" s="268"/>
      <c r="B3786" s="268"/>
      <c r="C3786" s="268"/>
      <c r="D3786" s="268"/>
      <c r="E3786" s="268"/>
      <c r="F3786" s="268"/>
      <c r="G3786" s="271"/>
      <c r="H3786" s="268"/>
      <c r="K3786" s="270"/>
      <c r="L3786" s="270"/>
      <c r="M3786" s="270"/>
      <c r="N3786" s="270"/>
      <c r="O3786" s="268"/>
      <c r="P3786" s="268"/>
      <c r="Q3786" s="268"/>
      <c r="R3786" s="268"/>
      <c r="S3786" s="268"/>
      <c r="T3786" s="268"/>
      <c r="U3786" s="268"/>
      <c r="V3786" s="268"/>
      <c r="W3786" s="268"/>
      <c r="X3786" s="268"/>
      <c r="AC3786" s="268"/>
      <c r="AE3786" s="268"/>
      <c r="AF3786" s="268"/>
      <c r="AG3786" s="268"/>
      <c r="AH3786" s="268"/>
      <c r="AI3786" s="268"/>
      <c r="AM3786" s="268"/>
    </row>
    <row r="3787" spans="1:39" x14ac:dyDescent="0.25">
      <c r="A3787" s="268"/>
      <c r="B3787" s="268"/>
      <c r="C3787" s="268"/>
      <c r="D3787" s="268"/>
      <c r="E3787" s="268"/>
      <c r="F3787" s="268"/>
      <c r="G3787" s="271"/>
      <c r="H3787" s="268"/>
      <c r="I3787" s="2"/>
      <c r="K3787" s="270"/>
      <c r="L3787" s="270"/>
      <c r="M3787" s="270"/>
      <c r="N3787" s="270"/>
      <c r="O3787" s="268"/>
      <c r="P3787" s="268"/>
      <c r="Q3787" s="268"/>
      <c r="R3787" s="268"/>
      <c r="S3787" s="268"/>
      <c r="T3787" s="268"/>
      <c r="U3787" s="268"/>
      <c r="V3787" s="268"/>
      <c r="W3787" s="268"/>
      <c r="X3787" s="268"/>
      <c r="AC3787" s="268"/>
      <c r="AE3787" s="268"/>
      <c r="AF3787" s="268"/>
      <c r="AG3787" s="268"/>
      <c r="AH3787" s="268"/>
      <c r="AI3787" s="268"/>
      <c r="AM3787" s="268"/>
    </row>
    <row r="3788" spans="1:39" x14ac:dyDescent="0.25">
      <c r="A3788" s="268"/>
      <c r="B3788" s="268"/>
      <c r="C3788" s="268"/>
      <c r="D3788" s="268"/>
      <c r="E3788" s="268"/>
      <c r="F3788" s="268"/>
      <c r="G3788" s="271"/>
      <c r="H3788" s="268"/>
      <c r="I3788" s="2"/>
      <c r="K3788" s="270"/>
      <c r="L3788" s="270"/>
      <c r="M3788" s="270"/>
      <c r="N3788" s="270"/>
      <c r="O3788" s="268"/>
      <c r="P3788" s="268"/>
      <c r="Q3788" s="268"/>
      <c r="R3788" s="268"/>
      <c r="S3788" s="268"/>
      <c r="T3788" s="268"/>
      <c r="U3788" s="268"/>
      <c r="V3788" s="268"/>
      <c r="W3788" s="268"/>
      <c r="X3788" s="268"/>
      <c r="AC3788" s="268"/>
      <c r="AE3788" s="268"/>
      <c r="AF3788" s="268"/>
      <c r="AG3788" s="268"/>
      <c r="AH3788" s="268"/>
      <c r="AI3788" s="268"/>
      <c r="AM3788" s="268"/>
    </row>
    <row r="3789" spans="1:39" x14ac:dyDescent="0.25">
      <c r="A3789" s="268"/>
      <c r="B3789" s="268"/>
      <c r="C3789" s="268"/>
      <c r="D3789" s="268"/>
      <c r="E3789" s="268"/>
      <c r="F3789" s="268"/>
      <c r="G3789" s="271"/>
      <c r="H3789" s="268"/>
      <c r="I3789" s="268"/>
      <c r="K3789" s="270"/>
      <c r="L3789" s="270"/>
      <c r="M3789" s="270"/>
      <c r="N3789" s="270"/>
      <c r="O3789" s="268"/>
      <c r="P3789" s="268"/>
      <c r="Q3789" s="268"/>
      <c r="R3789" s="268"/>
      <c r="S3789" s="268"/>
      <c r="T3789" s="268"/>
      <c r="U3789" s="268"/>
      <c r="V3789" s="268"/>
      <c r="W3789" s="268"/>
      <c r="X3789" s="268"/>
      <c r="AC3789" s="268"/>
      <c r="AE3789" s="268"/>
      <c r="AF3789" s="268"/>
      <c r="AG3789" s="268"/>
      <c r="AH3789" s="268"/>
      <c r="AI3789" s="268"/>
      <c r="AM3789" s="268"/>
    </row>
    <row r="3790" spans="1:39" x14ac:dyDescent="0.25">
      <c r="A3790" s="268"/>
      <c r="B3790" s="268"/>
      <c r="C3790" s="268"/>
      <c r="D3790" s="268"/>
      <c r="E3790" s="268"/>
      <c r="F3790" s="268"/>
      <c r="G3790" s="271"/>
      <c r="H3790" s="268"/>
      <c r="I3790" s="268"/>
      <c r="K3790" s="270"/>
      <c r="L3790" s="270"/>
      <c r="M3790" s="270"/>
      <c r="N3790" s="270"/>
      <c r="O3790" s="268"/>
      <c r="P3790" s="268"/>
      <c r="Q3790" s="268"/>
      <c r="R3790" s="268"/>
      <c r="S3790" s="268"/>
      <c r="T3790" s="268"/>
      <c r="U3790" s="268"/>
      <c r="V3790" s="268"/>
      <c r="W3790" s="268"/>
      <c r="X3790" s="268"/>
      <c r="AC3790" s="268"/>
      <c r="AE3790" s="268"/>
      <c r="AF3790" s="268"/>
      <c r="AG3790" s="268"/>
      <c r="AH3790" s="268"/>
      <c r="AI3790" s="268"/>
      <c r="AM3790" s="268"/>
    </row>
    <row r="3791" spans="1:39" x14ac:dyDescent="0.25">
      <c r="A3791" s="268"/>
      <c r="B3791" s="268"/>
      <c r="C3791" s="268"/>
      <c r="D3791" s="268"/>
      <c r="E3791" s="268"/>
      <c r="F3791" s="268"/>
      <c r="G3791" s="271"/>
      <c r="H3791" s="268"/>
      <c r="I3791" s="268"/>
      <c r="K3791" s="270"/>
      <c r="L3791" s="270"/>
      <c r="M3791" s="270"/>
      <c r="N3791" s="270"/>
      <c r="O3791" s="268"/>
      <c r="P3791" s="268"/>
      <c r="Q3791" s="268"/>
      <c r="R3791" s="268"/>
      <c r="S3791" s="268"/>
      <c r="T3791" s="268"/>
      <c r="U3791" s="268"/>
      <c r="V3791" s="268"/>
      <c r="W3791" s="268"/>
      <c r="X3791" s="268"/>
      <c r="AC3791" s="268"/>
      <c r="AE3791" s="268"/>
      <c r="AF3791" s="268"/>
      <c r="AG3791" s="268"/>
      <c r="AH3791" s="268"/>
      <c r="AI3791" s="268"/>
      <c r="AM3791" s="268"/>
    </row>
    <row r="3792" spans="1:39" x14ac:dyDescent="0.25">
      <c r="A3792" s="268"/>
      <c r="B3792" s="268"/>
      <c r="C3792" s="268"/>
      <c r="D3792" s="268"/>
      <c r="E3792" s="268"/>
      <c r="F3792" s="268"/>
      <c r="G3792" s="271"/>
      <c r="H3792" s="268"/>
      <c r="I3792" s="268"/>
      <c r="K3792" s="270"/>
      <c r="L3792" s="270"/>
      <c r="M3792" s="270"/>
      <c r="N3792" s="270"/>
      <c r="O3792" s="268"/>
      <c r="P3792" s="268"/>
      <c r="Q3792" s="268"/>
      <c r="R3792" s="268"/>
      <c r="S3792" s="268"/>
      <c r="T3792" s="268"/>
      <c r="U3792" s="268"/>
      <c r="V3792" s="268"/>
      <c r="W3792" s="268"/>
      <c r="X3792" s="268"/>
      <c r="AC3792" s="268"/>
      <c r="AE3792" s="268"/>
      <c r="AF3792" s="268"/>
      <c r="AG3792" s="268"/>
      <c r="AH3792" s="268"/>
      <c r="AI3792" s="268"/>
      <c r="AM3792" s="268"/>
    </row>
    <row r="3793" spans="1:39" x14ac:dyDescent="0.25">
      <c r="A3793" s="268"/>
      <c r="B3793" s="268"/>
      <c r="C3793" s="268"/>
      <c r="D3793" s="268"/>
      <c r="E3793" s="268"/>
      <c r="F3793" s="268"/>
      <c r="G3793" s="271"/>
      <c r="H3793" s="268"/>
      <c r="J3793" s="268"/>
      <c r="K3793" s="270"/>
      <c r="L3793" s="270"/>
      <c r="M3793" s="270"/>
      <c r="N3793" s="270"/>
      <c r="O3793" s="268"/>
      <c r="P3793" s="268"/>
      <c r="Q3793" s="268"/>
      <c r="R3793" s="268"/>
      <c r="S3793" s="268"/>
      <c r="T3793" s="268"/>
      <c r="U3793" s="268"/>
      <c r="V3793" s="268"/>
      <c r="W3793" s="268"/>
      <c r="X3793" s="268"/>
      <c r="AC3793" s="268"/>
      <c r="AE3793" s="268"/>
      <c r="AF3793" s="268"/>
      <c r="AG3793" s="268"/>
      <c r="AH3793" s="268"/>
      <c r="AI3793" s="268"/>
      <c r="AM3793" s="268"/>
    </row>
    <row r="3794" spans="1:39" x14ac:dyDescent="0.25">
      <c r="A3794" s="268"/>
      <c r="B3794" s="268"/>
      <c r="C3794" s="268"/>
      <c r="D3794" s="268"/>
      <c r="E3794" s="268"/>
      <c r="F3794" s="268"/>
      <c r="G3794" s="271"/>
      <c r="H3794" s="268"/>
      <c r="K3794" s="270"/>
      <c r="L3794" s="270"/>
      <c r="M3794" s="270"/>
      <c r="N3794" s="270"/>
      <c r="O3794" s="268"/>
      <c r="P3794" s="268"/>
      <c r="Q3794" s="268"/>
      <c r="R3794" s="268"/>
      <c r="S3794" s="268"/>
      <c r="T3794" s="268"/>
      <c r="U3794" s="268"/>
      <c r="V3794" s="268"/>
      <c r="W3794" s="268"/>
      <c r="X3794" s="268"/>
      <c r="AC3794" s="268"/>
      <c r="AE3794" s="268"/>
      <c r="AF3794" s="268"/>
      <c r="AG3794" s="268"/>
      <c r="AH3794" s="268"/>
      <c r="AI3794" s="268"/>
      <c r="AM3794" s="268"/>
    </row>
    <row r="3795" spans="1:39" x14ac:dyDescent="0.25">
      <c r="A3795" s="268"/>
      <c r="B3795" s="268"/>
      <c r="C3795" s="268"/>
      <c r="D3795" s="268"/>
      <c r="E3795" s="268"/>
      <c r="F3795" s="268"/>
      <c r="G3795" s="271"/>
      <c r="H3795" s="268"/>
      <c r="K3795" s="270"/>
      <c r="L3795" s="270"/>
      <c r="M3795" s="270"/>
      <c r="N3795" s="270"/>
      <c r="O3795" s="268"/>
      <c r="P3795" s="268"/>
      <c r="Q3795" s="268"/>
      <c r="R3795" s="268"/>
      <c r="S3795" s="268"/>
      <c r="T3795" s="268"/>
      <c r="U3795" s="268"/>
      <c r="V3795" s="268"/>
      <c r="W3795" s="268"/>
      <c r="X3795" s="268"/>
      <c r="AC3795" s="268"/>
      <c r="AE3795" s="268"/>
      <c r="AF3795" s="268"/>
      <c r="AG3795" s="268"/>
      <c r="AH3795" s="268"/>
      <c r="AI3795" s="268"/>
      <c r="AM3795" s="268"/>
    </row>
    <row r="3796" spans="1:39" x14ac:dyDescent="0.25">
      <c r="A3796" s="268"/>
      <c r="B3796" s="268"/>
      <c r="C3796" s="268"/>
      <c r="D3796" s="268"/>
      <c r="E3796" s="268"/>
      <c r="F3796" s="268"/>
      <c r="G3796" s="271"/>
      <c r="H3796" s="268"/>
      <c r="K3796" s="270"/>
      <c r="L3796" s="270"/>
      <c r="M3796" s="270"/>
      <c r="N3796" s="270"/>
      <c r="O3796" s="268"/>
      <c r="P3796" s="268"/>
      <c r="Q3796" s="268"/>
      <c r="R3796" s="268"/>
      <c r="S3796" s="268"/>
      <c r="T3796" s="268"/>
      <c r="U3796" s="268"/>
      <c r="V3796" s="268"/>
      <c r="W3796" s="268"/>
      <c r="X3796" s="268"/>
      <c r="AC3796" s="268"/>
      <c r="AE3796" s="268"/>
      <c r="AF3796" s="268"/>
      <c r="AG3796" s="268"/>
      <c r="AH3796" s="268"/>
      <c r="AI3796" s="268"/>
      <c r="AM3796" s="268"/>
    </row>
    <row r="3797" spans="1:39" x14ac:dyDescent="0.25">
      <c r="A3797" s="268"/>
      <c r="B3797" s="268"/>
      <c r="C3797" s="268"/>
      <c r="D3797" s="268"/>
      <c r="E3797" s="268"/>
      <c r="F3797" s="268"/>
      <c r="G3797" s="271"/>
      <c r="H3797" s="268"/>
      <c r="K3797" s="270"/>
      <c r="L3797" s="270"/>
      <c r="M3797" s="270"/>
      <c r="N3797" s="270"/>
      <c r="O3797" s="268"/>
      <c r="P3797" s="268"/>
      <c r="Q3797" s="268"/>
      <c r="R3797" s="268"/>
      <c r="S3797" s="268"/>
      <c r="T3797" s="268"/>
      <c r="U3797" s="268"/>
      <c r="V3797" s="268"/>
      <c r="W3797" s="268"/>
      <c r="X3797" s="268"/>
      <c r="AC3797" s="268"/>
      <c r="AE3797" s="268"/>
      <c r="AF3797" s="268"/>
      <c r="AG3797" s="268"/>
      <c r="AH3797" s="268"/>
      <c r="AI3797" s="268"/>
      <c r="AM3797" s="268"/>
    </row>
    <row r="3798" spans="1:39" x14ac:dyDescent="0.25">
      <c r="A3798" s="268"/>
      <c r="B3798" s="268"/>
      <c r="C3798" s="268"/>
      <c r="D3798" s="268"/>
      <c r="E3798" s="268"/>
      <c r="F3798" s="268"/>
      <c r="G3798" s="271"/>
      <c r="H3798" s="268"/>
      <c r="K3798" s="270"/>
      <c r="L3798" s="270"/>
      <c r="M3798" s="270"/>
      <c r="N3798" s="270"/>
      <c r="O3798" s="268"/>
      <c r="P3798" s="268"/>
      <c r="Q3798" s="268"/>
      <c r="R3798" s="268"/>
      <c r="S3798" s="268"/>
      <c r="T3798" s="268"/>
      <c r="U3798" s="268"/>
      <c r="V3798" s="268"/>
      <c r="W3798" s="268"/>
      <c r="X3798" s="268"/>
      <c r="AC3798" s="268"/>
      <c r="AE3798" s="268"/>
      <c r="AF3798" s="268"/>
      <c r="AG3798" s="268"/>
      <c r="AH3798" s="268"/>
      <c r="AI3798" s="268"/>
      <c r="AM3798" s="268"/>
    </row>
    <row r="3799" spans="1:39" x14ac:dyDescent="0.25">
      <c r="A3799" s="268"/>
      <c r="B3799" s="268"/>
      <c r="C3799" s="268"/>
      <c r="D3799" s="268"/>
      <c r="E3799" s="268"/>
      <c r="F3799" s="268"/>
      <c r="G3799" s="271"/>
      <c r="H3799" s="268"/>
      <c r="I3799" s="2"/>
      <c r="K3799" s="270"/>
      <c r="L3799" s="270"/>
      <c r="M3799" s="270"/>
      <c r="N3799" s="270"/>
      <c r="O3799" s="268"/>
      <c r="P3799" s="268"/>
      <c r="Q3799" s="268"/>
      <c r="R3799" s="268"/>
      <c r="S3799" s="268"/>
      <c r="T3799" s="268"/>
      <c r="U3799" s="268"/>
      <c r="V3799" s="268"/>
      <c r="W3799" s="268"/>
      <c r="X3799" s="268"/>
      <c r="AC3799" s="268"/>
      <c r="AE3799" s="268"/>
      <c r="AF3799" s="268"/>
      <c r="AG3799" s="268"/>
      <c r="AH3799" s="268"/>
      <c r="AI3799" s="268"/>
      <c r="AM3799" s="268"/>
    </row>
    <row r="3800" spans="1:39" x14ac:dyDescent="0.25">
      <c r="A3800" s="268"/>
      <c r="B3800" s="268"/>
      <c r="C3800" s="268"/>
      <c r="D3800" s="268"/>
      <c r="E3800" s="268"/>
      <c r="F3800" s="268"/>
      <c r="G3800" s="271"/>
      <c r="H3800" s="268"/>
      <c r="K3800" s="270"/>
      <c r="L3800" s="270"/>
      <c r="M3800" s="270"/>
      <c r="N3800" s="270"/>
      <c r="O3800" s="268"/>
      <c r="P3800" s="268"/>
      <c r="Q3800" s="268"/>
      <c r="R3800" s="268"/>
      <c r="S3800" s="268"/>
      <c r="T3800" s="268"/>
      <c r="U3800" s="268"/>
      <c r="V3800" s="268"/>
      <c r="W3800" s="268"/>
      <c r="X3800" s="268"/>
      <c r="AC3800" s="268"/>
      <c r="AE3800" s="268"/>
      <c r="AF3800" s="268"/>
      <c r="AG3800" s="268"/>
      <c r="AH3800" s="268"/>
      <c r="AI3800" s="268"/>
      <c r="AM3800" s="268"/>
    </row>
    <row r="3801" spans="1:39" x14ac:dyDescent="0.25">
      <c r="A3801" s="268"/>
      <c r="B3801" s="268"/>
      <c r="C3801" s="268"/>
      <c r="D3801" s="268"/>
      <c r="E3801" s="268"/>
      <c r="F3801" s="268"/>
      <c r="G3801" s="271"/>
      <c r="H3801" s="268"/>
      <c r="K3801" s="270"/>
      <c r="L3801" s="270"/>
      <c r="M3801" s="270"/>
      <c r="N3801" s="270"/>
      <c r="O3801" s="268"/>
      <c r="P3801" s="268"/>
      <c r="Q3801" s="268"/>
      <c r="R3801" s="268"/>
      <c r="S3801" s="268"/>
      <c r="T3801" s="268"/>
      <c r="U3801" s="268"/>
      <c r="V3801" s="268"/>
      <c r="W3801" s="268"/>
      <c r="X3801" s="268"/>
      <c r="AC3801" s="268"/>
      <c r="AE3801" s="268"/>
      <c r="AF3801" s="268"/>
      <c r="AG3801" s="268"/>
      <c r="AH3801" s="268"/>
      <c r="AI3801" s="268"/>
      <c r="AM3801" s="268"/>
    </row>
    <row r="3802" spans="1:39" x14ac:dyDescent="0.25">
      <c r="A3802" s="268"/>
      <c r="B3802" s="268"/>
      <c r="C3802" s="268"/>
      <c r="D3802" s="268"/>
      <c r="E3802" s="268"/>
      <c r="F3802" s="268"/>
      <c r="G3802" s="271"/>
      <c r="H3802" s="268"/>
      <c r="K3802" s="270"/>
      <c r="L3802" s="270"/>
      <c r="M3802" s="270"/>
      <c r="N3802" s="270"/>
      <c r="O3802" s="268"/>
      <c r="P3802" s="268"/>
      <c r="Q3802" s="268"/>
      <c r="R3802" s="268"/>
      <c r="S3802" s="268"/>
      <c r="T3802" s="268"/>
      <c r="U3802" s="268"/>
      <c r="V3802" s="268"/>
      <c r="W3802" s="268"/>
      <c r="X3802" s="268"/>
      <c r="AC3802" s="268"/>
      <c r="AE3802" s="268"/>
      <c r="AF3802" s="268"/>
      <c r="AG3802" s="268"/>
      <c r="AH3802" s="268"/>
      <c r="AI3802" s="268"/>
      <c r="AM3802" s="268"/>
    </row>
    <row r="3803" spans="1:39" x14ac:dyDescent="0.25">
      <c r="A3803" s="268"/>
      <c r="B3803" s="268"/>
      <c r="C3803" s="268"/>
      <c r="D3803" s="268"/>
      <c r="E3803" s="268"/>
      <c r="F3803" s="268"/>
      <c r="G3803" s="271"/>
      <c r="H3803" s="268"/>
      <c r="K3803" s="270"/>
      <c r="L3803" s="270"/>
      <c r="M3803" s="270"/>
      <c r="N3803" s="270"/>
      <c r="O3803" s="268"/>
      <c r="P3803" s="268"/>
      <c r="Q3803" s="268"/>
      <c r="R3803" s="268"/>
      <c r="S3803" s="268"/>
      <c r="T3803" s="268"/>
      <c r="U3803" s="268"/>
      <c r="V3803" s="268"/>
      <c r="W3803" s="268"/>
      <c r="X3803" s="268"/>
      <c r="AC3803" s="268"/>
      <c r="AE3803" s="268"/>
      <c r="AF3803" s="268"/>
      <c r="AG3803" s="268"/>
      <c r="AH3803" s="268"/>
      <c r="AI3803" s="268"/>
      <c r="AM3803" s="268"/>
    </row>
    <row r="3804" spans="1:39" x14ac:dyDescent="0.25">
      <c r="A3804" s="268"/>
      <c r="B3804" s="268"/>
      <c r="C3804" s="268"/>
      <c r="D3804" s="268"/>
      <c r="E3804" s="268"/>
      <c r="F3804" s="268"/>
      <c r="G3804" s="271"/>
      <c r="H3804" s="268"/>
      <c r="J3804" s="2"/>
      <c r="K3804" s="270"/>
      <c r="L3804" s="270"/>
      <c r="M3804" s="270"/>
      <c r="N3804" s="270"/>
      <c r="O3804" s="268"/>
      <c r="P3804" s="268"/>
      <c r="Q3804" s="268"/>
      <c r="R3804" s="268"/>
      <c r="S3804" s="268"/>
      <c r="T3804" s="268"/>
      <c r="U3804" s="268"/>
      <c r="V3804" s="268"/>
      <c r="W3804" s="268"/>
      <c r="X3804" s="268"/>
      <c r="AC3804" s="268"/>
      <c r="AE3804" s="268"/>
      <c r="AF3804" s="268"/>
      <c r="AG3804" s="268"/>
      <c r="AH3804" s="268"/>
      <c r="AI3804" s="268"/>
      <c r="AM3804" s="268"/>
    </row>
    <row r="3805" spans="1:39" x14ac:dyDescent="0.25">
      <c r="A3805" s="268"/>
      <c r="B3805" s="268"/>
      <c r="C3805" s="268"/>
      <c r="D3805" s="268"/>
      <c r="E3805" s="268"/>
      <c r="F3805" s="268"/>
      <c r="G3805" s="271"/>
      <c r="H3805" s="268"/>
      <c r="I3805" s="2"/>
      <c r="K3805" s="270"/>
      <c r="L3805" s="270"/>
      <c r="M3805" s="270"/>
      <c r="N3805" s="270"/>
      <c r="O3805" s="268"/>
      <c r="P3805" s="268"/>
      <c r="Q3805" s="268"/>
      <c r="R3805" s="268"/>
      <c r="S3805" s="268"/>
      <c r="T3805" s="268"/>
      <c r="U3805" s="268"/>
      <c r="V3805" s="268"/>
      <c r="W3805" s="268"/>
      <c r="X3805" s="268"/>
      <c r="AC3805" s="268"/>
      <c r="AE3805" s="268"/>
      <c r="AF3805" s="268"/>
      <c r="AG3805" s="268"/>
      <c r="AH3805" s="268"/>
      <c r="AI3805" s="268"/>
      <c r="AM3805" s="268"/>
    </row>
    <row r="3806" spans="1:39" x14ac:dyDescent="0.25">
      <c r="A3806" s="268"/>
      <c r="B3806" s="268"/>
      <c r="C3806" s="268"/>
      <c r="D3806" s="268"/>
      <c r="E3806" s="268"/>
      <c r="F3806" s="268"/>
      <c r="G3806" s="271"/>
      <c r="H3806" s="268"/>
      <c r="I3806" s="2"/>
      <c r="K3806" s="270"/>
      <c r="L3806" s="270"/>
      <c r="M3806" s="270"/>
      <c r="N3806" s="270"/>
      <c r="O3806" s="268"/>
      <c r="P3806" s="268"/>
      <c r="Q3806" s="268"/>
      <c r="R3806" s="268"/>
      <c r="S3806" s="268"/>
      <c r="T3806" s="268"/>
      <c r="U3806" s="268"/>
      <c r="V3806" s="268"/>
      <c r="W3806" s="268"/>
      <c r="X3806" s="268"/>
      <c r="AC3806" s="268"/>
      <c r="AE3806" s="268"/>
      <c r="AF3806" s="268"/>
      <c r="AG3806" s="268"/>
      <c r="AH3806" s="268"/>
      <c r="AI3806" s="268"/>
      <c r="AM3806" s="268"/>
    </row>
    <row r="3807" spans="1:39" x14ac:dyDescent="0.25">
      <c r="A3807" s="268"/>
      <c r="B3807" s="268"/>
      <c r="C3807" s="268"/>
      <c r="D3807" s="268"/>
      <c r="E3807" s="268"/>
      <c r="F3807" s="268"/>
      <c r="G3807" s="271"/>
      <c r="H3807" s="268"/>
      <c r="K3807" s="270"/>
      <c r="L3807" s="270"/>
      <c r="M3807" s="270"/>
      <c r="N3807" s="270"/>
      <c r="O3807" s="268"/>
      <c r="P3807" s="268"/>
      <c r="Q3807" s="268"/>
      <c r="R3807" s="268"/>
      <c r="S3807" s="268"/>
      <c r="T3807" s="268"/>
      <c r="U3807" s="268"/>
      <c r="V3807" s="268"/>
      <c r="W3807" s="268"/>
      <c r="X3807" s="268"/>
      <c r="AC3807" s="268"/>
      <c r="AE3807" s="268"/>
      <c r="AF3807" s="268"/>
      <c r="AG3807" s="268"/>
      <c r="AH3807" s="268"/>
      <c r="AI3807" s="268"/>
      <c r="AM3807" s="268"/>
    </row>
    <row r="3808" spans="1:39" x14ac:dyDescent="0.25">
      <c r="A3808" s="268"/>
      <c r="B3808" s="268"/>
      <c r="C3808" s="268"/>
      <c r="D3808" s="268"/>
      <c r="E3808" s="268"/>
      <c r="F3808" s="268"/>
      <c r="G3808" s="271"/>
      <c r="H3808" s="268"/>
      <c r="K3808" s="270"/>
      <c r="L3808" s="270"/>
      <c r="M3808" s="270"/>
      <c r="N3808" s="270"/>
      <c r="O3808" s="268"/>
      <c r="P3808" s="268"/>
      <c r="Q3808" s="268"/>
      <c r="R3808" s="268"/>
      <c r="S3808" s="268"/>
      <c r="T3808" s="268"/>
      <c r="U3808" s="268"/>
      <c r="V3808" s="268"/>
      <c r="W3808" s="268"/>
      <c r="X3808" s="268"/>
      <c r="AC3808" s="268"/>
      <c r="AE3808" s="268"/>
      <c r="AF3808" s="268"/>
      <c r="AG3808" s="268"/>
      <c r="AH3808" s="268"/>
      <c r="AI3808" s="268"/>
      <c r="AM3808" s="268"/>
    </row>
    <row r="3809" spans="1:39" x14ac:dyDescent="0.25">
      <c r="A3809" s="268"/>
      <c r="B3809" s="268"/>
      <c r="C3809" s="268"/>
      <c r="D3809" s="268"/>
      <c r="E3809" s="268"/>
      <c r="F3809" s="268"/>
      <c r="G3809" s="271"/>
      <c r="H3809" s="268"/>
      <c r="K3809" s="270"/>
      <c r="L3809" s="270"/>
      <c r="M3809" s="270"/>
      <c r="N3809" s="270"/>
      <c r="O3809" s="268"/>
      <c r="P3809" s="268"/>
      <c r="Q3809" s="268"/>
      <c r="R3809" s="268"/>
      <c r="S3809" s="268"/>
      <c r="T3809" s="268"/>
      <c r="U3809" s="268"/>
      <c r="V3809" s="268"/>
      <c r="W3809" s="268"/>
      <c r="X3809" s="268"/>
      <c r="AC3809" s="268"/>
      <c r="AE3809" s="268"/>
      <c r="AF3809" s="268"/>
      <c r="AG3809" s="268"/>
      <c r="AH3809" s="268"/>
      <c r="AI3809" s="268"/>
      <c r="AM3809" s="268"/>
    </row>
    <row r="3810" spans="1:39" x14ac:dyDescent="0.25">
      <c r="A3810" s="268"/>
      <c r="B3810" s="268"/>
      <c r="C3810" s="268"/>
      <c r="D3810" s="268"/>
      <c r="E3810" s="268"/>
      <c r="F3810" s="268"/>
      <c r="G3810" s="271"/>
      <c r="H3810" s="268"/>
      <c r="K3810" s="270"/>
      <c r="L3810" s="270"/>
      <c r="M3810" s="270"/>
      <c r="N3810" s="270"/>
      <c r="O3810" s="268"/>
      <c r="P3810" s="268"/>
      <c r="Q3810" s="268"/>
      <c r="R3810" s="268"/>
      <c r="S3810" s="268"/>
      <c r="T3810" s="268"/>
      <c r="U3810" s="268"/>
      <c r="V3810" s="268"/>
      <c r="W3810" s="268"/>
      <c r="X3810" s="268"/>
      <c r="AC3810" s="268"/>
      <c r="AE3810" s="268"/>
      <c r="AF3810" s="268"/>
      <c r="AG3810" s="268"/>
      <c r="AH3810" s="268"/>
      <c r="AI3810" s="268"/>
      <c r="AM3810" s="268"/>
    </row>
    <row r="3811" spans="1:39" x14ac:dyDescent="0.25">
      <c r="A3811" s="268"/>
      <c r="B3811" s="268"/>
      <c r="C3811" s="268"/>
      <c r="D3811" s="268"/>
      <c r="E3811" s="268"/>
      <c r="F3811" s="268"/>
      <c r="G3811" s="271"/>
      <c r="H3811" s="268"/>
      <c r="K3811" s="270"/>
      <c r="L3811" s="270"/>
      <c r="M3811" s="270"/>
      <c r="N3811" s="270"/>
      <c r="O3811" s="268"/>
      <c r="P3811" s="268"/>
      <c r="Q3811" s="268"/>
      <c r="R3811" s="268"/>
      <c r="S3811" s="268"/>
      <c r="T3811" s="268"/>
      <c r="U3811" s="268"/>
      <c r="V3811" s="268"/>
      <c r="W3811" s="268"/>
      <c r="X3811" s="268"/>
      <c r="AC3811" s="268"/>
      <c r="AE3811" s="268"/>
      <c r="AF3811" s="268"/>
      <c r="AG3811" s="268"/>
      <c r="AH3811" s="268"/>
      <c r="AI3811" s="268"/>
      <c r="AM3811" s="268"/>
    </row>
    <row r="3812" spans="1:39" x14ac:dyDescent="0.25">
      <c r="A3812" s="268"/>
      <c r="B3812" s="268"/>
      <c r="C3812" s="268"/>
      <c r="D3812" s="268"/>
      <c r="E3812" s="268"/>
      <c r="F3812" s="268"/>
      <c r="G3812" s="271"/>
      <c r="H3812" s="268"/>
      <c r="K3812" s="270"/>
      <c r="L3812" s="270"/>
      <c r="M3812" s="270"/>
      <c r="N3812" s="270"/>
      <c r="O3812" s="268"/>
      <c r="P3812" s="268"/>
      <c r="Q3812" s="268"/>
      <c r="R3812" s="268"/>
      <c r="S3812" s="268"/>
      <c r="T3812" s="268"/>
      <c r="U3812" s="268"/>
      <c r="V3812" s="268"/>
      <c r="W3812" s="268"/>
      <c r="X3812" s="268"/>
      <c r="AC3812" s="268"/>
      <c r="AE3812" s="268"/>
      <c r="AF3812" s="268"/>
      <c r="AG3812" s="268"/>
      <c r="AH3812" s="268"/>
      <c r="AI3812" s="268"/>
      <c r="AM3812" s="268"/>
    </row>
    <row r="3813" spans="1:39" x14ac:dyDescent="0.25">
      <c r="A3813" s="268"/>
      <c r="B3813" s="268"/>
      <c r="C3813" s="268"/>
      <c r="D3813" s="268"/>
      <c r="E3813" s="268"/>
      <c r="F3813" s="268"/>
      <c r="G3813" s="271"/>
      <c r="H3813" s="268"/>
      <c r="I3813" s="268"/>
      <c r="K3813" s="270"/>
      <c r="L3813" s="270"/>
      <c r="M3813" s="270"/>
      <c r="N3813" s="270"/>
      <c r="O3813" s="268"/>
      <c r="P3813" s="268"/>
      <c r="Q3813" s="268"/>
      <c r="R3813" s="268"/>
      <c r="S3813" s="268"/>
      <c r="T3813" s="268"/>
      <c r="U3813" s="268"/>
      <c r="V3813" s="268"/>
      <c r="W3813" s="268"/>
      <c r="X3813" s="268"/>
      <c r="AC3813" s="268"/>
      <c r="AE3813" s="268"/>
      <c r="AF3813" s="268"/>
      <c r="AG3813" s="268"/>
      <c r="AH3813" s="268"/>
      <c r="AI3813" s="268"/>
      <c r="AM3813" s="268"/>
    </row>
    <row r="3814" spans="1:39" x14ac:dyDescent="0.25">
      <c r="A3814" s="268"/>
      <c r="B3814" s="268"/>
      <c r="C3814" s="268"/>
      <c r="D3814" s="268"/>
      <c r="E3814" s="268"/>
      <c r="F3814" s="268"/>
      <c r="G3814" s="271"/>
      <c r="H3814" s="268"/>
      <c r="K3814" s="270"/>
      <c r="L3814" s="270"/>
      <c r="M3814" s="270"/>
      <c r="N3814" s="270"/>
      <c r="O3814" s="268"/>
      <c r="P3814" s="268"/>
      <c r="Q3814" s="268"/>
      <c r="R3814" s="268"/>
      <c r="S3814" s="268"/>
      <c r="T3814" s="268"/>
      <c r="U3814" s="268"/>
      <c r="V3814" s="268"/>
      <c r="W3814" s="268"/>
      <c r="X3814" s="268"/>
      <c r="AC3814" s="268"/>
      <c r="AE3814" s="268"/>
      <c r="AF3814" s="268"/>
      <c r="AG3814" s="268"/>
      <c r="AH3814" s="268"/>
      <c r="AI3814" s="268"/>
      <c r="AM3814" s="268"/>
    </row>
    <row r="3815" spans="1:39" x14ac:dyDescent="0.25">
      <c r="A3815" s="268"/>
      <c r="B3815" s="268"/>
      <c r="C3815" s="268"/>
      <c r="D3815" s="268"/>
      <c r="E3815" s="268"/>
      <c r="F3815" s="268"/>
      <c r="G3815" s="271"/>
      <c r="H3815" s="268"/>
      <c r="K3815" s="270"/>
      <c r="L3815" s="270"/>
      <c r="M3815" s="270"/>
      <c r="N3815" s="270"/>
      <c r="O3815" s="268"/>
      <c r="P3815" s="268"/>
      <c r="Q3815" s="268"/>
      <c r="R3815" s="268"/>
      <c r="S3815" s="268"/>
      <c r="T3815" s="268"/>
      <c r="U3815" s="268"/>
      <c r="V3815" s="268"/>
      <c r="W3815" s="268"/>
      <c r="X3815" s="268"/>
      <c r="AC3815" s="268"/>
      <c r="AE3815" s="268"/>
      <c r="AF3815" s="268"/>
      <c r="AG3815" s="268"/>
      <c r="AH3815" s="268"/>
      <c r="AI3815" s="268"/>
      <c r="AM3815" s="268"/>
    </row>
    <row r="3816" spans="1:39" x14ac:dyDescent="0.25">
      <c r="A3816" s="268"/>
      <c r="B3816" s="268"/>
      <c r="C3816" s="268"/>
      <c r="D3816" s="268"/>
      <c r="E3816" s="268"/>
      <c r="F3816" s="268"/>
      <c r="G3816" s="271"/>
      <c r="H3816" s="268"/>
      <c r="K3816" s="270"/>
      <c r="L3816" s="270"/>
      <c r="M3816" s="270"/>
      <c r="N3816" s="270"/>
      <c r="O3816" s="268"/>
      <c r="P3816" s="268"/>
      <c r="Q3816" s="268"/>
      <c r="R3816" s="268"/>
      <c r="S3816" s="268"/>
      <c r="T3816" s="268"/>
      <c r="U3816" s="268"/>
      <c r="V3816" s="268"/>
      <c r="W3816" s="268"/>
      <c r="X3816" s="268"/>
      <c r="AC3816" s="268"/>
      <c r="AE3816" s="268"/>
      <c r="AF3816" s="268"/>
      <c r="AG3816" s="268"/>
      <c r="AH3816" s="268"/>
      <c r="AI3816" s="268"/>
      <c r="AM3816" s="268"/>
    </row>
    <row r="3817" spans="1:39" x14ac:dyDescent="0.25">
      <c r="A3817" s="268"/>
      <c r="B3817" s="268"/>
      <c r="C3817" s="268"/>
      <c r="D3817" s="268"/>
      <c r="E3817" s="268"/>
      <c r="F3817" s="268"/>
      <c r="G3817" s="271"/>
      <c r="H3817" s="268"/>
      <c r="K3817" s="270"/>
      <c r="L3817" s="270"/>
      <c r="M3817" s="270"/>
      <c r="N3817" s="270"/>
      <c r="O3817" s="268"/>
      <c r="P3817" s="268"/>
      <c r="Q3817" s="268"/>
      <c r="R3817" s="268"/>
      <c r="S3817" s="268"/>
      <c r="T3817" s="268"/>
      <c r="U3817" s="268"/>
      <c r="V3817" s="268"/>
      <c r="W3817" s="268"/>
      <c r="X3817" s="268"/>
      <c r="AC3817" s="268"/>
      <c r="AE3817" s="268"/>
      <c r="AF3817" s="268"/>
      <c r="AG3817" s="268"/>
      <c r="AH3817" s="268"/>
      <c r="AI3817" s="268"/>
      <c r="AM3817" s="268"/>
    </row>
    <row r="3818" spans="1:39" x14ac:dyDescent="0.25">
      <c r="A3818" s="268"/>
      <c r="B3818" s="268"/>
      <c r="C3818" s="268"/>
      <c r="D3818" s="268"/>
      <c r="E3818" s="268"/>
      <c r="F3818" s="268"/>
      <c r="G3818" s="271"/>
      <c r="H3818" s="268"/>
      <c r="I3818" s="268"/>
      <c r="K3818" s="270"/>
      <c r="L3818" s="270"/>
      <c r="M3818" s="270"/>
      <c r="N3818" s="270"/>
      <c r="O3818" s="268"/>
      <c r="P3818" s="268"/>
      <c r="Q3818" s="268"/>
      <c r="R3818" s="268"/>
      <c r="S3818" s="268"/>
      <c r="T3818" s="268"/>
      <c r="U3818" s="268"/>
      <c r="V3818" s="268"/>
      <c r="W3818" s="268"/>
      <c r="X3818" s="268"/>
      <c r="AC3818" s="268"/>
      <c r="AE3818" s="268"/>
      <c r="AF3818" s="268"/>
      <c r="AG3818" s="268"/>
      <c r="AH3818" s="268"/>
      <c r="AI3818" s="268"/>
      <c r="AM3818" s="268"/>
    </row>
    <row r="3819" spans="1:39" x14ac:dyDescent="0.25">
      <c r="A3819" s="268"/>
      <c r="B3819" s="268"/>
      <c r="C3819" s="268"/>
      <c r="D3819" s="268"/>
      <c r="E3819" s="268"/>
      <c r="F3819" s="268"/>
      <c r="G3819" s="271"/>
      <c r="H3819" s="268"/>
      <c r="I3819" s="2"/>
      <c r="K3819" s="270"/>
      <c r="L3819" s="270"/>
      <c r="M3819" s="270"/>
      <c r="N3819" s="270"/>
      <c r="O3819" s="268"/>
      <c r="P3819" s="268"/>
      <c r="Q3819" s="268"/>
      <c r="R3819" s="268"/>
      <c r="S3819" s="268"/>
      <c r="T3819" s="268"/>
      <c r="U3819" s="268"/>
      <c r="V3819" s="268"/>
      <c r="W3819" s="268"/>
      <c r="X3819" s="268"/>
      <c r="AC3819" s="268"/>
      <c r="AE3819" s="268"/>
      <c r="AF3819" s="268"/>
      <c r="AG3819" s="268"/>
      <c r="AH3819" s="268"/>
      <c r="AI3819" s="268"/>
      <c r="AM3819" s="268"/>
    </row>
    <row r="3820" spans="1:39" x14ac:dyDescent="0.25">
      <c r="A3820" s="268"/>
      <c r="B3820" s="268"/>
      <c r="C3820" s="268"/>
      <c r="D3820" s="268"/>
      <c r="E3820" s="268"/>
      <c r="F3820" s="268"/>
      <c r="G3820" s="271"/>
      <c r="H3820" s="268"/>
      <c r="I3820" s="2"/>
      <c r="K3820" s="270"/>
      <c r="L3820" s="270"/>
      <c r="M3820" s="270"/>
      <c r="N3820" s="270"/>
      <c r="O3820" s="268"/>
      <c r="P3820" s="268"/>
      <c r="Q3820" s="268"/>
      <c r="R3820" s="268"/>
      <c r="S3820" s="268"/>
      <c r="T3820" s="268"/>
      <c r="U3820" s="268"/>
      <c r="V3820" s="268"/>
      <c r="W3820" s="268"/>
      <c r="X3820" s="268"/>
      <c r="AC3820" s="268"/>
      <c r="AE3820" s="268"/>
      <c r="AF3820" s="268"/>
      <c r="AG3820" s="268"/>
      <c r="AH3820" s="268"/>
      <c r="AI3820" s="268"/>
      <c r="AM3820" s="268"/>
    </row>
    <row r="3821" spans="1:39" x14ac:dyDescent="0.25">
      <c r="A3821" s="268"/>
      <c r="B3821" s="268"/>
      <c r="C3821" s="268"/>
      <c r="D3821" s="268"/>
      <c r="E3821" s="268"/>
      <c r="F3821" s="268"/>
      <c r="G3821" s="271"/>
      <c r="H3821" s="268"/>
      <c r="I3821" s="2"/>
      <c r="K3821" s="270"/>
      <c r="L3821" s="270"/>
      <c r="M3821" s="270"/>
      <c r="N3821" s="270"/>
      <c r="O3821" s="268"/>
      <c r="P3821" s="268"/>
      <c r="Q3821" s="268"/>
      <c r="R3821" s="268"/>
      <c r="S3821" s="268"/>
      <c r="T3821" s="268"/>
      <c r="U3821" s="268"/>
      <c r="V3821" s="268"/>
      <c r="W3821" s="268"/>
      <c r="X3821" s="268"/>
      <c r="AC3821" s="268"/>
      <c r="AE3821" s="268"/>
      <c r="AF3821" s="268"/>
      <c r="AG3821" s="268"/>
      <c r="AH3821" s="268"/>
      <c r="AI3821" s="268"/>
      <c r="AM3821" s="268"/>
    </row>
    <row r="3822" spans="1:39" x14ac:dyDescent="0.25">
      <c r="A3822" s="268"/>
      <c r="B3822" s="268"/>
      <c r="C3822" s="268"/>
      <c r="D3822" s="268"/>
      <c r="E3822" s="268"/>
      <c r="F3822" s="268"/>
      <c r="G3822" s="271"/>
      <c r="H3822" s="268"/>
      <c r="I3822" s="2"/>
      <c r="K3822" s="270"/>
      <c r="L3822" s="270"/>
      <c r="M3822" s="270"/>
      <c r="N3822" s="270"/>
      <c r="O3822" s="268"/>
      <c r="P3822" s="268"/>
      <c r="Q3822" s="268"/>
      <c r="R3822" s="268"/>
      <c r="S3822" s="268"/>
      <c r="T3822" s="268"/>
      <c r="U3822" s="268"/>
      <c r="V3822" s="268"/>
      <c r="W3822" s="268"/>
      <c r="X3822" s="268"/>
      <c r="AC3822" s="268"/>
      <c r="AE3822" s="268"/>
      <c r="AF3822" s="268"/>
      <c r="AG3822" s="268"/>
      <c r="AH3822" s="268"/>
      <c r="AI3822" s="268"/>
      <c r="AM3822" s="268"/>
    </row>
    <row r="3823" spans="1:39" x14ac:dyDescent="0.25">
      <c r="A3823" s="268"/>
      <c r="B3823" s="268"/>
      <c r="C3823" s="268"/>
      <c r="D3823" s="268"/>
      <c r="E3823" s="268"/>
      <c r="F3823" s="268"/>
      <c r="G3823" s="271"/>
      <c r="H3823" s="268"/>
      <c r="I3823" s="2"/>
      <c r="K3823" s="270"/>
      <c r="L3823" s="270"/>
      <c r="M3823" s="270"/>
      <c r="N3823" s="270"/>
      <c r="O3823" s="268"/>
      <c r="P3823" s="268"/>
      <c r="Q3823" s="268"/>
      <c r="R3823" s="268"/>
      <c r="S3823" s="268"/>
      <c r="T3823" s="268"/>
      <c r="U3823" s="268"/>
      <c r="V3823" s="268"/>
      <c r="W3823" s="268"/>
      <c r="X3823" s="268"/>
      <c r="AC3823" s="268"/>
      <c r="AE3823" s="268"/>
      <c r="AF3823" s="268"/>
      <c r="AG3823" s="268"/>
      <c r="AH3823" s="268"/>
      <c r="AI3823" s="268"/>
      <c r="AM3823" s="268"/>
    </row>
    <row r="3824" spans="1:39" x14ac:dyDescent="0.25">
      <c r="A3824" s="268"/>
      <c r="B3824" s="268"/>
      <c r="C3824" s="268"/>
      <c r="D3824" s="268"/>
      <c r="E3824" s="268"/>
      <c r="F3824" s="268"/>
      <c r="G3824" s="271"/>
      <c r="H3824" s="268"/>
      <c r="K3824" s="270"/>
      <c r="L3824" s="270"/>
      <c r="M3824" s="270"/>
      <c r="N3824" s="270"/>
      <c r="O3824" s="268"/>
      <c r="P3824" s="268"/>
      <c r="Q3824" s="268"/>
      <c r="R3824" s="268"/>
      <c r="S3824" s="268"/>
      <c r="T3824" s="268"/>
      <c r="U3824" s="268"/>
      <c r="V3824" s="268"/>
      <c r="W3824" s="268"/>
      <c r="X3824" s="268"/>
      <c r="AC3824" s="268"/>
      <c r="AE3824" s="268"/>
      <c r="AF3824" s="268"/>
      <c r="AG3824" s="268"/>
      <c r="AH3824" s="268"/>
      <c r="AI3824" s="268"/>
      <c r="AM3824" s="268"/>
    </row>
    <row r="3825" spans="1:39" x14ac:dyDescent="0.25">
      <c r="A3825" s="268"/>
      <c r="B3825" s="268"/>
      <c r="C3825" s="268"/>
      <c r="D3825" s="268"/>
      <c r="E3825" s="268"/>
      <c r="F3825" s="268"/>
      <c r="G3825" s="271"/>
      <c r="H3825" s="268"/>
      <c r="K3825" s="270"/>
      <c r="L3825" s="270"/>
      <c r="M3825" s="270"/>
      <c r="N3825" s="270"/>
      <c r="O3825" s="268"/>
      <c r="P3825" s="268"/>
      <c r="Q3825" s="268"/>
      <c r="R3825" s="268"/>
      <c r="S3825" s="268"/>
      <c r="T3825" s="268"/>
      <c r="U3825" s="268"/>
      <c r="V3825" s="268"/>
      <c r="W3825" s="268"/>
      <c r="X3825" s="268"/>
      <c r="AC3825" s="268"/>
      <c r="AE3825" s="268"/>
      <c r="AF3825" s="268"/>
      <c r="AG3825" s="268"/>
      <c r="AH3825" s="268"/>
      <c r="AI3825" s="268"/>
      <c r="AM3825" s="268"/>
    </row>
    <row r="3826" spans="1:39" x14ac:dyDescent="0.25">
      <c r="A3826" s="268"/>
      <c r="B3826" s="268"/>
      <c r="C3826" s="268"/>
      <c r="D3826" s="268"/>
      <c r="E3826" s="268"/>
      <c r="F3826" s="268"/>
      <c r="G3826" s="271"/>
      <c r="H3826" s="268"/>
      <c r="I3826" s="268"/>
      <c r="K3826" s="270"/>
      <c r="L3826" s="270"/>
      <c r="M3826" s="270"/>
      <c r="N3826" s="270"/>
      <c r="O3826" s="268"/>
      <c r="P3826" s="268"/>
      <c r="Q3826" s="268"/>
      <c r="R3826" s="268"/>
      <c r="S3826" s="268"/>
      <c r="T3826" s="268"/>
      <c r="U3826" s="268"/>
      <c r="V3826" s="268"/>
      <c r="W3826" s="268"/>
      <c r="X3826" s="268"/>
      <c r="AC3826" s="268"/>
      <c r="AE3826" s="268"/>
      <c r="AF3826" s="268"/>
      <c r="AG3826" s="268"/>
      <c r="AH3826" s="268"/>
      <c r="AI3826" s="268"/>
      <c r="AM3826" s="268"/>
    </row>
    <row r="3827" spans="1:39" x14ac:dyDescent="0.25">
      <c r="A3827" s="268"/>
      <c r="B3827" s="268"/>
      <c r="C3827" s="268"/>
      <c r="D3827" s="268"/>
      <c r="E3827" s="268"/>
      <c r="F3827" s="268"/>
      <c r="G3827" s="271"/>
      <c r="H3827" s="268"/>
      <c r="K3827" s="270"/>
      <c r="L3827" s="270"/>
      <c r="M3827" s="270"/>
      <c r="N3827" s="270"/>
      <c r="O3827" s="268"/>
      <c r="P3827" s="268"/>
      <c r="Q3827" s="268"/>
      <c r="R3827" s="268"/>
      <c r="S3827" s="268"/>
      <c r="T3827" s="268"/>
      <c r="U3827" s="268"/>
      <c r="V3827" s="268"/>
      <c r="W3827" s="268"/>
      <c r="X3827" s="268"/>
      <c r="AC3827" s="268"/>
      <c r="AE3827" s="268"/>
      <c r="AF3827" s="268"/>
      <c r="AG3827" s="268"/>
      <c r="AH3827" s="268"/>
      <c r="AI3827" s="268"/>
      <c r="AM3827" s="268"/>
    </row>
    <row r="3828" spans="1:39" x14ac:dyDescent="0.25">
      <c r="A3828" s="268"/>
      <c r="B3828" s="268"/>
      <c r="C3828" s="268"/>
      <c r="D3828" s="268"/>
      <c r="E3828" s="268"/>
      <c r="F3828" s="268"/>
      <c r="G3828" s="271"/>
      <c r="H3828" s="268"/>
      <c r="I3828" s="268"/>
      <c r="K3828" s="270"/>
      <c r="L3828" s="270"/>
      <c r="M3828" s="270"/>
      <c r="N3828" s="270"/>
      <c r="O3828" s="268"/>
      <c r="P3828" s="268"/>
      <c r="Q3828" s="268"/>
      <c r="R3828" s="268"/>
      <c r="S3828" s="268"/>
      <c r="T3828" s="268"/>
      <c r="U3828" s="268"/>
      <c r="V3828" s="268"/>
      <c r="W3828" s="268"/>
      <c r="X3828" s="268"/>
      <c r="AC3828" s="268"/>
      <c r="AE3828" s="268"/>
      <c r="AF3828" s="268"/>
      <c r="AG3828" s="268"/>
      <c r="AH3828" s="268"/>
      <c r="AI3828" s="268"/>
      <c r="AM3828" s="268"/>
    </row>
    <row r="3829" spans="1:39" x14ac:dyDescent="0.25">
      <c r="A3829" s="268"/>
      <c r="B3829" s="268"/>
      <c r="C3829" s="268"/>
      <c r="D3829" s="268"/>
      <c r="E3829" s="268"/>
      <c r="F3829" s="268"/>
      <c r="G3829" s="271"/>
      <c r="H3829" s="268"/>
      <c r="K3829" s="270"/>
      <c r="L3829" s="270"/>
      <c r="M3829" s="270"/>
      <c r="N3829" s="270"/>
      <c r="O3829" s="268"/>
      <c r="P3829" s="268"/>
      <c r="Q3829" s="268"/>
      <c r="R3829" s="268"/>
      <c r="S3829" s="268"/>
      <c r="T3829" s="268"/>
      <c r="U3829" s="268"/>
      <c r="V3829" s="268"/>
      <c r="W3829" s="268"/>
      <c r="X3829" s="268"/>
      <c r="AC3829" s="268"/>
      <c r="AE3829" s="268"/>
      <c r="AF3829" s="268"/>
      <c r="AG3829" s="268"/>
      <c r="AH3829" s="268"/>
      <c r="AI3829" s="268"/>
      <c r="AM3829" s="268"/>
    </row>
    <row r="3830" spans="1:39" x14ac:dyDescent="0.25">
      <c r="A3830" s="268"/>
      <c r="B3830" s="268"/>
      <c r="C3830" s="268"/>
      <c r="D3830" s="268"/>
      <c r="E3830" s="268"/>
      <c r="F3830" s="268"/>
      <c r="G3830" s="271"/>
      <c r="H3830" s="268"/>
      <c r="I3830" s="2"/>
      <c r="K3830" s="270"/>
      <c r="L3830" s="270"/>
      <c r="M3830" s="270"/>
      <c r="N3830" s="270"/>
      <c r="O3830" s="268"/>
      <c r="P3830" s="268"/>
      <c r="Q3830" s="268"/>
      <c r="R3830" s="268"/>
      <c r="S3830" s="268"/>
      <c r="T3830" s="268"/>
      <c r="U3830" s="268"/>
      <c r="V3830" s="268"/>
      <c r="W3830" s="268"/>
      <c r="X3830" s="268"/>
      <c r="AC3830" s="268"/>
      <c r="AE3830" s="268"/>
      <c r="AF3830" s="268"/>
      <c r="AG3830" s="268"/>
      <c r="AH3830" s="268"/>
      <c r="AI3830" s="268"/>
      <c r="AM3830" s="268"/>
    </row>
    <row r="3831" spans="1:39" x14ac:dyDescent="0.25">
      <c r="A3831" s="268"/>
      <c r="B3831" s="268"/>
      <c r="C3831" s="268"/>
      <c r="D3831" s="268"/>
      <c r="E3831" s="268"/>
      <c r="F3831" s="268"/>
      <c r="G3831" s="271"/>
      <c r="H3831" s="268"/>
      <c r="I3831" s="268"/>
      <c r="K3831" s="270"/>
      <c r="L3831" s="270"/>
      <c r="M3831" s="270"/>
      <c r="N3831" s="270"/>
      <c r="O3831" s="268"/>
      <c r="P3831" s="268"/>
      <c r="Q3831" s="268"/>
      <c r="R3831" s="268"/>
      <c r="S3831" s="268"/>
      <c r="T3831" s="268"/>
      <c r="U3831" s="268"/>
      <c r="V3831" s="268"/>
      <c r="W3831" s="268"/>
      <c r="X3831" s="268"/>
      <c r="AC3831" s="268"/>
      <c r="AE3831" s="268"/>
      <c r="AF3831" s="268"/>
      <c r="AG3831" s="268"/>
      <c r="AH3831" s="268"/>
      <c r="AI3831" s="268"/>
      <c r="AM3831" s="268"/>
    </row>
    <row r="3832" spans="1:39" x14ac:dyDescent="0.25">
      <c r="A3832" s="268"/>
      <c r="B3832" s="268"/>
      <c r="C3832" s="268"/>
      <c r="D3832" s="268"/>
      <c r="E3832" s="268"/>
      <c r="F3832" s="268"/>
      <c r="G3832" s="271"/>
      <c r="H3832" s="268"/>
      <c r="I3832" s="268"/>
      <c r="K3832" s="270"/>
      <c r="L3832" s="270"/>
      <c r="M3832" s="270"/>
      <c r="N3832" s="270"/>
      <c r="O3832" s="268"/>
      <c r="P3832" s="268"/>
      <c r="Q3832" s="268"/>
      <c r="R3832" s="268"/>
      <c r="S3832" s="268"/>
      <c r="T3832" s="268"/>
      <c r="U3832" s="268"/>
      <c r="V3832" s="268"/>
      <c r="W3832" s="268"/>
      <c r="X3832" s="268"/>
      <c r="AC3832" s="268"/>
      <c r="AE3832" s="268"/>
      <c r="AF3832" s="268"/>
      <c r="AG3832" s="268"/>
      <c r="AH3832" s="268"/>
      <c r="AI3832" s="268"/>
      <c r="AM3832" s="268"/>
    </row>
    <row r="3833" spans="1:39" x14ac:dyDescent="0.25">
      <c r="A3833" s="268"/>
      <c r="B3833" s="268"/>
      <c r="C3833" s="268"/>
      <c r="D3833" s="268"/>
      <c r="E3833" s="268"/>
      <c r="F3833" s="268"/>
      <c r="G3833" s="271"/>
      <c r="H3833" s="268"/>
      <c r="I3833" s="2"/>
      <c r="K3833" s="270"/>
      <c r="L3833" s="270"/>
      <c r="M3833" s="270"/>
      <c r="N3833" s="270"/>
      <c r="O3833" s="268"/>
      <c r="P3833" s="268"/>
      <c r="Q3833" s="268"/>
      <c r="R3833" s="268"/>
      <c r="S3833" s="268"/>
      <c r="T3833" s="268"/>
      <c r="U3833" s="268"/>
      <c r="V3833" s="268"/>
      <c r="W3833" s="268"/>
      <c r="X3833" s="268"/>
      <c r="AC3833" s="268"/>
      <c r="AE3833" s="268"/>
      <c r="AF3833" s="268"/>
      <c r="AG3833" s="268"/>
      <c r="AH3833" s="268"/>
      <c r="AI3833" s="268"/>
      <c r="AM3833" s="268"/>
    </row>
    <row r="3834" spans="1:39" x14ac:dyDescent="0.25">
      <c r="A3834" s="268"/>
      <c r="B3834" s="268"/>
      <c r="C3834" s="268"/>
      <c r="D3834" s="268"/>
      <c r="E3834" s="268"/>
      <c r="F3834" s="268"/>
      <c r="G3834" s="271"/>
      <c r="H3834" s="268"/>
      <c r="I3834" s="2"/>
      <c r="K3834" s="270"/>
      <c r="L3834" s="270"/>
      <c r="M3834" s="270"/>
      <c r="N3834" s="270"/>
      <c r="O3834" s="268"/>
      <c r="P3834" s="268"/>
      <c r="Q3834" s="268"/>
      <c r="R3834" s="268"/>
      <c r="S3834" s="268"/>
      <c r="T3834" s="268"/>
      <c r="U3834" s="268"/>
      <c r="V3834" s="268"/>
      <c r="W3834" s="268"/>
      <c r="X3834" s="268"/>
      <c r="AC3834" s="268"/>
      <c r="AE3834" s="268"/>
      <c r="AF3834" s="268"/>
      <c r="AG3834" s="268"/>
      <c r="AH3834" s="268"/>
      <c r="AI3834" s="268"/>
      <c r="AM3834" s="268"/>
    </row>
    <row r="3835" spans="1:39" x14ac:dyDescent="0.25">
      <c r="A3835" s="268"/>
      <c r="B3835" s="268"/>
      <c r="C3835" s="268"/>
      <c r="D3835" s="268"/>
      <c r="E3835" s="268"/>
      <c r="F3835" s="268"/>
      <c r="G3835" s="271"/>
      <c r="H3835" s="268"/>
      <c r="I3835" s="268"/>
      <c r="K3835" s="270"/>
      <c r="L3835" s="270"/>
      <c r="M3835" s="270"/>
      <c r="N3835" s="270"/>
      <c r="O3835" s="268"/>
      <c r="P3835" s="268"/>
      <c r="Q3835" s="268"/>
      <c r="R3835" s="268"/>
      <c r="S3835" s="268"/>
      <c r="T3835" s="268"/>
      <c r="U3835" s="268"/>
      <c r="V3835" s="268"/>
      <c r="W3835" s="268"/>
      <c r="X3835" s="268"/>
      <c r="AC3835" s="268"/>
      <c r="AE3835" s="268"/>
      <c r="AF3835" s="268"/>
      <c r="AG3835" s="268"/>
      <c r="AH3835" s="268"/>
      <c r="AI3835" s="268"/>
      <c r="AM3835" s="268"/>
    </row>
    <row r="3836" spans="1:39" x14ac:dyDescent="0.25">
      <c r="A3836" s="268"/>
      <c r="B3836" s="268"/>
      <c r="C3836" s="268"/>
      <c r="D3836" s="268"/>
      <c r="E3836" s="268"/>
      <c r="F3836" s="268"/>
      <c r="G3836" s="271"/>
      <c r="H3836" s="268"/>
      <c r="I3836" s="2"/>
      <c r="K3836" s="270"/>
      <c r="L3836" s="270"/>
      <c r="M3836" s="270"/>
      <c r="N3836" s="270"/>
      <c r="O3836" s="268"/>
      <c r="P3836" s="268"/>
      <c r="Q3836" s="268"/>
      <c r="R3836" s="268"/>
      <c r="S3836" s="268"/>
      <c r="T3836" s="268"/>
      <c r="U3836" s="268"/>
      <c r="V3836" s="268"/>
      <c r="W3836" s="268"/>
      <c r="X3836" s="268"/>
      <c r="AC3836" s="268"/>
      <c r="AE3836" s="268"/>
      <c r="AF3836" s="268"/>
      <c r="AG3836" s="268"/>
      <c r="AH3836" s="268"/>
      <c r="AI3836" s="268"/>
      <c r="AM3836" s="268"/>
    </row>
    <row r="3837" spans="1:39" x14ac:dyDescent="0.25">
      <c r="A3837" s="268"/>
      <c r="B3837" s="268"/>
      <c r="C3837" s="268"/>
      <c r="D3837" s="268"/>
      <c r="E3837" s="268"/>
      <c r="F3837" s="268"/>
      <c r="G3837" s="271"/>
      <c r="H3837" s="268"/>
      <c r="I3837" s="2"/>
      <c r="K3837" s="270"/>
      <c r="L3837" s="270"/>
      <c r="M3837" s="270"/>
      <c r="N3837" s="270"/>
      <c r="O3837" s="268"/>
      <c r="P3837" s="268"/>
      <c r="Q3837" s="268"/>
      <c r="R3837" s="268"/>
      <c r="S3837" s="268"/>
      <c r="T3837" s="268"/>
      <c r="U3837" s="268"/>
      <c r="V3837" s="268"/>
      <c r="W3837" s="268"/>
      <c r="X3837" s="268"/>
      <c r="AC3837" s="268"/>
      <c r="AE3837" s="268"/>
      <c r="AF3837" s="268"/>
      <c r="AG3837" s="268"/>
      <c r="AH3837" s="268"/>
      <c r="AI3837" s="268"/>
      <c r="AM3837" s="268"/>
    </row>
    <row r="3838" spans="1:39" x14ac:dyDescent="0.25">
      <c r="A3838" s="268"/>
      <c r="B3838" s="268"/>
      <c r="C3838" s="268"/>
      <c r="D3838" s="268"/>
      <c r="E3838" s="268"/>
      <c r="F3838" s="268"/>
      <c r="G3838" s="271"/>
      <c r="H3838" s="268"/>
      <c r="I3838" s="2"/>
      <c r="K3838" s="270"/>
      <c r="L3838" s="270"/>
      <c r="M3838" s="270"/>
      <c r="N3838" s="270"/>
      <c r="O3838" s="268"/>
      <c r="P3838" s="268"/>
      <c r="Q3838" s="268"/>
      <c r="R3838" s="268"/>
      <c r="S3838" s="268"/>
      <c r="T3838" s="268"/>
      <c r="U3838" s="268"/>
      <c r="V3838" s="268"/>
      <c r="W3838" s="268"/>
      <c r="X3838" s="268"/>
      <c r="AC3838" s="268"/>
      <c r="AE3838" s="268"/>
      <c r="AF3838" s="268"/>
      <c r="AG3838" s="268"/>
      <c r="AH3838" s="268"/>
      <c r="AI3838" s="268"/>
      <c r="AM3838" s="268"/>
    </row>
    <row r="3839" spans="1:39" x14ac:dyDescent="0.25">
      <c r="A3839" s="268"/>
      <c r="B3839" s="268"/>
      <c r="C3839" s="268"/>
      <c r="D3839" s="268"/>
      <c r="E3839" s="268"/>
      <c r="F3839" s="268"/>
      <c r="G3839" s="271"/>
      <c r="H3839" s="268"/>
      <c r="J3839" s="2"/>
      <c r="K3839" s="270"/>
      <c r="L3839" s="270"/>
      <c r="M3839" s="270"/>
      <c r="N3839" s="270"/>
      <c r="O3839" s="268"/>
      <c r="P3839" s="268"/>
      <c r="Q3839" s="268"/>
      <c r="R3839" s="268"/>
      <c r="S3839" s="268"/>
      <c r="T3839" s="268"/>
      <c r="U3839" s="268"/>
      <c r="V3839" s="268"/>
      <c r="W3839" s="268"/>
      <c r="X3839" s="268"/>
      <c r="AC3839" s="268"/>
      <c r="AE3839" s="268"/>
      <c r="AF3839" s="268"/>
      <c r="AG3839" s="268"/>
      <c r="AH3839" s="268"/>
      <c r="AI3839" s="268"/>
      <c r="AM3839" s="268"/>
    </row>
    <row r="3840" spans="1:39" x14ac:dyDescent="0.25">
      <c r="A3840" s="268"/>
      <c r="B3840" s="268"/>
      <c r="C3840" s="268"/>
      <c r="D3840" s="268"/>
      <c r="E3840" s="268"/>
      <c r="F3840" s="268"/>
      <c r="G3840" s="271"/>
      <c r="H3840" s="268"/>
      <c r="I3840" s="2"/>
      <c r="K3840" s="270"/>
      <c r="L3840" s="270"/>
      <c r="M3840" s="270"/>
      <c r="N3840" s="270"/>
      <c r="O3840" s="268"/>
      <c r="P3840" s="268"/>
      <c r="Q3840" s="268"/>
      <c r="R3840" s="268"/>
      <c r="S3840" s="268"/>
      <c r="T3840" s="268"/>
      <c r="U3840" s="268"/>
      <c r="V3840" s="268"/>
      <c r="W3840" s="268"/>
      <c r="X3840" s="268"/>
      <c r="AC3840" s="268"/>
      <c r="AE3840" s="268"/>
      <c r="AF3840" s="268"/>
      <c r="AG3840" s="268"/>
      <c r="AH3840" s="268"/>
      <c r="AI3840" s="268"/>
      <c r="AM3840" s="268"/>
    </row>
    <row r="3841" spans="1:39" x14ac:dyDescent="0.25">
      <c r="A3841" s="268"/>
      <c r="B3841" s="268"/>
      <c r="C3841" s="268"/>
      <c r="D3841" s="268"/>
      <c r="E3841" s="268"/>
      <c r="F3841" s="268"/>
      <c r="G3841" s="271"/>
      <c r="H3841" s="268"/>
      <c r="I3841" s="2"/>
      <c r="K3841" s="270"/>
      <c r="L3841" s="270"/>
      <c r="M3841" s="270"/>
      <c r="N3841" s="270"/>
      <c r="O3841" s="268"/>
      <c r="P3841" s="268"/>
      <c r="Q3841" s="268"/>
      <c r="R3841" s="268"/>
      <c r="S3841" s="268"/>
      <c r="T3841" s="268"/>
      <c r="U3841" s="268"/>
      <c r="V3841" s="268"/>
      <c r="W3841" s="268"/>
      <c r="X3841" s="268"/>
      <c r="AC3841" s="268"/>
      <c r="AE3841" s="268"/>
      <c r="AF3841" s="268"/>
      <c r="AG3841" s="268"/>
      <c r="AH3841" s="268"/>
      <c r="AI3841" s="268"/>
      <c r="AM3841" s="268"/>
    </row>
    <row r="3842" spans="1:39" x14ac:dyDescent="0.25">
      <c r="A3842" s="268"/>
      <c r="B3842" s="268"/>
      <c r="C3842" s="268"/>
      <c r="D3842" s="268"/>
      <c r="E3842" s="268"/>
      <c r="F3842" s="268"/>
      <c r="G3842" s="271"/>
      <c r="H3842" s="268"/>
      <c r="I3842" s="2"/>
      <c r="K3842" s="270"/>
      <c r="L3842" s="270"/>
      <c r="M3842" s="270"/>
      <c r="N3842" s="270"/>
      <c r="O3842" s="268"/>
      <c r="P3842" s="268"/>
      <c r="Q3842" s="268"/>
      <c r="R3842" s="268"/>
      <c r="S3842" s="268"/>
      <c r="T3842" s="268"/>
      <c r="U3842" s="268"/>
      <c r="V3842" s="268"/>
      <c r="W3842" s="268"/>
      <c r="X3842" s="268"/>
      <c r="AC3842" s="268"/>
      <c r="AE3842" s="268"/>
      <c r="AF3842" s="268"/>
      <c r="AG3842" s="268"/>
      <c r="AH3842" s="268"/>
      <c r="AI3842" s="268"/>
      <c r="AM3842" s="268"/>
    </row>
    <row r="3843" spans="1:39" x14ac:dyDescent="0.25">
      <c r="A3843" s="268"/>
      <c r="B3843" s="268"/>
      <c r="C3843" s="268"/>
      <c r="D3843" s="268"/>
      <c r="E3843" s="268"/>
      <c r="F3843" s="268"/>
      <c r="G3843" s="271"/>
      <c r="H3843" s="268"/>
      <c r="I3843" s="2"/>
      <c r="K3843" s="270"/>
      <c r="L3843" s="270"/>
      <c r="M3843" s="270"/>
      <c r="N3843" s="270"/>
      <c r="O3843" s="268"/>
      <c r="P3843" s="268"/>
      <c r="Q3843" s="268"/>
      <c r="R3843" s="268"/>
      <c r="S3843" s="268"/>
      <c r="T3843" s="268"/>
      <c r="U3843" s="268"/>
      <c r="V3843" s="268"/>
      <c r="W3843" s="268"/>
      <c r="X3843" s="268"/>
      <c r="AC3843" s="268"/>
      <c r="AE3843" s="268"/>
      <c r="AF3843" s="268"/>
      <c r="AG3843" s="268"/>
      <c r="AH3843" s="268"/>
      <c r="AI3843" s="268"/>
      <c r="AM3843" s="268"/>
    </row>
    <row r="3844" spans="1:39" x14ac:dyDescent="0.25">
      <c r="A3844" s="268"/>
      <c r="B3844" s="268"/>
      <c r="C3844" s="268"/>
      <c r="D3844" s="268"/>
      <c r="E3844" s="268"/>
      <c r="F3844" s="268"/>
      <c r="G3844" s="271"/>
      <c r="H3844" s="268"/>
      <c r="I3844" s="2"/>
      <c r="K3844" s="270"/>
      <c r="L3844" s="270"/>
      <c r="M3844" s="270"/>
      <c r="N3844" s="270"/>
      <c r="O3844" s="268"/>
      <c r="P3844" s="268"/>
      <c r="Q3844" s="268"/>
      <c r="R3844" s="268"/>
      <c r="S3844" s="268"/>
      <c r="T3844" s="268"/>
      <c r="U3844" s="268"/>
      <c r="V3844" s="268"/>
      <c r="W3844" s="268"/>
      <c r="X3844" s="268"/>
      <c r="AC3844" s="268"/>
      <c r="AE3844" s="268"/>
      <c r="AF3844" s="268"/>
      <c r="AG3844" s="268"/>
      <c r="AH3844" s="268"/>
      <c r="AI3844" s="268"/>
      <c r="AM3844" s="268"/>
    </row>
    <row r="3845" spans="1:39" x14ac:dyDescent="0.25">
      <c r="A3845" s="268"/>
      <c r="B3845" s="268"/>
      <c r="C3845" s="268"/>
      <c r="D3845" s="268"/>
      <c r="E3845" s="268"/>
      <c r="F3845" s="268"/>
      <c r="G3845" s="271"/>
      <c r="H3845" s="268"/>
      <c r="I3845" s="2"/>
      <c r="K3845" s="270"/>
      <c r="L3845" s="270"/>
      <c r="M3845" s="270"/>
      <c r="N3845" s="270"/>
      <c r="O3845" s="268"/>
      <c r="P3845" s="268"/>
      <c r="Q3845" s="268"/>
      <c r="R3845" s="268"/>
      <c r="S3845" s="268"/>
      <c r="T3845" s="268"/>
      <c r="U3845" s="268"/>
      <c r="V3845" s="268"/>
      <c r="W3845" s="268"/>
      <c r="X3845" s="268"/>
      <c r="AC3845" s="268"/>
      <c r="AE3845" s="268"/>
      <c r="AF3845" s="268"/>
      <c r="AG3845" s="268"/>
      <c r="AH3845" s="268"/>
      <c r="AI3845" s="268"/>
      <c r="AM3845" s="268"/>
    </row>
    <row r="3846" spans="1:39" x14ac:dyDescent="0.25">
      <c r="A3846" s="268"/>
      <c r="B3846" s="268"/>
      <c r="C3846" s="268"/>
      <c r="D3846" s="268"/>
      <c r="E3846" s="268"/>
      <c r="F3846" s="268"/>
      <c r="G3846" s="271"/>
      <c r="H3846" s="268"/>
      <c r="I3846" s="268"/>
      <c r="K3846" s="270"/>
      <c r="L3846" s="270"/>
      <c r="M3846" s="270"/>
      <c r="N3846" s="270"/>
      <c r="O3846" s="268"/>
      <c r="P3846" s="268"/>
      <c r="Q3846" s="268"/>
      <c r="R3846" s="268"/>
      <c r="S3846" s="268"/>
      <c r="T3846" s="268"/>
      <c r="U3846" s="268"/>
      <c r="V3846" s="268"/>
      <c r="W3846" s="268"/>
      <c r="X3846" s="268"/>
      <c r="AC3846" s="268"/>
      <c r="AE3846" s="268"/>
      <c r="AF3846" s="268"/>
      <c r="AG3846" s="268"/>
      <c r="AH3846" s="268"/>
      <c r="AI3846" s="268"/>
      <c r="AM3846" s="268"/>
    </row>
    <row r="3847" spans="1:39" x14ac:dyDescent="0.25">
      <c r="A3847" s="268"/>
      <c r="B3847" s="268"/>
      <c r="C3847" s="268"/>
      <c r="D3847" s="268"/>
      <c r="E3847" s="268"/>
      <c r="F3847" s="268"/>
      <c r="G3847" s="271"/>
      <c r="H3847" s="268"/>
      <c r="I3847" s="268"/>
      <c r="K3847" s="270"/>
      <c r="L3847" s="270"/>
      <c r="M3847" s="270"/>
      <c r="N3847" s="270"/>
      <c r="O3847" s="268"/>
      <c r="P3847" s="268"/>
      <c r="Q3847" s="268"/>
      <c r="R3847" s="268"/>
      <c r="S3847" s="268"/>
      <c r="T3847" s="268"/>
      <c r="U3847" s="268"/>
      <c r="V3847" s="268"/>
      <c r="W3847" s="268"/>
      <c r="X3847" s="268"/>
      <c r="AC3847" s="268"/>
      <c r="AE3847" s="268"/>
      <c r="AF3847" s="268"/>
      <c r="AG3847" s="268"/>
      <c r="AH3847" s="268"/>
      <c r="AI3847" s="268"/>
      <c r="AM3847" s="268"/>
    </row>
    <row r="3848" spans="1:39" x14ac:dyDescent="0.25">
      <c r="A3848" s="268"/>
      <c r="B3848" s="268"/>
      <c r="C3848" s="268"/>
      <c r="D3848" s="268"/>
      <c r="E3848" s="268"/>
      <c r="F3848" s="268"/>
      <c r="G3848" s="271"/>
      <c r="H3848" s="268"/>
      <c r="I3848" s="268"/>
      <c r="K3848" s="270"/>
      <c r="L3848" s="270"/>
      <c r="M3848" s="270"/>
      <c r="N3848" s="270"/>
      <c r="O3848" s="268"/>
      <c r="P3848" s="268"/>
      <c r="Q3848" s="268"/>
      <c r="R3848" s="268"/>
      <c r="S3848" s="268"/>
      <c r="T3848" s="268"/>
      <c r="U3848" s="268"/>
      <c r="V3848" s="268"/>
      <c r="W3848" s="268"/>
      <c r="X3848" s="268"/>
      <c r="AC3848" s="268"/>
      <c r="AE3848" s="268"/>
      <c r="AF3848" s="268"/>
      <c r="AG3848" s="268"/>
      <c r="AH3848" s="268"/>
      <c r="AI3848" s="268"/>
      <c r="AM3848" s="268"/>
    </row>
    <row r="3849" spans="1:39" x14ac:dyDescent="0.25">
      <c r="A3849" s="268"/>
      <c r="B3849" s="268"/>
      <c r="C3849" s="268"/>
      <c r="D3849" s="268"/>
      <c r="E3849" s="268"/>
      <c r="F3849" s="268"/>
      <c r="G3849" s="271"/>
      <c r="H3849" s="268"/>
      <c r="I3849" s="2"/>
      <c r="K3849" s="270"/>
      <c r="L3849" s="270"/>
      <c r="M3849" s="270"/>
      <c r="N3849" s="270"/>
      <c r="O3849" s="268"/>
      <c r="P3849" s="268"/>
      <c r="Q3849" s="268"/>
      <c r="R3849" s="268"/>
      <c r="S3849" s="268"/>
      <c r="T3849" s="268"/>
      <c r="U3849" s="268"/>
      <c r="V3849" s="268"/>
      <c r="W3849" s="268"/>
      <c r="X3849" s="268"/>
      <c r="AC3849" s="268"/>
      <c r="AE3849" s="268"/>
      <c r="AF3849" s="268"/>
      <c r="AG3849" s="268"/>
      <c r="AH3849" s="268"/>
      <c r="AI3849" s="268"/>
      <c r="AM3849" s="268"/>
    </row>
    <row r="3850" spans="1:39" x14ac:dyDescent="0.25">
      <c r="A3850" s="268"/>
      <c r="B3850" s="268"/>
      <c r="C3850" s="268"/>
      <c r="D3850" s="268"/>
      <c r="E3850" s="268"/>
      <c r="F3850" s="268"/>
      <c r="G3850" s="271"/>
      <c r="H3850" s="268"/>
      <c r="I3850" s="2"/>
      <c r="K3850" s="270"/>
      <c r="L3850" s="270"/>
      <c r="M3850" s="270"/>
      <c r="N3850" s="270"/>
      <c r="O3850" s="268"/>
      <c r="P3850" s="268"/>
      <c r="Q3850" s="268"/>
      <c r="R3850" s="268"/>
      <c r="S3850" s="268"/>
      <c r="T3850" s="268"/>
      <c r="U3850" s="268"/>
      <c r="V3850" s="268"/>
      <c r="W3850" s="268"/>
      <c r="X3850" s="268"/>
      <c r="AC3850" s="268"/>
      <c r="AE3850" s="268"/>
      <c r="AF3850" s="268"/>
      <c r="AG3850" s="268"/>
      <c r="AH3850" s="268"/>
      <c r="AI3850" s="268"/>
      <c r="AM3850" s="268"/>
    </row>
    <row r="3851" spans="1:39" x14ac:dyDescent="0.25">
      <c r="A3851" s="268"/>
      <c r="B3851" s="268"/>
      <c r="C3851" s="268"/>
      <c r="D3851" s="268"/>
      <c r="E3851" s="268"/>
      <c r="F3851" s="268"/>
      <c r="G3851" s="271"/>
      <c r="H3851" s="268"/>
      <c r="I3851" s="2"/>
      <c r="K3851" s="270"/>
      <c r="L3851" s="270"/>
      <c r="M3851" s="270"/>
      <c r="N3851" s="270"/>
      <c r="O3851" s="268"/>
      <c r="P3851" s="268"/>
      <c r="Q3851" s="268"/>
      <c r="R3851" s="268"/>
      <c r="S3851" s="268"/>
      <c r="T3851" s="268"/>
      <c r="U3851" s="268"/>
      <c r="V3851" s="268"/>
      <c r="W3851" s="268"/>
      <c r="X3851" s="268"/>
      <c r="AC3851" s="268"/>
      <c r="AE3851" s="268"/>
      <c r="AF3851" s="268"/>
      <c r="AG3851" s="268"/>
      <c r="AH3851" s="268"/>
      <c r="AI3851" s="268"/>
      <c r="AM3851" s="268"/>
    </row>
    <row r="3852" spans="1:39" x14ac:dyDescent="0.25">
      <c r="A3852" s="268"/>
      <c r="B3852" s="268"/>
      <c r="C3852" s="268"/>
      <c r="D3852" s="268"/>
      <c r="E3852" s="268"/>
      <c r="F3852" s="268"/>
      <c r="G3852" s="271"/>
      <c r="H3852" s="268"/>
      <c r="I3852" s="2"/>
      <c r="K3852" s="270"/>
      <c r="L3852" s="270"/>
      <c r="M3852" s="270"/>
      <c r="N3852" s="270"/>
      <c r="O3852" s="268"/>
      <c r="P3852" s="268"/>
      <c r="Q3852" s="268"/>
      <c r="R3852" s="268"/>
      <c r="S3852" s="268"/>
      <c r="T3852" s="268"/>
      <c r="U3852" s="268"/>
      <c r="V3852" s="268"/>
      <c r="W3852" s="268"/>
      <c r="X3852" s="268"/>
      <c r="AC3852" s="268"/>
      <c r="AE3852" s="268"/>
      <c r="AF3852" s="268"/>
      <c r="AG3852" s="268"/>
      <c r="AH3852" s="268"/>
      <c r="AI3852" s="268"/>
      <c r="AM3852" s="268"/>
    </row>
    <row r="3853" spans="1:39" x14ac:dyDescent="0.25">
      <c r="A3853" s="268"/>
      <c r="B3853" s="268"/>
      <c r="C3853" s="268"/>
      <c r="D3853" s="268"/>
      <c r="E3853" s="268"/>
      <c r="F3853" s="268"/>
      <c r="G3853" s="271"/>
      <c r="H3853" s="268"/>
      <c r="I3853" s="2"/>
      <c r="K3853" s="270"/>
      <c r="L3853" s="270"/>
      <c r="M3853" s="270"/>
      <c r="N3853" s="270"/>
      <c r="O3853" s="268"/>
      <c r="P3853" s="268"/>
      <c r="Q3853" s="268"/>
      <c r="R3853" s="268"/>
      <c r="S3853" s="268"/>
      <c r="T3853" s="268"/>
      <c r="U3853" s="268"/>
      <c r="V3853" s="268"/>
      <c r="W3853" s="268"/>
      <c r="X3853" s="268"/>
      <c r="AC3853" s="268"/>
      <c r="AE3853" s="268"/>
      <c r="AF3853" s="268"/>
      <c r="AG3853" s="268"/>
      <c r="AH3853" s="268"/>
      <c r="AI3853" s="268"/>
      <c r="AM3853" s="268"/>
    </row>
    <row r="3854" spans="1:39" x14ac:dyDescent="0.25">
      <c r="A3854" s="268"/>
      <c r="B3854" s="268"/>
      <c r="C3854" s="268"/>
      <c r="D3854" s="268"/>
      <c r="E3854" s="268"/>
      <c r="F3854" s="268"/>
      <c r="G3854" s="271"/>
      <c r="H3854" s="268"/>
      <c r="I3854" s="2"/>
      <c r="K3854" s="270"/>
      <c r="L3854" s="270"/>
      <c r="M3854" s="270"/>
      <c r="N3854" s="270"/>
      <c r="O3854" s="268"/>
      <c r="P3854" s="268"/>
      <c r="Q3854" s="268"/>
      <c r="R3854" s="268"/>
      <c r="S3854" s="268"/>
      <c r="T3854" s="268"/>
      <c r="U3854" s="268"/>
      <c r="V3854" s="268"/>
      <c r="W3854" s="268"/>
      <c r="X3854" s="268"/>
      <c r="AC3854" s="268"/>
      <c r="AE3854" s="268"/>
      <c r="AF3854" s="268"/>
      <c r="AG3854" s="268"/>
      <c r="AH3854" s="268"/>
      <c r="AI3854" s="268"/>
      <c r="AM3854" s="268"/>
    </row>
    <row r="3855" spans="1:39" x14ac:dyDescent="0.25">
      <c r="A3855" s="268"/>
      <c r="B3855" s="268"/>
      <c r="C3855" s="268"/>
      <c r="D3855" s="268"/>
      <c r="E3855" s="268"/>
      <c r="F3855" s="268"/>
      <c r="G3855" s="271"/>
      <c r="H3855" s="268"/>
      <c r="I3855" s="2"/>
      <c r="K3855" s="270"/>
      <c r="L3855" s="270"/>
      <c r="M3855" s="270"/>
      <c r="N3855" s="270"/>
      <c r="O3855" s="268"/>
      <c r="P3855" s="268"/>
      <c r="Q3855" s="268"/>
      <c r="R3855" s="268"/>
      <c r="S3855" s="268"/>
      <c r="T3855" s="268"/>
      <c r="U3855" s="268"/>
      <c r="V3855" s="268"/>
      <c r="W3855" s="268"/>
      <c r="X3855" s="268"/>
      <c r="AC3855" s="268"/>
      <c r="AE3855" s="268"/>
      <c r="AF3855" s="268"/>
      <c r="AG3855" s="268"/>
      <c r="AH3855" s="268"/>
      <c r="AI3855" s="268"/>
      <c r="AM3855" s="268"/>
    </row>
    <row r="3856" spans="1:39" x14ac:dyDescent="0.25">
      <c r="A3856" s="268"/>
      <c r="B3856" s="268"/>
      <c r="C3856" s="268"/>
      <c r="D3856" s="268"/>
      <c r="E3856" s="268"/>
      <c r="F3856" s="268"/>
      <c r="G3856" s="271"/>
      <c r="H3856" s="268"/>
      <c r="I3856" s="2"/>
      <c r="K3856" s="270"/>
      <c r="L3856" s="270"/>
      <c r="M3856" s="270"/>
      <c r="N3856" s="270"/>
      <c r="O3856" s="268"/>
      <c r="P3856" s="268"/>
      <c r="Q3856" s="268"/>
      <c r="R3856" s="268"/>
      <c r="S3856" s="268"/>
      <c r="T3856" s="268"/>
      <c r="U3856" s="268"/>
      <c r="V3856" s="268"/>
      <c r="W3856" s="268"/>
      <c r="X3856" s="268"/>
      <c r="AC3856" s="268"/>
      <c r="AE3856" s="268"/>
      <c r="AF3856" s="268"/>
      <c r="AG3856" s="268"/>
      <c r="AH3856" s="268"/>
      <c r="AI3856" s="268"/>
      <c r="AM3856" s="268"/>
    </row>
    <row r="3857" spans="1:39" x14ac:dyDescent="0.25">
      <c r="A3857" s="268"/>
      <c r="B3857" s="268"/>
      <c r="C3857" s="268"/>
      <c r="D3857" s="268"/>
      <c r="E3857" s="268"/>
      <c r="F3857" s="268"/>
      <c r="G3857" s="271"/>
      <c r="H3857" s="268"/>
      <c r="I3857" s="268"/>
      <c r="K3857" s="270"/>
      <c r="L3857" s="270"/>
      <c r="M3857" s="270"/>
      <c r="N3857" s="270"/>
      <c r="O3857" s="268"/>
      <c r="P3857" s="268"/>
      <c r="Q3857" s="268"/>
      <c r="R3857" s="268"/>
      <c r="S3857" s="268"/>
      <c r="T3857" s="268"/>
      <c r="U3857" s="268"/>
      <c r="V3857" s="268"/>
      <c r="W3857" s="268"/>
      <c r="X3857" s="268"/>
      <c r="AC3857" s="268"/>
      <c r="AE3857" s="268"/>
      <c r="AF3857" s="268"/>
      <c r="AG3857" s="268"/>
      <c r="AH3857" s="268"/>
      <c r="AI3857" s="268"/>
      <c r="AM3857" s="268"/>
    </row>
    <row r="3858" spans="1:39" x14ac:dyDescent="0.25">
      <c r="A3858" s="268"/>
      <c r="B3858" s="268"/>
      <c r="C3858" s="268"/>
      <c r="D3858" s="268"/>
      <c r="E3858" s="268"/>
      <c r="F3858" s="268"/>
      <c r="G3858" s="271"/>
      <c r="H3858" s="268"/>
      <c r="I3858" s="268"/>
      <c r="K3858" s="270"/>
      <c r="L3858" s="270"/>
      <c r="M3858" s="270"/>
      <c r="N3858" s="270"/>
      <c r="O3858" s="268"/>
      <c r="P3858" s="268"/>
      <c r="Q3858" s="268"/>
      <c r="R3858" s="268"/>
      <c r="S3858" s="268"/>
      <c r="T3858" s="268"/>
      <c r="U3858" s="268"/>
      <c r="V3858" s="268"/>
      <c r="W3858" s="268"/>
      <c r="X3858" s="268"/>
      <c r="AC3858" s="268"/>
      <c r="AE3858" s="268"/>
      <c r="AF3858" s="268"/>
      <c r="AG3858" s="268"/>
      <c r="AH3858" s="268"/>
      <c r="AI3858" s="268"/>
      <c r="AM3858" s="268"/>
    </row>
    <row r="3859" spans="1:39" x14ac:dyDescent="0.25">
      <c r="A3859" s="268"/>
      <c r="B3859" s="268"/>
      <c r="C3859" s="268"/>
      <c r="D3859" s="268"/>
      <c r="E3859" s="268"/>
      <c r="F3859" s="268"/>
      <c r="G3859" s="271"/>
      <c r="H3859" s="268"/>
      <c r="I3859" s="268"/>
      <c r="K3859" s="270"/>
      <c r="L3859" s="270"/>
      <c r="M3859" s="270"/>
      <c r="N3859" s="270"/>
      <c r="O3859" s="268"/>
      <c r="P3859" s="268"/>
      <c r="Q3859" s="268"/>
      <c r="R3859" s="268"/>
      <c r="S3859" s="268"/>
      <c r="T3859" s="268"/>
      <c r="U3859" s="268"/>
      <c r="V3859" s="268"/>
      <c r="W3859" s="268"/>
      <c r="X3859" s="268"/>
      <c r="AC3859" s="268"/>
      <c r="AE3859" s="268"/>
      <c r="AF3859" s="268"/>
      <c r="AG3859" s="268"/>
      <c r="AH3859" s="268"/>
      <c r="AI3859" s="268"/>
      <c r="AM3859" s="268"/>
    </row>
    <row r="3860" spans="1:39" x14ac:dyDescent="0.25">
      <c r="A3860" s="268"/>
      <c r="B3860" s="268"/>
      <c r="C3860" s="268"/>
      <c r="D3860" s="268"/>
      <c r="E3860" s="268"/>
      <c r="F3860" s="268"/>
      <c r="G3860" s="271"/>
      <c r="H3860" s="268"/>
      <c r="I3860" s="268"/>
      <c r="K3860" s="270"/>
      <c r="L3860" s="270"/>
      <c r="M3860" s="270"/>
      <c r="N3860" s="270"/>
      <c r="O3860" s="268"/>
      <c r="P3860" s="268"/>
      <c r="Q3860" s="268"/>
      <c r="R3860" s="268"/>
      <c r="S3860" s="268"/>
      <c r="T3860" s="268"/>
      <c r="U3860" s="268"/>
      <c r="V3860" s="268"/>
      <c r="W3860" s="268"/>
      <c r="X3860" s="268"/>
      <c r="AC3860" s="268"/>
      <c r="AE3860" s="268"/>
      <c r="AF3860" s="268"/>
      <c r="AG3860" s="268"/>
      <c r="AH3860" s="268"/>
      <c r="AI3860" s="268"/>
      <c r="AM3860" s="268"/>
    </row>
    <row r="3861" spans="1:39" x14ac:dyDescent="0.25">
      <c r="A3861" s="268"/>
      <c r="B3861" s="268"/>
      <c r="C3861" s="268"/>
      <c r="D3861" s="268"/>
      <c r="E3861" s="268"/>
      <c r="F3861" s="268"/>
      <c r="G3861" s="271"/>
      <c r="H3861" s="268"/>
      <c r="I3861" s="268"/>
      <c r="K3861" s="270"/>
      <c r="L3861" s="270"/>
      <c r="M3861" s="270"/>
      <c r="N3861" s="270"/>
      <c r="O3861" s="268"/>
      <c r="P3861" s="268"/>
      <c r="Q3861" s="268"/>
      <c r="R3861" s="268"/>
      <c r="S3861" s="268"/>
      <c r="T3861" s="268"/>
      <c r="U3861" s="268"/>
      <c r="V3861" s="268"/>
      <c r="W3861" s="268"/>
      <c r="X3861" s="268"/>
      <c r="AC3861" s="268"/>
      <c r="AE3861" s="268"/>
      <c r="AF3861" s="268"/>
      <c r="AG3861" s="268"/>
      <c r="AH3861" s="268"/>
      <c r="AI3861" s="268"/>
      <c r="AM3861" s="268"/>
    </row>
    <row r="3862" spans="1:39" x14ac:dyDescent="0.25">
      <c r="A3862" s="268"/>
      <c r="B3862" s="268"/>
      <c r="C3862" s="268"/>
      <c r="D3862" s="268"/>
      <c r="E3862" s="268"/>
      <c r="F3862" s="268"/>
      <c r="G3862" s="271"/>
      <c r="H3862" s="268"/>
      <c r="I3862" s="268"/>
      <c r="K3862" s="270"/>
      <c r="L3862" s="270"/>
      <c r="M3862" s="270"/>
      <c r="N3862" s="270"/>
      <c r="O3862" s="268"/>
      <c r="P3862" s="268"/>
      <c r="Q3862" s="268"/>
      <c r="R3862" s="268"/>
      <c r="S3862" s="268"/>
      <c r="T3862" s="268"/>
      <c r="U3862" s="268"/>
      <c r="V3862" s="268"/>
      <c r="W3862" s="268"/>
      <c r="X3862" s="268"/>
      <c r="AC3862" s="268"/>
      <c r="AE3862" s="268"/>
      <c r="AF3862" s="268"/>
      <c r="AG3862" s="268"/>
      <c r="AH3862" s="268"/>
      <c r="AI3862" s="268"/>
      <c r="AM3862" s="268"/>
    </row>
    <row r="3863" spans="1:39" x14ac:dyDescent="0.25">
      <c r="A3863" s="268"/>
      <c r="B3863" s="268"/>
      <c r="C3863" s="268"/>
      <c r="D3863" s="268"/>
      <c r="E3863" s="268"/>
      <c r="F3863" s="268"/>
      <c r="G3863" s="271"/>
      <c r="H3863" s="268"/>
      <c r="I3863" s="2"/>
      <c r="K3863" s="270"/>
      <c r="L3863" s="270"/>
      <c r="M3863" s="270"/>
      <c r="N3863" s="270"/>
      <c r="O3863" s="268"/>
      <c r="P3863" s="268"/>
      <c r="Q3863" s="268"/>
      <c r="R3863" s="268"/>
      <c r="S3863" s="268"/>
      <c r="T3863" s="268"/>
      <c r="U3863" s="268"/>
      <c r="V3863" s="268"/>
      <c r="W3863" s="268"/>
      <c r="X3863" s="268"/>
      <c r="AC3863" s="268"/>
      <c r="AE3863" s="268"/>
      <c r="AF3863" s="268"/>
      <c r="AG3863" s="268"/>
      <c r="AH3863" s="268"/>
      <c r="AI3863" s="268"/>
      <c r="AM3863" s="268"/>
    </row>
    <row r="3864" spans="1:39" x14ac:dyDescent="0.25">
      <c r="A3864" s="268"/>
      <c r="B3864" s="268"/>
      <c r="C3864" s="268"/>
      <c r="D3864" s="268"/>
      <c r="E3864" s="268"/>
      <c r="F3864" s="268"/>
      <c r="G3864" s="271"/>
      <c r="H3864" s="268"/>
      <c r="K3864" s="270"/>
      <c r="L3864" s="270"/>
      <c r="M3864" s="270"/>
      <c r="N3864" s="270"/>
      <c r="O3864" s="268"/>
      <c r="P3864" s="268"/>
      <c r="Q3864" s="268"/>
      <c r="R3864" s="268"/>
      <c r="S3864" s="268"/>
      <c r="T3864" s="268"/>
      <c r="U3864" s="268"/>
      <c r="V3864" s="268"/>
      <c r="W3864" s="268"/>
      <c r="X3864" s="268"/>
      <c r="AC3864" s="268"/>
      <c r="AE3864" s="268"/>
      <c r="AF3864" s="268"/>
      <c r="AG3864" s="268"/>
      <c r="AH3864" s="268"/>
      <c r="AI3864" s="268"/>
      <c r="AM3864" s="268"/>
    </row>
    <row r="3865" spans="1:39" x14ac:dyDescent="0.25">
      <c r="A3865" s="268"/>
      <c r="B3865" s="268"/>
      <c r="C3865" s="268"/>
      <c r="D3865" s="268"/>
      <c r="E3865" s="268"/>
      <c r="F3865" s="268"/>
      <c r="G3865" s="271"/>
      <c r="H3865" s="268"/>
      <c r="K3865" s="270"/>
      <c r="L3865" s="270"/>
      <c r="M3865" s="270"/>
      <c r="N3865" s="270"/>
      <c r="O3865" s="268"/>
      <c r="P3865" s="268"/>
      <c r="Q3865" s="268"/>
      <c r="R3865" s="268"/>
      <c r="S3865" s="268"/>
      <c r="T3865" s="268"/>
      <c r="U3865" s="268"/>
      <c r="V3865" s="268"/>
      <c r="W3865" s="268"/>
      <c r="X3865" s="268"/>
      <c r="AC3865" s="268"/>
      <c r="AE3865" s="268"/>
      <c r="AF3865" s="268"/>
      <c r="AG3865" s="268"/>
      <c r="AH3865" s="268"/>
      <c r="AI3865" s="268"/>
      <c r="AM3865" s="268"/>
    </row>
    <row r="3866" spans="1:39" x14ac:dyDescent="0.25">
      <c r="A3866" s="268"/>
      <c r="B3866" s="268"/>
      <c r="C3866" s="268"/>
      <c r="D3866" s="268"/>
      <c r="E3866" s="268"/>
      <c r="F3866" s="268"/>
      <c r="G3866" s="271"/>
      <c r="H3866" s="268"/>
      <c r="K3866" s="270"/>
      <c r="L3866" s="270"/>
      <c r="M3866" s="270"/>
      <c r="N3866" s="270"/>
      <c r="O3866" s="268"/>
      <c r="P3866" s="268"/>
      <c r="Q3866" s="268"/>
      <c r="R3866" s="268"/>
      <c r="S3866" s="268"/>
      <c r="T3866" s="268"/>
      <c r="U3866" s="268"/>
      <c r="V3866" s="268"/>
      <c r="W3866" s="268"/>
      <c r="X3866" s="268"/>
      <c r="AC3866" s="268"/>
      <c r="AE3866" s="268"/>
      <c r="AF3866" s="268"/>
      <c r="AG3866" s="268"/>
      <c r="AH3866" s="268"/>
      <c r="AI3866" s="268"/>
      <c r="AM3866" s="268"/>
    </row>
    <row r="3867" spans="1:39" x14ac:dyDescent="0.25">
      <c r="A3867" s="268"/>
      <c r="B3867" s="268"/>
      <c r="C3867" s="268"/>
      <c r="D3867" s="268"/>
      <c r="E3867" s="268"/>
      <c r="F3867" s="268"/>
      <c r="G3867" s="271"/>
      <c r="H3867" s="268"/>
      <c r="I3867" s="268"/>
      <c r="K3867" s="270"/>
      <c r="L3867" s="270"/>
      <c r="M3867" s="270"/>
      <c r="N3867" s="270"/>
      <c r="O3867" s="268"/>
      <c r="P3867" s="268"/>
      <c r="Q3867" s="268"/>
      <c r="R3867" s="268"/>
      <c r="S3867" s="268"/>
      <c r="T3867" s="268"/>
      <c r="U3867" s="268"/>
      <c r="V3867" s="268"/>
      <c r="W3867" s="268"/>
      <c r="X3867" s="268"/>
      <c r="AC3867" s="268"/>
      <c r="AE3867" s="268"/>
      <c r="AF3867" s="268"/>
      <c r="AG3867" s="268"/>
      <c r="AH3867" s="268"/>
      <c r="AI3867" s="268"/>
      <c r="AM3867" s="268"/>
    </row>
    <row r="3868" spans="1:39" x14ac:dyDescent="0.25">
      <c r="A3868" s="268"/>
      <c r="B3868" s="268"/>
      <c r="C3868" s="268"/>
      <c r="D3868" s="268"/>
      <c r="E3868" s="268"/>
      <c r="F3868" s="268"/>
      <c r="G3868" s="271"/>
      <c r="H3868" s="268"/>
      <c r="I3868" s="2"/>
      <c r="K3868" s="270"/>
      <c r="L3868" s="270"/>
      <c r="M3868" s="270"/>
      <c r="N3868" s="270"/>
      <c r="O3868" s="268"/>
      <c r="P3868" s="268"/>
      <c r="Q3868" s="268"/>
      <c r="R3868" s="268"/>
      <c r="S3868" s="268"/>
      <c r="T3868" s="268"/>
      <c r="U3868" s="268"/>
      <c r="V3868" s="268"/>
      <c r="W3868" s="268"/>
      <c r="X3868" s="268"/>
      <c r="AC3868" s="268"/>
      <c r="AE3868" s="268"/>
      <c r="AF3868" s="268"/>
      <c r="AG3868" s="268"/>
      <c r="AH3868" s="268"/>
      <c r="AI3868" s="268"/>
      <c r="AM3868" s="268"/>
    </row>
    <row r="3869" spans="1:39" x14ac:dyDescent="0.25">
      <c r="A3869" s="268"/>
      <c r="B3869" s="268"/>
      <c r="C3869" s="268"/>
      <c r="D3869" s="268"/>
      <c r="E3869" s="268"/>
      <c r="F3869" s="268"/>
      <c r="G3869" s="271"/>
      <c r="H3869" s="268"/>
      <c r="I3869" s="268"/>
      <c r="K3869" s="270"/>
      <c r="L3869" s="270"/>
      <c r="M3869" s="270"/>
      <c r="N3869" s="270"/>
      <c r="O3869" s="268"/>
      <c r="P3869" s="268"/>
      <c r="Q3869" s="268"/>
      <c r="R3869" s="268"/>
      <c r="S3869" s="268"/>
      <c r="T3869" s="268"/>
      <c r="U3869" s="268"/>
      <c r="V3869" s="268"/>
      <c r="W3869" s="268"/>
      <c r="X3869" s="268"/>
      <c r="AC3869" s="268"/>
      <c r="AE3869" s="268"/>
      <c r="AF3869" s="268"/>
      <c r="AG3869" s="268"/>
      <c r="AH3869" s="268"/>
      <c r="AI3869" s="268"/>
      <c r="AM3869" s="268"/>
    </row>
    <row r="3870" spans="1:39" x14ac:dyDescent="0.25">
      <c r="A3870" s="268"/>
      <c r="B3870" s="268"/>
      <c r="C3870" s="268"/>
      <c r="D3870" s="268"/>
      <c r="E3870" s="268"/>
      <c r="F3870" s="268"/>
      <c r="G3870" s="271"/>
      <c r="H3870" s="268"/>
      <c r="K3870" s="270"/>
      <c r="L3870" s="270"/>
      <c r="M3870" s="270"/>
      <c r="N3870" s="270"/>
      <c r="O3870" s="268"/>
      <c r="P3870" s="268"/>
      <c r="Q3870" s="268"/>
      <c r="R3870" s="268"/>
      <c r="S3870" s="268"/>
      <c r="T3870" s="268"/>
      <c r="U3870" s="268"/>
      <c r="V3870" s="268"/>
      <c r="W3870" s="268"/>
      <c r="X3870" s="268"/>
      <c r="AC3870" s="268"/>
      <c r="AE3870" s="268"/>
      <c r="AF3870" s="268"/>
      <c r="AG3870" s="268"/>
      <c r="AH3870" s="268"/>
      <c r="AI3870" s="268"/>
      <c r="AM3870" s="268"/>
    </row>
    <row r="3871" spans="1:39" x14ac:dyDescent="0.25">
      <c r="A3871" s="268"/>
      <c r="B3871" s="268"/>
      <c r="C3871" s="268"/>
      <c r="D3871" s="268"/>
      <c r="E3871" s="268"/>
      <c r="F3871" s="268"/>
      <c r="G3871" s="271"/>
      <c r="H3871" s="268"/>
      <c r="K3871" s="270"/>
      <c r="L3871" s="270"/>
      <c r="M3871" s="270"/>
      <c r="N3871" s="270"/>
      <c r="O3871" s="268"/>
      <c r="P3871" s="268"/>
      <c r="Q3871" s="268"/>
      <c r="R3871" s="268"/>
      <c r="S3871" s="268"/>
      <c r="T3871" s="268"/>
      <c r="U3871" s="268"/>
      <c r="V3871" s="268"/>
      <c r="W3871" s="268"/>
      <c r="X3871" s="268"/>
      <c r="AC3871" s="268"/>
      <c r="AE3871" s="268"/>
      <c r="AF3871" s="268"/>
      <c r="AG3871" s="268"/>
      <c r="AH3871" s="268"/>
      <c r="AI3871" s="268"/>
      <c r="AM3871" s="268"/>
    </row>
    <row r="3872" spans="1:39" x14ac:dyDescent="0.25">
      <c r="A3872" s="268"/>
      <c r="B3872" s="268"/>
      <c r="C3872" s="268"/>
      <c r="D3872" s="268"/>
      <c r="E3872" s="268"/>
      <c r="F3872" s="268"/>
      <c r="G3872" s="271"/>
      <c r="H3872" s="268"/>
      <c r="K3872" s="270"/>
      <c r="L3872" s="270"/>
      <c r="M3872" s="270"/>
      <c r="N3872" s="270"/>
      <c r="O3872" s="268"/>
      <c r="P3872" s="268"/>
      <c r="Q3872" s="268"/>
      <c r="R3872" s="268"/>
      <c r="S3872" s="268"/>
      <c r="T3872" s="268"/>
      <c r="U3872" s="268"/>
      <c r="V3872" s="268"/>
      <c r="W3872" s="268"/>
      <c r="X3872" s="268"/>
      <c r="AC3872" s="268"/>
      <c r="AE3872" s="268"/>
      <c r="AF3872" s="268"/>
      <c r="AG3872" s="268"/>
      <c r="AH3872" s="268"/>
      <c r="AI3872" s="268"/>
      <c r="AM3872" s="268"/>
    </row>
    <row r="3873" spans="1:39" x14ac:dyDescent="0.25">
      <c r="A3873" s="268"/>
      <c r="B3873" s="268"/>
      <c r="C3873" s="268"/>
      <c r="D3873" s="268"/>
      <c r="E3873" s="268"/>
      <c r="F3873" s="268"/>
      <c r="G3873" s="271"/>
      <c r="H3873" s="268"/>
      <c r="K3873" s="270"/>
      <c r="L3873" s="270"/>
      <c r="M3873" s="270"/>
      <c r="N3873" s="270"/>
      <c r="O3873" s="268"/>
      <c r="P3873" s="268"/>
      <c r="Q3873" s="268"/>
      <c r="R3873" s="268"/>
      <c r="S3873" s="268"/>
      <c r="T3873" s="268"/>
      <c r="U3873" s="268"/>
      <c r="V3873" s="268"/>
      <c r="W3873" s="268"/>
      <c r="X3873" s="268"/>
      <c r="AC3873" s="268"/>
      <c r="AE3873" s="268"/>
      <c r="AF3873" s="268"/>
      <c r="AG3873" s="268"/>
      <c r="AH3873" s="268"/>
      <c r="AI3873" s="268"/>
      <c r="AM3873" s="268"/>
    </row>
    <row r="3874" spans="1:39" x14ac:dyDescent="0.25">
      <c r="A3874" s="268"/>
      <c r="B3874" s="268"/>
      <c r="C3874" s="268"/>
      <c r="D3874" s="268"/>
      <c r="E3874" s="268"/>
      <c r="F3874" s="268"/>
      <c r="G3874" s="271"/>
      <c r="H3874" s="268"/>
      <c r="I3874" s="268"/>
      <c r="K3874" s="270"/>
      <c r="L3874" s="270"/>
      <c r="M3874" s="270"/>
      <c r="N3874" s="270"/>
      <c r="O3874" s="268"/>
      <c r="P3874" s="268"/>
      <c r="Q3874" s="268"/>
      <c r="R3874" s="268"/>
      <c r="S3874" s="268"/>
      <c r="T3874" s="268"/>
      <c r="U3874" s="268"/>
      <c r="V3874" s="268"/>
      <c r="W3874" s="268"/>
      <c r="X3874" s="268"/>
      <c r="AC3874" s="268"/>
      <c r="AE3874" s="268"/>
      <c r="AF3874" s="268"/>
      <c r="AG3874" s="268"/>
      <c r="AH3874" s="268"/>
      <c r="AI3874" s="268"/>
      <c r="AM3874" s="268"/>
    </row>
    <row r="3875" spans="1:39" x14ac:dyDescent="0.25">
      <c r="A3875" s="268"/>
      <c r="B3875" s="268"/>
      <c r="C3875" s="268"/>
      <c r="D3875" s="268"/>
      <c r="E3875" s="268"/>
      <c r="F3875" s="268"/>
      <c r="G3875" s="271"/>
      <c r="H3875" s="268"/>
      <c r="K3875" s="270"/>
      <c r="L3875" s="270"/>
      <c r="M3875" s="270"/>
      <c r="N3875" s="270"/>
      <c r="O3875" s="268"/>
      <c r="P3875" s="268"/>
      <c r="Q3875" s="268"/>
      <c r="R3875" s="268"/>
      <c r="S3875" s="268"/>
      <c r="T3875" s="268"/>
      <c r="U3875" s="268"/>
      <c r="V3875" s="268"/>
      <c r="W3875" s="268"/>
      <c r="X3875" s="268"/>
      <c r="AC3875" s="268"/>
      <c r="AE3875" s="268"/>
      <c r="AF3875" s="268"/>
      <c r="AG3875" s="268"/>
      <c r="AH3875" s="268"/>
      <c r="AI3875" s="268"/>
      <c r="AM3875" s="268"/>
    </row>
    <row r="3876" spans="1:39" x14ac:dyDescent="0.25">
      <c r="A3876" s="268"/>
      <c r="B3876" s="268"/>
      <c r="C3876" s="268"/>
      <c r="D3876" s="268"/>
      <c r="E3876" s="268"/>
      <c r="F3876" s="268"/>
      <c r="G3876" s="271"/>
      <c r="H3876" s="268"/>
      <c r="I3876" s="2"/>
      <c r="K3876" s="270"/>
      <c r="L3876" s="270"/>
      <c r="M3876" s="270"/>
      <c r="N3876" s="270"/>
      <c r="O3876" s="268"/>
      <c r="P3876" s="268"/>
      <c r="Q3876" s="268"/>
      <c r="R3876" s="268"/>
      <c r="S3876" s="268"/>
      <c r="T3876" s="268"/>
      <c r="U3876" s="268"/>
      <c r="V3876" s="268"/>
      <c r="W3876" s="268"/>
      <c r="X3876" s="268"/>
      <c r="AC3876" s="268"/>
      <c r="AE3876" s="268"/>
      <c r="AF3876" s="268"/>
      <c r="AG3876" s="268"/>
      <c r="AH3876" s="268"/>
      <c r="AI3876" s="268"/>
      <c r="AM3876" s="268"/>
    </row>
    <row r="3877" spans="1:39" x14ac:dyDescent="0.25">
      <c r="A3877" s="268"/>
      <c r="B3877" s="268"/>
      <c r="C3877" s="268"/>
      <c r="D3877" s="268"/>
      <c r="E3877" s="268"/>
      <c r="F3877" s="268"/>
      <c r="G3877" s="271"/>
      <c r="H3877" s="268"/>
      <c r="I3877" s="268"/>
      <c r="K3877" s="270"/>
      <c r="L3877" s="270"/>
      <c r="M3877" s="270"/>
      <c r="N3877" s="270"/>
      <c r="O3877" s="268"/>
      <c r="P3877" s="268"/>
      <c r="Q3877" s="268"/>
      <c r="R3877" s="268"/>
      <c r="S3877" s="268"/>
      <c r="T3877" s="268"/>
      <c r="U3877" s="268"/>
      <c r="V3877" s="268"/>
      <c r="W3877" s="268"/>
      <c r="X3877" s="268"/>
      <c r="AC3877" s="268"/>
      <c r="AE3877" s="268"/>
      <c r="AF3877" s="268"/>
      <c r="AG3877" s="268"/>
      <c r="AH3877" s="268"/>
      <c r="AI3877" s="268"/>
      <c r="AM3877" s="268"/>
    </row>
    <row r="3878" spans="1:39" x14ac:dyDescent="0.25">
      <c r="A3878" s="268"/>
      <c r="B3878" s="268"/>
      <c r="C3878" s="268"/>
      <c r="D3878" s="268"/>
      <c r="E3878" s="268"/>
      <c r="F3878" s="268"/>
      <c r="G3878" s="271"/>
      <c r="H3878" s="268"/>
      <c r="I3878" s="268"/>
      <c r="K3878" s="270"/>
      <c r="L3878" s="270"/>
      <c r="M3878" s="270"/>
      <c r="N3878" s="270"/>
      <c r="O3878" s="268"/>
      <c r="P3878" s="268"/>
      <c r="Q3878" s="268"/>
      <c r="R3878" s="268"/>
      <c r="S3878" s="268"/>
      <c r="T3878" s="268"/>
      <c r="U3878" s="268"/>
      <c r="V3878" s="268"/>
      <c r="W3878" s="268"/>
      <c r="X3878" s="268"/>
      <c r="AC3878" s="268"/>
      <c r="AE3878" s="268"/>
      <c r="AF3878" s="268"/>
      <c r="AG3878" s="268"/>
      <c r="AH3878" s="268"/>
      <c r="AI3878" s="268"/>
      <c r="AM3878" s="268"/>
    </row>
    <row r="3879" spans="1:39" x14ac:dyDescent="0.25">
      <c r="A3879" s="268"/>
      <c r="B3879" s="268"/>
      <c r="C3879" s="268"/>
      <c r="D3879" s="268"/>
      <c r="E3879" s="268"/>
      <c r="F3879" s="268"/>
      <c r="G3879" s="271"/>
      <c r="H3879" s="268"/>
      <c r="J3879" s="2"/>
      <c r="K3879" s="270"/>
      <c r="L3879" s="270"/>
      <c r="M3879" s="270"/>
      <c r="N3879" s="270"/>
      <c r="O3879" s="268"/>
      <c r="P3879" s="268"/>
      <c r="Q3879" s="268"/>
      <c r="R3879" s="268"/>
      <c r="S3879" s="268"/>
      <c r="T3879" s="268"/>
      <c r="U3879" s="268"/>
      <c r="V3879" s="268"/>
      <c r="W3879" s="268"/>
      <c r="X3879" s="268"/>
      <c r="AC3879" s="268"/>
      <c r="AE3879" s="268"/>
      <c r="AF3879" s="268"/>
      <c r="AG3879" s="268"/>
      <c r="AH3879" s="268"/>
      <c r="AI3879" s="268"/>
      <c r="AM3879" s="268"/>
    </row>
    <row r="3880" spans="1:39" x14ac:dyDescent="0.25">
      <c r="A3880" s="268"/>
      <c r="B3880" s="268"/>
      <c r="C3880" s="268"/>
      <c r="D3880" s="268"/>
      <c r="E3880" s="268"/>
      <c r="F3880" s="268"/>
      <c r="G3880" s="271"/>
      <c r="H3880" s="268"/>
      <c r="J3880" s="2"/>
      <c r="K3880" s="270"/>
      <c r="L3880" s="270"/>
      <c r="M3880" s="270"/>
      <c r="N3880" s="270"/>
      <c r="O3880" s="268"/>
      <c r="P3880" s="268"/>
      <c r="Q3880" s="268"/>
      <c r="R3880" s="268"/>
      <c r="S3880" s="268"/>
      <c r="T3880" s="268"/>
      <c r="U3880" s="268"/>
      <c r="V3880" s="268"/>
      <c r="W3880" s="268"/>
      <c r="X3880" s="268"/>
      <c r="AC3880" s="268"/>
      <c r="AE3880" s="268"/>
      <c r="AF3880" s="268"/>
      <c r="AG3880" s="268"/>
      <c r="AH3880" s="268"/>
      <c r="AI3880" s="268"/>
      <c r="AM3880" s="268"/>
    </row>
    <row r="3881" spans="1:39" x14ac:dyDescent="0.25">
      <c r="A3881" s="268"/>
      <c r="B3881" s="268"/>
      <c r="C3881" s="268"/>
      <c r="D3881" s="268"/>
      <c r="E3881" s="268"/>
      <c r="F3881" s="268"/>
      <c r="G3881" s="271"/>
      <c r="H3881" s="268"/>
      <c r="I3881" s="2"/>
      <c r="K3881" s="270"/>
      <c r="L3881" s="270"/>
      <c r="M3881" s="270"/>
      <c r="N3881" s="270"/>
      <c r="O3881" s="268"/>
      <c r="P3881" s="268"/>
      <c r="Q3881" s="268"/>
      <c r="R3881" s="268"/>
      <c r="S3881" s="268"/>
      <c r="T3881" s="268"/>
      <c r="U3881" s="268"/>
      <c r="V3881" s="268"/>
      <c r="W3881" s="268"/>
      <c r="X3881" s="268"/>
      <c r="AC3881" s="268"/>
      <c r="AE3881" s="268"/>
      <c r="AF3881" s="268"/>
      <c r="AG3881" s="268"/>
      <c r="AH3881" s="268"/>
      <c r="AI3881" s="268"/>
      <c r="AM3881" s="268"/>
    </row>
    <row r="3882" spans="1:39" x14ac:dyDescent="0.25">
      <c r="A3882" s="268"/>
      <c r="B3882" s="268"/>
      <c r="C3882" s="268"/>
      <c r="D3882" s="268"/>
      <c r="E3882" s="268"/>
      <c r="F3882" s="268"/>
      <c r="G3882" s="271"/>
      <c r="H3882" s="268"/>
      <c r="I3882" s="2"/>
      <c r="K3882" s="270"/>
      <c r="L3882" s="270"/>
      <c r="M3882" s="270"/>
      <c r="N3882" s="270"/>
      <c r="O3882" s="268"/>
      <c r="P3882" s="268"/>
      <c r="Q3882" s="268"/>
      <c r="R3882" s="268"/>
      <c r="S3882" s="268"/>
      <c r="T3882" s="268"/>
      <c r="U3882" s="268"/>
      <c r="V3882" s="268"/>
      <c r="W3882" s="268"/>
      <c r="X3882" s="268"/>
      <c r="AC3882" s="268"/>
      <c r="AE3882" s="268"/>
      <c r="AF3882" s="268"/>
      <c r="AG3882" s="268"/>
      <c r="AH3882" s="268"/>
      <c r="AI3882" s="268"/>
      <c r="AM3882" s="268"/>
    </row>
    <row r="3883" spans="1:39" x14ac:dyDescent="0.25">
      <c r="A3883" s="268"/>
      <c r="B3883" s="268"/>
      <c r="C3883" s="268"/>
      <c r="D3883" s="268"/>
      <c r="E3883" s="268"/>
      <c r="F3883" s="268"/>
      <c r="G3883" s="271"/>
      <c r="H3883" s="268"/>
      <c r="I3883" s="2"/>
      <c r="K3883" s="270"/>
      <c r="L3883" s="270"/>
      <c r="M3883" s="270"/>
      <c r="N3883" s="270"/>
      <c r="O3883" s="268"/>
      <c r="P3883" s="268"/>
      <c r="Q3883" s="268"/>
      <c r="R3883" s="268"/>
      <c r="S3883" s="268"/>
      <c r="T3883" s="268"/>
      <c r="U3883" s="268"/>
      <c r="V3883" s="268"/>
      <c r="W3883" s="268"/>
      <c r="X3883" s="268"/>
      <c r="AC3883" s="268"/>
      <c r="AE3883" s="268"/>
      <c r="AF3883" s="268"/>
      <c r="AG3883" s="268"/>
      <c r="AH3883" s="268"/>
      <c r="AI3883" s="268"/>
      <c r="AM3883" s="268"/>
    </row>
    <row r="3884" spans="1:39" x14ac:dyDescent="0.25">
      <c r="A3884" s="268"/>
      <c r="B3884" s="268"/>
      <c r="C3884" s="268"/>
      <c r="D3884" s="268"/>
      <c r="E3884" s="268"/>
      <c r="F3884" s="268"/>
      <c r="G3884" s="271"/>
      <c r="H3884" s="268"/>
      <c r="K3884" s="270"/>
      <c r="L3884" s="270"/>
      <c r="M3884" s="270"/>
      <c r="N3884" s="270"/>
      <c r="O3884" s="268"/>
      <c r="P3884" s="268"/>
      <c r="Q3884" s="268"/>
      <c r="R3884" s="268"/>
      <c r="S3884" s="268"/>
      <c r="T3884" s="268"/>
      <c r="U3884" s="268"/>
      <c r="V3884" s="268"/>
      <c r="W3884" s="268"/>
      <c r="X3884" s="268"/>
      <c r="AC3884" s="268"/>
      <c r="AE3884" s="268"/>
      <c r="AF3884" s="268"/>
      <c r="AG3884" s="268"/>
      <c r="AH3884" s="268"/>
      <c r="AI3884" s="268"/>
      <c r="AM3884" s="268"/>
    </row>
    <row r="3885" spans="1:39" x14ac:dyDescent="0.25">
      <c r="A3885" s="268"/>
      <c r="B3885" s="268"/>
      <c r="C3885" s="268"/>
      <c r="D3885" s="268"/>
      <c r="E3885" s="268"/>
      <c r="F3885" s="268"/>
      <c r="G3885" s="271"/>
      <c r="H3885" s="268"/>
      <c r="I3885" s="2"/>
      <c r="K3885" s="270"/>
      <c r="L3885" s="270"/>
      <c r="M3885" s="270"/>
      <c r="N3885" s="270"/>
      <c r="O3885" s="268"/>
      <c r="P3885" s="268"/>
      <c r="Q3885" s="268"/>
      <c r="R3885" s="268"/>
      <c r="S3885" s="268"/>
      <c r="T3885" s="268"/>
      <c r="U3885" s="268"/>
      <c r="V3885" s="268"/>
      <c r="W3885" s="268"/>
      <c r="X3885" s="268"/>
      <c r="AC3885" s="268"/>
      <c r="AE3885" s="268"/>
      <c r="AF3885" s="268"/>
      <c r="AG3885" s="268"/>
      <c r="AH3885" s="268"/>
      <c r="AI3885" s="268"/>
      <c r="AM3885" s="268"/>
    </row>
    <row r="3886" spans="1:39" x14ac:dyDescent="0.25">
      <c r="A3886" s="268"/>
      <c r="B3886" s="268"/>
      <c r="C3886" s="268"/>
      <c r="D3886" s="268"/>
      <c r="E3886" s="268"/>
      <c r="F3886" s="268"/>
      <c r="G3886" s="271"/>
      <c r="H3886" s="268"/>
      <c r="K3886" s="270"/>
      <c r="L3886" s="270"/>
      <c r="M3886" s="270"/>
      <c r="N3886" s="270"/>
      <c r="O3886" s="268"/>
      <c r="P3886" s="268"/>
      <c r="Q3886" s="268"/>
      <c r="R3886" s="268"/>
      <c r="S3886" s="268"/>
      <c r="T3886" s="268"/>
      <c r="U3886" s="268"/>
      <c r="V3886" s="268"/>
      <c r="W3886" s="268"/>
      <c r="X3886" s="268"/>
      <c r="AC3886" s="268"/>
      <c r="AE3886" s="268"/>
      <c r="AF3886" s="268"/>
      <c r="AG3886" s="268"/>
      <c r="AH3886" s="268"/>
      <c r="AI3886" s="268"/>
      <c r="AM3886" s="268"/>
    </row>
    <row r="3887" spans="1:39" x14ac:dyDescent="0.25">
      <c r="A3887" s="268"/>
      <c r="B3887" s="268"/>
      <c r="C3887" s="268"/>
      <c r="D3887" s="268"/>
      <c r="E3887" s="268"/>
      <c r="F3887" s="268"/>
      <c r="G3887" s="271"/>
      <c r="H3887" s="268"/>
      <c r="K3887" s="270"/>
      <c r="L3887" s="270"/>
      <c r="M3887" s="270"/>
      <c r="N3887" s="270"/>
      <c r="O3887" s="268"/>
      <c r="P3887" s="268"/>
      <c r="Q3887" s="268"/>
      <c r="R3887" s="268"/>
      <c r="S3887" s="268"/>
      <c r="T3887" s="268"/>
      <c r="U3887" s="268"/>
      <c r="V3887" s="268"/>
      <c r="W3887" s="268"/>
      <c r="X3887" s="268"/>
      <c r="AC3887" s="268"/>
      <c r="AE3887" s="268"/>
      <c r="AF3887" s="268"/>
      <c r="AG3887" s="268"/>
      <c r="AH3887" s="268"/>
      <c r="AI3887" s="268"/>
      <c r="AM3887" s="268"/>
    </row>
    <row r="3888" spans="1:39" x14ac:dyDescent="0.25">
      <c r="A3888" s="268"/>
      <c r="B3888" s="268"/>
      <c r="C3888" s="268"/>
      <c r="D3888" s="268"/>
      <c r="E3888" s="268"/>
      <c r="F3888" s="268"/>
      <c r="G3888" s="271"/>
      <c r="H3888" s="268"/>
      <c r="K3888" s="270"/>
      <c r="L3888" s="270"/>
      <c r="M3888" s="270"/>
      <c r="N3888" s="270"/>
      <c r="O3888" s="268"/>
      <c r="P3888" s="268"/>
      <c r="Q3888" s="268"/>
      <c r="R3888" s="268"/>
      <c r="S3888" s="268"/>
      <c r="T3888" s="268"/>
      <c r="U3888" s="268"/>
      <c r="V3888" s="268"/>
      <c r="W3888" s="268"/>
      <c r="X3888" s="268"/>
      <c r="AC3888" s="268"/>
      <c r="AE3888" s="268"/>
      <c r="AF3888" s="268"/>
      <c r="AG3888" s="268"/>
      <c r="AH3888" s="268"/>
      <c r="AI3888" s="268"/>
      <c r="AM3888" s="268"/>
    </row>
    <row r="3889" spans="1:39" x14ac:dyDescent="0.25">
      <c r="A3889" s="268"/>
      <c r="B3889" s="268"/>
      <c r="C3889" s="268"/>
      <c r="D3889" s="268"/>
      <c r="E3889" s="268"/>
      <c r="F3889" s="268"/>
      <c r="G3889" s="271"/>
      <c r="H3889" s="268"/>
      <c r="K3889" s="270"/>
      <c r="L3889" s="270"/>
      <c r="M3889" s="270"/>
      <c r="N3889" s="270"/>
      <c r="O3889" s="268"/>
      <c r="P3889" s="268"/>
      <c r="Q3889" s="268"/>
      <c r="R3889" s="268"/>
      <c r="S3889" s="268"/>
      <c r="T3889" s="268"/>
      <c r="U3889" s="268"/>
      <c r="V3889" s="268"/>
      <c r="W3889" s="268"/>
      <c r="X3889" s="268"/>
      <c r="AC3889" s="268"/>
      <c r="AE3889" s="268"/>
      <c r="AF3889" s="268"/>
      <c r="AG3889" s="268"/>
      <c r="AH3889" s="268"/>
      <c r="AI3889" s="268"/>
      <c r="AM3889" s="268"/>
    </row>
    <row r="3890" spans="1:39" x14ac:dyDescent="0.25">
      <c r="A3890" s="268"/>
      <c r="B3890" s="268"/>
      <c r="C3890" s="268"/>
      <c r="D3890" s="268"/>
      <c r="E3890" s="268"/>
      <c r="F3890" s="268"/>
      <c r="G3890" s="271"/>
      <c r="H3890" s="268"/>
      <c r="K3890" s="270"/>
      <c r="L3890" s="270"/>
      <c r="M3890" s="270"/>
      <c r="N3890" s="270"/>
      <c r="O3890" s="268"/>
      <c r="P3890" s="268"/>
      <c r="Q3890" s="268"/>
      <c r="R3890" s="268"/>
      <c r="S3890" s="268"/>
      <c r="T3890" s="268"/>
      <c r="U3890" s="268"/>
      <c r="V3890" s="268"/>
      <c r="W3890" s="268"/>
      <c r="X3890" s="268"/>
      <c r="AC3890" s="268"/>
      <c r="AE3890" s="268"/>
      <c r="AF3890" s="268"/>
      <c r="AG3890" s="268"/>
      <c r="AH3890" s="268"/>
      <c r="AI3890" s="268"/>
      <c r="AM3890" s="268"/>
    </row>
    <row r="3891" spans="1:39" x14ac:dyDescent="0.25">
      <c r="A3891" s="268"/>
      <c r="B3891" s="268"/>
      <c r="C3891" s="268"/>
      <c r="D3891" s="268"/>
      <c r="E3891" s="268"/>
      <c r="F3891" s="268"/>
      <c r="G3891" s="271"/>
      <c r="H3891" s="268"/>
      <c r="K3891" s="270"/>
      <c r="L3891" s="270"/>
      <c r="M3891" s="270"/>
      <c r="N3891" s="270"/>
      <c r="O3891" s="268"/>
      <c r="P3891" s="268"/>
      <c r="Q3891" s="268"/>
      <c r="R3891" s="268"/>
      <c r="S3891" s="268"/>
      <c r="T3891" s="268"/>
      <c r="U3891" s="268"/>
      <c r="V3891" s="268"/>
      <c r="W3891" s="268"/>
      <c r="X3891" s="268"/>
      <c r="AC3891" s="268"/>
      <c r="AE3891" s="268"/>
      <c r="AF3891" s="268"/>
      <c r="AG3891" s="268"/>
      <c r="AH3891" s="268"/>
      <c r="AI3891" s="268"/>
      <c r="AM3891" s="268"/>
    </row>
    <row r="3892" spans="1:39" x14ac:dyDescent="0.25">
      <c r="A3892" s="268"/>
      <c r="B3892" s="268"/>
      <c r="C3892" s="268"/>
      <c r="D3892" s="268"/>
      <c r="E3892" s="268"/>
      <c r="F3892" s="268"/>
      <c r="G3892" s="271"/>
      <c r="H3892" s="268"/>
      <c r="K3892" s="270"/>
      <c r="L3892" s="270"/>
      <c r="M3892" s="270"/>
      <c r="N3892" s="270"/>
      <c r="O3892" s="268"/>
      <c r="P3892" s="268"/>
      <c r="Q3892" s="268"/>
      <c r="R3892" s="268"/>
      <c r="S3892" s="268"/>
      <c r="T3892" s="268"/>
      <c r="U3892" s="268"/>
      <c r="V3892" s="268"/>
      <c r="W3892" s="268"/>
      <c r="X3892" s="268"/>
      <c r="AC3892" s="268"/>
      <c r="AE3892" s="268"/>
      <c r="AF3892" s="268"/>
      <c r="AG3892" s="268"/>
      <c r="AH3892" s="268"/>
      <c r="AI3892" s="268"/>
      <c r="AM3892" s="268"/>
    </row>
    <row r="3893" spans="1:39" x14ac:dyDescent="0.25">
      <c r="A3893" s="268"/>
      <c r="B3893" s="268"/>
      <c r="C3893" s="268"/>
      <c r="D3893" s="268"/>
      <c r="E3893" s="268"/>
      <c r="F3893" s="268"/>
      <c r="G3893" s="271"/>
      <c r="H3893" s="268"/>
      <c r="K3893" s="270"/>
      <c r="L3893" s="270"/>
      <c r="M3893" s="270"/>
      <c r="N3893" s="270"/>
      <c r="O3893" s="268"/>
      <c r="P3893" s="268"/>
      <c r="Q3893" s="268"/>
      <c r="R3893" s="268"/>
      <c r="S3893" s="268"/>
      <c r="T3893" s="268"/>
      <c r="U3893" s="268"/>
      <c r="V3893" s="268"/>
      <c r="W3893" s="268"/>
      <c r="X3893" s="268"/>
      <c r="AC3893" s="268"/>
      <c r="AE3893" s="268"/>
      <c r="AF3893" s="268"/>
      <c r="AG3893" s="268"/>
      <c r="AH3893" s="268"/>
      <c r="AI3893" s="268"/>
      <c r="AM3893" s="268"/>
    </row>
    <row r="3894" spans="1:39" x14ac:dyDescent="0.25">
      <c r="A3894" s="268"/>
      <c r="B3894" s="268"/>
      <c r="C3894" s="268"/>
      <c r="D3894" s="268"/>
      <c r="E3894" s="268"/>
      <c r="F3894" s="268"/>
      <c r="G3894" s="271"/>
      <c r="H3894" s="268"/>
      <c r="K3894" s="270"/>
      <c r="L3894" s="270"/>
      <c r="M3894" s="270"/>
      <c r="N3894" s="270"/>
      <c r="O3894" s="268"/>
      <c r="P3894" s="268"/>
      <c r="Q3894" s="268"/>
      <c r="R3894" s="268"/>
      <c r="S3894" s="268"/>
      <c r="T3894" s="268"/>
      <c r="U3894" s="268"/>
      <c r="V3894" s="268"/>
      <c r="W3894" s="268"/>
      <c r="X3894" s="268"/>
      <c r="AC3894" s="268"/>
      <c r="AE3894" s="268"/>
      <c r="AF3894" s="268"/>
      <c r="AG3894" s="268"/>
      <c r="AH3894" s="268"/>
      <c r="AI3894" s="268"/>
      <c r="AM3894" s="268"/>
    </row>
    <row r="3895" spans="1:39" x14ac:dyDescent="0.25">
      <c r="A3895" s="268"/>
      <c r="B3895" s="268"/>
      <c r="C3895" s="268"/>
      <c r="D3895" s="268"/>
      <c r="E3895" s="268"/>
      <c r="F3895" s="268"/>
      <c r="G3895" s="271"/>
      <c r="H3895" s="268"/>
      <c r="K3895" s="270"/>
      <c r="L3895" s="270"/>
      <c r="M3895" s="270"/>
      <c r="N3895" s="270"/>
      <c r="O3895" s="268"/>
      <c r="P3895" s="268"/>
      <c r="Q3895" s="268"/>
      <c r="R3895" s="268"/>
      <c r="S3895" s="268"/>
      <c r="T3895" s="268"/>
      <c r="U3895" s="268"/>
      <c r="V3895" s="268"/>
      <c r="W3895" s="268"/>
      <c r="X3895" s="268"/>
      <c r="AC3895" s="268"/>
      <c r="AE3895" s="268"/>
      <c r="AF3895" s="268"/>
      <c r="AG3895" s="268"/>
      <c r="AH3895" s="268"/>
      <c r="AI3895" s="268"/>
      <c r="AM3895" s="268"/>
    </row>
    <row r="3896" spans="1:39" x14ac:dyDescent="0.25">
      <c r="A3896" s="268"/>
      <c r="B3896" s="268"/>
      <c r="C3896" s="268"/>
      <c r="D3896" s="268"/>
      <c r="E3896" s="268"/>
      <c r="F3896" s="268"/>
      <c r="G3896" s="271"/>
      <c r="H3896" s="268"/>
      <c r="I3896" s="2"/>
      <c r="K3896" s="270"/>
      <c r="L3896" s="270"/>
      <c r="M3896" s="270"/>
      <c r="N3896" s="270"/>
      <c r="O3896" s="268"/>
      <c r="P3896" s="268"/>
      <c r="Q3896" s="268"/>
      <c r="R3896" s="268"/>
      <c r="S3896" s="268"/>
      <c r="T3896" s="268"/>
      <c r="U3896" s="268"/>
      <c r="V3896" s="268"/>
      <c r="W3896" s="268"/>
      <c r="X3896" s="268"/>
      <c r="AC3896" s="268"/>
      <c r="AE3896" s="268"/>
      <c r="AF3896" s="268"/>
      <c r="AG3896" s="268"/>
      <c r="AH3896" s="268"/>
      <c r="AI3896" s="268"/>
      <c r="AM3896" s="268"/>
    </row>
    <row r="3897" spans="1:39" x14ac:dyDescent="0.25">
      <c r="A3897" s="268"/>
      <c r="B3897" s="268"/>
      <c r="C3897" s="268"/>
      <c r="D3897" s="268"/>
      <c r="E3897" s="268"/>
      <c r="F3897" s="268"/>
      <c r="G3897" s="271"/>
      <c r="H3897" s="268"/>
      <c r="I3897" s="268"/>
      <c r="J3897" s="2"/>
      <c r="K3897" s="270"/>
      <c r="L3897" s="270"/>
      <c r="M3897" s="270"/>
      <c r="N3897" s="270"/>
      <c r="O3897" s="268"/>
      <c r="P3897" s="268"/>
      <c r="Q3897" s="268"/>
      <c r="R3897" s="268"/>
      <c r="S3897" s="268"/>
      <c r="T3897" s="268"/>
      <c r="U3897" s="268"/>
      <c r="V3897" s="268"/>
      <c r="W3897" s="268"/>
      <c r="X3897" s="268"/>
      <c r="AC3897" s="268"/>
      <c r="AE3897" s="268"/>
      <c r="AF3897" s="268"/>
      <c r="AG3897" s="268"/>
      <c r="AH3897" s="268"/>
      <c r="AI3897" s="268"/>
      <c r="AM3897" s="268"/>
    </row>
    <row r="3898" spans="1:39" x14ac:dyDescent="0.25">
      <c r="A3898" s="268"/>
      <c r="B3898" s="268"/>
      <c r="C3898" s="268"/>
      <c r="D3898" s="268"/>
      <c r="E3898" s="268"/>
      <c r="F3898" s="268"/>
      <c r="G3898" s="271"/>
      <c r="H3898" s="268"/>
      <c r="I3898" s="268"/>
      <c r="J3898" s="2"/>
      <c r="K3898" s="270"/>
      <c r="L3898" s="270"/>
      <c r="M3898" s="270"/>
      <c r="N3898" s="270"/>
      <c r="O3898" s="268"/>
      <c r="P3898" s="268"/>
      <c r="Q3898" s="268"/>
      <c r="R3898" s="268"/>
      <c r="S3898" s="268"/>
      <c r="T3898" s="268"/>
      <c r="U3898" s="268"/>
      <c r="V3898" s="268"/>
      <c r="W3898" s="268"/>
      <c r="X3898" s="268"/>
      <c r="AC3898" s="268"/>
      <c r="AE3898" s="268"/>
      <c r="AF3898" s="268"/>
      <c r="AG3898" s="268"/>
      <c r="AH3898" s="268"/>
      <c r="AI3898" s="268"/>
      <c r="AM3898" s="268"/>
    </row>
    <row r="3899" spans="1:39" x14ac:dyDescent="0.25">
      <c r="A3899" s="268"/>
      <c r="B3899" s="268"/>
      <c r="C3899" s="268"/>
      <c r="D3899" s="268"/>
      <c r="E3899" s="268"/>
      <c r="F3899" s="268"/>
      <c r="G3899" s="271"/>
      <c r="H3899" s="268"/>
      <c r="K3899" s="270"/>
      <c r="L3899" s="270"/>
      <c r="M3899" s="270"/>
      <c r="N3899" s="270"/>
      <c r="O3899" s="268"/>
      <c r="P3899" s="268"/>
      <c r="Q3899" s="268"/>
      <c r="R3899" s="268"/>
      <c r="S3899" s="268"/>
      <c r="T3899" s="268"/>
      <c r="U3899" s="268"/>
      <c r="V3899" s="268"/>
      <c r="W3899" s="268"/>
      <c r="X3899" s="268"/>
      <c r="AC3899" s="268"/>
      <c r="AE3899" s="268"/>
      <c r="AF3899" s="268"/>
      <c r="AG3899" s="268"/>
      <c r="AH3899" s="268"/>
      <c r="AI3899" s="268"/>
      <c r="AM3899" s="268"/>
    </row>
    <row r="3900" spans="1:39" x14ac:dyDescent="0.25">
      <c r="A3900" s="268"/>
      <c r="B3900" s="268"/>
      <c r="C3900" s="268"/>
      <c r="D3900" s="268"/>
      <c r="E3900" s="268"/>
      <c r="F3900" s="268"/>
      <c r="G3900" s="271"/>
      <c r="H3900" s="268"/>
      <c r="I3900" s="268"/>
      <c r="K3900" s="270"/>
      <c r="L3900" s="270"/>
      <c r="M3900" s="270"/>
      <c r="N3900" s="270"/>
      <c r="O3900" s="268"/>
      <c r="P3900" s="268"/>
      <c r="Q3900" s="268"/>
      <c r="R3900" s="268"/>
      <c r="S3900" s="268"/>
      <c r="T3900" s="268"/>
      <c r="U3900" s="268"/>
      <c r="V3900" s="268"/>
      <c r="W3900" s="268"/>
      <c r="X3900" s="268"/>
      <c r="AC3900" s="268"/>
      <c r="AE3900" s="268"/>
      <c r="AF3900" s="268"/>
      <c r="AG3900" s="268"/>
      <c r="AH3900" s="268"/>
      <c r="AI3900" s="268"/>
      <c r="AM3900" s="268"/>
    </row>
    <row r="3901" spans="1:39" x14ac:dyDescent="0.25">
      <c r="A3901" s="268"/>
      <c r="B3901" s="268"/>
      <c r="C3901" s="268"/>
      <c r="D3901" s="268"/>
      <c r="E3901" s="268"/>
      <c r="F3901" s="268"/>
      <c r="G3901" s="271"/>
      <c r="H3901" s="268"/>
      <c r="I3901" s="268"/>
      <c r="K3901" s="270"/>
      <c r="L3901" s="270"/>
      <c r="M3901" s="270"/>
      <c r="N3901" s="270"/>
      <c r="O3901" s="268"/>
      <c r="P3901" s="268"/>
      <c r="Q3901" s="268"/>
      <c r="R3901" s="268"/>
      <c r="S3901" s="268"/>
      <c r="T3901" s="268"/>
      <c r="U3901" s="268"/>
      <c r="V3901" s="268"/>
      <c r="W3901" s="268"/>
      <c r="X3901" s="268"/>
      <c r="AC3901" s="268"/>
      <c r="AE3901" s="268"/>
      <c r="AF3901" s="268"/>
      <c r="AG3901" s="268"/>
      <c r="AH3901" s="268"/>
      <c r="AI3901" s="268"/>
      <c r="AM3901" s="268"/>
    </row>
    <row r="3902" spans="1:39" x14ac:dyDescent="0.25">
      <c r="A3902" s="268"/>
      <c r="B3902" s="268"/>
      <c r="C3902" s="268"/>
      <c r="D3902" s="268"/>
      <c r="E3902" s="268"/>
      <c r="F3902" s="268"/>
      <c r="G3902" s="271"/>
      <c r="H3902" s="268"/>
      <c r="K3902" s="270"/>
      <c r="L3902" s="270"/>
      <c r="M3902" s="270"/>
      <c r="N3902" s="270"/>
      <c r="O3902" s="268"/>
      <c r="P3902" s="268"/>
      <c r="Q3902" s="268"/>
      <c r="R3902" s="268"/>
      <c r="S3902" s="268"/>
      <c r="T3902" s="268"/>
      <c r="U3902" s="268"/>
      <c r="V3902" s="268"/>
      <c r="W3902" s="268"/>
      <c r="X3902" s="268"/>
      <c r="AC3902" s="268"/>
      <c r="AE3902" s="268"/>
      <c r="AF3902" s="268"/>
      <c r="AG3902" s="268"/>
      <c r="AH3902" s="268"/>
      <c r="AI3902" s="268"/>
      <c r="AM3902" s="268"/>
    </row>
    <row r="3903" spans="1:39" x14ac:dyDescent="0.25">
      <c r="A3903" s="268"/>
      <c r="B3903" s="268"/>
      <c r="C3903" s="268"/>
      <c r="D3903" s="268"/>
      <c r="E3903" s="268"/>
      <c r="F3903" s="268"/>
      <c r="G3903" s="271"/>
      <c r="H3903" s="268"/>
      <c r="J3903" s="268"/>
      <c r="K3903" s="270"/>
      <c r="L3903" s="270"/>
      <c r="M3903" s="270"/>
      <c r="N3903" s="270"/>
      <c r="O3903" s="268"/>
      <c r="P3903" s="268"/>
      <c r="Q3903" s="268"/>
      <c r="R3903" s="268"/>
      <c r="S3903" s="268"/>
      <c r="T3903" s="268"/>
      <c r="U3903" s="268"/>
      <c r="V3903" s="268"/>
      <c r="W3903" s="268"/>
      <c r="X3903" s="268"/>
      <c r="AC3903" s="268"/>
      <c r="AE3903" s="268"/>
      <c r="AF3903" s="268"/>
      <c r="AG3903" s="268"/>
      <c r="AH3903" s="268"/>
      <c r="AI3903" s="268"/>
      <c r="AM3903" s="268"/>
    </row>
    <row r="3904" spans="1:39" x14ac:dyDescent="0.25">
      <c r="A3904" s="268"/>
      <c r="B3904" s="268"/>
      <c r="C3904" s="268"/>
      <c r="D3904" s="268"/>
      <c r="E3904" s="268"/>
      <c r="F3904" s="268"/>
      <c r="G3904" s="271"/>
      <c r="H3904" s="268"/>
      <c r="I3904" s="268"/>
      <c r="K3904" s="270"/>
      <c r="L3904" s="270"/>
      <c r="M3904" s="270"/>
      <c r="N3904" s="270"/>
      <c r="O3904" s="268"/>
      <c r="P3904" s="268"/>
      <c r="Q3904" s="268"/>
      <c r="R3904" s="268"/>
      <c r="S3904" s="268"/>
      <c r="T3904" s="268"/>
      <c r="U3904" s="268"/>
      <c r="V3904" s="268"/>
      <c r="W3904" s="268"/>
      <c r="X3904" s="268"/>
      <c r="AC3904" s="268"/>
      <c r="AE3904" s="268"/>
      <c r="AF3904" s="268"/>
      <c r="AG3904" s="268"/>
      <c r="AH3904" s="268"/>
      <c r="AI3904" s="268"/>
      <c r="AM3904" s="268"/>
    </row>
    <row r="3905" spans="1:39" x14ac:dyDescent="0.25">
      <c r="A3905" s="268"/>
      <c r="B3905" s="268"/>
      <c r="C3905" s="268"/>
      <c r="D3905" s="268"/>
      <c r="E3905" s="268"/>
      <c r="F3905" s="268"/>
      <c r="G3905" s="271"/>
      <c r="H3905" s="268"/>
      <c r="I3905" s="268"/>
      <c r="K3905" s="270"/>
      <c r="L3905" s="270"/>
      <c r="M3905" s="270"/>
      <c r="N3905" s="270"/>
      <c r="O3905" s="268"/>
      <c r="P3905" s="268"/>
      <c r="Q3905" s="268"/>
      <c r="R3905" s="268"/>
      <c r="S3905" s="268"/>
      <c r="T3905" s="268"/>
      <c r="U3905" s="268"/>
      <c r="V3905" s="268"/>
      <c r="W3905" s="268"/>
      <c r="X3905" s="268"/>
      <c r="AC3905" s="268"/>
      <c r="AE3905" s="268"/>
      <c r="AF3905" s="268"/>
      <c r="AG3905" s="268"/>
      <c r="AH3905" s="268"/>
      <c r="AI3905" s="268"/>
      <c r="AM3905" s="268"/>
    </row>
    <row r="3906" spans="1:39" x14ac:dyDescent="0.25">
      <c r="A3906" s="268"/>
      <c r="B3906" s="268"/>
      <c r="C3906" s="268"/>
      <c r="D3906" s="268"/>
      <c r="E3906" s="268"/>
      <c r="F3906" s="268"/>
      <c r="G3906" s="271"/>
      <c r="H3906" s="268"/>
      <c r="I3906" s="268"/>
      <c r="K3906" s="270"/>
      <c r="L3906" s="270"/>
      <c r="M3906" s="270"/>
      <c r="N3906" s="270"/>
      <c r="O3906" s="268"/>
      <c r="P3906" s="268"/>
      <c r="Q3906" s="268"/>
      <c r="R3906" s="268"/>
      <c r="S3906" s="268"/>
      <c r="T3906" s="268"/>
      <c r="U3906" s="268"/>
      <c r="V3906" s="268"/>
      <c r="W3906" s="268"/>
      <c r="X3906" s="268"/>
      <c r="AC3906" s="268"/>
      <c r="AE3906" s="268"/>
      <c r="AF3906" s="268"/>
      <c r="AG3906" s="268"/>
      <c r="AH3906" s="268"/>
      <c r="AI3906" s="268"/>
      <c r="AM3906" s="268"/>
    </row>
    <row r="3907" spans="1:39" x14ac:dyDescent="0.25">
      <c r="A3907" s="268"/>
      <c r="B3907" s="268"/>
      <c r="C3907" s="268"/>
      <c r="D3907" s="268"/>
      <c r="E3907" s="268"/>
      <c r="F3907" s="268"/>
      <c r="G3907" s="271"/>
      <c r="H3907" s="268"/>
      <c r="I3907" s="2"/>
      <c r="K3907" s="270"/>
      <c r="L3907" s="270"/>
      <c r="M3907" s="270"/>
      <c r="N3907" s="270"/>
      <c r="O3907" s="268"/>
      <c r="P3907" s="268"/>
      <c r="Q3907" s="268"/>
      <c r="R3907" s="268"/>
      <c r="S3907" s="268"/>
      <c r="T3907" s="268"/>
      <c r="U3907" s="268"/>
      <c r="V3907" s="268"/>
      <c r="W3907" s="268"/>
      <c r="X3907" s="268"/>
      <c r="AC3907" s="268"/>
      <c r="AE3907" s="268"/>
      <c r="AF3907" s="268"/>
      <c r="AG3907" s="268"/>
      <c r="AH3907" s="268"/>
      <c r="AI3907" s="268"/>
      <c r="AM3907" s="268"/>
    </row>
    <row r="3908" spans="1:39" x14ac:dyDescent="0.25">
      <c r="A3908" s="268"/>
      <c r="B3908" s="268"/>
      <c r="C3908" s="268"/>
      <c r="D3908" s="268"/>
      <c r="E3908" s="268"/>
      <c r="F3908" s="268"/>
      <c r="G3908" s="271"/>
      <c r="H3908" s="268"/>
      <c r="K3908" s="270"/>
      <c r="L3908" s="270"/>
      <c r="M3908" s="270"/>
      <c r="N3908" s="270"/>
      <c r="O3908" s="268"/>
      <c r="P3908" s="268"/>
      <c r="Q3908" s="268"/>
      <c r="R3908" s="268"/>
      <c r="S3908" s="268"/>
      <c r="T3908" s="268"/>
      <c r="U3908" s="268"/>
      <c r="V3908" s="268"/>
      <c r="W3908" s="268"/>
      <c r="X3908" s="268"/>
      <c r="AC3908" s="268"/>
      <c r="AE3908" s="268"/>
      <c r="AF3908" s="268"/>
      <c r="AG3908" s="268"/>
      <c r="AH3908" s="268"/>
      <c r="AI3908" s="268"/>
      <c r="AM3908" s="268"/>
    </row>
    <row r="3909" spans="1:39" x14ac:dyDescent="0.25">
      <c r="A3909" s="268"/>
      <c r="B3909" s="268"/>
      <c r="C3909" s="268"/>
      <c r="D3909" s="268"/>
      <c r="E3909" s="268"/>
      <c r="F3909" s="268"/>
      <c r="G3909" s="271"/>
      <c r="H3909" s="268"/>
      <c r="K3909" s="270"/>
      <c r="L3909" s="270"/>
      <c r="M3909" s="270"/>
      <c r="N3909" s="270"/>
      <c r="O3909" s="268"/>
      <c r="P3909" s="268"/>
      <c r="Q3909" s="268"/>
      <c r="R3909" s="268"/>
      <c r="S3909" s="268"/>
      <c r="T3909" s="268"/>
      <c r="U3909" s="268"/>
      <c r="V3909" s="268"/>
      <c r="W3909" s="268"/>
      <c r="X3909" s="268"/>
      <c r="AC3909" s="268"/>
      <c r="AE3909" s="268"/>
      <c r="AF3909" s="268"/>
      <c r="AG3909" s="268"/>
      <c r="AH3909" s="268"/>
      <c r="AI3909" s="268"/>
      <c r="AM3909" s="268"/>
    </row>
    <row r="3910" spans="1:39" x14ac:dyDescent="0.25">
      <c r="A3910" s="268"/>
      <c r="B3910" s="268"/>
      <c r="C3910" s="268"/>
      <c r="D3910" s="268"/>
      <c r="E3910" s="268"/>
      <c r="F3910" s="268"/>
      <c r="G3910" s="271"/>
      <c r="H3910" s="268"/>
      <c r="I3910" s="2"/>
      <c r="K3910" s="270"/>
      <c r="L3910" s="270"/>
      <c r="M3910" s="270"/>
      <c r="N3910" s="270"/>
      <c r="O3910" s="268"/>
      <c r="P3910" s="268"/>
      <c r="Q3910" s="268"/>
      <c r="R3910" s="268"/>
      <c r="S3910" s="268"/>
      <c r="T3910" s="268"/>
      <c r="U3910" s="268"/>
      <c r="V3910" s="268"/>
      <c r="W3910" s="268"/>
      <c r="X3910" s="268"/>
      <c r="AC3910" s="268"/>
      <c r="AE3910" s="268"/>
      <c r="AF3910" s="268"/>
      <c r="AG3910" s="268"/>
      <c r="AH3910" s="268"/>
      <c r="AI3910" s="268"/>
      <c r="AM3910" s="268"/>
    </row>
    <row r="3911" spans="1:39" x14ac:dyDescent="0.25">
      <c r="A3911" s="268"/>
      <c r="B3911" s="268"/>
      <c r="C3911" s="268"/>
      <c r="D3911" s="268"/>
      <c r="E3911" s="268"/>
      <c r="F3911" s="268"/>
      <c r="G3911" s="271"/>
      <c r="H3911" s="268"/>
      <c r="K3911" s="270"/>
      <c r="L3911" s="270"/>
      <c r="M3911" s="270"/>
      <c r="N3911" s="270"/>
      <c r="O3911" s="268"/>
      <c r="P3911" s="268"/>
      <c r="Q3911" s="268"/>
      <c r="R3911" s="268"/>
      <c r="S3911" s="268"/>
      <c r="T3911" s="268"/>
      <c r="U3911" s="268"/>
      <c r="V3911" s="268"/>
      <c r="W3911" s="268"/>
      <c r="X3911" s="268"/>
      <c r="AC3911" s="268"/>
      <c r="AE3911" s="268"/>
      <c r="AF3911" s="268"/>
      <c r="AG3911" s="268"/>
      <c r="AH3911" s="268"/>
      <c r="AI3911" s="268"/>
      <c r="AM3911" s="268"/>
    </row>
    <row r="3912" spans="1:39" x14ac:dyDescent="0.25">
      <c r="A3912" s="268"/>
      <c r="B3912" s="268"/>
      <c r="C3912" s="268"/>
      <c r="D3912" s="268"/>
      <c r="E3912" s="268"/>
      <c r="F3912" s="268"/>
      <c r="G3912" s="271"/>
      <c r="H3912" s="268"/>
      <c r="K3912" s="270"/>
      <c r="L3912" s="270"/>
      <c r="M3912" s="270"/>
      <c r="N3912" s="270"/>
      <c r="O3912" s="268"/>
      <c r="P3912" s="268"/>
      <c r="Q3912" s="268"/>
      <c r="R3912" s="268"/>
      <c r="S3912" s="268"/>
      <c r="T3912" s="268"/>
      <c r="U3912" s="268"/>
      <c r="V3912" s="268"/>
      <c r="W3912" s="268"/>
      <c r="X3912" s="268"/>
      <c r="AC3912" s="268"/>
      <c r="AE3912" s="268"/>
      <c r="AF3912" s="268"/>
      <c r="AG3912" s="268"/>
      <c r="AH3912" s="268"/>
      <c r="AI3912" s="268"/>
      <c r="AM3912" s="268"/>
    </row>
    <row r="3913" spans="1:39" x14ac:dyDescent="0.25">
      <c r="A3913" s="268"/>
      <c r="B3913" s="268"/>
      <c r="C3913" s="268"/>
      <c r="D3913" s="268"/>
      <c r="E3913" s="268"/>
      <c r="F3913" s="268"/>
      <c r="G3913" s="271"/>
      <c r="H3913" s="268"/>
      <c r="I3913" s="2"/>
      <c r="K3913" s="270"/>
      <c r="L3913" s="270"/>
      <c r="M3913" s="270"/>
      <c r="N3913" s="270"/>
      <c r="O3913" s="268"/>
      <c r="P3913" s="268"/>
      <c r="Q3913" s="268"/>
      <c r="R3913" s="268"/>
      <c r="S3913" s="268"/>
      <c r="T3913" s="268"/>
      <c r="U3913" s="268"/>
      <c r="V3913" s="268"/>
      <c r="W3913" s="268"/>
      <c r="X3913" s="268"/>
      <c r="AC3913" s="268"/>
      <c r="AE3913" s="268"/>
      <c r="AF3913" s="268"/>
      <c r="AG3913" s="268"/>
      <c r="AH3913" s="268"/>
      <c r="AI3913" s="268"/>
      <c r="AM3913" s="268"/>
    </row>
    <row r="3914" spans="1:39" x14ac:dyDescent="0.25">
      <c r="A3914" s="268"/>
      <c r="B3914" s="268"/>
      <c r="C3914" s="268"/>
      <c r="D3914" s="268"/>
      <c r="E3914" s="268"/>
      <c r="F3914" s="268"/>
      <c r="G3914" s="271"/>
      <c r="H3914" s="268"/>
      <c r="I3914" s="2"/>
      <c r="K3914" s="270"/>
      <c r="L3914" s="270"/>
      <c r="M3914" s="270"/>
      <c r="N3914" s="270"/>
      <c r="O3914" s="268"/>
      <c r="P3914" s="268"/>
      <c r="Q3914" s="268"/>
      <c r="R3914" s="268"/>
      <c r="S3914" s="268"/>
      <c r="T3914" s="268"/>
      <c r="U3914" s="268"/>
      <c r="V3914" s="268"/>
      <c r="W3914" s="268"/>
      <c r="X3914" s="268"/>
      <c r="AC3914" s="268"/>
      <c r="AE3914" s="268"/>
      <c r="AF3914" s="268"/>
      <c r="AG3914" s="268"/>
      <c r="AH3914" s="268"/>
      <c r="AI3914" s="268"/>
      <c r="AM3914" s="268"/>
    </row>
    <row r="3915" spans="1:39" x14ac:dyDescent="0.25">
      <c r="A3915" s="268"/>
      <c r="B3915" s="268"/>
      <c r="C3915" s="268"/>
      <c r="D3915" s="268"/>
      <c r="E3915" s="268"/>
      <c r="F3915" s="268"/>
      <c r="G3915" s="271"/>
      <c r="H3915" s="268"/>
      <c r="I3915" s="268"/>
      <c r="K3915" s="270"/>
      <c r="L3915" s="270"/>
      <c r="M3915" s="270"/>
      <c r="N3915" s="270"/>
      <c r="O3915" s="268"/>
      <c r="P3915" s="268"/>
      <c r="Q3915" s="268"/>
      <c r="R3915" s="268"/>
      <c r="S3915" s="268"/>
      <c r="T3915" s="268"/>
      <c r="U3915" s="268"/>
      <c r="V3915" s="268"/>
      <c r="W3915" s="268"/>
      <c r="X3915" s="268"/>
      <c r="AC3915" s="268"/>
      <c r="AE3915" s="268"/>
      <c r="AF3915" s="268"/>
      <c r="AG3915" s="268"/>
      <c r="AH3915" s="268"/>
      <c r="AI3915" s="268"/>
      <c r="AM3915" s="268"/>
    </row>
    <row r="3916" spans="1:39" x14ac:dyDescent="0.25">
      <c r="A3916" s="268"/>
      <c r="B3916" s="268"/>
      <c r="C3916" s="268"/>
      <c r="D3916" s="268"/>
      <c r="E3916" s="268"/>
      <c r="F3916" s="268"/>
      <c r="G3916" s="271"/>
      <c r="H3916" s="268"/>
      <c r="I3916" s="2"/>
      <c r="K3916" s="270"/>
      <c r="L3916" s="270"/>
      <c r="M3916" s="270"/>
      <c r="N3916" s="270"/>
      <c r="O3916" s="268"/>
      <c r="P3916" s="268"/>
      <c r="Q3916" s="268"/>
      <c r="R3916" s="268"/>
      <c r="S3916" s="268"/>
      <c r="T3916" s="268"/>
      <c r="U3916" s="268"/>
      <c r="V3916" s="268"/>
      <c r="W3916" s="268"/>
      <c r="X3916" s="268"/>
      <c r="AC3916" s="268"/>
      <c r="AE3916" s="268"/>
      <c r="AF3916" s="268"/>
      <c r="AG3916" s="268"/>
      <c r="AH3916" s="268"/>
      <c r="AI3916" s="268"/>
      <c r="AM3916" s="268"/>
    </row>
    <row r="3917" spans="1:39" x14ac:dyDescent="0.25">
      <c r="A3917" s="268"/>
      <c r="B3917" s="268"/>
      <c r="C3917" s="268"/>
      <c r="D3917" s="268"/>
      <c r="E3917" s="268"/>
      <c r="F3917" s="268"/>
      <c r="G3917" s="271"/>
      <c r="H3917" s="268"/>
      <c r="I3917" s="268"/>
      <c r="K3917" s="270"/>
      <c r="L3917" s="270"/>
      <c r="M3917" s="270"/>
      <c r="N3917" s="270"/>
      <c r="O3917" s="268"/>
      <c r="P3917" s="268"/>
      <c r="Q3917" s="268"/>
      <c r="R3917" s="268"/>
      <c r="S3917" s="268"/>
      <c r="T3917" s="268"/>
      <c r="U3917" s="268"/>
      <c r="V3917" s="268"/>
      <c r="W3917" s="268"/>
      <c r="X3917" s="268"/>
      <c r="AC3917" s="268"/>
      <c r="AE3917" s="268"/>
      <c r="AF3917" s="268"/>
      <c r="AG3917" s="268"/>
      <c r="AH3917" s="268"/>
      <c r="AI3917" s="268"/>
      <c r="AM3917" s="268"/>
    </row>
    <row r="3918" spans="1:39" x14ac:dyDescent="0.25">
      <c r="A3918" s="268"/>
      <c r="B3918" s="268"/>
      <c r="C3918" s="268"/>
      <c r="D3918" s="268"/>
      <c r="E3918" s="268"/>
      <c r="F3918" s="268"/>
      <c r="G3918" s="271"/>
      <c r="H3918" s="268"/>
      <c r="I3918" s="268"/>
      <c r="K3918" s="270"/>
      <c r="L3918" s="270"/>
      <c r="M3918" s="270"/>
      <c r="N3918" s="270"/>
      <c r="O3918" s="268"/>
      <c r="P3918" s="268"/>
      <c r="Q3918" s="268"/>
      <c r="R3918" s="268"/>
      <c r="S3918" s="268"/>
      <c r="T3918" s="268"/>
      <c r="U3918" s="268"/>
      <c r="V3918" s="268"/>
      <c r="W3918" s="268"/>
      <c r="X3918" s="268"/>
      <c r="AC3918" s="268"/>
      <c r="AE3918" s="268"/>
      <c r="AF3918" s="268"/>
      <c r="AG3918" s="268"/>
      <c r="AH3918" s="268"/>
      <c r="AI3918" s="268"/>
      <c r="AM3918" s="268"/>
    </row>
    <row r="3919" spans="1:39" x14ac:dyDescent="0.25">
      <c r="A3919" s="268"/>
      <c r="B3919" s="268"/>
      <c r="C3919" s="268"/>
      <c r="D3919" s="268"/>
      <c r="E3919" s="268"/>
      <c r="F3919" s="268"/>
      <c r="G3919" s="271"/>
      <c r="H3919" s="268"/>
      <c r="I3919" s="268"/>
      <c r="K3919" s="270"/>
      <c r="L3919" s="270"/>
      <c r="M3919" s="270"/>
      <c r="N3919" s="270"/>
      <c r="O3919" s="268"/>
      <c r="P3919" s="268"/>
      <c r="Q3919" s="268"/>
      <c r="R3919" s="268"/>
      <c r="S3919" s="268"/>
      <c r="T3919" s="268"/>
      <c r="U3919" s="268"/>
      <c r="V3919" s="268"/>
      <c r="W3919" s="268"/>
      <c r="X3919" s="268"/>
      <c r="AC3919" s="268"/>
      <c r="AE3919" s="268"/>
      <c r="AF3919" s="268"/>
      <c r="AG3919" s="268"/>
      <c r="AH3919" s="268"/>
      <c r="AI3919" s="268"/>
      <c r="AM3919" s="268"/>
    </row>
    <row r="3920" spans="1:39" x14ac:dyDescent="0.25">
      <c r="A3920" s="268"/>
      <c r="B3920" s="268"/>
      <c r="C3920" s="268"/>
      <c r="D3920" s="268"/>
      <c r="E3920" s="268"/>
      <c r="F3920" s="268"/>
      <c r="G3920" s="271"/>
      <c r="H3920" s="268"/>
      <c r="I3920" s="268"/>
      <c r="K3920" s="270"/>
      <c r="L3920" s="270"/>
      <c r="M3920" s="270"/>
      <c r="N3920" s="270"/>
      <c r="O3920" s="268"/>
      <c r="P3920" s="268"/>
      <c r="Q3920" s="268"/>
      <c r="R3920" s="268"/>
      <c r="S3920" s="268"/>
      <c r="T3920" s="268"/>
      <c r="U3920" s="268"/>
      <c r="V3920" s="268"/>
      <c r="W3920" s="268"/>
      <c r="X3920" s="268"/>
      <c r="AC3920" s="268"/>
      <c r="AE3920" s="268"/>
      <c r="AF3920" s="268"/>
      <c r="AG3920" s="268"/>
      <c r="AH3920" s="268"/>
      <c r="AI3920" s="268"/>
      <c r="AM3920" s="268"/>
    </row>
    <row r="3921" spans="1:39" x14ac:dyDescent="0.25">
      <c r="A3921" s="268"/>
      <c r="B3921" s="268"/>
      <c r="C3921" s="268"/>
      <c r="D3921" s="268"/>
      <c r="E3921" s="268"/>
      <c r="F3921" s="268"/>
      <c r="G3921" s="271"/>
      <c r="H3921" s="268"/>
      <c r="I3921" s="268"/>
      <c r="K3921" s="270"/>
      <c r="L3921" s="270"/>
      <c r="M3921" s="270"/>
      <c r="N3921" s="270"/>
      <c r="O3921" s="268"/>
      <c r="P3921" s="268"/>
      <c r="Q3921" s="268"/>
      <c r="R3921" s="268"/>
      <c r="S3921" s="268"/>
      <c r="T3921" s="268"/>
      <c r="U3921" s="268"/>
      <c r="V3921" s="268"/>
      <c r="W3921" s="268"/>
      <c r="X3921" s="268"/>
      <c r="AC3921" s="268"/>
      <c r="AE3921" s="268"/>
      <c r="AF3921" s="268"/>
      <c r="AG3921" s="268"/>
      <c r="AH3921" s="268"/>
      <c r="AI3921" s="268"/>
      <c r="AM3921" s="268"/>
    </row>
    <row r="3922" spans="1:39" x14ac:dyDescent="0.25">
      <c r="A3922" s="268"/>
      <c r="B3922" s="268"/>
      <c r="C3922" s="268"/>
      <c r="D3922" s="268"/>
      <c r="E3922" s="268"/>
      <c r="F3922" s="268"/>
      <c r="G3922" s="271"/>
      <c r="H3922" s="268"/>
      <c r="I3922" s="2"/>
      <c r="K3922" s="270"/>
      <c r="L3922" s="270"/>
      <c r="M3922" s="270"/>
      <c r="N3922" s="270"/>
      <c r="O3922" s="268"/>
      <c r="P3922" s="268"/>
      <c r="Q3922" s="268"/>
      <c r="R3922" s="268"/>
      <c r="S3922" s="268"/>
      <c r="T3922" s="268"/>
      <c r="U3922" s="268"/>
      <c r="V3922" s="268"/>
      <c r="W3922" s="268"/>
      <c r="X3922" s="268"/>
      <c r="AC3922" s="268"/>
      <c r="AE3922" s="268"/>
      <c r="AF3922" s="268"/>
      <c r="AG3922" s="268"/>
      <c r="AH3922" s="268"/>
      <c r="AI3922" s="268"/>
      <c r="AM3922" s="268"/>
    </row>
    <row r="3923" spans="1:39" x14ac:dyDescent="0.25">
      <c r="A3923" s="268"/>
      <c r="B3923" s="268"/>
      <c r="C3923" s="268"/>
      <c r="D3923" s="268"/>
      <c r="E3923" s="268"/>
      <c r="F3923" s="268"/>
      <c r="G3923" s="271"/>
      <c r="H3923" s="268"/>
      <c r="I3923" s="268"/>
      <c r="K3923" s="270"/>
      <c r="L3923" s="270"/>
      <c r="M3923" s="270"/>
      <c r="N3923" s="270"/>
      <c r="O3923" s="268"/>
      <c r="P3923" s="268"/>
      <c r="Q3923" s="268"/>
      <c r="R3923" s="268"/>
      <c r="S3923" s="268"/>
      <c r="T3923" s="268"/>
      <c r="U3923" s="268"/>
      <c r="V3923" s="268"/>
      <c r="W3923" s="268"/>
      <c r="X3923" s="268"/>
      <c r="AC3923" s="268"/>
      <c r="AE3923" s="268"/>
      <c r="AF3923" s="268"/>
      <c r="AG3923" s="268"/>
      <c r="AH3923" s="268"/>
      <c r="AI3923" s="268"/>
      <c r="AM3923" s="268"/>
    </row>
    <row r="3924" spans="1:39" x14ac:dyDescent="0.25">
      <c r="A3924" s="268"/>
      <c r="B3924" s="268"/>
      <c r="C3924" s="268"/>
      <c r="D3924" s="268"/>
      <c r="E3924" s="268"/>
      <c r="F3924" s="268"/>
      <c r="G3924" s="271"/>
      <c r="H3924" s="268"/>
      <c r="I3924" s="2"/>
      <c r="K3924" s="270"/>
      <c r="L3924" s="270"/>
      <c r="M3924" s="270"/>
      <c r="N3924" s="270"/>
      <c r="O3924" s="268"/>
      <c r="P3924" s="268"/>
      <c r="Q3924" s="268"/>
      <c r="R3924" s="268"/>
      <c r="S3924" s="268"/>
      <c r="T3924" s="268"/>
      <c r="U3924" s="268"/>
      <c r="V3924" s="268"/>
      <c r="W3924" s="268"/>
      <c r="X3924" s="268"/>
      <c r="AC3924" s="268"/>
      <c r="AE3924" s="268"/>
      <c r="AF3924" s="268"/>
      <c r="AG3924" s="268"/>
      <c r="AH3924" s="268"/>
      <c r="AI3924" s="268"/>
      <c r="AM3924" s="268"/>
    </row>
    <row r="3925" spans="1:39" x14ac:dyDescent="0.25">
      <c r="A3925" s="268"/>
      <c r="B3925" s="268"/>
      <c r="C3925" s="268"/>
      <c r="D3925" s="268"/>
      <c r="E3925" s="268"/>
      <c r="F3925" s="268"/>
      <c r="G3925" s="271"/>
      <c r="H3925" s="268"/>
      <c r="I3925" s="268"/>
      <c r="K3925" s="270"/>
      <c r="L3925" s="270"/>
      <c r="M3925" s="270"/>
      <c r="N3925" s="270"/>
      <c r="O3925" s="268"/>
      <c r="P3925" s="268"/>
      <c r="Q3925" s="268"/>
      <c r="R3925" s="268"/>
      <c r="S3925" s="268"/>
      <c r="T3925" s="268"/>
      <c r="U3925" s="268"/>
      <c r="V3925" s="268"/>
      <c r="W3925" s="268"/>
      <c r="X3925" s="268"/>
      <c r="AC3925" s="268"/>
      <c r="AE3925" s="268"/>
      <c r="AF3925" s="268"/>
      <c r="AG3925" s="268"/>
      <c r="AH3925" s="268"/>
      <c r="AI3925" s="268"/>
      <c r="AM3925" s="268"/>
    </row>
    <row r="3926" spans="1:39" x14ac:dyDescent="0.25">
      <c r="A3926" s="268"/>
      <c r="B3926" s="268"/>
      <c r="C3926" s="268"/>
      <c r="D3926" s="268"/>
      <c r="E3926" s="268"/>
      <c r="F3926" s="268"/>
      <c r="G3926" s="271"/>
      <c r="H3926" s="268"/>
      <c r="I3926" s="2"/>
      <c r="K3926" s="270"/>
      <c r="L3926" s="270"/>
      <c r="M3926" s="270"/>
      <c r="N3926" s="270"/>
      <c r="O3926" s="268"/>
      <c r="P3926" s="268"/>
      <c r="Q3926" s="268"/>
      <c r="R3926" s="268"/>
      <c r="S3926" s="268"/>
      <c r="T3926" s="268"/>
      <c r="U3926" s="268"/>
      <c r="V3926" s="268"/>
      <c r="W3926" s="268"/>
      <c r="X3926" s="268"/>
      <c r="AC3926" s="268"/>
      <c r="AE3926" s="268"/>
      <c r="AF3926" s="268"/>
      <c r="AG3926" s="268"/>
      <c r="AH3926" s="268"/>
      <c r="AI3926" s="268"/>
      <c r="AM3926" s="268"/>
    </row>
    <row r="3927" spans="1:39" x14ac:dyDescent="0.25">
      <c r="A3927" s="268"/>
      <c r="B3927" s="268"/>
      <c r="C3927" s="268"/>
      <c r="D3927" s="268"/>
      <c r="E3927" s="268"/>
      <c r="F3927" s="268"/>
      <c r="G3927" s="271"/>
      <c r="H3927" s="268"/>
      <c r="K3927" s="270"/>
      <c r="L3927" s="270"/>
      <c r="M3927" s="270"/>
      <c r="N3927" s="270"/>
      <c r="O3927" s="268"/>
      <c r="P3927" s="268"/>
      <c r="Q3927" s="268"/>
      <c r="R3927" s="268"/>
      <c r="S3927" s="268"/>
      <c r="T3927" s="268"/>
      <c r="U3927" s="268"/>
      <c r="V3927" s="268"/>
      <c r="W3927" s="268"/>
      <c r="X3927" s="268"/>
      <c r="AC3927" s="268"/>
      <c r="AE3927" s="268"/>
      <c r="AF3927" s="268"/>
      <c r="AG3927" s="268"/>
      <c r="AH3927" s="268"/>
      <c r="AI3927" s="268"/>
      <c r="AM3927" s="268"/>
    </row>
    <row r="3928" spans="1:39" x14ac:dyDescent="0.25">
      <c r="A3928" s="268"/>
      <c r="B3928" s="268"/>
      <c r="C3928" s="268"/>
      <c r="D3928" s="268"/>
      <c r="E3928" s="268"/>
      <c r="F3928" s="268"/>
      <c r="G3928" s="271"/>
      <c r="H3928" s="268"/>
      <c r="K3928" s="270"/>
      <c r="L3928" s="270"/>
      <c r="M3928" s="270"/>
      <c r="N3928" s="270"/>
      <c r="O3928" s="268"/>
      <c r="P3928" s="268"/>
      <c r="Q3928" s="268"/>
      <c r="R3928" s="268"/>
      <c r="S3928" s="268"/>
      <c r="T3928" s="268"/>
      <c r="U3928" s="268"/>
      <c r="V3928" s="268"/>
      <c r="W3928" s="268"/>
      <c r="X3928" s="268"/>
      <c r="AC3928" s="268"/>
      <c r="AE3928" s="268"/>
      <c r="AF3928" s="268"/>
      <c r="AG3928" s="268"/>
      <c r="AH3928" s="268"/>
      <c r="AI3928" s="268"/>
      <c r="AM3928" s="268"/>
    </row>
    <row r="3929" spans="1:39" x14ac:dyDescent="0.25">
      <c r="A3929" s="268"/>
      <c r="B3929" s="268"/>
      <c r="C3929" s="268"/>
      <c r="D3929" s="268"/>
      <c r="E3929" s="268"/>
      <c r="F3929" s="268"/>
      <c r="G3929" s="271"/>
      <c r="H3929" s="268"/>
      <c r="K3929" s="270"/>
      <c r="L3929" s="270"/>
      <c r="M3929" s="270"/>
      <c r="N3929" s="270"/>
      <c r="O3929" s="268"/>
      <c r="P3929" s="268"/>
      <c r="Q3929" s="268"/>
      <c r="R3929" s="268"/>
      <c r="S3929" s="268"/>
      <c r="T3929" s="268"/>
      <c r="U3929" s="268"/>
      <c r="V3929" s="268"/>
      <c r="W3929" s="268"/>
      <c r="X3929" s="268"/>
      <c r="AC3929" s="268"/>
      <c r="AE3929" s="268"/>
      <c r="AF3929" s="268"/>
      <c r="AG3929" s="268"/>
      <c r="AH3929" s="268"/>
      <c r="AI3929" s="268"/>
      <c r="AM3929" s="268"/>
    </row>
    <row r="3930" spans="1:39" x14ac:dyDescent="0.25">
      <c r="A3930" s="268"/>
      <c r="B3930" s="268"/>
      <c r="C3930" s="268"/>
      <c r="D3930" s="268"/>
      <c r="E3930" s="268"/>
      <c r="F3930" s="268"/>
      <c r="G3930" s="271"/>
      <c r="H3930" s="268"/>
      <c r="K3930" s="270"/>
      <c r="L3930" s="270"/>
      <c r="M3930" s="270"/>
      <c r="N3930" s="270"/>
      <c r="O3930" s="268"/>
      <c r="P3930" s="268"/>
      <c r="Q3930" s="268"/>
      <c r="R3930" s="268"/>
      <c r="S3930" s="268"/>
      <c r="T3930" s="268"/>
      <c r="U3930" s="268"/>
      <c r="V3930" s="268"/>
      <c r="W3930" s="268"/>
      <c r="X3930" s="268"/>
      <c r="AC3930" s="268"/>
      <c r="AE3930" s="268"/>
      <c r="AF3930" s="268"/>
      <c r="AG3930" s="268"/>
      <c r="AH3930" s="268"/>
      <c r="AI3930" s="268"/>
      <c r="AM3930" s="268"/>
    </row>
    <row r="3931" spans="1:39" x14ac:dyDescent="0.25">
      <c r="A3931" s="268"/>
      <c r="B3931" s="268"/>
      <c r="C3931" s="268"/>
      <c r="D3931" s="268"/>
      <c r="E3931" s="268"/>
      <c r="F3931" s="268"/>
      <c r="G3931" s="271"/>
      <c r="H3931" s="268"/>
      <c r="I3931" s="268"/>
      <c r="K3931" s="270"/>
      <c r="L3931" s="270"/>
      <c r="M3931" s="270"/>
      <c r="N3931" s="270"/>
      <c r="O3931" s="268"/>
      <c r="P3931" s="268"/>
      <c r="Q3931" s="268"/>
      <c r="R3931" s="268"/>
      <c r="S3931" s="268"/>
      <c r="T3931" s="268"/>
      <c r="U3931" s="268"/>
      <c r="V3931" s="268"/>
      <c r="W3931" s="268"/>
      <c r="X3931" s="268"/>
      <c r="AC3931" s="268"/>
      <c r="AE3931" s="268"/>
      <c r="AF3931" s="268"/>
      <c r="AG3931" s="268"/>
      <c r="AH3931" s="268"/>
      <c r="AI3931" s="268"/>
      <c r="AM3931" s="268"/>
    </row>
    <row r="3932" spans="1:39" x14ac:dyDescent="0.25">
      <c r="A3932" s="268"/>
      <c r="B3932" s="268"/>
      <c r="C3932" s="268"/>
      <c r="D3932" s="268"/>
      <c r="E3932" s="268"/>
      <c r="F3932" s="268"/>
      <c r="G3932" s="271"/>
      <c r="H3932" s="268"/>
      <c r="I3932" s="268"/>
      <c r="K3932" s="270"/>
      <c r="L3932" s="270"/>
      <c r="M3932" s="270"/>
      <c r="N3932" s="270"/>
      <c r="O3932" s="268"/>
      <c r="P3932" s="268"/>
      <c r="Q3932" s="268"/>
      <c r="R3932" s="268"/>
      <c r="S3932" s="268"/>
      <c r="T3932" s="268"/>
      <c r="U3932" s="268"/>
      <c r="V3932" s="268"/>
      <c r="W3932" s="268"/>
      <c r="X3932" s="268"/>
      <c r="AC3932" s="268"/>
      <c r="AE3932" s="268"/>
      <c r="AF3932" s="268"/>
      <c r="AG3932" s="268"/>
      <c r="AH3932" s="268"/>
      <c r="AI3932" s="268"/>
      <c r="AM3932" s="268"/>
    </row>
    <row r="3933" spans="1:39" x14ac:dyDescent="0.25">
      <c r="A3933" s="268"/>
      <c r="B3933" s="268"/>
      <c r="C3933" s="268"/>
      <c r="D3933" s="268"/>
      <c r="E3933" s="268"/>
      <c r="F3933" s="268"/>
      <c r="G3933" s="271"/>
      <c r="H3933" s="268"/>
      <c r="I3933" s="2"/>
      <c r="K3933" s="270"/>
      <c r="L3933" s="270"/>
      <c r="M3933" s="270"/>
      <c r="N3933" s="270"/>
      <c r="O3933" s="268"/>
      <c r="P3933" s="268"/>
      <c r="Q3933" s="268"/>
      <c r="R3933" s="268"/>
      <c r="S3933" s="268"/>
      <c r="T3933" s="268"/>
      <c r="U3933" s="268"/>
      <c r="V3933" s="268"/>
      <c r="W3933" s="268"/>
      <c r="X3933" s="268"/>
      <c r="AC3933" s="268"/>
      <c r="AE3933" s="268"/>
      <c r="AF3933" s="268"/>
      <c r="AG3933" s="268"/>
      <c r="AH3933" s="268"/>
      <c r="AI3933" s="268"/>
      <c r="AM3933" s="268"/>
    </row>
    <row r="3934" spans="1:39" x14ac:dyDescent="0.25">
      <c r="A3934" s="268"/>
      <c r="B3934" s="268"/>
      <c r="C3934" s="268"/>
      <c r="D3934" s="268"/>
      <c r="E3934" s="268"/>
      <c r="F3934" s="268"/>
      <c r="G3934" s="271"/>
      <c r="H3934" s="268"/>
      <c r="I3934" s="2"/>
      <c r="K3934" s="270"/>
      <c r="L3934" s="270"/>
      <c r="M3934" s="270"/>
      <c r="N3934" s="270"/>
      <c r="O3934" s="268"/>
      <c r="P3934" s="268"/>
      <c r="Q3934" s="268"/>
      <c r="R3934" s="268"/>
      <c r="S3934" s="268"/>
      <c r="T3934" s="268"/>
      <c r="U3934" s="268"/>
      <c r="V3934" s="268"/>
      <c r="W3934" s="268"/>
      <c r="X3934" s="268"/>
      <c r="AC3934" s="268"/>
      <c r="AE3934" s="268"/>
      <c r="AF3934" s="268"/>
      <c r="AG3934" s="268"/>
      <c r="AH3934" s="268"/>
      <c r="AI3934" s="268"/>
      <c r="AM3934" s="268"/>
    </row>
    <row r="3935" spans="1:39" x14ac:dyDescent="0.25">
      <c r="A3935" s="268"/>
      <c r="B3935" s="268"/>
      <c r="C3935" s="268"/>
      <c r="D3935" s="268"/>
      <c r="E3935" s="268"/>
      <c r="F3935" s="268"/>
      <c r="G3935" s="271"/>
      <c r="H3935" s="268"/>
      <c r="I3935" s="2"/>
      <c r="K3935" s="270"/>
      <c r="L3935" s="270"/>
      <c r="M3935" s="270"/>
      <c r="N3935" s="270"/>
      <c r="O3935" s="268"/>
      <c r="P3935" s="268"/>
      <c r="Q3935" s="268"/>
      <c r="R3935" s="268"/>
      <c r="S3935" s="268"/>
      <c r="T3935" s="268"/>
      <c r="U3935" s="268"/>
      <c r="V3935" s="268"/>
      <c r="W3935" s="268"/>
      <c r="X3935" s="268"/>
      <c r="AC3935" s="268"/>
      <c r="AE3935" s="268"/>
      <c r="AF3935" s="268"/>
      <c r="AG3935" s="268"/>
      <c r="AH3935" s="268"/>
      <c r="AI3935" s="268"/>
      <c r="AM3935" s="268"/>
    </row>
    <row r="3936" spans="1:39" x14ac:dyDescent="0.25">
      <c r="A3936" s="268"/>
      <c r="B3936" s="268"/>
      <c r="C3936" s="268"/>
      <c r="D3936" s="268"/>
      <c r="E3936" s="268"/>
      <c r="F3936" s="268"/>
      <c r="G3936" s="271"/>
      <c r="H3936" s="268"/>
      <c r="K3936" s="270"/>
      <c r="L3936" s="270"/>
      <c r="M3936" s="270"/>
      <c r="N3936" s="270"/>
      <c r="O3936" s="268"/>
      <c r="P3936" s="268"/>
      <c r="Q3936" s="268"/>
      <c r="R3936" s="268"/>
      <c r="S3936" s="268"/>
      <c r="T3936" s="268"/>
      <c r="U3936" s="268"/>
      <c r="V3936" s="268"/>
      <c r="W3936" s="268"/>
      <c r="X3936" s="268"/>
      <c r="AC3936" s="268"/>
      <c r="AE3936" s="268"/>
      <c r="AF3936" s="268"/>
      <c r="AG3936" s="268"/>
      <c r="AH3936" s="268"/>
      <c r="AI3936" s="268"/>
      <c r="AM3936" s="268"/>
    </row>
    <row r="3937" spans="1:39" x14ac:dyDescent="0.25">
      <c r="A3937" s="268"/>
      <c r="B3937" s="268"/>
      <c r="C3937" s="268"/>
      <c r="D3937" s="268"/>
      <c r="E3937" s="268"/>
      <c r="F3937" s="268"/>
      <c r="G3937" s="271"/>
      <c r="H3937" s="268"/>
      <c r="I3937" s="2"/>
      <c r="K3937" s="270"/>
      <c r="L3937" s="270"/>
      <c r="M3937" s="270"/>
      <c r="N3937" s="270"/>
      <c r="O3937" s="268"/>
      <c r="P3937" s="268"/>
      <c r="Q3937" s="268"/>
      <c r="R3937" s="268"/>
      <c r="S3937" s="268"/>
      <c r="T3937" s="268"/>
      <c r="U3937" s="268"/>
      <c r="V3937" s="268"/>
      <c r="W3937" s="268"/>
      <c r="X3937" s="268"/>
      <c r="AC3937" s="268"/>
      <c r="AE3937" s="268"/>
      <c r="AF3937" s="268"/>
      <c r="AG3937" s="268"/>
      <c r="AH3937" s="268"/>
      <c r="AI3937" s="268"/>
      <c r="AM3937" s="268"/>
    </row>
    <row r="3938" spans="1:39" x14ac:dyDescent="0.25">
      <c r="A3938" s="268"/>
      <c r="B3938" s="268"/>
      <c r="C3938" s="268"/>
      <c r="D3938" s="268"/>
      <c r="E3938" s="268"/>
      <c r="F3938" s="268"/>
      <c r="G3938" s="271"/>
      <c r="H3938" s="268"/>
      <c r="I3938" s="268"/>
      <c r="K3938" s="270"/>
      <c r="L3938" s="270"/>
      <c r="M3938" s="270"/>
      <c r="N3938" s="270"/>
      <c r="O3938" s="268"/>
      <c r="P3938" s="268"/>
      <c r="Q3938" s="268"/>
      <c r="R3938" s="268"/>
      <c r="S3938" s="268"/>
      <c r="T3938" s="268"/>
      <c r="U3938" s="268"/>
      <c r="V3938" s="268"/>
      <c r="W3938" s="268"/>
      <c r="X3938" s="268"/>
      <c r="AC3938" s="268"/>
      <c r="AE3938" s="268"/>
      <c r="AF3938" s="268"/>
      <c r="AG3938" s="268"/>
      <c r="AH3938" s="268"/>
      <c r="AI3938" s="268"/>
      <c r="AM3938" s="268"/>
    </row>
    <row r="3939" spans="1:39" x14ac:dyDescent="0.25">
      <c r="A3939" s="268"/>
      <c r="B3939" s="268"/>
      <c r="C3939" s="268"/>
      <c r="D3939" s="268"/>
      <c r="E3939" s="268"/>
      <c r="F3939" s="268"/>
      <c r="G3939" s="271"/>
      <c r="H3939" s="268"/>
      <c r="I3939" s="2"/>
      <c r="K3939" s="270"/>
      <c r="L3939" s="270"/>
      <c r="M3939" s="270"/>
      <c r="N3939" s="270"/>
      <c r="O3939" s="268"/>
      <c r="P3939" s="268"/>
      <c r="Q3939" s="268"/>
      <c r="R3939" s="268"/>
      <c r="S3939" s="268"/>
      <c r="T3939" s="268"/>
      <c r="U3939" s="268"/>
      <c r="V3939" s="268"/>
      <c r="W3939" s="268"/>
      <c r="X3939" s="268"/>
      <c r="AC3939" s="268"/>
      <c r="AE3939" s="268"/>
      <c r="AF3939" s="268"/>
      <c r="AG3939" s="268"/>
      <c r="AH3939" s="268"/>
      <c r="AI3939" s="268"/>
      <c r="AM3939" s="268"/>
    </row>
    <row r="3940" spans="1:39" x14ac:dyDescent="0.25">
      <c r="A3940" s="268"/>
      <c r="B3940" s="268"/>
      <c r="C3940" s="268"/>
      <c r="D3940" s="268"/>
      <c r="E3940" s="268"/>
      <c r="F3940" s="268"/>
      <c r="G3940" s="271"/>
      <c r="H3940" s="268"/>
      <c r="I3940" s="268"/>
      <c r="K3940" s="270"/>
      <c r="L3940" s="270"/>
      <c r="M3940" s="270"/>
      <c r="N3940" s="270"/>
      <c r="O3940" s="268"/>
      <c r="P3940" s="268"/>
      <c r="Q3940" s="268"/>
      <c r="R3940" s="268"/>
      <c r="S3940" s="268"/>
      <c r="T3940" s="268"/>
      <c r="U3940" s="268"/>
      <c r="V3940" s="268"/>
      <c r="W3940" s="268"/>
      <c r="X3940" s="268"/>
      <c r="AC3940" s="268"/>
      <c r="AE3940" s="268"/>
      <c r="AF3940" s="268"/>
      <c r="AG3940" s="268"/>
      <c r="AH3940" s="268"/>
      <c r="AI3940" s="268"/>
      <c r="AM3940" s="268"/>
    </row>
    <row r="3941" spans="1:39" x14ac:dyDescent="0.25">
      <c r="A3941" s="268"/>
      <c r="B3941" s="268"/>
      <c r="C3941" s="268"/>
      <c r="D3941" s="268"/>
      <c r="E3941" s="268"/>
      <c r="F3941" s="268"/>
      <c r="G3941" s="271"/>
      <c r="H3941" s="268"/>
      <c r="I3941" s="2"/>
      <c r="K3941" s="270"/>
      <c r="L3941" s="270"/>
      <c r="M3941" s="270"/>
      <c r="N3941" s="270"/>
      <c r="O3941" s="268"/>
      <c r="P3941" s="268"/>
      <c r="Q3941" s="268"/>
      <c r="R3941" s="268"/>
      <c r="S3941" s="268"/>
      <c r="T3941" s="268"/>
      <c r="U3941" s="268"/>
      <c r="V3941" s="268"/>
      <c r="W3941" s="268"/>
      <c r="X3941" s="268"/>
      <c r="AC3941" s="268"/>
      <c r="AE3941" s="268"/>
      <c r="AF3941" s="268"/>
      <c r="AG3941" s="268"/>
      <c r="AH3941" s="268"/>
      <c r="AI3941" s="268"/>
      <c r="AM3941" s="268"/>
    </row>
    <row r="3942" spans="1:39" x14ac:dyDescent="0.25">
      <c r="A3942" s="268"/>
      <c r="B3942" s="268"/>
      <c r="C3942" s="268"/>
      <c r="D3942" s="268"/>
      <c r="E3942" s="268"/>
      <c r="F3942" s="268"/>
      <c r="G3942" s="271"/>
      <c r="H3942" s="268"/>
      <c r="I3942" s="268"/>
      <c r="K3942" s="270"/>
      <c r="L3942" s="270"/>
      <c r="M3942" s="270"/>
      <c r="N3942" s="270"/>
      <c r="O3942" s="268"/>
      <c r="P3942" s="268"/>
      <c r="Q3942" s="268"/>
      <c r="R3942" s="268"/>
      <c r="S3942" s="268"/>
      <c r="T3942" s="268"/>
      <c r="U3942" s="268"/>
      <c r="V3942" s="268"/>
      <c r="W3942" s="268"/>
      <c r="X3942" s="268"/>
      <c r="AC3942" s="268"/>
      <c r="AE3942" s="268"/>
      <c r="AF3942" s="268"/>
      <c r="AG3942" s="268"/>
      <c r="AH3942" s="268"/>
      <c r="AI3942" s="268"/>
      <c r="AM3942" s="268"/>
    </row>
    <row r="3943" spans="1:39" x14ac:dyDescent="0.25">
      <c r="A3943" s="268"/>
      <c r="B3943" s="268"/>
      <c r="C3943" s="268"/>
      <c r="D3943" s="268"/>
      <c r="E3943" s="268"/>
      <c r="F3943" s="268"/>
      <c r="G3943" s="271"/>
      <c r="H3943" s="268"/>
      <c r="I3943" s="268"/>
      <c r="K3943" s="270"/>
      <c r="L3943" s="270"/>
      <c r="M3943" s="270"/>
      <c r="N3943" s="270"/>
      <c r="O3943" s="268"/>
      <c r="P3943" s="268"/>
      <c r="Q3943" s="268"/>
      <c r="R3943" s="268"/>
      <c r="S3943" s="268"/>
      <c r="T3943" s="268"/>
      <c r="U3943" s="268"/>
      <c r="V3943" s="268"/>
      <c r="W3943" s="268"/>
      <c r="X3943" s="268"/>
      <c r="AC3943" s="268"/>
      <c r="AE3943" s="268"/>
      <c r="AF3943" s="268"/>
      <c r="AG3943" s="268"/>
      <c r="AH3943" s="268"/>
      <c r="AI3943" s="268"/>
      <c r="AM3943" s="268"/>
    </row>
    <row r="3944" spans="1:39" x14ac:dyDescent="0.25">
      <c r="A3944" s="268"/>
      <c r="B3944" s="268"/>
      <c r="C3944" s="268"/>
      <c r="D3944" s="268"/>
      <c r="E3944" s="268"/>
      <c r="F3944" s="268"/>
      <c r="G3944" s="271"/>
      <c r="H3944" s="268"/>
      <c r="I3944" s="268"/>
      <c r="K3944" s="270"/>
      <c r="L3944" s="270"/>
      <c r="M3944" s="270"/>
      <c r="N3944" s="270"/>
      <c r="O3944" s="268"/>
      <c r="P3944" s="268"/>
      <c r="Q3944" s="268"/>
      <c r="R3944" s="268"/>
      <c r="S3944" s="268"/>
      <c r="T3944" s="268"/>
      <c r="U3944" s="268"/>
      <c r="V3944" s="268"/>
      <c r="W3944" s="268"/>
      <c r="X3944" s="268"/>
      <c r="AC3944" s="268"/>
      <c r="AE3944" s="268"/>
      <c r="AF3944" s="268"/>
      <c r="AG3944" s="268"/>
      <c r="AH3944" s="268"/>
      <c r="AI3944" s="268"/>
      <c r="AM3944" s="268"/>
    </row>
    <row r="3945" spans="1:39" x14ac:dyDescent="0.25">
      <c r="A3945" s="268"/>
      <c r="B3945" s="268"/>
      <c r="C3945" s="268"/>
      <c r="D3945" s="268"/>
      <c r="E3945" s="268"/>
      <c r="F3945" s="268"/>
      <c r="G3945" s="271"/>
      <c r="H3945" s="268"/>
      <c r="I3945" s="268"/>
      <c r="K3945" s="270"/>
      <c r="L3945" s="270"/>
      <c r="M3945" s="270"/>
      <c r="N3945" s="270"/>
      <c r="O3945" s="268"/>
      <c r="P3945" s="268"/>
      <c r="Q3945" s="268"/>
      <c r="R3945" s="268"/>
      <c r="S3945" s="268"/>
      <c r="T3945" s="268"/>
      <c r="U3945" s="268"/>
      <c r="V3945" s="268"/>
      <c r="W3945" s="268"/>
      <c r="X3945" s="268"/>
      <c r="AC3945" s="268"/>
      <c r="AE3945" s="268"/>
      <c r="AF3945" s="268"/>
      <c r="AG3945" s="268"/>
      <c r="AH3945" s="268"/>
      <c r="AI3945" s="268"/>
      <c r="AM3945" s="268"/>
    </row>
    <row r="3946" spans="1:39" x14ac:dyDescent="0.25">
      <c r="A3946" s="268"/>
      <c r="B3946" s="268"/>
      <c r="C3946" s="268"/>
      <c r="D3946" s="268"/>
      <c r="E3946" s="268"/>
      <c r="F3946" s="268"/>
      <c r="G3946" s="271"/>
      <c r="H3946" s="268"/>
      <c r="I3946" s="268"/>
      <c r="K3946" s="270"/>
      <c r="L3946" s="270"/>
      <c r="M3946" s="270"/>
      <c r="N3946" s="270"/>
      <c r="O3946" s="268"/>
      <c r="P3946" s="268"/>
      <c r="Q3946" s="268"/>
      <c r="R3946" s="268"/>
      <c r="S3946" s="268"/>
      <c r="T3946" s="268"/>
      <c r="U3946" s="268"/>
      <c r="V3946" s="268"/>
      <c r="W3946" s="268"/>
      <c r="X3946" s="268"/>
      <c r="AC3946" s="268"/>
      <c r="AE3946" s="268"/>
      <c r="AF3946" s="268"/>
      <c r="AG3946" s="268"/>
      <c r="AH3946" s="268"/>
      <c r="AI3946" s="268"/>
      <c r="AM3946" s="268"/>
    </row>
    <row r="3947" spans="1:39" x14ac:dyDescent="0.25">
      <c r="A3947" s="268"/>
      <c r="B3947" s="268"/>
      <c r="C3947" s="268"/>
      <c r="D3947" s="268"/>
      <c r="E3947" s="268"/>
      <c r="F3947" s="268"/>
      <c r="G3947" s="271"/>
      <c r="H3947" s="268"/>
      <c r="I3947" s="268"/>
      <c r="K3947" s="270"/>
      <c r="L3947" s="270"/>
      <c r="M3947" s="270"/>
      <c r="N3947" s="270"/>
      <c r="O3947" s="268"/>
      <c r="P3947" s="268"/>
      <c r="Q3947" s="268"/>
      <c r="R3947" s="268"/>
      <c r="S3947" s="268"/>
      <c r="T3947" s="268"/>
      <c r="U3947" s="268"/>
      <c r="V3947" s="268"/>
      <c r="W3947" s="268"/>
      <c r="X3947" s="268"/>
      <c r="AC3947" s="268"/>
      <c r="AE3947" s="268"/>
      <c r="AF3947" s="268"/>
      <c r="AG3947" s="268"/>
      <c r="AH3947" s="268"/>
      <c r="AI3947" s="268"/>
      <c r="AM3947" s="268"/>
    </row>
    <row r="3948" spans="1:39" x14ac:dyDescent="0.25">
      <c r="A3948" s="268"/>
      <c r="B3948" s="268"/>
      <c r="C3948" s="268"/>
      <c r="D3948" s="268"/>
      <c r="E3948" s="268"/>
      <c r="F3948" s="268"/>
      <c r="G3948" s="271"/>
      <c r="H3948" s="268"/>
      <c r="I3948" s="268"/>
      <c r="K3948" s="270"/>
      <c r="L3948" s="270"/>
      <c r="M3948" s="270"/>
      <c r="N3948" s="270"/>
      <c r="O3948" s="268"/>
      <c r="P3948" s="268"/>
      <c r="Q3948" s="268"/>
      <c r="R3948" s="268"/>
      <c r="S3948" s="268"/>
      <c r="T3948" s="268"/>
      <c r="U3948" s="268"/>
      <c r="V3948" s="268"/>
      <c r="W3948" s="268"/>
      <c r="X3948" s="268"/>
      <c r="AC3948" s="268"/>
      <c r="AE3948" s="268"/>
      <c r="AF3948" s="268"/>
      <c r="AG3948" s="268"/>
      <c r="AH3948" s="268"/>
      <c r="AI3948" s="268"/>
      <c r="AM3948" s="268"/>
    </row>
    <row r="3949" spans="1:39" x14ac:dyDescent="0.25">
      <c r="A3949" s="268"/>
      <c r="B3949" s="268"/>
      <c r="C3949" s="268"/>
      <c r="D3949" s="268"/>
      <c r="E3949" s="268"/>
      <c r="F3949" s="268"/>
      <c r="G3949" s="271"/>
      <c r="H3949" s="268"/>
      <c r="I3949" s="268"/>
      <c r="K3949" s="270"/>
      <c r="L3949" s="270"/>
      <c r="M3949" s="270"/>
      <c r="N3949" s="270"/>
      <c r="O3949" s="268"/>
      <c r="P3949" s="268"/>
      <c r="Q3949" s="268"/>
      <c r="R3949" s="268"/>
      <c r="S3949" s="268"/>
      <c r="T3949" s="268"/>
      <c r="U3949" s="268"/>
      <c r="V3949" s="268"/>
      <c r="W3949" s="268"/>
      <c r="X3949" s="268"/>
      <c r="AC3949" s="268"/>
      <c r="AE3949" s="268"/>
      <c r="AF3949" s="268"/>
      <c r="AG3949" s="268"/>
      <c r="AH3949" s="268"/>
      <c r="AI3949" s="268"/>
      <c r="AM3949" s="268"/>
    </row>
    <row r="3950" spans="1:39" x14ac:dyDescent="0.25">
      <c r="A3950" s="268"/>
      <c r="B3950" s="268"/>
      <c r="C3950" s="268"/>
      <c r="D3950" s="268"/>
      <c r="E3950" s="268"/>
      <c r="F3950" s="268"/>
      <c r="G3950" s="271"/>
      <c r="H3950" s="268"/>
      <c r="I3950" s="268"/>
      <c r="K3950" s="270"/>
      <c r="L3950" s="270"/>
      <c r="M3950" s="270"/>
      <c r="N3950" s="270"/>
      <c r="O3950" s="268"/>
      <c r="P3950" s="268"/>
      <c r="Q3950" s="268"/>
      <c r="R3950" s="268"/>
      <c r="S3950" s="268"/>
      <c r="T3950" s="268"/>
      <c r="U3950" s="268"/>
      <c r="V3950" s="268"/>
      <c r="W3950" s="268"/>
      <c r="X3950" s="268"/>
      <c r="AC3950" s="268"/>
      <c r="AE3950" s="268"/>
      <c r="AF3950" s="268"/>
      <c r="AG3950" s="268"/>
      <c r="AH3950" s="268"/>
      <c r="AI3950" s="268"/>
      <c r="AM3950" s="268"/>
    </row>
    <row r="3951" spans="1:39" x14ac:dyDescent="0.25">
      <c r="A3951" s="268"/>
      <c r="B3951" s="268"/>
      <c r="C3951" s="268"/>
      <c r="D3951" s="268"/>
      <c r="E3951" s="268"/>
      <c r="F3951" s="268"/>
      <c r="G3951" s="271"/>
      <c r="H3951" s="268"/>
      <c r="I3951" s="268"/>
      <c r="K3951" s="270"/>
      <c r="L3951" s="270"/>
      <c r="M3951" s="270"/>
      <c r="N3951" s="270"/>
      <c r="O3951" s="268"/>
      <c r="P3951" s="268"/>
      <c r="Q3951" s="268"/>
      <c r="R3951" s="268"/>
      <c r="S3951" s="268"/>
      <c r="T3951" s="268"/>
      <c r="U3951" s="268"/>
      <c r="V3951" s="268"/>
      <c r="W3951" s="268"/>
      <c r="X3951" s="268"/>
      <c r="AC3951" s="268"/>
      <c r="AE3951" s="268"/>
      <c r="AF3951" s="268"/>
      <c r="AG3951" s="268"/>
      <c r="AH3951" s="268"/>
      <c r="AI3951" s="268"/>
      <c r="AM3951" s="268"/>
    </row>
    <row r="3952" spans="1:39" x14ac:dyDescent="0.25">
      <c r="A3952" s="268"/>
      <c r="B3952" s="268"/>
      <c r="C3952" s="268"/>
      <c r="D3952" s="268"/>
      <c r="E3952" s="268"/>
      <c r="F3952" s="268"/>
      <c r="G3952" s="271"/>
      <c r="H3952" s="268"/>
      <c r="I3952" s="268"/>
      <c r="K3952" s="270"/>
      <c r="L3952" s="270"/>
      <c r="M3952" s="270"/>
      <c r="N3952" s="270"/>
      <c r="O3952" s="268"/>
      <c r="P3952" s="268"/>
      <c r="Q3952" s="268"/>
      <c r="R3952" s="268"/>
      <c r="S3952" s="268"/>
      <c r="T3952" s="268"/>
      <c r="U3952" s="268"/>
      <c r="V3952" s="268"/>
      <c r="W3952" s="268"/>
      <c r="X3952" s="268"/>
      <c r="AC3952" s="268"/>
      <c r="AE3952" s="268"/>
      <c r="AF3952" s="268"/>
      <c r="AG3952" s="268"/>
      <c r="AH3952" s="268"/>
      <c r="AI3952" s="268"/>
      <c r="AM3952" s="268"/>
    </row>
    <row r="3953" spans="1:39" x14ac:dyDescent="0.25">
      <c r="A3953" s="268"/>
      <c r="B3953" s="268"/>
      <c r="C3953" s="268"/>
      <c r="D3953" s="268"/>
      <c r="E3953" s="268"/>
      <c r="F3953" s="268"/>
      <c r="G3953" s="271"/>
      <c r="H3953" s="268"/>
      <c r="I3953" s="268"/>
      <c r="K3953" s="270"/>
      <c r="L3953" s="270"/>
      <c r="M3953" s="270"/>
      <c r="N3953" s="270"/>
      <c r="O3953" s="268"/>
      <c r="P3953" s="268"/>
      <c r="Q3953" s="268"/>
      <c r="R3953" s="268"/>
      <c r="S3953" s="268"/>
      <c r="T3953" s="268"/>
      <c r="U3953" s="268"/>
      <c r="V3953" s="268"/>
      <c r="W3953" s="268"/>
      <c r="X3953" s="268"/>
      <c r="AC3953" s="268"/>
      <c r="AE3953" s="268"/>
      <c r="AF3953" s="268"/>
      <c r="AG3953" s="268"/>
      <c r="AH3953" s="268"/>
      <c r="AI3953" s="268"/>
      <c r="AM3953" s="268"/>
    </row>
    <row r="3954" spans="1:39" x14ac:dyDescent="0.25">
      <c r="A3954" s="268"/>
      <c r="B3954" s="268"/>
      <c r="C3954" s="268"/>
      <c r="D3954" s="268"/>
      <c r="E3954" s="268"/>
      <c r="F3954" s="268"/>
      <c r="G3954" s="271"/>
      <c r="H3954" s="268"/>
      <c r="I3954" s="268"/>
      <c r="K3954" s="270"/>
      <c r="L3954" s="270"/>
      <c r="M3954" s="270"/>
      <c r="N3954" s="270"/>
      <c r="O3954" s="268"/>
      <c r="P3954" s="268"/>
      <c r="Q3954" s="268"/>
      <c r="R3954" s="268"/>
      <c r="S3954" s="268"/>
      <c r="T3954" s="268"/>
      <c r="U3954" s="268"/>
      <c r="V3954" s="268"/>
      <c r="W3954" s="268"/>
      <c r="X3954" s="268"/>
      <c r="AC3954" s="268"/>
      <c r="AE3954" s="268"/>
      <c r="AF3954" s="268"/>
      <c r="AG3954" s="268"/>
      <c r="AH3954" s="268"/>
      <c r="AI3954" s="268"/>
      <c r="AM3954" s="268"/>
    </row>
    <row r="3955" spans="1:39" x14ac:dyDescent="0.25">
      <c r="A3955" s="268"/>
      <c r="B3955" s="268"/>
      <c r="C3955" s="268"/>
      <c r="D3955" s="268"/>
      <c r="E3955" s="268"/>
      <c r="F3955" s="268"/>
      <c r="G3955" s="271"/>
      <c r="H3955" s="268"/>
      <c r="I3955" s="268"/>
      <c r="K3955" s="270"/>
      <c r="L3955" s="270"/>
      <c r="M3955" s="270"/>
      <c r="N3955" s="270"/>
      <c r="O3955" s="268"/>
      <c r="P3955" s="268"/>
      <c r="Q3955" s="268"/>
      <c r="R3955" s="268"/>
      <c r="S3955" s="268"/>
      <c r="T3955" s="268"/>
      <c r="U3955" s="268"/>
      <c r="V3955" s="268"/>
      <c r="W3955" s="268"/>
      <c r="X3955" s="268"/>
      <c r="AC3955" s="268"/>
      <c r="AE3955" s="268"/>
      <c r="AF3955" s="268"/>
      <c r="AG3955" s="268"/>
      <c r="AH3955" s="268"/>
      <c r="AI3955" s="268"/>
      <c r="AM3955" s="268"/>
    </row>
    <row r="3956" spans="1:39" x14ac:dyDescent="0.25">
      <c r="A3956" s="268"/>
      <c r="B3956" s="268"/>
      <c r="C3956" s="268"/>
      <c r="D3956" s="268"/>
      <c r="E3956" s="268"/>
      <c r="F3956" s="268"/>
      <c r="G3956" s="271"/>
      <c r="H3956" s="268"/>
      <c r="I3956" s="268"/>
      <c r="K3956" s="270"/>
      <c r="L3956" s="270"/>
      <c r="M3956" s="270"/>
      <c r="N3956" s="270"/>
      <c r="O3956" s="268"/>
      <c r="P3956" s="268"/>
      <c r="Q3956" s="268"/>
      <c r="R3956" s="268"/>
      <c r="S3956" s="268"/>
      <c r="T3956" s="268"/>
      <c r="U3956" s="268"/>
      <c r="V3956" s="268"/>
      <c r="W3956" s="268"/>
      <c r="X3956" s="268"/>
      <c r="AC3956" s="268"/>
      <c r="AE3956" s="268"/>
      <c r="AF3956" s="268"/>
      <c r="AG3956" s="268"/>
      <c r="AH3956" s="268"/>
      <c r="AI3956" s="268"/>
      <c r="AM3956" s="268"/>
    </row>
    <row r="3957" spans="1:39" x14ac:dyDescent="0.25">
      <c r="A3957" s="268"/>
      <c r="B3957" s="268"/>
      <c r="C3957" s="268"/>
      <c r="D3957" s="268"/>
      <c r="E3957" s="268"/>
      <c r="F3957" s="268"/>
      <c r="G3957" s="271"/>
      <c r="H3957" s="268"/>
      <c r="I3957" s="2"/>
      <c r="K3957" s="270"/>
      <c r="L3957" s="270"/>
      <c r="M3957" s="270"/>
      <c r="N3957" s="270"/>
      <c r="O3957" s="268"/>
      <c r="P3957" s="268"/>
      <c r="Q3957" s="268"/>
      <c r="R3957" s="268"/>
      <c r="S3957" s="268"/>
      <c r="T3957" s="268"/>
      <c r="U3957" s="268"/>
      <c r="V3957" s="268"/>
      <c r="W3957" s="268"/>
      <c r="X3957" s="268"/>
      <c r="AC3957" s="268"/>
      <c r="AE3957" s="268"/>
      <c r="AF3957" s="268"/>
      <c r="AG3957" s="268"/>
      <c r="AH3957" s="268"/>
      <c r="AI3957" s="268"/>
      <c r="AM3957" s="268"/>
    </row>
    <row r="3958" spans="1:39" x14ac:dyDescent="0.25">
      <c r="A3958" s="268"/>
      <c r="B3958" s="268"/>
      <c r="C3958" s="268"/>
      <c r="D3958" s="268"/>
      <c r="E3958" s="268"/>
      <c r="F3958" s="268"/>
      <c r="G3958" s="271"/>
      <c r="H3958" s="268"/>
      <c r="I3958" s="268"/>
      <c r="K3958" s="270"/>
      <c r="L3958" s="270"/>
      <c r="M3958" s="270"/>
      <c r="N3958" s="270"/>
      <c r="O3958" s="268"/>
      <c r="P3958" s="268"/>
      <c r="Q3958" s="268"/>
      <c r="R3958" s="268"/>
      <c r="S3958" s="268"/>
      <c r="T3958" s="268"/>
      <c r="U3958" s="268"/>
      <c r="V3958" s="268"/>
      <c r="W3958" s="268"/>
      <c r="X3958" s="268"/>
      <c r="AC3958" s="268"/>
      <c r="AE3958" s="268"/>
      <c r="AF3958" s="268"/>
      <c r="AG3958" s="268"/>
      <c r="AH3958" s="268"/>
      <c r="AI3958" s="268"/>
      <c r="AM3958" s="268"/>
    </row>
    <row r="3959" spans="1:39" x14ac:dyDescent="0.25">
      <c r="A3959" s="268"/>
      <c r="B3959" s="268"/>
      <c r="C3959" s="268"/>
      <c r="D3959" s="268"/>
      <c r="E3959" s="268"/>
      <c r="F3959" s="268"/>
      <c r="G3959" s="271"/>
      <c r="H3959" s="268"/>
      <c r="K3959" s="270"/>
      <c r="L3959" s="270"/>
      <c r="M3959" s="270"/>
      <c r="N3959" s="270"/>
      <c r="O3959" s="268"/>
      <c r="P3959" s="268"/>
      <c r="Q3959" s="268"/>
      <c r="R3959" s="268"/>
      <c r="S3959" s="268"/>
      <c r="T3959" s="268"/>
      <c r="U3959" s="268"/>
      <c r="V3959" s="268"/>
      <c r="W3959" s="268"/>
      <c r="X3959" s="268"/>
      <c r="AC3959" s="268"/>
      <c r="AE3959" s="268"/>
      <c r="AF3959" s="268"/>
      <c r="AG3959" s="268"/>
      <c r="AH3959" s="268"/>
      <c r="AI3959" s="268"/>
      <c r="AM3959" s="268"/>
    </row>
    <row r="3960" spans="1:39" x14ac:dyDescent="0.25">
      <c r="A3960" s="268"/>
      <c r="B3960" s="268"/>
      <c r="C3960" s="268"/>
      <c r="D3960" s="268"/>
      <c r="E3960" s="268"/>
      <c r="F3960" s="268"/>
      <c r="G3960" s="271"/>
      <c r="H3960" s="268"/>
      <c r="I3960" s="268"/>
      <c r="K3960" s="270"/>
      <c r="L3960" s="270"/>
      <c r="M3960" s="270"/>
      <c r="N3960" s="270"/>
      <c r="O3960" s="268"/>
      <c r="P3960" s="268"/>
      <c r="Q3960" s="268"/>
      <c r="R3960" s="268"/>
      <c r="S3960" s="268"/>
      <c r="T3960" s="268"/>
      <c r="U3960" s="268"/>
      <c r="V3960" s="268"/>
      <c r="W3960" s="268"/>
      <c r="X3960" s="268"/>
      <c r="AC3960" s="268"/>
      <c r="AE3960" s="268"/>
      <c r="AF3960" s="268"/>
      <c r="AG3960" s="268"/>
      <c r="AH3960" s="268"/>
      <c r="AI3960" s="268"/>
      <c r="AM3960" s="268"/>
    </row>
    <row r="3961" spans="1:39" x14ac:dyDescent="0.25">
      <c r="A3961" s="268"/>
      <c r="B3961" s="268"/>
      <c r="C3961" s="268"/>
      <c r="D3961" s="268"/>
      <c r="E3961" s="268"/>
      <c r="F3961" s="268"/>
      <c r="G3961" s="271"/>
      <c r="H3961" s="268"/>
      <c r="K3961" s="270"/>
      <c r="L3961" s="270"/>
      <c r="M3961" s="270"/>
      <c r="N3961" s="270"/>
      <c r="O3961" s="268"/>
      <c r="P3961" s="268"/>
      <c r="Q3961" s="268"/>
      <c r="R3961" s="268"/>
      <c r="S3961" s="268"/>
      <c r="T3961" s="268"/>
      <c r="U3961" s="268"/>
      <c r="V3961" s="268"/>
      <c r="W3961" s="268"/>
      <c r="X3961" s="268"/>
      <c r="AC3961" s="268"/>
      <c r="AE3961" s="268"/>
      <c r="AF3961" s="268"/>
      <c r="AG3961" s="268"/>
      <c r="AH3961" s="268"/>
      <c r="AI3961" s="268"/>
      <c r="AM3961" s="268"/>
    </row>
    <row r="3962" spans="1:39" x14ac:dyDescent="0.25">
      <c r="A3962" s="268"/>
      <c r="B3962" s="268"/>
      <c r="C3962" s="268"/>
      <c r="D3962" s="268"/>
      <c r="E3962" s="268"/>
      <c r="F3962" s="268"/>
      <c r="G3962" s="271"/>
      <c r="H3962" s="268"/>
      <c r="K3962" s="270"/>
      <c r="L3962" s="270"/>
      <c r="M3962" s="270"/>
      <c r="N3962" s="270"/>
      <c r="O3962" s="268"/>
      <c r="P3962" s="268"/>
      <c r="Q3962" s="268"/>
      <c r="R3962" s="268"/>
      <c r="S3962" s="268"/>
      <c r="T3962" s="268"/>
      <c r="U3962" s="268"/>
      <c r="V3962" s="268"/>
      <c r="W3962" s="268"/>
      <c r="X3962" s="268"/>
      <c r="AC3962" s="268"/>
      <c r="AE3962" s="268"/>
      <c r="AF3962" s="268"/>
      <c r="AG3962" s="268"/>
      <c r="AH3962" s="268"/>
      <c r="AI3962" s="268"/>
      <c r="AM3962" s="268"/>
    </row>
    <row r="3963" spans="1:39" x14ac:dyDescent="0.25">
      <c r="A3963" s="268"/>
      <c r="B3963" s="268"/>
      <c r="C3963" s="268"/>
      <c r="D3963" s="268"/>
      <c r="E3963" s="268"/>
      <c r="F3963" s="268"/>
      <c r="G3963" s="271"/>
      <c r="H3963" s="268"/>
      <c r="K3963" s="270"/>
      <c r="L3963" s="270"/>
      <c r="M3963" s="270"/>
      <c r="N3963" s="270"/>
      <c r="O3963" s="268"/>
      <c r="P3963" s="268"/>
      <c r="Q3963" s="268"/>
      <c r="R3963" s="268"/>
      <c r="S3963" s="268"/>
      <c r="T3963" s="268"/>
      <c r="U3963" s="268"/>
      <c r="V3963" s="268"/>
      <c r="W3963" s="268"/>
      <c r="X3963" s="268"/>
      <c r="AC3963" s="268"/>
      <c r="AE3963" s="268"/>
      <c r="AF3963" s="268"/>
      <c r="AG3963" s="268"/>
      <c r="AH3963" s="268"/>
      <c r="AI3963" s="268"/>
      <c r="AM3963" s="268"/>
    </row>
    <row r="3964" spans="1:39" x14ac:dyDescent="0.25">
      <c r="A3964" s="268"/>
      <c r="B3964" s="268"/>
      <c r="C3964" s="268"/>
      <c r="D3964" s="268"/>
      <c r="E3964" s="268"/>
      <c r="F3964" s="268"/>
      <c r="G3964" s="271"/>
      <c r="H3964" s="268"/>
      <c r="I3964" s="268"/>
      <c r="K3964" s="270"/>
      <c r="L3964" s="270"/>
      <c r="M3964" s="270"/>
      <c r="N3964" s="270"/>
      <c r="O3964" s="268"/>
      <c r="P3964" s="268"/>
      <c r="Q3964" s="268"/>
      <c r="R3964" s="268"/>
      <c r="S3964" s="268"/>
      <c r="T3964" s="268"/>
      <c r="U3964" s="268"/>
      <c r="V3964" s="268"/>
      <c r="W3964" s="268"/>
      <c r="X3964" s="268"/>
      <c r="AC3964" s="268"/>
      <c r="AE3964" s="268"/>
      <c r="AF3964" s="268"/>
      <c r="AG3964" s="268"/>
      <c r="AH3964" s="268"/>
      <c r="AI3964" s="268"/>
      <c r="AM3964" s="268"/>
    </row>
    <row r="3965" spans="1:39" x14ac:dyDescent="0.25">
      <c r="A3965" s="268"/>
      <c r="B3965" s="268"/>
      <c r="C3965" s="268"/>
      <c r="D3965" s="268"/>
      <c r="E3965" s="268"/>
      <c r="F3965" s="268"/>
      <c r="G3965" s="271"/>
      <c r="H3965" s="268"/>
      <c r="I3965" s="2"/>
      <c r="K3965" s="270"/>
      <c r="L3965" s="270"/>
      <c r="M3965" s="270"/>
      <c r="N3965" s="270"/>
      <c r="O3965" s="268"/>
      <c r="P3965" s="268"/>
      <c r="Q3965" s="268"/>
      <c r="R3965" s="268"/>
      <c r="S3965" s="268"/>
      <c r="T3965" s="268"/>
      <c r="U3965" s="268"/>
      <c r="V3965" s="268"/>
      <c r="W3965" s="268"/>
      <c r="X3965" s="268"/>
      <c r="AC3965" s="268"/>
      <c r="AE3965" s="268"/>
      <c r="AF3965" s="268"/>
      <c r="AG3965" s="268"/>
      <c r="AH3965" s="268"/>
      <c r="AI3965" s="268"/>
      <c r="AM3965" s="268"/>
    </row>
    <row r="3966" spans="1:39" x14ac:dyDescent="0.25">
      <c r="A3966" s="268"/>
      <c r="B3966" s="268"/>
      <c r="C3966" s="268"/>
      <c r="D3966" s="268"/>
      <c r="E3966" s="268"/>
      <c r="F3966" s="268"/>
      <c r="G3966" s="271"/>
      <c r="H3966" s="268"/>
      <c r="K3966" s="270"/>
      <c r="L3966" s="270"/>
      <c r="M3966" s="270"/>
      <c r="N3966" s="270"/>
      <c r="O3966" s="268"/>
      <c r="P3966" s="268"/>
      <c r="Q3966" s="268"/>
      <c r="R3966" s="268"/>
      <c r="S3966" s="268"/>
      <c r="T3966" s="268"/>
      <c r="U3966" s="268"/>
      <c r="V3966" s="268"/>
      <c r="W3966" s="268"/>
      <c r="X3966" s="268"/>
      <c r="AC3966" s="268"/>
      <c r="AE3966" s="268"/>
      <c r="AF3966" s="268"/>
      <c r="AG3966" s="268"/>
      <c r="AH3966" s="268"/>
      <c r="AI3966" s="268"/>
      <c r="AM3966" s="268"/>
    </row>
    <row r="3967" spans="1:39" x14ac:dyDescent="0.25">
      <c r="A3967" s="268"/>
      <c r="B3967" s="268"/>
      <c r="C3967" s="268"/>
      <c r="D3967" s="268"/>
      <c r="E3967" s="268"/>
      <c r="F3967" s="268"/>
      <c r="G3967" s="271"/>
      <c r="H3967" s="268"/>
      <c r="K3967" s="270"/>
      <c r="L3967" s="270"/>
      <c r="M3967" s="270"/>
      <c r="N3967" s="270"/>
      <c r="O3967" s="268"/>
      <c r="P3967" s="268"/>
      <c r="Q3967" s="268"/>
      <c r="R3967" s="268"/>
      <c r="S3967" s="268"/>
      <c r="T3967" s="268"/>
      <c r="U3967" s="268"/>
      <c r="V3967" s="268"/>
      <c r="W3967" s="268"/>
      <c r="X3967" s="268"/>
      <c r="AC3967" s="268"/>
      <c r="AE3967" s="268"/>
      <c r="AF3967" s="268"/>
      <c r="AG3967" s="268"/>
      <c r="AH3967" s="268"/>
      <c r="AI3967" s="268"/>
      <c r="AM3967" s="268"/>
    </row>
    <row r="3968" spans="1:39" x14ac:dyDescent="0.25">
      <c r="A3968" s="268"/>
      <c r="B3968" s="268"/>
      <c r="C3968" s="268"/>
      <c r="D3968" s="268"/>
      <c r="E3968" s="268"/>
      <c r="F3968" s="268"/>
      <c r="G3968" s="271"/>
      <c r="H3968" s="268"/>
      <c r="I3968" s="268"/>
      <c r="K3968" s="270"/>
      <c r="L3968" s="270"/>
      <c r="M3968" s="270"/>
      <c r="N3968" s="270"/>
      <c r="O3968" s="268"/>
      <c r="P3968" s="268"/>
      <c r="Q3968" s="268"/>
      <c r="R3968" s="268"/>
      <c r="S3968" s="268"/>
      <c r="T3968" s="268"/>
      <c r="U3968" s="268"/>
      <c r="V3968" s="268"/>
      <c r="W3968" s="268"/>
      <c r="X3968" s="268"/>
      <c r="AC3968" s="268"/>
      <c r="AE3968" s="268"/>
      <c r="AF3968" s="268"/>
      <c r="AG3968" s="268"/>
      <c r="AH3968" s="268"/>
      <c r="AI3968" s="268"/>
      <c r="AM3968" s="268"/>
    </row>
    <row r="3969" spans="1:39" x14ac:dyDescent="0.25">
      <c r="A3969" s="268"/>
      <c r="B3969" s="268"/>
      <c r="C3969" s="268"/>
      <c r="D3969" s="268"/>
      <c r="E3969" s="268"/>
      <c r="F3969" s="268"/>
      <c r="G3969" s="271"/>
      <c r="H3969" s="268"/>
      <c r="I3969" s="2"/>
      <c r="K3969" s="270"/>
      <c r="L3969" s="270"/>
      <c r="M3969" s="270"/>
      <c r="N3969" s="270"/>
      <c r="O3969" s="268"/>
      <c r="P3969" s="268"/>
      <c r="Q3969" s="268"/>
      <c r="R3969" s="268"/>
      <c r="S3969" s="268"/>
      <c r="T3969" s="268"/>
      <c r="U3969" s="268"/>
      <c r="V3969" s="268"/>
      <c r="W3969" s="268"/>
      <c r="X3969" s="268"/>
      <c r="AC3969" s="268"/>
      <c r="AE3969" s="268"/>
      <c r="AF3969" s="268"/>
      <c r="AG3969" s="268"/>
      <c r="AH3969" s="268"/>
      <c r="AI3969" s="268"/>
      <c r="AM3969" s="268"/>
    </row>
    <row r="3970" spans="1:39" x14ac:dyDescent="0.25">
      <c r="A3970" s="268"/>
      <c r="B3970" s="268"/>
      <c r="C3970" s="268"/>
      <c r="D3970" s="268"/>
      <c r="E3970" s="268"/>
      <c r="F3970" s="268"/>
      <c r="G3970" s="271"/>
      <c r="H3970" s="268"/>
      <c r="I3970" s="2"/>
      <c r="K3970" s="270"/>
      <c r="L3970" s="270"/>
      <c r="M3970" s="270"/>
      <c r="N3970" s="270"/>
      <c r="O3970" s="268"/>
      <c r="P3970" s="268"/>
      <c r="Q3970" s="268"/>
      <c r="R3970" s="268"/>
      <c r="S3970" s="268"/>
      <c r="T3970" s="268"/>
      <c r="U3970" s="268"/>
      <c r="V3970" s="268"/>
      <c r="W3970" s="268"/>
      <c r="X3970" s="268"/>
      <c r="AC3970" s="268"/>
      <c r="AE3970" s="268"/>
      <c r="AF3970" s="268"/>
      <c r="AG3970" s="268"/>
      <c r="AH3970" s="268"/>
      <c r="AI3970" s="268"/>
      <c r="AM3970" s="268"/>
    </row>
    <row r="3971" spans="1:39" x14ac:dyDescent="0.25">
      <c r="A3971" s="268"/>
      <c r="B3971" s="268"/>
      <c r="C3971" s="268"/>
      <c r="D3971" s="268"/>
      <c r="E3971" s="268"/>
      <c r="F3971" s="268"/>
      <c r="G3971" s="271"/>
      <c r="H3971" s="268"/>
      <c r="I3971" s="2"/>
      <c r="K3971" s="270"/>
      <c r="L3971" s="270"/>
      <c r="M3971" s="270"/>
      <c r="N3971" s="270"/>
      <c r="O3971" s="268"/>
      <c r="P3971" s="268"/>
      <c r="Q3971" s="268"/>
      <c r="R3971" s="268"/>
      <c r="S3971" s="268"/>
      <c r="T3971" s="268"/>
      <c r="U3971" s="268"/>
      <c r="V3971" s="268"/>
      <c r="W3971" s="268"/>
      <c r="X3971" s="268"/>
      <c r="AC3971" s="268"/>
      <c r="AE3971" s="268"/>
      <c r="AF3971" s="268"/>
      <c r="AG3971" s="268"/>
      <c r="AH3971" s="268"/>
      <c r="AI3971" s="268"/>
      <c r="AM3971" s="268"/>
    </row>
    <row r="3972" spans="1:39" x14ac:dyDescent="0.25">
      <c r="A3972" s="268"/>
      <c r="B3972" s="268"/>
      <c r="C3972" s="268"/>
      <c r="D3972" s="268"/>
      <c r="E3972" s="268"/>
      <c r="F3972" s="268"/>
      <c r="G3972" s="271"/>
      <c r="H3972" s="268"/>
      <c r="I3972" s="2"/>
      <c r="K3972" s="270"/>
      <c r="L3972" s="270"/>
      <c r="M3972" s="270"/>
      <c r="N3972" s="270"/>
      <c r="O3972" s="268"/>
      <c r="P3972" s="268"/>
      <c r="Q3972" s="268"/>
      <c r="R3972" s="268"/>
      <c r="S3972" s="268"/>
      <c r="T3972" s="268"/>
      <c r="U3972" s="268"/>
      <c r="V3972" s="268"/>
      <c r="W3972" s="268"/>
      <c r="X3972" s="268"/>
      <c r="AC3972" s="268"/>
      <c r="AE3972" s="268"/>
      <c r="AF3972" s="268"/>
      <c r="AG3972" s="268"/>
      <c r="AH3972" s="268"/>
      <c r="AI3972" s="268"/>
      <c r="AM3972" s="268"/>
    </row>
    <row r="3973" spans="1:39" x14ac:dyDescent="0.25">
      <c r="A3973" s="268"/>
      <c r="B3973" s="268"/>
      <c r="C3973" s="268"/>
      <c r="D3973" s="268"/>
      <c r="E3973" s="268"/>
      <c r="F3973" s="268"/>
      <c r="G3973" s="271"/>
      <c r="H3973" s="268"/>
      <c r="K3973" s="270"/>
      <c r="L3973" s="270"/>
      <c r="M3973" s="270"/>
      <c r="N3973" s="270"/>
      <c r="O3973" s="268"/>
      <c r="P3973" s="268"/>
      <c r="Q3973" s="268"/>
      <c r="R3973" s="268"/>
      <c r="S3973" s="268"/>
      <c r="T3973" s="268"/>
      <c r="U3973" s="268"/>
      <c r="V3973" s="268"/>
      <c r="W3973" s="268"/>
      <c r="X3973" s="268"/>
      <c r="AC3973" s="268"/>
      <c r="AE3973" s="268"/>
      <c r="AF3973" s="268"/>
      <c r="AG3973" s="268"/>
      <c r="AH3973" s="268"/>
      <c r="AI3973" s="268"/>
      <c r="AM3973" s="268"/>
    </row>
    <row r="3974" spans="1:39" x14ac:dyDescent="0.25">
      <c r="A3974" s="268"/>
      <c r="B3974" s="268"/>
      <c r="C3974" s="268"/>
      <c r="D3974" s="268"/>
      <c r="E3974" s="268"/>
      <c r="F3974" s="268"/>
      <c r="G3974" s="271"/>
      <c r="H3974" s="268"/>
      <c r="K3974" s="270"/>
      <c r="L3974" s="270"/>
      <c r="M3974" s="270"/>
      <c r="N3974" s="270"/>
      <c r="O3974" s="268"/>
      <c r="P3974" s="268"/>
      <c r="Q3974" s="268"/>
      <c r="R3974" s="268"/>
      <c r="S3974" s="268"/>
      <c r="T3974" s="268"/>
      <c r="U3974" s="268"/>
      <c r="V3974" s="268"/>
      <c r="W3974" s="268"/>
      <c r="X3974" s="268"/>
      <c r="AC3974" s="268"/>
      <c r="AE3974" s="268"/>
      <c r="AF3974" s="268"/>
      <c r="AG3974" s="268"/>
      <c r="AH3974" s="268"/>
      <c r="AI3974" s="268"/>
      <c r="AM3974" s="268"/>
    </row>
    <row r="3975" spans="1:39" x14ac:dyDescent="0.25">
      <c r="A3975" s="268"/>
      <c r="B3975" s="268"/>
      <c r="C3975" s="268"/>
      <c r="D3975" s="268"/>
      <c r="E3975" s="268"/>
      <c r="F3975" s="268"/>
      <c r="G3975" s="271"/>
      <c r="H3975" s="268"/>
      <c r="K3975" s="270"/>
      <c r="L3975" s="270"/>
      <c r="M3975" s="270"/>
      <c r="N3975" s="270"/>
      <c r="O3975" s="268"/>
      <c r="P3975" s="268"/>
      <c r="Q3975" s="268"/>
      <c r="R3975" s="268"/>
      <c r="S3975" s="268"/>
      <c r="T3975" s="268"/>
      <c r="U3975" s="268"/>
      <c r="V3975" s="268"/>
      <c r="W3975" s="268"/>
      <c r="X3975" s="268"/>
      <c r="AC3975" s="268"/>
      <c r="AE3975" s="268"/>
      <c r="AF3975" s="268"/>
      <c r="AG3975" s="268"/>
      <c r="AH3975" s="268"/>
      <c r="AI3975" s="268"/>
      <c r="AM3975" s="268"/>
    </row>
    <row r="3976" spans="1:39" x14ac:dyDescent="0.25">
      <c r="A3976" s="268"/>
      <c r="B3976" s="268"/>
      <c r="C3976" s="268"/>
      <c r="D3976" s="268"/>
      <c r="E3976" s="268"/>
      <c r="F3976" s="268"/>
      <c r="G3976" s="271"/>
      <c r="H3976" s="268"/>
      <c r="I3976" s="2"/>
      <c r="K3976" s="270"/>
      <c r="L3976" s="270"/>
      <c r="M3976" s="270"/>
      <c r="N3976" s="270"/>
      <c r="O3976" s="268"/>
      <c r="P3976" s="268"/>
      <c r="Q3976" s="268"/>
      <c r="R3976" s="268"/>
      <c r="S3976" s="268"/>
      <c r="T3976" s="268"/>
      <c r="U3976" s="268"/>
      <c r="V3976" s="268"/>
      <c r="W3976" s="268"/>
      <c r="X3976" s="268"/>
      <c r="AC3976" s="268"/>
      <c r="AE3976" s="268"/>
      <c r="AF3976" s="268"/>
      <c r="AG3976" s="268"/>
      <c r="AH3976" s="268"/>
      <c r="AI3976" s="268"/>
      <c r="AM3976" s="268"/>
    </row>
    <row r="3977" spans="1:39" x14ac:dyDescent="0.25">
      <c r="A3977" s="268"/>
      <c r="B3977" s="268"/>
      <c r="C3977" s="268"/>
      <c r="D3977" s="268"/>
      <c r="E3977" s="268"/>
      <c r="F3977" s="268"/>
      <c r="G3977" s="271"/>
      <c r="H3977" s="268"/>
      <c r="I3977" s="2"/>
      <c r="K3977" s="270"/>
      <c r="L3977" s="270"/>
      <c r="M3977" s="270"/>
      <c r="N3977" s="270"/>
      <c r="O3977" s="268"/>
      <c r="P3977" s="268"/>
      <c r="Q3977" s="268"/>
      <c r="R3977" s="268"/>
      <c r="S3977" s="268"/>
      <c r="T3977" s="268"/>
      <c r="U3977" s="268"/>
      <c r="V3977" s="268"/>
      <c r="W3977" s="268"/>
      <c r="X3977" s="268"/>
      <c r="AC3977" s="268"/>
      <c r="AE3977" s="268"/>
      <c r="AF3977" s="268"/>
      <c r="AG3977" s="268"/>
      <c r="AH3977" s="268"/>
      <c r="AI3977" s="268"/>
      <c r="AM3977" s="268"/>
    </row>
    <row r="3978" spans="1:39" x14ac:dyDescent="0.25">
      <c r="A3978" s="268"/>
      <c r="B3978" s="268"/>
      <c r="C3978" s="268"/>
      <c r="D3978" s="268"/>
      <c r="E3978" s="268"/>
      <c r="F3978" s="268"/>
      <c r="G3978" s="271"/>
      <c r="H3978" s="268"/>
      <c r="I3978" s="2"/>
      <c r="K3978" s="270"/>
      <c r="L3978" s="270"/>
      <c r="M3978" s="270"/>
      <c r="N3978" s="270"/>
      <c r="O3978" s="268"/>
      <c r="P3978" s="268"/>
      <c r="Q3978" s="268"/>
      <c r="R3978" s="268"/>
      <c r="S3978" s="268"/>
      <c r="T3978" s="268"/>
      <c r="U3978" s="268"/>
      <c r="V3978" s="268"/>
      <c r="W3978" s="268"/>
      <c r="X3978" s="268"/>
      <c r="AC3978" s="268"/>
      <c r="AE3978" s="268"/>
      <c r="AF3978" s="268"/>
      <c r="AG3978" s="268"/>
      <c r="AH3978" s="268"/>
      <c r="AI3978" s="268"/>
      <c r="AM3978" s="268"/>
    </row>
    <row r="3979" spans="1:39" x14ac:dyDescent="0.25">
      <c r="A3979" s="268"/>
      <c r="B3979" s="268"/>
      <c r="C3979" s="268"/>
      <c r="D3979" s="268"/>
      <c r="E3979" s="268"/>
      <c r="F3979" s="268"/>
      <c r="G3979" s="271"/>
      <c r="H3979" s="268"/>
      <c r="K3979" s="270"/>
      <c r="L3979" s="270"/>
      <c r="M3979" s="270"/>
      <c r="N3979" s="270"/>
      <c r="O3979" s="268"/>
      <c r="P3979" s="268"/>
      <c r="Q3979" s="268"/>
      <c r="R3979" s="268"/>
      <c r="S3979" s="268"/>
      <c r="T3979" s="268"/>
      <c r="U3979" s="268"/>
      <c r="V3979" s="268"/>
      <c r="W3979" s="268"/>
      <c r="X3979" s="268"/>
      <c r="AC3979" s="268"/>
      <c r="AE3979" s="268"/>
      <c r="AF3979" s="268"/>
      <c r="AG3979" s="268"/>
      <c r="AH3979" s="268"/>
      <c r="AI3979" s="268"/>
      <c r="AM3979" s="268"/>
    </row>
    <row r="3980" spans="1:39" x14ac:dyDescent="0.25">
      <c r="A3980" s="268"/>
      <c r="B3980" s="268"/>
      <c r="C3980" s="268"/>
      <c r="D3980" s="268"/>
      <c r="E3980" s="268"/>
      <c r="F3980" s="268"/>
      <c r="G3980" s="271"/>
      <c r="H3980" s="268"/>
      <c r="I3980" s="2"/>
      <c r="K3980" s="270"/>
      <c r="L3980" s="270"/>
      <c r="M3980" s="270"/>
      <c r="N3980" s="270"/>
      <c r="O3980" s="268"/>
      <c r="P3980" s="268"/>
      <c r="Q3980" s="268"/>
      <c r="R3980" s="268"/>
      <c r="S3980" s="268"/>
      <c r="T3980" s="268"/>
      <c r="U3980" s="268"/>
      <c r="V3980" s="268"/>
      <c r="W3980" s="268"/>
      <c r="X3980" s="268"/>
      <c r="AC3980" s="268"/>
      <c r="AE3980" s="268"/>
      <c r="AF3980" s="268"/>
      <c r="AG3980" s="268"/>
      <c r="AH3980" s="268"/>
      <c r="AI3980" s="268"/>
      <c r="AM3980" s="268"/>
    </row>
    <row r="3981" spans="1:39" x14ac:dyDescent="0.25">
      <c r="A3981" s="268"/>
      <c r="B3981" s="268"/>
      <c r="C3981" s="268"/>
      <c r="D3981" s="268"/>
      <c r="E3981" s="268"/>
      <c r="F3981" s="268"/>
      <c r="G3981" s="271"/>
      <c r="H3981" s="268"/>
      <c r="I3981" s="268"/>
      <c r="K3981" s="270"/>
      <c r="L3981" s="270"/>
      <c r="M3981" s="270"/>
      <c r="N3981" s="270"/>
      <c r="O3981" s="268"/>
      <c r="P3981" s="268"/>
      <c r="Q3981" s="268"/>
      <c r="R3981" s="268"/>
      <c r="S3981" s="268"/>
      <c r="T3981" s="268"/>
      <c r="U3981" s="268"/>
      <c r="V3981" s="268"/>
      <c r="W3981" s="268"/>
      <c r="X3981" s="268"/>
      <c r="AC3981" s="268"/>
      <c r="AE3981" s="268"/>
      <c r="AF3981" s="268"/>
      <c r="AG3981" s="268"/>
      <c r="AH3981" s="268"/>
      <c r="AI3981" s="268"/>
      <c r="AM3981" s="268"/>
    </row>
    <row r="3982" spans="1:39" x14ac:dyDescent="0.25">
      <c r="A3982" s="268"/>
      <c r="B3982" s="268"/>
      <c r="C3982" s="268"/>
      <c r="D3982" s="268"/>
      <c r="E3982" s="268"/>
      <c r="F3982" s="268"/>
      <c r="G3982" s="271"/>
      <c r="H3982" s="268"/>
      <c r="I3982" s="268"/>
      <c r="K3982" s="270"/>
      <c r="L3982" s="270"/>
      <c r="M3982" s="270"/>
      <c r="N3982" s="270"/>
      <c r="O3982" s="268"/>
      <c r="P3982" s="268"/>
      <c r="Q3982" s="268"/>
      <c r="R3982" s="268"/>
      <c r="S3982" s="268"/>
      <c r="T3982" s="268"/>
      <c r="U3982" s="268"/>
      <c r="V3982" s="268"/>
      <c r="W3982" s="268"/>
      <c r="X3982" s="268"/>
      <c r="AC3982" s="268"/>
      <c r="AE3982" s="268"/>
      <c r="AF3982" s="268"/>
      <c r="AG3982" s="268"/>
      <c r="AH3982" s="268"/>
      <c r="AI3982" s="268"/>
      <c r="AM3982" s="268"/>
    </row>
    <row r="3983" spans="1:39" x14ac:dyDescent="0.25">
      <c r="A3983" s="268"/>
      <c r="B3983" s="268"/>
      <c r="C3983" s="268"/>
      <c r="D3983" s="268"/>
      <c r="E3983" s="268"/>
      <c r="F3983" s="268"/>
      <c r="G3983" s="271"/>
      <c r="H3983" s="268"/>
      <c r="I3983" s="268"/>
      <c r="K3983" s="270"/>
      <c r="L3983" s="270"/>
      <c r="M3983" s="270"/>
      <c r="N3983" s="270"/>
      <c r="O3983" s="268"/>
      <c r="P3983" s="268"/>
      <c r="Q3983" s="268"/>
      <c r="R3983" s="268"/>
      <c r="S3983" s="268"/>
      <c r="T3983" s="268"/>
      <c r="U3983" s="268"/>
      <c r="V3983" s="268"/>
      <c r="W3983" s="268"/>
      <c r="X3983" s="268"/>
      <c r="AC3983" s="268"/>
      <c r="AE3983" s="268"/>
      <c r="AF3983" s="268"/>
      <c r="AG3983" s="268"/>
      <c r="AH3983" s="268"/>
      <c r="AI3983" s="268"/>
      <c r="AM3983" s="268"/>
    </row>
    <row r="3984" spans="1:39" x14ac:dyDescent="0.25">
      <c r="A3984" s="268"/>
      <c r="B3984" s="268"/>
      <c r="C3984" s="268"/>
      <c r="D3984" s="268"/>
      <c r="E3984" s="268"/>
      <c r="F3984" s="268"/>
      <c r="G3984" s="271"/>
      <c r="H3984" s="268"/>
      <c r="I3984" s="268"/>
      <c r="K3984" s="270"/>
      <c r="L3984" s="270"/>
      <c r="M3984" s="270"/>
      <c r="N3984" s="270"/>
      <c r="O3984" s="268"/>
      <c r="P3984" s="268"/>
      <c r="Q3984" s="268"/>
      <c r="R3984" s="268"/>
      <c r="S3984" s="268"/>
      <c r="T3984" s="268"/>
      <c r="U3984" s="268"/>
      <c r="V3984" s="268"/>
      <c r="W3984" s="268"/>
      <c r="X3984" s="268"/>
      <c r="AC3984" s="268"/>
      <c r="AE3984" s="268"/>
      <c r="AF3984" s="268"/>
      <c r="AG3984" s="268"/>
      <c r="AH3984" s="268"/>
      <c r="AI3984" s="268"/>
      <c r="AM3984" s="268"/>
    </row>
    <row r="3985" spans="1:39" x14ac:dyDescent="0.25">
      <c r="A3985" s="268"/>
      <c r="B3985" s="268"/>
      <c r="C3985" s="268"/>
      <c r="D3985" s="268"/>
      <c r="E3985" s="268"/>
      <c r="F3985" s="268"/>
      <c r="G3985" s="271"/>
      <c r="H3985" s="268"/>
      <c r="I3985" s="268"/>
      <c r="K3985" s="270"/>
      <c r="L3985" s="270"/>
      <c r="M3985" s="270"/>
      <c r="N3985" s="270"/>
      <c r="O3985" s="268"/>
      <c r="P3985" s="268"/>
      <c r="Q3985" s="268"/>
      <c r="R3985" s="268"/>
      <c r="S3985" s="268"/>
      <c r="T3985" s="268"/>
      <c r="U3985" s="268"/>
      <c r="V3985" s="268"/>
      <c r="W3985" s="268"/>
      <c r="X3985" s="268"/>
      <c r="AC3985" s="268"/>
      <c r="AE3985" s="268"/>
      <c r="AF3985" s="268"/>
      <c r="AG3985" s="268"/>
      <c r="AH3985" s="268"/>
      <c r="AI3985" s="268"/>
      <c r="AM3985" s="268"/>
    </row>
    <row r="3986" spans="1:39" x14ac:dyDescent="0.25">
      <c r="A3986" s="268"/>
      <c r="B3986" s="268"/>
      <c r="C3986" s="268"/>
      <c r="D3986" s="268"/>
      <c r="E3986" s="268"/>
      <c r="F3986" s="268"/>
      <c r="G3986" s="271"/>
      <c r="H3986" s="268"/>
      <c r="I3986" s="268"/>
      <c r="K3986" s="270"/>
      <c r="L3986" s="270"/>
      <c r="M3986" s="270"/>
      <c r="N3986" s="270"/>
      <c r="O3986" s="268"/>
      <c r="P3986" s="268"/>
      <c r="Q3986" s="268"/>
      <c r="R3986" s="268"/>
      <c r="S3986" s="268"/>
      <c r="T3986" s="268"/>
      <c r="U3986" s="268"/>
      <c r="V3986" s="268"/>
      <c r="W3986" s="268"/>
      <c r="X3986" s="268"/>
      <c r="AC3986" s="268"/>
      <c r="AE3986" s="268"/>
      <c r="AF3986" s="268"/>
      <c r="AG3986" s="268"/>
      <c r="AH3986" s="268"/>
      <c r="AI3986" s="268"/>
      <c r="AM3986" s="268"/>
    </row>
    <row r="3987" spans="1:39" x14ac:dyDescent="0.25">
      <c r="A3987" s="268"/>
      <c r="B3987" s="268"/>
      <c r="C3987" s="268"/>
      <c r="D3987" s="268"/>
      <c r="E3987" s="268"/>
      <c r="F3987" s="268"/>
      <c r="G3987" s="271"/>
      <c r="H3987" s="268"/>
      <c r="I3987" s="268"/>
      <c r="K3987" s="270"/>
      <c r="L3987" s="270"/>
      <c r="M3987" s="270"/>
      <c r="N3987" s="270"/>
      <c r="O3987" s="268"/>
      <c r="P3987" s="268"/>
      <c r="Q3987" s="268"/>
      <c r="R3987" s="268"/>
      <c r="S3987" s="268"/>
      <c r="T3987" s="268"/>
      <c r="U3987" s="268"/>
      <c r="V3987" s="268"/>
      <c r="W3987" s="268"/>
      <c r="X3987" s="268"/>
      <c r="AC3987" s="268"/>
      <c r="AE3987" s="268"/>
      <c r="AF3987" s="268"/>
      <c r="AG3987" s="268"/>
      <c r="AH3987" s="268"/>
      <c r="AI3987" s="268"/>
      <c r="AM3987" s="268"/>
    </row>
    <row r="3988" spans="1:39" x14ac:dyDescent="0.25">
      <c r="A3988" s="268"/>
      <c r="B3988" s="268"/>
      <c r="C3988" s="268"/>
      <c r="D3988" s="268"/>
      <c r="E3988" s="268"/>
      <c r="F3988" s="268"/>
      <c r="G3988" s="271"/>
      <c r="H3988" s="268"/>
      <c r="I3988" s="268"/>
      <c r="K3988" s="270"/>
      <c r="L3988" s="270"/>
      <c r="M3988" s="270"/>
      <c r="N3988" s="270"/>
      <c r="O3988" s="268"/>
      <c r="P3988" s="268"/>
      <c r="Q3988" s="268"/>
      <c r="R3988" s="268"/>
      <c r="S3988" s="268"/>
      <c r="T3988" s="268"/>
      <c r="U3988" s="268"/>
      <c r="V3988" s="268"/>
      <c r="W3988" s="268"/>
      <c r="X3988" s="268"/>
      <c r="AC3988" s="268"/>
      <c r="AE3988" s="268"/>
      <c r="AF3988" s="268"/>
      <c r="AG3988" s="268"/>
      <c r="AH3988" s="268"/>
      <c r="AI3988" s="268"/>
      <c r="AM3988" s="268"/>
    </row>
    <row r="3989" spans="1:39" x14ac:dyDescent="0.25">
      <c r="A3989" s="268"/>
      <c r="B3989" s="268"/>
      <c r="C3989" s="268"/>
      <c r="D3989" s="268"/>
      <c r="E3989" s="268"/>
      <c r="F3989" s="268"/>
      <c r="G3989" s="271"/>
      <c r="H3989" s="268"/>
      <c r="I3989" s="2"/>
      <c r="K3989" s="270"/>
      <c r="L3989" s="270"/>
      <c r="M3989" s="270"/>
      <c r="N3989" s="270"/>
      <c r="O3989" s="268"/>
      <c r="P3989" s="268"/>
      <c r="Q3989" s="268"/>
      <c r="R3989" s="268"/>
      <c r="S3989" s="268"/>
      <c r="T3989" s="268"/>
      <c r="U3989" s="268"/>
      <c r="V3989" s="268"/>
      <c r="W3989" s="268"/>
      <c r="X3989" s="268"/>
      <c r="AC3989" s="268"/>
      <c r="AE3989" s="268"/>
      <c r="AF3989" s="268"/>
      <c r="AG3989" s="268"/>
      <c r="AH3989" s="268"/>
      <c r="AI3989" s="268"/>
      <c r="AM3989" s="268"/>
    </row>
    <row r="3990" spans="1:39" x14ac:dyDescent="0.25">
      <c r="A3990" s="268"/>
      <c r="B3990" s="268"/>
      <c r="C3990" s="268"/>
      <c r="D3990" s="268"/>
      <c r="E3990" s="268"/>
      <c r="F3990" s="268"/>
      <c r="G3990" s="271"/>
      <c r="H3990" s="268"/>
      <c r="I3990" s="2"/>
      <c r="K3990" s="270"/>
      <c r="L3990" s="270"/>
      <c r="M3990" s="270"/>
      <c r="N3990" s="270"/>
      <c r="O3990" s="268"/>
      <c r="P3990" s="268"/>
      <c r="Q3990" s="268"/>
      <c r="R3990" s="268"/>
      <c r="S3990" s="268"/>
      <c r="T3990" s="268"/>
      <c r="U3990" s="268"/>
      <c r="V3990" s="268"/>
      <c r="W3990" s="268"/>
      <c r="X3990" s="268"/>
      <c r="AC3990" s="268"/>
      <c r="AE3990" s="268"/>
      <c r="AF3990" s="268"/>
      <c r="AG3990" s="268"/>
      <c r="AH3990" s="268"/>
      <c r="AI3990" s="268"/>
      <c r="AM3990" s="268"/>
    </row>
    <row r="3991" spans="1:39" x14ac:dyDescent="0.25">
      <c r="A3991" s="268"/>
      <c r="B3991" s="268"/>
      <c r="C3991" s="268"/>
      <c r="D3991" s="268"/>
      <c r="E3991" s="268"/>
      <c r="F3991" s="268"/>
      <c r="G3991" s="271"/>
      <c r="H3991" s="268"/>
      <c r="I3991" s="2"/>
      <c r="K3991" s="270"/>
      <c r="L3991" s="270"/>
      <c r="M3991" s="270"/>
      <c r="N3991" s="270"/>
      <c r="O3991" s="268"/>
      <c r="P3991" s="268"/>
      <c r="Q3991" s="268"/>
      <c r="R3991" s="268"/>
      <c r="S3991" s="268"/>
      <c r="T3991" s="268"/>
      <c r="U3991" s="268"/>
      <c r="V3991" s="268"/>
      <c r="W3991" s="268"/>
      <c r="X3991" s="268"/>
      <c r="AC3991" s="268"/>
      <c r="AE3991" s="268"/>
      <c r="AF3991" s="268"/>
      <c r="AG3991" s="268"/>
      <c r="AH3991" s="268"/>
      <c r="AI3991" s="268"/>
      <c r="AM3991" s="268"/>
    </row>
    <row r="3992" spans="1:39" x14ac:dyDescent="0.25">
      <c r="A3992" s="268"/>
      <c r="B3992" s="268"/>
      <c r="C3992" s="268"/>
      <c r="D3992" s="268"/>
      <c r="E3992" s="268"/>
      <c r="F3992" s="268"/>
      <c r="G3992" s="271"/>
      <c r="H3992" s="268"/>
      <c r="I3992" s="268"/>
      <c r="K3992" s="270"/>
      <c r="L3992" s="270"/>
      <c r="M3992" s="270"/>
      <c r="N3992" s="270"/>
      <c r="O3992" s="268"/>
      <c r="P3992" s="268"/>
      <c r="Q3992" s="268"/>
      <c r="R3992" s="268"/>
      <c r="S3992" s="268"/>
      <c r="T3992" s="268"/>
      <c r="U3992" s="268"/>
      <c r="V3992" s="268"/>
      <c r="W3992" s="268"/>
      <c r="X3992" s="268"/>
      <c r="AC3992" s="268"/>
      <c r="AE3992" s="268"/>
      <c r="AF3992" s="268"/>
      <c r="AG3992" s="268"/>
      <c r="AH3992" s="268"/>
      <c r="AI3992" s="268"/>
      <c r="AM3992" s="268"/>
    </row>
    <row r="3993" spans="1:39" x14ac:dyDescent="0.25">
      <c r="A3993" s="268"/>
      <c r="B3993" s="268"/>
      <c r="C3993" s="268"/>
      <c r="D3993" s="268"/>
      <c r="E3993" s="268"/>
      <c r="F3993" s="268"/>
      <c r="G3993" s="271"/>
      <c r="H3993" s="268"/>
      <c r="I3993" s="268"/>
      <c r="K3993" s="270"/>
      <c r="L3993" s="270"/>
      <c r="M3993" s="270"/>
      <c r="N3993" s="270"/>
      <c r="O3993" s="268"/>
      <c r="P3993" s="268"/>
      <c r="Q3993" s="268"/>
      <c r="R3993" s="268"/>
      <c r="S3993" s="268"/>
      <c r="T3993" s="268"/>
      <c r="U3993" s="268"/>
      <c r="V3993" s="268"/>
      <c r="W3993" s="268"/>
      <c r="X3993" s="268"/>
      <c r="AC3993" s="268"/>
      <c r="AE3993" s="268"/>
      <c r="AF3993" s="268"/>
      <c r="AG3993" s="268"/>
      <c r="AH3993" s="268"/>
      <c r="AI3993" s="268"/>
      <c r="AM3993" s="268"/>
    </row>
    <row r="3994" spans="1:39" x14ac:dyDescent="0.25">
      <c r="A3994" s="268"/>
      <c r="B3994" s="268"/>
      <c r="C3994" s="268"/>
      <c r="D3994" s="268"/>
      <c r="E3994" s="268"/>
      <c r="F3994" s="268"/>
      <c r="G3994" s="271"/>
      <c r="H3994" s="268"/>
      <c r="I3994" s="268"/>
      <c r="K3994" s="270"/>
      <c r="L3994" s="270"/>
      <c r="M3994" s="270"/>
      <c r="N3994" s="270"/>
      <c r="O3994" s="268"/>
      <c r="P3994" s="268"/>
      <c r="Q3994" s="268"/>
      <c r="R3994" s="268"/>
      <c r="S3994" s="268"/>
      <c r="T3994" s="268"/>
      <c r="U3994" s="268"/>
      <c r="V3994" s="268"/>
      <c r="W3994" s="268"/>
      <c r="X3994" s="268"/>
      <c r="AC3994" s="268"/>
      <c r="AE3994" s="268"/>
      <c r="AF3994" s="268"/>
      <c r="AG3994" s="268"/>
      <c r="AH3994" s="268"/>
      <c r="AI3994" s="268"/>
      <c r="AM3994" s="268"/>
    </row>
    <row r="3995" spans="1:39" x14ac:dyDescent="0.25">
      <c r="A3995" s="268"/>
      <c r="B3995" s="268"/>
      <c r="C3995" s="268"/>
      <c r="D3995" s="268"/>
      <c r="E3995" s="268"/>
      <c r="F3995" s="268"/>
      <c r="G3995" s="271"/>
      <c r="H3995" s="268"/>
      <c r="I3995" s="268"/>
      <c r="K3995" s="270"/>
      <c r="L3995" s="270"/>
      <c r="M3995" s="270"/>
      <c r="N3995" s="270"/>
      <c r="O3995" s="268"/>
      <c r="P3995" s="268"/>
      <c r="Q3995" s="268"/>
      <c r="R3995" s="268"/>
      <c r="S3995" s="268"/>
      <c r="T3995" s="268"/>
      <c r="U3995" s="268"/>
      <c r="V3995" s="268"/>
      <c r="W3995" s="268"/>
      <c r="X3995" s="268"/>
      <c r="AC3995" s="268"/>
      <c r="AE3995" s="268"/>
      <c r="AF3995" s="268"/>
      <c r="AG3995" s="268"/>
      <c r="AH3995" s="268"/>
      <c r="AI3995" s="268"/>
      <c r="AM3995" s="268"/>
    </row>
    <row r="3996" spans="1:39" x14ac:dyDescent="0.25">
      <c r="A3996" s="268"/>
      <c r="B3996" s="268"/>
      <c r="C3996" s="268"/>
      <c r="D3996" s="268"/>
      <c r="E3996" s="268"/>
      <c r="F3996" s="268"/>
      <c r="G3996" s="271"/>
      <c r="H3996" s="268"/>
      <c r="I3996" s="268"/>
      <c r="K3996" s="270"/>
      <c r="L3996" s="270"/>
      <c r="M3996" s="270"/>
      <c r="N3996" s="270"/>
      <c r="O3996" s="268"/>
      <c r="P3996" s="268"/>
      <c r="Q3996" s="268"/>
      <c r="R3996" s="268"/>
      <c r="S3996" s="268"/>
      <c r="T3996" s="268"/>
      <c r="U3996" s="268"/>
      <c r="V3996" s="268"/>
      <c r="W3996" s="268"/>
      <c r="X3996" s="268"/>
      <c r="AC3996" s="268"/>
      <c r="AE3996" s="268"/>
      <c r="AF3996" s="268"/>
      <c r="AG3996" s="268"/>
      <c r="AH3996" s="268"/>
      <c r="AI3996" s="268"/>
      <c r="AM3996" s="268"/>
    </row>
    <row r="3997" spans="1:39" x14ac:dyDescent="0.25">
      <c r="A3997" s="268"/>
      <c r="B3997" s="268"/>
      <c r="C3997" s="268"/>
      <c r="D3997" s="268"/>
      <c r="E3997" s="268"/>
      <c r="F3997" s="268"/>
      <c r="G3997" s="271"/>
      <c r="H3997" s="268"/>
      <c r="I3997" s="268"/>
      <c r="K3997" s="270"/>
      <c r="L3997" s="270"/>
      <c r="M3997" s="270"/>
      <c r="N3997" s="270"/>
      <c r="O3997" s="268"/>
      <c r="P3997" s="268"/>
      <c r="Q3997" s="268"/>
      <c r="R3997" s="268"/>
      <c r="S3997" s="268"/>
      <c r="T3997" s="268"/>
      <c r="U3997" s="268"/>
      <c r="V3997" s="268"/>
      <c r="W3997" s="268"/>
      <c r="X3997" s="268"/>
      <c r="AC3997" s="268"/>
      <c r="AE3997" s="268"/>
      <c r="AF3997" s="268"/>
      <c r="AG3997" s="268"/>
      <c r="AH3997" s="268"/>
      <c r="AI3997" s="268"/>
      <c r="AM3997" s="268"/>
    </row>
    <row r="3998" spans="1:39" x14ac:dyDescent="0.25">
      <c r="A3998" s="268"/>
      <c r="B3998" s="268"/>
      <c r="C3998" s="268"/>
      <c r="D3998" s="268"/>
      <c r="E3998" s="268"/>
      <c r="F3998" s="268"/>
      <c r="G3998" s="271"/>
      <c r="H3998" s="268"/>
      <c r="I3998" s="268"/>
      <c r="K3998" s="270"/>
      <c r="L3998" s="270"/>
      <c r="M3998" s="270"/>
      <c r="N3998" s="270"/>
      <c r="O3998" s="268"/>
      <c r="P3998" s="268"/>
      <c r="Q3998" s="268"/>
      <c r="R3998" s="268"/>
      <c r="S3998" s="268"/>
      <c r="T3998" s="268"/>
      <c r="U3998" s="268"/>
      <c r="V3998" s="268"/>
      <c r="W3998" s="268"/>
      <c r="X3998" s="268"/>
      <c r="AC3998" s="268"/>
      <c r="AE3998" s="268"/>
      <c r="AF3998" s="268"/>
      <c r="AG3998" s="268"/>
      <c r="AH3998" s="268"/>
      <c r="AI3998" s="268"/>
      <c r="AM3998" s="268"/>
    </row>
    <row r="3999" spans="1:39" x14ac:dyDescent="0.25">
      <c r="A3999" s="268"/>
      <c r="B3999" s="268"/>
      <c r="C3999" s="268"/>
      <c r="D3999" s="268"/>
      <c r="E3999" s="268"/>
      <c r="F3999" s="268"/>
      <c r="G3999" s="271"/>
      <c r="H3999" s="268"/>
      <c r="I3999" s="268"/>
      <c r="K3999" s="270"/>
      <c r="L3999" s="270"/>
      <c r="M3999" s="270"/>
      <c r="N3999" s="270"/>
      <c r="O3999" s="268"/>
      <c r="P3999" s="268"/>
      <c r="Q3999" s="268"/>
      <c r="R3999" s="268"/>
      <c r="S3999" s="268"/>
      <c r="T3999" s="268"/>
      <c r="U3999" s="268"/>
      <c r="V3999" s="268"/>
      <c r="W3999" s="268"/>
      <c r="X3999" s="268"/>
      <c r="AC3999" s="268"/>
      <c r="AE3999" s="268"/>
      <c r="AF3999" s="268"/>
      <c r="AG3999" s="268"/>
      <c r="AH3999" s="268"/>
      <c r="AI3999" s="268"/>
      <c r="AM3999" s="268"/>
    </row>
    <row r="4000" spans="1:39" x14ac:dyDescent="0.25">
      <c r="A4000" s="268"/>
      <c r="B4000" s="268"/>
      <c r="C4000" s="268"/>
      <c r="D4000" s="268"/>
      <c r="E4000" s="268"/>
      <c r="F4000" s="268"/>
      <c r="G4000" s="271"/>
      <c r="H4000" s="268"/>
      <c r="I4000" s="268"/>
      <c r="K4000" s="270"/>
      <c r="L4000" s="270"/>
      <c r="M4000" s="270"/>
      <c r="N4000" s="270"/>
      <c r="O4000" s="268"/>
      <c r="P4000" s="268"/>
      <c r="Q4000" s="268"/>
      <c r="R4000" s="268"/>
      <c r="S4000" s="268"/>
      <c r="T4000" s="268"/>
      <c r="U4000" s="268"/>
      <c r="V4000" s="268"/>
      <c r="W4000" s="268"/>
      <c r="X4000" s="268"/>
      <c r="AC4000" s="268"/>
      <c r="AE4000" s="268"/>
      <c r="AF4000" s="268"/>
      <c r="AG4000" s="268"/>
      <c r="AH4000" s="268"/>
      <c r="AI4000" s="268"/>
      <c r="AM4000" s="268"/>
    </row>
    <row r="4001" spans="1:39" x14ac:dyDescent="0.25">
      <c r="A4001" s="268"/>
      <c r="B4001" s="268"/>
      <c r="C4001" s="268"/>
      <c r="D4001" s="268"/>
      <c r="E4001" s="268"/>
      <c r="F4001" s="268"/>
      <c r="G4001" s="271"/>
      <c r="H4001" s="268"/>
      <c r="I4001" s="268"/>
      <c r="K4001" s="270"/>
      <c r="L4001" s="270"/>
      <c r="M4001" s="270"/>
      <c r="N4001" s="270"/>
      <c r="O4001" s="268"/>
      <c r="P4001" s="268"/>
      <c r="Q4001" s="268"/>
      <c r="R4001" s="268"/>
      <c r="S4001" s="268"/>
      <c r="T4001" s="268"/>
      <c r="U4001" s="268"/>
      <c r="V4001" s="268"/>
      <c r="W4001" s="268"/>
      <c r="X4001" s="268"/>
      <c r="AC4001" s="268"/>
      <c r="AE4001" s="268"/>
      <c r="AF4001" s="268"/>
      <c r="AG4001" s="268"/>
      <c r="AH4001" s="268"/>
      <c r="AI4001" s="268"/>
      <c r="AM4001" s="268"/>
    </row>
    <row r="4002" spans="1:39" x14ac:dyDescent="0.25">
      <c r="A4002" s="268"/>
      <c r="B4002" s="268"/>
      <c r="C4002" s="268"/>
      <c r="D4002" s="268"/>
      <c r="E4002" s="268"/>
      <c r="F4002" s="268"/>
      <c r="G4002" s="271"/>
      <c r="H4002" s="268"/>
      <c r="I4002" s="268"/>
      <c r="K4002" s="270"/>
      <c r="L4002" s="270"/>
      <c r="M4002" s="270"/>
      <c r="N4002" s="270"/>
      <c r="O4002" s="268"/>
      <c r="P4002" s="268"/>
      <c r="Q4002" s="268"/>
      <c r="R4002" s="268"/>
      <c r="S4002" s="268"/>
      <c r="T4002" s="268"/>
      <c r="U4002" s="268"/>
      <c r="V4002" s="268"/>
      <c r="W4002" s="268"/>
      <c r="X4002" s="268"/>
      <c r="AC4002" s="268"/>
      <c r="AE4002" s="268"/>
      <c r="AF4002" s="268"/>
      <c r="AG4002" s="268"/>
      <c r="AH4002" s="268"/>
      <c r="AI4002" s="268"/>
      <c r="AM4002" s="268"/>
    </row>
    <row r="4003" spans="1:39" x14ac:dyDescent="0.25">
      <c r="A4003" s="268"/>
      <c r="B4003" s="268"/>
      <c r="C4003" s="268"/>
      <c r="D4003" s="268"/>
      <c r="E4003" s="268"/>
      <c r="F4003" s="268"/>
      <c r="G4003" s="271"/>
      <c r="H4003" s="268"/>
      <c r="I4003" s="268"/>
      <c r="K4003" s="270"/>
      <c r="L4003" s="270"/>
      <c r="M4003" s="270"/>
      <c r="N4003" s="270"/>
      <c r="O4003" s="268"/>
      <c r="P4003" s="268"/>
      <c r="Q4003" s="268"/>
      <c r="R4003" s="268"/>
      <c r="S4003" s="268"/>
      <c r="T4003" s="268"/>
      <c r="U4003" s="268"/>
      <c r="V4003" s="268"/>
      <c r="W4003" s="268"/>
      <c r="X4003" s="268"/>
      <c r="AC4003" s="268"/>
      <c r="AE4003" s="268"/>
      <c r="AF4003" s="268"/>
      <c r="AG4003" s="268"/>
      <c r="AH4003" s="268"/>
      <c r="AI4003" s="268"/>
      <c r="AM4003" s="268"/>
    </row>
    <row r="4004" spans="1:39" x14ac:dyDescent="0.25">
      <c r="A4004" s="268"/>
      <c r="B4004" s="268"/>
      <c r="C4004" s="268"/>
      <c r="D4004" s="268"/>
      <c r="E4004" s="268"/>
      <c r="F4004" s="268"/>
      <c r="G4004" s="271"/>
      <c r="H4004" s="268"/>
      <c r="I4004" s="2"/>
      <c r="K4004" s="270"/>
      <c r="L4004" s="270"/>
      <c r="M4004" s="270"/>
      <c r="N4004" s="270"/>
      <c r="O4004" s="268"/>
      <c r="P4004" s="268"/>
      <c r="Q4004" s="268"/>
      <c r="R4004" s="268"/>
      <c r="S4004" s="268"/>
      <c r="T4004" s="268"/>
      <c r="U4004" s="268"/>
      <c r="V4004" s="268"/>
      <c r="W4004" s="268"/>
      <c r="X4004" s="268"/>
      <c r="AC4004" s="268"/>
      <c r="AE4004" s="268"/>
      <c r="AF4004" s="268"/>
      <c r="AG4004" s="268"/>
      <c r="AH4004" s="268"/>
      <c r="AI4004" s="268"/>
      <c r="AM4004" s="268"/>
    </row>
    <row r="4005" spans="1:39" x14ac:dyDescent="0.25">
      <c r="A4005" s="268"/>
      <c r="B4005" s="268"/>
      <c r="C4005" s="268"/>
      <c r="D4005" s="268"/>
      <c r="E4005" s="268"/>
      <c r="F4005" s="268"/>
      <c r="G4005" s="271"/>
      <c r="H4005" s="268"/>
      <c r="I4005" s="2"/>
      <c r="K4005" s="270"/>
      <c r="L4005" s="270"/>
      <c r="M4005" s="270"/>
      <c r="N4005" s="270"/>
      <c r="O4005" s="268"/>
      <c r="P4005" s="268"/>
      <c r="Q4005" s="268"/>
      <c r="R4005" s="268"/>
      <c r="S4005" s="268"/>
      <c r="T4005" s="268"/>
      <c r="U4005" s="268"/>
      <c r="V4005" s="268"/>
      <c r="W4005" s="268"/>
      <c r="X4005" s="268"/>
      <c r="AC4005" s="268"/>
      <c r="AE4005" s="268"/>
      <c r="AF4005" s="268"/>
      <c r="AG4005" s="268"/>
      <c r="AH4005" s="268"/>
      <c r="AI4005" s="268"/>
      <c r="AM4005" s="268"/>
    </row>
    <row r="4006" spans="1:39" x14ac:dyDescent="0.25">
      <c r="A4006" s="268"/>
      <c r="B4006" s="268"/>
      <c r="C4006" s="268"/>
      <c r="D4006" s="268"/>
      <c r="E4006" s="268"/>
      <c r="F4006" s="268"/>
      <c r="G4006" s="271"/>
      <c r="H4006" s="268"/>
      <c r="I4006" s="2"/>
      <c r="K4006" s="270"/>
      <c r="L4006" s="270"/>
      <c r="M4006" s="270"/>
      <c r="N4006" s="270"/>
      <c r="O4006" s="268"/>
      <c r="P4006" s="268"/>
      <c r="Q4006" s="268"/>
      <c r="R4006" s="268"/>
      <c r="S4006" s="268"/>
      <c r="T4006" s="268"/>
      <c r="U4006" s="268"/>
      <c r="V4006" s="268"/>
      <c r="W4006" s="268"/>
      <c r="X4006" s="268"/>
      <c r="AC4006" s="268"/>
      <c r="AE4006" s="268"/>
      <c r="AF4006" s="268"/>
      <c r="AG4006" s="268"/>
      <c r="AH4006" s="268"/>
      <c r="AI4006" s="268"/>
      <c r="AM4006" s="268"/>
    </row>
    <row r="4007" spans="1:39" x14ac:dyDescent="0.25">
      <c r="A4007" s="268"/>
      <c r="B4007" s="268"/>
      <c r="C4007" s="268"/>
      <c r="D4007" s="268"/>
      <c r="E4007" s="268"/>
      <c r="F4007" s="268"/>
      <c r="G4007" s="271"/>
      <c r="H4007" s="268"/>
      <c r="I4007" s="2"/>
      <c r="K4007" s="270"/>
      <c r="L4007" s="270"/>
      <c r="M4007" s="270"/>
      <c r="N4007" s="270"/>
      <c r="O4007" s="268"/>
      <c r="P4007" s="268"/>
      <c r="Q4007" s="268"/>
      <c r="R4007" s="268"/>
      <c r="S4007" s="268"/>
      <c r="T4007" s="268"/>
      <c r="U4007" s="268"/>
      <c r="V4007" s="268"/>
      <c r="W4007" s="268"/>
      <c r="X4007" s="268"/>
      <c r="AC4007" s="268"/>
      <c r="AE4007" s="268"/>
      <c r="AF4007" s="268"/>
      <c r="AG4007" s="268"/>
      <c r="AH4007" s="268"/>
      <c r="AI4007" s="268"/>
      <c r="AM4007" s="268"/>
    </row>
    <row r="4008" spans="1:39" x14ac:dyDescent="0.25">
      <c r="A4008" s="268"/>
      <c r="B4008" s="268"/>
      <c r="C4008" s="268"/>
      <c r="D4008" s="268"/>
      <c r="E4008" s="268"/>
      <c r="F4008" s="268"/>
      <c r="G4008" s="271"/>
      <c r="H4008" s="268"/>
      <c r="I4008" s="2"/>
      <c r="K4008" s="270"/>
      <c r="L4008" s="270"/>
      <c r="M4008" s="270"/>
      <c r="N4008" s="270"/>
      <c r="O4008" s="268"/>
      <c r="P4008" s="268"/>
      <c r="Q4008" s="268"/>
      <c r="R4008" s="268"/>
      <c r="S4008" s="268"/>
      <c r="T4008" s="268"/>
      <c r="U4008" s="268"/>
      <c r="V4008" s="268"/>
      <c r="W4008" s="268"/>
      <c r="X4008" s="268"/>
      <c r="AC4008" s="268"/>
      <c r="AE4008" s="268"/>
      <c r="AF4008" s="268"/>
      <c r="AG4008" s="268"/>
      <c r="AH4008" s="268"/>
      <c r="AI4008" s="268"/>
      <c r="AM4008" s="268"/>
    </row>
    <row r="4009" spans="1:39" x14ac:dyDescent="0.25">
      <c r="A4009" s="268"/>
      <c r="B4009" s="268"/>
      <c r="C4009" s="268"/>
      <c r="D4009" s="268"/>
      <c r="E4009" s="268"/>
      <c r="F4009" s="268"/>
      <c r="G4009" s="271"/>
      <c r="H4009" s="268"/>
      <c r="I4009" s="268"/>
      <c r="K4009" s="270"/>
      <c r="L4009" s="270"/>
      <c r="M4009" s="270"/>
      <c r="N4009" s="270"/>
      <c r="O4009" s="268"/>
      <c r="P4009" s="268"/>
      <c r="Q4009" s="268"/>
      <c r="R4009" s="268"/>
      <c r="S4009" s="268"/>
      <c r="T4009" s="268"/>
      <c r="U4009" s="268"/>
      <c r="V4009" s="268"/>
      <c r="W4009" s="268"/>
      <c r="X4009" s="268"/>
      <c r="AC4009" s="268"/>
      <c r="AE4009" s="268"/>
      <c r="AF4009" s="268"/>
      <c r="AG4009" s="268"/>
      <c r="AH4009" s="268"/>
      <c r="AI4009" s="268"/>
      <c r="AM4009" s="268"/>
    </row>
    <row r="4010" spans="1:39" x14ac:dyDescent="0.25">
      <c r="A4010" s="268"/>
      <c r="B4010" s="268"/>
      <c r="C4010" s="268"/>
      <c r="D4010" s="268"/>
      <c r="E4010" s="268"/>
      <c r="F4010" s="268"/>
      <c r="G4010" s="271"/>
      <c r="H4010" s="268"/>
      <c r="I4010" s="268"/>
      <c r="K4010" s="270"/>
      <c r="L4010" s="270"/>
      <c r="M4010" s="270"/>
      <c r="N4010" s="270"/>
      <c r="O4010" s="268"/>
      <c r="P4010" s="268"/>
      <c r="Q4010" s="268"/>
      <c r="R4010" s="268"/>
      <c r="S4010" s="268"/>
      <c r="T4010" s="268"/>
      <c r="U4010" s="268"/>
      <c r="V4010" s="268"/>
      <c r="W4010" s="268"/>
      <c r="X4010" s="268"/>
      <c r="AC4010" s="268"/>
      <c r="AE4010" s="268"/>
      <c r="AF4010" s="268"/>
      <c r="AG4010" s="268"/>
      <c r="AH4010" s="268"/>
      <c r="AI4010" s="268"/>
      <c r="AM4010" s="268"/>
    </row>
    <row r="4011" spans="1:39" x14ac:dyDescent="0.25">
      <c r="A4011" s="268"/>
      <c r="B4011" s="268"/>
      <c r="C4011" s="268"/>
      <c r="D4011" s="268"/>
      <c r="E4011" s="268"/>
      <c r="F4011" s="268"/>
      <c r="G4011" s="271"/>
      <c r="H4011" s="268"/>
      <c r="I4011" s="268"/>
      <c r="K4011" s="270"/>
      <c r="L4011" s="270"/>
      <c r="M4011" s="270"/>
      <c r="N4011" s="270"/>
      <c r="O4011" s="268"/>
      <c r="P4011" s="268"/>
      <c r="Q4011" s="268"/>
      <c r="R4011" s="268"/>
      <c r="S4011" s="268"/>
      <c r="T4011" s="268"/>
      <c r="U4011" s="268"/>
      <c r="V4011" s="268"/>
      <c r="W4011" s="268"/>
      <c r="X4011" s="268"/>
      <c r="AC4011" s="268"/>
      <c r="AE4011" s="268"/>
      <c r="AF4011" s="268"/>
      <c r="AG4011" s="268"/>
      <c r="AH4011" s="268"/>
      <c r="AI4011" s="268"/>
      <c r="AM4011" s="268"/>
    </row>
    <row r="4012" spans="1:39" x14ac:dyDescent="0.25">
      <c r="A4012" s="268"/>
      <c r="B4012" s="268"/>
      <c r="C4012" s="268"/>
      <c r="D4012" s="268"/>
      <c r="E4012" s="268"/>
      <c r="F4012" s="268"/>
      <c r="G4012" s="271"/>
      <c r="H4012" s="268"/>
      <c r="I4012" s="268"/>
      <c r="K4012" s="270"/>
      <c r="L4012" s="270"/>
      <c r="M4012" s="270"/>
      <c r="N4012" s="270"/>
      <c r="O4012" s="268"/>
      <c r="P4012" s="268"/>
      <c r="Q4012" s="268"/>
      <c r="R4012" s="268"/>
      <c r="S4012" s="268"/>
      <c r="T4012" s="268"/>
      <c r="U4012" s="268"/>
      <c r="V4012" s="268"/>
      <c r="W4012" s="268"/>
      <c r="X4012" s="268"/>
      <c r="AC4012" s="268"/>
      <c r="AE4012" s="268"/>
      <c r="AF4012" s="268"/>
      <c r="AG4012" s="268"/>
      <c r="AH4012" s="268"/>
      <c r="AI4012" s="268"/>
      <c r="AM4012" s="268"/>
    </row>
    <row r="4013" spans="1:39" x14ac:dyDescent="0.25">
      <c r="A4013" s="268"/>
      <c r="B4013" s="268"/>
      <c r="C4013" s="268"/>
      <c r="D4013" s="268"/>
      <c r="E4013" s="268"/>
      <c r="F4013" s="268"/>
      <c r="G4013" s="271"/>
      <c r="H4013" s="268"/>
      <c r="I4013" s="268"/>
      <c r="K4013" s="270"/>
      <c r="L4013" s="270"/>
      <c r="M4013" s="270"/>
      <c r="N4013" s="270"/>
      <c r="O4013" s="268"/>
      <c r="P4013" s="268"/>
      <c r="Q4013" s="268"/>
      <c r="R4013" s="268"/>
      <c r="S4013" s="268"/>
      <c r="T4013" s="268"/>
      <c r="U4013" s="268"/>
      <c r="V4013" s="268"/>
      <c r="W4013" s="268"/>
      <c r="X4013" s="268"/>
      <c r="AC4013" s="268"/>
      <c r="AE4013" s="268"/>
      <c r="AF4013" s="268"/>
      <c r="AG4013" s="268"/>
      <c r="AH4013" s="268"/>
      <c r="AI4013" s="268"/>
      <c r="AM4013" s="268"/>
    </row>
    <row r="4014" spans="1:39" x14ac:dyDescent="0.25">
      <c r="A4014" s="268"/>
      <c r="B4014" s="268"/>
      <c r="C4014" s="268"/>
      <c r="D4014" s="268"/>
      <c r="E4014" s="268"/>
      <c r="F4014" s="268"/>
      <c r="G4014" s="271"/>
      <c r="H4014" s="268"/>
      <c r="I4014" s="268"/>
      <c r="K4014" s="270"/>
      <c r="L4014" s="270"/>
      <c r="M4014" s="270"/>
      <c r="N4014" s="270"/>
      <c r="O4014" s="268"/>
      <c r="P4014" s="268"/>
      <c r="Q4014" s="268"/>
      <c r="R4014" s="268"/>
      <c r="S4014" s="268"/>
      <c r="T4014" s="268"/>
      <c r="U4014" s="268"/>
      <c r="V4014" s="268"/>
      <c r="W4014" s="268"/>
      <c r="X4014" s="268"/>
      <c r="AC4014" s="268"/>
      <c r="AE4014" s="268"/>
      <c r="AF4014" s="268"/>
      <c r="AG4014" s="268"/>
      <c r="AH4014" s="268"/>
      <c r="AI4014" s="268"/>
      <c r="AM4014" s="268"/>
    </row>
    <row r="4015" spans="1:39" x14ac:dyDescent="0.25">
      <c r="A4015" s="268"/>
      <c r="B4015" s="268"/>
      <c r="C4015" s="268"/>
      <c r="D4015" s="268"/>
      <c r="E4015" s="268"/>
      <c r="F4015" s="268"/>
      <c r="G4015" s="271"/>
      <c r="H4015" s="268"/>
      <c r="K4015" s="270"/>
      <c r="L4015" s="270"/>
      <c r="M4015" s="270"/>
      <c r="N4015" s="270"/>
      <c r="O4015" s="268"/>
      <c r="P4015" s="268"/>
      <c r="Q4015" s="268"/>
      <c r="R4015" s="268"/>
      <c r="S4015" s="268"/>
      <c r="T4015" s="268"/>
      <c r="U4015" s="268"/>
      <c r="V4015" s="268"/>
      <c r="W4015" s="268"/>
      <c r="X4015" s="268"/>
      <c r="AC4015" s="268"/>
      <c r="AE4015" s="268"/>
      <c r="AF4015" s="268"/>
      <c r="AG4015" s="268"/>
      <c r="AH4015" s="268"/>
      <c r="AI4015" s="268"/>
      <c r="AM4015" s="268"/>
    </row>
    <row r="4016" spans="1:39" x14ac:dyDescent="0.25">
      <c r="A4016" s="268"/>
      <c r="B4016" s="268"/>
      <c r="C4016" s="268"/>
      <c r="D4016" s="268"/>
      <c r="E4016" s="268"/>
      <c r="F4016" s="268"/>
      <c r="G4016" s="271"/>
      <c r="H4016" s="268"/>
      <c r="I4016" s="268"/>
      <c r="K4016" s="270"/>
      <c r="L4016" s="270"/>
      <c r="M4016" s="270"/>
      <c r="N4016" s="270"/>
      <c r="O4016" s="268"/>
      <c r="P4016" s="268"/>
      <c r="Q4016" s="268"/>
      <c r="R4016" s="268"/>
      <c r="S4016" s="268"/>
      <c r="T4016" s="268"/>
      <c r="U4016" s="268"/>
      <c r="V4016" s="268"/>
      <c r="W4016" s="268"/>
      <c r="X4016" s="268"/>
      <c r="AC4016" s="268"/>
      <c r="AE4016" s="268"/>
      <c r="AF4016" s="268"/>
      <c r="AG4016" s="268"/>
      <c r="AH4016" s="268"/>
      <c r="AI4016" s="268"/>
      <c r="AM4016" s="268"/>
    </row>
    <row r="4017" spans="1:39" x14ac:dyDescent="0.25">
      <c r="A4017" s="268"/>
      <c r="B4017" s="268"/>
      <c r="C4017" s="268"/>
      <c r="D4017" s="268"/>
      <c r="E4017" s="268"/>
      <c r="F4017" s="268"/>
      <c r="G4017" s="271"/>
      <c r="H4017" s="268"/>
      <c r="I4017" s="268"/>
      <c r="K4017" s="270"/>
      <c r="L4017" s="270"/>
      <c r="M4017" s="270"/>
      <c r="N4017" s="270"/>
      <c r="O4017" s="268"/>
      <c r="P4017" s="268"/>
      <c r="Q4017" s="268"/>
      <c r="R4017" s="268"/>
      <c r="S4017" s="268"/>
      <c r="T4017" s="268"/>
      <c r="U4017" s="268"/>
      <c r="V4017" s="268"/>
      <c r="W4017" s="268"/>
      <c r="X4017" s="268"/>
      <c r="AC4017" s="268"/>
      <c r="AE4017" s="268"/>
      <c r="AF4017" s="268"/>
      <c r="AG4017" s="268"/>
      <c r="AH4017" s="268"/>
      <c r="AI4017" s="268"/>
      <c r="AM4017" s="268"/>
    </row>
    <row r="4018" spans="1:39" x14ac:dyDescent="0.25">
      <c r="A4018" s="268"/>
      <c r="B4018" s="268"/>
      <c r="C4018" s="268"/>
      <c r="D4018" s="268"/>
      <c r="E4018" s="268"/>
      <c r="F4018" s="268"/>
      <c r="G4018" s="271"/>
      <c r="H4018" s="268"/>
      <c r="I4018" s="268"/>
      <c r="K4018" s="270"/>
      <c r="L4018" s="270"/>
      <c r="M4018" s="270"/>
      <c r="N4018" s="270"/>
      <c r="O4018" s="268"/>
      <c r="P4018" s="268"/>
      <c r="Q4018" s="268"/>
      <c r="R4018" s="268"/>
      <c r="S4018" s="268"/>
      <c r="T4018" s="268"/>
      <c r="U4018" s="268"/>
      <c r="V4018" s="268"/>
      <c r="W4018" s="268"/>
      <c r="X4018" s="268"/>
      <c r="AC4018" s="268"/>
      <c r="AE4018" s="268"/>
      <c r="AF4018" s="268"/>
      <c r="AG4018" s="268"/>
      <c r="AH4018" s="268"/>
      <c r="AI4018" s="268"/>
      <c r="AM4018" s="268"/>
    </row>
    <row r="4019" spans="1:39" x14ac:dyDescent="0.25">
      <c r="A4019" s="268"/>
      <c r="B4019" s="268"/>
      <c r="C4019" s="268"/>
      <c r="D4019" s="268"/>
      <c r="E4019" s="268"/>
      <c r="F4019" s="268"/>
      <c r="G4019" s="271"/>
      <c r="H4019" s="268"/>
      <c r="I4019" s="268"/>
      <c r="K4019" s="270"/>
      <c r="L4019" s="270"/>
      <c r="M4019" s="270"/>
      <c r="N4019" s="270"/>
      <c r="O4019" s="268"/>
      <c r="P4019" s="268"/>
      <c r="Q4019" s="268"/>
      <c r="R4019" s="268"/>
      <c r="S4019" s="268"/>
      <c r="T4019" s="268"/>
      <c r="U4019" s="268"/>
      <c r="V4019" s="268"/>
      <c r="W4019" s="268"/>
      <c r="X4019" s="268"/>
      <c r="AC4019" s="268"/>
      <c r="AE4019" s="268"/>
      <c r="AF4019" s="268"/>
      <c r="AG4019" s="268"/>
      <c r="AH4019" s="268"/>
      <c r="AI4019" s="268"/>
      <c r="AM4019" s="268"/>
    </row>
    <row r="4020" spans="1:39" x14ac:dyDescent="0.25">
      <c r="A4020" s="268"/>
      <c r="B4020" s="268"/>
      <c r="C4020" s="268"/>
      <c r="D4020" s="268"/>
      <c r="E4020" s="268"/>
      <c r="F4020" s="268"/>
      <c r="G4020" s="271"/>
      <c r="H4020" s="268"/>
      <c r="I4020" s="268"/>
      <c r="K4020" s="270"/>
      <c r="L4020" s="270"/>
      <c r="M4020" s="270"/>
      <c r="N4020" s="270"/>
      <c r="O4020" s="268"/>
      <c r="P4020" s="268"/>
      <c r="Q4020" s="268"/>
      <c r="R4020" s="268"/>
      <c r="S4020" s="268"/>
      <c r="T4020" s="268"/>
      <c r="U4020" s="268"/>
      <c r="V4020" s="268"/>
      <c r="W4020" s="268"/>
      <c r="X4020" s="268"/>
      <c r="AC4020" s="268"/>
      <c r="AE4020" s="268"/>
      <c r="AF4020" s="268"/>
      <c r="AG4020" s="268"/>
      <c r="AH4020" s="268"/>
      <c r="AI4020" s="268"/>
      <c r="AM4020" s="268"/>
    </row>
    <row r="4021" spans="1:39" x14ac:dyDescent="0.25">
      <c r="A4021" s="268"/>
      <c r="B4021" s="268"/>
      <c r="C4021" s="268"/>
      <c r="D4021" s="268"/>
      <c r="E4021" s="268"/>
      <c r="F4021" s="268"/>
      <c r="G4021" s="271"/>
      <c r="H4021" s="268"/>
      <c r="K4021" s="270"/>
      <c r="L4021" s="270"/>
      <c r="M4021" s="270"/>
      <c r="N4021" s="270"/>
      <c r="O4021" s="268"/>
      <c r="P4021" s="268"/>
      <c r="Q4021" s="268"/>
      <c r="R4021" s="268"/>
      <c r="S4021" s="268"/>
      <c r="T4021" s="268"/>
      <c r="U4021" s="268"/>
      <c r="V4021" s="268"/>
      <c r="W4021" s="268"/>
      <c r="X4021" s="268"/>
      <c r="AC4021" s="268"/>
      <c r="AE4021" s="268"/>
      <c r="AF4021" s="268"/>
      <c r="AG4021" s="268"/>
      <c r="AH4021" s="268"/>
      <c r="AI4021" s="268"/>
      <c r="AM4021" s="268"/>
    </row>
    <row r="4022" spans="1:39" x14ac:dyDescent="0.25">
      <c r="A4022" s="268"/>
      <c r="B4022" s="268"/>
      <c r="C4022" s="268"/>
      <c r="D4022" s="268"/>
      <c r="E4022" s="268"/>
      <c r="F4022" s="268"/>
      <c r="G4022" s="271"/>
      <c r="H4022" s="268"/>
      <c r="I4022" s="268"/>
      <c r="K4022" s="270"/>
      <c r="L4022" s="270"/>
      <c r="M4022" s="270"/>
      <c r="N4022" s="270"/>
      <c r="O4022" s="268"/>
      <c r="P4022" s="268"/>
      <c r="Q4022" s="268"/>
      <c r="R4022" s="268"/>
      <c r="S4022" s="268"/>
      <c r="T4022" s="268"/>
      <c r="U4022" s="268"/>
      <c r="V4022" s="268"/>
      <c r="W4022" s="268"/>
      <c r="X4022" s="268"/>
      <c r="AC4022" s="268"/>
      <c r="AE4022" s="268"/>
      <c r="AF4022" s="268"/>
      <c r="AG4022" s="268"/>
      <c r="AH4022" s="268"/>
      <c r="AI4022" s="268"/>
      <c r="AM4022" s="268"/>
    </row>
    <row r="4023" spans="1:39" x14ac:dyDescent="0.25">
      <c r="A4023" s="268"/>
      <c r="B4023" s="268"/>
      <c r="C4023" s="268"/>
      <c r="D4023" s="268"/>
      <c r="E4023" s="268"/>
      <c r="F4023" s="268"/>
      <c r="G4023" s="271"/>
      <c r="H4023" s="268"/>
      <c r="I4023" s="268"/>
      <c r="K4023" s="270"/>
      <c r="L4023" s="270"/>
      <c r="M4023" s="270"/>
      <c r="N4023" s="270"/>
      <c r="O4023" s="268"/>
      <c r="P4023" s="268"/>
      <c r="Q4023" s="268"/>
      <c r="R4023" s="268"/>
      <c r="S4023" s="268"/>
      <c r="T4023" s="268"/>
      <c r="U4023" s="268"/>
      <c r="V4023" s="268"/>
      <c r="W4023" s="268"/>
      <c r="X4023" s="268"/>
      <c r="AC4023" s="268"/>
      <c r="AE4023" s="268"/>
      <c r="AF4023" s="268"/>
      <c r="AG4023" s="268"/>
      <c r="AH4023" s="268"/>
      <c r="AI4023" s="268"/>
      <c r="AM4023" s="268"/>
    </row>
    <row r="4024" spans="1:39" x14ac:dyDescent="0.25">
      <c r="A4024" s="268"/>
      <c r="B4024" s="268"/>
      <c r="C4024" s="268"/>
      <c r="D4024" s="268"/>
      <c r="E4024" s="268"/>
      <c r="F4024" s="268"/>
      <c r="G4024" s="271"/>
      <c r="H4024" s="268"/>
      <c r="I4024" s="268"/>
      <c r="K4024" s="270"/>
      <c r="L4024" s="270"/>
      <c r="M4024" s="270"/>
      <c r="N4024" s="270"/>
      <c r="O4024" s="268"/>
      <c r="P4024" s="268"/>
      <c r="Q4024" s="268"/>
      <c r="R4024" s="268"/>
      <c r="S4024" s="268"/>
      <c r="T4024" s="268"/>
      <c r="U4024" s="268"/>
      <c r="V4024" s="268"/>
      <c r="W4024" s="268"/>
      <c r="X4024" s="268"/>
      <c r="AC4024" s="268"/>
      <c r="AE4024" s="268"/>
      <c r="AF4024" s="268"/>
      <c r="AG4024" s="268"/>
      <c r="AH4024" s="268"/>
      <c r="AI4024" s="268"/>
      <c r="AM4024" s="268"/>
    </row>
    <row r="4025" spans="1:39" x14ac:dyDescent="0.25">
      <c r="A4025" s="268"/>
      <c r="B4025" s="268"/>
      <c r="C4025" s="268"/>
      <c r="D4025" s="268"/>
      <c r="E4025" s="268"/>
      <c r="F4025" s="268"/>
      <c r="G4025" s="271"/>
      <c r="H4025" s="268"/>
      <c r="I4025" s="268"/>
      <c r="K4025" s="270"/>
      <c r="L4025" s="270"/>
      <c r="M4025" s="270"/>
      <c r="N4025" s="270"/>
      <c r="O4025" s="268"/>
      <c r="P4025" s="268"/>
      <c r="Q4025" s="268"/>
      <c r="R4025" s="268"/>
      <c r="S4025" s="268"/>
      <c r="T4025" s="268"/>
      <c r="U4025" s="268"/>
      <c r="V4025" s="268"/>
      <c r="W4025" s="268"/>
      <c r="X4025" s="268"/>
      <c r="AC4025" s="268"/>
      <c r="AE4025" s="268"/>
      <c r="AF4025" s="268"/>
      <c r="AG4025" s="268"/>
      <c r="AH4025" s="268"/>
      <c r="AI4025" s="268"/>
      <c r="AM4025" s="268"/>
    </row>
    <row r="4026" spans="1:39" x14ac:dyDescent="0.25">
      <c r="A4026" s="268"/>
      <c r="B4026" s="268"/>
      <c r="C4026" s="268"/>
      <c r="D4026" s="268"/>
      <c r="E4026" s="268"/>
      <c r="F4026" s="268"/>
      <c r="G4026" s="271"/>
      <c r="H4026" s="268"/>
      <c r="I4026" s="268"/>
      <c r="K4026" s="270"/>
      <c r="L4026" s="270"/>
      <c r="M4026" s="270"/>
      <c r="N4026" s="270"/>
      <c r="O4026" s="268"/>
      <c r="P4026" s="268"/>
      <c r="Q4026" s="268"/>
      <c r="R4026" s="268"/>
      <c r="S4026" s="268"/>
      <c r="T4026" s="268"/>
      <c r="U4026" s="268"/>
      <c r="V4026" s="268"/>
      <c r="W4026" s="268"/>
      <c r="X4026" s="268"/>
      <c r="AC4026" s="268"/>
      <c r="AE4026" s="268"/>
      <c r="AF4026" s="268"/>
      <c r="AG4026" s="268"/>
      <c r="AH4026" s="268"/>
      <c r="AI4026" s="268"/>
      <c r="AM4026" s="268"/>
    </row>
    <row r="4027" spans="1:39" x14ac:dyDescent="0.25">
      <c r="A4027" s="268"/>
      <c r="B4027" s="268"/>
      <c r="C4027" s="268"/>
      <c r="D4027" s="268"/>
      <c r="E4027" s="268"/>
      <c r="F4027" s="268"/>
      <c r="G4027" s="271"/>
      <c r="H4027" s="268"/>
      <c r="I4027" s="268"/>
      <c r="K4027" s="270"/>
      <c r="L4027" s="270"/>
      <c r="M4027" s="270"/>
      <c r="N4027" s="270"/>
      <c r="O4027" s="268"/>
      <c r="P4027" s="268"/>
      <c r="Q4027" s="268"/>
      <c r="R4027" s="268"/>
      <c r="S4027" s="268"/>
      <c r="T4027" s="268"/>
      <c r="U4027" s="268"/>
      <c r="V4027" s="268"/>
      <c r="W4027" s="268"/>
      <c r="X4027" s="268"/>
      <c r="AC4027" s="268"/>
      <c r="AE4027" s="268"/>
      <c r="AF4027" s="268"/>
      <c r="AG4027" s="268"/>
      <c r="AH4027" s="268"/>
      <c r="AI4027" s="268"/>
      <c r="AM4027" s="268"/>
    </row>
    <row r="4028" spans="1:39" x14ac:dyDescent="0.25">
      <c r="A4028" s="268"/>
      <c r="B4028" s="268"/>
      <c r="C4028" s="268"/>
      <c r="D4028" s="268"/>
      <c r="E4028" s="268"/>
      <c r="F4028" s="268"/>
      <c r="G4028" s="271"/>
      <c r="H4028" s="268"/>
      <c r="I4028" s="268"/>
      <c r="K4028" s="270"/>
      <c r="L4028" s="270"/>
      <c r="M4028" s="270"/>
      <c r="N4028" s="270"/>
      <c r="O4028" s="268"/>
      <c r="P4028" s="268"/>
      <c r="Q4028" s="268"/>
      <c r="R4028" s="268"/>
      <c r="S4028" s="268"/>
      <c r="T4028" s="268"/>
      <c r="U4028" s="268"/>
      <c r="V4028" s="268"/>
      <c r="W4028" s="268"/>
      <c r="X4028" s="268"/>
      <c r="AC4028" s="268"/>
      <c r="AE4028" s="268"/>
      <c r="AF4028" s="268"/>
      <c r="AG4028" s="268"/>
      <c r="AH4028" s="268"/>
      <c r="AI4028" s="268"/>
      <c r="AM4028" s="268"/>
    </row>
    <row r="4029" spans="1:39" x14ac:dyDescent="0.25">
      <c r="A4029" s="268"/>
      <c r="B4029" s="268"/>
      <c r="C4029" s="268"/>
      <c r="D4029" s="268"/>
      <c r="E4029" s="268"/>
      <c r="F4029" s="268"/>
      <c r="G4029" s="271"/>
      <c r="H4029" s="268"/>
      <c r="I4029" s="268"/>
      <c r="K4029" s="270"/>
      <c r="L4029" s="270"/>
      <c r="M4029" s="270"/>
      <c r="N4029" s="270"/>
      <c r="O4029" s="268"/>
      <c r="P4029" s="268"/>
      <c r="Q4029" s="268"/>
      <c r="R4029" s="268"/>
      <c r="S4029" s="268"/>
      <c r="T4029" s="268"/>
      <c r="U4029" s="268"/>
      <c r="V4029" s="268"/>
      <c r="W4029" s="268"/>
      <c r="X4029" s="268"/>
      <c r="AC4029" s="268"/>
      <c r="AE4029" s="268"/>
      <c r="AF4029" s="268"/>
      <c r="AG4029" s="268"/>
      <c r="AH4029" s="268"/>
      <c r="AI4029" s="268"/>
      <c r="AM4029" s="268"/>
    </row>
    <row r="4030" spans="1:39" x14ac:dyDescent="0.25">
      <c r="A4030" s="268"/>
      <c r="B4030" s="268"/>
      <c r="C4030" s="268"/>
      <c r="D4030" s="268"/>
      <c r="E4030" s="268"/>
      <c r="F4030" s="268"/>
      <c r="G4030" s="271"/>
      <c r="H4030" s="268"/>
      <c r="I4030" s="268"/>
      <c r="K4030" s="270"/>
      <c r="L4030" s="270"/>
      <c r="M4030" s="270"/>
      <c r="N4030" s="270"/>
      <c r="O4030" s="268"/>
      <c r="P4030" s="268"/>
      <c r="Q4030" s="268"/>
      <c r="R4030" s="268"/>
      <c r="S4030" s="268"/>
      <c r="T4030" s="268"/>
      <c r="U4030" s="268"/>
      <c r="V4030" s="268"/>
      <c r="W4030" s="268"/>
      <c r="X4030" s="268"/>
      <c r="AC4030" s="268"/>
      <c r="AE4030" s="268"/>
      <c r="AF4030" s="268"/>
      <c r="AG4030" s="268"/>
      <c r="AH4030" s="268"/>
      <c r="AI4030" s="268"/>
      <c r="AM4030" s="268"/>
    </row>
    <row r="4031" spans="1:39" x14ac:dyDescent="0.25">
      <c r="A4031" s="268"/>
      <c r="B4031" s="268"/>
      <c r="C4031" s="268"/>
      <c r="D4031" s="268"/>
      <c r="E4031" s="268"/>
      <c r="F4031" s="268"/>
      <c r="G4031" s="271"/>
      <c r="H4031" s="268"/>
      <c r="I4031" s="268"/>
      <c r="K4031" s="270"/>
      <c r="L4031" s="270"/>
      <c r="M4031" s="270"/>
      <c r="N4031" s="270"/>
      <c r="O4031" s="268"/>
      <c r="P4031" s="268"/>
      <c r="Q4031" s="268"/>
      <c r="R4031" s="268"/>
      <c r="S4031" s="268"/>
      <c r="T4031" s="268"/>
      <c r="U4031" s="268"/>
      <c r="V4031" s="268"/>
      <c r="W4031" s="268"/>
      <c r="X4031" s="268"/>
      <c r="AC4031" s="268"/>
      <c r="AE4031" s="268"/>
      <c r="AF4031" s="268"/>
      <c r="AG4031" s="268"/>
      <c r="AH4031" s="268"/>
      <c r="AI4031" s="268"/>
      <c r="AM4031" s="268"/>
    </row>
    <row r="4032" spans="1:39" x14ac:dyDescent="0.25">
      <c r="A4032" s="268"/>
      <c r="B4032" s="268"/>
      <c r="C4032" s="268"/>
      <c r="D4032" s="268"/>
      <c r="E4032" s="268"/>
      <c r="F4032" s="268"/>
      <c r="G4032" s="271"/>
      <c r="H4032" s="268"/>
      <c r="I4032" s="268"/>
      <c r="K4032" s="270"/>
      <c r="L4032" s="270"/>
      <c r="M4032" s="270"/>
      <c r="N4032" s="270"/>
      <c r="O4032" s="268"/>
      <c r="P4032" s="268"/>
      <c r="Q4032" s="268"/>
      <c r="R4032" s="268"/>
      <c r="S4032" s="268"/>
      <c r="T4032" s="268"/>
      <c r="U4032" s="268"/>
      <c r="V4032" s="268"/>
      <c r="W4032" s="268"/>
      <c r="X4032" s="268"/>
      <c r="AC4032" s="268"/>
      <c r="AE4032" s="268"/>
      <c r="AF4032" s="268"/>
      <c r="AG4032" s="268"/>
      <c r="AH4032" s="268"/>
      <c r="AI4032" s="268"/>
      <c r="AM4032" s="268"/>
    </row>
    <row r="4033" spans="1:39" x14ac:dyDescent="0.25">
      <c r="A4033" s="268"/>
      <c r="B4033" s="268"/>
      <c r="C4033" s="268"/>
      <c r="D4033" s="268"/>
      <c r="E4033" s="268"/>
      <c r="F4033" s="268"/>
      <c r="G4033" s="271"/>
      <c r="H4033" s="268"/>
      <c r="I4033" s="268"/>
      <c r="K4033" s="270"/>
      <c r="L4033" s="270"/>
      <c r="M4033" s="270"/>
      <c r="N4033" s="270"/>
      <c r="O4033" s="268"/>
      <c r="P4033" s="268"/>
      <c r="Q4033" s="268"/>
      <c r="R4033" s="268"/>
      <c r="S4033" s="268"/>
      <c r="T4033" s="268"/>
      <c r="U4033" s="268"/>
      <c r="V4033" s="268"/>
      <c r="W4033" s="268"/>
      <c r="X4033" s="268"/>
      <c r="AC4033" s="268"/>
      <c r="AE4033" s="268"/>
      <c r="AF4033" s="268"/>
      <c r="AG4033" s="268"/>
      <c r="AH4033" s="268"/>
      <c r="AI4033" s="268"/>
      <c r="AM4033" s="268"/>
    </row>
    <row r="4034" spans="1:39" x14ac:dyDescent="0.25">
      <c r="A4034" s="268"/>
      <c r="B4034" s="268"/>
      <c r="C4034" s="268"/>
      <c r="D4034" s="268"/>
      <c r="E4034" s="268"/>
      <c r="F4034" s="268"/>
      <c r="G4034" s="271"/>
      <c r="H4034" s="268"/>
      <c r="I4034" s="268"/>
      <c r="K4034" s="270"/>
      <c r="L4034" s="270"/>
      <c r="M4034" s="270"/>
      <c r="N4034" s="270"/>
      <c r="O4034" s="268"/>
      <c r="P4034" s="268"/>
      <c r="Q4034" s="268"/>
      <c r="R4034" s="268"/>
      <c r="S4034" s="268"/>
      <c r="T4034" s="268"/>
      <c r="U4034" s="268"/>
      <c r="V4034" s="268"/>
      <c r="W4034" s="268"/>
      <c r="X4034" s="268"/>
      <c r="AC4034" s="268"/>
      <c r="AE4034" s="268"/>
      <c r="AF4034" s="268"/>
      <c r="AG4034" s="268"/>
      <c r="AH4034" s="268"/>
      <c r="AI4034" s="268"/>
      <c r="AM4034" s="268"/>
    </row>
    <row r="4035" spans="1:39" x14ac:dyDescent="0.25">
      <c r="A4035" s="268"/>
      <c r="B4035" s="268"/>
      <c r="C4035" s="268"/>
      <c r="D4035" s="268"/>
      <c r="E4035" s="268"/>
      <c r="F4035" s="268"/>
      <c r="G4035" s="271"/>
      <c r="H4035" s="268"/>
      <c r="I4035" s="268"/>
      <c r="K4035" s="270"/>
      <c r="L4035" s="270"/>
      <c r="M4035" s="270"/>
      <c r="N4035" s="270"/>
      <c r="O4035" s="268"/>
      <c r="P4035" s="268"/>
      <c r="Q4035" s="268"/>
      <c r="R4035" s="268"/>
      <c r="S4035" s="268"/>
      <c r="T4035" s="268"/>
      <c r="U4035" s="268"/>
      <c r="V4035" s="268"/>
      <c r="W4035" s="268"/>
      <c r="X4035" s="268"/>
      <c r="AC4035" s="268"/>
      <c r="AE4035" s="268"/>
      <c r="AF4035" s="268"/>
      <c r="AG4035" s="268"/>
      <c r="AH4035" s="268"/>
      <c r="AI4035" s="268"/>
      <c r="AM4035" s="268"/>
    </row>
    <row r="4036" spans="1:39" x14ac:dyDescent="0.25">
      <c r="A4036" s="268"/>
      <c r="B4036" s="268"/>
      <c r="C4036" s="268"/>
      <c r="D4036" s="268"/>
      <c r="E4036" s="268"/>
      <c r="F4036" s="268"/>
      <c r="G4036" s="271"/>
      <c r="H4036" s="268"/>
      <c r="I4036" s="268"/>
      <c r="K4036" s="270"/>
      <c r="L4036" s="270"/>
      <c r="M4036" s="270"/>
      <c r="N4036" s="270"/>
      <c r="O4036" s="268"/>
      <c r="P4036" s="268"/>
      <c r="Q4036" s="268"/>
      <c r="R4036" s="268"/>
      <c r="S4036" s="268"/>
      <c r="T4036" s="268"/>
      <c r="U4036" s="268"/>
      <c r="V4036" s="268"/>
      <c r="W4036" s="268"/>
      <c r="X4036" s="268"/>
      <c r="AC4036" s="268"/>
      <c r="AE4036" s="268"/>
      <c r="AF4036" s="268"/>
      <c r="AG4036" s="268"/>
      <c r="AH4036" s="268"/>
      <c r="AI4036" s="268"/>
      <c r="AM4036" s="268"/>
    </row>
    <row r="4037" spans="1:39" x14ac:dyDescent="0.25">
      <c r="A4037" s="268"/>
      <c r="B4037" s="268"/>
      <c r="C4037" s="268"/>
      <c r="D4037" s="268"/>
      <c r="E4037" s="268"/>
      <c r="F4037" s="268"/>
      <c r="G4037" s="271"/>
      <c r="H4037" s="268"/>
      <c r="I4037" s="268"/>
      <c r="K4037" s="270"/>
      <c r="L4037" s="270"/>
      <c r="M4037" s="270"/>
      <c r="N4037" s="270"/>
      <c r="O4037" s="268"/>
      <c r="P4037" s="268"/>
      <c r="Q4037" s="268"/>
      <c r="R4037" s="268"/>
      <c r="S4037" s="268"/>
      <c r="T4037" s="268"/>
      <c r="U4037" s="268"/>
      <c r="V4037" s="268"/>
      <c r="W4037" s="268"/>
      <c r="X4037" s="268"/>
      <c r="AC4037" s="268"/>
      <c r="AE4037" s="268"/>
      <c r="AF4037" s="268"/>
      <c r="AG4037" s="268"/>
      <c r="AH4037" s="268"/>
      <c r="AI4037" s="268"/>
      <c r="AM4037" s="268"/>
    </row>
    <row r="4038" spans="1:39" x14ac:dyDescent="0.25">
      <c r="A4038" s="268"/>
      <c r="B4038" s="268"/>
      <c r="C4038" s="268"/>
      <c r="D4038" s="268"/>
      <c r="E4038" s="268"/>
      <c r="F4038" s="268"/>
      <c r="G4038" s="271"/>
      <c r="H4038" s="268"/>
      <c r="I4038" s="268"/>
      <c r="K4038" s="270"/>
      <c r="L4038" s="270"/>
      <c r="M4038" s="270"/>
      <c r="N4038" s="270"/>
      <c r="O4038" s="268"/>
      <c r="P4038" s="268"/>
      <c r="Q4038" s="268"/>
      <c r="R4038" s="268"/>
      <c r="S4038" s="268"/>
      <c r="T4038" s="268"/>
      <c r="U4038" s="268"/>
      <c r="V4038" s="268"/>
      <c r="W4038" s="268"/>
      <c r="X4038" s="268"/>
      <c r="AC4038" s="268"/>
      <c r="AE4038" s="268"/>
      <c r="AF4038" s="268"/>
      <c r="AG4038" s="268"/>
      <c r="AH4038" s="268"/>
      <c r="AI4038" s="268"/>
      <c r="AM4038" s="268"/>
    </row>
    <row r="4039" spans="1:39" x14ac:dyDescent="0.25">
      <c r="A4039" s="268"/>
      <c r="B4039" s="268"/>
      <c r="C4039" s="268"/>
      <c r="D4039" s="268"/>
      <c r="E4039" s="268"/>
      <c r="F4039" s="268"/>
      <c r="G4039" s="271"/>
      <c r="H4039" s="268"/>
      <c r="I4039" s="268"/>
      <c r="K4039" s="270"/>
      <c r="L4039" s="270"/>
      <c r="M4039" s="270"/>
      <c r="N4039" s="270"/>
      <c r="O4039" s="268"/>
      <c r="P4039" s="268"/>
      <c r="Q4039" s="268"/>
      <c r="R4039" s="268"/>
      <c r="S4039" s="268"/>
      <c r="T4039" s="268"/>
      <c r="U4039" s="268"/>
      <c r="V4039" s="268"/>
      <c r="W4039" s="268"/>
      <c r="X4039" s="268"/>
      <c r="AC4039" s="268"/>
      <c r="AE4039" s="268"/>
      <c r="AF4039" s="268"/>
      <c r="AG4039" s="268"/>
      <c r="AH4039" s="268"/>
      <c r="AI4039" s="268"/>
      <c r="AM4039" s="268"/>
    </row>
    <row r="4040" spans="1:39" x14ac:dyDescent="0.25">
      <c r="A4040" s="268"/>
      <c r="B4040" s="268"/>
      <c r="C4040" s="268"/>
      <c r="D4040" s="268"/>
      <c r="E4040" s="268"/>
      <c r="F4040" s="268"/>
      <c r="G4040" s="271"/>
      <c r="H4040" s="268"/>
      <c r="I4040" s="268"/>
      <c r="K4040" s="270"/>
      <c r="L4040" s="270"/>
      <c r="M4040" s="270"/>
      <c r="N4040" s="270"/>
      <c r="O4040" s="268"/>
      <c r="P4040" s="268"/>
      <c r="Q4040" s="268"/>
      <c r="R4040" s="268"/>
      <c r="S4040" s="268"/>
      <c r="T4040" s="268"/>
      <c r="U4040" s="268"/>
      <c r="V4040" s="268"/>
      <c r="W4040" s="268"/>
      <c r="X4040" s="268"/>
      <c r="AC4040" s="268"/>
      <c r="AE4040" s="268"/>
      <c r="AF4040" s="268"/>
      <c r="AG4040" s="268"/>
      <c r="AH4040" s="268"/>
      <c r="AI4040" s="268"/>
      <c r="AM4040" s="268"/>
    </row>
    <row r="4041" spans="1:39" x14ac:dyDescent="0.25">
      <c r="A4041" s="268"/>
      <c r="B4041" s="268"/>
      <c r="C4041" s="268"/>
      <c r="D4041" s="268"/>
      <c r="E4041" s="268"/>
      <c r="F4041" s="268"/>
      <c r="G4041" s="271"/>
      <c r="H4041" s="268"/>
      <c r="I4041" s="268"/>
      <c r="K4041" s="270"/>
      <c r="L4041" s="270"/>
      <c r="M4041" s="270"/>
      <c r="N4041" s="270"/>
      <c r="O4041" s="268"/>
      <c r="P4041" s="268"/>
      <c r="Q4041" s="268"/>
      <c r="R4041" s="268"/>
      <c r="S4041" s="268"/>
      <c r="T4041" s="268"/>
      <c r="U4041" s="268"/>
      <c r="V4041" s="268"/>
      <c r="W4041" s="268"/>
      <c r="X4041" s="268"/>
      <c r="AC4041" s="268"/>
      <c r="AE4041" s="268"/>
      <c r="AF4041" s="268"/>
      <c r="AG4041" s="268"/>
      <c r="AH4041" s="268"/>
      <c r="AI4041" s="268"/>
      <c r="AM4041" s="268"/>
    </row>
    <row r="4042" spans="1:39" x14ac:dyDescent="0.25">
      <c r="A4042" s="268"/>
      <c r="B4042" s="268"/>
      <c r="C4042" s="268"/>
      <c r="D4042" s="268"/>
      <c r="E4042" s="268"/>
      <c r="F4042" s="268"/>
      <c r="G4042" s="271"/>
      <c r="H4042" s="268"/>
      <c r="I4042" s="268"/>
      <c r="K4042" s="270"/>
      <c r="L4042" s="270"/>
      <c r="M4042" s="270"/>
      <c r="N4042" s="270"/>
      <c r="O4042" s="268"/>
      <c r="P4042" s="268"/>
      <c r="Q4042" s="268"/>
      <c r="R4042" s="268"/>
      <c r="S4042" s="268"/>
      <c r="T4042" s="268"/>
      <c r="U4042" s="268"/>
      <c r="V4042" s="268"/>
      <c r="W4042" s="268"/>
      <c r="X4042" s="268"/>
      <c r="AC4042" s="268"/>
      <c r="AE4042" s="268"/>
      <c r="AF4042" s="268"/>
      <c r="AG4042" s="268"/>
      <c r="AH4042" s="268"/>
      <c r="AI4042" s="268"/>
      <c r="AM4042" s="268"/>
    </row>
    <row r="4043" spans="1:39" x14ac:dyDescent="0.25">
      <c r="A4043" s="268"/>
      <c r="B4043" s="268"/>
      <c r="C4043" s="268"/>
      <c r="D4043" s="268"/>
      <c r="E4043" s="268"/>
      <c r="F4043" s="268"/>
      <c r="G4043" s="271"/>
      <c r="H4043" s="268"/>
      <c r="I4043" s="268"/>
      <c r="K4043" s="270"/>
      <c r="L4043" s="270"/>
      <c r="M4043" s="270"/>
      <c r="N4043" s="270"/>
      <c r="O4043" s="268"/>
      <c r="P4043" s="268"/>
      <c r="Q4043" s="268"/>
      <c r="R4043" s="268"/>
      <c r="S4043" s="268"/>
      <c r="T4043" s="268"/>
      <c r="U4043" s="268"/>
      <c r="V4043" s="268"/>
      <c r="W4043" s="268"/>
      <c r="X4043" s="268"/>
      <c r="AC4043" s="268"/>
      <c r="AE4043" s="268"/>
      <c r="AF4043" s="268"/>
      <c r="AG4043" s="268"/>
      <c r="AH4043" s="268"/>
      <c r="AI4043" s="268"/>
      <c r="AM4043" s="268"/>
    </row>
    <row r="4044" spans="1:39" x14ac:dyDescent="0.25">
      <c r="A4044" s="268"/>
      <c r="B4044" s="268"/>
      <c r="C4044" s="268"/>
      <c r="D4044" s="268"/>
      <c r="E4044" s="268"/>
      <c r="F4044" s="268"/>
      <c r="G4044" s="271"/>
      <c r="H4044" s="268"/>
      <c r="I4044" s="268"/>
      <c r="K4044" s="270"/>
      <c r="L4044" s="270"/>
      <c r="M4044" s="270"/>
      <c r="N4044" s="270"/>
      <c r="O4044" s="268"/>
      <c r="P4044" s="268"/>
      <c r="Q4044" s="268"/>
      <c r="R4044" s="268"/>
      <c r="S4044" s="268"/>
      <c r="T4044" s="268"/>
      <c r="U4044" s="268"/>
      <c r="V4044" s="268"/>
      <c r="W4044" s="268"/>
      <c r="X4044" s="268"/>
      <c r="AC4044" s="268"/>
      <c r="AE4044" s="268"/>
      <c r="AF4044" s="268"/>
      <c r="AG4044" s="268"/>
      <c r="AH4044" s="268"/>
      <c r="AI4044" s="268"/>
      <c r="AM4044" s="268"/>
    </row>
    <row r="4045" spans="1:39" x14ac:dyDescent="0.25">
      <c r="A4045" s="268"/>
      <c r="B4045" s="268"/>
      <c r="C4045" s="268"/>
      <c r="D4045" s="268"/>
      <c r="E4045" s="268"/>
      <c r="F4045" s="268"/>
      <c r="G4045" s="271"/>
      <c r="H4045" s="268"/>
      <c r="I4045" s="268"/>
      <c r="K4045" s="270"/>
      <c r="L4045" s="270"/>
      <c r="M4045" s="270"/>
      <c r="N4045" s="270"/>
      <c r="O4045" s="268"/>
      <c r="P4045" s="268"/>
      <c r="Q4045" s="268"/>
      <c r="R4045" s="268"/>
      <c r="S4045" s="268"/>
      <c r="T4045" s="268"/>
      <c r="U4045" s="268"/>
      <c r="V4045" s="268"/>
      <c r="W4045" s="268"/>
      <c r="X4045" s="268"/>
      <c r="AC4045" s="268"/>
      <c r="AE4045" s="268"/>
      <c r="AF4045" s="268"/>
      <c r="AG4045" s="268"/>
      <c r="AH4045" s="268"/>
      <c r="AI4045" s="268"/>
      <c r="AM4045" s="268"/>
    </row>
    <row r="4046" spans="1:39" x14ac:dyDescent="0.25">
      <c r="A4046" s="268"/>
      <c r="B4046" s="268"/>
      <c r="C4046" s="268"/>
      <c r="D4046" s="268"/>
      <c r="E4046" s="268"/>
      <c r="F4046" s="268"/>
      <c r="G4046" s="271"/>
      <c r="H4046" s="268"/>
      <c r="I4046" s="268"/>
      <c r="K4046" s="270"/>
      <c r="L4046" s="270"/>
      <c r="M4046" s="270"/>
      <c r="N4046" s="270"/>
      <c r="O4046" s="268"/>
      <c r="P4046" s="268"/>
      <c r="Q4046" s="268"/>
      <c r="R4046" s="268"/>
      <c r="S4046" s="268"/>
      <c r="T4046" s="268"/>
      <c r="U4046" s="268"/>
      <c r="V4046" s="268"/>
      <c r="W4046" s="268"/>
      <c r="X4046" s="268"/>
      <c r="AC4046" s="268"/>
      <c r="AE4046" s="268"/>
      <c r="AF4046" s="268"/>
      <c r="AG4046" s="268"/>
      <c r="AH4046" s="268"/>
      <c r="AI4046" s="268"/>
      <c r="AM4046" s="268"/>
    </row>
    <row r="4047" spans="1:39" x14ac:dyDescent="0.25">
      <c r="A4047" s="268"/>
      <c r="B4047" s="268"/>
      <c r="C4047" s="268"/>
      <c r="D4047" s="268"/>
      <c r="E4047" s="268"/>
      <c r="F4047" s="268"/>
      <c r="G4047" s="271"/>
      <c r="H4047" s="268"/>
      <c r="I4047" s="268"/>
      <c r="K4047" s="270"/>
      <c r="L4047" s="270"/>
      <c r="M4047" s="270"/>
      <c r="N4047" s="270"/>
      <c r="O4047" s="268"/>
      <c r="P4047" s="268"/>
      <c r="Q4047" s="268"/>
      <c r="R4047" s="268"/>
      <c r="S4047" s="268"/>
      <c r="T4047" s="268"/>
      <c r="U4047" s="268"/>
      <c r="V4047" s="268"/>
      <c r="W4047" s="268"/>
      <c r="X4047" s="268"/>
      <c r="AC4047" s="268"/>
      <c r="AE4047" s="268"/>
      <c r="AF4047" s="268"/>
      <c r="AG4047" s="268"/>
      <c r="AH4047" s="268"/>
      <c r="AI4047" s="268"/>
      <c r="AM4047" s="268"/>
    </row>
    <row r="4048" spans="1:39" x14ac:dyDescent="0.25">
      <c r="A4048" s="268"/>
      <c r="B4048" s="268"/>
      <c r="C4048" s="268"/>
      <c r="D4048" s="268"/>
      <c r="E4048" s="268"/>
      <c r="F4048" s="268"/>
      <c r="G4048" s="271"/>
      <c r="H4048" s="268"/>
      <c r="I4048" s="268"/>
      <c r="K4048" s="270"/>
      <c r="L4048" s="270"/>
      <c r="M4048" s="270"/>
      <c r="N4048" s="270"/>
      <c r="O4048" s="268"/>
      <c r="P4048" s="268"/>
      <c r="Q4048" s="268"/>
      <c r="R4048" s="268"/>
      <c r="S4048" s="268"/>
      <c r="T4048" s="268"/>
      <c r="U4048" s="268"/>
      <c r="V4048" s="268"/>
      <c r="W4048" s="268"/>
      <c r="X4048" s="268"/>
      <c r="AC4048" s="268"/>
      <c r="AE4048" s="268"/>
      <c r="AF4048" s="268"/>
      <c r="AG4048" s="268"/>
      <c r="AH4048" s="268"/>
      <c r="AI4048" s="268"/>
      <c r="AM4048" s="268"/>
    </row>
    <row r="4049" spans="1:39" x14ac:dyDescent="0.25">
      <c r="A4049" s="268"/>
      <c r="B4049" s="268"/>
      <c r="C4049" s="268"/>
      <c r="D4049" s="268"/>
      <c r="E4049" s="268"/>
      <c r="F4049" s="268"/>
      <c r="G4049" s="271"/>
      <c r="H4049" s="268"/>
      <c r="I4049" s="268"/>
      <c r="K4049" s="270"/>
      <c r="L4049" s="270"/>
      <c r="M4049" s="270"/>
      <c r="N4049" s="270"/>
      <c r="O4049" s="268"/>
      <c r="P4049" s="268"/>
      <c r="Q4049" s="268"/>
      <c r="R4049" s="268"/>
      <c r="S4049" s="268"/>
      <c r="T4049" s="268"/>
      <c r="U4049" s="268"/>
      <c r="V4049" s="268"/>
      <c r="W4049" s="268"/>
      <c r="X4049" s="268"/>
      <c r="AC4049" s="268"/>
      <c r="AE4049" s="268"/>
      <c r="AF4049" s="268"/>
      <c r="AG4049" s="268"/>
      <c r="AH4049" s="268"/>
      <c r="AI4049" s="268"/>
      <c r="AM4049" s="268"/>
    </row>
    <row r="4050" spans="1:39" x14ac:dyDescent="0.25">
      <c r="A4050" s="268"/>
      <c r="B4050" s="268"/>
      <c r="C4050" s="268"/>
      <c r="D4050" s="268"/>
      <c r="E4050" s="268"/>
      <c r="F4050" s="268"/>
      <c r="G4050" s="271"/>
      <c r="H4050" s="268"/>
      <c r="I4050" s="268"/>
      <c r="K4050" s="270"/>
      <c r="L4050" s="270"/>
      <c r="M4050" s="270"/>
      <c r="N4050" s="270"/>
      <c r="O4050" s="268"/>
      <c r="P4050" s="268"/>
      <c r="Q4050" s="268"/>
      <c r="R4050" s="268"/>
      <c r="S4050" s="268"/>
      <c r="T4050" s="268"/>
      <c r="U4050" s="268"/>
      <c r="V4050" s="268"/>
      <c r="W4050" s="268"/>
      <c r="X4050" s="268"/>
      <c r="AC4050" s="268"/>
      <c r="AE4050" s="268"/>
      <c r="AF4050" s="268"/>
      <c r="AG4050" s="268"/>
      <c r="AH4050" s="268"/>
      <c r="AI4050" s="268"/>
      <c r="AM4050" s="268"/>
    </row>
    <row r="4051" spans="1:39" x14ac:dyDescent="0.25">
      <c r="A4051" s="268"/>
      <c r="B4051" s="268"/>
      <c r="C4051" s="268"/>
      <c r="D4051" s="268"/>
      <c r="E4051" s="268"/>
      <c r="F4051" s="268"/>
      <c r="G4051" s="271"/>
      <c r="H4051" s="268"/>
      <c r="I4051" s="268"/>
      <c r="K4051" s="270"/>
      <c r="L4051" s="270"/>
      <c r="M4051" s="270"/>
      <c r="N4051" s="270"/>
      <c r="O4051" s="268"/>
      <c r="P4051" s="268"/>
      <c r="Q4051" s="268"/>
      <c r="R4051" s="268"/>
      <c r="S4051" s="268"/>
      <c r="T4051" s="268"/>
      <c r="U4051" s="268"/>
      <c r="V4051" s="268"/>
      <c r="W4051" s="268"/>
      <c r="X4051" s="268"/>
      <c r="AC4051" s="268"/>
      <c r="AE4051" s="268"/>
      <c r="AF4051" s="268"/>
      <c r="AG4051" s="268"/>
      <c r="AH4051" s="268"/>
      <c r="AI4051" s="268"/>
      <c r="AM4051" s="268"/>
    </row>
    <row r="4052" spans="1:39" x14ac:dyDescent="0.25">
      <c r="A4052" s="268"/>
      <c r="B4052" s="268"/>
      <c r="C4052" s="268"/>
      <c r="D4052" s="268"/>
      <c r="E4052" s="268"/>
      <c r="F4052" s="268"/>
      <c r="G4052" s="271"/>
      <c r="H4052" s="268"/>
      <c r="I4052" s="268"/>
      <c r="K4052" s="270"/>
      <c r="L4052" s="270"/>
      <c r="M4052" s="270"/>
      <c r="N4052" s="270"/>
      <c r="O4052" s="268"/>
      <c r="P4052" s="268"/>
      <c r="Q4052" s="268"/>
      <c r="R4052" s="268"/>
      <c r="S4052" s="268"/>
      <c r="T4052" s="268"/>
      <c r="U4052" s="268"/>
      <c r="V4052" s="268"/>
      <c r="W4052" s="268"/>
      <c r="X4052" s="268"/>
      <c r="AC4052" s="268"/>
      <c r="AE4052" s="268"/>
      <c r="AF4052" s="268"/>
      <c r="AG4052" s="268"/>
      <c r="AH4052" s="268"/>
      <c r="AI4052" s="268"/>
      <c r="AM4052" s="268"/>
    </row>
    <row r="4053" spans="1:39" x14ac:dyDescent="0.25">
      <c r="A4053" s="268"/>
      <c r="B4053" s="268"/>
      <c r="C4053" s="268"/>
      <c r="D4053" s="268"/>
      <c r="E4053" s="268"/>
      <c r="F4053" s="268"/>
      <c r="G4053" s="271"/>
      <c r="H4053" s="268"/>
      <c r="I4053" s="268"/>
      <c r="K4053" s="270"/>
      <c r="L4053" s="270"/>
      <c r="M4053" s="270"/>
      <c r="N4053" s="270"/>
      <c r="O4053" s="268"/>
      <c r="P4053" s="268"/>
      <c r="Q4053" s="268"/>
      <c r="R4053" s="268"/>
      <c r="S4053" s="268"/>
      <c r="T4053" s="268"/>
      <c r="U4053" s="268"/>
      <c r="V4053" s="268"/>
      <c r="W4053" s="268"/>
      <c r="X4053" s="268"/>
      <c r="AC4053" s="268"/>
      <c r="AE4053" s="268"/>
      <c r="AF4053" s="268"/>
      <c r="AG4053" s="268"/>
      <c r="AH4053" s="268"/>
      <c r="AI4053" s="268"/>
      <c r="AM4053" s="268"/>
    </row>
    <row r="4054" spans="1:39" x14ac:dyDescent="0.25">
      <c r="A4054" s="268"/>
      <c r="B4054" s="268"/>
      <c r="C4054" s="268"/>
      <c r="D4054" s="268"/>
      <c r="E4054" s="268"/>
      <c r="F4054" s="268"/>
      <c r="G4054" s="271"/>
      <c r="H4054" s="268"/>
      <c r="I4054" s="268"/>
      <c r="K4054" s="270"/>
      <c r="L4054" s="270"/>
      <c r="M4054" s="270"/>
      <c r="N4054" s="270"/>
      <c r="O4054" s="268"/>
      <c r="P4054" s="268"/>
      <c r="Q4054" s="268"/>
      <c r="R4054" s="268"/>
      <c r="S4054" s="268"/>
      <c r="T4054" s="268"/>
      <c r="U4054" s="268"/>
      <c r="V4054" s="268"/>
      <c r="W4054" s="268"/>
      <c r="X4054" s="268"/>
      <c r="AC4054" s="268"/>
      <c r="AE4054" s="268"/>
      <c r="AF4054" s="268"/>
      <c r="AG4054" s="268"/>
      <c r="AH4054" s="268"/>
      <c r="AI4054" s="268"/>
      <c r="AM4054" s="268"/>
    </row>
    <row r="4055" spans="1:39" x14ac:dyDescent="0.25">
      <c r="A4055" s="268"/>
      <c r="B4055" s="268"/>
      <c r="C4055" s="268"/>
      <c r="D4055" s="268"/>
      <c r="E4055" s="268"/>
      <c r="F4055" s="268"/>
      <c r="G4055" s="271"/>
      <c r="H4055" s="268"/>
      <c r="I4055" s="268"/>
      <c r="K4055" s="270"/>
      <c r="L4055" s="270"/>
      <c r="M4055" s="270"/>
      <c r="N4055" s="270"/>
      <c r="O4055" s="268"/>
      <c r="P4055" s="268"/>
      <c r="Q4055" s="268"/>
      <c r="R4055" s="268"/>
      <c r="S4055" s="268"/>
      <c r="T4055" s="268"/>
      <c r="U4055" s="268"/>
      <c r="V4055" s="268"/>
      <c r="W4055" s="268"/>
      <c r="X4055" s="268"/>
      <c r="AC4055" s="268"/>
      <c r="AE4055" s="268"/>
      <c r="AF4055" s="268"/>
      <c r="AG4055" s="268"/>
      <c r="AH4055" s="268"/>
      <c r="AI4055" s="268"/>
      <c r="AM4055" s="268"/>
    </row>
    <row r="4056" spans="1:39" x14ac:dyDescent="0.25">
      <c r="A4056" s="268"/>
      <c r="B4056" s="268"/>
      <c r="C4056" s="268"/>
      <c r="D4056" s="268"/>
      <c r="E4056" s="268"/>
      <c r="F4056" s="268"/>
      <c r="G4056" s="271"/>
      <c r="H4056" s="268"/>
      <c r="K4056" s="270"/>
      <c r="L4056" s="270"/>
      <c r="M4056" s="270"/>
      <c r="N4056" s="270"/>
      <c r="O4056" s="268"/>
      <c r="P4056" s="268"/>
      <c r="Q4056" s="268"/>
      <c r="R4056" s="268"/>
      <c r="S4056" s="268"/>
      <c r="T4056" s="268"/>
      <c r="U4056" s="268"/>
      <c r="V4056" s="268"/>
      <c r="W4056" s="268"/>
      <c r="X4056" s="268"/>
      <c r="AC4056" s="268"/>
      <c r="AE4056" s="268"/>
      <c r="AF4056" s="268"/>
      <c r="AG4056" s="268"/>
      <c r="AH4056" s="268"/>
      <c r="AI4056" s="268"/>
      <c r="AM4056" s="268"/>
    </row>
    <row r="4057" spans="1:39" x14ac:dyDescent="0.25">
      <c r="A4057" s="268"/>
      <c r="B4057" s="268"/>
      <c r="C4057" s="268"/>
      <c r="D4057" s="268"/>
      <c r="E4057" s="268"/>
      <c r="F4057" s="268"/>
      <c r="G4057" s="271"/>
      <c r="H4057" s="268"/>
      <c r="K4057" s="270"/>
      <c r="L4057" s="270"/>
      <c r="M4057" s="270"/>
      <c r="N4057" s="270"/>
      <c r="O4057" s="268"/>
      <c r="P4057" s="268"/>
      <c r="Q4057" s="268"/>
      <c r="R4057" s="268"/>
      <c r="S4057" s="268"/>
      <c r="T4057" s="268"/>
      <c r="U4057" s="268"/>
      <c r="V4057" s="268"/>
      <c r="W4057" s="268"/>
      <c r="X4057" s="268"/>
      <c r="AC4057" s="268"/>
      <c r="AE4057" s="268"/>
      <c r="AF4057" s="268"/>
      <c r="AG4057" s="268"/>
      <c r="AH4057" s="268"/>
      <c r="AI4057" s="268"/>
      <c r="AM4057" s="268"/>
    </row>
    <row r="4058" spans="1:39" x14ac:dyDescent="0.25">
      <c r="A4058" s="268"/>
      <c r="B4058" s="268"/>
      <c r="C4058" s="268"/>
      <c r="D4058" s="268"/>
      <c r="E4058" s="268"/>
      <c r="F4058" s="268"/>
      <c r="G4058" s="271"/>
      <c r="H4058" s="268"/>
      <c r="K4058" s="270"/>
      <c r="L4058" s="270"/>
      <c r="M4058" s="270"/>
      <c r="N4058" s="270"/>
      <c r="O4058" s="268"/>
      <c r="P4058" s="268"/>
      <c r="Q4058" s="268"/>
      <c r="R4058" s="268"/>
      <c r="S4058" s="268"/>
      <c r="T4058" s="268"/>
      <c r="U4058" s="268"/>
      <c r="V4058" s="268"/>
      <c r="W4058" s="268"/>
      <c r="X4058" s="268"/>
      <c r="AC4058" s="268"/>
      <c r="AE4058" s="268"/>
      <c r="AF4058" s="268"/>
      <c r="AG4058" s="268"/>
      <c r="AH4058" s="268"/>
      <c r="AI4058" s="268"/>
      <c r="AM4058" s="268"/>
    </row>
    <row r="4059" spans="1:39" x14ac:dyDescent="0.25">
      <c r="A4059" s="268"/>
      <c r="B4059" s="268"/>
      <c r="C4059" s="268"/>
      <c r="D4059" s="268"/>
      <c r="E4059" s="268"/>
      <c r="F4059" s="268"/>
      <c r="G4059" s="271"/>
      <c r="H4059" s="268"/>
      <c r="K4059" s="270"/>
      <c r="L4059" s="270"/>
      <c r="M4059" s="270"/>
      <c r="N4059" s="270"/>
      <c r="O4059" s="268"/>
      <c r="P4059" s="268"/>
      <c r="Q4059" s="268"/>
      <c r="R4059" s="268"/>
      <c r="S4059" s="268"/>
      <c r="T4059" s="268"/>
      <c r="U4059" s="268"/>
      <c r="V4059" s="268"/>
      <c r="W4059" s="268"/>
      <c r="X4059" s="268"/>
      <c r="AC4059" s="268"/>
      <c r="AE4059" s="268"/>
      <c r="AF4059" s="268"/>
      <c r="AG4059" s="268"/>
      <c r="AH4059" s="268"/>
      <c r="AI4059" s="268"/>
      <c r="AM4059" s="268"/>
    </row>
    <row r="4060" spans="1:39" x14ac:dyDescent="0.25">
      <c r="A4060" s="268"/>
      <c r="B4060" s="268"/>
      <c r="C4060" s="268"/>
      <c r="D4060" s="268"/>
      <c r="E4060" s="268"/>
      <c r="F4060" s="268"/>
      <c r="G4060" s="271"/>
      <c r="H4060" s="268"/>
      <c r="K4060" s="270"/>
      <c r="L4060" s="270"/>
      <c r="M4060" s="270"/>
      <c r="N4060" s="270"/>
      <c r="O4060" s="268"/>
      <c r="P4060" s="268"/>
      <c r="Q4060" s="268"/>
      <c r="R4060" s="268"/>
      <c r="S4060" s="268"/>
      <c r="T4060" s="268"/>
      <c r="U4060" s="268"/>
      <c r="V4060" s="268"/>
      <c r="W4060" s="268"/>
      <c r="X4060" s="268"/>
      <c r="AC4060" s="268"/>
      <c r="AE4060" s="268"/>
      <c r="AF4060" s="268"/>
      <c r="AG4060" s="268"/>
      <c r="AH4060" s="268"/>
      <c r="AI4060" s="268"/>
      <c r="AM4060" s="268"/>
    </row>
    <row r="4061" spans="1:39" x14ac:dyDescent="0.25">
      <c r="A4061" s="268"/>
      <c r="B4061" s="268"/>
      <c r="C4061" s="268"/>
      <c r="D4061" s="268"/>
      <c r="E4061" s="268"/>
      <c r="F4061" s="268"/>
      <c r="G4061" s="271"/>
      <c r="H4061" s="268"/>
      <c r="K4061" s="270"/>
      <c r="L4061" s="270"/>
      <c r="M4061" s="270"/>
      <c r="N4061" s="270"/>
      <c r="O4061" s="268"/>
      <c r="P4061" s="268"/>
      <c r="Q4061" s="268"/>
      <c r="R4061" s="268"/>
      <c r="S4061" s="268"/>
      <c r="T4061" s="268"/>
      <c r="U4061" s="268"/>
      <c r="V4061" s="268"/>
      <c r="W4061" s="268"/>
      <c r="X4061" s="268"/>
      <c r="AC4061" s="268"/>
      <c r="AE4061" s="268"/>
      <c r="AF4061" s="268"/>
      <c r="AG4061" s="268"/>
      <c r="AH4061" s="268"/>
      <c r="AI4061" s="268"/>
      <c r="AM4061" s="268"/>
    </row>
    <row r="4062" spans="1:39" x14ac:dyDescent="0.25">
      <c r="A4062" s="268"/>
      <c r="B4062" s="268"/>
      <c r="C4062" s="268"/>
      <c r="D4062" s="268"/>
      <c r="E4062" s="268"/>
      <c r="F4062" s="268"/>
      <c r="G4062" s="271"/>
      <c r="H4062" s="268"/>
      <c r="K4062" s="270"/>
      <c r="L4062" s="270"/>
      <c r="M4062" s="270"/>
      <c r="N4062" s="270"/>
      <c r="O4062" s="268"/>
      <c r="P4062" s="268"/>
      <c r="Q4062" s="268"/>
      <c r="R4062" s="268"/>
      <c r="S4062" s="268"/>
      <c r="T4062" s="268"/>
      <c r="U4062" s="268"/>
      <c r="V4062" s="268"/>
      <c r="W4062" s="268"/>
      <c r="X4062" s="268"/>
      <c r="AC4062" s="268"/>
      <c r="AE4062" s="268"/>
      <c r="AF4062" s="268"/>
      <c r="AG4062" s="268"/>
      <c r="AH4062" s="268"/>
      <c r="AI4062" s="268"/>
      <c r="AM4062" s="268"/>
    </row>
    <row r="4063" spans="1:39" x14ac:dyDescent="0.25">
      <c r="A4063" s="268"/>
      <c r="B4063" s="268"/>
      <c r="C4063" s="268"/>
      <c r="D4063" s="268"/>
      <c r="E4063" s="268"/>
      <c r="F4063" s="268"/>
      <c r="G4063" s="271"/>
      <c r="H4063" s="268"/>
      <c r="K4063" s="270"/>
      <c r="L4063" s="270"/>
      <c r="M4063" s="270"/>
      <c r="N4063" s="270"/>
      <c r="O4063" s="268"/>
      <c r="P4063" s="268"/>
      <c r="Q4063" s="268"/>
      <c r="R4063" s="268"/>
      <c r="S4063" s="268"/>
      <c r="T4063" s="268"/>
      <c r="U4063" s="268"/>
      <c r="V4063" s="268"/>
      <c r="W4063" s="268"/>
      <c r="X4063" s="268"/>
      <c r="AC4063" s="268"/>
      <c r="AE4063" s="268"/>
      <c r="AF4063" s="268"/>
      <c r="AG4063" s="268"/>
      <c r="AH4063" s="268"/>
      <c r="AI4063" s="268"/>
      <c r="AM4063" s="268"/>
    </row>
    <row r="4064" spans="1:39" x14ac:dyDescent="0.25">
      <c r="A4064" s="268"/>
      <c r="B4064" s="268"/>
      <c r="C4064" s="268"/>
      <c r="D4064" s="268"/>
      <c r="E4064" s="268"/>
      <c r="F4064" s="268"/>
      <c r="G4064" s="271"/>
      <c r="H4064" s="268"/>
      <c r="K4064" s="270"/>
      <c r="L4064" s="270"/>
      <c r="M4064" s="270"/>
      <c r="N4064" s="270"/>
      <c r="O4064" s="268"/>
      <c r="P4064" s="268"/>
      <c r="Q4064" s="268"/>
      <c r="R4064" s="268"/>
      <c r="S4064" s="268"/>
      <c r="T4064" s="268"/>
      <c r="U4064" s="268"/>
      <c r="V4064" s="268"/>
      <c r="W4064" s="268"/>
      <c r="X4064" s="268"/>
      <c r="AC4064" s="268"/>
      <c r="AE4064" s="268"/>
      <c r="AF4064" s="268"/>
      <c r="AG4064" s="268"/>
      <c r="AH4064" s="268"/>
      <c r="AI4064" s="268"/>
      <c r="AM4064" s="268"/>
    </row>
    <row r="4065" spans="1:39" x14ac:dyDescent="0.25">
      <c r="A4065" s="268"/>
      <c r="B4065" s="268"/>
      <c r="C4065" s="268"/>
      <c r="D4065" s="268"/>
      <c r="E4065" s="268"/>
      <c r="F4065" s="268"/>
      <c r="G4065" s="271"/>
      <c r="H4065" s="268"/>
      <c r="K4065" s="270"/>
      <c r="L4065" s="270"/>
      <c r="M4065" s="270"/>
      <c r="N4065" s="270"/>
      <c r="O4065" s="268"/>
      <c r="P4065" s="268"/>
      <c r="Q4065" s="268"/>
      <c r="R4065" s="268"/>
      <c r="S4065" s="268"/>
      <c r="T4065" s="268"/>
      <c r="U4065" s="268"/>
      <c r="V4065" s="268"/>
      <c r="W4065" s="268"/>
      <c r="X4065" s="268"/>
      <c r="AC4065" s="268"/>
      <c r="AE4065" s="268"/>
      <c r="AF4065" s="268"/>
      <c r="AG4065" s="268"/>
      <c r="AH4065" s="268"/>
      <c r="AI4065" s="268"/>
      <c r="AM4065" s="268"/>
    </row>
    <row r="4066" spans="1:39" x14ac:dyDescent="0.25">
      <c r="A4066" s="268"/>
      <c r="B4066" s="268"/>
      <c r="C4066" s="268"/>
      <c r="D4066" s="268"/>
      <c r="E4066" s="268"/>
      <c r="F4066" s="268"/>
      <c r="G4066" s="271"/>
      <c r="H4066" s="268"/>
      <c r="I4066" s="268"/>
      <c r="K4066" s="270"/>
      <c r="L4066" s="270"/>
      <c r="M4066" s="270"/>
      <c r="N4066" s="270"/>
      <c r="O4066" s="268"/>
      <c r="P4066" s="268"/>
      <c r="Q4066" s="268"/>
      <c r="R4066" s="268"/>
      <c r="S4066" s="268"/>
      <c r="T4066" s="268"/>
      <c r="U4066" s="268"/>
      <c r="V4066" s="268"/>
      <c r="W4066" s="268"/>
      <c r="X4066" s="268"/>
      <c r="AC4066" s="268"/>
      <c r="AE4066" s="268"/>
      <c r="AF4066" s="268"/>
      <c r="AG4066" s="268"/>
      <c r="AH4066" s="268"/>
      <c r="AI4066" s="268"/>
      <c r="AM4066" s="268"/>
    </row>
    <row r="4067" spans="1:39" x14ac:dyDescent="0.25">
      <c r="A4067" s="268"/>
      <c r="B4067" s="268"/>
      <c r="C4067" s="268"/>
      <c r="D4067" s="268"/>
      <c r="E4067" s="268"/>
      <c r="F4067" s="268"/>
      <c r="G4067" s="271"/>
      <c r="H4067" s="268"/>
      <c r="I4067" s="268"/>
      <c r="K4067" s="270"/>
      <c r="L4067" s="270"/>
      <c r="M4067" s="270"/>
      <c r="N4067" s="270"/>
      <c r="O4067" s="268"/>
      <c r="P4067" s="268"/>
      <c r="Q4067" s="268"/>
      <c r="R4067" s="268"/>
      <c r="S4067" s="268"/>
      <c r="T4067" s="268"/>
      <c r="U4067" s="268"/>
      <c r="V4067" s="268"/>
      <c r="W4067" s="268"/>
      <c r="X4067" s="268"/>
      <c r="AC4067" s="268"/>
      <c r="AE4067" s="268"/>
      <c r="AF4067" s="268"/>
      <c r="AG4067" s="268"/>
      <c r="AH4067" s="268"/>
      <c r="AI4067" s="268"/>
      <c r="AM4067" s="268"/>
    </row>
    <row r="4068" spans="1:39" x14ac:dyDescent="0.25">
      <c r="A4068" s="268"/>
      <c r="B4068" s="268"/>
      <c r="C4068" s="268"/>
      <c r="D4068" s="268"/>
      <c r="E4068" s="268"/>
      <c r="F4068" s="268"/>
      <c r="G4068" s="271"/>
      <c r="H4068" s="268"/>
      <c r="I4068" s="268"/>
      <c r="K4068" s="270"/>
      <c r="L4068" s="270"/>
      <c r="M4068" s="270"/>
      <c r="N4068" s="270"/>
      <c r="O4068" s="268"/>
      <c r="P4068" s="268"/>
      <c r="Q4068" s="268"/>
      <c r="R4068" s="268"/>
      <c r="S4068" s="268"/>
      <c r="T4068" s="268"/>
      <c r="U4068" s="268"/>
      <c r="V4068" s="268"/>
      <c r="W4068" s="268"/>
      <c r="X4068" s="268"/>
      <c r="AC4068" s="268"/>
      <c r="AE4068" s="268"/>
      <c r="AF4068" s="268"/>
      <c r="AG4068" s="268"/>
      <c r="AH4068" s="268"/>
      <c r="AI4068" s="268"/>
      <c r="AM4068" s="268"/>
    </row>
    <row r="4069" spans="1:39" x14ac:dyDescent="0.25">
      <c r="A4069" s="268"/>
      <c r="B4069" s="268"/>
      <c r="C4069" s="268"/>
      <c r="D4069" s="268"/>
      <c r="E4069" s="268"/>
      <c r="F4069" s="268"/>
      <c r="G4069" s="271"/>
      <c r="H4069" s="268"/>
      <c r="I4069" s="268"/>
      <c r="K4069" s="270"/>
      <c r="L4069" s="270"/>
      <c r="M4069" s="270"/>
      <c r="N4069" s="270"/>
      <c r="O4069" s="268"/>
      <c r="P4069" s="268"/>
      <c r="Q4069" s="268"/>
      <c r="R4069" s="268"/>
      <c r="S4069" s="268"/>
      <c r="T4069" s="268"/>
      <c r="U4069" s="268"/>
      <c r="V4069" s="268"/>
      <c r="W4069" s="268"/>
      <c r="X4069" s="268"/>
      <c r="AC4069" s="268"/>
      <c r="AE4069" s="268"/>
      <c r="AF4069" s="268"/>
      <c r="AG4069" s="268"/>
      <c r="AH4069" s="268"/>
      <c r="AI4069" s="268"/>
      <c r="AM4069" s="268"/>
    </row>
    <row r="4070" spans="1:39" x14ac:dyDescent="0.25">
      <c r="A4070" s="268"/>
      <c r="B4070" s="268"/>
      <c r="C4070" s="268"/>
      <c r="D4070" s="268"/>
      <c r="E4070" s="268"/>
      <c r="F4070" s="268"/>
      <c r="G4070" s="271"/>
      <c r="H4070" s="268"/>
      <c r="I4070" s="268"/>
      <c r="K4070" s="270"/>
      <c r="L4070" s="270"/>
      <c r="M4070" s="270"/>
      <c r="N4070" s="270"/>
      <c r="O4070" s="268"/>
      <c r="P4070" s="268"/>
      <c r="Q4070" s="268"/>
      <c r="R4070" s="268"/>
      <c r="S4070" s="268"/>
      <c r="T4070" s="268"/>
      <c r="U4070" s="268"/>
      <c r="V4070" s="268"/>
      <c r="W4070" s="268"/>
      <c r="X4070" s="268"/>
      <c r="AC4070" s="268"/>
      <c r="AE4070" s="268"/>
      <c r="AF4070" s="268"/>
      <c r="AG4070" s="268"/>
      <c r="AH4070" s="268"/>
      <c r="AI4070" s="268"/>
      <c r="AM4070" s="268"/>
    </row>
    <row r="4071" spans="1:39" x14ac:dyDescent="0.25">
      <c r="A4071" s="268"/>
      <c r="B4071" s="268"/>
      <c r="C4071" s="268"/>
      <c r="D4071" s="268"/>
      <c r="E4071" s="268"/>
      <c r="F4071" s="268"/>
      <c r="G4071" s="271"/>
      <c r="H4071" s="268"/>
      <c r="K4071" s="270"/>
      <c r="L4071" s="270"/>
      <c r="M4071" s="270"/>
      <c r="N4071" s="270"/>
      <c r="O4071" s="268"/>
      <c r="P4071" s="268"/>
      <c r="Q4071" s="268"/>
      <c r="R4071" s="268"/>
      <c r="S4071" s="268"/>
      <c r="T4071" s="268"/>
      <c r="U4071" s="268"/>
      <c r="V4071" s="268"/>
      <c r="W4071" s="268"/>
      <c r="X4071" s="268"/>
      <c r="AC4071" s="268"/>
      <c r="AE4071" s="268"/>
      <c r="AF4071" s="268"/>
      <c r="AG4071" s="268"/>
      <c r="AH4071" s="268"/>
      <c r="AI4071" s="268"/>
      <c r="AM4071" s="268"/>
    </row>
    <row r="4072" spans="1:39" x14ac:dyDescent="0.25">
      <c r="A4072" s="268"/>
      <c r="B4072" s="268"/>
      <c r="C4072" s="268"/>
      <c r="D4072" s="268"/>
      <c r="E4072" s="268"/>
      <c r="F4072" s="268"/>
      <c r="G4072" s="271"/>
      <c r="H4072" s="268"/>
      <c r="K4072" s="270"/>
      <c r="L4072" s="270"/>
      <c r="M4072" s="270"/>
      <c r="N4072" s="270"/>
      <c r="O4072" s="268"/>
      <c r="P4072" s="268"/>
      <c r="Q4072" s="268"/>
      <c r="R4072" s="268"/>
      <c r="S4072" s="268"/>
      <c r="T4072" s="268"/>
      <c r="U4072" s="268"/>
      <c r="V4072" s="268"/>
      <c r="W4072" s="268"/>
      <c r="X4072" s="268"/>
      <c r="AC4072" s="268"/>
      <c r="AE4072" s="268"/>
      <c r="AF4072" s="268"/>
      <c r="AG4072" s="268"/>
      <c r="AH4072" s="268"/>
      <c r="AI4072" s="268"/>
      <c r="AM4072" s="268"/>
    </row>
    <row r="4073" spans="1:39" x14ac:dyDescent="0.25">
      <c r="A4073" s="268"/>
      <c r="B4073" s="268"/>
      <c r="C4073" s="268"/>
      <c r="D4073" s="268"/>
      <c r="E4073" s="268"/>
      <c r="F4073" s="268"/>
      <c r="G4073" s="271"/>
      <c r="H4073" s="268"/>
      <c r="K4073" s="270"/>
      <c r="L4073" s="270"/>
      <c r="M4073" s="270"/>
      <c r="N4073" s="270"/>
      <c r="O4073" s="268"/>
      <c r="P4073" s="268"/>
      <c r="Q4073" s="268"/>
      <c r="R4073" s="268"/>
      <c r="S4073" s="268"/>
      <c r="T4073" s="268"/>
      <c r="U4073" s="268"/>
      <c r="V4073" s="268"/>
      <c r="W4073" s="268"/>
      <c r="X4073" s="268"/>
      <c r="AC4073" s="268"/>
      <c r="AE4073" s="268"/>
      <c r="AF4073" s="268"/>
      <c r="AG4073" s="268"/>
      <c r="AH4073" s="268"/>
      <c r="AI4073" s="268"/>
      <c r="AM4073" s="268"/>
    </row>
    <row r="4074" spans="1:39" x14ac:dyDescent="0.25">
      <c r="A4074" s="268"/>
      <c r="B4074" s="268"/>
      <c r="C4074" s="268"/>
      <c r="D4074" s="268"/>
      <c r="E4074" s="268"/>
      <c r="F4074" s="268"/>
      <c r="G4074" s="271"/>
      <c r="H4074" s="268"/>
      <c r="I4074" s="268"/>
      <c r="K4074" s="270"/>
      <c r="L4074" s="270"/>
      <c r="M4074" s="270"/>
      <c r="N4074" s="270"/>
      <c r="O4074" s="268"/>
      <c r="P4074" s="268"/>
      <c r="Q4074" s="268"/>
      <c r="R4074" s="268"/>
      <c r="S4074" s="268"/>
      <c r="T4074" s="268"/>
      <c r="U4074" s="268"/>
      <c r="V4074" s="268"/>
      <c r="W4074" s="268"/>
      <c r="X4074" s="268"/>
      <c r="AC4074" s="268"/>
      <c r="AE4074" s="268"/>
      <c r="AF4074" s="268"/>
      <c r="AG4074" s="268"/>
      <c r="AH4074" s="268"/>
      <c r="AI4074" s="268"/>
      <c r="AM4074" s="268"/>
    </row>
    <row r="4075" spans="1:39" x14ac:dyDescent="0.25">
      <c r="A4075" s="268"/>
      <c r="B4075" s="268"/>
      <c r="C4075" s="268"/>
      <c r="D4075" s="268"/>
      <c r="E4075" s="268"/>
      <c r="F4075" s="268"/>
      <c r="G4075" s="271"/>
      <c r="H4075" s="268"/>
      <c r="I4075" s="268"/>
      <c r="K4075" s="270"/>
      <c r="L4075" s="270"/>
      <c r="M4075" s="270"/>
      <c r="N4075" s="270"/>
      <c r="O4075" s="268"/>
      <c r="P4075" s="268"/>
      <c r="Q4075" s="268"/>
      <c r="R4075" s="268"/>
      <c r="S4075" s="268"/>
      <c r="T4075" s="268"/>
      <c r="U4075" s="268"/>
      <c r="V4075" s="268"/>
      <c r="W4075" s="268"/>
      <c r="X4075" s="268"/>
      <c r="AC4075" s="268"/>
      <c r="AE4075" s="268"/>
      <c r="AF4075" s="268"/>
      <c r="AG4075" s="268"/>
      <c r="AH4075" s="268"/>
      <c r="AI4075" s="268"/>
      <c r="AM4075" s="268"/>
    </row>
    <row r="4076" spans="1:39" x14ac:dyDescent="0.25">
      <c r="A4076" s="268"/>
      <c r="B4076" s="268"/>
      <c r="C4076" s="268"/>
      <c r="D4076" s="268"/>
      <c r="E4076" s="268"/>
      <c r="F4076" s="268"/>
      <c r="G4076" s="271"/>
      <c r="H4076" s="268"/>
      <c r="I4076" s="268"/>
      <c r="K4076" s="270"/>
      <c r="L4076" s="270"/>
      <c r="M4076" s="270"/>
      <c r="N4076" s="270"/>
      <c r="O4076" s="268"/>
      <c r="P4076" s="268"/>
      <c r="Q4076" s="268"/>
      <c r="R4076" s="268"/>
      <c r="S4076" s="268"/>
      <c r="T4076" s="268"/>
      <c r="U4076" s="268"/>
      <c r="V4076" s="268"/>
      <c r="W4076" s="268"/>
      <c r="X4076" s="268"/>
      <c r="AC4076" s="268"/>
      <c r="AE4076" s="268"/>
      <c r="AF4076" s="268"/>
      <c r="AG4076" s="268"/>
      <c r="AH4076" s="268"/>
      <c r="AI4076" s="268"/>
      <c r="AM4076" s="268"/>
    </row>
    <row r="4077" spans="1:39" x14ac:dyDescent="0.25">
      <c r="A4077" s="268"/>
      <c r="B4077" s="268"/>
      <c r="C4077" s="268"/>
      <c r="D4077" s="268"/>
      <c r="E4077" s="268"/>
      <c r="F4077" s="268"/>
      <c r="G4077" s="271"/>
      <c r="H4077" s="268"/>
      <c r="I4077" s="268"/>
      <c r="K4077" s="270"/>
      <c r="L4077" s="270"/>
      <c r="M4077" s="270"/>
      <c r="N4077" s="270"/>
      <c r="O4077" s="268"/>
      <c r="P4077" s="268"/>
      <c r="Q4077" s="268"/>
      <c r="R4077" s="268"/>
      <c r="S4077" s="268"/>
      <c r="T4077" s="268"/>
      <c r="U4077" s="268"/>
      <c r="V4077" s="268"/>
      <c r="W4077" s="268"/>
      <c r="X4077" s="268"/>
      <c r="AC4077" s="268"/>
      <c r="AE4077" s="268"/>
      <c r="AF4077" s="268"/>
      <c r="AG4077" s="268"/>
      <c r="AH4077" s="268"/>
      <c r="AI4077" s="268"/>
      <c r="AM4077" s="268"/>
    </row>
    <row r="4078" spans="1:39" x14ac:dyDescent="0.25">
      <c r="A4078" s="268"/>
      <c r="B4078" s="268"/>
      <c r="C4078" s="268"/>
      <c r="D4078" s="268"/>
      <c r="E4078" s="268"/>
      <c r="F4078" s="268"/>
      <c r="G4078" s="271"/>
      <c r="H4078" s="268"/>
      <c r="I4078" s="268"/>
      <c r="K4078" s="270"/>
      <c r="L4078" s="270"/>
      <c r="M4078" s="270"/>
      <c r="N4078" s="270"/>
      <c r="O4078" s="268"/>
      <c r="P4078" s="268"/>
      <c r="Q4078" s="268"/>
      <c r="R4078" s="268"/>
      <c r="S4078" s="268"/>
      <c r="T4078" s="268"/>
      <c r="U4078" s="268"/>
      <c r="V4078" s="268"/>
      <c r="W4078" s="268"/>
      <c r="X4078" s="268"/>
      <c r="AC4078" s="268"/>
      <c r="AE4078" s="268"/>
      <c r="AF4078" s="268"/>
      <c r="AG4078" s="268"/>
      <c r="AH4078" s="268"/>
      <c r="AI4078" s="268"/>
      <c r="AM4078" s="268"/>
    </row>
    <row r="4079" spans="1:39" x14ac:dyDescent="0.25">
      <c r="A4079" s="268"/>
      <c r="B4079" s="268"/>
      <c r="C4079" s="268"/>
      <c r="D4079" s="268"/>
      <c r="E4079" s="268"/>
      <c r="F4079" s="268"/>
      <c r="G4079" s="271"/>
      <c r="H4079" s="268"/>
      <c r="K4079" s="270"/>
      <c r="L4079" s="270"/>
      <c r="M4079" s="270"/>
      <c r="N4079" s="270"/>
      <c r="O4079" s="268"/>
      <c r="P4079" s="268"/>
      <c r="Q4079" s="268"/>
      <c r="R4079" s="268"/>
      <c r="S4079" s="268"/>
      <c r="T4079" s="268"/>
      <c r="U4079" s="268"/>
      <c r="V4079" s="268"/>
      <c r="W4079" s="268"/>
      <c r="X4079" s="268"/>
      <c r="AC4079" s="268"/>
      <c r="AE4079" s="268"/>
      <c r="AF4079" s="268"/>
      <c r="AG4079" s="268"/>
      <c r="AH4079" s="268"/>
      <c r="AI4079" s="268"/>
      <c r="AM4079" s="268"/>
    </row>
    <row r="4080" spans="1:39" x14ac:dyDescent="0.25">
      <c r="A4080" s="268"/>
      <c r="B4080" s="268"/>
      <c r="C4080" s="268"/>
      <c r="D4080" s="268"/>
      <c r="E4080" s="268"/>
      <c r="F4080" s="268"/>
      <c r="G4080" s="271"/>
      <c r="H4080" s="268"/>
      <c r="I4080" s="268"/>
      <c r="K4080" s="270"/>
      <c r="L4080" s="270"/>
      <c r="M4080" s="270"/>
      <c r="N4080" s="270"/>
      <c r="O4080" s="268"/>
      <c r="P4080" s="268"/>
      <c r="Q4080" s="268"/>
      <c r="R4080" s="268"/>
      <c r="S4080" s="268"/>
      <c r="T4080" s="268"/>
      <c r="U4080" s="268"/>
      <c r="V4080" s="268"/>
      <c r="W4080" s="268"/>
      <c r="X4080" s="268"/>
      <c r="AC4080" s="268"/>
      <c r="AE4080" s="268"/>
      <c r="AF4080" s="268"/>
      <c r="AG4080" s="268"/>
      <c r="AH4080" s="268"/>
      <c r="AI4080" s="268"/>
      <c r="AM4080" s="268"/>
    </row>
    <row r="4081" spans="1:39" x14ac:dyDescent="0.25">
      <c r="A4081" s="268"/>
      <c r="B4081" s="268"/>
      <c r="C4081" s="268"/>
      <c r="D4081" s="268"/>
      <c r="E4081" s="268"/>
      <c r="F4081" s="268"/>
      <c r="G4081" s="271"/>
      <c r="H4081" s="268"/>
      <c r="I4081" s="268"/>
      <c r="K4081" s="270"/>
      <c r="L4081" s="270"/>
      <c r="M4081" s="270"/>
      <c r="N4081" s="270"/>
      <c r="O4081" s="268"/>
      <c r="P4081" s="268"/>
      <c r="Q4081" s="268"/>
      <c r="R4081" s="268"/>
      <c r="S4081" s="268"/>
      <c r="T4081" s="268"/>
      <c r="U4081" s="268"/>
      <c r="V4081" s="268"/>
      <c r="W4081" s="268"/>
      <c r="X4081" s="268"/>
      <c r="AC4081" s="268"/>
      <c r="AE4081" s="268"/>
      <c r="AF4081" s="268"/>
      <c r="AG4081" s="268"/>
      <c r="AH4081" s="268"/>
      <c r="AI4081" s="268"/>
      <c r="AM4081" s="268"/>
    </row>
    <row r="4082" spans="1:39" x14ac:dyDescent="0.25">
      <c r="A4082" s="268"/>
      <c r="B4082" s="268"/>
      <c r="C4082" s="268"/>
      <c r="D4082" s="268"/>
      <c r="E4082" s="268"/>
      <c r="F4082" s="268"/>
      <c r="G4082" s="271"/>
      <c r="H4082" s="268"/>
      <c r="K4082" s="270"/>
      <c r="L4082" s="270"/>
      <c r="M4082" s="270"/>
      <c r="N4082" s="270"/>
      <c r="O4082" s="268"/>
      <c r="P4082" s="268"/>
      <c r="Q4082" s="268"/>
      <c r="R4082" s="268"/>
      <c r="S4082" s="268"/>
      <c r="T4082" s="268"/>
      <c r="U4082" s="268"/>
      <c r="V4082" s="268"/>
      <c r="W4082" s="268"/>
      <c r="X4082" s="268"/>
      <c r="AC4082" s="268"/>
      <c r="AE4082" s="268"/>
      <c r="AF4082" s="268"/>
      <c r="AG4082" s="268"/>
      <c r="AH4082" s="268"/>
      <c r="AI4082" s="268"/>
      <c r="AM4082" s="268"/>
    </row>
    <row r="4083" spans="1:39" x14ac:dyDescent="0.25">
      <c r="A4083" s="268"/>
      <c r="B4083" s="268"/>
      <c r="C4083" s="268"/>
      <c r="D4083" s="268"/>
      <c r="E4083" s="268"/>
      <c r="F4083" s="268"/>
      <c r="G4083" s="271"/>
      <c r="H4083" s="268"/>
      <c r="K4083" s="270"/>
      <c r="L4083" s="270"/>
      <c r="M4083" s="270"/>
      <c r="N4083" s="270"/>
      <c r="O4083" s="268"/>
      <c r="P4083" s="268"/>
      <c r="Q4083" s="268"/>
      <c r="R4083" s="268"/>
      <c r="S4083" s="268"/>
      <c r="T4083" s="268"/>
      <c r="U4083" s="268"/>
      <c r="V4083" s="268"/>
      <c r="W4083" s="268"/>
      <c r="X4083" s="268"/>
      <c r="AC4083" s="268"/>
      <c r="AE4083" s="268"/>
      <c r="AF4083" s="268"/>
      <c r="AG4083" s="268"/>
      <c r="AH4083" s="268"/>
      <c r="AI4083" s="268"/>
      <c r="AM4083" s="268"/>
    </row>
    <row r="4084" spans="1:39" x14ac:dyDescent="0.25">
      <c r="A4084" s="268"/>
      <c r="B4084" s="268"/>
      <c r="C4084" s="268"/>
      <c r="D4084" s="268"/>
      <c r="E4084" s="268"/>
      <c r="F4084" s="268"/>
      <c r="G4084" s="271"/>
      <c r="H4084" s="268"/>
      <c r="K4084" s="270"/>
      <c r="L4084" s="270"/>
      <c r="M4084" s="270"/>
      <c r="N4084" s="270"/>
      <c r="O4084" s="268"/>
      <c r="P4084" s="268"/>
      <c r="Q4084" s="268"/>
      <c r="R4084" s="268"/>
      <c r="S4084" s="268"/>
      <c r="T4084" s="268"/>
      <c r="U4084" s="268"/>
      <c r="V4084" s="268"/>
      <c r="W4084" s="268"/>
      <c r="X4084" s="268"/>
      <c r="AC4084" s="268"/>
      <c r="AE4084" s="268"/>
      <c r="AF4084" s="268"/>
      <c r="AG4084" s="268"/>
      <c r="AH4084" s="268"/>
      <c r="AI4084" s="268"/>
      <c r="AM4084" s="268"/>
    </row>
    <row r="4085" spans="1:39" x14ac:dyDescent="0.25">
      <c r="A4085" s="268"/>
      <c r="B4085" s="268"/>
      <c r="C4085" s="268"/>
      <c r="D4085" s="268"/>
      <c r="E4085" s="268"/>
      <c r="F4085" s="268"/>
      <c r="G4085" s="271"/>
      <c r="H4085" s="268"/>
      <c r="K4085" s="270"/>
      <c r="L4085" s="270"/>
      <c r="M4085" s="270"/>
      <c r="N4085" s="270"/>
      <c r="O4085" s="268"/>
      <c r="P4085" s="268"/>
      <c r="Q4085" s="268"/>
      <c r="R4085" s="268"/>
      <c r="S4085" s="268"/>
      <c r="T4085" s="268"/>
      <c r="U4085" s="268"/>
      <c r="V4085" s="268"/>
      <c r="W4085" s="268"/>
      <c r="X4085" s="268"/>
      <c r="AC4085" s="268"/>
      <c r="AE4085" s="268"/>
      <c r="AF4085" s="268"/>
      <c r="AG4085" s="268"/>
      <c r="AH4085" s="268"/>
      <c r="AI4085" s="268"/>
      <c r="AM4085" s="268"/>
    </row>
    <row r="4086" spans="1:39" x14ac:dyDescent="0.25">
      <c r="A4086" s="268"/>
      <c r="B4086" s="268"/>
      <c r="C4086" s="268"/>
      <c r="D4086" s="268"/>
      <c r="E4086" s="268"/>
      <c r="F4086" s="268"/>
      <c r="G4086" s="271"/>
      <c r="H4086" s="268"/>
      <c r="K4086" s="270"/>
      <c r="L4086" s="270"/>
      <c r="M4086" s="270"/>
      <c r="N4086" s="270"/>
      <c r="O4086" s="268"/>
      <c r="P4086" s="268"/>
      <c r="Q4086" s="268"/>
      <c r="R4086" s="268"/>
      <c r="S4086" s="268"/>
      <c r="T4086" s="268"/>
      <c r="U4086" s="268"/>
      <c r="V4086" s="268"/>
      <c r="W4086" s="268"/>
      <c r="X4086" s="268"/>
      <c r="AC4086" s="268"/>
      <c r="AE4086" s="268"/>
      <c r="AF4086" s="268"/>
      <c r="AG4086" s="268"/>
      <c r="AH4086" s="268"/>
      <c r="AI4086" s="268"/>
      <c r="AM4086" s="268"/>
    </row>
    <row r="4087" spans="1:39" x14ac:dyDescent="0.25">
      <c r="A4087" s="268"/>
      <c r="B4087" s="268"/>
      <c r="C4087" s="268"/>
      <c r="D4087" s="268"/>
      <c r="E4087" s="268"/>
      <c r="F4087" s="268"/>
      <c r="G4087" s="271"/>
      <c r="H4087" s="268"/>
      <c r="K4087" s="270"/>
      <c r="L4087" s="270"/>
      <c r="M4087" s="270"/>
      <c r="N4087" s="270"/>
      <c r="O4087" s="268"/>
      <c r="P4087" s="268"/>
      <c r="Q4087" s="268"/>
      <c r="R4087" s="268"/>
      <c r="S4087" s="268"/>
      <c r="T4087" s="268"/>
      <c r="U4087" s="268"/>
      <c r="V4087" s="268"/>
      <c r="W4087" s="268"/>
      <c r="X4087" s="268"/>
      <c r="AC4087" s="268"/>
      <c r="AE4087" s="268"/>
      <c r="AF4087" s="268"/>
      <c r="AG4087" s="268"/>
      <c r="AH4087" s="268"/>
      <c r="AI4087" s="268"/>
      <c r="AM4087" s="268"/>
    </row>
    <row r="4088" spans="1:39" x14ac:dyDescent="0.25">
      <c r="A4088" s="268"/>
      <c r="B4088" s="268"/>
      <c r="C4088" s="268"/>
      <c r="D4088" s="268"/>
      <c r="E4088" s="268"/>
      <c r="F4088" s="268"/>
      <c r="G4088" s="271"/>
      <c r="H4088" s="268"/>
      <c r="K4088" s="270"/>
      <c r="L4088" s="270"/>
      <c r="M4088" s="270"/>
      <c r="N4088" s="270"/>
      <c r="O4088" s="268"/>
      <c r="P4088" s="268"/>
      <c r="Q4088" s="268"/>
      <c r="R4088" s="268"/>
      <c r="S4088" s="268"/>
      <c r="T4088" s="268"/>
      <c r="U4088" s="268"/>
      <c r="V4088" s="268"/>
      <c r="W4088" s="268"/>
      <c r="X4088" s="268"/>
      <c r="AC4088" s="268"/>
      <c r="AE4088" s="268"/>
      <c r="AF4088" s="268"/>
      <c r="AG4088" s="268"/>
      <c r="AH4088" s="268"/>
      <c r="AI4088" s="268"/>
      <c r="AM4088" s="268"/>
    </row>
    <row r="4089" spans="1:39" x14ac:dyDescent="0.25">
      <c r="A4089" s="268"/>
      <c r="B4089" s="268"/>
      <c r="C4089" s="268"/>
      <c r="D4089" s="268"/>
      <c r="E4089" s="268"/>
      <c r="F4089" s="268"/>
      <c r="G4089" s="271"/>
      <c r="H4089" s="268"/>
      <c r="I4089" s="268"/>
      <c r="K4089" s="270"/>
      <c r="L4089" s="270"/>
      <c r="M4089" s="270"/>
      <c r="N4089" s="270"/>
      <c r="O4089" s="268"/>
      <c r="P4089" s="268"/>
      <c r="Q4089" s="268"/>
      <c r="R4089" s="268"/>
      <c r="S4089" s="268"/>
      <c r="T4089" s="268"/>
      <c r="U4089" s="268"/>
      <c r="V4089" s="268"/>
      <c r="W4089" s="268"/>
      <c r="X4089" s="268"/>
      <c r="AC4089" s="268"/>
      <c r="AE4089" s="268"/>
      <c r="AF4089" s="268"/>
      <c r="AG4089" s="268"/>
      <c r="AH4089" s="268"/>
      <c r="AI4089" s="268"/>
      <c r="AM4089" s="268"/>
    </row>
    <row r="4090" spans="1:39" x14ac:dyDescent="0.25">
      <c r="A4090" s="268"/>
      <c r="B4090" s="268"/>
      <c r="C4090" s="268"/>
      <c r="D4090" s="268"/>
      <c r="E4090" s="268"/>
      <c r="F4090" s="268"/>
      <c r="G4090" s="271"/>
      <c r="H4090" s="268"/>
      <c r="K4090" s="270"/>
      <c r="L4090" s="270"/>
      <c r="M4090" s="270"/>
      <c r="N4090" s="270"/>
      <c r="O4090" s="268"/>
      <c r="P4090" s="268"/>
      <c r="Q4090" s="268"/>
      <c r="R4090" s="268"/>
      <c r="S4090" s="268"/>
      <c r="T4090" s="268"/>
      <c r="U4090" s="268"/>
      <c r="V4090" s="268"/>
      <c r="W4090" s="268"/>
      <c r="X4090" s="268"/>
      <c r="AC4090" s="268"/>
      <c r="AE4090" s="268"/>
      <c r="AF4090" s="268"/>
      <c r="AG4090" s="268"/>
      <c r="AH4090" s="268"/>
      <c r="AI4090" s="268"/>
      <c r="AM4090" s="268"/>
    </row>
    <row r="4091" spans="1:39" x14ac:dyDescent="0.25">
      <c r="A4091" s="268"/>
      <c r="B4091" s="268"/>
      <c r="C4091" s="268"/>
      <c r="D4091" s="268"/>
      <c r="E4091" s="268"/>
      <c r="F4091" s="268"/>
      <c r="G4091" s="271"/>
      <c r="H4091" s="268"/>
      <c r="K4091" s="270"/>
      <c r="L4091" s="270"/>
      <c r="M4091" s="270"/>
      <c r="N4091" s="270"/>
      <c r="O4091" s="268"/>
      <c r="P4091" s="268"/>
      <c r="Q4091" s="268"/>
      <c r="R4091" s="268"/>
      <c r="S4091" s="268"/>
      <c r="T4091" s="268"/>
      <c r="U4091" s="268"/>
      <c r="V4091" s="268"/>
      <c r="W4091" s="268"/>
      <c r="X4091" s="268"/>
      <c r="AC4091" s="268"/>
      <c r="AE4091" s="268"/>
      <c r="AF4091" s="268"/>
      <c r="AG4091" s="268"/>
      <c r="AH4091" s="268"/>
      <c r="AI4091" s="268"/>
      <c r="AM4091" s="268"/>
    </row>
    <row r="4092" spans="1:39" x14ac:dyDescent="0.25">
      <c r="A4092" s="268"/>
      <c r="B4092" s="268"/>
      <c r="C4092" s="268"/>
      <c r="D4092" s="268"/>
      <c r="E4092" s="268"/>
      <c r="F4092" s="268"/>
      <c r="G4092" s="271"/>
      <c r="H4092" s="268"/>
      <c r="K4092" s="270"/>
      <c r="L4092" s="270"/>
      <c r="M4092" s="270"/>
      <c r="N4092" s="270"/>
      <c r="O4092" s="268"/>
      <c r="P4092" s="268"/>
      <c r="Q4092" s="268"/>
      <c r="R4092" s="268"/>
      <c r="S4092" s="268"/>
      <c r="T4092" s="268"/>
      <c r="U4092" s="268"/>
      <c r="V4092" s="268"/>
      <c r="W4092" s="268"/>
      <c r="X4092" s="268"/>
      <c r="AC4092" s="268"/>
      <c r="AE4092" s="268"/>
      <c r="AF4092" s="268"/>
      <c r="AG4092" s="268"/>
      <c r="AH4092" s="268"/>
      <c r="AI4092" s="268"/>
      <c r="AM4092" s="268"/>
    </row>
    <row r="4093" spans="1:39" x14ac:dyDescent="0.25">
      <c r="A4093" s="268"/>
      <c r="B4093" s="268"/>
      <c r="C4093" s="268"/>
      <c r="D4093" s="268"/>
      <c r="E4093" s="268"/>
      <c r="F4093" s="268"/>
      <c r="G4093" s="271"/>
      <c r="H4093" s="268"/>
      <c r="K4093" s="270"/>
      <c r="L4093" s="270"/>
      <c r="M4093" s="270"/>
      <c r="N4093" s="270"/>
      <c r="O4093" s="268"/>
      <c r="P4093" s="268"/>
      <c r="Q4093" s="268"/>
      <c r="R4093" s="268"/>
      <c r="S4093" s="268"/>
      <c r="T4093" s="268"/>
      <c r="U4093" s="268"/>
      <c r="V4093" s="268"/>
      <c r="W4093" s="268"/>
      <c r="X4093" s="268"/>
      <c r="AC4093" s="268"/>
      <c r="AE4093" s="268"/>
      <c r="AF4093" s="268"/>
      <c r="AG4093" s="268"/>
      <c r="AH4093" s="268"/>
      <c r="AI4093" s="268"/>
      <c r="AM4093" s="268"/>
    </row>
    <row r="4094" spans="1:39" x14ac:dyDescent="0.25">
      <c r="A4094" s="268"/>
      <c r="B4094" s="268"/>
      <c r="C4094" s="268"/>
      <c r="D4094" s="268"/>
      <c r="E4094" s="268"/>
      <c r="F4094" s="268"/>
      <c r="G4094" s="271"/>
      <c r="H4094" s="268"/>
      <c r="K4094" s="270"/>
      <c r="L4094" s="270"/>
      <c r="M4094" s="270"/>
      <c r="N4094" s="270"/>
      <c r="O4094" s="268"/>
      <c r="P4094" s="268"/>
      <c r="Q4094" s="268"/>
      <c r="R4094" s="268"/>
      <c r="S4094" s="268"/>
      <c r="T4094" s="268"/>
      <c r="U4094" s="268"/>
      <c r="V4094" s="268"/>
      <c r="W4094" s="268"/>
      <c r="X4094" s="268"/>
      <c r="AC4094" s="268"/>
      <c r="AE4094" s="268"/>
      <c r="AF4094" s="268"/>
      <c r="AG4094" s="268"/>
      <c r="AH4094" s="268"/>
      <c r="AI4094" s="268"/>
      <c r="AM4094" s="268"/>
    </row>
    <row r="4095" spans="1:39" x14ac:dyDescent="0.25">
      <c r="A4095" s="268"/>
      <c r="B4095" s="268"/>
      <c r="C4095" s="268"/>
      <c r="D4095" s="268"/>
      <c r="E4095" s="268"/>
      <c r="F4095" s="268"/>
      <c r="G4095" s="271"/>
      <c r="H4095" s="268"/>
      <c r="K4095" s="270"/>
      <c r="L4095" s="270"/>
      <c r="M4095" s="270"/>
      <c r="N4095" s="270"/>
      <c r="O4095" s="268"/>
      <c r="P4095" s="268"/>
      <c r="Q4095" s="268"/>
      <c r="R4095" s="268"/>
      <c r="S4095" s="268"/>
      <c r="T4095" s="268"/>
      <c r="U4095" s="268"/>
      <c r="V4095" s="268"/>
      <c r="W4095" s="268"/>
      <c r="X4095" s="268"/>
      <c r="AC4095" s="268"/>
      <c r="AE4095" s="268"/>
      <c r="AF4095" s="268"/>
      <c r="AG4095" s="268"/>
      <c r="AH4095" s="268"/>
      <c r="AI4095" s="268"/>
      <c r="AM4095" s="268"/>
    </row>
    <row r="4096" spans="1:39" x14ac:dyDescent="0.25">
      <c r="A4096" s="268"/>
      <c r="B4096" s="268"/>
      <c r="C4096" s="268"/>
      <c r="D4096" s="268"/>
      <c r="E4096" s="268"/>
      <c r="F4096" s="268"/>
      <c r="G4096" s="271"/>
      <c r="H4096" s="268"/>
      <c r="K4096" s="270"/>
      <c r="L4096" s="270"/>
      <c r="M4096" s="270"/>
      <c r="N4096" s="270"/>
      <c r="O4096" s="268"/>
      <c r="P4096" s="268"/>
      <c r="Q4096" s="268"/>
      <c r="R4096" s="268"/>
      <c r="S4096" s="268"/>
      <c r="T4096" s="268"/>
      <c r="U4096" s="268"/>
      <c r="V4096" s="268"/>
      <c r="W4096" s="268"/>
      <c r="X4096" s="268"/>
      <c r="AC4096" s="268"/>
      <c r="AE4096" s="268"/>
      <c r="AF4096" s="268"/>
      <c r="AG4096" s="268"/>
      <c r="AH4096" s="268"/>
      <c r="AI4096" s="268"/>
      <c r="AM4096" s="268"/>
    </row>
    <row r="4097" spans="1:39" x14ac:dyDescent="0.25">
      <c r="A4097" s="268"/>
      <c r="B4097" s="268"/>
      <c r="C4097" s="268"/>
      <c r="D4097" s="268"/>
      <c r="E4097" s="268"/>
      <c r="F4097" s="268"/>
      <c r="G4097" s="271"/>
      <c r="H4097" s="268"/>
      <c r="K4097" s="270"/>
      <c r="L4097" s="270"/>
      <c r="M4097" s="270"/>
      <c r="N4097" s="270"/>
      <c r="O4097" s="268"/>
      <c r="P4097" s="268"/>
      <c r="Q4097" s="268"/>
      <c r="R4097" s="268"/>
      <c r="S4097" s="268"/>
      <c r="T4097" s="268"/>
      <c r="U4097" s="268"/>
      <c r="V4097" s="268"/>
      <c r="W4097" s="268"/>
      <c r="X4097" s="268"/>
      <c r="AC4097" s="268"/>
      <c r="AE4097" s="268"/>
      <c r="AF4097" s="268"/>
      <c r="AG4097" s="268"/>
      <c r="AH4097" s="268"/>
      <c r="AI4097" s="268"/>
      <c r="AM4097" s="268"/>
    </row>
    <row r="4098" spans="1:39" x14ac:dyDescent="0.25">
      <c r="A4098" s="268"/>
      <c r="B4098" s="268"/>
      <c r="C4098" s="268"/>
      <c r="D4098" s="268"/>
      <c r="E4098" s="268"/>
      <c r="F4098" s="268"/>
      <c r="G4098" s="271"/>
      <c r="H4098" s="268"/>
      <c r="K4098" s="270"/>
      <c r="L4098" s="270"/>
      <c r="M4098" s="270"/>
      <c r="N4098" s="270"/>
      <c r="O4098" s="268"/>
      <c r="P4098" s="268"/>
      <c r="Q4098" s="268"/>
      <c r="R4098" s="268"/>
      <c r="S4098" s="268"/>
      <c r="T4098" s="268"/>
      <c r="U4098" s="268"/>
      <c r="V4098" s="268"/>
      <c r="W4098" s="268"/>
      <c r="X4098" s="268"/>
      <c r="AC4098" s="268"/>
      <c r="AE4098" s="268"/>
      <c r="AF4098" s="268"/>
      <c r="AG4098" s="268"/>
      <c r="AH4098" s="268"/>
      <c r="AI4098" s="268"/>
      <c r="AM4098" s="268"/>
    </row>
    <row r="4099" spans="1:39" x14ac:dyDescent="0.25">
      <c r="A4099" s="268"/>
      <c r="B4099" s="268"/>
      <c r="C4099" s="268"/>
      <c r="D4099" s="268"/>
      <c r="E4099" s="268"/>
      <c r="F4099" s="268"/>
      <c r="G4099" s="271"/>
      <c r="H4099" s="268"/>
      <c r="K4099" s="270"/>
      <c r="L4099" s="270"/>
      <c r="M4099" s="270"/>
      <c r="N4099" s="270"/>
      <c r="O4099" s="268"/>
      <c r="P4099" s="268"/>
      <c r="Q4099" s="268"/>
      <c r="R4099" s="268"/>
      <c r="S4099" s="268"/>
      <c r="T4099" s="268"/>
      <c r="U4099" s="268"/>
      <c r="V4099" s="268"/>
      <c r="W4099" s="268"/>
      <c r="X4099" s="268"/>
      <c r="AC4099" s="268"/>
      <c r="AE4099" s="268"/>
      <c r="AF4099" s="268"/>
      <c r="AG4099" s="268"/>
      <c r="AH4099" s="268"/>
      <c r="AI4099" s="268"/>
      <c r="AM4099" s="268"/>
    </row>
    <row r="4100" spans="1:39" x14ac:dyDescent="0.25">
      <c r="A4100" s="268"/>
      <c r="B4100" s="268"/>
      <c r="C4100" s="268"/>
      <c r="D4100" s="268"/>
      <c r="E4100" s="268"/>
      <c r="F4100" s="268"/>
      <c r="G4100" s="271"/>
      <c r="H4100" s="268"/>
      <c r="K4100" s="270"/>
      <c r="L4100" s="270"/>
      <c r="M4100" s="270"/>
      <c r="N4100" s="270"/>
      <c r="O4100" s="268"/>
      <c r="P4100" s="268"/>
      <c r="Q4100" s="268"/>
      <c r="R4100" s="268"/>
      <c r="S4100" s="268"/>
      <c r="T4100" s="268"/>
      <c r="U4100" s="268"/>
      <c r="V4100" s="268"/>
      <c r="W4100" s="268"/>
      <c r="X4100" s="268"/>
      <c r="AC4100" s="268"/>
      <c r="AE4100" s="268"/>
      <c r="AF4100" s="268"/>
      <c r="AG4100" s="268"/>
      <c r="AH4100" s="268"/>
      <c r="AI4100" s="268"/>
      <c r="AM4100" s="268"/>
    </row>
    <row r="4101" spans="1:39" x14ac:dyDescent="0.25">
      <c r="A4101" s="268"/>
      <c r="B4101" s="268"/>
      <c r="C4101" s="268"/>
      <c r="D4101" s="268"/>
      <c r="E4101" s="268"/>
      <c r="F4101" s="268"/>
      <c r="G4101" s="271"/>
      <c r="H4101" s="268"/>
      <c r="K4101" s="270"/>
      <c r="L4101" s="270"/>
      <c r="M4101" s="270"/>
      <c r="N4101" s="270"/>
      <c r="O4101" s="268"/>
      <c r="P4101" s="268"/>
      <c r="Q4101" s="268"/>
      <c r="R4101" s="268"/>
      <c r="S4101" s="268"/>
      <c r="T4101" s="268"/>
      <c r="U4101" s="268"/>
      <c r="V4101" s="268"/>
      <c r="W4101" s="268"/>
      <c r="X4101" s="268"/>
      <c r="AC4101" s="268"/>
      <c r="AE4101" s="268"/>
      <c r="AF4101" s="268"/>
      <c r="AG4101" s="268"/>
      <c r="AH4101" s="268"/>
      <c r="AI4101" s="268"/>
      <c r="AM4101" s="268"/>
    </row>
    <row r="4102" spans="1:39" x14ac:dyDescent="0.25">
      <c r="A4102" s="268"/>
      <c r="B4102" s="268"/>
      <c r="C4102" s="268"/>
      <c r="D4102" s="268"/>
      <c r="E4102" s="268"/>
      <c r="F4102" s="268"/>
      <c r="G4102" s="271"/>
      <c r="H4102" s="268"/>
      <c r="I4102" s="268"/>
      <c r="K4102" s="270"/>
      <c r="L4102" s="270"/>
      <c r="M4102" s="270"/>
      <c r="N4102" s="270"/>
      <c r="O4102" s="268"/>
      <c r="P4102" s="268"/>
      <c r="Q4102" s="268"/>
      <c r="R4102" s="268"/>
      <c r="S4102" s="268"/>
      <c r="T4102" s="268"/>
      <c r="U4102" s="268"/>
      <c r="V4102" s="268"/>
      <c r="W4102" s="268"/>
      <c r="X4102" s="268"/>
      <c r="AC4102" s="268"/>
      <c r="AE4102" s="268"/>
      <c r="AF4102" s="268"/>
      <c r="AG4102" s="268"/>
      <c r="AH4102" s="268"/>
      <c r="AI4102" s="268"/>
      <c r="AM4102" s="268"/>
    </row>
    <row r="4103" spans="1:39" x14ac:dyDescent="0.25">
      <c r="A4103" s="268"/>
      <c r="B4103" s="268"/>
      <c r="C4103" s="268"/>
      <c r="D4103" s="268"/>
      <c r="E4103" s="268"/>
      <c r="F4103" s="268"/>
      <c r="G4103" s="271"/>
      <c r="H4103" s="268"/>
      <c r="I4103" s="268"/>
      <c r="K4103" s="270"/>
      <c r="L4103" s="270"/>
      <c r="M4103" s="270"/>
      <c r="N4103" s="270"/>
      <c r="O4103" s="268"/>
      <c r="P4103" s="268"/>
      <c r="Q4103" s="268"/>
      <c r="R4103" s="268"/>
      <c r="S4103" s="268"/>
      <c r="T4103" s="268"/>
      <c r="U4103" s="268"/>
      <c r="V4103" s="268"/>
      <c r="W4103" s="268"/>
      <c r="X4103" s="268"/>
      <c r="AC4103" s="268"/>
      <c r="AE4103" s="268"/>
      <c r="AF4103" s="268"/>
      <c r="AG4103" s="268"/>
      <c r="AH4103" s="268"/>
      <c r="AI4103" s="268"/>
      <c r="AM4103" s="268"/>
    </row>
    <row r="4104" spans="1:39" x14ac:dyDescent="0.25">
      <c r="A4104" s="268"/>
      <c r="B4104" s="268"/>
      <c r="C4104" s="268"/>
      <c r="D4104" s="268"/>
      <c r="E4104" s="268"/>
      <c r="F4104" s="268"/>
      <c r="G4104" s="271"/>
      <c r="H4104" s="268"/>
      <c r="I4104" s="268"/>
      <c r="K4104" s="270"/>
      <c r="L4104" s="270"/>
      <c r="M4104" s="270"/>
      <c r="N4104" s="270"/>
      <c r="O4104" s="268"/>
      <c r="P4104" s="268"/>
      <c r="Q4104" s="268"/>
      <c r="R4104" s="268"/>
      <c r="S4104" s="268"/>
      <c r="T4104" s="268"/>
      <c r="U4104" s="268"/>
      <c r="V4104" s="268"/>
      <c r="W4104" s="268"/>
      <c r="X4104" s="268"/>
      <c r="AC4104" s="268"/>
      <c r="AE4104" s="268"/>
      <c r="AF4104" s="268"/>
      <c r="AG4104" s="268"/>
      <c r="AH4104" s="268"/>
      <c r="AI4104" s="268"/>
      <c r="AM4104" s="268"/>
    </row>
    <row r="4105" spans="1:39" x14ac:dyDescent="0.25">
      <c r="A4105" s="268"/>
      <c r="B4105" s="268"/>
      <c r="C4105" s="268"/>
      <c r="D4105" s="268"/>
      <c r="E4105" s="268"/>
      <c r="F4105" s="268"/>
      <c r="G4105" s="271"/>
      <c r="H4105" s="268"/>
      <c r="I4105" s="268"/>
      <c r="K4105" s="270"/>
      <c r="L4105" s="270"/>
      <c r="M4105" s="270"/>
      <c r="N4105" s="270"/>
      <c r="O4105" s="268"/>
      <c r="P4105" s="268"/>
      <c r="Q4105" s="268"/>
      <c r="R4105" s="268"/>
      <c r="S4105" s="268"/>
      <c r="T4105" s="268"/>
      <c r="U4105" s="268"/>
      <c r="V4105" s="268"/>
      <c r="W4105" s="268"/>
      <c r="X4105" s="268"/>
      <c r="AC4105" s="268"/>
      <c r="AE4105" s="268"/>
      <c r="AF4105" s="268"/>
      <c r="AG4105" s="268"/>
      <c r="AH4105" s="268"/>
      <c r="AI4105" s="268"/>
      <c r="AM4105" s="268"/>
    </row>
    <row r="4106" spans="1:39" x14ac:dyDescent="0.25">
      <c r="A4106" s="268"/>
      <c r="B4106" s="268"/>
      <c r="C4106" s="268"/>
      <c r="D4106" s="268"/>
      <c r="E4106" s="268"/>
      <c r="F4106" s="268"/>
      <c r="G4106" s="271"/>
      <c r="H4106" s="268"/>
      <c r="I4106" s="268"/>
      <c r="K4106" s="270"/>
      <c r="L4106" s="270"/>
      <c r="M4106" s="270"/>
      <c r="N4106" s="270"/>
      <c r="O4106" s="268"/>
      <c r="P4106" s="268"/>
      <c r="Q4106" s="268"/>
      <c r="R4106" s="268"/>
      <c r="S4106" s="268"/>
      <c r="T4106" s="268"/>
      <c r="U4106" s="268"/>
      <c r="V4106" s="268"/>
      <c r="W4106" s="268"/>
      <c r="X4106" s="268"/>
      <c r="AC4106" s="268"/>
      <c r="AE4106" s="268"/>
      <c r="AF4106" s="268"/>
      <c r="AG4106" s="268"/>
      <c r="AH4106" s="268"/>
      <c r="AI4106" s="268"/>
      <c r="AM4106" s="268"/>
    </row>
    <row r="4107" spans="1:39" x14ac:dyDescent="0.25">
      <c r="A4107" s="268"/>
      <c r="B4107" s="268"/>
      <c r="C4107" s="268"/>
      <c r="D4107" s="268"/>
      <c r="E4107" s="268"/>
      <c r="F4107" s="268"/>
      <c r="G4107" s="271"/>
      <c r="H4107" s="268"/>
      <c r="I4107" s="268"/>
      <c r="K4107" s="270"/>
      <c r="L4107" s="270"/>
      <c r="M4107" s="270"/>
      <c r="N4107" s="270"/>
      <c r="O4107" s="268"/>
      <c r="P4107" s="268"/>
      <c r="Q4107" s="268"/>
      <c r="R4107" s="268"/>
      <c r="S4107" s="268"/>
      <c r="T4107" s="268"/>
      <c r="U4107" s="268"/>
      <c r="V4107" s="268"/>
      <c r="W4107" s="268"/>
      <c r="X4107" s="268"/>
      <c r="AC4107" s="268"/>
      <c r="AE4107" s="268"/>
      <c r="AF4107" s="268"/>
      <c r="AG4107" s="268"/>
      <c r="AH4107" s="268"/>
      <c r="AI4107" s="268"/>
      <c r="AM4107" s="268"/>
    </row>
    <row r="4108" spans="1:39" x14ac:dyDescent="0.25">
      <c r="A4108" s="268"/>
      <c r="B4108" s="268"/>
      <c r="C4108" s="268"/>
      <c r="D4108" s="268"/>
      <c r="E4108" s="268"/>
      <c r="F4108" s="268"/>
      <c r="G4108" s="271"/>
      <c r="H4108" s="268"/>
      <c r="I4108" s="268"/>
      <c r="K4108" s="270"/>
      <c r="L4108" s="270"/>
      <c r="M4108" s="270"/>
      <c r="N4108" s="270"/>
      <c r="O4108" s="268"/>
      <c r="P4108" s="268"/>
      <c r="Q4108" s="268"/>
      <c r="R4108" s="268"/>
      <c r="S4108" s="268"/>
      <c r="T4108" s="268"/>
      <c r="U4108" s="268"/>
      <c r="V4108" s="268"/>
      <c r="W4108" s="268"/>
      <c r="X4108" s="268"/>
      <c r="AC4108" s="268"/>
      <c r="AE4108" s="268"/>
      <c r="AF4108" s="268"/>
      <c r="AG4108" s="268"/>
      <c r="AH4108" s="268"/>
      <c r="AI4108" s="268"/>
      <c r="AM4108" s="268"/>
    </row>
    <row r="4109" spans="1:39" x14ac:dyDescent="0.25">
      <c r="A4109" s="268"/>
      <c r="B4109" s="268"/>
      <c r="C4109" s="268"/>
      <c r="D4109" s="268"/>
      <c r="E4109" s="268"/>
      <c r="F4109" s="268"/>
      <c r="G4109" s="271"/>
      <c r="H4109" s="268"/>
      <c r="I4109" s="268"/>
      <c r="K4109" s="270"/>
      <c r="L4109" s="270"/>
      <c r="M4109" s="270"/>
      <c r="N4109" s="270"/>
      <c r="O4109" s="268"/>
      <c r="P4109" s="268"/>
      <c r="Q4109" s="268"/>
      <c r="R4109" s="268"/>
      <c r="S4109" s="268"/>
      <c r="T4109" s="268"/>
      <c r="U4109" s="268"/>
      <c r="V4109" s="268"/>
      <c r="W4109" s="268"/>
      <c r="X4109" s="268"/>
      <c r="AC4109" s="268"/>
      <c r="AE4109" s="268"/>
      <c r="AF4109" s="268"/>
      <c r="AG4109" s="268"/>
      <c r="AH4109" s="268"/>
      <c r="AI4109" s="268"/>
      <c r="AM4109" s="268"/>
    </row>
    <row r="4110" spans="1:39" x14ac:dyDescent="0.25">
      <c r="A4110" s="268"/>
      <c r="B4110" s="268"/>
      <c r="C4110" s="268"/>
      <c r="D4110" s="268"/>
      <c r="E4110" s="268"/>
      <c r="F4110" s="268"/>
      <c r="G4110" s="271"/>
      <c r="H4110" s="268"/>
      <c r="I4110" s="268"/>
      <c r="K4110" s="270"/>
      <c r="L4110" s="270"/>
      <c r="M4110" s="270"/>
      <c r="N4110" s="270"/>
      <c r="O4110" s="268"/>
      <c r="P4110" s="268"/>
      <c r="Q4110" s="268"/>
      <c r="R4110" s="268"/>
      <c r="S4110" s="268"/>
      <c r="T4110" s="268"/>
      <c r="U4110" s="268"/>
      <c r="V4110" s="268"/>
      <c r="W4110" s="268"/>
      <c r="X4110" s="268"/>
      <c r="AC4110" s="268"/>
      <c r="AE4110" s="268"/>
      <c r="AF4110" s="268"/>
      <c r="AG4110" s="268"/>
      <c r="AH4110" s="268"/>
      <c r="AI4110" s="268"/>
      <c r="AM4110" s="268"/>
    </row>
    <row r="4111" spans="1:39" x14ac:dyDescent="0.25">
      <c r="A4111" s="268"/>
      <c r="B4111" s="268"/>
      <c r="C4111" s="268"/>
      <c r="D4111" s="268"/>
      <c r="E4111" s="268"/>
      <c r="F4111" s="268"/>
      <c r="G4111" s="271"/>
      <c r="H4111" s="268"/>
      <c r="I4111" s="268"/>
      <c r="K4111" s="270"/>
      <c r="L4111" s="270"/>
      <c r="M4111" s="270"/>
      <c r="N4111" s="270"/>
      <c r="O4111" s="268"/>
      <c r="P4111" s="268"/>
      <c r="Q4111" s="268"/>
      <c r="R4111" s="268"/>
      <c r="S4111" s="268"/>
      <c r="T4111" s="268"/>
      <c r="U4111" s="268"/>
      <c r="V4111" s="268"/>
      <c r="W4111" s="268"/>
      <c r="X4111" s="268"/>
      <c r="AC4111" s="268"/>
      <c r="AE4111" s="268"/>
      <c r="AF4111" s="268"/>
      <c r="AG4111" s="268"/>
      <c r="AH4111" s="268"/>
      <c r="AI4111" s="268"/>
      <c r="AM4111" s="268"/>
    </row>
    <row r="4112" spans="1:39" x14ac:dyDescent="0.25">
      <c r="A4112" s="268"/>
      <c r="B4112" s="268"/>
      <c r="C4112" s="268"/>
      <c r="D4112" s="268"/>
      <c r="E4112" s="268"/>
      <c r="F4112" s="268"/>
      <c r="G4112" s="271"/>
      <c r="H4112" s="268"/>
      <c r="I4112" s="268"/>
      <c r="K4112" s="270"/>
      <c r="L4112" s="270"/>
      <c r="M4112" s="270"/>
      <c r="N4112" s="270"/>
      <c r="O4112" s="268"/>
      <c r="P4112" s="268"/>
      <c r="Q4112" s="268"/>
      <c r="R4112" s="268"/>
      <c r="S4112" s="268"/>
      <c r="T4112" s="268"/>
      <c r="U4112" s="268"/>
      <c r="V4112" s="268"/>
      <c r="W4112" s="268"/>
      <c r="X4112" s="268"/>
      <c r="AC4112" s="268"/>
      <c r="AE4112" s="268"/>
      <c r="AF4112" s="268"/>
      <c r="AG4112" s="268"/>
      <c r="AH4112" s="268"/>
      <c r="AI4112" s="268"/>
      <c r="AM4112" s="268"/>
    </row>
    <row r="4113" spans="1:43" x14ac:dyDescent="0.25">
      <c r="A4113" s="268"/>
      <c r="B4113" s="268"/>
      <c r="C4113" s="268"/>
      <c r="D4113" s="268"/>
      <c r="E4113" s="268"/>
      <c r="F4113" s="268"/>
      <c r="G4113" s="271"/>
      <c r="H4113" s="268"/>
      <c r="I4113" s="268"/>
      <c r="K4113" s="270"/>
      <c r="L4113" s="270"/>
      <c r="M4113" s="270"/>
      <c r="N4113" s="270"/>
      <c r="O4113" s="268"/>
      <c r="P4113" s="268"/>
      <c r="Q4113" s="268"/>
      <c r="R4113" s="268"/>
      <c r="S4113" s="268"/>
      <c r="T4113" s="268"/>
      <c r="U4113" s="268"/>
      <c r="V4113" s="268"/>
      <c r="W4113" s="268"/>
      <c r="X4113" s="268"/>
      <c r="AC4113" s="268"/>
      <c r="AE4113" s="268"/>
      <c r="AF4113" s="268"/>
      <c r="AG4113" s="268"/>
      <c r="AH4113" s="268"/>
      <c r="AI4113" s="268"/>
      <c r="AM4113" s="268"/>
    </row>
    <row r="4114" spans="1:43" x14ac:dyDescent="0.25">
      <c r="A4114" s="268"/>
      <c r="B4114" s="268"/>
      <c r="C4114" s="268"/>
      <c r="D4114" s="268"/>
      <c r="E4114" s="268"/>
      <c r="F4114" s="268"/>
      <c r="G4114" s="271"/>
      <c r="H4114" s="268"/>
      <c r="I4114" s="268"/>
      <c r="K4114" s="270"/>
      <c r="L4114" s="270"/>
      <c r="M4114" s="270"/>
      <c r="N4114" s="270"/>
      <c r="O4114" s="268"/>
      <c r="P4114" s="268"/>
      <c r="Q4114" s="268"/>
      <c r="R4114" s="268"/>
      <c r="S4114" s="268"/>
      <c r="T4114" s="268"/>
      <c r="U4114" s="268"/>
      <c r="V4114" s="268"/>
      <c r="W4114" s="268"/>
      <c r="X4114" s="268"/>
      <c r="AC4114" s="268"/>
      <c r="AE4114" s="268"/>
      <c r="AF4114" s="268"/>
      <c r="AG4114" s="268"/>
      <c r="AH4114" s="268"/>
      <c r="AI4114" s="268"/>
      <c r="AM4114" s="268"/>
    </row>
    <row r="4115" spans="1:43" x14ac:dyDescent="0.25">
      <c r="A4115" s="268"/>
      <c r="B4115" s="268"/>
      <c r="C4115" s="268"/>
      <c r="D4115" s="268"/>
      <c r="E4115" s="268"/>
      <c r="F4115" s="268"/>
      <c r="G4115" s="271"/>
      <c r="H4115" s="268"/>
      <c r="I4115" s="268"/>
      <c r="K4115" s="270"/>
      <c r="L4115" s="270"/>
      <c r="M4115" s="270"/>
      <c r="N4115" s="270"/>
      <c r="O4115" s="268"/>
      <c r="P4115" s="268"/>
      <c r="Q4115" s="268"/>
      <c r="R4115" s="268"/>
      <c r="S4115" s="268"/>
      <c r="T4115" s="268"/>
      <c r="U4115" s="268"/>
      <c r="V4115" s="268"/>
      <c r="W4115" s="268"/>
      <c r="X4115" s="268"/>
      <c r="AC4115" s="268"/>
      <c r="AE4115" s="268"/>
      <c r="AF4115" s="268"/>
      <c r="AG4115" s="268"/>
      <c r="AH4115" s="268"/>
      <c r="AI4115" s="268"/>
      <c r="AM4115" s="268"/>
    </row>
    <row r="4116" spans="1:43" x14ac:dyDescent="0.25">
      <c r="A4116" s="268"/>
      <c r="B4116" s="268"/>
      <c r="C4116" s="268"/>
      <c r="D4116" s="268"/>
      <c r="E4116" s="268"/>
      <c r="F4116" s="268"/>
      <c r="G4116" s="271"/>
      <c r="H4116" s="268"/>
      <c r="I4116" s="268"/>
      <c r="K4116" s="270"/>
      <c r="L4116" s="270"/>
      <c r="M4116" s="270"/>
      <c r="N4116" s="270"/>
      <c r="O4116" s="268"/>
      <c r="P4116" s="268"/>
      <c r="Q4116" s="268"/>
      <c r="R4116" s="268"/>
      <c r="S4116" s="268"/>
      <c r="T4116" s="268"/>
      <c r="U4116" s="268"/>
      <c r="V4116" s="268"/>
      <c r="W4116" s="268"/>
      <c r="X4116" s="268"/>
      <c r="AC4116" s="268"/>
      <c r="AE4116" s="268"/>
      <c r="AF4116" s="268"/>
      <c r="AG4116" s="268"/>
      <c r="AH4116" s="268"/>
      <c r="AI4116" s="268"/>
      <c r="AM4116" s="268"/>
    </row>
    <row r="4117" spans="1:43" x14ac:dyDescent="0.25">
      <c r="A4117" s="268"/>
      <c r="B4117" s="268"/>
      <c r="C4117" s="268"/>
      <c r="D4117" s="268"/>
      <c r="E4117" s="268"/>
      <c r="F4117" s="268"/>
      <c r="G4117" s="271"/>
      <c r="H4117" s="268"/>
      <c r="K4117" s="270"/>
      <c r="L4117" s="270"/>
      <c r="M4117" s="270"/>
      <c r="N4117" s="270"/>
      <c r="O4117" s="268"/>
      <c r="P4117" s="268"/>
      <c r="Q4117" s="268"/>
      <c r="R4117" s="268"/>
      <c r="S4117" s="268"/>
      <c r="T4117" s="268"/>
      <c r="U4117" s="268"/>
      <c r="V4117" s="268"/>
      <c r="W4117" s="268"/>
      <c r="X4117" s="268"/>
      <c r="AC4117" s="268"/>
      <c r="AE4117" s="268"/>
      <c r="AF4117" s="268"/>
      <c r="AG4117" s="268"/>
      <c r="AH4117" s="268"/>
      <c r="AI4117" s="268"/>
      <c r="AM4117" s="268"/>
    </row>
    <row r="4118" spans="1:43" x14ac:dyDescent="0.25">
      <c r="A4118" s="268"/>
      <c r="B4118" s="268"/>
      <c r="C4118" s="268"/>
      <c r="D4118" s="268"/>
      <c r="E4118" s="268"/>
      <c r="F4118" s="268"/>
      <c r="G4118" s="271"/>
      <c r="H4118" s="268"/>
      <c r="K4118" s="270"/>
      <c r="L4118" s="270"/>
      <c r="M4118" s="270"/>
      <c r="N4118" s="270"/>
      <c r="O4118" s="268"/>
      <c r="P4118" s="268"/>
      <c r="Q4118" s="268"/>
      <c r="R4118" s="268"/>
      <c r="S4118" s="268"/>
      <c r="T4118" s="268"/>
      <c r="U4118" s="268"/>
      <c r="V4118" s="268"/>
      <c r="W4118" s="268"/>
      <c r="X4118" s="268"/>
      <c r="AC4118" s="268"/>
      <c r="AE4118" s="268"/>
      <c r="AF4118" s="268"/>
      <c r="AG4118" s="268"/>
      <c r="AH4118" s="268"/>
      <c r="AI4118" s="268"/>
      <c r="AM4118" s="268"/>
    </row>
    <row r="4119" spans="1:43" x14ac:dyDescent="0.25">
      <c r="A4119" s="268"/>
      <c r="B4119" s="268"/>
      <c r="C4119" s="268"/>
      <c r="D4119" s="268"/>
      <c r="E4119" s="268"/>
      <c r="F4119" s="268"/>
      <c r="G4119" s="271"/>
      <c r="H4119" s="268"/>
      <c r="K4119" s="270"/>
      <c r="L4119" s="270"/>
      <c r="M4119" s="270"/>
      <c r="N4119" s="270"/>
      <c r="O4119" s="268"/>
      <c r="P4119" s="268"/>
      <c r="Q4119" s="268"/>
      <c r="R4119" s="268"/>
      <c r="S4119" s="268"/>
      <c r="T4119" s="268"/>
      <c r="U4119" s="268"/>
      <c r="V4119" s="268"/>
      <c r="W4119" s="268"/>
      <c r="X4119" s="268"/>
      <c r="AC4119" s="268"/>
      <c r="AE4119" s="268"/>
      <c r="AF4119" s="268"/>
      <c r="AG4119" s="268"/>
      <c r="AH4119" s="268"/>
      <c r="AI4119" s="268"/>
      <c r="AM4119" s="268"/>
    </row>
    <row r="4120" spans="1:43" x14ac:dyDescent="0.25">
      <c r="A4120" s="268"/>
      <c r="B4120" s="268"/>
      <c r="C4120" s="268"/>
      <c r="D4120" s="268"/>
      <c r="E4120" s="268"/>
      <c r="F4120" s="268"/>
      <c r="G4120" s="271"/>
      <c r="H4120" s="268"/>
      <c r="K4120" s="270"/>
      <c r="L4120" s="270"/>
      <c r="M4120" s="270"/>
      <c r="N4120" s="270"/>
      <c r="O4120" s="268"/>
      <c r="P4120" s="268"/>
      <c r="Q4120" s="268"/>
      <c r="R4120" s="268"/>
      <c r="S4120" s="268"/>
      <c r="T4120" s="268"/>
      <c r="U4120" s="268"/>
      <c r="V4120" s="268"/>
      <c r="W4120" s="268"/>
      <c r="X4120" s="268"/>
      <c r="AC4120" s="268"/>
      <c r="AE4120" s="268"/>
      <c r="AF4120" s="268"/>
      <c r="AG4120" s="268"/>
      <c r="AH4120" s="268"/>
      <c r="AI4120" s="268"/>
      <c r="AM4120" s="268"/>
    </row>
    <row r="4121" spans="1:43" x14ac:dyDescent="0.25">
      <c r="A4121" s="268"/>
      <c r="B4121" s="268"/>
      <c r="C4121" s="268"/>
      <c r="D4121" s="268"/>
      <c r="E4121" s="268"/>
      <c r="F4121" s="268"/>
      <c r="G4121" s="271"/>
      <c r="H4121" s="268"/>
      <c r="K4121" s="270"/>
      <c r="L4121" s="270"/>
      <c r="M4121" s="270"/>
      <c r="N4121" s="270"/>
      <c r="O4121" s="268"/>
      <c r="P4121" s="268"/>
      <c r="Q4121" s="268"/>
      <c r="R4121" s="268"/>
      <c r="S4121" s="268"/>
      <c r="T4121" s="268"/>
      <c r="U4121" s="268"/>
      <c r="V4121" s="268"/>
      <c r="W4121" s="268"/>
      <c r="X4121" s="268"/>
      <c r="AC4121" s="268"/>
      <c r="AE4121" s="268"/>
      <c r="AF4121" s="268"/>
      <c r="AG4121" s="268"/>
      <c r="AH4121" s="268"/>
      <c r="AI4121" s="268"/>
      <c r="AM4121" s="268"/>
    </row>
    <row r="4122" spans="1:43" x14ac:dyDescent="0.25">
      <c r="A4122" s="268"/>
      <c r="B4122" s="268"/>
      <c r="C4122" s="268"/>
      <c r="D4122" s="268"/>
      <c r="E4122" s="268"/>
      <c r="F4122" s="268"/>
      <c r="G4122" s="271"/>
      <c r="H4122" s="268"/>
      <c r="K4122" s="270"/>
      <c r="L4122" s="270"/>
      <c r="M4122" s="270"/>
      <c r="N4122" s="270"/>
      <c r="O4122" s="268"/>
      <c r="P4122" s="268"/>
      <c r="Q4122" s="268"/>
      <c r="R4122" s="268"/>
      <c r="S4122" s="268"/>
      <c r="T4122" s="268"/>
      <c r="U4122" s="268"/>
      <c r="V4122" s="268"/>
      <c r="W4122" s="268"/>
      <c r="X4122" s="268"/>
      <c r="AC4122" s="268"/>
      <c r="AE4122" s="268"/>
      <c r="AF4122" s="268"/>
      <c r="AG4122" s="268"/>
      <c r="AH4122" s="268"/>
      <c r="AI4122" s="268"/>
      <c r="AM4122" s="268"/>
    </row>
    <row r="4123" spans="1:43" x14ac:dyDescent="0.25">
      <c r="A4123" s="268"/>
      <c r="B4123" s="268"/>
      <c r="C4123" s="268"/>
      <c r="D4123" s="268"/>
      <c r="E4123" s="268"/>
      <c r="F4123" s="268"/>
      <c r="G4123" s="271"/>
      <c r="H4123" s="268"/>
      <c r="K4123" s="270"/>
      <c r="L4123" s="270"/>
      <c r="M4123" s="270"/>
      <c r="N4123" s="270"/>
      <c r="O4123" s="268"/>
      <c r="P4123" s="268"/>
      <c r="Q4123" s="268"/>
      <c r="R4123" s="268"/>
      <c r="S4123" s="268"/>
      <c r="T4123" s="268"/>
      <c r="U4123" s="268"/>
      <c r="V4123" s="268"/>
      <c r="W4123" s="268"/>
      <c r="X4123" s="268"/>
      <c r="AC4123" s="268"/>
      <c r="AE4123" s="268"/>
      <c r="AF4123" s="268"/>
      <c r="AG4123" s="268"/>
      <c r="AH4123" s="268"/>
      <c r="AI4123" s="268"/>
      <c r="AM4123" s="268"/>
    </row>
    <row r="4124" spans="1:43" x14ac:dyDescent="0.25">
      <c r="A4124" s="268"/>
      <c r="B4124" s="268"/>
      <c r="C4124" s="268"/>
      <c r="D4124" s="268"/>
      <c r="E4124" s="268"/>
      <c r="F4124" s="268"/>
      <c r="G4124" s="271"/>
      <c r="H4124" s="268"/>
      <c r="K4124" s="270"/>
      <c r="L4124" s="270"/>
      <c r="M4124" s="270"/>
      <c r="N4124" s="270"/>
      <c r="O4124" s="268"/>
      <c r="Q4124" s="268"/>
      <c r="R4124" s="268"/>
      <c r="S4124" s="268"/>
      <c r="T4124" s="268"/>
      <c r="U4124" s="268"/>
      <c r="V4124" s="268"/>
      <c r="W4124" s="268"/>
      <c r="X4124" s="268"/>
      <c r="Y4124" s="268"/>
      <c r="AC4124" s="268"/>
      <c r="AE4124" s="268"/>
      <c r="AF4124" s="268"/>
      <c r="AG4124" s="268"/>
      <c r="AH4124" s="268"/>
      <c r="AI4124" s="268"/>
      <c r="AM4124" s="268"/>
      <c r="AO4124" s="268"/>
      <c r="AP4124" s="268"/>
      <c r="AQ4124" s="268"/>
    </row>
    <row r="4125" spans="1:43" x14ac:dyDescent="0.25">
      <c r="A4125" s="268"/>
      <c r="B4125" s="268"/>
      <c r="C4125" s="268"/>
      <c r="D4125" s="268"/>
      <c r="E4125" s="268"/>
      <c r="F4125" s="268"/>
      <c r="G4125" s="271"/>
      <c r="H4125" s="268"/>
      <c r="K4125" s="270"/>
      <c r="L4125" s="270"/>
      <c r="M4125" s="270"/>
      <c r="N4125" s="270"/>
      <c r="O4125" s="268"/>
      <c r="Q4125" s="268"/>
      <c r="R4125" s="268"/>
      <c r="S4125" s="268"/>
      <c r="T4125" s="268"/>
      <c r="U4125" s="268"/>
      <c r="V4125" s="268"/>
      <c r="W4125" s="268"/>
      <c r="X4125" s="268"/>
      <c r="Y4125" s="268"/>
      <c r="AC4125" s="268"/>
      <c r="AE4125" s="268"/>
      <c r="AF4125" s="268"/>
      <c r="AG4125" s="268"/>
      <c r="AH4125" s="268"/>
      <c r="AI4125" s="268"/>
      <c r="AM4125" s="268"/>
      <c r="AO4125" s="268"/>
      <c r="AP4125" s="268"/>
      <c r="AQ4125" s="268"/>
    </row>
    <row r="4126" spans="1:43" x14ac:dyDescent="0.25">
      <c r="A4126" s="268"/>
      <c r="B4126" s="268"/>
      <c r="C4126" s="268"/>
      <c r="D4126" s="268"/>
      <c r="E4126" s="268"/>
      <c r="F4126" s="268"/>
      <c r="G4126" s="271"/>
      <c r="H4126" s="268"/>
      <c r="K4126" s="270"/>
      <c r="L4126" s="270"/>
      <c r="M4126" s="270"/>
      <c r="N4126" s="270"/>
      <c r="O4126" s="268"/>
      <c r="P4126" s="268"/>
      <c r="Q4126" s="268"/>
      <c r="R4126" s="268"/>
      <c r="S4126" s="268"/>
      <c r="T4126" s="268"/>
      <c r="U4126" s="268"/>
      <c r="V4126" s="268"/>
      <c r="W4126" s="268"/>
      <c r="X4126" s="268"/>
      <c r="Y4126" s="268"/>
      <c r="Z4126" s="268"/>
      <c r="AC4126" s="268"/>
      <c r="AE4126" s="268"/>
      <c r="AF4126" s="268"/>
      <c r="AG4126" s="268"/>
      <c r="AH4126" s="268"/>
      <c r="AI4126" s="268"/>
      <c r="AM4126" s="268"/>
    </row>
    <row r="4127" spans="1:43" x14ac:dyDescent="0.25">
      <c r="A4127" s="268"/>
      <c r="B4127" s="268"/>
      <c r="C4127" s="268"/>
      <c r="D4127" s="268"/>
      <c r="E4127" s="268"/>
      <c r="F4127" s="268"/>
      <c r="G4127" s="271"/>
      <c r="H4127" s="268"/>
      <c r="K4127" s="270"/>
      <c r="L4127" s="270"/>
      <c r="M4127" s="270"/>
      <c r="N4127" s="270"/>
      <c r="O4127" s="268"/>
      <c r="P4127" s="268"/>
      <c r="Q4127" s="268"/>
      <c r="R4127" s="268"/>
      <c r="S4127" s="268"/>
      <c r="T4127" s="268"/>
      <c r="U4127" s="268"/>
      <c r="V4127" s="268"/>
      <c r="W4127" s="268"/>
      <c r="X4127" s="268"/>
      <c r="Y4127" s="268"/>
      <c r="Z4127" s="268"/>
      <c r="AC4127" s="268"/>
      <c r="AE4127" s="268"/>
      <c r="AF4127" s="268"/>
      <c r="AG4127" s="268"/>
      <c r="AH4127" s="268"/>
      <c r="AI4127" s="268"/>
      <c r="AM4127" s="268"/>
    </row>
    <row r="4128" spans="1:43" x14ac:dyDescent="0.25">
      <c r="A4128" s="268"/>
      <c r="B4128" s="268"/>
      <c r="C4128" s="268"/>
      <c r="D4128" s="268"/>
      <c r="E4128" s="268"/>
      <c r="F4128" s="268"/>
      <c r="G4128" s="271"/>
      <c r="H4128" s="268"/>
      <c r="K4128" s="270"/>
      <c r="L4128" s="270"/>
      <c r="M4128" s="270"/>
      <c r="N4128" s="270"/>
      <c r="O4128" s="268"/>
      <c r="P4128" s="268"/>
      <c r="Q4128" s="268"/>
      <c r="R4128" s="268"/>
      <c r="S4128" s="268"/>
      <c r="T4128" s="268"/>
      <c r="U4128" s="268"/>
      <c r="V4128" s="268"/>
      <c r="W4128" s="268"/>
      <c r="X4128" s="268"/>
      <c r="Y4128" s="268"/>
      <c r="Z4128" s="268"/>
      <c r="AC4128" s="268"/>
      <c r="AE4128" s="268"/>
      <c r="AF4128" s="268"/>
      <c r="AG4128" s="268"/>
      <c r="AH4128" s="268"/>
      <c r="AI4128" s="268"/>
      <c r="AM4128" s="268"/>
    </row>
    <row r="4129" spans="1:39" x14ac:dyDescent="0.25">
      <c r="A4129" s="268"/>
      <c r="B4129" s="268"/>
      <c r="C4129" s="268"/>
      <c r="D4129" s="268"/>
      <c r="E4129" s="268"/>
      <c r="F4129" s="268"/>
      <c r="G4129" s="271"/>
      <c r="H4129" s="268"/>
      <c r="K4129" s="270"/>
      <c r="L4129" s="270"/>
      <c r="M4129" s="270"/>
      <c r="N4129" s="270"/>
      <c r="O4129" s="268"/>
      <c r="P4129" s="268"/>
      <c r="Q4129" s="268"/>
      <c r="R4129" s="268"/>
      <c r="S4129" s="268"/>
      <c r="T4129" s="268"/>
      <c r="U4129" s="268"/>
      <c r="V4129" s="268"/>
      <c r="W4129" s="268"/>
      <c r="X4129" s="268"/>
      <c r="Y4129" s="268"/>
      <c r="Z4129" s="268"/>
      <c r="AC4129" s="268"/>
      <c r="AE4129" s="268"/>
      <c r="AF4129" s="268"/>
      <c r="AG4129" s="268"/>
      <c r="AH4129" s="268"/>
      <c r="AI4129" s="268"/>
      <c r="AM4129" s="268"/>
    </row>
    <row r="4130" spans="1:39" x14ac:dyDescent="0.25">
      <c r="A4130" s="268"/>
      <c r="B4130" s="268"/>
      <c r="C4130" s="268"/>
      <c r="D4130" s="268"/>
      <c r="E4130" s="268"/>
      <c r="F4130" s="268"/>
      <c r="G4130" s="271"/>
      <c r="H4130" s="268"/>
      <c r="K4130" s="270"/>
      <c r="L4130" s="270"/>
      <c r="M4130" s="270"/>
      <c r="N4130" s="270"/>
      <c r="O4130" s="268"/>
      <c r="P4130" s="268"/>
      <c r="Q4130" s="268"/>
      <c r="R4130" s="268"/>
      <c r="S4130" s="268"/>
      <c r="T4130" s="268"/>
      <c r="U4130" s="268"/>
      <c r="V4130" s="268"/>
      <c r="W4130" s="268"/>
      <c r="X4130" s="268"/>
      <c r="Y4130" s="268"/>
      <c r="Z4130" s="268"/>
      <c r="AC4130" s="268"/>
      <c r="AE4130" s="268"/>
      <c r="AF4130" s="268"/>
      <c r="AG4130" s="268"/>
      <c r="AH4130" s="268"/>
      <c r="AI4130" s="268"/>
      <c r="AM4130" s="268"/>
    </row>
    <row r="4131" spans="1:39" x14ac:dyDescent="0.25">
      <c r="A4131" s="268"/>
      <c r="B4131" s="268"/>
      <c r="C4131" s="268"/>
      <c r="D4131" s="268"/>
      <c r="E4131" s="268"/>
      <c r="F4131" s="268"/>
      <c r="G4131" s="271"/>
      <c r="H4131" s="268"/>
      <c r="K4131" s="270"/>
      <c r="L4131" s="270"/>
      <c r="M4131" s="270"/>
      <c r="N4131" s="270"/>
      <c r="O4131" s="268"/>
      <c r="P4131" s="268"/>
      <c r="Q4131" s="268"/>
      <c r="R4131" s="268"/>
      <c r="S4131" s="268"/>
      <c r="T4131" s="268"/>
      <c r="U4131" s="268"/>
      <c r="V4131" s="268"/>
      <c r="W4131" s="268"/>
      <c r="X4131" s="268"/>
      <c r="Y4131" s="268"/>
      <c r="Z4131" s="268"/>
      <c r="AC4131" s="268"/>
      <c r="AE4131" s="268"/>
      <c r="AF4131" s="268"/>
      <c r="AG4131" s="268"/>
      <c r="AH4131" s="268"/>
      <c r="AI4131" s="268"/>
      <c r="AM4131" s="268"/>
    </row>
    <row r="4132" spans="1:39" x14ac:dyDescent="0.25">
      <c r="A4132" s="268"/>
      <c r="B4132" s="268"/>
      <c r="C4132" s="268"/>
      <c r="D4132" s="268"/>
      <c r="E4132" s="268"/>
      <c r="F4132" s="268"/>
      <c r="G4132" s="271"/>
      <c r="H4132" s="268"/>
      <c r="J4132" s="268"/>
      <c r="K4132" s="270"/>
      <c r="L4132" s="270"/>
      <c r="M4132" s="270"/>
      <c r="N4132" s="270"/>
      <c r="O4132" s="268"/>
      <c r="P4132" s="268"/>
      <c r="Q4132" s="268"/>
      <c r="R4132" s="268"/>
      <c r="S4132" s="268"/>
      <c r="T4132" s="268"/>
      <c r="U4132" s="268"/>
      <c r="V4132" s="268"/>
      <c r="W4132" s="268"/>
      <c r="X4132" s="268"/>
      <c r="Y4132" s="268"/>
      <c r="Z4132" s="268"/>
      <c r="AC4132" s="268"/>
      <c r="AE4132" s="268"/>
      <c r="AF4132" s="268"/>
      <c r="AG4132" s="268"/>
      <c r="AH4132" s="268"/>
      <c r="AI4132" s="268"/>
      <c r="AM4132" s="268"/>
    </row>
    <row r="4133" spans="1:39" x14ac:dyDescent="0.25">
      <c r="A4133" s="268"/>
      <c r="B4133" s="268"/>
      <c r="C4133" s="268"/>
      <c r="D4133" s="268"/>
      <c r="E4133" s="268"/>
      <c r="F4133" s="268"/>
      <c r="G4133" s="271"/>
      <c r="H4133" s="268"/>
      <c r="J4133" s="268"/>
      <c r="K4133" s="270"/>
      <c r="L4133" s="270"/>
      <c r="M4133" s="270"/>
      <c r="N4133" s="270"/>
      <c r="O4133" s="268"/>
      <c r="P4133" s="268"/>
      <c r="Q4133" s="268"/>
      <c r="R4133" s="268"/>
      <c r="S4133" s="268"/>
      <c r="T4133" s="268"/>
      <c r="U4133" s="268"/>
      <c r="V4133" s="268"/>
      <c r="W4133" s="268"/>
      <c r="X4133" s="268"/>
      <c r="Y4133" s="268"/>
      <c r="Z4133" s="268"/>
      <c r="AC4133" s="268"/>
      <c r="AE4133" s="268"/>
      <c r="AF4133" s="268"/>
      <c r="AG4133" s="268"/>
      <c r="AH4133" s="268"/>
      <c r="AI4133" s="268"/>
      <c r="AM4133" s="268"/>
    </row>
    <row r="4134" spans="1:39" x14ac:dyDescent="0.25">
      <c r="A4134" s="268"/>
      <c r="B4134" s="268"/>
      <c r="C4134" s="268"/>
      <c r="D4134" s="268"/>
      <c r="E4134" s="268"/>
      <c r="F4134" s="268"/>
      <c r="G4134" s="271"/>
      <c r="H4134" s="268"/>
      <c r="K4134" s="270"/>
      <c r="L4134" s="270"/>
      <c r="M4134" s="270"/>
      <c r="N4134" s="270"/>
      <c r="O4134" s="268"/>
      <c r="P4134" s="268"/>
      <c r="Q4134" s="268"/>
      <c r="R4134" s="268"/>
      <c r="S4134" s="268"/>
      <c r="T4134" s="268"/>
      <c r="U4134" s="268"/>
      <c r="V4134" s="268"/>
      <c r="W4134" s="268"/>
      <c r="X4134" s="268"/>
      <c r="Y4134" s="268"/>
      <c r="Z4134" s="268"/>
      <c r="AC4134" s="268"/>
      <c r="AE4134" s="268"/>
      <c r="AF4134" s="268"/>
      <c r="AG4134" s="268"/>
      <c r="AH4134" s="268"/>
      <c r="AI4134" s="268"/>
      <c r="AM4134" s="268"/>
    </row>
    <row r="4135" spans="1:39" x14ac:dyDescent="0.25">
      <c r="A4135" s="268"/>
      <c r="B4135" s="268"/>
      <c r="C4135" s="268"/>
      <c r="D4135" s="268"/>
      <c r="E4135" s="268"/>
      <c r="F4135" s="268"/>
      <c r="G4135" s="271"/>
      <c r="H4135" s="268"/>
      <c r="K4135" s="270"/>
      <c r="L4135" s="270"/>
      <c r="M4135" s="270"/>
      <c r="N4135" s="270"/>
      <c r="O4135" s="268"/>
      <c r="P4135" s="268"/>
      <c r="Q4135" s="268"/>
      <c r="R4135" s="268"/>
      <c r="S4135" s="268"/>
      <c r="T4135" s="268"/>
      <c r="U4135" s="268"/>
      <c r="V4135" s="268"/>
      <c r="W4135" s="268"/>
      <c r="X4135" s="268"/>
      <c r="Y4135" s="268"/>
      <c r="Z4135" s="268"/>
      <c r="AC4135" s="268"/>
      <c r="AE4135" s="268"/>
      <c r="AF4135" s="268"/>
      <c r="AG4135" s="268"/>
      <c r="AH4135" s="268"/>
      <c r="AI4135" s="268"/>
      <c r="AM4135" s="268"/>
    </row>
    <row r="4136" spans="1:39" x14ac:dyDescent="0.25">
      <c r="A4136" s="268"/>
      <c r="B4136" s="268"/>
      <c r="C4136" s="268"/>
      <c r="D4136" s="268"/>
      <c r="E4136" s="268"/>
      <c r="F4136" s="268"/>
      <c r="G4136" s="271"/>
      <c r="H4136" s="268"/>
      <c r="K4136" s="270"/>
      <c r="L4136" s="270"/>
      <c r="M4136" s="270"/>
      <c r="N4136" s="270"/>
      <c r="O4136" s="268"/>
      <c r="P4136" s="268"/>
      <c r="Q4136" s="268"/>
      <c r="R4136" s="268"/>
      <c r="S4136" s="268"/>
      <c r="T4136" s="268"/>
      <c r="U4136" s="268"/>
      <c r="V4136" s="268"/>
      <c r="W4136" s="268"/>
      <c r="X4136" s="268"/>
      <c r="Y4136" s="268"/>
      <c r="Z4136" s="268"/>
      <c r="AC4136" s="268"/>
      <c r="AE4136" s="268"/>
      <c r="AF4136" s="268"/>
      <c r="AG4136" s="268"/>
      <c r="AH4136" s="268"/>
      <c r="AI4136" s="268"/>
      <c r="AM4136" s="268"/>
    </row>
    <row r="4137" spans="1:39" x14ac:dyDescent="0.25">
      <c r="A4137" s="268"/>
      <c r="B4137" s="268"/>
      <c r="C4137" s="268"/>
      <c r="D4137" s="268"/>
      <c r="E4137" s="268"/>
      <c r="F4137" s="268"/>
      <c r="G4137" s="271"/>
      <c r="H4137" s="268"/>
      <c r="K4137" s="270"/>
      <c r="L4137" s="270"/>
      <c r="M4137" s="270"/>
      <c r="N4137" s="270"/>
      <c r="O4137" s="268"/>
      <c r="P4137" s="268"/>
      <c r="Q4137" s="268"/>
      <c r="R4137" s="268"/>
      <c r="S4137" s="268"/>
      <c r="T4137" s="268"/>
      <c r="U4137" s="268"/>
      <c r="V4137" s="268"/>
      <c r="W4137" s="268"/>
      <c r="X4137" s="268"/>
      <c r="Y4137" s="268"/>
      <c r="Z4137" s="268"/>
      <c r="AC4137" s="268"/>
      <c r="AE4137" s="268"/>
      <c r="AF4137" s="268"/>
      <c r="AG4137" s="268"/>
      <c r="AH4137" s="268"/>
      <c r="AI4137" s="268"/>
      <c r="AM4137" s="268"/>
    </row>
    <row r="4138" spans="1:39" x14ac:dyDescent="0.25">
      <c r="A4138" s="268"/>
      <c r="B4138" s="268"/>
      <c r="C4138" s="268"/>
      <c r="D4138" s="268"/>
      <c r="E4138" s="268"/>
      <c r="F4138" s="268"/>
      <c r="G4138" s="271"/>
      <c r="H4138" s="268"/>
      <c r="J4138" s="268"/>
      <c r="K4138" s="270"/>
      <c r="L4138" s="270"/>
      <c r="M4138" s="270"/>
      <c r="N4138" s="270"/>
      <c r="O4138" s="268"/>
      <c r="P4138" s="268"/>
      <c r="Q4138" s="268"/>
      <c r="R4138" s="268"/>
      <c r="S4138" s="268"/>
      <c r="T4138" s="268"/>
      <c r="U4138" s="268"/>
      <c r="V4138" s="268"/>
      <c r="W4138" s="268"/>
      <c r="X4138" s="268"/>
      <c r="Y4138" s="268"/>
      <c r="Z4138" s="268"/>
      <c r="AC4138" s="268"/>
      <c r="AE4138" s="268"/>
      <c r="AF4138" s="268"/>
      <c r="AG4138" s="268"/>
      <c r="AH4138" s="268"/>
      <c r="AI4138" s="268"/>
      <c r="AM4138" s="268"/>
    </row>
    <row r="4139" spans="1:39" x14ac:dyDescent="0.25">
      <c r="A4139" s="268"/>
      <c r="B4139" s="268"/>
      <c r="C4139" s="268"/>
      <c r="D4139" s="268"/>
      <c r="E4139" s="268"/>
      <c r="F4139" s="268"/>
      <c r="G4139" s="271"/>
      <c r="H4139" s="268"/>
      <c r="K4139" s="270"/>
      <c r="L4139" s="270"/>
      <c r="M4139" s="270"/>
      <c r="N4139" s="270"/>
      <c r="O4139" s="268"/>
      <c r="P4139" s="268"/>
      <c r="Q4139" s="268"/>
      <c r="R4139" s="268"/>
      <c r="S4139" s="268"/>
      <c r="T4139" s="268"/>
      <c r="U4139" s="268"/>
      <c r="V4139" s="268"/>
      <c r="W4139" s="268"/>
      <c r="X4139" s="268"/>
      <c r="Y4139" s="268"/>
      <c r="Z4139" s="268"/>
      <c r="AC4139" s="268"/>
      <c r="AE4139" s="268"/>
      <c r="AF4139" s="268"/>
      <c r="AG4139" s="268"/>
      <c r="AH4139" s="268"/>
      <c r="AI4139" s="268"/>
      <c r="AM4139" s="268"/>
    </row>
    <row r="4140" spans="1:39" x14ac:dyDescent="0.25">
      <c r="A4140" s="268"/>
      <c r="B4140" s="268"/>
      <c r="C4140" s="268"/>
      <c r="D4140" s="268"/>
      <c r="E4140" s="268"/>
      <c r="F4140" s="268"/>
      <c r="G4140" s="271"/>
      <c r="H4140" s="268"/>
      <c r="K4140" s="270"/>
      <c r="L4140" s="270"/>
      <c r="M4140" s="270"/>
      <c r="N4140" s="270"/>
      <c r="O4140" s="268"/>
      <c r="P4140" s="268"/>
      <c r="Q4140" s="268"/>
      <c r="R4140" s="268"/>
      <c r="S4140" s="268"/>
      <c r="T4140" s="268"/>
      <c r="U4140" s="268"/>
      <c r="V4140" s="268"/>
      <c r="W4140" s="268"/>
      <c r="X4140" s="268"/>
      <c r="Y4140" s="268"/>
      <c r="Z4140" s="268"/>
      <c r="AC4140" s="268"/>
      <c r="AE4140" s="268"/>
      <c r="AF4140" s="268"/>
      <c r="AG4140" s="268"/>
      <c r="AH4140" s="268"/>
      <c r="AI4140" s="268"/>
      <c r="AM4140" s="268"/>
    </row>
    <row r="4141" spans="1:39" x14ac:dyDescent="0.25">
      <c r="A4141" s="268"/>
      <c r="B4141" s="268"/>
      <c r="C4141" s="268"/>
      <c r="D4141" s="268"/>
      <c r="E4141" s="268"/>
      <c r="F4141" s="268"/>
      <c r="G4141" s="271"/>
      <c r="H4141" s="268"/>
      <c r="K4141" s="270"/>
      <c r="L4141" s="270"/>
      <c r="M4141" s="270"/>
      <c r="N4141" s="270"/>
      <c r="O4141" s="268"/>
      <c r="P4141" s="268"/>
      <c r="Q4141" s="268"/>
      <c r="R4141" s="268"/>
      <c r="S4141" s="268"/>
      <c r="T4141" s="268"/>
      <c r="U4141" s="268"/>
      <c r="V4141" s="268"/>
      <c r="W4141" s="268"/>
      <c r="X4141" s="268"/>
      <c r="Y4141" s="268"/>
      <c r="Z4141" s="268"/>
      <c r="AC4141" s="268"/>
      <c r="AE4141" s="268"/>
      <c r="AF4141" s="268"/>
      <c r="AG4141" s="268"/>
      <c r="AH4141" s="268"/>
      <c r="AI4141" s="268"/>
      <c r="AM4141" s="268"/>
    </row>
    <row r="4142" spans="1:39" x14ac:dyDescent="0.25">
      <c r="A4142" s="268"/>
      <c r="B4142" s="268"/>
      <c r="C4142" s="268"/>
      <c r="D4142" s="268"/>
      <c r="E4142" s="268"/>
      <c r="F4142" s="268"/>
      <c r="G4142" s="271"/>
      <c r="H4142" s="268"/>
      <c r="K4142" s="270"/>
      <c r="L4142" s="270"/>
      <c r="M4142" s="270"/>
      <c r="N4142" s="270"/>
      <c r="O4142" s="268"/>
      <c r="P4142" s="268"/>
      <c r="Q4142" s="268"/>
      <c r="R4142" s="268"/>
      <c r="S4142" s="268"/>
      <c r="T4142" s="268"/>
      <c r="U4142" s="268"/>
      <c r="V4142" s="268"/>
      <c r="W4142" s="268"/>
      <c r="X4142" s="268"/>
      <c r="Y4142" s="268"/>
      <c r="Z4142" s="268"/>
      <c r="AC4142" s="268"/>
      <c r="AE4142" s="268"/>
      <c r="AF4142" s="268"/>
      <c r="AG4142" s="268"/>
      <c r="AH4142" s="268"/>
      <c r="AI4142" s="268"/>
      <c r="AM4142" s="268"/>
    </row>
    <row r="4143" spans="1:39" x14ac:dyDescent="0.25">
      <c r="A4143" s="268"/>
      <c r="B4143" s="268"/>
      <c r="C4143" s="268"/>
      <c r="D4143" s="268"/>
      <c r="E4143" s="268"/>
      <c r="F4143" s="268"/>
      <c r="G4143" s="271"/>
      <c r="H4143" s="268"/>
      <c r="K4143" s="270"/>
      <c r="L4143" s="270"/>
      <c r="M4143" s="270"/>
      <c r="N4143" s="270"/>
      <c r="O4143" s="268"/>
      <c r="P4143" s="268"/>
      <c r="Q4143" s="268"/>
      <c r="R4143" s="268"/>
      <c r="S4143" s="268"/>
      <c r="T4143" s="268"/>
      <c r="U4143" s="268"/>
      <c r="V4143" s="268"/>
      <c r="W4143" s="268"/>
      <c r="X4143" s="268"/>
      <c r="Y4143" s="268"/>
      <c r="Z4143" s="268"/>
      <c r="AC4143" s="268"/>
      <c r="AE4143" s="268"/>
      <c r="AF4143" s="268"/>
      <c r="AG4143" s="268"/>
      <c r="AH4143" s="268"/>
      <c r="AI4143" s="268"/>
      <c r="AM4143" s="268"/>
    </row>
    <row r="4144" spans="1:39" x14ac:dyDescent="0.25">
      <c r="A4144" s="268"/>
      <c r="B4144" s="268"/>
      <c r="C4144" s="268"/>
      <c r="D4144" s="268"/>
      <c r="E4144" s="268"/>
      <c r="F4144" s="268"/>
      <c r="G4144" s="271"/>
      <c r="H4144" s="268"/>
      <c r="K4144" s="270"/>
      <c r="L4144" s="270"/>
      <c r="M4144" s="270"/>
      <c r="N4144" s="270"/>
      <c r="O4144" s="268"/>
      <c r="P4144" s="268"/>
      <c r="Q4144" s="268"/>
      <c r="R4144" s="268"/>
      <c r="S4144" s="268"/>
      <c r="T4144" s="268"/>
      <c r="U4144" s="268"/>
      <c r="V4144" s="268"/>
      <c r="W4144" s="268"/>
      <c r="X4144" s="268"/>
      <c r="Y4144" s="268"/>
      <c r="Z4144" s="268"/>
      <c r="AC4144" s="268"/>
      <c r="AE4144" s="268"/>
      <c r="AF4144" s="268"/>
      <c r="AG4144" s="268"/>
      <c r="AH4144" s="268"/>
      <c r="AI4144" s="268"/>
      <c r="AM4144" s="268"/>
    </row>
    <row r="4145" spans="1:39" x14ac:dyDescent="0.25">
      <c r="A4145" s="268"/>
      <c r="B4145" s="268"/>
      <c r="C4145" s="268"/>
      <c r="D4145" s="268"/>
      <c r="E4145" s="268"/>
      <c r="F4145" s="268"/>
      <c r="G4145" s="271"/>
      <c r="H4145" s="268"/>
      <c r="K4145" s="270"/>
      <c r="L4145" s="270"/>
      <c r="M4145" s="270"/>
      <c r="N4145" s="270"/>
      <c r="O4145" s="268"/>
      <c r="P4145" s="268"/>
      <c r="Q4145" s="268"/>
      <c r="R4145" s="268"/>
      <c r="S4145" s="268"/>
      <c r="T4145" s="268"/>
      <c r="U4145" s="268"/>
      <c r="V4145" s="268"/>
      <c r="W4145" s="268"/>
      <c r="X4145" s="268"/>
      <c r="Y4145" s="268"/>
      <c r="Z4145" s="268"/>
      <c r="AC4145" s="268"/>
      <c r="AE4145" s="268"/>
      <c r="AF4145" s="268"/>
      <c r="AG4145" s="268"/>
      <c r="AH4145" s="268"/>
      <c r="AI4145" s="268"/>
      <c r="AM4145" s="268"/>
    </row>
    <row r="4146" spans="1:39" x14ac:dyDescent="0.25">
      <c r="A4146" s="268"/>
      <c r="B4146" s="268"/>
      <c r="C4146" s="268"/>
      <c r="D4146" s="268"/>
      <c r="E4146" s="268"/>
      <c r="F4146" s="268"/>
      <c r="G4146" s="271"/>
      <c r="H4146" s="268"/>
      <c r="K4146" s="270"/>
      <c r="L4146" s="270"/>
      <c r="M4146" s="270"/>
      <c r="N4146" s="270"/>
      <c r="O4146" s="268"/>
      <c r="P4146" s="268"/>
      <c r="Q4146" s="268"/>
      <c r="R4146" s="268"/>
      <c r="S4146" s="268"/>
      <c r="T4146" s="268"/>
      <c r="U4146" s="268"/>
      <c r="V4146" s="268"/>
      <c r="W4146" s="268"/>
      <c r="X4146" s="268"/>
      <c r="Y4146" s="268"/>
      <c r="Z4146" s="268"/>
      <c r="AC4146" s="268"/>
      <c r="AE4146" s="268"/>
      <c r="AF4146" s="268"/>
      <c r="AG4146" s="268"/>
      <c r="AH4146" s="268"/>
      <c r="AI4146" s="268"/>
      <c r="AM4146" s="268"/>
    </row>
    <row r="4147" spans="1:39" x14ac:dyDescent="0.25">
      <c r="A4147" s="268"/>
      <c r="B4147" s="268"/>
      <c r="C4147" s="268"/>
      <c r="D4147" s="268"/>
      <c r="E4147" s="268"/>
      <c r="F4147" s="268"/>
      <c r="G4147" s="271"/>
      <c r="H4147" s="268"/>
      <c r="K4147" s="270"/>
      <c r="L4147" s="270"/>
      <c r="M4147" s="270"/>
      <c r="N4147" s="270"/>
      <c r="O4147" s="268"/>
      <c r="P4147" s="268"/>
      <c r="Q4147" s="268"/>
      <c r="R4147" s="268"/>
      <c r="S4147" s="268"/>
      <c r="T4147" s="268"/>
      <c r="U4147" s="268"/>
      <c r="V4147" s="268"/>
      <c r="W4147" s="268"/>
      <c r="X4147" s="268"/>
      <c r="Y4147" s="268"/>
      <c r="Z4147" s="268"/>
      <c r="AC4147" s="268"/>
      <c r="AE4147" s="268"/>
      <c r="AF4147" s="268"/>
      <c r="AG4147" s="268"/>
      <c r="AH4147" s="268"/>
      <c r="AI4147" s="268"/>
      <c r="AM4147" s="268"/>
    </row>
    <row r="4148" spans="1:39" x14ac:dyDescent="0.25">
      <c r="A4148" s="268"/>
      <c r="B4148" s="268"/>
      <c r="C4148" s="268"/>
      <c r="D4148" s="268"/>
      <c r="E4148" s="268"/>
      <c r="F4148" s="268"/>
      <c r="G4148" s="271"/>
      <c r="H4148" s="268"/>
      <c r="K4148" s="270"/>
      <c r="L4148" s="270"/>
      <c r="M4148" s="270"/>
      <c r="N4148" s="270"/>
      <c r="O4148" s="268"/>
      <c r="P4148" s="268"/>
      <c r="Q4148" s="268"/>
      <c r="R4148" s="268"/>
      <c r="S4148" s="268"/>
      <c r="T4148" s="268"/>
      <c r="U4148" s="268"/>
      <c r="V4148" s="268"/>
      <c r="W4148" s="268"/>
      <c r="X4148" s="268"/>
      <c r="Y4148" s="268"/>
      <c r="Z4148" s="268"/>
      <c r="AC4148" s="268"/>
      <c r="AE4148" s="268"/>
      <c r="AF4148" s="268"/>
      <c r="AG4148" s="268"/>
      <c r="AH4148" s="268"/>
      <c r="AI4148" s="268"/>
      <c r="AM4148" s="268"/>
    </row>
    <row r="4149" spans="1:39" x14ac:dyDescent="0.25">
      <c r="A4149" s="268"/>
      <c r="B4149" s="268"/>
      <c r="C4149" s="268"/>
      <c r="D4149" s="268"/>
      <c r="E4149" s="268"/>
      <c r="F4149" s="268"/>
      <c r="G4149" s="271"/>
      <c r="H4149" s="268"/>
      <c r="K4149" s="270"/>
      <c r="L4149" s="270"/>
      <c r="M4149" s="270"/>
      <c r="N4149" s="270"/>
      <c r="O4149" s="268"/>
      <c r="P4149" s="268"/>
      <c r="Q4149" s="268"/>
      <c r="R4149" s="268"/>
      <c r="S4149" s="268"/>
      <c r="T4149" s="268"/>
      <c r="U4149" s="268"/>
      <c r="V4149" s="268"/>
      <c r="W4149" s="268"/>
      <c r="X4149" s="268"/>
      <c r="Y4149" s="268"/>
      <c r="Z4149" s="268"/>
      <c r="AC4149" s="268"/>
      <c r="AE4149" s="268"/>
      <c r="AF4149" s="268"/>
      <c r="AG4149" s="268"/>
      <c r="AH4149" s="268"/>
      <c r="AI4149" s="268"/>
      <c r="AM4149" s="268"/>
    </row>
    <row r="4150" spans="1:39" x14ac:dyDescent="0.25">
      <c r="A4150" s="268"/>
      <c r="B4150" s="268"/>
      <c r="C4150" s="268"/>
      <c r="D4150" s="268"/>
      <c r="E4150" s="268"/>
      <c r="F4150" s="268"/>
      <c r="G4150" s="271"/>
      <c r="H4150" s="268"/>
      <c r="J4150" s="268"/>
      <c r="K4150" s="270"/>
      <c r="L4150" s="270"/>
      <c r="M4150" s="270"/>
      <c r="N4150" s="270"/>
      <c r="O4150" s="268"/>
      <c r="P4150" s="268"/>
      <c r="Q4150" s="268"/>
      <c r="R4150" s="268"/>
      <c r="S4150" s="268"/>
      <c r="T4150" s="268"/>
      <c r="U4150" s="268"/>
      <c r="V4150" s="268"/>
      <c r="W4150" s="268"/>
      <c r="X4150" s="268"/>
      <c r="Y4150" s="268"/>
      <c r="Z4150" s="268"/>
      <c r="AC4150" s="268"/>
      <c r="AE4150" s="268"/>
      <c r="AF4150" s="268"/>
      <c r="AG4150" s="268"/>
      <c r="AH4150" s="268"/>
      <c r="AI4150" s="268"/>
      <c r="AM4150" s="268"/>
    </row>
    <row r="4151" spans="1:39" x14ac:dyDescent="0.25">
      <c r="A4151" s="268"/>
      <c r="B4151" s="268"/>
      <c r="C4151" s="268"/>
      <c r="D4151" s="268"/>
      <c r="E4151" s="268"/>
      <c r="F4151" s="268"/>
      <c r="G4151" s="271"/>
      <c r="H4151" s="268"/>
      <c r="K4151" s="270"/>
      <c r="L4151" s="270"/>
      <c r="M4151" s="270"/>
      <c r="N4151" s="270"/>
      <c r="O4151" s="268"/>
      <c r="P4151" s="268"/>
      <c r="Q4151" s="268"/>
      <c r="R4151" s="268"/>
      <c r="S4151" s="268"/>
      <c r="T4151" s="268"/>
      <c r="U4151" s="268"/>
      <c r="V4151" s="268"/>
      <c r="W4151" s="268"/>
      <c r="X4151" s="268"/>
      <c r="Y4151" s="268"/>
      <c r="Z4151" s="268"/>
      <c r="AC4151" s="268"/>
      <c r="AE4151" s="268"/>
      <c r="AF4151" s="268"/>
      <c r="AG4151" s="268"/>
      <c r="AH4151" s="268"/>
      <c r="AI4151" s="268"/>
      <c r="AM4151" s="268"/>
    </row>
    <row r="4152" spans="1:39" x14ac:dyDescent="0.25">
      <c r="A4152" s="268"/>
      <c r="B4152" s="268"/>
      <c r="C4152" s="268"/>
      <c r="D4152" s="268"/>
      <c r="E4152" s="268"/>
      <c r="F4152" s="268"/>
      <c r="G4152" s="271"/>
      <c r="H4152" s="268"/>
      <c r="K4152" s="270"/>
      <c r="L4152" s="270"/>
      <c r="M4152" s="270"/>
      <c r="N4152" s="270"/>
      <c r="O4152" s="268"/>
      <c r="P4152" s="268"/>
      <c r="Q4152" s="268"/>
      <c r="R4152" s="268"/>
      <c r="S4152" s="268"/>
      <c r="T4152" s="268"/>
      <c r="U4152" s="268"/>
      <c r="V4152" s="268"/>
      <c r="W4152" s="268"/>
      <c r="X4152" s="268"/>
      <c r="Y4152" s="268"/>
      <c r="Z4152" s="268"/>
      <c r="AC4152" s="268"/>
      <c r="AE4152" s="268"/>
      <c r="AF4152" s="268"/>
      <c r="AG4152" s="268"/>
      <c r="AH4152" s="268"/>
      <c r="AI4152" s="268"/>
      <c r="AM4152" s="268"/>
    </row>
    <row r="4153" spans="1:39" x14ac:dyDescent="0.25">
      <c r="A4153" s="268"/>
      <c r="B4153" s="268"/>
      <c r="C4153" s="268"/>
      <c r="D4153" s="268"/>
      <c r="E4153" s="268"/>
      <c r="F4153" s="268"/>
      <c r="G4153" s="271"/>
      <c r="H4153" s="268"/>
      <c r="K4153" s="270"/>
      <c r="L4153" s="270"/>
      <c r="M4153" s="270"/>
      <c r="N4153" s="270"/>
      <c r="O4153" s="268"/>
      <c r="P4153" s="268"/>
      <c r="Q4153" s="268"/>
      <c r="R4153" s="268"/>
      <c r="S4153" s="268"/>
      <c r="T4153" s="268"/>
      <c r="U4153" s="268"/>
      <c r="V4153" s="268"/>
      <c r="W4153" s="268"/>
      <c r="X4153" s="268"/>
      <c r="Y4153" s="268"/>
      <c r="Z4153" s="268"/>
      <c r="AC4153" s="268"/>
      <c r="AE4153" s="268"/>
      <c r="AF4153" s="268"/>
      <c r="AG4153" s="268"/>
      <c r="AH4153" s="268"/>
      <c r="AI4153" s="268"/>
      <c r="AM4153" s="268"/>
    </row>
    <row r="4154" spans="1:39" x14ac:dyDescent="0.25">
      <c r="A4154" s="268"/>
      <c r="B4154" s="268"/>
      <c r="C4154" s="268"/>
      <c r="D4154" s="268"/>
      <c r="E4154" s="268"/>
      <c r="F4154" s="268"/>
      <c r="G4154" s="271"/>
      <c r="H4154" s="268"/>
      <c r="K4154" s="270"/>
      <c r="L4154" s="270"/>
      <c r="M4154" s="270"/>
      <c r="N4154" s="270"/>
      <c r="O4154" s="268"/>
      <c r="P4154" s="268"/>
      <c r="Q4154" s="268"/>
      <c r="R4154" s="268"/>
      <c r="S4154" s="268"/>
      <c r="T4154" s="268"/>
      <c r="U4154" s="268"/>
      <c r="V4154" s="268"/>
      <c r="W4154" s="268"/>
      <c r="X4154" s="268"/>
      <c r="Y4154" s="268"/>
      <c r="Z4154" s="268"/>
      <c r="AC4154" s="268"/>
      <c r="AE4154" s="268"/>
      <c r="AF4154" s="268"/>
      <c r="AG4154" s="268"/>
      <c r="AH4154" s="268"/>
      <c r="AI4154" s="268"/>
      <c r="AM4154" s="268"/>
    </row>
    <row r="4155" spans="1:39" x14ac:dyDescent="0.25">
      <c r="A4155" s="268"/>
      <c r="B4155" s="268"/>
      <c r="C4155" s="268"/>
      <c r="D4155" s="268"/>
      <c r="E4155" s="268"/>
      <c r="F4155" s="268"/>
      <c r="G4155" s="271"/>
      <c r="H4155" s="268"/>
      <c r="K4155" s="270"/>
      <c r="L4155" s="270"/>
      <c r="M4155" s="270"/>
      <c r="N4155" s="270"/>
      <c r="O4155" s="268"/>
      <c r="P4155" s="268"/>
      <c r="Q4155" s="268"/>
      <c r="R4155" s="268"/>
      <c r="S4155" s="268"/>
      <c r="T4155" s="268"/>
      <c r="U4155" s="268"/>
      <c r="V4155" s="268"/>
      <c r="W4155" s="268"/>
      <c r="X4155" s="268"/>
      <c r="Y4155" s="268"/>
      <c r="Z4155" s="268"/>
      <c r="AC4155" s="268"/>
      <c r="AE4155" s="268"/>
      <c r="AF4155" s="268"/>
      <c r="AG4155" s="268"/>
      <c r="AH4155" s="268"/>
      <c r="AI4155" s="268"/>
      <c r="AM4155" s="268"/>
    </row>
    <row r="4156" spans="1:39" x14ac:dyDescent="0.25">
      <c r="A4156" s="268"/>
      <c r="B4156" s="268"/>
      <c r="C4156" s="268"/>
      <c r="D4156" s="268"/>
      <c r="E4156" s="268"/>
      <c r="F4156" s="268"/>
      <c r="G4156" s="271"/>
      <c r="H4156" s="268"/>
      <c r="K4156" s="270"/>
      <c r="L4156" s="270"/>
      <c r="M4156" s="270"/>
      <c r="N4156" s="270"/>
      <c r="O4156" s="268"/>
      <c r="P4156" s="268"/>
      <c r="Q4156" s="268"/>
      <c r="R4156" s="268"/>
      <c r="S4156" s="268"/>
      <c r="T4156" s="268"/>
      <c r="U4156" s="268"/>
      <c r="V4156" s="268"/>
      <c r="W4156" s="268"/>
      <c r="X4156" s="268"/>
      <c r="Y4156" s="268"/>
      <c r="Z4156" s="268"/>
      <c r="AC4156" s="268"/>
      <c r="AE4156" s="268"/>
      <c r="AF4156" s="268"/>
      <c r="AG4156" s="268"/>
      <c r="AH4156" s="268"/>
      <c r="AI4156" s="268"/>
      <c r="AM4156" s="268"/>
    </row>
    <row r="4157" spans="1:39" x14ac:dyDescent="0.25">
      <c r="A4157" s="268"/>
      <c r="B4157" s="268"/>
      <c r="C4157" s="268"/>
      <c r="D4157" s="268"/>
      <c r="E4157" s="268"/>
      <c r="F4157" s="268"/>
      <c r="G4157" s="271"/>
      <c r="H4157" s="268"/>
      <c r="K4157" s="270"/>
      <c r="L4157" s="270"/>
      <c r="M4157" s="270"/>
      <c r="N4157" s="270"/>
      <c r="O4157" s="268"/>
      <c r="P4157" s="268"/>
      <c r="Q4157" s="268"/>
      <c r="R4157" s="268"/>
      <c r="S4157" s="268"/>
      <c r="T4157" s="268"/>
      <c r="U4157" s="268"/>
      <c r="V4157" s="268"/>
      <c r="W4157" s="268"/>
      <c r="X4157" s="268"/>
      <c r="Y4157" s="268"/>
      <c r="Z4157" s="268"/>
      <c r="AC4157" s="268"/>
      <c r="AE4157" s="268"/>
      <c r="AF4157" s="268"/>
      <c r="AG4157" s="268"/>
      <c r="AH4157" s="268"/>
      <c r="AI4157" s="268"/>
      <c r="AM4157" s="268"/>
    </row>
    <row r="4158" spans="1:39" x14ac:dyDescent="0.25">
      <c r="A4158" s="268"/>
      <c r="B4158" s="268"/>
      <c r="C4158" s="268"/>
      <c r="D4158" s="268"/>
      <c r="E4158" s="268"/>
      <c r="F4158" s="268"/>
      <c r="G4158" s="271"/>
      <c r="H4158" s="268"/>
      <c r="K4158" s="270"/>
      <c r="L4158" s="270"/>
      <c r="M4158" s="270"/>
      <c r="N4158" s="270"/>
      <c r="O4158" s="268"/>
      <c r="P4158" s="268"/>
      <c r="Q4158" s="268"/>
      <c r="R4158" s="268"/>
      <c r="S4158" s="268"/>
      <c r="T4158" s="268"/>
      <c r="U4158" s="268"/>
      <c r="V4158" s="268"/>
      <c r="W4158" s="268"/>
      <c r="X4158" s="268"/>
      <c r="Y4158" s="268"/>
      <c r="Z4158" s="268"/>
      <c r="AC4158" s="268"/>
      <c r="AE4158" s="268"/>
      <c r="AF4158" s="268"/>
      <c r="AG4158" s="268"/>
      <c r="AH4158" s="268"/>
      <c r="AI4158" s="268"/>
      <c r="AM4158" s="268"/>
    </row>
    <row r="4159" spans="1:39" x14ac:dyDescent="0.25">
      <c r="A4159" s="268"/>
      <c r="B4159" s="268"/>
      <c r="C4159" s="268"/>
      <c r="D4159" s="268"/>
      <c r="E4159" s="268"/>
      <c r="F4159" s="268"/>
      <c r="G4159" s="271"/>
      <c r="H4159" s="268"/>
      <c r="K4159" s="270"/>
      <c r="L4159" s="270"/>
      <c r="M4159" s="270"/>
      <c r="N4159" s="270"/>
      <c r="O4159" s="268"/>
      <c r="P4159" s="268"/>
      <c r="Q4159" s="268"/>
      <c r="R4159" s="268"/>
      <c r="S4159" s="268"/>
      <c r="T4159" s="268"/>
      <c r="U4159" s="268"/>
      <c r="V4159" s="268"/>
      <c r="W4159" s="268"/>
      <c r="X4159" s="268"/>
      <c r="Y4159" s="268"/>
      <c r="Z4159" s="268"/>
      <c r="AC4159" s="268"/>
      <c r="AE4159" s="268"/>
      <c r="AF4159" s="268"/>
      <c r="AG4159" s="268"/>
      <c r="AH4159" s="268"/>
      <c r="AI4159" s="268"/>
      <c r="AM4159" s="268"/>
    </row>
    <row r="4160" spans="1:39" x14ac:dyDescent="0.25">
      <c r="A4160" s="268"/>
      <c r="B4160" s="268"/>
      <c r="C4160" s="268"/>
      <c r="D4160" s="268"/>
      <c r="E4160" s="268"/>
      <c r="F4160" s="268"/>
      <c r="G4160" s="271"/>
      <c r="H4160" s="268"/>
      <c r="K4160" s="270"/>
      <c r="L4160" s="270"/>
      <c r="M4160" s="270"/>
      <c r="N4160" s="270"/>
      <c r="O4160" s="268"/>
      <c r="P4160" s="268"/>
      <c r="Q4160" s="268"/>
      <c r="R4160" s="268"/>
      <c r="S4160" s="268"/>
      <c r="T4160" s="268"/>
      <c r="U4160" s="268"/>
      <c r="V4160" s="268"/>
      <c r="W4160" s="268"/>
      <c r="X4160" s="268"/>
      <c r="Y4160" s="268"/>
      <c r="Z4160" s="268"/>
      <c r="AC4160" s="268"/>
      <c r="AE4160" s="268"/>
      <c r="AF4160" s="268"/>
      <c r="AG4160" s="268"/>
      <c r="AH4160" s="268"/>
      <c r="AI4160" s="268"/>
      <c r="AM4160" s="268"/>
    </row>
    <row r="4161" spans="1:39" x14ac:dyDescent="0.25">
      <c r="A4161" s="268"/>
      <c r="B4161" s="268"/>
      <c r="C4161" s="268"/>
      <c r="D4161" s="268"/>
      <c r="E4161" s="268"/>
      <c r="F4161" s="268"/>
      <c r="G4161" s="271"/>
      <c r="H4161" s="268"/>
      <c r="K4161" s="270"/>
      <c r="L4161" s="270"/>
      <c r="M4161" s="270"/>
      <c r="N4161" s="270"/>
      <c r="O4161" s="268"/>
      <c r="P4161" s="268"/>
      <c r="Q4161" s="268"/>
      <c r="R4161" s="268"/>
      <c r="S4161" s="268"/>
      <c r="T4161" s="268"/>
      <c r="U4161" s="268"/>
      <c r="V4161" s="268"/>
      <c r="W4161" s="268"/>
      <c r="X4161" s="268"/>
      <c r="Y4161" s="268"/>
      <c r="Z4161" s="268"/>
      <c r="AC4161" s="268"/>
      <c r="AE4161" s="268"/>
      <c r="AF4161" s="268"/>
      <c r="AG4161" s="268"/>
      <c r="AH4161" s="268"/>
      <c r="AI4161" s="268"/>
      <c r="AM4161" s="268"/>
    </row>
    <row r="4162" spans="1:39" x14ac:dyDescent="0.25">
      <c r="A4162" s="268"/>
      <c r="B4162" s="268"/>
      <c r="C4162" s="268"/>
      <c r="D4162" s="268"/>
      <c r="E4162" s="268"/>
      <c r="F4162" s="268"/>
      <c r="G4162" s="271"/>
      <c r="H4162" s="268"/>
      <c r="K4162" s="270"/>
      <c r="L4162" s="270"/>
      <c r="M4162" s="270"/>
      <c r="N4162" s="270"/>
      <c r="O4162" s="268"/>
      <c r="P4162" s="268"/>
      <c r="Q4162" s="268"/>
      <c r="R4162" s="268"/>
      <c r="S4162" s="268"/>
      <c r="T4162" s="268"/>
      <c r="U4162" s="268"/>
      <c r="V4162" s="268"/>
      <c r="W4162" s="268"/>
      <c r="X4162" s="268"/>
      <c r="Y4162" s="268"/>
      <c r="Z4162" s="268"/>
      <c r="AC4162" s="268"/>
      <c r="AE4162" s="268"/>
      <c r="AF4162" s="268"/>
      <c r="AG4162" s="268"/>
      <c r="AH4162" s="268"/>
      <c r="AI4162" s="268"/>
      <c r="AM4162" s="268"/>
    </row>
    <row r="4163" spans="1:39" x14ac:dyDescent="0.25">
      <c r="A4163" s="268"/>
      <c r="B4163" s="268"/>
      <c r="C4163" s="268"/>
      <c r="D4163" s="268"/>
      <c r="E4163" s="268"/>
      <c r="F4163" s="268"/>
      <c r="G4163" s="271"/>
      <c r="H4163" s="268"/>
      <c r="K4163" s="270"/>
      <c r="L4163" s="270"/>
      <c r="M4163" s="270"/>
      <c r="N4163" s="270"/>
      <c r="O4163" s="268"/>
      <c r="P4163" s="268"/>
      <c r="Q4163" s="268"/>
      <c r="R4163" s="268"/>
      <c r="S4163" s="268"/>
      <c r="T4163" s="268"/>
      <c r="U4163" s="268"/>
      <c r="V4163" s="268"/>
      <c r="W4163" s="268"/>
      <c r="X4163" s="268"/>
      <c r="Y4163" s="268"/>
      <c r="Z4163" s="268"/>
      <c r="AC4163" s="268"/>
      <c r="AE4163" s="268"/>
      <c r="AF4163" s="268"/>
      <c r="AG4163" s="268"/>
      <c r="AH4163" s="268"/>
      <c r="AI4163" s="268"/>
      <c r="AM4163" s="268"/>
    </row>
    <row r="4164" spans="1:39" x14ac:dyDescent="0.25">
      <c r="A4164" s="268"/>
      <c r="B4164" s="268"/>
      <c r="C4164" s="268"/>
      <c r="D4164" s="268"/>
      <c r="E4164" s="268"/>
      <c r="F4164" s="268"/>
      <c r="G4164" s="271"/>
      <c r="H4164" s="268"/>
      <c r="K4164" s="270"/>
      <c r="L4164" s="270"/>
      <c r="M4164" s="270"/>
      <c r="N4164" s="270"/>
      <c r="O4164" s="268"/>
      <c r="P4164" s="268"/>
      <c r="Q4164" s="268"/>
      <c r="R4164" s="268"/>
      <c r="S4164" s="268"/>
      <c r="T4164" s="268"/>
      <c r="U4164" s="268"/>
      <c r="V4164" s="268"/>
      <c r="W4164" s="268"/>
      <c r="X4164" s="268"/>
      <c r="Y4164" s="268"/>
      <c r="Z4164" s="268"/>
      <c r="AC4164" s="268"/>
      <c r="AE4164" s="268"/>
      <c r="AF4164" s="268"/>
      <c r="AG4164" s="268"/>
      <c r="AH4164" s="268"/>
      <c r="AI4164" s="268"/>
      <c r="AM4164" s="268"/>
    </row>
    <row r="4165" spans="1:39" x14ac:dyDescent="0.25">
      <c r="A4165" s="268"/>
      <c r="B4165" s="268"/>
      <c r="C4165" s="268"/>
      <c r="D4165" s="268"/>
      <c r="E4165" s="268"/>
      <c r="F4165" s="268"/>
      <c r="G4165" s="271"/>
      <c r="H4165" s="268"/>
      <c r="K4165" s="270"/>
      <c r="L4165" s="270"/>
      <c r="M4165" s="270"/>
      <c r="N4165" s="270"/>
      <c r="O4165" s="268"/>
      <c r="P4165" s="268"/>
      <c r="Q4165" s="268"/>
      <c r="R4165" s="268"/>
      <c r="S4165" s="268"/>
      <c r="T4165" s="268"/>
      <c r="U4165" s="268"/>
      <c r="V4165" s="268"/>
      <c r="W4165" s="268"/>
      <c r="X4165" s="268"/>
      <c r="Y4165" s="268"/>
      <c r="Z4165" s="268"/>
      <c r="AC4165" s="268"/>
      <c r="AE4165" s="268"/>
      <c r="AF4165" s="268"/>
      <c r="AG4165" s="268"/>
      <c r="AH4165" s="268"/>
      <c r="AI4165" s="268"/>
      <c r="AM4165" s="268"/>
    </row>
    <row r="4166" spans="1:39" x14ac:dyDescent="0.25">
      <c r="A4166" s="268"/>
      <c r="B4166" s="268"/>
      <c r="C4166" s="268"/>
      <c r="D4166" s="268"/>
      <c r="E4166" s="268"/>
      <c r="F4166" s="268"/>
      <c r="G4166" s="271"/>
      <c r="H4166" s="268"/>
      <c r="K4166" s="270"/>
      <c r="L4166" s="270"/>
      <c r="M4166" s="270"/>
      <c r="N4166" s="270"/>
      <c r="O4166" s="268"/>
      <c r="P4166" s="268"/>
      <c r="Q4166" s="268"/>
      <c r="R4166" s="268"/>
      <c r="S4166" s="268"/>
      <c r="T4166" s="268"/>
      <c r="U4166" s="268"/>
      <c r="V4166" s="268"/>
      <c r="W4166" s="268"/>
      <c r="X4166" s="268"/>
      <c r="Y4166" s="268"/>
      <c r="Z4166" s="268"/>
      <c r="AC4166" s="268"/>
      <c r="AE4166" s="268"/>
      <c r="AF4166" s="268"/>
      <c r="AG4166" s="268"/>
      <c r="AH4166" s="268"/>
      <c r="AI4166" s="268"/>
      <c r="AM4166" s="268"/>
    </row>
    <row r="4167" spans="1:39" x14ac:dyDescent="0.25">
      <c r="A4167" s="268"/>
      <c r="B4167" s="268"/>
      <c r="C4167" s="268"/>
      <c r="D4167" s="268"/>
      <c r="E4167" s="268"/>
      <c r="F4167" s="268"/>
      <c r="G4167" s="271"/>
      <c r="H4167" s="268"/>
      <c r="K4167" s="270"/>
      <c r="L4167" s="270"/>
      <c r="M4167" s="270"/>
      <c r="N4167" s="270"/>
      <c r="O4167" s="268"/>
      <c r="P4167" s="268"/>
      <c r="Q4167" s="268"/>
      <c r="R4167" s="268"/>
      <c r="S4167" s="268"/>
      <c r="T4167" s="268"/>
      <c r="U4167" s="268"/>
      <c r="V4167" s="268"/>
      <c r="W4167" s="268"/>
      <c r="X4167" s="268"/>
      <c r="Y4167" s="268"/>
      <c r="Z4167" s="268"/>
      <c r="AC4167" s="268"/>
      <c r="AE4167" s="268"/>
      <c r="AF4167" s="268"/>
      <c r="AG4167" s="268"/>
      <c r="AH4167" s="268"/>
      <c r="AI4167" s="268"/>
      <c r="AM4167" s="268"/>
    </row>
    <row r="4168" spans="1:39" x14ac:dyDescent="0.25">
      <c r="A4168" s="268"/>
      <c r="B4168" s="268"/>
      <c r="C4168" s="268"/>
      <c r="D4168" s="268"/>
      <c r="E4168" s="268"/>
      <c r="F4168" s="268"/>
      <c r="G4168" s="271"/>
      <c r="H4168" s="268"/>
      <c r="K4168" s="270"/>
      <c r="L4168" s="270"/>
      <c r="M4168" s="270"/>
      <c r="N4168" s="270"/>
      <c r="O4168" s="268"/>
      <c r="P4168" s="268"/>
      <c r="Q4168" s="268"/>
      <c r="R4168" s="268"/>
      <c r="S4168" s="268"/>
      <c r="T4168" s="268"/>
      <c r="U4168" s="268"/>
      <c r="V4168" s="268"/>
      <c r="W4168" s="268"/>
      <c r="X4168" s="268"/>
      <c r="Y4168" s="268"/>
      <c r="Z4168" s="268"/>
      <c r="AC4168" s="268"/>
      <c r="AE4168" s="268"/>
      <c r="AF4168" s="268"/>
      <c r="AG4168" s="268"/>
      <c r="AH4168" s="268"/>
      <c r="AI4168" s="268"/>
      <c r="AM4168" s="268"/>
    </row>
    <row r="4169" spans="1:39" x14ac:dyDescent="0.25">
      <c r="A4169" s="268"/>
      <c r="B4169" s="268"/>
      <c r="C4169" s="268"/>
      <c r="D4169" s="268"/>
      <c r="E4169" s="268"/>
      <c r="F4169" s="268"/>
      <c r="G4169" s="271"/>
      <c r="H4169" s="268"/>
      <c r="K4169" s="270"/>
      <c r="L4169" s="270"/>
      <c r="M4169" s="270"/>
      <c r="N4169" s="270"/>
      <c r="O4169" s="268"/>
      <c r="P4169" s="268"/>
      <c r="Q4169" s="268"/>
      <c r="R4169" s="268"/>
      <c r="S4169" s="268"/>
      <c r="T4169" s="268"/>
      <c r="U4169" s="268"/>
      <c r="V4169" s="268"/>
      <c r="W4169" s="268"/>
      <c r="X4169" s="268"/>
      <c r="Y4169" s="268"/>
      <c r="Z4169" s="268"/>
      <c r="AC4169" s="268"/>
      <c r="AE4169" s="268"/>
      <c r="AF4169" s="268"/>
      <c r="AG4169" s="268"/>
      <c r="AH4169" s="268"/>
      <c r="AI4169" s="268"/>
      <c r="AM4169" s="268"/>
    </row>
    <row r="4170" spans="1:39" x14ac:dyDescent="0.25">
      <c r="A4170" s="268"/>
      <c r="B4170" s="268"/>
      <c r="C4170" s="268"/>
      <c r="D4170" s="268"/>
      <c r="E4170" s="268"/>
      <c r="F4170" s="268"/>
      <c r="G4170" s="271"/>
      <c r="H4170" s="268"/>
      <c r="K4170" s="270"/>
      <c r="L4170" s="270"/>
      <c r="M4170" s="270"/>
      <c r="N4170" s="270"/>
      <c r="O4170" s="268"/>
      <c r="P4170" s="268"/>
      <c r="Q4170" s="268"/>
      <c r="R4170" s="268"/>
      <c r="S4170" s="268"/>
      <c r="T4170" s="268"/>
      <c r="U4170" s="268"/>
      <c r="V4170" s="268"/>
      <c r="W4170" s="268"/>
      <c r="X4170" s="268"/>
      <c r="Y4170" s="268"/>
      <c r="Z4170" s="268"/>
      <c r="AC4170" s="268"/>
      <c r="AE4170" s="268"/>
      <c r="AF4170" s="268"/>
      <c r="AG4170" s="268"/>
      <c r="AH4170" s="268"/>
      <c r="AI4170" s="268"/>
      <c r="AM4170" s="268"/>
    </row>
    <row r="4171" spans="1:39" x14ac:dyDescent="0.25">
      <c r="A4171" s="268"/>
      <c r="B4171" s="268"/>
      <c r="C4171" s="268"/>
      <c r="D4171" s="268"/>
      <c r="E4171" s="268"/>
      <c r="F4171" s="268"/>
      <c r="G4171" s="271"/>
      <c r="H4171" s="268"/>
      <c r="K4171" s="270"/>
      <c r="L4171" s="270"/>
      <c r="M4171" s="270"/>
      <c r="N4171" s="270"/>
      <c r="O4171" s="268"/>
      <c r="P4171" s="268"/>
      <c r="Q4171" s="268"/>
      <c r="R4171" s="268"/>
      <c r="S4171" s="268"/>
      <c r="T4171" s="268"/>
      <c r="U4171" s="268"/>
      <c r="V4171" s="268"/>
      <c r="W4171" s="268"/>
      <c r="X4171" s="268"/>
      <c r="Y4171" s="268"/>
      <c r="Z4171" s="268"/>
      <c r="AC4171" s="268"/>
      <c r="AE4171" s="268"/>
      <c r="AF4171" s="268"/>
      <c r="AG4171" s="268"/>
      <c r="AH4171" s="268"/>
      <c r="AI4171" s="268"/>
      <c r="AM4171" s="268"/>
    </row>
    <row r="4172" spans="1:39" x14ac:dyDescent="0.25">
      <c r="A4172" s="268"/>
      <c r="B4172" s="268"/>
      <c r="C4172" s="268"/>
      <c r="D4172" s="268"/>
      <c r="E4172" s="268"/>
      <c r="F4172" s="268"/>
      <c r="G4172" s="271"/>
      <c r="H4172" s="268"/>
      <c r="K4172" s="270"/>
      <c r="L4172" s="270"/>
      <c r="M4172" s="270"/>
      <c r="N4172" s="270"/>
      <c r="O4172" s="268"/>
      <c r="P4172" s="268"/>
      <c r="Q4172" s="268"/>
      <c r="R4172" s="268"/>
      <c r="S4172" s="268"/>
      <c r="T4172" s="268"/>
      <c r="U4172" s="268"/>
      <c r="V4172" s="268"/>
      <c r="W4172" s="268"/>
      <c r="X4172" s="268"/>
      <c r="Y4172" s="268"/>
      <c r="Z4172" s="268"/>
      <c r="AC4172" s="268"/>
      <c r="AE4172" s="268"/>
      <c r="AF4172" s="268"/>
      <c r="AG4172" s="268"/>
      <c r="AH4172" s="268"/>
      <c r="AI4172" s="268"/>
      <c r="AM4172" s="268"/>
    </row>
    <row r="4173" spans="1:39" x14ac:dyDescent="0.25">
      <c r="A4173" s="268"/>
      <c r="B4173" s="268"/>
      <c r="C4173" s="268"/>
      <c r="D4173" s="268"/>
      <c r="E4173" s="268"/>
      <c r="F4173" s="268"/>
      <c r="G4173" s="271"/>
      <c r="H4173" s="268"/>
      <c r="K4173" s="270"/>
      <c r="L4173" s="270"/>
      <c r="M4173" s="270"/>
      <c r="N4173" s="270"/>
      <c r="O4173" s="268"/>
      <c r="P4173" s="268"/>
      <c r="Q4173" s="268"/>
      <c r="R4173" s="268"/>
      <c r="S4173" s="268"/>
      <c r="T4173" s="268"/>
      <c r="U4173" s="268"/>
      <c r="V4173" s="268"/>
      <c r="W4173" s="268"/>
      <c r="X4173" s="268"/>
      <c r="Y4173" s="268"/>
      <c r="Z4173" s="268"/>
      <c r="AC4173" s="268"/>
      <c r="AE4173" s="268"/>
      <c r="AF4173" s="268"/>
      <c r="AG4173" s="268"/>
      <c r="AH4173" s="268"/>
      <c r="AI4173" s="268"/>
      <c r="AM4173" s="268"/>
    </row>
    <row r="4174" spans="1:39" x14ac:dyDescent="0.25">
      <c r="A4174" s="268"/>
      <c r="B4174" s="268"/>
      <c r="C4174" s="268"/>
      <c r="D4174" s="268"/>
      <c r="E4174" s="268"/>
      <c r="F4174" s="268"/>
      <c r="G4174" s="271"/>
      <c r="H4174" s="268"/>
      <c r="K4174" s="270"/>
      <c r="L4174" s="270"/>
      <c r="M4174" s="270"/>
      <c r="N4174" s="270"/>
      <c r="O4174" s="268"/>
      <c r="P4174" s="268"/>
      <c r="Q4174" s="268"/>
      <c r="R4174" s="268"/>
      <c r="S4174" s="268"/>
      <c r="T4174" s="268"/>
      <c r="U4174" s="268"/>
      <c r="V4174" s="268"/>
      <c r="W4174" s="268"/>
      <c r="X4174" s="268"/>
      <c r="Y4174" s="268"/>
      <c r="Z4174" s="268"/>
      <c r="AC4174" s="268"/>
      <c r="AE4174" s="268"/>
      <c r="AF4174" s="268"/>
      <c r="AG4174" s="268"/>
      <c r="AH4174" s="268"/>
      <c r="AI4174" s="268"/>
      <c r="AM4174" s="268"/>
    </row>
    <row r="4175" spans="1:39" x14ac:dyDescent="0.25">
      <c r="A4175" s="268"/>
      <c r="B4175" s="268"/>
      <c r="C4175" s="268"/>
      <c r="D4175" s="268"/>
      <c r="E4175" s="268"/>
      <c r="F4175" s="268"/>
      <c r="G4175" s="271"/>
      <c r="H4175" s="268"/>
      <c r="K4175" s="270"/>
      <c r="L4175" s="270"/>
      <c r="M4175" s="270"/>
      <c r="N4175" s="270"/>
      <c r="O4175" s="268"/>
      <c r="P4175" s="268"/>
      <c r="Q4175" s="268"/>
      <c r="R4175" s="268"/>
      <c r="S4175" s="268"/>
      <c r="T4175" s="268"/>
      <c r="U4175" s="268"/>
      <c r="V4175" s="268"/>
      <c r="W4175" s="268"/>
      <c r="X4175" s="268"/>
      <c r="Y4175" s="268"/>
      <c r="Z4175" s="268"/>
      <c r="AC4175" s="268"/>
      <c r="AE4175" s="268"/>
      <c r="AF4175" s="268"/>
      <c r="AG4175" s="268"/>
      <c r="AH4175" s="268"/>
      <c r="AI4175" s="268"/>
      <c r="AM4175" s="268"/>
    </row>
    <row r="4176" spans="1:39" x14ac:dyDescent="0.25">
      <c r="A4176" s="268"/>
      <c r="B4176" s="268"/>
      <c r="C4176" s="268"/>
      <c r="D4176" s="268"/>
      <c r="E4176" s="268"/>
      <c r="F4176" s="268"/>
      <c r="G4176" s="271"/>
      <c r="H4176" s="268"/>
      <c r="K4176" s="270"/>
      <c r="L4176" s="270"/>
      <c r="M4176" s="270"/>
      <c r="N4176" s="270"/>
      <c r="O4176" s="268"/>
      <c r="P4176" s="268"/>
      <c r="Q4176" s="268"/>
      <c r="R4176" s="268"/>
      <c r="S4176" s="268"/>
      <c r="T4176" s="268"/>
      <c r="U4176" s="268"/>
      <c r="V4176" s="268"/>
      <c r="W4176" s="268"/>
      <c r="X4176" s="268"/>
      <c r="Y4176" s="268"/>
      <c r="Z4176" s="268"/>
      <c r="AC4176" s="268"/>
      <c r="AE4176" s="268"/>
      <c r="AF4176" s="268"/>
      <c r="AG4176" s="268"/>
      <c r="AH4176" s="268"/>
      <c r="AI4176" s="268"/>
      <c r="AM4176" s="268"/>
    </row>
    <row r="4177" spans="1:39" x14ac:dyDescent="0.25">
      <c r="A4177" s="268"/>
      <c r="B4177" s="268"/>
      <c r="C4177" s="268"/>
      <c r="D4177" s="268"/>
      <c r="E4177" s="268"/>
      <c r="F4177" s="268"/>
      <c r="G4177" s="271"/>
      <c r="H4177" s="268"/>
      <c r="K4177" s="270"/>
      <c r="L4177" s="270"/>
      <c r="M4177" s="270"/>
      <c r="N4177" s="270"/>
      <c r="O4177" s="268"/>
      <c r="P4177" s="268"/>
      <c r="Q4177" s="268"/>
      <c r="R4177" s="268"/>
      <c r="S4177" s="268"/>
      <c r="T4177" s="268"/>
      <c r="U4177" s="268"/>
      <c r="V4177" s="268"/>
      <c r="W4177" s="268"/>
      <c r="X4177" s="268"/>
      <c r="Y4177" s="268"/>
      <c r="Z4177" s="268"/>
      <c r="AC4177" s="268"/>
      <c r="AE4177" s="268"/>
      <c r="AF4177" s="268"/>
      <c r="AG4177" s="268"/>
      <c r="AH4177" s="268"/>
      <c r="AI4177" s="268"/>
      <c r="AM4177" s="268"/>
    </row>
    <row r="4178" spans="1:39" x14ac:dyDescent="0.25">
      <c r="A4178" s="268"/>
      <c r="B4178" s="268"/>
      <c r="C4178" s="268"/>
      <c r="D4178" s="268"/>
      <c r="E4178" s="268"/>
      <c r="F4178" s="268"/>
      <c r="G4178" s="271"/>
      <c r="H4178" s="268"/>
      <c r="K4178" s="270"/>
      <c r="L4178" s="270"/>
      <c r="M4178" s="270"/>
      <c r="N4178" s="270"/>
      <c r="O4178" s="268"/>
      <c r="P4178" s="268"/>
      <c r="Q4178" s="268"/>
      <c r="R4178" s="268"/>
      <c r="S4178" s="268"/>
      <c r="T4178" s="268"/>
      <c r="U4178" s="268"/>
      <c r="V4178" s="268"/>
      <c r="W4178" s="268"/>
      <c r="X4178" s="268"/>
      <c r="Y4178" s="268"/>
      <c r="Z4178" s="268"/>
      <c r="AC4178" s="268"/>
      <c r="AE4178" s="268"/>
      <c r="AF4178" s="268"/>
      <c r="AG4178" s="268"/>
      <c r="AH4178" s="268"/>
      <c r="AI4178" s="268"/>
      <c r="AM4178" s="268"/>
    </row>
    <row r="4179" spans="1:39" x14ac:dyDescent="0.25">
      <c r="A4179" s="268"/>
      <c r="B4179" s="268"/>
      <c r="C4179" s="268"/>
      <c r="D4179" s="268"/>
      <c r="E4179" s="268"/>
      <c r="F4179" s="268"/>
      <c r="G4179" s="271"/>
      <c r="H4179" s="268"/>
      <c r="K4179" s="270"/>
      <c r="L4179" s="270"/>
      <c r="M4179" s="270"/>
      <c r="N4179" s="270"/>
      <c r="O4179" s="268"/>
      <c r="P4179" s="268"/>
      <c r="Q4179" s="268"/>
      <c r="R4179" s="268"/>
      <c r="S4179" s="268"/>
      <c r="T4179" s="268"/>
      <c r="U4179" s="268"/>
      <c r="V4179" s="268"/>
      <c r="W4179" s="268"/>
      <c r="X4179" s="268"/>
      <c r="Y4179" s="268"/>
      <c r="Z4179" s="268"/>
      <c r="AC4179" s="268"/>
      <c r="AE4179" s="268"/>
      <c r="AF4179" s="268"/>
      <c r="AG4179" s="268"/>
      <c r="AH4179" s="268"/>
      <c r="AI4179" s="268"/>
      <c r="AM4179" s="268"/>
    </row>
    <row r="4180" spans="1:39" x14ac:dyDescent="0.25">
      <c r="A4180" s="268"/>
      <c r="B4180" s="268"/>
      <c r="C4180" s="268"/>
      <c r="D4180" s="268"/>
      <c r="E4180" s="268"/>
      <c r="F4180" s="268"/>
      <c r="G4180" s="271"/>
      <c r="H4180" s="268"/>
      <c r="K4180" s="270"/>
      <c r="L4180" s="270"/>
      <c r="M4180" s="270"/>
      <c r="N4180" s="270"/>
      <c r="O4180" s="268"/>
      <c r="P4180" s="268"/>
      <c r="Q4180" s="268"/>
      <c r="R4180" s="268"/>
      <c r="S4180" s="268"/>
      <c r="T4180" s="268"/>
      <c r="U4180" s="268"/>
      <c r="V4180" s="268"/>
      <c r="W4180" s="268"/>
      <c r="X4180" s="268"/>
      <c r="Y4180" s="268"/>
      <c r="Z4180" s="268"/>
      <c r="AC4180" s="268"/>
      <c r="AE4180" s="268"/>
      <c r="AF4180" s="268"/>
      <c r="AG4180" s="268"/>
      <c r="AH4180" s="268"/>
      <c r="AI4180" s="268"/>
      <c r="AM4180" s="268"/>
    </row>
    <row r="4181" spans="1:39" x14ac:dyDescent="0.25">
      <c r="A4181" s="268"/>
      <c r="B4181" s="268"/>
      <c r="C4181" s="268"/>
      <c r="D4181" s="268"/>
      <c r="E4181" s="268"/>
      <c r="F4181" s="268"/>
      <c r="G4181" s="271"/>
      <c r="H4181" s="268"/>
      <c r="K4181" s="270"/>
      <c r="L4181" s="270"/>
      <c r="M4181" s="270"/>
      <c r="N4181" s="270"/>
      <c r="O4181" s="268"/>
      <c r="P4181" s="268"/>
      <c r="Q4181" s="268"/>
      <c r="R4181" s="268"/>
      <c r="S4181" s="268"/>
      <c r="T4181" s="268"/>
      <c r="U4181" s="268"/>
      <c r="V4181" s="268"/>
      <c r="W4181" s="268"/>
      <c r="X4181" s="268"/>
      <c r="Y4181" s="268"/>
      <c r="Z4181" s="268"/>
      <c r="AC4181" s="268"/>
      <c r="AE4181" s="268"/>
      <c r="AF4181" s="268"/>
      <c r="AG4181" s="268"/>
      <c r="AH4181" s="268"/>
      <c r="AI4181" s="268"/>
      <c r="AM4181" s="268"/>
    </row>
    <row r="4182" spans="1:39" x14ac:dyDescent="0.25">
      <c r="A4182" s="268"/>
      <c r="B4182" s="268"/>
      <c r="C4182" s="268"/>
      <c r="D4182" s="268"/>
      <c r="E4182" s="268"/>
      <c r="F4182" s="268"/>
      <c r="G4182" s="271"/>
      <c r="H4182" s="268"/>
      <c r="K4182" s="270"/>
      <c r="L4182" s="270"/>
      <c r="M4182" s="270"/>
      <c r="N4182" s="270"/>
      <c r="O4182" s="268"/>
      <c r="P4182" s="268"/>
      <c r="Q4182" s="268"/>
      <c r="R4182" s="268"/>
      <c r="S4182" s="268"/>
      <c r="T4182" s="268"/>
      <c r="U4182" s="268"/>
      <c r="V4182" s="268"/>
      <c r="W4182" s="268"/>
      <c r="X4182" s="268"/>
      <c r="Y4182" s="268"/>
      <c r="Z4182" s="268"/>
      <c r="AC4182" s="268"/>
      <c r="AE4182" s="268"/>
      <c r="AF4182" s="268"/>
      <c r="AG4182" s="268"/>
      <c r="AH4182" s="268"/>
      <c r="AI4182" s="268"/>
      <c r="AM4182" s="268"/>
    </row>
    <row r="4183" spans="1:39" x14ac:dyDescent="0.25">
      <c r="A4183" s="268"/>
      <c r="B4183" s="268"/>
      <c r="C4183" s="268"/>
      <c r="D4183" s="268"/>
      <c r="E4183" s="268"/>
      <c r="F4183" s="268"/>
      <c r="G4183" s="271"/>
      <c r="H4183" s="268"/>
      <c r="K4183" s="270"/>
      <c r="L4183" s="270"/>
      <c r="M4183" s="270"/>
      <c r="N4183" s="270"/>
      <c r="O4183" s="268"/>
      <c r="P4183" s="268"/>
      <c r="Q4183" s="268"/>
      <c r="R4183" s="268"/>
      <c r="S4183" s="268"/>
      <c r="T4183" s="268"/>
      <c r="U4183" s="268"/>
      <c r="V4183" s="268"/>
      <c r="W4183" s="268"/>
      <c r="X4183" s="268"/>
      <c r="Y4183" s="268"/>
      <c r="Z4183" s="268"/>
      <c r="AC4183" s="268"/>
      <c r="AE4183" s="268"/>
      <c r="AF4183" s="268"/>
      <c r="AG4183" s="268"/>
      <c r="AH4183" s="268"/>
      <c r="AI4183" s="268"/>
      <c r="AM4183" s="268"/>
    </row>
    <row r="4184" spans="1:39" x14ac:dyDescent="0.25">
      <c r="A4184" s="268"/>
      <c r="B4184" s="268"/>
      <c r="C4184" s="268"/>
      <c r="D4184" s="268"/>
      <c r="E4184" s="268"/>
      <c r="F4184" s="268"/>
      <c r="G4184" s="271"/>
      <c r="H4184" s="268"/>
      <c r="K4184" s="270"/>
      <c r="L4184" s="270"/>
      <c r="M4184" s="270"/>
      <c r="N4184" s="270"/>
      <c r="O4184" s="268"/>
      <c r="P4184" s="268"/>
      <c r="Q4184" s="268"/>
      <c r="R4184" s="268"/>
      <c r="S4184" s="268"/>
      <c r="T4184" s="268"/>
      <c r="U4184" s="268"/>
      <c r="V4184" s="268"/>
      <c r="W4184" s="268"/>
      <c r="X4184" s="268"/>
      <c r="Y4184" s="268"/>
      <c r="Z4184" s="268"/>
      <c r="AC4184" s="268"/>
      <c r="AE4184" s="268"/>
      <c r="AF4184" s="268"/>
      <c r="AG4184" s="268"/>
      <c r="AH4184" s="268"/>
      <c r="AI4184" s="268"/>
      <c r="AM4184" s="268"/>
    </row>
    <row r="4185" spans="1:39" x14ac:dyDescent="0.25">
      <c r="A4185" s="268"/>
      <c r="B4185" s="268"/>
      <c r="C4185" s="268"/>
      <c r="D4185" s="268"/>
      <c r="E4185" s="268"/>
      <c r="F4185" s="268"/>
      <c r="G4185" s="271"/>
      <c r="H4185" s="268"/>
      <c r="K4185" s="270"/>
      <c r="L4185" s="270"/>
      <c r="M4185" s="270"/>
      <c r="N4185" s="270"/>
      <c r="O4185" s="268"/>
      <c r="P4185" s="268"/>
      <c r="Q4185" s="268"/>
      <c r="R4185" s="268"/>
      <c r="S4185" s="268"/>
      <c r="T4185" s="268"/>
      <c r="U4185" s="268"/>
      <c r="V4185" s="268"/>
      <c r="W4185" s="268"/>
      <c r="X4185" s="268"/>
      <c r="Y4185" s="268"/>
      <c r="Z4185" s="268"/>
      <c r="AC4185" s="268"/>
      <c r="AE4185" s="268"/>
      <c r="AF4185" s="268"/>
      <c r="AG4185" s="268"/>
      <c r="AH4185" s="268"/>
      <c r="AI4185" s="268"/>
      <c r="AM4185" s="268"/>
    </row>
    <row r="4186" spans="1:39" x14ac:dyDescent="0.25">
      <c r="A4186" s="268"/>
      <c r="B4186" s="268"/>
      <c r="C4186" s="268"/>
      <c r="D4186" s="268"/>
      <c r="E4186" s="268"/>
      <c r="F4186" s="268"/>
      <c r="G4186" s="271"/>
      <c r="H4186" s="268"/>
      <c r="I4186" s="268"/>
      <c r="K4186" s="270"/>
      <c r="L4186" s="270"/>
      <c r="M4186" s="270"/>
      <c r="N4186" s="270"/>
      <c r="O4186" s="268"/>
      <c r="P4186" s="268"/>
      <c r="Q4186" s="268"/>
      <c r="R4186" s="268"/>
      <c r="S4186" s="268"/>
      <c r="T4186" s="268"/>
      <c r="U4186" s="268"/>
      <c r="V4186" s="268"/>
      <c r="W4186" s="268"/>
      <c r="X4186" s="268"/>
      <c r="Y4186" s="268"/>
      <c r="Z4186" s="268"/>
      <c r="AC4186" s="268"/>
      <c r="AE4186" s="268"/>
      <c r="AF4186" s="268"/>
      <c r="AG4186" s="268"/>
      <c r="AH4186" s="268"/>
      <c r="AI4186" s="268"/>
      <c r="AM4186" s="268"/>
    </row>
    <row r="4187" spans="1:39" x14ac:dyDescent="0.25">
      <c r="A4187" s="268"/>
      <c r="B4187" s="268"/>
      <c r="C4187" s="268"/>
      <c r="D4187" s="268"/>
      <c r="E4187" s="268"/>
      <c r="F4187" s="268"/>
      <c r="G4187" s="271"/>
      <c r="H4187" s="268"/>
      <c r="K4187" s="270"/>
      <c r="L4187" s="270"/>
      <c r="M4187" s="270"/>
      <c r="N4187" s="270"/>
      <c r="O4187" s="268"/>
      <c r="P4187" s="268"/>
      <c r="Q4187" s="268"/>
      <c r="R4187" s="268"/>
      <c r="S4187" s="268"/>
      <c r="T4187" s="268"/>
      <c r="U4187" s="268"/>
      <c r="V4187" s="268"/>
      <c r="W4187" s="268"/>
      <c r="X4187" s="268"/>
      <c r="Y4187" s="268"/>
      <c r="Z4187" s="268"/>
      <c r="AC4187" s="268"/>
      <c r="AE4187" s="268"/>
      <c r="AF4187" s="268"/>
      <c r="AG4187" s="268"/>
      <c r="AH4187" s="268"/>
      <c r="AI4187" s="268"/>
      <c r="AM4187" s="268"/>
    </row>
    <row r="4188" spans="1:39" x14ac:dyDescent="0.25">
      <c r="A4188" s="268"/>
      <c r="B4188" s="268"/>
      <c r="C4188" s="268"/>
      <c r="D4188" s="268"/>
      <c r="E4188" s="268"/>
      <c r="F4188" s="268"/>
      <c r="G4188" s="271"/>
      <c r="H4188" s="268"/>
      <c r="K4188" s="270"/>
      <c r="L4188" s="270"/>
      <c r="M4188" s="270"/>
      <c r="N4188" s="270"/>
      <c r="O4188" s="268"/>
      <c r="P4188" s="268"/>
      <c r="Q4188" s="268"/>
      <c r="R4188" s="268"/>
      <c r="S4188" s="268"/>
      <c r="T4188" s="268"/>
      <c r="U4188" s="268"/>
      <c r="V4188" s="268"/>
      <c r="W4188" s="268"/>
      <c r="X4188" s="268"/>
      <c r="Y4188" s="268"/>
      <c r="Z4188" s="268"/>
      <c r="AC4188" s="268"/>
      <c r="AE4188" s="268"/>
      <c r="AF4188" s="268"/>
      <c r="AG4188" s="268"/>
      <c r="AH4188" s="268"/>
      <c r="AI4188" s="268"/>
      <c r="AM4188" s="268"/>
    </row>
    <row r="4189" spans="1:39" x14ac:dyDescent="0.25">
      <c r="A4189" s="268"/>
      <c r="B4189" s="268"/>
      <c r="C4189" s="268"/>
      <c r="D4189" s="268"/>
      <c r="E4189" s="268"/>
      <c r="F4189" s="268"/>
      <c r="G4189" s="271"/>
      <c r="H4189" s="268"/>
      <c r="K4189" s="270"/>
      <c r="L4189" s="270"/>
      <c r="M4189" s="270"/>
      <c r="N4189" s="270"/>
      <c r="O4189" s="268"/>
      <c r="P4189" s="268"/>
      <c r="Q4189" s="268"/>
      <c r="R4189" s="268"/>
      <c r="S4189" s="268"/>
      <c r="T4189" s="268"/>
      <c r="U4189" s="268"/>
      <c r="V4189" s="268"/>
      <c r="W4189" s="268"/>
      <c r="X4189" s="268"/>
      <c r="Y4189" s="268"/>
      <c r="Z4189" s="268"/>
      <c r="AC4189" s="268"/>
      <c r="AE4189" s="268"/>
      <c r="AF4189" s="268"/>
      <c r="AG4189" s="268"/>
      <c r="AH4189" s="268"/>
      <c r="AI4189" s="268"/>
      <c r="AM4189" s="268"/>
    </row>
    <row r="4190" spans="1:39" x14ac:dyDescent="0.25">
      <c r="A4190" s="268"/>
      <c r="B4190" s="268"/>
      <c r="C4190" s="268"/>
      <c r="D4190" s="268"/>
      <c r="E4190" s="268"/>
      <c r="F4190" s="268"/>
      <c r="G4190" s="271"/>
      <c r="H4190" s="268"/>
      <c r="J4190" s="268"/>
      <c r="K4190" s="270"/>
      <c r="L4190" s="270"/>
      <c r="M4190" s="270"/>
      <c r="N4190" s="270"/>
      <c r="O4190" s="268"/>
      <c r="P4190" s="268"/>
      <c r="Q4190" s="268"/>
      <c r="R4190" s="268"/>
      <c r="S4190" s="268"/>
      <c r="T4190" s="268"/>
      <c r="U4190" s="268"/>
      <c r="V4190" s="268"/>
      <c r="W4190" s="268"/>
      <c r="X4190" s="268"/>
      <c r="Y4190" s="268"/>
      <c r="Z4190" s="268"/>
      <c r="AC4190" s="268"/>
      <c r="AE4190" s="268"/>
      <c r="AF4190" s="268"/>
      <c r="AG4190" s="268"/>
      <c r="AH4190" s="268"/>
      <c r="AI4190" s="268"/>
      <c r="AM4190" s="268"/>
    </row>
    <row r="4191" spans="1:39" x14ac:dyDescent="0.25">
      <c r="A4191" s="268"/>
      <c r="B4191" s="268"/>
      <c r="C4191" s="268"/>
      <c r="D4191" s="268"/>
      <c r="E4191" s="268"/>
      <c r="F4191" s="268"/>
      <c r="G4191" s="271"/>
      <c r="H4191" s="268"/>
      <c r="K4191" s="270"/>
      <c r="L4191" s="270"/>
      <c r="M4191" s="270"/>
      <c r="N4191" s="270"/>
      <c r="O4191" s="268"/>
      <c r="P4191" s="268"/>
      <c r="Q4191" s="268"/>
      <c r="R4191" s="268"/>
      <c r="S4191" s="268"/>
      <c r="T4191" s="268"/>
      <c r="U4191" s="268"/>
      <c r="V4191" s="268"/>
      <c r="W4191" s="268"/>
      <c r="X4191" s="268"/>
      <c r="Y4191" s="268"/>
      <c r="Z4191" s="268"/>
      <c r="AC4191" s="268"/>
      <c r="AE4191" s="268"/>
      <c r="AF4191" s="268"/>
      <c r="AG4191" s="268"/>
      <c r="AH4191" s="268"/>
      <c r="AI4191" s="268"/>
      <c r="AM4191" s="268"/>
    </row>
    <row r="4192" spans="1:39" x14ac:dyDescent="0.25">
      <c r="A4192" s="268"/>
      <c r="B4192" s="268"/>
      <c r="C4192" s="268"/>
      <c r="D4192" s="268"/>
      <c r="E4192" s="268"/>
      <c r="F4192" s="268"/>
      <c r="G4192" s="271"/>
      <c r="H4192" s="268"/>
      <c r="K4192" s="270"/>
      <c r="L4192" s="270"/>
      <c r="M4192" s="270"/>
      <c r="N4192" s="270"/>
      <c r="O4192" s="268"/>
      <c r="P4192" s="268"/>
      <c r="Q4192" s="268"/>
      <c r="R4192" s="268"/>
      <c r="S4192" s="268"/>
      <c r="T4192" s="268"/>
      <c r="U4192" s="268"/>
      <c r="V4192" s="268"/>
      <c r="W4192" s="268"/>
      <c r="X4192" s="268"/>
      <c r="Y4192" s="268"/>
      <c r="Z4192" s="268"/>
      <c r="AC4192" s="268"/>
      <c r="AE4192" s="268"/>
      <c r="AF4192" s="268"/>
      <c r="AG4192" s="268"/>
      <c r="AH4192" s="268"/>
      <c r="AI4192" s="268"/>
      <c r="AM4192" s="268"/>
    </row>
    <row r="4193" spans="1:39" x14ac:dyDescent="0.25">
      <c r="A4193" s="268"/>
      <c r="B4193" s="268"/>
      <c r="C4193" s="268"/>
      <c r="D4193" s="268"/>
      <c r="E4193" s="268"/>
      <c r="F4193" s="268"/>
      <c r="G4193" s="271"/>
      <c r="H4193" s="268"/>
      <c r="K4193" s="270"/>
      <c r="L4193" s="270"/>
      <c r="M4193" s="270"/>
      <c r="N4193" s="270"/>
      <c r="O4193" s="268"/>
      <c r="P4193" s="268"/>
      <c r="Q4193" s="268"/>
      <c r="R4193" s="268"/>
      <c r="S4193" s="268"/>
      <c r="T4193" s="268"/>
      <c r="U4193" s="268"/>
      <c r="V4193" s="268"/>
      <c r="W4193" s="268"/>
      <c r="X4193" s="268"/>
      <c r="Y4193" s="268"/>
      <c r="Z4193" s="268"/>
      <c r="AC4193" s="268"/>
      <c r="AE4193" s="268"/>
      <c r="AF4193" s="268"/>
      <c r="AG4193" s="268"/>
      <c r="AH4193" s="268"/>
      <c r="AI4193" s="268"/>
      <c r="AM4193" s="268"/>
    </row>
    <row r="4194" spans="1:39" x14ac:dyDescent="0.25">
      <c r="A4194" s="268"/>
      <c r="B4194" s="268"/>
      <c r="C4194" s="268"/>
      <c r="D4194" s="268"/>
      <c r="E4194" s="268"/>
      <c r="F4194" s="268"/>
      <c r="G4194" s="271"/>
      <c r="H4194" s="268"/>
      <c r="K4194" s="270"/>
      <c r="L4194" s="270"/>
      <c r="M4194" s="270"/>
      <c r="N4194" s="270"/>
      <c r="O4194" s="268"/>
      <c r="P4194" s="268"/>
      <c r="Q4194" s="268"/>
      <c r="R4194" s="268"/>
      <c r="S4194" s="268"/>
      <c r="T4194" s="268"/>
      <c r="U4194" s="268"/>
      <c r="V4194" s="268"/>
      <c r="W4194" s="268"/>
      <c r="X4194" s="268"/>
      <c r="Y4194" s="268"/>
      <c r="Z4194" s="268"/>
      <c r="AC4194" s="268"/>
      <c r="AE4194" s="268"/>
      <c r="AF4194" s="268"/>
      <c r="AG4194" s="268"/>
      <c r="AH4194" s="268"/>
      <c r="AI4194" s="268"/>
      <c r="AM4194" s="268"/>
    </row>
    <row r="4195" spans="1:39" x14ac:dyDescent="0.25">
      <c r="A4195" s="268"/>
      <c r="B4195" s="268"/>
      <c r="C4195" s="268"/>
      <c r="D4195" s="268"/>
      <c r="E4195" s="268"/>
      <c r="F4195" s="268"/>
      <c r="G4195" s="271"/>
      <c r="H4195" s="268"/>
      <c r="K4195" s="270"/>
      <c r="L4195" s="270"/>
      <c r="M4195" s="270"/>
      <c r="N4195" s="270"/>
      <c r="O4195" s="268"/>
      <c r="P4195" s="268"/>
      <c r="Q4195" s="268"/>
      <c r="R4195" s="268"/>
      <c r="S4195" s="268"/>
      <c r="T4195" s="268"/>
      <c r="U4195" s="268"/>
      <c r="V4195" s="268"/>
      <c r="W4195" s="268"/>
      <c r="X4195" s="268"/>
      <c r="Y4195" s="268"/>
      <c r="Z4195" s="268"/>
      <c r="AC4195" s="268"/>
      <c r="AE4195" s="268"/>
      <c r="AF4195" s="268"/>
      <c r="AG4195" s="268"/>
      <c r="AH4195" s="268"/>
      <c r="AI4195" s="268"/>
      <c r="AM4195" s="268"/>
    </row>
    <row r="4196" spans="1:39" x14ac:dyDescent="0.25">
      <c r="A4196" s="268"/>
      <c r="B4196" s="268"/>
      <c r="C4196" s="268"/>
      <c r="D4196" s="268"/>
      <c r="E4196" s="268"/>
      <c r="F4196" s="268"/>
      <c r="G4196" s="271"/>
      <c r="H4196" s="268"/>
      <c r="I4196" s="268"/>
      <c r="K4196" s="270"/>
      <c r="L4196" s="270"/>
      <c r="M4196" s="270"/>
      <c r="N4196" s="270"/>
      <c r="O4196" s="268"/>
      <c r="P4196" s="268"/>
      <c r="Q4196" s="268"/>
      <c r="R4196" s="268"/>
      <c r="S4196" s="268"/>
      <c r="T4196" s="268"/>
      <c r="U4196" s="268"/>
      <c r="V4196" s="268"/>
      <c r="W4196" s="268"/>
      <c r="X4196" s="268"/>
      <c r="Y4196" s="268"/>
      <c r="Z4196" s="268"/>
      <c r="AC4196" s="268"/>
      <c r="AE4196" s="268"/>
      <c r="AF4196" s="268"/>
      <c r="AG4196" s="268"/>
      <c r="AH4196" s="268"/>
      <c r="AI4196" s="268"/>
      <c r="AM4196" s="268"/>
    </row>
    <row r="4197" spans="1:39" x14ac:dyDescent="0.25">
      <c r="A4197" s="268"/>
      <c r="B4197" s="268"/>
      <c r="C4197" s="268"/>
      <c r="D4197" s="268"/>
      <c r="E4197" s="268"/>
      <c r="F4197" s="268"/>
      <c r="G4197" s="271"/>
      <c r="H4197" s="268"/>
      <c r="K4197" s="270"/>
      <c r="L4197" s="270"/>
      <c r="M4197" s="270"/>
      <c r="N4197" s="270"/>
      <c r="O4197" s="268"/>
      <c r="P4197" s="268"/>
      <c r="Q4197" s="268"/>
      <c r="R4197" s="268"/>
      <c r="S4197" s="268"/>
      <c r="T4197" s="268"/>
      <c r="U4197" s="268"/>
      <c r="V4197" s="268"/>
      <c r="W4197" s="268"/>
      <c r="X4197" s="268"/>
      <c r="Y4197" s="268"/>
      <c r="Z4197" s="268"/>
      <c r="AC4197" s="268"/>
      <c r="AE4197" s="268"/>
      <c r="AF4197" s="268"/>
      <c r="AG4197" s="268"/>
      <c r="AH4197" s="268"/>
      <c r="AI4197" s="268"/>
      <c r="AM4197" s="268"/>
    </row>
    <row r="4198" spans="1:39" x14ac:dyDescent="0.25">
      <c r="A4198" s="268"/>
      <c r="B4198" s="268"/>
      <c r="C4198" s="268"/>
      <c r="D4198" s="268"/>
      <c r="E4198" s="268"/>
      <c r="F4198" s="268"/>
      <c r="G4198" s="271"/>
      <c r="H4198" s="268"/>
      <c r="K4198" s="270"/>
      <c r="L4198" s="270"/>
      <c r="M4198" s="270"/>
      <c r="N4198" s="270"/>
      <c r="O4198" s="268"/>
      <c r="P4198" s="268"/>
      <c r="Q4198" s="268"/>
      <c r="R4198" s="268"/>
      <c r="S4198" s="268"/>
      <c r="T4198" s="268"/>
      <c r="U4198" s="268"/>
      <c r="V4198" s="268"/>
      <c r="W4198" s="268"/>
      <c r="X4198" s="268"/>
      <c r="Y4198" s="268"/>
      <c r="Z4198" s="268"/>
      <c r="AC4198" s="268"/>
      <c r="AE4198" s="268"/>
      <c r="AF4198" s="268"/>
      <c r="AG4198" s="268"/>
      <c r="AH4198" s="268"/>
      <c r="AI4198" s="268"/>
      <c r="AM4198" s="268"/>
    </row>
    <row r="4199" spans="1:39" x14ac:dyDescent="0.25">
      <c r="A4199" s="268"/>
      <c r="B4199" s="268"/>
      <c r="C4199" s="268"/>
      <c r="D4199" s="268"/>
      <c r="E4199" s="268"/>
      <c r="F4199" s="268"/>
      <c r="G4199" s="271"/>
      <c r="H4199" s="268"/>
      <c r="K4199" s="270"/>
      <c r="L4199" s="270"/>
      <c r="M4199" s="270"/>
      <c r="N4199" s="270"/>
      <c r="O4199" s="268"/>
      <c r="P4199" s="268"/>
      <c r="Q4199" s="268"/>
      <c r="R4199" s="268"/>
      <c r="S4199" s="268"/>
      <c r="T4199" s="268"/>
      <c r="U4199" s="268"/>
      <c r="V4199" s="268"/>
      <c r="W4199" s="268"/>
      <c r="X4199" s="268"/>
      <c r="Y4199" s="268"/>
      <c r="Z4199" s="268"/>
      <c r="AC4199" s="268"/>
      <c r="AE4199" s="268"/>
      <c r="AF4199" s="268"/>
      <c r="AG4199" s="268"/>
      <c r="AH4199" s="268"/>
      <c r="AI4199" s="268"/>
      <c r="AM4199" s="268"/>
    </row>
    <row r="4200" spans="1:39" x14ac:dyDescent="0.25">
      <c r="A4200" s="268"/>
      <c r="B4200" s="268"/>
      <c r="C4200" s="268"/>
      <c r="D4200" s="268"/>
      <c r="E4200" s="268"/>
      <c r="F4200" s="268"/>
      <c r="G4200" s="271"/>
      <c r="H4200" s="268"/>
      <c r="K4200" s="270"/>
      <c r="L4200" s="270"/>
      <c r="M4200" s="270"/>
      <c r="N4200" s="270"/>
      <c r="O4200" s="268"/>
      <c r="P4200" s="268"/>
      <c r="Q4200" s="268"/>
      <c r="R4200" s="268"/>
      <c r="S4200" s="268"/>
      <c r="T4200" s="268"/>
      <c r="U4200" s="268"/>
      <c r="V4200" s="268"/>
      <c r="W4200" s="268"/>
      <c r="X4200" s="268"/>
      <c r="Y4200" s="268"/>
      <c r="Z4200" s="268"/>
      <c r="AC4200" s="268"/>
      <c r="AE4200" s="268"/>
      <c r="AF4200" s="268"/>
      <c r="AG4200" s="268"/>
      <c r="AH4200" s="268"/>
      <c r="AI4200" s="268"/>
      <c r="AM4200" s="268"/>
    </row>
    <row r="4201" spans="1:39" x14ac:dyDescent="0.25">
      <c r="A4201" s="268"/>
      <c r="B4201" s="268"/>
      <c r="C4201" s="268"/>
      <c r="D4201" s="268"/>
      <c r="E4201" s="268"/>
      <c r="F4201" s="268"/>
      <c r="G4201" s="271"/>
      <c r="H4201" s="268"/>
      <c r="K4201" s="270"/>
      <c r="L4201" s="270"/>
      <c r="M4201" s="270"/>
      <c r="N4201" s="270"/>
      <c r="O4201" s="268"/>
      <c r="P4201" s="268"/>
      <c r="Q4201" s="268"/>
      <c r="R4201" s="268"/>
      <c r="S4201" s="268"/>
      <c r="T4201" s="268"/>
      <c r="U4201" s="268"/>
      <c r="V4201" s="268"/>
      <c r="W4201" s="268"/>
      <c r="X4201" s="268"/>
      <c r="Y4201" s="268"/>
      <c r="Z4201" s="268"/>
      <c r="AC4201" s="268"/>
      <c r="AE4201" s="268"/>
      <c r="AF4201" s="268"/>
      <c r="AG4201" s="268"/>
      <c r="AH4201" s="268"/>
      <c r="AI4201" s="268"/>
      <c r="AM4201" s="268"/>
    </row>
    <row r="4202" spans="1:39" x14ac:dyDescent="0.25">
      <c r="A4202" s="268"/>
      <c r="B4202" s="268"/>
      <c r="C4202" s="268"/>
      <c r="D4202" s="268"/>
      <c r="E4202" s="268"/>
      <c r="F4202" s="268"/>
      <c r="G4202" s="271"/>
      <c r="H4202" s="268"/>
      <c r="K4202" s="270"/>
      <c r="L4202" s="270"/>
      <c r="M4202" s="270"/>
      <c r="N4202" s="270"/>
      <c r="O4202" s="268"/>
      <c r="P4202" s="268"/>
      <c r="Q4202" s="268"/>
      <c r="R4202" s="268"/>
      <c r="S4202" s="268"/>
      <c r="T4202" s="268"/>
      <c r="U4202" s="268"/>
      <c r="V4202" s="268"/>
      <c r="W4202" s="268"/>
      <c r="X4202" s="268"/>
      <c r="Y4202" s="268"/>
      <c r="Z4202" s="268"/>
      <c r="AC4202" s="268"/>
      <c r="AE4202" s="268"/>
      <c r="AF4202" s="268"/>
      <c r="AG4202" s="268"/>
      <c r="AH4202" s="268"/>
      <c r="AI4202" s="268"/>
      <c r="AM4202" s="268"/>
    </row>
    <row r="4203" spans="1:39" x14ac:dyDescent="0.25">
      <c r="A4203" s="268"/>
      <c r="B4203" s="268"/>
      <c r="C4203" s="268"/>
      <c r="D4203" s="268"/>
      <c r="E4203" s="268"/>
      <c r="F4203" s="268"/>
      <c r="G4203" s="271"/>
      <c r="H4203" s="268"/>
      <c r="K4203" s="270"/>
      <c r="L4203" s="270"/>
      <c r="M4203" s="270"/>
      <c r="N4203" s="270"/>
      <c r="O4203" s="268"/>
      <c r="P4203" s="268"/>
      <c r="Q4203" s="268"/>
      <c r="R4203" s="268"/>
      <c r="S4203" s="268"/>
      <c r="T4203" s="268"/>
      <c r="U4203" s="268"/>
      <c r="V4203" s="268"/>
      <c r="W4203" s="268"/>
      <c r="X4203" s="268"/>
      <c r="Y4203" s="268"/>
      <c r="Z4203" s="268"/>
      <c r="AC4203" s="268"/>
      <c r="AE4203" s="268"/>
      <c r="AF4203" s="268"/>
      <c r="AG4203" s="268"/>
      <c r="AH4203" s="268"/>
      <c r="AI4203" s="268"/>
      <c r="AM4203" s="268"/>
    </row>
    <row r="4204" spans="1:39" x14ac:dyDescent="0.25">
      <c r="A4204" s="268"/>
      <c r="B4204" s="268"/>
      <c r="C4204" s="268"/>
      <c r="D4204" s="268"/>
      <c r="E4204" s="268"/>
      <c r="F4204" s="268"/>
      <c r="G4204" s="271"/>
      <c r="H4204" s="268"/>
      <c r="K4204" s="270"/>
      <c r="L4204" s="270"/>
      <c r="M4204" s="270"/>
      <c r="N4204" s="270"/>
      <c r="O4204" s="268"/>
      <c r="P4204" s="268"/>
      <c r="Q4204" s="268"/>
      <c r="R4204" s="268"/>
      <c r="S4204" s="268"/>
      <c r="T4204" s="268"/>
      <c r="U4204" s="268"/>
      <c r="V4204" s="268"/>
      <c r="W4204" s="268"/>
      <c r="X4204" s="268"/>
      <c r="Y4204" s="268"/>
      <c r="Z4204" s="268"/>
      <c r="AC4204" s="268"/>
      <c r="AE4204" s="268"/>
      <c r="AF4204" s="268"/>
      <c r="AG4204" s="268"/>
      <c r="AH4204" s="268"/>
      <c r="AI4204" s="268"/>
      <c r="AM4204" s="268"/>
    </row>
    <row r="4205" spans="1:39" x14ac:dyDescent="0.25">
      <c r="A4205" s="268"/>
      <c r="B4205" s="268"/>
      <c r="C4205" s="268"/>
      <c r="D4205" s="268"/>
      <c r="E4205" s="268"/>
      <c r="F4205" s="268"/>
      <c r="G4205" s="271"/>
      <c r="H4205" s="268"/>
      <c r="K4205" s="270"/>
      <c r="L4205" s="270"/>
      <c r="M4205" s="270"/>
      <c r="N4205" s="270"/>
      <c r="O4205" s="268"/>
      <c r="P4205" s="268"/>
      <c r="Q4205" s="268"/>
      <c r="R4205" s="268"/>
      <c r="S4205" s="268"/>
      <c r="T4205" s="268"/>
      <c r="U4205" s="268"/>
      <c r="V4205" s="268"/>
      <c r="W4205" s="268"/>
      <c r="X4205" s="268"/>
      <c r="Y4205" s="268"/>
      <c r="Z4205" s="268"/>
      <c r="AC4205" s="268"/>
      <c r="AE4205" s="268"/>
      <c r="AF4205" s="268"/>
      <c r="AG4205" s="268"/>
      <c r="AH4205" s="268"/>
      <c r="AI4205" s="268"/>
      <c r="AM4205" s="268"/>
    </row>
    <row r="4206" spans="1:39" x14ac:dyDescent="0.25">
      <c r="A4206" s="268"/>
      <c r="B4206" s="268"/>
      <c r="C4206" s="268"/>
      <c r="D4206" s="268"/>
      <c r="E4206" s="268"/>
      <c r="F4206" s="268"/>
      <c r="G4206" s="271"/>
      <c r="H4206" s="268"/>
      <c r="K4206" s="270"/>
      <c r="L4206" s="270"/>
      <c r="M4206" s="270"/>
      <c r="N4206" s="270"/>
      <c r="O4206" s="268"/>
      <c r="P4206" s="268"/>
      <c r="Q4206" s="268"/>
      <c r="R4206" s="268"/>
      <c r="S4206" s="268"/>
      <c r="T4206" s="268"/>
      <c r="U4206" s="268"/>
      <c r="V4206" s="268"/>
      <c r="W4206" s="268"/>
      <c r="X4206" s="268"/>
      <c r="Y4206" s="268"/>
      <c r="Z4206" s="268"/>
      <c r="AC4206" s="268"/>
      <c r="AE4206" s="268"/>
      <c r="AF4206" s="268"/>
      <c r="AG4206" s="268"/>
      <c r="AH4206" s="268"/>
      <c r="AI4206" s="268"/>
      <c r="AM4206" s="268"/>
    </row>
    <row r="4207" spans="1:39" x14ac:dyDescent="0.25">
      <c r="A4207" s="268"/>
      <c r="B4207" s="268"/>
      <c r="C4207" s="268"/>
      <c r="D4207" s="268"/>
      <c r="E4207" s="268"/>
      <c r="F4207" s="268"/>
      <c r="G4207" s="271"/>
      <c r="H4207" s="268"/>
      <c r="K4207" s="270"/>
      <c r="L4207" s="270"/>
      <c r="M4207" s="270"/>
      <c r="N4207" s="270"/>
      <c r="O4207" s="268"/>
      <c r="P4207" s="268"/>
      <c r="Q4207" s="268"/>
      <c r="R4207" s="268"/>
      <c r="S4207" s="268"/>
      <c r="T4207" s="268"/>
      <c r="U4207" s="268"/>
      <c r="V4207" s="268"/>
      <c r="W4207" s="268"/>
      <c r="X4207" s="268"/>
      <c r="Y4207" s="268"/>
      <c r="Z4207" s="268"/>
      <c r="AC4207" s="268"/>
      <c r="AE4207" s="268"/>
      <c r="AF4207" s="268"/>
      <c r="AG4207" s="268"/>
      <c r="AH4207" s="268"/>
      <c r="AI4207" s="268"/>
      <c r="AM4207" s="268"/>
    </row>
    <row r="4208" spans="1:39" x14ac:dyDescent="0.25">
      <c r="A4208" s="268"/>
      <c r="B4208" s="268"/>
      <c r="C4208" s="268"/>
      <c r="D4208" s="268"/>
      <c r="E4208" s="268"/>
      <c r="F4208" s="268"/>
      <c r="G4208" s="271"/>
      <c r="H4208" s="268"/>
      <c r="K4208" s="270"/>
      <c r="L4208" s="270"/>
      <c r="M4208" s="270"/>
      <c r="N4208" s="270"/>
      <c r="O4208" s="268"/>
      <c r="P4208" s="268"/>
      <c r="Q4208" s="268"/>
      <c r="R4208" s="268"/>
      <c r="S4208" s="268"/>
      <c r="T4208" s="268"/>
      <c r="U4208" s="268"/>
      <c r="V4208" s="268"/>
      <c r="W4208" s="268"/>
      <c r="X4208" s="268"/>
      <c r="Y4208" s="268"/>
      <c r="Z4208" s="268"/>
      <c r="AC4208" s="268"/>
      <c r="AE4208" s="268"/>
      <c r="AF4208" s="268"/>
      <c r="AG4208" s="268"/>
      <c r="AH4208" s="268"/>
      <c r="AI4208" s="268"/>
      <c r="AM4208" s="268"/>
    </row>
    <row r="4209" spans="1:39" x14ac:dyDescent="0.25">
      <c r="A4209" s="268"/>
      <c r="B4209" s="268"/>
      <c r="C4209" s="268"/>
      <c r="D4209" s="268"/>
      <c r="E4209" s="268"/>
      <c r="F4209" s="268"/>
      <c r="G4209" s="271"/>
      <c r="H4209" s="268"/>
      <c r="K4209" s="270"/>
      <c r="L4209" s="270"/>
      <c r="M4209" s="270"/>
      <c r="N4209" s="270"/>
      <c r="O4209" s="268"/>
      <c r="P4209" s="268"/>
      <c r="Q4209" s="268"/>
      <c r="R4209" s="268"/>
      <c r="S4209" s="268"/>
      <c r="T4209" s="268"/>
      <c r="U4209" s="268"/>
      <c r="V4209" s="268"/>
      <c r="W4209" s="268"/>
      <c r="X4209" s="268"/>
      <c r="Y4209" s="268"/>
      <c r="Z4209" s="268"/>
      <c r="AC4209" s="268"/>
      <c r="AE4209" s="268"/>
      <c r="AF4209" s="268"/>
      <c r="AG4209" s="268"/>
      <c r="AH4209" s="268"/>
      <c r="AI4209" s="268"/>
      <c r="AM4209" s="268"/>
    </row>
    <row r="4210" spans="1:39" x14ac:dyDescent="0.25">
      <c r="A4210" s="268"/>
      <c r="B4210" s="268"/>
      <c r="C4210" s="268"/>
      <c r="D4210" s="268"/>
      <c r="E4210" s="268"/>
      <c r="F4210" s="268"/>
      <c r="G4210" s="271"/>
      <c r="H4210" s="268"/>
      <c r="K4210" s="270"/>
      <c r="L4210" s="270"/>
      <c r="M4210" s="270"/>
      <c r="N4210" s="270"/>
      <c r="O4210" s="268"/>
      <c r="P4210" s="268"/>
      <c r="Q4210" s="268"/>
      <c r="R4210" s="268"/>
      <c r="S4210" s="268"/>
      <c r="T4210" s="268"/>
      <c r="U4210" s="268"/>
      <c r="V4210" s="268"/>
      <c r="W4210" s="268"/>
      <c r="X4210" s="268"/>
      <c r="Y4210" s="268"/>
      <c r="Z4210" s="268"/>
      <c r="AC4210" s="268"/>
      <c r="AE4210" s="268"/>
      <c r="AF4210" s="268"/>
      <c r="AG4210" s="268"/>
      <c r="AH4210" s="268"/>
      <c r="AI4210" s="268"/>
      <c r="AM4210" s="268"/>
    </row>
    <row r="4211" spans="1:39" x14ac:dyDescent="0.25">
      <c r="A4211" s="268"/>
      <c r="B4211" s="268"/>
      <c r="C4211" s="268"/>
      <c r="D4211" s="268"/>
      <c r="E4211" s="268"/>
      <c r="F4211" s="268"/>
      <c r="G4211" s="271"/>
      <c r="H4211" s="268"/>
      <c r="K4211" s="270"/>
      <c r="L4211" s="270"/>
      <c r="M4211" s="270"/>
      <c r="N4211" s="270"/>
      <c r="O4211" s="268"/>
      <c r="P4211" s="268"/>
      <c r="Q4211" s="268"/>
      <c r="R4211" s="268"/>
      <c r="S4211" s="268"/>
      <c r="T4211" s="268"/>
      <c r="U4211" s="268"/>
      <c r="V4211" s="268"/>
      <c r="W4211" s="268"/>
      <c r="X4211" s="268"/>
      <c r="Y4211" s="268"/>
      <c r="Z4211" s="268"/>
      <c r="AC4211" s="268"/>
      <c r="AE4211" s="268"/>
      <c r="AF4211" s="268"/>
      <c r="AG4211" s="268"/>
      <c r="AH4211" s="268"/>
      <c r="AI4211" s="268"/>
      <c r="AM4211" s="268"/>
    </row>
    <row r="4212" spans="1:39" x14ac:dyDescent="0.25">
      <c r="A4212" s="268"/>
      <c r="B4212" s="268"/>
      <c r="C4212" s="268"/>
      <c r="D4212" s="268"/>
      <c r="E4212" s="268"/>
      <c r="F4212" s="268"/>
      <c r="G4212" s="271"/>
      <c r="H4212" s="268"/>
      <c r="K4212" s="270"/>
      <c r="L4212" s="270"/>
      <c r="M4212" s="270"/>
      <c r="N4212" s="270"/>
      <c r="O4212" s="268"/>
      <c r="P4212" s="268"/>
      <c r="Q4212" s="268"/>
      <c r="R4212" s="268"/>
      <c r="S4212" s="268"/>
      <c r="T4212" s="268"/>
      <c r="U4212" s="268"/>
      <c r="V4212" s="268"/>
      <c r="W4212" s="268"/>
      <c r="X4212" s="268"/>
      <c r="Y4212" s="268"/>
      <c r="Z4212" s="268"/>
      <c r="AC4212" s="268"/>
      <c r="AE4212" s="268"/>
      <c r="AF4212" s="268"/>
      <c r="AG4212" s="268"/>
      <c r="AH4212" s="268"/>
      <c r="AI4212" s="268"/>
      <c r="AM4212" s="268"/>
    </row>
    <row r="4213" spans="1:39" x14ac:dyDescent="0.25">
      <c r="A4213" s="268"/>
      <c r="B4213" s="268"/>
      <c r="C4213" s="268"/>
      <c r="D4213" s="268"/>
      <c r="E4213" s="268"/>
      <c r="F4213" s="268"/>
      <c r="G4213" s="271"/>
      <c r="H4213" s="268"/>
      <c r="K4213" s="270"/>
      <c r="L4213" s="270"/>
      <c r="M4213" s="270"/>
      <c r="N4213" s="270"/>
      <c r="O4213" s="268"/>
      <c r="P4213" s="268"/>
      <c r="Q4213" s="268"/>
      <c r="R4213" s="268"/>
      <c r="S4213" s="268"/>
      <c r="T4213" s="268"/>
      <c r="U4213" s="268"/>
      <c r="V4213" s="268"/>
      <c r="W4213" s="268"/>
      <c r="X4213" s="268"/>
      <c r="Y4213" s="268"/>
      <c r="Z4213" s="268"/>
      <c r="AC4213" s="268"/>
      <c r="AE4213" s="268"/>
      <c r="AF4213" s="268"/>
      <c r="AG4213" s="268"/>
      <c r="AH4213" s="268"/>
      <c r="AI4213" s="268"/>
      <c r="AM4213" s="268"/>
    </row>
    <row r="4214" spans="1:39" x14ac:dyDescent="0.25">
      <c r="A4214" s="268"/>
      <c r="B4214" s="268"/>
      <c r="C4214" s="268"/>
      <c r="D4214" s="268"/>
      <c r="E4214" s="268"/>
      <c r="F4214" s="268"/>
      <c r="G4214" s="271"/>
      <c r="H4214" s="268"/>
      <c r="K4214" s="270"/>
      <c r="L4214" s="270"/>
      <c r="M4214" s="270"/>
      <c r="N4214" s="270"/>
      <c r="O4214" s="268"/>
      <c r="P4214" s="268"/>
      <c r="Q4214" s="268"/>
      <c r="R4214" s="268"/>
      <c r="S4214" s="268"/>
      <c r="T4214" s="268"/>
      <c r="U4214" s="268"/>
      <c r="V4214" s="268"/>
      <c r="W4214" s="268"/>
      <c r="X4214" s="268"/>
      <c r="AC4214" s="268"/>
      <c r="AE4214" s="268"/>
      <c r="AF4214" s="268"/>
      <c r="AG4214" s="268"/>
      <c r="AH4214" s="268"/>
      <c r="AI4214" s="268"/>
      <c r="AM4214" s="268"/>
    </row>
    <row r="4215" spans="1:39" x14ac:dyDescent="0.25">
      <c r="A4215" s="268"/>
      <c r="B4215" s="268"/>
      <c r="C4215" s="268"/>
      <c r="D4215" s="268"/>
      <c r="E4215" s="268"/>
      <c r="F4215" s="268"/>
      <c r="G4215" s="271"/>
      <c r="H4215" s="268"/>
      <c r="K4215" s="270"/>
      <c r="L4215" s="270"/>
      <c r="M4215" s="270"/>
      <c r="N4215" s="270"/>
      <c r="O4215" s="268"/>
      <c r="P4215" s="268"/>
      <c r="Q4215" s="268"/>
      <c r="R4215" s="268"/>
      <c r="S4215" s="268"/>
      <c r="T4215" s="268"/>
      <c r="U4215" s="268"/>
      <c r="V4215" s="268"/>
      <c r="W4215" s="268"/>
      <c r="X4215" s="268"/>
      <c r="AC4215" s="268"/>
      <c r="AE4215" s="268"/>
      <c r="AF4215" s="268"/>
      <c r="AG4215" s="268"/>
      <c r="AH4215" s="268"/>
      <c r="AI4215" s="268"/>
      <c r="AM4215" s="268"/>
    </row>
    <row r="4216" spans="1:39" x14ac:dyDescent="0.25">
      <c r="A4216" s="268"/>
      <c r="B4216" s="268"/>
      <c r="C4216" s="268"/>
      <c r="D4216" s="268"/>
      <c r="E4216" s="268"/>
      <c r="F4216" s="268"/>
      <c r="G4216" s="271"/>
      <c r="H4216" s="268"/>
      <c r="K4216" s="270"/>
      <c r="L4216" s="270"/>
      <c r="M4216" s="270"/>
      <c r="N4216" s="270"/>
      <c r="O4216" s="268"/>
      <c r="P4216" s="268"/>
      <c r="Q4216" s="268"/>
      <c r="R4216" s="268"/>
      <c r="S4216" s="268"/>
      <c r="T4216" s="268"/>
      <c r="U4216" s="268"/>
      <c r="V4216" s="268"/>
      <c r="W4216" s="268"/>
      <c r="X4216" s="268"/>
      <c r="AC4216" s="268"/>
      <c r="AE4216" s="268"/>
      <c r="AF4216" s="268"/>
      <c r="AG4216" s="268"/>
      <c r="AH4216" s="268"/>
      <c r="AI4216" s="268"/>
      <c r="AM4216" s="268"/>
    </row>
    <row r="4217" spans="1:39" x14ac:dyDescent="0.25">
      <c r="A4217" s="268"/>
      <c r="B4217" s="268"/>
      <c r="C4217" s="268"/>
      <c r="D4217" s="268"/>
      <c r="E4217" s="268"/>
      <c r="F4217" s="268"/>
      <c r="G4217" s="271"/>
      <c r="H4217" s="268"/>
      <c r="K4217" s="270"/>
      <c r="L4217" s="270"/>
      <c r="M4217" s="270"/>
      <c r="N4217" s="270"/>
      <c r="O4217" s="268"/>
      <c r="P4217" s="268"/>
      <c r="Q4217" s="268"/>
      <c r="R4217" s="268"/>
      <c r="S4217" s="268"/>
      <c r="T4217" s="268"/>
      <c r="U4217" s="268"/>
      <c r="V4217" s="268"/>
      <c r="W4217" s="268"/>
      <c r="X4217" s="268"/>
      <c r="AC4217" s="268"/>
      <c r="AE4217" s="268"/>
      <c r="AF4217" s="268"/>
      <c r="AG4217" s="268"/>
      <c r="AH4217" s="268"/>
      <c r="AI4217" s="268"/>
      <c r="AM4217" s="268"/>
    </row>
    <row r="4218" spans="1:39" x14ac:dyDescent="0.25">
      <c r="A4218" s="268"/>
      <c r="B4218" s="268"/>
      <c r="C4218" s="268"/>
      <c r="D4218" s="268"/>
      <c r="E4218" s="268"/>
      <c r="F4218" s="268"/>
      <c r="G4218" s="271"/>
      <c r="H4218" s="268"/>
      <c r="K4218" s="270"/>
      <c r="L4218" s="270"/>
      <c r="M4218" s="270"/>
      <c r="N4218" s="270"/>
      <c r="O4218" s="268"/>
      <c r="P4218" s="268"/>
      <c r="Q4218" s="268"/>
      <c r="R4218" s="268"/>
      <c r="S4218" s="268"/>
      <c r="T4218" s="268"/>
      <c r="U4218" s="268"/>
      <c r="V4218" s="268"/>
      <c r="W4218" s="268"/>
      <c r="X4218" s="268"/>
      <c r="AC4218" s="268"/>
      <c r="AE4218" s="268"/>
      <c r="AF4218" s="268"/>
      <c r="AG4218" s="268"/>
      <c r="AH4218" s="268"/>
      <c r="AI4218" s="268"/>
      <c r="AM4218" s="268"/>
    </row>
    <row r="4219" spans="1:39" x14ac:dyDescent="0.25">
      <c r="A4219" s="268"/>
      <c r="B4219" s="268"/>
      <c r="C4219" s="268"/>
      <c r="D4219" s="268"/>
      <c r="E4219" s="268"/>
      <c r="F4219" s="268"/>
      <c r="G4219" s="271"/>
      <c r="H4219" s="268"/>
      <c r="K4219" s="270"/>
      <c r="L4219" s="270"/>
      <c r="M4219" s="270"/>
      <c r="N4219" s="270"/>
      <c r="O4219" s="268"/>
      <c r="P4219" s="268"/>
      <c r="Q4219" s="268"/>
      <c r="R4219" s="268"/>
      <c r="S4219" s="268"/>
      <c r="T4219" s="268"/>
      <c r="U4219" s="268"/>
      <c r="V4219" s="268"/>
      <c r="W4219" s="268"/>
      <c r="X4219" s="268"/>
      <c r="AC4219" s="268"/>
      <c r="AE4219" s="268"/>
      <c r="AF4219" s="268"/>
      <c r="AG4219" s="268"/>
      <c r="AH4219" s="268"/>
      <c r="AI4219" s="268"/>
      <c r="AM4219" s="268"/>
    </row>
    <row r="4220" spans="1:39" x14ac:dyDescent="0.25">
      <c r="A4220" s="268"/>
      <c r="B4220" s="268"/>
      <c r="C4220" s="268"/>
      <c r="D4220" s="268"/>
      <c r="E4220" s="268"/>
      <c r="F4220" s="268"/>
      <c r="G4220" s="271"/>
      <c r="H4220" s="268"/>
      <c r="K4220" s="270"/>
      <c r="L4220" s="270"/>
      <c r="M4220" s="270"/>
      <c r="N4220" s="270"/>
      <c r="O4220" s="268"/>
      <c r="P4220" s="268"/>
      <c r="Q4220" s="268"/>
      <c r="R4220" s="268"/>
      <c r="S4220" s="268"/>
      <c r="T4220" s="268"/>
      <c r="U4220" s="268"/>
      <c r="V4220" s="268"/>
      <c r="W4220" s="268"/>
      <c r="X4220" s="268"/>
      <c r="AC4220" s="268"/>
      <c r="AE4220" s="268"/>
      <c r="AF4220" s="268"/>
      <c r="AG4220" s="268"/>
      <c r="AH4220" s="268"/>
      <c r="AI4220" s="268"/>
      <c r="AM4220" s="268"/>
    </row>
    <row r="4221" spans="1:39" x14ac:dyDescent="0.25">
      <c r="A4221" s="268"/>
      <c r="B4221" s="268"/>
      <c r="C4221" s="268"/>
      <c r="D4221" s="268"/>
      <c r="E4221" s="268"/>
      <c r="F4221" s="268"/>
      <c r="G4221" s="271"/>
      <c r="H4221" s="268"/>
      <c r="K4221" s="270"/>
      <c r="L4221" s="270"/>
      <c r="M4221" s="270"/>
      <c r="N4221" s="270"/>
      <c r="O4221" s="268"/>
      <c r="P4221" s="268"/>
      <c r="Q4221" s="268"/>
      <c r="R4221" s="268"/>
      <c r="S4221" s="268"/>
      <c r="T4221" s="268"/>
      <c r="U4221" s="268"/>
      <c r="V4221" s="268"/>
      <c r="W4221" s="268"/>
      <c r="X4221" s="268"/>
      <c r="AC4221" s="268"/>
      <c r="AE4221" s="268"/>
      <c r="AF4221" s="268"/>
      <c r="AG4221" s="268"/>
      <c r="AH4221" s="268"/>
      <c r="AI4221" s="268"/>
      <c r="AM4221" s="268"/>
    </row>
    <row r="4222" spans="1:39" x14ac:dyDescent="0.25">
      <c r="A4222" s="268"/>
      <c r="B4222" s="268"/>
      <c r="C4222" s="268"/>
      <c r="D4222" s="268"/>
      <c r="E4222" s="268"/>
      <c r="F4222" s="268"/>
      <c r="G4222" s="271"/>
      <c r="H4222" s="268"/>
      <c r="K4222" s="270"/>
      <c r="L4222" s="270"/>
      <c r="M4222" s="270"/>
      <c r="N4222" s="270"/>
      <c r="O4222" s="268"/>
      <c r="P4222" s="268"/>
      <c r="Q4222" s="268"/>
      <c r="R4222" s="268"/>
      <c r="S4222" s="268"/>
      <c r="T4222" s="268"/>
      <c r="U4222" s="268"/>
      <c r="V4222" s="268"/>
      <c r="W4222" s="268"/>
      <c r="X4222" s="268"/>
      <c r="AC4222" s="268"/>
      <c r="AE4222" s="268"/>
      <c r="AF4222" s="268"/>
      <c r="AG4222" s="268"/>
      <c r="AH4222" s="268"/>
      <c r="AI4222" s="268"/>
      <c r="AM4222" s="268"/>
    </row>
    <row r="4223" spans="1:39" x14ac:dyDescent="0.25">
      <c r="A4223" s="268"/>
      <c r="B4223" s="268"/>
      <c r="C4223" s="268"/>
      <c r="D4223" s="268"/>
      <c r="E4223" s="268"/>
      <c r="F4223" s="268"/>
      <c r="G4223" s="271"/>
      <c r="H4223" s="268"/>
      <c r="K4223" s="270"/>
      <c r="L4223" s="270"/>
      <c r="M4223" s="270"/>
      <c r="N4223" s="270"/>
      <c r="O4223" s="268"/>
      <c r="P4223" s="268"/>
      <c r="Q4223" s="268"/>
      <c r="R4223" s="268"/>
      <c r="S4223" s="268"/>
      <c r="T4223" s="268"/>
      <c r="U4223" s="268"/>
      <c r="V4223" s="268"/>
      <c r="W4223" s="268"/>
      <c r="X4223" s="268"/>
      <c r="Y4223" s="268"/>
      <c r="AA4223" s="268"/>
      <c r="AC4223" s="268"/>
      <c r="AE4223" s="268"/>
      <c r="AF4223" s="268"/>
      <c r="AG4223" s="268"/>
      <c r="AH4223" s="268"/>
      <c r="AI4223" s="268"/>
      <c r="AM4223" s="268"/>
    </row>
    <row r="4224" spans="1:39" x14ac:dyDescent="0.25">
      <c r="A4224" s="268"/>
      <c r="B4224" s="268"/>
      <c r="C4224" s="268"/>
      <c r="D4224" s="268"/>
      <c r="E4224" s="268"/>
      <c r="F4224" s="268"/>
      <c r="G4224" s="271"/>
      <c r="H4224" s="268"/>
      <c r="K4224" s="270"/>
      <c r="L4224" s="270"/>
      <c r="M4224" s="270"/>
      <c r="N4224" s="270"/>
      <c r="O4224" s="268"/>
      <c r="P4224" s="268"/>
      <c r="Q4224" s="268"/>
      <c r="R4224" s="268"/>
      <c r="S4224" s="268"/>
      <c r="T4224" s="268"/>
      <c r="U4224" s="268"/>
      <c r="V4224" s="268"/>
      <c r="W4224" s="268"/>
      <c r="X4224" s="268"/>
      <c r="Y4224" s="268"/>
      <c r="Z4224" s="268"/>
      <c r="AC4224" s="268"/>
      <c r="AE4224" s="268"/>
      <c r="AF4224" s="268"/>
      <c r="AG4224" s="268"/>
      <c r="AH4224" s="268"/>
      <c r="AI4224" s="268"/>
      <c r="AM4224" s="268"/>
    </row>
    <row r="4225" spans="1:39" x14ac:dyDescent="0.25">
      <c r="A4225" s="268"/>
      <c r="B4225" s="268"/>
      <c r="C4225" s="268"/>
      <c r="D4225" s="268"/>
      <c r="E4225" s="268"/>
      <c r="F4225" s="268"/>
      <c r="G4225" s="271"/>
      <c r="H4225" s="268"/>
      <c r="K4225" s="270"/>
      <c r="L4225" s="270"/>
      <c r="M4225" s="270"/>
      <c r="N4225" s="270"/>
      <c r="O4225" s="268"/>
      <c r="P4225" s="268"/>
      <c r="Q4225" s="268"/>
      <c r="R4225" s="268"/>
      <c r="S4225" s="268"/>
      <c r="T4225" s="268"/>
      <c r="U4225" s="268"/>
      <c r="V4225" s="268"/>
      <c r="W4225" s="268"/>
      <c r="X4225" s="268"/>
      <c r="Y4225" s="268"/>
      <c r="Z4225" s="268"/>
      <c r="AC4225" s="268"/>
      <c r="AE4225" s="268"/>
      <c r="AF4225" s="268"/>
      <c r="AG4225" s="268"/>
      <c r="AH4225" s="268"/>
      <c r="AI4225" s="268"/>
      <c r="AM4225" s="268"/>
    </row>
    <row r="4226" spans="1:39" x14ac:dyDescent="0.25">
      <c r="A4226" s="268"/>
      <c r="B4226" s="268"/>
      <c r="C4226" s="268"/>
      <c r="D4226" s="268"/>
      <c r="E4226" s="268"/>
      <c r="F4226" s="268"/>
      <c r="G4226" s="271"/>
      <c r="H4226" s="268"/>
      <c r="K4226" s="270"/>
      <c r="L4226" s="270"/>
      <c r="M4226" s="270"/>
      <c r="N4226" s="270"/>
      <c r="O4226" s="268"/>
      <c r="P4226" s="268"/>
      <c r="Q4226" s="268"/>
      <c r="R4226" s="268"/>
      <c r="S4226" s="268"/>
      <c r="T4226" s="268"/>
      <c r="U4226" s="268"/>
      <c r="V4226" s="268"/>
      <c r="W4226" s="268"/>
      <c r="X4226" s="268"/>
      <c r="Y4226" s="268"/>
      <c r="Z4226" s="268"/>
      <c r="AC4226" s="268"/>
      <c r="AE4226" s="268"/>
      <c r="AF4226" s="268"/>
      <c r="AG4226" s="268"/>
      <c r="AH4226" s="268"/>
      <c r="AI4226" s="268"/>
      <c r="AM4226" s="268"/>
    </row>
    <row r="4227" spans="1:39" x14ac:dyDescent="0.25">
      <c r="A4227" s="268"/>
      <c r="B4227" s="268"/>
      <c r="C4227" s="268"/>
      <c r="D4227" s="268"/>
      <c r="E4227" s="268"/>
      <c r="F4227" s="268"/>
      <c r="G4227" s="271"/>
      <c r="H4227" s="268"/>
      <c r="I4227" s="268"/>
      <c r="K4227" s="270"/>
      <c r="L4227" s="270"/>
      <c r="M4227" s="270"/>
      <c r="N4227" s="270"/>
      <c r="O4227" s="268"/>
      <c r="P4227" s="268"/>
      <c r="Q4227" s="268"/>
      <c r="R4227" s="268"/>
      <c r="S4227" s="268"/>
      <c r="T4227" s="268"/>
      <c r="U4227" s="268"/>
      <c r="V4227" s="268"/>
      <c r="W4227" s="268"/>
      <c r="X4227" s="268"/>
      <c r="AC4227" s="268"/>
      <c r="AE4227" s="268"/>
      <c r="AF4227" s="268"/>
      <c r="AG4227" s="268"/>
      <c r="AH4227" s="268"/>
      <c r="AI4227" s="268"/>
      <c r="AM4227" s="268"/>
    </row>
    <row r="4228" spans="1:39" x14ac:dyDescent="0.25">
      <c r="A4228" s="268"/>
      <c r="B4228" s="268"/>
      <c r="C4228" s="268"/>
      <c r="D4228" s="268"/>
      <c r="E4228" s="268"/>
      <c r="F4228" s="268"/>
      <c r="G4228" s="271"/>
      <c r="H4228" s="268"/>
      <c r="I4228" s="268"/>
      <c r="K4228" s="270"/>
      <c r="L4228" s="270"/>
      <c r="M4228" s="270"/>
      <c r="N4228" s="270"/>
      <c r="O4228" s="268"/>
      <c r="P4228" s="268"/>
      <c r="Q4228" s="268"/>
      <c r="R4228" s="268"/>
      <c r="S4228" s="268"/>
      <c r="T4228" s="268"/>
      <c r="U4228" s="268"/>
      <c r="V4228" s="268"/>
      <c r="W4228" s="268"/>
      <c r="X4228" s="268"/>
      <c r="AC4228" s="268"/>
      <c r="AE4228" s="268"/>
      <c r="AF4228" s="268"/>
      <c r="AG4228" s="268"/>
      <c r="AH4228" s="268"/>
      <c r="AI4228" s="268"/>
      <c r="AM4228" s="268"/>
    </row>
    <row r="4229" spans="1:39" x14ac:dyDescent="0.25">
      <c r="A4229" s="268"/>
      <c r="B4229" s="268"/>
      <c r="C4229" s="268"/>
      <c r="D4229" s="268"/>
      <c r="E4229" s="268"/>
      <c r="F4229" s="268"/>
      <c r="G4229" s="271"/>
      <c r="H4229" s="268"/>
      <c r="K4229" s="270"/>
      <c r="L4229" s="270"/>
      <c r="M4229" s="270"/>
      <c r="N4229" s="270"/>
      <c r="O4229" s="268"/>
      <c r="P4229" s="268"/>
      <c r="Q4229" s="268"/>
      <c r="R4229" s="268"/>
      <c r="S4229" s="268"/>
      <c r="T4229" s="268"/>
      <c r="U4229" s="268"/>
      <c r="V4229" s="268"/>
      <c r="W4229" s="268"/>
      <c r="X4229" s="268"/>
      <c r="AC4229" s="268"/>
      <c r="AE4229" s="268"/>
      <c r="AF4229" s="268"/>
      <c r="AG4229" s="268"/>
      <c r="AH4229" s="268"/>
      <c r="AI4229" s="268"/>
      <c r="AM4229" s="268"/>
    </row>
    <row r="4230" spans="1:39" x14ac:dyDescent="0.25">
      <c r="A4230" s="268"/>
      <c r="B4230" s="268"/>
      <c r="C4230" s="268"/>
      <c r="D4230" s="268"/>
      <c r="E4230" s="268"/>
      <c r="F4230" s="268"/>
      <c r="G4230" s="271"/>
      <c r="H4230" s="268"/>
      <c r="K4230" s="270"/>
      <c r="L4230" s="270"/>
      <c r="M4230" s="270"/>
      <c r="N4230" s="270"/>
      <c r="O4230" s="268"/>
      <c r="P4230" s="268"/>
      <c r="Q4230" s="268"/>
      <c r="R4230" s="268"/>
      <c r="S4230" s="268"/>
      <c r="T4230" s="268"/>
      <c r="U4230" s="268"/>
      <c r="V4230" s="268"/>
      <c r="W4230" s="268"/>
      <c r="X4230" s="268"/>
      <c r="AC4230" s="268"/>
      <c r="AE4230" s="268"/>
      <c r="AF4230" s="268"/>
      <c r="AG4230" s="268"/>
      <c r="AH4230" s="268"/>
      <c r="AI4230" s="268"/>
      <c r="AM4230" s="268"/>
    </row>
    <row r="4231" spans="1:39" x14ac:dyDescent="0.25">
      <c r="A4231" s="268"/>
      <c r="B4231" s="268"/>
      <c r="C4231" s="268"/>
      <c r="D4231" s="268"/>
      <c r="E4231" s="268"/>
      <c r="F4231" s="268"/>
      <c r="G4231" s="271"/>
      <c r="H4231" s="268"/>
      <c r="I4231" s="268"/>
      <c r="K4231" s="270"/>
      <c r="L4231" s="270"/>
      <c r="M4231" s="270"/>
      <c r="N4231" s="270"/>
      <c r="O4231" s="268"/>
      <c r="P4231" s="268"/>
      <c r="Q4231" s="268"/>
      <c r="R4231" s="268"/>
      <c r="S4231" s="268"/>
      <c r="T4231" s="268"/>
      <c r="U4231" s="268"/>
      <c r="V4231" s="268"/>
      <c r="W4231" s="268"/>
      <c r="X4231" s="268"/>
      <c r="AC4231" s="268"/>
      <c r="AE4231" s="268"/>
      <c r="AF4231" s="268"/>
      <c r="AG4231" s="268"/>
      <c r="AH4231" s="268"/>
      <c r="AI4231" s="268"/>
      <c r="AM4231" s="268"/>
    </row>
    <row r="4232" spans="1:39" x14ac:dyDescent="0.25">
      <c r="A4232" s="268"/>
      <c r="B4232" s="268"/>
      <c r="C4232" s="268"/>
      <c r="D4232" s="268"/>
      <c r="E4232" s="268"/>
      <c r="F4232" s="268"/>
      <c r="G4232" s="271"/>
      <c r="H4232" s="268"/>
      <c r="I4232" s="268"/>
      <c r="K4232" s="270"/>
      <c r="L4232" s="270"/>
      <c r="M4232" s="270"/>
      <c r="N4232" s="270"/>
      <c r="O4232" s="268"/>
      <c r="P4232" s="268"/>
      <c r="Q4232" s="268"/>
      <c r="R4232" s="268"/>
      <c r="S4232" s="268"/>
      <c r="T4232" s="268"/>
      <c r="U4232" s="268"/>
      <c r="V4232" s="268"/>
      <c r="W4232" s="268"/>
      <c r="X4232" s="268"/>
      <c r="AC4232" s="268"/>
      <c r="AE4232" s="268"/>
      <c r="AF4232" s="268"/>
      <c r="AG4232" s="268"/>
      <c r="AH4232" s="268"/>
      <c r="AI4232" s="268"/>
      <c r="AM4232" s="268"/>
    </row>
    <row r="4233" spans="1:39" x14ac:dyDescent="0.25">
      <c r="A4233" s="268"/>
      <c r="B4233" s="268"/>
      <c r="C4233" s="268"/>
      <c r="D4233" s="268"/>
      <c r="E4233" s="268"/>
      <c r="F4233" s="268"/>
      <c r="G4233" s="271"/>
      <c r="H4233" s="268"/>
      <c r="K4233" s="270"/>
      <c r="L4233" s="270"/>
      <c r="M4233" s="270"/>
      <c r="N4233" s="270"/>
      <c r="O4233" s="268"/>
      <c r="P4233" s="268"/>
      <c r="Q4233" s="268"/>
      <c r="R4233" s="268"/>
      <c r="S4233" s="268"/>
      <c r="T4233" s="268"/>
      <c r="U4233" s="268"/>
      <c r="V4233" s="268"/>
      <c r="W4233" s="268"/>
      <c r="X4233" s="268"/>
      <c r="AC4233" s="268"/>
      <c r="AE4233" s="268"/>
      <c r="AF4233" s="268"/>
      <c r="AG4233" s="268"/>
      <c r="AH4233" s="268"/>
      <c r="AI4233" s="268"/>
      <c r="AM4233" s="268"/>
    </row>
    <row r="4234" spans="1:39" x14ac:dyDescent="0.25">
      <c r="A4234" s="268"/>
      <c r="B4234" s="268"/>
      <c r="C4234" s="268"/>
      <c r="D4234" s="268"/>
      <c r="E4234" s="268"/>
      <c r="F4234" s="268"/>
      <c r="G4234" s="271"/>
      <c r="H4234" s="268"/>
      <c r="K4234" s="270"/>
      <c r="L4234" s="270"/>
      <c r="M4234" s="270"/>
      <c r="N4234" s="270"/>
      <c r="O4234" s="268"/>
      <c r="P4234" s="268"/>
      <c r="Q4234" s="268"/>
      <c r="R4234" s="268"/>
      <c r="S4234" s="268"/>
      <c r="T4234" s="268"/>
      <c r="U4234" s="268"/>
      <c r="V4234" s="268"/>
      <c r="W4234" s="268"/>
      <c r="X4234" s="268"/>
      <c r="AC4234" s="268"/>
      <c r="AE4234" s="268"/>
      <c r="AF4234" s="268"/>
      <c r="AG4234" s="268"/>
      <c r="AH4234" s="268"/>
      <c r="AI4234" s="268"/>
      <c r="AM4234" s="268"/>
    </row>
    <row r="4235" spans="1:39" x14ac:dyDescent="0.25">
      <c r="A4235" s="268"/>
      <c r="B4235" s="268"/>
      <c r="C4235" s="268"/>
      <c r="D4235" s="268"/>
      <c r="E4235" s="268"/>
      <c r="F4235" s="268"/>
      <c r="G4235" s="271"/>
      <c r="H4235" s="268"/>
      <c r="K4235" s="270"/>
      <c r="L4235" s="270"/>
      <c r="M4235" s="270"/>
      <c r="N4235" s="270"/>
      <c r="O4235" s="268"/>
      <c r="P4235" s="268"/>
      <c r="Q4235" s="268"/>
      <c r="R4235" s="268"/>
      <c r="S4235" s="268"/>
      <c r="T4235" s="268"/>
      <c r="U4235" s="268"/>
      <c r="V4235" s="268"/>
      <c r="W4235" s="268"/>
      <c r="X4235" s="268"/>
      <c r="AC4235" s="268"/>
      <c r="AE4235" s="268"/>
      <c r="AF4235" s="268"/>
      <c r="AG4235" s="268"/>
      <c r="AH4235" s="268"/>
      <c r="AI4235" s="268"/>
      <c r="AM4235" s="268"/>
    </row>
    <row r="4236" spans="1:39" x14ac:dyDescent="0.25">
      <c r="A4236" s="268"/>
      <c r="B4236" s="268"/>
      <c r="C4236" s="268"/>
      <c r="D4236" s="268"/>
      <c r="E4236" s="268"/>
      <c r="F4236" s="268"/>
      <c r="G4236" s="271"/>
      <c r="H4236" s="268"/>
      <c r="K4236" s="270"/>
      <c r="L4236" s="270"/>
      <c r="M4236" s="270"/>
      <c r="N4236" s="270"/>
      <c r="O4236" s="268"/>
      <c r="P4236" s="268"/>
      <c r="Q4236" s="268"/>
      <c r="R4236" s="268"/>
      <c r="S4236" s="268"/>
      <c r="T4236" s="268"/>
      <c r="U4236" s="268"/>
      <c r="V4236" s="268"/>
      <c r="W4236" s="268"/>
      <c r="X4236" s="268"/>
      <c r="AC4236" s="268"/>
      <c r="AE4236" s="268"/>
      <c r="AF4236" s="268"/>
      <c r="AG4236" s="268"/>
      <c r="AH4236" s="268"/>
      <c r="AI4236" s="268"/>
      <c r="AM4236" s="268"/>
    </row>
    <row r="4237" spans="1:39" x14ac:dyDescent="0.25">
      <c r="A4237" s="268"/>
      <c r="B4237" s="268"/>
      <c r="C4237" s="268"/>
      <c r="D4237" s="268"/>
      <c r="E4237" s="268"/>
      <c r="F4237" s="268"/>
      <c r="G4237" s="271"/>
      <c r="H4237" s="268"/>
      <c r="K4237" s="270"/>
      <c r="L4237" s="270"/>
      <c r="M4237" s="270"/>
      <c r="N4237" s="270"/>
      <c r="O4237" s="268"/>
      <c r="P4237" s="268"/>
      <c r="Q4237" s="268"/>
      <c r="R4237" s="268"/>
      <c r="S4237" s="268"/>
      <c r="T4237" s="268"/>
      <c r="U4237" s="268"/>
      <c r="V4237" s="268"/>
      <c r="W4237" s="268"/>
      <c r="X4237" s="268"/>
      <c r="AC4237" s="268"/>
      <c r="AE4237" s="268"/>
      <c r="AF4237" s="268"/>
      <c r="AG4237" s="268"/>
      <c r="AH4237" s="268"/>
      <c r="AI4237" s="268"/>
      <c r="AM4237" s="268"/>
    </row>
    <row r="4238" spans="1:39" x14ac:dyDescent="0.25">
      <c r="A4238" s="268"/>
      <c r="B4238" s="268"/>
      <c r="C4238" s="268"/>
      <c r="D4238" s="268"/>
      <c r="E4238" s="268"/>
      <c r="F4238" s="268"/>
      <c r="G4238" s="271"/>
      <c r="H4238" s="268"/>
      <c r="K4238" s="270"/>
      <c r="L4238" s="270"/>
      <c r="M4238" s="270"/>
      <c r="N4238" s="270"/>
      <c r="O4238" s="268"/>
      <c r="P4238" s="268"/>
      <c r="Q4238" s="268"/>
      <c r="R4238" s="268"/>
      <c r="S4238" s="268"/>
      <c r="T4238" s="268"/>
      <c r="U4238" s="268"/>
      <c r="V4238" s="268"/>
      <c r="W4238" s="268"/>
      <c r="X4238" s="268"/>
      <c r="AC4238" s="268"/>
      <c r="AE4238" s="268"/>
      <c r="AF4238" s="268"/>
      <c r="AG4238" s="268"/>
      <c r="AH4238" s="268"/>
      <c r="AI4238" s="268"/>
      <c r="AM4238" s="268"/>
    </row>
    <row r="4239" spans="1:39" x14ac:dyDescent="0.25">
      <c r="A4239" s="268"/>
      <c r="B4239" s="268"/>
      <c r="C4239" s="268"/>
      <c r="D4239" s="268"/>
      <c r="E4239" s="268"/>
      <c r="F4239" s="268"/>
      <c r="G4239" s="271"/>
      <c r="H4239" s="268"/>
      <c r="I4239" s="268"/>
      <c r="K4239" s="270"/>
      <c r="L4239" s="270"/>
      <c r="M4239" s="270"/>
      <c r="N4239" s="270"/>
      <c r="O4239" s="268"/>
      <c r="P4239" s="268"/>
      <c r="Q4239" s="268"/>
      <c r="R4239" s="268"/>
      <c r="S4239" s="268"/>
      <c r="T4239" s="268"/>
      <c r="U4239" s="268"/>
      <c r="V4239" s="268"/>
      <c r="W4239" s="268"/>
      <c r="X4239" s="268"/>
      <c r="AC4239" s="268"/>
      <c r="AE4239" s="268"/>
      <c r="AF4239" s="268"/>
      <c r="AG4239" s="268"/>
      <c r="AH4239" s="268"/>
      <c r="AI4239" s="268"/>
      <c r="AM4239" s="268"/>
    </row>
    <row r="4240" spans="1:39" x14ac:dyDescent="0.25">
      <c r="A4240" s="268"/>
      <c r="B4240" s="268"/>
      <c r="C4240" s="268"/>
      <c r="D4240" s="268"/>
      <c r="E4240" s="268"/>
      <c r="F4240" s="268"/>
      <c r="G4240" s="271"/>
      <c r="H4240" s="268"/>
      <c r="I4240" s="268"/>
      <c r="K4240" s="270"/>
      <c r="L4240" s="270"/>
      <c r="M4240" s="270"/>
      <c r="N4240" s="270"/>
      <c r="O4240" s="268"/>
      <c r="P4240" s="268"/>
      <c r="Q4240" s="268"/>
      <c r="R4240" s="268"/>
      <c r="S4240" s="268"/>
      <c r="T4240" s="268"/>
      <c r="U4240" s="268"/>
      <c r="V4240" s="268"/>
      <c r="W4240" s="268"/>
      <c r="X4240" s="268"/>
      <c r="AC4240" s="268"/>
      <c r="AE4240" s="268"/>
      <c r="AF4240" s="268"/>
      <c r="AG4240" s="268"/>
      <c r="AH4240" s="268"/>
      <c r="AI4240" s="268"/>
      <c r="AM4240" s="268"/>
    </row>
    <row r="4241" spans="1:39" x14ac:dyDescent="0.25">
      <c r="A4241" s="268"/>
      <c r="B4241" s="268"/>
      <c r="C4241" s="268"/>
      <c r="D4241" s="268"/>
      <c r="E4241" s="268"/>
      <c r="F4241" s="268"/>
      <c r="G4241" s="271"/>
      <c r="H4241" s="268"/>
      <c r="I4241" s="268"/>
      <c r="K4241" s="270"/>
      <c r="L4241" s="270"/>
      <c r="M4241" s="270"/>
      <c r="N4241" s="270"/>
      <c r="O4241" s="268"/>
      <c r="P4241" s="268"/>
      <c r="Q4241" s="268"/>
      <c r="R4241" s="268"/>
      <c r="S4241" s="268"/>
      <c r="T4241" s="268"/>
      <c r="U4241" s="268"/>
      <c r="V4241" s="268"/>
      <c r="W4241" s="268"/>
      <c r="X4241" s="268"/>
      <c r="AC4241" s="268"/>
      <c r="AE4241" s="268"/>
      <c r="AF4241" s="268"/>
      <c r="AG4241" s="268"/>
      <c r="AH4241" s="268"/>
      <c r="AI4241" s="268"/>
      <c r="AM4241" s="268"/>
    </row>
    <row r="4242" spans="1:39" x14ac:dyDescent="0.25">
      <c r="A4242" s="268"/>
      <c r="B4242" s="268"/>
      <c r="C4242" s="268"/>
      <c r="D4242" s="268"/>
      <c r="E4242" s="268"/>
      <c r="F4242" s="268"/>
      <c r="G4242" s="271"/>
      <c r="H4242" s="268"/>
      <c r="I4242" s="268"/>
      <c r="K4242" s="270"/>
      <c r="L4242" s="270"/>
      <c r="M4242" s="270"/>
      <c r="N4242" s="270"/>
      <c r="O4242" s="268"/>
      <c r="P4242" s="268"/>
      <c r="Q4242" s="268"/>
      <c r="R4242" s="268"/>
      <c r="S4242" s="268"/>
      <c r="T4242" s="268"/>
      <c r="U4242" s="268"/>
      <c r="V4242" s="268"/>
      <c r="W4242" s="268"/>
      <c r="X4242" s="268"/>
      <c r="AC4242" s="268"/>
      <c r="AE4242" s="268"/>
      <c r="AF4242" s="268"/>
      <c r="AG4242" s="268"/>
      <c r="AH4242" s="268"/>
      <c r="AI4242" s="268"/>
      <c r="AM4242" s="268"/>
    </row>
    <row r="4243" spans="1:39" x14ac:dyDescent="0.25">
      <c r="A4243" s="268"/>
      <c r="B4243" s="268"/>
      <c r="C4243" s="268"/>
      <c r="D4243" s="268"/>
      <c r="E4243" s="268"/>
      <c r="F4243" s="268"/>
      <c r="G4243" s="271"/>
      <c r="H4243" s="268"/>
      <c r="I4243" s="268"/>
      <c r="K4243" s="270"/>
      <c r="L4243" s="270"/>
      <c r="M4243" s="270"/>
      <c r="N4243" s="270"/>
      <c r="O4243" s="268"/>
      <c r="P4243" s="268"/>
      <c r="Q4243" s="268"/>
      <c r="R4243" s="268"/>
      <c r="S4243" s="268"/>
      <c r="T4243" s="268"/>
      <c r="U4243" s="268"/>
      <c r="V4243" s="268"/>
      <c r="W4243" s="268"/>
      <c r="X4243" s="268"/>
      <c r="AC4243" s="268"/>
      <c r="AE4243" s="268"/>
      <c r="AF4243" s="268"/>
      <c r="AG4243" s="268"/>
      <c r="AH4243" s="268"/>
      <c r="AI4243" s="268"/>
      <c r="AM4243" s="268"/>
    </row>
    <row r="4244" spans="1:39" x14ac:dyDescent="0.25">
      <c r="A4244" s="268"/>
      <c r="B4244" s="268"/>
      <c r="C4244" s="268"/>
      <c r="D4244" s="268"/>
      <c r="E4244" s="268"/>
      <c r="F4244" s="268"/>
      <c r="G4244" s="271"/>
      <c r="H4244" s="268"/>
      <c r="I4244" s="268"/>
      <c r="K4244" s="270"/>
      <c r="L4244" s="270"/>
      <c r="M4244" s="270"/>
      <c r="N4244" s="270"/>
      <c r="O4244" s="268"/>
      <c r="P4244" s="268"/>
      <c r="Q4244" s="268"/>
      <c r="R4244" s="268"/>
      <c r="S4244" s="268"/>
      <c r="T4244" s="268"/>
      <c r="U4244" s="268"/>
      <c r="V4244" s="268"/>
      <c r="W4244" s="268"/>
      <c r="X4244" s="268"/>
      <c r="AC4244" s="268"/>
      <c r="AE4244" s="268"/>
      <c r="AF4244" s="268"/>
      <c r="AG4244" s="268"/>
      <c r="AH4244" s="268"/>
      <c r="AI4244" s="268"/>
      <c r="AM4244" s="268"/>
    </row>
    <row r="4245" spans="1:39" x14ac:dyDescent="0.25">
      <c r="A4245" s="268"/>
      <c r="B4245" s="268"/>
      <c r="C4245" s="268"/>
      <c r="D4245" s="268"/>
      <c r="E4245" s="268"/>
      <c r="F4245" s="268"/>
      <c r="G4245" s="271"/>
      <c r="H4245" s="268"/>
      <c r="I4245" s="268"/>
      <c r="K4245" s="270"/>
      <c r="L4245" s="270"/>
      <c r="M4245" s="270"/>
      <c r="N4245" s="270"/>
      <c r="O4245" s="268"/>
      <c r="P4245" s="268"/>
      <c r="Q4245" s="268"/>
      <c r="R4245" s="268"/>
      <c r="S4245" s="268"/>
      <c r="T4245" s="268"/>
      <c r="U4245" s="268"/>
      <c r="V4245" s="268"/>
      <c r="W4245" s="268"/>
      <c r="X4245" s="268"/>
      <c r="AC4245" s="268"/>
      <c r="AE4245" s="268"/>
      <c r="AF4245" s="268"/>
      <c r="AG4245" s="268"/>
      <c r="AH4245" s="268"/>
      <c r="AI4245" s="268"/>
      <c r="AM4245" s="268"/>
    </row>
    <row r="4246" spans="1:39" x14ac:dyDescent="0.25">
      <c r="A4246" s="268"/>
      <c r="B4246" s="268"/>
      <c r="C4246" s="268"/>
      <c r="D4246" s="268"/>
      <c r="E4246" s="268"/>
      <c r="F4246" s="268"/>
      <c r="G4246" s="271"/>
      <c r="H4246" s="268"/>
      <c r="I4246" s="268"/>
      <c r="K4246" s="270"/>
      <c r="L4246" s="270"/>
      <c r="M4246" s="270"/>
      <c r="N4246" s="270"/>
      <c r="O4246" s="268"/>
      <c r="P4246" s="268"/>
      <c r="Q4246" s="268"/>
      <c r="R4246" s="268"/>
      <c r="S4246" s="268"/>
      <c r="T4246" s="268"/>
      <c r="U4246" s="268"/>
      <c r="V4246" s="268"/>
      <c r="W4246" s="268"/>
      <c r="X4246" s="268"/>
      <c r="AC4246" s="268"/>
      <c r="AE4246" s="268"/>
      <c r="AF4246" s="268"/>
      <c r="AG4246" s="268"/>
      <c r="AH4246" s="268"/>
      <c r="AI4246" s="268"/>
      <c r="AM4246" s="268"/>
    </row>
    <row r="4247" spans="1:39" x14ac:dyDescent="0.25">
      <c r="A4247" s="268"/>
      <c r="B4247" s="268"/>
      <c r="C4247" s="268"/>
      <c r="D4247" s="268"/>
      <c r="E4247" s="268"/>
      <c r="F4247" s="268"/>
      <c r="G4247" s="271"/>
      <c r="H4247" s="268"/>
      <c r="I4247" s="268"/>
      <c r="K4247" s="270"/>
      <c r="L4247" s="270"/>
      <c r="M4247" s="270"/>
      <c r="N4247" s="270"/>
      <c r="O4247" s="268"/>
      <c r="P4247" s="268"/>
      <c r="Q4247" s="268"/>
      <c r="R4247" s="268"/>
      <c r="S4247" s="268"/>
      <c r="T4247" s="268"/>
      <c r="U4247" s="268"/>
      <c r="V4247" s="268"/>
      <c r="W4247" s="268"/>
      <c r="X4247" s="268"/>
      <c r="AC4247" s="268"/>
      <c r="AE4247" s="268"/>
      <c r="AF4247" s="268"/>
      <c r="AG4247" s="268"/>
      <c r="AH4247" s="268"/>
      <c r="AI4247" s="268"/>
      <c r="AM4247" s="268"/>
    </row>
    <row r="4248" spans="1:39" x14ac:dyDescent="0.25">
      <c r="A4248" s="268"/>
      <c r="B4248" s="268"/>
      <c r="C4248" s="268"/>
      <c r="D4248" s="268"/>
      <c r="E4248" s="268"/>
      <c r="F4248" s="268"/>
      <c r="G4248" s="271"/>
      <c r="H4248" s="268"/>
      <c r="I4248" s="268"/>
      <c r="K4248" s="270"/>
      <c r="L4248" s="270"/>
      <c r="M4248" s="270"/>
      <c r="N4248" s="270"/>
      <c r="O4248" s="268"/>
      <c r="P4248" s="268"/>
      <c r="Q4248" s="268"/>
      <c r="R4248" s="268"/>
      <c r="S4248" s="268"/>
      <c r="T4248" s="268"/>
      <c r="U4248" s="268"/>
      <c r="V4248" s="268"/>
      <c r="W4248" s="268"/>
      <c r="X4248" s="268"/>
      <c r="AC4248" s="268"/>
      <c r="AE4248" s="268"/>
      <c r="AF4248" s="268"/>
      <c r="AG4248" s="268"/>
      <c r="AH4248" s="268"/>
      <c r="AI4248" s="268"/>
      <c r="AM4248" s="268"/>
    </row>
    <row r="4249" spans="1:39" x14ac:dyDescent="0.25">
      <c r="A4249" s="268"/>
      <c r="B4249" s="268"/>
      <c r="C4249" s="268"/>
      <c r="D4249" s="268"/>
      <c r="E4249" s="268"/>
      <c r="F4249" s="268"/>
      <c r="G4249" s="271"/>
      <c r="H4249" s="268"/>
      <c r="I4249" s="268"/>
      <c r="K4249" s="270"/>
      <c r="L4249" s="270"/>
      <c r="M4249" s="270"/>
      <c r="N4249" s="270"/>
      <c r="O4249" s="268"/>
      <c r="P4249" s="268"/>
      <c r="Q4249" s="268"/>
      <c r="R4249" s="268"/>
      <c r="S4249" s="268"/>
      <c r="T4249" s="268"/>
      <c r="U4249" s="268"/>
      <c r="V4249" s="268"/>
      <c r="W4249" s="268"/>
      <c r="X4249" s="268"/>
      <c r="AC4249" s="268"/>
      <c r="AE4249" s="268"/>
      <c r="AF4249" s="268"/>
      <c r="AG4249" s="268"/>
      <c r="AH4249" s="268"/>
      <c r="AI4249" s="268"/>
      <c r="AM4249" s="268"/>
    </row>
    <row r="4250" spans="1:39" x14ac:dyDescent="0.25">
      <c r="A4250" s="268"/>
      <c r="B4250" s="268"/>
      <c r="C4250" s="268"/>
      <c r="D4250" s="268"/>
      <c r="E4250" s="268"/>
      <c r="F4250" s="268"/>
      <c r="G4250" s="271"/>
      <c r="H4250" s="268"/>
      <c r="I4250" s="268"/>
      <c r="K4250" s="270"/>
      <c r="L4250" s="270"/>
      <c r="M4250" s="270"/>
      <c r="N4250" s="270"/>
      <c r="O4250" s="268"/>
      <c r="P4250" s="268"/>
      <c r="Q4250" s="268"/>
      <c r="R4250" s="268"/>
      <c r="S4250" s="268"/>
      <c r="T4250" s="268"/>
      <c r="U4250" s="268"/>
      <c r="V4250" s="268"/>
      <c r="W4250" s="268"/>
      <c r="X4250" s="268"/>
      <c r="AC4250" s="268"/>
      <c r="AE4250" s="268"/>
      <c r="AF4250" s="268"/>
      <c r="AG4250" s="268"/>
      <c r="AH4250" s="268"/>
      <c r="AI4250" s="268"/>
      <c r="AM4250" s="268"/>
    </row>
    <row r="4251" spans="1:39" x14ac:dyDescent="0.25">
      <c r="A4251" s="268"/>
      <c r="B4251" s="268"/>
      <c r="C4251" s="268"/>
      <c r="D4251" s="268"/>
      <c r="E4251" s="268"/>
      <c r="F4251" s="268"/>
      <c r="G4251" s="271"/>
      <c r="H4251" s="268"/>
      <c r="I4251" s="268"/>
      <c r="K4251" s="270"/>
      <c r="L4251" s="270"/>
      <c r="M4251" s="270"/>
      <c r="N4251" s="270"/>
      <c r="O4251" s="268"/>
      <c r="P4251" s="268"/>
      <c r="Q4251" s="268"/>
      <c r="R4251" s="268"/>
      <c r="S4251" s="268"/>
      <c r="T4251" s="268"/>
      <c r="U4251" s="268"/>
      <c r="V4251" s="268"/>
      <c r="W4251" s="268"/>
      <c r="X4251" s="268"/>
      <c r="AC4251" s="268"/>
      <c r="AE4251" s="268"/>
      <c r="AF4251" s="268"/>
      <c r="AG4251" s="268"/>
      <c r="AH4251" s="268"/>
      <c r="AI4251" s="268"/>
      <c r="AM4251" s="268"/>
    </row>
    <row r="4252" spans="1:39" x14ac:dyDescent="0.25">
      <c r="A4252" s="268"/>
      <c r="B4252" s="268"/>
      <c r="C4252" s="268"/>
      <c r="D4252" s="268"/>
      <c r="E4252" s="268"/>
      <c r="F4252" s="268"/>
      <c r="G4252" s="271"/>
      <c r="H4252" s="268"/>
      <c r="I4252" s="268"/>
      <c r="K4252" s="270"/>
      <c r="L4252" s="270"/>
      <c r="M4252" s="270"/>
      <c r="N4252" s="270"/>
      <c r="O4252" s="268"/>
      <c r="P4252" s="268"/>
      <c r="Q4252" s="268"/>
      <c r="R4252" s="268"/>
      <c r="S4252" s="268"/>
      <c r="T4252" s="268"/>
      <c r="U4252" s="268"/>
      <c r="V4252" s="268"/>
      <c r="W4252" s="268"/>
      <c r="X4252" s="268"/>
      <c r="AC4252" s="268"/>
      <c r="AE4252" s="268"/>
      <c r="AF4252" s="268"/>
      <c r="AG4252" s="268"/>
      <c r="AH4252" s="268"/>
      <c r="AI4252" s="268"/>
      <c r="AM4252" s="268"/>
    </row>
    <row r="4253" spans="1:39" x14ac:dyDescent="0.25">
      <c r="A4253" s="268"/>
      <c r="B4253" s="268"/>
      <c r="C4253" s="268"/>
      <c r="D4253" s="268"/>
      <c r="E4253" s="268"/>
      <c r="F4253" s="268"/>
      <c r="G4253" s="271"/>
      <c r="H4253" s="268"/>
      <c r="K4253" s="270"/>
      <c r="L4253" s="270"/>
      <c r="M4253" s="270"/>
      <c r="N4253" s="270"/>
      <c r="O4253" s="268"/>
      <c r="P4253" s="268"/>
      <c r="Q4253" s="268"/>
      <c r="R4253" s="268"/>
      <c r="S4253" s="268"/>
      <c r="T4253" s="268"/>
      <c r="U4253" s="268"/>
      <c r="V4253" s="268"/>
      <c r="W4253" s="268"/>
      <c r="X4253" s="268"/>
      <c r="AC4253" s="268"/>
      <c r="AE4253" s="268"/>
      <c r="AF4253" s="268"/>
      <c r="AG4253" s="268"/>
      <c r="AH4253" s="268"/>
      <c r="AI4253" s="268"/>
      <c r="AM4253" s="268"/>
    </row>
    <row r="4254" spans="1:39" x14ac:dyDescent="0.25">
      <c r="A4254" s="268"/>
      <c r="B4254" s="268"/>
      <c r="C4254" s="268"/>
      <c r="D4254" s="268"/>
      <c r="E4254" s="268"/>
      <c r="F4254" s="268"/>
      <c r="G4254" s="271"/>
      <c r="H4254" s="268"/>
      <c r="K4254" s="270"/>
      <c r="L4254" s="270"/>
      <c r="M4254" s="270"/>
      <c r="N4254" s="270"/>
      <c r="O4254" s="268"/>
      <c r="P4254" s="268"/>
      <c r="Q4254" s="268"/>
      <c r="R4254" s="268"/>
      <c r="S4254" s="268"/>
      <c r="T4254" s="268"/>
      <c r="U4254" s="268"/>
      <c r="V4254" s="268"/>
      <c r="W4254" s="268"/>
      <c r="X4254" s="268"/>
      <c r="AC4254" s="268"/>
      <c r="AE4254" s="268"/>
      <c r="AF4254" s="268"/>
      <c r="AG4254" s="268"/>
      <c r="AH4254" s="268"/>
      <c r="AI4254" s="268"/>
      <c r="AM4254" s="268"/>
    </row>
    <row r="4255" spans="1:39" x14ac:dyDescent="0.25">
      <c r="A4255" s="268"/>
      <c r="B4255" s="268"/>
      <c r="C4255" s="268"/>
      <c r="D4255" s="268"/>
      <c r="E4255" s="268"/>
      <c r="F4255" s="268"/>
      <c r="G4255" s="271"/>
      <c r="H4255" s="268"/>
      <c r="K4255" s="270"/>
      <c r="L4255" s="270"/>
      <c r="M4255" s="270"/>
      <c r="N4255" s="270"/>
      <c r="O4255" s="268"/>
      <c r="P4255" s="268"/>
      <c r="Q4255" s="268"/>
      <c r="R4255" s="268"/>
      <c r="S4255" s="268"/>
      <c r="T4255" s="268"/>
      <c r="U4255" s="268"/>
      <c r="V4255" s="268"/>
      <c r="W4255" s="268"/>
      <c r="X4255" s="268"/>
      <c r="AC4255" s="268"/>
      <c r="AE4255" s="268"/>
      <c r="AF4255" s="268"/>
      <c r="AG4255" s="268"/>
      <c r="AH4255" s="268"/>
      <c r="AI4255" s="268"/>
      <c r="AM4255" s="268"/>
    </row>
    <row r="4256" spans="1:39" x14ac:dyDescent="0.25">
      <c r="A4256" s="268"/>
      <c r="B4256" s="268"/>
      <c r="C4256" s="268"/>
      <c r="D4256" s="268"/>
      <c r="E4256" s="268"/>
      <c r="F4256" s="268"/>
      <c r="G4256" s="271"/>
      <c r="H4256" s="268"/>
      <c r="K4256" s="270"/>
      <c r="L4256" s="270"/>
      <c r="M4256" s="270"/>
      <c r="N4256" s="270"/>
      <c r="O4256" s="268"/>
      <c r="P4256" s="268"/>
      <c r="Q4256" s="268"/>
      <c r="R4256" s="268"/>
      <c r="S4256" s="268"/>
      <c r="T4256" s="268"/>
      <c r="U4256" s="268"/>
      <c r="V4256" s="268"/>
      <c r="W4256" s="268"/>
      <c r="X4256" s="268"/>
      <c r="AC4256" s="268"/>
      <c r="AE4256" s="268"/>
      <c r="AF4256" s="268"/>
      <c r="AG4256" s="268"/>
      <c r="AH4256" s="268"/>
      <c r="AI4256" s="268"/>
      <c r="AM4256" s="268"/>
    </row>
    <row r="4257" spans="1:39" x14ac:dyDescent="0.25">
      <c r="A4257" s="268"/>
      <c r="B4257" s="268"/>
      <c r="C4257" s="268"/>
      <c r="D4257" s="268"/>
      <c r="E4257" s="268"/>
      <c r="F4257" s="268"/>
      <c r="G4257" s="271"/>
      <c r="H4257" s="268"/>
      <c r="K4257" s="270"/>
      <c r="L4257" s="270"/>
      <c r="M4257" s="270"/>
      <c r="N4257" s="270"/>
      <c r="O4257" s="268"/>
      <c r="P4257" s="268"/>
      <c r="Q4257" s="268"/>
      <c r="R4257" s="268"/>
      <c r="S4257" s="268"/>
      <c r="T4257" s="268"/>
      <c r="U4257" s="268"/>
      <c r="V4257" s="268"/>
      <c r="W4257" s="268"/>
      <c r="X4257" s="268"/>
      <c r="AC4257" s="268"/>
      <c r="AE4257" s="268"/>
      <c r="AF4257" s="268"/>
      <c r="AG4257" s="268"/>
      <c r="AH4257" s="268"/>
      <c r="AI4257" s="268"/>
      <c r="AM4257" s="268"/>
    </row>
    <row r="4258" spans="1:39" x14ac:dyDescent="0.25">
      <c r="A4258" s="268"/>
      <c r="B4258" s="268"/>
      <c r="C4258" s="268"/>
      <c r="D4258" s="268"/>
      <c r="E4258" s="268"/>
      <c r="F4258" s="268"/>
      <c r="G4258" s="271"/>
      <c r="H4258" s="268"/>
      <c r="K4258" s="270"/>
      <c r="L4258" s="270"/>
      <c r="M4258" s="270"/>
      <c r="N4258" s="270"/>
      <c r="O4258" s="268"/>
      <c r="P4258" s="268"/>
      <c r="Q4258" s="268"/>
      <c r="R4258" s="268"/>
      <c r="S4258" s="268"/>
      <c r="T4258" s="268"/>
      <c r="U4258" s="268"/>
      <c r="V4258" s="268"/>
      <c r="W4258" s="268"/>
      <c r="X4258" s="268"/>
      <c r="AC4258" s="268"/>
      <c r="AE4258" s="268"/>
      <c r="AF4258" s="268"/>
      <c r="AG4258" s="268"/>
      <c r="AH4258" s="268"/>
      <c r="AI4258" s="268"/>
      <c r="AM4258" s="268"/>
    </row>
    <row r="4259" spans="1:39" x14ac:dyDescent="0.25">
      <c r="A4259" s="268"/>
      <c r="B4259" s="268"/>
      <c r="C4259" s="268"/>
      <c r="D4259" s="268"/>
      <c r="E4259" s="268"/>
      <c r="F4259" s="268"/>
      <c r="G4259" s="271"/>
      <c r="H4259" s="268"/>
      <c r="K4259" s="270"/>
      <c r="L4259" s="270"/>
      <c r="M4259" s="270"/>
      <c r="N4259" s="270"/>
      <c r="O4259" s="268"/>
      <c r="P4259" s="268"/>
      <c r="Q4259" s="268"/>
      <c r="R4259" s="268"/>
      <c r="S4259" s="268"/>
      <c r="T4259" s="268"/>
      <c r="U4259" s="268"/>
      <c r="V4259" s="268"/>
      <c r="W4259" s="268"/>
      <c r="X4259" s="268"/>
      <c r="AC4259" s="268"/>
      <c r="AE4259" s="268"/>
      <c r="AF4259" s="268"/>
      <c r="AG4259" s="268"/>
      <c r="AH4259" s="268"/>
      <c r="AI4259" s="268"/>
      <c r="AM4259" s="268"/>
    </row>
    <row r="4260" spans="1:39" x14ac:dyDescent="0.25">
      <c r="A4260" s="268"/>
      <c r="B4260" s="268"/>
      <c r="C4260" s="268"/>
      <c r="D4260" s="268"/>
      <c r="E4260" s="268"/>
      <c r="F4260" s="268"/>
      <c r="G4260" s="271"/>
      <c r="H4260" s="268"/>
      <c r="K4260" s="270"/>
      <c r="L4260" s="270"/>
      <c r="M4260" s="270"/>
      <c r="N4260" s="270"/>
      <c r="O4260" s="268"/>
      <c r="P4260" s="268"/>
      <c r="Q4260" s="268"/>
      <c r="R4260" s="268"/>
      <c r="S4260" s="268"/>
      <c r="T4260" s="268"/>
      <c r="U4260" s="268"/>
      <c r="V4260" s="268"/>
      <c r="W4260" s="268"/>
      <c r="X4260" s="268"/>
      <c r="AC4260" s="268"/>
      <c r="AE4260" s="268"/>
      <c r="AF4260" s="268"/>
      <c r="AG4260" s="268"/>
      <c r="AH4260" s="268"/>
      <c r="AI4260" s="268"/>
      <c r="AM4260" s="268"/>
    </row>
    <row r="4261" spans="1:39" x14ac:dyDescent="0.25">
      <c r="A4261" s="268"/>
      <c r="B4261" s="268"/>
      <c r="C4261" s="268"/>
      <c r="D4261" s="268"/>
      <c r="E4261" s="268"/>
      <c r="F4261" s="268"/>
      <c r="G4261" s="271"/>
      <c r="H4261" s="268"/>
      <c r="K4261" s="270"/>
      <c r="L4261" s="270"/>
      <c r="M4261" s="270"/>
      <c r="N4261" s="270"/>
      <c r="O4261" s="268"/>
      <c r="P4261" s="268"/>
      <c r="Q4261" s="268"/>
      <c r="R4261" s="268"/>
      <c r="S4261" s="268"/>
      <c r="T4261" s="268"/>
      <c r="U4261" s="268"/>
      <c r="V4261" s="268"/>
      <c r="W4261" s="268"/>
      <c r="X4261" s="268"/>
      <c r="AC4261" s="268"/>
      <c r="AE4261" s="268"/>
      <c r="AF4261" s="268"/>
      <c r="AG4261" s="268"/>
      <c r="AH4261" s="268"/>
      <c r="AI4261" s="268"/>
      <c r="AM4261" s="268"/>
    </row>
    <row r="4262" spans="1:39" x14ac:dyDescent="0.25">
      <c r="A4262" s="268"/>
      <c r="B4262" s="268"/>
      <c r="C4262" s="268"/>
      <c r="D4262" s="268"/>
      <c r="E4262" s="268"/>
      <c r="F4262" s="268"/>
      <c r="G4262" s="271"/>
      <c r="H4262" s="268"/>
      <c r="K4262" s="270"/>
      <c r="L4262" s="270"/>
      <c r="M4262" s="270"/>
      <c r="N4262" s="270"/>
      <c r="O4262" s="268"/>
      <c r="P4262" s="268"/>
      <c r="Q4262" s="268"/>
      <c r="R4262" s="268"/>
      <c r="S4262" s="268"/>
      <c r="T4262" s="268"/>
      <c r="U4262" s="268"/>
      <c r="V4262" s="268"/>
      <c r="W4262" s="268"/>
      <c r="X4262" s="268"/>
      <c r="AC4262" s="268"/>
      <c r="AE4262" s="268"/>
      <c r="AF4262" s="268"/>
      <c r="AG4262" s="268"/>
      <c r="AH4262" s="268"/>
      <c r="AI4262" s="268"/>
      <c r="AM4262" s="268"/>
    </row>
    <row r="4263" spans="1:39" x14ac:dyDescent="0.25">
      <c r="A4263" s="268"/>
      <c r="B4263" s="268"/>
      <c r="C4263" s="268"/>
      <c r="D4263" s="268"/>
      <c r="E4263" s="268"/>
      <c r="F4263" s="268"/>
      <c r="G4263" s="271"/>
      <c r="H4263" s="268"/>
      <c r="K4263" s="270"/>
      <c r="L4263" s="270"/>
      <c r="M4263" s="270"/>
      <c r="N4263" s="270"/>
      <c r="O4263" s="268"/>
      <c r="P4263" s="268"/>
      <c r="Q4263" s="268"/>
      <c r="R4263" s="268"/>
      <c r="S4263" s="268"/>
      <c r="T4263" s="268"/>
      <c r="U4263" s="268"/>
      <c r="V4263" s="268"/>
      <c r="W4263" s="268"/>
      <c r="X4263" s="268"/>
      <c r="AC4263" s="268"/>
      <c r="AE4263" s="268"/>
      <c r="AF4263" s="268"/>
      <c r="AG4263" s="268"/>
      <c r="AH4263" s="268"/>
      <c r="AI4263" s="268"/>
      <c r="AM4263" s="268"/>
    </row>
    <row r="4264" spans="1:39" x14ac:dyDescent="0.25">
      <c r="A4264" s="268"/>
      <c r="B4264" s="268"/>
      <c r="C4264" s="268"/>
      <c r="D4264" s="268"/>
      <c r="E4264" s="268"/>
      <c r="F4264" s="268"/>
      <c r="G4264" s="271"/>
      <c r="H4264" s="268"/>
      <c r="K4264" s="270"/>
      <c r="L4264" s="270"/>
      <c r="M4264" s="270"/>
      <c r="N4264" s="270"/>
      <c r="O4264" s="268"/>
      <c r="P4264" s="268"/>
      <c r="Q4264" s="268"/>
      <c r="R4264" s="268"/>
      <c r="S4264" s="268"/>
      <c r="T4264" s="268"/>
      <c r="U4264" s="268"/>
      <c r="V4264" s="268"/>
      <c r="W4264" s="268"/>
      <c r="X4264" s="268"/>
      <c r="AC4264" s="268"/>
      <c r="AE4264" s="268"/>
      <c r="AF4264" s="268"/>
      <c r="AG4264" s="268"/>
      <c r="AH4264" s="268"/>
      <c r="AI4264" s="268"/>
      <c r="AM4264" s="268"/>
    </row>
    <row r="4265" spans="1:39" x14ac:dyDescent="0.25">
      <c r="A4265" s="268"/>
      <c r="B4265" s="268"/>
      <c r="C4265" s="268"/>
      <c r="D4265" s="268"/>
      <c r="E4265" s="268"/>
      <c r="F4265" s="268"/>
      <c r="G4265" s="271"/>
      <c r="H4265" s="268"/>
      <c r="K4265" s="270"/>
      <c r="L4265" s="270"/>
      <c r="M4265" s="270"/>
      <c r="N4265" s="270"/>
      <c r="O4265" s="268"/>
      <c r="P4265" s="268"/>
      <c r="Q4265" s="268"/>
      <c r="R4265" s="268"/>
      <c r="S4265" s="268"/>
      <c r="T4265" s="268"/>
      <c r="U4265" s="268"/>
      <c r="V4265" s="268"/>
      <c r="W4265" s="268"/>
      <c r="X4265" s="268"/>
      <c r="AC4265" s="268"/>
      <c r="AE4265" s="268"/>
      <c r="AF4265" s="268"/>
      <c r="AG4265" s="268"/>
      <c r="AH4265" s="268"/>
      <c r="AI4265" s="268"/>
      <c r="AM4265" s="268"/>
    </row>
    <row r="4266" spans="1:39" x14ac:dyDescent="0.25">
      <c r="A4266" s="268"/>
      <c r="B4266" s="268"/>
      <c r="C4266" s="268"/>
      <c r="D4266" s="268"/>
      <c r="E4266" s="268"/>
      <c r="F4266" s="268"/>
      <c r="G4266" s="271"/>
      <c r="H4266" s="268"/>
      <c r="K4266" s="270"/>
      <c r="L4266" s="270"/>
      <c r="M4266" s="270"/>
      <c r="N4266" s="270"/>
      <c r="O4266" s="268"/>
      <c r="P4266" s="268"/>
      <c r="Q4266" s="268"/>
      <c r="R4266" s="268"/>
      <c r="S4266" s="268"/>
      <c r="T4266" s="268"/>
      <c r="U4266" s="268"/>
      <c r="V4266" s="268"/>
      <c r="W4266" s="268"/>
      <c r="X4266" s="268"/>
      <c r="AC4266" s="268"/>
      <c r="AE4266" s="268"/>
      <c r="AF4266" s="268"/>
      <c r="AG4266" s="268"/>
      <c r="AH4266" s="268"/>
      <c r="AI4266" s="268"/>
      <c r="AM4266" s="268"/>
    </row>
    <row r="4267" spans="1:39" x14ac:dyDescent="0.25">
      <c r="A4267" s="268"/>
      <c r="B4267" s="268"/>
      <c r="C4267" s="268"/>
      <c r="D4267" s="268"/>
      <c r="E4267" s="268"/>
      <c r="F4267" s="268"/>
      <c r="G4267" s="271"/>
      <c r="H4267" s="268"/>
      <c r="K4267" s="270"/>
      <c r="L4267" s="270"/>
      <c r="M4267" s="270"/>
      <c r="N4267" s="270"/>
      <c r="O4267" s="268"/>
      <c r="P4267" s="268"/>
      <c r="Q4267" s="268"/>
      <c r="R4267" s="268"/>
      <c r="S4267" s="268"/>
      <c r="T4267" s="268"/>
      <c r="U4267" s="268"/>
      <c r="V4267" s="268"/>
      <c r="W4267" s="268"/>
      <c r="X4267" s="268"/>
      <c r="AC4267" s="268"/>
      <c r="AE4267" s="268"/>
      <c r="AF4267" s="268"/>
      <c r="AG4267" s="268"/>
      <c r="AH4267" s="268"/>
      <c r="AI4267" s="268"/>
      <c r="AM4267" s="268"/>
    </row>
    <row r="4268" spans="1:39" x14ac:dyDescent="0.25">
      <c r="A4268" s="268"/>
      <c r="B4268" s="268"/>
      <c r="C4268" s="268"/>
      <c r="D4268" s="268"/>
      <c r="E4268" s="268"/>
      <c r="F4268" s="268"/>
      <c r="G4268" s="271"/>
      <c r="H4268" s="268"/>
      <c r="K4268" s="270"/>
      <c r="L4268" s="270"/>
      <c r="M4268" s="270"/>
      <c r="N4268" s="270"/>
      <c r="O4268" s="268"/>
      <c r="P4268" s="268"/>
      <c r="Q4268" s="268"/>
      <c r="R4268" s="268"/>
      <c r="S4268" s="268"/>
      <c r="T4268" s="268"/>
      <c r="U4268" s="268"/>
      <c r="V4268" s="268"/>
      <c r="W4268" s="268"/>
      <c r="X4268" s="268"/>
      <c r="AC4268" s="268"/>
      <c r="AE4268" s="268"/>
      <c r="AF4268" s="268"/>
      <c r="AG4268" s="268"/>
      <c r="AH4268" s="268"/>
      <c r="AI4268" s="268"/>
      <c r="AM4268" s="268"/>
    </row>
    <row r="4269" spans="1:39" x14ac:dyDescent="0.25">
      <c r="A4269" s="268"/>
      <c r="B4269" s="268"/>
      <c r="C4269" s="268"/>
      <c r="D4269" s="268"/>
      <c r="E4269" s="268"/>
      <c r="F4269" s="268"/>
      <c r="G4269" s="271"/>
      <c r="H4269" s="268"/>
      <c r="K4269" s="270"/>
      <c r="L4269" s="270"/>
      <c r="M4269" s="270"/>
      <c r="N4269" s="270"/>
      <c r="O4269" s="268"/>
      <c r="P4269" s="268"/>
      <c r="Q4269" s="268"/>
      <c r="R4269" s="268"/>
      <c r="S4269" s="268"/>
      <c r="T4269" s="268"/>
      <c r="U4269" s="268"/>
      <c r="V4269" s="268"/>
      <c r="W4269" s="268"/>
      <c r="X4269" s="268"/>
      <c r="AC4269" s="268"/>
      <c r="AE4269" s="268"/>
      <c r="AF4269" s="268"/>
      <c r="AG4269" s="268"/>
      <c r="AH4269" s="268"/>
      <c r="AI4269" s="268"/>
      <c r="AM4269" s="268"/>
    </row>
    <row r="4270" spans="1:39" x14ac:dyDescent="0.25">
      <c r="A4270" s="268"/>
      <c r="B4270" s="268"/>
      <c r="C4270" s="268"/>
      <c r="D4270" s="268"/>
      <c r="E4270" s="268"/>
      <c r="F4270" s="268"/>
      <c r="G4270" s="271"/>
      <c r="H4270" s="268"/>
      <c r="K4270" s="270"/>
      <c r="L4270" s="270"/>
      <c r="M4270" s="270"/>
      <c r="N4270" s="270"/>
      <c r="O4270" s="268"/>
      <c r="P4270" s="268"/>
      <c r="Q4270" s="268"/>
      <c r="R4270" s="268"/>
      <c r="S4270" s="268"/>
      <c r="T4270" s="268"/>
      <c r="U4270" s="268"/>
      <c r="V4270" s="268"/>
      <c r="W4270" s="268"/>
      <c r="X4270" s="268"/>
      <c r="AC4270" s="268"/>
      <c r="AE4270" s="268"/>
      <c r="AF4270" s="268"/>
      <c r="AG4270" s="268"/>
      <c r="AH4270" s="268"/>
      <c r="AI4270" s="268"/>
      <c r="AM4270" s="268"/>
    </row>
    <row r="4271" spans="1:39" x14ac:dyDescent="0.25">
      <c r="A4271" s="268"/>
      <c r="B4271" s="268"/>
      <c r="C4271" s="268"/>
      <c r="D4271" s="268"/>
      <c r="E4271" s="268"/>
      <c r="F4271" s="268"/>
      <c r="G4271" s="271"/>
      <c r="H4271" s="268"/>
      <c r="K4271" s="270"/>
      <c r="L4271" s="270"/>
      <c r="M4271" s="270"/>
      <c r="N4271" s="270"/>
      <c r="O4271" s="268"/>
      <c r="P4271" s="268"/>
      <c r="Q4271" s="268"/>
      <c r="R4271" s="268"/>
      <c r="S4271" s="268"/>
      <c r="T4271" s="268"/>
      <c r="U4271" s="268"/>
      <c r="V4271" s="268"/>
      <c r="W4271" s="268"/>
      <c r="X4271" s="268"/>
      <c r="AC4271" s="268"/>
      <c r="AE4271" s="268"/>
      <c r="AF4271" s="268"/>
      <c r="AG4271" s="268"/>
      <c r="AH4271" s="268"/>
      <c r="AI4271" s="268"/>
      <c r="AM4271" s="268"/>
    </row>
    <row r="4272" spans="1:39" x14ac:dyDescent="0.25">
      <c r="A4272" s="268"/>
      <c r="B4272" s="268"/>
      <c r="C4272" s="268"/>
      <c r="D4272" s="268"/>
      <c r="E4272" s="268"/>
      <c r="F4272" s="268"/>
      <c r="G4272" s="271"/>
      <c r="H4272" s="268"/>
      <c r="K4272" s="270"/>
      <c r="L4272" s="270"/>
      <c r="M4272" s="270"/>
      <c r="N4272" s="270"/>
      <c r="O4272" s="268"/>
      <c r="P4272" s="268"/>
      <c r="Q4272" s="268"/>
      <c r="R4272" s="268"/>
      <c r="S4272" s="268"/>
      <c r="T4272" s="268"/>
      <c r="U4272" s="268"/>
      <c r="V4272" s="268"/>
      <c r="W4272" s="268"/>
      <c r="X4272" s="268"/>
      <c r="AC4272" s="268"/>
      <c r="AE4272" s="268"/>
      <c r="AF4272" s="268"/>
      <c r="AG4272" s="268"/>
      <c r="AH4272" s="268"/>
      <c r="AI4272" s="268"/>
      <c r="AM4272" s="268"/>
    </row>
    <row r="4273" spans="1:39" x14ac:dyDescent="0.25">
      <c r="A4273" s="268"/>
      <c r="B4273" s="268"/>
      <c r="C4273" s="268"/>
      <c r="D4273" s="268"/>
      <c r="E4273" s="268"/>
      <c r="F4273" s="268"/>
      <c r="G4273" s="271"/>
      <c r="H4273" s="268"/>
      <c r="K4273" s="270"/>
      <c r="L4273" s="270"/>
      <c r="M4273" s="270"/>
      <c r="N4273" s="270"/>
      <c r="O4273" s="268"/>
      <c r="P4273" s="268"/>
      <c r="Q4273" s="268"/>
      <c r="R4273" s="268"/>
      <c r="S4273" s="268"/>
      <c r="T4273" s="268"/>
      <c r="U4273" s="268"/>
      <c r="V4273" s="268"/>
      <c r="W4273" s="268"/>
      <c r="X4273" s="268"/>
      <c r="AC4273" s="268"/>
      <c r="AE4273" s="268"/>
      <c r="AF4273" s="268"/>
      <c r="AG4273" s="268"/>
      <c r="AH4273" s="268"/>
      <c r="AI4273" s="268"/>
      <c r="AM4273" s="268"/>
    </row>
    <row r="4274" spans="1:39" x14ac:dyDescent="0.25">
      <c r="A4274" s="268"/>
      <c r="B4274" s="268"/>
      <c r="C4274" s="268"/>
      <c r="D4274" s="268"/>
      <c r="E4274" s="268"/>
      <c r="F4274" s="268"/>
      <c r="G4274" s="271"/>
      <c r="H4274" s="268"/>
      <c r="I4274" s="268"/>
      <c r="K4274" s="270"/>
      <c r="L4274" s="270"/>
      <c r="M4274" s="270"/>
      <c r="N4274" s="270"/>
      <c r="O4274" s="268"/>
      <c r="P4274" s="268"/>
      <c r="Q4274" s="268"/>
      <c r="R4274" s="268"/>
      <c r="S4274" s="268"/>
      <c r="T4274" s="268"/>
      <c r="U4274" s="268"/>
      <c r="V4274" s="268"/>
      <c r="W4274" s="268"/>
      <c r="X4274" s="268"/>
      <c r="AC4274" s="268"/>
      <c r="AE4274" s="268"/>
      <c r="AF4274" s="268"/>
      <c r="AG4274" s="268"/>
      <c r="AH4274" s="268"/>
      <c r="AI4274" s="268"/>
      <c r="AM4274" s="268"/>
    </row>
    <row r="4275" spans="1:39" x14ac:dyDescent="0.25">
      <c r="A4275" s="268"/>
      <c r="B4275" s="268"/>
      <c r="C4275" s="268"/>
      <c r="D4275" s="268"/>
      <c r="E4275" s="268"/>
      <c r="F4275" s="268"/>
      <c r="G4275" s="271"/>
      <c r="H4275" s="268"/>
      <c r="I4275" s="268"/>
      <c r="K4275" s="270"/>
      <c r="L4275" s="270"/>
      <c r="M4275" s="270"/>
      <c r="N4275" s="270"/>
      <c r="O4275" s="268"/>
      <c r="P4275" s="268"/>
      <c r="Q4275" s="268"/>
      <c r="R4275" s="268"/>
      <c r="S4275" s="268"/>
      <c r="T4275" s="268"/>
      <c r="U4275" s="268"/>
      <c r="V4275" s="268"/>
      <c r="W4275" s="268"/>
      <c r="X4275" s="268"/>
      <c r="AC4275" s="268"/>
      <c r="AE4275" s="268"/>
      <c r="AF4275" s="268"/>
      <c r="AG4275" s="268"/>
      <c r="AH4275" s="268"/>
      <c r="AI4275" s="268"/>
      <c r="AM4275" s="268"/>
    </row>
    <row r="4276" spans="1:39" x14ac:dyDescent="0.25">
      <c r="A4276" s="268"/>
      <c r="B4276" s="268"/>
      <c r="C4276" s="268"/>
      <c r="D4276" s="268"/>
      <c r="E4276" s="268"/>
      <c r="F4276" s="268"/>
      <c r="G4276" s="271"/>
      <c r="H4276" s="268"/>
      <c r="K4276" s="270"/>
      <c r="L4276" s="270"/>
      <c r="M4276" s="270"/>
      <c r="N4276" s="270"/>
      <c r="O4276" s="268"/>
      <c r="P4276" s="268"/>
      <c r="Q4276" s="268"/>
      <c r="R4276" s="268"/>
      <c r="S4276" s="268"/>
      <c r="T4276" s="268"/>
      <c r="U4276" s="268"/>
      <c r="V4276" s="268"/>
      <c r="W4276" s="268"/>
      <c r="X4276" s="268"/>
      <c r="AC4276" s="268"/>
      <c r="AE4276" s="268"/>
      <c r="AF4276" s="268"/>
      <c r="AG4276" s="268"/>
      <c r="AH4276" s="268"/>
      <c r="AI4276" s="268"/>
      <c r="AM4276" s="268"/>
    </row>
    <row r="4277" spans="1:39" x14ac:dyDescent="0.25">
      <c r="A4277" s="268"/>
      <c r="B4277" s="268"/>
      <c r="C4277" s="268"/>
      <c r="D4277" s="268"/>
      <c r="E4277" s="268"/>
      <c r="F4277" s="268"/>
      <c r="G4277" s="271"/>
      <c r="H4277" s="268"/>
      <c r="K4277" s="270"/>
      <c r="L4277" s="270"/>
      <c r="M4277" s="270"/>
      <c r="N4277" s="270"/>
      <c r="O4277" s="268"/>
      <c r="P4277" s="268"/>
      <c r="Q4277" s="268"/>
      <c r="R4277" s="268"/>
      <c r="S4277" s="268"/>
      <c r="T4277" s="268"/>
      <c r="U4277" s="268"/>
      <c r="V4277" s="268"/>
      <c r="W4277" s="268"/>
      <c r="X4277" s="268"/>
      <c r="AC4277" s="268"/>
      <c r="AE4277" s="268"/>
      <c r="AF4277" s="268"/>
      <c r="AG4277" s="268"/>
      <c r="AH4277" s="268"/>
      <c r="AI4277" s="268"/>
      <c r="AM4277" s="268"/>
    </row>
    <row r="4278" spans="1:39" x14ac:dyDescent="0.25">
      <c r="A4278" s="268"/>
      <c r="B4278" s="268"/>
      <c r="C4278" s="268"/>
      <c r="D4278" s="268"/>
      <c r="E4278" s="268"/>
      <c r="F4278" s="268"/>
      <c r="G4278" s="271"/>
      <c r="H4278" s="268"/>
      <c r="K4278" s="270"/>
      <c r="L4278" s="270"/>
      <c r="M4278" s="270"/>
      <c r="N4278" s="270"/>
      <c r="O4278" s="268"/>
      <c r="P4278" s="268"/>
      <c r="Q4278" s="268"/>
      <c r="R4278" s="268"/>
      <c r="S4278" s="268"/>
      <c r="T4278" s="268"/>
      <c r="U4278" s="268"/>
      <c r="V4278" s="268"/>
      <c r="W4278" s="268"/>
      <c r="X4278" s="268"/>
      <c r="AC4278" s="268"/>
      <c r="AE4278" s="268"/>
      <c r="AF4278" s="268"/>
      <c r="AG4278" s="268"/>
      <c r="AH4278" s="268"/>
      <c r="AI4278" s="268"/>
      <c r="AM4278" s="268"/>
    </row>
    <row r="4279" spans="1:39" x14ac:dyDescent="0.25">
      <c r="A4279" s="268"/>
      <c r="B4279" s="268"/>
      <c r="C4279" s="268"/>
      <c r="D4279" s="268"/>
      <c r="E4279" s="268"/>
      <c r="F4279" s="268"/>
      <c r="G4279" s="271"/>
      <c r="H4279" s="268"/>
      <c r="K4279" s="270"/>
      <c r="L4279" s="270"/>
      <c r="M4279" s="270"/>
      <c r="N4279" s="270"/>
      <c r="O4279" s="268"/>
      <c r="P4279" s="268"/>
      <c r="Q4279" s="268"/>
      <c r="R4279" s="268"/>
      <c r="S4279" s="268"/>
      <c r="T4279" s="268"/>
      <c r="U4279" s="268"/>
      <c r="V4279" s="268"/>
      <c r="W4279" s="268"/>
      <c r="X4279" s="268"/>
      <c r="AC4279" s="268"/>
      <c r="AE4279" s="268"/>
      <c r="AF4279" s="268"/>
      <c r="AG4279" s="268"/>
      <c r="AH4279" s="268"/>
      <c r="AI4279" s="268"/>
      <c r="AM4279" s="268"/>
    </row>
    <row r="4280" spans="1:39" x14ac:dyDescent="0.25">
      <c r="A4280" s="268"/>
      <c r="B4280" s="268"/>
      <c r="C4280" s="268"/>
      <c r="D4280" s="268"/>
      <c r="E4280" s="268"/>
      <c r="F4280" s="268"/>
      <c r="G4280" s="271"/>
      <c r="H4280" s="268"/>
      <c r="K4280" s="270"/>
      <c r="L4280" s="270"/>
      <c r="M4280" s="270"/>
      <c r="N4280" s="270"/>
      <c r="O4280" s="268"/>
      <c r="P4280" s="268"/>
      <c r="Q4280" s="268"/>
      <c r="R4280" s="268"/>
      <c r="S4280" s="268"/>
      <c r="T4280" s="268"/>
      <c r="U4280" s="268"/>
      <c r="V4280" s="268"/>
      <c r="W4280" s="268"/>
      <c r="X4280" s="268"/>
      <c r="AC4280" s="268"/>
      <c r="AE4280" s="268"/>
      <c r="AF4280" s="268"/>
      <c r="AG4280" s="268"/>
      <c r="AH4280" s="268"/>
      <c r="AI4280" s="268"/>
      <c r="AM4280" s="268"/>
    </row>
    <row r="4281" spans="1:39" x14ac:dyDescent="0.25">
      <c r="A4281" s="268"/>
      <c r="B4281" s="268"/>
      <c r="C4281" s="268"/>
      <c r="D4281" s="268"/>
      <c r="E4281" s="268"/>
      <c r="F4281" s="268"/>
      <c r="G4281" s="271"/>
      <c r="H4281" s="268"/>
      <c r="K4281" s="270"/>
      <c r="L4281" s="270"/>
      <c r="M4281" s="270"/>
      <c r="N4281" s="270"/>
      <c r="O4281" s="268"/>
      <c r="P4281" s="268"/>
      <c r="Q4281" s="268"/>
      <c r="R4281" s="268"/>
      <c r="S4281" s="268"/>
      <c r="T4281" s="268"/>
      <c r="U4281" s="268"/>
      <c r="V4281" s="268"/>
      <c r="W4281" s="268"/>
      <c r="X4281" s="268"/>
      <c r="AC4281" s="268"/>
      <c r="AE4281" s="268"/>
      <c r="AF4281" s="268"/>
      <c r="AG4281" s="268"/>
      <c r="AH4281" s="268"/>
      <c r="AI4281" s="268"/>
      <c r="AM4281" s="268"/>
    </row>
    <row r="4282" spans="1:39" x14ac:dyDescent="0.25">
      <c r="A4282" s="268"/>
      <c r="B4282" s="268"/>
      <c r="C4282" s="268"/>
      <c r="D4282" s="268"/>
      <c r="E4282" s="268"/>
      <c r="F4282" s="268"/>
      <c r="G4282" s="271"/>
      <c r="H4282" s="268"/>
      <c r="K4282" s="270"/>
      <c r="L4282" s="270"/>
      <c r="M4282" s="270"/>
      <c r="N4282" s="270"/>
      <c r="O4282" s="268"/>
      <c r="P4282" s="268"/>
      <c r="Q4282" s="268"/>
      <c r="R4282" s="268"/>
      <c r="S4282" s="268"/>
      <c r="T4282" s="268"/>
      <c r="U4282" s="268"/>
      <c r="V4282" s="268"/>
      <c r="W4282" s="268"/>
      <c r="X4282" s="268"/>
      <c r="AC4282" s="268"/>
      <c r="AE4282" s="268"/>
      <c r="AF4282" s="268"/>
      <c r="AG4282" s="268"/>
      <c r="AH4282" s="268"/>
      <c r="AI4282" s="268"/>
      <c r="AM4282" s="268"/>
    </row>
    <row r="4283" spans="1:39" x14ac:dyDescent="0.25">
      <c r="A4283" s="268"/>
      <c r="B4283" s="268"/>
      <c r="C4283" s="268"/>
      <c r="D4283" s="268"/>
      <c r="E4283" s="268"/>
      <c r="F4283" s="268"/>
      <c r="G4283" s="271"/>
      <c r="H4283" s="268"/>
      <c r="K4283" s="270"/>
      <c r="L4283" s="270"/>
      <c r="M4283" s="270"/>
      <c r="N4283" s="270"/>
      <c r="O4283" s="268"/>
      <c r="P4283" s="268"/>
      <c r="Q4283" s="268"/>
      <c r="R4283" s="268"/>
      <c r="S4283" s="268"/>
      <c r="T4283" s="268"/>
      <c r="U4283" s="268"/>
      <c r="V4283" s="268"/>
      <c r="W4283" s="268"/>
      <c r="X4283" s="268"/>
      <c r="AC4283" s="268"/>
      <c r="AE4283" s="268"/>
      <c r="AF4283" s="268"/>
      <c r="AG4283" s="268"/>
      <c r="AH4283" s="268"/>
      <c r="AI4283" s="268"/>
      <c r="AM4283" s="268"/>
    </row>
    <row r="4284" spans="1:39" x14ac:dyDescent="0.25">
      <c r="A4284" s="268"/>
      <c r="B4284" s="268"/>
      <c r="C4284" s="268"/>
      <c r="D4284" s="268"/>
      <c r="E4284" s="268"/>
      <c r="F4284" s="268"/>
      <c r="G4284" s="271"/>
      <c r="H4284" s="268"/>
      <c r="K4284" s="270"/>
      <c r="L4284" s="270"/>
      <c r="M4284" s="270"/>
      <c r="N4284" s="270"/>
      <c r="O4284" s="268"/>
      <c r="P4284" s="268"/>
      <c r="Q4284" s="268"/>
      <c r="R4284" s="268"/>
      <c r="S4284" s="268"/>
      <c r="T4284" s="268"/>
      <c r="U4284" s="268"/>
      <c r="V4284" s="268"/>
      <c r="W4284" s="268"/>
      <c r="X4284" s="268"/>
      <c r="AC4284" s="268"/>
      <c r="AE4284" s="268"/>
      <c r="AF4284" s="268"/>
      <c r="AG4284" s="268"/>
      <c r="AH4284" s="268"/>
      <c r="AI4284" s="268"/>
      <c r="AM4284" s="268"/>
    </row>
    <row r="4285" spans="1:39" x14ac:dyDescent="0.25">
      <c r="A4285" s="268"/>
      <c r="B4285" s="268"/>
      <c r="C4285" s="268"/>
      <c r="D4285" s="268"/>
      <c r="E4285" s="268"/>
      <c r="F4285" s="268"/>
      <c r="G4285" s="271"/>
      <c r="H4285" s="268"/>
      <c r="K4285" s="270"/>
      <c r="L4285" s="270"/>
      <c r="M4285" s="270"/>
      <c r="N4285" s="270"/>
      <c r="O4285" s="268"/>
      <c r="P4285" s="268"/>
      <c r="Q4285" s="268"/>
      <c r="R4285" s="268"/>
      <c r="S4285" s="268"/>
      <c r="T4285" s="268"/>
      <c r="U4285" s="268"/>
      <c r="V4285" s="268"/>
      <c r="W4285" s="268"/>
      <c r="X4285" s="268"/>
      <c r="AC4285" s="268"/>
      <c r="AE4285" s="268"/>
      <c r="AF4285" s="268"/>
      <c r="AG4285" s="268"/>
      <c r="AH4285" s="268"/>
      <c r="AI4285" s="268"/>
      <c r="AM4285" s="268"/>
    </row>
    <row r="4286" spans="1:39" x14ac:dyDescent="0.25">
      <c r="A4286" s="268"/>
      <c r="B4286" s="268"/>
      <c r="C4286" s="268"/>
      <c r="D4286" s="268"/>
      <c r="E4286" s="268"/>
      <c r="F4286" s="268"/>
      <c r="G4286" s="271"/>
      <c r="H4286" s="268"/>
      <c r="I4286" s="268"/>
      <c r="K4286" s="270"/>
      <c r="L4286" s="270"/>
      <c r="M4286" s="270"/>
      <c r="N4286" s="270"/>
      <c r="O4286" s="268"/>
      <c r="P4286" s="268"/>
      <c r="Q4286" s="268"/>
      <c r="R4286" s="268"/>
      <c r="S4286" s="268"/>
      <c r="T4286" s="268"/>
      <c r="U4286" s="268"/>
      <c r="V4286" s="268"/>
      <c r="W4286" s="268"/>
      <c r="X4286" s="268"/>
      <c r="AC4286" s="268"/>
      <c r="AE4286" s="268"/>
      <c r="AF4286" s="268"/>
      <c r="AG4286" s="268"/>
      <c r="AH4286" s="268"/>
      <c r="AI4286" s="268"/>
      <c r="AM4286" s="268"/>
    </row>
    <row r="4287" spans="1:39" x14ac:dyDescent="0.25">
      <c r="A4287" s="268"/>
      <c r="B4287" s="268"/>
      <c r="C4287" s="268"/>
      <c r="D4287" s="268"/>
      <c r="E4287" s="268"/>
      <c r="F4287" s="268"/>
      <c r="G4287" s="271"/>
      <c r="H4287" s="268"/>
      <c r="I4287" s="268"/>
      <c r="K4287" s="270"/>
      <c r="L4287" s="270"/>
      <c r="M4287" s="270"/>
      <c r="N4287" s="270"/>
      <c r="O4287" s="268"/>
      <c r="P4287" s="268"/>
      <c r="Q4287" s="268"/>
      <c r="R4287" s="268"/>
      <c r="S4287" s="268"/>
      <c r="T4287" s="268"/>
      <c r="U4287" s="268"/>
      <c r="V4287" s="268"/>
      <c r="W4287" s="268"/>
      <c r="X4287" s="268"/>
      <c r="AC4287" s="268"/>
      <c r="AE4287" s="268"/>
      <c r="AF4287" s="268"/>
      <c r="AG4287" s="268"/>
      <c r="AH4287" s="268"/>
      <c r="AI4287" s="268"/>
      <c r="AM4287" s="268"/>
    </row>
    <row r="4288" spans="1:39" x14ac:dyDescent="0.25">
      <c r="A4288" s="268"/>
      <c r="B4288" s="268"/>
      <c r="C4288" s="268"/>
      <c r="D4288" s="268"/>
      <c r="E4288" s="268"/>
      <c r="F4288" s="268"/>
      <c r="G4288" s="271"/>
      <c r="H4288" s="268"/>
      <c r="I4288" s="268"/>
      <c r="K4288" s="270"/>
      <c r="L4288" s="270"/>
      <c r="M4288" s="270"/>
      <c r="N4288" s="270"/>
      <c r="O4288" s="268"/>
      <c r="P4288" s="268"/>
      <c r="Q4288" s="268"/>
      <c r="R4288" s="268"/>
      <c r="S4288" s="268"/>
      <c r="T4288" s="268"/>
      <c r="U4288" s="268"/>
      <c r="V4288" s="268"/>
      <c r="W4288" s="268"/>
      <c r="X4288" s="268"/>
      <c r="AC4288" s="268"/>
      <c r="AE4288" s="268"/>
      <c r="AF4288" s="268"/>
      <c r="AG4288" s="268"/>
      <c r="AH4288" s="268"/>
      <c r="AI4288" s="268"/>
      <c r="AM4288" s="268"/>
    </row>
    <row r="4289" spans="1:39" x14ac:dyDescent="0.25">
      <c r="A4289" s="268"/>
      <c r="B4289" s="268"/>
      <c r="C4289" s="268"/>
      <c r="D4289" s="268"/>
      <c r="E4289" s="268"/>
      <c r="F4289" s="268"/>
      <c r="G4289" s="271"/>
      <c r="H4289" s="268"/>
      <c r="I4289" s="268"/>
      <c r="K4289" s="270"/>
      <c r="L4289" s="270"/>
      <c r="M4289" s="270"/>
      <c r="N4289" s="270"/>
      <c r="O4289" s="268"/>
      <c r="P4289" s="268"/>
      <c r="Q4289" s="268"/>
      <c r="R4289" s="268"/>
      <c r="S4289" s="268"/>
      <c r="T4289" s="268"/>
      <c r="U4289" s="268"/>
      <c r="V4289" s="268"/>
      <c r="W4289" s="268"/>
      <c r="X4289" s="268"/>
      <c r="AC4289" s="268"/>
      <c r="AE4289" s="268"/>
      <c r="AF4289" s="268"/>
      <c r="AG4289" s="268"/>
      <c r="AH4289" s="268"/>
      <c r="AI4289" s="268"/>
      <c r="AM4289" s="268"/>
    </row>
    <row r="4290" spans="1:39" x14ac:dyDescent="0.25">
      <c r="A4290" s="268"/>
      <c r="B4290" s="268"/>
      <c r="C4290" s="268"/>
      <c r="D4290" s="268"/>
      <c r="E4290" s="268"/>
      <c r="F4290" s="268"/>
      <c r="G4290" s="271"/>
      <c r="H4290" s="268"/>
      <c r="I4290" s="268"/>
      <c r="K4290" s="270"/>
      <c r="L4290" s="270"/>
      <c r="M4290" s="270"/>
      <c r="N4290" s="270"/>
      <c r="O4290" s="268"/>
      <c r="P4290" s="268"/>
      <c r="Q4290" s="268"/>
      <c r="R4290" s="268"/>
      <c r="S4290" s="268"/>
      <c r="T4290" s="268"/>
      <c r="U4290" s="268"/>
      <c r="V4290" s="268"/>
      <c r="W4290" s="268"/>
      <c r="X4290" s="268"/>
      <c r="AC4290" s="268"/>
      <c r="AE4290" s="268"/>
      <c r="AF4290" s="268"/>
      <c r="AG4290" s="268"/>
      <c r="AH4290" s="268"/>
      <c r="AI4290" s="268"/>
      <c r="AM4290" s="268"/>
    </row>
    <row r="4291" spans="1:39" x14ac:dyDescent="0.25">
      <c r="A4291" s="268"/>
      <c r="B4291" s="268"/>
      <c r="C4291" s="268"/>
      <c r="D4291" s="268"/>
      <c r="E4291" s="268"/>
      <c r="F4291" s="268"/>
      <c r="G4291" s="271"/>
      <c r="H4291" s="268"/>
      <c r="I4291" s="268"/>
      <c r="K4291" s="270"/>
      <c r="L4291" s="270"/>
      <c r="M4291" s="270"/>
      <c r="N4291" s="270"/>
      <c r="O4291" s="268"/>
      <c r="P4291" s="268"/>
      <c r="Q4291" s="268"/>
      <c r="R4291" s="268"/>
      <c r="S4291" s="268"/>
      <c r="T4291" s="268"/>
      <c r="U4291" s="268"/>
      <c r="V4291" s="268"/>
      <c r="W4291" s="268"/>
      <c r="X4291" s="268"/>
      <c r="AC4291" s="268"/>
      <c r="AE4291" s="268"/>
      <c r="AF4291" s="268"/>
      <c r="AG4291" s="268"/>
      <c r="AH4291" s="268"/>
      <c r="AI4291" s="268"/>
      <c r="AM4291" s="268"/>
    </row>
    <row r="4292" spans="1:39" x14ac:dyDescent="0.25">
      <c r="A4292" s="268"/>
      <c r="B4292" s="268"/>
      <c r="C4292" s="268"/>
      <c r="D4292" s="268"/>
      <c r="E4292" s="268"/>
      <c r="F4292" s="268"/>
      <c r="G4292" s="271"/>
      <c r="H4292" s="268"/>
      <c r="I4292" s="268"/>
      <c r="K4292" s="270"/>
      <c r="L4292" s="270"/>
      <c r="M4292" s="270"/>
      <c r="N4292" s="270"/>
      <c r="O4292" s="268"/>
      <c r="P4292" s="268"/>
      <c r="Q4292" s="268"/>
      <c r="R4292" s="268"/>
      <c r="S4292" s="268"/>
      <c r="T4292" s="268"/>
      <c r="U4292" s="268"/>
      <c r="V4292" s="268"/>
      <c r="W4292" s="268"/>
      <c r="X4292" s="268"/>
      <c r="AC4292" s="268"/>
      <c r="AE4292" s="268"/>
      <c r="AF4292" s="268"/>
      <c r="AG4292" s="268"/>
      <c r="AH4292" s="268"/>
      <c r="AI4292" s="268"/>
      <c r="AM4292" s="268"/>
    </row>
    <row r="4293" spans="1:39" x14ac:dyDescent="0.25">
      <c r="A4293" s="268"/>
      <c r="B4293" s="268"/>
      <c r="C4293" s="268"/>
      <c r="D4293" s="268"/>
      <c r="E4293" s="268"/>
      <c r="F4293" s="268"/>
      <c r="G4293" s="271"/>
      <c r="H4293" s="268"/>
      <c r="I4293" s="268"/>
      <c r="K4293" s="270"/>
      <c r="L4293" s="270"/>
      <c r="M4293" s="270"/>
      <c r="N4293" s="270"/>
      <c r="O4293" s="268"/>
      <c r="P4293" s="268"/>
      <c r="Q4293" s="268"/>
      <c r="R4293" s="268"/>
      <c r="S4293" s="268"/>
      <c r="T4293" s="268"/>
      <c r="U4293" s="268"/>
      <c r="V4293" s="268"/>
      <c r="W4293" s="268"/>
      <c r="X4293" s="268"/>
      <c r="AC4293" s="268"/>
      <c r="AE4293" s="268"/>
      <c r="AF4293" s="268"/>
      <c r="AG4293" s="268"/>
      <c r="AH4293" s="268"/>
      <c r="AI4293" s="268"/>
      <c r="AM4293" s="268"/>
    </row>
    <row r="4294" spans="1:39" x14ac:dyDescent="0.25">
      <c r="A4294" s="268"/>
      <c r="B4294" s="268"/>
      <c r="C4294" s="268"/>
      <c r="D4294" s="268"/>
      <c r="E4294" s="268"/>
      <c r="F4294" s="268"/>
      <c r="G4294" s="271"/>
      <c r="H4294" s="268"/>
      <c r="I4294" s="268"/>
      <c r="K4294" s="270"/>
      <c r="L4294" s="270"/>
      <c r="M4294" s="270"/>
      <c r="N4294" s="270"/>
      <c r="O4294" s="268"/>
      <c r="P4294" s="268"/>
      <c r="Q4294" s="268"/>
      <c r="R4294" s="268"/>
      <c r="S4294" s="268"/>
      <c r="T4294" s="268"/>
      <c r="U4294" s="268"/>
      <c r="V4294" s="268"/>
      <c r="W4294" s="268"/>
      <c r="X4294" s="268"/>
      <c r="AC4294" s="268"/>
      <c r="AE4294" s="268"/>
      <c r="AF4294" s="268"/>
      <c r="AG4294" s="268"/>
      <c r="AH4294" s="268"/>
      <c r="AI4294" s="268"/>
      <c r="AM4294" s="268"/>
    </row>
    <row r="4295" spans="1:39" x14ac:dyDescent="0.25">
      <c r="A4295" s="268"/>
      <c r="B4295" s="268"/>
      <c r="C4295" s="268"/>
      <c r="D4295" s="268"/>
      <c r="E4295" s="268"/>
      <c r="F4295" s="268"/>
      <c r="G4295" s="271"/>
      <c r="H4295" s="268"/>
      <c r="I4295" s="268"/>
      <c r="K4295" s="270"/>
      <c r="L4295" s="270"/>
      <c r="M4295" s="270"/>
      <c r="N4295" s="270"/>
      <c r="O4295" s="268"/>
      <c r="P4295" s="268"/>
      <c r="Q4295" s="268"/>
      <c r="R4295" s="268"/>
      <c r="S4295" s="268"/>
      <c r="T4295" s="268"/>
      <c r="U4295" s="268"/>
      <c r="V4295" s="268"/>
      <c r="W4295" s="268"/>
      <c r="X4295" s="268"/>
      <c r="AC4295" s="268"/>
      <c r="AE4295" s="268"/>
      <c r="AF4295" s="268"/>
      <c r="AG4295" s="268"/>
      <c r="AH4295" s="268"/>
      <c r="AI4295" s="268"/>
      <c r="AM4295" s="268"/>
    </row>
    <row r="4296" spans="1:39" x14ac:dyDescent="0.25">
      <c r="A4296" s="268"/>
      <c r="B4296" s="268"/>
      <c r="C4296" s="268"/>
      <c r="D4296" s="268"/>
      <c r="E4296" s="268"/>
      <c r="F4296" s="268"/>
      <c r="G4296" s="271"/>
      <c r="H4296" s="268"/>
      <c r="K4296" s="270"/>
      <c r="L4296" s="270"/>
      <c r="M4296" s="270"/>
      <c r="N4296" s="270"/>
      <c r="O4296" s="268"/>
      <c r="P4296" s="268"/>
      <c r="Q4296" s="268"/>
      <c r="R4296" s="268"/>
      <c r="S4296" s="268"/>
      <c r="T4296" s="268"/>
      <c r="U4296" s="268"/>
      <c r="V4296" s="268"/>
      <c r="W4296" s="268"/>
      <c r="X4296" s="268"/>
      <c r="AC4296" s="268"/>
      <c r="AE4296" s="268"/>
      <c r="AF4296" s="268"/>
      <c r="AG4296" s="268"/>
      <c r="AH4296" s="268"/>
      <c r="AI4296" s="268"/>
      <c r="AM4296" s="268"/>
    </row>
    <row r="4297" spans="1:39" x14ac:dyDescent="0.25">
      <c r="A4297" s="268"/>
      <c r="B4297" s="268"/>
      <c r="C4297" s="268"/>
      <c r="D4297" s="268"/>
      <c r="E4297" s="268"/>
      <c r="F4297" s="268"/>
      <c r="G4297" s="271"/>
      <c r="H4297" s="268"/>
      <c r="K4297" s="270"/>
      <c r="L4297" s="270"/>
      <c r="M4297" s="270"/>
      <c r="N4297" s="270"/>
      <c r="O4297" s="268"/>
      <c r="P4297" s="268"/>
      <c r="Q4297" s="268"/>
      <c r="R4297" s="268"/>
      <c r="S4297" s="268"/>
      <c r="T4297" s="268"/>
      <c r="U4297" s="268"/>
      <c r="V4297" s="268"/>
      <c r="W4297" s="268"/>
      <c r="X4297" s="268"/>
      <c r="AC4297" s="268"/>
      <c r="AE4297" s="268"/>
      <c r="AF4297" s="268"/>
      <c r="AG4297" s="268"/>
      <c r="AH4297" s="268"/>
      <c r="AI4297" s="268"/>
      <c r="AM4297" s="268"/>
    </row>
    <row r="4298" spans="1:39" x14ac:dyDescent="0.25">
      <c r="A4298" s="268"/>
      <c r="B4298" s="268"/>
      <c r="C4298" s="268"/>
      <c r="D4298" s="268"/>
      <c r="E4298" s="268"/>
      <c r="F4298" s="268"/>
      <c r="G4298" s="271"/>
      <c r="H4298" s="268"/>
      <c r="K4298" s="270"/>
      <c r="L4298" s="270"/>
      <c r="M4298" s="270"/>
      <c r="N4298" s="270"/>
      <c r="O4298" s="268"/>
      <c r="P4298" s="268"/>
      <c r="Q4298" s="268"/>
      <c r="R4298" s="268"/>
      <c r="S4298" s="268"/>
      <c r="T4298" s="268"/>
      <c r="U4298" s="268"/>
      <c r="V4298" s="268"/>
      <c r="W4298" s="268"/>
      <c r="X4298" s="268"/>
      <c r="AC4298" s="268"/>
      <c r="AE4298" s="268"/>
      <c r="AF4298" s="268"/>
      <c r="AG4298" s="268"/>
      <c r="AH4298" s="268"/>
      <c r="AI4298" s="268"/>
      <c r="AM4298" s="268"/>
    </row>
    <row r="4299" spans="1:39" x14ac:dyDescent="0.25">
      <c r="A4299" s="268"/>
      <c r="B4299" s="268"/>
      <c r="C4299" s="268"/>
      <c r="D4299" s="268"/>
      <c r="E4299" s="268"/>
      <c r="F4299" s="268"/>
      <c r="G4299" s="271"/>
      <c r="H4299" s="268"/>
      <c r="K4299" s="270"/>
      <c r="L4299" s="270"/>
      <c r="M4299" s="270"/>
      <c r="N4299" s="270"/>
      <c r="O4299" s="268"/>
      <c r="P4299" s="268"/>
      <c r="Q4299" s="268"/>
      <c r="R4299" s="268"/>
      <c r="S4299" s="268"/>
      <c r="T4299" s="268"/>
      <c r="U4299" s="268"/>
      <c r="V4299" s="268"/>
      <c r="W4299" s="268"/>
      <c r="X4299" s="268"/>
      <c r="AC4299" s="268"/>
      <c r="AE4299" s="268"/>
      <c r="AF4299" s="268"/>
      <c r="AG4299" s="268"/>
      <c r="AH4299" s="268"/>
      <c r="AI4299" s="268"/>
      <c r="AM4299" s="268"/>
    </row>
    <row r="4300" spans="1:39" x14ac:dyDescent="0.25">
      <c r="A4300" s="268"/>
      <c r="B4300" s="268"/>
      <c r="C4300" s="268"/>
      <c r="D4300" s="268"/>
      <c r="E4300" s="268"/>
      <c r="F4300" s="268"/>
      <c r="G4300" s="271"/>
      <c r="H4300" s="268"/>
      <c r="I4300" s="268"/>
      <c r="K4300" s="270"/>
      <c r="L4300" s="270"/>
      <c r="M4300" s="270"/>
      <c r="N4300" s="270"/>
      <c r="O4300" s="268"/>
      <c r="P4300" s="268"/>
      <c r="Q4300" s="268"/>
      <c r="R4300" s="268"/>
      <c r="S4300" s="268"/>
      <c r="T4300" s="268"/>
      <c r="U4300" s="268"/>
      <c r="V4300" s="268"/>
      <c r="W4300" s="268"/>
      <c r="X4300" s="268"/>
      <c r="AC4300" s="268"/>
      <c r="AE4300" s="268"/>
      <c r="AF4300" s="268"/>
      <c r="AG4300" s="268"/>
      <c r="AH4300" s="268"/>
      <c r="AI4300" s="268"/>
      <c r="AM4300" s="268"/>
    </row>
    <row r="4301" spans="1:39" x14ac:dyDescent="0.25">
      <c r="A4301" s="268"/>
      <c r="B4301" s="268"/>
      <c r="C4301" s="268"/>
      <c r="D4301" s="268"/>
      <c r="E4301" s="268"/>
      <c r="F4301" s="268"/>
      <c r="G4301" s="271"/>
      <c r="H4301" s="268"/>
      <c r="K4301" s="270"/>
      <c r="L4301" s="270"/>
      <c r="M4301" s="270"/>
      <c r="N4301" s="270"/>
      <c r="O4301" s="268"/>
      <c r="P4301" s="268"/>
      <c r="Q4301" s="268"/>
      <c r="R4301" s="268"/>
      <c r="S4301" s="268"/>
      <c r="T4301" s="268"/>
      <c r="U4301" s="268"/>
      <c r="V4301" s="268"/>
      <c r="W4301" s="268"/>
      <c r="X4301" s="268"/>
      <c r="AC4301" s="268"/>
      <c r="AE4301" s="268"/>
      <c r="AF4301" s="268"/>
      <c r="AG4301" s="268"/>
      <c r="AH4301" s="268"/>
      <c r="AI4301" s="268"/>
      <c r="AM4301" s="268"/>
    </row>
    <row r="4302" spans="1:39" x14ac:dyDescent="0.25">
      <c r="A4302" s="268"/>
      <c r="B4302" s="268"/>
      <c r="C4302" s="268"/>
      <c r="D4302" s="268"/>
      <c r="E4302" s="268"/>
      <c r="F4302" s="268"/>
      <c r="G4302" s="271"/>
      <c r="H4302" s="268"/>
      <c r="K4302" s="270"/>
      <c r="L4302" s="270"/>
      <c r="M4302" s="270"/>
      <c r="N4302" s="270"/>
      <c r="O4302" s="268"/>
      <c r="P4302" s="268"/>
      <c r="Q4302" s="268"/>
      <c r="R4302" s="268"/>
      <c r="S4302" s="268"/>
      <c r="T4302" s="268"/>
      <c r="U4302" s="268"/>
      <c r="V4302" s="268"/>
      <c r="W4302" s="268"/>
      <c r="X4302" s="268"/>
      <c r="AC4302" s="268"/>
      <c r="AE4302" s="268"/>
      <c r="AF4302" s="268"/>
      <c r="AG4302" s="268"/>
      <c r="AH4302" s="268"/>
      <c r="AI4302" s="268"/>
      <c r="AM4302" s="268"/>
    </row>
    <row r="4303" spans="1:39" x14ac:dyDescent="0.25">
      <c r="A4303" s="268"/>
      <c r="B4303" s="268"/>
      <c r="C4303" s="268"/>
      <c r="D4303" s="268"/>
      <c r="E4303" s="268"/>
      <c r="F4303" s="268"/>
      <c r="G4303" s="271"/>
      <c r="H4303" s="268"/>
      <c r="K4303" s="270"/>
      <c r="L4303" s="270"/>
      <c r="M4303" s="270"/>
      <c r="N4303" s="270"/>
      <c r="O4303" s="268"/>
      <c r="P4303" s="268"/>
      <c r="Q4303" s="268"/>
      <c r="R4303" s="268"/>
      <c r="S4303" s="268"/>
      <c r="T4303" s="268"/>
      <c r="U4303" s="268"/>
      <c r="V4303" s="268"/>
      <c r="W4303" s="268"/>
      <c r="X4303" s="268"/>
      <c r="AC4303" s="268"/>
      <c r="AE4303" s="268"/>
      <c r="AF4303" s="268"/>
      <c r="AG4303" s="268"/>
      <c r="AH4303" s="268"/>
      <c r="AI4303" s="268"/>
      <c r="AM4303" s="268"/>
    </row>
    <row r="4304" spans="1:39" x14ac:dyDescent="0.25">
      <c r="A4304" s="268"/>
      <c r="B4304" s="268"/>
      <c r="C4304" s="268"/>
      <c r="D4304" s="268"/>
      <c r="E4304" s="268"/>
      <c r="F4304" s="268"/>
      <c r="G4304" s="271"/>
      <c r="H4304" s="268"/>
      <c r="I4304" s="268"/>
      <c r="K4304" s="270"/>
      <c r="L4304" s="270"/>
      <c r="M4304" s="270"/>
      <c r="N4304" s="270"/>
      <c r="O4304" s="268"/>
      <c r="P4304" s="268"/>
      <c r="Q4304" s="268"/>
      <c r="R4304" s="268"/>
      <c r="S4304" s="268"/>
      <c r="T4304" s="268"/>
      <c r="U4304" s="268"/>
      <c r="V4304" s="268"/>
      <c r="W4304" s="268"/>
      <c r="X4304" s="268"/>
      <c r="AC4304" s="268"/>
      <c r="AE4304" s="268"/>
      <c r="AF4304" s="268"/>
      <c r="AG4304" s="268"/>
      <c r="AH4304" s="268"/>
      <c r="AI4304" s="268"/>
      <c r="AM4304" s="268"/>
    </row>
    <row r="4305" spans="1:39" x14ac:dyDescent="0.25">
      <c r="A4305" s="268"/>
      <c r="B4305" s="268"/>
      <c r="C4305" s="268"/>
      <c r="D4305" s="268"/>
      <c r="E4305" s="268"/>
      <c r="F4305" s="268"/>
      <c r="G4305" s="271"/>
      <c r="H4305" s="268"/>
      <c r="I4305" s="268"/>
      <c r="K4305" s="270"/>
      <c r="L4305" s="270"/>
      <c r="M4305" s="270"/>
      <c r="N4305" s="270"/>
      <c r="O4305" s="268"/>
      <c r="P4305" s="268"/>
      <c r="Q4305" s="268"/>
      <c r="R4305" s="268"/>
      <c r="S4305" s="268"/>
      <c r="T4305" s="268"/>
      <c r="U4305" s="268"/>
      <c r="V4305" s="268"/>
      <c r="W4305" s="268"/>
      <c r="X4305" s="268"/>
      <c r="AC4305" s="268"/>
      <c r="AE4305" s="268"/>
      <c r="AF4305" s="268"/>
      <c r="AG4305" s="268"/>
      <c r="AH4305" s="268"/>
      <c r="AI4305" s="268"/>
      <c r="AM4305" s="268"/>
    </row>
    <row r="4306" spans="1:39" x14ac:dyDescent="0.25">
      <c r="A4306" s="268"/>
      <c r="B4306" s="268"/>
      <c r="C4306" s="268"/>
      <c r="D4306" s="268"/>
      <c r="E4306" s="268"/>
      <c r="F4306" s="268"/>
      <c r="G4306" s="271"/>
      <c r="H4306" s="268"/>
      <c r="I4306" s="268"/>
      <c r="K4306" s="270"/>
      <c r="L4306" s="270"/>
      <c r="M4306" s="270"/>
      <c r="N4306" s="270"/>
      <c r="O4306" s="268"/>
      <c r="P4306" s="268"/>
      <c r="Q4306" s="268"/>
      <c r="R4306" s="268"/>
      <c r="S4306" s="268"/>
      <c r="T4306" s="268"/>
      <c r="U4306" s="268"/>
      <c r="V4306" s="268"/>
      <c r="W4306" s="268"/>
      <c r="X4306" s="268"/>
      <c r="AC4306" s="268"/>
      <c r="AE4306" s="268"/>
      <c r="AF4306" s="268"/>
      <c r="AG4306" s="268"/>
      <c r="AH4306" s="268"/>
      <c r="AI4306" s="268"/>
      <c r="AM4306" s="268"/>
    </row>
    <row r="4307" spans="1:39" x14ac:dyDescent="0.25">
      <c r="A4307" s="268"/>
      <c r="B4307" s="268"/>
      <c r="C4307" s="268"/>
      <c r="D4307" s="268"/>
      <c r="E4307" s="268"/>
      <c r="F4307" s="268"/>
      <c r="G4307" s="271"/>
      <c r="H4307" s="268"/>
      <c r="I4307" s="268"/>
      <c r="K4307" s="270"/>
      <c r="L4307" s="270"/>
      <c r="M4307" s="270"/>
      <c r="N4307" s="270"/>
      <c r="O4307" s="268"/>
      <c r="P4307" s="268"/>
      <c r="Q4307" s="268"/>
      <c r="R4307" s="268"/>
      <c r="S4307" s="268"/>
      <c r="T4307" s="268"/>
      <c r="U4307" s="268"/>
      <c r="V4307" s="268"/>
      <c r="W4307" s="268"/>
      <c r="X4307" s="268"/>
      <c r="AC4307" s="268"/>
      <c r="AE4307" s="268"/>
      <c r="AF4307" s="268"/>
      <c r="AG4307" s="268"/>
      <c r="AH4307" s="268"/>
      <c r="AI4307" s="268"/>
      <c r="AM4307" s="268"/>
    </row>
    <row r="4308" spans="1:39" x14ac:dyDescent="0.25">
      <c r="A4308" s="268"/>
      <c r="B4308" s="268"/>
      <c r="C4308" s="268"/>
      <c r="D4308" s="268"/>
      <c r="E4308" s="268"/>
      <c r="F4308" s="268"/>
      <c r="G4308" s="271"/>
      <c r="H4308" s="268"/>
      <c r="I4308" s="268"/>
      <c r="K4308" s="270"/>
      <c r="L4308" s="270"/>
      <c r="M4308" s="270"/>
      <c r="N4308" s="270"/>
      <c r="O4308" s="268"/>
      <c r="P4308" s="268"/>
      <c r="Q4308" s="268"/>
      <c r="R4308" s="268"/>
      <c r="S4308" s="268"/>
      <c r="T4308" s="268"/>
      <c r="U4308" s="268"/>
      <c r="V4308" s="268"/>
      <c r="W4308" s="268"/>
      <c r="X4308" s="268"/>
      <c r="AC4308" s="268"/>
      <c r="AE4308" s="268"/>
      <c r="AF4308" s="268"/>
      <c r="AG4308" s="268"/>
      <c r="AH4308" s="268"/>
      <c r="AI4308" s="268"/>
      <c r="AM4308" s="268"/>
    </row>
    <row r="4309" spans="1:39" x14ac:dyDescent="0.25">
      <c r="A4309" s="268"/>
      <c r="B4309" s="268"/>
      <c r="C4309" s="268"/>
      <c r="D4309" s="268"/>
      <c r="E4309" s="268"/>
      <c r="F4309" s="268"/>
      <c r="G4309" s="271"/>
      <c r="H4309" s="268"/>
      <c r="I4309" s="268"/>
      <c r="K4309" s="270"/>
      <c r="L4309" s="270"/>
      <c r="M4309" s="270"/>
      <c r="N4309" s="270"/>
      <c r="O4309" s="268"/>
      <c r="P4309" s="268"/>
      <c r="Q4309" s="268"/>
      <c r="R4309" s="268"/>
      <c r="S4309" s="268"/>
      <c r="T4309" s="268"/>
      <c r="U4309" s="268"/>
      <c r="V4309" s="268"/>
      <c r="W4309" s="268"/>
      <c r="X4309" s="268"/>
      <c r="AC4309" s="268"/>
      <c r="AE4309" s="268"/>
      <c r="AF4309" s="268"/>
      <c r="AG4309" s="268"/>
      <c r="AH4309" s="268"/>
      <c r="AI4309" s="268"/>
      <c r="AM4309" s="268"/>
    </row>
    <row r="4310" spans="1:39" x14ac:dyDescent="0.25">
      <c r="A4310" s="268"/>
      <c r="B4310" s="268"/>
      <c r="C4310" s="268"/>
      <c r="D4310" s="268"/>
      <c r="E4310" s="268"/>
      <c r="F4310" s="268"/>
      <c r="G4310" s="271"/>
      <c r="H4310" s="268"/>
      <c r="K4310" s="270"/>
      <c r="L4310" s="270"/>
      <c r="M4310" s="270"/>
      <c r="N4310" s="270"/>
      <c r="O4310" s="268"/>
      <c r="P4310" s="268"/>
      <c r="Q4310" s="268"/>
      <c r="R4310" s="268"/>
      <c r="S4310" s="268"/>
      <c r="T4310" s="268"/>
      <c r="U4310" s="268"/>
      <c r="V4310" s="268"/>
      <c r="W4310" s="268"/>
      <c r="X4310" s="268"/>
      <c r="AC4310" s="268"/>
      <c r="AE4310" s="268"/>
      <c r="AF4310" s="268"/>
      <c r="AG4310" s="268"/>
      <c r="AH4310" s="268"/>
      <c r="AI4310" s="268"/>
      <c r="AM4310" s="268"/>
    </row>
    <row r="4311" spans="1:39" x14ac:dyDescent="0.25">
      <c r="A4311" s="268"/>
      <c r="B4311" s="268"/>
      <c r="C4311" s="268"/>
      <c r="D4311" s="268"/>
      <c r="E4311" s="268"/>
      <c r="F4311" s="268"/>
      <c r="G4311" s="271"/>
      <c r="H4311" s="268"/>
      <c r="I4311" s="268"/>
      <c r="K4311" s="270"/>
      <c r="L4311" s="270"/>
      <c r="M4311" s="270"/>
      <c r="N4311" s="270"/>
      <c r="O4311" s="268"/>
      <c r="P4311" s="268"/>
      <c r="Q4311" s="268"/>
      <c r="R4311" s="268"/>
      <c r="S4311" s="268"/>
      <c r="T4311" s="268"/>
      <c r="U4311" s="268"/>
      <c r="V4311" s="268"/>
      <c r="W4311" s="268"/>
      <c r="X4311" s="268"/>
      <c r="AC4311" s="268"/>
      <c r="AE4311" s="268"/>
      <c r="AF4311" s="268"/>
      <c r="AG4311" s="268"/>
      <c r="AH4311" s="268"/>
      <c r="AI4311" s="268"/>
      <c r="AM4311" s="268"/>
    </row>
    <row r="4312" spans="1:39" x14ac:dyDescent="0.25">
      <c r="A4312" s="268"/>
      <c r="B4312" s="268"/>
      <c r="C4312" s="268"/>
      <c r="D4312" s="268"/>
      <c r="E4312" s="268"/>
      <c r="F4312" s="268"/>
      <c r="G4312" s="271"/>
      <c r="H4312" s="268"/>
      <c r="I4312" s="268"/>
      <c r="K4312" s="270"/>
      <c r="L4312" s="270"/>
      <c r="M4312" s="270"/>
      <c r="N4312" s="270"/>
      <c r="O4312" s="268"/>
      <c r="P4312" s="268"/>
      <c r="Q4312" s="268"/>
      <c r="R4312" s="268"/>
      <c r="S4312" s="268"/>
      <c r="T4312" s="268"/>
      <c r="U4312" s="268"/>
      <c r="V4312" s="268"/>
      <c r="W4312" s="268"/>
      <c r="X4312" s="268"/>
      <c r="AC4312" s="268"/>
      <c r="AE4312" s="268"/>
      <c r="AF4312" s="268"/>
      <c r="AG4312" s="268"/>
      <c r="AH4312" s="268"/>
      <c r="AI4312" s="268"/>
      <c r="AM4312" s="268"/>
    </row>
    <row r="4313" spans="1:39" x14ac:dyDescent="0.25">
      <c r="A4313" s="268"/>
      <c r="B4313" s="268"/>
      <c r="C4313" s="268"/>
      <c r="D4313" s="268"/>
      <c r="E4313" s="268"/>
      <c r="F4313" s="268"/>
      <c r="G4313" s="271"/>
      <c r="H4313" s="268"/>
      <c r="K4313" s="270"/>
      <c r="L4313" s="270"/>
      <c r="M4313" s="270"/>
      <c r="N4313" s="270"/>
      <c r="O4313" s="268"/>
      <c r="P4313" s="268"/>
      <c r="Q4313" s="268"/>
      <c r="R4313" s="268"/>
      <c r="S4313" s="268"/>
      <c r="T4313" s="268"/>
      <c r="U4313" s="268"/>
      <c r="V4313" s="268"/>
      <c r="W4313" s="268"/>
      <c r="X4313" s="268"/>
      <c r="AC4313" s="268"/>
      <c r="AE4313" s="268"/>
      <c r="AF4313" s="268"/>
      <c r="AG4313" s="268"/>
      <c r="AH4313" s="268"/>
      <c r="AI4313" s="268"/>
      <c r="AM4313" s="268"/>
    </row>
    <row r="4314" spans="1:39" x14ac:dyDescent="0.25">
      <c r="A4314" s="268"/>
      <c r="B4314" s="268"/>
      <c r="C4314" s="268"/>
      <c r="D4314" s="268"/>
      <c r="E4314" s="268"/>
      <c r="F4314" s="268"/>
      <c r="G4314" s="271"/>
      <c r="H4314" s="268"/>
      <c r="K4314" s="270"/>
      <c r="L4314" s="270"/>
      <c r="M4314" s="270"/>
      <c r="N4314" s="270"/>
      <c r="O4314" s="268"/>
      <c r="P4314" s="268"/>
      <c r="Q4314" s="268"/>
      <c r="R4314" s="268"/>
      <c r="S4314" s="268"/>
      <c r="T4314" s="268"/>
      <c r="U4314" s="268"/>
      <c r="V4314" s="268"/>
      <c r="W4314" s="268"/>
      <c r="X4314" s="268"/>
      <c r="AC4314" s="268"/>
      <c r="AE4314" s="268"/>
      <c r="AF4314" s="268"/>
      <c r="AG4314" s="268"/>
      <c r="AH4314" s="268"/>
      <c r="AI4314" s="268"/>
      <c r="AM4314" s="268"/>
    </row>
    <row r="4315" spans="1:39" x14ac:dyDescent="0.25">
      <c r="A4315" s="268"/>
      <c r="B4315" s="268"/>
      <c r="C4315" s="268"/>
      <c r="D4315" s="268"/>
      <c r="E4315" s="268"/>
      <c r="F4315" s="268"/>
      <c r="G4315" s="271"/>
      <c r="H4315" s="268"/>
      <c r="K4315" s="270"/>
      <c r="L4315" s="270"/>
      <c r="M4315" s="270"/>
      <c r="N4315" s="270"/>
      <c r="O4315" s="268"/>
      <c r="P4315" s="268"/>
      <c r="Q4315" s="268"/>
      <c r="R4315" s="268"/>
      <c r="S4315" s="268"/>
      <c r="T4315" s="268"/>
      <c r="U4315" s="268"/>
      <c r="V4315" s="268"/>
      <c r="W4315" s="268"/>
      <c r="X4315" s="268"/>
      <c r="AC4315" s="268"/>
      <c r="AE4315" s="268"/>
      <c r="AF4315" s="268"/>
      <c r="AG4315" s="268"/>
      <c r="AH4315" s="268"/>
      <c r="AI4315" s="268"/>
      <c r="AM4315" s="268"/>
    </row>
    <row r="4316" spans="1:39" x14ac:dyDescent="0.25">
      <c r="A4316" s="268"/>
      <c r="B4316" s="268"/>
      <c r="C4316" s="268"/>
      <c r="D4316" s="268"/>
      <c r="E4316" s="268"/>
      <c r="F4316" s="268"/>
      <c r="G4316" s="271"/>
      <c r="H4316" s="268"/>
      <c r="K4316" s="270"/>
      <c r="L4316" s="270"/>
      <c r="M4316" s="270"/>
      <c r="N4316" s="270"/>
      <c r="O4316" s="268"/>
      <c r="P4316" s="268"/>
      <c r="Q4316" s="268"/>
      <c r="R4316" s="268"/>
      <c r="S4316" s="268"/>
      <c r="T4316" s="268"/>
      <c r="U4316" s="268"/>
      <c r="V4316" s="268"/>
      <c r="W4316" s="268"/>
      <c r="X4316" s="268"/>
      <c r="AC4316" s="268"/>
      <c r="AE4316" s="268"/>
      <c r="AF4316" s="268"/>
      <c r="AG4316" s="268"/>
      <c r="AH4316" s="268"/>
      <c r="AI4316" s="268"/>
      <c r="AM4316" s="268"/>
    </row>
    <row r="4317" spans="1:39" x14ac:dyDescent="0.25">
      <c r="A4317" s="268"/>
      <c r="B4317" s="268"/>
      <c r="C4317" s="268"/>
      <c r="D4317" s="268"/>
      <c r="E4317" s="268"/>
      <c r="F4317" s="268"/>
      <c r="G4317" s="271"/>
      <c r="H4317" s="268"/>
      <c r="K4317" s="270"/>
      <c r="L4317" s="270"/>
      <c r="M4317" s="270"/>
      <c r="N4317" s="270"/>
      <c r="O4317" s="268"/>
      <c r="P4317" s="268"/>
      <c r="Q4317" s="268"/>
      <c r="R4317" s="268"/>
      <c r="S4317" s="268"/>
      <c r="T4317" s="268"/>
      <c r="U4317" s="268"/>
      <c r="V4317" s="268"/>
      <c r="W4317" s="268"/>
      <c r="X4317" s="268"/>
      <c r="AC4317" s="268"/>
      <c r="AE4317" s="268"/>
      <c r="AF4317" s="268"/>
      <c r="AG4317" s="268"/>
      <c r="AH4317" s="268"/>
      <c r="AI4317" s="268"/>
      <c r="AM4317" s="268"/>
    </row>
    <row r="4318" spans="1:39" x14ac:dyDescent="0.25">
      <c r="A4318" s="268"/>
      <c r="B4318" s="268"/>
      <c r="C4318" s="268"/>
      <c r="D4318" s="268"/>
      <c r="E4318" s="268"/>
      <c r="F4318" s="268"/>
      <c r="G4318" s="271"/>
      <c r="H4318" s="268"/>
      <c r="K4318" s="270"/>
      <c r="L4318" s="270"/>
      <c r="M4318" s="270"/>
      <c r="N4318" s="270"/>
      <c r="O4318" s="268"/>
      <c r="P4318" s="268"/>
      <c r="Q4318" s="268"/>
      <c r="R4318" s="268"/>
      <c r="S4318" s="268"/>
      <c r="T4318" s="268"/>
      <c r="U4318" s="268"/>
      <c r="V4318" s="268"/>
      <c r="W4318" s="268"/>
      <c r="X4318" s="268"/>
      <c r="AC4318" s="268"/>
      <c r="AE4318" s="268"/>
      <c r="AF4318" s="268"/>
      <c r="AG4318" s="268"/>
      <c r="AH4318" s="268"/>
      <c r="AI4318" s="268"/>
      <c r="AM4318" s="268"/>
    </row>
    <row r="4319" spans="1:39" x14ac:dyDescent="0.25">
      <c r="A4319" s="268"/>
      <c r="B4319" s="268"/>
      <c r="C4319" s="268"/>
      <c r="D4319" s="268"/>
      <c r="E4319" s="268"/>
      <c r="F4319" s="268"/>
      <c r="G4319" s="271"/>
      <c r="H4319" s="268"/>
      <c r="K4319" s="270"/>
      <c r="L4319" s="270"/>
      <c r="M4319" s="270"/>
      <c r="N4319" s="270"/>
      <c r="O4319" s="268"/>
      <c r="P4319" s="268"/>
      <c r="Q4319" s="268"/>
      <c r="R4319" s="268"/>
      <c r="S4319" s="268"/>
      <c r="T4319" s="268"/>
      <c r="U4319" s="268"/>
      <c r="V4319" s="268"/>
      <c r="W4319" s="268"/>
      <c r="X4319" s="268"/>
      <c r="AC4319" s="268"/>
      <c r="AE4319" s="268"/>
      <c r="AF4319" s="268"/>
      <c r="AG4319" s="268"/>
      <c r="AH4319" s="268"/>
      <c r="AI4319" s="268"/>
      <c r="AM4319" s="268"/>
    </row>
    <row r="4320" spans="1:39" x14ac:dyDescent="0.25">
      <c r="A4320" s="268"/>
      <c r="B4320" s="268"/>
      <c r="C4320" s="268"/>
      <c r="D4320" s="268"/>
      <c r="E4320" s="268"/>
      <c r="F4320" s="268"/>
      <c r="G4320" s="271"/>
      <c r="H4320" s="268"/>
      <c r="K4320" s="270"/>
      <c r="L4320" s="270"/>
      <c r="M4320" s="270"/>
      <c r="N4320" s="270"/>
      <c r="O4320" s="268"/>
      <c r="P4320" s="268"/>
      <c r="Q4320" s="268"/>
      <c r="R4320" s="268"/>
      <c r="S4320" s="268"/>
      <c r="T4320" s="268"/>
      <c r="U4320" s="268"/>
      <c r="V4320" s="268"/>
      <c r="W4320" s="268"/>
      <c r="X4320" s="268"/>
      <c r="AC4320" s="268"/>
      <c r="AE4320" s="268"/>
      <c r="AF4320" s="268"/>
      <c r="AG4320" s="268"/>
      <c r="AH4320" s="268"/>
      <c r="AI4320" s="268"/>
      <c r="AM4320" s="268"/>
    </row>
    <row r="4321" spans="1:39" x14ac:dyDescent="0.25">
      <c r="A4321" s="268"/>
      <c r="B4321" s="268"/>
      <c r="C4321" s="268"/>
      <c r="D4321" s="268"/>
      <c r="E4321" s="268"/>
      <c r="F4321" s="268"/>
      <c r="G4321" s="271"/>
      <c r="H4321" s="268"/>
      <c r="K4321" s="270"/>
      <c r="L4321" s="270"/>
      <c r="M4321" s="270"/>
      <c r="N4321" s="270"/>
      <c r="O4321" s="268"/>
      <c r="P4321" s="268"/>
      <c r="Q4321" s="268"/>
      <c r="R4321" s="268"/>
      <c r="S4321" s="268"/>
      <c r="T4321" s="268"/>
      <c r="U4321" s="268"/>
      <c r="V4321" s="268"/>
      <c r="W4321" s="268"/>
      <c r="X4321" s="268"/>
      <c r="AC4321" s="268"/>
      <c r="AE4321" s="268"/>
      <c r="AF4321" s="268"/>
      <c r="AG4321" s="268"/>
      <c r="AH4321" s="268"/>
      <c r="AI4321" s="268"/>
      <c r="AM4321" s="268"/>
    </row>
    <row r="4322" spans="1:39" x14ac:dyDescent="0.25">
      <c r="A4322" s="268"/>
      <c r="B4322" s="268"/>
      <c r="C4322" s="268"/>
      <c r="D4322" s="268"/>
      <c r="E4322" s="268"/>
      <c r="F4322" s="268"/>
      <c r="G4322" s="271"/>
      <c r="H4322" s="268"/>
      <c r="K4322" s="270"/>
      <c r="L4322" s="270"/>
      <c r="M4322" s="270"/>
      <c r="N4322" s="270"/>
      <c r="O4322" s="268"/>
      <c r="P4322" s="268"/>
      <c r="Q4322" s="268"/>
      <c r="R4322" s="268"/>
      <c r="S4322" s="268"/>
      <c r="T4322" s="268"/>
      <c r="U4322" s="268"/>
      <c r="V4322" s="268"/>
      <c r="W4322" s="268"/>
      <c r="X4322" s="268"/>
      <c r="AC4322" s="268"/>
      <c r="AE4322" s="268"/>
      <c r="AF4322" s="268"/>
      <c r="AG4322" s="268"/>
      <c r="AH4322" s="268"/>
      <c r="AI4322" s="268"/>
      <c r="AM4322" s="268"/>
    </row>
    <row r="4323" spans="1:39" x14ac:dyDescent="0.25">
      <c r="A4323" s="268"/>
      <c r="B4323" s="268"/>
      <c r="C4323" s="268"/>
      <c r="D4323" s="268"/>
      <c r="E4323" s="268"/>
      <c r="F4323" s="268"/>
      <c r="G4323" s="271"/>
      <c r="H4323" s="268"/>
      <c r="K4323" s="270"/>
      <c r="L4323" s="270"/>
      <c r="M4323" s="270"/>
      <c r="N4323" s="270"/>
      <c r="O4323" s="268"/>
      <c r="P4323" s="268"/>
      <c r="Q4323" s="268"/>
      <c r="R4323" s="268"/>
      <c r="S4323" s="268"/>
      <c r="T4323" s="268"/>
      <c r="U4323" s="268"/>
      <c r="V4323" s="268"/>
      <c r="W4323" s="268"/>
      <c r="X4323" s="268"/>
      <c r="AC4323" s="268"/>
      <c r="AE4323" s="268"/>
      <c r="AF4323" s="268"/>
      <c r="AG4323" s="268"/>
      <c r="AH4323" s="268"/>
      <c r="AI4323" s="268"/>
      <c r="AM4323" s="268"/>
    </row>
    <row r="4324" spans="1:39" x14ac:dyDescent="0.25">
      <c r="A4324" s="268"/>
      <c r="B4324" s="268"/>
      <c r="C4324" s="268"/>
      <c r="D4324" s="268"/>
      <c r="E4324" s="268"/>
      <c r="F4324" s="268"/>
      <c r="G4324" s="271"/>
      <c r="H4324" s="268"/>
      <c r="K4324" s="270"/>
      <c r="L4324" s="270"/>
      <c r="M4324" s="270"/>
      <c r="N4324" s="270"/>
      <c r="O4324" s="268"/>
      <c r="P4324" s="268"/>
      <c r="Q4324" s="268"/>
      <c r="R4324" s="268"/>
      <c r="S4324" s="268"/>
      <c r="T4324" s="268"/>
      <c r="U4324" s="268"/>
      <c r="V4324" s="268"/>
      <c r="W4324" s="268"/>
      <c r="X4324" s="268"/>
      <c r="AC4324" s="268"/>
      <c r="AE4324" s="268"/>
      <c r="AF4324" s="268"/>
      <c r="AG4324" s="268"/>
      <c r="AH4324" s="268"/>
      <c r="AI4324" s="268"/>
      <c r="AM4324" s="268"/>
    </row>
    <row r="4325" spans="1:39" x14ac:dyDescent="0.25">
      <c r="A4325" s="268"/>
      <c r="B4325" s="268"/>
      <c r="C4325" s="268"/>
      <c r="D4325" s="268"/>
      <c r="E4325" s="268"/>
      <c r="F4325" s="268"/>
      <c r="G4325" s="271"/>
      <c r="H4325" s="268"/>
      <c r="K4325" s="270"/>
      <c r="L4325" s="270"/>
      <c r="M4325" s="270"/>
      <c r="N4325" s="270"/>
      <c r="O4325" s="268"/>
      <c r="P4325" s="268"/>
      <c r="Q4325" s="268"/>
      <c r="R4325" s="268"/>
      <c r="S4325" s="268"/>
      <c r="T4325" s="268"/>
      <c r="U4325" s="268"/>
      <c r="V4325" s="268"/>
      <c r="W4325" s="268"/>
      <c r="X4325" s="268"/>
      <c r="AC4325" s="268"/>
      <c r="AE4325" s="268"/>
      <c r="AF4325" s="268"/>
      <c r="AG4325" s="268"/>
      <c r="AH4325" s="268"/>
      <c r="AI4325" s="268"/>
      <c r="AM4325" s="268"/>
    </row>
    <row r="4326" spans="1:39" x14ac:dyDescent="0.25">
      <c r="A4326" s="268"/>
      <c r="B4326" s="268"/>
      <c r="C4326" s="268"/>
      <c r="D4326" s="268"/>
      <c r="E4326" s="268"/>
      <c r="F4326" s="268"/>
      <c r="G4326" s="271"/>
      <c r="H4326" s="268"/>
      <c r="K4326" s="270"/>
      <c r="L4326" s="270"/>
      <c r="M4326" s="270"/>
      <c r="N4326" s="270"/>
      <c r="O4326" s="268"/>
      <c r="P4326" s="268"/>
      <c r="Q4326" s="268"/>
      <c r="R4326" s="268"/>
      <c r="S4326" s="268"/>
      <c r="T4326" s="268"/>
      <c r="U4326" s="268"/>
      <c r="V4326" s="268"/>
      <c r="W4326" s="268"/>
      <c r="X4326" s="268"/>
      <c r="AC4326" s="268"/>
      <c r="AE4326" s="268"/>
      <c r="AF4326" s="268"/>
      <c r="AG4326" s="268"/>
      <c r="AH4326" s="268"/>
      <c r="AI4326" s="268"/>
      <c r="AM4326" s="268"/>
    </row>
    <row r="4327" spans="1:39" x14ac:dyDescent="0.25">
      <c r="A4327" s="268"/>
      <c r="B4327" s="268"/>
      <c r="C4327" s="268"/>
      <c r="D4327" s="268"/>
      <c r="E4327" s="268"/>
      <c r="F4327" s="268"/>
      <c r="G4327" s="271"/>
      <c r="H4327" s="268"/>
      <c r="K4327" s="270"/>
      <c r="L4327" s="270"/>
      <c r="M4327" s="270"/>
      <c r="N4327" s="270"/>
      <c r="O4327" s="268"/>
      <c r="P4327" s="268"/>
      <c r="Q4327" s="268"/>
      <c r="R4327" s="268"/>
      <c r="S4327" s="268"/>
      <c r="T4327" s="268"/>
      <c r="U4327" s="268"/>
      <c r="V4327" s="268"/>
      <c r="W4327" s="268"/>
      <c r="X4327" s="268"/>
      <c r="AC4327" s="268"/>
      <c r="AE4327" s="268"/>
      <c r="AF4327" s="268"/>
      <c r="AG4327" s="268"/>
      <c r="AH4327" s="268"/>
      <c r="AI4327" s="268"/>
      <c r="AM4327" s="268"/>
    </row>
    <row r="4328" spans="1:39" x14ac:dyDescent="0.25">
      <c r="A4328" s="268"/>
      <c r="B4328" s="268"/>
      <c r="C4328" s="268"/>
      <c r="D4328" s="268"/>
      <c r="E4328" s="268"/>
      <c r="F4328" s="268"/>
      <c r="G4328" s="271"/>
      <c r="H4328" s="268"/>
      <c r="K4328" s="270"/>
      <c r="L4328" s="270"/>
      <c r="M4328" s="270"/>
      <c r="N4328" s="270"/>
      <c r="O4328" s="268"/>
      <c r="P4328" s="268"/>
      <c r="Q4328" s="268"/>
      <c r="R4328" s="268"/>
      <c r="S4328" s="268"/>
      <c r="T4328" s="268"/>
      <c r="U4328" s="268"/>
      <c r="V4328" s="268"/>
      <c r="W4328" s="268"/>
      <c r="X4328" s="268"/>
      <c r="AC4328" s="268"/>
      <c r="AE4328" s="268"/>
      <c r="AF4328" s="268"/>
      <c r="AG4328" s="268"/>
      <c r="AH4328" s="268"/>
      <c r="AI4328" s="268"/>
      <c r="AM4328" s="268"/>
    </row>
    <row r="4329" spans="1:39" x14ac:dyDescent="0.25">
      <c r="A4329" s="268"/>
      <c r="B4329" s="268"/>
      <c r="C4329" s="268"/>
      <c r="D4329" s="268"/>
      <c r="E4329" s="268"/>
      <c r="F4329" s="268"/>
      <c r="G4329" s="271"/>
      <c r="H4329" s="268"/>
      <c r="K4329" s="270"/>
      <c r="L4329" s="270"/>
      <c r="M4329" s="270"/>
      <c r="N4329" s="270"/>
      <c r="O4329" s="268"/>
      <c r="P4329" s="268"/>
      <c r="Q4329" s="268"/>
      <c r="R4329" s="268"/>
      <c r="S4329" s="268"/>
      <c r="T4329" s="268"/>
      <c r="U4329" s="268"/>
      <c r="V4329" s="268"/>
      <c r="W4329" s="268"/>
      <c r="X4329" s="268"/>
      <c r="AC4329" s="268"/>
      <c r="AE4329" s="268"/>
      <c r="AF4329" s="268"/>
      <c r="AG4329" s="268"/>
      <c r="AH4329" s="268"/>
      <c r="AI4329" s="268"/>
      <c r="AM4329" s="268"/>
    </row>
    <row r="4330" spans="1:39" x14ac:dyDescent="0.25">
      <c r="A4330" s="268"/>
      <c r="B4330" s="268"/>
      <c r="C4330" s="268"/>
      <c r="D4330" s="268"/>
      <c r="E4330" s="268"/>
      <c r="F4330" s="268"/>
      <c r="G4330" s="271"/>
      <c r="H4330" s="268"/>
      <c r="K4330" s="270"/>
      <c r="L4330" s="270"/>
      <c r="M4330" s="270"/>
      <c r="N4330" s="270"/>
      <c r="O4330" s="268"/>
      <c r="P4330" s="268"/>
      <c r="Q4330" s="268"/>
      <c r="R4330" s="268"/>
      <c r="S4330" s="268"/>
      <c r="T4330" s="268"/>
      <c r="U4330" s="268"/>
      <c r="V4330" s="268"/>
      <c r="W4330" s="268"/>
      <c r="X4330" s="268"/>
      <c r="AC4330" s="268"/>
      <c r="AE4330" s="268"/>
      <c r="AF4330" s="268"/>
      <c r="AG4330" s="268"/>
      <c r="AH4330" s="268"/>
      <c r="AI4330" s="268"/>
      <c r="AM4330" s="268"/>
    </row>
    <row r="4331" spans="1:39" x14ac:dyDescent="0.25">
      <c r="A4331" s="268"/>
      <c r="B4331" s="268"/>
      <c r="C4331" s="268"/>
      <c r="D4331" s="268"/>
      <c r="E4331" s="268"/>
      <c r="F4331" s="268"/>
      <c r="G4331" s="271"/>
      <c r="H4331" s="268"/>
      <c r="K4331" s="270"/>
      <c r="L4331" s="270"/>
      <c r="M4331" s="270"/>
      <c r="N4331" s="270"/>
      <c r="O4331" s="268"/>
      <c r="P4331" s="268"/>
      <c r="Q4331" s="268"/>
      <c r="R4331" s="268"/>
      <c r="S4331" s="268"/>
      <c r="T4331" s="268"/>
      <c r="U4331" s="268"/>
      <c r="V4331" s="268"/>
      <c r="W4331" s="268"/>
      <c r="X4331" s="268"/>
      <c r="AC4331" s="268"/>
      <c r="AE4331" s="268"/>
      <c r="AF4331" s="268"/>
      <c r="AG4331" s="268"/>
      <c r="AH4331" s="268"/>
      <c r="AI4331" s="268"/>
      <c r="AM4331" s="268"/>
    </row>
    <row r="4332" spans="1:39" x14ac:dyDescent="0.25">
      <c r="A4332" s="268"/>
      <c r="B4332" s="268"/>
      <c r="C4332" s="268"/>
      <c r="D4332" s="268"/>
      <c r="E4332" s="268"/>
      <c r="F4332" s="268"/>
      <c r="G4332" s="271"/>
      <c r="H4332" s="268"/>
      <c r="I4332" s="268"/>
      <c r="K4332" s="270"/>
      <c r="L4332" s="270"/>
      <c r="M4332" s="270"/>
      <c r="N4332" s="270"/>
      <c r="O4332" s="268"/>
      <c r="P4332" s="268"/>
      <c r="Q4332" s="268"/>
      <c r="R4332" s="268"/>
      <c r="S4332" s="268"/>
      <c r="T4332" s="268"/>
      <c r="U4332" s="268"/>
      <c r="V4332" s="268"/>
      <c r="W4332" s="268"/>
      <c r="X4332" s="268"/>
      <c r="AC4332" s="268"/>
      <c r="AE4332" s="268"/>
      <c r="AF4332" s="268"/>
      <c r="AG4332" s="268"/>
      <c r="AH4332" s="268"/>
      <c r="AI4332" s="268"/>
      <c r="AM4332" s="268"/>
    </row>
    <row r="4333" spans="1:39" x14ac:dyDescent="0.25">
      <c r="A4333" s="268"/>
      <c r="B4333" s="268"/>
      <c r="C4333" s="268"/>
      <c r="D4333" s="268"/>
      <c r="E4333" s="268"/>
      <c r="F4333" s="268"/>
      <c r="G4333" s="271"/>
      <c r="H4333" s="268"/>
      <c r="K4333" s="270"/>
      <c r="L4333" s="270"/>
      <c r="M4333" s="270"/>
      <c r="N4333" s="270"/>
      <c r="O4333" s="268"/>
      <c r="P4333" s="268"/>
      <c r="Q4333" s="268"/>
      <c r="R4333" s="268"/>
      <c r="S4333" s="268"/>
      <c r="T4333" s="268"/>
      <c r="U4333" s="268"/>
      <c r="V4333" s="268"/>
      <c r="W4333" s="268"/>
      <c r="X4333" s="268"/>
      <c r="AC4333" s="268"/>
      <c r="AE4333" s="268"/>
      <c r="AF4333" s="268"/>
      <c r="AG4333" s="268"/>
      <c r="AH4333" s="268"/>
      <c r="AI4333" s="268"/>
      <c r="AM4333" s="268"/>
    </row>
    <row r="4334" spans="1:39" x14ac:dyDescent="0.25">
      <c r="A4334" s="268"/>
      <c r="B4334" s="268"/>
      <c r="C4334" s="268"/>
      <c r="D4334" s="268"/>
      <c r="E4334" s="268"/>
      <c r="F4334" s="268"/>
      <c r="G4334" s="271"/>
      <c r="H4334" s="268"/>
      <c r="I4334" s="268"/>
      <c r="K4334" s="270"/>
      <c r="L4334" s="270"/>
      <c r="M4334" s="270"/>
      <c r="N4334" s="270"/>
      <c r="O4334" s="268"/>
      <c r="P4334" s="268"/>
      <c r="Q4334" s="268"/>
      <c r="R4334" s="268"/>
      <c r="S4334" s="268"/>
      <c r="T4334" s="268"/>
      <c r="U4334" s="268"/>
      <c r="V4334" s="268"/>
      <c r="W4334" s="268"/>
      <c r="X4334" s="268"/>
      <c r="AC4334" s="268"/>
      <c r="AE4334" s="268"/>
      <c r="AF4334" s="268"/>
      <c r="AG4334" s="268"/>
      <c r="AH4334" s="268"/>
      <c r="AI4334" s="268"/>
      <c r="AM4334" s="268"/>
    </row>
    <row r="4335" spans="1:39" x14ac:dyDescent="0.25">
      <c r="A4335" s="268"/>
      <c r="B4335" s="268"/>
      <c r="C4335" s="268"/>
      <c r="D4335" s="268"/>
      <c r="E4335" s="268"/>
      <c r="F4335" s="268"/>
      <c r="G4335" s="271"/>
      <c r="H4335" s="268"/>
      <c r="I4335" s="268"/>
      <c r="K4335" s="270"/>
      <c r="L4335" s="270"/>
      <c r="M4335" s="270"/>
      <c r="N4335" s="270"/>
      <c r="O4335" s="268"/>
      <c r="P4335" s="268"/>
      <c r="Q4335" s="268"/>
      <c r="R4335" s="268"/>
      <c r="S4335" s="268"/>
      <c r="T4335" s="268"/>
      <c r="U4335" s="268"/>
      <c r="V4335" s="268"/>
      <c r="W4335" s="268"/>
      <c r="X4335" s="268"/>
      <c r="AC4335" s="268"/>
      <c r="AE4335" s="268"/>
      <c r="AF4335" s="268"/>
      <c r="AG4335" s="268"/>
      <c r="AH4335" s="268"/>
      <c r="AI4335" s="268"/>
      <c r="AM4335" s="268"/>
    </row>
    <row r="4336" spans="1:39" x14ac:dyDescent="0.25">
      <c r="A4336" s="268"/>
      <c r="B4336" s="268"/>
      <c r="C4336" s="268"/>
      <c r="D4336" s="268"/>
      <c r="E4336" s="268"/>
      <c r="F4336" s="268"/>
      <c r="G4336" s="271"/>
      <c r="H4336" s="268"/>
      <c r="I4336" s="268"/>
      <c r="K4336" s="270"/>
      <c r="L4336" s="270"/>
      <c r="M4336" s="270"/>
      <c r="N4336" s="270"/>
      <c r="O4336" s="268"/>
      <c r="P4336" s="268"/>
      <c r="Q4336" s="268"/>
      <c r="R4336" s="268"/>
      <c r="S4336" s="268"/>
      <c r="T4336" s="268"/>
      <c r="U4336" s="268"/>
      <c r="V4336" s="268"/>
      <c r="W4336" s="268"/>
      <c r="X4336" s="268"/>
      <c r="AC4336" s="268"/>
      <c r="AE4336" s="268"/>
      <c r="AF4336" s="268"/>
      <c r="AG4336" s="268"/>
      <c r="AH4336" s="268"/>
      <c r="AI4336" s="268"/>
      <c r="AM4336" s="268"/>
    </row>
    <row r="4337" spans="1:39" x14ac:dyDescent="0.25">
      <c r="A4337" s="268"/>
      <c r="B4337" s="268"/>
      <c r="C4337" s="268"/>
      <c r="D4337" s="268"/>
      <c r="E4337" s="268"/>
      <c r="F4337" s="268"/>
      <c r="G4337" s="271"/>
      <c r="H4337" s="268"/>
      <c r="I4337" s="268"/>
      <c r="K4337" s="270"/>
      <c r="L4337" s="270"/>
      <c r="M4337" s="270"/>
      <c r="N4337" s="270"/>
      <c r="O4337" s="268"/>
      <c r="P4337" s="268"/>
      <c r="Q4337" s="268"/>
      <c r="R4337" s="268"/>
      <c r="S4337" s="268"/>
      <c r="T4337" s="268"/>
      <c r="U4337" s="268"/>
      <c r="V4337" s="268"/>
      <c r="W4337" s="268"/>
      <c r="X4337" s="268"/>
      <c r="AC4337" s="268"/>
      <c r="AE4337" s="268"/>
      <c r="AF4337" s="268"/>
      <c r="AG4337" s="268"/>
      <c r="AH4337" s="268"/>
      <c r="AI4337" s="268"/>
      <c r="AM4337" s="268"/>
    </row>
    <row r="4338" spans="1:39" x14ac:dyDescent="0.25">
      <c r="A4338" s="268"/>
      <c r="B4338" s="268"/>
      <c r="C4338" s="268"/>
      <c r="D4338" s="268"/>
      <c r="E4338" s="268"/>
      <c r="F4338" s="268"/>
      <c r="G4338" s="271"/>
      <c r="H4338" s="268"/>
      <c r="K4338" s="270"/>
      <c r="L4338" s="270"/>
      <c r="M4338" s="270"/>
      <c r="N4338" s="270"/>
      <c r="O4338" s="268"/>
      <c r="P4338" s="268"/>
      <c r="Q4338" s="268"/>
      <c r="R4338" s="268"/>
      <c r="S4338" s="268"/>
      <c r="T4338" s="268"/>
      <c r="U4338" s="268"/>
      <c r="V4338" s="268"/>
      <c r="W4338" s="268"/>
      <c r="X4338" s="268"/>
      <c r="AC4338" s="268"/>
      <c r="AE4338" s="268"/>
      <c r="AF4338" s="268"/>
      <c r="AG4338" s="268"/>
      <c r="AH4338" s="268"/>
      <c r="AI4338" s="268"/>
      <c r="AM4338" s="268"/>
    </row>
    <row r="4339" spans="1:39" x14ac:dyDescent="0.25">
      <c r="A4339" s="268"/>
      <c r="B4339" s="268"/>
      <c r="C4339" s="268"/>
      <c r="D4339" s="268"/>
      <c r="E4339" s="268"/>
      <c r="F4339" s="268"/>
      <c r="G4339" s="271"/>
      <c r="H4339" s="268"/>
      <c r="I4339" s="268"/>
      <c r="K4339" s="270"/>
      <c r="L4339" s="270"/>
      <c r="M4339" s="270"/>
      <c r="N4339" s="270"/>
      <c r="O4339" s="268"/>
      <c r="P4339" s="268"/>
      <c r="Q4339" s="268"/>
      <c r="R4339" s="268"/>
      <c r="S4339" s="268"/>
      <c r="T4339" s="268"/>
      <c r="U4339" s="268"/>
      <c r="V4339" s="268"/>
      <c r="W4339" s="268"/>
      <c r="X4339" s="268"/>
      <c r="AC4339" s="268"/>
      <c r="AE4339" s="268"/>
      <c r="AF4339" s="268"/>
      <c r="AG4339" s="268"/>
      <c r="AH4339" s="268"/>
      <c r="AI4339" s="268"/>
      <c r="AM4339" s="268"/>
    </row>
    <row r="4340" spans="1:39" x14ac:dyDescent="0.25">
      <c r="A4340" s="268"/>
      <c r="B4340" s="268"/>
      <c r="C4340" s="268"/>
      <c r="D4340" s="268"/>
      <c r="E4340" s="268"/>
      <c r="F4340" s="268"/>
      <c r="G4340" s="271"/>
      <c r="H4340" s="268"/>
      <c r="I4340" s="268"/>
      <c r="K4340" s="270"/>
      <c r="L4340" s="270"/>
      <c r="M4340" s="270"/>
      <c r="N4340" s="270"/>
      <c r="O4340" s="268"/>
      <c r="P4340" s="268"/>
      <c r="Q4340" s="268"/>
      <c r="R4340" s="268"/>
      <c r="S4340" s="268"/>
      <c r="T4340" s="268"/>
      <c r="U4340" s="268"/>
      <c r="V4340" s="268"/>
      <c r="W4340" s="268"/>
      <c r="X4340" s="268"/>
      <c r="AC4340" s="268"/>
      <c r="AE4340" s="268"/>
      <c r="AF4340" s="268"/>
      <c r="AG4340" s="268"/>
      <c r="AH4340" s="268"/>
      <c r="AI4340" s="268"/>
      <c r="AM4340" s="268"/>
    </row>
    <row r="4341" spans="1:39" x14ac:dyDescent="0.25">
      <c r="A4341" s="268"/>
      <c r="B4341" s="268"/>
      <c r="C4341" s="268"/>
      <c r="D4341" s="268"/>
      <c r="E4341" s="268"/>
      <c r="F4341" s="268"/>
      <c r="G4341" s="271"/>
      <c r="H4341" s="268"/>
      <c r="K4341" s="270"/>
      <c r="L4341" s="270"/>
      <c r="M4341" s="270"/>
      <c r="N4341" s="270"/>
      <c r="O4341" s="268"/>
      <c r="P4341" s="268"/>
      <c r="Q4341" s="268"/>
      <c r="R4341" s="268"/>
      <c r="S4341" s="268"/>
      <c r="T4341" s="268"/>
      <c r="U4341" s="268"/>
      <c r="V4341" s="268"/>
      <c r="W4341" s="268"/>
      <c r="X4341" s="268"/>
      <c r="AC4341" s="268"/>
      <c r="AE4341" s="268"/>
      <c r="AF4341" s="268"/>
      <c r="AG4341" s="268"/>
      <c r="AH4341" s="268"/>
      <c r="AI4341" s="268"/>
      <c r="AM4341" s="268"/>
    </row>
    <row r="4342" spans="1:39" x14ac:dyDescent="0.25">
      <c r="A4342" s="268"/>
      <c r="B4342" s="268"/>
      <c r="C4342" s="268"/>
      <c r="D4342" s="268"/>
      <c r="E4342" s="268"/>
      <c r="F4342" s="268"/>
      <c r="G4342" s="271"/>
      <c r="H4342" s="268"/>
      <c r="K4342" s="270"/>
      <c r="L4342" s="270"/>
      <c r="M4342" s="270"/>
      <c r="N4342" s="270"/>
      <c r="O4342" s="268"/>
      <c r="P4342" s="268"/>
      <c r="Q4342" s="268"/>
      <c r="R4342" s="268"/>
      <c r="S4342" s="268"/>
      <c r="T4342" s="268"/>
      <c r="U4342" s="268"/>
      <c r="V4342" s="268"/>
      <c r="W4342" s="268"/>
      <c r="X4342" s="268"/>
      <c r="AC4342" s="268"/>
      <c r="AE4342" s="268"/>
      <c r="AF4342" s="268"/>
      <c r="AG4342" s="268"/>
      <c r="AH4342" s="268"/>
      <c r="AI4342" s="268"/>
      <c r="AM4342" s="268"/>
    </row>
    <row r="4343" spans="1:39" x14ac:dyDescent="0.25">
      <c r="A4343" s="268"/>
      <c r="B4343" s="268"/>
      <c r="C4343" s="268"/>
      <c r="D4343" s="268"/>
      <c r="E4343" s="268"/>
      <c r="F4343" s="268"/>
      <c r="G4343" s="271"/>
      <c r="H4343" s="268"/>
      <c r="K4343" s="270"/>
      <c r="L4343" s="270"/>
      <c r="M4343" s="270"/>
      <c r="N4343" s="270"/>
      <c r="O4343" s="268"/>
      <c r="P4343" s="268"/>
      <c r="Q4343" s="268"/>
      <c r="R4343" s="268"/>
      <c r="S4343" s="268"/>
      <c r="T4343" s="268"/>
      <c r="U4343" s="268"/>
      <c r="V4343" s="268"/>
      <c r="W4343" s="268"/>
      <c r="X4343" s="268"/>
      <c r="AC4343" s="268"/>
      <c r="AE4343" s="268"/>
      <c r="AF4343" s="268"/>
      <c r="AG4343" s="268"/>
      <c r="AH4343" s="268"/>
      <c r="AI4343" s="268"/>
      <c r="AM4343" s="268"/>
    </row>
    <row r="4344" spans="1:39" x14ac:dyDescent="0.25">
      <c r="A4344" s="268"/>
      <c r="B4344" s="268"/>
      <c r="C4344" s="268"/>
      <c r="D4344" s="268"/>
      <c r="E4344" s="268"/>
      <c r="F4344" s="268"/>
      <c r="G4344" s="271"/>
      <c r="H4344" s="268"/>
      <c r="I4344" s="268"/>
      <c r="K4344" s="270"/>
      <c r="L4344" s="270"/>
      <c r="M4344" s="270"/>
      <c r="N4344" s="270"/>
      <c r="O4344" s="268"/>
      <c r="P4344" s="268"/>
      <c r="Q4344" s="268"/>
      <c r="R4344" s="268"/>
      <c r="S4344" s="268"/>
      <c r="T4344" s="268"/>
      <c r="U4344" s="268"/>
      <c r="V4344" s="268"/>
      <c r="W4344" s="268"/>
      <c r="X4344" s="268"/>
      <c r="AC4344" s="268"/>
      <c r="AE4344" s="268"/>
      <c r="AF4344" s="268"/>
      <c r="AG4344" s="268"/>
      <c r="AH4344" s="268"/>
      <c r="AI4344" s="268"/>
      <c r="AM4344" s="268"/>
    </row>
    <row r="4345" spans="1:39" x14ac:dyDescent="0.25">
      <c r="A4345" s="268"/>
      <c r="B4345" s="268"/>
      <c r="C4345" s="268"/>
      <c r="D4345" s="268"/>
      <c r="E4345" s="268"/>
      <c r="F4345" s="268"/>
      <c r="G4345" s="271"/>
      <c r="H4345" s="268"/>
      <c r="I4345" s="268"/>
      <c r="K4345" s="270"/>
      <c r="L4345" s="270"/>
      <c r="M4345" s="270"/>
      <c r="N4345" s="270"/>
      <c r="O4345" s="268"/>
      <c r="P4345" s="268"/>
      <c r="Q4345" s="268"/>
      <c r="R4345" s="268"/>
      <c r="S4345" s="268"/>
      <c r="T4345" s="268"/>
      <c r="U4345" s="268"/>
      <c r="V4345" s="268"/>
      <c r="W4345" s="268"/>
      <c r="X4345" s="268"/>
      <c r="AC4345" s="268"/>
      <c r="AE4345" s="268"/>
      <c r="AF4345" s="268"/>
      <c r="AG4345" s="268"/>
      <c r="AH4345" s="268"/>
      <c r="AI4345" s="268"/>
      <c r="AM4345" s="268"/>
    </row>
    <row r="4346" spans="1:39" x14ac:dyDescent="0.25">
      <c r="A4346" s="268"/>
      <c r="B4346" s="268"/>
      <c r="C4346" s="268"/>
      <c r="D4346" s="268"/>
      <c r="E4346" s="268"/>
      <c r="F4346" s="268"/>
      <c r="G4346" s="271"/>
      <c r="H4346" s="268"/>
      <c r="I4346" s="268"/>
      <c r="K4346" s="270"/>
      <c r="L4346" s="270"/>
      <c r="M4346" s="270"/>
      <c r="N4346" s="270"/>
      <c r="O4346" s="268"/>
      <c r="P4346" s="268"/>
      <c r="Q4346" s="268"/>
      <c r="R4346" s="268"/>
      <c r="S4346" s="268"/>
      <c r="T4346" s="268"/>
      <c r="U4346" s="268"/>
      <c r="V4346" s="268"/>
      <c r="W4346" s="268"/>
      <c r="X4346" s="268"/>
      <c r="AC4346" s="268"/>
      <c r="AE4346" s="268"/>
      <c r="AF4346" s="268"/>
      <c r="AG4346" s="268"/>
      <c r="AH4346" s="268"/>
      <c r="AI4346" s="268"/>
      <c r="AM4346" s="268"/>
    </row>
    <row r="4347" spans="1:39" x14ac:dyDescent="0.25">
      <c r="A4347" s="268"/>
      <c r="B4347" s="268"/>
      <c r="C4347" s="268"/>
      <c r="D4347" s="268"/>
      <c r="E4347" s="268"/>
      <c r="F4347" s="268"/>
      <c r="G4347" s="271"/>
      <c r="H4347" s="268"/>
      <c r="I4347" s="268"/>
      <c r="K4347" s="270"/>
      <c r="L4347" s="270"/>
      <c r="M4347" s="270"/>
      <c r="N4347" s="270"/>
      <c r="O4347" s="268"/>
      <c r="P4347" s="268"/>
      <c r="Q4347" s="268"/>
      <c r="R4347" s="268"/>
      <c r="S4347" s="268"/>
      <c r="T4347" s="268"/>
      <c r="U4347" s="268"/>
      <c r="V4347" s="268"/>
      <c r="W4347" s="268"/>
      <c r="X4347" s="268"/>
      <c r="AC4347" s="268"/>
      <c r="AE4347" s="268"/>
      <c r="AF4347" s="268"/>
      <c r="AG4347" s="268"/>
      <c r="AH4347" s="268"/>
      <c r="AI4347" s="268"/>
      <c r="AM4347" s="268"/>
    </row>
    <row r="4348" spans="1:39" x14ac:dyDescent="0.25">
      <c r="A4348" s="268"/>
      <c r="B4348" s="268"/>
      <c r="C4348" s="268"/>
      <c r="D4348" s="268"/>
      <c r="E4348" s="268"/>
      <c r="F4348" s="268"/>
      <c r="G4348" s="271"/>
      <c r="H4348" s="268"/>
      <c r="I4348" s="268"/>
      <c r="K4348" s="270"/>
      <c r="L4348" s="270"/>
      <c r="M4348" s="270"/>
      <c r="N4348" s="270"/>
      <c r="O4348" s="268"/>
      <c r="P4348" s="268"/>
      <c r="Q4348" s="268"/>
      <c r="R4348" s="268"/>
      <c r="S4348" s="268"/>
      <c r="T4348" s="268"/>
      <c r="U4348" s="268"/>
      <c r="V4348" s="268"/>
      <c r="W4348" s="268"/>
      <c r="X4348" s="268"/>
      <c r="AC4348" s="268"/>
      <c r="AE4348" s="268"/>
      <c r="AF4348" s="268"/>
      <c r="AG4348" s="268"/>
      <c r="AH4348" s="268"/>
      <c r="AI4348" s="268"/>
      <c r="AM4348" s="268"/>
    </row>
    <row r="4349" spans="1:39" x14ac:dyDescent="0.25">
      <c r="A4349" s="268"/>
      <c r="B4349" s="268"/>
      <c r="C4349" s="268"/>
      <c r="D4349" s="268"/>
      <c r="E4349" s="268"/>
      <c r="F4349" s="268"/>
      <c r="G4349" s="271"/>
      <c r="H4349" s="268"/>
      <c r="I4349" s="268"/>
      <c r="K4349" s="270"/>
      <c r="L4349" s="270"/>
      <c r="M4349" s="270"/>
      <c r="N4349" s="270"/>
      <c r="O4349" s="268"/>
      <c r="P4349" s="268"/>
      <c r="Q4349" s="268"/>
      <c r="R4349" s="268"/>
      <c r="S4349" s="268"/>
      <c r="T4349" s="268"/>
      <c r="U4349" s="268"/>
      <c r="V4349" s="268"/>
      <c r="W4349" s="268"/>
      <c r="X4349" s="268"/>
      <c r="AC4349" s="268"/>
      <c r="AE4349" s="268"/>
      <c r="AF4349" s="268"/>
      <c r="AG4349" s="268"/>
      <c r="AH4349" s="268"/>
      <c r="AI4349" s="268"/>
      <c r="AM4349" s="268"/>
    </row>
    <row r="4350" spans="1:39" x14ac:dyDescent="0.25">
      <c r="A4350" s="268"/>
      <c r="B4350" s="268"/>
      <c r="C4350" s="268"/>
      <c r="D4350" s="268"/>
      <c r="E4350" s="268"/>
      <c r="F4350" s="268"/>
      <c r="G4350" s="271"/>
      <c r="H4350" s="268"/>
      <c r="I4350" s="268"/>
      <c r="K4350" s="270"/>
      <c r="L4350" s="270"/>
      <c r="M4350" s="270"/>
      <c r="N4350" s="270"/>
      <c r="O4350" s="268"/>
      <c r="P4350" s="268"/>
      <c r="Q4350" s="268"/>
      <c r="R4350" s="268"/>
      <c r="S4350" s="268"/>
      <c r="T4350" s="268"/>
      <c r="U4350" s="268"/>
      <c r="V4350" s="268"/>
      <c r="W4350" s="268"/>
      <c r="X4350" s="268"/>
      <c r="AC4350" s="268"/>
      <c r="AE4350" s="268"/>
      <c r="AF4350" s="268"/>
      <c r="AG4350" s="268"/>
      <c r="AH4350" s="268"/>
      <c r="AI4350" s="268"/>
      <c r="AM4350" s="268"/>
    </row>
    <row r="4351" spans="1:39" x14ac:dyDescent="0.25">
      <c r="A4351" s="268"/>
      <c r="B4351" s="268"/>
      <c r="C4351" s="268"/>
      <c r="D4351" s="268"/>
      <c r="E4351" s="268"/>
      <c r="F4351" s="268"/>
      <c r="G4351" s="271"/>
      <c r="H4351" s="268"/>
      <c r="K4351" s="270"/>
      <c r="L4351" s="270"/>
      <c r="M4351" s="270"/>
      <c r="N4351" s="270"/>
      <c r="O4351" s="268"/>
      <c r="P4351" s="268"/>
      <c r="Q4351" s="268"/>
      <c r="R4351" s="268"/>
      <c r="S4351" s="268"/>
      <c r="T4351" s="268"/>
      <c r="U4351" s="268"/>
      <c r="V4351" s="268"/>
      <c r="W4351" s="268"/>
      <c r="X4351" s="268"/>
      <c r="AC4351" s="268"/>
      <c r="AE4351" s="268"/>
      <c r="AF4351" s="268"/>
      <c r="AG4351" s="268"/>
      <c r="AH4351" s="268"/>
      <c r="AI4351" s="268"/>
      <c r="AM4351" s="268"/>
    </row>
    <row r="4352" spans="1:39" x14ac:dyDescent="0.25">
      <c r="A4352" s="268"/>
      <c r="B4352" s="268"/>
      <c r="C4352" s="268"/>
      <c r="D4352" s="268"/>
      <c r="E4352" s="268"/>
      <c r="F4352" s="268"/>
      <c r="G4352" s="271"/>
      <c r="H4352" s="268"/>
      <c r="K4352" s="270"/>
      <c r="L4352" s="270"/>
      <c r="M4352" s="270"/>
      <c r="N4352" s="270"/>
      <c r="O4352" s="268"/>
      <c r="P4352" s="268"/>
      <c r="Q4352" s="268"/>
      <c r="R4352" s="268"/>
      <c r="S4352" s="268"/>
      <c r="T4352" s="268"/>
      <c r="U4352" s="268"/>
      <c r="V4352" s="268"/>
      <c r="W4352" s="268"/>
      <c r="X4352" s="268"/>
      <c r="AC4352" s="268"/>
      <c r="AE4352" s="268"/>
      <c r="AF4352" s="268"/>
      <c r="AG4352" s="268"/>
      <c r="AH4352" s="268"/>
      <c r="AI4352" s="268"/>
      <c r="AM4352" s="268"/>
    </row>
    <row r="4353" spans="1:39" x14ac:dyDescent="0.25">
      <c r="A4353" s="268"/>
      <c r="B4353" s="268"/>
      <c r="C4353" s="268"/>
      <c r="D4353" s="268"/>
      <c r="E4353" s="268"/>
      <c r="F4353" s="268"/>
      <c r="G4353" s="271"/>
      <c r="H4353" s="268"/>
      <c r="K4353" s="270"/>
      <c r="L4353" s="270"/>
      <c r="M4353" s="270"/>
      <c r="N4353" s="270"/>
      <c r="O4353" s="268"/>
      <c r="P4353" s="268"/>
      <c r="Q4353" s="268"/>
      <c r="R4353" s="268"/>
      <c r="S4353" s="268"/>
      <c r="T4353" s="268"/>
      <c r="U4353" s="268"/>
      <c r="V4353" s="268"/>
      <c r="W4353" s="268"/>
      <c r="X4353" s="268"/>
      <c r="AC4353" s="268"/>
      <c r="AE4353" s="268"/>
      <c r="AF4353" s="268"/>
      <c r="AG4353" s="268"/>
      <c r="AH4353" s="268"/>
      <c r="AI4353" s="268"/>
      <c r="AM4353" s="268"/>
    </row>
    <row r="4354" spans="1:39" x14ac:dyDescent="0.25">
      <c r="A4354" s="268"/>
      <c r="B4354" s="268"/>
      <c r="C4354" s="268"/>
      <c r="D4354" s="268"/>
      <c r="E4354" s="268"/>
      <c r="F4354" s="268"/>
      <c r="G4354" s="271"/>
      <c r="H4354" s="268"/>
      <c r="K4354" s="270"/>
      <c r="L4354" s="270"/>
      <c r="M4354" s="270"/>
      <c r="N4354" s="270"/>
      <c r="O4354" s="268"/>
      <c r="P4354" s="268"/>
      <c r="Q4354" s="268"/>
      <c r="R4354" s="268"/>
      <c r="S4354" s="268"/>
      <c r="T4354" s="268"/>
      <c r="U4354" s="268"/>
      <c r="V4354" s="268"/>
      <c r="W4354" s="268"/>
      <c r="X4354" s="268"/>
      <c r="AC4354" s="268"/>
      <c r="AE4354" s="268"/>
      <c r="AF4354" s="268"/>
      <c r="AG4354" s="268"/>
      <c r="AH4354" s="268"/>
      <c r="AI4354" s="268"/>
      <c r="AM4354" s="268"/>
    </row>
    <row r="4355" spans="1:39" x14ac:dyDescent="0.25">
      <c r="A4355" s="268"/>
      <c r="B4355" s="268"/>
      <c r="C4355" s="268"/>
      <c r="D4355" s="268"/>
      <c r="E4355" s="268"/>
      <c r="F4355" s="268"/>
      <c r="G4355" s="271"/>
      <c r="H4355" s="268"/>
      <c r="I4355" s="268"/>
      <c r="K4355" s="270"/>
      <c r="L4355" s="270"/>
      <c r="M4355" s="270"/>
      <c r="N4355" s="270"/>
      <c r="O4355" s="268"/>
      <c r="P4355" s="268"/>
      <c r="Q4355" s="268"/>
      <c r="R4355" s="268"/>
      <c r="S4355" s="268"/>
      <c r="T4355" s="268"/>
      <c r="U4355" s="268"/>
      <c r="V4355" s="268"/>
      <c r="W4355" s="268"/>
      <c r="X4355" s="268"/>
      <c r="AC4355" s="268"/>
      <c r="AE4355" s="268"/>
      <c r="AF4355" s="268"/>
      <c r="AG4355" s="268"/>
      <c r="AH4355" s="268"/>
      <c r="AI4355" s="268"/>
      <c r="AM4355" s="268"/>
    </row>
    <row r="4356" spans="1:39" x14ac:dyDescent="0.25">
      <c r="A4356" s="268"/>
      <c r="B4356" s="268"/>
      <c r="C4356" s="268"/>
      <c r="D4356" s="268"/>
      <c r="E4356" s="268"/>
      <c r="F4356" s="268"/>
      <c r="G4356" s="271"/>
      <c r="H4356" s="268"/>
      <c r="I4356" s="268"/>
      <c r="K4356" s="270"/>
      <c r="L4356" s="270"/>
      <c r="M4356" s="270"/>
      <c r="N4356" s="270"/>
      <c r="O4356" s="268"/>
      <c r="P4356" s="268"/>
      <c r="Q4356" s="268"/>
      <c r="R4356" s="268"/>
      <c r="S4356" s="268"/>
      <c r="T4356" s="268"/>
      <c r="U4356" s="268"/>
      <c r="V4356" s="268"/>
      <c r="W4356" s="268"/>
      <c r="X4356" s="268"/>
      <c r="AC4356" s="268"/>
      <c r="AE4356" s="268"/>
      <c r="AF4356" s="268"/>
      <c r="AG4356" s="268"/>
      <c r="AH4356" s="268"/>
      <c r="AI4356" s="268"/>
      <c r="AM4356" s="268"/>
    </row>
    <row r="4357" spans="1:39" x14ac:dyDescent="0.25">
      <c r="A4357" s="268"/>
      <c r="B4357" s="268"/>
      <c r="C4357" s="268"/>
      <c r="D4357" s="268"/>
      <c r="E4357" s="268"/>
      <c r="F4357" s="268"/>
      <c r="G4357" s="271"/>
      <c r="H4357" s="268"/>
      <c r="I4357" s="268"/>
      <c r="K4357" s="270"/>
      <c r="L4357" s="270"/>
      <c r="M4357" s="270"/>
      <c r="N4357" s="270"/>
      <c r="O4357" s="268"/>
      <c r="P4357" s="268"/>
      <c r="Q4357" s="268"/>
      <c r="R4357" s="268"/>
      <c r="S4357" s="268"/>
      <c r="T4357" s="268"/>
      <c r="U4357" s="268"/>
      <c r="V4357" s="268"/>
      <c r="W4357" s="268"/>
      <c r="X4357" s="268"/>
      <c r="AC4357" s="268"/>
      <c r="AE4357" s="268"/>
      <c r="AF4357" s="268"/>
      <c r="AG4357" s="268"/>
      <c r="AH4357" s="268"/>
      <c r="AI4357" s="268"/>
      <c r="AM4357" s="268"/>
    </row>
    <row r="4358" spans="1:39" x14ac:dyDescent="0.25">
      <c r="A4358" s="268"/>
      <c r="B4358" s="268"/>
      <c r="C4358" s="268"/>
      <c r="D4358" s="268"/>
      <c r="E4358" s="268"/>
      <c r="F4358" s="268"/>
      <c r="G4358" s="271"/>
      <c r="H4358" s="268"/>
      <c r="I4358" s="268"/>
      <c r="K4358" s="270"/>
      <c r="L4358" s="270"/>
      <c r="M4358" s="270"/>
      <c r="N4358" s="270"/>
      <c r="O4358" s="268"/>
      <c r="P4358" s="268"/>
      <c r="Q4358" s="268"/>
      <c r="R4358" s="268"/>
      <c r="S4358" s="268"/>
      <c r="T4358" s="268"/>
      <c r="U4358" s="268"/>
      <c r="V4358" s="268"/>
      <c r="W4358" s="268"/>
      <c r="X4358" s="268"/>
      <c r="AC4358" s="268"/>
      <c r="AE4358" s="268"/>
      <c r="AF4358" s="268"/>
      <c r="AG4358" s="268"/>
      <c r="AH4358" s="268"/>
      <c r="AI4358" s="268"/>
      <c r="AM4358" s="268"/>
    </row>
    <row r="4359" spans="1:39" x14ac:dyDescent="0.25">
      <c r="A4359" s="268"/>
      <c r="B4359" s="268"/>
      <c r="C4359" s="268"/>
      <c r="D4359" s="268"/>
      <c r="E4359" s="268"/>
      <c r="F4359" s="268"/>
      <c r="G4359" s="271"/>
      <c r="H4359" s="268"/>
      <c r="I4359" s="268"/>
      <c r="K4359" s="270"/>
      <c r="L4359" s="270"/>
      <c r="M4359" s="270"/>
      <c r="N4359" s="270"/>
      <c r="O4359" s="268"/>
      <c r="P4359" s="268"/>
      <c r="Q4359" s="268"/>
      <c r="R4359" s="268"/>
      <c r="S4359" s="268"/>
      <c r="T4359" s="268"/>
      <c r="U4359" s="268"/>
      <c r="V4359" s="268"/>
      <c r="W4359" s="268"/>
      <c r="X4359" s="268"/>
      <c r="AC4359" s="268"/>
      <c r="AE4359" s="268"/>
      <c r="AF4359" s="268"/>
      <c r="AG4359" s="268"/>
      <c r="AH4359" s="268"/>
      <c r="AI4359" s="268"/>
      <c r="AM4359" s="268"/>
    </row>
    <row r="4360" spans="1:39" x14ac:dyDescent="0.25">
      <c r="A4360" s="268"/>
      <c r="B4360" s="268"/>
      <c r="C4360" s="268"/>
      <c r="D4360" s="268"/>
      <c r="E4360" s="268"/>
      <c r="F4360" s="268"/>
      <c r="G4360" s="271"/>
      <c r="H4360" s="268"/>
      <c r="K4360" s="270"/>
      <c r="L4360" s="270"/>
      <c r="M4360" s="270"/>
      <c r="N4360" s="270"/>
      <c r="O4360" s="268"/>
      <c r="P4360" s="268"/>
      <c r="Q4360" s="268"/>
      <c r="R4360" s="268"/>
      <c r="S4360" s="268"/>
      <c r="T4360" s="268"/>
      <c r="U4360" s="268"/>
      <c r="V4360" s="268"/>
      <c r="W4360" s="268"/>
      <c r="X4360" s="268"/>
      <c r="AC4360" s="268"/>
      <c r="AE4360" s="268"/>
      <c r="AF4360" s="268"/>
      <c r="AG4360" s="268"/>
      <c r="AH4360" s="268"/>
      <c r="AI4360" s="268"/>
      <c r="AM4360" s="268"/>
    </row>
    <row r="4361" spans="1:39" x14ac:dyDescent="0.25">
      <c r="A4361" s="268"/>
      <c r="B4361" s="268"/>
      <c r="C4361" s="268"/>
      <c r="D4361" s="268"/>
      <c r="E4361" s="268"/>
      <c r="F4361" s="268"/>
      <c r="G4361" s="271"/>
      <c r="H4361" s="268"/>
      <c r="I4361" s="268"/>
      <c r="K4361" s="270"/>
      <c r="L4361" s="270"/>
      <c r="M4361" s="270"/>
      <c r="N4361" s="270"/>
      <c r="O4361" s="268"/>
      <c r="P4361" s="268"/>
      <c r="Q4361" s="268"/>
      <c r="R4361" s="268"/>
      <c r="S4361" s="268"/>
      <c r="T4361" s="268"/>
      <c r="U4361" s="268"/>
      <c r="V4361" s="268"/>
      <c r="W4361" s="268"/>
      <c r="X4361" s="268"/>
      <c r="AC4361" s="268"/>
      <c r="AE4361" s="268"/>
      <c r="AF4361" s="268"/>
      <c r="AG4361" s="268"/>
      <c r="AH4361" s="268"/>
      <c r="AI4361" s="268"/>
      <c r="AM4361" s="268"/>
    </row>
    <row r="4362" spans="1:39" x14ac:dyDescent="0.25">
      <c r="A4362" s="268"/>
      <c r="B4362" s="268"/>
      <c r="C4362" s="268"/>
      <c r="D4362" s="268"/>
      <c r="E4362" s="268"/>
      <c r="F4362" s="268"/>
      <c r="G4362" s="271"/>
      <c r="H4362" s="268"/>
      <c r="I4362" s="268"/>
      <c r="K4362" s="270"/>
      <c r="L4362" s="270"/>
      <c r="M4362" s="270"/>
      <c r="N4362" s="270"/>
      <c r="O4362" s="268"/>
      <c r="P4362" s="268"/>
      <c r="Q4362" s="268"/>
      <c r="R4362" s="268"/>
      <c r="S4362" s="268"/>
      <c r="T4362" s="268"/>
      <c r="U4362" s="268"/>
      <c r="V4362" s="268"/>
      <c r="W4362" s="268"/>
      <c r="X4362" s="268"/>
      <c r="AC4362" s="268"/>
      <c r="AE4362" s="268"/>
      <c r="AF4362" s="268"/>
      <c r="AG4362" s="268"/>
      <c r="AH4362" s="268"/>
      <c r="AI4362" s="268"/>
      <c r="AM4362" s="268"/>
    </row>
    <row r="4363" spans="1:39" x14ac:dyDescent="0.25">
      <c r="A4363" s="268"/>
      <c r="B4363" s="268"/>
      <c r="C4363" s="268"/>
      <c r="D4363" s="268"/>
      <c r="E4363" s="268"/>
      <c r="F4363" s="268"/>
      <c r="G4363" s="271"/>
      <c r="H4363" s="268"/>
      <c r="I4363" s="268"/>
      <c r="K4363" s="270"/>
      <c r="L4363" s="270"/>
      <c r="M4363" s="270"/>
      <c r="N4363" s="270"/>
      <c r="O4363" s="268"/>
      <c r="P4363" s="268"/>
      <c r="Q4363" s="268"/>
      <c r="R4363" s="268"/>
      <c r="S4363" s="268"/>
      <c r="T4363" s="268"/>
      <c r="U4363" s="268"/>
      <c r="V4363" s="268"/>
      <c r="W4363" s="268"/>
      <c r="X4363" s="268"/>
      <c r="AC4363" s="268"/>
      <c r="AE4363" s="268"/>
      <c r="AF4363" s="268"/>
      <c r="AG4363" s="268"/>
      <c r="AH4363" s="268"/>
      <c r="AI4363" s="268"/>
      <c r="AM4363" s="268"/>
    </row>
    <row r="4364" spans="1:39" x14ac:dyDescent="0.25">
      <c r="A4364" s="268"/>
      <c r="B4364" s="268"/>
      <c r="C4364" s="268"/>
      <c r="D4364" s="268"/>
      <c r="E4364" s="268"/>
      <c r="F4364" s="268"/>
      <c r="G4364" s="271"/>
      <c r="H4364" s="268"/>
      <c r="I4364" s="268"/>
      <c r="K4364" s="270"/>
      <c r="L4364" s="270"/>
      <c r="M4364" s="270"/>
      <c r="N4364" s="270"/>
      <c r="O4364" s="268"/>
      <c r="P4364" s="268"/>
      <c r="Q4364" s="268"/>
      <c r="R4364" s="268"/>
      <c r="S4364" s="268"/>
      <c r="T4364" s="268"/>
      <c r="U4364" s="268"/>
      <c r="V4364" s="268"/>
      <c r="W4364" s="268"/>
      <c r="X4364" s="268"/>
      <c r="AC4364" s="268"/>
      <c r="AE4364" s="268"/>
      <c r="AF4364" s="268"/>
      <c r="AG4364" s="268"/>
      <c r="AH4364" s="268"/>
      <c r="AI4364" s="268"/>
      <c r="AM4364" s="268"/>
    </row>
    <row r="4365" spans="1:39" x14ac:dyDescent="0.25">
      <c r="A4365" s="268"/>
      <c r="B4365" s="268"/>
      <c r="C4365" s="268"/>
      <c r="D4365" s="268"/>
      <c r="E4365" s="268"/>
      <c r="F4365" s="268"/>
      <c r="G4365" s="271"/>
      <c r="H4365" s="268"/>
      <c r="K4365" s="270"/>
      <c r="L4365" s="270"/>
      <c r="M4365" s="270"/>
      <c r="N4365" s="270"/>
      <c r="O4365" s="268"/>
      <c r="P4365" s="268"/>
      <c r="Q4365" s="268"/>
      <c r="R4365" s="268"/>
      <c r="S4365" s="268"/>
      <c r="T4365" s="268"/>
      <c r="U4365" s="268"/>
      <c r="V4365" s="268"/>
      <c r="W4365" s="268"/>
      <c r="X4365" s="268"/>
      <c r="AC4365" s="268"/>
      <c r="AE4365" s="268"/>
      <c r="AF4365" s="268"/>
      <c r="AG4365" s="268"/>
      <c r="AH4365" s="268"/>
      <c r="AI4365" s="268"/>
      <c r="AM4365" s="268"/>
    </row>
    <row r="4366" spans="1:39" x14ac:dyDescent="0.25">
      <c r="A4366" s="268"/>
      <c r="B4366" s="268"/>
      <c r="C4366" s="268"/>
      <c r="D4366" s="268"/>
      <c r="E4366" s="268"/>
      <c r="F4366" s="268"/>
      <c r="G4366" s="271"/>
      <c r="H4366" s="268"/>
      <c r="K4366" s="270"/>
      <c r="L4366" s="270"/>
      <c r="M4366" s="270"/>
      <c r="N4366" s="270"/>
      <c r="O4366" s="268"/>
      <c r="P4366" s="268"/>
      <c r="Q4366" s="268"/>
      <c r="R4366" s="268"/>
      <c r="S4366" s="268"/>
      <c r="T4366" s="268"/>
      <c r="U4366" s="268"/>
      <c r="V4366" s="268"/>
      <c r="W4366" s="268"/>
      <c r="X4366" s="268"/>
      <c r="AC4366" s="268"/>
      <c r="AE4366" s="268"/>
      <c r="AF4366" s="268"/>
      <c r="AG4366" s="268"/>
      <c r="AH4366" s="268"/>
      <c r="AI4366" s="268"/>
      <c r="AM4366" s="268"/>
    </row>
    <row r="4367" spans="1:39" x14ac:dyDescent="0.25">
      <c r="A4367" s="268"/>
      <c r="B4367" s="268"/>
      <c r="C4367" s="268"/>
      <c r="D4367" s="268"/>
      <c r="E4367" s="268"/>
      <c r="F4367" s="268"/>
      <c r="G4367" s="271"/>
      <c r="H4367" s="268"/>
      <c r="I4367" s="268"/>
      <c r="K4367" s="270"/>
      <c r="L4367" s="270"/>
      <c r="M4367" s="270"/>
      <c r="N4367" s="270"/>
      <c r="O4367" s="268"/>
      <c r="P4367" s="268"/>
      <c r="Q4367" s="268"/>
      <c r="R4367" s="268"/>
      <c r="S4367" s="268"/>
      <c r="T4367" s="268"/>
      <c r="U4367" s="268"/>
      <c r="V4367" s="268"/>
      <c r="W4367" s="268"/>
      <c r="X4367" s="268"/>
      <c r="AC4367" s="268"/>
      <c r="AE4367" s="268"/>
      <c r="AF4367" s="268"/>
      <c r="AG4367" s="268"/>
      <c r="AH4367" s="268"/>
      <c r="AI4367" s="268"/>
      <c r="AM4367" s="268"/>
    </row>
    <row r="4368" spans="1:39" x14ac:dyDescent="0.25">
      <c r="A4368" s="268"/>
      <c r="B4368" s="268"/>
      <c r="C4368" s="268"/>
      <c r="D4368" s="268"/>
      <c r="E4368" s="268"/>
      <c r="F4368" s="268"/>
      <c r="G4368" s="271"/>
      <c r="H4368" s="268"/>
      <c r="I4368" s="268"/>
      <c r="K4368" s="270"/>
      <c r="L4368" s="270"/>
      <c r="M4368" s="270"/>
      <c r="N4368" s="270"/>
      <c r="O4368" s="268"/>
      <c r="P4368" s="268"/>
      <c r="Q4368" s="268"/>
      <c r="R4368" s="268"/>
      <c r="S4368" s="268"/>
      <c r="T4368" s="268"/>
      <c r="U4368" s="268"/>
      <c r="V4368" s="268"/>
      <c r="W4368" s="268"/>
      <c r="X4368" s="268"/>
      <c r="AC4368" s="268"/>
      <c r="AE4368" s="268"/>
      <c r="AF4368" s="268"/>
      <c r="AG4368" s="268"/>
      <c r="AH4368" s="268"/>
      <c r="AI4368" s="268"/>
      <c r="AM4368" s="268"/>
    </row>
    <row r="4369" spans="1:39" x14ac:dyDescent="0.25">
      <c r="A4369" s="268"/>
      <c r="B4369" s="268"/>
      <c r="C4369" s="268"/>
      <c r="D4369" s="268"/>
      <c r="E4369" s="268"/>
      <c r="F4369" s="268"/>
      <c r="G4369" s="271"/>
      <c r="H4369" s="268"/>
      <c r="I4369" s="268"/>
      <c r="K4369" s="270"/>
      <c r="L4369" s="270"/>
      <c r="M4369" s="270"/>
      <c r="N4369" s="270"/>
      <c r="O4369" s="268"/>
      <c r="P4369" s="268"/>
      <c r="Q4369" s="268"/>
      <c r="R4369" s="268"/>
      <c r="S4369" s="268"/>
      <c r="T4369" s="268"/>
      <c r="U4369" s="268"/>
      <c r="V4369" s="268"/>
      <c r="W4369" s="268"/>
      <c r="X4369" s="268"/>
      <c r="AC4369" s="268"/>
      <c r="AE4369" s="268"/>
      <c r="AF4369" s="268"/>
      <c r="AG4369" s="268"/>
      <c r="AH4369" s="268"/>
      <c r="AI4369" s="268"/>
      <c r="AM4369" s="268"/>
    </row>
    <row r="4370" spans="1:39" x14ac:dyDescent="0.25">
      <c r="A4370" s="268"/>
      <c r="B4370" s="268"/>
      <c r="C4370" s="268"/>
      <c r="D4370" s="268"/>
      <c r="E4370" s="268"/>
      <c r="F4370" s="268"/>
      <c r="G4370" s="271"/>
      <c r="H4370" s="268"/>
      <c r="I4370" s="268"/>
      <c r="K4370" s="270"/>
      <c r="L4370" s="270"/>
      <c r="M4370" s="270"/>
      <c r="N4370" s="270"/>
      <c r="O4370" s="268"/>
      <c r="P4370" s="268"/>
      <c r="Q4370" s="268"/>
      <c r="R4370" s="268"/>
      <c r="S4370" s="268"/>
      <c r="T4370" s="268"/>
      <c r="U4370" s="268"/>
      <c r="V4370" s="268"/>
      <c r="W4370" s="268"/>
      <c r="X4370" s="268"/>
      <c r="AC4370" s="268"/>
      <c r="AE4370" s="268"/>
      <c r="AF4370" s="268"/>
      <c r="AG4370" s="268"/>
      <c r="AH4370" s="268"/>
      <c r="AI4370" s="268"/>
      <c r="AM4370" s="268"/>
    </row>
    <row r="4371" spans="1:39" x14ac:dyDescent="0.25">
      <c r="A4371" s="268"/>
      <c r="B4371" s="268"/>
      <c r="C4371" s="268"/>
      <c r="D4371" s="268"/>
      <c r="E4371" s="268"/>
      <c r="F4371" s="268"/>
      <c r="G4371" s="271"/>
      <c r="H4371" s="268"/>
      <c r="K4371" s="270"/>
      <c r="L4371" s="270"/>
      <c r="M4371" s="270"/>
      <c r="N4371" s="270"/>
      <c r="O4371" s="268"/>
      <c r="P4371" s="268"/>
      <c r="Q4371" s="268"/>
      <c r="R4371" s="268"/>
      <c r="S4371" s="268"/>
      <c r="T4371" s="268"/>
      <c r="U4371" s="268"/>
      <c r="V4371" s="268"/>
      <c r="W4371" s="268"/>
      <c r="X4371" s="268"/>
      <c r="AC4371" s="268"/>
      <c r="AE4371" s="268"/>
      <c r="AF4371" s="268"/>
      <c r="AG4371" s="268"/>
      <c r="AH4371" s="268"/>
      <c r="AI4371" s="268"/>
      <c r="AM4371" s="268"/>
    </row>
    <row r="4372" spans="1:39" x14ac:dyDescent="0.25">
      <c r="A4372" s="268"/>
      <c r="B4372" s="268"/>
      <c r="C4372" s="268"/>
      <c r="D4372" s="268"/>
      <c r="E4372" s="268"/>
      <c r="F4372" s="268"/>
      <c r="G4372" s="271"/>
      <c r="H4372" s="268"/>
      <c r="K4372" s="270"/>
      <c r="L4372" s="270"/>
      <c r="M4372" s="270"/>
      <c r="N4372" s="270"/>
      <c r="O4372" s="268"/>
      <c r="P4372" s="268"/>
      <c r="Q4372" s="268"/>
      <c r="R4372" s="268"/>
      <c r="S4372" s="268"/>
      <c r="T4372" s="268"/>
      <c r="U4372" s="268"/>
      <c r="V4372" s="268"/>
      <c r="W4372" s="268"/>
      <c r="X4372" s="268"/>
      <c r="AC4372" s="268"/>
      <c r="AE4372" s="268"/>
      <c r="AF4372" s="268"/>
      <c r="AG4372" s="268"/>
      <c r="AH4372" s="268"/>
      <c r="AI4372" s="268"/>
      <c r="AM4372" s="268"/>
    </row>
    <row r="4373" spans="1:39" x14ac:dyDescent="0.25">
      <c r="A4373" s="268"/>
      <c r="B4373" s="268"/>
      <c r="C4373" s="268"/>
      <c r="D4373" s="268"/>
      <c r="E4373" s="268"/>
      <c r="F4373" s="268"/>
      <c r="G4373" s="271"/>
      <c r="H4373" s="268"/>
      <c r="K4373" s="270"/>
      <c r="L4373" s="270"/>
      <c r="M4373" s="270"/>
      <c r="N4373" s="270"/>
      <c r="O4373" s="268"/>
      <c r="P4373" s="268"/>
      <c r="Q4373" s="268"/>
      <c r="R4373" s="268"/>
      <c r="S4373" s="268"/>
      <c r="T4373" s="268"/>
      <c r="U4373" s="268"/>
      <c r="V4373" s="268"/>
      <c r="W4373" s="268"/>
      <c r="X4373" s="268"/>
      <c r="AC4373" s="268"/>
      <c r="AE4373" s="268"/>
      <c r="AF4373" s="268"/>
      <c r="AG4373" s="268"/>
      <c r="AH4373" s="268"/>
      <c r="AI4373" s="268"/>
      <c r="AM4373" s="268"/>
    </row>
    <row r="4374" spans="1:39" x14ac:dyDescent="0.25">
      <c r="A4374" s="268"/>
      <c r="B4374" s="268"/>
      <c r="C4374" s="268"/>
      <c r="D4374" s="268"/>
      <c r="E4374" s="268"/>
      <c r="F4374" s="268"/>
      <c r="G4374" s="271"/>
      <c r="H4374" s="268"/>
      <c r="K4374" s="270"/>
      <c r="L4374" s="270"/>
      <c r="M4374" s="270"/>
      <c r="N4374" s="270"/>
      <c r="O4374" s="268"/>
      <c r="P4374" s="268"/>
      <c r="Q4374" s="268"/>
      <c r="R4374" s="268"/>
      <c r="S4374" s="268"/>
      <c r="T4374" s="268"/>
      <c r="U4374" s="268"/>
      <c r="V4374" s="268"/>
      <c r="W4374" s="268"/>
      <c r="X4374" s="268"/>
      <c r="AC4374" s="268"/>
      <c r="AE4374" s="268"/>
      <c r="AF4374" s="268"/>
      <c r="AG4374" s="268"/>
      <c r="AH4374" s="268"/>
      <c r="AI4374" s="268"/>
      <c r="AM4374" s="268"/>
    </row>
    <row r="4375" spans="1:39" x14ac:dyDescent="0.25">
      <c r="A4375" s="268"/>
      <c r="B4375" s="268"/>
      <c r="C4375" s="268"/>
      <c r="D4375" s="268"/>
      <c r="E4375" s="268"/>
      <c r="F4375" s="268"/>
      <c r="G4375" s="271"/>
      <c r="H4375" s="268"/>
      <c r="K4375" s="270"/>
      <c r="L4375" s="270"/>
      <c r="M4375" s="270"/>
      <c r="N4375" s="270"/>
      <c r="O4375" s="268"/>
      <c r="P4375" s="268"/>
      <c r="Q4375" s="268"/>
      <c r="R4375" s="268"/>
      <c r="S4375" s="268"/>
      <c r="T4375" s="268"/>
      <c r="U4375" s="268"/>
      <c r="V4375" s="268"/>
      <c r="W4375" s="268"/>
      <c r="X4375" s="268"/>
      <c r="AC4375" s="268"/>
      <c r="AE4375" s="268"/>
      <c r="AF4375" s="268"/>
      <c r="AG4375" s="268"/>
      <c r="AH4375" s="268"/>
      <c r="AI4375" s="268"/>
      <c r="AM4375" s="268"/>
    </row>
    <row r="4376" spans="1:39" x14ac:dyDescent="0.25">
      <c r="A4376" s="268"/>
      <c r="B4376" s="268"/>
      <c r="C4376" s="268"/>
      <c r="D4376" s="268"/>
      <c r="E4376" s="268"/>
      <c r="F4376" s="268"/>
      <c r="G4376" s="271"/>
      <c r="H4376" s="268"/>
      <c r="K4376" s="270"/>
      <c r="L4376" s="270"/>
      <c r="M4376" s="270"/>
      <c r="N4376" s="270"/>
      <c r="O4376" s="268"/>
      <c r="P4376" s="268"/>
      <c r="Q4376" s="268"/>
      <c r="R4376" s="268"/>
      <c r="S4376" s="268"/>
      <c r="T4376" s="268"/>
      <c r="U4376" s="268"/>
      <c r="V4376" s="268"/>
      <c r="W4376" s="268"/>
      <c r="X4376" s="268"/>
      <c r="AC4376" s="268"/>
      <c r="AE4376" s="268"/>
      <c r="AF4376" s="268"/>
      <c r="AG4376" s="268"/>
      <c r="AH4376" s="268"/>
      <c r="AI4376" s="268"/>
      <c r="AM4376" s="268"/>
    </row>
    <row r="4377" spans="1:39" x14ac:dyDescent="0.25">
      <c r="A4377" s="268"/>
      <c r="B4377" s="268"/>
      <c r="C4377" s="268"/>
      <c r="D4377" s="268"/>
      <c r="E4377" s="268"/>
      <c r="F4377" s="268"/>
      <c r="G4377" s="271"/>
      <c r="H4377" s="268"/>
      <c r="K4377" s="270"/>
      <c r="L4377" s="270"/>
      <c r="M4377" s="270"/>
      <c r="N4377" s="270"/>
      <c r="O4377" s="268"/>
      <c r="P4377" s="268"/>
      <c r="Q4377" s="268"/>
      <c r="R4377" s="268"/>
      <c r="S4377" s="268"/>
      <c r="T4377" s="268"/>
      <c r="U4377" s="268"/>
      <c r="V4377" s="268"/>
      <c r="W4377" s="268"/>
      <c r="X4377" s="268"/>
      <c r="AC4377" s="268"/>
      <c r="AE4377" s="268"/>
      <c r="AF4377" s="268"/>
      <c r="AG4377" s="268"/>
      <c r="AH4377" s="268"/>
      <c r="AI4377" s="268"/>
      <c r="AM4377" s="268"/>
    </row>
    <row r="4378" spans="1:39" x14ac:dyDescent="0.25">
      <c r="A4378" s="268"/>
      <c r="B4378" s="268"/>
      <c r="C4378" s="268"/>
      <c r="D4378" s="268"/>
      <c r="E4378" s="268"/>
      <c r="F4378" s="268"/>
      <c r="G4378" s="271"/>
      <c r="H4378" s="268"/>
      <c r="K4378" s="270"/>
      <c r="L4378" s="270"/>
      <c r="M4378" s="270"/>
      <c r="N4378" s="270"/>
      <c r="O4378" s="268"/>
      <c r="P4378" s="268"/>
      <c r="Q4378" s="268"/>
      <c r="R4378" s="268"/>
      <c r="S4378" s="268"/>
      <c r="T4378" s="268"/>
      <c r="U4378" s="268"/>
      <c r="V4378" s="268"/>
      <c r="W4378" s="268"/>
      <c r="X4378" s="268"/>
      <c r="AC4378" s="268"/>
      <c r="AE4378" s="268"/>
      <c r="AF4378" s="268"/>
      <c r="AG4378" s="268"/>
      <c r="AH4378" s="268"/>
      <c r="AI4378" s="268"/>
      <c r="AM4378" s="268"/>
    </row>
    <row r="4379" spans="1:39" x14ac:dyDescent="0.25">
      <c r="A4379" s="268"/>
      <c r="B4379" s="268"/>
      <c r="C4379" s="268"/>
      <c r="D4379" s="268"/>
      <c r="E4379" s="268"/>
      <c r="F4379" s="268"/>
      <c r="G4379" s="271"/>
      <c r="H4379" s="268"/>
      <c r="K4379" s="270"/>
      <c r="L4379" s="270"/>
      <c r="M4379" s="270"/>
      <c r="N4379" s="270"/>
      <c r="O4379" s="268"/>
      <c r="P4379" s="268"/>
      <c r="Q4379" s="268"/>
      <c r="R4379" s="268"/>
      <c r="S4379" s="268"/>
      <c r="T4379" s="268"/>
      <c r="U4379" s="268"/>
      <c r="V4379" s="268"/>
      <c r="W4379" s="268"/>
      <c r="X4379" s="268"/>
      <c r="AC4379" s="268"/>
      <c r="AE4379" s="268"/>
      <c r="AF4379" s="268"/>
      <c r="AG4379" s="268"/>
      <c r="AH4379" s="268"/>
      <c r="AI4379" s="268"/>
      <c r="AM4379" s="268"/>
    </row>
    <row r="4380" spans="1:39" x14ac:dyDescent="0.25">
      <c r="A4380" s="268"/>
      <c r="B4380" s="268"/>
      <c r="C4380" s="268"/>
      <c r="D4380" s="268"/>
      <c r="E4380" s="268"/>
      <c r="F4380" s="268"/>
      <c r="G4380" s="271"/>
      <c r="H4380" s="268"/>
      <c r="K4380" s="270"/>
      <c r="L4380" s="270"/>
      <c r="M4380" s="270"/>
      <c r="N4380" s="270"/>
      <c r="O4380" s="268"/>
      <c r="P4380" s="268"/>
      <c r="Q4380" s="268"/>
      <c r="R4380" s="268"/>
      <c r="S4380" s="268"/>
      <c r="T4380" s="268"/>
      <c r="U4380" s="268"/>
      <c r="V4380" s="268"/>
      <c r="W4380" s="268"/>
      <c r="X4380" s="268"/>
      <c r="AC4380" s="268"/>
      <c r="AE4380" s="268"/>
      <c r="AF4380" s="268"/>
      <c r="AG4380" s="268"/>
      <c r="AH4380" s="268"/>
      <c r="AI4380" s="268"/>
      <c r="AM4380" s="268"/>
    </row>
    <row r="4381" spans="1:39" x14ac:dyDescent="0.25">
      <c r="A4381" s="268"/>
      <c r="B4381" s="268"/>
      <c r="C4381" s="268"/>
      <c r="D4381" s="268"/>
      <c r="E4381" s="268"/>
      <c r="F4381" s="268"/>
      <c r="G4381" s="271"/>
      <c r="H4381" s="268"/>
      <c r="K4381" s="270"/>
      <c r="L4381" s="270"/>
      <c r="M4381" s="270"/>
      <c r="N4381" s="270"/>
      <c r="O4381" s="268"/>
      <c r="P4381" s="268"/>
      <c r="Q4381" s="268"/>
      <c r="R4381" s="268"/>
      <c r="S4381" s="268"/>
      <c r="T4381" s="268"/>
      <c r="U4381" s="268"/>
      <c r="V4381" s="268"/>
      <c r="W4381" s="268"/>
      <c r="X4381" s="268"/>
      <c r="AC4381" s="268"/>
      <c r="AE4381" s="268"/>
      <c r="AF4381" s="268"/>
      <c r="AG4381" s="268"/>
      <c r="AH4381" s="268"/>
      <c r="AI4381" s="268"/>
      <c r="AM4381" s="268"/>
    </row>
    <row r="4382" spans="1:39" x14ac:dyDescent="0.25">
      <c r="A4382" s="268"/>
      <c r="B4382" s="268"/>
      <c r="C4382" s="268"/>
      <c r="D4382" s="268"/>
      <c r="E4382" s="268"/>
      <c r="F4382" s="268"/>
      <c r="G4382" s="271"/>
      <c r="H4382" s="268"/>
      <c r="K4382" s="270"/>
      <c r="L4382" s="270"/>
      <c r="M4382" s="270"/>
      <c r="N4382" s="270"/>
      <c r="O4382" s="268"/>
      <c r="P4382" s="268"/>
      <c r="Q4382" s="268"/>
      <c r="R4382" s="268"/>
      <c r="S4382" s="268"/>
      <c r="T4382" s="268"/>
      <c r="U4382" s="268"/>
      <c r="V4382" s="268"/>
      <c r="W4382" s="268"/>
      <c r="X4382" s="268"/>
      <c r="AC4382" s="268"/>
      <c r="AE4382" s="268"/>
      <c r="AF4382" s="268"/>
      <c r="AG4382" s="268"/>
      <c r="AH4382" s="268"/>
      <c r="AI4382" s="268"/>
      <c r="AM4382" s="268"/>
    </row>
    <row r="4383" spans="1:39" x14ac:dyDescent="0.25">
      <c r="A4383" s="268"/>
      <c r="B4383" s="268"/>
      <c r="C4383" s="268"/>
      <c r="D4383" s="268"/>
      <c r="E4383" s="268"/>
      <c r="F4383" s="268"/>
      <c r="G4383" s="271"/>
      <c r="H4383" s="268"/>
      <c r="K4383" s="270"/>
      <c r="L4383" s="270"/>
      <c r="M4383" s="270"/>
      <c r="N4383" s="270"/>
      <c r="O4383" s="268"/>
      <c r="P4383" s="268"/>
      <c r="Q4383" s="268"/>
      <c r="R4383" s="268"/>
      <c r="S4383" s="268"/>
      <c r="T4383" s="268"/>
      <c r="U4383" s="268"/>
      <c r="V4383" s="268"/>
      <c r="W4383" s="268"/>
      <c r="X4383" s="268"/>
      <c r="AC4383" s="268"/>
      <c r="AE4383" s="268"/>
      <c r="AF4383" s="268"/>
      <c r="AG4383" s="268"/>
      <c r="AH4383" s="268"/>
      <c r="AI4383" s="268"/>
      <c r="AM4383" s="268"/>
    </row>
    <row r="4384" spans="1:39" x14ac:dyDescent="0.25">
      <c r="A4384" s="268"/>
      <c r="B4384" s="268"/>
      <c r="C4384" s="268"/>
      <c r="D4384" s="268"/>
      <c r="E4384" s="268"/>
      <c r="F4384" s="268"/>
      <c r="G4384" s="271"/>
      <c r="H4384" s="268"/>
      <c r="K4384" s="270"/>
      <c r="L4384" s="270"/>
      <c r="M4384" s="270"/>
      <c r="N4384" s="270"/>
      <c r="O4384" s="268"/>
      <c r="P4384" s="268"/>
      <c r="Q4384" s="268"/>
      <c r="R4384" s="268"/>
      <c r="S4384" s="268"/>
      <c r="T4384" s="268"/>
      <c r="U4384" s="268"/>
      <c r="V4384" s="268"/>
      <c r="W4384" s="268"/>
      <c r="X4384" s="268"/>
      <c r="AC4384" s="268"/>
      <c r="AE4384" s="268"/>
      <c r="AF4384" s="268"/>
      <c r="AG4384" s="268"/>
      <c r="AH4384" s="268"/>
      <c r="AI4384" s="268"/>
      <c r="AM4384" s="268"/>
    </row>
    <row r="4385" spans="1:39" x14ac:dyDescent="0.25">
      <c r="A4385" s="268"/>
      <c r="B4385" s="268"/>
      <c r="C4385" s="268"/>
      <c r="D4385" s="268"/>
      <c r="E4385" s="268"/>
      <c r="F4385" s="268"/>
      <c r="G4385" s="271"/>
      <c r="H4385" s="268"/>
      <c r="K4385" s="270"/>
      <c r="L4385" s="270"/>
      <c r="M4385" s="270"/>
      <c r="N4385" s="270"/>
      <c r="O4385" s="268"/>
      <c r="P4385" s="268"/>
      <c r="Q4385" s="268"/>
      <c r="R4385" s="268"/>
      <c r="S4385" s="268"/>
      <c r="T4385" s="268"/>
      <c r="U4385" s="268"/>
      <c r="V4385" s="268"/>
      <c r="W4385" s="268"/>
      <c r="X4385" s="268"/>
      <c r="AC4385" s="268"/>
      <c r="AE4385" s="268"/>
      <c r="AF4385" s="268"/>
      <c r="AG4385" s="268"/>
      <c r="AH4385" s="268"/>
      <c r="AI4385" s="268"/>
      <c r="AM4385" s="268"/>
    </row>
    <row r="4386" spans="1:39" x14ac:dyDescent="0.25">
      <c r="A4386" s="268"/>
      <c r="B4386" s="268"/>
      <c r="C4386" s="268"/>
      <c r="D4386" s="268"/>
      <c r="E4386" s="268"/>
      <c r="F4386" s="268"/>
      <c r="G4386" s="271"/>
      <c r="H4386" s="268"/>
      <c r="I4386" s="268"/>
      <c r="K4386" s="270"/>
      <c r="L4386" s="270"/>
      <c r="M4386" s="270"/>
      <c r="N4386" s="270"/>
      <c r="O4386" s="268"/>
      <c r="P4386" s="268"/>
      <c r="Q4386" s="268"/>
      <c r="R4386" s="268"/>
      <c r="S4386" s="268"/>
      <c r="T4386" s="268"/>
      <c r="U4386" s="268"/>
      <c r="V4386" s="268"/>
      <c r="W4386" s="268"/>
      <c r="X4386" s="268"/>
      <c r="AC4386" s="268"/>
      <c r="AE4386" s="268"/>
      <c r="AF4386" s="268"/>
      <c r="AG4386" s="268"/>
      <c r="AH4386" s="268"/>
      <c r="AI4386" s="268"/>
      <c r="AM4386" s="268"/>
    </row>
    <row r="4387" spans="1:39" x14ac:dyDescent="0.25">
      <c r="A4387" s="268"/>
      <c r="B4387" s="268"/>
      <c r="C4387" s="268"/>
      <c r="D4387" s="268"/>
      <c r="E4387" s="268"/>
      <c r="F4387" s="268"/>
      <c r="G4387" s="271"/>
      <c r="H4387" s="268"/>
      <c r="I4387" s="268"/>
      <c r="K4387" s="270"/>
      <c r="L4387" s="270"/>
      <c r="M4387" s="270"/>
      <c r="N4387" s="270"/>
      <c r="O4387" s="268"/>
      <c r="P4387" s="268"/>
      <c r="Q4387" s="268"/>
      <c r="R4387" s="268"/>
      <c r="S4387" s="268"/>
      <c r="T4387" s="268"/>
      <c r="U4387" s="268"/>
      <c r="V4387" s="268"/>
      <c r="W4387" s="268"/>
      <c r="X4387" s="268"/>
      <c r="AC4387" s="268"/>
      <c r="AE4387" s="268"/>
      <c r="AF4387" s="268"/>
      <c r="AG4387" s="268"/>
      <c r="AH4387" s="268"/>
      <c r="AI4387" s="268"/>
      <c r="AM4387" s="268"/>
    </row>
    <row r="4388" spans="1:39" x14ac:dyDescent="0.25">
      <c r="A4388" s="268"/>
      <c r="B4388" s="268"/>
      <c r="C4388" s="268"/>
      <c r="D4388" s="268"/>
      <c r="E4388" s="268"/>
      <c r="F4388" s="268"/>
      <c r="G4388" s="271"/>
      <c r="H4388" s="268"/>
      <c r="K4388" s="270"/>
      <c r="L4388" s="270"/>
      <c r="M4388" s="270"/>
      <c r="N4388" s="270"/>
      <c r="O4388" s="268"/>
      <c r="P4388" s="268"/>
      <c r="Q4388" s="268"/>
      <c r="R4388" s="268"/>
      <c r="S4388" s="268"/>
      <c r="T4388" s="268"/>
      <c r="U4388" s="268"/>
      <c r="V4388" s="268"/>
      <c r="W4388" s="268"/>
      <c r="X4388" s="268"/>
      <c r="AC4388" s="268"/>
      <c r="AE4388" s="268"/>
      <c r="AF4388" s="268"/>
      <c r="AG4388" s="268"/>
      <c r="AH4388" s="268"/>
      <c r="AI4388" s="268"/>
      <c r="AM4388" s="268"/>
    </row>
    <row r="4389" spans="1:39" x14ac:dyDescent="0.25">
      <c r="A4389" s="268"/>
      <c r="B4389" s="268"/>
      <c r="C4389" s="268"/>
      <c r="D4389" s="268"/>
      <c r="E4389" s="268"/>
      <c r="F4389" s="268"/>
      <c r="G4389" s="271"/>
      <c r="H4389" s="268"/>
      <c r="K4389" s="270"/>
      <c r="L4389" s="270"/>
      <c r="M4389" s="270"/>
      <c r="N4389" s="270"/>
      <c r="O4389" s="268"/>
      <c r="P4389" s="268"/>
      <c r="Q4389" s="268"/>
      <c r="R4389" s="268"/>
      <c r="S4389" s="268"/>
      <c r="T4389" s="268"/>
      <c r="U4389" s="268"/>
      <c r="V4389" s="268"/>
      <c r="W4389" s="268"/>
      <c r="X4389" s="268"/>
      <c r="AC4389" s="268"/>
      <c r="AE4389" s="268"/>
      <c r="AF4389" s="268"/>
      <c r="AG4389" s="268"/>
      <c r="AH4389" s="268"/>
      <c r="AI4389" s="268"/>
      <c r="AM4389" s="268"/>
    </row>
    <row r="4390" spans="1:39" x14ac:dyDescent="0.25">
      <c r="A4390" s="268"/>
      <c r="B4390" s="268"/>
      <c r="C4390" s="268"/>
      <c r="D4390" s="268"/>
      <c r="E4390" s="268"/>
      <c r="F4390" s="268"/>
      <c r="G4390" s="271"/>
      <c r="H4390" s="268"/>
      <c r="K4390" s="270"/>
      <c r="L4390" s="270"/>
      <c r="M4390" s="270"/>
      <c r="N4390" s="270"/>
      <c r="O4390" s="268"/>
      <c r="P4390" s="268"/>
      <c r="Q4390" s="268"/>
      <c r="R4390" s="268"/>
      <c r="S4390" s="268"/>
      <c r="T4390" s="268"/>
      <c r="U4390" s="268"/>
      <c r="V4390" s="268"/>
      <c r="W4390" s="268"/>
      <c r="X4390" s="268"/>
      <c r="AC4390" s="268"/>
      <c r="AE4390" s="268"/>
      <c r="AF4390" s="268"/>
      <c r="AG4390" s="268"/>
      <c r="AH4390" s="268"/>
      <c r="AI4390" s="268"/>
      <c r="AM4390" s="268"/>
    </row>
    <row r="4391" spans="1:39" x14ac:dyDescent="0.25">
      <c r="A4391" s="268"/>
      <c r="B4391" s="268"/>
      <c r="C4391" s="268"/>
      <c r="D4391" s="268"/>
      <c r="E4391" s="268"/>
      <c r="F4391" s="268"/>
      <c r="G4391" s="271"/>
      <c r="H4391" s="268"/>
      <c r="K4391" s="270"/>
      <c r="L4391" s="270"/>
      <c r="M4391" s="270"/>
      <c r="N4391" s="270"/>
      <c r="O4391" s="268"/>
      <c r="P4391" s="268"/>
      <c r="Q4391" s="268"/>
      <c r="R4391" s="268"/>
      <c r="S4391" s="268"/>
      <c r="T4391" s="268"/>
      <c r="U4391" s="268"/>
      <c r="V4391" s="268"/>
      <c r="W4391" s="268"/>
      <c r="X4391" s="268"/>
      <c r="AC4391" s="268"/>
      <c r="AE4391" s="268"/>
      <c r="AF4391" s="268"/>
      <c r="AG4391" s="268"/>
      <c r="AH4391" s="268"/>
      <c r="AI4391" s="268"/>
      <c r="AM4391" s="268"/>
    </row>
    <row r="4392" spans="1:39" x14ac:dyDescent="0.25">
      <c r="A4392" s="268"/>
      <c r="B4392" s="268"/>
      <c r="C4392" s="268"/>
      <c r="D4392" s="268"/>
      <c r="E4392" s="268"/>
      <c r="F4392" s="268"/>
      <c r="G4392" s="271"/>
      <c r="H4392" s="268"/>
      <c r="K4392" s="270"/>
      <c r="L4392" s="270"/>
      <c r="M4392" s="270"/>
      <c r="N4392" s="270"/>
      <c r="O4392" s="268"/>
      <c r="P4392" s="268"/>
      <c r="Q4392" s="268"/>
      <c r="R4392" s="268"/>
      <c r="S4392" s="268"/>
      <c r="T4392" s="268"/>
      <c r="U4392" s="268"/>
      <c r="V4392" s="268"/>
      <c r="W4392" s="268"/>
      <c r="X4392" s="268"/>
      <c r="AC4392" s="268"/>
      <c r="AE4392" s="268"/>
      <c r="AF4392" s="268"/>
      <c r="AG4392" s="268"/>
      <c r="AH4392" s="268"/>
      <c r="AI4392" s="268"/>
      <c r="AM4392" s="268"/>
    </row>
    <row r="4393" spans="1:39" x14ac:dyDescent="0.25">
      <c r="A4393" s="268"/>
      <c r="B4393" s="268"/>
      <c r="C4393" s="268"/>
      <c r="D4393" s="268"/>
      <c r="E4393" s="268"/>
      <c r="F4393" s="268"/>
      <c r="G4393" s="271"/>
      <c r="H4393" s="268"/>
      <c r="K4393" s="270"/>
      <c r="L4393" s="270"/>
      <c r="M4393" s="270"/>
      <c r="N4393" s="270"/>
      <c r="O4393" s="268"/>
      <c r="P4393" s="268"/>
      <c r="Q4393" s="268"/>
      <c r="R4393" s="268"/>
      <c r="S4393" s="268"/>
      <c r="T4393" s="268"/>
      <c r="U4393" s="268"/>
      <c r="V4393" s="268"/>
      <c r="W4393" s="268"/>
      <c r="X4393" s="268"/>
      <c r="AC4393" s="268"/>
      <c r="AE4393" s="268"/>
      <c r="AF4393" s="268"/>
      <c r="AG4393" s="268"/>
      <c r="AH4393" s="268"/>
      <c r="AI4393" s="268"/>
      <c r="AM4393" s="268"/>
    </row>
    <row r="4394" spans="1:39" x14ac:dyDescent="0.25">
      <c r="A4394" s="268"/>
      <c r="B4394" s="268"/>
      <c r="C4394" s="268"/>
      <c r="D4394" s="268"/>
      <c r="E4394" s="268"/>
      <c r="F4394" s="268"/>
      <c r="G4394" s="271"/>
      <c r="H4394" s="268"/>
      <c r="K4394" s="270"/>
      <c r="L4394" s="270"/>
      <c r="M4394" s="270"/>
      <c r="N4394" s="270"/>
      <c r="O4394" s="268"/>
      <c r="P4394" s="268"/>
      <c r="Q4394" s="268"/>
      <c r="R4394" s="268"/>
      <c r="S4394" s="268"/>
      <c r="T4394" s="268"/>
      <c r="U4394" s="268"/>
      <c r="V4394" s="268"/>
      <c r="W4394" s="268"/>
      <c r="X4394" s="268"/>
      <c r="AC4394" s="268"/>
      <c r="AE4394" s="268"/>
      <c r="AF4394" s="268"/>
      <c r="AG4394" s="268"/>
      <c r="AH4394" s="268"/>
      <c r="AI4394" s="268"/>
      <c r="AM4394" s="268"/>
    </row>
    <row r="4395" spans="1:39" x14ac:dyDescent="0.25">
      <c r="A4395" s="268"/>
      <c r="B4395" s="268"/>
      <c r="C4395" s="268"/>
      <c r="D4395" s="268"/>
      <c r="E4395" s="268"/>
      <c r="F4395" s="268"/>
      <c r="G4395" s="271"/>
      <c r="H4395" s="268"/>
      <c r="I4395" s="2"/>
      <c r="K4395" s="270"/>
      <c r="L4395" s="270"/>
      <c r="M4395" s="270"/>
      <c r="N4395" s="270"/>
      <c r="O4395" s="268"/>
      <c r="P4395" s="268"/>
      <c r="Q4395" s="268"/>
      <c r="R4395" s="268"/>
      <c r="S4395" s="268"/>
      <c r="T4395" s="268"/>
      <c r="U4395" s="268"/>
      <c r="V4395" s="268"/>
      <c r="W4395" s="268"/>
      <c r="X4395" s="268"/>
      <c r="AC4395" s="268"/>
      <c r="AE4395" s="268"/>
      <c r="AF4395" s="268"/>
      <c r="AG4395" s="268"/>
      <c r="AH4395" s="268"/>
      <c r="AI4395" s="268"/>
      <c r="AM4395" s="268"/>
    </row>
    <row r="4396" spans="1:39" x14ac:dyDescent="0.25">
      <c r="A4396" s="268"/>
      <c r="B4396" s="268"/>
      <c r="C4396" s="268"/>
      <c r="D4396" s="268"/>
      <c r="E4396" s="268"/>
      <c r="F4396" s="268"/>
      <c r="G4396" s="271"/>
      <c r="H4396" s="268"/>
      <c r="I4396" s="2"/>
      <c r="K4396" s="270"/>
      <c r="L4396" s="270"/>
      <c r="M4396" s="270"/>
      <c r="N4396" s="270"/>
      <c r="O4396" s="268"/>
      <c r="P4396" s="268"/>
      <c r="Q4396" s="268"/>
      <c r="R4396" s="268"/>
      <c r="S4396" s="268"/>
      <c r="T4396" s="268"/>
      <c r="U4396" s="268"/>
      <c r="V4396" s="268"/>
      <c r="W4396" s="268"/>
      <c r="X4396" s="268"/>
      <c r="AC4396" s="268"/>
      <c r="AE4396" s="268"/>
      <c r="AF4396" s="268"/>
      <c r="AG4396" s="268"/>
      <c r="AH4396" s="268"/>
      <c r="AI4396" s="268"/>
      <c r="AM4396" s="268"/>
    </row>
    <row r="4397" spans="1:39" x14ac:dyDescent="0.25">
      <c r="A4397" s="268"/>
      <c r="B4397" s="268"/>
      <c r="C4397" s="268"/>
      <c r="D4397" s="268"/>
      <c r="E4397" s="268"/>
      <c r="F4397" s="268"/>
      <c r="G4397" s="271"/>
      <c r="H4397" s="268"/>
      <c r="I4397" s="2"/>
      <c r="K4397" s="270"/>
      <c r="L4397" s="270"/>
      <c r="M4397" s="270"/>
      <c r="N4397" s="270"/>
      <c r="O4397" s="268"/>
      <c r="P4397" s="268"/>
      <c r="Q4397" s="268"/>
      <c r="R4397" s="268"/>
      <c r="S4397" s="268"/>
      <c r="T4397" s="268"/>
      <c r="U4397" s="268"/>
      <c r="V4397" s="268"/>
      <c r="W4397" s="268"/>
      <c r="X4397" s="268"/>
      <c r="AC4397" s="268"/>
      <c r="AE4397" s="268"/>
      <c r="AF4397" s="268"/>
      <c r="AG4397" s="268"/>
      <c r="AH4397" s="268"/>
      <c r="AI4397" s="268"/>
      <c r="AM4397" s="268"/>
    </row>
    <row r="4398" spans="1:39" x14ac:dyDescent="0.25">
      <c r="A4398" s="268"/>
      <c r="B4398" s="268"/>
      <c r="C4398" s="268"/>
      <c r="D4398" s="268"/>
      <c r="E4398" s="268"/>
      <c r="F4398" s="268"/>
      <c r="G4398" s="271"/>
      <c r="H4398" s="268"/>
      <c r="I4398" s="2"/>
      <c r="K4398" s="270"/>
      <c r="L4398" s="270"/>
      <c r="M4398" s="270"/>
      <c r="N4398" s="270"/>
      <c r="O4398" s="268"/>
      <c r="P4398" s="268"/>
      <c r="Q4398" s="268"/>
      <c r="R4398" s="268"/>
      <c r="S4398" s="268"/>
      <c r="T4398" s="268"/>
      <c r="U4398" s="268"/>
      <c r="V4398" s="268"/>
      <c r="W4398" s="268"/>
      <c r="X4398" s="268"/>
      <c r="AC4398" s="268"/>
      <c r="AE4398" s="268"/>
      <c r="AF4398" s="268"/>
      <c r="AG4398" s="268"/>
      <c r="AH4398" s="268"/>
      <c r="AI4398" s="268"/>
      <c r="AM4398" s="268"/>
    </row>
    <row r="4399" spans="1:39" x14ac:dyDescent="0.25">
      <c r="A4399" s="268"/>
      <c r="B4399" s="268"/>
      <c r="C4399" s="268"/>
      <c r="D4399" s="268"/>
      <c r="E4399" s="268"/>
      <c r="F4399" s="268"/>
      <c r="G4399" s="271"/>
      <c r="H4399" s="268"/>
      <c r="I4399" s="2"/>
      <c r="K4399" s="270"/>
      <c r="L4399" s="270"/>
      <c r="M4399" s="270"/>
      <c r="N4399" s="270"/>
      <c r="O4399" s="268"/>
      <c r="P4399" s="268"/>
      <c r="Q4399" s="268"/>
      <c r="R4399" s="268"/>
      <c r="S4399" s="268"/>
      <c r="T4399" s="268"/>
      <c r="U4399" s="268"/>
      <c r="V4399" s="268"/>
      <c r="W4399" s="268"/>
      <c r="X4399" s="268"/>
      <c r="AC4399" s="268"/>
      <c r="AE4399" s="268"/>
      <c r="AF4399" s="268"/>
      <c r="AG4399" s="268"/>
      <c r="AH4399" s="268"/>
      <c r="AI4399" s="268"/>
      <c r="AM4399" s="268"/>
    </row>
    <row r="4400" spans="1:39" x14ac:dyDescent="0.25">
      <c r="A4400" s="268"/>
      <c r="B4400" s="268"/>
      <c r="C4400" s="268"/>
      <c r="D4400" s="268"/>
      <c r="E4400" s="268"/>
      <c r="F4400" s="268"/>
      <c r="G4400" s="271"/>
      <c r="H4400" s="268"/>
      <c r="K4400" s="270"/>
      <c r="L4400" s="270"/>
      <c r="M4400" s="270"/>
      <c r="N4400" s="270"/>
      <c r="O4400" s="268"/>
      <c r="P4400" s="268"/>
      <c r="Q4400" s="268"/>
      <c r="R4400" s="268"/>
      <c r="S4400" s="268"/>
      <c r="T4400" s="268"/>
      <c r="U4400" s="268"/>
      <c r="V4400" s="268"/>
      <c r="W4400" s="268"/>
      <c r="X4400" s="268"/>
      <c r="AC4400" s="268"/>
      <c r="AE4400" s="268"/>
      <c r="AF4400" s="268"/>
      <c r="AG4400" s="268"/>
      <c r="AH4400" s="268"/>
      <c r="AI4400" s="268"/>
      <c r="AM4400" s="268"/>
    </row>
    <row r="4401" spans="1:39" x14ac:dyDescent="0.25">
      <c r="A4401" s="268"/>
      <c r="B4401" s="268"/>
      <c r="C4401" s="268"/>
      <c r="D4401" s="268"/>
      <c r="E4401" s="268"/>
      <c r="F4401" s="268"/>
      <c r="G4401" s="271"/>
      <c r="H4401" s="268"/>
      <c r="K4401" s="270"/>
      <c r="L4401" s="270"/>
      <c r="M4401" s="270"/>
      <c r="N4401" s="270"/>
      <c r="O4401" s="268"/>
      <c r="P4401" s="268"/>
      <c r="Q4401" s="268"/>
      <c r="R4401" s="268"/>
      <c r="S4401" s="268"/>
      <c r="T4401" s="268"/>
      <c r="U4401" s="268"/>
      <c r="V4401" s="268"/>
      <c r="W4401" s="268"/>
      <c r="X4401" s="268"/>
      <c r="AC4401" s="268"/>
      <c r="AE4401" s="268"/>
      <c r="AF4401" s="268"/>
      <c r="AG4401" s="268"/>
      <c r="AH4401" s="268"/>
      <c r="AI4401" s="268"/>
      <c r="AM4401" s="268"/>
    </row>
    <row r="4402" spans="1:39" x14ac:dyDescent="0.25">
      <c r="A4402" s="268"/>
      <c r="B4402" s="268"/>
      <c r="C4402" s="268"/>
      <c r="D4402" s="268"/>
      <c r="E4402" s="268"/>
      <c r="F4402" s="268"/>
      <c r="G4402" s="271"/>
      <c r="H4402" s="268"/>
      <c r="K4402" s="270"/>
      <c r="L4402" s="270"/>
      <c r="M4402" s="270"/>
      <c r="N4402" s="270"/>
      <c r="O4402" s="268"/>
      <c r="P4402" s="268"/>
      <c r="Q4402" s="268"/>
      <c r="R4402" s="268"/>
      <c r="S4402" s="268"/>
      <c r="T4402" s="268"/>
      <c r="U4402" s="268"/>
      <c r="V4402" s="268"/>
      <c r="W4402" s="268"/>
      <c r="X4402" s="268"/>
      <c r="AC4402" s="268"/>
      <c r="AE4402" s="268"/>
      <c r="AF4402" s="268"/>
      <c r="AG4402" s="268"/>
      <c r="AH4402" s="268"/>
      <c r="AI4402" s="268"/>
      <c r="AM4402" s="268"/>
    </row>
    <row r="4403" spans="1:39" x14ac:dyDescent="0.25">
      <c r="A4403" s="268"/>
      <c r="B4403" s="268"/>
      <c r="C4403" s="268"/>
      <c r="D4403" s="268"/>
      <c r="E4403" s="268"/>
      <c r="F4403" s="268"/>
      <c r="G4403" s="271"/>
      <c r="H4403" s="268"/>
      <c r="K4403" s="270"/>
      <c r="L4403" s="270"/>
      <c r="M4403" s="270"/>
      <c r="N4403" s="270"/>
      <c r="O4403" s="268"/>
      <c r="P4403" s="268"/>
      <c r="Q4403" s="268"/>
      <c r="R4403" s="268"/>
      <c r="S4403" s="268"/>
      <c r="T4403" s="268"/>
      <c r="U4403" s="268"/>
      <c r="V4403" s="268"/>
      <c r="W4403" s="268"/>
      <c r="X4403" s="268"/>
      <c r="AC4403" s="268"/>
      <c r="AE4403" s="268"/>
      <c r="AF4403" s="268"/>
      <c r="AG4403" s="268"/>
      <c r="AH4403" s="268"/>
      <c r="AI4403" s="268"/>
      <c r="AM4403" s="268"/>
    </row>
    <row r="4404" spans="1:39" x14ac:dyDescent="0.25">
      <c r="A4404" s="268"/>
      <c r="B4404" s="268"/>
      <c r="C4404" s="268"/>
      <c r="D4404" s="268"/>
      <c r="E4404" s="268"/>
      <c r="F4404" s="268"/>
      <c r="G4404" s="271"/>
      <c r="H4404" s="268"/>
      <c r="I4404" s="268"/>
      <c r="K4404" s="270"/>
      <c r="L4404" s="270"/>
      <c r="M4404" s="270"/>
      <c r="N4404" s="270"/>
      <c r="O4404" s="268"/>
      <c r="P4404" s="268"/>
      <c r="Q4404" s="268"/>
      <c r="R4404" s="268"/>
      <c r="S4404" s="268"/>
      <c r="T4404" s="268"/>
      <c r="U4404" s="268"/>
      <c r="V4404" s="268"/>
      <c r="W4404" s="268"/>
      <c r="X4404" s="268"/>
      <c r="AC4404" s="268"/>
      <c r="AE4404" s="268"/>
      <c r="AF4404" s="268"/>
      <c r="AG4404" s="268"/>
      <c r="AH4404" s="268"/>
      <c r="AI4404" s="268"/>
      <c r="AM4404" s="268"/>
    </row>
    <row r="4405" spans="1:39" x14ac:dyDescent="0.25">
      <c r="A4405" s="268"/>
      <c r="B4405" s="268"/>
      <c r="C4405" s="268"/>
      <c r="D4405" s="268"/>
      <c r="E4405" s="268"/>
      <c r="F4405" s="268"/>
      <c r="G4405" s="271"/>
      <c r="H4405" s="268"/>
      <c r="K4405" s="270"/>
      <c r="L4405" s="270"/>
      <c r="M4405" s="270"/>
      <c r="N4405" s="270"/>
      <c r="O4405" s="268"/>
      <c r="P4405" s="268"/>
      <c r="Q4405" s="268"/>
      <c r="R4405" s="268"/>
      <c r="S4405" s="268"/>
      <c r="T4405" s="268"/>
      <c r="U4405" s="268"/>
      <c r="V4405" s="268"/>
      <c r="W4405" s="268"/>
      <c r="X4405" s="268"/>
      <c r="AC4405" s="268"/>
      <c r="AE4405" s="268"/>
      <c r="AF4405" s="268"/>
      <c r="AG4405" s="268"/>
      <c r="AH4405" s="268"/>
      <c r="AI4405" s="268"/>
      <c r="AM4405" s="268"/>
    </row>
    <row r="4406" spans="1:39" x14ac:dyDescent="0.25">
      <c r="A4406" s="268"/>
      <c r="B4406" s="268"/>
      <c r="C4406" s="268"/>
      <c r="D4406" s="268"/>
      <c r="E4406" s="268"/>
      <c r="F4406" s="268"/>
      <c r="G4406" s="271"/>
      <c r="H4406" s="268"/>
      <c r="K4406" s="270"/>
      <c r="L4406" s="270"/>
      <c r="M4406" s="270"/>
      <c r="N4406" s="270"/>
      <c r="O4406" s="268"/>
      <c r="P4406" s="268"/>
      <c r="Q4406" s="268"/>
      <c r="R4406" s="268"/>
      <c r="S4406" s="268"/>
      <c r="T4406" s="268"/>
      <c r="U4406" s="268"/>
      <c r="V4406" s="268"/>
      <c r="W4406" s="268"/>
      <c r="X4406" s="268"/>
      <c r="AC4406" s="268"/>
      <c r="AE4406" s="268"/>
      <c r="AF4406" s="268"/>
      <c r="AG4406" s="268"/>
      <c r="AH4406" s="268"/>
      <c r="AI4406" s="268"/>
      <c r="AM4406" s="268"/>
    </row>
    <row r="4407" spans="1:39" x14ac:dyDescent="0.25">
      <c r="A4407" s="268"/>
      <c r="B4407" s="268"/>
      <c r="C4407" s="268"/>
      <c r="D4407" s="268"/>
      <c r="E4407" s="268"/>
      <c r="F4407" s="268"/>
      <c r="G4407" s="271"/>
      <c r="H4407" s="268"/>
      <c r="K4407" s="270"/>
      <c r="L4407" s="270"/>
      <c r="M4407" s="270"/>
      <c r="N4407" s="270"/>
      <c r="O4407" s="268"/>
      <c r="P4407" s="268"/>
      <c r="Q4407" s="268"/>
      <c r="R4407" s="268"/>
      <c r="S4407" s="268"/>
      <c r="T4407" s="268"/>
      <c r="U4407" s="268"/>
      <c r="V4407" s="268"/>
      <c r="W4407" s="268"/>
      <c r="X4407" s="268"/>
      <c r="AC4407" s="268"/>
      <c r="AE4407" s="268"/>
      <c r="AF4407" s="268"/>
      <c r="AG4407" s="268"/>
      <c r="AH4407" s="268"/>
      <c r="AI4407" s="268"/>
      <c r="AM4407" s="268"/>
    </row>
    <row r="4408" spans="1:39" x14ac:dyDescent="0.25">
      <c r="A4408" s="268"/>
      <c r="B4408" s="268"/>
      <c r="C4408" s="268"/>
      <c r="D4408" s="268"/>
      <c r="E4408" s="268"/>
      <c r="F4408" s="268"/>
      <c r="G4408" s="271"/>
      <c r="H4408" s="268"/>
      <c r="I4408" s="2"/>
      <c r="K4408" s="270"/>
      <c r="L4408" s="270"/>
      <c r="M4408" s="270"/>
      <c r="N4408" s="270"/>
      <c r="O4408" s="268"/>
      <c r="P4408" s="268"/>
      <c r="Q4408" s="268"/>
      <c r="R4408" s="268"/>
      <c r="S4408" s="268"/>
      <c r="T4408" s="268"/>
      <c r="U4408" s="268"/>
      <c r="V4408" s="268"/>
      <c r="W4408" s="268"/>
      <c r="X4408" s="268"/>
      <c r="AC4408" s="268"/>
      <c r="AE4408" s="268"/>
      <c r="AF4408" s="268"/>
      <c r="AG4408" s="268"/>
      <c r="AH4408" s="268"/>
      <c r="AI4408" s="268"/>
      <c r="AM4408" s="268"/>
    </row>
    <row r="4409" spans="1:39" x14ac:dyDescent="0.25">
      <c r="A4409" s="268"/>
      <c r="B4409" s="268"/>
      <c r="C4409" s="268"/>
      <c r="D4409" s="268"/>
      <c r="E4409" s="268"/>
      <c r="F4409" s="268"/>
      <c r="G4409" s="271"/>
      <c r="H4409" s="268"/>
      <c r="I4409" s="268"/>
      <c r="K4409" s="270"/>
      <c r="L4409" s="270"/>
      <c r="M4409" s="270"/>
      <c r="N4409" s="270"/>
      <c r="O4409" s="268"/>
      <c r="P4409" s="268"/>
      <c r="Q4409" s="268"/>
      <c r="R4409" s="268"/>
      <c r="S4409" s="268"/>
      <c r="T4409" s="268"/>
      <c r="U4409" s="268"/>
      <c r="V4409" s="268"/>
      <c r="W4409" s="268"/>
      <c r="X4409" s="268"/>
      <c r="AC4409" s="268"/>
      <c r="AE4409" s="268"/>
      <c r="AF4409" s="268"/>
      <c r="AG4409" s="268"/>
      <c r="AH4409" s="268"/>
      <c r="AI4409" s="268"/>
      <c r="AM4409" s="268"/>
    </row>
    <row r="4410" spans="1:39" x14ac:dyDescent="0.25">
      <c r="A4410" s="268"/>
      <c r="B4410" s="268"/>
      <c r="C4410" s="268"/>
      <c r="D4410" s="268"/>
      <c r="E4410" s="268"/>
      <c r="F4410" s="268"/>
      <c r="G4410" s="271"/>
      <c r="H4410" s="268"/>
      <c r="I4410" s="268"/>
      <c r="K4410" s="270"/>
      <c r="L4410" s="270"/>
      <c r="M4410" s="270"/>
      <c r="N4410" s="270"/>
      <c r="O4410" s="268"/>
      <c r="P4410" s="268"/>
      <c r="Q4410" s="268"/>
      <c r="R4410" s="268"/>
      <c r="S4410" s="268"/>
      <c r="T4410" s="268"/>
      <c r="U4410" s="268"/>
      <c r="V4410" s="268"/>
      <c r="W4410" s="268"/>
      <c r="X4410" s="268"/>
      <c r="AC4410" s="268"/>
      <c r="AE4410" s="268"/>
      <c r="AF4410" s="268"/>
      <c r="AG4410" s="268"/>
      <c r="AH4410" s="268"/>
      <c r="AI4410" s="268"/>
      <c r="AM4410" s="268"/>
    </row>
    <row r="4411" spans="1:39" x14ac:dyDescent="0.25">
      <c r="A4411" s="268"/>
      <c r="B4411" s="268"/>
      <c r="C4411" s="268"/>
      <c r="D4411" s="268"/>
      <c r="E4411" s="268"/>
      <c r="F4411" s="268"/>
      <c r="G4411" s="271"/>
      <c r="H4411" s="268"/>
      <c r="K4411" s="270"/>
      <c r="L4411" s="270"/>
      <c r="M4411" s="270"/>
      <c r="N4411" s="270"/>
      <c r="O4411" s="268"/>
      <c r="P4411" s="268"/>
      <c r="Q4411" s="268"/>
      <c r="R4411" s="268"/>
      <c r="S4411" s="268"/>
      <c r="T4411" s="268"/>
      <c r="U4411" s="268"/>
      <c r="V4411" s="268"/>
      <c r="W4411" s="268"/>
      <c r="X4411" s="268"/>
      <c r="AC4411" s="268"/>
      <c r="AE4411" s="268"/>
      <c r="AF4411" s="268"/>
      <c r="AG4411" s="268"/>
      <c r="AH4411" s="268"/>
      <c r="AI4411" s="268"/>
      <c r="AM4411" s="268"/>
    </row>
    <row r="4412" spans="1:39" x14ac:dyDescent="0.25">
      <c r="A4412" s="268"/>
      <c r="B4412" s="268"/>
      <c r="C4412" s="268"/>
      <c r="D4412" s="268"/>
      <c r="E4412" s="268"/>
      <c r="F4412" s="268"/>
      <c r="G4412" s="271"/>
      <c r="H4412" s="268"/>
      <c r="I4412" s="268"/>
      <c r="K4412" s="270"/>
      <c r="L4412" s="270"/>
      <c r="M4412" s="270"/>
      <c r="N4412" s="270"/>
      <c r="O4412" s="268"/>
      <c r="P4412" s="268"/>
      <c r="Q4412" s="268"/>
      <c r="R4412" s="268"/>
      <c r="S4412" s="268"/>
      <c r="T4412" s="268"/>
      <c r="U4412" s="268"/>
      <c r="V4412" s="268"/>
      <c r="W4412" s="268"/>
      <c r="X4412" s="268"/>
      <c r="AC4412" s="268"/>
      <c r="AE4412" s="268"/>
      <c r="AF4412" s="268"/>
      <c r="AG4412" s="268"/>
      <c r="AH4412" s="268"/>
      <c r="AI4412" s="268"/>
      <c r="AM4412" s="268"/>
    </row>
    <row r="4413" spans="1:39" x14ac:dyDescent="0.25">
      <c r="A4413" s="268"/>
      <c r="B4413" s="268"/>
      <c r="C4413" s="268"/>
      <c r="D4413" s="268"/>
      <c r="E4413" s="268"/>
      <c r="F4413" s="268"/>
      <c r="G4413" s="271"/>
      <c r="H4413" s="268"/>
      <c r="I4413" s="268"/>
      <c r="K4413" s="270"/>
      <c r="L4413" s="270"/>
      <c r="M4413" s="270"/>
      <c r="N4413" s="270"/>
      <c r="O4413" s="268"/>
      <c r="P4413" s="268"/>
      <c r="Q4413" s="268"/>
      <c r="R4413" s="268"/>
      <c r="S4413" s="268"/>
      <c r="T4413" s="268"/>
      <c r="U4413" s="268"/>
      <c r="V4413" s="268"/>
      <c r="W4413" s="268"/>
      <c r="X4413" s="268"/>
      <c r="AC4413" s="268"/>
      <c r="AE4413" s="268"/>
      <c r="AF4413" s="268"/>
      <c r="AG4413" s="268"/>
      <c r="AH4413" s="268"/>
      <c r="AI4413" s="268"/>
      <c r="AM4413" s="268"/>
    </row>
    <row r="4414" spans="1:39" x14ac:dyDescent="0.25">
      <c r="A4414" s="268"/>
      <c r="B4414" s="268"/>
      <c r="C4414" s="268"/>
      <c r="D4414" s="268"/>
      <c r="E4414" s="268"/>
      <c r="F4414" s="268"/>
      <c r="G4414" s="271"/>
      <c r="H4414" s="268"/>
      <c r="I4414" s="268"/>
      <c r="K4414" s="270"/>
      <c r="L4414" s="270"/>
      <c r="M4414" s="270"/>
      <c r="N4414" s="270"/>
      <c r="O4414" s="268"/>
      <c r="P4414" s="268"/>
      <c r="Q4414" s="268"/>
      <c r="R4414" s="268"/>
      <c r="S4414" s="268"/>
      <c r="T4414" s="268"/>
      <c r="U4414" s="268"/>
      <c r="V4414" s="268"/>
      <c r="W4414" s="268"/>
      <c r="X4414" s="268"/>
      <c r="AC4414" s="268"/>
      <c r="AE4414" s="268"/>
      <c r="AF4414" s="268"/>
      <c r="AG4414" s="268"/>
      <c r="AH4414" s="268"/>
      <c r="AI4414" s="268"/>
      <c r="AM4414" s="268"/>
    </row>
    <row r="4415" spans="1:39" x14ac:dyDescent="0.25">
      <c r="A4415" s="268"/>
      <c r="B4415" s="268"/>
      <c r="C4415" s="268"/>
      <c r="D4415" s="268"/>
      <c r="E4415" s="268"/>
      <c r="F4415" s="268"/>
      <c r="G4415" s="271"/>
      <c r="H4415" s="268"/>
      <c r="I4415" s="268"/>
      <c r="J4415" s="2"/>
      <c r="K4415" s="270"/>
      <c r="L4415" s="270"/>
      <c r="M4415" s="270"/>
      <c r="N4415" s="270"/>
      <c r="O4415" s="268"/>
      <c r="P4415" s="268"/>
      <c r="Q4415" s="268"/>
      <c r="R4415" s="268"/>
      <c r="S4415" s="268"/>
      <c r="T4415" s="268"/>
      <c r="U4415" s="268"/>
      <c r="V4415" s="268"/>
      <c r="W4415" s="268"/>
      <c r="X4415" s="268"/>
      <c r="AC4415" s="268"/>
      <c r="AE4415" s="268"/>
      <c r="AF4415" s="268"/>
      <c r="AG4415" s="268"/>
      <c r="AH4415" s="268"/>
      <c r="AI4415" s="268"/>
      <c r="AM4415" s="268"/>
    </row>
    <row r="4416" spans="1:39" x14ac:dyDescent="0.25">
      <c r="A4416" s="268"/>
      <c r="B4416" s="268"/>
      <c r="C4416" s="268"/>
      <c r="D4416" s="268"/>
      <c r="E4416" s="268"/>
      <c r="F4416" s="268"/>
      <c r="G4416" s="271"/>
      <c r="H4416" s="268"/>
      <c r="K4416" s="270"/>
      <c r="L4416" s="270"/>
      <c r="M4416" s="270"/>
      <c r="N4416" s="270"/>
      <c r="O4416" s="268"/>
      <c r="P4416" s="268"/>
      <c r="Q4416" s="268"/>
      <c r="R4416" s="268"/>
      <c r="S4416" s="268"/>
      <c r="T4416" s="268"/>
      <c r="U4416" s="268"/>
      <c r="V4416" s="268"/>
      <c r="W4416" s="268"/>
      <c r="X4416" s="268"/>
      <c r="AC4416" s="268"/>
      <c r="AE4416" s="268"/>
      <c r="AF4416" s="268"/>
      <c r="AG4416" s="268"/>
      <c r="AH4416" s="268"/>
      <c r="AI4416" s="268"/>
      <c r="AM4416" s="268"/>
    </row>
    <row r="4417" spans="1:39" x14ac:dyDescent="0.25">
      <c r="A4417" s="268"/>
      <c r="B4417" s="268"/>
      <c r="C4417" s="268"/>
      <c r="D4417" s="268"/>
      <c r="E4417" s="268"/>
      <c r="F4417" s="268"/>
      <c r="G4417" s="271"/>
      <c r="H4417" s="268"/>
      <c r="I4417" s="268"/>
      <c r="J4417" s="2"/>
      <c r="K4417" s="270"/>
      <c r="L4417" s="270"/>
      <c r="M4417" s="270"/>
      <c r="N4417" s="270"/>
      <c r="O4417" s="268"/>
      <c r="P4417" s="268"/>
      <c r="Q4417" s="268"/>
      <c r="R4417" s="268"/>
      <c r="S4417" s="268"/>
      <c r="T4417" s="268"/>
      <c r="U4417" s="268"/>
      <c r="V4417" s="268"/>
      <c r="W4417" s="268"/>
      <c r="X4417" s="268"/>
      <c r="AC4417" s="268"/>
      <c r="AE4417" s="268"/>
      <c r="AF4417" s="268"/>
      <c r="AG4417" s="268"/>
      <c r="AH4417" s="268"/>
      <c r="AI4417" s="268"/>
      <c r="AM4417" s="268"/>
    </row>
    <row r="4418" spans="1:39" x14ac:dyDescent="0.25">
      <c r="A4418" s="268"/>
      <c r="B4418" s="268"/>
      <c r="C4418" s="268"/>
      <c r="D4418" s="268"/>
      <c r="E4418" s="268"/>
      <c r="F4418" s="268"/>
      <c r="G4418" s="271"/>
      <c r="H4418" s="268"/>
      <c r="I4418" s="268"/>
      <c r="K4418" s="270"/>
      <c r="L4418" s="270"/>
      <c r="M4418" s="270"/>
      <c r="N4418" s="270"/>
      <c r="O4418" s="268"/>
      <c r="P4418" s="268"/>
      <c r="Q4418" s="268"/>
      <c r="R4418" s="268"/>
      <c r="S4418" s="268"/>
      <c r="T4418" s="268"/>
      <c r="U4418" s="268"/>
      <c r="V4418" s="268"/>
      <c r="W4418" s="268"/>
      <c r="X4418" s="268"/>
      <c r="AC4418" s="268"/>
      <c r="AE4418" s="268"/>
      <c r="AF4418" s="268"/>
      <c r="AG4418" s="268"/>
      <c r="AH4418" s="268"/>
      <c r="AI4418" s="268"/>
      <c r="AM4418" s="268"/>
    </row>
    <row r="4419" spans="1:39" x14ac:dyDescent="0.25">
      <c r="A4419" s="268"/>
      <c r="B4419" s="268"/>
      <c r="C4419" s="268"/>
      <c r="D4419" s="268"/>
      <c r="E4419" s="268"/>
      <c r="F4419" s="268"/>
      <c r="G4419" s="271"/>
      <c r="H4419" s="268"/>
      <c r="K4419" s="270"/>
      <c r="L4419" s="270"/>
      <c r="M4419" s="270"/>
      <c r="N4419" s="270"/>
      <c r="O4419" s="268"/>
      <c r="P4419" s="268"/>
      <c r="Q4419" s="268"/>
      <c r="R4419" s="268"/>
      <c r="S4419" s="268"/>
      <c r="T4419" s="268"/>
      <c r="U4419" s="268"/>
      <c r="V4419" s="268"/>
      <c r="W4419" s="268"/>
      <c r="X4419" s="268"/>
      <c r="AC4419" s="268"/>
      <c r="AE4419" s="268"/>
      <c r="AF4419" s="268"/>
      <c r="AG4419" s="268"/>
      <c r="AH4419" s="268"/>
      <c r="AI4419" s="268"/>
      <c r="AM4419" s="268"/>
    </row>
    <row r="4420" spans="1:39" x14ac:dyDescent="0.25">
      <c r="A4420" s="268"/>
      <c r="B4420" s="268"/>
      <c r="C4420" s="268"/>
      <c r="D4420" s="268"/>
      <c r="E4420" s="268"/>
      <c r="F4420" s="268"/>
      <c r="G4420" s="271"/>
      <c r="H4420" s="268"/>
      <c r="J4420" s="2"/>
      <c r="K4420" s="270"/>
      <c r="L4420" s="270"/>
      <c r="M4420" s="270"/>
      <c r="N4420" s="270"/>
      <c r="O4420" s="268"/>
      <c r="P4420" s="268"/>
      <c r="Q4420" s="268"/>
      <c r="R4420" s="268"/>
      <c r="S4420" s="268"/>
      <c r="T4420" s="268"/>
      <c r="U4420" s="268"/>
      <c r="V4420" s="268"/>
      <c r="W4420" s="268"/>
      <c r="X4420" s="268"/>
      <c r="AC4420" s="268"/>
      <c r="AE4420" s="268"/>
      <c r="AF4420" s="268"/>
      <c r="AG4420" s="268"/>
      <c r="AH4420" s="268"/>
      <c r="AI4420" s="268"/>
      <c r="AM4420" s="268"/>
    </row>
    <row r="4421" spans="1:39" x14ac:dyDescent="0.25">
      <c r="A4421" s="268"/>
      <c r="B4421" s="268"/>
      <c r="C4421" s="268"/>
      <c r="D4421" s="268"/>
      <c r="E4421" s="268"/>
      <c r="F4421" s="268"/>
      <c r="G4421" s="271"/>
      <c r="H4421" s="268"/>
      <c r="K4421" s="270"/>
      <c r="L4421" s="270"/>
      <c r="M4421" s="270"/>
      <c r="N4421" s="270"/>
      <c r="O4421" s="268"/>
      <c r="P4421" s="268"/>
      <c r="Q4421" s="268"/>
      <c r="R4421" s="268"/>
      <c r="S4421" s="268"/>
      <c r="T4421" s="268"/>
      <c r="U4421" s="268"/>
      <c r="V4421" s="268"/>
      <c r="W4421" s="268"/>
      <c r="X4421" s="268"/>
      <c r="AC4421" s="268"/>
      <c r="AE4421" s="268"/>
      <c r="AF4421" s="268"/>
      <c r="AG4421" s="268"/>
      <c r="AH4421" s="268"/>
      <c r="AI4421" s="268"/>
      <c r="AM4421" s="268"/>
    </row>
    <row r="4422" spans="1:39" x14ac:dyDescent="0.25">
      <c r="A4422" s="268"/>
      <c r="B4422" s="268"/>
      <c r="C4422" s="268"/>
      <c r="D4422" s="268"/>
      <c r="E4422" s="268"/>
      <c r="F4422" s="268"/>
      <c r="G4422" s="271"/>
      <c r="H4422" s="268"/>
      <c r="I4422" s="268"/>
      <c r="J4422" s="2"/>
      <c r="K4422" s="270"/>
      <c r="L4422" s="270"/>
      <c r="M4422" s="270"/>
      <c r="N4422" s="270"/>
      <c r="O4422" s="268"/>
      <c r="P4422" s="268"/>
      <c r="Q4422" s="268"/>
      <c r="R4422" s="268"/>
      <c r="S4422" s="268"/>
      <c r="T4422" s="268"/>
      <c r="U4422" s="268"/>
      <c r="V4422" s="268"/>
      <c r="W4422" s="268"/>
      <c r="X4422" s="268"/>
      <c r="AC4422" s="268"/>
      <c r="AE4422" s="268"/>
      <c r="AF4422" s="268"/>
      <c r="AG4422" s="268"/>
      <c r="AH4422" s="268"/>
      <c r="AI4422" s="268"/>
      <c r="AM4422" s="268"/>
    </row>
    <row r="4423" spans="1:39" x14ac:dyDescent="0.25">
      <c r="A4423" s="268"/>
      <c r="B4423" s="268"/>
      <c r="C4423" s="268"/>
      <c r="D4423" s="268"/>
      <c r="E4423" s="268"/>
      <c r="F4423" s="268"/>
      <c r="G4423" s="271"/>
      <c r="H4423" s="268"/>
      <c r="J4423" s="2"/>
      <c r="K4423" s="270"/>
      <c r="L4423" s="270"/>
      <c r="M4423" s="270"/>
      <c r="N4423" s="270"/>
      <c r="O4423" s="268"/>
      <c r="P4423" s="268"/>
      <c r="Q4423" s="268"/>
      <c r="R4423" s="268"/>
      <c r="S4423" s="268"/>
      <c r="T4423" s="268"/>
      <c r="U4423" s="268"/>
      <c r="V4423" s="268"/>
      <c r="W4423" s="268"/>
      <c r="X4423" s="268"/>
      <c r="AC4423" s="268"/>
      <c r="AE4423" s="268"/>
      <c r="AF4423" s="268"/>
      <c r="AG4423" s="268"/>
      <c r="AH4423" s="268"/>
      <c r="AI4423" s="268"/>
      <c r="AM4423" s="268"/>
    </row>
    <row r="4424" spans="1:39" x14ac:dyDescent="0.25">
      <c r="A4424" s="268"/>
      <c r="B4424" s="268"/>
      <c r="C4424" s="268"/>
      <c r="D4424" s="268"/>
      <c r="E4424" s="268"/>
      <c r="F4424" s="268"/>
      <c r="G4424" s="271"/>
      <c r="H4424" s="268"/>
      <c r="K4424" s="270"/>
      <c r="L4424" s="270"/>
      <c r="M4424" s="270"/>
      <c r="N4424" s="270"/>
      <c r="O4424" s="268"/>
      <c r="P4424" s="268"/>
      <c r="Q4424" s="268"/>
      <c r="R4424" s="268"/>
      <c r="S4424" s="268"/>
      <c r="T4424" s="268"/>
      <c r="U4424" s="268"/>
      <c r="V4424" s="268"/>
      <c r="W4424" s="268"/>
      <c r="X4424" s="268"/>
      <c r="AC4424" s="268"/>
      <c r="AE4424" s="268"/>
      <c r="AF4424" s="268"/>
      <c r="AG4424" s="268"/>
      <c r="AH4424" s="268"/>
      <c r="AI4424" s="268"/>
      <c r="AM4424" s="268"/>
    </row>
    <row r="4425" spans="1:39" x14ac:dyDescent="0.25">
      <c r="A4425" s="268"/>
      <c r="B4425" s="268"/>
      <c r="C4425" s="268"/>
      <c r="D4425" s="268"/>
      <c r="E4425" s="268"/>
      <c r="F4425" s="268"/>
      <c r="G4425" s="271"/>
      <c r="H4425" s="268"/>
      <c r="K4425" s="270"/>
      <c r="L4425" s="270"/>
      <c r="M4425" s="270"/>
      <c r="N4425" s="270"/>
      <c r="O4425" s="268"/>
      <c r="P4425" s="268"/>
      <c r="Q4425" s="268"/>
      <c r="R4425" s="268"/>
      <c r="S4425" s="268"/>
      <c r="T4425" s="268"/>
      <c r="U4425" s="268"/>
      <c r="V4425" s="268"/>
      <c r="W4425" s="268"/>
      <c r="X4425" s="268"/>
      <c r="AC4425" s="268"/>
      <c r="AE4425" s="268"/>
      <c r="AF4425" s="268"/>
      <c r="AG4425" s="268"/>
      <c r="AH4425" s="268"/>
      <c r="AI4425" s="268"/>
      <c r="AM4425" s="268"/>
    </row>
    <row r="4426" spans="1:39" x14ac:dyDescent="0.25">
      <c r="A4426" s="268"/>
      <c r="B4426" s="268"/>
      <c r="C4426" s="268"/>
      <c r="D4426" s="268"/>
      <c r="E4426" s="268"/>
      <c r="F4426" s="268"/>
      <c r="G4426" s="271"/>
      <c r="H4426" s="268"/>
      <c r="I4426" s="268"/>
      <c r="K4426" s="270"/>
      <c r="L4426" s="270"/>
      <c r="M4426" s="270"/>
      <c r="N4426" s="270"/>
      <c r="O4426" s="268"/>
      <c r="P4426" s="268"/>
      <c r="Q4426" s="268"/>
      <c r="R4426" s="268"/>
      <c r="S4426" s="268"/>
      <c r="T4426" s="268"/>
      <c r="U4426" s="268"/>
      <c r="V4426" s="268"/>
      <c r="W4426" s="268"/>
      <c r="X4426" s="268"/>
      <c r="AC4426" s="268"/>
      <c r="AE4426" s="268"/>
      <c r="AF4426" s="268"/>
      <c r="AG4426" s="268"/>
      <c r="AH4426" s="268"/>
      <c r="AI4426" s="268"/>
      <c r="AM4426" s="268"/>
    </row>
    <row r="4427" spans="1:39" x14ac:dyDescent="0.25">
      <c r="A4427" s="268"/>
      <c r="B4427" s="268"/>
      <c r="C4427" s="268"/>
      <c r="D4427" s="268"/>
      <c r="E4427" s="268"/>
      <c r="F4427" s="268"/>
      <c r="G4427" s="271"/>
      <c r="H4427" s="268"/>
      <c r="I4427" s="268"/>
      <c r="K4427" s="270"/>
      <c r="L4427" s="270"/>
      <c r="M4427" s="270"/>
      <c r="N4427" s="270"/>
      <c r="O4427" s="268"/>
      <c r="P4427" s="268"/>
      <c r="Q4427" s="268"/>
      <c r="R4427" s="268"/>
      <c r="S4427" s="268"/>
      <c r="T4427" s="268"/>
      <c r="U4427" s="268"/>
      <c r="V4427" s="268"/>
      <c r="W4427" s="268"/>
      <c r="X4427" s="268"/>
      <c r="AC4427" s="268"/>
      <c r="AE4427" s="268"/>
      <c r="AF4427" s="268"/>
      <c r="AG4427" s="268"/>
      <c r="AH4427" s="268"/>
      <c r="AI4427" s="268"/>
      <c r="AM4427" s="268"/>
    </row>
    <row r="4428" spans="1:39" x14ac:dyDescent="0.25">
      <c r="A4428" s="268"/>
      <c r="B4428" s="268"/>
      <c r="C4428" s="268"/>
      <c r="D4428" s="268"/>
      <c r="E4428" s="268"/>
      <c r="F4428" s="268"/>
      <c r="G4428" s="271"/>
      <c r="H4428" s="268"/>
      <c r="K4428" s="270"/>
      <c r="L4428" s="270"/>
      <c r="M4428" s="270"/>
      <c r="N4428" s="270"/>
      <c r="O4428" s="268"/>
      <c r="P4428" s="268"/>
      <c r="Q4428" s="268"/>
      <c r="R4428" s="268"/>
      <c r="S4428" s="268"/>
      <c r="T4428" s="268"/>
      <c r="U4428" s="268"/>
      <c r="V4428" s="268"/>
      <c r="W4428" s="268"/>
      <c r="X4428" s="268"/>
      <c r="AC4428" s="268"/>
      <c r="AE4428" s="268"/>
      <c r="AF4428" s="268"/>
      <c r="AG4428" s="268"/>
      <c r="AH4428" s="268"/>
      <c r="AI4428" s="268"/>
      <c r="AM4428" s="268"/>
    </row>
    <row r="4429" spans="1:39" x14ac:dyDescent="0.25">
      <c r="A4429" s="268"/>
      <c r="B4429" s="268"/>
      <c r="C4429" s="268"/>
      <c r="D4429" s="268"/>
      <c r="E4429" s="268"/>
      <c r="F4429" s="268"/>
      <c r="G4429" s="271"/>
      <c r="H4429" s="268"/>
      <c r="J4429" s="2"/>
      <c r="K4429" s="270"/>
      <c r="L4429" s="270"/>
      <c r="M4429" s="270"/>
      <c r="N4429" s="270"/>
      <c r="O4429" s="268"/>
      <c r="P4429" s="268"/>
      <c r="Q4429" s="268"/>
      <c r="R4429" s="268"/>
      <c r="S4429" s="268"/>
      <c r="T4429" s="268"/>
      <c r="U4429" s="268"/>
      <c r="V4429" s="268"/>
      <c r="W4429" s="268"/>
      <c r="X4429" s="268"/>
      <c r="AC4429" s="268"/>
      <c r="AE4429" s="268"/>
      <c r="AF4429" s="268"/>
      <c r="AG4429" s="268"/>
      <c r="AH4429" s="268"/>
      <c r="AI4429" s="268"/>
      <c r="AM4429" s="268"/>
    </row>
    <row r="4430" spans="1:39" x14ac:dyDescent="0.25">
      <c r="A4430" s="268"/>
      <c r="B4430" s="268"/>
      <c r="C4430" s="268"/>
      <c r="D4430" s="268"/>
      <c r="E4430" s="268"/>
      <c r="F4430" s="268"/>
      <c r="G4430" s="271"/>
      <c r="H4430" s="268"/>
      <c r="K4430" s="270"/>
      <c r="L4430" s="270"/>
      <c r="M4430" s="270"/>
      <c r="N4430" s="270"/>
      <c r="O4430" s="268"/>
      <c r="P4430" s="268"/>
      <c r="Q4430" s="268"/>
      <c r="R4430" s="268"/>
      <c r="S4430" s="268"/>
      <c r="T4430" s="268"/>
      <c r="U4430" s="268"/>
      <c r="V4430" s="268"/>
      <c r="W4430" s="268"/>
      <c r="X4430" s="268"/>
      <c r="AC4430" s="268"/>
      <c r="AE4430" s="268"/>
      <c r="AF4430" s="268"/>
      <c r="AG4430" s="268"/>
      <c r="AH4430" s="268"/>
      <c r="AI4430" s="268"/>
      <c r="AM4430" s="268"/>
    </row>
    <row r="4431" spans="1:39" x14ac:dyDescent="0.25">
      <c r="A4431" s="268"/>
      <c r="B4431" s="268"/>
      <c r="C4431" s="268"/>
      <c r="D4431" s="268"/>
      <c r="E4431" s="268"/>
      <c r="F4431" s="268"/>
      <c r="G4431" s="271"/>
      <c r="H4431" s="268"/>
      <c r="K4431" s="270"/>
      <c r="L4431" s="270"/>
      <c r="M4431" s="270"/>
      <c r="N4431" s="270"/>
      <c r="O4431" s="268"/>
      <c r="P4431" s="268"/>
      <c r="Q4431" s="268"/>
      <c r="R4431" s="268"/>
      <c r="S4431" s="268"/>
      <c r="T4431" s="268"/>
      <c r="U4431" s="268"/>
      <c r="V4431" s="268"/>
      <c r="W4431" s="268"/>
      <c r="X4431" s="268"/>
      <c r="AC4431" s="268"/>
      <c r="AE4431" s="268"/>
      <c r="AF4431" s="268"/>
      <c r="AG4431" s="268"/>
      <c r="AH4431" s="268"/>
      <c r="AI4431" s="268"/>
      <c r="AM4431" s="268"/>
    </row>
    <row r="4432" spans="1:39" x14ac:dyDescent="0.25">
      <c r="A4432" s="268"/>
      <c r="B4432" s="268"/>
      <c r="C4432" s="268"/>
      <c r="D4432" s="268"/>
      <c r="E4432" s="268"/>
      <c r="F4432" s="268"/>
      <c r="G4432" s="271"/>
      <c r="H4432" s="268"/>
      <c r="I4432" s="268"/>
      <c r="K4432" s="270"/>
      <c r="L4432" s="270"/>
      <c r="M4432" s="270"/>
      <c r="N4432" s="270"/>
      <c r="O4432" s="268"/>
      <c r="P4432" s="268"/>
      <c r="Q4432" s="268"/>
      <c r="R4432" s="268"/>
      <c r="S4432" s="268"/>
      <c r="T4432" s="268"/>
      <c r="U4432" s="268"/>
      <c r="V4432" s="268"/>
      <c r="W4432" s="268"/>
      <c r="X4432" s="268"/>
      <c r="AC4432" s="268"/>
      <c r="AE4432" s="268"/>
      <c r="AF4432" s="268"/>
      <c r="AG4432" s="268"/>
      <c r="AH4432" s="268"/>
      <c r="AI4432" s="268"/>
      <c r="AM4432" s="268"/>
    </row>
    <row r="4433" spans="1:39" x14ac:dyDescent="0.25">
      <c r="A4433" s="268"/>
      <c r="B4433" s="268"/>
      <c r="C4433" s="268"/>
      <c r="D4433" s="268"/>
      <c r="E4433" s="268"/>
      <c r="F4433" s="268"/>
      <c r="G4433" s="271"/>
      <c r="H4433" s="268"/>
      <c r="K4433" s="270"/>
      <c r="L4433" s="270"/>
      <c r="M4433" s="270"/>
      <c r="N4433" s="270"/>
      <c r="O4433" s="268"/>
      <c r="P4433" s="268"/>
      <c r="Q4433" s="268"/>
      <c r="R4433" s="268"/>
      <c r="S4433" s="268"/>
      <c r="T4433" s="268"/>
      <c r="U4433" s="268"/>
      <c r="V4433" s="268"/>
      <c r="W4433" s="268"/>
      <c r="X4433" s="268"/>
      <c r="AC4433" s="268"/>
      <c r="AE4433" s="268"/>
      <c r="AF4433" s="268"/>
      <c r="AG4433" s="268"/>
      <c r="AH4433" s="268"/>
      <c r="AI4433" s="268"/>
      <c r="AM4433" s="268"/>
    </row>
    <row r="4434" spans="1:39" x14ac:dyDescent="0.25">
      <c r="A4434" s="268"/>
      <c r="B4434" s="268"/>
      <c r="C4434" s="268"/>
      <c r="D4434" s="268"/>
      <c r="E4434" s="268"/>
      <c r="F4434" s="268"/>
      <c r="G4434" s="271"/>
      <c r="H4434" s="268"/>
      <c r="K4434" s="270"/>
      <c r="L4434" s="270"/>
      <c r="M4434" s="270"/>
      <c r="N4434" s="270"/>
      <c r="O4434" s="268"/>
      <c r="P4434" s="268"/>
      <c r="Q4434" s="268"/>
      <c r="R4434" s="268"/>
      <c r="S4434" s="268"/>
      <c r="T4434" s="268"/>
      <c r="U4434" s="268"/>
      <c r="V4434" s="268"/>
      <c r="W4434" s="268"/>
      <c r="X4434" s="268"/>
      <c r="AC4434" s="268"/>
      <c r="AE4434" s="268"/>
      <c r="AF4434" s="268"/>
      <c r="AG4434" s="268"/>
      <c r="AH4434" s="268"/>
      <c r="AI4434" s="268"/>
      <c r="AM4434" s="268"/>
    </row>
    <row r="4435" spans="1:39" x14ac:dyDescent="0.25">
      <c r="A4435" s="268"/>
      <c r="B4435" s="268"/>
      <c r="C4435" s="268"/>
      <c r="D4435" s="268"/>
      <c r="E4435" s="268"/>
      <c r="F4435" s="268"/>
      <c r="G4435" s="271"/>
      <c r="H4435" s="268"/>
      <c r="K4435" s="270"/>
      <c r="L4435" s="270"/>
      <c r="M4435" s="270"/>
      <c r="N4435" s="270"/>
      <c r="O4435" s="268"/>
      <c r="P4435" s="268"/>
      <c r="Q4435" s="268"/>
      <c r="R4435" s="268"/>
      <c r="S4435" s="268"/>
      <c r="T4435" s="268"/>
      <c r="U4435" s="268"/>
      <c r="V4435" s="268"/>
      <c r="W4435" s="268"/>
      <c r="X4435" s="268"/>
      <c r="AC4435" s="268"/>
      <c r="AE4435" s="268"/>
      <c r="AF4435" s="268"/>
      <c r="AG4435" s="268"/>
      <c r="AH4435" s="268"/>
      <c r="AI4435" s="268"/>
      <c r="AM4435" s="268"/>
    </row>
    <row r="4436" spans="1:39" x14ac:dyDescent="0.25">
      <c r="A4436" s="268"/>
      <c r="B4436" s="268"/>
      <c r="C4436" s="268"/>
      <c r="D4436" s="268"/>
      <c r="E4436" s="268"/>
      <c r="F4436" s="268"/>
      <c r="G4436" s="271"/>
      <c r="H4436" s="268"/>
      <c r="I4436" s="268"/>
      <c r="K4436" s="270"/>
      <c r="L4436" s="270"/>
      <c r="M4436" s="270"/>
      <c r="N4436" s="270"/>
      <c r="O4436" s="268"/>
      <c r="P4436" s="268"/>
      <c r="Q4436" s="268"/>
      <c r="R4436" s="268"/>
      <c r="S4436" s="268"/>
      <c r="T4436" s="268"/>
      <c r="U4436" s="268"/>
      <c r="V4436" s="268"/>
      <c r="W4436" s="268"/>
      <c r="X4436" s="268"/>
      <c r="AC4436" s="268"/>
      <c r="AE4436" s="268"/>
      <c r="AF4436" s="268"/>
      <c r="AG4436" s="268"/>
      <c r="AH4436" s="268"/>
      <c r="AI4436" s="268"/>
      <c r="AM4436" s="268"/>
    </row>
    <row r="4437" spans="1:39" x14ac:dyDescent="0.25">
      <c r="A4437" s="268"/>
      <c r="B4437" s="268"/>
      <c r="C4437" s="268"/>
      <c r="D4437" s="268"/>
      <c r="E4437" s="268"/>
      <c r="F4437" s="268"/>
      <c r="G4437" s="271"/>
      <c r="H4437" s="268"/>
      <c r="K4437" s="270"/>
      <c r="L4437" s="270"/>
      <c r="M4437" s="270"/>
      <c r="N4437" s="270"/>
      <c r="O4437" s="268"/>
      <c r="P4437" s="268"/>
      <c r="Q4437" s="268"/>
      <c r="R4437" s="268"/>
      <c r="S4437" s="268"/>
      <c r="T4437" s="268"/>
      <c r="U4437" s="268"/>
      <c r="V4437" s="268"/>
      <c r="W4437" s="268"/>
      <c r="X4437" s="268"/>
      <c r="AC4437" s="268"/>
      <c r="AE4437" s="268"/>
      <c r="AF4437" s="268"/>
      <c r="AG4437" s="268"/>
      <c r="AH4437" s="268"/>
      <c r="AI4437" s="268"/>
      <c r="AM4437" s="268"/>
    </row>
    <row r="4438" spans="1:39" x14ac:dyDescent="0.25">
      <c r="A4438" s="268"/>
      <c r="B4438" s="268"/>
      <c r="C4438" s="268"/>
      <c r="D4438" s="268"/>
      <c r="E4438" s="268"/>
      <c r="F4438" s="268"/>
      <c r="G4438" s="271"/>
      <c r="H4438" s="268"/>
      <c r="K4438" s="270"/>
      <c r="L4438" s="270"/>
      <c r="M4438" s="270"/>
      <c r="N4438" s="270"/>
      <c r="O4438" s="268"/>
      <c r="P4438" s="268"/>
      <c r="Q4438" s="268"/>
      <c r="R4438" s="268"/>
      <c r="S4438" s="268"/>
      <c r="T4438" s="268"/>
      <c r="U4438" s="268"/>
      <c r="V4438" s="268"/>
      <c r="W4438" s="268"/>
      <c r="X4438" s="268"/>
      <c r="AC4438" s="268"/>
      <c r="AE4438" s="268"/>
      <c r="AF4438" s="268"/>
      <c r="AG4438" s="268"/>
      <c r="AH4438" s="268"/>
      <c r="AI4438" s="268"/>
      <c r="AM4438" s="268"/>
    </row>
    <row r="4439" spans="1:39" x14ac:dyDescent="0.25">
      <c r="A4439" s="268"/>
      <c r="B4439" s="268"/>
      <c r="C4439" s="268"/>
      <c r="D4439" s="268"/>
      <c r="E4439" s="268"/>
      <c r="F4439" s="268"/>
      <c r="G4439" s="271"/>
      <c r="H4439" s="268"/>
      <c r="K4439" s="270"/>
      <c r="L4439" s="270"/>
      <c r="M4439" s="270"/>
      <c r="N4439" s="270"/>
      <c r="O4439" s="268"/>
      <c r="P4439" s="268"/>
      <c r="Q4439" s="268"/>
      <c r="R4439" s="268"/>
      <c r="S4439" s="268"/>
      <c r="T4439" s="268"/>
      <c r="U4439" s="268"/>
      <c r="V4439" s="268"/>
      <c r="W4439" s="268"/>
      <c r="X4439" s="268"/>
      <c r="AC4439" s="268"/>
      <c r="AE4439" s="268"/>
      <c r="AF4439" s="268"/>
      <c r="AG4439" s="268"/>
      <c r="AH4439" s="268"/>
      <c r="AI4439" s="268"/>
      <c r="AM4439" s="268"/>
    </row>
    <row r="4440" spans="1:39" x14ac:dyDescent="0.25">
      <c r="A4440" s="268"/>
      <c r="B4440" s="268"/>
      <c r="C4440" s="268"/>
      <c r="D4440" s="268"/>
      <c r="E4440" s="268"/>
      <c r="F4440" s="268"/>
      <c r="G4440" s="271"/>
      <c r="H4440" s="268"/>
      <c r="K4440" s="270"/>
      <c r="L4440" s="270"/>
      <c r="M4440" s="270"/>
      <c r="N4440" s="270"/>
      <c r="O4440" s="268"/>
      <c r="P4440" s="268"/>
      <c r="Q4440" s="268"/>
      <c r="R4440" s="268"/>
      <c r="S4440" s="268"/>
      <c r="T4440" s="268"/>
      <c r="U4440" s="268"/>
      <c r="V4440" s="268"/>
      <c r="W4440" s="268"/>
      <c r="X4440" s="268"/>
      <c r="AC4440" s="268"/>
      <c r="AE4440" s="268"/>
      <c r="AF4440" s="268"/>
      <c r="AG4440" s="268"/>
      <c r="AH4440" s="268"/>
      <c r="AI4440" s="268"/>
      <c r="AM4440" s="268"/>
    </row>
    <row r="4441" spans="1:39" x14ac:dyDescent="0.25">
      <c r="A4441" s="268"/>
      <c r="B4441" s="268"/>
      <c r="C4441" s="268"/>
      <c r="D4441" s="268"/>
      <c r="E4441" s="268"/>
      <c r="F4441" s="268"/>
      <c r="G4441" s="271"/>
      <c r="H4441" s="268"/>
      <c r="K4441" s="270"/>
      <c r="L4441" s="270"/>
      <c r="M4441" s="270"/>
      <c r="N4441" s="270"/>
      <c r="O4441" s="268"/>
      <c r="P4441" s="268"/>
      <c r="Q4441" s="268"/>
      <c r="R4441" s="268"/>
      <c r="S4441" s="268"/>
      <c r="T4441" s="268"/>
      <c r="U4441" s="268"/>
      <c r="V4441" s="268"/>
      <c r="W4441" s="268"/>
      <c r="X4441" s="268"/>
      <c r="AC4441" s="268"/>
      <c r="AE4441" s="268"/>
      <c r="AF4441" s="268"/>
      <c r="AG4441" s="268"/>
      <c r="AH4441" s="268"/>
      <c r="AI4441" s="268"/>
      <c r="AM4441" s="268"/>
    </row>
    <row r="4442" spans="1:39" x14ac:dyDescent="0.25">
      <c r="A4442" s="268"/>
      <c r="B4442" s="268"/>
      <c r="C4442" s="268"/>
      <c r="D4442" s="268"/>
      <c r="E4442" s="268"/>
      <c r="F4442" s="268"/>
      <c r="G4442" s="271"/>
      <c r="H4442" s="268"/>
      <c r="K4442" s="270"/>
      <c r="L4442" s="270"/>
      <c r="M4442" s="270"/>
      <c r="N4442" s="270"/>
      <c r="O4442" s="268"/>
      <c r="P4442" s="268"/>
      <c r="Q4442" s="268"/>
      <c r="R4442" s="268"/>
      <c r="S4442" s="268"/>
      <c r="T4442" s="268"/>
      <c r="U4442" s="268"/>
      <c r="V4442" s="268"/>
      <c r="W4442" s="268"/>
      <c r="X4442" s="268"/>
      <c r="AC4442" s="268"/>
      <c r="AE4442" s="268"/>
      <c r="AF4442" s="268"/>
      <c r="AG4442" s="268"/>
      <c r="AH4442" s="268"/>
      <c r="AI4442" s="268"/>
      <c r="AM4442" s="268"/>
    </row>
    <row r="4443" spans="1:39" x14ac:dyDescent="0.25">
      <c r="A4443" s="268"/>
      <c r="B4443" s="268"/>
      <c r="C4443" s="268"/>
      <c r="D4443" s="268"/>
      <c r="E4443" s="268"/>
      <c r="F4443" s="268"/>
      <c r="G4443" s="271"/>
      <c r="H4443" s="268"/>
      <c r="I4443" s="2"/>
      <c r="K4443" s="270"/>
      <c r="L4443" s="270"/>
      <c r="M4443" s="270"/>
      <c r="N4443" s="270"/>
      <c r="O4443" s="268"/>
      <c r="P4443" s="268"/>
      <c r="Q4443" s="268"/>
      <c r="R4443" s="268"/>
      <c r="S4443" s="268"/>
      <c r="T4443" s="268"/>
      <c r="U4443" s="268"/>
      <c r="V4443" s="268"/>
      <c r="W4443" s="268"/>
      <c r="X4443" s="268"/>
      <c r="AC4443" s="268"/>
      <c r="AE4443" s="268"/>
      <c r="AF4443" s="268"/>
      <c r="AG4443" s="268"/>
      <c r="AH4443" s="268"/>
      <c r="AI4443" s="268"/>
      <c r="AM4443" s="268"/>
    </row>
    <row r="4444" spans="1:39" x14ac:dyDescent="0.25">
      <c r="A4444" s="268"/>
      <c r="B4444" s="268"/>
      <c r="C4444" s="268"/>
      <c r="D4444" s="268"/>
      <c r="E4444" s="268"/>
      <c r="F4444" s="268"/>
      <c r="G4444" s="271"/>
      <c r="H4444" s="268"/>
      <c r="I4444" s="2"/>
      <c r="K4444" s="270"/>
      <c r="L4444" s="270"/>
      <c r="M4444" s="270"/>
      <c r="N4444" s="270"/>
      <c r="O4444" s="268"/>
      <c r="P4444" s="268"/>
      <c r="Q4444" s="268"/>
      <c r="R4444" s="268"/>
      <c r="S4444" s="268"/>
      <c r="T4444" s="268"/>
      <c r="U4444" s="268"/>
      <c r="V4444" s="268"/>
      <c r="W4444" s="268"/>
      <c r="X4444" s="268"/>
      <c r="AC4444" s="268"/>
      <c r="AE4444" s="268"/>
      <c r="AF4444" s="268"/>
      <c r="AG4444" s="268"/>
      <c r="AH4444" s="268"/>
      <c r="AI4444" s="268"/>
      <c r="AM4444" s="268"/>
    </row>
    <row r="4445" spans="1:39" x14ac:dyDescent="0.25">
      <c r="A4445" s="268"/>
      <c r="B4445" s="268"/>
      <c r="C4445" s="268"/>
      <c r="D4445" s="268"/>
      <c r="E4445" s="268"/>
      <c r="F4445" s="268"/>
      <c r="G4445" s="271"/>
      <c r="H4445" s="268"/>
      <c r="K4445" s="270"/>
      <c r="L4445" s="270"/>
      <c r="M4445" s="270"/>
      <c r="N4445" s="270"/>
      <c r="O4445" s="268"/>
      <c r="P4445" s="268"/>
      <c r="Q4445" s="268"/>
      <c r="R4445" s="268"/>
      <c r="S4445" s="268"/>
      <c r="T4445" s="268"/>
      <c r="U4445" s="268"/>
      <c r="V4445" s="268"/>
      <c r="W4445" s="268"/>
      <c r="X4445" s="268"/>
      <c r="AC4445" s="268"/>
      <c r="AE4445" s="268"/>
      <c r="AF4445" s="268"/>
      <c r="AG4445" s="268"/>
      <c r="AH4445" s="268"/>
      <c r="AI4445" s="268"/>
      <c r="AM4445" s="268"/>
    </row>
    <row r="4446" spans="1:39" x14ac:dyDescent="0.25">
      <c r="A4446" s="268"/>
      <c r="B4446" s="268"/>
      <c r="C4446" s="268"/>
      <c r="D4446" s="268"/>
      <c r="E4446" s="268"/>
      <c r="F4446" s="268"/>
      <c r="G4446" s="271"/>
      <c r="H4446" s="268"/>
      <c r="I4446" s="2"/>
      <c r="K4446" s="270"/>
      <c r="L4446" s="270"/>
      <c r="M4446" s="270"/>
      <c r="N4446" s="270"/>
      <c r="O4446" s="268"/>
      <c r="P4446" s="268"/>
      <c r="Q4446" s="268"/>
      <c r="R4446" s="268"/>
      <c r="S4446" s="268"/>
      <c r="T4446" s="268"/>
      <c r="U4446" s="268"/>
      <c r="V4446" s="268"/>
      <c r="W4446" s="268"/>
      <c r="X4446" s="268"/>
      <c r="AC4446" s="268"/>
      <c r="AE4446" s="268"/>
      <c r="AF4446" s="268"/>
      <c r="AG4446" s="268"/>
      <c r="AH4446" s="268"/>
      <c r="AI4446" s="268"/>
      <c r="AM4446" s="268"/>
    </row>
    <row r="4447" spans="1:39" x14ac:dyDescent="0.25">
      <c r="A4447" s="268"/>
      <c r="B4447" s="268"/>
      <c r="C4447" s="268"/>
      <c r="D4447" s="268"/>
      <c r="E4447" s="268"/>
      <c r="F4447" s="268"/>
      <c r="G4447" s="271"/>
      <c r="H4447" s="268"/>
      <c r="K4447" s="270"/>
      <c r="L4447" s="270"/>
      <c r="M4447" s="270"/>
      <c r="N4447" s="270"/>
      <c r="O4447" s="268"/>
      <c r="P4447" s="268"/>
      <c r="Q4447" s="268"/>
      <c r="R4447" s="268"/>
      <c r="S4447" s="268"/>
      <c r="T4447" s="268"/>
      <c r="U4447" s="268"/>
      <c r="V4447" s="268"/>
      <c r="W4447" s="268"/>
      <c r="X4447" s="268"/>
      <c r="AC4447" s="268"/>
      <c r="AE4447" s="268"/>
      <c r="AF4447" s="268"/>
      <c r="AG4447" s="268"/>
      <c r="AH4447" s="268"/>
      <c r="AI4447" s="268"/>
      <c r="AM4447" s="268"/>
    </row>
    <row r="4448" spans="1:39" x14ac:dyDescent="0.25">
      <c r="A4448" s="268"/>
      <c r="B4448" s="268"/>
      <c r="C4448" s="268"/>
      <c r="D4448" s="268"/>
      <c r="E4448" s="268"/>
      <c r="F4448" s="268"/>
      <c r="G4448" s="271"/>
      <c r="H4448" s="268"/>
      <c r="K4448" s="270"/>
      <c r="L4448" s="270"/>
      <c r="M4448" s="270"/>
      <c r="N4448" s="270"/>
      <c r="O4448" s="268"/>
      <c r="P4448" s="268"/>
      <c r="Q4448" s="268"/>
      <c r="R4448" s="268"/>
      <c r="S4448" s="268"/>
      <c r="T4448" s="268"/>
      <c r="U4448" s="268"/>
      <c r="V4448" s="268"/>
      <c r="W4448" s="268"/>
      <c r="X4448" s="268"/>
      <c r="AC4448" s="268"/>
      <c r="AE4448" s="268"/>
      <c r="AF4448" s="268"/>
      <c r="AG4448" s="268"/>
      <c r="AH4448" s="268"/>
      <c r="AI4448" s="268"/>
      <c r="AM4448" s="268"/>
    </row>
    <row r="4449" spans="1:39" x14ac:dyDescent="0.25">
      <c r="A4449" s="268"/>
      <c r="B4449" s="268"/>
      <c r="C4449" s="268"/>
      <c r="D4449" s="268"/>
      <c r="E4449" s="268"/>
      <c r="F4449" s="268"/>
      <c r="G4449" s="271"/>
      <c r="H4449" s="268"/>
      <c r="K4449" s="270"/>
      <c r="L4449" s="270"/>
      <c r="M4449" s="270"/>
      <c r="N4449" s="270"/>
      <c r="O4449" s="268"/>
      <c r="P4449" s="268"/>
      <c r="Q4449" s="268"/>
      <c r="R4449" s="268"/>
      <c r="S4449" s="268"/>
      <c r="T4449" s="268"/>
      <c r="U4449" s="268"/>
      <c r="V4449" s="268"/>
      <c r="W4449" s="268"/>
      <c r="X4449" s="268"/>
      <c r="AC4449" s="268"/>
      <c r="AE4449" s="268"/>
      <c r="AF4449" s="268"/>
      <c r="AG4449" s="268"/>
      <c r="AH4449" s="268"/>
      <c r="AI4449" s="268"/>
      <c r="AM4449" s="268"/>
    </row>
    <row r="4450" spans="1:39" x14ac:dyDescent="0.25">
      <c r="A4450" s="268"/>
      <c r="B4450" s="268"/>
      <c r="C4450" s="268"/>
      <c r="D4450" s="268"/>
      <c r="E4450" s="268"/>
      <c r="F4450" s="268"/>
      <c r="G4450" s="271"/>
      <c r="H4450" s="268"/>
      <c r="K4450" s="270"/>
      <c r="L4450" s="270"/>
      <c r="M4450" s="270"/>
      <c r="N4450" s="270"/>
      <c r="O4450" s="268"/>
      <c r="P4450" s="268"/>
      <c r="Q4450" s="268"/>
      <c r="R4450" s="268"/>
      <c r="S4450" s="268"/>
      <c r="T4450" s="268"/>
      <c r="U4450" s="268"/>
      <c r="V4450" s="268"/>
      <c r="W4450" s="268"/>
      <c r="X4450" s="268"/>
      <c r="AC4450" s="268"/>
      <c r="AE4450" s="268"/>
      <c r="AF4450" s="268"/>
      <c r="AG4450" s="268"/>
      <c r="AH4450" s="268"/>
      <c r="AI4450" s="268"/>
      <c r="AM4450" s="268"/>
    </row>
    <row r="4451" spans="1:39" x14ac:dyDescent="0.25">
      <c r="A4451" s="268"/>
      <c r="B4451" s="268"/>
      <c r="C4451" s="268"/>
      <c r="D4451" s="268"/>
      <c r="E4451" s="268"/>
      <c r="F4451" s="268"/>
      <c r="G4451" s="271"/>
      <c r="H4451" s="268"/>
      <c r="K4451" s="270"/>
      <c r="L4451" s="270"/>
      <c r="M4451" s="270"/>
      <c r="N4451" s="270"/>
      <c r="O4451" s="268"/>
      <c r="P4451" s="268"/>
      <c r="Q4451" s="268"/>
      <c r="R4451" s="268"/>
      <c r="S4451" s="268"/>
      <c r="T4451" s="268"/>
      <c r="U4451" s="268"/>
      <c r="V4451" s="268"/>
      <c r="W4451" s="268"/>
      <c r="X4451" s="268"/>
      <c r="AC4451" s="268"/>
      <c r="AE4451" s="268"/>
      <c r="AF4451" s="268"/>
      <c r="AG4451" s="268"/>
      <c r="AH4451" s="268"/>
      <c r="AI4451" s="268"/>
      <c r="AM4451" s="268"/>
    </row>
    <row r="4452" spans="1:39" x14ac:dyDescent="0.25">
      <c r="A4452" s="268"/>
      <c r="B4452" s="268"/>
      <c r="C4452" s="268"/>
      <c r="D4452" s="268"/>
      <c r="E4452" s="268"/>
      <c r="F4452" s="268"/>
      <c r="G4452" s="271"/>
      <c r="H4452" s="268"/>
      <c r="K4452" s="270"/>
      <c r="L4452" s="270"/>
      <c r="M4452" s="270"/>
      <c r="N4452" s="270"/>
      <c r="O4452" s="268"/>
      <c r="P4452" s="268"/>
      <c r="Q4452" s="268"/>
      <c r="R4452" s="268"/>
      <c r="S4452" s="268"/>
      <c r="T4452" s="268"/>
      <c r="U4452" s="268"/>
      <c r="V4452" s="268"/>
      <c r="W4452" s="268"/>
      <c r="X4452" s="268"/>
      <c r="AC4452" s="268"/>
      <c r="AE4452" s="268"/>
      <c r="AF4452" s="268"/>
      <c r="AG4452" s="268"/>
      <c r="AH4452" s="268"/>
      <c r="AI4452" s="268"/>
      <c r="AM4452" s="268"/>
    </row>
    <row r="4453" spans="1:39" x14ac:dyDescent="0.25">
      <c r="A4453" s="268"/>
      <c r="B4453" s="268"/>
      <c r="C4453" s="268"/>
      <c r="D4453" s="268"/>
      <c r="E4453" s="268"/>
      <c r="F4453" s="268"/>
      <c r="G4453" s="271"/>
      <c r="H4453" s="268"/>
      <c r="K4453" s="270"/>
      <c r="L4453" s="270"/>
      <c r="M4453" s="270"/>
      <c r="N4453" s="270"/>
      <c r="O4453" s="268"/>
      <c r="P4453" s="268"/>
      <c r="Q4453" s="268"/>
      <c r="R4453" s="268"/>
      <c r="S4453" s="268"/>
      <c r="T4453" s="268"/>
      <c r="U4453" s="268"/>
      <c r="V4453" s="268"/>
      <c r="W4453" s="268"/>
      <c r="X4453" s="268"/>
      <c r="AC4453" s="268"/>
      <c r="AE4453" s="268"/>
      <c r="AF4453" s="268"/>
      <c r="AG4453" s="268"/>
      <c r="AH4453" s="268"/>
      <c r="AI4453" s="268"/>
      <c r="AM4453" s="268"/>
    </row>
    <row r="4454" spans="1:39" x14ac:dyDescent="0.25">
      <c r="A4454" s="268"/>
      <c r="B4454" s="268"/>
      <c r="C4454" s="268"/>
      <c r="D4454" s="268"/>
      <c r="E4454" s="268"/>
      <c r="F4454" s="268"/>
      <c r="G4454" s="271"/>
      <c r="H4454" s="268"/>
      <c r="K4454" s="270"/>
      <c r="L4454" s="270"/>
      <c r="M4454" s="270"/>
      <c r="N4454" s="270"/>
      <c r="O4454" s="268"/>
      <c r="P4454" s="268"/>
      <c r="Q4454" s="268"/>
      <c r="R4454" s="268"/>
      <c r="S4454" s="268"/>
      <c r="T4454" s="268"/>
      <c r="U4454" s="268"/>
      <c r="V4454" s="268"/>
      <c r="W4454" s="268"/>
      <c r="X4454" s="268"/>
      <c r="AC4454" s="268"/>
      <c r="AE4454" s="268"/>
      <c r="AF4454" s="268"/>
      <c r="AG4454" s="268"/>
      <c r="AH4454" s="268"/>
      <c r="AI4454" s="268"/>
      <c r="AM4454" s="268"/>
    </row>
    <row r="4455" spans="1:39" x14ac:dyDescent="0.25">
      <c r="A4455" s="268"/>
      <c r="B4455" s="268"/>
      <c r="C4455" s="268"/>
      <c r="D4455" s="268"/>
      <c r="E4455" s="268"/>
      <c r="F4455" s="268"/>
      <c r="G4455" s="271"/>
      <c r="H4455" s="268"/>
      <c r="K4455" s="270"/>
      <c r="L4455" s="270"/>
      <c r="M4455" s="270"/>
      <c r="N4455" s="270"/>
      <c r="O4455" s="268"/>
      <c r="P4455" s="268"/>
      <c r="Q4455" s="268"/>
      <c r="R4455" s="268"/>
      <c r="S4455" s="268"/>
      <c r="T4455" s="268"/>
      <c r="U4455" s="268"/>
      <c r="V4455" s="268"/>
      <c r="W4455" s="268"/>
      <c r="X4455" s="268"/>
      <c r="AC4455" s="268"/>
      <c r="AE4455" s="268"/>
      <c r="AF4455" s="268"/>
      <c r="AG4455" s="268"/>
      <c r="AH4455" s="268"/>
      <c r="AI4455" s="268"/>
      <c r="AM4455" s="268"/>
    </row>
    <row r="4456" spans="1:39" x14ac:dyDescent="0.25">
      <c r="A4456" s="268"/>
      <c r="B4456" s="268"/>
      <c r="C4456" s="268"/>
      <c r="D4456" s="268"/>
      <c r="E4456" s="268"/>
      <c r="F4456" s="268"/>
      <c r="G4456" s="271"/>
      <c r="H4456" s="268"/>
      <c r="K4456" s="270"/>
      <c r="L4456" s="270"/>
      <c r="M4456" s="270"/>
      <c r="N4456" s="270"/>
      <c r="O4456" s="268"/>
      <c r="P4456" s="268"/>
      <c r="Q4456" s="268"/>
      <c r="R4456" s="268"/>
      <c r="S4456" s="268"/>
      <c r="T4456" s="268"/>
      <c r="U4456" s="268"/>
      <c r="V4456" s="268"/>
      <c r="W4456" s="268"/>
      <c r="X4456" s="268"/>
      <c r="AC4456" s="268"/>
      <c r="AE4456" s="268"/>
      <c r="AF4456" s="268"/>
      <c r="AG4456" s="268"/>
      <c r="AH4456" s="268"/>
      <c r="AI4456" s="268"/>
      <c r="AM4456" s="268"/>
    </row>
    <row r="4457" spans="1:39" x14ac:dyDescent="0.25">
      <c r="A4457" s="268"/>
      <c r="B4457" s="268"/>
      <c r="C4457" s="268"/>
      <c r="D4457" s="268"/>
      <c r="E4457" s="268"/>
      <c r="F4457" s="268"/>
      <c r="G4457" s="271"/>
      <c r="H4457" s="268"/>
      <c r="K4457" s="270"/>
      <c r="L4457" s="270"/>
      <c r="M4457" s="270"/>
      <c r="N4457" s="270"/>
      <c r="O4457" s="268"/>
      <c r="P4457" s="268"/>
      <c r="Q4457" s="268"/>
      <c r="R4457" s="268"/>
      <c r="S4457" s="268"/>
      <c r="T4457" s="268"/>
      <c r="U4457" s="268"/>
      <c r="V4457" s="268"/>
      <c r="W4457" s="268"/>
      <c r="X4457" s="268"/>
      <c r="AC4457" s="268"/>
      <c r="AE4457" s="268"/>
      <c r="AF4457" s="268"/>
      <c r="AG4457" s="268"/>
      <c r="AH4457" s="268"/>
      <c r="AI4457" s="268"/>
      <c r="AM4457" s="268"/>
    </row>
    <row r="4458" spans="1:39" x14ac:dyDescent="0.25">
      <c r="A4458" s="268"/>
      <c r="B4458" s="268"/>
      <c r="C4458" s="268"/>
      <c r="D4458" s="268"/>
      <c r="E4458" s="268"/>
      <c r="F4458" s="268"/>
      <c r="G4458" s="271"/>
      <c r="H4458" s="268"/>
      <c r="K4458" s="270"/>
      <c r="L4458" s="270"/>
      <c r="M4458" s="270"/>
      <c r="N4458" s="270"/>
      <c r="O4458" s="268"/>
      <c r="P4458" s="268"/>
      <c r="Q4458" s="268"/>
      <c r="R4458" s="268"/>
      <c r="S4458" s="268"/>
      <c r="T4458" s="268"/>
      <c r="U4458" s="268"/>
      <c r="V4458" s="268"/>
      <c r="W4458" s="268"/>
      <c r="X4458" s="268"/>
      <c r="AC4458" s="268"/>
      <c r="AE4458" s="268"/>
      <c r="AF4458" s="268"/>
      <c r="AG4458" s="268"/>
      <c r="AH4458" s="268"/>
      <c r="AI4458" s="268"/>
      <c r="AM4458" s="268"/>
    </row>
    <row r="4459" spans="1:39" x14ac:dyDescent="0.25">
      <c r="A4459" s="268"/>
      <c r="B4459" s="268"/>
      <c r="C4459" s="268"/>
      <c r="D4459" s="268"/>
      <c r="E4459" s="268"/>
      <c r="F4459" s="268"/>
      <c r="G4459" s="271"/>
      <c r="H4459" s="268"/>
      <c r="K4459" s="270"/>
      <c r="L4459" s="270"/>
      <c r="M4459" s="270"/>
      <c r="N4459" s="270"/>
      <c r="O4459" s="268"/>
      <c r="P4459" s="268"/>
      <c r="Q4459" s="268"/>
      <c r="R4459" s="268"/>
      <c r="S4459" s="268"/>
      <c r="T4459" s="268"/>
      <c r="U4459" s="268"/>
      <c r="V4459" s="268"/>
      <c r="W4459" s="268"/>
      <c r="X4459" s="268"/>
      <c r="AC4459" s="268"/>
      <c r="AE4459" s="268"/>
      <c r="AF4459" s="268"/>
      <c r="AG4459" s="268"/>
      <c r="AH4459" s="268"/>
      <c r="AI4459" s="268"/>
      <c r="AM4459" s="268"/>
    </row>
    <row r="4460" spans="1:39" x14ac:dyDescent="0.25">
      <c r="A4460" s="268"/>
      <c r="B4460" s="268"/>
      <c r="C4460" s="268"/>
      <c r="D4460" s="268"/>
      <c r="E4460" s="268"/>
      <c r="F4460" s="268"/>
      <c r="G4460" s="271"/>
      <c r="H4460" s="268"/>
      <c r="K4460" s="270"/>
      <c r="L4460" s="270"/>
      <c r="M4460" s="270"/>
      <c r="N4460" s="270"/>
      <c r="O4460" s="268"/>
      <c r="P4460" s="268"/>
      <c r="Q4460" s="268"/>
      <c r="R4460" s="268"/>
      <c r="S4460" s="268"/>
      <c r="T4460" s="268"/>
      <c r="U4460" s="268"/>
      <c r="V4460" s="268"/>
      <c r="W4460" s="268"/>
      <c r="X4460" s="268"/>
      <c r="AC4460" s="268"/>
      <c r="AE4460" s="268"/>
      <c r="AF4460" s="268"/>
      <c r="AG4460" s="268"/>
      <c r="AH4460" s="268"/>
      <c r="AI4460" s="268"/>
      <c r="AM4460" s="268"/>
    </row>
    <row r="4461" spans="1:39" x14ac:dyDescent="0.25">
      <c r="A4461" s="268"/>
      <c r="B4461" s="268"/>
      <c r="C4461" s="268"/>
      <c r="D4461" s="268"/>
      <c r="E4461" s="268"/>
      <c r="F4461" s="268"/>
      <c r="G4461" s="271"/>
      <c r="H4461" s="268"/>
      <c r="K4461" s="270"/>
      <c r="L4461" s="270"/>
      <c r="M4461" s="270"/>
      <c r="N4461" s="270"/>
      <c r="O4461" s="268"/>
      <c r="P4461" s="268"/>
      <c r="Q4461" s="268"/>
      <c r="R4461" s="268"/>
      <c r="S4461" s="268"/>
      <c r="T4461" s="268"/>
      <c r="U4461" s="268"/>
      <c r="V4461" s="268"/>
      <c r="W4461" s="268"/>
      <c r="X4461" s="268"/>
      <c r="AC4461" s="268"/>
      <c r="AE4461" s="268"/>
      <c r="AF4461" s="268"/>
      <c r="AG4461" s="268"/>
      <c r="AH4461" s="268"/>
      <c r="AI4461" s="268"/>
      <c r="AM4461" s="268"/>
    </row>
    <row r="4462" spans="1:39" x14ac:dyDescent="0.25">
      <c r="A4462" s="268"/>
      <c r="B4462" s="268"/>
      <c r="C4462" s="268"/>
      <c r="D4462" s="268"/>
      <c r="E4462" s="268"/>
      <c r="F4462" s="268"/>
      <c r="G4462" s="271"/>
      <c r="H4462" s="268"/>
      <c r="I4462" s="2"/>
      <c r="K4462" s="270"/>
      <c r="L4462" s="270"/>
      <c r="M4462" s="270"/>
      <c r="N4462" s="270"/>
      <c r="O4462" s="268"/>
      <c r="P4462" s="268"/>
      <c r="Q4462" s="268"/>
      <c r="R4462" s="268"/>
      <c r="S4462" s="268"/>
      <c r="T4462" s="268"/>
      <c r="U4462" s="268"/>
      <c r="V4462" s="268"/>
      <c r="W4462" s="268"/>
      <c r="X4462" s="268"/>
      <c r="AC4462" s="268"/>
      <c r="AE4462" s="268"/>
      <c r="AF4462" s="268"/>
      <c r="AG4462" s="268"/>
      <c r="AH4462" s="268"/>
      <c r="AI4462" s="268"/>
      <c r="AM4462" s="268"/>
    </row>
    <row r="4463" spans="1:39" x14ac:dyDescent="0.25">
      <c r="A4463" s="268"/>
      <c r="B4463" s="268"/>
      <c r="C4463" s="268"/>
      <c r="D4463" s="268"/>
      <c r="E4463" s="268"/>
      <c r="F4463" s="268"/>
      <c r="G4463" s="271"/>
      <c r="H4463" s="268"/>
      <c r="K4463" s="270"/>
      <c r="L4463" s="270"/>
      <c r="M4463" s="270"/>
      <c r="N4463" s="270"/>
      <c r="O4463" s="268"/>
      <c r="P4463" s="268"/>
      <c r="Q4463" s="268"/>
      <c r="R4463" s="268"/>
      <c r="S4463" s="268"/>
      <c r="T4463" s="268"/>
      <c r="U4463" s="268"/>
      <c r="V4463" s="268"/>
      <c r="W4463" s="268"/>
      <c r="X4463" s="268"/>
      <c r="AC4463" s="268"/>
      <c r="AE4463" s="268"/>
      <c r="AF4463" s="268"/>
      <c r="AG4463" s="268"/>
      <c r="AH4463" s="268"/>
      <c r="AI4463" s="268"/>
      <c r="AM4463" s="268"/>
    </row>
    <row r="4464" spans="1:39" x14ac:dyDescent="0.25">
      <c r="A4464" s="268"/>
      <c r="B4464" s="268"/>
      <c r="C4464" s="268"/>
      <c r="D4464" s="268"/>
      <c r="E4464" s="268"/>
      <c r="F4464" s="268"/>
      <c r="G4464" s="271"/>
      <c r="H4464" s="268"/>
      <c r="K4464" s="270"/>
      <c r="L4464" s="270"/>
      <c r="M4464" s="270"/>
      <c r="N4464" s="270"/>
      <c r="O4464" s="268"/>
      <c r="P4464" s="268"/>
      <c r="Q4464" s="268"/>
      <c r="R4464" s="268"/>
      <c r="S4464" s="268"/>
      <c r="T4464" s="268"/>
      <c r="U4464" s="268"/>
      <c r="V4464" s="268"/>
      <c r="W4464" s="268"/>
      <c r="X4464" s="268"/>
      <c r="AC4464" s="268"/>
      <c r="AE4464" s="268"/>
      <c r="AF4464" s="268"/>
      <c r="AG4464" s="268"/>
      <c r="AH4464" s="268"/>
      <c r="AI4464" s="268"/>
      <c r="AM4464" s="268"/>
    </row>
    <row r="4465" spans="1:39" x14ac:dyDescent="0.25">
      <c r="A4465" s="268"/>
      <c r="B4465" s="268"/>
      <c r="C4465" s="268"/>
      <c r="D4465" s="268"/>
      <c r="E4465" s="268"/>
      <c r="F4465" s="268"/>
      <c r="G4465" s="271"/>
      <c r="H4465" s="268"/>
      <c r="K4465" s="270"/>
      <c r="L4465" s="270"/>
      <c r="M4465" s="270"/>
      <c r="N4465" s="270"/>
      <c r="O4465" s="268"/>
      <c r="P4465" s="268"/>
      <c r="Q4465" s="268"/>
      <c r="R4465" s="268"/>
      <c r="S4465" s="268"/>
      <c r="T4465" s="268"/>
      <c r="U4465" s="268"/>
      <c r="V4465" s="268"/>
      <c r="W4465" s="268"/>
      <c r="X4465" s="268"/>
      <c r="AC4465" s="268"/>
      <c r="AE4465" s="268"/>
      <c r="AF4465" s="268"/>
      <c r="AG4465" s="268"/>
      <c r="AH4465" s="268"/>
      <c r="AI4465" s="268"/>
      <c r="AM4465" s="268"/>
    </row>
    <row r="4466" spans="1:39" x14ac:dyDescent="0.25">
      <c r="A4466" s="268"/>
      <c r="B4466" s="268"/>
      <c r="C4466" s="268"/>
      <c r="D4466" s="268"/>
      <c r="E4466" s="268"/>
      <c r="F4466" s="268"/>
      <c r="G4466" s="271"/>
      <c r="H4466" s="268"/>
      <c r="K4466" s="270"/>
      <c r="L4466" s="270"/>
      <c r="M4466" s="270"/>
      <c r="N4466" s="270"/>
      <c r="O4466" s="268"/>
      <c r="P4466" s="268"/>
      <c r="Q4466" s="268"/>
      <c r="R4466" s="268"/>
      <c r="S4466" s="268"/>
      <c r="T4466" s="268"/>
      <c r="U4466" s="268"/>
      <c r="V4466" s="268"/>
      <c r="W4466" s="268"/>
      <c r="X4466" s="268"/>
      <c r="AC4466" s="268"/>
      <c r="AE4466" s="268"/>
      <c r="AF4466" s="268"/>
      <c r="AG4466" s="268"/>
      <c r="AH4466" s="268"/>
      <c r="AI4466" s="268"/>
      <c r="AM4466" s="268"/>
    </row>
    <row r="4467" spans="1:39" x14ac:dyDescent="0.25">
      <c r="A4467" s="268"/>
      <c r="B4467" s="268"/>
      <c r="C4467" s="268"/>
      <c r="D4467" s="268"/>
      <c r="E4467" s="268"/>
      <c r="F4467" s="268"/>
      <c r="G4467" s="271"/>
      <c r="H4467" s="268"/>
      <c r="K4467" s="270"/>
      <c r="L4467" s="270"/>
      <c r="M4467" s="270"/>
      <c r="N4467" s="270"/>
      <c r="O4467" s="268"/>
      <c r="P4467" s="268"/>
      <c r="Q4467" s="268"/>
      <c r="R4467" s="268"/>
      <c r="S4467" s="268"/>
      <c r="T4467" s="268"/>
      <c r="U4467" s="268"/>
      <c r="V4467" s="268"/>
      <c r="W4467" s="268"/>
      <c r="X4467" s="268"/>
      <c r="AC4467" s="268"/>
      <c r="AE4467" s="268"/>
      <c r="AF4467" s="268"/>
      <c r="AG4467" s="268"/>
      <c r="AH4467" s="268"/>
      <c r="AI4467" s="268"/>
      <c r="AM4467" s="268"/>
    </row>
    <row r="4468" spans="1:39" x14ac:dyDescent="0.25">
      <c r="A4468" s="268"/>
      <c r="B4468" s="268"/>
      <c r="C4468" s="268"/>
      <c r="D4468" s="268"/>
      <c r="E4468" s="268"/>
      <c r="F4468" s="268"/>
      <c r="G4468" s="271"/>
      <c r="H4468" s="268"/>
      <c r="K4468" s="270"/>
      <c r="L4468" s="270"/>
      <c r="M4468" s="270"/>
      <c r="N4468" s="270"/>
      <c r="O4468" s="268"/>
      <c r="P4468" s="268"/>
      <c r="Q4468" s="268"/>
      <c r="R4468" s="268"/>
      <c r="S4468" s="268"/>
      <c r="T4468" s="268"/>
      <c r="U4468" s="268"/>
      <c r="V4468" s="268"/>
      <c r="W4468" s="268"/>
      <c r="X4468" s="268"/>
      <c r="AC4468" s="268"/>
      <c r="AE4468" s="268"/>
      <c r="AF4468" s="268"/>
      <c r="AG4468" s="268"/>
      <c r="AH4468" s="268"/>
      <c r="AI4468" s="268"/>
      <c r="AM4468" s="268"/>
    </row>
    <row r="4469" spans="1:39" x14ac:dyDescent="0.25">
      <c r="A4469" s="268"/>
      <c r="B4469" s="268"/>
      <c r="C4469" s="268"/>
      <c r="D4469" s="268"/>
      <c r="E4469" s="268"/>
      <c r="F4469" s="268"/>
      <c r="G4469" s="271"/>
      <c r="H4469" s="268"/>
      <c r="K4469" s="270"/>
      <c r="L4469" s="270"/>
      <c r="M4469" s="270"/>
      <c r="N4469" s="270"/>
      <c r="O4469" s="268"/>
      <c r="P4469" s="268"/>
      <c r="Q4469" s="268"/>
      <c r="R4469" s="268"/>
      <c r="S4469" s="268"/>
      <c r="T4469" s="268"/>
      <c r="U4469" s="268"/>
      <c r="V4469" s="268"/>
      <c r="W4469" s="268"/>
      <c r="X4469" s="268"/>
      <c r="AC4469" s="268"/>
      <c r="AE4469" s="268"/>
      <c r="AF4469" s="268"/>
      <c r="AG4469" s="268"/>
      <c r="AH4469" s="268"/>
      <c r="AI4469" s="268"/>
      <c r="AM4469" s="268"/>
    </row>
    <row r="4470" spans="1:39" x14ac:dyDescent="0.25">
      <c r="A4470" s="268"/>
      <c r="B4470" s="268"/>
      <c r="C4470" s="268"/>
      <c r="D4470" s="268"/>
      <c r="E4470" s="268"/>
      <c r="F4470" s="268"/>
      <c r="G4470" s="271"/>
      <c r="H4470" s="268"/>
      <c r="K4470" s="270"/>
      <c r="L4470" s="270"/>
      <c r="M4470" s="270"/>
      <c r="N4470" s="270"/>
      <c r="O4470" s="268"/>
      <c r="P4470" s="268"/>
      <c r="Q4470" s="268"/>
      <c r="R4470" s="268"/>
      <c r="S4470" s="268"/>
      <c r="T4470" s="268"/>
      <c r="U4470" s="268"/>
      <c r="V4470" s="268"/>
      <c r="W4470" s="268"/>
      <c r="X4470" s="268"/>
      <c r="AC4470" s="268"/>
      <c r="AE4470" s="268"/>
      <c r="AF4470" s="268"/>
      <c r="AG4470" s="268"/>
      <c r="AH4470" s="268"/>
      <c r="AI4470" s="268"/>
      <c r="AM4470" s="268"/>
    </row>
    <row r="4471" spans="1:39" x14ac:dyDescent="0.25">
      <c r="A4471" s="268"/>
      <c r="B4471" s="268"/>
      <c r="C4471" s="268"/>
      <c r="D4471" s="268"/>
      <c r="E4471" s="268"/>
      <c r="F4471" s="268"/>
      <c r="G4471" s="271"/>
      <c r="H4471" s="268"/>
      <c r="I4471" s="268"/>
      <c r="K4471" s="270"/>
      <c r="L4471" s="270"/>
      <c r="M4471" s="270"/>
      <c r="N4471" s="270"/>
      <c r="O4471" s="268"/>
      <c r="P4471" s="268"/>
      <c r="Q4471" s="268"/>
      <c r="R4471" s="268"/>
      <c r="S4471" s="268"/>
      <c r="T4471" s="268"/>
      <c r="U4471" s="268"/>
      <c r="V4471" s="268"/>
      <c r="W4471" s="268"/>
      <c r="X4471" s="268"/>
      <c r="AC4471" s="268"/>
      <c r="AE4471" s="268"/>
      <c r="AF4471" s="268"/>
      <c r="AG4471" s="268"/>
      <c r="AH4471" s="268"/>
      <c r="AI4471" s="268"/>
      <c r="AM4471" s="268"/>
    </row>
    <row r="4472" spans="1:39" x14ac:dyDescent="0.25">
      <c r="A4472" s="268"/>
      <c r="B4472" s="268"/>
      <c r="C4472" s="268"/>
      <c r="D4472" s="268"/>
      <c r="E4472" s="268"/>
      <c r="F4472" s="268"/>
      <c r="G4472" s="271"/>
      <c r="H4472" s="268"/>
      <c r="I4472" s="268"/>
      <c r="K4472" s="270"/>
      <c r="L4472" s="270"/>
      <c r="M4472" s="270"/>
      <c r="N4472" s="270"/>
      <c r="O4472" s="268"/>
      <c r="P4472" s="268"/>
      <c r="Q4472" s="268"/>
      <c r="R4472" s="268"/>
      <c r="S4472" s="268"/>
      <c r="T4472" s="268"/>
      <c r="U4472" s="268"/>
      <c r="V4472" s="268"/>
      <c r="W4472" s="268"/>
      <c r="X4472" s="268"/>
      <c r="AC4472" s="268"/>
      <c r="AE4472" s="268"/>
      <c r="AF4472" s="268"/>
      <c r="AG4472" s="268"/>
      <c r="AH4472" s="268"/>
      <c r="AI4472" s="268"/>
      <c r="AM4472" s="268"/>
    </row>
    <row r="4473" spans="1:39" x14ac:dyDescent="0.25">
      <c r="A4473" s="268"/>
      <c r="B4473" s="268"/>
      <c r="C4473" s="268"/>
      <c r="D4473" s="268"/>
      <c r="E4473" s="268"/>
      <c r="F4473" s="268"/>
      <c r="G4473" s="271"/>
      <c r="H4473" s="268"/>
      <c r="K4473" s="270"/>
      <c r="L4473" s="270"/>
      <c r="M4473" s="270"/>
      <c r="N4473" s="270"/>
      <c r="O4473" s="268"/>
      <c r="P4473" s="268"/>
      <c r="Q4473" s="268"/>
      <c r="R4473" s="268"/>
      <c r="S4473" s="268"/>
      <c r="T4473" s="268"/>
      <c r="U4473" s="268"/>
      <c r="V4473" s="268"/>
      <c r="W4473" s="268"/>
      <c r="X4473" s="268"/>
      <c r="AC4473" s="268"/>
      <c r="AE4473" s="268"/>
      <c r="AF4473" s="268"/>
      <c r="AG4473" s="268"/>
      <c r="AH4473" s="268"/>
      <c r="AI4473" s="268"/>
      <c r="AM4473" s="268"/>
    </row>
    <row r="4474" spans="1:39" x14ac:dyDescent="0.25">
      <c r="A4474" s="268"/>
      <c r="B4474" s="268"/>
      <c r="C4474" s="268"/>
      <c r="D4474" s="268"/>
      <c r="E4474" s="268"/>
      <c r="F4474" s="268"/>
      <c r="G4474" s="271"/>
      <c r="H4474" s="268"/>
      <c r="K4474" s="270"/>
      <c r="L4474" s="270"/>
      <c r="M4474" s="270"/>
      <c r="N4474" s="270"/>
      <c r="O4474" s="268"/>
      <c r="P4474" s="268"/>
      <c r="Q4474" s="268"/>
      <c r="R4474" s="268"/>
      <c r="S4474" s="268"/>
      <c r="T4474" s="268"/>
      <c r="U4474" s="268"/>
      <c r="V4474" s="268"/>
      <c r="W4474" s="268"/>
      <c r="X4474" s="268"/>
      <c r="AC4474" s="268"/>
      <c r="AE4474" s="268"/>
      <c r="AF4474" s="268"/>
      <c r="AG4474" s="268"/>
      <c r="AH4474" s="268"/>
      <c r="AI4474" s="268"/>
      <c r="AM4474" s="268"/>
    </row>
    <row r="4475" spans="1:39" x14ac:dyDescent="0.25">
      <c r="A4475" s="268"/>
      <c r="B4475" s="268"/>
      <c r="C4475" s="268"/>
      <c r="D4475" s="268"/>
      <c r="E4475" s="268"/>
      <c r="F4475" s="268"/>
      <c r="G4475" s="271"/>
      <c r="H4475" s="268"/>
      <c r="K4475" s="270"/>
      <c r="L4475" s="270"/>
      <c r="M4475" s="270"/>
      <c r="N4475" s="270"/>
      <c r="O4475" s="268"/>
      <c r="P4475" s="268"/>
      <c r="Q4475" s="268"/>
      <c r="R4475" s="268"/>
      <c r="S4475" s="268"/>
      <c r="T4475" s="268"/>
      <c r="U4475" s="268"/>
      <c r="V4475" s="268"/>
      <c r="W4475" s="268"/>
      <c r="X4475" s="268"/>
      <c r="AC4475" s="268"/>
      <c r="AE4475" s="268"/>
      <c r="AF4475" s="268"/>
      <c r="AG4475" s="268"/>
      <c r="AH4475" s="268"/>
      <c r="AI4475" s="268"/>
      <c r="AM4475" s="268"/>
    </row>
    <row r="4476" spans="1:39" x14ac:dyDescent="0.25">
      <c r="A4476" s="268"/>
      <c r="B4476" s="268"/>
      <c r="C4476" s="268"/>
      <c r="D4476" s="268"/>
      <c r="E4476" s="268"/>
      <c r="F4476" s="268"/>
      <c r="G4476" s="271"/>
      <c r="H4476" s="268"/>
      <c r="I4476" s="268"/>
      <c r="K4476" s="270"/>
      <c r="L4476" s="270"/>
      <c r="M4476" s="270"/>
      <c r="N4476" s="270"/>
      <c r="O4476" s="268"/>
      <c r="P4476" s="268"/>
      <c r="Q4476" s="268"/>
      <c r="R4476" s="268"/>
      <c r="S4476" s="268"/>
      <c r="T4476" s="268"/>
      <c r="U4476" s="268"/>
      <c r="V4476" s="268"/>
      <c r="W4476" s="268"/>
      <c r="X4476" s="268"/>
      <c r="AC4476" s="268"/>
      <c r="AE4476" s="268"/>
      <c r="AF4476" s="268"/>
      <c r="AG4476" s="268"/>
      <c r="AH4476" s="268"/>
      <c r="AI4476" s="268"/>
      <c r="AM4476" s="268"/>
    </row>
    <row r="4477" spans="1:39" x14ac:dyDescent="0.25">
      <c r="A4477" s="268"/>
      <c r="B4477" s="268"/>
      <c r="C4477" s="268"/>
      <c r="D4477" s="268"/>
      <c r="E4477" s="268"/>
      <c r="F4477" s="268"/>
      <c r="G4477" s="271"/>
      <c r="H4477" s="268"/>
      <c r="K4477" s="270"/>
      <c r="L4477" s="270"/>
      <c r="M4477" s="270"/>
      <c r="N4477" s="270"/>
      <c r="O4477" s="268"/>
      <c r="P4477" s="268"/>
      <c r="Q4477" s="268"/>
      <c r="R4477" s="268"/>
      <c r="S4477" s="268"/>
      <c r="T4477" s="268"/>
      <c r="U4477" s="268"/>
      <c r="V4477" s="268"/>
      <c r="W4477" s="268"/>
      <c r="X4477" s="268"/>
      <c r="AC4477" s="268"/>
      <c r="AE4477" s="268"/>
      <c r="AF4477" s="268"/>
      <c r="AG4477" s="268"/>
      <c r="AH4477" s="268"/>
      <c r="AI4477" s="268"/>
      <c r="AM4477" s="268"/>
    </row>
    <row r="4478" spans="1:39" x14ac:dyDescent="0.25">
      <c r="A4478" s="268"/>
      <c r="B4478" s="268"/>
      <c r="C4478" s="268"/>
      <c r="D4478" s="268"/>
      <c r="E4478" s="268"/>
      <c r="F4478" s="268"/>
      <c r="G4478" s="271"/>
      <c r="H4478" s="268"/>
      <c r="K4478" s="270"/>
      <c r="L4478" s="270"/>
      <c r="M4478" s="270"/>
      <c r="N4478" s="270"/>
      <c r="O4478" s="268"/>
      <c r="P4478" s="268"/>
      <c r="Q4478" s="268"/>
      <c r="R4478" s="268"/>
      <c r="S4478" s="268"/>
      <c r="T4478" s="268"/>
      <c r="U4478" s="268"/>
      <c r="V4478" s="268"/>
      <c r="W4478" s="268"/>
      <c r="X4478" s="268"/>
      <c r="AC4478" s="268"/>
      <c r="AE4478" s="268"/>
      <c r="AF4478" s="268"/>
      <c r="AG4478" s="268"/>
      <c r="AH4478" s="268"/>
      <c r="AI4478" s="268"/>
      <c r="AM4478" s="268"/>
    </row>
    <row r="4479" spans="1:39" x14ac:dyDescent="0.25">
      <c r="A4479" s="268"/>
      <c r="B4479" s="268"/>
      <c r="C4479" s="268"/>
      <c r="D4479" s="268"/>
      <c r="E4479" s="268"/>
      <c r="F4479" s="268"/>
      <c r="G4479" s="271"/>
      <c r="H4479" s="268"/>
      <c r="I4479" s="268"/>
      <c r="K4479" s="270"/>
      <c r="L4479" s="270"/>
      <c r="M4479" s="270"/>
      <c r="N4479" s="270"/>
      <c r="O4479" s="268"/>
      <c r="P4479" s="268"/>
      <c r="Q4479" s="268"/>
      <c r="R4479" s="268"/>
      <c r="S4479" s="268"/>
      <c r="T4479" s="268"/>
      <c r="U4479" s="268"/>
      <c r="V4479" s="268"/>
      <c r="W4479" s="268"/>
      <c r="X4479" s="268"/>
      <c r="AC4479" s="268"/>
      <c r="AE4479" s="268"/>
      <c r="AF4479" s="268"/>
      <c r="AG4479" s="268"/>
      <c r="AH4479" s="268"/>
      <c r="AI4479" s="268"/>
      <c r="AM4479" s="268"/>
    </row>
    <row r="4480" spans="1:39" x14ac:dyDescent="0.25">
      <c r="A4480" s="268"/>
      <c r="B4480" s="268"/>
      <c r="C4480" s="268"/>
      <c r="D4480" s="268"/>
      <c r="E4480" s="268"/>
      <c r="F4480" s="268"/>
      <c r="G4480" s="271"/>
      <c r="H4480" s="268"/>
      <c r="I4480" s="268"/>
      <c r="K4480" s="270"/>
      <c r="L4480" s="270"/>
      <c r="M4480" s="270"/>
      <c r="N4480" s="270"/>
      <c r="O4480" s="268"/>
      <c r="P4480" s="268"/>
      <c r="Q4480" s="268"/>
      <c r="R4480" s="268"/>
      <c r="S4480" s="268"/>
      <c r="T4480" s="268"/>
      <c r="U4480" s="268"/>
      <c r="V4480" s="268"/>
      <c r="W4480" s="268"/>
      <c r="X4480" s="268"/>
      <c r="AC4480" s="268"/>
      <c r="AE4480" s="268"/>
      <c r="AF4480" s="268"/>
      <c r="AG4480" s="268"/>
      <c r="AH4480" s="268"/>
      <c r="AI4480" s="268"/>
      <c r="AM4480" s="268"/>
    </row>
    <row r="4481" spans="1:39" x14ac:dyDescent="0.25">
      <c r="A4481" s="268"/>
      <c r="B4481" s="268"/>
      <c r="C4481" s="268"/>
      <c r="D4481" s="268"/>
      <c r="E4481" s="268"/>
      <c r="F4481" s="268"/>
      <c r="G4481" s="271"/>
      <c r="H4481" s="268"/>
      <c r="I4481" s="268"/>
      <c r="K4481" s="270"/>
      <c r="L4481" s="270"/>
      <c r="M4481" s="270"/>
      <c r="N4481" s="270"/>
      <c r="O4481" s="268"/>
      <c r="P4481" s="268"/>
      <c r="Q4481" s="268"/>
      <c r="R4481" s="268"/>
      <c r="S4481" s="268"/>
      <c r="T4481" s="268"/>
      <c r="U4481" s="268"/>
      <c r="V4481" s="268"/>
      <c r="W4481" s="268"/>
      <c r="X4481" s="268"/>
      <c r="AC4481" s="268"/>
      <c r="AE4481" s="268"/>
      <c r="AF4481" s="268"/>
      <c r="AG4481" s="268"/>
      <c r="AH4481" s="268"/>
      <c r="AI4481" s="268"/>
      <c r="AM4481" s="268"/>
    </row>
    <row r="4482" spans="1:39" x14ac:dyDescent="0.25">
      <c r="A4482" s="268"/>
      <c r="B4482" s="268"/>
      <c r="C4482" s="268"/>
      <c r="D4482" s="268"/>
      <c r="E4482" s="268"/>
      <c r="F4482" s="268"/>
      <c r="G4482" s="271"/>
      <c r="H4482" s="268"/>
      <c r="I4482" s="268"/>
      <c r="K4482" s="270"/>
      <c r="L4482" s="270"/>
      <c r="M4482" s="270"/>
      <c r="N4482" s="270"/>
      <c r="O4482" s="268"/>
      <c r="P4482" s="268"/>
      <c r="Q4482" s="268"/>
      <c r="R4482" s="268"/>
      <c r="S4482" s="268"/>
      <c r="T4482" s="268"/>
      <c r="U4482" s="268"/>
      <c r="V4482" s="268"/>
      <c r="W4482" s="268"/>
      <c r="X4482" s="268"/>
      <c r="AC4482" s="268"/>
      <c r="AE4482" s="268"/>
      <c r="AF4482" s="268"/>
      <c r="AG4482" s="268"/>
      <c r="AH4482" s="268"/>
      <c r="AI4482" s="268"/>
      <c r="AM4482" s="268"/>
    </row>
    <row r="4483" spans="1:39" x14ac:dyDescent="0.25">
      <c r="A4483" s="268"/>
      <c r="B4483" s="268"/>
      <c r="C4483" s="268"/>
      <c r="D4483" s="268"/>
      <c r="E4483" s="268"/>
      <c r="F4483" s="268"/>
      <c r="G4483" s="271"/>
      <c r="H4483" s="268"/>
      <c r="I4483" s="268"/>
      <c r="K4483" s="270"/>
      <c r="L4483" s="270"/>
      <c r="M4483" s="270"/>
      <c r="N4483" s="270"/>
      <c r="O4483" s="268"/>
      <c r="P4483" s="268"/>
      <c r="Q4483" s="268"/>
      <c r="R4483" s="268"/>
      <c r="S4483" s="268"/>
      <c r="T4483" s="268"/>
      <c r="U4483" s="268"/>
      <c r="V4483" s="268"/>
      <c r="W4483" s="268"/>
      <c r="X4483" s="268"/>
      <c r="AC4483" s="268"/>
      <c r="AE4483" s="268"/>
      <c r="AF4483" s="268"/>
      <c r="AG4483" s="268"/>
      <c r="AH4483" s="268"/>
      <c r="AI4483" s="268"/>
      <c r="AM4483" s="268"/>
    </row>
    <row r="4484" spans="1:39" x14ac:dyDescent="0.25">
      <c r="A4484" s="268"/>
      <c r="B4484" s="268"/>
      <c r="C4484" s="268"/>
      <c r="D4484" s="268"/>
      <c r="E4484" s="268"/>
      <c r="F4484" s="268"/>
      <c r="G4484" s="271"/>
      <c r="H4484" s="268"/>
      <c r="I4484" s="268"/>
      <c r="K4484" s="270"/>
      <c r="L4484" s="270"/>
      <c r="M4484" s="270"/>
      <c r="N4484" s="270"/>
      <c r="O4484" s="268"/>
      <c r="P4484" s="268"/>
      <c r="Q4484" s="268"/>
      <c r="R4484" s="268"/>
      <c r="S4484" s="268"/>
      <c r="T4484" s="268"/>
      <c r="U4484" s="268"/>
      <c r="V4484" s="268"/>
      <c r="W4484" s="268"/>
      <c r="X4484" s="268"/>
      <c r="AC4484" s="268"/>
      <c r="AE4484" s="268"/>
      <c r="AF4484" s="268"/>
      <c r="AG4484" s="268"/>
      <c r="AH4484" s="268"/>
      <c r="AI4484" s="268"/>
      <c r="AM4484" s="268"/>
    </row>
    <row r="4485" spans="1:39" x14ac:dyDescent="0.25">
      <c r="A4485" s="268"/>
      <c r="B4485" s="268"/>
      <c r="C4485" s="268"/>
      <c r="D4485" s="268"/>
      <c r="E4485" s="268"/>
      <c r="F4485" s="268"/>
      <c r="G4485" s="271"/>
      <c r="H4485" s="268"/>
      <c r="I4485" s="268"/>
      <c r="K4485" s="270"/>
      <c r="L4485" s="270"/>
      <c r="M4485" s="270"/>
      <c r="N4485" s="270"/>
      <c r="O4485" s="268"/>
      <c r="P4485" s="268"/>
      <c r="Q4485" s="268"/>
      <c r="R4485" s="268"/>
      <c r="S4485" s="268"/>
      <c r="T4485" s="268"/>
      <c r="U4485" s="268"/>
      <c r="V4485" s="268"/>
      <c r="W4485" s="268"/>
      <c r="X4485" s="268"/>
      <c r="AC4485" s="268"/>
      <c r="AE4485" s="268"/>
      <c r="AF4485" s="268"/>
      <c r="AG4485" s="268"/>
      <c r="AH4485" s="268"/>
      <c r="AI4485" s="268"/>
      <c r="AM4485" s="268"/>
    </row>
    <row r="4486" spans="1:39" x14ac:dyDescent="0.25">
      <c r="A4486" s="268"/>
      <c r="B4486" s="268"/>
      <c r="C4486" s="268"/>
      <c r="D4486" s="268"/>
      <c r="E4486" s="268"/>
      <c r="F4486" s="268"/>
      <c r="G4486" s="271"/>
      <c r="H4486" s="268"/>
      <c r="I4486" s="268"/>
      <c r="K4486" s="270"/>
      <c r="L4486" s="270"/>
      <c r="M4486" s="270"/>
      <c r="N4486" s="270"/>
      <c r="O4486" s="268"/>
      <c r="P4486" s="268"/>
      <c r="Q4486" s="268"/>
      <c r="R4486" s="268"/>
      <c r="S4486" s="268"/>
      <c r="T4486" s="268"/>
      <c r="U4486" s="268"/>
      <c r="V4486" s="268"/>
      <c r="W4486" s="268"/>
      <c r="X4486" s="268"/>
      <c r="AC4486" s="268"/>
      <c r="AE4486" s="268"/>
      <c r="AF4486" s="268"/>
      <c r="AG4486" s="268"/>
      <c r="AH4486" s="268"/>
      <c r="AI4486" s="268"/>
      <c r="AM4486" s="268"/>
    </row>
    <row r="4487" spans="1:39" x14ac:dyDescent="0.25">
      <c r="A4487" s="268"/>
      <c r="B4487" s="268"/>
      <c r="C4487" s="268"/>
      <c r="D4487" s="268"/>
      <c r="E4487" s="268"/>
      <c r="F4487" s="268"/>
      <c r="G4487" s="271"/>
      <c r="H4487" s="268"/>
      <c r="I4487" s="268"/>
      <c r="K4487" s="270"/>
      <c r="L4487" s="270"/>
      <c r="M4487" s="270"/>
      <c r="N4487" s="270"/>
      <c r="O4487" s="268"/>
      <c r="P4487" s="268"/>
      <c r="Q4487" s="268"/>
      <c r="R4487" s="268"/>
      <c r="S4487" s="268"/>
      <c r="T4487" s="268"/>
      <c r="U4487" s="268"/>
      <c r="V4487" s="268"/>
      <c r="W4487" s="268"/>
      <c r="X4487" s="268"/>
      <c r="AC4487" s="268"/>
      <c r="AE4487" s="268"/>
      <c r="AF4487" s="268"/>
      <c r="AG4487" s="268"/>
      <c r="AH4487" s="268"/>
      <c r="AI4487" s="268"/>
      <c r="AM4487" s="268"/>
    </row>
    <row r="4488" spans="1:39" x14ac:dyDescent="0.25">
      <c r="A4488" s="268"/>
      <c r="B4488" s="268"/>
      <c r="C4488" s="268"/>
      <c r="D4488" s="268"/>
      <c r="E4488" s="268"/>
      <c r="F4488" s="268"/>
      <c r="G4488" s="271"/>
      <c r="H4488" s="268"/>
      <c r="I4488" s="268"/>
      <c r="K4488" s="270"/>
      <c r="L4488" s="270"/>
      <c r="M4488" s="270"/>
      <c r="N4488" s="270"/>
      <c r="O4488" s="268"/>
      <c r="P4488" s="268"/>
      <c r="Q4488" s="268"/>
      <c r="R4488" s="268"/>
      <c r="S4488" s="268"/>
      <c r="T4488" s="268"/>
      <c r="U4488" s="268"/>
      <c r="V4488" s="268"/>
      <c r="W4488" s="268"/>
      <c r="X4488" s="268"/>
      <c r="AC4488" s="268"/>
      <c r="AE4488" s="268"/>
      <c r="AF4488" s="268"/>
      <c r="AG4488" s="268"/>
      <c r="AH4488" s="268"/>
      <c r="AI4488" s="268"/>
      <c r="AM4488" s="268"/>
    </row>
    <row r="4489" spans="1:39" x14ac:dyDescent="0.25">
      <c r="A4489" s="268"/>
      <c r="B4489" s="268"/>
      <c r="C4489" s="268"/>
      <c r="D4489" s="268"/>
      <c r="E4489" s="268"/>
      <c r="F4489" s="268"/>
      <c r="G4489" s="271"/>
      <c r="H4489" s="268"/>
      <c r="I4489" s="268"/>
      <c r="K4489" s="270"/>
      <c r="L4489" s="270"/>
      <c r="M4489" s="270"/>
      <c r="N4489" s="270"/>
      <c r="O4489" s="268"/>
      <c r="P4489" s="268"/>
      <c r="Q4489" s="268"/>
      <c r="R4489" s="268"/>
      <c r="S4489" s="268"/>
      <c r="T4489" s="268"/>
      <c r="U4489" s="268"/>
      <c r="V4489" s="268"/>
      <c r="W4489" s="268"/>
      <c r="X4489" s="268"/>
      <c r="AC4489" s="268"/>
      <c r="AE4489" s="268"/>
      <c r="AF4489" s="268"/>
      <c r="AG4489" s="268"/>
      <c r="AH4489" s="268"/>
      <c r="AI4489" s="268"/>
      <c r="AM4489" s="268"/>
    </row>
    <row r="4490" spans="1:39" x14ac:dyDescent="0.25">
      <c r="A4490" s="268"/>
      <c r="B4490" s="268"/>
      <c r="C4490" s="268"/>
      <c r="D4490" s="268"/>
      <c r="E4490" s="268"/>
      <c r="F4490" s="268"/>
      <c r="G4490" s="271"/>
      <c r="H4490" s="268"/>
      <c r="I4490" s="268"/>
      <c r="K4490" s="270"/>
      <c r="L4490" s="270"/>
      <c r="M4490" s="270"/>
      <c r="N4490" s="270"/>
      <c r="O4490" s="268"/>
      <c r="P4490" s="268"/>
      <c r="Q4490" s="268"/>
      <c r="R4490" s="268"/>
      <c r="S4490" s="268"/>
      <c r="T4490" s="268"/>
      <c r="U4490" s="268"/>
      <c r="V4490" s="268"/>
      <c r="W4490" s="268"/>
      <c r="X4490" s="268"/>
      <c r="AC4490" s="268"/>
      <c r="AE4490" s="268"/>
      <c r="AF4490" s="268"/>
      <c r="AG4490" s="268"/>
      <c r="AH4490" s="268"/>
      <c r="AI4490" s="268"/>
      <c r="AM4490" s="268"/>
    </row>
    <row r="4491" spans="1:39" x14ac:dyDescent="0.25">
      <c r="A4491" s="268"/>
      <c r="B4491" s="268"/>
      <c r="C4491" s="268"/>
      <c r="D4491" s="268"/>
      <c r="E4491" s="268"/>
      <c r="F4491" s="268"/>
      <c r="G4491" s="271"/>
      <c r="H4491" s="268"/>
      <c r="I4491" s="268"/>
      <c r="K4491" s="270"/>
      <c r="L4491" s="270"/>
      <c r="M4491" s="270"/>
      <c r="N4491" s="270"/>
      <c r="O4491" s="268"/>
      <c r="P4491" s="268"/>
      <c r="Q4491" s="268"/>
      <c r="R4491" s="268"/>
      <c r="S4491" s="268"/>
      <c r="T4491" s="268"/>
      <c r="U4491" s="268"/>
      <c r="V4491" s="268"/>
      <c r="W4491" s="268"/>
      <c r="X4491" s="268"/>
      <c r="AC4491" s="268"/>
      <c r="AE4491" s="268"/>
      <c r="AF4491" s="268"/>
      <c r="AG4491" s="268"/>
      <c r="AH4491" s="268"/>
      <c r="AI4491" s="268"/>
      <c r="AM4491" s="268"/>
    </row>
    <row r="4492" spans="1:39" x14ac:dyDescent="0.25">
      <c r="A4492" s="268"/>
      <c r="B4492" s="268"/>
      <c r="C4492" s="268"/>
      <c r="D4492" s="268"/>
      <c r="E4492" s="268"/>
      <c r="F4492" s="268"/>
      <c r="G4492" s="271"/>
      <c r="H4492" s="268"/>
      <c r="I4492" s="268"/>
      <c r="K4492" s="270"/>
      <c r="L4492" s="270"/>
      <c r="M4492" s="270"/>
      <c r="N4492" s="270"/>
      <c r="O4492" s="268"/>
      <c r="P4492" s="268"/>
      <c r="Q4492" s="268"/>
      <c r="R4492" s="268"/>
      <c r="S4492" s="268"/>
      <c r="T4492" s="268"/>
      <c r="U4492" s="268"/>
      <c r="V4492" s="268"/>
      <c r="W4492" s="268"/>
      <c r="X4492" s="268"/>
      <c r="AC4492" s="268"/>
      <c r="AE4492" s="268"/>
      <c r="AF4492" s="268"/>
      <c r="AG4492" s="268"/>
      <c r="AH4492" s="268"/>
      <c r="AI4492" s="268"/>
      <c r="AM4492" s="268"/>
    </row>
    <row r="4493" spans="1:39" x14ac:dyDescent="0.25">
      <c r="A4493" s="268"/>
      <c r="B4493" s="268"/>
      <c r="C4493" s="268"/>
      <c r="D4493" s="268"/>
      <c r="E4493" s="268"/>
      <c r="F4493" s="268"/>
      <c r="G4493" s="271"/>
      <c r="H4493" s="268"/>
      <c r="I4493" s="268"/>
      <c r="K4493" s="270"/>
      <c r="L4493" s="270"/>
      <c r="M4493" s="270"/>
      <c r="N4493" s="270"/>
      <c r="O4493" s="268"/>
      <c r="P4493" s="268"/>
      <c r="Q4493" s="268"/>
      <c r="R4493" s="268"/>
      <c r="S4493" s="268"/>
      <c r="T4493" s="268"/>
      <c r="U4493" s="268"/>
      <c r="V4493" s="268"/>
      <c r="W4493" s="268"/>
      <c r="X4493" s="268"/>
      <c r="AC4493" s="268"/>
      <c r="AE4493" s="268"/>
      <c r="AF4493" s="268"/>
      <c r="AG4493" s="268"/>
      <c r="AH4493" s="268"/>
      <c r="AI4493" s="268"/>
      <c r="AM4493" s="268"/>
    </row>
    <row r="4494" spans="1:39" x14ac:dyDescent="0.25">
      <c r="A4494" s="268"/>
      <c r="B4494" s="268"/>
      <c r="C4494" s="268"/>
      <c r="D4494" s="268"/>
      <c r="E4494" s="268"/>
      <c r="F4494" s="268"/>
      <c r="G4494" s="271"/>
      <c r="H4494" s="268"/>
      <c r="I4494" s="268"/>
      <c r="K4494" s="270"/>
      <c r="L4494" s="270"/>
      <c r="M4494" s="270"/>
      <c r="N4494" s="270"/>
      <c r="O4494" s="268"/>
      <c r="P4494" s="268"/>
      <c r="Q4494" s="268"/>
      <c r="R4494" s="268"/>
      <c r="S4494" s="268"/>
      <c r="T4494" s="268"/>
      <c r="U4494" s="268"/>
      <c r="V4494" s="268"/>
      <c r="W4494" s="268"/>
      <c r="X4494" s="268"/>
      <c r="AC4494" s="268"/>
      <c r="AE4494" s="268"/>
      <c r="AF4494" s="268"/>
      <c r="AG4494" s="268"/>
      <c r="AH4494" s="268"/>
      <c r="AI4494" s="268"/>
      <c r="AM4494" s="268"/>
    </row>
    <row r="4495" spans="1:39" x14ac:dyDescent="0.25">
      <c r="A4495" s="268"/>
      <c r="B4495" s="268"/>
      <c r="C4495" s="268"/>
      <c r="D4495" s="268"/>
      <c r="E4495" s="268"/>
      <c r="F4495" s="268"/>
      <c r="G4495" s="271"/>
      <c r="H4495" s="268"/>
      <c r="I4495" s="268"/>
      <c r="K4495" s="270"/>
      <c r="L4495" s="270"/>
      <c r="M4495" s="270"/>
      <c r="N4495" s="270"/>
      <c r="O4495" s="268"/>
      <c r="P4495" s="268"/>
      <c r="Q4495" s="268"/>
      <c r="R4495" s="268"/>
      <c r="S4495" s="268"/>
      <c r="T4495" s="268"/>
      <c r="U4495" s="268"/>
      <c r="V4495" s="268"/>
      <c r="W4495" s="268"/>
      <c r="X4495" s="268"/>
      <c r="AC4495" s="268"/>
      <c r="AE4495" s="268"/>
      <c r="AF4495" s="268"/>
      <c r="AG4495" s="268"/>
      <c r="AH4495" s="268"/>
      <c r="AI4495" s="268"/>
      <c r="AM4495" s="268"/>
    </row>
    <row r="4496" spans="1:39" x14ac:dyDescent="0.25">
      <c r="A4496" s="268"/>
      <c r="B4496" s="268"/>
      <c r="C4496" s="268"/>
      <c r="D4496" s="268"/>
      <c r="E4496" s="268"/>
      <c r="F4496" s="268"/>
      <c r="G4496" s="271"/>
      <c r="H4496" s="268"/>
      <c r="I4496" s="268"/>
      <c r="K4496" s="270"/>
      <c r="L4496" s="270"/>
      <c r="M4496" s="270"/>
      <c r="N4496" s="270"/>
      <c r="O4496" s="268"/>
      <c r="P4496" s="268"/>
      <c r="Q4496" s="268"/>
      <c r="R4496" s="268"/>
      <c r="S4496" s="268"/>
      <c r="T4496" s="268"/>
      <c r="U4496" s="268"/>
      <c r="V4496" s="268"/>
      <c r="W4496" s="268"/>
      <c r="X4496" s="268"/>
      <c r="AC4496" s="268"/>
      <c r="AE4496" s="268"/>
      <c r="AF4496" s="268"/>
      <c r="AG4496" s="268"/>
      <c r="AH4496" s="268"/>
      <c r="AI4496" s="268"/>
      <c r="AM4496" s="268"/>
    </row>
    <row r="4497" spans="1:39" x14ac:dyDescent="0.25">
      <c r="A4497" s="268"/>
      <c r="B4497" s="268"/>
      <c r="C4497" s="268"/>
      <c r="D4497" s="268"/>
      <c r="E4497" s="268"/>
      <c r="F4497" s="268"/>
      <c r="G4497" s="271"/>
      <c r="H4497" s="268"/>
      <c r="I4497" s="268"/>
      <c r="K4497" s="270"/>
      <c r="L4497" s="270"/>
      <c r="M4497" s="270"/>
      <c r="N4497" s="270"/>
      <c r="O4497" s="268"/>
      <c r="P4497" s="268"/>
      <c r="Q4497" s="268"/>
      <c r="R4497" s="268"/>
      <c r="S4497" s="268"/>
      <c r="T4497" s="268"/>
      <c r="U4497" s="268"/>
      <c r="V4497" s="268"/>
      <c r="W4497" s="268"/>
      <c r="X4497" s="268"/>
      <c r="AC4497" s="268"/>
      <c r="AE4497" s="268"/>
      <c r="AF4497" s="268"/>
      <c r="AG4497" s="268"/>
      <c r="AH4497" s="268"/>
      <c r="AI4497" s="268"/>
      <c r="AM4497" s="268"/>
    </row>
    <row r="4498" spans="1:39" x14ac:dyDescent="0.25">
      <c r="A4498" s="268"/>
      <c r="B4498" s="268"/>
      <c r="C4498" s="268"/>
      <c r="D4498" s="268"/>
      <c r="E4498" s="268"/>
      <c r="F4498" s="268"/>
      <c r="G4498" s="271"/>
      <c r="H4498" s="268"/>
      <c r="K4498" s="270"/>
      <c r="L4498" s="270"/>
      <c r="M4498" s="270"/>
      <c r="N4498" s="270"/>
      <c r="O4498" s="268"/>
      <c r="P4498" s="268"/>
      <c r="Q4498" s="268"/>
      <c r="R4498" s="268"/>
      <c r="S4498" s="268"/>
      <c r="T4498" s="268"/>
      <c r="U4498" s="268"/>
      <c r="V4498" s="268"/>
      <c r="W4498" s="268"/>
      <c r="X4498" s="268"/>
      <c r="AC4498" s="268"/>
      <c r="AE4498" s="268"/>
      <c r="AF4498" s="268"/>
      <c r="AG4498" s="268"/>
      <c r="AH4498" s="268"/>
      <c r="AI4498" s="268"/>
      <c r="AM4498" s="268"/>
    </row>
    <row r="4499" spans="1:39" x14ac:dyDescent="0.25">
      <c r="A4499" s="268"/>
      <c r="B4499" s="268"/>
      <c r="C4499" s="268"/>
      <c r="D4499" s="268"/>
      <c r="E4499" s="268"/>
      <c r="F4499" s="268"/>
      <c r="G4499" s="271"/>
      <c r="H4499" s="268"/>
      <c r="K4499" s="270"/>
      <c r="L4499" s="270"/>
      <c r="M4499" s="270"/>
      <c r="N4499" s="270"/>
      <c r="O4499" s="268"/>
      <c r="P4499" s="268"/>
      <c r="Q4499" s="268"/>
      <c r="R4499" s="268"/>
      <c r="S4499" s="268"/>
      <c r="T4499" s="268"/>
      <c r="U4499" s="268"/>
      <c r="V4499" s="268"/>
      <c r="W4499" s="268"/>
      <c r="X4499" s="268"/>
      <c r="AC4499" s="268"/>
      <c r="AE4499" s="268"/>
      <c r="AF4499" s="268"/>
      <c r="AG4499" s="268"/>
      <c r="AH4499" s="268"/>
      <c r="AI4499" s="268"/>
      <c r="AM4499" s="268"/>
    </row>
    <row r="4500" spans="1:39" x14ac:dyDescent="0.25">
      <c r="A4500" s="268"/>
      <c r="B4500" s="268"/>
      <c r="C4500" s="268"/>
      <c r="D4500" s="268"/>
      <c r="E4500" s="268"/>
      <c r="F4500" s="268"/>
      <c r="G4500" s="271"/>
      <c r="H4500" s="268"/>
      <c r="K4500" s="270"/>
      <c r="L4500" s="270"/>
      <c r="M4500" s="270"/>
      <c r="N4500" s="270"/>
      <c r="O4500" s="268"/>
      <c r="P4500" s="268"/>
      <c r="Q4500" s="268"/>
      <c r="R4500" s="268"/>
      <c r="S4500" s="268"/>
      <c r="T4500" s="268"/>
      <c r="U4500" s="268"/>
      <c r="V4500" s="268"/>
      <c r="W4500" s="268"/>
      <c r="X4500" s="268"/>
      <c r="AC4500" s="268"/>
      <c r="AE4500" s="268"/>
      <c r="AF4500" s="268"/>
      <c r="AG4500" s="268"/>
      <c r="AH4500" s="268"/>
      <c r="AI4500" s="268"/>
      <c r="AM4500" s="268"/>
    </row>
    <row r="4501" spans="1:39" x14ac:dyDescent="0.25">
      <c r="A4501" s="268"/>
      <c r="B4501" s="268"/>
      <c r="C4501" s="268"/>
      <c r="D4501" s="268"/>
      <c r="E4501" s="268"/>
      <c r="F4501" s="268"/>
      <c r="G4501" s="271"/>
      <c r="H4501" s="268"/>
      <c r="K4501" s="270"/>
      <c r="L4501" s="270"/>
      <c r="M4501" s="270"/>
      <c r="N4501" s="270"/>
      <c r="O4501" s="268"/>
      <c r="P4501" s="268"/>
      <c r="Q4501" s="268"/>
      <c r="R4501" s="268"/>
      <c r="S4501" s="268"/>
      <c r="T4501" s="268"/>
      <c r="U4501" s="268"/>
      <c r="V4501" s="268"/>
      <c r="W4501" s="268"/>
      <c r="X4501" s="268"/>
      <c r="AC4501" s="268"/>
      <c r="AE4501" s="268"/>
      <c r="AF4501" s="268"/>
      <c r="AG4501" s="268"/>
      <c r="AH4501" s="268"/>
      <c r="AI4501" s="268"/>
      <c r="AM4501" s="268"/>
    </row>
    <row r="4502" spans="1:39" x14ac:dyDescent="0.25">
      <c r="A4502" s="268"/>
      <c r="B4502" s="268"/>
      <c r="C4502" s="268"/>
      <c r="D4502" s="268"/>
      <c r="E4502" s="268"/>
      <c r="F4502" s="268"/>
      <c r="G4502" s="271"/>
      <c r="H4502" s="268"/>
      <c r="K4502" s="270"/>
      <c r="L4502" s="270"/>
      <c r="M4502" s="270"/>
      <c r="N4502" s="270"/>
      <c r="O4502" s="268"/>
      <c r="P4502" s="268"/>
      <c r="Q4502" s="268"/>
      <c r="R4502" s="268"/>
      <c r="S4502" s="268"/>
      <c r="T4502" s="268"/>
      <c r="U4502" s="268"/>
      <c r="V4502" s="268"/>
      <c r="W4502" s="268"/>
      <c r="X4502" s="268"/>
      <c r="AC4502" s="268"/>
      <c r="AE4502" s="268"/>
      <c r="AF4502" s="268"/>
      <c r="AG4502" s="268"/>
      <c r="AH4502" s="268"/>
      <c r="AI4502" s="268"/>
      <c r="AM4502" s="268"/>
    </row>
    <row r="4503" spans="1:39" x14ac:dyDescent="0.25">
      <c r="A4503" s="268"/>
      <c r="B4503" s="268"/>
      <c r="C4503" s="268"/>
      <c r="D4503" s="268"/>
      <c r="E4503" s="268"/>
      <c r="F4503" s="268"/>
      <c r="G4503" s="271"/>
      <c r="H4503" s="268"/>
      <c r="K4503" s="270"/>
      <c r="L4503" s="270"/>
      <c r="M4503" s="270"/>
      <c r="N4503" s="270"/>
      <c r="O4503" s="268"/>
      <c r="P4503" s="268"/>
      <c r="Q4503" s="268"/>
      <c r="R4503" s="268"/>
      <c r="S4503" s="268"/>
      <c r="T4503" s="268"/>
      <c r="U4503" s="268"/>
      <c r="V4503" s="268"/>
      <c r="W4503" s="268"/>
      <c r="X4503" s="268"/>
      <c r="AC4503" s="268"/>
      <c r="AE4503" s="268"/>
      <c r="AF4503" s="268"/>
      <c r="AG4503" s="268"/>
      <c r="AH4503" s="268"/>
      <c r="AI4503" s="268"/>
      <c r="AM4503" s="268"/>
    </row>
    <row r="4504" spans="1:39" x14ac:dyDescent="0.25">
      <c r="A4504" s="268"/>
      <c r="B4504" s="268"/>
      <c r="C4504" s="268"/>
      <c r="D4504" s="268"/>
      <c r="E4504" s="268"/>
      <c r="F4504" s="268"/>
      <c r="G4504" s="271"/>
      <c r="H4504" s="268"/>
      <c r="K4504" s="270"/>
      <c r="L4504" s="270"/>
      <c r="M4504" s="270"/>
      <c r="N4504" s="270"/>
      <c r="O4504" s="268"/>
      <c r="P4504" s="268"/>
      <c r="Q4504" s="268"/>
      <c r="R4504" s="268"/>
      <c r="S4504" s="268"/>
      <c r="T4504" s="268"/>
      <c r="U4504" s="268"/>
      <c r="V4504" s="268"/>
      <c r="W4504" s="268"/>
      <c r="X4504" s="268"/>
      <c r="AC4504" s="268"/>
      <c r="AE4504" s="268"/>
      <c r="AF4504" s="268"/>
      <c r="AG4504" s="268"/>
      <c r="AH4504" s="268"/>
      <c r="AI4504" s="268"/>
      <c r="AM4504" s="268"/>
    </row>
    <row r="4505" spans="1:39" x14ac:dyDescent="0.25">
      <c r="A4505" s="268"/>
      <c r="B4505" s="268"/>
      <c r="C4505" s="268"/>
      <c r="D4505" s="268"/>
      <c r="E4505" s="268"/>
      <c r="F4505" s="268"/>
      <c r="G4505" s="271"/>
      <c r="H4505" s="268"/>
      <c r="K4505" s="270"/>
      <c r="L4505" s="270"/>
      <c r="M4505" s="270"/>
      <c r="N4505" s="270"/>
      <c r="O4505" s="268"/>
      <c r="P4505" s="268"/>
      <c r="Q4505" s="268"/>
      <c r="R4505" s="268"/>
      <c r="S4505" s="268"/>
      <c r="T4505" s="268"/>
      <c r="U4505" s="268"/>
      <c r="V4505" s="268"/>
      <c r="W4505" s="268"/>
      <c r="X4505" s="268"/>
      <c r="AC4505" s="268"/>
      <c r="AE4505" s="268"/>
      <c r="AF4505" s="268"/>
      <c r="AG4505" s="268"/>
      <c r="AH4505" s="268"/>
      <c r="AI4505" s="268"/>
      <c r="AM4505" s="268"/>
    </row>
    <row r="4506" spans="1:39" x14ac:dyDescent="0.25">
      <c r="A4506" s="268"/>
      <c r="B4506" s="268"/>
      <c r="C4506" s="268"/>
      <c r="D4506" s="268"/>
      <c r="E4506" s="268"/>
      <c r="F4506" s="268"/>
      <c r="G4506" s="271"/>
      <c r="H4506" s="268"/>
      <c r="K4506" s="270"/>
      <c r="L4506" s="270"/>
      <c r="M4506" s="270"/>
      <c r="N4506" s="270"/>
      <c r="O4506" s="268"/>
      <c r="P4506" s="268"/>
      <c r="Q4506" s="268"/>
      <c r="R4506" s="268"/>
      <c r="S4506" s="268"/>
      <c r="T4506" s="268"/>
      <c r="U4506" s="268"/>
      <c r="V4506" s="268"/>
      <c r="W4506" s="268"/>
      <c r="X4506" s="268"/>
      <c r="AC4506" s="268"/>
      <c r="AE4506" s="268"/>
      <c r="AF4506" s="268"/>
      <c r="AG4506" s="268"/>
      <c r="AH4506" s="268"/>
      <c r="AI4506" s="268"/>
      <c r="AM4506" s="268"/>
    </row>
    <row r="4507" spans="1:39" x14ac:dyDescent="0.25">
      <c r="A4507" s="268"/>
      <c r="B4507" s="268"/>
      <c r="C4507" s="268"/>
      <c r="D4507" s="268"/>
      <c r="E4507" s="268"/>
      <c r="F4507" s="268"/>
      <c r="G4507" s="271"/>
      <c r="H4507" s="268"/>
      <c r="K4507" s="270"/>
      <c r="L4507" s="270"/>
      <c r="M4507" s="270"/>
      <c r="N4507" s="270"/>
      <c r="O4507" s="268"/>
      <c r="P4507" s="268"/>
      <c r="Q4507" s="268"/>
      <c r="R4507" s="268"/>
      <c r="S4507" s="268"/>
      <c r="T4507" s="268"/>
      <c r="U4507" s="268"/>
      <c r="V4507" s="268"/>
      <c r="W4507" s="268"/>
      <c r="X4507" s="268"/>
      <c r="AC4507" s="268"/>
      <c r="AE4507" s="268"/>
      <c r="AF4507" s="268"/>
      <c r="AG4507" s="268"/>
      <c r="AH4507" s="268"/>
      <c r="AI4507" s="268"/>
      <c r="AM4507" s="268"/>
    </row>
    <row r="4508" spans="1:39" x14ac:dyDescent="0.25">
      <c r="A4508" s="268"/>
      <c r="B4508" s="268"/>
      <c r="C4508" s="268"/>
      <c r="D4508" s="268"/>
      <c r="E4508" s="268"/>
      <c r="F4508" s="268"/>
      <c r="G4508" s="271"/>
      <c r="H4508" s="268"/>
      <c r="I4508" s="268"/>
      <c r="K4508" s="270"/>
      <c r="L4508" s="270"/>
      <c r="M4508" s="270"/>
      <c r="N4508" s="270"/>
      <c r="O4508" s="268"/>
      <c r="P4508" s="268"/>
      <c r="Q4508" s="268"/>
      <c r="R4508" s="268"/>
      <c r="S4508" s="268"/>
      <c r="T4508" s="268"/>
      <c r="U4508" s="268"/>
      <c r="V4508" s="268"/>
      <c r="W4508" s="268"/>
      <c r="X4508" s="268"/>
      <c r="AC4508" s="268"/>
      <c r="AE4508" s="268"/>
      <c r="AF4508" s="268"/>
      <c r="AG4508" s="268"/>
      <c r="AH4508" s="268"/>
      <c r="AI4508" s="268"/>
      <c r="AM4508" s="268"/>
    </row>
    <row r="4509" spans="1:39" x14ac:dyDescent="0.25">
      <c r="A4509" s="268"/>
      <c r="B4509" s="268"/>
      <c r="C4509" s="268"/>
      <c r="D4509" s="268"/>
      <c r="E4509" s="268"/>
      <c r="F4509" s="268"/>
      <c r="G4509" s="271"/>
      <c r="H4509" s="268"/>
      <c r="I4509" s="268"/>
      <c r="K4509" s="270"/>
      <c r="L4509" s="270"/>
      <c r="M4509" s="270"/>
      <c r="N4509" s="270"/>
      <c r="O4509" s="268"/>
      <c r="P4509" s="268"/>
      <c r="Q4509" s="268"/>
      <c r="R4509" s="268"/>
      <c r="S4509" s="268"/>
      <c r="T4509" s="268"/>
      <c r="U4509" s="268"/>
      <c r="V4509" s="268"/>
      <c r="W4509" s="268"/>
      <c r="X4509" s="268"/>
      <c r="AC4509" s="268"/>
      <c r="AE4509" s="268"/>
      <c r="AF4509" s="268"/>
      <c r="AG4509" s="268"/>
      <c r="AH4509" s="268"/>
      <c r="AI4509" s="268"/>
      <c r="AM4509" s="268"/>
    </row>
    <row r="4510" spans="1:39" x14ac:dyDescent="0.25">
      <c r="A4510" s="268"/>
      <c r="B4510" s="268"/>
      <c r="C4510" s="268"/>
      <c r="D4510" s="268"/>
      <c r="E4510" s="268"/>
      <c r="F4510" s="268"/>
      <c r="G4510" s="271"/>
      <c r="H4510" s="268"/>
      <c r="I4510" s="268"/>
      <c r="K4510" s="270"/>
      <c r="L4510" s="270"/>
      <c r="M4510" s="270"/>
      <c r="N4510" s="270"/>
      <c r="O4510" s="268"/>
      <c r="P4510" s="268"/>
      <c r="Q4510" s="268"/>
      <c r="R4510" s="268"/>
      <c r="S4510" s="268"/>
      <c r="T4510" s="268"/>
      <c r="U4510" s="268"/>
      <c r="V4510" s="268"/>
      <c r="W4510" s="268"/>
      <c r="X4510" s="268"/>
      <c r="AC4510" s="268"/>
      <c r="AE4510" s="268"/>
      <c r="AF4510" s="268"/>
      <c r="AG4510" s="268"/>
      <c r="AH4510" s="268"/>
      <c r="AI4510" s="268"/>
      <c r="AM4510" s="268"/>
    </row>
    <row r="4511" spans="1:39" x14ac:dyDescent="0.25">
      <c r="A4511" s="268"/>
      <c r="B4511" s="268"/>
      <c r="C4511" s="268"/>
      <c r="D4511" s="268"/>
      <c r="E4511" s="268"/>
      <c r="F4511" s="268"/>
      <c r="G4511" s="271"/>
      <c r="H4511" s="268"/>
      <c r="I4511" s="268"/>
      <c r="K4511" s="270"/>
      <c r="L4511" s="270"/>
      <c r="M4511" s="270"/>
      <c r="N4511" s="270"/>
      <c r="O4511" s="268"/>
      <c r="P4511" s="268"/>
      <c r="Q4511" s="268"/>
      <c r="R4511" s="268"/>
      <c r="S4511" s="268"/>
      <c r="T4511" s="268"/>
      <c r="U4511" s="268"/>
      <c r="V4511" s="268"/>
      <c r="W4511" s="268"/>
      <c r="X4511" s="268"/>
      <c r="AC4511" s="268"/>
      <c r="AE4511" s="268"/>
      <c r="AF4511" s="268"/>
      <c r="AG4511" s="268"/>
      <c r="AH4511" s="268"/>
      <c r="AI4511" s="268"/>
      <c r="AM4511" s="268"/>
    </row>
    <row r="4512" spans="1:39" x14ac:dyDescent="0.25">
      <c r="A4512" s="268"/>
      <c r="B4512" s="268"/>
      <c r="C4512" s="268"/>
      <c r="D4512" s="268"/>
      <c r="E4512" s="268"/>
      <c r="F4512" s="268"/>
      <c r="G4512" s="271"/>
      <c r="H4512" s="268"/>
      <c r="I4512" s="268"/>
      <c r="K4512" s="270"/>
      <c r="L4512" s="270"/>
      <c r="M4512" s="270"/>
      <c r="N4512" s="270"/>
      <c r="O4512" s="268"/>
      <c r="P4512" s="268"/>
      <c r="Q4512" s="268"/>
      <c r="R4512" s="268"/>
      <c r="S4512" s="268"/>
      <c r="T4512" s="268"/>
      <c r="U4512" s="268"/>
      <c r="V4512" s="268"/>
      <c r="W4512" s="268"/>
      <c r="X4512" s="268"/>
      <c r="AC4512" s="268"/>
      <c r="AE4512" s="268"/>
      <c r="AF4512" s="268"/>
      <c r="AG4512" s="268"/>
      <c r="AH4512" s="268"/>
      <c r="AI4512" s="268"/>
      <c r="AM4512" s="268"/>
    </row>
    <row r="4513" spans="1:39" x14ac:dyDescent="0.25">
      <c r="A4513" s="268"/>
      <c r="B4513" s="268"/>
      <c r="C4513" s="268"/>
      <c r="D4513" s="268"/>
      <c r="E4513" s="268"/>
      <c r="F4513" s="268"/>
      <c r="G4513" s="271"/>
      <c r="H4513" s="268"/>
      <c r="I4513" s="268"/>
      <c r="K4513" s="270"/>
      <c r="L4513" s="270"/>
      <c r="M4513" s="270"/>
      <c r="N4513" s="270"/>
      <c r="O4513" s="268"/>
      <c r="P4513" s="268"/>
      <c r="Q4513" s="268"/>
      <c r="R4513" s="268"/>
      <c r="S4513" s="268"/>
      <c r="T4513" s="268"/>
      <c r="U4513" s="268"/>
      <c r="V4513" s="268"/>
      <c r="W4513" s="268"/>
      <c r="X4513" s="268"/>
      <c r="AC4513" s="268"/>
      <c r="AE4513" s="268"/>
      <c r="AF4513" s="268"/>
      <c r="AG4513" s="268"/>
      <c r="AH4513" s="268"/>
      <c r="AI4513" s="268"/>
      <c r="AM4513" s="268"/>
    </row>
    <row r="4514" spans="1:39" x14ac:dyDescent="0.25">
      <c r="A4514" s="268"/>
      <c r="B4514" s="268"/>
      <c r="C4514" s="268"/>
      <c r="D4514" s="268"/>
      <c r="E4514" s="268"/>
      <c r="F4514" s="268"/>
      <c r="G4514" s="271"/>
      <c r="H4514" s="268"/>
      <c r="I4514" s="268"/>
      <c r="K4514" s="270"/>
      <c r="L4514" s="270"/>
      <c r="M4514" s="270"/>
      <c r="N4514" s="270"/>
      <c r="O4514" s="268"/>
      <c r="P4514" s="268"/>
      <c r="Q4514" s="268"/>
      <c r="R4514" s="268"/>
      <c r="S4514" s="268"/>
      <c r="T4514" s="268"/>
      <c r="U4514" s="268"/>
      <c r="V4514" s="268"/>
      <c r="W4514" s="268"/>
      <c r="X4514" s="268"/>
      <c r="AC4514" s="268"/>
      <c r="AE4514" s="268"/>
      <c r="AF4514" s="268"/>
      <c r="AG4514" s="268"/>
      <c r="AH4514" s="268"/>
      <c r="AI4514" s="268"/>
      <c r="AM4514" s="268"/>
    </row>
    <row r="4515" spans="1:39" x14ac:dyDescent="0.25">
      <c r="A4515" s="268"/>
      <c r="B4515" s="268"/>
      <c r="C4515" s="268"/>
      <c r="D4515" s="268"/>
      <c r="E4515" s="268"/>
      <c r="F4515" s="268"/>
      <c r="G4515" s="271"/>
      <c r="H4515" s="268"/>
      <c r="I4515" s="268"/>
      <c r="K4515" s="270"/>
      <c r="L4515" s="270"/>
      <c r="M4515" s="270"/>
      <c r="N4515" s="270"/>
      <c r="O4515" s="268"/>
      <c r="P4515" s="268"/>
      <c r="Q4515" s="268"/>
      <c r="R4515" s="268"/>
      <c r="S4515" s="268"/>
      <c r="T4515" s="268"/>
      <c r="U4515" s="268"/>
      <c r="V4515" s="268"/>
      <c r="W4515" s="268"/>
      <c r="X4515" s="268"/>
      <c r="AC4515" s="268"/>
      <c r="AE4515" s="268"/>
      <c r="AF4515" s="268"/>
      <c r="AG4515" s="268"/>
      <c r="AH4515" s="268"/>
      <c r="AI4515" s="268"/>
      <c r="AM4515" s="268"/>
    </row>
    <row r="4516" spans="1:39" x14ac:dyDescent="0.25">
      <c r="A4516" s="268"/>
      <c r="B4516" s="268"/>
      <c r="C4516" s="268"/>
      <c r="D4516" s="268"/>
      <c r="E4516" s="268"/>
      <c r="F4516" s="268"/>
      <c r="G4516" s="271"/>
      <c r="H4516" s="268"/>
      <c r="I4516" s="268"/>
      <c r="K4516" s="270"/>
      <c r="L4516" s="270"/>
      <c r="M4516" s="270"/>
      <c r="N4516" s="270"/>
      <c r="O4516" s="268"/>
      <c r="P4516" s="268"/>
      <c r="Q4516" s="268"/>
      <c r="R4516" s="268"/>
      <c r="S4516" s="268"/>
      <c r="T4516" s="268"/>
      <c r="U4516" s="268"/>
      <c r="V4516" s="268"/>
      <c r="W4516" s="268"/>
      <c r="X4516" s="268"/>
      <c r="AC4516" s="268"/>
      <c r="AE4516" s="268"/>
      <c r="AF4516" s="268"/>
      <c r="AG4516" s="268"/>
      <c r="AH4516" s="268"/>
      <c r="AI4516" s="268"/>
      <c r="AM4516" s="268"/>
    </row>
    <row r="4517" spans="1:39" x14ac:dyDescent="0.25">
      <c r="A4517" s="268"/>
      <c r="B4517" s="268"/>
      <c r="C4517" s="268"/>
      <c r="D4517" s="268"/>
      <c r="E4517" s="268"/>
      <c r="F4517" s="268"/>
      <c r="G4517" s="271"/>
      <c r="H4517" s="268"/>
      <c r="I4517" s="268"/>
      <c r="K4517" s="270"/>
      <c r="L4517" s="270"/>
      <c r="M4517" s="270"/>
      <c r="N4517" s="270"/>
      <c r="O4517" s="268"/>
      <c r="P4517" s="268"/>
      <c r="Q4517" s="268"/>
      <c r="R4517" s="268"/>
      <c r="S4517" s="268"/>
      <c r="T4517" s="268"/>
      <c r="U4517" s="268"/>
      <c r="V4517" s="268"/>
      <c r="W4517" s="268"/>
      <c r="X4517" s="268"/>
      <c r="AC4517" s="268"/>
      <c r="AE4517" s="268"/>
      <c r="AF4517" s="268"/>
      <c r="AG4517" s="268"/>
      <c r="AH4517" s="268"/>
      <c r="AI4517" s="268"/>
      <c r="AM4517" s="268"/>
    </row>
    <row r="4518" spans="1:39" x14ac:dyDescent="0.25">
      <c r="A4518" s="268"/>
      <c r="B4518" s="268"/>
      <c r="C4518" s="268"/>
      <c r="D4518" s="268"/>
      <c r="E4518" s="268"/>
      <c r="F4518" s="268"/>
      <c r="G4518" s="271"/>
      <c r="H4518" s="268"/>
      <c r="I4518" s="268"/>
      <c r="K4518" s="270"/>
      <c r="L4518" s="270"/>
      <c r="M4518" s="270"/>
      <c r="N4518" s="270"/>
      <c r="O4518" s="268"/>
      <c r="P4518" s="268"/>
      <c r="Q4518" s="268"/>
      <c r="R4518" s="268"/>
      <c r="S4518" s="268"/>
      <c r="T4518" s="268"/>
      <c r="U4518" s="268"/>
      <c r="V4518" s="268"/>
      <c r="W4518" s="268"/>
      <c r="X4518" s="268"/>
      <c r="AC4518" s="268"/>
      <c r="AE4518" s="268"/>
      <c r="AF4518" s="268"/>
      <c r="AG4518" s="268"/>
      <c r="AH4518" s="268"/>
      <c r="AI4518" s="268"/>
      <c r="AM4518" s="268"/>
    </row>
    <row r="4519" spans="1:39" x14ac:dyDescent="0.25">
      <c r="A4519" s="268"/>
      <c r="B4519" s="268"/>
      <c r="C4519" s="268"/>
      <c r="D4519" s="268"/>
      <c r="E4519" s="268"/>
      <c r="F4519" s="268"/>
      <c r="G4519" s="271"/>
      <c r="H4519" s="268"/>
      <c r="I4519" s="268"/>
      <c r="K4519" s="270"/>
      <c r="L4519" s="270"/>
      <c r="M4519" s="270"/>
      <c r="N4519" s="270"/>
      <c r="O4519" s="268"/>
      <c r="P4519" s="268"/>
      <c r="Q4519" s="268"/>
      <c r="R4519" s="268"/>
      <c r="S4519" s="268"/>
      <c r="T4519" s="268"/>
      <c r="U4519" s="268"/>
      <c r="V4519" s="268"/>
      <c r="W4519" s="268"/>
      <c r="X4519" s="268"/>
      <c r="AC4519" s="268"/>
      <c r="AE4519" s="268"/>
      <c r="AF4519" s="268"/>
      <c r="AG4519" s="268"/>
      <c r="AH4519" s="268"/>
      <c r="AI4519" s="268"/>
      <c r="AM4519" s="268"/>
    </row>
    <row r="4520" spans="1:39" x14ac:dyDescent="0.25">
      <c r="A4520" s="268"/>
      <c r="B4520" s="268"/>
      <c r="C4520" s="268"/>
      <c r="D4520" s="268"/>
      <c r="E4520" s="268"/>
      <c r="F4520" s="268"/>
      <c r="G4520" s="271"/>
      <c r="H4520" s="268"/>
      <c r="K4520" s="270"/>
      <c r="L4520" s="270"/>
      <c r="M4520" s="270"/>
      <c r="N4520" s="270"/>
      <c r="O4520" s="268"/>
      <c r="P4520" s="268"/>
      <c r="Q4520" s="268"/>
      <c r="R4520" s="268"/>
      <c r="S4520" s="268"/>
      <c r="T4520" s="268"/>
      <c r="U4520" s="268"/>
      <c r="V4520" s="268"/>
      <c r="W4520" s="268"/>
      <c r="X4520" s="268"/>
      <c r="AC4520" s="268"/>
      <c r="AE4520" s="268"/>
      <c r="AF4520" s="268"/>
      <c r="AG4520" s="268"/>
      <c r="AH4520" s="268"/>
      <c r="AI4520" s="268"/>
      <c r="AM4520" s="268"/>
    </row>
    <row r="4521" spans="1:39" x14ac:dyDescent="0.25">
      <c r="A4521" s="268"/>
      <c r="B4521" s="268"/>
      <c r="C4521" s="268"/>
      <c r="D4521" s="268"/>
      <c r="E4521" s="268"/>
      <c r="F4521" s="268"/>
      <c r="G4521" s="271"/>
      <c r="H4521" s="268"/>
      <c r="K4521" s="270"/>
      <c r="L4521" s="270"/>
      <c r="M4521" s="270"/>
      <c r="N4521" s="270"/>
      <c r="O4521" s="268"/>
      <c r="P4521" s="268"/>
      <c r="Q4521" s="268"/>
      <c r="R4521" s="268"/>
      <c r="S4521" s="268"/>
      <c r="T4521" s="268"/>
      <c r="U4521" s="268"/>
      <c r="V4521" s="268"/>
      <c r="W4521" s="268"/>
      <c r="X4521" s="268"/>
      <c r="AC4521" s="268"/>
      <c r="AE4521" s="268"/>
      <c r="AF4521" s="268"/>
      <c r="AG4521" s="268"/>
      <c r="AH4521" s="268"/>
      <c r="AI4521" s="268"/>
      <c r="AM4521" s="268"/>
    </row>
    <row r="4522" spans="1:39" x14ac:dyDescent="0.25">
      <c r="A4522" s="268"/>
      <c r="B4522" s="268"/>
      <c r="C4522" s="268"/>
      <c r="D4522" s="268"/>
      <c r="E4522" s="268"/>
      <c r="F4522" s="268"/>
      <c r="G4522" s="271"/>
      <c r="H4522" s="268"/>
      <c r="K4522" s="270"/>
      <c r="L4522" s="270"/>
      <c r="M4522" s="270"/>
      <c r="N4522" s="270"/>
      <c r="O4522" s="268"/>
      <c r="P4522" s="268"/>
      <c r="Q4522" s="268"/>
      <c r="R4522" s="268"/>
      <c r="S4522" s="268"/>
      <c r="T4522" s="268"/>
      <c r="U4522" s="268"/>
      <c r="V4522" s="268"/>
      <c r="W4522" s="268"/>
      <c r="X4522" s="268"/>
      <c r="AC4522" s="268"/>
      <c r="AE4522" s="268"/>
      <c r="AF4522" s="268"/>
      <c r="AG4522" s="268"/>
      <c r="AH4522" s="268"/>
      <c r="AI4522" s="268"/>
      <c r="AM4522" s="268"/>
    </row>
    <row r="4523" spans="1:39" x14ac:dyDescent="0.25">
      <c r="A4523" s="268"/>
      <c r="B4523" s="268"/>
      <c r="C4523" s="268"/>
      <c r="D4523" s="268"/>
      <c r="E4523" s="268"/>
      <c r="F4523" s="268"/>
      <c r="G4523" s="271"/>
      <c r="H4523" s="268"/>
      <c r="K4523" s="270"/>
      <c r="L4523" s="270"/>
      <c r="M4523" s="270"/>
      <c r="N4523" s="270"/>
      <c r="O4523" s="268"/>
      <c r="P4523" s="268"/>
      <c r="Q4523" s="268"/>
      <c r="R4523" s="268"/>
      <c r="S4523" s="268"/>
      <c r="T4523" s="268"/>
      <c r="U4523" s="268"/>
      <c r="V4523" s="268"/>
      <c r="W4523" s="268"/>
      <c r="X4523" s="268"/>
      <c r="AC4523" s="268"/>
      <c r="AE4523" s="268"/>
      <c r="AF4523" s="268"/>
      <c r="AG4523" s="268"/>
      <c r="AH4523" s="268"/>
      <c r="AI4523" s="268"/>
      <c r="AM4523" s="268"/>
    </row>
    <row r="4524" spans="1:39" x14ac:dyDescent="0.25">
      <c r="A4524" s="268"/>
      <c r="B4524" s="268"/>
      <c r="C4524" s="268"/>
      <c r="D4524" s="268"/>
      <c r="E4524" s="268"/>
      <c r="F4524" s="268"/>
      <c r="G4524" s="271"/>
      <c r="H4524" s="268"/>
      <c r="K4524" s="270"/>
      <c r="L4524" s="270"/>
      <c r="M4524" s="270"/>
      <c r="N4524" s="270"/>
      <c r="O4524" s="268"/>
      <c r="P4524" s="268"/>
      <c r="Q4524" s="268"/>
      <c r="R4524" s="268"/>
      <c r="S4524" s="268"/>
      <c r="T4524" s="268"/>
      <c r="U4524" s="268"/>
      <c r="V4524" s="268"/>
      <c r="W4524" s="268"/>
      <c r="X4524" s="268"/>
      <c r="AC4524" s="268"/>
      <c r="AE4524" s="268"/>
      <c r="AF4524" s="268"/>
      <c r="AG4524" s="268"/>
      <c r="AH4524" s="268"/>
      <c r="AI4524" s="268"/>
      <c r="AM4524" s="268"/>
    </row>
    <row r="4525" spans="1:39" x14ac:dyDescent="0.25">
      <c r="A4525" s="268"/>
      <c r="B4525" s="268"/>
      <c r="C4525" s="268"/>
      <c r="D4525" s="268"/>
      <c r="E4525" s="268"/>
      <c r="F4525" s="268"/>
      <c r="G4525" s="271"/>
      <c r="H4525" s="268"/>
      <c r="K4525" s="270"/>
      <c r="L4525" s="270"/>
      <c r="M4525" s="270"/>
      <c r="N4525" s="270"/>
      <c r="O4525" s="268"/>
      <c r="P4525" s="268"/>
      <c r="Q4525" s="268"/>
      <c r="R4525" s="268"/>
      <c r="S4525" s="268"/>
      <c r="T4525" s="268"/>
      <c r="U4525" s="268"/>
      <c r="V4525" s="268"/>
      <c r="W4525" s="268"/>
      <c r="X4525" s="268"/>
      <c r="AC4525" s="268"/>
      <c r="AE4525" s="268"/>
      <c r="AF4525" s="268"/>
      <c r="AG4525" s="268"/>
      <c r="AH4525" s="268"/>
      <c r="AI4525" s="268"/>
      <c r="AM4525" s="268"/>
    </row>
    <row r="4526" spans="1:39" x14ac:dyDescent="0.25">
      <c r="A4526" s="268"/>
      <c r="B4526" s="268"/>
      <c r="C4526" s="268"/>
      <c r="D4526" s="268"/>
      <c r="E4526" s="268"/>
      <c r="F4526" s="268"/>
      <c r="G4526" s="271"/>
      <c r="H4526" s="268"/>
      <c r="K4526" s="270"/>
      <c r="L4526" s="270"/>
      <c r="M4526" s="270"/>
      <c r="N4526" s="270"/>
      <c r="O4526" s="268"/>
      <c r="P4526" s="268"/>
      <c r="Q4526" s="268"/>
      <c r="R4526" s="268"/>
      <c r="S4526" s="268"/>
      <c r="T4526" s="268"/>
      <c r="U4526" s="268"/>
      <c r="V4526" s="268"/>
      <c r="W4526" s="268"/>
      <c r="X4526" s="268"/>
      <c r="AC4526" s="268"/>
      <c r="AE4526" s="268"/>
      <c r="AF4526" s="268"/>
      <c r="AG4526" s="268"/>
      <c r="AH4526" s="268"/>
      <c r="AI4526" s="268"/>
      <c r="AM4526" s="268"/>
    </row>
    <row r="4527" spans="1:39" x14ac:dyDescent="0.25">
      <c r="A4527" s="268"/>
      <c r="B4527" s="268"/>
      <c r="C4527" s="268"/>
      <c r="D4527" s="268"/>
      <c r="E4527" s="268"/>
      <c r="F4527" s="268"/>
      <c r="G4527" s="271"/>
      <c r="H4527" s="268"/>
      <c r="K4527" s="270"/>
      <c r="L4527" s="270"/>
      <c r="M4527" s="270"/>
      <c r="N4527" s="270"/>
      <c r="O4527" s="268"/>
      <c r="P4527" s="268"/>
      <c r="Q4527" s="268"/>
      <c r="R4527" s="268"/>
      <c r="S4527" s="268"/>
      <c r="T4527" s="268"/>
      <c r="U4527" s="268"/>
      <c r="V4527" s="268"/>
      <c r="W4527" s="268"/>
      <c r="X4527" s="268"/>
      <c r="AC4527" s="268"/>
      <c r="AE4527" s="268"/>
      <c r="AF4527" s="268"/>
      <c r="AG4527" s="268"/>
      <c r="AH4527" s="268"/>
      <c r="AI4527" s="268"/>
      <c r="AM4527" s="268"/>
    </row>
    <row r="4528" spans="1:39" x14ac:dyDescent="0.25">
      <c r="A4528" s="268"/>
      <c r="B4528" s="268"/>
      <c r="C4528" s="268"/>
      <c r="D4528" s="268"/>
      <c r="E4528" s="268"/>
      <c r="F4528" s="268"/>
      <c r="G4528" s="271"/>
      <c r="H4528" s="268"/>
      <c r="K4528" s="270"/>
      <c r="L4528" s="270"/>
      <c r="M4528" s="270"/>
      <c r="N4528" s="270"/>
      <c r="O4528" s="268"/>
      <c r="P4528" s="268"/>
      <c r="Q4528" s="268"/>
      <c r="R4528" s="268"/>
      <c r="S4528" s="268"/>
      <c r="T4528" s="268"/>
      <c r="U4528" s="268"/>
      <c r="V4528" s="268"/>
      <c r="W4528" s="268"/>
      <c r="X4528" s="268"/>
      <c r="AC4528" s="268"/>
      <c r="AE4528" s="268"/>
      <c r="AF4528" s="268"/>
      <c r="AG4528" s="268"/>
      <c r="AH4528" s="268"/>
      <c r="AI4528" s="268"/>
      <c r="AM4528" s="268"/>
    </row>
    <row r="4529" spans="1:39" x14ac:dyDescent="0.25">
      <c r="A4529" s="268"/>
      <c r="B4529" s="268"/>
      <c r="C4529" s="268"/>
      <c r="D4529" s="268"/>
      <c r="E4529" s="268"/>
      <c r="F4529" s="268"/>
      <c r="G4529" s="271"/>
      <c r="H4529" s="268"/>
      <c r="K4529" s="270"/>
      <c r="L4529" s="270"/>
      <c r="M4529" s="270"/>
      <c r="N4529" s="270"/>
      <c r="O4529" s="268"/>
      <c r="P4529" s="268"/>
      <c r="Q4529" s="268"/>
      <c r="R4529" s="268"/>
      <c r="S4529" s="268"/>
      <c r="T4529" s="268"/>
      <c r="U4529" s="268"/>
      <c r="V4529" s="268"/>
      <c r="W4529" s="268"/>
      <c r="X4529" s="268"/>
      <c r="AC4529" s="268"/>
      <c r="AE4529" s="268"/>
      <c r="AF4529" s="268"/>
      <c r="AG4529" s="268"/>
      <c r="AH4529" s="268"/>
      <c r="AI4529" s="268"/>
      <c r="AM4529" s="268"/>
    </row>
    <row r="4530" spans="1:39" x14ac:dyDescent="0.25">
      <c r="A4530" s="268"/>
      <c r="B4530" s="268"/>
      <c r="C4530" s="268"/>
      <c r="D4530" s="268"/>
      <c r="E4530" s="268"/>
      <c r="F4530" s="268"/>
      <c r="G4530" s="271"/>
      <c r="H4530" s="268"/>
      <c r="K4530" s="270"/>
      <c r="L4530" s="270"/>
      <c r="M4530" s="270"/>
      <c r="N4530" s="270"/>
      <c r="O4530" s="268"/>
      <c r="P4530" s="268"/>
      <c r="Q4530" s="268"/>
      <c r="R4530" s="268"/>
      <c r="S4530" s="268"/>
      <c r="T4530" s="268"/>
      <c r="U4530" s="268"/>
      <c r="V4530" s="268"/>
      <c r="W4530" s="268"/>
      <c r="X4530" s="268"/>
      <c r="AC4530" s="268"/>
      <c r="AE4530" s="268"/>
      <c r="AF4530" s="268"/>
      <c r="AG4530" s="268"/>
      <c r="AH4530" s="268"/>
      <c r="AI4530" s="268"/>
      <c r="AM4530" s="268"/>
    </row>
    <row r="4531" spans="1:39" x14ac:dyDescent="0.25">
      <c r="A4531" s="268"/>
      <c r="B4531" s="268"/>
      <c r="C4531" s="268"/>
      <c r="D4531" s="268"/>
      <c r="E4531" s="268"/>
      <c r="F4531" s="268"/>
      <c r="G4531" s="271"/>
      <c r="H4531" s="268"/>
      <c r="K4531" s="270"/>
      <c r="L4531" s="270"/>
      <c r="M4531" s="270"/>
      <c r="N4531" s="270"/>
      <c r="O4531" s="268"/>
      <c r="P4531" s="268"/>
      <c r="Q4531" s="268"/>
      <c r="R4531" s="268"/>
      <c r="S4531" s="268"/>
      <c r="T4531" s="268"/>
      <c r="U4531" s="268"/>
      <c r="V4531" s="268"/>
      <c r="W4531" s="268"/>
      <c r="X4531" s="268"/>
      <c r="AC4531" s="268"/>
      <c r="AE4531" s="268"/>
      <c r="AF4531" s="268"/>
      <c r="AG4531" s="268"/>
      <c r="AH4531" s="268"/>
      <c r="AI4531" s="268"/>
      <c r="AM4531" s="268"/>
    </row>
    <row r="4532" spans="1:39" x14ac:dyDescent="0.25">
      <c r="A4532" s="268"/>
      <c r="B4532" s="268"/>
      <c r="C4532" s="268"/>
      <c r="D4532" s="268"/>
      <c r="E4532" s="268"/>
      <c r="F4532" s="268"/>
      <c r="G4532" s="271"/>
      <c r="H4532" s="268"/>
      <c r="I4532" s="268"/>
      <c r="K4532" s="270"/>
      <c r="L4532" s="270"/>
      <c r="M4532" s="270"/>
      <c r="N4532" s="270"/>
      <c r="O4532" s="268"/>
      <c r="P4532" s="268"/>
      <c r="Q4532" s="268"/>
      <c r="R4532" s="268"/>
      <c r="S4532" s="268"/>
      <c r="T4532" s="268"/>
      <c r="U4532" s="268"/>
      <c r="V4532" s="268"/>
      <c r="W4532" s="268"/>
      <c r="X4532" s="268"/>
      <c r="AC4532" s="268"/>
      <c r="AE4532" s="268"/>
      <c r="AF4532" s="268"/>
      <c r="AG4532" s="268"/>
      <c r="AH4532" s="268"/>
      <c r="AI4532" s="268"/>
      <c r="AM4532" s="268"/>
    </row>
    <row r="4533" spans="1:39" x14ac:dyDescent="0.25">
      <c r="A4533" s="268"/>
      <c r="B4533" s="268"/>
      <c r="C4533" s="268"/>
      <c r="D4533" s="268"/>
      <c r="E4533" s="268"/>
      <c r="F4533" s="268"/>
      <c r="G4533" s="271"/>
      <c r="H4533" s="268"/>
      <c r="K4533" s="270"/>
      <c r="L4533" s="270"/>
      <c r="M4533" s="270"/>
      <c r="N4533" s="270"/>
      <c r="O4533" s="268"/>
      <c r="P4533" s="268"/>
      <c r="Q4533" s="268"/>
      <c r="R4533" s="268"/>
      <c r="S4533" s="268"/>
      <c r="T4533" s="268"/>
      <c r="U4533" s="268"/>
      <c r="V4533" s="268"/>
      <c r="W4533" s="268"/>
      <c r="X4533" s="268"/>
      <c r="AC4533" s="268"/>
      <c r="AE4533" s="268"/>
      <c r="AF4533" s="268"/>
      <c r="AG4533" s="268"/>
      <c r="AH4533" s="268"/>
      <c r="AI4533" s="268"/>
      <c r="AM4533" s="268"/>
    </row>
    <row r="4534" spans="1:39" x14ac:dyDescent="0.25">
      <c r="A4534" s="268"/>
      <c r="B4534" s="268"/>
      <c r="C4534" s="268"/>
      <c r="D4534" s="268"/>
      <c r="E4534" s="268"/>
      <c r="F4534" s="268"/>
      <c r="G4534" s="271"/>
      <c r="H4534" s="268"/>
      <c r="I4534" s="268"/>
      <c r="K4534" s="270"/>
      <c r="L4534" s="270"/>
      <c r="M4534" s="270"/>
      <c r="N4534" s="270"/>
      <c r="O4534" s="268"/>
      <c r="P4534" s="268"/>
      <c r="Q4534" s="268"/>
      <c r="R4534" s="268"/>
      <c r="S4534" s="268"/>
      <c r="T4534" s="268"/>
      <c r="U4534" s="268"/>
      <c r="V4534" s="268"/>
      <c r="W4534" s="268"/>
      <c r="X4534" s="268"/>
      <c r="AC4534" s="268"/>
      <c r="AE4534" s="268"/>
      <c r="AF4534" s="268"/>
      <c r="AG4534" s="268"/>
      <c r="AH4534" s="268"/>
      <c r="AI4534" s="268"/>
      <c r="AM4534" s="268"/>
    </row>
    <row r="4535" spans="1:39" x14ac:dyDescent="0.25">
      <c r="A4535" s="268"/>
      <c r="B4535" s="268"/>
      <c r="C4535" s="268"/>
      <c r="D4535" s="268"/>
      <c r="E4535" s="268"/>
      <c r="F4535" s="268"/>
      <c r="G4535" s="271"/>
      <c r="H4535" s="268"/>
      <c r="I4535" s="268"/>
      <c r="K4535" s="270"/>
      <c r="L4535" s="270"/>
      <c r="M4535" s="270"/>
      <c r="N4535" s="270"/>
      <c r="O4535" s="268"/>
      <c r="P4535" s="268"/>
      <c r="Q4535" s="268"/>
      <c r="R4535" s="268"/>
      <c r="S4535" s="268"/>
      <c r="T4535" s="268"/>
      <c r="U4535" s="268"/>
      <c r="V4535" s="268"/>
      <c r="W4535" s="268"/>
      <c r="X4535" s="268"/>
      <c r="AC4535" s="268"/>
      <c r="AE4535" s="268"/>
      <c r="AF4535" s="268"/>
      <c r="AG4535" s="268"/>
      <c r="AH4535" s="268"/>
      <c r="AI4535" s="268"/>
      <c r="AM4535" s="268"/>
    </row>
    <row r="4536" spans="1:39" x14ac:dyDescent="0.25">
      <c r="A4536" s="268"/>
      <c r="B4536" s="268"/>
      <c r="C4536" s="268"/>
      <c r="D4536" s="268"/>
      <c r="E4536" s="268"/>
      <c r="F4536" s="268"/>
      <c r="G4536" s="271"/>
      <c r="H4536" s="268"/>
      <c r="I4536" s="268"/>
      <c r="K4536" s="270"/>
      <c r="L4536" s="270"/>
      <c r="M4536" s="270"/>
      <c r="N4536" s="270"/>
      <c r="O4536" s="268"/>
      <c r="P4536" s="268"/>
      <c r="Q4536" s="268"/>
      <c r="R4536" s="268"/>
      <c r="S4536" s="268"/>
      <c r="T4536" s="268"/>
      <c r="U4536" s="268"/>
      <c r="V4536" s="268"/>
      <c r="W4536" s="268"/>
      <c r="X4536" s="268"/>
      <c r="AC4536" s="268"/>
      <c r="AE4536" s="268"/>
      <c r="AF4536" s="268"/>
      <c r="AG4536" s="268"/>
      <c r="AH4536" s="268"/>
      <c r="AI4536" s="268"/>
      <c r="AM4536" s="268"/>
    </row>
    <row r="4537" spans="1:39" x14ac:dyDescent="0.25">
      <c r="A4537" s="268"/>
      <c r="B4537" s="268"/>
      <c r="C4537" s="268"/>
      <c r="D4537" s="268"/>
      <c r="E4537" s="268"/>
      <c r="F4537" s="268"/>
      <c r="G4537" s="271"/>
      <c r="H4537" s="268"/>
      <c r="I4537" s="268"/>
      <c r="K4537" s="270"/>
      <c r="L4537" s="270"/>
      <c r="M4537" s="270"/>
      <c r="N4537" s="270"/>
      <c r="O4537" s="268"/>
      <c r="P4537" s="268"/>
      <c r="Q4537" s="268"/>
      <c r="R4537" s="268"/>
      <c r="S4537" s="268"/>
      <c r="T4537" s="268"/>
      <c r="U4537" s="268"/>
      <c r="V4537" s="268"/>
      <c r="W4537" s="268"/>
      <c r="X4537" s="268"/>
      <c r="AC4537" s="268"/>
      <c r="AE4537" s="268"/>
      <c r="AF4537" s="268"/>
      <c r="AG4537" s="268"/>
      <c r="AH4537" s="268"/>
      <c r="AI4537" s="268"/>
      <c r="AM4537" s="268"/>
    </row>
    <row r="4538" spans="1:39" x14ac:dyDescent="0.25">
      <c r="A4538" s="268"/>
      <c r="B4538" s="268"/>
      <c r="C4538" s="268"/>
      <c r="D4538" s="268"/>
      <c r="E4538" s="268"/>
      <c r="F4538" s="268"/>
      <c r="G4538" s="271"/>
      <c r="H4538" s="268"/>
      <c r="I4538" s="268"/>
      <c r="K4538" s="270"/>
      <c r="L4538" s="270"/>
      <c r="M4538" s="270"/>
      <c r="N4538" s="270"/>
      <c r="O4538" s="268"/>
      <c r="P4538" s="268"/>
      <c r="Q4538" s="268"/>
      <c r="R4538" s="268"/>
      <c r="S4538" s="268"/>
      <c r="T4538" s="268"/>
      <c r="U4538" s="268"/>
      <c r="V4538" s="268"/>
      <c r="W4538" s="268"/>
      <c r="X4538" s="268"/>
      <c r="AC4538" s="268"/>
      <c r="AE4538" s="268"/>
      <c r="AF4538" s="268"/>
      <c r="AG4538" s="268"/>
      <c r="AH4538" s="268"/>
      <c r="AI4538" s="268"/>
      <c r="AM4538" s="268"/>
    </row>
    <row r="4539" spans="1:39" x14ac:dyDescent="0.25">
      <c r="A4539" s="268"/>
      <c r="B4539" s="268"/>
      <c r="C4539" s="268"/>
      <c r="D4539" s="268"/>
      <c r="E4539" s="268"/>
      <c r="F4539" s="268"/>
      <c r="G4539" s="271"/>
      <c r="H4539" s="268"/>
      <c r="K4539" s="270"/>
      <c r="L4539" s="270"/>
      <c r="M4539" s="270"/>
      <c r="N4539" s="270"/>
      <c r="O4539" s="268"/>
      <c r="P4539" s="268"/>
      <c r="Q4539" s="268"/>
      <c r="R4539" s="268"/>
      <c r="S4539" s="268"/>
      <c r="T4539" s="268"/>
      <c r="U4539" s="268"/>
      <c r="V4539" s="268"/>
      <c r="W4539" s="268"/>
      <c r="X4539" s="268"/>
      <c r="AC4539" s="268"/>
      <c r="AE4539" s="268"/>
      <c r="AF4539" s="268"/>
      <c r="AG4539" s="268"/>
      <c r="AH4539" s="268"/>
      <c r="AI4539" s="268"/>
      <c r="AM4539" s="268"/>
    </row>
    <row r="4540" spans="1:39" x14ac:dyDescent="0.25">
      <c r="A4540" s="268"/>
      <c r="B4540" s="268"/>
      <c r="C4540" s="268"/>
      <c r="D4540" s="268"/>
      <c r="E4540" s="268"/>
      <c r="F4540" s="268"/>
      <c r="G4540" s="271"/>
      <c r="H4540" s="268"/>
      <c r="I4540" s="268"/>
      <c r="K4540" s="270"/>
      <c r="L4540" s="270"/>
      <c r="M4540" s="270"/>
      <c r="N4540" s="270"/>
      <c r="O4540" s="268"/>
      <c r="P4540" s="268"/>
      <c r="Q4540" s="268"/>
      <c r="R4540" s="268"/>
      <c r="S4540" s="268"/>
      <c r="T4540" s="268"/>
      <c r="U4540" s="268"/>
      <c r="V4540" s="268"/>
      <c r="W4540" s="268"/>
      <c r="X4540" s="268"/>
      <c r="AC4540" s="268"/>
      <c r="AE4540" s="268"/>
      <c r="AF4540" s="268"/>
      <c r="AG4540" s="268"/>
      <c r="AH4540" s="268"/>
      <c r="AI4540" s="268"/>
      <c r="AM4540" s="268"/>
    </row>
    <row r="4541" spans="1:39" x14ac:dyDescent="0.25">
      <c r="A4541" s="268"/>
      <c r="B4541" s="268"/>
      <c r="C4541" s="268"/>
      <c r="D4541" s="268"/>
      <c r="E4541" s="268"/>
      <c r="F4541" s="268"/>
      <c r="G4541" s="271"/>
      <c r="H4541" s="268"/>
      <c r="I4541" s="268"/>
      <c r="K4541" s="270"/>
      <c r="L4541" s="270"/>
      <c r="M4541" s="270"/>
      <c r="N4541" s="270"/>
      <c r="O4541" s="268"/>
      <c r="P4541" s="268"/>
      <c r="Q4541" s="268"/>
      <c r="R4541" s="268"/>
      <c r="S4541" s="268"/>
      <c r="T4541" s="268"/>
      <c r="U4541" s="268"/>
      <c r="V4541" s="268"/>
      <c r="W4541" s="268"/>
      <c r="X4541" s="268"/>
      <c r="AC4541" s="268"/>
      <c r="AE4541" s="268"/>
      <c r="AF4541" s="268"/>
      <c r="AG4541" s="268"/>
      <c r="AH4541" s="268"/>
      <c r="AI4541" s="268"/>
      <c r="AM4541" s="268"/>
    </row>
    <row r="4542" spans="1:39" x14ac:dyDescent="0.25">
      <c r="A4542" s="268"/>
      <c r="B4542" s="268"/>
      <c r="C4542" s="268"/>
      <c r="D4542" s="268"/>
      <c r="E4542" s="268"/>
      <c r="F4542" s="268"/>
      <c r="G4542" s="271"/>
      <c r="H4542" s="268"/>
      <c r="I4542" s="268"/>
      <c r="K4542" s="270"/>
      <c r="L4542" s="270"/>
      <c r="M4542" s="270"/>
      <c r="N4542" s="270"/>
      <c r="O4542" s="268"/>
      <c r="P4542" s="268"/>
      <c r="Q4542" s="268"/>
      <c r="R4542" s="268"/>
      <c r="S4542" s="268"/>
      <c r="T4542" s="268"/>
      <c r="U4542" s="268"/>
      <c r="V4542" s="268"/>
      <c r="W4542" s="268"/>
      <c r="X4542" s="268"/>
      <c r="AC4542" s="268"/>
      <c r="AE4542" s="268"/>
      <c r="AF4542" s="268"/>
      <c r="AG4542" s="268"/>
      <c r="AH4542" s="268"/>
      <c r="AI4542" s="268"/>
      <c r="AM4542" s="268"/>
    </row>
    <row r="4543" spans="1:39" x14ac:dyDescent="0.25">
      <c r="A4543" s="268"/>
      <c r="B4543" s="268"/>
      <c r="C4543" s="268"/>
      <c r="D4543" s="268"/>
      <c r="E4543" s="268"/>
      <c r="F4543" s="268"/>
      <c r="G4543" s="271"/>
      <c r="H4543" s="268"/>
      <c r="K4543" s="270"/>
      <c r="L4543" s="270"/>
      <c r="M4543" s="270"/>
      <c r="N4543" s="270"/>
      <c r="O4543" s="268"/>
      <c r="P4543" s="268"/>
      <c r="Q4543" s="268"/>
      <c r="R4543" s="268"/>
      <c r="S4543" s="268"/>
      <c r="T4543" s="268"/>
      <c r="U4543" s="268"/>
      <c r="V4543" s="268"/>
      <c r="W4543" s="268"/>
      <c r="X4543" s="268"/>
      <c r="AC4543" s="268"/>
      <c r="AE4543" s="268"/>
      <c r="AF4543" s="268"/>
      <c r="AG4543" s="268"/>
      <c r="AH4543" s="268"/>
      <c r="AI4543" s="268"/>
      <c r="AM4543" s="268"/>
    </row>
    <row r="4544" spans="1:39" x14ac:dyDescent="0.25">
      <c r="A4544" s="268"/>
      <c r="B4544" s="268"/>
      <c r="C4544" s="268"/>
      <c r="D4544" s="268"/>
      <c r="E4544" s="268"/>
      <c r="F4544" s="268"/>
      <c r="G4544" s="271"/>
      <c r="H4544" s="268"/>
      <c r="I4544" s="268"/>
      <c r="K4544" s="270"/>
      <c r="L4544" s="270"/>
      <c r="M4544" s="270"/>
      <c r="N4544" s="270"/>
      <c r="O4544" s="268"/>
      <c r="P4544" s="268"/>
      <c r="Q4544" s="268"/>
      <c r="R4544" s="268"/>
      <c r="S4544" s="268"/>
      <c r="T4544" s="268"/>
      <c r="U4544" s="268"/>
      <c r="V4544" s="268"/>
      <c r="W4544" s="268"/>
      <c r="X4544" s="268"/>
      <c r="AC4544" s="268"/>
      <c r="AE4544" s="268"/>
      <c r="AF4544" s="268"/>
      <c r="AG4544" s="268"/>
      <c r="AH4544" s="268"/>
      <c r="AI4544" s="268"/>
      <c r="AM4544" s="268"/>
    </row>
    <row r="4545" spans="1:39" x14ac:dyDescent="0.25">
      <c r="A4545" s="268"/>
      <c r="B4545" s="268"/>
      <c r="C4545" s="268"/>
      <c r="D4545" s="268"/>
      <c r="E4545" s="268"/>
      <c r="F4545" s="268"/>
      <c r="G4545" s="271"/>
      <c r="H4545" s="268"/>
      <c r="I4545" s="268"/>
      <c r="K4545" s="270"/>
      <c r="L4545" s="270"/>
      <c r="M4545" s="270"/>
      <c r="N4545" s="270"/>
      <c r="O4545" s="268"/>
      <c r="P4545" s="268"/>
      <c r="Q4545" s="268"/>
      <c r="R4545" s="268"/>
      <c r="S4545" s="268"/>
      <c r="T4545" s="268"/>
      <c r="U4545" s="268"/>
      <c r="V4545" s="268"/>
      <c r="W4545" s="268"/>
      <c r="X4545" s="268"/>
      <c r="AC4545" s="268"/>
      <c r="AE4545" s="268"/>
      <c r="AF4545" s="268"/>
      <c r="AG4545" s="268"/>
      <c r="AH4545" s="268"/>
      <c r="AI4545" s="268"/>
      <c r="AM4545" s="268"/>
    </row>
    <row r="4546" spans="1:39" x14ac:dyDescent="0.25">
      <c r="A4546" s="268"/>
      <c r="B4546" s="268"/>
      <c r="C4546" s="268"/>
      <c r="D4546" s="268"/>
      <c r="E4546" s="268"/>
      <c r="F4546" s="268"/>
      <c r="G4546" s="271"/>
      <c r="H4546" s="268"/>
      <c r="K4546" s="270"/>
      <c r="L4546" s="270"/>
      <c r="M4546" s="270"/>
      <c r="N4546" s="270"/>
      <c r="O4546" s="268"/>
      <c r="P4546" s="268"/>
      <c r="Q4546" s="268"/>
      <c r="R4546" s="268"/>
      <c r="S4546" s="268"/>
      <c r="T4546" s="268"/>
      <c r="U4546" s="268"/>
      <c r="V4546" s="268"/>
      <c r="W4546" s="268"/>
      <c r="X4546" s="268"/>
      <c r="AC4546" s="268"/>
      <c r="AE4546" s="268"/>
      <c r="AF4546" s="268"/>
      <c r="AG4546" s="268"/>
      <c r="AH4546" s="268"/>
      <c r="AI4546" s="268"/>
      <c r="AM4546" s="268"/>
    </row>
    <row r="4547" spans="1:39" x14ac:dyDescent="0.25">
      <c r="A4547" s="268"/>
      <c r="B4547" s="268"/>
      <c r="C4547" s="268"/>
      <c r="D4547" s="268"/>
      <c r="E4547" s="268"/>
      <c r="F4547" s="268"/>
      <c r="G4547" s="271"/>
      <c r="H4547" s="268"/>
      <c r="K4547" s="270"/>
      <c r="L4547" s="270"/>
      <c r="M4547" s="270"/>
      <c r="N4547" s="270"/>
      <c r="O4547" s="268"/>
      <c r="P4547" s="268"/>
      <c r="Q4547" s="268"/>
      <c r="R4547" s="268"/>
      <c r="S4547" s="268"/>
      <c r="T4547" s="268"/>
      <c r="U4547" s="268"/>
      <c r="V4547" s="268"/>
      <c r="W4547" s="268"/>
      <c r="X4547" s="268"/>
      <c r="AC4547" s="268"/>
      <c r="AE4547" s="268"/>
      <c r="AF4547" s="268"/>
      <c r="AG4547" s="268"/>
      <c r="AH4547" s="268"/>
      <c r="AI4547" s="268"/>
      <c r="AM4547" s="268"/>
    </row>
    <row r="4548" spans="1:39" x14ac:dyDescent="0.25">
      <c r="A4548" s="268"/>
      <c r="B4548" s="268"/>
      <c r="C4548" s="268"/>
      <c r="D4548" s="268"/>
      <c r="E4548" s="268"/>
      <c r="F4548" s="268"/>
      <c r="G4548" s="271"/>
      <c r="H4548" s="268"/>
      <c r="K4548" s="270"/>
      <c r="L4548" s="270"/>
      <c r="M4548" s="270"/>
      <c r="N4548" s="270"/>
      <c r="O4548" s="268"/>
      <c r="P4548" s="268"/>
      <c r="Q4548" s="268"/>
      <c r="R4548" s="268"/>
      <c r="S4548" s="268"/>
      <c r="T4548" s="268"/>
      <c r="U4548" s="268"/>
      <c r="V4548" s="268"/>
      <c r="W4548" s="268"/>
      <c r="X4548" s="268"/>
      <c r="AC4548" s="268"/>
      <c r="AE4548" s="268"/>
      <c r="AF4548" s="268"/>
      <c r="AG4548" s="268"/>
      <c r="AH4548" s="268"/>
      <c r="AI4548" s="268"/>
      <c r="AM4548" s="268"/>
    </row>
    <row r="4549" spans="1:39" x14ac:dyDescent="0.25">
      <c r="A4549" s="268"/>
      <c r="B4549" s="268"/>
      <c r="C4549" s="268"/>
      <c r="D4549" s="268"/>
      <c r="E4549" s="268"/>
      <c r="F4549" s="268"/>
      <c r="G4549" s="271"/>
      <c r="H4549" s="268"/>
      <c r="K4549" s="270"/>
      <c r="L4549" s="270"/>
      <c r="M4549" s="270"/>
      <c r="N4549" s="270"/>
      <c r="O4549" s="268"/>
      <c r="P4549" s="268"/>
      <c r="Q4549" s="268"/>
      <c r="R4549" s="268"/>
      <c r="S4549" s="268"/>
      <c r="T4549" s="268"/>
      <c r="U4549" s="268"/>
      <c r="V4549" s="268"/>
      <c r="W4549" s="268"/>
      <c r="X4549" s="268"/>
      <c r="AC4549" s="268"/>
      <c r="AE4549" s="268"/>
      <c r="AF4549" s="268"/>
      <c r="AG4549" s="268"/>
      <c r="AH4549" s="268"/>
      <c r="AI4549" s="268"/>
      <c r="AM4549" s="268"/>
    </row>
    <row r="4550" spans="1:39" x14ac:dyDescent="0.25">
      <c r="A4550" s="268"/>
      <c r="B4550" s="268"/>
      <c r="C4550" s="268"/>
      <c r="D4550" s="268"/>
      <c r="E4550" s="268"/>
      <c r="F4550" s="268"/>
      <c r="G4550" s="271"/>
      <c r="H4550" s="268"/>
      <c r="K4550" s="270"/>
      <c r="L4550" s="270"/>
      <c r="M4550" s="270"/>
      <c r="N4550" s="270"/>
      <c r="O4550" s="268"/>
      <c r="P4550" s="268"/>
      <c r="Q4550" s="268"/>
      <c r="R4550" s="268"/>
      <c r="S4550" s="268"/>
      <c r="T4550" s="268"/>
      <c r="U4550" s="268"/>
      <c r="V4550" s="268"/>
      <c r="W4550" s="268"/>
      <c r="X4550" s="268"/>
      <c r="AC4550" s="268"/>
      <c r="AE4550" s="268"/>
      <c r="AF4550" s="268"/>
      <c r="AG4550" s="268"/>
      <c r="AH4550" s="268"/>
      <c r="AI4550" s="268"/>
      <c r="AM4550" s="268"/>
    </row>
    <row r="4551" spans="1:39" x14ac:dyDescent="0.25">
      <c r="A4551" s="268"/>
      <c r="B4551" s="268"/>
      <c r="C4551" s="268"/>
      <c r="D4551" s="268"/>
      <c r="E4551" s="268"/>
      <c r="F4551" s="268"/>
      <c r="G4551" s="271"/>
      <c r="H4551" s="268"/>
      <c r="K4551" s="270"/>
      <c r="L4551" s="270"/>
      <c r="M4551" s="270"/>
      <c r="N4551" s="270"/>
      <c r="O4551" s="268"/>
      <c r="P4551" s="268"/>
      <c r="Q4551" s="268"/>
      <c r="R4551" s="268"/>
      <c r="S4551" s="268"/>
      <c r="T4551" s="268"/>
      <c r="U4551" s="268"/>
      <c r="V4551" s="268"/>
      <c r="W4551" s="268"/>
      <c r="X4551" s="268"/>
      <c r="AC4551" s="268"/>
      <c r="AE4551" s="268"/>
      <c r="AF4551" s="268"/>
      <c r="AG4551" s="268"/>
      <c r="AH4551" s="268"/>
      <c r="AI4551" s="268"/>
      <c r="AM4551" s="268"/>
    </row>
    <row r="4552" spans="1:39" x14ac:dyDescent="0.25">
      <c r="A4552" s="268"/>
      <c r="B4552" s="268"/>
      <c r="C4552" s="268"/>
      <c r="D4552" s="268"/>
      <c r="E4552" s="268"/>
      <c r="F4552" s="268"/>
      <c r="G4552" s="271"/>
      <c r="H4552" s="268"/>
      <c r="K4552" s="270"/>
      <c r="L4552" s="270"/>
      <c r="M4552" s="270"/>
      <c r="N4552" s="270"/>
      <c r="O4552" s="268"/>
      <c r="P4552" s="268"/>
      <c r="Q4552" s="268"/>
      <c r="R4552" s="268"/>
      <c r="S4552" s="268"/>
      <c r="T4552" s="268"/>
      <c r="U4552" s="268"/>
      <c r="V4552" s="268"/>
      <c r="W4552" s="268"/>
      <c r="X4552" s="268"/>
      <c r="AC4552" s="268"/>
      <c r="AE4552" s="268"/>
      <c r="AF4552" s="268"/>
      <c r="AG4552" s="268"/>
      <c r="AH4552" s="268"/>
      <c r="AI4552" s="268"/>
      <c r="AM4552" s="268"/>
    </row>
    <row r="4553" spans="1:39" x14ac:dyDescent="0.25">
      <c r="A4553" s="268"/>
      <c r="B4553" s="268"/>
      <c r="C4553" s="268"/>
      <c r="D4553" s="268"/>
      <c r="E4553" s="268"/>
      <c r="F4553" s="268"/>
      <c r="G4553" s="271"/>
      <c r="H4553" s="268"/>
      <c r="K4553" s="270"/>
      <c r="L4553" s="270"/>
      <c r="M4553" s="270"/>
      <c r="N4553" s="270"/>
      <c r="O4553" s="268"/>
      <c r="P4553" s="268"/>
      <c r="Q4553" s="268"/>
      <c r="R4553" s="268"/>
      <c r="S4553" s="268"/>
      <c r="T4553" s="268"/>
      <c r="U4553" s="268"/>
      <c r="V4553" s="268"/>
      <c r="W4553" s="268"/>
      <c r="X4553" s="268"/>
      <c r="AC4553" s="268"/>
      <c r="AE4553" s="268"/>
      <c r="AF4553" s="268"/>
      <c r="AG4553" s="268"/>
      <c r="AH4553" s="268"/>
      <c r="AI4553" s="268"/>
      <c r="AM4553" s="268"/>
    </row>
    <row r="4554" spans="1:39" x14ac:dyDescent="0.25">
      <c r="A4554" s="268"/>
      <c r="B4554" s="268"/>
      <c r="C4554" s="268"/>
      <c r="D4554" s="268"/>
      <c r="E4554" s="268"/>
      <c r="F4554" s="268"/>
      <c r="G4554" s="271"/>
      <c r="H4554" s="268"/>
      <c r="K4554" s="270"/>
      <c r="L4554" s="270"/>
      <c r="M4554" s="270"/>
      <c r="N4554" s="270"/>
      <c r="O4554" s="268"/>
      <c r="P4554" s="268"/>
      <c r="Q4554" s="268"/>
      <c r="R4554" s="268"/>
      <c r="S4554" s="268"/>
      <c r="T4554" s="268"/>
      <c r="U4554" s="268"/>
      <c r="V4554" s="268"/>
      <c r="W4554" s="268"/>
      <c r="X4554" s="268"/>
      <c r="AC4554" s="268"/>
      <c r="AE4554" s="268"/>
      <c r="AF4554" s="268"/>
      <c r="AG4554" s="268"/>
      <c r="AH4554" s="268"/>
      <c r="AI4554" s="268"/>
      <c r="AM4554" s="268"/>
    </row>
    <row r="4555" spans="1:39" x14ac:dyDescent="0.25">
      <c r="A4555" s="268"/>
      <c r="B4555" s="268"/>
      <c r="C4555" s="268"/>
      <c r="D4555" s="268"/>
      <c r="E4555" s="268"/>
      <c r="F4555" s="268"/>
      <c r="G4555" s="271"/>
      <c r="H4555" s="268"/>
      <c r="I4555" s="268"/>
      <c r="K4555" s="270"/>
      <c r="L4555" s="270"/>
      <c r="M4555" s="270"/>
      <c r="N4555" s="270"/>
      <c r="O4555" s="268"/>
      <c r="P4555" s="268"/>
      <c r="Q4555" s="268"/>
      <c r="R4555" s="268"/>
      <c r="S4555" s="268"/>
      <c r="T4555" s="268"/>
      <c r="U4555" s="268"/>
      <c r="V4555" s="268"/>
      <c r="W4555" s="268"/>
      <c r="X4555" s="268"/>
      <c r="AC4555" s="268"/>
      <c r="AE4555" s="268"/>
      <c r="AF4555" s="268"/>
      <c r="AG4555" s="268"/>
      <c r="AH4555" s="268"/>
      <c r="AI4555" s="268"/>
      <c r="AM4555" s="268"/>
    </row>
    <row r="4556" spans="1:39" x14ac:dyDescent="0.25">
      <c r="A4556" s="268"/>
      <c r="B4556" s="268"/>
      <c r="C4556" s="268"/>
      <c r="D4556" s="268"/>
      <c r="E4556" s="268"/>
      <c r="F4556" s="268"/>
      <c r="G4556" s="271"/>
      <c r="H4556" s="268"/>
      <c r="K4556" s="270"/>
      <c r="L4556" s="270"/>
      <c r="M4556" s="270"/>
      <c r="N4556" s="270"/>
      <c r="O4556" s="268"/>
      <c r="P4556" s="268"/>
      <c r="Q4556" s="268"/>
      <c r="R4556" s="268"/>
      <c r="S4556" s="268"/>
      <c r="T4556" s="268"/>
      <c r="U4556" s="268"/>
      <c r="V4556" s="268"/>
      <c r="W4556" s="268"/>
      <c r="X4556" s="268"/>
      <c r="AC4556" s="268"/>
      <c r="AE4556" s="268"/>
      <c r="AF4556" s="268"/>
      <c r="AG4556" s="268"/>
      <c r="AH4556" s="268"/>
      <c r="AI4556" s="268"/>
      <c r="AM4556" s="268"/>
    </row>
    <row r="4557" spans="1:39" x14ac:dyDescent="0.25">
      <c r="A4557" s="268"/>
      <c r="B4557" s="268"/>
      <c r="C4557" s="268"/>
      <c r="D4557" s="268"/>
      <c r="E4557" s="268"/>
      <c r="F4557" s="268"/>
      <c r="G4557" s="271"/>
      <c r="H4557" s="268"/>
      <c r="K4557" s="270"/>
      <c r="L4557" s="270"/>
      <c r="M4557" s="270"/>
      <c r="N4557" s="270"/>
      <c r="O4557" s="268"/>
      <c r="P4557" s="268"/>
      <c r="Q4557" s="268"/>
      <c r="R4557" s="268"/>
      <c r="S4557" s="268"/>
      <c r="T4557" s="268"/>
      <c r="U4557" s="268"/>
      <c r="V4557" s="268"/>
      <c r="W4557" s="268"/>
      <c r="X4557" s="268"/>
      <c r="AC4557" s="268"/>
      <c r="AE4557" s="268"/>
      <c r="AF4557" s="268"/>
      <c r="AG4557" s="268"/>
      <c r="AH4557" s="268"/>
      <c r="AI4557" s="268"/>
      <c r="AM4557" s="268"/>
    </row>
    <row r="4558" spans="1:39" x14ac:dyDescent="0.25">
      <c r="A4558" s="268"/>
      <c r="B4558" s="268"/>
      <c r="C4558" s="268"/>
      <c r="D4558" s="268"/>
      <c r="E4558" s="268"/>
      <c r="F4558" s="268"/>
      <c r="G4558" s="271"/>
      <c r="H4558" s="268"/>
      <c r="K4558" s="270"/>
      <c r="L4558" s="270"/>
      <c r="M4558" s="270"/>
      <c r="N4558" s="270"/>
      <c r="O4558" s="268"/>
      <c r="P4558" s="268"/>
      <c r="Q4558" s="268"/>
      <c r="R4558" s="268"/>
      <c r="S4558" s="268"/>
      <c r="T4558" s="268"/>
      <c r="U4558" s="268"/>
      <c r="V4558" s="268"/>
      <c r="W4558" s="268"/>
      <c r="X4558" s="268"/>
      <c r="AC4558" s="268"/>
      <c r="AE4558" s="268"/>
      <c r="AF4558" s="268"/>
      <c r="AG4558" s="268"/>
      <c r="AH4558" s="268"/>
      <c r="AI4558" s="268"/>
      <c r="AM4558" s="268"/>
    </row>
    <row r="4559" spans="1:39" x14ac:dyDescent="0.25">
      <c r="A4559" s="268"/>
      <c r="B4559" s="268"/>
      <c r="C4559" s="268"/>
      <c r="D4559" s="268"/>
      <c r="E4559" s="268"/>
      <c r="F4559" s="268"/>
      <c r="G4559" s="271"/>
      <c r="H4559" s="268"/>
      <c r="K4559" s="270"/>
      <c r="L4559" s="270"/>
      <c r="M4559" s="270"/>
      <c r="N4559" s="270"/>
      <c r="O4559" s="268"/>
      <c r="P4559" s="268"/>
      <c r="Q4559" s="268"/>
      <c r="R4559" s="268"/>
      <c r="S4559" s="268"/>
      <c r="T4559" s="268"/>
      <c r="U4559" s="268"/>
      <c r="V4559" s="268"/>
      <c r="W4559" s="268"/>
      <c r="X4559" s="268"/>
      <c r="AC4559" s="268"/>
      <c r="AE4559" s="268"/>
      <c r="AF4559" s="268"/>
      <c r="AG4559" s="268"/>
      <c r="AH4559" s="268"/>
      <c r="AI4559" s="268"/>
      <c r="AM4559" s="268"/>
    </row>
    <row r="4560" spans="1:39" x14ac:dyDescent="0.25">
      <c r="A4560" s="268"/>
      <c r="B4560" s="268"/>
      <c r="C4560" s="268"/>
      <c r="D4560" s="268"/>
      <c r="E4560" s="268"/>
      <c r="F4560" s="268"/>
      <c r="G4560" s="271"/>
      <c r="H4560" s="268"/>
      <c r="I4560" s="268"/>
      <c r="K4560" s="270"/>
      <c r="L4560" s="270"/>
      <c r="M4560" s="270"/>
      <c r="N4560" s="270"/>
      <c r="O4560" s="268"/>
      <c r="P4560" s="268"/>
      <c r="Q4560" s="268"/>
      <c r="R4560" s="268"/>
      <c r="S4560" s="268"/>
      <c r="T4560" s="268"/>
      <c r="U4560" s="268"/>
      <c r="V4560" s="268"/>
      <c r="W4560" s="268"/>
      <c r="X4560" s="268"/>
      <c r="AC4560" s="268"/>
      <c r="AE4560" s="268"/>
      <c r="AF4560" s="268"/>
      <c r="AG4560" s="268"/>
      <c r="AH4560" s="268"/>
      <c r="AI4560" s="268"/>
      <c r="AM4560" s="268"/>
    </row>
    <row r="4561" spans="1:39" x14ac:dyDescent="0.25">
      <c r="A4561" s="268"/>
      <c r="B4561" s="268"/>
      <c r="C4561" s="268"/>
      <c r="D4561" s="268"/>
      <c r="E4561" s="268"/>
      <c r="F4561" s="268"/>
      <c r="G4561" s="271"/>
      <c r="H4561" s="268"/>
      <c r="K4561" s="270"/>
      <c r="L4561" s="270"/>
      <c r="M4561" s="270"/>
      <c r="N4561" s="270"/>
      <c r="O4561" s="268"/>
      <c r="P4561" s="268"/>
      <c r="Q4561" s="268"/>
      <c r="R4561" s="268"/>
      <c r="S4561" s="268"/>
      <c r="T4561" s="268"/>
      <c r="U4561" s="268"/>
      <c r="V4561" s="268"/>
      <c r="W4561" s="268"/>
      <c r="X4561" s="268"/>
      <c r="AC4561" s="268"/>
      <c r="AE4561" s="268"/>
      <c r="AF4561" s="268"/>
      <c r="AG4561" s="268"/>
      <c r="AH4561" s="268"/>
      <c r="AI4561" s="268"/>
      <c r="AM4561" s="268"/>
    </row>
    <row r="4562" spans="1:39" x14ac:dyDescent="0.25">
      <c r="A4562" s="268"/>
      <c r="B4562" s="268"/>
      <c r="C4562" s="268"/>
      <c r="D4562" s="268"/>
      <c r="E4562" s="268"/>
      <c r="F4562" s="268"/>
      <c r="G4562" s="271"/>
      <c r="H4562" s="268"/>
      <c r="K4562" s="270"/>
      <c r="L4562" s="270"/>
      <c r="M4562" s="270"/>
      <c r="N4562" s="270"/>
      <c r="O4562" s="268"/>
      <c r="P4562" s="268"/>
      <c r="Q4562" s="268"/>
      <c r="R4562" s="268"/>
      <c r="S4562" s="268"/>
      <c r="T4562" s="268"/>
      <c r="U4562" s="268"/>
      <c r="V4562" s="268"/>
      <c r="W4562" s="268"/>
      <c r="X4562" s="268"/>
      <c r="AC4562" s="268"/>
      <c r="AE4562" s="268"/>
      <c r="AF4562" s="268"/>
      <c r="AG4562" s="268"/>
      <c r="AH4562" s="268"/>
      <c r="AI4562" s="268"/>
      <c r="AM4562" s="268"/>
    </row>
    <row r="4563" spans="1:39" x14ac:dyDescent="0.25">
      <c r="A4563" s="268"/>
      <c r="B4563" s="268"/>
      <c r="C4563" s="268"/>
      <c r="D4563" s="268"/>
      <c r="E4563" s="268"/>
      <c r="F4563" s="268"/>
      <c r="G4563" s="271"/>
      <c r="H4563" s="268"/>
      <c r="I4563" s="268"/>
      <c r="K4563" s="270"/>
      <c r="L4563" s="270"/>
      <c r="M4563" s="270"/>
      <c r="N4563" s="270"/>
      <c r="O4563" s="268"/>
      <c r="P4563" s="268"/>
      <c r="Q4563" s="268"/>
      <c r="R4563" s="268"/>
      <c r="S4563" s="268"/>
      <c r="T4563" s="268"/>
      <c r="U4563" s="268"/>
      <c r="V4563" s="268"/>
      <c r="W4563" s="268"/>
      <c r="X4563" s="268"/>
      <c r="AC4563" s="268"/>
      <c r="AE4563" s="268"/>
      <c r="AF4563" s="268"/>
      <c r="AG4563" s="268"/>
      <c r="AH4563" s="268"/>
      <c r="AI4563" s="268"/>
      <c r="AM4563" s="268"/>
    </row>
    <row r="4564" spans="1:39" x14ac:dyDescent="0.25">
      <c r="A4564" s="268"/>
      <c r="B4564" s="268"/>
      <c r="C4564" s="268"/>
      <c r="D4564" s="268"/>
      <c r="E4564" s="268"/>
      <c r="F4564" s="268"/>
      <c r="G4564" s="271"/>
      <c r="H4564" s="268"/>
      <c r="I4564" s="268"/>
      <c r="K4564" s="270"/>
      <c r="L4564" s="270"/>
      <c r="M4564" s="270"/>
      <c r="N4564" s="270"/>
      <c r="O4564" s="268"/>
      <c r="P4564" s="268"/>
      <c r="Q4564" s="268"/>
      <c r="R4564" s="268"/>
      <c r="S4564" s="268"/>
      <c r="T4564" s="268"/>
      <c r="U4564" s="268"/>
      <c r="V4564" s="268"/>
      <c r="W4564" s="268"/>
      <c r="X4564" s="268"/>
      <c r="AC4564" s="268"/>
      <c r="AE4564" s="268"/>
      <c r="AF4564" s="268"/>
      <c r="AG4564" s="268"/>
      <c r="AH4564" s="268"/>
      <c r="AI4564" s="268"/>
      <c r="AM4564" s="268"/>
    </row>
    <row r="4565" spans="1:39" x14ac:dyDescent="0.25">
      <c r="A4565" s="268"/>
      <c r="B4565" s="268"/>
      <c r="C4565" s="268"/>
      <c r="D4565" s="268"/>
      <c r="E4565" s="268"/>
      <c r="F4565" s="268"/>
      <c r="G4565" s="271"/>
      <c r="H4565" s="268"/>
      <c r="I4565" s="268"/>
      <c r="K4565" s="270"/>
      <c r="L4565" s="270"/>
      <c r="M4565" s="270"/>
      <c r="N4565" s="270"/>
      <c r="O4565" s="268"/>
      <c r="P4565" s="268"/>
      <c r="Q4565" s="268"/>
      <c r="R4565" s="268"/>
      <c r="S4565" s="268"/>
      <c r="T4565" s="268"/>
      <c r="U4565" s="268"/>
      <c r="V4565" s="268"/>
      <c r="W4565" s="268"/>
      <c r="X4565" s="268"/>
      <c r="AC4565" s="268"/>
      <c r="AE4565" s="268"/>
      <c r="AF4565" s="268"/>
      <c r="AG4565" s="268"/>
      <c r="AH4565" s="268"/>
      <c r="AI4565" s="268"/>
      <c r="AM4565" s="268"/>
    </row>
    <row r="4566" spans="1:39" x14ac:dyDescent="0.25">
      <c r="A4566" s="268"/>
      <c r="B4566" s="268"/>
      <c r="C4566" s="268"/>
      <c r="D4566" s="268"/>
      <c r="E4566" s="268"/>
      <c r="F4566" s="268"/>
      <c r="G4566" s="271"/>
      <c r="H4566" s="268"/>
      <c r="I4566" s="268"/>
      <c r="K4566" s="270"/>
      <c r="L4566" s="270"/>
      <c r="M4566" s="270"/>
      <c r="N4566" s="270"/>
      <c r="O4566" s="268"/>
      <c r="P4566" s="268"/>
      <c r="Q4566" s="268"/>
      <c r="R4566" s="268"/>
      <c r="S4566" s="268"/>
      <c r="T4566" s="268"/>
      <c r="U4566" s="268"/>
      <c r="V4566" s="268"/>
      <c r="W4566" s="268"/>
      <c r="X4566" s="268"/>
      <c r="AC4566" s="268"/>
      <c r="AE4566" s="268"/>
      <c r="AF4566" s="268"/>
      <c r="AG4566" s="268"/>
      <c r="AH4566" s="268"/>
      <c r="AI4566" s="268"/>
      <c r="AM4566" s="268"/>
    </row>
    <row r="4567" spans="1:39" x14ac:dyDescent="0.25">
      <c r="A4567" s="268"/>
      <c r="B4567" s="268"/>
      <c r="C4567" s="268"/>
      <c r="D4567" s="268"/>
      <c r="E4567" s="268"/>
      <c r="F4567" s="268"/>
      <c r="G4567" s="271"/>
      <c r="H4567" s="268"/>
      <c r="I4567" s="268"/>
      <c r="K4567" s="270"/>
      <c r="L4567" s="270"/>
      <c r="M4567" s="270"/>
      <c r="N4567" s="270"/>
      <c r="O4567" s="268"/>
      <c r="P4567" s="268"/>
      <c r="Q4567" s="268"/>
      <c r="R4567" s="268"/>
      <c r="S4567" s="268"/>
      <c r="T4567" s="268"/>
      <c r="U4567" s="268"/>
      <c r="V4567" s="268"/>
      <c r="W4567" s="268"/>
      <c r="X4567" s="268"/>
      <c r="AC4567" s="268"/>
      <c r="AE4567" s="268"/>
      <c r="AF4567" s="268"/>
      <c r="AG4567" s="268"/>
      <c r="AH4567" s="268"/>
      <c r="AI4567" s="268"/>
      <c r="AM4567" s="268"/>
    </row>
    <row r="4568" spans="1:39" x14ac:dyDescent="0.25">
      <c r="A4568" s="268"/>
      <c r="B4568" s="268"/>
      <c r="C4568" s="268"/>
      <c r="D4568" s="268"/>
      <c r="E4568" s="268"/>
      <c r="F4568" s="268"/>
      <c r="G4568" s="271"/>
      <c r="H4568" s="268"/>
      <c r="I4568" s="268"/>
      <c r="K4568" s="270"/>
      <c r="L4568" s="270"/>
      <c r="M4568" s="270"/>
      <c r="N4568" s="270"/>
      <c r="O4568" s="268"/>
      <c r="P4568" s="268"/>
      <c r="Q4568" s="268"/>
      <c r="R4568" s="268"/>
      <c r="S4568" s="268"/>
      <c r="T4568" s="268"/>
      <c r="U4568" s="268"/>
      <c r="V4568" s="268"/>
      <c r="W4568" s="268"/>
      <c r="X4568" s="268"/>
      <c r="AC4568" s="268"/>
      <c r="AE4568" s="268"/>
      <c r="AF4568" s="268"/>
      <c r="AG4568" s="268"/>
      <c r="AH4568" s="268"/>
      <c r="AI4568" s="268"/>
      <c r="AM4568" s="268"/>
    </row>
    <row r="4569" spans="1:39" x14ac:dyDescent="0.25">
      <c r="A4569" s="268"/>
      <c r="B4569" s="268"/>
      <c r="C4569" s="268"/>
      <c r="D4569" s="268"/>
      <c r="E4569" s="268"/>
      <c r="F4569" s="268"/>
      <c r="G4569" s="271"/>
      <c r="H4569" s="268"/>
      <c r="I4569" s="268"/>
      <c r="K4569" s="270"/>
      <c r="L4569" s="270"/>
      <c r="M4569" s="270"/>
      <c r="N4569" s="270"/>
      <c r="O4569" s="268"/>
      <c r="P4569" s="268"/>
      <c r="Q4569" s="268"/>
      <c r="R4569" s="268"/>
      <c r="S4569" s="268"/>
      <c r="T4569" s="268"/>
      <c r="U4569" s="268"/>
      <c r="V4569" s="268"/>
      <c r="W4569" s="268"/>
      <c r="X4569" s="268"/>
      <c r="AC4569" s="268"/>
      <c r="AE4569" s="268"/>
      <c r="AF4569" s="268"/>
      <c r="AG4569" s="268"/>
      <c r="AH4569" s="268"/>
      <c r="AI4569" s="268"/>
      <c r="AM4569" s="268"/>
    </row>
    <row r="4570" spans="1:39" x14ac:dyDescent="0.25">
      <c r="A4570" s="268"/>
      <c r="B4570" s="268"/>
      <c r="C4570" s="268"/>
      <c r="D4570" s="268"/>
      <c r="E4570" s="268"/>
      <c r="F4570" s="268"/>
      <c r="G4570" s="271"/>
      <c r="H4570" s="268"/>
      <c r="I4570" s="268"/>
      <c r="K4570" s="270"/>
      <c r="L4570" s="270"/>
      <c r="M4570" s="270"/>
      <c r="N4570" s="270"/>
      <c r="O4570" s="268"/>
      <c r="P4570" s="268"/>
      <c r="Q4570" s="268"/>
      <c r="R4570" s="268"/>
      <c r="S4570" s="268"/>
      <c r="T4570" s="268"/>
      <c r="U4570" s="268"/>
      <c r="V4570" s="268"/>
      <c r="W4570" s="268"/>
      <c r="X4570" s="268"/>
      <c r="AC4570" s="268"/>
      <c r="AE4570" s="268"/>
      <c r="AF4570" s="268"/>
      <c r="AG4570" s="268"/>
      <c r="AH4570" s="268"/>
      <c r="AI4570" s="268"/>
      <c r="AM4570" s="268"/>
    </row>
    <row r="4571" spans="1:39" x14ac:dyDescent="0.25">
      <c r="A4571" s="268"/>
      <c r="B4571" s="268"/>
      <c r="C4571" s="268"/>
      <c r="D4571" s="268"/>
      <c r="E4571" s="268"/>
      <c r="F4571" s="268"/>
      <c r="G4571" s="271"/>
      <c r="H4571" s="268"/>
      <c r="I4571" s="268"/>
      <c r="K4571" s="270"/>
      <c r="L4571" s="270"/>
      <c r="M4571" s="270"/>
      <c r="N4571" s="270"/>
      <c r="O4571" s="268"/>
      <c r="P4571" s="268"/>
      <c r="Q4571" s="268"/>
      <c r="R4571" s="268"/>
      <c r="S4571" s="268"/>
      <c r="T4571" s="268"/>
      <c r="U4571" s="268"/>
      <c r="V4571" s="268"/>
      <c r="W4571" s="268"/>
      <c r="X4571" s="268"/>
      <c r="AC4571" s="268"/>
      <c r="AE4571" s="268"/>
      <c r="AF4571" s="268"/>
      <c r="AG4571" s="268"/>
      <c r="AH4571" s="268"/>
      <c r="AI4571" s="268"/>
      <c r="AM4571" s="268"/>
    </row>
    <row r="4572" spans="1:39" x14ac:dyDescent="0.25">
      <c r="A4572" s="268"/>
      <c r="B4572" s="268"/>
      <c r="C4572" s="268"/>
      <c r="D4572" s="268"/>
      <c r="E4572" s="268"/>
      <c r="F4572" s="268"/>
      <c r="G4572" s="271"/>
      <c r="H4572" s="268"/>
      <c r="I4572" s="268"/>
      <c r="K4572" s="270"/>
      <c r="L4572" s="270"/>
      <c r="M4572" s="270"/>
      <c r="N4572" s="270"/>
      <c r="O4572" s="268"/>
      <c r="P4572" s="268"/>
      <c r="Q4572" s="268"/>
      <c r="R4572" s="268"/>
      <c r="S4572" s="268"/>
      <c r="T4572" s="268"/>
      <c r="U4572" s="268"/>
      <c r="V4572" s="268"/>
      <c r="W4572" s="268"/>
      <c r="X4572" s="268"/>
      <c r="AC4572" s="268"/>
      <c r="AE4572" s="268"/>
      <c r="AF4572" s="268"/>
      <c r="AG4572" s="268"/>
      <c r="AH4572" s="268"/>
      <c r="AI4572" s="268"/>
      <c r="AM4572" s="268"/>
    </row>
    <row r="4573" spans="1:39" x14ac:dyDescent="0.25">
      <c r="A4573" s="268"/>
      <c r="B4573" s="268"/>
      <c r="C4573" s="268"/>
      <c r="D4573" s="268"/>
      <c r="E4573" s="268"/>
      <c r="F4573" s="268"/>
      <c r="G4573" s="271"/>
      <c r="H4573" s="268"/>
      <c r="I4573" s="268"/>
      <c r="K4573" s="270"/>
      <c r="L4573" s="270"/>
      <c r="M4573" s="270"/>
      <c r="N4573" s="270"/>
      <c r="O4573" s="268"/>
      <c r="P4573" s="268"/>
      <c r="Q4573" s="268"/>
      <c r="R4573" s="268"/>
      <c r="S4573" s="268"/>
      <c r="T4573" s="268"/>
      <c r="U4573" s="268"/>
      <c r="V4573" s="268"/>
      <c r="W4573" s="268"/>
      <c r="X4573" s="268"/>
      <c r="AC4573" s="268"/>
      <c r="AE4573" s="268"/>
      <c r="AF4573" s="268"/>
      <c r="AG4573" s="268"/>
      <c r="AH4573" s="268"/>
      <c r="AI4573" s="268"/>
      <c r="AM4573" s="268"/>
    </row>
    <row r="4574" spans="1:39" x14ac:dyDescent="0.25">
      <c r="A4574" s="268"/>
      <c r="B4574" s="268"/>
      <c r="C4574" s="268"/>
      <c r="D4574" s="268"/>
      <c r="E4574" s="268"/>
      <c r="F4574" s="268"/>
      <c r="G4574" s="271"/>
      <c r="H4574" s="268"/>
      <c r="I4574" s="268"/>
      <c r="K4574" s="270"/>
      <c r="L4574" s="270"/>
      <c r="M4574" s="270"/>
      <c r="N4574" s="270"/>
      <c r="O4574" s="268"/>
      <c r="P4574" s="268"/>
      <c r="Q4574" s="268"/>
      <c r="R4574" s="268"/>
      <c r="S4574" s="268"/>
      <c r="T4574" s="268"/>
      <c r="U4574" s="268"/>
      <c r="V4574" s="268"/>
      <c r="W4574" s="268"/>
      <c r="X4574" s="268"/>
      <c r="AC4574" s="268"/>
      <c r="AE4574" s="268"/>
      <c r="AF4574" s="268"/>
      <c r="AG4574" s="268"/>
      <c r="AH4574" s="268"/>
      <c r="AI4574" s="268"/>
      <c r="AM4574" s="268"/>
    </row>
    <row r="4575" spans="1:39" x14ac:dyDescent="0.25">
      <c r="A4575" s="268"/>
      <c r="B4575" s="268"/>
      <c r="C4575" s="268"/>
      <c r="D4575" s="268"/>
      <c r="E4575" s="268"/>
      <c r="F4575" s="268"/>
      <c r="G4575" s="271"/>
      <c r="H4575" s="268"/>
      <c r="I4575" s="268"/>
      <c r="K4575" s="270"/>
      <c r="L4575" s="270"/>
      <c r="M4575" s="270"/>
      <c r="N4575" s="270"/>
      <c r="O4575" s="268"/>
      <c r="P4575" s="268"/>
      <c r="Q4575" s="268"/>
      <c r="R4575" s="268"/>
      <c r="S4575" s="268"/>
      <c r="T4575" s="268"/>
      <c r="U4575" s="268"/>
      <c r="V4575" s="268"/>
      <c r="W4575" s="268"/>
      <c r="X4575" s="268"/>
      <c r="AC4575" s="268"/>
      <c r="AE4575" s="268"/>
      <c r="AF4575" s="268"/>
      <c r="AG4575" s="268"/>
      <c r="AH4575" s="268"/>
      <c r="AI4575" s="268"/>
      <c r="AM4575" s="268"/>
    </row>
    <row r="4576" spans="1:39" x14ac:dyDescent="0.25">
      <c r="A4576" s="268"/>
      <c r="B4576" s="268"/>
      <c r="C4576" s="268"/>
      <c r="D4576" s="268"/>
      <c r="E4576" s="268"/>
      <c r="F4576" s="268"/>
      <c r="G4576" s="271"/>
      <c r="H4576" s="268"/>
      <c r="I4576" s="268"/>
      <c r="K4576" s="270"/>
      <c r="L4576" s="270"/>
      <c r="M4576" s="270"/>
      <c r="N4576" s="270"/>
      <c r="O4576" s="268"/>
      <c r="P4576" s="268"/>
      <c r="Q4576" s="268"/>
      <c r="R4576" s="268"/>
      <c r="S4576" s="268"/>
      <c r="T4576" s="268"/>
      <c r="U4576" s="268"/>
      <c r="V4576" s="268"/>
      <c r="W4576" s="268"/>
      <c r="X4576" s="268"/>
      <c r="AC4576" s="268"/>
      <c r="AE4576" s="268"/>
      <c r="AF4576" s="268"/>
      <c r="AG4576" s="268"/>
      <c r="AH4576" s="268"/>
      <c r="AI4576" s="268"/>
      <c r="AM4576" s="268"/>
    </row>
    <row r="4577" spans="1:39" x14ac:dyDescent="0.25">
      <c r="A4577" s="268"/>
      <c r="B4577" s="268"/>
      <c r="C4577" s="268"/>
      <c r="D4577" s="268"/>
      <c r="E4577" s="268"/>
      <c r="F4577" s="268"/>
      <c r="G4577" s="271"/>
      <c r="H4577" s="268"/>
      <c r="I4577" s="268"/>
      <c r="K4577" s="270"/>
      <c r="L4577" s="270"/>
      <c r="M4577" s="270"/>
      <c r="N4577" s="270"/>
      <c r="O4577" s="268"/>
      <c r="P4577" s="268"/>
      <c r="Q4577" s="268"/>
      <c r="R4577" s="268"/>
      <c r="S4577" s="268"/>
      <c r="T4577" s="268"/>
      <c r="U4577" s="268"/>
      <c r="V4577" s="268"/>
      <c r="W4577" s="268"/>
      <c r="X4577" s="268"/>
      <c r="AC4577" s="268"/>
      <c r="AE4577" s="268"/>
      <c r="AF4577" s="268"/>
      <c r="AG4577" s="268"/>
      <c r="AH4577" s="268"/>
      <c r="AI4577" s="268"/>
      <c r="AM4577" s="268"/>
    </row>
    <row r="4578" spans="1:39" x14ac:dyDescent="0.25">
      <c r="A4578" s="268"/>
      <c r="B4578" s="268"/>
      <c r="C4578" s="268"/>
      <c r="D4578" s="268"/>
      <c r="E4578" s="268"/>
      <c r="F4578" s="268"/>
      <c r="G4578" s="271"/>
      <c r="H4578" s="268"/>
      <c r="K4578" s="270"/>
      <c r="L4578" s="270"/>
      <c r="M4578" s="270"/>
      <c r="N4578" s="270"/>
      <c r="O4578" s="268"/>
      <c r="P4578" s="268"/>
      <c r="Q4578" s="268"/>
      <c r="R4578" s="268"/>
      <c r="S4578" s="268"/>
      <c r="T4578" s="268"/>
      <c r="U4578" s="268"/>
      <c r="V4578" s="268"/>
      <c r="W4578" s="268"/>
      <c r="X4578" s="268"/>
      <c r="AC4578" s="268"/>
      <c r="AE4578" s="268"/>
      <c r="AF4578" s="268"/>
      <c r="AG4578" s="268"/>
      <c r="AH4578" s="268"/>
      <c r="AI4578" s="268"/>
      <c r="AM4578" s="268"/>
    </row>
    <row r="4579" spans="1:39" x14ac:dyDescent="0.25">
      <c r="A4579" s="268"/>
      <c r="B4579" s="268"/>
      <c r="C4579" s="268"/>
      <c r="D4579" s="268"/>
      <c r="E4579" s="268"/>
      <c r="F4579" s="268"/>
      <c r="G4579" s="271"/>
      <c r="H4579" s="268"/>
      <c r="I4579" s="268"/>
      <c r="K4579" s="270"/>
      <c r="L4579" s="270"/>
      <c r="M4579" s="270"/>
      <c r="N4579" s="270"/>
      <c r="O4579" s="268"/>
      <c r="P4579" s="268"/>
      <c r="Q4579" s="268"/>
      <c r="R4579" s="268"/>
      <c r="S4579" s="268"/>
      <c r="T4579" s="268"/>
      <c r="U4579" s="268"/>
      <c r="V4579" s="268"/>
      <c r="W4579" s="268"/>
      <c r="X4579" s="268"/>
      <c r="AC4579" s="268"/>
      <c r="AE4579" s="268"/>
      <c r="AF4579" s="268"/>
      <c r="AG4579" s="268"/>
      <c r="AH4579" s="268"/>
      <c r="AI4579" s="268"/>
      <c r="AM4579" s="268"/>
    </row>
    <row r="4580" spans="1:39" x14ac:dyDescent="0.25">
      <c r="A4580" s="268"/>
      <c r="B4580" s="268"/>
      <c r="C4580" s="268"/>
      <c r="D4580" s="268"/>
      <c r="E4580" s="268"/>
      <c r="F4580" s="268"/>
      <c r="G4580" s="271"/>
      <c r="H4580" s="268"/>
      <c r="I4580" s="268"/>
      <c r="K4580" s="270"/>
      <c r="L4580" s="270"/>
      <c r="M4580" s="270"/>
      <c r="N4580" s="270"/>
      <c r="O4580" s="268"/>
      <c r="P4580" s="268"/>
      <c r="Q4580" s="268"/>
      <c r="R4580" s="268"/>
      <c r="S4580" s="268"/>
      <c r="T4580" s="268"/>
      <c r="U4580" s="268"/>
      <c r="V4580" s="268"/>
      <c r="W4580" s="268"/>
      <c r="X4580" s="268"/>
      <c r="AC4580" s="268"/>
      <c r="AE4580" s="268"/>
      <c r="AF4580" s="268"/>
      <c r="AG4580" s="268"/>
      <c r="AH4580" s="268"/>
      <c r="AI4580" s="268"/>
      <c r="AM4580" s="268"/>
    </row>
    <row r="4581" spans="1:39" x14ac:dyDescent="0.25">
      <c r="A4581" s="268"/>
      <c r="B4581" s="268"/>
      <c r="C4581" s="268"/>
      <c r="D4581" s="268"/>
      <c r="E4581" s="268"/>
      <c r="F4581" s="268"/>
      <c r="G4581" s="271"/>
      <c r="H4581" s="268"/>
      <c r="I4581" s="268"/>
      <c r="K4581" s="270"/>
      <c r="L4581" s="270"/>
      <c r="M4581" s="270"/>
      <c r="N4581" s="270"/>
      <c r="O4581" s="268"/>
      <c r="P4581" s="268"/>
      <c r="Q4581" s="268"/>
      <c r="R4581" s="268"/>
      <c r="S4581" s="268"/>
      <c r="T4581" s="268"/>
      <c r="U4581" s="268"/>
      <c r="V4581" s="268"/>
      <c r="W4581" s="268"/>
      <c r="X4581" s="268"/>
      <c r="AC4581" s="268"/>
      <c r="AE4581" s="268"/>
      <c r="AF4581" s="268"/>
      <c r="AG4581" s="268"/>
      <c r="AH4581" s="268"/>
      <c r="AI4581" s="268"/>
      <c r="AM4581" s="268"/>
    </row>
    <row r="4582" spans="1:39" x14ac:dyDescent="0.25">
      <c r="A4582" s="268"/>
      <c r="B4582" s="268"/>
      <c r="C4582" s="268"/>
      <c r="D4582" s="268"/>
      <c r="E4582" s="268"/>
      <c r="F4582" s="268"/>
      <c r="G4582" s="271"/>
      <c r="H4582" s="268"/>
      <c r="I4582" s="268"/>
      <c r="K4582" s="270"/>
      <c r="L4582" s="270"/>
      <c r="M4582" s="270"/>
      <c r="N4582" s="270"/>
      <c r="O4582" s="268"/>
      <c r="P4582" s="268"/>
      <c r="Q4582" s="268"/>
      <c r="R4582" s="268"/>
      <c r="S4582" s="268"/>
      <c r="T4582" s="268"/>
      <c r="U4582" s="268"/>
      <c r="V4582" s="268"/>
      <c r="W4582" s="268"/>
      <c r="X4582" s="268"/>
      <c r="AC4582" s="268"/>
      <c r="AE4582" s="268"/>
      <c r="AF4582" s="268"/>
      <c r="AG4582" s="268"/>
      <c r="AH4582" s="268"/>
      <c r="AI4582" s="268"/>
      <c r="AM4582" s="268"/>
    </row>
    <row r="4583" spans="1:39" x14ac:dyDescent="0.25">
      <c r="A4583" s="268"/>
      <c r="B4583" s="268"/>
      <c r="C4583" s="268"/>
      <c r="D4583" s="268"/>
      <c r="E4583" s="268"/>
      <c r="F4583" s="268"/>
      <c r="G4583" s="271"/>
      <c r="H4583" s="268"/>
      <c r="K4583" s="270"/>
      <c r="L4583" s="270"/>
      <c r="M4583" s="270"/>
      <c r="N4583" s="270"/>
      <c r="O4583" s="268"/>
      <c r="P4583" s="268"/>
      <c r="Q4583" s="268"/>
      <c r="R4583" s="268"/>
      <c r="S4583" s="268"/>
      <c r="T4583" s="268"/>
      <c r="U4583" s="268"/>
      <c r="V4583" s="268"/>
      <c r="W4583" s="268"/>
      <c r="X4583" s="268"/>
      <c r="AC4583" s="268"/>
      <c r="AE4583" s="268"/>
      <c r="AF4583" s="268"/>
      <c r="AG4583" s="268"/>
      <c r="AH4583" s="268"/>
      <c r="AI4583" s="268"/>
      <c r="AM4583" s="268"/>
    </row>
    <row r="4584" spans="1:39" x14ac:dyDescent="0.25">
      <c r="A4584" s="268"/>
      <c r="B4584" s="268"/>
      <c r="C4584" s="268"/>
      <c r="D4584" s="268"/>
      <c r="E4584" s="268"/>
      <c r="F4584" s="268"/>
      <c r="G4584" s="271"/>
      <c r="H4584" s="268"/>
      <c r="I4584" s="268"/>
      <c r="K4584" s="270"/>
      <c r="L4584" s="270"/>
      <c r="M4584" s="270"/>
      <c r="N4584" s="270"/>
      <c r="O4584" s="268"/>
      <c r="P4584" s="268"/>
      <c r="Q4584" s="268"/>
      <c r="R4584" s="268"/>
      <c r="S4584" s="268"/>
      <c r="T4584" s="268"/>
      <c r="U4584" s="268"/>
      <c r="V4584" s="268"/>
      <c r="W4584" s="268"/>
      <c r="X4584" s="268"/>
      <c r="AC4584" s="268"/>
      <c r="AE4584" s="268"/>
      <c r="AF4584" s="268"/>
      <c r="AG4584" s="268"/>
      <c r="AH4584" s="268"/>
      <c r="AI4584" s="268"/>
      <c r="AM4584" s="268"/>
    </row>
    <row r="4585" spans="1:39" x14ac:dyDescent="0.25">
      <c r="A4585" s="268"/>
      <c r="B4585" s="268"/>
      <c r="C4585" s="268"/>
      <c r="D4585" s="268"/>
      <c r="E4585" s="268"/>
      <c r="F4585" s="268"/>
      <c r="G4585" s="271"/>
      <c r="H4585" s="268"/>
      <c r="K4585" s="270"/>
      <c r="L4585" s="270"/>
      <c r="M4585" s="270"/>
      <c r="N4585" s="270"/>
      <c r="O4585" s="268"/>
      <c r="P4585" s="268"/>
      <c r="Q4585" s="268"/>
      <c r="R4585" s="268"/>
      <c r="S4585" s="268"/>
      <c r="T4585" s="268"/>
      <c r="U4585" s="268"/>
      <c r="V4585" s="268"/>
      <c r="W4585" s="268"/>
      <c r="X4585" s="268"/>
      <c r="AC4585" s="268"/>
      <c r="AE4585" s="268"/>
      <c r="AF4585" s="268"/>
      <c r="AG4585" s="268"/>
      <c r="AH4585" s="268"/>
      <c r="AI4585" s="268"/>
      <c r="AM4585" s="268"/>
    </row>
    <row r="4586" spans="1:39" x14ac:dyDescent="0.25">
      <c r="A4586" s="268"/>
      <c r="B4586" s="268"/>
      <c r="C4586" s="268"/>
      <c r="D4586" s="268"/>
      <c r="E4586" s="268"/>
      <c r="F4586" s="268"/>
      <c r="G4586" s="271"/>
      <c r="H4586" s="268"/>
      <c r="K4586" s="270"/>
      <c r="L4586" s="270"/>
      <c r="M4586" s="270"/>
      <c r="N4586" s="270"/>
      <c r="O4586" s="268"/>
      <c r="P4586" s="268"/>
      <c r="Q4586" s="268"/>
      <c r="R4586" s="268"/>
      <c r="S4586" s="268"/>
      <c r="T4586" s="268"/>
      <c r="U4586" s="268"/>
      <c r="V4586" s="268"/>
      <c r="W4586" s="268"/>
      <c r="X4586" s="268"/>
      <c r="AC4586" s="268"/>
      <c r="AE4586" s="268"/>
      <c r="AF4586" s="268"/>
      <c r="AG4586" s="268"/>
      <c r="AH4586" s="268"/>
      <c r="AI4586" s="268"/>
      <c r="AM4586" s="268"/>
    </row>
    <row r="4587" spans="1:39" x14ac:dyDescent="0.25">
      <c r="A4587" s="268"/>
      <c r="B4587" s="268"/>
      <c r="C4587" s="268"/>
      <c r="D4587" s="268"/>
      <c r="E4587" s="268"/>
      <c r="F4587" s="268"/>
      <c r="G4587" s="271"/>
      <c r="H4587" s="268"/>
      <c r="K4587" s="270"/>
      <c r="L4587" s="270"/>
      <c r="M4587" s="270"/>
      <c r="N4587" s="270"/>
      <c r="O4587" s="268"/>
      <c r="P4587" s="268"/>
      <c r="Q4587" s="268"/>
      <c r="R4587" s="268"/>
      <c r="S4587" s="268"/>
      <c r="T4587" s="268"/>
      <c r="U4587" s="268"/>
      <c r="V4587" s="268"/>
      <c r="W4587" s="268"/>
      <c r="X4587" s="268"/>
      <c r="AC4587" s="268"/>
      <c r="AE4587" s="268"/>
      <c r="AF4587" s="268"/>
      <c r="AG4587" s="268"/>
      <c r="AH4587" s="268"/>
      <c r="AI4587" s="268"/>
      <c r="AM4587" s="268"/>
    </row>
    <row r="4588" spans="1:39" x14ac:dyDescent="0.25">
      <c r="A4588" s="268"/>
      <c r="B4588" s="268"/>
      <c r="C4588" s="268"/>
      <c r="D4588" s="268"/>
      <c r="E4588" s="268"/>
      <c r="F4588" s="268"/>
      <c r="G4588" s="271"/>
      <c r="H4588" s="268"/>
      <c r="K4588" s="270"/>
      <c r="L4588" s="270"/>
      <c r="M4588" s="270"/>
      <c r="N4588" s="270"/>
      <c r="O4588" s="268"/>
      <c r="P4588" s="268"/>
      <c r="Q4588" s="268"/>
      <c r="R4588" s="268"/>
      <c r="S4588" s="268"/>
      <c r="T4588" s="268"/>
      <c r="U4588" s="268"/>
      <c r="V4588" s="268"/>
      <c r="W4588" s="268"/>
      <c r="X4588" s="268"/>
      <c r="AC4588" s="268"/>
      <c r="AE4588" s="268"/>
      <c r="AF4588" s="268"/>
      <c r="AG4588" s="268"/>
      <c r="AH4588" s="268"/>
      <c r="AI4588" s="268"/>
      <c r="AM4588" s="268"/>
    </row>
    <row r="4589" spans="1:39" x14ac:dyDescent="0.25">
      <c r="A4589" s="268"/>
      <c r="B4589" s="268"/>
      <c r="C4589" s="268"/>
      <c r="D4589" s="268"/>
      <c r="E4589" s="268"/>
      <c r="F4589" s="268"/>
      <c r="G4589" s="271"/>
      <c r="H4589" s="268"/>
      <c r="K4589" s="270"/>
      <c r="L4589" s="270"/>
      <c r="M4589" s="270"/>
      <c r="N4589" s="270"/>
      <c r="O4589" s="268"/>
      <c r="P4589" s="268"/>
      <c r="Q4589" s="268"/>
      <c r="R4589" s="268"/>
      <c r="S4589" s="268"/>
      <c r="T4589" s="268"/>
      <c r="U4589" s="268"/>
      <c r="V4589" s="268"/>
      <c r="W4589" s="268"/>
      <c r="X4589" s="268"/>
      <c r="AC4589" s="268"/>
      <c r="AE4589" s="268"/>
      <c r="AF4589" s="268"/>
      <c r="AG4589" s="268"/>
      <c r="AH4589" s="268"/>
      <c r="AI4589" s="268"/>
      <c r="AM4589" s="268"/>
    </row>
    <row r="4590" spans="1:39" x14ac:dyDescent="0.25">
      <c r="A4590" s="268"/>
      <c r="B4590" s="268"/>
      <c r="C4590" s="268"/>
      <c r="D4590" s="268"/>
      <c r="E4590" s="268"/>
      <c r="F4590" s="268"/>
      <c r="G4590" s="271"/>
      <c r="H4590" s="268"/>
      <c r="I4590" s="268"/>
      <c r="K4590" s="270"/>
      <c r="L4590" s="270"/>
      <c r="M4590" s="270"/>
      <c r="N4590" s="270"/>
      <c r="O4590" s="268"/>
      <c r="P4590" s="268"/>
      <c r="Q4590" s="268"/>
      <c r="R4590" s="268"/>
      <c r="S4590" s="268"/>
      <c r="T4590" s="268"/>
      <c r="U4590" s="268"/>
      <c r="V4590" s="268"/>
      <c r="W4590" s="268"/>
      <c r="X4590" s="268"/>
      <c r="AC4590" s="268"/>
      <c r="AE4590" s="268"/>
      <c r="AF4590" s="268"/>
      <c r="AG4590" s="268"/>
      <c r="AH4590" s="268"/>
      <c r="AI4590" s="268"/>
      <c r="AM4590" s="268"/>
    </row>
    <row r="4591" spans="1:39" x14ac:dyDescent="0.25">
      <c r="A4591" s="268"/>
      <c r="B4591" s="268"/>
      <c r="C4591" s="268"/>
      <c r="D4591" s="268"/>
      <c r="E4591" s="268"/>
      <c r="F4591" s="268"/>
      <c r="G4591" s="271"/>
      <c r="H4591" s="268"/>
      <c r="I4591" s="268"/>
      <c r="K4591" s="270"/>
      <c r="L4591" s="270"/>
      <c r="M4591" s="270"/>
      <c r="N4591" s="270"/>
      <c r="O4591" s="268"/>
      <c r="P4591" s="268"/>
      <c r="Q4591" s="268"/>
      <c r="R4591" s="268"/>
      <c r="S4591" s="268"/>
      <c r="T4591" s="268"/>
      <c r="U4591" s="268"/>
      <c r="V4591" s="268"/>
      <c r="W4591" s="268"/>
      <c r="X4591" s="268"/>
      <c r="AC4591" s="268"/>
      <c r="AE4591" s="268"/>
      <c r="AF4591" s="268"/>
      <c r="AG4591" s="268"/>
      <c r="AH4591" s="268"/>
      <c r="AI4591" s="268"/>
      <c r="AM4591" s="268"/>
    </row>
    <row r="4592" spans="1:39" x14ac:dyDescent="0.25">
      <c r="A4592" s="268"/>
      <c r="B4592" s="268"/>
      <c r="C4592" s="268"/>
      <c r="D4592" s="268"/>
      <c r="E4592" s="268"/>
      <c r="F4592" s="268"/>
      <c r="G4592" s="271"/>
      <c r="H4592" s="268"/>
      <c r="I4592" s="268"/>
      <c r="K4592" s="270"/>
      <c r="L4592" s="270"/>
      <c r="M4592" s="270"/>
      <c r="N4592" s="270"/>
      <c r="O4592" s="268"/>
      <c r="P4592" s="268"/>
      <c r="Q4592" s="268"/>
      <c r="R4592" s="268"/>
      <c r="S4592" s="268"/>
      <c r="T4592" s="268"/>
      <c r="U4592" s="268"/>
      <c r="V4592" s="268"/>
      <c r="W4592" s="268"/>
      <c r="X4592" s="268"/>
      <c r="AC4592" s="268"/>
      <c r="AE4592" s="268"/>
      <c r="AF4592" s="268"/>
      <c r="AG4592" s="268"/>
      <c r="AH4592" s="268"/>
      <c r="AI4592" s="268"/>
      <c r="AM4592" s="268"/>
    </row>
    <row r="4593" spans="1:39" x14ac:dyDescent="0.25">
      <c r="A4593" s="268"/>
      <c r="B4593" s="268"/>
      <c r="C4593" s="268"/>
      <c r="D4593" s="268"/>
      <c r="E4593" s="268"/>
      <c r="F4593" s="268"/>
      <c r="G4593" s="271"/>
      <c r="H4593" s="268"/>
      <c r="K4593" s="270"/>
      <c r="L4593" s="270"/>
      <c r="M4593" s="270"/>
      <c r="N4593" s="270"/>
      <c r="O4593" s="268"/>
      <c r="P4593" s="268"/>
      <c r="Q4593" s="268"/>
      <c r="R4593" s="268"/>
      <c r="S4593" s="268"/>
      <c r="T4593" s="268"/>
      <c r="U4593" s="268"/>
      <c r="V4593" s="268"/>
      <c r="W4593" s="268"/>
      <c r="X4593" s="268"/>
      <c r="AC4593" s="268"/>
      <c r="AE4593" s="268"/>
      <c r="AF4593" s="268"/>
      <c r="AG4593" s="268"/>
      <c r="AH4593" s="268"/>
      <c r="AI4593" s="268"/>
      <c r="AM4593" s="268"/>
    </row>
    <row r="4594" spans="1:39" x14ac:dyDescent="0.25">
      <c r="A4594" s="268"/>
      <c r="B4594" s="268"/>
      <c r="C4594" s="268"/>
      <c r="D4594" s="268"/>
      <c r="E4594" s="268"/>
      <c r="F4594" s="268"/>
      <c r="G4594" s="271"/>
      <c r="H4594" s="268"/>
      <c r="I4594" s="268"/>
      <c r="K4594" s="270"/>
      <c r="L4594" s="270"/>
      <c r="M4594" s="270"/>
      <c r="N4594" s="270"/>
      <c r="O4594" s="268"/>
      <c r="P4594" s="268"/>
      <c r="Q4594" s="268"/>
      <c r="R4594" s="268"/>
      <c r="S4594" s="268"/>
      <c r="T4594" s="268"/>
      <c r="U4594" s="268"/>
      <c r="V4594" s="268"/>
      <c r="W4594" s="268"/>
      <c r="X4594" s="268"/>
      <c r="AC4594" s="268"/>
      <c r="AE4594" s="268"/>
      <c r="AF4594" s="268"/>
      <c r="AG4594" s="268"/>
      <c r="AH4594" s="268"/>
      <c r="AI4594" s="268"/>
      <c r="AM4594" s="268"/>
    </row>
    <row r="4595" spans="1:39" x14ac:dyDescent="0.25">
      <c r="A4595" s="268"/>
      <c r="B4595" s="268"/>
      <c r="C4595" s="268"/>
      <c r="D4595" s="268"/>
      <c r="E4595" s="268"/>
      <c r="F4595" s="268"/>
      <c r="G4595" s="271"/>
      <c r="H4595" s="268"/>
      <c r="K4595" s="270"/>
      <c r="L4595" s="270"/>
      <c r="M4595" s="270"/>
      <c r="N4595" s="270"/>
      <c r="O4595" s="268"/>
      <c r="P4595" s="268"/>
      <c r="Q4595" s="268"/>
      <c r="R4595" s="268"/>
      <c r="S4595" s="268"/>
      <c r="T4595" s="268"/>
      <c r="U4595" s="268"/>
      <c r="V4595" s="268"/>
      <c r="W4595" s="268"/>
      <c r="X4595" s="268"/>
      <c r="AC4595" s="268"/>
      <c r="AE4595" s="268"/>
      <c r="AF4595" s="268"/>
      <c r="AG4595" s="268"/>
      <c r="AH4595" s="268"/>
      <c r="AI4595" s="268"/>
      <c r="AM4595" s="268"/>
    </row>
    <row r="4596" spans="1:39" x14ac:dyDescent="0.25">
      <c r="A4596" s="268"/>
      <c r="B4596" s="268"/>
      <c r="C4596" s="268"/>
      <c r="D4596" s="268"/>
      <c r="E4596" s="268"/>
      <c r="F4596" s="268"/>
      <c r="G4596" s="271"/>
      <c r="H4596" s="268"/>
      <c r="K4596" s="270"/>
      <c r="L4596" s="270"/>
      <c r="M4596" s="270"/>
      <c r="N4596" s="270"/>
      <c r="O4596" s="268"/>
      <c r="P4596" s="268"/>
      <c r="Q4596" s="268"/>
      <c r="R4596" s="268"/>
      <c r="S4596" s="268"/>
      <c r="T4596" s="268"/>
      <c r="U4596" s="268"/>
      <c r="V4596" s="268"/>
      <c r="W4596" s="268"/>
      <c r="X4596" s="268"/>
      <c r="AC4596" s="268"/>
      <c r="AE4596" s="268"/>
      <c r="AF4596" s="268"/>
      <c r="AG4596" s="268"/>
      <c r="AH4596" s="268"/>
      <c r="AI4596" s="268"/>
      <c r="AM4596" s="268"/>
    </row>
    <row r="4597" spans="1:39" x14ac:dyDescent="0.25">
      <c r="A4597" s="268"/>
      <c r="B4597" s="268"/>
      <c r="C4597" s="268"/>
      <c r="D4597" s="268"/>
      <c r="E4597" s="268"/>
      <c r="F4597" s="268"/>
      <c r="G4597" s="271"/>
      <c r="H4597" s="268"/>
      <c r="K4597" s="270"/>
      <c r="L4597" s="270"/>
      <c r="M4597" s="270"/>
      <c r="N4597" s="270"/>
      <c r="O4597" s="268"/>
      <c r="P4597" s="268"/>
      <c r="Q4597" s="268"/>
      <c r="R4597" s="268"/>
      <c r="S4597" s="268"/>
      <c r="T4597" s="268"/>
      <c r="U4597" s="268"/>
      <c r="V4597" s="268"/>
      <c r="W4597" s="268"/>
      <c r="X4597" s="268"/>
      <c r="AC4597" s="268"/>
      <c r="AE4597" s="268"/>
      <c r="AF4597" s="268"/>
      <c r="AG4597" s="268"/>
      <c r="AH4597" s="268"/>
      <c r="AI4597" s="268"/>
      <c r="AM4597" s="268"/>
    </row>
    <row r="4598" spans="1:39" x14ac:dyDescent="0.25">
      <c r="A4598" s="268"/>
      <c r="B4598" s="268"/>
      <c r="C4598" s="268"/>
      <c r="D4598" s="268"/>
      <c r="E4598" s="268"/>
      <c r="F4598" s="268"/>
      <c r="G4598" s="271"/>
      <c r="H4598" s="268"/>
      <c r="K4598" s="270"/>
      <c r="L4598" s="270"/>
      <c r="M4598" s="270"/>
      <c r="N4598" s="270"/>
      <c r="O4598" s="268"/>
      <c r="P4598" s="268"/>
      <c r="Q4598" s="268"/>
      <c r="R4598" s="268"/>
      <c r="S4598" s="268"/>
      <c r="T4598" s="268"/>
      <c r="U4598" s="268"/>
      <c r="V4598" s="268"/>
      <c r="W4598" s="268"/>
      <c r="X4598" s="268"/>
      <c r="AC4598" s="268"/>
      <c r="AE4598" s="268"/>
      <c r="AF4598" s="268"/>
      <c r="AG4598" s="268"/>
      <c r="AH4598" s="268"/>
      <c r="AI4598" s="268"/>
      <c r="AM4598" s="268"/>
    </row>
    <row r="4599" spans="1:39" x14ac:dyDescent="0.25">
      <c r="A4599" s="268"/>
      <c r="B4599" s="268"/>
      <c r="C4599" s="268"/>
      <c r="D4599" s="268"/>
      <c r="E4599" s="268"/>
      <c r="F4599" s="268"/>
      <c r="G4599" s="271"/>
      <c r="H4599" s="268"/>
      <c r="K4599" s="270"/>
      <c r="L4599" s="270"/>
      <c r="M4599" s="270"/>
      <c r="N4599" s="270"/>
      <c r="O4599" s="268"/>
      <c r="P4599" s="268"/>
      <c r="Q4599" s="268"/>
      <c r="R4599" s="268"/>
      <c r="S4599" s="268"/>
      <c r="T4599" s="268"/>
      <c r="U4599" s="268"/>
      <c r="V4599" s="268"/>
      <c r="W4599" s="268"/>
      <c r="X4599" s="268"/>
      <c r="AC4599" s="268"/>
      <c r="AE4599" s="268"/>
      <c r="AF4599" s="268"/>
      <c r="AG4599" s="268"/>
      <c r="AH4599" s="268"/>
      <c r="AI4599" s="268"/>
      <c r="AM4599" s="268"/>
    </row>
    <row r="4600" spans="1:39" x14ac:dyDescent="0.25">
      <c r="A4600" s="268"/>
      <c r="B4600" s="268"/>
      <c r="C4600" s="268"/>
      <c r="D4600" s="268"/>
      <c r="E4600" s="268"/>
      <c r="F4600" s="268"/>
      <c r="G4600" s="271"/>
      <c r="H4600" s="268"/>
      <c r="I4600" s="268"/>
      <c r="K4600" s="270"/>
      <c r="L4600" s="270"/>
      <c r="M4600" s="270"/>
      <c r="N4600" s="270"/>
      <c r="O4600" s="268"/>
      <c r="P4600" s="268"/>
      <c r="Q4600" s="268"/>
      <c r="R4600" s="268"/>
      <c r="S4600" s="268"/>
      <c r="T4600" s="268"/>
      <c r="U4600" s="268"/>
      <c r="V4600" s="268"/>
      <c r="W4600" s="268"/>
      <c r="X4600" s="268"/>
      <c r="AC4600" s="268"/>
      <c r="AE4600" s="268"/>
      <c r="AF4600" s="268"/>
      <c r="AG4600" s="268"/>
      <c r="AH4600" s="268"/>
      <c r="AI4600" s="268"/>
      <c r="AM4600" s="268"/>
    </row>
    <row r="4601" spans="1:39" x14ac:dyDescent="0.25">
      <c r="A4601" s="268"/>
      <c r="B4601" s="268"/>
      <c r="C4601" s="268"/>
      <c r="D4601" s="268"/>
      <c r="E4601" s="268"/>
      <c r="F4601" s="268"/>
      <c r="G4601" s="271"/>
      <c r="H4601" s="268"/>
      <c r="K4601" s="270"/>
      <c r="L4601" s="270"/>
      <c r="M4601" s="270"/>
      <c r="N4601" s="270"/>
      <c r="O4601" s="268"/>
      <c r="P4601" s="268"/>
      <c r="Q4601" s="268"/>
      <c r="R4601" s="268"/>
      <c r="S4601" s="268"/>
      <c r="T4601" s="268"/>
      <c r="U4601" s="268"/>
      <c r="V4601" s="268"/>
      <c r="W4601" s="268"/>
      <c r="X4601" s="268"/>
      <c r="AC4601" s="268"/>
      <c r="AE4601" s="268"/>
      <c r="AF4601" s="268"/>
      <c r="AG4601" s="268"/>
      <c r="AH4601" s="268"/>
      <c r="AI4601" s="268"/>
      <c r="AM4601" s="268"/>
    </row>
    <row r="4602" spans="1:39" x14ac:dyDescent="0.25">
      <c r="A4602" s="268"/>
      <c r="B4602" s="268"/>
      <c r="C4602" s="268"/>
      <c r="D4602" s="268"/>
      <c r="E4602" s="268"/>
      <c r="F4602" s="268"/>
      <c r="G4602" s="271"/>
      <c r="H4602" s="268"/>
      <c r="K4602" s="270"/>
      <c r="L4602" s="270"/>
      <c r="M4602" s="270"/>
      <c r="N4602" s="270"/>
      <c r="O4602" s="268"/>
      <c r="P4602" s="268"/>
      <c r="Q4602" s="268"/>
      <c r="R4602" s="268"/>
      <c r="S4602" s="268"/>
      <c r="T4602" s="268"/>
      <c r="U4602" s="268"/>
      <c r="V4602" s="268"/>
      <c r="W4602" s="268"/>
      <c r="X4602" s="268"/>
      <c r="AC4602" s="268"/>
      <c r="AE4602" s="268"/>
      <c r="AF4602" s="268"/>
      <c r="AG4602" s="268"/>
      <c r="AH4602" s="268"/>
      <c r="AI4602" s="268"/>
      <c r="AM4602" s="268"/>
    </row>
    <row r="4603" spans="1:39" x14ac:dyDescent="0.25">
      <c r="A4603" s="268"/>
      <c r="B4603" s="268"/>
      <c r="C4603" s="268"/>
      <c r="D4603" s="268"/>
      <c r="E4603" s="268"/>
      <c r="F4603" s="268"/>
      <c r="G4603" s="271"/>
      <c r="H4603" s="268"/>
      <c r="K4603" s="270"/>
      <c r="L4603" s="270"/>
      <c r="M4603" s="270"/>
      <c r="N4603" s="270"/>
      <c r="O4603" s="268"/>
      <c r="P4603" s="268"/>
      <c r="Q4603" s="268"/>
      <c r="R4603" s="268"/>
      <c r="S4603" s="268"/>
      <c r="T4603" s="268"/>
      <c r="U4603" s="268"/>
      <c r="V4603" s="268"/>
      <c r="W4603" s="268"/>
      <c r="X4603" s="268"/>
      <c r="AC4603" s="268"/>
      <c r="AE4603" s="268"/>
      <c r="AF4603" s="268"/>
      <c r="AG4603" s="268"/>
      <c r="AH4603" s="268"/>
      <c r="AI4603" s="268"/>
      <c r="AM4603" s="268"/>
    </row>
    <row r="4604" spans="1:39" x14ac:dyDescent="0.25">
      <c r="A4604" s="268"/>
      <c r="B4604" s="268"/>
      <c r="C4604" s="268"/>
      <c r="D4604" s="268"/>
      <c r="E4604" s="268"/>
      <c r="F4604" s="268"/>
      <c r="G4604" s="271"/>
      <c r="H4604" s="268"/>
      <c r="I4604" s="268"/>
      <c r="K4604" s="270"/>
      <c r="L4604" s="270"/>
      <c r="M4604" s="270"/>
      <c r="N4604" s="270"/>
      <c r="O4604" s="268"/>
      <c r="P4604" s="268"/>
      <c r="Q4604" s="268"/>
      <c r="R4604" s="268"/>
      <c r="S4604" s="268"/>
      <c r="T4604" s="268"/>
      <c r="U4604" s="268"/>
      <c r="V4604" s="268"/>
      <c r="W4604" s="268"/>
      <c r="X4604" s="268"/>
      <c r="AC4604" s="268"/>
      <c r="AE4604" s="268"/>
      <c r="AF4604" s="268"/>
      <c r="AG4604" s="268"/>
      <c r="AH4604" s="268"/>
      <c r="AI4604" s="268"/>
      <c r="AM4604" s="268"/>
    </row>
    <row r="4605" spans="1:39" x14ac:dyDescent="0.25">
      <c r="A4605" s="268"/>
      <c r="B4605" s="268"/>
      <c r="C4605" s="268"/>
      <c r="D4605" s="268"/>
      <c r="E4605" s="268"/>
      <c r="F4605" s="268"/>
      <c r="G4605" s="271"/>
      <c r="H4605" s="268"/>
      <c r="K4605" s="270"/>
      <c r="L4605" s="270"/>
      <c r="M4605" s="270"/>
      <c r="N4605" s="270"/>
      <c r="O4605" s="268"/>
      <c r="P4605" s="268"/>
      <c r="Q4605" s="268"/>
      <c r="R4605" s="268"/>
      <c r="S4605" s="268"/>
      <c r="T4605" s="268"/>
      <c r="U4605" s="268"/>
      <c r="V4605" s="268"/>
      <c r="W4605" s="268"/>
      <c r="X4605" s="268"/>
      <c r="AC4605" s="268"/>
      <c r="AE4605" s="268"/>
      <c r="AF4605" s="268"/>
      <c r="AG4605" s="268"/>
      <c r="AH4605" s="268"/>
      <c r="AI4605" s="268"/>
      <c r="AM4605" s="268"/>
    </row>
    <row r="4606" spans="1:39" x14ac:dyDescent="0.25">
      <c r="A4606" s="268"/>
      <c r="B4606" s="268"/>
      <c r="C4606" s="268"/>
      <c r="D4606" s="268"/>
      <c r="E4606" s="268"/>
      <c r="F4606" s="268"/>
      <c r="G4606" s="271"/>
      <c r="H4606" s="268"/>
      <c r="K4606" s="270"/>
      <c r="L4606" s="270"/>
      <c r="M4606" s="270"/>
      <c r="N4606" s="270"/>
      <c r="O4606" s="268"/>
      <c r="P4606" s="268"/>
      <c r="Q4606" s="268"/>
      <c r="R4606" s="268"/>
      <c r="S4606" s="268"/>
      <c r="T4606" s="268"/>
      <c r="U4606" s="268"/>
      <c r="V4606" s="268"/>
      <c r="W4606" s="268"/>
      <c r="X4606" s="268"/>
      <c r="AC4606" s="268"/>
      <c r="AE4606" s="268"/>
      <c r="AF4606" s="268"/>
      <c r="AG4606" s="268"/>
      <c r="AH4606" s="268"/>
      <c r="AI4606" s="268"/>
      <c r="AM4606" s="268"/>
    </row>
    <row r="4607" spans="1:39" x14ac:dyDescent="0.25">
      <c r="A4607" s="268"/>
      <c r="B4607" s="268"/>
      <c r="C4607" s="268"/>
      <c r="D4607" s="268"/>
      <c r="E4607" s="268"/>
      <c r="F4607" s="268"/>
      <c r="G4607" s="271"/>
      <c r="H4607" s="268"/>
      <c r="I4607" s="268"/>
      <c r="K4607" s="270"/>
      <c r="L4607" s="270"/>
      <c r="M4607" s="270"/>
      <c r="N4607" s="270"/>
      <c r="O4607" s="268"/>
      <c r="P4607" s="268"/>
      <c r="Q4607" s="268"/>
      <c r="R4607" s="268"/>
      <c r="S4607" s="268"/>
      <c r="T4607" s="268"/>
      <c r="U4607" s="268"/>
      <c r="V4607" s="268"/>
      <c r="W4607" s="268"/>
      <c r="X4607" s="268"/>
      <c r="AC4607" s="268"/>
      <c r="AE4607" s="268"/>
      <c r="AF4607" s="268"/>
      <c r="AG4607" s="268"/>
      <c r="AH4607" s="268"/>
      <c r="AI4607" s="268"/>
      <c r="AM4607" s="268"/>
    </row>
    <row r="4608" spans="1:39" x14ac:dyDescent="0.25">
      <c r="A4608" s="268"/>
      <c r="B4608" s="268"/>
      <c r="C4608" s="268"/>
      <c r="D4608" s="268"/>
      <c r="E4608" s="268"/>
      <c r="F4608" s="268"/>
      <c r="G4608" s="271"/>
      <c r="H4608" s="268"/>
      <c r="I4608" s="268"/>
      <c r="K4608" s="270"/>
      <c r="L4608" s="270"/>
      <c r="M4608" s="270"/>
      <c r="N4608" s="270"/>
      <c r="O4608" s="268"/>
      <c r="P4608" s="268"/>
      <c r="Q4608" s="268"/>
      <c r="R4608" s="268"/>
      <c r="S4608" s="268"/>
      <c r="T4608" s="268"/>
      <c r="U4608" s="268"/>
      <c r="V4608" s="268"/>
      <c r="W4608" s="268"/>
      <c r="X4608" s="268"/>
      <c r="AC4608" s="268"/>
      <c r="AE4608" s="268"/>
      <c r="AF4608" s="268"/>
      <c r="AG4608" s="268"/>
      <c r="AH4608" s="268"/>
      <c r="AI4608" s="268"/>
      <c r="AM4608" s="268"/>
    </row>
    <row r="4609" spans="1:39" x14ac:dyDescent="0.25">
      <c r="A4609" s="268"/>
      <c r="B4609" s="268"/>
      <c r="C4609" s="268"/>
      <c r="D4609" s="268"/>
      <c r="E4609" s="268"/>
      <c r="F4609" s="268"/>
      <c r="G4609" s="271"/>
      <c r="H4609" s="268"/>
      <c r="I4609" s="268"/>
      <c r="K4609" s="270"/>
      <c r="L4609" s="270"/>
      <c r="M4609" s="270"/>
      <c r="N4609" s="270"/>
      <c r="O4609" s="268"/>
      <c r="P4609" s="268"/>
      <c r="Q4609" s="268"/>
      <c r="R4609" s="268"/>
      <c r="S4609" s="268"/>
      <c r="T4609" s="268"/>
      <c r="U4609" s="268"/>
      <c r="V4609" s="268"/>
      <c r="W4609" s="268"/>
      <c r="X4609" s="268"/>
      <c r="AC4609" s="268"/>
      <c r="AE4609" s="268"/>
      <c r="AF4609" s="268"/>
      <c r="AG4609" s="268"/>
      <c r="AH4609" s="268"/>
      <c r="AI4609" s="268"/>
      <c r="AM4609" s="268"/>
    </row>
    <row r="4610" spans="1:39" x14ac:dyDescent="0.25">
      <c r="A4610" s="268"/>
      <c r="B4610" s="268"/>
      <c r="C4610" s="268"/>
      <c r="D4610" s="268"/>
      <c r="E4610" s="268"/>
      <c r="F4610" s="268"/>
      <c r="G4610" s="271"/>
      <c r="H4610" s="268"/>
      <c r="I4610" s="268"/>
      <c r="K4610" s="270"/>
      <c r="L4610" s="270"/>
      <c r="M4610" s="270"/>
      <c r="N4610" s="270"/>
      <c r="O4610" s="268"/>
      <c r="P4610" s="268"/>
      <c r="Q4610" s="268"/>
      <c r="R4610" s="268"/>
      <c r="S4610" s="268"/>
      <c r="T4610" s="268"/>
      <c r="U4610" s="268"/>
      <c r="V4610" s="268"/>
      <c r="W4610" s="268"/>
      <c r="X4610" s="268"/>
      <c r="AC4610" s="268"/>
      <c r="AE4610" s="268"/>
      <c r="AF4610" s="268"/>
      <c r="AG4610" s="268"/>
      <c r="AH4610" s="268"/>
      <c r="AI4610" s="268"/>
      <c r="AM4610" s="268"/>
    </row>
    <row r="4611" spans="1:39" x14ac:dyDescent="0.25">
      <c r="A4611" s="268"/>
      <c r="B4611" s="268"/>
      <c r="C4611" s="268"/>
      <c r="D4611" s="268"/>
      <c r="E4611" s="268"/>
      <c r="F4611" s="268"/>
      <c r="G4611" s="271"/>
      <c r="H4611" s="268"/>
      <c r="I4611" s="268"/>
      <c r="K4611" s="270"/>
      <c r="L4611" s="270"/>
      <c r="M4611" s="270"/>
      <c r="N4611" s="270"/>
      <c r="O4611" s="268"/>
      <c r="P4611" s="268"/>
      <c r="Q4611" s="268"/>
      <c r="R4611" s="268"/>
      <c r="S4611" s="268"/>
      <c r="T4611" s="268"/>
      <c r="U4611" s="268"/>
      <c r="V4611" s="268"/>
      <c r="W4611" s="268"/>
      <c r="X4611" s="268"/>
      <c r="AC4611" s="268"/>
      <c r="AE4611" s="268"/>
      <c r="AF4611" s="268"/>
      <c r="AG4611" s="268"/>
      <c r="AH4611" s="268"/>
      <c r="AI4611" s="268"/>
      <c r="AM4611" s="268"/>
    </row>
    <row r="4612" spans="1:39" x14ac:dyDescent="0.25">
      <c r="A4612" s="268"/>
      <c r="B4612" s="268"/>
      <c r="C4612" s="268"/>
      <c r="D4612" s="268"/>
      <c r="E4612" s="268"/>
      <c r="F4612" s="268"/>
      <c r="G4612" s="271"/>
      <c r="H4612" s="268"/>
      <c r="I4612" s="268"/>
      <c r="K4612" s="270"/>
      <c r="L4612" s="270"/>
      <c r="M4612" s="270"/>
      <c r="N4612" s="270"/>
      <c r="O4612" s="268"/>
      <c r="P4612" s="268"/>
      <c r="Q4612" s="268"/>
      <c r="R4612" s="268"/>
      <c r="S4612" s="268"/>
      <c r="T4612" s="268"/>
      <c r="U4612" s="268"/>
      <c r="V4612" s="268"/>
      <c r="W4612" s="268"/>
      <c r="X4612" s="268"/>
      <c r="AC4612" s="268"/>
      <c r="AE4612" s="268"/>
      <c r="AF4612" s="268"/>
      <c r="AG4612" s="268"/>
      <c r="AH4612" s="268"/>
      <c r="AI4612" s="268"/>
      <c r="AM4612" s="268"/>
    </row>
    <row r="4613" spans="1:39" x14ac:dyDescent="0.25">
      <c r="A4613" s="268"/>
      <c r="B4613" s="268"/>
      <c r="C4613" s="268"/>
      <c r="D4613" s="268"/>
      <c r="E4613" s="268"/>
      <c r="F4613" s="268"/>
      <c r="G4613" s="271"/>
      <c r="H4613" s="268"/>
      <c r="I4613" s="268"/>
      <c r="K4613" s="270"/>
      <c r="L4613" s="270"/>
      <c r="M4613" s="270"/>
      <c r="N4613" s="270"/>
      <c r="O4613" s="268"/>
      <c r="P4613" s="268"/>
      <c r="Q4613" s="268"/>
      <c r="R4613" s="268"/>
      <c r="S4613" s="268"/>
      <c r="T4613" s="268"/>
      <c r="U4613" s="268"/>
      <c r="V4613" s="268"/>
      <c r="W4613" s="268"/>
      <c r="X4613" s="268"/>
      <c r="AC4613" s="268"/>
      <c r="AE4613" s="268"/>
      <c r="AF4613" s="268"/>
      <c r="AG4613" s="268"/>
      <c r="AH4613" s="268"/>
      <c r="AI4613" s="268"/>
      <c r="AM4613" s="268"/>
    </row>
    <row r="4614" spans="1:39" x14ac:dyDescent="0.25">
      <c r="A4614" s="268"/>
      <c r="B4614" s="268"/>
      <c r="C4614" s="268"/>
      <c r="D4614" s="268"/>
      <c r="E4614" s="268"/>
      <c r="F4614" s="268"/>
      <c r="G4614" s="271"/>
      <c r="H4614" s="268"/>
      <c r="I4614" s="268"/>
      <c r="K4614" s="270"/>
      <c r="L4614" s="270"/>
      <c r="M4614" s="270"/>
      <c r="N4614" s="270"/>
      <c r="O4614" s="268"/>
      <c r="P4614" s="268"/>
      <c r="Q4614" s="268"/>
      <c r="R4614" s="268"/>
      <c r="S4614" s="268"/>
      <c r="T4614" s="268"/>
      <c r="U4614" s="268"/>
      <c r="V4614" s="268"/>
      <c r="W4614" s="268"/>
      <c r="X4614" s="268"/>
      <c r="AC4614" s="268"/>
      <c r="AE4614" s="268"/>
      <c r="AF4614" s="268"/>
      <c r="AG4614" s="268"/>
      <c r="AH4614" s="268"/>
      <c r="AI4614" s="268"/>
      <c r="AM4614" s="268"/>
    </row>
    <row r="4615" spans="1:39" x14ac:dyDescent="0.25">
      <c r="A4615" s="268"/>
      <c r="B4615" s="268"/>
      <c r="C4615" s="268"/>
      <c r="D4615" s="268"/>
      <c r="E4615" s="268"/>
      <c r="F4615" s="268"/>
      <c r="G4615" s="271"/>
      <c r="H4615" s="268"/>
      <c r="I4615" s="268"/>
      <c r="K4615" s="270"/>
      <c r="L4615" s="270"/>
      <c r="M4615" s="270"/>
      <c r="N4615" s="270"/>
      <c r="O4615" s="268"/>
      <c r="P4615" s="268"/>
      <c r="Q4615" s="268"/>
      <c r="R4615" s="268"/>
      <c r="S4615" s="268"/>
      <c r="T4615" s="268"/>
      <c r="U4615" s="268"/>
      <c r="V4615" s="268"/>
      <c r="W4615" s="268"/>
      <c r="X4615" s="268"/>
      <c r="AC4615" s="268"/>
      <c r="AE4615" s="268"/>
      <c r="AF4615" s="268"/>
      <c r="AG4615" s="268"/>
      <c r="AH4615" s="268"/>
      <c r="AI4615" s="268"/>
      <c r="AM4615" s="268"/>
    </row>
    <row r="4616" spans="1:39" x14ac:dyDescent="0.25">
      <c r="A4616" s="268"/>
      <c r="B4616" s="268"/>
      <c r="C4616" s="268"/>
      <c r="D4616" s="268"/>
      <c r="E4616" s="268"/>
      <c r="F4616" s="268"/>
      <c r="G4616" s="271"/>
      <c r="H4616" s="268"/>
      <c r="I4616" s="268"/>
      <c r="K4616" s="270"/>
      <c r="L4616" s="270"/>
      <c r="M4616" s="270"/>
      <c r="N4616" s="270"/>
      <c r="O4616" s="268"/>
      <c r="P4616" s="268"/>
      <c r="Q4616" s="268"/>
      <c r="R4616" s="268"/>
      <c r="S4616" s="268"/>
      <c r="T4616" s="268"/>
      <c r="U4616" s="268"/>
      <c r="V4616" s="268"/>
      <c r="W4616" s="268"/>
      <c r="X4616" s="268"/>
      <c r="AC4616" s="268"/>
      <c r="AE4616" s="268"/>
      <c r="AF4616" s="268"/>
      <c r="AG4616" s="268"/>
      <c r="AH4616" s="268"/>
      <c r="AI4616" s="268"/>
      <c r="AM4616" s="268"/>
    </row>
    <row r="4617" spans="1:39" x14ac:dyDescent="0.25">
      <c r="A4617" s="268"/>
      <c r="B4617" s="268"/>
      <c r="C4617" s="268"/>
      <c r="D4617" s="268"/>
      <c r="E4617" s="268"/>
      <c r="F4617" s="268"/>
      <c r="G4617" s="271"/>
      <c r="H4617" s="268"/>
      <c r="I4617" s="268"/>
      <c r="K4617" s="270"/>
      <c r="L4617" s="270"/>
      <c r="M4617" s="270"/>
      <c r="N4617" s="270"/>
      <c r="O4617" s="268"/>
      <c r="P4617" s="268"/>
      <c r="Q4617" s="268"/>
      <c r="R4617" s="268"/>
      <c r="S4617" s="268"/>
      <c r="T4617" s="268"/>
      <c r="U4617" s="268"/>
      <c r="V4617" s="268"/>
      <c r="W4617" s="268"/>
      <c r="X4617" s="268"/>
      <c r="AC4617" s="268"/>
      <c r="AE4617" s="268"/>
      <c r="AF4617" s="268"/>
      <c r="AG4617" s="268"/>
      <c r="AH4617" s="268"/>
      <c r="AI4617" s="268"/>
      <c r="AM4617" s="268"/>
    </row>
    <row r="4618" spans="1:39" x14ac:dyDescent="0.25">
      <c r="A4618" s="268"/>
      <c r="B4618" s="268"/>
      <c r="C4618" s="268"/>
      <c r="D4618" s="268"/>
      <c r="E4618" s="268"/>
      <c r="F4618" s="268"/>
      <c r="G4618" s="271"/>
      <c r="H4618" s="268"/>
      <c r="I4618" s="268"/>
      <c r="K4618" s="270"/>
      <c r="L4618" s="270"/>
      <c r="M4618" s="270"/>
      <c r="N4618" s="270"/>
      <c r="O4618" s="268"/>
      <c r="P4618" s="268"/>
      <c r="Q4618" s="268"/>
      <c r="R4618" s="268"/>
      <c r="S4618" s="268"/>
      <c r="T4618" s="268"/>
      <c r="U4618" s="268"/>
      <c r="V4618" s="268"/>
      <c r="W4618" s="268"/>
      <c r="X4618" s="268"/>
      <c r="AC4618" s="268"/>
      <c r="AE4618" s="268"/>
      <c r="AF4618" s="268"/>
      <c r="AG4618" s="268"/>
      <c r="AH4618" s="268"/>
      <c r="AI4618" s="268"/>
      <c r="AM4618" s="268"/>
    </row>
    <row r="4619" spans="1:39" x14ac:dyDescent="0.25">
      <c r="A4619" s="268"/>
      <c r="B4619" s="268"/>
      <c r="C4619" s="268"/>
      <c r="D4619" s="268"/>
      <c r="E4619" s="268"/>
      <c r="F4619" s="268"/>
      <c r="G4619" s="271"/>
      <c r="H4619" s="268"/>
      <c r="I4619" s="268"/>
      <c r="K4619" s="270"/>
      <c r="L4619" s="270"/>
      <c r="M4619" s="270"/>
      <c r="N4619" s="270"/>
      <c r="O4619" s="268"/>
      <c r="P4619" s="268"/>
      <c r="Q4619" s="268"/>
      <c r="R4619" s="268"/>
      <c r="S4619" s="268"/>
      <c r="T4619" s="268"/>
      <c r="U4619" s="268"/>
      <c r="V4619" s="268"/>
      <c r="W4619" s="268"/>
      <c r="X4619" s="268"/>
      <c r="AC4619" s="268"/>
      <c r="AE4619" s="268"/>
      <c r="AF4619" s="268"/>
      <c r="AG4619" s="268"/>
      <c r="AH4619" s="268"/>
      <c r="AI4619" s="268"/>
      <c r="AM4619" s="268"/>
    </row>
    <row r="4620" spans="1:39" x14ac:dyDescent="0.25">
      <c r="A4620" s="268"/>
      <c r="B4620" s="268"/>
      <c r="C4620" s="268"/>
      <c r="D4620" s="268"/>
      <c r="E4620" s="268"/>
      <c r="F4620" s="268"/>
      <c r="G4620" s="271"/>
      <c r="H4620" s="268"/>
      <c r="I4620" s="268"/>
      <c r="K4620" s="270"/>
      <c r="L4620" s="270"/>
      <c r="M4620" s="270"/>
      <c r="N4620" s="270"/>
      <c r="O4620" s="268"/>
      <c r="P4620" s="268"/>
      <c r="Q4620" s="268"/>
      <c r="R4620" s="268"/>
      <c r="S4620" s="268"/>
      <c r="T4620" s="268"/>
      <c r="U4620" s="268"/>
      <c r="V4620" s="268"/>
      <c r="W4620" s="268"/>
      <c r="X4620" s="268"/>
      <c r="AC4620" s="268"/>
      <c r="AE4620" s="268"/>
      <c r="AF4620" s="268"/>
      <c r="AG4620" s="268"/>
      <c r="AH4620" s="268"/>
      <c r="AI4620" s="268"/>
      <c r="AM4620" s="268"/>
    </row>
    <row r="4621" spans="1:39" x14ac:dyDescent="0.25">
      <c r="A4621" s="268"/>
      <c r="B4621" s="268"/>
      <c r="C4621" s="268"/>
      <c r="D4621" s="268"/>
      <c r="E4621" s="268"/>
      <c r="F4621" s="268"/>
      <c r="G4621" s="271"/>
      <c r="H4621" s="268"/>
      <c r="I4621" s="268"/>
      <c r="K4621" s="270"/>
      <c r="L4621" s="270"/>
      <c r="M4621" s="270"/>
      <c r="N4621" s="270"/>
      <c r="O4621" s="268"/>
      <c r="P4621" s="268"/>
      <c r="Q4621" s="268"/>
      <c r="R4621" s="268"/>
      <c r="S4621" s="268"/>
      <c r="T4621" s="268"/>
      <c r="U4621" s="268"/>
      <c r="V4621" s="268"/>
      <c r="W4621" s="268"/>
      <c r="X4621" s="268"/>
      <c r="AC4621" s="268"/>
      <c r="AE4621" s="268"/>
      <c r="AF4621" s="268"/>
      <c r="AG4621" s="268"/>
      <c r="AH4621" s="268"/>
      <c r="AI4621" s="268"/>
      <c r="AM4621" s="268"/>
    </row>
    <row r="4622" spans="1:39" x14ac:dyDescent="0.25">
      <c r="A4622" s="268"/>
      <c r="B4622" s="268"/>
      <c r="C4622" s="268"/>
      <c r="D4622" s="268"/>
      <c r="E4622" s="268"/>
      <c r="F4622" s="268"/>
      <c r="G4622" s="271"/>
      <c r="H4622" s="268"/>
      <c r="I4622" s="268"/>
      <c r="K4622" s="270"/>
      <c r="L4622" s="270"/>
      <c r="M4622" s="270"/>
      <c r="N4622" s="270"/>
      <c r="O4622" s="268"/>
      <c r="P4622" s="268"/>
      <c r="Q4622" s="268"/>
      <c r="R4622" s="268"/>
      <c r="S4622" s="268"/>
      <c r="T4622" s="268"/>
      <c r="U4622" s="268"/>
      <c r="V4622" s="268"/>
      <c r="W4622" s="268"/>
      <c r="X4622" s="268"/>
      <c r="AC4622" s="268"/>
      <c r="AE4622" s="268"/>
      <c r="AF4622" s="268"/>
      <c r="AG4622" s="268"/>
      <c r="AH4622" s="268"/>
      <c r="AI4622" s="268"/>
      <c r="AM4622" s="268"/>
    </row>
    <row r="4623" spans="1:39" x14ac:dyDescent="0.25">
      <c r="A4623" s="268"/>
      <c r="B4623" s="268"/>
      <c r="C4623" s="268"/>
      <c r="D4623" s="268"/>
      <c r="E4623" s="268"/>
      <c r="F4623" s="268"/>
      <c r="G4623" s="271"/>
      <c r="H4623" s="268"/>
      <c r="I4623" s="268"/>
      <c r="K4623" s="270"/>
      <c r="L4623" s="270"/>
      <c r="M4623" s="270"/>
      <c r="N4623" s="270"/>
      <c r="O4623" s="268"/>
      <c r="P4623" s="268"/>
      <c r="Q4623" s="268"/>
      <c r="R4623" s="268"/>
      <c r="S4623" s="268"/>
      <c r="T4623" s="268"/>
      <c r="U4623" s="268"/>
      <c r="V4623" s="268"/>
      <c r="W4623" s="268"/>
      <c r="X4623" s="268"/>
      <c r="AC4623" s="268"/>
      <c r="AE4623" s="268"/>
      <c r="AF4623" s="268"/>
      <c r="AG4623" s="268"/>
      <c r="AH4623" s="268"/>
      <c r="AI4623" s="268"/>
      <c r="AM4623" s="268"/>
    </row>
    <row r="4624" spans="1:39" x14ac:dyDescent="0.25">
      <c r="A4624" s="268"/>
      <c r="B4624" s="268"/>
      <c r="C4624" s="268"/>
      <c r="D4624" s="268"/>
      <c r="E4624" s="268"/>
      <c r="F4624" s="268"/>
      <c r="G4624" s="271"/>
      <c r="H4624" s="268"/>
      <c r="I4624" s="268"/>
      <c r="K4624" s="270"/>
      <c r="L4624" s="270"/>
      <c r="M4624" s="270"/>
      <c r="N4624" s="270"/>
      <c r="O4624" s="268"/>
      <c r="P4624" s="268"/>
      <c r="Q4624" s="268"/>
      <c r="R4624" s="268"/>
      <c r="S4624" s="268"/>
      <c r="T4624" s="268"/>
      <c r="U4624" s="268"/>
      <c r="V4624" s="268"/>
      <c r="W4624" s="268"/>
      <c r="X4624" s="268"/>
      <c r="AC4624" s="268"/>
      <c r="AE4624" s="268"/>
      <c r="AF4624" s="268"/>
      <c r="AG4624" s="268"/>
      <c r="AH4624" s="268"/>
      <c r="AI4624" s="268"/>
      <c r="AM4624" s="268"/>
    </row>
    <row r="4625" spans="1:39" x14ac:dyDescent="0.25">
      <c r="A4625" s="268"/>
      <c r="B4625" s="268"/>
      <c r="C4625" s="268"/>
      <c r="D4625" s="268"/>
      <c r="E4625" s="268"/>
      <c r="F4625" s="268"/>
      <c r="G4625" s="271"/>
      <c r="H4625" s="268"/>
      <c r="I4625" s="268"/>
      <c r="K4625" s="270"/>
      <c r="L4625" s="270"/>
      <c r="M4625" s="270"/>
      <c r="N4625" s="270"/>
      <c r="O4625" s="268"/>
      <c r="P4625" s="268"/>
      <c r="Q4625" s="268"/>
      <c r="R4625" s="268"/>
      <c r="S4625" s="268"/>
      <c r="T4625" s="268"/>
      <c r="U4625" s="268"/>
      <c r="V4625" s="268"/>
      <c r="W4625" s="268"/>
      <c r="X4625" s="268"/>
      <c r="AC4625" s="268"/>
      <c r="AE4625" s="268"/>
      <c r="AF4625" s="268"/>
      <c r="AG4625" s="268"/>
      <c r="AH4625" s="268"/>
      <c r="AI4625" s="268"/>
      <c r="AM4625" s="268"/>
    </row>
    <row r="4626" spans="1:39" x14ac:dyDescent="0.25">
      <c r="A4626" s="268"/>
      <c r="B4626" s="268"/>
      <c r="C4626" s="268"/>
      <c r="D4626" s="268"/>
      <c r="E4626" s="268"/>
      <c r="F4626" s="268"/>
      <c r="G4626" s="271"/>
      <c r="H4626" s="268"/>
      <c r="I4626" s="268"/>
      <c r="K4626" s="270"/>
      <c r="L4626" s="270"/>
      <c r="M4626" s="270"/>
      <c r="N4626" s="270"/>
      <c r="O4626" s="268"/>
      <c r="P4626" s="268"/>
      <c r="Q4626" s="268"/>
      <c r="R4626" s="268"/>
      <c r="S4626" s="268"/>
      <c r="T4626" s="268"/>
      <c r="U4626" s="268"/>
      <c r="V4626" s="268"/>
      <c r="W4626" s="268"/>
      <c r="X4626" s="268"/>
      <c r="AC4626" s="268"/>
      <c r="AE4626" s="268"/>
      <c r="AF4626" s="268"/>
      <c r="AG4626" s="268"/>
      <c r="AH4626" s="268"/>
      <c r="AI4626" s="268"/>
      <c r="AM4626" s="268"/>
    </row>
    <row r="4627" spans="1:39" x14ac:dyDescent="0.25">
      <c r="A4627" s="268"/>
      <c r="B4627" s="268"/>
      <c r="C4627" s="268"/>
      <c r="D4627" s="268"/>
      <c r="E4627" s="268"/>
      <c r="F4627" s="268"/>
      <c r="G4627" s="271"/>
      <c r="H4627" s="268"/>
      <c r="K4627" s="270"/>
      <c r="L4627" s="270"/>
      <c r="M4627" s="270"/>
      <c r="N4627" s="270"/>
      <c r="O4627" s="268"/>
      <c r="P4627" s="268"/>
      <c r="Q4627" s="268"/>
      <c r="R4627" s="268"/>
      <c r="S4627" s="268"/>
      <c r="T4627" s="268"/>
      <c r="U4627" s="268"/>
      <c r="V4627" s="268"/>
      <c r="W4627" s="268"/>
      <c r="X4627" s="268"/>
      <c r="AC4627" s="268"/>
      <c r="AE4627" s="268"/>
      <c r="AF4627" s="268"/>
      <c r="AG4627" s="268"/>
      <c r="AH4627" s="268"/>
      <c r="AI4627" s="268"/>
      <c r="AM4627" s="268"/>
    </row>
    <row r="4628" spans="1:39" x14ac:dyDescent="0.25">
      <c r="A4628" s="268"/>
      <c r="B4628" s="268"/>
      <c r="C4628" s="268"/>
      <c r="D4628" s="268"/>
      <c r="E4628" s="268"/>
      <c r="F4628" s="268"/>
      <c r="G4628" s="271"/>
      <c r="H4628" s="268"/>
      <c r="K4628" s="270"/>
      <c r="L4628" s="270"/>
      <c r="M4628" s="270"/>
      <c r="N4628" s="270"/>
      <c r="O4628" s="268"/>
      <c r="P4628" s="268"/>
      <c r="Q4628" s="268"/>
      <c r="R4628" s="268"/>
      <c r="S4628" s="268"/>
      <c r="T4628" s="268"/>
      <c r="U4628" s="268"/>
      <c r="V4628" s="268"/>
      <c r="W4628" s="268"/>
      <c r="X4628" s="268"/>
      <c r="AC4628" s="268"/>
      <c r="AE4628" s="268"/>
      <c r="AF4628" s="268"/>
      <c r="AG4628" s="268"/>
      <c r="AH4628" s="268"/>
      <c r="AI4628" s="268"/>
      <c r="AM4628" s="268"/>
    </row>
    <row r="4629" spans="1:39" x14ac:dyDescent="0.25">
      <c r="A4629" s="268"/>
      <c r="B4629" s="268"/>
      <c r="C4629" s="268"/>
      <c r="D4629" s="268"/>
      <c r="E4629" s="268"/>
      <c r="F4629" s="268"/>
      <c r="G4629" s="271"/>
      <c r="H4629" s="268"/>
      <c r="K4629" s="270"/>
      <c r="L4629" s="270"/>
      <c r="M4629" s="270"/>
      <c r="N4629" s="270"/>
      <c r="O4629" s="268"/>
      <c r="P4629" s="268"/>
      <c r="Q4629" s="268"/>
      <c r="R4629" s="268"/>
      <c r="S4629" s="268"/>
      <c r="T4629" s="268"/>
      <c r="U4629" s="268"/>
      <c r="V4629" s="268"/>
      <c r="W4629" s="268"/>
      <c r="X4629" s="268"/>
      <c r="AC4629" s="268"/>
      <c r="AE4629" s="268"/>
      <c r="AF4629" s="268"/>
      <c r="AG4629" s="268"/>
      <c r="AH4629" s="268"/>
      <c r="AI4629" s="268"/>
      <c r="AM4629" s="268"/>
    </row>
    <row r="4630" spans="1:39" x14ac:dyDescent="0.25">
      <c r="A4630" s="268"/>
      <c r="B4630" s="268"/>
      <c r="C4630" s="268"/>
      <c r="D4630" s="268"/>
      <c r="E4630" s="268"/>
      <c r="F4630" s="268"/>
      <c r="G4630" s="271"/>
      <c r="H4630" s="268"/>
      <c r="K4630" s="270"/>
      <c r="L4630" s="270"/>
      <c r="M4630" s="270"/>
      <c r="N4630" s="270"/>
      <c r="O4630" s="268"/>
      <c r="P4630" s="268"/>
      <c r="Q4630" s="268"/>
      <c r="R4630" s="268"/>
      <c r="S4630" s="268"/>
      <c r="T4630" s="268"/>
      <c r="U4630" s="268"/>
      <c r="V4630" s="268"/>
      <c r="W4630" s="268"/>
      <c r="X4630" s="268"/>
      <c r="AC4630" s="268"/>
      <c r="AE4630" s="268"/>
      <c r="AF4630" s="268"/>
      <c r="AG4630" s="268"/>
      <c r="AH4630" s="268"/>
      <c r="AI4630" s="268"/>
      <c r="AM4630" s="268"/>
    </row>
    <row r="4631" spans="1:39" x14ac:dyDescent="0.25">
      <c r="A4631" s="268"/>
      <c r="B4631" s="268"/>
      <c r="C4631" s="268"/>
      <c r="D4631" s="268"/>
      <c r="E4631" s="268"/>
      <c r="F4631" s="268"/>
      <c r="G4631" s="271"/>
      <c r="H4631" s="268"/>
      <c r="K4631" s="270"/>
      <c r="L4631" s="270"/>
      <c r="M4631" s="270"/>
      <c r="N4631" s="270"/>
      <c r="O4631" s="268"/>
      <c r="P4631" s="268"/>
      <c r="Q4631" s="268"/>
      <c r="R4631" s="268"/>
      <c r="S4631" s="268"/>
      <c r="T4631" s="268"/>
      <c r="U4631" s="268"/>
      <c r="V4631" s="268"/>
      <c r="W4631" s="268"/>
      <c r="X4631" s="268"/>
      <c r="AC4631" s="268"/>
      <c r="AE4631" s="268"/>
      <c r="AF4631" s="268"/>
      <c r="AG4631" s="268"/>
      <c r="AH4631" s="268"/>
      <c r="AI4631" s="268"/>
      <c r="AM4631" s="268"/>
    </row>
    <row r="4632" spans="1:39" x14ac:dyDescent="0.25">
      <c r="A4632" s="268"/>
      <c r="B4632" s="268"/>
      <c r="C4632" s="268"/>
      <c r="D4632" s="268"/>
      <c r="E4632" s="268"/>
      <c r="F4632" s="268"/>
      <c r="G4632" s="271"/>
      <c r="H4632" s="268"/>
      <c r="J4632" s="2"/>
      <c r="K4632" s="270"/>
      <c r="L4632" s="270"/>
      <c r="M4632" s="270"/>
      <c r="N4632" s="270"/>
      <c r="O4632" s="268"/>
      <c r="P4632" s="268"/>
      <c r="Q4632" s="268"/>
      <c r="R4632" s="268"/>
      <c r="S4632" s="268"/>
      <c r="T4632" s="268"/>
      <c r="U4632" s="268"/>
      <c r="V4632" s="268"/>
      <c r="W4632" s="268"/>
      <c r="X4632" s="268"/>
      <c r="AC4632" s="268"/>
      <c r="AE4632" s="268"/>
      <c r="AF4632" s="268"/>
      <c r="AG4632" s="268"/>
      <c r="AH4632" s="268"/>
      <c r="AI4632" s="268"/>
      <c r="AM4632" s="268"/>
    </row>
    <row r="4633" spans="1:39" x14ac:dyDescent="0.25">
      <c r="A4633" s="268"/>
      <c r="B4633" s="268"/>
      <c r="C4633" s="268"/>
      <c r="D4633" s="268"/>
      <c r="E4633" s="268"/>
      <c r="F4633" s="268"/>
      <c r="G4633" s="271"/>
      <c r="H4633" s="268"/>
      <c r="K4633" s="270"/>
      <c r="L4633" s="270"/>
      <c r="M4633" s="270"/>
      <c r="N4633" s="270"/>
      <c r="O4633" s="268"/>
      <c r="P4633" s="268"/>
      <c r="Q4633" s="268"/>
      <c r="R4633" s="268"/>
      <c r="S4633" s="268"/>
      <c r="T4633" s="268"/>
      <c r="U4633" s="268"/>
      <c r="V4633" s="268"/>
      <c r="W4633" s="268"/>
      <c r="X4633" s="268"/>
      <c r="AC4633" s="268"/>
      <c r="AE4633" s="268"/>
      <c r="AF4633" s="268"/>
      <c r="AG4633" s="268"/>
      <c r="AH4633" s="268"/>
      <c r="AI4633" s="268"/>
      <c r="AM4633" s="268"/>
    </row>
    <row r="4634" spans="1:39" x14ac:dyDescent="0.25">
      <c r="A4634" s="268"/>
      <c r="B4634" s="268"/>
      <c r="C4634" s="268"/>
      <c r="D4634" s="268"/>
      <c r="E4634" s="268"/>
      <c r="F4634" s="268"/>
      <c r="G4634" s="271"/>
      <c r="H4634" s="268"/>
      <c r="K4634" s="270"/>
      <c r="L4634" s="270"/>
      <c r="M4634" s="270"/>
      <c r="N4634" s="270"/>
      <c r="O4634" s="268"/>
      <c r="P4634" s="268"/>
      <c r="Q4634" s="268"/>
      <c r="R4634" s="268"/>
      <c r="S4634" s="268"/>
      <c r="T4634" s="268"/>
      <c r="U4634" s="268"/>
      <c r="V4634" s="268"/>
      <c r="W4634" s="268"/>
      <c r="X4634" s="268"/>
      <c r="AC4634" s="268"/>
      <c r="AE4634" s="268"/>
      <c r="AF4634" s="268"/>
      <c r="AG4634" s="268"/>
      <c r="AH4634" s="268"/>
      <c r="AI4634" s="268"/>
      <c r="AM4634" s="268"/>
    </row>
    <row r="4635" spans="1:39" x14ac:dyDescent="0.25">
      <c r="A4635" s="268"/>
      <c r="B4635" s="268"/>
      <c r="C4635" s="268"/>
      <c r="D4635" s="268"/>
      <c r="E4635" s="268"/>
      <c r="F4635" s="268"/>
      <c r="G4635" s="271"/>
      <c r="H4635" s="268"/>
      <c r="K4635" s="270"/>
      <c r="L4635" s="270"/>
      <c r="M4635" s="270"/>
      <c r="N4635" s="270"/>
      <c r="O4635" s="268"/>
      <c r="P4635" s="268"/>
      <c r="Q4635" s="268"/>
      <c r="R4635" s="268"/>
      <c r="S4635" s="268"/>
      <c r="T4635" s="268"/>
      <c r="U4635" s="268"/>
      <c r="V4635" s="268"/>
      <c r="W4635" s="268"/>
      <c r="X4635" s="268"/>
      <c r="AC4635" s="268"/>
      <c r="AE4635" s="268"/>
      <c r="AF4635" s="268"/>
      <c r="AG4635" s="268"/>
      <c r="AH4635" s="268"/>
      <c r="AI4635" s="268"/>
      <c r="AM4635" s="268"/>
    </row>
    <row r="4636" spans="1:39" x14ac:dyDescent="0.25">
      <c r="A4636" s="268"/>
      <c r="B4636" s="268"/>
      <c r="C4636" s="268"/>
      <c r="D4636" s="268"/>
      <c r="E4636" s="268"/>
      <c r="F4636" s="268"/>
      <c r="G4636" s="271"/>
      <c r="H4636" s="268"/>
      <c r="I4636" s="268"/>
      <c r="K4636" s="270"/>
      <c r="L4636" s="270"/>
      <c r="M4636" s="270"/>
      <c r="N4636" s="270"/>
      <c r="O4636" s="268"/>
      <c r="P4636" s="268"/>
      <c r="Q4636" s="268"/>
      <c r="R4636" s="268"/>
      <c r="S4636" s="268"/>
      <c r="T4636" s="268"/>
      <c r="U4636" s="268"/>
      <c r="V4636" s="268"/>
      <c r="W4636" s="268"/>
      <c r="X4636" s="268"/>
      <c r="AC4636" s="268"/>
      <c r="AE4636" s="268"/>
      <c r="AF4636" s="268"/>
      <c r="AG4636" s="268"/>
      <c r="AH4636" s="268"/>
      <c r="AI4636" s="268"/>
      <c r="AM4636" s="268"/>
    </row>
    <row r="4637" spans="1:39" x14ac:dyDescent="0.25">
      <c r="A4637" s="268"/>
      <c r="B4637" s="268"/>
      <c r="C4637" s="268"/>
      <c r="D4637" s="268"/>
      <c r="E4637" s="268"/>
      <c r="F4637" s="268"/>
      <c r="G4637" s="271"/>
      <c r="H4637" s="268"/>
      <c r="I4637" s="268"/>
      <c r="K4637" s="270"/>
      <c r="L4637" s="270"/>
      <c r="M4637" s="270"/>
      <c r="N4637" s="270"/>
      <c r="O4637" s="268"/>
      <c r="P4637" s="268"/>
      <c r="Q4637" s="268"/>
      <c r="R4637" s="268"/>
      <c r="S4637" s="268"/>
      <c r="T4637" s="268"/>
      <c r="U4637" s="268"/>
      <c r="V4637" s="268"/>
      <c r="W4637" s="268"/>
      <c r="X4637" s="268"/>
      <c r="AC4637" s="268"/>
      <c r="AE4637" s="268"/>
      <c r="AF4637" s="268"/>
      <c r="AG4637" s="268"/>
      <c r="AH4637" s="268"/>
      <c r="AI4637" s="268"/>
      <c r="AM4637" s="268"/>
    </row>
    <row r="4638" spans="1:39" x14ac:dyDescent="0.25">
      <c r="A4638" s="268"/>
      <c r="B4638" s="268"/>
      <c r="C4638" s="268"/>
      <c r="D4638" s="268"/>
      <c r="E4638" s="268"/>
      <c r="F4638" s="268"/>
      <c r="G4638" s="271"/>
      <c r="H4638" s="268"/>
      <c r="I4638" s="268"/>
      <c r="K4638" s="270"/>
      <c r="L4638" s="270"/>
      <c r="M4638" s="270"/>
      <c r="N4638" s="270"/>
      <c r="O4638" s="268"/>
      <c r="P4638" s="268"/>
      <c r="Q4638" s="268"/>
      <c r="R4638" s="268"/>
      <c r="S4638" s="268"/>
      <c r="T4638" s="268"/>
      <c r="U4638" s="268"/>
      <c r="V4638" s="268"/>
      <c r="W4638" s="268"/>
      <c r="X4638" s="268"/>
      <c r="AC4638" s="268"/>
      <c r="AE4638" s="268"/>
      <c r="AF4638" s="268"/>
      <c r="AG4638" s="268"/>
      <c r="AH4638" s="268"/>
      <c r="AI4638" s="268"/>
      <c r="AM4638" s="268"/>
    </row>
    <row r="4639" spans="1:39" x14ac:dyDescent="0.25">
      <c r="A4639" s="268"/>
      <c r="B4639" s="268"/>
      <c r="C4639" s="268"/>
      <c r="D4639" s="268"/>
      <c r="E4639" s="268"/>
      <c r="F4639" s="268"/>
      <c r="G4639" s="271"/>
      <c r="H4639" s="268"/>
      <c r="I4639" s="268"/>
      <c r="K4639" s="270"/>
      <c r="L4639" s="270"/>
      <c r="M4639" s="270"/>
      <c r="N4639" s="270"/>
      <c r="O4639" s="268"/>
      <c r="P4639" s="268"/>
      <c r="Q4639" s="268"/>
      <c r="R4639" s="268"/>
      <c r="S4639" s="268"/>
      <c r="T4639" s="268"/>
      <c r="U4639" s="268"/>
      <c r="V4639" s="268"/>
      <c r="W4639" s="268"/>
      <c r="X4639" s="268"/>
      <c r="AC4639" s="268"/>
      <c r="AE4639" s="268"/>
      <c r="AF4639" s="268"/>
      <c r="AG4639" s="268"/>
      <c r="AH4639" s="268"/>
      <c r="AI4639" s="268"/>
      <c r="AM4639" s="268"/>
    </row>
    <row r="4640" spans="1:39" x14ac:dyDescent="0.25">
      <c r="A4640" s="268"/>
      <c r="B4640" s="268"/>
      <c r="C4640" s="268"/>
      <c r="D4640" s="268"/>
      <c r="E4640" s="268"/>
      <c r="F4640" s="268"/>
      <c r="G4640" s="271"/>
      <c r="H4640" s="268"/>
      <c r="I4640" s="268"/>
      <c r="K4640" s="270"/>
      <c r="L4640" s="270"/>
      <c r="M4640" s="270"/>
      <c r="N4640" s="270"/>
      <c r="O4640" s="268"/>
      <c r="P4640" s="268"/>
      <c r="Q4640" s="268"/>
      <c r="R4640" s="268"/>
      <c r="S4640" s="268"/>
      <c r="T4640" s="268"/>
      <c r="U4640" s="268"/>
      <c r="V4640" s="268"/>
      <c r="W4640" s="268"/>
      <c r="X4640" s="268"/>
      <c r="AC4640" s="268"/>
      <c r="AE4640" s="268"/>
      <c r="AF4640" s="268"/>
      <c r="AG4640" s="268"/>
      <c r="AH4640" s="268"/>
      <c r="AI4640" s="268"/>
      <c r="AM4640" s="268"/>
    </row>
    <row r="4641" spans="1:39" x14ac:dyDescent="0.25">
      <c r="A4641" s="268"/>
      <c r="B4641" s="268"/>
      <c r="C4641" s="268"/>
      <c r="D4641" s="268"/>
      <c r="E4641" s="268"/>
      <c r="F4641" s="268"/>
      <c r="G4641" s="271"/>
      <c r="H4641" s="268"/>
      <c r="K4641" s="270"/>
      <c r="L4641" s="270"/>
      <c r="M4641" s="270"/>
      <c r="N4641" s="270"/>
      <c r="O4641" s="268"/>
      <c r="P4641" s="268"/>
      <c r="Q4641" s="268"/>
      <c r="R4641" s="268"/>
      <c r="S4641" s="268"/>
      <c r="T4641" s="268"/>
      <c r="U4641" s="268"/>
      <c r="V4641" s="268"/>
      <c r="W4641" s="268"/>
      <c r="X4641" s="268"/>
      <c r="AC4641" s="268"/>
      <c r="AE4641" s="268"/>
      <c r="AF4641" s="268"/>
      <c r="AG4641" s="268"/>
      <c r="AH4641" s="268"/>
      <c r="AI4641" s="268"/>
      <c r="AM4641" s="268"/>
    </row>
    <row r="4642" spans="1:39" x14ac:dyDescent="0.25">
      <c r="A4642" s="268"/>
      <c r="B4642" s="268"/>
      <c r="C4642" s="268"/>
      <c r="D4642" s="268"/>
      <c r="E4642" s="268"/>
      <c r="F4642" s="268"/>
      <c r="G4642" s="271"/>
      <c r="H4642" s="268"/>
      <c r="K4642" s="270"/>
      <c r="L4642" s="270"/>
      <c r="M4642" s="270"/>
      <c r="N4642" s="270"/>
      <c r="O4642" s="268"/>
      <c r="P4642" s="268"/>
      <c r="Q4642" s="268"/>
      <c r="R4642" s="268"/>
      <c r="S4642" s="268"/>
      <c r="T4642" s="268"/>
      <c r="U4642" s="268"/>
      <c r="V4642" s="268"/>
      <c r="W4642" s="268"/>
      <c r="X4642" s="268"/>
      <c r="AC4642" s="268"/>
      <c r="AE4642" s="268"/>
      <c r="AF4642" s="268"/>
      <c r="AG4642" s="268"/>
      <c r="AH4642" s="268"/>
      <c r="AI4642" s="268"/>
      <c r="AM4642" s="268"/>
    </row>
    <row r="4643" spans="1:39" x14ac:dyDescent="0.25">
      <c r="A4643" s="268"/>
      <c r="B4643" s="268"/>
      <c r="C4643" s="268"/>
      <c r="D4643" s="268"/>
      <c r="E4643" s="268"/>
      <c r="F4643" s="268"/>
      <c r="G4643" s="271"/>
      <c r="H4643" s="268"/>
      <c r="I4643" s="2"/>
      <c r="K4643" s="270"/>
      <c r="L4643" s="270"/>
      <c r="M4643" s="270"/>
      <c r="N4643" s="270"/>
      <c r="O4643" s="268"/>
      <c r="P4643" s="268"/>
      <c r="Q4643" s="268"/>
      <c r="R4643" s="268"/>
      <c r="S4643" s="268"/>
      <c r="T4643" s="268"/>
      <c r="U4643" s="268"/>
      <c r="V4643" s="268"/>
      <c r="W4643" s="268"/>
      <c r="X4643" s="268"/>
      <c r="AC4643" s="268"/>
      <c r="AE4643" s="268"/>
      <c r="AF4643" s="268"/>
      <c r="AG4643" s="268"/>
      <c r="AH4643" s="268"/>
      <c r="AI4643" s="268"/>
      <c r="AM4643" s="268"/>
    </row>
    <row r="4644" spans="1:39" x14ac:dyDescent="0.25">
      <c r="A4644" s="268"/>
      <c r="B4644" s="268"/>
      <c r="C4644" s="268"/>
      <c r="D4644" s="268"/>
      <c r="E4644" s="268"/>
      <c r="F4644" s="268"/>
      <c r="G4644" s="271"/>
      <c r="H4644" s="268"/>
      <c r="K4644" s="270"/>
      <c r="L4644" s="270"/>
      <c r="M4644" s="270"/>
      <c r="N4644" s="270"/>
      <c r="O4644" s="268"/>
      <c r="P4644" s="268"/>
      <c r="Q4644" s="268"/>
      <c r="R4644" s="268"/>
      <c r="S4644" s="268"/>
      <c r="T4644" s="268"/>
      <c r="U4644" s="268"/>
      <c r="V4644" s="268"/>
      <c r="W4644" s="268"/>
      <c r="X4644" s="268"/>
      <c r="AC4644" s="268"/>
      <c r="AE4644" s="268"/>
      <c r="AF4644" s="268"/>
      <c r="AG4644" s="268"/>
      <c r="AH4644" s="268"/>
      <c r="AI4644" s="268"/>
      <c r="AM4644" s="268"/>
    </row>
    <row r="4645" spans="1:39" x14ac:dyDescent="0.25">
      <c r="A4645" s="268"/>
      <c r="B4645" s="268"/>
      <c r="C4645" s="268"/>
      <c r="D4645" s="268"/>
      <c r="E4645" s="268"/>
      <c r="F4645" s="268"/>
      <c r="G4645" s="271"/>
      <c r="H4645" s="268"/>
      <c r="K4645" s="270"/>
      <c r="L4645" s="270"/>
      <c r="M4645" s="270"/>
      <c r="N4645" s="270"/>
      <c r="O4645" s="268"/>
      <c r="P4645" s="268"/>
      <c r="Q4645" s="268"/>
      <c r="R4645" s="268"/>
      <c r="S4645" s="268"/>
      <c r="T4645" s="268"/>
      <c r="U4645" s="268"/>
      <c r="V4645" s="268"/>
      <c r="W4645" s="268"/>
      <c r="X4645" s="268"/>
      <c r="AC4645" s="268"/>
      <c r="AE4645" s="268"/>
      <c r="AF4645" s="268"/>
      <c r="AG4645" s="268"/>
      <c r="AH4645" s="268"/>
      <c r="AI4645" s="268"/>
      <c r="AM4645" s="268"/>
    </row>
    <row r="4646" spans="1:39" x14ac:dyDescent="0.25">
      <c r="A4646" s="268"/>
      <c r="B4646" s="268"/>
      <c r="C4646" s="268"/>
      <c r="D4646" s="268"/>
      <c r="E4646" s="268"/>
      <c r="F4646" s="268"/>
      <c r="G4646" s="271"/>
      <c r="H4646" s="268"/>
      <c r="K4646" s="270"/>
      <c r="L4646" s="270"/>
      <c r="M4646" s="270"/>
      <c r="N4646" s="270"/>
      <c r="O4646" s="268"/>
      <c r="P4646" s="268"/>
      <c r="Q4646" s="268"/>
      <c r="R4646" s="268"/>
      <c r="S4646" s="268"/>
      <c r="T4646" s="268"/>
      <c r="U4646" s="268"/>
      <c r="V4646" s="268"/>
      <c r="W4646" s="268"/>
      <c r="X4646" s="268"/>
      <c r="AC4646" s="268"/>
      <c r="AE4646" s="268"/>
      <c r="AF4646" s="268"/>
      <c r="AG4646" s="268"/>
      <c r="AH4646" s="268"/>
      <c r="AI4646" s="268"/>
      <c r="AM4646" s="268"/>
    </row>
    <row r="4647" spans="1:39" x14ac:dyDescent="0.25">
      <c r="A4647" s="268"/>
      <c r="B4647" s="268"/>
      <c r="C4647" s="268"/>
      <c r="D4647" s="268"/>
      <c r="E4647" s="268"/>
      <c r="F4647" s="268"/>
      <c r="G4647" s="271"/>
      <c r="H4647" s="268"/>
      <c r="I4647" s="268"/>
      <c r="K4647" s="270"/>
      <c r="L4647" s="270"/>
      <c r="M4647" s="270"/>
      <c r="N4647" s="270"/>
      <c r="O4647" s="268"/>
      <c r="P4647" s="268"/>
      <c r="Q4647" s="268"/>
      <c r="R4647" s="268"/>
      <c r="S4647" s="268"/>
      <c r="T4647" s="268"/>
      <c r="U4647" s="268"/>
      <c r="V4647" s="268"/>
      <c r="W4647" s="268"/>
      <c r="X4647" s="268"/>
      <c r="AC4647" s="268"/>
      <c r="AE4647" s="268"/>
      <c r="AF4647" s="268"/>
      <c r="AG4647" s="268"/>
      <c r="AH4647" s="268"/>
      <c r="AI4647" s="268"/>
      <c r="AM4647" s="268"/>
    </row>
    <row r="4648" spans="1:39" x14ac:dyDescent="0.25">
      <c r="A4648" s="268"/>
      <c r="B4648" s="268"/>
      <c r="C4648" s="268"/>
      <c r="D4648" s="268"/>
      <c r="E4648" s="268"/>
      <c r="F4648" s="268"/>
      <c r="G4648" s="271"/>
      <c r="H4648" s="268"/>
      <c r="I4648" s="268"/>
      <c r="K4648" s="270"/>
      <c r="L4648" s="270"/>
      <c r="M4648" s="270"/>
      <c r="N4648" s="270"/>
      <c r="O4648" s="268"/>
      <c r="P4648" s="268"/>
      <c r="Q4648" s="268"/>
      <c r="R4648" s="268"/>
      <c r="S4648" s="268"/>
      <c r="T4648" s="268"/>
      <c r="U4648" s="268"/>
      <c r="V4648" s="268"/>
      <c r="W4648" s="268"/>
      <c r="X4648" s="268"/>
      <c r="AC4648" s="268"/>
      <c r="AE4648" s="268"/>
      <c r="AF4648" s="268"/>
      <c r="AG4648" s="268"/>
      <c r="AH4648" s="268"/>
      <c r="AI4648" s="268"/>
      <c r="AM4648" s="268"/>
    </row>
    <row r="4649" spans="1:39" x14ac:dyDescent="0.25">
      <c r="A4649" s="268"/>
      <c r="B4649" s="268"/>
      <c r="C4649" s="268"/>
      <c r="D4649" s="268"/>
      <c r="E4649" s="268"/>
      <c r="F4649" s="268"/>
      <c r="G4649" s="271"/>
      <c r="H4649" s="268"/>
      <c r="I4649" s="268"/>
      <c r="K4649" s="270"/>
      <c r="L4649" s="270"/>
      <c r="M4649" s="270"/>
      <c r="N4649" s="270"/>
      <c r="O4649" s="268"/>
      <c r="P4649" s="268"/>
      <c r="Q4649" s="268"/>
      <c r="R4649" s="268"/>
      <c r="S4649" s="268"/>
      <c r="T4649" s="268"/>
      <c r="U4649" s="268"/>
      <c r="V4649" s="268"/>
      <c r="W4649" s="268"/>
      <c r="X4649" s="268"/>
      <c r="AC4649" s="268"/>
      <c r="AE4649" s="268"/>
      <c r="AF4649" s="268"/>
      <c r="AG4649" s="268"/>
      <c r="AH4649" s="268"/>
      <c r="AI4649" s="268"/>
      <c r="AM4649" s="268"/>
    </row>
    <row r="4650" spans="1:39" x14ac:dyDescent="0.25">
      <c r="A4650" s="268"/>
      <c r="B4650" s="268"/>
      <c r="C4650" s="268"/>
      <c r="D4650" s="268"/>
      <c r="E4650" s="268"/>
      <c r="F4650" s="268"/>
      <c r="G4650" s="271"/>
      <c r="H4650" s="268"/>
      <c r="I4650" s="268"/>
      <c r="K4650" s="270"/>
      <c r="L4650" s="270"/>
      <c r="M4650" s="270"/>
      <c r="N4650" s="270"/>
      <c r="O4650" s="268"/>
      <c r="P4650" s="268"/>
      <c r="Q4650" s="268"/>
      <c r="R4650" s="268"/>
      <c r="S4650" s="268"/>
      <c r="T4650" s="268"/>
      <c r="U4650" s="268"/>
      <c r="V4650" s="268"/>
      <c r="W4650" s="268"/>
      <c r="X4650" s="268"/>
      <c r="AC4650" s="268"/>
      <c r="AE4650" s="268"/>
      <c r="AF4650" s="268"/>
      <c r="AG4650" s="268"/>
      <c r="AH4650" s="268"/>
      <c r="AI4650" s="268"/>
      <c r="AM4650" s="268"/>
    </row>
    <row r="4651" spans="1:39" x14ac:dyDescent="0.25">
      <c r="A4651" s="268"/>
      <c r="B4651" s="268"/>
      <c r="C4651" s="268"/>
      <c r="D4651" s="268"/>
      <c r="E4651" s="268"/>
      <c r="F4651" s="268"/>
      <c r="G4651" s="271"/>
      <c r="H4651" s="268"/>
      <c r="I4651" s="268"/>
      <c r="K4651" s="270"/>
      <c r="L4651" s="270"/>
      <c r="M4651" s="270"/>
      <c r="N4651" s="270"/>
      <c r="O4651" s="268"/>
      <c r="P4651" s="268"/>
      <c r="Q4651" s="268"/>
      <c r="R4651" s="268"/>
      <c r="S4651" s="268"/>
      <c r="T4651" s="268"/>
      <c r="U4651" s="268"/>
      <c r="V4651" s="268"/>
      <c r="W4651" s="268"/>
      <c r="X4651" s="268"/>
      <c r="AC4651" s="268"/>
      <c r="AE4651" s="268"/>
      <c r="AF4651" s="268"/>
      <c r="AG4651" s="268"/>
      <c r="AH4651" s="268"/>
      <c r="AI4651" s="268"/>
      <c r="AM4651" s="268"/>
    </row>
    <row r="4652" spans="1:39" x14ac:dyDescent="0.25">
      <c r="A4652" s="268"/>
      <c r="B4652" s="268"/>
      <c r="C4652" s="268"/>
      <c r="D4652" s="268"/>
      <c r="E4652" s="268"/>
      <c r="F4652" s="268"/>
      <c r="G4652" s="271"/>
      <c r="H4652" s="268"/>
      <c r="K4652" s="270"/>
      <c r="L4652" s="270"/>
      <c r="M4652" s="270"/>
      <c r="N4652" s="270"/>
      <c r="O4652" s="268"/>
      <c r="P4652" s="268"/>
      <c r="Q4652" s="268"/>
      <c r="R4652" s="268"/>
      <c r="S4652" s="268"/>
      <c r="T4652" s="268"/>
      <c r="U4652" s="268"/>
      <c r="V4652" s="268"/>
      <c r="W4652" s="268"/>
      <c r="X4652" s="268"/>
      <c r="AC4652" s="268"/>
      <c r="AE4652" s="268"/>
      <c r="AF4652" s="268"/>
      <c r="AG4652" s="268"/>
      <c r="AH4652" s="268"/>
      <c r="AI4652" s="268"/>
      <c r="AM4652" s="268"/>
    </row>
    <row r="4653" spans="1:39" x14ac:dyDescent="0.25">
      <c r="A4653" s="268"/>
      <c r="B4653" s="268"/>
      <c r="C4653" s="268"/>
      <c r="D4653" s="268"/>
      <c r="E4653" s="268"/>
      <c r="F4653" s="268"/>
      <c r="G4653" s="271"/>
      <c r="H4653" s="268"/>
      <c r="K4653" s="270"/>
      <c r="L4653" s="270"/>
      <c r="M4653" s="270"/>
      <c r="N4653" s="270"/>
      <c r="O4653" s="268"/>
      <c r="P4653" s="268"/>
      <c r="Q4653" s="268"/>
      <c r="R4653" s="268"/>
      <c r="S4653" s="268"/>
      <c r="T4653" s="268"/>
      <c r="U4653" s="268"/>
      <c r="V4653" s="268"/>
      <c r="W4653" s="268"/>
      <c r="X4653" s="268"/>
      <c r="AC4653" s="268"/>
      <c r="AE4653" s="268"/>
      <c r="AF4653" s="268"/>
      <c r="AG4653" s="268"/>
      <c r="AH4653" s="268"/>
      <c r="AI4653" s="268"/>
      <c r="AM4653" s="268"/>
    </row>
    <row r="4654" spans="1:39" x14ac:dyDescent="0.25">
      <c r="A4654" s="268"/>
      <c r="B4654" s="268"/>
      <c r="C4654" s="268"/>
      <c r="D4654" s="268"/>
      <c r="E4654" s="268"/>
      <c r="F4654" s="268"/>
      <c r="G4654" s="271"/>
      <c r="H4654" s="268"/>
      <c r="K4654" s="270"/>
      <c r="L4654" s="270"/>
      <c r="M4654" s="270"/>
      <c r="N4654" s="270"/>
      <c r="O4654" s="268"/>
      <c r="P4654" s="268"/>
      <c r="Q4654" s="268"/>
      <c r="R4654" s="268"/>
      <c r="S4654" s="268"/>
      <c r="T4654" s="268"/>
      <c r="U4654" s="268"/>
      <c r="V4654" s="268"/>
      <c r="W4654" s="268"/>
      <c r="X4654" s="268"/>
      <c r="AC4654" s="268"/>
      <c r="AE4654" s="268"/>
      <c r="AF4654" s="268"/>
      <c r="AG4654" s="268"/>
      <c r="AH4654" s="268"/>
      <c r="AI4654" s="268"/>
      <c r="AM4654" s="268"/>
    </row>
    <row r="4655" spans="1:39" x14ac:dyDescent="0.25">
      <c r="A4655" s="268"/>
      <c r="B4655" s="268"/>
      <c r="C4655" s="268"/>
      <c r="D4655" s="268"/>
      <c r="E4655" s="268"/>
      <c r="F4655" s="268"/>
      <c r="G4655" s="271"/>
      <c r="H4655" s="268"/>
      <c r="I4655" s="268"/>
      <c r="K4655" s="270"/>
      <c r="L4655" s="270"/>
      <c r="M4655" s="270"/>
      <c r="N4655" s="270"/>
      <c r="O4655" s="268"/>
      <c r="P4655" s="268"/>
      <c r="Q4655" s="268"/>
      <c r="R4655" s="268"/>
      <c r="S4655" s="268"/>
      <c r="T4655" s="268"/>
      <c r="U4655" s="268"/>
      <c r="V4655" s="268"/>
      <c r="W4655" s="268"/>
      <c r="X4655" s="268"/>
      <c r="AC4655" s="268"/>
      <c r="AE4655" s="268"/>
      <c r="AF4655" s="268"/>
      <c r="AG4655" s="268"/>
      <c r="AH4655" s="268"/>
      <c r="AI4655" s="268"/>
      <c r="AM4655" s="268"/>
    </row>
    <row r="4656" spans="1:39" x14ac:dyDescent="0.25">
      <c r="A4656" s="268"/>
      <c r="B4656" s="268"/>
      <c r="C4656" s="268"/>
      <c r="D4656" s="268"/>
      <c r="E4656" s="268"/>
      <c r="F4656" s="268"/>
      <c r="G4656" s="271"/>
      <c r="H4656" s="268"/>
      <c r="K4656" s="270"/>
      <c r="L4656" s="270"/>
      <c r="M4656" s="270"/>
      <c r="N4656" s="270"/>
      <c r="O4656" s="268"/>
      <c r="P4656" s="268"/>
      <c r="Q4656" s="268"/>
      <c r="R4656" s="268"/>
      <c r="S4656" s="268"/>
      <c r="T4656" s="268"/>
      <c r="U4656" s="268"/>
      <c r="V4656" s="268"/>
      <c r="W4656" s="268"/>
      <c r="X4656" s="268"/>
      <c r="AC4656" s="268"/>
      <c r="AE4656" s="268"/>
      <c r="AF4656" s="268"/>
      <c r="AG4656" s="268"/>
      <c r="AH4656" s="268"/>
      <c r="AI4656" s="268"/>
      <c r="AM4656" s="268"/>
    </row>
    <row r="4657" spans="1:39" x14ac:dyDescent="0.25">
      <c r="A4657" s="268"/>
      <c r="B4657" s="268"/>
      <c r="C4657" s="268"/>
      <c r="D4657" s="268"/>
      <c r="E4657" s="268"/>
      <c r="F4657" s="268"/>
      <c r="G4657" s="271"/>
      <c r="H4657" s="268"/>
      <c r="I4657" s="268"/>
      <c r="K4657" s="270"/>
      <c r="L4657" s="270"/>
      <c r="M4657" s="270"/>
      <c r="N4657" s="270"/>
      <c r="O4657" s="268"/>
      <c r="P4657" s="268"/>
      <c r="Q4657" s="268"/>
      <c r="R4657" s="268"/>
      <c r="S4657" s="268"/>
      <c r="T4657" s="268"/>
      <c r="U4657" s="268"/>
      <c r="V4657" s="268"/>
      <c r="W4657" s="268"/>
      <c r="X4657" s="268"/>
      <c r="AC4657" s="268"/>
      <c r="AE4657" s="268"/>
      <c r="AF4657" s="268"/>
      <c r="AG4657" s="268"/>
      <c r="AH4657" s="268"/>
      <c r="AI4657" s="268"/>
      <c r="AM4657" s="268"/>
    </row>
    <row r="4658" spans="1:39" x14ac:dyDescent="0.25">
      <c r="A4658" s="268"/>
      <c r="B4658" s="268"/>
      <c r="C4658" s="268"/>
      <c r="D4658" s="268"/>
      <c r="E4658" s="268"/>
      <c r="F4658" s="268"/>
      <c r="G4658" s="271"/>
      <c r="H4658" s="268"/>
      <c r="I4658" s="268"/>
      <c r="K4658" s="270"/>
      <c r="L4658" s="270"/>
      <c r="M4658" s="270"/>
      <c r="N4658" s="270"/>
      <c r="O4658" s="268"/>
      <c r="P4658" s="268"/>
      <c r="Q4658" s="268"/>
      <c r="R4658" s="268"/>
      <c r="S4658" s="268"/>
      <c r="T4658" s="268"/>
      <c r="U4658" s="268"/>
      <c r="V4658" s="268"/>
      <c r="W4658" s="268"/>
      <c r="X4658" s="268"/>
      <c r="AC4658" s="268"/>
      <c r="AE4658" s="268"/>
      <c r="AF4658" s="268"/>
      <c r="AG4658" s="268"/>
      <c r="AH4658" s="268"/>
      <c r="AI4658" s="268"/>
      <c r="AM4658" s="268"/>
    </row>
    <row r="4659" spans="1:39" x14ac:dyDescent="0.25">
      <c r="A4659" s="268"/>
      <c r="B4659" s="268"/>
      <c r="C4659" s="268"/>
      <c r="D4659" s="268"/>
      <c r="E4659" s="268"/>
      <c r="F4659" s="268"/>
      <c r="G4659" s="271"/>
      <c r="H4659" s="268"/>
      <c r="I4659" s="268"/>
      <c r="K4659" s="270"/>
      <c r="L4659" s="270"/>
      <c r="M4659" s="270"/>
      <c r="N4659" s="270"/>
      <c r="O4659" s="268"/>
      <c r="P4659" s="268"/>
      <c r="Q4659" s="268"/>
      <c r="R4659" s="268"/>
      <c r="S4659" s="268"/>
      <c r="T4659" s="268"/>
      <c r="U4659" s="268"/>
      <c r="V4659" s="268"/>
      <c r="W4659" s="268"/>
      <c r="X4659" s="268"/>
      <c r="AC4659" s="268"/>
      <c r="AE4659" s="268"/>
      <c r="AF4659" s="268"/>
      <c r="AG4659" s="268"/>
      <c r="AH4659" s="268"/>
      <c r="AI4659" s="268"/>
      <c r="AM4659" s="268"/>
    </row>
    <row r="4660" spans="1:39" x14ac:dyDescent="0.25">
      <c r="A4660" s="268"/>
      <c r="B4660" s="268"/>
      <c r="C4660" s="268"/>
      <c r="D4660" s="268"/>
      <c r="E4660" s="268"/>
      <c r="F4660" s="268"/>
      <c r="G4660" s="271"/>
      <c r="H4660" s="268"/>
      <c r="I4660" s="268"/>
      <c r="K4660" s="270"/>
      <c r="L4660" s="270"/>
      <c r="M4660" s="270"/>
      <c r="N4660" s="270"/>
      <c r="O4660" s="268"/>
      <c r="P4660" s="268"/>
      <c r="Q4660" s="268"/>
      <c r="R4660" s="268"/>
      <c r="S4660" s="268"/>
      <c r="T4660" s="268"/>
      <c r="U4660" s="268"/>
      <c r="V4660" s="268"/>
      <c r="W4660" s="268"/>
      <c r="X4660" s="268"/>
      <c r="AC4660" s="268"/>
      <c r="AE4660" s="268"/>
      <c r="AF4660" s="268"/>
      <c r="AG4660" s="268"/>
      <c r="AH4660" s="268"/>
      <c r="AI4660" s="268"/>
      <c r="AM4660" s="268"/>
    </row>
    <row r="4661" spans="1:39" x14ac:dyDescent="0.25">
      <c r="A4661" s="268"/>
      <c r="B4661" s="268"/>
      <c r="C4661" s="268"/>
      <c r="D4661" s="268"/>
      <c r="E4661" s="268"/>
      <c r="F4661" s="268"/>
      <c r="G4661" s="271"/>
      <c r="H4661" s="268"/>
      <c r="I4661" s="268"/>
      <c r="K4661" s="270"/>
      <c r="L4661" s="270"/>
      <c r="M4661" s="270"/>
      <c r="N4661" s="270"/>
      <c r="O4661" s="268"/>
      <c r="P4661" s="268"/>
      <c r="Q4661" s="268"/>
      <c r="R4661" s="268"/>
      <c r="S4661" s="268"/>
      <c r="T4661" s="268"/>
      <c r="U4661" s="268"/>
      <c r="V4661" s="268"/>
      <c r="W4661" s="268"/>
      <c r="X4661" s="268"/>
      <c r="AC4661" s="268"/>
      <c r="AE4661" s="268"/>
      <c r="AF4661" s="268"/>
      <c r="AG4661" s="268"/>
      <c r="AH4661" s="268"/>
      <c r="AI4661" s="268"/>
      <c r="AM4661" s="268"/>
    </row>
    <row r="4662" spans="1:39" x14ac:dyDescent="0.25">
      <c r="A4662" s="268"/>
      <c r="B4662" s="268"/>
      <c r="C4662" s="268"/>
      <c r="D4662" s="268"/>
      <c r="E4662" s="268"/>
      <c r="F4662" s="268"/>
      <c r="G4662" s="271"/>
      <c r="H4662" s="268"/>
      <c r="I4662" s="268"/>
      <c r="K4662" s="270"/>
      <c r="L4662" s="270"/>
      <c r="M4662" s="270"/>
      <c r="N4662" s="270"/>
      <c r="O4662" s="268"/>
      <c r="P4662" s="268"/>
      <c r="Q4662" s="268"/>
      <c r="R4662" s="268"/>
      <c r="S4662" s="268"/>
      <c r="T4662" s="268"/>
      <c r="U4662" s="268"/>
      <c r="V4662" s="268"/>
      <c r="W4662" s="268"/>
      <c r="X4662" s="268"/>
      <c r="AC4662" s="268"/>
      <c r="AE4662" s="268"/>
      <c r="AF4662" s="268"/>
      <c r="AG4662" s="268"/>
      <c r="AH4662" s="268"/>
      <c r="AI4662" s="268"/>
      <c r="AM4662" s="268"/>
    </row>
    <row r="4663" spans="1:39" x14ac:dyDescent="0.25">
      <c r="A4663" s="268"/>
      <c r="B4663" s="268"/>
      <c r="C4663" s="268"/>
      <c r="D4663" s="268"/>
      <c r="E4663" s="268"/>
      <c r="F4663" s="268"/>
      <c r="G4663" s="271"/>
      <c r="H4663" s="268"/>
      <c r="I4663" s="268"/>
      <c r="K4663" s="270"/>
      <c r="L4663" s="270"/>
      <c r="M4663" s="270"/>
      <c r="N4663" s="270"/>
      <c r="O4663" s="268"/>
      <c r="P4663" s="268"/>
      <c r="Q4663" s="268"/>
      <c r="R4663" s="268"/>
      <c r="S4663" s="268"/>
      <c r="T4663" s="268"/>
      <c r="U4663" s="268"/>
      <c r="V4663" s="268"/>
      <c r="W4663" s="268"/>
      <c r="X4663" s="268"/>
      <c r="AC4663" s="268"/>
      <c r="AE4663" s="268"/>
      <c r="AF4663" s="268"/>
      <c r="AG4663" s="268"/>
      <c r="AH4663" s="268"/>
      <c r="AI4663" s="268"/>
      <c r="AM4663" s="268"/>
    </row>
    <row r="4664" spans="1:39" x14ac:dyDescent="0.25">
      <c r="A4664" s="268"/>
      <c r="B4664" s="268"/>
      <c r="C4664" s="268"/>
      <c r="D4664" s="268"/>
      <c r="E4664" s="268"/>
      <c r="F4664" s="268"/>
      <c r="G4664" s="271"/>
      <c r="H4664" s="268"/>
      <c r="I4664" s="268"/>
      <c r="K4664" s="270"/>
      <c r="L4664" s="270"/>
      <c r="M4664" s="270"/>
      <c r="N4664" s="270"/>
      <c r="O4664" s="268"/>
      <c r="P4664" s="268"/>
      <c r="Q4664" s="268"/>
      <c r="R4664" s="268"/>
      <c r="S4664" s="268"/>
      <c r="T4664" s="268"/>
      <c r="U4664" s="268"/>
      <c r="V4664" s="268"/>
      <c r="W4664" s="268"/>
      <c r="X4664" s="268"/>
      <c r="AC4664" s="268"/>
      <c r="AE4664" s="268"/>
      <c r="AF4664" s="268"/>
      <c r="AG4664" s="268"/>
      <c r="AH4664" s="268"/>
      <c r="AI4664" s="268"/>
      <c r="AM4664" s="268"/>
    </row>
    <row r="4665" spans="1:39" x14ac:dyDescent="0.25">
      <c r="A4665" s="268"/>
      <c r="B4665" s="268"/>
      <c r="C4665" s="268"/>
      <c r="D4665" s="268"/>
      <c r="E4665" s="268"/>
      <c r="F4665" s="268"/>
      <c r="G4665" s="271"/>
      <c r="H4665" s="268"/>
      <c r="I4665" s="268"/>
      <c r="K4665" s="270"/>
      <c r="L4665" s="270"/>
      <c r="M4665" s="270"/>
      <c r="N4665" s="270"/>
      <c r="O4665" s="268"/>
      <c r="P4665" s="268"/>
      <c r="Q4665" s="268"/>
      <c r="R4665" s="268"/>
      <c r="S4665" s="268"/>
      <c r="T4665" s="268"/>
      <c r="U4665" s="268"/>
      <c r="V4665" s="268"/>
      <c r="W4665" s="268"/>
      <c r="X4665" s="268"/>
      <c r="AC4665" s="268"/>
      <c r="AE4665" s="268"/>
      <c r="AF4665" s="268"/>
      <c r="AG4665" s="268"/>
      <c r="AH4665" s="268"/>
      <c r="AI4665" s="268"/>
      <c r="AM4665" s="268"/>
    </row>
    <row r="4666" spans="1:39" x14ac:dyDescent="0.25">
      <c r="A4666" s="268"/>
      <c r="B4666" s="268"/>
      <c r="C4666" s="268"/>
      <c r="D4666" s="268"/>
      <c r="E4666" s="268"/>
      <c r="F4666" s="268"/>
      <c r="G4666" s="271"/>
      <c r="H4666" s="268"/>
      <c r="I4666" s="268"/>
      <c r="K4666" s="270"/>
      <c r="L4666" s="270"/>
      <c r="M4666" s="270"/>
      <c r="N4666" s="270"/>
      <c r="O4666" s="268"/>
      <c r="P4666" s="268"/>
      <c r="Q4666" s="268"/>
      <c r="R4666" s="268"/>
      <c r="S4666" s="268"/>
      <c r="T4666" s="268"/>
      <c r="U4666" s="268"/>
      <c r="V4666" s="268"/>
      <c r="W4666" s="268"/>
      <c r="X4666" s="268"/>
      <c r="AC4666" s="268"/>
      <c r="AE4666" s="268"/>
      <c r="AF4666" s="268"/>
      <c r="AG4666" s="268"/>
      <c r="AH4666" s="268"/>
      <c r="AI4666" s="268"/>
      <c r="AM4666" s="268"/>
    </row>
    <row r="4667" spans="1:39" x14ac:dyDescent="0.25">
      <c r="A4667" s="268"/>
      <c r="B4667" s="268"/>
      <c r="C4667" s="268"/>
      <c r="D4667" s="268"/>
      <c r="E4667" s="268"/>
      <c r="F4667" s="268"/>
      <c r="G4667" s="271"/>
      <c r="H4667" s="268"/>
      <c r="I4667" s="268"/>
      <c r="K4667" s="270"/>
      <c r="L4667" s="270"/>
      <c r="M4667" s="270"/>
      <c r="N4667" s="270"/>
      <c r="O4667" s="268"/>
      <c r="P4667" s="268"/>
      <c r="Q4667" s="268"/>
      <c r="R4667" s="268"/>
      <c r="S4667" s="268"/>
      <c r="T4667" s="268"/>
      <c r="U4667" s="268"/>
      <c r="V4667" s="268"/>
      <c r="W4667" s="268"/>
      <c r="X4667" s="268"/>
      <c r="AC4667" s="268"/>
      <c r="AE4667" s="268"/>
      <c r="AF4667" s="268"/>
      <c r="AG4667" s="268"/>
      <c r="AH4667" s="268"/>
      <c r="AI4667" s="268"/>
      <c r="AM4667" s="268"/>
    </row>
    <row r="4668" spans="1:39" x14ac:dyDescent="0.25">
      <c r="A4668" s="268"/>
      <c r="B4668" s="268"/>
      <c r="C4668" s="268"/>
      <c r="D4668" s="268"/>
      <c r="E4668" s="268"/>
      <c r="F4668" s="268"/>
      <c r="G4668" s="271"/>
      <c r="H4668" s="268"/>
      <c r="I4668" s="268"/>
      <c r="K4668" s="270"/>
      <c r="L4668" s="270"/>
      <c r="M4668" s="270"/>
      <c r="N4668" s="270"/>
      <c r="O4668" s="268"/>
      <c r="P4668" s="268"/>
      <c r="Q4668" s="268"/>
      <c r="R4668" s="268"/>
      <c r="S4668" s="268"/>
      <c r="T4668" s="268"/>
      <c r="U4668" s="268"/>
      <c r="V4668" s="268"/>
      <c r="W4668" s="268"/>
      <c r="X4668" s="268"/>
      <c r="AC4668" s="268"/>
      <c r="AE4668" s="268"/>
      <c r="AF4668" s="268"/>
      <c r="AG4668" s="268"/>
      <c r="AH4668" s="268"/>
      <c r="AI4668" s="268"/>
      <c r="AM4668" s="268"/>
    </row>
    <row r="4669" spans="1:39" x14ac:dyDescent="0.25">
      <c r="A4669" s="268"/>
      <c r="B4669" s="268"/>
      <c r="C4669" s="268"/>
      <c r="D4669" s="268"/>
      <c r="E4669" s="268"/>
      <c r="F4669" s="268"/>
      <c r="G4669" s="271"/>
      <c r="H4669" s="268"/>
      <c r="I4669" s="268"/>
      <c r="K4669" s="270"/>
      <c r="L4669" s="270"/>
      <c r="M4669" s="270"/>
      <c r="N4669" s="270"/>
      <c r="O4669" s="268"/>
      <c r="P4669" s="268"/>
      <c r="Q4669" s="268"/>
      <c r="R4669" s="268"/>
      <c r="S4669" s="268"/>
      <c r="T4669" s="268"/>
      <c r="U4669" s="268"/>
      <c r="V4669" s="268"/>
      <c r="W4669" s="268"/>
      <c r="X4669" s="268"/>
      <c r="AC4669" s="268"/>
      <c r="AE4669" s="268"/>
      <c r="AF4669" s="268"/>
      <c r="AG4669" s="268"/>
      <c r="AH4669" s="268"/>
      <c r="AI4669" s="268"/>
      <c r="AM4669" s="268"/>
    </row>
    <row r="4670" spans="1:39" x14ac:dyDescent="0.25">
      <c r="A4670" s="268"/>
      <c r="B4670" s="268"/>
      <c r="C4670" s="268"/>
      <c r="D4670" s="268"/>
      <c r="E4670" s="268"/>
      <c r="F4670" s="268"/>
      <c r="G4670" s="271"/>
      <c r="H4670" s="268"/>
      <c r="I4670" s="268"/>
      <c r="K4670" s="270"/>
      <c r="L4670" s="270"/>
      <c r="M4670" s="270"/>
      <c r="N4670" s="270"/>
      <c r="O4670" s="268"/>
      <c r="P4670" s="268"/>
      <c r="Q4670" s="268"/>
      <c r="R4670" s="268"/>
      <c r="S4670" s="268"/>
      <c r="T4670" s="268"/>
      <c r="U4670" s="268"/>
      <c r="V4670" s="268"/>
      <c r="W4670" s="268"/>
      <c r="X4670" s="268"/>
      <c r="AC4670" s="268"/>
      <c r="AE4670" s="268"/>
      <c r="AF4670" s="268"/>
      <c r="AG4670" s="268"/>
      <c r="AH4670" s="268"/>
      <c r="AI4670" s="268"/>
      <c r="AM4670" s="268"/>
    </row>
    <row r="4671" spans="1:39" x14ac:dyDescent="0.25">
      <c r="A4671" s="268"/>
      <c r="B4671" s="268"/>
      <c r="C4671" s="268"/>
      <c r="D4671" s="268"/>
      <c r="E4671" s="268"/>
      <c r="F4671" s="268"/>
      <c r="G4671" s="271"/>
      <c r="H4671" s="268"/>
      <c r="K4671" s="270"/>
      <c r="L4671" s="270"/>
      <c r="M4671" s="270"/>
      <c r="N4671" s="270"/>
      <c r="O4671" s="268"/>
      <c r="P4671" s="268"/>
      <c r="Q4671" s="268"/>
      <c r="R4671" s="268"/>
      <c r="S4671" s="268"/>
      <c r="T4671" s="268"/>
      <c r="U4671" s="268"/>
      <c r="V4671" s="268"/>
      <c r="W4671" s="268"/>
      <c r="X4671" s="268"/>
      <c r="AC4671" s="268"/>
      <c r="AE4671" s="268"/>
      <c r="AF4671" s="268"/>
      <c r="AG4671" s="268"/>
      <c r="AH4671" s="268"/>
      <c r="AI4671" s="268"/>
      <c r="AM4671" s="268"/>
    </row>
    <row r="4672" spans="1:39" x14ac:dyDescent="0.25">
      <c r="A4672" s="268"/>
      <c r="B4672" s="268"/>
      <c r="C4672" s="268"/>
      <c r="D4672" s="268"/>
      <c r="E4672" s="268"/>
      <c r="F4672" s="268"/>
      <c r="G4672" s="271"/>
      <c r="H4672" s="268"/>
      <c r="I4672" s="2"/>
      <c r="K4672" s="270"/>
      <c r="L4672" s="270"/>
      <c r="M4672" s="270"/>
      <c r="N4672" s="270"/>
      <c r="O4672" s="268"/>
      <c r="P4672" s="268"/>
      <c r="Q4672" s="268"/>
      <c r="R4672" s="268"/>
      <c r="S4672" s="268"/>
      <c r="T4672" s="268"/>
      <c r="U4672" s="268"/>
      <c r="V4672" s="268"/>
      <c r="W4672" s="268"/>
      <c r="X4672" s="268"/>
      <c r="AC4672" s="268"/>
      <c r="AE4672" s="268"/>
      <c r="AF4672" s="268"/>
      <c r="AG4672" s="268"/>
      <c r="AH4672" s="268"/>
      <c r="AI4672" s="268"/>
      <c r="AM4672" s="268"/>
    </row>
    <row r="4673" spans="1:39" x14ac:dyDescent="0.25">
      <c r="A4673" s="268"/>
      <c r="B4673" s="268"/>
      <c r="C4673" s="268"/>
      <c r="D4673" s="268"/>
      <c r="E4673" s="268"/>
      <c r="F4673" s="268"/>
      <c r="G4673" s="271"/>
      <c r="H4673" s="268"/>
      <c r="I4673" s="2"/>
      <c r="K4673" s="270"/>
      <c r="L4673" s="270"/>
      <c r="M4673" s="270"/>
      <c r="N4673" s="270"/>
      <c r="O4673" s="268"/>
      <c r="P4673" s="268"/>
      <c r="Q4673" s="268"/>
      <c r="R4673" s="268"/>
      <c r="S4673" s="268"/>
      <c r="T4673" s="268"/>
      <c r="U4673" s="268"/>
      <c r="V4673" s="268"/>
      <c r="W4673" s="268"/>
      <c r="X4673" s="268"/>
      <c r="AC4673" s="268"/>
      <c r="AE4673" s="268"/>
      <c r="AF4673" s="268"/>
      <c r="AG4673" s="268"/>
      <c r="AH4673" s="268"/>
      <c r="AI4673" s="268"/>
      <c r="AM4673" s="268"/>
    </row>
    <row r="4674" spans="1:39" x14ac:dyDescent="0.25">
      <c r="A4674" s="268"/>
      <c r="B4674" s="268"/>
      <c r="C4674" s="268"/>
      <c r="D4674" s="268"/>
      <c r="E4674" s="268"/>
      <c r="F4674" s="268"/>
      <c r="G4674" s="271"/>
      <c r="H4674" s="268"/>
      <c r="I4674" s="268"/>
      <c r="K4674" s="270"/>
      <c r="L4674" s="270"/>
      <c r="M4674" s="270"/>
      <c r="N4674" s="270"/>
      <c r="O4674" s="268"/>
      <c r="P4674" s="268"/>
      <c r="Q4674" s="268"/>
      <c r="R4674" s="268"/>
      <c r="S4674" s="268"/>
      <c r="T4674" s="268"/>
      <c r="U4674" s="268"/>
      <c r="V4674" s="268"/>
      <c r="W4674" s="268"/>
      <c r="X4674" s="268"/>
      <c r="AC4674" s="268"/>
      <c r="AE4674" s="268"/>
      <c r="AF4674" s="268"/>
      <c r="AG4674" s="268"/>
      <c r="AH4674" s="268"/>
      <c r="AI4674" s="268"/>
      <c r="AM4674" s="268"/>
    </row>
    <row r="4675" spans="1:39" x14ac:dyDescent="0.25">
      <c r="A4675" s="268"/>
      <c r="B4675" s="268"/>
      <c r="C4675" s="268"/>
      <c r="D4675" s="268"/>
      <c r="E4675" s="268"/>
      <c r="F4675" s="268"/>
      <c r="G4675" s="271"/>
      <c r="H4675" s="268"/>
      <c r="I4675" s="268"/>
      <c r="K4675" s="270"/>
      <c r="L4675" s="270"/>
      <c r="M4675" s="270"/>
      <c r="N4675" s="270"/>
      <c r="O4675" s="268"/>
      <c r="P4675" s="268"/>
      <c r="Q4675" s="268"/>
      <c r="R4675" s="268"/>
      <c r="S4675" s="268"/>
      <c r="T4675" s="268"/>
      <c r="U4675" s="268"/>
      <c r="V4675" s="268"/>
      <c r="W4675" s="268"/>
      <c r="X4675" s="268"/>
      <c r="AC4675" s="268"/>
      <c r="AE4675" s="268"/>
      <c r="AF4675" s="268"/>
      <c r="AG4675" s="268"/>
      <c r="AH4675" s="268"/>
      <c r="AI4675" s="268"/>
      <c r="AM4675" s="268"/>
    </row>
    <row r="4676" spans="1:39" x14ac:dyDescent="0.25">
      <c r="A4676" s="268"/>
      <c r="B4676" s="268"/>
      <c r="C4676" s="268"/>
      <c r="D4676" s="268"/>
      <c r="E4676" s="268"/>
      <c r="F4676" s="268"/>
      <c r="G4676" s="271"/>
      <c r="H4676" s="268"/>
      <c r="I4676" s="268"/>
      <c r="K4676" s="270"/>
      <c r="L4676" s="270"/>
      <c r="M4676" s="270"/>
      <c r="N4676" s="270"/>
      <c r="O4676" s="268"/>
      <c r="P4676" s="268"/>
      <c r="Q4676" s="268"/>
      <c r="R4676" s="268"/>
      <c r="S4676" s="268"/>
      <c r="T4676" s="268"/>
      <c r="U4676" s="268"/>
      <c r="V4676" s="268"/>
      <c r="W4676" s="268"/>
      <c r="X4676" s="268"/>
      <c r="AC4676" s="268"/>
      <c r="AE4676" s="268"/>
      <c r="AF4676" s="268"/>
      <c r="AG4676" s="268"/>
      <c r="AH4676" s="268"/>
      <c r="AI4676" s="268"/>
      <c r="AM4676" s="268"/>
    </row>
    <row r="4677" spans="1:39" x14ac:dyDescent="0.25">
      <c r="A4677" s="268"/>
      <c r="B4677" s="268"/>
      <c r="C4677" s="268"/>
      <c r="D4677" s="268"/>
      <c r="E4677" s="268"/>
      <c r="F4677" s="268"/>
      <c r="G4677" s="271"/>
      <c r="H4677" s="268"/>
      <c r="K4677" s="270"/>
      <c r="L4677" s="270"/>
      <c r="M4677" s="270"/>
      <c r="N4677" s="270"/>
      <c r="O4677" s="268"/>
      <c r="P4677" s="268"/>
      <c r="Q4677" s="268"/>
      <c r="R4677" s="268"/>
      <c r="S4677" s="268"/>
      <c r="T4677" s="268"/>
      <c r="U4677" s="268"/>
      <c r="V4677" s="268"/>
      <c r="W4677" s="268"/>
      <c r="X4677" s="268"/>
      <c r="AC4677" s="268"/>
      <c r="AE4677" s="268"/>
      <c r="AF4677" s="268"/>
      <c r="AG4677" s="268"/>
      <c r="AH4677" s="268"/>
      <c r="AI4677" s="268"/>
      <c r="AM4677" s="268"/>
    </row>
    <row r="4678" spans="1:39" x14ac:dyDescent="0.25">
      <c r="A4678" s="268"/>
      <c r="B4678" s="268"/>
      <c r="C4678" s="268"/>
      <c r="D4678" s="268"/>
      <c r="E4678" s="268"/>
      <c r="F4678" s="268"/>
      <c r="G4678" s="271"/>
      <c r="H4678" s="268"/>
      <c r="I4678" s="268"/>
      <c r="K4678" s="270"/>
      <c r="L4678" s="270"/>
      <c r="M4678" s="270"/>
      <c r="N4678" s="270"/>
      <c r="O4678" s="268"/>
      <c r="P4678" s="268"/>
      <c r="Q4678" s="268"/>
      <c r="R4678" s="268"/>
      <c r="S4678" s="268"/>
      <c r="T4678" s="268"/>
      <c r="U4678" s="268"/>
      <c r="V4678" s="268"/>
      <c r="W4678" s="268"/>
      <c r="X4678" s="268"/>
      <c r="AC4678" s="268"/>
      <c r="AE4678" s="268"/>
      <c r="AF4678" s="268"/>
      <c r="AG4678" s="268"/>
      <c r="AH4678" s="268"/>
      <c r="AI4678" s="268"/>
      <c r="AM4678" s="268"/>
    </row>
    <row r="4679" spans="1:39" x14ac:dyDescent="0.25">
      <c r="A4679" s="268"/>
      <c r="B4679" s="268"/>
      <c r="C4679" s="268"/>
      <c r="D4679" s="268"/>
      <c r="E4679" s="268"/>
      <c r="F4679" s="268"/>
      <c r="G4679" s="271"/>
      <c r="H4679" s="268"/>
      <c r="K4679" s="270"/>
      <c r="L4679" s="270"/>
      <c r="M4679" s="270"/>
      <c r="N4679" s="270"/>
      <c r="O4679" s="268"/>
      <c r="P4679" s="268"/>
      <c r="Q4679" s="268"/>
      <c r="R4679" s="268"/>
      <c r="S4679" s="268"/>
      <c r="T4679" s="268"/>
      <c r="U4679" s="268"/>
      <c r="V4679" s="268"/>
      <c r="W4679" s="268"/>
      <c r="X4679" s="268"/>
      <c r="AC4679" s="268"/>
      <c r="AE4679" s="268"/>
      <c r="AF4679" s="268"/>
      <c r="AG4679" s="268"/>
      <c r="AH4679" s="268"/>
      <c r="AI4679" s="268"/>
      <c r="AM4679" s="268"/>
    </row>
    <row r="4680" spans="1:39" x14ac:dyDescent="0.25">
      <c r="A4680" s="268"/>
      <c r="B4680" s="268"/>
      <c r="C4680" s="268"/>
      <c r="D4680" s="268"/>
      <c r="E4680" s="268"/>
      <c r="F4680" s="268"/>
      <c r="G4680" s="271"/>
      <c r="H4680" s="268"/>
      <c r="K4680" s="270"/>
      <c r="L4680" s="270"/>
      <c r="M4680" s="270"/>
      <c r="N4680" s="270"/>
      <c r="O4680" s="268"/>
      <c r="P4680" s="268"/>
      <c r="Q4680" s="268"/>
      <c r="R4680" s="268"/>
      <c r="S4680" s="268"/>
      <c r="T4680" s="268"/>
      <c r="U4680" s="268"/>
      <c r="V4680" s="268"/>
      <c r="W4680" s="268"/>
      <c r="X4680" s="268"/>
      <c r="AC4680" s="268"/>
      <c r="AE4680" s="268"/>
      <c r="AF4680" s="268"/>
      <c r="AG4680" s="268"/>
      <c r="AH4680" s="268"/>
      <c r="AI4680" s="268"/>
      <c r="AM4680" s="268"/>
    </row>
    <row r="4681" spans="1:39" x14ac:dyDescent="0.25">
      <c r="A4681" s="268"/>
      <c r="B4681" s="268"/>
      <c r="C4681" s="268"/>
      <c r="D4681" s="268"/>
      <c r="E4681" s="268"/>
      <c r="F4681" s="268"/>
      <c r="G4681" s="271"/>
      <c r="H4681" s="268"/>
      <c r="K4681" s="270"/>
      <c r="L4681" s="270"/>
      <c r="M4681" s="270"/>
      <c r="N4681" s="270"/>
      <c r="O4681" s="268"/>
      <c r="P4681" s="268"/>
      <c r="Q4681" s="268"/>
      <c r="R4681" s="268"/>
      <c r="S4681" s="268"/>
      <c r="T4681" s="268"/>
      <c r="U4681" s="268"/>
      <c r="V4681" s="268"/>
      <c r="W4681" s="268"/>
      <c r="X4681" s="268"/>
      <c r="AC4681" s="268"/>
      <c r="AE4681" s="268"/>
      <c r="AF4681" s="268"/>
      <c r="AG4681" s="268"/>
      <c r="AH4681" s="268"/>
      <c r="AI4681" s="268"/>
      <c r="AM4681" s="268"/>
    </row>
    <row r="4682" spans="1:39" x14ac:dyDescent="0.25">
      <c r="A4682" s="268"/>
      <c r="B4682" s="268"/>
      <c r="C4682" s="268"/>
      <c r="D4682" s="268"/>
      <c r="E4682" s="268"/>
      <c r="F4682" s="268"/>
      <c r="G4682" s="271"/>
      <c r="H4682" s="268"/>
      <c r="K4682" s="270"/>
      <c r="L4682" s="270"/>
      <c r="M4682" s="270"/>
      <c r="N4682" s="270"/>
      <c r="O4682" s="268"/>
      <c r="P4682" s="268"/>
      <c r="Q4682" s="268"/>
      <c r="R4682" s="268"/>
      <c r="S4682" s="268"/>
      <c r="T4682" s="268"/>
      <c r="U4682" s="268"/>
      <c r="V4682" s="268"/>
      <c r="W4682" s="268"/>
      <c r="X4682" s="268"/>
      <c r="AC4682" s="268"/>
      <c r="AE4682" s="268"/>
      <c r="AF4682" s="268"/>
      <c r="AG4682" s="268"/>
      <c r="AH4682" s="268"/>
      <c r="AI4682" s="268"/>
      <c r="AM4682" s="268"/>
    </row>
    <row r="4683" spans="1:39" x14ac:dyDescent="0.25">
      <c r="A4683" s="268"/>
      <c r="B4683" s="268"/>
      <c r="C4683" s="268"/>
      <c r="D4683" s="268"/>
      <c r="E4683" s="268"/>
      <c r="F4683" s="268"/>
      <c r="G4683" s="271"/>
      <c r="H4683" s="268"/>
      <c r="K4683" s="270"/>
      <c r="L4683" s="270"/>
      <c r="M4683" s="270"/>
      <c r="N4683" s="270"/>
      <c r="O4683" s="268"/>
      <c r="P4683" s="268"/>
      <c r="Q4683" s="268"/>
      <c r="R4683" s="268"/>
      <c r="S4683" s="268"/>
      <c r="T4683" s="268"/>
      <c r="U4683" s="268"/>
      <c r="V4683" s="268"/>
      <c r="W4683" s="268"/>
      <c r="X4683" s="268"/>
      <c r="AC4683" s="268"/>
      <c r="AE4683" s="268"/>
      <c r="AF4683" s="268"/>
      <c r="AG4683" s="268"/>
      <c r="AH4683" s="268"/>
      <c r="AI4683" s="268"/>
      <c r="AM4683" s="268"/>
    </row>
    <row r="4684" spans="1:39" x14ac:dyDescent="0.25">
      <c r="A4684" s="268"/>
      <c r="B4684" s="268"/>
      <c r="C4684" s="268"/>
      <c r="D4684" s="268"/>
      <c r="E4684" s="268"/>
      <c r="F4684" s="268"/>
      <c r="G4684" s="271"/>
      <c r="H4684" s="268"/>
      <c r="J4684" s="268"/>
      <c r="K4684" s="270"/>
      <c r="L4684" s="270"/>
      <c r="M4684" s="270"/>
      <c r="N4684" s="270"/>
      <c r="O4684" s="268"/>
      <c r="P4684" s="268"/>
      <c r="Q4684" s="268"/>
      <c r="R4684" s="268"/>
      <c r="S4684" s="268"/>
      <c r="T4684" s="268"/>
      <c r="U4684" s="268"/>
      <c r="V4684" s="268"/>
      <c r="W4684" s="268"/>
      <c r="X4684" s="268"/>
      <c r="AC4684" s="268"/>
      <c r="AE4684" s="268"/>
      <c r="AF4684" s="268"/>
      <c r="AG4684" s="268"/>
      <c r="AH4684" s="268"/>
      <c r="AI4684" s="268"/>
      <c r="AM4684" s="268"/>
    </row>
    <row r="4685" spans="1:39" x14ac:dyDescent="0.25">
      <c r="A4685" s="268"/>
      <c r="B4685" s="268"/>
      <c r="C4685" s="268"/>
      <c r="D4685" s="268"/>
      <c r="E4685" s="268"/>
      <c r="F4685" s="268"/>
      <c r="G4685" s="271"/>
      <c r="H4685" s="268"/>
      <c r="I4685" s="268"/>
      <c r="K4685" s="270"/>
      <c r="L4685" s="270"/>
      <c r="M4685" s="270"/>
      <c r="N4685" s="270"/>
      <c r="O4685" s="268"/>
      <c r="P4685" s="268"/>
      <c r="Q4685" s="268"/>
      <c r="R4685" s="268"/>
      <c r="S4685" s="268"/>
      <c r="T4685" s="268"/>
      <c r="U4685" s="268"/>
      <c r="V4685" s="268"/>
      <c r="W4685" s="268"/>
      <c r="X4685" s="268"/>
      <c r="AC4685" s="268"/>
      <c r="AE4685" s="268"/>
      <c r="AF4685" s="268"/>
      <c r="AG4685" s="268"/>
      <c r="AH4685" s="268"/>
      <c r="AI4685" s="268"/>
      <c r="AM4685" s="268"/>
    </row>
    <row r="4686" spans="1:39" x14ac:dyDescent="0.25">
      <c r="A4686" s="268"/>
      <c r="B4686" s="268"/>
      <c r="C4686" s="268"/>
      <c r="D4686" s="268"/>
      <c r="E4686" s="268"/>
      <c r="F4686" s="268"/>
      <c r="G4686" s="271"/>
      <c r="H4686" s="268"/>
      <c r="J4686" s="268"/>
      <c r="K4686" s="270"/>
      <c r="L4686" s="270"/>
      <c r="M4686" s="270"/>
      <c r="N4686" s="270"/>
      <c r="O4686" s="268"/>
      <c r="P4686" s="268"/>
      <c r="Q4686" s="268"/>
      <c r="R4686" s="268"/>
      <c r="S4686" s="268"/>
      <c r="T4686" s="268"/>
      <c r="U4686" s="268"/>
      <c r="V4686" s="268"/>
      <c r="W4686" s="268"/>
      <c r="X4686" s="268"/>
      <c r="AC4686" s="268"/>
      <c r="AE4686" s="268"/>
      <c r="AF4686" s="268"/>
      <c r="AG4686" s="268"/>
      <c r="AH4686" s="268"/>
      <c r="AI4686" s="268"/>
      <c r="AM4686" s="268"/>
    </row>
    <row r="4687" spans="1:39" x14ac:dyDescent="0.25">
      <c r="A4687" s="268"/>
      <c r="B4687" s="268"/>
      <c r="C4687" s="268"/>
      <c r="D4687" s="268"/>
      <c r="E4687" s="268"/>
      <c r="F4687" s="268"/>
      <c r="G4687" s="271"/>
      <c r="H4687" s="268"/>
      <c r="J4687" s="268"/>
      <c r="K4687" s="270"/>
      <c r="L4687" s="270"/>
      <c r="M4687" s="270"/>
      <c r="N4687" s="270"/>
      <c r="O4687" s="268"/>
      <c r="P4687" s="268"/>
      <c r="Q4687" s="268"/>
      <c r="R4687" s="268"/>
      <c r="S4687" s="268"/>
      <c r="T4687" s="268"/>
      <c r="U4687" s="268"/>
      <c r="V4687" s="268"/>
      <c r="W4687" s="268"/>
      <c r="X4687" s="268"/>
      <c r="AC4687" s="268"/>
      <c r="AE4687" s="268"/>
      <c r="AF4687" s="268"/>
      <c r="AG4687" s="268"/>
      <c r="AH4687" s="268"/>
      <c r="AI4687" s="268"/>
      <c r="AM4687" s="268"/>
    </row>
    <row r="4688" spans="1:39" x14ac:dyDescent="0.25">
      <c r="A4688" s="268"/>
      <c r="B4688" s="268"/>
      <c r="C4688" s="268"/>
      <c r="D4688" s="268"/>
      <c r="E4688" s="268"/>
      <c r="F4688" s="268"/>
      <c r="G4688" s="271"/>
      <c r="H4688" s="268"/>
      <c r="J4688" s="268"/>
      <c r="K4688" s="270"/>
      <c r="L4688" s="270"/>
      <c r="M4688" s="270"/>
      <c r="N4688" s="270"/>
      <c r="O4688" s="268"/>
      <c r="P4688" s="268"/>
      <c r="Q4688" s="268"/>
      <c r="R4688" s="268"/>
      <c r="S4688" s="268"/>
      <c r="T4688" s="268"/>
      <c r="U4688" s="268"/>
      <c r="V4688" s="268"/>
      <c r="W4688" s="268"/>
      <c r="X4688" s="268"/>
      <c r="AC4688" s="268"/>
      <c r="AE4688" s="268"/>
      <c r="AF4688" s="268"/>
      <c r="AG4688" s="268"/>
      <c r="AH4688" s="268"/>
      <c r="AI4688" s="268"/>
      <c r="AM4688" s="268"/>
    </row>
    <row r="4689" spans="1:39" x14ac:dyDescent="0.25">
      <c r="A4689" s="268"/>
      <c r="B4689" s="268"/>
      <c r="C4689" s="268"/>
      <c r="D4689" s="268"/>
      <c r="E4689" s="268"/>
      <c r="F4689" s="268"/>
      <c r="G4689" s="271"/>
      <c r="H4689" s="268"/>
      <c r="J4689" s="268"/>
      <c r="K4689" s="270"/>
      <c r="L4689" s="270"/>
      <c r="M4689" s="270"/>
      <c r="N4689" s="270"/>
      <c r="O4689" s="268"/>
      <c r="P4689" s="268"/>
      <c r="Q4689" s="268"/>
      <c r="R4689" s="268"/>
      <c r="S4689" s="268"/>
      <c r="T4689" s="268"/>
      <c r="U4689" s="268"/>
      <c r="V4689" s="268"/>
      <c r="W4689" s="268"/>
      <c r="X4689" s="268"/>
      <c r="AC4689" s="268"/>
      <c r="AE4689" s="268"/>
      <c r="AF4689" s="268"/>
      <c r="AG4689" s="268"/>
      <c r="AH4689" s="268"/>
      <c r="AI4689" s="268"/>
      <c r="AM4689" s="268"/>
    </row>
    <row r="4690" spans="1:39" x14ac:dyDescent="0.25">
      <c r="A4690" s="268"/>
      <c r="B4690" s="268"/>
      <c r="C4690" s="268"/>
      <c r="D4690" s="268"/>
      <c r="E4690" s="268"/>
      <c r="F4690" s="268"/>
      <c r="G4690" s="271"/>
      <c r="H4690" s="268"/>
      <c r="K4690" s="270"/>
      <c r="L4690" s="270"/>
      <c r="M4690" s="270"/>
      <c r="N4690" s="270"/>
      <c r="O4690" s="268"/>
      <c r="P4690" s="268"/>
      <c r="Q4690" s="268"/>
      <c r="R4690" s="268"/>
      <c r="S4690" s="268"/>
      <c r="T4690" s="268"/>
      <c r="U4690" s="268"/>
      <c r="V4690" s="268"/>
      <c r="W4690" s="268"/>
      <c r="X4690" s="268"/>
      <c r="AC4690" s="268"/>
      <c r="AE4690" s="268"/>
      <c r="AF4690" s="268"/>
      <c r="AG4690" s="268"/>
      <c r="AH4690" s="268"/>
      <c r="AI4690" s="268"/>
      <c r="AM4690" s="268"/>
    </row>
    <row r="4691" spans="1:39" x14ac:dyDescent="0.25">
      <c r="A4691" s="268"/>
      <c r="B4691" s="268"/>
      <c r="C4691" s="268"/>
      <c r="D4691" s="268"/>
      <c r="E4691" s="268"/>
      <c r="F4691" s="268"/>
      <c r="G4691" s="271"/>
      <c r="H4691" s="268"/>
      <c r="I4691" s="2"/>
      <c r="K4691" s="270"/>
      <c r="L4691" s="270"/>
      <c r="M4691" s="270"/>
      <c r="N4691" s="270"/>
      <c r="O4691" s="268"/>
      <c r="P4691" s="268"/>
      <c r="Q4691" s="268"/>
      <c r="R4691" s="268"/>
      <c r="S4691" s="268"/>
      <c r="T4691" s="268"/>
      <c r="U4691" s="268"/>
      <c r="V4691" s="268"/>
      <c r="W4691" s="268"/>
      <c r="X4691" s="268"/>
      <c r="AC4691" s="268"/>
      <c r="AE4691" s="268"/>
      <c r="AF4691" s="268"/>
      <c r="AG4691" s="268"/>
      <c r="AH4691" s="268"/>
      <c r="AI4691" s="268"/>
      <c r="AM4691" s="268"/>
    </row>
    <row r="4692" spans="1:39" x14ac:dyDescent="0.25">
      <c r="A4692" s="268"/>
      <c r="B4692" s="268"/>
      <c r="C4692" s="268"/>
      <c r="D4692" s="268"/>
      <c r="E4692" s="268"/>
      <c r="F4692" s="268"/>
      <c r="G4692" s="271"/>
      <c r="H4692" s="268"/>
      <c r="I4692" s="2"/>
      <c r="J4692" s="268"/>
      <c r="K4692" s="270"/>
      <c r="L4692" s="270"/>
      <c r="M4692" s="270"/>
      <c r="N4692" s="270"/>
      <c r="O4692" s="268"/>
      <c r="P4692" s="268"/>
      <c r="Q4692" s="268"/>
      <c r="R4692" s="268"/>
      <c r="S4692" s="268"/>
      <c r="T4692" s="268"/>
      <c r="U4692" s="268"/>
      <c r="V4692" s="268"/>
      <c r="W4692" s="268"/>
      <c r="X4692" s="268"/>
      <c r="AC4692" s="268"/>
      <c r="AE4692" s="268"/>
      <c r="AF4692" s="268"/>
      <c r="AG4692" s="268"/>
      <c r="AH4692" s="268"/>
      <c r="AI4692" s="268"/>
      <c r="AM4692" s="268"/>
    </row>
    <row r="4693" spans="1:39" x14ac:dyDescent="0.25">
      <c r="A4693" s="268"/>
      <c r="B4693" s="268"/>
      <c r="C4693" s="268"/>
      <c r="D4693" s="268"/>
      <c r="E4693" s="268"/>
      <c r="F4693" s="268"/>
      <c r="G4693" s="271"/>
      <c r="H4693" s="268"/>
      <c r="K4693" s="270"/>
      <c r="L4693" s="270"/>
      <c r="M4693" s="270"/>
      <c r="N4693" s="270"/>
      <c r="O4693" s="268"/>
      <c r="P4693" s="268"/>
      <c r="Q4693" s="268"/>
      <c r="R4693" s="268"/>
      <c r="S4693" s="268"/>
      <c r="T4693" s="268"/>
      <c r="U4693" s="268"/>
      <c r="V4693" s="268"/>
      <c r="W4693" s="268"/>
      <c r="X4693" s="268"/>
      <c r="AC4693" s="268"/>
      <c r="AE4693" s="268"/>
      <c r="AF4693" s="268"/>
      <c r="AG4693" s="268"/>
      <c r="AH4693" s="268"/>
      <c r="AI4693" s="268"/>
      <c r="AM4693" s="268"/>
    </row>
    <row r="4694" spans="1:39" x14ac:dyDescent="0.25">
      <c r="A4694" s="268"/>
      <c r="B4694" s="268"/>
      <c r="C4694" s="268"/>
      <c r="D4694" s="268"/>
      <c r="E4694" s="268"/>
      <c r="F4694" s="268"/>
      <c r="G4694" s="271"/>
      <c r="H4694" s="268"/>
      <c r="K4694" s="270"/>
      <c r="L4694" s="270"/>
      <c r="M4694" s="270"/>
      <c r="N4694" s="270"/>
      <c r="O4694" s="268"/>
      <c r="P4694" s="268"/>
      <c r="Q4694" s="268"/>
      <c r="R4694" s="268"/>
      <c r="S4694" s="268"/>
      <c r="T4694" s="268"/>
      <c r="U4694" s="268"/>
      <c r="V4694" s="268"/>
      <c r="W4694" s="268"/>
      <c r="X4694" s="268"/>
      <c r="AC4694" s="268"/>
      <c r="AE4694" s="268"/>
      <c r="AF4694" s="268"/>
      <c r="AG4694" s="268"/>
      <c r="AH4694" s="268"/>
      <c r="AI4694" s="268"/>
      <c r="AM4694" s="268"/>
    </row>
    <row r="4695" spans="1:39" x14ac:dyDescent="0.25">
      <c r="A4695" s="268"/>
      <c r="B4695" s="268"/>
      <c r="C4695" s="268"/>
      <c r="D4695" s="268"/>
      <c r="E4695" s="268"/>
      <c r="F4695" s="268"/>
      <c r="G4695" s="271"/>
      <c r="H4695" s="268"/>
      <c r="I4695" s="2"/>
      <c r="K4695" s="270"/>
      <c r="L4695" s="270"/>
      <c r="M4695" s="270"/>
      <c r="N4695" s="270"/>
      <c r="O4695" s="268"/>
      <c r="P4695" s="268"/>
      <c r="Q4695" s="268"/>
      <c r="R4695" s="268"/>
      <c r="S4695" s="268"/>
      <c r="T4695" s="268"/>
      <c r="U4695" s="268"/>
      <c r="V4695" s="268"/>
      <c r="W4695" s="268"/>
      <c r="X4695" s="268"/>
      <c r="AC4695" s="268"/>
      <c r="AE4695" s="268"/>
      <c r="AF4695" s="268"/>
      <c r="AG4695" s="268"/>
      <c r="AH4695" s="268"/>
      <c r="AI4695" s="268"/>
      <c r="AM4695" s="268"/>
    </row>
    <row r="4696" spans="1:39" x14ac:dyDescent="0.25">
      <c r="A4696" s="268"/>
      <c r="B4696" s="268"/>
      <c r="C4696" s="268"/>
      <c r="D4696" s="268"/>
      <c r="E4696" s="268"/>
      <c r="F4696" s="268"/>
      <c r="G4696" s="271"/>
      <c r="H4696" s="268"/>
      <c r="K4696" s="270"/>
      <c r="L4696" s="270"/>
      <c r="M4696" s="270"/>
      <c r="N4696" s="270"/>
      <c r="O4696" s="268"/>
      <c r="P4696" s="268"/>
      <c r="Q4696" s="268"/>
      <c r="R4696" s="268"/>
      <c r="S4696" s="268"/>
      <c r="T4696" s="268"/>
      <c r="U4696" s="268"/>
      <c r="V4696" s="268"/>
      <c r="W4696" s="268"/>
      <c r="X4696" s="268"/>
      <c r="AC4696" s="268"/>
      <c r="AE4696" s="268"/>
      <c r="AF4696" s="268"/>
      <c r="AG4696" s="268"/>
      <c r="AH4696" s="268"/>
      <c r="AI4696" s="268"/>
      <c r="AM4696" s="268"/>
    </row>
    <row r="4697" spans="1:39" x14ac:dyDescent="0.25">
      <c r="A4697" s="268"/>
      <c r="B4697" s="268"/>
      <c r="C4697" s="268"/>
      <c r="D4697" s="268"/>
      <c r="E4697" s="268"/>
      <c r="F4697" s="268"/>
      <c r="G4697" s="271"/>
      <c r="H4697" s="268"/>
      <c r="K4697" s="270"/>
      <c r="L4697" s="270"/>
      <c r="M4697" s="270"/>
      <c r="N4697" s="270"/>
      <c r="O4697" s="268"/>
      <c r="P4697" s="268"/>
      <c r="Q4697" s="268"/>
      <c r="R4697" s="268"/>
      <c r="S4697" s="268"/>
      <c r="T4697" s="268"/>
      <c r="U4697" s="268"/>
      <c r="V4697" s="268"/>
      <c r="W4697" s="268"/>
      <c r="X4697" s="268"/>
      <c r="AC4697" s="268"/>
      <c r="AE4697" s="268"/>
      <c r="AF4697" s="268"/>
      <c r="AG4697" s="268"/>
      <c r="AH4697" s="268"/>
      <c r="AI4697" s="268"/>
      <c r="AM4697" s="268"/>
    </row>
    <row r="4698" spans="1:39" x14ac:dyDescent="0.25">
      <c r="A4698" s="268"/>
      <c r="B4698" s="268"/>
      <c r="C4698" s="268"/>
      <c r="D4698" s="268"/>
      <c r="E4698" s="268"/>
      <c r="F4698" s="268"/>
      <c r="G4698" s="271"/>
      <c r="H4698" s="268"/>
      <c r="K4698" s="270"/>
      <c r="L4698" s="270"/>
      <c r="M4698" s="270"/>
      <c r="N4698" s="270"/>
      <c r="O4698" s="268"/>
      <c r="P4698" s="268"/>
      <c r="Q4698" s="268"/>
      <c r="R4698" s="268"/>
      <c r="S4698" s="268"/>
      <c r="T4698" s="268"/>
      <c r="U4698" s="268"/>
      <c r="V4698" s="268"/>
      <c r="W4698" s="268"/>
      <c r="X4698" s="268"/>
      <c r="AC4698" s="268"/>
      <c r="AE4698" s="268"/>
      <c r="AF4698" s="268"/>
      <c r="AG4698" s="268"/>
      <c r="AH4698" s="268"/>
      <c r="AI4698" s="268"/>
      <c r="AM4698" s="268"/>
    </row>
    <row r="4699" spans="1:39" x14ac:dyDescent="0.25">
      <c r="A4699" s="268"/>
      <c r="B4699" s="268"/>
      <c r="C4699" s="268"/>
      <c r="D4699" s="268"/>
      <c r="E4699" s="268"/>
      <c r="F4699" s="268"/>
      <c r="G4699" s="271"/>
      <c r="H4699" s="268"/>
      <c r="K4699" s="270"/>
      <c r="L4699" s="270"/>
      <c r="M4699" s="270"/>
      <c r="N4699" s="270"/>
      <c r="O4699" s="268"/>
      <c r="P4699" s="268"/>
      <c r="Q4699" s="268"/>
      <c r="R4699" s="268"/>
      <c r="S4699" s="268"/>
      <c r="T4699" s="268"/>
      <c r="U4699" s="268"/>
      <c r="V4699" s="268"/>
      <c r="W4699" s="268"/>
      <c r="X4699" s="268"/>
      <c r="AC4699" s="268"/>
      <c r="AE4699" s="268"/>
      <c r="AF4699" s="268"/>
      <c r="AG4699" s="268"/>
      <c r="AH4699" s="268"/>
      <c r="AI4699" s="268"/>
      <c r="AM4699" s="268"/>
    </row>
    <row r="4700" spans="1:39" x14ac:dyDescent="0.25">
      <c r="A4700" s="268"/>
      <c r="B4700" s="268"/>
      <c r="C4700" s="268"/>
      <c r="D4700" s="268"/>
      <c r="E4700" s="268"/>
      <c r="F4700" s="268"/>
      <c r="G4700" s="271"/>
      <c r="H4700" s="268"/>
      <c r="K4700" s="270"/>
      <c r="L4700" s="270"/>
      <c r="M4700" s="270"/>
      <c r="N4700" s="270"/>
      <c r="O4700" s="268"/>
      <c r="P4700" s="268"/>
      <c r="Q4700" s="268"/>
      <c r="R4700" s="268"/>
      <c r="S4700" s="268"/>
      <c r="T4700" s="268"/>
      <c r="U4700" s="268"/>
      <c r="V4700" s="268"/>
      <c r="W4700" s="268"/>
      <c r="X4700" s="268"/>
      <c r="AC4700" s="268"/>
      <c r="AE4700" s="268"/>
      <c r="AF4700" s="268"/>
      <c r="AG4700" s="268"/>
      <c r="AH4700" s="268"/>
      <c r="AI4700" s="268"/>
      <c r="AM4700" s="268"/>
    </row>
    <row r="4701" spans="1:39" x14ac:dyDescent="0.25">
      <c r="A4701" s="268"/>
      <c r="B4701" s="268"/>
      <c r="C4701" s="268"/>
      <c r="D4701" s="268"/>
      <c r="E4701" s="268"/>
      <c r="F4701" s="268"/>
      <c r="G4701" s="271"/>
      <c r="H4701" s="268"/>
      <c r="J4701" s="2"/>
      <c r="K4701" s="270"/>
      <c r="L4701" s="270"/>
      <c r="M4701" s="270"/>
      <c r="N4701" s="270"/>
      <c r="O4701" s="268"/>
      <c r="P4701" s="268"/>
      <c r="Q4701" s="268"/>
      <c r="R4701" s="268"/>
      <c r="S4701" s="268"/>
      <c r="T4701" s="268"/>
      <c r="U4701" s="268"/>
      <c r="V4701" s="268"/>
      <c r="W4701" s="268"/>
      <c r="X4701" s="268"/>
      <c r="AC4701" s="268"/>
      <c r="AE4701" s="268"/>
      <c r="AF4701" s="268"/>
      <c r="AG4701" s="268"/>
      <c r="AH4701" s="268"/>
      <c r="AI4701" s="268"/>
      <c r="AM4701" s="268"/>
    </row>
    <row r="4702" spans="1:39" x14ac:dyDescent="0.25">
      <c r="A4702" s="268"/>
      <c r="B4702" s="268"/>
      <c r="C4702" s="268"/>
      <c r="D4702" s="268"/>
      <c r="E4702" s="268"/>
      <c r="F4702" s="268"/>
      <c r="G4702" s="271"/>
      <c r="H4702" s="268"/>
      <c r="I4702" s="268"/>
      <c r="K4702" s="270"/>
      <c r="L4702" s="270"/>
      <c r="M4702" s="270"/>
      <c r="N4702" s="270"/>
      <c r="O4702" s="268"/>
      <c r="P4702" s="268"/>
      <c r="Q4702" s="268"/>
      <c r="R4702" s="268"/>
      <c r="S4702" s="268"/>
      <c r="T4702" s="268"/>
      <c r="U4702" s="268"/>
      <c r="V4702" s="268"/>
      <c r="W4702" s="268"/>
      <c r="X4702" s="268"/>
      <c r="AC4702" s="268"/>
      <c r="AE4702" s="268"/>
      <c r="AF4702" s="268"/>
      <c r="AG4702" s="268"/>
      <c r="AH4702" s="268"/>
      <c r="AI4702" s="268"/>
      <c r="AM4702" s="268"/>
    </row>
    <row r="4703" spans="1:39" x14ac:dyDescent="0.25">
      <c r="A4703" s="268"/>
      <c r="B4703" s="268"/>
      <c r="C4703" s="268"/>
      <c r="D4703" s="268"/>
      <c r="E4703" s="268"/>
      <c r="F4703" s="268"/>
      <c r="G4703" s="271"/>
      <c r="H4703" s="268"/>
      <c r="I4703" s="268"/>
      <c r="K4703" s="270"/>
      <c r="L4703" s="270"/>
      <c r="M4703" s="270"/>
      <c r="N4703" s="270"/>
      <c r="O4703" s="268"/>
      <c r="P4703" s="268"/>
      <c r="Q4703" s="268"/>
      <c r="R4703" s="268"/>
      <c r="S4703" s="268"/>
      <c r="T4703" s="268"/>
      <c r="U4703" s="268"/>
      <c r="V4703" s="268"/>
      <c r="W4703" s="268"/>
      <c r="X4703" s="268"/>
      <c r="AC4703" s="268"/>
      <c r="AE4703" s="268"/>
      <c r="AF4703" s="268"/>
      <c r="AG4703" s="268"/>
      <c r="AH4703" s="268"/>
      <c r="AI4703" s="268"/>
      <c r="AM4703" s="268"/>
    </row>
    <row r="4704" spans="1:39" x14ac:dyDescent="0.25">
      <c r="A4704" s="268"/>
      <c r="B4704" s="268"/>
      <c r="C4704" s="268"/>
      <c r="D4704" s="268"/>
      <c r="E4704" s="268"/>
      <c r="F4704" s="268"/>
      <c r="G4704" s="271"/>
      <c r="H4704" s="268"/>
      <c r="I4704" s="268"/>
      <c r="K4704" s="270"/>
      <c r="L4704" s="270"/>
      <c r="M4704" s="270"/>
      <c r="N4704" s="270"/>
      <c r="O4704" s="268"/>
      <c r="P4704" s="268"/>
      <c r="Q4704" s="268"/>
      <c r="R4704" s="268"/>
      <c r="S4704" s="268"/>
      <c r="T4704" s="268"/>
      <c r="U4704" s="268"/>
      <c r="V4704" s="268"/>
      <c r="W4704" s="268"/>
      <c r="X4704" s="268"/>
      <c r="AC4704" s="268"/>
      <c r="AE4704" s="268"/>
      <c r="AF4704" s="268"/>
      <c r="AG4704" s="268"/>
      <c r="AH4704" s="268"/>
      <c r="AI4704" s="268"/>
      <c r="AM4704" s="268"/>
    </row>
    <row r="4705" spans="1:39" x14ac:dyDescent="0.25">
      <c r="A4705" s="268"/>
      <c r="B4705" s="268"/>
      <c r="C4705" s="268"/>
      <c r="D4705" s="268"/>
      <c r="E4705" s="268"/>
      <c r="F4705" s="268"/>
      <c r="G4705" s="271"/>
      <c r="H4705" s="268"/>
      <c r="I4705" s="268"/>
      <c r="K4705" s="270"/>
      <c r="L4705" s="270"/>
      <c r="M4705" s="270"/>
      <c r="N4705" s="270"/>
      <c r="O4705" s="268"/>
      <c r="P4705" s="268"/>
      <c r="Q4705" s="268"/>
      <c r="R4705" s="268"/>
      <c r="S4705" s="268"/>
      <c r="T4705" s="268"/>
      <c r="U4705" s="268"/>
      <c r="V4705" s="268"/>
      <c r="W4705" s="268"/>
      <c r="X4705" s="268"/>
      <c r="AC4705" s="268"/>
      <c r="AE4705" s="268"/>
      <c r="AF4705" s="268"/>
      <c r="AG4705" s="268"/>
      <c r="AH4705" s="268"/>
      <c r="AI4705" s="268"/>
      <c r="AM4705" s="268"/>
    </row>
    <row r="4706" spans="1:39" x14ac:dyDescent="0.25">
      <c r="A4706" s="268"/>
      <c r="B4706" s="268"/>
      <c r="C4706" s="268"/>
      <c r="D4706" s="268"/>
      <c r="E4706" s="268"/>
      <c r="F4706" s="268"/>
      <c r="G4706" s="271"/>
      <c r="H4706" s="268"/>
      <c r="I4706" s="268"/>
      <c r="K4706" s="270"/>
      <c r="L4706" s="270"/>
      <c r="M4706" s="270"/>
      <c r="N4706" s="270"/>
      <c r="O4706" s="268"/>
      <c r="P4706" s="268"/>
      <c r="Q4706" s="268"/>
      <c r="R4706" s="268"/>
      <c r="S4706" s="268"/>
      <c r="T4706" s="268"/>
      <c r="U4706" s="268"/>
      <c r="V4706" s="268"/>
      <c r="W4706" s="268"/>
      <c r="X4706" s="268"/>
      <c r="AC4706" s="268"/>
      <c r="AE4706" s="268"/>
      <c r="AF4706" s="268"/>
      <c r="AG4706" s="268"/>
      <c r="AH4706" s="268"/>
      <c r="AI4706" s="268"/>
      <c r="AM4706" s="268"/>
    </row>
    <row r="4707" spans="1:39" x14ac:dyDescent="0.25">
      <c r="A4707" s="268"/>
      <c r="B4707" s="268"/>
      <c r="C4707" s="268"/>
      <c r="D4707" s="268"/>
      <c r="E4707" s="268"/>
      <c r="F4707" s="268"/>
      <c r="G4707" s="271"/>
      <c r="H4707" s="268"/>
      <c r="I4707" s="268"/>
      <c r="K4707" s="270"/>
      <c r="L4707" s="270"/>
      <c r="M4707" s="270"/>
      <c r="N4707" s="270"/>
      <c r="O4707" s="268"/>
      <c r="P4707" s="268"/>
      <c r="Q4707" s="268"/>
      <c r="R4707" s="268"/>
      <c r="S4707" s="268"/>
      <c r="T4707" s="268"/>
      <c r="U4707" s="268"/>
      <c r="V4707" s="268"/>
      <c r="W4707" s="268"/>
      <c r="X4707" s="268"/>
      <c r="AC4707" s="268"/>
      <c r="AE4707" s="268"/>
      <c r="AF4707" s="268"/>
      <c r="AG4707" s="268"/>
      <c r="AH4707" s="268"/>
      <c r="AI4707" s="268"/>
      <c r="AM4707" s="268"/>
    </row>
    <row r="4708" spans="1:39" x14ac:dyDescent="0.25">
      <c r="A4708" s="268"/>
      <c r="B4708" s="268"/>
      <c r="C4708" s="268"/>
      <c r="D4708" s="268"/>
      <c r="E4708" s="268"/>
      <c r="F4708" s="268"/>
      <c r="G4708" s="271"/>
      <c r="H4708" s="268"/>
      <c r="I4708" s="268"/>
      <c r="K4708" s="270"/>
      <c r="L4708" s="270"/>
      <c r="M4708" s="270"/>
      <c r="N4708" s="270"/>
      <c r="O4708" s="268"/>
      <c r="P4708" s="268"/>
      <c r="Q4708" s="268"/>
      <c r="R4708" s="268"/>
      <c r="S4708" s="268"/>
      <c r="T4708" s="268"/>
      <c r="U4708" s="268"/>
      <c r="V4708" s="268"/>
      <c r="W4708" s="268"/>
      <c r="X4708" s="268"/>
      <c r="AC4708" s="268"/>
      <c r="AE4708" s="268"/>
      <c r="AF4708" s="268"/>
      <c r="AG4708" s="268"/>
      <c r="AH4708" s="268"/>
      <c r="AI4708" s="268"/>
      <c r="AM4708" s="268"/>
    </row>
    <row r="4709" spans="1:39" x14ac:dyDescent="0.25">
      <c r="A4709" s="268"/>
      <c r="B4709" s="268"/>
      <c r="C4709" s="268"/>
      <c r="D4709" s="268"/>
      <c r="E4709" s="268"/>
      <c r="F4709" s="268"/>
      <c r="G4709" s="271"/>
      <c r="H4709" s="268"/>
      <c r="K4709" s="270"/>
      <c r="L4709" s="270"/>
      <c r="M4709" s="270"/>
      <c r="N4709" s="270"/>
      <c r="O4709" s="268"/>
      <c r="P4709" s="268"/>
      <c r="Q4709" s="268"/>
      <c r="R4709" s="268"/>
      <c r="S4709" s="268"/>
      <c r="T4709" s="268"/>
      <c r="U4709" s="268"/>
      <c r="V4709" s="268"/>
      <c r="W4709" s="268"/>
      <c r="X4709" s="268"/>
      <c r="AC4709" s="268"/>
      <c r="AE4709" s="268"/>
      <c r="AF4709" s="268"/>
      <c r="AG4709" s="268"/>
      <c r="AH4709" s="268"/>
      <c r="AI4709" s="268"/>
      <c r="AM4709" s="268"/>
    </row>
    <row r="4710" spans="1:39" x14ac:dyDescent="0.25">
      <c r="A4710" s="268"/>
      <c r="B4710" s="268"/>
      <c r="C4710" s="268"/>
      <c r="D4710" s="268"/>
      <c r="E4710" s="268"/>
      <c r="F4710" s="268"/>
      <c r="G4710" s="271"/>
      <c r="H4710" s="268"/>
      <c r="K4710" s="270"/>
      <c r="L4710" s="270"/>
      <c r="M4710" s="270"/>
      <c r="N4710" s="270"/>
      <c r="O4710" s="268"/>
      <c r="P4710" s="268"/>
      <c r="Q4710" s="268"/>
      <c r="R4710" s="268"/>
      <c r="S4710" s="268"/>
      <c r="T4710" s="268"/>
      <c r="U4710" s="268"/>
      <c r="V4710" s="268"/>
      <c r="W4710" s="268"/>
      <c r="X4710" s="268"/>
      <c r="AC4710" s="268"/>
      <c r="AE4710" s="268"/>
      <c r="AF4710" s="268"/>
      <c r="AG4710" s="268"/>
      <c r="AH4710" s="268"/>
      <c r="AI4710" s="268"/>
      <c r="AM4710" s="268"/>
    </row>
    <row r="4711" spans="1:39" x14ac:dyDescent="0.25">
      <c r="A4711" s="268"/>
      <c r="B4711" s="268"/>
      <c r="C4711" s="268"/>
      <c r="D4711" s="268"/>
      <c r="E4711" s="268"/>
      <c r="F4711" s="268"/>
      <c r="G4711" s="271"/>
      <c r="H4711" s="268"/>
      <c r="K4711" s="270"/>
      <c r="L4711" s="270"/>
      <c r="M4711" s="270"/>
      <c r="N4711" s="270"/>
      <c r="O4711" s="268"/>
      <c r="P4711" s="268"/>
      <c r="Q4711" s="268"/>
      <c r="R4711" s="268"/>
      <c r="S4711" s="268"/>
      <c r="T4711" s="268"/>
      <c r="U4711" s="268"/>
      <c r="V4711" s="268"/>
      <c r="W4711" s="268"/>
      <c r="X4711" s="268"/>
      <c r="AC4711" s="268"/>
      <c r="AE4711" s="268"/>
      <c r="AF4711" s="268"/>
      <c r="AG4711" s="268"/>
      <c r="AH4711" s="268"/>
      <c r="AI4711" s="268"/>
      <c r="AM4711" s="268"/>
    </row>
    <row r="4712" spans="1:39" x14ac:dyDescent="0.25">
      <c r="A4712" s="268"/>
      <c r="B4712" s="268"/>
      <c r="C4712" s="268"/>
      <c r="D4712" s="268"/>
      <c r="E4712" s="268"/>
      <c r="F4712" s="268"/>
      <c r="G4712" s="271"/>
      <c r="H4712" s="268"/>
      <c r="K4712" s="270"/>
      <c r="L4712" s="270"/>
      <c r="M4712" s="270"/>
      <c r="N4712" s="270"/>
      <c r="O4712" s="268"/>
      <c r="P4712" s="268"/>
      <c r="Q4712" s="268"/>
      <c r="R4712" s="268"/>
      <c r="S4712" s="268"/>
      <c r="T4712" s="268"/>
      <c r="U4712" s="268"/>
      <c r="V4712" s="268"/>
      <c r="W4712" s="268"/>
      <c r="X4712" s="268"/>
      <c r="AC4712" s="268"/>
      <c r="AE4712" s="268"/>
      <c r="AF4712" s="268"/>
      <c r="AG4712" s="268"/>
      <c r="AH4712" s="268"/>
      <c r="AI4712" s="268"/>
      <c r="AM4712" s="268"/>
    </row>
    <row r="4713" spans="1:39" x14ac:dyDescent="0.25">
      <c r="A4713" s="268"/>
      <c r="B4713" s="268"/>
      <c r="C4713" s="268"/>
      <c r="D4713" s="268"/>
      <c r="E4713" s="268"/>
      <c r="F4713" s="268"/>
      <c r="G4713" s="271"/>
      <c r="H4713" s="268"/>
      <c r="I4713" s="268"/>
      <c r="K4713" s="270"/>
      <c r="L4713" s="270"/>
      <c r="M4713" s="270"/>
      <c r="N4713" s="270"/>
      <c r="O4713" s="268"/>
      <c r="P4713" s="268"/>
      <c r="Q4713" s="268"/>
      <c r="R4713" s="268"/>
      <c r="S4713" s="268"/>
      <c r="T4713" s="268"/>
      <c r="U4713" s="268"/>
      <c r="V4713" s="268"/>
      <c r="W4713" s="268"/>
      <c r="X4713" s="268"/>
      <c r="AC4713" s="268"/>
      <c r="AE4713" s="268"/>
      <c r="AF4713" s="268"/>
      <c r="AG4713" s="268"/>
      <c r="AH4713" s="268"/>
      <c r="AI4713" s="268"/>
      <c r="AM4713" s="268"/>
    </row>
    <row r="4714" spans="1:39" x14ac:dyDescent="0.25">
      <c r="A4714" s="268"/>
      <c r="B4714" s="268"/>
      <c r="C4714" s="268"/>
      <c r="D4714" s="268"/>
      <c r="E4714" s="268"/>
      <c r="F4714" s="268"/>
      <c r="G4714" s="271"/>
      <c r="H4714" s="268"/>
      <c r="J4714" s="2"/>
      <c r="K4714" s="270"/>
      <c r="L4714" s="270"/>
      <c r="M4714" s="270"/>
      <c r="N4714" s="270"/>
      <c r="O4714" s="268"/>
      <c r="P4714" s="268"/>
      <c r="Q4714" s="268"/>
      <c r="R4714" s="268"/>
      <c r="S4714" s="268"/>
      <c r="T4714" s="268"/>
      <c r="U4714" s="268"/>
      <c r="V4714" s="268"/>
      <c r="W4714" s="268"/>
      <c r="X4714" s="268"/>
      <c r="AC4714" s="268"/>
      <c r="AE4714" s="268"/>
      <c r="AF4714" s="268"/>
      <c r="AG4714" s="268"/>
      <c r="AH4714" s="268"/>
      <c r="AI4714" s="268"/>
      <c r="AM4714" s="268"/>
    </row>
    <row r="4715" spans="1:39" x14ac:dyDescent="0.25">
      <c r="A4715" s="268"/>
      <c r="B4715" s="268"/>
      <c r="C4715" s="268"/>
      <c r="D4715" s="268"/>
      <c r="E4715" s="268"/>
      <c r="F4715" s="268"/>
      <c r="G4715" s="271"/>
      <c r="H4715" s="268"/>
      <c r="K4715" s="270"/>
      <c r="L4715" s="270"/>
      <c r="M4715" s="270"/>
      <c r="N4715" s="270"/>
      <c r="O4715" s="268"/>
      <c r="P4715" s="268"/>
      <c r="Q4715" s="268"/>
      <c r="R4715" s="268"/>
      <c r="S4715" s="268"/>
      <c r="T4715" s="268"/>
      <c r="U4715" s="268"/>
      <c r="V4715" s="268"/>
      <c r="W4715" s="268"/>
      <c r="X4715" s="268"/>
      <c r="AC4715" s="268"/>
      <c r="AE4715" s="268"/>
      <c r="AF4715" s="268"/>
      <c r="AG4715" s="268"/>
      <c r="AH4715" s="268"/>
      <c r="AI4715" s="268"/>
      <c r="AM4715" s="268"/>
    </row>
    <row r="4716" spans="1:39" x14ac:dyDescent="0.25">
      <c r="A4716" s="268"/>
      <c r="B4716" s="268"/>
      <c r="C4716" s="268"/>
      <c r="D4716" s="268"/>
      <c r="E4716" s="268"/>
      <c r="F4716" s="268"/>
      <c r="G4716" s="271"/>
      <c r="H4716" s="268"/>
      <c r="K4716" s="270"/>
      <c r="L4716" s="270"/>
      <c r="M4716" s="270"/>
      <c r="N4716" s="270"/>
      <c r="O4716" s="268"/>
      <c r="P4716" s="268"/>
      <c r="Q4716" s="268"/>
      <c r="R4716" s="268"/>
      <c r="S4716" s="268"/>
      <c r="T4716" s="268"/>
      <c r="U4716" s="268"/>
      <c r="V4716" s="268"/>
      <c r="W4716" s="268"/>
      <c r="X4716" s="268"/>
      <c r="AC4716" s="268"/>
      <c r="AE4716" s="268"/>
      <c r="AF4716" s="268"/>
      <c r="AG4716" s="268"/>
      <c r="AH4716" s="268"/>
      <c r="AI4716" s="268"/>
      <c r="AM4716" s="268"/>
    </row>
    <row r="4717" spans="1:39" x14ac:dyDescent="0.25">
      <c r="A4717" s="268"/>
      <c r="B4717" s="268"/>
      <c r="C4717" s="268"/>
      <c r="D4717" s="268"/>
      <c r="E4717" s="268"/>
      <c r="F4717" s="268"/>
      <c r="G4717" s="271"/>
      <c r="H4717" s="268"/>
      <c r="I4717" s="2"/>
      <c r="K4717" s="270"/>
      <c r="L4717" s="270"/>
      <c r="M4717" s="270"/>
      <c r="N4717" s="270"/>
      <c r="O4717" s="268"/>
      <c r="P4717" s="268"/>
      <c r="Q4717" s="268"/>
      <c r="R4717" s="268"/>
      <c r="S4717" s="268"/>
      <c r="T4717" s="268"/>
      <c r="U4717" s="268"/>
      <c r="V4717" s="268"/>
      <c r="W4717" s="268"/>
      <c r="X4717" s="268"/>
      <c r="AC4717" s="268"/>
      <c r="AE4717" s="268"/>
      <c r="AF4717" s="268"/>
      <c r="AG4717" s="268"/>
      <c r="AH4717" s="268"/>
      <c r="AI4717" s="268"/>
      <c r="AM4717" s="268"/>
    </row>
    <row r="4718" spans="1:39" x14ac:dyDescent="0.25">
      <c r="A4718" s="268"/>
      <c r="B4718" s="268"/>
      <c r="C4718" s="268"/>
      <c r="D4718" s="268"/>
      <c r="E4718" s="268"/>
      <c r="F4718" s="268"/>
      <c r="G4718" s="271"/>
      <c r="H4718" s="268"/>
      <c r="I4718" s="268"/>
      <c r="K4718" s="270"/>
      <c r="L4718" s="270"/>
      <c r="M4718" s="270"/>
      <c r="N4718" s="270"/>
      <c r="O4718" s="268"/>
      <c r="P4718" s="268"/>
      <c r="Q4718" s="268"/>
      <c r="R4718" s="268"/>
      <c r="S4718" s="268"/>
      <c r="T4718" s="268"/>
      <c r="U4718" s="268"/>
      <c r="V4718" s="268"/>
      <c r="W4718" s="268"/>
      <c r="X4718" s="268"/>
      <c r="AC4718" s="268"/>
      <c r="AE4718" s="268"/>
      <c r="AF4718" s="268"/>
      <c r="AG4718" s="268"/>
      <c r="AH4718" s="268"/>
      <c r="AI4718" s="268"/>
      <c r="AM4718" s="268"/>
    </row>
    <row r="4719" spans="1:39" x14ac:dyDescent="0.25">
      <c r="A4719" s="268"/>
      <c r="B4719" s="268"/>
      <c r="C4719" s="268"/>
      <c r="D4719" s="268"/>
      <c r="E4719" s="268"/>
      <c r="F4719" s="268"/>
      <c r="G4719" s="271"/>
      <c r="H4719" s="268"/>
      <c r="I4719" s="268"/>
      <c r="K4719" s="270"/>
      <c r="L4719" s="270"/>
      <c r="M4719" s="270"/>
      <c r="N4719" s="270"/>
      <c r="O4719" s="268"/>
      <c r="P4719" s="268"/>
      <c r="Q4719" s="268"/>
      <c r="R4719" s="268"/>
      <c r="S4719" s="268"/>
      <c r="T4719" s="268"/>
      <c r="U4719" s="268"/>
      <c r="V4719" s="268"/>
      <c r="W4719" s="268"/>
      <c r="X4719" s="268"/>
      <c r="AC4719" s="268"/>
      <c r="AE4719" s="268"/>
      <c r="AF4719" s="268"/>
      <c r="AG4719" s="268"/>
      <c r="AH4719" s="268"/>
      <c r="AI4719" s="268"/>
      <c r="AM4719" s="268"/>
    </row>
    <row r="4720" spans="1:39" x14ac:dyDescent="0.25">
      <c r="A4720" s="268"/>
      <c r="B4720" s="268"/>
      <c r="C4720" s="268"/>
      <c r="D4720" s="268"/>
      <c r="E4720" s="268"/>
      <c r="F4720" s="268"/>
      <c r="G4720" s="271"/>
      <c r="H4720" s="268"/>
      <c r="K4720" s="270"/>
      <c r="L4720" s="270"/>
      <c r="M4720" s="270"/>
      <c r="N4720" s="270"/>
      <c r="O4720" s="268"/>
      <c r="P4720" s="268"/>
      <c r="Q4720" s="268"/>
      <c r="R4720" s="268"/>
      <c r="S4720" s="268"/>
      <c r="T4720" s="268"/>
      <c r="U4720" s="268"/>
      <c r="V4720" s="268"/>
      <c r="W4720" s="268"/>
      <c r="X4720" s="268"/>
      <c r="AC4720" s="268"/>
      <c r="AE4720" s="268"/>
      <c r="AF4720" s="268"/>
      <c r="AG4720" s="268"/>
      <c r="AH4720" s="268"/>
      <c r="AI4720" s="268"/>
      <c r="AM4720" s="268"/>
    </row>
    <row r="4721" spans="1:39" x14ac:dyDescent="0.25">
      <c r="A4721" s="268"/>
      <c r="B4721" s="268"/>
      <c r="C4721" s="268"/>
      <c r="D4721" s="268"/>
      <c r="E4721" s="268"/>
      <c r="F4721" s="268"/>
      <c r="G4721" s="271"/>
      <c r="H4721" s="268"/>
      <c r="K4721" s="270"/>
      <c r="L4721" s="270"/>
      <c r="M4721" s="270"/>
      <c r="N4721" s="270"/>
      <c r="O4721" s="268"/>
      <c r="P4721" s="268"/>
      <c r="Q4721" s="268"/>
      <c r="R4721" s="268"/>
      <c r="S4721" s="268"/>
      <c r="T4721" s="268"/>
      <c r="U4721" s="268"/>
      <c r="V4721" s="268"/>
      <c r="W4721" s="268"/>
      <c r="X4721" s="268"/>
      <c r="AC4721" s="268"/>
      <c r="AE4721" s="268"/>
      <c r="AF4721" s="268"/>
      <c r="AG4721" s="268"/>
      <c r="AH4721" s="268"/>
      <c r="AI4721" s="268"/>
      <c r="AM4721" s="268"/>
    </row>
    <row r="4722" spans="1:39" x14ac:dyDescent="0.25">
      <c r="A4722" s="268"/>
      <c r="B4722" s="268"/>
      <c r="C4722" s="268"/>
      <c r="D4722" s="268"/>
      <c r="E4722" s="268"/>
      <c r="F4722" s="268"/>
      <c r="G4722" s="271"/>
      <c r="H4722" s="268"/>
      <c r="I4722" s="268"/>
      <c r="K4722" s="270"/>
      <c r="L4722" s="270"/>
      <c r="M4722" s="270"/>
      <c r="N4722" s="270"/>
      <c r="O4722" s="268"/>
      <c r="P4722" s="268"/>
      <c r="Q4722" s="268"/>
      <c r="R4722" s="268"/>
      <c r="S4722" s="268"/>
      <c r="T4722" s="268"/>
      <c r="U4722" s="268"/>
      <c r="V4722" s="268"/>
      <c r="W4722" s="268"/>
      <c r="X4722" s="268"/>
      <c r="AC4722" s="268"/>
      <c r="AE4722" s="268"/>
      <c r="AF4722" s="268"/>
      <c r="AG4722" s="268"/>
      <c r="AH4722" s="268"/>
      <c r="AI4722" s="268"/>
      <c r="AM4722" s="268"/>
    </row>
    <row r="4723" spans="1:39" x14ac:dyDescent="0.25">
      <c r="A4723" s="268"/>
      <c r="B4723" s="268"/>
      <c r="C4723" s="268"/>
      <c r="D4723" s="268"/>
      <c r="E4723" s="268"/>
      <c r="F4723" s="268"/>
      <c r="G4723" s="271"/>
      <c r="H4723" s="268"/>
      <c r="I4723" s="268"/>
      <c r="K4723" s="270"/>
      <c r="L4723" s="270"/>
      <c r="M4723" s="270"/>
      <c r="N4723" s="270"/>
      <c r="O4723" s="268"/>
      <c r="P4723" s="268"/>
      <c r="Q4723" s="268"/>
      <c r="R4723" s="268"/>
      <c r="S4723" s="268"/>
      <c r="T4723" s="268"/>
      <c r="U4723" s="268"/>
      <c r="V4723" s="268"/>
      <c r="W4723" s="268"/>
      <c r="X4723" s="268"/>
      <c r="AC4723" s="268"/>
      <c r="AE4723" s="268"/>
      <c r="AF4723" s="268"/>
      <c r="AG4723" s="268"/>
      <c r="AH4723" s="268"/>
      <c r="AI4723" s="268"/>
      <c r="AM4723" s="268"/>
    </row>
    <row r="4724" spans="1:39" x14ac:dyDescent="0.25">
      <c r="A4724" s="268"/>
      <c r="B4724" s="268"/>
      <c r="C4724" s="268"/>
      <c r="D4724" s="268"/>
      <c r="E4724" s="268"/>
      <c r="F4724" s="268"/>
      <c r="G4724" s="271"/>
      <c r="H4724" s="268"/>
      <c r="I4724" s="268"/>
      <c r="K4724" s="270"/>
      <c r="L4724" s="270"/>
      <c r="M4724" s="270"/>
      <c r="N4724" s="270"/>
      <c r="O4724" s="268"/>
      <c r="P4724" s="268"/>
      <c r="Q4724" s="268"/>
      <c r="R4724" s="268"/>
      <c r="S4724" s="268"/>
      <c r="T4724" s="268"/>
      <c r="U4724" s="268"/>
      <c r="V4724" s="268"/>
      <c r="W4724" s="268"/>
      <c r="X4724" s="268"/>
      <c r="AC4724" s="268"/>
      <c r="AE4724" s="268"/>
      <c r="AF4724" s="268"/>
      <c r="AG4724" s="268"/>
      <c r="AH4724" s="268"/>
      <c r="AI4724" s="268"/>
      <c r="AM4724" s="268"/>
    </row>
    <row r="4725" spans="1:39" x14ac:dyDescent="0.25">
      <c r="A4725" s="268"/>
      <c r="B4725" s="268"/>
      <c r="C4725" s="268"/>
      <c r="D4725" s="268"/>
      <c r="E4725" s="268"/>
      <c r="F4725" s="268"/>
      <c r="G4725" s="271"/>
      <c r="H4725" s="268"/>
      <c r="I4725" s="268"/>
      <c r="K4725" s="270"/>
      <c r="L4725" s="270"/>
      <c r="M4725" s="270"/>
      <c r="N4725" s="270"/>
      <c r="O4725" s="268"/>
      <c r="P4725" s="268"/>
      <c r="Q4725" s="268"/>
      <c r="R4725" s="268"/>
      <c r="S4725" s="268"/>
      <c r="T4725" s="268"/>
      <c r="U4725" s="268"/>
      <c r="V4725" s="268"/>
      <c r="W4725" s="268"/>
      <c r="X4725" s="268"/>
      <c r="AC4725" s="268"/>
      <c r="AE4725" s="268"/>
      <c r="AF4725" s="268"/>
      <c r="AG4725" s="268"/>
      <c r="AH4725" s="268"/>
      <c r="AI4725" s="268"/>
      <c r="AM4725" s="268"/>
    </row>
    <row r="4726" spans="1:39" x14ac:dyDescent="0.25">
      <c r="A4726" s="268"/>
      <c r="B4726" s="268"/>
      <c r="C4726" s="268"/>
      <c r="D4726" s="268"/>
      <c r="E4726" s="268"/>
      <c r="F4726" s="268"/>
      <c r="G4726" s="271"/>
      <c r="H4726" s="268"/>
      <c r="I4726" s="268"/>
      <c r="K4726" s="270"/>
      <c r="L4726" s="270"/>
      <c r="M4726" s="270"/>
      <c r="N4726" s="270"/>
      <c r="O4726" s="268"/>
      <c r="P4726" s="268"/>
      <c r="Q4726" s="268"/>
      <c r="R4726" s="268"/>
      <c r="S4726" s="268"/>
      <c r="T4726" s="268"/>
      <c r="U4726" s="268"/>
      <c r="V4726" s="268"/>
      <c r="W4726" s="268"/>
      <c r="X4726" s="268"/>
      <c r="AC4726" s="268"/>
      <c r="AE4726" s="268"/>
      <c r="AF4726" s="268"/>
      <c r="AG4726" s="268"/>
      <c r="AH4726" s="268"/>
      <c r="AI4726" s="268"/>
      <c r="AM4726" s="268"/>
    </row>
    <row r="4727" spans="1:39" x14ac:dyDescent="0.25">
      <c r="A4727" s="268"/>
      <c r="B4727" s="268"/>
      <c r="C4727" s="268"/>
      <c r="D4727" s="268"/>
      <c r="E4727" s="268"/>
      <c r="F4727" s="268"/>
      <c r="G4727" s="271"/>
      <c r="H4727" s="268"/>
      <c r="K4727" s="270"/>
      <c r="L4727" s="270"/>
      <c r="M4727" s="270"/>
      <c r="N4727" s="270"/>
      <c r="O4727" s="268"/>
      <c r="P4727" s="268"/>
      <c r="Q4727" s="268"/>
      <c r="R4727" s="268"/>
      <c r="S4727" s="268"/>
      <c r="T4727" s="268"/>
      <c r="U4727" s="268"/>
      <c r="V4727" s="268"/>
      <c r="W4727" s="268"/>
      <c r="X4727" s="268"/>
      <c r="AC4727" s="268"/>
      <c r="AE4727" s="268"/>
      <c r="AF4727" s="268"/>
      <c r="AG4727" s="268"/>
      <c r="AH4727" s="268"/>
      <c r="AI4727" s="268"/>
      <c r="AM4727" s="268"/>
    </row>
    <row r="4728" spans="1:39" x14ac:dyDescent="0.25">
      <c r="A4728" s="268"/>
      <c r="B4728" s="268"/>
      <c r="C4728" s="268"/>
      <c r="D4728" s="268"/>
      <c r="E4728" s="268"/>
      <c r="F4728" s="268"/>
      <c r="G4728" s="271"/>
      <c r="H4728" s="268"/>
      <c r="K4728" s="270"/>
      <c r="L4728" s="270"/>
      <c r="M4728" s="270"/>
      <c r="N4728" s="270"/>
      <c r="O4728" s="268"/>
      <c r="P4728" s="268"/>
      <c r="Q4728" s="268"/>
      <c r="R4728" s="268"/>
      <c r="S4728" s="268"/>
      <c r="T4728" s="268"/>
      <c r="U4728" s="268"/>
      <c r="V4728" s="268"/>
      <c r="W4728" s="268"/>
      <c r="X4728" s="268"/>
      <c r="AC4728" s="268"/>
      <c r="AE4728" s="268"/>
      <c r="AF4728" s="268"/>
      <c r="AG4728" s="268"/>
      <c r="AH4728" s="268"/>
      <c r="AI4728" s="268"/>
      <c r="AM4728" s="268"/>
    </row>
    <row r="4729" spans="1:39" x14ac:dyDescent="0.25">
      <c r="A4729" s="268"/>
      <c r="B4729" s="268"/>
      <c r="C4729" s="268"/>
      <c r="D4729" s="268"/>
      <c r="E4729" s="268"/>
      <c r="F4729" s="268"/>
      <c r="G4729" s="271"/>
      <c r="H4729" s="268"/>
      <c r="K4729" s="270"/>
      <c r="L4729" s="270"/>
      <c r="M4729" s="270"/>
      <c r="N4729" s="270"/>
      <c r="O4729" s="268"/>
      <c r="P4729" s="268"/>
      <c r="Q4729" s="268"/>
      <c r="R4729" s="268"/>
      <c r="S4729" s="268"/>
      <c r="T4729" s="268"/>
      <c r="U4729" s="268"/>
      <c r="V4729" s="268"/>
      <c r="W4729" s="268"/>
      <c r="X4729" s="268"/>
      <c r="AC4729" s="268"/>
      <c r="AE4729" s="268"/>
      <c r="AF4729" s="268"/>
      <c r="AG4729" s="268"/>
      <c r="AH4729" s="268"/>
      <c r="AI4729" s="268"/>
      <c r="AM4729" s="268"/>
    </row>
    <row r="4730" spans="1:39" x14ac:dyDescent="0.25">
      <c r="A4730" s="268"/>
      <c r="B4730" s="268"/>
      <c r="C4730" s="268"/>
      <c r="D4730" s="268"/>
      <c r="E4730" s="268"/>
      <c r="F4730" s="268"/>
      <c r="G4730" s="271"/>
      <c r="H4730" s="268"/>
      <c r="K4730" s="270"/>
      <c r="L4730" s="270"/>
      <c r="M4730" s="270"/>
      <c r="N4730" s="270"/>
      <c r="O4730" s="268"/>
      <c r="P4730" s="268"/>
      <c r="Q4730" s="268"/>
      <c r="R4730" s="268"/>
      <c r="S4730" s="268"/>
      <c r="T4730" s="268"/>
      <c r="U4730" s="268"/>
      <c r="V4730" s="268"/>
      <c r="W4730" s="268"/>
      <c r="X4730" s="268"/>
      <c r="AC4730" s="268"/>
      <c r="AE4730" s="268"/>
      <c r="AF4730" s="268"/>
      <c r="AG4730" s="268"/>
      <c r="AH4730" s="268"/>
      <c r="AI4730" s="268"/>
      <c r="AM4730" s="268"/>
    </row>
    <row r="4731" spans="1:39" x14ac:dyDescent="0.25">
      <c r="A4731" s="268"/>
      <c r="B4731" s="268"/>
      <c r="C4731" s="268"/>
      <c r="D4731" s="268"/>
      <c r="E4731" s="268"/>
      <c r="F4731" s="268"/>
      <c r="G4731" s="271"/>
      <c r="H4731" s="268"/>
      <c r="I4731" s="268"/>
      <c r="K4731" s="270"/>
      <c r="L4731" s="270"/>
      <c r="M4731" s="270"/>
      <c r="N4731" s="270"/>
      <c r="O4731" s="268"/>
      <c r="P4731" s="268"/>
      <c r="Q4731" s="268"/>
      <c r="R4731" s="268"/>
      <c r="S4731" s="268"/>
      <c r="T4731" s="268"/>
      <c r="U4731" s="268"/>
      <c r="V4731" s="268"/>
      <c r="W4731" s="268"/>
      <c r="X4731" s="268"/>
      <c r="AC4731" s="268"/>
      <c r="AE4731" s="268"/>
      <c r="AF4731" s="268"/>
      <c r="AG4731" s="268"/>
      <c r="AH4731" s="268"/>
      <c r="AI4731" s="268"/>
      <c r="AM4731" s="268"/>
    </row>
    <row r="4732" spans="1:39" x14ac:dyDescent="0.25">
      <c r="A4732" s="268"/>
      <c r="B4732" s="268"/>
      <c r="C4732" s="268"/>
      <c r="D4732" s="268"/>
      <c r="E4732" s="268"/>
      <c r="F4732" s="268"/>
      <c r="G4732" s="271"/>
      <c r="H4732" s="268"/>
      <c r="K4732" s="270"/>
      <c r="L4732" s="270"/>
      <c r="M4732" s="270"/>
      <c r="N4732" s="270"/>
      <c r="O4732" s="268"/>
      <c r="P4732" s="268"/>
      <c r="Q4732" s="268"/>
      <c r="R4732" s="268"/>
      <c r="S4732" s="268"/>
      <c r="T4732" s="268"/>
      <c r="U4732" s="268"/>
      <c r="V4732" s="268"/>
      <c r="W4732" s="268"/>
      <c r="X4732" s="268"/>
      <c r="AC4732" s="268"/>
      <c r="AE4732" s="268"/>
      <c r="AF4732" s="268"/>
      <c r="AG4732" s="268"/>
      <c r="AH4732" s="268"/>
      <c r="AI4732" s="268"/>
      <c r="AM4732" s="268"/>
    </row>
    <row r="4733" spans="1:39" x14ac:dyDescent="0.25">
      <c r="A4733" s="268"/>
      <c r="B4733" s="268"/>
      <c r="C4733" s="268"/>
      <c r="D4733" s="268"/>
      <c r="E4733" s="268"/>
      <c r="F4733" s="268"/>
      <c r="G4733" s="271"/>
      <c r="H4733" s="268"/>
      <c r="K4733" s="270"/>
      <c r="L4733" s="270"/>
      <c r="M4733" s="270"/>
      <c r="N4733" s="270"/>
      <c r="O4733" s="268"/>
      <c r="P4733" s="268"/>
      <c r="Q4733" s="268"/>
      <c r="R4733" s="268"/>
      <c r="S4733" s="268"/>
      <c r="T4733" s="268"/>
      <c r="U4733" s="268"/>
      <c r="V4733" s="268"/>
      <c r="W4733" s="268"/>
      <c r="X4733" s="268"/>
      <c r="AC4733" s="268"/>
      <c r="AE4733" s="268"/>
      <c r="AF4733" s="268"/>
      <c r="AG4733" s="268"/>
      <c r="AH4733" s="268"/>
      <c r="AI4733" s="268"/>
      <c r="AM4733" s="268"/>
    </row>
    <row r="4734" spans="1:39" x14ac:dyDescent="0.25">
      <c r="A4734" s="268"/>
      <c r="B4734" s="268"/>
      <c r="C4734" s="268"/>
      <c r="D4734" s="268"/>
      <c r="E4734" s="268"/>
      <c r="F4734" s="268"/>
      <c r="G4734" s="271"/>
      <c r="H4734" s="268"/>
      <c r="K4734" s="270"/>
      <c r="L4734" s="270"/>
      <c r="M4734" s="270"/>
      <c r="N4734" s="270"/>
      <c r="O4734" s="268"/>
      <c r="P4734" s="268"/>
      <c r="Q4734" s="268"/>
      <c r="R4734" s="268"/>
      <c r="S4734" s="268"/>
      <c r="T4734" s="268"/>
      <c r="U4734" s="268"/>
      <c r="V4734" s="268"/>
      <c r="W4734" s="268"/>
      <c r="X4734" s="268"/>
      <c r="AC4734" s="268"/>
      <c r="AE4734" s="268"/>
      <c r="AF4734" s="268"/>
      <c r="AG4734" s="268"/>
      <c r="AH4734" s="268"/>
      <c r="AI4734" s="268"/>
      <c r="AM4734" s="268"/>
    </row>
    <row r="4735" spans="1:39" x14ac:dyDescent="0.25">
      <c r="A4735" s="268"/>
      <c r="B4735" s="268"/>
      <c r="C4735" s="268"/>
      <c r="D4735" s="268"/>
      <c r="E4735" s="268"/>
      <c r="F4735" s="268"/>
      <c r="G4735" s="271"/>
      <c r="H4735" s="268"/>
      <c r="K4735" s="270"/>
      <c r="L4735" s="270"/>
      <c r="M4735" s="270"/>
      <c r="N4735" s="270"/>
      <c r="O4735" s="268"/>
      <c r="P4735" s="268"/>
      <c r="Q4735" s="268"/>
      <c r="R4735" s="268"/>
      <c r="S4735" s="268"/>
      <c r="T4735" s="268"/>
      <c r="U4735" s="268"/>
      <c r="V4735" s="268"/>
      <c r="W4735" s="268"/>
      <c r="X4735" s="268"/>
      <c r="AC4735" s="268"/>
      <c r="AE4735" s="268"/>
      <c r="AF4735" s="268"/>
      <c r="AG4735" s="268"/>
      <c r="AH4735" s="268"/>
      <c r="AI4735" s="268"/>
      <c r="AM4735" s="268"/>
    </row>
    <row r="4736" spans="1:39" x14ac:dyDescent="0.25">
      <c r="A4736" s="268"/>
      <c r="B4736" s="268"/>
      <c r="C4736" s="268"/>
      <c r="D4736" s="268"/>
      <c r="E4736" s="268"/>
      <c r="F4736" s="268"/>
      <c r="G4736" s="271"/>
      <c r="H4736" s="268"/>
      <c r="K4736" s="270"/>
      <c r="L4736" s="270"/>
      <c r="M4736" s="270"/>
      <c r="N4736" s="270"/>
      <c r="O4736" s="268"/>
      <c r="P4736" s="268"/>
      <c r="Q4736" s="268"/>
      <c r="R4736" s="268"/>
      <c r="S4736" s="268"/>
      <c r="T4736" s="268"/>
      <c r="U4736" s="268"/>
      <c r="V4736" s="268"/>
      <c r="W4736" s="268"/>
      <c r="X4736" s="268"/>
      <c r="AC4736" s="268"/>
      <c r="AE4736" s="268"/>
      <c r="AF4736" s="268"/>
      <c r="AG4736" s="268"/>
      <c r="AH4736" s="268"/>
      <c r="AI4736" s="268"/>
      <c r="AM4736" s="268"/>
    </row>
    <row r="4737" spans="1:39" x14ac:dyDescent="0.25">
      <c r="A4737" s="268"/>
      <c r="B4737" s="268"/>
      <c r="C4737" s="268"/>
      <c r="D4737" s="268"/>
      <c r="E4737" s="268"/>
      <c r="F4737" s="268"/>
      <c r="G4737" s="271"/>
      <c r="H4737" s="268"/>
      <c r="K4737" s="270"/>
      <c r="L4737" s="270"/>
      <c r="M4737" s="270"/>
      <c r="N4737" s="270"/>
      <c r="O4737" s="268"/>
      <c r="P4737" s="268"/>
      <c r="Q4737" s="268"/>
      <c r="R4737" s="268"/>
      <c r="S4737" s="268"/>
      <c r="T4737" s="268"/>
      <c r="U4737" s="268"/>
      <c r="V4737" s="268"/>
      <c r="W4737" s="268"/>
      <c r="X4737" s="268"/>
      <c r="AC4737" s="268"/>
      <c r="AE4737" s="268"/>
      <c r="AF4737" s="268"/>
      <c r="AG4737" s="268"/>
      <c r="AH4737" s="268"/>
      <c r="AI4737" s="268"/>
      <c r="AM4737" s="268"/>
    </row>
    <row r="4738" spans="1:39" x14ac:dyDescent="0.25">
      <c r="A4738" s="268"/>
      <c r="B4738" s="268"/>
      <c r="C4738" s="268"/>
      <c r="D4738" s="268"/>
      <c r="E4738" s="268"/>
      <c r="F4738" s="268"/>
      <c r="G4738" s="271"/>
      <c r="H4738" s="268"/>
      <c r="K4738" s="270"/>
      <c r="L4738" s="270"/>
      <c r="M4738" s="270"/>
      <c r="N4738" s="270"/>
      <c r="O4738" s="268"/>
      <c r="P4738" s="268"/>
      <c r="Q4738" s="268"/>
      <c r="R4738" s="268"/>
      <c r="S4738" s="268"/>
      <c r="T4738" s="268"/>
      <c r="U4738" s="268"/>
      <c r="V4738" s="268"/>
      <c r="W4738" s="268"/>
      <c r="X4738" s="268"/>
      <c r="AC4738" s="268"/>
      <c r="AE4738" s="268"/>
      <c r="AF4738" s="268"/>
      <c r="AG4738" s="268"/>
      <c r="AH4738" s="268"/>
      <c r="AI4738" s="268"/>
      <c r="AM4738" s="268"/>
    </row>
    <row r="4739" spans="1:39" x14ac:dyDescent="0.25">
      <c r="A4739" s="268"/>
      <c r="B4739" s="268"/>
      <c r="C4739" s="268"/>
      <c r="D4739" s="268"/>
      <c r="E4739" s="268"/>
      <c r="F4739" s="268"/>
      <c r="G4739" s="271"/>
      <c r="H4739" s="268"/>
      <c r="K4739" s="270"/>
      <c r="L4739" s="270"/>
      <c r="M4739" s="270"/>
      <c r="N4739" s="270"/>
      <c r="O4739" s="268"/>
      <c r="P4739" s="268"/>
      <c r="Q4739" s="268"/>
      <c r="R4739" s="268"/>
      <c r="S4739" s="268"/>
      <c r="T4739" s="268"/>
      <c r="U4739" s="268"/>
      <c r="V4739" s="268"/>
      <c r="W4739" s="268"/>
      <c r="X4739" s="268"/>
      <c r="AC4739" s="268"/>
      <c r="AE4739" s="268"/>
      <c r="AF4739" s="268"/>
      <c r="AG4739" s="268"/>
      <c r="AH4739" s="268"/>
      <c r="AI4739" s="268"/>
      <c r="AM4739" s="268"/>
    </row>
    <row r="4740" spans="1:39" x14ac:dyDescent="0.25">
      <c r="A4740" s="268"/>
      <c r="B4740" s="268"/>
      <c r="C4740" s="268"/>
      <c r="D4740" s="268"/>
      <c r="E4740" s="268"/>
      <c r="F4740" s="268"/>
      <c r="G4740" s="271"/>
      <c r="H4740" s="268"/>
      <c r="K4740" s="270"/>
      <c r="L4740" s="270"/>
      <c r="M4740" s="270"/>
      <c r="N4740" s="270"/>
      <c r="O4740" s="268"/>
      <c r="P4740" s="268"/>
      <c r="Q4740" s="268"/>
      <c r="R4740" s="268"/>
      <c r="S4740" s="268"/>
      <c r="T4740" s="268"/>
      <c r="U4740" s="268"/>
      <c r="V4740" s="268"/>
      <c r="W4740" s="268"/>
      <c r="X4740" s="268"/>
      <c r="AC4740" s="268"/>
      <c r="AE4740" s="268"/>
      <c r="AF4740" s="268"/>
      <c r="AG4740" s="268"/>
      <c r="AH4740" s="268"/>
      <c r="AI4740" s="268"/>
      <c r="AM4740" s="268"/>
    </row>
    <row r="4741" spans="1:39" x14ac:dyDescent="0.25">
      <c r="A4741" s="268"/>
      <c r="B4741" s="268"/>
      <c r="C4741" s="268"/>
      <c r="D4741" s="268"/>
      <c r="E4741" s="268"/>
      <c r="F4741" s="268"/>
      <c r="G4741" s="271"/>
      <c r="H4741" s="268"/>
      <c r="K4741" s="270"/>
      <c r="L4741" s="270"/>
      <c r="M4741" s="270"/>
      <c r="N4741" s="270"/>
      <c r="O4741" s="268"/>
      <c r="P4741" s="268"/>
      <c r="Q4741" s="268"/>
      <c r="R4741" s="268"/>
      <c r="S4741" s="268"/>
      <c r="T4741" s="268"/>
      <c r="U4741" s="268"/>
      <c r="V4741" s="268"/>
      <c r="W4741" s="268"/>
      <c r="X4741" s="268"/>
      <c r="AC4741" s="268"/>
      <c r="AE4741" s="268"/>
      <c r="AF4741" s="268"/>
      <c r="AG4741" s="268"/>
      <c r="AH4741" s="268"/>
      <c r="AI4741" s="268"/>
      <c r="AM4741" s="268"/>
    </row>
    <row r="4742" spans="1:39" x14ac:dyDescent="0.25">
      <c r="A4742" s="268"/>
      <c r="B4742" s="268"/>
      <c r="C4742" s="268"/>
      <c r="D4742" s="268"/>
      <c r="E4742" s="268"/>
      <c r="F4742" s="268"/>
      <c r="G4742" s="271"/>
      <c r="H4742" s="268"/>
      <c r="K4742" s="270"/>
      <c r="L4742" s="270"/>
      <c r="M4742" s="270"/>
      <c r="N4742" s="270"/>
      <c r="O4742" s="268"/>
      <c r="P4742" s="268"/>
      <c r="Q4742" s="268"/>
      <c r="R4742" s="268"/>
      <c r="S4742" s="268"/>
      <c r="T4742" s="268"/>
      <c r="U4742" s="268"/>
      <c r="V4742" s="268"/>
      <c r="W4742" s="268"/>
      <c r="X4742" s="268"/>
      <c r="AC4742" s="268"/>
      <c r="AE4742" s="268"/>
      <c r="AF4742" s="268"/>
      <c r="AG4742" s="268"/>
      <c r="AH4742" s="268"/>
      <c r="AI4742" s="268"/>
      <c r="AM4742" s="268"/>
    </row>
    <row r="4743" spans="1:39" x14ac:dyDescent="0.25">
      <c r="A4743" s="268"/>
      <c r="B4743" s="268"/>
      <c r="C4743" s="268"/>
      <c r="D4743" s="268"/>
      <c r="E4743" s="268"/>
      <c r="F4743" s="268"/>
      <c r="G4743" s="271"/>
      <c r="H4743" s="268"/>
      <c r="I4743" s="268"/>
      <c r="K4743" s="270"/>
      <c r="L4743" s="270"/>
      <c r="M4743" s="270"/>
      <c r="N4743" s="270"/>
      <c r="O4743" s="268"/>
      <c r="P4743" s="268"/>
      <c r="Q4743" s="268"/>
      <c r="R4743" s="268"/>
      <c r="S4743" s="268"/>
      <c r="T4743" s="268"/>
      <c r="U4743" s="268"/>
      <c r="V4743" s="268"/>
      <c r="W4743" s="268"/>
      <c r="X4743" s="268"/>
      <c r="AC4743" s="268"/>
      <c r="AE4743" s="268"/>
      <c r="AF4743" s="268"/>
      <c r="AG4743" s="268"/>
      <c r="AH4743" s="268"/>
      <c r="AI4743" s="268"/>
      <c r="AM4743" s="268"/>
    </row>
    <row r="4744" spans="1:39" x14ac:dyDescent="0.25">
      <c r="A4744" s="268"/>
      <c r="B4744" s="268"/>
      <c r="C4744" s="268"/>
      <c r="D4744" s="268"/>
      <c r="E4744" s="268"/>
      <c r="F4744" s="268"/>
      <c r="G4744" s="271"/>
      <c r="H4744" s="268"/>
      <c r="I4744" s="268"/>
      <c r="K4744" s="270"/>
      <c r="L4744" s="270"/>
      <c r="M4744" s="270"/>
      <c r="N4744" s="270"/>
      <c r="O4744" s="268"/>
      <c r="P4744" s="268"/>
      <c r="Q4744" s="268"/>
      <c r="R4744" s="268"/>
      <c r="S4744" s="268"/>
      <c r="T4744" s="268"/>
      <c r="U4744" s="268"/>
      <c r="V4744" s="268"/>
      <c r="W4744" s="268"/>
      <c r="X4744" s="268"/>
      <c r="AC4744" s="268"/>
      <c r="AE4744" s="268"/>
      <c r="AF4744" s="268"/>
      <c r="AG4744" s="268"/>
      <c r="AH4744" s="268"/>
      <c r="AI4744" s="268"/>
      <c r="AM4744" s="268"/>
    </row>
    <row r="4745" spans="1:39" x14ac:dyDescent="0.25">
      <c r="A4745" s="268"/>
      <c r="B4745" s="268"/>
      <c r="C4745" s="268"/>
      <c r="D4745" s="268"/>
      <c r="E4745" s="268"/>
      <c r="F4745" s="268"/>
      <c r="G4745" s="271"/>
      <c r="H4745" s="268"/>
      <c r="I4745" s="268"/>
      <c r="K4745" s="270"/>
      <c r="L4745" s="270"/>
      <c r="M4745" s="270"/>
      <c r="N4745" s="270"/>
      <c r="O4745" s="268"/>
      <c r="P4745" s="268"/>
      <c r="Q4745" s="268"/>
      <c r="R4745" s="268"/>
      <c r="S4745" s="268"/>
      <c r="T4745" s="268"/>
      <c r="U4745" s="268"/>
      <c r="V4745" s="268"/>
      <c r="W4745" s="268"/>
      <c r="X4745" s="268"/>
      <c r="AC4745" s="268"/>
      <c r="AE4745" s="268"/>
      <c r="AF4745" s="268"/>
      <c r="AG4745" s="268"/>
      <c r="AH4745" s="268"/>
      <c r="AI4745" s="268"/>
      <c r="AM4745" s="268"/>
    </row>
    <row r="4746" spans="1:39" x14ac:dyDescent="0.25">
      <c r="A4746" s="268"/>
      <c r="B4746" s="268"/>
      <c r="C4746" s="268"/>
      <c r="D4746" s="268"/>
      <c r="E4746" s="268"/>
      <c r="F4746" s="268"/>
      <c r="G4746" s="271"/>
      <c r="H4746" s="268"/>
      <c r="K4746" s="270"/>
      <c r="L4746" s="270"/>
      <c r="M4746" s="270"/>
      <c r="N4746" s="270"/>
      <c r="O4746" s="268"/>
      <c r="P4746" s="268"/>
      <c r="Q4746" s="268"/>
      <c r="R4746" s="268"/>
      <c r="S4746" s="268"/>
      <c r="T4746" s="268"/>
      <c r="U4746" s="268"/>
      <c r="V4746" s="268"/>
      <c r="W4746" s="268"/>
      <c r="X4746" s="268"/>
      <c r="AC4746" s="268"/>
      <c r="AE4746" s="268"/>
      <c r="AF4746" s="268"/>
      <c r="AG4746" s="268"/>
      <c r="AH4746" s="268"/>
      <c r="AI4746" s="268"/>
      <c r="AM4746" s="268"/>
    </row>
    <row r="4747" spans="1:39" x14ac:dyDescent="0.25">
      <c r="A4747" s="268"/>
      <c r="B4747" s="268"/>
      <c r="C4747" s="268"/>
      <c r="D4747" s="268"/>
      <c r="E4747" s="268"/>
      <c r="F4747" s="268"/>
      <c r="G4747" s="271"/>
      <c r="H4747" s="268"/>
      <c r="I4747" s="2"/>
      <c r="K4747" s="270"/>
      <c r="L4747" s="270"/>
      <c r="M4747" s="270"/>
      <c r="N4747" s="270"/>
      <c r="O4747" s="268"/>
      <c r="P4747" s="268"/>
      <c r="Q4747" s="268"/>
      <c r="R4747" s="268"/>
      <c r="S4747" s="268"/>
      <c r="T4747" s="268"/>
      <c r="U4747" s="268"/>
      <c r="V4747" s="268"/>
      <c r="W4747" s="268"/>
      <c r="X4747" s="268"/>
      <c r="AC4747" s="268"/>
      <c r="AE4747" s="268"/>
      <c r="AF4747" s="268"/>
      <c r="AG4747" s="268"/>
      <c r="AH4747" s="268"/>
      <c r="AI4747" s="268"/>
      <c r="AM4747" s="268"/>
    </row>
    <row r="4748" spans="1:39" x14ac:dyDescent="0.25">
      <c r="A4748" s="268"/>
      <c r="B4748" s="268"/>
      <c r="C4748" s="268"/>
      <c r="D4748" s="268"/>
      <c r="E4748" s="268"/>
      <c r="F4748" s="268"/>
      <c r="G4748" s="271"/>
      <c r="H4748" s="268"/>
      <c r="I4748" s="268"/>
      <c r="J4748" s="2"/>
      <c r="K4748" s="270"/>
      <c r="L4748" s="270"/>
      <c r="M4748" s="270"/>
      <c r="N4748" s="270"/>
      <c r="O4748" s="268"/>
      <c r="P4748" s="268"/>
      <c r="Q4748" s="268"/>
      <c r="R4748" s="268"/>
      <c r="S4748" s="268"/>
      <c r="T4748" s="268"/>
      <c r="U4748" s="268"/>
      <c r="V4748" s="268"/>
      <c r="W4748" s="268"/>
      <c r="X4748" s="268"/>
      <c r="AC4748" s="268"/>
      <c r="AE4748" s="268"/>
      <c r="AF4748" s="268"/>
      <c r="AG4748" s="268"/>
      <c r="AH4748" s="268"/>
      <c r="AI4748" s="268"/>
      <c r="AM4748" s="268"/>
    </row>
    <row r="4749" spans="1:39" x14ac:dyDescent="0.25">
      <c r="A4749" s="268"/>
      <c r="B4749" s="268"/>
      <c r="C4749" s="268"/>
      <c r="D4749" s="268"/>
      <c r="E4749" s="268"/>
      <c r="F4749" s="268"/>
      <c r="G4749" s="271"/>
      <c r="H4749" s="268"/>
      <c r="I4749" s="268"/>
      <c r="J4749" s="2"/>
      <c r="K4749" s="270"/>
      <c r="L4749" s="270"/>
      <c r="M4749" s="270"/>
      <c r="N4749" s="270"/>
      <c r="O4749" s="268"/>
      <c r="P4749" s="268"/>
      <c r="Q4749" s="268"/>
      <c r="R4749" s="268"/>
      <c r="S4749" s="268"/>
      <c r="T4749" s="268"/>
      <c r="U4749" s="268"/>
      <c r="V4749" s="268"/>
      <c r="W4749" s="268"/>
      <c r="X4749" s="268"/>
      <c r="AC4749" s="268"/>
      <c r="AE4749" s="268"/>
      <c r="AF4749" s="268"/>
      <c r="AG4749" s="268"/>
      <c r="AH4749" s="268"/>
      <c r="AI4749" s="268"/>
      <c r="AM4749" s="268"/>
    </row>
    <row r="4750" spans="1:39" x14ac:dyDescent="0.25">
      <c r="A4750" s="268"/>
      <c r="B4750" s="268"/>
      <c r="C4750" s="268"/>
      <c r="D4750" s="268"/>
      <c r="E4750" s="268"/>
      <c r="F4750" s="268"/>
      <c r="G4750" s="271"/>
      <c r="H4750" s="268"/>
      <c r="I4750" s="268"/>
      <c r="K4750" s="270"/>
      <c r="L4750" s="270"/>
      <c r="M4750" s="270"/>
      <c r="N4750" s="270"/>
      <c r="O4750" s="268"/>
      <c r="P4750" s="268"/>
      <c r="Q4750" s="268"/>
      <c r="R4750" s="268"/>
      <c r="S4750" s="268"/>
      <c r="T4750" s="268"/>
      <c r="U4750" s="268"/>
      <c r="V4750" s="268"/>
      <c r="W4750" s="268"/>
      <c r="X4750" s="268"/>
      <c r="AC4750" s="268"/>
      <c r="AE4750" s="268"/>
      <c r="AF4750" s="268"/>
      <c r="AG4750" s="268"/>
      <c r="AH4750" s="268"/>
      <c r="AI4750" s="268"/>
      <c r="AM4750" s="268"/>
    </row>
    <row r="4751" spans="1:39" x14ac:dyDescent="0.25">
      <c r="A4751" s="268"/>
      <c r="B4751" s="268"/>
      <c r="C4751" s="268"/>
      <c r="D4751" s="268"/>
      <c r="E4751" s="268"/>
      <c r="F4751" s="268"/>
      <c r="G4751" s="271"/>
      <c r="H4751" s="268"/>
      <c r="I4751" s="268"/>
      <c r="K4751" s="270"/>
      <c r="L4751" s="270"/>
      <c r="M4751" s="270"/>
      <c r="N4751" s="270"/>
      <c r="O4751" s="268"/>
      <c r="P4751" s="268"/>
      <c r="Q4751" s="268"/>
      <c r="R4751" s="268"/>
      <c r="S4751" s="268"/>
      <c r="T4751" s="268"/>
      <c r="U4751" s="268"/>
      <c r="V4751" s="268"/>
      <c r="W4751" s="268"/>
      <c r="X4751" s="268"/>
      <c r="AC4751" s="268"/>
      <c r="AE4751" s="268"/>
      <c r="AF4751" s="268"/>
      <c r="AG4751" s="268"/>
      <c r="AH4751" s="268"/>
      <c r="AI4751" s="268"/>
      <c r="AM4751" s="268"/>
    </row>
    <row r="4752" spans="1:39" x14ac:dyDescent="0.25">
      <c r="A4752" s="268"/>
      <c r="B4752" s="268"/>
      <c r="C4752" s="268"/>
      <c r="D4752" s="268"/>
      <c r="E4752" s="268"/>
      <c r="F4752" s="268"/>
      <c r="G4752" s="271"/>
      <c r="H4752" s="268"/>
      <c r="I4752" s="268"/>
      <c r="K4752" s="270"/>
      <c r="L4752" s="270"/>
      <c r="M4752" s="270"/>
      <c r="N4752" s="270"/>
      <c r="O4752" s="268"/>
      <c r="P4752" s="268"/>
      <c r="Q4752" s="268"/>
      <c r="R4752" s="268"/>
      <c r="S4752" s="268"/>
      <c r="T4752" s="268"/>
      <c r="U4752" s="268"/>
      <c r="V4752" s="268"/>
      <c r="W4752" s="268"/>
      <c r="X4752" s="268"/>
      <c r="AC4752" s="268"/>
      <c r="AE4752" s="268"/>
      <c r="AF4752" s="268"/>
      <c r="AG4752" s="268"/>
      <c r="AH4752" s="268"/>
      <c r="AI4752" s="268"/>
      <c r="AM4752" s="268"/>
    </row>
    <row r="4753" spans="1:39" x14ac:dyDescent="0.25">
      <c r="A4753" s="268"/>
      <c r="B4753" s="268"/>
      <c r="C4753" s="268"/>
      <c r="D4753" s="268"/>
      <c r="E4753" s="268"/>
      <c r="F4753" s="268"/>
      <c r="G4753" s="271"/>
      <c r="H4753" s="268"/>
      <c r="I4753" s="268"/>
      <c r="K4753" s="270"/>
      <c r="L4753" s="270"/>
      <c r="M4753" s="270"/>
      <c r="N4753" s="270"/>
      <c r="O4753" s="268"/>
      <c r="P4753" s="268"/>
      <c r="Q4753" s="268"/>
      <c r="R4753" s="268"/>
      <c r="S4753" s="268"/>
      <c r="T4753" s="268"/>
      <c r="U4753" s="268"/>
      <c r="V4753" s="268"/>
      <c r="W4753" s="268"/>
      <c r="X4753" s="268"/>
      <c r="AC4753" s="268"/>
      <c r="AE4753" s="268"/>
      <c r="AF4753" s="268"/>
      <c r="AG4753" s="268"/>
      <c r="AH4753" s="268"/>
      <c r="AI4753" s="268"/>
      <c r="AM4753" s="268"/>
    </row>
    <row r="4754" spans="1:39" x14ac:dyDescent="0.25">
      <c r="A4754" s="268"/>
      <c r="B4754" s="268"/>
      <c r="C4754" s="268"/>
      <c r="D4754" s="268"/>
      <c r="E4754" s="268"/>
      <c r="F4754" s="268"/>
      <c r="G4754" s="271"/>
      <c r="H4754" s="268"/>
      <c r="I4754" s="268"/>
      <c r="K4754" s="270"/>
      <c r="L4754" s="270"/>
      <c r="M4754" s="270"/>
      <c r="N4754" s="270"/>
      <c r="O4754" s="268"/>
      <c r="P4754" s="268"/>
      <c r="Q4754" s="268"/>
      <c r="R4754" s="268"/>
      <c r="S4754" s="268"/>
      <c r="T4754" s="268"/>
      <c r="U4754" s="268"/>
      <c r="V4754" s="268"/>
      <c r="W4754" s="268"/>
      <c r="X4754" s="268"/>
      <c r="AC4754" s="268"/>
      <c r="AE4754" s="268"/>
      <c r="AF4754" s="268"/>
      <c r="AG4754" s="268"/>
      <c r="AH4754" s="268"/>
      <c r="AI4754" s="268"/>
      <c r="AM4754" s="268"/>
    </row>
    <row r="4755" spans="1:39" x14ac:dyDescent="0.25">
      <c r="A4755" s="268"/>
      <c r="B4755" s="268"/>
      <c r="C4755" s="268"/>
      <c r="D4755" s="268"/>
      <c r="E4755" s="268"/>
      <c r="F4755" s="268"/>
      <c r="G4755" s="271"/>
      <c r="H4755" s="268"/>
      <c r="I4755" s="268"/>
      <c r="K4755" s="270"/>
      <c r="L4755" s="270"/>
      <c r="M4755" s="270"/>
      <c r="N4755" s="270"/>
      <c r="O4755" s="268"/>
      <c r="P4755" s="268"/>
      <c r="Q4755" s="268"/>
      <c r="R4755" s="268"/>
      <c r="S4755" s="268"/>
      <c r="T4755" s="268"/>
      <c r="U4755" s="268"/>
      <c r="V4755" s="268"/>
      <c r="W4755" s="268"/>
      <c r="X4755" s="268"/>
      <c r="AC4755" s="268"/>
      <c r="AE4755" s="268"/>
      <c r="AF4755" s="268"/>
      <c r="AG4755" s="268"/>
      <c r="AH4755" s="268"/>
      <c r="AI4755" s="268"/>
      <c r="AM4755" s="268"/>
    </row>
    <row r="4756" spans="1:39" x14ac:dyDescent="0.25">
      <c r="A4756" s="268"/>
      <c r="B4756" s="268"/>
      <c r="C4756" s="268"/>
      <c r="D4756" s="268"/>
      <c r="E4756" s="268"/>
      <c r="F4756" s="268"/>
      <c r="G4756" s="271"/>
      <c r="H4756" s="268"/>
      <c r="I4756" s="268"/>
      <c r="K4756" s="270"/>
      <c r="L4756" s="270"/>
      <c r="M4756" s="270"/>
      <c r="N4756" s="270"/>
      <c r="O4756" s="268"/>
      <c r="P4756" s="268"/>
      <c r="Q4756" s="268"/>
      <c r="R4756" s="268"/>
      <c r="S4756" s="268"/>
      <c r="T4756" s="268"/>
      <c r="U4756" s="268"/>
      <c r="V4756" s="268"/>
      <c r="W4756" s="268"/>
      <c r="X4756" s="268"/>
      <c r="AC4756" s="268"/>
      <c r="AE4756" s="268"/>
      <c r="AF4756" s="268"/>
      <c r="AG4756" s="268"/>
      <c r="AH4756" s="268"/>
      <c r="AI4756" s="268"/>
      <c r="AM4756" s="268"/>
    </row>
    <row r="4757" spans="1:39" x14ac:dyDescent="0.25">
      <c r="A4757" s="268"/>
      <c r="B4757" s="268"/>
      <c r="C4757" s="268"/>
      <c r="D4757" s="268"/>
      <c r="E4757" s="268"/>
      <c r="F4757" s="268"/>
      <c r="G4757" s="271"/>
      <c r="H4757" s="268"/>
      <c r="I4757" s="268"/>
      <c r="K4757" s="270"/>
      <c r="L4757" s="270"/>
      <c r="M4757" s="270"/>
      <c r="N4757" s="270"/>
      <c r="O4757" s="268"/>
      <c r="P4757" s="268"/>
      <c r="Q4757" s="268"/>
      <c r="R4757" s="268"/>
      <c r="S4757" s="268"/>
      <c r="T4757" s="268"/>
      <c r="U4757" s="268"/>
      <c r="V4757" s="268"/>
      <c r="W4757" s="268"/>
      <c r="X4757" s="268"/>
      <c r="AC4757" s="268"/>
      <c r="AE4757" s="268"/>
      <c r="AF4757" s="268"/>
      <c r="AG4757" s="268"/>
      <c r="AH4757" s="268"/>
      <c r="AI4757" s="268"/>
      <c r="AM4757" s="268"/>
    </row>
    <row r="4758" spans="1:39" x14ac:dyDescent="0.25">
      <c r="A4758" s="268"/>
      <c r="B4758" s="268"/>
      <c r="C4758" s="268"/>
      <c r="D4758" s="268"/>
      <c r="E4758" s="268"/>
      <c r="F4758" s="268"/>
      <c r="G4758" s="271"/>
      <c r="H4758" s="268"/>
      <c r="I4758" s="268"/>
      <c r="K4758" s="270"/>
      <c r="L4758" s="270"/>
      <c r="M4758" s="270"/>
      <c r="N4758" s="270"/>
      <c r="O4758" s="268"/>
      <c r="P4758" s="268"/>
      <c r="Q4758" s="268"/>
      <c r="R4758" s="268"/>
      <c r="S4758" s="268"/>
      <c r="T4758" s="268"/>
      <c r="U4758" s="268"/>
      <c r="V4758" s="268"/>
      <c r="W4758" s="268"/>
      <c r="X4758" s="268"/>
      <c r="AC4758" s="268"/>
      <c r="AE4758" s="268"/>
      <c r="AF4758" s="268"/>
      <c r="AG4758" s="268"/>
      <c r="AH4758" s="268"/>
      <c r="AI4758" s="268"/>
      <c r="AM4758" s="268"/>
    </row>
    <row r="4759" spans="1:39" x14ac:dyDescent="0.25">
      <c r="A4759" s="268"/>
      <c r="B4759" s="268"/>
      <c r="C4759" s="268"/>
      <c r="D4759" s="268"/>
      <c r="E4759" s="268"/>
      <c r="F4759" s="268"/>
      <c r="G4759" s="271"/>
      <c r="H4759" s="268"/>
      <c r="I4759" s="268"/>
      <c r="K4759" s="270"/>
      <c r="L4759" s="270"/>
      <c r="M4759" s="270"/>
      <c r="N4759" s="270"/>
      <c r="O4759" s="268"/>
      <c r="P4759" s="268"/>
      <c r="Q4759" s="268"/>
      <c r="R4759" s="268"/>
      <c r="S4759" s="268"/>
      <c r="T4759" s="268"/>
      <c r="U4759" s="268"/>
      <c r="V4759" s="268"/>
      <c r="W4759" s="268"/>
      <c r="X4759" s="268"/>
      <c r="AC4759" s="268"/>
      <c r="AE4759" s="268"/>
      <c r="AF4759" s="268"/>
      <c r="AG4759" s="268"/>
      <c r="AH4759" s="268"/>
      <c r="AI4759" s="268"/>
      <c r="AM4759" s="268"/>
    </row>
    <row r="4760" spans="1:39" x14ac:dyDescent="0.25">
      <c r="A4760" s="268"/>
      <c r="B4760" s="268"/>
      <c r="C4760" s="268"/>
      <c r="D4760" s="268"/>
      <c r="E4760" s="268"/>
      <c r="F4760" s="268"/>
      <c r="G4760" s="271"/>
      <c r="H4760" s="268"/>
      <c r="I4760" s="268"/>
      <c r="K4760" s="270"/>
      <c r="L4760" s="270"/>
      <c r="M4760" s="270"/>
      <c r="N4760" s="270"/>
      <c r="O4760" s="268"/>
      <c r="P4760" s="268"/>
      <c r="Q4760" s="268"/>
      <c r="R4760" s="268"/>
      <c r="S4760" s="268"/>
      <c r="T4760" s="268"/>
      <c r="U4760" s="268"/>
      <c r="V4760" s="268"/>
      <c r="W4760" s="268"/>
      <c r="X4760" s="268"/>
      <c r="AC4760" s="268"/>
      <c r="AE4760" s="268"/>
      <c r="AF4760" s="268"/>
      <c r="AG4760" s="268"/>
      <c r="AH4760" s="268"/>
      <c r="AI4760" s="268"/>
      <c r="AM4760" s="268"/>
    </row>
    <row r="4761" spans="1:39" x14ac:dyDescent="0.25">
      <c r="A4761" s="268"/>
      <c r="B4761" s="268"/>
      <c r="C4761" s="268"/>
      <c r="D4761" s="268"/>
      <c r="E4761" s="268"/>
      <c r="F4761" s="268"/>
      <c r="G4761" s="271"/>
      <c r="H4761" s="268"/>
      <c r="I4761" s="268"/>
      <c r="K4761" s="270"/>
      <c r="L4761" s="270"/>
      <c r="M4761" s="270"/>
      <c r="N4761" s="270"/>
      <c r="O4761" s="268"/>
      <c r="P4761" s="268"/>
      <c r="Q4761" s="268"/>
      <c r="R4761" s="268"/>
      <c r="S4761" s="268"/>
      <c r="T4761" s="268"/>
      <c r="U4761" s="268"/>
      <c r="V4761" s="268"/>
      <c r="W4761" s="268"/>
      <c r="X4761" s="268"/>
      <c r="AC4761" s="268"/>
      <c r="AE4761" s="268"/>
      <c r="AF4761" s="268"/>
      <c r="AG4761" s="268"/>
      <c r="AH4761" s="268"/>
      <c r="AI4761" s="268"/>
      <c r="AM4761" s="268"/>
    </row>
    <row r="4762" spans="1:39" x14ac:dyDescent="0.25">
      <c r="A4762" s="268"/>
      <c r="B4762" s="268"/>
      <c r="C4762" s="268"/>
      <c r="D4762" s="268"/>
      <c r="E4762" s="268"/>
      <c r="F4762" s="268"/>
      <c r="G4762" s="271"/>
      <c r="H4762" s="268"/>
      <c r="K4762" s="270"/>
      <c r="L4762" s="270"/>
      <c r="M4762" s="270"/>
      <c r="N4762" s="270"/>
      <c r="O4762" s="268"/>
      <c r="P4762" s="268"/>
      <c r="Q4762" s="268"/>
      <c r="R4762" s="268"/>
      <c r="S4762" s="268"/>
      <c r="T4762" s="268"/>
      <c r="U4762" s="268"/>
      <c r="V4762" s="268"/>
      <c r="W4762" s="268"/>
      <c r="X4762" s="268"/>
      <c r="AC4762" s="268"/>
      <c r="AE4762" s="268"/>
      <c r="AF4762" s="268"/>
      <c r="AG4762" s="268"/>
      <c r="AH4762" s="268"/>
      <c r="AI4762" s="268"/>
      <c r="AM4762" s="268"/>
    </row>
    <row r="4763" spans="1:39" x14ac:dyDescent="0.25">
      <c r="A4763" s="268"/>
      <c r="B4763" s="268"/>
      <c r="C4763" s="268"/>
      <c r="D4763" s="268"/>
      <c r="E4763" s="268"/>
      <c r="F4763" s="268"/>
      <c r="G4763" s="271"/>
      <c r="H4763" s="268"/>
      <c r="K4763" s="270"/>
      <c r="L4763" s="270"/>
      <c r="M4763" s="270"/>
      <c r="N4763" s="270"/>
      <c r="O4763" s="268"/>
      <c r="P4763" s="268"/>
      <c r="Q4763" s="268"/>
      <c r="R4763" s="268"/>
      <c r="S4763" s="268"/>
      <c r="T4763" s="268"/>
      <c r="U4763" s="268"/>
      <c r="V4763" s="268"/>
      <c r="W4763" s="268"/>
      <c r="X4763" s="268"/>
      <c r="AC4763" s="268"/>
      <c r="AE4763" s="268"/>
      <c r="AF4763" s="268"/>
      <c r="AG4763" s="268"/>
      <c r="AH4763" s="268"/>
      <c r="AI4763" s="268"/>
      <c r="AM4763" s="268"/>
    </row>
    <row r="4764" spans="1:39" x14ac:dyDescent="0.25">
      <c r="A4764" s="268"/>
      <c r="B4764" s="268"/>
      <c r="C4764" s="268"/>
      <c r="D4764" s="268"/>
      <c r="E4764" s="268"/>
      <c r="F4764" s="268"/>
      <c r="G4764" s="271"/>
      <c r="H4764" s="268"/>
      <c r="I4764" s="268"/>
      <c r="K4764" s="270"/>
      <c r="L4764" s="270"/>
      <c r="M4764" s="270"/>
      <c r="N4764" s="270"/>
      <c r="O4764" s="268"/>
      <c r="P4764" s="268"/>
      <c r="Q4764" s="268"/>
      <c r="R4764" s="268"/>
      <c r="S4764" s="268"/>
      <c r="T4764" s="268"/>
      <c r="U4764" s="268"/>
      <c r="V4764" s="268"/>
      <c r="W4764" s="268"/>
      <c r="X4764" s="268"/>
      <c r="AC4764" s="268"/>
      <c r="AE4764" s="268"/>
      <c r="AF4764" s="268"/>
      <c r="AG4764" s="268"/>
      <c r="AH4764" s="268"/>
      <c r="AI4764" s="268"/>
      <c r="AM4764" s="268"/>
    </row>
    <row r="4765" spans="1:39" x14ac:dyDescent="0.25">
      <c r="A4765" s="268"/>
      <c r="B4765" s="268"/>
      <c r="C4765" s="268"/>
      <c r="D4765" s="268"/>
      <c r="E4765" s="268"/>
      <c r="F4765" s="268"/>
      <c r="G4765" s="271"/>
      <c r="H4765" s="268"/>
      <c r="I4765" s="268"/>
      <c r="K4765" s="270"/>
      <c r="L4765" s="270"/>
      <c r="M4765" s="270"/>
      <c r="N4765" s="270"/>
      <c r="O4765" s="268"/>
      <c r="P4765" s="268"/>
      <c r="Q4765" s="268"/>
      <c r="R4765" s="268"/>
      <c r="S4765" s="268"/>
      <c r="T4765" s="268"/>
      <c r="U4765" s="268"/>
      <c r="V4765" s="268"/>
      <c r="W4765" s="268"/>
      <c r="X4765" s="268"/>
      <c r="AC4765" s="268"/>
      <c r="AE4765" s="268"/>
      <c r="AF4765" s="268"/>
      <c r="AG4765" s="268"/>
      <c r="AH4765" s="268"/>
      <c r="AI4765" s="268"/>
      <c r="AM4765" s="268"/>
    </row>
    <row r="4766" spans="1:39" x14ac:dyDescent="0.25">
      <c r="A4766" s="268"/>
      <c r="B4766" s="268"/>
      <c r="C4766" s="268"/>
      <c r="D4766" s="268"/>
      <c r="E4766" s="268"/>
      <c r="F4766" s="268"/>
      <c r="G4766" s="271"/>
      <c r="H4766" s="268"/>
      <c r="I4766" s="2"/>
      <c r="K4766" s="270"/>
      <c r="L4766" s="270"/>
      <c r="M4766" s="270"/>
      <c r="N4766" s="270"/>
      <c r="O4766" s="268"/>
      <c r="P4766" s="268"/>
      <c r="Q4766" s="268"/>
      <c r="R4766" s="268"/>
      <c r="S4766" s="268"/>
      <c r="T4766" s="268"/>
      <c r="U4766" s="268"/>
      <c r="V4766" s="268"/>
      <c r="W4766" s="268"/>
      <c r="X4766" s="268"/>
      <c r="AC4766" s="268"/>
      <c r="AE4766" s="268"/>
      <c r="AF4766" s="268"/>
      <c r="AG4766" s="268"/>
      <c r="AH4766" s="268"/>
      <c r="AI4766" s="268"/>
      <c r="AM4766" s="268"/>
    </row>
    <row r="4767" spans="1:39" x14ac:dyDescent="0.25">
      <c r="A4767" s="268"/>
      <c r="B4767" s="268"/>
      <c r="C4767" s="268"/>
      <c r="D4767" s="268"/>
      <c r="E4767" s="268"/>
      <c r="F4767" s="268"/>
      <c r="G4767" s="271"/>
      <c r="H4767" s="268"/>
      <c r="I4767" s="268"/>
      <c r="J4767" s="2"/>
      <c r="K4767" s="270"/>
      <c r="L4767" s="270"/>
      <c r="M4767" s="270"/>
      <c r="N4767" s="270"/>
      <c r="O4767" s="268"/>
      <c r="P4767" s="268"/>
      <c r="Q4767" s="268"/>
      <c r="R4767" s="268"/>
      <c r="S4767" s="268"/>
      <c r="T4767" s="268"/>
      <c r="U4767" s="268"/>
      <c r="V4767" s="268"/>
      <c r="W4767" s="268"/>
      <c r="X4767" s="268"/>
      <c r="AC4767" s="268"/>
      <c r="AE4767" s="268"/>
      <c r="AF4767" s="268"/>
      <c r="AG4767" s="268"/>
      <c r="AH4767" s="268"/>
      <c r="AI4767" s="268"/>
      <c r="AM4767" s="268"/>
    </row>
    <row r="4768" spans="1:39" x14ac:dyDescent="0.25">
      <c r="A4768" s="268"/>
      <c r="B4768" s="268"/>
      <c r="C4768" s="268"/>
      <c r="D4768" s="268"/>
      <c r="E4768" s="268"/>
      <c r="F4768" s="268"/>
      <c r="G4768" s="271"/>
      <c r="H4768" s="268"/>
      <c r="I4768" s="2"/>
      <c r="K4768" s="270"/>
      <c r="L4768" s="270"/>
      <c r="M4768" s="270"/>
      <c r="N4768" s="270"/>
      <c r="O4768" s="268"/>
      <c r="P4768" s="268"/>
      <c r="Q4768" s="268"/>
      <c r="R4768" s="268"/>
      <c r="S4768" s="268"/>
      <c r="T4768" s="268"/>
      <c r="U4768" s="268"/>
      <c r="V4768" s="268"/>
      <c r="W4768" s="268"/>
      <c r="X4768" s="268"/>
      <c r="AC4768" s="268"/>
      <c r="AE4768" s="268"/>
      <c r="AF4768" s="268"/>
      <c r="AG4768" s="268"/>
      <c r="AH4768" s="268"/>
      <c r="AI4768" s="268"/>
      <c r="AM4768" s="268"/>
    </row>
    <row r="4769" spans="1:39" x14ac:dyDescent="0.25">
      <c r="A4769" s="268"/>
      <c r="B4769" s="268"/>
      <c r="C4769" s="268"/>
      <c r="D4769" s="268"/>
      <c r="E4769" s="268"/>
      <c r="F4769" s="268"/>
      <c r="G4769" s="271"/>
      <c r="H4769" s="268"/>
      <c r="K4769" s="270"/>
      <c r="L4769" s="270"/>
      <c r="M4769" s="270"/>
      <c r="N4769" s="270"/>
      <c r="O4769" s="268"/>
      <c r="P4769" s="268"/>
      <c r="Q4769" s="268"/>
      <c r="R4769" s="268"/>
      <c r="S4769" s="268"/>
      <c r="T4769" s="268"/>
      <c r="U4769" s="268"/>
      <c r="V4769" s="268"/>
      <c r="W4769" s="268"/>
      <c r="X4769" s="268"/>
      <c r="AC4769" s="268"/>
      <c r="AE4769" s="268"/>
      <c r="AF4769" s="268"/>
      <c r="AG4769" s="268"/>
      <c r="AH4769" s="268"/>
      <c r="AI4769" s="268"/>
      <c r="AM4769" s="268"/>
    </row>
    <row r="4770" spans="1:39" x14ac:dyDescent="0.25">
      <c r="A4770" s="268"/>
      <c r="B4770" s="268"/>
      <c r="C4770" s="268"/>
      <c r="D4770" s="268"/>
      <c r="E4770" s="268"/>
      <c r="F4770" s="268"/>
      <c r="G4770" s="271"/>
      <c r="H4770" s="268"/>
      <c r="K4770" s="270"/>
      <c r="L4770" s="270"/>
      <c r="M4770" s="270"/>
      <c r="N4770" s="270"/>
      <c r="O4770" s="268"/>
      <c r="P4770" s="268"/>
      <c r="Q4770" s="268"/>
      <c r="R4770" s="268"/>
      <c r="S4770" s="268"/>
      <c r="T4770" s="268"/>
      <c r="U4770" s="268"/>
      <c r="V4770" s="268"/>
      <c r="W4770" s="268"/>
      <c r="X4770" s="268"/>
      <c r="AC4770" s="268"/>
      <c r="AE4770" s="268"/>
      <c r="AF4770" s="268"/>
      <c r="AG4770" s="268"/>
      <c r="AH4770" s="268"/>
      <c r="AI4770" s="268"/>
      <c r="AM4770" s="268"/>
    </row>
    <row r="4771" spans="1:39" x14ac:dyDescent="0.25">
      <c r="A4771" s="268"/>
      <c r="B4771" s="268"/>
      <c r="C4771" s="268"/>
      <c r="D4771" s="268"/>
      <c r="E4771" s="268"/>
      <c r="F4771" s="268"/>
      <c r="G4771" s="271"/>
      <c r="H4771" s="268"/>
      <c r="K4771" s="270"/>
      <c r="L4771" s="270"/>
      <c r="M4771" s="270"/>
      <c r="N4771" s="270"/>
      <c r="O4771" s="268"/>
      <c r="P4771" s="268"/>
      <c r="Q4771" s="268"/>
      <c r="R4771" s="268"/>
      <c r="S4771" s="268"/>
      <c r="T4771" s="268"/>
      <c r="U4771" s="268"/>
      <c r="V4771" s="268"/>
      <c r="W4771" s="268"/>
      <c r="X4771" s="268"/>
      <c r="AC4771" s="268"/>
      <c r="AE4771" s="268"/>
      <c r="AF4771" s="268"/>
      <c r="AG4771" s="268"/>
      <c r="AH4771" s="268"/>
      <c r="AI4771" s="268"/>
      <c r="AM4771" s="268"/>
    </row>
    <row r="4772" spans="1:39" x14ac:dyDescent="0.25">
      <c r="A4772" s="268"/>
      <c r="B4772" s="268"/>
      <c r="C4772" s="268"/>
      <c r="D4772" s="268"/>
      <c r="E4772" s="268"/>
      <c r="F4772" s="268"/>
      <c r="G4772" s="271"/>
      <c r="H4772" s="268"/>
      <c r="K4772" s="270"/>
      <c r="L4772" s="270"/>
      <c r="M4772" s="270"/>
      <c r="N4772" s="270"/>
      <c r="O4772" s="268"/>
      <c r="P4772" s="268"/>
      <c r="Q4772" s="268"/>
      <c r="R4772" s="268"/>
      <c r="S4772" s="268"/>
      <c r="T4772" s="268"/>
      <c r="U4772" s="268"/>
      <c r="V4772" s="268"/>
      <c r="W4772" s="268"/>
      <c r="X4772" s="268"/>
      <c r="AC4772" s="268"/>
      <c r="AE4772" s="268"/>
      <c r="AF4772" s="268"/>
      <c r="AG4772" s="268"/>
      <c r="AH4772" s="268"/>
      <c r="AI4772" s="268"/>
      <c r="AM4772" s="268"/>
    </row>
    <row r="4773" spans="1:39" x14ac:dyDescent="0.25">
      <c r="A4773" s="268"/>
      <c r="B4773" s="268"/>
      <c r="C4773" s="268"/>
      <c r="D4773" s="268"/>
      <c r="E4773" s="268"/>
      <c r="F4773" s="268"/>
      <c r="G4773" s="271"/>
      <c r="H4773" s="268"/>
      <c r="K4773" s="270"/>
      <c r="L4773" s="270"/>
      <c r="M4773" s="270"/>
      <c r="N4773" s="270"/>
      <c r="O4773" s="268"/>
      <c r="P4773" s="268"/>
      <c r="Q4773" s="268"/>
      <c r="R4773" s="268"/>
      <c r="S4773" s="268"/>
      <c r="T4773" s="268"/>
      <c r="U4773" s="268"/>
      <c r="V4773" s="268"/>
      <c r="W4773" s="268"/>
      <c r="X4773" s="268"/>
      <c r="AC4773" s="268"/>
      <c r="AE4773" s="268"/>
      <c r="AF4773" s="268"/>
      <c r="AG4773" s="268"/>
      <c r="AH4773" s="268"/>
      <c r="AI4773" s="268"/>
      <c r="AM4773" s="268"/>
    </row>
    <row r="4774" spans="1:39" x14ac:dyDescent="0.25">
      <c r="A4774" s="268"/>
      <c r="B4774" s="268"/>
      <c r="C4774" s="268"/>
      <c r="D4774" s="268"/>
      <c r="E4774" s="268"/>
      <c r="F4774" s="268"/>
      <c r="G4774" s="271"/>
      <c r="H4774" s="268"/>
      <c r="K4774" s="270"/>
      <c r="L4774" s="270"/>
      <c r="M4774" s="270"/>
      <c r="N4774" s="270"/>
      <c r="O4774" s="268"/>
      <c r="P4774" s="268"/>
      <c r="Q4774" s="268"/>
      <c r="R4774" s="268"/>
      <c r="S4774" s="268"/>
      <c r="T4774" s="268"/>
      <c r="U4774" s="268"/>
      <c r="V4774" s="268"/>
      <c r="W4774" s="268"/>
      <c r="X4774" s="268"/>
      <c r="AC4774" s="268"/>
      <c r="AE4774" s="268"/>
      <c r="AF4774" s="268"/>
      <c r="AG4774" s="268"/>
      <c r="AH4774" s="268"/>
      <c r="AI4774" s="268"/>
      <c r="AM4774" s="268"/>
    </row>
    <row r="4775" spans="1:39" x14ac:dyDescent="0.25">
      <c r="A4775" s="268"/>
      <c r="B4775" s="268"/>
      <c r="C4775" s="268"/>
      <c r="D4775" s="268"/>
      <c r="E4775" s="268"/>
      <c r="F4775" s="268"/>
      <c r="G4775" s="271"/>
      <c r="H4775" s="268"/>
      <c r="K4775" s="270"/>
      <c r="L4775" s="270"/>
      <c r="M4775" s="270"/>
      <c r="N4775" s="270"/>
      <c r="O4775" s="268"/>
      <c r="P4775" s="268"/>
      <c r="Q4775" s="268"/>
      <c r="R4775" s="268"/>
      <c r="S4775" s="268"/>
      <c r="T4775" s="268"/>
      <c r="U4775" s="268"/>
      <c r="V4775" s="268"/>
      <c r="W4775" s="268"/>
      <c r="X4775" s="268"/>
      <c r="AC4775" s="268"/>
      <c r="AE4775" s="268"/>
      <c r="AF4775" s="268"/>
      <c r="AG4775" s="268"/>
      <c r="AH4775" s="268"/>
      <c r="AI4775" s="268"/>
      <c r="AM4775" s="268"/>
    </row>
    <row r="4776" spans="1:39" x14ac:dyDescent="0.25">
      <c r="A4776" s="268"/>
      <c r="B4776" s="268"/>
      <c r="C4776" s="268"/>
      <c r="D4776" s="268"/>
      <c r="E4776" s="268"/>
      <c r="F4776" s="268"/>
      <c r="G4776" s="271"/>
      <c r="H4776" s="268"/>
      <c r="K4776" s="270"/>
      <c r="L4776" s="270"/>
      <c r="M4776" s="270"/>
      <c r="N4776" s="270"/>
      <c r="O4776" s="268"/>
      <c r="P4776" s="268"/>
      <c r="Q4776" s="268"/>
      <c r="R4776" s="268"/>
      <c r="S4776" s="268"/>
      <c r="T4776" s="268"/>
      <c r="U4776" s="268"/>
      <c r="V4776" s="268"/>
      <c r="W4776" s="268"/>
      <c r="X4776" s="268"/>
      <c r="AC4776" s="268"/>
      <c r="AE4776" s="268"/>
      <c r="AF4776" s="268"/>
      <c r="AG4776" s="268"/>
      <c r="AH4776" s="268"/>
      <c r="AI4776" s="268"/>
      <c r="AM4776" s="268"/>
    </row>
    <row r="4777" spans="1:39" x14ac:dyDescent="0.25">
      <c r="A4777" s="268"/>
      <c r="B4777" s="268"/>
      <c r="C4777" s="268"/>
      <c r="D4777" s="268"/>
      <c r="E4777" s="268"/>
      <c r="F4777" s="268"/>
      <c r="G4777" s="271"/>
      <c r="H4777" s="268"/>
      <c r="K4777" s="270"/>
      <c r="L4777" s="270"/>
      <c r="M4777" s="270"/>
      <c r="N4777" s="270"/>
      <c r="O4777" s="268"/>
      <c r="P4777" s="268"/>
      <c r="Q4777" s="268"/>
      <c r="R4777" s="268"/>
      <c r="S4777" s="268"/>
      <c r="T4777" s="268"/>
      <c r="U4777" s="268"/>
      <c r="V4777" s="268"/>
      <c r="W4777" s="268"/>
      <c r="X4777" s="268"/>
      <c r="AC4777" s="268"/>
      <c r="AE4777" s="268"/>
      <c r="AF4777" s="268"/>
      <c r="AG4777" s="268"/>
      <c r="AH4777" s="268"/>
      <c r="AI4777" s="268"/>
      <c r="AM4777" s="268"/>
    </row>
    <row r="4778" spans="1:39" x14ac:dyDescent="0.25">
      <c r="A4778" s="268"/>
      <c r="B4778" s="268"/>
      <c r="C4778" s="268"/>
      <c r="D4778" s="268"/>
      <c r="E4778" s="268"/>
      <c r="F4778" s="268"/>
      <c r="G4778" s="271"/>
      <c r="H4778" s="268"/>
      <c r="K4778" s="270"/>
      <c r="L4778" s="270"/>
      <c r="M4778" s="270"/>
      <c r="N4778" s="270"/>
      <c r="O4778" s="268"/>
      <c r="P4778" s="268"/>
      <c r="Q4778" s="268"/>
      <c r="R4778" s="268"/>
      <c r="S4778" s="268"/>
      <c r="T4778" s="268"/>
      <c r="U4778" s="268"/>
      <c r="V4778" s="268"/>
      <c r="W4778" s="268"/>
      <c r="X4778" s="268"/>
      <c r="AC4778" s="268"/>
      <c r="AE4778" s="268"/>
      <c r="AF4778" s="268"/>
      <c r="AG4778" s="268"/>
      <c r="AH4778" s="268"/>
      <c r="AI4778" s="268"/>
      <c r="AM4778" s="268"/>
    </row>
    <row r="4779" spans="1:39" x14ac:dyDescent="0.25">
      <c r="A4779" s="268"/>
      <c r="B4779" s="268"/>
      <c r="C4779" s="268"/>
      <c r="D4779" s="268"/>
      <c r="E4779" s="268"/>
      <c r="F4779" s="268"/>
      <c r="G4779" s="271"/>
      <c r="H4779" s="268"/>
      <c r="K4779" s="270"/>
      <c r="L4779" s="270"/>
      <c r="M4779" s="270"/>
      <c r="N4779" s="270"/>
      <c r="O4779" s="268"/>
      <c r="P4779" s="268"/>
      <c r="Q4779" s="268"/>
      <c r="R4779" s="268"/>
      <c r="S4779" s="268"/>
      <c r="T4779" s="268"/>
      <c r="U4779" s="268"/>
      <c r="V4779" s="268"/>
      <c r="W4779" s="268"/>
      <c r="X4779" s="268"/>
      <c r="AC4779" s="268"/>
      <c r="AE4779" s="268"/>
      <c r="AF4779" s="268"/>
      <c r="AG4779" s="268"/>
      <c r="AH4779" s="268"/>
      <c r="AI4779" s="268"/>
      <c r="AM4779" s="268"/>
    </row>
    <row r="4780" spans="1:39" x14ac:dyDescent="0.25">
      <c r="A4780" s="268"/>
      <c r="B4780" s="268"/>
      <c r="C4780" s="268"/>
      <c r="D4780" s="268"/>
      <c r="E4780" s="268"/>
      <c r="F4780" s="268"/>
      <c r="G4780" s="271"/>
      <c r="H4780" s="268"/>
      <c r="K4780" s="270"/>
      <c r="L4780" s="270"/>
      <c r="M4780" s="270"/>
      <c r="N4780" s="270"/>
      <c r="O4780" s="268"/>
      <c r="P4780" s="268"/>
      <c r="Q4780" s="268"/>
      <c r="R4780" s="268"/>
      <c r="S4780" s="268"/>
      <c r="T4780" s="268"/>
      <c r="U4780" s="268"/>
      <c r="V4780" s="268"/>
      <c r="W4780" s="268"/>
      <c r="X4780" s="268"/>
      <c r="AC4780" s="268"/>
      <c r="AE4780" s="268"/>
      <c r="AF4780" s="268"/>
      <c r="AG4780" s="268"/>
      <c r="AH4780" s="268"/>
      <c r="AI4780" s="268"/>
      <c r="AM4780" s="268"/>
    </row>
    <row r="4781" spans="1:39" x14ac:dyDescent="0.25">
      <c r="A4781" s="268"/>
      <c r="B4781" s="268"/>
      <c r="C4781" s="268"/>
      <c r="D4781" s="268"/>
      <c r="E4781" s="268"/>
      <c r="F4781" s="268"/>
      <c r="G4781" s="271"/>
      <c r="H4781" s="268"/>
      <c r="I4781" s="2"/>
      <c r="K4781" s="270"/>
      <c r="L4781" s="270"/>
      <c r="M4781" s="270"/>
      <c r="N4781" s="270"/>
      <c r="O4781" s="268"/>
      <c r="P4781" s="268"/>
      <c r="Q4781" s="268"/>
      <c r="R4781" s="268"/>
      <c r="S4781" s="268"/>
      <c r="T4781" s="268"/>
      <c r="U4781" s="268"/>
      <c r="V4781" s="268"/>
      <c r="W4781" s="268"/>
      <c r="X4781" s="268"/>
      <c r="AC4781" s="268"/>
      <c r="AE4781" s="268"/>
      <c r="AF4781" s="268"/>
      <c r="AG4781" s="268"/>
      <c r="AH4781" s="268"/>
      <c r="AI4781" s="268"/>
      <c r="AM4781" s="268"/>
    </row>
    <row r="4782" spans="1:39" x14ac:dyDescent="0.25">
      <c r="A4782" s="268"/>
      <c r="B4782" s="268"/>
      <c r="C4782" s="268"/>
      <c r="D4782" s="268"/>
      <c r="E4782" s="268"/>
      <c r="F4782" s="268"/>
      <c r="G4782" s="271"/>
      <c r="H4782" s="268"/>
      <c r="I4782" s="268"/>
      <c r="K4782" s="270"/>
      <c r="L4782" s="270"/>
      <c r="M4782" s="270"/>
      <c r="N4782" s="270"/>
      <c r="O4782" s="268"/>
      <c r="P4782" s="268"/>
      <c r="Q4782" s="268"/>
      <c r="R4782" s="268"/>
      <c r="S4782" s="268"/>
      <c r="T4782" s="268"/>
      <c r="U4782" s="268"/>
      <c r="V4782" s="268"/>
      <c r="W4782" s="268"/>
      <c r="X4782" s="268"/>
      <c r="AC4782" s="268"/>
      <c r="AE4782" s="268"/>
      <c r="AF4782" s="268"/>
      <c r="AG4782" s="268"/>
      <c r="AH4782" s="268"/>
      <c r="AI4782" s="268"/>
      <c r="AM4782" s="268"/>
    </row>
    <row r="4783" spans="1:39" x14ac:dyDescent="0.25">
      <c r="A4783" s="268"/>
      <c r="B4783" s="268"/>
      <c r="C4783" s="268"/>
      <c r="D4783" s="268"/>
      <c r="E4783" s="268"/>
      <c r="F4783" s="268"/>
      <c r="G4783" s="271"/>
      <c r="H4783" s="268"/>
      <c r="I4783" s="268"/>
      <c r="K4783" s="270"/>
      <c r="L4783" s="270"/>
      <c r="M4783" s="270"/>
      <c r="N4783" s="270"/>
      <c r="O4783" s="268"/>
      <c r="P4783" s="268"/>
      <c r="Q4783" s="268"/>
      <c r="R4783" s="268"/>
      <c r="S4783" s="268"/>
      <c r="T4783" s="268"/>
      <c r="U4783" s="268"/>
      <c r="V4783" s="268"/>
      <c r="W4783" s="268"/>
      <c r="X4783" s="268"/>
      <c r="AC4783" s="268"/>
      <c r="AE4783" s="268"/>
      <c r="AF4783" s="268"/>
      <c r="AG4783" s="268"/>
      <c r="AH4783" s="268"/>
      <c r="AI4783" s="268"/>
      <c r="AM4783" s="268"/>
    </row>
    <row r="4784" spans="1:39" x14ac:dyDescent="0.25">
      <c r="A4784" s="268"/>
      <c r="B4784" s="268"/>
      <c r="C4784" s="268"/>
      <c r="D4784" s="268"/>
      <c r="E4784" s="268"/>
      <c r="F4784" s="268"/>
      <c r="G4784" s="271"/>
      <c r="H4784" s="268"/>
      <c r="I4784" s="268"/>
      <c r="K4784" s="270"/>
      <c r="L4784" s="270"/>
      <c r="M4784" s="270"/>
      <c r="N4784" s="270"/>
      <c r="O4784" s="268"/>
      <c r="P4784" s="268"/>
      <c r="Q4784" s="268"/>
      <c r="R4784" s="268"/>
      <c r="S4784" s="268"/>
      <c r="T4784" s="268"/>
      <c r="U4784" s="268"/>
      <c r="V4784" s="268"/>
      <c r="W4784" s="268"/>
      <c r="X4784" s="268"/>
      <c r="AC4784" s="268"/>
      <c r="AE4784" s="268"/>
      <c r="AF4784" s="268"/>
      <c r="AG4784" s="268"/>
      <c r="AH4784" s="268"/>
      <c r="AI4784" s="268"/>
      <c r="AM4784" s="268"/>
    </row>
    <row r="4785" spans="1:39" x14ac:dyDescent="0.25">
      <c r="A4785" s="268"/>
      <c r="B4785" s="268"/>
      <c r="C4785" s="268"/>
      <c r="D4785" s="268"/>
      <c r="E4785" s="268"/>
      <c r="F4785" s="268"/>
      <c r="G4785" s="271"/>
      <c r="H4785" s="268"/>
      <c r="K4785" s="270"/>
      <c r="L4785" s="270"/>
      <c r="M4785" s="270"/>
      <c r="N4785" s="270"/>
      <c r="O4785" s="268"/>
      <c r="P4785" s="268"/>
      <c r="Q4785" s="268"/>
      <c r="R4785" s="268"/>
      <c r="S4785" s="268"/>
      <c r="T4785" s="268"/>
      <c r="U4785" s="268"/>
      <c r="V4785" s="268"/>
      <c r="W4785" s="268"/>
      <c r="X4785" s="268"/>
      <c r="AC4785" s="268"/>
      <c r="AE4785" s="268"/>
      <c r="AF4785" s="268"/>
      <c r="AG4785" s="268"/>
      <c r="AH4785" s="268"/>
      <c r="AI4785" s="268"/>
      <c r="AM4785" s="268"/>
    </row>
    <row r="4786" spans="1:39" x14ac:dyDescent="0.25">
      <c r="A4786" s="268"/>
      <c r="B4786" s="268"/>
      <c r="C4786" s="268"/>
      <c r="D4786" s="268"/>
      <c r="E4786" s="268"/>
      <c r="F4786" s="268"/>
      <c r="G4786" s="271"/>
      <c r="H4786" s="268"/>
      <c r="K4786" s="270"/>
      <c r="L4786" s="270"/>
      <c r="M4786" s="270"/>
      <c r="N4786" s="270"/>
      <c r="O4786" s="268"/>
      <c r="P4786" s="268"/>
      <c r="Q4786" s="268"/>
      <c r="R4786" s="268"/>
      <c r="S4786" s="268"/>
      <c r="T4786" s="268"/>
      <c r="U4786" s="268"/>
      <c r="V4786" s="268"/>
      <c r="W4786" s="268"/>
      <c r="X4786" s="268"/>
      <c r="AC4786" s="268"/>
      <c r="AE4786" s="268"/>
      <c r="AF4786" s="268"/>
      <c r="AG4786" s="268"/>
      <c r="AH4786" s="268"/>
      <c r="AI4786" s="268"/>
      <c r="AM4786" s="268"/>
    </row>
    <row r="4787" spans="1:39" x14ac:dyDescent="0.25">
      <c r="A4787" s="268"/>
      <c r="B4787" s="268"/>
      <c r="C4787" s="268"/>
      <c r="D4787" s="268"/>
      <c r="E4787" s="268"/>
      <c r="F4787" s="268"/>
      <c r="G4787" s="271"/>
      <c r="H4787" s="268"/>
      <c r="K4787" s="270"/>
      <c r="L4787" s="270"/>
      <c r="M4787" s="270"/>
      <c r="N4787" s="270"/>
      <c r="O4787" s="268"/>
      <c r="P4787" s="268"/>
      <c r="Q4787" s="268"/>
      <c r="R4787" s="268"/>
      <c r="S4787" s="268"/>
      <c r="T4787" s="268"/>
      <c r="U4787" s="268"/>
      <c r="V4787" s="268"/>
      <c r="W4787" s="268"/>
      <c r="X4787" s="268"/>
      <c r="AC4787" s="268"/>
      <c r="AE4787" s="268"/>
      <c r="AF4787" s="268"/>
      <c r="AG4787" s="268"/>
      <c r="AH4787" s="268"/>
      <c r="AI4787" s="268"/>
      <c r="AM4787" s="268"/>
    </row>
    <row r="4788" spans="1:39" x14ac:dyDescent="0.25">
      <c r="A4788" s="268"/>
      <c r="B4788" s="268"/>
      <c r="C4788" s="268"/>
      <c r="D4788" s="268"/>
      <c r="E4788" s="268"/>
      <c r="F4788" s="268"/>
      <c r="G4788" s="271"/>
      <c r="H4788" s="268"/>
      <c r="I4788" s="268"/>
      <c r="K4788" s="270"/>
      <c r="L4788" s="270"/>
      <c r="M4788" s="270"/>
      <c r="N4788" s="270"/>
      <c r="O4788" s="268"/>
      <c r="P4788" s="268"/>
      <c r="Q4788" s="268"/>
      <c r="R4788" s="268"/>
      <c r="S4788" s="268"/>
      <c r="T4788" s="268"/>
      <c r="U4788" s="268"/>
      <c r="V4788" s="268"/>
      <c r="W4788" s="268"/>
      <c r="X4788" s="268"/>
      <c r="AC4788" s="268"/>
      <c r="AE4788" s="268"/>
      <c r="AF4788" s="268"/>
      <c r="AG4788" s="268"/>
      <c r="AH4788" s="268"/>
      <c r="AI4788" s="268"/>
      <c r="AM4788" s="268"/>
    </row>
    <row r="4789" spans="1:39" x14ac:dyDescent="0.25">
      <c r="A4789" s="268"/>
      <c r="B4789" s="268"/>
      <c r="C4789" s="268"/>
      <c r="D4789" s="268"/>
      <c r="E4789" s="268"/>
      <c r="F4789" s="268"/>
      <c r="G4789" s="271"/>
      <c r="H4789" s="268"/>
      <c r="I4789" s="268"/>
      <c r="K4789" s="270"/>
      <c r="L4789" s="270"/>
      <c r="M4789" s="270"/>
      <c r="N4789" s="270"/>
      <c r="O4789" s="268"/>
      <c r="P4789" s="268"/>
      <c r="Q4789" s="268"/>
      <c r="R4789" s="268"/>
      <c r="S4789" s="268"/>
      <c r="T4789" s="268"/>
      <c r="U4789" s="268"/>
      <c r="V4789" s="268"/>
      <c r="W4789" s="268"/>
      <c r="X4789" s="268"/>
      <c r="AC4789" s="268"/>
      <c r="AE4789" s="268"/>
      <c r="AF4789" s="268"/>
      <c r="AG4789" s="268"/>
      <c r="AH4789" s="268"/>
      <c r="AI4789" s="268"/>
      <c r="AM4789" s="268"/>
    </row>
    <row r="4790" spans="1:39" x14ac:dyDescent="0.25">
      <c r="A4790" s="268"/>
      <c r="B4790" s="268"/>
      <c r="C4790" s="268"/>
      <c r="D4790" s="268"/>
      <c r="E4790" s="268"/>
      <c r="F4790" s="268"/>
      <c r="G4790" s="271"/>
      <c r="H4790" s="268"/>
      <c r="I4790" s="268"/>
      <c r="K4790" s="270"/>
      <c r="L4790" s="270"/>
      <c r="M4790" s="270"/>
      <c r="N4790" s="270"/>
      <c r="O4790" s="268"/>
      <c r="P4790" s="268"/>
      <c r="Q4790" s="268"/>
      <c r="R4790" s="268"/>
      <c r="S4790" s="268"/>
      <c r="T4790" s="268"/>
      <c r="U4790" s="268"/>
      <c r="V4790" s="268"/>
      <c r="W4790" s="268"/>
      <c r="X4790" s="268"/>
      <c r="AC4790" s="268"/>
      <c r="AE4790" s="268"/>
      <c r="AF4790" s="268"/>
      <c r="AG4790" s="268"/>
      <c r="AH4790" s="268"/>
      <c r="AI4790" s="268"/>
      <c r="AM4790" s="268"/>
    </row>
    <row r="4791" spans="1:39" x14ac:dyDescent="0.25">
      <c r="A4791" s="268"/>
      <c r="B4791" s="268"/>
      <c r="C4791" s="268"/>
      <c r="D4791" s="268"/>
      <c r="E4791" s="268"/>
      <c r="F4791" s="268"/>
      <c r="G4791" s="271"/>
      <c r="H4791" s="268"/>
      <c r="I4791" s="2"/>
      <c r="K4791" s="270"/>
      <c r="L4791" s="270"/>
      <c r="M4791" s="270"/>
      <c r="N4791" s="270"/>
      <c r="O4791" s="268"/>
      <c r="P4791" s="268"/>
      <c r="Q4791" s="268"/>
      <c r="R4791" s="268"/>
      <c r="S4791" s="268"/>
      <c r="T4791" s="268"/>
      <c r="U4791" s="268"/>
      <c r="V4791" s="268"/>
      <c r="W4791" s="268"/>
      <c r="X4791" s="268"/>
      <c r="AC4791" s="268"/>
      <c r="AE4791" s="268"/>
      <c r="AF4791" s="268"/>
      <c r="AG4791" s="268"/>
      <c r="AH4791" s="268"/>
      <c r="AI4791" s="268"/>
      <c r="AM4791" s="268"/>
    </row>
    <row r="4792" spans="1:39" x14ac:dyDescent="0.25">
      <c r="A4792" s="268"/>
      <c r="B4792" s="268"/>
      <c r="C4792" s="268"/>
      <c r="D4792" s="268"/>
      <c r="E4792" s="268"/>
      <c r="F4792" s="268"/>
      <c r="G4792" s="271"/>
      <c r="H4792" s="268"/>
      <c r="I4792" s="2"/>
      <c r="K4792" s="270"/>
      <c r="L4792" s="270"/>
      <c r="M4792" s="270"/>
      <c r="N4792" s="270"/>
      <c r="O4792" s="268"/>
      <c r="P4792" s="268"/>
      <c r="Q4792" s="268"/>
      <c r="R4792" s="268"/>
      <c r="S4792" s="268"/>
      <c r="T4792" s="268"/>
      <c r="U4792" s="268"/>
      <c r="V4792" s="268"/>
      <c r="W4792" s="268"/>
      <c r="X4792" s="268"/>
      <c r="AC4792" s="268"/>
      <c r="AE4792" s="268"/>
      <c r="AF4792" s="268"/>
      <c r="AG4792" s="268"/>
      <c r="AH4792" s="268"/>
      <c r="AI4792" s="268"/>
      <c r="AM4792" s="268"/>
    </row>
    <row r="4793" spans="1:39" x14ac:dyDescent="0.25">
      <c r="A4793" s="268"/>
      <c r="B4793" s="268"/>
      <c r="C4793" s="268"/>
      <c r="D4793" s="268"/>
      <c r="E4793" s="268"/>
      <c r="F4793" s="268"/>
      <c r="G4793" s="271"/>
      <c r="H4793" s="268"/>
      <c r="I4793" s="2"/>
      <c r="K4793" s="270"/>
      <c r="L4793" s="270"/>
      <c r="M4793" s="270"/>
      <c r="N4793" s="270"/>
      <c r="O4793" s="268"/>
      <c r="P4793" s="268"/>
      <c r="Q4793" s="268"/>
      <c r="R4793" s="268"/>
      <c r="S4793" s="268"/>
      <c r="T4793" s="268"/>
      <c r="U4793" s="268"/>
      <c r="V4793" s="268"/>
      <c r="W4793" s="268"/>
      <c r="X4793" s="268"/>
      <c r="AC4793" s="268"/>
      <c r="AE4793" s="268"/>
      <c r="AF4793" s="268"/>
      <c r="AG4793" s="268"/>
      <c r="AH4793" s="268"/>
      <c r="AI4793" s="268"/>
      <c r="AM4793" s="268"/>
    </row>
    <row r="4794" spans="1:39" x14ac:dyDescent="0.25">
      <c r="A4794" s="268"/>
      <c r="B4794" s="268"/>
      <c r="C4794" s="268"/>
      <c r="D4794" s="268"/>
      <c r="E4794" s="268"/>
      <c r="F4794" s="268"/>
      <c r="G4794" s="271"/>
      <c r="H4794" s="268"/>
      <c r="K4794" s="270"/>
      <c r="L4794" s="270"/>
      <c r="M4794" s="270"/>
      <c r="N4794" s="270"/>
      <c r="O4794" s="268"/>
      <c r="P4794" s="268"/>
      <c r="Q4794" s="268"/>
      <c r="R4794" s="268"/>
      <c r="S4794" s="268"/>
      <c r="T4794" s="268"/>
      <c r="U4794" s="268"/>
      <c r="V4794" s="268"/>
      <c r="W4794" s="268"/>
      <c r="X4794" s="268"/>
      <c r="AC4794" s="268"/>
      <c r="AE4794" s="268"/>
      <c r="AF4794" s="268"/>
      <c r="AG4794" s="268"/>
      <c r="AH4794" s="268"/>
      <c r="AI4794" s="268"/>
      <c r="AM4794" s="268"/>
    </row>
    <row r="4795" spans="1:39" x14ac:dyDescent="0.25">
      <c r="A4795" s="268"/>
      <c r="B4795" s="268"/>
      <c r="C4795" s="268"/>
      <c r="D4795" s="268"/>
      <c r="E4795" s="268"/>
      <c r="F4795" s="268"/>
      <c r="G4795" s="271"/>
      <c r="H4795" s="268"/>
      <c r="K4795" s="270"/>
      <c r="L4795" s="270"/>
      <c r="M4795" s="270"/>
      <c r="N4795" s="270"/>
      <c r="O4795" s="268"/>
      <c r="P4795" s="268"/>
      <c r="Q4795" s="268"/>
      <c r="R4795" s="268"/>
      <c r="S4795" s="268"/>
      <c r="T4795" s="268"/>
      <c r="U4795" s="268"/>
      <c r="V4795" s="268"/>
      <c r="W4795" s="268"/>
      <c r="X4795" s="268"/>
      <c r="AC4795" s="268"/>
      <c r="AE4795" s="268"/>
      <c r="AF4795" s="268"/>
      <c r="AG4795" s="268"/>
      <c r="AH4795" s="268"/>
      <c r="AI4795" s="268"/>
      <c r="AM4795" s="268"/>
    </row>
    <row r="4796" spans="1:39" x14ac:dyDescent="0.25">
      <c r="A4796" s="268"/>
      <c r="B4796" s="268"/>
      <c r="C4796" s="268"/>
      <c r="D4796" s="268"/>
      <c r="E4796" s="268"/>
      <c r="F4796" s="268"/>
      <c r="G4796" s="271"/>
      <c r="H4796" s="268"/>
      <c r="I4796" s="268"/>
      <c r="K4796" s="270"/>
      <c r="L4796" s="270"/>
      <c r="M4796" s="270"/>
      <c r="N4796" s="270"/>
      <c r="O4796" s="268"/>
      <c r="P4796" s="268"/>
      <c r="Q4796" s="268"/>
      <c r="R4796" s="268"/>
      <c r="S4796" s="268"/>
      <c r="T4796" s="268"/>
      <c r="U4796" s="268"/>
      <c r="V4796" s="268"/>
      <c r="W4796" s="268"/>
      <c r="X4796" s="268"/>
      <c r="AC4796" s="268"/>
      <c r="AE4796" s="268"/>
      <c r="AF4796" s="268"/>
      <c r="AG4796" s="268"/>
      <c r="AH4796" s="268"/>
      <c r="AI4796" s="268"/>
      <c r="AM4796" s="268"/>
    </row>
    <row r="4797" spans="1:39" x14ac:dyDescent="0.25">
      <c r="A4797" s="268"/>
      <c r="B4797" s="268"/>
      <c r="C4797" s="268"/>
      <c r="D4797" s="268"/>
      <c r="E4797" s="268"/>
      <c r="F4797" s="268"/>
      <c r="G4797" s="271"/>
      <c r="H4797" s="268"/>
      <c r="K4797" s="270"/>
      <c r="L4797" s="270"/>
      <c r="M4797" s="270"/>
      <c r="N4797" s="270"/>
      <c r="O4797" s="268"/>
      <c r="P4797" s="268"/>
      <c r="Q4797" s="268"/>
      <c r="R4797" s="268"/>
      <c r="S4797" s="268"/>
      <c r="T4797" s="268"/>
      <c r="U4797" s="268"/>
      <c r="V4797" s="268"/>
      <c r="W4797" s="268"/>
      <c r="X4797" s="268"/>
      <c r="AC4797" s="268"/>
      <c r="AE4797" s="268"/>
      <c r="AF4797" s="268"/>
      <c r="AG4797" s="268"/>
      <c r="AH4797" s="268"/>
      <c r="AI4797" s="268"/>
      <c r="AM4797" s="268"/>
    </row>
    <row r="4798" spans="1:39" x14ac:dyDescent="0.25">
      <c r="A4798" s="268"/>
      <c r="B4798" s="268"/>
      <c r="C4798" s="268"/>
      <c r="D4798" s="268"/>
      <c r="E4798" s="268"/>
      <c r="F4798" s="268"/>
      <c r="G4798" s="271"/>
      <c r="H4798" s="268"/>
      <c r="I4798" s="268"/>
      <c r="J4798" s="2"/>
      <c r="K4798" s="270"/>
      <c r="L4798" s="270"/>
      <c r="M4798" s="270"/>
      <c r="N4798" s="270"/>
      <c r="O4798" s="268"/>
      <c r="P4798" s="268"/>
      <c r="Q4798" s="268"/>
      <c r="R4798" s="268"/>
      <c r="S4798" s="268"/>
      <c r="T4798" s="268"/>
      <c r="U4798" s="268"/>
      <c r="V4798" s="268"/>
      <c r="W4798" s="268"/>
      <c r="X4798" s="268"/>
      <c r="AC4798" s="268"/>
      <c r="AE4798" s="268"/>
      <c r="AF4798" s="268"/>
      <c r="AG4798" s="268"/>
      <c r="AH4798" s="268"/>
      <c r="AI4798" s="268"/>
      <c r="AM4798" s="268"/>
    </row>
    <row r="4799" spans="1:39" x14ac:dyDescent="0.25">
      <c r="A4799" s="268"/>
      <c r="B4799" s="268"/>
      <c r="C4799" s="268"/>
      <c r="D4799" s="268"/>
      <c r="E4799" s="268"/>
      <c r="F4799" s="268"/>
      <c r="G4799" s="271"/>
      <c r="H4799" s="268"/>
      <c r="I4799" s="268"/>
      <c r="J4799" s="2"/>
      <c r="K4799" s="270"/>
      <c r="L4799" s="270"/>
      <c r="M4799" s="270"/>
      <c r="N4799" s="270"/>
      <c r="O4799" s="268"/>
      <c r="P4799" s="268"/>
      <c r="Q4799" s="268"/>
      <c r="R4799" s="268"/>
      <c r="S4799" s="268"/>
      <c r="T4799" s="268"/>
      <c r="U4799" s="268"/>
      <c r="V4799" s="268"/>
      <c r="W4799" s="268"/>
      <c r="X4799" s="268"/>
      <c r="AC4799" s="268"/>
      <c r="AE4799" s="268"/>
      <c r="AF4799" s="268"/>
      <c r="AG4799" s="268"/>
      <c r="AH4799" s="268"/>
      <c r="AI4799" s="268"/>
      <c r="AM4799" s="268"/>
    </row>
    <row r="4800" spans="1:39" x14ac:dyDescent="0.25">
      <c r="A4800" s="268"/>
      <c r="B4800" s="268"/>
      <c r="C4800" s="268"/>
      <c r="D4800" s="268"/>
      <c r="E4800" s="268"/>
      <c r="F4800" s="268"/>
      <c r="G4800" s="271"/>
      <c r="H4800" s="268"/>
      <c r="I4800" s="268"/>
      <c r="K4800" s="270"/>
      <c r="L4800" s="270"/>
      <c r="M4800" s="270"/>
      <c r="N4800" s="270"/>
      <c r="O4800" s="268"/>
      <c r="P4800" s="268"/>
      <c r="Q4800" s="268"/>
      <c r="R4800" s="268"/>
      <c r="S4800" s="268"/>
      <c r="T4800" s="268"/>
      <c r="U4800" s="268"/>
      <c r="V4800" s="268"/>
      <c r="W4800" s="268"/>
      <c r="X4800" s="268"/>
      <c r="AC4800" s="268"/>
      <c r="AE4800" s="268"/>
      <c r="AF4800" s="268"/>
      <c r="AG4800" s="268"/>
      <c r="AH4800" s="268"/>
      <c r="AI4800" s="268"/>
      <c r="AM4800" s="268"/>
    </row>
    <row r="4801" spans="1:39" x14ac:dyDescent="0.25">
      <c r="A4801" s="268"/>
      <c r="B4801" s="268"/>
      <c r="C4801" s="268"/>
      <c r="D4801" s="268"/>
      <c r="E4801" s="268"/>
      <c r="F4801" s="268"/>
      <c r="G4801" s="271"/>
      <c r="H4801" s="268"/>
      <c r="I4801" s="268"/>
      <c r="K4801" s="270"/>
      <c r="L4801" s="270"/>
      <c r="M4801" s="270"/>
      <c r="N4801" s="270"/>
      <c r="O4801" s="268"/>
      <c r="P4801" s="268"/>
      <c r="Q4801" s="268"/>
      <c r="R4801" s="268"/>
      <c r="S4801" s="268"/>
      <c r="T4801" s="268"/>
      <c r="U4801" s="268"/>
      <c r="V4801" s="268"/>
      <c r="W4801" s="268"/>
      <c r="X4801" s="268"/>
      <c r="AC4801" s="268"/>
      <c r="AE4801" s="268"/>
      <c r="AF4801" s="268"/>
      <c r="AG4801" s="268"/>
      <c r="AH4801" s="268"/>
      <c r="AI4801" s="268"/>
      <c r="AM4801" s="268"/>
    </row>
    <row r="4802" spans="1:39" x14ac:dyDescent="0.25">
      <c r="A4802" s="268"/>
      <c r="B4802" s="268"/>
      <c r="C4802" s="268"/>
      <c r="D4802" s="268"/>
      <c r="E4802" s="268"/>
      <c r="F4802" s="268"/>
      <c r="G4802" s="271"/>
      <c r="H4802" s="268"/>
      <c r="I4802" s="268"/>
      <c r="K4802" s="270"/>
      <c r="L4802" s="270"/>
      <c r="M4802" s="270"/>
      <c r="N4802" s="270"/>
      <c r="O4802" s="268"/>
      <c r="P4802" s="268"/>
      <c r="Q4802" s="268"/>
      <c r="R4802" s="268"/>
      <c r="S4802" s="268"/>
      <c r="T4802" s="268"/>
      <c r="U4802" s="268"/>
      <c r="V4802" s="268"/>
      <c r="W4802" s="268"/>
      <c r="X4802" s="268"/>
      <c r="AC4802" s="268"/>
      <c r="AE4802" s="268"/>
      <c r="AF4802" s="268"/>
      <c r="AG4802" s="268"/>
      <c r="AH4802" s="268"/>
      <c r="AI4802" s="268"/>
      <c r="AM4802" s="268"/>
    </row>
    <row r="4803" spans="1:39" x14ac:dyDescent="0.25">
      <c r="A4803" s="268"/>
      <c r="B4803" s="268"/>
      <c r="C4803" s="268"/>
      <c r="D4803" s="268"/>
      <c r="E4803" s="268"/>
      <c r="F4803" s="268"/>
      <c r="G4803" s="271"/>
      <c r="H4803" s="268"/>
      <c r="I4803" s="268"/>
      <c r="K4803" s="270"/>
      <c r="L4803" s="270"/>
      <c r="M4803" s="270"/>
      <c r="N4803" s="270"/>
      <c r="O4803" s="268"/>
      <c r="P4803" s="268"/>
      <c r="Q4803" s="268"/>
      <c r="R4803" s="268"/>
      <c r="S4803" s="268"/>
      <c r="T4803" s="268"/>
      <c r="U4803" s="268"/>
      <c r="V4803" s="268"/>
      <c r="W4803" s="268"/>
      <c r="X4803" s="268"/>
      <c r="AC4803" s="268"/>
      <c r="AE4803" s="268"/>
      <c r="AF4803" s="268"/>
      <c r="AG4803" s="268"/>
      <c r="AH4803" s="268"/>
      <c r="AI4803" s="268"/>
      <c r="AM4803" s="268"/>
    </row>
    <row r="4804" spans="1:39" x14ac:dyDescent="0.25">
      <c r="A4804" s="268"/>
      <c r="B4804" s="268"/>
      <c r="C4804" s="268"/>
      <c r="D4804" s="268"/>
      <c r="E4804" s="268"/>
      <c r="F4804" s="268"/>
      <c r="G4804" s="271"/>
      <c r="H4804" s="268"/>
      <c r="I4804" s="268"/>
      <c r="K4804" s="270"/>
      <c r="L4804" s="270"/>
      <c r="M4804" s="270"/>
      <c r="N4804" s="270"/>
      <c r="O4804" s="268"/>
      <c r="P4804" s="268"/>
      <c r="Q4804" s="268"/>
      <c r="R4804" s="268"/>
      <c r="S4804" s="268"/>
      <c r="T4804" s="268"/>
      <c r="U4804" s="268"/>
      <c r="V4804" s="268"/>
      <c r="W4804" s="268"/>
      <c r="X4804" s="268"/>
      <c r="AC4804" s="268"/>
      <c r="AE4804" s="268"/>
      <c r="AF4804" s="268"/>
      <c r="AG4804" s="268"/>
      <c r="AH4804" s="268"/>
      <c r="AI4804" s="268"/>
      <c r="AM4804" s="268"/>
    </row>
    <row r="4805" spans="1:39" x14ac:dyDescent="0.25">
      <c r="A4805" s="268"/>
      <c r="B4805" s="268"/>
      <c r="C4805" s="268"/>
      <c r="D4805" s="268"/>
      <c r="E4805" s="268"/>
      <c r="F4805" s="268"/>
      <c r="G4805" s="271"/>
      <c r="H4805" s="268"/>
      <c r="I4805" s="268"/>
      <c r="K4805" s="270"/>
      <c r="L4805" s="270"/>
      <c r="M4805" s="270"/>
      <c r="N4805" s="270"/>
      <c r="O4805" s="268"/>
      <c r="P4805" s="268"/>
      <c r="Q4805" s="268"/>
      <c r="R4805" s="268"/>
      <c r="S4805" s="268"/>
      <c r="T4805" s="268"/>
      <c r="U4805" s="268"/>
      <c r="V4805" s="268"/>
      <c r="W4805" s="268"/>
      <c r="X4805" s="268"/>
      <c r="AC4805" s="268"/>
      <c r="AE4805" s="268"/>
      <c r="AF4805" s="268"/>
      <c r="AG4805" s="268"/>
      <c r="AH4805" s="268"/>
      <c r="AI4805" s="268"/>
      <c r="AM4805" s="268"/>
    </row>
    <row r="4806" spans="1:39" x14ac:dyDescent="0.25">
      <c r="A4806" s="268"/>
      <c r="B4806" s="268"/>
      <c r="C4806" s="268"/>
      <c r="D4806" s="268"/>
      <c r="E4806" s="268"/>
      <c r="F4806" s="268"/>
      <c r="G4806" s="271"/>
      <c r="H4806" s="268"/>
      <c r="I4806" s="268"/>
      <c r="J4806" s="2"/>
      <c r="K4806" s="270"/>
      <c r="L4806" s="270"/>
      <c r="M4806" s="270"/>
      <c r="N4806" s="270"/>
      <c r="O4806" s="268"/>
      <c r="P4806" s="268"/>
      <c r="Q4806" s="268"/>
      <c r="R4806" s="268"/>
      <c r="S4806" s="268"/>
      <c r="T4806" s="268"/>
      <c r="U4806" s="268"/>
      <c r="V4806" s="268"/>
      <c r="W4806" s="268"/>
      <c r="X4806" s="268"/>
      <c r="AC4806" s="268"/>
      <c r="AE4806" s="268"/>
      <c r="AF4806" s="268"/>
      <c r="AG4806" s="268"/>
      <c r="AH4806" s="268"/>
      <c r="AI4806" s="268"/>
      <c r="AM4806" s="268"/>
    </row>
    <row r="4807" spans="1:39" x14ac:dyDescent="0.25">
      <c r="A4807" s="268"/>
      <c r="B4807" s="268"/>
      <c r="C4807" s="268"/>
      <c r="D4807" s="268"/>
      <c r="E4807" s="268"/>
      <c r="F4807" s="268"/>
      <c r="G4807" s="271"/>
      <c r="H4807" s="268"/>
      <c r="I4807" s="268"/>
      <c r="K4807" s="270"/>
      <c r="L4807" s="270"/>
      <c r="M4807" s="270"/>
      <c r="N4807" s="270"/>
      <c r="O4807" s="268"/>
      <c r="P4807" s="268"/>
      <c r="Q4807" s="268"/>
      <c r="R4807" s="268"/>
      <c r="S4807" s="268"/>
      <c r="T4807" s="268"/>
      <c r="U4807" s="268"/>
      <c r="V4807" s="268"/>
      <c r="W4807" s="268"/>
      <c r="X4807" s="268"/>
      <c r="AC4807" s="268"/>
      <c r="AE4807" s="268"/>
      <c r="AF4807" s="268"/>
      <c r="AG4807" s="268"/>
      <c r="AH4807" s="268"/>
      <c r="AI4807" s="268"/>
      <c r="AM4807" s="268"/>
    </row>
    <row r="4808" spans="1:39" x14ac:dyDescent="0.25">
      <c r="A4808" s="268"/>
      <c r="B4808" s="268"/>
      <c r="C4808" s="268"/>
      <c r="D4808" s="268"/>
      <c r="E4808" s="268"/>
      <c r="F4808" s="268"/>
      <c r="G4808" s="271"/>
      <c r="H4808" s="268"/>
      <c r="I4808" s="268"/>
      <c r="K4808" s="270"/>
      <c r="L4808" s="270"/>
      <c r="M4808" s="270"/>
      <c r="N4808" s="270"/>
      <c r="O4808" s="268"/>
      <c r="P4808" s="268"/>
      <c r="Q4808" s="268"/>
      <c r="R4808" s="268"/>
      <c r="S4808" s="268"/>
      <c r="T4808" s="268"/>
      <c r="U4808" s="268"/>
      <c r="V4808" s="268"/>
      <c r="W4808" s="268"/>
      <c r="X4808" s="268"/>
      <c r="AC4808" s="268"/>
      <c r="AE4808" s="268"/>
      <c r="AF4808" s="268"/>
      <c r="AG4808" s="268"/>
      <c r="AH4808" s="268"/>
      <c r="AI4808" s="268"/>
      <c r="AM4808" s="268"/>
    </row>
    <row r="4809" spans="1:39" x14ac:dyDescent="0.25">
      <c r="A4809" s="268"/>
      <c r="B4809" s="268"/>
      <c r="C4809" s="268"/>
      <c r="D4809" s="268"/>
      <c r="E4809" s="268"/>
      <c r="F4809" s="268"/>
      <c r="G4809" s="271"/>
      <c r="H4809" s="268"/>
      <c r="I4809" s="268"/>
      <c r="K4809" s="270"/>
      <c r="L4809" s="270"/>
      <c r="M4809" s="270"/>
      <c r="N4809" s="270"/>
      <c r="O4809" s="268"/>
      <c r="P4809" s="268"/>
      <c r="Q4809" s="268"/>
      <c r="R4809" s="268"/>
      <c r="S4809" s="268"/>
      <c r="T4809" s="268"/>
      <c r="U4809" s="268"/>
      <c r="V4809" s="268"/>
      <c r="W4809" s="268"/>
      <c r="X4809" s="268"/>
      <c r="AC4809" s="268"/>
      <c r="AE4809" s="268"/>
      <c r="AF4809" s="268"/>
      <c r="AG4809" s="268"/>
      <c r="AH4809" s="268"/>
      <c r="AI4809" s="268"/>
      <c r="AM4809" s="268"/>
    </row>
    <row r="4810" spans="1:39" x14ac:dyDescent="0.25">
      <c r="A4810" s="268"/>
      <c r="B4810" s="268"/>
      <c r="C4810" s="268"/>
      <c r="D4810" s="268"/>
      <c r="E4810" s="268"/>
      <c r="F4810" s="268"/>
      <c r="G4810" s="271"/>
      <c r="H4810" s="268"/>
      <c r="I4810" s="268"/>
      <c r="K4810" s="270"/>
      <c r="L4810" s="270"/>
      <c r="M4810" s="270"/>
      <c r="N4810" s="270"/>
      <c r="O4810" s="268"/>
      <c r="P4810" s="268"/>
      <c r="Q4810" s="268"/>
      <c r="R4810" s="268"/>
      <c r="S4810" s="268"/>
      <c r="T4810" s="268"/>
      <c r="U4810" s="268"/>
      <c r="V4810" s="268"/>
      <c r="W4810" s="268"/>
      <c r="X4810" s="268"/>
      <c r="AC4810" s="268"/>
      <c r="AE4810" s="268"/>
      <c r="AF4810" s="268"/>
      <c r="AG4810" s="268"/>
      <c r="AH4810" s="268"/>
      <c r="AI4810" s="268"/>
      <c r="AM4810" s="268"/>
    </row>
    <row r="4811" spans="1:39" x14ac:dyDescent="0.25">
      <c r="A4811" s="268"/>
      <c r="B4811" s="268"/>
      <c r="C4811" s="268"/>
      <c r="D4811" s="268"/>
      <c r="E4811" s="268"/>
      <c r="F4811" s="268"/>
      <c r="G4811" s="271"/>
      <c r="H4811" s="268"/>
      <c r="I4811" s="268"/>
      <c r="J4811" s="2"/>
      <c r="K4811" s="270"/>
      <c r="L4811" s="270"/>
      <c r="M4811" s="270"/>
      <c r="N4811" s="270"/>
      <c r="O4811" s="268"/>
      <c r="P4811" s="268"/>
      <c r="Q4811" s="268"/>
      <c r="R4811" s="268"/>
      <c r="S4811" s="268"/>
      <c r="T4811" s="268"/>
      <c r="U4811" s="268"/>
      <c r="V4811" s="268"/>
      <c r="W4811" s="268"/>
      <c r="X4811" s="268"/>
      <c r="AC4811" s="268"/>
      <c r="AE4811" s="268"/>
      <c r="AF4811" s="268"/>
      <c r="AG4811" s="268"/>
      <c r="AH4811" s="268"/>
      <c r="AI4811" s="268"/>
      <c r="AM4811" s="268"/>
    </row>
    <row r="4812" spans="1:39" x14ac:dyDescent="0.25">
      <c r="A4812" s="268"/>
      <c r="B4812" s="268"/>
      <c r="C4812" s="268"/>
      <c r="D4812" s="268"/>
      <c r="E4812" s="268"/>
      <c r="F4812" s="268"/>
      <c r="G4812" s="271"/>
      <c r="H4812" s="268"/>
      <c r="I4812" s="268"/>
      <c r="K4812" s="270"/>
      <c r="L4812" s="270"/>
      <c r="M4812" s="270"/>
      <c r="N4812" s="270"/>
      <c r="O4812" s="268"/>
      <c r="P4812" s="268"/>
      <c r="Q4812" s="268"/>
      <c r="R4812" s="268"/>
      <c r="S4812" s="268"/>
      <c r="T4812" s="268"/>
      <c r="U4812" s="268"/>
      <c r="V4812" s="268"/>
      <c r="W4812" s="268"/>
      <c r="X4812" s="268"/>
      <c r="AC4812" s="268"/>
      <c r="AE4812" s="268"/>
      <c r="AF4812" s="268"/>
      <c r="AG4812" s="268"/>
      <c r="AH4812" s="268"/>
      <c r="AI4812" s="268"/>
      <c r="AM4812" s="268"/>
    </row>
    <row r="4813" spans="1:39" x14ac:dyDescent="0.25">
      <c r="A4813" s="268"/>
      <c r="B4813" s="268"/>
      <c r="C4813" s="268"/>
      <c r="D4813" s="268"/>
      <c r="E4813" s="268"/>
      <c r="F4813" s="268"/>
      <c r="G4813" s="271"/>
      <c r="H4813" s="268"/>
      <c r="I4813" s="268"/>
      <c r="K4813" s="270"/>
      <c r="L4813" s="270"/>
      <c r="M4813" s="270"/>
      <c r="N4813" s="270"/>
      <c r="O4813" s="268"/>
      <c r="P4813" s="268"/>
      <c r="Q4813" s="268"/>
      <c r="R4813" s="268"/>
      <c r="S4813" s="268"/>
      <c r="T4813" s="268"/>
      <c r="U4813" s="268"/>
      <c r="V4813" s="268"/>
      <c r="W4813" s="268"/>
      <c r="X4813" s="268"/>
      <c r="AC4813" s="268"/>
      <c r="AE4813" s="268"/>
      <c r="AF4813" s="268"/>
      <c r="AG4813" s="268"/>
      <c r="AH4813" s="268"/>
      <c r="AI4813" s="268"/>
      <c r="AM4813" s="268"/>
    </row>
    <row r="4814" spans="1:39" x14ac:dyDescent="0.25">
      <c r="A4814" s="268"/>
      <c r="B4814" s="268"/>
      <c r="C4814" s="268"/>
      <c r="D4814" s="268"/>
      <c r="E4814" s="268"/>
      <c r="F4814" s="268"/>
      <c r="G4814" s="271"/>
      <c r="H4814" s="268"/>
      <c r="I4814" s="268"/>
      <c r="K4814" s="270"/>
      <c r="L4814" s="270"/>
      <c r="M4814" s="270"/>
      <c r="N4814" s="270"/>
      <c r="O4814" s="268"/>
      <c r="P4814" s="268"/>
      <c r="Q4814" s="268"/>
      <c r="R4814" s="268"/>
      <c r="S4814" s="268"/>
      <c r="T4814" s="268"/>
      <c r="U4814" s="268"/>
      <c r="V4814" s="268"/>
      <c r="W4814" s="268"/>
      <c r="X4814" s="268"/>
      <c r="AC4814" s="268"/>
      <c r="AE4814" s="268"/>
      <c r="AF4814" s="268"/>
      <c r="AG4814" s="268"/>
      <c r="AH4814" s="268"/>
      <c r="AI4814" s="268"/>
      <c r="AM4814" s="268"/>
    </row>
    <row r="4815" spans="1:39" x14ac:dyDescent="0.25">
      <c r="A4815" s="268"/>
      <c r="B4815" s="268"/>
      <c r="C4815" s="268"/>
      <c r="D4815" s="268"/>
      <c r="E4815" s="268"/>
      <c r="F4815" s="268"/>
      <c r="G4815" s="271"/>
      <c r="H4815" s="268"/>
      <c r="K4815" s="270"/>
      <c r="L4815" s="270"/>
      <c r="M4815" s="270"/>
      <c r="N4815" s="270"/>
      <c r="O4815" s="268"/>
      <c r="P4815" s="268"/>
      <c r="Q4815" s="268"/>
      <c r="R4815" s="268"/>
      <c r="S4815" s="268"/>
      <c r="T4815" s="268"/>
      <c r="U4815" s="268"/>
      <c r="V4815" s="268"/>
      <c r="W4815" s="268"/>
      <c r="X4815" s="268"/>
      <c r="AC4815" s="268"/>
      <c r="AE4815" s="268"/>
      <c r="AF4815" s="268"/>
      <c r="AG4815" s="268"/>
      <c r="AH4815" s="268"/>
      <c r="AI4815" s="268"/>
      <c r="AM4815" s="268"/>
    </row>
    <row r="4816" spans="1:39" x14ac:dyDescent="0.25">
      <c r="A4816" s="268"/>
      <c r="B4816" s="268"/>
      <c r="C4816" s="268"/>
      <c r="D4816" s="268"/>
      <c r="E4816" s="268"/>
      <c r="F4816" s="268"/>
      <c r="G4816" s="271"/>
      <c r="H4816" s="268"/>
      <c r="K4816" s="270"/>
      <c r="L4816" s="270"/>
      <c r="M4816" s="270"/>
      <c r="N4816" s="270"/>
      <c r="O4816" s="268"/>
      <c r="P4816" s="268"/>
      <c r="Q4816" s="268"/>
      <c r="R4816" s="268"/>
      <c r="S4816" s="268"/>
      <c r="T4816" s="268"/>
      <c r="U4816" s="268"/>
      <c r="V4816" s="268"/>
      <c r="W4816" s="268"/>
      <c r="X4816" s="268"/>
      <c r="AC4816" s="268"/>
      <c r="AE4816" s="268"/>
      <c r="AF4816" s="268"/>
      <c r="AG4816" s="268"/>
      <c r="AH4816" s="268"/>
      <c r="AI4816" s="268"/>
      <c r="AM4816" s="268"/>
    </row>
    <row r="4817" spans="1:39" x14ac:dyDescent="0.25">
      <c r="A4817" s="268"/>
      <c r="B4817" s="268"/>
      <c r="C4817" s="268"/>
      <c r="D4817" s="268"/>
      <c r="E4817" s="268"/>
      <c r="F4817" s="268"/>
      <c r="G4817" s="271"/>
      <c r="H4817" s="268"/>
      <c r="K4817" s="270"/>
      <c r="L4817" s="270"/>
      <c r="M4817" s="270"/>
      <c r="N4817" s="270"/>
      <c r="O4817" s="268"/>
      <c r="P4817" s="268"/>
      <c r="Q4817" s="268"/>
      <c r="R4817" s="268"/>
      <c r="S4817" s="268"/>
      <c r="T4817" s="268"/>
      <c r="U4817" s="268"/>
      <c r="V4817" s="268"/>
      <c r="W4817" s="268"/>
      <c r="X4817" s="268"/>
      <c r="AC4817" s="268"/>
      <c r="AE4817" s="268"/>
      <c r="AF4817" s="268"/>
      <c r="AG4817" s="268"/>
      <c r="AH4817" s="268"/>
      <c r="AI4817" s="268"/>
      <c r="AM4817" s="268"/>
    </row>
    <row r="4818" spans="1:39" x14ac:dyDescent="0.25">
      <c r="A4818" s="268"/>
      <c r="B4818" s="268"/>
      <c r="C4818" s="268"/>
      <c r="D4818" s="268"/>
      <c r="E4818" s="268"/>
      <c r="F4818" s="268"/>
      <c r="G4818" s="271"/>
      <c r="H4818" s="268"/>
      <c r="K4818" s="270"/>
      <c r="L4818" s="270"/>
      <c r="M4818" s="270"/>
      <c r="N4818" s="270"/>
      <c r="O4818" s="268"/>
      <c r="P4818" s="268"/>
      <c r="Q4818" s="268"/>
      <c r="R4818" s="268"/>
      <c r="S4818" s="268"/>
      <c r="T4818" s="268"/>
      <c r="U4818" s="268"/>
      <c r="V4818" s="268"/>
      <c r="W4818" s="268"/>
      <c r="X4818" s="268"/>
      <c r="AC4818" s="268"/>
      <c r="AE4818" s="268"/>
      <c r="AF4818" s="268"/>
      <c r="AG4818" s="268"/>
      <c r="AH4818" s="268"/>
      <c r="AI4818" s="268"/>
      <c r="AM4818" s="268"/>
    </row>
    <row r="4819" spans="1:39" x14ac:dyDescent="0.25">
      <c r="A4819" s="268"/>
      <c r="B4819" s="268"/>
      <c r="C4819" s="268"/>
      <c r="D4819" s="268"/>
      <c r="E4819" s="268"/>
      <c r="F4819" s="268"/>
      <c r="G4819" s="271"/>
      <c r="H4819" s="268"/>
      <c r="K4819" s="270"/>
      <c r="L4819" s="270"/>
      <c r="M4819" s="270"/>
      <c r="N4819" s="270"/>
      <c r="O4819" s="268"/>
      <c r="P4819" s="268"/>
      <c r="Q4819" s="268"/>
      <c r="R4819" s="268"/>
      <c r="S4819" s="268"/>
      <c r="T4819" s="268"/>
      <c r="U4819" s="268"/>
      <c r="V4819" s="268"/>
      <c r="W4819" s="268"/>
      <c r="X4819" s="268"/>
      <c r="AC4819" s="268"/>
      <c r="AE4819" s="268"/>
      <c r="AF4819" s="268"/>
      <c r="AG4819" s="268"/>
      <c r="AH4819" s="268"/>
      <c r="AI4819" s="268"/>
      <c r="AM4819" s="268"/>
    </row>
    <row r="4820" spans="1:39" x14ac:dyDescent="0.25">
      <c r="A4820" s="268"/>
      <c r="B4820" s="268"/>
      <c r="C4820" s="268"/>
      <c r="D4820" s="268"/>
      <c r="E4820" s="268"/>
      <c r="F4820" s="268"/>
      <c r="G4820" s="271"/>
      <c r="H4820" s="268"/>
      <c r="I4820" s="268"/>
      <c r="K4820" s="270"/>
      <c r="L4820" s="270"/>
      <c r="M4820" s="270"/>
      <c r="N4820" s="270"/>
      <c r="O4820" s="268"/>
      <c r="P4820" s="268"/>
      <c r="Q4820" s="268"/>
      <c r="R4820" s="268"/>
      <c r="S4820" s="268"/>
      <c r="T4820" s="268"/>
      <c r="U4820" s="268"/>
      <c r="V4820" s="268"/>
      <c r="W4820" s="268"/>
      <c r="X4820" s="268"/>
      <c r="AC4820" s="268"/>
      <c r="AE4820" s="268"/>
      <c r="AF4820" s="268"/>
      <c r="AG4820" s="268"/>
      <c r="AH4820" s="268"/>
      <c r="AI4820" s="268"/>
      <c r="AM4820" s="268"/>
    </row>
    <row r="4821" spans="1:39" x14ac:dyDescent="0.25">
      <c r="A4821" s="268"/>
      <c r="B4821" s="268"/>
      <c r="C4821" s="268"/>
      <c r="D4821" s="268"/>
      <c r="E4821" s="268"/>
      <c r="F4821" s="268"/>
      <c r="G4821" s="271"/>
      <c r="H4821" s="268"/>
      <c r="I4821" s="268"/>
      <c r="K4821" s="270"/>
      <c r="L4821" s="270"/>
      <c r="M4821" s="270"/>
      <c r="N4821" s="270"/>
      <c r="O4821" s="268"/>
      <c r="P4821" s="268"/>
      <c r="Q4821" s="268"/>
      <c r="R4821" s="268"/>
      <c r="S4821" s="268"/>
      <c r="T4821" s="268"/>
      <c r="U4821" s="268"/>
      <c r="V4821" s="268"/>
      <c r="W4821" s="268"/>
      <c r="X4821" s="268"/>
      <c r="AC4821" s="268"/>
      <c r="AE4821" s="268"/>
      <c r="AF4821" s="268"/>
      <c r="AG4821" s="268"/>
      <c r="AH4821" s="268"/>
      <c r="AI4821" s="268"/>
      <c r="AM4821" s="268"/>
    </row>
    <row r="4822" spans="1:39" x14ac:dyDescent="0.25">
      <c r="A4822" s="268"/>
      <c r="B4822" s="268"/>
      <c r="C4822" s="268"/>
      <c r="D4822" s="268"/>
      <c r="E4822" s="268"/>
      <c r="F4822" s="268"/>
      <c r="G4822" s="271"/>
      <c r="H4822" s="268"/>
      <c r="I4822" s="268"/>
      <c r="K4822" s="270"/>
      <c r="L4822" s="270"/>
      <c r="M4822" s="270"/>
      <c r="N4822" s="270"/>
      <c r="O4822" s="268"/>
      <c r="P4822" s="268"/>
      <c r="Q4822" s="268"/>
      <c r="R4822" s="268"/>
      <c r="S4822" s="268"/>
      <c r="T4822" s="268"/>
      <c r="U4822" s="268"/>
      <c r="V4822" s="268"/>
      <c r="W4822" s="268"/>
      <c r="X4822" s="268"/>
      <c r="AC4822" s="268"/>
      <c r="AE4822" s="268"/>
      <c r="AF4822" s="268"/>
      <c r="AG4822" s="268"/>
      <c r="AH4822" s="268"/>
      <c r="AI4822" s="268"/>
      <c r="AM4822" s="268"/>
    </row>
    <row r="4823" spans="1:39" x14ac:dyDescent="0.25">
      <c r="A4823" s="268"/>
      <c r="B4823" s="268"/>
      <c r="C4823" s="268"/>
      <c r="D4823" s="268"/>
      <c r="E4823" s="268"/>
      <c r="F4823" s="268"/>
      <c r="G4823" s="271"/>
      <c r="H4823" s="268"/>
      <c r="I4823" s="268"/>
      <c r="K4823" s="270"/>
      <c r="L4823" s="270"/>
      <c r="M4823" s="270"/>
      <c r="N4823" s="270"/>
      <c r="O4823" s="268"/>
      <c r="P4823" s="268"/>
      <c r="Q4823" s="268"/>
      <c r="R4823" s="268"/>
      <c r="S4823" s="268"/>
      <c r="T4823" s="268"/>
      <c r="U4823" s="268"/>
      <c r="V4823" s="268"/>
      <c r="W4823" s="268"/>
      <c r="X4823" s="268"/>
      <c r="AC4823" s="268"/>
      <c r="AE4823" s="268"/>
      <c r="AF4823" s="268"/>
      <c r="AG4823" s="268"/>
      <c r="AH4823" s="268"/>
      <c r="AI4823" s="268"/>
      <c r="AM4823" s="268"/>
    </row>
    <row r="4824" spans="1:39" x14ac:dyDescent="0.25">
      <c r="A4824" s="268"/>
      <c r="B4824" s="268"/>
      <c r="C4824" s="268"/>
      <c r="D4824" s="268"/>
      <c r="E4824" s="268"/>
      <c r="F4824" s="268"/>
      <c r="G4824" s="271"/>
      <c r="H4824" s="268"/>
      <c r="I4824" s="268"/>
      <c r="K4824" s="270"/>
      <c r="L4824" s="270"/>
      <c r="M4824" s="270"/>
      <c r="N4824" s="270"/>
      <c r="O4824" s="268"/>
      <c r="P4824" s="268"/>
      <c r="Q4824" s="268"/>
      <c r="R4824" s="268"/>
      <c r="S4824" s="268"/>
      <c r="T4824" s="268"/>
      <c r="U4824" s="268"/>
      <c r="V4824" s="268"/>
      <c r="W4824" s="268"/>
      <c r="X4824" s="268"/>
      <c r="AC4824" s="268"/>
      <c r="AE4824" s="268"/>
      <c r="AF4824" s="268"/>
      <c r="AG4824" s="268"/>
      <c r="AH4824" s="268"/>
      <c r="AI4824" s="268"/>
      <c r="AM4824" s="268"/>
    </row>
    <row r="4825" spans="1:39" x14ac:dyDescent="0.25">
      <c r="A4825" s="268"/>
      <c r="B4825" s="268"/>
      <c r="C4825" s="268"/>
      <c r="D4825" s="268"/>
      <c r="E4825" s="268"/>
      <c r="F4825" s="268"/>
      <c r="G4825" s="271"/>
      <c r="H4825" s="268"/>
      <c r="K4825" s="270"/>
      <c r="L4825" s="270"/>
      <c r="M4825" s="270"/>
      <c r="N4825" s="270"/>
      <c r="O4825" s="268"/>
      <c r="P4825" s="268"/>
      <c r="Q4825" s="268"/>
      <c r="R4825" s="268"/>
      <c r="S4825" s="268"/>
      <c r="T4825" s="268"/>
      <c r="U4825" s="268"/>
      <c r="V4825" s="268"/>
      <c r="W4825" s="268"/>
      <c r="X4825" s="268"/>
      <c r="AC4825" s="268"/>
      <c r="AE4825" s="268"/>
      <c r="AF4825" s="268"/>
      <c r="AG4825" s="268"/>
      <c r="AH4825" s="268"/>
      <c r="AI4825" s="268"/>
      <c r="AM4825" s="268"/>
    </row>
    <row r="4826" spans="1:39" x14ac:dyDescent="0.25">
      <c r="A4826" s="268"/>
      <c r="B4826" s="268"/>
      <c r="C4826" s="268"/>
      <c r="D4826" s="268"/>
      <c r="E4826" s="268"/>
      <c r="F4826" s="268"/>
      <c r="G4826" s="271"/>
      <c r="H4826" s="268"/>
      <c r="I4826" s="2"/>
      <c r="K4826" s="270"/>
      <c r="L4826" s="270"/>
      <c r="M4826" s="270"/>
      <c r="N4826" s="270"/>
      <c r="O4826" s="268"/>
      <c r="P4826" s="268"/>
      <c r="Q4826" s="268"/>
      <c r="R4826" s="268"/>
      <c r="S4826" s="268"/>
      <c r="T4826" s="268"/>
      <c r="U4826" s="268"/>
      <c r="V4826" s="268"/>
      <c r="W4826" s="268"/>
      <c r="X4826" s="268"/>
      <c r="AC4826" s="268"/>
      <c r="AE4826" s="268"/>
      <c r="AF4826" s="268"/>
      <c r="AG4826" s="268"/>
      <c r="AH4826" s="268"/>
      <c r="AI4826" s="268"/>
      <c r="AM4826" s="268"/>
    </row>
    <row r="4827" spans="1:39" x14ac:dyDescent="0.25">
      <c r="A4827" s="268"/>
      <c r="B4827" s="268"/>
      <c r="C4827" s="268"/>
      <c r="D4827" s="268"/>
      <c r="E4827" s="268"/>
      <c r="F4827" s="268"/>
      <c r="G4827" s="271"/>
      <c r="H4827" s="268"/>
      <c r="I4827" s="268"/>
      <c r="K4827" s="270"/>
      <c r="L4827" s="270"/>
      <c r="M4827" s="270"/>
      <c r="N4827" s="270"/>
      <c r="O4827" s="268"/>
      <c r="P4827" s="268"/>
      <c r="Q4827" s="268"/>
      <c r="R4827" s="268"/>
      <c r="S4827" s="268"/>
      <c r="T4827" s="268"/>
      <c r="U4827" s="268"/>
      <c r="V4827" s="268"/>
      <c r="W4827" s="268"/>
      <c r="X4827" s="268"/>
      <c r="AC4827" s="268"/>
      <c r="AE4827" s="268"/>
      <c r="AF4827" s="268"/>
      <c r="AG4827" s="268"/>
      <c r="AH4827" s="268"/>
      <c r="AI4827" s="268"/>
      <c r="AM4827" s="268"/>
    </row>
    <row r="4828" spans="1:39" x14ac:dyDescent="0.25">
      <c r="A4828" s="268"/>
      <c r="B4828" s="268"/>
      <c r="C4828" s="268"/>
      <c r="D4828" s="268"/>
      <c r="E4828" s="268"/>
      <c r="F4828" s="268"/>
      <c r="G4828" s="271"/>
      <c r="H4828" s="268"/>
      <c r="I4828" s="268"/>
      <c r="K4828" s="270"/>
      <c r="L4828" s="270"/>
      <c r="M4828" s="270"/>
      <c r="N4828" s="270"/>
      <c r="O4828" s="268"/>
      <c r="P4828" s="268"/>
      <c r="Q4828" s="268"/>
      <c r="R4828" s="268"/>
      <c r="S4828" s="268"/>
      <c r="T4828" s="268"/>
      <c r="U4828" s="268"/>
      <c r="V4828" s="268"/>
      <c r="W4828" s="268"/>
      <c r="X4828" s="268"/>
      <c r="AC4828" s="268"/>
      <c r="AE4828" s="268"/>
      <c r="AF4828" s="268"/>
      <c r="AG4828" s="268"/>
      <c r="AH4828" s="268"/>
      <c r="AI4828" s="268"/>
      <c r="AM4828" s="268"/>
    </row>
    <row r="4829" spans="1:39" x14ac:dyDescent="0.25">
      <c r="A4829" s="268"/>
      <c r="B4829" s="268"/>
      <c r="C4829" s="268"/>
      <c r="D4829" s="268"/>
      <c r="E4829" s="268"/>
      <c r="F4829" s="268"/>
      <c r="G4829" s="271"/>
      <c r="H4829" s="268"/>
      <c r="I4829" s="268"/>
      <c r="K4829" s="270"/>
      <c r="L4829" s="270"/>
      <c r="M4829" s="270"/>
      <c r="N4829" s="270"/>
      <c r="O4829" s="268"/>
      <c r="P4829" s="268"/>
      <c r="Q4829" s="268"/>
      <c r="R4829" s="268"/>
      <c r="S4829" s="268"/>
      <c r="T4829" s="268"/>
      <c r="U4829" s="268"/>
      <c r="V4829" s="268"/>
      <c r="W4829" s="268"/>
      <c r="X4829" s="268"/>
      <c r="AC4829" s="268"/>
      <c r="AE4829" s="268"/>
      <c r="AF4829" s="268"/>
      <c r="AG4829" s="268"/>
      <c r="AH4829" s="268"/>
      <c r="AI4829" s="268"/>
      <c r="AM4829" s="268"/>
    </row>
    <row r="4830" spans="1:39" x14ac:dyDescent="0.25">
      <c r="A4830" s="268"/>
      <c r="B4830" s="268"/>
      <c r="C4830" s="268"/>
      <c r="D4830" s="268"/>
      <c r="E4830" s="268"/>
      <c r="F4830" s="268"/>
      <c r="G4830" s="271"/>
      <c r="H4830" s="268"/>
      <c r="I4830" s="268"/>
      <c r="K4830" s="270"/>
      <c r="L4830" s="270"/>
      <c r="M4830" s="270"/>
      <c r="N4830" s="270"/>
      <c r="O4830" s="268"/>
      <c r="P4830" s="268"/>
      <c r="Q4830" s="268"/>
      <c r="R4830" s="268"/>
      <c r="S4830" s="268"/>
      <c r="T4830" s="268"/>
      <c r="U4830" s="268"/>
      <c r="V4830" s="268"/>
      <c r="W4830" s="268"/>
      <c r="X4830" s="268"/>
      <c r="AC4830" s="268"/>
      <c r="AE4830" s="268"/>
      <c r="AF4830" s="268"/>
      <c r="AG4830" s="268"/>
      <c r="AH4830" s="268"/>
      <c r="AI4830" s="268"/>
      <c r="AM4830" s="268"/>
    </row>
    <row r="4831" spans="1:39" x14ac:dyDescent="0.25">
      <c r="A4831" s="268"/>
      <c r="B4831" s="268"/>
      <c r="C4831" s="268"/>
      <c r="D4831" s="268"/>
      <c r="E4831" s="268"/>
      <c r="F4831" s="268"/>
      <c r="G4831" s="271"/>
      <c r="H4831" s="268"/>
      <c r="I4831" s="268"/>
      <c r="K4831" s="270"/>
      <c r="L4831" s="270"/>
      <c r="M4831" s="270"/>
      <c r="N4831" s="270"/>
      <c r="O4831" s="268"/>
      <c r="P4831" s="268"/>
      <c r="Q4831" s="268"/>
      <c r="R4831" s="268"/>
      <c r="S4831" s="268"/>
      <c r="T4831" s="268"/>
      <c r="U4831" s="268"/>
      <c r="V4831" s="268"/>
      <c r="W4831" s="268"/>
      <c r="X4831" s="268"/>
      <c r="AC4831" s="268"/>
      <c r="AE4831" s="268"/>
      <c r="AF4831" s="268"/>
      <c r="AG4831" s="268"/>
      <c r="AH4831" s="268"/>
      <c r="AI4831" s="268"/>
      <c r="AM4831" s="268"/>
    </row>
    <row r="4832" spans="1:39" x14ac:dyDescent="0.25">
      <c r="A4832" s="268"/>
      <c r="B4832" s="268"/>
      <c r="C4832" s="268"/>
      <c r="D4832" s="268"/>
      <c r="E4832" s="268"/>
      <c r="F4832" s="268"/>
      <c r="G4832" s="271"/>
      <c r="H4832" s="268"/>
      <c r="I4832" s="268"/>
      <c r="K4832" s="270"/>
      <c r="L4832" s="270"/>
      <c r="M4832" s="270"/>
      <c r="N4832" s="270"/>
      <c r="O4832" s="268"/>
      <c r="P4832" s="268"/>
      <c r="Q4832" s="268"/>
      <c r="R4832" s="268"/>
      <c r="S4832" s="268"/>
      <c r="T4832" s="268"/>
      <c r="U4832" s="268"/>
      <c r="V4832" s="268"/>
      <c r="W4832" s="268"/>
      <c r="X4832" s="268"/>
      <c r="AC4832" s="268"/>
      <c r="AE4832" s="268"/>
      <c r="AF4832" s="268"/>
      <c r="AG4832" s="268"/>
      <c r="AH4832" s="268"/>
      <c r="AI4832" s="268"/>
      <c r="AM4832" s="268"/>
    </row>
    <row r="4833" spans="1:39" x14ac:dyDescent="0.25">
      <c r="A4833" s="268"/>
      <c r="B4833" s="268"/>
      <c r="C4833" s="268"/>
      <c r="D4833" s="268"/>
      <c r="E4833" s="268"/>
      <c r="F4833" s="268"/>
      <c r="G4833" s="271"/>
      <c r="H4833" s="268"/>
      <c r="I4833" s="268"/>
      <c r="K4833" s="270"/>
      <c r="L4833" s="270"/>
      <c r="M4833" s="270"/>
      <c r="N4833" s="270"/>
      <c r="O4833" s="268"/>
      <c r="P4833" s="268"/>
      <c r="Q4833" s="268"/>
      <c r="R4833" s="268"/>
      <c r="S4833" s="268"/>
      <c r="T4833" s="268"/>
      <c r="U4833" s="268"/>
      <c r="V4833" s="268"/>
      <c r="W4833" s="268"/>
      <c r="X4833" s="268"/>
      <c r="AC4833" s="268"/>
      <c r="AE4833" s="268"/>
      <c r="AF4833" s="268"/>
      <c r="AG4833" s="268"/>
      <c r="AH4833" s="268"/>
      <c r="AI4833" s="268"/>
      <c r="AM4833" s="268"/>
    </row>
    <row r="4834" spans="1:39" x14ac:dyDescent="0.25">
      <c r="A4834" s="268"/>
      <c r="B4834" s="268"/>
      <c r="C4834" s="268"/>
      <c r="D4834" s="268"/>
      <c r="E4834" s="268"/>
      <c r="F4834" s="268"/>
      <c r="G4834" s="271"/>
      <c r="H4834" s="268"/>
      <c r="I4834" s="268"/>
      <c r="K4834" s="270"/>
      <c r="L4834" s="270"/>
      <c r="M4834" s="270"/>
      <c r="N4834" s="270"/>
      <c r="O4834" s="268"/>
      <c r="P4834" s="268"/>
      <c r="Q4834" s="268"/>
      <c r="R4834" s="268"/>
      <c r="S4834" s="268"/>
      <c r="T4834" s="268"/>
      <c r="U4834" s="268"/>
      <c r="V4834" s="268"/>
      <c r="W4834" s="268"/>
      <c r="X4834" s="268"/>
      <c r="AC4834" s="268"/>
      <c r="AE4834" s="268"/>
      <c r="AF4834" s="268"/>
      <c r="AG4834" s="268"/>
      <c r="AH4834" s="268"/>
      <c r="AI4834" s="268"/>
      <c r="AM4834" s="268"/>
    </row>
    <row r="4835" spans="1:39" x14ac:dyDescent="0.25">
      <c r="A4835" s="268"/>
      <c r="B4835" s="268"/>
      <c r="C4835" s="268"/>
      <c r="D4835" s="268"/>
      <c r="E4835" s="268"/>
      <c r="F4835" s="268"/>
      <c r="G4835" s="271"/>
      <c r="H4835" s="268"/>
      <c r="I4835" s="268"/>
      <c r="K4835" s="270"/>
      <c r="L4835" s="270"/>
      <c r="M4835" s="270"/>
      <c r="N4835" s="270"/>
      <c r="O4835" s="268"/>
      <c r="P4835" s="268"/>
      <c r="Q4835" s="268"/>
      <c r="R4835" s="268"/>
      <c r="S4835" s="268"/>
      <c r="T4835" s="268"/>
      <c r="U4835" s="268"/>
      <c r="V4835" s="268"/>
      <c r="W4835" s="268"/>
      <c r="X4835" s="268"/>
      <c r="AC4835" s="268"/>
      <c r="AE4835" s="268"/>
      <c r="AF4835" s="268"/>
      <c r="AG4835" s="268"/>
      <c r="AH4835" s="268"/>
      <c r="AI4835" s="268"/>
      <c r="AM4835" s="268"/>
    </row>
    <row r="4836" spans="1:39" x14ac:dyDescent="0.25">
      <c r="A4836" s="268"/>
      <c r="B4836" s="268"/>
      <c r="C4836" s="268"/>
      <c r="D4836" s="268"/>
      <c r="E4836" s="268"/>
      <c r="F4836" s="268"/>
      <c r="G4836" s="271"/>
      <c r="H4836" s="268"/>
      <c r="I4836" s="268"/>
      <c r="K4836" s="270"/>
      <c r="L4836" s="270"/>
      <c r="M4836" s="270"/>
      <c r="N4836" s="270"/>
      <c r="O4836" s="268"/>
      <c r="P4836" s="268"/>
      <c r="Q4836" s="268"/>
      <c r="R4836" s="268"/>
      <c r="S4836" s="268"/>
      <c r="T4836" s="268"/>
      <c r="U4836" s="268"/>
      <c r="V4836" s="268"/>
      <c r="W4836" s="268"/>
      <c r="X4836" s="268"/>
      <c r="AC4836" s="268"/>
      <c r="AE4836" s="268"/>
      <c r="AF4836" s="268"/>
      <c r="AG4836" s="268"/>
      <c r="AH4836" s="268"/>
      <c r="AI4836" s="268"/>
      <c r="AM4836" s="268"/>
    </row>
    <row r="4837" spans="1:39" x14ac:dyDescent="0.25">
      <c r="A4837" s="268"/>
      <c r="B4837" s="268"/>
      <c r="C4837" s="268"/>
      <c r="D4837" s="268"/>
      <c r="E4837" s="268"/>
      <c r="F4837" s="268"/>
      <c r="G4837" s="271"/>
      <c r="H4837" s="268"/>
      <c r="I4837" s="268"/>
      <c r="K4837" s="270"/>
      <c r="L4837" s="270"/>
      <c r="M4837" s="270"/>
      <c r="N4837" s="270"/>
      <c r="O4837" s="268"/>
      <c r="P4837" s="268"/>
      <c r="Q4837" s="268"/>
      <c r="R4837" s="268"/>
      <c r="S4837" s="268"/>
      <c r="T4837" s="268"/>
      <c r="U4837" s="268"/>
      <c r="V4837" s="268"/>
      <c r="W4837" s="268"/>
      <c r="X4837" s="268"/>
      <c r="AC4837" s="268"/>
      <c r="AE4837" s="268"/>
      <c r="AF4837" s="268"/>
      <c r="AG4837" s="268"/>
      <c r="AH4837" s="268"/>
      <c r="AI4837" s="268"/>
      <c r="AM4837" s="268"/>
    </row>
    <row r="4838" spans="1:39" x14ac:dyDescent="0.25">
      <c r="A4838" s="268"/>
      <c r="B4838" s="268"/>
      <c r="C4838" s="268"/>
      <c r="D4838" s="268"/>
      <c r="E4838" s="268"/>
      <c r="F4838" s="268"/>
      <c r="G4838" s="271"/>
      <c r="H4838" s="268"/>
      <c r="I4838" s="268"/>
      <c r="K4838" s="270"/>
      <c r="L4838" s="270"/>
      <c r="M4838" s="270"/>
      <c r="N4838" s="270"/>
      <c r="O4838" s="268"/>
      <c r="P4838" s="268"/>
      <c r="Q4838" s="268"/>
      <c r="R4838" s="268"/>
      <c r="S4838" s="268"/>
      <c r="T4838" s="268"/>
      <c r="U4838" s="268"/>
      <c r="V4838" s="268"/>
      <c r="W4838" s="268"/>
      <c r="X4838" s="268"/>
      <c r="AC4838" s="268"/>
      <c r="AE4838" s="268"/>
      <c r="AF4838" s="268"/>
      <c r="AG4838" s="268"/>
      <c r="AH4838" s="268"/>
      <c r="AI4838" s="268"/>
      <c r="AM4838" s="268"/>
    </row>
    <row r="4839" spans="1:39" x14ac:dyDescent="0.25">
      <c r="A4839" s="268"/>
      <c r="B4839" s="268"/>
      <c r="C4839" s="268"/>
      <c r="D4839" s="268"/>
      <c r="E4839" s="268"/>
      <c r="F4839" s="268"/>
      <c r="G4839" s="271"/>
      <c r="H4839" s="268"/>
      <c r="I4839" s="268"/>
      <c r="K4839" s="270"/>
      <c r="L4839" s="270"/>
      <c r="M4839" s="270"/>
      <c r="N4839" s="270"/>
      <c r="O4839" s="268"/>
      <c r="P4839" s="268"/>
      <c r="Q4839" s="268"/>
      <c r="R4839" s="268"/>
      <c r="S4839" s="268"/>
      <c r="T4839" s="268"/>
      <c r="U4839" s="268"/>
      <c r="V4839" s="268"/>
      <c r="W4839" s="268"/>
      <c r="X4839" s="268"/>
      <c r="AC4839" s="268"/>
      <c r="AE4839" s="268"/>
      <c r="AF4839" s="268"/>
      <c r="AG4839" s="268"/>
      <c r="AH4839" s="268"/>
      <c r="AI4839" s="268"/>
      <c r="AM4839" s="268"/>
    </row>
    <row r="4840" spans="1:39" x14ac:dyDescent="0.25">
      <c r="A4840" s="268"/>
      <c r="B4840" s="268"/>
      <c r="C4840" s="268"/>
      <c r="D4840" s="268"/>
      <c r="E4840" s="268"/>
      <c r="F4840" s="268"/>
      <c r="G4840" s="271"/>
      <c r="H4840" s="268"/>
      <c r="I4840" s="268"/>
      <c r="K4840" s="270"/>
      <c r="L4840" s="270"/>
      <c r="M4840" s="270"/>
      <c r="N4840" s="270"/>
      <c r="O4840" s="268"/>
      <c r="P4840" s="268"/>
      <c r="Q4840" s="268"/>
      <c r="R4840" s="268"/>
      <c r="S4840" s="268"/>
      <c r="T4840" s="268"/>
      <c r="U4840" s="268"/>
      <c r="V4840" s="268"/>
      <c r="W4840" s="268"/>
      <c r="X4840" s="268"/>
      <c r="AC4840" s="268"/>
      <c r="AE4840" s="268"/>
      <c r="AF4840" s="268"/>
      <c r="AG4840" s="268"/>
      <c r="AH4840" s="268"/>
      <c r="AI4840" s="268"/>
      <c r="AM4840" s="268"/>
    </row>
    <row r="4841" spans="1:39" x14ac:dyDescent="0.25">
      <c r="A4841" s="268"/>
      <c r="B4841" s="268"/>
      <c r="C4841" s="268"/>
      <c r="D4841" s="268"/>
      <c r="E4841" s="268"/>
      <c r="F4841" s="268"/>
      <c r="G4841" s="271"/>
      <c r="H4841" s="268"/>
      <c r="I4841" s="2"/>
      <c r="K4841" s="270"/>
      <c r="L4841" s="270"/>
      <c r="M4841" s="270"/>
      <c r="N4841" s="270"/>
      <c r="O4841" s="268"/>
      <c r="P4841" s="268"/>
      <c r="Q4841" s="268"/>
      <c r="R4841" s="268"/>
      <c r="S4841" s="268"/>
      <c r="T4841" s="268"/>
      <c r="U4841" s="268"/>
      <c r="V4841" s="268"/>
      <c r="W4841" s="268"/>
      <c r="X4841" s="268"/>
      <c r="AC4841" s="268"/>
      <c r="AE4841" s="268"/>
      <c r="AF4841" s="268"/>
      <c r="AG4841" s="268"/>
      <c r="AH4841" s="268"/>
      <c r="AI4841" s="268"/>
      <c r="AM4841" s="268"/>
    </row>
    <row r="4842" spans="1:39" x14ac:dyDescent="0.25">
      <c r="A4842" s="268"/>
      <c r="B4842" s="268"/>
      <c r="C4842" s="268"/>
      <c r="D4842" s="268"/>
      <c r="E4842" s="268"/>
      <c r="F4842" s="268"/>
      <c r="G4842" s="271"/>
      <c r="H4842" s="268"/>
      <c r="I4842" s="268"/>
      <c r="K4842" s="270"/>
      <c r="L4842" s="270"/>
      <c r="M4842" s="270"/>
      <c r="N4842" s="270"/>
      <c r="O4842" s="268"/>
      <c r="P4842" s="268"/>
      <c r="Q4842" s="268"/>
      <c r="R4842" s="268"/>
      <c r="S4842" s="268"/>
      <c r="T4842" s="268"/>
      <c r="U4842" s="268"/>
      <c r="V4842" s="268"/>
      <c r="W4842" s="268"/>
      <c r="X4842" s="268"/>
      <c r="AC4842" s="268"/>
      <c r="AE4842" s="268"/>
      <c r="AF4842" s="268"/>
      <c r="AG4842" s="268"/>
      <c r="AH4842" s="268"/>
      <c r="AI4842" s="268"/>
      <c r="AM4842" s="268"/>
    </row>
    <row r="4843" spans="1:39" x14ac:dyDescent="0.25">
      <c r="A4843" s="268"/>
      <c r="B4843" s="268"/>
      <c r="C4843" s="268"/>
      <c r="D4843" s="268"/>
      <c r="E4843" s="268"/>
      <c r="F4843" s="268"/>
      <c r="G4843" s="271"/>
      <c r="H4843" s="268"/>
      <c r="I4843" s="268"/>
      <c r="K4843" s="270"/>
      <c r="L4843" s="270"/>
      <c r="M4843" s="270"/>
      <c r="N4843" s="270"/>
      <c r="O4843" s="268"/>
      <c r="P4843" s="268"/>
      <c r="Q4843" s="268"/>
      <c r="R4843" s="268"/>
      <c r="S4843" s="268"/>
      <c r="T4843" s="268"/>
      <c r="U4843" s="268"/>
      <c r="V4843" s="268"/>
      <c r="W4843" s="268"/>
      <c r="X4843" s="268"/>
      <c r="AC4843" s="268"/>
      <c r="AE4843" s="268"/>
      <c r="AF4843" s="268"/>
      <c r="AG4843" s="268"/>
      <c r="AH4843" s="268"/>
      <c r="AI4843" s="268"/>
      <c r="AM4843" s="268"/>
    </row>
    <row r="4844" spans="1:39" x14ac:dyDescent="0.25">
      <c r="A4844" s="268"/>
      <c r="B4844" s="268"/>
      <c r="C4844" s="268"/>
      <c r="D4844" s="268"/>
      <c r="E4844" s="268"/>
      <c r="F4844" s="268"/>
      <c r="G4844" s="271"/>
      <c r="H4844" s="268"/>
      <c r="I4844" s="268"/>
      <c r="K4844" s="270"/>
      <c r="L4844" s="270"/>
      <c r="M4844" s="270"/>
      <c r="N4844" s="270"/>
      <c r="O4844" s="268"/>
      <c r="P4844" s="268"/>
      <c r="Q4844" s="268"/>
      <c r="R4844" s="268"/>
      <c r="S4844" s="268"/>
      <c r="T4844" s="268"/>
      <c r="U4844" s="268"/>
      <c r="V4844" s="268"/>
      <c r="W4844" s="268"/>
      <c r="X4844" s="268"/>
      <c r="AC4844" s="268"/>
      <c r="AE4844" s="268"/>
      <c r="AF4844" s="268"/>
      <c r="AG4844" s="268"/>
      <c r="AH4844" s="268"/>
      <c r="AI4844" s="268"/>
      <c r="AM4844" s="268"/>
    </row>
    <row r="4845" spans="1:39" x14ac:dyDescent="0.25">
      <c r="A4845" s="268"/>
      <c r="B4845" s="268"/>
      <c r="C4845" s="268"/>
      <c r="D4845" s="268"/>
      <c r="E4845" s="268"/>
      <c r="F4845" s="268"/>
      <c r="G4845" s="271"/>
      <c r="H4845" s="268"/>
      <c r="I4845" s="268"/>
      <c r="J4845" s="2"/>
      <c r="K4845" s="270"/>
      <c r="L4845" s="270"/>
      <c r="M4845" s="270"/>
      <c r="N4845" s="270"/>
      <c r="O4845" s="268"/>
      <c r="P4845" s="268"/>
      <c r="Q4845" s="268"/>
      <c r="R4845" s="268"/>
      <c r="S4845" s="268"/>
      <c r="T4845" s="268"/>
      <c r="U4845" s="268"/>
      <c r="V4845" s="268"/>
      <c r="W4845" s="268"/>
      <c r="X4845" s="268"/>
      <c r="AC4845" s="268"/>
      <c r="AE4845" s="268"/>
      <c r="AF4845" s="268"/>
      <c r="AG4845" s="268"/>
      <c r="AH4845" s="268"/>
      <c r="AI4845" s="268"/>
      <c r="AM4845" s="268"/>
    </row>
    <row r="4846" spans="1:39" x14ac:dyDescent="0.25">
      <c r="A4846" s="268"/>
      <c r="B4846" s="268"/>
      <c r="C4846" s="268"/>
      <c r="D4846" s="268"/>
      <c r="E4846" s="268"/>
      <c r="F4846" s="268"/>
      <c r="G4846" s="271"/>
      <c r="H4846" s="268"/>
      <c r="I4846" s="268"/>
      <c r="K4846" s="270"/>
      <c r="L4846" s="270"/>
      <c r="M4846" s="270"/>
      <c r="N4846" s="270"/>
      <c r="O4846" s="268"/>
      <c r="P4846" s="268"/>
      <c r="Q4846" s="268"/>
      <c r="R4846" s="268"/>
      <c r="S4846" s="268"/>
      <c r="T4846" s="268"/>
      <c r="U4846" s="268"/>
      <c r="V4846" s="268"/>
      <c r="W4846" s="268"/>
      <c r="X4846" s="268"/>
      <c r="AC4846" s="268"/>
      <c r="AE4846" s="268"/>
      <c r="AF4846" s="268"/>
      <c r="AG4846" s="268"/>
      <c r="AH4846" s="268"/>
      <c r="AI4846" s="268"/>
      <c r="AM4846" s="268"/>
    </row>
    <row r="4847" spans="1:39" x14ac:dyDescent="0.25">
      <c r="A4847" s="268"/>
      <c r="B4847" s="268"/>
      <c r="C4847" s="268"/>
      <c r="D4847" s="268"/>
      <c r="E4847" s="268"/>
      <c r="F4847" s="268"/>
      <c r="G4847" s="271"/>
      <c r="H4847" s="268"/>
      <c r="I4847" s="2"/>
      <c r="K4847" s="270"/>
      <c r="L4847" s="270"/>
      <c r="M4847" s="270"/>
      <c r="N4847" s="270"/>
      <c r="O4847" s="268"/>
      <c r="P4847" s="268"/>
      <c r="Q4847" s="268"/>
      <c r="R4847" s="268"/>
      <c r="S4847" s="268"/>
      <c r="T4847" s="268"/>
      <c r="U4847" s="268"/>
      <c r="V4847" s="268"/>
      <c r="W4847" s="268"/>
      <c r="X4847" s="268"/>
      <c r="AC4847" s="268"/>
      <c r="AE4847" s="268"/>
      <c r="AF4847" s="268"/>
      <c r="AG4847" s="268"/>
      <c r="AH4847" s="268"/>
      <c r="AI4847" s="268"/>
      <c r="AM4847" s="268"/>
    </row>
    <row r="4848" spans="1:39" x14ac:dyDescent="0.25">
      <c r="A4848" s="268"/>
      <c r="B4848" s="268"/>
      <c r="C4848" s="268"/>
      <c r="D4848" s="268"/>
      <c r="E4848" s="268"/>
      <c r="F4848" s="268"/>
      <c r="G4848" s="271"/>
      <c r="H4848" s="268"/>
      <c r="I4848" s="268"/>
      <c r="K4848" s="270"/>
      <c r="L4848" s="270"/>
      <c r="M4848" s="270"/>
      <c r="N4848" s="270"/>
      <c r="O4848" s="268"/>
      <c r="P4848" s="268"/>
      <c r="Q4848" s="268"/>
      <c r="R4848" s="268"/>
      <c r="S4848" s="268"/>
      <c r="T4848" s="268"/>
      <c r="U4848" s="268"/>
      <c r="V4848" s="268"/>
      <c r="W4848" s="268"/>
      <c r="X4848" s="268"/>
      <c r="AC4848" s="268"/>
      <c r="AE4848" s="268"/>
      <c r="AF4848" s="268"/>
      <c r="AG4848" s="268"/>
      <c r="AH4848" s="268"/>
      <c r="AI4848" s="268"/>
      <c r="AM4848" s="268"/>
    </row>
    <row r="4849" spans="1:43" x14ac:dyDescent="0.25">
      <c r="A4849" s="268"/>
      <c r="B4849" s="268"/>
      <c r="C4849" s="268"/>
      <c r="D4849" s="268"/>
      <c r="E4849" s="268"/>
      <c r="F4849" s="268"/>
      <c r="G4849" s="271"/>
      <c r="H4849" s="268"/>
      <c r="I4849" s="268"/>
      <c r="K4849" s="270"/>
      <c r="L4849" s="270"/>
      <c r="M4849" s="270"/>
      <c r="N4849" s="270"/>
      <c r="O4849" s="268"/>
      <c r="P4849" s="268"/>
      <c r="Q4849" s="268"/>
      <c r="R4849" s="268"/>
      <c r="S4849" s="268"/>
      <c r="T4849" s="268"/>
      <c r="U4849" s="268"/>
      <c r="V4849" s="268"/>
      <c r="W4849" s="268"/>
      <c r="X4849" s="268"/>
      <c r="AC4849" s="268"/>
      <c r="AE4849" s="268"/>
      <c r="AF4849" s="268"/>
      <c r="AG4849" s="268"/>
      <c r="AH4849" s="268"/>
      <c r="AI4849" s="268"/>
      <c r="AM4849" s="268"/>
    </row>
    <row r="4850" spans="1:43" x14ac:dyDescent="0.25">
      <c r="A4850" s="268"/>
      <c r="B4850" s="268"/>
      <c r="C4850" s="268"/>
      <c r="D4850" s="268"/>
      <c r="E4850" s="268"/>
      <c r="F4850" s="268"/>
      <c r="G4850" s="271"/>
      <c r="H4850" s="268"/>
      <c r="K4850" s="270"/>
      <c r="L4850" s="270"/>
      <c r="M4850" s="270"/>
      <c r="N4850" s="270"/>
      <c r="O4850" s="268"/>
      <c r="Q4850" s="268"/>
      <c r="R4850" s="268"/>
      <c r="S4850" s="268"/>
      <c r="T4850" s="268"/>
      <c r="U4850" s="268"/>
      <c r="V4850" s="268"/>
      <c r="W4850" s="268"/>
      <c r="X4850" s="268"/>
      <c r="Y4850" s="268"/>
      <c r="AC4850" s="268"/>
      <c r="AE4850" s="268"/>
      <c r="AF4850" s="268"/>
      <c r="AG4850" s="268"/>
      <c r="AH4850" s="268"/>
      <c r="AI4850" s="268"/>
      <c r="AM4850" s="268"/>
      <c r="AO4850" s="268"/>
      <c r="AP4850" s="268"/>
      <c r="AQ4850" s="268"/>
    </row>
    <row r="4851" spans="1:43" x14ac:dyDescent="0.25">
      <c r="A4851" s="268"/>
      <c r="B4851" s="268"/>
      <c r="C4851" s="268"/>
      <c r="D4851" s="268"/>
      <c r="E4851" s="268"/>
      <c r="F4851" s="268"/>
      <c r="G4851" s="271"/>
      <c r="H4851" s="268"/>
      <c r="K4851" s="270"/>
      <c r="L4851" s="270"/>
      <c r="M4851" s="270"/>
      <c r="N4851" s="270"/>
      <c r="O4851" s="268"/>
      <c r="P4851" s="268"/>
      <c r="Q4851" s="268"/>
      <c r="R4851" s="268"/>
      <c r="S4851" s="268"/>
      <c r="T4851" s="268"/>
      <c r="U4851" s="268"/>
      <c r="V4851" s="268"/>
      <c r="W4851" s="268"/>
      <c r="X4851" s="268"/>
      <c r="Y4851" s="268"/>
      <c r="Z4851" s="268"/>
      <c r="AC4851" s="268"/>
      <c r="AE4851" s="268"/>
      <c r="AF4851" s="268"/>
      <c r="AG4851" s="268"/>
      <c r="AH4851" s="268"/>
      <c r="AI4851" s="268"/>
      <c r="AM4851" s="268"/>
    </row>
    <row r="4852" spans="1:43" x14ac:dyDescent="0.25">
      <c r="A4852" s="268"/>
      <c r="B4852" s="268"/>
      <c r="C4852" s="268"/>
      <c r="D4852" s="268"/>
      <c r="E4852" s="268"/>
      <c r="F4852" s="268"/>
      <c r="G4852" s="271"/>
      <c r="H4852" s="268"/>
      <c r="K4852" s="270"/>
      <c r="L4852" s="270"/>
      <c r="M4852" s="270"/>
      <c r="N4852" s="270"/>
      <c r="O4852" s="268"/>
      <c r="P4852" s="268"/>
      <c r="Q4852" s="268"/>
      <c r="R4852" s="268"/>
      <c r="S4852" s="268"/>
      <c r="T4852" s="268"/>
      <c r="U4852" s="268"/>
      <c r="V4852" s="268"/>
      <c r="W4852" s="268"/>
      <c r="X4852" s="268"/>
      <c r="Y4852" s="268"/>
      <c r="Z4852" s="268"/>
      <c r="AC4852" s="268"/>
      <c r="AE4852" s="268"/>
      <c r="AF4852" s="268"/>
      <c r="AG4852" s="268"/>
      <c r="AH4852" s="268"/>
      <c r="AI4852" s="268"/>
      <c r="AM4852" s="268"/>
    </row>
    <row r="4853" spans="1:43" x14ac:dyDescent="0.25">
      <c r="A4853" s="268"/>
      <c r="B4853" s="268"/>
      <c r="C4853" s="268"/>
      <c r="D4853" s="268"/>
      <c r="E4853" s="268"/>
      <c r="F4853" s="268"/>
      <c r="G4853" s="271"/>
      <c r="H4853" s="268"/>
      <c r="K4853" s="270"/>
      <c r="L4853" s="270"/>
      <c r="M4853" s="270"/>
      <c r="N4853" s="270"/>
      <c r="O4853" s="268"/>
      <c r="P4853" s="268"/>
      <c r="Q4853" s="268"/>
      <c r="R4853" s="268"/>
      <c r="S4853" s="268"/>
      <c r="T4853" s="268"/>
      <c r="U4853" s="268"/>
      <c r="V4853" s="268"/>
      <c r="W4853" s="268"/>
      <c r="X4853" s="268"/>
      <c r="Y4853" s="268"/>
      <c r="Z4853" s="268"/>
      <c r="AC4853" s="268"/>
      <c r="AE4853" s="268"/>
      <c r="AF4853" s="268"/>
      <c r="AG4853" s="268"/>
      <c r="AH4853" s="268"/>
      <c r="AI4853" s="268"/>
      <c r="AM4853" s="268"/>
    </row>
    <row r="4854" spans="1:43" x14ac:dyDescent="0.25">
      <c r="A4854" s="268"/>
      <c r="B4854" s="268"/>
      <c r="C4854" s="268"/>
      <c r="D4854" s="268"/>
      <c r="E4854" s="268"/>
      <c r="F4854" s="268"/>
      <c r="G4854" s="271"/>
      <c r="H4854" s="268"/>
      <c r="K4854" s="270"/>
      <c r="L4854" s="270"/>
      <c r="M4854" s="270"/>
      <c r="N4854" s="270"/>
      <c r="O4854" s="268"/>
      <c r="P4854" s="268"/>
      <c r="Q4854" s="268"/>
      <c r="R4854" s="268"/>
      <c r="S4854" s="268"/>
      <c r="T4854" s="268"/>
      <c r="U4854" s="268"/>
      <c r="V4854" s="268"/>
      <c r="W4854" s="268"/>
      <c r="X4854" s="268"/>
      <c r="Y4854" s="268"/>
      <c r="Z4854" s="268"/>
      <c r="AC4854" s="268"/>
      <c r="AE4854" s="268"/>
      <c r="AF4854" s="268"/>
      <c r="AG4854" s="268"/>
      <c r="AH4854" s="268"/>
      <c r="AI4854" s="268"/>
      <c r="AM4854" s="268"/>
    </row>
    <row r="4855" spans="1:43" x14ac:dyDescent="0.25">
      <c r="A4855" s="268"/>
      <c r="B4855" s="268"/>
      <c r="C4855" s="268"/>
      <c r="D4855" s="268"/>
      <c r="E4855" s="268"/>
      <c r="F4855" s="268"/>
      <c r="G4855" s="271"/>
      <c r="H4855" s="268"/>
      <c r="I4855" s="2"/>
      <c r="K4855" s="270"/>
      <c r="L4855" s="270"/>
      <c r="M4855" s="270"/>
      <c r="N4855" s="270"/>
      <c r="O4855" s="268"/>
      <c r="P4855" s="268"/>
      <c r="Q4855" s="268"/>
      <c r="R4855" s="268"/>
      <c r="S4855" s="268"/>
      <c r="T4855" s="268"/>
      <c r="U4855" s="268"/>
      <c r="V4855" s="268"/>
      <c r="W4855" s="268"/>
      <c r="X4855" s="268"/>
      <c r="Y4855" s="268"/>
      <c r="Z4855" s="268"/>
      <c r="AC4855" s="268"/>
      <c r="AE4855" s="268"/>
      <c r="AF4855" s="268"/>
      <c r="AG4855" s="268"/>
      <c r="AH4855" s="268"/>
      <c r="AI4855" s="268"/>
      <c r="AM4855" s="268"/>
    </row>
    <row r="4856" spans="1:43" x14ac:dyDescent="0.25">
      <c r="A4856" s="268"/>
      <c r="B4856" s="268"/>
      <c r="C4856" s="268"/>
      <c r="D4856" s="268"/>
      <c r="E4856" s="268"/>
      <c r="F4856" s="268"/>
      <c r="G4856" s="271"/>
      <c r="H4856" s="268"/>
      <c r="K4856" s="270"/>
      <c r="L4856" s="270"/>
      <c r="M4856" s="270"/>
      <c r="N4856" s="270"/>
      <c r="O4856" s="268"/>
      <c r="P4856" s="268"/>
      <c r="Q4856" s="268"/>
      <c r="R4856" s="268"/>
      <c r="S4856" s="268"/>
      <c r="T4856" s="268"/>
      <c r="U4856" s="268"/>
      <c r="V4856" s="268"/>
      <c r="W4856" s="268"/>
      <c r="X4856" s="268"/>
      <c r="Y4856" s="268"/>
      <c r="Z4856" s="268"/>
      <c r="AC4856" s="268"/>
      <c r="AE4856" s="268"/>
      <c r="AF4856" s="268"/>
      <c r="AG4856" s="268"/>
      <c r="AH4856" s="268"/>
      <c r="AI4856" s="268"/>
      <c r="AM4856" s="268"/>
    </row>
    <row r="4857" spans="1:43" x14ac:dyDescent="0.25">
      <c r="A4857" s="268"/>
      <c r="B4857" s="268"/>
      <c r="C4857" s="268"/>
      <c r="D4857" s="268"/>
      <c r="E4857" s="268"/>
      <c r="F4857" s="268"/>
      <c r="G4857" s="271"/>
      <c r="H4857" s="268"/>
      <c r="K4857" s="270"/>
      <c r="L4857" s="270"/>
      <c r="M4857" s="270"/>
      <c r="N4857" s="270"/>
      <c r="O4857" s="268"/>
      <c r="P4857" s="268"/>
      <c r="Q4857" s="268"/>
      <c r="R4857" s="268"/>
      <c r="S4857" s="268"/>
      <c r="T4857" s="268"/>
      <c r="U4857" s="268"/>
      <c r="V4857" s="268"/>
      <c r="W4857" s="268"/>
      <c r="X4857" s="268"/>
      <c r="Y4857" s="268"/>
      <c r="Z4857" s="268"/>
      <c r="AC4857" s="268"/>
      <c r="AE4857" s="268"/>
      <c r="AF4857" s="268"/>
      <c r="AG4857" s="268"/>
      <c r="AH4857" s="268"/>
      <c r="AI4857" s="268"/>
      <c r="AM4857" s="268"/>
    </row>
    <row r="4858" spans="1:43" x14ac:dyDescent="0.25">
      <c r="A4858" s="268"/>
      <c r="B4858" s="268"/>
      <c r="C4858" s="268"/>
      <c r="D4858" s="268"/>
      <c r="E4858" s="268"/>
      <c r="F4858" s="268"/>
      <c r="G4858" s="271"/>
      <c r="H4858" s="268"/>
      <c r="K4858" s="270"/>
      <c r="L4858" s="270"/>
      <c r="M4858" s="270"/>
      <c r="N4858" s="270"/>
      <c r="O4858" s="268"/>
      <c r="P4858" s="268"/>
      <c r="Q4858" s="268"/>
      <c r="R4858" s="268"/>
      <c r="S4858" s="268"/>
      <c r="T4858" s="268"/>
      <c r="U4858" s="268"/>
      <c r="V4858" s="268"/>
      <c r="W4858" s="268"/>
      <c r="X4858" s="268"/>
      <c r="Y4858" s="268"/>
      <c r="Z4858" s="268"/>
      <c r="AC4858" s="268"/>
      <c r="AE4858" s="268"/>
      <c r="AF4858" s="268"/>
      <c r="AG4858" s="268"/>
      <c r="AH4858" s="268"/>
      <c r="AI4858" s="268"/>
      <c r="AM4858" s="268"/>
    </row>
    <row r="4859" spans="1:43" x14ac:dyDescent="0.25">
      <c r="A4859" s="268"/>
      <c r="B4859" s="268"/>
      <c r="C4859" s="268"/>
      <c r="D4859" s="268"/>
      <c r="E4859" s="268"/>
      <c r="F4859" s="268"/>
      <c r="G4859" s="271"/>
      <c r="H4859" s="268"/>
      <c r="K4859" s="270"/>
      <c r="L4859" s="270"/>
      <c r="M4859" s="270"/>
      <c r="N4859" s="270"/>
      <c r="O4859" s="268"/>
      <c r="P4859" s="268"/>
      <c r="Q4859" s="268"/>
      <c r="R4859" s="268"/>
      <c r="S4859" s="268"/>
      <c r="T4859" s="268"/>
      <c r="U4859" s="268"/>
      <c r="V4859" s="268"/>
      <c r="W4859" s="268"/>
      <c r="X4859" s="268"/>
      <c r="Y4859" s="268"/>
      <c r="Z4859" s="268"/>
      <c r="AC4859" s="268"/>
      <c r="AE4859" s="268"/>
      <c r="AF4859" s="268"/>
      <c r="AG4859" s="268"/>
      <c r="AH4859" s="268"/>
      <c r="AI4859" s="268"/>
      <c r="AM4859" s="268"/>
    </row>
    <row r="4860" spans="1:43" x14ac:dyDescent="0.25">
      <c r="A4860" s="268"/>
      <c r="B4860" s="268"/>
      <c r="C4860" s="268"/>
      <c r="D4860" s="268"/>
      <c r="E4860" s="268"/>
      <c r="F4860" s="268"/>
      <c r="G4860" s="271"/>
      <c r="H4860" s="268"/>
      <c r="K4860" s="270"/>
      <c r="L4860" s="270"/>
      <c r="M4860" s="270"/>
      <c r="N4860" s="270"/>
      <c r="O4860" s="268"/>
      <c r="P4860" s="268"/>
      <c r="Q4860" s="268"/>
      <c r="R4860" s="268"/>
      <c r="S4860" s="268"/>
      <c r="T4860" s="268"/>
      <c r="U4860" s="268"/>
      <c r="V4860" s="268"/>
      <c r="W4860" s="268"/>
      <c r="X4860" s="268"/>
      <c r="Y4860" s="268"/>
      <c r="Z4860" s="268"/>
      <c r="AC4860" s="268"/>
      <c r="AE4860" s="268"/>
      <c r="AF4860" s="268"/>
      <c r="AG4860" s="268"/>
      <c r="AH4860" s="268"/>
      <c r="AI4860" s="268"/>
      <c r="AM4860" s="268"/>
    </row>
    <row r="4861" spans="1:43" x14ac:dyDescent="0.25">
      <c r="A4861" s="268"/>
      <c r="B4861" s="268"/>
      <c r="C4861" s="268"/>
      <c r="D4861" s="268"/>
      <c r="E4861" s="268"/>
      <c r="F4861" s="268"/>
      <c r="G4861" s="271"/>
      <c r="H4861" s="268"/>
      <c r="K4861" s="270"/>
      <c r="L4861" s="270"/>
      <c r="M4861" s="270"/>
      <c r="N4861" s="270"/>
      <c r="O4861" s="268"/>
      <c r="P4861" s="268"/>
      <c r="Q4861" s="268"/>
      <c r="R4861" s="268"/>
      <c r="S4861" s="268"/>
      <c r="T4861" s="268"/>
      <c r="U4861" s="268"/>
      <c r="V4861" s="268"/>
      <c r="W4861" s="268"/>
      <c r="X4861" s="268"/>
      <c r="Y4861" s="268"/>
      <c r="Z4861" s="268"/>
      <c r="AC4861" s="268"/>
      <c r="AE4861" s="268"/>
      <c r="AF4861" s="268"/>
      <c r="AG4861" s="268"/>
      <c r="AH4861" s="268"/>
      <c r="AI4861" s="268"/>
      <c r="AM4861" s="268"/>
    </row>
    <row r="4862" spans="1:43" x14ac:dyDescent="0.25">
      <c r="A4862" s="268"/>
      <c r="B4862" s="268"/>
      <c r="C4862" s="268"/>
      <c r="D4862" s="268"/>
      <c r="E4862" s="268"/>
      <c r="F4862" s="268"/>
      <c r="G4862" s="271"/>
      <c r="H4862" s="268"/>
      <c r="K4862" s="270"/>
      <c r="L4862" s="270"/>
      <c r="M4862" s="270"/>
      <c r="N4862" s="270"/>
      <c r="O4862" s="268"/>
      <c r="P4862" s="268"/>
      <c r="Q4862" s="268"/>
      <c r="R4862" s="268"/>
      <c r="S4862" s="268"/>
      <c r="T4862" s="268"/>
      <c r="U4862" s="268"/>
      <c r="V4862" s="268"/>
      <c r="W4862" s="268"/>
      <c r="X4862" s="268"/>
      <c r="Y4862" s="268"/>
      <c r="Z4862" s="268"/>
      <c r="AC4862" s="268"/>
      <c r="AE4862" s="268"/>
      <c r="AF4862" s="268"/>
      <c r="AG4862" s="268"/>
      <c r="AH4862" s="268"/>
      <c r="AI4862" s="268"/>
      <c r="AM4862" s="268"/>
    </row>
    <row r="4863" spans="1:43" x14ac:dyDescent="0.25">
      <c r="A4863" s="268"/>
      <c r="B4863" s="268"/>
      <c r="C4863" s="268"/>
      <c r="D4863" s="268"/>
      <c r="E4863" s="268"/>
      <c r="F4863" s="268"/>
      <c r="G4863" s="271"/>
      <c r="H4863" s="268"/>
      <c r="K4863" s="270"/>
      <c r="L4863" s="270"/>
      <c r="M4863" s="270"/>
      <c r="N4863" s="270"/>
      <c r="O4863" s="268"/>
      <c r="P4863" s="268"/>
      <c r="Q4863" s="268"/>
      <c r="R4863" s="268"/>
      <c r="S4863" s="268"/>
      <c r="T4863" s="268"/>
      <c r="U4863" s="268"/>
      <c r="V4863" s="268"/>
      <c r="W4863" s="268"/>
      <c r="X4863" s="268"/>
      <c r="Y4863" s="268"/>
      <c r="Z4863" s="268"/>
      <c r="AC4863" s="268"/>
      <c r="AE4863" s="268"/>
      <c r="AF4863" s="268"/>
      <c r="AG4863" s="268"/>
      <c r="AH4863" s="268"/>
      <c r="AI4863" s="268"/>
      <c r="AM4863" s="268"/>
    </row>
    <row r="4864" spans="1:43" x14ac:dyDescent="0.25">
      <c r="A4864" s="268"/>
      <c r="B4864" s="268"/>
      <c r="C4864" s="268"/>
      <c r="D4864" s="268"/>
      <c r="E4864" s="268"/>
      <c r="F4864" s="268"/>
      <c r="G4864" s="271"/>
      <c r="H4864" s="268"/>
      <c r="J4864" s="2"/>
      <c r="K4864" s="270"/>
      <c r="L4864" s="270"/>
      <c r="M4864" s="270"/>
      <c r="N4864" s="270"/>
      <c r="O4864" s="268"/>
      <c r="P4864" s="268"/>
      <c r="Q4864" s="268"/>
      <c r="R4864" s="268"/>
      <c r="S4864" s="268"/>
      <c r="T4864" s="268"/>
      <c r="U4864" s="268"/>
      <c r="V4864" s="268"/>
      <c r="W4864" s="268"/>
      <c r="X4864" s="268"/>
      <c r="Y4864" s="268"/>
      <c r="Z4864" s="268"/>
      <c r="AC4864" s="268"/>
      <c r="AE4864" s="268"/>
      <c r="AF4864" s="268"/>
      <c r="AG4864" s="268"/>
      <c r="AH4864" s="268"/>
      <c r="AI4864" s="268"/>
      <c r="AM4864" s="268"/>
    </row>
    <row r="4865" spans="1:39" x14ac:dyDescent="0.25">
      <c r="A4865" s="268"/>
      <c r="B4865" s="268"/>
      <c r="C4865" s="268"/>
      <c r="D4865" s="268"/>
      <c r="E4865" s="268"/>
      <c r="F4865" s="268"/>
      <c r="G4865" s="271"/>
      <c r="H4865" s="268"/>
      <c r="K4865" s="270"/>
      <c r="L4865" s="270"/>
      <c r="M4865" s="270"/>
      <c r="N4865" s="270"/>
      <c r="O4865" s="268"/>
      <c r="P4865" s="268"/>
      <c r="Q4865" s="268"/>
      <c r="R4865" s="268"/>
      <c r="S4865" s="268"/>
      <c r="T4865" s="268"/>
      <c r="U4865" s="268"/>
      <c r="V4865" s="268"/>
      <c r="W4865" s="268"/>
      <c r="X4865" s="268"/>
      <c r="Y4865" s="268"/>
      <c r="Z4865" s="268"/>
      <c r="AC4865" s="268"/>
      <c r="AE4865" s="268"/>
      <c r="AF4865" s="268"/>
      <c r="AG4865" s="268"/>
      <c r="AH4865" s="268"/>
      <c r="AI4865" s="268"/>
      <c r="AM4865" s="268"/>
    </row>
    <row r="4866" spans="1:39" x14ac:dyDescent="0.25">
      <c r="A4866" s="268"/>
      <c r="B4866" s="268"/>
      <c r="C4866" s="268"/>
      <c r="D4866" s="268"/>
      <c r="E4866" s="268"/>
      <c r="F4866" s="268"/>
      <c r="G4866" s="271"/>
      <c r="H4866" s="268"/>
      <c r="K4866" s="270"/>
      <c r="L4866" s="270"/>
      <c r="M4866" s="270"/>
      <c r="N4866" s="270"/>
      <c r="O4866" s="268"/>
      <c r="P4866" s="268"/>
      <c r="Q4866" s="268"/>
      <c r="R4866" s="268"/>
      <c r="S4866" s="268"/>
      <c r="T4866" s="268"/>
      <c r="U4866" s="268"/>
      <c r="V4866" s="268"/>
      <c r="W4866" s="268"/>
      <c r="X4866" s="268"/>
      <c r="Y4866" s="268"/>
      <c r="Z4866" s="268"/>
      <c r="AC4866" s="268"/>
      <c r="AE4866" s="268"/>
      <c r="AF4866" s="268"/>
      <c r="AG4866" s="268"/>
      <c r="AH4866" s="268"/>
      <c r="AI4866" s="268"/>
      <c r="AM4866" s="268"/>
    </row>
    <row r="4867" spans="1:39" x14ac:dyDescent="0.25">
      <c r="A4867" s="268"/>
      <c r="B4867" s="268"/>
      <c r="C4867" s="268"/>
      <c r="D4867" s="268"/>
      <c r="E4867" s="268"/>
      <c r="F4867" s="268"/>
      <c r="G4867" s="271"/>
      <c r="H4867" s="268"/>
      <c r="I4867" s="2"/>
      <c r="K4867" s="270"/>
      <c r="L4867" s="270"/>
      <c r="M4867" s="270"/>
      <c r="N4867" s="270"/>
      <c r="O4867" s="268"/>
      <c r="P4867" s="268"/>
      <c r="Q4867" s="268"/>
      <c r="R4867" s="268"/>
      <c r="S4867" s="268"/>
      <c r="T4867" s="268"/>
      <c r="U4867" s="268"/>
      <c r="V4867" s="268"/>
      <c r="W4867" s="268"/>
      <c r="X4867" s="268"/>
      <c r="Y4867" s="268"/>
      <c r="Z4867" s="268"/>
      <c r="AC4867" s="268"/>
      <c r="AE4867" s="268"/>
      <c r="AF4867" s="268"/>
      <c r="AG4867" s="268"/>
      <c r="AH4867" s="268"/>
      <c r="AI4867" s="268"/>
      <c r="AM4867" s="268"/>
    </row>
    <row r="4868" spans="1:39" x14ac:dyDescent="0.25">
      <c r="A4868" s="268"/>
      <c r="B4868" s="268"/>
      <c r="C4868" s="268"/>
      <c r="D4868" s="268"/>
      <c r="E4868" s="268"/>
      <c r="F4868" s="268"/>
      <c r="G4868" s="271"/>
      <c r="H4868" s="268"/>
      <c r="K4868" s="270"/>
      <c r="L4868" s="270"/>
      <c r="M4868" s="270"/>
      <c r="N4868" s="270"/>
      <c r="O4868" s="268"/>
      <c r="P4868" s="268"/>
      <c r="Q4868" s="268"/>
      <c r="R4868" s="268"/>
      <c r="S4868" s="268"/>
      <c r="T4868" s="268"/>
      <c r="U4868" s="268"/>
      <c r="V4868" s="268"/>
      <c r="W4868" s="268"/>
      <c r="X4868" s="268"/>
      <c r="Y4868" s="268"/>
      <c r="Z4868" s="268"/>
      <c r="AC4868" s="268"/>
      <c r="AE4868" s="268"/>
      <c r="AF4868" s="268"/>
      <c r="AG4868" s="268"/>
      <c r="AH4868" s="268"/>
      <c r="AI4868" s="268"/>
      <c r="AM4868" s="268"/>
    </row>
    <row r="4869" spans="1:39" x14ac:dyDescent="0.25">
      <c r="A4869" s="268"/>
      <c r="B4869" s="268"/>
      <c r="C4869" s="268"/>
      <c r="D4869" s="268"/>
      <c r="E4869" s="268"/>
      <c r="F4869" s="268"/>
      <c r="G4869" s="271"/>
      <c r="H4869" s="268"/>
      <c r="K4869" s="270"/>
      <c r="L4869" s="270"/>
      <c r="M4869" s="270"/>
      <c r="N4869" s="270"/>
      <c r="O4869" s="268"/>
      <c r="P4869" s="268"/>
      <c r="Q4869" s="268"/>
      <c r="R4869" s="268"/>
      <c r="S4869" s="268"/>
      <c r="T4869" s="268"/>
      <c r="U4869" s="268"/>
      <c r="V4869" s="268"/>
      <c r="W4869" s="268"/>
      <c r="X4869" s="268"/>
      <c r="Y4869" s="268"/>
      <c r="Z4869" s="268"/>
      <c r="AC4869" s="268"/>
      <c r="AE4869" s="268"/>
      <c r="AF4869" s="268"/>
      <c r="AG4869" s="268"/>
      <c r="AH4869" s="268"/>
      <c r="AI4869" s="268"/>
      <c r="AM4869" s="268"/>
    </row>
    <row r="4870" spans="1:39" x14ac:dyDescent="0.25">
      <c r="A4870" s="268"/>
      <c r="B4870" s="268"/>
      <c r="C4870" s="268"/>
      <c r="D4870" s="268"/>
      <c r="E4870" s="268"/>
      <c r="F4870" s="268"/>
      <c r="G4870" s="271"/>
      <c r="H4870" s="268"/>
      <c r="K4870" s="270"/>
      <c r="L4870" s="270"/>
      <c r="M4870" s="270"/>
      <c r="N4870" s="270"/>
      <c r="O4870" s="268"/>
      <c r="P4870" s="268"/>
      <c r="Q4870" s="268"/>
      <c r="R4870" s="268"/>
      <c r="S4870" s="268"/>
      <c r="T4870" s="268"/>
      <c r="U4870" s="268"/>
      <c r="V4870" s="268"/>
      <c r="W4870" s="268"/>
      <c r="X4870" s="268"/>
      <c r="Y4870" s="268"/>
      <c r="Z4870" s="268"/>
      <c r="AC4870" s="268"/>
      <c r="AE4870" s="268"/>
      <c r="AF4870" s="268"/>
      <c r="AG4870" s="268"/>
      <c r="AH4870" s="268"/>
      <c r="AI4870" s="268"/>
      <c r="AM4870" s="268"/>
    </row>
    <row r="4871" spans="1:39" x14ac:dyDescent="0.25">
      <c r="A4871" s="268"/>
      <c r="B4871" s="268"/>
      <c r="C4871" s="268"/>
      <c r="D4871" s="268"/>
      <c r="E4871" s="268"/>
      <c r="F4871" s="268"/>
      <c r="G4871" s="271"/>
      <c r="H4871" s="268"/>
      <c r="K4871" s="270"/>
      <c r="L4871" s="270"/>
      <c r="M4871" s="270"/>
      <c r="N4871" s="270"/>
      <c r="O4871" s="268"/>
      <c r="P4871" s="268"/>
      <c r="Q4871" s="268"/>
      <c r="R4871" s="268"/>
      <c r="S4871" s="268"/>
      <c r="T4871" s="268"/>
      <c r="U4871" s="268"/>
      <c r="V4871" s="268"/>
      <c r="W4871" s="268"/>
      <c r="X4871" s="268"/>
      <c r="Y4871" s="268"/>
      <c r="Z4871" s="268"/>
      <c r="AC4871" s="268"/>
      <c r="AE4871" s="268"/>
      <c r="AF4871" s="268"/>
      <c r="AG4871" s="268"/>
      <c r="AH4871" s="268"/>
      <c r="AI4871" s="268"/>
      <c r="AM4871" s="268"/>
    </row>
    <row r="4872" spans="1:39" x14ac:dyDescent="0.25">
      <c r="A4872" s="268"/>
      <c r="B4872" s="268"/>
      <c r="C4872" s="268"/>
      <c r="D4872" s="268"/>
      <c r="E4872" s="268"/>
      <c r="F4872" s="268"/>
      <c r="G4872" s="271"/>
      <c r="H4872" s="268"/>
      <c r="K4872" s="270"/>
      <c r="L4872" s="270"/>
      <c r="M4872" s="270"/>
      <c r="N4872" s="270"/>
      <c r="O4872" s="268"/>
      <c r="P4872" s="268"/>
      <c r="Q4872" s="268"/>
      <c r="R4872" s="268"/>
      <c r="S4872" s="268"/>
      <c r="T4872" s="268"/>
      <c r="U4872" s="268"/>
      <c r="V4872" s="268"/>
      <c r="W4872" s="268"/>
      <c r="X4872" s="268"/>
      <c r="Y4872" s="268"/>
      <c r="Z4872" s="268"/>
      <c r="AC4872" s="268"/>
      <c r="AE4872" s="268"/>
      <c r="AF4872" s="268"/>
      <c r="AG4872" s="268"/>
      <c r="AH4872" s="268"/>
      <c r="AI4872" s="268"/>
      <c r="AM4872" s="268"/>
    </row>
    <row r="4873" spans="1:39" x14ac:dyDescent="0.25">
      <c r="A4873" s="268"/>
      <c r="B4873" s="268"/>
      <c r="C4873" s="268"/>
      <c r="D4873" s="268"/>
      <c r="E4873" s="268"/>
      <c r="F4873" s="268"/>
      <c r="G4873" s="271"/>
      <c r="H4873" s="268"/>
      <c r="K4873" s="270"/>
      <c r="L4873" s="270"/>
      <c r="M4873" s="270"/>
      <c r="N4873" s="270"/>
      <c r="O4873" s="268"/>
      <c r="P4873" s="268"/>
      <c r="Q4873" s="268"/>
      <c r="R4873" s="268"/>
      <c r="S4873" s="268"/>
      <c r="T4873" s="268"/>
      <c r="U4873" s="268"/>
      <c r="V4873" s="268"/>
      <c r="W4873" s="268"/>
      <c r="X4873" s="268"/>
      <c r="Y4873" s="268"/>
      <c r="Z4873" s="268"/>
      <c r="AC4873" s="268"/>
      <c r="AE4873" s="268"/>
      <c r="AF4873" s="268"/>
      <c r="AG4873" s="268"/>
      <c r="AH4873" s="268"/>
      <c r="AI4873" s="268"/>
      <c r="AM4873" s="268"/>
    </row>
    <row r="4874" spans="1:39" x14ac:dyDescent="0.25">
      <c r="A4874" s="268"/>
      <c r="B4874" s="268"/>
      <c r="C4874" s="268"/>
      <c r="D4874" s="268"/>
      <c r="E4874" s="268"/>
      <c r="F4874" s="268"/>
      <c r="G4874" s="271"/>
      <c r="H4874" s="268"/>
      <c r="I4874" s="2"/>
      <c r="K4874" s="270"/>
      <c r="L4874" s="270"/>
      <c r="M4874" s="270"/>
      <c r="N4874" s="270"/>
      <c r="O4874" s="268"/>
      <c r="P4874" s="268"/>
      <c r="Q4874" s="268"/>
      <c r="R4874" s="268"/>
      <c r="S4874" s="268"/>
      <c r="T4874" s="268"/>
      <c r="U4874" s="268"/>
      <c r="V4874" s="268"/>
      <c r="W4874" s="268"/>
      <c r="X4874" s="268"/>
      <c r="Y4874" s="268"/>
      <c r="Z4874" s="268"/>
      <c r="AC4874" s="268"/>
      <c r="AE4874" s="268"/>
      <c r="AF4874" s="268"/>
      <c r="AG4874" s="268"/>
      <c r="AH4874" s="268"/>
      <c r="AI4874" s="268"/>
      <c r="AM4874" s="268"/>
    </row>
    <row r="4875" spans="1:39" x14ac:dyDescent="0.25">
      <c r="A4875" s="268"/>
      <c r="B4875" s="268"/>
      <c r="C4875" s="268"/>
      <c r="D4875" s="268"/>
      <c r="E4875" s="268"/>
      <c r="F4875" s="268"/>
      <c r="G4875" s="271"/>
      <c r="H4875" s="268"/>
      <c r="J4875" s="2"/>
      <c r="K4875" s="270"/>
      <c r="L4875" s="270"/>
      <c r="M4875" s="270"/>
      <c r="N4875" s="270"/>
      <c r="O4875" s="268"/>
      <c r="P4875" s="268"/>
      <c r="Q4875" s="268"/>
      <c r="R4875" s="268"/>
      <c r="S4875" s="268"/>
      <c r="T4875" s="268"/>
      <c r="U4875" s="268"/>
      <c r="V4875" s="268"/>
      <c r="W4875" s="268"/>
      <c r="X4875" s="268"/>
      <c r="Y4875" s="268"/>
      <c r="Z4875" s="268"/>
      <c r="AC4875" s="268"/>
      <c r="AE4875" s="268"/>
      <c r="AF4875" s="268"/>
      <c r="AG4875" s="268"/>
      <c r="AH4875" s="268"/>
      <c r="AI4875" s="268"/>
      <c r="AM4875" s="268"/>
    </row>
    <row r="4876" spans="1:39" x14ac:dyDescent="0.25">
      <c r="A4876" s="268"/>
      <c r="B4876" s="268"/>
      <c r="C4876" s="268"/>
      <c r="D4876" s="268"/>
      <c r="E4876" s="268"/>
      <c r="F4876" s="268"/>
      <c r="G4876" s="271"/>
      <c r="H4876" s="268"/>
      <c r="K4876" s="270"/>
      <c r="L4876" s="270"/>
      <c r="M4876" s="270"/>
      <c r="N4876" s="270"/>
      <c r="O4876" s="268"/>
      <c r="P4876" s="268"/>
      <c r="Q4876" s="268"/>
      <c r="R4876" s="268"/>
      <c r="S4876" s="268"/>
      <c r="T4876" s="268"/>
      <c r="U4876" s="268"/>
      <c r="V4876" s="268"/>
      <c r="W4876" s="268"/>
      <c r="X4876" s="268"/>
      <c r="Y4876" s="268"/>
      <c r="Z4876" s="268"/>
      <c r="AC4876" s="268"/>
      <c r="AE4876" s="268"/>
      <c r="AF4876" s="268"/>
      <c r="AG4876" s="268"/>
      <c r="AH4876" s="268"/>
      <c r="AI4876" s="268"/>
      <c r="AM4876" s="268"/>
    </row>
    <row r="4877" spans="1:39" x14ac:dyDescent="0.25">
      <c r="A4877" s="268"/>
      <c r="B4877" s="268"/>
      <c r="C4877" s="268"/>
      <c r="D4877" s="268"/>
      <c r="E4877" s="268"/>
      <c r="F4877" s="268"/>
      <c r="G4877" s="271"/>
      <c r="H4877" s="268"/>
      <c r="K4877" s="270"/>
      <c r="L4877" s="270"/>
      <c r="M4877" s="270"/>
      <c r="N4877" s="270"/>
      <c r="O4877" s="268"/>
      <c r="P4877" s="268"/>
      <c r="Q4877" s="268"/>
      <c r="R4877" s="268"/>
      <c r="S4877" s="268"/>
      <c r="T4877" s="268"/>
      <c r="U4877" s="268"/>
      <c r="V4877" s="268"/>
      <c r="W4877" s="268"/>
      <c r="X4877" s="268"/>
      <c r="Y4877" s="268"/>
      <c r="Z4877" s="268"/>
      <c r="AC4877" s="268"/>
      <c r="AE4877" s="268"/>
      <c r="AF4877" s="268"/>
      <c r="AG4877" s="268"/>
      <c r="AH4877" s="268"/>
      <c r="AI4877" s="268"/>
      <c r="AM4877" s="268"/>
    </row>
    <row r="4878" spans="1:39" x14ac:dyDescent="0.25">
      <c r="A4878" s="268"/>
      <c r="B4878" s="268"/>
      <c r="C4878" s="268"/>
      <c r="D4878" s="268"/>
      <c r="E4878" s="268"/>
      <c r="F4878" s="268"/>
      <c r="G4878" s="271"/>
      <c r="H4878" s="268"/>
      <c r="K4878" s="270"/>
      <c r="L4878" s="270"/>
      <c r="M4878" s="270"/>
      <c r="N4878" s="270"/>
      <c r="O4878" s="268"/>
      <c r="P4878" s="268"/>
      <c r="Q4878" s="268"/>
      <c r="R4878" s="268"/>
      <c r="S4878" s="268"/>
      <c r="T4878" s="268"/>
      <c r="U4878" s="268"/>
      <c r="V4878" s="268"/>
      <c r="W4878" s="268"/>
      <c r="X4878" s="268"/>
      <c r="Y4878" s="268"/>
      <c r="Z4878" s="268"/>
      <c r="AC4878" s="268"/>
      <c r="AE4878" s="268"/>
      <c r="AF4878" s="268"/>
      <c r="AG4878" s="268"/>
      <c r="AH4878" s="268"/>
      <c r="AI4878" s="268"/>
      <c r="AM4878" s="268"/>
    </row>
    <row r="4879" spans="1:39" x14ac:dyDescent="0.25">
      <c r="A4879" s="268"/>
      <c r="B4879" s="268"/>
      <c r="C4879" s="268"/>
      <c r="D4879" s="268"/>
      <c r="E4879" s="268"/>
      <c r="F4879" s="268"/>
      <c r="G4879" s="271"/>
      <c r="H4879" s="268"/>
      <c r="K4879" s="270"/>
      <c r="L4879" s="270"/>
      <c r="M4879" s="270"/>
      <c r="N4879" s="270"/>
      <c r="O4879" s="268"/>
      <c r="P4879" s="268"/>
      <c r="Q4879" s="268"/>
      <c r="R4879" s="268"/>
      <c r="S4879" s="268"/>
      <c r="T4879" s="268"/>
      <c r="U4879" s="268"/>
      <c r="V4879" s="268"/>
      <c r="W4879" s="268"/>
      <c r="X4879" s="268"/>
      <c r="Y4879" s="268"/>
      <c r="Z4879" s="268"/>
      <c r="AC4879" s="268"/>
      <c r="AE4879" s="268"/>
      <c r="AF4879" s="268"/>
      <c r="AG4879" s="268"/>
      <c r="AH4879" s="268"/>
      <c r="AI4879" s="268"/>
      <c r="AM4879" s="268"/>
    </row>
    <row r="4880" spans="1:39" x14ac:dyDescent="0.25">
      <c r="A4880" s="268"/>
      <c r="B4880" s="268"/>
      <c r="C4880" s="268"/>
      <c r="D4880" s="268"/>
      <c r="E4880" s="268"/>
      <c r="F4880" s="268"/>
      <c r="G4880" s="271"/>
      <c r="H4880" s="268"/>
      <c r="K4880" s="270"/>
      <c r="L4880" s="270"/>
      <c r="M4880" s="270"/>
      <c r="N4880" s="270"/>
      <c r="O4880" s="268"/>
      <c r="P4880" s="268"/>
      <c r="Q4880" s="268"/>
      <c r="R4880" s="268"/>
      <c r="S4880" s="268"/>
      <c r="T4880" s="268"/>
      <c r="U4880" s="268"/>
      <c r="V4880" s="268"/>
      <c r="W4880" s="268"/>
      <c r="X4880" s="268"/>
      <c r="Y4880" s="268"/>
      <c r="Z4880" s="268"/>
      <c r="AC4880" s="268"/>
      <c r="AE4880" s="268"/>
      <c r="AF4880" s="268"/>
      <c r="AG4880" s="268"/>
      <c r="AH4880" s="268"/>
      <c r="AI4880" s="268"/>
      <c r="AM4880" s="268"/>
    </row>
    <row r="4881" spans="1:39" x14ac:dyDescent="0.25">
      <c r="A4881" s="268"/>
      <c r="B4881" s="268"/>
      <c r="C4881" s="268"/>
      <c r="D4881" s="268"/>
      <c r="E4881" s="268"/>
      <c r="F4881" s="268"/>
      <c r="G4881" s="271"/>
      <c r="H4881" s="268"/>
      <c r="K4881" s="270"/>
      <c r="L4881" s="270"/>
      <c r="M4881" s="270"/>
      <c r="N4881" s="270"/>
      <c r="O4881" s="268"/>
      <c r="P4881" s="268"/>
      <c r="Q4881" s="268"/>
      <c r="R4881" s="268"/>
      <c r="S4881" s="268"/>
      <c r="T4881" s="268"/>
      <c r="U4881" s="268"/>
      <c r="V4881" s="268"/>
      <c r="W4881" s="268"/>
      <c r="X4881" s="268"/>
      <c r="Y4881" s="268"/>
      <c r="Z4881" s="268"/>
      <c r="AC4881" s="268"/>
      <c r="AE4881" s="268"/>
      <c r="AF4881" s="268"/>
      <c r="AG4881" s="268"/>
      <c r="AH4881" s="268"/>
      <c r="AI4881" s="268"/>
      <c r="AM4881" s="268"/>
    </row>
    <row r="4882" spans="1:39" x14ac:dyDescent="0.25">
      <c r="A4882" s="268"/>
      <c r="B4882" s="268"/>
      <c r="C4882" s="268"/>
      <c r="D4882" s="268"/>
      <c r="E4882" s="268"/>
      <c r="F4882" s="268"/>
      <c r="G4882" s="271"/>
      <c r="H4882" s="268"/>
      <c r="I4882" s="2"/>
      <c r="K4882" s="270"/>
      <c r="L4882" s="270"/>
      <c r="M4882" s="270"/>
      <c r="N4882" s="270"/>
      <c r="O4882" s="268"/>
      <c r="P4882" s="268"/>
      <c r="Q4882" s="268"/>
      <c r="R4882" s="268"/>
      <c r="S4882" s="268"/>
      <c r="T4882" s="268"/>
      <c r="U4882" s="268"/>
      <c r="V4882" s="268"/>
      <c r="W4882" s="268"/>
      <c r="X4882" s="268"/>
      <c r="Y4882" s="268"/>
      <c r="Z4882" s="268"/>
      <c r="AC4882" s="268"/>
      <c r="AE4882" s="268"/>
      <c r="AF4882" s="268"/>
      <c r="AG4882" s="268"/>
      <c r="AH4882" s="268"/>
      <c r="AI4882" s="268"/>
      <c r="AM4882" s="268"/>
    </row>
    <row r="4883" spans="1:39" x14ac:dyDescent="0.25">
      <c r="A4883" s="268"/>
      <c r="B4883" s="268"/>
      <c r="C4883" s="268"/>
      <c r="D4883" s="268"/>
      <c r="E4883" s="268"/>
      <c r="F4883" s="268"/>
      <c r="G4883" s="271"/>
      <c r="H4883" s="268"/>
      <c r="K4883" s="270"/>
      <c r="L4883" s="270"/>
      <c r="M4883" s="270"/>
      <c r="N4883" s="270"/>
      <c r="O4883" s="268"/>
      <c r="P4883" s="268"/>
      <c r="Q4883" s="268"/>
      <c r="R4883" s="268"/>
      <c r="S4883" s="268"/>
      <c r="T4883" s="268"/>
      <c r="U4883" s="268"/>
      <c r="V4883" s="268"/>
      <c r="W4883" s="268"/>
      <c r="X4883" s="268"/>
      <c r="Y4883" s="268"/>
      <c r="Z4883" s="268"/>
      <c r="AC4883" s="268"/>
      <c r="AE4883" s="268"/>
      <c r="AF4883" s="268"/>
      <c r="AG4883" s="268"/>
      <c r="AH4883" s="268"/>
      <c r="AI4883" s="268"/>
      <c r="AM4883" s="268"/>
    </row>
    <row r="4884" spans="1:39" x14ac:dyDescent="0.25">
      <c r="A4884" s="268"/>
      <c r="B4884" s="268"/>
      <c r="C4884" s="268"/>
      <c r="D4884" s="268"/>
      <c r="E4884" s="268"/>
      <c r="F4884" s="268"/>
      <c r="G4884" s="271"/>
      <c r="H4884" s="268"/>
      <c r="K4884" s="270"/>
      <c r="L4884" s="270"/>
      <c r="M4884" s="270"/>
      <c r="N4884" s="270"/>
      <c r="O4884" s="268"/>
      <c r="P4884" s="268"/>
      <c r="Q4884" s="268"/>
      <c r="R4884" s="268"/>
      <c r="S4884" s="268"/>
      <c r="T4884" s="268"/>
      <c r="U4884" s="268"/>
      <c r="V4884" s="268"/>
      <c r="W4884" s="268"/>
      <c r="X4884" s="268"/>
      <c r="Y4884" s="268"/>
      <c r="Z4884" s="268"/>
      <c r="AC4884" s="268"/>
      <c r="AE4884" s="268"/>
      <c r="AF4884" s="268"/>
      <c r="AG4884" s="268"/>
      <c r="AH4884" s="268"/>
      <c r="AI4884" s="268"/>
      <c r="AM4884" s="268"/>
    </row>
    <row r="4885" spans="1:39" x14ac:dyDescent="0.25">
      <c r="A4885" s="268"/>
      <c r="B4885" s="268"/>
      <c r="C4885" s="268"/>
      <c r="D4885" s="268"/>
      <c r="E4885" s="268"/>
      <c r="F4885" s="268"/>
      <c r="G4885" s="271"/>
      <c r="H4885" s="268"/>
      <c r="J4885" s="2"/>
      <c r="K4885" s="270"/>
      <c r="L4885" s="270"/>
      <c r="M4885" s="270"/>
      <c r="N4885" s="270"/>
      <c r="O4885" s="268"/>
      <c r="P4885" s="268"/>
      <c r="Q4885" s="268"/>
      <c r="R4885" s="268"/>
      <c r="S4885" s="268"/>
      <c r="T4885" s="268"/>
      <c r="U4885" s="268"/>
      <c r="V4885" s="268"/>
      <c r="W4885" s="268"/>
      <c r="X4885" s="268"/>
      <c r="Y4885" s="268"/>
      <c r="Z4885" s="268"/>
      <c r="AC4885" s="268"/>
      <c r="AE4885" s="268"/>
      <c r="AF4885" s="268"/>
      <c r="AG4885" s="268"/>
      <c r="AH4885" s="268"/>
      <c r="AI4885" s="268"/>
      <c r="AM4885" s="268"/>
    </row>
    <row r="4886" spans="1:39" x14ac:dyDescent="0.25">
      <c r="A4886" s="268"/>
      <c r="B4886" s="268"/>
      <c r="C4886" s="268"/>
      <c r="D4886" s="268"/>
      <c r="E4886" s="268"/>
      <c r="F4886" s="268"/>
      <c r="G4886" s="271"/>
      <c r="H4886" s="268"/>
      <c r="I4886" s="2"/>
      <c r="K4886" s="270"/>
      <c r="L4886" s="270"/>
      <c r="M4886" s="270"/>
      <c r="N4886" s="270"/>
      <c r="O4886" s="268"/>
      <c r="P4886" s="268"/>
      <c r="Q4886" s="268"/>
      <c r="R4886" s="268"/>
      <c r="S4886" s="268"/>
      <c r="T4886" s="268"/>
      <c r="U4886" s="268"/>
      <c r="V4886" s="268"/>
      <c r="W4886" s="268"/>
      <c r="X4886" s="268"/>
      <c r="Y4886" s="268"/>
      <c r="Z4886" s="268"/>
      <c r="AC4886" s="268"/>
      <c r="AE4886" s="268"/>
      <c r="AF4886" s="268"/>
      <c r="AG4886" s="268"/>
      <c r="AH4886" s="268"/>
      <c r="AI4886" s="268"/>
      <c r="AM4886" s="268"/>
    </row>
    <row r="4887" spans="1:39" x14ac:dyDescent="0.25">
      <c r="A4887" s="268"/>
      <c r="B4887" s="268"/>
      <c r="C4887" s="268"/>
      <c r="D4887" s="268"/>
      <c r="E4887" s="268"/>
      <c r="F4887" s="268"/>
      <c r="G4887" s="271"/>
      <c r="H4887" s="268"/>
      <c r="I4887" s="2"/>
      <c r="K4887" s="270"/>
      <c r="L4887" s="270"/>
      <c r="M4887" s="270"/>
      <c r="N4887" s="270"/>
      <c r="O4887" s="268"/>
      <c r="P4887" s="268"/>
      <c r="Q4887" s="268"/>
      <c r="R4887" s="268"/>
      <c r="S4887" s="268"/>
      <c r="T4887" s="268"/>
      <c r="U4887" s="268"/>
      <c r="V4887" s="268"/>
      <c r="W4887" s="268"/>
      <c r="X4887" s="268"/>
      <c r="Y4887" s="268"/>
      <c r="Z4887" s="268"/>
      <c r="AC4887" s="268"/>
      <c r="AE4887" s="268"/>
      <c r="AF4887" s="268"/>
      <c r="AG4887" s="268"/>
      <c r="AH4887" s="268"/>
      <c r="AI4887" s="268"/>
      <c r="AM4887" s="268"/>
    </row>
    <row r="4888" spans="1:39" x14ac:dyDescent="0.25">
      <c r="A4888" s="268"/>
      <c r="B4888" s="268"/>
      <c r="C4888" s="268"/>
      <c r="D4888" s="268"/>
      <c r="E4888" s="268"/>
      <c r="F4888" s="268"/>
      <c r="G4888" s="271"/>
      <c r="H4888" s="268"/>
      <c r="J4888" s="2"/>
      <c r="K4888" s="270"/>
      <c r="L4888" s="270"/>
      <c r="M4888" s="270"/>
      <c r="N4888" s="270"/>
      <c r="O4888" s="268"/>
      <c r="P4888" s="268"/>
      <c r="Q4888" s="268"/>
      <c r="R4888" s="268"/>
      <c r="S4888" s="268"/>
      <c r="T4888" s="268"/>
      <c r="U4888" s="268"/>
      <c r="V4888" s="268"/>
      <c r="W4888" s="268"/>
      <c r="X4888" s="268"/>
      <c r="Y4888" s="268"/>
      <c r="Z4888" s="268"/>
      <c r="AC4888" s="268"/>
      <c r="AE4888" s="268"/>
      <c r="AF4888" s="268"/>
      <c r="AG4888" s="268"/>
      <c r="AH4888" s="268"/>
      <c r="AI4888" s="268"/>
      <c r="AM4888" s="268"/>
    </row>
    <row r="4889" spans="1:39" x14ac:dyDescent="0.25">
      <c r="A4889" s="268"/>
      <c r="B4889" s="268"/>
      <c r="C4889" s="268"/>
      <c r="D4889" s="268"/>
      <c r="E4889" s="268"/>
      <c r="F4889" s="268"/>
      <c r="G4889" s="271"/>
      <c r="H4889" s="268"/>
      <c r="I4889" s="2"/>
      <c r="K4889" s="270"/>
      <c r="L4889" s="270"/>
      <c r="M4889" s="270"/>
      <c r="N4889" s="270"/>
      <c r="O4889" s="268"/>
      <c r="P4889" s="268"/>
      <c r="Q4889" s="268"/>
      <c r="R4889" s="268"/>
      <c r="S4889" s="268"/>
      <c r="T4889" s="268"/>
      <c r="U4889" s="268"/>
      <c r="V4889" s="268"/>
      <c r="W4889" s="268"/>
      <c r="X4889" s="268"/>
      <c r="Y4889" s="268"/>
      <c r="Z4889" s="268"/>
      <c r="AC4889" s="268"/>
      <c r="AE4889" s="268"/>
      <c r="AF4889" s="268"/>
      <c r="AG4889" s="268"/>
      <c r="AH4889" s="268"/>
      <c r="AI4889" s="268"/>
      <c r="AM4889" s="268"/>
    </row>
    <row r="4890" spans="1:39" x14ac:dyDescent="0.25">
      <c r="A4890" s="268"/>
      <c r="B4890" s="268"/>
      <c r="C4890" s="268"/>
      <c r="D4890" s="268"/>
      <c r="E4890" s="268"/>
      <c r="F4890" s="268"/>
      <c r="G4890" s="271"/>
      <c r="H4890" s="268"/>
      <c r="I4890" s="2"/>
      <c r="K4890" s="270"/>
      <c r="L4890" s="270"/>
      <c r="M4890" s="270"/>
      <c r="N4890" s="270"/>
      <c r="O4890" s="268"/>
      <c r="P4890" s="268"/>
      <c r="Q4890" s="268"/>
      <c r="R4890" s="268"/>
      <c r="S4890" s="268"/>
      <c r="T4890" s="268"/>
      <c r="U4890" s="268"/>
      <c r="V4890" s="268"/>
      <c r="W4890" s="268"/>
      <c r="X4890" s="268"/>
      <c r="Y4890" s="268"/>
      <c r="Z4890" s="268"/>
      <c r="AC4890" s="268"/>
      <c r="AE4890" s="268"/>
      <c r="AF4890" s="268"/>
      <c r="AG4890" s="268"/>
      <c r="AH4890" s="268"/>
      <c r="AI4890" s="268"/>
      <c r="AM4890" s="268"/>
    </row>
    <row r="4891" spans="1:39" x14ac:dyDescent="0.25">
      <c r="A4891" s="268"/>
      <c r="B4891" s="268"/>
      <c r="C4891" s="268"/>
      <c r="D4891" s="268"/>
      <c r="E4891" s="268"/>
      <c r="F4891" s="268"/>
      <c r="G4891" s="271"/>
      <c r="H4891" s="268"/>
      <c r="J4891" s="2"/>
      <c r="K4891" s="270"/>
      <c r="L4891" s="270"/>
      <c r="M4891" s="270"/>
      <c r="N4891" s="270"/>
      <c r="O4891" s="268"/>
      <c r="P4891" s="268"/>
      <c r="Q4891" s="268"/>
      <c r="R4891" s="268"/>
      <c r="S4891" s="268"/>
      <c r="T4891" s="268"/>
      <c r="U4891" s="268"/>
      <c r="V4891" s="268"/>
      <c r="W4891" s="268"/>
      <c r="X4891" s="268"/>
      <c r="Y4891" s="268"/>
      <c r="Z4891" s="268"/>
      <c r="AC4891" s="268"/>
      <c r="AE4891" s="268"/>
      <c r="AF4891" s="268"/>
      <c r="AG4891" s="268"/>
      <c r="AH4891" s="268"/>
      <c r="AI4891" s="268"/>
      <c r="AM4891" s="268"/>
    </row>
    <row r="4892" spans="1:39" x14ac:dyDescent="0.25">
      <c r="A4892" s="268"/>
      <c r="B4892" s="268"/>
      <c r="C4892" s="268"/>
      <c r="D4892" s="268"/>
      <c r="E4892" s="268"/>
      <c r="F4892" s="268"/>
      <c r="G4892" s="271"/>
      <c r="H4892" s="268"/>
      <c r="I4892" s="268"/>
      <c r="K4892" s="270"/>
      <c r="L4892" s="270"/>
      <c r="M4892" s="270"/>
      <c r="N4892" s="270"/>
      <c r="O4892" s="268"/>
      <c r="P4892" s="268"/>
      <c r="Q4892" s="268"/>
      <c r="R4892" s="268"/>
      <c r="S4892" s="268"/>
      <c r="T4892" s="268"/>
      <c r="U4892" s="268"/>
      <c r="V4892" s="268"/>
      <c r="W4892" s="268"/>
      <c r="X4892" s="268"/>
      <c r="Y4892" s="268"/>
      <c r="Z4892" s="268"/>
      <c r="AC4892" s="268"/>
      <c r="AE4892" s="268"/>
      <c r="AF4892" s="268"/>
      <c r="AG4892" s="268"/>
      <c r="AH4892" s="268"/>
      <c r="AI4892" s="268"/>
      <c r="AM4892" s="268"/>
    </row>
    <row r="4893" spans="1:39" x14ac:dyDescent="0.25">
      <c r="A4893" s="268"/>
      <c r="B4893" s="268"/>
      <c r="C4893" s="268"/>
      <c r="D4893" s="268"/>
      <c r="E4893" s="268"/>
      <c r="F4893" s="268"/>
      <c r="G4893" s="271"/>
      <c r="H4893" s="268"/>
      <c r="I4893" s="268"/>
      <c r="K4893" s="270"/>
      <c r="L4893" s="270"/>
      <c r="M4893" s="270"/>
      <c r="N4893" s="270"/>
      <c r="O4893" s="268"/>
      <c r="P4893" s="268"/>
      <c r="Q4893" s="268"/>
      <c r="R4893" s="268"/>
      <c r="S4893" s="268"/>
      <c r="T4893" s="268"/>
      <c r="U4893" s="268"/>
      <c r="V4893" s="268"/>
      <c r="W4893" s="268"/>
      <c r="X4893" s="268"/>
      <c r="Y4893" s="268"/>
      <c r="Z4893" s="268"/>
      <c r="AC4893" s="268"/>
      <c r="AE4893" s="268"/>
      <c r="AF4893" s="268"/>
      <c r="AG4893" s="268"/>
      <c r="AH4893" s="268"/>
      <c r="AI4893" s="268"/>
      <c r="AM4893" s="268"/>
    </row>
    <row r="4894" spans="1:39" x14ac:dyDescent="0.25">
      <c r="A4894" s="268"/>
      <c r="B4894" s="268"/>
      <c r="C4894" s="268"/>
      <c r="D4894" s="268"/>
      <c r="E4894" s="268"/>
      <c r="F4894" s="268"/>
      <c r="G4894" s="271"/>
      <c r="H4894" s="268"/>
      <c r="K4894" s="270"/>
      <c r="L4894" s="270"/>
      <c r="M4894" s="270"/>
      <c r="N4894" s="270"/>
      <c r="O4894" s="268"/>
      <c r="P4894" s="268"/>
      <c r="Q4894" s="268"/>
      <c r="R4894" s="268"/>
      <c r="S4894" s="268"/>
      <c r="T4894" s="268"/>
      <c r="U4894" s="268"/>
      <c r="V4894" s="268"/>
      <c r="W4894" s="268"/>
      <c r="X4894" s="268"/>
      <c r="Y4894" s="268"/>
      <c r="Z4894" s="268"/>
      <c r="AC4894" s="268"/>
      <c r="AE4894" s="268"/>
      <c r="AF4894" s="268"/>
      <c r="AG4894" s="268"/>
      <c r="AH4894" s="268"/>
      <c r="AI4894" s="268"/>
      <c r="AM4894" s="268"/>
    </row>
    <row r="4895" spans="1:39" x14ac:dyDescent="0.25">
      <c r="A4895" s="268"/>
      <c r="B4895" s="268"/>
      <c r="C4895" s="268"/>
      <c r="D4895" s="268"/>
      <c r="E4895" s="268"/>
      <c r="F4895" s="268"/>
      <c r="G4895" s="271"/>
      <c r="H4895" s="268"/>
      <c r="K4895" s="270"/>
      <c r="L4895" s="270"/>
      <c r="M4895" s="270"/>
      <c r="N4895" s="270"/>
      <c r="O4895" s="268"/>
      <c r="P4895" s="268"/>
      <c r="Q4895" s="268"/>
      <c r="R4895" s="268"/>
      <c r="S4895" s="268"/>
      <c r="T4895" s="268"/>
      <c r="U4895" s="268"/>
      <c r="V4895" s="268"/>
      <c r="W4895" s="268"/>
      <c r="X4895" s="268"/>
      <c r="Y4895" s="268"/>
      <c r="Z4895" s="268"/>
      <c r="AC4895" s="268"/>
      <c r="AE4895" s="268"/>
      <c r="AF4895" s="268"/>
      <c r="AG4895" s="268"/>
      <c r="AH4895" s="268"/>
      <c r="AI4895" s="268"/>
      <c r="AM4895" s="268"/>
    </row>
    <row r="4896" spans="1:39" x14ac:dyDescent="0.25">
      <c r="A4896" s="268"/>
      <c r="B4896" s="268"/>
      <c r="C4896" s="268"/>
      <c r="D4896" s="268"/>
      <c r="E4896" s="268"/>
      <c r="F4896" s="268"/>
      <c r="G4896" s="271"/>
      <c r="H4896" s="268"/>
      <c r="K4896" s="270"/>
      <c r="L4896" s="270"/>
      <c r="M4896" s="270"/>
      <c r="N4896" s="270"/>
      <c r="O4896" s="268"/>
      <c r="P4896" s="268"/>
      <c r="Q4896" s="268"/>
      <c r="R4896" s="268"/>
      <c r="S4896" s="268"/>
      <c r="T4896" s="268"/>
      <c r="U4896" s="268"/>
      <c r="V4896" s="268"/>
      <c r="W4896" s="268"/>
      <c r="X4896" s="268"/>
      <c r="Y4896" s="268"/>
      <c r="Z4896" s="268"/>
      <c r="AC4896" s="268"/>
      <c r="AE4896" s="268"/>
      <c r="AF4896" s="268"/>
      <c r="AG4896" s="268"/>
      <c r="AH4896" s="268"/>
      <c r="AI4896" s="268"/>
      <c r="AM4896" s="268"/>
    </row>
    <row r="4897" spans="1:39" x14ac:dyDescent="0.25">
      <c r="A4897" s="268"/>
      <c r="B4897" s="268"/>
      <c r="C4897" s="268"/>
      <c r="D4897" s="268"/>
      <c r="E4897" s="268"/>
      <c r="F4897" s="268"/>
      <c r="G4897" s="271"/>
      <c r="H4897" s="268"/>
      <c r="K4897" s="270"/>
      <c r="L4897" s="270"/>
      <c r="M4897" s="270"/>
      <c r="N4897" s="270"/>
      <c r="O4897" s="268"/>
      <c r="P4897" s="268"/>
      <c r="Q4897" s="268"/>
      <c r="R4897" s="268"/>
      <c r="S4897" s="268"/>
      <c r="T4897" s="268"/>
      <c r="U4897" s="268"/>
      <c r="V4897" s="268"/>
      <c r="W4897" s="268"/>
      <c r="X4897" s="268"/>
      <c r="Y4897" s="268"/>
      <c r="Z4897" s="268"/>
      <c r="AC4897" s="268"/>
      <c r="AE4897" s="268"/>
      <c r="AF4897" s="268"/>
      <c r="AG4897" s="268"/>
      <c r="AH4897" s="268"/>
      <c r="AI4897" s="268"/>
      <c r="AM4897" s="268"/>
    </row>
    <row r="4898" spans="1:39" x14ac:dyDescent="0.25">
      <c r="A4898" s="268"/>
      <c r="B4898" s="268"/>
      <c r="C4898" s="268"/>
      <c r="D4898" s="268"/>
      <c r="E4898" s="268"/>
      <c r="F4898" s="268"/>
      <c r="G4898" s="271"/>
      <c r="H4898" s="268"/>
      <c r="K4898" s="270"/>
      <c r="L4898" s="270"/>
      <c r="M4898" s="270"/>
      <c r="N4898" s="270"/>
      <c r="O4898" s="268"/>
      <c r="P4898" s="268"/>
      <c r="Q4898" s="268"/>
      <c r="R4898" s="268"/>
      <c r="S4898" s="268"/>
      <c r="T4898" s="268"/>
      <c r="U4898" s="268"/>
      <c r="V4898" s="268"/>
      <c r="W4898" s="268"/>
      <c r="X4898" s="268"/>
      <c r="Y4898" s="268"/>
      <c r="Z4898" s="268"/>
      <c r="AC4898" s="268"/>
      <c r="AE4898" s="268"/>
      <c r="AF4898" s="268"/>
      <c r="AG4898" s="268"/>
      <c r="AH4898" s="268"/>
      <c r="AI4898" s="268"/>
      <c r="AM4898" s="268"/>
    </row>
    <row r="4899" spans="1:39" x14ac:dyDescent="0.25">
      <c r="A4899" s="268"/>
      <c r="B4899" s="268"/>
      <c r="C4899" s="268"/>
      <c r="D4899" s="268"/>
      <c r="E4899" s="268"/>
      <c r="F4899" s="268"/>
      <c r="G4899" s="271"/>
      <c r="H4899" s="268"/>
      <c r="K4899" s="270"/>
      <c r="L4899" s="270"/>
      <c r="M4899" s="270"/>
      <c r="N4899" s="270"/>
      <c r="O4899" s="268"/>
      <c r="P4899" s="268"/>
      <c r="Q4899" s="268"/>
      <c r="R4899" s="268"/>
      <c r="S4899" s="268"/>
      <c r="T4899" s="268"/>
      <c r="U4899" s="268"/>
      <c r="V4899" s="268"/>
      <c r="W4899" s="268"/>
      <c r="X4899" s="268"/>
      <c r="Y4899" s="268"/>
      <c r="Z4899" s="268"/>
      <c r="AC4899" s="268"/>
      <c r="AE4899" s="268"/>
      <c r="AF4899" s="268"/>
      <c r="AG4899" s="268"/>
      <c r="AH4899" s="268"/>
      <c r="AI4899" s="268"/>
      <c r="AM4899" s="268"/>
    </row>
    <row r="4900" spans="1:39" x14ac:dyDescent="0.25">
      <c r="A4900" s="268"/>
      <c r="B4900" s="268"/>
      <c r="C4900" s="268"/>
      <c r="D4900" s="268"/>
      <c r="E4900" s="268"/>
      <c r="F4900" s="268"/>
      <c r="G4900" s="271"/>
      <c r="H4900" s="268"/>
      <c r="K4900" s="270"/>
      <c r="L4900" s="270"/>
      <c r="M4900" s="270"/>
      <c r="N4900" s="270"/>
      <c r="O4900" s="268"/>
      <c r="P4900" s="268"/>
      <c r="Q4900" s="268"/>
      <c r="R4900" s="268"/>
      <c r="S4900" s="268"/>
      <c r="T4900" s="268"/>
      <c r="U4900" s="268"/>
      <c r="V4900" s="268"/>
      <c r="W4900" s="268"/>
      <c r="X4900" s="268"/>
      <c r="Y4900" s="268"/>
      <c r="Z4900" s="268"/>
      <c r="AC4900" s="268"/>
      <c r="AE4900" s="268"/>
      <c r="AF4900" s="268"/>
      <c r="AG4900" s="268"/>
      <c r="AH4900" s="268"/>
      <c r="AI4900" s="268"/>
      <c r="AM4900" s="268"/>
    </row>
    <row r="4901" spans="1:39" x14ac:dyDescent="0.25">
      <c r="A4901" s="268"/>
      <c r="B4901" s="268"/>
      <c r="C4901" s="268"/>
      <c r="D4901" s="268"/>
      <c r="E4901" s="268"/>
      <c r="F4901" s="268"/>
      <c r="G4901" s="271"/>
      <c r="H4901" s="268"/>
      <c r="K4901" s="270"/>
      <c r="L4901" s="270"/>
      <c r="M4901" s="270"/>
      <c r="N4901" s="270"/>
      <c r="O4901" s="268"/>
      <c r="P4901" s="268"/>
      <c r="Q4901" s="268"/>
      <c r="R4901" s="268"/>
      <c r="S4901" s="268"/>
      <c r="T4901" s="268"/>
      <c r="U4901" s="268"/>
      <c r="V4901" s="268"/>
      <c r="W4901" s="268"/>
      <c r="X4901" s="268"/>
      <c r="Y4901" s="268"/>
      <c r="Z4901" s="268"/>
      <c r="AC4901" s="268"/>
      <c r="AE4901" s="268"/>
      <c r="AF4901" s="268"/>
      <c r="AG4901" s="268"/>
      <c r="AH4901" s="268"/>
      <c r="AI4901" s="268"/>
      <c r="AM4901" s="268"/>
    </row>
    <row r="4902" spans="1:39" x14ac:dyDescent="0.25">
      <c r="A4902" s="268"/>
      <c r="B4902" s="268"/>
      <c r="C4902" s="268"/>
      <c r="D4902" s="268"/>
      <c r="E4902" s="268"/>
      <c r="F4902" s="268"/>
      <c r="G4902" s="271"/>
      <c r="H4902" s="268"/>
      <c r="K4902" s="270"/>
      <c r="L4902" s="270"/>
      <c r="M4902" s="270"/>
      <c r="N4902" s="270"/>
      <c r="O4902" s="268"/>
      <c r="P4902" s="268"/>
      <c r="Q4902" s="268"/>
      <c r="R4902" s="268"/>
      <c r="S4902" s="268"/>
      <c r="T4902" s="268"/>
      <c r="U4902" s="268"/>
      <c r="V4902" s="268"/>
      <c r="W4902" s="268"/>
      <c r="X4902" s="268"/>
      <c r="Y4902" s="268"/>
      <c r="Z4902" s="268"/>
      <c r="AC4902" s="268"/>
      <c r="AE4902" s="268"/>
      <c r="AF4902" s="268"/>
      <c r="AG4902" s="268"/>
      <c r="AH4902" s="268"/>
      <c r="AI4902" s="268"/>
      <c r="AM4902" s="268"/>
    </row>
    <row r="4903" spans="1:39" x14ac:dyDescent="0.25">
      <c r="A4903" s="268"/>
      <c r="B4903" s="268"/>
      <c r="C4903" s="268"/>
      <c r="D4903" s="268"/>
      <c r="E4903" s="268"/>
      <c r="F4903" s="268"/>
      <c r="G4903" s="271"/>
      <c r="H4903" s="268"/>
      <c r="K4903" s="270"/>
      <c r="L4903" s="270"/>
      <c r="M4903" s="270"/>
      <c r="N4903" s="270"/>
      <c r="O4903" s="268"/>
      <c r="P4903" s="268"/>
      <c r="Q4903" s="268"/>
      <c r="R4903" s="268"/>
      <c r="S4903" s="268"/>
      <c r="T4903" s="268"/>
      <c r="U4903" s="268"/>
      <c r="V4903" s="268"/>
      <c r="W4903" s="268"/>
      <c r="X4903" s="268"/>
      <c r="Y4903" s="268"/>
      <c r="Z4903" s="268"/>
      <c r="AC4903" s="268"/>
      <c r="AE4903" s="268"/>
      <c r="AF4903" s="268"/>
      <c r="AG4903" s="268"/>
      <c r="AH4903" s="268"/>
      <c r="AI4903" s="268"/>
      <c r="AM4903" s="268"/>
    </row>
    <row r="4904" spans="1:39" x14ac:dyDescent="0.25">
      <c r="A4904" s="268"/>
      <c r="B4904" s="268"/>
      <c r="C4904" s="268"/>
      <c r="D4904" s="268"/>
      <c r="E4904" s="268"/>
      <c r="F4904" s="268"/>
      <c r="G4904" s="271"/>
      <c r="H4904" s="268"/>
      <c r="K4904" s="270"/>
      <c r="L4904" s="270"/>
      <c r="M4904" s="270"/>
      <c r="N4904" s="270"/>
      <c r="O4904" s="268"/>
      <c r="P4904" s="268"/>
      <c r="Q4904" s="268"/>
      <c r="R4904" s="268"/>
      <c r="S4904" s="268"/>
      <c r="T4904" s="268"/>
      <c r="U4904" s="268"/>
      <c r="V4904" s="268"/>
      <c r="W4904" s="268"/>
      <c r="X4904" s="268"/>
      <c r="Y4904" s="268"/>
      <c r="Z4904" s="268"/>
      <c r="AC4904" s="268"/>
      <c r="AE4904" s="268"/>
      <c r="AF4904" s="268"/>
      <c r="AG4904" s="268"/>
      <c r="AH4904" s="268"/>
      <c r="AI4904" s="268"/>
      <c r="AM4904" s="268"/>
    </row>
    <row r="4905" spans="1:39" x14ac:dyDescent="0.25">
      <c r="A4905" s="268"/>
      <c r="B4905" s="268"/>
      <c r="C4905" s="268"/>
      <c r="D4905" s="268"/>
      <c r="E4905" s="268"/>
      <c r="F4905" s="268"/>
      <c r="G4905" s="271"/>
      <c r="H4905" s="268"/>
      <c r="K4905" s="270"/>
      <c r="L4905" s="270"/>
      <c r="M4905" s="270"/>
      <c r="N4905" s="270"/>
      <c r="O4905" s="268"/>
      <c r="P4905" s="268"/>
      <c r="Q4905" s="268"/>
      <c r="R4905" s="268"/>
      <c r="S4905" s="268"/>
      <c r="T4905" s="268"/>
      <c r="U4905" s="268"/>
      <c r="V4905" s="268"/>
      <c r="W4905" s="268"/>
      <c r="X4905" s="268"/>
      <c r="Y4905" s="268"/>
      <c r="Z4905" s="268"/>
      <c r="AC4905" s="268"/>
      <c r="AE4905" s="268"/>
      <c r="AF4905" s="268"/>
      <c r="AG4905" s="268"/>
      <c r="AH4905" s="268"/>
      <c r="AI4905" s="268"/>
      <c r="AM4905" s="268"/>
    </row>
    <row r="4906" spans="1:39" x14ac:dyDescent="0.25">
      <c r="A4906" s="268"/>
      <c r="B4906" s="268"/>
      <c r="C4906" s="268"/>
      <c r="D4906" s="268"/>
      <c r="E4906" s="268"/>
      <c r="F4906" s="268"/>
      <c r="G4906" s="271"/>
      <c r="H4906" s="268"/>
      <c r="K4906" s="270"/>
      <c r="L4906" s="270"/>
      <c r="M4906" s="270"/>
      <c r="N4906" s="270"/>
      <c r="O4906" s="268"/>
      <c r="P4906" s="268"/>
      <c r="Q4906" s="268"/>
      <c r="R4906" s="268"/>
      <c r="S4906" s="268"/>
      <c r="T4906" s="268"/>
      <c r="U4906" s="268"/>
      <c r="V4906" s="268"/>
      <c r="W4906" s="268"/>
      <c r="X4906" s="268"/>
      <c r="AC4906" s="268"/>
      <c r="AE4906" s="268"/>
      <c r="AF4906" s="268"/>
      <c r="AG4906" s="268"/>
      <c r="AH4906" s="268"/>
      <c r="AI4906" s="268"/>
      <c r="AM4906" s="268"/>
    </row>
    <row r="4907" spans="1:39" x14ac:dyDescent="0.25">
      <c r="A4907" s="268"/>
      <c r="B4907" s="268"/>
      <c r="C4907" s="268"/>
      <c r="D4907" s="268"/>
      <c r="E4907" s="268"/>
      <c r="F4907" s="268"/>
      <c r="G4907" s="271"/>
      <c r="H4907" s="268"/>
      <c r="K4907" s="270"/>
      <c r="L4907" s="270"/>
      <c r="M4907" s="270"/>
      <c r="N4907" s="270"/>
      <c r="O4907" s="268"/>
      <c r="P4907" s="268"/>
      <c r="Q4907" s="268"/>
      <c r="R4907" s="268"/>
      <c r="S4907" s="268"/>
      <c r="T4907" s="268"/>
      <c r="U4907" s="268"/>
      <c r="V4907" s="268"/>
      <c r="W4907" s="268"/>
      <c r="X4907" s="268"/>
      <c r="Y4907" s="268"/>
      <c r="AC4907" s="268"/>
      <c r="AE4907" s="268"/>
      <c r="AF4907" s="268"/>
      <c r="AG4907" s="268"/>
      <c r="AH4907" s="268"/>
      <c r="AI4907" s="268"/>
      <c r="AM4907" s="268"/>
    </row>
    <row r="4908" spans="1:39" x14ac:dyDescent="0.25">
      <c r="A4908" s="268"/>
      <c r="B4908" s="268"/>
      <c r="C4908" s="268"/>
      <c r="D4908" s="268"/>
      <c r="E4908" s="268"/>
      <c r="F4908" s="268"/>
      <c r="G4908" s="271"/>
      <c r="H4908" s="268"/>
      <c r="K4908" s="270"/>
      <c r="L4908" s="270"/>
      <c r="M4908" s="270"/>
      <c r="N4908" s="270"/>
      <c r="O4908" s="268"/>
      <c r="P4908" s="268"/>
      <c r="Q4908" s="268"/>
      <c r="R4908" s="268"/>
      <c r="S4908" s="268"/>
      <c r="T4908" s="268"/>
      <c r="U4908" s="268"/>
      <c r="V4908" s="268"/>
      <c r="W4908" s="268"/>
      <c r="X4908" s="268"/>
      <c r="AC4908" s="268"/>
      <c r="AE4908" s="268"/>
      <c r="AF4908" s="268"/>
      <c r="AG4908" s="268"/>
      <c r="AH4908" s="268"/>
      <c r="AI4908" s="268"/>
      <c r="AM4908" s="268"/>
    </row>
    <row r="4909" spans="1:39" x14ac:dyDescent="0.25">
      <c r="A4909" s="268"/>
      <c r="B4909" s="268"/>
      <c r="C4909" s="268"/>
      <c r="D4909" s="268"/>
      <c r="E4909" s="268"/>
      <c r="F4909" s="268"/>
      <c r="G4909" s="271"/>
      <c r="H4909" s="268"/>
      <c r="I4909" s="2"/>
      <c r="K4909" s="270"/>
      <c r="L4909" s="270"/>
      <c r="M4909" s="270"/>
      <c r="N4909" s="270"/>
      <c r="O4909" s="268"/>
      <c r="P4909" s="268"/>
      <c r="Q4909" s="268"/>
      <c r="R4909" s="268"/>
      <c r="S4909" s="268"/>
      <c r="T4909" s="268"/>
      <c r="U4909" s="268"/>
      <c r="V4909" s="268"/>
      <c r="W4909" s="268"/>
      <c r="X4909" s="268"/>
      <c r="AC4909" s="268"/>
      <c r="AE4909" s="268"/>
      <c r="AF4909" s="268"/>
      <c r="AG4909" s="268"/>
      <c r="AH4909" s="268"/>
      <c r="AI4909" s="268"/>
      <c r="AM4909" s="268"/>
    </row>
    <row r="4910" spans="1:39" x14ac:dyDescent="0.25">
      <c r="A4910" s="268"/>
      <c r="B4910" s="268"/>
      <c r="C4910" s="268"/>
      <c r="D4910" s="268"/>
      <c r="E4910" s="268"/>
      <c r="F4910" s="268"/>
      <c r="G4910" s="271"/>
      <c r="H4910" s="268"/>
      <c r="K4910" s="270"/>
      <c r="L4910" s="270"/>
      <c r="M4910" s="270"/>
      <c r="N4910" s="270"/>
      <c r="O4910" s="268"/>
      <c r="P4910" s="268"/>
      <c r="Q4910" s="268"/>
      <c r="R4910" s="268"/>
      <c r="S4910" s="268"/>
      <c r="T4910" s="268"/>
      <c r="U4910" s="268"/>
      <c r="V4910" s="268"/>
      <c r="W4910" s="268"/>
      <c r="X4910" s="268"/>
      <c r="AC4910" s="268"/>
      <c r="AE4910" s="268"/>
      <c r="AF4910" s="268"/>
      <c r="AG4910" s="268"/>
      <c r="AH4910" s="268"/>
      <c r="AI4910" s="268"/>
      <c r="AM4910" s="268"/>
    </row>
    <row r="4911" spans="1:39" x14ac:dyDescent="0.25">
      <c r="A4911" s="268"/>
      <c r="B4911" s="268"/>
      <c r="C4911" s="268"/>
      <c r="D4911" s="268"/>
      <c r="E4911" s="268"/>
      <c r="F4911" s="268"/>
      <c r="G4911" s="271"/>
      <c r="H4911" s="268"/>
      <c r="K4911" s="270"/>
      <c r="L4911" s="270"/>
      <c r="M4911" s="270"/>
      <c r="N4911" s="270"/>
      <c r="O4911" s="268"/>
      <c r="P4911" s="268"/>
      <c r="Q4911" s="268"/>
      <c r="R4911" s="268"/>
      <c r="S4911" s="268"/>
      <c r="T4911" s="268"/>
      <c r="U4911" s="268"/>
      <c r="V4911" s="268"/>
      <c r="W4911" s="268"/>
      <c r="X4911" s="268"/>
      <c r="AC4911" s="268"/>
      <c r="AE4911" s="268"/>
      <c r="AF4911" s="268"/>
      <c r="AG4911" s="268"/>
      <c r="AH4911" s="268"/>
      <c r="AI4911" s="268"/>
      <c r="AM4911" s="268"/>
    </row>
    <row r="4912" spans="1:39" x14ac:dyDescent="0.25">
      <c r="A4912" s="268"/>
      <c r="B4912" s="268"/>
      <c r="C4912" s="268"/>
      <c r="D4912" s="268"/>
      <c r="E4912" s="268"/>
      <c r="F4912" s="268"/>
      <c r="G4912" s="271"/>
      <c r="H4912" s="268"/>
      <c r="K4912" s="270"/>
      <c r="L4912" s="270"/>
      <c r="M4912" s="270"/>
      <c r="N4912" s="270"/>
      <c r="O4912" s="268"/>
      <c r="P4912" s="268"/>
      <c r="Q4912" s="268"/>
      <c r="R4912" s="268"/>
      <c r="S4912" s="268"/>
      <c r="T4912" s="268"/>
      <c r="U4912" s="268"/>
      <c r="V4912" s="268"/>
      <c r="W4912" s="268"/>
      <c r="X4912" s="268"/>
      <c r="Y4912" s="268"/>
      <c r="Z4912" s="268"/>
      <c r="AC4912" s="268"/>
      <c r="AE4912" s="268"/>
      <c r="AF4912" s="268"/>
      <c r="AG4912" s="268"/>
      <c r="AH4912" s="268"/>
      <c r="AI4912" s="268"/>
      <c r="AM4912" s="268"/>
    </row>
    <row r="4913" spans="1:39" x14ac:dyDescent="0.25">
      <c r="A4913" s="268"/>
      <c r="B4913" s="268"/>
      <c r="C4913" s="268"/>
      <c r="D4913" s="268"/>
      <c r="E4913" s="268"/>
      <c r="F4913" s="268"/>
      <c r="G4913" s="271"/>
      <c r="H4913" s="268"/>
      <c r="I4913" s="2"/>
      <c r="K4913" s="270"/>
      <c r="L4913" s="270"/>
      <c r="M4913" s="270"/>
      <c r="N4913" s="270"/>
      <c r="O4913" s="268"/>
      <c r="P4913" s="268"/>
      <c r="Q4913" s="268"/>
      <c r="R4913" s="268"/>
      <c r="S4913" s="268"/>
      <c r="T4913" s="268"/>
      <c r="U4913" s="268"/>
      <c r="V4913" s="268"/>
      <c r="W4913" s="268"/>
      <c r="X4913" s="268"/>
      <c r="Y4913" s="268"/>
      <c r="Z4913" s="268"/>
      <c r="AC4913" s="268"/>
      <c r="AE4913" s="268"/>
      <c r="AF4913" s="268"/>
      <c r="AG4913" s="268"/>
      <c r="AH4913" s="268"/>
      <c r="AI4913" s="268"/>
      <c r="AM4913" s="268"/>
    </row>
    <row r="4914" spans="1:39" x14ac:dyDescent="0.25">
      <c r="A4914" s="268"/>
      <c r="B4914" s="268"/>
      <c r="C4914" s="268"/>
      <c r="D4914" s="268"/>
      <c r="E4914" s="268"/>
      <c r="F4914" s="268"/>
      <c r="G4914" s="271"/>
      <c r="H4914" s="268"/>
      <c r="I4914" s="268"/>
      <c r="K4914" s="270"/>
      <c r="L4914" s="270"/>
      <c r="M4914" s="270"/>
      <c r="N4914" s="270"/>
      <c r="O4914" s="268"/>
      <c r="P4914" s="268"/>
      <c r="Q4914" s="268"/>
      <c r="R4914" s="268"/>
      <c r="S4914" s="268"/>
      <c r="T4914" s="268"/>
      <c r="U4914" s="268"/>
      <c r="V4914" s="268"/>
      <c r="W4914" s="268"/>
      <c r="X4914" s="268"/>
      <c r="AC4914" s="268"/>
      <c r="AE4914" s="268"/>
      <c r="AF4914" s="268"/>
      <c r="AG4914" s="268"/>
      <c r="AH4914" s="268"/>
      <c r="AI4914" s="268"/>
      <c r="AM4914" s="268"/>
    </row>
    <row r="4915" spans="1:39" x14ac:dyDescent="0.25">
      <c r="A4915" s="268"/>
      <c r="B4915" s="268"/>
      <c r="C4915" s="268"/>
      <c r="D4915" s="268"/>
      <c r="E4915" s="268"/>
      <c r="F4915" s="268"/>
      <c r="G4915" s="271"/>
      <c r="H4915" s="268"/>
      <c r="I4915" s="2"/>
      <c r="K4915" s="270"/>
      <c r="L4915" s="270"/>
      <c r="M4915" s="270"/>
      <c r="N4915" s="270"/>
      <c r="O4915" s="268"/>
      <c r="P4915" s="268"/>
      <c r="Q4915" s="268"/>
      <c r="R4915" s="268"/>
      <c r="S4915" s="268"/>
      <c r="T4915" s="268"/>
      <c r="U4915" s="268"/>
      <c r="V4915" s="268"/>
      <c r="W4915" s="268"/>
      <c r="X4915" s="268"/>
      <c r="AC4915" s="268"/>
      <c r="AE4915" s="268"/>
      <c r="AF4915" s="268"/>
      <c r="AG4915" s="268"/>
      <c r="AH4915" s="268"/>
      <c r="AI4915" s="268"/>
      <c r="AM4915" s="268"/>
    </row>
    <row r="4916" spans="1:39" x14ac:dyDescent="0.25">
      <c r="A4916" s="268"/>
      <c r="B4916" s="268"/>
      <c r="C4916" s="268"/>
      <c r="D4916" s="268"/>
      <c r="E4916" s="268"/>
      <c r="F4916" s="268"/>
      <c r="G4916" s="271"/>
      <c r="H4916" s="268"/>
      <c r="I4916" s="2"/>
      <c r="K4916" s="270"/>
      <c r="L4916" s="270"/>
      <c r="M4916" s="270"/>
      <c r="N4916" s="270"/>
      <c r="O4916" s="268"/>
      <c r="P4916" s="268"/>
      <c r="Q4916" s="268"/>
      <c r="R4916" s="268"/>
      <c r="S4916" s="268"/>
      <c r="T4916" s="268"/>
      <c r="U4916" s="268"/>
      <c r="V4916" s="268"/>
      <c r="W4916" s="268"/>
      <c r="X4916" s="268"/>
      <c r="AC4916" s="268"/>
      <c r="AE4916" s="268"/>
      <c r="AF4916" s="268"/>
      <c r="AG4916" s="268"/>
      <c r="AH4916" s="268"/>
      <c r="AI4916" s="268"/>
      <c r="AM4916" s="268"/>
    </row>
    <row r="4917" spans="1:39" x14ac:dyDescent="0.25">
      <c r="A4917" s="268"/>
      <c r="B4917" s="268"/>
      <c r="C4917" s="268"/>
      <c r="D4917" s="268"/>
      <c r="E4917" s="268"/>
      <c r="F4917" s="268"/>
      <c r="G4917" s="271"/>
      <c r="H4917" s="268"/>
      <c r="K4917" s="270"/>
      <c r="L4917" s="270"/>
      <c r="M4917" s="270"/>
      <c r="N4917" s="270"/>
      <c r="O4917" s="268"/>
      <c r="P4917" s="268"/>
      <c r="Q4917" s="268"/>
      <c r="R4917" s="268"/>
      <c r="S4917" s="268"/>
      <c r="T4917" s="268"/>
      <c r="U4917" s="268"/>
      <c r="V4917" s="268"/>
      <c r="W4917" s="268"/>
      <c r="X4917" s="268"/>
      <c r="AC4917" s="268"/>
      <c r="AE4917" s="268"/>
      <c r="AF4917" s="268"/>
      <c r="AG4917" s="268"/>
      <c r="AH4917" s="268"/>
      <c r="AI4917" s="268"/>
      <c r="AM4917" s="268"/>
    </row>
    <row r="4918" spans="1:39" x14ac:dyDescent="0.25">
      <c r="A4918" s="268"/>
      <c r="B4918" s="268"/>
      <c r="C4918" s="268"/>
      <c r="D4918" s="268"/>
      <c r="E4918" s="268"/>
      <c r="F4918" s="268"/>
      <c r="G4918" s="271"/>
      <c r="H4918" s="268"/>
      <c r="I4918" s="2"/>
      <c r="K4918" s="270"/>
      <c r="L4918" s="270"/>
      <c r="M4918" s="270"/>
      <c r="N4918" s="270"/>
      <c r="O4918" s="268"/>
      <c r="P4918" s="268"/>
      <c r="Q4918" s="268"/>
      <c r="R4918" s="268"/>
      <c r="S4918" s="268"/>
      <c r="T4918" s="268"/>
      <c r="U4918" s="268"/>
      <c r="V4918" s="268"/>
      <c r="W4918" s="268"/>
      <c r="X4918" s="268"/>
      <c r="AC4918" s="268"/>
      <c r="AE4918" s="268"/>
      <c r="AF4918" s="268"/>
      <c r="AG4918" s="268"/>
      <c r="AH4918" s="268"/>
      <c r="AI4918" s="268"/>
      <c r="AM4918" s="268"/>
    </row>
    <row r="4919" spans="1:39" x14ac:dyDescent="0.25">
      <c r="A4919" s="268"/>
      <c r="B4919" s="268"/>
      <c r="C4919" s="268"/>
      <c r="D4919" s="268"/>
      <c r="E4919" s="268"/>
      <c r="F4919" s="268"/>
      <c r="G4919" s="271"/>
      <c r="H4919" s="268"/>
      <c r="K4919" s="270"/>
      <c r="L4919" s="270"/>
      <c r="M4919" s="270"/>
      <c r="N4919" s="270"/>
      <c r="O4919" s="268"/>
      <c r="P4919" s="268"/>
      <c r="Q4919" s="268"/>
      <c r="R4919" s="268"/>
      <c r="S4919" s="268"/>
      <c r="T4919" s="268"/>
      <c r="U4919" s="268"/>
      <c r="V4919" s="268"/>
      <c r="W4919" s="268"/>
      <c r="X4919" s="268"/>
      <c r="AC4919" s="268"/>
      <c r="AE4919" s="268"/>
      <c r="AF4919" s="268"/>
      <c r="AG4919" s="268"/>
      <c r="AH4919" s="268"/>
      <c r="AI4919" s="268"/>
      <c r="AM4919" s="268"/>
    </row>
    <row r="4920" spans="1:39" x14ac:dyDescent="0.25">
      <c r="A4920" s="268"/>
      <c r="B4920" s="268"/>
      <c r="C4920" s="268"/>
      <c r="D4920" s="268"/>
      <c r="E4920" s="268"/>
      <c r="F4920" s="268"/>
      <c r="G4920" s="271"/>
      <c r="H4920" s="268"/>
      <c r="K4920" s="270"/>
      <c r="L4920" s="270"/>
      <c r="M4920" s="270"/>
      <c r="N4920" s="270"/>
      <c r="O4920" s="268"/>
      <c r="P4920" s="268"/>
      <c r="Q4920" s="268"/>
      <c r="R4920" s="268"/>
      <c r="S4920" s="268"/>
      <c r="T4920" s="268"/>
      <c r="U4920" s="268"/>
      <c r="V4920" s="268"/>
      <c r="W4920" s="268"/>
      <c r="X4920" s="268"/>
      <c r="AC4920" s="268"/>
      <c r="AE4920" s="268"/>
      <c r="AF4920" s="268"/>
      <c r="AG4920" s="268"/>
      <c r="AH4920" s="268"/>
      <c r="AI4920" s="268"/>
      <c r="AM4920" s="268"/>
    </row>
    <row r="4921" spans="1:39" x14ac:dyDescent="0.25">
      <c r="A4921" s="268"/>
      <c r="B4921" s="268"/>
      <c r="C4921" s="268"/>
      <c r="D4921" s="268"/>
      <c r="E4921" s="268"/>
      <c r="F4921" s="268"/>
      <c r="G4921" s="271"/>
      <c r="H4921" s="268"/>
      <c r="K4921" s="270"/>
      <c r="L4921" s="270"/>
      <c r="M4921" s="270"/>
      <c r="N4921" s="270"/>
      <c r="O4921" s="268"/>
      <c r="P4921" s="268"/>
      <c r="Q4921" s="268"/>
      <c r="R4921" s="268"/>
      <c r="S4921" s="268"/>
      <c r="T4921" s="268"/>
      <c r="U4921" s="268"/>
      <c r="V4921" s="268"/>
      <c r="W4921" s="268"/>
      <c r="X4921" s="268"/>
      <c r="AC4921" s="268"/>
      <c r="AE4921" s="268"/>
      <c r="AF4921" s="268"/>
      <c r="AG4921" s="268"/>
      <c r="AH4921" s="268"/>
      <c r="AI4921" s="268"/>
      <c r="AM4921" s="268"/>
    </row>
    <row r="4922" spans="1:39" x14ac:dyDescent="0.25">
      <c r="A4922" s="268"/>
      <c r="B4922" s="268"/>
      <c r="C4922" s="268"/>
      <c r="D4922" s="268"/>
      <c r="E4922" s="268"/>
      <c r="F4922" s="268"/>
      <c r="G4922" s="271"/>
      <c r="H4922" s="268"/>
      <c r="K4922" s="270"/>
      <c r="L4922" s="270"/>
      <c r="M4922" s="270"/>
      <c r="N4922" s="270"/>
      <c r="O4922" s="268"/>
      <c r="P4922" s="268"/>
      <c r="Q4922" s="268"/>
      <c r="R4922" s="268"/>
      <c r="S4922" s="268"/>
      <c r="T4922" s="268"/>
      <c r="U4922" s="268"/>
      <c r="V4922" s="268"/>
      <c r="W4922" s="268"/>
      <c r="X4922" s="268"/>
      <c r="AC4922" s="268"/>
      <c r="AE4922" s="268"/>
      <c r="AF4922" s="268"/>
      <c r="AG4922" s="268"/>
      <c r="AH4922" s="268"/>
      <c r="AI4922" s="268"/>
      <c r="AM4922" s="268"/>
    </row>
    <row r="4923" spans="1:39" x14ac:dyDescent="0.25">
      <c r="A4923" s="268"/>
      <c r="B4923" s="268"/>
      <c r="C4923" s="268"/>
      <c r="D4923" s="268"/>
      <c r="E4923" s="268"/>
      <c r="F4923" s="268"/>
      <c r="G4923" s="271"/>
      <c r="H4923" s="268"/>
      <c r="I4923" s="2"/>
      <c r="K4923" s="270"/>
      <c r="L4923" s="270"/>
      <c r="M4923" s="270"/>
      <c r="N4923" s="270"/>
      <c r="O4923" s="268"/>
      <c r="P4923" s="268"/>
      <c r="Q4923" s="268"/>
      <c r="R4923" s="268"/>
      <c r="S4923" s="268"/>
      <c r="T4923" s="268"/>
      <c r="U4923" s="268"/>
      <c r="V4923" s="268"/>
      <c r="W4923" s="268"/>
      <c r="X4923" s="268"/>
      <c r="AC4923" s="268"/>
      <c r="AE4923" s="268"/>
      <c r="AF4923" s="268"/>
      <c r="AG4923" s="268"/>
      <c r="AH4923" s="268"/>
      <c r="AI4923" s="268"/>
      <c r="AM4923" s="268"/>
    </row>
    <row r="4924" spans="1:39" x14ac:dyDescent="0.25">
      <c r="A4924" s="268"/>
      <c r="B4924" s="268"/>
      <c r="C4924" s="268"/>
      <c r="D4924" s="268"/>
      <c r="E4924" s="268"/>
      <c r="F4924" s="268"/>
      <c r="G4924" s="271"/>
      <c r="H4924" s="268"/>
      <c r="I4924" s="2"/>
      <c r="K4924" s="270"/>
      <c r="L4924" s="270"/>
      <c r="M4924" s="270"/>
      <c r="N4924" s="270"/>
      <c r="O4924" s="268"/>
      <c r="P4924" s="268"/>
      <c r="Q4924" s="268"/>
      <c r="R4924" s="268"/>
      <c r="S4924" s="268"/>
      <c r="T4924" s="268"/>
      <c r="U4924" s="268"/>
      <c r="V4924" s="268"/>
      <c r="W4924" s="268"/>
      <c r="X4924" s="268"/>
      <c r="AC4924" s="268"/>
      <c r="AE4924" s="268"/>
      <c r="AF4924" s="268"/>
      <c r="AG4924" s="268"/>
      <c r="AH4924" s="268"/>
      <c r="AI4924" s="268"/>
      <c r="AM4924" s="268"/>
    </row>
    <row r="4925" spans="1:39" x14ac:dyDescent="0.25">
      <c r="A4925" s="268"/>
      <c r="B4925" s="268"/>
      <c r="C4925" s="268"/>
      <c r="D4925" s="268"/>
      <c r="E4925" s="268"/>
      <c r="F4925" s="268"/>
      <c r="G4925" s="271"/>
      <c r="H4925" s="268"/>
      <c r="K4925" s="270"/>
      <c r="L4925" s="270"/>
      <c r="M4925" s="270"/>
      <c r="N4925" s="270"/>
      <c r="O4925" s="268"/>
      <c r="P4925" s="268"/>
      <c r="Q4925" s="268"/>
      <c r="R4925" s="268"/>
      <c r="S4925" s="268"/>
      <c r="T4925" s="268"/>
      <c r="U4925" s="268"/>
      <c r="V4925" s="268"/>
      <c r="W4925" s="268"/>
      <c r="X4925" s="268"/>
      <c r="AC4925" s="268"/>
      <c r="AE4925" s="268"/>
      <c r="AF4925" s="268"/>
      <c r="AG4925" s="268"/>
      <c r="AH4925" s="268"/>
      <c r="AI4925" s="268"/>
      <c r="AM4925" s="268"/>
    </row>
    <row r="4926" spans="1:39" x14ac:dyDescent="0.25">
      <c r="A4926" s="268"/>
      <c r="B4926" s="268"/>
      <c r="C4926" s="268"/>
      <c r="D4926" s="268"/>
      <c r="E4926" s="268"/>
      <c r="F4926" s="268"/>
      <c r="G4926" s="271"/>
      <c r="H4926" s="268"/>
      <c r="K4926" s="270"/>
      <c r="L4926" s="270"/>
      <c r="M4926" s="270"/>
      <c r="N4926" s="270"/>
      <c r="O4926" s="268"/>
      <c r="P4926" s="268"/>
      <c r="Q4926" s="268"/>
      <c r="R4926" s="268"/>
      <c r="S4926" s="268"/>
      <c r="T4926" s="268"/>
      <c r="U4926" s="268"/>
      <c r="V4926" s="268"/>
      <c r="W4926" s="268"/>
      <c r="X4926" s="268"/>
      <c r="AC4926" s="268"/>
      <c r="AE4926" s="268"/>
      <c r="AF4926" s="268"/>
      <c r="AG4926" s="268"/>
      <c r="AH4926" s="268"/>
      <c r="AI4926" s="268"/>
      <c r="AM4926" s="268"/>
    </row>
    <row r="4927" spans="1:39" x14ac:dyDescent="0.25">
      <c r="A4927" s="268"/>
      <c r="B4927" s="268"/>
      <c r="C4927" s="268"/>
      <c r="D4927" s="268"/>
      <c r="E4927" s="268"/>
      <c r="F4927" s="268"/>
      <c r="G4927" s="271"/>
      <c r="H4927" s="268"/>
      <c r="I4927" s="268"/>
      <c r="K4927" s="270"/>
      <c r="L4927" s="270"/>
      <c r="M4927" s="270"/>
      <c r="N4927" s="270"/>
      <c r="O4927" s="268"/>
      <c r="P4927" s="268"/>
      <c r="Q4927" s="268"/>
      <c r="R4927" s="268"/>
      <c r="S4927" s="268"/>
      <c r="T4927" s="268"/>
      <c r="U4927" s="268"/>
      <c r="V4927" s="268"/>
      <c r="W4927" s="268"/>
      <c r="X4927" s="268"/>
      <c r="AC4927" s="268"/>
      <c r="AE4927" s="268"/>
      <c r="AF4927" s="268"/>
      <c r="AG4927" s="268"/>
      <c r="AH4927" s="268"/>
      <c r="AI4927" s="268"/>
      <c r="AM4927" s="268"/>
    </row>
    <row r="4928" spans="1:39" x14ac:dyDescent="0.25">
      <c r="A4928" s="268"/>
      <c r="B4928" s="268"/>
      <c r="C4928" s="268"/>
      <c r="D4928" s="268"/>
      <c r="E4928" s="268"/>
      <c r="F4928" s="268"/>
      <c r="G4928" s="271"/>
      <c r="H4928" s="268"/>
      <c r="I4928" s="268"/>
      <c r="K4928" s="270"/>
      <c r="L4928" s="270"/>
      <c r="M4928" s="270"/>
      <c r="N4928" s="270"/>
      <c r="O4928" s="268"/>
      <c r="P4928" s="268"/>
      <c r="Q4928" s="268"/>
      <c r="R4928" s="268"/>
      <c r="S4928" s="268"/>
      <c r="T4928" s="268"/>
      <c r="U4928" s="268"/>
      <c r="V4928" s="268"/>
      <c r="W4928" s="268"/>
      <c r="X4928" s="268"/>
      <c r="AC4928" s="268"/>
      <c r="AE4928" s="268"/>
      <c r="AF4928" s="268"/>
      <c r="AG4928" s="268"/>
      <c r="AH4928" s="268"/>
      <c r="AI4928" s="268"/>
      <c r="AM4928" s="268"/>
    </row>
    <row r="4929" spans="1:39" x14ac:dyDescent="0.25">
      <c r="A4929" s="268"/>
      <c r="B4929" s="268"/>
      <c r="C4929" s="268"/>
      <c r="D4929" s="268"/>
      <c r="E4929" s="268"/>
      <c r="F4929" s="268"/>
      <c r="G4929" s="271"/>
      <c r="H4929" s="268"/>
      <c r="I4929" s="268"/>
      <c r="K4929" s="270"/>
      <c r="L4929" s="270"/>
      <c r="M4929" s="270"/>
      <c r="N4929" s="270"/>
      <c r="O4929" s="268"/>
      <c r="P4929" s="268"/>
      <c r="Q4929" s="268"/>
      <c r="R4929" s="268"/>
      <c r="S4929" s="268"/>
      <c r="T4929" s="268"/>
      <c r="U4929" s="268"/>
      <c r="V4929" s="268"/>
      <c r="W4929" s="268"/>
      <c r="X4929" s="268"/>
      <c r="AC4929" s="268"/>
      <c r="AE4929" s="268"/>
      <c r="AF4929" s="268"/>
      <c r="AG4929" s="268"/>
      <c r="AH4929" s="268"/>
      <c r="AI4929" s="268"/>
      <c r="AM4929" s="268"/>
    </row>
    <row r="4930" spans="1:39" x14ac:dyDescent="0.25">
      <c r="A4930" s="268"/>
      <c r="B4930" s="268"/>
      <c r="C4930" s="268"/>
      <c r="D4930" s="268"/>
      <c r="E4930" s="268"/>
      <c r="F4930" s="268"/>
      <c r="G4930" s="271"/>
      <c r="H4930" s="268"/>
      <c r="I4930" s="268"/>
      <c r="K4930" s="270"/>
      <c r="L4930" s="270"/>
      <c r="M4930" s="270"/>
      <c r="N4930" s="270"/>
      <c r="O4930" s="268"/>
      <c r="P4930" s="268"/>
      <c r="Q4930" s="268"/>
      <c r="R4930" s="268"/>
      <c r="S4930" s="268"/>
      <c r="T4930" s="268"/>
      <c r="U4930" s="268"/>
      <c r="V4930" s="268"/>
      <c r="W4930" s="268"/>
      <c r="X4930" s="268"/>
      <c r="AC4930" s="268"/>
      <c r="AE4930" s="268"/>
      <c r="AF4930" s="268"/>
      <c r="AG4930" s="268"/>
      <c r="AH4930" s="268"/>
      <c r="AI4930" s="268"/>
      <c r="AM4930" s="268"/>
    </row>
    <row r="4931" spans="1:39" x14ac:dyDescent="0.25">
      <c r="A4931" s="268"/>
      <c r="B4931" s="268"/>
      <c r="C4931" s="268"/>
      <c r="D4931" s="268"/>
      <c r="E4931" s="268"/>
      <c r="F4931" s="268"/>
      <c r="G4931" s="271"/>
      <c r="H4931" s="268"/>
      <c r="I4931" s="268"/>
      <c r="K4931" s="270"/>
      <c r="L4931" s="270"/>
      <c r="M4931" s="270"/>
      <c r="N4931" s="270"/>
      <c r="O4931" s="268"/>
      <c r="P4931" s="268"/>
      <c r="Q4931" s="268"/>
      <c r="R4931" s="268"/>
      <c r="S4931" s="268"/>
      <c r="T4931" s="268"/>
      <c r="U4931" s="268"/>
      <c r="V4931" s="268"/>
      <c r="W4931" s="268"/>
      <c r="X4931" s="268"/>
      <c r="AC4931" s="268"/>
      <c r="AE4931" s="268"/>
      <c r="AF4931" s="268"/>
      <c r="AG4931" s="268"/>
      <c r="AH4931" s="268"/>
      <c r="AI4931" s="268"/>
      <c r="AM4931" s="268"/>
    </row>
    <row r="4932" spans="1:39" x14ac:dyDescent="0.25">
      <c r="A4932" s="268"/>
      <c r="B4932" s="268"/>
      <c r="C4932" s="268"/>
      <c r="D4932" s="268"/>
      <c r="E4932" s="268"/>
      <c r="F4932" s="268"/>
      <c r="G4932" s="271"/>
      <c r="H4932" s="268"/>
      <c r="K4932" s="270"/>
      <c r="L4932" s="270"/>
      <c r="M4932" s="270"/>
      <c r="N4932" s="270"/>
      <c r="O4932" s="268"/>
      <c r="P4932" s="268"/>
      <c r="Q4932" s="268"/>
      <c r="R4932" s="268"/>
      <c r="S4932" s="268"/>
      <c r="T4932" s="268"/>
      <c r="U4932" s="268"/>
      <c r="V4932" s="268"/>
      <c r="W4932" s="268"/>
      <c r="X4932" s="268"/>
      <c r="AC4932" s="268"/>
      <c r="AE4932" s="268"/>
      <c r="AF4932" s="268"/>
      <c r="AG4932" s="268"/>
      <c r="AH4932" s="268"/>
      <c r="AI4932" s="268"/>
      <c r="AM4932" s="268"/>
    </row>
    <row r="4933" spans="1:39" x14ac:dyDescent="0.25">
      <c r="A4933" s="268"/>
      <c r="B4933" s="268"/>
      <c r="C4933" s="268"/>
      <c r="D4933" s="268"/>
      <c r="E4933" s="268"/>
      <c r="F4933" s="268"/>
      <c r="G4933" s="271"/>
      <c r="H4933" s="268"/>
      <c r="K4933" s="270"/>
      <c r="L4933" s="270"/>
      <c r="M4933" s="270"/>
      <c r="N4933" s="270"/>
      <c r="O4933" s="268"/>
      <c r="P4933" s="268"/>
      <c r="Q4933" s="268"/>
      <c r="R4933" s="268"/>
      <c r="S4933" s="268"/>
      <c r="T4933" s="268"/>
      <c r="U4933" s="268"/>
      <c r="V4933" s="268"/>
      <c r="W4933" s="268"/>
      <c r="X4933" s="268"/>
      <c r="AC4933" s="268"/>
      <c r="AE4933" s="268"/>
      <c r="AF4933" s="268"/>
      <c r="AG4933" s="268"/>
      <c r="AH4933" s="268"/>
      <c r="AI4933" s="268"/>
      <c r="AM4933" s="268"/>
    </row>
    <row r="4934" spans="1:39" x14ac:dyDescent="0.25">
      <c r="A4934" s="268"/>
      <c r="B4934" s="268"/>
      <c r="C4934" s="268"/>
      <c r="D4934" s="268"/>
      <c r="E4934" s="268"/>
      <c r="F4934" s="268"/>
      <c r="G4934" s="271"/>
      <c r="H4934" s="268"/>
      <c r="K4934" s="270"/>
      <c r="L4934" s="270"/>
      <c r="M4934" s="270"/>
      <c r="N4934" s="270"/>
      <c r="O4934" s="268"/>
      <c r="P4934" s="268"/>
      <c r="Q4934" s="268"/>
      <c r="R4934" s="268"/>
      <c r="S4934" s="268"/>
      <c r="T4934" s="268"/>
      <c r="U4934" s="268"/>
      <c r="V4934" s="268"/>
      <c r="W4934" s="268"/>
      <c r="X4934" s="268"/>
      <c r="AC4934" s="268"/>
      <c r="AE4934" s="268"/>
      <c r="AF4934" s="268"/>
      <c r="AG4934" s="268"/>
      <c r="AH4934" s="268"/>
      <c r="AI4934" s="268"/>
      <c r="AM4934" s="268"/>
    </row>
    <row r="4935" spans="1:39" x14ac:dyDescent="0.25">
      <c r="A4935" s="268"/>
      <c r="B4935" s="268"/>
      <c r="C4935" s="268"/>
      <c r="D4935" s="268"/>
      <c r="E4935" s="268"/>
      <c r="F4935" s="268"/>
      <c r="G4935" s="271"/>
      <c r="H4935" s="268"/>
      <c r="K4935" s="270"/>
      <c r="L4935" s="270"/>
      <c r="M4935" s="270"/>
      <c r="N4935" s="270"/>
      <c r="O4935" s="268"/>
      <c r="P4935" s="268"/>
      <c r="Q4935" s="268"/>
      <c r="R4935" s="268"/>
      <c r="S4935" s="268"/>
      <c r="T4935" s="268"/>
      <c r="U4935" s="268"/>
      <c r="V4935" s="268"/>
      <c r="W4935" s="268"/>
      <c r="X4935" s="268"/>
      <c r="AC4935" s="268"/>
      <c r="AE4935" s="268"/>
      <c r="AF4935" s="268"/>
      <c r="AG4935" s="268"/>
      <c r="AH4935" s="268"/>
      <c r="AI4935" s="268"/>
      <c r="AM4935" s="268"/>
    </row>
    <row r="4936" spans="1:39" x14ac:dyDescent="0.25">
      <c r="A4936" s="268"/>
      <c r="B4936" s="268"/>
      <c r="C4936" s="268"/>
      <c r="D4936" s="268"/>
      <c r="E4936" s="268"/>
      <c r="F4936" s="268"/>
      <c r="G4936" s="271"/>
      <c r="H4936" s="268"/>
      <c r="K4936" s="270"/>
      <c r="L4936" s="270"/>
      <c r="M4936" s="270"/>
      <c r="N4936" s="270"/>
      <c r="O4936" s="268"/>
      <c r="P4936" s="268"/>
      <c r="Q4936" s="268"/>
      <c r="R4936" s="268"/>
      <c r="S4936" s="268"/>
      <c r="T4936" s="268"/>
      <c r="U4936" s="268"/>
      <c r="V4936" s="268"/>
      <c r="W4936" s="268"/>
      <c r="X4936" s="268"/>
      <c r="AC4936" s="268"/>
      <c r="AE4936" s="268"/>
      <c r="AF4936" s="268"/>
      <c r="AG4936" s="268"/>
      <c r="AH4936" s="268"/>
      <c r="AI4936" s="268"/>
      <c r="AM4936" s="268"/>
    </row>
    <row r="4937" spans="1:39" x14ac:dyDescent="0.25">
      <c r="A4937" s="268"/>
      <c r="B4937" s="268"/>
      <c r="C4937" s="268"/>
      <c r="D4937" s="268"/>
      <c r="E4937" s="268"/>
      <c r="F4937" s="268"/>
      <c r="G4937" s="271"/>
      <c r="H4937" s="268"/>
      <c r="I4937" s="268"/>
      <c r="K4937" s="270"/>
      <c r="L4937" s="270"/>
      <c r="M4937" s="270"/>
      <c r="N4937" s="270"/>
      <c r="O4937" s="268"/>
      <c r="P4937" s="268"/>
      <c r="Q4937" s="268"/>
      <c r="R4937" s="268"/>
      <c r="S4937" s="268"/>
      <c r="T4937" s="268"/>
      <c r="U4937" s="268"/>
      <c r="V4937" s="268"/>
      <c r="W4937" s="268"/>
      <c r="X4937" s="268"/>
      <c r="AC4937" s="268"/>
      <c r="AE4937" s="268"/>
      <c r="AF4937" s="268"/>
      <c r="AG4937" s="268"/>
      <c r="AH4937" s="268"/>
      <c r="AI4937" s="268"/>
      <c r="AM4937" s="268"/>
    </row>
    <row r="4938" spans="1:39" x14ac:dyDescent="0.25">
      <c r="A4938" s="268"/>
      <c r="B4938" s="268"/>
      <c r="C4938" s="268"/>
      <c r="D4938" s="268"/>
      <c r="E4938" s="268"/>
      <c r="F4938" s="268"/>
      <c r="G4938" s="271"/>
      <c r="H4938" s="268"/>
      <c r="I4938" s="268"/>
      <c r="K4938" s="270"/>
      <c r="L4938" s="270"/>
      <c r="M4938" s="270"/>
      <c r="N4938" s="270"/>
      <c r="O4938" s="268"/>
      <c r="P4938" s="268"/>
      <c r="Q4938" s="268"/>
      <c r="R4938" s="268"/>
      <c r="S4938" s="268"/>
      <c r="T4938" s="268"/>
      <c r="U4938" s="268"/>
      <c r="V4938" s="268"/>
      <c r="W4938" s="268"/>
      <c r="X4938" s="268"/>
      <c r="AC4938" s="268"/>
      <c r="AE4938" s="268"/>
      <c r="AF4938" s="268"/>
      <c r="AG4938" s="268"/>
      <c r="AH4938" s="268"/>
      <c r="AI4938" s="268"/>
      <c r="AM4938" s="268"/>
    </row>
    <row r="4939" spans="1:39" x14ac:dyDescent="0.25">
      <c r="A4939" s="268"/>
      <c r="B4939" s="268"/>
      <c r="C4939" s="268"/>
      <c r="D4939" s="268"/>
      <c r="E4939" s="268"/>
      <c r="F4939" s="268"/>
      <c r="G4939" s="271"/>
      <c r="H4939" s="268"/>
      <c r="I4939" s="268"/>
      <c r="K4939" s="270"/>
      <c r="L4939" s="270"/>
      <c r="M4939" s="270"/>
      <c r="N4939" s="270"/>
      <c r="O4939" s="268"/>
      <c r="P4939" s="268"/>
      <c r="Q4939" s="268"/>
      <c r="R4939" s="268"/>
      <c r="S4939" s="268"/>
      <c r="T4939" s="268"/>
      <c r="U4939" s="268"/>
      <c r="V4939" s="268"/>
      <c r="W4939" s="268"/>
      <c r="X4939" s="268"/>
      <c r="AC4939" s="268"/>
      <c r="AE4939" s="268"/>
      <c r="AF4939" s="268"/>
      <c r="AG4939" s="268"/>
      <c r="AH4939" s="268"/>
      <c r="AI4939" s="268"/>
      <c r="AM4939" s="268"/>
    </row>
    <row r="4940" spans="1:39" x14ac:dyDescent="0.25">
      <c r="A4940" s="268"/>
      <c r="B4940" s="268"/>
      <c r="C4940" s="268"/>
      <c r="D4940" s="268"/>
      <c r="E4940" s="268"/>
      <c r="F4940" s="268"/>
      <c r="G4940" s="271"/>
      <c r="H4940" s="268"/>
      <c r="I4940" s="268"/>
      <c r="K4940" s="270"/>
      <c r="L4940" s="270"/>
      <c r="M4940" s="270"/>
      <c r="N4940" s="270"/>
      <c r="O4940" s="268"/>
      <c r="P4940" s="268"/>
      <c r="Q4940" s="268"/>
      <c r="R4940" s="268"/>
      <c r="S4940" s="268"/>
      <c r="T4940" s="268"/>
      <c r="U4940" s="268"/>
      <c r="V4940" s="268"/>
      <c r="W4940" s="268"/>
      <c r="X4940" s="268"/>
      <c r="AC4940" s="268"/>
      <c r="AE4940" s="268"/>
      <c r="AF4940" s="268"/>
      <c r="AG4940" s="268"/>
      <c r="AH4940" s="268"/>
      <c r="AI4940" s="268"/>
      <c r="AM4940" s="268"/>
    </row>
    <row r="4941" spans="1:39" x14ac:dyDescent="0.25">
      <c r="A4941" s="268"/>
      <c r="B4941" s="268"/>
      <c r="C4941" s="268"/>
      <c r="D4941" s="268"/>
      <c r="E4941" s="268"/>
      <c r="F4941" s="268"/>
      <c r="G4941" s="271"/>
      <c r="H4941" s="268"/>
      <c r="I4941" s="268"/>
      <c r="K4941" s="270"/>
      <c r="L4941" s="270"/>
      <c r="M4941" s="270"/>
      <c r="N4941" s="270"/>
      <c r="O4941" s="268"/>
      <c r="P4941" s="268"/>
      <c r="Q4941" s="268"/>
      <c r="R4941" s="268"/>
      <c r="S4941" s="268"/>
      <c r="T4941" s="268"/>
      <c r="U4941" s="268"/>
      <c r="V4941" s="268"/>
      <c r="W4941" s="268"/>
      <c r="X4941" s="268"/>
      <c r="AC4941" s="268"/>
      <c r="AE4941" s="268"/>
      <c r="AF4941" s="268"/>
      <c r="AG4941" s="268"/>
      <c r="AH4941" s="268"/>
      <c r="AI4941" s="268"/>
      <c r="AM4941" s="268"/>
    </row>
    <row r="4942" spans="1:39" x14ac:dyDescent="0.25">
      <c r="A4942" s="268"/>
      <c r="B4942" s="268"/>
      <c r="C4942" s="268"/>
      <c r="D4942" s="268"/>
      <c r="E4942" s="268"/>
      <c r="F4942" s="268"/>
      <c r="G4942" s="271"/>
      <c r="H4942" s="268"/>
      <c r="K4942" s="270"/>
      <c r="L4942" s="270"/>
      <c r="M4942" s="270"/>
      <c r="N4942" s="270"/>
      <c r="O4942" s="268"/>
      <c r="P4942" s="268"/>
      <c r="Q4942" s="268"/>
      <c r="R4942" s="268"/>
      <c r="S4942" s="268"/>
      <c r="T4942" s="268"/>
      <c r="U4942" s="268"/>
      <c r="V4942" s="268"/>
      <c r="W4942" s="268"/>
      <c r="X4942" s="268"/>
      <c r="AC4942" s="268"/>
      <c r="AE4942" s="268"/>
      <c r="AF4942" s="268"/>
      <c r="AG4942" s="268"/>
      <c r="AH4942" s="268"/>
      <c r="AI4942" s="268"/>
      <c r="AM4942" s="268"/>
    </row>
    <row r="4943" spans="1:39" x14ac:dyDescent="0.25">
      <c r="A4943" s="268"/>
      <c r="B4943" s="268"/>
      <c r="C4943" s="268"/>
      <c r="D4943" s="268"/>
      <c r="E4943" s="268"/>
      <c r="F4943" s="268"/>
      <c r="G4943" s="271"/>
      <c r="H4943" s="268"/>
      <c r="K4943" s="270"/>
      <c r="L4943" s="270"/>
      <c r="M4943" s="270"/>
      <c r="N4943" s="270"/>
      <c r="O4943" s="268"/>
      <c r="P4943" s="268"/>
      <c r="Q4943" s="268"/>
      <c r="R4943" s="268"/>
      <c r="S4943" s="268"/>
      <c r="T4943" s="268"/>
      <c r="U4943" s="268"/>
      <c r="V4943" s="268"/>
      <c r="W4943" s="268"/>
      <c r="X4943" s="268"/>
      <c r="AC4943" s="268"/>
      <c r="AE4943" s="268"/>
      <c r="AF4943" s="268"/>
      <c r="AG4943" s="268"/>
      <c r="AH4943" s="268"/>
      <c r="AI4943" s="268"/>
      <c r="AM4943" s="268"/>
    </row>
    <row r="4944" spans="1:39" x14ac:dyDescent="0.25">
      <c r="A4944" s="268"/>
      <c r="B4944" s="268"/>
      <c r="C4944" s="268"/>
      <c r="D4944" s="268"/>
      <c r="E4944" s="268"/>
      <c r="F4944" s="268"/>
      <c r="G4944" s="271"/>
      <c r="H4944" s="268"/>
      <c r="K4944" s="270"/>
      <c r="L4944" s="270"/>
      <c r="M4944" s="270"/>
      <c r="N4944" s="270"/>
      <c r="O4944" s="268"/>
      <c r="P4944" s="268"/>
      <c r="Q4944" s="268"/>
      <c r="R4944" s="268"/>
      <c r="S4944" s="268"/>
      <c r="T4944" s="268"/>
      <c r="U4944" s="268"/>
      <c r="V4944" s="268"/>
      <c r="W4944" s="268"/>
      <c r="X4944" s="268"/>
      <c r="AC4944" s="268"/>
      <c r="AE4944" s="268"/>
      <c r="AF4944" s="268"/>
      <c r="AG4944" s="268"/>
      <c r="AH4944" s="268"/>
      <c r="AI4944" s="268"/>
      <c r="AM4944" s="268"/>
    </row>
    <row r="4945" spans="1:39" x14ac:dyDescent="0.25">
      <c r="A4945" s="268"/>
      <c r="B4945" s="268"/>
      <c r="C4945" s="268"/>
      <c r="D4945" s="268"/>
      <c r="E4945" s="268"/>
      <c r="F4945" s="268"/>
      <c r="G4945" s="271"/>
      <c r="H4945" s="268"/>
      <c r="K4945" s="270"/>
      <c r="L4945" s="270"/>
      <c r="M4945" s="270"/>
      <c r="N4945" s="270"/>
      <c r="O4945" s="268"/>
      <c r="P4945" s="268"/>
      <c r="Q4945" s="268"/>
      <c r="R4945" s="268"/>
      <c r="S4945" s="268"/>
      <c r="T4945" s="268"/>
      <c r="U4945" s="268"/>
      <c r="V4945" s="268"/>
      <c r="W4945" s="268"/>
      <c r="X4945" s="268"/>
      <c r="AC4945" s="268"/>
      <c r="AE4945" s="268"/>
      <c r="AF4945" s="268"/>
      <c r="AG4945" s="268"/>
      <c r="AH4945" s="268"/>
      <c r="AI4945" s="268"/>
      <c r="AM4945" s="268"/>
    </row>
    <row r="4946" spans="1:39" x14ac:dyDescent="0.25">
      <c r="A4946" s="268"/>
      <c r="B4946" s="268"/>
      <c r="C4946" s="268"/>
      <c r="D4946" s="268"/>
      <c r="E4946" s="268"/>
      <c r="F4946" s="268"/>
      <c r="G4946" s="271"/>
      <c r="H4946" s="268"/>
      <c r="K4946" s="270"/>
      <c r="L4946" s="270"/>
      <c r="M4946" s="270"/>
      <c r="N4946" s="270"/>
      <c r="O4946" s="268"/>
      <c r="P4946" s="268"/>
      <c r="Q4946" s="268"/>
      <c r="R4946" s="268"/>
      <c r="S4946" s="268"/>
      <c r="T4946" s="268"/>
      <c r="U4946" s="268"/>
      <c r="V4946" s="268"/>
      <c r="W4946" s="268"/>
      <c r="X4946" s="268"/>
      <c r="AC4946" s="268"/>
      <c r="AE4946" s="268"/>
      <c r="AF4946" s="268"/>
      <c r="AG4946" s="268"/>
      <c r="AH4946" s="268"/>
      <c r="AI4946" s="268"/>
      <c r="AM4946" s="268"/>
    </row>
    <row r="4947" spans="1:39" x14ac:dyDescent="0.25">
      <c r="A4947" s="268"/>
      <c r="B4947" s="268"/>
      <c r="C4947" s="268"/>
      <c r="D4947" s="268"/>
      <c r="E4947" s="268"/>
      <c r="F4947" s="268"/>
      <c r="G4947" s="271"/>
      <c r="H4947" s="268"/>
      <c r="K4947" s="270"/>
      <c r="L4947" s="270"/>
      <c r="M4947" s="270"/>
      <c r="N4947" s="270"/>
      <c r="O4947" s="268"/>
      <c r="P4947" s="268"/>
      <c r="Q4947" s="268"/>
      <c r="R4947" s="268"/>
      <c r="S4947" s="268"/>
      <c r="T4947" s="268"/>
      <c r="U4947" s="268"/>
      <c r="V4947" s="268"/>
      <c r="W4947" s="268"/>
      <c r="X4947" s="268"/>
      <c r="AC4947" s="268"/>
      <c r="AE4947" s="268"/>
      <c r="AF4947" s="268"/>
      <c r="AG4947" s="268"/>
      <c r="AH4947" s="268"/>
      <c r="AI4947" s="268"/>
      <c r="AM4947" s="268"/>
    </row>
    <row r="4948" spans="1:39" x14ac:dyDescent="0.25">
      <c r="A4948" s="268"/>
      <c r="B4948" s="268"/>
      <c r="C4948" s="268"/>
      <c r="D4948" s="268"/>
      <c r="E4948" s="268"/>
      <c r="F4948" s="268"/>
      <c r="G4948" s="271"/>
      <c r="H4948" s="268"/>
      <c r="K4948" s="270"/>
      <c r="L4948" s="270"/>
      <c r="M4948" s="270"/>
      <c r="N4948" s="270"/>
      <c r="O4948" s="268"/>
      <c r="P4948" s="268"/>
      <c r="Q4948" s="268"/>
      <c r="R4948" s="268"/>
      <c r="S4948" s="268"/>
      <c r="T4948" s="268"/>
      <c r="U4948" s="268"/>
      <c r="V4948" s="268"/>
      <c r="W4948" s="268"/>
      <c r="X4948" s="268"/>
      <c r="AC4948" s="268"/>
      <c r="AE4948" s="268"/>
      <c r="AF4948" s="268"/>
      <c r="AG4948" s="268"/>
      <c r="AH4948" s="268"/>
      <c r="AI4948" s="268"/>
      <c r="AM4948" s="268"/>
    </row>
    <row r="4949" spans="1:39" x14ac:dyDescent="0.25">
      <c r="A4949" s="268"/>
      <c r="B4949" s="268"/>
      <c r="C4949" s="268"/>
      <c r="D4949" s="268"/>
      <c r="E4949" s="268"/>
      <c r="F4949" s="268"/>
      <c r="G4949" s="271"/>
      <c r="H4949" s="268"/>
      <c r="K4949" s="270"/>
      <c r="L4949" s="270"/>
      <c r="M4949" s="270"/>
      <c r="N4949" s="270"/>
      <c r="O4949" s="268"/>
      <c r="P4949" s="268"/>
      <c r="Q4949" s="268"/>
      <c r="R4949" s="268"/>
      <c r="S4949" s="268"/>
      <c r="T4949" s="268"/>
      <c r="U4949" s="268"/>
      <c r="V4949" s="268"/>
      <c r="W4949" s="268"/>
      <c r="X4949" s="268"/>
      <c r="AC4949" s="268"/>
      <c r="AE4949" s="268"/>
      <c r="AF4949" s="268"/>
      <c r="AG4949" s="268"/>
      <c r="AH4949" s="268"/>
      <c r="AI4949" s="268"/>
      <c r="AM4949" s="268"/>
    </row>
    <row r="4950" spans="1:39" x14ac:dyDescent="0.25">
      <c r="A4950" s="268"/>
      <c r="B4950" s="268"/>
      <c r="C4950" s="268"/>
      <c r="D4950" s="268"/>
      <c r="E4950" s="268"/>
      <c r="F4950" s="268"/>
      <c r="G4950" s="271"/>
      <c r="H4950" s="268"/>
      <c r="K4950" s="270"/>
      <c r="L4950" s="270"/>
      <c r="M4950" s="270"/>
      <c r="N4950" s="270"/>
      <c r="O4950" s="268"/>
      <c r="P4950" s="268"/>
      <c r="Q4950" s="268"/>
      <c r="R4950" s="268"/>
      <c r="S4950" s="268"/>
      <c r="T4950" s="268"/>
      <c r="U4950" s="268"/>
      <c r="V4950" s="268"/>
      <c r="W4950" s="268"/>
      <c r="X4950" s="268"/>
      <c r="AC4950" s="268"/>
      <c r="AE4950" s="268"/>
      <c r="AF4950" s="268"/>
      <c r="AG4950" s="268"/>
      <c r="AH4950" s="268"/>
      <c r="AI4950" s="268"/>
      <c r="AM4950" s="268"/>
    </row>
    <row r="4951" spans="1:39" x14ac:dyDescent="0.25">
      <c r="A4951" s="268"/>
      <c r="B4951" s="268"/>
      <c r="C4951" s="268"/>
      <c r="D4951" s="268"/>
      <c r="E4951" s="268"/>
      <c r="F4951" s="268"/>
      <c r="G4951" s="271"/>
      <c r="H4951" s="268"/>
      <c r="K4951" s="270"/>
      <c r="L4951" s="270"/>
      <c r="M4951" s="270"/>
      <c r="N4951" s="270"/>
      <c r="O4951" s="268"/>
      <c r="P4951" s="268"/>
      <c r="Q4951" s="268"/>
      <c r="R4951" s="268"/>
      <c r="S4951" s="268"/>
      <c r="T4951" s="268"/>
      <c r="U4951" s="268"/>
      <c r="V4951" s="268"/>
      <c r="W4951" s="268"/>
      <c r="X4951" s="268"/>
      <c r="AC4951" s="268"/>
      <c r="AE4951" s="268"/>
      <c r="AF4951" s="268"/>
      <c r="AG4951" s="268"/>
      <c r="AH4951" s="268"/>
      <c r="AI4951" s="268"/>
      <c r="AM4951" s="268"/>
    </row>
    <row r="4952" spans="1:39" x14ac:dyDescent="0.25">
      <c r="A4952" s="268"/>
      <c r="B4952" s="268"/>
      <c r="C4952" s="268"/>
      <c r="D4952" s="268"/>
      <c r="E4952" s="268"/>
      <c r="F4952" s="268"/>
      <c r="G4952" s="271"/>
      <c r="H4952" s="268"/>
      <c r="K4952" s="270"/>
      <c r="L4952" s="270"/>
      <c r="M4952" s="270"/>
      <c r="N4952" s="270"/>
      <c r="O4952" s="268"/>
      <c r="P4952" s="268"/>
      <c r="Q4952" s="268"/>
      <c r="R4952" s="268"/>
      <c r="S4952" s="268"/>
      <c r="T4952" s="268"/>
      <c r="U4952" s="268"/>
      <c r="V4952" s="268"/>
      <c r="W4952" s="268"/>
      <c r="X4952" s="268"/>
      <c r="AC4952" s="268"/>
      <c r="AE4952" s="268"/>
      <c r="AF4952" s="268"/>
      <c r="AG4952" s="268"/>
      <c r="AH4952" s="268"/>
      <c r="AI4952" s="268"/>
      <c r="AM4952" s="268"/>
    </row>
    <row r="4953" spans="1:39" x14ac:dyDescent="0.25">
      <c r="A4953" s="268"/>
      <c r="B4953" s="268"/>
      <c r="C4953" s="268"/>
      <c r="D4953" s="268"/>
      <c r="E4953" s="268"/>
      <c r="F4953" s="268"/>
      <c r="G4953" s="271"/>
      <c r="H4953" s="268"/>
      <c r="K4953" s="270"/>
      <c r="L4953" s="270"/>
      <c r="M4953" s="270"/>
      <c r="N4953" s="270"/>
      <c r="O4953" s="268"/>
      <c r="P4953" s="268"/>
      <c r="Q4953" s="268"/>
      <c r="R4953" s="268"/>
      <c r="S4953" s="268"/>
      <c r="T4953" s="268"/>
      <c r="U4953" s="268"/>
      <c r="V4953" s="268"/>
      <c r="W4953" s="268"/>
      <c r="X4953" s="268"/>
      <c r="AC4953" s="268"/>
      <c r="AE4953" s="268"/>
      <c r="AF4953" s="268"/>
      <c r="AG4953" s="268"/>
      <c r="AH4953" s="268"/>
      <c r="AI4953" s="268"/>
      <c r="AM4953" s="268"/>
    </row>
    <row r="4954" spans="1:39" x14ac:dyDescent="0.25">
      <c r="A4954" s="268"/>
      <c r="B4954" s="268"/>
      <c r="C4954" s="268"/>
      <c r="D4954" s="268"/>
      <c r="E4954" s="268"/>
      <c r="F4954" s="268"/>
      <c r="G4954" s="271"/>
      <c r="H4954" s="268"/>
      <c r="K4954" s="270"/>
      <c r="L4954" s="270"/>
      <c r="M4954" s="270"/>
      <c r="N4954" s="270"/>
      <c r="O4954" s="268"/>
      <c r="P4954" s="268"/>
      <c r="Q4954" s="268"/>
      <c r="R4954" s="268"/>
      <c r="S4954" s="268"/>
      <c r="T4954" s="268"/>
      <c r="U4954" s="268"/>
      <c r="V4954" s="268"/>
      <c r="W4954" s="268"/>
      <c r="X4954" s="268"/>
      <c r="AC4954" s="268"/>
      <c r="AE4954" s="268"/>
      <c r="AF4954" s="268"/>
      <c r="AG4954" s="268"/>
      <c r="AH4954" s="268"/>
      <c r="AI4954" s="268"/>
      <c r="AM4954" s="268"/>
    </row>
    <row r="4955" spans="1:39" x14ac:dyDescent="0.25">
      <c r="A4955" s="268"/>
      <c r="B4955" s="268"/>
      <c r="C4955" s="268"/>
      <c r="D4955" s="268"/>
      <c r="E4955" s="268"/>
      <c r="F4955" s="268"/>
      <c r="G4955" s="271"/>
      <c r="H4955" s="268"/>
      <c r="K4955" s="270"/>
      <c r="L4955" s="270"/>
      <c r="M4955" s="270"/>
      <c r="N4955" s="270"/>
      <c r="O4955" s="268"/>
      <c r="P4955" s="268"/>
      <c r="Q4955" s="268"/>
      <c r="R4955" s="268"/>
      <c r="S4955" s="268"/>
      <c r="T4955" s="268"/>
      <c r="U4955" s="268"/>
      <c r="V4955" s="268"/>
      <c r="W4955" s="268"/>
      <c r="X4955" s="268"/>
      <c r="AC4955" s="268"/>
      <c r="AE4955" s="268"/>
      <c r="AF4955" s="268"/>
      <c r="AG4955" s="268"/>
      <c r="AH4955" s="268"/>
      <c r="AI4955" s="268"/>
      <c r="AM4955" s="268"/>
    </row>
    <row r="4956" spans="1:39" x14ac:dyDescent="0.25">
      <c r="A4956" s="268"/>
      <c r="B4956" s="268"/>
      <c r="C4956" s="268"/>
      <c r="D4956" s="268"/>
      <c r="E4956" s="268"/>
      <c r="F4956" s="268"/>
      <c r="G4956" s="271"/>
      <c r="H4956" s="268"/>
      <c r="K4956" s="270"/>
      <c r="L4956" s="270"/>
      <c r="M4956" s="270"/>
      <c r="N4956" s="270"/>
      <c r="O4956" s="268"/>
      <c r="P4956" s="268"/>
      <c r="Q4956" s="268"/>
      <c r="R4956" s="268"/>
      <c r="S4956" s="268"/>
      <c r="T4956" s="268"/>
      <c r="U4956" s="268"/>
      <c r="V4956" s="268"/>
      <c r="W4956" s="268"/>
      <c r="X4956" s="268"/>
      <c r="AC4956" s="268"/>
      <c r="AE4956" s="268"/>
      <c r="AF4956" s="268"/>
      <c r="AG4956" s="268"/>
      <c r="AH4956" s="268"/>
      <c r="AI4956" s="268"/>
      <c r="AM4956" s="268"/>
    </row>
    <row r="4957" spans="1:39" x14ac:dyDescent="0.25">
      <c r="A4957" s="268"/>
      <c r="B4957" s="268"/>
      <c r="C4957" s="268"/>
      <c r="D4957" s="268"/>
      <c r="E4957" s="268"/>
      <c r="F4957" s="268"/>
      <c r="G4957" s="271"/>
      <c r="H4957" s="268"/>
      <c r="J4957" s="2"/>
      <c r="K4957" s="270"/>
      <c r="L4957" s="270"/>
      <c r="M4957" s="270"/>
      <c r="N4957" s="270"/>
      <c r="O4957" s="268"/>
      <c r="P4957" s="268"/>
      <c r="Q4957" s="268"/>
      <c r="R4957" s="268"/>
      <c r="S4957" s="268"/>
      <c r="T4957" s="268"/>
      <c r="U4957" s="268"/>
      <c r="V4957" s="268"/>
      <c r="W4957" s="268"/>
      <c r="X4957" s="268"/>
      <c r="AC4957" s="268"/>
      <c r="AE4957" s="268"/>
      <c r="AF4957" s="268"/>
      <c r="AG4957" s="268"/>
      <c r="AH4957" s="268"/>
      <c r="AI4957" s="268"/>
      <c r="AM4957" s="268"/>
    </row>
    <row r="4958" spans="1:39" x14ac:dyDescent="0.25">
      <c r="A4958" s="268"/>
      <c r="B4958" s="268"/>
      <c r="C4958" s="268"/>
      <c r="D4958" s="268"/>
      <c r="E4958" s="268"/>
      <c r="F4958" s="268"/>
      <c r="G4958" s="271"/>
      <c r="H4958" s="268"/>
      <c r="K4958" s="270"/>
      <c r="L4958" s="270"/>
      <c r="M4958" s="270"/>
      <c r="N4958" s="270"/>
      <c r="O4958" s="268"/>
      <c r="P4958" s="268"/>
      <c r="Q4958" s="268"/>
      <c r="R4958" s="268"/>
      <c r="S4958" s="268"/>
      <c r="T4958" s="268"/>
      <c r="U4958" s="268"/>
      <c r="V4958" s="268"/>
      <c r="W4958" s="268"/>
      <c r="X4958" s="268"/>
      <c r="AC4958" s="268"/>
      <c r="AE4958" s="268"/>
      <c r="AF4958" s="268"/>
      <c r="AG4958" s="268"/>
      <c r="AH4958" s="268"/>
      <c r="AI4958" s="268"/>
      <c r="AM4958" s="268"/>
    </row>
    <row r="4959" spans="1:39" x14ac:dyDescent="0.25">
      <c r="A4959" s="268"/>
      <c r="B4959" s="268"/>
      <c r="C4959" s="268"/>
      <c r="D4959" s="268"/>
      <c r="E4959" s="268"/>
      <c r="F4959" s="268"/>
      <c r="G4959" s="271"/>
      <c r="H4959" s="268"/>
      <c r="K4959" s="270"/>
      <c r="L4959" s="270"/>
      <c r="M4959" s="270"/>
      <c r="N4959" s="270"/>
      <c r="O4959" s="268"/>
      <c r="P4959" s="268"/>
      <c r="Q4959" s="268"/>
      <c r="R4959" s="268"/>
      <c r="S4959" s="268"/>
      <c r="T4959" s="268"/>
      <c r="U4959" s="268"/>
      <c r="V4959" s="268"/>
      <c r="W4959" s="268"/>
      <c r="X4959" s="268"/>
      <c r="AC4959" s="268"/>
      <c r="AE4959" s="268"/>
      <c r="AF4959" s="268"/>
      <c r="AG4959" s="268"/>
      <c r="AH4959" s="268"/>
      <c r="AI4959" s="268"/>
      <c r="AM4959" s="268"/>
    </row>
    <row r="4960" spans="1:39" x14ac:dyDescent="0.25">
      <c r="A4960" s="268"/>
      <c r="B4960" s="268"/>
      <c r="C4960" s="268"/>
      <c r="D4960" s="268"/>
      <c r="E4960" s="268"/>
      <c r="F4960" s="268"/>
      <c r="G4960" s="271"/>
      <c r="H4960" s="268"/>
      <c r="K4960" s="270"/>
      <c r="L4960" s="270"/>
      <c r="M4960" s="270"/>
      <c r="N4960" s="270"/>
      <c r="O4960" s="268"/>
      <c r="P4960" s="268"/>
      <c r="Q4960" s="268"/>
      <c r="R4960" s="268"/>
      <c r="S4960" s="268"/>
      <c r="T4960" s="268"/>
      <c r="U4960" s="268"/>
      <c r="V4960" s="268"/>
      <c r="W4960" s="268"/>
      <c r="X4960" s="268"/>
      <c r="AC4960" s="268"/>
      <c r="AE4960" s="268"/>
      <c r="AF4960" s="268"/>
      <c r="AG4960" s="268"/>
      <c r="AH4960" s="268"/>
      <c r="AI4960" s="268"/>
      <c r="AM4960" s="268"/>
    </row>
    <row r="4961" spans="1:39" x14ac:dyDescent="0.25">
      <c r="A4961" s="268"/>
      <c r="B4961" s="268"/>
      <c r="C4961" s="268"/>
      <c r="D4961" s="268"/>
      <c r="E4961" s="268"/>
      <c r="F4961" s="268"/>
      <c r="G4961" s="271"/>
      <c r="H4961" s="268"/>
      <c r="I4961" s="268"/>
      <c r="K4961" s="270"/>
      <c r="L4961" s="270"/>
      <c r="M4961" s="270"/>
      <c r="N4961" s="270"/>
      <c r="O4961" s="268"/>
      <c r="P4961" s="268"/>
      <c r="Q4961" s="268"/>
      <c r="R4961" s="268"/>
      <c r="S4961" s="268"/>
      <c r="T4961" s="268"/>
      <c r="U4961" s="268"/>
      <c r="V4961" s="268"/>
      <c r="W4961" s="268"/>
      <c r="X4961" s="268"/>
      <c r="AC4961" s="268"/>
      <c r="AE4961" s="268"/>
      <c r="AF4961" s="268"/>
      <c r="AG4961" s="268"/>
      <c r="AH4961" s="268"/>
      <c r="AI4961" s="268"/>
      <c r="AM4961" s="268"/>
    </row>
    <row r="4962" spans="1:39" x14ac:dyDescent="0.25">
      <c r="A4962" s="268"/>
      <c r="B4962" s="268"/>
      <c r="C4962" s="268"/>
      <c r="D4962" s="268"/>
      <c r="E4962" s="268"/>
      <c r="F4962" s="268"/>
      <c r="G4962" s="271"/>
      <c r="H4962" s="268"/>
      <c r="K4962" s="270"/>
      <c r="L4962" s="270"/>
      <c r="M4962" s="270"/>
      <c r="N4962" s="270"/>
      <c r="O4962" s="268"/>
      <c r="P4962" s="268"/>
      <c r="Q4962" s="268"/>
      <c r="R4962" s="268"/>
      <c r="S4962" s="268"/>
      <c r="T4962" s="268"/>
      <c r="U4962" s="268"/>
      <c r="V4962" s="268"/>
      <c r="W4962" s="268"/>
      <c r="X4962" s="268"/>
      <c r="AC4962" s="268"/>
      <c r="AE4962" s="268"/>
      <c r="AF4962" s="268"/>
      <c r="AG4962" s="268"/>
      <c r="AH4962" s="268"/>
      <c r="AI4962" s="268"/>
      <c r="AM4962" s="268"/>
    </row>
    <row r="4963" spans="1:39" x14ac:dyDescent="0.25">
      <c r="A4963" s="268"/>
      <c r="B4963" s="268"/>
      <c r="C4963" s="268"/>
      <c r="D4963" s="268"/>
      <c r="E4963" s="268"/>
      <c r="F4963" s="268"/>
      <c r="G4963" s="271"/>
      <c r="H4963" s="268"/>
      <c r="K4963" s="270"/>
      <c r="L4963" s="270"/>
      <c r="M4963" s="270"/>
      <c r="N4963" s="270"/>
      <c r="O4963" s="268"/>
      <c r="P4963" s="268"/>
      <c r="Q4963" s="268"/>
      <c r="R4963" s="268"/>
      <c r="S4963" s="268"/>
      <c r="T4963" s="268"/>
      <c r="U4963" s="268"/>
      <c r="V4963" s="268"/>
      <c r="W4963" s="268"/>
      <c r="X4963" s="268"/>
      <c r="AC4963" s="268"/>
      <c r="AE4963" s="268"/>
      <c r="AF4963" s="268"/>
      <c r="AG4963" s="268"/>
      <c r="AH4963" s="268"/>
      <c r="AI4963" s="268"/>
      <c r="AM4963" s="268"/>
    </row>
    <row r="4964" spans="1:39" x14ac:dyDescent="0.25">
      <c r="A4964" s="268"/>
      <c r="B4964" s="268"/>
      <c r="C4964" s="268"/>
      <c r="D4964" s="268"/>
      <c r="E4964" s="268"/>
      <c r="F4964" s="268"/>
      <c r="G4964" s="271"/>
      <c r="H4964" s="268"/>
      <c r="K4964" s="270"/>
      <c r="L4964" s="270"/>
      <c r="M4964" s="270"/>
      <c r="N4964" s="270"/>
      <c r="O4964" s="268"/>
      <c r="P4964" s="268"/>
      <c r="Q4964" s="268"/>
      <c r="R4964" s="268"/>
      <c r="S4964" s="268"/>
      <c r="T4964" s="268"/>
      <c r="U4964" s="268"/>
      <c r="V4964" s="268"/>
      <c r="W4964" s="268"/>
      <c r="X4964" s="268"/>
      <c r="AC4964" s="268"/>
      <c r="AE4964" s="268"/>
      <c r="AF4964" s="268"/>
      <c r="AG4964" s="268"/>
      <c r="AH4964" s="268"/>
      <c r="AI4964" s="268"/>
      <c r="AM4964" s="268"/>
    </row>
    <row r="4965" spans="1:39" x14ac:dyDescent="0.25">
      <c r="A4965" s="268"/>
      <c r="B4965" s="268"/>
      <c r="C4965" s="268"/>
      <c r="D4965" s="268"/>
      <c r="E4965" s="268"/>
      <c r="F4965" s="268"/>
      <c r="G4965" s="271"/>
      <c r="H4965" s="268"/>
      <c r="K4965" s="270"/>
      <c r="L4965" s="270"/>
      <c r="M4965" s="270"/>
      <c r="N4965" s="270"/>
      <c r="O4965" s="268"/>
      <c r="P4965" s="268"/>
      <c r="Q4965" s="268"/>
      <c r="R4965" s="268"/>
      <c r="S4965" s="268"/>
      <c r="T4965" s="268"/>
      <c r="U4965" s="268"/>
      <c r="V4965" s="268"/>
      <c r="W4965" s="268"/>
      <c r="X4965" s="268"/>
      <c r="AC4965" s="268"/>
      <c r="AE4965" s="268"/>
      <c r="AF4965" s="268"/>
      <c r="AG4965" s="268"/>
      <c r="AH4965" s="268"/>
      <c r="AI4965" s="268"/>
      <c r="AM4965" s="268"/>
    </row>
    <row r="4966" spans="1:39" x14ac:dyDescent="0.25">
      <c r="A4966" s="268"/>
      <c r="B4966" s="268"/>
      <c r="C4966" s="268"/>
      <c r="D4966" s="268"/>
      <c r="E4966" s="268"/>
      <c r="F4966" s="268"/>
      <c r="G4966" s="271"/>
      <c r="H4966" s="268"/>
      <c r="K4966" s="270"/>
      <c r="L4966" s="270"/>
      <c r="M4966" s="270"/>
      <c r="N4966" s="270"/>
      <c r="O4966" s="268"/>
      <c r="P4966" s="268"/>
      <c r="Q4966" s="268"/>
      <c r="R4966" s="268"/>
      <c r="S4966" s="268"/>
      <c r="T4966" s="268"/>
      <c r="U4966" s="268"/>
      <c r="V4966" s="268"/>
      <c r="W4966" s="268"/>
      <c r="X4966" s="268"/>
      <c r="AC4966" s="268"/>
      <c r="AE4966" s="268"/>
      <c r="AF4966" s="268"/>
      <c r="AG4966" s="268"/>
      <c r="AH4966" s="268"/>
      <c r="AI4966" s="268"/>
      <c r="AM4966" s="268"/>
    </row>
    <row r="4967" spans="1:39" x14ac:dyDescent="0.25">
      <c r="A4967" s="268"/>
      <c r="B4967" s="268"/>
      <c r="C4967" s="268"/>
      <c r="D4967" s="268"/>
      <c r="E4967" s="268"/>
      <c r="F4967" s="268"/>
      <c r="G4967" s="271"/>
      <c r="H4967" s="268"/>
      <c r="K4967" s="270"/>
      <c r="L4967" s="270"/>
      <c r="M4967" s="270"/>
      <c r="N4967" s="270"/>
      <c r="O4967" s="268"/>
      <c r="P4967" s="268"/>
      <c r="Q4967" s="268"/>
      <c r="R4967" s="268"/>
      <c r="S4967" s="268"/>
      <c r="T4967" s="268"/>
      <c r="U4967" s="268"/>
      <c r="V4967" s="268"/>
      <c r="W4967" s="268"/>
      <c r="X4967" s="268"/>
      <c r="AC4967" s="268"/>
      <c r="AE4967" s="268"/>
      <c r="AF4967" s="268"/>
      <c r="AG4967" s="268"/>
      <c r="AH4967" s="268"/>
      <c r="AI4967" s="268"/>
      <c r="AM4967" s="268"/>
    </row>
    <row r="4968" spans="1:39" x14ac:dyDescent="0.25">
      <c r="A4968" s="268"/>
      <c r="B4968" s="268"/>
      <c r="C4968" s="268"/>
      <c r="D4968" s="268"/>
      <c r="E4968" s="268"/>
      <c r="F4968" s="268"/>
      <c r="G4968" s="271"/>
      <c r="H4968" s="268"/>
      <c r="K4968" s="270"/>
      <c r="L4968" s="270"/>
      <c r="M4968" s="270"/>
      <c r="N4968" s="270"/>
      <c r="O4968" s="268"/>
      <c r="P4968" s="268"/>
      <c r="Q4968" s="268"/>
      <c r="R4968" s="268"/>
      <c r="S4968" s="268"/>
      <c r="T4968" s="268"/>
      <c r="U4968" s="268"/>
      <c r="V4968" s="268"/>
      <c r="W4968" s="268"/>
      <c r="X4968" s="268"/>
      <c r="AC4968" s="268"/>
      <c r="AE4968" s="268"/>
      <c r="AF4968" s="268"/>
      <c r="AG4968" s="268"/>
      <c r="AH4968" s="268"/>
      <c r="AI4968" s="268"/>
      <c r="AM4968" s="268"/>
    </row>
    <row r="4969" spans="1:39" x14ac:dyDescent="0.25">
      <c r="A4969" s="268"/>
      <c r="B4969" s="268"/>
      <c r="C4969" s="268"/>
      <c r="D4969" s="268"/>
      <c r="E4969" s="268"/>
      <c r="F4969" s="268"/>
      <c r="G4969" s="271"/>
      <c r="H4969" s="268"/>
      <c r="K4969" s="270"/>
      <c r="L4969" s="270"/>
      <c r="M4969" s="270"/>
      <c r="N4969" s="270"/>
      <c r="O4969" s="268"/>
      <c r="P4969" s="268"/>
      <c r="Q4969" s="268"/>
      <c r="R4969" s="268"/>
      <c r="S4969" s="268"/>
      <c r="T4969" s="268"/>
      <c r="U4969" s="268"/>
      <c r="V4969" s="268"/>
      <c r="W4969" s="268"/>
      <c r="X4969" s="268"/>
      <c r="AC4969" s="268"/>
      <c r="AE4969" s="268"/>
      <c r="AF4969" s="268"/>
      <c r="AG4969" s="268"/>
      <c r="AH4969" s="268"/>
      <c r="AI4969" s="268"/>
      <c r="AM4969" s="268"/>
    </row>
    <row r="4970" spans="1:39" x14ac:dyDescent="0.25">
      <c r="A4970" s="268"/>
      <c r="B4970" s="268"/>
      <c r="C4970" s="268"/>
      <c r="D4970" s="268"/>
      <c r="E4970" s="268"/>
      <c r="F4970" s="268"/>
      <c r="G4970" s="271"/>
      <c r="H4970" s="268"/>
      <c r="K4970" s="270"/>
      <c r="L4970" s="270"/>
      <c r="M4970" s="270"/>
      <c r="N4970" s="270"/>
      <c r="O4970" s="268"/>
      <c r="P4970" s="268"/>
      <c r="Q4970" s="268"/>
      <c r="R4970" s="268"/>
      <c r="S4970" s="268"/>
      <c r="T4970" s="268"/>
      <c r="U4970" s="268"/>
      <c r="V4970" s="268"/>
      <c r="W4970" s="268"/>
      <c r="X4970" s="268"/>
      <c r="AC4970" s="268"/>
      <c r="AE4970" s="268"/>
      <c r="AF4970" s="268"/>
      <c r="AG4970" s="268"/>
      <c r="AH4970" s="268"/>
      <c r="AI4970" s="268"/>
      <c r="AM4970" s="268"/>
    </row>
    <row r="4971" spans="1:39" x14ac:dyDescent="0.25">
      <c r="A4971" s="268"/>
      <c r="B4971" s="268"/>
      <c r="C4971" s="268"/>
      <c r="D4971" s="268"/>
      <c r="E4971" s="268"/>
      <c r="F4971" s="268"/>
      <c r="G4971" s="271"/>
      <c r="H4971" s="268"/>
      <c r="K4971" s="270"/>
      <c r="L4971" s="270"/>
      <c r="M4971" s="270"/>
      <c r="N4971" s="270"/>
      <c r="O4971" s="268"/>
      <c r="P4971" s="268"/>
      <c r="Q4971" s="268"/>
      <c r="R4971" s="268"/>
      <c r="S4971" s="268"/>
      <c r="T4971" s="268"/>
      <c r="U4971" s="268"/>
      <c r="V4971" s="268"/>
      <c r="W4971" s="268"/>
      <c r="X4971" s="268"/>
      <c r="AC4971" s="268"/>
      <c r="AE4971" s="268"/>
      <c r="AF4971" s="268"/>
      <c r="AG4971" s="268"/>
      <c r="AH4971" s="268"/>
      <c r="AI4971" s="268"/>
      <c r="AM4971" s="268"/>
    </row>
    <row r="4972" spans="1:39" x14ac:dyDescent="0.25">
      <c r="A4972" s="268"/>
      <c r="B4972" s="268"/>
      <c r="C4972" s="268"/>
      <c r="D4972" s="268"/>
      <c r="E4972" s="268"/>
      <c r="F4972" s="268"/>
      <c r="G4972" s="271"/>
      <c r="H4972" s="268"/>
      <c r="K4972" s="270"/>
      <c r="L4972" s="270"/>
      <c r="M4972" s="270"/>
      <c r="N4972" s="270"/>
      <c r="O4972" s="268"/>
      <c r="P4972" s="268"/>
      <c r="Q4972" s="268"/>
      <c r="R4972" s="268"/>
      <c r="S4972" s="268"/>
      <c r="T4972" s="268"/>
      <c r="U4972" s="268"/>
      <c r="V4972" s="268"/>
      <c r="W4972" s="268"/>
      <c r="X4972" s="268"/>
      <c r="AC4972" s="268"/>
      <c r="AE4972" s="268"/>
      <c r="AF4972" s="268"/>
      <c r="AG4972" s="268"/>
      <c r="AH4972" s="268"/>
      <c r="AI4972" s="268"/>
      <c r="AM4972" s="268"/>
    </row>
    <row r="4973" spans="1:39" x14ac:dyDescent="0.25">
      <c r="A4973" s="268"/>
      <c r="B4973" s="268"/>
      <c r="C4973" s="268"/>
      <c r="D4973" s="268"/>
      <c r="E4973" s="268"/>
      <c r="F4973" s="268"/>
      <c r="G4973" s="271"/>
      <c r="H4973" s="268"/>
      <c r="K4973" s="270"/>
      <c r="L4973" s="270"/>
      <c r="M4973" s="270"/>
      <c r="N4973" s="270"/>
      <c r="O4973" s="268"/>
      <c r="P4973" s="268"/>
      <c r="Q4973" s="268"/>
      <c r="R4973" s="268"/>
      <c r="S4973" s="268"/>
      <c r="T4973" s="268"/>
      <c r="U4973" s="268"/>
      <c r="V4973" s="268"/>
      <c r="W4973" s="268"/>
      <c r="X4973" s="268"/>
      <c r="AC4973" s="268"/>
      <c r="AE4973" s="268"/>
      <c r="AF4973" s="268"/>
      <c r="AG4973" s="268"/>
      <c r="AH4973" s="268"/>
      <c r="AI4973" s="268"/>
      <c r="AM4973" s="268"/>
    </row>
    <row r="4974" spans="1:39" x14ac:dyDescent="0.25">
      <c r="A4974" s="268"/>
      <c r="B4974" s="268"/>
      <c r="C4974" s="268"/>
      <c r="D4974" s="268"/>
      <c r="E4974" s="268"/>
      <c r="F4974" s="268"/>
      <c r="G4974" s="271"/>
      <c r="H4974" s="268"/>
      <c r="K4974" s="270"/>
      <c r="L4974" s="270"/>
      <c r="M4974" s="270"/>
      <c r="N4974" s="270"/>
      <c r="O4974" s="268"/>
      <c r="P4974" s="268"/>
      <c r="Q4974" s="268"/>
      <c r="R4974" s="268"/>
      <c r="S4974" s="268"/>
      <c r="T4974" s="268"/>
      <c r="U4974" s="268"/>
      <c r="V4974" s="268"/>
      <c r="W4974" s="268"/>
      <c r="X4974" s="268"/>
      <c r="AC4974" s="268"/>
      <c r="AE4974" s="268"/>
      <c r="AF4974" s="268"/>
      <c r="AG4974" s="268"/>
      <c r="AH4974" s="268"/>
      <c r="AI4974" s="268"/>
      <c r="AM4974" s="268"/>
    </row>
    <row r="4975" spans="1:39" x14ac:dyDescent="0.25">
      <c r="A4975" s="268"/>
      <c r="B4975" s="268"/>
      <c r="C4975" s="268"/>
      <c r="D4975" s="268"/>
      <c r="E4975" s="268"/>
      <c r="F4975" s="268"/>
      <c r="G4975" s="271"/>
      <c r="H4975" s="268"/>
      <c r="K4975" s="270"/>
      <c r="L4975" s="270"/>
      <c r="M4975" s="270"/>
      <c r="N4975" s="270"/>
      <c r="O4975" s="268"/>
      <c r="P4975" s="268"/>
      <c r="Q4975" s="268"/>
      <c r="R4975" s="268"/>
      <c r="S4975" s="268"/>
      <c r="T4975" s="268"/>
      <c r="U4975" s="268"/>
      <c r="V4975" s="268"/>
      <c r="W4975" s="268"/>
      <c r="X4975" s="268"/>
      <c r="AC4975" s="268"/>
      <c r="AE4975" s="268"/>
      <c r="AF4975" s="268"/>
      <c r="AG4975" s="268"/>
      <c r="AH4975" s="268"/>
      <c r="AI4975" s="268"/>
      <c r="AM4975" s="268"/>
    </row>
    <row r="4976" spans="1:39" x14ac:dyDescent="0.25">
      <c r="A4976" s="268"/>
      <c r="B4976" s="268"/>
      <c r="C4976" s="268"/>
      <c r="D4976" s="268"/>
      <c r="E4976" s="268"/>
      <c r="F4976" s="268"/>
      <c r="G4976" s="271"/>
      <c r="H4976" s="268"/>
      <c r="K4976" s="270"/>
      <c r="L4976" s="270"/>
      <c r="M4976" s="270"/>
      <c r="N4976" s="270"/>
      <c r="O4976" s="268"/>
      <c r="P4976" s="268"/>
      <c r="Q4976" s="268"/>
      <c r="R4976" s="268"/>
      <c r="S4976" s="268"/>
      <c r="T4976" s="268"/>
      <c r="U4976" s="268"/>
      <c r="V4976" s="268"/>
      <c r="W4976" s="268"/>
      <c r="X4976" s="268"/>
      <c r="AC4976" s="268"/>
      <c r="AE4976" s="268"/>
      <c r="AF4976" s="268"/>
      <c r="AG4976" s="268"/>
      <c r="AH4976" s="268"/>
      <c r="AI4976" s="268"/>
      <c r="AM4976" s="268"/>
    </row>
    <row r="4977" spans="1:39" x14ac:dyDescent="0.25">
      <c r="A4977" s="268"/>
      <c r="B4977" s="268"/>
      <c r="C4977" s="268"/>
      <c r="D4977" s="268"/>
      <c r="E4977" s="268"/>
      <c r="F4977" s="268"/>
      <c r="G4977" s="271"/>
      <c r="H4977" s="268"/>
      <c r="K4977" s="270"/>
      <c r="L4977" s="270"/>
      <c r="M4977" s="270"/>
      <c r="N4977" s="270"/>
      <c r="O4977" s="268"/>
      <c r="P4977" s="268"/>
      <c r="Q4977" s="268"/>
      <c r="R4977" s="268"/>
      <c r="S4977" s="268"/>
      <c r="T4977" s="268"/>
      <c r="U4977" s="268"/>
      <c r="V4977" s="268"/>
      <c r="W4977" s="268"/>
      <c r="X4977" s="268"/>
      <c r="AC4977" s="268"/>
      <c r="AE4977" s="268"/>
      <c r="AF4977" s="268"/>
      <c r="AG4977" s="268"/>
      <c r="AH4977" s="268"/>
      <c r="AI4977" s="268"/>
      <c r="AM4977" s="268"/>
    </row>
    <row r="4978" spans="1:39" x14ac:dyDescent="0.25">
      <c r="A4978" s="268"/>
      <c r="B4978" s="268"/>
      <c r="C4978" s="268"/>
      <c r="D4978" s="268"/>
      <c r="E4978" s="268"/>
      <c r="F4978" s="268"/>
      <c r="G4978" s="271"/>
      <c r="H4978" s="268"/>
      <c r="K4978" s="270"/>
      <c r="L4978" s="270"/>
      <c r="M4978" s="270"/>
      <c r="N4978" s="270"/>
      <c r="O4978" s="268"/>
      <c r="P4978" s="268"/>
      <c r="Q4978" s="268"/>
      <c r="R4978" s="268"/>
      <c r="S4978" s="268"/>
      <c r="T4978" s="268"/>
      <c r="U4978" s="268"/>
      <c r="V4978" s="268"/>
      <c r="W4978" s="268"/>
      <c r="X4978" s="268"/>
      <c r="AC4978" s="268"/>
      <c r="AE4978" s="268"/>
      <c r="AF4978" s="268"/>
      <c r="AG4978" s="268"/>
      <c r="AH4978" s="268"/>
      <c r="AI4978" s="268"/>
      <c r="AM4978" s="268"/>
    </row>
    <row r="4979" spans="1:39" x14ac:dyDescent="0.25">
      <c r="A4979" s="268"/>
      <c r="B4979" s="268"/>
      <c r="C4979" s="268"/>
      <c r="D4979" s="268"/>
      <c r="E4979" s="268"/>
      <c r="F4979" s="268"/>
      <c r="G4979" s="271"/>
      <c r="H4979" s="268"/>
      <c r="K4979" s="270"/>
      <c r="L4979" s="270"/>
      <c r="M4979" s="270"/>
      <c r="N4979" s="270"/>
      <c r="O4979" s="268"/>
      <c r="P4979" s="268"/>
      <c r="Q4979" s="268"/>
      <c r="R4979" s="268"/>
      <c r="S4979" s="268"/>
      <c r="T4979" s="268"/>
      <c r="U4979" s="268"/>
      <c r="V4979" s="268"/>
      <c r="W4979" s="268"/>
      <c r="X4979" s="268"/>
      <c r="AC4979" s="268"/>
      <c r="AE4979" s="268"/>
      <c r="AF4979" s="268"/>
      <c r="AG4979" s="268"/>
      <c r="AH4979" s="268"/>
      <c r="AI4979" s="268"/>
      <c r="AM4979" s="268"/>
    </row>
    <row r="4980" spans="1:39" x14ac:dyDescent="0.25">
      <c r="A4980" s="268"/>
      <c r="B4980" s="268"/>
      <c r="C4980" s="268"/>
      <c r="D4980" s="268"/>
      <c r="E4980" s="268"/>
      <c r="F4980" s="268"/>
      <c r="G4980" s="271"/>
      <c r="H4980" s="268"/>
      <c r="K4980" s="270"/>
      <c r="L4980" s="270"/>
      <c r="M4980" s="270"/>
      <c r="N4980" s="270"/>
      <c r="O4980" s="268"/>
      <c r="P4980" s="268"/>
      <c r="Q4980" s="268"/>
      <c r="R4980" s="268"/>
      <c r="S4980" s="268"/>
      <c r="T4980" s="268"/>
      <c r="U4980" s="268"/>
      <c r="V4980" s="268"/>
      <c r="W4980" s="268"/>
      <c r="X4980" s="268"/>
      <c r="AC4980" s="268"/>
      <c r="AE4980" s="268"/>
      <c r="AF4980" s="268"/>
      <c r="AG4980" s="268"/>
      <c r="AH4980" s="268"/>
      <c r="AI4980" s="268"/>
      <c r="AM4980" s="268"/>
    </row>
    <row r="4981" spans="1:39" x14ac:dyDescent="0.25">
      <c r="A4981" s="268"/>
      <c r="B4981" s="268"/>
      <c r="C4981" s="268"/>
      <c r="D4981" s="268"/>
      <c r="E4981" s="268"/>
      <c r="F4981" s="268"/>
      <c r="G4981" s="271"/>
      <c r="H4981" s="268"/>
      <c r="K4981" s="270"/>
      <c r="L4981" s="270"/>
      <c r="M4981" s="270"/>
      <c r="N4981" s="270"/>
      <c r="O4981" s="268"/>
      <c r="P4981" s="268"/>
      <c r="Q4981" s="268"/>
      <c r="R4981" s="268"/>
      <c r="S4981" s="268"/>
      <c r="T4981" s="268"/>
      <c r="U4981" s="268"/>
      <c r="V4981" s="268"/>
      <c r="W4981" s="268"/>
      <c r="X4981" s="268"/>
      <c r="AC4981" s="268"/>
      <c r="AE4981" s="268"/>
      <c r="AF4981" s="268"/>
      <c r="AG4981" s="268"/>
      <c r="AH4981" s="268"/>
      <c r="AI4981" s="268"/>
      <c r="AM4981" s="268"/>
    </row>
    <row r="4982" spans="1:39" x14ac:dyDescent="0.25">
      <c r="A4982" s="268"/>
      <c r="B4982" s="268"/>
      <c r="C4982" s="268"/>
      <c r="D4982" s="268"/>
      <c r="E4982" s="268"/>
      <c r="F4982" s="268"/>
      <c r="G4982" s="271"/>
      <c r="H4982" s="268"/>
      <c r="K4982" s="270"/>
      <c r="L4982" s="270"/>
      <c r="M4982" s="270"/>
      <c r="N4982" s="270"/>
      <c r="O4982" s="268"/>
      <c r="P4982" s="268"/>
      <c r="Q4982" s="268"/>
      <c r="R4982" s="268"/>
      <c r="S4982" s="268"/>
      <c r="T4982" s="268"/>
      <c r="U4982" s="268"/>
      <c r="V4982" s="268"/>
      <c r="W4982" s="268"/>
      <c r="X4982" s="268"/>
      <c r="AC4982" s="268"/>
      <c r="AE4982" s="268"/>
      <c r="AF4982" s="268"/>
      <c r="AG4982" s="268"/>
      <c r="AH4982" s="268"/>
      <c r="AI4982" s="268"/>
      <c r="AM4982" s="268"/>
    </row>
    <row r="4983" spans="1:39" x14ac:dyDescent="0.25">
      <c r="A4983" s="268"/>
      <c r="B4983" s="268"/>
      <c r="C4983" s="268"/>
      <c r="D4983" s="268"/>
      <c r="E4983" s="268"/>
      <c r="F4983" s="268"/>
      <c r="G4983" s="271"/>
      <c r="H4983" s="268"/>
      <c r="K4983" s="270"/>
      <c r="L4983" s="270"/>
      <c r="M4983" s="270"/>
      <c r="N4983" s="270"/>
      <c r="O4983" s="268"/>
      <c r="P4983" s="268"/>
      <c r="Q4983" s="268"/>
      <c r="R4983" s="268"/>
      <c r="S4983" s="268"/>
      <c r="T4983" s="268"/>
      <c r="U4983" s="268"/>
      <c r="V4983" s="268"/>
      <c r="W4983" s="268"/>
      <c r="X4983" s="268"/>
      <c r="AC4983" s="268"/>
      <c r="AE4983" s="268"/>
      <c r="AF4983" s="268"/>
      <c r="AG4983" s="268"/>
      <c r="AH4983" s="268"/>
      <c r="AI4983" s="268"/>
      <c r="AM4983" s="268"/>
    </row>
    <row r="4984" spans="1:39" x14ac:dyDescent="0.25">
      <c r="A4984" s="268"/>
      <c r="B4984" s="268"/>
      <c r="C4984" s="268"/>
      <c r="D4984" s="268"/>
      <c r="E4984" s="268"/>
      <c r="F4984" s="268"/>
      <c r="G4984" s="271"/>
      <c r="H4984" s="268"/>
      <c r="K4984" s="270"/>
      <c r="L4984" s="270"/>
      <c r="M4984" s="270"/>
      <c r="N4984" s="270"/>
      <c r="O4984" s="268"/>
      <c r="P4984" s="268"/>
      <c r="Q4984" s="268"/>
      <c r="R4984" s="268"/>
      <c r="S4984" s="268"/>
      <c r="T4984" s="268"/>
      <c r="U4984" s="268"/>
      <c r="V4984" s="268"/>
      <c r="W4984" s="268"/>
      <c r="X4984" s="268"/>
      <c r="AC4984" s="268"/>
      <c r="AE4984" s="268"/>
      <c r="AF4984" s="268"/>
      <c r="AG4984" s="268"/>
      <c r="AH4984" s="268"/>
      <c r="AI4984" s="268"/>
      <c r="AM4984" s="268"/>
    </row>
    <row r="4985" spans="1:39" x14ac:dyDescent="0.25">
      <c r="A4985" s="268"/>
      <c r="B4985" s="268"/>
      <c r="C4985" s="268"/>
      <c r="D4985" s="268"/>
      <c r="E4985" s="268"/>
      <c r="F4985" s="268"/>
      <c r="G4985" s="271"/>
      <c r="H4985" s="268"/>
      <c r="K4985" s="270"/>
      <c r="L4985" s="270"/>
      <c r="M4985" s="270"/>
      <c r="N4985" s="270"/>
      <c r="O4985" s="268"/>
      <c r="P4985" s="268"/>
      <c r="Q4985" s="268"/>
      <c r="R4985" s="268"/>
      <c r="S4985" s="268"/>
      <c r="T4985" s="268"/>
      <c r="U4985" s="268"/>
      <c r="V4985" s="268"/>
      <c r="W4985" s="268"/>
      <c r="X4985" s="268"/>
      <c r="AC4985" s="268"/>
      <c r="AE4985" s="268"/>
      <c r="AF4985" s="268"/>
      <c r="AG4985" s="268"/>
      <c r="AH4985" s="268"/>
      <c r="AI4985" s="268"/>
      <c r="AM4985" s="268"/>
    </row>
    <row r="4986" spans="1:39" x14ac:dyDescent="0.25">
      <c r="A4986" s="268"/>
      <c r="B4986" s="268"/>
      <c r="C4986" s="268"/>
      <c r="D4986" s="268"/>
      <c r="E4986" s="268"/>
      <c r="F4986" s="268"/>
      <c r="G4986" s="271"/>
      <c r="H4986" s="268"/>
      <c r="K4986" s="270"/>
      <c r="L4986" s="270"/>
      <c r="M4986" s="270"/>
      <c r="N4986" s="270"/>
      <c r="O4986" s="268"/>
      <c r="P4986" s="268"/>
      <c r="Q4986" s="268"/>
      <c r="R4986" s="268"/>
      <c r="S4986" s="268"/>
      <c r="T4986" s="268"/>
      <c r="U4986" s="268"/>
      <c r="V4986" s="268"/>
      <c r="W4986" s="268"/>
      <c r="X4986" s="268"/>
      <c r="AC4986" s="268"/>
      <c r="AE4986" s="268"/>
      <c r="AF4986" s="268"/>
      <c r="AG4986" s="268"/>
      <c r="AH4986" s="268"/>
      <c r="AI4986" s="268"/>
      <c r="AM4986" s="268"/>
    </row>
    <row r="4987" spans="1:39" x14ac:dyDescent="0.25">
      <c r="A4987" s="268"/>
      <c r="B4987" s="268"/>
      <c r="C4987" s="268"/>
      <c r="D4987" s="268"/>
      <c r="E4987" s="268"/>
      <c r="F4987" s="268"/>
      <c r="G4987" s="271"/>
      <c r="H4987" s="268"/>
      <c r="K4987" s="270"/>
      <c r="L4987" s="270"/>
      <c r="M4987" s="270"/>
      <c r="N4987" s="270"/>
      <c r="O4987" s="268"/>
      <c r="P4987" s="268"/>
      <c r="Q4987" s="268"/>
      <c r="R4987" s="268"/>
      <c r="S4987" s="268"/>
      <c r="T4987" s="268"/>
      <c r="U4987" s="268"/>
      <c r="V4987" s="268"/>
      <c r="W4987" s="268"/>
      <c r="X4987" s="268"/>
      <c r="AC4987" s="268"/>
      <c r="AE4987" s="268"/>
      <c r="AF4987" s="268"/>
      <c r="AG4987" s="268"/>
      <c r="AH4987" s="268"/>
      <c r="AI4987" s="268"/>
      <c r="AM4987" s="268"/>
    </row>
    <row r="4988" spans="1:39" x14ac:dyDescent="0.25">
      <c r="A4988" s="268"/>
      <c r="B4988" s="268"/>
      <c r="C4988" s="268"/>
      <c r="D4988" s="268"/>
      <c r="E4988" s="268"/>
      <c r="F4988" s="268"/>
      <c r="G4988" s="271"/>
      <c r="H4988" s="268"/>
      <c r="K4988" s="270"/>
      <c r="L4988" s="270"/>
      <c r="M4988" s="270"/>
      <c r="N4988" s="270"/>
      <c r="O4988" s="268"/>
      <c r="P4988" s="268"/>
      <c r="Q4988" s="268"/>
      <c r="R4988" s="268"/>
      <c r="S4988" s="268"/>
      <c r="T4988" s="268"/>
      <c r="U4988" s="268"/>
      <c r="V4988" s="268"/>
      <c r="W4988" s="268"/>
      <c r="X4988" s="268"/>
      <c r="AC4988" s="268"/>
      <c r="AE4988" s="268"/>
      <c r="AF4988" s="268"/>
      <c r="AG4988" s="268"/>
      <c r="AH4988" s="268"/>
      <c r="AI4988" s="268"/>
      <c r="AM4988" s="268"/>
    </row>
    <row r="4989" spans="1:39" x14ac:dyDescent="0.25">
      <c r="A4989" s="268"/>
      <c r="B4989" s="268"/>
      <c r="C4989" s="268"/>
      <c r="D4989" s="268"/>
      <c r="E4989" s="268"/>
      <c r="F4989" s="268"/>
      <c r="G4989" s="271"/>
      <c r="H4989" s="268"/>
      <c r="K4989" s="270"/>
      <c r="L4989" s="270"/>
      <c r="M4989" s="270"/>
      <c r="N4989" s="270"/>
      <c r="O4989" s="268"/>
      <c r="P4989" s="268"/>
      <c r="Q4989" s="268"/>
      <c r="R4989" s="268"/>
      <c r="S4989" s="268"/>
      <c r="T4989" s="268"/>
      <c r="U4989" s="268"/>
      <c r="V4989" s="268"/>
      <c r="W4989" s="268"/>
      <c r="X4989" s="268"/>
      <c r="AC4989" s="268"/>
      <c r="AE4989" s="268"/>
      <c r="AF4989" s="268"/>
      <c r="AG4989" s="268"/>
      <c r="AH4989" s="268"/>
      <c r="AI4989" s="268"/>
      <c r="AM4989" s="268"/>
    </row>
    <row r="4990" spans="1:39" x14ac:dyDescent="0.25">
      <c r="A4990" s="268"/>
      <c r="B4990" s="268"/>
      <c r="C4990" s="268"/>
      <c r="D4990" s="268"/>
      <c r="E4990" s="268"/>
      <c r="F4990" s="268"/>
      <c r="G4990" s="271"/>
      <c r="H4990" s="268"/>
      <c r="K4990" s="270"/>
      <c r="L4990" s="270"/>
      <c r="M4990" s="270"/>
      <c r="N4990" s="270"/>
      <c r="O4990" s="268"/>
      <c r="P4990" s="268"/>
      <c r="Q4990" s="268"/>
      <c r="R4990" s="268"/>
      <c r="S4990" s="268"/>
      <c r="T4990" s="268"/>
      <c r="U4990" s="268"/>
      <c r="V4990" s="268"/>
      <c r="W4990" s="268"/>
      <c r="X4990" s="268"/>
      <c r="AC4990" s="268"/>
      <c r="AE4990" s="268"/>
      <c r="AF4990" s="268"/>
      <c r="AG4990" s="268"/>
      <c r="AH4990" s="268"/>
      <c r="AI4990" s="268"/>
      <c r="AM4990" s="268"/>
    </row>
    <row r="4991" spans="1:39" x14ac:dyDescent="0.25">
      <c r="A4991" s="268"/>
      <c r="B4991" s="268"/>
      <c r="C4991" s="268"/>
      <c r="D4991" s="268"/>
      <c r="E4991" s="268"/>
      <c r="F4991" s="268"/>
      <c r="G4991" s="271"/>
      <c r="H4991" s="268"/>
      <c r="K4991" s="270"/>
      <c r="L4991" s="270"/>
      <c r="M4991" s="270"/>
      <c r="N4991" s="270"/>
      <c r="O4991" s="268"/>
      <c r="P4991" s="268"/>
      <c r="Q4991" s="268"/>
      <c r="R4991" s="268"/>
      <c r="S4991" s="268"/>
      <c r="T4991" s="268"/>
      <c r="U4991" s="268"/>
      <c r="V4991" s="268"/>
      <c r="W4991" s="268"/>
      <c r="X4991" s="268"/>
      <c r="AC4991" s="268"/>
      <c r="AE4991" s="268"/>
      <c r="AF4991" s="268"/>
      <c r="AG4991" s="268"/>
      <c r="AH4991" s="268"/>
      <c r="AI4991" s="268"/>
      <c r="AM4991" s="268"/>
    </row>
    <row r="4992" spans="1:39" x14ac:dyDescent="0.25">
      <c r="A4992" s="268"/>
      <c r="B4992" s="268"/>
      <c r="C4992" s="268"/>
      <c r="D4992" s="268"/>
      <c r="E4992" s="268"/>
      <c r="F4992" s="268"/>
      <c r="G4992" s="271"/>
      <c r="H4992" s="268"/>
      <c r="K4992" s="270"/>
      <c r="L4992" s="270"/>
      <c r="M4992" s="270"/>
      <c r="N4992" s="270"/>
      <c r="O4992" s="268"/>
      <c r="P4992" s="268"/>
      <c r="Q4992" s="268"/>
      <c r="R4992" s="268"/>
      <c r="S4992" s="268"/>
      <c r="T4992" s="268"/>
      <c r="U4992" s="268"/>
      <c r="V4992" s="268"/>
      <c r="W4992" s="268"/>
      <c r="X4992" s="268"/>
      <c r="AC4992" s="268"/>
      <c r="AE4992" s="268"/>
      <c r="AF4992" s="268"/>
      <c r="AG4992" s="268"/>
      <c r="AH4992" s="268"/>
      <c r="AI4992" s="268"/>
      <c r="AM4992" s="268"/>
    </row>
    <row r="4993" spans="1:39" x14ac:dyDescent="0.25">
      <c r="A4993" s="268"/>
      <c r="B4993" s="268"/>
      <c r="C4993" s="268"/>
      <c r="D4993" s="268"/>
      <c r="E4993" s="268"/>
      <c r="F4993" s="268"/>
      <c r="G4993" s="271"/>
      <c r="H4993" s="268"/>
      <c r="I4993" s="2"/>
      <c r="K4993" s="270"/>
      <c r="L4993" s="270"/>
      <c r="M4993" s="270"/>
      <c r="N4993" s="270"/>
      <c r="O4993" s="268"/>
      <c r="P4993" s="268"/>
      <c r="Q4993" s="268"/>
      <c r="R4993" s="268"/>
      <c r="S4993" s="268"/>
      <c r="T4993" s="268"/>
      <c r="U4993" s="268"/>
      <c r="V4993" s="268"/>
      <c r="W4993" s="268"/>
      <c r="X4993" s="268"/>
      <c r="AC4993" s="268"/>
      <c r="AE4993" s="268"/>
      <c r="AF4993" s="268"/>
      <c r="AG4993" s="268"/>
      <c r="AH4993" s="268"/>
      <c r="AI4993" s="268"/>
      <c r="AM4993" s="268"/>
    </row>
    <row r="4994" spans="1:39" x14ac:dyDescent="0.25">
      <c r="A4994" s="268"/>
      <c r="B4994" s="268"/>
      <c r="C4994" s="268"/>
      <c r="D4994" s="268"/>
      <c r="E4994" s="268"/>
      <c r="F4994" s="268"/>
      <c r="G4994" s="271"/>
      <c r="H4994" s="268"/>
      <c r="K4994" s="270"/>
      <c r="L4994" s="270"/>
      <c r="M4994" s="270"/>
      <c r="N4994" s="270"/>
      <c r="O4994" s="268"/>
      <c r="P4994" s="268"/>
      <c r="Q4994" s="268"/>
      <c r="R4994" s="268"/>
      <c r="S4994" s="268"/>
      <c r="T4994" s="268"/>
      <c r="U4994" s="268"/>
      <c r="V4994" s="268"/>
      <c r="W4994" s="268"/>
      <c r="X4994" s="268"/>
      <c r="AC4994" s="268"/>
      <c r="AE4994" s="268"/>
      <c r="AF4994" s="268"/>
      <c r="AG4994" s="268"/>
      <c r="AH4994" s="268"/>
      <c r="AI4994" s="268"/>
      <c r="AM4994" s="268"/>
    </row>
    <row r="4995" spans="1:39" x14ac:dyDescent="0.25">
      <c r="A4995" s="268"/>
      <c r="B4995" s="268"/>
      <c r="C4995" s="268"/>
      <c r="D4995" s="268"/>
      <c r="E4995" s="268"/>
      <c r="F4995" s="268"/>
      <c r="G4995" s="271"/>
      <c r="H4995" s="268"/>
      <c r="K4995" s="270"/>
      <c r="L4995" s="270"/>
      <c r="M4995" s="270"/>
      <c r="N4995" s="270"/>
      <c r="O4995" s="268"/>
      <c r="P4995" s="268"/>
      <c r="Q4995" s="268"/>
      <c r="R4995" s="268"/>
      <c r="S4995" s="268"/>
      <c r="T4995" s="268"/>
      <c r="U4995" s="268"/>
      <c r="V4995" s="268"/>
      <c r="W4995" s="268"/>
      <c r="X4995" s="268"/>
      <c r="AC4995" s="268"/>
      <c r="AE4995" s="268"/>
      <c r="AF4995" s="268"/>
      <c r="AG4995" s="268"/>
      <c r="AH4995" s="268"/>
      <c r="AI4995" s="268"/>
      <c r="AM4995" s="268"/>
    </row>
    <row r="4996" spans="1:39" x14ac:dyDescent="0.25">
      <c r="A4996" s="268"/>
      <c r="B4996" s="268"/>
      <c r="C4996" s="268"/>
      <c r="D4996" s="268"/>
      <c r="E4996" s="268"/>
      <c r="F4996" s="268"/>
      <c r="G4996" s="271"/>
      <c r="H4996" s="268"/>
      <c r="I4996" s="268"/>
      <c r="K4996" s="270"/>
      <c r="L4996" s="270"/>
      <c r="M4996" s="270"/>
      <c r="N4996" s="270"/>
      <c r="O4996" s="268"/>
      <c r="P4996" s="268"/>
      <c r="Q4996" s="268"/>
      <c r="R4996" s="268"/>
      <c r="S4996" s="268"/>
      <c r="T4996" s="268"/>
      <c r="U4996" s="268"/>
      <c r="V4996" s="268"/>
      <c r="W4996" s="268"/>
      <c r="X4996" s="268"/>
      <c r="AC4996" s="268"/>
      <c r="AE4996" s="268"/>
      <c r="AF4996" s="268"/>
      <c r="AG4996" s="268"/>
      <c r="AH4996" s="268"/>
      <c r="AI4996" s="268"/>
      <c r="AM4996" s="268"/>
    </row>
    <row r="4997" spans="1:39" x14ac:dyDescent="0.25">
      <c r="A4997" s="268"/>
      <c r="B4997" s="268"/>
      <c r="C4997" s="268"/>
      <c r="D4997" s="268"/>
      <c r="E4997" s="268"/>
      <c r="F4997" s="268"/>
      <c r="G4997" s="271"/>
      <c r="H4997" s="268"/>
      <c r="I4997" s="268"/>
      <c r="K4997" s="270"/>
      <c r="L4997" s="270"/>
      <c r="M4997" s="270"/>
      <c r="N4997" s="270"/>
      <c r="O4997" s="268"/>
      <c r="P4997" s="268"/>
      <c r="Q4997" s="268"/>
      <c r="R4997" s="268"/>
      <c r="S4997" s="268"/>
      <c r="T4997" s="268"/>
      <c r="U4997" s="268"/>
      <c r="V4997" s="268"/>
      <c r="W4997" s="268"/>
      <c r="X4997" s="268"/>
      <c r="AC4997" s="268"/>
      <c r="AE4997" s="268"/>
      <c r="AF4997" s="268"/>
      <c r="AG4997" s="268"/>
      <c r="AH4997" s="268"/>
      <c r="AI4997" s="268"/>
      <c r="AM4997" s="268"/>
    </row>
    <row r="4998" spans="1:39" x14ac:dyDescent="0.25">
      <c r="A4998" s="268"/>
      <c r="B4998" s="268"/>
      <c r="C4998" s="268"/>
      <c r="D4998" s="268"/>
      <c r="E4998" s="268"/>
      <c r="F4998" s="268"/>
      <c r="G4998" s="271"/>
      <c r="H4998" s="268"/>
      <c r="I4998" s="268"/>
      <c r="K4998" s="270"/>
      <c r="L4998" s="270"/>
      <c r="M4998" s="270"/>
      <c r="N4998" s="270"/>
      <c r="O4998" s="268"/>
      <c r="P4998" s="268"/>
      <c r="Q4998" s="268"/>
      <c r="R4998" s="268"/>
      <c r="S4998" s="268"/>
      <c r="T4998" s="268"/>
      <c r="U4998" s="268"/>
      <c r="V4998" s="268"/>
      <c r="W4998" s="268"/>
      <c r="X4998" s="268"/>
      <c r="AC4998" s="268"/>
      <c r="AE4998" s="268"/>
      <c r="AF4998" s="268"/>
      <c r="AG4998" s="268"/>
      <c r="AH4998" s="268"/>
      <c r="AI4998" s="268"/>
      <c r="AM4998" s="268"/>
    </row>
    <row r="4999" spans="1:39" x14ac:dyDescent="0.25">
      <c r="A4999" s="268"/>
      <c r="B4999" s="268"/>
      <c r="C4999" s="268"/>
      <c r="D4999" s="268"/>
      <c r="E4999" s="268"/>
      <c r="F4999" s="268"/>
      <c r="G4999" s="271"/>
      <c r="H4999" s="268"/>
      <c r="I4999" s="268"/>
      <c r="K4999" s="270"/>
      <c r="L4999" s="270"/>
      <c r="M4999" s="270"/>
      <c r="N4999" s="270"/>
      <c r="O4999" s="268"/>
      <c r="P4999" s="268"/>
      <c r="Q4999" s="268"/>
      <c r="R4999" s="268"/>
      <c r="S4999" s="268"/>
      <c r="T4999" s="268"/>
      <c r="U4999" s="268"/>
      <c r="V4999" s="268"/>
      <c r="W4999" s="268"/>
      <c r="X4999" s="268"/>
      <c r="AC4999" s="268"/>
      <c r="AE4999" s="268"/>
      <c r="AF4999" s="268"/>
      <c r="AG4999" s="268"/>
      <c r="AH4999" s="268"/>
      <c r="AI4999" s="268"/>
      <c r="AM4999" s="268"/>
    </row>
    <row r="5000" spans="1:39" x14ac:dyDescent="0.25">
      <c r="A5000" s="268"/>
      <c r="B5000" s="268"/>
      <c r="C5000" s="268"/>
      <c r="D5000" s="268"/>
      <c r="E5000" s="268"/>
      <c r="F5000" s="268"/>
      <c r="G5000" s="271"/>
      <c r="H5000" s="268"/>
      <c r="I5000" s="268"/>
      <c r="K5000" s="270"/>
      <c r="L5000" s="270"/>
      <c r="M5000" s="270"/>
      <c r="N5000" s="270"/>
      <c r="O5000" s="268"/>
      <c r="P5000" s="268"/>
      <c r="Q5000" s="268"/>
      <c r="R5000" s="268"/>
      <c r="S5000" s="268"/>
      <c r="T5000" s="268"/>
      <c r="U5000" s="268"/>
      <c r="V5000" s="268"/>
      <c r="W5000" s="268"/>
      <c r="X5000" s="268"/>
      <c r="AC5000" s="268"/>
      <c r="AE5000" s="268"/>
      <c r="AF5000" s="268"/>
      <c r="AG5000" s="268"/>
      <c r="AH5000" s="268"/>
      <c r="AI5000" s="268"/>
      <c r="AM5000" s="268"/>
    </row>
    <row r="5001" spans="1:39" x14ac:dyDescent="0.25">
      <c r="A5001" s="268"/>
      <c r="B5001" s="268"/>
      <c r="C5001" s="268"/>
      <c r="D5001" s="268"/>
      <c r="E5001" s="268"/>
      <c r="F5001" s="268"/>
      <c r="G5001" s="271"/>
      <c r="H5001" s="268"/>
      <c r="I5001" s="2"/>
      <c r="K5001" s="270"/>
      <c r="L5001" s="270"/>
      <c r="M5001" s="270"/>
      <c r="N5001" s="270"/>
      <c r="O5001" s="268"/>
      <c r="P5001" s="268"/>
      <c r="Q5001" s="268"/>
      <c r="R5001" s="268"/>
      <c r="S5001" s="268"/>
      <c r="T5001" s="268"/>
      <c r="U5001" s="268"/>
      <c r="V5001" s="268"/>
      <c r="W5001" s="268"/>
      <c r="X5001" s="268"/>
      <c r="AC5001" s="268"/>
      <c r="AE5001" s="268"/>
      <c r="AF5001" s="268"/>
      <c r="AG5001" s="268"/>
      <c r="AH5001" s="268"/>
      <c r="AI5001" s="268"/>
      <c r="AM5001" s="268"/>
    </row>
    <row r="5002" spans="1:39" x14ac:dyDescent="0.25">
      <c r="A5002" s="268"/>
      <c r="B5002" s="268"/>
      <c r="C5002" s="268"/>
      <c r="D5002" s="268"/>
      <c r="E5002" s="268"/>
      <c r="F5002" s="268"/>
      <c r="G5002" s="271"/>
      <c r="H5002" s="268"/>
      <c r="I5002" s="2"/>
      <c r="K5002" s="270"/>
      <c r="L5002" s="270"/>
      <c r="M5002" s="270"/>
      <c r="N5002" s="270"/>
      <c r="O5002" s="268"/>
      <c r="P5002" s="268"/>
      <c r="Q5002" s="268"/>
      <c r="R5002" s="268"/>
      <c r="S5002" s="268"/>
      <c r="T5002" s="268"/>
      <c r="U5002" s="268"/>
      <c r="V5002" s="268"/>
      <c r="W5002" s="268"/>
      <c r="X5002" s="268"/>
      <c r="AC5002" s="268"/>
      <c r="AE5002" s="268"/>
      <c r="AF5002" s="268"/>
      <c r="AG5002" s="268"/>
      <c r="AH5002" s="268"/>
      <c r="AI5002" s="268"/>
      <c r="AM5002" s="268"/>
    </row>
    <row r="5003" spans="1:39" x14ac:dyDescent="0.25">
      <c r="A5003" s="268"/>
      <c r="B5003" s="268"/>
      <c r="C5003" s="268"/>
      <c r="D5003" s="268"/>
      <c r="E5003" s="268"/>
      <c r="F5003" s="268"/>
      <c r="G5003" s="271"/>
      <c r="H5003" s="268"/>
      <c r="K5003" s="270"/>
      <c r="L5003" s="270"/>
      <c r="M5003" s="270"/>
      <c r="N5003" s="270"/>
      <c r="O5003" s="268"/>
      <c r="P5003" s="268"/>
      <c r="Q5003" s="268"/>
      <c r="R5003" s="268"/>
      <c r="S5003" s="268"/>
      <c r="T5003" s="268"/>
      <c r="U5003" s="268"/>
      <c r="V5003" s="268"/>
      <c r="W5003" s="268"/>
      <c r="X5003" s="268"/>
      <c r="AC5003" s="268"/>
      <c r="AE5003" s="268"/>
      <c r="AF5003" s="268"/>
      <c r="AG5003" s="268"/>
      <c r="AH5003" s="268"/>
      <c r="AI5003" s="268"/>
      <c r="AM5003" s="268"/>
    </row>
    <row r="5004" spans="1:39" x14ac:dyDescent="0.25">
      <c r="A5004" s="268"/>
      <c r="B5004" s="268"/>
      <c r="C5004" s="268"/>
      <c r="D5004" s="268"/>
      <c r="E5004" s="268"/>
      <c r="F5004" s="268"/>
      <c r="G5004" s="271"/>
      <c r="H5004" s="268"/>
      <c r="K5004" s="270"/>
      <c r="L5004" s="270"/>
      <c r="M5004" s="270"/>
      <c r="N5004" s="270"/>
      <c r="O5004" s="268"/>
      <c r="P5004" s="268"/>
      <c r="Q5004" s="268"/>
      <c r="R5004" s="268"/>
      <c r="S5004" s="268"/>
      <c r="T5004" s="268"/>
      <c r="U5004" s="268"/>
      <c r="V5004" s="268"/>
      <c r="W5004" s="268"/>
      <c r="X5004" s="268"/>
      <c r="AC5004" s="268"/>
      <c r="AE5004" s="268"/>
      <c r="AF5004" s="268"/>
      <c r="AG5004" s="268"/>
      <c r="AH5004" s="268"/>
      <c r="AI5004" s="268"/>
      <c r="AM5004" s="268"/>
    </row>
    <row r="5005" spans="1:39" x14ac:dyDescent="0.25">
      <c r="A5005" s="268"/>
      <c r="B5005" s="268"/>
      <c r="C5005" s="268"/>
      <c r="D5005" s="268"/>
      <c r="E5005" s="268"/>
      <c r="F5005" s="268"/>
      <c r="G5005" s="271"/>
      <c r="H5005" s="268"/>
      <c r="J5005" s="2"/>
      <c r="K5005" s="270"/>
      <c r="L5005" s="270"/>
      <c r="M5005" s="270"/>
      <c r="N5005" s="270"/>
      <c r="O5005" s="268"/>
      <c r="P5005" s="268"/>
      <c r="Q5005" s="268"/>
      <c r="R5005" s="268"/>
      <c r="S5005" s="268"/>
      <c r="T5005" s="268"/>
      <c r="U5005" s="268"/>
      <c r="V5005" s="268"/>
      <c r="W5005" s="268"/>
      <c r="X5005" s="268"/>
      <c r="AC5005" s="268"/>
      <c r="AE5005" s="268"/>
      <c r="AF5005" s="268"/>
      <c r="AG5005" s="268"/>
      <c r="AH5005" s="268"/>
      <c r="AI5005" s="268"/>
      <c r="AM5005" s="268"/>
    </row>
    <row r="5006" spans="1:39" x14ac:dyDescent="0.25">
      <c r="A5006" s="268"/>
      <c r="B5006" s="268"/>
      <c r="C5006" s="268"/>
      <c r="D5006" s="268"/>
      <c r="E5006" s="268"/>
      <c r="F5006" s="268"/>
      <c r="G5006" s="271"/>
      <c r="H5006" s="268"/>
      <c r="J5006" s="2"/>
      <c r="K5006" s="270"/>
      <c r="L5006" s="270"/>
      <c r="M5006" s="270"/>
      <c r="N5006" s="270"/>
      <c r="O5006" s="268"/>
      <c r="P5006" s="268"/>
      <c r="Q5006" s="268"/>
      <c r="R5006" s="268"/>
      <c r="S5006" s="268"/>
      <c r="T5006" s="268"/>
      <c r="U5006" s="268"/>
      <c r="V5006" s="268"/>
      <c r="W5006" s="268"/>
      <c r="X5006" s="268"/>
      <c r="AC5006" s="268"/>
      <c r="AE5006" s="268"/>
      <c r="AF5006" s="268"/>
      <c r="AG5006" s="268"/>
      <c r="AH5006" s="268"/>
      <c r="AI5006" s="268"/>
      <c r="AM5006" s="268"/>
    </row>
    <row r="5007" spans="1:39" x14ac:dyDescent="0.25">
      <c r="A5007" s="268"/>
      <c r="B5007" s="268"/>
      <c r="C5007" s="268"/>
      <c r="D5007" s="268"/>
      <c r="E5007" s="268"/>
      <c r="F5007" s="268"/>
      <c r="G5007" s="271"/>
      <c r="H5007" s="268"/>
      <c r="I5007" s="2"/>
      <c r="K5007" s="270"/>
      <c r="L5007" s="270"/>
      <c r="M5007" s="270"/>
      <c r="N5007" s="270"/>
      <c r="O5007" s="268"/>
      <c r="P5007" s="268"/>
      <c r="Q5007" s="268"/>
      <c r="R5007" s="268"/>
      <c r="S5007" s="268"/>
      <c r="T5007" s="268"/>
      <c r="U5007" s="268"/>
      <c r="V5007" s="268"/>
      <c r="W5007" s="268"/>
      <c r="X5007" s="268"/>
      <c r="AC5007" s="268"/>
      <c r="AE5007" s="268"/>
      <c r="AF5007" s="268"/>
      <c r="AG5007" s="268"/>
      <c r="AH5007" s="268"/>
      <c r="AI5007" s="268"/>
      <c r="AM5007" s="268"/>
    </row>
    <row r="5008" spans="1:39" x14ac:dyDescent="0.25">
      <c r="A5008" s="268"/>
      <c r="B5008" s="268"/>
      <c r="C5008" s="268"/>
      <c r="D5008" s="268"/>
      <c r="E5008" s="268"/>
      <c r="F5008" s="268"/>
      <c r="G5008" s="271"/>
      <c r="H5008" s="268"/>
      <c r="I5008" s="2"/>
      <c r="K5008" s="270"/>
      <c r="L5008" s="270"/>
      <c r="M5008" s="270"/>
      <c r="N5008" s="270"/>
      <c r="O5008" s="268"/>
      <c r="P5008" s="268"/>
      <c r="Q5008" s="268"/>
      <c r="R5008" s="268"/>
      <c r="S5008" s="268"/>
      <c r="T5008" s="268"/>
      <c r="U5008" s="268"/>
      <c r="V5008" s="268"/>
      <c r="W5008" s="268"/>
      <c r="X5008" s="268"/>
      <c r="AC5008" s="268"/>
      <c r="AE5008" s="268"/>
      <c r="AF5008" s="268"/>
      <c r="AG5008" s="268"/>
      <c r="AH5008" s="268"/>
      <c r="AI5008" s="268"/>
      <c r="AM5008" s="268"/>
    </row>
    <row r="5009" spans="1:39" x14ac:dyDescent="0.25">
      <c r="A5009" s="268"/>
      <c r="B5009" s="268"/>
      <c r="C5009" s="268"/>
      <c r="D5009" s="268"/>
      <c r="E5009" s="268"/>
      <c r="F5009" s="268"/>
      <c r="G5009" s="271"/>
      <c r="H5009" s="268"/>
      <c r="I5009" s="2"/>
      <c r="K5009" s="270"/>
      <c r="L5009" s="270"/>
      <c r="M5009" s="270"/>
      <c r="N5009" s="270"/>
      <c r="O5009" s="268"/>
      <c r="P5009" s="268"/>
      <c r="Q5009" s="268"/>
      <c r="R5009" s="268"/>
      <c r="S5009" s="268"/>
      <c r="T5009" s="268"/>
      <c r="U5009" s="268"/>
      <c r="V5009" s="268"/>
      <c r="W5009" s="268"/>
      <c r="X5009" s="268"/>
      <c r="AC5009" s="268"/>
      <c r="AE5009" s="268"/>
      <c r="AF5009" s="268"/>
      <c r="AG5009" s="268"/>
      <c r="AH5009" s="268"/>
      <c r="AI5009" s="268"/>
      <c r="AM5009" s="268"/>
    </row>
    <row r="5010" spans="1:39" x14ac:dyDescent="0.25">
      <c r="A5010" s="268"/>
      <c r="B5010" s="268"/>
      <c r="C5010" s="268"/>
      <c r="D5010" s="268"/>
      <c r="E5010" s="268"/>
      <c r="F5010" s="268"/>
      <c r="G5010" s="271"/>
      <c r="H5010" s="268"/>
      <c r="K5010" s="270"/>
      <c r="L5010" s="270"/>
      <c r="M5010" s="270"/>
      <c r="N5010" s="270"/>
      <c r="O5010" s="268"/>
      <c r="P5010" s="268"/>
      <c r="Q5010" s="268"/>
      <c r="R5010" s="268"/>
      <c r="S5010" s="268"/>
      <c r="T5010" s="268"/>
      <c r="U5010" s="268"/>
      <c r="V5010" s="268"/>
      <c r="W5010" s="268"/>
      <c r="X5010" s="268"/>
      <c r="AC5010" s="268"/>
      <c r="AE5010" s="268"/>
      <c r="AF5010" s="268"/>
      <c r="AG5010" s="268"/>
      <c r="AH5010" s="268"/>
      <c r="AI5010" s="268"/>
      <c r="AM5010" s="268"/>
    </row>
    <row r="5011" spans="1:39" x14ac:dyDescent="0.25">
      <c r="A5011" s="268"/>
      <c r="B5011" s="268"/>
      <c r="C5011" s="268"/>
      <c r="D5011" s="268"/>
      <c r="E5011" s="268"/>
      <c r="F5011" s="268"/>
      <c r="G5011" s="271"/>
      <c r="H5011" s="268"/>
      <c r="K5011" s="270"/>
      <c r="L5011" s="270"/>
      <c r="M5011" s="270"/>
      <c r="N5011" s="270"/>
      <c r="O5011" s="268"/>
      <c r="P5011" s="268"/>
      <c r="Q5011" s="268"/>
      <c r="R5011" s="268"/>
      <c r="S5011" s="268"/>
      <c r="T5011" s="268"/>
      <c r="U5011" s="268"/>
      <c r="V5011" s="268"/>
      <c r="W5011" s="268"/>
      <c r="X5011" s="268"/>
      <c r="AC5011" s="268"/>
      <c r="AE5011" s="268"/>
      <c r="AF5011" s="268"/>
      <c r="AG5011" s="268"/>
      <c r="AH5011" s="268"/>
      <c r="AI5011" s="268"/>
      <c r="AM5011" s="268"/>
    </row>
    <row r="5012" spans="1:39" x14ac:dyDescent="0.25">
      <c r="A5012" s="268"/>
      <c r="B5012" s="268"/>
      <c r="C5012" s="268"/>
      <c r="D5012" s="268"/>
      <c r="E5012" s="268"/>
      <c r="F5012" s="268"/>
      <c r="G5012" s="271"/>
      <c r="H5012" s="268"/>
      <c r="K5012" s="270"/>
      <c r="L5012" s="270"/>
      <c r="M5012" s="270"/>
      <c r="N5012" s="270"/>
      <c r="O5012" s="268"/>
      <c r="P5012" s="268"/>
      <c r="Q5012" s="268"/>
      <c r="R5012" s="268"/>
      <c r="S5012" s="268"/>
      <c r="T5012" s="268"/>
      <c r="U5012" s="268"/>
      <c r="V5012" s="268"/>
      <c r="W5012" s="268"/>
      <c r="X5012" s="268"/>
      <c r="AC5012" s="268"/>
      <c r="AE5012" s="268"/>
      <c r="AF5012" s="268"/>
      <c r="AG5012" s="268"/>
      <c r="AH5012" s="268"/>
      <c r="AI5012" s="268"/>
      <c r="AM5012" s="268"/>
    </row>
    <row r="5013" spans="1:39" x14ac:dyDescent="0.25">
      <c r="A5013" s="268"/>
      <c r="B5013" s="268"/>
      <c r="C5013" s="268"/>
      <c r="D5013" s="268"/>
      <c r="E5013" s="268"/>
      <c r="F5013" s="268"/>
      <c r="G5013" s="271"/>
      <c r="H5013" s="268"/>
      <c r="I5013" s="268"/>
      <c r="K5013" s="270"/>
      <c r="L5013" s="270"/>
      <c r="M5013" s="270"/>
      <c r="N5013" s="270"/>
      <c r="O5013" s="268"/>
      <c r="P5013" s="268"/>
      <c r="Q5013" s="268"/>
      <c r="R5013" s="268"/>
      <c r="S5013" s="268"/>
      <c r="T5013" s="268"/>
      <c r="U5013" s="268"/>
      <c r="V5013" s="268"/>
      <c r="W5013" s="268"/>
      <c r="X5013" s="268"/>
      <c r="AC5013" s="268"/>
      <c r="AE5013" s="268"/>
      <c r="AF5013" s="268"/>
      <c r="AG5013" s="268"/>
      <c r="AH5013" s="268"/>
      <c r="AI5013" s="268"/>
      <c r="AM5013" s="268"/>
    </row>
    <row r="5014" spans="1:39" x14ac:dyDescent="0.25">
      <c r="A5014" s="268"/>
      <c r="B5014" s="268"/>
      <c r="C5014" s="268"/>
      <c r="D5014" s="268"/>
      <c r="E5014" s="268"/>
      <c r="F5014" s="268"/>
      <c r="G5014" s="271"/>
      <c r="H5014" s="268"/>
      <c r="I5014" s="268"/>
      <c r="K5014" s="270"/>
      <c r="L5014" s="270"/>
      <c r="M5014" s="270"/>
      <c r="N5014" s="270"/>
      <c r="O5014" s="268"/>
      <c r="P5014" s="268"/>
      <c r="Q5014" s="268"/>
      <c r="R5014" s="268"/>
      <c r="S5014" s="268"/>
      <c r="T5014" s="268"/>
      <c r="U5014" s="268"/>
      <c r="V5014" s="268"/>
      <c r="W5014" s="268"/>
      <c r="X5014" s="268"/>
      <c r="AC5014" s="268"/>
      <c r="AE5014" s="268"/>
      <c r="AF5014" s="268"/>
      <c r="AG5014" s="268"/>
      <c r="AH5014" s="268"/>
      <c r="AI5014" s="268"/>
      <c r="AM5014" s="268"/>
    </row>
    <row r="5015" spans="1:39" x14ac:dyDescent="0.25">
      <c r="A5015" s="268"/>
      <c r="B5015" s="268"/>
      <c r="C5015" s="268"/>
      <c r="D5015" s="268"/>
      <c r="E5015" s="268"/>
      <c r="F5015" s="268"/>
      <c r="G5015" s="271"/>
      <c r="H5015" s="268"/>
      <c r="I5015" s="268"/>
      <c r="K5015" s="270"/>
      <c r="L5015" s="270"/>
      <c r="M5015" s="270"/>
      <c r="N5015" s="270"/>
      <c r="O5015" s="268"/>
      <c r="P5015" s="268"/>
      <c r="Q5015" s="268"/>
      <c r="R5015" s="268"/>
      <c r="S5015" s="268"/>
      <c r="T5015" s="268"/>
      <c r="U5015" s="268"/>
      <c r="V5015" s="268"/>
      <c r="W5015" s="268"/>
      <c r="X5015" s="268"/>
      <c r="AC5015" s="268"/>
      <c r="AE5015" s="268"/>
      <c r="AF5015" s="268"/>
      <c r="AG5015" s="268"/>
      <c r="AH5015" s="268"/>
      <c r="AI5015" s="268"/>
      <c r="AM5015" s="268"/>
    </row>
    <row r="5016" spans="1:39" x14ac:dyDescent="0.25">
      <c r="A5016" s="268"/>
      <c r="B5016" s="268"/>
      <c r="C5016" s="268"/>
      <c r="D5016" s="268"/>
      <c r="E5016" s="268"/>
      <c r="F5016" s="268"/>
      <c r="G5016" s="271"/>
      <c r="H5016" s="268"/>
      <c r="I5016" s="268"/>
      <c r="K5016" s="270"/>
      <c r="L5016" s="270"/>
      <c r="M5016" s="270"/>
      <c r="N5016" s="270"/>
      <c r="O5016" s="268"/>
      <c r="P5016" s="268"/>
      <c r="Q5016" s="268"/>
      <c r="R5016" s="268"/>
      <c r="S5016" s="268"/>
      <c r="T5016" s="268"/>
      <c r="U5016" s="268"/>
      <c r="V5016" s="268"/>
      <c r="W5016" s="268"/>
      <c r="X5016" s="268"/>
      <c r="AC5016" s="268"/>
      <c r="AE5016" s="268"/>
      <c r="AF5016" s="268"/>
      <c r="AG5016" s="268"/>
      <c r="AH5016" s="268"/>
      <c r="AI5016" s="268"/>
      <c r="AM5016" s="268"/>
    </row>
    <row r="5017" spans="1:39" x14ac:dyDescent="0.25">
      <c r="A5017" s="268"/>
      <c r="B5017" s="268"/>
      <c r="C5017" s="268"/>
      <c r="D5017" s="268"/>
      <c r="E5017" s="268"/>
      <c r="F5017" s="268"/>
      <c r="G5017" s="271"/>
      <c r="H5017" s="268"/>
      <c r="I5017" s="268"/>
      <c r="K5017" s="270"/>
      <c r="L5017" s="270"/>
      <c r="M5017" s="270"/>
      <c r="N5017" s="270"/>
      <c r="O5017" s="268"/>
      <c r="P5017" s="268"/>
      <c r="Q5017" s="268"/>
      <c r="R5017" s="268"/>
      <c r="S5017" s="268"/>
      <c r="T5017" s="268"/>
      <c r="U5017" s="268"/>
      <c r="V5017" s="268"/>
      <c r="W5017" s="268"/>
      <c r="X5017" s="268"/>
      <c r="AC5017" s="268"/>
      <c r="AE5017" s="268"/>
      <c r="AF5017" s="268"/>
      <c r="AG5017" s="268"/>
      <c r="AH5017" s="268"/>
      <c r="AI5017" s="268"/>
      <c r="AM5017" s="268"/>
    </row>
    <row r="5018" spans="1:39" x14ac:dyDescent="0.25">
      <c r="A5018" s="268"/>
      <c r="B5018" s="268"/>
      <c r="C5018" s="268"/>
      <c r="D5018" s="268"/>
      <c r="E5018" s="268"/>
      <c r="F5018" s="268"/>
      <c r="G5018" s="271"/>
      <c r="H5018" s="268"/>
      <c r="I5018" s="268"/>
      <c r="K5018" s="270"/>
      <c r="L5018" s="270"/>
      <c r="M5018" s="270"/>
      <c r="N5018" s="270"/>
      <c r="O5018" s="268"/>
      <c r="P5018" s="268"/>
      <c r="Q5018" s="268"/>
      <c r="R5018" s="268"/>
      <c r="S5018" s="268"/>
      <c r="T5018" s="268"/>
      <c r="U5018" s="268"/>
      <c r="V5018" s="268"/>
      <c r="W5018" s="268"/>
      <c r="X5018" s="268"/>
      <c r="AC5018" s="268"/>
      <c r="AE5018" s="268"/>
      <c r="AF5018" s="268"/>
      <c r="AG5018" s="268"/>
      <c r="AH5018" s="268"/>
      <c r="AI5018" s="268"/>
      <c r="AM5018" s="268"/>
    </row>
    <row r="5019" spans="1:39" x14ac:dyDescent="0.25">
      <c r="A5019" s="268"/>
      <c r="B5019" s="268"/>
      <c r="C5019" s="268"/>
      <c r="D5019" s="268"/>
      <c r="E5019" s="268"/>
      <c r="F5019" s="268"/>
      <c r="G5019" s="271"/>
      <c r="H5019" s="268"/>
      <c r="I5019" s="268"/>
      <c r="K5019" s="270"/>
      <c r="L5019" s="270"/>
      <c r="M5019" s="270"/>
      <c r="N5019" s="270"/>
      <c r="O5019" s="268"/>
      <c r="P5019" s="268"/>
      <c r="Q5019" s="268"/>
      <c r="R5019" s="268"/>
      <c r="S5019" s="268"/>
      <c r="T5019" s="268"/>
      <c r="U5019" s="268"/>
      <c r="V5019" s="268"/>
      <c r="W5019" s="268"/>
      <c r="X5019" s="268"/>
      <c r="AC5019" s="268"/>
      <c r="AE5019" s="268"/>
      <c r="AF5019" s="268"/>
      <c r="AG5019" s="268"/>
      <c r="AH5019" s="268"/>
      <c r="AI5019" s="268"/>
      <c r="AM5019" s="268"/>
    </row>
    <row r="5020" spans="1:39" x14ac:dyDescent="0.25">
      <c r="A5020" s="268"/>
      <c r="B5020" s="268"/>
      <c r="C5020" s="268"/>
      <c r="D5020" s="268"/>
      <c r="E5020" s="268"/>
      <c r="F5020" s="268"/>
      <c r="G5020" s="271"/>
      <c r="H5020" s="268"/>
      <c r="I5020" s="268"/>
      <c r="K5020" s="270"/>
      <c r="L5020" s="270"/>
      <c r="M5020" s="270"/>
      <c r="N5020" s="270"/>
      <c r="O5020" s="268"/>
      <c r="P5020" s="268"/>
      <c r="Q5020" s="268"/>
      <c r="R5020" s="268"/>
      <c r="S5020" s="268"/>
      <c r="T5020" s="268"/>
      <c r="U5020" s="268"/>
      <c r="V5020" s="268"/>
      <c r="W5020" s="268"/>
      <c r="X5020" s="268"/>
      <c r="AC5020" s="268"/>
      <c r="AE5020" s="268"/>
      <c r="AF5020" s="268"/>
      <c r="AG5020" s="268"/>
      <c r="AH5020" s="268"/>
      <c r="AI5020" s="268"/>
      <c r="AM5020" s="268"/>
    </row>
    <row r="5021" spans="1:39" x14ac:dyDescent="0.25">
      <c r="A5021" s="268"/>
      <c r="B5021" s="268"/>
      <c r="C5021" s="268"/>
      <c r="D5021" s="268"/>
      <c r="E5021" s="268"/>
      <c r="F5021" s="268"/>
      <c r="G5021" s="271"/>
      <c r="H5021" s="268"/>
      <c r="J5021" s="2"/>
      <c r="K5021" s="270"/>
      <c r="L5021" s="270"/>
      <c r="M5021" s="270"/>
      <c r="N5021" s="270"/>
      <c r="O5021" s="268"/>
      <c r="P5021" s="268"/>
      <c r="Q5021" s="268"/>
      <c r="R5021" s="268"/>
      <c r="S5021" s="268"/>
      <c r="T5021" s="268"/>
      <c r="U5021" s="268"/>
      <c r="V5021" s="268"/>
      <c r="W5021" s="268"/>
      <c r="X5021" s="268"/>
      <c r="AC5021" s="268"/>
      <c r="AE5021" s="268"/>
      <c r="AF5021" s="268"/>
      <c r="AG5021" s="268"/>
      <c r="AH5021" s="268"/>
      <c r="AI5021" s="268"/>
      <c r="AM5021" s="268"/>
    </row>
    <row r="5022" spans="1:39" x14ac:dyDescent="0.25">
      <c r="A5022" s="268"/>
      <c r="B5022" s="268"/>
      <c r="C5022" s="268"/>
      <c r="D5022" s="268"/>
      <c r="E5022" s="268"/>
      <c r="F5022" s="268"/>
      <c r="G5022" s="271"/>
      <c r="H5022" s="268"/>
      <c r="J5022" s="2"/>
      <c r="K5022" s="270"/>
      <c r="L5022" s="270"/>
      <c r="M5022" s="270"/>
      <c r="N5022" s="270"/>
      <c r="O5022" s="268"/>
      <c r="P5022" s="268"/>
      <c r="Q5022" s="268"/>
      <c r="R5022" s="268"/>
      <c r="S5022" s="268"/>
      <c r="T5022" s="268"/>
      <c r="U5022" s="268"/>
      <c r="V5022" s="268"/>
      <c r="W5022" s="268"/>
      <c r="X5022" s="268"/>
      <c r="AC5022" s="268"/>
      <c r="AE5022" s="268"/>
      <c r="AF5022" s="268"/>
      <c r="AG5022" s="268"/>
      <c r="AH5022" s="268"/>
      <c r="AI5022" s="268"/>
      <c r="AM5022" s="268"/>
    </row>
    <row r="5023" spans="1:39" x14ac:dyDescent="0.25">
      <c r="A5023" s="268"/>
      <c r="B5023" s="268"/>
      <c r="C5023" s="268"/>
      <c r="D5023" s="268"/>
      <c r="E5023" s="268"/>
      <c r="F5023" s="268"/>
      <c r="G5023" s="271"/>
      <c r="H5023" s="268"/>
      <c r="J5023" s="2"/>
      <c r="K5023" s="270"/>
      <c r="L5023" s="270"/>
      <c r="M5023" s="270"/>
      <c r="N5023" s="270"/>
      <c r="O5023" s="268"/>
      <c r="P5023" s="268"/>
      <c r="Q5023" s="268"/>
      <c r="R5023" s="268"/>
      <c r="S5023" s="268"/>
      <c r="T5023" s="268"/>
      <c r="U5023" s="268"/>
      <c r="V5023" s="268"/>
      <c r="W5023" s="268"/>
      <c r="X5023" s="268"/>
      <c r="AC5023" s="268"/>
      <c r="AE5023" s="268"/>
      <c r="AF5023" s="268"/>
      <c r="AG5023" s="268"/>
      <c r="AH5023" s="268"/>
      <c r="AI5023" s="268"/>
      <c r="AM5023" s="268"/>
    </row>
    <row r="5024" spans="1:39" x14ac:dyDescent="0.25">
      <c r="A5024" s="268"/>
      <c r="B5024" s="268"/>
      <c r="C5024" s="268"/>
      <c r="D5024" s="268"/>
      <c r="E5024" s="268"/>
      <c r="F5024" s="268"/>
      <c r="G5024" s="271"/>
      <c r="H5024" s="268"/>
      <c r="J5024" s="2"/>
      <c r="K5024" s="270"/>
      <c r="L5024" s="270"/>
      <c r="M5024" s="270"/>
      <c r="N5024" s="270"/>
      <c r="O5024" s="268"/>
      <c r="P5024" s="268"/>
      <c r="Q5024" s="268"/>
      <c r="R5024" s="268"/>
      <c r="S5024" s="268"/>
      <c r="T5024" s="268"/>
      <c r="U5024" s="268"/>
      <c r="V5024" s="268"/>
      <c r="W5024" s="268"/>
      <c r="X5024" s="268"/>
      <c r="AC5024" s="268"/>
      <c r="AE5024" s="268"/>
      <c r="AF5024" s="268"/>
      <c r="AG5024" s="268"/>
      <c r="AH5024" s="268"/>
      <c r="AI5024" s="268"/>
      <c r="AM5024" s="268"/>
    </row>
    <row r="5025" spans="1:39" x14ac:dyDescent="0.25">
      <c r="A5025" s="268"/>
      <c r="B5025" s="268"/>
      <c r="C5025" s="268"/>
      <c r="D5025" s="268"/>
      <c r="E5025" s="268"/>
      <c r="F5025" s="268"/>
      <c r="G5025" s="271"/>
      <c r="H5025" s="268"/>
      <c r="J5025" s="2"/>
      <c r="K5025" s="270"/>
      <c r="L5025" s="270"/>
      <c r="M5025" s="270"/>
      <c r="N5025" s="270"/>
      <c r="O5025" s="268"/>
      <c r="P5025" s="268"/>
      <c r="Q5025" s="268"/>
      <c r="R5025" s="268"/>
      <c r="S5025" s="268"/>
      <c r="T5025" s="268"/>
      <c r="U5025" s="268"/>
      <c r="V5025" s="268"/>
      <c r="W5025" s="268"/>
      <c r="X5025" s="268"/>
      <c r="AC5025" s="268"/>
      <c r="AE5025" s="268"/>
      <c r="AF5025" s="268"/>
      <c r="AG5025" s="268"/>
      <c r="AH5025" s="268"/>
      <c r="AI5025" s="268"/>
      <c r="AM5025" s="268"/>
    </row>
    <row r="5026" spans="1:39" x14ac:dyDescent="0.25">
      <c r="A5026" s="268"/>
      <c r="B5026" s="268"/>
      <c r="C5026" s="268"/>
      <c r="D5026" s="268"/>
      <c r="E5026" s="268"/>
      <c r="F5026" s="268"/>
      <c r="G5026" s="271"/>
      <c r="H5026" s="268"/>
      <c r="I5026" s="2"/>
      <c r="J5026" s="268"/>
      <c r="K5026" s="270"/>
      <c r="L5026" s="270"/>
      <c r="M5026" s="270"/>
      <c r="N5026" s="270"/>
      <c r="O5026" s="268"/>
      <c r="P5026" s="268"/>
      <c r="Q5026" s="268"/>
      <c r="R5026" s="268"/>
      <c r="S5026" s="268"/>
      <c r="T5026" s="268"/>
      <c r="U5026" s="268"/>
      <c r="V5026" s="268"/>
      <c r="W5026" s="268"/>
      <c r="X5026" s="268"/>
      <c r="AC5026" s="268"/>
      <c r="AE5026" s="268"/>
      <c r="AF5026" s="268"/>
      <c r="AG5026" s="268"/>
      <c r="AH5026" s="268"/>
      <c r="AI5026" s="268"/>
      <c r="AM5026" s="268"/>
    </row>
    <row r="5027" spans="1:39" x14ac:dyDescent="0.25">
      <c r="A5027" s="268"/>
      <c r="B5027" s="268"/>
      <c r="C5027" s="268"/>
      <c r="D5027" s="268"/>
      <c r="E5027" s="268"/>
      <c r="F5027" s="268"/>
      <c r="G5027" s="271"/>
      <c r="H5027" s="268"/>
      <c r="J5027" s="268"/>
      <c r="K5027" s="270"/>
      <c r="L5027" s="270"/>
      <c r="M5027" s="270"/>
      <c r="N5027" s="270"/>
      <c r="O5027" s="268"/>
      <c r="P5027" s="268"/>
      <c r="Q5027" s="268"/>
      <c r="R5027" s="268"/>
      <c r="S5027" s="268"/>
      <c r="T5027" s="268"/>
      <c r="U5027" s="268"/>
      <c r="V5027" s="268"/>
      <c r="W5027" s="268"/>
      <c r="X5027" s="268"/>
      <c r="AC5027" s="268"/>
      <c r="AE5027" s="268"/>
      <c r="AF5027" s="268"/>
      <c r="AG5027" s="268"/>
      <c r="AH5027" s="268"/>
      <c r="AI5027" s="268"/>
      <c r="AM5027" s="268"/>
    </row>
    <row r="5028" spans="1:39" x14ac:dyDescent="0.25">
      <c r="A5028" s="268"/>
      <c r="B5028" s="268"/>
      <c r="C5028" s="268"/>
      <c r="D5028" s="268"/>
      <c r="E5028" s="268"/>
      <c r="F5028" s="268"/>
      <c r="G5028" s="271"/>
      <c r="H5028" s="268"/>
      <c r="I5028" s="2"/>
      <c r="J5028" s="268"/>
      <c r="K5028" s="270"/>
      <c r="L5028" s="270"/>
      <c r="M5028" s="270"/>
      <c r="N5028" s="270"/>
      <c r="O5028" s="268"/>
      <c r="P5028" s="268"/>
      <c r="Q5028" s="268"/>
      <c r="R5028" s="268"/>
      <c r="S5028" s="268"/>
      <c r="T5028" s="268"/>
      <c r="U5028" s="268"/>
      <c r="V5028" s="268"/>
      <c r="W5028" s="268"/>
      <c r="X5028" s="268"/>
      <c r="AC5028" s="268"/>
      <c r="AE5028" s="268"/>
      <c r="AF5028" s="268"/>
      <c r="AG5028" s="268"/>
      <c r="AH5028" s="268"/>
      <c r="AI5028" s="268"/>
      <c r="AM5028" s="268"/>
    </row>
    <row r="5029" spans="1:39" x14ac:dyDescent="0.25">
      <c r="A5029" s="268"/>
      <c r="B5029" s="268"/>
      <c r="C5029" s="268"/>
      <c r="D5029" s="268"/>
      <c r="E5029" s="268"/>
      <c r="F5029" s="268"/>
      <c r="G5029" s="271"/>
      <c r="H5029" s="268"/>
      <c r="I5029" s="2"/>
      <c r="J5029" s="268"/>
      <c r="K5029" s="270"/>
      <c r="L5029" s="270"/>
      <c r="M5029" s="270"/>
      <c r="N5029" s="270"/>
      <c r="O5029" s="268"/>
      <c r="P5029" s="268"/>
      <c r="Q5029" s="268"/>
      <c r="R5029" s="268"/>
      <c r="S5029" s="268"/>
      <c r="T5029" s="268"/>
      <c r="U5029" s="268"/>
      <c r="V5029" s="268"/>
      <c r="W5029" s="268"/>
      <c r="X5029" s="268"/>
      <c r="AC5029" s="268"/>
      <c r="AE5029" s="268"/>
      <c r="AF5029" s="268"/>
      <c r="AG5029" s="268"/>
      <c r="AH5029" s="268"/>
      <c r="AI5029" s="268"/>
      <c r="AM5029" s="268"/>
    </row>
    <row r="5030" spans="1:39" x14ac:dyDescent="0.25">
      <c r="A5030" s="268"/>
      <c r="B5030" s="268"/>
      <c r="C5030" s="268"/>
      <c r="D5030" s="268"/>
      <c r="E5030" s="268"/>
      <c r="F5030" s="268"/>
      <c r="G5030" s="271"/>
      <c r="H5030" s="268"/>
      <c r="I5030" s="2"/>
      <c r="K5030" s="270"/>
      <c r="L5030" s="270"/>
      <c r="M5030" s="270"/>
      <c r="N5030" s="270"/>
      <c r="O5030" s="268"/>
      <c r="P5030" s="268"/>
      <c r="Q5030" s="268"/>
      <c r="R5030" s="268"/>
      <c r="S5030" s="268"/>
      <c r="T5030" s="268"/>
      <c r="U5030" s="268"/>
      <c r="V5030" s="268"/>
      <c r="W5030" s="268"/>
      <c r="X5030" s="268"/>
      <c r="AC5030" s="268"/>
      <c r="AE5030" s="268"/>
      <c r="AF5030" s="268"/>
      <c r="AG5030" s="268"/>
      <c r="AH5030" s="268"/>
      <c r="AI5030" s="268"/>
      <c r="AM5030" s="268"/>
    </row>
    <row r="5031" spans="1:39" x14ac:dyDescent="0.25">
      <c r="A5031" s="268"/>
      <c r="B5031" s="268"/>
      <c r="C5031" s="268"/>
      <c r="D5031" s="268"/>
      <c r="E5031" s="268"/>
      <c r="F5031" s="268"/>
      <c r="G5031" s="271"/>
      <c r="H5031" s="268"/>
      <c r="J5031" s="2"/>
      <c r="K5031" s="270"/>
      <c r="L5031" s="270"/>
      <c r="M5031" s="270"/>
      <c r="N5031" s="270"/>
      <c r="O5031" s="268"/>
      <c r="P5031" s="268"/>
      <c r="Q5031" s="268"/>
      <c r="R5031" s="268"/>
      <c r="S5031" s="268"/>
      <c r="T5031" s="268"/>
      <c r="U5031" s="268"/>
      <c r="V5031" s="268"/>
      <c r="W5031" s="268"/>
      <c r="X5031" s="268"/>
      <c r="AC5031" s="268"/>
      <c r="AE5031" s="268"/>
      <c r="AF5031" s="268"/>
      <c r="AG5031" s="268"/>
      <c r="AH5031" s="268"/>
      <c r="AI5031" s="268"/>
      <c r="AM5031" s="268"/>
    </row>
    <row r="5032" spans="1:39" x14ac:dyDescent="0.25">
      <c r="A5032" s="268"/>
      <c r="B5032" s="268"/>
      <c r="C5032" s="268"/>
      <c r="D5032" s="268"/>
      <c r="E5032" s="268"/>
      <c r="F5032" s="268"/>
      <c r="G5032" s="271"/>
      <c r="H5032" s="268"/>
      <c r="I5032" s="2"/>
      <c r="K5032" s="270"/>
      <c r="L5032" s="270"/>
      <c r="M5032" s="270"/>
      <c r="N5032" s="270"/>
      <c r="O5032" s="268"/>
      <c r="P5032" s="268"/>
      <c r="Q5032" s="268"/>
      <c r="R5032" s="268"/>
      <c r="S5032" s="268"/>
      <c r="T5032" s="268"/>
      <c r="U5032" s="268"/>
      <c r="V5032" s="268"/>
      <c r="W5032" s="268"/>
      <c r="X5032" s="268"/>
      <c r="AC5032" s="268"/>
      <c r="AE5032" s="268"/>
      <c r="AF5032" s="268"/>
      <c r="AG5032" s="268"/>
      <c r="AH5032" s="268"/>
      <c r="AI5032" s="268"/>
      <c r="AM5032" s="268"/>
    </row>
    <row r="5033" spans="1:39" x14ac:dyDescent="0.25">
      <c r="A5033" s="268"/>
      <c r="B5033" s="268"/>
      <c r="C5033" s="268"/>
      <c r="D5033" s="268"/>
      <c r="E5033" s="268"/>
      <c r="F5033" s="268"/>
      <c r="G5033" s="271"/>
      <c r="H5033" s="268"/>
      <c r="I5033" s="2"/>
      <c r="K5033" s="270"/>
      <c r="L5033" s="270"/>
      <c r="M5033" s="270"/>
      <c r="N5033" s="270"/>
      <c r="O5033" s="268"/>
      <c r="P5033" s="268"/>
      <c r="Q5033" s="268"/>
      <c r="R5033" s="268"/>
      <c r="S5033" s="268"/>
      <c r="T5033" s="268"/>
      <c r="U5033" s="268"/>
      <c r="V5033" s="268"/>
      <c r="W5033" s="268"/>
      <c r="X5033" s="268"/>
      <c r="AC5033" s="268"/>
      <c r="AE5033" s="268"/>
      <c r="AF5033" s="268"/>
      <c r="AG5033" s="268"/>
      <c r="AH5033" s="268"/>
      <c r="AI5033" s="268"/>
      <c r="AM5033" s="268"/>
    </row>
    <row r="5034" spans="1:39" x14ac:dyDescent="0.25">
      <c r="A5034" s="268"/>
      <c r="B5034" s="268"/>
      <c r="C5034" s="268"/>
      <c r="D5034" s="268"/>
      <c r="E5034" s="268"/>
      <c r="F5034" s="268"/>
      <c r="G5034" s="271"/>
      <c r="H5034" s="268"/>
      <c r="I5034" s="2"/>
      <c r="K5034" s="270"/>
      <c r="L5034" s="270"/>
      <c r="M5034" s="270"/>
      <c r="N5034" s="270"/>
      <c r="O5034" s="268"/>
      <c r="P5034" s="268"/>
      <c r="Q5034" s="268"/>
      <c r="R5034" s="268"/>
      <c r="S5034" s="268"/>
      <c r="T5034" s="268"/>
      <c r="U5034" s="268"/>
      <c r="V5034" s="268"/>
      <c r="W5034" s="268"/>
      <c r="X5034" s="268"/>
      <c r="AC5034" s="268"/>
      <c r="AE5034" s="268"/>
      <c r="AF5034" s="268"/>
      <c r="AG5034" s="268"/>
      <c r="AH5034" s="268"/>
      <c r="AI5034" s="268"/>
      <c r="AM5034" s="268"/>
    </row>
    <row r="5035" spans="1:39" x14ac:dyDescent="0.25">
      <c r="A5035" s="268"/>
      <c r="B5035" s="268"/>
      <c r="C5035" s="268"/>
      <c r="D5035" s="268"/>
      <c r="E5035" s="268"/>
      <c r="F5035" s="268"/>
      <c r="G5035" s="271"/>
      <c r="H5035" s="268"/>
      <c r="I5035" s="2"/>
      <c r="K5035" s="270"/>
      <c r="L5035" s="270"/>
      <c r="M5035" s="270"/>
      <c r="N5035" s="270"/>
      <c r="O5035" s="268"/>
      <c r="P5035" s="268"/>
      <c r="Q5035" s="268"/>
      <c r="R5035" s="268"/>
      <c r="S5035" s="268"/>
      <c r="T5035" s="268"/>
      <c r="U5035" s="268"/>
      <c r="V5035" s="268"/>
      <c r="W5035" s="268"/>
      <c r="X5035" s="268"/>
      <c r="AC5035" s="268"/>
      <c r="AE5035" s="268"/>
      <c r="AF5035" s="268"/>
      <c r="AG5035" s="268"/>
      <c r="AH5035" s="268"/>
      <c r="AI5035" s="268"/>
      <c r="AM5035" s="268"/>
    </row>
    <row r="5036" spans="1:39" x14ac:dyDescent="0.25">
      <c r="A5036" s="268"/>
      <c r="B5036" s="268"/>
      <c r="C5036" s="268"/>
      <c r="D5036" s="268"/>
      <c r="E5036" s="268"/>
      <c r="F5036" s="268"/>
      <c r="G5036" s="271"/>
      <c r="H5036" s="268"/>
      <c r="I5036" s="2"/>
      <c r="K5036" s="270"/>
      <c r="L5036" s="270"/>
      <c r="M5036" s="270"/>
      <c r="N5036" s="270"/>
      <c r="O5036" s="268"/>
      <c r="P5036" s="268"/>
      <c r="Q5036" s="268"/>
      <c r="R5036" s="268"/>
      <c r="S5036" s="268"/>
      <c r="T5036" s="268"/>
      <c r="U5036" s="268"/>
      <c r="V5036" s="268"/>
      <c r="W5036" s="268"/>
      <c r="X5036" s="268"/>
      <c r="AC5036" s="268"/>
      <c r="AE5036" s="268"/>
      <c r="AF5036" s="268"/>
      <c r="AG5036" s="268"/>
      <c r="AH5036" s="268"/>
      <c r="AI5036" s="268"/>
      <c r="AM5036" s="268"/>
    </row>
    <row r="5037" spans="1:39" x14ac:dyDescent="0.25">
      <c r="A5037" s="268"/>
      <c r="B5037" s="268"/>
      <c r="C5037" s="268"/>
      <c r="D5037" s="268"/>
      <c r="E5037" s="268"/>
      <c r="F5037" s="268"/>
      <c r="G5037" s="271"/>
      <c r="H5037" s="268"/>
      <c r="I5037" s="2"/>
      <c r="K5037" s="270"/>
      <c r="L5037" s="270"/>
      <c r="M5037" s="270"/>
      <c r="N5037" s="270"/>
      <c r="O5037" s="268"/>
      <c r="P5037" s="268"/>
      <c r="Q5037" s="268"/>
      <c r="R5037" s="268"/>
      <c r="S5037" s="268"/>
      <c r="T5037" s="268"/>
      <c r="U5037" s="268"/>
      <c r="V5037" s="268"/>
      <c r="W5037" s="268"/>
      <c r="X5037" s="268"/>
      <c r="AC5037" s="268"/>
      <c r="AE5037" s="268"/>
      <c r="AF5037" s="268"/>
      <c r="AG5037" s="268"/>
      <c r="AH5037" s="268"/>
      <c r="AI5037" s="268"/>
      <c r="AM5037" s="268"/>
    </row>
    <row r="5038" spans="1:39" x14ac:dyDescent="0.25">
      <c r="A5038" s="268"/>
      <c r="B5038" s="268"/>
      <c r="C5038" s="268"/>
      <c r="D5038" s="268"/>
      <c r="E5038" s="268"/>
      <c r="F5038" s="268"/>
      <c r="G5038" s="271"/>
      <c r="H5038" s="268"/>
      <c r="I5038" s="2"/>
      <c r="K5038" s="270"/>
      <c r="L5038" s="270"/>
      <c r="M5038" s="270"/>
      <c r="N5038" s="270"/>
      <c r="O5038" s="268"/>
      <c r="P5038" s="268"/>
      <c r="Q5038" s="268"/>
      <c r="R5038" s="268"/>
      <c r="S5038" s="268"/>
      <c r="T5038" s="268"/>
      <c r="U5038" s="268"/>
      <c r="V5038" s="268"/>
      <c r="W5038" s="268"/>
      <c r="X5038" s="268"/>
      <c r="AC5038" s="268"/>
      <c r="AE5038" s="268"/>
      <c r="AF5038" s="268"/>
      <c r="AG5038" s="268"/>
      <c r="AH5038" s="268"/>
      <c r="AI5038" s="268"/>
      <c r="AM5038" s="268"/>
    </row>
    <row r="5039" spans="1:39" x14ac:dyDescent="0.25">
      <c r="A5039" s="268"/>
      <c r="B5039" s="268"/>
      <c r="C5039" s="268"/>
      <c r="D5039" s="268"/>
      <c r="E5039" s="268"/>
      <c r="F5039" s="268"/>
      <c r="G5039" s="271"/>
      <c r="H5039" s="268"/>
      <c r="I5039" s="2"/>
      <c r="K5039" s="270"/>
      <c r="L5039" s="270"/>
      <c r="M5039" s="270"/>
      <c r="N5039" s="270"/>
      <c r="O5039" s="268"/>
      <c r="P5039" s="268"/>
      <c r="Q5039" s="268"/>
      <c r="R5039" s="268"/>
      <c r="S5039" s="268"/>
      <c r="T5039" s="268"/>
      <c r="U5039" s="268"/>
      <c r="V5039" s="268"/>
      <c r="W5039" s="268"/>
      <c r="X5039" s="268"/>
      <c r="AC5039" s="268"/>
      <c r="AE5039" s="268"/>
      <c r="AF5039" s="268"/>
      <c r="AG5039" s="268"/>
      <c r="AH5039" s="268"/>
      <c r="AI5039" s="268"/>
      <c r="AM5039" s="268"/>
    </row>
    <row r="5040" spans="1:39" x14ac:dyDescent="0.25">
      <c r="A5040" s="268"/>
      <c r="B5040" s="268"/>
      <c r="C5040" s="268"/>
      <c r="D5040" s="268"/>
      <c r="E5040" s="268"/>
      <c r="F5040" s="268"/>
      <c r="G5040" s="271"/>
      <c r="H5040" s="268"/>
      <c r="I5040" s="268"/>
      <c r="K5040" s="270"/>
      <c r="L5040" s="270"/>
      <c r="M5040" s="270"/>
      <c r="N5040" s="270"/>
      <c r="O5040" s="268"/>
      <c r="P5040" s="268"/>
      <c r="Q5040" s="268"/>
      <c r="R5040" s="268"/>
      <c r="S5040" s="268"/>
      <c r="T5040" s="268"/>
      <c r="U5040" s="268"/>
      <c r="V5040" s="268"/>
      <c r="W5040" s="268"/>
      <c r="X5040" s="268"/>
      <c r="AC5040" s="268"/>
      <c r="AE5040" s="268"/>
      <c r="AF5040" s="268"/>
      <c r="AG5040" s="268"/>
      <c r="AH5040" s="268"/>
      <c r="AI5040" s="268"/>
      <c r="AM5040" s="268"/>
    </row>
    <row r="5041" spans="1:39" x14ac:dyDescent="0.25">
      <c r="A5041" s="268"/>
      <c r="B5041" s="268"/>
      <c r="C5041" s="268"/>
      <c r="D5041" s="268"/>
      <c r="E5041" s="268"/>
      <c r="F5041" s="268"/>
      <c r="G5041" s="271"/>
      <c r="H5041" s="268"/>
      <c r="I5041" s="268"/>
      <c r="K5041" s="270"/>
      <c r="L5041" s="270"/>
      <c r="M5041" s="270"/>
      <c r="N5041" s="270"/>
      <c r="O5041" s="268"/>
      <c r="P5041" s="268"/>
      <c r="Q5041" s="268"/>
      <c r="R5041" s="268"/>
      <c r="S5041" s="268"/>
      <c r="T5041" s="268"/>
      <c r="U5041" s="268"/>
      <c r="V5041" s="268"/>
      <c r="W5041" s="268"/>
      <c r="X5041" s="268"/>
      <c r="AC5041" s="268"/>
      <c r="AE5041" s="268"/>
      <c r="AF5041" s="268"/>
      <c r="AG5041" s="268"/>
      <c r="AH5041" s="268"/>
      <c r="AI5041" s="268"/>
      <c r="AM5041" s="268"/>
    </row>
    <row r="5042" spans="1:39" x14ac:dyDescent="0.25">
      <c r="A5042" s="268"/>
      <c r="B5042" s="268"/>
      <c r="C5042" s="268"/>
      <c r="D5042" s="268"/>
      <c r="E5042" s="268"/>
      <c r="F5042" s="268"/>
      <c r="G5042" s="271"/>
      <c r="H5042" s="268"/>
      <c r="I5042" s="268"/>
      <c r="K5042" s="270"/>
      <c r="L5042" s="270"/>
      <c r="M5042" s="270"/>
      <c r="N5042" s="270"/>
      <c r="O5042" s="268"/>
      <c r="P5042" s="268"/>
      <c r="Q5042" s="268"/>
      <c r="R5042" s="268"/>
      <c r="S5042" s="268"/>
      <c r="T5042" s="268"/>
      <c r="U5042" s="268"/>
      <c r="V5042" s="268"/>
      <c r="W5042" s="268"/>
      <c r="X5042" s="268"/>
      <c r="AC5042" s="268"/>
      <c r="AE5042" s="268"/>
      <c r="AF5042" s="268"/>
      <c r="AG5042" s="268"/>
      <c r="AH5042" s="268"/>
      <c r="AI5042" s="268"/>
      <c r="AM5042" s="268"/>
    </row>
    <row r="5043" spans="1:39" x14ac:dyDescent="0.25">
      <c r="A5043" s="268"/>
      <c r="B5043" s="268"/>
      <c r="C5043" s="268"/>
      <c r="D5043" s="268"/>
      <c r="E5043" s="268"/>
      <c r="F5043" s="268"/>
      <c r="G5043" s="271"/>
      <c r="H5043" s="268"/>
      <c r="K5043" s="270"/>
      <c r="L5043" s="270"/>
      <c r="M5043" s="270"/>
      <c r="N5043" s="270"/>
      <c r="O5043" s="268"/>
      <c r="P5043" s="268"/>
      <c r="Q5043" s="268"/>
      <c r="R5043" s="268"/>
      <c r="S5043" s="268"/>
      <c r="T5043" s="268"/>
      <c r="U5043" s="268"/>
      <c r="V5043" s="268"/>
      <c r="W5043" s="268"/>
      <c r="X5043" s="268"/>
      <c r="AC5043" s="268"/>
      <c r="AE5043" s="268"/>
      <c r="AF5043" s="268"/>
      <c r="AG5043" s="268"/>
      <c r="AH5043" s="268"/>
      <c r="AI5043" s="268"/>
      <c r="AM5043" s="268"/>
    </row>
    <row r="5044" spans="1:39" x14ac:dyDescent="0.25">
      <c r="A5044" s="268"/>
      <c r="B5044" s="268"/>
      <c r="C5044" s="268"/>
      <c r="D5044" s="268"/>
      <c r="E5044" s="268"/>
      <c r="F5044" s="268"/>
      <c r="G5044" s="271"/>
      <c r="H5044" s="268"/>
      <c r="K5044" s="270"/>
      <c r="L5044" s="270"/>
      <c r="M5044" s="270"/>
      <c r="N5044" s="270"/>
      <c r="O5044" s="268"/>
      <c r="P5044" s="268"/>
      <c r="Q5044" s="268"/>
      <c r="R5044" s="268"/>
      <c r="S5044" s="268"/>
      <c r="T5044" s="268"/>
      <c r="U5044" s="268"/>
      <c r="V5044" s="268"/>
      <c r="W5044" s="268"/>
      <c r="X5044" s="268"/>
      <c r="AC5044" s="268"/>
      <c r="AE5044" s="268"/>
      <c r="AF5044" s="268"/>
      <c r="AG5044" s="268"/>
      <c r="AH5044" s="268"/>
      <c r="AI5044" s="268"/>
      <c r="AM5044" s="268"/>
    </row>
    <row r="5045" spans="1:39" x14ac:dyDescent="0.25">
      <c r="A5045" s="268"/>
      <c r="B5045" s="268"/>
      <c r="C5045" s="268"/>
      <c r="D5045" s="268"/>
      <c r="E5045" s="268"/>
      <c r="F5045" s="268"/>
      <c r="G5045" s="271"/>
      <c r="H5045" s="268"/>
      <c r="I5045" s="268"/>
      <c r="K5045" s="270"/>
      <c r="L5045" s="270"/>
      <c r="M5045" s="270"/>
      <c r="N5045" s="270"/>
      <c r="O5045" s="268"/>
      <c r="P5045" s="268"/>
      <c r="Q5045" s="268"/>
      <c r="R5045" s="268"/>
      <c r="S5045" s="268"/>
      <c r="T5045" s="268"/>
      <c r="U5045" s="268"/>
      <c r="V5045" s="268"/>
      <c r="W5045" s="268"/>
      <c r="X5045" s="268"/>
      <c r="AC5045" s="268"/>
      <c r="AE5045" s="268"/>
      <c r="AF5045" s="268"/>
      <c r="AG5045" s="268"/>
      <c r="AH5045" s="268"/>
      <c r="AI5045" s="268"/>
      <c r="AM5045" s="268"/>
    </row>
    <row r="5046" spans="1:39" x14ac:dyDescent="0.25">
      <c r="A5046" s="268"/>
      <c r="B5046" s="268"/>
      <c r="C5046" s="268"/>
      <c r="D5046" s="268"/>
      <c r="E5046" s="268"/>
      <c r="F5046" s="268"/>
      <c r="G5046" s="271"/>
      <c r="H5046" s="268"/>
      <c r="I5046" s="268"/>
      <c r="K5046" s="270"/>
      <c r="L5046" s="270"/>
      <c r="M5046" s="270"/>
      <c r="N5046" s="270"/>
      <c r="O5046" s="268"/>
      <c r="P5046" s="268"/>
      <c r="Q5046" s="268"/>
      <c r="R5046" s="268"/>
      <c r="S5046" s="268"/>
      <c r="T5046" s="268"/>
      <c r="U5046" s="268"/>
      <c r="V5046" s="268"/>
      <c r="W5046" s="268"/>
      <c r="X5046" s="268"/>
      <c r="AC5046" s="268"/>
      <c r="AE5046" s="268"/>
      <c r="AF5046" s="268"/>
      <c r="AG5046" s="268"/>
      <c r="AH5046" s="268"/>
      <c r="AI5046" s="268"/>
      <c r="AM5046" s="268"/>
    </row>
    <row r="5047" spans="1:39" x14ac:dyDescent="0.25">
      <c r="A5047" s="268"/>
      <c r="B5047" s="268"/>
      <c r="C5047" s="268"/>
      <c r="D5047" s="268"/>
      <c r="E5047" s="268"/>
      <c r="F5047" s="268"/>
      <c r="G5047" s="271"/>
      <c r="H5047" s="268"/>
      <c r="K5047" s="270"/>
      <c r="L5047" s="270"/>
      <c r="M5047" s="270"/>
      <c r="N5047" s="270"/>
      <c r="O5047" s="268"/>
      <c r="P5047" s="268"/>
      <c r="Q5047" s="268"/>
      <c r="R5047" s="268"/>
      <c r="S5047" s="268"/>
      <c r="T5047" s="268"/>
      <c r="U5047" s="268"/>
      <c r="V5047" s="268"/>
      <c r="W5047" s="268"/>
      <c r="X5047" s="268"/>
      <c r="AC5047" s="268"/>
      <c r="AE5047" s="268"/>
      <c r="AF5047" s="268"/>
      <c r="AG5047" s="268"/>
      <c r="AH5047" s="268"/>
      <c r="AI5047" s="268"/>
      <c r="AM5047" s="268"/>
    </row>
    <row r="5048" spans="1:39" x14ac:dyDescent="0.25">
      <c r="A5048" s="268"/>
      <c r="B5048" s="268"/>
      <c r="C5048" s="268"/>
      <c r="D5048" s="268"/>
      <c r="E5048" s="268"/>
      <c r="F5048" s="268"/>
      <c r="G5048" s="271"/>
      <c r="H5048" s="268"/>
      <c r="K5048" s="270"/>
      <c r="L5048" s="270"/>
      <c r="M5048" s="270"/>
      <c r="N5048" s="270"/>
      <c r="O5048" s="268"/>
      <c r="P5048" s="268"/>
      <c r="Q5048" s="268"/>
      <c r="R5048" s="268"/>
      <c r="S5048" s="268"/>
      <c r="T5048" s="268"/>
      <c r="U5048" s="268"/>
      <c r="V5048" s="268"/>
      <c r="W5048" s="268"/>
      <c r="X5048" s="268"/>
      <c r="AC5048" s="268"/>
      <c r="AE5048" s="268"/>
      <c r="AF5048" s="268"/>
      <c r="AG5048" s="268"/>
      <c r="AH5048" s="268"/>
      <c r="AI5048" s="268"/>
      <c r="AM5048" s="268"/>
    </row>
    <row r="5049" spans="1:39" x14ac:dyDescent="0.25">
      <c r="A5049" s="268"/>
      <c r="B5049" s="268"/>
      <c r="C5049" s="268"/>
      <c r="D5049" s="268"/>
      <c r="E5049" s="268"/>
      <c r="F5049" s="268"/>
      <c r="G5049" s="271"/>
      <c r="H5049" s="268"/>
      <c r="K5049" s="270"/>
      <c r="L5049" s="270"/>
      <c r="M5049" s="270"/>
      <c r="N5049" s="270"/>
      <c r="O5049" s="268"/>
      <c r="P5049" s="268"/>
      <c r="Q5049" s="268"/>
      <c r="R5049" s="268"/>
      <c r="S5049" s="268"/>
      <c r="T5049" s="268"/>
      <c r="U5049" s="268"/>
      <c r="V5049" s="268"/>
      <c r="W5049" s="268"/>
      <c r="X5049" s="268"/>
      <c r="AC5049" s="268"/>
      <c r="AE5049" s="268"/>
      <c r="AF5049" s="268"/>
      <c r="AG5049" s="268"/>
      <c r="AH5049" s="268"/>
      <c r="AI5049" s="268"/>
      <c r="AM5049" s="268"/>
    </row>
    <row r="5050" spans="1:39" x14ac:dyDescent="0.25">
      <c r="A5050" s="268"/>
      <c r="B5050" s="268"/>
      <c r="C5050" s="268"/>
      <c r="D5050" s="268"/>
      <c r="E5050" s="268"/>
      <c r="F5050" s="268"/>
      <c r="G5050" s="271"/>
      <c r="H5050" s="268"/>
      <c r="K5050" s="270"/>
      <c r="L5050" s="270"/>
      <c r="M5050" s="270"/>
      <c r="N5050" s="270"/>
      <c r="O5050" s="268"/>
      <c r="P5050" s="268"/>
      <c r="Q5050" s="268"/>
      <c r="R5050" s="268"/>
      <c r="S5050" s="268"/>
      <c r="T5050" s="268"/>
      <c r="U5050" s="268"/>
      <c r="V5050" s="268"/>
      <c r="W5050" s="268"/>
      <c r="X5050" s="268"/>
      <c r="AC5050" s="268"/>
      <c r="AE5050" s="268"/>
      <c r="AF5050" s="268"/>
      <c r="AG5050" s="268"/>
      <c r="AH5050" s="268"/>
      <c r="AI5050" s="268"/>
      <c r="AM5050" s="268"/>
    </row>
    <row r="5051" spans="1:39" x14ac:dyDescent="0.25">
      <c r="A5051" s="268"/>
      <c r="B5051" s="268"/>
      <c r="C5051" s="268"/>
      <c r="D5051" s="268"/>
      <c r="E5051" s="268"/>
      <c r="F5051" s="268"/>
      <c r="G5051" s="271"/>
      <c r="H5051" s="268"/>
      <c r="I5051" s="268"/>
      <c r="K5051" s="270"/>
      <c r="L5051" s="270"/>
      <c r="M5051" s="270"/>
      <c r="N5051" s="270"/>
      <c r="O5051" s="268"/>
      <c r="P5051" s="268"/>
      <c r="Q5051" s="268"/>
      <c r="R5051" s="268"/>
      <c r="S5051" s="268"/>
      <c r="T5051" s="268"/>
      <c r="U5051" s="268"/>
      <c r="V5051" s="268"/>
      <c r="W5051" s="268"/>
      <c r="X5051" s="268"/>
      <c r="AC5051" s="268"/>
      <c r="AE5051" s="268"/>
      <c r="AF5051" s="268"/>
      <c r="AG5051" s="268"/>
      <c r="AH5051" s="268"/>
      <c r="AI5051" s="268"/>
      <c r="AM5051" s="268"/>
    </row>
    <row r="5052" spans="1:39" x14ac:dyDescent="0.25">
      <c r="A5052" s="268"/>
      <c r="B5052" s="268"/>
      <c r="C5052" s="268"/>
      <c r="D5052" s="268"/>
      <c r="E5052" s="268"/>
      <c r="F5052" s="268"/>
      <c r="G5052" s="271"/>
      <c r="H5052" s="268"/>
      <c r="I5052" s="268"/>
      <c r="K5052" s="270"/>
      <c r="L5052" s="270"/>
      <c r="M5052" s="270"/>
      <c r="N5052" s="270"/>
      <c r="O5052" s="268"/>
      <c r="P5052" s="268"/>
      <c r="Q5052" s="268"/>
      <c r="R5052" s="268"/>
      <c r="S5052" s="268"/>
      <c r="T5052" s="268"/>
      <c r="U5052" s="268"/>
      <c r="V5052" s="268"/>
      <c r="W5052" s="268"/>
      <c r="X5052" s="268"/>
      <c r="AC5052" s="268"/>
      <c r="AE5052" s="268"/>
      <c r="AF5052" s="268"/>
      <c r="AG5052" s="268"/>
      <c r="AH5052" s="268"/>
      <c r="AI5052" s="268"/>
      <c r="AM5052" s="268"/>
    </row>
    <row r="5053" spans="1:39" x14ac:dyDescent="0.25">
      <c r="A5053" s="268"/>
      <c r="B5053" s="268"/>
      <c r="C5053" s="268"/>
      <c r="D5053" s="268"/>
      <c r="E5053" s="268"/>
      <c r="F5053" s="268"/>
      <c r="G5053" s="271"/>
      <c r="H5053" s="268"/>
      <c r="I5053" s="268"/>
      <c r="K5053" s="270"/>
      <c r="L5053" s="270"/>
      <c r="M5053" s="270"/>
      <c r="N5053" s="270"/>
      <c r="O5053" s="268"/>
      <c r="P5053" s="268"/>
      <c r="Q5053" s="268"/>
      <c r="R5053" s="268"/>
      <c r="S5053" s="268"/>
      <c r="T5053" s="268"/>
      <c r="U5053" s="268"/>
      <c r="V5053" s="268"/>
      <c r="W5053" s="268"/>
      <c r="X5053" s="268"/>
      <c r="AC5053" s="268"/>
      <c r="AE5053" s="268"/>
      <c r="AF5053" s="268"/>
      <c r="AG5053" s="268"/>
      <c r="AH5053" s="268"/>
      <c r="AI5053" s="268"/>
      <c r="AM5053" s="268"/>
    </row>
    <row r="5054" spans="1:39" x14ac:dyDescent="0.25">
      <c r="A5054" s="268"/>
      <c r="B5054" s="268"/>
      <c r="C5054" s="268"/>
      <c r="D5054" s="268"/>
      <c r="E5054" s="268"/>
      <c r="F5054" s="268"/>
      <c r="G5054" s="271"/>
      <c r="H5054" s="268"/>
      <c r="I5054" s="268"/>
      <c r="K5054" s="270"/>
      <c r="L5054" s="270"/>
      <c r="M5054" s="270"/>
      <c r="N5054" s="270"/>
      <c r="O5054" s="268"/>
      <c r="P5054" s="268"/>
      <c r="Q5054" s="268"/>
      <c r="R5054" s="268"/>
      <c r="S5054" s="268"/>
      <c r="T5054" s="268"/>
      <c r="U5054" s="268"/>
      <c r="V5054" s="268"/>
      <c r="W5054" s="268"/>
      <c r="X5054" s="268"/>
      <c r="AC5054" s="268"/>
      <c r="AE5054" s="268"/>
      <c r="AF5054" s="268"/>
      <c r="AG5054" s="268"/>
      <c r="AH5054" s="268"/>
      <c r="AI5054" s="268"/>
      <c r="AM5054" s="268"/>
    </row>
    <row r="5055" spans="1:39" x14ac:dyDescent="0.25">
      <c r="A5055" s="268"/>
      <c r="B5055" s="268"/>
      <c r="C5055" s="268"/>
      <c r="D5055" s="268"/>
      <c r="E5055" s="268"/>
      <c r="F5055" s="268"/>
      <c r="G5055" s="271"/>
      <c r="H5055" s="268"/>
      <c r="I5055" s="2"/>
      <c r="K5055" s="270"/>
      <c r="L5055" s="270"/>
      <c r="M5055" s="270"/>
      <c r="N5055" s="270"/>
      <c r="O5055" s="268"/>
      <c r="P5055" s="268"/>
      <c r="Q5055" s="268"/>
      <c r="R5055" s="268"/>
      <c r="S5055" s="268"/>
      <c r="T5055" s="268"/>
      <c r="U5055" s="268"/>
      <c r="V5055" s="268"/>
      <c r="W5055" s="268"/>
      <c r="X5055" s="268"/>
      <c r="AC5055" s="268"/>
      <c r="AE5055" s="268"/>
      <c r="AF5055" s="268"/>
      <c r="AG5055" s="268"/>
      <c r="AH5055" s="268"/>
      <c r="AI5055" s="268"/>
      <c r="AM5055" s="268"/>
    </row>
    <row r="5056" spans="1:39" x14ac:dyDescent="0.25">
      <c r="A5056" s="268"/>
      <c r="B5056" s="268"/>
      <c r="C5056" s="268"/>
      <c r="D5056" s="268"/>
      <c r="E5056" s="268"/>
      <c r="F5056" s="268"/>
      <c r="G5056" s="271"/>
      <c r="H5056" s="268"/>
      <c r="I5056" s="2"/>
      <c r="K5056" s="270"/>
      <c r="L5056" s="270"/>
      <c r="M5056" s="270"/>
      <c r="N5056" s="270"/>
      <c r="O5056" s="268"/>
      <c r="P5056" s="268"/>
      <c r="Q5056" s="268"/>
      <c r="R5056" s="268"/>
      <c r="S5056" s="268"/>
      <c r="T5056" s="268"/>
      <c r="U5056" s="268"/>
      <c r="V5056" s="268"/>
      <c r="W5056" s="268"/>
      <c r="X5056" s="268"/>
      <c r="AC5056" s="268"/>
      <c r="AE5056" s="268"/>
      <c r="AF5056" s="268"/>
      <c r="AG5056" s="268"/>
      <c r="AH5056" s="268"/>
      <c r="AI5056" s="268"/>
      <c r="AM5056" s="268"/>
    </row>
    <row r="5057" spans="1:39" x14ac:dyDescent="0.25">
      <c r="A5057" s="268"/>
      <c r="B5057" s="268"/>
      <c r="C5057" s="268"/>
      <c r="D5057" s="268"/>
      <c r="E5057" s="268"/>
      <c r="F5057" s="268"/>
      <c r="G5057" s="271"/>
      <c r="H5057" s="268"/>
      <c r="K5057" s="270"/>
      <c r="L5057" s="270"/>
      <c r="M5057" s="270"/>
      <c r="N5057" s="270"/>
      <c r="O5057" s="268"/>
      <c r="P5057" s="268"/>
      <c r="Q5057" s="268"/>
      <c r="R5057" s="268"/>
      <c r="S5057" s="268"/>
      <c r="T5057" s="268"/>
      <c r="U5057" s="268"/>
      <c r="V5057" s="268"/>
      <c r="W5057" s="268"/>
      <c r="X5057" s="268"/>
      <c r="AC5057" s="268"/>
      <c r="AE5057" s="268"/>
      <c r="AF5057" s="268"/>
      <c r="AG5057" s="268"/>
      <c r="AH5057" s="268"/>
      <c r="AI5057" s="268"/>
      <c r="AM5057" s="268"/>
    </row>
    <row r="5058" spans="1:39" x14ac:dyDescent="0.25">
      <c r="A5058" s="268"/>
      <c r="B5058" s="268"/>
      <c r="C5058" s="268"/>
      <c r="D5058" s="268"/>
      <c r="E5058" s="268"/>
      <c r="F5058" s="268"/>
      <c r="G5058" s="271"/>
      <c r="H5058" s="268"/>
      <c r="I5058" s="268"/>
      <c r="K5058" s="270"/>
      <c r="L5058" s="270"/>
      <c r="M5058" s="270"/>
      <c r="N5058" s="270"/>
      <c r="O5058" s="268"/>
      <c r="P5058" s="268"/>
      <c r="Q5058" s="268"/>
      <c r="R5058" s="268"/>
      <c r="S5058" s="268"/>
      <c r="T5058" s="268"/>
      <c r="U5058" s="268"/>
      <c r="V5058" s="268"/>
      <c r="W5058" s="268"/>
      <c r="X5058" s="268"/>
      <c r="AC5058" s="268"/>
      <c r="AE5058" s="268"/>
      <c r="AF5058" s="268"/>
      <c r="AG5058" s="268"/>
      <c r="AH5058" s="268"/>
      <c r="AI5058" s="268"/>
      <c r="AM5058" s="268"/>
    </row>
    <row r="5059" spans="1:39" x14ac:dyDescent="0.25">
      <c r="A5059" s="268"/>
      <c r="B5059" s="268"/>
      <c r="C5059" s="268"/>
      <c r="D5059" s="268"/>
      <c r="E5059" s="268"/>
      <c r="F5059" s="268"/>
      <c r="G5059" s="271"/>
      <c r="H5059" s="268"/>
      <c r="I5059" s="268"/>
      <c r="K5059" s="270"/>
      <c r="L5059" s="270"/>
      <c r="M5059" s="270"/>
      <c r="N5059" s="270"/>
      <c r="O5059" s="268"/>
      <c r="P5059" s="268"/>
      <c r="Q5059" s="268"/>
      <c r="R5059" s="268"/>
      <c r="S5059" s="268"/>
      <c r="T5059" s="268"/>
      <c r="U5059" s="268"/>
      <c r="V5059" s="268"/>
      <c r="W5059" s="268"/>
      <c r="X5059" s="268"/>
      <c r="AC5059" s="268"/>
      <c r="AE5059" s="268"/>
      <c r="AF5059" s="268"/>
      <c r="AG5059" s="268"/>
      <c r="AH5059" s="268"/>
      <c r="AI5059" s="268"/>
      <c r="AM5059" s="268"/>
    </row>
    <row r="5060" spans="1:39" x14ac:dyDescent="0.25">
      <c r="A5060" s="268"/>
      <c r="B5060" s="268"/>
      <c r="C5060" s="268"/>
      <c r="D5060" s="268"/>
      <c r="E5060" s="268"/>
      <c r="F5060" s="268"/>
      <c r="G5060" s="271"/>
      <c r="H5060" s="268"/>
      <c r="I5060" s="2"/>
      <c r="K5060" s="270"/>
      <c r="L5060" s="270"/>
      <c r="M5060" s="270"/>
      <c r="N5060" s="270"/>
      <c r="O5060" s="268"/>
      <c r="P5060" s="268"/>
      <c r="Q5060" s="268"/>
      <c r="R5060" s="268"/>
      <c r="S5060" s="268"/>
      <c r="T5060" s="268"/>
      <c r="U5060" s="268"/>
      <c r="V5060" s="268"/>
      <c r="W5060" s="268"/>
      <c r="X5060" s="268"/>
      <c r="AC5060" s="268"/>
      <c r="AE5060" s="268"/>
      <c r="AF5060" s="268"/>
      <c r="AG5060" s="268"/>
      <c r="AH5060" s="268"/>
      <c r="AI5060" s="268"/>
      <c r="AM5060" s="268"/>
    </row>
    <row r="5061" spans="1:39" x14ac:dyDescent="0.25">
      <c r="A5061" s="268"/>
      <c r="B5061" s="268"/>
      <c r="C5061" s="268"/>
      <c r="D5061" s="268"/>
      <c r="E5061" s="268"/>
      <c r="F5061" s="268"/>
      <c r="G5061" s="271"/>
      <c r="H5061" s="268"/>
      <c r="K5061" s="270"/>
      <c r="L5061" s="270"/>
      <c r="M5061" s="270"/>
      <c r="N5061" s="270"/>
      <c r="O5061" s="268"/>
      <c r="P5061" s="268"/>
      <c r="Q5061" s="268"/>
      <c r="R5061" s="268"/>
      <c r="S5061" s="268"/>
      <c r="T5061" s="268"/>
      <c r="U5061" s="268"/>
      <c r="V5061" s="268"/>
      <c r="W5061" s="268"/>
      <c r="X5061" s="268"/>
      <c r="AC5061" s="268"/>
      <c r="AE5061" s="268"/>
      <c r="AF5061" s="268"/>
      <c r="AG5061" s="268"/>
      <c r="AH5061" s="268"/>
      <c r="AI5061" s="268"/>
      <c r="AM5061" s="268"/>
    </row>
    <row r="5062" spans="1:39" x14ac:dyDescent="0.25">
      <c r="A5062" s="268"/>
      <c r="B5062" s="268"/>
      <c r="C5062" s="268"/>
      <c r="D5062" s="268"/>
      <c r="E5062" s="268"/>
      <c r="F5062" s="268"/>
      <c r="G5062" s="271"/>
      <c r="H5062" s="268"/>
      <c r="I5062" s="268"/>
      <c r="K5062" s="270"/>
      <c r="L5062" s="270"/>
      <c r="M5062" s="270"/>
      <c r="N5062" s="270"/>
      <c r="O5062" s="268"/>
      <c r="P5062" s="268"/>
      <c r="Q5062" s="268"/>
      <c r="R5062" s="268"/>
      <c r="S5062" s="268"/>
      <c r="T5062" s="268"/>
      <c r="U5062" s="268"/>
      <c r="V5062" s="268"/>
      <c r="W5062" s="268"/>
      <c r="X5062" s="268"/>
      <c r="AC5062" s="268"/>
      <c r="AE5062" s="268"/>
      <c r="AF5062" s="268"/>
      <c r="AG5062" s="268"/>
      <c r="AH5062" s="268"/>
      <c r="AI5062" s="268"/>
      <c r="AM5062" s="268"/>
    </row>
    <row r="5063" spans="1:39" x14ac:dyDescent="0.25">
      <c r="A5063" s="268"/>
      <c r="B5063" s="268"/>
      <c r="C5063" s="268"/>
      <c r="D5063" s="268"/>
      <c r="E5063" s="268"/>
      <c r="F5063" s="268"/>
      <c r="G5063" s="271"/>
      <c r="H5063" s="268"/>
      <c r="I5063" s="268"/>
      <c r="K5063" s="270"/>
      <c r="L5063" s="270"/>
      <c r="M5063" s="270"/>
      <c r="N5063" s="270"/>
      <c r="O5063" s="268"/>
      <c r="P5063" s="268"/>
      <c r="Q5063" s="268"/>
      <c r="R5063" s="268"/>
      <c r="S5063" s="268"/>
      <c r="T5063" s="268"/>
      <c r="U5063" s="268"/>
      <c r="V5063" s="268"/>
      <c r="W5063" s="268"/>
      <c r="X5063" s="268"/>
      <c r="AC5063" s="268"/>
      <c r="AE5063" s="268"/>
      <c r="AF5063" s="268"/>
      <c r="AG5063" s="268"/>
      <c r="AH5063" s="268"/>
      <c r="AI5063" s="268"/>
      <c r="AM5063" s="268"/>
    </row>
    <row r="5064" spans="1:39" x14ac:dyDescent="0.25">
      <c r="A5064" s="268"/>
      <c r="B5064" s="268"/>
      <c r="C5064" s="268"/>
      <c r="D5064" s="268"/>
      <c r="E5064" s="268"/>
      <c r="F5064" s="268"/>
      <c r="G5064" s="271"/>
      <c r="H5064" s="268"/>
      <c r="I5064" s="268"/>
      <c r="K5064" s="270"/>
      <c r="L5064" s="270"/>
      <c r="M5064" s="270"/>
      <c r="N5064" s="270"/>
      <c r="O5064" s="268"/>
      <c r="P5064" s="268"/>
      <c r="Q5064" s="268"/>
      <c r="R5064" s="268"/>
      <c r="S5064" s="268"/>
      <c r="T5064" s="268"/>
      <c r="U5064" s="268"/>
      <c r="V5064" s="268"/>
      <c r="W5064" s="268"/>
      <c r="X5064" s="268"/>
      <c r="AC5064" s="268"/>
      <c r="AE5064" s="268"/>
      <c r="AF5064" s="268"/>
      <c r="AG5064" s="268"/>
      <c r="AH5064" s="268"/>
      <c r="AI5064" s="268"/>
      <c r="AM5064" s="268"/>
    </row>
    <row r="5065" spans="1:39" x14ac:dyDescent="0.25">
      <c r="A5065" s="268"/>
      <c r="B5065" s="268"/>
      <c r="C5065" s="268"/>
      <c r="D5065" s="268"/>
      <c r="E5065" s="268"/>
      <c r="F5065" s="268"/>
      <c r="G5065" s="271"/>
      <c r="H5065" s="268"/>
      <c r="I5065" s="268"/>
      <c r="K5065" s="270"/>
      <c r="L5065" s="270"/>
      <c r="M5065" s="270"/>
      <c r="N5065" s="270"/>
      <c r="O5065" s="268"/>
      <c r="P5065" s="268"/>
      <c r="Q5065" s="268"/>
      <c r="R5065" s="268"/>
      <c r="S5065" s="268"/>
      <c r="T5065" s="268"/>
      <c r="U5065" s="268"/>
      <c r="V5065" s="268"/>
      <c r="W5065" s="268"/>
      <c r="X5065" s="268"/>
      <c r="AC5065" s="268"/>
      <c r="AE5065" s="268"/>
      <c r="AF5065" s="268"/>
      <c r="AG5065" s="268"/>
      <c r="AH5065" s="268"/>
      <c r="AI5065" s="268"/>
      <c r="AM5065" s="268"/>
    </row>
    <row r="5066" spans="1:39" x14ac:dyDescent="0.25">
      <c r="A5066" s="268"/>
      <c r="B5066" s="268"/>
      <c r="C5066" s="268"/>
      <c r="D5066" s="268"/>
      <c r="E5066" s="268"/>
      <c r="F5066" s="268"/>
      <c r="G5066" s="271"/>
      <c r="H5066" s="268"/>
      <c r="K5066" s="270"/>
      <c r="L5066" s="270"/>
      <c r="M5066" s="270"/>
      <c r="N5066" s="270"/>
      <c r="O5066" s="268"/>
      <c r="P5066" s="268"/>
      <c r="Q5066" s="268"/>
      <c r="R5066" s="268"/>
      <c r="S5066" s="268"/>
      <c r="T5066" s="268"/>
      <c r="U5066" s="268"/>
      <c r="V5066" s="268"/>
      <c r="W5066" s="268"/>
      <c r="X5066" s="268"/>
      <c r="AC5066" s="268"/>
      <c r="AE5066" s="268"/>
      <c r="AF5066" s="268"/>
      <c r="AG5066" s="268"/>
      <c r="AH5066" s="268"/>
      <c r="AI5066" s="268"/>
      <c r="AM5066" s="268"/>
    </row>
    <row r="5067" spans="1:39" x14ac:dyDescent="0.25">
      <c r="A5067" s="268"/>
      <c r="B5067" s="268"/>
      <c r="C5067" s="268"/>
      <c r="D5067" s="268"/>
      <c r="E5067" s="268"/>
      <c r="F5067" s="268"/>
      <c r="G5067" s="271"/>
      <c r="H5067" s="268"/>
      <c r="K5067" s="270"/>
      <c r="L5067" s="270"/>
      <c r="M5067" s="270"/>
      <c r="N5067" s="270"/>
      <c r="O5067" s="268"/>
      <c r="P5067" s="268"/>
      <c r="Q5067" s="268"/>
      <c r="R5067" s="268"/>
      <c r="S5067" s="268"/>
      <c r="T5067" s="268"/>
      <c r="U5067" s="268"/>
      <c r="V5067" s="268"/>
      <c r="W5067" s="268"/>
      <c r="X5067" s="268"/>
      <c r="AC5067" s="268"/>
      <c r="AE5067" s="268"/>
      <c r="AF5067" s="268"/>
      <c r="AG5067" s="268"/>
      <c r="AH5067" s="268"/>
      <c r="AI5067" s="268"/>
      <c r="AM5067" s="268"/>
    </row>
    <row r="5068" spans="1:39" x14ac:dyDescent="0.25">
      <c r="A5068" s="268"/>
      <c r="B5068" s="268"/>
      <c r="C5068" s="268"/>
      <c r="D5068" s="268"/>
      <c r="E5068" s="268"/>
      <c r="F5068" s="268"/>
      <c r="G5068" s="271"/>
      <c r="H5068" s="268"/>
      <c r="K5068" s="270"/>
      <c r="L5068" s="270"/>
      <c r="M5068" s="270"/>
      <c r="N5068" s="270"/>
      <c r="O5068" s="268"/>
      <c r="P5068" s="268"/>
      <c r="Q5068" s="268"/>
      <c r="R5068" s="268"/>
      <c r="S5068" s="268"/>
      <c r="T5068" s="268"/>
      <c r="U5068" s="268"/>
      <c r="V5068" s="268"/>
      <c r="W5068" s="268"/>
      <c r="X5068" s="268"/>
      <c r="AC5068" s="268"/>
      <c r="AE5068" s="268"/>
      <c r="AF5068" s="268"/>
      <c r="AG5068" s="268"/>
      <c r="AH5068" s="268"/>
      <c r="AI5068" s="268"/>
      <c r="AM5068" s="268"/>
    </row>
    <row r="5069" spans="1:39" x14ac:dyDescent="0.25">
      <c r="A5069" s="268"/>
      <c r="B5069" s="268"/>
      <c r="C5069" s="268"/>
      <c r="D5069" s="268"/>
      <c r="E5069" s="268"/>
      <c r="F5069" s="268"/>
      <c r="G5069" s="271"/>
      <c r="H5069" s="268"/>
      <c r="I5069" s="2"/>
      <c r="K5069" s="270"/>
      <c r="L5069" s="270"/>
      <c r="M5069" s="270"/>
      <c r="N5069" s="270"/>
      <c r="O5069" s="268"/>
      <c r="P5069" s="268"/>
      <c r="Q5069" s="268"/>
      <c r="R5069" s="268"/>
      <c r="S5069" s="268"/>
      <c r="T5069" s="268"/>
      <c r="U5069" s="268"/>
      <c r="V5069" s="268"/>
      <c r="W5069" s="268"/>
      <c r="X5069" s="268"/>
      <c r="AC5069" s="268"/>
      <c r="AE5069" s="268"/>
      <c r="AF5069" s="268"/>
      <c r="AG5069" s="268"/>
      <c r="AH5069" s="268"/>
      <c r="AI5069" s="268"/>
      <c r="AM5069" s="268"/>
    </row>
    <row r="5070" spans="1:39" x14ac:dyDescent="0.25">
      <c r="A5070" s="268"/>
      <c r="B5070" s="268"/>
      <c r="C5070" s="268"/>
      <c r="D5070" s="268"/>
      <c r="E5070" s="268"/>
      <c r="F5070" s="268"/>
      <c r="G5070" s="271"/>
      <c r="H5070" s="268"/>
      <c r="K5070" s="270"/>
      <c r="L5070" s="270"/>
      <c r="M5070" s="270"/>
      <c r="N5070" s="270"/>
      <c r="O5070" s="268"/>
      <c r="P5070" s="268"/>
      <c r="Q5070" s="268"/>
      <c r="R5070" s="268"/>
      <c r="S5070" s="268"/>
      <c r="T5070" s="268"/>
      <c r="U5070" s="268"/>
      <c r="V5070" s="268"/>
      <c r="W5070" s="268"/>
      <c r="X5070" s="268"/>
      <c r="AC5070" s="268"/>
      <c r="AE5070" s="268"/>
      <c r="AF5070" s="268"/>
      <c r="AG5070" s="268"/>
      <c r="AH5070" s="268"/>
      <c r="AI5070" s="268"/>
      <c r="AM5070" s="268"/>
    </row>
    <row r="5071" spans="1:39" x14ac:dyDescent="0.25">
      <c r="A5071" s="268"/>
      <c r="B5071" s="268"/>
      <c r="C5071" s="268"/>
      <c r="D5071" s="268"/>
      <c r="E5071" s="268"/>
      <c r="F5071" s="268"/>
      <c r="G5071" s="271"/>
      <c r="H5071" s="268"/>
      <c r="I5071" s="2"/>
      <c r="K5071" s="270"/>
      <c r="L5071" s="270"/>
      <c r="M5071" s="270"/>
      <c r="N5071" s="270"/>
      <c r="O5071" s="268"/>
      <c r="P5071" s="268"/>
      <c r="Q5071" s="268"/>
      <c r="R5071" s="268"/>
      <c r="S5071" s="268"/>
      <c r="T5071" s="268"/>
      <c r="U5071" s="268"/>
      <c r="V5071" s="268"/>
      <c r="W5071" s="268"/>
      <c r="X5071" s="268"/>
      <c r="AC5071" s="268"/>
      <c r="AE5071" s="268"/>
      <c r="AF5071" s="268"/>
      <c r="AG5071" s="268"/>
      <c r="AH5071" s="268"/>
      <c r="AI5071" s="268"/>
      <c r="AM5071" s="268"/>
    </row>
    <row r="5072" spans="1:39" x14ac:dyDescent="0.25">
      <c r="A5072" s="268"/>
      <c r="B5072" s="268"/>
      <c r="C5072" s="268"/>
      <c r="D5072" s="268"/>
      <c r="E5072" s="268"/>
      <c r="F5072" s="268"/>
      <c r="G5072" s="271"/>
      <c r="H5072" s="268"/>
      <c r="K5072" s="270"/>
      <c r="L5072" s="270"/>
      <c r="M5072" s="270"/>
      <c r="N5072" s="270"/>
      <c r="O5072" s="268"/>
      <c r="P5072" s="268"/>
      <c r="Q5072" s="268"/>
      <c r="R5072" s="268"/>
      <c r="S5072" s="268"/>
      <c r="T5072" s="268"/>
      <c r="U5072" s="268"/>
      <c r="V5072" s="268"/>
      <c r="W5072" s="268"/>
      <c r="X5072" s="268"/>
      <c r="AC5072" s="268"/>
      <c r="AE5072" s="268"/>
      <c r="AF5072" s="268"/>
      <c r="AG5072" s="268"/>
      <c r="AH5072" s="268"/>
      <c r="AI5072" s="268"/>
      <c r="AM5072" s="268"/>
    </row>
    <row r="5073" spans="1:39" x14ac:dyDescent="0.25">
      <c r="A5073" s="268"/>
      <c r="B5073" s="268"/>
      <c r="C5073" s="268"/>
      <c r="D5073" s="268"/>
      <c r="E5073" s="268"/>
      <c r="F5073" s="268"/>
      <c r="G5073" s="271"/>
      <c r="H5073" s="268"/>
      <c r="K5073" s="270"/>
      <c r="L5073" s="270"/>
      <c r="M5073" s="270"/>
      <c r="N5073" s="270"/>
      <c r="O5073" s="268"/>
      <c r="P5073" s="268"/>
      <c r="Q5073" s="268"/>
      <c r="R5073" s="268"/>
      <c r="S5073" s="268"/>
      <c r="T5073" s="268"/>
      <c r="U5073" s="268"/>
      <c r="V5073" s="268"/>
      <c r="W5073" s="268"/>
      <c r="X5073" s="268"/>
      <c r="AC5073" s="268"/>
      <c r="AE5073" s="268"/>
      <c r="AF5073" s="268"/>
      <c r="AG5073" s="268"/>
      <c r="AH5073" s="268"/>
      <c r="AI5073" s="268"/>
      <c r="AM5073" s="268"/>
    </row>
    <row r="5074" spans="1:39" x14ac:dyDescent="0.25">
      <c r="A5074" s="268"/>
      <c r="B5074" s="268"/>
      <c r="C5074" s="268"/>
      <c r="D5074" s="268"/>
      <c r="E5074" s="268"/>
      <c r="F5074" s="268"/>
      <c r="G5074" s="271"/>
      <c r="H5074" s="268"/>
      <c r="I5074" s="268"/>
      <c r="K5074" s="270"/>
      <c r="L5074" s="270"/>
      <c r="M5074" s="270"/>
      <c r="N5074" s="270"/>
      <c r="O5074" s="268"/>
      <c r="P5074" s="268"/>
      <c r="Q5074" s="268"/>
      <c r="R5074" s="268"/>
      <c r="S5074" s="268"/>
      <c r="T5074" s="268"/>
      <c r="U5074" s="268"/>
      <c r="V5074" s="268"/>
      <c r="W5074" s="268"/>
      <c r="X5074" s="268"/>
      <c r="AC5074" s="268"/>
      <c r="AE5074" s="268"/>
      <c r="AF5074" s="268"/>
      <c r="AG5074" s="268"/>
      <c r="AH5074" s="268"/>
      <c r="AI5074" s="268"/>
      <c r="AM5074" s="268"/>
    </row>
    <row r="5075" spans="1:39" x14ac:dyDescent="0.25">
      <c r="A5075" s="268"/>
      <c r="B5075" s="268"/>
      <c r="C5075" s="268"/>
      <c r="D5075" s="268"/>
      <c r="E5075" s="268"/>
      <c r="F5075" s="268"/>
      <c r="G5075" s="271"/>
      <c r="H5075" s="268"/>
      <c r="I5075" s="268"/>
      <c r="K5075" s="270"/>
      <c r="L5075" s="270"/>
      <c r="M5075" s="270"/>
      <c r="N5075" s="270"/>
      <c r="O5075" s="268"/>
      <c r="P5075" s="268"/>
      <c r="Q5075" s="268"/>
      <c r="R5075" s="268"/>
      <c r="S5075" s="268"/>
      <c r="T5075" s="268"/>
      <c r="U5075" s="268"/>
      <c r="V5075" s="268"/>
      <c r="W5075" s="268"/>
      <c r="X5075" s="268"/>
      <c r="AC5075" s="268"/>
      <c r="AE5075" s="268"/>
      <c r="AF5075" s="268"/>
      <c r="AG5075" s="268"/>
      <c r="AH5075" s="268"/>
      <c r="AI5075" s="268"/>
      <c r="AM5075" s="268"/>
    </row>
    <row r="5076" spans="1:39" x14ac:dyDescent="0.25">
      <c r="A5076" s="268"/>
      <c r="B5076" s="268"/>
      <c r="C5076" s="268"/>
      <c r="D5076" s="268"/>
      <c r="E5076" s="268"/>
      <c r="F5076" s="268"/>
      <c r="G5076" s="271"/>
      <c r="H5076" s="268"/>
      <c r="I5076" s="268"/>
      <c r="K5076" s="270"/>
      <c r="L5076" s="270"/>
      <c r="M5076" s="270"/>
      <c r="N5076" s="270"/>
      <c r="O5076" s="268"/>
      <c r="P5076" s="268"/>
      <c r="Q5076" s="268"/>
      <c r="R5076" s="268"/>
      <c r="S5076" s="268"/>
      <c r="T5076" s="268"/>
      <c r="U5076" s="268"/>
      <c r="V5076" s="268"/>
      <c r="W5076" s="268"/>
      <c r="X5076" s="268"/>
      <c r="AC5076" s="268"/>
      <c r="AE5076" s="268"/>
      <c r="AF5076" s="268"/>
      <c r="AG5076" s="268"/>
      <c r="AH5076" s="268"/>
      <c r="AI5076" s="268"/>
      <c r="AM5076" s="268"/>
    </row>
    <row r="5077" spans="1:39" x14ac:dyDescent="0.25">
      <c r="A5077" s="268"/>
      <c r="B5077" s="268"/>
      <c r="C5077" s="268"/>
      <c r="D5077" s="268"/>
      <c r="E5077" s="268"/>
      <c r="F5077" s="268"/>
      <c r="G5077" s="271"/>
      <c r="H5077" s="268"/>
      <c r="K5077" s="270"/>
      <c r="L5077" s="270"/>
      <c r="M5077" s="270"/>
      <c r="N5077" s="270"/>
      <c r="O5077" s="268"/>
      <c r="P5077" s="268"/>
      <c r="Q5077" s="268"/>
      <c r="R5077" s="268"/>
      <c r="S5077" s="268"/>
      <c r="T5077" s="268"/>
      <c r="U5077" s="268"/>
      <c r="V5077" s="268"/>
      <c r="W5077" s="268"/>
      <c r="X5077" s="268"/>
      <c r="AC5077" s="268"/>
      <c r="AE5077" s="268"/>
      <c r="AF5077" s="268"/>
      <c r="AG5077" s="268"/>
      <c r="AH5077" s="268"/>
      <c r="AI5077" s="268"/>
      <c r="AM5077" s="268"/>
    </row>
    <row r="5078" spans="1:39" x14ac:dyDescent="0.25">
      <c r="A5078" s="268"/>
      <c r="B5078" s="268"/>
      <c r="C5078" s="268"/>
      <c r="D5078" s="268"/>
      <c r="E5078" s="268"/>
      <c r="F5078" s="268"/>
      <c r="G5078" s="271"/>
      <c r="H5078" s="268"/>
      <c r="K5078" s="270"/>
      <c r="L5078" s="270"/>
      <c r="M5078" s="270"/>
      <c r="N5078" s="270"/>
      <c r="O5078" s="268"/>
      <c r="P5078" s="268"/>
      <c r="Q5078" s="268"/>
      <c r="R5078" s="268"/>
      <c r="S5078" s="268"/>
      <c r="T5078" s="268"/>
      <c r="U5078" s="268"/>
      <c r="V5078" s="268"/>
      <c r="W5078" s="268"/>
      <c r="X5078" s="268"/>
      <c r="AC5078" s="268"/>
      <c r="AE5078" s="268"/>
      <c r="AF5078" s="268"/>
      <c r="AG5078" s="268"/>
      <c r="AH5078" s="268"/>
      <c r="AI5078" s="268"/>
      <c r="AM5078" s="268"/>
    </row>
    <row r="5079" spans="1:39" x14ac:dyDescent="0.25">
      <c r="A5079" s="268"/>
      <c r="B5079" s="268"/>
      <c r="C5079" s="268"/>
      <c r="D5079" s="268"/>
      <c r="E5079" s="268"/>
      <c r="F5079" s="268"/>
      <c r="G5079" s="271"/>
      <c r="H5079" s="268"/>
      <c r="K5079" s="270"/>
      <c r="L5079" s="270"/>
      <c r="M5079" s="270"/>
      <c r="N5079" s="270"/>
      <c r="O5079" s="268"/>
      <c r="P5079" s="268"/>
      <c r="Q5079" s="268"/>
      <c r="R5079" s="268"/>
      <c r="S5079" s="268"/>
      <c r="T5079" s="268"/>
      <c r="U5079" s="268"/>
      <c r="V5079" s="268"/>
      <c r="W5079" s="268"/>
      <c r="X5079" s="268"/>
      <c r="AC5079" s="268"/>
      <c r="AE5079" s="268"/>
      <c r="AF5079" s="268"/>
      <c r="AG5079" s="268"/>
      <c r="AH5079" s="268"/>
      <c r="AI5079" s="268"/>
      <c r="AM5079" s="268"/>
    </row>
    <row r="5080" spans="1:39" x14ac:dyDescent="0.25">
      <c r="A5080" s="268"/>
      <c r="B5080" s="268"/>
      <c r="C5080" s="268"/>
      <c r="D5080" s="268"/>
      <c r="E5080" s="268"/>
      <c r="F5080" s="268"/>
      <c r="G5080" s="271"/>
      <c r="H5080" s="268"/>
      <c r="I5080" s="268"/>
      <c r="K5080" s="270"/>
      <c r="L5080" s="270"/>
      <c r="M5080" s="270"/>
      <c r="N5080" s="270"/>
      <c r="O5080" s="268"/>
      <c r="P5080" s="268"/>
      <c r="Q5080" s="268"/>
      <c r="R5080" s="268"/>
      <c r="S5080" s="268"/>
      <c r="T5080" s="268"/>
      <c r="U5080" s="268"/>
      <c r="V5080" s="268"/>
      <c r="W5080" s="268"/>
      <c r="X5080" s="268"/>
      <c r="AC5080" s="268"/>
      <c r="AE5080" s="268"/>
      <c r="AF5080" s="268"/>
      <c r="AG5080" s="268"/>
      <c r="AH5080" s="268"/>
      <c r="AI5080" s="268"/>
      <c r="AM5080" s="268"/>
    </row>
    <row r="5081" spans="1:39" x14ac:dyDescent="0.25">
      <c r="A5081" s="268"/>
      <c r="B5081" s="268"/>
      <c r="C5081" s="268"/>
      <c r="D5081" s="268"/>
      <c r="E5081" s="268"/>
      <c r="F5081" s="268"/>
      <c r="G5081" s="271"/>
      <c r="H5081" s="268"/>
      <c r="K5081" s="270"/>
      <c r="L5081" s="270"/>
      <c r="M5081" s="270"/>
      <c r="N5081" s="270"/>
      <c r="O5081" s="268"/>
      <c r="P5081" s="268"/>
      <c r="Q5081" s="268"/>
      <c r="R5081" s="268"/>
      <c r="S5081" s="268"/>
      <c r="T5081" s="268"/>
      <c r="U5081" s="268"/>
      <c r="V5081" s="268"/>
      <c r="W5081" s="268"/>
      <c r="X5081" s="268"/>
      <c r="AC5081" s="268"/>
      <c r="AE5081" s="268"/>
      <c r="AF5081" s="268"/>
      <c r="AG5081" s="268"/>
      <c r="AH5081" s="268"/>
      <c r="AI5081" s="268"/>
      <c r="AM5081" s="268"/>
    </row>
    <row r="5082" spans="1:39" x14ac:dyDescent="0.25">
      <c r="A5082" s="268"/>
      <c r="B5082" s="268"/>
      <c r="C5082" s="268"/>
      <c r="D5082" s="268"/>
      <c r="E5082" s="268"/>
      <c r="F5082" s="268"/>
      <c r="G5082" s="271"/>
      <c r="H5082" s="268"/>
      <c r="K5082" s="270"/>
      <c r="L5082" s="270"/>
      <c r="M5082" s="270"/>
      <c r="N5082" s="270"/>
      <c r="O5082" s="268"/>
      <c r="P5082" s="268"/>
      <c r="Q5082" s="268"/>
      <c r="R5082" s="268"/>
      <c r="S5082" s="268"/>
      <c r="T5082" s="268"/>
      <c r="U5082" s="268"/>
      <c r="V5082" s="268"/>
      <c r="W5082" s="268"/>
      <c r="X5082" s="268"/>
      <c r="AC5082" s="268"/>
      <c r="AE5082" s="268"/>
      <c r="AF5082" s="268"/>
      <c r="AG5082" s="268"/>
      <c r="AH5082" s="268"/>
      <c r="AI5082" s="268"/>
      <c r="AM5082" s="268"/>
    </row>
    <row r="5083" spans="1:39" x14ac:dyDescent="0.25">
      <c r="A5083" s="268"/>
      <c r="B5083" s="268"/>
      <c r="C5083" s="268"/>
      <c r="D5083" s="268"/>
      <c r="E5083" s="268"/>
      <c r="F5083" s="268"/>
      <c r="G5083" s="271"/>
      <c r="H5083" s="268"/>
      <c r="K5083" s="270"/>
      <c r="L5083" s="270"/>
      <c r="M5083" s="270"/>
      <c r="N5083" s="270"/>
      <c r="O5083" s="268"/>
      <c r="P5083" s="268"/>
      <c r="Q5083" s="268"/>
      <c r="R5083" s="268"/>
      <c r="S5083" s="268"/>
      <c r="T5083" s="268"/>
      <c r="U5083" s="268"/>
      <c r="V5083" s="268"/>
      <c r="W5083" s="268"/>
      <c r="X5083" s="268"/>
      <c r="AC5083" s="268"/>
      <c r="AE5083" s="268"/>
      <c r="AF5083" s="268"/>
      <c r="AG5083" s="268"/>
      <c r="AH5083" s="268"/>
      <c r="AI5083" s="268"/>
      <c r="AM5083" s="268"/>
    </row>
    <row r="5084" spans="1:39" x14ac:dyDescent="0.25">
      <c r="A5084" s="268"/>
      <c r="B5084" s="268"/>
      <c r="C5084" s="268"/>
      <c r="D5084" s="268"/>
      <c r="E5084" s="268"/>
      <c r="F5084" s="268"/>
      <c r="G5084" s="271"/>
      <c r="H5084" s="268"/>
      <c r="I5084" s="2"/>
      <c r="K5084" s="270"/>
      <c r="L5084" s="270"/>
      <c r="M5084" s="270"/>
      <c r="N5084" s="270"/>
      <c r="O5084" s="268"/>
      <c r="P5084" s="268"/>
      <c r="Q5084" s="268"/>
      <c r="R5084" s="268"/>
      <c r="S5084" s="268"/>
      <c r="T5084" s="268"/>
      <c r="U5084" s="268"/>
      <c r="V5084" s="268"/>
      <c r="W5084" s="268"/>
      <c r="X5084" s="268"/>
      <c r="AC5084" s="268"/>
      <c r="AE5084" s="268"/>
      <c r="AF5084" s="268"/>
      <c r="AG5084" s="268"/>
      <c r="AH5084" s="268"/>
      <c r="AI5084" s="268"/>
      <c r="AM5084" s="268"/>
    </row>
    <row r="5085" spans="1:39" x14ac:dyDescent="0.25">
      <c r="A5085" s="268"/>
      <c r="B5085" s="268"/>
      <c r="C5085" s="268"/>
      <c r="D5085" s="268"/>
      <c r="E5085" s="268"/>
      <c r="F5085" s="268"/>
      <c r="G5085" s="271"/>
      <c r="H5085" s="268"/>
      <c r="K5085" s="270"/>
      <c r="L5085" s="270"/>
      <c r="M5085" s="270"/>
      <c r="N5085" s="270"/>
      <c r="O5085" s="268"/>
      <c r="P5085" s="268"/>
      <c r="Q5085" s="268"/>
      <c r="R5085" s="268"/>
      <c r="S5085" s="268"/>
      <c r="T5085" s="268"/>
      <c r="U5085" s="268"/>
      <c r="V5085" s="268"/>
      <c r="W5085" s="268"/>
      <c r="X5085" s="268"/>
      <c r="AC5085" s="268"/>
      <c r="AE5085" s="268"/>
      <c r="AF5085" s="268"/>
      <c r="AG5085" s="268"/>
      <c r="AH5085" s="268"/>
      <c r="AI5085" s="268"/>
      <c r="AM5085" s="268"/>
    </row>
    <row r="5086" spans="1:39" x14ac:dyDescent="0.25">
      <c r="A5086" s="268"/>
      <c r="B5086" s="268"/>
      <c r="C5086" s="268"/>
      <c r="D5086" s="268"/>
      <c r="E5086" s="268"/>
      <c r="F5086" s="268"/>
      <c r="G5086" s="271"/>
      <c r="H5086" s="268"/>
      <c r="I5086" s="2"/>
      <c r="K5086" s="270"/>
      <c r="L5086" s="270"/>
      <c r="M5086" s="270"/>
      <c r="N5086" s="270"/>
      <c r="O5086" s="268"/>
      <c r="P5086" s="268"/>
      <c r="Q5086" s="268"/>
      <c r="R5086" s="268"/>
      <c r="S5086" s="268"/>
      <c r="T5086" s="268"/>
      <c r="U5086" s="268"/>
      <c r="V5086" s="268"/>
      <c r="W5086" s="268"/>
      <c r="X5086" s="268"/>
      <c r="AC5086" s="268"/>
      <c r="AE5086" s="268"/>
      <c r="AF5086" s="268"/>
      <c r="AG5086" s="268"/>
      <c r="AH5086" s="268"/>
      <c r="AI5086" s="268"/>
      <c r="AM5086" s="268"/>
    </row>
    <row r="5087" spans="1:39" x14ac:dyDescent="0.25">
      <c r="A5087" s="268"/>
      <c r="B5087" s="268"/>
      <c r="C5087" s="268"/>
      <c r="D5087" s="268"/>
      <c r="E5087" s="268"/>
      <c r="F5087" s="268"/>
      <c r="G5087" s="271"/>
      <c r="H5087" s="268"/>
      <c r="K5087" s="270"/>
      <c r="L5087" s="270"/>
      <c r="M5087" s="270"/>
      <c r="N5087" s="270"/>
      <c r="O5087" s="268"/>
      <c r="P5087" s="268"/>
      <c r="Q5087" s="268"/>
      <c r="R5087" s="268"/>
      <c r="S5087" s="268"/>
      <c r="T5087" s="268"/>
      <c r="U5087" s="268"/>
      <c r="V5087" s="268"/>
      <c r="W5087" s="268"/>
      <c r="X5087" s="268"/>
      <c r="AC5087" s="268"/>
      <c r="AE5087" s="268"/>
      <c r="AF5087" s="268"/>
      <c r="AG5087" s="268"/>
      <c r="AH5087" s="268"/>
      <c r="AI5087" s="268"/>
      <c r="AM5087" s="268"/>
    </row>
    <row r="5088" spans="1:39" x14ac:dyDescent="0.25">
      <c r="A5088" s="268"/>
      <c r="B5088" s="268"/>
      <c r="C5088" s="268"/>
      <c r="D5088" s="268"/>
      <c r="E5088" s="268"/>
      <c r="F5088" s="268"/>
      <c r="G5088" s="271"/>
      <c r="H5088" s="268"/>
      <c r="K5088" s="270"/>
      <c r="L5088" s="270"/>
      <c r="M5088" s="270"/>
      <c r="N5088" s="270"/>
      <c r="O5088" s="268"/>
      <c r="P5088" s="268"/>
      <c r="Q5088" s="268"/>
      <c r="R5088" s="268"/>
      <c r="S5088" s="268"/>
      <c r="T5088" s="268"/>
      <c r="U5088" s="268"/>
      <c r="V5088" s="268"/>
      <c r="W5088" s="268"/>
      <c r="X5088" s="268"/>
      <c r="AC5088" s="268"/>
      <c r="AE5088" s="268"/>
      <c r="AF5088" s="268"/>
      <c r="AG5088" s="268"/>
      <c r="AH5088" s="268"/>
      <c r="AI5088" s="268"/>
      <c r="AM5088" s="268"/>
    </row>
    <row r="5089" spans="1:39" x14ac:dyDescent="0.25">
      <c r="A5089" s="268"/>
      <c r="B5089" s="268"/>
      <c r="C5089" s="268"/>
      <c r="D5089" s="268"/>
      <c r="E5089" s="268"/>
      <c r="F5089" s="268"/>
      <c r="G5089" s="271"/>
      <c r="H5089" s="268"/>
      <c r="K5089" s="270"/>
      <c r="L5089" s="270"/>
      <c r="M5089" s="270"/>
      <c r="N5089" s="270"/>
      <c r="O5089" s="268"/>
      <c r="P5089" s="268"/>
      <c r="Q5089" s="268"/>
      <c r="R5089" s="268"/>
      <c r="S5089" s="268"/>
      <c r="T5089" s="268"/>
      <c r="U5089" s="268"/>
      <c r="V5089" s="268"/>
      <c r="W5089" s="268"/>
      <c r="X5089" s="268"/>
      <c r="AC5089" s="268"/>
      <c r="AE5089" s="268"/>
      <c r="AF5089" s="268"/>
      <c r="AG5089" s="268"/>
      <c r="AH5089" s="268"/>
      <c r="AI5089" s="268"/>
      <c r="AM5089" s="268"/>
    </row>
    <row r="5090" spans="1:39" x14ac:dyDescent="0.25">
      <c r="A5090" s="268"/>
      <c r="B5090" s="268"/>
      <c r="C5090" s="268"/>
      <c r="D5090" s="268"/>
      <c r="E5090" s="268"/>
      <c r="F5090" s="268"/>
      <c r="G5090" s="271"/>
      <c r="H5090" s="268"/>
      <c r="I5090" s="268"/>
      <c r="K5090" s="270"/>
      <c r="L5090" s="270"/>
      <c r="M5090" s="270"/>
      <c r="N5090" s="270"/>
      <c r="O5090" s="268"/>
      <c r="P5090" s="268"/>
      <c r="Q5090" s="268"/>
      <c r="R5090" s="268"/>
      <c r="S5090" s="268"/>
      <c r="T5090" s="268"/>
      <c r="U5090" s="268"/>
      <c r="V5090" s="268"/>
      <c r="W5090" s="268"/>
      <c r="X5090" s="268"/>
      <c r="AC5090" s="268"/>
      <c r="AE5090" s="268"/>
      <c r="AF5090" s="268"/>
      <c r="AG5090" s="268"/>
      <c r="AH5090" s="268"/>
      <c r="AI5090" s="268"/>
      <c r="AM5090" s="268"/>
    </row>
    <row r="5091" spans="1:39" x14ac:dyDescent="0.25">
      <c r="A5091" s="268"/>
      <c r="B5091" s="268"/>
      <c r="C5091" s="268"/>
      <c r="D5091" s="268"/>
      <c r="E5091" s="268"/>
      <c r="F5091" s="268"/>
      <c r="G5091" s="271"/>
      <c r="H5091" s="268"/>
      <c r="J5091" s="268"/>
      <c r="K5091" s="270"/>
      <c r="L5091" s="270"/>
      <c r="M5091" s="270"/>
      <c r="N5091" s="270"/>
      <c r="O5091" s="268"/>
      <c r="P5091" s="268"/>
      <c r="Q5091" s="268"/>
      <c r="R5091" s="268"/>
      <c r="S5091" s="268"/>
      <c r="T5091" s="268"/>
      <c r="U5091" s="268"/>
      <c r="V5091" s="268"/>
      <c r="W5091" s="268"/>
      <c r="X5091" s="268"/>
      <c r="AC5091" s="268"/>
      <c r="AE5091" s="268"/>
      <c r="AF5091" s="268"/>
      <c r="AG5091" s="268"/>
      <c r="AH5091" s="268"/>
      <c r="AI5091" s="268"/>
      <c r="AM5091" s="268"/>
    </row>
    <row r="5092" spans="1:39" x14ac:dyDescent="0.25">
      <c r="A5092" s="268"/>
      <c r="B5092" s="268"/>
      <c r="C5092" s="268"/>
      <c r="D5092" s="268"/>
      <c r="E5092" s="268"/>
      <c r="F5092" s="268"/>
      <c r="G5092" s="271"/>
      <c r="H5092" s="268"/>
      <c r="J5092" s="268"/>
      <c r="K5092" s="270"/>
      <c r="L5092" s="270"/>
      <c r="M5092" s="270"/>
      <c r="N5092" s="270"/>
      <c r="O5092" s="268"/>
      <c r="P5092" s="268"/>
      <c r="Q5092" s="268"/>
      <c r="R5092" s="268"/>
      <c r="S5092" s="268"/>
      <c r="T5092" s="268"/>
      <c r="U5092" s="268"/>
      <c r="V5092" s="268"/>
      <c r="W5092" s="268"/>
      <c r="X5092" s="268"/>
      <c r="AC5092" s="268"/>
      <c r="AE5092" s="268"/>
      <c r="AF5092" s="268"/>
      <c r="AG5092" s="268"/>
      <c r="AH5092" s="268"/>
      <c r="AI5092" s="268"/>
      <c r="AM5092" s="268"/>
    </row>
    <row r="5093" spans="1:39" x14ac:dyDescent="0.25">
      <c r="A5093" s="268"/>
      <c r="B5093" s="268"/>
      <c r="C5093" s="268"/>
      <c r="D5093" s="268"/>
      <c r="E5093" s="268"/>
      <c r="F5093" s="268"/>
      <c r="G5093" s="271"/>
      <c r="H5093" s="268"/>
      <c r="J5093" s="268"/>
      <c r="K5093" s="270"/>
      <c r="L5093" s="270"/>
      <c r="M5093" s="270"/>
      <c r="N5093" s="270"/>
      <c r="O5093" s="268"/>
      <c r="P5093" s="268"/>
      <c r="Q5093" s="268"/>
      <c r="R5093" s="268"/>
      <c r="S5093" s="268"/>
      <c r="T5093" s="268"/>
      <c r="U5093" s="268"/>
      <c r="V5093" s="268"/>
      <c r="W5093" s="268"/>
      <c r="X5093" s="268"/>
      <c r="AC5093" s="268"/>
      <c r="AE5093" s="268"/>
      <c r="AF5093" s="268"/>
      <c r="AG5093" s="268"/>
      <c r="AH5093" s="268"/>
      <c r="AI5093" s="268"/>
      <c r="AM5093" s="268"/>
    </row>
    <row r="5094" spans="1:39" x14ac:dyDescent="0.25">
      <c r="A5094" s="268"/>
      <c r="B5094" s="268"/>
      <c r="C5094" s="268"/>
      <c r="D5094" s="268"/>
      <c r="E5094" s="268"/>
      <c r="F5094" s="268"/>
      <c r="G5094" s="271"/>
      <c r="H5094" s="268"/>
      <c r="J5094" s="268"/>
      <c r="K5094" s="270"/>
      <c r="L5094" s="270"/>
      <c r="M5094" s="270"/>
      <c r="N5094" s="270"/>
      <c r="O5094" s="268"/>
      <c r="P5094" s="268"/>
      <c r="Q5094" s="268"/>
      <c r="R5094" s="268"/>
      <c r="S5094" s="268"/>
      <c r="T5094" s="268"/>
      <c r="U5094" s="268"/>
      <c r="V5094" s="268"/>
      <c r="W5094" s="268"/>
      <c r="X5094" s="268"/>
      <c r="AC5094" s="268"/>
      <c r="AE5094" s="268"/>
      <c r="AF5094" s="268"/>
      <c r="AG5094" s="268"/>
      <c r="AH5094" s="268"/>
      <c r="AI5094" s="268"/>
      <c r="AM5094" s="268"/>
    </row>
    <row r="5095" spans="1:39" x14ac:dyDescent="0.25">
      <c r="A5095" s="268"/>
      <c r="B5095" s="268"/>
      <c r="C5095" s="268"/>
      <c r="D5095" s="268"/>
      <c r="E5095" s="268"/>
      <c r="F5095" s="268"/>
      <c r="G5095" s="271"/>
      <c r="H5095" s="268"/>
      <c r="K5095" s="270"/>
      <c r="L5095" s="270"/>
      <c r="M5095" s="270"/>
      <c r="N5095" s="270"/>
      <c r="O5095" s="268"/>
      <c r="P5095" s="268"/>
      <c r="Q5095" s="268"/>
      <c r="R5095" s="268"/>
      <c r="S5095" s="268"/>
      <c r="T5095" s="268"/>
      <c r="U5095" s="268"/>
      <c r="V5095" s="268"/>
      <c r="W5095" s="268"/>
      <c r="X5095" s="268"/>
      <c r="AC5095" s="268"/>
      <c r="AE5095" s="268"/>
      <c r="AF5095" s="268"/>
      <c r="AG5095" s="268"/>
      <c r="AH5095" s="268"/>
      <c r="AI5095" s="268"/>
      <c r="AM5095" s="268"/>
    </row>
    <row r="5096" spans="1:39" x14ac:dyDescent="0.25">
      <c r="A5096" s="268"/>
      <c r="B5096" s="268"/>
      <c r="C5096" s="268"/>
      <c r="D5096" s="268"/>
      <c r="E5096" s="268"/>
      <c r="F5096" s="268"/>
      <c r="G5096" s="271"/>
      <c r="H5096" s="268"/>
      <c r="K5096" s="270"/>
      <c r="L5096" s="270"/>
      <c r="M5096" s="270"/>
      <c r="N5096" s="270"/>
      <c r="O5096" s="268"/>
      <c r="P5096" s="268"/>
      <c r="Q5096" s="268"/>
      <c r="R5096" s="268"/>
      <c r="S5096" s="268"/>
      <c r="T5096" s="268"/>
      <c r="U5096" s="268"/>
      <c r="V5096" s="268"/>
      <c r="W5096" s="268"/>
      <c r="X5096" s="268"/>
      <c r="AC5096" s="268"/>
      <c r="AE5096" s="268"/>
      <c r="AF5096" s="268"/>
      <c r="AG5096" s="268"/>
      <c r="AH5096" s="268"/>
      <c r="AI5096" s="268"/>
      <c r="AM5096" s="268"/>
    </row>
    <row r="5097" spans="1:39" x14ac:dyDescent="0.25">
      <c r="A5097" s="268"/>
      <c r="B5097" s="268"/>
      <c r="C5097" s="268"/>
      <c r="D5097" s="268"/>
      <c r="E5097" s="268"/>
      <c r="F5097" s="268"/>
      <c r="G5097" s="271"/>
      <c r="H5097" s="268"/>
      <c r="K5097" s="270"/>
      <c r="L5097" s="270"/>
      <c r="M5097" s="270"/>
      <c r="N5097" s="270"/>
      <c r="O5097" s="268"/>
      <c r="P5097" s="268"/>
      <c r="Q5097" s="268"/>
      <c r="R5097" s="268"/>
      <c r="S5097" s="268"/>
      <c r="T5097" s="268"/>
      <c r="U5097" s="268"/>
      <c r="V5097" s="268"/>
      <c r="W5097" s="268"/>
      <c r="X5097" s="268"/>
      <c r="AC5097" s="268"/>
      <c r="AE5097" s="268"/>
      <c r="AF5097" s="268"/>
      <c r="AG5097" s="268"/>
      <c r="AH5097" s="268"/>
      <c r="AI5097" s="268"/>
      <c r="AM5097" s="268"/>
    </row>
    <row r="5098" spans="1:39" x14ac:dyDescent="0.25">
      <c r="A5098" s="268"/>
      <c r="B5098" s="268"/>
      <c r="C5098" s="268"/>
      <c r="D5098" s="268"/>
      <c r="E5098" s="268"/>
      <c r="F5098" s="268"/>
      <c r="G5098" s="271"/>
      <c r="H5098" s="268"/>
      <c r="K5098" s="270"/>
      <c r="L5098" s="270"/>
      <c r="M5098" s="270"/>
      <c r="N5098" s="270"/>
      <c r="O5098" s="268"/>
      <c r="P5098" s="268"/>
      <c r="Q5098" s="268"/>
      <c r="R5098" s="268"/>
      <c r="S5098" s="268"/>
      <c r="T5098" s="268"/>
      <c r="U5098" s="268"/>
      <c r="V5098" s="268"/>
      <c r="W5098" s="268"/>
      <c r="X5098" s="268"/>
      <c r="AC5098" s="268"/>
      <c r="AE5098" s="268"/>
      <c r="AF5098" s="268"/>
      <c r="AG5098" s="268"/>
      <c r="AH5098" s="268"/>
      <c r="AI5098" s="268"/>
      <c r="AM5098" s="268"/>
    </row>
    <row r="5099" spans="1:39" x14ac:dyDescent="0.25">
      <c r="A5099" s="268"/>
      <c r="B5099" s="268"/>
      <c r="C5099" s="268"/>
      <c r="D5099" s="268"/>
      <c r="E5099" s="268"/>
      <c r="F5099" s="268"/>
      <c r="G5099" s="271"/>
      <c r="H5099" s="268"/>
      <c r="K5099" s="270"/>
      <c r="L5099" s="270"/>
      <c r="M5099" s="270"/>
      <c r="N5099" s="270"/>
      <c r="O5099" s="268"/>
      <c r="P5099" s="268"/>
      <c r="Q5099" s="268"/>
      <c r="R5099" s="268"/>
      <c r="S5099" s="268"/>
      <c r="T5099" s="268"/>
      <c r="U5099" s="268"/>
      <c r="V5099" s="268"/>
      <c r="W5099" s="268"/>
      <c r="X5099" s="268"/>
      <c r="AC5099" s="268"/>
      <c r="AE5099" s="268"/>
      <c r="AF5099" s="268"/>
      <c r="AG5099" s="268"/>
      <c r="AH5099" s="268"/>
      <c r="AI5099" s="268"/>
      <c r="AM5099" s="268"/>
    </row>
    <row r="5100" spans="1:39" x14ac:dyDescent="0.25">
      <c r="A5100" s="268"/>
      <c r="B5100" s="268"/>
      <c r="C5100" s="268"/>
      <c r="D5100" s="268"/>
      <c r="E5100" s="268"/>
      <c r="F5100" s="268"/>
      <c r="G5100" s="271"/>
      <c r="H5100" s="268"/>
      <c r="J5100" s="2"/>
      <c r="K5100" s="270"/>
      <c r="L5100" s="270"/>
      <c r="M5100" s="270"/>
      <c r="N5100" s="270"/>
      <c r="O5100" s="268"/>
      <c r="P5100" s="268"/>
      <c r="Q5100" s="268"/>
      <c r="R5100" s="268"/>
      <c r="S5100" s="268"/>
      <c r="T5100" s="268"/>
      <c r="U5100" s="268"/>
      <c r="V5100" s="268"/>
      <c r="W5100" s="268"/>
      <c r="X5100" s="268"/>
      <c r="AC5100" s="268"/>
      <c r="AE5100" s="268"/>
      <c r="AF5100" s="268"/>
      <c r="AG5100" s="268"/>
      <c r="AH5100" s="268"/>
      <c r="AI5100" s="268"/>
      <c r="AM5100" s="268"/>
    </row>
    <row r="5101" spans="1:39" x14ac:dyDescent="0.25">
      <c r="A5101" s="268"/>
      <c r="B5101" s="268"/>
      <c r="C5101" s="268"/>
      <c r="D5101" s="268"/>
      <c r="E5101" s="268"/>
      <c r="F5101" s="268"/>
      <c r="G5101" s="271"/>
      <c r="H5101" s="268"/>
      <c r="I5101" s="2"/>
      <c r="K5101" s="270"/>
      <c r="L5101" s="270"/>
      <c r="M5101" s="270"/>
      <c r="N5101" s="270"/>
      <c r="O5101" s="268"/>
      <c r="P5101" s="268"/>
      <c r="Q5101" s="268"/>
      <c r="R5101" s="268"/>
      <c r="S5101" s="268"/>
      <c r="T5101" s="268"/>
      <c r="U5101" s="268"/>
      <c r="V5101" s="268"/>
      <c r="W5101" s="268"/>
      <c r="X5101" s="268"/>
      <c r="AC5101" s="268"/>
      <c r="AE5101" s="268"/>
      <c r="AF5101" s="268"/>
      <c r="AG5101" s="268"/>
      <c r="AH5101" s="268"/>
      <c r="AI5101" s="268"/>
      <c r="AM5101" s="268"/>
    </row>
    <row r="5102" spans="1:39" x14ac:dyDescent="0.25">
      <c r="A5102" s="268"/>
      <c r="B5102" s="268"/>
      <c r="C5102" s="268"/>
      <c r="D5102" s="268"/>
      <c r="E5102" s="268"/>
      <c r="F5102" s="268"/>
      <c r="G5102" s="271"/>
      <c r="H5102" s="268"/>
      <c r="I5102" s="2"/>
      <c r="K5102" s="270"/>
      <c r="L5102" s="270"/>
      <c r="M5102" s="270"/>
      <c r="N5102" s="270"/>
      <c r="O5102" s="268"/>
      <c r="P5102" s="268"/>
      <c r="Q5102" s="268"/>
      <c r="R5102" s="268"/>
      <c r="S5102" s="268"/>
      <c r="T5102" s="268"/>
      <c r="U5102" s="268"/>
      <c r="V5102" s="268"/>
      <c r="W5102" s="268"/>
      <c r="X5102" s="268"/>
      <c r="AC5102" s="268"/>
      <c r="AE5102" s="268"/>
      <c r="AF5102" s="268"/>
      <c r="AG5102" s="268"/>
      <c r="AH5102" s="268"/>
      <c r="AI5102" s="268"/>
      <c r="AM5102" s="268"/>
    </row>
    <row r="5103" spans="1:39" x14ac:dyDescent="0.25">
      <c r="A5103" s="268"/>
      <c r="B5103" s="268"/>
      <c r="C5103" s="268"/>
      <c r="D5103" s="268"/>
      <c r="E5103" s="268"/>
      <c r="F5103" s="268"/>
      <c r="G5103" s="271"/>
      <c r="H5103" s="268"/>
      <c r="I5103" s="2"/>
      <c r="K5103" s="270"/>
      <c r="L5103" s="270"/>
      <c r="M5103" s="270"/>
      <c r="N5103" s="270"/>
      <c r="O5103" s="268"/>
      <c r="P5103" s="268"/>
      <c r="Q5103" s="268"/>
      <c r="R5103" s="268"/>
      <c r="S5103" s="268"/>
      <c r="T5103" s="268"/>
      <c r="U5103" s="268"/>
      <c r="V5103" s="268"/>
      <c r="W5103" s="268"/>
      <c r="X5103" s="268"/>
      <c r="AC5103" s="268"/>
      <c r="AE5103" s="268"/>
      <c r="AF5103" s="268"/>
      <c r="AG5103" s="268"/>
      <c r="AH5103" s="268"/>
      <c r="AI5103" s="268"/>
      <c r="AM5103" s="268"/>
    </row>
    <row r="5104" spans="1:39" x14ac:dyDescent="0.25">
      <c r="A5104" s="268"/>
      <c r="B5104" s="268"/>
      <c r="C5104" s="268"/>
      <c r="D5104" s="268"/>
      <c r="E5104" s="268"/>
      <c r="F5104" s="268"/>
      <c r="G5104" s="271"/>
      <c r="H5104" s="268"/>
      <c r="I5104" s="2"/>
      <c r="K5104" s="270"/>
      <c r="L5104" s="270"/>
      <c r="M5104" s="270"/>
      <c r="N5104" s="270"/>
      <c r="O5104" s="268"/>
      <c r="P5104" s="268"/>
      <c r="Q5104" s="268"/>
      <c r="R5104" s="268"/>
      <c r="S5104" s="268"/>
      <c r="T5104" s="268"/>
      <c r="U5104" s="268"/>
      <c r="V5104" s="268"/>
      <c r="W5104" s="268"/>
      <c r="X5104" s="268"/>
      <c r="AC5104" s="268"/>
      <c r="AE5104" s="268"/>
      <c r="AF5104" s="268"/>
      <c r="AG5104" s="268"/>
      <c r="AH5104" s="268"/>
      <c r="AI5104" s="268"/>
      <c r="AM5104" s="268"/>
    </row>
    <row r="5105" spans="1:39" x14ac:dyDescent="0.25">
      <c r="A5105" s="268"/>
      <c r="B5105" s="268"/>
      <c r="C5105" s="268"/>
      <c r="D5105" s="268"/>
      <c r="E5105" s="268"/>
      <c r="F5105" s="268"/>
      <c r="G5105" s="271"/>
      <c r="H5105" s="268"/>
      <c r="I5105" s="2"/>
      <c r="K5105" s="270"/>
      <c r="L5105" s="270"/>
      <c r="M5105" s="270"/>
      <c r="N5105" s="270"/>
      <c r="O5105" s="268"/>
      <c r="P5105" s="268"/>
      <c r="Q5105" s="268"/>
      <c r="R5105" s="268"/>
      <c r="S5105" s="268"/>
      <c r="T5105" s="268"/>
      <c r="U5105" s="268"/>
      <c r="V5105" s="268"/>
      <c r="W5105" s="268"/>
      <c r="X5105" s="268"/>
      <c r="AC5105" s="268"/>
      <c r="AE5105" s="268"/>
      <c r="AF5105" s="268"/>
      <c r="AG5105" s="268"/>
      <c r="AH5105" s="268"/>
      <c r="AI5105" s="268"/>
      <c r="AM5105" s="268"/>
    </row>
    <row r="5106" spans="1:39" x14ac:dyDescent="0.25">
      <c r="A5106" s="268"/>
      <c r="B5106" s="268"/>
      <c r="C5106" s="268"/>
      <c r="D5106" s="268"/>
      <c r="E5106" s="268"/>
      <c r="F5106" s="268"/>
      <c r="G5106" s="271"/>
      <c r="H5106" s="268"/>
      <c r="I5106" s="2"/>
      <c r="K5106" s="270"/>
      <c r="L5106" s="270"/>
      <c r="M5106" s="270"/>
      <c r="N5106" s="270"/>
      <c r="O5106" s="268"/>
      <c r="P5106" s="268"/>
      <c r="Q5106" s="268"/>
      <c r="R5106" s="268"/>
      <c r="S5106" s="268"/>
      <c r="T5106" s="268"/>
      <c r="U5106" s="268"/>
      <c r="V5106" s="268"/>
      <c r="W5106" s="268"/>
      <c r="X5106" s="268"/>
      <c r="AC5106" s="268"/>
      <c r="AE5106" s="268"/>
      <c r="AF5106" s="268"/>
      <c r="AG5106" s="268"/>
      <c r="AH5106" s="268"/>
      <c r="AI5106" s="268"/>
      <c r="AM5106" s="268"/>
    </row>
    <row r="5107" spans="1:39" x14ac:dyDescent="0.25">
      <c r="A5107" s="268"/>
      <c r="B5107" s="268"/>
      <c r="C5107" s="268"/>
      <c r="D5107" s="268"/>
      <c r="E5107" s="268"/>
      <c r="F5107" s="268"/>
      <c r="G5107" s="271"/>
      <c r="H5107" s="268"/>
      <c r="I5107" s="2"/>
      <c r="K5107" s="270"/>
      <c r="L5107" s="270"/>
      <c r="M5107" s="270"/>
      <c r="N5107" s="270"/>
      <c r="O5107" s="268"/>
      <c r="P5107" s="268"/>
      <c r="Q5107" s="268"/>
      <c r="R5107" s="268"/>
      <c r="S5107" s="268"/>
      <c r="T5107" s="268"/>
      <c r="U5107" s="268"/>
      <c r="V5107" s="268"/>
      <c r="W5107" s="268"/>
      <c r="X5107" s="268"/>
      <c r="AC5107" s="268"/>
      <c r="AE5107" s="268"/>
      <c r="AF5107" s="268"/>
      <c r="AG5107" s="268"/>
      <c r="AH5107" s="268"/>
      <c r="AI5107" s="268"/>
      <c r="AM5107" s="268"/>
    </row>
    <row r="5108" spans="1:39" x14ac:dyDescent="0.25">
      <c r="A5108" s="268"/>
      <c r="B5108" s="268"/>
      <c r="C5108" s="268"/>
      <c r="D5108" s="268"/>
      <c r="E5108" s="268"/>
      <c r="F5108" s="268"/>
      <c r="G5108" s="271"/>
      <c r="H5108" s="268"/>
      <c r="I5108" s="2"/>
      <c r="K5108" s="270"/>
      <c r="L5108" s="270"/>
      <c r="M5108" s="270"/>
      <c r="N5108" s="270"/>
      <c r="O5108" s="268"/>
      <c r="P5108" s="268"/>
      <c r="Q5108" s="268"/>
      <c r="R5108" s="268"/>
      <c r="S5108" s="268"/>
      <c r="T5108" s="268"/>
      <c r="U5108" s="268"/>
      <c r="V5108" s="268"/>
      <c r="W5108" s="268"/>
      <c r="X5108" s="268"/>
      <c r="AC5108" s="268"/>
      <c r="AE5108" s="268"/>
      <c r="AF5108" s="268"/>
      <c r="AG5108" s="268"/>
      <c r="AH5108" s="268"/>
      <c r="AI5108" s="268"/>
      <c r="AM5108" s="268"/>
    </row>
    <row r="5109" spans="1:39" x14ac:dyDescent="0.25">
      <c r="A5109" s="268"/>
      <c r="B5109" s="268"/>
      <c r="C5109" s="268"/>
      <c r="D5109" s="268"/>
      <c r="E5109" s="268"/>
      <c r="F5109" s="268"/>
      <c r="G5109" s="271"/>
      <c r="H5109" s="268"/>
      <c r="I5109" s="2"/>
      <c r="K5109" s="270"/>
      <c r="L5109" s="270"/>
      <c r="M5109" s="270"/>
      <c r="N5109" s="270"/>
      <c r="O5109" s="268"/>
      <c r="P5109" s="268"/>
      <c r="Q5109" s="268"/>
      <c r="R5109" s="268"/>
      <c r="S5109" s="268"/>
      <c r="T5109" s="268"/>
      <c r="U5109" s="268"/>
      <c r="V5109" s="268"/>
      <c r="W5109" s="268"/>
      <c r="X5109" s="268"/>
      <c r="AC5109" s="268"/>
      <c r="AE5109" s="268"/>
      <c r="AF5109" s="268"/>
      <c r="AG5109" s="268"/>
      <c r="AH5109" s="268"/>
      <c r="AI5109" s="268"/>
      <c r="AM5109" s="268"/>
    </row>
    <row r="5110" spans="1:39" x14ac:dyDescent="0.25">
      <c r="A5110" s="268"/>
      <c r="B5110" s="268"/>
      <c r="C5110" s="268"/>
      <c r="D5110" s="268"/>
      <c r="E5110" s="268"/>
      <c r="F5110" s="268"/>
      <c r="G5110" s="271"/>
      <c r="H5110" s="268"/>
      <c r="I5110" s="2"/>
      <c r="K5110" s="270"/>
      <c r="L5110" s="270"/>
      <c r="M5110" s="270"/>
      <c r="N5110" s="270"/>
      <c r="O5110" s="268"/>
      <c r="P5110" s="268"/>
      <c r="Q5110" s="268"/>
      <c r="R5110" s="268"/>
      <c r="S5110" s="268"/>
      <c r="T5110" s="268"/>
      <c r="U5110" s="268"/>
      <c r="V5110" s="268"/>
      <c r="W5110" s="268"/>
      <c r="X5110" s="268"/>
      <c r="AC5110" s="268"/>
      <c r="AE5110" s="268"/>
      <c r="AF5110" s="268"/>
      <c r="AG5110" s="268"/>
      <c r="AH5110" s="268"/>
      <c r="AI5110" s="268"/>
      <c r="AM5110" s="268"/>
    </row>
    <row r="5111" spans="1:39" x14ac:dyDescent="0.25">
      <c r="A5111" s="268"/>
      <c r="B5111" s="268"/>
      <c r="C5111" s="268"/>
      <c r="D5111" s="268"/>
      <c r="E5111" s="268"/>
      <c r="F5111" s="268"/>
      <c r="G5111" s="271"/>
      <c r="H5111" s="268"/>
      <c r="K5111" s="270"/>
      <c r="L5111" s="270"/>
      <c r="M5111" s="270"/>
      <c r="N5111" s="270"/>
      <c r="O5111" s="268"/>
      <c r="P5111" s="268"/>
      <c r="Q5111" s="268"/>
      <c r="R5111" s="268"/>
      <c r="S5111" s="268"/>
      <c r="T5111" s="268"/>
      <c r="U5111" s="268"/>
      <c r="V5111" s="268"/>
      <c r="W5111" s="268"/>
      <c r="X5111" s="268"/>
      <c r="AC5111" s="268"/>
      <c r="AE5111" s="268"/>
      <c r="AF5111" s="268"/>
      <c r="AG5111" s="268"/>
      <c r="AH5111" s="268"/>
      <c r="AI5111" s="268"/>
      <c r="AM5111" s="268"/>
    </row>
    <row r="5112" spans="1:39" x14ac:dyDescent="0.25">
      <c r="A5112" s="268"/>
      <c r="B5112" s="268"/>
      <c r="C5112" s="268"/>
      <c r="D5112" s="268"/>
      <c r="E5112" s="268"/>
      <c r="F5112" s="268"/>
      <c r="G5112" s="271"/>
      <c r="H5112" s="268"/>
      <c r="K5112" s="270"/>
      <c r="L5112" s="270"/>
      <c r="M5112" s="270"/>
      <c r="N5112" s="270"/>
      <c r="O5112" s="268"/>
      <c r="P5112" s="268"/>
      <c r="Q5112" s="268"/>
      <c r="R5112" s="268"/>
      <c r="S5112" s="268"/>
      <c r="T5112" s="268"/>
      <c r="U5112" s="268"/>
      <c r="V5112" s="268"/>
      <c r="W5112" s="268"/>
      <c r="X5112" s="268"/>
      <c r="AC5112" s="268"/>
      <c r="AE5112" s="268"/>
      <c r="AF5112" s="268"/>
      <c r="AG5112" s="268"/>
      <c r="AH5112" s="268"/>
      <c r="AI5112" s="268"/>
      <c r="AM5112" s="268"/>
    </row>
    <row r="5113" spans="1:39" x14ac:dyDescent="0.25">
      <c r="A5113" s="268"/>
      <c r="B5113" s="268"/>
      <c r="C5113" s="268"/>
      <c r="D5113" s="268"/>
      <c r="E5113" s="268"/>
      <c r="F5113" s="268"/>
      <c r="G5113" s="271"/>
      <c r="H5113" s="268"/>
      <c r="I5113" s="2"/>
      <c r="K5113" s="270"/>
      <c r="L5113" s="270"/>
      <c r="M5113" s="270"/>
      <c r="N5113" s="270"/>
      <c r="O5113" s="268"/>
      <c r="P5113" s="268"/>
      <c r="Q5113" s="268"/>
      <c r="R5113" s="268"/>
      <c r="S5113" s="268"/>
      <c r="T5113" s="268"/>
      <c r="U5113" s="268"/>
      <c r="V5113" s="268"/>
      <c r="W5113" s="268"/>
      <c r="X5113" s="268"/>
      <c r="AC5113" s="268"/>
      <c r="AE5113" s="268"/>
      <c r="AF5113" s="268"/>
      <c r="AG5113" s="268"/>
      <c r="AH5113" s="268"/>
      <c r="AI5113" s="268"/>
      <c r="AM5113" s="268"/>
    </row>
    <row r="5114" spans="1:39" x14ac:dyDescent="0.25">
      <c r="A5114" s="268"/>
      <c r="B5114" s="268"/>
      <c r="C5114" s="268"/>
      <c r="D5114" s="268"/>
      <c r="E5114" s="268"/>
      <c r="F5114" s="268"/>
      <c r="G5114" s="271"/>
      <c r="H5114" s="268"/>
      <c r="I5114" s="268"/>
      <c r="K5114" s="270"/>
      <c r="L5114" s="270"/>
      <c r="M5114" s="270"/>
      <c r="N5114" s="270"/>
      <c r="O5114" s="268"/>
      <c r="P5114" s="268"/>
      <c r="Q5114" s="268"/>
      <c r="R5114" s="268"/>
      <c r="S5114" s="268"/>
      <c r="T5114" s="268"/>
      <c r="U5114" s="268"/>
      <c r="V5114" s="268"/>
      <c r="W5114" s="268"/>
      <c r="X5114" s="268"/>
      <c r="AC5114" s="268"/>
      <c r="AE5114" s="268"/>
      <c r="AF5114" s="268"/>
      <c r="AG5114" s="268"/>
      <c r="AH5114" s="268"/>
      <c r="AI5114" s="268"/>
      <c r="AM5114" s="268"/>
    </row>
    <row r="5115" spans="1:39" x14ac:dyDescent="0.25">
      <c r="A5115" s="268"/>
      <c r="B5115" s="268"/>
      <c r="C5115" s="268"/>
      <c r="D5115" s="268"/>
      <c r="E5115" s="268"/>
      <c r="F5115" s="268"/>
      <c r="G5115" s="271"/>
      <c r="H5115" s="268"/>
      <c r="I5115" s="268"/>
      <c r="K5115" s="270"/>
      <c r="L5115" s="270"/>
      <c r="M5115" s="270"/>
      <c r="N5115" s="270"/>
      <c r="O5115" s="268"/>
      <c r="P5115" s="268"/>
      <c r="Q5115" s="268"/>
      <c r="R5115" s="268"/>
      <c r="S5115" s="268"/>
      <c r="T5115" s="268"/>
      <c r="U5115" s="268"/>
      <c r="V5115" s="268"/>
      <c r="W5115" s="268"/>
      <c r="X5115" s="268"/>
      <c r="AC5115" s="268"/>
      <c r="AE5115" s="268"/>
      <c r="AF5115" s="268"/>
      <c r="AG5115" s="268"/>
      <c r="AH5115" s="268"/>
      <c r="AI5115" s="268"/>
      <c r="AM5115" s="268"/>
    </row>
    <row r="5116" spans="1:39" x14ac:dyDescent="0.25">
      <c r="A5116" s="268"/>
      <c r="B5116" s="268"/>
      <c r="C5116" s="268"/>
      <c r="D5116" s="268"/>
      <c r="E5116" s="268"/>
      <c r="F5116" s="268"/>
      <c r="G5116" s="271"/>
      <c r="H5116" s="268"/>
      <c r="I5116" s="268"/>
      <c r="K5116" s="270"/>
      <c r="L5116" s="270"/>
      <c r="M5116" s="270"/>
      <c r="N5116" s="270"/>
      <c r="O5116" s="268"/>
      <c r="P5116" s="268"/>
      <c r="Q5116" s="268"/>
      <c r="R5116" s="268"/>
      <c r="S5116" s="268"/>
      <c r="T5116" s="268"/>
      <c r="U5116" s="268"/>
      <c r="V5116" s="268"/>
      <c r="W5116" s="268"/>
      <c r="X5116" s="268"/>
      <c r="AC5116" s="268"/>
      <c r="AE5116" s="268"/>
      <c r="AF5116" s="268"/>
      <c r="AG5116" s="268"/>
      <c r="AH5116" s="268"/>
      <c r="AI5116" s="268"/>
      <c r="AM5116" s="268"/>
    </row>
    <row r="5117" spans="1:39" x14ac:dyDescent="0.25">
      <c r="A5117" s="268"/>
      <c r="B5117" s="268"/>
      <c r="C5117" s="268"/>
      <c r="D5117" s="268"/>
      <c r="E5117" s="268"/>
      <c r="F5117" s="268"/>
      <c r="G5117" s="271"/>
      <c r="H5117" s="268"/>
      <c r="I5117" s="268"/>
      <c r="K5117" s="270"/>
      <c r="L5117" s="270"/>
      <c r="M5117" s="270"/>
      <c r="N5117" s="270"/>
      <c r="O5117" s="268"/>
      <c r="P5117" s="268"/>
      <c r="Q5117" s="268"/>
      <c r="R5117" s="268"/>
      <c r="S5117" s="268"/>
      <c r="T5117" s="268"/>
      <c r="U5117" s="268"/>
      <c r="V5117" s="268"/>
      <c r="W5117" s="268"/>
      <c r="X5117" s="268"/>
      <c r="AC5117" s="268"/>
      <c r="AE5117" s="268"/>
      <c r="AF5117" s="268"/>
      <c r="AG5117" s="268"/>
      <c r="AH5117" s="268"/>
      <c r="AI5117" s="268"/>
      <c r="AM5117" s="268"/>
    </row>
    <row r="5118" spans="1:39" x14ac:dyDescent="0.25">
      <c r="A5118" s="268"/>
      <c r="B5118" s="268"/>
      <c r="C5118" s="268"/>
      <c r="D5118" s="268"/>
      <c r="E5118" s="268"/>
      <c r="F5118" s="268"/>
      <c r="G5118" s="271"/>
      <c r="H5118" s="268"/>
      <c r="I5118" s="268"/>
      <c r="K5118" s="270"/>
      <c r="L5118" s="270"/>
      <c r="M5118" s="270"/>
      <c r="N5118" s="270"/>
      <c r="O5118" s="268"/>
      <c r="P5118" s="268"/>
      <c r="Q5118" s="268"/>
      <c r="R5118" s="268"/>
      <c r="S5118" s="268"/>
      <c r="T5118" s="268"/>
      <c r="U5118" s="268"/>
      <c r="V5118" s="268"/>
      <c r="W5118" s="268"/>
      <c r="X5118" s="268"/>
      <c r="AC5118" s="268"/>
      <c r="AE5118" s="268"/>
      <c r="AF5118" s="268"/>
      <c r="AG5118" s="268"/>
      <c r="AH5118" s="268"/>
      <c r="AI5118" s="268"/>
      <c r="AM5118" s="268"/>
    </row>
    <row r="5119" spans="1:39" x14ac:dyDescent="0.25">
      <c r="A5119" s="268"/>
      <c r="B5119" s="268"/>
      <c r="C5119" s="268"/>
      <c r="D5119" s="268"/>
      <c r="E5119" s="268"/>
      <c r="F5119" s="268"/>
      <c r="G5119" s="271"/>
      <c r="H5119" s="268"/>
      <c r="I5119" s="268"/>
      <c r="K5119" s="270"/>
      <c r="L5119" s="270"/>
      <c r="M5119" s="270"/>
      <c r="N5119" s="270"/>
      <c r="O5119" s="268"/>
      <c r="P5119" s="268"/>
      <c r="Q5119" s="268"/>
      <c r="R5119" s="268"/>
      <c r="S5119" s="268"/>
      <c r="T5119" s="268"/>
      <c r="U5119" s="268"/>
      <c r="V5119" s="268"/>
      <c r="W5119" s="268"/>
      <c r="X5119" s="268"/>
      <c r="AC5119" s="268"/>
      <c r="AE5119" s="268"/>
      <c r="AF5119" s="268"/>
      <c r="AG5119" s="268"/>
      <c r="AH5119" s="268"/>
      <c r="AI5119" s="268"/>
      <c r="AM5119" s="268"/>
    </row>
    <row r="5120" spans="1:39" x14ac:dyDescent="0.25">
      <c r="A5120" s="268"/>
      <c r="B5120" s="268"/>
      <c r="C5120" s="268"/>
      <c r="D5120" s="268"/>
      <c r="E5120" s="268"/>
      <c r="F5120" s="268"/>
      <c r="G5120" s="271"/>
      <c r="H5120" s="268"/>
      <c r="I5120" s="268"/>
      <c r="K5120" s="270"/>
      <c r="L5120" s="270"/>
      <c r="M5120" s="270"/>
      <c r="N5120" s="270"/>
      <c r="O5120" s="268"/>
      <c r="P5120" s="268"/>
      <c r="Q5120" s="268"/>
      <c r="R5120" s="268"/>
      <c r="S5120" s="268"/>
      <c r="T5120" s="268"/>
      <c r="U5120" s="268"/>
      <c r="V5120" s="268"/>
      <c r="W5120" s="268"/>
      <c r="X5120" s="268"/>
      <c r="AC5120" s="268"/>
      <c r="AE5120" s="268"/>
      <c r="AF5120" s="268"/>
      <c r="AG5120" s="268"/>
      <c r="AH5120" s="268"/>
      <c r="AI5120" s="268"/>
      <c r="AM5120" s="268"/>
    </row>
    <row r="5121" spans="1:39" x14ac:dyDescent="0.25">
      <c r="A5121" s="268"/>
      <c r="B5121" s="268"/>
      <c r="C5121" s="268"/>
      <c r="D5121" s="268"/>
      <c r="E5121" s="268"/>
      <c r="F5121" s="268"/>
      <c r="G5121" s="271"/>
      <c r="H5121" s="268"/>
      <c r="I5121" s="268"/>
      <c r="K5121" s="270"/>
      <c r="L5121" s="270"/>
      <c r="M5121" s="270"/>
      <c r="N5121" s="270"/>
      <c r="O5121" s="268"/>
      <c r="P5121" s="268"/>
      <c r="Q5121" s="268"/>
      <c r="R5121" s="268"/>
      <c r="S5121" s="268"/>
      <c r="T5121" s="268"/>
      <c r="U5121" s="268"/>
      <c r="V5121" s="268"/>
      <c r="W5121" s="268"/>
      <c r="X5121" s="268"/>
      <c r="AC5121" s="268"/>
      <c r="AE5121" s="268"/>
      <c r="AF5121" s="268"/>
      <c r="AG5121" s="268"/>
      <c r="AH5121" s="268"/>
      <c r="AI5121" s="268"/>
      <c r="AM5121" s="268"/>
    </row>
    <row r="5122" spans="1:39" x14ac:dyDescent="0.25">
      <c r="A5122" s="268"/>
      <c r="B5122" s="268"/>
      <c r="C5122" s="268"/>
      <c r="D5122" s="268"/>
      <c r="E5122" s="268"/>
      <c r="F5122" s="268"/>
      <c r="G5122" s="271"/>
      <c r="H5122" s="268"/>
      <c r="I5122" s="268"/>
      <c r="K5122" s="270"/>
      <c r="L5122" s="270"/>
      <c r="M5122" s="270"/>
      <c r="N5122" s="270"/>
      <c r="O5122" s="268"/>
      <c r="P5122" s="268"/>
      <c r="Q5122" s="268"/>
      <c r="R5122" s="268"/>
      <c r="S5122" s="268"/>
      <c r="T5122" s="268"/>
      <c r="U5122" s="268"/>
      <c r="V5122" s="268"/>
      <c r="W5122" s="268"/>
      <c r="X5122" s="268"/>
      <c r="AC5122" s="268"/>
      <c r="AE5122" s="268"/>
      <c r="AF5122" s="268"/>
      <c r="AG5122" s="268"/>
      <c r="AH5122" s="268"/>
      <c r="AI5122" s="268"/>
      <c r="AM5122" s="268"/>
    </row>
    <row r="5123" spans="1:39" x14ac:dyDescent="0.25">
      <c r="A5123" s="268"/>
      <c r="B5123" s="268"/>
      <c r="C5123" s="268"/>
      <c r="D5123" s="268"/>
      <c r="E5123" s="268"/>
      <c r="F5123" s="268"/>
      <c r="G5123" s="271"/>
      <c r="H5123" s="268"/>
      <c r="I5123" s="268"/>
      <c r="K5123" s="270"/>
      <c r="L5123" s="270"/>
      <c r="M5123" s="270"/>
      <c r="N5123" s="270"/>
      <c r="O5123" s="268"/>
      <c r="P5123" s="268"/>
      <c r="Q5123" s="268"/>
      <c r="R5123" s="268"/>
      <c r="S5123" s="268"/>
      <c r="T5123" s="268"/>
      <c r="U5123" s="268"/>
      <c r="V5123" s="268"/>
      <c r="W5123" s="268"/>
      <c r="X5123" s="268"/>
      <c r="AC5123" s="268"/>
      <c r="AE5123" s="268"/>
      <c r="AF5123" s="268"/>
      <c r="AG5123" s="268"/>
      <c r="AH5123" s="268"/>
      <c r="AI5123" s="268"/>
      <c r="AM5123" s="268"/>
    </row>
    <row r="5124" spans="1:39" x14ac:dyDescent="0.25">
      <c r="A5124" s="268"/>
      <c r="B5124" s="268"/>
      <c r="C5124" s="268"/>
      <c r="D5124" s="268"/>
      <c r="E5124" s="268"/>
      <c r="F5124" s="268"/>
      <c r="G5124" s="271"/>
      <c r="H5124" s="268"/>
      <c r="I5124" s="268"/>
      <c r="K5124" s="270"/>
      <c r="L5124" s="270"/>
      <c r="M5124" s="270"/>
      <c r="N5124" s="270"/>
      <c r="O5124" s="268"/>
      <c r="P5124" s="268"/>
      <c r="Q5124" s="268"/>
      <c r="R5124" s="268"/>
      <c r="S5124" s="268"/>
      <c r="T5124" s="268"/>
      <c r="U5124" s="268"/>
      <c r="V5124" s="268"/>
      <c r="W5124" s="268"/>
      <c r="X5124" s="268"/>
      <c r="AC5124" s="268"/>
      <c r="AE5124" s="268"/>
      <c r="AF5124" s="268"/>
      <c r="AG5124" s="268"/>
      <c r="AH5124" s="268"/>
      <c r="AI5124" s="268"/>
      <c r="AM5124" s="268"/>
    </row>
    <row r="5125" spans="1:39" x14ac:dyDescent="0.25">
      <c r="A5125" s="268"/>
      <c r="B5125" s="268"/>
      <c r="C5125" s="268"/>
      <c r="D5125" s="268"/>
      <c r="E5125" s="268"/>
      <c r="F5125" s="268"/>
      <c r="G5125" s="271"/>
      <c r="H5125" s="268"/>
      <c r="I5125" s="268"/>
      <c r="K5125" s="270"/>
      <c r="L5125" s="270"/>
      <c r="M5125" s="270"/>
      <c r="N5125" s="270"/>
      <c r="O5125" s="268"/>
      <c r="P5125" s="268"/>
      <c r="Q5125" s="268"/>
      <c r="R5125" s="268"/>
      <c r="S5125" s="268"/>
      <c r="T5125" s="268"/>
      <c r="U5125" s="268"/>
      <c r="V5125" s="268"/>
      <c r="W5125" s="268"/>
      <c r="X5125" s="268"/>
      <c r="AC5125" s="268"/>
      <c r="AE5125" s="268"/>
      <c r="AF5125" s="268"/>
      <c r="AG5125" s="268"/>
      <c r="AH5125" s="268"/>
      <c r="AI5125" s="268"/>
      <c r="AM5125" s="268"/>
    </row>
    <row r="5126" spans="1:39" x14ac:dyDescent="0.25">
      <c r="A5126" s="268"/>
      <c r="B5126" s="268"/>
      <c r="C5126" s="268"/>
      <c r="D5126" s="268"/>
      <c r="E5126" s="268"/>
      <c r="F5126" s="268"/>
      <c r="G5126" s="271"/>
      <c r="H5126" s="268"/>
      <c r="I5126" s="268"/>
      <c r="K5126" s="270"/>
      <c r="L5126" s="270"/>
      <c r="M5126" s="270"/>
      <c r="N5126" s="270"/>
      <c r="O5126" s="268"/>
      <c r="P5126" s="268"/>
      <c r="Q5126" s="268"/>
      <c r="R5126" s="268"/>
      <c r="S5126" s="268"/>
      <c r="T5126" s="268"/>
      <c r="U5126" s="268"/>
      <c r="V5126" s="268"/>
      <c r="W5126" s="268"/>
      <c r="X5126" s="268"/>
      <c r="AC5126" s="268"/>
      <c r="AE5126" s="268"/>
      <c r="AF5126" s="268"/>
      <c r="AG5126" s="268"/>
      <c r="AH5126" s="268"/>
      <c r="AI5126" s="268"/>
      <c r="AM5126" s="268"/>
    </row>
    <row r="5127" spans="1:39" x14ac:dyDescent="0.25">
      <c r="A5127" s="268"/>
      <c r="B5127" s="268"/>
      <c r="C5127" s="268"/>
      <c r="D5127" s="268"/>
      <c r="E5127" s="268"/>
      <c r="F5127" s="268"/>
      <c r="G5127" s="271"/>
      <c r="H5127" s="268"/>
      <c r="I5127" s="268"/>
      <c r="K5127" s="270"/>
      <c r="L5127" s="270"/>
      <c r="M5127" s="270"/>
      <c r="N5127" s="270"/>
      <c r="O5127" s="268"/>
      <c r="P5127" s="268"/>
      <c r="Q5127" s="268"/>
      <c r="R5127" s="268"/>
      <c r="S5127" s="268"/>
      <c r="T5127" s="268"/>
      <c r="U5127" s="268"/>
      <c r="V5127" s="268"/>
      <c r="W5127" s="268"/>
      <c r="X5127" s="268"/>
      <c r="AC5127" s="268"/>
      <c r="AE5127" s="268"/>
      <c r="AF5127" s="268"/>
      <c r="AG5127" s="268"/>
      <c r="AH5127" s="268"/>
      <c r="AI5127" s="268"/>
      <c r="AM5127" s="268"/>
    </row>
    <row r="5128" spans="1:39" x14ac:dyDescent="0.25">
      <c r="A5128" s="268"/>
      <c r="B5128" s="268"/>
      <c r="C5128" s="268"/>
      <c r="D5128" s="268"/>
      <c r="E5128" s="268"/>
      <c r="F5128" s="268"/>
      <c r="G5128" s="271"/>
      <c r="H5128" s="268"/>
      <c r="I5128" s="268"/>
      <c r="K5128" s="270"/>
      <c r="L5128" s="270"/>
      <c r="M5128" s="270"/>
      <c r="N5128" s="270"/>
      <c r="O5128" s="268"/>
      <c r="P5128" s="268"/>
      <c r="Q5128" s="268"/>
      <c r="R5128" s="268"/>
      <c r="S5128" s="268"/>
      <c r="T5128" s="268"/>
      <c r="U5128" s="268"/>
      <c r="V5128" s="268"/>
      <c r="W5128" s="268"/>
      <c r="X5128" s="268"/>
      <c r="AC5128" s="268"/>
      <c r="AE5128" s="268"/>
      <c r="AF5128" s="268"/>
      <c r="AG5128" s="268"/>
      <c r="AH5128" s="268"/>
      <c r="AI5128" s="268"/>
      <c r="AM5128" s="268"/>
    </row>
    <row r="5129" spans="1:39" x14ac:dyDescent="0.25">
      <c r="A5129" s="268"/>
      <c r="B5129" s="268"/>
      <c r="C5129" s="268"/>
      <c r="D5129" s="268"/>
      <c r="E5129" s="268"/>
      <c r="F5129" s="268"/>
      <c r="G5129" s="271"/>
      <c r="H5129" s="268"/>
      <c r="I5129" s="268"/>
      <c r="K5129" s="270"/>
      <c r="L5129" s="270"/>
      <c r="M5129" s="270"/>
      <c r="N5129" s="270"/>
      <c r="O5129" s="268"/>
      <c r="P5129" s="268"/>
      <c r="Q5129" s="268"/>
      <c r="R5129" s="268"/>
      <c r="S5129" s="268"/>
      <c r="T5129" s="268"/>
      <c r="U5129" s="268"/>
      <c r="V5129" s="268"/>
      <c r="W5129" s="268"/>
      <c r="X5129" s="268"/>
      <c r="AC5129" s="268"/>
      <c r="AE5129" s="268"/>
      <c r="AF5129" s="268"/>
      <c r="AG5129" s="268"/>
      <c r="AH5129" s="268"/>
      <c r="AI5129" s="268"/>
      <c r="AM5129" s="268"/>
    </row>
    <row r="5130" spans="1:39" x14ac:dyDescent="0.25">
      <c r="A5130" s="268"/>
      <c r="B5130" s="268"/>
      <c r="C5130" s="268"/>
      <c r="D5130" s="268"/>
      <c r="E5130" s="268"/>
      <c r="F5130" s="268"/>
      <c r="G5130" s="271"/>
      <c r="H5130" s="268"/>
      <c r="I5130" s="268"/>
      <c r="K5130" s="270"/>
      <c r="L5130" s="270"/>
      <c r="M5130" s="270"/>
      <c r="N5130" s="270"/>
      <c r="O5130" s="268"/>
      <c r="P5130" s="268"/>
      <c r="Q5130" s="268"/>
      <c r="R5130" s="268"/>
      <c r="S5130" s="268"/>
      <c r="T5130" s="268"/>
      <c r="U5130" s="268"/>
      <c r="V5130" s="268"/>
      <c r="W5130" s="268"/>
      <c r="X5130" s="268"/>
      <c r="AC5130" s="268"/>
      <c r="AE5130" s="268"/>
      <c r="AF5130" s="268"/>
      <c r="AG5130" s="268"/>
      <c r="AH5130" s="268"/>
      <c r="AI5130" s="268"/>
      <c r="AM5130" s="268"/>
    </row>
    <row r="5131" spans="1:39" x14ac:dyDescent="0.25">
      <c r="A5131" s="268"/>
      <c r="B5131" s="268"/>
      <c r="C5131" s="268"/>
      <c r="D5131" s="268"/>
      <c r="E5131" s="268"/>
      <c r="F5131" s="268"/>
      <c r="G5131" s="271"/>
      <c r="H5131" s="268"/>
      <c r="I5131" s="268"/>
      <c r="K5131" s="270"/>
      <c r="L5131" s="270"/>
      <c r="M5131" s="270"/>
      <c r="N5131" s="270"/>
      <c r="O5131" s="268"/>
      <c r="P5131" s="268"/>
      <c r="Q5131" s="268"/>
      <c r="R5131" s="268"/>
      <c r="S5131" s="268"/>
      <c r="T5131" s="268"/>
      <c r="U5131" s="268"/>
      <c r="V5131" s="268"/>
      <c r="W5131" s="268"/>
      <c r="X5131" s="268"/>
      <c r="AC5131" s="268"/>
      <c r="AE5131" s="268"/>
      <c r="AF5131" s="268"/>
      <c r="AG5131" s="268"/>
      <c r="AH5131" s="268"/>
      <c r="AI5131" s="268"/>
      <c r="AM5131" s="268"/>
    </row>
    <row r="5132" spans="1:39" x14ac:dyDescent="0.25">
      <c r="A5132" s="268"/>
      <c r="B5132" s="268"/>
      <c r="C5132" s="268"/>
      <c r="D5132" s="268"/>
      <c r="E5132" s="268"/>
      <c r="F5132" s="268"/>
      <c r="G5132" s="271"/>
      <c r="H5132" s="268"/>
      <c r="I5132" s="2"/>
      <c r="K5132" s="270"/>
      <c r="L5132" s="270"/>
      <c r="M5132" s="270"/>
      <c r="N5132" s="270"/>
      <c r="O5132" s="268"/>
      <c r="P5132" s="268"/>
      <c r="Q5132" s="268"/>
      <c r="R5132" s="268"/>
      <c r="S5132" s="268"/>
      <c r="T5132" s="268"/>
      <c r="U5132" s="268"/>
      <c r="V5132" s="268"/>
      <c r="W5132" s="268"/>
      <c r="X5132" s="268"/>
      <c r="AC5132" s="268"/>
      <c r="AE5132" s="268"/>
      <c r="AF5132" s="268"/>
      <c r="AG5132" s="268"/>
      <c r="AH5132" s="268"/>
      <c r="AI5132" s="268"/>
      <c r="AM5132" s="268"/>
    </row>
    <row r="5133" spans="1:39" x14ac:dyDescent="0.25">
      <c r="A5133" s="268"/>
      <c r="B5133" s="268"/>
      <c r="C5133" s="268"/>
      <c r="D5133" s="268"/>
      <c r="E5133" s="268"/>
      <c r="F5133" s="268"/>
      <c r="G5133" s="271"/>
      <c r="H5133" s="268"/>
      <c r="I5133" s="268"/>
      <c r="K5133" s="270"/>
      <c r="L5133" s="270"/>
      <c r="M5133" s="270"/>
      <c r="N5133" s="270"/>
      <c r="O5133" s="268"/>
      <c r="P5133" s="268"/>
      <c r="Q5133" s="268"/>
      <c r="R5133" s="268"/>
      <c r="S5133" s="268"/>
      <c r="T5133" s="268"/>
      <c r="U5133" s="268"/>
      <c r="V5133" s="268"/>
      <c r="W5133" s="268"/>
      <c r="X5133" s="268"/>
      <c r="AC5133" s="268"/>
      <c r="AE5133" s="268"/>
      <c r="AF5133" s="268"/>
      <c r="AG5133" s="268"/>
      <c r="AH5133" s="268"/>
      <c r="AI5133" s="268"/>
      <c r="AM5133" s="268"/>
    </row>
    <row r="5134" spans="1:39" x14ac:dyDescent="0.25">
      <c r="A5134" s="268"/>
      <c r="B5134" s="268"/>
      <c r="C5134" s="268"/>
      <c r="D5134" s="268"/>
      <c r="E5134" s="268"/>
      <c r="F5134" s="268"/>
      <c r="G5134" s="271"/>
      <c r="H5134" s="268"/>
      <c r="I5134" s="268"/>
      <c r="K5134" s="270"/>
      <c r="L5134" s="270"/>
      <c r="M5134" s="270"/>
      <c r="N5134" s="270"/>
      <c r="O5134" s="268"/>
      <c r="P5134" s="268"/>
      <c r="Q5134" s="268"/>
      <c r="R5134" s="268"/>
      <c r="S5134" s="268"/>
      <c r="T5134" s="268"/>
      <c r="U5134" s="268"/>
      <c r="V5134" s="268"/>
      <c r="W5134" s="268"/>
      <c r="X5134" s="268"/>
      <c r="AC5134" s="268"/>
      <c r="AE5134" s="268"/>
      <c r="AF5134" s="268"/>
      <c r="AG5134" s="268"/>
      <c r="AH5134" s="268"/>
      <c r="AI5134" s="268"/>
      <c r="AM5134" s="268"/>
    </row>
    <row r="5135" spans="1:39" x14ac:dyDescent="0.25">
      <c r="A5135" s="268"/>
      <c r="B5135" s="268"/>
      <c r="C5135" s="268"/>
      <c r="D5135" s="268"/>
      <c r="E5135" s="268"/>
      <c r="F5135" s="268"/>
      <c r="G5135" s="271"/>
      <c r="H5135" s="268"/>
      <c r="I5135" s="268"/>
      <c r="K5135" s="270"/>
      <c r="L5135" s="270"/>
      <c r="M5135" s="270"/>
      <c r="N5135" s="270"/>
      <c r="O5135" s="268"/>
      <c r="P5135" s="268"/>
      <c r="Q5135" s="268"/>
      <c r="R5135" s="268"/>
      <c r="S5135" s="268"/>
      <c r="T5135" s="268"/>
      <c r="U5135" s="268"/>
      <c r="V5135" s="268"/>
      <c r="W5135" s="268"/>
      <c r="X5135" s="268"/>
      <c r="AC5135" s="268"/>
      <c r="AE5135" s="268"/>
      <c r="AF5135" s="268"/>
      <c r="AG5135" s="268"/>
      <c r="AH5135" s="268"/>
      <c r="AI5135" s="268"/>
      <c r="AM5135" s="268"/>
    </row>
    <row r="5136" spans="1:39" x14ac:dyDescent="0.25">
      <c r="A5136" s="268"/>
      <c r="B5136" s="268"/>
      <c r="C5136" s="268"/>
      <c r="D5136" s="268"/>
      <c r="E5136" s="268"/>
      <c r="F5136" s="268"/>
      <c r="G5136" s="271"/>
      <c r="H5136" s="268"/>
      <c r="K5136" s="270"/>
      <c r="L5136" s="270"/>
      <c r="M5136" s="270"/>
      <c r="N5136" s="270"/>
      <c r="O5136" s="268"/>
      <c r="P5136" s="268"/>
      <c r="Q5136" s="268"/>
      <c r="R5136" s="268"/>
      <c r="S5136" s="268"/>
      <c r="T5136" s="268"/>
      <c r="U5136" s="268"/>
      <c r="V5136" s="268"/>
      <c r="W5136" s="268"/>
      <c r="X5136" s="268"/>
      <c r="AC5136" s="268"/>
      <c r="AE5136" s="268"/>
      <c r="AF5136" s="268"/>
      <c r="AG5136" s="268"/>
      <c r="AH5136" s="268"/>
      <c r="AI5136" s="268"/>
      <c r="AM5136" s="268"/>
    </row>
    <row r="5137" spans="1:39" x14ac:dyDescent="0.25">
      <c r="A5137" s="268"/>
      <c r="B5137" s="268"/>
      <c r="C5137" s="268"/>
      <c r="D5137" s="268"/>
      <c r="E5137" s="268"/>
      <c r="F5137" s="268"/>
      <c r="G5137" s="271"/>
      <c r="H5137" s="268"/>
      <c r="I5137" s="2"/>
      <c r="K5137" s="270"/>
      <c r="L5137" s="270"/>
      <c r="M5137" s="270"/>
      <c r="N5137" s="270"/>
      <c r="O5137" s="268"/>
      <c r="P5137" s="268"/>
      <c r="Q5137" s="268"/>
      <c r="R5137" s="268"/>
      <c r="S5137" s="268"/>
      <c r="T5137" s="268"/>
      <c r="U5137" s="268"/>
      <c r="V5137" s="268"/>
      <c r="W5137" s="268"/>
      <c r="X5137" s="268"/>
      <c r="AC5137" s="268"/>
      <c r="AE5137" s="268"/>
      <c r="AF5137" s="268"/>
      <c r="AG5137" s="268"/>
      <c r="AH5137" s="268"/>
      <c r="AI5137" s="268"/>
      <c r="AM5137" s="268"/>
    </row>
    <row r="5138" spans="1:39" x14ac:dyDescent="0.25">
      <c r="A5138" s="268"/>
      <c r="B5138" s="268"/>
      <c r="C5138" s="268"/>
      <c r="D5138" s="268"/>
      <c r="E5138" s="268"/>
      <c r="F5138" s="268"/>
      <c r="G5138" s="271"/>
      <c r="H5138" s="268"/>
      <c r="I5138" s="2"/>
      <c r="K5138" s="270"/>
      <c r="L5138" s="270"/>
      <c r="M5138" s="270"/>
      <c r="N5138" s="270"/>
      <c r="O5138" s="268"/>
      <c r="P5138" s="268"/>
      <c r="Q5138" s="268"/>
      <c r="R5138" s="268"/>
      <c r="S5138" s="268"/>
      <c r="T5138" s="268"/>
      <c r="U5138" s="268"/>
      <c r="V5138" s="268"/>
      <c r="W5138" s="268"/>
      <c r="X5138" s="268"/>
      <c r="AC5138" s="268"/>
      <c r="AE5138" s="268"/>
      <c r="AF5138" s="268"/>
      <c r="AG5138" s="268"/>
      <c r="AH5138" s="268"/>
      <c r="AI5138" s="268"/>
      <c r="AM5138" s="268"/>
    </row>
    <row r="5139" spans="1:39" x14ac:dyDescent="0.25">
      <c r="A5139" s="268"/>
      <c r="B5139" s="268"/>
      <c r="C5139" s="268"/>
      <c r="D5139" s="268"/>
      <c r="E5139" s="268"/>
      <c r="F5139" s="268"/>
      <c r="G5139" s="271"/>
      <c r="H5139" s="268"/>
      <c r="K5139" s="270"/>
      <c r="L5139" s="270"/>
      <c r="M5139" s="270"/>
      <c r="N5139" s="270"/>
      <c r="O5139" s="268"/>
      <c r="P5139" s="268"/>
      <c r="Q5139" s="268"/>
      <c r="R5139" s="268"/>
      <c r="S5139" s="268"/>
      <c r="T5139" s="268"/>
      <c r="U5139" s="268"/>
      <c r="V5139" s="268"/>
      <c r="W5139" s="268"/>
      <c r="X5139" s="268"/>
      <c r="AC5139" s="268"/>
      <c r="AE5139" s="268"/>
      <c r="AF5139" s="268"/>
      <c r="AG5139" s="268"/>
      <c r="AH5139" s="268"/>
      <c r="AI5139" s="268"/>
      <c r="AM5139" s="268"/>
    </row>
    <row r="5140" spans="1:39" x14ac:dyDescent="0.25">
      <c r="A5140" s="268"/>
      <c r="B5140" s="268"/>
      <c r="C5140" s="268"/>
      <c r="D5140" s="268"/>
      <c r="E5140" s="268"/>
      <c r="F5140" s="268"/>
      <c r="G5140" s="271"/>
      <c r="H5140" s="268"/>
      <c r="K5140" s="270"/>
      <c r="L5140" s="270"/>
      <c r="M5140" s="270"/>
      <c r="N5140" s="270"/>
      <c r="O5140" s="268"/>
      <c r="P5140" s="268"/>
      <c r="Q5140" s="268"/>
      <c r="R5140" s="268"/>
      <c r="S5140" s="268"/>
      <c r="T5140" s="268"/>
      <c r="U5140" s="268"/>
      <c r="V5140" s="268"/>
      <c r="W5140" s="268"/>
      <c r="X5140" s="268"/>
      <c r="AC5140" s="268"/>
      <c r="AE5140" s="268"/>
      <c r="AF5140" s="268"/>
      <c r="AG5140" s="268"/>
      <c r="AH5140" s="268"/>
      <c r="AI5140" s="268"/>
      <c r="AM5140" s="268"/>
    </row>
    <row r="5141" spans="1:39" x14ac:dyDescent="0.25">
      <c r="A5141" s="268"/>
      <c r="B5141" s="268"/>
      <c r="C5141" s="268"/>
      <c r="D5141" s="268"/>
      <c r="E5141" s="268"/>
      <c r="F5141" s="268"/>
      <c r="G5141" s="271"/>
      <c r="H5141" s="268"/>
      <c r="I5141" s="268"/>
      <c r="K5141" s="270"/>
      <c r="L5141" s="270"/>
      <c r="M5141" s="270"/>
      <c r="N5141" s="270"/>
      <c r="O5141" s="268"/>
      <c r="P5141" s="268"/>
      <c r="Q5141" s="268"/>
      <c r="R5141" s="268"/>
      <c r="S5141" s="268"/>
      <c r="T5141" s="268"/>
      <c r="U5141" s="268"/>
      <c r="V5141" s="268"/>
      <c r="W5141" s="268"/>
      <c r="X5141" s="268"/>
      <c r="AC5141" s="268"/>
      <c r="AE5141" s="268"/>
      <c r="AF5141" s="268"/>
      <c r="AG5141" s="268"/>
      <c r="AH5141" s="268"/>
      <c r="AI5141" s="268"/>
      <c r="AM5141" s="268"/>
    </row>
    <row r="5142" spans="1:39" x14ac:dyDescent="0.25">
      <c r="A5142" s="268"/>
      <c r="B5142" s="268"/>
      <c r="C5142" s="268"/>
      <c r="D5142" s="268"/>
      <c r="E5142" s="268"/>
      <c r="F5142" s="268"/>
      <c r="G5142" s="271"/>
      <c r="H5142" s="268"/>
      <c r="K5142" s="270"/>
      <c r="L5142" s="270"/>
      <c r="M5142" s="270"/>
      <c r="N5142" s="270"/>
      <c r="O5142" s="268"/>
      <c r="P5142" s="268"/>
      <c r="Q5142" s="268"/>
      <c r="R5142" s="268"/>
      <c r="S5142" s="268"/>
      <c r="T5142" s="268"/>
      <c r="U5142" s="268"/>
      <c r="V5142" s="268"/>
      <c r="W5142" s="268"/>
      <c r="X5142" s="268"/>
      <c r="AC5142" s="268"/>
      <c r="AE5142" s="268"/>
      <c r="AF5142" s="268"/>
      <c r="AG5142" s="268"/>
      <c r="AH5142" s="268"/>
      <c r="AI5142" s="268"/>
      <c r="AM5142" s="268"/>
    </row>
    <row r="5143" spans="1:39" x14ac:dyDescent="0.25">
      <c r="A5143" s="268"/>
      <c r="B5143" s="268"/>
      <c r="C5143" s="268"/>
      <c r="D5143" s="268"/>
      <c r="E5143" s="268"/>
      <c r="F5143" s="268"/>
      <c r="G5143" s="271"/>
      <c r="H5143" s="268"/>
      <c r="I5143" s="268"/>
      <c r="K5143" s="270"/>
      <c r="L5143" s="270"/>
      <c r="M5143" s="270"/>
      <c r="N5143" s="270"/>
      <c r="O5143" s="268"/>
      <c r="P5143" s="268"/>
      <c r="Q5143" s="268"/>
      <c r="R5143" s="268"/>
      <c r="S5143" s="268"/>
      <c r="T5143" s="268"/>
      <c r="U5143" s="268"/>
      <c r="V5143" s="268"/>
      <c r="W5143" s="268"/>
      <c r="X5143" s="268"/>
      <c r="AC5143" s="268"/>
      <c r="AE5143" s="268"/>
      <c r="AF5143" s="268"/>
      <c r="AG5143" s="268"/>
      <c r="AH5143" s="268"/>
      <c r="AI5143" s="268"/>
      <c r="AM5143" s="268"/>
    </row>
    <row r="5144" spans="1:39" x14ac:dyDescent="0.25">
      <c r="A5144" s="268"/>
      <c r="B5144" s="268"/>
      <c r="C5144" s="268"/>
      <c r="D5144" s="268"/>
      <c r="E5144" s="268"/>
      <c r="F5144" s="268"/>
      <c r="G5144" s="271"/>
      <c r="H5144" s="268"/>
      <c r="I5144" s="268"/>
      <c r="K5144" s="270"/>
      <c r="L5144" s="270"/>
      <c r="M5144" s="270"/>
      <c r="N5144" s="270"/>
      <c r="O5144" s="268"/>
      <c r="P5144" s="268"/>
      <c r="Q5144" s="268"/>
      <c r="R5144" s="268"/>
      <c r="S5144" s="268"/>
      <c r="T5144" s="268"/>
      <c r="U5144" s="268"/>
      <c r="V5144" s="268"/>
      <c r="W5144" s="268"/>
      <c r="X5144" s="268"/>
      <c r="AC5144" s="268"/>
      <c r="AE5144" s="268"/>
      <c r="AF5144" s="268"/>
      <c r="AG5144" s="268"/>
      <c r="AH5144" s="268"/>
      <c r="AI5144" s="268"/>
      <c r="AM5144" s="268"/>
    </row>
    <row r="5145" spans="1:39" x14ac:dyDescent="0.25">
      <c r="A5145" s="268"/>
      <c r="B5145" s="268"/>
      <c r="C5145" s="268"/>
      <c r="D5145" s="268"/>
      <c r="E5145" s="268"/>
      <c r="F5145" s="268"/>
      <c r="G5145" s="271"/>
      <c r="H5145" s="268"/>
      <c r="I5145" s="268"/>
      <c r="K5145" s="270"/>
      <c r="L5145" s="270"/>
      <c r="M5145" s="270"/>
      <c r="N5145" s="270"/>
      <c r="O5145" s="268"/>
      <c r="P5145" s="268"/>
      <c r="Q5145" s="268"/>
      <c r="R5145" s="268"/>
      <c r="S5145" s="268"/>
      <c r="T5145" s="268"/>
      <c r="U5145" s="268"/>
      <c r="V5145" s="268"/>
      <c r="W5145" s="268"/>
      <c r="X5145" s="268"/>
      <c r="AC5145" s="268"/>
      <c r="AE5145" s="268"/>
      <c r="AF5145" s="268"/>
      <c r="AG5145" s="268"/>
      <c r="AH5145" s="268"/>
      <c r="AI5145" s="268"/>
      <c r="AM5145" s="268"/>
    </row>
    <row r="5146" spans="1:39" x14ac:dyDescent="0.25">
      <c r="A5146" s="268"/>
      <c r="B5146" s="268"/>
      <c r="C5146" s="268"/>
      <c r="D5146" s="268"/>
      <c r="E5146" s="268"/>
      <c r="F5146" s="268"/>
      <c r="G5146" s="271"/>
      <c r="H5146" s="268"/>
      <c r="I5146" s="268"/>
      <c r="K5146" s="270"/>
      <c r="L5146" s="270"/>
      <c r="M5146" s="270"/>
      <c r="N5146" s="270"/>
      <c r="O5146" s="268"/>
      <c r="P5146" s="268"/>
      <c r="Q5146" s="268"/>
      <c r="R5146" s="268"/>
      <c r="S5146" s="268"/>
      <c r="T5146" s="268"/>
      <c r="U5146" s="268"/>
      <c r="V5146" s="268"/>
      <c r="W5146" s="268"/>
      <c r="X5146" s="268"/>
      <c r="AC5146" s="268"/>
      <c r="AE5146" s="268"/>
      <c r="AF5146" s="268"/>
      <c r="AG5146" s="268"/>
      <c r="AH5146" s="268"/>
      <c r="AI5146" s="268"/>
      <c r="AM5146" s="268"/>
    </row>
    <row r="5147" spans="1:39" x14ac:dyDescent="0.25">
      <c r="A5147" s="268"/>
      <c r="B5147" s="268"/>
      <c r="C5147" s="268"/>
      <c r="D5147" s="268"/>
      <c r="E5147" s="268"/>
      <c r="F5147" s="268"/>
      <c r="G5147" s="271"/>
      <c r="H5147" s="268"/>
      <c r="I5147" s="268"/>
      <c r="K5147" s="270"/>
      <c r="L5147" s="270"/>
      <c r="M5147" s="270"/>
      <c r="N5147" s="270"/>
      <c r="O5147" s="268"/>
      <c r="P5147" s="268"/>
      <c r="Q5147" s="268"/>
      <c r="R5147" s="268"/>
      <c r="S5147" s="268"/>
      <c r="T5147" s="268"/>
      <c r="U5147" s="268"/>
      <c r="V5147" s="268"/>
      <c r="W5147" s="268"/>
      <c r="X5147" s="268"/>
      <c r="AC5147" s="268"/>
      <c r="AE5147" s="268"/>
      <c r="AF5147" s="268"/>
      <c r="AG5147" s="268"/>
      <c r="AH5147" s="268"/>
      <c r="AI5147" s="268"/>
      <c r="AM5147" s="268"/>
    </row>
    <row r="5148" spans="1:39" x14ac:dyDescent="0.25">
      <c r="A5148" s="268"/>
      <c r="B5148" s="268"/>
      <c r="C5148" s="268"/>
      <c r="D5148" s="268"/>
      <c r="E5148" s="268"/>
      <c r="F5148" s="268"/>
      <c r="G5148" s="271"/>
      <c r="H5148" s="268"/>
      <c r="I5148" s="268"/>
      <c r="K5148" s="270"/>
      <c r="L5148" s="270"/>
      <c r="M5148" s="270"/>
      <c r="N5148" s="270"/>
      <c r="O5148" s="268"/>
      <c r="P5148" s="268"/>
      <c r="Q5148" s="268"/>
      <c r="R5148" s="268"/>
      <c r="S5148" s="268"/>
      <c r="T5148" s="268"/>
      <c r="U5148" s="268"/>
      <c r="V5148" s="268"/>
      <c r="W5148" s="268"/>
      <c r="X5148" s="268"/>
      <c r="AC5148" s="268"/>
      <c r="AE5148" s="268"/>
      <c r="AF5148" s="268"/>
      <c r="AG5148" s="268"/>
      <c r="AH5148" s="268"/>
      <c r="AI5148" s="268"/>
      <c r="AM5148" s="268"/>
    </row>
    <row r="5149" spans="1:39" x14ac:dyDescent="0.25">
      <c r="A5149" s="268"/>
      <c r="B5149" s="268"/>
      <c r="C5149" s="268"/>
      <c r="D5149" s="268"/>
      <c r="E5149" s="268"/>
      <c r="F5149" s="268"/>
      <c r="G5149" s="271"/>
      <c r="H5149" s="268"/>
      <c r="I5149" s="268"/>
      <c r="K5149" s="270"/>
      <c r="L5149" s="270"/>
      <c r="M5149" s="270"/>
      <c r="N5149" s="270"/>
      <c r="O5149" s="268"/>
      <c r="P5149" s="268"/>
      <c r="Q5149" s="268"/>
      <c r="R5149" s="268"/>
      <c r="S5149" s="268"/>
      <c r="T5149" s="268"/>
      <c r="U5149" s="268"/>
      <c r="V5149" s="268"/>
      <c r="W5149" s="268"/>
      <c r="X5149" s="268"/>
      <c r="AC5149" s="268"/>
      <c r="AE5149" s="268"/>
      <c r="AF5149" s="268"/>
      <c r="AG5149" s="268"/>
      <c r="AH5149" s="268"/>
      <c r="AI5149" s="268"/>
      <c r="AM5149" s="268"/>
    </row>
    <row r="5150" spans="1:39" x14ac:dyDescent="0.25">
      <c r="A5150" s="268"/>
      <c r="B5150" s="268"/>
      <c r="C5150" s="268"/>
      <c r="D5150" s="268"/>
      <c r="E5150" s="268"/>
      <c r="F5150" s="268"/>
      <c r="G5150" s="271"/>
      <c r="H5150" s="268"/>
      <c r="K5150" s="270"/>
      <c r="L5150" s="270"/>
      <c r="M5150" s="270"/>
      <c r="N5150" s="270"/>
      <c r="O5150" s="268"/>
      <c r="P5150" s="268"/>
      <c r="Q5150" s="268"/>
      <c r="R5150" s="268"/>
      <c r="S5150" s="268"/>
      <c r="T5150" s="268"/>
      <c r="U5150" s="268"/>
      <c r="V5150" s="268"/>
      <c r="W5150" s="268"/>
      <c r="X5150" s="268"/>
      <c r="AC5150" s="268"/>
      <c r="AE5150" s="268"/>
      <c r="AF5150" s="268"/>
      <c r="AG5150" s="268"/>
      <c r="AH5150" s="268"/>
      <c r="AI5150" s="268"/>
      <c r="AM5150" s="268"/>
    </row>
    <row r="5151" spans="1:39" x14ac:dyDescent="0.25">
      <c r="A5151" s="268"/>
      <c r="B5151" s="268"/>
      <c r="C5151" s="268"/>
      <c r="D5151" s="268"/>
      <c r="E5151" s="268"/>
      <c r="F5151" s="268"/>
      <c r="G5151" s="271"/>
      <c r="H5151" s="268"/>
      <c r="K5151" s="270"/>
      <c r="L5151" s="270"/>
      <c r="M5151" s="270"/>
      <c r="N5151" s="270"/>
      <c r="O5151" s="268"/>
      <c r="P5151" s="268"/>
      <c r="Q5151" s="268"/>
      <c r="R5151" s="268"/>
      <c r="S5151" s="268"/>
      <c r="T5151" s="268"/>
      <c r="U5151" s="268"/>
      <c r="V5151" s="268"/>
      <c r="W5151" s="268"/>
      <c r="X5151" s="268"/>
      <c r="AC5151" s="268"/>
      <c r="AE5151" s="268"/>
      <c r="AF5151" s="268"/>
      <c r="AG5151" s="268"/>
      <c r="AH5151" s="268"/>
      <c r="AI5151" s="268"/>
      <c r="AM5151" s="268"/>
    </row>
    <row r="5152" spans="1:39" x14ac:dyDescent="0.25">
      <c r="A5152" s="268"/>
      <c r="B5152" s="268"/>
      <c r="C5152" s="268"/>
      <c r="D5152" s="268"/>
      <c r="E5152" s="268"/>
      <c r="F5152" s="268"/>
      <c r="G5152" s="271"/>
      <c r="H5152" s="268"/>
      <c r="K5152" s="270"/>
      <c r="L5152" s="270"/>
      <c r="M5152" s="270"/>
      <c r="N5152" s="270"/>
      <c r="O5152" s="268"/>
      <c r="P5152" s="268"/>
      <c r="Q5152" s="268"/>
      <c r="R5152" s="268"/>
      <c r="S5152" s="268"/>
      <c r="T5152" s="268"/>
      <c r="U5152" s="268"/>
      <c r="V5152" s="268"/>
      <c r="W5152" s="268"/>
      <c r="X5152" s="268"/>
      <c r="AC5152" s="268"/>
      <c r="AE5152" s="268"/>
      <c r="AF5152" s="268"/>
      <c r="AG5152" s="268"/>
      <c r="AH5152" s="268"/>
      <c r="AI5152" s="268"/>
      <c r="AM5152" s="268"/>
    </row>
    <row r="5153" spans="1:39" x14ac:dyDescent="0.25">
      <c r="A5153" s="268"/>
      <c r="B5153" s="268"/>
      <c r="C5153" s="268"/>
      <c r="D5153" s="268"/>
      <c r="E5153" s="268"/>
      <c r="F5153" s="268"/>
      <c r="G5153" s="271"/>
      <c r="H5153" s="268"/>
      <c r="K5153" s="270"/>
      <c r="L5153" s="270"/>
      <c r="M5153" s="270"/>
      <c r="N5153" s="270"/>
      <c r="O5153" s="268"/>
      <c r="P5153" s="268"/>
      <c r="Q5153" s="268"/>
      <c r="R5153" s="268"/>
      <c r="S5153" s="268"/>
      <c r="T5153" s="268"/>
      <c r="U5153" s="268"/>
      <c r="V5153" s="268"/>
      <c r="W5153" s="268"/>
      <c r="X5153" s="268"/>
      <c r="AC5153" s="268"/>
      <c r="AE5153" s="268"/>
      <c r="AF5153" s="268"/>
      <c r="AG5153" s="268"/>
      <c r="AH5153" s="268"/>
      <c r="AI5153" s="268"/>
      <c r="AM5153" s="268"/>
    </row>
    <row r="5154" spans="1:39" x14ac:dyDescent="0.25">
      <c r="A5154" s="268"/>
      <c r="B5154" s="268"/>
      <c r="C5154" s="268"/>
      <c r="D5154" s="268"/>
      <c r="E5154" s="268"/>
      <c r="F5154" s="268"/>
      <c r="G5154" s="271"/>
      <c r="H5154" s="268"/>
      <c r="K5154" s="270"/>
      <c r="L5154" s="270"/>
      <c r="M5154" s="270"/>
      <c r="N5154" s="270"/>
      <c r="O5154" s="268"/>
      <c r="P5154" s="268"/>
      <c r="Q5154" s="268"/>
      <c r="R5154" s="268"/>
      <c r="S5154" s="268"/>
      <c r="T5154" s="268"/>
      <c r="U5154" s="268"/>
      <c r="V5154" s="268"/>
      <c r="W5154" s="268"/>
      <c r="X5154" s="268"/>
      <c r="AC5154" s="268"/>
      <c r="AE5154" s="268"/>
      <c r="AF5154" s="268"/>
      <c r="AG5154" s="268"/>
      <c r="AH5154" s="268"/>
      <c r="AI5154" s="268"/>
      <c r="AM5154" s="268"/>
    </row>
    <row r="5155" spans="1:39" x14ac:dyDescent="0.25">
      <c r="A5155" s="268"/>
      <c r="B5155" s="268"/>
      <c r="C5155" s="268"/>
      <c r="D5155" s="268"/>
      <c r="E5155" s="268"/>
      <c r="F5155" s="268"/>
      <c r="G5155" s="271"/>
      <c r="H5155" s="268"/>
      <c r="K5155" s="270"/>
      <c r="L5155" s="270"/>
      <c r="M5155" s="270"/>
      <c r="N5155" s="270"/>
      <c r="O5155" s="268"/>
      <c r="P5155" s="268"/>
      <c r="Q5155" s="268"/>
      <c r="R5155" s="268"/>
      <c r="S5155" s="268"/>
      <c r="T5155" s="268"/>
      <c r="U5155" s="268"/>
      <c r="V5155" s="268"/>
      <c r="W5155" s="268"/>
      <c r="X5155" s="268"/>
      <c r="AC5155" s="268"/>
      <c r="AE5155" s="268"/>
      <c r="AF5155" s="268"/>
      <c r="AG5155" s="268"/>
      <c r="AH5155" s="268"/>
      <c r="AI5155" s="268"/>
      <c r="AM5155" s="268"/>
    </row>
    <row r="5156" spans="1:39" x14ac:dyDescent="0.25">
      <c r="A5156" s="268"/>
      <c r="B5156" s="268"/>
      <c r="C5156" s="268"/>
      <c r="D5156" s="268"/>
      <c r="E5156" s="268"/>
      <c r="F5156" s="268"/>
      <c r="G5156" s="271"/>
      <c r="H5156" s="268"/>
      <c r="K5156" s="270"/>
      <c r="L5156" s="270"/>
      <c r="M5156" s="270"/>
      <c r="N5156" s="270"/>
      <c r="O5156" s="268"/>
      <c r="P5156" s="268"/>
      <c r="Q5156" s="268"/>
      <c r="R5156" s="268"/>
      <c r="S5156" s="268"/>
      <c r="T5156" s="268"/>
      <c r="U5156" s="268"/>
      <c r="V5156" s="268"/>
      <c r="W5156" s="268"/>
      <c r="X5156" s="268"/>
      <c r="AC5156" s="268"/>
      <c r="AE5156" s="268"/>
      <c r="AF5156" s="268"/>
      <c r="AG5156" s="268"/>
      <c r="AH5156" s="268"/>
      <c r="AI5156" s="268"/>
      <c r="AM5156" s="268"/>
    </row>
    <row r="5157" spans="1:39" x14ac:dyDescent="0.25">
      <c r="A5157" s="268"/>
      <c r="B5157" s="268"/>
      <c r="C5157" s="268"/>
      <c r="D5157" s="268"/>
      <c r="E5157" s="268"/>
      <c r="F5157" s="268"/>
      <c r="G5157" s="271"/>
      <c r="H5157" s="268"/>
      <c r="K5157" s="270"/>
      <c r="L5157" s="270"/>
      <c r="M5157" s="270"/>
      <c r="N5157" s="270"/>
      <c r="O5157" s="268"/>
      <c r="P5157" s="268"/>
      <c r="Q5157" s="268"/>
      <c r="R5157" s="268"/>
      <c r="S5157" s="268"/>
      <c r="T5157" s="268"/>
      <c r="U5157" s="268"/>
      <c r="V5157" s="268"/>
      <c r="W5157" s="268"/>
      <c r="X5157" s="268"/>
      <c r="AC5157" s="268"/>
      <c r="AE5157" s="268"/>
      <c r="AF5157" s="268"/>
      <c r="AG5157" s="268"/>
      <c r="AH5157" s="268"/>
      <c r="AI5157" s="268"/>
      <c r="AM5157" s="268"/>
    </row>
    <row r="5158" spans="1:39" x14ac:dyDescent="0.25">
      <c r="A5158" s="268"/>
      <c r="B5158" s="268"/>
      <c r="C5158" s="268"/>
      <c r="D5158" s="268"/>
      <c r="E5158" s="268"/>
      <c r="F5158" s="268"/>
      <c r="G5158" s="271"/>
      <c r="H5158" s="268"/>
      <c r="K5158" s="270"/>
      <c r="L5158" s="270"/>
      <c r="M5158" s="270"/>
      <c r="N5158" s="270"/>
      <c r="O5158" s="268"/>
      <c r="P5158" s="268"/>
      <c r="Q5158" s="268"/>
      <c r="R5158" s="268"/>
      <c r="S5158" s="268"/>
      <c r="T5158" s="268"/>
      <c r="U5158" s="268"/>
      <c r="V5158" s="268"/>
      <c r="W5158" s="268"/>
      <c r="X5158" s="268"/>
      <c r="AC5158" s="268"/>
      <c r="AE5158" s="268"/>
      <c r="AF5158" s="268"/>
      <c r="AG5158" s="268"/>
      <c r="AH5158" s="268"/>
      <c r="AI5158" s="268"/>
      <c r="AM5158" s="268"/>
    </row>
    <row r="5159" spans="1:39" x14ac:dyDescent="0.25">
      <c r="A5159" s="268"/>
      <c r="B5159" s="268"/>
      <c r="C5159" s="268"/>
      <c r="D5159" s="268"/>
      <c r="E5159" s="268"/>
      <c r="F5159" s="268"/>
      <c r="G5159" s="271"/>
      <c r="H5159" s="268"/>
      <c r="I5159" s="268"/>
      <c r="K5159" s="270"/>
      <c r="L5159" s="270"/>
      <c r="M5159" s="270"/>
      <c r="N5159" s="270"/>
      <c r="O5159" s="268"/>
      <c r="P5159" s="268"/>
      <c r="Q5159" s="268"/>
      <c r="R5159" s="268"/>
      <c r="S5159" s="268"/>
      <c r="T5159" s="268"/>
      <c r="U5159" s="268"/>
      <c r="V5159" s="268"/>
      <c r="W5159" s="268"/>
      <c r="X5159" s="268"/>
      <c r="AC5159" s="268"/>
      <c r="AE5159" s="268"/>
      <c r="AF5159" s="268"/>
      <c r="AG5159" s="268"/>
      <c r="AH5159" s="268"/>
      <c r="AI5159" s="268"/>
      <c r="AM5159" s="268"/>
    </row>
    <row r="5160" spans="1:39" x14ac:dyDescent="0.25">
      <c r="A5160" s="268"/>
      <c r="B5160" s="268"/>
      <c r="C5160" s="268"/>
      <c r="D5160" s="268"/>
      <c r="E5160" s="268"/>
      <c r="F5160" s="268"/>
      <c r="G5160" s="271"/>
      <c r="H5160" s="268"/>
      <c r="I5160" s="268"/>
      <c r="K5160" s="270"/>
      <c r="L5160" s="270"/>
      <c r="M5160" s="270"/>
      <c r="N5160" s="270"/>
      <c r="O5160" s="268"/>
      <c r="P5160" s="268"/>
      <c r="Q5160" s="268"/>
      <c r="R5160" s="268"/>
      <c r="S5160" s="268"/>
      <c r="T5160" s="268"/>
      <c r="U5160" s="268"/>
      <c r="V5160" s="268"/>
      <c r="W5160" s="268"/>
      <c r="X5160" s="268"/>
      <c r="AC5160" s="268"/>
      <c r="AE5160" s="268"/>
      <c r="AF5160" s="268"/>
      <c r="AG5160" s="268"/>
      <c r="AH5160" s="268"/>
      <c r="AI5160" s="268"/>
      <c r="AM5160" s="268"/>
    </row>
    <row r="5161" spans="1:39" x14ac:dyDescent="0.25">
      <c r="A5161" s="268"/>
      <c r="B5161" s="268"/>
      <c r="C5161" s="268"/>
      <c r="D5161" s="268"/>
      <c r="E5161" s="268"/>
      <c r="F5161" s="268"/>
      <c r="G5161" s="271"/>
      <c r="H5161" s="268"/>
      <c r="I5161" s="268"/>
      <c r="K5161" s="270"/>
      <c r="L5161" s="270"/>
      <c r="M5161" s="270"/>
      <c r="N5161" s="270"/>
      <c r="O5161" s="268"/>
      <c r="P5161" s="268"/>
      <c r="Q5161" s="268"/>
      <c r="R5161" s="268"/>
      <c r="S5161" s="268"/>
      <c r="T5161" s="268"/>
      <c r="U5161" s="268"/>
      <c r="V5161" s="268"/>
      <c r="W5161" s="268"/>
      <c r="X5161" s="268"/>
      <c r="AC5161" s="268"/>
      <c r="AE5161" s="268"/>
      <c r="AF5161" s="268"/>
      <c r="AG5161" s="268"/>
      <c r="AH5161" s="268"/>
      <c r="AI5161" s="268"/>
      <c r="AM5161" s="268"/>
    </row>
    <row r="5162" spans="1:39" x14ac:dyDescent="0.25">
      <c r="A5162" s="268"/>
      <c r="B5162" s="268"/>
      <c r="C5162" s="268"/>
      <c r="D5162" s="268"/>
      <c r="E5162" s="268"/>
      <c r="F5162" s="268"/>
      <c r="G5162" s="271"/>
      <c r="H5162" s="268"/>
      <c r="I5162" s="268"/>
      <c r="K5162" s="270"/>
      <c r="L5162" s="270"/>
      <c r="M5162" s="270"/>
      <c r="N5162" s="270"/>
      <c r="O5162" s="268"/>
      <c r="P5162" s="268"/>
      <c r="Q5162" s="268"/>
      <c r="R5162" s="268"/>
      <c r="S5162" s="268"/>
      <c r="T5162" s="268"/>
      <c r="U5162" s="268"/>
      <c r="V5162" s="268"/>
      <c r="W5162" s="268"/>
      <c r="X5162" s="268"/>
      <c r="AC5162" s="268"/>
      <c r="AE5162" s="268"/>
      <c r="AF5162" s="268"/>
      <c r="AG5162" s="268"/>
      <c r="AH5162" s="268"/>
      <c r="AI5162" s="268"/>
      <c r="AM5162" s="268"/>
    </row>
    <row r="5163" spans="1:39" x14ac:dyDescent="0.25">
      <c r="A5163" s="268"/>
      <c r="B5163" s="268"/>
      <c r="C5163" s="268"/>
      <c r="D5163" s="268"/>
      <c r="E5163" s="268"/>
      <c r="F5163" s="268"/>
      <c r="G5163" s="271"/>
      <c r="H5163" s="268"/>
      <c r="I5163" s="268"/>
      <c r="K5163" s="270"/>
      <c r="L5163" s="270"/>
      <c r="M5163" s="270"/>
      <c r="N5163" s="270"/>
      <c r="O5163" s="268"/>
      <c r="P5163" s="268"/>
      <c r="Q5163" s="268"/>
      <c r="R5163" s="268"/>
      <c r="S5163" s="268"/>
      <c r="T5163" s="268"/>
      <c r="U5163" s="268"/>
      <c r="V5163" s="268"/>
      <c r="W5163" s="268"/>
      <c r="X5163" s="268"/>
      <c r="AC5163" s="268"/>
      <c r="AE5163" s="268"/>
      <c r="AF5163" s="268"/>
      <c r="AG5163" s="268"/>
      <c r="AH5163" s="268"/>
      <c r="AI5163" s="268"/>
      <c r="AM5163" s="268"/>
    </row>
    <row r="5164" spans="1:39" x14ac:dyDescent="0.25">
      <c r="A5164" s="268"/>
      <c r="B5164" s="268"/>
      <c r="C5164" s="268"/>
      <c r="D5164" s="268"/>
      <c r="E5164" s="268"/>
      <c r="F5164" s="268"/>
      <c r="G5164" s="271"/>
      <c r="H5164" s="268"/>
      <c r="K5164" s="270"/>
      <c r="L5164" s="270"/>
      <c r="M5164" s="270"/>
      <c r="N5164" s="270"/>
      <c r="O5164" s="268"/>
      <c r="P5164" s="268"/>
      <c r="Q5164" s="268"/>
      <c r="R5164" s="268"/>
      <c r="S5164" s="268"/>
      <c r="T5164" s="268"/>
      <c r="U5164" s="268"/>
      <c r="V5164" s="268"/>
      <c r="W5164" s="268"/>
      <c r="X5164" s="268"/>
      <c r="AC5164" s="268"/>
      <c r="AE5164" s="268"/>
      <c r="AF5164" s="268"/>
      <c r="AG5164" s="268"/>
      <c r="AH5164" s="268"/>
      <c r="AI5164" s="268"/>
      <c r="AM5164" s="268"/>
    </row>
    <row r="5165" spans="1:39" x14ac:dyDescent="0.25">
      <c r="A5165" s="268"/>
      <c r="B5165" s="268"/>
      <c r="C5165" s="268"/>
      <c r="D5165" s="268"/>
      <c r="E5165" s="268"/>
      <c r="F5165" s="268"/>
      <c r="G5165" s="271"/>
      <c r="H5165" s="268"/>
      <c r="K5165" s="270"/>
      <c r="L5165" s="270"/>
      <c r="M5165" s="270"/>
      <c r="N5165" s="270"/>
      <c r="O5165" s="268"/>
      <c r="P5165" s="268"/>
      <c r="Q5165" s="268"/>
      <c r="R5165" s="268"/>
      <c r="S5165" s="268"/>
      <c r="T5165" s="268"/>
      <c r="U5165" s="268"/>
      <c r="V5165" s="268"/>
      <c r="W5165" s="268"/>
      <c r="X5165" s="268"/>
      <c r="AC5165" s="268"/>
      <c r="AE5165" s="268"/>
      <c r="AF5165" s="268"/>
      <c r="AG5165" s="268"/>
      <c r="AH5165" s="268"/>
      <c r="AI5165" s="268"/>
      <c r="AM5165" s="268"/>
    </row>
    <row r="5166" spans="1:39" x14ac:dyDescent="0.25">
      <c r="A5166" s="268"/>
      <c r="B5166" s="268"/>
      <c r="C5166" s="268"/>
      <c r="D5166" s="268"/>
      <c r="E5166" s="268"/>
      <c r="F5166" s="268"/>
      <c r="G5166" s="271"/>
      <c r="H5166" s="268"/>
      <c r="K5166" s="270"/>
      <c r="L5166" s="270"/>
      <c r="M5166" s="270"/>
      <c r="N5166" s="270"/>
      <c r="O5166" s="268"/>
      <c r="P5166" s="268"/>
      <c r="Q5166" s="268"/>
      <c r="R5166" s="268"/>
      <c r="S5166" s="268"/>
      <c r="T5166" s="268"/>
      <c r="U5166" s="268"/>
      <c r="V5166" s="268"/>
      <c r="W5166" s="268"/>
      <c r="X5166" s="268"/>
      <c r="AC5166" s="268"/>
      <c r="AE5166" s="268"/>
      <c r="AF5166" s="268"/>
      <c r="AG5166" s="268"/>
      <c r="AH5166" s="268"/>
      <c r="AI5166" s="268"/>
      <c r="AM5166" s="268"/>
    </row>
    <row r="5167" spans="1:39" x14ac:dyDescent="0.25">
      <c r="A5167" s="268"/>
      <c r="B5167" s="268"/>
      <c r="C5167" s="268"/>
      <c r="D5167" s="268"/>
      <c r="E5167" s="268"/>
      <c r="F5167" s="268"/>
      <c r="G5167" s="271"/>
      <c r="H5167" s="268"/>
      <c r="I5167" s="268"/>
      <c r="K5167" s="270"/>
      <c r="L5167" s="270"/>
      <c r="M5167" s="270"/>
      <c r="N5167" s="270"/>
      <c r="O5167" s="268"/>
      <c r="P5167" s="268"/>
      <c r="Q5167" s="268"/>
      <c r="R5167" s="268"/>
      <c r="S5167" s="268"/>
      <c r="T5167" s="268"/>
      <c r="U5167" s="268"/>
      <c r="V5167" s="268"/>
      <c r="W5167" s="268"/>
      <c r="X5167" s="268"/>
      <c r="AC5167" s="268"/>
      <c r="AE5167" s="268"/>
      <c r="AF5167" s="268"/>
      <c r="AG5167" s="268"/>
      <c r="AH5167" s="268"/>
      <c r="AI5167" s="268"/>
      <c r="AM5167" s="268"/>
    </row>
    <row r="5168" spans="1:39" x14ac:dyDescent="0.25">
      <c r="A5168" s="268"/>
      <c r="B5168" s="268"/>
      <c r="C5168" s="268"/>
      <c r="D5168" s="268"/>
      <c r="E5168" s="268"/>
      <c r="F5168" s="268"/>
      <c r="G5168" s="271"/>
      <c r="H5168" s="268"/>
      <c r="I5168" s="268"/>
      <c r="K5168" s="270"/>
      <c r="L5168" s="270"/>
      <c r="M5168" s="270"/>
      <c r="N5168" s="270"/>
      <c r="O5168" s="268"/>
      <c r="P5168" s="268"/>
      <c r="Q5168" s="268"/>
      <c r="R5168" s="268"/>
      <c r="S5168" s="268"/>
      <c r="T5168" s="268"/>
      <c r="U5168" s="268"/>
      <c r="V5168" s="268"/>
      <c r="W5168" s="268"/>
      <c r="X5168" s="268"/>
      <c r="AC5168" s="268"/>
      <c r="AE5168" s="268"/>
      <c r="AF5168" s="268"/>
      <c r="AG5168" s="268"/>
      <c r="AH5168" s="268"/>
      <c r="AI5168" s="268"/>
      <c r="AM5168" s="268"/>
    </row>
    <row r="5169" spans="1:39" x14ac:dyDescent="0.25">
      <c r="A5169" s="268"/>
      <c r="B5169" s="268"/>
      <c r="C5169" s="268"/>
      <c r="D5169" s="268"/>
      <c r="E5169" s="268"/>
      <c r="F5169" s="268"/>
      <c r="G5169" s="271"/>
      <c r="H5169" s="268"/>
      <c r="I5169" s="268"/>
      <c r="K5169" s="270"/>
      <c r="L5169" s="270"/>
      <c r="M5169" s="270"/>
      <c r="N5169" s="270"/>
      <c r="O5169" s="268"/>
      <c r="P5169" s="268"/>
      <c r="Q5169" s="268"/>
      <c r="R5169" s="268"/>
      <c r="S5169" s="268"/>
      <c r="T5169" s="268"/>
      <c r="U5169" s="268"/>
      <c r="V5169" s="268"/>
      <c r="W5169" s="268"/>
      <c r="X5169" s="268"/>
      <c r="AC5169" s="268"/>
      <c r="AE5169" s="268"/>
      <c r="AF5169" s="268"/>
      <c r="AG5169" s="268"/>
      <c r="AH5169" s="268"/>
      <c r="AI5169" s="268"/>
      <c r="AM5169" s="268"/>
    </row>
    <row r="5170" spans="1:39" x14ac:dyDescent="0.25">
      <c r="A5170" s="268"/>
      <c r="B5170" s="268"/>
      <c r="C5170" s="268"/>
      <c r="D5170" s="268"/>
      <c r="E5170" s="268"/>
      <c r="F5170" s="268"/>
      <c r="G5170" s="271"/>
      <c r="H5170" s="268"/>
      <c r="K5170" s="270"/>
      <c r="L5170" s="270"/>
      <c r="M5170" s="270"/>
      <c r="N5170" s="270"/>
      <c r="O5170" s="268"/>
      <c r="P5170" s="268"/>
      <c r="Q5170" s="268"/>
      <c r="R5170" s="268"/>
      <c r="S5170" s="268"/>
      <c r="T5170" s="268"/>
      <c r="U5170" s="268"/>
      <c r="V5170" s="268"/>
      <c r="W5170" s="268"/>
      <c r="X5170" s="268"/>
      <c r="AC5170" s="268"/>
      <c r="AE5170" s="268"/>
      <c r="AF5170" s="268"/>
      <c r="AG5170" s="268"/>
      <c r="AH5170" s="268"/>
      <c r="AI5170" s="268"/>
      <c r="AM5170" s="268"/>
    </row>
    <row r="5171" spans="1:39" x14ac:dyDescent="0.25">
      <c r="A5171" s="268"/>
      <c r="B5171" s="268"/>
      <c r="C5171" s="268"/>
      <c r="D5171" s="268"/>
      <c r="E5171" s="268"/>
      <c r="F5171" s="268"/>
      <c r="G5171" s="271"/>
      <c r="H5171" s="268"/>
      <c r="I5171" s="268"/>
      <c r="K5171" s="270"/>
      <c r="L5171" s="270"/>
      <c r="M5171" s="270"/>
      <c r="N5171" s="270"/>
      <c r="O5171" s="268"/>
      <c r="P5171" s="268"/>
      <c r="Q5171" s="268"/>
      <c r="R5171" s="268"/>
      <c r="S5171" s="268"/>
      <c r="T5171" s="268"/>
      <c r="U5171" s="268"/>
      <c r="V5171" s="268"/>
      <c r="W5171" s="268"/>
      <c r="X5171" s="268"/>
      <c r="AC5171" s="268"/>
      <c r="AE5171" s="268"/>
      <c r="AF5171" s="268"/>
      <c r="AG5171" s="268"/>
      <c r="AH5171" s="268"/>
      <c r="AI5171" s="268"/>
      <c r="AM5171" s="268"/>
    </row>
    <row r="5172" spans="1:39" x14ac:dyDescent="0.25">
      <c r="A5172" s="268"/>
      <c r="B5172" s="268"/>
      <c r="C5172" s="268"/>
      <c r="D5172" s="268"/>
      <c r="E5172" s="268"/>
      <c r="F5172" s="268"/>
      <c r="G5172" s="271"/>
      <c r="H5172" s="268"/>
      <c r="I5172" s="268"/>
      <c r="K5172" s="270"/>
      <c r="L5172" s="270"/>
      <c r="M5172" s="270"/>
      <c r="N5172" s="270"/>
      <c r="O5172" s="268"/>
      <c r="P5172" s="268"/>
      <c r="Q5172" s="268"/>
      <c r="R5172" s="268"/>
      <c r="S5172" s="268"/>
      <c r="T5172" s="268"/>
      <c r="U5172" s="268"/>
      <c r="V5172" s="268"/>
      <c r="W5172" s="268"/>
      <c r="X5172" s="268"/>
      <c r="AC5172" s="268"/>
      <c r="AE5172" s="268"/>
      <c r="AF5172" s="268"/>
      <c r="AG5172" s="268"/>
      <c r="AH5172" s="268"/>
      <c r="AI5172" s="268"/>
      <c r="AM5172" s="268"/>
    </row>
    <row r="5173" spans="1:39" x14ac:dyDescent="0.25">
      <c r="A5173" s="268"/>
      <c r="B5173" s="268"/>
      <c r="C5173" s="268"/>
      <c r="D5173" s="268"/>
      <c r="E5173" s="268"/>
      <c r="F5173" s="268"/>
      <c r="G5173" s="271"/>
      <c r="H5173" s="268"/>
      <c r="K5173" s="270"/>
      <c r="L5173" s="270"/>
      <c r="M5173" s="270"/>
      <c r="N5173" s="270"/>
      <c r="O5173" s="268"/>
      <c r="P5173" s="268"/>
      <c r="Q5173" s="268"/>
      <c r="R5173" s="268"/>
      <c r="S5173" s="268"/>
      <c r="T5173" s="268"/>
      <c r="U5173" s="268"/>
      <c r="V5173" s="268"/>
      <c r="W5173" s="268"/>
      <c r="X5173" s="268"/>
      <c r="AC5173" s="268"/>
      <c r="AE5173" s="268"/>
      <c r="AF5173" s="268"/>
      <c r="AG5173" s="268"/>
      <c r="AH5173" s="268"/>
      <c r="AI5173" s="268"/>
      <c r="AM5173" s="268"/>
    </row>
    <row r="5174" spans="1:39" x14ac:dyDescent="0.25">
      <c r="A5174" s="268"/>
      <c r="B5174" s="268"/>
      <c r="C5174" s="268"/>
      <c r="D5174" s="268"/>
      <c r="E5174" s="268"/>
      <c r="F5174" s="268"/>
      <c r="G5174" s="271"/>
      <c r="H5174" s="268"/>
      <c r="K5174" s="270"/>
      <c r="L5174" s="270"/>
      <c r="M5174" s="270"/>
      <c r="N5174" s="270"/>
      <c r="O5174" s="268"/>
      <c r="P5174" s="268"/>
      <c r="Q5174" s="268"/>
      <c r="R5174" s="268"/>
      <c r="S5174" s="268"/>
      <c r="T5174" s="268"/>
      <c r="U5174" s="268"/>
      <c r="V5174" s="268"/>
      <c r="W5174" s="268"/>
      <c r="X5174" s="268"/>
      <c r="AC5174" s="268"/>
      <c r="AE5174" s="268"/>
      <c r="AF5174" s="268"/>
      <c r="AG5174" s="268"/>
      <c r="AH5174" s="268"/>
      <c r="AI5174" s="268"/>
      <c r="AM5174" s="268"/>
    </row>
    <row r="5175" spans="1:39" x14ac:dyDescent="0.25">
      <c r="A5175" s="268"/>
      <c r="B5175" s="268"/>
      <c r="C5175" s="268"/>
      <c r="D5175" s="268"/>
      <c r="E5175" s="268"/>
      <c r="F5175" s="268"/>
      <c r="G5175" s="271"/>
      <c r="H5175" s="268"/>
      <c r="K5175" s="270"/>
      <c r="L5175" s="270"/>
      <c r="M5175" s="270"/>
      <c r="N5175" s="270"/>
      <c r="O5175" s="268"/>
      <c r="P5175" s="268"/>
      <c r="Q5175" s="268"/>
      <c r="R5175" s="268"/>
      <c r="S5175" s="268"/>
      <c r="T5175" s="268"/>
      <c r="U5175" s="268"/>
      <c r="V5175" s="268"/>
      <c r="W5175" s="268"/>
      <c r="X5175" s="268"/>
      <c r="AC5175" s="268"/>
      <c r="AE5175" s="268"/>
      <c r="AF5175" s="268"/>
      <c r="AG5175" s="268"/>
      <c r="AH5175" s="268"/>
      <c r="AI5175" s="268"/>
      <c r="AM5175" s="268"/>
    </row>
    <row r="5176" spans="1:39" x14ac:dyDescent="0.25">
      <c r="A5176" s="268"/>
      <c r="B5176" s="268"/>
      <c r="C5176" s="268"/>
      <c r="D5176" s="268"/>
      <c r="E5176" s="268"/>
      <c r="F5176" s="268"/>
      <c r="G5176" s="271"/>
      <c r="H5176" s="268"/>
      <c r="K5176" s="270"/>
      <c r="L5176" s="270"/>
      <c r="M5176" s="270"/>
      <c r="N5176" s="270"/>
      <c r="O5176" s="268"/>
      <c r="P5176" s="268"/>
      <c r="Q5176" s="268"/>
      <c r="R5176" s="268"/>
      <c r="S5176" s="268"/>
      <c r="T5176" s="268"/>
      <c r="U5176" s="268"/>
      <c r="V5176" s="268"/>
      <c r="W5176" s="268"/>
      <c r="X5176" s="268"/>
      <c r="AC5176" s="268"/>
      <c r="AE5176" s="268"/>
      <c r="AF5176" s="268"/>
      <c r="AG5176" s="268"/>
      <c r="AH5176" s="268"/>
      <c r="AI5176" s="268"/>
      <c r="AM5176" s="268"/>
    </row>
    <row r="5177" spans="1:39" x14ac:dyDescent="0.25">
      <c r="A5177" s="268"/>
      <c r="B5177" s="268"/>
      <c r="C5177" s="268"/>
      <c r="D5177" s="268"/>
      <c r="E5177" s="268"/>
      <c r="F5177" s="268"/>
      <c r="G5177" s="271"/>
      <c r="H5177" s="268"/>
      <c r="K5177" s="270"/>
      <c r="L5177" s="270"/>
      <c r="M5177" s="270"/>
      <c r="N5177" s="270"/>
      <c r="O5177" s="268"/>
      <c r="P5177" s="268"/>
      <c r="Q5177" s="268"/>
      <c r="R5177" s="268"/>
      <c r="S5177" s="268"/>
      <c r="T5177" s="268"/>
      <c r="U5177" s="268"/>
      <c r="V5177" s="268"/>
      <c r="W5177" s="268"/>
      <c r="X5177" s="268"/>
      <c r="AC5177" s="268"/>
      <c r="AE5177" s="268"/>
      <c r="AF5177" s="268"/>
      <c r="AG5177" s="268"/>
      <c r="AH5177" s="268"/>
      <c r="AI5177" s="268"/>
      <c r="AM5177" s="268"/>
    </row>
    <row r="5178" spans="1:39" x14ac:dyDescent="0.25">
      <c r="A5178" s="268"/>
      <c r="B5178" s="268"/>
      <c r="C5178" s="268"/>
      <c r="D5178" s="268"/>
      <c r="E5178" s="268"/>
      <c r="F5178" s="268"/>
      <c r="G5178" s="271"/>
      <c r="H5178" s="268"/>
      <c r="K5178" s="270"/>
      <c r="L5178" s="270"/>
      <c r="M5178" s="270"/>
      <c r="N5178" s="270"/>
      <c r="O5178" s="268"/>
      <c r="P5178" s="268"/>
      <c r="Q5178" s="268"/>
      <c r="R5178" s="268"/>
      <c r="S5178" s="268"/>
      <c r="T5178" s="268"/>
      <c r="U5178" s="268"/>
      <c r="V5178" s="268"/>
      <c r="W5178" s="268"/>
      <c r="X5178" s="268"/>
      <c r="AC5178" s="268"/>
      <c r="AE5178" s="268"/>
      <c r="AF5178" s="268"/>
      <c r="AG5178" s="268"/>
      <c r="AH5178" s="268"/>
      <c r="AI5178" s="268"/>
      <c r="AM5178" s="268"/>
    </row>
    <row r="5179" spans="1:39" x14ac:dyDescent="0.25">
      <c r="A5179" s="268"/>
      <c r="B5179" s="268"/>
      <c r="C5179" s="268"/>
      <c r="D5179" s="268"/>
      <c r="E5179" s="268"/>
      <c r="F5179" s="268"/>
      <c r="G5179" s="271"/>
      <c r="H5179" s="268"/>
      <c r="K5179" s="270"/>
      <c r="L5179" s="270"/>
      <c r="M5179" s="270"/>
      <c r="N5179" s="270"/>
      <c r="O5179" s="268"/>
      <c r="P5179" s="268"/>
      <c r="Q5179" s="268"/>
      <c r="R5179" s="268"/>
      <c r="S5179" s="268"/>
      <c r="T5179" s="268"/>
      <c r="U5179" s="268"/>
      <c r="V5179" s="268"/>
      <c r="W5179" s="268"/>
      <c r="X5179" s="268"/>
      <c r="AC5179" s="268"/>
      <c r="AE5179" s="268"/>
      <c r="AF5179" s="268"/>
      <c r="AG5179" s="268"/>
      <c r="AH5179" s="268"/>
      <c r="AI5179" s="268"/>
      <c r="AM5179" s="268"/>
    </row>
    <row r="5180" spans="1:39" x14ac:dyDescent="0.25">
      <c r="A5180" s="268"/>
      <c r="B5180" s="268"/>
      <c r="C5180" s="268"/>
      <c r="D5180" s="268"/>
      <c r="E5180" s="268"/>
      <c r="F5180" s="268"/>
      <c r="G5180" s="271"/>
      <c r="H5180" s="268"/>
      <c r="I5180" s="268"/>
      <c r="K5180" s="270"/>
      <c r="L5180" s="270"/>
      <c r="M5180" s="270"/>
      <c r="N5180" s="270"/>
      <c r="O5180" s="268"/>
      <c r="P5180" s="268"/>
      <c r="Q5180" s="268"/>
      <c r="R5180" s="268"/>
      <c r="S5180" s="268"/>
      <c r="T5180" s="268"/>
      <c r="U5180" s="268"/>
      <c r="V5180" s="268"/>
      <c r="W5180" s="268"/>
      <c r="X5180" s="268"/>
      <c r="AC5180" s="268"/>
      <c r="AE5180" s="268"/>
      <c r="AF5180" s="268"/>
      <c r="AG5180" s="268"/>
      <c r="AH5180" s="268"/>
      <c r="AI5180" s="268"/>
      <c r="AM5180" s="268"/>
    </row>
    <row r="5181" spans="1:39" x14ac:dyDescent="0.25">
      <c r="A5181" s="268"/>
      <c r="B5181" s="268"/>
      <c r="C5181" s="268"/>
      <c r="D5181" s="268"/>
      <c r="E5181" s="268"/>
      <c r="F5181" s="268"/>
      <c r="G5181" s="271"/>
      <c r="H5181" s="268"/>
      <c r="I5181" s="268"/>
      <c r="K5181" s="270"/>
      <c r="L5181" s="270"/>
      <c r="M5181" s="270"/>
      <c r="N5181" s="270"/>
      <c r="O5181" s="268"/>
      <c r="P5181" s="268"/>
      <c r="Q5181" s="268"/>
      <c r="R5181" s="268"/>
      <c r="S5181" s="268"/>
      <c r="T5181" s="268"/>
      <c r="U5181" s="268"/>
      <c r="V5181" s="268"/>
      <c r="W5181" s="268"/>
      <c r="X5181" s="268"/>
      <c r="AC5181" s="268"/>
      <c r="AE5181" s="268"/>
      <c r="AF5181" s="268"/>
      <c r="AG5181" s="268"/>
      <c r="AH5181" s="268"/>
      <c r="AI5181" s="268"/>
      <c r="AM5181" s="268"/>
    </row>
    <row r="5182" spans="1:39" x14ac:dyDescent="0.25">
      <c r="A5182" s="268"/>
      <c r="B5182" s="268"/>
      <c r="C5182" s="268"/>
      <c r="D5182" s="268"/>
      <c r="E5182" s="268"/>
      <c r="F5182" s="268"/>
      <c r="G5182" s="271"/>
      <c r="H5182" s="268"/>
      <c r="K5182" s="270"/>
      <c r="L5182" s="270"/>
      <c r="M5182" s="270"/>
      <c r="N5182" s="270"/>
      <c r="O5182" s="268"/>
      <c r="P5182" s="268"/>
      <c r="Q5182" s="268"/>
      <c r="R5182" s="268"/>
      <c r="S5182" s="268"/>
      <c r="T5182" s="268"/>
      <c r="U5182" s="268"/>
      <c r="V5182" s="268"/>
      <c r="W5182" s="268"/>
      <c r="X5182" s="268"/>
      <c r="AC5182" s="268"/>
      <c r="AE5182" s="268"/>
      <c r="AF5182" s="268"/>
      <c r="AG5182" s="268"/>
      <c r="AH5182" s="268"/>
      <c r="AI5182" s="268"/>
      <c r="AM5182" s="268"/>
    </row>
    <row r="5183" spans="1:39" x14ac:dyDescent="0.25">
      <c r="A5183" s="268"/>
      <c r="B5183" s="268"/>
      <c r="C5183" s="268"/>
      <c r="D5183" s="268"/>
      <c r="E5183" s="268"/>
      <c r="F5183" s="268"/>
      <c r="G5183" s="271"/>
      <c r="H5183" s="268"/>
      <c r="K5183" s="270"/>
      <c r="L5183" s="270"/>
      <c r="M5183" s="270"/>
      <c r="N5183" s="270"/>
      <c r="O5183" s="268"/>
      <c r="P5183" s="268"/>
      <c r="Q5183" s="268"/>
      <c r="R5183" s="268"/>
      <c r="S5183" s="268"/>
      <c r="T5183" s="268"/>
      <c r="U5183" s="268"/>
      <c r="V5183" s="268"/>
      <c r="W5183" s="268"/>
      <c r="X5183" s="268"/>
      <c r="AC5183" s="268"/>
      <c r="AE5183" s="268"/>
      <c r="AF5183" s="268"/>
      <c r="AG5183" s="268"/>
      <c r="AH5183" s="268"/>
      <c r="AI5183" s="268"/>
      <c r="AM5183" s="268"/>
    </row>
    <row r="5184" spans="1:39" x14ac:dyDescent="0.25">
      <c r="A5184" s="268"/>
      <c r="B5184" s="268"/>
      <c r="C5184" s="268"/>
      <c r="D5184" s="268"/>
      <c r="E5184" s="268"/>
      <c r="F5184" s="268"/>
      <c r="G5184" s="271"/>
      <c r="H5184" s="268"/>
      <c r="K5184" s="270"/>
      <c r="L5184" s="270"/>
      <c r="M5184" s="270"/>
      <c r="N5184" s="270"/>
      <c r="O5184" s="268"/>
      <c r="P5184" s="268"/>
      <c r="Q5184" s="268"/>
      <c r="R5184" s="268"/>
      <c r="S5184" s="268"/>
      <c r="T5184" s="268"/>
      <c r="U5184" s="268"/>
      <c r="V5184" s="268"/>
      <c r="W5184" s="268"/>
      <c r="X5184" s="268"/>
      <c r="AC5184" s="268"/>
      <c r="AE5184" s="268"/>
      <c r="AF5184" s="268"/>
      <c r="AG5184" s="268"/>
      <c r="AH5184" s="268"/>
      <c r="AI5184" s="268"/>
      <c r="AM5184" s="268"/>
    </row>
    <row r="5185" spans="1:39" x14ac:dyDescent="0.25">
      <c r="A5185" s="268"/>
      <c r="B5185" s="268"/>
      <c r="C5185" s="268"/>
      <c r="D5185" s="268"/>
      <c r="E5185" s="268"/>
      <c r="F5185" s="268"/>
      <c r="G5185" s="271"/>
      <c r="H5185" s="268"/>
      <c r="K5185" s="270"/>
      <c r="L5185" s="270"/>
      <c r="M5185" s="270"/>
      <c r="N5185" s="270"/>
      <c r="O5185" s="268"/>
      <c r="P5185" s="268"/>
      <c r="Q5185" s="268"/>
      <c r="R5185" s="268"/>
      <c r="S5185" s="268"/>
      <c r="T5185" s="268"/>
      <c r="U5185" s="268"/>
      <c r="V5185" s="268"/>
      <c r="W5185" s="268"/>
      <c r="X5185" s="268"/>
      <c r="AC5185" s="268"/>
      <c r="AE5185" s="268"/>
      <c r="AF5185" s="268"/>
      <c r="AG5185" s="268"/>
      <c r="AH5185" s="268"/>
      <c r="AI5185" s="268"/>
      <c r="AM5185" s="268"/>
    </row>
    <row r="5186" spans="1:39" x14ac:dyDescent="0.25">
      <c r="A5186" s="268"/>
      <c r="B5186" s="268"/>
      <c r="C5186" s="268"/>
      <c r="D5186" s="268"/>
      <c r="E5186" s="268"/>
      <c r="F5186" s="268"/>
      <c r="G5186" s="271"/>
      <c r="H5186" s="268"/>
      <c r="I5186" s="268"/>
      <c r="K5186" s="270"/>
      <c r="L5186" s="270"/>
      <c r="M5186" s="270"/>
      <c r="N5186" s="270"/>
      <c r="O5186" s="268"/>
      <c r="P5186" s="268"/>
      <c r="Q5186" s="268"/>
      <c r="R5186" s="268"/>
      <c r="S5186" s="268"/>
      <c r="T5186" s="268"/>
      <c r="U5186" s="268"/>
      <c r="V5186" s="268"/>
      <c r="W5186" s="268"/>
      <c r="X5186" s="268"/>
      <c r="AC5186" s="268"/>
      <c r="AE5186" s="268"/>
      <c r="AF5186" s="268"/>
      <c r="AG5186" s="268"/>
      <c r="AH5186" s="268"/>
      <c r="AI5186" s="268"/>
      <c r="AM5186" s="268"/>
    </row>
    <row r="5187" spans="1:39" x14ac:dyDescent="0.25">
      <c r="A5187" s="268"/>
      <c r="B5187" s="268"/>
      <c r="C5187" s="268"/>
      <c r="D5187" s="268"/>
      <c r="E5187" s="268"/>
      <c r="F5187" s="268"/>
      <c r="G5187" s="271"/>
      <c r="H5187" s="268"/>
      <c r="K5187" s="270"/>
      <c r="L5187" s="270"/>
      <c r="M5187" s="270"/>
      <c r="N5187" s="270"/>
      <c r="O5187" s="268"/>
      <c r="P5187" s="268"/>
      <c r="Q5187" s="268"/>
      <c r="R5187" s="268"/>
      <c r="S5187" s="268"/>
      <c r="T5187" s="268"/>
      <c r="U5187" s="268"/>
      <c r="V5187" s="268"/>
      <c r="W5187" s="268"/>
      <c r="X5187" s="268"/>
      <c r="AC5187" s="268"/>
      <c r="AE5187" s="268"/>
      <c r="AF5187" s="268"/>
      <c r="AG5187" s="268"/>
      <c r="AH5187" s="268"/>
      <c r="AI5187" s="268"/>
      <c r="AM5187" s="268"/>
    </row>
    <row r="5188" spans="1:39" x14ac:dyDescent="0.25">
      <c r="A5188" s="268"/>
      <c r="B5188" s="268"/>
      <c r="C5188" s="268"/>
      <c r="D5188" s="268"/>
      <c r="E5188" s="268"/>
      <c r="F5188" s="268"/>
      <c r="G5188" s="271"/>
      <c r="H5188" s="268"/>
      <c r="K5188" s="270"/>
      <c r="L5188" s="270"/>
      <c r="M5188" s="270"/>
      <c r="N5188" s="270"/>
      <c r="O5188" s="268"/>
      <c r="P5188" s="268"/>
      <c r="Q5188" s="268"/>
      <c r="R5188" s="268"/>
      <c r="S5188" s="268"/>
      <c r="T5188" s="268"/>
      <c r="U5188" s="268"/>
      <c r="V5188" s="268"/>
      <c r="W5188" s="268"/>
      <c r="X5188" s="268"/>
      <c r="AC5188" s="268"/>
      <c r="AE5188" s="268"/>
      <c r="AF5188" s="268"/>
      <c r="AG5188" s="268"/>
      <c r="AH5188" s="268"/>
      <c r="AI5188" s="268"/>
      <c r="AM5188" s="268"/>
    </row>
    <row r="5189" spans="1:39" x14ac:dyDescent="0.25">
      <c r="A5189" s="268"/>
      <c r="B5189" s="268"/>
      <c r="C5189" s="268"/>
      <c r="D5189" s="268"/>
      <c r="E5189" s="268"/>
      <c r="F5189" s="268"/>
      <c r="G5189" s="271"/>
      <c r="H5189" s="268"/>
      <c r="I5189" s="2"/>
      <c r="K5189" s="270"/>
      <c r="L5189" s="270"/>
      <c r="M5189" s="270"/>
      <c r="N5189" s="270"/>
      <c r="O5189" s="268"/>
      <c r="P5189" s="268"/>
      <c r="Q5189" s="268"/>
      <c r="R5189" s="268"/>
      <c r="S5189" s="268"/>
      <c r="T5189" s="268"/>
      <c r="U5189" s="268"/>
      <c r="V5189" s="268"/>
      <c r="W5189" s="268"/>
      <c r="X5189" s="268"/>
      <c r="AC5189" s="268"/>
      <c r="AE5189" s="268"/>
      <c r="AF5189" s="268"/>
      <c r="AG5189" s="268"/>
      <c r="AH5189" s="268"/>
      <c r="AI5189" s="268"/>
      <c r="AM5189" s="268"/>
    </row>
    <row r="5190" spans="1:39" x14ac:dyDescent="0.25">
      <c r="A5190" s="268"/>
      <c r="B5190" s="268"/>
      <c r="C5190" s="268"/>
      <c r="D5190" s="268"/>
      <c r="E5190" s="268"/>
      <c r="F5190" s="268"/>
      <c r="G5190" s="271"/>
      <c r="H5190" s="268"/>
      <c r="K5190" s="270"/>
      <c r="L5190" s="270"/>
      <c r="M5190" s="270"/>
      <c r="N5190" s="270"/>
      <c r="O5190" s="268"/>
      <c r="P5190" s="268"/>
      <c r="Q5190" s="268"/>
      <c r="R5190" s="268"/>
      <c r="S5190" s="268"/>
      <c r="T5190" s="268"/>
      <c r="U5190" s="268"/>
      <c r="V5190" s="268"/>
      <c r="W5190" s="268"/>
      <c r="X5190" s="268"/>
      <c r="AC5190" s="268"/>
      <c r="AE5190" s="268"/>
      <c r="AF5190" s="268"/>
      <c r="AG5190" s="268"/>
      <c r="AH5190" s="268"/>
      <c r="AI5190" s="268"/>
      <c r="AM5190" s="268"/>
    </row>
    <row r="5191" spans="1:39" x14ac:dyDescent="0.25">
      <c r="A5191" s="268"/>
      <c r="B5191" s="268"/>
      <c r="C5191" s="268"/>
      <c r="D5191" s="268"/>
      <c r="E5191" s="268"/>
      <c r="F5191" s="268"/>
      <c r="G5191" s="271"/>
      <c r="H5191" s="268"/>
      <c r="K5191" s="270"/>
      <c r="L5191" s="270"/>
      <c r="M5191" s="270"/>
      <c r="N5191" s="270"/>
      <c r="O5191" s="268"/>
      <c r="P5191" s="268"/>
      <c r="Q5191" s="268"/>
      <c r="R5191" s="268"/>
      <c r="S5191" s="268"/>
      <c r="T5191" s="268"/>
      <c r="U5191" s="268"/>
      <c r="V5191" s="268"/>
      <c r="W5191" s="268"/>
      <c r="X5191" s="268"/>
      <c r="AC5191" s="268"/>
      <c r="AE5191" s="268"/>
      <c r="AF5191" s="268"/>
      <c r="AG5191" s="268"/>
      <c r="AH5191" s="268"/>
      <c r="AI5191" s="268"/>
      <c r="AM5191" s="268"/>
    </row>
    <row r="5192" spans="1:39" x14ac:dyDescent="0.25">
      <c r="A5192" s="268"/>
      <c r="B5192" s="268"/>
      <c r="C5192" s="268"/>
      <c r="D5192" s="268"/>
      <c r="E5192" s="268"/>
      <c r="F5192" s="268"/>
      <c r="G5192" s="271"/>
      <c r="H5192" s="268"/>
      <c r="K5192" s="270"/>
      <c r="L5192" s="270"/>
      <c r="M5192" s="270"/>
      <c r="N5192" s="270"/>
      <c r="O5192" s="268"/>
      <c r="P5192" s="268"/>
      <c r="Q5192" s="268"/>
      <c r="R5192" s="268"/>
      <c r="S5192" s="268"/>
      <c r="T5192" s="268"/>
      <c r="U5192" s="268"/>
      <c r="V5192" s="268"/>
      <c r="W5192" s="268"/>
      <c r="X5192" s="268"/>
      <c r="AC5192" s="268"/>
      <c r="AE5192" s="268"/>
      <c r="AF5192" s="268"/>
      <c r="AG5192" s="268"/>
      <c r="AH5192" s="268"/>
      <c r="AI5192" s="268"/>
      <c r="AM5192" s="268"/>
    </row>
    <row r="5193" spans="1:39" x14ac:dyDescent="0.25">
      <c r="A5193" s="268"/>
      <c r="B5193" s="268"/>
      <c r="C5193" s="268"/>
      <c r="D5193" s="268"/>
      <c r="E5193" s="268"/>
      <c r="F5193" s="268"/>
      <c r="G5193" s="271"/>
      <c r="H5193" s="268"/>
      <c r="K5193" s="270"/>
      <c r="L5193" s="270"/>
      <c r="M5193" s="270"/>
      <c r="N5193" s="270"/>
      <c r="O5193" s="268"/>
      <c r="P5193" s="268"/>
      <c r="Q5193" s="268"/>
      <c r="R5193" s="268"/>
      <c r="S5193" s="268"/>
      <c r="T5193" s="268"/>
      <c r="U5193" s="268"/>
      <c r="V5193" s="268"/>
      <c r="W5193" s="268"/>
      <c r="X5193" s="268"/>
      <c r="AC5193" s="268"/>
      <c r="AE5193" s="268"/>
      <c r="AF5193" s="268"/>
      <c r="AG5193" s="268"/>
      <c r="AH5193" s="268"/>
      <c r="AI5193" s="268"/>
      <c r="AM5193" s="268"/>
    </row>
    <row r="5194" spans="1:39" x14ac:dyDescent="0.25">
      <c r="A5194" s="268"/>
      <c r="B5194" s="268"/>
      <c r="C5194" s="268"/>
      <c r="D5194" s="268"/>
      <c r="E5194" s="268"/>
      <c r="F5194" s="268"/>
      <c r="G5194" s="271"/>
      <c r="H5194" s="268"/>
      <c r="I5194" s="2"/>
      <c r="K5194" s="270"/>
      <c r="L5194" s="270"/>
      <c r="M5194" s="270"/>
      <c r="N5194" s="270"/>
      <c r="O5194" s="268"/>
      <c r="P5194" s="268"/>
      <c r="Q5194" s="268"/>
      <c r="R5194" s="268"/>
      <c r="S5194" s="268"/>
      <c r="T5194" s="268"/>
      <c r="U5194" s="268"/>
      <c r="V5194" s="268"/>
      <c r="W5194" s="268"/>
      <c r="X5194" s="268"/>
      <c r="AC5194" s="268"/>
      <c r="AE5194" s="268"/>
      <c r="AF5194" s="268"/>
      <c r="AG5194" s="268"/>
      <c r="AH5194" s="268"/>
      <c r="AI5194" s="268"/>
      <c r="AM5194" s="268"/>
    </row>
    <row r="5195" spans="1:39" x14ac:dyDescent="0.25">
      <c r="A5195" s="268"/>
      <c r="B5195" s="268"/>
      <c r="C5195" s="268"/>
      <c r="D5195" s="268"/>
      <c r="E5195" s="268"/>
      <c r="F5195" s="268"/>
      <c r="G5195" s="271"/>
      <c r="H5195" s="268"/>
      <c r="K5195" s="270"/>
      <c r="L5195" s="270"/>
      <c r="M5195" s="270"/>
      <c r="N5195" s="270"/>
      <c r="O5195" s="268"/>
      <c r="P5195" s="268"/>
      <c r="Q5195" s="268"/>
      <c r="R5195" s="268"/>
      <c r="S5195" s="268"/>
      <c r="T5195" s="268"/>
      <c r="U5195" s="268"/>
      <c r="V5195" s="268"/>
      <c r="W5195" s="268"/>
      <c r="X5195" s="268"/>
      <c r="AC5195" s="268"/>
      <c r="AE5195" s="268"/>
      <c r="AF5195" s="268"/>
      <c r="AG5195" s="268"/>
      <c r="AH5195" s="268"/>
      <c r="AI5195" s="268"/>
      <c r="AM5195" s="268"/>
    </row>
    <row r="5196" spans="1:39" x14ac:dyDescent="0.25">
      <c r="A5196" s="268"/>
      <c r="B5196" s="268"/>
      <c r="C5196" s="268"/>
      <c r="D5196" s="268"/>
      <c r="E5196" s="268"/>
      <c r="F5196" s="268"/>
      <c r="G5196" s="271"/>
      <c r="H5196" s="268"/>
      <c r="K5196" s="270"/>
      <c r="L5196" s="270"/>
      <c r="M5196" s="270"/>
      <c r="N5196" s="270"/>
      <c r="O5196" s="268"/>
      <c r="P5196" s="268"/>
      <c r="Q5196" s="268"/>
      <c r="R5196" s="268"/>
      <c r="S5196" s="268"/>
      <c r="T5196" s="268"/>
      <c r="U5196" s="268"/>
      <c r="V5196" s="268"/>
      <c r="W5196" s="268"/>
      <c r="X5196" s="268"/>
      <c r="AC5196" s="268"/>
      <c r="AE5196" s="268"/>
      <c r="AF5196" s="268"/>
      <c r="AG5196" s="268"/>
      <c r="AH5196" s="268"/>
      <c r="AI5196" s="268"/>
      <c r="AM5196" s="268"/>
    </row>
    <row r="5197" spans="1:39" x14ac:dyDescent="0.25">
      <c r="A5197" s="268"/>
      <c r="B5197" s="268"/>
      <c r="C5197" s="268"/>
      <c r="D5197" s="268"/>
      <c r="E5197" s="268"/>
      <c r="F5197" s="268"/>
      <c r="G5197" s="271"/>
      <c r="H5197" s="268"/>
      <c r="K5197" s="270"/>
      <c r="L5197" s="270"/>
      <c r="M5197" s="270"/>
      <c r="N5197" s="270"/>
      <c r="O5197" s="268"/>
      <c r="P5197" s="268"/>
      <c r="Q5197" s="268"/>
      <c r="R5197" s="268"/>
      <c r="S5197" s="268"/>
      <c r="T5197" s="268"/>
      <c r="U5197" s="268"/>
      <c r="V5197" s="268"/>
      <c r="W5197" s="268"/>
      <c r="X5197" s="268"/>
      <c r="AC5197" s="268"/>
      <c r="AE5197" s="268"/>
      <c r="AF5197" s="268"/>
      <c r="AG5197" s="268"/>
      <c r="AH5197" s="268"/>
      <c r="AI5197" s="268"/>
      <c r="AM5197" s="268"/>
    </row>
    <row r="5198" spans="1:39" x14ac:dyDescent="0.25">
      <c r="A5198" s="268"/>
      <c r="B5198" s="268"/>
      <c r="C5198" s="268"/>
      <c r="D5198" s="268"/>
      <c r="E5198" s="268"/>
      <c r="F5198" s="268"/>
      <c r="G5198" s="271"/>
      <c r="H5198" s="268"/>
      <c r="I5198" s="2"/>
      <c r="K5198" s="270"/>
      <c r="L5198" s="270"/>
      <c r="M5198" s="270"/>
      <c r="N5198" s="270"/>
      <c r="O5198" s="268"/>
      <c r="P5198" s="268"/>
      <c r="Q5198" s="268"/>
      <c r="R5198" s="268"/>
      <c r="S5198" s="268"/>
      <c r="T5198" s="268"/>
      <c r="U5198" s="268"/>
      <c r="V5198" s="268"/>
      <c r="W5198" s="268"/>
      <c r="X5198" s="268"/>
      <c r="AC5198" s="268"/>
      <c r="AE5198" s="268"/>
      <c r="AF5198" s="268"/>
      <c r="AG5198" s="268"/>
      <c r="AH5198" s="268"/>
      <c r="AI5198" s="268"/>
      <c r="AM5198" s="268"/>
    </row>
    <row r="5199" spans="1:39" x14ac:dyDescent="0.25">
      <c r="A5199" s="268"/>
      <c r="B5199" s="268"/>
      <c r="C5199" s="268"/>
      <c r="D5199" s="268"/>
      <c r="E5199" s="268"/>
      <c r="F5199" s="268"/>
      <c r="G5199" s="271"/>
      <c r="H5199" s="268"/>
      <c r="K5199" s="270"/>
      <c r="L5199" s="270"/>
      <c r="M5199" s="270"/>
      <c r="N5199" s="270"/>
      <c r="O5199" s="268"/>
      <c r="P5199" s="268"/>
      <c r="Q5199" s="268"/>
      <c r="R5199" s="268"/>
      <c r="S5199" s="268"/>
      <c r="T5199" s="268"/>
      <c r="U5199" s="268"/>
      <c r="V5199" s="268"/>
      <c r="W5199" s="268"/>
      <c r="X5199" s="268"/>
      <c r="AC5199" s="268"/>
      <c r="AE5199" s="268"/>
      <c r="AF5199" s="268"/>
      <c r="AG5199" s="268"/>
      <c r="AH5199" s="268"/>
      <c r="AI5199" s="268"/>
      <c r="AM5199" s="268"/>
    </row>
    <row r="5200" spans="1:39" x14ac:dyDescent="0.25">
      <c r="A5200" s="268"/>
      <c r="B5200" s="268"/>
      <c r="C5200" s="268"/>
      <c r="D5200" s="268"/>
      <c r="E5200" s="268"/>
      <c r="F5200" s="268"/>
      <c r="G5200" s="271"/>
      <c r="H5200" s="268"/>
      <c r="I5200" s="2"/>
      <c r="K5200" s="270"/>
      <c r="L5200" s="270"/>
      <c r="M5200" s="270"/>
      <c r="N5200" s="270"/>
      <c r="O5200" s="268"/>
      <c r="P5200" s="268"/>
      <c r="Q5200" s="268"/>
      <c r="R5200" s="268"/>
      <c r="S5200" s="268"/>
      <c r="T5200" s="268"/>
      <c r="U5200" s="268"/>
      <c r="V5200" s="268"/>
      <c r="W5200" s="268"/>
      <c r="X5200" s="268"/>
      <c r="AC5200" s="268"/>
      <c r="AE5200" s="268"/>
      <c r="AF5200" s="268"/>
      <c r="AG5200" s="268"/>
      <c r="AH5200" s="268"/>
      <c r="AI5200" s="268"/>
      <c r="AM5200" s="268"/>
    </row>
    <row r="5201" spans="1:39" x14ac:dyDescent="0.25">
      <c r="A5201" s="268"/>
      <c r="B5201" s="268"/>
      <c r="C5201" s="268"/>
      <c r="D5201" s="268"/>
      <c r="E5201" s="268"/>
      <c r="F5201" s="268"/>
      <c r="G5201" s="271"/>
      <c r="H5201" s="268"/>
      <c r="K5201" s="270"/>
      <c r="L5201" s="270"/>
      <c r="M5201" s="270"/>
      <c r="N5201" s="270"/>
      <c r="O5201" s="268"/>
      <c r="P5201" s="268"/>
      <c r="Q5201" s="268"/>
      <c r="R5201" s="268"/>
      <c r="S5201" s="268"/>
      <c r="T5201" s="268"/>
      <c r="U5201" s="268"/>
      <c r="V5201" s="268"/>
      <c r="W5201" s="268"/>
      <c r="X5201" s="268"/>
      <c r="AC5201" s="268"/>
      <c r="AE5201" s="268"/>
      <c r="AF5201" s="268"/>
      <c r="AG5201" s="268"/>
      <c r="AH5201" s="268"/>
      <c r="AI5201" s="268"/>
      <c r="AM5201" s="268"/>
    </row>
    <row r="5202" spans="1:39" x14ac:dyDescent="0.25">
      <c r="A5202" s="268"/>
      <c r="B5202" s="268"/>
      <c r="C5202" s="268"/>
      <c r="D5202" s="268"/>
      <c r="E5202" s="268"/>
      <c r="F5202" s="268"/>
      <c r="G5202" s="271"/>
      <c r="H5202" s="268"/>
      <c r="K5202" s="270"/>
      <c r="L5202" s="270"/>
      <c r="M5202" s="270"/>
      <c r="N5202" s="270"/>
      <c r="O5202" s="268"/>
      <c r="P5202" s="268"/>
      <c r="Q5202" s="268"/>
      <c r="R5202" s="268"/>
      <c r="S5202" s="268"/>
      <c r="T5202" s="268"/>
      <c r="U5202" s="268"/>
      <c r="V5202" s="268"/>
      <c r="W5202" s="268"/>
      <c r="X5202" s="268"/>
      <c r="AC5202" s="268"/>
      <c r="AE5202" s="268"/>
      <c r="AF5202" s="268"/>
      <c r="AG5202" s="268"/>
      <c r="AH5202" s="268"/>
      <c r="AI5202" s="268"/>
      <c r="AM5202" s="268"/>
    </row>
    <row r="5203" spans="1:39" x14ac:dyDescent="0.25">
      <c r="A5203" s="268"/>
      <c r="B5203" s="268"/>
      <c r="C5203" s="268"/>
      <c r="D5203" s="268"/>
      <c r="E5203" s="268"/>
      <c r="F5203" s="268"/>
      <c r="G5203" s="271"/>
      <c r="H5203" s="268"/>
      <c r="K5203" s="270"/>
      <c r="L5203" s="270"/>
      <c r="M5203" s="270"/>
      <c r="N5203" s="270"/>
      <c r="O5203" s="268"/>
      <c r="P5203" s="268"/>
      <c r="Q5203" s="268"/>
      <c r="R5203" s="268"/>
      <c r="S5203" s="268"/>
      <c r="T5203" s="268"/>
      <c r="U5203" s="268"/>
      <c r="V5203" s="268"/>
      <c r="W5203" s="268"/>
      <c r="X5203" s="268"/>
      <c r="AC5203" s="268"/>
      <c r="AE5203" s="268"/>
      <c r="AF5203" s="268"/>
      <c r="AG5203" s="268"/>
      <c r="AH5203" s="268"/>
      <c r="AI5203" s="268"/>
      <c r="AM5203" s="268"/>
    </row>
    <row r="5204" spans="1:39" x14ac:dyDescent="0.25">
      <c r="A5204" s="268"/>
      <c r="B5204" s="268"/>
      <c r="C5204" s="268"/>
      <c r="D5204" s="268"/>
      <c r="E5204" s="268"/>
      <c r="F5204" s="268"/>
      <c r="G5204" s="271"/>
      <c r="H5204" s="268"/>
      <c r="I5204" s="2"/>
      <c r="K5204" s="270"/>
      <c r="L5204" s="270"/>
      <c r="M5204" s="270"/>
      <c r="N5204" s="270"/>
      <c r="O5204" s="268"/>
      <c r="P5204" s="268"/>
      <c r="Q5204" s="268"/>
      <c r="R5204" s="268"/>
      <c r="S5204" s="268"/>
      <c r="T5204" s="268"/>
      <c r="U5204" s="268"/>
      <c r="V5204" s="268"/>
      <c r="W5204" s="268"/>
      <c r="X5204" s="268"/>
      <c r="AC5204" s="268"/>
      <c r="AE5204" s="268"/>
      <c r="AF5204" s="268"/>
      <c r="AG5204" s="268"/>
      <c r="AH5204" s="268"/>
      <c r="AI5204" s="268"/>
      <c r="AM5204" s="268"/>
    </row>
    <row r="5205" spans="1:39" x14ac:dyDescent="0.25">
      <c r="A5205" s="268"/>
      <c r="B5205" s="268"/>
      <c r="C5205" s="268"/>
      <c r="D5205" s="268"/>
      <c r="E5205" s="268"/>
      <c r="F5205" s="268"/>
      <c r="G5205" s="271"/>
      <c r="H5205" s="268"/>
      <c r="I5205" s="268"/>
      <c r="K5205" s="270"/>
      <c r="L5205" s="270"/>
      <c r="M5205" s="270"/>
      <c r="N5205" s="270"/>
      <c r="O5205" s="268"/>
      <c r="P5205" s="268"/>
      <c r="Q5205" s="268"/>
      <c r="R5205" s="268"/>
      <c r="S5205" s="268"/>
      <c r="T5205" s="268"/>
      <c r="U5205" s="268"/>
      <c r="V5205" s="268"/>
      <c r="W5205" s="268"/>
      <c r="X5205" s="268"/>
      <c r="AC5205" s="268"/>
      <c r="AE5205" s="268"/>
      <c r="AF5205" s="268"/>
      <c r="AG5205" s="268"/>
      <c r="AH5205" s="268"/>
      <c r="AI5205" s="268"/>
      <c r="AM5205" s="268"/>
    </row>
    <row r="5206" spans="1:39" x14ac:dyDescent="0.25">
      <c r="A5206" s="268"/>
      <c r="B5206" s="268"/>
      <c r="C5206" s="268"/>
      <c r="D5206" s="268"/>
      <c r="E5206" s="268"/>
      <c r="F5206" s="268"/>
      <c r="G5206" s="271"/>
      <c r="H5206" s="268"/>
      <c r="I5206" s="268"/>
      <c r="K5206" s="270"/>
      <c r="L5206" s="270"/>
      <c r="M5206" s="270"/>
      <c r="N5206" s="270"/>
      <c r="O5206" s="268"/>
      <c r="P5206" s="268"/>
      <c r="Q5206" s="268"/>
      <c r="R5206" s="268"/>
      <c r="S5206" s="268"/>
      <c r="T5206" s="268"/>
      <c r="U5206" s="268"/>
      <c r="V5206" s="268"/>
      <c r="W5206" s="268"/>
      <c r="X5206" s="268"/>
      <c r="AC5206" s="268"/>
      <c r="AE5206" s="268"/>
      <c r="AF5206" s="268"/>
      <c r="AG5206" s="268"/>
      <c r="AH5206" s="268"/>
      <c r="AI5206" s="268"/>
      <c r="AM5206" s="268"/>
    </row>
    <row r="5207" spans="1:39" x14ac:dyDescent="0.25">
      <c r="A5207" s="268"/>
      <c r="B5207" s="268"/>
      <c r="C5207" s="268"/>
      <c r="D5207" s="268"/>
      <c r="E5207" s="268"/>
      <c r="F5207" s="268"/>
      <c r="G5207" s="271"/>
      <c r="H5207" s="268"/>
      <c r="I5207" s="2"/>
      <c r="K5207" s="270"/>
      <c r="L5207" s="270"/>
      <c r="M5207" s="270"/>
      <c r="N5207" s="270"/>
      <c r="O5207" s="268"/>
      <c r="P5207" s="268"/>
      <c r="Q5207" s="268"/>
      <c r="R5207" s="268"/>
      <c r="S5207" s="268"/>
      <c r="T5207" s="268"/>
      <c r="U5207" s="268"/>
      <c r="V5207" s="268"/>
      <c r="W5207" s="268"/>
      <c r="X5207" s="268"/>
      <c r="AC5207" s="268"/>
      <c r="AE5207" s="268"/>
      <c r="AF5207" s="268"/>
      <c r="AG5207" s="268"/>
      <c r="AH5207" s="268"/>
      <c r="AI5207" s="268"/>
      <c r="AM5207" s="268"/>
    </row>
    <row r="5208" spans="1:39" x14ac:dyDescent="0.25">
      <c r="A5208" s="268"/>
      <c r="B5208" s="268"/>
      <c r="C5208" s="268"/>
      <c r="D5208" s="268"/>
      <c r="E5208" s="268"/>
      <c r="F5208" s="268"/>
      <c r="G5208" s="271"/>
      <c r="H5208" s="268"/>
      <c r="K5208" s="270"/>
      <c r="L5208" s="270"/>
      <c r="M5208" s="270"/>
      <c r="N5208" s="270"/>
      <c r="O5208" s="268"/>
      <c r="P5208" s="268"/>
      <c r="Q5208" s="268"/>
      <c r="R5208" s="268"/>
      <c r="S5208" s="268"/>
      <c r="T5208" s="268"/>
      <c r="U5208" s="268"/>
      <c r="V5208" s="268"/>
      <c r="W5208" s="268"/>
      <c r="X5208" s="268"/>
      <c r="AC5208" s="268"/>
      <c r="AE5208" s="268"/>
      <c r="AF5208" s="268"/>
      <c r="AG5208" s="268"/>
      <c r="AH5208" s="268"/>
      <c r="AI5208" s="268"/>
      <c r="AM5208" s="268"/>
    </row>
    <row r="5209" spans="1:39" x14ac:dyDescent="0.25">
      <c r="A5209" s="268"/>
      <c r="B5209" s="268"/>
      <c r="C5209" s="268"/>
      <c r="D5209" s="268"/>
      <c r="E5209" s="268"/>
      <c r="F5209" s="268"/>
      <c r="G5209" s="271"/>
      <c r="H5209" s="268"/>
      <c r="K5209" s="270"/>
      <c r="L5209" s="270"/>
      <c r="M5209" s="270"/>
      <c r="N5209" s="270"/>
      <c r="O5209" s="268"/>
      <c r="P5209" s="268"/>
      <c r="Q5209" s="268"/>
      <c r="R5209" s="268"/>
      <c r="S5209" s="268"/>
      <c r="T5209" s="268"/>
      <c r="U5209" s="268"/>
      <c r="V5209" s="268"/>
      <c r="W5209" s="268"/>
      <c r="X5209" s="268"/>
      <c r="AC5209" s="268"/>
      <c r="AE5209" s="268"/>
      <c r="AF5209" s="268"/>
      <c r="AG5209" s="268"/>
      <c r="AH5209" s="268"/>
      <c r="AI5209" s="268"/>
      <c r="AM5209" s="268"/>
    </row>
    <row r="5210" spans="1:39" x14ac:dyDescent="0.25">
      <c r="A5210" s="268"/>
      <c r="B5210" s="268"/>
      <c r="C5210" s="268"/>
      <c r="D5210" s="268"/>
      <c r="E5210" s="268"/>
      <c r="F5210" s="268"/>
      <c r="G5210" s="271"/>
      <c r="H5210" s="268"/>
      <c r="I5210" s="2"/>
      <c r="K5210" s="270"/>
      <c r="L5210" s="270"/>
      <c r="M5210" s="270"/>
      <c r="N5210" s="270"/>
      <c r="O5210" s="268"/>
      <c r="P5210" s="268"/>
      <c r="Q5210" s="268"/>
      <c r="R5210" s="268"/>
      <c r="S5210" s="268"/>
      <c r="T5210" s="268"/>
      <c r="U5210" s="268"/>
      <c r="V5210" s="268"/>
      <c r="W5210" s="268"/>
      <c r="X5210" s="268"/>
      <c r="AC5210" s="268"/>
      <c r="AE5210" s="268"/>
      <c r="AF5210" s="268"/>
      <c r="AG5210" s="268"/>
      <c r="AH5210" s="268"/>
      <c r="AI5210" s="268"/>
      <c r="AM5210" s="268"/>
    </row>
    <row r="5211" spans="1:39" x14ac:dyDescent="0.25">
      <c r="A5211" s="268"/>
      <c r="B5211" s="268"/>
      <c r="C5211" s="268"/>
      <c r="D5211" s="268"/>
      <c r="E5211" s="268"/>
      <c r="F5211" s="268"/>
      <c r="G5211" s="271"/>
      <c r="H5211" s="268"/>
      <c r="I5211" s="2"/>
      <c r="K5211" s="270"/>
      <c r="L5211" s="270"/>
      <c r="M5211" s="270"/>
      <c r="N5211" s="270"/>
      <c r="O5211" s="268"/>
      <c r="P5211" s="268"/>
      <c r="Q5211" s="268"/>
      <c r="R5211" s="268"/>
      <c r="S5211" s="268"/>
      <c r="T5211" s="268"/>
      <c r="U5211" s="268"/>
      <c r="V5211" s="268"/>
      <c r="W5211" s="268"/>
      <c r="X5211" s="268"/>
      <c r="AC5211" s="268"/>
      <c r="AE5211" s="268"/>
      <c r="AF5211" s="268"/>
      <c r="AG5211" s="268"/>
      <c r="AH5211" s="268"/>
      <c r="AI5211" s="268"/>
      <c r="AM5211" s="268"/>
    </row>
    <row r="5212" spans="1:39" x14ac:dyDescent="0.25">
      <c r="A5212" s="268"/>
      <c r="B5212" s="268"/>
      <c r="C5212" s="268"/>
      <c r="D5212" s="268"/>
      <c r="E5212" s="268"/>
      <c r="F5212" s="268"/>
      <c r="G5212" s="271"/>
      <c r="H5212" s="268"/>
      <c r="I5212" s="268"/>
      <c r="K5212" s="270"/>
      <c r="L5212" s="270"/>
      <c r="M5212" s="270"/>
      <c r="N5212" s="270"/>
      <c r="O5212" s="268"/>
      <c r="P5212" s="268"/>
      <c r="Q5212" s="268"/>
      <c r="R5212" s="268"/>
      <c r="S5212" s="268"/>
      <c r="T5212" s="268"/>
      <c r="U5212" s="268"/>
      <c r="V5212" s="268"/>
      <c r="W5212" s="268"/>
      <c r="X5212" s="268"/>
      <c r="AC5212" s="268"/>
      <c r="AE5212" s="268"/>
      <c r="AF5212" s="268"/>
      <c r="AG5212" s="268"/>
      <c r="AH5212" s="268"/>
      <c r="AI5212" s="268"/>
      <c r="AM5212" s="268"/>
    </row>
    <row r="5213" spans="1:39" x14ac:dyDescent="0.25">
      <c r="A5213" s="268"/>
      <c r="B5213" s="268"/>
      <c r="C5213" s="268"/>
      <c r="D5213" s="268"/>
      <c r="E5213" s="268"/>
      <c r="F5213" s="268"/>
      <c r="G5213" s="271"/>
      <c r="H5213" s="268"/>
      <c r="I5213" s="268"/>
      <c r="K5213" s="270"/>
      <c r="L5213" s="270"/>
      <c r="M5213" s="270"/>
      <c r="N5213" s="270"/>
      <c r="O5213" s="268"/>
      <c r="P5213" s="268"/>
      <c r="Q5213" s="268"/>
      <c r="R5213" s="268"/>
      <c r="S5213" s="268"/>
      <c r="T5213" s="268"/>
      <c r="U5213" s="268"/>
      <c r="V5213" s="268"/>
      <c r="W5213" s="268"/>
      <c r="X5213" s="268"/>
      <c r="AC5213" s="268"/>
      <c r="AE5213" s="268"/>
      <c r="AF5213" s="268"/>
      <c r="AG5213" s="268"/>
      <c r="AH5213" s="268"/>
      <c r="AI5213" s="268"/>
      <c r="AM5213" s="268"/>
    </row>
    <row r="5214" spans="1:39" x14ac:dyDescent="0.25">
      <c r="A5214" s="268"/>
      <c r="B5214" s="268"/>
      <c r="C5214" s="268"/>
      <c r="D5214" s="268"/>
      <c r="E5214" s="268"/>
      <c r="F5214" s="268"/>
      <c r="G5214" s="271"/>
      <c r="H5214" s="268"/>
      <c r="I5214" s="268"/>
      <c r="K5214" s="270"/>
      <c r="L5214" s="270"/>
      <c r="M5214" s="270"/>
      <c r="N5214" s="270"/>
      <c r="O5214" s="268"/>
      <c r="P5214" s="268"/>
      <c r="Q5214" s="268"/>
      <c r="R5214" s="268"/>
      <c r="S5214" s="268"/>
      <c r="T5214" s="268"/>
      <c r="U5214" s="268"/>
      <c r="V5214" s="268"/>
      <c r="W5214" s="268"/>
      <c r="X5214" s="268"/>
      <c r="AC5214" s="268"/>
      <c r="AE5214" s="268"/>
      <c r="AF5214" s="268"/>
      <c r="AG5214" s="268"/>
      <c r="AH5214" s="268"/>
      <c r="AI5214" s="268"/>
      <c r="AM5214" s="268"/>
    </row>
    <row r="5215" spans="1:39" x14ac:dyDescent="0.25">
      <c r="A5215" s="268"/>
      <c r="B5215" s="268"/>
      <c r="C5215" s="268"/>
      <c r="D5215" s="268"/>
      <c r="E5215" s="268"/>
      <c r="F5215" s="268"/>
      <c r="G5215" s="271"/>
      <c r="H5215" s="268"/>
      <c r="K5215" s="270"/>
      <c r="L5215" s="270"/>
      <c r="M5215" s="270"/>
      <c r="N5215" s="270"/>
      <c r="O5215" s="268"/>
      <c r="P5215" s="268"/>
      <c r="Q5215" s="268"/>
      <c r="R5215" s="268"/>
      <c r="S5215" s="268"/>
      <c r="T5215" s="268"/>
      <c r="U5215" s="268"/>
      <c r="V5215" s="268"/>
      <c r="W5215" s="268"/>
      <c r="X5215" s="268"/>
      <c r="AC5215" s="268"/>
      <c r="AE5215" s="268"/>
      <c r="AF5215" s="268"/>
      <c r="AG5215" s="268"/>
      <c r="AH5215" s="268"/>
      <c r="AI5215" s="268"/>
      <c r="AM5215" s="268"/>
    </row>
    <row r="5216" spans="1:39" x14ac:dyDescent="0.25">
      <c r="A5216" s="268"/>
      <c r="B5216" s="268"/>
      <c r="C5216" s="268"/>
      <c r="D5216" s="268"/>
      <c r="E5216" s="268"/>
      <c r="F5216" s="268"/>
      <c r="G5216" s="271"/>
      <c r="H5216" s="268"/>
      <c r="K5216" s="270"/>
      <c r="L5216" s="270"/>
      <c r="M5216" s="270"/>
      <c r="N5216" s="270"/>
      <c r="O5216" s="268"/>
      <c r="P5216" s="268"/>
      <c r="Q5216" s="268"/>
      <c r="R5216" s="268"/>
      <c r="S5216" s="268"/>
      <c r="T5216" s="268"/>
      <c r="U5216" s="268"/>
      <c r="V5216" s="268"/>
      <c r="W5216" s="268"/>
      <c r="X5216" s="268"/>
      <c r="AC5216" s="268"/>
      <c r="AE5216" s="268"/>
      <c r="AF5216" s="268"/>
      <c r="AG5216" s="268"/>
      <c r="AH5216" s="268"/>
      <c r="AI5216" s="268"/>
      <c r="AM5216" s="268"/>
    </row>
    <row r="5217" spans="1:39" x14ac:dyDescent="0.25">
      <c r="A5217" s="268"/>
      <c r="B5217" s="268"/>
      <c r="C5217" s="268"/>
      <c r="D5217" s="268"/>
      <c r="E5217" s="268"/>
      <c r="F5217" s="268"/>
      <c r="G5217" s="271"/>
      <c r="H5217" s="268"/>
      <c r="I5217" s="2"/>
      <c r="K5217" s="270"/>
      <c r="L5217" s="270"/>
      <c r="M5217" s="270"/>
      <c r="N5217" s="270"/>
      <c r="O5217" s="268"/>
      <c r="P5217" s="268"/>
      <c r="Q5217" s="268"/>
      <c r="R5217" s="268"/>
      <c r="S5217" s="268"/>
      <c r="T5217" s="268"/>
      <c r="U5217" s="268"/>
      <c r="V5217" s="268"/>
      <c r="W5217" s="268"/>
      <c r="X5217" s="268"/>
      <c r="AC5217" s="268"/>
      <c r="AE5217" s="268"/>
      <c r="AF5217" s="268"/>
      <c r="AG5217" s="268"/>
      <c r="AH5217" s="268"/>
      <c r="AI5217" s="268"/>
      <c r="AM5217" s="268"/>
    </row>
    <row r="5218" spans="1:39" x14ac:dyDescent="0.25">
      <c r="A5218" s="268"/>
      <c r="B5218" s="268"/>
      <c r="C5218" s="268"/>
      <c r="D5218" s="268"/>
      <c r="E5218" s="268"/>
      <c r="F5218" s="268"/>
      <c r="G5218" s="271"/>
      <c r="H5218" s="268"/>
      <c r="K5218" s="270"/>
      <c r="L5218" s="270"/>
      <c r="M5218" s="270"/>
      <c r="N5218" s="270"/>
      <c r="O5218" s="268"/>
      <c r="P5218" s="268"/>
      <c r="Q5218" s="268"/>
      <c r="R5218" s="268"/>
      <c r="S5218" s="268"/>
      <c r="T5218" s="268"/>
      <c r="U5218" s="268"/>
      <c r="V5218" s="268"/>
      <c r="W5218" s="268"/>
      <c r="X5218" s="268"/>
      <c r="AC5218" s="268"/>
      <c r="AE5218" s="268"/>
      <c r="AF5218" s="268"/>
      <c r="AG5218" s="268"/>
      <c r="AH5218" s="268"/>
      <c r="AI5218" s="268"/>
      <c r="AM5218" s="268"/>
    </row>
    <row r="5219" spans="1:39" x14ac:dyDescent="0.25">
      <c r="A5219" s="268"/>
      <c r="B5219" s="268"/>
      <c r="C5219" s="268"/>
      <c r="D5219" s="268"/>
      <c r="E5219" s="268"/>
      <c r="F5219" s="268"/>
      <c r="G5219" s="271"/>
      <c r="H5219" s="268"/>
      <c r="K5219" s="270"/>
      <c r="L5219" s="270"/>
      <c r="M5219" s="270"/>
      <c r="N5219" s="270"/>
      <c r="O5219" s="268"/>
      <c r="P5219" s="268"/>
      <c r="Q5219" s="268"/>
      <c r="R5219" s="268"/>
      <c r="S5219" s="268"/>
      <c r="T5219" s="268"/>
      <c r="U5219" s="268"/>
      <c r="V5219" s="268"/>
      <c r="W5219" s="268"/>
      <c r="X5219" s="268"/>
      <c r="AC5219" s="268"/>
      <c r="AE5219" s="268"/>
      <c r="AF5219" s="268"/>
      <c r="AG5219" s="268"/>
      <c r="AH5219" s="268"/>
      <c r="AI5219" s="268"/>
      <c r="AM5219" s="268"/>
    </row>
    <row r="5220" spans="1:39" x14ac:dyDescent="0.25">
      <c r="A5220" s="268"/>
      <c r="B5220" s="268"/>
      <c r="C5220" s="268"/>
      <c r="D5220" s="268"/>
      <c r="E5220" s="268"/>
      <c r="F5220" s="268"/>
      <c r="G5220" s="271"/>
      <c r="H5220" s="268"/>
      <c r="I5220" s="2"/>
      <c r="K5220" s="270"/>
      <c r="L5220" s="270"/>
      <c r="M5220" s="270"/>
      <c r="N5220" s="270"/>
      <c r="O5220" s="268"/>
      <c r="P5220" s="268"/>
      <c r="Q5220" s="268"/>
      <c r="R5220" s="268"/>
      <c r="S5220" s="268"/>
      <c r="T5220" s="268"/>
      <c r="U5220" s="268"/>
      <c r="V5220" s="268"/>
      <c r="W5220" s="268"/>
      <c r="X5220" s="268"/>
      <c r="AC5220" s="268"/>
      <c r="AE5220" s="268"/>
      <c r="AF5220" s="268"/>
      <c r="AG5220" s="268"/>
      <c r="AH5220" s="268"/>
      <c r="AI5220" s="268"/>
      <c r="AM5220" s="268"/>
    </row>
    <row r="5221" spans="1:39" x14ac:dyDescent="0.25">
      <c r="A5221" s="268"/>
      <c r="B5221" s="268"/>
      <c r="C5221" s="268"/>
      <c r="D5221" s="268"/>
      <c r="E5221" s="268"/>
      <c r="F5221" s="268"/>
      <c r="G5221" s="271"/>
      <c r="H5221" s="268"/>
      <c r="K5221" s="270"/>
      <c r="L5221" s="270"/>
      <c r="M5221" s="270"/>
      <c r="N5221" s="270"/>
      <c r="O5221" s="268"/>
      <c r="P5221" s="268"/>
      <c r="Q5221" s="268"/>
      <c r="R5221" s="268"/>
      <c r="S5221" s="268"/>
      <c r="T5221" s="268"/>
      <c r="U5221" s="268"/>
      <c r="V5221" s="268"/>
      <c r="W5221" s="268"/>
      <c r="X5221" s="268"/>
      <c r="AC5221" s="268"/>
      <c r="AE5221" s="268"/>
      <c r="AF5221" s="268"/>
      <c r="AG5221" s="268"/>
      <c r="AH5221" s="268"/>
      <c r="AI5221" s="268"/>
      <c r="AM5221" s="268"/>
    </row>
    <row r="5222" spans="1:39" x14ac:dyDescent="0.25">
      <c r="A5222" s="268"/>
      <c r="B5222" s="268"/>
      <c r="C5222" s="268"/>
      <c r="D5222" s="268"/>
      <c r="E5222" s="268"/>
      <c r="F5222" s="268"/>
      <c r="G5222" s="271"/>
      <c r="H5222" s="268"/>
      <c r="I5222" s="268"/>
      <c r="K5222" s="270"/>
      <c r="L5222" s="270"/>
      <c r="M5222" s="270"/>
      <c r="N5222" s="270"/>
      <c r="O5222" s="268"/>
      <c r="P5222" s="268"/>
      <c r="Q5222" s="268"/>
      <c r="R5222" s="268"/>
      <c r="S5222" s="268"/>
      <c r="T5222" s="268"/>
      <c r="U5222" s="268"/>
      <c r="V5222" s="268"/>
      <c r="W5222" s="268"/>
      <c r="X5222" s="268"/>
      <c r="AC5222" s="268"/>
      <c r="AE5222" s="268"/>
      <c r="AF5222" s="268"/>
      <c r="AG5222" s="268"/>
      <c r="AH5222" s="268"/>
      <c r="AI5222" s="268"/>
      <c r="AM5222" s="268"/>
    </row>
    <row r="5223" spans="1:39" x14ac:dyDescent="0.25">
      <c r="A5223" s="268"/>
      <c r="B5223" s="268"/>
      <c r="C5223" s="268"/>
      <c r="D5223" s="268"/>
      <c r="E5223" s="268"/>
      <c r="F5223" s="268"/>
      <c r="G5223" s="271"/>
      <c r="H5223" s="268"/>
      <c r="I5223" s="268"/>
      <c r="K5223" s="270"/>
      <c r="L5223" s="270"/>
      <c r="M5223" s="270"/>
      <c r="N5223" s="270"/>
      <c r="O5223" s="268"/>
      <c r="P5223" s="268"/>
      <c r="Q5223" s="268"/>
      <c r="R5223" s="268"/>
      <c r="S5223" s="268"/>
      <c r="T5223" s="268"/>
      <c r="U5223" s="268"/>
      <c r="V5223" s="268"/>
      <c r="W5223" s="268"/>
      <c r="X5223" s="268"/>
      <c r="AC5223" s="268"/>
      <c r="AE5223" s="268"/>
      <c r="AF5223" s="268"/>
      <c r="AG5223" s="268"/>
      <c r="AH5223" s="268"/>
      <c r="AI5223" s="268"/>
      <c r="AM5223" s="268"/>
    </row>
    <row r="5224" spans="1:39" x14ac:dyDescent="0.25">
      <c r="A5224" s="268"/>
      <c r="B5224" s="268"/>
      <c r="C5224" s="268"/>
      <c r="D5224" s="268"/>
      <c r="E5224" s="268"/>
      <c r="F5224" s="268"/>
      <c r="G5224" s="271"/>
      <c r="H5224" s="268"/>
      <c r="I5224" s="268"/>
      <c r="K5224" s="270"/>
      <c r="L5224" s="270"/>
      <c r="M5224" s="270"/>
      <c r="N5224" s="270"/>
      <c r="O5224" s="268"/>
      <c r="P5224" s="268"/>
      <c r="Q5224" s="268"/>
      <c r="R5224" s="268"/>
      <c r="S5224" s="268"/>
      <c r="T5224" s="268"/>
      <c r="U5224" s="268"/>
      <c r="V5224" s="268"/>
      <c r="W5224" s="268"/>
      <c r="X5224" s="268"/>
      <c r="AC5224" s="268"/>
      <c r="AE5224" s="268"/>
      <c r="AF5224" s="268"/>
      <c r="AG5224" s="268"/>
      <c r="AH5224" s="268"/>
      <c r="AI5224" s="268"/>
      <c r="AM5224" s="268"/>
    </row>
    <row r="5225" spans="1:39" x14ac:dyDescent="0.25">
      <c r="A5225" s="268"/>
      <c r="B5225" s="268"/>
      <c r="C5225" s="268"/>
      <c r="D5225" s="268"/>
      <c r="E5225" s="268"/>
      <c r="F5225" s="268"/>
      <c r="G5225" s="271"/>
      <c r="H5225" s="268"/>
      <c r="I5225" s="268"/>
      <c r="K5225" s="270"/>
      <c r="L5225" s="270"/>
      <c r="M5225" s="270"/>
      <c r="N5225" s="270"/>
      <c r="O5225" s="268"/>
      <c r="P5225" s="268"/>
      <c r="Q5225" s="268"/>
      <c r="R5225" s="268"/>
      <c r="S5225" s="268"/>
      <c r="T5225" s="268"/>
      <c r="U5225" s="268"/>
      <c r="V5225" s="268"/>
      <c r="W5225" s="268"/>
      <c r="X5225" s="268"/>
      <c r="AC5225" s="268"/>
      <c r="AE5225" s="268"/>
      <c r="AF5225" s="268"/>
      <c r="AG5225" s="268"/>
      <c r="AH5225" s="268"/>
      <c r="AI5225" s="268"/>
      <c r="AM5225" s="268"/>
    </row>
    <row r="5226" spans="1:39" x14ac:dyDescent="0.25">
      <c r="A5226" s="268"/>
      <c r="B5226" s="268"/>
      <c r="C5226" s="268"/>
      <c r="D5226" s="268"/>
      <c r="E5226" s="268"/>
      <c r="F5226" s="268"/>
      <c r="G5226" s="271"/>
      <c r="H5226" s="268"/>
      <c r="I5226" s="268"/>
      <c r="K5226" s="270"/>
      <c r="L5226" s="270"/>
      <c r="M5226" s="270"/>
      <c r="N5226" s="270"/>
      <c r="O5226" s="268"/>
      <c r="P5226" s="268"/>
      <c r="Q5226" s="268"/>
      <c r="R5226" s="268"/>
      <c r="S5226" s="268"/>
      <c r="T5226" s="268"/>
      <c r="U5226" s="268"/>
      <c r="V5226" s="268"/>
      <c r="W5226" s="268"/>
      <c r="X5226" s="268"/>
      <c r="AC5226" s="268"/>
      <c r="AE5226" s="268"/>
      <c r="AF5226" s="268"/>
      <c r="AG5226" s="268"/>
      <c r="AH5226" s="268"/>
      <c r="AI5226" s="268"/>
      <c r="AM5226" s="268"/>
    </row>
    <row r="5227" spans="1:39" x14ac:dyDescent="0.25">
      <c r="A5227" s="268"/>
      <c r="B5227" s="268"/>
      <c r="C5227" s="268"/>
      <c r="D5227" s="268"/>
      <c r="E5227" s="268"/>
      <c r="F5227" s="268"/>
      <c r="G5227" s="271"/>
      <c r="H5227" s="268"/>
      <c r="I5227" s="268"/>
      <c r="K5227" s="270"/>
      <c r="L5227" s="270"/>
      <c r="M5227" s="270"/>
      <c r="N5227" s="270"/>
      <c r="O5227" s="268"/>
      <c r="P5227" s="268"/>
      <c r="Q5227" s="268"/>
      <c r="R5227" s="268"/>
      <c r="S5227" s="268"/>
      <c r="T5227" s="268"/>
      <c r="U5227" s="268"/>
      <c r="V5227" s="268"/>
      <c r="W5227" s="268"/>
      <c r="X5227" s="268"/>
      <c r="AC5227" s="268"/>
      <c r="AE5227" s="268"/>
      <c r="AF5227" s="268"/>
      <c r="AG5227" s="268"/>
      <c r="AH5227" s="268"/>
      <c r="AI5227" s="268"/>
      <c r="AM5227" s="268"/>
    </row>
    <row r="5228" spans="1:39" x14ac:dyDescent="0.25">
      <c r="A5228" s="268"/>
      <c r="B5228" s="268"/>
      <c r="C5228" s="268"/>
      <c r="D5228" s="268"/>
      <c r="E5228" s="268"/>
      <c r="F5228" s="268"/>
      <c r="G5228" s="271"/>
      <c r="H5228" s="268"/>
      <c r="I5228" s="268"/>
      <c r="K5228" s="270"/>
      <c r="L5228" s="270"/>
      <c r="M5228" s="270"/>
      <c r="N5228" s="270"/>
      <c r="O5228" s="268"/>
      <c r="P5228" s="268"/>
      <c r="Q5228" s="268"/>
      <c r="R5228" s="268"/>
      <c r="S5228" s="268"/>
      <c r="T5228" s="268"/>
      <c r="U5228" s="268"/>
      <c r="V5228" s="268"/>
      <c r="W5228" s="268"/>
      <c r="X5228" s="268"/>
      <c r="AC5228" s="268"/>
      <c r="AE5228" s="268"/>
      <c r="AF5228" s="268"/>
      <c r="AG5228" s="268"/>
      <c r="AH5228" s="268"/>
      <c r="AI5228" s="268"/>
      <c r="AM5228" s="268"/>
    </row>
    <row r="5229" spans="1:39" x14ac:dyDescent="0.25">
      <c r="A5229" s="268"/>
      <c r="B5229" s="268"/>
      <c r="C5229" s="268"/>
      <c r="D5229" s="268"/>
      <c r="E5229" s="268"/>
      <c r="F5229" s="268"/>
      <c r="G5229" s="271"/>
      <c r="H5229" s="268"/>
      <c r="I5229" s="268"/>
      <c r="K5229" s="270"/>
      <c r="L5229" s="270"/>
      <c r="M5229" s="270"/>
      <c r="N5229" s="270"/>
      <c r="O5229" s="268"/>
      <c r="P5229" s="268"/>
      <c r="Q5229" s="268"/>
      <c r="R5229" s="268"/>
      <c r="S5229" s="268"/>
      <c r="T5229" s="268"/>
      <c r="U5229" s="268"/>
      <c r="V5229" s="268"/>
      <c r="W5229" s="268"/>
      <c r="X5229" s="268"/>
      <c r="AC5229" s="268"/>
      <c r="AE5229" s="268"/>
      <c r="AF5229" s="268"/>
      <c r="AG5229" s="268"/>
      <c r="AH5229" s="268"/>
      <c r="AI5229" s="268"/>
      <c r="AM5229" s="268"/>
    </row>
    <row r="5230" spans="1:39" x14ac:dyDescent="0.25">
      <c r="A5230" s="268"/>
      <c r="B5230" s="268"/>
      <c r="C5230" s="268"/>
      <c r="D5230" s="268"/>
      <c r="E5230" s="268"/>
      <c r="F5230" s="268"/>
      <c r="G5230" s="271"/>
      <c r="H5230" s="268"/>
      <c r="K5230" s="270"/>
      <c r="L5230" s="270"/>
      <c r="M5230" s="270"/>
      <c r="N5230" s="270"/>
      <c r="O5230" s="268"/>
      <c r="P5230" s="268"/>
      <c r="Q5230" s="268"/>
      <c r="R5230" s="268"/>
      <c r="S5230" s="268"/>
      <c r="T5230" s="268"/>
      <c r="U5230" s="268"/>
      <c r="V5230" s="268"/>
      <c r="W5230" s="268"/>
      <c r="X5230" s="268"/>
      <c r="AC5230" s="268"/>
      <c r="AE5230" s="268"/>
      <c r="AF5230" s="268"/>
      <c r="AG5230" s="268"/>
      <c r="AH5230" s="268"/>
      <c r="AI5230" s="268"/>
      <c r="AM5230" s="268"/>
    </row>
    <row r="5231" spans="1:39" x14ac:dyDescent="0.25">
      <c r="A5231" s="268"/>
      <c r="B5231" s="268"/>
      <c r="C5231" s="268"/>
      <c r="D5231" s="268"/>
      <c r="E5231" s="268"/>
      <c r="F5231" s="268"/>
      <c r="G5231" s="271"/>
      <c r="H5231" s="268"/>
      <c r="K5231" s="270"/>
      <c r="L5231" s="270"/>
      <c r="M5231" s="270"/>
      <c r="N5231" s="270"/>
      <c r="O5231" s="268"/>
      <c r="P5231" s="268"/>
      <c r="Q5231" s="268"/>
      <c r="R5231" s="268"/>
      <c r="S5231" s="268"/>
      <c r="T5231" s="268"/>
      <c r="U5231" s="268"/>
      <c r="V5231" s="268"/>
      <c r="W5231" s="268"/>
      <c r="X5231" s="268"/>
      <c r="AC5231" s="268"/>
      <c r="AE5231" s="268"/>
      <c r="AF5231" s="268"/>
      <c r="AG5231" s="268"/>
      <c r="AH5231" s="268"/>
      <c r="AI5231" s="268"/>
      <c r="AM5231" s="268"/>
    </row>
    <row r="5232" spans="1:39" x14ac:dyDescent="0.25">
      <c r="A5232" s="268"/>
      <c r="B5232" s="268"/>
      <c r="C5232" s="268"/>
      <c r="D5232" s="268"/>
      <c r="E5232" s="268"/>
      <c r="F5232" s="268"/>
      <c r="G5232" s="271"/>
      <c r="H5232" s="268"/>
      <c r="I5232" s="2"/>
      <c r="K5232" s="270"/>
      <c r="L5232" s="270"/>
      <c r="M5232" s="270"/>
      <c r="N5232" s="270"/>
      <c r="O5232" s="268"/>
      <c r="P5232" s="268"/>
      <c r="Q5232" s="268"/>
      <c r="R5232" s="268"/>
      <c r="S5232" s="268"/>
      <c r="T5232" s="268"/>
      <c r="U5232" s="268"/>
      <c r="V5232" s="268"/>
      <c r="W5232" s="268"/>
      <c r="X5232" s="268"/>
      <c r="AC5232" s="268"/>
      <c r="AE5232" s="268"/>
      <c r="AF5232" s="268"/>
      <c r="AG5232" s="268"/>
      <c r="AH5232" s="268"/>
      <c r="AI5232" s="268"/>
      <c r="AM5232" s="268"/>
    </row>
    <row r="5233" spans="1:39" x14ac:dyDescent="0.25">
      <c r="A5233" s="268"/>
      <c r="B5233" s="268"/>
      <c r="C5233" s="268"/>
      <c r="D5233" s="268"/>
      <c r="E5233" s="268"/>
      <c r="F5233" s="268"/>
      <c r="G5233" s="271"/>
      <c r="H5233" s="268"/>
      <c r="K5233" s="270"/>
      <c r="L5233" s="270"/>
      <c r="M5233" s="270"/>
      <c r="N5233" s="270"/>
      <c r="O5233" s="268"/>
      <c r="P5233" s="268"/>
      <c r="Q5233" s="268"/>
      <c r="R5233" s="268"/>
      <c r="S5233" s="268"/>
      <c r="T5233" s="268"/>
      <c r="U5233" s="268"/>
      <c r="V5233" s="268"/>
      <c r="W5233" s="268"/>
      <c r="X5233" s="268"/>
      <c r="AC5233" s="268"/>
      <c r="AE5233" s="268"/>
      <c r="AF5233" s="268"/>
      <c r="AG5233" s="268"/>
      <c r="AH5233" s="268"/>
      <c r="AI5233" s="268"/>
      <c r="AM5233" s="268"/>
    </row>
    <row r="5234" spans="1:39" x14ac:dyDescent="0.25">
      <c r="A5234" s="268"/>
      <c r="B5234" s="268"/>
      <c r="C5234" s="268"/>
      <c r="D5234" s="268"/>
      <c r="E5234" s="268"/>
      <c r="F5234" s="268"/>
      <c r="G5234" s="271"/>
      <c r="H5234" s="268"/>
      <c r="K5234" s="270"/>
      <c r="L5234" s="270"/>
      <c r="M5234" s="270"/>
      <c r="N5234" s="270"/>
      <c r="O5234" s="268"/>
      <c r="P5234" s="268"/>
      <c r="Q5234" s="268"/>
      <c r="R5234" s="268"/>
      <c r="S5234" s="268"/>
      <c r="T5234" s="268"/>
      <c r="U5234" s="268"/>
      <c r="V5234" s="268"/>
      <c r="W5234" s="268"/>
      <c r="X5234" s="268"/>
      <c r="AC5234" s="268"/>
      <c r="AE5234" s="268"/>
      <c r="AF5234" s="268"/>
      <c r="AG5234" s="268"/>
      <c r="AH5234" s="268"/>
      <c r="AI5234" s="268"/>
      <c r="AM5234" s="268"/>
    </row>
    <row r="5235" spans="1:39" x14ac:dyDescent="0.25">
      <c r="A5235" s="268"/>
      <c r="B5235" s="268"/>
      <c r="C5235" s="268"/>
      <c r="D5235" s="268"/>
      <c r="E5235" s="268"/>
      <c r="F5235" s="268"/>
      <c r="G5235" s="271"/>
      <c r="H5235" s="268"/>
      <c r="K5235" s="270"/>
      <c r="L5235" s="270"/>
      <c r="M5235" s="270"/>
      <c r="N5235" s="270"/>
      <c r="O5235" s="268"/>
      <c r="P5235" s="268"/>
      <c r="Q5235" s="268"/>
      <c r="R5235" s="268"/>
      <c r="S5235" s="268"/>
      <c r="T5235" s="268"/>
      <c r="U5235" s="268"/>
      <c r="V5235" s="268"/>
      <c r="W5235" s="268"/>
      <c r="X5235" s="268"/>
      <c r="AC5235" s="268"/>
      <c r="AE5235" s="268"/>
      <c r="AF5235" s="268"/>
      <c r="AG5235" s="268"/>
      <c r="AH5235" s="268"/>
      <c r="AI5235" s="268"/>
      <c r="AM5235" s="268"/>
    </row>
    <row r="5236" spans="1:39" x14ac:dyDescent="0.25">
      <c r="A5236" s="268"/>
      <c r="B5236" s="268"/>
      <c r="C5236" s="268"/>
      <c r="D5236" s="268"/>
      <c r="E5236" s="268"/>
      <c r="F5236" s="268"/>
      <c r="G5236" s="271"/>
      <c r="H5236" s="268"/>
      <c r="I5236" s="268"/>
      <c r="K5236" s="270"/>
      <c r="L5236" s="270"/>
      <c r="M5236" s="270"/>
      <c r="N5236" s="270"/>
      <c r="O5236" s="268"/>
      <c r="P5236" s="268"/>
      <c r="Q5236" s="268"/>
      <c r="R5236" s="268"/>
      <c r="S5236" s="268"/>
      <c r="T5236" s="268"/>
      <c r="U5236" s="268"/>
      <c r="V5236" s="268"/>
      <c r="W5236" s="268"/>
      <c r="X5236" s="268"/>
      <c r="AC5236" s="268"/>
      <c r="AE5236" s="268"/>
      <c r="AF5236" s="268"/>
      <c r="AG5236" s="268"/>
      <c r="AH5236" s="268"/>
      <c r="AI5236" s="268"/>
      <c r="AM5236" s="268"/>
    </row>
    <row r="5237" spans="1:39" x14ac:dyDescent="0.25">
      <c r="A5237" s="268"/>
      <c r="B5237" s="268"/>
      <c r="C5237" s="268"/>
      <c r="D5237" s="268"/>
      <c r="E5237" s="268"/>
      <c r="F5237" s="268"/>
      <c r="G5237" s="271"/>
      <c r="H5237" s="268"/>
      <c r="I5237" s="268"/>
      <c r="K5237" s="270"/>
      <c r="L5237" s="270"/>
      <c r="M5237" s="270"/>
      <c r="N5237" s="270"/>
      <c r="O5237" s="268"/>
      <c r="P5237" s="268"/>
      <c r="Q5237" s="268"/>
      <c r="R5237" s="268"/>
      <c r="S5237" s="268"/>
      <c r="T5237" s="268"/>
      <c r="U5237" s="268"/>
      <c r="V5237" s="268"/>
      <c r="W5237" s="268"/>
      <c r="X5237" s="268"/>
      <c r="AC5237" s="268"/>
      <c r="AE5237" s="268"/>
      <c r="AF5237" s="268"/>
      <c r="AG5237" s="268"/>
      <c r="AH5237" s="268"/>
      <c r="AI5237" s="268"/>
      <c r="AM5237" s="268"/>
    </row>
    <row r="5238" spans="1:39" x14ac:dyDescent="0.25">
      <c r="A5238" s="268"/>
      <c r="B5238" s="268"/>
      <c r="C5238" s="268"/>
      <c r="D5238" s="268"/>
      <c r="E5238" s="268"/>
      <c r="F5238" s="268"/>
      <c r="G5238" s="271"/>
      <c r="H5238" s="268"/>
      <c r="I5238" s="268"/>
      <c r="K5238" s="270"/>
      <c r="L5238" s="270"/>
      <c r="M5238" s="270"/>
      <c r="N5238" s="270"/>
      <c r="O5238" s="268"/>
      <c r="P5238" s="268"/>
      <c r="Q5238" s="268"/>
      <c r="R5238" s="268"/>
      <c r="S5238" s="268"/>
      <c r="T5238" s="268"/>
      <c r="U5238" s="268"/>
      <c r="V5238" s="268"/>
      <c r="W5238" s="268"/>
      <c r="X5238" s="268"/>
      <c r="AC5238" s="268"/>
      <c r="AE5238" s="268"/>
      <c r="AF5238" s="268"/>
      <c r="AG5238" s="268"/>
      <c r="AH5238" s="268"/>
      <c r="AI5238" s="268"/>
      <c r="AM5238" s="268"/>
    </row>
    <row r="5239" spans="1:39" x14ac:dyDescent="0.25">
      <c r="A5239" s="268"/>
      <c r="B5239" s="268"/>
      <c r="C5239" s="268"/>
      <c r="D5239" s="268"/>
      <c r="E5239" s="268"/>
      <c r="F5239" s="268"/>
      <c r="G5239" s="271"/>
      <c r="H5239" s="268"/>
      <c r="I5239" s="268"/>
      <c r="K5239" s="270"/>
      <c r="L5239" s="270"/>
      <c r="M5239" s="270"/>
      <c r="N5239" s="270"/>
      <c r="O5239" s="268"/>
      <c r="P5239" s="268"/>
      <c r="Q5239" s="268"/>
      <c r="R5239" s="268"/>
      <c r="S5239" s="268"/>
      <c r="T5239" s="268"/>
      <c r="U5239" s="268"/>
      <c r="V5239" s="268"/>
      <c r="W5239" s="268"/>
      <c r="X5239" s="268"/>
      <c r="AC5239" s="268"/>
      <c r="AE5239" s="268"/>
      <c r="AF5239" s="268"/>
      <c r="AG5239" s="268"/>
      <c r="AH5239" s="268"/>
      <c r="AI5239" s="268"/>
      <c r="AM5239" s="268"/>
    </row>
    <row r="5240" spans="1:39" x14ac:dyDescent="0.25">
      <c r="A5240" s="268"/>
      <c r="B5240" s="268"/>
      <c r="C5240" s="268"/>
      <c r="D5240" s="268"/>
      <c r="E5240" s="268"/>
      <c r="F5240" s="268"/>
      <c r="G5240" s="271"/>
      <c r="H5240" s="268"/>
      <c r="I5240" s="268"/>
      <c r="K5240" s="270"/>
      <c r="L5240" s="270"/>
      <c r="M5240" s="270"/>
      <c r="N5240" s="270"/>
      <c r="O5240" s="268"/>
      <c r="P5240" s="268"/>
      <c r="Q5240" s="268"/>
      <c r="R5240" s="268"/>
      <c r="S5240" s="268"/>
      <c r="T5240" s="268"/>
      <c r="U5240" s="268"/>
      <c r="V5240" s="268"/>
      <c r="W5240" s="268"/>
      <c r="X5240" s="268"/>
      <c r="AC5240" s="268"/>
      <c r="AE5240" s="268"/>
      <c r="AF5240" s="268"/>
      <c r="AG5240" s="268"/>
      <c r="AH5240" s="268"/>
      <c r="AI5240" s="268"/>
      <c r="AM5240" s="268"/>
    </row>
    <row r="5241" spans="1:39" x14ac:dyDescent="0.25">
      <c r="A5241" s="268"/>
      <c r="B5241" s="268"/>
      <c r="C5241" s="268"/>
      <c r="D5241" s="268"/>
      <c r="E5241" s="268"/>
      <c r="F5241" s="268"/>
      <c r="G5241" s="271"/>
      <c r="H5241" s="268"/>
      <c r="K5241" s="270"/>
      <c r="L5241" s="270"/>
      <c r="M5241" s="270"/>
      <c r="N5241" s="270"/>
      <c r="O5241" s="268"/>
      <c r="P5241" s="268"/>
      <c r="Q5241" s="268"/>
      <c r="R5241" s="268"/>
      <c r="S5241" s="268"/>
      <c r="T5241" s="268"/>
      <c r="U5241" s="268"/>
      <c r="V5241" s="268"/>
      <c r="W5241" s="268"/>
      <c r="X5241" s="268"/>
      <c r="AC5241" s="268"/>
      <c r="AE5241" s="268"/>
      <c r="AF5241" s="268"/>
      <c r="AG5241" s="268"/>
      <c r="AH5241" s="268"/>
      <c r="AI5241" s="268"/>
      <c r="AM5241" s="268"/>
    </row>
    <row r="5242" spans="1:39" x14ac:dyDescent="0.25">
      <c r="A5242" s="268"/>
      <c r="B5242" s="268"/>
      <c r="C5242" s="268"/>
      <c r="D5242" s="268"/>
      <c r="E5242" s="268"/>
      <c r="F5242" s="268"/>
      <c r="G5242" s="271"/>
      <c r="H5242" s="268"/>
      <c r="I5242" s="268"/>
      <c r="K5242" s="270"/>
      <c r="L5242" s="270"/>
      <c r="M5242" s="270"/>
      <c r="N5242" s="270"/>
      <c r="O5242" s="268"/>
      <c r="P5242" s="268"/>
      <c r="Q5242" s="268"/>
      <c r="R5242" s="268"/>
      <c r="S5242" s="268"/>
      <c r="T5242" s="268"/>
      <c r="U5242" s="268"/>
      <c r="V5242" s="268"/>
      <c r="W5242" s="268"/>
      <c r="X5242" s="268"/>
      <c r="AC5242" s="268"/>
      <c r="AE5242" s="268"/>
      <c r="AF5242" s="268"/>
      <c r="AG5242" s="268"/>
      <c r="AH5242" s="268"/>
      <c r="AI5242" s="268"/>
      <c r="AM5242" s="268"/>
    </row>
    <row r="5243" spans="1:39" x14ac:dyDescent="0.25">
      <c r="A5243" s="268"/>
      <c r="B5243" s="268"/>
      <c r="C5243" s="268"/>
      <c r="D5243" s="268"/>
      <c r="E5243" s="268"/>
      <c r="F5243" s="268"/>
      <c r="G5243" s="271"/>
      <c r="H5243" s="268"/>
      <c r="I5243" s="268"/>
      <c r="K5243" s="270"/>
      <c r="L5243" s="270"/>
      <c r="M5243" s="270"/>
      <c r="N5243" s="270"/>
      <c r="O5243" s="268"/>
      <c r="P5243" s="268"/>
      <c r="Q5243" s="268"/>
      <c r="R5243" s="268"/>
      <c r="S5243" s="268"/>
      <c r="T5243" s="268"/>
      <c r="U5243" s="268"/>
      <c r="V5243" s="268"/>
      <c r="W5243" s="268"/>
      <c r="X5243" s="268"/>
      <c r="AC5243" s="268"/>
      <c r="AE5243" s="268"/>
      <c r="AF5243" s="268"/>
      <c r="AG5243" s="268"/>
      <c r="AH5243" s="268"/>
      <c r="AI5243" s="268"/>
      <c r="AM5243" s="268"/>
    </row>
    <row r="5244" spans="1:39" x14ac:dyDescent="0.25">
      <c r="A5244" s="268"/>
      <c r="B5244" s="268"/>
      <c r="C5244" s="268"/>
      <c r="D5244" s="268"/>
      <c r="E5244" s="268"/>
      <c r="F5244" s="268"/>
      <c r="G5244" s="271"/>
      <c r="H5244" s="268"/>
      <c r="K5244" s="270"/>
      <c r="L5244" s="270"/>
      <c r="M5244" s="270"/>
      <c r="N5244" s="270"/>
      <c r="O5244" s="268"/>
      <c r="P5244" s="268"/>
      <c r="Q5244" s="268"/>
      <c r="R5244" s="268"/>
      <c r="S5244" s="268"/>
      <c r="T5244" s="268"/>
      <c r="U5244" s="268"/>
      <c r="V5244" s="268"/>
      <c r="W5244" s="268"/>
      <c r="X5244" s="268"/>
      <c r="AC5244" s="268"/>
      <c r="AE5244" s="268"/>
      <c r="AF5244" s="268"/>
      <c r="AG5244" s="268"/>
      <c r="AH5244" s="268"/>
      <c r="AI5244" s="268"/>
      <c r="AM5244" s="268"/>
    </row>
    <row r="5245" spans="1:39" x14ac:dyDescent="0.25">
      <c r="A5245" s="268"/>
      <c r="B5245" s="268"/>
      <c r="C5245" s="268"/>
      <c r="D5245" s="268"/>
      <c r="E5245" s="268"/>
      <c r="F5245" s="268"/>
      <c r="G5245" s="271"/>
      <c r="H5245" s="268"/>
      <c r="K5245" s="270"/>
      <c r="L5245" s="270"/>
      <c r="M5245" s="270"/>
      <c r="N5245" s="270"/>
      <c r="O5245" s="268"/>
      <c r="P5245" s="268"/>
      <c r="Q5245" s="268"/>
      <c r="R5245" s="268"/>
      <c r="S5245" s="268"/>
      <c r="T5245" s="268"/>
      <c r="U5245" s="268"/>
      <c r="V5245" s="268"/>
      <c r="W5245" s="268"/>
      <c r="X5245" s="268"/>
      <c r="AC5245" s="268"/>
      <c r="AE5245" s="268"/>
      <c r="AF5245" s="268"/>
      <c r="AG5245" s="268"/>
      <c r="AH5245" s="268"/>
      <c r="AI5245" s="268"/>
      <c r="AM5245" s="268"/>
    </row>
    <row r="5246" spans="1:39" x14ac:dyDescent="0.25">
      <c r="A5246" s="268"/>
      <c r="B5246" s="268"/>
      <c r="C5246" s="268"/>
      <c r="D5246" s="268"/>
      <c r="E5246" s="268"/>
      <c r="F5246" s="268"/>
      <c r="G5246" s="271"/>
      <c r="H5246" s="268"/>
      <c r="I5246" s="268"/>
      <c r="K5246" s="270"/>
      <c r="L5246" s="270"/>
      <c r="M5246" s="270"/>
      <c r="N5246" s="270"/>
      <c r="O5246" s="268"/>
      <c r="P5246" s="268"/>
      <c r="Q5246" s="268"/>
      <c r="R5246" s="268"/>
      <c r="S5246" s="268"/>
      <c r="T5246" s="268"/>
      <c r="U5246" s="268"/>
      <c r="V5246" s="268"/>
      <c r="W5246" s="268"/>
      <c r="X5246" s="268"/>
      <c r="AC5246" s="268"/>
      <c r="AE5246" s="268"/>
      <c r="AF5246" s="268"/>
      <c r="AG5246" s="268"/>
      <c r="AH5246" s="268"/>
      <c r="AI5246" s="268"/>
      <c r="AM5246" s="268"/>
    </row>
    <row r="5247" spans="1:39" x14ac:dyDescent="0.25">
      <c r="A5247" s="268"/>
      <c r="B5247" s="268"/>
      <c r="C5247" s="268"/>
      <c r="D5247" s="268"/>
      <c r="E5247" s="268"/>
      <c r="F5247" s="268"/>
      <c r="G5247" s="271"/>
      <c r="H5247" s="268"/>
      <c r="K5247" s="270"/>
      <c r="L5247" s="270"/>
      <c r="M5247" s="270"/>
      <c r="N5247" s="270"/>
      <c r="O5247" s="268"/>
      <c r="P5247" s="268"/>
      <c r="Q5247" s="268"/>
      <c r="R5247" s="268"/>
      <c r="S5247" s="268"/>
      <c r="T5247" s="268"/>
      <c r="U5247" s="268"/>
      <c r="V5247" s="268"/>
      <c r="W5247" s="268"/>
      <c r="X5247" s="268"/>
      <c r="AC5247" s="268"/>
      <c r="AE5247" s="268"/>
      <c r="AF5247" s="268"/>
      <c r="AG5247" s="268"/>
      <c r="AH5247" s="268"/>
      <c r="AI5247" s="268"/>
      <c r="AM5247" s="268"/>
    </row>
    <row r="5248" spans="1:39" x14ac:dyDescent="0.25">
      <c r="A5248" s="268"/>
      <c r="B5248" s="268"/>
      <c r="C5248" s="268"/>
      <c r="D5248" s="268"/>
      <c r="E5248" s="268"/>
      <c r="F5248" s="268"/>
      <c r="G5248" s="271"/>
      <c r="H5248" s="268"/>
      <c r="J5248" s="268"/>
      <c r="K5248" s="270"/>
      <c r="L5248" s="270"/>
      <c r="M5248" s="270"/>
      <c r="N5248" s="270"/>
      <c r="O5248" s="268"/>
      <c r="P5248" s="268"/>
      <c r="Q5248" s="268"/>
      <c r="R5248" s="268"/>
      <c r="S5248" s="268"/>
      <c r="T5248" s="268"/>
      <c r="U5248" s="268"/>
      <c r="V5248" s="268"/>
      <c r="W5248" s="268"/>
      <c r="X5248" s="268"/>
      <c r="AC5248" s="268"/>
      <c r="AE5248" s="268"/>
      <c r="AF5248" s="268"/>
      <c r="AG5248" s="268"/>
      <c r="AH5248" s="268"/>
      <c r="AI5248" s="268"/>
      <c r="AM5248" s="268"/>
    </row>
    <row r="5249" spans="1:39" x14ac:dyDescent="0.25">
      <c r="A5249" s="268"/>
      <c r="B5249" s="268"/>
      <c r="C5249" s="268"/>
      <c r="D5249" s="268"/>
      <c r="E5249" s="268"/>
      <c r="F5249" s="268"/>
      <c r="G5249" s="271"/>
      <c r="H5249" s="268"/>
      <c r="K5249" s="270"/>
      <c r="L5249" s="270"/>
      <c r="M5249" s="270"/>
      <c r="N5249" s="270"/>
      <c r="O5249" s="268"/>
      <c r="P5249" s="268"/>
      <c r="Q5249" s="268"/>
      <c r="R5249" s="268"/>
      <c r="S5249" s="268"/>
      <c r="T5249" s="268"/>
      <c r="U5249" s="268"/>
      <c r="V5249" s="268"/>
      <c r="W5249" s="268"/>
      <c r="X5249" s="268"/>
      <c r="AC5249" s="268"/>
      <c r="AE5249" s="268"/>
      <c r="AF5249" s="268"/>
      <c r="AG5249" s="268"/>
      <c r="AH5249" s="268"/>
      <c r="AI5249" s="268"/>
      <c r="AM5249" s="268"/>
    </row>
    <row r="5250" spans="1:39" x14ac:dyDescent="0.25">
      <c r="A5250" s="268"/>
      <c r="B5250" s="268"/>
      <c r="C5250" s="268"/>
      <c r="D5250" s="268"/>
      <c r="E5250" s="268"/>
      <c r="F5250" s="268"/>
      <c r="G5250" s="271"/>
      <c r="H5250" s="268"/>
      <c r="K5250" s="270"/>
      <c r="L5250" s="270"/>
      <c r="M5250" s="270"/>
      <c r="N5250" s="270"/>
      <c r="O5250" s="268"/>
      <c r="P5250" s="268"/>
      <c r="Q5250" s="268"/>
      <c r="R5250" s="268"/>
      <c r="S5250" s="268"/>
      <c r="T5250" s="268"/>
      <c r="U5250" s="268"/>
      <c r="V5250" s="268"/>
      <c r="W5250" s="268"/>
      <c r="X5250" s="268"/>
      <c r="AC5250" s="268"/>
      <c r="AE5250" s="268"/>
      <c r="AF5250" s="268"/>
      <c r="AG5250" s="268"/>
      <c r="AH5250" s="268"/>
      <c r="AI5250" s="268"/>
      <c r="AM5250" s="268"/>
    </row>
    <row r="5251" spans="1:39" x14ac:dyDescent="0.25">
      <c r="A5251" s="268"/>
      <c r="B5251" s="268"/>
      <c r="C5251" s="268"/>
      <c r="D5251" s="268"/>
      <c r="E5251" s="268"/>
      <c r="F5251" s="268"/>
      <c r="G5251" s="271"/>
      <c r="H5251" s="268"/>
      <c r="K5251" s="270"/>
      <c r="L5251" s="270"/>
      <c r="M5251" s="270"/>
      <c r="N5251" s="270"/>
      <c r="O5251" s="268"/>
      <c r="P5251" s="268"/>
      <c r="Q5251" s="268"/>
      <c r="R5251" s="268"/>
      <c r="S5251" s="268"/>
      <c r="T5251" s="268"/>
      <c r="U5251" s="268"/>
      <c r="V5251" s="268"/>
      <c r="W5251" s="268"/>
      <c r="X5251" s="268"/>
      <c r="AC5251" s="268"/>
      <c r="AE5251" s="268"/>
      <c r="AF5251" s="268"/>
      <c r="AG5251" s="268"/>
      <c r="AH5251" s="268"/>
      <c r="AI5251" s="268"/>
      <c r="AM5251" s="268"/>
    </row>
    <row r="5252" spans="1:39" x14ac:dyDescent="0.25">
      <c r="A5252" s="268"/>
      <c r="B5252" s="268"/>
      <c r="C5252" s="268"/>
      <c r="D5252" s="268"/>
      <c r="E5252" s="268"/>
      <c r="F5252" s="268"/>
      <c r="G5252" s="271"/>
      <c r="H5252" s="268"/>
      <c r="K5252" s="270"/>
      <c r="L5252" s="270"/>
      <c r="M5252" s="270"/>
      <c r="N5252" s="270"/>
      <c r="O5252" s="268"/>
      <c r="P5252" s="268"/>
      <c r="Q5252" s="268"/>
      <c r="R5252" s="268"/>
      <c r="S5252" s="268"/>
      <c r="T5252" s="268"/>
      <c r="U5252" s="268"/>
      <c r="V5252" s="268"/>
      <c r="W5252" s="268"/>
      <c r="X5252" s="268"/>
      <c r="AC5252" s="268"/>
      <c r="AE5252" s="268"/>
      <c r="AF5252" s="268"/>
      <c r="AG5252" s="268"/>
      <c r="AH5252" s="268"/>
      <c r="AI5252" s="268"/>
      <c r="AM5252" s="268"/>
    </row>
    <row r="5253" spans="1:39" x14ac:dyDescent="0.25">
      <c r="A5253" s="268"/>
      <c r="B5253" s="268"/>
      <c r="C5253" s="268"/>
      <c r="D5253" s="268"/>
      <c r="E5253" s="268"/>
      <c r="F5253" s="268"/>
      <c r="G5253" s="271"/>
      <c r="H5253" s="268"/>
      <c r="K5253" s="270"/>
      <c r="L5253" s="270"/>
      <c r="M5253" s="270"/>
      <c r="N5253" s="270"/>
      <c r="O5253" s="268"/>
      <c r="P5253" s="268"/>
      <c r="Q5253" s="268"/>
      <c r="R5253" s="268"/>
      <c r="S5253" s="268"/>
      <c r="T5253" s="268"/>
      <c r="U5253" s="268"/>
      <c r="V5253" s="268"/>
      <c r="W5253" s="268"/>
      <c r="X5253" s="268"/>
      <c r="AC5253" s="268"/>
      <c r="AE5253" s="268"/>
      <c r="AF5253" s="268"/>
      <c r="AG5253" s="268"/>
      <c r="AH5253" s="268"/>
      <c r="AI5253" s="268"/>
      <c r="AM5253" s="268"/>
    </row>
    <row r="5254" spans="1:39" x14ac:dyDescent="0.25">
      <c r="A5254" s="268"/>
      <c r="B5254" s="268"/>
      <c r="C5254" s="268"/>
      <c r="D5254" s="268"/>
      <c r="E5254" s="268"/>
      <c r="F5254" s="268"/>
      <c r="G5254" s="271"/>
      <c r="H5254" s="268"/>
      <c r="K5254" s="270"/>
      <c r="L5254" s="270"/>
      <c r="M5254" s="270"/>
      <c r="N5254" s="270"/>
      <c r="O5254" s="268"/>
      <c r="P5254" s="268"/>
      <c r="Q5254" s="268"/>
      <c r="R5254" s="268"/>
      <c r="S5254" s="268"/>
      <c r="T5254" s="268"/>
      <c r="U5254" s="268"/>
      <c r="V5254" s="268"/>
      <c r="W5254" s="268"/>
      <c r="X5254" s="268"/>
      <c r="AC5254" s="268"/>
      <c r="AE5254" s="268"/>
      <c r="AF5254" s="268"/>
      <c r="AG5254" s="268"/>
      <c r="AH5254" s="268"/>
      <c r="AI5254" s="268"/>
      <c r="AM5254" s="268"/>
    </row>
    <row r="5255" spans="1:39" x14ac:dyDescent="0.25">
      <c r="A5255" s="268"/>
      <c r="B5255" s="268"/>
      <c r="C5255" s="268"/>
      <c r="D5255" s="268"/>
      <c r="E5255" s="268"/>
      <c r="F5255" s="268"/>
      <c r="G5255" s="271"/>
      <c r="H5255" s="268"/>
      <c r="K5255" s="270"/>
      <c r="L5255" s="270"/>
      <c r="M5255" s="270"/>
      <c r="N5255" s="270"/>
      <c r="O5255" s="268"/>
      <c r="P5255" s="268"/>
      <c r="Q5255" s="268"/>
      <c r="R5255" s="268"/>
      <c r="S5255" s="268"/>
      <c r="T5255" s="268"/>
      <c r="U5255" s="268"/>
      <c r="V5255" s="268"/>
      <c r="W5255" s="268"/>
      <c r="X5255" s="268"/>
      <c r="AC5255" s="268"/>
      <c r="AE5255" s="268"/>
      <c r="AF5255" s="268"/>
      <c r="AG5255" s="268"/>
      <c r="AH5255" s="268"/>
      <c r="AI5255" s="268"/>
      <c r="AM5255" s="268"/>
    </row>
    <row r="5256" spans="1:39" x14ac:dyDescent="0.25">
      <c r="A5256" s="268"/>
      <c r="B5256" s="268"/>
      <c r="C5256" s="268"/>
      <c r="D5256" s="268"/>
      <c r="E5256" s="268"/>
      <c r="F5256" s="268"/>
      <c r="G5256" s="271"/>
      <c r="H5256" s="268"/>
      <c r="K5256" s="270"/>
      <c r="L5256" s="270"/>
      <c r="M5256" s="270"/>
      <c r="N5256" s="270"/>
      <c r="O5256" s="268"/>
      <c r="P5256" s="268"/>
      <c r="Q5256" s="268"/>
      <c r="R5256" s="268"/>
      <c r="S5256" s="268"/>
      <c r="T5256" s="268"/>
      <c r="U5256" s="268"/>
      <c r="V5256" s="268"/>
      <c r="W5256" s="268"/>
      <c r="X5256" s="268"/>
      <c r="AC5256" s="268"/>
      <c r="AE5256" s="268"/>
      <c r="AF5256" s="268"/>
      <c r="AG5256" s="268"/>
      <c r="AH5256" s="268"/>
      <c r="AI5256" s="268"/>
      <c r="AM5256" s="268"/>
    </row>
    <row r="5257" spans="1:39" x14ac:dyDescent="0.25">
      <c r="A5257" s="268"/>
      <c r="B5257" s="268"/>
      <c r="C5257" s="268"/>
      <c r="D5257" s="268"/>
      <c r="E5257" s="268"/>
      <c r="F5257" s="268"/>
      <c r="G5257" s="271"/>
      <c r="H5257" s="268"/>
      <c r="K5257" s="270"/>
      <c r="L5257" s="270"/>
      <c r="M5257" s="270"/>
      <c r="N5257" s="270"/>
      <c r="O5257" s="268"/>
      <c r="P5257" s="268"/>
      <c r="Q5257" s="268"/>
      <c r="R5257" s="268"/>
      <c r="S5257" s="268"/>
      <c r="T5257" s="268"/>
      <c r="U5257" s="268"/>
      <c r="V5257" s="268"/>
      <c r="W5257" s="268"/>
      <c r="X5257" s="268"/>
      <c r="AC5257" s="268"/>
      <c r="AE5257" s="268"/>
      <c r="AF5257" s="268"/>
      <c r="AG5257" s="268"/>
      <c r="AH5257" s="268"/>
      <c r="AI5257" s="268"/>
      <c r="AM5257" s="268"/>
    </row>
    <row r="5258" spans="1:39" x14ac:dyDescent="0.25">
      <c r="A5258" s="268"/>
      <c r="B5258" s="268"/>
      <c r="C5258" s="268"/>
      <c r="D5258" s="268"/>
      <c r="E5258" s="268"/>
      <c r="F5258" s="268"/>
      <c r="G5258" s="271"/>
      <c r="H5258" s="268"/>
      <c r="K5258" s="270"/>
      <c r="L5258" s="270"/>
      <c r="M5258" s="270"/>
      <c r="N5258" s="270"/>
      <c r="O5258" s="268"/>
      <c r="P5258" s="268"/>
      <c r="Q5258" s="268"/>
      <c r="R5258" s="268"/>
      <c r="S5258" s="268"/>
      <c r="T5258" s="268"/>
      <c r="U5258" s="268"/>
      <c r="V5258" s="268"/>
      <c r="W5258" s="268"/>
      <c r="X5258" s="268"/>
      <c r="AC5258" s="268"/>
      <c r="AE5258" s="268"/>
      <c r="AF5258" s="268"/>
      <c r="AG5258" s="268"/>
      <c r="AH5258" s="268"/>
      <c r="AI5258" s="268"/>
      <c r="AM5258" s="268"/>
    </row>
    <row r="5259" spans="1:39" x14ac:dyDescent="0.25">
      <c r="A5259" s="268"/>
      <c r="B5259" s="268"/>
      <c r="C5259" s="268"/>
      <c r="D5259" s="268"/>
      <c r="E5259" s="268"/>
      <c r="F5259" s="268"/>
      <c r="G5259" s="271"/>
      <c r="H5259" s="268"/>
      <c r="I5259" s="268"/>
      <c r="K5259" s="270"/>
      <c r="L5259" s="270"/>
      <c r="M5259" s="270"/>
      <c r="N5259" s="270"/>
      <c r="O5259" s="268"/>
      <c r="P5259" s="268"/>
      <c r="Q5259" s="268"/>
      <c r="R5259" s="268"/>
      <c r="S5259" s="268"/>
      <c r="T5259" s="268"/>
      <c r="U5259" s="268"/>
      <c r="V5259" s="268"/>
      <c r="W5259" s="268"/>
      <c r="X5259" s="268"/>
      <c r="AC5259" s="268"/>
      <c r="AE5259" s="268"/>
      <c r="AF5259" s="268"/>
      <c r="AG5259" s="268"/>
      <c r="AH5259" s="268"/>
      <c r="AI5259" s="268"/>
      <c r="AM5259" s="268"/>
    </row>
    <row r="5260" spans="1:39" x14ac:dyDescent="0.25">
      <c r="A5260" s="268"/>
      <c r="B5260" s="268"/>
      <c r="C5260" s="268"/>
      <c r="D5260" s="268"/>
      <c r="E5260" s="268"/>
      <c r="F5260" s="268"/>
      <c r="G5260" s="271"/>
      <c r="H5260" s="268"/>
      <c r="I5260" s="268"/>
      <c r="K5260" s="270"/>
      <c r="L5260" s="270"/>
      <c r="M5260" s="270"/>
      <c r="N5260" s="270"/>
      <c r="O5260" s="268"/>
      <c r="P5260" s="268"/>
      <c r="Q5260" s="268"/>
      <c r="R5260" s="268"/>
      <c r="S5260" s="268"/>
      <c r="T5260" s="268"/>
      <c r="U5260" s="268"/>
      <c r="V5260" s="268"/>
      <c r="W5260" s="268"/>
      <c r="X5260" s="268"/>
      <c r="AC5260" s="268"/>
      <c r="AE5260" s="268"/>
      <c r="AF5260" s="268"/>
      <c r="AG5260" s="268"/>
      <c r="AH5260" s="268"/>
      <c r="AI5260" s="268"/>
      <c r="AM5260" s="268"/>
    </row>
    <row r="5261" spans="1:39" x14ac:dyDescent="0.25">
      <c r="A5261" s="268"/>
      <c r="B5261" s="268"/>
      <c r="C5261" s="268"/>
      <c r="D5261" s="268"/>
      <c r="E5261" s="268"/>
      <c r="F5261" s="268"/>
      <c r="G5261" s="271"/>
      <c r="H5261" s="268"/>
      <c r="I5261" s="268"/>
      <c r="K5261" s="270"/>
      <c r="L5261" s="270"/>
      <c r="M5261" s="270"/>
      <c r="N5261" s="270"/>
      <c r="O5261" s="268"/>
      <c r="P5261" s="268"/>
      <c r="Q5261" s="268"/>
      <c r="R5261" s="268"/>
      <c r="S5261" s="268"/>
      <c r="T5261" s="268"/>
      <c r="U5261" s="268"/>
      <c r="V5261" s="268"/>
      <c r="W5261" s="268"/>
      <c r="X5261" s="268"/>
      <c r="AC5261" s="268"/>
      <c r="AE5261" s="268"/>
      <c r="AF5261" s="268"/>
      <c r="AG5261" s="268"/>
      <c r="AH5261" s="268"/>
      <c r="AI5261" s="268"/>
      <c r="AM5261" s="268"/>
    </row>
    <row r="5262" spans="1:39" x14ac:dyDescent="0.25">
      <c r="A5262" s="268"/>
      <c r="B5262" s="268"/>
      <c r="C5262" s="268"/>
      <c r="D5262" s="268"/>
      <c r="E5262" s="268"/>
      <c r="F5262" s="268"/>
      <c r="G5262" s="271"/>
      <c r="H5262" s="268"/>
      <c r="I5262" s="268"/>
      <c r="K5262" s="270"/>
      <c r="L5262" s="270"/>
      <c r="M5262" s="270"/>
      <c r="N5262" s="270"/>
      <c r="O5262" s="268"/>
      <c r="P5262" s="268"/>
      <c r="Q5262" s="268"/>
      <c r="R5262" s="268"/>
      <c r="S5262" s="268"/>
      <c r="T5262" s="268"/>
      <c r="U5262" s="268"/>
      <c r="V5262" s="268"/>
      <c r="W5262" s="268"/>
      <c r="X5262" s="268"/>
      <c r="AC5262" s="268"/>
      <c r="AE5262" s="268"/>
      <c r="AF5262" s="268"/>
      <c r="AG5262" s="268"/>
      <c r="AH5262" s="268"/>
      <c r="AI5262" s="268"/>
      <c r="AM5262" s="268"/>
    </row>
    <row r="5263" spans="1:39" x14ac:dyDescent="0.25">
      <c r="A5263" s="268"/>
      <c r="B5263" s="268"/>
      <c r="C5263" s="268"/>
      <c r="D5263" s="268"/>
      <c r="E5263" s="268"/>
      <c r="F5263" s="268"/>
      <c r="G5263" s="271"/>
      <c r="H5263" s="268"/>
      <c r="I5263" s="268"/>
      <c r="K5263" s="270"/>
      <c r="L5263" s="270"/>
      <c r="M5263" s="270"/>
      <c r="N5263" s="270"/>
      <c r="O5263" s="268"/>
      <c r="P5263" s="268"/>
      <c r="Q5263" s="268"/>
      <c r="R5263" s="268"/>
      <c r="S5263" s="268"/>
      <c r="T5263" s="268"/>
      <c r="U5263" s="268"/>
      <c r="V5263" s="268"/>
      <c r="W5263" s="268"/>
      <c r="X5263" s="268"/>
      <c r="AC5263" s="268"/>
      <c r="AE5263" s="268"/>
      <c r="AF5263" s="268"/>
      <c r="AG5263" s="268"/>
      <c r="AH5263" s="268"/>
      <c r="AI5263" s="268"/>
      <c r="AM5263" s="268"/>
    </row>
    <row r="5264" spans="1:39" x14ac:dyDescent="0.25">
      <c r="A5264" s="268"/>
      <c r="B5264" s="268"/>
      <c r="C5264" s="268"/>
      <c r="D5264" s="268"/>
      <c r="E5264" s="268"/>
      <c r="F5264" s="268"/>
      <c r="G5264" s="271"/>
      <c r="H5264" s="268"/>
      <c r="I5264" s="268"/>
      <c r="K5264" s="270"/>
      <c r="L5264" s="270"/>
      <c r="M5264" s="270"/>
      <c r="N5264" s="270"/>
      <c r="O5264" s="268"/>
      <c r="P5264" s="268"/>
      <c r="Q5264" s="268"/>
      <c r="R5264" s="268"/>
      <c r="S5264" s="268"/>
      <c r="T5264" s="268"/>
      <c r="U5264" s="268"/>
      <c r="V5264" s="268"/>
      <c r="W5264" s="268"/>
      <c r="X5264" s="268"/>
      <c r="AC5264" s="268"/>
      <c r="AE5264" s="268"/>
      <c r="AF5264" s="268"/>
      <c r="AG5264" s="268"/>
      <c r="AH5264" s="268"/>
      <c r="AI5264" s="268"/>
      <c r="AM5264" s="268"/>
    </row>
    <row r="5265" spans="1:39" x14ac:dyDescent="0.25">
      <c r="A5265" s="268"/>
      <c r="B5265" s="268"/>
      <c r="C5265" s="268"/>
      <c r="D5265" s="268"/>
      <c r="E5265" s="268"/>
      <c r="F5265" s="268"/>
      <c r="G5265" s="271"/>
      <c r="H5265" s="268"/>
      <c r="I5265" s="268"/>
      <c r="K5265" s="270"/>
      <c r="L5265" s="270"/>
      <c r="M5265" s="270"/>
      <c r="N5265" s="270"/>
      <c r="O5265" s="268"/>
      <c r="P5265" s="268"/>
      <c r="Q5265" s="268"/>
      <c r="R5265" s="268"/>
      <c r="S5265" s="268"/>
      <c r="T5265" s="268"/>
      <c r="U5265" s="268"/>
      <c r="V5265" s="268"/>
      <c r="W5265" s="268"/>
      <c r="X5265" s="268"/>
      <c r="AC5265" s="268"/>
      <c r="AE5265" s="268"/>
      <c r="AF5265" s="268"/>
      <c r="AG5265" s="268"/>
      <c r="AH5265" s="268"/>
      <c r="AI5265" s="268"/>
      <c r="AM5265" s="268"/>
    </row>
    <row r="5266" spans="1:39" x14ac:dyDescent="0.25">
      <c r="A5266" s="268"/>
      <c r="B5266" s="268"/>
      <c r="C5266" s="268"/>
      <c r="D5266" s="268"/>
      <c r="E5266" s="268"/>
      <c r="F5266" s="268"/>
      <c r="G5266" s="271"/>
      <c r="H5266" s="268"/>
      <c r="I5266" s="268"/>
      <c r="K5266" s="270"/>
      <c r="L5266" s="270"/>
      <c r="M5266" s="270"/>
      <c r="N5266" s="270"/>
      <c r="O5266" s="268"/>
      <c r="P5266" s="268"/>
      <c r="Q5266" s="268"/>
      <c r="R5266" s="268"/>
      <c r="S5266" s="268"/>
      <c r="T5266" s="268"/>
      <c r="U5266" s="268"/>
      <c r="V5266" s="268"/>
      <c r="W5266" s="268"/>
      <c r="X5266" s="268"/>
      <c r="AC5266" s="268"/>
      <c r="AE5266" s="268"/>
      <c r="AF5266" s="268"/>
      <c r="AG5266" s="268"/>
      <c r="AH5266" s="268"/>
      <c r="AI5266" s="268"/>
      <c r="AM5266" s="268"/>
    </row>
    <row r="5267" spans="1:39" x14ac:dyDescent="0.25">
      <c r="A5267" s="268"/>
      <c r="B5267" s="268"/>
      <c r="C5267" s="268"/>
      <c r="D5267" s="268"/>
      <c r="E5267" s="268"/>
      <c r="F5267" s="268"/>
      <c r="G5267" s="271"/>
      <c r="H5267" s="268"/>
      <c r="I5267" s="268"/>
      <c r="K5267" s="270"/>
      <c r="L5267" s="270"/>
      <c r="M5267" s="270"/>
      <c r="N5267" s="270"/>
      <c r="O5267" s="268"/>
      <c r="P5267" s="268"/>
      <c r="Q5267" s="268"/>
      <c r="R5267" s="268"/>
      <c r="S5267" s="268"/>
      <c r="T5267" s="268"/>
      <c r="U5267" s="268"/>
      <c r="V5267" s="268"/>
      <c r="W5267" s="268"/>
      <c r="X5267" s="268"/>
      <c r="AC5267" s="268"/>
      <c r="AE5267" s="268"/>
      <c r="AF5267" s="268"/>
      <c r="AG5267" s="268"/>
      <c r="AH5267" s="268"/>
      <c r="AI5267" s="268"/>
      <c r="AM5267" s="268"/>
    </row>
    <row r="5268" spans="1:39" x14ac:dyDescent="0.25">
      <c r="A5268" s="268"/>
      <c r="B5268" s="268"/>
      <c r="C5268" s="268"/>
      <c r="D5268" s="268"/>
      <c r="E5268" s="268"/>
      <c r="F5268" s="268"/>
      <c r="G5268" s="271"/>
      <c r="H5268" s="268"/>
      <c r="K5268" s="270"/>
      <c r="L5268" s="270"/>
      <c r="M5268" s="270"/>
      <c r="N5268" s="270"/>
      <c r="O5268" s="268"/>
      <c r="P5268" s="268"/>
      <c r="Q5268" s="268"/>
      <c r="R5268" s="268"/>
      <c r="S5268" s="268"/>
      <c r="T5268" s="268"/>
      <c r="U5268" s="268"/>
      <c r="V5268" s="268"/>
      <c r="W5268" s="268"/>
      <c r="X5268" s="268"/>
      <c r="AC5268" s="268"/>
      <c r="AE5268" s="268"/>
      <c r="AF5268" s="268"/>
      <c r="AG5268" s="268"/>
      <c r="AH5268" s="268"/>
      <c r="AI5268" s="268"/>
      <c r="AM5268" s="268"/>
    </row>
    <row r="5269" spans="1:39" x14ac:dyDescent="0.25">
      <c r="A5269" s="268"/>
      <c r="B5269" s="268"/>
      <c r="C5269" s="268"/>
      <c r="D5269" s="268"/>
      <c r="E5269" s="268"/>
      <c r="F5269" s="268"/>
      <c r="G5269" s="271"/>
      <c r="H5269" s="268"/>
      <c r="I5269" s="2"/>
      <c r="K5269" s="270"/>
      <c r="L5269" s="270"/>
      <c r="M5269" s="270"/>
      <c r="N5269" s="270"/>
      <c r="O5269" s="268"/>
      <c r="P5269" s="268"/>
      <c r="Q5269" s="268"/>
      <c r="R5269" s="268"/>
      <c r="S5269" s="268"/>
      <c r="T5269" s="268"/>
      <c r="U5269" s="268"/>
      <c r="V5269" s="268"/>
      <c r="W5269" s="268"/>
      <c r="X5269" s="268"/>
      <c r="AC5269" s="268"/>
      <c r="AE5269" s="268"/>
      <c r="AF5269" s="268"/>
      <c r="AG5269" s="268"/>
      <c r="AH5269" s="268"/>
      <c r="AI5269" s="268"/>
      <c r="AM5269" s="268"/>
    </row>
    <row r="5270" spans="1:39" x14ac:dyDescent="0.25">
      <c r="A5270" s="268"/>
      <c r="B5270" s="268"/>
      <c r="C5270" s="268"/>
      <c r="D5270" s="268"/>
      <c r="E5270" s="268"/>
      <c r="F5270" s="268"/>
      <c r="G5270" s="271"/>
      <c r="H5270" s="268"/>
      <c r="K5270" s="270"/>
      <c r="L5270" s="270"/>
      <c r="M5270" s="270"/>
      <c r="N5270" s="270"/>
      <c r="O5270" s="268"/>
      <c r="P5270" s="268"/>
      <c r="Q5270" s="268"/>
      <c r="R5270" s="268"/>
      <c r="S5270" s="268"/>
      <c r="T5270" s="268"/>
      <c r="U5270" s="268"/>
      <c r="V5270" s="268"/>
      <c r="W5270" s="268"/>
      <c r="X5270" s="268"/>
      <c r="AC5270" s="268"/>
      <c r="AE5270" s="268"/>
      <c r="AF5270" s="268"/>
      <c r="AG5270" s="268"/>
      <c r="AH5270" s="268"/>
      <c r="AI5270" s="268"/>
      <c r="AM5270" s="268"/>
    </row>
    <row r="5271" spans="1:39" x14ac:dyDescent="0.25">
      <c r="A5271" s="268"/>
      <c r="B5271" s="268"/>
      <c r="C5271" s="268"/>
      <c r="D5271" s="268"/>
      <c r="E5271" s="268"/>
      <c r="F5271" s="268"/>
      <c r="G5271" s="271"/>
      <c r="H5271" s="268"/>
      <c r="K5271" s="270"/>
      <c r="L5271" s="270"/>
      <c r="M5271" s="270"/>
      <c r="N5271" s="270"/>
      <c r="O5271" s="268"/>
      <c r="P5271" s="268"/>
      <c r="Q5271" s="268"/>
      <c r="R5271" s="268"/>
      <c r="S5271" s="268"/>
      <c r="T5271" s="268"/>
      <c r="U5271" s="268"/>
      <c r="V5271" s="268"/>
      <c r="W5271" s="268"/>
      <c r="X5271" s="268"/>
      <c r="AC5271" s="268"/>
      <c r="AE5271" s="268"/>
      <c r="AF5271" s="268"/>
      <c r="AG5271" s="268"/>
      <c r="AH5271" s="268"/>
      <c r="AI5271" s="268"/>
      <c r="AM5271" s="268"/>
    </row>
    <row r="5272" spans="1:39" x14ac:dyDescent="0.25">
      <c r="A5272" s="268"/>
      <c r="B5272" s="268"/>
      <c r="C5272" s="268"/>
      <c r="D5272" s="268"/>
      <c r="E5272" s="268"/>
      <c r="F5272" s="268"/>
      <c r="G5272" s="271"/>
      <c r="H5272" s="268"/>
      <c r="K5272" s="270"/>
      <c r="L5272" s="270"/>
      <c r="M5272" s="270"/>
      <c r="N5272" s="270"/>
      <c r="O5272" s="268"/>
      <c r="P5272" s="268"/>
      <c r="Q5272" s="268"/>
      <c r="R5272" s="268"/>
      <c r="S5272" s="268"/>
      <c r="T5272" s="268"/>
      <c r="U5272" s="268"/>
      <c r="V5272" s="268"/>
      <c r="W5272" s="268"/>
      <c r="X5272" s="268"/>
      <c r="AC5272" s="268"/>
      <c r="AE5272" s="268"/>
      <c r="AF5272" s="268"/>
      <c r="AG5272" s="268"/>
      <c r="AH5272" s="268"/>
      <c r="AI5272" s="268"/>
      <c r="AM5272" s="268"/>
    </row>
    <row r="5273" spans="1:39" x14ac:dyDescent="0.25">
      <c r="A5273" s="268"/>
      <c r="B5273" s="268"/>
      <c r="C5273" s="268"/>
      <c r="D5273" s="268"/>
      <c r="E5273" s="268"/>
      <c r="F5273" s="268"/>
      <c r="G5273" s="271"/>
      <c r="H5273" s="268"/>
      <c r="I5273" s="268"/>
      <c r="K5273" s="270"/>
      <c r="L5273" s="270"/>
      <c r="M5273" s="270"/>
      <c r="N5273" s="270"/>
      <c r="O5273" s="268"/>
      <c r="P5273" s="268"/>
      <c r="Q5273" s="268"/>
      <c r="R5273" s="268"/>
      <c r="S5273" s="268"/>
      <c r="T5273" s="268"/>
      <c r="U5273" s="268"/>
      <c r="V5273" s="268"/>
      <c r="W5273" s="268"/>
      <c r="X5273" s="268"/>
      <c r="AC5273" s="268"/>
      <c r="AE5273" s="268"/>
      <c r="AF5273" s="268"/>
      <c r="AG5273" s="268"/>
      <c r="AH5273" s="268"/>
      <c r="AI5273" s="268"/>
      <c r="AM5273" s="268"/>
    </row>
    <row r="5274" spans="1:39" x14ac:dyDescent="0.25">
      <c r="A5274" s="268"/>
      <c r="B5274" s="268"/>
      <c r="C5274" s="268"/>
      <c r="D5274" s="268"/>
      <c r="E5274" s="268"/>
      <c r="F5274" s="268"/>
      <c r="G5274" s="271"/>
      <c r="H5274" s="268"/>
      <c r="I5274" s="268"/>
      <c r="K5274" s="270"/>
      <c r="L5274" s="270"/>
      <c r="M5274" s="270"/>
      <c r="N5274" s="270"/>
      <c r="O5274" s="268"/>
      <c r="P5274" s="268"/>
      <c r="Q5274" s="268"/>
      <c r="R5274" s="268"/>
      <c r="S5274" s="268"/>
      <c r="T5274" s="268"/>
      <c r="U5274" s="268"/>
      <c r="V5274" s="268"/>
      <c r="W5274" s="268"/>
      <c r="X5274" s="268"/>
      <c r="AC5274" s="268"/>
      <c r="AE5274" s="268"/>
      <c r="AF5274" s="268"/>
      <c r="AG5274" s="268"/>
      <c r="AH5274" s="268"/>
      <c r="AI5274" s="268"/>
      <c r="AM5274" s="268"/>
    </row>
    <row r="5275" spans="1:39" x14ac:dyDescent="0.25">
      <c r="A5275" s="268"/>
      <c r="B5275" s="268"/>
      <c r="C5275" s="268"/>
      <c r="D5275" s="268"/>
      <c r="E5275" s="268"/>
      <c r="F5275" s="268"/>
      <c r="G5275" s="271"/>
      <c r="H5275" s="268"/>
      <c r="I5275" s="268"/>
      <c r="K5275" s="270"/>
      <c r="L5275" s="270"/>
      <c r="M5275" s="270"/>
      <c r="N5275" s="270"/>
      <c r="O5275" s="268"/>
      <c r="P5275" s="268"/>
      <c r="Q5275" s="268"/>
      <c r="R5275" s="268"/>
      <c r="S5275" s="268"/>
      <c r="T5275" s="268"/>
      <c r="U5275" s="268"/>
      <c r="V5275" s="268"/>
      <c r="W5275" s="268"/>
      <c r="X5275" s="268"/>
      <c r="AC5275" s="268"/>
      <c r="AE5275" s="268"/>
      <c r="AF5275" s="268"/>
      <c r="AG5275" s="268"/>
      <c r="AH5275" s="268"/>
      <c r="AI5275" s="268"/>
      <c r="AM5275" s="268"/>
    </row>
    <row r="5276" spans="1:39" x14ac:dyDescent="0.25">
      <c r="A5276" s="268"/>
      <c r="B5276" s="268"/>
      <c r="C5276" s="268"/>
      <c r="D5276" s="268"/>
      <c r="E5276" s="268"/>
      <c r="F5276" s="268"/>
      <c r="G5276" s="271"/>
      <c r="H5276" s="268"/>
      <c r="I5276" s="268"/>
      <c r="K5276" s="270"/>
      <c r="L5276" s="270"/>
      <c r="M5276" s="270"/>
      <c r="N5276" s="270"/>
      <c r="O5276" s="268"/>
      <c r="P5276" s="268"/>
      <c r="Q5276" s="268"/>
      <c r="R5276" s="268"/>
      <c r="S5276" s="268"/>
      <c r="T5276" s="268"/>
      <c r="U5276" s="268"/>
      <c r="V5276" s="268"/>
      <c r="W5276" s="268"/>
      <c r="X5276" s="268"/>
      <c r="AC5276" s="268"/>
      <c r="AE5276" s="268"/>
      <c r="AF5276" s="268"/>
      <c r="AG5276" s="268"/>
      <c r="AH5276" s="268"/>
      <c r="AI5276" s="268"/>
      <c r="AM5276" s="268"/>
    </row>
    <row r="5277" spans="1:39" x14ac:dyDescent="0.25">
      <c r="A5277" s="268"/>
      <c r="B5277" s="268"/>
      <c r="C5277" s="268"/>
      <c r="D5277" s="268"/>
      <c r="E5277" s="268"/>
      <c r="F5277" s="268"/>
      <c r="G5277" s="271"/>
      <c r="H5277" s="268"/>
      <c r="I5277" s="2"/>
      <c r="K5277" s="270"/>
      <c r="L5277" s="270"/>
      <c r="M5277" s="270"/>
      <c r="N5277" s="270"/>
      <c r="O5277" s="268"/>
      <c r="P5277" s="268"/>
      <c r="Q5277" s="268"/>
      <c r="R5277" s="268"/>
      <c r="S5277" s="268"/>
      <c r="T5277" s="268"/>
      <c r="U5277" s="268"/>
      <c r="V5277" s="268"/>
      <c r="W5277" s="268"/>
      <c r="X5277" s="268"/>
      <c r="AC5277" s="268"/>
      <c r="AE5277" s="268"/>
      <c r="AF5277" s="268"/>
      <c r="AG5277" s="268"/>
      <c r="AH5277" s="268"/>
      <c r="AI5277" s="268"/>
      <c r="AM5277" s="268"/>
    </row>
    <row r="5278" spans="1:39" x14ac:dyDescent="0.25">
      <c r="A5278" s="268"/>
      <c r="B5278" s="268"/>
      <c r="C5278" s="268"/>
      <c r="D5278" s="268"/>
      <c r="E5278" s="268"/>
      <c r="F5278" s="268"/>
      <c r="G5278" s="271"/>
      <c r="H5278" s="268"/>
      <c r="I5278" s="268"/>
      <c r="K5278" s="270"/>
      <c r="L5278" s="270"/>
      <c r="M5278" s="270"/>
      <c r="N5278" s="270"/>
      <c r="O5278" s="268"/>
      <c r="P5278" s="268"/>
      <c r="Q5278" s="268"/>
      <c r="R5278" s="268"/>
      <c r="S5278" s="268"/>
      <c r="T5278" s="268"/>
      <c r="U5278" s="268"/>
      <c r="V5278" s="268"/>
      <c r="W5278" s="268"/>
      <c r="X5278" s="268"/>
      <c r="AC5278" s="268"/>
      <c r="AE5278" s="268"/>
      <c r="AF5278" s="268"/>
      <c r="AG5278" s="268"/>
      <c r="AH5278" s="268"/>
      <c r="AI5278" s="268"/>
      <c r="AM5278" s="268"/>
    </row>
    <row r="5279" spans="1:39" x14ac:dyDescent="0.25">
      <c r="A5279" s="268"/>
      <c r="B5279" s="268"/>
      <c r="C5279" s="268"/>
      <c r="D5279" s="268"/>
      <c r="E5279" s="268"/>
      <c r="F5279" s="268"/>
      <c r="G5279" s="271"/>
      <c r="H5279" s="268"/>
      <c r="K5279" s="270"/>
      <c r="L5279" s="270"/>
      <c r="M5279" s="270"/>
      <c r="N5279" s="270"/>
      <c r="O5279" s="268"/>
      <c r="P5279" s="268"/>
      <c r="Q5279" s="268"/>
      <c r="R5279" s="268"/>
      <c r="S5279" s="268"/>
      <c r="T5279" s="268"/>
      <c r="U5279" s="268"/>
      <c r="V5279" s="268"/>
      <c r="W5279" s="268"/>
      <c r="X5279" s="268"/>
      <c r="AC5279" s="268"/>
      <c r="AE5279" s="268"/>
      <c r="AF5279" s="268"/>
      <c r="AG5279" s="268"/>
      <c r="AH5279" s="268"/>
      <c r="AI5279" s="268"/>
      <c r="AM5279" s="268"/>
    </row>
    <row r="5280" spans="1:39" x14ac:dyDescent="0.25">
      <c r="A5280" s="268"/>
      <c r="B5280" s="268"/>
      <c r="C5280" s="268"/>
      <c r="D5280" s="268"/>
      <c r="E5280" s="268"/>
      <c r="F5280" s="268"/>
      <c r="G5280" s="271"/>
      <c r="H5280" s="268"/>
      <c r="J5280" s="268"/>
      <c r="K5280" s="270"/>
      <c r="L5280" s="270"/>
      <c r="M5280" s="270"/>
      <c r="N5280" s="270"/>
      <c r="O5280" s="268"/>
      <c r="P5280" s="268"/>
      <c r="Q5280" s="268"/>
      <c r="R5280" s="268"/>
      <c r="S5280" s="268"/>
      <c r="T5280" s="268"/>
      <c r="U5280" s="268"/>
      <c r="V5280" s="268"/>
      <c r="W5280" s="268"/>
      <c r="X5280" s="268"/>
      <c r="AC5280" s="268"/>
      <c r="AE5280" s="268"/>
      <c r="AF5280" s="268"/>
      <c r="AG5280" s="268"/>
      <c r="AH5280" s="268"/>
      <c r="AI5280" s="268"/>
      <c r="AM5280" s="268"/>
    </row>
    <row r="5281" spans="1:39" x14ac:dyDescent="0.25">
      <c r="A5281" s="268"/>
      <c r="B5281" s="268"/>
      <c r="C5281" s="268"/>
      <c r="D5281" s="268"/>
      <c r="E5281" s="268"/>
      <c r="F5281" s="268"/>
      <c r="G5281" s="271"/>
      <c r="H5281" s="268"/>
      <c r="J5281" s="268"/>
      <c r="K5281" s="270"/>
      <c r="L5281" s="270"/>
      <c r="M5281" s="270"/>
      <c r="N5281" s="270"/>
      <c r="O5281" s="268"/>
      <c r="P5281" s="268"/>
      <c r="Q5281" s="268"/>
      <c r="R5281" s="268"/>
      <c r="S5281" s="268"/>
      <c r="T5281" s="268"/>
      <c r="U5281" s="268"/>
      <c r="V5281" s="268"/>
      <c r="W5281" s="268"/>
      <c r="X5281" s="268"/>
      <c r="AC5281" s="268"/>
      <c r="AE5281" s="268"/>
      <c r="AF5281" s="268"/>
      <c r="AG5281" s="268"/>
      <c r="AH5281" s="268"/>
      <c r="AI5281" s="268"/>
      <c r="AM5281" s="268"/>
    </row>
    <row r="5282" spans="1:39" x14ac:dyDescent="0.25">
      <c r="A5282" s="268"/>
      <c r="B5282" s="268"/>
      <c r="C5282" s="268"/>
      <c r="D5282" s="268"/>
      <c r="E5282" s="268"/>
      <c r="F5282" s="268"/>
      <c r="G5282" s="271"/>
      <c r="H5282" s="268"/>
      <c r="J5282" s="268"/>
      <c r="K5282" s="270"/>
      <c r="L5282" s="270"/>
      <c r="M5282" s="270"/>
      <c r="N5282" s="270"/>
      <c r="O5282" s="268"/>
      <c r="P5282" s="268"/>
      <c r="Q5282" s="268"/>
      <c r="R5282" s="268"/>
      <c r="S5282" s="268"/>
      <c r="T5282" s="268"/>
      <c r="U5282" s="268"/>
      <c r="V5282" s="268"/>
      <c r="W5282" s="268"/>
      <c r="X5282" s="268"/>
      <c r="AC5282" s="268"/>
      <c r="AE5282" s="268"/>
      <c r="AF5282" s="268"/>
      <c r="AG5282" s="268"/>
      <c r="AH5282" s="268"/>
      <c r="AI5282" s="268"/>
      <c r="AM5282" s="268"/>
    </row>
    <row r="5283" spans="1:39" x14ac:dyDescent="0.25">
      <c r="A5283" s="268"/>
      <c r="B5283" s="268"/>
      <c r="C5283" s="268"/>
      <c r="D5283" s="268"/>
      <c r="E5283" s="268"/>
      <c r="F5283" s="268"/>
      <c r="G5283" s="271"/>
      <c r="H5283" s="268"/>
      <c r="J5283" s="268"/>
      <c r="K5283" s="270"/>
      <c r="L5283" s="270"/>
      <c r="M5283" s="270"/>
      <c r="N5283" s="270"/>
      <c r="O5283" s="268"/>
      <c r="P5283" s="268"/>
      <c r="Q5283" s="268"/>
      <c r="R5283" s="268"/>
      <c r="S5283" s="268"/>
      <c r="T5283" s="268"/>
      <c r="U5283" s="268"/>
      <c r="V5283" s="268"/>
      <c r="W5283" s="268"/>
      <c r="X5283" s="268"/>
      <c r="AC5283" s="268"/>
      <c r="AE5283" s="268"/>
      <c r="AF5283" s="268"/>
      <c r="AG5283" s="268"/>
      <c r="AH5283" s="268"/>
      <c r="AI5283" s="268"/>
      <c r="AM5283" s="268"/>
    </row>
    <row r="5284" spans="1:39" x14ac:dyDescent="0.25">
      <c r="A5284" s="268"/>
      <c r="B5284" s="268"/>
      <c r="C5284" s="268"/>
      <c r="D5284" s="268"/>
      <c r="E5284" s="268"/>
      <c r="F5284" s="268"/>
      <c r="G5284" s="271"/>
      <c r="H5284" s="268"/>
      <c r="J5284" s="268"/>
      <c r="K5284" s="270"/>
      <c r="L5284" s="270"/>
      <c r="M5284" s="270"/>
      <c r="N5284" s="270"/>
      <c r="O5284" s="268"/>
      <c r="P5284" s="268"/>
      <c r="Q5284" s="268"/>
      <c r="R5284" s="268"/>
      <c r="S5284" s="268"/>
      <c r="T5284" s="268"/>
      <c r="U5284" s="268"/>
      <c r="V5284" s="268"/>
      <c r="W5284" s="268"/>
      <c r="X5284" s="268"/>
      <c r="AC5284" s="268"/>
      <c r="AE5284" s="268"/>
      <c r="AF5284" s="268"/>
      <c r="AG5284" s="268"/>
      <c r="AH5284" s="268"/>
      <c r="AI5284" s="268"/>
      <c r="AM5284" s="268"/>
    </row>
    <row r="5285" spans="1:39" x14ac:dyDescent="0.25">
      <c r="A5285" s="268"/>
      <c r="B5285" s="268"/>
      <c r="C5285" s="268"/>
      <c r="D5285" s="268"/>
      <c r="E5285" s="268"/>
      <c r="F5285" s="268"/>
      <c r="G5285" s="271"/>
      <c r="H5285" s="268"/>
      <c r="K5285" s="270"/>
      <c r="L5285" s="270"/>
      <c r="M5285" s="270"/>
      <c r="N5285" s="270"/>
      <c r="O5285" s="268"/>
      <c r="P5285" s="268"/>
      <c r="Q5285" s="268"/>
      <c r="R5285" s="268"/>
      <c r="S5285" s="268"/>
      <c r="T5285" s="268"/>
      <c r="U5285" s="268"/>
      <c r="V5285" s="268"/>
      <c r="W5285" s="268"/>
      <c r="X5285" s="268"/>
      <c r="AC5285" s="268"/>
      <c r="AE5285" s="268"/>
      <c r="AF5285" s="268"/>
      <c r="AG5285" s="268"/>
      <c r="AH5285" s="268"/>
      <c r="AI5285" s="268"/>
      <c r="AM5285" s="268"/>
    </row>
    <row r="5286" spans="1:39" x14ac:dyDescent="0.25">
      <c r="A5286" s="268"/>
      <c r="B5286" s="268"/>
      <c r="C5286" s="268"/>
      <c r="D5286" s="268"/>
      <c r="E5286" s="268"/>
      <c r="F5286" s="268"/>
      <c r="G5286" s="271"/>
      <c r="H5286" s="268"/>
      <c r="K5286" s="270"/>
      <c r="L5286" s="270"/>
      <c r="M5286" s="270"/>
      <c r="N5286" s="270"/>
      <c r="O5286" s="268"/>
      <c r="P5286" s="268"/>
      <c r="Q5286" s="268"/>
      <c r="R5286" s="268"/>
      <c r="S5286" s="268"/>
      <c r="T5286" s="268"/>
      <c r="U5286" s="268"/>
      <c r="V5286" s="268"/>
      <c r="W5286" s="268"/>
      <c r="X5286" s="268"/>
      <c r="AC5286" s="268"/>
      <c r="AE5286" s="268"/>
      <c r="AF5286" s="268"/>
      <c r="AG5286" s="268"/>
      <c r="AH5286" s="268"/>
      <c r="AI5286" s="268"/>
      <c r="AM5286" s="268"/>
    </row>
    <row r="5287" spans="1:39" x14ac:dyDescent="0.25">
      <c r="A5287" s="268"/>
      <c r="B5287" s="268"/>
      <c r="C5287" s="268"/>
      <c r="D5287" s="268"/>
      <c r="E5287" s="268"/>
      <c r="F5287" s="268"/>
      <c r="G5287" s="271"/>
      <c r="H5287" s="268"/>
      <c r="J5287" s="268"/>
      <c r="K5287" s="270"/>
      <c r="L5287" s="270"/>
      <c r="M5287" s="270"/>
      <c r="N5287" s="270"/>
      <c r="O5287" s="268"/>
      <c r="P5287" s="268"/>
      <c r="Q5287" s="268"/>
      <c r="R5287" s="268"/>
      <c r="S5287" s="268"/>
      <c r="T5287" s="268"/>
      <c r="U5287" s="268"/>
      <c r="V5287" s="268"/>
      <c r="W5287" s="268"/>
      <c r="X5287" s="268"/>
      <c r="AC5287" s="268"/>
      <c r="AE5287" s="268"/>
      <c r="AF5287" s="268"/>
      <c r="AG5287" s="268"/>
      <c r="AH5287" s="268"/>
      <c r="AI5287" s="268"/>
      <c r="AM5287" s="268"/>
    </row>
    <row r="5288" spans="1:39" x14ac:dyDescent="0.25">
      <c r="A5288" s="268"/>
      <c r="B5288" s="268"/>
      <c r="C5288" s="268"/>
      <c r="D5288" s="268"/>
      <c r="E5288" s="268"/>
      <c r="F5288" s="268"/>
      <c r="G5288" s="271"/>
      <c r="H5288" s="268"/>
      <c r="K5288" s="270"/>
      <c r="L5288" s="270"/>
      <c r="M5288" s="270"/>
      <c r="N5288" s="270"/>
      <c r="O5288" s="268"/>
      <c r="P5288" s="268"/>
      <c r="Q5288" s="268"/>
      <c r="R5288" s="268"/>
      <c r="S5288" s="268"/>
      <c r="T5288" s="268"/>
      <c r="U5288" s="268"/>
      <c r="V5288" s="268"/>
      <c r="W5288" s="268"/>
      <c r="X5288" s="268"/>
      <c r="AC5288" s="268"/>
      <c r="AE5288" s="268"/>
      <c r="AF5288" s="268"/>
      <c r="AG5288" s="268"/>
      <c r="AH5288" s="268"/>
      <c r="AI5288" s="268"/>
      <c r="AM5288" s="268"/>
    </row>
    <row r="5289" spans="1:39" x14ac:dyDescent="0.25">
      <c r="A5289" s="268"/>
      <c r="B5289" s="268"/>
      <c r="C5289" s="268"/>
      <c r="D5289" s="268"/>
      <c r="E5289" s="268"/>
      <c r="F5289" s="268"/>
      <c r="G5289" s="271"/>
      <c r="H5289" s="268"/>
      <c r="K5289" s="270"/>
      <c r="L5289" s="270"/>
      <c r="M5289" s="270"/>
      <c r="N5289" s="270"/>
      <c r="O5289" s="268"/>
      <c r="P5289" s="268"/>
      <c r="Q5289" s="268"/>
      <c r="R5289" s="268"/>
      <c r="S5289" s="268"/>
      <c r="T5289" s="268"/>
      <c r="U5289" s="268"/>
      <c r="V5289" s="268"/>
      <c r="W5289" s="268"/>
      <c r="X5289" s="268"/>
      <c r="AC5289" s="268"/>
      <c r="AE5289" s="268"/>
      <c r="AF5289" s="268"/>
      <c r="AG5289" s="268"/>
      <c r="AH5289" s="268"/>
      <c r="AI5289" s="268"/>
      <c r="AM5289" s="268"/>
    </row>
    <row r="5290" spans="1:39" x14ac:dyDescent="0.25">
      <c r="A5290" s="268"/>
      <c r="B5290" s="268"/>
      <c r="C5290" s="268"/>
      <c r="D5290" s="268"/>
      <c r="E5290" s="268"/>
      <c r="F5290" s="268"/>
      <c r="G5290" s="271"/>
      <c r="H5290" s="268"/>
      <c r="K5290" s="270"/>
      <c r="L5290" s="270"/>
      <c r="M5290" s="270"/>
      <c r="N5290" s="270"/>
      <c r="O5290" s="268"/>
      <c r="P5290" s="268"/>
      <c r="Q5290" s="268"/>
      <c r="R5290" s="268"/>
      <c r="S5290" s="268"/>
      <c r="T5290" s="268"/>
      <c r="U5290" s="268"/>
      <c r="V5290" s="268"/>
      <c r="W5290" s="268"/>
      <c r="X5290" s="268"/>
      <c r="AC5290" s="268"/>
      <c r="AE5290" s="268"/>
      <c r="AF5290" s="268"/>
      <c r="AG5290" s="268"/>
      <c r="AH5290" s="268"/>
      <c r="AI5290" s="268"/>
      <c r="AM5290" s="268"/>
    </row>
    <row r="5291" spans="1:39" x14ac:dyDescent="0.25">
      <c r="A5291" s="268"/>
      <c r="B5291" s="268"/>
      <c r="C5291" s="268"/>
      <c r="D5291" s="268"/>
      <c r="E5291" s="268"/>
      <c r="F5291" s="268"/>
      <c r="G5291" s="271"/>
      <c r="H5291" s="268"/>
      <c r="K5291" s="270"/>
      <c r="L5291" s="270"/>
      <c r="M5291" s="270"/>
      <c r="N5291" s="270"/>
      <c r="O5291" s="268"/>
      <c r="P5291" s="268"/>
      <c r="Q5291" s="268"/>
      <c r="R5291" s="268"/>
      <c r="S5291" s="268"/>
      <c r="T5291" s="268"/>
      <c r="U5291" s="268"/>
      <c r="V5291" s="268"/>
      <c r="W5291" s="268"/>
      <c r="X5291" s="268"/>
      <c r="AC5291" s="268"/>
      <c r="AE5291" s="268"/>
      <c r="AF5291" s="268"/>
      <c r="AG5291" s="268"/>
      <c r="AH5291" s="268"/>
      <c r="AI5291" s="268"/>
      <c r="AM5291" s="268"/>
    </row>
    <row r="5292" spans="1:39" x14ac:dyDescent="0.25">
      <c r="A5292" s="268"/>
      <c r="B5292" s="268"/>
      <c r="C5292" s="268"/>
      <c r="D5292" s="268"/>
      <c r="E5292" s="268"/>
      <c r="F5292" s="268"/>
      <c r="G5292" s="271"/>
      <c r="H5292" s="268"/>
      <c r="I5292" s="268"/>
      <c r="K5292" s="270"/>
      <c r="L5292" s="270"/>
      <c r="M5292" s="270"/>
      <c r="N5292" s="270"/>
      <c r="O5292" s="268"/>
      <c r="P5292" s="268"/>
      <c r="Q5292" s="268"/>
      <c r="R5292" s="268"/>
      <c r="S5292" s="268"/>
      <c r="T5292" s="268"/>
      <c r="U5292" s="268"/>
      <c r="V5292" s="268"/>
      <c r="W5292" s="268"/>
      <c r="X5292" s="268"/>
      <c r="AC5292" s="268"/>
      <c r="AE5292" s="268"/>
      <c r="AF5292" s="268"/>
      <c r="AG5292" s="268"/>
      <c r="AH5292" s="268"/>
      <c r="AI5292" s="268"/>
      <c r="AM5292" s="268"/>
    </row>
    <row r="5293" spans="1:39" x14ac:dyDescent="0.25">
      <c r="A5293" s="268"/>
      <c r="B5293" s="268"/>
      <c r="C5293" s="268"/>
      <c r="D5293" s="268"/>
      <c r="E5293" s="268"/>
      <c r="F5293" s="268"/>
      <c r="G5293" s="271"/>
      <c r="H5293" s="268"/>
      <c r="I5293" s="268"/>
      <c r="K5293" s="270"/>
      <c r="L5293" s="270"/>
      <c r="M5293" s="270"/>
      <c r="N5293" s="270"/>
      <c r="O5293" s="268"/>
      <c r="P5293" s="268"/>
      <c r="Q5293" s="268"/>
      <c r="R5293" s="268"/>
      <c r="S5293" s="268"/>
      <c r="T5293" s="268"/>
      <c r="U5293" s="268"/>
      <c r="V5293" s="268"/>
      <c r="W5293" s="268"/>
      <c r="X5293" s="268"/>
      <c r="AC5293" s="268"/>
      <c r="AE5293" s="268"/>
      <c r="AF5293" s="268"/>
      <c r="AG5293" s="268"/>
      <c r="AH5293" s="268"/>
      <c r="AI5293" s="268"/>
      <c r="AM5293" s="268"/>
    </row>
    <row r="5294" spans="1:39" x14ac:dyDescent="0.25">
      <c r="A5294" s="268"/>
      <c r="B5294" s="268"/>
      <c r="C5294" s="268"/>
      <c r="D5294" s="268"/>
      <c r="E5294" s="268"/>
      <c r="F5294" s="268"/>
      <c r="G5294" s="271"/>
      <c r="H5294" s="268"/>
      <c r="I5294" s="268"/>
      <c r="K5294" s="270"/>
      <c r="L5294" s="270"/>
      <c r="M5294" s="270"/>
      <c r="N5294" s="270"/>
      <c r="O5294" s="268"/>
      <c r="P5294" s="268"/>
      <c r="Q5294" s="268"/>
      <c r="R5294" s="268"/>
      <c r="S5294" s="268"/>
      <c r="T5294" s="268"/>
      <c r="U5294" s="268"/>
      <c r="V5294" s="268"/>
      <c r="W5294" s="268"/>
      <c r="X5294" s="268"/>
      <c r="AC5294" s="268"/>
      <c r="AE5294" s="268"/>
      <c r="AF5294" s="268"/>
      <c r="AG5294" s="268"/>
      <c r="AH5294" s="268"/>
      <c r="AI5294" s="268"/>
      <c r="AM5294" s="268"/>
    </row>
    <row r="5295" spans="1:39" x14ac:dyDescent="0.25">
      <c r="A5295" s="268"/>
      <c r="B5295" s="268"/>
      <c r="C5295" s="268"/>
      <c r="D5295" s="268"/>
      <c r="E5295" s="268"/>
      <c r="F5295" s="268"/>
      <c r="G5295" s="271"/>
      <c r="H5295" s="268"/>
      <c r="K5295" s="270"/>
      <c r="L5295" s="270"/>
      <c r="M5295" s="270"/>
      <c r="N5295" s="270"/>
      <c r="O5295" s="268"/>
      <c r="P5295" s="268"/>
      <c r="Q5295" s="268"/>
      <c r="R5295" s="268"/>
      <c r="S5295" s="268"/>
      <c r="T5295" s="268"/>
      <c r="U5295" s="268"/>
      <c r="V5295" s="268"/>
      <c r="W5295" s="268"/>
      <c r="X5295" s="268"/>
      <c r="AC5295" s="268"/>
      <c r="AE5295" s="268"/>
      <c r="AF5295" s="268"/>
      <c r="AG5295" s="268"/>
      <c r="AH5295" s="268"/>
      <c r="AI5295" s="268"/>
      <c r="AM5295" s="268"/>
    </row>
    <row r="5296" spans="1:39" x14ac:dyDescent="0.25">
      <c r="A5296" s="268"/>
      <c r="B5296" s="268"/>
      <c r="C5296" s="268"/>
      <c r="D5296" s="268"/>
      <c r="E5296" s="268"/>
      <c r="F5296" s="268"/>
      <c r="G5296" s="271"/>
      <c r="H5296" s="268"/>
      <c r="K5296" s="270"/>
      <c r="L5296" s="270"/>
      <c r="M5296" s="270"/>
      <c r="N5296" s="270"/>
      <c r="O5296" s="268"/>
      <c r="P5296" s="268"/>
      <c r="Q5296" s="268"/>
      <c r="R5296" s="268"/>
      <c r="S5296" s="268"/>
      <c r="T5296" s="268"/>
      <c r="U5296" s="268"/>
      <c r="V5296" s="268"/>
      <c r="W5296" s="268"/>
      <c r="X5296" s="268"/>
      <c r="AC5296" s="268"/>
      <c r="AE5296" s="268"/>
      <c r="AF5296" s="268"/>
      <c r="AG5296" s="268"/>
      <c r="AH5296" s="268"/>
      <c r="AI5296" s="268"/>
      <c r="AM5296" s="268"/>
    </row>
    <row r="5297" spans="1:39" x14ac:dyDescent="0.25">
      <c r="A5297" s="268"/>
      <c r="B5297" s="268"/>
      <c r="C5297" s="268"/>
      <c r="D5297" s="268"/>
      <c r="E5297" s="268"/>
      <c r="F5297" s="268"/>
      <c r="G5297" s="271"/>
      <c r="H5297" s="268"/>
      <c r="K5297" s="270"/>
      <c r="L5297" s="270"/>
      <c r="M5297" s="270"/>
      <c r="N5297" s="270"/>
      <c r="O5297" s="268"/>
      <c r="P5297" s="268"/>
      <c r="Q5297" s="268"/>
      <c r="R5297" s="268"/>
      <c r="S5297" s="268"/>
      <c r="T5297" s="268"/>
      <c r="U5297" s="268"/>
      <c r="V5297" s="268"/>
      <c r="W5297" s="268"/>
      <c r="X5297" s="268"/>
      <c r="AC5297" s="268"/>
      <c r="AE5297" s="268"/>
      <c r="AF5297" s="268"/>
      <c r="AG5297" s="268"/>
      <c r="AH5297" s="268"/>
      <c r="AI5297" s="268"/>
      <c r="AM5297" s="268"/>
    </row>
    <row r="5298" spans="1:39" x14ac:dyDescent="0.25">
      <c r="A5298" s="268"/>
      <c r="B5298" s="268"/>
      <c r="C5298" s="268"/>
      <c r="D5298" s="268"/>
      <c r="E5298" s="268"/>
      <c r="F5298" s="268"/>
      <c r="G5298" s="271"/>
      <c r="H5298" s="268"/>
      <c r="I5298" s="268"/>
      <c r="K5298" s="270"/>
      <c r="L5298" s="270"/>
      <c r="M5298" s="270"/>
      <c r="N5298" s="270"/>
      <c r="O5298" s="268"/>
      <c r="P5298" s="268"/>
      <c r="Q5298" s="268"/>
      <c r="R5298" s="268"/>
      <c r="S5298" s="268"/>
      <c r="T5298" s="268"/>
      <c r="U5298" s="268"/>
      <c r="V5298" s="268"/>
      <c r="W5298" s="268"/>
      <c r="X5298" s="268"/>
      <c r="AC5298" s="268"/>
      <c r="AE5298" s="268"/>
      <c r="AF5298" s="268"/>
      <c r="AG5298" s="268"/>
      <c r="AH5298" s="268"/>
      <c r="AI5298" s="268"/>
      <c r="AM5298" s="268"/>
    </row>
    <row r="5299" spans="1:39" x14ac:dyDescent="0.25">
      <c r="A5299" s="268"/>
      <c r="B5299" s="268"/>
      <c r="C5299" s="268"/>
      <c r="D5299" s="268"/>
      <c r="E5299" s="268"/>
      <c r="F5299" s="268"/>
      <c r="G5299" s="271"/>
      <c r="H5299" s="268"/>
      <c r="I5299" s="268"/>
      <c r="K5299" s="270"/>
      <c r="L5299" s="270"/>
      <c r="M5299" s="270"/>
      <c r="N5299" s="270"/>
      <c r="O5299" s="268"/>
      <c r="P5299" s="268"/>
      <c r="Q5299" s="268"/>
      <c r="R5299" s="268"/>
      <c r="S5299" s="268"/>
      <c r="T5299" s="268"/>
      <c r="U5299" s="268"/>
      <c r="V5299" s="268"/>
      <c r="W5299" s="268"/>
      <c r="X5299" s="268"/>
      <c r="AC5299" s="268"/>
      <c r="AE5299" s="268"/>
      <c r="AF5299" s="268"/>
      <c r="AG5299" s="268"/>
      <c r="AH5299" s="268"/>
      <c r="AI5299" s="268"/>
      <c r="AM5299" s="268"/>
    </row>
    <row r="5300" spans="1:39" x14ac:dyDescent="0.25">
      <c r="A5300" s="268"/>
      <c r="B5300" s="268"/>
      <c r="C5300" s="268"/>
      <c r="D5300" s="268"/>
      <c r="E5300" s="268"/>
      <c r="F5300" s="268"/>
      <c r="G5300" s="271"/>
      <c r="H5300" s="268"/>
      <c r="I5300" s="268"/>
      <c r="K5300" s="270"/>
      <c r="L5300" s="270"/>
      <c r="M5300" s="270"/>
      <c r="N5300" s="270"/>
      <c r="O5300" s="268"/>
      <c r="P5300" s="268"/>
      <c r="Q5300" s="268"/>
      <c r="R5300" s="268"/>
      <c r="S5300" s="268"/>
      <c r="T5300" s="268"/>
      <c r="U5300" s="268"/>
      <c r="V5300" s="268"/>
      <c r="W5300" s="268"/>
      <c r="X5300" s="268"/>
      <c r="AC5300" s="268"/>
      <c r="AE5300" s="268"/>
      <c r="AF5300" s="268"/>
      <c r="AG5300" s="268"/>
      <c r="AH5300" s="268"/>
      <c r="AI5300" s="268"/>
      <c r="AM5300" s="268"/>
    </row>
    <row r="5301" spans="1:39" x14ac:dyDescent="0.25">
      <c r="A5301" s="268"/>
      <c r="B5301" s="268"/>
      <c r="C5301" s="268"/>
      <c r="D5301" s="268"/>
      <c r="E5301" s="268"/>
      <c r="F5301" s="268"/>
      <c r="G5301" s="271"/>
      <c r="H5301" s="268"/>
      <c r="K5301" s="270"/>
      <c r="L5301" s="270"/>
      <c r="M5301" s="270"/>
      <c r="N5301" s="270"/>
      <c r="O5301" s="268"/>
      <c r="P5301" s="268"/>
      <c r="Q5301" s="268"/>
      <c r="R5301" s="268"/>
      <c r="S5301" s="268"/>
      <c r="T5301" s="268"/>
      <c r="U5301" s="268"/>
      <c r="V5301" s="268"/>
      <c r="W5301" s="268"/>
      <c r="X5301" s="268"/>
      <c r="AC5301" s="268"/>
      <c r="AE5301" s="268"/>
      <c r="AF5301" s="268"/>
      <c r="AG5301" s="268"/>
      <c r="AH5301" s="268"/>
      <c r="AI5301" s="268"/>
      <c r="AM5301" s="268"/>
    </row>
    <row r="5302" spans="1:39" x14ac:dyDescent="0.25">
      <c r="A5302" s="268"/>
      <c r="B5302" s="268"/>
      <c r="C5302" s="268"/>
      <c r="D5302" s="268"/>
      <c r="E5302" s="268"/>
      <c r="F5302" s="268"/>
      <c r="G5302" s="271"/>
      <c r="H5302" s="268"/>
      <c r="I5302" s="268"/>
      <c r="K5302" s="270"/>
      <c r="L5302" s="270"/>
      <c r="M5302" s="270"/>
      <c r="N5302" s="270"/>
      <c r="O5302" s="268"/>
      <c r="P5302" s="268"/>
      <c r="Q5302" s="268"/>
      <c r="R5302" s="268"/>
      <c r="S5302" s="268"/>
      <c r="T5302" s="268"/>
      <c r="U5302" s="268"/>
      <c r="V5302" s="268"/>
      <c r="W5302" s="268"/>
      <c r="X5302" s="268"/>
      <c r="AC5302" s="268"/>
      <c r="AE5302" s="268"/>
      <c r="AF5302" s="268"/>
      <c r="AG5302" s="268"/>
      <c r="AH5302" s="268"/>
      <c r="AI5302" s="268"/>
      <c r="AM5302" s="268"/>
    </row>
    <row r="5303" spans="1:39" x14ac:dyDescent="0.25">
      <c r="A5303" s="268"/>
      <c r="B5303" s="268"/>
      <c r="C5303" s="268"/>
      <c r="D5303" s="268"/>
      <c r="E5303" s="268"/>
      <c r="F5303" s="268"/>
      <c r="G5303" s="271"/>
      <c r="H5303" s="268"/>
      <c r="I5303" s="268"/>
      <c r="K5303" s="270"/>
      <c r="L5303" s="270"/>
      <c r="M5303" s="270"/>
      <c r="N5303" s="270"/>
      <c r="O5303" s="268"/>
      <c r="P5303" s="268"/>
      <c r="Q5303" s="268"/>
      <c r="R5303" s="268"/>
      <c r="S5303" s="268"/>
      <c r="T5303" s="268"/>
      <c r="U5303" s="268"/>
      <c r="V5303" s="268"/>
      <c r="W5303" s="268"/>
      <c r="X5303" s="268"/>
      <c r="AC5303" s="268"/>
      <c r="AE5303" s="268"/>
      <c r="AF5303" s="268"/>
      <c r="AG5303" s="268"/>
      <c r="AH5303" s="268"/>
      <c r="AI5303" s="268"/>
      <c r="AM5303" s="268"/>
    </row>
    <row r="5304" spans="1:39" x14ac:dyDescent="0.25">
      <c r="A5304" s="268"/>
      <c r="B5304" s="268"/>
      <c r="C5304" s="268"/>
      <c r="D5304" s="268"/>
      <c r="E5304" s="268"/>
      <c r="F5304" s="268"/>
      <c r="G5304" s="271"/>
      <c r="H5304" s="268"/>
      <c r="I5304" s="268"/>
      <c r="K5304" s="270"/>
      <c r="L5304" s="270"/>
      <c r="M5304" s="270"/>
      <c r="N5304" s="270"/>
      <c r="O5304" s="268"/>
      <c r="P5304" s="268"/>
      <c r="Q5304" s="268"/>
      <c r="R5304" s="268"/>
      <c r="S5304" s="268"/>
      <c r="T5304" s="268"/>
      <c r="U5304" s="268"/>
      <c r="V5304" s="268"/>
      <c r="W5304" s="268"/>
      <c r="X5304" s="268"/>
      <c r="AC5304" s="268"/>
      <c r="AE5304" s="268"/>
      <c r="AF5304" s="268"/>
      <c r="AG5304" s="268"/>
      <c r="AH5304" s="268"/>
      <c r="AI5304" s="268"/>
      <c r="AM5304" s="268"/>
    </row>
    <row r="5305" spans="1:39" x14ac:dyDescent="0.25">
      <c r="A5305" s="268"/>
      <c r="B5305" s="268"/>
      <c r="C5305" s="268"/>
      <c r="D5305" s="268"/>
      <c r="E5305" s="268"/>
      <c r="F5305" s="268"/>
      <c r="G5305" s="271"/>
      <c r="H5305" s="268"/>
      <c r="K5305" s="270"/>
      <c r="L5305" s="270"/>
      <c r="M5305" s="270"/>
      <c r="N5305" s="270"/>
      <c r="O5305" s="268"/>
      <c r="P5305" s="268"/>
      <c r="Q5305" s="268"/>
      <c r="R5305" s="268"/>
      <c r="S5305" s="268"/>
      <c r="T5305" s="268"/>
      <c r="U5305" s="268"/>
      <c r="V5305" s="268"/>
      <c r="W5305" s="268"/>
      <c r="X5305" s="268"/>
      <c r="AC5305" s="268"/>
      <c r="AE5305" s="268"/>
      <c r="AF5305" s="268"/>
      <c r="AG5305" s="268"/>
      <c r="AH5305" s="268"/>
      <c r="AI5305" s="268"/>
      <c r="AM5305" s="268"/>
    </row>
    <row r="5306" spans="1:39" x14ac:dyDescent="0.25">
      <c r="A5306" s="268"/>
      <c r="B5306" s="268"/>
      <c r="C5306" s="268"/>
      <c r="D5306" s="268"/>
      <c r="E5306" s="268"/>
      <c r="F5306" s="268"/>
      <c r="G5306" s="271"/>
      <c r="H5306" s="268"/>
      <c r="I5306" s="268"/>
      <c r="K5306" s="270"/>
      <c r="L5306" s="270"/>
      <c r="M5306" s="270"/>
      <c r="N5306" s="270"/>
      <c r="O5306" s="268"/>
      <c r="P5306" s="268"/>
      <c r="Q5306" s="268"/>
      <c r="R5306" s="268"/>
      <c r="S5306" s="268"/>
      <c r="T5306" s="268"/>
      <c r="U5306" s="268"/>
      <c r="V5306" s="268"/>
      <c r="W5306" s="268"/>
      <c r="X5306" s="268"/>
      <c r="AC5306" s="268"/>
      <c r="AE5306" s="268"/>
      <c r="AF5306" s="268"/>
      <c r="AG5306" s="268"/>
      <c r="AH5306" s="268"/>
      <c r="AI5306" s="268"/>
      <c r="AM5306" s="268"/>
    </row>
    <row r="5307" spans="1:39" x14ac:dyDescent="0.25">
      <c r="A5307" s="268"/>
      <c r="B5307" s="268"/>
      <c r="C5307" s="268"/>
      <c r="D5307" s="268"/>
      <c r="E5307" s="268"/>
      <c r="F5307" s="268"/>
      <c r="G5307" s="271"/>
      <c r="H5307" s="268"/>
      <c r="I5307" s="268"/>
      <c r="K5307" s="270"/>
      <c r="L5307" s="270"/>
      <c r="M5307" s="270"/>
      <c r="N5307" s="270"/>
      <c r="O5307" s="268"/>
      <c r="P5307" s="268"/>
      <c r="Q5307" s="268"/>
      <c r="R5307" s="268"/>
      <c r="S5307" s="268"/>
      <c r="T5307" s="268"/>
      <c r="U5307" s="268"/>
      <c r="V5307" s="268"/>
      <c r="W5307" s="268"/>
      <c r="X5307" s="268"/>
      <c r="AC5307" s="268"/>
      <c r="AE5307" s="268"/>
      <c r="AF5307" s="268"/>
      <c r="AG5307" s="268"/>
      <c r="AH5307" s="268"/>
      <c r="AI5307" s="268"/>
      <c r="AM5307" s="268"/>
    </row>
    <row r="5308" spans="1:39" x14ac:dyDescent="0.25">
      <c r="A5308" s="268"/>
      <c r="B5308" s="268"/>
      <c r="C5308" s="268"/>
      <c r="D5308" s="268"/>
      <c r="E5308" s="268"/>
      <c r="F5308" s="268"/>
      <c r="G5308" s="271"/>
      <c r="H5308" s="268"/>
      <c r="I5308" s="268"/>
      <c r="K5308" s="270"/>
      <c r="L5308" s="270"/>
      <c r="M5308" s="270"/>
      <c r="N5308" s="270"/>
      <c r="O5308" s="268"/>
      <c r="P5308" s="268"/>
      <c r="Q5308" s="268"/>
      <c r="R5308" s="268"/>
      <c r="S5308" s="268"/>
      <c r="T5308" s="268"/>
      <c r="U5308" s="268"/>
      <c r="V5308" s="268"/>
      <c r="W5308" s="268"/>
      <c r="X5308" s="268"/>
      <c r="AC5308" s="268"/>
      <c r="AE5308" s="268"/>
      <c r="AF5308" s="268"/>
      <c r="AG5308" s="268"/>
      <c r="AH5308" s="268"/>
      <c r="AI5308" s="268"/>
      <c r="AM5308" s="268"/>
    </row>
    <row r="5309" spans="1:39" x14ac:dyDescent="0.25">
      <c r="A5309" s="268"/>
      <c r="B5309" s="268"/>
      <c r="C5309" s="268"/>
      <c r="D5309" s="268"/>
      <c r="E5309" s="268"/>
      <c r="F5309" s="268"/>
      <c r="G5309" s="271"/>
      <c r="H5309" s="268"/>
      <c r="K5309" s="270"/>
      <c r="L5309" s="270"/>
      <c r="M5309" s="270"/>
      <c r="N5309" s="270"/>
      <c r="O5309" s="268"/>
      <c r="P5309" s="268"/>
      <c r="Q5309" s="268"/>
      <c r="R5309" s="268"/>
      <c r="S5309" s="268"/>
      <c r="T5309" s="268"/>
      <c r="U5309" s="268"/>
      <c r="V5309" s="268"/>
      <c r="W5309" s="268"/>
      <c r="X5309" s="268"/>
      <c r="AC5309" s="268"/>
      <c r="AE5309" s="268"/>
      <c r="AF5309" s="268"/>
      <c r="AG5309" s="268"/>
      <c r="AH5309" s="268"/>
      <c r="AI5309" s="268"/>
      <c r="AM5309" s="268"/>
    </row>
    <row r="5310" spans="1:39" x14ac:dyDescent="0.25">
      <c r="A5310" s="268"/>
      <c r="B5310" s="268"/>
      <c r="C5310" s="268"/>
      <c r="D5310" s="268"/>
      <c r="E5310" s="268"/>
      <c r="F5310" s="268"/>
      <c r="G5310" s="271"/>
      <c r="H5310" s="268"/>
      <c r="K5310" s="270"/>
      <c r="L5310" s="270"/>
      <c r="M5310" s="270"/>
      <c r="N5310" s="270"/>
      <c r="O5310" s="268"/>
      <c r="P5310" s="268"/>
      <c r="Q5310" s="268"/>
      <c r="R5310" s="268"/>
      <c r="S5310" s="268"/>
      <c r="T5310" s="268"/>
      <c r="U5310" s="268"/>
      <c r="V5310" s="268"/>
      <c r="W5310" s="268"/>
      <c r="X5310" s="268"/>
      <c r="AC5310" s="268"/>
      <c r="AE5310" s="268"/>
      <c r="AF5310" s="268"/>
      <c r="AG5310" s="268"/>
      <c r="AH5310" s="268"/>
      <c r="AI5310" s="268"/>
      <c r="AM5310" s="268"/>
    </row>
    <row r="5311" spans="1:39" x14ac:dyDescent="0.25">
      <c r="A5311" s="268"/>
      <c r="B5311" s="268"/>
      <c r="C5311" s="268"/>
      <c r="D5311" s="268"/>
      <c r="E5311" s="268"/>
      <c r="F5311" s="268"/>
      <c r="G5311" s="271"/>
      <c r="H5311" s="268"/>
      <c r="K5311" s="270"/>
      <c r="L5311" s="270"/>
      <c r="M5311" s="270"/>
      <c r="N5311" s="270"/>
      <c r="O5311" s="268"/>
      <c r="P5311" s="268"/>
      <c r="Q5311" s="268"/>
      <c r="R5311" s="268"/>
      <c r="S5311" s="268"/>
      <c r="T5311" s="268"/>
      <c r="U5311" s="268"/>
      <c r="V5311" s="268"/>
      <c r="W5311" s="268"/>
      <c r="X5311" s="268"/>
      <c r="AC5311" s="268"/>
      <c r="AE5311" s="268"/>
      <c r="AF5311" s="268"/>
      <c r="AG5311" s="268"/>
      <c r="AH5311" s="268"/>
      <c r="AI5311" s="268"/>
      <c r="AM5311" s="268"/>
    </row>
    <row r="5312" spans="1:39" x14ac:dyDescent="0.25">
      <c r="A5312" s="268"/>
      <c r="B5312" s="268"/>
      <c r="C5312" s="268"/>
      <c r="D5312" s="268"/>
      <c r="E5312" s="268"/>
      <c r="F5312" s="268"/>
      <c r="G5312" s="271"/>
      <c r="H5312" s="268"/>
      <c r="K5312" s="270"/>
      <c r="L5312" s="270"/>
      <c r="M5312" s="270"/>
      <c r="N5312" s="270"/>
      <c r="O5312" s="268"/>
      <c r="P5312" s="268"/>
      <c r="Q5312" s="268"/>
      <c r="R5312" s="268"/>
      <c r="S5312" s="268"/>
      <c r="T5312" s="268"/>
      <c r="U5312" s="268"/>
      <c r="V5312" s="268"/>
      <c r="W5312" s="268"/>
      <c r="X5312" s="268"/>
      <c r="AC5312" s="268"/>
      <c r="AE5312" s="268"/>
      <c r="AF5312" s="268"/>
      <c r="AG5312" s="268"/>
      <c r="AH5312" s="268"/>
      <c r="AI5312" s="268"/>
      <c r="AM5312" s="268"/>
    </row>
    <row r="5313" spans="1:39" x14ac:dyDescent="0.25">
      <c r="A5313" s="268"/>
      <c r="B5313" s="268"/>
      <c r="C5313" s="268"/>
      <c r="D5313" s="268"/>
      <c r="E5313" s="268"/>
      <c r="F5313" s="268"/>
      <c r="G5313" s="271"/>
      <c r="H5313" s="268"/>
      <c r="K5313" s="270"/>
      <c r="L5313" s="270"/>
      <c r="M5313" s="270"/>
      <c r="N5313" s="270"/>
      <c r="O5313" s="268"/>
      <c r="P5313" s="268"/>
      <c r="Q5313" s="268"/>
      <c r="R5313" s="268"/>
      <c r="S5313" s="268"/>
      <c r="T5313" s="268"/>
      <c r="U5313" s="268"/>
      <c r="V5313" s="268"/>
      <c r="W5313" s="268"/>
      <c r="X5313" s="268"/>
      <c r="AC5313" s="268"/>
      <c r="AE5313" s="268"/>
      <c r="AF5313" s="268"/>
      <c r="AG5313" s="268"/>
      <c r="AH5313" s="268"/>
      <c r="AI5313" s="268"/>
      <c r="AM5313" s="268"/>
    </row>
    <row r="5314" spans="1:39" x14ac:dyDescent="0.25">
      <c r="A5314" s="268"/>
      <c r="B5314" s="268"/>
      <c r="C5314" s="268"/>
      <c r="D5314" s="268"/>
      <c r="E5314" s="268"/>
      <c r="F5314" s="268"/>
      <c r="G5314" s="271"/>
      <c r="H5314" s="268"/>
      <c r="K5314" s="270"/>
      <c r="L5314" s="270"/>
      <c r="M5314" s="270"/>
      <c r="N5314" s="270"/>
      <c r="O5314" s="268"/>
      <c r="P5314" s="268"/>
      <c r="Q5314" s="268"/>
      <c r="R5314" s="268"/>
      <c r="S5314" s="268"/>
      <c r="T5314" s="268"/>
      <c r="U5314" s="268"/>
      <c r="V5314" s="268"/>
      <c r="W5314" s="268"/>
      <c r="X5314" s="268"/>
      <c r="AC5314" s="268"/>
      <c r="AE5314" s="268"/>
      <c r="AF5314" s="268"/>
      <c r="AG5314" s="268"/>
      <c r="AH5314" s="268"/>
      <c r="AI5314" s="268"/>
      <c r="AM5314" s="268"/>
    </row>
    <row r="5315" spans="1:39" x14ac:dyDescent="0.25">
      <c r="A5315" s="268"/>
      <c r="B5315" s="268"/>
      <c r="C5315" s="268"/>
      <c r="D5315" s="268"/>
      <c r="E5315" s="268"/>
      <c r="F5315" s="268"/>
      <c r="G5315" s="271"/>
      <c r="H5315" s="268"/>
      <c r="I5315" s="268"/>
      <c r="K5315" s="270"/>
      <c r="L5315" s="270"/>
      <c r="M5315" s="270"/>
      <c r="N5315" s="270"/>
      <c r="O5315" s="268"/>
      <c r="P5315" s="268"/>
      <c r="Q5315" s="268"/>
      <c r="R5315" s="268"/>
      <c r="S5315" s="268"/>
      <c r="T5315" s="268"/>
      <c r="U5315" s="268"/>
      <c r="V5315" s="268"/>
      <c r="W5315" s="268"/>
      <c r="X5315" s="268"/>
      <c r="AC5315" s="268"/>
      <c r="AE5315" s="268"/>
      <c r="AF5315" s="268"/>
      <c r="AG5315" s="268"/>
      <c r="AH5315" s="268"/>
      <c r="AI5315" s="268"/>
      <c r="AM5315" s="268"/>
    </row>
    <row r="5316" spans="1:39" x14ac:dyDescent="0.25">
      <c r="A5316" s="268"/>
      <c r="B5316" s="268"/>
      <c r="C5316" s="268"/>
      <c r="D5316" s="268"/>
      <c r="E5316" s="268"/>
      <c r="F5316" s="268"/>
      <c r="G5316" s="271"/>
      <c r="H5316" s="268"/>
      <c r="K5316" s="270"/>
      <c r="L5316" s="270"/>
      <c r="M5316" s="270"/>
      <c r="N5316" s="270"/>
      <c r="O5316" s="268"/>
      <c r="P5316" s="268"/>
      <c r="Q5316" s="268"/>
      <c r="R5316" s="268"/>
      <c r="S5316" s="268"/>
      <c r="T5316" s="268"/>
      <c r="U5316" s="268"/>
      <c r="V5316" s="268"/>
      <c r="W5316" s="268"/>
      <c r="X5316" s="268"/>
      <c r="AC5316" s="268"/>
      <c r="AE5316" s="268"/>
      <c r="AF5316" s="268"/>
      <c r="AG5316" s="268"/>
      <c r="AH5316" s="268"/>
      <c r="AI5316" s="268"/>
      <c r="AM5316" s="268"/>
    </row>
    <row r="5317" spans="1:39" x14ac:dyDescent="0.25">
      <c r="A5317" s="268"/>
      <c r="B5317" s="268"/>
      <c r="C5317" s="268"/>
      <c r="D5317" s="268"/>
      <c r="E5317" s="268"/>
      <c r="F5317" s="268"/>
      <c r="G5317" s="271"/>
      <c r="H5317" s="268"/>
      <c r="K5317" s="270"/>
      <c r="L5317" s="270"/>
      <c r="M5317" s="270"/>
      <c r="N5317" s="270"/>
      <c r="O5317" s="268"/>
      <c r="P5317" s="268"/>
      <c r="Q5317" s="268"/>
      <c r="R5317" s="268"/>
      <c r="S5317" s="268"/>
      <c r="T5317" s="268"/>
      <c r="U5317" s="268"/>
      <c r="V5317" s="268"/>
      <c r="W5317" s="268"/>
      <c r="X5317" s="268"/>
      <c r="AC5317" s="268"/>
      <c r="AE5317" s="268"/>
      <c r="AF5317" s="268"/>
      <c r="AG5317" s="268"/>
      <c r="AH5317" s="268"/>
      <c r="AI5317" s="268"/>
      <c r="AM5317" s="268"/>
    </row>
    <row r="5318" spans="1:39" x14ac:dyDescent="0.25">
      <c r="A5318" s="268"/>
      <c r="B5318" s="268"/>
      <c r="C5318" s="268"/>
      <c r="D5318" s="268"/>
      <c r="E5318" s="268"/>
      <c r="F5318" s="268"/>
      <c r="G5318" s="271"/>
      <c r="H5318" s="268"/>
      <c r="K5318" s="270"/>
      <c r="L5318" s="270"/>
      <c r="M5318" s="270"/>
      <c r="N5318" s="270"/>
      <c r="O5318" s="268"/>
      <c r="P5318" s="268"/>
      <c r="Q5318" s="268"/>
      <c r="R5318" s="268"/>
      <c r="S5318" s="268"/>
      <c r="T5318" s="268"/>
      <c r="U5318" s="268"/>
      <c r="V5318" s="268"/>
      <c r="W5318" s="268"/>
      <c r="X5318" s="268"/>
      <c r="AC5318" s="268"/>
      <c r="AE5318" s="268"/>
      <c r="AF5318" s="268"/>
      <c r="AG5318" s="268"/>
      <c r="AH5318" s="268"/>
      <c r="AI5318" s="268"/>
      <c r="AM5318" s="268"/>
    </row>
    <row r="5319" spans="1:39" x14ac:dyDescent="0.25">
      <c r="A5319" s="268"/>
      <c r="B5319" s="268"/>
      <c r="C5319" s="268"/>
      <c r="D5319" s="268"/>
      <c r="E5319" s="268"/>
      <c r="F5319" s="268"/>
      <c r="G5319" s="271"/>
      <c r="H5319" s="268"/>
      <c r="K5319" s="270"/>
      <c r="L5319" s="270"/>
      <c r="M5319" s="270"/>
      <c r="N5319" s="270"/>
      <c r="O5319" s="268"/>
      <c r="P5319" s="268"/>
      <c r="Q5319" s="268"/>
      <c r="R5319" s="268"/>
      <c r="S5319" s="268"/>
      <c r="T5319" s="268"/>
      <c r="U5319" s="268"/>
      <c r="V5319" s="268"/>
      <c r="W5319" s="268"/>
      <c r="X5319" s="268"/>
      <c r="AC5319" s="268"/>
      <c r="AE5319" s="268"/>
      <c r="AF5319" s="268"/>
      <c r="AG5319" s="268"/>
      <c r="AH5319" s="268"/>
      <c r="AI5319" s="268"/>
      <c r="AM5319" s="268"/>
    </row>
    <row r="5320" spans="1:39" x14ac:dyDescent="0.25">
      <c r="A5320" s="268"/>
      <c r="B5320" s="268"/>
      <c r="C5320" s="268"/>
      <c r="D5320" s="268"/>
      <c r="E5320" s="268"/>
      <c r="F5320" s="268"/>
      <c r="G5320" s="271"/>
      <c r="H5320" s="268"/>
      <c r="K5320" s="270"/>
      <c r="L5320" s="270"/>
      <c r="M5320" s="270"/>
      <c r="N5320" s="270"/>
      <c r="O5320" s="268"/>
      <c r="P5320" s="268"/>
      <c r="Q5320" s="268"/>
      <c r="R5320" s="268"/>
      <c r="S5320" s="268"/>
      <c r="T5320" s="268"/>
      <c r="U5320" s="268"/>
      <c r="V5320" s="268"/>
      <c r="W5320" s="268"/>
      <c r="X5320" s="268"/>
      <c r="AC5320" s="268"/>
      <c r="AE5320" s="268"/>
      <c r="AF5320" s="268"/>
      <c r="AG5320" s="268"/>
      <c r="AH5320" s="268"/>
      <c r="AI5320" s="268"/>
      <c r="AM5320" s="268"/>
    </row>
    <row r="5321" spans="1:39" x14ac:dyDescent="0.25">
      <c r="A5321" s="268"/>
      <c r="B5321" s="268"/>
      <c r="C5321" s="268"/>
      <c r="D5321" s="268"/>
      <c r="E5321" s="268"/>
      <c r="F5321" s="268"/>
      <c r="G5321" s="271"/>
      <c r="H5321" s="268"/>
      <c r="K5321" s="270"/>
      <c r="L5321" s="270"/>
      <c r="M5321" s="270"/>
      <c r="N5321" s="270"/>
      <c r="O5321" s="268"/>
      <c r="P5321" s="268"/>
      <c r="Q5321" s="268"/>
      <c r="R5321" s="268"/>
      <c r="S5321" s="268"/>
      <c r="T5321" s="268"/>
      <c r="U5321" s="268"/>
      <c r="V5321" s="268"/>
      <c r="W5321" s="268"/>
      <c r="X5321" s="268"/>
      <c r="AC5321" s="268"/>
      <c r="AE5321" s="268"/>
      <c r="AF5321" s="268"/>
      <c r="AG5321" s="268"/>
      <c r="AH5321" s="268"/>
      <c r="AI5321" s="268"/>
      <c r="AM5321" s="268"/>
    </row>
    <row r="5322" spans="1:39" x14ac:dyDescent="0.25">
      <c r="A5322" s="268"/>
      <c r="B5322" s="268"/>
      <c r="C5322" s="268"/>
      <c r="D5322" s="268"/>
      <c r="E5322" s="268"/>
      <c r="F5322" s="268"/>
      <c r="G5322" s="271"/>
      <c r="H5322" s="268"/>
      <c r="K5322" s="270"/>
      <c r="L5322" s="270"/>
      <c r="M5322" s="270"/>
      <c r="N5322" s="270"/>
      <c r="O5322" s="268"/>
      <c r="P5322" s="268"/>
      <c r="Q5322" s="268"/>
      <c r="R5322" s="268"/>
      <c r="S5322" s="268"/>
      <c r="T5322" s="268"/>
      <c r="U5322" s="268"/>
      <c r="V5322" s="268"/>
      <c r="W5322" s="268"/>
      <c r="X5322" s="268"/>
      <c r="AC5322" s="268"/>
      <c r="AE5322" s="268"/>
      <c r="AF5322" s="268"/>
      <c r="AG5322" s="268"/>
      <c r="AH5322" s="268"/>
      <c r="AI5322" s="268"/>
      <c r="AM5322" s="268"/>
    </row>
    <row r="5323" spans="1:39" x14ac:dyDescent="0.25">
      <c r="A5323" s="268"/>
      <c r="B5323" s="268"/>
      <c r="C5323" s="268"/>
      <c r="D5323" s="268"/>
      <c r="E5323" s="268"/>
      <c r="F5323" s="268"/>
      <c r="G5323" s="271"/>
      <c r="H5323" s="268"/>
      <c r="I5323" s="268"/>
      <c r="K5323" s="270"/>
      <c r="L5323" s="270"/>
      <c r="M5323" s="270"/>
      <c r="N5323" s="270"/>
      <c r="O5323" s="268"/>
      <c r="P5323" s="268"/>
      <c r="Q5323" s="268"/>
      <c r="R5323" s="268"/>
      <c r="S5323" s="268"/>
      <c r="T5323" s="268"/>
      <c r="U5323" s="268"/>
      <c r="V5323" s="268"/>
      <c r="W5323" s="268"/>
      <c r="X5323" s="268"/>
      <c r="AC5323" s="268"/>
      <c r="AE5323" s="268"/>
      <c r="AF5323" s="268"/>
      <c r="AG5323" s="268"/>
      <c r="AH5323" s="268"/>
      <c r="AI5323" s="268"/>
      <c r="AM5323" s="268"/>
    </row>
    <row r="5324" spans="1:39" x14ac:dyDescent="0.25">
      <c r="A5324" s="268"/>
      <c r="B5324" s="268"/>
      <c r="C5324" s="268"/>
      <c r="D5324" s="268"/>
      <c r="E5324" s="268"/>
      <c r="F5324" s="268"/>
      <c r="G5324" s="271"/>
      <c r="H5324" s="268"/>
      <c r="I5324" s="268"/>
      <c r="K5324" s="270"/>
      <c r="L5324" s="270"/>
      <c r="M5324" s="270"/>
      <c r="N5324" s="270"/>
      <c r="O5324" s="268"/>
      <c r="P5324" s="268"/>
      <c r="Q5324" s="268"/>
      <c r="R5324" s="268"/>
      <c r="S5324" s="268"/>
      <c r="T5324" s="268"/>
      <c r="U5324" s="268"/>
      <c r="V5324" s="268"/>
      <c r="W5324" s="268"/>
      <c r="X5324" s="268"/>
      <c r="AC5324" s="268"/>
      <c r="AE5324" s="268"/>
      <c r="AF5324" s="268"/>
      <c r="AG5324" s="268"/>
      <c r="AH5324" s="268"/>
      <c r="AI5324" s="268"/>
      <c r="AM5324" s="268"/>
    </row>
    <row r="5325" spans="1:39" x14ac:dyDescent="0.25">
      <c r="A5325" s="268"/>
      <c r="B5325" s="268"/>
      <c r="C5325" s="268"/>
      <c r="D5325" s="268"/>
      <c r="E5325" s="268"/>
      <c r="F5325" s="268"/>
      <c r="G5325" s="271"/>
      <c r="H5325" s="268"/>
      <c r="I5325" s="268"/>
      <c r="K5325" s="270"/>
      <c r="L5325" s="270"/>
      <c r="M5325" s="270"/>
      <c r="N5325" s="270"/>
      <c r="O5325" s="268"/>
      <c r="P5325" s="268"/>
      <c r="Q5325" s="268"/>
      <c r="R5325" s="268"/>
      <c r="S5325" s="268"/>
      <c r="T5325" s="268"/>
      <c r="U5325" s="268"/>
      <c r="V5325" s="268"/>
      <c r="W5325" s="268"/>
      <c r="X5325" s="268"/>
      <c r="AC5325" s="268"/>
      <c r="AE5325" s="268"/>
      <c r="AF5325" s="268"/>
      <c r="AG5325" s="268"/>
      <c r="AH5325" s="268"/>
      <c r="AI5325" s="268"/>
      <c r="AM5325" s="268"/>
    </row>
    <row r="5326" spans="1:39" x14ac:dyDescent="0.25">
      <c r="A5326" s="268"/>
      <c r="B5326" s="268"/>
      <c r="C5326" s="268"/>
      <c r="D5326" s="268"/>
      <c r="E5326" s="268"/>
      <c r="F5326" s="268"/>
      <c r="G5326" s="271"/>
      <c r="H5326" s="268"/>
      <c r="I5326" s="268"/>
      <c r="K5326" s="270"/>
      <c r="L5326" s="270"/>
      <c r="M5326" s="270"/>
      <c r="N5326" s="270"/>
      <c r="O5326" s="268"/>
      <c r="P5326" s="268"/>
      <c r="Q5326" s="268"/>
      <c r="R5326" s="268"/>
      <c r="S5326" s="268"/>
      <c r="T5326" s="268"/>
      <c r="U5326" s="268"/>
      <c r="V5326" s="268"/>
      <c r="W5326" s="268"/>
      <c r="X5326" s="268"/>
      <c r="AC5326" s="268"/>
      <c r="AE5326" s="268"/>
      <c r="AF5326" s="268"/>
      <c r="AG5326" s="268"/>
      <c r="AH5326" s="268"/>
      <c r="AI5326" s="268"/>
      <c r="AM5326" s="268"/>
    </row>
    <row r="5327" spans="1:39" x14ac:dyDescent="0.25">
      <c r="A5327" s="268"/>
      <c r="B5327" s="268"/>
      <c r="C5327" s="268"/>
      <c r="D5327" s="268"/>
      <c r="E5327" s="268"/>
      <c r="F5327" s="268"/>
      <c r="G5327" s="271"/>
      <c r="H5327" s="268"/>
      <c r="I5327" s="268"/>
      <c r="K5327" s="270"/>
      <c r="L5327" s="270"/>
      <c r="M5327" s="270"/>
      <c r="N5327" s="270"/>
      <c r="O5327" s="268"/>
      <c r="P5327" s="268"/>
      <c r="Q5327" s="268"/>
      <c r="R5327" s="268"/>
      <c r="S5327" s="268"/>
      <c r="T5327" s="268"/>
      <c r="U5327" s="268"/>
      <c r="V5327" s="268"/>
      <c r="W5327" s="268"/>
      <c r="X5327" s="268"/>
      <c r="AC5327" s="268"/>
      <c r="AE5327" s="268"/>
      <c r="AF5327" s="268"/>
      <c r="AG5327" s="268"/>
      <c r="AH5327" s="268"/>
      <c r="AI5327" s="268"/>
      <c r="AM5327" s="268"/>
    </row>
    <row r="5328" spans="1:39" x14ac:dyDescent="0.25">
      <c r="A5328" s="268"/>
      <c r="B5328" s="268"/>
      <c r="C5328" s="268"/>
      <c r="D5328" s="268"/>
      <c r="E5328" s="268"/>
      <c r="F5328" s="268"/>
      <c r="G5328" s="271"/>
      <c r="H5328" s="268"/>
      <c r="I5328" s="268"/>
      <c r="K5328" s="270"/>
      <c r="L5328" s="270"/>
      <c r="M5328" s="270"/>
      <c r="N5328" s="270"/>
      <c r="O5328" s="268"/>
      <c r="P5328" s="268"/>
      <c r="Q5328" s="268"/>
      <c r="R5328" s="268"/>
      <c r="S5328" s="268"/>
      <c r="T5328" s="268"/>
      <c r="U5328" s="268"/>
      <c r="V5328" s="268"/>
      <c r="W5328" s="268"/>
      <c r="X5328" s="268"/>
      <c r="AC5328" s="268"/>
      <c r="AE5328" s="268"/>
      <c r="AF5328" s="268"/>
      <c r="AG5328" s="268"/>
      <c r="AH5328" s="268"/>
      <c r="AI5328" s="268"/>
      <c r="AM5328" s="268"/>
    </row>
    <row r="5329" spans="1:39" x14ac:dyDescent="0.25">
      <c r="A5329" s="268"/>
      <c r="B5329" s="268"/>
      <c r="C5329" s="268"/>
      <c r="D5329" s="268"/>
      <c r="E5329" s="268"/>
      <c r="F5329" s="268"/>
      <c r="G5329" s="271"/>
      <c r="H5329" s="268"/>
      <c r="I5329" s="268"/>
      <c r="K5329" s="270"/>
      <c r="L5329" s="270"/>
      <c r="M5329" s="270"/>
      <c r="N5329" s="270"/>
      <c r="O5329" s="268"/>
      <c r="P5329" s="268"/>
      <c r="Q5329" s="268"/>
      <c r="R5329" s="268"/>
      <c r="S5329" s="268"/>
      <c r="T5329" s="268"/>
      <c r="U5329" s="268"/>
      <c r="V5329" s="268"/>
      <c r="W5329" s="268"/>
      <c r="X5329" s="268"/>
      <c r="AC5329" s="268"/>
      <c r="AE5329" s="268"/>
      <c r="AF5329" s="268"/>
      <c r="AG5329" s="268"/>
      <c r="AH5329" s="268"/>
      <c r="AI5329" s="268"/>
      <c r="AM5329" s="268"/>
    </row>
    <row r="5330" spans="1:39" x14ac:dyDescent="0.25">
      <c r="A5330" s="268"/>
      <c r="B5330" s="268"/>
      <c r="C5330" s="268"/>
      <c r="D5330" s="268"/>
      <c r="E5330" s="268"/>
      <c r="F5330" s="268"/>
      <c r="G5330" s="271"/>
      <c r="H5330" s="268"/>
      <c r="K5330" s="270"/>
      <c r="L5330" s="270"/>
      <c r="M5330" s="270"/>
      <c r="N5330" s="270"/>
      <c r="O5330" s="268"/>
      <c r="P5330" s="268"/>
      <c r="Q5330" s="268"/>
      <c r="R5330" s="268"/>
      <c r="S5330" s="268"/>
      <c r="T5330" s="268"/>
      <c r="U5330" s="268"/>
      <c r="V5330" s="268"/>
      <c r="W5330" s="268"/>
      <c r="X5330" s="268"/>
      <c r="AC5330" s="268"/>
      <c r="AE5330" s="268"/>
      <c r="AF5330" s="268"/>
      <c r="AG5330" s="268"/>
      <c r="AH5330" s="268"/>
      <c r="AI5330" s="268"/>
      <c r="AM5330" s="268"/>
    </row>
    <row r="5331" spans="1:39" x14ac:dyDescent="0.25">
      <c r="A5331" s="268"/>
      <c r="B5331" s="268"/>
      <c r="C5331" s="268"/>
      <c r="D5331" s="268"/>
      <c r="E5331" s="268"/>
      <c r="F5331" s="268"/>
      <c r="G5331" s="271"/>
      <c r="H5331" s="268"/>
      <c r="K5331" s="270"/>
      <c r="L5331" s="270"/>
      <c r="M5331" s="270"/>
      <c r="N5331" s="270"/>
      <c r="O5331" s="268"/>
      <c r="P5331" s="268"/>
      <c r="Q5331" s="268"/>
      <c r="R5331" s="268"/>
      <c r="S5331" s="268"/>
      <c r="T5331" s="268"/>
      <c r="U5331" s="268"/>
      <c r="V5331" s="268"/>
      <c r="W5331" s="268"/>
      <c r="X5331" s="268"/>
      <c r="AC5331" s="268"/>
      <c r="AE5331" s="268"/>
      <c r="AF5331" s="268"/>
      <c r="AG5331" s="268"/>
      <c r="AH5331" s="268"/>
      <c r="AI5331" s="268"/>
      <c r="AM5331" s="268"/>
    </row>
    <row r="5332" spans="1:39" x14ac:dyDescent="0.25">
      <c r="A5332" s="268"/>
      <c r="B5332" s="268"/>
      <c r="C5332" s="268"/>
      <c r="D5332" s="268"/>
      <c r="E5332" s="268"/>
      <c r="F5332" s="268"/>
      <c r="G5332" s="271"/>
      <c r="H5332" s="268"/>
      <c r="K5332" s="270"/>
      <c r="L5332" s="270"/>
      <c r="M5332" s="270"/>
      <c r="N5332" s="270"/>
      <c r="O5332" s="268"/>
      <c r="P5332" s="268"/>
      <c r="Q5332" s="268"/>
      <c r="R5332" s="268"/>
      <c r="S5332" s="268"/>
      <c r="T5332" s="268"/>
      <c r="U5332" s="268"/>
      <c r="V5332" s="268"/>
      <c r="W5332" s="268"/>
      <c r="X5332" s="268"/>
      <c r="AC5332" s="268"/>
      <c r="AE5332" s="268"/>
      <c r="AF5332" s="268"/>
      <c r="AG5332" s="268"/>
      <c r="AH5332" s="268"/>
      <c r="AI5332" s="268"/>
      <c r="AM5332" s="268"/>
    </row>
    <row r="5333" spans="1:39" x14ac:dyDescent="0.25">
      <c r="A5333" s="268"/>
      <c r="B5333" s="268"/>
      <c r="C5333" s="268"/>
      <c r="D5333" s="268"/>
      <c r="E5333" s="268"/>
      <c r="F5333" s="268"/>
      <c r="G5333" s="271"/>
      <c r="H5333" s="268"/>
      <c r="K5333" s="270"/>
      <c r="L5333" s="270"/>
      <c r="M5333" s="270"/>
      <c r="N5333" s="270"/>
      <c r="O5333" s="268"/>
      <c r="P5333" s="268"/>
      <c r="Q5333" s="268"/>
      <c r="R5333" s="268"/>
      <c r="S5333" s="268"/>
      <c r="T5333" s="268"/>
      <c r="U5333" s="268"/>
      <c r="V5333" s="268"/>
      <c r="W5333" s="268"/>
      <c r="X5333" s="268"/>
      <c r="AC5333" s="268"/>
      <c r="AE5333" s="268"/>
      <c r="AF5333" s="268"/>
      <c r="AG5333" s="268"/>
      <c r="AH5333" s="268"/>
      <c r="AI5333" s="268"/>
      <c r="AM5333" s="268"/>
    </row>
    <row r="5334" spans="1:39" x14ac:dyDescent="0.25">
      <c r="A5334" s="268"/>
      <c r="B5334" s="268"/>
      <c r="C5334" s="268"/>
      <c r="D5334" s="268"/>
      <c r="E5334" s="268"/>
      <c r="F5334" s="268"/>
      <c r="G5334" s="271"/>
      <c r="H5334" s="268"/>
      <c r="I5334" s="268"/>
      <c r="K5334" s="270"/>
      <c r="L5334" s="270"/>
      <c r="M5334" s="270"/>
      <c r="N5334" s="270"/>
      <c r="O5334" s="268"/>
      <c r="P5334" s="268"/>
      <c r="Q5334" s="268"/>
      <c r="R5334" s="268"/>
      <c r="S5334" s="268"/>
      <c r="T5334" s="268"/>
      <c r="U5334" s="268"/>
      <c r="V5334" s="268"/>
      <c r="W5334" s="268"/>
      <c r="X5334" s="268"/>
      <c r="AC5334" s="268"/>
      <c r="AE5334" s="268"/>
      <c r="AF5334" s="268"/>
      <c r="AG5334" s="268"/>
      <c r="AH5334" s="268"/>
      <c r="AI5334" s="268"/>
      <c r="AM5334" s="268"/>
    </row>
    <row r="5335" spans="1:39" x14ac:dyDescent="0.25">
      <c r="A5335" s="268"/>
      <c r="B5335" s="268"/>
      <c r="C5335" s="268"/>
      <c r="D5335" s="268"/>
      <c r="E5335" s="268"/>
      <c r="F5335" s="268"/>
      <c r="G5335" s="271"/>
      <c r="H5335" s="268"/>
      <c r="I5335" s="268"/>
      <c r="K5335" s="270"/>
      <c r="L5335" s="270"/>
      <c r="M5335" s="270"/>
      <c r="N5335" s="270"/>
      <c r="O5335" s="268"/>
      <c r="P5335" s="268"/>
      <c r="Q5335" s="268"/>
      <c r="R5335" s="268"/>
      <c r="S5335" s="268"/>
      <c r="T5335" s="268"/>
      <c r="U5335" s="268"/>
      <c r="V5335" s="268"/>
      <c r="W5335" s="268"/>
      <c r="X5335" s="268"/>
      <c r="AC5335" s="268"/>
      <c r="AE5335" s="268"/>
      <c r="AF5335" s="268"/>
      <c r="AG5335" s="268"/>
      <c r="AH5335" s="268"/>
      <c r="AI5335" s="268"/>
      <c r="AM5335" s="268"/>
    </row>
    <row r="5336" spans="1:39" x14ac:dyDescent="0.25">
      <c r="A5336" s="268"/>
      <c r="B5336" s="268"/>
      <c r="C5336" s="268"/>
      <c r="D5336" s="268"/>
      <c r="E5336" s="268"/>
      <c r="F5336" s="268"/>
      <c r="G5336" s="271"/>
      <c r="H5336" s="268"/>
      <c r="K5336" s="270"/>
      <c r="L5336" s="270"/>
      <c r="M5336" s="270"/>
      <c r="N5336" s="270"/>
      <c r="O5336" s="268"/>
      <c r="P5336" s="268"/>
      <c r="Q5336" s="268"/>
      <c r="R5336" s="268"/>
      <c r="S5336" s="268"/>
      <c r="T5336" s="268"/>
      <c r="U5336" s="268"/>
      <c r="V5336" s="268"/>
      <c r="W5336" s="268"/>
      <c r="X5336" s="268"/>
      <c r="AC5336" s="268"/>
      <c r="AE5336" s="268"/>
      <c r="AF5336" s="268"/>
      <c r="AG5336" s="268"/>
      <c r="AH5336" s="268"/>
      <c r="AI5336" s="268"/>
      <c r="AM5336" s="268"/>
    </row>
    <row r="5337" spans="1:39" x14ac:dyDescent="0.25">
      <c r="A5337" s="268"/>
      <c r="B5337" s="268"/>
      <c r="C5337" s="268"/>
      <c r="D5337" s="268"/>
      <c r="E5337" s="268"/>
      <c r="F5337" s="268"/>
      <c r="G5337" s="271"/>
      <c r="H5337" s="268"/>
      <c r="I5337" s="268"/>
      <c r="K5337" s="270"/>
      <c r="L5337" s="270"/>
      <c r="M5337" s="270"/>
      <c r="N5337" s="270"/>
      <c r="O5337" s="268"/>
      <c r="P5337" s="268"/>
      <c r="Q5337" s="268"/>
      <c r="R5337" s="268"/>
      <c r="S5337" s="268"/>
      <c r="T5337" s="268"/>
      <c r="U5337" s="268"/>
      <c r="V5337" s="268"/>
      <c r="W5337" s="268"/>
      <c r="X5337" s="268"/>
      <c r="AC5337" s="268"/>
      <c r="AE5337" s="268"/>
      <c r="AF5337" s="268"/>
      <c r="AG5337" s="268"/>
      <c r="AH5337" s="268"/>
      <c r="AI5337" s="268"/>
      <c r="AM5337" s="268"/>
    </row>
    <row r="5338" spans="1:39" x14ac:dyDescent="0.25">
      <c r="A5338" s="268"/>
      <c r="B5338" s="268"/>
      <c r="C5338" s="268"/>
      <c r="D5338" s="268"/>
      <c r="E5338" s="268"/>
      <c r="F5338" s="268"/>
      <c r="G5338" s="271"/>
      <c r="H5338" s="268"/>
      <c r="I5338" s="268"/>
      <c r="K5338" s="270"/>
      <c r="L5338" s="270"/>
      <c r="M5338" s="270"/>
      <c r="N5338" s="270"/>
      <c r="O5338" s="268"/>
      <c r="P5338" s="268"/>
      <c r="Q5338" s="268"/>
      <c r="R5338" s="268"/>
      <c r="S5338" s="268"/>
      <c r="T5338" s="268"/>
      <c r="U5338" s="268"/>
      <c r="V5338" s="268"/>
      <c r="W5338" s="268"/>
      <c r="X5338" s="268"/>
      <c r="AC5338" s="268"/>
      <c r="AE5338" s="268"/>
      <c r="AF5338" s="268"/>
      <c r="AG5338" s="268"/>
      <c r="AH5338" s="268"/>
      <c r="AI5338" s="268"/>
      <c r="AM5338" s="268"/>
    </row>
    <row r="5339" spans="1:39" x14ac:dyDescent="0.25">
      <c r="A5339" s="268"/>
      <c r="B5339" s="268"/>
      <c r="C5339" s="268"/>
      <c r="D5339" s="268"/>
      <c r="E5339" s="268"/>
      <c r="F5339" s="268"/>
      <c r="G5339" s="271"/>
      <c r="H5339" s="268"/>
      <c r="I5339" s="268"/>
      <c r="K5339" s="270"/>
      <c r="L5339" s="270"/>
      <c r="M5339" s="270"/>
      <c r="N5339" s="270"/>
      <c r="O5339" s="268"/>
      <c r="P5339" s="268"/>
      <c r="Q5339" s="268"/>
      <c r="R5339" s="268"/>
      <c r="S5339" s="268"/>
      <c r="T5339" s="268"/>
      <c r="U5339" s="268"/>
      <c r="V5339" s="268"/>
      <c r="W5339" s="268"/>
      <c r="X5339" s="268"/>
      <c r="AC5339" s="268"/>
      <c r="AE5339" s="268"/>
      <c r="AF5339" s="268"/>
      <c r="AG5339" s="268"/>
      <c r="AH5339" s="268"/>
      <c r="AI5339" s="268"/>
      <c r="AM5339" s="268"/>
    </row>
    <row r="5340" spans="1:39" x14ac:dyDescent="0.25">
      <c r="A5340" s="268"/>
      <c r="B5340" s="268"/>
      <c r="C5340" s="268"/>
      <c r="D5340" s="268"/>
      <c r="E5340" s="268"/>
      <c r="F5340" s="268"/>
      <c r="G5340" s="271"/>
      <c r="H5340" s="268"/>
      <c r="I5340" s="268"/>
      <c r="K5340" s="270"/>
      <c r="L5340" s="270"/>
      <c r="M5340" s="270"/>
      <c r="N5340" s="270"/>
      <c r="O5340" s="268"/>
      <c r="P5340" s="268"/>
      <c r="Q5340" s="268"/>
      <c r="R5340" s="268"/>
      <c r="S5340" s="268"/>
      <c r="T5340" s="268"/>
      <c r="U5340" s="268"/>
      <c r="V5340" s="268"/>
      <c r="W5340" s="268"/>
      <c r="X5340" s="268"/>
      <c r="AC5340" s="268"/>
      <c r="AE5340" s="268"/>
      <c r="AF5340" s="268"/>
      <c r="AG5340" s="268"/>
      <c r="AH5340" s="268"/>
      <c r="AI5340" s="268"/>
      <c r="AM5340" s="268"/>
    </row>
    <row r="5341" spans="1:39" x14ac:dyDescent="0.25">
      <c r="A5341" s="268"/>
      <c r="B5341" s="268"/>
      <c r="C5341" s="268"/>
      <c r="D5341" s="268"/>
      <c r="E5341" s="268"/>
      <c r="F5341" s="268"/>
      <c r="G5341" s="271"/>
      <c r="H5341" s="268"/>
      <c r="I5341" s="268"/>
      <c r="K5341" s="270"/>
      <c r="L5341" s="270"/>
      <c r="M5341" s="270"/>
      <c r="N5341" s="270"/>
      <c r="O5341" s="268"/>
      <c r="P5341" s="268"/>
      <c r="Q5341" s="268"/>
      <c r="R5341" s="268"/>
      <c r="S5341" s="268"/>
      <c r="T5341" s="268"/>
      <c r="U5341" s="268"/>
      <c r="V5341" s="268"/>
      <c r="W5341" s="268"/>
      <c r="X5341" s="268"/>
      <c r="AC5341" s="268"/>
      <c r="AE5341" s="268"/>
      <c r="AF5341" s="268"/>
      <c r="AG5341" s="268"/>
      <c r="AH5341" s="268"/>
      <c r="AI5341" s="268"/>
      <c r="AM5341" s="268"/>
    </row>
    <row r="5342" spans="1:39" x14ac:dyDescent="0.25">
      <c r="A5342" s="268"/>
      <c r="B5342" s="268"/>
      <c r="C5342" s="268"/>
      <c r="D5342" s="268"/>
      <c r="E5342" s="268"/>
      <c r="F5342" s="268"/>
      <c r="G5342" s="271"/>
      <c r="H5342" s="268"/>
      <c r="I5342" s="268"/>
      <c r="K5342" s="270"/>
      <c r="L5342" s="270"/>
      <c r="M5342" s="270"/>
      <c r="N5342" s="270"/>
      <c r="O5342" s="268"/>
      <c r="P5342" s="268"/>
      <c r="Q5342" s="268"/>
      <c r="R5342" s="268"/>
      <c r="S5342" s="268"/>
      <c r="T5342" s="268"/>
      <c r="U5342" s="268"/>
      <c r="V5342" s="268"/>
      <c r="W5342" s="268"/>
      <c r="X5342" s="268"/>
      <c r="AC5342" s="268"/>
      <c r="AE5342" s="268"/>
      <c r="AF5342" s="268"/>
      <c r="AG5342" s="268"/>
      <c r="AH5342" s="268"/>
      <c r="AI5342" s="268"/>
      <c r="AM5342" s="268"/>
    </row>
    <row r="5343" spans="1:39" x14ac:dyDescent="0.25">
      <c r="A5343" s="268"/>
      <c r="B5343" s="268"/>
      <c r="C5343" s="268"/>
      <c r="D5343" s="268"/>
      <c r="E5343" s="268"/>
      <c r="F5343" s="268"/>
      <c r="G5343" s="271"/>
      <c r="H5343" s="268"/>
      <c r="I5343" s="268"/>
      <c r="K5343" s="270"/>
      <c r="L5343" s="270"/>
      <c r="M5343" s="270"/>
      <c r="N5343" s="270"/>
      <c r="O5343" s="268"/>
      <c r="P5343" s="268"/>
      <c r="Q5343" s="268"/>
      <c r="R5343" s="268"/>
      <c r="S5343" s="268"/>
      <c r="T5343" s="268"/>
      <c r="U5343" s="268"/>
      <c r="V5343" s="268"/>
      <c r="W5343" s="268"/>
      <c r="X5343" s="268"/>
      <c r="AC5343" s="268"/>
      <c r="AE5343" s="268"/>
      <c r="AF5343" s="268"/>
      <c r="AG5343" s="268"/>
      <c r="AH5343" s="268"/>
      <c r="AI5343" s="268"/>
      <c r="AM5343" s="268"/>
    </row>
    <row r="5344" spans="1:39" x14ac:dyDescent="0.25">
      <c r="A5344" s="268"/>
      <c r="B5344" s="268"/>
      <c r="C5344" s="268"/>
      <c r="D5344" s="268"/>
      <c r="E5344" s="268"/>
      <c r="F5344" s="268"/>
      <c r="G5344" s="271"/>
      <c r="H5344" s="268"/>
      <c r="I5344" s="268"/>
      <c r="K5344" s="270"/>
      <c r="L5344" s="270"/>
      <c r="M5344" s="270"/>
      <c r="N5344" s="270"/>
      <c r="O5344" s="268"/>
      <c r="P5344" s="268"/>
      <c r="Q5344" s="268"/>
      <c r="R5344" s="268"/>
      <c r="S5344" s="268"/>
      <c r="T5344" s="268"/>
      <c r="U5344" s="268"/>
      <c r="V5344" s="268"/>
      <c r="W5344" s="268"/>
      <c r="X5344" s="268"/>
      <c r="AC5344" s="268"/>
      <c r="AE5344" s="268"/>
      <c r="AF5344" s="268"/>
      <c r="AG5344" s="268"/>
      <c r="AH5344" s="268"/>
      <c r="AI5344" s="268"/>
      <c r="AM5344" s="268"/>
    </row>
    <row r="5345" spans="1:39" x14ac:dyDescent="0.25">
      <c r="A5345" s="268"/>
      <c r="B5345" s="268"/>
      <c r="C5345" s="268"/>
      <c r="D5345" s="268"/>
      <c r="E5345" s="268"/>
      <c r="F5345" s="268"/>
      <c r="G5345" s="271"/>
      <c r="H5345" s="268"/>
      <c r="I5345" s="268"/>
      <c r="K5345" s="270"/>
      <c r="L5345" s="270"/>
      <c r="M5345" s="270"/>
      <c r="N5345" s="270"/>
      <c r="O5345" s="268"/>
      <c r="P5345" s="268"/>
      <c r="Q5345" s="268"/>
      <c r="R5345" s="268"/>
      <c r="S5345" s="268"/>
      <c r="T5345" s="268"/>
      <c r="U5345" s="268"/>
      <c r="V5345" s="268"/>
      <c r="W5345" s="268"/>
      <c r="X5345" s="268"/>
      <c r="AC5345" s="268"/>
      <c r="AE5345" s="268"/>
      <c r="AF5345" s="268"/>
      <c r="AG5345" s="268"/>
      <c r="AH5345" s="268"/>
      <c r="AI5345" s="268"/>
      <c r="AM5345" s="268"/>
    </row>
    <row r="5346" spans="1:39" x14ac:dyDescent="0.25">
      <c r="A5346" s="268"/>
      <c r="B5346" s="268"/>
      <c r="C5346" s="268"/>
      <c r="D5346" s="268"/>
      <c r="E5346" s="268"/>
      <c r="F5346" s="268"/>
      <c r="G5346" s="271"/>
      <c r="H5346" s="268"/>
      <c r="J5346" s="268"/>
      <c r="K5346" s="270"/>
      <c r="L5346" s="270"/>
      <c r="M5346" s="270"/>
      <c r="N5346" s="270"/>
      <c r="O5346" s="268"/>
      <c r="P5346" s="268"/>
      <c r="Q5346" s="268"/>
      <c r="R5346" s="268"/>
      <c r="S5346" s="268"/>
      <c r="T5346" s="268"/>
      <c r="U5346" s="268"/>
      <c r="V5346" s="268"/>
      <c r="W5346" s="268"/>
      <c r="X5346" s="268"/>
      <c r="AC5346" s="268"/>
      <c r="AE5346" s="268"/>
      <c r="AF5346" s="268"/>
      <c r="AG5346" s="268"/>
      <c r="AH5346" s="268"/>
      <c r="AI5346" s="268"/>
      <c r="AM5346" s="268"/>
    </row>
    <row r="5347" spans="1:39" x14ac:dyDescent="0.25">
      <c r="A5347" s="268"/>
      <c r="B5347" s="268"/>
      <c r="C5347" s="268"/>
      <c r="D5347" s="268"/>
      <c r="E5347" s="268"/>
      <c r="F5347" s="268"/>
      <c r="G5347" s="271"/>
      <c r="H5347" s="268"/>
      <c r="I5347" s="268"/>
      <c r="K5347" s="270"/>
      <c r="L5347" s="270"/>
      <c r="M5347" s="270"/>
      <c r="N5347" s="270"/>
      <c r="O5347" s="268"/>
      <c r="P5347" s="268"/>
      <c r="Q5347" s="268"/>
      <c r="R5347" s="268"/>
      <c r="S5347" s="268"/>
      <c r="T5347" s="268"/>
      <c r="U5347" s="268"/>
      <c r="V5347" s="268"/>
      <c r="W5347" s="268"/>
      <c r="X5347" s="268"/>
      <c r="AC5347" s="268"/>
      <c r="AE5347" s="268"/>
      <c r="AF5347" s="268"/>
      <c r="AG5347" s="268"/>
      <c r="AH5347" s="268"/>
      <c r="AI5347" s="268"/>
      <c r="AM5347" s="268"/>
    </row>
    <row r="5348" spans="1:39" x14ac:dyDescent="0.25">
      <c r="A5348" s="268"/>
      <c r="B5348" s="268"/>
      <c r="C5348" s="268"/>
      <c r="D5348" s="268"/>
      <c r="E5348" s="268"/>
      <c r="F5348" s="268"/>
      <c r="G5348" s="271"/>
      <c r="H5348" s="268"/>
      <c r="K5348" s="270"/>
      <c r="L5348" s="270"/>
      <c r="M5348" s="270"/>
      <c r="N5348" s="270"/>
      <c r="O5348" s="268"/>
      <c r="P5348" s="268"/>
      <c r="Q5348" s="268"/>
      <c r="R5348" s="268"/>
      <c r="S5348" s="268"/>
      <c r="T5348" s="268"/>
      <c r="U5348" s="268"/>
      <c r="V5348" s="268"/>
      <c r="W5348" s="268"/>
      <c r="X5348" s="268"/>
      <c r="AC5348" s="268"/>
      <c r="AE5348" s="268"/>
      <c r="AF5348" s="268"/>
      <c r="AG5348" s="268"/>
      <c r="AH5348" s="268"/>
      <c r="AI5348" s="268"/>
      <c r="AM5348" s="268"/>
    </row>
    <row r="5349" spans="1:39" x14ac:dyDescent="0.25">
      <c r="A5349" s="268"/>
      <c r="B5349" s="268"/>
      <c r="C5349" s="268"/>
      <c r="D5349" s="268"/>
      <c r="E5349" s="268"/>
      <c r="F5349" s="268"/>
      <c r="G5349" s="271"/>
      <c r="H5349" s="268"/>
      <c r="I5349" s="268"/>
      <c r="K5349" s="270"/>
      <c r="L5349" s="270"/>
      <c r="M5349" s="270"/>
      <c r="N5349" s="270"/>
      <c r="O5349" s="268"/>
      <c r="P5349" s="268"/>
      <c r="Q5349" s="268"/>
      <c r="R5349" s="268"/>
      <c r="S5349" s="268"/>
      <c r="T5349" s="268"/>
      <c r="U5349" s="268"/>
      <c r="V5349" s="268"/>
      <c r="W5349" s="268"/>
      <c r="X5349" s="268"/>
      <c r="AC5349" s="268"/>
      <c r="AE5349" s="268"/>
      <c r="AF5349" s="268"/>
      <c r="AG5349" s="268"/>
      <c r="AH5349" s="268"/>
      <c r="AI5349" s="268"/>
      <c r="AM5349" s="268"/>
    </row>
    <row r="5350" spans="1:39" x14ac:dyDescent="0.25">
      <c r="A5350" s="268"/>
      <c r="B5350" s="268"/>
      <c r="C5350" s="268"/>
      <c r="D5350" s="268"/>
      <c r="E5350" s="268"/>
      <c r="F5350" s="268"/>
      <c r="G5350" s="271"/>
      <c r="H5350" s="268"/>
      <c r="K5350" s="270"/>
      <c r="L5350" s="270"/>
      <c r="M5350" s="270"/>
      <c r="N5350" s="270"/>
      <c r="O5350" s="268"/>
      <c r="P5350" s="268"/>
      <c r="Q5350" s="268"/>
      <c r="R5350" s="268"/>
      <c r="S5350" s="268"/>
      <c r="T5350" s="268"/>
      <c r="U5350" s="268"/>
      <c r="V5350" s="268"/>
      <c r="W5350" s="268"/>
      <c r="X5350" s="268"/>
      <c r="AC5350" s="268"/>
      <c r="AE5350" s="268"/>
      <c r="AF5350" s="268"/>
      <c r="AG5350" s="268"/>
      <c r="AH5350" s="268"/>
      <c r="AI5350" s="268"/>
      <c r="AM5350" s="268"/>
    </row>
    <row r="5351" spans="1:39" x14ac:dyDescent="0.25">
      <c r="A5351" s="268"/>
      <c r="B5351" s="268"/>
      <c r="C5351" s="268"/>
      <c r="D5351" s="268"/>
      <c r="E5351" s="268"/>
      <c r="F5351" s="268"/>
      <c r="G5351" s="271"/>
      <c r="H5351" s="268"/>
      <c r="K5351" s="270"/>
      <c r="L5351" s="270"/>
      <c r="M5351" s="270"/>
      <c r="N5351" s="270"/>
      <c r="O5351" s="268"/>
      <c r="P5351" s="268"/>
      <c r="Q5351" s="268"/>
      <c r="R5351" s="268"/>
      <c r="S5351" s="268"/>
      <c r="T5351" s="268"/>
      <c r="U5351" s="268"/>
      <c r="V5351" s="268"/>
      <c r="W5351" s="268"/>
      <c r="X5351" s="268"/>
      <c r="AC5351" s="268"/>
      <c r="AE5351" s="268"/>
      <c r="AF5351" s="268"/>
      <c r="AG5351" s="268"/>
      <c r="AH5351" s="268"/>
      <c r="AI5351" s="268"/>
      <c r="AM5351" s="268"/>
    </row>
    <row r="5352" spans="1:39" x14ac:dyDescent="0.25">
      <c r="A5352" s="268"/>
      <c r="B5352" s="268"/>
      <c r="C5352" s="268"/>
      <c r="D5352" s="268"/>
      <c r="E5352" s="268"/>
      <c r="F5352" s="268"/>
      <c r="G5352" s="271"/>
      <c r="H5352" s="268"/>
      <c r="K5352" s="270"/>
      <c r="L5352" s="270"/>
      <c r="M5352" s="270"/>
      <c r="N5352" s="270"/>
      <c r="O5352" s="268"/>
      <c r="P5352" s="268"/>
      <c r="Q5352" s="268"/>
      <c r="R5352" s="268"/>
      <c r="S5352" s="268"/>
      <c r="T5352" s="268"/>
      <c r="U5352" s="268"/>
      <c r="V5352" s="268"/>
      <c r="W5352" s="268"/>
      <c r="X5352" s="268"/>
      <c r="AC5352" s="268"/>
      <c r="AE5352" s="268"/>
      <c r="AF5352" s="268"/>
      <c r="AG5352" s="268"/>
      <c r="AH5352" s="268"/>
      <c r="AI5352" s="268"/>
      <c r="AM5352" s="268"/>
    </row>
    <row r="5353" spans="1:39" x14ac:dyDescent="0.25">
      <c r="A5353" s="268"/>
      <c r="B5353" s="268"/>
      <c r="C5353" s="268"/>
      <c r="D5353" s="268"/>
      <c r="E5353" s="268"/>
      <c r="F5353" s="268"/>
      <c r="G5353" s="271"/>
      <c r="H5353" s="268"/>
      <c r="K5353" s="270"/>
      <c r="L5353" s="270"/>
      <c r="M5353" s="270"/>
      <c r="N5353" s="270"/>
      <c r="O5353" s="268"/>
      <c r="P5353" s="268"/>
      <c r="Q5353" s="268"/>
      <c r="R5353" s="268"/>
      <c r="S5353" s="268"/>
      <c r="T5353" s="268"/>
      <c r="U5353" s="268"/>
      <c r="V5353" s="268"/>
      <c r="W5353" s="268"/>
      <c r="X5353" s="268"/>
      <c r="AC5353" s="268"/>
      <c r="AE5353" s="268"/>
      <c r="AF5353" s="268"/>
      <c r="AG5353" s="268"/>
      <c r="AH5353" s="268"/>
      <c r="AI5353" s="268"/>
      <c r="AM5353" s="268"/>
    </row>
    <row r="5354" spans="1:39" x14ac:dyDescent="0.25">
      <c r="A5354" s="268"/>
      <c r="B5354" s="268"/>
      <c r="C5354" s="268"/>
      <c r="D5354" s="268"/>
      <c r="E5354" s="268"/>
      <c r="F5354" s="268"/>
      <c r="G5354" s="271"/>
      <c r="H5354" s="268"/>
      <c r="K5354" s="270"/>
      <c r="L5354" s="270"/>
      <c r="M5354" s="270"/>
      <c r="N5354" s="270"/>
      <c r="O5354" s="268"/>
      <c r="P5354" s="268"/>
      <c r="Q5354" s="268"/>
      <c r="R5354" s="268"/>
      <c r="S5354" s="268"/>
      <c r="T5354" s="268"/>
      <c r="U5354" s="268"/>
      <c r="V5354" s="268"/>
      <c r="W5354" s="268"/>
      <c r="X5354" s="268"/>
      <c r="AC5354" s="268"/>
      <c r="AE5354" s="268"/>
      <c r="AF5354" s="268"/>
      <c r="AG5354" s="268"/>
      <c r="AH5354" s="268"/>
      <c r="AI5354" s="268"/>
      <c r="AM5354" s="268"/>
    </row>
    <row r="5355" spans="1:39" x14ac:dyDescent="0.25">
      <c r="A5355" s="268"/>
      <c r="B5355" s="268"/>
      <c r="C5355" s="268"/>
      <c r="D5355" s="268"/>
      <c r="E5355" s="268"/>
      <c r="F5355" s="268"/>
      <c r="G5355" s="271"/>
      <c r="H5355" s="268"/>
      <c r="K5355" s="270"/>
      <c r="L5355" s="270"/>
      <c r="M5355" s="270"/>
      <c r="N5355" s="270"/>
      <c r="O5355" s="268"/>
      <c r="P5355" s="268"/>
      <c r="Q5355" s="268"/>
      <c r="R5355" s="268"/>
      <c r="S5355" s="268"/>
      <c r="T5355" s="268"/>
      <c r="U5355" s="268"/>
      <c r="V5355" s="268"/>
      <c r="W5355" s="268"/>
      <c r="X5355" s="268"/>
      <c r="AC5355" s="268"/>
      <c r="AE5355" s="268"/>
      <c r="AF5355" s="268"/>
      <c r="AG5355" s="268"/>
      <c r="AH5355" s="268"/>
      <c r="AI5355" s="268"/>
      <c r="AM5355" s="268"/>
    </row>
    <row r="5356" spans="1:39" x14ac:dyDescent="0.25">
      <c r="A5356" s="268"/>
      <c r="B5356" s="268"/>
      <c r="C5356" s="268"/>
      <c r="D5356" s="268"/>
      <c r="E5356" s="268"/>
      <c r="F5356" s="268"/>
      <c r="G5356" s="271"/>
      <c r="H5356" s="268"/>
      <c r="I5356" s="268"/>
      <c r="K5356" s="270"/>
      <c r="L5356" s="270"/>
      <c r="M5356" s="270"/>
      <c r="N5356" s="270"/>
      <c r="O5356" s="268"/>
      <c r="P5356" s="268"/>
      <c r="Q5356" s="268"/>
      <c r="R5356" s="268"/>
      <c r="S5356" s="268"/>
      <c r="T5356" s="268"/>
      <c r="U5356" s="268"/>
      <c r="V5356" s="268"/>
      <c r="W5356" s="268"/>
      <c r="X5356" s="268"/>
      <c r="AC5356" s="268"/>
      <c r="AE5356" s="268"/>
      <c r="AF5356" s="268"/>
      <c r="AG5356" s="268"/>
      <c r="AH5356" s="268"/>
      <c r="AI5356" s="268"/>
      <c r="AM5356" s="268"/>
    </row>
    <row r="5357" spans="1:39" x14ac:dyDescent="0.25">
      <c r="A5357" s="268"/>
      <c r="B5357" s="268"/>
      <c r="C5357" s="268"/>
      <c r="D5357" s="268"/>
      <c r="E5357" s="268"/>
      <c r="F5357" s="268"/>
      <c r="G5357" s="271"/>
      <c r="H5357" s="268"/>
      <c r="I5357" s="268"/>
      <c r="K5357" s="270"/>
      <c r="L5357" s="270"/>
      <c r="M5357" s="270"/>
      <c r="N5357" s="270"/>
      <c r="O5357" s="268"/>
      <c r="P5357" s="268"/>
      <c r="Q5357" s="268"/>
      <c r="R5357" s="268"/>
      <c r="S5357" s="268"/>
      <c r="T5357" s="268"/>
      <c r="U5357" s="268"/>
      <c r="V5357" s="268"/>
      <c r="W5357" s="268"/>
      <c r="X5357" s="268"/>
      <c r="AC5357" s="268"/>
      <c r="AE5357" s="268"/>
      <c r="AF5357" s="268"/>
      <c r="AG5357" s="268"/>
      <c r="AH5357" s="268"/>
      <c r="AI5357" s="268"/>
      <c r="AM5357" s="268"/>
    </row>
    <row r="5358" spans="1:39" x14ac:dyDescent="0.25">
      <c r="A5358" s="268"/>
      <c r="B5358" s="268"/>
      <c r="C5358" s="268"/>
      <c r="D5358" s="268"/>
      <c r="E5358" s="268"/>
      <c r="F5358" s="268"/>
      <c r="G5358" s="271"/>
      <c r="H5358" s="268"/>
      <c r="J5358" s="268"/>
      <c r="K5358" s="270"/>
      <c r="L5358" s="270"/>
      <c r="M5358" s="270"/>
      <c r="N5358" s="270"/>
      <c r="O5358" s="268"/>
      <c r="P5358" s="268"/>
      <c r="Q5358" s="268"/>
      <c r="R5358" s="268"/>
      <c r="S5358" s="268"/>
      <c r="T5358" s="268"/>
      <c r="U5358" s="268"/>
      <c r="V5358" s="268"/>
      <c r="W5358" s="268"/>
      <c r="X5358" s="268"/>
      <c r="AC5358" s="268"/>
      <c r="AE5358" s="268"/>
      <c r="AF5358" s="268"/>
      <c r="AG5358" s="268"/>
      <c r="AH5358" s="268"/>
      <c r="AI5358" s="268"/>
      <c r="AM5358" s="268"/>
    </row>
    <row r="5359" spans="1:39" x14ac:dyDescent="0.25">
      <c r="A5359" s="268"/>
      <c r="B5359" s="268"/>
      <c r="C5359" s="268"/>
      <c r="D5359" s="268"/>
      <c r="E5359" s="268"/>
      <c r="F5359" s="268"/>
      <c r="G5359" s="271"/>
      <c r="H5359" s="268"/>
      <c r="K5359" s="270"/>
      <c r="L5359" s="270"/>
      <c r="M5359" s="270"/>
      <c r="N5359" s="270"/>
      <c r="O5359" s="268"/>
      <c r="P5359" s="268"/>
      <c r="Q5359" s="268"/>
      <c r="R5359" s="268"/>
      <c r="S5359" s="268"/>
      <c r="T5359" s="268"/>
      <c r="U5359" s="268"/>
      <c r="V5359" s="268"/>
      <c r="W5359" s="268"/>
      <c r="X5359" s="268"/>
      <c r="AC5359" s="268"/>
      <c r="AE5359" s="268"/>
      <c r="AF5359" s="268"/>
      <c r="AG5359" s="268"/>
      <c r="AH5359" s="268"/>
      <c r="AI5359" s="268"/>
      <c r="AM5359" s="268"/>
    </row>
    <row r="5360" spans="1:39" x14ac:dyDescent="0.25">
      <c r="A5360" s="268"/>
      <c r="B5360" s="268"/>
      <c r="C5360" s="268"/>
      <c r="D5360" s="268"/>
      <c r="E5360" s="268"/>
      <c r="F5360" s="268"/>
      <c r="G5360" s="271"/>
      <c r="H5360" s="268"/>
      <c r="I5360" s="268"/>
      <c r="K5360" s="270"/>
      <c r="L5360" s="270"/>
      <c r="M5360" s="270"/>
      <c r="N5360" s="270"/>
      <c r="O5360" s="268"/>
      <c r="P5360" s="268"/>
      <c r="Q5360" s="268"/>
      <c r="R5360" s="268"/>
      <c r="S5360" s="268"/>
      <c r="T5360" s="268"/>
      <c r="U5360" s="268"/>
      <c r="V5360" s="268"/>
      <c r="W5360" s="268"/>
      <c r="X5360" s="268"/>
      <c r="AC5360" s="268"/>
      <c r="AE5360" s="268"/>
      <c r="AF5360" s="268"/>
      <c r="AG5360" s="268"/>
      <c r="AH5360" s="268"/>
      <c r="AI5360" s="268"/>
      <c r="AM5360" s="268"/>
    </row>
    <row r="5361" spans="1:39" x14ac:dyDescent="0.25">
      <c r="A5361" s="268"/>
      <c r="B5361" s="268"/>
      <c r="C5361" s="268"/>
      <c r="D5361" s="268"/>
      <c r="E5361" s="268"/>
      <c r="F5361" s="268"/>
      <c r="G5361" s="271"/>
      <c r="H5361" s="268"/>
      <c r="I5361" s="268"/>
      <c r="K5361" s="270"/>
      <c r="L5361" s="270"/>
      <c r="M5361" s="270"/>
      <c r="N5361" s="270"/>
      <c r="O5361" s="268"/>
      <c r="P5361" s="268"/>
      <c r="Q5361" s="268"/>
      <c r="R5361" s="268"/>
      <c r="S5361" s="268"/>
      <c r="T5361" s="268"/>
      <c r="U5361" s="268"/>
      <c r="V5361" s="268"/>
      <c r="W5361" s="268"/>
      <c r="X5361" s="268"/>
      <c r="AC5361" s="268"/>
      <c r="AE5361" s="268"/>
      <c r="AF5361" s="268"/>
      <c r="AG5361" s="268"/>
      <c r="AH5361" s="268"/>
      <c r="AI5361" s="268"/>
      <c r="AM5361" s="268"/>
    </row>
    <row r="5362" spans="1:39" x14ac:dyDescent="0.25">
      <c r="A5362" s="268"/>
      <c r="B5362" s="268"/>
      <c r="C5362" s="268"/>
      <c r="D5362" s="268"/>
      <c r="E5362" s="268"/>
      <c r="F5362" s="268"/>
      <c r="G5362" s="271"/>
      <c r="H5362" s="268"/>
      <c r="I5362" s="268"/>
      <c r="K5362" s="270"/>
      <c r="L5362" s="270"/>
      <c r="M5362" s="270"/>
      <c r="N5362" s="270"/>
      <c r="O5362" s="268"/>
      <c r="P5362" s="268"/>
      <c r="Q5362" s="268"/>
      <c r="R5362" s="268"/>
      <c r="S5362" s="268"/>
      <c r="T5362" s="268"/>
      <c r="U5362" s="268"/>
      <c r="V5362" s="268"/>
      <c r="W5362" s="268"/>
      <c r="X5362" s="268"/>
      <c r="AC5362" s="268"/>
      <c r="AE5362" s="268"/>
      <c r="AF5362" s="268"/>
      <c r="AG5362" s="268"/>
      <c r="AH5362" s="268"/>
      <c r="AI5362" s="268"/>
      <c r="AM5362" s="268"/>
    </row>
    <row r="5363" spans="1:39" x14ac:dyDescent="0.25">
      <c r="A5363" s="268"/>
      <c r="B5363" s="268"/>
      <c r="C5363" s="268"/>
      <c r="D5363" s="268"/>
      <c r="E5363" s="268"/>
      <c r="F5363" s="268"/>
      <c r="G5363" s="271"/>
      <c r="H5363" s="268"/>
      <c r="I5363" s="268"/>
      <c r="K5363" s="270"/>
      <c r="L5363" s="270"/>
      <c r="M5363" s="270"/>
      <c r="N5363" s="270"/>
      <c r="O5363" s="268"/>
      <c r="P5363" s="268"/>
      <c r="Q5363" s="268"/>
      <c r="R5363" s="268"/>
      <c r="S5363" s="268"/>
      <c r="T5363" s="268"/>
      <c r="U5363" s="268"/>
      <c r="V5363" s="268"/>
      <c r="W5363" s="268"/>
      <c r="X5363" s="268"/>
      <c r="AC5363" s="268"/>
      <c r="AE5363" s="268"/>
      <c r="AF5363" s="268"/>
      <c r="AG5363" s="268"/>
      <c r="AH5363" s="268"/>
      <c r="AI5363" s="268"/>
      <c r="AM5363" s="268"/>
    </row>
    <row r="5364" spans="1:39" x14ac:dyDescent="0.25">
      <c r="A5364" s="268"/>
      <c r="B5364" s="268"/>
      <c r="C5364" s="268"/>
      <c r="D5364" s="268"/>
      <c r="E5364" s="268"/>
      <c r="F5364" s="268"/>
      <c r="G5364" s="271"/>
      <c r="H5364" s="268"/>
      <c r="K5364" s="270"/>
      <c r="L5364" s="270"/>
      <c r="M5364" s="270"/>
      <c r="N5364" s="270"/>
      <c r="O5364" s="268"/>
      <c r="P5364" s="268"/>
      <c r="Q5364" s="268"/>
      <c r="R5364" s="268"/>
      <c r="S5364" s="268"/>
      <c r="T5364" s="268"/>
      <c r="U5364" s="268"/>
      <c r="V5364" s="268"/>
      <c r="W5364" s="268"/>
      <c r="X5364" s="268"/>
      <c r="AC5364" s="268"/>
      <c r="AE5364" s="268"/>
      <c r="AF5364" s="268"/>
      <c r="AG5364" s="268"/>
      <c r="AH5364" s="268"/>
      <c r="AI5364" s="268"/>
      <c r="AM5364" s="268"/>
    </row>
    <row r="5365" spans="1:39" x14ac:dyDescent="0.25">
      <c r="A5365" s="268"/>
      <c r="B5365" s="268"/>
      <c r="C5365" s="268"/>
      <c r="D5365" s="268"/>
      <c r="E5365" s="268"/>
      <c r="F5365" s="268"/>
      <c r="G5365" s="271"/>
      <c r="H5365" s="268"/>
      <c r="K5365" s="270"/>
      <c r="L5365" s="270"/>
      <c r="M5365" s="270"/>
      <c r="N5365" s="270"/>
      <c r="O5365" s="268"/>
      <c r="P5365" s="268"/>
      <c r="Q5365" s="268"/>
      <c r="R5365" s="268"/>
      <c r="S5365" s="268"/>
      <c r="T5365" s="268"/>
      <c r="U5365" s="268"/>
      <c r="V5365" s="268"/>
      <c r="W5365" s="268"/>
      <c r="X5365" s="268"/>
      <c r="AC5365" s="268"/>
      <c r="AE5365" s="268"/>
      <c r="AF5365" s="268"/>
      <c r="AG5365" s="268"/>
      <c r="AH5365" s="268"/>
      <c r="AI5365" s="268"/>
      <c r="AM5365" s="268"/>
    </row>
    <row r="5366" spans="1:39" x14ac:dyDescent="0.25">
      <c r="A5366" s="268"/>
      <c r="B5366" s="268"/>
      <c r="C5366" s="268"/>
      <c r="D5366" s="268"/>
      <c r="E5366" s="268"/>
      <c r="F5366" s="268"/>
      <c r="G5366" s="271"/>
      <c r="H5366" s="268"/>
      <c r="K5366" s="270"/>
      <c r="L5366" s="270"/>
      <c r="M5366" s="270"/>
      <c r="N5366" s="270"/>
      <c r="O5366" s="268"/>
      <c r="P5366" s="268"/>
      <c r="Q5366" s="268"/>
      <c r="R5366" s="268"/>
      <c r="S5366" s="268"/>
      <c r="T5366" s="268"/>
      <c r="U5366" s="268"/>
      <c r="V5366" s="268"/>
      <c r="W5366" s="268"/>
      <c r="X5366" s="268"/>
      <c r="AC5366" s="268"/>
      <c r="AE5366" s="268"/>
      <c r="AF5366" s="268"/>
      <c r="AG5366" s="268"/>
      <c r="AH5366" s="268"/>
      <c r="AI5366" s="268"/>
      <c r="AM5366" s="268"/>
    </row>
    <row r="5367" spans="1:39" x14ac:dyDescent="0.25">
      <c r="A5367" s="268"/>
      <c r="B5367" s="268"/>
      <c r="C5367" s="268"/>
      <c r="D5367" s="268"/>
      <c r="E5367" s="268"/>
      <c r="F5367" s="268"/>
      <c r="G5367" s="271"/>
      <c r="H5367" s="268"/>
      <c r="K5367" s="270"/>
      <c r="L5367" s="270"/>
      <c r="M5367" s="270"/>
      <c r="N5367" s="270"/>
      <c r="O5367" s="268"/>
      <c r="P5367" s="268"/>
      <c r="Q5367" s="268"/>
      <c r="R5367" s="268"/>
      <c r="S5367" s="268"/>
      <c r="T5367" s="268"/>
      <c r="U5367" s="268"/>
      <c r="V5367" s="268"/>
      <c r="W5367" s="268"/>
      <c r="X5367" s="268"/>
      <c r="AC5367" s="268"/>
      <c r="AE5367" s="268"/>
      <c r="AF5367" s="268"/>
      <c r="AG5367" s="268"/>
      <c r="AH5367" s="268"/>
      <c r="AI5367" s="268"/>
      <c r="AM5367" s="268"/>
    </row>
    <row r="5368" spans="1:39" x14ac:dyDescent="0.25">
      <c r="A5368" s="268"/>
      <c r="B5368" s="268"/>
      <c r="C5368" s="268"/>
      <c r="D5368" s="268"/>
      <c r="E5368" s="268"/>
      <c r="F5368" s="268"/>
      <c r="G5368" s="271"/>
      <c r="H5368" s="268"/>
      <c r="K5368" s="270"/>
      <c r="L5368" s="270"/>
      <c r="M5368" s="270"/>
      <c r="N5368" s="270"/>
      <c r="O5368" s="268"/>
      <c r="P5368" s="268"/>
      <c r="Q5368" s="268"/>
      <c r="R5368" s="268"/>
      <c r="S5368" s="268"/>
      <c r="T5368" s="268"/>
      <c r="U5368" s="268"/>
      <c r="V5368" s="268"/>
      <c r="W5368" s="268"/>
      <c r="X5368" s="268"/>
      <c r="AC5368" s="268"/>
      <c r="AE5368" s="268"/>
      <c r="AF5368" s="268"/>
      <c r="AG5368" s="268"/>
      <c r="AH5368" s="268"/>
      <c r="AI5368" s="268"/>
      <c r="AM5368" s="268"/>
    </row>
    <row r="5369" spans="1:39" x14ac:dyDescent="0.25">
      <c r="A5369" s="268"/>
      <c r="B5369" s="268"/>
      <c r="C5369" s="268"/>
      <c r="D5369" s="268"/>
      <c r="E5369" s="268"/>
      <c r="F5369" s="268"/>
      <c r="G5369" s="271"/>
      <c r="H5369" s="268"/>
      <c r="K5369" s="270"/>
      <c r="L5369" s="270"/>
      <c r="M5369" s="270"/>
      <c r="N5369" s="270"/>
      <c r="O5369" s="268"/>
      <c r="P5369" s="268"/>
      <c r="Q5369" s="268"/>
      <c r="R5369" s="268"/>
      <c r="S5369" s="268"/>
      <c r="T5369" s="268"/>
      <c r="U5369" s="268"/>
      <c r="V5369" s="268"/>
      <c r="W5369" s="268"/>
      <c r="X5369" s="268"/>
      <c r="AC5369" s="268"/>
      <c r="AE5369" s="268"/>
      <c r="AF5369" s="268"/>
      <c r="AG5369" s="268"/>
      <c r="AH5369" s="268"/>
      <c r="AI5369" s="268"/>
      <c r="AM5369" s="268"/>
    </row>
    <row r="5370" spans="1:39" x14ac:dyDescent="0.25">
      <c r="A5370" s="268"/>
      <c r="B5370" s="268"/>
      <c r="C5370" s="268"/>
      <c r="D5370" s="268"/>
      <c r="E5370" s="268"/>
      <c r="F5370" s="268"/>
      <c r="G5370" s="271"/>
      <c r="H5370" s="268"/>
      <c r="K5370" s="270"/>
      <c r="L5370" s="270"/>
      <c r="M5370" s="270"/>
      <c r="N5370" s="270"/>
      <c r="O5370" s="268"/>
      <c r="P5370" s="268"/>
      <c r="Q5370" s="268"/>
      <c r="R5370" s="268"/>
      <c r="S5370" s="268"/>
      <c r="T5370" s="268"/>
      <c r="U5370" s="268"/>
      <c r="V5370" s="268"/>
      <c r="W5370" s="268"/>
      <c r="X5370" s="268"/>
      <c r="AC5370" s="268"/>
      <c r="AE5370" s="268"/>
      <c r="AF5370" s="268"/>
      <c r="AG5370" s="268"/>
      <c r="AH5370" s="268"/>
      <c r="AI5370" s="268"/>
      <c r="AM5370" s="268"/>
    </row>
    <row r="5371" spans="1:39" x14ac:dyDescent="0.25">
      <c r="A5371" s="268"/>
      <c r="B5371" s="268"/>
      <c r="C5371" s="268"/>
      <c r="D5371" s="268"/>
      <c r="E5371" s="268"/>
      <c r="F5371" s="268"/>
      <c r="G5371" s="271"/>
      <c r="H5371" s="268"/>
      <c r="K5371" s="270"/>
      <c r="L5371" s="270"/>
      <c r="M5371" s="270"/>
      <c r="N5371" s="270"/>
      <c r="O5371" s="268"/>
      <c r="P5371" s="268"/>
      <c r="Q5371" s="268"/>
      <c r="R5371" s="268"/>
      <c r="S5371" s="268"/>
      <c r="T5371" s="268"/>
      <c r="U5371" s="268"/>
      <c r="V5371" s="268"/>
      <c r="W5371" s="268"/>
      <c r="X5371" s="268"/>
      <c r="AC5371" s="268"/>
      <c r="AE5371" s="268"/>
      <c r="AF5371" s="268"/>
      <c r="AG5371" s="268"/>
      <c r="AH5371" s="268"/>
      <c r="AI5371" s="268"/>
      <c r="AM5371" s="268"/>
    </row>
    <row r="5372" spans="1:39" x14ac:dyDescent="0.25">
      <c r="A5372" s="268"/>
      <c r="B5372" s="268"/>
      <c r="C5372" s="268"/>
      <c r="D5372" s="268"/>
      <c r="E5372" s="268"/>
      <c r="F5372" s="268"/>
      <c r="G5372" s="271"/>
      <c r="H5372" s="268"/>
      <c r="K5372" s="270"/>
      <c r="L5372" s="270"/>
      <c r="M5372" s="270"/>
      <c r="N5372" s="270"/>
      <c r="O5372" s="268"/>
      <c r="P5372" s="268"/>
      <c r="Q5372" s="268"/>
      <c r="R5372" s="268"/>
      <c r="S5372" s="268"/>
      <c r="T5372" s="268"/>
      <c r="U5372" s="268"/>
      <c r="V5372" s="268"/>
      <c r="W5372" s="268"/>
      <c r="X5372" s="268"/>
      <c r="AC5372" s="268"/>
      <c r="AE5372" s="268"/>
      <c r="AF5372" s="268"/>
      <c r="AG5372" s="268"/>
      <c r="AH5372" s="268"/>
      <c r="AI5372" s="268"/>
      <c r="AM5372" s="268"/>
    </row>
    <row r="5373" spans="1:39" x14ac:dyDescent="0.25">
      <c r="A5373" s="268"/>
      <c r="B5373" s="268"/>
      <c r="C5373" s="268"/>
      <c r="D5373" s="268"/>
      <c r="E5373" s="268"/>
      <c r="F5373" s="268"/>
      <c r="G5373" s="271"/>
      <c r="H5373" s="268"/>
      <c r="K5373" s="270"/>
      <c r="L5373" s="270"/>
      <c r="M5373" s="270"/>
      <c r="N5373" s="270"/>
      <c r="O5373" s="268"/>
      <c r="P5373" s="268"/>
      <c r="Q5373" s="268"/>
      <c r="R5373" s="268"/>
      <c r="S5373" s="268"/>
      <c r="T5373" s="268"/>
      <c r="U5373" s="268"/>
      <c r="V5373" s="268"/>
      <c r="W5373" s="268"/>
      <c r="X5373" s="268"/>
      <c r="AC5373" s="268"/>
      <c r="AE5373" s="268"/>
      <c r="AF5373" s="268"/>
      <c r="AG5373" s="268"/>
      <c r="AH5373" s="268"/>
      <c r="AI5373" s="268"/>
      <c r="AM5373" s="268"/>
    </row>
    <row r="5374" spans="1:39" x14ac:dyDescent="0.25">
      <c r="A5374" s="268"/>
      <c r="B5374" s="268"/>
      <c r="C5374" s="268"/>
      <c r="D5374" s="268"/>
      <c r="E5374" s="268"/>
      <c r="F5374" s="268"/>
      <c r="G5374" s="271"/>
      <c r="H5374" s="268"/>
      <c r="K5374" s="270"/>
      <c r="L5374" s="270"/>
      <c r="M5374" s="270"/>
      <c r="N5374" s="270"/>
      <c r="O5374" s="268"/>
      <c r="P5374" s="268"/>
      <c r="Q5374" s="268"/>
      <c r="R5374" s="268"/>
      <c r="S5374" s="268"/>
      <c r="T5374" s="268"/>
      <c r="U5374" s="268"/>
      <c r="V5374" s="268"/>
      <c r="W5374" s="268"/>
      <c r="X5374" s="268"/>
      <c r="AC5374" s="268"/>
      <c r="AE5374" s="268"/>
      <c r="AF5374" s="268"/>
      <c r="AG5374" s="268"/>
      <c r="AH5374" s="268"/>
      <c r="AI5374" s="268"/>
      <c r="AM5374" s="268"/>
    </row>
    <row r="5375" spans="1:39" x14ac:dyDescent="0.25">
      <c r="A5375" s="268"/>
      <c r="B5375" s="268"/>
      <c r="C5375" s="268"/>
      <c r="D5375" s="268"/>
      <c r="E5375" s="268"/>
      <c r="F5375" s="268"/>
      <c r="G5375" s="271"/>
      <c r="H5375" s="268"/>
      <c r="K5375" s="270"/>
      <c r="L5375" s="270"/>
      <c r="M5375" s="270"/>
      <c r="N5375" s="270"/>
      <c r="O5375" s="268"/>
      <c r="P5375" s="268"/>
      <c r="Q5375" s="268"/>
      <c r="R5375" s="268"/>
      <c r="S5375" s="268"/>
      <c r="T5375" s="268"/>
      <c r="U5375" s="268"/>
      <c r="V5375" s="268"/>
      <c r="W5375" s="268"/>
      <c r="X5375" s="268"/>
      <c r="AC5375" s="268"/>
      <c r="AE5375" s="268"/>
      <c r="AF5375" s="268"/>
      <c r="AG5375" s="268"/>
      <c r="AH5375" s="268"/>
      <c r="AI5375" s="268"/>
      <c r="AM5375" s="268"/>
    </row>
    <row r="5376" spans="1:39" x14ac:dyDescent="0.25">
      <c r="A5376" s="268"/>
      <c r="B5376" s="268"/>
      <c r="C5376" s="268"/>
      <c r="D5376" s="268"/>
      <c r="E5376" s="268"/>
      <c r="F5376" s="268"/>
      <c r="G5376" s="271"/>
      <c r="H5376" s="268"/>
      <c r="I5376" s="268"/>
      <c r="K5376" s="270"/>
      <c r="L5376" s="270"/>
      <c r="M5376" s="270"/>
      <c r="N5376" s="270"/>
      <c r="O5376" s="268"/>
      <c r="P5376" s="268"/>
      <c r="Q5376" s="268"/>
      <c r="R5376" s="268"/>
      <c r="S5376" s="268"/>
      <c r="T5376" s="268"/>
      <c r="U5376" s="268"/>
      <c r="V5376" s="268"/>
      <c r="W5376" s="268"/>
      <c r="X5376" s="268"/>
      <c r="AC5376" s="268"/>
      <c r="AE5376" s="268"/>
      <c r="AF5376" s="268"/>
      <c r="AG5376" s="268"/>
      <c r="AH5376" s="268"/>
      <c r="AI5376" s="268"/>
      <c r="AM5376" s="268"/>
    </row>
    <row r="5377" spans="1:39" x14ac:dyDescent="0.25">
      <c r="A5377" s="268"/>
      <c r="B5377" s="268"/>
      <c r="C5377" s="268"/>
      <c r="D5377" s="268"/>
      <c r="E5377" s="268"/>
      <c r="F5377" s="268"/>
      <c r="G5377" s="271"/>
      <c r="H5377" s="268"/>
      <c r="I5377" s="268"/>
      <c r="K5377" s="270"/>
      <c r="L5377" s="270"/>
      <c r="M5377" s="270"/>
      <c r="N5377" s="270"/>
      <c r="O5377" s="268"/>
      <c r="P5377" s="268"/>
      <c r="Q5377" s="268"/>
      <c r="R5377" s="268"/>
      <c r="S5377" s="268"/>
      <c r="T5377" s="268"/>
      <c r="U5377" s="268"/>
      <c r="V5377" s="268"/>
      <c r="W5377" s="268"/>
      <c r="X5377" s="268"/>
      <c r="AC5377" s="268"/>
      <c r="AE5377" s="268"/>
      <c r="AF5377" s="268"/>
      <c r="AG5377" s="268"/>
      <c r="AH5377" s="268"/>
      <c r="AI5377" s="268"/>
      <c r="AM5377" s="268"/>
    </row>
    <row r="5378" spans="1:39" x14ac:dyDescent="0.25">
      <c r="A5378" s="268"/>
      <c r="B5378" s="268"/>
      <c r="C5378" s="268"/>
      <c r="D5378" s="268"/>
      <c r="E5378" s="268"/>
      <c r="F5378" s="268"/>
      <c r="G5378" s="271"/>
      <c r="H5378" s="268"/>
      <c r="I5378" s="268"/>
      <c r="K5378" s="270"/>
      <c r="L5378" s="270"/>
      <c r="M5378" s="270"/>
      <c r="N5378" s="270"/>
      <c r="O5378" s="268"/>
      <c r="P5378" s="268"/>
      <c r="Q5378" s="268"/>
      <c r="R5378" s="268"/>
      <c r="S5378" s="268"/>
      <c r="T5378" s="268"/>
      <c r="U5378" s="268"/>
      <c r="V5378" s="268"/>
      <c r="W5378" s="268"/>
      <c r="X5378" s="268"/>
      <c r="AC5378" s="268"/>
      <c r="AE5378" s="268"/>
      <c r="AF5378" s="268"/>
      <c r="AG5378" s="268"/>
      <c r="AH5378" s="268"/>
      <c r="AI5378" s="268"/>
      <c r="AM5378" s="268"/>
    </row>
    <row r="5379" spans="1:39" x14ac:dyDescent="0.25">
      <c r="A5379" s="268"/>
      <c r="B5379" s="268"/>
      <c r="C5379" s="268"/>
      <c r="D5379" s="268"/>
      <c r="E5379" s="268"/>
      <c r="F5379" s="268"/>
      <c r="G5379" s="271"/>
      <c r="H5379" s="268"/>
      <c r="I5379" s="268"/>
      <c r="K5379" s="270"/>
      <c r="L5379" s="270"/>
      <c r="M5379" s="270"/>
      <c r="N5379" s="270"/>
      <c r="O5379" s="268"/>
      <c r="P5379" s="268"/>
      <c r="Q5379" s="268"/>
      <c r="R5379" s="268"/>
      <c r="S5379" s="268"/>
      <c r="T5379" s="268"/>
      <c r="U5379" s="268"/>
      <c r="V5379" s="268"/>
      <c r="W5379" s="268"/>
      <c r="X5379" s="268"/>
      <c r="AC5379" s="268"/>
      <c r="AE5379" s="268"/>
      <c r="AF5379" s="268"/>
      <c r="AG5379" s="268"/>
      <c r="AH5379" s="268"/>
      <c r="AI5379" s="268"/>
      <c r="AM5379" s="268"/>
    </row>
    <row r="5380" spans="1:39" x14ac:dyDescent="0.25">
      <c r="A5380" s="268"/>
      <c r="B5380" s="268"/>
      <c r="C5380" s="268"/>
      <c r="D5380" s="268"/>
      <c r="E5380" s="268"/>
      <c r="F5380" s="268"/>
      <c r="G5380" s="271"/>
      <c r="H5380" s="268"/>
      <c r="I5380" s="268"/>
      <c r="K5380" s="270"/>
      <c r="L5380" s="270"/>
      <c r="M5380" s="270"/>
      <c r="N5380" s="270"/>
      <c r="O5380" s="268"/>
      <c r="P5380" s="268"/>
      <c r="Q5380" s="268"/>
      <c r="R5380" s="268"/>
      <c r="S5380" s="268"/>
      <c r="T5380" s="268"/>
      <c r="U5380" s="268"/>
      <c r="V5380" s="268"/>
      <c r="W5380" s="268"/>
      <c r="X5380" s="268"/>
      <c r="AC5380" s="268"/>
      <c r="AE5380" s="268"/>
      <c r="AF5380" s="268"/>
      <c r="AG5380" s="268"/>
      <c r="AH5380" s="268"/>
      <c r="AI5380" s="268"/>
      <c r="AM5380" s="268"/>
    </row>
    <row r="5381" spans="1:39" x14ac:dyDescent="0.25">
      <c r="A5381" s="268"/>
      <c r="B5381" s="268"/>
      <c r="C5381" s="268"/>
      <c r="D5381" s="268"/>
      <c r="E5381" s="268"/>
      <c r="F5381" s="268"/>
      <c r="G5381" s="271"/>
      <c r="H5381" s="268"/>
      <c r="I5381" s="268"/>
      <c r="K5381" s="270"/>
      <c r="L5381" s="270"/>
      <c r="M5381" s="270"/>
      <c r="N5381" s="270"/>
      <c r="O5381" s="268"/>
      <c r="P5381" s="268"/>
      <c r="Q5381" s="268"/>
      <c r="R5381" s="268"/>
      <c r="S5381" s="268"/>
      <c r="T5381" s="268"/>
      <c r="U5381" s="268"/>
      <c r="V5381" s="268"/>
      <c r="W5381" s="268"/>
      <c r="X5381" s="268"/>
      <c r="AC5381" s="268"/>
      <c r="AE5381" s="268"/>
      <c r="AF5381" s="268"/>
      <c r="AG5381" s="268"/>
      <c r="AH5381" s="268"/>
      <c r="AI5381" s="268"/>
      <c r="AM5381" s="268"/>
    </row>
    <row r="5382" spans="1:39" x14ac:dyDescent="0.25">
      <c r="A5382" s="268"/>
      <c r="B5382" s="268"/>
      <c r="C5382" s="268"/>
      <c r="D5382" s="268"/>
      <c r="E5382" s="268"/>
      <c r="F5382" s="268"/>
      <c r="G5382" s="271"/>
      <c r="H5382" s="268"/>
      <c r="I5382" s="268"/>
      <c r="K5382" s="270"/>
      <c r="L5382" s="270"/>
      <c r="M5382" s="270"/>
      <c r="N5382" s="270"/>
      <c r="O5382" s="268"/>
      <c r="P5382" s="268"/>
      <c r="Q5382" s="268"/>
      <c r="R5382" s="268"/>
      <c r="S5382" s="268"/>
      <c r="T5382" s="268"/>
      <c r="U5382" s="268"/>
      <c r="V5382" s="268"/>
      <c r="W5382" s="268"/>
      <c r="X5382" s="268"/>
      <c r="AC5382" s="268"/>
      <c r="AE5382" s="268"/>
      <c r="AF5382" s="268"/>
      <c r="AG5382" s="268"/>
      <c r="AH5382" s="268"/>
      <c r="AI5382" s="268"/>
      <c r="AM5382" s="268"/>
    </row>
    <row r="5383" spans="1:39" x14ac:dyDescent="0.25">
      <c r="A5383" s="268"/>
      <c r="B5383" s="268"/>
      <c r="C5383" s="268"/>
      <c r="D5383" s="268"/>
      <c r="E5383" s="268"/>
      <c r="F5383" s="268"/>
      <c r="G5383" s="271"/>
      <c r="H5383" s="268"/>
      <c r="I5383" s="268"/>
      <c r="K5383" s="270"/>
      <c r="L5383" s="270"/>
      <c r="M5383" s="270"/>
      <c r="N5383" s="270"/>
      <c r="O5383" s="268"/>
      <c r="P5383" s="268"/>
      <c r="Q5383" s="268"/>
      <c r="R5383" s="268"/>
      <c r="S5383" s="268"/>
      <c r="T5383" s="268"/>
      <c r="U5383" s="268"/>
      <c r="V5383" s="268"/>
      <c r="W5383" s="268"/>
      <c r="X5383" s="268"/>
      <c r="AC5383" s="268"/>
      <c r="AE5383" s="268"/>
      <c r="AF5383" s="268"/>
      <c r="AG5383" s="268"/>
      <c r="AH5383" s="268"/>
      <c r="AI5383" s="268"/>
      <c r="AM5383" s="268"/>
    </row>
    <row r="5384" spans="1:39" x14ac:dyDescent="0.25">
      <c r="A5384" s="268"/>
      <c r="B5384" s="268"/>
      <c r="C5384" s="268"/>
      <c r="D5384" s="268"/>
      <c r="E5384" s="268"/>
      <c r="F5384" s="268"/>
      <c r="G5384" s="271"/>
      <c r="H5384" s="268"/>
      <c r="I5384" s="268"/>
      <c r="K5384" s="270"/>
      <c r="L5384" s="270"/>
      <c r="M5384" s="270"/>
      <c r="N5384" s="270"/>
      <c r="O5384" s="268"/>
      <c r="P5384" s="268"/>
      <c r="Q5384" s="268"/>
      <c r="R5384" s="268"/>
      <c r="S5384" s="268"/>
      <c r="T5384" s="268"/>
      <c r="U5384" s="268"/>
      <c r="V5384" s="268"/>
      <c r="W5384" s="268"/>
      <c r="X5384" s="268"/>
      <c r="AC5384" s="268"/>
      <c r="AE5384" s="268"/>
      <c r="AF5384" s="268"/>
      <c r="AG5384" s="268"/>
      <c r="AH5384" s="268"/>
      <c r="AI5384" s="268"/>
      <c r="AM5384" s="268"/>
    </row>
    <row r="5385" spans="1:39" x14ac:dyDescent="0.25">
      <c r="A5385" s="268"/>
      <c r="B5385" s="268"/>
      <c r="C5385" s="268"/>
      <c r="D5385" s="268"/>
      <c r="E5385" s="268"/>
      <c r="F5385" s="268"/>
      <c r="G5385" s="271"/>
      <c r="H5385" s="268"/>
      <c r="I5385" s="268"/>
      <c r="K5385" s="270"/>
      <c r="L5385" s="270"/>
      <c r="M5385" s="270"/>
      <c r="N5385" s="270"/>
      <c r="O5385" s="268"/>
      <c r="P5385" s="268"/>
      <c r="Q5385" s="268"/>
      <c r="R5385" s="268"/>
      <c r="S5385" s="268"/>
      <c r="T5385" s="268"/>
      <c r="U5385" s="268"/>
      <c r="V5385" s="268"/>
      <c r="W5385" s="268"/>
      <c r="X5385" s="268"/>
      <c r="AC5385" s="268"/>
      <c r="AE5385" s="268"/>
      <c r="AF5385" s="268"/>
      <c r="AG5385" s="268"/>
      <c r="AH5385" s="268"/>
      <c r="AI5385" s="268"/>
      <c r="AM5385" s="268"/>
    </row>
    <row r="5386" spans="1:39" x14ac:dyDescent="0.25">
      <c r="A5386" s="268"/>
      <c r="B5386" s="268"/>
      <c r="C5386" s="268"/>
      <c r="D5386" s="268"/>
      <c r="E5386" s="268"/>
      <c r="F5386" s="268"/>
      <c r="G5386" s="271"/>
      <c r="H5386" s="268"/>
      <c r="I5386" s="268"/>
      <c r="K5386" s="270"/>
      <c r="L5386" s="270"/>
      <c r="M5386" s="270"/>
      <c r="N5386" s="270"/>
      <c r="O5386" s="268"/>
      <c r="P5386" s="268"/>
      <c r="Q5386" s="268"/>
      <c r="R5386" s="268"/>
      <c r="S5386" s="268"/>
      <c r="T5386" s="268"/>
      <c r="U5386" s="268"/>
      <c r="V5386" s="268"/>
      <c r="W5386" s="268"/>
      <c r="X5386" s="268"/>
      <c r="AC5386" s="268"/>
      <c r="AE5386" s="268"/>
      <c r="AF5386" s="268"/>
      <c r="AG5386" s="268"/>
      <c r="AH5386" s="268"/>
      <c r="AI5386" s="268"/>
      <c r="AM5386" s="268"/>
    </row>
    <row r="5387" spans="1:39" x14ac:dyDescent="0.25">
      <c r="A5387" s="268"/>
      <c r="B5387" s="268"/>
      <c r="C5387" s="268"/>
      <c r="D5387" s="268"/>
      <c r="E5387" s="268"/>
      <c r="F5387" s="268"/>
      <c r="G5387" s="271"/>
      <c r="H5387" s="268"/>
      <c r="I5387" s="268"/>
      <c r="K5387" s="270"/>
      <c r="L5387" s="270"/>
      <c r="M5387" s="270"/>
      <c r="N5387" s="270"/>
      <c r="O5387" s="268"/>
      <c r="P5387" s="268"/>
      <c r="Q5387" s="268"/>
      <c r="R5387" s="268"/>
      <c r="S5387" s="268"/>
      <c r="T5387" s="268"/>
      <c r="U5387" s="268"/>
      <c r="V5387" s="268"/>
      <c r="W5387" s="268"/>
      <c r="X5387" s="268"/>
      <c r="AC5387" s="268"/>
      <c r="AE5387" s="268"/>
      <c r="AF5387" s="268"/>
      <c r="AG5387" s="268"/>
      <c r="AH5387" s="268"/>
      <c r="AI5387" s="268"/>
      <c r="AM5387" s="268"/>
    </row>
    <row r="5388" spans="1:39" x14ac:dyDescent="0.25">
      <c r="A5388" s="268"/>
      <c r="B5388" s="268"/>
      <c r="C5388" s="268"/>
      <c r="D5388" s="268"/>
      <c r="E5388" s="268"/>
      <c r="F5388" s="268"/>
      <c r="G5388" s="271"/>
      <c r="H5388" s="268"/>
      <c r="I5388" s="268"/>
      <c r="K5388" s="270"/>
      <c r="L5388" s="270"/>
      <c r="M5388" s="270"/>
      <c r="N5388" s="270"/>
      <c r="O5388" s="268"/>
      <c r="P5388" s="268"/>
      <c r="Q5388" s="268"/>
      <c r="R5388" s="268"/>
      <c r="S5388" s="268"/>
      <c r="T5388" s="268"/>
      <c r="U5388" s="268"/>
      <c r="V5388" s="268"/>
      <c r="W5388" s="268"/>
      <c r="X5388" s="268"/>
      <c r="AC5388" s="268"/>
      <c r="AE5388" s="268"/>
      <c r="AF5388" s="268"/>
      <c r="AG5388" s="268"/>
      <c r="AH5388" s="268"/>
      <c r="AI5388" s="268"/>
      <c r="AM5388" s="268"/>
    </row>
    <row r="5389" spans="1:39" x14ac:dyDescent="0.25">
      <c r="A5389" s="268"/>
      <c r="B5389" s="268"/>
      <c r="C5389" s="268"/>
      <c r="D5389" s="268"/>
      <c r="E5389" s="268"/>
      <c r="F5389" s="268"/>
      <c r="G5389" s="271"/>
      <c r="H5389" s="268"/>
      <c r="I5389" s="268"/>
      <c r="K5389" s="270"/>
      <c r="L5389" s="270"/>
      <c r="M5389" s="270"/>
      <c r="N5389" s="270"/>
      <c r="O5389" s="268"/>
      <c r="P5389" s="268"/>
      <c r="Q5389" s="268"/>
      <c r="R5389" s="268"/>
      <c r="S5389" s="268"/>
      <c r="T5389" s="268"/>
      <c r="U5389" s="268"/>
      <c r="V5389" s="268"/>
      <c r="W5389" s="268"/>
      <c r="X5389" s="268"/>
      <c r="AC5389" s="268"/>
      <c r="AE5389" s="268"/>
      <c r="AF5389" s="268"/>
      <c r="AG5389" s="268"/>
      <c r="AH5389" s="268"/>
      <c r="AI5389" s="268"/>
      <c r="AM5389" s="268"/>
    </row>
    <row r="5390" spans="1:39" x14ac:dyDescent="0.25">
      <c r="A5390" s="268"/>
      <c r="B5390" s="268"/>
      <c r="C5390" s="268"/>
      <c r="D5390" s="268"/>
      <c r="E5390" s="268"/>
      <c r="F5390" s="268"/>
      <c r="G5390" s="271"/>
      <c r="H5390" s="268"/>
      <c r="K5390" s="270"/>
      <c r="L5390" s="270"/>
      <c r="M5390" s="270"/>
      <c r="N5390" s="270"/>
      <c r="O5390" s="268"/>
      <c r="P5390" s="268"/>
      <c r="Q5390" s="268"/>
      <c r="R5390" s="268"/>
      <c r="S5390" s="268"/>
      <c r="T5390" s="268"/>
      <c r="U5390" s="268"/>
      <c r="V5390" s="268"/>
      <c r="W5390" s="268"/>
      <c r="X5390" s="268"/>
      <c r="AC5390" s="268"/>
      <c r="AE5390" s="268"/>
      <c r="AF5390" s="268"/>
      <c r="AG5390" s="268"/>
      <c r="AH5390" s="268"/>
      <c r="AI5390" s="268"/>
      <c r="AM5390" s="268"/>
    </row>
    <row r="5391" spans="1:39" x14ac:dyDescent="0.25">
      <c r="A5391" s="268"/>
      <c r="B5391" s="268"/>
      <c r="C5391" s="268"/>
      <c r="D5391" s="268"/>
      <c r="E5391" s="268"/>
      <c r="F5391" s="268"/>
      <c r="G5391" s="271"/>
      <c r="H5391" s="268"/>
      <c r="I5391" s="268"/>
      <c r="K5391" s="270"/>
      <c r="L5391" s="270"/>
      <c r="M5391" s="270"/>
      <c r="N5391" s="270"/>
      <c r="O5391" s="268"/>
      <c r="P5391" s="268"/>
      <c r="Q5391" s="268"/>
      <c r="R5391" s="268"/>
      <c r="S5391" s="268"/>
      <c r="T5391" s="268"/>
      <c r="U5391" s="268"/>
      <c r="V5391" s="268"/>
      <c r="W5391" s="268"/>
      <c r="X5391" s="268"/>
      <c r="AC5391" s="268"/>
      <c r="AE5391" s="268"/>
      <c r="AF5391" s="268"/>
      <c r="AG5391" s="268"/>
      <c r="AH5391" s="268"/>
      <c r="AI5391" s="268"/>
      <c r="AM5391" s="268"/>
    </row>
    <row r="5392" spans="1:39" x14ac:dyDescent="0.25">
      <c r="A5392" s="268"/>
      <c r="B5392" s="268"/>
      <c r="C5392" s="268"/>
      <c r="D5392" s="268"/>
      <c r="E5392" s="268"/>
      <c r="F5392" s="268"/>
      <c r="G5392" s="271"/>
      <c r="H5392" s="268"/>
      <c r="K5392" s="270"/>
      <c r="L5392" s="270"/>
      <c r="M5392" s="270"/>
      <c r="N5392" s="270"/>
      <c r="O5392" s="268"/>
      <c r="P5392" s="268"/>
      <c r="Q5392" s="268"/>
      <c r="R5392" s="268"/>
      <c r="S5392" s="268"/>
      <c r="T5392" s="268"/>
      <c r="U5392" s="268"/>
      <c r="V5392" s="268"/>
      <c r="W5392" s="268"/>
      <c r="X5392" s="268"/>
      <c r="AC5392" s="268"/>
      <c r="AE5392" s="268"/>
      <c r="AF5392" s="268"/>
      <c r="AG5392" s="268"/>
      <c r="AH5392" s="268"/>
      <c r="AI5392" s="268"/>
      <c r="AM5392" s="268"/>
    </row>
    <row r="5393" spans="1:39" x14ac:dyDescent="0.25">
      <c r="A5393" s="268"/>
      <c r="B5393" s="268"/>
      <c r="C5393" s="268"/>
      <c r="D5393" s="268"/>
      <c r="E5393" s="268"/>
      <c r="F5393" s="268"/>
      <c r="G5393" s="271"/>
      <c r="H5393" s="268"/>
      <c r="I5393" s="268"/>
      <c r="K5393" s="270"/>
      <c r="L5393" s="270"/>
      <c r="M5393" s="270"/>
      <c r="N5393" s="270"/>
      <c r="O5393" s="268"/>
      <c r="P5393" s="268"/>
      <c r="Q5393" s="268"/>
      <c r="R5393" s="268"/>
      <c r="S5393" s="268"/>
      <c r="T5393" s="268"/>
      <c r="U5393" s="268"/>
      <c r="V5393" s="268"/>
      <c r="W5393" s="268"/>
      <c r="X5393" s="268"/>
      <c r="AC5393" s="268"/>
      <c r="AE5393" s="268"/>
      <c r="AF5393" s="268"/>
      <c r="AG5393" s="268"/>
      <c r="AH5393" s="268"/>
      <c r="AI5393" s="268"/>
      <c r="AM5393" s="268"/>
    </row>
    <row r="5394" spans="1:39" x14ac:dyDescent="0.25">
      <c r="A5394" s="268"/>
      <c r="B5394" s="268"/>
      <c r="C5394" s="268"/>
      <c r="D5394" s="268"/>
      <c r="E5394" s="268"/>
      <c r="F5394" s="268"/>
      <c r="G5394" s="271"/>
      <c r="H5394" s="268"/>
      <c r="I5394" s="268"/>
      <c r="K5394" s="270"/>
      <c r="L5394" s="270"/>
      <c r="M5394" s="270"/>
      <c r="N5394" s="270"/>
      <c r="O5394" s="268"/>
      <c r="P5394" s="268"/>
      <c r="Q5394" s="268"/>
      <c r="R5394" s="268"/>
      <c r="S5394" s="268"/>
      <c r="T5394" s="268"/>
      <c r="U5394" s="268"/>
      <c r="V5394" s="268"/>
      <c r="W5394" s="268"/>
      <c r="X5394" s="268"/>
      <c r="AC5394" s="268"/>
      <c r="AE5394" s="268"/>
      <c r="AF5394" s="268"/>
      <c r="AG5394" s="268"/>
      <c r="AH5394" s="268"/>
      <c r="AI5394" s="268"/>
      <c r="AM5394" s="268"/>
    </row>
    <row r="5395" spans="1:39" x14ac:dyDescent="0.25">
      <c r="A5395" s="268"/>
      <c r="B5395" s="268"/>
      <c r="C5395" s="268"/>
      <c r="D5395" s="268"/>
      <c r="E5395" s="268"/>
      <c r="F5395" s="268"/>
      <c r="G5395" s="271"/>
      <c r="H5395" s="268"/>
      <c r="I5395" s="268"/>
      <c r="K5395" s="270"/>
      <c r="L5395" s="270"/>
      <c r="M5395" s="270"/>
      <c r="N5395" s="270"/>
      <c r="O5395" s="268"/>
      <c r="P5395" s="268"/>
      <c r="Q5395" s="268"/>
      <c r="R5395" s="268"/>
      <c r="S5395" s="268"/>
      <c r="T5395" s="268"/>
      <c r="U5395" s="268"/>
      <c r="V5395" s="268"/>
      <c r="W5395" s="268"/>
      <c r="X5395" s="268"/>
      <c r="AC5395" s="268"/>
      <c r="AE5395" s="268"/>
      <c r="AF5395" s="268"/>
      <c r="AG5395" s="268"/>
      <c r="AH5395" s="268"/>
      <c r="AI5395" s="268"/>
      <c r="AM5395" s="268"/>
    </row>
    <row r="5396" spans="1:39" x14ac:dyDescent="0.25">
      <c r="A5396" s="268"/>
      <c r="B5396" s="268"/>
      <c r="C5396" s="268"/>
      <c r="D5396" s="268"/>
      <c r="E5396" s="268"/>
      <c r="F5396" s="268"/>
      <c r="G5396" s="271"/>
      <c r="H5396" s="268"/>
      <c r="I5396" s="268"/>
      <c r="K5396" s="270"/>
      <c r="L5396" s="270"/>
      <c r="M5396" s="270"/>
      <c r="N5396" s="270"/>
      <c r="O5396" s="268"/>
      <c r="P5396" s="268"/>
      <c r="Q5396" s="268"/>
      <c r="R5396" s="268"/>
      <c r="S5396" s="268"/>
      <c r="T5396" s="268"/>
      <c r="U5396" s="268"/>
      <c r="V5396" s="268"/>
      <c r="W5396" s="268"/>
      <c r="X5396" s="268"/>
      <c r="AC5396" s="268"/>
      <c r="AE5396" s="268"/>
      <c r="AF5396" s="268"/>
      <c r="AG5396" s="268"/>
      <c r="AH5396" s="268"/>
      <c r="AI5396" s="268"/>
      <c r="AM5396" s="268"/>
    </row>
    <row r="5397" spans="1:39" x14ac:dyDescent="0.25">
      <c r="A5397" s="268"/>
      <c r="B5397" s="268"/>
      <c r="C5397" s="268"/>
      <c r="D5397" s="268"/>
      <c r="E5397" s="268"/>
      <c r="F5397" s="268"/>
      <c r="G5397" s="271"/>
      <c r="H5397" s="268"/>
      <c r="I5397" s="268"/>
      <c r="K5397" s="270"/>
      <c r="L5397" s="270"/>
      <c r="M5397" s="270"/>
      <c r="N5397" s="270"/>
      <c r="O5397" s="268"/>
      <c r="P5397" s="268"/>
      <c r="Q5397" s="268"/>
      <c r="R5397" s="268"/>
      <c r="S5397" s="268"/>
      <c r="T5397" s="268"/>
      <c r="U5397" s="268"/>
      <c r="V5397" s="268"/>
      <c r="W5397" s="268"/>
      <c r="X5397" s="268"/>
      <c r="AC5397" s="268"/>
      <c r="AE5397" s="268"/>
      <c r="AF5397" s="268"/>
      <c r="AG5397" s="268"/>
      <c r="AH5397" s="268"/>
      <c r="AI5397" s="268"/>
      <c r="AM5397" s="268"/>
    </row>
    <row r="5398" spans="1:39" x14ac:dyDescent="0.25">
      <c r="A5398" s="268"/>
      <c r="B5398" s="268"/>
      <c r="C5398" s="268"/>
      <c r="D5398" s="268"/>
      <c r="E5398" s="268"/>
      <c r="F5398" s="268"/>
      <c r="G5398" s="271"/>
      <c r="H5398" s="268"/>
      <c r="K5398" s="270"/>
      <c r="L5398" s="270"/>
      <c r="M5398" s="270"/>
      <c r="N5398" s="270"/>
      <c r="O5398" s="268"/>
      <c r="P5398" s="268"/>
      <c r="Q5398" s="268"/>
      <c r="R5398" s="268"/>
      <c r="S5398" s="268"/>
      <c r="T5398" s="268"/>
      <c r="U5398" s="268"/>
      <c r="V5398" s="268"/>
      <c r="W5398" s="268"/>
      <c r="X5398" s="268"/>
      <c r="AC5398" s="268"/>
      <c r="AE5398" s="268"/>
      <c r="AF5398" s="268"/>
      <c r="AG5398" s="268"/>
      <c r="AH5398" s="268"/>
      <c r="AI5398" s="268"/>
      <c r="AM5398" s="268"/>
    </row>
    <row r="5399" spans="1:39" x14ac:dyDescent="0.25">
      <c r="A5399" s="268"/>
      <c r="B5399" s="268"/>
      <c r="C5399" s="268"/>
      <c r="D5399" s="268"/>
      <c r="E5399" s="268"/>
      <c r="F5399" s="268"/>
      <c r="G5399" s="271"/>
      <c r="H5399" s="268"/>
      <c r="K5399" s="270"/>
      <c r="L5399" s="270"/>
      <c r="M5399" s="270"/>
      <c r="N5399" s="270"/>
      <c r="O5399" s="268"/>
      <c r="P5399" s="268"/>
      <c r="Q5399" s="268"/>
      <c r="R5399" s="268"/>
      <c r="S5399" s="268"/>
      <c r="T5399" s="268"/>
      <c r="U5399" s="268"/>
      <c r="V5399" s="268"/>
      <c r="W5399" s="268"/>
      <c r="X5399" s="268"/>
      <c r="AC5399" s="268"/>
      <c r="AE5399" s="268"/>
      <c r="AF5399" s="268"/>
      <c r="AG5399" s="268"/>
      <c r="AH5399" s="268"/>
      <c r="AI5399" s="268"/>
      <c r="AM5399" s="268"/>
    </row>
    <row r="5400" spans="1:39" x14ac:dyDescent="0.25">
      <c r="A5400" s="268"/>
      <c r="B5400" s="268"/>
      <c r="C5400" s="268"/>
      <c r="D5400" s="268"/>
      <c r="E5400" s="268"/>
      <c r="F5400" s="268"/>
      <c r="G5400" s="271"/>
      <c r="H5400" s="268"/>
      <c r="K5400" s="270"/>
      <c r="L5400" s="270"/>
      <c r="M5400" s="270"/>
      <c r="N5400" s="270"/>
      <c r="O5400" s="268"/>
      <c r="P5400" s="268"/>
      <c r="Q5400" s="268"/>
      <c r="R5400" s="268"/>
      <c r="S5400" s="268"/>
      <c r="T5400" s="268"/>
      <c r="U5400" s="268"/>
      <c r="V5400" s="268"/>
      <c r="W5400" s="268"/>
      <c r="X5400" s="268"/>
      <c r="AC5400" s="268"/>
      <c r="AE5400" s="268"/>
      <c r="AF5400" s="268"/>
      <c r="AG5400" s="268"/>
      <c r="AH5400" s="268"/>
      <c r="AI5400" s="268"/>
      <c r="AM5400" s="268"/>
    </row>
    <row r="5401" spans="1:39" x14ac:dyDescent="0.25">
      <c r="A5401" s="268"/>
      <c r="B5401" s="268"/>
      <c r="C5401" s="268"/>
      <c r="D5401" s="268"/>
      <c r="E5401" s="268"/>
      <c r="F5401" s="268"/>
      <c r="G5401" s="271"/>
      <c r="H5401" s="268"/>
      <c r="K5401" s="270"/>
      <c r="L5401" s="270"/>
      <c r="M5401" s="270"/>
      <c r="N5401" s="270"/>
      <c r="O5401" s="268"/>
      <c r="P5401" s="268"/>
      <c r="Q5401" s="268"/>
      <c r="R5401" s="268"/>
      <c r="S5401" s="268"/>
      <c r="T5401" s="268"/>
      <c r="U5401" s="268"/>
      <c r="V5401" s="268"/>
      <c r="W5401" s="268"/>
      <c r="X5401" s="268"/>
      <c r="AC5401" s="268"/>
      <c r="AE5401" s="268"/>
      <c r="AF5401" s="268"/>
      <c r="AG5401" s="268"/>
      <c r="AH5401" s="268"/>
      <c r="AI5401" s="268"/>
      <c r="AM5401" s="268"/>
    </row>
    <row r="5402" spans="1:39" x14ac:dyDescent="0.25">
      <c r="A5402" s="268"/>
      <c r="B5402" s="268"/>
      <c r="C5402" s="268"/>
      <c r="D5402" s="268"/>
      <c r="E5402" s="268"/>
      <c r="F5402" s="268"/>
      <c r="G5402" s="271"/>
      <c r="H5402" s="268"/>
      <c r="K5402" s="270"/>
      <c r="L5402" s="270"/>
      <c r="M5402" s="270"/>
      <c r="N5402" s="270"/>
      <c r="O5402" s="268"/>
      <c r="P5402" s="268"/>
      <c r="Q5402" s="268"/>
      <c r="R5402" s="268"/>
      <c r="S5402" s="268"/>
      <c r="T5402" s="268"/>
      <c r="U5402" s="268"/>
      <c r="V5402" s="268"/>
      <c r="W5402" s="268"/>
      <c r="X5402" s="268"/>
      <c r="AC5402" s="268"/>
      <c r="AE5402" s="268"/>
      <c r="AF5402" s="268"/>
      <c r="AG5402" s="268"/>
      <c r="AH5402" s="268"/>
      <c r="AI5402" s="268"/>
      <c r="AM5402" s="268"/>
    </row>
    <row r="5403" spans="1:39" x14ac:dyDescent="0.25">
      <c r="A5403" s="268"/>
      <c r="B5403" s="268"/>
      <c r="C5403" s="268"/>
      <c r="D5403" s="268"/>
      <c r="E5403" s="268"/>
      <c r="F5403" s="268"/>
      <c r="G5403" s="271"/>
      <c r="H5403" s="268"/>
      <c r="K5403" s="270"/>
      <c r="L5403" s="270"/>
      <c r="M5403" s="270"/>
      <c r="N5403" s="270"/>
      <c r="O5403" s="268"/>
      <c r="P5403" s="268"/>
      <c r="Q5403" s="268"/>
      <c r="R5403" s="268"/>
      <c r="S5403" s="268"/>
      <c r="T5403" s="268"/>
      <c r="U5403" s="268"/>
      <c r="V5403" s="268"/>
      <c r="W5403" s="268"/>
      <c r="X5403" s="268"/>
      <c r="AC5403" s="268"/>
      <c r="AE5403" s="268"/>
      <c r="AF5403" s="268"/>
      <c r="AG5403" s="268"/>
      <c r="AH5403" s="268"/>
      <c r="AI5403" s="268"/>
      <c r="AM5403" s="268"/>
    </row>
    <row r="5404" spans="1:39" x14ac:dyDescent="0.25">
      <c r="A5404" s="268"/>
      <c r="B5404" s="268"/>
      <c r="C5404" s="268"/>
      <c r="D5404" s="268"/>
      <c r="E5404" s="268"/>
      <c r="F5404" s="268"/>
      <c r="G5404" s="271"/>
      <c r="H5404" s="268"/>
      <c r="K5404" s="270"/>
      <c r="L5404" s="270"/>
      <c r="M5404" s="270"/>
      <c r="N5404" s="270"/>
      <c r="O5404" s="268"/>
      <c r="P5404" s="268"/>
      <c r="Q5404" s="268"/>
      <c r="R5404" s="268"/>
      <c r="S5404" s="268"/>
      <c r="T5404" s="268"/>
      <c r="U5404" s="268"/>
      <c r="V5404" s="268"/>
      <c r="W5404" s="268"/>
      <c r="X5404" s="268"/>
      <c r="AC5404" s="268"/>
      <c r="AE5404" s="268"/>
      <c r="AF5404" s="268"/>
      <c r="AG5404" s="268"/>
      <c r="AH5404" s="268"/>
      <c r="AI5404" s="268"/>
      <c r="AM5404" s="268"/>
    </row>
    <row r="5405" spans="1:39" x14ac:dyDescent="0.25">
      <c r="A5405" s="268"/>
      <c r="B5405" s="268"/>
      <c r="C5405" s="268"/>
      <c r="D5405" s="268"/>
      <c r="E5405" s="268"/>
      <c r="F5405" s="268"/>
      <c r="G5405" s="271"/>
      <c r="H5405" s="268"/>
      <c r="K5405" s="270"/>
      <c r="L5405" s="270"/>
      <c r="M5405" s="270"/>
      <c r="N5405" s="270"/>
      <c r="O5405" s="268"/>
      <c r="P5405" s="268"/>
      <c r="Q5405" s="268"/>
      <c r="R5405" s="268"/>
      <c r="S5405" s="268"/>
      <c r="T5405" s="268"/>
      <c r="U5405" s="268"/>
      <c r="V5405" s="268"/>
      <c r="W5405" s="268"/>
      <c r="X5405" s="268"/>
      <c r="AC5405" s="268"/>
      <c r="AE5405" s="268"/>
      <c r="AF5405" s="268"/>
      <c r="AG5405" s="268"/>
      <c r="AH5405" s="268"/>
      <c r="AI5405" s="268"/>
      <c r="AM5405" s="268"/>
    </row>
    <row r="5406" spans="1:39" x14ac:dyDescent="0.25">
      <c r="A5406" s="268"/>
      <c r="B5406" s="268"/>
      <c r="C5406" s="268"/>
      <c r="D5406" s="268"/>
      <c r="E5406" s="268"/>
      <c r="F5406" s="268"/>
      <c r="G5406" s="271"/>
      <c r="H5406" s="268"/>
      <c r="K5406" s="270"/>
      <c r="L5406" s="270"/>
      <c r="M5406" s="270"/>
      <c r="N5406" s="270"/>
      <c r="O5406" s="268"/>
      <c r="P5406" s="268"/>
      <c r="Q5406" s="268"/>
      <c r="R5406" s="268"/>
      <c r="S5406" s="268"/>
      <c r="T5406" s="268"/>
      <c r="U5406" s="268"/>
      <c r="V5406" s="268"/>
      <c r="W5406" s="268"/>
      <c r="X5406" s="268"/>
      <c r="AC5406" s="268"/>
      <c r="AE5406" s="268"/>
      <c r="AF5406" s="268"/>
      <c r="AG5406" s="268"/>
      <c r="AH5406" s="268"/>
      <c r="AI5406" s="268"/>
      <c r="AM5406" s="268"/>
    </row>
    <row r="5407" spans="1:39" x14ac:dyDescent="0.25">
      <c r="A5407" s="268"/>
      <c r="B5407" s="268"/>
      <c r="C5407" s="268"/>
      <c r="D5407" s="268"/>
      <c r="E5407" s="268"/>
      <c r="F5407" s="268"/>
      <c r="G5407" s="271"/>
      <c r="H5407" s="268"/>
      <c r="K5407" s="270"/>
      <c r="L5407" s="270"/>
      <c r="M5407" s="270"/>
      <c r="N5407" s="270"/>
      <c r="O5407" s="268"/>
      <c r="P5407" s="268"/>
      <c r="Q5407" s="268"/>
      <c r="R5407" s="268"/>
      <c r="S5407" s="268"/>
      <c r="T5407" s="268"/>
      <c r="U5407" s="268"/>
      <c r="V5407" s="268"/>
      <c r="W5407" s="268"/>
      <c r="X5407" s="268"/>
      <c r="AC5407" s="268"/>
      <c r="AE5407" s="268"/>
      <c r="AF5407" s="268"/>
      <c r="AG5407" s="268"/>
      <c r="AH5407" s="268"/>
      <c r="AI5407" s="268"/>
      <c r="AM5407" s="268"/>
    </row>
    <row r="5408" spans="1:39" x14ac:dyDescent="0.25">
      <c r="A5408" s="268"/>
      <c r="B5408" s="268"/>
      <c r="C5408" s="268"/>
      <c r="D5408" s="268"/>
      <c r="E5408" s="268"/>
      <c r="F5408" s="268"/>
      <c r="G5408" s="271"/>
      <c r="H5408" s="268"/>
      <c r="J5408" s="268"/>
      <c r="K5408" s="270"/>
      <c r="L5408" s="270"/>
      <c r="M5408" s="270"/>
      <c r="N5408" s="270"/>
      <c r="O5408" s="268"/>
      <c r="P5408" s="268"/>
      <c r="Q5408" s="268"/>
      <c r="R5408" s="268"/>
      <c r="S5408" s="268"/>
      <c r="T5408" s="268"/>
      <c r="U5408" s="268"/>
      <c r="V5408" s="268"/>
      <c r="W5408" s="268"/>
      <c r="X5408" s="268"/>
      <c r="AC5408" s="268"/>
      <c r="AE5408" s="268"/>
      <c r="AF5408" s="268"/>
      <c r="AG5408" s="268"/>
      <c r="AH5408" s="268"/>
      <c r="AI5408" s="268"/>
      <c r="AM5408" s="268"/>
    </row>
    <row r="5409" spans="1:39" x14ac:dyDescent="0.25">
      <c r="A5409" s="268"/>
      <c r="B5409" s="268"/>
      <c r="C5409" s="268"/>
      <c r="D5409" s="268"/>
      <c r="E5409" s="268"/>
      <c r="F5409" s="268"/>
      <c r="G5409" s="271"/>
      <c r="H5409" s="268"/>
      <c r="J5409" s="268"/>
      <c r="K5409" s="270"/>
      <c r="L5409" s="270"/>
      <c r="M5409" s="270"/>
      <c r="N5409" s="270"/>
      <c r="O5409" s="268"/>
      <c r="P5409" s="268"/>
      <c r="Q5409" s="268"/>
      <c r="R5409" s="268"/>
      <c r="S5409" s="268"/>
      <c r="T5409" s="268"/>
      <c r="U5409" s="268"/>
      <c r="V5409" s="268"/>
      <c r="W5409" s="268"/>
      <c r="X5409" s="268"/>
      <c r="AC5409" s="268"/>
      <c r="AE5409" s="268"/>
      <c r="AF5409" s="268"/>
      <c r="AG5409" s="268"/>
      <c r="AH5409" s="268"/>
      <c r="AI5409" s="268"/>
      <c r="AM5409" s="268"/>
    </row>
    <row r="5410" spans="1:39" x14ac:dyDescent="0.25">
      <c r="A5410" s="268"/>
      <c r="B5410" s="268"/>
      <c r="C5410" s="268"/>
      <c r="D5410" s="268"/>
      <c r="E5410" s="268"/>
      <c r="F5410" s="268"/>
      <c r="G5410" s="271"/>
      <c r="H5410" s="268"/>
      <c r="J5410" s="268"/>
      <c r="K5410" s="270"/>
      <c r="L5410" s="270"/>
      <c r="M5410" s="270"/>
      <c r="N5410" s="270"/>
      <c r="O5410" s="268"/>
      <c r="P5410" s="268"/>
      <c r="Q5410" s="268"/>
      <c r="R5410" s="268"/>
      <c r="S5410" s="268"/>
      <c r="T5410" s="268"/>
      <c r="U5410" s="268"/>
      <c r="V5410" s="268"/>
      <c r="W5410" s="268"/>
      <c r="X5410" s="268"/>
      <c r="AC5410" s="268"/>
      <c r="AE5410" s="268"/>
      <c r="AF5410" s="268"/>
      <c r="AG5410" s="268"/>
      <c r="AH5410" s="268"/>
      <c r="AI5410" s="268"/>
      <c r="AM5410" s="268"/>
    </row>
    <row r="5411" spans="1:39" x14ac:dyDescent="0.25">
      <c r="A5411" s="268"/>
      <c r="B5411" s="268"/>
      <c r="C5411" s="268"/>
      <c r="D5411" s="268"/>
      <c r="E5411" s="268"/>
      <c r="F5411" s="268"/>
      <c r="G5411" s="271"/>
      <c r="H5411" s="268"/>
      <c r="J5411" s="268"/>
      <c r="K5411" s="270"/>
      <c r="L5411" s="270"/>
      <c r="M5411" s="270"/>
      <c r="N5411" s="270"/>
      <c r="O5411" s="268"/>
      <c r="P5411" s="268"/>
      <c r="Q5411" s="268"/>
      <c r="R5411" s="268"/>
      <c r="S5411" s="268"/>
      <c r="T5411" s="268"/>
      <c r="U5411" s="268"/>
      <c r="V5411" s="268"/>
      <c r="W5411" s="268"/>
      <c r="X5411" s="268"/>
      <c r="AC5411" s="268"/>
      <c r="AE5411" s="268"/>
      <c r="AF5411" s="268"/>
      <c r="AG5411" s="268"/>
      <c r="AH5411" s="268"/>
      <c r="AI5411" s="268"/>
      <c r="AM5411" s="268"/>
    </row>
    <row r="5412" spans="1:39" x14ac:dyDescent="0.25">
      <c r="A5412" s="268"/>
      <c r="B5412" s="268"/>
      <c r="C5412" s="268"/>
      <c r="D5412" s="268"/>
      <c r="E5412" s="268"/>
      <c r="F5412" s="268"/>
      <c r="G5412" s="271"/>
      <c r="H5412" s="268"/>
      <c r="K5412" s="270"/>
      <c r="L5412" s="270"/>
      <c r="M5412" s="270"/>
      <c r="N5412" s="270"/>
      <c r="O5412" s="268"/>
      <c r="P5412" s="268"/>
      <c r="Q5412" s="268"/>
      <c r="R5412" s="268"/>
      <c r="S5412" s="268"/>
      <c r="T5412" s="268"/>
      <c r="U5412" s="268"/>
      <c r="V5412" s="268"/>
      <c r="W5412" s="268"/>
      <c r="X5412" s="268"/>
      <c r="AC5412" s="268"/>
      <c r="AE5412" s="268"/>
      <c r="AF5412" s="268"/>
      <c r="AG5412" s="268"/>
      <c r="AH5412" s="268"/>
      <c r="AI5412" s="268"/>
      <c r="AM5412" s="268"/>
    </row>
    <row r="5413" spans="1:39" x14ac:dyDescent="0.25">
      <c r="A5413" s="268"/>
      <c r="B5413" s="268"/>
      <c r="C5413" s="268"/>
      <c r="D5413" s="268"/>
      <c r="E5413" s="268"/>
      <c r="F5413" s="268"/>
      <c r="G5413" s="271"/>
      <c r="H5413" s="268"/>
      <c r="I5413" s="268"/>
      <c r="K5413" s="270"/>
      <c r="L5413" s="270"/>
      <c r="M5413" s="270"/>
      <c r="N5413" s="270"/>
      <c r="O5413" s="268"/>
      <c r="P5413" s="268"/>
      <c r="Q5413" s="268"/>
      <c r="R5413" s="268"/>
      <c r="S5413" s="268"/>
      <c r="T5413" s="268"/>
      <c r="U5413" s="268"/>
      <c r="V5413" s="268"/>
      <c r="W5413" s="268"/>
      <c r="X5413" s="268"/>
      <c r="AC5413" s="268"/>
      <c r="AE5413" s="268"/>
      <c r="AF5413" s="268"/>
      <c r="AG5413" s="268"/>
      <c r="AH5413" s="268"/>
      <c r="AI5413" s="268"/>
      <c r="AM5413" s="268"/>
    </row>
    <row r="5414" spans="1:39" x14ac:dyDescent="0.25">
      <c r="A5414" s="268"/>
      <c r="B5414" s="268"/>
      <c r="C5414" s="268"/>
      <c r="D5414" s="268"/>
      <c r="E5414" s="268"/>
      <c r="F5414" s="268"/>
      <c r="G5414" s="271"/>
      <c r="H5414" s="268"/>
      <c r="I5414" s="268"/>
      <c r="K5414" s="270"/>
      <c r="L5414" s="270"/>
      <c r="M5414" s="270"/>
      <c r="N5414" s="270"/>
      <c r="O5414" s="268"/>
      <c r="P5414" s="268"/>
      <c r="Q5414" s="268"/>
      <c r="R5414" s="268"/>
      <c r="S5414" s="268"/>
      <c r="T5414" s="268"/>
      <c r="U5414" s="268"/>
      <c r="V5414" s="268"/>
      <c r="W5414" s="268"/>
      <c r="X5414" s="268"/>
      <c r="AC5414" s="268"/>
      <c r="AE5414" s="268"/>
      <c r="AF5414" s="268"/>
      <c r="AG5414" s="268"/>
      <c r="AH5414" s="268"/>
      <c r="AI5414" s="268"/>
      <c r="AM5414" s="268"/>
    </row>
    <row r="5415" spans="1:39" x14ac:dyDescent="0.25">
      <c r="A5415" s="268"/>
      <c r="B5415" s="268"/>
      <c r="C5415" s="268"/>
      <c r="D5415" s="268"/>
      <c r="E5415" s="268"/>
      <c r="F5415" s="268"/>
      <c r="G5415" s="271"/>
      <c r="H5415" s="268"/>
      <c r="I5415" s="268"/>
      <c r="K5415" s="270"/>
      <c r="L5415" s="270"/>
      <c r="M5415" s="270"/>
      <c r="N5415" s="270"/>
      <c r="O5415" s="268"/>
      <c r="P5415" s="268"/>
      <c r="Q5415" s="268"/>
      <c r="R5415" s="268"/>
      <c r="S5415" s="268"/>
      <c r="T5415" s="268"/>
      <c r="U5415" s="268"/>
      <c r="V5415" s="268"/>
      <c r="W5415" s="268"/>
      <c r="X5415" s="268"/>
      <c r="AC5415" s="268"/>
      <c r="AE5415" s="268"/>
      <c r="AF5415" s="268"/>
      <c r="AG5415" s="268"/>
      <c r="AH5415" s="268"/>
      <c r="AI5415" s="268"/>
      <c r="AM5415" s="268"/>
    </row>
    <row r="5416" spans="1:39" x14ac:dyDescent="0.25">
      <c r="A5416" s="268"/>
      <c r="B5416" s="268"/>
      <c r="C5416" s="268"/>
      <c r="D5416" s="268"/>
      <c r="E5416" s="268"/>
      <c r="F5416" s="268"/>
      <c r="G5416" s="271"/>
      <c r="H5416" s="268"/>
      <c r="I5416" s="268"/>
      <c r="K5416" s="270"/>
      <c r="L5416" s="270"/>
      <c r="M5416" s="270"/>
      <c r="N5416" s="270"/>
      <c r="O5416" s="268"/>
      <c r="P5416" s="268"/>
      <c r="Q5416" s="268"/>
      <c r="R5416" s="268"/>
      <c r="S5416" s="268"/>
      <c r="T5416" s="268"/>
      <c r="U5416" s="268"/>
      <c r="V5416" s="268"/>
      <c r="W5416" s="268"/>
      <c r="X5416" s="268"/>
      <c r="AC5416" s="268"/>
      <c r="AE5416" s="268"/>
      <c r="AF5416" s="268"/>
      <c r="AG5416" s="268"/>
      <c r="AH5416" s="268"/>
      <c r="AI5416" s="268"/>
      <c r="AM5416" s="268"/>
    </row>
    <row r="5417" spans="1:39" x14ac:dyDescent="0.25">
      <c r="A5417" s="268"/>
      <c r="B5417" s="268"/>
      <c r="C5417" s="268"/>
      <c r="D5417" s="268"/>
      <c r="E5417" s="268"/>
      <c r="F5417" s="268"/>
      <c r="G5417" s="271"/>
      <c r="H5417" s="268"/>
      <c r="I5417" s="268"/>
      <c r="K5417" s="270"/>
      <c r="L5417" s="270"/>
      <c r="M5417" s="270"/>
      <c r="N5417" s="270"/>
      <c r="O5417" s="268"/>
      <c r="P5417" s="268"/>
      <c r="Q5417" s="268"/>
      <c r="R5417" s="268"/>
      <c r="S5417" s="268"/>
      <c r="T5417" s="268"/>
      <c r="U5417" s="268"/>
      <c r="V5417" s="268"/>
      <c r="W5417" s="268"/>
      <c r="X5417" s="268"/>
      <c r="AC5417" s="268"/>
      <c r="AE5417" s="268"/>
      <c r="AF5417" s="268"/>
      <c r="AG5417" s="268"/>
      <c r="AH5417" s="268"/>
      <c r="AI5417" s="268"/>
      <c r="AM5417" s="268"/>
    </row>
    <row r="5418" spans="1:39" x14ac:dyDescent="0.25">
      <c r="A5418" s="268"/>
      <c r="B5418" s="268"/>
      <c r="C5418" s="268"/>
      <c r="D5418" s="268"/>
      <c r="E5418" s="268"/>
      <c r="F5418" s="268"/>
      <c r="G5418" s="271"/>
      <c r="H5418" s="268"/>
      <c r="I5418" s="268"/>
      <c r="K5418" s="270"/>
      <c r="L5418" s="270"/>
      <c r="M5418" s="270"/>
      <c r="N5418" s="270"/>
      <c r="O5418" s="268"/>
      <c r="P5418" s="268"/>
      <c r="Q5418" s="268"/>
      <c r="R5418" s="268"/>
      <c r="S5418" s="268"/>
      <c r="T5418" s="268"/>
      <c r="U5418" s="268"/>
      <c r="V5418" s="268"/>
      <c r="W5418" s="268"/>
      <c r="X5418" s="268"/>
      <c r="AC5418" s="268"/>
      <c r="AE5418" s="268"/>
      <c r="AF5418" s="268"/>
      <c r="AG5418" s="268"/>
      <c r="AH5418" s="268"/>
      <c r="AI5418" s="268"/>
      <c r="AM5418" s="268"/>
    </row>
    <row r="5419" spans="1:39" x14ac:dyDescent="0.25">
      <c r="A5419" s="268"/>
      <c r="B5419" s="268"/>
      <c r="C5419" s="268"/>
      <c r="D5419" s="268"/>
      <c r="E5419" s="268"/>
      <c r="F5419" s="268"/>
      <c r="G5419" s="271"/>
      <c r="H5419" s="268"/>
      <c r="I5419" s="268"/>
      <c r="K5419" s="270"/>
      <c r="L5419" s="270"/>
      <c r="M5419" s="270"/>
      <c r="N5419" s="270"/>
      <c r="O5419" s="268"/>
      <c r="P5419" s="268"/>
      <c r="Q5419" s="268"/>
      <c r="R5419" s="268"/>
      <c r="S5419" s="268"/>
      <c r="T5419" s="268"/>
      <c r="U5419" s="268"/>
      <c r="V5419" s="268"/>
      <c r="W5419" s="268"/>
      <c r="X5419" s="268"/>
      <c r="AC5419" s="268"/>
      <c r="AE5419" s="268"/>
      <c r="AF5419" s="268"/>
      <c r="AG5419" s="268"/>
      <c r="AH5419" s="268"/>
      <c r="AI5419" s="268"/>
      <c r="AM5419" s="268"/>
    </row>
    <row r="5420" spans="1:39" x14ac:dyDescent="0.25">
      <c r="A5420" s="268"/>
      <c r="B5420" s="268"/>
      <c r="C5420" s="268"/>
      <c r="D5420" s="268"/>
      <c r="E5420" s="268"/>
      <c r="F5420" s="268"/>
      <c r="G5420" s="271"/>
      <c r="H5420" s="268"/>
      <c r="I5420" s="268"/>
      <c r="K5420" s="270"/>
      <c r="L5420" s="270"/>
      <c r="M5420" s="270"/>
      <c r="N5420" s="270"/>
      <c r="O5420" s="268"/>
      <c r="P5420" s="268"/>
      <c r="Q5420" s="268"/>
      <c r="R5420" s="268"/>
      <c r="S5420" s="268"/>
      <c r="T5420" s="268"/>
      <c r="U5420" s="268"/>
      <c r="V5420" s="268"/>
      <c r="W5420" s="268"/>
      <c r="X5420" s="268"/>
      <c r="AC5420" s="268"/>
      <c r="AE5420" s="268"/>
      <c r="AF5420" s="268"/>
      <c r="AG5420" s="268"/>
      <c r="AH5420" s="268"/>
      <c r="AI5420" s="268"/>
      <c r="AM5420" s="268"/>
    </row>
    <row r="5421" spans="1:39" x14ac:dyDescent="0.25">
      <c r="A5421" s="268"/>
      <c r="B5421" s="268"/>
      <c r="C5421" s="268"/>
      <c r="D5421" s="268"/>
      <c r="E5421" s="268"/>
      <c r="F5421" s="268"/>
      <c r="G5421" s="271"/>
      <c r="H5421" s="268"/>
      <c r="I5421" s="268"/>
      <c r="K5421" s="270"/>
      <c r="L5421" s="270"/>
      <c r="M5421" s="270"/>
      <c r="N5421" s="270"/>
      <c r="O5421" s="268"/>
      <c r="P5421" s="268"/>
      <c r="Q5421" s="268"/>
      <c r="R5421" s="268"/>
      <c r="S5421" s="268"/>
      <c r="T5421" s="268"/>
      <c r="U5421" s="268"/>
      <c r="V5421" s="268"/>
      <c r="W5421" s="268"/>
      <c r="X5421" s="268"/>
      <c r="AC5421" s="268"/>
      <c r="AE5421" s="268"/>
      <c r="AF5421" s="268"/>
      <c r="AG5421" s="268"/>
      <c r="AH5421" s="268"/>
      <c r="AI5421" s="268"/>
      <c r="AM5421" s="268"/>
    </row>
    <row r="5422" spans="1:39" x14ac:dyDescent="0.25">
      <c r="A5422" s="268"/>
      <c r="B5422" s="268"/>
      <c r="C5422" s="268"/>
      <c r="D5422" s="268"/>
      <c r="E5422" s="268"/>
      <c r="F5422" s="268"/>
      <c r="G5422" s="271"/>
      <c r="H5422" s="268"/>
      <c r="I5422" s="268"/>
      <c r="K5422" s="270"/>
      <c r="L5422" s="270"/>
      <c r="M5422" s="270"/>
      <c r="N5422" s="270"/>
      <c r="O5422" s="268"/>
      <c r="P5422" s="268"/>
      <c r="Q5422" s="268"/>
      <c r="R5422" s="268"/>
      <c r="S5422" s="268"/>
      <c r="T5422" s="268"/>
      <c r="U5422" s="268"/>
      <c r="V5422" s="268"/>
      <c r="W5422" s="268"/>
      <c r="X5422" s="268"/>
      <c r="AC5422" s="268"/>
      <c r="AE5422" s="268"/>
      <c r="AF5422" s="268"/>
      <c r="AG5422" s="268"/>
      <c r="AH5422" s="268"/>
      <c r="AI5422" s="268"/>
      <c r="AM5422" s="268"/>
    </row>
    <row r="5423" spans="1:39" x14ac:dyDescent="0.25">
      <c r="A5423" s="268"/>
      <c r="B5423" s="268"/>
      <c r="C5423" s="268"/>
      <c r="D5423" s="268"/>
      <c r="E5423" s="268"/>
      <c r="F5423" s="268"/>
      <c r="G5423" s="271"/>
      <c r="H5423" s="268"/>
      <c r="I5423" s="268"/>
      <c r="K5423" s="270"/>
      <c r="L5423" s="270"/>
      <c r="M5423" s="270"/>
      <c r="N5423" s="270"/>
      <c r="O5423" s="268"/>
      <c r="P5423" s="268"/>
      <c r="Q5423" s="268"/>
      <c r="R5423" s="268"/>
      <c r="S5423" s="268"/>
      <c r="T5423" s="268"/>
      <c r="U5423" s="268"/>
      <c r="V5423" s="268"/>
      <c r="W5423" s="268"/>
      <c r="X5423" s="268"/>
      <c r="AC5423" s="268"/>
      <c r="AE5423" s="268"/>
      <c r="AF5423" s="268"/>
      <c r="AG5423" s="268"/>
      <c r="AH5423" s="268"/>
      <c r="AI5423" s="268"/>
      <c r="AM5423" s="268"/>
    </row>
    <row r="5424" spans="1:39" x14ac:dyDescent="0.25">
      <c r="A5424" s="268"/>
      <c r="B5424" s="268"/>
      <c r="C5424" s="268"/>
      <c r="D5424" s="268"/>
      <c r="E5424" s="268"/>
      <c r="F5424" s="268"/>
      <c r="G5424" s="271"/>
      <c r="H5424" s="268"/>
      <c r="I5424" s="268"/>
      <c r="K5424" s="270"/>
      <c r="L5424" s="270"/>
      <c r="M5424" s="270"/>
      <c r="N5424" s="270"/>
      <c r="O5424" s="268"/>
      <c r="P5424" s="268"/>
      <c r="Q5424" s="268"/>
      <c r="R5424" s="268"/>
      <c r="S5424" s="268"/>
      <c r="T5424" s="268"/>
      <c r="U5424" s="268"/>
      <c r="V5424" s="268"/>
      <c r="W5424" s="268"/>
      <c r="X5424" s="268"/>
      <c r="AC5424" s="268"/>
      <c r="AE5424" s="268"/>
      <c r="AF5424" s="268"/>
      <c r="AG5424" s="268"/>
      <c r="AH5424" s="268"/>
      <c r="AI5424" s="268"/>
      <c r="AM5424" s="268"/>
    </row>
    <row r="5425" spans="1:39" x14ac:dyDescent="0.25">
      <c r="A5425" s="268"/>
      <c r="B5425" s="268"/>
      <c r="C5425" s="268"/>
      <c r="D5425" s="268"/>
      <c r="E5425" s="268"/>
      <c r="F5425" s="268"/>
      <c r="G5425" s="271"/>
      <c r="H5425" s="268"/>
      <c r="K5425" s="270"/>
      <c r="L5425" s="270"/>
      <c r="M5425" s="270"/>
      <c r="N5425" s="270"/>
      <c r="O5425" s="268"/>
      <c r="P5425" s="268"/>
      <c r="Q5425" s="268"/>
      <c r="R5425" s="268"/>
      <c r="S5425" s="268"/>
      <c r="T5425" s="268"/>
      <c r="U5425" s="268"/>
      <c r="V5425" s="268"/>
      <c r="W5425" s="268"/>
      <c r="X5425" s="268"/>
      <c r="AC5425" s="268"/>
      <c r="AE5425" s="268"/>
      <c r="AF5425" s="268"/>
      <c r="AG5425" s="268"/>
      <c r="AH5425" s="268"/>
      <c r="AI5425" s="268"/>
      <c r="AM5425" s="268"/>
    </row>
    <row r="5426" spans="1:39" x14ac:dyDescent="0.25">
      <c r="A5426" s="268"/>
      <c r="B5426" s="268"/>
      <c r="C5426" s="268"/>
      <c r="D5426" s="268"/>
      <c r="E5426" s="268"/>
      <c r="F5426" s="268"/>
      <c r="G5426" s="271"/>
      <c r="H5426" s="268"/>
      <c r="I5426" s="268"/>
      <c r="K5426" s="270"/>
      <c r="L5426" s="270"/>
      <c r="M5426" s="270"/>
      <c r="N5426" s="270"/>
      <c r="O5426" s="268"/>
      <c r="P5426" s="268"/>
      <c r="Q5426" s="268"/>
      <c r="R5426" s="268"/>
      <c r="S5426" s="268"/>
      <c r="T5426" s="268"/>
      <c r="U5426" s="268"/>
      <c r="V5426" s="268"/>
      <c r="W5426" s="268"/>
      <c r="X5426" s="268"/>
      <c r="AC5426" s="268"/>
      <c r="AE5426" s="268"/>
      <c r="AF5426" s="268"/>
      <c r="AG5426" s="268"/>
      <c r="AH5426" s="268"/>
      <c r="AI5426" s="268"/>
      <c r="AM5426" s="268"/>
    </row>
    <row r="5427" spans="1:39" x14ac:dyDescent="0.25">
      <c r="A5427" s="268"/>
      <c r="B5427" s="268"/>
      <c r="C5427" s="268"/>
      <c r="D5427" s="268"/>
      <c r="E5427" s="268"/>
      <c r="F5427" s="268"/>
      <c r="G5427" s="271"/>
      <c r="H5427" s="268"/>
      <c r="I5427" s="268"/>
      <c r="K5427" s="270"/>
      <c r="L5427" s="270"/>
      <c r="M5427" s="270"/>
      <c r="N5427" s="270"/>
      <c r="O5427" s="268"/>
      <c r="P5427" s="268"/>
      <c r="Q5427" s="268"/>
      <c r="R5427" s="268"/>
      <c r="S5427" s="268"/>
      <c r="T5427" s="268"/>
      <c r="U5427" s="268"/>
      <c r="V5427" s="268"/>
      <c r="W5427" s="268"/>
      <c r="X5427" s="268"/>
      <c r="AC5427" s="268"/>
      <c r="AE5427" s="268"/>
      <c r="AF5427" s="268"/>
      <c r="AG5427" s="268"/>
      <c r="AH5427" s="268"/>
      <c r="AI5427" s="268"/>
      <c r="AM5427" s="268"/>
    </row>
    <row r="5428" spans="1:39" x14ac:dyDescent="0.25">
      <c r="A5428" s="268"/>
      <c r="B5428" s="268"/>
      <c r="C5428" s="268"/>
      <c r="D5428" s="268"/>
      <c r="E5428" s="268"/>
      <c r="F5428" s="268"/>
      <c r="G5428" s="271"/>
      <c r="H5428" s="268"/>
      <c r="I5428" s="268"/>
      <c r="K5428" s="270"/>
      <c r="L5428" s="270"/>
      <c r="M5428" s="270"/>
      <c r="N5428" s="270"/>
      <c r="O5428" s="268"/>
      <c r="P5428" s="268"/>
      <c r="Q5428" s="268"/>
      <c r="R5428" s="268"/>
      <c r="S5428" s="268"/>
      <c r="T5428" s="268"/>
      <c r="U5428" s="268"/>
      <c r="V5428" s="268"/>
      <c r="W5428" s="268"/>
      <c r="X5428" s="268"/>
      <c r="AC5428" s="268"/>
      <c r="AE5428" s="268"/>
      <c r="AF5428" s="268"/>
      <c r="AG5428" s="268"/>
      <c r="AH5428" s="268"/>
      <c r="AI5428" s="268"/>
      <c r="AM5428" s="268"/>
    </row>
    <row r="5429" spans="1:39" x14ac:dyDescent="0.25">
      <c r="A5429" s="268"/>
      <c r="B5429" s="268"/>
      <c r="C5429" s="268"/>
      <c r="D5429" s="268"/>
      <c r="E5429" s="268"/>
      <c r="F5429" s="268"/>
      <c r="G5429" s="271"/>
      <c r="H5429" s="268"/>
      <c r="I5429" s="268"/>
      <c r="K5429" s="270"/>
      <c r="L5429" s="270"/>
      <c r="M5429" s="270"/>
      <c r="N5429" s="270"/>
      <c r="O5429" s="268"/>
      <c r="P5429" s="268"/>
      <c r="Q5429" s="268"/>
      <c r="R5429" s="268"/>
      <c r="S5429" s="268"/>
      <c r="T5429" s="268"/>
      <c r="U5429" s="268"/>
      <c r="V5429" s="268"/>
      <c r="W5429" s="268"/>
      <c r="X5429" s="268"/>
      <c r="AC5429" s="268"/>
      <c r="AE5429" s="268"/>
      <c r="AF5429" s="268"/>
      <c r="AG5429" s="268"/>
      <c r="AH5429" s="268"/>
      <c r="AI5429" s="268"/>
      <c r="AM5429" s="268"/>
    </row>
    <row r="5430" spans="1:39" x14ac:dyDescent="0.25">
      <c r="A5430" s="268"/>
      <c r="B5430" s="268"/>
      <c r="C5430" s="268"/>
      <c r="D5430" s="268"/>
      <c r="E5430" s="268"/>
      <c r="F5430" s="268"/>
      <c r="G5430" s="271"/>
      <c r="H5430" s="268"/>
      <c r="K5430" s="270"/>
      <c r="L5430" s="270"/>
      <c r="M5430" s="270"/>
      <c r="N5430" s="270"/>
      <c r="O5430" s="268"/>
      <c r="P5430" s="268"/>
      <c r="Q5430" s="268"/>
      <c r="R5430" s="268"/>
      <c r="S5430" s="268"/>
      <c r="T5430" s="268"/>
      <c r="U5430" s="268"/>
      <c r="V5430" s="268"/>
      <c r="W5430" s="268"/>
      <c r="X5430" s="268"/>
      <c r="AC5430" s="268"/>
      <c r="AE5430" s="268"/>
      <c r="AF5430" s="268"/>
      <c r="AG5430" s="268"/>
      <c r="AH5430" s="268"/>
      <c r="AI5430" s="268"/>
      <c r="AM5430" s="268"/>
    </row>
    <row r="5431" spans="1:39" x14ac:dyDescent="0.25">
      <c r="A5431" s="268"/>
      <c r="B5431" s="268"/>
      <c r="C5431" s="268"/>
      <c r="D5431" s="268"/>
      <c r="E5431" s="268"/>
      <c r="F5431" s="268"/>
      <c r="G5431" s="271"/>
      <c r="H5431" s="268"/>
      <c r="I5431" s="268"/>
      <c r="K5431" s="270"/>
      <c r="L5431" s="270"/>
      <c r="M5431" s="270"/>
      <c r="N5431" s="270"/>
      <c r="O5431" s="268"/>
      <c r="P5431" s="268"/>
      <c r="Q5431" s="268"/>
      <c r="R5431" s="268"/>
      <c r="S5431" s="268"/>
      <c r="T5431" s="268"/>
      <c r="U5431" s="268"/>
      <c r="V5431" s="268"/>
      <c r="W5431" s="268"/>
      <c r="X5431" s="268"/>
      <c r="AC5431" s="268"/>
      <c r="AE5431" s="268"/>
      <c r="AF5431" s="268"/>
      <c r="AG5431" s="268"/>
      <c r="AH5431" s="268"/>
      <c r="AI5431" s="268"/>
      <c r="AM5431" s="268"/>
    </row>
    <row r="5432" spans="1:39" x14ac:dyDescent="0.25">
      <c r="A5432" s="268"/>
      <c r="B5432" s="268"/>
      <c r="C5432" s="268"/>
      <c r="D5432" s="268"/>
      <c r="E5432" s="268"/>
      <c r="F5432" s="268"/>
      <c r="G5432" s="271"/>
      <c r="H5432" s="268"/>
      <c r="I5432" s="268"/>
      <c r="K5432" s="270"/>
      <c r="L5432" s="270"/>
      <c r="M5432" s="270"/>
      <c r="N5432" s="270"/>
      <c r="O5432" s="268"/>
      <c r="P5432" s="268"/>
      <c r="Q5432" s="268"/>
      <c r="R5432" s="268"/>
      <c r="S5432" s="268"/>
      <c r="T5432" s="268"/>
      <c r="U5432" s="268"/>
      <c r="V5432" s="268"/>
      <c r="W5432" s="268"/>
      <c r="X5432" s="268"/>
      <c r="AC5432" s="268"/>
      <c r="AE5432" s="268"/>
      <c r="AF5432" s="268"/>
      <c r="AG5432" s="268"/>
      <c r="AH5432" s="268"/>
      <c r="AI5432" s="268"/>
      <c r="AM5432" s="268"/>
    </row>
    <row r="5433" spans="1:39" x14ac:dyDescent="0.25">
      <c r="A5433" s="268"/>
      <c r="B5433" s="268"/>
      <c r="C5433" s="268"/>
      <c r="D5433" s="268"/>
      <c r="E5433" s="268"/>
      <c r="F5433" s="268"/>
      <c r="G5433" s="271"/>
      <c r="H5433" s="268"/>
      <c r="I5433" s="268"/>
      <c r="K5433" s="270"/>
      <c r="L5433" s="270"/>
      <c r="M5433" s="270"/>
      <c r="N5433" s="270"/>
      <c r="O5433" s="268"/>
      <c r="P5433" s="268"/>
      <c r="Q5433" s="268"/>
      <c r="R5433" s="268"/>
      <c r="S5433" s="268"/>
      <c r="T5433" s="268"/>
      <c r="U5433" s="268"/>
      <c r="V5433" s="268"/>
      <c r="W5433" s="268"/>
      <c r="X5433" s="268"/>
      <c r="AC5433" s="268"/>
      <c r="AE5433" s="268"/>
      <c r="AF5433" s="268"/>
      <c r="AG5433" s="268"/>
      <c r="AH5433" s="268"/>
      <c r="AI5433" s="268"/>
      <c r="AM5433" s="268"/>
    </row>
    <row r="5434" spans="1:39" x14ac:dyDescent="0.25">
      <c r="A5434" s="268"/>
      <c r="B5434" s="268"/>
      <c r="C5434" s="268"/>
      <c r="D5434" s="268"/>
      <c r="E5434" s="268"/>
      <c r="F5434" s="268"/>
      <c r="G5434" s="271"/>
      <c r="H5434" s="268"/>
      <c r="I5434" s="268"/>
      <c r="K5434" s="270"/>
      <c r="L5434" s="270"/>
      <c r="M5434" s="270"/>
      <c r="N5434" s="270"/>
      <c r="O5434" s="268"/>
      <c r="P5434" s="268"/>
      <c r="Q5434" s="268"/>
      <c r="R5434" s="268"/>
      <c r="S5434" s="268"/>
      <c r="T5434" s="268"/>
      <c r="U5434" s="268"/>
      <c r="V5434" s="268"/>
      <c r="W5434" s="268"/>
      <c r="X5434" s="268"/>
      <c r="AC5434" s="268"/>
      <c r="AE5434" s="268"/>
      <c r="AF5434" s="268"/>
      <c r="AG5434" s="268"/>
      <c r="AH5434" s="268"/>
      <c r="AI5434" s="268"/>
      <c r="AM5434" s="268"/>
    </row>
    <row r="5435" spans="1:39" x14ac:dyDescent="0.25">
      <c r="A5435" s="268"/>
      <c r="B5435" s="268"/>
      <c r="C5435" s="268"/>
      <c r="D5435" s="268"/>
      <c r="E5435" s="268"/>
      <c r="F5435" s="268"/>
      <c r="G5435" s="271"/>
      <c r="H5435" s="268"/>
      <c r="I5435" s="268"/>
      <c r="K5435" s="270"/>
      <c r="L5435" s="270"/>
      <c r="M5435" s="270"/>
      <c r="N5435" s="270"/>
      <c r="O5435" s="268"/>
      <c r="P5435" s="268"/>
      <c r="Q5435" s="268"/>
      <c r="R5435" s="268"/>
      <c r="S5435" s="268"/>
      <c r="T5435" s="268"/>
      <c r="U5435" s="268"/>
      <c r="V5435" s="268"/>
      <c r="W5435" s="268"/>
      <c r="X5435" s="268"/>
      <c r="AC5435" s="268"/>
      <c r="AE5435" s="268"/>
      <c r="AF5435" s="268"/>
      <c r="AG5435" s="268"/>
      <c r="AH5435" s="268"/>
      <c r="AI5435" s="268"/>
      <c r="AM5435" s="268"/>
    </row>
    <row r="5436" spans="1:39" x14ac:dyDescent="0.25">
      <c r="A5436" s="268"/>
      <c r="B5436" s="268"/>
      <c r="C5436" s="268"/>
      <c r="D5436" s="268"/>
      <c r="E5436" s="268"/>
      <c r="F5436" s="268"/>
      <c r="G5436" s="271"/>
      <c r="H5436" s="268"/>
      <c r="I5436" s="268"/>
      <c r="K5436" s="270"/>
      <c r="L5436" s="270"/>
      <c r="M5436" s="270"/>
      <c r="N5436" s="270"/>
      <c r="O5436" s="268"/>
      <c r="P5436" s="268"/>
      <c r="Q5436" s="268"/>
      <c r="R5436" s="268"/>
      <c r="S5436" s="268"/>
      <c r="T5436" s="268"/>
      <c r="U5436" s="268"/>
      <c r="V5436" s="268"/>
      <c r="W5436" s="268"/>
      <c r="X5436" s="268"/>
      <c r="AC5436" s="268"/>
      <c r="AE5436" s="268"/>
      <c r="AF5436" s="268"/>
      <c r="AG5436" s="268"/>
      <c r="AH5436" s="268"/>
      <c r="AI5436" s="268"/>
      <c r="AM5436" s="268"/>
    </row>
    <row r="5437" spans="1:39" x14ac:dyDescent="0.25">
      <c r="A5437" s="268"/>
      <c r="B5437" s="268"/>
      <c r="C5437" s="268"/>
      <c r="D5437" s="268"/>
      <c r="E5437" s="268"/>
      <c r="F5437" s="268"/>
      <c r="G5437" s="271"/>
      <c r="H5437" s="268"/>
      <c r="I5437" s="268"/>
      <c r="K5437" s="270"/>
      <c r="L5437" s="270"/>
      <c r="M5437" s="270"/>
      <c r="N5437" s="270"/>
      <c r="O5437" s="268"/>
      <c r="P5437" s="268"/>
      <c r="Q5437" s="268"/>
      <c r="R5437" s="268"/>
      <c r="S5437" s="268"/>
      <c r="T5437" s="268"/>
      <c r="U5437" s="268"/>
      <c r="V5437" s="268"/>
      <c r="W5437" s="268"/>
      <c r="X5437" s="268"/>
      <c r="AC5437" s="268"/>
      <c r="AE5437" s="268"/>
      <c r="AF5437" s="268"/>
      <c r="AG5437" s="268"/>
      <c r="AH5437" s="268"/>
      <c r="AI5437" s="268"/>
      <c r="AM5437" s="268"/>
    </row>
    <row r="5438" spans="1:39" x14ac:dyDescent="0.25">
      <c r="A5438" s="268"/>
      <c r="B5438" s="268"/>
      <c r="C5438" s="268"/>
      <c r="D5438" s="268"/>
      <c r="E5438" s="268"/>
      <c r="F5438" s="268"/>
      <c r="G5438" s="271"/>
      <c r="H5438" s="268"/>
      <c r="I5438" s="268"/>
      <c r="K5438" s="270"/>
      <c r="L5438" s="270"/>
      <c r="M5438" s="270"/>
      <c r="N5438" s="270"/>
      <c r="O5438" s="268"/>
      <c r="P5438" s="268"/>
      <c r="Q5438" s="268"/>
      <c r="R5438" s="268"/>
      <c r="S5438" s="268"/>
      <c r="T5438" s="268"/>
      <c r="U5438" s="268"/>
      <c r="V5438" s="268"/>
      <c r="W5438" s="268"/>
      <c r="X5438" s="268"/>
      <c r="AC5438" s="268"/>
      <c r="AE5438" s="268"/>
      <c r="AF5438" s="268"/>
      <c r="AG5438" s="268"/>
      <c r="AH5438" s="268"/>
      <c r="AI5438" s="268"/>
      <c r="AM5438" s="268"/>
    </row>
    <row r="5439" spans="1:39" x14ac:dyDescent="0.25">
      <c r="A5439" s="268"/>
      <c r="B5439" s="268"/>
      <c r="C5439" s="268"/>
      <c r="D5439" s="268"/>
      <c r="E5439" s="268"/>
      <c r="F5439" s="268"/>
      <c r="G5439" s="271"/>
      <c r="H5439" s="268"/>
      <c r="I5439" s="268"/>
      <c r="K5439" s="270"/>
      <c r="L5439" s="270"/>
      <c r="M5439" s="270"/>
      <c r="N5439" s="270"/>
      <c r="O5439" s="268"/>
      <c r="P5439" s="268"/>
      <c r="Q5439" s="268"/>
      <c r="R5439" s="268"/>
      <c r="S5439" s="268"/>
      <c r="T5439" s="268"/>
      <c r="U5439" s="268"/>
      <c r="V5439" s="268"/>
      <c r="W5439" s="268"/>
      <c r="X5439" s="268"/>
      <c r="AC5439" s="268"/>
      <c r="AE5439" s="268"/>
      <c r="AF5439" s="268"/>
      <c r="AG5439" s="268"/>
      <c r="AH5439" s="268"/>
      <c r="AI5439" s="268"/>
      <c r="AM5439" s="268"/>
    </row>
    <row r="5440" spans="1:39" x14ac:dyDescent="0.25">
      <c r="A5440" s="268"/>
      <c r="B5440" s="268"/>
      <c r="C5440" s="268"/>
      <c r="D5440" s="268"/>
      <c r="E5440" s="268"/>
      <c r="F5440" s="268"/>
      <c r="G5440" s="271"/>
      <c r="H5440" s="268"/>
      <c r="I5440" s="268"/>
      <c r="K5440" s="270"/>
      <c r="L5440" s="270"/>
      <c r="M5440" s="270"/>
      <c r="N5440" s="270"/>
      <c r="O5440" s="268"/>
      <c r="P5440" s="268"/>
      <c r="Q5440" s="268"/>
      <c r="R5440" s="268"/>
      <c r="S5440" s="268"/>
      <c r="T5440" s="268"/>
      <c r="U5440" s="268"/>
      <c r="V5440" s="268"/>
      <c r="W5440" s="268"/>
      <c r="X5440" s="268"/>
      <c r="AC5440" s="268"/>
      <c r="AE5440" s="268"/>
      <c r="AF5440" s="268"/>
      <c r="AG5440" s="268"/>
      <c r="AH5440" s="268"/>
      <c r="AI5440" s="268"/>
      <c r="AM5440" s="268"/>
    </row>
    <row r="5441" spans="1:39" x14ac:dyDescent="0.25">
      <c r="A5441" s="268"/>
      <c r="B5441" s="268"/>
      <c r="C5441" s="268"/>
      <c r="D5441" s="268"/>
      <c r="E5441" s="268"/>
      <c r="F5441" s="268"/>
      <c r="G5441" s="271"/>
      <c r="H5441" s="268"/>
      <c r="I5441" s="268"/>
      <c r="K5441" s="270"/>
      <c r="L5441" s="270"/>
      <c r="M5441" s="270"/>
      <c r="N5441" s="270"/>
      <c r="O5441" s="268"/>
      <c r="P5441" s="268"/>
      <c r="Q5441" s="268"/>
      <c r="R5441" s="268"/>
      <c r="S5441" s="268"/>
      <c r="T5441" s="268"/>
      <c r="U5441" s="268"/>
      <c r="V5441" s="268"/>
      <c r="W5441" s="268"/>
      <c r="X5441" s="268"/>
      <c r="AC5441" s="268"/>
      <c r="AE5441" s="268"/>
      <c r="AF5441" s="268"/>
      <c r="AG5441" s="268"/>
      <c r="AH5441" s="268"/>
      <c r="AI5441" s="268"/>
      <c r="AM5441" s="268"/>
    </row>
    <row r="5442" spans="1:39" x14ac:dyDescent="0.25">
      <c r="A5442" s="268"/>
      <c r="B5442" s="268"/>
      <c r="C5442" s="268"/>
      <c r="D5442" s="268"/>
      <c r="E5442" s="268"/>
      <c r="F5442" s="268"/>
      <c r="G5442" s="271"/>
      <c r="H5442" s="268"/>
      <c r="I5442" s="268"/>
      <c r="K5442" s="270"/>
      <c r="L5442" s="270"/>
      <c r="M5442" s="270"/>
      <c r="N5442" s="270"/>
      <c r="O5442" s="268"/>
      <c r="P5442" s="268"/>
      <c r="Q5442" s="268"/>
      <c r="R5442" s="268"/>
      <c r="S5442" s="268"/>
      <c r="T5442" s="268"/>
      <c r="U5442" s="268"/>
      <c r="V5442" s="268"/>
      <c r="W5442" s="268"/>
      <c r="X5442" s="268"/>
      <c r="AC5442" s="268"/>
      <c r="AE5442" s="268"/>
      <c r="AF5442" s="268"/>
      <c r="AG5442" s="268"/>
      <c r="AH5442" s="268"/>
      <c r="AI5442" s="268"/>
      <c r="AM5442" s="268"/>
    </row>
    <row r="5443" spans="1:39" x14ac:dyDescent="0.25">
      <c r="A5443" s="268"/>
      <c r="B5443" s="268"/>
      <c r="C5443" s="268"/>
      <c r="D5443" s="268"/>
      <c r="E5443" s="268"/>
      <c r="F5443" s="268"/>
      <c r="G5443" s="271"/>
      <c r="H5443" s="268"/>
      <c r="I5443" s="268"/>
      <c r="K5443" s="270"/>
      <c r="L5443" s="270"/>
      <c r="M5443" s="270"/>
      <c r="N5443" s="270"/>
      <c r="O5443" s="268"/>
      <c r="P5443" s="268"/>
      <c r="Q5443" s="268"/>
      <c r="R5443" s="268"/>
      <c r="S5443" s="268"/>
      <c r="T5443" s="268"/>
      <c r="U5443" s="268"/>
      <c r="V5443" s="268"/>
      <c r="W5443" s="268"/>
      <c r="X5443" s="268"/>
      <c r="AC5443" s="268"/>
      <c r="AE5443" s="268"/>
      <c r="AF5443" s="268"/>
      <c r="AG5443" s="268"/>
      <c r="AH5443" s="268"/>
      <c r="AI5443" s="268"/>
      <c r="AM5443" s="268"/>
    </row>
    <row r="5444" spans="1:39" x14ac:dyDescent="0.25">
      <c r="A5444" s="268"/>
      <c r="B5444" s="268"/>
      <c r="C5444" s="268"/>
      <c r="D5444" s="268"/>
      <c r="E5444" s="268"/>
      <c r="F5444" s="268"/>
      <c r="G5444" s="271"/>
      <c r="H5444" s="268"/>
      <c r="I5444" s="268"/>
      <c r="K5444" s="270"/>
      <c r="L5444" s="270"/>
      <c r="M5444" s="270"/>
      <c r="N5444" s="270"/>
      <c r="O5444" s="268"/>
      <c r="P5444" s="268"/>
      <c r="Q5444" s="268"/>
      <c r="R5444" s="268"/>
      <c r="S5444" s="268"/>
      <c r="T5444" s="268"/>
      <c r="U5444" s="268"/>
      <c r="V5444" s="268"/>
      <c r="W5444" s="268"/>
      <c r="X5444" s="268"/>
      <c r="AC5444" s="268"/>
      <c r="AE5444" s="268"/>
      <c r="AF5444" s="268"/>
      <c r="AG5444" s="268"/>
      <c r="AH5444" s="268"/>
      <c r="AI5444" s="268"/>
      <c r="AM5444" s="268"/>
    </row>
    <row r="5445" spans="1:39" x14ac:dyDescent="0.25">
      <c r="A5445" s="268"/>
      <c r="B5445" s="268"/>
      <c r="C5445" s="268"/>
      <c r="D5445" s="268"/>
      <c r="E5445" s="268"/>
      <c r="F5445" s="268"/>
      <c r="G5445" s="271"/>
      <c r="H5445" s="268"/>
      <c r="I5445" s="268"/>
      <c r="K5445" s="270"/>
      <c r="L5445" s="270"/>
      <c r="M5445" s="270"/>
      <c r="N5445" s="270"/>
      <c r="O5445" s="268"/>
      <c r="P5445" s="268"/>
      <c r="Q5445" s="268"/>
      <c r="R5445" s="268"/>
      <c r="S5445" s="268"/>
      <c r="T5445" s="268"/>
      <c r="U5445" s="268"/>
      <c r="V5445" s="268"/>
      <c r="W5445" s="268"/>
      <c r="X5445" s="268"/>
      <c r="AC5445" s="268"/>
      <c r="AE5445" s="268"/>
      <c r="AF5445" s="268"/>
      <c r="AG5445" s="268"/>
      <c r="AH5445" s="268"/>
      <c r="AI5445" s="268"/>
      <c r="AM5445" s="268"/>
    </row>
    <row r="5446" spans="1:39" x14ac:dyDescent="0.25">
      <c r="A5446" s="268"/>
      <c r="B5446" s="268"/>
      <c r="C5446" s="268"/>
      <c r="D5446" s="268"/>
      <c r="E5446" s="268"/>
      <c r="F5446" s="268"/>
      <c r="G5446" s="271"/>
      <c r="H5446" s="268"/>
      <c r="I5446" s="268"/>
      <c r="K5446" s="270"/>
      <c r="L5446" s="270"/>
      <c r="M5446" s="270"/>
      <c r="N5446" s="270"/>
      <c r="O5446" s="268"/>
      <c r="P5446" s="268"/>
      <c r="Q5446" s="268"/>
      <c r="R5446" s="268"/>
      <c r="S5446" s="268"/>
      <c r="T5446" s="268"/>
      <c r="U5446" s="268"/>
      <c r="V5446" s="268"/>
      <c r="W5446" s="268"/>
      <c r="X5446" s="268"/>
      <c r="AC5446" s="268"/>
      <c r="AE5446" s="268"/>
      <c r="AF5446" s="268"/>
      <c r="AG5446" s="268"/>
      <c r="AH5446" s="268"/>
      <c r="AI5446" s="268"/>
      <c r="AM5446" s="268"/>
    </row>
    <row r="5447" spans="1:39" x14ac:dyDescent="0.25">
      <c r="A5447" s="268"/>
      <c r="B5447" s="268"/>
      <c r="C5447" s="268"/>
      <c r="D5447" s="268"/>
      <c r="E5447" s="268"/>
      <c r="F5447" s="268"/>
      <c r="G5447" s="271"/>
      <c r="H5447" s="268"/>
      <c r="I5447" s="268"/>
      <c r="K5447" s="270"/>
      <c r="L5447" s="270"/>
      <c r="M5447" s="270"/>
      <c r="N5447" s="270"/>
      <c r="O5447" s="268"/>
      <c r="P5447" s="268"/>
      <c r="Q5447" s="268"/>
      <c r="R5447" s="268"/>
      <c r="S5447" s="268"/>
      <c r="T5447" s="268"/>
      <c r="U5447" s="268"/>
      <c r="V5447" s="268"/>
      <c r="W5447" s="268"/>
      <c r="X5447" s="268"/>
      <c r="AC5447" s="268"/>
      <c r="AE5447" s="268"/>
      <c r="AF5447" s="268"/>
      <c r="AG5447" s="268"/>
      <c r="AH5447" s="268"/>
      <c r="AI5447" s="268"/>
      <c r="AM5447" s="268"/>
    </row>
    <row r="5448" spans="1:39" x14ac:dyDescent="0.25">
      <c r="A5448" s="268"/>
      <c r="B5448" s="268"/>
      <c r="C5448" s="268"/>
      <c r="D5448" s="268"/>
      <c r="E5448" s="268"/>
      <c r="F5448" s="268"/>
      <c r="G5448" s="271"/>
      <c r="H5448" s="268"/>
      <c r="I5448" s="268"/>
      <c r="K5448" s="270"/>
      <c r="L5448" s="270"/>
      <c r="M5448" s="270"/>
      <c r="N5448" s="270"/>
      <c r="O5448" s="268"/>
      <c r="P5448" s="268"/>
      <c r="Q5448" s="268"/>
      <c r="R5448" s="268"/>
      <c r="S5448" s="268"/>
      <c r="T5448" s="268"/>
      <c r="U5448" s="268"/>
      <c r="V5448" s="268"/>
      <c r="W5448" s="268"/>
      <c r="X5448" s="268"/>
      <c r="AC5448" s="268"/>
      <c r="AE5448" s="268"/>
      <c r="AF5448" s="268"/>
      <c r="AG5448" s="268"/>
      <c r="AH5448" s="268"/>
      <c r="AI5448" s="268"/>
      <c r="AM5448" s="268"/>
    </row>
    <row r="5449" spans="1:39" x14ac:dyDescent="0.25">
      <c r="A5449" s="268"/>
      <c r="B5449" s="268"/>
      <c r="C5449" s="268"/>
      <c r="D5449" s="268"/>
      <c r="E5449" s="268"/>
      <c r="F5449" s="268"/>
      <c r="G5449" s="271"/>
      <c r="H5449" s="268"/>
      <c r="I5449" s="268"/>
      <c r="K5449" s="270"/>
      <c r="L5449" s="270"/>
      <c r="M5449" s="270"/>
      <c r="N5449" s="270"/>
      <c r="O5449" s="268"/>
      <c r="P5449" s="268"/>
      <c r="Q5449" s="268"/>
      <c r="R5449" s="268"/>
      <c r="S5449" s="268"/>
      <c r="T5449" s="268"/>
      <c r="U5449" s="268"/>
      <c r="V5449" s="268"/>
      <c r="W5449" s="268"/>
      <c r="X5449" s="268"/>
      <c r="AC5449" s="268"/>
      <c r="AE5449" s="268"/>
      <c r="AF5449" s="268"/>
      <c r="AG5449" s="268"/>
      <c r="AH5449" s="268"/>
      <c r="AI5449" s="268"/>
      <c r="AM5449" s="268"/>
    </row>
    <row r="5450" spans="1:39" x14ac:dyDescent="0.25">
      <c r="A5450" s="268"/>
      <c r="B5450" s="268"/>
      <c r="C5450" s="268"/>
      <c r="D5450" s="268"/>
      <c r="E5450" s="268"/>
      <c r="F5450" s="268"/>
      <c r="G5450" s="271"/>
      <c r="H5450" s="268"/>
      <c r="K5450" s="270"/>
      <c r="L5450" s="270"/>
      <c r="M5450" s="270"/>
      <c r="N5450" s="270"/>
      <c r="O5450" s="268"/>
      <c r="P5450" s="268"/>
      <c r="Q5450" s="268"/>
      <c r="R5450" s="268"/>
      <c r="S5450" s="268"/>
      <c r="T5450" s="268"/>
      <c r="U5450" s="268"/>
      <c r="V5450" s="268"/>
      <c r="W5450" s="268"/>
      <c r="X5450" s="268"/>
      <c r="AC5450" s="268"/>
      <c r="AE5450" s="268"/>
      <c r="AF5450" s="268"/>
      <c r="AG5450" s="268"/>
      <c r="AH5450" s="268"/>
      <c r="AI5450" s="268"/>
      <c r="AM5450" s="268"/>
    </row>
    <row r="5451" spans="1:39" x14ac:dyDescent="0.25">
      <c r="A5451" s="268"/>
      <c r="B5451" s="268"/>
      <c r="C5451" s="268"/>
      <c r="D5451" s="268"/>
      <c r="E5451" s="268"/>
      <c r="F5451" s="268"/>
      <c r="G5451" s="271"/>
      <c r="H5451" s="268"/>
      <c r="I5451" s="268"/>
      <c r="K5451" s="270"/>
      <c r="L5451" s="270"/>
      <c r="M5451" s="270"/>
      <c r="N5451" s="270"/>
      <c r="O5451" s="268"/>
      <c r="P5451" s="268"/>
      <c r="Q5451" s="268"/>
      <c r="R5451" s="268"/>
      <c r="S5451" s="268"/>
      <c r="T5451" s="268"/>
      <c r="U5451" s="268"/>
      <c r="V5451" s="268"/>
      <c r="W5451" s="268"/>
      <c r="X5451" s="268"/>
      <c r="AC5451" s="268"/>
      <c r="AE5451" s="268"/>
      <c r="AF5451" s="268"/>
      <c r="AG5451" s="268"/>
      <c r="AH5451" s="268"/>
      <c r="AI5451" s="268"/>
      <c r="AM5451" s="268"/>
    </row>
    <row r="5452" spans="1:39" x14ac:dyDescent="0.25">
      <c r="A5452" s="268"/>
      <c r="B5452" s="268"/>
      <c r="C5452" s="268"/>
      <c r="D5452" s="268"/>
      <c r="E5452" s="268"/>
      <c r="F5452" s="268"/>
      <c r="G5452" s="271"/>
      <c r="H5452" s="268"/>
      <c r="K5452" s="270"/>
      <c r="L5452" s="270"/>
      <c r="M5452" s="270"/>
      <c r="N5452" s="270"/>
      <c r="O5452" s="268"/>
      <c r="P5452" s="268"/>
      <c r="Q5452" s="268"/>
      <c r="R5452" s="268"/>
      <c r="S5452" s="268"/>
      <c r="T5452" s="268"/>
      <c r="U5452" s="268"/>
      <c r="V5452" s="268"/>
      <c r="W5452" s="268"/>
      <c r="X5452" s="268"/>
      <c r="AC5452" s="268"/>
      <c r="AE5452" s="268"/>
      <c r="AF5452" s="268"/>
      <c r="AG5452" s="268"/>
      <c r="AH5452" s="268"/>
      <c r="AI5452" s="268"/>
      <c r="AM5452" s="268"/>
    </row>
    <row r="5453" spans="1:39" x14ac:dyDescent="0.25">
      <c r="A5453" s="268"/>
      <c r="B5453" s="268"/>
      <c r="C5453" s="268"/>
      <c r="D5453" s="268"/>
      <c r="E5453" s="268"/>
      <c r="F5453" s="268"/>
      <c r="G5453" s="271"/>
      <c r="H5453" s="268"/>
      <c r="K5453" s="270"/>
      <c r="L5453" s="270"/>
      <c r="M5453" s="270"/>
      <c r="N5453" s="270"/>
      <c r="O5453" s="268"/>
      <c r="P5453" s="268"/>
      <c r="Q5453" s="268"/>
      <c r="R5453" s="268"/>
      <c r="S5453" s="268"/>
      <c r="T5453" s="268"/>
      <c r="U5453" s="268"/>
      <c r="V5453" s="268"/>
      <c r="W5453" s="268"/>
      <c r="X5453" s="268"/>
      <c r="AC5453" s="268"/>
      <c r="AE5453" s="268"/>
      <c r="AF5453" s="268"/>
      <c r="AG5453" s="268"/>
      <c r="AH5453" s="268"/>
      <c r="AI5453" s="268"/>
      <c r="AM5453" s="268"/>
    </row>
    <row r="5454" spans="1:39" x14ac:dyDescent="0.25">
      <c r="A5454" s="268"/>
      <c r="B5454" s="268"/>
      <c r="C5454" s="268"/>
      <c r="D5454" s="268"/>
      <c r="E5454" s="268"/>
      <c r="F5454" s="268"/>
      <c r="G5454" s="271"/>
      <c r="H5454" s="268"/>
      <c r="K5454" s="270"/>
      <c r="L5454" s="270"/>
      <c r="M5454" s="270"/>
      <c r="N5454" s="270"/>
      <c r="O5454" s="268"/>
      <c r="P5454" s="268"/>
      <c r="Q5454" s="268"/>
      <c r="R5454" s="268"/>
      <c r="S5454" s="268"/>
      <c r="T5454" s="268"/>
      <c r="U5454" s="268"/>
      <c r="V5454" s="268"/>
      <c r="W5454" s="268"/>
      <c r="X5454" s="268"/>
      <c r="AC5454" s="268"/>
      <c r="AE5454" s="268"/>
      <c r="AF5454" s="268"/>
      <c r="AG5454" s="268"/>
      <c r="AH5454" s="268"/>
      <c r="AI5454" s="268"/>
      <c r="AM5454" s="268"/>
    </row>
    <row r="5455" spans="1:39" x14ac:dyDescent="0.25">
      <c r="A5455" s="268"/>
      <c r="B5455" s="268"/>
      <c r="C5455" s="268"/>
      <c r="D5455" s="268"/>
      <c r="E5455" s="268"/>
      <c r="F5455" s="268"/>
      <c r="G5455" s="271"/>
      <c r="H5455" s="268"/>
      <c r="K5455" s="270"/>
      <c r="L5455" s="270"/>
      <c r="M5455" s="270"/>
      <c r="N5455" s="270"/>
      <c r="O5455" s="268"/>
      <c r="P5455" s="268"/>
      <c r="Q5455" s="268"/>
      <c r="R5455" s="268"/>
      <c r="S5455" s="268"/>
      <c r="T5455" s="268"/>
      <c r="U5455" s="268"/>
      <c r="V5455" s="268"/>
      <c r="W5455" s="268"/>
      <c r="X5455" s="268"/>
      <c r="AC5455" s="268"/>
      <c r="AE5455" s="268"/>
      <c r="AF5455" s="268"/>
      <c r="AG5455" s="268"/>
      <c r="AH5455" s="268"/>
      <c r="AI5455" s="268"/>
      <c r="AM5455" s="268"/>
    </row>
    <row r="5456" spans="1:39" x14ac:dyDescent="0.25">
      <c r="A5456" s="268"/>
      <c r="B5456" s="268"/>
      <c r="C5456" s="268"/>
      <c r="D5456" s="268"/>
      <c r="E5456" s="268"/>
      <c r="F5456" s="268"/>
      <c r="G5456" s="271"/>
      <c r="H5456" s="268"/>
      <c r="K5456" s="270"/>
      <c r="L5456" s="270"/>
      <c r="M5456" s="270"/>
      <c r="N5456" s="270"/>
      <c r="O5456" s="268"/>
      <c r="P5456" s="268"/>
      <c r="Q5456" s="268"/>
      <c r="R5456" s="268"/>
      <c r="S5456" s="268"/>
      <c r="T5456" s="268"/>
      <c r="U5456" s="268"/>
      <c r="V5456" s="268"/>
      <c r="W5456" s="268"/>
      <c r="X5456" s="268"/>
      <c r="AC5456" s="268"/>
      <c r="AE5456" s="268"/>
      <c r="AF5456" s="268"/>
      <c r="AG5456" s="268"/>
      <c r="AH5456" s="268"/>
      <c r="AI5456" s="268"/>
      <c r="AM5456" s="268"/>
    </row>
    <row r="5457" spans="1:39" x14ac:dyDescent="0.25">
      <c r="A5457" s="268"/>
      <c r="B5457" s="268"/>
      <c r="C5457" s="268"/>
      <c r="D5457" s="268"/>
      <c r="E5457" s="268"/>
      <c r="F5457" s="268"/>
      <c r="G5457" s="271"/>
      <c r="H5457" s="268"/>
      <c r="K5457" s="270"/>
      <c r="L5457" s="270"/>
      <c r="M5457" s="270"/>
      <c r="N5457" s="270"/>
      <c r="O5457" s="268"/>
      <c r="P5457" s="268"/>
      <c r="Q5457" s="268"/>
      <c r="R5457" s="268"/>
      <c r="S5457" s="268"/>
      <c r="T5457" s="268"/>
      <c r="U5457" s="268"/>
      <c r="V5457" s="268"/>
      <c r="W5457" s="268"/>
      <c r="X5457" s="268"/>
      <c r="AC5457" s="268"/>
      <c r="AE5457" s="268"/>
      <c r="AF5457" s="268"/>
      <c r="AG5457" s="268"/>
      <c r="AH5457" s="268"/>
      <c r="AI5457" s="268"/>
      <c r="AM5457" s="268"/>
    </row>
    <row r="5458" spans="1:39" x14ac:dyDescent="0.25">
      <c r="A5458" s="268"/>
      <c r="B5458" s="268"/>
      <c r="C5458" s="268"/>
      <c r="D5458" s="268"/>
      <c r="E5458" s="268"/>
      <c r="F5458" s="268"/>
      <c r="G5458" s="271"/>
      <c r="H5458" s="268"/>
      <c r="K5458" s="270"/>
      <c r="L5458" s="270"/>
      <c r="M5458" s="270"/>
      <c r="N5458" s="270"/>
      <c r="O5458" s="268"/>
      <c r="P5458" s="268"/>
      <c r="Q5458" s="268"/>
      <c r="R5458" s="268"/>
      <c r="S5458" s="268"/>
      <c r="T5458" s="268"/>
      <c r="U5458" s="268"/>
      <c r="V5458" s="268"/>
      <c r="W5458" s="268"/>
      <c r="X5458" s="268"/>
      <c r="AC5458" s="268"/>
      <c r="AE5458" s="268"/>
      <c r="AF5458" s="268"/>
      <c r="AG5458" s="268"/>
      <c r="AH5458" s="268"/>
      <c r="AI5458" s="268"/>
      <c r="AM5458" s="268"/>
    </row>
    <row r="5459" spans="1:39" x14ac:dyDescent="0.25">
      <c r="A5459" s="268"/>
      <c r="B5459" s="268"/>
      <c r="C5459" s="268"/>
      <c r="D5459" s="268"/>
      <c r="E5459" s="268"/>
      <c r="F5459" s="268"/>
      <c r="G5459" s="271"/>
      <c r="H5459" s="268"/>
      <c r="K5459" s="270"/>
      <c r="L5459" s="270"/>
      <c r="M5459" s="270"/>
      <c r="N5459" s="270"/>
      <c r="O5459" s="268"/>
      <c r="P5459" s="268"/>
      <c r="Q5459" s="268"/>
      <c r="R5459" s="268"/>
      <c r="S5459" s="268"/>
      <c r="T5459" s="268"/>
      <c r="U5459" s="268"/>
      <c r="V5459" s="268"/>
      <c r="W5459" s="268"/>
      <c r="X5459" s="268"/>
      <c r="AC5459" s="268"/>
      <c r="AE5459" s="268"/>
      <c r="AF5459" s="268"/>
      <c r="AG5459" s="268"/>
      <c r="AH5459" s="268"/>
      <c r="AI5459" s="268"/>
      <c r="AM5459" s="268"/>
    </row>
    <row r="5460" spans="1:39" x14ac:dyDescent="0.25">
      <c r="A5460" s="268"/>
      <c r="B5460" s="268"/>
      <c r="C5460" s="268"/>
      <c r="D5460" s="268"/>
      <c r="E5460" s="268"/>
      <c r="F5460" s="268"/>
      <c r="G5460" s="271"/>
      <c r="H5460" s="268"/>
      <c r="K5460" s="270"/>
      <c r="L5460" s="270"/>
      <c r="M5460" s="270"/>
      <c r="N5460" s="270"/>
      <c r="O5460" s="268"/>
      <c r="P5460" s="268"/>
      <c r="Q5460" s="268"/>
      <c r="R5460" s="268"/>
      <c r="S5460" s="268"/>
      <c r="T5460" s="268"/>
      <c r="U5460" s="268"/>
      <c r="V5460" s="268"/>
      <c r="W5460" s="268"/>
      <c r="X5460" s="268"/>
      <c r="AC5460" s="268"/>
      <c r="AE5460" s="268"/>
      <c r="AF5460" s="268"/>
      <c r="AG5460" s="268"/>
      <c r="AH5460" s="268"/>
      <c r="AI5460" s="268"/>
      <c r="AM5460" s="268"/>
    </row>
    <row r="5461" spans="1:39" x14ac:dyDescent="0.25">
      <c r="A5461" s="268"/>
      <c r="B5461" s="268"/>
      <c r="C5461" s="268"/>
      <c r="D5461" s="268"/>
      <c r="E5461" s="268"/>
      <c r="F5461" s="268"/>
      <c r="G5461" s="271"/>
      <c r="H5461" s="268"/>
      <c r="J5461" s="268"/>
      <c r="K5461" s="270"/>
      <c r="L5461" s="270"/>
      <c r="M5461" s="270"/>
      <c r="N5461" s="270"/>
      <c r="O5461" s="268"/>
      <c r="P5461" s="268"/>
      <c r="Q5461" s="268"/>
      <c r="R5461" s="268"/>
      <c r="S5461" s="268"/>
      <c r="T5461" s="268"/>
      <c r="U5461" s="268"/>
      <c r="V5461" s="268"/>
      <c r="W5461" s="268"/>
      <c r="X5461" s="268"/>
      <c r="AC5461" s="268"/>
      <c r="AE5461" s="268"/>
      <c r="AF5461" s="268"/>
      <c r="AG5461" s="268"/>
      <c r="AH5461" s="268"/>
      <c r="AI5461" s="268"/>
      <c r="AM5461" s="268"/>
    </row>
    <row r="5462" spans="1:39" x14ac:dyDescent="0.25">
      <c r="A5462" s="268"/>
      <c r="B5462" s="268"/>
      <c r="C5462" s="268"/>
      <c r="D5462" s="268"/>
      <c r="E5462" s="268"/>
      <c r="F5462" s="268"/>
      <c r="G5462" s="271"/>
      <c r="H5462" s="268"/>
      <c r="I5462" s="268"/>
      <c r="K5462" s="270"/>
      <c r="L5462" s="270"/>
      <c r="M5462" s="270"/>
      <c r="N5462" s="270"/>
      <c r="O5462" s="268"/>
      <c r="P5462" s="268"/>
      <c r="Q5462" s="268"/>
      <c r="R5462" s="268"/>
      <c r="S5462" s="268"/>
      <c r="T5462" s="268"/>
      <c r="U5462" s="268"/>
      <c r="V5462" s="268"/>
      <c r="W5462" s="268"/>
      <c r="X5462" s="268"/>
      <c r="AC5462" s="268"/>
      <c r="AE5462" s="268"/>
      <c r="AF5462" s="268"/>
      <c r="AG5462" s="268"/>
      <c r="AH5462" s="268"/>
      <c r="AI5462" s="268"/>
      <c r="AM5462" s="268"/>
    </row>
    <row r="5463" spans="1:39" x14ac:dyDescent="0.25">
      <c r="A5463" s="268"/>
      <c r="B5463" s="268"/>
      <c r="C5463" s="268"/>
      <c r="D5463" s="268"/>
      <c r="E5463" s="268"/>
      <c r="F5463" s="268"/>
      <c r="G5463" s="271"/>
      <c r="H5463" s="268"/>
      <c r="I5463" s="268"/>
      <c r="K5463" s="270"/>
      <c r="L5463" s="270"/>
      <c r="M5463" s="270"/>
      <c r="N5463" s="270"/>
      <c r="O5463" s="268"/>
      <c r="P5463" s="268"/>
      <c r="Q5463" s="268"/>
      <c r="R5463" s="268"/>
      <c r="S5463" s="268"/>
      <c r="T5463" s="268"/>
      <c r="U5463" s="268"/>
      <c r="V5463" s="268"/>
      <c r="W5463" s="268"/>
      <c r="X5463" s="268"/>
      <c r="AC5463" s="268"/>
      <c r="AE5463" s="268"/>
      <c r="AF5463" s="268"/>
      <c r="AG5463" s="268"/>
      <c r="AH5463" s="268"/>
      <c r="AI5463" s="268"/>
      <c r="AM5463" s="268"/>
    </row>
    <row r="5464" spans="1:39" x14ac:dyDescent="0.25">
      <c r="A5464" s="268"/>
      <c r="B5464" s="268"/>
      <c r="C5464" s="268"/>
      <c r="D5464" s="268"/>
      <c r="E5464" s="268"/>
      <c r="F5464" s="268"/>
      <c r="G5464" s="271"/>
      <c r="H5464" s="268"/>
      <c r="I5464" s="268"/>
      <c r="K5464" s="270"/>
      <c r="L5464" s="270"/>
      <c r="M5464" s="270"/>
      <c r="N5464" s="270"/>
      <c r="O5464" s="268"/>
      <c r="P5464" s="268"/>
      <c r="Q5464" s="268"/>
      <c r="R5464" s="268"/>
      <c r="S5464" s="268"/>
      <c r="T5464" s="268"/>
      <c r="U5464" s="268"/>
      <c r="V5464" s="268"/>
      <c r="W5464" s="268"/>
      <c r="X5464" s="268"/>
      <c r="AC5464" s="268"/>
      <c r="AE5464" s="268"/>
      <c r="AF5464" s="268"/>
      <c r="AG5464" s="268"/>
      <c r="AH5464" s="268"/>
      <c r="AI5464" s="268"/>
      <c r="AM5464" s="268"/>
    </row>
    <row r="5465" spans="1:39" x14ac:dyDescent="0.25">
      <c r="A5465" s="268"/>
      <c r="B5465" s="268"/>
      <c r="C5465" s="268"/>
      <c r="D5465" s="268"/>
      <c r="E5465" s="268"/>
      <c r="F5465" s="268"/>
      <c r="G5465" s="271"/>
      <c r="H5465" s="268"/>
      <c r="I5465" s="268"/>
      <c r="K5465" s="270"/>
      <c r="L5465" s="270"/>
      <c r="M5465" s="270"/>
      <c r="N5465" s="270"/>
      <c r="O5465" s="268"/>
      <c r="P5465" s="268"/>
      <c r="Q5465" s="268"/>
      <c r="R5465" s="268"/>
      <c r="S5465" s="268"/>
      <c r="T5465" s="268"/>
      <c r="U5465" s="268"/>
      <c r="V5465" s="268"/>
      <c r="W5465" s="268"/>
      <c r="X5465" s="268"/>
      <c r="AC5465" s="268"/>
      <c r="AE5465" s="268"/>
      <c r="AF5465" s="268"/>
      <c r="AG5465" s="268"/>
      <c r="AH5465" s="268"/>
      <c r="AI5465" s="268"/>
      <c r="AM5465" s="268"/>
    </row>
    <row r="5466" spans="1:39" x14ac:dyDescent="0.25">
      <c r="A5466" s="268"/>
      <c r="B5466" s="268"/>
      <c r="C5466" s="268"/>
      <c r="D5466" s="268"/>
      <c r="E5466" s="268"/>
      <c r="F5466" s="268"/>
      <c r="G5466" s="271"/>
      <c r="H5466" s="268"/>
      <c r="I5466" s="268"/>
      <c r="K5466" s="270"/>
      <c r="L5466" s="270"/>
      <c r="M5466" s="270"/>
      <c r="N5466" s="270"/>
      <c r="O5466" s="268"/>
      <c r="P5466" s="268"/>
      <c r="Q5466" s="268"/>
      <c r="R5466" s="268"/>
      <c r="S5466" s="268"/>
      <c r="T5466" s="268"/>
      <c r="U5466" s="268"/>
      <c r="V5466" s="268"/>
      <c r="W5466" s="268"/>
      <c r="X5466" s="268"/>
      <c r="AC5466" s="268"/>
      <c r="AE5466" s="268"/>
      <c r="AF5466" s="268"/>
      <c r="AG5466" s="268"/>
      <c r="AH5466" s="268"/>
      <c r="AI5466" s="268"/>
      <c r="AM5466" s="268"/>
    </row>
    <row r="5467" spans="1:39" x14ac:dyDescent="0.25">
      <c r="A5467" s="268"/>
      <c r="B5467" s="268"/>
      <c r="C5467" s="268"/>
      <c r="D5467" s="268"/>
      <c r="E5467" s="268"/>
      <c r="F5467" s="268"/>
      <c r="G5467" s="271"/>
      <c r="H5467" s="268"/>
      <c r="I5467" s="268"/>
      <c r="K5467" s="270"/>
      <c r="L5467" s="270"/>
      <c r="M5467" s="270"/>
      <c r="N5467" s="270"/>
      <c r="O5467" s="268"/>
      <c r="P5467" s="268"/>
      <c r="Q5467" s="268"/>
      <c r="R5467" s="268"/>
      <c r="S5467" s="268"/>
      <c r="T5467" s="268"/>
      <c r="U5467" s="268"/>
      <c r="V5467" s="268"/>
      <c r="W5467" s="268"/>
      <c r="X5467" s="268"/>
      <c r="AC5467" s="268"/>
      <c r="AE5467" s="268"/>
      <c r="AF5467" s="268"/>
      <c r="AG5467" s="268"/>
      <c r="AH5467" s="268"/>
      <c r="AI5467" s="268"/>
      <c r="AM5467" s="268"/>
    </row>
    <row r="5468" spans="1:39" x14ac:dyDescent="0.25">
      <c r="A5468" s="268"/>
      <c r="B5468" s="268"/>
      <c r="C5468" s="268"/>
      <c r="D5468" s="268"/>
      <c r="E5468" s="268"/>
      <c r="F5468" s="268"/>
      <c r="G5468" s="271"/>
      <c r="H5468" s="268"/>
      <c r="I5468" s="268"/>
      <c r="K5468" s="270"/>
      <c r="L5468" s="270"/>
      <c r="M5468" s="270"/>
      <c r="N5468" s="270"/>
      <c r="O5468" s="268"/>
      <c r="P5468" s="268"/>
      <c r="Q5468" s="268"/>
      <c r="R5468" s="268"/>
      <c r="S5468" s="268"/>
      <c r="T5468" s="268"/>
      <c r="U5468" s="268"/>
      <c r="V5468" s="268"/>
      <c r="W5468" s="268"/>
      <c r="X5468" s="268"/>
      <c r="AC5468" s="268"/>
      <c r="AE5468" s="268"/>
      <c r="AF5468" s="268"/>
      <c r="AG5468" s="268"/>
      <c r="AH5468" s="268"/>
      <c r="AI5468" s="268"/>
      <c r="AM5468" s="268"/>
    </row>
    <row r="5469" spans="1:39" x14ac:dyDescent="0.25">
      <c r="A5469" s="268"/>
      <c r="B5469" s="268"/>
      <c r="C5469" s="268"/>
      <c r="D5469" s="268"/>
      <c r="E5469" s="268"/>
      <c r="F5469" s="268"/>
      <c r="G5469" s="271"/>
      <c r="H5469" s="268"/>
      <c r="I5469" s="268"/>
      <c r="K5469" s="270"/>
      <c r="L5469" s="270"/>
      <c r="M5469" s="270"/>
      <c r="N5469" s="270"/>
      <c r="O5469" s="268"/>
      <c r="P5469" s="268"/>
      <c r="Q5469" s="268"/>
      <c r="R5469" s="268"/>
      <c r="S5469" s="268"/>
      <c r="T5469" s="268"/>
      <c r="U5469" s="268"/>
      <c r="V5469" s="268"/>
      <c r="W5469" s="268"/>
      <c r="X5469" s="268"/>
      <c r="AC5469" s="268"/>
      <c r="AE5469" s="268"/>
      <c r="AF5469" s="268"/>
      <c r="AG5469" s="268"/>
      <c r="AH5469" s="268"/>
      <c r="AI5469" s="268"/>
      <c r="AM5469" s="268"/>
    </row>
    <row r="5470" spans="1:39" x14ac:dyDescent="0.25">
      <c r="A5470" s="268"/>
      <c r="B5470" s="268"/>
      <c r="C5470" s="268"/>
      <c r="D5470" s="268"/>
      <c r="E5470" s="268"/>
      <c r="F5470" s="268"/>
      <c r="G5470" s="271"/>
      <c r="H5470" s="268"/>
      <c r="I5470" s="268"/>
      <c r="K5470" s="270"/>
      <c r="L5470" s="270"/>
      <c r="M5470" s="270"/>
      <c r="N5470" s="270"/>
      <c r="O5470" s="268"/>
      <c r="P5470" s="268"/>
      <c r="Q5470" s="268"/>
      <c r="R5470" s="268"/>
      <c r="S5470" s="268"/>
      <c r="T5470" s="268"/>
      <c r="U5470" s="268"/>
      <c r="V5470" s="268"/>
      <c r="W5470" s="268"/>
      <c r="X5470" s="268"/>
      <c r="AC5470" s="268"/>
      <c r="AE5470" s="268"/>
      <c r="AF5470" s="268"/>
      <c r="AG5470" s="268"/>
      <c r="AH5470" s="268"/>
      <c r="AI5470" s="268"/>
      <c r="AM5470" s="268"/>
    </row>
    <row r="5471" spans="1:39" x14ac:dyDescent="0.25">
      <c r="A5471" s="268"/>
      <c r="B5471" s="268"/>
      <c r="C5471" s="268"/>
      <c r="D5471" s="268"/>
      <c r="E5471" s="268"/>
      <c r="F5471" s="268"/>
      <c r="G5471" s="271"/>
      <c r="H5471" s="268"/>
      <c r="I5471" s="268"/>
      <c r="K5471" s="270"/>
      <c r="L5471" s="270"/>
      <c r="M5471" s="270"/>
      <c r="N5471" s="270"/>
      <c r="O5471" s="268"/>
      <c r="P5471" s="268"/>
      <c r="Q5471" s="268"/>
      <c r="R5471" s="268"/>
      <c r="S5471" s="268"/>
      <c r="T5471" s="268"/>
      <c r="U5471" s="268"/>
      <c r="V5471" s="268"/>
      <c r="W5471" s="268"/>
      <c r="X5471" s="268"/>
      <c r="AC5471" s="268"/>
      <c r="AE5471" s="268"/>
      <c r="AF5471" s="268"/>
      <c r="AG5471" s="268"/>
      <c r="AH5471" s="268"/>
      <c r="AI5471" s="268"/>
      <c r="AM5471" s="268"/>
    </row>
    <row r="5472" spans="1:39" x14ac:dyDescent="0.25">
      <c r="A5472" s="268"/>
      <c r="B5472" s="268"/>
      <c r="C5472" s="268"/>
      <c r="D5472" s="268"/>
      <c r="E5472" s="268"/>
      <c r="F5472" s="268"/>
      <c r="G5472" s="271"/>
      <c r="H5472" s="268"/>
      <c r="K5472" s="270"/>
      <c r="L5472" s="270"/>
      <c r="M5472" s="270"/>
      <c r="N5472" s="270"/>
      <c r="O5472" s="268"/>
      <c r="P5472" s="268"/>
      <c r="Q5472" s="268"/>
      <c r="R5472" s="268"/>
      <c r="S5472" s="268"/>
      <c r="T5472" s="268"/>
      <c r="U5472" s="268"/>
      <c r="V5472" s="268"/>
      <c r="W5472" s="268"/>
      <c r="X5472" s="268"/>
      <c r="AC5472" s="268"/>
      <c r="AE5472" s="268"/>
      <c r="AF5472" s="268"/>
      <c r="AG5472" s="268"/>
      <c r="AH5472" s="268"/>
      <c r="AI5472" s="268"/>
      <c r="AM5472" s="268"/>
    </row>
    <row r="5473" spans="1:39" x14ac:dyDescent="0.25">
      <c r="A5473" s="268"/>
      <c r="B5473" s="268"/>
      <c r="C5473" s="268"/>
      <c r="D5473" s="268"/>
      <c r="E5473" s="268"/>
      <c r="F5473" s="268"/>
      <c r="G5473" s="271"/>
      <c r="H5473" s="268"/>
      <c r="K5473" s="270"/>
      <c r="L5473" s="270"/>
      <c r="M5473" s="270"/>
      <c r="N5473" s="270"/>
      <c r="O5473" s="268"/>
      <c r="P5473" s="268"/>
      <c r="Q5473" s="268"/>
      <c r="R5473" s="268"/>
      <c r="S5473" s="268"/>
      <c r="T5473" s="268"/>
      <c r="U5473" s="268"/>
      <c r="V5473" s="268"/>
      <c r="W5473" s="268"/>
      <c r="X5473" s="268"/>
      <c r="AC5473" s="268"/>
      <c r="AE5473" s="268"/>
      <c r="AF5473" s="268"/>
      <c r="AG5473" s="268"/>
      <c r="AH5473" s="268"/>
      <c r="AI5473" s="268"/>
      <c r="AM5473" s="268"/>
    </row>
    <row r="5474" spans="1:39" x14ac:dyDescent="0.25">
      <c r="A5474" s="268"/>
      <c r="B5474" s="268"/>
      <c r="C5474" s="268"/>
      <c r="D5474" s="268"/>
      <c r="E5474" s="268"/>
      <c r="F5474" s="268"/>
      <c r="G5474" s="271"/>
      <c r="H5474" s="268"/>
      <c r="K5474" s="270"/>
      <c r="L5474" s="270"/>
      <c r="M5474" s="270"/>
      <c r="N5474" s="270"/>
      <c r="O5474" s="268"/>
      <c r="P5474" s="268"/>
      <c r="Q5474" s="268"/>
      <c r="R5474" s="268"/>
      <c r="S5474" s="268"/>
      <c r="T5474" s="268"/>
      <c r="U5474" s="268"/>
      <c r="V5474" s="268"/>
      <c r="W5474" s="268"/>
      <c r="X5474" s="268"/>
      <c r="AC5474" s="268"/>
      <c r="AE5474" s="268"/>
      <c r="AF5474" s="268"/>
      <c r="AG5474" s="268"/>
      <c r="AH5474" s="268"/>
      <c r="AI5474" s="268"/>
      <c r="AM5474" s="268"/>
    </row>
    <row r="5475" spans="1:39" x14ac:dyDescent="0.25">
      <c r="A5475" s="268"/>
      <c r="B5475" s="268"/>
      <c r="C5475" s="268"/>
      <c r="D5475" s="268"/>
      <c r="E5475" s="268"/>
      <c r="F5475" s="268"/>
      <c r="G5475" s="271"/>
      <c r="H5475" s="268"/>
      <c r="K5475" s="270"/>
      <c r="L5475" s="270"/>
      <c r="M5475" s="270"/>
      <c r="N5475" s="270"/>
      <c r="O5475" s="268"/>
      <c r="P5475" s="268"/>
      <c r="Q5475" s="268"/>
      <c r="R5475" s="268"/>
      <c r="S5475" s="268"/>
      <c r="T5475" s="268"/>
      <c r="U5475" s="268"/>
      <c r="V5475" s="268"/>
      <c r="W5475" s="268"/>
      <c r="X5475" s="268"/>
      <c r="AC5475" s="268"/>
      <c r="AE5475" s="268"/>
      <c r="AF5475" s="268"/>
      <c r="AG5475" s="268"/>
      <c r="AH5475" s="268"/>
      <c r="AI5475" s="268"/>
      <c r="AM5475" s="268"/>
    </row>
    <row r="5476" spans="1:39" x14ac:dyDescent="0.25">
      <c r="A5476" s="268"/>
      <c r="B5476" s="268"/>
      <c r="C5476" s="268"/>
      <c r="D5476" s="268"/>
      <c r="E5476" s="268"/>
      <c r="F5476" s="268"/>
      <c r="G5476" s="271"/>
      <c r="H5476" s="268"/>
      <c r="I5476" s="268"/>
      <c r="K5476" s="270"/>
      <c r="L5476" s="270"/>
      <c r="M5476" s="270"/>
      <c r="N5476" s="270"/>
      <c r="O5476" s="268"/>
      <c r="P5476" s="268"/>
      <c r="Q5476" s="268"/>
      <c r="R5476" s="268"/>
      <c r="S5476" s="268"/>
      <c r="T5476" s="268"/>
      <c r="U5476" s="268"/>
      <c r="V5476" s="268"/>
      <c r="W5476" s="268"/>
      <c r="X5476" s="268"/>
      <c r="AC5476" s="268"/>
      <c r="AE5476" s="268"/>
      <c r="AF5476" s="268"/>
      <c r="AG5476" s="268"/>
      <c r="AH5476" s="268"/>
      <c r="AI5476" s="268"/>
      <c r="AM5476" s="268"/>
    </row>
    <row r="5477" spans="1:39" x14ac:dyDescent="0.25">
      <c r="A5477" s="268"/>
      <c r="B5477" s="268"/>
      <c r="C5477" s="268"/>
      <c r="D5477" s="268"/>
      <c r="E5477" s="268"/>
      <c r="F5477" s="268"/>
      <c r="G5477" s="271"/>
      <c r="H5477" s="268"/>
      <c r="I5477" s="268"/>
      <c r="K5477" s="270"/>
      <c r="L5477" s="270"/>
      <c r="M5477" s="270"/>
      <c r="N5477" s="270"/>
      <c r="O5477" s="268"/>
      <c r="P5477" s="268"/>
      <c r="Q5477" s="268"/>
      <c r="R5477" s="268"/>
      <c r="S5477" s="268"/>
      <c r="T5477" s="268"/>
      <c r="U5477" s="268"/>
      <c r="V5477" s="268"/>
      <c r="W5477" s="268"/>
      <c r="X5477" s="268"/>
      <c r="AC5477" s="268"/>
      <c r="AE5477" s="268"/>
      <c r="AF5477" s="268"/>
      <c r="AG5477" s="268"/>
      <c r="AH5477" s="268"/>
      <c r="AI5477" s="268"/>
      <c r="AM5477" s="268"/>
    </row>
    <row r="5478" spans="1:39" x14ac:dyDescent="0.25">
      <c r="A5478" s="268"/>
      <c r="B5478" s="268"/>
      <c r="C5478" s="268"/>
      <c r="D5478" s="268"/>
      <c r="E5478" s="268"/>
      <c r="F5478" s="268"/>
      <c r="G5478" s="271"/>
      <c r="H5478" s="268"/>
      <c r="I5478" s="268"/>
      <c r="K5478" s="270"/>
      <c r="L5478" s="270"/>
      <c r="M5478" s="270"/>
      <c r="N5478" s="270"/>
      <c r="O5478" s="268"/>
      <c r="P5478" s="268"/>
      <c r="Q5478" s="268"/>
      <c r="R5478" s="268"/>
      <c r="S5478" s="268"/>
      <c r="T5478" s="268"/>
      <c r="U5478" s="268"/>
      <c r="V5478" s="268"/>
      <c r="W5478" s="268"/>
      <c r="X5478" s="268"/>
      <c r="AC5478" s="268"/>
      <c r="AE5478" s="268"/>
      <c r="AF5478" s="268"/>
      <c r="AG5478" s="268"/>
      <c r="AH5478" s="268"/>
      <c r="AI5478" s="268"/>
      <c r="AM5478" s="268"/>
    </row>
    <row r="5479" spans="1:39" x14ac:dyDescent="0.25">
      <c r="A5479" s="268"/>
      <c r="B5479" s="268"/>
      <c r="C5479" s="268"/>
      <c r="D5479" s="268"/>
      <c r="E5479" s="268"/>
      <c r="F5479" s="268"/>
      <c r="G5479" s="271"/>
      <c r="H5479" s="268"/>
      <c r="I5479" s="268"/>
      <c r="K5479" s="270"/>
      <c r="L5479" s="270"/>
      <c r="M5479" s="270"/>
      <c r="N5479" s="270"/>
      <c r="O5479" s="268"/>
      <c r="P5479" s="268"/>
      <c r="Q5479" s="268"/>
      <c r="R5479" s="268"/>
      <c r="S5479" s="268"/>
      <c r="T5479" s="268"/>
      <c r="U5479" s="268"/>
      <c r="V5479" s="268"/>
      <c r="W5479" s="268"/>
      <c r="X5479" s="268"/>
      <c r="AC5479" s="268"/>
      <c r="AE5479" s="268"/>
      <c r="AF5479" s="268"/>
      <c r="AG5479" s="268"/>
      <c r="AH5479" s="268"/>
      <c r="AI5479" s="268"/>
      <c r="AM5479" s="268"/>
    </row>
    <row r="5480" spans="1:39" x14ac:dyDescent="0.25">
      <c r="A5480" s="268"/>
      <c r="B5480" s="268"/>
      <c r="C5480" s="268"/>
      <c r="D5480" s="268"/>
      <c r="E5480" s="268"/>
      <c r="F5480" s="268"/>
      <c r="G5480" s="271"/>
      <c r="H5480" s="268"/>
      <c r="K5480" s="270"/>
      <c r="L5480" s="270"/>
      <c r="M5480" s="270"/>
      <c r="N5480" s="270"/>
      <c r="O5480" s="268"/>
      <c r="P5480" s="268"/>
      <c r="Q5480" s="268"/>
      <c r="R5480" s="268"/>
      <c r="S5480" s="268"/>
      <c r="T5480" s="268"/>
      <c r="U5480" s="268"/>
      <c r="V5480" s="268"/>
      <c r="W5480" s="268"/>
      <c r="X5480" s="268"/>
      <c r="AC5480" s="268"/>
      <c r="AE5480" s="268"/>
      <c r="AF5480" s="268"/>
      <c r="AG5480" s="268"/>
      <c r="AH5480" s="268"/>
      <c r="AI5480" s="268"/>
      <c r="AM5480" s="268"/>
    </row>
    <row r="5481" spans="1:39" x14ac:dyDescent="0.25">
      <c r="A5481" s="268"/>
      <c r="B5481" s="268"/>
      <c r="C5481" s="268"/>
      <c r="D5481" s="268"/>
      <c r="E5481" s="268"/>
      <c r="F5481" s="268"/>
      <c r="G5481" s="271"/>
      <c r="H5481" s="268"/>
      <c r="K5481" s="270"/>
      <c r="L5481" s="270"/>
      <c r="M5481" s="270"/>
      <c r="N5481" s="270"/>
      <c r="O5481" s="268"/>
      <c r="P5481" s="268"/>
      <c r="Q5481" s="268"/>
      <c r="R5481" s="268"/>
      <c r="S5481" s="268"/>
      <c r="T5481" s="268"/>
      <c r="U5481" s="268"/>
      <c r="V5481" s="268"/>
      <c r="W5481" s="268"/>
      <c r="X5481" s="268"/>
      <c r="AC5481" s="268"/>
      <c r="AE5481" s="268"/>
      <c r="AF5481" s="268"/>
      <c r="AG5481" s="268"/>
      <c r="AH5481" s="268"/>
      <c r="AI5481" s="268"/>
      <c r="AM5481" s="268"/>
    </row>
    <row r="5482" spans="1:39" x14ac:dyDescent="0.25">
      <c r="A5482" s="268"/>
      <c r="B5482" s="268"/>
      <c r="C5482" s="268"/>
      <c r="D5482" s="268"/>
      <c r="E5482" s="268"/>
      <c r="F5482" s="268"/>
      <c r="G5482" s="271"/>
      <c r="H5482" s="268"/>
      <c r="I5482" s="268"/>
      <c r="K5482" s="270"/>
      <c r="L5482" s="270"/>
      <c r="M5482" s="270"/>
      <c r="N5482" s="270"/>
      <c r="O5482" s="268"/>
      <c r="P5482" s="268"/>
      <c r="Q5482" s="268"/>
      <c r="R5482" s="268"/>
      <c r="S5482" s="268"/>
      <c r="T5482" s="268"/>
      <c r="U5482" s="268"/>
      <c r="V5482" s="268"/>
      <c r="W5482" s="268"/>
      <c r="X5482" s="268"/>
      <c r="AC5482" s="268"/>
      <c r="AE5482" s="268"/>
      <c r="AF5482" s="268"/>
      <c r="AG5482" s="268"/>
      <c r="AH5482" s="268"/>
      <c r="AI5482" s="268"/>
      <c r="AM5482" s="268"/>
    </row>
    <row r="5483" spans="1:39" x14ac:dyDescent="0.25">
      <c r="A5483" s="268"/>
      <c r="B5483" s="268"/>
      <c r="C5483" s="268"/>
      <c r="D5483" s="268"/>
      <c r="E5483" s="268"/>
      <c r="F5483" s="268"/>
      <c r="G5483" s="271"/>
      <c r="H5483" s="268"/>
      <c r="I5483" s="268"/>
      <c r="K5483" s="270"/>
      <c r="L5483" s="270"/>
      <c r="M5483" s="270"/>
      <c r="N5483" s="270"/>
      <c r="O5483" s="268"/>
      <c r="P5483" s="268"/>
      <c r="Q5483" s="268"/>
      <c r="R5483" s="268"/>
      <c r="S5483" s="268"/>
      <c r="T5483" s="268"/>
      <c r="U5483" s="268"/>
      <c r="V5483" s="268"/>
      <c r="W5483" s="268"/>
      <c r="X5483" s="268"/>
      <c r="AC5483" s="268"/>
      <c r="AE5483" s="268"/>
      <c r="AF5483" s="268"/>
      <c r="AG5483" s="268"/>
      <c r="AH5483" s="268"/>
      <c r="AI5483" s="268"/>
      <c r="AM5483" s="268"/>
    </row>
    <row r="5484" spans="1:39" x14ac:dyDescent="0.25">
      <c r="A5484" s="268"/>
      <c r="B5484" s="268"/>
      <c r="C5484" s="268"/>
      <c r="D5484" s="268"/>
      <c r="E5484" s="268"/>
      <c r="F5484" s="268"/>
      <c r="G5484" s="271"/>
      <c r="H5484" s="268"/>
      <c r="I5484" s="268"/>
      <c r="K5484" s="270"/>
      <c r="L5484" s="270"/>
      <c r="M5484" s="270"/>
      <c r="N5484" s="270"/>
      <c r="O5484" s="268"/>
      <c r="P5484" s="268"/>
      <c r="Q5484" s="268"/>
      <c r="R5484" s="268"/>
      <c r="S5484" s="268"/>
      <c r="T5484" s="268"/>
      <c r="U5484" s="268"/>
      <c r="V5484" s="268"/>
      <c r="W5484" s="268"/>
      <c r="X5484" s="268"/>
      <c r="AC5484" s="268"/>
      <c r="AE5484" s="268"/>
      <c r="AF5484" s="268"/>
      <c r="AG5484" s="268"/>
      <c r="AH5484" s="268"/>
      <c r="AI5484" s="268"/>
      <c r="AM5484" s="268"/>
    </row>
    <row r="5485" spans="1:39" x14ac:dyDescent="0.25">
      <c r="A5485" s="268"/>
      <c r="B5485" s="268"/>
      <c r="C5485" s="268"/>
      <c r="D5485" s="268"/>
      <c r="E5485" s="268"/>
      <c r="F5485" s="268"/>
      <c r="G5485" s="271"/>
      <c r="H5485" s="268"/>
      <c r="I5485" s="268"/>
      <c r="K5485" s="270"/>
      <c r="L5485" s="270"/>
      <c r="M5485" s="270"/>
      <c r="N5485" s="270"/>
      <c r="O5485" s="268"/>
      <c r="P5485" s="268"/>
      <c r="Q5485" s="268"/>
      <c r="R5485" s="268"/>
      <c r="S5485" s="268"/>
      <c r="T5485" s="268"/>
      <c r="U5485" s="268"/>
      <c r="V5485" s="268"/>
      <c r="W5485" s="268"/>
      <c r="X5485" s="268"/>
      <c r="AC5485" s="268"/>
      <c r="AE5485" s="268"/>
      <c r="AF5485" s="268"/>
      <c r="AG5485" s="268"/>
      <c r="AH5485" s="268"/>
      <c r="AI5485" s="268"/>
      <c r="AM5485" s="268"/>
    </row>
    <row r="5486" spans="1:39" x14ac:dyDescent="0.25">
      <c r="A5486" s="268"/>
      <c r="B5486" s="268"/>
      <c r="C5486" s="268"/>
      <c r="D5486" s="268"/>
      <c r="E5486" s="268"/>
      <c r="F5486" s="268"/>
      <c r="G5486" s="271"/>
      <c r="H5486" s="268"/>
      <c r="I5486" s="268"/>
      <c r="K5486" s="270"/>
      <c r="L5486" s="270"/>
      <c r="M5486" s="270"/>
      <c r="N5486" s="270"/>
      <c r="O5486" s="268"/>
      <c r="P5486" s="268"/>
      <c r="Q5486" s="268"/>
      <c r="R5486" s="268"/>
      <c r="S5486" s="268"/>
      <c r="T5486" s="268"/>
      <c r="U5486" s="268"/>
      <c r="V5486" s="268"/>
      <c r="W5486" s="268"/>
      <c r="X5486" s="268"/>
      <c r="AC5486" s="268"/>
      <c r="AE5486" s="268"/>
      <c r="AF5486" s="268"/>
      <c r="AG5486" s="268"/>
      <c r="AH5486" s="268"/>
      <c r="AI5486" s="268"/>
      <c r="AM5486" s="268"/>
    </row>
    <row r="5487" spans="1:39" x14ac:dyDescent="0.25">
      <c r="A5487" s="268"/>
      <c r="B5487" s="268"/>
      <c r="C5487" s="268"/>
      <c r="D5487" s="268"/>
      <c r="E5487" s="268"/>
      <c r="F5487" s="268"/>
      <c r="G5487" s="271"/>
      <c r="H5487" s="268"/>
      <c r="I5487" s="268"/>
      <c r="K5487" s="270"/>
      <c r="L5487" s="270"/>
      <c r="M5487" s="270"/>
      <c r="N5487" s="270"/>
      <c r="O5487" s="268"/>
      <c r="P5487" s="268"/>
      <c r="Q5487" s="268"/>
      <c r="R5487" s="268"/>
      <c r="S5487" s="268"/>
      <c r="T5487" s="268"/>
      <c r="U5487" s="268"/>
      <c r="V5487" s="268"/>
      <c r="W5487" s="268"/>
      <c r="X5487" s="268"/>
      <c r="AC5487" s="268"/>
      <c r="AE5487" s="268"/>
      <c r="AF5487" s="268"/>
      <c r="AG5487" s="268"/>
      <c r="AH5487" s="268"/>
      <c r="AI5487" s="268"/>
      <c r="AM5487" s="268"/>
    </row>
    <row r="5488" spans="1:39" x14ac:dyDescent="0.25">
      <c r="A5488" s="268"/>
      <c r="B5488" s="268"/>
      <c r="C5488" s="268"/>
      <c r="D5488" s="268"/>
      <c r="E5488" s="268"/>
      <c r="F5488" s="268"/>
      <c r="G5488" s="271"/>
      <c r="H5488" s="268"/>
      <c r="K5488" s="270"/>
      <c r="L5488" s="270"/>
      <c r="M5488" s="270"/>
      <c r="N5488" s="270"/>
      <c r="O5488" s="268"/>
      <c r="P5488" s="268"/>
      <c r="Q5488" s="268"/>
      <c r="R5488" s="268"/>
      <c r="S5488" s="268"/>
      <c r="T5488" s="268"/>
      <c r="U5488" s="268"/>
      <c r="V5488" s="268"/>
      <c r="W5488" s="268"/>
      <c r="X5488" s="268"/>
      <c r="AC5488" s="268"/>
      <c r="AE5488" s="268"/>
      <c r="AF5488" s="268"/>
      <c r="AG5488" s="268"/>
      <c r="AH5488" s="268"/>
      <c r="AI5488" s="268"/>
      <c r="AM5488" s="268"/>
    </row>
    <row r="5489" spans="1:39" x14ac:dyDescent="0.25">
      <c r="A5489" s="268"/>
      <c r="B5489" s="268"/>
      <c r="C5489" s="268"/>
      <c r="D5489" s="268"/>
      <c r="E5489" s="268"/>
      <c r="F5489" s="268"/>
      <c r="G5489" s="271"/>
      <c r="H5489" s="268"/>
      <c r="K5489" s="270"/>
      <c r="L5489" s="270"/>
      <c r="M5489" s="270"/>
      <c r="N5489" s="270"/>
      <c r="O5489" s="268"/>
      <c r="P5489" s="268"/>
      <c r="Q5489" s="268"/>
      <c r="R5489" s="268"/>
      <c r="S5489" s="268"/>
      <c r="T5489" s="268"/>
      <c r="U5489" s="268"/>
      <c r="V5489" s="268"/>
      <c r="W5489" s="268"/>
      <c r="X5489" s="268"/>
      <c r="AC5489" s="268"/>
      <c r="AE5489" s="268"/>
      <c r="AF5489" s="268"/>
      <c r="AG5489" s="268"/>
      <c r="AH5489" s="268"/>
      <c r="AI5489" s="268"/>
      <c r="AM5489" s="268"/>
    </row>
    <row r="5490" spans="1:39" x14ac:dyDescent="0.25">
      <c r="A5490" s="268"/>
      <c r="B5490" s="268"/>
      <c r="C5490" s="268"/>
      <c r="D5490" s="268"/>
      <c r="E5490" s="268"/>
      <c r="F5490" s="268"/>
      <c r="G5490" s="271"/>
      <c r="H5490" s="268"/>
      <c r="K5490" s="270"/>
      <c r="L5490" s="270"/>
      <c r="M5490" s="270"/>
      <c r="N5490" s="270"/>
      <c r="O5490" s="268"/>
      <c r="P5490" s="268"/>
      <c r="Q5490" s="268"/>
      <c r="R5490" s="268"/>
      <c r="S5490" s="268"/>
      <c r="T5490" s="268"/>
      <c r="U5490" s="268"/>
      <c r="V5490" s="268"/>
      <c r="W5490" s="268"/>
      <c r="X5490" s="268"/>
      <c r="AC5490" s="268"/>
      <c r="AE5490" s="268"/>
      <c r="AF5490" s="268"/>
      <c r="AG5490" s="268"/>
      <c r="AH5490" s="268"/>
      <c r="AI5490" s="268"/>
      <c r="AM5490" s="268"/>
    </row>
    <row r="5491" spans="1:39" x14ac:dyDescent="0.25">
      <c r="A5491" s="268"/>
      <c r="B5491" s="268"/>
      <c r="C5491" s="268"/>
      <c r="D5491" s="268"/>
      <c r="E5491" s="268"/>
      <c r="F5491" s="268"/>
      <c r="G5491" s="271"/>
      <c r="H5491" s="268"/>
      <c r="I5491" s="268"/>
      <c r="K5491" s="270"/>
      <c r="L5491" s="270"/>
      <c r="M5491" s="270"/>
      <c r="N5491" s="270"/>
      <c r="O5491" s="268"/>
      <c r="P5491" s="268"/>
      <c r="Q5491" s="268"/>
      <c r="R5491" s="268"/>
      <c r="S5491" s="268"/>
      <c r="T5491" s="268"/>
      <c r="U5491" s="268"/>
      <c r="V5491" s="268"/>
      <c r="W5491" s="268"/>
      <c r="X5491" s="268"/>
      <c r="AC5491" s="268"/>
      <c r="AE5491" s="268"/>
      <c r="AF5491" s="268"/>
      <c r="AG5491" s="268"/>
      <c r="AH5491" s="268"/>
      <c r="AI5491" s="268"/>
      <c r="AM5491" s="268"/>
    </row>
    <row r="5492" spans="1:39" x14ac:dyDescent="0.25">
      <c r="A5492" s="268"/>
      <c r="B5492" s="268"/>
      <c r="C5492" s="268"/>
      <c r="D5492" s="268"/>
      <c r="E5492" s="268"/>
      <c r="F5492" s="268"/>
      <c r="G5492" s="271"/>
      <c r="H5492" s="268"/>
      <c r="I5492" s="268"/>
      <c r="K5492" s="270"/>
      <c r="L5492" s="270"/>
      <c r="M5492" s="270"/>
      <c r="N5492" s="270"/>
      <c r="O5492" s="268"/>
      <c r="P5492" s="268"/>
      <c r="Q5492" s="268"/>
      <c r="R5492" s="268"/>
      <c r="S5492" s="268"/>
      <c r="T5492" s="268"/>
      <c r="U5492" s="268"/>
      <c r="V5492" s="268"/>
      <c r="W5492" s="268"/>
      <c r="X5492" s="268"/>
      <c r="AC5492" s="268"/>
      <c r="AE5492" s="268"/>
      <c r="AF5492" s="268"/>
      <c r="AG5492" s="268"/>
      <c r="AH5492" s="268"/>
      <c r="AI5492" s="268"/>
      <c r="AM5492" s="268"/>
    </row>
    <row r="5493" spans="1:39" x14ac:dyDescent="0.25">
      <c r="A5493" s="268"/>
      <c r="B5493" s="268"/>
      <c r="C5493" s="268"/>
      <c r="D5493" s="268"/>
      <c r="E5493" s="268"/>
      <c r="F5493" s="268"/>
      <c r="G5493" s="271"/>
      <c r="H5493" s="268"/>
      <c r="I5493" s="268"/>
      <c r="K5493" s="270"/>
      <c r="L5493" s="270"/>
      <c r="M5493" s="270"/>
      <c r="N5493" s="270"/>
      <c r="O5493" s="268"/>
      <c r="P5493" s="268"/>
      <c r="Q5493" s="268"/>
      <c r="R5493" s="268"/>
      <c r="S5493" s="268"/>
      <c r="T5493" s="268"/>
      <c r="U5493" s="268"/>
      <c r="V5493" s="268"/>
      <c r="W5493" s="268"/>
      <c r="X5493" s="268"/>
      <c r="AC5493" s="268"/>
      <c r="AE5493" s="268"/>
      <c r="AF5493" s="268"/>
      <c r="AG5493" s="268"/>
      <c r="AH5493" s="268"/>
      <c r="AI5493" s="268"/>
      <c r="AM5493" s="268"/>
    </row>
    <row r="5494" spans="1:39" x14ac:dyDescent="0.25">
      <c r="A5494" s="268"/>
      <c r="B5494" s="268"/>
      <c r="C5494" s="268"/>
      <c r="D5494" s="268"/>
      <c r="E5494" s="268"/>
      <c r="F5494" s="268"/>
      <c r="G5494" s="271"/>
      <c r="H5494" s="268"/>
      <c r="I5494" s="268"/>
      <c r="K5494" s="270"/>
      <c r="L5494" s="270"/>
      <c r="M5494" s="270"/>
      <c r="N5494" s="270"/>
      <c r="O5494" s="268"/>
      <c r="P5494" s="268"/>
      <c r="Q5494" s="268"/>
      <c r="R5494" s="268"/>
      <c r="S5494" s="268"/>
      <c r="T5494" s="268"/>
      <c r="U5494" s="268"/>
      <c r="V5494" s="268"/>
      <c r="W5494" s="268"/>
      <c r="X5494" s="268"/>
      <c r="AC5494" s="268"/>
      <c r="AE5494" s="268"/>
      <c r="AF5494" s="268"/>
      <c r="AG5494" s="268"/>
      <c r="AH5494" s="268"/>
      <c r="AI5494" s="268"/>
      <c r="AM5494" s="268"/>
    </row>
    <row r="5495" spans="1:39" x14ac:dyDescent="0.25">
      <c r="A5495" s="268"/>
      <c r="B5495" s="268"/>
      <c r="C5495" s="268"/>
      <c r="D5495" s="268"/>
      <c r="E5495" s="268"/>
      <c r="F5495" s="268"/>
      <c r="G5495" s="271"/>
      <c r="H5495" s="268"/>
      <c r="I5495" s="268"/>
      <c r="K5495" s="270"/>
      <c r="L5495" s="270"/>
      <c r="M5495" s="270"/>
      <c r="N5495" s="270"/>
      <c r="O5495" s="268"/>
      <c r="P5495" s="268"/>
      <c r="Q5495" s="268"/>
      <c r="R5495" s="268"/>
      <c r="S5495" s="268"/>
      <c r="T5495" s="268"/>
      <c r="U5495" s="268"/>
      <c r="V5495" s="268"/>
      <c r="W5495" s="268"/>
      <c r="X5495" s="268"/>
      <c r="AC5495" s="268"/>
      <c r="AE5495" s="268"/>
      <c r="AF5495" s="268"/>
      <c r="AG5495" s="268"/>
      <c r="AH5495" s="268"/>
      <c r="AI5495" s="268"/>
      <c r="AM5495" s="268"/>
    </row>
    <row r="5496" spans="1:39" x14ac:dyDescent="0.25">
      <c r="A5496" s="268"/>
      <c r="B5496" s="268"/>
      <c r="C5496" s="268"/>
      <c r="D5496" s="268"/>
      <c r="E5496" s="268"/>
      <c r="F5496" s="268"/>
      <c r="G5496" s="271"/>
      <c r="H5496" s="268"/>
      <c r="I5496" s="268"/>
      <c r="K5496" s="270"/>
      <c r="L5496" s="270"/>
      <c r="M5496" s="270"/>
      <c r="N5496" s="270"/>
      <c r="O5496" s="268"/>
      <c r="P5496" s="268"/>
      <c r="Q5496" s="268"/>
      <c r="R5496" s="268"/>
      <c r="S5496" s="268"/>
      <c r="T5496" s="268"/>
      <c r="U5496" s="268"/>
      <c r="V5496" s="268"/>
      <c r="W5496" s="268"/>
      <c r="X5496" s="268"/>
      <c r="AC5496" s="268"/>
      <c r="AE5496" s="268"/>
      <c r="AF5496" s="268"/>
      <c r="AG5496" s="268"/>
      <c r="AH5496" s="268"/>
      <c r="AI5496" s="268"/>
      <c r="AM5496" s="268"/>
    </row>
    <row r="5497" spans="1:39" x14ac:dyDescent="0.25">
      <c r="A5497" s="268"/>
      <c r="B5497" s="268"/>
      <c r="C5497" s="268"/>
      <c r="D5497" s="268"/>
      <c r="E5497" s="268"/>
      <c r="F5497" s="268"/>
      <c r="G5497" s="271"/>
      <c r="H5497" s="268"/>
      <c r="I5497" s="268"/>
      <c r="K5497" s="270"/>
      <c r="L5497" s="270"/>
      <c r="M5497" s="270"/>
      <c r="N5497" s="270"/>
      <c r="O5497" s="268"/>
      <c r="P5497" s="268"/>
      <c r="Q5497" s="268"/>
      <c r="R5497" s="268"/>
      <c r="S5497" s="268"/>
      <c r="T5497" s="268"/>
      <c r="U5497" s="268"/>
      <c r="V5497" s="268"/>
      <c r="W5497" s="268"/>
      <c r="X5497" s="268"/>
      <c r="AC5497" s="268"/>
      <c r="AE5497" s="268"/>
      <c r="AF5497" s="268"/>
      <c r="AG5497" s="268"/>
      <c r="AH5497" s="268"/>
      <c r="AI5497" s="268"/>
      <c r="AM5497" s="268"/>
    </row>
    <row r="5498" spans="1:39" x14ac:dyDescent="0.25">
      <c r="A5498" s="268"/>
      <c r="B5498" s="268"/>
      <c r="C5498" s="268"/>
      <c r="D5498" s="268"/>
      <c r="E5498" s="268"/>
      <c r="F5498" s="268"/>
      <c r="G5498" s="271"/>
      <c r="H5498" s="268"/>
      <c r="I5498" s="268"/>
      <c r="K5498" s="270"/>
      <c r="L5498" s="270"/>
      <c r="M5498" s="270"/>
      <c r="N5498" s="270"/>
      <c r="O5498" s="268"/>
      <c r="P5498" s="268"/>
      <c r="Q5498" s="268"/>
      <c r="R5498" s="268"/>
      <c r="S5498" s="268"/>
      <c r="T5498" s="268"/>
      <c r="U5498" s="268"/>
      <c r="V5498" s="268"/>
      <c r="W5498" s="268"/>
      <c r="X5498" s="268"/>
      <c r="AC5498" s="268"/>
      <c r="AE5498" s="268"/>
      <c r="AF5498" s="268"/>
      <c r="AG5498" s="268"/>
      <c r="AH5498" s="268"/>
      <c r="AI5498" s="268"/>
      <c r="AM5498" s="268"/>
    </row>
    <row r="5499" spans="1:39" x14ac:dyDescent="0.25">
      <c r="A5499" s="268"/>
      <c r="B5499" s="268"/>
      <c r="C5499" s="268"/>
      <c r="D5499" s="268"/>
      <c r="E5499" s="268"/>
      <c r="F5499" s="268"/>
      <c r="G5499" s="271"/>
      <c r="H5499" s="268"/>
      <c r="I5499" s="268"/>
      <c r="K5499" s="270"/>
      <c r="L5499" s="270"/>
      <c r="M5499" s="270"/>
      <c r="N5499" s="270"/>
      <c r="O5499" s="268"/>
      <c r="P5499" s="268"/>
      <c r="Q5499" s="268"/>
      <c r="R5499" s="268"/>
      <c r="S5499" s="268"/>
      <c r="T5499" s="268"/>
      <c r="U5499" s="268"/>
      <c r="V5499" s="268"/>
      <c r="W5499" s="268"/>
      <c r="X5499" s="268"/>
      <c r="AC5499" s="268"/>
      <c r="AE5499" s="268"/>
      <c r="AF5499" s="268"/>
      <c r="AG5499" s="268"/>
      <c r="AH5499" s="268"/>
      <c r="AI5499" s="268"/>
      <c r="AM5499" s="268"/>
    </row>
    <row r="5500" spans="1:39" x14ac:dyDescent="0.25">
      <c r="A5500" s="268"/>
      <c r="B5500" s="268"/>
      <c r="C5500" s="268"/>
      <c r="D5500" s="268"/>
      <c r="E5500" s="268"/>
      <c r="F5500" s="268"/>
      <c r="G5500" s="271"/>
      <c r="H5500" s="268"/>
      <c r="I5500" s="268"/>
      <c r="K5500" s="270"/>
      <c r="L5500" s="270"/>
      <c r="M5500" s="270"/>
      <c r="N5500" s="270"/>
      <c r="O5500" s="268"/>
      <c r="P5500" s="268"/>
      <c r="Q5500" s="268"/>
      <c r="R5500" s="268"/>
      <c r="S5500" s="268"/>
      <c r="T5500" s="268"/>
      <c r="U5500" s="268"/>
      <c r="V5500" s="268"/>
      <c r="W5500" s="268"/>
      <c r="X5500" s="268"/>
      <c r="AC5500" s="268"/>
      <c r="AE5500" s="268"/>
      <c r="AF5500" s="268"/>
      <c r="AG5500" s="268"/>
      <c r="AH5500" s="268"/>
      <c r="AI5500" s="268"/>
      <c r="AM5500" s="268"/>
    </row>
    <row r="5501" spans="1:39" x14ac:dyDescent="0.25">
      <c r="A5501" s="268"/>
      <c r="B5501" s="268"/>
      <c r="C5501" s="268"/>
      <c r="D5501" s="268"/>
      <c r="E5501" s="268"/>
      <c r="F5501" s="268"/>
      <c r="G5501" s="271"/>
      <c r="H5501" s="268"/>
      <c r="I5501" s="268"/>
      <c r="K5501" s="270"/>
      <c r="L5501" s="270"/>
      <c r="M5501" s="270"/>
      <c r="N5501" s="270"/>
      <c r="O5501" s="268"/>
      <c r="P5501" s="268"/>
      <c r="Q5501" s="268"/>
      <c r="R5501" s="268"/>
      <c r="S5501" s="268"/>
      <c r="T5501" s="268"/>
      <c r="U5501" s="268"/>
      <c r="V5501" s="268"/>
      <c r="W5501" s="268"/>
      <c r="X5501" s="268"/>
      <c r="AC5501" s="268"/>
      <c r="AE5501" s="268"/>
      <c r="AF5501" s="268"/>
      <c r="AG5501" s="268"/>
      <c r="AH5501" s="268"/>
      <c r="AI5501" s="268"/>
      <c r="AM5501" s="268"/>
    </row>
    <row r="5502" spans="1:39" x14ac:dyDescent="0.25">
      <c r="A5502" s="268"/>
      <c r="B5502" s="268"/>
      <c r="C5502" s="268"/>
      <c r="D5502" s="268"/>
      <c r="E5502" s="268"/>
      <c r="F5502" s="268"/>
      <c r="G5502" s="271"/>
      <c r="H5502" s="268"/>
      <c r="I5502" s="268"/>
      <c r="K5502" s="270"/>
      <c r="L5502" s="270"/>
      <c r="M5502" s="270"/>
      <c r="N5502" s="270"/>
      <c r="O5502" s="268"/>
      <c r="P5502" s="268"/>
      <c r="Q5502" s="268"/>
      <c r="R5502" s="268"/>
      <c r="S5502" s="268"/>
      <c r="T5502" s="268"/>
      <c r="U5502" s="268"/>
      <c r="V5502" s="268"/>
      <c r="W5502" s="268"/>
      <c r="X5502" s="268"/>
      <c r="AC5502" s="268"/>
      <c r="AE5502" s="268"/>
      <c r="AF5502" s="268"/>
      <c r="AG5502" s="268"/>
      <c r="AH5502" s="268"/>
      <c r="AI5502" s="268"/>
      <c r="AM5502" s="268"/>
    </row>
    <row r="5503" spans="1:39" x14ac:dyDescent="0.25">
      <c r="A5503" s="268"/>
      <c r="B5503" s="268"/>
      <c r="C5503" s="268"/>
      <c r="D5503" s="268"/>
      <c r="E5503" s="268"/>
      <c r="F5503" s="268"/>
      <c r="G5503" s="271"/>
      <c r="H5503" s="268"/>
      <c r="I5503" s="268"/>
      <c r="K5503" s="270"/>
      <c r="L5503" s="270"/>
      <c r="M5503" s="270"/>
      <c r="N5503" s="270"/>
      <c r="O5503" s="268"/>
      <c r="P5503" s="268"/>
      <c r="Q5503" s="268"/>
      <c r="R5503" s="268"/>
      <c r="S5503" s="268"/>
      <c r="T5503" s="268"/>
      <c r="U5503" s="268"/>
      <c r="V5503" s="268"/>
      <c r="W5503" s="268"/>
      <c r="X5503" s="268"/>
      <c r="AC5503" s="268"/>
      <c r="AE5503" s="268"/>
      <c r="AF5503" s="268"/>
      <c r="AG5503" s="268"/>
      <c r="AH5503" s="268"/>
      <c r="AI5503" s="268"/>
      <c r="AM5503" s="268"/>
    </row>
    <row r="5504" spans="1:39" x14ac:dyDescent="0.25">
      <c r="A5504" s="268"/>
      <c r="B5504" s="268"/>
      <c r="C5504" s="268"/>
      <c r="D5504" s="268"/>
      <c r="E5504" s="268"/>
      <c r="F5504" s="268"/>
      <c r="G5504" s="271"/>
      <c r="H5504" s="268"/>
      <c r="I5504" s="268"/>
      <c r="K5504" s="270"/>
      <c r="L5504" s="270"/>
      <c r="M5504" s="270"/>
      <c r="N5504" s="270"/>
      <c r="O5504" s="268"/>
      <c r="P5504" s="268"/>
      <c r="Q5504" s="268"/>
      <c r="R5504" s="268"/>
      <c r="S5504" s="268"/>
      <c r="T5504" s="268"/>
      <c r="U5504" s="268"/>
      <c r="V5504" s="268"/>
      <c r="W5504" s="268"/>
      <c r="X5504" s="268"/>
      <c r="AC5504" s="268"/>
      <c r="AE5504" s="268"/>
      <c r="AF5504" s="268"/>
      <c r="AG5504" s="268"/>
      <c r="AH5504" s="268"/>
      <c r="AI5504" s="268"/>
      <c r="AM5504" s="268"/>
    </row>
    <row r="5505" spans="1:43" x14ac:dyDescent="0.25">
      <c r="A5505" s="268"/>
      <c r="B5505" s="268"/>
      <c r="C5505" s="268"/>
      <c r="D5505" s="268"/>
      <c r="E5505" s="268"/>
      <c r="F5505" s="268"/>
      <c r="G5505" s="271"/>
      <c r="H5505" s="268"/>
      <c r="K5505" s="270"/>
      <c r="L5505" s="270"/>
      <c r="M5505" s="270"/>
      <c r="N5505" s="270"/>
      <c r="O5505" s="268"/>
      <c r="P5505" s="268"/>
      <c r="Q5505" s="268"/>
      <c r="R5505" s="268"/>
      <c r="S5505" s="268"/>
      <c r="T5505" s="268"/>
      <c r="U5505" s="268"/>
      <c r="V5505" s="268"/>
      <c r="W5505" s="268"/>
      <c r="X5505" s="268"/>
      <c r="AC5505" s="268"/>
      <c r="AE5505" s="268"/>
      <c r="AF5505" s="268"/>
      <c r="AG5505" s="268"/>
      <c r="AH5505" s="268"/>
      <c r="AI5505" s="268"/>
      <c r="AM5505" s="268"/>
    </row>
    <row r="5506" spans="1:43" x14ac:dyDescent="0.25">
      <c r="A5506" s="268"/>
      <c r="B5506" s="268"/>
      <c r="C5506" s="268"/>
      <c r="D5506" s="268"/>
      <c r="E5506" s="268"/>
      <c r="F5506" s="268"/>
      <c r="G5506" s="271"/>
      <c r="H5506" s="268"/>
      <c r="I5506" s="268"/>
      <c r="K5506" s="270"/>
      <c r="L5506" s="270"/>
      <c r="M5506" s="270"/>
      <c r="N5506" s="270"/>
      <c r="O5506" s="268"/>
      <c r="P5506" s="268"/>
      <c r="Q5506" s="268"/>
      <c r="R5506" s="268"/>
      <c r="S5506" s="268"/>
      <c r="T5506" s="268"/>
      <c r="U5506" s="268"/>
      <c r="V5506" s="268"/>
      <c r="W5506" s="268"/>
      <c r="X5506" s="268"/>
      <c r="AC5506" s="268"/>
      <c r="AE5506" s="268"/>
      <c r="AF5506" s="268"/>
      <c r="AG5506" s="268"/>
      <c r="AH5506" s="268"/>
      <c r="AI5506" s="268"/>
      <c r="AM5506" s="268"/>
    </row>
    <row r="5507" spans="1:43" x14ac:dyDescent="0.25">
      <c r="A5507" s="268"/>
      <c r="B5507" s="268"/>
      <c r="C5507" s="268"/>
      <c r="D5507" s="268"/>
      <c r="E5507" s="268"/>
      <c r="F5507" s="268"/>
      <c r="G5507" s="271"/>
      <c r="H5507" s="268"/>
      <c r="I5507" s="268"/>
      <c r="K5507" s="270"/>
      <c r="L5507" s="270"/>
      <c r="M5507" s="270"/>
      <c r="N5507" s="270"/>
      <c r="O5507" s="268"/>
      <c r="P5507" s="268"/>
      <c r="Q5507" s="268"/>
      <c r="R5507" s="268"/>
      <c r="S5507" s="268"/>
      <c r="T5507" s="268"/>
      <c r="U5507" s="268"/>
      <c r="V5507" s="268"/>
      <c r="W5507" s="268"/>
      <c r="X5507" s="268"/>
      <c r="AC5507" s="268"/>
      <c r="AE5507" s="268"/>
      <c r="AF5507" s="268"/>
      <c r="AG5507" s="268"/>
      <c r="AH5507" s="268"/>
      <c r="AI5507" s="268"/>
      <c r="AM5507" s="268"/>
    </row>
    <row r="5508" spans="1:43" x14ac:dyDescent="0.25">
      <c r="A5508" s="268"/>
      <c r="B5508" s="268"/>
      <c r="C5508" s="268"/>
      <c r="D5508" s="268"/>
      <c r="E5508" s="268"/>
      <c r="F5508" s="268"/>
      <c r="G5508" s="271"/>
      <c r="H5508" s="268"/>
      <c r="I5508" s="268"/>
      <c r="K5508" s="270"/>
      <c r="L5508" s="270"/>
      <c r="M5508" s="270"/>
      <c r="N5508" s="270"/>
      <c r="O5508" s="268"/>
      <c r="P5508" s="268"/>
      <c r="Q5508" s="268"/>
      <c r="R5508" s="268"/>
      <c r="S5508" s="268"/>
      <c r="T5508" s="268"/>
      <c r="U5508" s="268"/>
      <c r="V5508" s="268"/>
      <c r="W5508" s="268"/>
      <c r="X5508" s="268"/>
      <c r="AC5508" s="268"/>
      <c r="AE5508" s="268"/>
      <c r="AF5508" s="268"/>
      <c r="AG5508" s="268"/>
      <c r="AH5508" s="268"/>
      <c r="AI5508" s="268"/>
      <c r="AM5508" s="268"/>
    </row>
    <row r="5509" spans="1:43" x14ac:dyDescent="0.25">
      <c r="A5509" s="268"/>
      <c r="B5509" s="268"/>
      <c r="C5509" s="268"/>
      <c r="D5509" s="268"/>
      <c r="E5509" s="268"/>
      <c r="F5509" s="268"/>
      <c r="G5509" s="271"/>
      <c r="H5509" s="268"/>
      <c r="I5509" s="268"/>
      <c r="K5509" s="270"/>
      <c r="L5509" s="270"/>
      <c r="M5509" s="270"/>
      <c r="N5509" s="270"/>
      <c r="O5509" s="268"/>
      <c r="P5509" s="268"/>
      <c r="Q5509" s="268"/>
      <c r="R5509" s="268"/>
      <c r="S5509" s="268"/>
      <c r="T5509" s="268"/>
      <c r="U5509" s="268"/>
      <c r="V5509" s="268"/>
      <c r="W5509" s="268"/>
      <c r="X5509" s="268"/>
      <c r="AC5509" s="268"/>
      <c r="AE5509" s="268"/>
      <c r="AF5509" s="268"/>
      <c r="AG5509" s="268"/>
      <c r="AH5509" s="268"/>
      <c r="AI5509" s="268"/>
      <c r="AM5509" s="268"/>
    </row>
    <row r="5510" spans="1:43" x14ac:dyDescent="0.25">
      <c r="A5510" s="268"/>
      <c r="B5510" s="268"/>
      <c r="C5510" s="268"/>
      <c r="D5510" s="268"/>
      <c r="E5510" s="268"/>
      <c r="F5510" s="268"/>
      <c r="G5510" s="271"/>
      <c r="H5510" s="268"/>
      <c r="I5510" s="268"/>
      <c r="K5510" s="270"/>
      <c r="L5510" s="270"/>
      <c r="M5510" s="270"/>
      <c r="N5510" s="270"/>
      <c r="O5510" s="268"/>
      <c r="P5510" s="268"/>
      <c r="Q5510" s="268"/>
      <c r="R5510" s="268"/>
      <c r="S5510" s="268"/>
      <c r="T5510" s="268"/>
      <c r="U5510" s="268"/>
      <c r="V5510" s="268"/>
      <c r="W5510" s="268"/>
      <c r="X5510" s="268"/>
      <c r="AC5510" s="268"/>
      <c r="AE5510" s="268"/>
      <c r="AF5510" s="268"/>
      <c r="AG5510" s="268"/>
      <c r="AH5510" s="268"/>
      <c r="AI5510" s="268"/>
      <c r="AM5510" s="268"/>
    </row>
    <row r="5511" spans="1:43" x14ac:dyDescent="0.25">
      <c r="A5511" s="268"/>
      <c r="B5511" s="268"/>
      <c r="C5511" s="268"/>
      <c r="D5511" s="268"/>
      <c r="E5511" s="268"/>
      <c r="F5511" s="268"/>
      <c r="G5511" s="271"/>
      <c r="H5511" s="268"/>
      <c r="I5511" s="268"/>
      <c r="K5511" s="270"/>
      <c r="L5511" s="270"/>
      <c r="M5511" s="270"/>
      <c r="N5511" s="270"/>
      <c r="O5511" s="268"/>
      <c r="P5511" s="268"/>
      <c r="Q5511" s="268"/>
      <c r="R5511" s="268"/>
      <c r="S5511" s="268"/>
      <c r="T5511" s="268"/>
      <c r="U5511" s="268"/>
      <c r="V5511" s="268"/>
      <c r="W5511" s="268"/>
      <c r="X5511" s="268"/>
      <c r="AC5511" s="268"/>
      <c r="AE5511" s="268"/>
      <c r="AF5511" s="268"/>
      <c r="AG5511" s="268"/>
      <c r="AH5511" s="268"/>
      <c r="AI5511" s="268"/>
      <c r="AM5511" s="268"/>
    </row>
    <row r="5512" spans="1:43" x14ac:dyDescent="0.25">
      <c r="A5512" s="268"/>
      <c r="B5512" s="268"/>
      <c r="C5512" s="268"/>
      <c r="D5512" s="268"/>
      <c r="E5512" s="268"/>
      <c r="F5512" s="268"/>
      <c r="G5512" s="271"/>
      <c r="H5512" s="268"/>
      <c r="I5512" s="268"/>
      <c r="K5512" s="270"/>
      <c r="L5512" s="270"/>
      <c r="M5512" s="270"/>
      <c r="N5512" s="270"/>
      <c r="O5512" s="268"/>
      <c r="P5512" s="268"/>
      <c r="Q5512" s="268"/>
      <c r="R5512" s="268"/>
      <c r="S5512" s="268"/>
      <c r="T5512" s="268"/>
      <c r="U5512" s="268"/>
      <c r="V5512" s="268"/>
      <c r="W5512" s="268"/>
      <c r="X5512" s="268"/>
      <c r="AC5512" s="268"/>
      <c r="AE5512" s="268"/>
      <c r="AF5512" s="268"/>
      <c r="AG5512" s="268"/>
      <c r="AH5512" s="268"/>
      <c r="AI5512" s="268"/>
      <c r="AM5512" s="268"/>
    </row>
    <row r="5513" spans="1:43" x14ac:dyDescent="0.25">
      <c r="A5513" s="268"/>
      <c r="B5513" s="268"/>
      <c r="C5513" s="268"/>
      <c r="D5513" s="268"/>
      <c r="E5513" s="268"/>
      <c r="F5513" s="268"/>
      <c r="G5513" s="271"/>
      <c r="H5513" s="268"/>
      <c r="K5513" s="270"/>
      <c r="L5513" s="270"/>
      <c r="M5513" s="270"/>
      <c r="N5513" s="270"/>
      <c r="O5513" s="268"/>
      <c r="P5513" s="268"/>
      <c r="Q5513" s="268"/>
      <c r="R5513" s="268"/>
      <c r="S5513" s="268"/>
      <c r="T5513" s="268"/>
      <c r="U5513" s="268"/>
      <c r="V5513" s="268"/>
      <c r="W5513" s="268"/>
      <c r="X5513" s="268"/>
      <c r="AC5513" s="268"/>
      <c r="AE5513" s="268"/>
      <c r="AF5513" s="268"/>
      <c r="AG5513" s="268"/>
      <c r="AH5513" s="268"/>
      <c r="AI5513" s="268"/>
      <c r="AM5513" s="268"/>
    </row>
    <row r="5514" spans="1:43" x14ac:dyDescent="0.25">
      <c r="A5514" s="268"/>
      <c r="B5514" s="268"/>
      <c r="C5514" s="268"/>
      <c r="D5514" s="268"/>
      <c r="E5514" s="268"/>
      <c r="F5514" s="268"/>
      <c r="G5514" s="271"/>
      <c r="H5514" s="268"/>
      <c r="K5514" s="270"/>
      <c r="L5514" s="270"/>
      <c r="M5514" s="270"/>
      <c r="N5514" s="270"/>
      <c r="O5514" s="268"/>
      <c r="Q5514" s="268"/>
      <c r="R5514" s="268"/>
      <c r="S5514" s="268"/>
      <c r="T5514" s="268"/>
      <c r="U5514" s="268"/>
      <c r="V5514" s="268"/>
      <c r="W5514" s="268"/>
      <c r="X5514" s="268"/>
      <c r="Y5514" s="268"/>
      <c r="AC5514" s="268"/>
      <c r="AE5514" s="268"/>
      <c r="AF5514" s="268"/>
      <c r="AG5514" s="268"/>
      <c r="AH5514" s="268"/>
      <c r="AI5514" s="268"/>
      <c r="AM5514" s="268"/>
      <c r="AO5514" s="268"/>
      <c r="AP5514" s="268"/>
      <c r="AQ5514" s="268"/>
    </row>
    <row r="5515" spans="1:43" x14ac:dyDescent="0.25">
      <c r="A5515" s="268"/>
      <c r="B5515" s="268"/>
      <c r="C5515" s="268"/>
      <c r="D5515" s="268"/>
      <c r="E5515" s="268"/>
      <c r="F5515" s="268"/>
      <c r="G5515" s="271"/>
      <c r="H5515" s="268"/>
      <c r="K5515" s="270"/>
      <c r="L5515" s="270"/>
      <c r="M5515" s="270"/>
      <c r="N5515" s="270"/>
      <c r="O5515" s="268"/>
      <c r="P5515" s="268"/>
      <c r="Q5515" s="268"/>
      <c r="R5515" s="268"/>
      <c r="S5515" s="268"/>
      <c r="T5515" s="268"/>
      <c r="U5515" s="268"/>
      <c r="V5515" s="268"/>
      <c r="W5515" s="268"/>
      <c r="X5515" s="268"/>
      <c r="Y5515" s="268"/>
      <c r="Z5515" s="268"/>
      <c r="AC5515" s="268"/>
      <c r="AE5515" s="268"/>
      <c r="AF5515" s="268"/>
      <c r="AG5515" s="268"/>
      <c r="AH5515" s="268"/>
      <c r="AI5515" s="268"/>
      <c r="AM5515" s="268"/>
    </row>
    <row r="5516" spans="1:43" x14ac:dyDescent="0.25">
      <c r="A5516" s="268"/>
      <c r="B5516" s="268"/>
      <c r="C5516" s="268"/>
      <c r="D5516" s="268"/>
      <c r="E5516" s="268"/>
      <c r="F5516" s="268"/>
      <c r="G5516" s="271"/>
      <c r="H5516" s="268"/>
      <c r="J5516" s="268"/>
      <c r="K5516" s="270"/>
      <c r="L5516" s="270"/>
      <c r="M5516" s="270"/>
      <c r="N5516" s="270"/>
      <c r="O5516" s="268"/>
      <c r="P5516" s="268"/>
      <c r="Q5516" s="268"/>
      <c r="R5516" s="268"/>
      <c r="S5516" s="268"/>
      <c r="T5516" s="268"/>
      <c r="U5516" s="268"/>
      <c r="V5516" s="268"/>
      <c r="W5516" s="268"/>
      <c r="X5516" s="268"/>
      <c r="Y5516" s="268"/>
      <c r="Z5516" s="268"/>
      <c r="AC5516" s="268"/>
      <c r="AE5516" s="268"/>
      <c r="AF5516" s="268"/>
      <c r="AG5516" s="268"/>
      <c r="AH5516" s="268"/>
      <c r="AI5516" s="268"/>
      <c r="AM5516" s="268"/>
    </row>
    <row r="5517" spans="1:43" x14ac:dyDescent="0.25">
      <c r="A5517" s="268"/>
      <c r="B5517" s="268"/>
      <c r="C5517" s="268"/>
      <c r="D5517" s="268"/>
      <c r="E5517" s="268"/>
      <c r="F5517" s="268"/>
      <c r="G5517" s="271"/>
      <c r="H5517" s="268"/>
      <c r="J5517" s="268"/>
      <c r="K5517" s="270"/>
      <c r="L5517" s="270"/>
      <c r="M5517" s="270"/>
      <c r="N5517" s="270"/>
      <c r="O5517" s="268"/>
      <c r="P5517" s="268"/>
      <c r="Q5517" s="268"/>
      <c r="R5517" s="268"/>
      <c r="S5517" s="268"/>
      <c r="T5517" s="268"/>
      <c r="U5517" s="268"/>
      <c r="V5517" s="268"/>
      <c r="W5517" s="268"/>
      <c r="X5517" s="268"/>
      <c r="Y5517" s="268"/>
      <c r="Z5517" s="268"/>
      <c r="AC5517" s="268"/>
      <c r="AE5517" s="268"/>
      <c r="AF5517" s="268"/>
      <c r="AG5517" s="268"/>
      <c r="AH5517" s="268"/>
      <c r="AI5517" s="268"/>
      <c r="AM5517" s="268"/>
    </row>
    <row r="5518" spans="1:43" x14ac:dyDescent="0.25">
      <c r="A5518" s="268"/>
      <c r="B5518" s="268"/>
      <c r="C5518" s="268"/>
      <c r="D5518" s="268"/>
      <c r="E5518" s="268"/>
      <c r="F5518" s="268"/>
      <c r="G5518" s="271"/>
      <c r="H5518" s="268"/>
      <c r="J5518" s="268"/>
      <c r="K5518" s="270"/>
      <c r="L5518" s="270"/>
      <c r="M5518" s="270"/>
      <c r="N5518" s="270"/>
      <c r="O5518" s="268"/>
      <c r="P5518" s="268"/>
      <c r="Q5518" s="268"/>
      <c r="R5518" s="268"/>
      <c r="S5518" s="268"/>
      <c r="T5518" s="268"/>
      <c r="U5518" s="268"/>
      <c r="V5518" s="268"/>
      <c r="W5518" s="268"/>
      <c r="X5518" s="268"/>
      <c r="Y5518" s="268"/>
      <c r="Z5518" s="268"/>
      <c r="AC5518" s="268"/>
      <c r="AE5518" s="268"/>
      <c r="AF5518" s="268"/>
      <c r="AG5518" s="268"/>
      <c r="AH5518" s="268"/>
      <c r="AI5518" s="268"/>
      <c r="AM5518" s="268"/>
    </row>
    <row r="5519" spans="1:43" x14ac:dyDescent="0.25">
      <c r="A5519" s="268"/>
      <c r="B5519" s="268"/>
      <c r="C5519" s="268"/>
      <c r="D5519" s="268"/>
      <c r="E5519" s="268"/>
      <c r="F5519" s="268"/>
      <c r="G5519" s="271"/>
      <c r="H5519" s="268"/>
      <c r="J5519" s="268"/>
      <c r="K5519" s="270"/>
      <c r="L5519" s="270"/>
      <c r="M5519" s="270"/>
      <c r="N5519" s="270"/>
      <c r="O5519" s="268"/>
      <c r="P5519" s="268"/>
      <c r="Q5519" s="268"/>
      <c r="R5519" s="268"/>
      <c r="S5519" s="268"/>
      <c r="T5519" s="268"/>
      <c r="U5519" s="268"/>
      <c r="V5519" s="268"/>
      <c r="W5519" s="268"/>
      <c r="X5519" s="268"/>
      <c r="Y5519" s="268"/>
      <c r="Z5519" s="268"/>
      <c r="AC5519" s="268"/>
      <c r="AE5519" s="268"/>
      <c r="AF5519" s="268"/>
      <c r="AG5519" s="268"/>
      <c r="AH5519" s="268"/>
      <c r="AI5519" s="268"/>
      <c r="AM5519" s="268"/>
    </row>
    <row r="5520" spans="1:43" x14ac:dyDescent="0.25">
      <c r="A5520" s="268"/>
      <c r="B5520" s="268"/>
      <c r="C5520" s="268"/>
      <c r="D5520" s="268"/>
      <c r="E5520" s="268"/>
      <c r="F5520" s="268"/>
      <c r="G5520" s="271"/>
      <c r="H5520" s="268"/>
      <c r="J5520" s="268"/>
      <c r="K5520" s="270"/>
      <c r="L5520" s="270"/>
      <c r="M5520" s="270"/>
      <c r="N5520" s="270"/>
      <c r="O5520" s="268"/>
      <c r="P5520" s="268"/>
      <c r="Q5520" s="268"/>
      <c r="R5520" s="268"/>
      <c r="S5520" s="268"/>
      <c r="T5520" s="268"/>
      <c r="U5520" s="268"/>
      <c r="V5520" s="268"/>
      <c r="W5520" s="268"/>
      <c r="X5520" s="268"/>
      <c r="Y5520" s="268"/>
      <c r="Z5520" s="268"/>
      <c r="AC5520" s="268"/>
      <c r="AE5520" s="268"/>
      <c r="AF5520" s="268"/>
      <c r="AG5520" s="268"/>
      <c r="AH5520" s="268"/>
      <c r="AI5520" s="268"/>
      <c r="AM5520" s="268"/>
    </row>
    <row r="5521" spans="1:39" x14ac:dyDescent="0.25">
      <c r="A5521" s="268"/>
      <c r="B5521" s="268"/>
      <c r="C5521" s="268"/>
      <c r="D5521" s="268"/>
      <c r="E5521" s="268"/>
      <c r="F5521" s="268"/>
      <c r="G5521" s="271"/>
      <c r="H5521" s="268"/>
      <c r="K5521" s="270"/>
      <c r="L5521" s="270"/>
      <c r="M5521" s="270"/>
      <c r="N5521" s="270"/>
      <c r="O5521" s="268"/>
      <c r="P5521" s="268"/>
      <c r="Q5521" s="268"/>
      <c r="R5521" s="268"/>
      <c r="S5521" s="268"/>
      <c r="T5521" s="268"/>
      <c r="U5521" s="268"/>
      <c r="V5521" s="268"/>
      <c r="W5521" s="268"/>
      <c r="X5521" s="268"/>
      <c r="Y5521" s="268"/>
      <c r="Z5521" s="268"/>
      <c r="AC5521" s="268"/>
      <c r="AE5521" s="268"/>
      <c r="AF5521" s="268"/>
      <c r="AG5521" s="268"/>
      <c r="AH5521" s="268"/>
      <c r="AI5521" s="268"/>
      <c r="AM5521" s="268"/>
    </row>
    <row r="5522" spans="1:39" x14ac:dyDescent="0.25">
      <c r="A5522" s="268"/>
      <c r="B5522" s="268"/>
      <c r="C5522" s="268"/>
      <c r="D5522" s="268"/>
      <c r="E5522" s="268"/>
      <c r="F5522" s="268"/>
      <c r="G5522" s="271"/>
      <c r="H5522" s="268"/>
      <c r="K5522" s="270"/>
      <c r="L5522" s="270"/>
      <c r="M5522" s="270"/>
      <c r="N5522" s="270"/>
      <c r="O5522" s="268"/>
      <c r="P5522" s="268"/>
      <c r="Q5522" s="268"/>
      <c r="R5522" s="268"/>
      <c r="S5522" s="268"/>
      <c r="T5522" s="268"/>
      <c r="U5522" s="268"/>
      <c r="V5522" s="268"/>
      <c r="W5522" s="268"/>
      <c r="X5522" s="268"/>
      <c r="Y5522" s="268"/>
      <c r="Z5522" s="268"/>
      <c r="AC5522" s="268"/>
      <c r="AE5522" s="268"/>
      <c r="AF5522" s="268"/>
      <c r="AG5522" s="268"/>
      <c r="AH5522" s="268"/>
      <c r="AI5522" s="268"/>
      <c r="AM5522" s="268"/>
    </row>
    <row r="5523" spans="1:39" x14ac:dyDescent="0.25">
      <c r="A5523" s="268"/>
      <c r="B5523" s="268"/>
      <c r="C5523" s="268"/>
      <c r="D5523" s="268"/>
      <c r="E5523" s="268"/>
      <c r="F5523" s="268"/>
      <c r="G5523" s="271"/>
      <c r="H5523" s="268"/>
      <c r="K5523" s="270"/>
      <c r="L5523" s="270"/>
      <c r="M5523" s="270"/>
      <c r="N5523" s="270"/>
      <c r="O5523" s="268"/>
      <c r="P5523" s="268"/>
      <c r="Q5523" s="268"/>
      <c r="R5523" s="268"/>
      <c r="S5523" s="268"/>
      <c r="T5523" s="268"/>
      <c r="U5523" s="268"/>
      <c r="V5523" s="268"/>
      <c r="W5523" s="268"/>
      <c r="X5523" s="268"/>
      <c r="Y5523" s="268"/>
      <c r="Z5523" s="268"/>
      <c r="AC5523" s="268"/>
      <c r="AE5523" s="268"/>
      <c r="AF5523" s="268"/>
      <c r="AG5523" s="268"/>
      <c r="AH5523" s="268"/>
      <c r="AI5523" s="268"/>
      <c r="AM5523" s="268"/>
    </row>
    <row r="5524" spans="1:39" x14ac:dyDescent="0.25">
      <c r="A5524" s="268"/>
      <c r="B5524" s="268"/>
      <c r="C5524" s="268"/>
      <c r="D5524" s="268"/>
      <c r="E5524" s="268"/>
      <c r="F5524" s="268"/>
      <c r="G5524" s="271"/>
      <c r="H5524" s="268"/>
      <c r="K5524" s="270"/>
      <c r="L5524" s="270"/>
      <c r="M5524" s="270"/>
      <c r="N5524" s="270"/>
      <c r="O5524" s="268"/>
      <c r="P5524" s="268"/>
      <c r="Q5524" s="268"/>
      <c r="R5524" s="268"/>
      <c r="S5524" s="268"/>
      <c r="T5524" s="268"/>
      <c r="U5524" s="268"/>
      <c r="V5524" s="268"/>
      <c r="W5524" s="268"/>
      <c r="X5524" s="268"/>
      <c r="Y5524" s="268"/>
      <c r="Z5524" s="268"/>
      <c r="AC5524" s="268"/>
      <c r="AE5524" s="268"/>
      <c r="AF5524" s="268"/>
      <c r="AG5524" s="268"/>
      <c r="AH5524" s="268"/>
      <c r="AI5524" s="268"/>
      <c r="AM5524" s="268"/>
    </row>
    <row r="5525" spans="1:39" x14ac:dyDescent="0.25">
      <c r="A5525" s="268"/>
      <c r="B5525" s="268"/>
      <c r="C5525" s="268"/>
      <c r="D5525" s="268"/>
      <c r="E5525" s="268"/>
      <c r="F5525" s="268"/>
      <c r="G5525" s="271"/>
      <c r="H5525" s="268"/>
      <c r="K5525" s="270"/>
      <c r="L5525" s="270"/>
      <c r="M5525" s="270"/>
      <c r="N5525" s="270"/>
      <c r="O5525" s="268"/>
      <c r="P5525" s="268"/>
      <c r="Q5525" s="268"/>
      <c r="R5525" s="268"/>
      <c r="S5525" s="268"/>
      <c r="T5525" s="268"/>
      <c r="U5525" s="268"/>
      <c r="V5525" s="268"/>
      <c r="W5525" s="268"/>
      <c r="X5525" s="268"/>
      <c r="Y5525" s="268"/>
      <c r="Z5525" s="268"/>
      <c r="AC5525" s="268"/>
      <c r="AE5525" s="268"/>
      <c r="AF5525" s="268"/>
      <c r="AG5525" s="268"/>
      <c r="AH5525" s="268"/>
      <c r="AI5525" s="268"/>
      <c r="AM5525" s="268"/>
    </row>
    <row r="5526" spans="1:39" x14ac:dyDescent="0.25">
      <c r="A5526" s="268"/>
      <c r="B5526" s="268"/>
      <c r="C5526" s="268"/>
      <c r="D5526" s="268"/>
      <c r="E5526" s="268"/>
      <c r="F5526" s="268"/>
      <c r="G5526" s="271"/>
      <c r="H5526" s="268"/>
      <c r="K5526" s="270"/>
      <c r="L5526" s="270"/>
      <c r="M5526" s="270"/>
      <c r="N5526" s="270"/>
      <c r="O5526" s="268"/>
      <c r="P5526" s="268"/>
      <c r="Q5526" s="268"/>
      <c r="R5526" s="268"/>
      <c r="S5526" s="268"/>
      <c r="T5526" s="268"/>
      <c r="U5526" s="268"/>
      <c r="V5526" s="268"/>
      <c r="W5526" s="268"/>
      <c r="X5526" s="268"/>
      <c r="Y5526" s="268"/>
      <c r="Z5526" s="268"/>
      <c r="AC5526" s="268"/>
      <c r="AE5526" s="268"/>
      <c r="AF5526" s="268"/>
      <c r="AG5526" s="268"/>
      <c r="AH5526" s="268"/>
      <c r="AI5526" s="268"/>
      <c r="AM5526" s="268"/>
    </row>
    <row r="5527" spans="1:39" x14ac:dyDescent="0.25">
      <c r="A5527" s="268"/>
      <c r="B5527" s="268"/>
      <c r="C5527" s="268"/>
      <c r="D5527" s="268"/>
      <c r="E5527" s="268"/>
      <c r="F5527" s="268"/>
      <c r="G5527" s="271"/>
      <c r="H5527" s="268"/>
      <c r="K5527" s="270"/>
      <c r="L5527" s="270"/>
      <c r="M5527" s="270"/>
      <c r="N5527" s="270"/>
      <c r="O5527" s="268"/>
      <c r="P5527" s="268"/>
      <c r="Q5527" s="268"/>
      <c r="R5527" s="268"/>
      <c r="S5527" s="268"/>
      <c r="T5527" s="268"/>
      <c r="U5527" s="268"/>
      <c r="V5527" s="268"/>
      <c r="W5527" s="268"/>
      <c r="X5527" s="268"/>
      <c r="Y5527" s="268"/>
      <c r="Z5527" s="268"/>
      <c r="AC5527" s="268"/>
      <c r="AE5527" s="268"/>
      <c r="AF5527" s="268"/>
      <c r="AG5527" s="268"/>
      <c r="AH5527" s="268"/>
      <c r="AI5527" s="268"/>
      <c r="AM5527" s="268"/>
    </row>
    <row r="5528" spans="1:39" x14ac:dyDescent="0.25">
      <c r="A5528" s="268"/>
      <c r="B5528" s="268"/>
      <c r="C5528" s="268"/>
      <c r="D5528" s="268"/>
      <c r="E5528" s="268"/>
      <c r="F5528" s="268"/>
      <c r="G5528" s="271"/>
      <c r="H5528" s="268"/>
      <c r="K5528" s="270"/>
      <c r="L5528" s="270"/>
      <c r="M5528" s="270"/>
      <c r="N5528" s="270"/>
      <c r="O5528" s="268"/>
      <c r="P5528" s="268"/>
      <c r="Q5528" s="268"/>
      <c r="R5528" s="268"/>
      <c r="S5528" s="268"/>
      <c r="T5528" s="268"/>
      <c r="U5528" s="268"/>
      <c r="V5528" s="268"/>
      <c r="W5528" s="268"/>
      <c r="X5528" s="268"/>
      <c r="Y5528" s="268"/>
      <c r="Z5528" s="268"/>
      <c r="AC5528" s="268"/>
      <c r="AE5528" s="268"/>
      <c r="AF5528" s="268"/>
      <c r="AG5528" s="268"/>
      <c r="AH5528" s="268"/>
      <c r="AI5528" s="268"/>
      <c r="AM5528" s="268"/>
    </row>
    <row r="5529" spans="1:39" x14ac:dyDescent="0.25">
      <c r="A5529" s="268"/>
      <c r="B5529" s="268"/>
      <c r="C5529" s="268"/>
      <c r="D5529" s="268"/>
      <c r="E5529" s="268"/>
      <c r="F5529" s="268"/>
      <c r="G5529" s="271"/>
      <c r="H5529" s="268"/>
      <c r="K5529" s="270"/>
      <c r="L5529" s="270"/>
      <c r="M5529" s="270"/>
      <c r="N5529" s="270"/>
      <c r="O5529" s="268"/>
      <c r="P5529" s="268"/>
      <c r="Q5529" s="268"/>
      <c r="R5529" s="268"/>
      <c r="S5529" s="268"/>
      <c r="T5529" s="268"/>
      <c r="U5529" s="268"/>
      <c r="V5529" s="268"/>
      <c r="W5529" s="268"/>
      <c r="X5529" s="268"/>
      <c r="Y5529" s="268"/>
      <c r="Z5529" s="268"/>
      <c r="AC5529" s="268"/>
      <c r="AE5529" s="268"/>
      <c r="AF5529" s="268"/>
      <c r="AG5529" s="268"/>
      <c r="AH5529" s="268"/>
      <c r="AI5529" s="268"/>
      <c r="AM5529" s="268"/>
    </row>
    <row r="5530" spans="1:39" x14ac:dyDescent="0.25">
      <c r="A5530" s="268"/>
      <c r="B5530" s="268"/>
      <c r="C5530" s="268"/>
      <c r="D5530" s="268"/>
      <c r="E5530" s="268"/>
      <c r="F5530" s="268"/>
      <c r="G5530" s="271"/>
      <c r="H5530" s="268"/>
      <c r="K5530" s="270"/>
      <c r="L5530" s="270"/>
      <c r="M5530" s="270"/>
      <c r="N5530" s="270"/>
      <c r="O5530" s="268"/>
      <c r="P5530" s="268"/>
      <c r="Q5530" s="268"/>
      <c r="R5530" s="268"/>
      <c r="S5530" s="268"/>
      <c r="T5530" s="268"/>
      <c r="U5530" s="268"/>
      <c r="V5530" s="268"/>
      <c r="W5530" s="268"/>
      <c r="X5530" s="268"/>
      <c r="Y5530" s="268"/>
      <c r="Z5530" s="268"/>
      <c r="AC5530" s="268"/>
      <c r="AE5530" s="268"/>
      <c r="AF5530" s="268"/>
      <c r="AG5530" s="268"/>
      <c r="AH5530" s="268"/>
      <c r="AI5530" s="268"/>
      <c r="AM5530" s="268"/>
    </row>
    <row r="5531" spans="1:39" x14ac:dyDescent="0.25">
      <c r="A5531" s="268"/>
      <c r="B5531" s="268"/>
      <c r="C5531" s="268"/>
      <c r="D5531" s="268"/>
      <c r="E5531" s="268"/>
      <c r="F5531" s="268"/>
      <c r="G5531" s="271"/>
      <c r="H5531" s="268"/>
      <c r="K5531" s="270"/>
      <c r="L5531" s="270"/>
      <c r="M5531" s="270"/>
      <c r="N5531" s="270"/>
      <c r="O5531" s="268"/>
      <c r="P5531" s="268"/>
      <c r="Q5531" s="268"/>
      <c r="R5531" s="268"/>
      <c r="S5531" s="268"/>
      <c r="T5531" s="268"/>
      <c r="U5531" s="268"/>
      <c r="V5531" s="268"/>
      <c r="W5531" s="268"/>
      <c r="X5531" s="268"/>
      <c r="Y5531" s="268"/>
      <c r="Z5531" s="268"/>
      <c r="AC5531" s="268"/>
      <c r="AE5531" s="268"/>
      <c r="AF5531" s="268"/>
      <c r="AG5531" s="268"/>
      <c r="AH5531" s="268"/>
      <c r="AI5531" s="268"/>
      <c r="AM5531" s="268"/>
    </row>
    <row r="5532" spans="1:39" x14ac:dyDescent="0.25">
      <c r="A5532" s="268"/>
      <c r="B5532" s="268"/>
      <c r="C5532" s="268"/>
      <c r="D5532" s="268"/>
      <c r="E5532" s="268"/>
      <c r="F5532" s="268"/>
      <c r="G5532" s="271"/>
      <c r="H5532" s="268"/>
      <c r="K5532" s="270"/>
      <c r="L5532" s="270"/>
      <c r="M5532" s="270"/>
      <c r="N5532" s="270"/>
      <c r="O5532" s="268"/>
      <c r="P5532" s="268"/>
      <c r="Q5532" s="268"/>
      <c r="R5532" s="268"/>
      <c r="S5532" s="268"/>
      <c r="T5532" s="268"/>
      <c r="U5532" s="268"/>
      <c r="V5532" s="268"/>
      <c r="W5532" s="268"/>
      <c r="X5532" s="268"/>
      <c r="Y5532" s="268"/>
      <c r="Z5532" s="268"/>
      <c r="AC5532" s="268"/>
      <c r="AE5532" s="268"/>
      <c r="AF5532" s="268"/>
      <c r="AG5532" s="268"/>
      <c r="AH5532" s="268"/>
      <c r="AI5532" s="268"/>
      <c r="AM5532" s="268"/>
    </row>
    <row r="5533" spans="1:39" x14ac:dyDescent="0.25">
      <c r="A5533" s="268"/>
      <c r="B5533" s="268"/>
      <c r="C5533" s="268"/>
      <c r="D5533" s="268"/>
      <c r="E5533" s="268"/>
      <c r="F5533" s="268"/>
      <c r="G5533" s="271"/>
      <c r="H5533" s="268"/>
      <c r="K5533" s="270"/>
      <c r="L5533" s="270"/>
      <c r="M5533" s="270"/>
      <c r="N5533" s="270"/>
      <c r="O5533" s="268"/>
      <c r="P5533" s="268"/>
      <c r="Q5533" s="268"/>
      <c r="R5533" s="268"/>
      <c r="S5533" s="268"/>
      <c r="T5533" s="268"/>
      <c r="U5533" s="268"/>
      <c r="V5533" s="268"/>
      <c r="W5533" s="268"/>
      <c r="X5533" s="268"/>
      <c r="Y5533" s="268"/>
      <c r="Z5533" s="268"/>
      <c r="AC5533" s="268"/>
      <c r="AE5533" s="268"/>
      <c r="AF5533" s="268"/>
      <c r="AG5533" s="268"/>
      <c r="AH5533" s="268"/>
      <c r="AI5533" s="268"/>
      <c r="AM5533" s="268"/>
    </row>
    <row r="5534" spans="1:39" x14ac:dyDescent="0.25">
      <c r="A5534" s="268"/>
      <c r="B5534" s="268"/>
      <c r="C5534" s="268"/>
      <c r="D5534" s="268"/>
      <c r="E5534" s="268"/>
      <c r="F5534" s="268"/>
      <c r="G5534" s="271"/>
      <c r="H5534" s="268"/>
      <c r="K5534" s="270"/>
      <c r="L5534" s="270"/>
      <c r="M5534" s="270"/>
      <c r="N5534" s="270"/>
      <c r="O5534" s="268"/>
      <c r="P5534" s="268"/>
      <c r="Q5534" s="268"/>
      <c r="R5534" s="268"/>
      <c r="S5534" s="268"/>
      <c r="T5534" s="268"/>
      <c r="U5534" s="268"/>
      <c r="V5534" s="268"/>
      <c r="W5534" s="268"/>
      <c r="X5534" s="268"/>
      <c r="Y5534" s="268"/>
      <c r="Z5534" s="268"/>
      <c r="AC5534" s="268"/>
      <c r="AE5534" s="268"/>
      <c r="AF5534" s="268"/>
      <c r="AG5534" s="268"/>
      <c r="AH5534" s="268"/>
      <c r="AI5534" s="268"/>
      <c r="AM5534" s="268"/>
    </row>
    <row r="5535" spans="1:39" x14ac:dyDescent="0.25">
      <c r="A5535" s="268"/>
      <c r="B5535" s="268"/>
      <c r="C5535" s="268"/>
      <c r="D5535" s="268"/>
      <c r="E5535" s="268"/>
      <c r="F5535" s="268"/>
      <c r="G5535" s="271"/>
      <c r="H5535" s="268"/>
      <c r="K5535" s="270"/>
      <c r="L5535" s="270"/>
      <c r="M5535" s="270"/>
      <c r="N5535" s="270"/>
      <c r="O5535" s="268"/>
      <c r="P5535" s="268"/>
      <c r="Q5535" s="268"/>
      <c r="R5535" s="268"/>
      <c r="S5535" s="268"/>
      <c r="T5535" s="268"/>
      <c r="U5535" s="268"/>
      <c r="V5535" s="268"/>
      <c r="W5535" s="268"/>
      <c r="X5535" s="268"/>
      <c r="Y5535" s="268"/>
      <c r="Z5535" s="268"/>
      <c r="AC5535" s="268"/>
      <c r="AE5535" s="268"/>
      <c r="AF5535" s="268"/>
      <c r="AG5535" s="268"/>
      <c r="AH5535" s="268"/>
      <c r="AI5535" s="268"/>
      <c r="AM5535" s="268"/>
    </row>
    <row r="5536" spans="1:39" x14ac:dyDescent="0.25">
      <c r="A5536" s="268"/>
      <c r="B5536" s="268"/>
      <c r="C5536" s="268"/>
      <c r="D5536" s="268"/>
      <c r="E5536" s="268"/>
      <c r="F5536" s="268"/>
      <c r="G5536" s="271"/>
      <c r="H5536" s="268"/>
      <c r="K5536" s="270"/>
      <c r="L5536" s="270"/>
      <c r="M5536" s="270"/>
      <c r="N5536" s="270"/>
      <c r="O5536" s="268"/>
      <c r="P5536" s="268"/>
      <c r="Q5536" s="268"/>
      <c r="R5536" s="268"/>
      <c r="S5536" s="268"/>
      <c r="T5536" s="268"/>
      <c r="U5536" s="268"/>
      <c r="V5536" s="268"/>
      <c r="W5536" s="268"/>
      <c r="X5536" s="268"/>
      <c r="Y5536" s="268"/>
      <c r="Z5536" s="268"/>
      <c r="AC5536" s="268"/>
      <c r="AE5536" s="268"/>
      <c r="AF5536" s="268"/>
      <c r="AG5536" s="268"/>
      <c r="AH5536" s="268"/>
      <c r="AI5536" s="268"/>
      <c r="AM5536" s="268"/>
    </row>
    <row r="5537" spans="1:39" x14ac:dyDescent="0.25">
      <c r="A5537" s="268"/>
      <c r="B5537" s="268"/>
      <c r="C5537" s="268"/>
      <c r="D5537" s="268"/>
      <c r="E5537" s="268"/>
      <c r="F5537" s="268"/>
      <c r="G5537" s="271"/>
      <c r="H5537" s="268"/>
      <c r="K5537" s="270"/>
      <c r="L5537" s="270"/>
      <c r="M5537" s="270"/>
      <c r="N5537" s="270"/>
      <c r="O5537" s="268"/>
      <c r="P5537" s="268"/>
      <c r="Q5537" s="268"/>
      <c r="R5537" s="268"/>
      <c r="S5537" s="268"/>
      <c r="T5537" s="268"/>
      <c r="U5537" s="268"/>
      <c r="V5537" s="268"/>
      <c r="W5537" s="268"/>
      <c r="X5537" s="268"/>
      <c r="Y5537" s="268"/>
      <c r="Z5537" s="268"/>
      <c r="AC5537" s="268"/>
      <c r="AE5537" s="268"/>
      <c r="AF5537" s="268"/>
      <c r="AG5537" s="268"/>
      <c r="AH5537" s="268"/>
      <c r="AI5537" s="268"/>
      <c r="AM5537" s="268"/>
    </row>
    <row r="5538" spans="1:39" x14ac:dyDescent="0.25">
      <c r="A5538" s="268"/>
      <c r="B5538" s="268"/>
      <c r="C5538" s="268"/>
      <c r="D5538" s="268"/>
      <c r="E5538" s="268"/>
      <c r="F5538" s="268"/>
      <c r="G5538" s="271"/>
      <c r="H5538" s="268"/>
      <c r="K5538" s="270"/>
      <c r="L5538" s="270"/>
      <c r="M5538" s="270"/>
      <c r="N5538" s="270"/>
      <c r="O5538" s="268"/>
      <c r="P5538" s="268"/>
      <c r="Q5538" s="268"/>
      <c r="R5538" s="268"/>
      <c r="S5538" s="268"/>
      <c r="T5538" s="268"/>
      <c r="U5538" s="268"/>
      <c r="V5538" s="268"/>
      <c r="W5538" s="268"/>
      <c r="X5538" s="268"/>
      <c r="Y5538" s="268"/>
      <c r="Z5538" s="268"/>
      <c r="AC5538" s="268"/>
      <c r="AE5538" s="268"/>
      <c r="AF5538" s="268"/>
      <c r="AG5538" s="268"/>
      <c r="AH5538" s="268"/>
      <c r="AI5538" s="268"/>
      <c r="AM5538" s="268"/>
    </row>
    <row r="5539" spans="1:39" x14ac:dyDescent="0.25">
      <c r="A5539" s="268"/>
      <c r="B5539" s="268"/>
      <c r="C5539" s="268"/>
      <c r="D5539" s="268"/>
      <c r="E5539" s="268"/>
      <c r="F5539" s="268"/>
      <c r="G5539" s="271"/>
      <c r="H5539" s="268"/>
      <c r="K5539" s="270"/>
      <c r="L5539" s="270"/>
      <c r="M5539" s="270"/>
      <c r="N5539" s="270"/>
      <c r="O5539" s="268"/>
      <c r="P5539" s="268"/>
      <c r="Q5539" s="268"/>
      <c r="R5539" s="268"/>
      <c r="S5539" s="268"/>
      <c r="T5539" s="268"/>
      <c r="U5539" s="268"/>
      <c r="V5539" s="268"/>
      <c r="W5539" s="268"/>
      <c r="X5539" s="268"/>
      <c r="Y5539" s="268"/>
      <c r="Z5539" s="268"/>
      <c r="AC5539" s="268"/>
      <c r="AE5539" s="268"/>
      <c r="AF5539" s="268"/>
      <c r="AG5539" s="268"/>
      <c r="AH5539" s="268"/>
      <c r="AI5539" s="268"/>
      <c r="AM5539" s="268"/>
    </row>
    <row r="5540" spans="1:39" x14ac:dyDescent="0.25">
      <c r="A5540" s="268"/>
      <c r="B5540" s="268"/>
      <c r="C5540" s="268"/>
      <c r="D5540" s="268"/>
      <c r="E5540" s="268"/>
      <c r="F5540" s="268"/>
      <c r="G5540" s="271"/>
      <c r="H5540" s="268"/>
      <c r="K5540" s="270"/>
      <c r="L5540" s="270"/>
      <c r="M5540" s="270"/>
      <c r="N5540" s="270"/>
      <c r="O5540" s="268"/>
      <c r="P5540" s="268"/>
      <c r="Q5540" s="268"/>
      <c r="R5540" s="268"/>
      <c r="S5540" s="268"/>
      <c r="T5540" s="268"/>
      <c r="U5540" s="268"/>
      <c r="V5540" s="268"/>
      <c r="W5540" s="268"/>
      <c r="X5540" s="268"/>
      <c r="Y5540" s="268"/>
      <c r="Z5540" s="268"/>
      <c r="AC5540" s="268"/>
      <c r="AE5540" s="268"/>
      <c r="AF5540" s="268"/>
      <c r="AG5540" s="268"/>
      <c r="AH5540" s="268"/>
      <c r="AI5540" s="268"/>
      <c r="AM5540" s="268"/>
    </row>
    <row r="5541" spans="1:39" x14ac:dyDescent="0.25">
      <c r="A5541" s="268"/>
      <c r="B5541" s="268"/>
      <c r="C5541" s="268"/>
      <c r="D5541" s="268"/>
      <c r="E5541" s="268"/>
      <c r="F5541" s="268"/>
      <c r="G5541" s="271"/>
      <c r="H5541" s="268"/>
      <c r="K5541" s="270"/>
      <c r="L5541" s="270"/>
      <c r="M5541" s="270"/>
      <c r="N5541" s="270"/>
      <c r="O5541" s="268"/>
      <c r="P5541" s="268"/>
      <c r="Q5541" s="268"/>
      <c r="R5541" s="268"/>
      <c r="S5541" s="268"/>
      <c r="T5541" s="268"/>
      <c r="U5541" s="268"/>
      <c r="V5541" s="268"/>
      <c r="W5541" s="268"/>
      <c r="X5541" s="268"/>
      <c r="Y5541" s="268"/>
      <c r="Z5541" s="268"/>
      <c r="AC5541" s="268"/>
      <c r="AE5541" s="268"/>
      <c r="AF5541" s="268"/>
      <c r="AG5541" s="268"/>
      <c r="AH5541" s="268"/>
      <c r="AI5541" s="268"/>
      <c r="AM5541" s="268"/>
    </row>
    <row r="5542" spans="1:39" x14ac:dyDescent="0.25">
      <c r="A5542" s="268"/>
      <c r="B5542" s="268"/>
      <c r="C5542" s="268"/>
      <c r="D5542" s="268"/>
      <c r="E5542" s="268"/>
      <c r="F5542" s="268"/>
      <c r="G5542" s="271"/>
      <c r="H5542" s="268"/>
      <c r="K5542" s="270"/>
      <c r="L5542" s="270"/>
      <c r="M5542" s="270"/>
      <c r="N5542" s="270"/>
      <c r="O5542" s="268"/>
      <c r="P5542" s="268"/>
      <c r="Q5542" s="268"/>
      <c r="R5542" s="268"/>
      <c r="S5542" s="268"/>
      <c r="T5542" s="268"/>
      <c r="U5542" s="268"/>
      <c r="V5542" s="268"/>
      <c r="W5542" s="268"/>
      <c r="X5542" s="268"/>
      <c r="Y5542" s="268"/>
      <c r="Z5542" s="268"/>
      <c r="AC5542" s="268"/>
      <c r="AE5542" s="268"/>
      <c r="AF5542" s="268"/>
      <c r="AG5542" s="268"/>
      <c r="AH5542" s="268"/>
      <c r="AI5542" s="268"/>
      <c r="AM5542" s="268"/>
    </row>
    <row r="5543" spans="1:39" x14ac:dyDescent="0.25">
      <c r="A5543" s="268"/>
      <c r="B5543" s="268"/>
      <c r="C5543" s="268"/>
      <c r="D5543" s="268"/>
      <c r="E5543" s="268"/>
      <c r="F5543" s="268"/>
      <c r="G5543" s="271"/>
      <c r="H5543" s="268"/>
      <c r="I5543" s="268"/>
      <c r="K5543" s="270"/>
      <c r="L5543" s="270"/>
      <c r="M5543" s="270"/>
      <c r="N5543" s="270"/>
      <c r="O5543" s="268"/>
      <c r="P5543" s="268"/>
      <c r="Q5543" s="268"/>
      <c r="R5543" s="268"/>
      <c r="S5543" s="268"/>
      <c r="T5543" s="268"/>
      <c r="U5543" s="268"/>
      <c r="V5543" s="268"/>
      <c r="W5543" s="268"/>
      <c r="X5543" s="268"/>
      <c r="Y5543" s="268"/>
      <c r="Z5543" s="268"/>
      <c r="AC5543" s="268"/>
      <c r="AE5543" s="268"/>
      <c r="AF5543" s="268"/>
      <c r="AG5543" s="268"/>
      <c r="AH5543" s="268"/>
      <c r="AI5543" s="268"/>
      <c r="AM5543" s="268"/>
    </row>
    <row r="5544" spans="1:39" x14ac:dyDescent="0.25">
      <c r="A5544" s="268"/>
      <c r="B5544" s="268"/>
      <c r="C5544" s="268"/>
      <c r="D5544" s="268"/>
      <c r="E5544" s="268"/>
      <c r="F5544" s="268"/>
      <c r="G5544" s="271"/>
      <c r="H5544" s="268"/>
      <c r="K5544" s="270"/>
      <c r="L5544" s="270"/>
      <c r="M5544" s="270"/>
      <c r="N5544" s="270"/>
      <c r="O5544" s="268"/>
      <c r="P5544" s="268"/>
      <c r="Q5544" s="268"/>
      <c r="R5544" s="268"/>
      <c r="S5544" s="268"/>
      <c r="T5544" s="268"/>
      <c r="U5544" s="268"/>
      <c r="V5544" s="268"/>
      <c r="W5544" s="268"/>
      <c r="X5544" s="268"/>
      <c r="Y5544" s="268"/>
      <c r="Z5544" s="268"/>
      <c r="AC5544" s="268"/>
      <c r="AE5544" s="268"/>
      <c r="AF5544" s="268"/>
      <c r="AG5544" s="268"/>
      <c r="AH5544" s="268"/>
      <c r="AI5544" s="268"/>
      <c r="AM5544" s="268"/>
    </row>
    <row r="5545" spans="1:39" x14ac:dyDescent="0.25">
      <c r="A5545" s="268"/>
      <c r="B5545" s="268"/>
      <c r="C5545" s="268"/>
      <c r="D5545" s="268"/>
      <c r="E5545" s="268"/>
      <c r="F5545" s="268"/>
      <c r="G5545" s="271"/>
      <c r="H5545" s="268"/>
      <c r="K5545" s="270"/>
      <c r="L5545" s="270"/>
      <c r="M5545" s="270"/>
      <c r="N5545" s="270"/>
      <c r="O5545" s="268"/>
      <c r="P5545" s="268"/>
      <c r="Q5545" s="268"/>
      <c r="R5545" s="268"/>
      <c r="S5545" s="268"/>
      <c r="T5545" s="268"/>
      <c r="U5545" s="268"/>
      <c r="V5545" s="268"/>
      <c r="W5545" s="268"/>
      <c r="X5545" s="268"/>
      <c r="Y5545" s="268"/>
      <c r="Z5545" s="268"/>
      <c r="AC5545" s="268"/>
      <c r="AE5545" s="268"/>
      <c r="AF5545" s="268"/>
      <c r="AG5545" s="268"/>
      <c r="AH5545" s="268"/>
      <c r="AI5545" s="268"/>
      <c r="AM5545" s="268"/>
    </row>
    <row r="5546" spans="1:39" x14ac:dyDescent="0.25">
      <c r="A5546" s="268"/>
      <c r="B5546" s="268"/>
      <c r="C5546" s="268"/>
      <c r="D5546" s="268"/>
      <c r="E5546" s="268"/>
      <c r="F5546" s="268"/>
      <c r="G5546" s="271"/>
      <c r="H5546" s="268"/>
      <c r="K5546" s="270"/>
      <c r="L5546" s="270"/>
      <c r="M5546" s="270"/>
      <c r="N5546" s="270"/>
      <c r="O5546" s="268"/>
      <c r="P5546" s="268"/>
      <c r="Q5546" s="268"/>
      <c r="R5546" s="268"/>
      <c r="S5546" s="268"/>
      <c r="T5546" s="268"/>
      <c r="U5546" s="268"/>
      <c r="V5546" s="268"/>
      <c r="W5546" s="268"/>
      <c r="X5546" s="268"/>
      <c r="Y5546" s="268"/>
      <c r="Z5546" s="268"/>
      <c r="AC5546" s="268"/>
      <c r="AE5546" s="268"/>
      <c r="AF5546" s="268"/>
      <c r="AG5546" s="268"/>
      <c r="AH5546" s="268"/>
      <c r="AI5546" s="268"/>
      <c r="AM5546" s="268"/>
    </row>
    <row r="5547" spans="1:39" x14ac:dyDescent="0.25">
      <c r="A5547" s="268"/>
      <c r="B5547" s="268"/>
      <c r="C5547" s="268"/>
      <c r="D5547" s="268"/>
      <c r="E5547" s="268"/>
      <c r="F5547" s="268"/>
      <c r="G5547" s="271"/>
      <c r="H5547" s="268"/>
      <c r="K5547" s="270"/>
      <c r="L5547" s="270"/>
      <c r="M5547" s="270"/>
      <c r="N5547" s="270"/>
      <c r="O5547" s="268"/>
      <c r="P5547" s="268"/>
      <c r="Q5547" s="268"/>
      <c r="R5547" s="268"/>
      <c r="S5547" s="268"/>
      <c r="T5547" s="268"/>
      <c r="U5547" s="268"/>
      <c r="V5547" s="268"/>
      <c r="W5547" s="268"/>
      <c r="X5547" s="268"/>
      <c r="Y5547" s="268"/>
      <c r="Z5547" s="268"/>
      <c r="AC5547" s="268"/>
      <c r="AE5547" s="268"/>
      <c r="AF5547" s="268"/>
      <c r="AG5547" s="268"/>
      <c r="AH5547" s="268"/>
      <c r="AI5547" s="268"/>
      <c r="AM5547" s="268"/>
    </row>
    <row r="5548" spans="1:39" x14ac:dyDescent="0.25">
      <c r="A5548" s="268"/>
      <c r="B5548" s="268"/>
      <c r="C5548" s="268"/>
      <c r="D5548" s="268"/>
      <c r="E5548" s="268"/>
      <c r="F5548" s="268"/>
      <c r="G5548" s="271"/>
      <c r="H5548" s="268"/>
      <c r="K5548" s="270"/>
      <c r="L5548" s="270"/>
      <c r="M5548" s="270"/>
      <c r="N5548" s="270"/>
      <c r="O5548" s="268"/>
      <c r="P5548" s="268"/>
      <c r="Q5548" s="268"/>
      <c r="R5548" s="268"/>
      <c r="S5548" s="268"/>
      <c r="T5548" s="268"/>
      <c r="U5548" s="268"/>
      <c r="V5548" s="268"/>
      <c r="W5548" s="268"/>
      <c r="X5548" s="268"/>
      <c r="Y5548" s="268"/>
      <c r="Z5548" s="268"/>
      <c r="AC5548" s="268"/>
      <c r="AE5548" s="268"/>
      <c r="AF5548" s="268"/>
      <c r="AG5548" s="268"/>
      <c r="AH5548" s="268"/>
      <c r="AI5548" s="268"/>
      <c r="AM5548" s="268"/>
    </row>
    <row r="5549" spans="1:39" x14ac:dyDescent="0.25">
      <c r="A5549" s="268"/>
      <c r="B5549" s="268"/>
      <c r="C5549" s="268"/>
      <c r="D5549" s="268"/>
      <c r="E5549" s="268"/>
      <c r="F5549" s="268"/>
      <c r="G5549" s="271"/>
      <c r="H5549" s="268"/>
      <c r="K5549" s="270"/>
      <c r="L5549" s="270"/>
      <c r="M5549" s="270"/>
      <c r="N5549" s="270"/>
      <c r="O5549" s="268"/>
      <c r="P5549" s="268"/>
      <c r="Q5549" s="268"/>
      <c r="R5549" s="268"/>
      <c r="S5549" s="268"/>
      <c r="T5549" s="268"/>
      <c r="U5549" s="268"/>
      <c r="V5549" s="268"/>
      <c r="W5549" s="268"/>
      <c r="X5549" s="268"/>
      <c r="Y5549" s="268"/>
      <c r="Z5549" s="268"/>
      <c r="AC5549" s="268"/>
      <c r="AE5549" s="268"/>
      <c r="AF5549" s="268"/>
      <c r="AG5549" s="268"/>
      <c r="AH5549" s="268"/>
      <c r="AI5549" s="268"/>
      <c r="AM5549" s="268"/>
    </row>
    <row r="5550" spans="1:39" x14ac:dyDescent="0.25">
      <c r="A5550" s="268"/>
      <c r="B5550" s="268"/>
      <c r="C5550" s="268"/>
      <c r="D5550" s="268"/>
      <c r="E5550" s="268"/>
      <c r="F5550" s="268"/>
      <c r="G5550" s="271"/>
      <c r="H5550" s="268"/>
      <c r="K5550" s="270"/>
      <c r="L5550" s="270"/>
      <c r="M5550" s="270"/>
      <c r="N5550" s="270"/>
      <c r="O5550" s="268"/>
      <c r="P5550" s="268"/>
      <c r="Q5550" s="268"/>
      <c r="R5550" s="268"/>
      <c r="S5550" s="268"/>
      <c r="T5550" s="268"/>
      <c r="U5550" s="268"/>
      <c r="V5550" s="268"/>
      <c r="W5550" s="268"/>
      <c r="X5550" s="268"/>
      <c r="Y5550" s="268"/>
      <c r="Z5550" s="268"/>
      <c r="AC5550" s="268"/>
      <c r="AE5550" s="268"/>
      <c r="AF5550" s="268"/>
      <c r="AG5550" s="268"/>
      <c r="AH5550" s="268"/>
      <c r="AI5550" s="268"/>
      <c r="AM5550" s="268"/>
    </row>
    <row r="5551" spans="1:39" x14ac:dyDescent="0.25">
      <c r="A5551" s="268"/>
      <c r="B5551" s="268"/>
      <c r="C5551" s="268"/>
      <c r="D5551" s="268"/>
      <c r="E5551" s="268"/>
      <c r="F5551" s="268"/>
      <c r="G5551" s="271"/>
      <c r="H5551" s="268"/>
      <c r="K5551" s="270"/>
      <c r="L5551" s="270"/>
      <c r="M5551" s="270"/>
      <c r="N5551" s="270"/>
      <c r="O5551" s="268"/>
      <c r="P5551" s="268"/>
      <c r="Q5551" s="268"/>
      <c r="R5551" s="268"/>
      <c r="S5551" s="268"/>
      <c r="T5551" s="268"/>
      <c r="U5551" s="268"/>
      <c r="V5551" s="268"/>
      <c r="W5551" s="268"/>
      <c r="X5551" s="268"/>
      <c r="Y5551" s="268"/>
      <c r="Z5551" s="268"/>
      <c r="AC5551" s="268"/>
      <c r="AE5551" s="268"/>
      <c r="AF5551" s="268"/>
      <c r="AG5551" s="268"/>
      <c r="AH5551" s="268"/>
      <c r="AI5551" s="268"/>
      <c r="AM5551" s="268"/>
    </row>
    <row r="5552" spans="1:39" x14ac:dyDescent="0.25">
      <c r="A5552" s="268"/>
      <c r="B5552" s="268"/>
      <c r="C5552" s="268"/>
      <c r="D5552" s="268"/>
      <c r="E5552" s="268"/>
      <c r="F5552" s="268"/>
      <c r="G5552" s="271"/>
      <c r="H5552" s="268"/>
      <c r="K5552" s="270"/>
      <c r="L5552" s="270"/>
      <c r="M5552" s="270"/>
      <c r="N5552" s="270"/>
      <c r="O5552" s="268"/>
      <c r="P5552" s="268"/>
      <c r="Q5552" s="268"/>
      <c r="R5552" s="268"/>
      <c r="S5552" s="268"/>
      <c r="T5552" s="268"/>
      <c r="U5552" s="268"/>
      <c r="V5552" s="268"/>
      <c r="W5552" s="268"/>
      <c r="X5552" s="268"/>
      <c r="Y5552" s="268"/>
      <c r="Z5552" s="268"/>
      <c r="AC5552" s="268"/>
      <c r="AE5552" s="268"/>
      <c r="AF5552" s="268"/>
      <c r="AG5552" s="268"/>
      <c r="AH5552" s="268"/>
      <c r="AI5552" s="268"/>
      <c r="AM5552" s="268"/>
    </row>
    <row r="5553" spans="1:39" x14ac:dyDescent="0.25">
      <c r="A5553" s="268"/>
      <c r="B5553" s="268"/>
      <c r="C5553" s="268"/>
      <c r="D5553" s="268"/>
      <c r="E5553" s="268"/>
      <c r="F5553" s="268"/>
      <c r="G5553" s="271"/>
      <c r="H5553" s="268"/>
      <c r="K5553" s="270"/>
      <c r="L5553" s="270"/>
      <c r="M5553" s="270"/>
      <c r="N5553" s="270"/>
      <c r="O5553" s="268"/>
      <c r="P5553" s="268"/>
      <c r="Q5553" s="268"/>
      <c r="R5553" s="268"/>
      <c r="S5553" s="268"/>
      <c r="T5553" s="268"/>
      <c r="U5553" s="268"/>
      <c r="V5553" s="268"/>
      <c r="W5553" s="268"/>
      <c r="X5553" s="268"/>
      <c r="Y5553" s="268"/>
      <c r="Z5553" s="268"/>
      <c r="AC5553" s="268"/>
      <c r="AE5553" s="268"/>
      <c r="AF5553" s="268"/>
      <c r="AG5553" s="268"/>
      <c r="AH5553" s="268"/>
      <c r="AI5553" s="268"/>
      <c r="AM5553" s="268"/>
    </row>
    <row r="5554" spans="1:39" x14ac:dyDescent="0.25">
      <c r="A5554" s="268"/>
      <c r="B5554" s="268"/>
      <c r="C5554" s="268"/>
      <c r="D5554" s="268"/>
      <c r="E5554" s="268"/>
      <c r="F5554" s="268"/>
      <c r="G5554" s="271"/>
      <c r="H5554" s="268"/>
      <c r="K5554" s="270"/>
      <c r="L5554" s="270"/>
      <c r="M5554" s="270"/>
      <c r="N5554" s="270"/>
      <c r="O5554" s="268"/>
      <c r="P5554" s="268"/>
      <c r="Q5554" s="268"/>
      <c r="R5554" s="268"/>
      <c r="S5554" s="268"/>
      <c r="T5554" s="268"/>
      <c r="U5554" s="268"/>
      <c r="V5554" s="268"/>
      <c r="W5554" s="268"/>
      <c r="X5554" s="268"/>
      <c r="Y5554" s="268"/>
      <c r="Z5554" s="268"/>
      <c r="AC5554" s="268"/>
      <c r="AE5554" s="268"/>
      <c r="AF5554" s="268"/>
      <c r="AG5554" s="268"/>
      <c r="AH5554" s="268"/>
      <c r="AI5554" s="268"/>
      <c r="AM5554" s="268"/>
    </row>
    <row r="5555" spans="1:39" x14ac:dyDescent="0.25">
      <c r="A5555" s="268"/>
      <c r="B5555" s="268"/>
      <c r="C5555" s="268"/>
      <c r="D5555" s="268"/>
      <c r="E5555" s="268"/>
      <c r="F5555" s="268"/>
      <c r="G5555" s="271"/>
      <c r="H5555" s="268"/>
      <c r="K5555" s="270"/>
      <c r="L5555" s="270"/>
      <c r="M5555" s="270"/>
      <c r="N5555" s="270"/>
      <c r="O5555" s="268"/>
      <c r="P5555" s="268"/>
      <c r="Q5555" s="268"/>
      <c r="R5555" s="268"/>
      <c r="S5555" s="268"/>
      <c r="T5555" s="268"/>
      <c r="U5555" s="268"/>
      <c r="V5555" s="268"/>
      <c r="W5555" s="268"/>
      <c r="X5555" s="268"/>
      <c r="Y5555" s="268"/>
      <c r="Z5555" s="268"/>
      <c r="AC5555" s="268"/>
      <c r="AE5555" s="268"/>
      <c r="AF5555" s="268"/>
      <c r="AG5555" s="268"/>
      <c r="AH5555" s="268"/>
      <c r="AI5555" s="268"/>
      <c r="AM5555" s="268"/>
    </row>
    <row r="5556" spans="1:39" x14ac:dyDescent="0.25">
      <c r="A5556" s="268"/>
      <c r="B5556" s="268"/>
      <c r="C5556" s="268"/>
      <c r="D5556" s="268"/>
      <c r="E5556" s="268"/>
      <c r="F5556" s="268"/>
      <c r="G5556" s="271"/>
      <c r="H5556" s="268"/>
      <c r="K5556" s="270"/>
      <c r="L5556" s="270"/>
      <c r="M5556" s="270"/>
      <c r="N5556" s="270"/>
      <c r="O5556" s="268"/>
      <c r="P5556" s="268"/>
      <c r="Q5556" s="268"/>
      <c r="R5556" s="268"/>
      <c r="S5556" s="268"/>
      <c r="T5556" s="268"/>
      <c r="U5556" s="268"/>
      <c r="V5556" s="268"/>
      <c r="W5556" s="268"/>
      <c r="X5556" s="268"/>
      <c r="Y5556" s="268"/>
      <c r="Z5556" s="268"/>
      <c r="AC5556" s="268"/>
      <c r="AE5556" s="268"/>
      <c r="AF5556" s="268"/>
      <c r="AG5556" s="268"/>
      <c r="AH5556" s="268"/>
      <c r="AI5556" s="268"/>
      <c r="AM5556" s="268"/>
    </row>
    <row r="5557" spans="1:39" x14ac:dyDescent="0.25">
      <c r="A5557" s="268"/>
      <c r="B5557" s="268"/>
      <c r="C5557" s="268"/>
      <c r="D5557" s="268"/>
      <c r="E5557" s="268"/>
      <c r="F5557" s="268"/>
      <c r="G5557" s="271"/>
      <c r="H5557" s="268"/>
      <c r="K5557" s="270"/>
      <c r="L5557" s="270"/>
      <c r="M5557" s="270"/>
      <c r="N5557" s="270"/>
      <c r="O5557" s="268"/>
      <c r="P5557" s="268"/>
      <c r="Q5557" s="268"/>
      <c r="R5557" s="268"/>
      <c r="S5557" s="268"/>
      <c r="T5557" s="268"/>
      <c r="U5557" s="268"/>
      <c r="V5557" s="268"/>
      <c r="W5557" s="268"/>
      <c r="X5557" s="268"/>
      <c r="Y5557" s="268"/>
      <c r="Z5557" s="268"/>
      <c r="AC5557" s="268"/>
      <c r="AE5557" s="268"/>
      <c r="AF5557" s="268"/>
      <c r="AG5557" s="268"/>
      <c r="AH5557" s="268"/>
      <c r="AI5557" s="268"/>
      <c r="AM5557" s="268"/>
    </row>
    <row r="5558" spans="1:39" x14ac:dyDescent="0.25">
      <c r="A5558" s="268"/>
      <c r="B5558" s="268"/>
      <c r="C5558" s="268"/>
      <c r="D5558" s="268"/>
      <c r="E5558" s="268"/>
      <c r="F5558" s="268"/>
      <c r="G5558" s="271"/>
      <c r="H5558" s="268"/>
      <c r="I5558" s="268"/>
      <c r="K5558" s="270"/>
      <c r="L5558" s="270"/>
      <c r="M5558" s="270"/>
      <c r="N5558" s="270"/>
      <c r="O5558" s="268"/>
      <c r="P5558" s="268"/>
      <c r="Q5558" s="268"/>
      <c r="R5558" s="268"/>
      <c r="S5558" s="268"/>
      <c r="T5558" s="268"/>
      <c r="U5558" s="268"/>
      <c r="V5558" s="268"/>
      <c r="W5558" s="268"/>
      <c r="X5558" s="268"/>
      <c r="Y5558" s="268"/>
      <c r="Z5558" s="268"/>
      <c r="AC5558" s="268"/>
      <c r="AE5558" s="268"/>
      <c r="AF5558" s="268"/>
      <c r="AG5558" s="268"/>
      <c r="AH5558" s="268"/>
      <c r="AI5558" s="268"/>
      <c r="AM5558" s="268"/>
    </row>
    <row r="5559" spans="1:39" x14ac:dyDescent="0.25">
      <c r="A5559" s="268"/>
      <c r="B5559" s="268"/>
      <c r="C5559" s="268"/>
      <c r="D5559" s="268"/>
      <c r="E5559" s="268"/>
      <c r="F5559" s="268"/>
      <c r="G5559" s="271"/>
      <c r="H5559" s="268"/>
      <c r="K5559" s="270"/>
      <c r="L5559" s="270"/>
      <c r="M5559" s="270"/>
      <c r="N5559" s="270"/>
      <c r="O5559" s="268"/>
      <c r="P5559" s="268"/>
      <c r="Q5559" s="268"/>
      <c r="R5559" s="268"/>
      <c r="S5559" s="268"/>
      <c r="T5559" s="268"/>
      <c r="U5559" s="268"/>
      <c r="V5559" s="268"/>
      <c r="W5559" s="268"/>
      <c r="X5559" s="268"/>
      <c r="Y5559" s="268"/>
      <c r="Z5559" s="268"/>
      <c r="AC5559" s="268"/>
      <c r="AE5559" s="268"/>
      <c r="AF5559" s="268"/>
      <c r="AG5559" s="268"/>
      <c r="AH5559" s="268"/>
      <c r="AI5559" s="268"/>
      <c r="AM5559" s="268"/>
    </row>
    <row r="5560" spans="1:39" x14ac:dyDescent="0.25">
      <c r="A5560" s="268"/>
      <c r="B5560" s="268"/>
      <c r="C5560" s="268"/>
      <c r="D5560" s="268"/>
      <c r="E5560" s="268"/>
      <c r="F5560" s="268"/>
      <c r="G5560" s="271"/>
      <c r="H5560" s="268"/>
      <c r="K5560" s="270"/>
      <c r="L5560" s="270"/>
      <c r="M5560" s="270"/>
      <c r="N5560" s="270"/>
      <c r="O5560" s="268"/>
      <c r="P5560" s="268"/>
      <c r="Q5560" s="268"/>
      <c r="R5560" s="268"/>
      <c r="S5560" s="268"/>
      <c r="T5560" s="268"/>
      <c r="U5560" s="268"/>
      <c r="V5560" s="268"/>
      <c r="W5560" s="268"/>
      <c r="X5560" s="268"/>
      <c r="Y5560" s="268"/>
      <c r="Z5560" s="268"/>
      <c r="AC5560" s="268"/>
      <c r="AE5560" s="268"/>
      <c r="AF5560" s="268"/>
      <c r="AG5560" s="268"/>
      <c r="AH5560" s="268"/>
      <c r="AI5560" s="268"/>
      <c r="AM5560" s="268"/>
    </row>
    <row r="5561" spans="1:39" x14ac:dyDescent="0.25">
      <c r="A5561" s="268"/>
      <c r="B5561" s="268"/>
      <c r="C5561" s="268"/>
      <c r="D5561" s="268"/>
      <c r="E5561" s="268"/>
      <c r="F5561" s="268"/>
      <c r="G5561" s="271"/>
      <c r="H5561" s="268"/>
      <c r="K5561" s="270"/>
      <c r="L5561" s="270"/>
      <c r="M5561" s="270"/>
      <c r="N5561" s="270"/>
      <c r="O5561" s="268"/>
      <c r="P5561" s="268"/>
      <c r="Q5561" s="268"/>
      <c r="R5561" s="268"/>
      <c r="S5561" s="268"/>
      <c r="T5561" s="268"/>
      <c r="U5561" s="268"/>
      <c r="V5561" s="268"/>
      <c r="W5561" s="268"/>
      <c r="X5561" s="268"/>
      <c r="Y5561" s="268"/>
      <c r="Z5561" s="268"/>
      <c r="AC5561" s="268"/>
      <c r="AE5561" s="268"/>
      <c r="AF5561" s="268"/>
      <c r="AG5561" s="268"/>
      <c r="AH5561" s="268"/>
      <c r="AI5561" s="268"/>
      <c r="AM5561" s="268"/>
    </row>
    <row r="5562" spans="1:39" x14ac:dyDescent="0.25">
      <c r="A5562" s="268"/>
      <c r="B5562" s="268"/>
      <c r="C5562" s="268"/>
      <c r="D5562" s="268"/>
      <c r="E5562" s="268"/>
      <c r="F5562" s="268"/>
      <c r="G5562" s="271"/>
      <c r="H5562" s="268"/>
      <c r="K5562" s="270"/>
      <c r="L5562" s="270"/>
      <c r="M5562" s="270"/>
      <c r="N5562" s="270"/>
      <c r="O5562" s="268"/>
      <c r="P5562" s="268"/>
      <c r="Q5562" s="268"/>
      <c r="R5562" s="268"/>
      <c r="S5562" s="268"/>
      <c r="T5562" s="268"/>
      <c r="U5562" s="268"/>
      <c r="V5562" s="268"/>
      <c r="W5562" s="268"/>
      <c r="X5562" s="268"/>
      <c r="Y5562" s="268"/>
      <c r="Z5562" s="268"/>
      <c r="AC5562" s="268"/>
      <c r="AE5562" s="268"/>
      <c r="AF5562" s="268"/>
      <c r="AG5562" s="268"/>
      <c r="AH5562" s="268"/>
      <c r="AI5562" s="268"/>
      <c r="AM5562" s="268"/>
    </row>
    <row r="5563" spans="1:39" x14ac:dyDescent="0.25">
      <c r="A5563" s="268"/>
      <c r="B5563" s="268"/>
      <c r="C5563" s="268"/>
      <c r="D5563" s="268"/>
      <c r="E5563" s="268"/>
      <c r="F5563" s="268"/>
      <c r="G5563" s="271"/>
      <c r="H5563" s="268"/>
      <c r="K5563" s="270"/>
      <c r="L5563" s="270"/>
      <c r="M5563" s="270"/>
      <c r="N5563" s="270"/>
      <c r="O5563" s="268"/>
      <c r="P5563" s="268"/>
      <c r="Q5563" s="268"/>
      <c r="R5563" s="268"/>
      <c r="S5563" s="268"/>
      <c r="T5563" s="268"/>
      <c r="U5563" s="268"/>
      <c r="V5563" s="268"/>
      <c r="W5563" s="268"/>
      <c r="X5563" s="268"/>
      <c r="Y5563" s="268"/>
      <c r="Z5563" s="268"/>
      <c r="AC5563" s="268"/>
      <c r="AE5563" s="268"/>
      <c r="AF5563" s="268"/>
      <c r="AG5563" s="268"/>
      <c r="AH5563" s="268"/>
      <c r="AI5563" s="268"/>
      <c r="AM5563" s="268"/>
    </row>
    <row r="5564" spans="1:39" x14ac:dyDescent="0.25">
      <c r="A5564" s="268"/>
      <c r="B5564" s="268"/>
      <c r="C5564" s="268"/>
      <c r="D5564" s="268"/>
      <c r="E5564" s="268"/>
      <c r="F5564" s="268"/>
      <c r="G5564" s="271"/>
      <c r="H5564" s="268"/>
      <c r="K5564" s="270"/>
      <c r="L5564" s="270"/>
      <c r="M5564" s="270"/>
      <c r="N5564" s="270"/>
      <c r="O5564" s="268"/>
      <c r="P5564" s="268"/>
      <c r="Q5564" s="268"/>
      <c r="R5564" s="268"/>
      <c r="S5564" s="268"/>
      <c r="T5564" s="268"/>
      <c r="U5564" s="268"/>
      <c r="V5564" s="268"/>
      <c r="W5564" s="268"/>
      <c r="X5564" s="268"/>
      <c r="Y5564" s="268"/>
      <c r="Z5564" s="268"/>
      <c r="AC5564" s="268"/>
      <c r="AE5564" s="268"/>
      <c r="AF5564" s="268"/>
      <c r="AG5564" s="268"/>
      <c r="AH5564" s="268"/>
      <c r="AI5564" s="268"/>
      <c r="AM5564" s="268"/>
    </row>
    <row r="5565" spans="1:39" x14ac:dyDescent="0.25">
      <c r="A5565" s="268"/>
      <c r="B5565" s="268"/>
      <c r="C5565" s="268"/>
      <c r="D5565" s="268"/>
      <c r="E5565" s="268"/>
      <c r="F5565" s="268"/>
      <c r="G5565" s="271"/>
      <c r="H5565" s="268"/>
      <c r="K5565" s="270"/>
      <c r="L5565" s="270"/>
      <c r="M5565" s="270"/>
      <c r="N5565" s="270"/>
      <c r="O5565" s="268"/>
      <c r="P5565" s="268"/>
      <c r="Q5565" s="268"/>
      <c r="R5565" s="268"/>
      <c r="S5565" s="268"/>
      <c r="T5565" s="268"/>
      <c r="U5565" s="268"/>
      <c r="V5565" s="268"/>
      <c r="W5565" s="268"/>
      <c r="X5565" s="268"/>
      <c r="Y5565" s="268"/>
      <c r="Z5565" s="268"/>
      <c r="AC5565" s="268"/>
      <c r="AE5565" s="268"/>
      <c r="AF5565" s="268"/>
      <c r="AG5565" s="268"/>
      <c r="AH5565" s="268"/>
      <c r="AI5565" s="268"/>
      <c r="AM5565" s="268"/>
    </row>
    <row r="5566" spans="1:39" x14ac:dyDescent="0.25">
      <c r="A5566" s="268"/>
      <c r="B5566" s="268"/>
      <c r="C5566" s="268"/>
      <c r="D5566" s="268"/>
      <c r="E5566" s="268"/>
      <c r="F5566" s="268"/>
      <c r="G5566" s="271"/>
      <c r="H5566" s="268"/>
      <c r="K5566" s="270"/>
      <c r="L5566" s="270"/>
      <c r="M5566" s="270"/>
      <c r="N5566" s="270"/>
      <c r="O5566" s="268"/>
      <c r="P5566" s="268"/>
      <c r="Q5566" s="268"/>
      <c r="R5566" s="268"/>
      <c r="S5566" s="268"/>
      <c r="T5566" s="268"/>
      <c r="U5566" s="268"/>
      <c r="V5566" s="268"/>
      <c r="W5566" s="268"/>
      <c r="X5566" s="268"/>
      <c r="Y5566" s="268"/>
      <c r="Z5566" s="268"/>
      <c r="AC5566" s="268"/>
      <c r="AE5566" s="268"/>
      <c r="AF5566" s="268"/>
      <c r="AG5566" s="268"/>
      <c r="AH5566" s="268"/>
      <c r="AI5566" s="268"/>
      <c r="AM5566" s="268"/>
    </row>
    <row r="5567" spans="1:39" x14ac:dyDescent="0.25">
      <c r="A5567" s="268"/>
      <c r="B5567" s="268"/>
      <c r="C5567" s="268"/>
      <c r="D5567" s="268"/>
      <c r="E5567" s="268"/>
      <c r="F5567" s="268"/>
      <c r="G5567" s="271"/>
      <c r="H5567" s="268"/>
      <c r="K5567" s="270"/>
      <c r="L5567" s="270"/>
      <c r="M5567" s="270"/>
      <c r="N5567" s="270"/>
      <c r="O5567" s="268"/>
      <c r="P5567" s="268"/>
      <c r="Q5567" s="268"/>
      <c r="R5567" s="268"/>
      <c r="S5567" s="268"/>
      <c r="T5567" s="268"/>
      <c r="U5567" s="268"/>
      <c r="V5567" s="268"/>
      <c r="W5567" s="268"/>
      <c r="X5567" s="268"/>
      <c r="Y5567" s="268"/>
      <c r="Z5567" s="268"/>
      <c r="AC5567" s="268"/>
      <c r="AE5567" s="268"/>
      <c r="AF5567" s="268"/>
      <c r="AG5567" s="268"/>
      <c r="AH5567" s="268"/>
      <c r="AI5567" s="268"/>
      <c r="AM5567" s="268"/>
    </row>
    <row r="5568" spans="1:39" x14ac:dyDescent="0.25">
      <c r="A5568" s="268"/>
      <c r="B5568" s="268"/>
      <c r="C5568" s="268"/>
      <c r="D5568" s="268"/>
      <c r="E5568" s="268"/>
      <c r="F5568" s="268"/>
      <c r="G5568" s="271"/>
      <c r="H5568" s="268"/>
      <c r="K5568" s="270"/>
      <c r="L5568" s="270"/>
      <c r="M5568" s="270"/>
      <c r="N5568" s="270"/>
      <c r="O5568" s="268"/>
      <c r="P5568" s="268"/>
      <c r="Q5568" s="268"/>
      <c r="R5568" s="268"/>
      <c r="S5568" s="268"/>
      <c r="T5568" s="268"/>
      <c r="U5568" s="268"/>
      <c r="V5568" s="268"/>
      <c r="W5568" s="268"/>
      <c r="X5568" s="268"/>
      <c r="Y5568" s="268"/>
      <c r="Z5568" s="268"/>
      <c r="AC5568" s="268"/>
      <c r="AE5568" s="268"/>
      <c r="AF5568" s="268"/>
      <c r="AG5568" s="268"/>
      <c r="AH5568" s="268"/>
      <c r="AI5568" s="268"/>
      <c r="AM5568" s="268"/>
    </row>
    <row r="5569" spans="1:39" x14ac:dyDescent="0.25">
      <c r="A5569" s="268"/>
      <c r="B5569" s="268"/>
      <c r="C5569" s="268"/>
      <c r="D5569" s="268"/>
      <c r="E5569" s="268"/>
      <c r="F5569" s="268"/>
      <c r="G5569" s="271"/>
      <c r="H5569" s="268"/>
      <c r="K5569" s="270"/>
      <c r="L5569" s="270"/>
      <c r="M5569" s="270"/>
      <c r="N5569" s="270"/>
      <c r="O5569" s="268"/>
      <c r="P5569" s="268"/>
      <c r="Q5569" s="268"/>
      <c r="R5569" s="268"/>
      <c r="S5569" s="268"/>
      <c r="T5569" s="268"/>
      <c r="U5569" s="268"/>
      <c r="V5569" s="268"/>
      <c r="W5569" s="268"/>
      <c r="X5569" s="268"/>
      <c r="Y5569" s="268"/>
      <c r="Z5569" s="268"/>
      <c r="AC5569" s="268"/>
      <c r="AE5569" s="268"/>
      <c r="AF5569" s="268"/>
      <c r="AG5569" s="268"/>
      <c r="AH5569" s="268"/>
      <c r="AI5569" s="268"/>
      <c r="AM5569" s="268"/>
    </row>
    <row r="5570" spans="1:39" x14ac:dyDescent="0.25">
      <c r="A5570" s="268"/>
      <c r="B5570" s="268"/>
      <c r="C5570" s="268"/>
      <c r="D5570" s="268"/>
      <c r="E5570" s="268"/>
      <c r="F5570" s="268"/>
      <c r="G5570" s="271"/>
      <c r="H5570" s="268"/>
      <c r="K5570" s="270"/>
      <c r="L5570" s="270"/>
      <c r="M5570" s="270"/>
      <c r="N5570" s="270"/>
      <c r="O5570" s="268"/>
      <c r="P5570" s="268"/>
      <c r="Q5570" s="268"/>
      <c r="R5570" s="268"/>
      <c r="S5570" s="268"/>
      <c r="T5570" s="268"/>
      <c r="U5570" s="268"/>
      <c r="V5570" s="268"/>
      <c r="W5570" s="268"/>
      <c r="X5570" s="268"/>
      <c r="Y5570" s="268"/>
      <c r="Z5570" s="268"/>
      <c r="AC5570" s="268"/>
      <c r="AE5570" s="268"/>
      <c r="AF5570" s="268"/>
      <c r="AG5570" s="268"/>
      <c r="AH5570" s="268"/>
      <c r="AI5570" s="268"/>
      <c r="AM5570" s="268"/>
    </row>
    <row r="5571" spans="1:39" x14ac:dyDescent="0.25">
      <c r="A5571" s="268"/>
      <c r="B5571" s="268"/>
      <c r="C5571" s="268"/>
      <c r="D5571" s="268"/>
      <c r="E5571" s="268"/>
      <c r="F5571" s="268"/>
      <c r="G5571" s="271"/>
      <c r="H5571" s="268"/>
      <c r="K5571" s="270"/>
      <c r="L5571" s="270"/>
      <c r="M5571" s="270"/>
      <c r="N5571" s="270"/>
      <c r="O5571" s="268"/>
      <c r="P5571" s="268"/>
      <c r="Q5571" s="268"/>
      <c r="R5571" s="268"/>
      <c r="S5571" s="268"/>
      <c r="T5571" s="268"/>
      <c r="U5571" s="268"/>
      <c r="V5571" s="268"/>
      <c r="W5571" s="268"/>
      <c r="X5571" s="268"/>
      <c r="Y5571" s="268"/>
      <c r="Z5571" s="268"/>
      <c r="AC5571" s="268"/>
      <c r="AE5571" s="268"/>
      <c r="AF5571" s="268"/>
      <c r="AG5571" s="268"/>
      <c r="AH5571" s="268"/>
      <c r="AI5571" s="268"/>
      <c r="AM5571" s="268"/>
    </row>
    <row r="5572" spans="1:39" x14ac:dyDescent="0.25">
      <c r="A5572" s="268"/>
      <c r="B5572" s="268"/>
      <c r="C5572" s="268"/>
      <c r="D5572" s="268"/>
      <c r="E5572" s="268"/>
      <c r="F5572" s="268"/>
      <c r="G5572" s="271"/>
      <c r="H5572" s="268"/>
      <c r="K5572" s="270"/>
      <c r="L5572" s="270"/>
      <c r="M5572" s="270"/>
      <c r="N5572" s="270"/>
      <c r="O5572" s="268"/>
      <c r="P5572" s="268"/>
      <c r="Q5572" s="268"/>
      <c r="R5572" s="268"/>
      <c r="S5572" s="268"/>
      <c r="T5572" s="268"/>
      <c r="U5572" s="268"/>
      <c r="V5572" s="268"/>
      <c r="W5572" s="268"/>
      <c r="X5572" s="268"/>
      <c r="Y5572" s="268"/>
      <c r="Z5572" s="268"/>
      <c r="AC5572" s="268"/>
      <c r="AE5572" s="268"/>
      <c r="AF5572" s="268"/>
      <c r="AG5572" s="268"/>
      <c r="AH5572" s="268"/>
      <c r="AI5572" s="268"/>
      <c r="AM5572" s="268"/>
    </row>
    <row r="5573" spans="1:39" x14ac:dyDescent="0.25">
      <c r="A5573" s="268"/>
      <c r="B5573" s="268"/>
      <c r="C5573" s="268"/>
      <c r="D5573" s="268"/>
      <c r="E5573" s="268"/>
      <c r="F5573" s="268"/>
      <c r="G5573" s="271"/>
      <c r="H5573" s="268"/>
      <c r="K5573" s="270"/>
      <c r="L5573" s="270"/>
      <c r="M5573" s="270"/>
      <c r="N5573" s="270"/>
      <c r="O5573" s="268"/>
      <c r="P5573" s="268"/>
      <c r="Q5573" s="268"/>
      <c r="R5573" s="268"/>
      <c r="S5573" s="268"/>
      <c r="T5573" s="268"/>
      <c r="U5573" s="268"/>
      <c r="V5573" s="268"/>
      <c r="W5573" s="268"/>
      <c r="X5573" s="268"/>
      <c r="Y5573" s="268"/>
      <c r="Z5573" s="268"/>
      <c r="AC5573" s="268"/>
      <c r="AE5573" s="268"/>
      <c r="AF5573" s="268"/>
      <c r="AG5573" s="268"/>
      <c r="AH5573" s="268"/>
      <c r="AI5573" s="268"/>
      <c r="AM5573" s="268"/>
    </row>
    <row r="5574" spans="1:39" x14ac:dyDescent="0.25">
      <c r="A5574" s="268"/>
      <c r="B5574" s="268"/>
      <c r="C5574" s="268"/>
      <c r="D5574" s="268"/>
      <c r="E5574" s="268"/>
      <c r="F5574" s="268"/>
      <c r="G5574" s="271"/>
      <c r="H5574" s="268"/>
      <c r="K5574" s="270"/>
      <c r="L5574" s="270"/>
      <c r="M5574" s="270"/>
      <c r="N5574" s="270"/>
      <c r="O5574" s="268"/>
      <c r="P5574" s="268"/>
      <c r="Q5574" s="268"/>
      <c r="R5574" s="268"/>
      <c r="S5574" s="268"/>
      <c r="T5574" s="268"/>
      <c r="U5574" s="268"/>
      <c r="V5574" s="268"/>
      <c r="W5574" s="268"/>
      <c r="X5574" s="268"/>
      <c r="Y5574" s="268"/>
      <c r="Z5574" s="268"/>
      <c r="AC5574" s="268"/>
      <c r="AE5574" s="268"/>
      <c r="AF5574" s="268"/>
      <c r="AG5574" s="268"/>
      <c r="AH5574" s="268"/>
      <c r="AI5574" s="268"/>
      <c r="AM5574" s="268"/>
    </row>
    <row r="5575" spans="1:39" x14ac:dyDescent="0.25">
      <c r="A5575" s="268"/>
      <c r="B5575" s="268"/>
      <c r="C5575" s="268"/>
      <c r="D5575" s="268"/>
      <c r="E5575" s="268"/>
      <c r="F5575" s="268"/>
      <c r="G5575" s="271"/>
      <c r="H5575" s="268"/>
      <c r="K5575" s="270"/>
      <c r="L5575" s="270"/>
      <c r="M5575" s="270"/>
      <c r="N5575" s="270"/>
      <c r="O5575" s="268"/>
      <c r="P5575" s="268"/>
      <c r="Q5575" s="268"/>
      <c r="R5575" s="268"/>
      <c r="S5575" s="268"/>
      <c r="T5575" s="268"/>
      <c r="U5575" s="268"/>
      <c r="V5575" s="268"/>
      <c r="W5575" s="268"/>
      <c r="X5575" s="268"/>
      <c r="Y5575" s="268"/>
      <c r="Z5575" s="268"/>
      <c r="AC5575" s="268"/>
      <c r="AE5575" s="268"/>
      <c r="AF5575" s="268"/>
      <c r="AG5575" s="268"/>
      <c r="AH5575" s="268"/>
      <c r="AI5575" s="268"/>
      <c r="AM5575" s="268"/>
    </row>
    <row r="5576" spans="1:39" x14ac:dyDescent="0.25">
      <c r="A5576" s="268"/>
      <c r="B5576" s="268"/>
      <c r="C5576" s="268"/>
      <c r="D5576" s="268"/>
      <c r="E5576" s="268"/>
      <c r="F5576" s="268"/>
      <c r="G5576" s="271"/>
      <c r="H5576" s="268"/>
      <c r="K5576" s="270"/>
      <c r="L5576" s="270"/>
      <c r="M5576" s="270"/>
      <c r="N5576" s="270"/>
      <c r="O5576" s="268"/>
      <c r="P5576" s="268"/>
      <c r="Q5576" s="268"/>
      <c r="R5576" s="268"/>
      <c r="S5576" s="268"/>
      <c r="T5576" s="268"/>
      <c r="U5576" s="268"/>
      <c r="V5576" s="268"/>
      <c r="W5576" s="268"/>
      <c r="X5576" s="268"/>
      <c r="Y5576" s="268"/>
      <c r="Z5576" s="268"/>
      <c r="AC5576" s="268"/>
      <c r="AE5576" s="268"/>
      <c r="AF5576" s="268"/>
      <c r="AG5576" s="268"/>
      <c r="AH5576" s="268"/>
      <c r="AI5576" s="268"/>
      <c r="AM5576" s="268"/>
    </row>
    <row r="5577" spans="1:39" x14ac:dyDescent="0.25">
      <c r="A5577" s="268"/>
      <c r="B5577" s="268"/>
      <c r="C5577" s="268"/>
      <c r="D5577" s="268"/>
      <c r="E5577" s="268"/>
      <c r="F5577" s="268"/>
      <c r="G5577" s="271"/>
      <c r="H5577" s="268"/>
      <c r="K5577" s="270"/>
      <c r="L5577" s="270"/>
      <c r="M5577" s="270"/>
      <c r="N5577" s="270"/>
      <c r="O5577" s="268"/>
      <c r="P5577" s="268"/>
      <c r="Q5577" s="268"/>
      <c r="R5577" s="268"/>
      <c r="S5577" s="268"/>
      <c r="T5577" s="268"/>
      <c r="U5577" s="268"/>
      <c r="V5577" s="268"/>
      <c r="W5577" s="268"/>
      <c r="X5577" s="268"/>
      <c r="Y5577" s="268"/>
      <c r="Z5577" s="268"/>
      <c r="AC5577" s="268"/>
      <c r="AE5577" s="268"/>
      <c r="AF5577" s="268"/>
      <c r="AG5577" s="268"/>
      <c r="AH5577" s="268"/>
      <c r="AI5577" s="268"/>
      <c r="AM5577" s="268"/>
    </row>
    <row r="5578" spans="1:39" x14ac:dyDescent="0.25">
      <c r="A5578" s="268"/>
      <c r="B5578" s="268"/>
      <c r="C5578" s="268"/>
      <c r="D5578" s="268"/>
      <c r="E5578" s="268"/>
      <c r="F5578" s="268"/>
      <c r="G5578" s="271"/>
      <c r="H5578" s="268"/>
      <c r="J5578" s="268"/>
      <c r="K5578" s="270"/>
      <c r="L5578" s="270"/>
      <c r="M5578" s="270"/>
      <c r="N5578" s="270"/>
      <c r="O5578" s="268"/>
      <c r="P5578" s="268"/>
      <c r="Q5578" s="268"/>
      <c r="R5578" s="268"/>
      <c r="S5578" s="268"/>
      <c r="T5578" s="268"/>
      <c r="U5578" s="268"/>
      <c r="V5578" s="268"/>
      <c r="W5578" s="268"/>
      <c r="X5578" s="268"/>
      <c r="Y5578" s="268"/>
      <c r="Z5578" s="268"/>
      <c r="AC5578" s="268"/>
      <c r="AE5578" s="268"/>
      <c r="AF5578" s="268"/>
      <c r="AG5578" s="268"/>
      <c r="AH5578" s="268"/>
      <c r="AI5578" s="268"/>
      <c r="AM5578" s="268"/>
    </row>
    <row r="5579" spans="1:39" x14ac:dyDescent="0.25">
      <c r="A5579" s="268"/>
      <c r="B5579" s="268"/>
      <c r="C5579" s="268"/>
      <c r="D5579" s="268"/>
      <c r="E5579" s="268"/>
      <c r="F5579" s="268"/>
      <c r="G5579" s="271"/>
      <c r="H5579" s="268"/>
      <c r="K5579" s="270"/>
      <c r="L5579" s="270"/>
      <c r="M5579" s="270"/>
      <c r="N5579" s="270"/>
      <c r="O5579" s="268"/>
      <c r="P5579" s="268"/>
      <c r="Q5579" s="268"/>
      <c r="R5579" s="268"/>
      <c r="S5579" s="268"/>
      <c r="T5579" s="268"/>
      <c r="U5579" s="268"/>
      <c r="V5579" s="268"/>
      <c r="W5579" s="268"/>
      <c r="X5579" s="268"/>
      <c r="Y5579" s="268"/>
      <c r="Z5579" s="268"/>
      <c r="AC5579" s="268"/>
      <c r="AE5579" s="268"/>
      <c r="AF5579" s="268"/>
      <c r="AG5579" s="268"/>
      <c r="AH5579" s="268"/>
      <c r="AI5579" s="268"/>
      <c r="AM5579" s="268"/>
    </row>
    <row r="5580" spans="1:39" x14ac:dyDescent="0.25">
      <c r="A5580" s="268"/>
      <c r="B5580" s="268"/>
      <c r="C5580" s="268"/>
      <c r="D5580" s="268"/>
      <c r="E5580" s="268"/>
      <c r="F5580" s="268"/>
      <c r="G5580" s="271"/>
      <c r="H5580" s="268"/>
      <c r="I5580" s="268"/>
      <c r="K5580" s="270"/>
      <c r="L5580" s="270"/>
      <c r="M5580" s="270"/>
      <c r="N5580" s="270"/>
      <c r="O5580" s="268"/>
      <c r="P5580" s="268"/>
      <c r="Q5580" s="268"/>
      <c r="R5580" s="268"/>
      <c r="S5580" s="268"/>
      <c r="T5580" s="268"/>
      <c r="U5580" s="268"/>
      <c r="V5580" s="268"/>
      <c r="W5580" s="268"/>
      <c r="X5580" s="268"/>
      <c r="Y5580" s="268"/>
      <c r="Z5580" s="268"/>
      <c r="AC5580" s="268"/>
      <c r="AE5580" s="268"/>
      <c r="AF5580" s="268"/>
      <c r="AG5580" s="268"/>
      <c r="AH5580" s="268"/>
      <c r="AI5580" s="268"/>
      <c r="AM5580" s="268"/>
    </row>
    <row r="5581" spans="1:39" x14ac:dyDescent="0.25">
      <c r="A5581" s="268"/>
      <c r="B5581" s="268"/>
      <c r="C5581" s="268"/>
      <c r="D5581" s="268"/>
      <c r="E5581" s="268"/>
      <c r="F5581" s="268"/>
      <c r="G5581" s="271"/>
      <c r="H5581" s="268"/>
      <c r="K5581" s="270"/>
      <c r="L5581" s="270"/>
      <c r="M5581" s="270"/>
      <c r="N5581" s="270"/>
      <c r="O5581" s="268"/>
      <c r="P5581" s="268"/>
      <c r="Q5581" s="268"/>
      <c r="R5581" s="268"/>
      <c r="S5581" s="268"/>
      <c r="T5581" s="268"/>
      <c r="U5581" s="268"/>
      <c r="V5581" s="268"/>
      <c r="W5581" s="268"/>
      <c r="X5581" s="268"/>
      <c r="Y5581" s="268"/>
      <c r="Z5581" s="268"/>
      <c r="AC5581" s="268"/>
      <c r="AE5581" s="268"/>
      <c r="AF5581" s="268"/>
      <c r="AG5581" s="268"/>
      <c r="AH5581" s="268"/>
      <c r="AI5581" s="268"/>
      <c r="AM5581" s="268"/>
    </row>
    <row r="5582" spans="1:39" x14ac:dyDescent="0.25">
      <c r="A5582" s="268"/>
      <c r="B5582" s="268"/>
      <c r="C5582" s="268"/>
      <c r="D5582" s="268"/>
      <c r="E5582" s="268"/>
      <c r="F5582" s="268"/>
      <c r="G5582" s="271"/>
      <c r="H5582" s="268"/>
      <c r="K5582" s="270"/>
      <c r="L5582" s="270"/>
      <c r="M5582" s="270"/>
      <c r="N5582" s="270"/>
      <c r="O5582" s="268"/>
      <c r="P5582" s="268"/>
      <c r="Q5582" s="268"/>
      <c r="R5582" s="268"/>
      <c r="S5582" s="268"/>
      <c r="T5582" s="268"/>
      <c r="U5582" s="268"/>
      <c r="V5582" s="268"/>
      <c r="W5582" s="268"/>
      <c r="X5582" s="268"/>
      <c r="Y5582" s="268"/>
      <c r="Z5582" s="268"/>
      <c r="AC5582" s="268"/>
      <c r="AE5582" s="268"/>
      <c r="AF5582" s="268"/>
      <c r="AG5582" s="268"/>
      <c r="AH5582" s="268"/>
      <c r="AI5582" s="268"/>
      <c r="AM5582" s="268"/>
    </row>
    <row r="5583" spans="1:39" x14ac:dyDescent="0.25">
      <c r="A5583" s="268"/>
      <c r="B5583" s="268"/>
      <c r="C5583" s="268"/>
      <c r="D5583" s="268"/>
      <c r="E5583" s="268"/>
      <c r="F5583" s="268"/>
      <c r="G5583" s="271"/>
      <c r="H5583" s="268"/>
      <c r="K5583" s="270"/>
      <c r="L5583" s="270"/>
      <c r="M5583" s="270"/>
      <c r="N5583" s="270"/>
      <c r="O5583" s="268"/>
      <c r="P5583" s="268"/>
      <c r="Q5583" s="268"/>
      <c r="R5583" s="268"/>
      <c r="S5583" s="268"/>
      <c r="T5583" s="268"/>
      <c r="U5583" s="268"/>
      <c r="V5583" s="268"/>
      <c r="W5583" s="268"/>
      <c r="X5583" s="268"/>
      <c r="Y5583" s="268"/>
      <c r="Z5583" s="268"/>
      <c r="AC5583" s="268"/>
      <c r="AE5583" s="268"/>
      <c r="AF5583" s="268"/>
      <c r="AG5583" s="268"/>
      <c r="AH5583" s="268"/>
      <c r="AI5583" s="268"/>
      <c r="AM5583" s="268"/>
    </row>
    <row r="5584" spans="1:39" x14ac:dyDescent="0.25">
      <c r="A5584" s="268"/>
      <c r="B5584" s="268"/>
      <c r="C5584" s="268"/>
      <c r="D5584" s="268"/>
      <c r="E5584" s="268"/>
      <c r="F5584" s="268"/>
      <c r="G5584" s="271"/>
      <c r="H5584" s="268"/>
      <c r="K5584" s="270"/>
      <c r="L5584" s="270"/>
      <c r="M5584" s="270"/>
      <c r="N5584" s="270"/>
      <c r="O5584" s="268"/>
      <c r="P5584" s="268"/>
      <c r="Q5584" s="268"/>
      <c r="R5584" s="268"/>
      <c r="S5584" s="268"/>
      <c r="T5584" s="268"/>
      <c r="U5584" s="268"/>
      <c r="V5584" s="268"/>
      <c r="W5584" s="268"/>
      <c r="X5584" s="268"/>
      <c r="Y5584" s="268"/>
      <c r="Z5584" s="268"/>
      <c r="AC5584" s="268"/>
      <c r="AE5584" s="268"/>
      <c r="AF5584" s="268"/>
      <c r="AG5584" s="268"/>
      <c r="AH5584" s="268"/>
      <c r="AI5584" s="268"/>
      <c r="AM5584" s="268"/>
    </row>
    <row r="5585" spans="1:39" x14ac:dyDescent="0.25">
      <c r="A5585" s="268"/>
      <c r="B5585" s="268"/>
      <c r="C5585" s="268"/>
      <c r="D5585" s="268"/>
      <c r="E5585" s="268"/>
      <c r="F5585" s="268"/>
      <c r="G5585" s="271"/>
      <c r="H5585" s="268"/>
      <c r="K5585" s="270"/>
      <c r="L5585" s="270"/>
      <c r="M5585" s="270"/>
      <c r="N5585" s="270"/>
      <c r="O5585" s="268"/>
      <c r="P5585" s="268"/>
      <c r="Q5585" s="268"/>
      <c r="R5585" s="268"/>
      <c r="S5585" s="268"/>
      <c r="T5585" s="268"/>
      <c r="U5585" s="268"/>
      <c r="V5585" s="268"/>
      <c r="W5585" s="268"/>
      <c r="X5585" s="268"/>
      <c r="Y5585" s="268"/>
      <c r="Z5585" s="268"/>
      <c r="AC5585" s="268"/>
      <c r="AE5585" s="268"/>
      <c r="AF5585" s="268"/>
      <c r="AG5585" s="268"/>
      <c r="AH5585" s="268"/>
      <c r="AI5585" s="268"/>
      <c r="AM5585" s="268"/>
    </row>
    <row r="5586" spans="1:39" x14ac:dyDescent="0.25">
      <c r="A5586" s="268"/>
      <c r="B5586" s="268"/>
      <c r="C5586" s="268"/>
      <c r="D5586" s="268"/>
      <c r="E5586" s="268"/>
      <c r="F5586" s="268"/>
      <c r="G5586" s="271"/>
      <c r="H5586" s="268"/>
      <c r="K5586" s="270"/>
      <c r="L5586" s="270"/>
      <c r="M5586" s="270"/>
      <c r="N5586" s="270"/>
      <c r="O5586" s="268"/>
      <c r="P5586" s="268"/>
      <c r="Q5586" s="268"/>
      <c r="R5586" s="268"/>
      <c r="S5586" s="268"/>
      <c r="T5586" s="268"/>
      <c r="U5586" s="268"/>
      <c r="V5586" s="268"/>
      <c r="W5586" s="268"/>
      <c r="X5586" s="268"/>
      <c r="Y5586" s="268"/>
      <c r="Z5586" s="268"/>
      <c r="AC5586" s="268"/>
      <c r="AE5586" s="268"/>
      <c r="AF5586" s="268"/>
      <c r="AG5586" s="268"/>
      <c r="AH5586" s="268"/>
      <c r="AI5586" s="268"/>
      <c r="AM5586" s="268"/>
    </row>
    <row r="5587" spans="1:39" x14ac:dyDescent="0.25">
      <c r="A5587" s="268"/>
      <c r="B5587" s="268"/>
      <c r="C5587" s="268"/>
      <c r="D5587" s="268"/>
      <c r="E5587" s="268"/>
      <c r="F5587" s="268"/>
      <c r="G5587" s="271"/>
      <c r="H5587" s="268"/>
      <c r="K5587" s="270"/>
      <c r="L5587" s="270"/>
      <c r="M5587" s="270"/>
      <c r="N5587" s="270"/>
      <c r="O5587" s="268"/>
      <c r="P5587" s="268"/>
      <c r="Q5587" s="268"/>
      <c r="R5587" s="268"/>
      <c r="S5587" s="268"/>
      <c r="T5587" s="268"/>
      <c r="U5587" s="268"/>
      <c r="V5587" s="268"/>
      <c r="W5587" s="268"/>
      <c r="X5587" s="268"/>
      <c r="Y5587" s="268"/>
      <c r="Z5587" s="268"/>
      <c r="AC5587" s="268"/>
      <c r="AE5587" s="268"/>
      <c r="AF5587" s="268"/>
      <c r="AG5587" s="268"/>
      <c r="AH5587" s="268"/>
      <c r="AI5587" s="268"/>
      <c r="AM5587" s="268"/>
    </row>
    <row r="5588" spans="1:39" x14ac:dyDescent="0.25">
      <c r="A5588" s="268"/>
      <c r="B5588" s="268"/>
      <c r="C5588" s="268"/>
      <c r="D5588" s="268"/>
      <c r="E5588" s="268"/>
      <c r="F5588" s="268"/>
      <c r="G5588" s="271"/>
      <c r="H5588" s="268"/>
      <c r="K5588" s="270"/>
      <c r="L5588" s="270"/>
      <c r="M5588" s="270"/>
      <c r="N5588" s="270"/>
      <c r="O5588" s="268"/>
      <c r="P5588" s="268"/>
      <c r="Q5588" s="268"/>
      <c r="R5588" s="268"/>
      <c r="S5588" s="268"/>
      <c r="T5588" s="268"/>
      <c r="U5588" s="268"/>
      <c r="V5588" s="268"/>
      <c r="W5588" s="268"/>
      <c r="X5588" s="268"/>
      <c r="Y5588" s="268"/>
      <c r="Z5588" s="268"/>
      <c r="AC5588" s="268"/>
      <c r="AE5588" s="268"/>
      <c r="AF5588" s="268"/>
      <c r="AG5588" s="268"/>
      <c r="AH5588" s="268"/>
      <c r="AI5588" s="268"/>
      <c r="AM5588" s="268"/>
    </row>
    <row r="5589" spans="1:39" x14ac:dyDescent="0.25">
      <c r="A5589" s="268"/>
      <c r="B5589" s="268"/>
      <c r="C5589" s="268"/>
      <c r="D5589" s="268"/>
      <c r="E5589" s="268"/>
      <c r="F5589" s="268"/>
      <c r="G5589" s="271"/>
      <c r="H5589" s="268"/>
      <c r="K5589" s="270"/>
      <c r="L5589" s="270"/>
      <c r="M5589" s="270"/>
      <c r="N5589" s="270"/>
      <c r="O5589" s="268"/>
      <c r="P5589" s="268"/>
      <c r="Q5589" s="268"/>
      <c r="R5589" s="268"/>
      <c r="S5589" s="268"/>
      <c r="T5589" s="268"/>
      <c r="U5589" s="268"/>
      <c r="V5589" s="268"/>
      <c r="W5589" s="268"/>
      <c r="X5589" s="268"/>
      <c r="Y5589" s="268"/>
      <c r="Z5589" s="268"/>
      <c r="AC5589" s="268"/>
      <c r="AE5589" s="268"/>
      <c r="AF5589" s="268"/>
      <c r="AG5589" s="268"/>
      <c r="AH5589" s="268"/>
      <c r="AI5589" s="268"/>
      <c r="AM5589" s="268"/>
    </row>
    <row r="5590" spans="1:39" x14ac:dyDescent="0.25">
      <c r="A5590" s="268"/>
      <c r="B5590" s="268"/>
      <c r="C5590" s="268"/>
      <c r="D5590" s="268"/>
      <c r="E5590" s="268"/>
      <c r="F5590" s="268"/>
      <c r="G5590" s="271"/>
      <c r="H5590" s="268"/>
      <c r="K5590" s="270"/>
      <c r="L5590" s="270"/>
      <c r="M5590" s="270"/>
      <c r="N5590" s="270"/>
      <c r="O5590" s="268"/>
      <c r="P5590" s="268"/>
      <c r="Q5590" s="268"/>
      <c r="R5590" s="268"/>
      <c r="S5590" s="268"/>
      <c r="T5590" s="268"/>
      <c r="U5590" s="268"/>
      <c r="V5590" s="268"/>
      <c r="W5590" s="268"/>
      <c r="X5590" s="268"/>
      <c r="Y5590" s="268"/>
      <c r="Z5590" s="268"/>
      <c r="AC5590" s="268"/>
      <c r="AE5590" s="268"/>
      <c r="AF5590" s="268"/>
      <c r="AG5590" s="268"/>
      <c r="AH5590" s="268"/>
      <c r="AI5590" s="268"/>
      <c r="AM5590" s="268"/>
    </row>
    <row r="5591" spans="1:39" x14ac:dyDescent="0.25">
      <c r="A5591" s="268"/>
      <c r="B5591" s="268"/>
      <c r="C5591" s="268"/>
      <c r="D5591" s="268"/>
      <c r="E5591" s="268"/>
      <c r="F5591" s="268"/>
      <c r="G5591" s="271"/>
      <c r="H5591" s="268"/>
      <c r="K5591" s="270"/>
      <c r="L5591" s="270"/>
      <c r="M5591" s="270"/>
      <c r="N5591" s="270"/>
      <c r="O5591" s="268"/>
      <c r="P5591" s="268"/>
      <c r="Q5591" s="268"/>
      <c r="R5591" s="268"/>
      <c r="S5591" s="268"/>
      <c r="T5591" s="268"/>
      <c r="U5591" s="268"/>
      <c r="V5591" s="268"/>
      <c r="W5591" s="268"/>
      <c r="X5591" s="268"/>
      <c r="Y5591" s="268"/>
      <c r="Z5591" s="268"/>
      <c r="AC5591" s="268"/>
      <c r="AE5591" s="268"/>
      <c r="AF5591" s="268"/>
      <c r="AG5591" s="268"/>
      <c r="AH5591" s="268"/>
      <c r="AI5591" s="268"/>
      <c r="AM5591" s="268"/>
    </row>
    <row r="5592" spans="1:39" x14ac:dyDescent="0.25">
      <c r="A5592" s="268"/>
      <c r="B5592" s="268"/>
      <c r="C5592" s="268"/>
      <c r="D5592" s="268"/>
      <c r="E5592" s="268"/>
      <c r="F5592" s="268"/>
      <c r="G5592" s="271"/>
      <c r="H5592" s="268"/>
      <c r="K5592" s="270"/>
      <c r="L5592" s="270"/>
      <c r="M5592" s="270"/>
      <c r="N5592" s="270"/>
      <c r="O5592" s="268"/>
      <c r="P5592" s="268"/>
      <c r="Q5592" s="268"/>
      <c r="R5592" s="268"/>
      <c r="S5592" s="268"/>
      <c r="T5592" s="268"/>
      <c r="U5592" s="268"/>
      <c r="V5592" s="268"/>
      <c r="W5592" s="268"/>
      <c r="X5592" s="268"/>
      <c r="Y5592" s="268"/>
      <c r="Z5592" s="268"/>
      <c r="AC5592" s="268"/>
      <c r="AE5592" s="268"/>
      <c r="AF5592" s="268"/>
      <c r="AG5592" s="268"/>
      <c r="AH5592" s="268"/>
      <c r="AI5592" s="268"/>
      <c r="AM5592" s="268"/>
    </row>
    <row r="5593" spans="1:39" x14ac:dyDescent="0.25">
      <c r="A5593" s="268"/>
      <c r="B5593" s="268"/>
      <c r="C5593" s="268"/>
      <c r="D5593" s="268"/>
      <c r="E5593" s="268"/>
      <c r="F5593" s="268"/>
      <c r="G5593" s="271"/>
      <c r="H5593" s="268"/>
      <c r="K5593" s="270"/>
      <c r="L5593" s="270"/>
      <c r="M5593" s="270"/>
      <c r="N5593" s="270"/>
      <c r="O5593" s="268"/>
      <c r="P5593" s="268"/>
      <c r="Q5593" s="268"/>
      <c r="R5593" s="268"/>
      <c r="S5593" s="268"/>
      <c r="T5593" s="268"/>
      <c r="U5593" s="268"/>
      <c r="V5593" s="268"/>
      <c r="W5593" s="268"/>
      <c r="X5593" s="268"/>
      <c r="Y5593" s="268"/>
      <c r="Z5593" s="268"/>
      <c r="AC5593" s="268"/>
      <c r="AE5593" s="268"/>
      <c r="AF5593" s="268"/>
      <c r="AG5593" s="268"/>
      <c r="AH5593" s="268"/>
      <c r="AI5593" s="268"/>
      <c r="AM5593" s="268"/>
    </row>
    <row r="5594" spans="1:39" x14ac:dyDescent="0.25">
      <c r="A5594" s="268"/>
      <c r="B5594" s="268"/>
      <c r="C5594" s="268"/>
      <c r="D5594" s="268"/>
      <c r="E5594" s="268"/>
      <c r="F5594" s="268"/>
      <c r="G5594" s="271"/>
      <c r="H5594" s="268"/>
      <c r="K5594" s="270"/>
      <c r="L5594" s="270"/>
      <c r="M5594" s="270"/>
      <c r="N5594" s="270"/>
      <c r="O5594" s="268"/>
      <c r="P5594" s="268"/>
      <c r="Q5594" s="268"/>
      <c r="R5594" s="268"/>
      <c r="S5594" s="268"/>
      <c r="T5594" s="268"/>
      <c r="U5594" s="268"/>
      <c r="V5594" s="268"/>
      <c r="W5594" s="268"/>
      <c r="X5594" s="268"/>
      <c r="Y5594" s="268"/>
      <c r="Z5594" s="268"/>
      <c r="AC5594" s="268"/>
      <c r="AE5594" s="268"/>
      <c r="AF5594" s="268"/>
      <c r="AG5594" s="268"/>
      <c r="AH5594" s="268"/>
      <c r="AI5594" s="268"/>
      <c r="AM5594" s="268"/>
    </row>
    <row r="5595" spans="1:39" x14ac:dyDescent="0.25">
      <c r="A5595" s="268"/>
      <c r="B5595" s="268"/>
      <c r="C5595" s="268"/>
      <c r="D5595" s="268"/>
      <c r="E5595" s="268"/>
      <c r="F5595" s="268"/>
      <c r="G5595" s="271"/>
      <c r="H5595" s="268"/>
      <c r="K5595" s="270"/>
      <c r="L5595" s="270"/>
      <c r="M5595" s="270"/>
      <c r="N5595" s="270"/>
      <c r="O5595" s="268"/>
      <c r="P5595" s="268"/>
      <c r="Q5595" s="268"/>
      <c r="R5595" s="268"/>
      <c r="S5595" s="268"/>
      <c r="T5595" s="268"/>
      <c r="U5595" s="268"/>
      <c r="V5595" s="268"/>
      <c r="W5595" s="268"/>
      <c r="X5595" s="268"/>
      <c r="Y5595" s="268"/>
      <c r="Z5595" s="268"/>
      <c r="AC5595" s="268"/>
      <c r="AE5595" s="268"/>
      <c r="AF5595" s="268"/>
      <c r="AG5595" s="268"/>
      <c r="AH5595" s="268"/>
      <c r="AI5595" s="268"/>
      <c r="AM5595" s="268"/>
    </row>
    <row r="5596" spans="1:39" x14ac:dyDescent="0.25">
      <c r="A5596" s="268"/>
      <c r="B5596" s="268"/>
      <c r="C5596" s="268"/>
      <c r="D5596" s="268"/>
      <c r="E5596" s="268"/>
      <c r="F5596" s="268"/>
      <c r="G5596" s="271"/>
      <c r="H5596" s="268"/>
      <c r="K5596" s="270"/>
      <c r="L5596" s="270"/>
      <c r="M5596" s="270"/>
      <c r="N5596" s="270"/>
      <c r="O5596" s="268"/>
      <c r="P5596" s="268"/>
      <c r="Q5596" s="268"/>
      <c r="R5596" s="268"/>
      <c r="S5596" s="268"/>
      <c r="T5596" s="268"/>
      <c r="U5596" s="268"/>
      <c r="V5596" s="268"/>
      <c r="W5596" s="268"/>
      <c r="X5596" s="268"/>
      <c r="Y5596" s="268"/>
      <c r="Z5596" s="268"/>
      <c r="AC5596" s="268"/>
      <c r="AE5596" s="268"/>
      <c r="AF5596" s="268"/>
      <c r="AG5596" s="268"/>
      <c r="AH5596" s="268"/>
      <c r="AI5596" s="268"/>
      <c r="AM5596" s="268"/>
    </row>
    <row r="5597" spans="1:39" x14ac:dyDescent="0.25">
      <c r="A5597" s="268"/>
      <c r="B5597" s="268"/>
      <c r="C5597" s="268"/>
      <c r="D5597" s="268"/>
      <c r="E5597" s="268"/>
      <c r="F5597" s="268"/>
      <c r="G5597" s="271"/>
      <c r="H5597" s="268"/>
      <c r="K5597" s="270"/>
      <c r="L5597" s="270"/>
      <c r="M5597" s="270"/>
      <c r="N5597" s="270"/>
      <c r="O5597" s="268"/>
      <c r="P5597" s="268"/>
      <c r="Q5597" s="268"/>
      <c r="R5597" s="268"/>
      <c r="S5597" s="268"/>
      <c r="T5597" s="268"/>
      <c r="U5597" s="268"/>
      <c r="V5597" s="268"/>
      <c r="W5597" s="268"/>
      <c r="X5597" s="268"/>
      <c r="Y5597" s="268"/>
      <c r="Z5597" s="268"/>
      <c r="AC5597" s="268"/>
      <c r="AE5597" s="268"/>
      <c r="AF5597" s="268"/>
      <c r="AG5597" s="268"/>
      <c r="AH5597" s="268"/>
      <c r="AI5597" s="268"/>
      <c r="AM5597" s="268"/>
    </row>
    <row r="5598" spans="1:39" x14ac:dyDescent="0.25">
      <c r="A5598" s="268"/>
      <c r="B5598" s="268"/>
      <c r="C5598" s="268"/>
      <c r="D5598" s="268"/>
      <c r="E5598" s="268"/>
      <c r="F5598" s="268"/>
      <c r="G5598" s="271"/>
      <c r="H5598" s="268"/>
      <c r="K5598" s="270"/>
      <c r="L5598" s="270"/>
      <c r="M5598" s="270"/>
      <c r="N5598" s="270"/>
      <c r="O5598" s="268"/>
      <c r="P5598" s="268"/>
      <c r="Q5598" s="268"/>
      <c r="R5598" s="268"/>
      <c r="S5598" s="268"/>
      <c r="T5598" s="268"/>
      <c r="U5598" s="268"/>
      <c r="V5598" s="268"/>
      <c r="W5598" s="268"/>
      <c r="X5598" s="268"/>
      <c r="Y5598" s="268"/>
      <c r="Z5598" s="268"/>
      <c r="AC5598" s="268"/>
      <c r="AE5598" s="268"/>
      <c r="AF5598" s="268"/>
      <c r="AG5598" s="268"/>
      <c r="AH5598" s="268"/>
      <c r="AI5598" s="268"/>
      <c r="AM5598" s="268"/>
    </row>
    <row r="5599" spans="1:39" x14ac:dyDescent="0.25">
      <c r="A5599" s="268"/>
      <c r="B5599" s="268"/>
      <c r="C5599" s="268"/>
      <c r="D5599" s="268"/>
      <c r="E5599" s="268"/>
      <c r="F5599" s="268"/>
      <c r="G5599" s="271"/>
      <c r="H5599" s="268"/>
      <c r="K5599" s="270"/>
      <c r="L5599" s="270"/>
      <c r="M5599" s="270"/>
      <c r="N5599" s="270"/>
      <c r="O5599" s="268"/>
      <c r="P5599" s="268"/>
      <c r="Q5599" s="268"/>
      <c r="R5599" s="268"/>
      <c r="S5599" s="268"/>
      <c r="T5599" s="268"/>
      <c r="U5599" s="268"/>
      <c r="V5599" s="268"/>
      <c r="W5599" s="268"/>
      <c r="X5599" s="268"/>
      <c r="Y5599" s="268"/>
      <c r="Z5599" s="268"/>
      <c r="AC5599" s="268"/>
      <c r="AE5599" s="268"/>
      <c r="AF5599" s="268"/>
      <c r="AG5599" s="268"/>
      <c r="AH5599" s="268"/>
      <c r="AI5599" s="268"/>
      <c r="AM5599" s="268"/>
    </row>
    <row r="5600" spans="1:39" x14ac:dyDescent="0.25">
      <c r="A5600" s="268"/>
      <c r="B5600" s="268"/>
      <c r="C5600" s="268"/>
      <c r="D5600" s="268"/>
      <c r="E5600" s="268"/>
      <c r="F5600" s="268"/>
      <c r="G5600" s="271"/>
      <c r="H5600" s="268"/>
      <c r="K5600" s="270"/>
      <c r="L5600" s="270"/>
      <c r="M5600" s="270"/>
      <c r="N5600" s="270"/>
      <c r="O5600" s="268"/>
      <c r="P5600" s="268"/>
      <c r="Q5600" s="268"/>
      <c r="R5600" s="268"/>
      <c r="S5600" s="268"/>
      <c r="T5600" s="268"/>
      <c r="U5600" s="268"/>
      <c r="V5600" s="268"/>
      <c r="W5600" s="268"/>
      <c r="X5600" s="268"/>
      <c r="Y5600" s="268"/>
      <c r="Z5600" s="268"/>
      <c r="AC5600" s="268"/>
      <c r="AE5600" s="268"/>
      <c r="AF5600" s="268"/>
      <c r="AG5600" s="268"/>
      <c r="AH5600" s="268"/>
      <c r="AI5600" s="268"/>
      <c r="AM5600" s="268"/>
    </row>
    <row r="5601" spans="1:39" x14ac:dyDescent="0.25">
      <c r="A5601" s="268"/>
      <c r="B5601" s="268"/>
      <c r="C5601" s="268"/>
      <c r="D5601" s="268"/>
      <c r="E5601" s="268"/>
      <c r="F5601" s="268"/>
      <c r="G5601" s="271"/>
      <c r="H5601" s="268"/>
      <c r="K5601" s="270"/>
      <c r="L5601" s="270"/>
      <c r="M5601" s="270"/>
      <c r="N5601" s="270"/>
      <c r="O5601" s="268"/>
      <c r="P5601" s="268"/>
      <c r="Q5601" s="268"/>
      <c r="R5601" s="268"/>
      <c r="S5601" s="268"/>
      <c r="T5601" s="268"/>
      <c r="U5601" s="268"/>
      <c r="V5601" s="268"/>
      <c r="W5601" s="268"/>
      <c r="X5601" s="268"/>
      <c r="Y5601" s="268"/>
      <c r="AC5601" s="268"/>
      <c r="AE5601" s="268"/>
      <c r="AF5601" s="268"/>
      <c r="AG5601" s="268"/>
      <c r="AH5601" s="268"/>
      <c r="AI5601" s="268"/>
      <c r="AM5601" s="268"/>
    </row>
    <row r="5602" spans="1:39" x14ac:dyDescent="0.25">
      <c r="A5602" s="268"/>
      <c r="B5602" s="268"/>
      <c r="C5602" s="268"/>
      <c r="D5602" s="268"/>
      <c r="E5602" s="268"/>
      <c r="F5602" s="268"/>
      <c r="G5602" s="271"/>
      <c r="H5602" s="268"/>
      <c r="K5602" s="270"/>
      <c r="L5602" s="270"/>
      <c r="M5602" s="270"/>
      <c r="N5602" s="270"/>
      <c r="O5602" s="268"/>
      <c r="P5602" s="268"/>
      <c r="Q5602" s="268"/>
      <c r="R5602" s="268"/>
      <c r="S5602" s="268"/>
      <c r="T5602" s="268"/>
      <c r="U5602" s="268"/>
      <c r="V5602" s="268"/>
      <c r="W5602" s="268"/>
      <c r="X5602" s="268"/>
      <c r="Y5602" s="268"/>
      <c r="AA5602" s="268"/>
      <c r="AC5602" s="268"/>
      <c r="AE5602" s="268"/>
      <c r="AF5602" s="268"/>
      <c r="AG5602" s="268"/>
      <c r="AH5602" s="268"/>
      <c r="AI5602" s="268"/>
      <c r="AM5602" s="268"/>
    </row>
    <row r="5603" spans="1:39" x14ac:dyDescent="0.25">
      <c r="A5603" s="268"/>
      <c r="B5603" s="268"/>
      <c r="C5603" s="268"/>
      <c r="D5603" s="268"/>
      <c r="E5603" s="268"/>
      <c r="F5603" s="268"/>
      <c r="G5603" s="271"/>
      <c r="H5603" s="268"/>
      <c r="K5603" s="270"/>
      <c r="L5603" s="270"/>
      <c r="M5603" s="270"/>
      <c r="N5603" s="270"/>
      <c r="O5603" s="268"/>
      <c r="P5603" s="268"/>
      <c r="Q5603" s="268"/>
      <c r="R5603" s="268"/>
      <c r="S5603" s="268"/>
      <c r="T5603" s="268"/>
      <c r="U5603" s="268"/>
      <c r="V5603" s="268"/>
      <c r="W5603" s="268"/>
      <c r="X5603" s="268"/>
      <c r="AC5603" s="268"/>
      <c r="AE5603" s="268"/>
      <c r="AF5603" s="268"/>
      <c r="AG5603" s="268"/>
      <c r="AH5603" s="268"/>
      <c r="AI5603" s="268"/>
      <c r="AM5603" s="268"/>
    </row>
    <row r="5604" spans="1:39" x14ac:dyDescent="0.25">
      <c r="A5604" s="268"/>
      <c r="B5604" s="268"/>
      <c r="C5604" s="268"/>
      <c r="D5604" s="268"/>
      <c r="E5604" s="268"/>
      <c r="F5604" s="268"/>
      <c r="G5604" s="271"/>
      <c r="H5604" s="268"/>
      <c r="K5604" s="270"/>
      <c r="L5604" s="270"/>
      <c r="M5604" s="270"/>
      <c r="N5604" s="270"/>
      <c r="O5604" s="268"/>
      <c r="P5604" s="268"/>
      <c r="Q5604" s="268"/>
      <c r="R5604" s="268"/>
      <c r="S5604" s="268"/>
      <c r="T5604" s="268"/>
      <c r="U5604" s="268"/>
      <c r="V5604" s="268"/>
      <c r="W5604" s="268"/>
      <c r="X5604" s="268"/>
      <c r="AC5604" s="268"/>
      <c r="AE5604" s="268"/>
      <c r="AF5604" s="268"/>
      <c r="AG5604" s="268"/>
      <c r="AH5604" s="268"/>
      <c r="AI5604" s="268"/>
      <c r="AM5604" s="268"/>
    </row>
    <row r="5605" spans="1:39" x14ac:dyDescent="0.25">
      <c r="A5605" s="268"/>
      <c r="B5605" s="268"/>
      <c r="C5605" s="268"/>
      <c r="D5605" s="268"/>
      <c r="E5605" s="268"/>
      <c r="F5605" s="268"/>
      <c r="G5605" s="271"/>
      <c r="H5605" s="268"/>
      <c r="K5605" s="270"/>
      <c r="L5605" s="270"/>
      <c r="M5605" s="270"/>
      <c r="N5605" s="270"/>
      <c r="O5605" s="268"/>
      <c r="P5605" s="268"/>
      <c r="Q5605" s="268"/>
      <c r="R5605" s="268"/>
      <c r="S5605" s="268"/>
      <c r="T5605" s="268"/>
      <c r="U5605" s="268"/>
      <c r="V5605" s="268"/>
      <c r="W5605" s="268"/>
      <c r="X5605" s="268"/>
      <c r="AC5605" s="268"/>
      <c r="AE5605" s="268"/>
      <c r="AF5605" s="268"/>
      <c r="AG5605" s="268"/>
      <c r="AH5605" s="268"/>
      <c r="AI5605" s="268"/>
      <c r="AM5605" s="268"/>
    </row>
    <row r="5606" spans="1:39" x14ac:dyDescent="0.25">
      <c r="A5606" s="268"/>
      <c r="B5606" s="268"/>
      <c r="C5606" s="268"/>
      <c r="D5606" s="268"/>
      <c r="E5606" s="268"/>
      <c r="F5606" s="268"/>
      <c r="G5606" s="271"/>
      <c r="H5606" s="268"/>
      <c r="K5606" s="270"/>
      <c r="L5606" s="270"/>
      <c r="M5606" s="270"/>
      <c r="N5606" s="270"/>
      <c r="O5606" s="268"/>
      <c r="P5606" s="268"/>
      <c r="Q5606" s="268"/>
      <c r="R5606" s="268"/>
      <c r="S5606" s="268"/>
      <c r="T5606" s="268"/>
      <c r="U5606" s="268"/>
      <c r="V5606" s="268"/>
      <c r="W5606" s="268"/>
      <c r="X5606" s="268"/>
      <c r="AC5606" s="268"/>
      <c r="AE5606" s="268"/>
      <c r="AF5606" s="268"/>
      <c r="AG5606" s="268"/>
      <c r="AH5606" s="268"/>
      <c r="AI5606" s="268"/>
      <c r="AM5606" s="268"/>
    </row>
    <row r="5607" spans="1:39" x14ac:dyDescent="0.25">
      <c r="A5607" s="268"/>
      <c r="B5607" s="268"/>
      <c r="C5607" s="268"/>
      <c r="D5607" s="268"/>
      <c r="E5607" s="268"/>
      <c r="F5607" s="268"/>
      <c r="G5607" s="271"/>
      <c r="H5607" s="268"/>
      <c r="K5607" s="270"/>
      <c r="L5607" s="270"/>
      <c r="M5607" s="270"/>
      <c r="N5607" s="270"/>
      <c r="O5607" s="268"/>
      <c r="P5607" s="268"/>
      <c r="Q5607" s="268"/>
      <c r="R5607" s="268"/>
      <c r="S5607" s="268"/>
      <c r="T5607" s="268"/>
      <c r="U5607" s="268"/>
      <c r="V5607" s="268"/>
      <c r="W5607" s="268"/>
      <c r="X5607" s="268"/>
      <c r="AC5607" s="268"/>
      <c r="AE5607" s="268"/>
      <c r="AF5607" s="268"/>
      <c r="AG5607" s="268"/>
      <c r="AH5607" s="268"/>
      <c r="AI5607" s="268"/>
      <c r="AM5607" s="268"/>
    </row>
    <row r="5608" spans="1:39" x14ac:dyDescent="0.25">
      <c r="A5608" s="268"/>
      <c r="B5608" s="268"/>
      <c r="C5608" s="268"/>
      <c r="D5608" s="268"/>
      <c r="E5608" s="268"/>
      <c r="F5608" s="268"/>
      <c r="G5608" s="271"/>
      <c r="H5608" s="268"/>
      <c r="K5608" s="270"/>
      <c r="L5608" s="270"/>
      <c r="M5608" s="270"/>
      <c r="N5608" s="270"/>
      <c r="O5608" s="268"/>
      <c r="P5608" s="268"/>
      <c r="Q5608" s="268"/>
      <c r="R5608" s="268"/>
      <c r="S5608" s="268"/>
      <c r="T5608" s="268"/>
      <c r="U5608" s="268"/>
      <c r="V5608" s="268"/>
      <c r="W5608" s="268"/>
      <c r="X5608" s="268"/>
      <c r="AC5608" s="268"/>
      <c r="AE5608" s="268"/>
      <c r="AF5608" s="268"/>
      <c r="AG5608" s="268"/>
      <c r="AH5608" s="268"/>
      <c r="AI5608" s="268"/>
      <c r="AM5608" s="268"/>
    </row>
    <row r="5609" spans="1:39" x14ac:dyDescent="0.25">
      <c r="A5609" s="268"/>
      <c r="B5609" s="268"/>
      <c r="C5609" s="268"/>
      <c r="D5609" s="268"/>
      <c r="E5609" s="268"/>
      <c r="F5609" s="268"/>
      <c r="G5609" s="271"/>
      <c r="H5609" s="268"/>
      <c r="K5609" s="270"/>
      <c r="L5609" s="270"/>
      <c r="M5609" s="270"/>
      <c r="N5609" s="270"/>
      <c r="O5609" s="268"/>
      <c r="P5609" s="268"/>
      <c r="Q5609" s="268"/>
      <c r="R5609" s="268"/>
      <c r="S5609" s="268"/>
      <c r="T5609" s="268"/>
      <c r="U5609" s="268"/>
      <c r="V5609" s="268"/>
      <c r="W5609" s="268"/>
      <c r="X5609" s="268"/>
      <c r="AC5609" s="268"/>
      <c r="AE5609" s="268"/>
      <c r="AF5609" s="268"/>
      <c r="AG5609" s="268"/>
      <c r="AH5609" s="268"/>
      <c r="AI5609" s="268"/>
      <c r="AM5609" s="268"/>
    </row>
    <row r="5610" spans="1:39" x14ac:dyDescent="0.25">
      <c r="A5610" s="268"/>
      <c r="B5610" s="268"/>
      <c r="C5610" s="268"/>
      <c r="D5610" s="268"/>
      <c r="E5610" s="268"/>
      <c r="F5610" s="268"/>
      <c r="G5610" s="271"/>
      <c r="H5610" s="268"/>
      <c r="K5610" s="270"/>
      <c r="L5610" s="270"/>
      <c r="M5610" s="270"/>
      <c r="N5610" s="270"/>
      <c r="O5610" s="268"/>
      <c r="P5610" s="268"/>
      <c r="Q5610" s="268"/>
      <c r="R5610" s="268"/>
      <c r="S5610" s="268"/>
      <c r="T5610" s="268"/>
      <c r="U5610" s="268"/>
      <c r="V5610" s="268"/>
      <c r="W5610" s="268"/>
      <c r="X5610" s="268"/>
      <c r="AC5610" s="268"/>
      <c r="AE5610" s="268"/>
      <c r="AF5610" s="268"/>
      <c r="AG5610" s="268"/>
      <c r="AH5610" s="268"/>
      <c r="AI5610" s="268"/>
      <c r="AM5610" s="268"/>
    </row>
    <row r="5611" spans="1:39" x14ac:dyDescent="0.25">
      <c r="A5611" s="268"/>
      <c r="B5611" s="268"/>
      <c r="C5611" s="268"/>
      <c r="D5611" s="268"/>
      <c r="E5611" s="268"/>
      <c r="F5611" s="268"/>
      <c r="G5611" s="271"/>
      <c r="H5611" s="268"/>
      <c r="K5611" s="270"/>
      <c r="L5611" s="270"/>
      <c r="M5611" s="270"/>
      <c r="N5611" s="270"/>
      <c r="O5611" s="268"/>
      <c r="P5611" s="268"/>
      <c r="Q5611" s="268"/>
      <c r="R5611" s="268"/>
      <c r="S5611" s="268"/>
      <c r="T5611" s="268"/>
      <c r="U5611" s="268"/>
      <c r="V5611" s="268"/>
      <c r="W5611" s="268"/>
      <c r="X5611" s="268"/>
      <c r="AC5611" s="268"/>
      <c r="AE5611" s="268"/>
      <c r="AF5611" s="268"/>
      <c r="AG5611" s="268"/>
      <c r="AH5611" s="268"/>
      <c r="AI5611" s="268"/>
      <c r="AM5611" s="268"/>
    </row>
    <row r="5612" spans="1:39" x14ac:dyDescent="0.25">
      <c r="A5612" s="268"/>
      <c r="B5612" s="268"/>
      <c r="C5612" s="268"/>
      <c r="D5612" s="268"/>
      <c r="E5612" s="268"/>
      <c r="F5612" s="268"/>
      <c r="G5612" s="271"/>
      <c r="H5612" s="268"/>
      <c r="K5612" s="270"/>
      <c r="L5612" s="270"/>
      <c r="M5612" s="270"/>
      <c r="N5612" s="270"/>
      <c r="O5612" s="268"/>
      <c r="P5612" s="268"/>
      <c r="Q5612" s="268"/>
      <c r="R5612" s="268"/>
      <c r="S5612" s="268"/>
      <c r="T5612" s="268"/>
      <c r="U5612" s="268"/>
      <c r="V5612" s="268"/>
      <c r="W5612" s="268"/>
      <c r="X5612" s="268"/>
      <c r="AC5612" s="268"/>
      <c r="AE5612" s="268"/>
      <c r="AF5612" s="268"/>
      <c r="AG5612" s="268"/>
      <c r="AH5612" s="268"/>
      <c r="AI5612" s="268"/>
      <c r="AM5612" s="268"/>
    </row>
    <row r="5613" spans="1:39" x14ac:dyDescent="0.25">
      <c r="A5613" s="268"/>
      <c r="B5613" s="268"/>
      <c r="C5613" s="268"/>
      <c r="D5613" s="268"/>
      <c r="E5613" s="268"/>
      <c r="F5613" s="268"/>
      <c r="G5613" s="271"/>
      <c r="H5613" s="268"/>
      <c r="K5613" s="270"/>
      <c r="L5613" s="270"/>
      <c r="M5613" s="270"/>
      <c r="N5613" s="270"/>
      <c r="O5613" s="268"/>
      <c r="P5613" s="268"/>
      <c r="Q5613" s="268"/>
      <c r="R5613" s="268"/>
      <c r="S5613" s="268"/>
      <c r="T5613" s="268"/>
      <c r="U5613" s="268"/>
      <c r="V5613" s="268"/>
      <c r="W5613" s="268"/>
      <c r="X5613" s="268"/>
      <c r="AC5613" s="268"/>
      <c r="AE5613" s="268"/>
      <c r="AF5613" s="268"/>
      <c r="AG5613" s="268"/>
      <c r="AH5613" s="268"/>
      <c r="AI5613" s="268"/>
      <c r="AM5613" s="268"/>
    </row>
    <row r="5614" spans="1:39" x14ac:dyDescent="0.25">
      <c r="A5614" s="268"/>
      <c r="B5614" s="268"/>
      <c r="C5614" s="268"/>
      <c r="D5614" s="268"/>
      <c r="E5614" s="268"/>
      <c r="F5614" s="268"/>
      <c r="G5614" s="271"/>
      <c r="H5614" s="268"/>
      <c r="K5614" s="270"/>
      <c r="L5614" s="270"/>
      <c r="M5614" s="270"/>
      <c r="N5614" s="270"/>
      <c r="O5614" s="268"/>
      <c r="P5614" s="268"/>
      <c r="Q5614" s="268"/>
      <c r="R5614" s="268"/>
      <c r="S5614" s="268"/>
      <c r="T5614" s="268"/>
      <c r="U5614" s="268"/>
      <c r="V5614" s="268"/>
      <c r="W5614" s="268"/>
      <c r="X5614" s="268"/>
      <c r="AC5614" s="268"/>
      <c r="AE5614" s="268"/>
      <c r="AF5614" s="268"/>
      <c r="AG5614" s="268"/>
      <c r="AH5614" s="268"/>
      <c r="AI5614" s="268"/>
      <c r="AM5614" s="268"/>
    </row>
    <row r="5615" spans="1:39" x14ac:dyDescent="0.25">
      <c r="A5615" s="268"/>
      <c r="B5615" s="268"/>
      <c r="C5615" s="268"/>
      <c r="D5615" s="268"/>
      <c r="E5615" s="268"/>
      <c r="F5615" s="268"/>
      <c r="G5615" s="271"/>
      <c r="H5615" s="268"/>
      <c r="K5615" s="270"/>
      <c r="L5615" s="270"/>
      <c r="M5615" s="270"/>
      <c r="N5615" s="270"/>
      <c r="O5615" s="268"/>
      <c r="P5615" s="268"/>
      <c r="Q5615" s="268"/>
      <c r="R5615" s="268"/>
      <c r="S5615" s="268"/>
      <c r="T5615" s="268"/>
      <c r="U5615" s="268"/>
      <c r="V5615" s="268"/>
      <c r="W5615" s="268"/>
      <c r="X5615" s="268"/>
      <c r="AC5615" s="268"/>
      <c r="AE5615" s="268"/>
      <c r="AF5615" s="268"/>
      <c r="AG5615" s="268"/>
      <c r="AH5615" s="268"/>
      <c r="AI5615" s="268"/>
      <c r="AM5615" s="268"/>
    </row>
    <row r="5616" spans="1:39" x14ac:dyDescent="0.25">
      <c r="A5616" s="268"/>
      <c r="B5616" s="268"/>
      <c r="C5616" s="268"/>
      <c r="D5616" s="268"/>
      <c r="E5616" s="268"/>
      <c r="F5616" s="268"/>
      <c r="G5616" s="271"/>
      <c r="H5616" s="268"/>
      <c r="I5616" s="268"/>
      <c r="K5616" s="270"/>
      <c r="L5616" s="270"/>
      <c r="M5616" s="270"/>
      <c r="N5616" s="270"/>
      <c r="O5616" s="268"/>
      <c r="P5616" s="268"/>
      <c r="Q5616" s="268"/>
      <c r="R5616" s="268"/>
      <c r="S5616" s="268"/>
      <c r="T5616" s="268"/>
      <c r="U5616" s="268"/>
      <c r="V5616" s="268"/>
      <c r="W5616" s="268"/>
      <c r="X5616" s="268"/>
      <c r="AC5616" s="268"/>
      <c r="AE5616" s="268"/>
      <c r="AF5616" s="268"/>
      <c r="AG5616" s="268"/>
      <c r="AH5616" s="268"/>
      <c r="AI5616" s="268"/>
      <c r="AM5616" s="268"/>
    </row>
    <row r="5617" spans="1:39" x14ac:dyDescent="0.25">
      <c r="A5617" s="268"/>
      <c r="B5617" s="268"/>
      <c r="C5617" s="268"/>
      <c r="D5617" s="268"/>
      <c r="E5617" s="268"/>
      <c r="F5617" s="268"/>
      <c r="G5617" s="271"/>
      <c r="H5617" s="268"/>
      <c r="I5617" s="268"/>
      <c r="K5617" s="270"/>
      <c r="L5617" s="270"/>
      <c r="M5617" s="270"/>
      <c r="N5617" s="270"/>
      <c r="O5617" s="268"/>
      <c r="P5617" s="268"/>
      <c r="Q5617" s="268"/>
      <c r="R5617" s="268"/>
      <c r="S5617" s="268"/>
      <c r="T5617" s="268"/>
      <c r="U5617" s="268"/>
      <c r="V5617" s="268"/>
      <c r="W5617" s="268"/>
      <c r="X5617" s="268"/>
      <c r="AC5617" s="268"/>
      <c r="AE5617" s="268"/>
      <c r="AF5617" s="268"/>
      <c r="AG5617" s="268"/>
      <c r="AH5617" s="268"/>
      <c r="AI5617" s="268"/>
      <c r="AM5617" s="268"/>
    </row>
    <row r="5618" spans="1:39" x14ac:dyDescent="0.25">
      <c r="A5618" s="268"/>
      <c r="B5618" s="268"/>
      <c r="C5618" s="268"/>
      <c r="D5618" s="268"/>
      <c r="E5618" s="268"/>
      <c r="F5618" s="268"/>
      <c r="G5618" s="271"/>
      <c r="H5618" s="268"/>
      <c r="K5618" s="270"/>
      <c r="L5618" s="270"/>
      <c r="M5618" s="270"/>
      <c r="N5618" s="270"/>
      <c r="O5618" s="268"/>
      <c r="P5618" s="268"/>
      <c r="Q5618" s="268"/>
      <c r="R5618" s="268"/>
      <c r="S5618" s="268"/>
      <c r="T5618" s="268"/>
      <c r="U5618" s="268"/>
      <c r="V5618" s="268"/>
      <c r="W5618" s="268"/>
      <c r="X5618" s="268"/>
      <c r="AC5618" s="268"/>
      <c r="AE5618" s="268"/>
      <c r="AF5618" s="268"/>
      <c r="AG5618" s="268"/>
      <c r="AH5618" s="268"/>
      <c r="AI5618" s="268"/>
      <c r="AM5618" s="268"/>
    </row>
    <row r="5619" spans="1:39" x14ac:dyDescent="0.25">
      <c r="A5619" s="268"/>
      <c r="B5619" s="268"/>
      <c r="C5619" s="268"/>
      <c r="D5619" s="268"/>
      <c r="E5619" s="268"/>
      <c r="F5619" s="268"/>
      <c r="G5619" s="271"/>
      <c r="H5619" s="268"/>
      <c r="K5619" s="270"/>
      <c r="L5619" s="270"/>
      <c r="M5619" s="270"/>
      <c r="N5619" s="270"/>
      <c r="O5619" s="268"/>
      <c r="P5619" s="268"/>
      <c r="Q5619" s="268"/>
      <c r="R5619" s="268"/>
      <c r="S5619" s="268"/>
      <c r="T5619" s="268"/>
      <c r="U5619" s="268"/>
      <c r="V5619" s="268"/>
      <c r="W5619" s="268"/>
      <c r="X5619" s="268"/>
      <c r="AC5619" s="268"/>
      <c r="AE5619" s="268"/>
      <c r="AF5619" s="268"/>
      <c r="AG5619" s="268"/>
      <c r="AH5619" s="268"/>
      <c r="AI5619" s="268"/>
      <c r="AM5619" s="268"/>
    </row>
    <row r="5620" spans="1:39" x14ac:dyDescent="0.25">
      <c r="A5620" s="268"/>
      <c r="B5620" s="268"/>
      <c r="C5620" s="268"/>
      <c r="D5620" s="268"/>
      <c r="E5620" s="268"/>
      <c r="F5620" s="268"/>
      <c r="G5620" s="271"/>
      <c r="H5620" s="268"/>
      <c r="K5620" s="270"/>
      <c r="L5620" s="270"/>
      <c r="M5620" s="270"/>
      <c r="N5620" s="270"/>
      <c r="O5620" s="268"/>
      <c r="P5620" s="268"/>
      <c r="Q5620" s="268"/>
      <c r="R5620" s="268"/>
      <c r="S5620" s="268"/>
      <c r="T5620" s="268"/>
      <c r="U5620" s="268"/>
      <c r="V5620" s="268"/>
      <c r="W5620" s="268"/>
      <c r="X5620" s="268"/>
      <c r="AC5620" s="268"/>
      <c r="AE5620" s="268"/>
      <c r="AF5620" s="268"/>
      <c r="AG5620" s="268"/>
      <c r="AH5620" s="268"/>
      <c r="AI5620" s="268"/>
      <c r="AM5620" s="268"/>
    </row>
    <row r="5621" spans="1:39" x14ac:dyDescent="0.25">
      <c r="A5621" s="268"/>
      <c r="B5621" s="268"/>
      <c r="C5621" s="268"/>
      <c r="D5621" s="268"/>
      <c r="E5621" s="268"/>
      <c r="F5621" s="268"/>
      <c r="G5621" s="271"/>
      <c r="H5621" s="268"/>
      <c r="K5621" s="270"/>
      <c r="L5621" s="270"/>
      <c r="M5621" s="270"/>
      <c r="N5621" s="270"/>
      <c r="O5621" s="268"/>
      <c r="P5621" s="268"/>
      <c r="Q5621" s="268"/>
      <c r="R5621" s="268"/>
      <c r="S5621" s="268"/>
      <c r="T5621" s="268"/>
      <c r="U5621" s="268"/>
      <c r="V5621" s="268"/>
      <c r="W5621" s="268"/>
      <c r="X5621" s="268"/>
      <c r="AC5621" s="268"/>
      <c r="AE5621" s="268"/>
      <c r="AF5621" s="268"/>
      <c r="AG5621" s="268"/>
      <c r="AH5621" s="268"/>
      <c r="AI5621" s="268"/>
      <c r="AM5621" s="268"/>
    </row>
    <row r="5622" spans="1:39" x14ac:dyDescent="0.25">
      <c r="A5622" s="268"/>
      <c r="B5622" s="268"/>
      <c r="C5622" s="268"/>
      <c r="D5622" s="268"/>
      <c r="E5622" s="268"/>
      <c r="F5622" s="268"/>
      <c r="G5622" s="271"/>
      <c r="H5622" s="268"/>
      <c r="K5622" s="270"/>
      <c r="L5622" s="270"/>
      <c r="M5622" s="270"/>
      <c r="N5622" s="270"/>
      <c r="O5622" s="268"/>
      <c r="P5622" s="268"/>
      <c r="Q5622" s="268"/>
      <c r="R5622" s="268"/>
      <c r="S5622" s="268"/>
      <c r="T5622" s="268"/>
      <c r="U5622" s="268"/>
      <c r="V5622" s="268"/>
      <c r="W5622" s="268"/>
      <c r="X5622" s="268"/>
      <c r="AC5622" s="268"/>
      <c r="AE5622" s="268"/>
      <c r="AF5622" s="268"/>
      <c r="AG5622" s="268"/>
      <c r="AH5622" s="268"/>
      <c r="AI5622" s="268"/>
      <c r="AM5622" s="268"/>
    </row>
    <row r="5623" spans="1:39" x14ac:dyDescent="0.25">
      <c r="A5623" s="268"/>
      <c r="B5623" s="268"/>
      <c r="C5623" s="268"/>
      <c r="D5623" s="268"/>
      <c r="E5623" s="268"/>
      <c r="F5623" s="268"/>
      <c r="G5623" s="271"/>
      <c r="H5623" s="268"/>
      <c r="K5623" s="270"/>
      <c r="L5623" s="270"/>
      <c r="M5623" s="270"/>
      <c r="N5623" s="270"/>
      <c r="O5623" s="268"/>
      <c r="P5623" s="268"/>
      <c r="Q5623" s="268"/>
      <c r="R5623" s="268"/>
      <c r="S5623" s="268"/>
      <c r="T5623" s="268"/>
      <c r="U5623" s="268"/>
      <c r="V5623" s="268"/>
      <c r="W5623" s="268"/>
      <c r="X5623" s="268"/>
      <c r="AC5623" s="268"/>
      <c r="AE5623" s="268"/>
      <c r="AF5623" s="268"/>
      <c r="AG5623" s="268"/>
      <c r="AH5623" s="268"/>
      <c r="AI5623" s="268"/>
      <c r="AM5623" s="268"/>
    </row>
    <row r="5624" spans="1:39" x14ac:dyDescent="0.25">
      <c r="A5624" s="268"/>
      <c r="B5624" s="268"/>
      <c r="C5624" s="268"/>
      <c r="D5624" s="268"/>
      <c r="E5624" s="268"/>
      <c r="F5624" s="268"/>
      <c r="G5624" s="271"/>
      <c r="H5624" s="268"/>
      <c r="K5624" s="270"/>
      <c r="L5624" s="270"/>
      <c r="M5624" s="270"/>
      <c r="N5624" s="270"/>
      <c r="O5624" s="268"/>
      <c r="P5624" s="268"/>
      <c r="Q5624" s="268"/>
      <c r="R5624" s="268"/>
      <c r="S5624" s="268"/>
      <c r="T5624" s="268"/>
      <c r="U5624" s="268"/>
      <c r="V5624" s="268"/>
      <c r="W5624" s="268"/>
      <c r="X5624" s="268"/>
      <c r="AC5624" s="268"/>
      <c r="AE5624" s="268"/>
      <c r="AF5624" s="268"/>
      <c r="AG5624" s="268"/>
      <c r="AH5624" s="268"/>
      <c r="AI5624" s="268"/>
      <c r="AM5624" s="268"/>
    </row>
    <row r="5625" spans="1:39" x14ac:dyDescent="0.25">
      <c r="A5625" s="268"/>
      <c r="B5625" s="268"/>
      <c r="C5625" s="268"/>
      <c r="D5625" s="268"/>
      <c r="E5625" s="268"/>
      <c r="F5625" s="268"/>
      <c r="G5625" s="271"/>
      <c r="H5625" s="268"/>
      <c r="K5625" s="270"/>
      <c r="L5625" s="270"/>
      <c r="M5625" s="270"/>
      <c r="N5625" s="270"/>
      <c r="O5625" s="268"/>
      <c r="P5625" s="268"/>
      <c r="Q5625" s="268"/>
      <c r="R5625" s="268"/>
      <c r="S5625" s="268"/>
      <c r="T5625" s="268"/>
      <c r="U5625" s="268"/>
      <c r="V5625" s="268"/>
      <c r="W5625" s="268"/>
      <c r="X5625" s="268"/>
      <c r="AC5625" s="268"/>
      <c r="AE5625" s="268"/>
      <c r="AF5625" s="268"/>
      <c r="AG5625" s="268"/>
      <c r="AH5625" s="268"/>
      <c r="AI5625" s="268"/>
      <c r="AM5625" s="268"/>
    </row>
    <row r="5626" spans="1:39" x14ac:dyDescent="0.25">
      <c r="A5626" s="268"/>
      <c r="B5626" s="268"/>
      <c r="C5626" s="268"/>
      <c r="D5626" s="268"/>
      <c r="E5626" s="268"/>
      <c r="F5626" s="268"/>
      <c r="G5626" s="271"/>
      <c r="H5626" s="268"/>
      <c r="K5626" s="270"/>
      <c r="L5626" s="270"/>
      <c r="M5626" s="270"/>
      <c r="N5626" s="270"/>
      <c r="O5626" s="268"/>
      <c r="P5626" s="268"/>
      <c r="Q5626" s="268"/>
      <c r="R5626" s="268"/>
      <c r="S5626" s="268"/>
      <c r="T5626" s="268"/>
      <c r="U5626" s="268"/>
      <c r="V5626" s="268"/>
      <c r="W5626" s="268"/>
      <c r="X5626" s="268"/>
      <c r="AC5626" s="268"/>
      <c r="AE5626" s="268"/>
      <c r="AF5626" s="268"/>
      <c r="AG5626" s="268"/>
      <c r="AH5626" s="268"/>
      <c r="AI5626" s="268"/>
      <c r="AM5626" s="268"/>
    </row>
    <row r="5627" spans="1:39" x14ac:dyDescent="0.25">
      <c r="A5627" s="268"/>
      <c r="B5627" s="268"/>
      <c r="C5627" s="268"/>
      <c r="D5627" s="268"/>
      <c r="E5627" s="268"/>
      <c r="F5627" s="268"/>
      <c r="G5627" s="271"/>
      <c r="H5627" s="268"/>
      <c r="K5627" s="270"/>
      <c r="L5627" s="270"/>
      <c r="M5627" s="270"/>
      <c r="N5627" s="270"/>
      <c r="O5627" s="268"/>
      <c r="P5627" s="268"/>
      <c r="Q5627" s="268"/>
      <c r="R5627" s="268"/>
      <c r="S5627" s="268"/>
      <c r="T5627" s="268"/>
      <c r="U5627" s="268"/>
      <c r="V5627" s="268"/>
      <c r="W5627" s="268"/>
      <c r="X5627" s="268"/>
      <c r="AC5627" s="268"/>
      <c r="AE5627" s="268"/>
      <c r="AF5627" s="268"/>
      <c r="AG5627" s="268"/>
      <c r="AH5627" s="268"/>
      <c r="AI5627" s="268"/>
      <c r="AM5627" s="268"/>
    </row>
    <row r="5628" spans="1:39" x14ac:dyDescent="0.25">
      <c r="A5628" s="268"/>
      <c r="B5628" s="268"/>
      <c r="C5628" s="268"/>
      <c r="D5628" s="268"/>
      <c r="E5628" s="268"/>
      <c r="F5628" s="268"/>
      <c r="G5628" s="271"/>
      <c r="H5628" s="268"/>
      <c r="K5628" s="270"/>
      <c r="L5628" s="270"/>
      <c r="M5628" s="270"/>
      <c r="N5628" s="270"/>
      <c r="O5628" s="268"/>
      <c r="P5628" s="268"/>
      <c r="Q5628" s="268"/>
      <c r="R5628" s="268"/>
      <c r="S5628" s="268"/>
      <c r="T5628" s="268"/>
      <c r="U5628" s="268"/>
      <c r="V5628" s="268"/>
      <c r="W5628" s="268"/>
      <c r="X5628" s="268"/>
      <c r="AC5628" s="268"/>
      <c r="AE5628" s="268"/>
      <c r="AF5628" s="268"/>
      <c r="AG5628" s="268"/>
      <c r="AH5628" s="268"/>
      <c r="AI5628" s="268"/>
      <c r="AM5628" s="268"/>
    </row>
    <row r="5629" spans="1:39" x14ac:dyDescent="0.25">
      <c r="A5629" s="268"/>
      <c r="B5629" s="268"/>
      <c r="C5629" s="268"/>
      <c r="D5629" s="268"/>
      <c r="E5629" s="268"/>
      <c r="F5629" s="268"/>
      <c r="G5629" s="271"/>
      <c r="H5629" s="268"/>
      <c r="K5629" s="270"/>
      <c r="L5629" s="270"/>
      <c r="M5629" s="270"/>
      <c r="N5629" s="270"/>
      <c r="O5629" s="268"/>
      <c r="P5629" s="268"/>
      <c r="Q5629" s="268"/>
      <c r="R5629" s="268"/>
      <c r="S5629" s="268"/>
      <c r="T5629" s="268"/>
      <c r="U5629" s="268"/>
      <c r="V5629" s="268"/>
      <c r="W5629" s="268"/>
      <c r="X5629" s="268"/>
      <c r="AC5629" s="268"/>
      <c r="AE5629" s="268"/>
      <c r="AF5629" s="268"/>
      <c r="AG5629" s="268"/>
      <c r="AH5629" s="268"/>
      <c r="AI5629" s="268"/>
      <c r="AM5629" s="268"/>
    </row>
    <row r="5630" spans="1:39" x14ac:dyDescent="0.25">
      <c r="A5630" s="268"/>
      <c r="B5630" s="268"/>
      <c r="C5630" s="268"/>
      <c r="D5630" s="268"/>
      <c r="E5630" s="268"/>
      <c r="F5630" s="268"/>
      <c r="G5630" s="271"/>
      <c r="H5630" s="268"/>
      <c r="K5630" s="270"/>
      <c r="L5630" s="270"/>
      <c r="M5630" s="270"/>
      <c r="N5630" s="270"/>
      <c r="O5630" s="268"/>
      <c r="P5630" s="268"/>
      <c r="Q5630" s="268"/>
      <c r="R5630" s="268"/>
      <c r="S5630" s="268"/>
      <c r="T5630" s="268"/>
      <c r="U5630" s="268"/>
      <c r="V5630" s="268"/>
      <c r="W5630" s="268"/>
      <c r="X5630" s="268"/>
      <c r="AC5630" s="268"/>
      <c r="AE5630" s="268"/>
      <c r="AF5630" s="268"/>
      <c r="AG5630" s="268"/>
      <c r="AH5630" s="268"/>
      <c r="AI5630" s="268"/>
      <c r="AM5630" s="268"/>
    </row>
    <row r="5631" spans="1:39" x14ac:dyDescent="0.25">
      <c r="A5631" s="268"/>
      <c r="B5631" s="268"/>
      <c r="C5631" s="268"/>
      <c r="D5631" s="268"/>
      <c r="E5631" s="268"/>
      <c r="F5631" s="268"/>
      <c r="G5631" s="271"/>
      <c r="H5631" s="268"/>
      <c r="K5631" s="270"/>
      <c r="L5631" s="270"/>
      <c r="M5631" s="270"/>
      <c r="N5631" s="270"/>
      <c r="O5631" s="268"/>
      <c r="P5631" s="268"/>
      <c r="Q5631" s="268"/>
      <c r="R5631" s="268"/>
      <c r="S5631" s="268"/>
      <c r="T5631" s="268"/>
      <c r="U5631" s="268"/>
      <c r="V5631" s="268"/>
      <c r="W5631" s="268"/>
      <c r="X5631" s="268"/>
      <c r="AC5631" s="268"/>
      <c r="AE5631" s="268"/>
      <c r="AF5631" s="268"/>
      <c r="AG5631" s="268"/>
      <c r="AH5631" s="268"/>
      <c r="AI5631" s="268"/>
      <c r="AM5631" s="268"/>
    </row>
    <row r="5632" spans="1:39" x14ac:dyDescent="0.25">
      <c r="A5632" s="268"/>
      <c r="B5632" s="268"/>
      <c r="C5632" s="268"/>
      <c r="D5632" s="268"/>
      <c r="E5632" s="268"/>
      <c r="F5632" s="268"/>
      <c r="G5632" s="271"/>
      <c r="H5632" s="268"/>
      <c r="J5632" s="268"/>
      <c r="K5632" s="270"/>
      <c r="L5632" s="270"/>
      <c r="M5632" s="270"/>
      <c r="N5632" s="270"/>
      <c r="O5632" s="268"/>
      <c r="P5632" s="268"/>
      <c r="Q5632" s="268"/>
      <c r="R5632" s="268"/>
      <c r="S5632" s="268"/>
      <c r="T5632" s="268"/>
      <c r="U5632" s="268"/>
      <c r="V5632" s="268"/>
      <c r="W5632" s="268"/>
      <c r="X5632" s="268"/>
      <c r="AC5632" s="268"/>
      <c r="AE5632" s="268"/>
      <c r="AF5632" s="268"/>
      <c r="AG5632" s="268"/>
      <c r="AH5632" s="268"/>
      <c r="AI5632" s="268"/>
      <c r="AM5632" s="268"/>
    </row>
    <row r="5633" spans="1:39" x14ac:dyDescent="0.25">
      <c r="A5633" s="268"/>
      <c r="B5633" s="268"/>
      <c r="C5633" s="268"/>
      <c r="D5633" s="268"/>
      <c r="E5633" s="268"/>
      <c r="F5633" s="268"/>
      <c r="G5633" s="271"/>
      <c r="H5633" s="268"/>
      <c r="J5633" s="268"/>
      <c r="K5633" s="270"/>
      <c r="L5633" s="270"/>
      <c r="M5633" s="270"/>
      <c r="N5633" s="270"/>
      <c r="O5633" s="268"/>
      <c r="P5633" s="268"/>
      <c r="Q5633" s="268"/>
      <c r="R5633" s="268"/>
      <c r="S5633" s="268"/>
      <c r="T5633" s="268"/>
      <c r="U5633" s="268"/>
      <c r="V5633" s="268"/>
      <c r="W5633" s="268"/>
      <c r="X5633" s="268"/>
      <c r="AC5633" s="268"/>
      <c r="AE5633" s="268"/>
      <c r="AF5633" s="268"/>
      <c r="AG5633" s="268"/>
      <c r="AH5633" s="268"/>
      <c r="AI5633" s="268"/>
      <c r="AM5633" s="268"/>
    </row>
    <row r="5634" spans="1:39" x14ac:dyDescent="0.25">
      <c r="A5634" s="268"/>
      <c r="B5634" s="268"/>
      <c r="C5634" s="268"/>
      <c r="D5634" s="268"/>
      <c r="E5634" s="268"/>
      <c r="F5634" s="268"/>
      <c r="G5634" s="271"/>
      <c r="H5634" s="268"/>
      <c r="J5634" s="268"/>
      <c r="K5634" s="270"/>
      <c r="L5634" s="270"/>
      <c r="M5634" s="270"/>
      <c r="N5634" s="270"/>
      <c r="O5634" s="268"/>
      <c r="P5634" s="268"/>
      <c r="Q5634" s="268"/>
      <c r="R5634" s="268"/>
      <c r="S5634" s="268"/>
      <c r="T5634" s="268"/>
      <c r="U5634" s="268"/>
      <c r="V5634" s="268"/>
      <c r="W5634" s="268"/>
      <c r="X5634" s="268"/>
      <c r="AC5634" s="268"/>
      <c r="AE5634" s="268"/>
      <c r="AF5634" s="268"/>
      <c r="AG5634" s="268"/>
      <c r="AH5634" s="268"/>
      <c r="AI5634" s="268"/>
      <c r="AM5634" s="268"/>
    </row>
    <row r="5635" spans="1:39" x14ac:dyDescent="0.25">
      <c r="A5635" s="268"/>
      <c r="B5635" s="268"/>
      <c r="C5635" s="268"/>
      <c r="D5635" s="268"/>
      <c r="E5635" s="268"/>
      <c r="F5635" s="268"/>
      <c r="G5635" s="271"/>
      <c r="H5635" s="268"/>
      <c r="J5635" s="268"/>
      <c r="K5635" s="270"/>
      <c r="L5635" s="270"/>
      <c r="M5635" s="270"/>
      <c r="N5635" s="270"/>
      <c r="O5635" s="268"/>
      <c r="P5635" s="268"/>
      <c r="Q5635" s="268"/>
      <c r="R5635" s="268"/>
      <c r="S5635" s="268"/>
      <c r="T5635" s="268"/>
      <c r="U5635" s="268"/>
      <c r="V5635" s="268"/>
      <c r="W5635" s="268"/>
      <c r="X5635" s="268"/>
      <c r="AC5635" s="268"/>
      <c r="AE5635" s="268"/>
      <c r="AF5635" s="268"/>
      <c r="AG5635" s="268"/>
      <c r="AH5635" s="268"/>
      <c r="AI5635" s="268"/>
      <c r="AM5635" s="268"/>
    </row>
    <row r="5636" spans="1:39" x14ac:dyDescent="0.25">
      <c r="A5636" s="268"/>
      <c r="B5636" s="268"/>
      <c r="C5636" s="268"/>
      <c r="D5636" s="268"/>
      <c r="E5636" s="268"/>
      <c r="F5636" s="268"/>
      <c r="G5636" s="271"/>
      <c r="H5636" s="268"/>
      <c r="J5636" s="268"/>
      <c r="K5636" s="270"/>
      <c r="L5636" s="270"/>
      <c r="M5636" s="270"/>
      <c r="N5636" s="270"/>
      <c r="O5636" s="268"/>
      <c r="P5636" s="268"/>
      <c r="Q5636" s="268"/>
      <c r="R5636" s="268"/>
      <c r="S5636" s="268"/>
      <c r="T5636" s="268"/>
      <c r="U5636" s="268"/>
      <c r="V5636" s="268"/>
      <c r="W5636" s="268"/>
      <c r="X5636" s="268"/>
      <c r="AC5636" s="268"/>
      <c r="AE5636" s="268"/>
      <c r="AF5636" s="268"/>
      <c r="AG5636" s="268"/>
      <c r="AH5636" s="268"/>
      <c r="AI5636" s="268"/>
      <c r="AM5636" s="268"/>
    </row>
    <row r="5637" spans="1:39" x14ac:dyDescent="0.25">
      <c r="A5637" s="268"/>
      <c r="B5637" s="268"/>
      <c r="C5637" s="268"/>
      <c r="D5637" s="268"/>
      <c r="E5637" s="268"/>
      <c r="F5637" s="268"/>
      <c r="G5637" s="271"/>
      <c r="H5637" s="268"/>
      <c r="K5637" s="270"/>
      <c r="L5637" s="270"/>
      <c r="M5637" s="270"/>
      <c r="N5637" s="270"/>
      <c r="O5637" s="268"/>
      <c r="P5637" s="268"/>
      <c r="Q5637" s="268"/>
      <c r="R5637" s="268"/>
      <c r="S5637" s="268"/>
      <c r="T5637" s="268"/>
      <c r="U5637" s="268"/>
      <c r="V5637" s="268"/>
      <c r="W5637" s="268"/>
      <c r="X5637" s="268"/>
      <c r="AC5637" s="268"/>
      <c r="AE5637" s="268"/>
      <c r="AF5637" s="268"/>
      <c r="AG5637" s="268"/>
      <c r="AH5637" s="268"/>
      <c r="AI5637" s="268"/>
      <c r="AM5637" s="268"/>
    </row>
    <row r="5638" spans="1:39" x14ac:dyDescent="0.25">
      <c r="A5638" s="268"/>
      <c r="B5638" s="268"/>
      <c r="C5638" s="268"/>
      <c r="D5638" s="268"/>
      <c r="E5638" s="268"/>
      <c r="F5638" s="268"/>
      <c r="G5638" s="271"/>
      <c r="H5638" s="268"/>
      <c r="K5638" s="270"/>
      <c r="L5638" s="270"/>
      <c r="M5638" s="270"/>
      <c r="N5638" s="270"/>
      <c r="O5638" s="268"/>
      <c r="P5638" s="268"/>
      <c r="Q5638" s="268"/>
      <c r="R5638" s="268"/>
      <c r="S5638" s="268"/>
      <c r="T5638" s="268"/>
      <c r="U5638" s="268"/>
      <c r="V5638" s="268"/>
      <c r="W5638" s="268"/>
      <c r="X5638" s="268"/>
      <c r="AC5638" s="268"/>
      <c r="AE5638" s="268"/>
      <c r="AF5638" s="268"/>
      <c r="AG5638" s="268"/>
      <c r="AH5638" s="268"/>
      <c r="AI5638" s="268"/>
      <c r="AM5638" s="268"/>
    </row>
    <row r="5639" spans="1:39" x14ac:dyDescent="0.25">
      <c r="A5639" s="268"/>
      <c r="B5639" s="268"/>
      <c r="C5639" s="268"/>
      <c r="D5639" s="268"/>
      <c r="E5639" s="268"/>
      <c r="F5639" s="268"/>
      <c r="G5639" s="271"/>
      <c r="H5639" s="268"/>
      <c r="I5639" s="268"/>
      <c r="K5639" s="270"/>
      <c r="L5639" s="270"/>
      <c r="M5639" s="270"/>
      <c r="N5639" s="270"/>
      <c r="O5639" s="268"/>
      <c r="P5639" s="268"/>
      <c r="Q5639" s="268"/>
      <c r="R5639" s="268"/>
      <c r="S5639" s="268"/>
      <c r="T5639" s="268"/>
      <c r="U5639" s="268"/>
      <c r="V5639" s="268"/>
      <c r="W5639" s="268"/>
      <c r="X5639" s="268"/>
      <c r="AC5639" s="268"/>
      <c r="AE5639" s="268"/>
      <c r="AF5639" s="268"/>
      <c r="AG5639" s="268"/>
      <c r="AH5639" s="268"/>
      <c r="AI5639" s="268"/>
      <c r="AM5639" s="268"/>
    </row>
    <row r="5640" spans="1:39" x14ac:dyDescent="0.25">
      <c r="A5640" s="268"/>
      <c r="B5640" s="268"/>
      <c r="C5640" s="268"/>
      <c r="D5640" s="268"/>
      <c r="E5640" s="268"/>
      <c r="F5640" s="268"/>
      <c r="G5640" s="271"/>
      <c r="H5640" s="268"/>
      <c r="I5640" s="268"/>
      <c r="K5640" s="270"/>
      <c r="L5640" s="270"/>
      <c r="M5640" s="270"/>
      <c r="N5640" s="270"/>
      <c r="O5640" s="268"/>
      <c r="P5640" s="268"/>
      <c r="Q5640" s="268"/>
      <c r="R5640" s="268"/>
      <c r="S5640" s="268"/>
      <c r="T5640" s="268"/>
      <c r="U5640" s="268"/>
      <c r="V5640" s="268"/>
      <c r="W5640" s="268"/>
      <c r="X5640" s="268"/>
      <c r="AC5640" s="268"/>
      <c r="AE5640" s="268"/>
      <c r="AF5640" s="268"/>
      <c r="AG5640" s="268"/>
      <c r="AH5640" s="268"/>
      <c r="AI5640" s="268"/>
      <c r="AM5640" s="268"/>
    </row>
    <row r="5641" spans="1:39" x14ac:dyDescent="0.25">
      <c r="A5641" s="268"/>
      <c r="B5641" s="268"/>
      <c r="C5641" s="268"/>
      <c r="D5641" s="268"/>
      <c r="E5641" s="268"/>
      <c r="F5641" s="268"/>
      <c r="G5641" s="271"/>
      <c r="H5641" s="268"/>
      <c r="I5641" s="268"/>
      <c r="K5641" s="270"/>
      <c r="L5641" s="270"/>
      <c r="M5641" s="270"/>
      <c r="N5641" s="270"/>
      <c r="O5641" s="268"/>
      <c r="P5641" s="268"/>
      <c r="Q5641" s="268"/>
      <c r="R5641" s="268"/>
      <c r="S5641" s="268"/>
      <c r="T5641" s="268"/>
      <c r="U5641" s="268"/>
      <c r="V5641" s="268"/>
      <c r="W5641" s="268"/>
      <c r="X5641" s="268"/>
      <c r="AC5641" s="268"/>
      <c r="AE5641" s="268"/>
      <c r="AF5641" s="268"/>
      <c r="AG5641" s="268"/>
      <c r="AH5641" s="268"/>
      <c r="AI5641" s="268"/>
      <c r="AM5641" s="268"/>
    </row>
    <row r="5642" spans="1:39" x14ac:dyDescent="0.25">
      <c r="A5642" s="268"/>
      <c r="B5642" s="268"/>
      <c r="C5642" s="268"/>
      <c r="D5642" s="268"/>
      <c r="E5642" s="268"/>
      <c r="F5642" s="268"/>
      <c r="G5642" s="271"/>
      <c r="H5642" s="268"/>
      <c r="K5642" s="270"/>
      <c r="L5642" s="270"/>
      <c r="M5642" s="270"/>
      <c r="N5642" s="270"/>
      <c r="O5642" s="268"/>
      <c r="P5642" s="268"/>
      <c r="Q5642" s="268"/>
      <c r="R5642" s="268"/>
      <c r="S5642" s="268"/>
      <c r="T5642" s="268"/>
      <c r="U5642" s="268"/>
      <c r="V5642" s="268"/>
      <c r="W5642" s="268"/>
      <c r="X5642" s="268"/>
      <c r="AC5642" s="268"/>
      <c r="AE5642" s="268"/>
      <c r="AF5642" s="268"/>
      <c r="AG5642" s="268"/>
      <c r="AH5642" s="268"/>
      <c r="AI5642" s="268"/>
      <c r="AM5642" s="268"/>
    </row>
    <row r="5643" spans="1:39" x14ac:dyDescent="0.25">
      <c r="A5643" s="268"/>
      <c r="B5643" s="268"/>
      <c r="C5643" s="268"/>
      <c r="D5643" s="268"/>
      <c r="E5643" s="268"/>
      <c r="F5643" s="268"/>
      <c r="G5643" s="271"/>
      <c r="H5643" s="268"/>
      <c r="K5643" s="270"/>
      <c r="L5643" s="270"/>
      <c r="M5643" s="270"/>
      <c r="N5643" s="270"/>
      <c r="O5643" s="268"/>
      <c r="P5643" s="268"/>
      <c r="Q5643" s="268"/>
      <c r="R5643" s="268"/>
      <c r="S5643" s="268"/>
      <c r="T5643" s="268"/>
      <c r="U5643" s="268"/>
      <c r="V5643" s="268"/>
      <c r="W5643" s="268"/>
      <c r="X5643" s="268"/>
      <c r="AC5643" s="268"/>
      <c r="AE5643" s="268"/>
      <c r="AF5643" s="268"/>
      <c r="AG5643" s="268"/>
      <c r="AH5643" s="268"/>
      <c r="AI5643" s="268"/>
      <c r="AM5643" s="268"/>
    </row>
    <row r="5644" spans="1:39" x14ac:dyDescent="0.25">
      <c r="A5644" s="268"/>
      <c r="B5644" s="268"/>
      <c r="C5644" s="268"/>
      <c r="D5644" s="268"/>
      <c r="E5644" s="268"/>
      <c r="F5644" s="268"/>
      <c r="G5644" s="271"/>
      <c r="H5644" s="268"/>
      <c r="K5644" s="270"/>
      <c r="L5644" s="270"/>
      <c r="M5644" s="270"/>
      <c r="N5644" s="270"/>
      <c r="O5644" s="268"/>
      <c r="P5644" s="268"/>
      <c r="Q5644" s="268"/>
      <c r="R5644" s="268"/>
      <c r="S5644" s="268"/>
      <c r="T5644" s="268"/>
      <c r="U5644" s="268"/>
      <c r="V5644" s="268"/>
      <c r="W5644" s="268"/>
      <c r="X5644" s="268"/>
      <c r="AC5644" s="268"/>
      <c r="AE5644" s="268"/>
      <c r="AF5644" s="268"/>
      <c r="AG5644" s="268"/>
      <c r="AH5644" s="268"/>
      <c r="AI5644" s="268"/>
      <c r="AM5644" s="268"/>
    </row>
    <row r="5645" spans="1:39" x14ac:dyDescent="0.25">
      <c r="A5645" s="268"/>
      <c r="B5645" s="268"/>
      <c r="C5645" s="268"/>
      <c r="D5645" s="268"/>
      <c r="E5645" s="268"/>
      <c r="F5645" s="268"/>
      <c r="G5645" s="271"/>
      <c r="H5645" s="268"/>
      <c r="K5645" s="270"/>
      <c r="L5645" s="270"/>
      <c r="M5645" s="270"/>
      <c r="N5645" s="270"/>
      <c r="O5645" s="268"/>
      <c r="P5645" s="268"/>
      <c r="Q5645" s="268"/>
      <c r="R5645" s="268"/>
      <c r="S5645" s="268"/>
      <c r="T5645" s="268"/>
      <c r="U5645" s="268"/>
      <c r="V5645" s="268"/>
      <c r="W5645" s="268"/>
      <c r="X5645" s="268"/>
      <c r="AC5645" s="268"/>
      <c r="AE5645" s="268"/>
      <c r="AF5645" s="268"/>
      <c r="AG5645" s="268"/>
      <c r="AH5645" s="268"/>
      <c r="AI5645" s="268"/>
      <c r="AM5645" s="268"/>
    </row>
    <row r="5646" spans="1:39" x14ac:dyDescent="0.25">
      <c r="A5646" s="268"/>
      <c r="B5646" s="268"/>
      <c r="C5646" s="268"/>
      <c r="D5646" s="268"/>
      <c r="E5646" s="268"/>
      <c r="F5646" s="268"/>
      <c r="G5646" s="271"/>
      <c r="H5646" s="268"/>
      <c r="K5646" s="270"/>
      <c r="L5646" s="270"/>
      <c r="M5646" s="270"/>
      <c r="N5646" s="270"/>
      <c r="O5646" s="268"/>
      <c r="P5646" s="268"/>
      <c r="Q5646" s="268"/>
      <c r="R5646" s="268"/>
      <c r="S5646" s="268"/>
      <c r="T5646" s="268"/>
      <c r="U5646" s="268"/>
      <c r="V5646" s="268"/>
      <c r="W5646" s="268"/>
      <c r="X5646" s="268"/>
      <c r="AC5646" s="268"/>
      <c r="AE5646" s="268"/>
      <c r="AF5646" s="268"/>
      <c r="AG5646" s="268"/>
      <c r="AH5646" s="268"/>
      <c r="AI5646" s="268"/>
      <c r="AM5646" s="268"/>
    </row>
    <row r="5647" spans="1:39" x14ac:dyDescent="0.25">
      <c r="A5647" s="268"/>
      <c r="B5647" s="268"/>
      <c r="C5647" s="268"/>
      <c r="D5647" s="268"/>
      <c r="E5647" s="268"/>
      <c r="F5647" s="268"/>
      <c r="G5647" s="271"/>
      <c r="H5647" s="268"/>
      <c r="I5647" s="268"/>
      <c r="K5647" s="270"/>
      <c r="L5647" s="270"/>
      <c r="M5647" s="270"/>
      <c r="N5647" s="270"/>
      <c r="O5647" s="268"/>
      <c r="P5647" s="268"/>
      <c r="Q5647" s="268"/>
      <c r="R5647" s="268"/>
      <c r="S5647" s="268"/>
      <c r="T5647" s="268"/>
      <c r="U5647" s="268"/>
      <c r="V5647" s="268"/>
      <c r="W5647" s="268"/>
      <c r="X5647" s="268"/>
      <c r="AC5647" s="268"/>
      <c r="AE5647" s="268"/>
      <c r="AF5647" s="268"/>
      <c r="AG5647" s="268"/>
      <c r="AH5647" s="268"/>
      <c r="AI5647" s="268"/>
      <c r="AM5647" s="268"/>
    </row>
    <row r="5648" spans="1:39" x14ac:dyDescent="0.25">
      <c r="A5648" s="268"/>
      <c r="B5648" s="268"/>
      <c r="C5648" s="268"/>
      <c r="D5648" s="268"/>
      <c r="E5648" s="268"/>
      <c r="F5648" s="268"/>
      <c r="G5648" s="271"/>
      <c r="H5648" s="268"/>
      <c r="I5648" s="268"/>
      <c r="K5648" s="270"/>
      <c r="L5648" s="270"/>
      <c r="M5648" s="270"/>
      <c r="N5648" s="270"/>
      <c r="O5648" s="268"/>
      <c r="P5648" s="268"/>
      <c r="Q5648" s="268"/>
      <c r="R5648" s="268"/>
      <c r="S5648" s="268"/>
      <c r="T5648" s="268"/>
      <c r="U5648" s="268"/>
      <c r="V5648" s="268"/>
      <c r="W5648" s="268"/>
      <c r="X5648" s="268"/>
      <c r="AC5648" s="268"/>
      <c r="AE5648" s="268"/>
      <c r="AF5648" s="268"/>
      <c r="AG5648" s="268"/>
      <c r="AH5648" s="268"/>
      <c r="AI5648" s="268"/>
      <c r="AM5648" s="268"/>
    </row>
    <row r="5649" spans="1:39" x14ac:dyDescent="0.25">
      <c r="A5649" s="268"/>
      <c r="B5649" s="268"/>
      <c r="C5649" s="268"/>
      <c r="D5649" s="268"/>
      <c r="E5649" s="268"/>
      <c r="F5649" s="268"/>
      <c r="G5649" s="271"/>
      <c r="H5649" s="268"/>
      <c r="J5649" s="268"/>
      <c r="K5649" s="270"/>
      <c r="L5649" s="270"/>
      <c r="M5649" s="270"/>
      <c r="N5649" s="270"/>
      <c r="O5649" s="268"/>
      <c r="P5649" s="268"/>
      <c r="Q5649" s="268"/>
      <c r="R5649" s="268"/>
      <c r="S5649" s="268"/>
      <c r="T5649" s="268"/>
      <c r="U5649" s="268"/>
      <c r="V5649" s="268"/>
      <c r="W5649" s="268"/>
      <c r="X5649" s="268"/>
      <c r="AC5649" s="268"/>
      <c r="AE5649" s="268"/>
      <c r="AF5649" s="268"/>
      <c r="AG5649" s="268"/>
      <c r="AH5649" s="268"/>
      <c r="AI5649" s="268"/>
      <c r="AM5649" s="268"/>
    </row>
    <row r="5650" spans="1:39" x14ac:dyDescent="0.25">
      <c r="A5650" s="268"/>
      <c r="B5650" s="268"/>
      <c r="C5650" s="268"/>
      <c r="D5650" s="268"/>
      <c r="E5650" s="268"/>
      <c r="F5650" s="268"/>
      <c r="G5650" s="271"/>
      <c r="H5650" s="268"/>
      <c r="J5650" s="268"/>
      <c r="K5650" s="270"/>
      <c r="L5650" s="270"/>
      <c r="M5650" s="270"/>
      <c r="N5650" s="270"/>
      <c r="O5650" s="268"/>
      <c r="P5650" s="268"/>
      <c r="Q5650" s="268"/>
      <c r="R5650" s="268"/>
      <c r="S5650" s="268"/>
      <c r="T5650" s="268"/>
      <c r="U5650" s="268"/>
      <c r="V5650" s="268"/>
      <c r="W5650" s="268"/>
      <c r="X5650" s="268"/>
      <c r="AC5650" s="268"/>
      <c r="AE5650" s="268"/>
      <c r="AF5650" s="268"/>
      <c r="AG5650" s="268"/>
      <c r="AH5650" s="268"/>
      <c r="AI5650" s="268"/>
      <c r="AM5650" s="268"/>
    </row>
    <row r="5651" spans="1:39" x14ac:dyDescent="0.25">
      <c r="A5651" s="268"/>
      <c r="B5651" s="268"/>
      <c r="C5651" s="268"/>
      <c r="D5651" s="268"/>
      <c r="E5651" s="268"/>
      <c r="F5651" s="268"/>
      <c r="G5651" s="271"/>
      <c r="H5651" s="268"/>
      <c r="I5651" s="268"/>
      <c r="K5651" s="270"/>
      <c r="L5651" s="270"/>
      <c r="M5651" s="270"/>
      <c r="N5651" s="270"/>
      <c r="O5651" s="268"/>
      <c r="P5651" s="268"/>
      <c r="Q5651" s="268"/>
      <c r="R5651" s="268"/>
      <c r="S5651" s="268"/>
      <c r="T5651" s="268"/>
      <c r="U5651" s="268"/>
      <c r="V5651" s="268"/>
      <c r="W5651" s="268"/>
      <c r="X5651" s="268"/>
      <c r="AC5651" s="268"/>
      <c r="AE5651" s="268"/>
      <c r="AF5651" s="268"/>
      <c r="AG5651" s="268"/>
      <c r="AH5651" s="268"/>
      <c r="AI5651" s="268"/>
      <c r="AM5651" s="268"/>
    </row>
    <row r="5652" spans="1:39" x14ac:dyDescent="0.25">
      <c r="A5652" s="268"/>
      <c r="B5652" s="268"/>
      <c r="C5652" s="268"/>
      <c r="D5652" s="268"/>
      <c r="E5652" s="268"/>
      <c r="F5652" s="268"/>
      <c r="G5652" s="271"/>
      <c r="H5652" s="268"/>
      <c r="J5652" s="268"/>
      <c r="K5652" s="270"/>
      <c r="L5652" s="270"/>
      <c r="M5652" s="270"/>
      <c r="N5652" s="270"/>
      <c r="O5652" s="268"/>
      <c r="P5652" s="268"/>
      <c r="Q5652" s="268"/>
      <c r="R5652" s="268"/>
      <c r="S5652" s="268"/>
      <c r="T5652" s="268"/>
      <c r="U5652" s="268"/>
      <c r="V5652" s="268"/>
      <c r="W5652" s="268"/>
      <c r="X5652" s="268"/>
      <c r="AC5652" s="268"/>
      <c r="AE5652" s="268"/>
      <c r="AF5652" s="268"/>
      <c r="AG5652" s="268"/>
      <c r="AH5652" s="268"/>
      <c r="AI5652" s="268"/>
      <c r="AM5652" s="268"/>
    </row>
    <row r="5653" spans="1:39" x14ac:dyDescent="0.25">
      <c r="A5653" s="268"/>
      <c r="B5653" s="268"/>
      <c r="C5653" s="268"/>
      <c r="D5653" s="268"/>
      <c r="E5653" s="268"/>
      <c r="F5653" s="268"/>
      <c r="G5653" s="271"/>
      <c r="H5653" s="268"/>
      <c r="K5653" s="270"/>
      <c r="L5653" s="270"/>
      <c r="M5653" s="270"/>
      <c r="N5653" s="270"/>
      <c r="O5653" s="268"/>
      <c r="P5653" s="268"/>
      <c r="Q5653" s="268"/>
      <c r="R5653" s="268"/>
      <c r="S5653" s="268"/>
      <c r="T5653" s="268"/>
      <c r="U5653" s="268"/>
      <c r="V5653" s="268"/>
      <c r="W5653" s="268"/>
      <c r="X5653" s="268"/>
      <c r="AC5653" s="268"/>
      <c r="AE5653" s="268"/>
      <c r="AF5653" s="268"/>
      <c r="AG5653" s="268"/>
      <c r="AH5653" s="268"/>
      <c r="AI5653" s="268"/>
      <c r="AM5653" s="268"/>
    </row>
    <row r="5654" spans="1:39" x14ac:dyDescent="0.25">
      <c r="A5654" s="268"/>
      <c r="B5654" s="268"/>
      <c r="C5654" s="268"/>
      <c r="D5654" s="268"/>
      <c r="E5654" s="268"/>
      <c r="F5654" s="268"/>
      <c r="G5654" s="271"/>
      <c r="H5654" s="268"/>
      <c r="K5654" s="270"/>
      <c r="L5654" s="270"/>
      <c r="M5654" s="270"/>
      <c r="N5654" s="270"/>
      <c r="O5654" s="268"/>
      <c r="P5654" s="268"/>
      <c r="Q5654" s="268"/>
      <c r="R5654" s="268"/>
      <c r="S5654" s="268"/>
      <c r="T5654" s="268"/>
      <c r="U5654" s="268"/>
      <c r="V5654" s="268"/>
      <c r="W5654" s="268"/>
      <c r="X5654" s="268"/>
      <c r="AC5654" s="268"/>
      <c r="AE5654" s="268"/>
      <c r="AF5654" s="268"/>
      <c r="AG5654" s="268"/>
      <c r="AH5654" s="268"/>
      <c r="AI5654" s="268"/>
      <c r="AM5654" s="268"/>
    </row>
    <row r="5655" spans="1:39" x14ac:dyDescent="0.25">
      <c r="A5655" s="268"/>
      <c r="B5655" s="268"/>
      <c r="C5655" s="268"/>
      <c r="D5655" s="268"/>
      <c r="E5655" s="268"/>
      <c r="F5655" s="268"/>
      <c r="G5655" s="271"/>
      <c r="H5655" s="268"/>
      <c r="J5655" s="268"/>
      <c r="K5655" s="270"/>
      <c r="L5655" s="270"/>
      <c r="M5655" s="270"/>
      <c r="N5655" s="270"/>
      <c r="O5655" s="268"/>
      <c r="P5655" s="268"/>
      <c r="Q5655" s="268"/>
      <c r="R5655" s="268"/>
      <c r="S5655" s="268"/>
      <c r="T5655" s="268"/>
      <c r="U5655" s="268"/>
      <c r="V5655" s="268"/>
      <c r="W5655" s="268"/>
      <c r="X5655" s="268"/>
      <c r="AC5655" s="268"/>
      <c r="AE5655" s="268"/>
      <c r="AF5655" s="268"/>
      <c r="AG5655" s="268"/>
      <c r="AH5655" s="268"/>
      <c r="AI5655" s="268"/>
      <c r="AM5655" s="268"/>
    </row>
    <row r="5656" spans="1:39" x14ac:dyDescent="0.25">
      <c r="A5656" s="268"/>
      <c r="B5656" s="268"/>
      <c r="C5656" s="268"/>
      <c r="D5656" s="268"/>
      <c r="E5656" s="268"/>
      <c r="F5656" s="268"/>
      <c r="G5656" s="271"/>
      <c r="H5656" s="268"/>
      <c r="K5656" s="270"/>
      <c r="L5656" s="270"/>
      <c r="M5656" s="270"/>
      <c r="N5656" s="270"/>
      <c r="O5656" s="268"/>
      <c r="P5656" s="268"/>
      <c r="Q5656" s="268"/>
      <c r="R5656" s="268"/>
      <c r="S5656" s="268"/>
      <c r="T5656" s="268"/>
      <c r="U5656" s="268"/>
      <c r="V5656" s="268"/>
      <c r="W5656" s="268"/>
      <c r="X5656" s="268"/>
      <c r="AC5656" s="268"/>
      <c r="AE5656" s="268"/>
      <c r="AF5656" s="268"/>
      <c r="AG5656" s="268"/>
      <c r="AH5656" s="268"/>
      <c r="AI5656" s="268"/>
      <c r="AM5656" s="268"/>
    </row>
    <row r="5657" spans="1:39" x14ac:dyDescent="0.25">
      <c r="A5657" s="268"/>
      <c r="B5657" s="268"/>
      <c r="C5657" s="268"/>
      <c r="D5657" s="268"/>
      <c r="E5657" s="268"/>
      <c r="F5657" s="268"/>
      <c r="G5657" s="271"/>
      <c r="H5657" s="268"/>
      <c r="K5657" s="270"/>
      <c r="L5657" s="270"/>
      <c r="M5657" s="270"/>
      <c r="N5657" s="270"/>
      <c r="O5657" s="268"/>
      <c r="P5657" s="268"/>
      <c r="Q5657" s="268"/>
      <c r="R5657" s="268"/>
      <c r="S5657" s="268"/>
      <c r="T5657" s="268"/>
      <c r="U5657" s="268"/>
      <c r="V5657" s="268"/>
      <c r="W5657" s="268"/>
      <c r="X5657" s="268"/>
      <c r="AC5657" s="268"/>
      <c r="AE5657" s="268"/>
      <c r="AF5657" s="268"/>
      <c r="AG5657" s="268"/>
      <c r="AH5657" s="268"/>
      <c r="AI5657" s="268"/>
      <c r="AM5657" s="268"/>
    </row>
    <row r="5658" spans="1:39" x14ac:dyDescent="0.25">
      <c r="A5658" s="268"/>
      <c r="B5658" s="268"/>
      <c r="C5658" s="268"/>
      <c r="D5658" s="268"/>
      <c r="E5658" s="268"/>
      <c r="F5658" s="268"/>
      <c r="G5658" s="271"/>
      <c r="H5658" s="268"/>
      <c r="I5658" s="268"/>
      <c r="K5658" s="270"/>
      <c r="L5658" s="270"/>
      <c r="M5658" s="270"/>
      <c r="N5658" s="270"/>
      <c r="O5658" s="268"/>
      <c r="P5658" s="268"/>
      <c r="Q5658" s="268"/>
      <c r="R5658" s="268"/>
      <c r="S5658" s="268"/>
      <c r="T5658" s="268"/>
      <c r="U5658" s="268"/>
      <c r="V5658" s="268"/>
      <c r="W5658" s="268"/>
      <c r="X5658" s="268"/>
      <c r="AC5658" s="268"/>
      <c r="AE5658" s="268"/>
      <c r="AF5658" s="268"/>
      <c r="AG5658" s="268"/>
      <c r="AH5658" s="268"/>
      <c r="AI5658" s="268"/>
      <c r="AM5658" s="268"/>
    </row>
    <row r="5659" spans="1:39" x14ac:dyDescent="0.25">
      <c r="A5659" s="268"/>
      <c r="B5659" s="268"/>
      <c r="C5659" s="268"/>
      <c r="D5659" s="268"/>
      <c r="E5659" s="268"/>
      <c r="F5659" s="268"/>
      <c r="G5659" s="271"/>
      <c r="H5659" s="268"/>
      <c r="J5659" s="268"/>
      <c r="K5659" s="270"/>
      <c r="L5659" s="270"/>
      <c r="M5659" s="270"/>
      <c r="N5659" s="270"/>
      <c r="O5659" s="268"/>
      <c r="P5659" s="268"/>
      <c r="Q5659" s="268"/>
      <c r="R5659" s="268"/>
      <c r="S5659" s="268"/>
      <c r="T5659" s="268"/>
      <c r="U5659" s="268"/>
      <c r="V5659" s="268"/>
      <c r="W5659" s="268"/>
      <c r="X5659" s="268"/>
      <c r="AC5659" s="268"/>
      <c r="AE5659" s="268"/>
      <c r="AF5659" s="268"/>
      <c r="AG5659" s="268"/>
      <c r="AH5659" s="268"/>
      <c r="AI5659" s="268"/>
      <c r="AM5659" s="268"/>
    </row>
    <row r="5660" spans="1:39" x14ac:dyDescent="0.25">
      <c r="A5660" s="268"/>
      <c r="B5660" s="268"/>
      <c r="C5660" s="268"/>
      <c r="D5660" s="268"/>
      <c r="E5660" s="268"/>
      <c r="F5660" s="268"/>
      <c r="G5660" s="271"/>
      <c r="H5660" s="268"/>
      <c r="K5660" s="270"/>
      <c r="L5660" s="270"/>
      <c r="M5660" s="270"/>
      <c r="N5660" s="270"/>
      <c r="O5660" s="268"/>
      <c r="P5660" s="268"/>
      <c r="Q5660" s="268"/>
      <c r="R5660" s="268"/>
      <c r="S5660" s="268"/>
      <c r="T5660" s="268"/>
      <c r="U5660" s="268"/>
      <c r="V5660" s="268"/>
      <c r="W5660" s="268"/>
      <c r="X5660" s="268"/>
      <c r="AC5660" s="268"/>
      <c r="AE5660" s="268"/>
      <c r="AF5660" s="268"/>
      <c r="AG5660" s="268"/>
      <c r="AH5660" s="268"/>
      <c r="AI5660" s="268"/>
      <c r="AM5660" s="268"/>
    </row>
    <row r="5661" spans="1:39" x14ac:dyDescent="0.25">
      <c r="A5661" s="268"/>
      <c r="B5661" s="268"/>
      <c r="C5661" s="268"/>
      <c r="D5661" s="268"/>
      <c r="E5661" s="268"/>
      <c r="F5661" s="268"/>
      <c r="G5661" s="271"/>
      <c r="H5661" s="268"/>
      <c r="K5661" s="270"/>
      <c r="L5661" s="270"/>
      <c r="M5661" s="270"/>
      <c r="N5661" s="270"/>
      <c r="O5661" s="268"/>
      <c r="P5661" s="268"/>
      <c r="Q5661" s="268"/>
      <c r="R5661" s="268"/>
      <c r="S5661" s="268"/>
      <c r="T5661" s="268"/>
      <c r="U5661" s="268"/>
      <c r="V5661" s="268"/>
      <c r="W5661" s="268"/>
      <c r="X5661" s="268"/>
      <c r="AC5661" s="268"/>
      <c r="AE5661" s="268"/>
      <c r="AF5661" s="268"/>
      <c r="AG5661" s="268"/>
      <c r="AH5661" s="268"/>
      <c r="AI5661" s="268"/>
      <c r="AM5661" s="268"/>
    </row>
    <row r="5662" spans="1:39" x14ac:dyDescent="0.25">
      <c r="A5662" s="268"/>
      <c r="B5662" s="268"/>
      <c r="C5662" s="268"/>
      <c r="D5662" s="268"/>
      <c r="E5662" s="268"/>
      <c r="F5662" s="268"/>
      <c r="G5662" s="271"/>
      <c r="H5662" s="268"/>
      <c r="K5662" s="270"/>
      <c r="L5662" s="270"/>
      <c r="M5662" s="270"/>
      <c r="N5662" s="270"/>
      <c r="O5662" s="268"/>
      <c r="P5662" s="268"/>
      <c r="Q5662" s="268"/>
      <c r="R5662" s="268"/>
      <c r="S5662" s="268"/>
      <c r="T5662" s="268"/>
      <c r="U5662" s="268"/>
      <c r="V5662" s="268"/>
      <c r="W5662" s="268"/>
      <c r="X5662" s="268"/>
      <c r="AC5662" s="268"/>
      <c r="AE5662" s="268"/>
      <c r="AF5662" s="268"/>
      <c r="AG5662" s="268"/>
      <c r="AH5662" s="268"/>
      <c r="AI5662" s="268"/>
      <c r="AM5662" s="268"/>
    </row>
    <row r="5663" spans="1:39" x14ac:dyDescent="0.25">
      <c r="A5663" s="268"/>
      <c r="B5663" s="268"/>
      <c r="C5663" s="268"/>
      <c r="D5663" s="268"/>
      <c r="E5663" s="268"/>
      <c r="F5663" s="268"/>
      <c r="G5663" s="271"/>
      <c r="H5663" s="268"/>
      <c r="K5663" s="270"/>
      <c r="L5663" s="270"/>
      <c r="M5663" s="270"/>
      <c r="N5663" s="270"/>
      <c r="O5663" s="268"/>
      <c r="P5663" s="268"/>
      <c r="Q5663" s="268"/>
      <c r="R5663" s="268"/>
      <c r="S5663" s="268"/>
      <c r="T5663" s="268"/>
      <c r="U5663" s="268"/>
      <c r="V5663" s="268"/>
      <c r="W5663" s="268"/>
      <c r="X5663" s="268"/>
      <c r="AC5663" s="268"/>
      <c r="AE5663" s="268"/>
      <c r="AF5663" s="268"/>
      <c r="AG5663" s="268"/>
      <c r="AH5663" s="268"/>
      <c r="AI5663" s="268"/>
      <c r="AM5663" s="268"/>
    </row>
    <row r="5664" spans="1:39" x14ac:dyDescent="0.25">
      <c r="A5664" s="268"/>
      <c r="B5664" s="268"/>
      <c r="C5664" s="268"/>
      <c r="D5664" s="268"/>
      <c r="E5664" s="268"/>
      <c r="F5664" s="268"/>
      <c r="G5664" s="271"/>
      <c r="H5664" s="268"/>
      <c r="K5664" s="270"/>
      <c r="L5664" s="270"/>
      <c r="M5664" s="270"/>
      <c r="N5664" s="270"/>
      <c r="O5664" s="268"/>
      <c r="P5664" s="268"/>
      <c r="Q5664" s="268"/>
      <c r="R5664" s="268"/>
      <c r="S5664" s="268"/>
      <c r="T5664" s="268"/>
      <c r="U5664" s="268"/>
      <c r="V5664" s="268"/>
      <c r="W5664" s="268"/>
      <c r="X5664" s="268"/>
      <c r="AC5664" s="268"/>
      <c r="AE5664" s="268"/>
      <c r="AF5664" s="268"/>
      <c r="AG5664" s="268"/>
      <c r="AH5664" s="268"/>
      <c r="AI5664" s="268"/>
      <c r="AM5664" s="268"/>
    </row>
    <row r="5665" spans="1:39" x14ac:dyDescent="0.25">
      <c r="A5665" s="268"/>
      <c r="B5665" s="268"/>
      <c r="C5665" s="268"/>
      <c r="D5665" s="268"/>
      <c r="E5665" s="268"/>
      <c r="F5665" s="268"/>
      <c r="G5665" s="271"/>
      <c r="H5665" s="268"/>
      <c r="K5665" s="270"/>
      <c r="L5665" s="270"/>
      <c r="M5665" s="270"/>
      <c r="N5665" s="270"/>
      <c r="O5665" s="268"/>
      <c r="P5665" s="268"/>
      <c r="Q5665" s="268"/>
      <c r="R5665" s="268"/>
      <c r="S5665" s="268"/>
      <c r="T5665" s="268"/>
      <c r="U5665" s="268"/>
      <c r="V5665" s="268"/>
      <c r="W5665" s="268"/>
      <c r="X5665" s="268"/>
      <c r="AC5665" s="268"/>
      <c r="AE5665" s="268"/>
      <c r="AF5665" s="268"/>
      <c r="AG5665" s="268"/>
      <c r="AH5665" s="268"/>
      <c r="AI5665" s="268"/>
      <c r="AM5665" s="268"/>
    </row>
    <row r="5666" spans="1:39" x14ac:dyDescent="0.25">
      <c r="A5666" s="268"/>
      <c r="B5666" s="268"/>
      <c r="C5666" s="268"/>
      <c r="D5666" s="268"/>
      <c r="E5666" s="268"/>
      <c r="F5666" s="268"/>
      <c r="G5666" s="271"/>
      <c r="H5666" s="268"/>
      <c r="I5666" s="268"/>
      <c r="K5666" s="270"/>
      <c r="L5666" s="270"/>
      <c r="M5666" s="270"/>
      <c r="N5666" s="270"/>
      <c r="O5666" s="268"/>
      <c r="P5666" s="268"/>
      <c r="Q5666" s="268"/>
      <c r="R5666" s="268"/>
      <c r="S5666" s="268"/>
      <c r="T5666" s="268"/>
      <c r="U5666" s="268"/>
      <c r="V5666" s="268"/>
      <c r="W5666" s="268"/>
      <c r="X5666" s="268"/>
      <c r="AC5666" s="268"/>
      <c r="AE5666" s="268"/>
      <c r="AF5666" s="268"/>
      <c r="AG5666" s="268"/>
      <c r="AH5666" s="268"/>
      <c r="AI5666" s="268"/>
      <c r="AM5666" s="268"/>
    </row>
    <row r="5667" spans="1:39" x14ac:dyDescent="0.25">
      <c r="A5667" s="268"/>
      <c r="B5667" s="268"/>
      <c r="C5667" s="268"/>
      <c r="D5667" s="268"/>
      <c r="E5667" s="268"/>
      <c r="F5667" s="268"/>
      <c r="G5667" s="271"/>
      <c r="H5667" s="268"/>
      <c r="I5667" s="268"/>
      <c r="K5667" s="270"/>
      <c r="L5667" s="270"/>
      <c r="M5667" s="270"/>
      <c r="N5667" s="270"/>
      <c r="O5667" s="268"/>
      <c r="P5667" s="268"/>
      <c r="Q5667" s="268"/>
      <c r="R5667" s="268"/>
      <c r="S5667" s="268"/>
      <c r="T5667" s="268"/>
      <c r="U5667" s="268"/>
      <c r="V5667" s="268"/>
      <c r="W5667" s="268"/>
      <c r="X5667" s="268"/>
      <c r="AC5667" s="268"/>
      <c r="AE5667" s="268"/>
      <c r="AF5667" s="268"/>
      <c r="AG5667" s="268"/>
      <c r="AH5667" s="268"/>
      <c r="AI5667" s="268"/>
      <c r="AM5667" s="268"/>
    </row>
    <row r="5668" spans="1:39" x14ac:dyDescent="0.25">
      <c r="A5668" s="268"/>
      <c r="B5668" s="268"/>
      <c r="C5668" s="268"/>
      <c r="D5668" s="268"/>
      <c r="E5668" s="268"/>
      <c r="F5668" s="268"/>
      <c r="G5668" s="271"/>
      <c r="H5668" s="268"/>
      <c r="I5668" s="268"/>
      <c r="K5668" s="270"/>
      <c r="L5668" s="270"/>
      <c r="M5668" s="270"/>
      <c r="N5668" s="270"/>
      <c r="O5668" s="268"/>
      <c r="P5668" s="268"/>
      <c r="Q5668" s="268"/>
      <c r="R5668" s="268"/>
      <c r="S5668" s="268"/>
      <c r="T5668" s="268"/>
      <c r="U5668" s="268"/>
      <c r="V5668" s="268"/>
      <c r="W5668" s="268"/>
      <c r="X5668" s="268"/>
      <c r="AC5668" s="268"/>
      <c r="AE5668" s="268"/>
      <c r="AF5668" s="268"/>
      <c r="AG5668" s="268"/>
      <c r="AH5668" s="268"/>
      <c r="AI5668" s="268"/>
      <c r="AM5668" s="268"/>
    </row>
    <row r="5669" spans="1:39" x14ac:dyDescent="0.25">
      <c r="A5669" s="268"/>
      <c r="B5669" s="268"/>
      <c r="C5669" s="268"/>
      <c r="D5669" s="268"/>
      <c r="E5669" s="268"/>
      <c r="F5669" s="268"/>
      <c r="G5669" s="271"/>
      <c r="H5669" s="268"/>
      <c r="I5669" s="268"/>
      <c r="K5669" s="270"/>
      <c r="L5669" s="270"/>
      <c r="M5669" s="270"/>
      <c r="N5669" s="270"/>
      <c r="O5669" s="268"/>
      <c r="P5669" s="268"/>
      <c r="Q5669" s="268"/>
      <c r="R5669" s="268"/>
      <c r="S5669" s="268"/>
      <c r="T5669" s="268"/>
      <c r="U5669" s="268"/>
      <c r="V5669" s="268"/>
      <c r="W5669" s="268"/>
      <c r="X5669" s="268"/>
      <c r="AC5669" s="268"/>
      <c r="AE5669" s="268"/>
      <c r="AF5669" s="268"/>
      <c r="AG5669" s="268"/>
      <c r="AH5669" s="268"/>
      <c r="AI5669" s="268"/>
      <c r="AM5669" s="268"/>
    </row>
    <row r="5670" spans="1:39" x14ac:dyDescent="0.25">
      <c r="A5670" s="268"/>
      <c r="B5670" s="268"/>
      <c r="C5670" s="268"/>
      <c r="D5670" s="268"/>
      <c r="E5670" s="268"/>
      <c r="F5670" s="268"/>
      <c r="G5670" s="271"/>
      <c r="H5670" s="268"/>
      <c r="I5670" s="268"/>
      <c r="K5670" s="270"/>
      <c r="L5670" s="270"/>
      <c r="M5670" s="270"/>
      <c r="N5670" s="270"/>
      <c r="O5670" s="268"/>
      <c r="P5670" s="268"/>
      <c r="Q5670" s="268"/>
      <c r="R5670" s="268"/>
      <c r="S5670" s="268"/>
      <c r="T5670" s="268"/>
      <c r="U5670" s="268"/>
      <c r="V5670" s="268"/>
      <c r="W5670" s="268"/>
      <c r="X5670" s="268"/>
      <c r="AC5670" s="268"/>
      <c r="AE5670" s="268"/>
      <c r="AF5670" s="268"/>
      <c r="AG5670" s="268"/>
      <c r="AH5670" s="268"/>
      <c r="AI5670" s="268"/>
      <c r="AM5670" s="268"/>
    </row>
    <row r="5671" spans="1:39" x14ac:dyDescent="0.25">
      <c r="A5671" s="268"/>
      <c r="B5671" s="268"/>
      <c r="C5671" s="268"/>
      <c r="D5671" s="268"/>
      <c r="E5671" s="268"/>
      <c r="F5671" s="268"/>
      <c r="G5671" s="271"/>
      <c r="H5671" s="268"/>
      <c r="I5671" s="268"/>
      <c r="K5671" s="270"/>
      <c r="L5671" s="270"/>
      <c r="M5671" s="270"/>
      <c r="N5671" s="270"/>
      <c r="O5671" s="268"/>
      <c r="P5671" s="268"/>
      <c r="Q5671" s="268"/>
      <c r="R5671" s="268"/>
      <c r="S5671" s="268"/>
      <c r="T5671" s="268"/>
      <c r="U5671" s="268"/>
      <c r="V5671" s="268"/>
      <c r="W5671" s="268"/>
      <c r="X5671" s="268"/>
      <c r="AC5671" s="268"/>
      <c r="AE5671" s="268"/>
      <c r="AF5671" s="268"/>
      <c r="AG5671" s="268"/>
      <c r="AH5671" s="268"/>
      <c r="AI5671" s="268"/>
      <c r="AM5671" s="268"/>
    </row>
    <row r="5672" spans="1:39" x14ac:dyDescent="0.25">
      <c r="A5672" s="268"/>
      <c r="B5672" s="268"/>
      <c r="C5672" s="268"/>
      <c r="D5672" s="268"/>
      <c r="E5672" s="268"/>
      <c r="F5672" s="268"/>
      <c r="G5672" s="271"/>
      <c r="H5672" s="268"/>
      <c r="I5672" s="268"/>
      <c r="K5672" s="270"/>
      <c r="L5672" s="270"/>
      <c r="M5672" s="270"/>
      <c r="N5672" s="270"/>
      <c r="O5672" s="268"/>
      <c r="P5672" s="268"/>
      <c r="Q5672" s="268"/>
      <c r="R5672" s="268"/>
      <c r="S5672" s="268"/>
      <c r="T5672" s="268"/>
      <c r="U5672" s="268"/>
      <c r="V5672" s="268"/>
      <c r="W5672" s="268"/>
      <c r="X5672" s="268"/>
      <c r="AC5672" s="268"/>
      <c r="AE5672" s="268"/>
      <c r="AF5672" s="268"/>
      <c r="AG5672" s="268"/>
      <c r="AH5672" s="268"/>
      <c r="AI5672" s="268"/>
      <c r="AM5672" s="268"/>
    </row>
    <row r="5673" spans="1:39" x14ac:dyDescent="0.25">
      <c r="A5673" s="268"/>
      <c r="B5673" s="268"/>
      <c r="C5673" s="268"/>
      <c r="D5673" s="268"/>
      <c r="E5673" s="268"/>
      <c r="F5673" s="268"/>
      <c r="G5673" s="271"/>
      <c r="H5673" s="268"/>
      <c r="I5673" s="268"/>
      <c r="K5673" s="270"/>
      <c r="L5673" s="270"/>
      <c r="M5673" s="270"/>
      <c r="N5673" s="270"/>
      <c r="O5673" s="268"/>
      <c r="P5673" s="268"/>
      <c r="Q5673" s="268"/>
      <c r="R5673" s="268"/>
      <c r="S5673" s="268"/>
      <c r="T5673" s="268"/>
      <c r="U5673" s="268"/>
      <c r="V5673" s="268"/>
      <c r="W5673" s="268"/>
      <c r="X5673" s="268"/>
      <c r="AC5673" s="268"/>
      <c r="AE5673" s="268"/>
      <c r="AF5673" s="268"/>
      <c r="AG5673" s="268"/>
      <c r="AH5673" s="268"/>
      <c r="AI5673" s="268"/>
      <c r="AM5673" s="268"/>
    </row>
    <row r="5674" spans="1:39" x14ac:dyDescent="0.25">
      <c r="A5674" s="268"/>
      <c r="B5674" s="268"/>
      <c r="C5674" s="268"/>
      <c r="D5674" s="268"/>
      <c r="E5674" s="268"/>
      <c r="F5674" s="268"/>
      <c r="G5674" s="271"/>
      <c r="H5674" s="268"/>
      <c r="I5674" s="268"/>
      <c r="K5674" s="270"/>
      <c r="L5674" s="270"/>
      <c r="M5674" s="270"/>
      <c r="N5674" s="270"/>
      <c r="O5674" s="268"/>
      <c r="P5674" s="268"/>
      <c r="Q5674" s="268"/>
      <c r="R5674" s="268"/>
      <c r="S5674" s="268"/>
      <c r="T5674" s="268"/>
      <c r="U5674" s="268"/>
      <c r="V5674" s="268"/>
      <c r="W5674" s="268"/>
      <c r="X5674" s="268"/>
      <c r="AC5674" s="268"/>
      <c r="AE5674" s="268"/>
      <c r="AF5674" s="268"/>
      <c r="AG5674" s="268"/>
      <c r="AH5674" s="268"/>
      <c r="AI5674" s="268"/>
      <c r="AM5674" s="268"/>
    </row>
    <row r="5675" spans="1:39" x14ac:dyDescent="0.25">
      <c r="A5675" s="268"/>
      <c r="B5675" s="268"/>
      <c r="C5675" s="268"/>
      <c r="D5675" s="268"/>
      <c r="E5675" s="268"/>
      <c r="F5675" s="268"/>
      <c r="G5675" s="271"/>
      <c r="H5675" s="268"/>
      <c r="I5675" s="268"/>
      <c r="K5675" s="270"/>
      <c r="L5675" s="270"/>
      <c r="M5675" s="270"/>
      <c r="N5675" s="270"/>
      <c r="O5675" s="268"/>
      <c r="P5675" s="268"/>
      <c r="Q5675" s="268"/>
      <c r="R5675" s="268"/>
      <c r="S5675" s="268"/>
      <c r="T5675" s="268"/>
      <c r="U5675" s="268"/>
      <c r="V5675" s="268"/>
      <c r="W5675" s="268"/>
      <c r="X5675" s="268"/>
      <c r="AC5675" s="268"/>
      <c r="AE5675" s="268"/>
      <c r="AF5675" s="268"/>
      <c r="AG5675" s="268"/>
      <c r="AH5675" s="268"/>
      <c r="AI5675" s="268"/>
      <c r="AM5675" s="268"/>
    </row>
    <row r="5676" spans="1:39" x14ac:dyDescent="0.25">
      <c r="A5676" s="268"/>
      <c r="B5676" s="268"/>
      <c r="C5676" s="268"/>
      <c r="D5676" s="268"/>
      <c r="E5676" s="268"/>
      <c r="F5676" s="268"/>
      <c r="G5676" s="271"/>
      <c r="H5676" s="268"/>
      <c r="K5676" s="270"/>
      <c r="L5676" s="270"/>
      <c r="M5676" s="270"/>
      <c r="N5676" s="270"/>
      <c r="O5676" s="268"/>
      <c r="P5676" s="268"/>
      <c r="Q5676" s="268"/>
      <c r="R5676" s="268"/>
      <c r="S5676" s="268"/>
      <c r="T5676" s="268"/>
      <c r="U5676" s="268"/>
      <c r="V5676" s="268"/>
      <c r="W5676" s="268"/>
      <c r="X5676" s="268"/>
      <c r="AC5676" s="268"/>
      <c r="AE5676" s="268"/>
      <c r="AF5676" s="268"/>
      <c r="AG5676" s="268"/>
      <c r="AH5676" s="268"/>
      <c r="AI5676" s="268"/>
      <c r="AM5676" s="268"/>
    </row>
    <row r="5677" spans="1:39" x14ac:dyDescent="0.25">
      <c r="A5677" s="268"/>
      <c r="B5677" s="268"/>
      <c r="C5677" s="268"/>
      <c r="D5677" s="268"/>
      <c r="E5677" s="268"/>
      <c r="F5677" s="268"/>
      <c r="G5677" s="271"/>
      <c r="H5677" s="268"/>
      <c r="I5677" s="268"/>
      <c r="K5677" s="270"/>
      <c r="L5677" s="270"/>
      <c r="M5677" s="270"/>
      <c r="N5677" s="270"/>
      <c r="O5677" s="268"/>
      <c r="P5677" s="268"/>
      <c r="Q5677" s="268"/>
      <c r="R5677" s="268"/>
      <c r="S5677" s="268"/>
      <c r="T5677" s="268"/>
      <c r="U5677" s="268"/>
      <c r="V5677" s="268"/>
      <c r="W5677" s="268"/>
      <c r="X5677" s="268"/>
      <c r="AC5677" s="268"/>
      <c r="AE5677" s="268"/>
      <c r="AF5677" s="268"/>
      <c r="AG5677" s="268"/>
      <c r="AH5677" s="268"/>
      <c r="AI5677" s="268"/>
      <c r="AM5677" s="268"/>
    </row>
    <row r="5678" spans="1:39" x14ac:dyDescent="0.25">
      <c r="A5678" s="268"/>
      <c r="B5678" s="268"/>
      <c r="C5678" s="268"/>
      <c r="D5678" s="268"/>
      <c r="E5678" s="268"/>
      <c r="F5678" s="268"/>
      <c r="G5678" s="271"/>
      <c r="H5678" s="268"/>
      <c r="I5678" s="268"/>
      <c r="K5678" s="270"/>
      <c r="L5678" s="270"/>
      <c r="M5678" s="270"/>
      <c r="N5678" s="270"/>
      <c r="O5678" s="268"/>
      <c r="P5678" s="268"/>
      <c r="Q5678" s="268"/>
      <c r="R5678" s="268"/>
      <c r="S5678" s="268"/>
      <c r="T5678" s="268"/>
      <c r="U5678" s="268"/>
      <c r="V5678" s="268"/>
      <c r="W5678" s="268"/>
      <c r="X5678" s="268"/>
      <c r="AC5678" s="268"/>
      <c r="AE5678" s="268"/>
      <c r="AF5678" s="268"/>
      <c r="AG5678" s="268"/>
      <c r="AH5678" s="268"/>
      <c r="AI5678" s="268"/>
      <c r="AM5678" s="268"/>
    </row>
    <row r="5679" spans="1:39" x14ac:dyDescent="0.25">
      <c r="A5679" s="268"/>
      <c r="B5679" s="268"/>
      <c r="C5679" s="268"/>
      <c r="D5679" s="268"/>
      <c r="E5679" s="268"/>
      <c r="F5679" s="268"/>
      <c r="G5679" s="271"/>
      <c r="H5679" s="268"/>
      <c r="I5679" s="268"/>
      <c r="K5679" s="270"/>
      <c r="L5679" s="270"/>
      <c r="M5679" s="270"/>
      <c r="N5679" s="270"/>
      <c r="O5679" s="268"/>
      <c r="P5679" s="268"/>
      <c r="Q5679" s="268"/>
      <c r="R5679" s="268"/>
      <c r="S5679" s="268"/>
      <c r="T5679" s="268"/>
      <c r="U5679" s="268"/>
      <c r="V5679" s="268"/>
      <c r="W5679" s="268"/>
      <c r="X5679" s="268"/>
      <c r="AC5679" s="268"/>
      <c r="AE5679" s="268"/>
      <c r="AF5679" s="268"/>
      <c r="AG5679" s="268"/>
      <c r="AH5679" s="268"/>
      <c r="AI5679" s="268"/>
      <c r="AM5679" s="268"/>
    </row>
    <row r="5680" spans="1:39" x14ac:dyDescent="0.25">
      <c r="A5680" s="268"/>
      <c r="B5680" s="268"/>
      <c r="C5680" s="268"/>
      <c r="D5680" s="268"/>
      <c r="E5680" s="268"/>
      <c r="F5680" s="268"/>
      <c r="G5680" s="271"/>
      <c r="H5680" s="268"/>
      <c r="I5680" s="268"/>
      <c r="K5680" s="270"/>
      <c r="L5680" s="270"/>
      <c r="M5680" s="270"/>
      <c r="N5680" s="270"/>
      <c r="O5680" s="268"/>
      <c r="P5680" s="268"/>
      <c r="Q5680" s="268"/>
      <c r="R5680" s="268"/>
      <c r="S5680" s="268"/>
      <c r="T5680" s="268"/>
      <c r="U5680" s="268"/>
      <c r="V5680" s="268"/>
      <c r="W5680" s="268"/>
      <c r="X5680" s="268"/>
      <c r="AC5680" s="268"/>
      <c r="AE5680" s="268"/>
      <c r="AF5680" s="268"/>
      <c r="AG5680" s="268"/>
      <c r="AH5680" s="268"/>
      <c r="AI5680" s="268"/>
      <c r="AM5680" s="268"/>
    </row>
    <row r="5681" spans="1:39" x14ac:dyDescent="0.25">
      <c r="A5681" s="268"/>
      <c r="B5681" s="268"/>
      <c r="C5681" s="268"/>
      <c r="D5681" s="268"/>
      <c r="E5681" s="268"/>
      <c r="F5681" s="268"/>
      <c r="G5681" s="271"/>
      <c r="H5681" s="268"/>
      <c r="I5681" s="268"/>
      <c r="K5681" s="270"/>
      <c r="L5681" s="270"/>
      <c r="M5681" s="270"/>
      <c r="N5681" s="270"/>
      <c r="O5681" s="268"/>
      <c r="P5681" s="268"/>
      <c r="Q5681" s="268"/>
      <c r="R5681" s="268"/>
      <c r="S5681" s="268"/>
      <c r="T5681" s="268"/>
      <c r="U5681" s="268"/>
      <c r="V5681" s="268"/>
      <c r="W5681" s="268"/>
      <c r="X5681" s="268"/>
      <c r="AC5681" s="268"/>
      <c r="AE5681" s="268"/>
      <c r="AF5681" s="268"/>
      <c r="AG5681" s="268"/>
      <c r="AH5681" s="268"/>
      <c r="AI5681" s="268"/>
      <c r="AM5681" s="268"/>
    </row>
    <row r="5682" spans="1:39" x14ac:dyDescent="0.25">
      <c r="A5682" s="268"/>
      <c r="B5682" s="268"/>
      <c r="C5682" s="268"/>
      <c r="D5682" s="268"/>
      <c r="E5682" s="268"/>
      <c r="F5682" s="268"/>
      <c r="G5682" s="271"/>
      <c r="H5682" s="268"/>
      <c r="I5682" s="268"/>
      <c r="K5682" s="270"/>
      <c r="L5682" s="270"/>
      <c r="M5682" s="270"/>
      <c r="N5682" s="270"/>
      <c r="O5682" s="268"/>
      <c r="P5682" s="268"/>
      <c r="Q5682" s="268"/>
      <c r="R5682" s="268"/>
      <c r="S5682" s="268"/>
      <c r="T5682" s="268"/>
      <c r="U5682" s="268"/>
      <c r="V5682" s="268"/>
      <c r="W5682" s="268"/>
      <c r="X5682" s="268"/>
      <c r="AC5682" s="268"/>
      <c r="AE5682" s="268"/>
      <c r="AF5682" s="268"/>
      <c r="AG5682" s="268"/>
      <c r="AH5682" s="268"/>
      <c r="AI5682" s="268"/>
      <c r="AM5682" s="268"/>
    </row>
    <row r="5683" spans="1:39" x14ac:dyDescent="0.25">
      <c r="A5683" s="268"/>
      <c r="B5683" s="268"/>
      <c r="C5683" s="268"/>
      <c r="D5683" s="268"/>
      <c r="E5683" s="268"/>
      <c r="F5683" s="268"/>
      <c r="G5683" s="271"/>
      <c r="H5683" s="268"/>
      <c r="I5683" s="268"/>
      <c r="K5683" s="270"/>
      <c r="L5683" s="270"/>
      <c r="M5683" s="270"/>
      <c r="N5683" s="270"/>
      <c r="O5683" s="268"/>
      <c r="P5683" s="268"/>
      <c r="Q5683" s="268"/>
      <c r="R5683" s="268"/>
      <c r="S5683" s="268"/>
      <c r="T5683" s="268"/>
      <c r="U5683" s="268"/>
      <c r="V5683" s="268"/>
      <c r="W5683" s="268"/>
      <c r="X5683" s="268"/>
      <c r="AC5683" s="268"/>
      <c r="AE5683" s="268"/>
      <c r="AF5683" s="268"/>
      <c r="AG5683" s="268"/>
      <c r="AH5683" s="268"/>
      <c r="AI5683" s="268"/>
      <c r="AM5683" s="268"/>
    </row>
    <row r="5684" spans="1:39" x14ac:dyDescent="0.25">
      <c r="A5684" s="268"/>
      <c r="B5684" s="268"/>
      <c r="C5684" s="268"/>
      <c r="D5684" s="268"/>
      <c r="E5684" s="268"/>
      <c r="F5684" s="268"/>
      <c r="G5684" s="271"/>
      <c r="H5684" s="268"/>
      <c r="I5684" s="268"/>
      <c r="K5684" s="270"/>
      <c r="L5684" s="270"/>
      <c r="M5684" s="270"/>
      <c r="N5684" s="270"/>
      <c r="O5684" s="268"/>
      <c r="P5684" s="268"/>
      <c r="Q5684" s="268"/>
      <c r="R5684" s="268"/>
      <c r="S5684" s="268"/>
      <c r="T5684" s="268"/>
      <c r="U5684" s="268"/>
      <c r="V5684" s="268"/>
      <c r="W5684" s="268"/>
      <c r="X5684" s="268"/>
      <c r="AC5684" s="268"/>
      <c r="AE5684" s="268"/>
      <c r="AF5684" s="268"/>
      <c r="AG5684" s="268"/>
      <c r="AH5684" s="268"/>
      <c r="AI5684" s="268"/>
      <c r="AM5684" s="268"/>
    </row>
    <row r="5685" spans="1:39" x14ac:dyDescent="0.25">
      <c r="A5685" s="268"/>
      <c r="B5685" s="268"/>
      <c r="C5685" s="268"/>
      <c r="D5685" s="268"/>
      <c r="E5685" s="268"/>
      <c r="F5685" s="268"/>
      <c r="G5685" s="271"/>
      <c r="H5685" s="268"/>
      <c r="K5685" s="270"/>
      <c r="L5685" s="270"/>
      <c r="M5685" s="270"/>
      <c r="N5685" s="270"/>
      <c r="O5685" s="268"/>
      <c r="P5685" s="268"/>
      <c r="Q5685" s="268"/>
      <c r="R5685" s="268"/>
      <c r="S5685" s="268"/>
      <c r="T5685" s="268"/>
      <c r="U5685" s="268"/>
      <c r="V5685" s="268"/>
      <c r="W5685" s="268"/>
      <c r="X5685" s="268"/>
      <c r="AC5685" s="268"/>
      <c r="AE5685" s="268"/>
      <c r="AF5685" s="268"/>
      <c r="AG5685" s="268"/>
      <c r="AH5685" s="268"/>
      <c r="AI5685" s="268"/>
      <c r="AM5685" s="268"/>
    </row>
    <row r="5686" spans="1:39" x14ac:dyDescent="0.25">
      <c r="A5686" s="268"/>
      <c r="B5686" s="268"/>
      <c r="C5686" s="268"/>
      <c r="D5686" s="268"/>
      <c r="E5686" s="268"/>
      <c r="F5686" s="268"/>
      <c r="G5686" s="271"/>
      <c r="H5686" s="268"/>
      <c r="K5686" s="270"/>
      <c r="L5686" s="270"/>
      <c r="M5686" s="270"/>
      <c r="N5686" s="270"/>
      <c r="O5686" s="268"/>
      <c r="P5686" s="268"/>
      <c r="Q5686" s="268"/>
      <c r="R5686" s="268"/>
      <c r="S5686" s="268"/>
      <c r="T5686" s="268"/>
      <c r="U5686" s="268"/>
      <c r="V5686" s="268"/>
      <c r="W5686" s="268"/>
      <c r="X5686" s="268"/>
      <c r="AC5686" s="268"/>
      <c r="AE5686" s="268"/>
      <c r="AF5686" s="268"/>
      <c r="AG5686" s="268"/>
      <c r="AH5686" s="268"/>
      <c r="AI5686" s="268"/>
      <c r="AM5686" s="268"/>
    </row>
    <row r="5687" spans="1:39" x14ac:dyDescent="0.25">
      <c r="A5687" s="268"/>
      <c r="B5687" s="268"/>
      <c r="C5687" s="268"/>
      <c r="D5687" s="268"/>
      <c r="E5687" s="268"/>
      <c r="F5687" s="268"/>
      <c r="G5687" s="271"/>
      <c r="H5687" s="268"/>
      <c r="K5687" s="270"/>
      <c r="L5687" s="270"/>
      <c r="M5687" s="270"/>
      <c r="N5687" s="270"/>
      <c r="O5687" s="268"/>
      <c r="P5687" s="268"/>
      <c r="Q5687" s="268"/>
      <c r="R5687" s="268"/>
      <c r="S5687" s="268"/>
      <c r="T5687" s="268"/>
      <c r="U5687" s="268"/>
      <c r="V5687" s="268"/>
      <c r="W5687" s="268"/>
      <c r="X5687" s="268"/>
      <c r="AC5687" s="268"/>
      <c r="AE5687" s="268"/>
      <c r="AF5687" s="268"/>
      <c r="AG5687" s="268"/>
      <c r="AH5687" s="268"/>
      <c r="AI5687" s="268"/>
      <c r="AM5687" s="268"/>
    </row>
    <row r="5688" spans="1:39" x14ac:dyDescent="0.25">
      <c r="A5688" s="268"/>
      <c r="B5688" s="268"/>
      <c r="C5688" s="268"/>
      <c r="D5688" s="268"/>
      <c r="E5688" s="268"/>
      <c r="F5688" s="268"/>
      <c r="G5688" s="271"/>
      <c r="H5688" s="268"/>
      <c r="K5688" s="270"/>
      <c r="L5688" s="270"/>
      <c r="M5688" s="270"/>
      <c r="N5688" s="270"/>
      <c r="O5688" s="268"/>
      <c r="P5688" s="268"/>
      <c r="Q5688" s="268"/>
      <c r="R5688" s="268"/>
      <c r="S5688" s="268"/>
      <c r="T5688" s="268"/>
      <c r="U5688" s="268"/>
      <c r="V5688" s="268"/>
      <c r="W5688" s="268"/>
      <c r="X5688" s="268"/>
      <c r="AC5688" s="268"/>
      <c r="AE5688" s="268"/>
      <c r="AF5688" s="268"/>
      <c r="AG5688" s="268"/>
      <c r="AH5688" s="268"/>
      <c r="AI5688" s="268"/>
      <c r="AM5688" s="268"/>
    </row>
    <row r="5689" spans="1:39" x14ac:dyDescent="0.25">
      <c r="A5689" s="268"/>
      <c r="B5689" s="268"/>
      <c r="C5689" s="268"/>
      <c r="D5689" s="268"/>
      <c r="E5689" s="268"/>
      <c r="F5689" s="268"/>
      <c r="G5689" s="271"/>
      <c r="H5689" s="268"/>
      <c r="I5689" s="268"/>
      <c r="K5689" s="270"/>
      <c r="L5689" s="270"/>
      <c r="M5689" s="270"/>
      <c r="N5689" s="270"/>
      <c r="O5689" s="268"/>
      <c r="P5689" s="268"/>
      <c r="Q5689" s="268"/>
      <c r="R5689" s="268"/>
      <c r="S5689" s="268"/>
      <c r="T5689" s="268"/>
      <c r="U5689" s="268"/>
      <c r="V5689" s="268"/>
      <c r="W5689" s="268"/>
      <c r="X5689" s="268"/>
      <c r="AC5689" s="268"/>
      <c r="AE5689" s="268"/>
      <c r="AF5689" s="268"/>
      <c r="AG5689" s="268"/>
      <c r="AH5689" s="268"/>
      <c r="AI5689" s="268"/>
      <c r="AM5689" s="268"/>
    </row>
    <row r="5690" spans="1:39" x14ac:dyDescent="0.25">
      <c r="A5690" s="268"/>
      <c r="B5690" s="268"/>
      <c r="C5690" s="268"/>
      <c r="D5690" s="268"/>
      <c r="E5690" s="268"/>
      <c r="F5690" s="268"/>
      <c r="G5690" s="271"/>
      <c r="H5690" s="268"/>
      <c r="K5690" s="270"/>
      <c r="L5690" s="270"/>
      <c r="M5690" s="270"/>
      <c r="N5690" s="270"/>
      <c r="O5690" s="268"/>
      <c r="P5690" s="268"/>
      <c r="Q5690" s="268"/>
      <c r="R5690" s="268"/>
      <c r="S5690" s="268"/>
      <c r="T5690" s="268"/>
      <c r="U5690" s="268"/>
      <c r="V5690" s="268"/>
      <c r="W5690" s="268"/>
      <c r="X5690" s="268"/>
      <c r="AC5690" s="268"/>
      <c r="AE5690" s="268"/>
      <c r="AF5690" s="268"/>
      <c r="AG5690" s="268"/>
      <c r="AH5690" s="268"/>
      <c r="AI5690" s="268"/>
      <c r="AM5690" s="268"/>
    </row>
    <row r="5691" spans="1:39" x14ac:dyDescent="0.25">
      <c r="A5691" s="268"/>
      <c r="B5691" s="268"/>
      <c r="C5691" s="268"/>
      <c r="D5691" s="268"/>
      <c r="E5691" s="268"/>
      <c r="F5691" s="268"/>
      <c r="G5691" s="271"/>
      <c r="H5691" s="268"/>
      <c r="K5691" s="270"/>
      <c r="L5691" s="270"/>
      <c r="M5691" s="270"/>
      <c r="N5691" s="270"/>
      <c r="O5691" s="268"/>
      <c r="P5691" s="268"/>
      <c r="Q5691" s="268"/>
      <c r="R5691" s="268"/>
      <c r="S5691" s="268"/>
      <c r="T5691" s="268"/>
      <c r="U5691" s="268"/>
      <c r="V5691" s="268"/>
      <c r="W5691" s="268"/>
      <c r="X5691" s="268"/>
      <c r="AC5691" s="268"/>
      <c r="AE5691" s="268"/>
      <c r="AF5691" s="268"/>
      <c r="AG5691" s="268"/>
      <c r="AH5691" s="268"/>
      <c r="AI5691" s="268"/>
      <c r="AM5691" s="268"/>
    </row>
    <row r="5692" spans="1:39" x14ac:dyDescent="0.25">
      <c r="A5692" s="268"/>
      <c r="B5692" s="268"/>
      <c r="C5692" s="268"/>
      <c r="D5692" s="268"/>
      <c r="E5692" s="268"/>
      <c r="F5692" s="268"/>
      <c r="G5692" s="271"/>
      <c r="H5692" s="268"/>
      <c r="K5692" s="270"/>
      <c r="L5692" s="270"/>
      <c r="M5692" s="270"/>
      <c r="N5692" s="270"/>
      <c r="O5692" s="268"/>
      <c r="P5692" s="268"/>
      <c r="Q5692" s="268"/>
      <c r="R5692" s="268"/>
      <c r="S5692" s="268"/>
      <c r="T5692" s="268"/>
      <c r="U5692" s="268"/>
      <c r="V5692" s="268"/>
      <c r="W5692" s="268"/>
      <c r="X5692" s="268"/>
      <c r="AC5692" s="268"/>
      <c r="AE5692" s="268"/>
      <c r="AF5692" s="268"/>
      <c r="AG5692" s="268"/>
      <c r="AH5692" s="268"/>
      <c r="AI5692" s="268"/>
      <c r="AM5692" s="268"/>
    </row>
    <row r="5693" spans="1:39" x14ac:dyDescent="0.25">
      <c r="A5693" s="268"/>
      <c r="B5693" s="268"/>
      <c r="C5693" s="268"/>
      <c r="D5693" s="268"/>
      <c r="E5693" s="268"/>
      <c r="F5693" s="268"/>
      <c r="G5693" s="271"/>
      <c r="H5693" s="268"/>
      <c r="K5693" s="270"/>
      <c r="L5693" s="270"/>
      <c r="M5693" s="270"/>
      <c r="N5693" s="270"/>
      <c r="O5693" s="268"/>
      <c r="P5693" s="268"/>
      <c r="Q5693" s="268"/>
      <c r="R5693" s="268"/>
      <c r="S5693" s="268"/>
      <c r="T5693" s="268"/>
      <c r="U5693" s="268"/>
      <c r="V5693" s="268"/>
      <c r="W5693" s="268"/>
      <c r="X5693" s="268"/>
      <c r="AC5693" s="268"/>
      <c r="AE5693" s="268"/>
      <c r="AF5693" s="268"/>
      <c r="AG5693" s="268"/>
      <c r="AH5693" s="268"/>
      <c r="AI5693" s="268"/>
      <c r="AM5693" s="268"/>
    </row>
    <row r="5694" spans="1:39" x14ac:dyDescent="0.25">
      <c r="A5694" s="268"/>
      <c r="B5694" s="268"/>
      <c r="C5694" s="268"/>
      <c r="D5694" s="268"/>
      <c r="E5694" s="268"/>
      <c r="F5694" s="268"/>
      <c r="G5694" s="271"/>
      <c r="H5694" s="268"/>
      <c r="K5694" s="270"/>
      <c r="L5694" s="270"/>
      <c r="M5694" s="270"/>
      <c r="N5694" s="270"/>
      <c r="O5694" s="268"/>
      <c r="P5694" s="268"/>
      <c r="Q5694" s="268"/>
      <c r="R5694" s="268"/>
      <c r="S5694" s="268"/>
      <c r="T5694" s="268"/>
      <c r="U5694" s="268"/>
      <c r="V5694" s="268"/>
      <c r="W5694" s="268"/>
      <c r="X5694" s="268"/>
      <c r="AC5694" s="268"/>
      <c r="AE5694" s="268"/>
      <c r="AF5694" s="268"/>
      <c r="AG5694" s="268"/>
      <c r="AH5694" s="268"/>
      <c r="AI5694" s="268"/>
      <c r="AM5694" s="268"/>
    </row>
    <row r="5695" spans="1:39" x14ac:dyDescent="0.25">
      <c r="A5695" s="268"/>
      <c r="B5695" s="268"/>
      <c r="C5695" s="268"/>
      <c r="D5695" s="268"/>
      <c r="E5695" s="268"/>
      <c r="F5695" s="268"/>
      <c r="G5695" s="271"/>
      <c r="H5695" s="268"/>
      <c r="I5695" s="268"/>
      <c r="K5695" s="270"/>
      <c r="L5695" s="270"/>
      <c r="M5695" s="270"/>
      <c r="N5695" s="270"/>
      <c r="O5695" s="268"/>
      <c r="P5695" s="268"/>
      <c r="Q5695" s="268"/>
      <c r="R5695" s="268"/>
      <c r="S5695" s="268"/>
      <c r="T5695" s="268"/>
      <c r="U5695" s="268"/>
      <c r="V5695" s="268"/>
      <c r="W5695" s="268"/>
      <c r="X5695" s="268"/>
      <c r="AC5695" s="268"/>
      <c r="AE5695" s="268"/>
      <c r="AF5695" s="268"/>
      <c r="AG5695" s="268"/>
      <c r="AH5695" s="268"/>
      <c r="AI5695" s="268"/>
      <c r="AM5695" s="268"/>
    </row>
    <row r="5696" spans="1:39" x14ac:dyDescent="0.25">
      <c r="A5696" s="268"/>
      <c r="B5696" s="268"/>
      <c r="C5696" s="268"/>
      <c r="D5696" s="268"/>
      <c r="E5696" s="268"/>
      <c r="F5696" s="268"/>
      <c r="G5696" s="271"/>
      <c r="H5696" s="268"/>
      <c r="I5696" s="268"/>
      <c r="K5696" s="270"/>
      <c r="L5696" s="270"/>
      <c r="M5696" s="270"/>
      <c r="N5696" s="270"/>
      <c r="O5696" s="268"/>
      <c r="P5696" s="268"/>
      <c r="Q5696" s="268"/>
      <c r="R5696" s="268"/>
      <c r="S5696" s="268"/>
      <c r="T5696" s="268"/>
      <c r="U5696" s="268"/>
      <c r="V5696" s="268"/>
      <c r="W5696" s="268"/>
      <c r="X5696" s="268"/>
      <c r="AC5696" s="268"/>
      <c r="AE5696" s="268"/>
      <c r="AF5696" s="268"/>
      <c r="AG5696" s="268"/>
      <c r="AH5696" s="268"/>
      <c r="AI5696" s="268"/>
      <c r="AM5696" s="268"/>
    </row>
    <row r="5697" spans="1:39" x14ac:dyDescent="0.25">
      <c r="A5697" s="268"/>
      <c r="B5697" s="268"/>
      <c r="C5697" s="268"/>
      <c r="D5697" s="268"/>
      <c r="E5697" s="268"/>
      <c r="F5697" s="268"/>
      <c r="G5697" s="271"/>
      <c r="H5697" s="268"/>
      <c r="I5697" s="268"/>
      <c r="K5697" s="270"/>
      <c r="L5697" s="270"/>
      <c r="M5697" s="270"/>
      <c r="N5697" s="270"/>
      <c r="O5697" s="268"/>
      <c r="P5697" s="268"/>
      <c r="Q5697" s="268"/>
      <c r="R5697" s="268"/>
      <c r="S5697" s="268"/>
      <c r="T5697" s="268"/>
      <c r="U5697" s="268"/>
      <c r="V5697" s="268"/>
      <c r="W5697" s="268"/>
      <c r="X5697" s="268"/>
      <c r="AC5697" s="268"/>
      <c r="AE5697" s="268"/>
      <c r="AF5697" s="268"/>
      <c r="AG5697" s="268"/>
      <c r="AH5697" s="268"/>
      <c r="AI5697" s="268"/>
      <c r="AM5697" s="268"/>
    </row>
    <row r="5698" spans="1:39" x14ac:dyDescent="0.25">
      <c r="A5698" s="268"/>
      <c r="B5698" s="268"/>
      <c r="C5698" s="268"/>
      <c r="D5698" s="268"/>
      <c r="E5698" s="268"/>
      <c r="F5698" s="268"/>
      <c r="G5698" s="271"/>
      <c r="H5698" s="268"/>
      <c r="K5698" s="270"/>
      <c r="L5698" s="270"/>
      <c r="M5698" s="270"/>
      <c r="N5698" s="270"/>
      <c r="O5698" s="268"/>
      <c r="P5698" s="268"/>
      <c r="Q5698" s="268"/>
      <c r="R5698" s="268"/>
      <c r="S5698" s="268"/>
      <c r="T5698" s="268"/>
      <c r="U5698" s="268"/>
      <c r="V5698" s="268"/>
      <c r="W5698" s="268"/>
      <c r="X5698" s="268"/>
      <c r="AC5698" s="268"/>
      <c r="AE5698" s="268"/>
      <c r="AF5698" s="268"/>
      <c r="AG5698" s="268"/>
      <c r="AH5698" s="268"/>
      <c r="AI5698" s="268"/>
      <c r="AM5698" s="268"/>
    </row>
    <row r="5699" spans="1:39" x14ac:dyDescent="0.25">
      <c r="A5699" s="268"/>
      <c r="B5699" s="268"/>
      <c r="C5699" s="268"/>
      <c r="D5699" s="268"/>
      <c r="E5699" s="268"/>
      <c r="F5699" s="268"/>
      <c r="G5699" s="271"/>
      <c r="H5699" s="268"/>
      <c r="K5699" s="270"/>
      <c r="L5699" s="270"/>
      <c r="M5699" s="270"/>
      <c r="N5699" s="270"/>
      <c r="O5699" s="268"/>
      <c r="P5699" s="268"/>
      <c r="Q5699" s="268"/>
      <c r="R5699" s="268"/>
      <c r="S5699" s="268"/>
      <c r="T5699" s="268"/>
      <c r="U5699" s="268"/>
      <c r="V5699" s="268"/>
      <c r="W5699" s="268"/>
      <c r="X5699" s="268"/>
      <c r="AC5699" s="268"/>
      <c r="AE5699" s="268"/>
      <c r="AF5699" s="268"/>
      <c r="AG5699" s="268"/>
      <c r="AH5699" s="268"/>
      <c r="AI5699" s="268"/>
      <c r="AM5699" s="268"/>
    </row>
    <row r="5700" spans="1:39" x14ac:dyDescent="0.25">
      <c r="A5700" s="268"/>
      <c r="B5700" s="268"/>
      <c r="C5700" s="268"/>
      <c r="D5700" s="268"/>
      <c r="E5700" s="268"/>
      <c r="F5700" s="268"/>
      <c r="G5700" s="271"/>
      <c r="H5700" s="268"/>
      <c r="K5700" s="270"/>
      <c r="L5700" s="270"/>
      <c r="M5700" s="270"/>
      <c r="N5700" s="270"/>
      <c r="O5700" s="268"/>
      <c r="P5700" s="268"/>
      <c r="Q5700" s="268"/>
      <c r="R5700" s="268"/>
      <c r="S5700" s="268"/>
      <c r="T5700" s="268"/>
      <c r="U5700" s="268"/>
      <c r="V5700" s="268"/>
      <c r="W5700" s="268"/>
      <c r="X5700" s="268"/>
      <c r="AC5700" s="268"/>
      <c r="AE5700" s="268"/>
      <c r="AF5700" s="268"/>
      <c r="AG5700" s="268"/>
      <c r="AH5700" s="268"/>
      <c r="AI5700" s="268"/>
      <c r="AM5700" s="268"/>
    </row>
    <row r="5701" spans="1:39" x14ac:dyDescent="0.25">
      <c r="A5701" s="268"/>
      <c r="B5701" s="268"/>
      <c r="C5701" s="268"/>
      <c r="D5701" s="268"/>
      <c r="E5701" s="268"/>
      <c r="F5701" s="268"/>
      <c r="G5701" s="271"/>
      <c r="H5701" s="268"/>
      <c r="I5701" s="268"/>
      <c r="K5701" s="270"/>
      <c r="L5701" s="270"/>
      <c r="M5701" s="270"/>
      <c r="N5701" s="270"/>
      <c r="O5701" s="268"/>
      <c r="P5701" s="268"/>
      <c r="Q5701" s="268"/>
      <c r="R5701" s="268"/>
      <c r="S5701" s="268"/>
      <c r="T5701" s="268"/>
      <c r="U5701" s="268"/>
      <c r="V5701" s="268"/>
      <c r="W5701" s="268"/>
      <c r="X5701" s="268"/>
      <c r="AC5701" s="268"/>
      <c r="AE5701" s="268"/>
      <c r="AF5701" s="268"/>
      <c r="AG5701" s="268"/>
      <c r="AH5701" s="268"/>
      <c r="AI5701" s="268"/>
      <c r="AM5701" s="268"/>
    </row>
    <row r="5702" spans="1:39" x14ac:dyDescent="0.25">
      <c r="A5702" s="268"/>
      <c r="B5702" s="268"/>
      <c r="C5702" s="268"/>
      <c r="D5702" s="268"/>
      <c r="E5702" s="268"/>
      <c r="F5702" s="268"/>
      <c r="G5702" s="271"/>
      <c r="H5702" s="268"/>
      <c r="K5702" s="270"/>
      <c r="L5702" s="270"/>
      <c r="M5702" s="270"/>
      <c r="N5702" s="270"/>
      <c r="O5702" s="268"/>
      <c r="P5702" s="268"/>
      <c r="Q5702" s="268"/>
      <c r="R5702" s="268"/>
      <c r="S5702" s="268"/>
      <c r="T5702" s="268"/>
      <c r="U5702" s="268"/>
      <c r="V5702" s="268"/>
      <c r="W5702" s="268"/>
      <c r="X5702" s="268"/>
      <c r="AC5702" s="268"/>
      <c r="AE5702" s="268"/>
      <c r="AF5702" s="268"/>
      <c r="AG5702" s="268"/>
      <c r="AH5702" s="268"/>
      <c r="AI5702" s="268"/>
      <c r="AM5702" s="268"/>
    </row>
    <row r="5703" spans="1:39" x14ac:dyDescent="0.25">
      <c r="A5703" s="268"/>
      <c r="B5703" s="268"/>
      <c r="C5703" s="268"/>
      <c r="D5703" s="268"/>
      <c r="E5703" s="268"/>
      <c r="F5703" s="268"/>
      <c r="G5703" s="271"/>
      <c r="H5703" s="268"/>
      <c r="I5703" s="268"/>
      <c r="K5703" s="270"/>
      <c r="L5703" s="270"/>
      <c r="M5703" s="270"/>
      <c r="N5703" s="270"/>
      <c r="O5703" s="268"/>
      <c r="P5703" s="268"/>
      <c r="Q5703" s="268"/>
      <c r="R5703" s="268"/>
      <c r="S5703" s="268"/>
      <c r="T5703" s="268"/>
      <c r="U5703" s="268"/>
      <c r="V5703" s="268"/>
      <c r="W5703" s="268"/>
      <c r="X5703" s="268"/>
      <c r="AC5703" s="268"/>
      <c r="AE5703" s="268"/>
      <c r="AF5703" s="268"/>
      <c r="AG5703" s="268"/>
      <c r="AH5703" s="268"/>
      <c r="AI5703" s="268"/>
      <c r="AM5703" s="268"/>
    </row>
    <row r="5704" spans="1:39" x14ac:dyDescent="0.25">
      <c r="A5704" s="268"/>
      <c r="B5704" s="268"/>
      <c r="C5704" s="268"/>
      <c r="D5704" s="268"/>
      <c r="E5704" s="268"/>
      <c r="F5704" s="268"/>
      <c r="G5704" s="271"/>
      <c r="H5704" s="268"/>
      <c r="I5704" s="268"/>
      <c r="K5704" s="270"/>
      <c r="L5704" s="270"/>
      <c r="M5704" s="270"/>
      <c r="N5704" s="270"/>
      <c r="O5704" s="268"/>
      <c r="P5704" s="268"/>
      <c r="Q5704" s="268"/>
      <c r="R5704" s="268"/>
      <c r="S5704" s="268"/>
      <c r="T5704" s="268"/>
      <c r="U5704" s="268"/>
      <c r="V5704" s="268"/>
      <c r="W5704" s="268"/>
      <c r="X5704" s="268"/>
      <c r="AC5704" s="268"/>
      <c r="AE5704" s="268"/>
      <c r="AF5704" s="268"/>
      <c r="AG5704" s="268"/>
      <c r="AH5704" s="268"/>
      <c r="AI5704" s="268"/>
      <c r="AM5704" s="268"/>
    </row>
    <row r="5705" spans="1:39" x14ac:dyDescent="0.25">
      <c r="A5705" s="268"/>
      <c r="B5705" s="268"/>
      <c r="C5705" s="268"/>
      <c r="D5705" s="268"/>
      <c r="E5705" s="268"/>
      <c r="F5705" s="268"/>
      <c r="G5705" s="271"/>
      <c r="H5705" s="268"/>
      <c r="I5705" s="268"/>
      <c r="K5705" s="270"/>
      <c r="L5705" s="270"/>
      <c r="M5705" s="270"/>
      <c r="N5705" s="270"/>
      <c r="O5705" s="268"/>
      <c r="P5705" s="268"/>
      <c r="Q5705" s="268"/>
      <c r="R5705" s="268"/>
      <c r="S5705" s="268"/>
      <c r="T5705" s="268"/>
      <c r="U5705" s="268"/>
      <c r="V5705" s="268"/>
      <c r="W5705" s="268"/>
      <c r="X5705" s="268"/>
      <c r="AC5705" s="268"/>
      <c r="AE5705" s="268"/>
      <c r="AF5705" s="268"/>
      <c r="AG5705" s="268"/>
      <c r="AH5705" s="268"/>
      <c r="AI5705" s="268"/>
      <c r="AM5705" s="268"/>
    </row>
    <row r="5706" spans="1:39" x14ac:dyDescent="0.25">
      <c r="A5706" s="268"/>
      <c r="B5706" s="268"/>
      <c r="C5706" s="268"/>
      <c r="D5706" s="268"/>
      <c r="E5706" s="268"/>
      <c r="F5706" s="268"/>
      <c r="G5706" s="271"/>
      <c r="H5706" s="268"/>
      <c r="I5706" s="268"/>
      <c r="K5706" s="270"/>
      <c r="L5706" s="270"/>
      <c r="M5706" s="270"/>
      <c r="N5706" s="270"/>
      <c r="O5706" s="268"/>
      <c r="P5706" s="268"/>
      <c r="Q5706" s="268"/>
      <c r="R5706" s="268"/>
      <c r="S5706" s="268"/>
      <c r="T5706" s="268"/>
      <c r="U5706" s="268"/>
      <c r="V5706" s="268"/>
      <c r="W5706" s="268"/>
      <c r="X5706" s="268"/>
      <c r="AC5706" s="268"/>
      <c r="AE5706" s="268"/>
      <c r="AF5706" s="268"/>
      <c r="AG5706" s="268"/>
      <c r="AH5706" s="268"/>
      <c r="AI5706" s="268"/>
      <c r="AM5706" s="268"/>
    </row>
    <row r="5707" spans="1:39" x14ac:dyDescent="0.25">
      <c r="A5707" s="268"/>
      <c r="B5707" s="268"/>
      <c r="C5707" s="268"/>
      <c r="D5707" s="268"/>
      <c r="E5707" s="268"/>
      <c r="F5707" s="268"/>
      <c r="G5707" s="271"/>
      <c r="H5707" s="268"/>
      <c r="I5707" s="268"/>
      <c r="K5707" s="270"/>
      <c r="L5707" s="270"/>
      <c r="M5707" s="270"/>
      <c r="N5707" s="270"/>
      <c r="O5707" s="268"/>
      <c r="P5707" s="268"/>
      <c r="Q5707" s="268"/>
      <c r="R5707" s="268"/>
      <c r="S5707" s="268"/>
      <c r="T5707" s="268"/>
      <c r="U5707" s="268"/>
      <c r="V5707" s="268"/>
      <c r="W5707" s="268"/>
      <c r="X5707" s="268"/>
      <c r="AC5707" s="268"/>
      <c r="AE5707" s="268"/>
      <c r="AF5707" s="268"/>
      <c r="AG5707" s="268"/>
      <c r="AH5707" s="268"/>
      <c r="AI5707" s="268"/>
      <c r="AM5707" s="268"/>
    </row>
    <row r="5708" spans="1:39" x14ac:dyDescent="0.25">
      <c r="A5708" s="268"/>
      <c r="B5708" s="268"/>
      <c r="C5708" s="268"/>
      <c r="D5708" s="268"/>
      <c r="E5708" s="268"/>
      <c r="F5708" s="268"/>
      <c r="G5708" s="271"/>
      <c r="H5708" s="268"/>
      <c r="K5708" s="270"/>
      <c r="L5708" s="270"/>
      <c r="M5708" s="270"/>
      <c r="N5708" s="270"/>
      <c r="O5708" s="268"/>
      <c r="P5708" s="268"/>
      <c r="Q5708" s="268"/>
      <c r="R5708" s="268"/>
      <c r="S5708" s="268"/>
      <c r="T5708" s="268"/>
      <c r="U5708" s="268"/>
      <c r="V5708" s="268"/>
      <c r="W5708" s="268"/>
      <c r="X5708" s="268"/>
      <c r="AC5708" s="268"/>
      <c r="AE5708" s="268"/>
      <c r="AF5708" s="268"/>
      <c r="AG5708" s="268"/>
      <c r="AH5708" s="268"/>
      <c r="AI5708" s="268"/>
      <c r="AM5708" s="268"/>
    </row>
    <row r="5709" spans="1:39" x14ac:dyDescent="0.25">
      <c r="A5709" s="268"/>
      <c r="B5709" s="268"/>
      <c r="C5709" s="268"/>
      <c r="D5709" s="268"/>
      <c r="E5709" s="268"/>
      <c r="F5709" s="268"/>
      <c r="G5709" s="271"/>
      <c r="H5709" s="268"/>
      <c r="K5709" s="270"/>
      <c r="L5709" s="270"/>
      <c r="M5709" s="270"/>
      <c r="N5709" s="270"/>
      <c r="O5709" s="268"/>
      <c r="P5709" s="268"/>
      <c r="Q5709" s="268"/>
      <c r="R5709" s="268"/>
      <c r="S5709" s="268"/>
      <c r="T5709" s="268"/>
      <c r="U5709" s="268"/>
      <c r="V5709" s="268"/>
      <c r="W5709" s="268"/>
      <c r="X5709" s="268"/>
      <c r="AC5709" s="268"/>
      <c r="AE5709" s="268"/>
      <c r="AF5709" s="268"/>
      <c r="AG5709" s="268"/>
      <c r="AH5709" s="268"/>
      <c r="AI5709" s="268"/>
      <c r="AM5709" s="268"/>
    </row>
    <row r="5710" spans="1:39" x14ac:dyDescent="0.25">
      <c r="A5710" s="268"/>
      <c r="B5710" s="268"/>
      <c r="C5710" s="268"/>
      <c r="D5710" s="268"/>
      <c r="E5710" s="268"/>
      <c r="F5710" s="268"/>
      <c r="G5710" s="271"/>
      <c r="H5710" s="268"/>
      <c r="I5710" s="268"/>
      <c r="K5710" s="270"/>
      <c r="L5710" s="270"/>
      <c r="M5710" s="270"/>
      <c r="N5710" s="270"/>
      <c r="O5710" s="268"/>
      <c r="P5710" s="268"/>
      <c r="Q5710" s="268"/>
      <c r="R5710" s="268"/>
      <c r="S5710" s="268"/>
      <c r="T5710" s="268"/>
      <c r="U5710" s="268"/>
      <c r="V5710" s="268"/>
      <c r="W5710" s="268"/>
      <c r="X5710" s="268"/>
      <c r="AC5710" s="268"/>
      <c r="AE5710" s="268"/>
      <c r="AF5710" s="268"/>
      <c r="AG5710" s="268"/>
      <c r="AH5710" s="268"/>
      <c r="AI5710" s="268"/>
      <c r="AM5710" s="268"/>
    </row>
    <row r="5711" spans="1:39" x14ac:dyDescent="0.25">
      <c r="A5711" s="268"/>
      <c r="B5711" s="268"/>
      <c r="C5711" s="268"/>
      <c r="D5711" s="268"/>
      <c r="E5711" s="268"/>
      <c r="F5711" s="268"/>
      <c r="G5711" s="271"/>
      <c r="H5711" s="268"/>
      <c r="K5711" s="270"/>
      <c r="L5711" s="270"/>
      <c r="M5711" s="270"/>
      <c r="N5711" s="270"/>
      <c r="O5711" s="268"/>
      <c r="P5711" s="268"/>
      <c r="Q5711" s="268"/>
      <c r="R5711" s="268"/>
      <c r="S5711" s="268"/>
      <c r="T5711" s="268"/>
      <c r="U5711" s="268"/>
      <c r="V5711" s="268"/>
      <c r="W5711" s="268"/>
      <c r="X5711" s="268"/>
      <c r="AC5711" s="268"/>
      <c r="AE5711" s="268"/>
      <c r="AF5711" s="268"/>
      <c r="AG5711" s="268"/>
      <c r="AH5711" s="268"/>
      <c r="AI5711" s="268"/>
      <c r="AM5711" s="268"/>
    </row>
    <row r="5712" spans="1:39" x14ac:dyDescent="0.25">
      <c r="A5712" s="268"/>
      <c r="B5712" s="268"/>
      <c r="C5712" s="268"/>
      <c r="D5712" s="268"/>
      <c r="E5712" s="268"/>
      <c r="F5712" s="268"/>
      <c r="G5712" s="271"/>
      <c r="H5712" s="268"/>
      <c r="K5712" s="270"/>
      <c r="L5712" s="270"/>
      <c r="M5712" s="270"/>
      <c r="N5712" s="270"/>
      <c r="O5712" s="268"/>
      <c r="P5712" s="268"/>
      <c r="Q5712" s="268"/>
      <c r="R5712" s="268"/>
      <c r="S5712" s="268"/>
      <c r="T5712" s="268"/>
      <c r="U5712" s="268"/>
      <c r="V5712" s="268"/>
      <c r="W5712" s="268"/>
      <c r="X5712" s="268"/>
      <c r="AC5712" s="268"/>
      <c r="AE5712" s="268"/>
      <c r="AF5712" s="268"/>
      <c r="AG5712" s="268"/>
      <c r="AH5712" s="268"/>
      <c r="AI5712" s="268"/>
      <c r="AM5712" s="268"/>
    </row>
    <row r="5713" spans="1:39" x14ac:dyDescent="0.25">
      <c r="A5713" s="268"/>
      <c r="B5713" s="268"/>
      <c r="C5713" s="268"/>
      <c r="D5713" s="268"/>
      <c r="E5713" s="268"/>
      <c r="F5713" s="268"/>
      <c r="G5713" s="271"/>
      <c r="H5713" s="268"/>
      <c r="K5713" s="270"/>
      <c r="L5713" s="270"/>
      <c r="M5713" s="270"/>
      <c r="N5713" s="270"/>
      <c r="O5713" s="268"/>
      <c r="P5713" s="268"/>
      <c r="Q5713" s="268"/>
      <c r="R5713" s="268"/>
      <c r="S5713" s="268"/>
      <c r="T5713" s="268"/>
      <c r="U5713" s="268"/>
      <c r="V5713" s="268"/>
      <c r="W5713" s="268"/>
      <c r="X5713" s="268"/>
      <c r="AC5713" s="268"/>
      <c r="AE5713" s="268"/>
      <c r="AF5713" s="268"/>
      <c r="AG5713" s="268"/>
      <c r="AH5713" s="268"/>
      <c r="AI5713" s="268"/>
      <c r="AM5713" s="268"/>
    </row>
    <row r="5714" spans="1:39" x14ac:dyDescent="0.25">
      <c r="A5714" s="268"/>
      <c r="B5714" s="268"/>
      <c r="C5714" s="268"/>
      <c r="D5714" s="268"/>
      <c r="E5714" s="268"/>
      <c r="F5714" s="268"/>
      <c r="G5714" s="271"/>
      <c r="H5714" s="268"/>
      <c r="K5714" s="270"/>
      <c r="L5714" s="270"/>
      <c r="M5714" s="270"/>
      <c r="N5714" s="270"/>
      <c r="O5714" s="268"/>
      <c r="P5714" s="268"/>
      <c r="Q5714" s="268"/>
      <c r="R5714" s="268"/>
      <c r="S5714" s="268"/>
      <c r="T5714" s="268"/>
      <c r="U5714" s="268"/>
      <c r="V5714" s="268"/>
      <c r="W5714" s="268"/>
      <c r="X5714" s="268"/>
      <c r="AC5714" s="268"/>
      <c r="AE5714" s="268"/>
      <c r="AF5714" s="268"/>
      <c r="AG5714" s="268"/>
      <c r="AH5714" s="268"/>
      <c r="AI5714" s="268"/>
      <c r="AM5714" s="268"/>
    </row>
    <row r="5715" spans="1:39" x14ac:dyDescent="0.25">
      <c r="A5715" s="268"/>
      <c r="B5715" s="268"/>
      <c r="C5715" s="268"/>
      <c r="D5715" s="268"/>
      <c r="E5715" s="268"/>
      <c r="F5715" s="268"/>
      <c r="G5715" s="271"/>
      <c r="H5715" s="268"/>
      <c r="K5715" s="270"/>
      <c r="L5715" s="270"/>
      <c r="M5715" s="270"/>
      <c r="N5715" s="270"/>
      <c r="O5715" s="268"/>
      <c r="P5715" s="268"/>
      <c r="Q5715" s="268"/>
      <c r="R5715" s="268"/>
      <c r="S5715" s="268"/>
      <c r="T5715" s="268"/>
      <c r="U5715" s="268"/>
      <c r="V5715" s="268"/>
      <c r="W5715" s="268"/>
      <c r="X5715" s="268"/>
      <c r="AC5715" s="268"/>
      <c r="AE5715" s="268"/>
      <c r="AF5715" s="268"/>
      <c r="AG5715" s="268"/>
      <c r="AH5715" s="268"/>
      <c r="AI5715" s="268"/>
      <c r="AM5715" s="268"/>
    </row>
    <row r="5716" spans="1:39" x14ac:dyDescent="0.25">
      <c r="A5716" s="268"/>
      <c r="B5716" s="268"/>
      <c r="C5716" s="268"/>
      <c r="D5716" s="268"/>
      <c r="E5716" s="268"/>
      <c r="F5716" s="268"/>
      <c r="G5716" s="271"/>
      <c r="H5716" s="268"/>
      <c r="I5716" s="268"/>
      <c r="K5716" s="270"/>
      <c r="L5716" s="270"/>
      <c r="M5716" s="270"/>
      <c r="N5716" s="270"/>
      <c r="O5716" s="268"/>
      <c r="P5716" s="268"/>
      <c r="Q5716" s="268"/>
      <c r="R5716" s="268"/>
      <c r="S5716" s="268"/>
      <c r="T5716" s="268"/>
      <c r="U5716" s="268"/>
      <c r="V5716" s="268"/>
      <c r="W5716" s="268"/>
      <c r="X5716" s="268"/>
      <c r="AC5716" s="268"/>
      <c r="AE5716" s="268"/>
      <c r="AF5716" s="268"/>
      <c r="AG5716" s="268"/>
      <c r="AH5716" s="268"/>
      <c r="AI5716" s="268"/>
      <c r="AM5716" s="268"/>
    </row>
    <row r="5717" spans="1:39" x14ac:dyDescent="0.25">
      <c r="A5717" s="268"/>
      <c r="B5717" s="268"/>
      <c r="C5717" s="268"/>
      <c r="D5717" s="268"/>
      <c r="E5717" s="268"/>
      <c r="F5717" s="268"/>
      <c r="G5717" s="271"/>
      <c r="H5717" s="268"/>
      <c r="I5717" s="268"/>
      <c r="K5717" s="270"/>
      <c r="L5717" s="270"/>
      <c r="M5717" s="270"/>
      <c r="N5717" s="270"/>
      <c r="O5717" s="268"/>
      <c r="P5717" s="268"/>
      <c r="Q5717" s="268"/>
      <c r="R5717" s="268"/>
      <c r="S5717" s="268"/>
      <c r="T5717" s="268"/>
      <c r="U5717" s="268"/>
      <c r="V5717" s="268"/>
      <c r="W5717" s="268"/>
      <c r="X5717" s="268"/>
      <c r="AC5717" s="268"/>
      <c r="AE5717" s="268"/>
      <c r="AF5717" s="268"/>
      <c r="AG5717" s="268"/>
      <c r="AH5717" s="268"/>
      <c r="AI5717" s="268"/>
      <c r="AM5717" s="268"/>
    </row>
    <row r="5718" spans="1:39" x14ac:dyDescent="0.25">
      <c r="A5718" s="268"/>
      <c r="B5718" s="268"/>
      <c r="C5718" s="268"/>
      <c r="D5718" s="268"/>
      <c r="E5718" s="268"/>
      <c r="F5718" s="268"/>
      <c r="G5718" s="271"/>
      <c r="H5718" s="268"/>
      <c r="K5718" s="270"/>
      <c r="L5718" s="270"/>
      <c r="M5718" s="270"/>
      <c r="N5718" s="270"/>
      <c r="O5718" s="268"/>
      <c r="P5718" s="268"/>
      <c r="Q5718" s="268"/>
      <c r="R5718" s="268"/>
      <c r="S5718" s="268"/>
      <c r="T5718" s="268"/>
      <c r="U5718" s="268"/>
      <c r="V5718" s="268"/>
      <c r="W5718" s="268"/>
      <c r="X5718" s="268"/>
      <c r="AC5718" s="268"/>
      <c r="AE5718" s="268"/>
      <c r="AF5718" s="268"/>
      <c r="AG5718" s="268"/>
      <c r="AH5718" s="268"/>
      <c r="AI5718" s="268"/>
      <c r="AM5718" s="268"/>
    </row>
    <row r="5719" spans="1:39" x14ac:dyDescent="0.25">
      <c r="A5719" s="268"/>
      <c r="B5719" s="268"/>
      <c r="C5719" s="268"/>
      <c r="D5719" s="268"/>
      <c r="E5719" s="268"/>
      <c r="F5719" s="268"/>
      <c r="G5719" s="271"/>
      <c r="H5719" s="268"/>
      <c r="K5719" s="270"/>
      <c r="L5719" s="270"/>
      <c r="M5719" s="270"/>
      <c r="N5719" s="270"/>
      <c r="O5719" s="268"/>
      <c r="P5719" s="268"/>
      <c r="Q5719" s="268"/>
      <c r="R5719" s="268"/>
      <c r="S5719" s="268"/>
      <c r="T5719" s="268"/>
      <c r="U5719" s="268"/>
      <c r="V5719" s="268"/>
      <c r="W5719" s="268"/>
      <c r="X5719" s="268"/>
      <c r="AC5719" s="268"/>
      <c r="AE5719" s="268"/>
      <c r="AF5719" s="268"/>
      <c r="AG5719" s="268"/>
      <c r="AH5719" s="268"/>
      <c r="AI5719" s="268"/>
      <c r="AM5719" s="268"/>
    </row>
    <row r="5720" spans="1:39" x14ac:dyDescent="0.25">
      <c r="A5720" s="268"/>
      <c r="B5720" s="268"/>
      <c r="C5720" s="268"/>
      <c r="D5720" s="268"/>
      <c r="E5720" s="268"/>
      <c r="F5720" s="268"/>
      <c r="G5720" s="271"/>
      <c r="H5720" s="268"/>
      <c r="K5720" s="270"/>
      <c r="L5720" s="270"/>
      <c r="M5720" s="270"/>
      <c r="N5720" s="270"/>
      <c r="O5720" s="268"/>
      <c r="P5720" s="268"/>
      <c r="Q5720" s="268"/>
      <c r="R5720" s="268"/>
      <c r="S5720" s="268"/>
      <c r="T5720" s="268"/>
      <c r="U5720" s="268"/>
      <c r="V5720" s="268"/>
      <c r="W5720" s="268"/>
      <c r="X5720" s="268"/>
      <c r="AC5720" s="268"/>
      <c r="AE5720" s="268"/>
      <c r="AF5720" s="268"/>
      <c r="AG5720" s="268"/>
      <c r="AH5720" s="268"/>
      <c r="AI5720" s="268"/>
      <c r="AM5720" s="268"/>
    </row>
    <row r="5721" spans="1:39" x14ac:dyDescent="0.25">
      <c r="A5721" s="268"/>
      <c r="B5721" s="268"/>
      <c r="C5721" s="268"/>
      <c r="D5721" s="268"/>
      <c r="E5721" s="268"/>
      <c r="F5721" s="268"/>
      <c r="G5721" s="271"/>
      <c r="H5721" s="268"/>
      <c r="K5721" s="270"/>
      <c r="L5721" s="270"/>
      <c r="M5721" s="270"/>
      <c r="N5721" s="270"/>
      <c r="O5721" s="268"/>
      <c r="P5721" s="268"/>
      <c r="Q5721" s="268"/>
      <c r="R5721" s="268"/>
      <c r="S5721" s="268"/>
      <c r="T5721" s="268"/>
      <c r="U5721" s="268"/>
      <c r="V5721" s="268"/>
      <c r="W5721" s="268"/>
      <c r="X5721" s="268"/>
      <c r="AC5721" s="268"/>
      <c r="AE5721" s="268"/>
      <c r="AF5721" s="268"/>
      <c r="AG5721" s="268"/>
      <c r="AH5721" s="268"/>
      <c r="AI5721" s="268"/>
      <c r="AM5721" s="268"/>
    </row>
    <row r="5722" spans="1:39" x14ac:dyDescent="0.25">
      <c r="A5722" s="268"/>
      <c r="B5722" s="268"/>
      <c r="C5722" s="268"/>
      <c r="D5722" s="268"/>
      <c r="E5722" s="268"/>
      <c r="F5722" s="268"/>
      <c r="G5722" s="271"/>
      <c r="H5722" s="268"/>
      <c r="I5722" s="268"/>
      <c r="K5722" s="270"/>
      <c r="L5722" s="270"/>
      <c r="M5722" s="270"/>
      <c r="N5722" s="270"/>
      <c r="O5722" s="268"/>
      <c r="P5722" s="268"/>
      <c r="Q5722" s="268"/>
      <c r="R5722" s="268"/>
      <c r="S5722" s="268"/>
      <c r="T5722" s="268"/>
      <c r="U5722" s="268"/>
      <c r="V5722" s="268"/>
      <c r="W5722" s="268"/>
      <c r="X5722" s="268"/>
      <c r="AC5722" s="268"/>
      <c r="AE5722" s="268"/>
      <c r="AF5722" s="268"/>
      <c r="AG5722" s="268"/>
      <c r="AH5722" s="268"/>
      <c r="AI5722" s="268"/>
      <c r="AM5722" s="268"/>
    </row>
    <row r="5723" spans="1:39" x14ac:dyDescent="0.25">
      <c r="A5723" s="268"/>
      <c r="B5723" s="268"/>
      <c r="C5723" s="268"/>
      <c r="D5723" s="268"/>
      <c r="E5723" s="268"/>
      <c r="F5723" s="268"/>
      <c r="G5723" s="271"/>
      <c r="H5723" s="268"/>
      <c r="K5723" s="270"/>
      <c r="L5723" s="270"/>
      <c r="M5723" s="270"/>
      <c r="N5723" s="270"/>
      <c r="O5723" s="268"/>
      <c r="P5723" s="268"/>
      <c r="Q5723" s="268"/>
      <c r="R5723" s="268"/>
      <c r="S5723" s="268"/>
      <c r="T5723" s="268"/>
      <c r="U5723" s="268"/>
      <c r="V5723" s="268"/>
      <c r="W5723" s="268"/>
      <c r="X5723" s="268"/>
      <c r="AC5723" s="268"/>
      <c r="AE5723" s="268"/>
      <c r="AF5723" s="268"/>
      <c r="AG5723" s="268"/>
      <c r="AH5723" s="268"/>
      <c r="AI5723" s="268"/>
      <c r="AM5723" s="268"/>
    </row>
    <row r="5724" spans="1:39" x14ac:dyDescent="0.25">
      <c r="A5724" s="268"/>
      <c r="B5724" s="268"/>
      <c r="C5724" s="268"/>
      <c r="D5724" s="268"/>
      <c r="E5724" s="268"/>
      <c r="F5724" s="268"/>
      <c r="G5724" s="271"/>
      <c r="H5724" s="268"/>
      <c r="I5724" s="268"/>
      <c r="K5724" s="270"/>
      <c r="L5724" s="270"/>
      <c r="M5724" s="270"/>
      <c r="N5724" s="270"/>
      <c r="O5724" s="268"/>
      <c r="P5724" s="268"/>
      <c r="Q5724" s="268"/>
      <c r="R5724" s="268"/>
      <c r="S5724" s="268"/>
      <c r="T5724" s="268"/>
      <c r="U5724" s="268"/>
      <c r="V5724" s="268"/>
      <c r="W5724" s="268"/>
      <c r="X5724" s="268"/>
      <c r="AC5724" s="268"/>
      <c r="AE5724" s="268"/>
      <c r="AF5724" s="268"/>
      <c r="AG5724" s="268"/>
      <c r="AH5724" s="268"/>
      <c r="AI5724" s="268"/>
      <c r="AM5724" s="268"/>
    </row>
    <row r="5725" spans="1:39" x14ac:dyDescent="0.25">
      <c r="A5725" s="268"/>
      <c r="B5725" s="268"/>
      <c r="C5725" s="268"/>
      <c r="D5725" s="268"/>
      <c r="E5725" s="268"/>
      <c r="F5725" s="268"/>
      <c r="G5725" s="271"/>
      <c r="H5725" s="268"/>
      <c r="K5725" s="270"/>
      <c r="L5725" s="270"/>
      <c r="M5725" s="270"/>
      <c r="N5725" s="270"/>
      <c r="O5725" s="268"/>
      <c r="P5725" s="268"/>
      <c r="Q5725" s="268"/>
      <c r="R5725" s="268"/>
      <c r="S5725" s="268"/>
      <c r="T5725" s="268"/>
      <c r="U5725" s="268"/>
      <c r="V5725" s="268"/>
      <c r="W5725" s="268"/>
      <c r="X5725" s="268"/>
      <c r="AC5725" s="268"/>
      <c r="AE5725" s="268"/>
      <c r="AF5725" s="268"/>
      <c r="AG5725" s="268"/>
      <c r="AH5725" s="268"/>
      <c r="AI5725" s="268"/>
      <c r="AM5725" s="268"/>
    </row>
    <row r="5726" spans="1:39" x14ac:dyDescent="0.25">
      <c r="A5726" s="268"/>
      <c r="B5726" s="268"/>
      <c r="C5726" s="268"/>
      <c r="D5726" s="268"/>
      <c r="E5726" s="268"/>
      <c r="F5726" s="268"/>
      <c r="G5726" s="271"/>
      <c r="H5726" s="268"/>
      <c r="K5726" s="270"/>
      <c r="L5726" s="270"/>
      <c r="M5726" s="270"/>
      <c r="N5726" s="270"/>
      <c r="O5726" s="268"/>
      <c r="P5726" s="268"/>
      <c r="Q5726" s="268"/>
      <c r="R5726" s="268"/>
      <c r="S5726" s="268"/>
      <c r="T5726" s="268"/>
      <c r="U5726" s="268"/>
      <c r="V5726" s="268"/>
      <c r="W5726" s="268"/>
      <c r="X5726" s="268"/>
      <c r="AC5726" s="268"/>
      <c r="AE5726" s="268"/>
      <c r="AF5726" s="268"/>
      <c r="AG5726" s="268"/>
      <c r="AH5726" s="268"/>
      <c r="AI5726" s="268"/>
      <c r="AM5726" s="268"/>
    </row>
    <row r="5727" spans="1:39" x14ac:dyDescent="0.25">
      <c r="A5727" s="268"/>
      <c r="B5727" s="268"/>
      <c r="C5727" s="268"/>
      <c r="D5727" s="268"/>
      <c r="E5727" s="268"/>
      <c r="F5727" s="268"/>
      <c r="G5727" s="271"/>
      <c r="H5727" s="268"/>
      <c r="K5727" s="270"/>
      <c r="L5727" s="270"/>
      <c r="M5727" s="270"/>
      <c r="N5727" s="270"/>
      <c r="O5727" s="268"/>
      <c r="P5727" s="268"/>
      <c r="Q5727" s="268"/>
      <c r="R5727" s="268"/>
      <c r="S5727" s="268"/>
      <c r="T5727" s="268"/>
      <c r="U5727" s="268"/>
      <c r="V5727" s="268"/>
      <c r="W5727" s="268"/>
      <c r="X5727" s="268"/>
      <c r="AC5727" s="268"/>
      <c r="AE5727" s="268"/>
      <c r="AF5727" s="268"/>
      <c r="AG5727" s="268"/>
      <c r="AH5727" s="268"/>
      <c r="AI5727" s="268"/>
      <c r="AM5727" s="268"/>
    </row>
    <row r="5728" spans="1:39" x14ac:dyDescent="0.25">
      <c r="A5728" s="268"/>
      <c r="B5728" s="268"/>
      <c r="C5728" s="268"/>
      <c r="D5728" s="268"/>
      <c r="E5728" s="268"/>
      <c r="F5728" s="268"/>
      <c r="G5728" s="271"/>
      <c r="H5728" s="268"/>
      <c r="I5728" s="268"/>
      <c r="K5728" s="270"/>
      <c r="L5728" s="270"/>
      <c r="M5728" s="270"/>
      <c r="N5728" s="270"/>
      <c r="O5728" s="268"/>
      <c r="P5728" s="268"/>
      <c r="Q5728" s="268"/>
      <c r="R5728" s="268"/>
      <c r="S5728" s="268"/>
      <c r="T5728" s="268"/>
      <c r="U5728" s="268"/>
      <c r="V5728" s="268"/>
      <c r="W5728" s="268"/>
      <c r="X5728" s="268"/>
      <c r="AC5728" s="268"/>
      <c r="AE5728" s="268"/>
      <c r="AF5728" s="268"/>
      <c r="AG5728" s="268"/>
      <c r="AH5728" s="268"/>
      <c r="AI5728" s="268"/>
      <c r="AM5728" s="268"/>
    </row>
    <row r="5729" spans="1:39" x14ac:dyDescent="0.25">
      <c r="A5729" s="268"/>
      <c r="B5729" s="268"/>
      <c r="C5729" s="268"/>
      <c r="D5729" s="268"/>
      <c r="E5729" s="268"/>
      <c r="F5729" s="268"/>
      <c r="G5729" s="271"/>
      <c r="H5729" s="268"/>
      <c r="I5729" s="268"/>
      <c r="K5729" s="270"/>
      <c r="L5729" s="270"/>
      <c r="M5729" s="270"/>
      <c r="N5729" s="270"/>
      <c r="O5729" s="268"/>
      <c r="P5729" s="268"/>
      <c r="Q5729" s="268"/>
      <c r="R5729" s="268"/>
      <c r="S5729" s="268"/>
      <c r="T5729" s="268"/>
      <c r="U5729" s="268"/>
      <c r="V5729" s="268"/>
      <c r="W5729" s="268"/>
      <c r="X5729" s="268"/>
      <c r="AC5729" s="268"/>
      <c r="AE5729" s="268"/>
      <c r="AF5729" s="268"/>
      <c r="AG5729" s="268"/>
      <c r="AH5729" s="268"/>
      <c r="AI5729" s="268"/>
      <c r="AM5729" s="268"/>
    </row>
    <row r="5730" spans="1:39" x14ac:dyDescent="0.25">
      <c r="A5730" s="268"/>
      <c r="B5730" s="268"/>
      <c r="C5730" s="268"/>
      <c r="D5730" s="268"/>
      <c r="E5730" s="268"/>
      <c r="F5730" s="268"/>
      <c r="G5730" s="271"/>
      <c r="H5730" s="268"/>
      <c r="K5730" s="270"/>
      <c r="L5730" s="270"/>
      <c r="M5730" s="270"/>
      <c r="N5730" s="270"/>
      <c r="O5730" s="268"/>
      <c r="P5730" s="268"/>
      <c r="Q5730" s="268"/>
      <c r="R5730" s="268"/>
      <c r="S5730" s="268"/>
      <c r="T5730" s="268"/>
      <c r="U5730" s="268"/>
      <c r="V5730" s="268"/>
      <c r="W5730" s="268"/>
      <c r="X5730" s="268"/>
      <c r="AC5730" s="268"/>
      <c r="AE5730" s="268"/>
      <c r="AF5730" s="268"/>
      <c r="AG5730" s="268"/>
      <c r="AH5730" s="268"/>
      <c r="AI5730" s="268"/>
      <c r="AM5730" s="268"/>
    </row>
    <row r="5731" spans="1:39" x14ac:dyDescent="0.25">
      <c r="A5731" s="268"/>
      <c r="B5731" s="268"/>
      <c r="C5731" s="268"/>
      <c r="D5731" s="268"/>
      <c r="E5731" s="268"/>
      <c r="F5731" s="268"/>
      <c r="G5731" s="271"/>
      <c r="H5731" s="268"/>
      <c r="K5731" s="270"/>
      <c r="L5731" s="270"/>
      <c r="M5731" s="270"/>
      <c r="N5731" s="270"/>
      <c r="O5731" s="268"/>
      <c r="P5731" s="268"/>
      <c r="Q5731" s="268"/>
      <c r="R5731" s="268"/>
      <c r="S5731" s="268"/>
      <c r="T5731" s="268"/>
      <c r="U5731" s="268"/>
      <c r="V5731" s="268"/>
      <c r="W5731" s="268"/>
      <c r="X5731" s="268"/>
      <c r="AC5731" s="268"/>
      <c r="AE5731" s="268"/>
      <c r="AF5731" s="268"/>
      <c r="AG5731" s="268"/>
      <c r="AH5731" s="268"/>
      <c r="AI5731" s="268"/>
      <c r="AM5731" s="268"/>
    </row>
    <row r="5732" spans="1:39" x14ac:dyDescent="0.25">
      <c r="A5732" s="268"/>
      <c r="B5732" s="268"/>
      <c r="C5732" s="268"/>
      <c r="D5732" s="268"/>
      <c r="E5732" s="268"/>
      <c r="F5732" s="268"/>
      <c r="G5732" s="271"/>
      <c r="H5732" s="268"/>
      <c r="K5732" s="270"/>
      <c r="L5732" s="270"/>
      <c r="M5732" s="270"/>
      <c r="N5732" s="270"/>
      <c r="O5732" s="268"/>
      <c r="P5732" s="268"/>
      <c r="Q5732" s="268"/>
      <c r="R5732" s="268"/>
      <c r="S5732" s="268"/>
      <c r="T5732" s="268"/>
      <c r="U5732" s="268"/>
      <c r="V5732" s="268"/>
      <c r="W5732" s="268"/>
      <c r="X5732" s="268"/>
      <c r="AC5732" s="268"/>
      <c r="AE5732" s="268"/>
      <c r="AF5732" s="268"/>
      <c r="AG5732" s="268"/>
      <c r="AH5732" s="268"/>
      <c r="AI5732" s="268"/>
      <c r="AM5732" s="268"/>
    </row>
    <row r="5733" spans="1:39" x14ac:dyDescent="0.25">
      <c r="A5733" s="268"/>
      <c r="B5733" s="268"/>
      <c r="C5733" s="268"/>
      <c r="D5733" s="268"/>
      <c r="E5733" s="268"/>
      <c r="F5733" s="268"/>
      <c r="G5733" s="271"/>
      <c r="H5733" s="268"/>
      <c r="K5733" s="270"/>
      <c r="L5733" s="270"/>
      <c r="M5733" s="270"/>
      <c r="N5733" s="270"/>
      <c r="O5733" s="268"/>
      <c r="P5733" s="268"/>
      <c r="Q5733" s="268"/>
      <c r="R5733" s="268"/>
      <c r="S5733" s="268"/>
      <c r="T5733" s="268"/>
      <c r="U5733" s="268"/>
      <c r="V5733" s="268"/>
      <c r="W5733" s="268"/>
      <c r="X5733" s="268"/>
      <c r="AC5733" s="268"/>
      <c r="AE5733" s="268"/>
      <c r="AF5733" s="268"/>
      <c r="AG5733" s="268"/>
      <c r="AH5733" s="268"/>
      <c r="AI5733" s="268"/>
      <c r="AM5733" s="268"/>
    </row>
    <row r="5734" spans="1:39" x14ac:dyDescent="0.25">
      <c r="A5734" s="268"/>
      <c r="B5734" s="268"/>
      <c r="C5734" s="268"/>
      <c r="D5734" s="268"/>
      <c r="E5734" s="268"/>
      <c r="F5734" s="268"/>
      <c r="G5734" s="271"/>
      <c r="H5734" s="268"/>
      <c r="I5734" s="268"/>
      <c r="K5734" s="270"/>
      <c r="L5734" s="270"/>
      <c r="M5734" s="270"/>
      <c r="N5734" s="270"/>
      <c r="O5734" s="268"/>
      <c r="P5734" s="268"/>
      <c r="Q5734" s="268"/>
      <c r="R5734" s="268"/>
      <c r="S5734" s="268"/>
      <c r="T5734" s="268"/>
      <c r="U5734" s="268"/>
      <c r="V5734" s="268"/>
      <c r="W5734" s="268"/>
      <c r="X5734" s="268"/>
      <c r="AC5734" s="268"/>
      <c r="AE5734" s="268"/>
      <c r="AF5734" s="268"/>
      <c r="AG5734" s="268"/>
      <c r="AH5734" s="268"/>
      <c r="AI5734" s="268"/>
      <c r="AM5734" s="268"/>
    </row>
    <row r="5735" spans="1:39" x14ac:dyDescent="0.25">
      <c r="A5735" s="268"/>
      <c r="B5735" s="268"/>
      <c r="C5735" s="268"/>
      <c r="D5735" s="268"/>
      <c r="E5735" s="268"/>
      <c r="F5735" s="268"/>
      <c r="G5735" s="271"/>
      <c r="H5735" s="268"/>
      <c r="K5735" s="270"/>
      <c r="L5735" s="270"/>
      <c r="M5735" s="270"/>
      <c r="N5735" s="270"/>
      <c r="O5735" s="268"/>
      <c r="P5735" s="268"/>
      <c r="Q5735" s="268"/>
      <c r="R5735" s="268"/>
      <c r="S5735" s="268"/>
      <c r="T5735" s="268"/>
      <c r="U5735" s="268"/>
      <c r="V5735" s="268"/>
      <c r="W5735" s="268"/>
      <c r="X5735" s="268"/>
      <c r="AC5735" s="268"/>
      <c r="AE5735" s="268"/>
      <c r="AF5735" s="268"/>
      <c r="AG5735" s="268"/>
      <c r="AH5735" s="268"/>
      <c r="AI5735" s="268"/>
      <c r="AM5735" s="268"/>
    </row>
    <row r="5736" spans="1:39" x14ac:dyDescent="0.25">
      <c r="A5736" s="268"/>
      <c r="B5736" s="268"/>
      <c r="C5736" s="268"/>
      <c r="D5736" s="268"/>
      <c r="E5736" s="268"/>
      <c r="F5736" s="268"/>
      <c r="G5736" s="271"/>
      <c r="H5736" s="268"/>
      <c r="K5736" s="270"/>
      <c r="L5736" s="270"/>
      <c r="M5736" s="270"/>
      <c r="N5736" s="270"/>
      <c r="O5736" s="268"/>
      <c r="P5736" s="268"/>
      <c r="Q5736" s="268"/>
      <c r="R5736" s="268"/>
      <c r="S5736" s="268"/>
      <c r="T5736" s="268"/>
      <c r="U5736" s="268"/>
      <c r="V5736" s="268"/>
      <c r="W5736" s="268"/>
      <c r="X5736" s="268"/>
      <c r="AC5736" s="268"/>
      <c r="AE5736" s="268"/>
      <c r="AF5736" s="268"/>
      <c r="AG5736" s="268"/>
      <c r="AH5736" s="268"/>
      <c r="AI5736" s="268"/>
      <c r="AM5736" s="268"/>
    </row>
    <row r="5737" spans="1:39" x14ac:dyDescent="0.25">
      <c r="A5737" s="268"/>
      <c r="B5737" s="268"/>
      <c r="C5737" s="268"/>
      <c r="D5737" s="268"/>
      <c r="E5737" s="268"/>
      <c r="F5737" s="268"/>
      <c r="G5737" s="271"/>
      <c r="H5737" s="268"/>
      <c r="I5737" s="268"/>
      <c r="K5737" s="270"/>
      <c r="L5737" s="270"/>
      <c r="M5737" s="270"/>
      <c r="N5737" s="270"/>
      <c r="O5737" s="268"/>
      <c r="P5737" s="268"/>
      <c r="Q5737" s="268"/>
      <c r="R5737" s="268"/>
      <c r="S5737" s="268"/>
      <c r="T5737" s="268"/>
      <c r="U5737" s="268"/>
      <c r="V5737" s="268"/>
      <c r="W5737" s="268"/>
      <c r="X5737" s="268"/>
      <c r="AC5737" s="268"/>
      <c r="AE5737" s="268"/>
      <c r="AF5737" s="268"/>
      <c r="AG5737" s="268"/>
      <c r="AH5737" s="268"/>
      <c r="AI5737" s="268"/>
      <c r="AM5737" s="268"/>
    </row>
    <row r="5738" spans="1:39" x14ac:dyDescent="0.25">
      <c r="A5738" s="268"/>
      <c r="B5738" s="268"/>
      <c r="C5738" s="268"/>
      <c r="D5738" s="268"/>
      <c r="E5738" s="268"/>
      <c r="F5738" s="268"/>
      <c r="G5738" s="271"/>
      <c r="H5738" s="268"/>
      <c r="K5738" s="270"/>
      <c r="L5738" s="270"/>
      <c r="M5738" s="270"/>
      <c r="N5738" s="270"/>
      <c r="O5738" s="268"/>
      <c r="P5738" s="268"/>
      <c r="Q5738" s="268"/>
      <c r="R5738" s="268"/>
      <c r="S5738" s="268"/>
      <c r="T5738" s="268"/>
      <c r="U5738" s="268"/>
      <c r="V5738" s="268"/>
      <c r="W5738" s="268"/>
      <c r="X5738" s="268"/>
      <c r="AC5738" s="268"/>
      <c r="AE5738" s="268"/>
      <c r="AF5738" s="268"/>
      <c r="AG5738" s="268"/>
      <c r="AH5738" s="268"/>
      <c r="AI5738" s="268"/>
      <c r="AM5738" s="268"/>
    </row>
    <row r="5739" spans="1:39" x14ac:dyDescent="0.25">
      <c r="A5739" s="268"/>
      <c r="B5739" s="268"/>
      <c r="C5739" s="268"/>
      <c r="D5739" s="268"/>
      <c r="E5739" s="268"/>
      <c r="F5739" s="268"/>
      <c r="G5739" s="271"/>
      <c r="H5739" s="268"/>
      <c r="I5739" s="268"/>
      <c r="K5739" s="270"/>
      <c r="L5739" s="270"/>
      <c r="M5739" s="270"/>
      <c r="N5739" s="270"/>
      <c r="O5739" s="268"/>
      <c r="P5739" s="268"/>
      <c r="Q5739" s="268"/>
      <c r="R5739" s="268"/>
      <c r="S5739" s="268"/>
      <c r="T5739" s="268"/>
      <c r="U5739" s="268"/>
      <c r="V5739" s="268"/>
      <c r="W5739" s="268"/>
      <c r="X5739" s="268"/>
      <c r="AC5739" s="268"/>
      <c r="AE5739" s="268"/>
      <c r="AF5739" s="268"/>
      <c r="AG5739" s="268"/>
      <c r="AH5739" s="268"/>
      <c r="AI5739" s="268"/>
      <c r="AM5739" s="268"/>
    </row>
    <row r="5740" spans="1:39" x14ac:dyDescent="0.25">
      <c r="A5740" s="268"/>
      <c r="B5740" s="268"/>
      <c r="C5740" s="268"/>
      <c r="D5740" s="268"/>
      <c r="E5740" s="268"/>
      <c r="F5740" s="268"/>
      <c r="G5740" s="271"/>
      <c r="H5740" s="268"/>
      <c r="I5740" s="268"/>
      <c r="K5740" s="270"/>
      <c r="L5740" s="270"/>
      <c r="M5740" s="270"/>
      <c r="N5740" s="270"/>
      <c r="O5740" s="268"/>
      <c r="P5740" s="268"/>
      <c r="Q5740" s="268"/>
      <c r="R5740" s="268"/>
      <c r="S5740" s="268"/>
      <c r="T5740" s="268"/>
      <c r="U5740" s="268"/>
      <c r="V5740" s="268"/>
      <c r="W5740" s="268"/>
      <c r="X5740" s="268"/>
      <c r="AC5740" s="268"/>
      <c r="AE5740" s="268"/>
      <c r="AF5740" s="268"/>
      <c r="AG5740" s="268"/>
      <c r="AH5740" s="268"/>
      <c r="AI5740" s="268"/>
      <c r="AM5740" s="268"/>
    </row>
    <row r="5741" spans="1:39" x14ac:dyDescent="0.25">
      <c r="A5741" s="268"/>
      <c r="B5741" s="268"/>
      <c r="C5741" s="268"/>
      <c r="D5741" s="268"/>
      <c r="E5741" s="268"/>
      <c r="F5741" s="268"/>
      <c r="G5741" s="271"/>
      <c r="H5741" s="268"/>
      <c r="I5741" s="268"/>
      <c r="K5741" s="270"/>
      <c r="L5741" s="270"/>
      <c r="M5741" s="270"/>
      <c r="N5741" s="270"/>
      <c r="O5741" s="268"/>
      <c r="P5741" s="268"/>
      <c r="Q5741" s="268"/>
      <c r="R5741" s="268"/>
      <c r="S5741" s="268"/>
      <c r="T5741" s="268"/>
      <c r="U5741" s="268"/>
      <c r="V5741" s="268"/>
      <c r="W5741" s="268"/>
      <c r="X5741" s="268"/>
      <c r="AC5741" s="268"/>
      <c r="AE5741" s="268"/>
      <c r="AF5741" s="268"/>
      <c r="AG5741" s="268"/>
      <c r="AH5741" s="268"/>
      <c r="AI5741" s="268"/>
      <c r="AM5741" s="268"/>
    </row>
    <row r="5742" spans="1:39" x14ac:dyDescent="0.25">
      <c r="A5742" s="268"/>
      <c r="B5742" s="268"/>
      <c r="C5742" s="268"/>
      <c r="D5742" s="268"/>
      <c r="E5742" s="268"/>
      <c r="F5742" s="268"/>
      <c r="G5742" s="271"/>
      <c r="H5742" s="268"/>
      <c r="K5742" s="270"/>
      <c r="L5742" s="270"/>
      <c r="M5742" s="270"/>
      <c r="N5742" s="270"/>
      <c r="O5742" s="268"/>
      <c r="P5742" s="268"/>
      <c r="Q5742" s="268"/>
      <c r="R5742" s="268"/>
      <c r="S5742" s="268"/>
      <c r="T5742" s="268"/>
      <c r="U5742" s="268"/>
      <c r="V5742" s="268"/>
      <c r="W5742" s="268"/>
      <c r="X5742" s="268"/>
      <c r="AC5742" s="268"/>
      <c r="AE5742" s="268"/>
      <c r="AF5742" s="268"/>
      <c r="AG5742" s="268"/>
      <c r="AH5742" s="268"/>
      <c r="AI5742" s="268"/>
      <c r="AM5742" s="268"/>
    </row>
    <row r="5743" spans="1:39" x14ac:dyDescent="0.25">
      <c r="A5743" s="268"/>
      <c r="B5743" s="268"/>
      <c r="C5743" s="268"/>
      <c r="D5743" s="268"/>
      <c r="E5743" s="268"/>
      <c r="F5743" s="268"/>
      <c r="G5743" s="271"/>
      <c r="H5743" s="268"/>
      <c r="K5743" s="270"/>
      <c r="L5743" s="270"/>
      <c r="M5743" s="270"/>
      <c r="N5743" s="270"/>
      <c r="O5743" s="268"/>
      <c r="P5743" s="268"/>
      <c r="Q5743" s="268"/>
      <c r="R5743" s="268"/>
      <c r="S5743" s="268"/>
      <c r="T5743" s="268"/>
      <c r="U5743" s="268"/>
      <c r="V5743" s="268"/>
      <c r="W5743" s="268"/>
      <c r="X5743" s="268"/>
      <c r="AC5743" s="268"/>
      <c r="AE5743" s="268"/>
      <c r="AF5743" s="268"/>
      <c r="AG5743" s="268"/>
      <c r="AH5743" s="268"/>
      <c r="AI5743" s="268"/>
      <c r="AM5743" s="268"/>
    </row>
    <row r="5744" spans="1:39" x14ac:dyDescent="0.25">
      <c r="A5744" s="268"/>
      <c r="B5744" s="268"/>
      <c r="C5744" s="268"/>
      <c r="D5744" s="268"/>
      <c r="E5744" s="268"/>
      <c r="F5744" s="268"/>
      <c r="G5744" s="271"/>
      <c r="H5744" s="268"/>
      <c r="I5744" s="268"/>
      <c r="K5744" s="270"/>
      <c r="L5744" s="270"/>
      <c r="M5744" s="270"/>
      <c r="N5744" s="270"/>
      <c r="O5744" s="268"/>
      <c r="P5744" s="268"/>
      <c r="Q5744" s="268"/>
      <c r="R5744" s="268"/>
      <c r="S5744" s="268"/>
      <c r="T5744" s="268"/>
      <c r="U5744" s="268"/>
      <c r="V5744" s="268"/>
      <c r="W5744" s="268"/>
      <c r="X5744" s="268"/>
      <c r="AC5744" s="268"/>
      <c r="AE5744" s="268"/>
      <c r="AF5744" s="268"/>
      <c r="AG5744" s="268"/>
      <c r="AH5744" s="268"/>
      <c r="AI5744" s="268"/>
      <c r="AM5744" s="268"/>
    </row>
    <row r="5745" spans="1:39" x14ac:dyDescent="0.25">
      <c r="A5745" s="268"/>
      <c r="B5745" s="268"/>
      <c r="C5745" s="268"/>
      <c r="D5745" s="268"/>
      <c r="E5745" s="268"/>
      <c r="F5745" s="268"/>
      <c r="G5745" s="271"/>
      <c r="H5745" s="268"/>
      <c r="I5745" s="268"/>
      <c r="K5745" s="270"/>
      <c r="L5745" s="270"/>
      <c r="M5745" s="270"/>
      <c r="N5745" s="270"/>
      <c r="O5745" s="268"/>
      <c r="P5745" s="268"/>
      <c r="Q5745" s="268"/>
      <c r="R5745" s="268"/>
      <c r="S5745" s="268"/>
      <c r="T5745" s="268"/>
      <c r="U5745" s="268"/>
      <c r="V5745" s="268"/>
      <c r="W5745" s="268"/>
      <c r="X5745" s="268"/>
      <c r="AC5745" s="268"/>
      <c r="AE5745" s="268"/>
      <c r="AF5745" s="268"/>
      <c r="AG5745" s="268"/>
      <c r="AH5745" s="268"/>
      <c r="AI5745" s="268"/>
      <c r="AM5745" s="268"/>
    </row>
    <row r="5746" spans="1:39" x14ac:dyDescent="0.25">
      <c r="A5746" s="268"/>
      <c r="B5746" s="268"/>
      <c r="C5746" s="268"/>
      <c r="D5746" s="268"/>
      <c r="E5746" s="268"/>
      <c r="F5746" s="268"/>
      <c r="G5746" s="271"/>
      <c r="H5746" s="268"/>
      <c r="I5746" s="268"/>
      <c r="K5746" s="270"/>
      <c r="L5746" s="270"/>
      <c r="M5746" s="270"/>
      <c r="N5746" s="270"/>
      <c r="O5746" s="268"/>
      <c r="P5746" s="268"/>
      <c r="Q5746" s="268"/>
      <c r="R5746" s="268"/>
      <c r="S5746" s="268"/>
      <c r="T5746" s="268"/>
      <c r="U5746" s="268"/>
      <c r="V5746" s="268"/>
      <c r="W5746" s="268"/>
      <c r="X5746" s="268"/>
      <c r="AC5746" s="268"/>
      <c r="AE5746" s="268"/>
      <c r="AF5746" s="268"/>
      <c r="AG5746" s="268"/>
      <c r="AH5746" s="268"/>
      <c r="AI5746" s="268"/>
      <c r="AM5746" s="268"/>
    </row>
    <row r="5747" spans="1:39" x14ac:dyDescent="0.25">
      <c r="A5747" s="268"/>
      <c r="B5747" s="268"/>
      <c r="C5747" s="268"/>
      <c r="D5747" s="268"/>
      <c r="E5747" s="268"/>
      <c r="F5747" s="268"/>
      <c r="G5747" s="271"/>
      <c r="H5747" s="268"/>
      <c r="I5747" s="268"/>
      <c r="K5747" s="270"/>
      <c r="L5747" s="270"/>
      <c r="M5747" s="270"/>
      <c r="N5747" s="270"/>
      <c r="O5747" s="268"/>
      <c r="P5747" s="268"/>
      <c r="Q5747" s="268"/>
      <c r="R5747" s="268"/>
      <c r="S5747" s="268"/>
      <c r="T5747" s="268"/>
      <c r="U5747" s="268"/>
      <c r="V5747" s="268"/>
      <c r="W5747" s="268"/>
      <c r="X5747" s="268"/>
      <c r="AC5747" s="268"/>
      <c r="AE5747" s="268"/>
      <c r="AF5747" s="268"/>
      <c r="AG5747" s="268"/>
      <c r="AH5747" s="268"/>
      <c r="AI5747" s="268"/>
      <c r="AM5747" s="268"/>
    </row>
    <row r="5748" spans="1:39" x14ac:dyDescent="0.25">
      <c r="A5748" s="268"/>
      <c r="B5748" s="268"/>
      <c r="C5748" s="268"/>
      <c r="D5748" s="268"/>
      <c r="E5748" s="268"/>
      <c r="F5748" s="268"/>
      <c r="G5748" s="271"/>
      <c r="H5748" s="268"/>
      <c r="K5748" s="270"/>
      <c r="L5748" s="270"/>
      <c r="M5748" s="270"/>
      <c r="N5748" s="270"/>
      <c r="O5748" s="268"/>
      <c r="P5748" s="268"/>
      <c r="Q5748" s="268"/>
      <c r="R5748" s="268"/>
      <c r="S5748" s="268"/>
      <c r="T5748" s="268"/>
      <c r="U5748" s="268"/>
      <c r="V5748" s="268"/>
      <c r="W5748" s="268"/>
      <c r="X5748" s="268"/>
      <c r="AC5748" s="268"/>
      <c r="AE5748" s="268"/>
      <c r="AF5748" s="268"/>
      <c r="AG5748" s="268"/>
      <c r="AH5748" s="268"/>
      <c r="AI5748" s="268"/>
      <c r="AM5748" s="268"/>
    </row>
    <row r="5749" spans="1:39" x14ac:dyDescent="0.25">
      <c r="A5749" s="268"/>
      <c r="B5749" s="268"/>
      <c r="C5749" s="268"/>
      <c r="D5749" s="268"/>
      <c r="E5749" s="268"/>
      <c r="F5749" s="268"/>
      <c r="G5749" s="271"/>
      <c r="H5749" s="268"/>
      <c r="K5749" s="270"/>
      <c r="L5749" s="270"/>
      <c r="M5749" s="270"/>
      <c r="N5749" s="270"/>
      <c r="O5749" s="268"/>
      <c r="P5749" s="268"/>
      <c r="Q5749" s="268"/>
      <c r="R5749" s="268"/>
      <c r="S5749" s="268"/>
      <c r="T5749" s="268"/>
      <c r="U5749" s="268"/>
      <c r="V5749" s="268"/>
      <c r="W5749" s="268"/>
      <c r="X5749" s="268"/>
      <c r="AC5749" s="268"/>
      <c r="AE5749" s="268"/>
      <c r="AF5749" s="268"/>
      <c r="AG5749" s="268"/>
      <c r="AH5749" s="268"/>
      <c r="AI5749" s="268"/>
      <c r="AM5749" s="268"/>
    </row>
    <row r="5750" spans="1:39" x14ac:dyDescent="0.25">
      <c r="A5750" s="268"/>
      <c r="B5750" s="268"/>
      <c r="C5750" s="268"/>
      <c r="D5750" s="268"/>
      <c r="E5750" s="268"/>
      <c r="F5750" s="268"/>
      <c r="G5750" s="271"/>
      <c r="H5750" s="268"/>
      <c r="I5750" s="268"/>
      <c r="K5750" s="270"/>
      <c r="L5750" s="270"/>
      <c r="M5750" s="270"/>
      <c r="N5750" s="270"/>
      <c r="O5750" s="268"/>
      <c r="P5750" s="268"/>
      <c r="Q5750" s="268"/>
      <c r="R5750" s="268"/>
      <c r="S5750" s="268"/>
      <c r="T5750" s="268"/>
      <c r="U5750" s="268"/>
      <c r="V5750" s="268"/>
      <c r="W5750" s="268"/>
      <c r="X5750" s="268"/>
      <c r="AC5750" s="268"/>
      <c r="AE5750" s="268"/>
      <c r="AF5750" s="268"/>
      <c r="AG5750" s="268"/>
      <c r="AH5750" s="268"/>
      <c r="AI5750" s="268"/>
      <c r="AM5750" s="268"/>
    </row>
    <row r="5751" spans="1:39" x14ac:dyDescent="0.25">
      <c r="A5751" s="268"/>
      <c r="B5751" s="268"/>
      <c r="C5751" s="268"/>
      <c r="D5751" s="268"/>
      <c r="E5751" s="268"/>
      <c r="F5751" s="268"/>
      <c r="G5751" s="271"/>
      <c r="H5751" s="268"/>
      <c r="K5751" s="270"/>
      <c r="L5751" s="270"/>
      <c r="M5751" s="270"/>
      <c r="N5751" s="270"/>
      <c r="O5751" s="268"/>
      <c r="P5751" s="268"/>
      <c r="Q5751" s="268"/>
      <c r="R5751" s="268"/>
      <c r="S5751" s="268"/>
      <c r="T5751" s="268"/>
      <c r="U5751" s="268"/>
      <c r="V5751" s="268"/>
      <c r="W5751" s="268"/>
      <c r="X5751" s="268"/>
      <c r="AC5751" s="268"/>
      <c r="AE5751" s="268"/>
      <c r="AF5751" s="268"/>
      <c r="AG5751" s="268"/>
      <c r="AH5751" s="268"/>
      <c r="AI5751" s="268"/>
      <c r="AM5751" s="268"/>
    </row>
    <row r="5752" spans="1:39" x14ac:dyDescent="0.25">
      <c r="A5752" s="268"/>
      <c r="B5752" s="268"/>
      <c r="C5752" s="268"/>
      <c r="D5752" s="268"/>
      <c r="E5752" s="268"/>
      <c r="F5752" s="268"/>
      <c r="G5752" s="271"/>
      <c r="H5752" s="268"/>
      <c r="K5752" s="270"/>
      <c r="L5752" s="270"/>
      <c r="M5752" s="270"/>
      <c r="N5752" s="270"/>
      <c r="O5752" s="268"/>
      <c r="P5752" s="268"/>
      <c r="Q5752" s="268"/>
      <c r="R5752" s="268"/>
      <c r="S5752" s="268"/>
      <c r="T5752" s="268"/>
      <c r="U5752" s="268"/>
      <c r="V5752" s="268"/>
      <c r="W5752" s="268"/>
      <c r="X5752" s="268"/>
      <c r="AC5752" s="268"/>
      <c r="AE5752" s="268"/>
      <c r="AF5752" s="268"/>
      <c r="AG5752" s="268"/>
      <c r="AH5752" s="268"/>
      <c r="AI5752" s="268"/>
      <c r="AM5752" s="268"/>
    </row>
    <row r="5753" spans="1:39" x14ac:dyDescent="0.25">
      <c r="A5753" s="268"/>
      <c r="B5753" s="268"/>
      <c r="C5753" s="268"/>
      <c r="D5753" s="268"/>
      <c r="E5753" s="268"/>
      <c r="F5753" s="268"/>
      <c r="G5753" s="271"/>
      <c r="H5753" s="268"/>
      <c r="K5753" s="270"/>
      <c r="L5753" s="270"/>
      <c r="M5753" s="270"/>
      <c r="N5753" s="270"/>
      <c r="O5753" s="268"/>
      <c r="P5753" s="268"/>
      <c r="Q5753" s="268"/>
      <c r="R5753" s="268"/>
      <c r="S5753" s="268"/>
      <c r="T5753" s="268"/>
      <c r="U5753" s="268"/>
      <c r="V5753" s="268"/>
      <c r="W5753" s="268"/>
      <c r="X5753" s="268"/>
      <c r="AC5753" s="268"/>
      <c r="AE5753" s="268"/>
      <c r="AF5753" s="268"/>
      <c r="AG5753" s="268"/>
      <c r="AH5753" s="268"/>
      <c r="AI5753" s="268"/>
      <c r="AM5753" s="268"/>
    </row>
    <row r="5754" spans="1:39" x14ac:dyDescent="0.25">
      <c r="A5754" s="268"/>
      <c r="B5754" s="268"/>
      <c r="C5754" s="268"/>
      <c r="D5754" s="268"/>
      <c r="E5754" s="268"/>
      <c r="F5754" s="268"/>
      <c r="G5754" s="271"/>
      <c r="H5754" s="268"/>
      <c r="I5754" s="268"/>
      <c r="K5754" s="270"/>
      <c r="L5754" s="270"/>
      <c r="M5754" s="270"/>
      <c r="N5754" s="270"/>
      <c r="O5754" s="268"/>
      <c r="P5754" s="268"/>
      <c r="Q5754" s="268"/>
      <c r="R5754" s="268"/>
      <c r="S5754" s="268"/>
      <c r="T5754" s="268"/>
      <c r="U5754" s="268"/>
      <c r="V5754" s="268"/>
      <c r="W5754" s="268"/>
      <c r="X5754" s="268"/>
      <c r="AC5754" s="268"/>
      <c r="AE5754" s="268"/>
      <c r="AF5754" s="268"/>
      <c r="AG5754" s="268"/>
      <c r="AH5754" s="268"/>
      <c r="AI5754" s="268"/>
      <c r="AM5754" s="268"/>
    </row>
    <row r="5755" spans="1:39" x14ac:dyDescent="0.25">
      <c r="A5755" s="268"/>
      <c r="B5755" s="268"/>
      <c r="C5755" s="268"/>
      <c r="D5755" s="268"/>
      <c r="E5755" s="268"/>
      <c r="F5755" s="268"/>
      <c r="G5755" s="271"/>
      <c r="H5755" s="268"/>
      <c r="I5755" s="268"/>
      <c r="K5755" s="270"/>
      <c r="L5755" s="270"/>
      <c r="M5755" s="270"/>
      <c r="N5755" s="270"/>
      <c r="O5755" s="268"/>
      <c r="P5755" s="268"/>
      <c r="Q5755" s="268"/>
      <c r="R5755" s="268"/>
      <c r="S5755" s="268"/>
      <c r="T5755" s="268"/>
      <c r="U5755" s="268"/>
      <c r="V5755" s="268"/>
      <c r="W5755" s="268"/>
      <c r="X5755" s="268"/>
      <c r="AC5755" s="268"/>
      <c r="AE5755" s="268"/>
      <c r="AF5755" s="268"/>
      <c r="AG5755" s="268"/>
      <c r="AH5755" s="268"/>
      <c r="AI5755" s="268"/>
      <c r="AM5755" s="268"/>
    </row>
    <row r="5756" spans="1:39" x14ac:dyDescent="0.25">
      <c r="A5756" s="268"/>
      <c r="B5756" s="268"/>
      <c r="C5756" s="268"/>
      <c r="D5756" s="268"/>
      <c r="E5756" s="268"/>
      <c r="F5756" s="268"/>
      <c r="G5756" s="271"/>
      <c r="H5756" s="268"/>
      <c r="I5756" s="268"/>
      <c r="K5756" s="270"/>
      <c r="L5756" s="270"/>
      <c r="M5756" s="270"/>
      <c r="N5756" s="270"/>
      <c r="O5756" s="268"/>
      <c r="P5756" s="268"/>
      <c r="Q5756" s="268"/>
      <c r="R5756" s="268"/>
      <c r="S5756" s="268"/>
      <c r="T5756" s="268"/>
      <c r="U5756" s="268"/>
      <c r="V5756" s="268"/>
      <c r="W5756" s="268"/>
      <c r="X5756" s="268"/>
      <c r="AC5756" s="268"/>
      <c r="AE5756" s="268"/>
      <c r="AF5756" s="268"/>
      <c r="AG5756" s="268"/>
      <c r="AH5756" s="268"/>
      <c r="AI5756" s="268"/>
      <c r="AM5756" s="268"/>
    </row>
    <row r="5757" spans="1:39" x14ac:dyDescent="0.25">
      <c r="A5757" s="268"/>
      <c r="B5757" s="268"/>
      <c r="C5757" s="268"/>
      <c r="D5757" s="268"/>
      <c r="E5757" s="268"/>
      <c r="F5757" s="268"/>
      <c r="G5757" s="271"/>
      <c r="H5757" s="268"/>
      <c r="I5757" s="268"/>
      <c r="K5757" s="270"/>
      <c r="L5757" s="270"/>
      <c r="M5757" s="270"/>
      <c r="N5757" s="270"/>
      <c r="O5757" s="268"/>
      <c r="P5757" s="268"/>
      <c r="Q5757" s="268"/>
      <c r="R5757" s="268"/>
      <c r="S5757" s="268"/>
      <c r="T5757" s="268"/>
      <c r="U5757" s="268"/>
      <c r="V5757" s="268"/>
      <c r="W5757" s="268"/>
      <c r="X5757" s="268"/>
      <c r="AC5757" s="268"/>
      <c r="AE5757" s="268"/>
      <c r="AF5757" s="268"/>
      <c r="AG5757" s="268"/>
      <c r="AH5757" s="268"/>
      <c r="AI5757" s="268"/>
      <c r="AM5757" s="268"/>
    </row>
    <row r="5758" spans="1:39" x14ac:dyDescent="0.25">
      <c r="A5758" s="268"/>
      <c r="B5758" s="268"/>
      <c r="C5758" s="268"/>
      <c r="D5758" s="268"/>
      <c r="E5758" s="268"/>
      <c r="F5758" s="268"/>
      <c r="G5758" s="271"/>
      <c r="H5758" s="268"/>
      <c r="I5758" s="268"/>
      <c r="K5758" s="270"/>
      <c r="L5758" s="270"/>
      <c r="M5758" s="270"/>
      <c r="N5758" s="270"/>
      <c r="O5758" s="268"/>
      <c r="P5758" s="268"/>
      <c r="Q5758" s="268"/>
      <c r="R5758" s="268"/>
      <c r="S5758" s="268"/>
      <c r="T5758" s="268"/>
      <c r="U5758" s="268"/>
      <c r="V5758" s="268"/>
      <c r="W5758" s="268"/>
      <c r="X5758" s="268"/>
      <c r="AC5758" s="268"/>
      <c r="AE5758" s="268"/>
      <c r="AF5758" s="268"/>
      <c r="AG5758" s="268"/>
      <c r="AH5758" s="268"/>
      <c r="AI5758" s="268"/>
      <c r="AM5758" s="268"/>
    </row>
    <row r="5759" spans="1:39" x14ac:dyDescent="0.25">
      <c r="A5759" s="268"/>
      <c r="B5759" s="268"/>
      <c r="C5759" s="268"/>
      <c r="D5759" s="268"/>
      <c r="E5759" s="268"/>
      <c r="F5759" s="268"/>
      <c r="G5759" s="271"/>
      <c r="H5759" s="268"/>
      <c r="I5759" s="268"/>
      <c r="K5759" s="270"/>
      <c r="L5759" s="270"/>
      <c r="M5759" s="270"/>
      <c r="N5759" s="270"/>
      <c r="O5759" s="268"/>
      <c r="P5759" s="268"/>
      <c r="Q5759" s="268"/>
      <c r="R5759" s="268"/>
      <c r="S5759" s="268"/>
      <c r="T5759" s="268"/>
      <c r="U5759" s="268"/>
      <c r="V5759" s="268"/>
      <c r="W5759" s="268"/>
      <c r="X5759" s="268"/>
      <c r="AC5759" s="268"/>
      <c r="AE5759" s="268"/>
      <c r="AF5759" s="268"/>
      <c r="AG5759" s="268"/>
      <c r="AH5759" s="268"/>
      <c r="AI5759" s="268"/>
      <c r="AM5759" s="268"/>
    </row>
    <row r="5760" spans="1:39" x14ac:dyDescent="0.25">
      <c r="A5760" s="268"/>
      <c r="B5760" s="268"/>
      <c r="C5760" s="268"/>
      <c r="D5760" s="268"/>
      <c r="E5760" s="268"/>
      <c r="F5760" s="268"/>
      <c r="G5760" s="271"/>
      <c r="H5760" s="268"/>
      <c r="I5760" s="268"/>
      <c r="K5760" s="270"/>
      <c r="L5760" s="270"/>
      <c r="M5760" s="270"/>
      <c r="N5760" s="270"/>
      <c r="O5760" s="268"/>
      <c r="P5760" s="268"/>
      <c r="Q5760" s="268"/>
      <c r="R5760" s="268"/>
      <c r="S5760" s="268"/>
      <c r="T5760" s="268"/>
      <c r="U5760" s="268"/>
      <c r="V5760" s="268"/>
      <c r="W5760" s="268"/>
      <c r="X5760" s="268"/>
      <c r="AC5760" s="268"/>
      <c r="AE5760" s="268"/>
      <c r="AF5760" s="268"/>
      <c r="AG5760" s="268"/>
      <c r="AH5760" s="268"/>
      <c r="AI5760" s="268"/>
      <c r="AM5760" s="268"/>
    </row>
    <row r="5761" spans="1:39" x14ac:dyDescent="0.25">
      <c r="A5761" s="268"/>
      <c r="B5761" s="268"/>
      <c r="C5761" s="268"/>
      <c r="D5761" s="268"/>
      <c r="E5761" s="268"/>
      <c r="F5761" s="268"/>
      <c r="G5761" s="271"/>
      <c r="H5761" s="268"/>
      <c r="I5761" s="268"/>
      <c r="K5761" s="270"/>
      <c r="L5761" s="270"/>
      <c r="M5761" s="270"/>
      <c r="N5761" s="270"/>
      <c r="O5761" s="268"/>
      <c r="P5761" s="268"/>
      <c r="Q5761" s="268"/>
      <c r="R5761" s="268"/>
      <c r="S5761" s="268"/>
      <c r="T5761" s="268"/>
      <c r="U5761" s="268"/>
      <c r="V5761" s="268"/>
      <c r="W5761" s="268"/>
      <c r="X5761" s="268"/>
      <c r="AC5761" s="268"/>
      <c r="AE5761" s="268"/>
      <c r="AF5761" s="268"/>
      <c r="AG5761" s="268"/>
      <c r="AH5761" s="268"/>
      <c r="AI5761" s="268"/>
      <c r="AM5761" s="268"/>
    </row>
    <row r="5762" spans="1:39" x14ac:dyDescent="0.25">
      <c r="A5762" s="268"/>
      <c r="B5762" s="268"/>
      <c r="C5762" s="268"/>
      <c r="D5762" s="268"/>
      <c r="E5762" s="268"/>
      <c r="F5762" s="268"/>
      <c r="G5762" s="271"/>
      <c r="H5762" s="268"/>
      <c r="I5762" s="268"/>
      <c r="K5762" s="270"/>
      <c r="L5762" s="270"/>
      <c r="M5762" s="270"/>
      <c r="N5762" s="270"/>
      <c r="O5762" s="268"/>
      <c r="P5762" s="268"/>
      <c r="Q5762" s="268"/>
      <c r="R5762" s="268"/>
      <c r="S5762" s="268"/>
      <c r="T5762" s="268"/>
      <c r="U5762" s="268"/>
      <c r="V5762" s="268"/>
      <c r="W5762" s="268"/>
      <c r="X5762" s="268"/>
      <c r="AC5762" s="268"/>
      <c r="AE5762" s="268"/>
      <c r="AF5762" s="268"/>
      <c r="AG5762" s="268"/>
      <c r="AH5762" s="268"/>
      <c r="AI5762" s="268"/>
      <c r="AM5762" s="268"/>
    </row>
    <row r="5763" spans="1:39" x14ac:dyDescent="0.25">
      <c r="A5763" s="268"/>
      <c r="B5763" s="268"/>
      <c r="C5763" s="268"/>
      <c r="D5763" s="268"/>
      <c r="E5763" s="268"/>
      <c r="F5763" s="268"/>
      <c r="G5763" s="271"/>
      <c r="H5763" s="268"/>
      <c r="I5763" s="268"/>
      <c r="K5763" s="270"/>
      <c r="L5763" s="270"/>
      <c r="M5763" s="270"/>
      <c r="N5763" s="270"/>
      <c r="O5763" s="268"/>
      <c r="P5763" s="268"/>
      <c r="Q5763" s="268"/>
      <c r="R5763" s="268"/>
      <c r="S5763" s="268"/>
      <c r="T5763" s="268"/>
      <c r="U5763" s="268"/>
      <c r="V5763" s="268"/>
      <c r="W5763" s="268"/>
      <c r="X5763" s="268"/>
      <c r="AC5763" s="268"/>
      <c r="AE5763" s="268"/>
      <c r="AF5763" s="268"/>
      <c r="AG5763" s="268"/>
      <c r="AH5763" s="268"/>
      <c r="AI5763" s="268"/>
      <c r="AM5763" s="268"/>
    </row>
    <row r="5764" spans="1:39" x14ac:dyDescent="0.25">
      <c r="A5764" s="268"/>
      <c r="B5764" s="268"/>
      <c r="C5764" s="268"/>
      <c r="D5764" s="268"/>
      <c r="E5764" s="268"/>
      <c r="F5764" s="268"/>
      <c r="G5764" s="271"/>
      <c r="H5764" s="268"/>
      <c r="I5764" s="268"/>
      <c r="K5764" s="270"/>
      <c r="L5764" s="270"/>
      <c r="M5764" s="270"/>
      <c r="N5764" s="270"/>
      <c r="O5764" s="268"/>
      <c r="P5764" s="268"/>
      <c r="Q5764" s="268"/>
      <c r="R5764" s="268"/>
      <c r="S5764" s="268"/>
      <c r="T5764" s="268"/>
      <c r="U5764" s="268"/>
      <c r="V5764" s="268"/>
      <c r="W5764" s="268"/>
      <c r="X5764" s="268"/>
      <c r="AC5764" s="268"/>
      <c r="AE5764" s="268"/>
      <c r="AF5764" s="268"/>
      <c r="AG5764" s="268"/>
      <c r="AH5764" s="268"/>
      <c r="AI5764" s="268"/>
      <c r="AM5764" s="268"/>
    </row>
    <row r="5765" spans="1:39" x14ac:dyDescent="0.25">
      <c r="A5765" s="268"/>
      <c r="B5765" s="268"/>
      <c r="C5765" s="268"/>
      <c r="D5765" s="268"/>
      <c r="E5765" s="268"/>
      <c r="F5765" s="268"/>
      <c r="G5765" s="271"/>
      <c r="H5765" s="268"/>
      <c r="I5765" s="268"/>
      <c r="K5765" s="270"/>
      <c r="L5765" s="270"/>
      <c r="M5765" s="270"/>
      <c r="N5765" s="270"/>
      <c r="O5765" s="268"/>
      <c r="P5765" s="268"/>
      <c r="Q5765" s="268"/>
      <c r="R5765" s="268"/>
      <c r="S5765" s="268"/>
      <c r="T5765" s="268"/>
      <c r="U5765" s="268"/>
      <c r="V5765" s="268"/>
      <c r="W5765" s="268"/>
      <c r="X5765" s="268"/>
      <c r="AC5765" s="268"/>
      <c r="AE5765" s="268"/>
      <c r="AF5765" s="268"/>
      <c r="AG5765" s="268"/>
      <c r="AH5765" s="268"/>
      <c r="AI5765" s="268"/>
      <c r="AM5765" s="268"/>
    </row>
    <row r="5766" spans="1:39" x14ac:dyDescent="0.25">
      <c r="A5766" s="268"/>
      <c r="B5766" s="268"/>
      <c r="C5766" s="268"/>
      <c r="D5766" s="268"/>
      <c r="E5766" s="268"/>
      <c r="F5766" s="268"/>
      <c r="G5766" s="271"/>
      <c r="H5766" s="268"/>
      <c r="I5766" s="268"/>
      <c r="K5766" s="270"/>
      <c r="L5766" s="270"/>
      <c r="M5766" s="270"/>
      <c r="N5766" s="270"/>
      <c r="O5766" s="268"/>
      <c r="P5766" s="268"/>
      <c r="Q5766" s="268"/>
      <c r="R5766" s="268"/>
      <c r="S5766" s="268"/>
      <c r="T5766" s="268"/>
      <c r="U5766" s="268"/>
      <c r="V5766" s="268"/>
      <c r="W5766" s="268"/>
      <c r="X5766" s="268"/>
      <c r="AC5766" s="268"/>
      <c r="AE5766" s="268"/>
      <c r="AF5766" s="268"/>
      <c r="AG5766" s="268"/>
      <c r="AH5766" s="268"/>
      <c r="AI5766" s="268"/>
      <c r="AM5766" s="268"/>
    </row>
    <row r="5767" spans="1:39" x14ac:dyDescent="0.25">
      <c r="A5767" s="268"/>
      <c r="B5767" s="268"/>
      <c r="C5767" s="268"/>
      <c r="D5767" s="268"/>
      <c r="E5767" s="268"/>
      <c r="F5767" s="268"/>
      <c r="G5767" s="271"/>
      <c r="H5767" s="268"/>
      <c r="K5767" s="270"/>
      <c r="L5767" s="270"/>
      <c r="M5767" s="270"/>
      <c r="N5767" s="270"/>
      <c r="O5767" s="268"/>
      <c r="P5767" s="268"/>
      <c r="Q5767" s="268"/>
      <c r="R5767" s="268"/>
      <c r="S5767" s="268"/>
      <c r="T5767" s="268"/>
      <c r="U5767" s="268"/>
      <c r="V5767" s="268"/>
      <c r="W5767" s="268"/>
      <c r="X5767" s="268"/>
      <c r="AC5767" s="268"/>
      <c r="AE5767" s="268"/>
      <c r="AF5767" s="268"/>
      <c r="AG5767" s="268"/>
      <c r="AH5767" s="268"/>
      <c r="AI5767" s="268"/>
      <c r="AM5767" s="268"/>
    </row>
    <row r="5768" spans="1:39" x14ac:dyDescent="0.25">
      <c r="A5768" s="268"/>
      <c r="B5768" s="268"/>
      <c r="C5768" s="268"/>
      <c r="D5768" s="268"/>
      <c r="E5768" s="268"/>
      <c r="F5768" s="268"/>
      <c r="G5768" s="271"/>
      <c r="H5768" s="268"/>
      <c r="K5768" s="270"/>
      <c r="L5768" s="270"/>
      <c r="M5768" s="270"/>
      <c r="N5768" s="270"/>
      <c r="O5768" s="268"/>
      <c r="P5768" s="268"/>
      <c r="Q5768" s="268"/>
      <c r="R5768" s="268"/>
      <c r="S5768" s="268"/>
      <c r="T5768" s="268"/>
      <c r="U5768" s="268"/>
      <c r="V5768" s="268"/>
      <c r="W5768" s="268"/>
      <c r="X5768" s="268"/>
      <c r="AC5768" s="268"/>
      <c r="AE5768" s="268"/>
      <c r="AF5768" s="268"/>
      <c r="AG5768" s="268"/>
      <c r="AH5768" s="268"/>
      <c r="AI5768" s="268"/>
      <c r="AM5768" s="268"/>
    </row>
    <row r="5769" spans="1:39" x14ac:dyDescent="0.25">
      <c r="A5769" s="268"/>
      <c r="B5769" s="268"/>
      <c r="C5769" s="268"/>
      <c r="D5769" s="268"/>
      <c r="E5769" s="268"/>
      <c r="F5769" s="268"/>
      <c r="G5769" s="271"/>
      <c r="H5769" s="268"/>
      <c r="K5769" s="270"/>
      <c r="L5769" s="270"/>
      <c r="M5769" s="270"/>
      <c r="N5769" s="270"/>
      <c r="O5769" s="268"/>
      <c r="P5769" s="268"/>
      <c r="Q5769" s="268"/>
      <c r="R5769" s="268"/>
      <c r="S5769" s="268"/>
      <c r="T5769" s="268"/>
      <c r="U5769" s="268"/>
      <c r="V5769" s="268"/>
      <c r="W5769" s="268"/>
      <c r="X5769" s="268"/>
      <c r="AC5769" s="268"/>
      <c r="AE5769" s="268"/>
      <c r="AF5769" s="268"/>
      <c r="AG5769" s="268"/>
      <c r="AH5769" s="268"/>
      <c r="AI5769" s="268"/>
      <c r="AM5769" s="268"/>
    </row>
    <row r="5770" spans="1:39" x14ac:dyDescent="0.25">
      <c r="A5770" s="268"/>
      <c r="B5770" s="268"/>
      <c r="C5770" s="268"/>
      <c r="D5770" s="268"/>
      <c r="E5770" s="268"/>
      <c r="F5770" s="268"/>
      <c r="G5770" s="271"/>
      <c r="H5770" s="268"/>
      <c r="I5770" s="268"/>
      <c r="K5770" s="270"/>
      <c r="L5770" s="270"/>
      <c r="M5770" s="270"/>
      <c r="N5770" s="270"/>
      <c r="O5770" s="268"/>
      <c r="P5770" s="268"/>
      <c r="Q5770" s="268"/>
      <c r="R5770" s="268"/>
      <c r="S5770" s="268"/>
      <c r="T5770" s="268"/>
      <c r="U5770" s="268"/>
      <c r="V5770" s="268"/>
      <c r="W5770" s="268"/>
      <c r="X5770" s="268"/>
      <c r="AC5770" s="268"/>
      <c r="AE5770" s="268"/>
      <c r="AF5770" s="268"/>
      <c r="AG5770" s="268"/>
      <c r="AH5770" s="268"/>
      <c r="AI5770" s="268"/>
      <c r="AM5770" s="268"/>
    </row>
    <row r="5771" spans="1:39" x14ac:dyDescent="0.25">
      <c r="A5771" s="268"/>
      <c r="B5771" s="268"/>
      <c r="C5771" s="268"/>
      <c r="D5771" s="268"/>
      <c r="E5771" s="268"/>
      <c r="F5771" s="268"/>
      <c r="G5771" s="271"/>
      <c r="H5771" s="268"/>
      <c r="I5771" s="268"/>
      <c r="K5771" s="270"/>
      <c r="L5771" s="270"/>
      <c r="M5771" s="270"/>
      <c r="N5771" s="270"/>
      <c r="O5771" s="268"/>
      <c r="P5771" s="268"/>
      <c r="Q5771" s="268"/>
      <c r="R5771" s="268"/>
      <c r="S5771" s="268"/>
      <c r="T5771" s="268"/>
      <c r="U5771" s="268"/>
      <c r="V5771" s="268"/>
      <c r="W5771" s="268"/>
      <c r="X5771" s="268"/>
      <c r="AC5771" s="268"/>
      <c r="AE5771" s="268"/>
      <c r="AF5771" s="268"/>
      <c r="AG5771" s="268"/>
      <c r="AH5771" s="268"/>
      <c r="AI5771" s="268"/>
      <c r="AM5771" s="268"/>
    </row>
    <row r="5772" spans="1:39" x14ac:dyDescent="0.25">
      <c r="A5772" s="268"/>
      <c r="B5772" s="268"/>
      <c r="C5772" s="268"/>
      <c r="D5772" s="268"/>
      <c r="E5772" s="268"/>
      <c r="F5772" s="268"/>
      <c r="G5772" s="271"/>
      <c r="H5772" s="268"/>
      <c r="I5772" s="268"/>
      <c r="K5772" s="270"/>
      <c r="L5772" s="270"/>
      <c r="M5772" s="270"/>
      <c r="N5772" s="270"/>
      <c r="O5772" s="268"/>
      <c r="P5772" s="268"/>
      <c r="Q5772" s="268"/>
      <c r="R5772" s="268"/>
      <c r="S5772" s="268"/>
      <c r="T5772" s="268"/>
      <c r="U5772" s="268"/>
      <c r="V5772" s="268"/>
      <c r="W5772" s="268"/>
      <c r="X5772" s="268"/>
      <c r="AC5772" s="268"/>
      <c r="AE5772" s="268"/>
      <c r="AF5772" s="268"/>
      <c r="AG5772" s="268"/>
      <c r="AH5772" s="268"/>
      <c r="AI5772" s="268"/>
      <c r="AM5772" s="268"/>
    </row>
    <row r="5773" spans="1:39" x14ac:dyDescent="0.25">
      <c r="A5773" s="268"/>
      <c r="B5773" s="268"/>
      <c r="C5773" s="268"/>
      <c r="D5773" s="268"/>
      <c r="E5773" s="268"/>
      <c r="F5773" s="268"/>
      <c r="G5773" s="271"/>
      <c r="H5773" s="268"/>
      <c r="K5773" s="270"/>
      <c r="L5773" s="270"/>
      <c r="M5773" s="270"/>
      <c r="N5773" s="270"/>
      <c r="O5773" s="268"/>
      <c r="P5773" s="268"/>
      <c r="Q5773" s="268"/>
      <c r="R5773" s="268"/>
      <c r="S5773" s="268"/>
      <c r="T5773" s="268"/>
      <c r="U5773" s="268"/>
      <c r="V5773" s="268"/>
      <c r="W5773" s="268"/>
      <c r="X5773" s="268"/>
      <c r="AC5773" s="268"/>
      <c r="AE5773" s="268"/>
      <c r="AF5773" s="268"/>
      <c r="AG5773" s="268"/>
      <c r="AH5773" s="268"/>
      <c r="AI5773" s="268"/>
      <c r="AM5773" s="268"/>
    </row>
    <row r="5774" spans="1:39" x14ac:dyDescent="0.25">
      <c r="A5774" s="268"/>
      <c r="B5774" s="268"/>
      <c r="C5774" s="268"/>
      <c r="D5774" s="268"/>
      <c r="E5774" s="268"/>
      <c r="F5774" s="268"/>
      <c r="G5774" s="271"/>
      <c r="H5774" s="268"/>
      <c r="K5774" s="270"/>
      <c r="L5774" s="270"/>
      <c r="M5774" s="270"/>
      <c r="N5774" s="270"/>
      <c r="O5774" s="268"/>
      <c r="P5774" s="268"/>
      <c r="Q5774" s="268"/>
      <c r="R5774" s="268"/>
      <c r="S5774" s="268"/>
      <c r="T5774" s="268"/>
      <c r="U5774" s="268"/>
      <c r="V5774" s="268"/>
      <c r="W5774" s="268"/>
      <c r="X5774" s="268"/>
      <c r="AC5774" s="268"/>
      <c r="AE5774" s="268"/>
      <c r="AF5774" s="268"/>
      <c r="AG5774" s="268"/>
      <c r="AH5774" s="268"/>
      <c r="AI5774" s="268"/>
      <c r="AM5774" s="268"/>
    </row>
    <row r="5775" spans="1:39" x14ac:dyDescent="0.25">
      <c r="A5775" s="268"/>
      <c r="B5775" s="268"/>
      <c r="C5775" s="268"/>
      <c r="D5775" s="268"/>
      <c r="E5775" s="268"/>
      <c r="F5775" s="268"/>
      <c r="G5775" s="271"/>
      <c r="H5775" s="268"/>
      <c r="K5775" s="270"/>
      <c r="L5775" s="270"/>
      <c r="M5775" s="270"/>
      <c r="N5775" s="270"/>
      <c r="O5775" s="268"/>
      <c r="P5775" s="268"/>
      <c r="Q5775" s="268"/>
      <c r="R5775" s="268"/>
      <c r="S5775" s="268"/>
      <c r="T5775" s="268"/>
      <c r="U5775" s="268"/>
      <c r="V5775" s="268"/>
      <c r="W5775" s="268"/>
      <c r="X5775" s="268"/>
      <c r="AC5775" s="268"/>
      <c r="AE5775" s="268"/>
      <c r="AF5775" s="268"/>
      <c r="AG5775" s="268"/>
      <c r="AH5775" s="268"/>
      <c r="AI5775" s="268"/>
      <c r="AM5775" s="268"/>
    </row>
    <row r="5776" spans="1:39" x14ac:dyDescent="0.25">
      <c r="A5776" s="268"/>
      <c r="B5776" s="268"/>
      <c r="C5776" s="268"/>
      <c r="D5776" s="268"/>
      <c r="E5776" s="268"/>
      <c r="F5776" s="268"/>
      <c r="G5776" s="271"/>
      <c r="H5776" s="268"/>
      <c r="I5776" s="268"/>
      <c r="K5776" s="270"/>
      <c r="L5776" s="270"/>
      <c r="M5776" s="270"/>
      <c r="N5776" s="270"/>
      <c r="O5776" s="268"/>
      <c r="P5776" s="268"/>
      <c r="Q5776" s="268"/>
      <c r="R5776" s="268"/>
      <c r="S5776" s="268"/>
      <c r="T5776" s="268"/>
      <c r="U5776" s="268"/>
      <c r="V5776" s="268"/>
      <c r="W5776" s="268"/>
      <c r="X5776" s="268"/>
      <c r="AC5776" s="268"/>
      <c r="AE5776" s="268"/>
      <c r="AF5776" s="268"/>
      <c r="AG5776" s="268"/>
      <c r="AH5776" s="268"/>
      <c r="AI5776" s="268"/>
      <c r="AM5776" s="268"/>
    </row>
    <row r="5777" spans="1:39" x14ac:dyDescent="0.25">
      <c r="A5777" s="268"/>
      <c r="B5777" s="268"/>
      <c r="C5777" s="268"/>
      <c r="D5777" s="268"/>
      <c r="E5777" s="268"/>
      <c r="F5777" s="268"/>
      <c r="G5777" s="271"/>
      <c r="H5777" s="268"/>
      <c r="I5777" s="268"/>
      <c r="K5777" s="270"/>
      <c r="L5777" s="270"/>
      <c r="M5777" s="270"/>
      <c r="N5777" s="270"/>
      <c r="O5777" s="268"/>
      <c r="P5777" s="268"/>
      <c r="Q5777" s="268"/>
      <c r="R5777" s="268"/>
      <c r="S5777" s="268"/>
      <c r="T5777" s="268"/>
      <c r="U5777" s="268"/>
      <c r="V5777" s="268"/>
      <c r="W5777" s="268"/>
      <c r="X5777" s="268"/>
      <c r="AC5777" s="268"/>
      <c r="AE5777" s="268"/>
      <c r="AF5777" s="268"/>
      <c r="AG5777" s="268"/>
      <c r="AH5777" s="268"/>
      <c r="AI5777" s="268"/>
      <c r="AM5777" s="268"/>
    </row>
    <row r="5778" spans="1:39" x14ac:dyDescent="0.25">
      <c r="A5778" s="268"/>
      <c r="B5778" s="268"/>
      <c r="C5778" s="268"/>
      <c r="D5778" s="268"/>
      <c r="E5778" s="268"/>
      <c r="F5778" s="268"/>
      <c r="G5778" s="271"/>
      <c r="H5778" s="268"/>
      <c r="I5778" s="268"/>
      <c r="K5778" s="270"/>
      <c r="L5778" s="270"/>
      <c r="M5778" s="270"/>
      <c r="N5778" s="270"/>
      <c r="O5778" s="268"/>
      <c r="P5778" s="268"/>
      <c r="Q5778" s="268"/>
      <c r="R5778" s="268"/>
      <c r="S5778" s="268"/>
      <c r="T5778" s="268"/>
      <c r="U5778" s="268"/>
      <c r="V5778" s="268"/>
      <c r="W5778" s="268"/>
      <c r="X5778" s="268"/>
      <c r="AC5778" s="268"/>
      <c r="AE5778" s="268"/>
      <c r="AF5778" s="268"/>
      <c r="AG5778" s="268"/>
      <c r="AH5778" s="268"/>
      <c r="AI5778" s="268"/>
      <c r="AM5778" s="268"/>
    </row>
    <row r="5779" spans="1:39" x14ac:dyDescent="0.25">
      <c r="A5779" s="268"/>
      <c r="B5779" s="268"/>
      <c r="C5779" s="268"/>
      <c r="D5779" s="268"/>
      <c r="E5779" s="268"/>
      <c r="F5779" s="268"/>
      <c r="G5779" s="271"/>
      <c r="H5779" s="268"/>
      <c r="I5779" s="268"/>
      <c r="K5779" s="270"/>
      <c r="L5779" s="270"/>
      <c r="M5779" s="270"/>
      <c r="N5779" s="270"/>
      <c r="O5779" s="268"/>
      <c r="P5779" s="268"/>
      <c r="Q5779" s="268"/>
      <c r="R5779" s="268"/>
      <c r="S5779" s="268"/>
      <c r="T5779" s="268"/>
      <c r="U5779" s="268"/>
      <c r="V5779" s="268"/>
      <c r="W5779" s="268"/>
      <c r="X5779" s="268"/>
      <c r="AC5779" s="268"/>
      <c r="AE5779" s="268"/>
      <c r="AF5779" s="268"/>
      <c r="AG5779" s="268"/>
      <c r="AH5779" s="268"/>
      <c r="AI5779" s="268"/>
      <c r="AM5779" s="268"/>
    </row>
    <row r="5780" spans="1:39" x14ac:dyDescent="0.25">
      <c r="A5780" s="268"/>
      <c r="B5780" s="268"/>
      <c r="C5780" s="268"/>
      <c r="D5780" s="268"/>
      <c r="E5780" s="268"/>
      <c r="F5780" s="268"/>
      <c r="G5780" s="271"/>
      <c r="H5780" s="268"/>
      <c r="I5780" s="268"/>
      <c r="K5780" s="270"/>
      <c r="L5780" s="270"/>
      <c r="M5780" s="270"/>
      <c r="N5780" s="270"/>
      <c r="O5780" s="268"/>
      <c r="P5780" s="268"/>
      <c r="Q5780" s="268"/>
      <c r="R5780" s="268"/>
      <c r="S5780" s="268"/>
      <c r="T5780" s="268"/>
      <c r="U5780" s="268"/>
      <c r="V5780" s="268"/>
      <c r="W5780" s="268"/>
      <c r="X5780" s="268"/>
      <c r="AC5780" s="268"/>
      <c r="AE5780" s="268"/>
      <c r="AF5780" s="268"/>
      <c r="AG5780" s="268"/>
      <c r="AH5780" s="268"/>
      <c r="AI5780" s="268"/>
      <c r="AM5780" s="268"/>
    </row>
    <row r="5781" spans="1:39" x14ac:dyDescent="0.25">
      <c r="A5781" s="268"/>
      <c r="B5781" s="268"/>
      <c r="C5781" s="268"/>
      <c r="D5781" s="268"/>
      <c r="E5781" s="268"/>
      <c r="F5781" s="268"/>
      <c r="G5781" s="271"/>
      <c r="H5781" s="268"/>
      <c r="I5781" s="268"/>
      <c r="K5781" s="270"/>
      <c r="L5781" s="270"/>
      <c r="M5781" s="270"/>
      <c r="N5781" s="270"/>
      <c r="O5781" s="268"/>
      <c r="P5781" s="268"/>
      <c r="Q5781" s="268"/>
      <c r="R5781" s="268"/>
      <c r="S5781" s="268"/>
      <c r="T5781" s="268"/>
      <c r="U5781" s="268"/>
      <c r="V5781" s="268"/>
      <c r="W5781" s="268"/>
      <c r="X5781" s="268"/>
      <c r="AC5781" s="268"/>
      <c r="AE5781" s="268"/>
      <c r="AF5781" s="268"/>
      <c r="AG5781" s="268"/>
      <c r="AH5781" s="268"/>
      <c r="AI5781" s="268"/>
      <c r="AM5781" s="268"/>
    </row>
    <row r="5782" spans="1:39" x14ac:dyDescent="0.25">
      <c r="A5782" s="268"/>
      <c r="B5782" s="268"/>
      <c r="C5782" s="268"/>
      <c r="D5782" s="268"/>
      <c r="E5782" s="268"/>
      <c r="F5782" s="268"/>
      <c r="G5782" s="271"/>
      <c r="H5782" s="268"/>
      <c r="I5782" s="268"/>
      <c r="K5782" s="270"/>
      <c r="L5782" s="270"/>
      <c r="M5782" s="270"/>
      <c r="N5782" s="270"/>
      <c r="O5782" s="268"/>
      <c r="P5782" s="268"/>
      <c r="Q5782" s="268"/>
      <c r="R5782" s="268"/>
      <c r="S5782" s="268"/>
      <c r="T5782" s="268"/>
      <c r="U5782" s="268"/>
      <c r="V5782" s="268"/>
      <c r="W5782" s="268"/>
      <c r="X5782" s="268"/>
      <c r="AC5782" s="268"/>
      <c r="AE5782" s="268"/>
      <c r="AF5782" s="268"/>
      <c r="AG5782" s="268"/>
      <c r="AH5782" s="268"/>
      <c r="AI5782" s="268"/>
      <c r="AM5782" s="268"/>
    </row>
    <row r="5783" spans="1:39" x14ac:dyDescent="0.25">
      <c r="A5783" s="268"/>
      <c r="B5783" s="268"/>
      <c r="C5783" s="268"/>
      <c r="D5783" s="268"/>
      <c r="E5783" s="268"/>
      <c r="F5783" s="268"/>
      <c r="G5783" s="271"/>
      <c r="H5783" s="268"/>
      <c r="I5783" s="268"/>
      <c r="K5783" s="270"/>
      <c r="L5783" s="270"/>
      <c r="M5783" s="270"/>
      <c r="N5783" s="270"/>
      <c r="O5783" s="268"/>
      <c r="P5783" s="268"/>
      <c r="Q5783" s="268"/>
      <c r="R5783" s="268"/>
      <c r="S5783" s="268"/>
      <c r="T5783" s="268"/>
      <c r="U5783" s="268"/>
      <c r="V5783" s="268"/>
      <c r="W5783" s="268"/>
      <c r="X5783" s="268"/>
      <c r="AC5783" s="268"/>
      <c r="AE5783" s="268"/>
      <c r="AF5783" s="268"/>
      <c r="AG5783" s="268"/>
      <c r="AH5783" s="268"/>
      <c r="AI5783" s="268"/>
      <c r="AM5783" s="268"/>
    </row>
    <row r="5784" spans="1:39" x14ac:dyDescent="0.25">
      <c r="A5784" s="268"/>
      <c r="B5784" s="268"/>
      <c r="C5784" s="268"/>
      <c r="D5784" s="268"/>
      <c r="E5784" s="268"/>
      <c r="F5784" s="268"/>
      <c r="G5784" s="271"/>
      <c r="H5784" s="268"/>
      <c r="K5784" s="270"/>
      <c r="L5784" s="270"/>
      <c r="M5784" s="270"/>
      <c r="N5784" s="270"/>
      <c r="O5784" s="268"/>
      <c r="P5784" s="268"/>
      <c r="Q5784" s="268"/>
      <c r="R5784" s="268"/>
      <c r="S5784" s="268"/>
      <c r="T5784" s="268"/>
      <c r="U5784" s="268"/>
      <c r="V5784" s="268"/>
      <c r="W5784" s="268"/>
      <c r="X5784" s="268"/>
      <c r="AC5784" s="268"/>
      <c r="AE5784" s="268"/>
      <c r="AF5784" s="268"/>
      <c r="AG5784" s="268"/>
      <c r="AH5784" s="268"/>
      <c r="AI5784" s="268"/>
      <c r="AM5784" s="268"/>
    </row>
    <row r="5785" spans="1:39" x14ac:dyDescent="0.25">
      <c r="A5785" s="268"/>
      <c r="B5785" s="268"/>
      <c r="C5785" s="268"/>
      <c r="D5785" s="268"/>
      <c r="E5785" s="268"/>
      <c r="F5785" s="268"/>
      <c r="G5785" s="271"/>
      <c r="H5785" s="268"/>
      <c r="K5785" s="270"/>
      <c r="L5785" s="270"/>
      <c r="M5785" s="270"/>
      <c r="N5785" s="270"/>
      <c r="O5785" s="268"/>
      <c r="P5785" s="268"/>
      <c r="Q5785" s="268"/>
      <c r="R5785" s="268"/>
      <c r="S5785" s="268"/>
      <c r="T5785" s="268"/>
      <c r="U5785" s="268"/>
      <c r="V5785" s="268"/>
      <c r="W5785" s="268"/>
      <c r="X5785" s="268"/>
      <c r="AC5785" s="268"/>
      <c r="AE5785" s="268"/>
      <c r="AF5785" s="268"/>
      <c r="AG5785" s="268"/>
      <c r="AH5785" s="268"/>
      <c r="AI5785" s="268"/>
      <c r="AM5785" s="268"/>
    </row>
    <row r="5786" spans="1:39" x14ac:dyDescent="0.25">
      <c r="A5786" s="268"/>
      <c r="B5786" s="268"/>
      <c r="C5786" s="268"/>
      <c r="D5786" s="268"/>
      <c r="E5786" s="268"/>
      <c r="F5786" s="268"/>
      <c r="G5786" s="271"/>
      <c r="H5786" s="268"/>
      <c r="K5786" s="270"/>
      <c r="L5786" s="270"/>
      <c r="M5786" s="270"/>
      <c r="N5786" s="270"/>
      <c r="O5786" s="268"/>
      <c r="P5786" s="268"/>
      <c r="Q5786" s="268"/>
      <c r="R5786" s="268"/>
      <c r="S5786" s="268"/>
      <c r="T5786" s="268"/>
      <c r="U5786" s="268"/>
      <c r="V5786" s="268"/>
      <c r="W5786" s="268"/>
      <c r="X5786" s="268"/>
      <c r="AC5786" s="268"/>
      <c r="AE5786" s="268"/>
      <c r="AF5786" s="268"/>
      <c r="AG5786" s="268"/>
      <c r="AH5786" s="268"/>
      <c r="AI5786" s="268"/>
      <c r="AM5786" s="268"/>
    </row>
    <row r="5787" spans="1:39" x14ac:dyDescent="0.25">
      <c r="A5787" s="268"/>
      <c r="B5787" s="268"/>
      <c r="C5787" s="268"/>
      <c r="D5787" s="268"/>
      <c r="E5787" s="268"/>
      <c r="F5787" s="268"/>
      <c r="G5787" s="271"/>
      <c r="H5787" s="268"/>
      <c r="J5787" s="268"/>
      <c r="K5787" s="270"/>
      <c r="L5787" s="270"/>
      <c r="M5787" s="270"/>
      <c r="N5787" s="270"/>
      <c r="O5787" s="268"/>
      <c r="P5787" s="268"/>
      <c r="Q5787" s="268"/>
      <c r="R5787" s="268"/>
      <c r="S5787" s="268"/>
      <c r="T5787" s="268"/>
      <c r="U5787" s="268"/>
      <c r="V5787" s="268"/>
      <c r="W5787" s="268"/>
      <c r="X5787" s="268"/>
      <c r="AC5787" s="268"/>
      <c r="AE5787" s="268"/>
      <c r="AF5787" s="268"/>
      <c r="AG5787" s="268"/>
      <c r="AH5787" s="268"/>
      <c r="AI5787" s="268"/>
      <c r="AM5787" s="268"/>
    </row>
    <row r="5788" spans="1:39" x14ac:dyDescent="0.25">
      <c r="A5788" s="268"/>
      <c r="B5788" s="268"/>
      <c r="C5788" s="268"/>
      <c r="D5788" s="268"/>
      <c r="E5788" s="268"/>
      <c r="F5788" s="268"/>
      <c r="G5788" s="271"/>
      <c r="H5788" s="268"/>
      <c r="I5788" s="268"/>
      <c r="K5788" s="270"/>
      <c r="L5788" s="270"/>
      <c r="M5788" s="270"/>
      <c r="N5788" s="270"/>
      <c r="O5788" s="268"/>
      <c r="P5788" s="268"/>
      <c r="Q5788" s="268"/>
      <c r="R5788" s="268"/>
      <c r="S5788" s="268"/>
      <c r="T5788" s="268"/>
      <c r="U5788" s="268"/>
      <c r="V5788" s="268"/>
      <c r="W5788" s="268"/>
      <c r="X5788" s="268"/>
      <c r="AC5788" s="268"/>
      <c r="AE5788" s="268"/>
      <c r="AF5788" s="268"/>
      <c r="AG5788" s="268"/>
      <c r="AH5788" s="268"/>
      <c r="AI5788" s="268"/>
      <c r="AM5788" s="268"/>
    </row>
    <row r="5789" spans="1:39" x14ac:dyDescent="0.25">
      <c r="A5789" s="268"/>
      <c r="B5789" s="268"/>
      <c r="C5789" s="268"/>
      <c r="D5789" s="268"/>
      <c r="E5789" s="268"/>
      <c r="F5789" s="268"/>
      <c r="G5789" s="271"/>
      <c r="H5789" s="268"/>
      <c r="K5789" s="270"/>
      <c r="L5789" s="270"/>
      <c r="M5789" s="270"/>
      <c r="N5789" s="270"/>
      <c r="O5789" s="268"/>
      <c r="P5789" s="268"/>
      <c r="Q5789" s="268"/>
      <c r="R5789" s="268"/>
      <c r="S5789" s="268"/>
      <c r="T5789" s="268"/>
      <c r="U5789" s="268"/>
      <c r="V5789" s="268"/>
      <c r="W5789" s="268"/>
      <c r="X5789" s="268"/>
      <c r="AC5789" s="268"/>
      <c r="AE5789" s="268"/>
      <c r="AF5789" s="268"/>
      <c r="AG5789" s="268"/>
      <c r="AH5789" s="268"/>
      <c r="AI5789" s="268"/>
      <c r="AM5789" s="268"/>
    </row>
    <row r="5790" spans="1:39" x14ac:dyDescent="0.25">
      <c r="A5790" s="268"/>
      <c r="B5790" s="268"/>
      <c r="C5790" s="268"/>
      <c r="D5790" s="268"/>
      <c r="E5790" s="268"/>
      <c r="F5790" s="268"/>
      <c r="G5790" s="271"/>
      <c r="H5790" s="268"/>
      <c r="I5790" s="268"/>
      <c r="K5790" s="270"/>
      <c r="L5790" s="270"/>
      <c r="M5790" s="270"/>
      <c r="N5790" s="270"/>
      <c r="O5790" s="268"/>
      <c r="P5790" s="268"/>
      <c r="Q5790" s="268"/>
      <c r="R5790" s="268"/>
      <c r="S5790" s="268"/>
      <c r="T5790" s="268"/>
      <c r="U5790" s="268"/>
      <c r="V5790" s="268"/>
      <c r="W5790" s="268"/>
      <c r="X5790" s="268"/>
      <c r="AC5790" s="268"/>
      <c r="AE5790" s="268"/>
      <c r="AF5790" s="268"/>
      <c r="AG5790" s="268"/>
      <c r="AH5790" s="268"/>
      <c r="AI5790" s="268"/>
      <c r="AM5790" s="268"/>
    </row>
    <row r="5791" spans="1:39" x14ac:dyDescent="0.25">
      <c r="A5791" s="268"/>
      <c r="B5791" s="268"/>
      <c r="C5791" s="268"/>
      <c r="D5791" s="268"/>
      <c r="E5791" s="268"/>
      <c r="F5791" s="268"/>
      <c r="G5791" s="271"/>
      <c r="H5791" s="268"/>
      <c r="I5791" s="268"/>
      <c r="K5791" s="270"/>
      <c r="L5791" s="270"/>
      <c r="M5791" s="270"/>
      <c r="N5791" s="270"/>
      <c r="O5791" s="268"/>
      <c r="P5791" s="268"/>
      <c r="Q5791" s="268"/>
      <c r="R5791" s="268"/>
      <c r="S5791" s="268"/>
      <c r="T5791" s="268"/>
      <c r="U5791" s="268"/>
      <c r="V5791" s="268"/>
      <c r="W5791" s="268"/>
      <c r="X5791" s="268"/>
      <c r="AC5791" s="268"/>
      <c r="AE5791" s="268"/>
      <c r="AF5791" s="268"/>
      <c r="AG5791" s="268"/>
      <c r="AH5791" s="268"/>
      <c r="AI5791" s="268"/>
      <c r="AM5791" s="268"/>
    </row>
    <row r="5792" spans="1:39" x14ac:dyDescent="0.25">
      <c r="A5792" s="268"/>
      <c r="B5792" s="268"/>
      <c r="C5792" s="268"/>
      <c r="D5792" s="268"/>
      <c r="E5792" s="268"/>
      <c r="F5792" s="268"/>
      <c r="G5792" s="271"/>
      <c r="H5792" s="268"/>
      <c r="I5792" s="268"/>
      <c r="K5792" s="270"/>
      <c r="L5792" s="270"/>
      <c r="M5792" s="270"/>
      <c r="N5792" s="270"/>
      <c r="O5792" s="268"/>
      <c r="P5792" s="268"/>
      <c r="Q5792" s="268"/>
      <c r="R5792" s="268"/>
      <c r="S5792" s="268"/>
      <c r="T5792" s="268"/>
      <c r="U5792" s="268"/>
      <c r="V5792" s="268"/>
      <c r="W5792" s="268"/>
      <c r="X5792" s="268"/>
      <c r="AC5792" s="268"/>
      <c r="AE5792" s="268"/>
      <c r="AF5792" s="268"/>
      <c r="AG5792" s="268"/>
      <c r="AH5792" s="268"/>
      <c r="AI5792" s="268"/>
      <c r="AM5792" s="268"/>
    </row>
    <row r="5793" spans="1:39" x14ac:dyDescent="0.25">
      <c r="A5793" s="268"/>
      <c r="B5793" s="268"/>
      <c r="C5793" s="268"/>
      <c r="D5793" s="268"/>
      <c r="E5793" s="268"/>
      <c r="F5793" s="268"/>
      <c r="G5793" s="271"/>
      <c r="H5793" s="268"/>
      <c r="I5793" s="268"/>
      <c r="K5793" s="270"/>
      <c r="L5793" s="270"/>
      <c r="M5793" s="270"/>
      <c r="N5793" s="270"/>
      <c r="O5793" s="268"/>
      <c r="P5793" s="268"/>
      <c r="Q5793" s="268"/>
      <c r="R5793" s="268"/>
      <c r="S5793" s="268"/>
      <c r="T5793" s="268"/>
      <c r="U5793" s="268"/>
      <c r="V5793" s="268"/>
      <c r="W5793" s="268"/>
      <c r="X5793" s="268"/>
      <c r="AC5793" s="268"/>
      <c r="AE5793" s="268"/>
      <c r="AF5793" s="268"/>
      <c r="AG5793" s="268"/>
      <c r="AH5793" s="268"/>
      <c r="AI5793" s="268"/>
      <c r="AM5793" s="268"/>
    </row>
    <row r="5794" spans="1:39" x14ac:dyDescent="0.25">
      <c r="A5794" s="268"/>
      <c r="B5794" s="268"/>
      <c r="C5794" s="268"/>
      <c r="D5794" s="268"/>
      <c r="E5794" s="268"/>
      <c r="F5794" s="268"/>
      <c r="G5794" s="271"/>
      <c r="H5794" s="268"/>
      <c r="K5794" s="270"/>
      <c r="L5794" s="270"/>
      <c r="M5794" s="270"/>
      <c r="N5794" s="270"/>
      <c r="O5794" s="268"/>
      <c r="P5794" s="268"/>
      <c r="Q5794" s="268"/>
      <c r="R5794" s="268"/>
      <c r="S5794" s="268"/>
      <c r="T5794" s="268"/>
      <c r="U5794" s="268"/>
      <c r="V5794" s="268"/>
      <c r="W5794" s="268"/>
      <c r="X5794" s="268"/>
      <c r="AC5794" s="268"/>
      <c r="AE5794" s="268"/>
      <c r="AF5794" s="268"/>
      <c r="AG5794" s="268"/>
      <c r="AH5794" s="268"/>
      <c r="AI5794" s="268"/>
      <c r="AM5794" s="268"/>
    </row>
    <row r="5795" spans="1:39" x14ac:dyDescent="0.25">
      <c r="A5795" s="268"/>
      <c r="B5795" s="268"/>
      <c r="C5795" s="268"/>
      <c r="D5795" s="268"/>
      <c r="E5795" s="268"/>
      <c r="F5795" s="268"/>
      <c r="G5795" s="271"/>
      <c r="H5795" s="268"/>
      <c r="K5795" s="270"/>
      <c r="L5795" s="270"/>
      <c r="M5795" s="270"/>
      <c r="N5795" s="270"/>
      <c r="O5795" s="268"/>
      <c r="P5795" s="268"/>
      <c r="Q5795" s="268"/>
      <c r="R5795" s="268"/>
      <c r="S5795" s="268"/>
      <c r="T5795" s="268"/>
      <c r="U5795" s="268"/>
      <c r="V5795" s="268"/>
      <c r="W5795" s="268"/>
      <c r="X5795" s="268"/>
      <c r="AC5795" s="268"/>
      <c r="AE5795" s="268"/>
      <c r="AF5795" s="268"/>
      <c r="AG5795" s="268"/>
      <c r="AH5795" s="268"/>
      <c r="AI5795" s="268"/>
      <c r="AM5795" s="268"/>
    </row>
    <row r="5796" spans="1:39" x14ac:dyDescent="0.25">
      <c r="A5796" s="268"/>
      <c r="B5796" s="268"/>
      <c r="C5796" s="268"/>
      <c r="D5796" s="268"/>
      <c r="E5796" s="268"/>
      <c r="F5796" s="268"/>
      <c r="G5796" s="271"/>
      <c r="H5796" s="268"/>
      <c r="K5796" s="270"/>
      <c r="L5796" s="270"/>
      <c r="M5796" s="270"/>
      <c r="N5796" s="270"/>
      <c r="O5796" s="268"/>
      <c r="P5796" s="268"/>
      <c r="Q5796" s="268"/>
      <c r="R5796" s="268"/>
      <c r="S5796" s="268"/>
      <c r="T5796" s="268"/>
      <c r="U5796" s="268"/>
      <c r="V5796" s="268"/>
      <c r="W5796" s="268"/>
      <c r="X5796" s="268"/>
      <c r="AC5796" s="268"/>
      <c r="AE5796" s="268"/>
      <c r="AF5796" s="268"/>
      <c r="AG5796" s="268"/>
      <c r="AH5796" s="268"/>
      <c r="AI5796" s="268"/>
      <c r="AM5796" s="268"/>
    </row>
    <row r="5797" spans="1:39" x14ac:dyDescent="0.25">
      <c r="A5797" s="268"/>
      <c r="B5797" s="268"/>
      <c r="C5797" s="268"/>
      <c r="D5797" s="268"/>
      <c r="E5797" s="268"/>
      <c r="F5797" s="268"/>
      <c r="G5797" s="271"/>
      <c r="H5797" s="268"/>
      <c r="I5797" s="268"/>
      <c r="K5797" s="270"/>
      <c r="L5797" s="270"/>
      <c r="M5797" s="270"/>
      <c r="N5797" s="270"/>
      <c r="O5797" s="268"/>
      <c r="P5797" s="268"/>
      <c r="Q5797" s="268"/>
      <c r="R5797" s="268"/>
      <c r="S5797" s="268"/>
      <c r="T5797" s="268"/>
      <c r="U5797" s="268"/>
      <c r="V5797" s="268"/>
      <c r="W5797" s="268"/>
      <c r="X5797" s="268"/>
      <c r="AC5797" s="268"/>
      <c r="AE5797" s="268"/>
      <c r="AF5797" s="268"/>
      <c r="AG5797" s="268"/>
      <c r="AH5797" s="268"/>
      <c r="AI5797" s="268"/>
      <c r="AM5797" s="268"/>
    </row>
    <row r="5798" spans="1:39" x14ac:dyDescent="0.25">
      <c r="A5798" s="268"/>
      <c r="B5798" s="268"/>
      <c r="C5798" s="268"/>
      <c r="D5798" s="268"/>
      <c r="E5798" s="268"/>
      <c r="F5798" s="268"/>
      <c r="G5798" s="271"/>
      <c r="H5798" s="268"/>
      <c r="I5798" s="268"/>
      <c r="K5798" s="270"/>
      <c r="L5798" s="270"/>
      <c r="M5798" s="270"/>
      <c r="N5798" s="270"/>
      <c r="O5798" s="268"/>
      <c r="P5798" s="268"/>
      <c r="Q5798" s="268"/>
      <c r="R5798" s="268"/>
      <c r="S5798" s="268"/>
      <c r="T5798" s="268"/>
      <c r="U5798" s="268"/>
      <c r="V5798" s="268"/>
      <c r="W5798" s="268"/>
      <c r="X5798" s="268"/>
      <c r="AC5798" s="268"/>
      <c r="AE5798" s="268"/>
      <c r="AF5798" s="268"/>
      <c r="AG5798" s="268"/>
      <c r="AH5798" s="268"/>
      <c r="AI5798" s="268"/>
      <c r="AM5798" s="268"/>
    </row>
    <row r="5799" spans="1:39" x14ac:dyDescent="0.25">
      <c r="A5799" s="268"/>
      <c r="B5799" s="268"/>
      <c r="C5799" s="268"/>
      <c r="D5799" s="268"/>
      <c r="E5799" s="268"/>
      <c r="F5799" s="268"/>
      <c r="G5799" s="271"/>
      <c r="H5799" s="268"/>
      <c r="I5799" s="268"/>
      <c r="K5799" s="270"/>
      <c r="L5799" s="270"/>
      <c r="M5799" s="270"/>
      <c r="N5799" s="270"/>
      <c r="O5799" s="268"/>
      <c r="P5799" s="268"/>
      <c r="Q5799" s="268"/>
      <c r="R5799" s="268"/>
      <c r="S5799" s="268"/>
      <c r="T5799" s="268"/>
      <c r="U5799" s="268"/>
      <c r="V5799" s="268"/>
      <c r="W5799" s="268"/>
      <c r="X5799" s="268"/>
      <c r="AC5799" s="268"/>
      <c r="AE5799" s="268"/>
      <c r="AF5799" s="268"/>
      <c r="AG5799" s="268"/>
      <c r="AH5799" s="268"/>
      <c r="AI5799" s="268"/>
      <c r="AM5799" s="268"/>
    </row>
    <row r="5800" spans="1:39" x14ac:dyDescent="0.25">
      <c r="A5800" s="268"/>
      <c r="B5800" s="268"/>
      <c r="C5800" s="268"/>
      <c r="D5800" s="268"/>
      <c r="E5800" s="268"/>
      <c r="F5800" s="268"/>
      <c r="G5800" s="271"/>
      <c r="H5800" s="268"/>
      <c r="I5800" s="268"/>
      <c r="K5800" s="270"/>
      <c r="L5800" s="270"/>
      <c r="M5800" s="270"/>
      <c r="N5800" s="270"/>
      <c r="O5800" s="268"/>
      <c r="P5800" s="268"/>
      <c r="Q5800" s="268"/>
      <c r="R5800" s="268"/>
      <c r="S5800" s="268"/>
      <c r="T5800" s="268"/>
      <c r="U5800" s="268"/>
      <c r="V5800" s="268"/>
      <c r="W5800" s="268"/>
      <c r="X5800" s="268"/>
      <c r="AC5800" s="268"/>
      <c r="AE5800" s="268"/>
      <c r="AF5800" s="268"/>
      <c r="AG5800" s="268"/>
      <c r="AH5800" s="268"/>
      <c r="AI5800" s="268"/>
      <c r="AM5800" s="268"/>
    </row>
    <row r="5801" spans="1:39" x14ac:dyDescent="0.25">
      <c r="A5801" s="268"/>
      <c r="B5801" s="268"/>
      <c r="C5801" s="268"/>
      <c r="D5801" s="268"/>
      <c r="E5801" s="268"/>
      <c r="F5801" s="268"/>
      <c r="G5801" s="271"/>
      <c r="H5801" s="268"/>
      <c r="K5801" s="270"/>
      <c r="L5801" s="270"/>
      <c r="M5801" s="270"/>
      <c r="N5801" s="270"/>
      <c r="O5801" s="268"/>
      <c r="P5801" s="268"/>
      <c r="Q5801" s="268"/>
      <c r="R5801" s="268"/>
      <c r="S5801" s="268"/>
      <c r="T5801" s="268"/>
      <c r="U5801" s="268"/>
      <c r="V5801" s="268"/>
      <c r="W5801" s="268"/>
      <c r="X5801" s="268"/>
      <c r="AC5801" s="268"/>
      <c r="AE5801" s="268"/>
      <c r="AF5801" s="268"/>
      <c r="AG5801" s="268"/>
      <c r="AH5801" s="268"/>
      <c r="AI5801" s="268"/>
      <c r="AM5801" s="268"/>
    </row>
    <row r="5802" spans="1:39" x14ac:dyDescent="0.25">
      <c r="A5802" s="268"/>
      <c r="B5802" s="268"/>
      <c r="C5802" s="268"/>
      <c r="D5802" s="268"/>
      <c r="E5802" s="268"/>
      <c r="F5802" s="268"/>
      <c r="G5802" s="271"/>
      <c r="H5802" s="268"/>
      <c r="I5802" s="268"/>
      <c r="K5802" s="270"/>
      <c r="L5802" s="270"/>
      <c r="M5802" s="270"/>
      <c r="N5802" s="270"/>
      <c r="O5802" s="268"/>
      <c r="P5802" s="268"/>
      <c r="Q5802" s="268"/>
      <c r="R5802" s="268"/>
      <c r="S5802" s="268"/>
      <c r="T5802" s="268"/>
      <c r="U5802" s="268"/>
      <c r="V5802" s="268"/>
      <c r="W5802" s="268"/>
      <c r="X5802" s="268"/>
      <c r="AC5802" s="268"/>
      <c r="AE5802" s="268"/>
      <c r="AF5802" s="268"/>
      <c r="AG5802" s="268"/>
      <c r="AH5802" s="268"/>
      <c r="AI5802" s="268"/>
      <c r="AM5802" s="268"/>
    </row>
    <row r="5803" spans="1:39" x14ac:dyDescent="0.25">
      <c r="A5803" s="268"/>
      <c r="B5803" s="268"/>
      <c r="C5803" s="268"/>
      <c r="D5803" s="268"/>
      <c r="E5803" s="268"/>
      <c r="F5803" s="268"/>
      <c r="G5803" s="271"/>
      <c r="H5803" s="268"/>
      <c r="I5803" s="268"/>
      <c r="K5803" s="270"/>
      <c r="L5803" s="270"/>
      <c r="M5803" s="270"/>
      <c r="N5803" s="270"/>
      <c r="O5803" s="268"/>
      <c r="P5803" s="268"/>
      <c r="Q5803" s="268"/>
      <c r="R5803" s="268"/>
      <c r="S5803" s="268"/>
      <c r="T5803" s="268"/>
      <c r="U5803" s="268"/>
      <c r="V5803" s="268"/>
      <c r="W5803" s="268"/>
      <c r="X5803" s="268"/>
      <c r="AC5803" s="268"/>
      <c r="AE5803" s="268"/>
      <c r="AF5803" s="268"/>
      <c r="AG5803" s="268"/>
      <c r="AH5803" s="268"/>
      <c r="AI5803" s="268"/>
      <c r="AM5803" s="268"/>
    </row>
    <row r="5804" spans="1:39" x14ac:dyDescent="0.25">
      <c r="A5804" s="268"/>
      <c r="B5804" s="268"/>
      <c r="C5804" s="268"/>
      <c r="D5804" s="268"/>
      <c r="E5804" s="268"/>
      <c r="F5804" s="268"/>
      <c r="G5804" s="271"/>
      <c r="H5804" s="268"/>
      <c r="I5804" s="268"/>
      <c r="K5804" s="270"/>
      <c r="L5804" s="270"/>
      <c r="M5804" s="270"/>
      <c r="N5804" s="270"/>
      <c r="O5804" s="268"/>
      <c r="P5804" s="268"/>
      <c r="Q5804" s="268"/>
      <c r="R5804" s="268"/>
      <c r="S5804" s="268"/>
      <c r="T5804" s="268"/>
      <c r="U5804" s="268"/>
      <c r="V5804" s="268"/>
      <c r="W5804" s="268"/>
      <c r="X5804" s="268"/>
      <c r="AC5804" s="268"/>
      <c r="AE5804" s="268"/>
      <c r="AF5804" s="268"/>
      <c r="AG5804" s="268"/>
      <c r="AH5804" s="268"/>
      <c r="AI5804" s="268"/>
      <c r="AM5804" s="268"/>
    </row>
    <row r="5805" spans="1:39" x14ac:dyDescent="0.25">
      <c r="A5805" s="268"/>
      <c r="B5805" s="268"/>
      <c r="C5805" s="268"/>
      <c r="D5805" s="268"/>
      <c r="E5805" s="268"/>
      <c r="F5805" s="268"/>
      <c r="G5805" s="271"/>
      <c r="H5805" s="268"/>
      <c r="I5805" s="268"/>
      <c r="K5805" s="270"/>
      <c r="L5805" s="270"/>
      <c r="M5805" s="270"/>
      <c r="N5805" s="270"/>
      <c r="O5805" s="268"/>
      <c r="P5805" s="268"/>
      <c r="Q5805" s="268"/>
      <c r="R5805" s="268"/>
      <c r="S5805" s="268"/>
      <c r="T5805" s="268"/>
      <c r="U5805" s="268"/>
      <c r="V5805" s="268"/>
      <c r="W5805" s="268"/>
      <c r="X5805" s="268"/>
      <c r="AC5805" s="268"/>
      <c r="AE5805" s="268"/>
      <c r="AF5805" s="268"/>
      <c r="AG5805" s="268"/>
      <c r="AH5805" s="268"/>
      <c r="AI5805" s="268"/>
      <c r="AM5805" s="268"/>
    </row>
    <row r="5806" spans="1:39" x14ac:dyDescent="0.25">
      <c r="A5806" s="268"/>
      <c r="B5806" s="268"/>
      <c r="C5806" s="268"/>
      <c r="D5806" s="268"/>
      <c r="E5806" s="268"/>
      <c r="F5806" s="268"/>
      <c r="G5806" s="271"/>
      <c r="H5806" s="268"/>
      <c r="K5806" s="270"/>
      <c r="L5806" s="270"/>
      <c r="M5806" s="270"/>
      <c r="N5806" s="270"/>
      <c r="O5806" s="268"/>
      <c r="P5806" s="268"/>
      <c r="Q5806" s="268"/>
      <c r="R5806" s="268"/>
      <c r="S5806" s="268"/>
      <c r="T5806" s="268"/>
      <c r="U5806" s="268"/>
      <c r="V5806" s="268"/>
      <c r="W5806" s="268"/>
      <c r="X5806" s="268"/>
      <c r="AC5806" s="268"/>
      <c r="AE5806" s="268"/>
      <c r="AF5806" s="268"/>
      <c r="AG5806" s="268"/>
      <c r="AH5806" s="268"/>
      <c r="AI5806" s="268"/>
      <c r="AM5806" s="268"/>
    </row>
    <row r="5807" spans="1:39" x14ac:dyDescent="0.25">
      <c r="A5807" s="268"/>
      <c r="B5807" s="268"/>
      <c r="C5807" s="268"/>
      <c r="D5807" s="268"/>
      <c r="E5807" s="268"/>
      <c r="F5807" s="268"/>
      <c r="G5807" s="271"/>
      <c r="H5807" s="268"/>
      <c r="K5807" s="270"/>
      <c r="L5807" s="270"/>
      <c r="M5807" s="270"/>
      <c r="N5807" s="270"/>
      <c r="O5807" s="268"/>
      <c r="P5807" s="268"/>
      <c r="Q5807" s="268"/>
      <c r="R5807" s="268"/>
      <c r="S5807" s="268"/>
      <c r="T5807" s="268"/>
      <c r="U5807" s="268"/>
      <c r="V5807" s="268"/>
      <c r="W5807" s="268"/>
      <c r="X5807" s="268"/>
      <c r="AC5807" s="268"/>
      <c r="AE5807" s="268"/>
      <c r="AF5807" s="268"/>
      <c r="AG5807" s="268"/>
      <c r="AH5807" s="268"/>
      <c r="AI5807" s="268"/>
      <c r="AM5807" s="268"/>
    </row>
    <row r="5808" spans="1:39" x14ac:dyDescent="0.25">
      <c r="A5808" s="268"/>
      <c r="B5808" s="268"/>
      <c r="C5808" s="268"/>
      <c r="D5808" s="268"/>
      <c r="E5808" s="268"/>
      <c r="F5808" s="268"/>
      <c r="G5808" s="271"/>
      <c r="H5808" s="268"/>
      <c r="I5808" s="268"/>
      <c r="K5808" s="270"/>
      <c r="L5808" s="270"/>
      <c r="M5808" s="270"/>
      <c r="N5808" s="270"/>
      <c r="O5808" s="268"/>
      <c r="P5808" s="268"/>
      <c r="Q5808" s="268"/>
      <c r="R5808" s="268"/>
      <c r="S5808" s="268"/>
      <c r="T5808" s="268"/>
      <c r="U5808" s="268"/>
      <c r="V5808" s="268"/>
      <c r="W5808" s="268"/>
      <c r="X5808" s="268"/>
      <c r="AC5808" s="268"/>
      <c r="AE5808" s="268"/>
      <c r="AF5808" s="268"/>
      <c r="AG5808" s="268"/>
      <c r="AH5808" s="268"/>
      <c r="AI5808" s="268"/>
      <c r="AM5808" s="268"/>
    </row>
    <row r="5809" spans="1:39" x14ac:dyDescent="0.25">
      <c r="A5809" s="268"/>
      <c r="B5809" s="268"/>
      <c r="C5809" s="268"/>
      <c r="D5809" s="268"/>
      <c r="E5809" s="268"/>
      <c r="F5809" s="268"/>
      <c r="G5809" s="271"/>
      <c r="H5809" s="268"/>
      <c r="I5809" s="268"/>
      <c r="K5809" s="270"/>
      <c r="L5809" s="270"/>
      <c r="M5809" s="270"/>
      <c r="N5809" s="270"/>
      <c r="O5809" s="268"/>
      <c r="P5809" s="268"/>
      <c r="Q5809" s="268"/>
      <c r="R5809" s="268"/>
      <c r="S5809" s="268"/>
      <c r="T5809" s="268"/>
      <c r="U5809" s="268"/>
      <c r="V5809" s="268"/>
      <c r="W5809" s="268"/>
      <c r="X5809" s="268"/>
      <c r="AC5809" s="268"/>
      <c r="AE5809" s="268"/>
      <c r="AF5809" s="268"/>
      <c r="AG5809" s="268"/>
      <c r="AH5809" s="268"/>
      <c r="AI5809" s="268"/>
      <c r="AM5809" s="268"/>
    </row>
    <row r="5810" spans="1:39" x14ac:dyDescent="0.25">
      <c r="A5810" s="268"/>
      <c r="B5810" s="268"/>
      <c r="C5810" s="268"/>
      <c r="D5810" s="268"/>
      <c r="E5810" s="268"/>
      <c r="F5810" s="268"/>
      <c r="G5810" s="271"/>
      <c r="H5810" s="268"/>
      <c r="K5810" s="270"/>
      <c r="L5810" s="270"/>
      <c r="M5810" s="270"/>
      <c r="N5810" s="270"/>
      <c r="O5810" s="268"/>
      <c r="P5810" s="268"/>
      <c r="Q5810" s="268"/>
      <c r="R5810" s="268"/>
      <c r="S5810" s="268"/>
      <c r="T5810" s="268"/>
      <c r="U5810" s="268"/>
      <c r="V5810" s="268"/>
      <c r="W5810" s="268"/>
      <c r="X5810" s="268"/>
      <c r="AC5810" s="268"/>
      <c r="AE5810" s="268"/>
      <c r="AF5810" s="268"/>
      <c r="AG5810" s="268"/>
      <c r="AH5810" s="268"/>
      <c r="AI5810" s="268"/>
      <c r="AM5810" s="268"/>
    </row>
    <row r="5811" spans="1:39" x14ac:dyDescent="0.25">
      <c r="A5811" s="268"/>
      <c r="B5811" s="268"/>
      <c r="C5811" s="268"/>
      <c r="D5811" s="268"/>
      <c r="E5811" s="268"/>
      <c r="F5811" s="268"/>
      <c r="G5811" s="271"/>
      <c r="H5811" s="268"/>
      <c r="K5811" s="270"/>
      <c r="L5811" s="270"/>
      <c r="M5811" s="270"/>
      <c r="N5811" s="270"/>
      <c r="O5811" s="268"/>
      <c r="P5811" s="268"/>
      <c r="Q5811" s="268"/>
      <c r="R5811" s="268"/>
      <c r="S5811" s="268"/>
      <c r="T5811" s="268"/>
      <c r="U5811" s="268"/>
      <c r="V5811" s="268"/>
      <c r="W5811" s="268"/>
      <c r="X5811" s="268"/>
      <c r="AC5811" s="268"/>
      <c r="AE5811" s="268"/>
      <c r="AF5811" s="268"/>
      <c r="AG5811" s="268"/>
      <c r="AH5811" s="268"/>
      <c r="AI5811" s="268"/>
      <c r="AM5811" s="268"/>
    </row>
    <row r="5812" spans="1:39" x14ac:dyDescent="0.25">
      <c r="A5812" s="268"/>
      <c r="B5812" s="268"/>
      <c r="C5812" s="268"/>
      <c r="D5812" s="268"/>
      <c r="E5812" s="268"/>
      <c r="F5812" s="268"/>
      <c r="G5812" s="271"/>
      <c r="H5812" s="268"/>
      <c r="K5812" s="270"/>
      <c r="L5812" s="270"/>
      <c r="M5812" s="270"/>
      <c r="N5812" s="270"/>
      <c r="O5812" s="268"/>
      <c r="P5812" s="268"/>
      <c r="Q5812" s="268"/>
      <c r="R5812" s="268"/>
      <c r="S5812" s="268"/>
      <c r="T5812" s="268"/>
      <c r="U5812" s="268"/>
      <c r="V5812" s="268"/>
      <c r="W5812" s="268"/>
      <c r="X5812" s="268"/>
      <c r="AC5812" s="268"/>
      <c r="AE5812" s="268"/>
      <c r="AF5812" s="268"/>
      <c r="AG5812" s="268"/>
      <c r="AH5812" s="268"/>
      <c r="AI5812" s="268"/>
      <c r="AM5812" s="268"/>
    </row>
    <row r="5813" spans="1:39" x14ac:dyDescent="0.25">
      <c r="A5813" s="268"/>
      <c r="B5813" s="268"/>
      <c r="C5813" s="268"/>
      <c r="D5813" s="268"/>
      <c r="E5813" s="268"/>
      <c r="F5813" s="268"/>
      <c r="G5813" s="271"/>
      <c r="H5813" s="268"/>
      <c r="K5813" s="270"/>
      <c r="L5813" s="270"/>
      <c r="M5813" s="270"/>
      <c r="N5813" s="270"/>
      <c r="O5813" s="268"/>
      <c r="P5813" s="268"/>
      <c r="Q5813" s="268"/>
      <c r="R5813" s="268"/>
      <c r="S5813" s="268"/>
      <c r="T5813" s="268"/>
      <c r="U5813" s="268"/>
      <c r="V5813" s="268"/>
      <c r="W5813" s="268"/>
      <c r="X5813" s="268"/>
      <c r="AC5813" s="268"/>
      <c r="AE5813" s="268"/>
      <c r="AF5813" s="268"/>
      <c r="AG5813" s="268"/>
      <c r="AH5813" s="268"/>
      <c r="AI5813" s="268"/>
      <c r="AM5813" s="268"/>
    </row>
    <row r="5814" spans="1:39" x14ac:dyDescent="0.25">
      <c r="A5814" s="268"/>
      <c r="B5814" s="268"/>
      <c r="C5814" s="268"/>
      <c r="D5814" s="268"/>
      <c r="E5814" s="268"/>
      <c r="F5814" s="268"/>
      <c r="G5814" s="271"/>
      <c r="H5814" s="268"/>
      <c r="K5814" s="270"/>
      <c r="L5814" s="270"/>
      <c r="M5814" s="270"/>
      <c r="N5814" s="270"/>
      <c r="O5814" s="268"/>
      <c r="P5814" s="268"/>
      <c r="Q5814" s="268"/>
      <c r="R5814" s="268"/>
      <c r="S5814" s="268"/>
      <c r="T5814" s="268"/>
      <c r="U5814" s="268"/>
      <c r="V5814" s="268"/>
      <c r="W5814" s="268"/>
      <c r="X5814" s="268"/>
      <c r="AC5814" s="268"/>
      <c r="AE5814" s="268"/>
      <c r="AF5814" s="268"/>
      <c r="AG5814" s="268"/>
      <c r="AH5814" s="268"/>
      <c r="AI5814" s="268"/>
      <c r="AM5814" s="268"/>
    </row>
    <row r="5815" spans="1:39" x14ac:dyDescent="0.25">
      <c r="A5815" s="268"/>
      <c r="B5815" s="268"/>
      <c r="C5815" s="268"/>
      <c r="D5815" s="268"/>
      <c r="E5815" s="268"/>
      <c r="F5815" s="268"/>
      <c r="G5815" s="271"/>
      <c r="H5815" s="268"/>
      <c r="K5815" s="270"/>
      <c r="L5815" s="270"/>
      <c r="M5815" s="270"/>
      <c r="N5815" s="270"/>
      <c r="O5815" s="268"/>
      <c r="P5815" s="268"/>
      <c r="Q5815" s="268"/>
      <c r="R5815" s="268"/>
      <c r="S5815" s="268"/>
      <c r="T5815" s="268"/>
      <c r="U5815" s="268"/>
      <c r="V5815" s="268"/>
      <c r="W5815" s="268"/>
      <c r="X5815" s="268"/>
      <c r="AC5815" s="268"/>
      <c r="AE5815" s="268"/>
      <c r="AF5815" s="268"/>
      <c r="AG5815" s="268"/>
      <c r="AH5815" s="268"/>
      <c r="AI5815" s="268"/>
      <c r="AM5815" s="268"/>
    </row>
    <row r="5816" spans="1:39" x14ac:dyDescent="0.25">
      <c r="A5816" s="268"/>
      <c r="B5816" s="268"/>
      <c r="C5816" s="268"/>
      <c r="D5816" s="268"/>
      <c r="E5816" s="268"/>
      <c r="F5816" s="268"/>
      <c r="G5816" s="271"/>
      <c r="H5816" s="268"/>
      <c r="K5816" s="270"/>
      <c r="L5816" s="270"/>
      <c r="M5816" s="270"/>
      <c r="N5816" s="270"/>
      <c r="O5816" s="268"/>
      <c r="P5816" s="268"/>
      <c r="Q5816" s="268"/>
      <c r="R5816" s="268"/>
      <c r="S5816" s="268"/>
      <c r="T5816" s="268"/>
      <c r="U5816" s="268"/>
      <c r="V5816" s="268"/>
      <c r="W5816" s="268"/>
      <c r="X5816" s="268"/>
      <c r="AC5816" s="268"/>
      <c r="AE5816" s="268"/>
      <c r="AF5816" s="268"/>
      <c r="AG5816" s="268"/>
      <c r="AH5816" s="268"/>
      <c r="AI5816" s="268"/>
      <c r="AM5816" s="268"/>
    </row>
    <row r="5817" spans="1:39" x14ac:dyDescent="0.25">
      <c r="A5817" s="268"/>
      <c r="B5817" s="268"/>
      <c r="C5817" s="268"/>
      <c r="D5817" s="268"/>
      <c r="E5817" s="268"/>
      <c r="F5817" s="268"/>
      <c r="G5817" s="271"/>
      <c r="H5817" s="268"/>
      <c r="K5817" s="270"/>
      <c r="L5817" s="270"/>
      <c r="M5817" s="270"/>
      <c r="N5817" s="270"/>
      <c r="O5817" s="268"/>
      <c r="P5817" s="268"/>
      <c r="Q5817" s="268"/>
      <c r="R5817" s="268"/>
      <c r="S5817" s="268"/>
      <c r="T5817" s="268"/>
      <c r="U5817" s="268"/>
      <c r="V5817" s="268"/>
      <c r="W5817" s="268"/>
      <c r="X5817" s="268"/>
      <c r="AC5817" s="268"/>
      <c r="AE5817" s="268"/>
      <c r="AF5817" s="268"/>
      <c r="AG5817" s="268"/>
      <c r="AH5817" s="268"/>
      <c r="AI5817" s="268"/>
      <c r="AM5817" s="268"/>
    </row>
    <row r="5818" spans="1:39" x14ac:dyDescent="0.25">
      <c r="A5818" s="268"/>
      <c r="B5818" s="268"/>
      <c r="C5818" s="268"/>
      <c r="D5818" s="268"/>
      <c r="E5818" s="268"/>
      <c r="F5818" s="268"/>
      <c r="G5818" s="271"/>
      <c r="H5818" s="268"/>
      <c r="K5818" s="270"/>
      <c r="L5818" s="270"/>
      <c r="M5818" s="270"/>
      <c r="N5818" s="270"/>
      <c r="O5818" s="268"/>
      <c r="P5818" s="268"/>
      <c r="Q5818" s="268"/>
      <c r="R5818" s="268"/>
      <c r="S5818" s="268"/>
      <c r="T5818" s="268"/>
      <c r="U5818" s="268"/>
      <c r="V5818" s="268"/>
      <c r="W5818" s="268"/>
      <c r="X5818" s="268"/>
      <c r="AC5818" s="268"/>
      <c r="AE5818" s="268"/>
      <c r="AF5818" s="268"/>
      <c r="AG5818" s="268"/>
      <c r="AH5818" s="268"/>
      <c r="AI5818" s="268"/>
      <c r="AM5818" s="268"/>
    </row>
    <row r="5819" spans="1:39" x14ac:dyDescent="0.25">
      <c r="A5819" s="268"/>
      <c r="B5819" s="268"/>
      <c r="C5819" s="268"/>
      <c r="D5819" s="268"/>
      <c r="E5819" s="268"/>
      <c r="F5819" s="268"/>
      <c r="G5819" s="271"/>
      <c r="H5819" s="268"/>
      <c r="K5819" s="270"/>
      <c r="L5819" s="270"/>
      <c r="M5819" s="270"/>
      <c r="N5819" s="270"/>
      <c r="O5819" s="268"/>
      <c r="P5819" s="268"/>
      <c r="Q5819" s="268"/>
      <c r="R5819" s="268"/>
      <c r="S5819" s="268"/>
      <c r="T5819" s="268"/>
      <c r="U5819" s="268"/>
      <c r="V5819" s="268"/>
      <c r="W5819" s="268"/>
      <c r="X5819" s="268"/>
      <c r="AC5819" s="268"/>
      <c r="AE5819" s="268"/>
      <c r="AF5819" s="268"/>
      <c r="AG5819" s="268"/>
      <c r="AH5819" s="268"/>
      <c r="AI5819" s="268"/>
      <c r="AM5819" s="268"/>
    </row>
    <row r="5820" spans="1:39" x14ac:dyDescent="0.25">
      <c r="A5820" s="268"/>
      <c r="B5820" s="268"/>
      <c r="C5820" s="268"/>
      <c r="D5820" s="268"/>
      <c r="E5820" s="268"/>
      <c r="F5820" s="268"/>
      <c r="G5820" s="271"/>
      <c r="H5820" s="268"/>
      <c r="K5820" s="270"/>
      <c r="L5820" s="270"/>
      <c r="M5820" s="270"/>
      <c r="N5820" s="270"/>
      <c r="O5820" s="268"/>
      <c r="P5820" s="268"/>
      <c r="Q5820" s="268"/>
      <c r="R5820" s="268"/>
      <c r="S5820" s="268"/>
      <c r="T5820" s="268"/>
      <c r="U5820" s="268"/>
      <c r="V5820" s="268"/>
      <c r="W5820" s="268"/>
      <c r="X5820" s="268"/>
      <c r="AC5820" s="268"/>
      <c r="AE5820" s="268"/>
      <c r="AF5820" s="268"/>
      <c r="AG5820" s="268"/>
      <c r="AH5820" s="268"/>
      <c r="AI5820" s="268"/>
      <c r="AM5820" s="268"/>
    </row>
    <row r="5821" spans="1:39" x14ac:dyDescent="0.25">
      <c r="A5821" s="268"/>
      <c r="B5821" s="268"/>
      <c r="C5821" s="268"/>
      <c r="D5821" s="268"/>
      <c r="E5821" s="268"/>
      <c r="F5821" s="268"/>
      <c r="G5821" s="271"/>
      <c r="H5821" s="268"/>
      <c r="I5821" s="268"/>
      <c r="K5821" s="270"/>
      <c r="L5821" s="270"/>
      <c r="M5821" s="270"/>
      <c r="N5821" s="270"/>
      <c r="O5821" s="268"/>
      <c r="P5821" s="268"/>
      <c r="Q5821" s="268"/>
      <c r="R5821" s="268"/>
      <c r="S5821" s="268"/>
      <c r="T5821" s="268"/>
      <c r="U5821" s="268"/>
      <c r="V5821" s="268"/>
      <c r="W5821" s="268"/>
      <c r="X5821" s="268"/>
      <c r="AC5821" s="268"/>
      <c r="AE5821" s="268"/>
      <c r="AF5821" s="268"/>
      <c r="AG5821" s="268"/>
      <c r="AH5821" s="268"/>
      <c r="AI5821" s="268"/>
      <c r="AM5821" s="268"/>
    </row>
    <row r="5822" spans="1:39" x14ac:dyDescent="0.25">
      <c r="A5822" s="268"/>
      <c r="B5822" s="268"/>
      <c r="C5822" s="268"/>
      <c r="D5822" s="268"/>
      <c r="E5822" s="268"/>
      <c r="F5822" s="268"/>
      <c r="G5822" s="271"/>
      <c r="H5822" s="268"/>
      <c r="K5822" s="270"/>
      <c r="L5822" s="270"/>
      <c r="M5822" s="270"/>
      <c r="N5822" s="270"/>
      <c r="O5822" s="268"/>
      <c r="P5822" s="268"/>
      <c r="Q5822" s="268"/>
      <c r="R5822" s="268"/>
      <c r="S5822" s="268"/>
      <c r="T5822" s="268"/>
      <c r="U5822" s="268"/>
      <c r="V5822" s="268"/>
      <c r="W5822" s="268"/>
      <c r="X5822" s="268"/>
      <c r="AC5822" s="268"/>
      <c r="AE5822" s="268"/>
      <c r="AF5822" s="268"/>
      <c r="AG5822" s="268"/>
      <c r="AH5822" s="268"/>
      <c r="AI5822" s="268"/>
      <c r="AM5822" s="268"/>
    </row>
    <row r="5823" spans="1:39" x14ac:dyDescent="0.25">
      <c r="A5823" s="268"/>
      <c r="B5823" s="268"/>
      <c r="C5823" s="268"/>
      <c r="D5823" s="268"/>
      <c r="E5823" s="268"/>
      <c r="F5823" s="268"/>
      <c r="G5823" s="271"/>
      <c r="H5823" s="268"/>
      <c r="K5823" s="270"/>
      <c r="L5823" s="270"/>
      <c r="M5823" s="270"/>
      <c r="N5823" s="270"/>
      <c r="O5823" s="268"/>
      <c r="P5823" s="268"/>
      <c r="Q5823" s="268"/>
      <c r="R5823" s="268"/>
      <c r="S5823" s="268"/>
      <c r="T5823" s="268"/>
      <c r="U5823" s="268"/>
      <c r="V5823" s="268"/>
      <c r="W5823" s="268"/>
      <c r="X5823" s="268"/>
      <c r="AC5823" s="268"/>
      <c r="AE5823" s="268"/>
      <c r="AF5823" s="268"/>
      <c r="AG5823" s="268"/>
      <c r="AH5823" s="268"/>
      <c r="AI5823" s="268"/>
      <c r="AM5823" s="268"/>
    </row>
    <row r="5824" spans="1:39" x14ac:dyDescent="0.25">
      <c r="A5824" s="268"/>
      <c r="B5824" s="268"/>
      <c r="C5824" s="268"/>
      <c r="D5824" s="268"/>
      <c r="E5824" s="268"/>
      <c r="F5824" s="268"/>
      <c r="G5824" s="271"/>
      <c r="H5824" s="268"/>
      <c r="K5824" s="270"/>
      <c r="L5824" s="270"/>
      <c r="M5824" s="270"/>
      <c r="N5824" s="270"/>
      <c r="O5824" s="268"/>
      <c r="P5824" s="268"/>
      <c r="Q5824" s="268"/>
      <c r="R5824" s="268"/>
      <c r="S5824" s="268"/>
      <c r="T5824" s="268"/>
      <c r="U5824" s="268"/>
      <c r="V5824" s="268"/>
      <c r="W5824" s="268"/>
      <c r="X5824" s="268"/>
      <c r="AC5824" s="268"/>
      <c r="AE5824" s="268"/>
      <c r="AF5824" s="268"/>
      <c r="AG5824" s="268"/>
      <c r="AH5824" s="268"/>
      <c r="AI5824" s="268"/>
      <c r="AM5824" s="268"/>
    </row>
    <row r="5825" spans="1:39" x14ac:dyDescent="0.25">
      <c r="A5825" s="268"/>
      <c r="B5825" s="268"/>
      <c r="C5825" s="268"/>
      <c r="D5825" s="268"/>
      <c r="E5825" s="268"/>
      <c r="F5825" s="268"/>
      <c r="G5825" s="271"/>
      <c r="H5825" s="268"/>
      <c r="K5825" s="270"/>
      <c r="L5825" s="270"/>
      <c r="M5825" s="270"/>
      <c r="N5825" s="270"/>
      <c r="O5825" s="268"/>
      <c r="P5825" s="268"/>
      <c r="Q5825" s="268"/>
      <c r="R5825" s="268"/>
      <c r="S5825" s="268"/>
      <c r="T5825" s="268"/>
      <c r="U5825" s="268"/>
      <c r="V5825" s="268"/>
      <c r="W5825" s="268"/>
      <c r="X5825" s="268"/>
      <c r="AC5825" s="268"/>
      <c r="AE5825" s="268"/>
      <c r="AF5825" s="268"/>
      <c r="AG5825" s="268"/>
      <c r="AH5825" s="268"/>
      <c r="AI5825" s="268"/>
      <c r="AM5825" s="268"/>
    </row>
    <row r="5826" spans="1:39" x14ac:dyDescent="0.25">
      <c r="A5826" s="268"/>
      <c r="B5826" s="268"/>
      <c r="C5826" s="268"/>
      <c r="D5826" s="268"/>
      <c r="E5826" s="268"/>
      <c r="F5826" s="268"/>
      <c r="G5826" s="271"/>
      <c r="H5826" s="268"/>
      <c r="K5826" s="270"/>
      <c r="L5826" s="270"/>
      <c r="M5826" s="270"/>
      <c r="N5826" s="270"/>
      <c r="O5826" s="268"/>
      <c r="P5826" s="268"/>
      <c r="Q5826" s="268"/>
      <c r="R5826" s="268"/>
      <c r="S5826" s="268"/>
      <c r="T5826" s="268"/>
      <c r="U5826" s="268"/>
      <c r="V5826" s="268"/>
      <c r="W5826" s="268"/>
      <c r="X5826" s="268"/>
      <c r="AC5826" s="268"/>
      <c r="AE5826" s="268"/>
      <c r="AF5826" s="268"/>
      <c r="AG5826" s="268"/>
      <c r="AH5826" s="268"/>
      <c r="AI5826" s="268"/>
      <c r="AM5826" s="268"/>
    </row>
    <row r="5827" spans="1:39" x14ac:dyDescent="0.25">
      <c r="A5827" s="268"/>
      <c r="B5827" s="268"/>
      <c r="C5827" s="268"/>
      <c r="D5827" s="268"/>
      <c r="E5827" s="268"/>
      <c r="F5827" s="268"/>
      <c r="G5827" s="271"/>
      <c r="H5827" s="268"/>
      <c r="I5827" s="268"/>
      <c r="K5827" s="270"/>
      <c r="L5827" s="270"/>
      <c r="M5827" s="270"/>
      <c r="N5827" s="270"/>
      <c r="O5827" s="268"/>
      <c r="P5827" s="268"/>
      <c r="Q5827" s="268"/>
      <c r="R5827" s="268"/>
      <c r="S5827" s="268"/>
      <c r="T5827" s="268"/>
      <c r="U5827" s="268"/>
      <c r="V5827" s="268"/>
      <c r="W5827" s="268"/>
      <c r="X5827" s="268"/>
      <c r="AC5827" s="268"/>
      <c r="AE5827" s="268"/>
      <c r="AF5827" s="268"/>
      <c r="AG5827" s="268"/>
      <c r="AH5827" s="268"/>
      <c r="AI5827" s="268"/>
      <c r="AM5827" s="268"/>
    </row>
    <row r="5828" spans="1:39" x14ac:dyDescent="0.25">
      <c r="A5828" s="268"/>
      <c r="B5828" s="268"/>
      <c r="C5828" s="268"/>
      <c r="D5828" s="268"/>
      <c r="E5828" s="268"/>
      <c r="F5828" s="268"/>
      <c r="G5828" s="271"/>
      <c r="H5828" s="268"/>
      <c r="I5828" s="268"/>
      <c r="K5828" s="270"/>
      <c r="L5828" s="270"/>
      <c r="M5828" s="270"/>
      <c r="N5828" s="270"/>
      <c r="O5828" s="268"/>
      <c r="P5828" s="268"/>
      <c r="Q5828" s="268"/>
      <c r="R5828" s="268"/>
      <c r="S5828" s="268"/>
      <c r="T5828" s="268"/>
      <c r="U5828" s="268"/>
      <c r="V5828" s="268"/>
      <c r="W5828" s="268"/>
      <c r="X5828" s="268"/>
      <c r="AC5828" s="268"/>
      <c r="AE5828" s="268"/>
      <c r="AF5828" s="268"/>
      <c r="AG5828" s="268"/>
      <c r="AH5828" s="268"/>
      <c r="AI5828" s="268"/>
      <c r="AM5828" s="268"/>
    </row>
    <row r="5829" spans="1:39" x14ac:dyDescent="0.25">
      <c r="A5829" s="268"/>
      <c r="B5829" s="268"/>
      <c r="C5829" s="268"/>
      <c r="D5829" s="268"/>
      <c r="E5829" s="268"/>
      <c r="F5829" s="268"/>
      <c r="G5829" s="271"/>
      <c r="H5829" s="268"/>
      <c r="K5829" s="270"/>
      <c r="L5829" s="270"/>
      <c r="M5829" s="270"/>
      <c r="N5829" s="270"/>
      <c r="O5829" s="268"/>
      <c r="P5829" s="268"/>
      <c r="Q5829" s="268"/>
      <c r="R5829" s="268"/>
      <c r="S5829" s="268"/>
      <c r="T5829" s="268"/>
      <c r="U5829" s="268"/>
      <c r="V5829" s="268"/>
      <c r="W5829" s="268"/>
      <c r="X5829" s="268"/>
      <c r="AC5829" s="268"/>
      <c r="AE5829" s="268"/>
      <c r="AF5829" s="268"/>
      <c r="AG5829" s="268"/>
      <c r="AH5829" s="268"/>
      <c r="AI5829" s="268"/>
      <c r="AM5829" s="268"/>
    </row>
    <row r="5830" spans="1:39" x14ac:dyDescent="0.25">
      <c r="A5830" s="268"/>
      <c r="B5830" s="268"/>
      <c r="C5830" s="268"/>
      <c r="D5830" s="268"/>
      <c r="E5830" s="268"/>
      <c r="F5830" s="268"/>
      <c r="G5830" s="271"/>
      <c r="H5830" s="268"/>
      <c r="I5830" s="268"/>
      <c r="K5830" s="270"/>
      <c r="L5830" s="270"/>
      <c r="M5830" s="270"/>
      <c r="N5830" s="270"/>
      <c r="O5830" s="268"/>
      <c r="P5830" s="268"/>
      <c r="Q5830" s="268"/>
      <c r="R5830" s="268"/>
      <c r="S5830" s="268"/>
      <c r="T5830" s="268"/>
      <c r="U5830" s="268"/>
      <c r="V5830" s="268"/>
      <c r="W5830" s="268"/>
      <c r="X5830" s="268"/>
      <c r="AC5830" s="268"/>
      <c r="AE5830" s="268"/>
      <c r="AF5830" s="268"/>
      <c r="AG5830" s="268"/>
      <c r="AH5830" s="268"/>
      <c r="AI5830" s="268"/>
      <c r="AM5830" s="268"/>
    </row>
    <row r="5831" spans="1:39" x14ac:dyDescent="0.25">
      <c r="A5831" s="268"/>
      <c r="B5831" s="268"/>
      <c r="C5831" s="268"/>
      <c r="D5831" s="268"/>
      <c r="E5831" s="268"/>
      <c r="F5831" s="268"/>
      <c r="G5831" s="271"/>
      <c r="H5831" s="268"/>
      <c r="I5831" s="268"/>
      <c r="K5831" s="270"/>
      <c r="L5831" s="270"/>
      <c r="M5831" s="270"/>
      <c r="N5831" s="270"/>
      <c r="O5831" s="268"/>
      <c r="P5831" s="268"/>
      <c r="Q5831" s="268"/>
      <c r="R5831" s="268"/>
      <c r="S5831" s="268"/>
      <c r="T5831" s="268"/>
      <c r="U5831" s="268"/>
      <c r="V5831" s="268"/>
      <c r="W5831" s="268"/>
      <c r="X5831" s="268"/>
      <c r="AC5831" s="268"/>
      <c r="AE5831" s="268"/>
      <c r="AF5831" s="268"/>
      <c r="AG5831" s="268"/>
      <c r="AH5831" s="268"/>
      <c r="AI5831" s="268"/>
      <c r="AM5831" s="268"/>
    </row>
    <row r="5832" spans="1:39" x14ac:dyDescent="0.25">
      <c r="A5832" s="268"/>
      <c r="B5832" s="268"/>
      <c r="C5832" s="268"/>
      <c r="D5832" s="268"/>
      <c r="E5832" s="268"/>
      <c r="F5832" s="268"/>
      <c r="G5832" s="271"/>
      <c r="H5832" s="268"/>
      <c r="I5832" s="268"/>
      <c r="K5832" s="270"/>
      <c r="L5832" s="270"/>
      <c r="M5832" s="270"/>
      <c r="N5832" s="270"/>
      <c r="O5832" s="268"/>
      <c r="P5832" s="268"/>
      <c r="Q5832" s="268"/>
      <c r="R5832" s="268"/>
      <c r="S5832" s="268"/>
      <c r="T5832" s="268"/>
      <c r="U5832" s="268"/>
      <c r="V5832" s="268"/>
      <c r="W5832" s="268"/>
      <c r="X5832" s="268"/>
      <c r="AC5832" s="268"/>
      <c r="AE5832" s="268"/>
      <c r="AF5832" s="268"/>
      <c r="AG5832" s="268"/>
      <c r="AH5832" s="268"/>
      <c r="AI5832" s="268"/>
      <c r="AM5832" s="268"/>
    </row>
    <row r="5833" spans="1:39" x14ac:dyDescent="0.25">
      <c r="A5833" s="268"/>
      <c r="B5833" s="268"/>
      <c r="C5833" s="268"/>
      <c r="D5833" s="268"/>
      <c r="E5833" s="268"/>
      <c r="F5833" s="268"/>
      <c r="G5833" s="271"/>
      <c r="H5833" s="268"/>
      <c r="K5833" s="270"/>
      <c r="L5833" s="270"/>
      <c r="M5833" s="270"/>
      <c r="N5833" s="270"/>
      <c r="O5833" s="268"/>
      <c r="P5833" s="268"/>
      <c r="Q5833" s="268"/>
      <c r="R5833" s="268"/>
      <c r="S5833" s="268"/>
      <c r="T5833" s="268"/>
      <c r="U5833" s="268"/>
      <c r="V5833" s="268"/>
      <c r="W5833" s="268"/>
      <c r="X5833" s="268"/>
      <c r="AC5833" s="268"/>
      <c r="AE5833" s="268"/>
      <c r="AF5833" s="268"/>
      <c r="AG5833" s="268"/>
      <c r="AH5833" s="268"/>
      <c r="AI5833" s="268"/>
      <c r="AM5833" s="268"/>
    </row>
    <row r="5834" spans="1:39" x14ac:dyDescent="0.25">
      <c r="A5834" s="268"/>
      <c r="B5834" s="268"/>
      <c r="C5834" s="268"/>
      <c r="D5834" s="268"/>
      <c r="E5834" s="268"/>
      <c r="F5834" s="268"/>
      <c r="G5834" s="271"/>
      <c r="H5834" s="268"/>
      <c r="I5834" s="268"/>
      <c r="K5834" s="270"/>
      <c r="L5834" s="270"/>
      <c r="M5834" s="270"/>
      <c r="N5834" s="270"/>
      <c r="O5834" s="268"/>
      <c r="P5834" s="268"/>
      <c r="Q5834" s="268"/>
      <c r="R5834" s="268"/>
      <c r="S5834" s="268"/>
      <c r="T5834" s="268"/>
      <c r="U5834" s="268"/>
      <c r="V5834" s="268"/>
      <c r="W5834" s="268"/>
      <c r="X5834" s="268"/>
      <c r="AC5834" s="268"/>
      <c r="AE5834" s="268"/>
      <c r="AF5834" s="268"/>
      <c r="AG5834" s="268"/>
      <c r="AH5834" s="268"/>
      <c r="AI5834" s="268"/>
      <c r="AM5834" s="268"/>
    </row>
    <row r="5835" spans="1:39" x14ac:dyDescent="0.25">
      <c r="A5835" s="268"/>
      <c r="B5835" s="268"/>
      <c r="C5835" s="268"/>
      <c r="D5835" s="268"/>
      <c r="E5835" s="268"/>
      <c r="F5835" s="268"/>
      <c r="G5835" s="271"/>
      <c r="H5835" s="268"/>
      <c r="J5835" s="268"/>
      <c r="K5835" s="270"/>
      <c r="L5835" s="270"/>
      <c r="M5835" s="270"/>
      <c r="N5835" s="270"/>
      <c r="O5835" s="268"/>
      <c r="P5835" s="268"/>
      <c r="Q5835" s="268"/>
      <c r="R5835" s="268"/>
      <c r="S5835" s="268"/>
      <c r="T5835" s="268"/>
      <c r="U5835" s="268"/>
      <c r="V5835" s="268"/>
      <c r="W5835" s="268"/>
      <c r="X5835" s="268"/>
      <c r="AC5835" s="268"/>
      <c r="AE5835" s="268"/>
      <c r="AF5835" s="268"/>
      <c r="AG5835" s="268"/>
      <c r="AH5835" s="268"/>
      <c r="AI5835" s="268"/>
      <c r="AM5835" s="268"/>
    </row>
    <row r="5836" spans="1:39" x14ac:dyDescent="0.25">
      <c r="A5836" s="268"/>
      <c r="B5836" s="268"/>
      <c r="C5836" s="268"/>
      <c r="D5836" s="268"/>
      <c r="E5836" s="268"/>
      <c r="F5836" s="268"/>
      <c r="G5836" s="271"/>
      <c r="H5836" s="268"/>
      <c r="I5836" s="268"/>
      <c r="K5836" s="270"/>
      <c r="L5836" s="270"/>
      <c r="M5836" s="270"/>
      <c r="N5836" s="270"/>
      <c r="O5836" s="268"/>
      <c r="P5836" s="268"/>
      <c r="Q5836" s="268"/>
      <c r="R5836" s="268"/>
      <c r="S5836" s="268"/>
      <c r="T5836" s="268"/>
      <c r="U5836" s="268"/>
      <c r="V5836" s="268"/>
      <c r="W5836" s="268"/>
      <c r="X5836" s="268"/>
      <c r="AC5836" s="268"/>
      <c r="AE5836" s="268"/>
      <c r="AF5836" s="268"/>
      <c r="AG5836" s="268"/>
      <c r="AH5836" s="268"/>
      <c r="AI5836" s="268"/>
      <c r="AM5836" s="268"/>
    </row>
    <row r="5837" spans="1:39" x14ac:dyDescent="0.25">
      <c r="A5837" s="268"/>
      <c r="B5837" s="268"/>
      <c r="C5837" s="268"/>
      <c r="D5837" s="268"/>
      <c r="E5837" s="268"/>
      <c r="F5837" s="268"/>
      <c r="G5837" s="271"/>
      <c r="H5837" s="268"/>
      <c r="K5837" s="270"/>
      <c r="L5837" s="270"/>
      <c r="M5837" s="270"/>
      <c r="N5837" s="270"/>
      <c r="O5837" s="268"/>
      <c r="P5837" s="268"/>
      <c r="Q5837" s="268"/>
      <c r="R5837" s="268"/>
      <c r="S5837" s="268"/>
      <c r="T5837" s="268"/>
      <c r="U5837" s="268"/>
      <c r="V5837" s="268"/>
      <c r="W5837" s="268"/>
      <c r="X5837" s="268"/>
      <c r="AC5837" s="268"/>
      <c r="AE5837" s="268"/>
      <c r="AF5837" s="268"/>
      <c r="AG5837" s="268"/>
      <c r="AH5837" s="268"/>
      <c r="AI5837" s="268"/>
      <c r="AM5837" s="268"/>
    </row>
    <row r="5838" spans="1:39" x14ac:dyDescent="0.25">
      <c r="A5838" s="268"/>
      <c r="B5838" s="268"/>
      <c r="C5838" s="268"/>
      <c r="D5838" s="268"/>
      <c r="E5838" s="268"/>
      <c r="F5838" s="268"/>
      <c r="G5838" s="271"/>
      <c r="H5838" s="268"/>
      <c r="K5838" s="270"/>
      <c r="L5838" s="270"/>
      <c r="M5838" s="270"/>
      <c r="N5838" s="270"/>
      <c r="O5838" s="268"/>
      <c r="P5838" s="268"/>
      <c r="Q5838" s="268"/>
      <c r="R5838" s="268"/>
      <c r="S5838" s="268"/>
      <c r="T5838" s="268"/>
      <c r="U5838" s="268"/>
      <c r="V5838" s="268"/>
      <c r="W5838" s="268"/>
      <c r="X5838" s="268"/>
      <c r="AC5838" s="268"/>
      <c r="AE5838" s="268"/>
      <c r="AF5838" s="268"/>
      <c r="AG5838" s="268"/>
      <c r="AH5838" s="268"/>
      <c r="AI5838" s="268"/>
      <c r="AM5838" s="268"/>
    </row>
    <row r="5839" spans="1:39" x14ac:dyDescent="0.25">
      <c r="A5839" s="268"/>
      <c r="B5839" s="268"/>
      <c r="C5839" s="268"/>
      <c r="D5839" s="268"/>
      <c r="E5839" s="268"/>
      <c r="F5839" s="268"/>
      <c r="G5839" s="271"/>
      <c r="H5839" s="268"/>
      <c r="K5839" s="270"/>
      <c r="L5839" s="270"/>
      <c r="M5839" s="270"/>
      <c r="N5839" s="270"/>
      <c r="O5839" s="268"/>
      <c r="P5839" s="268"/>
      <c r="Q5839" s="268"/>
      <c r="R5839" s="268"/>
      <c r="S5839" s="268"/>
      <c r="T5839" s="268"/>
      <c r="U5839" s="268"/>
      <c r="V5839" s="268"/>
      <c r="W5839" s="268"/>
      <c r="X5839" s="268"/>
      <c r="AC5839" s="268"/>
      <c r="AE5839" s="268"/>
      <c r="AF5839" s="268"/>
      <c r="AG5839" s="268"/>
      <c r="AH5839" s="268"/>
      <c r="AI5839" s="268"/>
      <c r="AM5839" s="268"/>
    </row>
    <row r="5840" spans="1:39" x14ac:dyDescent="0.25">
      <c r="A5840" s="268"/>
      <c r="B5840" s="268"/>
      <c r="C5840" s="268"/>
      <c r="D5840" s="268"/>
      <c r="E5840" s="268"/>
      <c r="F5840" s="268"/>
      <c r="G5840" s="271"/>
      <c r="H5840" s="268"/>
      <c r="K5840" s="270"/>
      <c r="L5840" s="270"/>
      <c r="M5840" s="270"/>
      <c r="N5840" s="270"/>
      <c r="O5840" s="268"/>
      <c r="P5840" s="268"/>
      <c r="Q5840" s="268"/>
      <c r="R5840" s="268"/>
      <c r="S5840" s="268"/>
      <c r="T5840" s="268"/>
      <c r="U5840" s="268"/>
      <c r="V5840" s="268"/>
      <c r="W5840" s="268"/>
      <c r="X5840" s="268"/>
      <c r="AC5840" s="268"/>
      <c r="AE5840" s="268"/>
      <c r="AF5840" s="268"/>
      <c r="AG5840" s="268"/>
      <c r="AH5840" s="268"/>
      <c r="AI5840" s="268"/>
      <c r="AM5840" s="268"/>
    </row>
    <row r="5841" spans="1:39" x14ac:dyDescent="0.25">
      <c r="A5841" s="268"/>
      <c r="B5841" s="268"/>
      <c r="C5841" s="268"/>
      <c r="D5841" s="268"/>
      <c r="E5841" s="268"/>
      <c r="F5841" s="268"/>
      <c r="G5841" s="271"/>
      <c r="H5841" s="268"/>
      <c r="K5841" s="270"/>
      <c r="L5841" s="270"/>
      <c r="M5841" s="270"/>
      <c r="N5841" s="270"/>
      <c r="O5841" s="268"/>
      <c r="P5841" s="268"/>
      <c r="Q5841" s="268"/>
      <c r="R5841" s="268"/>
      <c r="S5841" s="268"/>
      <c r="T5841" s="268"/>
      <c r="U5841" s="268"/>
      <c r="V5841" s="268"/>
      <c r="W5841" s="268"/>
      <c r="X5841" s="268"/>
      <c r="AC5841" s="268"/>
      <c r="AE5841" s="268"/>
      <c r="AF5841" s="268"/>
      <c r="AG5841" s="268"/>
      <c r="AH5841" s="268"/>
      <c r="AI5841" s="268"/>
      <c r="AM5841" s="268"/>
    </row>
    <row r="5842" spans="1:39" x14ac:dyDescent="0.25">
      <c r="A5842" s="268"/>
      <c r="B5842" s="268"/>
      <c r="C5842" s="268"/>
      <c r="D5842" s="268"/>
      <c r="E5842" s="268"/>
      <c r="F5842" s="268"/>
      <c r="G5842" s="271"/>
      <c r="H5842" s="268"/>
      <c r="K5842" s="270"/>
      <c r="L5842" s="270"/>
      <c r="M5842" s="270"/>
      <c r="N5842" s="270"/>
      <c r="O5842" s="268"/>
      <c r="P5842" s="268"/>
      <c r="Q5842" s="268"/>
      <c r="R5842" s="268"/>
      <c r="S5842" s="268"/>
      <c r="T5842" s="268"/>
      <c r="U5842" s="268"/>
      <c r="V5842" s="268"/>
      <c r="W5842" s="268"/>
      <c r="X5842" s="268"/>
      <c r="AC5842" s="268"/>
      <c r="AE5842" s="268"/>
      <c r="AF5842" s="268"/>
      <c r="AG5842" s="268"/>
      <c r="AH5842" s="268"/>
      <c r="AI5842" s="268"/>
      <c r="AM5842" s="268"/>
    </row>
    <row r="5843" spans="1:39" x14ac:dyDescent="0.25">
      <c r="A5843" s="268"/>
      <c r="B5843" s="268"/>
      <c r="C5843" s="268"/>
      <c r="D5843" s="268"/>
      <c r="E5843" s="268"/>
      <c r="F5843" s="268"/>
      <c r="G5843" s="271"/>
      <c r="H5843" s="268"/>
      <c r="K5843" s="270"/>
      <c r="L5843" s="270"/>
      <c r="M5843" s="270"/>
      <c r="N5843" s="270"/>
      <c r="O5843" s="268"/>
      <c r="P5843" s="268"/>
      <c r="Q5843" s="268"/>
      <c r="R5843" s="268"/>
      <c r="S5843" s="268"/>
      <c r="T5843" s="268"/>
      <c r="U5843" s="268"/>
      <c r="V5843" s="268"/>
      <c r="W5843" s="268"/>
      <c r="X5843" s="268"/>
      <c r="AC5843" s="268"/>
      <c r="AE5843" s="268"/>
      <c r="AF5843" s="268"/>
      <c r="AG5843" s="268"/>
      <c r="AH5843" s="268"/>
      <c r="AI5843" s="268"/>
      <c r="AM5843" s="268"/>
    </row>
    <row r="5844" spans="1:39" x14ac:dyDescent="0.25">
      <c r="A5844" s="268"/>
      <c r="B5844" s="268"/>
      <c r="C5844" s="268"/>
      <c r="D5844" s="268"/>
      <c r="E5844" s="268"/>
      <c r="F5844" s="268"/>
      <c r="G5844" s="271"/>
      <c r="H5844" s="268"/>
      <c r="K5844" s="270"/>
      <c r="L5844" s="270"/>
      <c r="M5844" s="270"/>
      <c r="N5844" s="270"/>
      <c r="O5844" s="268"/>
      <c r="P5844" s="268"/>
      <c r="Q5844" s="268"/>
      <c r="R5844" s="268"/>
      <c r="S5844" s="268"/>
      <c r="T5844" s="268"/>
      <c r="U5844" s="268"/>
      <c r="V5844" s="268"/>
      <c r="W5844" s="268"/>
      <c r="X5844" s="268"/>
      <c r="AC5844" s="268"/>
      <c r="AE5844" s="268"/>
      <c r="AF5844" s="268"/>
      <c r="AG5844" s="268"/>
      <c r="AH5844" s="268"/>
      <c r="AI5844" s="268"/>
      <c r="AM5844" s="268"/>
    </row>
    <row r="5845" spans="1:39" x14ac:dyDescent="0.25">
      <c r="A5845" s="268"/>
      <c r="B5845" s="268"/>
      <c r="C5845" s="268"/>
      <c r="D5845" s="268"/>
      <c r="E5845" s="268"/>
      <c r="F5845" s="268"/>
      <c r="G5845" s="271"/>
      <c r="H5845" s="268"/>
      <c r="K5845" s="270"/>
      <c r="L5845" s="270"/>
      <c r="M5845" s="270"/>
      <c r="N5845" s="270"/>
      <c r="O5845" s="268"/>
      <c r="P5845" s="268"/>
      <c r="Q5845" s="268"/>
      <c r="R5845" s="268"/>
      <c r="S5845" s="268"/>
      <c r="T5845" s="268"/>
      <c r="U5845" s="268"/>
      <c r="V5845" s="268"/>
      <c r="W5845" s="268"/>
      <c r="X5845" s="268"/>
      <c r="AC5845" s="268"/>
      <c r="AE5845" s="268"/>
      <c r="AF5845" s="268"/>
      <c r="AG5845" s="268"/>
      <c r="AH5845" s="268"/>
      <c r="AI5845" s="268"/>
      <c r="AM5845" s="268"/>
    </row>
    <row r="5846" spans="1:39" x14ac:dyDescent="0.25">
      <c r="A5846" s="268"/>
      <c r="B5846" s="268"/>
      <c r="C5846" s="268"/>
      <c r="D5846" s="268"/>
      <c r="E5846" s="268"/>
      <c r="F5846" s="268"/>
      <c r="G5846" s="271"/>
      <c r="H5846" s="268"/>
      <c r="K5846" s="270"/>
      <c r="L5846" s="270"/>
      <c r="M5846" s="270"/>
      <c r="N5846" s="270"/>
      <c r="O5846" s="268"/>
      <c r="P5846" s="268"/>
      <c r="Q5846" s="268"/>
      <c r="R5846" s="268"/>
      <c r="S5846" s="268"/>
      <c r="T5846" s="268"/>
      <c r="U5846" s="268"/>
      <c r="V5846" s="268"/>
      <c r="W5846" s="268"/>
      <c r="X5846" s="268"/>
      <c r="AC5846" s="268"/>
      <c r="AE5846" s="268"/>
      <c r="AF5846" s="268"/>
      <c r="AG5846" s="268"/>
      <c r="AH5846" s="268"/>
      <c r="AI5846" s="268"/>
      <c r="AM5846" s="268"/>
    </row>
    <row r="5847" spans="1:39" x14ac:dyDescent="0.25">
      <c r="A5847" s="268"/>
      <c r="B5847" s="268"/>
      <c r="C5847" s="268"/>
      <c r="D5847" s="268"/>
      <c r="E5847" s="268"/>
      <c r="F5847" s="268"/>
      <c r="G5847" s="271"/>
      <c r="H5847" s="268"/>
      <c r="K5847" s="270"/>
      <c r="L5847" s="270"/>
      <c r="M5847" s="270"/>
      <c r="N5847" s="270"/>
      <c r="O5847" s="268"/>
      <c r="P5847" s="268"/>
      <c r="Q5847" s="268"/>
      <c r="R5847" s="268"/>
      <c r="S5847" s="268"/>
      <c r="T5847" s="268"/>
      <c r="U5847" s="268"/>
      <c r="V5847" s="268"/>
      <c r="W5847" s="268"/>
      <c r="X5847" s="268"/>
      <c r="AC5847" s="268"/>
      <c r="AE5847" s="268"/>
      <c r="AF5847" s="268"/>
      <c r="AG5847" s="268"/>
      <c r="AH5847" s="268"/>
      <c r="AI5847" s="268"/>
      <c r="AM5847" s="268"/>
    </row>
    <row r="5848" spans="1:39" x14ac:dyDescent="0.25">
      <c r="A5848" s="268"/>
      <c r="B5848" s="268"/>
      <c r="C5848" s="268"/>
      <c r="D5848" s="268"/>
      <c r="E5848" s="268"/>
      <c r="F5848" s="268"/>
      <c r="G5848" s="271"/>
      <c r="H5848" s="268"/>
      <c r="K5848" s="270"/>
      <c r="L5848" s="270"/>
      <c r="M5848" s="270"/>
      <c r="N5848" s="270"/>
      <c r="O5848" s="268"/>
      <c r="P5848" s="268"/>
      <c r="Q5848" s="268"/>
      <c r="R5848" s="268"/>
      <c r="S5848" s="268"/>
      <c r="T5848" s="268"/>
      <c r="U5848" s="268"/>
      <c r="V5848" s="268"/>
      <c r="W5848" s="268"/>
      <c r="X5848" s="268"/>
      <c r="AC5848" s="268"/>
      <c r="AE5848" s="268"/>
      <c r="AF5848" s="268"/>
      <c r="AG5848" s="268"/>
      <c r="AH5848" s="268"/>
      <c r="AI5848" s="268"/>
      <c r="AM5848" s="268"/>
    </row>
    <row r="5849" spans="1:39" x14ac:dyDescent="0.25">
      <c r="A5849" s="268"/>
      <c r="B5849" s="268"/>
      <c r="C5849" s="268"/>
      <c r="D5849" s="268"/>
      <c r="E5849" s="268"/>
      <c r="F5849" s="268"/>
      <c r="G5849" s="271"/>
      <c r="H5849" s="268"/>
      <c r="K5849" s="270"/>
      <c r="L5849" s="270"/>
      <c r="M5849" s="270"/>
      <c r="N5849" s="270"/>
      <c r="O5849" s="268"/>
      <c r="P5849" s="268"/>
      <c r="Q5849" s="268"/>
      <c r="R5849" s="268"/>
      <c r="S5849" s="268"/>
      <c r="T5849" s="268"/>
      <c r="U5849" s="268"/>
      <c r="V5849" s="268"/>
      <c r="W5849" s="268"/>
      <c r="X5849" s="268"/>
      <c r="AC5849" s="268"/>
      <c r="AE5849" s="268"/>
      <c r="AF5849" s="268"/>
      <c r="AG5849" s="268"/>
      <c r="AH5849" s="268"/>
      <c r="AI5849" s="268"/>
      <c r="AM5849" s="268"/>
    </row>
    <row r="5850" spans="1:39" x14ac:dyDescent="0.25">
      <c r="A5850" s="268"/>
      <c r="B5850" s="268"/>
      <c r="C5850" s="268"/>
      <c r="D5850" s="268"/>
      <c r="E5850" s="268"/>
      <c r="F5850" s="268"/>
      <c r="G5850" s="271"/>
      <c r="H5850" s="268"/>
      <c r="K5850" s="270"/>
      <c r="L5850" s="270"/>
      <c r="M5850" s="270"/>
      <c r="N5850" s="270"/>
      <c r="O5850" s="268"/>
      <c r="P5850" s="268"/>
      <c r="Q5850" s="268"/>
      <c r="R5850" s="268"/>
      <c r="S5850" s="268"/>
      <c r="T5850" s="268"/>
      <c r="U5850" s="268"/>
      <c r="V5850" s="268"/>
      <c r="W5850" s="268"/>
      <c r="X5850" s="268"/>
      <c r="AC5850" s="268"/>
      <c r="AE5850" s="268"/>
      <c r="AF5850" s="268"/>
      <c r="AG5850" s="268"/>
      <c r="AH5850" s="268"/>
      <c r="AI5850" s="268"/>
      <c r="AM5850" s="268"/>
    </row>
    <row r="5851" spans="1:39" x14ac:dyDescent="0.25">
      <c r="A5851" s="268"/>
      <c r="B5851" s="268"/>
      <c r="C5851" s="268"/>
      <c r="D5851" s="268"/>
      <c r="E5851" s="268"/>
      <c r="F5851" s="268"/>
      <c r="G5851" s="271"/>
      <c r="H5851" s="268"/>
      <c r="K5851" s="270"/>
      <c r="L5851" s="270"/>
      <c r="M5851" s="270"/>
      <c r="N5851" s="270"/>
      <c r="O5851" s="268"/>
      <c r="P5851" s="268"/>
      <c r="Q5851" s="268"/>
      <c r="R5851" s="268"/>
      <c r="S5851" s="268"/>
      <c r="T5851" s="268"/>
      <c r="U5851" s="268"/>
      <c r="V5851" s="268"/>
      <c r="W5851" s="268"/>
      <c r="X5851" s="268"/>
      <c r="AC5851" s="268"/>
      <c r="AE5851" s="268"/>
      <c r="AF5851" s="268"/>
      <c r="AG5851" s="268"/>
      <c r="AH5851" s="268"/>
      <c r="AI5851" s="268"/>
      <c r="AM5851" s="268"/>
    </row>
    <row r="5852" spans="1:39" x14ac:dyDescent="0.25">
      <c r="A5852" s="268"/>
      <c r="B5852" s="268"/>
      <c r="C5852" s="268"/>
      <c r="D5852" s="268"/>
      <c r="E5852" s="268"/>
      <c r="F5852" s="268"/>
      <c r="G5852" s="271"/>
      <c r="H5852" s="268"/>
      <c r="K5852" s="270"/>
      <c r="L5852" s="270"/>
      <c r="M5852" s="270"/>
      <c r="N5852" s="270"/>
      <c r="O5852" s="268"/>
      <c r="P5852" s="268"/>
      <c r="Q5852" s="268"/>
      <c r="R5852" s="268"/>
      <c r="S5852" s="268"/>
      <c r="T5852" s="268"/>
      <c r="U5852" s="268"/>
      <c r="V5852" s="268"/>
      <c r="W5852" s="268"/>
      <c r="X5852" s="268"/>
      <c r="AC5852" s="268"/>
      <c r="AE5852" s="268"/>
      <c r="AF5852" s="268"/>
      <c r="AG5852" s="268"/>
      <c r="AH5852" s="268"/>
      <c r="AI5852" s="268"/>
      <c r="AM5852" s="268"/>
    </row>
    <row r="5853" spans="1:39" x14ac:dyDescent="0.25">
      <c r="A5853" s="268"/>
      <c r="B5853" s="268"/>
      <c r="C5853" s="268"/>
      <c r="D5853" s="268"/>
      <c r="E5853" s="268"/>
      <c r="F5853" s="268"/>
      <c r="G5853" s="271"/>
      <c r="H5853" s="268"/>
      <c r="I5853" s="268"/>
      <c r="K5853" s="270"/>
      <c r="L5853" s="270"/>
      <c r="M5853" s="270"/>
      <c r="N5853" s="270"/>
      <c r="O5853" s="268"/>
      <c r="P5853" s="268"/>
      <c r="Q5853" s="268"/>
      <c r="R5853" s="268"/>
      <c r="S5853" s="268"/>
      <c r="T5853" s="268"/>
      <c r="U5853" s="268"/>
      <c r="V5853" s="268"/>
      <c r="W5853" s="268"/>
      <c r="X5853" s="268"/>
      <c r="AC5853" s="268"/>
      <c r="AE5853" s="268"/>
      <c r="AF5853" s="268"/>
      <c r="AG5853" s="268"/>
      <c r="AH5853" s="268"/>
      <c r="AI5853" s="268"/>
      <c r="AM5853" s="268"/>
    </row>
    <row r="5854" spans="1:39" x14ac:dyDescent="0.25">
      <c r="A5854" s="268"/>
      <c r="B5854" s="268"/>
      <c r="C5854" s="268"/>
      <c r="D5854" s="268"/>
      <c r="E5854" s="268"/>
      <c r="F5854" s="268"/>
      <c r="G5854" s="271"/>
      <c r="H5854" s="268"/>
      <c r="I5854" s="268"/>
      <c r="K5854" s="270"/>
      <c r="L5854" s="270"/>
      <c r="M5854" s="270"/>
      <c r="N5854" s="270"/>
      <c r="O5854" s="268"/>
      <c r="P5854" s="268"/>
      <c r="Q5854" s="268"/>
      <c r="R5854" s="268"/>
      <c r="S5854" s="268"/>
      <c r="T5854" s="268"/>
      <c r="U5854" s="268"/>
      <c r="V5854" s="268"/>
      <c r="W5854" s="268"/>
      <c r="X5854" s="268"/>
      <c r="AC5854" s="268"/>
      <c r="AE5854" s="268"/>
      <c r="AF5854" s="268"/>
      <c r="AG5854" s="268"/>
      <c r="AH5854" s="268"/>
      <c r="AI5854" s="268"/>
      <c r="AM5854" s="268"/>
    </row>
    <row r="5855" spans="1:39" x14ac:dyDescent="0.25">
      <c r="A5855" s="268"/>
      <c r="B5855" s="268"/>
      <c r="C5855" s="268"/>
      <c r="D5855" s="268"/>
      <c r="E5855" s="268"/>
      <c r="F5855" s="268"/>
      <c r="G5855" s="271"/>
      <c r="H5855" s="268"/>
      <c r="I5855" s="268"/>
      <c r="K5855" s="270"/>
      <c r="L5855" s="270"/>
      <c r="M5855" s="270"/>
      <c r="N5855" s="270"/>
      <c r="O5855" s="268"/>
      <c r="P5855" s="268"/>
      <c r="Q5855" s="268"/>
      <c r="R5855" s="268"/>
      <c r="S5855" s="268"/>
      <c r="T5855" s="268"/>
      <c r="U5855" s="268"/>
      <c r="V5855" s="268"/>
      <c r="W5855" s="268"/>
      <c r="X5855" s="268"/>
      <c r="AC5855" s="268"/>
      <c r="AE5855" s="268"/>
      <c r="AF5855" s="268"/>
      <c r="AG5855" s="268"/>
      <c r="AH5855" s="268"/>
      <c r="AI5855" s="268"/>
      <c r="AM5855" s="268"/>
    </row>
    <row r="5856" spans="1:39" x14ac:dyDescent="0.25">
      <c r="A5856" s="268"/>
      <c r="B5856" s="268"/>
      <c r="C5856" s="268"/>
      <c r="D5856" s="268"/>
      <c r="E5856" s="268"/>
      <c r="F5856" s="268"/>
      <c r="G5856" s="271"/>
      <c r="H5856" s="268"/>
      <c r="I5856" s="268"/>
      <c r="K5856" s="270"/>
      <c r="L5856" s="270"/>
      <c r="M5856" s="270"/>
      <c r="N5856" s="270"/>
      <c r="O5856" s="268"/>
      <c r="P5856" s="268"/>
      <c r="Q5856" s="268"/>
      <c r="R5856" s="268"/>
      <c r="S5856" s="268"/>
      <c r="T5856" s="268"/>
      <c r="U5856" s="268"/>
      <c r="V5856" s="268"/>
      <c r="W5856" s="268"/>
      <c r="X5856" s="268"/>
      <c r="AC5856" s="268"/>
      <c r="AE5856" s="268"/>
      <c r="AF5856" s="268"/>
      <c r="AG5856" s="268"/>
      <c r="AH5856" s="268"/>
      <c r="AI5856" s="268"/>
      <c r="AM5856" s="268"/>
    </row>
    <row r="5857" spans="1:39" x14ac:dyDescent="0.25">
      <c r="A5857" s="268"/>
      <c r="B5857" s="268"/>
      <c r="C5857" s="268"/>
      <c r="D5857" s="268"/>
      <c r="E5857" s="268"/>
      <c r="F5857" s="268"/>
      <c r="G5857" s="271"/>
      <c r="H5857" s="268"/>
      <c r="I5857" s="268"/>
      <c r="K5857" s="270"/>
      <c r="L5857" s="270"/>
      <c r="M5857" s="270"/>
      <c r="N5857" s="270"/>
      <c r="O5857" s="268"/>
      <c r="P5857" s="268"/>
      <c r="Q5857" s="268"/>
      <c r="R5857" s="268"/>
      <c r="S5857" s="268"/>
      <c r="T5857" s="268"/>
      <c r="U5857" s="268"/>
      <c r="V5857" s="268"/>
      <c r="W5857" s="268"/>
      <c r="X5857" s="268"/>
      <c r="AC5857" s="268"/>
      <c r="AE5857" s="268"/>
      <c r="AF5857" s="268"/>
      <c r="AG5857" s="268"/>
      <c r="AH5857" s="268"/>
      <c r="AI5857" s="268"/>
      <c r="AM5857" s="268"/>
    </row>
    <row r="5858" spans="1:39" x14ac:dyDescent="0.25">
      <c r="A5858" s="268"/>
      <c r="B5858" s="268"/>
      <c r="C5858" s="268"/>
      <c r="D5858" s="268"/>
      <c r="E5858" s="268"/>
      <c r="F5858" s="268"/>
      <c r="G5858" s="271"/>
      <c r="H5858" s="268"/>
      <c r="I5858" s="268"/>
      <c r="K5858" s="270"/>
      <c r="L5858" s="270"/>
      <c r="M5858" s="270"/>
      <c r="N5858" s="270"/>
      <c r="O5858" s="268"/>
      <c r="P5858" s="268"/>
      <c r="Q5858" s="268"/>
      <c r="R5858" s="268"/>
      <c r="S5858" s="268"/>
      <c r="T5858" s="268"/>
      <c r="U5858" s="268"/>
      <c r="V5858" s="268"/>
      <c r="W5858" s="268"/>
      <c r="X5858" s="268"/>
      <c r="AC5858" s="268"/>
      <c r="AE5858" s="268"/>
      <c r="AF5858" s="268"/>
      <c r="AG5858" s="268"/>
      <c r="AH5858" s="268"/>
      <c r="AI5858" s="268"/>
      <c r="AM5858" s="268"/>
    </row>
    <row r="5859" spans="1:39" x14ac:dyDescent="0.25">
      <c r="A5859" s="268"/>
      <c r="B5859" s="268"/>
      <c r="C5859" s="268"/>
      <c r="D5859" s="268"/>
      <c r="E5859" s="268"/>
      <c r="F5859" s="268"/>
      <c r="G5859" s="271"/>
      <c r="H5859" s="268"/>
      <c r="I5859" s="268"/>
      <c r="K5859" s="270"/>
      <c r="L5859" s="270"/>
      <c r="M5859" s="270"/>
      <c r="N5859" s="270"/>
      <c r="O5859" s="268"/>
      <c r="P5859" s="268"/>
      <c r="Q5859" s="268"/>
      <c r="R5859" s="268"/>
      <c r="S5859" s="268"/>
      <c r="T5859" s="268"/>
      <c r="U5859" s="268"/>
      <c r="V5859" s="268"/>
      <c r="W5859" s="268"/>
      <c r="X5859" s="268"/>
      <c r="AC5859" s="268"/>
      <c r="AE5859" s="268"/>
      <c r="AF5859" s="268"/>
      <c r="AG5859" s="268"/>
      <c r="AH5859" s="268"/>
      <c r="AI5859" s="268"/>
      <c r="AM5859" s="268"/>
    </row>
    <row r="5860" spans="1:39" x14ac:dyDescent="0.25">
      <c r="A5860" s="268"/>
      <c r="B5860" s="268"/>
      <c r="C5860" s="268"/>
      <c r="D5860" s="268"/>
      <c r="E5860" s="268"/>
      <c r="F5860" s="268"/>
      <c r="G5860" s="271"/>
      <c r="H5860" s="268"/>
      <c r="I5860" s="268"/>
      <c r="K5860" s="270"/>
      <c r="L5860" s="270"/>
      <c r="M5860" s="270"/>
      <c r="N5860" s="270"/>
      <c r="O5860" s="268"/>
      <c r="P5860" s="268"/>
      <c r="Q5860" s="268"/>
      <c r="R5860" s="268"/>
      <c r="S5860" s="268"/>
      <c r="T5860" s="268"/>
      <c r="U5860" s="268"/>
      <c r="V5860" s="268"/>
      <c r="W5860" s="268"/>
      <c r="X5860" s="268"/>
      <c r="AC5860" s="268"/>
      <c r="AE5860" s="268"/>
      <c r="AF5860" s="268"/>
      <c r="AG5860" s="268"/>
      <c r="AH5860" s="268"/>
      <c r="AI5860" s="268"/>
      <c r="AM5860" s="268"/>
    </row>
    <row r="5861" spans="1:39" x14ac:dyDescent="0.25">
      <c r="A5861" s="268"/>
      <c r="B5861" s="268"/>
      <c r="C5861" s="268"/>
      <c r="D5861" s="268"/>
      <c r="E5861" s="268"/>
      <c r="F5861" s="268"/>
      <c r="G5861" s="271"/>
      <c r="H5861" s="268"/>
      <c r="K5861" s="270"/>
      <c r="L5861" s="270"/>
      <c r="M5861" s="270"/>
      <c r="N5861" s="270"/>
      <c r="O5861" s="268"/>
      <c r="P5861" s="268"/>
      <c r="Q5861" s="268"/>
      <c r="R5861" s="268"/>
      <c r="S5861" s="268"/>
      <c r="T5861" s="268"/>
      <c r="U5861" s="268"/>
      <c r="V5861" s="268"/>
      <c r="W5861" s="268"/>
      <c r="X5861" s="268"/>
      <c r="AC5861" s="268"/>
      <c r="AE5861" s="268"/>
      <c r="AF5861" s="268"/>
      <c r="AG5861" s="268"/>
      <c r="AH5861" s="268"/>
      <c r="AI5861" s="268"/>
      <c r="AM5861" s="268"/>
    </row>
    <row r="5862" spans="1:39" x14ac:dyDescent="0.25">
      <c r="A5862" s="268"/>
      <c r="B5862" s="268"/>
      <c r="C5862" s="268"/>
      <c r="D5862" s="268"/>
      <c r="E5862" s="268"/>
      <c r="F5862" s="268"/>
      <c r="G5862" s="271"/>
      <c r="H5862" s="268"/>
      <c r="K5862" s="270"/>
      <c r="L5862" s="270"/>
      <c r="M5862" s="270"/>
      <c r="N5862" s="270"/>
      <c r="O5862" s="268"/>
      <c r="P5862" s="268"/>
      <c r="Q5862" s="268"/>
      <c r="R5862" s="268"/>
      <c r="S5862" s="268"/>
      <c r="T5862" s="268"/>
      <c r="U5862" s="268"/>
      <c r="V5862" s="268"/>
      <c r="W5862" s="268"/>
      <c r="X5862" s="268"/>
      <c r="AC5862" s="268"/>
      <c r="AE5862" s="268"/>
      <c r="AF5862" s="268"/>
      <c r="AG5862" s="268"/>
      <c r="AH5862" s="268"/>
      <c r="AI5862" s="268"/>
      <c r="AM5862" s="268"/>
    </row>
    <row r="5863" spans="1:39" x14ac:dyDescent="0.25">
      <c r="A5863" s="268"/>
      <c r="B5863" s="268"/>
      <c r="C5863" s="268"/>
      <c r="D5863" s="268"/>
      <c r="E5863" s="268"/>
      <c r="F5863" s="268"/>
      <c r="G5863" s="271"/>
      <c r="H5863" s="268"/>
      <c r="K5863" s="270"/>
      <c r="L5863" s="270"/>
      <c r="M5863" s="270"/>
      <c r="N5863" s="270"/>
      <c r="O5863" s="268"/>
      <c r="P5863" s="268"/>
      <c r="Q5863" s="268"/>
      <c r="R5863" s="268"/>
      <c r="S5863" s="268"/>
      <c r="T5863" s="268"/>
      <c r="U5863" s="268"/>
      <c r="V5863" s="268"/>
      <c r="W5863" s="268"/>
      <c r="X5863" s="268"/>
      <c r="AC5863" s="268"/>
      <c r="AE5863" s="268"/>
      <c r="AF5863" s="268"/>
      <c r="AG5863" s="268"/>
      <c r="AH5863" s="268"/>
      <c r="AI5863" s="268"/>
      <c r="AM5863" s="268"/>
    </row>
    <row r="5864" spans="1:39" x14ac:dyDescent="0.25">
      <c r="A5864" s="268"/>
      <c r="B5864" s="268"/>
      <c r="C5864" s="268"/>
      <c r="D5864" s="268"/>
      <c r="E5864" s="268"/>
      <c r="F5864" s="268"/>
      <c r="G5864" s="271"/>
      <c r="H5864" s="268"/>
      <c r="K5864" s="270"/>
      <c r="L5864" s="270"/>
      <c r="M5864" s="270"/>
      <c r="N5864" s="270"/>
      <c r="O5864" s="268"/>
      <c r="P5864" s="268"/>
      <c r="Q5864" s="268"/>
      <c r="R5864" s="268"/>
      <c r="S5864" s="268"/>
      <c r="T5864" s="268"/>
      <c r="U5864" s="268"/>
      <c r="V5864" s="268"/>
      <c r="W5864" s="268"/>
      <c r="X5864" s="268"/>
      <c r="AC5864" s="268"/>
      <c r="AE5864" s="268"/>
      <c r="AF5864" s="268"/>
      <c r="AG5864" s="268"/>
      <c r="AH5864" s="268"/>
      <c r="AI5864" s="268"/>
      <c r="AM5864" s="268"/>
    </row>
    <row r="5865" spans="1:39" x14ac:dyDescent="0.25">
      <c r="A5865" s="268"/>
      <c r="B5865" s="268"/>
      <c r="C5865" s="268"/>
      <c r="D5865" s="268"/>
      <c r="E5865" s="268"/>
      <c r="F5865" s="268"/>
      <c r="G5865" s="271"/>
      <c r="H5865" s="268"/>
      <c r="K5865" s="270"/>
      <c r="L5865" s="270"/>
      <c r="M5865" s="270"/>
      <c r="N5865" s="270"/>
      <c r="O5865" s="268"/>
      <c r="P5865" s="268"/>
      <c r="Q5865" s="268"/>
      <c r="R5865" s="268"/>
      <c r="S5865" s="268"/>
      <c r="T5865" s="268"/>
      <c r="U5865" s="268"/>
      <c r="V5865" s="268"/>
      <c r="W5865" s="268"/>
      <c r="X5865" s="268"/>
      <c r="AC5865" s="268"/>
      <c r="AE5865" s="268"/>
      <c r="AF5865" s="268"/>
      <c r="AG5865" s="268"/>
      <c r="AH5865" s="268"/>
      <c r="AI5865" s="268"/>
      <c r="AM5865" s="268"/>
    </row>
    <row r="5866" spans="1:39" x14ac:dyDescent="0.25">
      <c r="A5866" s="268"/>
      <c r="B5866" s="268"/>
      <c r="C5866" s="268"/>
      <c r="D5866" s="268"/>
      <c r="E5866" s="268"/>
      <c r="F5866" s="268"/>
      <c r="G5866" s="271"/>
      <c r="H5866" s="268"/>
      <c r="K5866" s="270"/>
      <c r="L5866" s="270"/>
      <c r="M5866" s="270"/>
      <c r="N5866" s="270"/>
      <c r="O5866" s="268"/>
      <c r="P5866" s="268"/>
      <c r="Q5866" s="268"/>
      <c r="R5866" s="268"/>
      <c r="S5866" s="268"/>
      <c r="T5866" s="268"/>
      <c r="U5866" s="268"/>
      <c r="V5866" s="268"/>
      <c r="W5866" s="268"/>
      <c r="X5866" s="268"/>
      <c r="AC5866" s="268"/>
      <c r="AE5866" s="268"/>
      <c r="AF5866" s="268"/>
      <c r="AG5866" s="268"/>
      <c r="AH5866" s="268"/>
      <c r="AI5866" s="268"/>
      <c r="AM5866" s="268"/>
    </row>
    <row r="5867" spans="1:39" x14ac:dyDescent="0.25">
      <c r="A5867" s="268"/>
      <c r="B5867" s="268"/>
      <c r="C5867" s="268"/>
      <c r="D5867" s="268"/>
      <c r="E5867" s="268"/>
      <c r="F5867" s="268"/>
      <c r="G5867" s="271"/>
      <c r="H5867" s="268"/>
      <c r="K5867" s="270"/>
      <c r="L5867" s="270"/>
      <c r="M5867" s="270"/>
      <c r="N5867" s="270"/>
      <c r="O5867" s="268"/>
      <c r="P5867" s="268"/>
      <c r="Q5867" s="268"/>
      <c r="R5867" s="268"/>
      <c r="S5867" s="268"/>
      <c r="T5867" s="268"/>
      <c r="U5867" s="268"/>
      <c r="V5867" s="268"/>
      <c r="W5867" s="268"/>
      <c r="X5867" s="268"/>
      <c r="AC5867" s="268"/>
      <c r="AE5867" s="268"/>
      <c r="AF5867" s="268"/>
      <c r="AG5867" s="268"/>
      <c r="AH5867" s="268"/>
      <c r="AI5867" s="268"/>
      <c r="AM5867" s="268"/>
    </row>
    <row r="5868" spans="1:39" x14ac:dyDescent="0.25">
      <c r="A5868" s="268"/>
      <c r="B5868" s="268"/>
      <c r="C5868" s="268"/>
      <c r="D5868" s="268"/>
      <c r="E5868" s="268"/>
      <c r="F5868" s="268"/>
      <c r="G5868" s="271"/>
      <c r="H5868" s="268"/>
      <c r="I5868" s="268"/>
      <c r="K5868" s="270"/>
      <c r="L5868" s="270"/>
      <c r="M5868" s="270"/>
      <c r="N5868" s="270"/>
      <c r="O5868" s="268"/>
      <c r="P5868" s="268"/>
      <c r="Q5868" s="268"/>
      <c r="R5868" s="268"/>
      <c r="S5868" s="268"/>
      <c r="T5868" s="268"/>
      <c r="U5868" s="268"/>
      <c r="V5868" s="268"/>
      <c r="W5868" s="268"/>
      <c r="X5868" s="268"/>
      <c r="AC5868" s="268"/>
      <c r="AE5868" s="268"/>
      <c r="AF5868" s="268"/>
      <c r="AG5868" s="268"/>
      <c r="AH5868" s="268"/>
      <c r="AI5868" s="268"/>
      <c r="AM5868" s="268"/>
    </row>
    <row r="5869" spans="1:39" x14ac:dyDescent="0.25">
      <c r="A5869" s="268"/>
      <c r="B5869" s="268"/>
      <c r="C5869" s="268"/>
      <c r="D5869" s="268"/>
      <c r="E5869" s="268"/>
      <c r="F5869" s="268"/>
      <c r="G5869" s="271"/>
      <c r="H5869" s="268"/>
      <c r="I5869" s="268"/>
      <c r="K5869" s="270"/>
      <c r="L5869" s="270"/>
      <c r="M5869" s="270"/>
      <c r="N5869" s="270"/>
      <c r="O5869" s="268"/>
      <c r="P5869" s="268"/>
      <c r="Q5869" s="268"/>
      <c r="R5869" s="268"/>
      <c r="S5869" s="268"/>
      <c r="T5869" s="268"/>
      <c r="U5869" s="268"/>
      <c r="V5869" s="268"/>
      <c r="W5869" s="268"/>
      <c r="X5869" s="268"/>
      <c r="AC5869" s="268"/>
      <c r="AE5869" s="268"/>
      <c r="AF5869" s="268"/>
      <c r="AG5869" s="268"/>
      <c r="AH5869" s="268"/>
      <c r="AI5869" s="268"/>
      <c r="AM5869" s="268"/>
    </row>
    <row r="5870" spans="1:39" x14ac:dyDescent="0.25">
      <c r="A5870" s="268"/>
      <c r="B5870" s="268"/>
      <c r="C5870" s="268"/>
      <c r="D5870" s="268"/>
      <c r="E5870" s="268"/>
      <c r="F5870" s="268"/>
      <c r="G5870" s="271"/>
      <c r="H5870" s="268"/>
      <c r="I5870" s="268"/>
      <c r="K5870" s="270"/>
      <c r="L5870" s="270"/>
      <c r="M5870" s="270"/>
      <c r="N5870" s="270"/>
      <c r="O5870" s="268"/>
      <c r="P5870" s="268"/>
      <c r="Q5870" s="268"/>
      <c r="R5870" s="268"/>
      <c r="S5870" s="268"/>
      <c r="T5870" s="268"/>
      <c r="U5870" s="268"/>
      <c r="V5870" s="268"/>
      <c r="W5870" s="268"/>
      <c r="X5870" s="268"/>
      <c r="AC5870" s="268"/>
      <c r="AE5870" s="268"/>
      <c r="AF5870" s="268"/>
      <c r="AG5870" s="268"/>
      <c r="AH5870" s="268"/>
      <c r="AI5870" s="268"/>
      <c r="AM5870" s="268"/>
    </row>
    <row r="5871" spans="1:39" x14ac:dyDescent="0.25">
      <c r="A5871" s="268"/>
      <c r="B5871" s="268"/>
      <c r="C5871" s="268"/>
      <c r="D5871" s="268"/>
      <c r="E5871" s="268"/>
      <c r="F5871" s="268"/>
      <c r="G5871" s="271"/>
      <c r="H5871" s="268"/>
      <c r="I5871" s="268"/>
      <c r="K5871" s="270"/>
      <c r="L5871" s="270"/>
      <c r="M5871" s="270"/>
      <c r="N5871" s="270"/>
      <c r="O5871" s="268"/>
      <c r="P5871" s="268"/>
      <c r="Q5871" s="268"/>
      <c r="R5871" s="268"/>
      <c r="S5871" s="268"/>
      <c r="T5871" s="268"/>
      <c r="U5871" s="268"/>
      <c r="V5871" s="268"/>
      <c r="W5871" s="268"/>
      <c r="X5871" s="268"/>
      <c r="AC5871" s="268"/>
      <c r="AE5871" s="268"/>
      <c r="AF5871" s="268"/>
      <c r="AG5871" s="268"/>
      <c r="AH5871" s="268"/>
      <c r="AI5871" s="268"/>
      <c r="AM5871" s="268"/>
    </row>
    <row r="5872" spans="1:39" x14ac:dyDescent="0.25">
      <c r="A5872" s="268"/>
      <c r="B5872" s="268"/>
      <c r="C5872" s="268"/>
      <c r="D5872" s="268"/>
      <c r="E5872" s="268"/>
      <c r="F5872" s="268"/>
      <c r="G5872" s="271"/>
      <c r="H5872" s="268"/>
      <c r="K5872" s="270"/>
      <c r="L5872" s="270"/>
      <c r="M5872" s="270"/>
      <c r="N5872" s="270"/>
      <c r="O5872" s="268"/>
      <c r="P5872" s="268"/>
      <c r="Q5872" s="268"/>
      <c r="R5872" s="268"/>
      <c r="S5872" s="268"/>
      <c r="T5872" s="268"/>
      <c r="U5872" s="268"/>
      <c r="V5872" s="268"/>
      <c r="W5872" s="268"/>
      <c r="X5872" s="268"/>
      <c r="AC5872" s="268"/>
      <c r="AE5872" s="268"/>
      <c r="AF5872" s="268"/>
      <c r="AG5872" s="268"/>
      <c r="AH5872" s="268"/>
      <c r="AI5872" s="268"/>
      <c r="AM5872" s="268"/>
    </row>
    <row r="5873" spans="1:39" x14ac:dyDescent="0.25">
      <c r="A5873" s="268"/>
      <c r="B5873" s="268"/>
      <c r="C5873" s="268"/>
      <c r="D5873" s="268"/>
      <c r="E5873" s="268"/>
      <c r="F5873" s="268"/>
      <c r="G5873" s="271"/>
      <c r="H5873" s="268"/>
      <c r="K5873" s="270"/>
      <c r="L5873" s="270"/>
      <c r="M5873" s="270"/>
      <c r="N5873" s="270"/>
      <c r="O5873" s="268"/>
      <c r="P5873" s="268"/>
      <c r="Q5873" s="268"/>
      <c r="R5873" s="268"/>
      <c r="S5873" s="268"/>
      <c r="T5873" s="268"/>
      <c r="U5873" s="268"/>
      <c r="V5873" s="268"/>
      <c r="W5873" s="268"/>
      <c r="X5873" s="268"/>
      <c r="AC5873" s="268"/>
      <c r="AE5873" s="268"/>
      <c r="AF5873" s="268"/>
      <c r="AG5873" s="268"/>
      <c r="AH5873" s="268"/>
      <c r="AI5873" s="268"/>
      <c r="AM5873" s="268"/>
    </row>
    <row r="5874" spans="1:39" x14ac:dyDescent="0.25">
      <c r="A5874" s="268"/>
      <c r="B5874" s="268"/>
      <c r="C5874" s="268"/>
      <c r="D5874" s="268"/>
      <c r="E5874" s="268"/>
      <c r="F5874" s="268"/>
      <c r="G5874" s="271"/>
      <c r="H5874" s="268"/>
      <c r="K5874" s="270"/>
      <c r="L5874" s="270"/>
      <c r="M5874" s="270"/>
      <c r="N5874" s="270"/>
      <c r="O5874" s="268"/>
      <c r="P5874" s="268"/>
      <c r="Q5874" s="268"/>
      <c r="R5874" s="268"/>
      <c r="S5874" s="268"/>
      <c r="T5874" s="268"/>
      <c r="U5874" s="268"/>
      <c r="V5874" s="268"/>
      <c r="W5874" s="268"/>
      <c r="X5874" s="268"/>
      <c r="AC5874" s="268"/>
      <c r="AE5874" s="268"/>
      <c r="AF5874" s="268"/>
      <c r="AG5874" s="268"/>
      <c r="AH5874" s="268"/>
      <c r="AI5874" s="268"/>
      <c r="AM5874" s="268"/>
    </row>
    <row r="5875" spans="1:39" x14ac:dyDescent="0.25">
      <c r="A5875" s="268"/>
      <c r="B5875" s="268"/>
      <c r="C5875" s="268"/>
      <c r="D5875" s="268"/>
      <c r="E5875" s="268"/>
      <c r="F5875" s="268"/>
      <c r="G5875" s="271"/>
      <c r="H5875" s="268"/>
      <c r="K5875" s="270"/>
      <c r="L5875" s="270"/>
      <c r="M5875" s="270"/>
      <c r="N5875" s="270"/>
      <c r="O5875" s="268"/>
      <c r="P5875" s="268"/>
      <c r="Q5875" s="268"/>
      <c r="R5875" s="268"/>
      <c r="S5875" s="268"/>
      <c r="T5875" s="268"/>
      <c r="U5875" s="268"/>
      <c r="V5875" s="268"/>
      <c r="W5875" s="268"/>
      <c r="X5875" s="268"/>
      <c r="AC5875" s="268"/>
      <c r="AE5875" s="268"/>
      <c r="AF5875" s="268"/>
      <c r="AG5875" s="268"/>
      <c r="AH5875" s="268"/>
      <c r="AI5875" s="268"/>
      <c r="AM5875" s="268"/>
    </row>
    <row r="5876" spans="1:39" x14ac:dyDescent="0.25">
      <c r="A5876" s="268"/>
      <c r="B5876" s="268"/>
      <c r="C5876" s="268"/>
      <c r="D5876" s="268"/>
      <c r="E5876" s="268"/>
      <c r="F5876" s="268"/>
      <c r="G5876" s="271"/>
      <c r="H5876" s="268"/>
      <c r="K5876" s="270"/>
      <c r="L5876" s="270"/>
      <c r="M5876" s="270"/>
      <c r="N5876" s="270"/>
      <c r="O5876" s="268"/>
      <c r="P5876" s="268"/>
      <c r="Q5876" s="268"/>
      <c r="R5876" s="268"/>
      <c r="S5876" s="268"/>
      <c r="T5876" s="268"/>
      <c r="U5876" s="268"/>
      <c r="V5876" s="268"/>
      <c r="W5876" s="268"/>
      <c r="X5876" s="268"/>
      <c r="AC5876" s="268"/>
      <c r="AE5876" s="268"/>
      <c r="AF5876" s="268"/>
      <c r="AG5876" s="268"/>
      <c r="AH5876" s="268"/>
      <c r="AI5876" s="268"/>
      <c r="AM5876" s="268"/>
    </row>
    <row r="5877" spans="1:39" x14ac:dyDescent="0.25">
      <c r="A5877" s="268"/>
      <c r="B5877" s="268"/>
      <c r="C5877" s="268"/>
      <c r="D5877" s="268"/>
      <c r="E5877" s="268"/>
      <c r="F5877" s="268"/>
      <c r="G5877" s="271"/>
      <c r="H5877" s="268"/>
      <c r="K5877" s="270"/>
      <c r="L5877" s="270"/>
      <c r="M5877" s="270"/>
      <c r="N5877" s="270"/>
      <c r="O5877" s="268"/>
      <c r="P5877" s="268"/>
      <c r="Q5877" s="268"/>
      <c r="R5877" s="268"/>
      <c r="S5877" s="268"/>
      <c r="T5877" s="268"/>
      <c r="U5877" s="268"/>
      <c r="V5877" s="268"/>
      <c r="W5877" s="268"/>
      <c r="X5877" s="268"/>
      <c r="AC5877" s="268"/>
      <c r="AE5877" s="268"/>
      <c r="AF5877" s="268"/>
      <c r="AG5877" s="268"/>
      <c r="AH5877" s="268"/>
      <c r="AI5877" s="268"/>
      <c r="AM5877" s="268"/>
    </row>
    <row r="5878" spans="1:39" x14ac:dyDescent="0.25">
      <c r="A5878" s="268"/>
      <c r="B5878" s="268"/>
      <c r="C5878" s="268"/>
      <c r="D5878" s="268"/>
      <c r="E5878" s="268"/>
      <c r="F5878" s="268"/>
      <c r="G5878" s="271"/>
      <c r="H5878" s="268"/>
      <c r="I5878" s="268"/>
      <c r="K5878" s="270"/>
      <c r="L5878" s="270"/>
      <c r="M5878" s="270"/>
      <c r="N5878" s="270"/>
      <c r="O5878" s="268"/>
      <c r="P5878" s="268"/>
      <c r="Q5878" s="268"/>
      <c r="R5878" s="268"/>
      <c r="S5878" s="268"/>
      <c r="T5878" s="268"/>
      <c r="U5878" s="268"/>
      <c r="V5878" s="268"/>
      <c r="W5878" s="268"/>
      <c r="X5878" s="268"/>
      <c r="AC5878" s="268"/>
      <c r="AE5878" s="268"/>
      <c r="AF5878" s="268"/>
      <c r="AG5878" s="268"/>
      <c r="AH5878" s="268"/>
      <c r="AI5878" s="268"/>
      <c r="AM5878" s="268"/>
    </row>
    <row r="5879" spans="1:39" x14ac:dyDescent="0.25">
      <c r="A5879" s="268"/>
      <c r="B5879" s="268"/>
      <c r="C5879" s="268"/>
      <c r="D5879" s="268"/>
      <c r="E5879" s="268"/>
      <c r="F5879" s="268"/>
      <c r="G5879" s="271"/>
      <c r="H5879" s="268"/>
      <c r="K5879" s="270"/>
      <c r="L5879" s="270"/>
      <c r="M5879" s="270"/>
      <c r="N5879" s="270"/>
      <c r="O5879" s="268"/>
      <c r="P5879" s="268"/>
      <c r="Q5879" s="268"/>
      <c r="R5879" s="268"/>
      <c r="S5879" s="268"/>
      <c r="T5879" s="268"/>
      <c r="U5879" s="268"/>
      <c r="V5879" s="268"/>
      <c r="W5879" s="268"/>
      <c r="X5879" s="268"/>
      <c r="AC5879" s="268"/>
      <c r="AE5879" s="268"/>
      <c r="AF5879" s="268"/>
      <c r="AG5879" s="268"/>
      <c r="AH5879" s="268"/>
      <c r="AI5879" s="268"/>
      <c r="AM5879" s="268"/>
    </row>
    <row r="5880" spans="1:39" x14ac:dyDescent="0.25">
      <c r="A5880" s="268"/>
      <c r="B5880" s="268"/>
      <c r="C5880" s="268"/>
      <c r="D5880" s="268"/>
      <c r="E5880" s="268"/>
      <c r="F5880" s="268"/>
      <c r="G5880" s="271"/>
      <c r="H5880" s="268"/>
      <c r="K5880" s="270"/>
      <c r="L5880" s="270"/>
      <c r="M5880" s="270"/>
      <c r="N5880" s="270"/>
      <c r="O5880" s="268"/>
      <c r="P5880" s="268"/>
      <c r="Q5880" s="268"/>
      <c r="R5880" s="268"/>
      <c r="S5880" s="268"/>
      <c r="T5880" s="268"/>
      <c r="U5880" s="268"/>
      <c r="V5880" s="268"/>
      <c r="W5880" s="268"/>
      <c r="X5880" s="268"/>
      <c r="AC5880" s="268"/>
      <c r="AE5880" s="268"/>
      <c r="AF5880" s="268"/>
      <c r="AG5880" s="268"/>
      <c r="AH5880" s="268"/>
      <c r="AI5880" s="268"/>
      <c r="AM5880" s="268"/>
    </row>
    <row r="5881" spans="1:39" x14ac:dyDescent="0.25">
      <c r="A5881" s="268"/>
      <c r="B5881" s="268"/>
      <c r="C5881" s="268"/>
      <c r="D5881" s="268"/>
      <c r="E5881" s="268"/>
      <c r="F5881" s="268"/>
      <c r="G5881" s="271"/>
      <c r="H5881" s="268"/>
      <c r="K5881" s="270"/>
      <c r="L5881" s="270"/>
      <c r="M5881" s="270"/>
      <c r="N5881" s="270"/>
      <c r="O5881" s="268"/>
      <c r="P5881" s="268"/>
      <c r="Q5881" s="268"/>
      <c r="R5881" s="268"/>
      <c r="S5881" s="268"/>
      <c r="T5881" s="268"/>
      <c r="U5881" s="268"/>
      <c r="V5881" s="268"/>
      <c r="W5881" s="268"/>
      <c r="X5881" s="268"/>
      <c r="AC5881" s="268"/>
      <c r="AE5881" s="268"/>
      <c r="AF5881" s="268"/>
      <c r="AG5881" s="268"/>
      <c r="AH5881" s="268"/>
      <c r="AI5881" s="268"/>
      <c r="AM5881" s="268"/>
    </row>
    <row r="5882" spans="1:39" x14ac:dyDescent="0.25">
      <c r="A5882" s="268"/>
      <c r="B5882" s="268"/>
      <c r="C5882" s="268"/>
      <c r="D5882" s="268"/>
      <c r="E5882" s="268"/>
      <c r="F5882" s="268"/>
      <c r="G5882" s="271"/>
      <c r="H5882" s="268"/>
      <c r="K5882" s="270"/>
      <c r="L5882" s="270"/>
      <c r="M5882" s="270"/>
      <c r="N5882" s="270"/>
      <c r="O5882" s="268"/>
      <c r="P5882" s="268"/>
      <c r="Q5882" s="268"/>
      <c r="R5882" s="268"/>
      <c r="S5882" s="268"/>
      <c r="T5882" s="268"/>
      <c r="U5882" s="268"/>
      <c r="V5882" s="268"/>
      <c r="W5882" s="268"/>
      <c r="X5882" s="268"/>
      <c r="AC5882" s="268"/>
      <c r="AE5882" s="268"/>
      <c r="AF5882" s="268"/>
      <c r="AG5882" s="268"/>
      <c r="AH5882" s="268"/>
      <c r="AI5882" s="268"/>
      <c r="AM5882" s="268"/>
    </row>
    <row r="5883" spans="1:39" x14ac:dyDescent="0.25">
      <c r="A5883" s="268"/>
      <c r="B5883" s="268"/>
      <c r="C5883" s="268"/>
      <c r="D5883" s="268"/>
      <c r="E5883" s="268"/>
      <c r="F5883" s="268"/>
      <c r="G5883" s="271"/>
      <c r="H5883" s="268"/>
      <c r="K5883" s="270"/>
      <c r="L5883" s="270"/>
      <c r="M5883" s="270"/>
      <c r="N5883" s="270"/>
      <c r="O5883" s="268"/>
      <c r="P5883" s="268"/>
      <c r="Q5883" s="268"/>
      <c r="R5883" s="268"/>
      <c r="S5883" s="268"/>
      <c r="T5883" s="268"/>
      <c r="U5883" s="268"/>
      <c r="V5883" s="268"/>
      <c r="W5883" s="268"/>
      <c r="X5883" s="268"/>
      <c r="AC5883" s="268"/>
      <c r="AE5883" s="268"/>
      <c r="AF5883" s="268"/>
      <c r="AG5883" s="268"/>
      <c r="AH5883" s="268"/>
      <c r="AI5883" s="268"/>
      <c r="AM5883" s="268"/>
    </row>
    <row r="5884" spans="1:39" x14ac:dyDescent="0.25">
      <c r="A5884" s="268"/>
      <c r="B5884" s="268"/>
      <c r="C5884" s="268"/>
      <c r="D5884" s="268"/>
      <c r="E5884" s="268"/>
      <c r="F5884" s="268"/>
      <c r="G5884" s="271"/>
      <c r="H5884" s="268"/>
      <c r="K5884" s="270"/>
      <c r="L5884" s="270"/>
      <c r="M5884" s="270"/>
      <c r="N5884" s="270"/>
      <c r="O5884" s="268"/>
      <c r="P5884" s="268"/>
      <c r="Q5884" s="268"/>
      <c r="R5884" s="268"/>
      <c r="S5884" s="268"/>
      <c r="T5884" s="268"/>
      <c r="U5884" s="268"/>
      <c r="V5884" s="268"/>
      <c r="W5884" s="268"/>
      <c r="X5884" s="268"/>
      <c r="AC5884" s="268"/>
      <c r="AE5884" s="268"/>
      <c r="AF5884" s="268"/>
      <c r="AG5884" s="268"/>
      <c r="AH5884" s="268"/>
      <c r="AI5884" s="268"/>
      <c r="AM5884" s="268"/>
    </row>
    <row r="5885" spans="1:39" x14ac:dyDescent="0.25">
      <c r="A5885" s="268"/>
      <c r="B5885" s="268"/>
      <c r="C5885" s="268"/>
      <c r="D5885" s="268"/>
      <c r="E5885" s="268"/>
      <c r="F5885" s="268"/>
      <c r="G5885" s="271"/>
      <c r="H5885" s="268"/>
      <c r="K5885" s="270"/>
      <c r="L5885" s="270"/>
      <c r="M5885" s="270"/>
      <c r="N5885" s="270"/>
      <c r="O5885" s="268"/>
      <c r="P5885" s="268"/>
      <c r="Q5885" s="268"/>
      <c r="R5885" s="268"/>
      <c r="S5885" s="268"/>
      <c r="T5885" s="268"/>
      <c r="U5885" s="268"/>
      <c r="V5885" s="268"/>
      <c r="W5885" s="268"/>
      <c r="X5885" s="268"/>
      <c r="AC5885" s="268"/>
      <c r="AE5885" s="268"/>
      <c r="AF5885" s="268"/>
      <c r="AG5885" s="268"/>
      <c r="AH5885" s="268"/>
      <c r="AI5885" s="268"/>
      <c r="AM5885" s="268"/>
    </row>
    <row r="5886" spans="1:39" x14ac:dyDescent="0.25">
      <c r="A5886" s="268"/>
      <c r="B5886" s="268"/>
      <c r="C5886" s="268"/>
      <c r="D5886" s="268"/>
      <c r="E5886" s="268"/>
      <c r="F5886" s="268"/>
      <c r="G5886" s="271"/>
      <c r="H5886" s="268"/>
      <c r="K5886" s="270"/>
      <c r="L5886" s="270"/>
      <c r="M5886" s="270"/>
      <c r="N5886" s="270"/>
      <c r="O5886" s="268"/>
      <c r="P5886" s="268"/>
      <c r="Q5886" s="268"/>
      <c r="R5886" s="268"/>
      <c r="S5886" s="268"/>
      <c r="T5886" s="268"/>
      <c r="U5886" s="268"/>
      <c r="V5886" s="268"/>
      <c r="W5886" s="268"/>
      <c r="X5886" s="268"/>
      <c r="AC5886" s="268"/>
      <c r="AE5886" s="268"/>
      <c r="AF5886" s="268"/>
      <c r="AG5886" s="268"/>
      <c r="AH5886" s="268"/>
      <c r="AI5886" s="268"/>
      <c r="AM5886" s="268"/>
    </row>
    <row r="5887" spans="1:39" x14ac:dyDescent="0.25">
      <c r="A5887" s="268"/>
      <c r="B5887" s="268"/>
      <c r="C5887" s="268"/>
      <c r="D5887" s="268"/>
      <c r="E5887" s="268"/>
      <c r="F5887" s="268"/>
      <c r="G5887" s="271"/>
      <c r="H5887" s="268"/>
      <c r="K5887" s="270"/>
      <c r="L5887" s="270"/>
      <c r="M5887" s="270"/>
      <c r="N5887" s="270"/>
      <c r="O5887" s="268"/>
      <c r="P5887" s="268"/>
      <c r="Q5887" s="268"/>
      <c r="R5887" s="268"/>
      <c r="S5887" s="268"/>
      <c r="T5887" s="268"/>
      <c r="U5887" s="268"/>
      <c r="V5887" s="268"/>
      <c r="W5887" s="268"/>
      <c r="X5887" s="268"/>
      <c r="AC5887" s="268"/>
      <c r="AE5887" s="268"/>
      <c r="AF5887" s="268"/>
      <c r="AG5887" s="268"/>
      <c r="AH5887" s="268"/>
      <c r="AI5887" s="268"/>
      <c r="AM5887" s="268"/>
    </row>
    <row r="5888" spans="1:39" x14ac:dyDescent="0.25">
      <c r="A5888" s="268"/>
      <c r="B5888" s="268"/>
      <c r="C5888" s="268"/>
      <c r="D5888" s="268"/>
      <c r="E5888" s="268"/>
      <c r="F5888" s="268"/>
      <c r="G5888" s="271"/>
      <c r="H5888" s="268"/>
      <c r="I5888" s="268"/>
      <c r="K5888" s="270"/>
      <c r="L5888" s="270"/>
      <c r="M5888" s="270"/>
      <c r="N5888" s="270"/>
      <c r="O5888" s="268"/>
      <c r="P5888" s="268"/>
      <c r="Q5888" s="268"/>
      <c r="R5888" s="268"/>
      <c r="S5888" s="268"/>
      <c r="T5888" s="268"/>
      <c r="U5888" s="268"/>
      <c r="V5888" s="268"/>
      <c r="W5888" s="268"/>
      <c r="X5888" s="268"/>
      <c r="AC5888" s="268"/>
      <c r="AE5888" s="268"/>
      <c r="AF5888" s="268"/>
      <c r="AG5888" s="268"/>
      <c r="AH5888" s="268"/>
      <c r="AI5888" s="268"/>
      <c r="AM5888" s="268"/>
    </row>
    <row r="5889" spans="1:39" x14ac:dyDescent="0.25">
      <c r="A5889" s="268"/>
      <c r="B5889" s="268"/>
      <c r="C5889" s="268"/>
      <c r="D5889" s="268"/>
      <c r="E5889" s="268"/>
      <c r="F5889" s="268"/>
      <c r="G5889" s="271"/>
      <c r="H5889" s="268"/>
      <c r="I5889" s="268"/>
      <c r="K5889" s="270"/>
      <c r="L5889" s="270"/>
      <c r="M5889" s="270"/>
      <c r="N5889" s="270"/>
      <c r="O5889" s="268"/>
      <c r="P5889" s="268"/>
      <c r="Q5889" s="268"/>
      <c r="R5889" s="268"/>
      <c r="S5889" s="268"/>
      <c r="T5889" s="268"/>
      <c r="U5889" s="268"/>
      <c r="V5889" s="268"/>
      <c r="W5889" s="268"/>
      <c r="X5889" s="268"/>
      <c r="AC5889" s="268"/>
      <c r="AE5889" s="268"/>
      <c r="AF5889" s="268"/>
      <c r="AG5889" s="268"/>
      <c r="AH5889" s="268"/>
      <c r="AI5889" s="268"/>
      <c r="AM5889" s="268"/>
    </row>
    <row r="5890" spans="1:39" x14ac:dyDescent="0.25">
      <c r="A5890" s="268"/>
      <c r="B5890" s="268"/>
      <c r="C5890" s="268"/>
      <c r="D5890" s="268"/>
      <c r="E5890" s="268"/>
      <c r="F5890" s="268"/>
      <c r="G5890" s="271"/>
      <c r="H5890" s="268"/>
      <c r="K5890" s="270"/>
      <c r="L5890" s="270"/>
      <c r="M5890" s="270"/>
      <c r="N5890" s="270"/>
      <c r="O5890" s="268"/>
      <c r="P5890" s="268"/>
      <c r="Q5890" s="268"/>
      <c r="R5890" s="268"/>
      <c r="S5890" s="268"/>
      <c r="T5890" s="268"/>
      <c r="U5890" s="268"/>
      <c r="V5890" s="268"/>
      <c r="W5890" s="268"/>
      <c r="X5890" s="268"/>
      <c r="AC5890" s="268"/>
      <c r="AE5890" s="268"/>
      <c r="AF5890" s="268"/>
      <c r="AG5890" s="268"/>
      <c r="AH5890" s="268"/>
      <c r="AI5890" s="268"/>
      <c r="AM5890" s="268"/>
    </row>
    <row r="5891" spans="1:39" x14ac:dyDescent="0.25">
      <c r="A5891" s="268"/>
      <c r="B5891" s="268"/>
      <c r="C5891" s="268"/>
      <c r="D5891" s="268"/>
      <c r="E5891" s="268"/>
      <c r="F5891" s="268"/>
      <c r="G5891" s="271"/>
      <c r="H5891" s="268"/>
      <c r="I5891" s="268"/>
      <c r="K5891" s="270"/>
      <c r="L5891" s="270"/>
      <c r="M5891" s="270"/>
      <c r="N5891" s="270"/>
      <c r="O5891" s="268"/>
      <c r="P5891" s="268"/>
      <c r="Q5891" s="268"/>
      <c r="R5891" s="268"/>
      <c r="S5891" s="268"/>
      <c r="T5891" s="268"/>
      <c r="U5891" s="268"/>
      <c r="V5891" s="268"/>
      <c r="W5891" s="268"/>
      <c r="X5891" s="268"/>
      <c r="AC5891" s="268"/>
      <c r="AE5891" s="268"/>
      <c r="AF5891" s="268"/>
      <c r="AG5891" s="268"/>
      <c r="AH5891" s="268"/>
      <c r="AI5891" s="268"/>
      <c r="AM5891" s="268"/>
    </row>
    <row r="5892" spans="1:39" x14ac:dyDescent="0.25">
      <c r="A5892" s="268"/>
      <c r="B5892" s="268"/>
      <c r="C5892" s="268"/>
      <c r="D5892" s="268"/>
      <c r="E5892" s="268"/>
      <c r="F5892" s="268"/>
      <c r="G5892" s="271"/>
      <c r="H5892" s="268"/>
      <c r="I5892" s="268"/>
      <c r="K5892" s="270"/>
      <c r="L5892" s="270"/>
      <c r="M5892" s="270"/>
      <c r="N5892" s="270"/>
      <c r="O5892" s="268"/>
      <c r="P5892" s="268"/>
      <c r="Q5892" s="268"/>
      <c r="R5892" s="268"/>
      <c r="S5892" s="268"/>
      <c r="T5892" s="268"/>
      <c r="U5892" s="268"/>
      <c r="V5892" s="268"/>
      <c r="W5892" s="268"/>
      <c r="X5892" s="268"/>
      <c r="AC5892" s="268"/>
      <c r="AE5892" s="268"/>
      <c r="AF5892" s="268"/>
      <c r="AG5892" s="268"/>
      <c r="AH5892" s="268"/>
      <c r="AI5892" s="268"/>
      <c r="AM5892" s="268"/>
    </row>
    <row r="5893" spans="1:39" x14ac:dyDescent="0.25">
      <c r="A5893" s="268"/>
      <c r="B5893" s="268"/>
      <c r="C5893" s="268"/>
      <c r="D5893" s="268"/>
      <c r="E5893" s="268"/>
      <c r="F5893" s="268"/>
      <c r="G5893" s="271"/>
      <c r="H5893" s="268"/>
      <c r="I5893" s="268"/>
      <c r="K5893" s="270"/>
      <c r="L5893" s="270"/>
      <c r="M5893" s="270"/>
      <c r="N5893" s="270"/>
      <c r="O5893" s="268"/>
      <c r="P5893" s="268"/>
      <c r="Q5893" s="268"/>
      <c r="R5893" s="268"/>
      <c r="S5893" s="268"/>
      <c r="T5893" s="268"/>
      <c r="U5893" s="268"/>
      <c r="V5893" s="268"/>
      <c r="W5893" s="268"/>
      <c r="X5893" s="268"/>
      <c r="AC5893" s="268"/>
      <c r="AE5893" s="268"/>
      <c r="AF5893" s="268"/>
      <c r="AG5893" s="268"/>
      <c r="AH5893" s="268"/>
      <c r="AI5893" s="268"/>
      <c r="AM5893" s="268"/>
    </row>
    <row r="5894" spans="1:39" x14ac:dyDescent="0.25">
      <c r="A5894" s="268"/>
      <c r="B5894" s="268"/>
      <c r="C5894" s="268"/>
      <c r="D5894" s="268"/>
      <c r="E5894" s="268"/>
      <c r="F5894" s="268"/>
      <c r="G5894" s="271"/>
      <c r="H5894" s="268"/>
      <c r="I5894" s="268"/>
      <c r="K5894" s="270"/>
      <c r="L5894" s="270"/>
      <c r="M5894" s="270"/>
      <c r="N5894" s="270"/>
      <c r="O5894" s="268"/>
      <c r="P5894" s="268"/>
      <c r="Q5894" s="268"/>
      <c r="R5894" s="268"/>
      <c r="S5894" s="268"/>
      <c r="T5894" s="268"/>
      <c r="U5894" s="268"/>
      <c r="V5894" s="268"/>
      <c r="W5894" s="268"/>
      <c r="X5894" s="268"/>
      <c r="AC5894" s="268"/>
      <c r="AE5894" s="268"/>
      <c r="AF5894" s="268"/>
      <c r="AG5894" s="268"/>
      <c r="AH5894" s="268"/>
      <c r="AI5894" s="268"/>
      <c r="AM5894" s="268"/>
    </row>
    <row r="5895" spans="1:39" x14ac:dyDescent="0.25">
      <c r="A5895" s="268"/>
      <c r="B5895" s="268"/>
      <c r="C5895" s="268"/>
      <c r="D5895" s="268"/>
      <c r="E5895" s="268"/>
      <c r="F5895" s="268"/>
      <c r="G5895" s="271"/>
      <c r="H5895" s="268"/>
      <c r="I5895" s="268"/>
      <c r="K5895" s="270"/>
      <c r="L5895" s="270"/>
      <c r="M5895" s="270"/>
      <c r="N5895" s="270"/>
      <c r="O5895" s="268"/>
      <c r="P5895" s="268"/>
      <c r="Q5895" s="268"/>
      <c r="R5895" s="268"/>
      <c r="S5895" s="268"/>
      <c r="T5895" s="268"/>
      <c r="U5895" s="268"/>
      <c r="V5895" s="268"/>
      <c r="W5895" s="268"/>
      <c r="X5895" s="268"/>
      <c r="AC5895" s="268"/>
      <c r="AE5895" s="268"/>
      <c r="AF5895" s="268"/>
      <c r="AG5895" s="268"/>
      <c r="AH5895" s="268"/>
      <c r="AI5895" s="268"/>
      <c r="AM5895" s="268"/>
    </row>
    <row r="5896" spans="1:39" x14ac:dyDescent="0.25">
      <c r="A5896" s="268"/>
      <c r="B5896" s="268"/>
      <c r="C5896" s="268"/>
      <c r="D5896" s="268"/>
      <c r="E5896" s="268"/>
      <c r="F5896" s="268"/>
      <c r="G5896" s="271"/>
      <c r="H5896" s="268"/>
      <c r="I5896" s="268"/>
      <c r="K5896" s="270"/>
      <c r="L5896" s="270"/>
      <c r="M5896" s="270"/>
      <c r="N5896" s="270"/>
      <c r="O5896" s="268"/>
      <c r="P5896" s="268"/>
      <c r="Q5896" s="268"/>
      <c r="R5896" s="268"/>
      <c r="S5896" s="268"/>
      <c r="T5896" s="268"/>
      <c r="U5896" s="268"/>
      <c r="V5896" s="268"/>
      <c r="W5896" s="268"/>
      <c r="X5896" s="268"/>
      <c r="AC5896" s="268"/>
      <c r="AE5896" s="268"/>
      <c r="AF5896" s="268"/>
      <c r="AG5896" s="268"/>
      <c r="AH5896" s="268"/>
      <c r="AI5896" s="268"/>
      <c r="AM5896" s="268"/>
    </row>
    <row r="5897" spans="1:39" x14ac:dyDescent="0.25">
      <c r="A5897" s="268"/>
      <c r="B5897" s="268"/>
      <c r="C5897" s="268"/>
      <c r="D5897" s="268"/>
      <c r="E5897" s="268"/>
      <c r="F5897" s="268"/>
      <c r="G5897" s="271"/>
      <c r="H5897" s="268"/>
      <c r="I5897" s="268"/>
      <c r="K5897" s="270"/>
      <c r="L5897" s="270"/>
      <c r="M5897" s="270"/>
      <c r="N5897" s="270"/>
      <c r="O5897" s="268"/>
      <c r="P5897" s="268"/>
      <c r="Q5897" s="268"/>
      <c r="R5897" s="268"/>
      <c r="S5897" s="268"/>
      <c r="T5897" s="268"/>
      <c r="U5897" s="268"/>
      <c r="V5897" s="268"/>
      <c r="W5897" s="268"/>
      <c r="X5897" s="268"/>
      <c r="AC5897" s="268"/>
      <c r="AE5897" s="268"/>
      <c r="AF5897" s="268"/>
      <c r="AG5897" s="268"/>
      <c r="AH5897" s="268"/>
      <c r="AI5897" s="268"/>
      <c r="AM5897" s="268"/>
    </row>
    <row r="5898" spans="1:39" x14ac:dyDescent="0.25">
      <c r="A5898" s="268"/>
      <c r="B5898" s="268"/>
      <c r="C5898" s="268"/>
      <c r="D5898" s="268"/>
      <c r="E5898" s="268"/>
      <c r="F5898" s="268"/>
      <c r="G5898" s="271"/>
      <c r="H5898" s="268"/>
      <c r="I5898" s="268"/>
      <c r="K5898" s="270"/>
      <c r="L5898" s="270"/>
      <c r="M5898" s="270"/>
      <c r="N5898" s="270"/>
      <c r="O5898" s="268"/>
      <c r="P5898" s="268"/>
      <c r="Q5898" s="268"/>
      <c r="R5898" s="268"/>
      <c r="S5898" s="268"/>
      <c r="T5898" s="268"/>
      <c r="U5898" s="268"/>
      <c r="V5898" s="268"/>
      <c r="W5898" s="268"/>
      <c r="X5898" s="268"/>
      <c r="AC5898" s="268"/>
      <c r="AE5898" s="268"/>
      <c r="AF5898" s="268"/>
      <c r="AG5898" s="268"/>
      <c r="AH5898" s="268"/>
      <c r="AI5898" s="268"/>
      <c r="AM5898" s="268"/>
    </row>
    <row r="5899" spans="1:39" x14ac:dyDescent="0.25">
      <c r="A5899" s="268"/>
      <c r="B5899" s="268"/>
      <c r="C5899" s="268"/>
      <c r="D5899" s="268"/>
      <c r="E5899" s="268"/>
      <c r="F5899" s="268"/>
      <c r="G5899" s="271"/>
      <c r="H5899" s="268"/>
      <c r="K5899" s="270"/>
      <c r="L5899" s="270"/>
      <c r="M5899" s="270"/>
      <c r="N5899" s="270"/>
      <c r="O5899" s="268"/>
      <c r="P5899" s="268"/>
      <c r="Q5899" s="268"/>
      <c r="R5899" s="268"/>
      <c r="S5899" s="268"/>
      <c r="T5899" s="268"/>
      <c r="U5899" s="268"/>
      <c r="V5899" s="268"/>
      <c r="W5899" s="268"/>
      <c r="X5899" s="268"/>
      <c r="AC5899" s="268"/>
      <c r="AE5899" s="268"/>
      <c r="AF5899" s="268"/>
      <c r="AG5899" s="268"/>
      <c r="AH5899" s="268"/>
      <c r="AI5899" s="268"/>
      <c r="AM5899" s="268"/>
    </row>
    <row r="5900" spans="1:39" x14ac:dyDescent="0.25">
      <c r="A5900" s="268"/>
      <c r="B5900" s="268"/>
      <c r="C5900" s="268"/>
      <c r="D5900" s="268"/>
      <c r="E5900" s="268"/>
      <c r="F5900" s="268"/>
      <c r="G5900" s="271"/>
      <c r="H5900" s="268"/>
      <c r="I5900" s="268"/>
      <c r="K5900" s="270"/>
      <c r="L5900" s="270"/>
      <c r="M5900" s="270"/>
      <c r="N5900" s="270"/>
      <c r="O5900" s="268"/>
      <c r="P5900" s="268"/>
      <c r="Q5900" s="268"/>
      <c r="R5900" s="268"/>
      <c r="S5900" s="268"/>
      <c r="T5900" s="268"/>
      <c r="U5900" s="268"/>
      <c r="V5900" s="268"/>
      <c r="W5900" s="268"/>
      <c r="X5900" s="268"/>
      <c r="AC5900" s="268"/>
      <c r="AE5900" s="268"/>
      <c r="AF5900" s="268"/>
      <c r="AG5900" s="268"/>
      <c r="AH5900" s="268"/>
      <c r="AI5900" s="268"/>
      <c r="AM5900" s="268"/>
    </row>
    <row r="5901" spans="1:39" x14ac:dyDescent="0.25">
      <c r="A5901" s="268"/>
      <c r="B5901" s="268"/>
      <c r="C5901" s="268"/>
      <c r="D5901" s="268"/>
      <c r="E5901" s="268"/>
      <c r="F5901" s="268"/>
      <c r="G5901" s="271"/>
      <c r="H5901" s="268"/>
      <c r="K5901" s="270"/>
      <c r="L5901" s="270"/>
      <c r="M5901" s="270"/>
      <c r="N5901" s="270"/>
      <c r="O5901" s="268"/>
      <c r="P5901" s="268"/>
      <c r="Q5901" s="268"/>
      <c r="R5901" s="268"/>
      <c r="S5901" s="268"/>
      <c r="T5901" s="268"/>
      <c r="U5901" s="268"/>
      <c r="V5901" s="268"/>
      <c r="W5901" s="268"/>
      <c r="X5901" s="268"/>
      <c r="AC5901" s="268"/>
      <c r="AE5901" s="268"/>
      <c r="AF5901" s="268"/>
      <c r="AG5901" s="268"/>
      <c r="AH5901" s="268"/>
      <c r="AI5901" s="268"/>
      <c r="AM5901" s="268"/>
    </row>
    <row r="5902" spans="1:39" x14ac:dyDescent="0.25">
      <c r="A5902" s="268"/>
      <c r="B5902" s="268"/>
      <c r="C5902" s="268"/>
      <c r="D5902" s="268"/>
      <c r="E5902" s="268"/>
      <c r="F5902" s="268"/>
      <c r="G5902" s="271"/>
      <c r="H5902" s="268"/>
      <c r="J5902" s="268"/>
      <c r="K5902" s="270"/>
      <c r="L5902" s="270"/>
      <c r="M5902" s="270"/>
      <c r="N5902" s="270"/>
      <c r="O5902" s="268"/>
      <c r="P5902" s="268"/>
      <c r="Q5902" s="268"/>
      <c r="R5902" s="268"/>
      <c r="S5902" s="268"/>
      <c r="T5902" s="268"/>
      <c r="U5902" s="268"/>
      <c r="V5902" s="268"/>
      <c r="W5902" s="268"/>
      <c r="X5902" s="268"/>
      <c r="AC5902" s="268"/>
      <c r="AE5902" s="268"/>
      <c r="AF5902" s="268"/>
      <c r="AG5902" s="268"/>
      <c r="AH5902" s="268"/>
      <c r="AI5902" s="268"/>
      <c r="AM5902" s="268"/>
    </row>
    <row r="5903" spans="1:39" x14ac:dyDescent="0.25">
      <c r="A5903" s="268"/>
      <c r="B5903" s="268"/>
      <c r="C5903" s="268"/>
      <c r="D5903" s="268"/>
      <c r="E5903" s="268"/>
      <c r="F5903" s="268"/>
      <c r="G5903" s="271"/>
      <c r="H5903" s="268"/>
      <c r="I5903" s="268"/>
      <c r="K5903" s="270"/>
      <c r="L5903" s="270"/>
      <c r="M5903" s="270"/>
      <c r="N5903" s="270"/>
      <c r="O5903" s="268"/>
      <c r="P5903" s="268"/>
      <c r="Q5903" s="268"/>
      <c r="R5903" s="268"/>
      <c r="S5903" s="268"/>
      <c r="T5903" s="268"/>
      <c r="U5903" s="268"/>
      <c r="V5903" s="268"/>
      <c r="W5903" s="268"/>
      <c r="X5903" s="268"/>
      <c r="AC5903" s="268"/>
      <c r="AE5903" s="268"/>
      <c r="AF5903" s="268"/>
      <c r="AG5903" s="268"/>
      <c r="AH5903" s="268"/>
      <c r="AI5903" s="268"/>
      <c r="AM5903" s="268"/>
    </row>
    <row r="5904" spans="1:39" x14ac:dyDescent="0.25">
      <c r="A5904" s="268"/>
      <c r="B5904" s="268"/>
      <c r="C5904" s="268"/>
      <c r="D5904" s="268"/>
      <c r="E5904" s="268"/>
      <c r="F5904" s="268"/>
      <c r="G5904" s="271"/>
      <c r="H5904" s="268"/>
      <c r="I5904" s="268"/>
      <c r="K5904" s="270"/>
      <c r="L5904" s="270"/>
      <c r="M5904" s="270"/>
      <c r="N5904" s="270"/>
      <c r="O5904" s="268"/>
      <c r="P5904" s="268"/>
      <c r="Q5904" s="268"/>
      <c r="R5904" s="268"/>
      <c r="S5904" s="268"/>
      <c r="T5904" s="268"/>
      <c r="U5904" s="268"/>
      <c r="V5904" s="268"/>
      <c r="W5904" s="268"/>
      <c r="X5904" s="268"/>
      <c r="AC5904" s="268"/>
      <c r="AE5904" s="268"/>
      <c r="AF5904" s="268"/>
      <c r="AG5904" s="268"/>
      <c r="AH5904" s="268"/>
      <c r="AI5904" s="268"/>
      <c r="AM5904" s="268"/>
    </row>
    <row r="5905" spans="1:39" x14ac:dyDescent="0.25">
      <c r="A5905" s="268"/>
      <c r="B5905" s="268"/>
      <c r="C5905" s="268"/>
      <c r="D5905" s="268"/>
      <c r="E5905" s="268"/>
      <c r="F5905" s="268"/>
      <c r="G5905" s="271"/>
      <c r="H5905" s="268"/>
      <c r="J5905" s="268"/>
      <c r="K5905" s="270"/>
      <c r="L5905" s="270"/>
      <c r="M5905" s="270"/>
      <c r="N5905" s="270"/>
      <c r="O5905" s="268"/>
      <c r="P5905" s="268"/>
      <c r="Q5905" s="268"/>
      <c r="R5905" s="268"/>
      <c r="S5905" s="268"/>
      <c r="T5905" s="268"/>
      <c r="U5905" s="268"/>
      <c r="V5905" s="268"/>
      <c r="W5905" s="268"/>
      <c r="X5905" s="268"/>
      <c r="AC5905" s="268"/>
      <c r="AE5905" s="268"/>
      <c r="AF5905" s="268"/>
      <c r="AG5905" s="268"/>
      <c r="AH5905" s="268"/>
      <c r="AI5905" s="268"/>
      <c r="AM5905" s="268"/>
    </row>
    <row r="5906" spans="1:39" x14ac:dyDescent="0.25">
      <c r="A5906" s="268"/>
      <c r="B5906" s="268"/>
      <c r="C5906" s="268"/>
      <c r="D5906" s="268"/>
      <c r="E5906" s="268"/>
      <c r="F5906" s="268"/>
      <c r="G5906" s="271"/>
      <c r="H5906" s="268"/>
      <c r="I5906" s="268"/>
      <c r="K5906" s="270"/>
      <c r="L5906" s="270"/>
      <c r="M5906" s="270"/>
      <c r="N5906" s="270"/>
      <c r="O5906" s="268"/>
      <c r="P5906" s="268"/>
      <c r="Q5906" s="268"/>
      <c r="R5906" s="268"/>
      <c r="S5906" s="268"/>
      <c r="T5906" s="268"/>
      <c r="U5906" s="268"/>
      <c r="V5906" s="268"/>
      <c r="W5906" s="268"/>
      <c r="X5906" s="268"/>
      <c r="AC5906" s="268"/>
      <c r="AE5906" s="268"/>
      <c r="AF5906" s="268"/>
      <c r="AG5906" s="268"/>
      <c r="AH5906" s="268"/>
      <c r="AI5906" s="268"/>
      <c r="AM5906" s="268"/>
    </row>
    <row r="5907" spans="1:39" x14ac:dyDescent="0.25">
      <c r="A5907" s="268"/>
      <c r="B5907" s="268"/>
      <c r="C5907" s="268"/>
      <c r="D5907" s="268"/>
      <c r="E5907" s="268"/>
      <c r="F5907" s="268"/>
      <c r="G5907" s="271"/>
      <c r="H5907" s="268"/>
      <c r="K5907" s="270"/>
      <c r="L5907" s="270"/>
      <c r="M5907" s="270"/>
      <c r="N5907" s="270"/>
      <c r="O5907" s="268"/>
      <c r="P5907" s="268"/>
      <c r="Q5907" s="268"/>
      <c r="R5907" s="268"/>
      <c r="S5907" s="268"/>
      <c r="T5907" s="268"/>
      <c r="U5907" s="268"/>
      <c r="V5907" s="268"/>
      <c r="W5907" s="268"/>
      <c r="X5907" s="268"/>
      <c r="AC5907" s="268"/>
      <c r="AE5907" s="268"/>
      <c r="AF5907" s="268"/>
      <c r="AG5907" s="268"/>
      <c r="AH5907" s="268"/>
      <c r="AI5907" s="268"/>
      <c r="AM5907" s="268"/>
    </row>
    <row r="5908" spans="1:39" x14ac:dyDescent="0.25">
      <c r="A5908" s="268"/>
      <c r="B5908" s="268"/>
      <c r="C5908" s="268"/>
      <c r="D5908" s="268"/>
      <c r="E5908" s="268"/>
      <c r="F5908" s="268"/>
      <c r="G5908" s="271"/>
      <c r="H5908" s="268"/>
      <c r="K5908" s="270"/>
      <c r="L5908" s="270"/>
      <c r="M5908" s="270"/>
      <c r="N5908" s="270"/>
      <c r="O5908" s="268"/>
      <c r="P5908" s="268"/>
      <c r="Q5908" s="268"/>
      <c r="R5908" s="268"/>
      <c r="S5908" s="268"/>
      <c r="T5908" s="268"/>
      <c r="U5908" s="268"/>
      <c r="V5908" s="268"/>
      <c r="W5908" s="268"/>
      <c r="X5908" s="268"/>
      <c r="AC5908" s="268"/>
      <c r="AE5908" s="268"/>
      <c r="AF5908" s="268"/>
      <c r="AG5908" s="268"/>
      <c r="AH5908" s="268"/>
      <c r="AI5908" s="268"/>
      <c r="AM5908" s="268"/>
    </row>
    <row r="5909" spans="1:39" x14ac:dyDescent="0.25">
      <c r="A5909" s="268"/>
      <c r="B5909" s="268"/>
      <c r="C5909" s="268"/>
      <c r="D5909" s="268"/>
      <c r="E5909" s="268"/>
      <c r="F5909" s="268"/>
      <c r="G5909" s="271"/>
      <c r="H5909" s="268"/>
      <c r="J5909" s="268"/>
      <c r="K5909" s="270"/>
      <c r="L5909" s="270"/>
      <c r="M5909" s="270"/>
      <c r="N5909" s="270"/>
      <c r="O5909" s="268"/>
      <c r="P5909" s="268"/>
      <c r="Q5909" s="268"/>
      <c r="R5909" s="268"/>
      <c r="S5909" s="268"/>
      <c r="T5909" s="268"/>
      <c r="U5909" s="268"/>
      <c r="V5909" s="268"/>
      <c r="W5909" s="268"/>
      <c r="X5909" s="268"/>
      <c r="AC5909" s="268"/>
      <c r="AE5909" s="268"/>
      <c r="AF5909" s="268"/>
      <c r="AG5909" s="268"/>
      <c r="AH5909" s="268"/>
      <c r="AI5909" s="268"/>
      <c r="AM5909" s="268"/>
    </row>
    <row r="5910" spans="1:39" x14ac:dyDescent="0.25">
      <c r="A5910" s="268"/>
      <c r="B5910" s="268"/>
      <c r="C5910" s="268"/>
      <c r="D5910" s="268"/>
      <c r="E5910" s="268"/>
      <c r="F5910" s="268"/>
      <c r="G5910" s="271"/>
      <c r="H5910" s="268"/>
      <c r="J5910" s="268"/>
      <c r="K5910" s="270"/>
      <c r="L5910" s="270"/>
      <c r="M5910" s="270"/>
      <c r="N5910" s="270"/>
      <c r="O5910" s="268"/>
      <c r="P5910" s="268"/>
      <c r="Q5910" s="268"/>
      <c r="R5910" s="268"/>
      <c r="S5910" s="268"/>
      <c r="T5910" s="268"/>
      <c r="U5910" s="268"/>
      <c r="V5910" s="268"/>
      <c r="W5910" s="268"/>
      <c r="X5910" s="268"/>
      <c r="AC5910" s="268"/>
      <c r="AE5910" s="268"/>
      <c r="AF5910" s="268"/>
      <c r="AG5910" s="268"/>
      <c r="AH5910" s="268"/>
      <c r="AI5910" s="268"/>
      <c r="AM5910" s="268"/>
    </row>
    <row r="5911" spans="1:39" x14ac:dyDescent="0.25">
      <c r="A5911" s="268"/>
      <c r="B5911" s="268"/>
      <c r="C5911" s="268"/>
      <c r="D5911" s="268"/>
      <c r="E5911" s="268"/>
      <c r="F5911" s="268"/>
      <c r="G5911" s="271"/>
      <c r="H5911" s="268"/>
      <c r="K5911" s="270"/>
      <c r="L5911" s="270"/>
      <c r="M5911" s="270"/>
      <c r="N5911" s="270"/>
      <c r="O5911" s="268"/>
      <c r="P5911" s="268"/>
      <c r="Q5911" s="268"/>
      <c r="R5911" s="268"/>
      <c r="S5911" s="268"/>
      <c r="T5911" s="268"/>
      <c r="U5911" s="268"/>
      <c r="V5911" s="268"/>
      <c r="W5911" s="268"/>
      <c r="X5911" s="268"/>
      <c r="AC5911" s="268"/>
      <c r="AE5911" s="268"/>
      <c r="AF5911" s="268"/>
      <c r="AG5911" s="268"/>
      <c r="AH5911" s="268"/>
      <c r="AI5911" s="268"/>
      <c r="AM5911" s="268"/>
    </row>
    <row r="5912" spans="1:39" x14ac:dyDescent="0.25">
      <c r="A5912" s="268"/>
      <c r="B5912" s="268"/>
      <c r="C5912" s="268"/>
      <c r="D5912" s="268"/>
      <c r="E5912" s="268"/>
      <c r="F5912" s="268"/>
      <c r="G5912" s="271"/>
      <c r="H5912" s="268"/>
      <c r="K5912" s="270"/>
      <c r="L5912" s="270"/>
      <c r="M5912" s="270"/>
      <c r="N5912" s="270"/>
      <c r="O5912" s="268"/>
      <c r="P5912" s="268"/>
      <c r="Q5912" s="268"/>
      <c r="R5912" s="268"/>
      <c r="S5912" s="268"/>
      <c r="T5912" s="268"/>
      <c r="U5912" s="268"/>
      <c r="V5912" s="268"/>
      <c r="W5912" s="268"/>
      <c r="X5912" s="268"/>
      <c r="AC5912" s="268"/>
      <c r="AE5912" s="268"/>
      <c r="AF5912" s="268"/>
      <c r="AG5912" s="268"/>
      <c r="AH5912" s="268"/>
      <c r="AI5912" s="268"/>
      <c r="AM5912" s="268"/>
    </row>
    <row r="5913" spans="1:39" x14ac:dyDescent="0.25">
      <c r="A5913" s="268"/>
      <c r="B5913" s="268"/>
      <c r="C5913" s="268"/>
      <c r="D5913" s="268"/>
      <c r="E5913" s="268"/>
      <c r="F5913" s="268"/>
      <c r="G5913" s="271"/>
      <c r="H5913" s="268"/>
      <c r="I5913" s="268"/>
      <c r="K5913" s="270"/>
      <c r="L5913" s="270"/>
      <c r="M5913" s="270"/>
      <c r="N5913" s="270"/>
      <c r="O5913" s="268"/>
      <c r="P5913" s="268"/>
      <c r="Q5913" s="268"/>
      <c r="R5913" s="268"/>
      <c r="S5913" s="268"/>
      <c r="T5913" s="268"/>
      <c r="U5913" s="268"/>
      <c r="V5913" s="268"/>
      <c r="W5913" s="268"/>
      <c r="X5913" s="268"/>
      <c r="AC5913" s="268"/>
      <c r="AE5913" s="268"/>
      <c r="AF5913" s="268"/>
      <c r="AG5913" s="268"/>
      <c r="AH5913" s="268"/>
      <c r="AI5913" s="268"/>
      <c r="AM5913" s="268"/>
    </row>
    <row r="5914" spans="1:39" x14ac:dyDescent="0.25">
      <c r="A5914" s="268"/>
      <c r="B5914" s="268"/>
      <c r="C5914" s="268"/>
      <c r="D5914" s="268"/>
      <c r="E5914" s="268"/>
      <c r="F5914" s="268"/>
      <c r="G5914" s="271"/>
      <c r="H5914" s="268"/>
      <c r="K5914" s="270"/>
      <c r="L5914" s="270"/>
      <c r="M5914" s="270"/>
      <c r="N5914" s="270"/>
      <c r="O5914" s="268"/>
      <c r="P5914" s="268"/>
      <c r="Q5914" s="268"/>
      <c r="R5914" s="268"/>
      <c r="S5914" s="268"/>
      <c r="T5914" s="268"/>
      <c r="U5914" s="268"/>
      <c r="V5914" s="268"/>
      <c r="W5914" s="268"/>
      <c r="X5914" s="268"/>
      <c r="AC5914" s="268"/>
      <c r="AE5914" s="268"/>
      <c r="AF5914" s="268"/>
      <c r="AG5914" s="268"/>
      <c r="AH5914" s="268"/>
      <c r="AI5914" s="268"/>
      <c r="AM5914" s="268"/>
    </row>
    <row r="5915" spans="1:39" x14ac:dyDescent="0.25">
      <c r="A5915" s="268"/>
      <c r="B5915" s="268"/>
      <c r="C5915" s="268"/>
      <c r="D5915" s="268"/>
      <c r="E5915" s="268"/>
      <c r="F5915" s="268"/>
      <c r="G5915" s="271"/>
      <c r="H5915" s="268"/>
      <c r="J5915" s="268"/>
      <c r="K5915" s="270"/>
      <c r="L5915" s="270"/>
      <c r="M5915" s="270"/>
      <c r="N5915" s="270"/>
      <c r="O5915" s="268"/>
      <c r="P5915" s="268"/>
      <c r="Q5915" s="268"/>
      <c r="R5915" s="268"/>
      <c r="S5915" s="268"/>
      <c r="T5915" s="268"/>
      <c r="U5915" s="268"/>
      <c r="V5915" s="268"/>
      <c r="W5915" s="268"/>
      <c r="X5915" s="268"/>
      <c r="AC5915" s="268"/>
      <c r="AE5915" s="268"/>
      <c r="AF5915" s="268"/>
      <c r="AG5915" s="268"/>
      <c r="AH5915" s="268"/>
      <c r="AI5915" s="268"/>
      <c r="AM5915" s="268"/>
    </row>
    <row r="5916" spans="1:39" x14ac:dyDescent="0.25">
      <c r="A5916" s="268"/>
      <c r="B5916" s="268"/>
      <c r="C5916" s="268"/>
      <c r="D5916" s="268"/>
      <c r="E5916" s="268"/>
      <c r="F5916" s="268"/>
      <c r="G5916" s="271"/>
      <c r="H5916" s="268"/>
      <c r="J5916" s="268"/>
      <c r="K5916" s="270"/>
      <c r="L5916" s="270"/>
      <c r="M5916" s="270"/>
      <c r="N5916" s="270"/>
      <c r="O5916" s="268"/>
      <c r="P5916" s="268"/>
      <c r="Q5916" s="268"/>
      <c r="R5916" s="268"/>
      <c r="S5916" s="268"/>
      <c r="T5916" s="268"/>
      <c r="U5916" s="268"/>
      <c r="V5916" s="268"/>
      <c r="W5916" s="268"/>
      <c r="X5916" s="268"/>
      <c r="AC5916" s="268"/>
      <c r="AE5916" s="268"/>
      <c r="AF5916" s="268"/>
      <c r="AG5916" s="268"/>
      <c r="AH5916" s="268"/>
      <c r="AI5916" s="268"/>
      <c r="AM5916" s="268"/>
    </row>
    <row r="5917" spans="1:39" x14ac:dyDescent="0.25">
      <c r="A5917" s="268"/>
      <c r="B5917" s="268"/>
      <c r="C5917" s="268"/>
      <c r="D5917" s="268"/>
      <c r="E5917" s="268"/>
      <c r="F5917" s="268"/>
      <c r="G5917" s="271"/>
      <c r="H5917" s="268"/>
      <c r="K5917" s="270"/>
      <c r="L5917" s="270"/>
      <c r="M5917" s="270"/>
      <c r="N5917" s="270"/>
      <c r="O5917" s="268"/>
      <c r="P5917" s="268"/>
      <c r="Q5917" s="268"/>
      <c r="R5917" s="268"/>
      <c r="S5917" s="268"/>
      <c r="T5917" s="268"/>
      <c r="U5917" s="268"/>
      <c r="V5917" s="268"/>
      <c r="W5917" s="268"/>
      <c r="X5917" s="268"/>
      <c r="AC5917" s="268"/>
      <c r="AE5917" s="268"/>
      <c r="AF5917" s="268"/>
      <c r="AG5917" s="268"/>
      <c r="AH5917" s="268"/>
      <c r="AI5917" s="268"/>
      <c r="AM5917" s="268"/>
    </row>
    <row r="5918" spans="1:39" x14ac:dyDescent="0.25">
      <c r="A5918" s="268"/>
      <c r="B5918" s="268"/>
      <c r="C5918" s="268"/>
      <c r="D5918" s="268"/>
      <c r="E5918" s="268"/>
      <c r="F5918" s="268"/>
      <c r="G5918" s="271"/>
      <c r="H5918" s="268"/>
      <c r="K5918" s="270"/>
      <c r="L5918" s="270"/>
      <c r="M5918" s="270"/>
      <c r="N5918" s="270"/>
      <c r="O5918" s="268"/>
      <c r="P5918" s="268"/>
      <c r="Q5918" s="268"/>
      <c r="R5918" s="268"/>
      <c r="S5918" s="268"/>
      <c r="T5918" s="268"/>
      <c r="U5918" s="268"/>
      <c r="V5918" s="268"/>
      <c r="W5918" s="268"/>
      <c r="X5918" s="268"/>
      <c r="AC5918" s="268"/>
      <c r="AE5918" s="268"/>
      <c r="AF5918" s="268"/>
      <c r="AG5918" s="268"/>
      <c r="AH5918" s="268"/>
      <c r="AI5918" s="268"/>
      <c r="AM5918" s="268"/>
    </row>
    <row r="5919" spans="1:39" x14ac:dyDescent="0.25">
      <c r="A5919" s="268"/>
      <c r="B5919" s="268"/>
      <c r="C5919" s="268"/>
      <c r="D5919" s="268"/>
      <c r="E5919" s="268"/>
      <c r="F5919" s="268"/>
      <c r="G5919" s="271"/>
      <c r="H5919" s="268"/>
      <c r="K5919" s="270"/>
      <c r="L5919" s="270"/>
      <c r="M5919" s="270"/>
      <c r="N5919" s="270"/>
      <c r="O5919" s="268"/>
      <c r="P5919" s="268"/>
      <c r="Q5919" s="268"/>
      <c r="R5919" s="268"/>
      <c r="S5919" s="268"/>
      <c r="T5919" s="268"/>
      <c r="U5919" s="268"/>
      <c r="V5919" s="268"/>
      <c r="W5919" s="268"/>
      <c r="X5919" s="268"/>
      <c r="AC5919" s="268"/>
      <c r="AE5919" s="268"/>
      <c r="AF5919" s="268"/>
      <c r="AG5919" s="268"/>
      <c r="AH5919" s="268"/>
      <c r="AI5919" s="268"/>
      <c r="AM5919" s="268"/>
    </row>
    <row r="5920" spans="1:39" x14ac:dyDescent="0.25">
      <c r="A5920" s="268"/>
      <c r="B5920" s="268"/>
      <c r="C5920" s="268"/>
      <c r="D5920" s="268"/>
      <c r="E5920" s="268"/>
      <c r="F5920" s="268"/>
      <c r="G5920" s="271"/>
      <c r="H5920" s="268"/>
      <c r="I5920" s="268"/>
      <c r="K5920" s="270"/>
      <c r="L5920" s="270"/>
      <c r="M5920" s="270"/>
      <c r="N5920" s="270"/>
      <c r="O5920" s="268"/>
      <c r="P5920" s="268"/>
      <c r="Q5920" s="268"/>
      <c r="R5920" s="268"/>
      <c r="S5920" s="268"/>
      <c r="T5920" s="268"/>
      <c r="U5920" s="268"/>
      <c r="V5920" s="268"/>
      <c r="W5920" s="268"/>
      <c r="X5920" s="268"/>
      <c r="AC5920" s="268"/>
      <c r="AE5920" s="268"/>
      <c r="AF5920" s="268"/>
      <c r="AG5920" s="268"/>
      <c r="AH5920" s="268"/>
      <c r="AI5920" s="268"/>
      <c r="AM5920" s="268"/>
    </row>
    <row r="5921" spans="1:39" x14ac:dyDescent="0.25">
      <c r="A5921" s="268"/>
      <c r="B5921" s="268"/>
      <c r="C5921" s="268"/>
      <c r="D5921" s="268"/>
      <c r="E5921" s="268"/>
      <c r="F5921" s="268"/>
      <c r="G5921" s="271"/>
      <c r="H5921" s="268"/>
      <c r="J5921" s="268"/>
      <c r="K5921" s="270"/>
      <c r="L5921" s="270"/>
      <c r="M5921" s="270"/>
      <c r="N5921" s="270"/>
      <c r="O5921" s="268"/>
      <c r="P5921" s="268"/>
      <c r="Q5921" s="268"/>
      <c r="R5921" s="268"/>
      <c r="S5921" s="268"/>
      <c r="T5921" s="268"/>
      <c r="U5921" s="268"/>
      <c r="V5921" s="268"/>
      <c r="W5921" s="268"/>
      <c r="X5921" s="268"/>
      <c r="AC5921" s="268"/>
      <c r="AE5921" s="268"/>
      <c r="AF5921" s="268"/>
      <c r="AG5921" s="268"/>
      <c r="AH5921" s="268"/>
      <c r="AI5921" s="268"/>
      <c r="AM5921" s="268"/>
    </row>
    <row r="5922" spans="1:39" x14ac:dyDescent="0.25">
      <c r="A5922" s="268"/>
      <c r="B5922" s="268"/>
      <c r="C5922" s="268"/>
      <c r="D5922" s="268"/>
      <c r="E5922" s="268"/>
      <c r="F5922" s="268"/>
      <c r="G5922" s="271"/>
      <c r="H5922" s="268"/>
      <c r="K5922" s="270"/>
      <c r="L5922" s="270"/>
      <c r="M5922" s="270"/>
      <c r="N5922" s="270"/>
      <c r="O5922" s="268"/>
      <c r="P5922" s="268"/>
      <c r="Q5922" s="268"/>
      <c r="R5922" s="268"/>
      <c r="S5922" s="268"/>
      <c r="T5922" s="268"/>
      <c r="U5922" s="268"/>
      <c r="V5922" s="268"/>
      <c r="W5922" s="268"/>
      <c r="X5922" s="268"/>
      <c r="AC5922" s="268"/>
      <c r="AE5922" s="268"/>
      <c r="AF5922" s="268"/>
      <c r="AG5922" s="268"/>
      <c r="AH5922" s="268"/>
      <c r="AI5922" s="268"/>
      <c r="AM5922" s="268"/>
    </row>
    <row r="5923" spans="1:39" x14ac:dyDescent="0.25">
      <c r="A5923" s="268"/>
      <c r="B5923" s="268"/>
      <c r="C5923" s="268"/>
      <c r="D5923" s="268"/>
      <c r="E5923" s="268"/>
      <c r="F5923" s="268"/>
      <c r="G5923" s="271"/>
      <c r="H5923" s="268"/>
      <c r="J5923" s="268"/>
      <c r="K5923" s="270"/>
      <c r="L5923" s="270"/>
      <c r="M5923" s="270"/>
      <c r="N5923" s="270"/>
      <c r="O5923" s="268"/>
      <c r="P5923" s="268"/>
      <c r="Q5923" s="268"/>
      <c r="R5923" s="268"/>
      <c r="S5923" s="268"/>
      <c r="T5923" s="268"/>
      <c r="U5923" s="268"/>
      <c r="V5923" s="268"/>
      <c r="W5923" s="268"/>
      <c r="X5923" s="268"/>
      <c r="AC5923" s="268"/>
      <c r="AE5923" s="268"/>
      <c r="AF5923" s="268"/>
      <c r="AG5923" s="268"/>
      <c r="AH5923" s="268"/>
      <c r="AI5923" s="268"/>
      <c r="AM5923" s="268"/>
    </row>
    <row r="5924" spans="1:39" x14ac:dyDescent="0.25">
      <c r="A5924" s="268"/>
      <c r="B5924" s="268"/>
      <c r="C5924" s="268"/>
      <c r="D5924" s="268"/>
      <c r="E5924" s="268"/>
      <c r="F5924" s="268"/>
      <c r="G5924" s="271"/>
      <c r="H5924" s="268"/>
      <c r="K5924" s="270"/>
      <c r="L5924" s="270"/>
      <c r="M5924" s="270"/>
      <c r="N5924" s="270"/>
      <c r="O5924" s="268"/>
      <c r="P5924" s="268"/>
      <c r="Q5924" s="268"/>
      <c r="R5924" s="268"/>
      <c r="S5924" s="268"/>
      <c r="T5924" s="268"/>
      <c r="U5924" s="268"/>
      <c r="V5924" s="268"/>
      <c r="W5924" s="268"/>
      <c r="X5924" s="268"/>
      <c r="AC5924" s="268"/>
      <c r="AE5924" s="268"/>
      <c r="AF5924" s="268"/>
      <c r="AG5924" s="268"/>
      <c r="AH5924" s="268"/>
      <c r="AI5924" s="268"/>
      <c r="AM5924" s="268"/>
    </row>
    <row r="5925" spans="1:39" x14ac:dyDescent="0.25">
      <c r="A5925" s="268"/>
      <c r="B5925" s="268"/>
      <c r="C5925" s="268"/>
      <c r="D5925" s="268"/>
      <c r="E5925" s="268"/>
      <c r="F5925" s="268"/>
      <c r="G5925" s="271"/>
      <c r="H5925" s="268"/>
      <c r="K5925" s="270"/>
      <c r="L5925" s="270"/>
      <c r="M5925" s="270"/>
      <c r="N5925" s="270"/>
      <c r="O5925" s="268"/>
      <c r="P5925" s="268"/>
      <c r="Q5925" s="268"/>
      <c r="R5925" s="268"/>
      <c r="S5925" s="268"/>
      <c r="T5925" s="268"/>
      <c r="U5925" s="268"/>
      <c r="V5925" s="268"/>
      <c r="W5925" s="268"/>
      <c r="X5925" s="268"/>
      <c r="AC5925" s="268"/>
      <c r="AE5925" s="268"/>
      <c r="AF5925" s="268"/>
      <c r="AG5925" s="268"/>
      <c r="AH5925" s="268"/>
      <c r="AI5925" s="268"/>
      <c r="AM5925" s="268"/>
    </row>
    <row r="5926" spans="1:39" x14ac:dyDescent="0.25">
      <c r="A5926" s="268"/>
      <c r="B5926" s="268"/>
      <c r="C5926" s="268"/>
      <c r="D5926" s="268"/>
      <c r="E5926" s="268"/>
      <c r="F5926" s="268"/>
      <c r="G5926" s="271"/>
      <c r="H5926" s="268"/>
      <c r="I5926" s="268"/>
      <c r="K5926" s="270"/>
      <c r="L5926" s="270"/>
      <c r="M5926" s="270"/>
      <c r="N5926" s="270"/>
      <c r="O5926" s="268"/>
      <c r="P5926" s="268"/>
      <c r="Q5926" s="268"/>
      <c r="R5926" s="268"/>
      <c r="S5926" s="268"/>
      <c r="T5926" s="268"/>
      <c r="U5926" s="268"/>
      <c r="V5926" s="268"/>
      <c r="W5926" s="268"/>
      <c r="X5926" s="268"/>
      <c r="AC5926" s="268"/>
      <c r="AE5926" s="268"/>
      <c r="AF5926" s="268"/>
      <c r="AG5926" s="268"/>
      <c r="AH5926" s="268"/>
      <c r="AI5926" s="268"/>
      <c r="AM5926" s="268"/>
    </row>
    <row r="5927" spans="1:39" x14ac:dyDescent="0.25">
      <c r="A5927" s="268"/>
      <c r="B5927" s="268"/>
      <c r="C5927" s="268"/>
      <c r="D5927" s="268"/>
      <c r="E5927" s="268"/>
      <c r="F5927" s="268"/>
      <c r="G5927" s="271"/>
      <c r="H5927" s="268"/>
      <c r="I5927" s="268"/>
      <c r="K5927" s="270"/>
      <c r="L5927" s="270"/>
      <c r="M5927" s="270"/>
      <c r="N5927" s="270"/>
      <c r="O5927" s="268"/>
      <c r="P5927" s="268"/>
      <c r="Q5927" s="268"/>
      <c r="R5927" s="268"/>
      <c r="S5927" s="268"/>
      <c r="T5927" s="268"/>
      <c r="U5927" s="268"/>
      <c r="V5927" s="268"/>
      <c r="W5927" s="268"/>
      <c r="X5927" s="268"/>
      <c r="AC5927" s="268"/>
      <c r="AE5927" s="268"/>
      <c r="AF5927" s="268"/>
      <c r="AG5927" s="268"/>
      <c r="AH5927" s="268"/>
      <c r="AI5927" s="268"/>
      <c r="AM5927" s="268"/>
    </row>
    <row r="5928" spans="1:39" x14ac:dyDescent="0.25">
      <c r="A5928" s="268"/>
      <c r="B5928" s="268"/>
      <c r="C5928" s="268"/>
      <c r="D5928" s="268"/>
      <c r="E5928" s="268"/>
      <c r="F5928" s="268"/>
      <c r="G5928" s="271"/>
      <c r="H5928" s="268"/>
      <c r="I5928" s="268"/>
      <c r="K5928" s="270"/>
      <c r="L5928" s="270"/>
      <c r="M5928" s="270"/>
      <c r="N5928" s="270"/>
      <c r="O5928" s="268"/>
      <c r="P5928" s="268"/>
      <c r="Q5928" s="268"/>
      <c r="R5928" s="268"/>
      <c r="S5928" s="268"/>
      <c r="T5928" s="268"/>
      <c r="U5928" s="268"/>
      <c r="V5928" s="268"/>
      <c r="W5928" s="268"/>
      <c r="X5928" s="268"/>
      <c r="AC5928" s="268"/>
      <c r="AE5928" s="268"/>
      <c r="AF5928" s="268"/>
      <c r="AG5928" s="268"/>
      <c r="AH5928" s="268"/>
      <c r="AI5928" s="268"/>
      <c r="AM5928" s="268"/>
    </row>
    <row r="5929" spans="1:39" x14ac:dyDescent="0.25">
      <c r="A5929" s="268"/>
      <c r="B5929" s="268"/>
      <c r="C5929" s="268"/>
      <c r="D5929" s="268"/>
      <c r="E5929" s="268"/>
      <c r="F5929" s="268"/>
      <c r="G5929" s="271"/>
      <c r="H5929" s="268"/>
      <c r="I5929" s="268"/>
      <c r="K5929" s="270"/>
      <c r="L5929" s="270"/>
      <c r="M5929" s="270"/>
      <c r="N5929" s="270"/>
      <c r="O5929" s="268"/>
      <c r="P5929" s="268"/>
      <c r="Q5929" s="268"/>
      <c r="R5929" s="268"/>
      <c r="S5929" s="268"/>
      <c r="T5929" s="268"/>
      <c r="U5929" s="268"/>
      <c r="V5929" s="268"/>
      <c r="W5929" s="268"/>
      <c r="X5929" s="268"/>
      <c r="AC5929" s="268"/>
      <c r="AE5929" s="268"/>
      <c r="AF5929" s="268"/>
      <c r="AG5929" s="268"/>
      <c r="AH5929" s="268"/>
      <c r="AI5929" s="268"/>
      <c r="AM5929" s="268"/>
    </row>
    <row r="5930" spans="1:39" x14ac:dyDescent="0.25">
      <c r="A5930" s="268"/>
      <c r="B5930" s="268"/>
      <c r="C5930" s="268"/>
      <c r="D5930" s="268"/>
      <c r="E5930" s="268"/>
      <c r="F5930" s="268"/>
      <c r="G5930" s="271"/>
      <c r="H5930" s="268"/>
      <c r="K5930" s="270"/>
      <c r="L5930" s="270"/>
      <c r="M5930" s="270"/>
      <c r="N5930" s="270"/>
      <c r="O5930" s="268"/>
      <c r="P5930" s="268"/>
      <c r="Q5930" s="268"/>
      <c r="R5930" s="268"/>
      <c r="S5930" s="268"/>
      <c r="T5930" s="268"/>
      <c r="U5930" s="268"/>
      <c r="V5930" s="268"/>
      <c r="W5930" s="268"/>
      <c r="X5930" s="268"/>
      <c r="AC5930" s="268"/>
      <c r="AE5930" s="268"/>
      <c r="AF5930" s="268"/>
      <c r="AG5930" s="268"/>
      <c r="AH5930" s="268"/>
      <c r="AI5930" s="268"/>
      <c r="AM5930" s="268"/>
    </row>
    <row r="5931" spans="1:39" x14ac:dyDescent="0.25">
      <c r="A5931" s="268"/>
      <c r="B5931" s="268"/>
      <c r="C5931" s="268"/>
      <c r="D5931" s="268"/>
      <c r="E5931" s="268"/>
      <c r="F5931" s="268"/>
      <c r="G5931" s="271"/>
      <c r="H5931" s="268"/>
      <c r="K5931" s="270"/>
      <c r="L5931" s="270"/>
      <c r="M5931" s="270"/>
      <c r="N5931" s="270"/>
      <c r="O5931" s="268"/>
      <c r="P5931" s="268"/>
      <c r="Q5931" s="268"/>
      <c r="R5931" s="268"/>
      <c r="S5931" s="268"/>
      <c r="T5931" s="268"/>
      <c r="U5931" s="268"/>
      <c r="V5931" s="268"/>
      <c r="W5931" s="268"/>
      <c r="X5931" s="268"/>
      <c r="AC5931" s="268"/>
      <c r="AE5931" s="268"/>
      <c r="AF5931" s="268"/>
      <c r="AG5931" s="268"/>
      <c r="AH5931" s="268"/>
      <c r="AI5931" s="268"/>
      <c r="AM5931" s="268"/>
    </row>
    <row r="5932" spans="1:39" x14ac:dyDescent="0.25">
      <c r="A5932" s="268"/>
      <c r="B5932" s="268"/>
      <c r="C5932" s="268"/>
      <c r="D5932" s="268"/>
      <c r="E5932" s="268"/>
      <c r="F5932" s="268"/>
      <c r="G5932" s="271"/>
      <c r="H5932" s="268"/>
      <c r="K5932" s="270"/>
      <c r="L5932" s="270"/>
      <c r="M5932" s="270"/>
      <c r="N5932" s="270"/>
      <c r="O5932" s="268"/>
      <c r="P5932" s="268"/>
      <c r="Q5932" s="268"/>
      <c r="R5932" s="268"/>
      <c r="S5932" s="268"/>
      <c r="T5932" s="268"/>
      <c r="U5932" s="268"/>
      <c r="V5932" s="268"/>
      <c r="W5932" s="268"/>
      <c r="X5932" s="268"/>
      <c r="AC5932" s="268"/>
      <c r="AE5932" s="268"/>
      <c r="AF5932" s="268"/>
      <c r="AG5932" s="268"/>
      <c r="AH5932" s="268"/>
      <c r="AI5932" s="268"/>
      <c r="AM5932" s="268"/>
    </row>
    <row r="5933" spans="1:39" x14ac:dyDescent="0.25">
      <c r="A5933" s="268"/>
      <c r="B5933" s="268"/>
      <c r="C5933" s="268"/>
      <c r="D5933" s="268"/>
      <c r="E5933" s="268"/>
      <c r="F5933" s="268"/>
      <c r="G5933" s="271"/>
      <c r="H5933" s="268"/>
      <c r="I5933" s="268"/>
      <c r="K5933" s="270"/>
      <c r="L5933" s="270"/>
      <c r="M5933" s="270"/>
      <c r="N5933" s="270"/>
      <c r="O5933" s="268"/>
      <c r="P5933" s="268"/>
      <c r="Q5933" s="268"/>
      <c r="R5933" s="268"/>
      <c r="S5933" s="268"/>
      <c r="T5933" s="268"/>
      <c r="U5933" s="268"/>
      <c r="V5933" s="268"/>
      <c r="W5933" s="268"/>
      <c r="X5933" s="268"/>
      <c r="AC5933" s="268"/>
      <c r="AE5933" s="268"/>
      <c r="AF5933" s="268"/>
      <c r="AG5933" s="268"/>
      <c r="AH5933" s="268"/>
      <c r="AI5933" s="268"/>
      <c r="AM5933" s="268"/>
    </row>
    <row r="5934" spans="1:39" x14ac:dyDescent="0.25">
      <c r="A5934" s="268"/>
      <c r="B5934" s="268"/>
      <c r="C5934" s="268"/>
      <c r="D5934" s="268"/>
      <c r="E5934" s="268"/>
      <c r="F5934" s="268"/>
      <c r="G5934" s="271"/>
      <c r="H5934" s="268"/>
      <c r="I5934" s="268"/>
      <c r="K5934" s="270"/>
      <c r="L5934" s="270"/>
      <c r="M5934" s="270"/>
      <c r="N5934" s="270"/>
      <c r="O5934" s="268"/>
      <c r="P5934" s="268"/>
      <c r="Q5934" s="268"/>
      <c r="R5934" s="268"/>
      <c r="S5934" s="268"/>
      <c r="T5934" s="268"/>
      <c r="U5934" s="268"/>
      <c r="V5934" s="268"/>
      <c r="W5934" s="268"/>
      <c r="X5934" s="268"/>
      <c r="AC5934" s="268"/>
      <c r="AE5934" s="268"/>
      <c r="AF5934" s="268"/>
      <c r="AG5934" s="268"/>
      <c r="AH5934" s="268"/>
      <c r="AI5934" s="268"/>
      <c r="AM5934" s="268"/>
    </row>
    <row r="5935" spans="1:39" x14ac:dyDescent="0.25">
      <c r="A5935" s="268"/>
      <c r="B5935" s="268"/>
      <c r="C5935" s="268"/>
      <c r="D5935" s="268"/>
      <c r="E5935" s="268"/>
      <c r="F5935" s="268"/>
      <c r="G5935" s="271"/>
      <c r="H5935" s="268"/>
      <c r="K5935" s="270"/>
      <c r="L5935" s="270"/>
      <c r="M5935" s="270"/>
      <c r="N5935" s="270"/>
      <c r="O5935" s="268"/>
      <c r="P5935" s="268"/>
      <c r="Q5935" s="268"/>
      <c r="R5935" s="268"/>
      <c r="S5935" s="268"/>
      <c r="T5935" s="268"/>
      <c r="U5935" s="268"/>
      <c r="V5935" s="268"/>
      <c r="W5935" s="268"/>
      <c r="X5935" s="268"/>
      <c r="AC5935" s="268"/>
      <c r="AE5935" s="268"/>
      <c r="AF5935" s="268"/>
      <c r="AG5935" s="268"/>
      <c r="AH5935" s="268"/>
      <c r="AI5935" s="268"/>
      <c r="AM5935" s="268"/>
    </row>
    <row r="5936" spans="1:39" x14ac:dyDescent="0.25">
      <c r="A5936" s="268"/>
      <c r="B5936" s="268"/>
      <c r="C5936" s="268"/>
      <c r="D5936" s="268"/>
      <c r="E5936" s="268"/>
      <c r="F5936" s="268"/>
      <c r="G5936" s="271"/>
      <c r="H5936" s="268"/>
      <c r="K5936" s="270"/>
      <c r="L5936" s="270"/>
      <c r="M5936" s="270"/>
      <c r="N5936" s="270"/>
      <c r="O5936" s="268"/>
      <c r="P5936" s="268"/>
      <c r="Q5936" s="268"/>
      <c r="R5936" s="268"/>
      <c r="S5936" s="268"/>
      <c r="T5936" s="268"/>
      <c r="U5936" s="268"/>
      <c r="V5936" s="268"/>
      <c r="W5936" s="268"/>
      <c r="X5936" s="268"/>
      <c r="AC5936" s="268"/>
      <c r="AE5936" s="268"/>
      <c r="AF5936" s="268"/>
      <c r="AG5936" s="268"/>
      <c r="AH5936" s="268"/>
      <c r="AI5936" s="268"/>
      <c r="AM5936" s="268"/>
    </row>
    <row r="5937" spans="1:39" x14ac:dyDescent="0.25">
      <c r="A5937" s="268"/>
      <c r="B5937" s="268"/>
      <c r="C5937" s="268"/>
      <c r="D5937" s="268"/>
      <c r="E5937" s="268"/>
      <c r="F5937" s="268"/>
      <c r="G5937" s="271"/>
      <c r="H5937" s="268"/>
      <c r="I5937" s="268"/>
      <c r="K5937" s="270"/>
      <c r="L5937" s="270"/>
      <c r="M5937" s="270"/>
      <c r="N5937" s="270"/>
      <c r="O5937" s="268"/>
      <c r="P5937" s="268"/>
      <c r="Q5937" s="268"/>
      <c r="R5937" s="268"/>
      <c r="S5937" s="268"/>
      <c r="T5937" s="268"/>
      <c r="U5937" s="268"/>
      <c r="V5937" s="268"/>
      <c r="W5937" s="268"/>
      <c r="X5937" s="268"/>
      <c r="AC5937" s="268"/>
      <c r="AE5937" s="268"/>
      <c r="AF5937" s="268"/>
      <c r="AG5937" s="268"/>
      <c r="AH5937" s="268"/>
      <c r="AI5937" s="268"/>
      <c r="AM5937" s="268"/>
    </row>
    <row r="5938" spans="1:39" x14ac:dyDescent="0.25">
      <c r="A5938" s="268"/>
      <c r="B5938" s="268"/>
      <c r="C5938" s="268"/>
      <c r="D5938" s="268"/>
      <c r="E5938" s="268"/>
      <c r="F5938" s="268"/>
      <c r="G5938" s="271"/>
      <c r="H5938" s="268"/>
      <c r="I5938" s="268"/>
      <c r="K5938" s="270"/>
      <c r="L5938" s="270"/>
      <c r="M5938" s="270"/>
      <c r="N5938" s="270"/>
      <c r="O5938" s="268"/>
      <c r="P5938" s="268"/>
      <c r="Q5938" s="268"/>
      <c r="R5938" s="268"/>
      <c r="S5938" s="268"/>
      <c r="T5938" s="268"/>
      <c r="U5938" s="268"/>
      <c r="V5938" s="268"/>
      <c r="W5938" s="268"/>
      <c r="X5938" s="268"/>
      <c r="AC5938" s="268"/>
      <c r="AE5938" s="268"/>
      <c r="AF5938" s="268"/>
      <c r="AG5938" s="268"/>
      <c r="AH5938" s="268"/>
      <c r="AI5938" s="268"/>
      <c r="AM5938" s="268"/>
    </row>
    <row r="5939" spans="1:39" x14ac:dyDescent="0.25">
      <c r="A5939" s="268"/>
      <c r="B5939" s="268"/>
      <c r="C5939" s="268"/>
      <c r="D5939" s="268"/>
      <c r="E5939" s="268"/>
      <c r="F5939" s="268"/>
      <c r="G5939" s="271"/>
      <c r="H5939" s="268"/>
      <c r="I5939" s="268"/>
      <c r="K5939" s="270"/>
      <c r="L5939" s="270"/>
      <c r="M5939" s="270"/>
      <c r="N5939" s="270"/>
      <c r="O5939" s="268"/>
      <c r="P5939" s="268"/>
      <c r="Q5939" s="268"/>
      <c r="R5939" s="268"/>
      <c r="S5939" s="268"/>
      <c r="T5939" s="268"/>
      <c r="U5939" s="268"/>
      <c r="V5939" s="268"/>
      <c r="W5939" s="268"/>
      <c r="X5939" s="268"/>
      <c r="AC5939" s="268"/>
      <c r="AE5939" s="268"/>
      <c r="AF5939" s="268"/>
      <c r="AG5939" s="268"/>
      <c r="AH5939" s="268"/>
      <c r="AI5939" s="268"/>
      <c r="AM5939" s="268"/>
    </row>
    <row r="5940" spans="1:39" x14ac:dyDescent="0.25">
      <c r="A5940" s="268"/>
      <c r="B5940" s="268"/>
      <c r="C5940" s="268"/>
      <c r="D5940" s="268"/>
      <c r="E5940" s="268"/>
      <c r="F5940" s="268"/>
      <c r="G5940" s="271"/>
      <c r="H5940" s="268"/>
      <c r="I5940" s="268"/>
      <c r="K5940" s="270"/>
      <c r="L5940" s="270"/>
      <c r="M5940" s="270"/>
      <c r="N5940" s="270"/>
      <c r="O5940" s="268"/>
      <c r="P5940" s="268"/>
      <c r="Q5940" s="268"/>
      <c r="R5940" s="268"/>
      <c r="S5940" s="268"/>
      <c r="T5940" s="268"/>
      <c r="U5940" s="268"/>
      <c r="V5940" s="268"/>
      <c r="W5940" s="268"/>
      <c r="X5940" s="268"/>
      <c r="AC5940" s="268"/>
      <c r="AE5940" s="268"/>
      <c r="AF5940" s="268"/>
      <c r="AG5940" s="268"/>
      <c r="AH5940" s="268"/>
      <c r="AI5940" s="268"/>
      <c r="AM5940" s="268"/>
    </row>
    <row r="5941" spans="1:39" x14ac:dyDescent="0.25">
      <c r="A5941" s="268"/>
      <c r="B5941" s="268"/>
      <c r="C5941" s="268"/>
      <c r="D5941" s="268"/>
      <c r="E5941" s="268"/>
      <c r="F5941" s="268"/>
      <c r="G5941" s="271"/>
      <c r="H5941" s="268"/>
      <c r="I5941" s="268"/>
      <c r="K5941" s="270"/>
      <c r="L5941" s="270"/>
      <c r="M5941" s="270"/>
      <c r="N5941" s="270"/>
      <c r="O5941" s="268"/>
      <c r="P5941" s="268"/>
      <c r="Q5941" s="268"/>
      <c r="R5941" s="268"/>
      <c r="S5941" s="268"/>
      <c r="T5941" s="268"/>
      <c r="U5941" s="268"/>
      <c r="V5941" s="268"/>
      <c r="W5941" s="268"/>
      <c r="X5941" s="268"/>
      <c r="AC5941" s="268"/>
      <c r="AE5941" s="268"/>
      <c r="AF5941" s="268"/>
      <c r="AG5941" s="268"/>
      <c r="AH5941" s="268"/>
      <c r="AI5941" s="268"/>
      <c r="AM5941" s="268"/>
    </row>
    <row r="5942" spans="1:39" x14ac:dyDescent="0.25">
      <c r="A5942" s="268"/>
      <c r="B5942" s="268"/>
      <c r="C5942" s="268"/>
      <c r="D5942" s="268"/>
      <c r="E5942" s="268"/>
      <c r="F5942" s="268"/>
      <c r="G5942" s="271"/>
      <c r="H5942" s="268"/>
      <c r="I5942" s="268"/>
      <c r="K5942" s="270"/>
      <c r="L5942" s="270"/>
      <c r="M5942" s="270"/>
      <c r="N5942" s="270"/>
      <c r="O5942" s="268"/>
      <c r="P5942" s="268"/>
      <c r="Q5942" s="268"/>
      <c r="R5942" s="268"/>
      <c r="S5942" s="268"/>
      <c r="T5942" s="268"/>
      <c r="U5942" s="268"/>
      <c r="V5942" s="268"/>
      <c r="W5942" s="268"/>
      <c r="X5942" s="268"/>
      <c r="AC5942" s="268"/>
      <c r="AE5942" s="268"/>
      <c r="AF5942" s="268"/>
      <c r="AG5942" s="268"/>
      <c r="AH5942" s="268"/>
      <c r="AI5942" s="268"/>
      <c r="AM5942" s="268"/>
    </row>
    <row r="5943" spans="1:39" x14ac:dyDescent="0.25">
      <c r="A5943" s="268"/>
      <c r="B5943" s="268"/>
      <c r="C5943" s="268"/>
      <c r="D5943" s="268"/>
      <c r="E5943" s="268"/>
      <c r="F5943" s="268"/>
      <c r="G5943" s="271"/>
      <c r="H5943" s="268"/>
      <c r="I5943" s="268"/>
      <c r="K5943" s="270"/>
      <c r="L5943" s="270"/>
      <c r="M5943" s="270"/>
      <c r="N5943" s="270"/>
      <c r="O5943" s="268"/>
      <c r="P5943" s="268"/>
      <c r="Q5943" s="268"/>
      <c r="R5943" s="268"/>
      <c r="S5943" s="268"/>
      <c r="T5943" s="268"/>
      <c r="U5943" s="268"/>
      <c r="V5943" s="268"/>
      <c r="W5943" s="268"/>
      <c r="X5943" s="268"/>
      <c r="AC5943" s="268"/>
      <c r="AE5943" s="268"/>
      <c r="AF5943" s="268"/>
      <c r="AG5943" s="268"/>
      <c r="AH5943" s="268"/>
      <c r="AI5943" s="268"/>
      <c r="AM5943" s="268"/>
    </row>
    <row r="5944" spans="1:39" x14ac:dyDescent="0.25">
      <c r="A5944" s="268"/>
      <c r="B5944" s="268"/>
      <c r="C5944" s="268"/>
      <c r="D5944" s="268"/>
      <c r="E5944" s="268"/>
      <c r="F5944" s="268"/>
      <c r="G5944" s="271"/>
      <c r="H5944" s="268"/>
      <c r="K5944" s="270"/>
      <c r="L5944" s="270"/>
      <c r="M5944" s="270"/>
      <c r="N5944" s="270"/>
      <c r="O5944" s="268"/>
      <c r="P5944" s="268"/>
      <c r="Q5944" s="268"/>
      <c r="R5944" s="268"/>
      <c r="S5944" s="268"/>
      <c r="T5944" s="268"/>
      <c r="U5944" s="268"/>
      <c r="V5944" s="268"/>
      <c r="W5944" s="268"/>
      <c r="X5944" s="268"/>
      <c r="AC5944" s="268"/>
      <c r="AE5944" s="268"/>
      <c r="AF5944" s="268"/>
      <c r="AG5944" s="268"/>
      <c r="AH5944" s="268"/>
      <c r="AI5944" s="268"/>
      <c r="AM5944" s="268"/>
    </row>
    <row r="5945" spans="1:39" x14ac:dyDescent="0.25">
      <c r="A5945" s="268"/>
      <c r="B5945" s="268"/>
      <c r="C5945" s="268"/>
      <c r="D5945" s="268"/>
      <c r="E5945" s="268"/>
      <c r="F5945" s="268"/>
      <c r="G5945" s="271"/>
      <c r="H5945" s="268"/>
      <c r="I5945" s="268"/>
      <c r="K5945" s="270"/>
      <c r="L5945" s="270"/>
      <c r="M5945" s="270"/>
      <c r="N5945" s="270"/>
      <c r="O5945" s="268"/>
      <c r="P5945" s="268"/>
      <c r="Q5945" s="268"/>
      <c r="R5945" s="268"/>
      <c r="S5945" s="268"/>
      <c r="T5945" s="268"/>
      <c r="U5945" s="268"/>
      <c r="V5945" s="268"/>
      <c r="W5945" s="268"/>
      <c r="X5945" s="268"/>
      <c r="AC5945" s="268"/>
      <c r="AE5945" s="268"/>
      <c r="AF5945" s="268"/>
      <c r="AG5945" s="268"/>
      <c r="AH5945" s="268"/>
      <c r="AI5945" s="268"/>
      <c r="AM5945" s="268"/>
    </row>
    <row r="5946" spans="1:39" x14ac:dyDescent="0.25">
      <c r="A5946" s="268"/>
      <c r="B5946" s="268"/>
      <c r="C5946" s="268"/>
      <c r="D5946" s="268"/>
      <c r="E5946" s="268"/>
      <c r="F5946" s="268"/>
      <c r="G5946" s="271"/>
      <c r="H5946" s="268"/>
      <c r="I5946" s="268"/>
      <c r="K5946" s="270"/>
      <c r="L5946" s="270"/>
      <c r="M5946" s="270"/>
      <c r="N5946" s="270"/>
      <c r="O5946" s="268"/>
      <c r="P5946" s="268"/>
      <c r="Q5946" s="268"/>
      <c r="R5946" s="268"/>
      <c r="S5946" s="268"/>
      <c r="T5946" s="268"/>
      <c r="U5946" s="268"/>
      <c r="V5946" s="268"/>
      <c r="W5946" s="268"/>
      <c r="X5946" s="268"/>
      <c r="AC5946" s="268"/>
      <c r="AE5946" s="268"/>
      <c r="AF5946" s="268"/>
      <c r="AG5946" s="268"/>
      <c r="AH5946" s="268"/>
      <c r="AI5946" s="268"/>
      <c r="AM5946" s="268"/>
    </row>
    <row r="5947" spans="1:39" x14ac:dyDescent="0.25">
      <c r="A5947" s="268"/>
      <c r="B5947" s="268"/>
      <c r="C5947" s="268"/>
      <c r="D5947" s="268"/>
      <c r="E5947" s="268"/>
      <c r="F5947" s="268"/>
      <c r="G5947" s="271"/>
      <c r="H5947" s="268"/>
      <c r="K5947" s="270"/>
      <c r="L5947" s="270"/>
      <c r="M5947" s="270"/>
      <c r="N5947" s="270"/>
      <c r="O5947" s="268"/>
      <c r="P5947" s="268"/>
      <c r="Q5947" s="268"/>
      <c r="R5947" s="268"/>
      <c r="S5947" s="268"/>
      <c r="T5947" s="268"/>
      <c r="U5947" s="268"/>
      <c r="V5947" s="268"/>
      <c r="W5947" s="268"/>
      <c r="X5947" s="268"/>
      <c r="AC5947" s="268"/>
      <c r="AE5947" s="268"/>
      <c r="AF5947" s="268"/>
      <c r="AG5947" s="268"/>
      <c r="AH5947" s="268"/>
      <c r="AI5947" s="268"/>
      <c r="AM5947" s="268"/>
    </row>
    <row r="5948" spans="1:39" x14ac:dyDescent="0.25">
      <c r="A5948" s="268"/>
      <c r="B5948" s="268"/>
      <c r="C5948" s="268"/>
      <c r="D5948" s="268"/>
      <c r="E5948" s="268"/>
      <c r="F5948" s="268"/>
      <c r="G5948" s="271"/>
      <c r="H5948" s="268"/>
      <c r="K5948" s="270"/>
      <c r="L5948" s="270"/>
      <c r="M5948" s="270"/>
      <c r="N5948" s="270"/>
      <c r="O5948" s="268"/>
      <c r="P5948" s="268"/>
      <c r="Q5948" s="268"/>
      <c r="R5948" s="268"/>
      <c r="S5948" s="268"/>
      <c r="T5948" s="268"/>
      <c r="U5948" s="268"/>
      <c r="V5948" s="268"/>
      <c r="W5948" s="268"/>
      <c r="X5948" s="268"/>
      <c r="AC5948" s="268"/>
      <c r="AE5948" s="268"/>
      <c r="AF5948" s="268"/>
      <c r="AG5948" s="268"/>
      <c r="AH5948" s="268"/>
      <c r="AI5948" s="268"/>
      <c r="AM5948" s="268"/>
    </row>
    <row r="5949" spans="1:39" x14ac:dyDescent="0.25">
      <c r="A5949" s="268"/>
      <c r="B5949" s="268"/>
      <c r="C5949" s="268"/>
      <c r="D5949" s="268"/>
      <c r="E5949" s="268"/>
      <c r="F5949" s="268"/>
      <c r="G5949" s="271"/>
      <c r="H5949" s="268"/>
      <c r="I5949" s="268"/>
      <c r="K5949" s="270"/>
      <c r="L5949" s="270"/>
      <c r="M5949" s="270"/>
      <c r="N5949" s="270"/>
      <c r="O5949" s="268"/>
      <c r="P5949" s="268"/>
      <c r="Q5949" s="268"/>
      <c r="R5949" s="268"/>
      <c r="S5949" s="268"/>
      <c r="T5949" s="268"/>
      <c r="U5949" s="268"/>
      <c r="V5949" s="268"/>
      <c r="W5949" s="268"/>
      <c r="X5949" s="268"/>
      <c r="AC5949" s="268"/>
      <c r="AE5949" s="268"/>
      <c r="AF5949" s="268"/>
      <c r="AG5949" s="268"/>
      <c r="AH5949" s="268"/>
      <c r="AI5949" s="268"/>
      <c r="AM5949" s="268"/>
    </row>
    <row r="5950" spans="1:39" x14ac:dyDescent="0.25">
      <c r="A5950" s="268"/>
      <c r="B5950" s="268"/>
      <c r="C5950" s="268"/>
      <c r="D5950" s="268"/>
      <c r="E5950" s="268"/>
      <c r="F5950" s="268"/>
      <c r="G5950" s="271"/>
      <c r="H5950" s="268"/>
      <c r="K5950" s="270"/>
      <c r="L5950" s="270"/>
      <c r="M5950" s="270"/>
      <c r="N5950" s="270"/>
      <c r="O5950" s="268"/>
      <c r="P5950" s="268"/>
      <c r="Q5950" s="268"/>
      <c r="R5950" s="268"/>
      <c r="S5950" s="268"/>
      <c r="T5950" s="268"/>
      <c r="U5950" s="268"/>
      <c r="V5950" s="268"/>
      <c r="W5950" s="268"/>
      <c r="X5950" s="268"/>
      <c r="AC5950" s="268"/>
      <c r="AE5950" s="268"/>
      <c r="AF5950" s="268"/>
      <c r="AG5950" s="268"/>
      <c r="AH5950" s="268"/>
      <c r="AI5950" s="268"/>
      <c r="AM5950" s="268"/>
    </row>
    <row r="5951" spans="1:39" x14ac:dyDescent="0.25">
      <c r="A5951" s="268"/>
      <c r="B5951" s="268"/>
      <c r="C5951" s="268"/>
      <c r="D5951" s="268"/>
      <c r="E5951" s="268"/>
      <c r="F5951" s="268"/>
      <c r="G5951" s="271"/>
      <c r="H5951" s="268"/>
      <c r="I5951" s="268"/>
      <c r="K5951" s="270"/>
      <c r="L5951" s="270"/>
      <c r="M5951" s="270"/>
      <c r="N5951" s="270"/>
      <c r="O5951" s="268"/>
      <c r="P5951" s="268"/>
      <c r="Q5951" s="268"/>
      <c r="R5951" s="268"/>
      <c r="S5951" s="268"/>
      <c r="T5951" s="268"/>
      <c r="U5951" s="268"/>
      <c r="V5951" s="268"/>
      <c r="W5951" s="268"/>
      <c r="X5951" s="268"/>
      <c r="AC5951" s="268"/>
      <c r="AE5951" s="268"/>
      <c r="AF5951" s="268"/>
      <c r="AG5951" s="268"/>
      <c r="AH5951" s="268"/>
      <c r="AI5951" s="268"/>
      <c r="AM5951" s="268"/>
    </row>
    <row r="5952" spans="1:39" x14ac:dyDescent="0.25">
      <c r="A5952" s="268"/>
      <c r="B5952" s="268"/>
      <c r="C5952" s="268"/>
      <c r="D5952" s="268"/>
      <c r="E5952" s="268"/>
      <c r="F5952" s="268"/>
      <c r="G5952" s="271"/>
      <c r="H5952" s="268"/>
      <c r="I5952" s="268"/>
      <c r="K5952" s="270"/>
      <c r="L5952" s="270"/>
      <c r="M5952" s="270"/>
      <c r="N5952" s="270"/>
      <c r="O5952" s="268"/>
      <c r="P5952" s="268"/>
      <c r="Q5952" s="268"/>
      <c r="R5952" s="268"/>
      <c r="S5952" s="268"/>
      <c r="T5952" s="268"/>
      <c r="U5952" s="268"/>
      <c r="V5952" s="268"/>
      <c r="W5952" s="268"/>
      <c r="X5952" s="268"/>
      <c r="AC5952" s="268"/>
      <c r="AE5952" s="268"/>
      <c r="AF5952" s="268"/>
      <c r="AG5952" s="268"/>
      <c r="AH5952" s="268"/>
      <c r="AI5952" s="268"/>
      <c r="AM5952" s="268"/>
    </row>
    <row r="5953" spans="1:39" x14ac:dyDescent="0.25">
      <c r="A5953" s="268"/>
      <c r="B5953" s="268"/>
      <c r="C5953" s="268"/>
      <c r="D5953" s="268"/>
      <c r="E5953" s="268"/>
      <c r="F5953" s="268"/>
      <c r="G5953" s="271"/>
      <c r="H5953" s="268"/>
      <c r="K5953" s="270"/>
      <c r="L5953" s="270"/>
      <c r="M5953" s="270"/>
      <c r="N5953" s="270"/>
      <c r="O5953" s="268"/>
      <c r="P5953" s="268"/>
      <c r="Q5953" s="268"/>
      <c r="R5953" s="268"/>
      <c r="S5953" s="268"/>
      <c r="T5953" s="268"/>
      <c r="U5953" s="268"/>
      <c r="V5953" s="268"/>
      <c r="W5953" s="268"/>
      <c r="X5953" s="268"/>
      <c r="AC5953" s="268"/>
      <c r="AE5953" s="268"/>
      <c r="AF5953" s="268"/>
      <c r="AG5953" s="268"/>
      <c r="AH5953" s="268"/>
      <c r="AI5953" s="268"/>
      <c r="AM5953" s="268"/>
    </row>
    <row r="5954" spans="1:39" x14ac:dyDescent="0.25">
      <c r="A5954" s="268"/>
      <c r="B5954" s="268"/>
      <c r="C5954" s="268"/>
      <c r="D5954" s="268"/>
      <c r="E5954" s="268"/>
      <c r="F5954" s="268"/>
      <c r="G5954" s="271"/>
      <c r="H5954" s="268"/>
      <c r="I5954" s="268"/>
      <c r="K5954" s="270"/>
      <c r="L5954" s="270"/>
      <c r="M5954" s="270"/>
      <c r="N5954" s="270"/>
      <c r="O5954" s="268"/>
      <c r="P5954" s="268"/>
      <c r="Q5954" s="268"/>
      <c r="R5954" s="268"/>
      <c r="S5954" s="268"/>
      <c r="T5954" s="268"/>
      <c r="U5954" s="268"/>
      <c r="V5954" s="268"/>
      <c r="W5954" s="268"/>
      <c r="X5954" s="268"/>
      <c r="AC5954" s="268"/>
      <c r="AE5954" s="268"/>
      <c r="AF5954" s="268"/>
      <c r="AG5954" s="268"/>
      <c r="AH5954" s="268"/>
      <c r="AI5954" s="268"/>
      <c r="AM5954" s="268"/>
    </row>
    <row r="5955" spans="1:39" x14ac:dyDescent="0.25">
      <c r="A5955" s="268"/>
      <c r="B5955" s="268"/>
      <c r="C5955" s="268"/>
      <c r="D5955" s="268"/>
      <c r="E5955" s="268"/>
      <c r="F5955" s="268"/>
      <c r="G5955" s="271"/>
      <c r="H5955" s="268"/>
      <c r="I5955" s="268"/>
      <c r="K5955" s="270"/>
      <c r="L5955" s="270"/>
      <c r="M5955" s="270"/>
      <c r="N5955" s="270"/>
      <c r="O5955" s="268"/>
      <c r="P5955" s="268"/>
      <c r="Q5955" s="268"/>
      <c r="R5955" s="268"/>
      <c r="S5955" s="268"/>
      <c r="T5955" s="268"/>
      <c r="U5955" s="268"/>
      <c r="V5955" s="268"/>
      <c r="W5955" s="268"/>
      <c r="X5955" s="268"/>
      <c r="AC5955" s="268"/>
      <c r="AE5955" s="268"/>
      <c r="AF5955" s="268"/>
      <c r="AG5955" s="268"/>
      <c r="AH5955" s="268"/>
      <c r="AI5955" s="268"/>
      <c r="AM5955" s="268"/>
    </row>
    <row r="5956" spans="1:39" x14ac:dyDescent="0.25">
      <c r="A5956" s="268"/>
      <c r="B5956" s="268"/>
      <c r="C5956" s="268"/>
      <c r="D5956" s="268"/>
      <c r="E5956" s="268"/>
      <c r="F5956" s="268"/>
      <c r="G5956" s="271"/>
      <c r="H5956" s="268"/>
      <c r="K5956" s="270"/>
      <c r="L5956" s="270"/>
      <c r="M5956" s="270"/>
      <c r="N5956" s="270"/>
      <c r="O5956" s="268"/>
      <c r="P5956" s="268"/>
      <c r="Q5956" s="268"/>
      <c r="R5956" s="268"/>
      <c r="S5956" s="268"/>
      <c r="T5956" s="268"/>
      <c r="U5956" s="268"/>
      <c r="V5956" s="268"/>
      <c r="W5956" s="268"/>
      <c r="X5956" s="268"/>
      <c r="AC5956" s="268"/>
      <c r="AE5956" s="268"/>
      <c r="AF5956" s="268"/>
      <c r="AG5956" s="268"/>
      <c r="AH5956" s="268"/>
      <c r="AI5956" s="268"/>
      <c r="AM5956" s="268"/>
    </row>
    <row r="5957" spans="1:39" x14ac:dyDescent="0.25">
      <c r="A5957" s="268"/>
      <c r="B5957" s="268"/>
      <c r="C5957" s="268"/>
      <c r="D5957" s="268"/>
      <c r="E5957" s="268"/>
      <c r="F5957" s="268"/>
      <c r="G5957" s="271"/>
      <c r="H5957" s="268"/>
      <c r="K5957" s="270"/>
      <c r="L5957" s="270"/>
      <c r="M5957" s="270"/>
      <c r="N5957" s="270"/>
      <c r="O5957" s="268"/>
      <c r="P5957" s="268"/>
      <c r="Q5957" s="268"/>
      <c r="R5957" s="268"/>
      <c r="S5957" s="268"/>
      <c r="T5957" s="268"/>
      <c r="U5957" s="268"/>
      <c r="V5957" s="268"/>
      <c r="W5957" s="268"/>
      <c r="X5957" s="268"/>
      <c r="AC5957" s="268"/>
      <c r="AE5957" s="268"/>
      <c r="AF5957" s="268"/>
      <c r="AG5957" s="268"/>
      <c r="AH5957" s="268"/>
      <c r="AI5957" s="268"/>
      <c r="AM5957" s="268"/>
    </row>
    <row r="5958" spans="1:39" x14ac:dyDescent="0.25">
      <c r="A5958" s="268"/>
      <c r="B5958" s="268"/>
      <c r="C5958" s="268"/>
      <c r="D5958" s="268"/>
      <c r="E5958" s="268"/>
      <c r="F5958" s="268"/>
      <c r="G5958" s="271"/>
      <c r="H5958" s="268"/>
      <c r="I5958" s="268"/>
      <c r="K5958" s="270"/>
      <c r="L5958" s="270"/>
      <c r="M5958" s="270"/>
      <c r="N5958" s="270"/>
      <c r="O5958" s="268"/>
      <c r="P5958" s="268"/>
      <c r="Q5958" s="268"/>
      <c r="R5958" s="268"/>
      <c r="S5958" s="268"/>
      <c r="T5958" s="268"/>
      <c r="U5958" s="268"/>
      <c r="V5958" s="268"/>
      <c r="W5958" s="268"/>
      <c r="X5958" s="268"/>
      <c r="AC5958" s="268"/>
      <c r="AE5958" s="268"/>
      <c r="AF5958" s="268"/>
      <c r="AG5958" s="268"/>
      <c r="AH5958" s="268"/>
      <c r="AI5958" s="268"/>
      <c r="AM5958" s="268"/>
    </row>
    <row r="5959" spans="1:39" x14ac:dyDescent="0.25">
      <c r="A5959" s="268"/>
      <c r="B5959" s="268"/>
      <c r="C5959" s="268"/>
      <c r="D5959" s="268"/>
      <c r="E5959" s="268"/>
      <c r="F5959" s="268"/>
      <c r="G5959" s="271"/>
      <c r="H5959" s="268"/>
      <c r="I5959" s="268"/>
      <c r="K5959" s="270"/>
      <c r="L5959" s="270"/>
      <c r="M5959" s="270"/>
      <c r="N5959" s="270"/>
      <c r="O5959" s="268"/>
      <c r="P5959" s="268"/>
      <c r="Q5959" s="268"/>
      <c r="R5959" s="268"/>
      <c r="S5959" s="268"/>
      <c r="T5959" s="268"/>
      <c r="U5959" s="268"/>
      <c r="V5959" s="268"/>
      <c r="W5959" s="268"/>
      <c r="X5959" s="268"/>
      <c r="AC5959" s="268"/>
      <c r="AE5959" s="268"/>
      <c r="AF5959" s="268"/>
      <c r="AG5959" s="268"/>
      <c r="AH5959" s="268"/>
      <c r="AI5959" s="268"/>
      <c r="AM5959" s="268"/>
    </row>
    <row r="5960" spans="1:39" x14ac:dyDescent="0.25">
      <c r="A5960" s="268"/>
      <c r="B5960" s="268"/>
      <c r="C5960" s="268"/>
      <c r="D5960" s="268"/>
      <c r="E5960" s="268"/>
      <c r="F5960" s="268"/>
      <c r="G5960" s="271"/>
      <c r="H5960" s="268"/>
      <c r="I5960" s="268"/>
      <c r="K5960" s="270"/>
      <c r="L5960" s="270"/>
      <c r="M5960" s="270"/>
      <c r="N5960" s="270"/>
      <c r="O5960" s="268"/>
      <c r="P5960" s="268"/>
      <c r="Q5960" s="268"/>
      <c r="R5960" s="268"/>
      <c r="S5960" s="268"/>
      <c r="T5960" s="268"/>
      <c r="U5960" s="268"/>
      <c r="V5960" s="268"/>
      <c r="W5960" s="268"/>
      <c r="X5960" s="268"/>
      <c r="AC5960" s="268"/>
      <c r="AE5960" s="268"/>
      <c r="AF5960" s="268"/>
      <c r="AG5960" s="268"/>
      <c r="AH5960" s="268"/>
      <c r="AI5960" s="268"/>
      <c r="AM5960" s="268"/>
    </row>
    <row r="5961" spans="1:39" x14ac:dyDescent="0.25">
      <c r="A5961" s="268"/>
      <c r="B5961" s="268"/>
      <c r="C5961" s="268"/>
      <c r="D5961" s="268"/>
      <c r="E5961" s="268"/>
      <c r="F5961" s="268"/>
      <c r="G5961" s="271"/>
      <c r="H5961" s="268"/>
      <c r="I5961" s="268"/>
      <c r="K5961" s="270"/>
      <c r="L5961" s="270"/>
      <c r="M5961" s="270"/>
      <c r="N5961" s="270"/>
      <c r="O5961" s="268"/>
      <c r="P5961" s="268"/>
      <c r="Q5961" s="268"/>
      <c r="R5961" s="268"/>
      <c r="S5961" s="268"/>
      <c r="T5961" s="268"/>
      <c r="U5961" s="268"/>
      <c r="V5961" s="268"/>
      <c r="W5961" s="268"/>
      <c r="X5961" s="268"/>
      <c r="AC5961" s="268"/>
      <c r="AE5961" s="268"/>
      <c r="AF5961" s="268"/>
      <c r="AG5961" s="268"/>
      <c r="AH5961" s="268"/>
      <c r="AI5961" s="268"/>
      <c r="AM5961" s="268"/>
    </row>
    <row r="5962" spans="1:39" x14ac:dyDescent="0.25">
      <c r="A5962" s="268"/>
      <c r="B5962" s="268"/>
      <c r="C5962" s="268"/>
      <c r="D5962" s="268"/>
      <c r="E5962" s="268"/>
      <c r="F5962" s="268"/>
      <c r="G5962" s="271"/>
      <c r="H5962" s="268"/>
      <c r="I5962" s="268"/>
      <c r="K5962" s="270"/>
      <c r="L5962" s="270"/>
      <c r="M5962" s="270"/>
      <c r="N5962" s="270"/>
      <c r="O5962" s="268"/>
      <c r="P5962" s="268"/>
      <c r="Q5962" s="268"/>
      <c r="R5962" s="268"/>
      <c r="S5962" s="268"/>
      <c r="T5962" s="268"/>
      <c r="U5962" s="268"/>
      <c r="V5962" s="268"/>
      <c r="W5962" s="268"/>
      <c r="X5962" s="268"/>
      <c r="AC5962" s="268"/>
      <c r="AE5962" s="268"/>
      <c r="AF5962" s="268"/>
      <c r="AG5962" s="268"/>
      <c r="AH5962" s="268"/>
      <c r="AI5962" s="268"/>
      <c r="AM5962" s="268"/>
    </row>
    <row r="5963" spans="1:39" x14ac:dyDescent="0.25">
      <c r="A5963" s="268"/>
      <c r="B5963" s="268"/>
      <c r="C5963" s="268"/>
      <c r="D5963" s="268"/>
      <c r="E5963" s="268"/>
      <c r="F5963" s="268"/>
      <c r="G5963" s="271"/>
      <c r="H5963" s="268"/>
      <c r="I5963" s="268"/>
      <c r="K5963" s="270"/>
      <c r="L5963" s="270"/>
      <c r="M5963" s="270"/>
      <c r="N5963" s="270"/>
      <c r="O5963" s="268"/>
      <c r="P5963" s="268"/>
      <c r="Q5963" s="268"/>
      <c r="R5963" s="268"/>
      <c r="S5963" s="268"/>
      <c r="T5963" s="268"/>
      <c r="U5963" s="268"/>
      <c r="V5963" s="268"/>
      <c r="W5963" s="268"/>
      <c r="X5963" s="268"/>
      <c r="AC5963" s="268"/>
      <c r="AE5963" s="268"/>
      <c r="AF5963" s="268"/>
      <c r="AG5963" s="268"/>
      <c r="AH5963" s="268"/>
      <c r="AI5963" s="268"/>
      <c r="AM5963" s="268"/>
    </row>
    <row r="5964" spans="1:39" x14ac:dyDescent="0.25">
      <c r="A5964" s="268"/>
      <c r="B5964" s="268"/>
      <c r="C5964" s="268"/>
      <c r="D5964" s="268"/>
      <c r="E5964" s="268"/>
      <c r="F5964" s="268"/>
      <c r="G5964" s="271"/>
      <c r="H5964" s="268"/>
      <c r="I5964" s="268"/>
      <c r="K5964" s="270"/>
      <c r="L5964" s="270"/>
      <c r="M5964" s="270"/>
      <c r="N5964" s="270"/>
      <c r="O5964" s="268"/>
      <c r="P5964" s="268"/>
      <c r="Q5964" s="268"/>
      <c r="R5964" s="268"/>
      <c r="S5964" s="268"/>
      <c r="T5964" s="268"/>
      <c r="U5964" s="268"/>
      <c r="V5964" s="268"/>
      <c r="W5964" s="268"/>
      <c r="X5964" s="268"/>
      <c r="AC5964" s="268"/>
      <c r="AE5964" s="268"/>
      <c r="AF5964" s="268"/>
      <c r="AG5964" s="268"/>
      <c r="AH5964" s="268"/>
      <c r="AI5964" s="268"/>
      <c r="AM5964" s="268"/>
    </row>
    <row r="5965" spans="1:39" x14ac:dyDescent="0.25">
      <c r="A5965" s="268"/>
      <c r="B5965" s="268"/>
      <c r="C5965" s="268"/>
      <c r="D5965" s="268"/>
      <c r="E5965" s="268"/>
      <c r="F5965" s="268"/>
      <c r="G5965" s="271"/>
      <c r="H5965" s="268"/>
      <c r="I5965" s="268"/>
      <c r="K5965" s="270"/>
      <c r="L5965" s="270"/>
      <c r="M5965" s="270"/>
      <c r="N5965" s="270"/>
      <c r="O5965" s="268"/>
      <c r="P5965" s="268"/>
      <c r="Q5965" s="268"/>
      <c r="R5965" s="268"/>
      <c r="S5965" s="268"/>
      <c r="T5965" s="268"/>
      <c r="U5965" s="268"/>
      <c r="V5965" s="268"/>
      <c r="W5965" s="268"/>
      <c r="X5965" s="268"/>
      <c r="AC5965" s="268"/>
      <c r="AE5965" s="268"/>
      <c r="AF5965" s="268"/>
      <c r="AG5965" s="268"/>
      <c r="AH5965" s="268"/>
      <c r="AI5965" s="268"/>
      <c r="AM5965" s="268"/>
    </row>
    <row r="5966" spans="1:39" x14ac:dyDescent="0.25">
      <c r="A5966" s="268"/>
      <c r="B5966" s="268"/>
      <c r="C5966" s="268"/>
      <c r="D5966" s="268"/>
      <c r="E5966" s="268"/>
      <c r="F5966" s="268"/>
      <c r="G5966" s="271"/>
      <c r="H5966" s="268"/>
      <c r="K5966" s="270"/>
      <c r="L5966" s="270"/>
      <c r="M5966" s="270"/>
      <c r="N5966" s="270"/>
      <c r="O5966" s="268"/>
      <c r="P5966" s="268"/>
      <c r="Q5966" s="268"/>
      <c r="R5966" s="268"/>
      <c r="S5966" s="268"/>
      <c r="T5966" s="268"/>
      <c r="U5966" s="268"/>
      <c r="V5966" s="268"/>
      <c r="W5966" s="268"/>
      <c r="X5966" s="268"/>
      <c r="AC5966" s="268"/>
      <c r="AE5966" s="268"/>
      <c r="AF5966" s="268"/>
      <c r="AG5966" s="268"/>
      <c r="AH5966" s="268"/>
      <c r="AI5966" s="268"/>
      <c r="AM5966" s="268"/>
    </row>
    <row r="5967" spans="1:39" x14ac:dyDescent="0.25">
      <c r="A5967" s="268"/>
      <c r="B5967" s="268"/>
      <c r="C5967" s="268"/>
      <c r="D5967" s="268"/>
      <c r="E5967" s="268"/>
      <c r="F5967" s="268"/>
      <c r="G5967" s="271"/>
      <c r="H5967" s="268"/>
      <c r="I5967" s="268"/>
      <c r="K5967" s="270"/>
      <c r="L5967" s="270"/>
      <c r="M5967" s="270"/>
      <c r="N5967" s="270"/>
      <c r="O5967" s="268"/>
      <c r="P5967" s="268"/>
      <c r="Q5967" s="268"/>
      <c r="R5967" s="268"/>
      <c r="S5967" s="268"/>
      <c r="T5967" s="268"/>
      <c r="U5967" s="268"/>
      <c r="V5967" s="268"/>
      <c r="W5967" s="268"/>
      <c r="X5967" s="268"/>
      <c r="AC5967" s="268"/>
      <c r="AE5967" s="268"/>
      <c r="AF5967" s="268"/>
      <c r="AG5967" s="268"/>
      <c r="AH5967" s="268"/>
      <c r="AI5967" s="268"/>
      <c r="AM5967" s="268"/>
    </row>
    <row r="5968" spans="1:39" x14ac:dyDescent="0.25">
      <c r="A5968" s="268"/>
      <c r="B5968" s="268"/>
      <c r="C5968" s="268"/>
      <c r="D5968" s="268"/>
      <c r="E5968" s="268"/>
      <c r="F5968" s="268"/>
      <c r="G5968" s="271"/>
      <c r="H5968" s="268"/>
      <c r="K5968" s="270"/>
      <c r="L5968" s="270"/>
      <c r="M5968" s="270"/>
      <c r="N5968" s="270"/>
      <c r="O5968" s="268"/>
      <c r="P5968" s="268"/>
      <c r="Q5968" s="268"/>
      <c r="R5968" s="268"/>
      <c r="S5968" s="268"/>
      <c r="T5968" s="268"/>
      <c r="U5968" s="268"/>
      <c r="V5968" s="268"/>
      <c r="W5968" s="268"/>
      <c r="X5968" s="268"/>
      <c r="AC5968" s="268"/>
      <c r="AE5968" s="268"/>
      <c r="AF5968" s="268"/>
      <c r="AG5968" s="268"/>
      <c r="AH5968" s="268"/>
      <c r="AI5968" s="268"/>
      <c r="AM5968" s="268"/>
    </row>
    <row r="5969" spans="1:39" x14ac:dyDescent="0.25">
      <c r="A5969" s="268"/>
      <c r="B5969" s="268"/>
      <c r="C5969" s="268"/>
      <c r="D5969" s="268"/>
      <c r="E5969" s="268"/>
      <c r="F5969" s="268"/>
      <c r="G5969" s="271"/>
      <c r="H5969" s="268"/>
      <c r="K5969" s="270"/>
      <c r="L5969" s="270"/>
      <c r="M5969" s="270"/>
      <c r="N5969" s="270"/>
      <c r="O5969" s="268"/>
      <c r="P5969" s="268"/>
      <c r="Q5969" s="268"/>
      <c r="R5969" s="268"/>
      <c r="S5969" s="268"/>
      <c r="T5969" s="268"/>
      <c r="U5969" s="268"/>
      <c r="V5969" s="268"/>
      <c r="W5969" s="268"/>
      <c r="X5969" s="268"/>
      <c r="AC5969" s="268"/>
      <c r="AE5969" s="268"/>
      <c r="AF5969" s="268"/>
      <c r="AG5969" s="268"/>
      <c r="AH5969" s="268"/>
      <c r="AI5969" s="268"/>
      <c r="AM5969" s="268"/>
    </row>
    <row r="5970" spans="1:39" x14ac:dyDescent="0.25">
      <c r="A5970" s="268"/>
      <c r="B5970" s="268"/>
      <c r="C5970" s="268"/>
      <c r="D5970" s="268"/>
      <c r="E5970" s="268"/>
      <c r="F5970" s="268"/>
      <c r="G5970" s="271"/>
      <c r="H5970" s="268"/>
      <c r="K5970" s="270"/>
      <c r="L5970" s="270"/>
      <c r="M5970" s="270"/>
      <c r="N5970" s="270"/>
      <c r="O5970" s="268"/>
      <c r="P5970" s="268"/>
      <c r="Q5970" s="268"/>
      <c r="R5970" s="268"/>
      <c r="S5970" s="268"/>
      <c r="T5970" s="268"/>
      <c r="U5970" s="268"/>
      <c r="V5970" s="268"/>
      <c r="W5970" s="268"/>
      <c r="X5970" s="268"/>
      <c r="AC5970" s="268"/>
      <c r="AE5970" s="268"/>
      <c r="AF5970" s="268"/>
      <c r="AG5970" s="268"/>
      <c r="AH5970" s="268"/>
      <c r="AI5970" s="268"/>
      <c r="AM5970" s="268"/>
    </row>
    <row r="5971" spans="1:39" x14ac:dyDescent="0.25">
      <c r="A5971" s="268"/>
      <c r="B5971" s="268"/>
      <c r="C5971" s="268"/>
      <c r="D5971" s="268"/>
      <c r="E5971" s="268"/>
      <c r="F5971" s="268"/>
      <c r="G5971" s="271"/>
      <c r="H5971" s="268"/>
      <c r="K5971" s="270"/>
      <c r="L5971" s="270"/>
      <c r="M5971" s="270"/>
      <c r="N5971" s="270"/>
      <c r="O5971" s="268"/>
      <c r="P5971" s="268"/>
      <c r="Q5971" s="268"/>
      <c r="R5971" s="268"/>
      <c r="S5971" s="268"/>
      <c r="T5971" s="268"/>
      <c r="U5971" s="268"/>
      <c r="V5971" s="268"/>
      <c r="W5971" s="268"/>
      <c r="X5971" s="268"/>
      <c r="AC5971" s="268"/>
      <c r="AE5971" s="268"/>
      <c r="AF5971" s="268"/>
      <c r="AG5971" s="268"/>
      <c r="AH5971" s="268"/>
      <c r="AI5971" s="268"/>
      <c r="AM5971" s="268"/>
    </row>
    <row r="5972" spans="1:39" x14ac:dyDescent="0.25">
      <c r="A5972" s="268"/>
      <c r="B5972" s="268"/>
      <c r="C5972" s="268"/>
      <c r="D5972" s="268"/>
      <c r="E5972" s="268"/>
      <c r="F5972" s="268"/>
      <c r="G5972" s="271"/>
      <c r="H5972" s="268"/>
      <c r="J5972" s="2"/>
      <c r="K5972" s="270"/>
      <c r="L5972" s="270"/>
      <c r="M5972" s="270"/>
      <c r="N5972" s="270"/>
      <c r="O5972" s="268"/>
      <c r="P5972" s="268"/>
      <c r="Q5972" s="268"/>
      <c r="R5972" s="268"/>
      <c r="S5972" s="268"/>
      <c r="T5972" s="268"/>
      <c r="U5972" s="268"/>
      <c r="V5972" s="268"/>
      <c r="W5972" s="268"/>
      <c r="X5972" s="268"/>
      <c r="AC5972" s="268"/>
      <c r="AE5972" s="268"/>
      <c r="AF5972" s="268"/>
      <c r="AG5972" s="268"/>
      <c r="AH5972" s="268"/>
      <c r="AI5972" s="268"/>
      <c r="AM5972" s="268"/>
    </row>
    <row r="5973" spans="1:39" x14ac:dyDescent="0.25">
      <c r="A5973" s="268"/>
      <c r="B5973" s="268"/>
      <c r="C5973" s="268"/>
      <c r="D5973" s="268"/>
      <c r="E5973" s="268"/>
      <c r="F5973" s="268"/>
      <c r="G5973" s="271"/>
      <c r="H5973" s="268"/>
      <c r="J5973" s="2"/>
      <c r="K5973" s="270"/>
      <c r="L5973" s="270"/>
      <c r="M5973" s="270"/>
      <c r="N5973" s="270"/>
      <c r="O5973" s="268"/>
      <c r="P5973" s="268"/>
      <c r="Q5973" s="268"/>
      <c r="R5973" s="268"/>
      <c r="S5973" s="268"/>
      <c r="T5973" s="268"/>
      <c r="U5973" s="268"/>
      <c r="V5973" s="268"/>
      <c r="W5973" s="268"/>
      <c r="X5973" s="268"/>
      <c r="AC5973" s="268"/>
      <c r="AE5973" s="268"/>
      <c r="AF5973" s="268"/>
      <c r="AG5973" s="268"/>
      <c r="AH5973" s="268"/>
      <c r="AI5973" s="268"/>
      <c r="AM5973" s="268"/>
    </row>
    <row r="5974" spans="1:39" x14ac:dyDescent="0.25">
      <c r="A5974" s="268"/>
      <c r="B5974" s="268"/>
      <c r="C5974" s="268"/>
      <c r="D5974" s="268"/>
      <c r="E5974" s="268"/>
      <c r="F5974" s="268"/>
      <c r="G5974" s="271"/>
      <c r="H5974" s="268"/>
      <c r="K5974" s="270"/>
      <c r="L5974" s="270"/>
      <c r="M5974" s="270"/>
      <c r="N5974" s="270"/>
      <c r="O5974" s="268"/>
      <c r="P5974" s="268"/>
      <c r="Q5974" s="268"/>
      <c r="R5974" s="268"/>
      <c r="S5974" s="268"/>
      <c r="T5974" s="268"/>
      <c r="U5974" s="268"/>
      <c r="V5974" s="268"/>
      <c r="W5974" s="268"/>
      <c r="X5974" s="268"/>
      <c r="AC5974" s="268"/>
      <c r="AE5974" s="268"/>
      <c r="AF5974" s="268"/>
      <c r="AG5974" s="268"/>
      <c r="AH5974" s="268"/>
      <c r="AI5974" s="268"/>
      <c r="AM5974" s="268"/>
    </row>
    <row r="5975" spans="1:39" x14ac:dyDescent="0.25">
      <c r="A5975" s="268"/>
      <c r="B5975" s="268"/>
      <c r="C5975" s="268"/>
      <c r="D5975" s="268"/>
      <c r="E5975" s="268"/>
      <c r="F5975" s="268"/>
      <c r="G5975" s="271"/>
      <c r="H5975" s="268"/>
      <c r="K5975" s="270"/>
      <c r="L5975" s="270"/>
      <c r="M5975" s="270"/>
      <c r="N5975" s="270"/>
      <c r="O5975" s="268"/>
      <c r="P5975" s="268"/>
      <c r="Q5975" s="268"/>
      <c r="R5975" s="268"/>
      <c r="S5975" s="268"/>
      <c r="T5975" s="268"/>
      <c r="U5975" s="268"/>
      <c r="V5975" s="268"/>
      <c r="W5975" s="268"/>
      <c r="X5975" s="268"/>
      <c r="AC5975" s="268"/>
      <c r="AE5975" s="268"/>
      <c r="AF5975" s="268"/>
      <c r="AG5975" s="268"/>
      <c r="AH5975" s="268"/>
      <c r="AI5975" s="268"/>
      <c r="AM5975" s="268"/>
    </row>
    <row r="5976" spans="1:39" x14ac:dyDescent="0.25">
      <c r="A5976" s="268"/>
      <c r="B5976" s="268"/>
      <c r="C5976" s="268"/>
      <c r="D5976" s="268"/>
      <c r="E5976" s="268"/>
      <c r="F5976" s="268"/>
      <c r="G5976" s="271"/>
      <c r="H5976" s="268"/>
      <c r="K5976" s="270"/>
      <c r="L5976" s="270"/>
      <c r="M5976" s="270"/>
      <c r="N5976" s="270"/>
      <c r="O5976" s="268"/>
      <c r="P5976" s="268"/>
      <c r="Q5976" s="268"/>
      <c r="R5976" s="268"/>
      <c r="S5976" s="268"/>
      <c r="T5976" s="268"/>
      <c r="U5976" s="268"/>
      <c r="V5976" s="268"/>
      <c r="W5976" s="268"/>
      <c r="X5976" s="268"/>
      <c r="AC5976" s="268"/>
      <c r="AE5976" s="268"/>
      <c r="AF5976" s="268"/>
      <c r="AG5976" s="268"/>
      <c r="AH5976" s="268"/>
      <c r="AI5976" s="268"/>
      <c r="AM5976" s="268"/>
    </row>
    <row r="5977" spans="1:39" x14ac:dyDescent="0.25">
      <c r="A5977" s="268"/>
      <c r="B5977" s="268"/>
      <c r="C5977" s="268"/>
      <c r="D5977" s="268"/>
      <c r="E5977" s="268"/>
      <c r="F5977" s="268"/>
      <c r="G5977" s="271"/>
      <c r="H5977" s="268"/>
      <c r="K5977" s="270"/>
      <c r="L5977" s="270"/>
      <c r="M5977" s="270"/>
      <c r="N5977" s="270"/>
      <c r="O5977" s="268"/>
      <c r="P5977" s="268"/>
      <c r="Q5977" s="268"/>
      <c r="R5977" s="268"/>
      <c r="S5977" s="268"/>
      <c r="T5977" s="268"/>
      <c r="U5977" s="268"/>
      <c r="V5977" s="268"/>
      <c r="W5977" s="268"/>
      <c r="X5977" s="268"/>
      <c r="AC5977" s="268"/>
      <c r="AE5977" s="268"/>
      <c r="AF5977" s="268"/>
      <c r="AG5977" s="268"/>
      <c r="AH5977" s="268"/>
      <c r="AI5977" s="268"/>
      <c r="AM5977" s="268"/>
    </row>
    <row r="5978" spans="1:39" x14ac:dyDescent="0.25">
      <c r="A5978" s="268"/>
      <c r="B5978" s="268"/>
      <c r="C5978" s="268"/>
      <c r="D5978" s="268"/>
      <c r="E5978" s="268"/>
      <c r="F5978" s="268"/>
      <c r="G5978" s="271"/>
      <c r="H5978" s="268"/>
      <c r="K5978" s="270"/>
      <c r="L5978" s="270"/>
      <c r="M5978" s="270"/>
      <c r="N5978" s="270"/>
      <c r="O5978" s="268"/>
      <c r="P5978" s="268"/>
      <c r="Q5978" s="268"/>
      <c r="R5978" s="268"/>
      <c r="S5978" s="268"/>
      <c r="T5978" s="268"/>
      <c r="U5978" s="268"/>
      <c r="V5978" s="268"/>
      <c r="W5978" s="268"/>
      <c r="X5978" s="268"/>
      <c r="AC5978" s="268"/>
      <c r="AE5978" s="268"/>
      <c r="AF5978" s="268"/>
      <c r="AG5978" s="268"/>
      <c r="AH5978" s="268"/>
      <c r="AI5978" s="268"/>
      <c r="AM5978" s="268"/>
    </row>
    <row r="5979" spans="1:39" x14ac:dyDescent="0.25">
      <c r="A5979" s="268"/>
      <c r="B5979" s="268"/>
      <c r="C5979" s="268"/>
      <c r="D5979" s="268"/>
      <c r="E5979" s="268"/>
      <c r="F5979" s="268"/>
      <c r="G5979" s="271"/>
      <c r="H5979" s="268"/>
      <c r="K5979" s="270"/>
      <c r="L5979" s="270"/>
      <c r="M5979" s="270"/>
      <c r="N5979" s="270"/>
      <c r="O5979" s="268"/>
      <c r="P5979" s="268"/>
      <c r="Q5979" s="268"/>
      <c r="R5979" s="268"/>
      <c r="S5979" s="268"/>
      <c r="T5979" s="268"/>
      <c r="U5979" s="268"/>
      <c r="V5979" s="268"/>
      <c r="W5979" s="268"/>
      <c r="X5979" s="268"/>
      <c r="AC5979" s="268"/>
      <c r="AE5979" s="268"/>
      <c r="AF5979" s="268"/>
      <c r="AG5979" s="268"/>
      <c r="AH5979" s="268"/>
      <c r="AI5979" s="268"/>
      <c r="AM5979" s="268"/>
    </row>
    <row r="5980" spans="1:39" x14ac:dyDescent="0.25">
      <c r="A5980" s="268"/>
      <c r="B5980" s="268"/>
      <c r="C5980" s="268"/>
      <c r="D5980" s="268"/>
      <c r="E5980" s="268"/>
      <c r="F5980" s="268"/>
      <c r="G5980" s="271"/>
      <c r="H5980" s="268"/>
      <c r="K5980" s="270"/>
      <c r="L5980" s="270"/>
      <c r="M5980" s="270"/>
      <c r="N5980" s="270"/>
      <c r="O5980" s="268"/>
      <c r="P5980" s="268"/>
      <c r="Q5980" s="268"/>
      <c r="R5980" s="268"/>
      <c r="S5980" s="268"/>
      <c r="T5980" s="268"/>
      <c r="U5980" s="268"/>
      <c r="V5980" s="268"/>
      <c r="W5980" s="268"/>
      <c r="X5980" s="268"/>
      <c r="AC5980" s="268"/>
      <c r="AE5980" s="268"/>
      <c r="AF5980" s="268"/>
      <c r="AG5980" s="268"/>
      <c r="AH5980" s="268"/>
      <c r="AI5980" s="268"/>
      <c r="AM5980" s="268"/>
    </row>
    <row r="5981" spans="1:39" x14ac:dyDescent="0.25">
      <c r="A5981" s="268"/>
      <c r="B5981" s="268"/>
      <c r="C5981" s="268"/>
      <c r="D5981" s="268"/>
      <c r="E5981" s="268"/>
      <c r="F5981" s="268"/>
      <c r="G5981" s="271"/>
      <c r="H5981" s="268"/>
      <c r="I5981" s="268"/>
      <c r="K5981" s="270"/>
      <c r="L5981" s="270"/>
      <c r="M5981" s="270"/>
      <c r="N5981" s="270"/>
      <c r="O5981" s="268"/>
      <c r="P5981" s="268"/>
      <c r="Q5981" s="268"/>
      <c r="R5981" s="268"/>
      <c r="S5981" s="268"/>
      <c r="T5981" s="268"/>
      <c r="U5981" s="268"/>
      <c r="V5981" s="268"/>
      <c r="W5981" s="268"/>
      <c r="X5981" s="268"/>
      <c r="AC5981" s="268"/>
      <c r="AE5981" s="268"/>
      <c r="AF5981" s="268"/>
      <c r="AG5981" s="268"/>
      <c r="AH5981" s="268"/>
      <c r="AI5981" s="268"/>
      <c r="AM5981" s="268"/>
    </row>
    <row r="5982" spans="1:39" x14ac:dyDescent="0.25">
      <c r="A5982" s="268"/>
      <c r="B5982" s="268"/>
      <c r="C5982" s="268"/>
      <c r="D5982" s="268"/>
      <c r="E5982" s="268"/>
      <c r="F5982" s="268"/>
      <c r="G5982" s="271"/>
      <c r="H5982" s="268"/>
      <c r="I5982" s="268"/>
      <c r="K5982" s="270"/>
      <c r="L5982" s="270"/>
      <c r="M5982" s="270"/>
      <c r="N5982" s="270"/>
      <c r="O5982" s="268"/>
      <c r="P5982" s="268"/>
      <c r="Q5982" s="268"/>
      <c r="R5982" s="268"/>
      <c r="S5982" s="268"/>
      <c r="T5982" s="268"/>
      <c r="U5982" s="268"/>
      <c r="V5982" s="268"/>
      <c r="W5982" s="268"/>
      <c r="X5982" s="268"/>
      <c r="AC5982" s="268"/>
      <c r="AE5982" s="268"/>
      <c r="AF5982" s="268"/>
      <c r="AG5982" s="268"/>
      <c r="AH5982" s="268"/>
      <c r="AI5982" s="268"/>
      <c r="AM5982" s="268"/>
    </row>
    <row r="5983" spans="1:39" x14ac:dyDescent="0.25">
      <c r="A5983" s="268"/>
      <c r="B5983" s="268"/>
      <c r="C5983" s="268"/>
      <c r="D5983" s="268"/>
      <c r="E5983" s="268"/>
      <c r="F5983" s="268"/>
      <c r="G5983" s="271"/>
      <c r="H5983" s="268"/>
      <c r="I5983" s="268"/>
      <c r="K5983" s="270"/>
      <c r="L5983" s="270"/>
      <c r="M5983" s="270"/>
      <c r="N5983" s="270"/>
      <c r="O5983" s="268"/>
      <c r="P5983" s="268"/>
      <c r="Q5983" s="268"/>
      <c r="R5983" s="268"/>
      <c r="S5983" s="268"/>
      <c r="T5983" s="268"/>
      <c r="U5983" s="268"/>
      <c r="V5983" s="268"/>
      <c r="W5983" s="268"/>
      <c r="X5983" s="268"/>
      <c r="AC5983" s="268"/>
      <c r="AE5983" s="268"/>
      <c r="AF5983" s="268"/>
      <c r="AG5983" s="268"/>
      <c r="AH5983" s="268"/>
      <c r="AI5983" s="268"/>
      <c r="AM5983" s="268"/>
    </row>
    <row r="5984" spans="1:39" x14ac:dyDescent="0.25">
      <c r="A5984" s="268"/>
      <c r="B5984" s="268"/>
      <c r="C5984" s="268"/>
      <c r="D5984" s="268"/>
      <c r="E5984" s="268"/>
      <c r="F5984" s="268"/>
      <c r="G5984" s="271"/>
      <c r="H5984" s="268"/>
      <c r="I5984" s="268"/>
      <c r="K5984" s="270"/>
      <c r="L5984" s="270"/>
      <c r="M5984" s="270"/>
      <c r="N5984" s="270"/>
      <c r="O5984" s="268"/>
      <c r="P5984" s="268"/>
      <c r="Q5984" s="268"/>
      <c r="R5984" s="268"/>
      <c r="S5984" s="268"/>
      <c r="T5984" s="268"/>
      <c r="U5984" s="268"/>
      <c r="V5984" s="268"/>
      <c r="W5984" s="268"/>
      <c r="X5984" s="268"/>
      <c r="AC5984" s="268"/>
      <c r="AE5984" s="268"/>
      <c r="AF5984" s="268"/>
      <c r="AG5984" s="268"/>
      <c r="AH5984" s="268"/>
      <c r="AI5984" s="268"/>
      <c r="AM5984" s="268"/>
    </row>
    <row r="5985" spans="1:39" x14ac:dyDescent="0.25">
      <c r="A5985" s="268"/>
      <c r="B5985" s="268"/>
      <c r="C5985" s="268"/>
      <c r="D5985" s="268"/>
      <c r="E5985" s="268"/>
      <c r="F5985" s="268"/>
      <c r="G5985" s="271"/>
      <c r="H5985" s="268"/>
      <c r="I5985" s="268"/>
      <c r="K5985" s="270"/>
      <c r="L5985" s="270"/>
      <c r="M5985" s="270"/>
      <c r="N5985" s="270"/>
      <c r="O5985" s="268"/>
      <c r="P5985" s="268"/>
      <c r="Q5985" s="268"/>
      <c r="R5985" s="268"/>
      <c r="S5985" s="268"/>
      <c r="T5985" s="268"/>
      <c r="U5985" s="268"/>
      <c r="V5985" s="268"/>
      <c r="W5985" s="268"/>
      <c r="X5985" s="268"/>
      <c r="AC5985" s="268"/>
      <c r="AE5985" s="268"/>
      <c r="AF5985" s="268"/>
      <c r="AG5985" s="268"/>
      <c r="AH5985" s="268"/>
      <c r="AI5985" s="268"/>
      <c r="AM5985" s="268"/>
    </row>
    <row r="5986" spans="1:39" x14ac:dyDescent="0.25">
      <c r="A5986" s="268"/>
      <c r="B5986" s="268"/>
      <c r="C5986" s="268"/>
      <c r="D5986" s="268"/>
      <c r="E5986" s="268"/>
      <c r="F5986" s="268"/>
      <c r="G5986" s="271"/>
      <c r="H5986" s="268"/>
      <c r="I5986" s="268"/>
      <c r="K5986" s="270"/>
      <c r="L5986" s="270"/>
      <c r="M5986" s="270"/>
      <c r="N5986" s="270"/>
      <c r="O5986" s="268"/>
      <c r="P5986" s="268"/>
      <c r="Q5986" s="268"/>
      <c r="R5986" s="268"/>
      <c r="S5986" s="268"/>
      <c r="T5986" s="268"/>
      <c r="U5986" s="268"/>
      <c r="V5986" s="268"/>
      <c r="W5986" s="268"/>
      <c r="X5986" s="268"/>
      <c r="AC5986" s="268"/>
      <c r="AE5986" s="268"/>
      <c r="AF5986" s="268"/>
      <c r="AG5986" s="268"/>
      <c r="AH5986" s="268"/>
      <c r="AI5986" s="268"/>
      <c r="AM5986" s="268"/>
    </row>
    <row r="5987" spans="1:39" x14ac:dyDescent="0.25">
      <c r="A5987" s="268"/>
      <c r="B5987" s="268"/>
      <c r="C5987" s="268"/>
      <c r="D5987" s="268"/>
      <c r="E5987" s="268"/>
      <c r="F5987" s="268"/>
      <c r="G5987" s="271"/>
      <c r="H5987" s="268"/>
      <c r="I5987" s="268"/>
      <c r="K5987" s="270"/>
      <c r="L5987" s="270"/>
      <c r="M5987" s="270"/>
      <c r="N5987" s="270"/>
      <c r="O5987" s="268"/>
      <c r="P5987" s="268"/>
      <c r="Q5987" s="268"/>
      <c r="R5987" s="268"/>
      <c r="S5987" s="268"/>
      <c r="T5987" s="268"/>
      <c r="U5987" s="268"/>
      <c r="V5987" s="268"/>
      <c r="W5987" s="268"/>
      <c r="X5987" s="268"/>
      <c r="AC5987" s="268"/>
      <c r="AE5987" s="268"/>
      <c r="AF5987" s="268"/>
      <c r="AG5987" s="268"/>
      <c r="AH5987" s="268"/>
      <c r="AI5987" s="268"/>
      <c r="AM5987" s="268"/>
    </row>
    <row r="5988" spans="1:39" x14ac:dyDescent="0.25">
      <c r="A5988" s="268"/>
      <c r="B5988" s="268"/>
      <c r="C5988" s="268"/>
      <c r="D5988" s="268"/>
      <c r="E5988" s="268"/>
      <c r="F5988" s="268"/>
      <c r="G5988" s="271"/>
      <c r="H5988" s="268"/>
      <c r="I5988" s="268"/>
      <c r="K5988" s="270"/>
      <c r="L5988" s="270"/>
      <c r="M5988" s="270"/>
      <c r="N5988" s="270"/>
      <c r="O5988" s="268"/>
      <c r="P5988" s="268"/>
      <c r="Q5988" s="268"/>
      <c r="R5988" s="268"/>
      <c r="S5988" s="268"/>
      <c r="T5988" s="268"/>
      <c r="U5988" s="268"/>
      <c r="V5988" s="268"/>
      <c r="W5988" s="268"/>
      <c r="X5988" s="268"/>
      <c r="AC5988" s="268"/>
      <c r="AE5988" s="268"/>
      <c r="AF5988" s="268"/>
      <c r="AG5988" s="268"/>
      <c r="AH5988" s="268"/>
      <c r="AI5988" s="268"/>
      <c r="AM5988" s="268"/>
    </row>
    <row r="5989" spans="1:39" x14ac:dyDescent="0.25">
      <c r="A5989" s="268"/>
      <c r="B5989" s="268"/>
      <c r="C5989" s="268"/>
      <c r="D5989" s="268"/>
      <c r="E5989" s="268"/>
      <c r="F5989" s="268"/>
      <c r="G5989" s="271"/>
      <c r="H5989" s="268"/>
      <c r="I5989" s="268"/>
      <c r="K5989" s="270"/>
      <c r="L5989" s="270"/>
      <c r="M5989" s="270"/>
      <c r="N5989" s="270"/>
      <c r="O5989" s="268"/>
      <c r="P5989" s="268"/>
      <c r="Q5989" s="268"/>
      <c r="R5989" s="268"/>
      <c r="S5989" s="268"/>
      <c r="T5989" s="268"/>
      <c r="U5989" s="268"/>
      <c r="V5989" s="268"/>
      <c r="W5989" s="268"/>
      <c r="X5989" s="268"/>
      <c r="AC5989" s="268"/>
      <c r="AE5989" s="268"/>
      <c r="AF5989" s="268"/>
      <c r="AG5989" s="268"/>
      <c r="AH5989" s="268"/>
      <c r="AI5989" s="268"/>
      <c r="AM5989" s="268"/>
    </row>
    <row r="5990" spans="1:39" x14ac:dyDescent="0.25">
      <c r="A5990" s="268"/>
      <c r="B5990" s="268"/>
      <c r="C5990" s="268"/>
      <c r="D5990" s="268"/>
      <c r="E5990" s="268"/>
      <c r="F5990" s="268"/>
      <c r="G5990" s="271"/>
      <c r="H5990" s="268"/>
      <c r="I5990" s="268"/>
      <c r="K5990" s="270"/>
      <c r="L5990" s="270"/>
      <c r="M5990" s="270"/>
      <c r="N5990" s="270"/>
      <c r="O5990" s="268"/>
      <c r="P5990" s="268"/>
      <c r="Q5990" s="268"/>
      <c r="R5990" s="268"/>
      <c r="S5990" s="268"/>
      <c r="T5990" s="268"/>
      <c r="U5990" s="268"/>
      <c r="V5990" s="268"/>
      <c r="W5990" s="268"/>
      <c r="X5990" s="268"/>
      <c r="AC5990" s="268"/>
      <c r="AE5990" s="268"/>
      <c r="AF5990" s="268"/>
      <c r="AG5990" s="268"/>
      <c r="AH5990" s="268"/>
      <c r="AI5990" s="268"/>
      <c r="AM5990" s="268"/>
    </row>
    <row r="5991" spans="1:39" x14ac:dyDescent="0.25">
      <c r="A5991" s="268"/>
      <c r="B5991" s="268"/>
      <c r="C5991" s="268"/>
      <c r="D5991" s="268"/>
      <c r="E5991" s="268"/>
      <c r="F5991" s="268"/>
      <c r="G5991" s="271"/>
      <c r="H5991" s="268"/>
      <c r="I5991" s="268"/>
      <c r="K5991" s="270"/>
      <c r="L5991" s="270"/>
      <c r="M5991" s="270"/>
      <c r="N5991" s="270"/>
      <c r="O5991" s="268"/>
      <c r="P5991" s="268"/>
      <c r="Q5991" s="268"/>
      <c r="R5991" s="268"/>
      <c r="S5991" s="268"/>
      <c r="T5991" s="268"/>
      <c r="U5991" s="268"/>
      <c r="V5991" s="268"/>
      <c r="W5991" s="268"/>
      <c r="X5991" s="268"/>
      <c r="AC5991" s="268"/>
      <c r="AE5991" s="268"/>
      <c r="AF5991" s="268"/>
      <c r="AG5991" s="268"/>
      <c r="AH5991" s="268"/>
      <c r="AI5991" s="268"/>
      <c r="AM5991" s="268"/>
    </row>
    <row r="5992" spans="1:39" x14ac:dyDescent="0.25">
      <c r="A5992" s="268"/>
      <c r="B5992" s="268"/>
      <c r="C5992" s="268"/>
      <c r="D5992" s="268"/>
      <c r="E5992" s="268"/>
      <c r="F5992" s="268"/>
      <c r="G5992" s="271"/>
      <c r="H5992" s="268"/>
      <c r="I5992" s="268"/>
      <c r="K5992" s="270"/>
      <c r="L5992" s="270"/>
      <c r="M5992" s="270"/>
      <c r="N5992" s="270"/>
      <c r="O5992" s="268"/>
      <c r="P5992" s="268"/>
      <c r="Q5992" s="268"/>
      <c r="R5992" s="268"/>
      <c r="S5992" s="268"/>
      <c r="T5992" s="268"/>
      <c r="U5992" s="268"/>
      <c r="V5992" s="268"/>
      <c r="W5992" s="268"/>
      <c r="X5992" s="268"/>
      <c r="AC5992" s="268"/>
      <c r="AE5992" s="268"/>
      <c r="AF5992" s="268"/>
      <c r="AG5992" s="268"/>
      <c r="AH5992" s="268"/>
      <c r="AI5992" s="268"/>
      <c r="AM5992" s="268"/>
    </row>
    <row r="5993" spans="1:39" x14ac:dyDescent="0.25">
      <c r="A5993" s="268"/>
      <c r="B5993" s="268"/>
      <c r="C5993" s="268"/>
      <c r="D5993" s="268"/>
      <c r="E5993" s="268"/>
      <c r="F5993" s="268"/>
      <c r="G5993" s="271"/>
      <c r="H5993" s="268"/>
      <c r="I5993" s="268"/>
      <c r="K5993" s="270"/>
      <c r="L5993" s="270"/>
      <c r="M5993" s="270"/>
      <c r="N5993" s="270"/>
      <c r="O5993" s="268"/>
      <c r="P5993" s="268"/>
      <c r="Q5993" s="268"/>
      <c r="R5993" s="268"/>
      <c r="S5993" s="268"/>
      <c r="T5993" s="268"/>
      <c r="U5993" s="268"/>
      <c r="V5993" s="268"/>
      <c r="W5993" s="268"/>
      <c r="X5993" s="268"/>
      <c r="AC5993" s="268"/>
      <c r="AE5993" s="268"/>
      <c r="AF5993" s="268"/>
      <c r="AG5993" s="268"/>
      <c r="AH5993" s="268"/>
      <c r="AI5993" s="268"/>
      <c r="AM5993" s="268"/>
    </row>
    <row r="5994" spans="1:39" x14ac:dyDescent="0.25">
      <c r="A5994" s="268"/>
      <c r="B5994" s="268"/>
      <c r="C5994" s="268"/>
      <c r="D5994" s="268"/>
      <c r="E5994" s="268"/>
      <c r="F5994" s="268"/>
      <c r="G5994" s="271"/>
      <c r="H5994" s="268"/>
      <c r="K5994" s="270"/>
      <c r="L5994" s="270"/>
      <c r="M5994" s="270"/>
      <c r="N5994" s="270"/>
      <c r="O5994" s="268"/>
      <c r="P5994" s="268"/>
      <c r="Q5994" s="268"/>
      <c r="R5994" s="268"/>
      <c r="S5994" s="268"/>
      <c r="T5994" s="268"/>
      <c r="U5994" s="268"/>
      <c r="V5994" s="268"/>
      <c r="W5994" s="268"/>
      <c r="X5994" s="268"/>
      <c r="AC5994" s="268"/>
      <c r="AE5994" s="268"/>
      <c r="AF5994" s="268"/>
      <c r="AG5994" s="268"/>
      <c r="AH5994" s="268"/>
      <c r="AI5994" s="268"/>
      <c r="AM5994" s="268"/>
    </row>
    <row r="5995" spans="1:39" x14ac:dyDescent="0.25">
      <c r="A5995" s="268"/>
      <c r="B5995" s="268"/>
      <c r="C5995" s="268"/>
      <c r="D5995" s="268"/>
      <c r="E5995" s="268"/>
      <c r="F5995" s="268"/>
      <c r="G5995" s="271"/>
      <c r="H5995" s="268"/>
      <c r="K5995" s="270"/>
      <c r="L5995" s="270"/>
      <c r="M5995" s="270"/>
      <c r="N5995" s="270"/>
      <c r="O5995" s="268"/>
      <c r="P5995" s="268"/>
      <c r="Q5995" s="268"/>
      <c r="R5995" s="268"/>
      <c r="S5995" s="268"/>
      <c r="T5995" s="268"/>
      <c r="U5995" s="268"/>
      <c r="V5995" s="268"/>
      <c r="W5995" s="268"/>
      <c r="X5995" s="268"/>
      <c r="AC5995" s="268"/>
      <c r="AE5995" s="268"/>
      <c r="AF5995" s="268"/>
      <c r="AG5995" s="268"/>
      <c r="AH5995" s="268"/>
      <c r="AI5995" s="268"/>
      <c r="AM5995" s="268"/>
    </row>
    <row r="5996" spans="1:39" x14ac:dyDescent="0.25">
      <c r="A5996" s="268"/>
      <c r="B5996" s="268"/>
      <c r="C5996" s="268"/>
      <c r="D5996" s="268"/>
      <c r="E5996" s="268"/>
      <c r="F5996" s="268"/>
      <c r="G5996" s="271"/>
      <c r="H5996" s="268"/>
      <c r="I5996" s="268"/>
      <c r="J5996" s="2"/>
      <c r="K5996" s="270"/>
      <c r="L5996" s="270"/>
      <c r="M5996" s="270"/>
      <c r="N5996" s="270"/>
      <c r="O5996" s="268"/>
      <c r="P5996" s="268"/>
      <c r="Q5996" s="268"/>
      <c r="R5996" s="268"/>
      <c r="S5996" s="268"/>
      <c r="T5996" s="268"/>
      <c r="U5996" s="268"/>
      <c r="V5996" s="268"/>
      <c r="W5996" s="268"/>
      <c r="X5996" s="268"/>
      <c r="AC5996" s="268"/>
      <c r="AE5996" s="268"/>
      <c r="AF5996" s="268"/>
      <c r="AG5996" s="268"/>
      <c r="AH5996" s="268"/>
      <c r="AI5996" s="268"/>
      <c r="AM5996" s="268"/>
    </row>
    <row r="5997" spans="1:39" x14ac:dyDescent="0.25">
      <c r="A5997" s="268"/>
      <c r="B5997" s="268"/>
      <c r="C5997" s="268"/>
      <c r="D5997" s="268"/>
      <c r="E5997" s="268"/>
      <c r="F5997" s="268"/>
      <c r="G5997" s="271"/>
      <c r="H5997" s="268"/>
      <c r="J5997" s="2"/>
      <c r="K5997" s="270"/>
      <c r="L5997" s="270"/>
      <c r="M5997" s="270"/>
      <c r="N5997" s="270"/>
      <c r="O5997" s="268"/>
      <c r="P5997" s="268"/>
      <c r="Q5997" s="268"/>
      <c r="R5997" s="268"/>
      <c r="S5997" s="268"/>
      <c r="T5997" s="268"/>
      <c r="U5997" s="268"/>
      <c r="V5997" s="268"/>
      <c r="W5997" s="268"/>
      <c r="X5997" s="268"/>
      <c r="AC5997" s="268"/>
      <c r="AE5997" s="268"/>
      <c r="AF5997" s="268"/>
      <c r="AG5997" s="268"/>
      <c r="AH5997" s="268"/>
      <c r="AI5997" s="268"/>
      <c r="AM5997" s="268"/>
    </row>
    <row r="5998" spans="1:39" x14ac:dyDescent="0.25">
      <c r="A5998" s="268"/>
      <c r="B5998" s="268"/>
      <c r="C5998" s="268"/>
      <c r="D5998" s="268"/>
      <c r="E5998" s="268"/>
      <c r="F5998" s="268"/>
      <c r="G5998" s="271"/>
      <c r="H5998" s="268"/>
      <c r="K5998" s="270"/>
      <c r="L5998" s="270"/>
      <c r="M5998" s="270"/>
      <c r="N5998" s="270"/>
      <c r="O5998" s="268"/>
      <c r="P5998" s="268"/>
      <c r="Q5998" s="268"/>
      <c r="R5998" s="268"/>
      <c r="S5998" s="268"/>
      <c r="T5998" s="268"/>
      <c r="U5998" s="268"/>
      <c r="V5998" s="268"/>
      <c r="W5998" s="268"/>
      <c r="X5998" s="268"/>
      <c r="AC5998" s="268"/>
      <c r="AE5998" s="268"/>
      <c r="AF5998" s="268"/>
      <c r="AG5998" s="268"/>
      <c r="AH5998" s="268"/>
      <c r="AI5998" s="268"/>
      <c r="AM5998" s="268"/>
    </row>
    <row r="5999" spans="1:39" x14ac:dyDescent="0.25">
      <c r="A5999" s="268"/>
      <c r="B5999" s="268"/>
      <c r="C5999" s="268"/>
      <c r="D5999" s="268"/>
      <c r="E5999" s="268"/>
      <c r="F5999" s="268"/>
      <c r="G5999" s="271"/>
      <c r="H5999" s="268"/>
      <c r="I5999" s="268"/>
      <c r="K5999" s="270"/>
      <c r="L5999" s="270"/>
      <c r="M5999" s="270"/>
      <c r="N5999" s="270"/>
      <c r="O5999" s="268"/>
      <c r="P5999" s="268"/>
      <c r="Q5999" s="268"/>
      <c r="R5999" s="268"/>
      <c r="S5999" s="268"/>
      <c r="T5999" s="268"/>
      <c r="U5999" s="268"/>
      <c r="V5999" s="268"/>
      <c r="W5999" s="268"/>
      <c r="X5999" s="268"/>
      <c r="AC5999" s="268"/>
      <c r="AE5999" s="268"/>
      <c r="AF5999" s="268"/>
      <c r="AG5999" s="268"/>
      <c r="AH5999" s="268"/>
      <c r="AI5999" s="268"/>
      <c r="AM5999" s="268"/>
    </row>
    <row r="6000" spans="1:39" x14ac:dyDescent="0.25">
      <c r="A6000" s="268"/>
      <c r="B6000" s="268"/>
      <c r="C6000" s="268"/>
      <c r="D6000" s="268"/>
      <c r="E6000" s="268"/>
      <c r="F6000" s="268"/>
      <c r="G6000" s="271"/>
      <c r="H6000" s="268"/>
      <c r="K6000" s="270"/>
      <c r="L6000" s="270"/>
      <c r="M6000" s="270"/>
      <c r="N6000" s="270"/>
      <c r="O6000" s="268"/>
      <c r="P6000" s="268"/>
      <c r="Q6000" s="268"/>
      <c r="R6000" s="268"/>
      <c r="S6000" s="268"/>
      <c r="T6000" s="268"/>
      <c r="U6000" s="268"/>
      <c r="V6000" s="268"/>
      <c r="W6000" s="268"/>
      <c r="X6000" s="268"/>
      <c r="AC6000" s="268"/>
      <c r="AE6000" s="268"/>
      <c r="AF6000" s="268"/>
      <c r="AG6000" s="268"/>
      <c r="AH6000" s="268"/>
      <c r="AI6000" s="268"/>
      <c r="AM6000" s="268"/>
    </row>
    <row r="6001" spans="1:39" x14ac:dyDescent="0.25">
      <c r="A6001" s="268"/>
      <c r="B6001" s="268"/>
      <c r="C6001" s="268"/>
      <c r="D6001" s="268"/>
      <c r="E6001" s="268"/>
      <c r="F6001" s="268"/>
      <c r="G6001" s="271"/>
      <c r="H6001" s="268"/>
      <c r="I6001" s="268"/>
      <c r="K6001" s="270"/>
      <c r="L6001" s="270"/>
      <c r="M6001" s="270"/>
      <c r="N6001" s="270"/>
      <c r="O6001" s="268"/>
      <c r="P6001" s="268"/>
      <c r="Q6001" s="268"/>
      <c r="R6001" s="268"/>
      <c r="S6001" s="268"/>
      <c r="T6001" s="268"/>
      <c r="U6001" s="268"/>
      <c r="V6001" s="268"/>
      <c r="W6001" s="268"/>
      <c r="X6001" s="268"/>
      <c r="AC6001" s="268"/>
      <c r="AE6001" s="268"/>
      <c r="AF6001" s="268"/>
      <c r="AG6001" s="268"/>
      <c r="AH6001" s="268"/>
      <c r="AI6001" s="268"/>
      <c r="AM6001" s="268"/>
    </row>
    <row r="6002" spans="1:39" x14ac:dyDescent="0.25">
      <c r="A6002" s="268"/>
      <c r="B6002" s="268"/>
      <c r="C6002" s="268"/>
      <c r="D6002" s="268"/>
      <c r="E6002" s="268"/>
      <c r="F6002" s="268"/>
      <c r="G6002" s="271"/>
      <c r="H6002" s="268"/>
      <c r="I6002" s="268"/>
      <c r="K6002" s="270"/>
      <c r="L6002" s="270"/>
      <c r="M6002" s="270"/>
      <c r="N6002" s="270"/>
      <c r="O6002" s="268"/>
      <c r="P6002" s="268"/>
      <c r="Q6002" s="268"/>
      <c r="R6002" s="268"/>
      <c r="S6002" s="268"/>
      <c r="T6002" s="268"/>
      <c r="U6002" s="268"/>
      <c r="V6002" s="268"/>
      <c r="W6002" s="268"/>
      <c r="X6002" s="268"/>
      <c r="AC6002" s="268"/>
      <c r="AE6002" s="268"/>
      <c r="AF6002" s="268"/>
      <c r="AG6002" s="268"/>
      <c r="AH6002" s="268"/>
      <c r="AI6002" s="268"/>
      <c r="AM6002" s="268"/>
    </row>
    <row r="6003" spans="1:39" x14ac:dyDescent="0.25">
      <c r="A6003" s="268"/>
      <c r="B6003" s="268"/>
      <c r="C6003" s="268"/>
      <c r="D6003" s="268"/>
      <c r="E6003" s="268"/>
      <c r="F6003" s="268"/>
      <c r="G6003" s="271"/>
      <c r="H6003" s="268"/>
      <c r="I6003" s="268"/>
      <c r="K6003" s="270"/>
      <c r="L6003" s="270"/>
      <c r="M6003" s="270"/>
      <c r="N6003" s="270"/>
      <c r="O6003" s="268"/>
      <c r="P6003" s="268"/>
      <c r="Q6003" s="268"/>
      <c r="R6003" s="268"/>
      <c r="S6003" s="268"/>
      <c r="T6003" s="268"/>
      <c r="U6003" s="268"/>
      <c r="V6003" s="268"/>
      <c r="W6003" s="268"/>
      <c r="X6003" s="268"/>
      <c r="AC6003" s="268"/>
      <c r="AE6003" s="268"/>
      <c r="AF6003" s="268"/>
      <c r="AG6003" s="268"/>
      <c r="AH6003" s="268"/>
      <c r="AI6003" s="268"/>
      <c r="AM6003" s="268"/>
    </row>
    <row r="6004" spans="1:39" x14ac:dyDescent="0.25">
      <c r="A6004" s="268"/>
      <c r="B6004" s="268"/>
      <c r="C6004" s="268"/>
      <c r="D6004" s="268"/>
      <c r="E6004" s="268"/>
      <c r="F6004" s="268"/>
      <c r="G6004" s="271"/>
      <c r="H6004" s="268"/>
      <c r="K6004" s="270"/>
      <c r="L6004" s="270"/>
      <c r="M6004" s="270"/>
      <c r="N6004" s="270"/>
      <c r="O6004" s="268"/>
      <c r="P6004" s="268"/>
      <c r="Q6004" s="268"/>
      <c r="R6004" s="268"/>
      <c r="S6004" s="268"/>
      <c r="T6004" s="268"/>
      <c r="U6004" s="268"/>
      <c r="V6004" s="268"/>
      <c r="W6004" s="268"/>
      <c r="X6004" s="268"/>
      <c r="AC6004" s="268"/>
      <c r="AE6004" s="268"/>
      <c r="AF6004" s="268"/>
      <c r="AG6004" s="268"/>
      <c r="AH6004" s="268"/>
      <c r="AI6004" s="268"/>
      <c r="AM6004" s="268"/>
    </row>
    <row r="6005" spans="1:39" x14ac:dyDescent="0.25">
      <c r="A6005" s="268"/>
      <c r="B6005" s="268"/>
      <c r="C6005" s="268"/>
      <c r="D6005" s="268"/>
      <c r="E6005" s="268"/>
      <c r="F6005" s="268"/>
      <c r="G6005" s="271"/>
      <c r="H6005" s="268"/>
      <c r="I6005" s="268"/>
      <c r="K6005" s="270"/>
      <c r="L6005" s="270"/>
      <c r="M6005" s="270"/>
      <c r="N6005" s="270"/>
      <c r="O6005" s="268"/>
      <c r="P6005" s="268"/>
      <c r="Q6005" s="268"/>
      <c r="R6005" s="268"/>
      <c r="S6005" s="268"/>
      <c r="T6005" s="268"/>
      <c r="U6005" s="268"/>
      <c r="V6005" s="268"/>
      <c r="W6005" s="268"/>
      <c r="X6005" s="268"/>
      <c r="AC6005" s="268"/>
      <c r="AE6005" s="268"/>
      <c r="AF6005" s="268"/>
      <c r="AG6005" s="268"/>
      <c r="AH6005" s="268"/>
      <c r="AI6005" s="268"/>
      <c r="AM6005" s="268"/>
    </row>
    <row r="6006" spans="1:39" x14ac:dyDescent="0.25">
      <c r="A6006" s="268"/>
      <c r="B6006" s="268"/>
      <c r="C6006" s="268"/>
      <c r="D6006" s="268"/>
      <c r="E6006" s="268"/>
      <c r="F6006" s="268"/>
      <c r="G6006" s="271"/>
      <c r="H6006" s="268"/>
      <c r="I6006" s="268"/>
      <c r="K6006" s="270"/>
      <c r="L6006" s="270"/>
      <c r="M6006" s="270"/>
      <c r="N6006" s="270"/>
      <c r="O6006" s="268"/>
      <c r="P6006" s="268"/>
      <c r="Q6006" s="268"/>
      <c r="R6006" s="268"/>
      <c r="S6006" s="268"/>
      <c r="T6006" s="268"/>
      <c r="U6006" s="268"/>
      <c r="V6006" s="268"/>
      <c r="W6006" s="268"/>
      <c r="X6006" s="268"/>
      <c r="AC6006" s="268"/>
      <c r="AE6006" s="268"/>
      <c r="AF6006" s="268"/>
      <c r="AG6006" s="268"/>
      <c r="AH6006" s="268"/>
      <c r="AI6006" s="268"/>
      <c r="AM6006" s="268"/>
    </row>
    <row r="6007" spans="1:39" x14ac:dyDescent="0.25">
      <c r="A6007" s="268"/>
      <c r="B6007" s="268"/>
      <c r="C6007" s="268"/>
      <c r="D6007" s="268"/>
      <c r="E6007" s="268"/>
      <c r="F6007" s="268"/>
      <c r="G6007" s="271"/>
      <c r="H6007" s="268"/>
      <c r="I6007" s="268"/>
      <c r="K6007" s="270"/>
      <c r="L6007" s="270"/>
      <c r="M6007" s="270"/>
      <c r="N6007" s="270"/>
      <c r="O6007" s="268"/>
      <c r="P6007" s="268"/>
      <c r="Q6007" s="268"/>
      <c r="R6007" s="268"/>
      <c r="S6007" s="268"/>
      <c r="T6007" s="268"/>
      <c r="U6007" s="268"/>
      <c r="V6007" s="268"/>
      <c r="W6007" s="268"/>
      <c r="X6007" s="268"/>
      <c r="AC6007" s="268"/>
      <c r="AE6007" s="268"/>
      <c r="AF6007" s="268"/>
      <c r="AG6007" s="268"/>
      <c r="AH6007" s="268"/>
      <c r="AI6007" s="268"/>
      <c r="AM6007" s="268"/>
    </row>
    <row r="6008" spans="1:39" x14ac:dyDescent="0.25">
      <c r="A6008" s="268"/>
      <c r="B6008" s="268"/>
      <c r="C6008" s="268"/>
      <c r="D6008" s="268"/>
      <c r="E6008" s="268"/>
      <c r="F6008" s="268"/>
      <c r="G6008" s="271"/>
      <c r="H6008" s="268"/>
      <c r="K6008" s="270"/>
      <c r="L6008" s="270"/>
      <c r="M6008" s="270"/>
      <c r="N6008" s="270"/>
      <c r="O6008" s="268"/>
      <c r="P6008" s="268"/>
      <c r="Q6008" s="268"/>
      <c r="R6008" s="268"/>
      <c r="S6008" s="268"/>
      <c r="T6008" s="268"/>
      <c r="U6008" s="268"/>
      <c r="V6008" s="268"/>
      <c r="W6008" s="268"/>
      <c r="X6008" s="268"/>
      <c r="AC6008" s="268"/>
      <c r="AE6008" s="268"/>
      <c r="AF6008" s="268"/>
      <c r="AG6008" s="268"/>
      <c r="AH6008" s="268"/>
      <c r="AI6008" s="268"/>
      <c r="AM6008" s="268"/>
    </row>
    <row r="6009" spans="1:39" x14ac:dyDescent="0.25">
      <c r="A6009" s="268"/>
      <c r="B6009" s="268"/>
      <c r="C6009" s="268"/>
      <c r="D6009" s="268"/>
      <c r="E6009" s="268"/>
      <c r="F6009" s="268"/>
      <c r="G6009" s="271"/>
      <c r="H6009" s="268"/>
      <c r="K6009" s="270"/>
      <c r="L6009" s="270"/>
      <c r="M6009" s="270"/>
      <c r="N6009" s="270"/>
      <c r="O6009" s="268"/>
      <c r="P6009" s="268"/>
      <c r="Q6009" s="268"/>
      <c r="R6009" s="268"/>
      <c r="S6009" s="268"/>
      <c r="T6009" s="268"/>
      <c r="U6009" s="268"/>
      <c r="V6009" s="268"/>
      <c r="W6009" s="268"/>
      <c r="X6009" s="268"/>
      <c r="AC6009" s="268"/>
      <c r="AE6009" s="268"/>
      <c r="AF6009" s="268"/>
      <c r="AG6009" s="268"/>
      <c r="AH6009" s="268"/>
      <c r="AI6009" s="268"/>
      <c r="AM6009" s="268"/>
    </row>
    <row r="6010" spans="1:39" x14ac:dyDescent="0.25">
      <c r="A6010" s="268"/>
      <c r="B6010" s="268"/>
      <c r="C6010" s="268"/>
      <c r="D6010" s="268"/>
      <c r="E6010" s="268"/>
      <c r="F6010" s="268"/>
      <c r="G6010" s="271"/>
      <c r="H6010" s="268"/>
      <c r="K6010" s="270"/>
      <c r="L6010" s="270"/>
      <c r="M6010" s="270"/>
      <c r="N6010" s="270"/>
      <c r="O6010" s="268"/>
      <c r="P6010" s="268"/>
      <c r="Q6010" s="268"/>
      <c r="R6010" s="268"/>
      <c r="S6010" s="268"/>
      <c r="T6010" s="268"/>
      <c r="U6010" s="268"/>
      <c r="V6010" s="268"/>
      <c r="W6010" s="268"/>
      <c r="X6010" s="268"/>
      <c r="AC6010" s="268"/>
      <c r="AE6010" s="268"/>
      <c r="AF6010" s="268"/>
      <c r="AG6010" s="268"/>
      <c r="AH6010" s="268"/>
      <c r="AI6010" s="268"/>
      <c r="AM6010" s="268"/>
    </row>
    <row r="6011" spans="1:39" x14ac:dyDescent="0.25">
      <c r="A6011" s="268"/>
      <c r="B6011" s="268"/>
      <c r="C6011" s="268"/>
      <c r="D6011" s="268"/>
      <c r="E6011" s="268"/>
      <c r="F6011" s="268"/>
      <c r="G6011" s="271"/>
      <c r="H6011" s="268"/>
      <c r="K6011" s="270"/>
      <c r="L6011" s="270"/>
      <c r="M6011" s="270"/>
      <c r="N6011" s="270"/>
      <c r="O6011" s="268"/>
      <c r="P6011" s="268"/>
      <c r="Q6011" s="268"/>
      <c r="R6011" s="268"/>
      <c r="S6011" s="268"/>
      <c r="T6011" s="268"/>
      <c r="U6011" s="268"/>
      <c r="V6011" s="268"/>
      <c r="W6011" s="268"/>
      <c r="X6011" s="268"/>
      <c r="AC6011" s="268"/>
      <c r="AE6011" s="268"/>
      <c r="AF6011" s="268"/>
      <c r="AG6011" s="268"/>
      <c r="AH6011" s="268"/>
      <c r="AI6011" s="268"/>
      <c r="AM6011" s="268"/>
    </row>
    <row r="6012" spans="1:39" x14ac:dyDescent="0.25">
      <c r="A6012" s="268"/>
      <c r="B6012" s="268"/>
      <c r="C6012" s="268"/>
      <c r="D6012" s="268"/>
      <c r="E6012" s="268"/>
      <c r="F6012" s="268"/>
      <c r="G6012" s="271"/>
      <c r="H6012" s="268"/>
      <c r="K6012" s="270"/>
      <c r="L6012" s="270"/>
      <c r="M6012" s="270"/>
      <c r="N6012" s="270"/>
      <c r="O6012" s="268"/>
      <c r="P6012" s="268"/>
      <c r="Q6012" s="268"/>
      <c r="R6012" s="268"/>
      <c r="S6012" s="268"/>
      <c r="T6012" s="268"/>
      <c r="U6012" s="268"/>
      <c r="V6012" s="268"/>
      <c r="W6012" s="268"/>
      <c r="X6012" s="268"/>
      <c r="AC6012" s="268"/>
      <c r="AE6012" s="268"/>
      <c r="AF6012" s="268"/>
      <c r="AG6012" s="268"/>
      <c r="AH6012" s="268"/>
      <c r="AI6012" s="268"/>
      <c r="AM6012" s="268"/>
    </row>
    <row r="6013" spans="1:39" x14ac:dyDescent="0.25">
      <c r="A6013" s="268"/>
      <c r="B6013" s="268"/>
      <c r="C6013" s="268"/>
      <c r="D6013" s="268"/>
      <c r="E6013" s="268"/>
      <c r="F6013" s="268"/>
      <c r="G6013" s="271"/>
      <c r="H6013" s="268"/>
      <c r="K6013" s="270"/>
      <c r="L6013" s="270"/>
      <c r="M6013" s="270"/>
      <c r="N6013" s="270"/>
      <c r="O6013" s="268"/>
      <c r="P6013" s="268"/>
      <c r="Q6013" s="268"/>
      <c r="R6013" s="268"/>
      <c r="S6013" s="268"/>
      <c r="T6013" s="268"/>
      <c r="U6013" s="268"/>
      <c r="V6013" s="268"/>
      <c r="W6013" s="268"/>
      <c r="X6013" s="268"/>
      <c r="AC6013" s="268"/>
      <c r="AE6013" s="268"/>
      <c r="AF6013" s="268"/>
      <c r="AG6013" s="268"/>
      <c r="AH6013" s="268"/>
      <c r="AI6013" s="268"/>
      <c r="AM6013" s="268"/>
    </row>
    <row r="6014" spans="1:39" x14ac:dyDescent="0.25">
      <c r="A6014" s="268"/>
      <c r="B6014" s="268"/>
      <c r="C6014" s="268"/>
      <c r="D6014" s="268"/>
      <c r="E6014" s="268"/>
      <c r="F6014" s="268"/>
      <c r="G6014" s="271"/>
      <c r="H6014" s="268"/>
      <c r="I6014" s="268"/>
      <c r="K6014" s="270"/>
      <c r="L6014" s="270"/>
      <c r="M6014" s="270"/>
      <c r="N6014" s="270"/>
      <c r="O6014" s="268"/>
      <c r="P6014" s="268"/>
      <c r="Q6014" s="268"/>
      <c r="R6014" s="268"/>
      <c r="S6014" s="268"/>
      <c r="T6014" s="268"/>
      <c r="U6014" s="268"/>
      <c r="V6014" s="268"/>
      <c r="W6014" s="268"/>
      <c r="X6014" s="268"/>
      <c r="AC6014" s="268"/>
      <c r="AE6014" s="268"/>
      <c r="AF6014" s="268"/>
      <c r="AG6014" s="268"/>
      <c r="AH6014" s="268"/>
      <c r="AI6014" s="268"/>
      <c r="AM6014" s="268"/>
    </row>
    <row r="6015" spans="1:39" x14ac:dyDescent="0.25">
      <c r="A6015" s="268"/>
      <c r="B6015" s="268"/>
      <c r="C6015" s="268"/>
      <c r="D6015" s="268"/>
      <c r="E6015" s="268"/>
      <c r="F6015" s="268"/>
      <c r="G6015" s="271"/>
      <c r="H6015" s="268"/>
      <c r="K6015" s="270"/>
      <c r="L6015" s="270"/>
      <c r="M6015" s="270"/>
      <c r="N6015" s="270"/>
      <c r="O6015" s="268"/>
      <c r="P6015" s="268"/>
      <c r="Q6015" s="268"/>
      <c r="R6015" s="268"/>
      <c r="S6015" s="268"/>
      <c r="T6015" s="268"/>
      <c r="U6015" s="268"/>
      <c r="V6015" s="268"/>
      <c r="W6015" s="268"/>
      <c r="X6015" s="268"/>
      <c r="AC6015" s="268"/>
      <c r="AE6015" s="268"/>
      <c r="AF6015" s="268"/>
      <c r="AG6015" s="268"/>
      <c r="AH6015" s="268"/>
      <c r="AI6015" s="268"/>
      <c r="AM6015" s="268"/>
    </row>
    <row r="6016" spans="1:39" x14ac:dyDescent="0.25">
      <c r="A6016" s="268"/>
      <c r="B6016" s="268"/>
      <c r="C6016" s="268"/>
      <c r="D6016" s="268"/>
      <c r="E6016" s="268"/>
      <c r="F6016" s="268"/>
      <c r="G6016" s="271"/>
      <c r="H6016" s="268"/>
      <c r="I6016" s="268"/>
      <c r="K6016" s="270"/>
      <c r="L6016" s="270"/>
      <c r="M6016" s="270"/>
      <c r="N6016" s="270"/>
      <c r="O6016" s="268"/>
      <c r="P6016" s="268"/>
      <c r="Q6016" s="268"/>
      <c r="R6016" s="268"/>
      <c r="S6016" s="268"/>
      <c r="T6016" s="268"/>
      <c r="U6016" s="268"/>
      <c r="V6016" s="268"/>
      <c r="W6016" s="268"/>
      <c r="X6016" s="268"/>
      <c r="AC6016" s="268"/>
      <c r="AE6016" s="268"/>
      <c r="AF6016" s="268"/>
      <c r="AG6016" s="268"/>
      <c r="AH6016" s="268"/>
      <c r="AI6016" s="268"/>
      <c r="AM6016" s="268"/>
    </row>
    <row r="6017" spans="1:39" x14ac:dyDescent="0.25">
      <c r="A6017" s="268"/>
      <c r="B6017" s="268"/>
      <c r="C6017" s="268"/>
      <c r="D6017" s="268"/>
      <c r="E6017" s="268"/>
      <c r="F6017" s="268"/>
      <c r="G6017" s="271"/>
      <c r="H6017" s="268"/>
      <c r="K6017" s="270"/>
      <c r="L6017" s="270"/>
      <c r="M6017" s="270"/>
      <c r="N6017" s="270"/>
      <c r="O6017" s="268"/>
      <c r="P6017" s="268"/>
      <c r="Q6017" s="268"/>
      <c r="R6017" s="268"/>
      <c r="S6017" s="268"/>
      <c r="T6017" s="268"/>
      <c r="U6017" s="268"/>
      <c r="V6017" s="268"/>
      <c r="W6017" s="268"/>
      <c r="X6017" s="268"/>
      <c r="AC6017" s="268"/>
      <c r="AE6017" s="268"/>
      <c r="AF6017" s="268"/>
      <c r="AG6017" s="268"/>
      <c r="AH6017" s="268"/>
      <c r="AI6017" s="268"/>
      <c r="AM6017" s="268"/>
    </row>
    <row r="6018" spans="1:39" x14ac:dyDescent="0.25">
      <c r="A6018" s="268"/>
      <c r="B6018" s="268"/>
      <c r="C6018" s="268"/>
      <c r="D6018" s="268"/>
      <c r="E6018" s="268"/>
      <c r="F6018" s="268"/>
      <c r="G6018" s="271"/>
      <c r="H6018" s="268"/>
      <c r="I6018" s="268"/>
      <c r="K6018" s="270"/>
      <c r="L6018" s="270"/>
      <c r="M6018" s="270"/>
      <c r="N6018" s="270"/>
      <c r="O6018" s="268"/>
      <c r="P6018" s="268"/>
      <c r="Q6018" s="268"/>
      <c r="R6018" s="268"/>
      <c r="S6018" s="268"/>
      <c r="T6018" s="268"/>
      <c r="U6018" s="268"/>
      <c r="V6018" s="268"/>
      <c r="W6018" s="268"/>
      <c r="X6018" s="268"/>
      <c r="AC6018" s="268"/>
      <c r="AE6018" s="268"/>
      <c r="AF6018" s="268"/>
      <c r="AG6018" s="268"/>
      <c r="AH6018" s="268"/>
      <c r="AI6018" s="268"/>
      <c r="AM6018" s="268"/>
    </row>
    <row r="6019" spans="1:39" x14ac:dyDescent="0.25">
      <c r="A6019" s="268"/>
      <c r="B6019" s="268"/>
      <c r="C6019" s="268"/>
      <c r="D6019" s="268"/>
      <c r="E6019" s="268"/>
      <c r="F6019" s="268"/>
      <c r="G6019" s="271"/>
      <c r="H6019" s="268"/>
      <c r="I6019" s="268"/>
      <c r="K6019" s="270"/>
      <c r="L6019" s="270"/>
      <c r="M6019" s="270"/>
      <c r="N6019" s="270"/>
      <c r="O6019" s="268"/>
      <c r="P6019" s="268"/>
      <c r="Q6019" s="268"/>
      <c r="R6019" s="268"/>
      <c r="S6019" s="268"/>
      <c r="T6019" s="268"/>
      <c r="U6019" s="268"/>
      <c r="V6019" s="268"/>
      <c r="W6019" s="268"/>
      <c r="X6019" s="268"/>
      <c r="AC6019" s="268"/>
      <c r="AE6019" s="268"/>
      <c r="AF6019" s="268"/>
      <c r="AG6019" s="268"/>
      <c r="AH6019" s="268"/>
      <c r="AI6019" s="268"/>
      <c r="AM6019" s="268"/>
    </row>
    <row r="6020" spans="1:39" x14ac:dyDescent="0.25">
      <c r="A6020" s="268"/>
      <c r="B6020" s="268"/>
      <c r="C6020" s="268"/>
      <c r="D6020" s="268"/>
      <c r="E6020" s="268"/>
      <c r="F6020" s="268"/>
      <c r="G6020" s="271"/>
      <c r="H6020" s="268"/>
      <c r="I6020" s="268"/>
      <c r="K6020" s="270"/>
      <c r="L6020" s="270"/>
      <c r="M6020" s="270"/>
      <c r="N6020" s="270"/>
      <c r="O6020" s="268"/>
      <c r="P6020" s="268"/>
      <c r="Q6020" s="268"/>
      <c r="R6020" s="268"/>
      <c r="S6020" s="268"/>
      <c r="T6020" s="268"/>
      <c r="U6020" s="268"/>
      <c r="V6020" s="268"/>
      <c r="W6020" s="268"/>
      <c r="X6020" s="268"/>
      <c r="AC6020" s="268"/>
      <c r="AE6020" s="268"/>
      <c r="AF6020" s="268"/>
      <c r="AG6020" s="268"/>
      <c r="AH6020" s="268"/>
      <c r="AI6020" s="268"/>
      <c r="AM6020" s="268"/>
    </row>
    <row r="6021" spans="1:39" x14ac:dyDescent="0.25">
      <c r="A6021" s="268"/>
      <c r="B6021" s="268"/>
      <c r="C6021" s="268"/>
      <c r="D6021" s="268"/>
      <c r="E6021" s="268"/>
      <c r="F6021" s="268"/>
      <c r="G6021" s="271"/>
      <c r="H6021" s="268"/>
      <c r="I6021" s="268"/>
      <c r="K6021" s="270"/>
      <c r="L6021" s="270"/>
      <c r="M6021" s="270"/>
      <c r="N6021" s="270"/>
      <c r="O6021" s="268"/>
      <c r="P6021" s="268"/>
      <c r="Q6021" s="268"/>
      <c r="R6021" s="268"/>
      <c r="S6021" s="268"/>
      <c r="T6021" s="268"/>
      <c r="U6021" s="268"/>
      <c r="V6021" s="268"/>
      <c r="W6021" s="268"/>
      <c r="X6021" s="268"/>
      <c r="AC6021" s="268"/>
      <c r="AE6021" s="268"/>
      <c r="AF6021" s="268"/>
      <c r="AG6021" s="268"/>
      <c r="AH6021" s="268"/>
      <c r="AI6021" s="268"/>
      <c r="AM6021" s="268"/>
    </row>
    <row r="6022" spans="1:39" x14ac:dyDescent="0.25">
      <c r="A6022" s="268"/>
      <c r="B6022" s="268"/>
      <c r="C6022" s="268"/>
      <c r="D6022" s="268"/>
      <c r="E6022" s="268"/>
      <c r="F6022" s="268"/>
      <c r="G6022" s="271"/>
      <c r="H6022" s="268"/>
      <c r="I6022" s="268"/>
      <c r="K6022" s="270"/>
      <c r="L6022" s="270"/>
      <c r="M6022" s="270"/>
      <c r="N6022" s="270"/>
      <c r="O6022" s="268"/>
      <c r="P6022" s="268"/>
      <c r="Q6022" s="268"/>
      <c r="R6022" s="268"/>
      <c r="S6022" s="268"/>
      <c r="T6022" s="268"/>
      <c r="U6022" s="268"/>
      <c r="V6022" s="268"/>
      <c r="W6022" s="268"/>
      <c r="X6022" s="268"/>
      <c r="AC6022" s="268"/>
      <c r="AE6022" s="268"/>
      <c r="AF6022" s="268"/>
      <c r="AG6022" s="268"/>
      <c r="AH6022" s="268"/>
      <c r="AI6022" s="268"/>
      <c r="AM6022" s="268"/>
    </row>
    <row r="6023" spans="1:39" x14ac:dyDescent="0.25">
      <c r="A6023" s="268"/>
      <c r="B6023" s="268"/>
      <c r="C6023" s="268"/>
      <c r="D6023" s="268"/>
      <c r="E6023" s="268"/>
      <c r="F6023" s="268"/>
      <c r="G6023" s="271"/>
      <c r="H6023" s="268"/>
      <c r="I6023" s="268"/>
      <c r="K6023" s="270"/>
      <c r="L6023" s="270"/>
      <c r="M6023" s="270"/>
      <c r="N6023" s="270"/>
      <c r="O6023" s="268"/>
      <c r="P6023" s="268"/>
      <c r="Q6023" s="268"/>
      <c r="R6023" s="268"/>
      <c r="S6023" s="268"/>
      <c r="T6023" s="268"/>
      <c r="U6023" s="268"/>
      <c r="V6023" s="268"/>
      <c r="W6023" s="268"/>
      <c r="X6023" s="268"/>
      <c r="AC6023" s="268"/>
      <c r="AE6023" s="268"/>
      <c r="AF6023" s="268"/>
      <c r="AG6023" s="268"/>
      <c r="AH6023" s="268"/>
      <c r="AI6023" s="268"/>
      <c r="AM6023" s="268"/>
    </row>
    <row r="6024" spans="1:39" x14ac:dyDescent="0.25">
      <c r="A6024" s="268"/>
      <c r="B6024" s="268"/>
      <c r="C6024" s="268"/>
      <c r="D6024" s="268"/>
      <c r="E6024" s="268"/>
      <c r="F6024" s="268"/>
      <c r="G6024" s="271"/>
      <c r="H6024" s="268"/>
      <c r="J6024" s="268"/>
      <c r="K6024" s="270"/>
      <c r="L6024" s="270"/>
      <c r="M6024" s="270"/>
      <c r="N6024" s="270"/>
      <c r="O6024" s="268"/>
      <c r="P6024" s="268"/>
      <c r="Q6024" s="268"/>
      <c r="R6024" s="268"/>
      <c r="S6024" s="268"/>
      <c r="T6024" s="268"/>
      <c r="U6024" s="268"/>
      <c r="V6024" s="268"/>
      <c r="W6024" s="268"/>
      <c r="X6024" s="268"/>
      <c r="AC6024" s="268"/>
      <c r="AE6024" s="268"/>
      <c r="AF6024" s="268"/>
      <c r="AG6024" s="268"/>
      <c r="AH6024" s="268"/>
      <c r="AI6024" s="268"/>
      <c r="AM6024" s="268"/>
    </row>
    <row r="6025" spans="1:39" x14ac:dyDescent="0.25">
      <c r="A6025" s="268"/>
      <c r="B6025" s="268"/>
      <c r="C6025" s="268"/>
      <c r="D6025" s="268"/>
      <c r="E6025" s="268"/>
      <c r="F6025" s="268"/>
      <c r="G6025" s="271"/>
      <c r="H6025" s="268"/>
      <c r="I6025" s="268"/>
      <c r="K6025" s="270"/>
      <c r="L6025" s="270"/>
      <c r="M6025" s="270"/>
      <c r="N6025" s="270"/>
      <c r="O6025" s="268"/>
      <c r="P6025" s="268"/>
      <c r="Q6025" s="268"/>
      <c r="R6025" s="268"/>
      <c r="S6025" s="268"/>
      <c r="T6025" s="268"/>
      <c r="U6025" s="268"/>
      <c r="V6025" s="268"/>
      <c r="W6025" s="268"/>
      <c r="X6025" s="268"/>
      <c r="AC6025" s="268"/>
      <c r="AE6025" s="268"/>
      <c r="AF6025" s="268"/>
      <c r="AG6025" s="268"/>
      <c r="AH6025" s="268"/>
      <c r="AI6025" s="268"/>
      <c r="AM6025" s="268"/>
    </row>
    <row r="6026" spans="1:39" x14ac:dyDescent="0.25">
      <c r="A6026" s="268"/>
      <c r="B6026" s="268"/>
      <c r="C6026" s="268"/>
      <c r="D6026" s="268"/>
      <c r="E6026" s="268"/>
      <c r="F6026" s="268"/>
      <c r="G6026" s="271"/>
      <c r="H6026" s="268"/>
      <c r="I6026" s="268"/>
      <c r="K6026" s="270"/>
      <c r="L6026" s="270"/>
      <c r="M6026" s="270"/>
      <c r="N6026" s="270"/>
      <c r="O6026" s="268"/>
      <c r="P6026" s="268"/>
      <c r="Q6026" s="268"/>
      <c r="R6026" s="268"/>
      <c r="S6026" s="268"/>
      <c r="T6026" s="268"/>
      <c r="U6026" s="268"/>
      <c r="V6026" s="268"/>
      <c r="W6026" s="268"/>
      <c r="X6026" s="268"/>
      <c r="AC6026" s="268"/>
      <c r="AE6026" s="268"/>
      <c r="AF6026" s="268"/>
      <c r="AG6026" s="268"/>
      <c r="AH6026" s="268"/>
      <c r="AI6026" s="268"/>
      <c r="AM6026" s="268"/>
    </row>
    <row r="6027" spans="1:39" x14ac:dyDescent="0.25">
      <c r="A6027" s="268"/>
      <c r="B6027" s="268"/>
      <c r="C6027" s="268"/>
      <c r="D6027" s="268"/>
      <c r="E6027" s="268"/>
      <c r="F6027" s="268"/>
      <c r="G6027" s="271"/>
      <c r="H6027" s="268"/>
      <c r="I6027" s="2"/>
      <c r="J6027" s="268"/>
      <c r="K6027" s="270"/>
      <c r="L6027" s="270"/>
      <c r="M6027" s="270"/>
      <c r="N6027" s="270"/>
      <c r="O6027" s="268"/>
      <c r="P6027" s="268"/>
      <c r="Q6027" s="268"/>
      <c r="R6027" s="268"/>
      <c r="S6027" s="268"/>
      <c r="T6027" s="268"/>
      <c r="U6027" s="268"/>
      <c r="V6027" s="268"/>
      <c r="W6027" s="268"/>
      <c r="X6027" s="268"/>
      <c r="AC6027" s="268"/>
      <c r="AE6027" s="268"/>
      <c r="AF6027" s="268"/>
      <c r="AG6027" s="268"/>
      <c r="AH6027" s="268"/>
      <c r="AI6027" s="268"/>
      <c r="AM6027" s="268"/>
    </row>
    <row r="6028" spans="1:39" x14ac:dyDescent="0.25">
      <c r="A6028" s="268"/>
      <c r="B6028" s="268"/>
      <c r="C6028" s="268"/>
      <c r="D6028" s="268"/>
      <c r="E6028" s="268"/>
      <c r="F6028" s="268"/>
      <c r="G6028" s="271"/>
      <c r="H6028" s="268"/>
      <c r="I6028" s="268"/>
      <c r="K6028" s="270"/>
      <c r="L6028" s="270"/>
      <c r="M6028" s="270"/>
      <c r="N6028" s="270"/>
      <c r="O6028" s="268"/>
      <c r="P6028" s="268"/>
      <c r="Q6028" s="268"/>
      <c r="R6028" s="268"/>
      <c r="S6028" s="268"/>
      <c r="T6028" s="268"/>
      <c r="U6028" s="268"/>
      <c r="V6028" s="268"/>
      <c r="W6028" s="268"/>
      <c r="X6028" s="268"/>
      <c r="AC6028" s="268"/>
      <c r="AE6028" s="268"/>
      <c r="AF6028" s="268"/>
      <c r="AG6028" s="268"/>
      <c r="AH6028" s="268"/>
      <c r="AI6028" s="268"/>
      <c r="AM6028" s="268"/>
    </row>
    <row r="6029" spans="1:39" x14ac:dyDescent="0.25">
      <c r="A6029" s="268"/>
      <c r="B6029" s="268"/>
      <c r="C6029" s="268"/>
      <c r="D6029" s="268"/>
      <c r="E6029" s="268"/>
      <c r="F6029" s="268"/>
      <c r="G6029" s="271"/>
      <c r="H6029" s="268"/>
      <c r="J6029" s="268"/>
      <c r="K6029" s="270"/>
      <c r="L6029" s="270"/>
      <c r="M6029" s="270"/>
      <c r="N6029" s="270"/>
      <c r="O6029" s="268"/>
      <c r="P6029" s="268"/>
      <c r="Q6029" s="268"/>
      <c r="R6029" s="268"/>
      <c r="S6029" s="268"/>
      <c r="T6029" s="268"/>
      <c r="U6029" s="268"/>
      <c r="V6029" s="268"/>
      <c r="W6029" s="268"/>
      <c r="X6029" s="268"/>
      <c r="AC6029" s="268"/>
      <c r="AE6029" s="268"/>
      <c r="AF6029" s="268"/>
      <c r="AG6029" s="268"/>
      <c r="AH6029" s="268"/>
      <c r="AI6029" s="268"/>
      <c r="AM6029" s="268"/>
    </row>
    <row r="6030" spans="1:39" x14ac:dyDescent="0.25">
      <c r="A6030" s="268"/>
      <c r="B6030" s="268"/>
      <c r="C6030" s="268"/>
      <c r="D6030" s="268"/>
      <c r="E6030" s="268"/>
      <c r="F6030" s="268"/>
      <c r="G6030" s="271"/>
      <c r="H6030" s="268"/>
      <c r="I6030" s="268"/>
      <c r="K6030" s="270"/>
      <c r="L6030" s="270"/>
      <c r="M6030" s="270"/>
      <c r="N6030" s="270"/>
      <c r="O6030" s="268"/>
      <c r="P6030" s="268"/>
      <c r="Q6030" s="268"/>
      <c r="R6030" s="268"/>
      <c r="S6030" s="268"/>
      <c r="T6030" s="268"/>
      <c r="U6030" s="268"/>
      <c r="V6030" s="268"/>
      <c r="W6030" s="268"/>
      <c r="X6030" s="268"/>
      <c r="AC6030" s="268"/>
      <c r="AE6030" s="268"/>
      <c r="AF6030" s="268"/>
      <c r="AG6030" s="268"/>
      <c r="AH6030" s="268"/>
      <c r="AI6030" s="268"/>
      <c r="AM6030" s="268"/>
    </row>
    <row r="6031" spans="1:39" x14ac:dyDescent="0.25">
      <c r="A6031" s="268"/>
      <c r="B6031" s="268"/>
      <c r="C6031" s="268"/>
      <c r="D6031" s="268"/>
      <c r="E6031" s="268"/>
      <c r="F6031" s="268"/>
      <c r="G6031" s="271"/>
      <c r="H6031" s="268"/>
      <c r="K6031" s="270"/>
      <c r="L6031" s="270"/>
      <c r="M6031" s="270"/>
      <c r="N6031" s="270"/>
      <c r="O6031" s="268"/>
      <c r="P6031" s="268"/>
      <c r="Q6031" s="268"/>
      <c r="R6031" s="268"/>
      <c r="S6031" s="268"/>
      <c r="T6031" s="268"/>
      <c r="U6031" s="268"/>
      <c r="V6031" s="268"/>
      <c r="W6031" s="268"/>
      <c r="X6031" s="268"/>
      <c r="AC6031" s="268"/>
      <c r="AE6031" s="268"/>
      <c r="AF6031" s="268"/>
      <c r="AG6031" s="268"/>
      <c r="AH6031" s="268"/>
      <c r="AI6031" s="268"/>
      <c r="AM6031" s="268"/>
    </row>
    <row r="6032" spans="1:39" x14ac:dyDescent="0.25">
      <c r="A6032" s="268"/>
      <c r="B6032" s="268"/>
      <c r="C6032" s="268"/>
      <c r="D6032" s="268"/>
      <c r="E6032" s="268"/>
      <c r="F6032" s="268"/>
      <c r="G6032" s="271"/>
      <c r="H6032" s="268"/>
      <c r="K6032" s="270"/>
      <c r="L6032" s="270"/>
      <c r="M6032" s="270"/>
      <c r="N6032" s="270"/>
      <c r="O6032" s="268"/>
      <c r="P6032" s="268"/>
      <c r="Q6032" s="268"/>
      <c r="R6032" s="268"/>
      <c r="S6032" s="268"/>
      <c r="T6032" s="268"/>
      <c r="U6032" s="268"/>
      <c r="V6032" s="268"/>
      <c r="W6032" s="268"/>
      <c r="X6032" s="268"/>
      <c r="AC6032" s="268"/>
      <c r="AE6032" s="268"/>
      <c r="AF6032" s="268"/>
      <c r="AG6032" s="268"/>
      <c r="AH6032" s="268"/>
      <c r="AI6032" s="268"/>
      <c r="AM6032" s="268"/>
    </row>
    <row r="6033" spans="1:39" x14ac:dyDescent="0.25">
      <c r="A6033" s="268"/>
      <c r="B6033" s="268"/>
      <c r="C6033" s="268"/>
      <c r="D6033" s="268"/>
      <c r="E6033" s="268"/>
      <c r="F6033" s="268"/>
      <c r="G6033" s="271"/>
      <c r="H6033" s="268"/>
      <c r="J6033" s="268"/>
      <c r="K6033" s="270"/>
      <c r="L6033" s="270"/>
      <c r="M6033" s="270"/>
      <c r="N6033" s="270"/>
      <c r="O6033" s="268"/>
      <c r="P6033" s="268"/>
      <c r="Q6033" s="268"/>
      <c r="R6033" s="268"/>
      <c r="S6033" s="268"/>
      <c r="T6033" s="268"/>
      <c r="U6033" s="268"/>
      <c r="V6033" s="268"/>
      <c r="W6033" s="268"/>
      <c r="X6033" s="268"/>
      <c r="AC6033" s="268"/>
      <c r="AE6033" s="268"/>
      <c r="AF6033" s="268"/>
      <c r="AG6033" s="268"/>
      <c r="AH6033" s="268"/>
      <c r="AI6033" s="268"/>
      <c r="AM6033" s="268"/>
    </row>
    <row r="6034" spans="1:39" x14ac:dyDescent="0.25">
      <c r="A6034" s="268"/>
      <c r="B6034" s="268"/>
      <c r="C6034" s="268"/>
      <c r="D6034" s="268"/>
      <c r="E6034" s="268"/>
      <c r="F6034" s="268"/>
      <c r="G6034" s="271"/>
      <c r="H6034" s="268"/>
      <c r="K6034" s="270"/>
      <c r="L6034" s="270"/>
      <c r="M6034" s="270"/>
      <c r="N6034" s="270"/>
      <c r="O6034" s="268"/>
      <c r="P6034" s="268"/>
      <c r="Q6034" s="268"/>
      <c r="R6034" s="268"/>
      <c r="S6034" s="268"/>
      <c r="T6034" s="268"/>
      <c r="U6034" s="268"/>
      <c r="V6034" s="268"/>
      <c r="W6034" s="268"/>
      <c r="X6034" s="268"/>
      <c r="AC6034" s="268"/>
      <c r="AE6034" s="268"/>
      <c r="AF6034" s="268"/>
      <c r="AG6034" s="268"/>
      <c r="AH6034" s="268"/>
      <c r="AI6034" s="268"/>
      <c r="AM6034" s="268"/>
    </row>
    <row r="6035" spans="1:39" x14ac:dyDescent="0.25">
      <c r="A6035" s="268"/>
      <c r="B6035" s="268"/>
      <c r="C6035" s="268"/>
      <c r="D6035" s="268"/>
      <c r="E6035" s="268"/>
      <c r="F6035" s="268"/>
      <c r="G6035" s="271"/>
      <c r="H6035" s="268"/>
      <c r="I6035" s="268"/>
      <c r="K6035" s="270"/>
      <c r="L6035" s="270"/>
      <c r="M6035" s="270"/>
      <c r="N6035" s="270"/>
      <c r="O6035" s="268"/>
      <c r="P6035" s="268"/>
      <c r="Q6035" s="268"/>
      <c r="R6035" s="268"/>
      <c r="S6035" s="268"/>
      <c r="T6035" s="268"/>
      <c r="U6035" s="268"/>
      <c r="V6035" s="268"/>
      <c r="W6035" s="268"/>
      <c r="X6035" s="268"/>
      <c r="AC6035" s="268"/>
      <c r="AE6035" s="268"/>
      <c r="AF6035" s="268"/>
      <c r="AG6035" s="268"/>
      <c r="AH6035" s="268"/>
      <c r="AI6035" s="268"/>
      <c r="AM6035" s="268"/>
    </row>
    <row r="6036" spans="1:39" x14ac:dyDescent="0.25">
      <c r="A6036" s="268"/>
      <c r="B6036" s="268"/>
      <c r="C6036" s="268"/>
      <c r="D6036" s="268"/>
      <c r="E6036" s="268"/>
      <c r="F6036" s="268"/>
      <c r="G6036" s="271"/>
      <c r="H6036" s="268"/>
      <c r="I6036" s="268"/>
      <c r="J6036" s="2"/>
      <c r="K6036" s="270"/>
      <c r="L6036" s="270"/>
      <c r="M6036" s="270"/>
      <c r="N6036" s="270"/>
      <c r="O6036" s="268"/>
      <c r="P6036" s="268"/>
      <c r="Q6036" s="268"/>
      <c r="R6036" s="268"/>
      <c r="S6036" s="268"/>
      <c r="T6036" s="268"/>
      <c r="U6036" s="268"/>
      <c r="V6036" s="268"/>
      <c r="W6036" s="268"/>
      <c r="X6036" s="268"/>
      <c r="AC6036" s="268"/>
      <c r="AE6036" s="268"/>
      <c r="AF6036" s="268"/>
      <c r="AG6036" s="268"/>
      <c r="AH6036" s="268"/>
      <c r="AI6036" s="268"/>
      <c r="AM6036" s="268"/>
    </row>
    <row r="6037" spans="1:39" x14ac:dyDescent="0.25">
      <c r="A6037" s="268"/>
      <c r="B6037" s="268"/>
      <c r="C6037" s="268"/>
      <c r="D6037" s="268"/>
      <c r="E6037" s="268"/>
      <c r="F6037" s="268"/>
      <c r="G6037" s="271"/>
      <c r="H6037" s="268"/>
      <c r="I6037" s="268"/>
      <c r="K6037" s="270"/>
      <c r="L6037" s="270"/>
      <c r="M6037" s="270"/>
      <c r="N6037" s="270"/>
      <c r="O6037" s="268"/>
      <c r="P6037" s="268"/>
      <c r="Q6037" s="268"/>
      <c r="R6037" s="268"/>
      <c r="S6037" s="268"/>
      <c r="T6037" s="268"/>
      <c r="U6037" s="268"/>
      <c r="V6037" s="268"/>
      <c r="W6037" s="268"/>
      <c r="X6037" s="268"/>
      <c r="AC6037" s="268"/>
      <c r="AE6037" s="268"/>
      <c r="AF6037" s="268"/>
      <c r="AG6037" s="268"/>
      <c r="AH6037" s="268"/>
      <c r="AI6037" s="268"/>
      <c r="AM6037" s="268"/>
    </row>
    <row r="6038" spans="1:39" x14ac:dyDescent="0.25">
      <c r="A6038" s="268"/>
      <c r="B6038" s="268"/>
      <c r="C6038" s="268"/>
      <c r="D6038" s="268"/>
      <c r="E6038" s="268"/>
      <c r="F6038" s="268"/>
      <c r="G6038" s="271"/>
      <c r="H6038" s="268"/>
      <c r="I6038" s="268"/>
      <c r="K6038" s="270"/>
      <c r="L6038" s="270"/>
      <c r="M6038" s="270"/>
      <c r="N6038" s="270"/>
      <c r="O6038" s="268"/>
      <c r="P6038" s="268"/>
      <c r="Q6038" s="268"/>
      <c r="R6038" s="268"/>
      <c r="S6038" s="268"/>
      <c r="T6038" s="268"/>
      <c r="U6038" s="268"/>
      <c r="V6038" s="268"/>
      <c r="W6038" s="268"/>
      <c r="X6038" s="268"/>
      <c r="AC6038" s="268"/>
      <c r="AE6038" s="268"/>
      <c r="AF6038" s="268"/>
      <c r="AG6038" s="268"/>
      <c r="AH6038" s="268"/>
      <c r="AI6038" s="268"/>
      <c r="AM6038" s="268"/>
    </row>
    <row r="6039" spans="1:39" x14ac:dyDescent="0.25">
      <c r="A6039" s="268"/>
      <c r="B6039" s="268"/>
      <c r="C6039" s="268"/>
      <c r="D6039" s="268"/>
      <c r="E6039" s="268"/>
      <c r="F6039" s="268"/>
      <c r="G6039" s="271"/>
      <c r="H6039" s="268"/>
      <c r="K6039" s="270"/>
      <c r="L6039" s="270"/>
      <c r="M6039" s="270"/>
      <c r="N6039" s="270"/>
      <c r="O6039" s="268"/>
      <c r="P6039" s="268"/>
      <c r="Q6039" s="268"/>
      <c r="R6039" s="268"/>
      <c r="S6039" s="268"/>
      <c r="T6039" s="268"/>
      <c r="U6039" s="268"/>
      <c r="V6039" s="268"/>
      <c r="W6039" s="268"/>
      <c r="X6039" s="268"/>
      <c r="AC6039" s="268"/>
      <c r="AE6039" s="268"/>
      <c r="AF6039" s="268"/>
      <c r="AG6039" s="268"/>
      <c r="AH6039" s="268"/>
      <c r="AI6039" s="268"/>
      <c r="AM6039" s="268"/>
    </row>
    <row r="6040" spans="1:39" x14ac:dyDescent="0.25">
      <c r="A6040" s="268"/>
      <c r="B6040" s="268"/>
      <c r="C6040" s="268"/>
      <c r="D6040" s="268"/>
      <c r="E6040" s="268"/>
      <c r="F6040" s="268"/>
      <c r="G6040" s="271"/>
      <c r="H6040" s="268"/>
      <c r="I6040" s="268"/>
      <c r="K6040" s="270"/>
      <c r="L6040" s="270"/>
      <c r="M6040" s="270"/>
      <c r="N6040" s="270"/>
      <c r="O6040" s="268"/>
      <c r="P6040" s="268"/>
      <c r="Q6040" s="268"/>
      <c r="R6040" s="268"/>
      <c r="S6040" s="268"/>
      <c r="T6040" s="268"/>
      <c r="U6040" s="268"/>
      <c r="V6040" s="268"/>
      <c r="W6040" s="268"/>
      <c r="X6040" s="268"/>
      <c r="AC6040" s="268"/>
      <c r="AE6040" s="268"/>
      <c r="AF6040" s="268"/>
      <c r="AG6040" s="268"/>
      <c r="AH6040" s="268"/>
      <c r="AI6040" s="268"/>
      <c r="AM6040" s="268"/>
    </row>
    <row r="6041" spans="1:39" x14ac:dyDescent="0.25">
      <c r="A6041" s="268"/>
      <c r="B6041" s="268"/>
      <c r="C6041" s="268"/>
      <c r="D6041" s="268"/>
      <c r="E6041" s="268"/>
      <c r="F6041" s="268"/>
      <c r="G6041" s="271"/>
      <c r="H6041" s="268"/>
      <c r="I6041" s="268"/>
      <c r="K6041" s="270"/>
      <c r="L6041" s="270"/>
      <c r="M6041" s="270"/>
      <c r="N6041" s="270"/>
      <c r="O6041" s="268"/>
      <c r="P6041" s="268"/>
      <c r="Q6041" s="268"/>
      <c r="R6041" s="268"/>
      <c r="S6041" s="268"/>
      <c r="T6041" s="268"/>
      <c r="U6041" s="268"/>
      <c r="V6041" s="268"/>
      <c r="W6041" s="268"/>
      <c r="X6041" s="268"/>
      <c r="AC6041" s="268"/>
      <c r="AE6041" s="268"/>
      <c r="AF6041" s="268"/>
      <c r="AG6041" s="268"/>
      <c r="AH6041" s="268"/>
      <c r="AI6041" s="268"/>
      <c r="AM6041" s="268"/>
    </row>
    <row r="6042" spans="1:39" x14ac:dyDescent="0.25">
      <c r="A6042" s="268"/>
      <c r="B6042" s="268"/>
      <c r="C6042" s="268"/>
      <c r="D6042" s="268"/>
      <c r="E6042" s="268"/>
      <c r="F6042" s="268"/>
      <c r="G6042" s="271"/>
      <c r="H6042" s="268"/>
      <c r="K6042" s="270"/>
      <c r="L6042" s="270"/>
      <c r="M6042" s="270"/>
      <c r="N6042" s="270"/>
      <c r="O6042" s="268"/>
      <c r="P6042" s="268"/>
      <c r="Q6042" s="268"/>
      <c r="R6042" s="268"/>
      <c r="S6042" s="268"/>
      <c r="T6042" s="268"/>
      <c r="U6042" s="268"/>
      <c r="V6042" s="268"/>
      <c r="W6042" s="268"/>
      <c r="X6042" s="268"/>
      <c r="AC6042" s="268"/>
      <c r="AE6042" s="268"/>
      <c r="AF6042" s="268"/>
      <c r="AG6042" s="268"/>
      <c r="AH6042" s="268"/>
      <c r="AI6042" s="268"/>
      <c r="AM6042" s="268"/>
    </row>
    <row r="6043" spans="1:39" x14ac:dyDescent="0.25">
      <c r="A6043" s="268"/>
      <c r="B6043" s="268"/>
      <c r="C6043" s="268"/>
      <c r="D6043" s="268"/>
      <c r="E6043" s="268"/>
      <c r="F6043" s="268"/>
      <c r="G6043" s="271"/>
      <c r="H6043" s="268"/>
      <c r="K6043" s="270"/>
      <c r="L6043" s="270"/>
      <c r="M6043" s="270"/>
      <c r="N6043" s="270"/>
      <c r="O6043" s="268"/>
      <c r="P6043" s="268"/>
      <c r="Q6043" s="268"/>
      <c r="R6043" s="268"/>
      <c r="S6043" s="268"/>
      <c r="T6043" s="268"/>
      <c r="U6043" s="268"/>
      <c r="V6043" s="268"/>
      <c r="W6043" s="268"/>
      <c r="X6043" s="268"/>
      <c r="AC6043" s="268"/>
      <c r="AE6043" s="268"/>
      <c r="AF6043" s="268"/>
      <c r="AG6043" s="268"/>
      <c r="AH6043" s="268"/>
      <c r="AI6043" s="268"/>
      <c r="AM6043" s="268"/>
    </row>
    <row r="6044" spans="1:39" x14ac:dyDescent="0.25">
      <c r="A6044" s="268"/>
      <c r="B6044" s="268"/>
      <c r="C6044" s="268"/>
      <c r="D6044" s="268"/>
      <c r="E6044" s="268"/>
      <c r="F6044" s="268"/>
      <c r="G6044" s="271"/>
      <c r="H6044" s="268"/>
      <c r="K6044" s="270"/>
      <c r="L6044" s="270"/>
      <c r="M6044" s="270"/>
      <c r="N6044" s="270"/>
      <c r="O6044" s="268"/>
      <c r="P6044" s="268"/>
      <c r="Q6044" s="268"/>
      <c r="R6044" s="268"/>
      <c r="S6044" s="268"/>
      <c r="T6044" s="268"/>
      <c r="U6044" s="268"/>
      <c r="V6044" s="268"/>
      <c r="W6044" s="268"/>
      <c r="X6044" s="268"/>
      <c r="AC6044" s="268"/>
      <c r="AE6044" s="268"/>
      <c r="AF6044" s="268"/>
      <c r="AG6044" s="268"/>
      <c r="AH6044" s="268"/>
      <c r="AI6044" s="268"/>
      <c r="AM6044" s="268"/>
    </row>
    <row r="6045" spans="1:39" x14ac:dyDescent="0.25">
      <c r="A6045" s="268"/>
      <c r="B6045" s="268"/>
      <c r="C6045" s="268"/>
      <c r="D6045" s="268"/>
      <c r="E6045" s="268"/>
      <c r="F6045" s="268"/>
      <c r="G6045" s="271"/>
      <c r="H6045" s="268"/>
      <c r="K6045" s="270"/>
      <c r="L6045" s="270"/>
      <c r="M6045" s="270"/>
      <c r="N6045" s="270"/>
      <c r="O6045" s="268"/>
      <c r="P6045" s="268"/>
      <c r="Q6045" s="268"/>
      <c r="R6045" s="268"/>
      <c r="S6045" s="268"/>
      <c r="T6045" s="268"/>
      <c r="U6045" s="268"/>
      <c r="V6045" s="268"/>
      <c r="W6045" s="268"/>
      <c r="X6045" s="268"/>
      <c r="AC6045" s="268"/>
      <c r="AE6045" s="268"/>
      <c r="AF6045" s="268"/>
      <c r="AG6045" s="268"/>
      <c r="AH6045" s="268"/>
      <c r="AI6045" s="268"/>
      <c r="AM6045" s="268"/>
    </row>
    <row r="6046" spans="1:39" x14ac:dyDescent="0.25">
      <c r="A6046" s="268"/>
      <c r="B6046" s="268"/>
      <c r="C6046" s="268"/>
      <c r="D6046" s="268"/>
      <c r="E6046" s="268"/>
      <c r="F6046" s="268"/>
      <c r="G6046" s="271"/>
      <c r="H6046" s="268"/>
      <c r="K6046" s="270"/>
      <c r="L6046" s="270"/>
      <c r="M6046" s="270"/>
      <c r="N6046" s="270"/>
      <c r="O6046" s="268"/>
      <c r="P6046" s="268"/>
      <c r="Q6046" s="268"/>
      <c r="R6046" s="268"/>
      <c r="S6046" s="268"/>
      <c r="T6046" s="268"/>
      <c r="U6046" s="268"/>
      <c r="V6046" s="268"/>
      <c r="W6046" s="268"/>
      <c r="X6046" s="268"/>
      <c r="AC6046" s="268"/>
      <c r="AE6046" s="268"/>
      <c r="AF6046" s="268"/>
      <c r="AG6046" s="268"/>
      <c r="AH6046" s="268"/>
      <c r="AI6046" s="268"/>
      <c r="AM6046" s="268"/>
    </row>
    <row r="6047" spans="1:39" x14ac:dyDescent="0.25">
      <c r="A6047" s="268"/>
      <c r="B6047" s="268"/>
      <c r="C6047" s="268"/>
      <c r="D6047" s="268"/>
      <c r="E6047" s="268"/>
      <c r="F6047" s="268"/>
      <c r="G6047" s="271"/>
      <c r="H6047" s="268"/>
      <c r="K6047" s="270"/>
      <c r="L6047" s="270"/>
      <c r="M6047" s="270"/>
      <c r="N6047" s="270"/>
      <c r="O6047" s="268"/>
      <c r="P6047" s="268"/>
      <c r="Q6047" s="268"/>
      <c r="R6047" s="268"/>
      <c r="S6047" s="268"/>
      <c r="T6047" s="268"/>
      <c r="U6047" s="268"/>
      <c r="V6047" s="268"/>
      <c r="W6047" s="268"/>
      <c r="X6047" s="268"/>
      <c r="AC6047" s="268"/>
      <c r="AE6047" s="268"/>
      <c r="AF6047" s="268"/>
      <c r="AG6047" s="268"/>
      <c r="AH6047" s="268"/>
      <c r="AI6047" s="268"/>
      <c r="AM6047" s="268"/>
    </row>
    <row r="6048" spans="1:39" x14ac:dyDescent="0.25">
      <c r="A6048" s="268"/>
      <c r="B6048" s="268"/>
      <c r="C6048" s="268"/>
      <c r="D6048" s="268"/>
      <c r="E6048" s="268"/>
      <c r="F6048" s="268"/>
      <c r="G6048" s="271"/>
      <c r="H6048" s="268"/>
      <c r="I6048" s="2"/>
      <c r="K6048" s="270"/>
      <c r="L6048" s="270"/>
      <c r="M6048" s="270"/>
      <c r="N6048" s="270"/>
      <c r="O6048" s="268"/>
      <c r="P6048" s="268"/>
      <c r="Q6048" s="268"/>
      <c r="R6048" s="268"/>
      <c r="S6048" s="268"/>
      <c r="T6048" s="268"/>
      <c r="U6048" s="268"/>
      <c r="V6048" s="268"/>
      <c r="W6048" s="268"/>
      <c r="X6048" s="268"/>
      <c r="AC6048" s="268"/>
      <c r="AE6048" s="268"/>
      <c r="AF6048" s="268"/>
      <c r="AG6048" s="268"/>
      <c r="AH6048" s="268"/>
      <c r="AI6048" s="268"/>
      <c r="AM6048" s="268"/>
    </row>
    <row r="6049" spans="1:39" x14ac:dyDescent="0.25">
      <c r="A6049" s="268"/>
      <c r="B6049" s="268"/>
      <c r="C6049" s="268"/>
      <c r="D6049" s="268"/>
      <c r="E6049" s="268"/>
      <c r="F6049" s="268"/>
      <c r="G6049" s="271"/>
      <c r="H6049" s="268"/>
      <c r="K6049" s="270"/>
      <c r="L6049" s="270"/>
      <c r="M6049" s="270"/>
      <c r="N6049" s="270"/>
      <c r="O6049" s="268"/>
      <c r="P6049" s="268"/>
      <c r="Q6049" s="268"/>
      <c r="R6049" s="268"/>
      <c r="S6049" s="268"/>
      <c r="T6049" s="268"/>
      <c r="U6049" s="268"/>
      <c r="V6049" s="268"/>
      <c r="W6049" s="268"/>
      <c r="X6049" s="268"/>
      <c r="AC6049" s="268"/>
      <c r="AE6049" s="268"/>
      <c r="AF6049" s="268"/>
      <c r="AG6049" s="268"/>
      <c r="AH6049" s="268"/>
      <c r="AI6049" s="268"/>
      <c r="AM6049" s="268"/>
    </row>
    <row r="6050" spans="1:39" x14ac:dyDescent="0.25">
      <c r="A6050" s="268"/>
      <c r="B6050" s="268"/>
      <c r="C6050" s="268"/>
      <c r="D6050" s="268"/>
      <c r="E6050" s="268"/>
      <c r="F6050" s="268"/>
      <c r="G6050" s="271"/>
      <c r="H6050" s="268"/>
      <c r="K6050" s="270"/>
      <c r="L6050" s="270"/>
      <c r="M6050" s="270"/>
      <c r="N6050" s="270"/>
      <c r="O6050" s="268"/>
      <c r="P6050" s="268"/>
      <c r="Q6050" s="268"/>
      <c r="R6050" s="268"/>
      <c r="S6050" s="268"/>
      <c r="T6050" s="268"/>
      <c r="U6050" s="268"/>
      <c r="V6050" s="268"/>
      <c r="W6050" s="268"/>
      <c r="X6050" s="268"/>
      <c r="AC6050" s="268"/>
      <c r="AE6050" s="268"/>
      <c r="AF6050" s="268"/>
      <c r="AG6050" s="268"/>
      <c r="AH6050" s="268"/>
      <c r="AI6050" s="268"/>
      <c r="AM6050" s="268"/>
    </row>
    <row r="6051" spans="1:39" x14ac:dyDescent="0.25">
      <c r="A6051" s="268"/>
      <c r="B6051" s="268"/>
      <c r="C6051" s="268"/>
      <c r="D6051" s="268"/>
      <c r="E6051" s="268"/>
      <c r="F6051" s="268"/>
      <c r="G6051" s="271"/>
      <c r="H6051" s="268"/>
      <c r="K6051" s="270"/>
      <c r="L6051" s="270"/>
      <c r="M6051" s="270"/>
      <c r="N6051" s="270"/>
      <c r="O6051" s="268"/>
      <c r="P6051" s="268"/>
      <c r="Q6051" s="268"/>
      <c r="R6051" s="268"/>
      <c r="S6051" s="268"/>
      <c r="T6051" s="268"/>
      <c r="U6051" s="268"/>
      <c r="V6051" s="268"/>
      <c r="W6051" s="268"/>
      <c r="X6051" s="268"/>
      <c r="AC6051" s="268"/>
      <c r="AE6051" s="268"/>
      <c r="AF6051" s="268"/>
      <c r="AG6051" s="268"/>
      <c r="AH6051" s="268"/>
      <c r="AI6051" s="268"/>
      <c r="AM6051" s="268"/>
    </row>
    <row r="6052" spans="1:39" x14ac:dyDescent="0.25">
      <c r="A6052" s="268"/>
      <c r="B6052" s="268"/>
      <c r="C6052" s="268"/>
      <c r="D6052" s="268"/>
      <c r="E6052" s="268"/>
      <c r="F6052" s="268"/>
      <c r="G6052" s="271"/>
      <c r="H6052" s="268"/>
      <c r="K6052" s="270"/>
      <c r="L6052" s="270"/>
      <c r="M6052" s="270"/>
      <c r="N6052" s="270"/>
      <c r="O6052" s="268"/>
      <c r="P6052" s="268"/>
      <c r="Q6052" s="268"/>
      <c r="R6052" s="268"/>
      <c r="S6052" s="268"/>
      <c r="T6052" s="268"/>
      <c r="U6052" s="268"/>
      <c r="V6052" s="268"/>
      <c r="W6052" s="268"/>
      <c r="X6052" s="268"/>
      <c r="AC6052" s="268"/>
      <c r="AE6052" s="268"/>
      <c r="AF6052" s="268"/>
      <c r="AG6052" s="268"/>
      <c r="AH6052" s="268"/>
      <c r="AI6052" s="268"/>
      <c r="AM6052" s="268"/>
    </row>
    <row r="6053" spans="1:39" x14ac:dyDescent="0.25">
      <c r="A6053" s="268"/>
      <c r="B6053" s="268"/>
      <c r="C6053" s="268"/>
      <c r="D6053" s="268"/>
      <c r="E6053" s="268"/>
      <c r="F6053" s="268"/>
      <c r="G6053" s="271"/>
      <c r="H6053" s="268"/>
      <c r="K6053" s="270"/>
      <c r="L6053" s="270"/>
      <c r="M6053" s="270"/>
      <c r="N6053" s="270"/>
      <c r="O6053" s="268"/>
      <c r="P6053" s="268"/>
      <c r="Q6053" s="268"/>
      <c r="R6053" s="268"/>
      <c r="S6053" s="268"/>
      <c r="T6053" s="268"/>
      <c r="U6053" s="268"/>
      <c r="V6053" s="268"/>
      <c r="W6053" s="268"/>
      <c r="X6053" s="268"/>
      <c r="AC6053" s="268"/>
      <c r="AE6053" s="268"/>
      <c r="AF6053" s="268"/>
      <c r="AG6053" s="268"/>
      <c r="AH6053" s="268"/>
      <c r="AI6053" s="268"/>
      <c r="AM6053" s="268"/>
    </row>
    <row r="6054" spans="1:39" x14ac:dyDescent="0.25">
      <c r="A6054" s="268"/>
      <c r="B6054" s="268"/>
      <c r="C6054" s="268"/>
      <c r="D6054" s="268"/>
      <c r="E6054" s="268"/>
      <c r="F6054" s="268"/>
      <c r="G6054" s="271"/>
      <c r="H6054" s="268"/>
      <c r="K6054" s="270"/>
      <c r="L6054" s="270"/>
      <c r="M6054" s="270"/>
      <c r="N6054" s="270"/>
      <c r="O6054" s="268"/>
      <c r="P6054" s="268"/>
      <c r="Q6054" s="268"/>
      <c r="R6054" s="268"/>
      <c r="S6054" s="268"/>
      <c r="T6054" s="268"/>
      <c r="U6054" s="268"/>
      <c r="V6054" s="268"/>
      <c r="W6054" s="268"/>
      <c r="X6054" s="268"/>
      <c r="AC6054" s="268"/>
      <c r="AE6054" s="268"/>
      <c r="AF6054" s="268"/>
      <c r="AG6054" s="268"/>
      <c r="AH6054" s="268"/>
      <c r="AI6054" s="268"/>
      <c r="AM6054" s="268"/>
    </row>
    <row r="6055" spans="1:39" x14ac:dyDescent="0.25">
      <c r="A6055" s="268"/>
      <c r="B6055" s="268"/>
      <c r="C6055" s="268"/>
      <c r="D6055" s="268"/>
      <c r="E6055" s="268"/>
      <c r="F6055" s="268"/>
      <c r="G6055" s="271"/>
      <c r="H6055" s="268"/>
      <c r="K6055" s="270"/>
      <c r="L6055" s="270"/>
      <c r="M6055" s="270"/>
      <c r="N6055" s="270"/>
      <c r="O6055" s="268"/>
      <c r="P6055" s="268"/>
      <c r="Q6055" s="268"/>
      <c r="R6055" s="268"/>
      <c r="S6055" s="268"/>
      <c r="T6055" s="268"/>
      <c r="U6055" s="268"/>
      <c r="V6055" s="268"/>
      <c r="W6055" s="268"/>
      <c r="X6055" s="268"/>
      <c r="AC6055" s="268"/>
      <c r="AE6055" s="268"/>
      <c r="AF6055" s="268"/>
      <c r="AG6055" s="268"/>
      <c r="AH6055" s="268"/>
      <c r="AI6055" s="268"/>
      <c r="AM6055" s="268"/>
    </row>
    <row r="6056" spans="1:39" x14ac:dyDescent="0.25">
      <c r="A6056" s="268"/>
      <c r="B6056" s="268"/>
      <c r="C6056" s="268"/>
      <c r="D6056" s="268"/>
      <c r="E6056" s="268"/>
      <c r="F6056" s="268"/>
      <c r="G6056" s="271"/>
      <c r="H6056" s="268"/>
      <c r="K6056" s="270"/>
      <c r="L6056" s="270"/>
      <c r="M6056" s="270"/>
      <c r="N6056" s="270"/>
      <c r="O6056" s="268"/>
      <c r="P6056" s="268"/>
      <c r="Q6056" s="268"/>
      <c r="R6056" s="268"/>
      <c r="S6056" s="268"/>
      <c r="T6056" s="268"/>
      <c r="U6056" s="268"/>
      <c r="V6056" s="268"/>
      <c r="W6056" s="268"/>
      <c r="X6056" s="268"/>
      <c r="AC6056" s="268"/>
      <c r="AE6056" s="268"/>
      <c r="AF6056" s="268"/>
      <c r="AG6056" s="268"/>
      <c r="AH6056" s="268"/>
      <c r="AI6056" s="268"/>
      <c r="AM6056" s="268"/>
    </row>
    <row r="6057" spans="1:39" x14ac:dyDescent="0.25">
      <c r="A6057" s="268"/>
      <c r="B6057" s="268"/>
      <c r="C6057" s="268"/>
      <c r="D6057" s="268"/>
      <c r="E6057" s="268"/>
      <c r="F6057" s="268"/>
      <c r="G6057" s="271"/>
      <c r="H6057" s="268"/>
      <c r="K6057" s="270"/>
      <c r="L6057" s="270"/>
      <c r="M6057" s="270"/>
      <c r="N6057" s="270"/>
      <c r="O6057" s="268"/>
      <c r="P6057" s="268"/>
      <c r="Q6057" s="268"/>
      <c r="R6057" s="268"/>
      <c r="S6057" s="268"/>
      <c r="T6057" s="268"/>
      <c r="U6057" s="268"/>
      <c r="V6057" s="268"/>
      <c r="W6057" s="268"/>
      <c r="X6057" s="268"/>
      <c r="AC6057" s="268"/>
      <c r="AE6057" s="268"/>
      <c r="AF6057" s="268"/>
      <c r="AG6057" s="268"/>
      <c r="AH6057" s="268"/>
      <c r="AI6057" s="268"/>
      <c r="AM6057" s="268"/>
    </row>
    <row r="6058" spans="1:39" x14ac:dyDescent="0.25">
      <c r="A6058" s="268"/>
      <c r="B6058" s="268"/>
      <c r="C6058" s="268"/>
      <c r="D6058" s="268"/>
      <c r="E6058" s="268"/>
      <c r="F6058" s="268"/>
      <c r="G6058" s="271"/>
      <c r="H6058" s="268"/>
      <c r="K6058" s="270"/>
      <c r="L6058" s="270"/>
      <c r="M6058" s="270"/>
      <c r="N6058" s="270"/>
      <c r="O6058" s="268"/>
      <c r="P6058" s="268"/>
      <c r="Q6058" s="268"/>
      <c r="R6058" s="268"/>
      <c r="S6058" s="268"/>
      <c r="T6058" s="268"/>
      <c r="U6058" s="268"/>
      <c r="V6058" s="268"/>
      <c r="W6058" s="268"/>
      <c r="X6058" s="268"/>
      <c r="AC6058" s="268"/>
      <c r="AE6058" s="268"/>
      <c r="AF6058" s="268"/>
      <c r="AG6058" s="268"/>
      <c r="AH6058" s="268"/>
      <c r="AI6058" s="268"/>
      <c r="AM6058" s="268"/>
    </row>
    <row r="6059" spans="1:39" x14ac:dyDescent="0.25">
      <c r="A6059" s="268"/>
      <c r="B6059" s="268"/>
      <c r="C6059" s="268"/>
      <c r="D6059" s="268"/>
      <c r="E6059" s="268"/>
      <c r="F6059" s="268"/>
      <c r="G6059" s="271"/>
      <c r="H6059" s="268"/>
      <c r="I6059" s="268"/>
      <c r="J6059" s="2"/>
      <c r="K6059" s="270"/>
      <c r="L6059" s="270"/>
      <c r="M6059" s="270"/>
      <c r="N6059" s="270"/>
      <c r="O6059" s="268"/>
      <c r="P6059" s="268"/>
      <c r="Q6059" s="268"/>
      <c r="R6059" s="268"/>
      <c r="S6059" s="268"/>
      <c r="T6059" s="268"/>
      <c r="U6059" s="268"/>
      <c r="V6059" s="268"/>
      <c r="W6059" s="268"/>
      <c r="X6059" s="268"/>
      <c r="AC6059" s="268"/>
      <c r="AE6059" s="268"/>
      <c r="AF6059" s="268"/>
      <c r="AG6059" s="268"/>
      <c r="AH6059" s="268"/>
      <c r="AI6059" s="268"/>
      <c r="AM6059" s="268"/>
    </row>
    <row r="6060" spans="1:39" x14ac:dyDescent="0.25">
      <c r="A6060" s="268"/>
      <c r="B6060" s="268"/>
      <c r="C6060" s="268"/>
      <c r="D6060" s="268"/>
      <c r="E6060" s="268"/>
      <c r="F6060" s="268"/>
      <c r="G6060" s="271"/>
      <c r="H6060" s="268"/>
      <c r="I6060" s="268"/>
      <c r="K6060" s="270"/>
      <c r="L6060" s="270"/>
      <c r="M6060" s="270"/>
      <c r="N6060" s="270"/>
      <c r="O6060" s="268"/>
      <c r="P6060" s="268"/>
      <c r="Q6060" s="268"/>
      <c r="R6060" s="268"/>
      <c r="S6060" s="268"/>
      <c r="T6060" s="268"/>
      <c r="U6060" s="268"/>
      <c r="V6060" s="268"/>
      <c r="W6060" s="268"/>
      <c r="X6060" s="268"/>
      <c r="AC6060" s="268"/>
      <c r="AE6060" s="268"/>
      <c r="AF6060" s="268"/>
      <c r="AG6060" s="268"/>
      <c r="AH6060" s="268"/>
      <c r="AI6060" s="268"/>
      <c r="AM6060" s="268"/>
    </row>
    <row r="6061" spans="1:39" x14ac:dyDescent="0.25">
      <c r="A6061" s="268"/>
      <c r="B6061" s="268"/>
      <c r="C6061" s="268"/>
      <c r="D6061" s="268"/>
      <c r="E6061" s="268"/>
      <c r="F6061" s="268"/>
      <c r="G6061" s="271"/>
      <c r="H6061" s="268"/>
      <c r="I6061" s="268"/>
      <c r="K6061" s="270"/>
      <c r="L6061" s="270"/>
      <c r="M6061" s="270"/>
      <c r="N6061" s="270"/>
      <c r="O6061" s="268"/>
      <c r="P6061" s="268"/>
      <c r="Q6061" s="268"/>
      <c r="R6061" s="268"/>
      <c r="S6061" s="268"/>
      <c r="T6061" s="268"/>
      <c r="U6061" s="268"/>
      <c r="V6061" s="268"/>
      <c r="W6061" s="268"/>
      <c r="X6061" s="268"/>
      <c r="AC6061" s="268"/>
      <c r="AE6061" s="268"/>
      <c r="AF6061" s="268"/>
      <c r="AG6061" s="268"/>
      <c r="AH6061" s="268"/>
      <c r="AI6061" s="268"/>
      <c r="AM6061" s="268"/>
    </row>
    <row r="6062" spans="1:39" x14ac:dyDescent="0.25">
      <c r="A6062" s="268"/>
      <c r="B6062" s="268"/>
      <c r="C6062" s="268"/>
      <c r="D6062" s="268"/>
      <c r="E6062" s="268"/>
      <c r="F6062" s="268"/>
      <c r="G6062" s="271"/>
      <c r="H6062" s="268"/>
      <c r="I6062" s="268"/>
      <c r="K6062" s="270"/>
      <c r="L6062" s="270"/>
      <c r="M6062" s="270"/>
      <c r="N6062" s="270"/>
      <c r="O6062" s="268"/>
      <c r="P6062" s="268"/>
      <c r="Q6062" s="268"/>
      <c r="R6062" s="268"/>
      <c r="S6062" s="268"/>
      <c r="T6062" s="268"/>
      <c r="U6062" s="268"/>
      <c r="V6062" s="268"/>
      <c r="W6062" s="268"/>
      <c r="X6062" s="268"/>
      <c r="AC6062" s="268"/>
      <c r="AE6062" s="268"/>
      <c r="AF6062" s="268"/>
      <c r="AG6062" s="268"/>
      <c r="AH6062" s="268"/>
      <c r="AI6062" s="268"/>
      <c r="AM6062" s="268"/>
    </row>
    <row r="6063" spans="1:39" x14ac:dyDescent="0.25">
      <c r="A6063" s="268"/>
      <c r="B6063" s="268"/>
      <c r="C6063" s="268"/>
      <c r="D6063" s="268"/>
      <c r="E6063" s="268"/>
      <c r="F6063" s="268"/>
      <c r="G6063" s="271"/>
      <c r="H6063" s="268"/>
      <c r="I6063" s="268"/>
      <c r="K6063" s="270"/>
      <c r="L6063" s="270"/>
      <c r="M6063" s="270"/>
      <c r="N6063" s="270"/>
      <c r="O6063" s="268"/>
      <c r="P6063" s="268"/>
      <c r="Q6063" s="268"/>
      <c r="R6063" s="268"/>
      <c r="S6063" s="268"/>
      <c r="T6063" s="268"/>
      <c r="U6063" s="268"/>
      <c r="V6063" s="268"/>
      <c r="W6063" s="268"/>
      <c r="X6063" s="268"/>
      <c r="AC6063" s="268"/>
      <c r="AE6063" s="268"/>
      <c r="AF6063" s="268"/>
      <c r="AG6063" s="268"/>
      <c r="AH6063" s="268"/>
      <c r="AI6063" s="268"/>
      <c r="AM6063" s="268"/>
    </row>
    <row r="6064" spans="1:39" x14ac:dyDescent="0.25">
      <c r="A6064" s="268"/>
      <c r="B6064" s="268"/>
      <c r="C6064" s="268"/>
      <c r="D6064" s="268"/>
      <c r="E6064" s="268"/>
      <c r="F6064" s="268"/>
      <c r="G6064" s="271"/>
      <c r="H6064" s="268"/>
      <c r="I6064" s="268"/>
      <c r="K6064" s="270"/>
      <c r="L6064" s="270"/>
      <c r="M6064" s="270"/>
      <c r="N6064" s="270"/>
      <c r="O6064" s="268"/>
      <c r="P6064" s="268"/>
      <c r="Q6064" s="268"/>
      <c r="R6064" s="268"/>
      <c r="S6064" s="268"/>
      <c r="T6064" s="268"/>
      <c r="U6064" s="268"/>
      <c r="V6064" s="268"/>
      <c r="W6064" s="268"/>
      <c r="X6064" s="268"/>
      <c r="AC6064" s="268"/>
      <c r="AE6064" s="268"/>
      <c r="AF6064" s="268"/>
      <c r="AG6064" s="268"/>
      <c r="AH6064" s="268"/>
      <c r="AI6064" s="268"/>
      <c r="AM6064" s="268"/>
    </row>
    <row r="6065" spans="1:39" x14ac:dyDescent="0.25">
      <c r="A6065" s="268"/>
      <c r="B6065" s="268"/>
      <c r="C6065" s="268"/>
      <c r="D6065" s="268"/>
      <c r="E6065" s="268"/>
      <c r="F6065" s="268"/>
      <c r="G6065" s="271"/>
      <c r="H6065" s="268"/>
      <c r="K6065" s="270"/>
      <c r="L6065" s="270"/>
      <c r="M6065" s="270"/>
      <c r="N6065" s="270"/>
      <c r="O6065" s="268"/>
      <c r="P6065" s="268"/>
      <c r="Q6065" s="268"/>
      <c r="R6065" s="268"/>
      <c r="S6065" s="268"/>
      <c r="T6065" s="268"/>
      <c r="U6065" s="268"/>
      <c r="V6065" s="268"/>
      <c r="W6065" s="268"/>
      <c r="X6065" s="268"/>
      <c r="AC6065" s="268"/>
      <c r="AE6065" s="268"/>
      <c r="AF6065" s="268"/>
      <c r="AG6065" s="268"/>
      <c r="AH6065" s="268"/>
      <c r="AI6065" s="268"/>
      <c r="AM6065" s="268"/>
    </row>
    <row r="6066" spans="1:39" x14ac:dyDescent="0.25">
      <c r="A6066" s="268"/>
      <c r="B6066" s="268"/>
      <c r="C6066" s="268"/>
      <c r="D6066" s="268"/>
      <c r="E6066" s="268"/>
      <c r="F6066" s="268"/>
      <c r="G6066" s="271"/>
      <c r="H6066" s="268"/>
      <c r="K6066" s="270"/>
      <c r="L6066" s="270"/>
      <c r="M6066" s="270"/>
      <c r="N6066" s="270"/>
      <c r="O6066" s="268"/>
      <c r="P6066" s="268"/>
      <c r="Q6066" s="268"/>
      <c r="R6066" s="268"/>
      <c r="S6066" s="268"/>
      <c r="T6066" s="268"/>
      <c r="U6066" s="268"/>
      <c r="V6066" s="268"/>
      <c r="W6066" s="268"/>
      <c r="X6066" s="268"/>
      <c r="AC6066" s="268"/>
      <c r="AE6066" s="268"/>
      <c r="AF6066" s="268"/>
      <c r="AG6066" s="268"/>
      <c r="AH6066" s="268"/>
      <c r="AI6066" s="268"/>
      <c r="AM6066" s="268"/>
    </row>
    <row r="6067" spans="1:39" x14ac:dyDescent="0.25">
      <c r="A6067" s="268"/>
      <c r="B6067" s="268"/>
      <c r="C6067" s="268"/>
      <c r="D6067" s="268"/>
      <c r="E6067" s="268"/>
      <c r="F6067" s="268"/>
      <c r="G6067" s="271"/>
      <c r="H6067" s="268"/>
      <c r="I6067" s="2"/>
      <c r="K6067" s="270"/>
      <c r="L6067" s="270"/>
      <c r="M6067" s="270"/>
      <c r="N6067" s="270"/>
      <c r="O6067" s="268"/>
      <c r="P6067" s="268"/>
      <c r="Q6067" s="268"/>
      <c r="R6067" s="268"/>
      <c r="S6067" s="268"/>
      <c r="T6067" s="268"/>
      <c r="U6067" s="268"/>
      <c r="V6067" s="268"/>
      <c r="W6067" s="268"/>
      <c r="X6067" s="268"/>
      <c r="AC6067" s="268"/>
      <c r="AE6067" s="268"/>
      <c r="AF6067" s="268"/>
      <c r="AG6067" s="268"/>
      <c r="AH6067" s="268"/>
      <c r="AI6067" s="268"/>
      <c r="AM6067" s="268"/>
    </row>
    <row r="6068" spans="1:39" x14ac:dyDescent="0.25">
      <c r="A6068" s="268"/>
      <c r="B6068" s="268"/>
      <c r="C6068" s="268"/>
      <c r="D6068" s="268"/>
      <c r="E6068" s="268"/>
      <c r="F6068" s="268"/>
      <c r="G6068" s="271"/>
      <c r="H6068" s="268"/>
      <c r="I6068" s="2"/>
      <c r="K6068" s="270"/>
      <c r="L6068" s="270"/>
      <c r="M6068" s="270"/>
      <c r="N6068" s="270"/>
      <c r="O6068" s="268"/>
      <c r="P6068" s="268"/>
      <c r="Q6068" s="268"/>
      <c r="R6068" s="268"/>
      <c r="S6068" s="268"/>
      <c r="T6068" s="268"/>
      <c r="U6068" s="268"/>
      <c r="V6068" s="268"/>
      <c r="W6068" s="268"/>
      <c r="X6068" s="268"/>
      <c r="AC6068" s="268"/>
      <c r="AE6068" s="268"/>
      <c r="AF6068" s="268"/>
      <c r="AG6068" s="268"/>
      <c r="AH6068" s="268"/>
      <c r="AI6068" s="268"/>
      <c r="AM6068" s="268"/>
    </row>
    <row r="6069" spans="1:39" x14ac:dyDescent="0.25">
      <c r="A6069" s="268"/>
      <c r="B6069" s="268"/>
      <c r="C6069" s="268"/>
      <c r="D6069" s="268"/>
      <c r="E6069" s="268"/>
      <c r="F6069" s="268"/>
      <c r="G6069" s="271"/>
      <c r="H6069" s="268"/>
      <c r="K6069" s="270"/>
      <c r="L6069" s="270"/>
      <c r="M6069" s="270"/>
      <c r="N6069" s="270"/>
      <c r="O6069" s="268"/>
      <c r="P6069" s="268"/>
      <c r="Q6069" s="268"/>
      <c r="R6069" s="268"/>
      <c r="S6069" s="268"/>
      <c r="T6069" s="268"/>
      <c r="U6069" s="268"/>
      <c r="V6069" s="268"/>
      <c r="W6069" s="268"/>
      <c r="X6069" s="268"/>
      <c r="AC6069" s="268"/>
      <c r="AE6069" s="268"/>
      <c r="AF6069" s="268"/>
      <c r="AG6069" s="268"/>
      <c r="AH6069" s="268"/>
      <c r="AI6069" s="268"/>
      <c r="AM6069" s="268"/>
    </row>
    <row r="6070" spans="1:39" x14ac:dyDescent="0.25">
      <c r="A6070" s="268"/>
      <c r="B6070" s="268"/>
      <c r="C6070" s="268"/>
      <c r="D6070" s="268"/>
      <c r="E6070" s="268"/>
      <c r="F6070" s="268"/>
      <c r="G6070" s="271"/>
      <c r="H6070" s="268"/>
      <c r="I6070" s="268"/>
      <c r="K6070" s="270"/>
      <c r="L6070" s="270"/>
      <c r="M6070" s="270"/>
      <c r="N6070" s="270"/>
      <c r="O6070" s="268"/>
      <c r="P6070" s="268"/>
      <c r="Q6070" s="268"/>
      <c r="R6070" s="268"/>
      <c r="S6070" s="268"/>
      <c r="T6070" s="268"/>
      <c r="U6070" s="268"/>
      <c r="V6070" s="268"/>
      <c r="W6070" s="268"/>
      <c r="X6070" s="268"/>
      <c r="AC6070" s="268"/>
      <c r="AE6070" s="268"/>
      <c r="AF6070" s="268"/>
      <c r="AG6070" s="268"/>
      <c r="AH6070" s="268"/>
      <c r="AI6070" s="268"/>
      <c r="AM6070" s="268"/>
    </row>
    <row r="6071" spans="1:39" x14ac:dyDescent="0.25">
      <c r="A6071" s="268"/>
      <c r="B6071" s="268"/>
      <c r="C6071" s="268"/>
      <c r="D6071" s="268"/>
      <c r="E6071" s="268"/>
      <c r="F6071" s="268"/>
      <c r="G6071" s="271"/>
      <c r="H6071" s="268"/>
      <c r="I6071" s="268"/>
      <c r="K6071" s="270"/>
      <c r="L6071" s="270"/>
      <c r="M6071" s="270"/>
      <c r="N6071" s="270"/>
      <c r="O6071" s="268"/>
      <c r="P6071" s="268"/>
      <c r="Q6071" s="268"/>
      <c r="R6071" s="268"/>
      <c r="S6071" s="268"/>
      <c r="T6071" s="268"/>
      <c r="U6071" s="268"/>
      <c r="V6071" s="268"/>
      <c r="W6071" s="268"/>
      <c r="X6071" s="268"/>
      <c r="AC6071" s="268"/>
      <c r="AE6071" s="268"/>
      <c r="AF6071" s="268"/>
      <c r="AG6071" s="268"/>
      <c r="AH6071" s="268"/>
      <c r="AI6071" s="268"/>
      <c r="AM6071" s="268"/>
    </row>
    <row r="6072" spans="1:39" x14ac:dyDescent="0.25">
      <c r="A6072" s="268"/>
      <c r="B6072" s="268"/>
      <c r="C6072" s="268"/>
      <c r="D6072" s="268"/>
      <c r="E6072" s="268"/>
      <c r="F6072" s="268"/>
      <c r="G6072" s="271"/>
      <c r="H6072" s="268"/>
      <c r="I6072" s="268"/>
      <c r="K6072" s="270"/>
      <c r="L6072" s="270"/>
      <c r="M6072" s="270"/>
      <c r="N6072" s="270"/>
      <c r="O6072" s="268"/>
      <c r="P6072" s="268"/>
      <c r="Q6072" s="268"/>
      <c r="R6072" s="268"/>
      <c r="S6072" s="268"/>
      <c r="T6072" s="268"/>
      <c r="U6072" s="268"/>
      <c r="V6072" s="268"/>
      <c r="W6072" s="268"/>
      <c r="X6072" s="268"/>
      <c r="AC6072" s="268"/>
      <c r="AE6072" s="268"/>
      <c r="AF6072" s="268"/>
      <c r="AG6072" s="268"/>
      <c r="AH6072" s="268"/>
      <c r="AI6072" s="268"/>
      <c r="AM6072" s="268"/>
    </row>
    <row r="6073" spans="1:39" x14ac:dyDescent="0.25">
      <c r="A6073" s="268"/>
      <c r="B6073" s="268"/>
      <c r="C6073" s="268"/>
      <c r="D6073" s="268"/>
      <c r="E6073" s="268"/>
      <c r="F6073" s="268"/>
      <c r="G6073" s="271"/>
      <c r="H6073" s="268"/>
      <c r="I6073" s="268"/>
      <c r="K6073" s="270"/>
      <c r="L6073" s="270"/>
      <c r="M6073" s="270"/>
      <c r="N6073" s="270"/>
      <c r="O6073" s="268"/>
      <c r="P6073" s="268"/>
      <c r="Q6073" s="268"/>
      <c r="R6073" s="268"/>
      <c r="S6073" s="268"/>
      <c r="T6073" s="268"/>
      <c r="U6073" s="268"/>
      <c r="V6073" s="268"/>
      <c r="W6073" s="268"/>
      <c r="X6073" s="268"/>
      <c r="AC6073" s="268"/>
      <c r="AE6073" s="268"/>
      <c r="AF6073" s="268"/>
      <c r="AG6073" s="268"/>
      <c r="AH6073" s="268"/>
      <c r="AI6073" s="268"/>
      <c r="AM6073" s="268"/>
    </row>
    <row r="6074" spans="1:39" x14ac:dyDescent="0.25">
      <c r="A6074" s="268"/>
      <c r="B6074" s="268"/>
      <c r="C6074" s="268"/>
      <c r="D6074" s="268"/>
      <c r="E6074" s="268"/>
      <c r="F6074" s="268"/>
      <c r="G6074" s="271"/>
      <c r="H6074" s="268"/>
      <c r="I6074" s="268"/>
      <c r="K6074" s="270"/>
      <c r="L6074" s="270"/>
      <c r="M6074" s="270"/>
      <c r="N6074" s="270"/>
      <c r="O6074" s="268"/>
      <c r="P6074" s="268"/>
      <c r="Q6074" s="268"/>
      <c r="R6074" s="268"/>
      <c r="S6074" s="268"/>
      <c r="T6074" s="268"/>
      <c r="U6074" s="268"/>
      <c r="V6074" s="268"/>
      <c r="W6074" s="268"/>
      <c r="X6074" s="268"/>
      <c r="AC6074" s="268"/>
      <c r="AE6074" s="268"/>
      <c r="AF6074" s="268"/>
      <c r="AG6074" s="268"/>
      <c r="AH6074" s="268"/>
      <c r="AI6074" s="268"/>
      <c r="AM6074" s="268"/>
    </row>
    <row r="6075" spans="1:39" x14ac:dyDescent="0.25">
      <c r="A6075" s="268"/>
      <c r="B6075" s="268"/>
      <c r="C6075" s="268"/>
      <c r="D6075" s="268"/>
      <c r="E6075" s="268"/>
      <c r="F6075" s="268"/>
      <c r="G6075" s="271"/>
      <c r="H6075" s="268"/>
      <c r="I6075" s="268"/>
      <c r="K6075" s="270"/>
      <c r="L6075" s="270"/>
      <c r="M6075" s="270"/>
      <c r="N6075" s="270"/>
      <c r="O6075" s="268"/>
      <c r="P6075" s="268"/>
      <c r="Q6075" s="268"/>
      <c r="R6075" s="268"/>
      <c r="S6075" s="268"/>
      <c r="T6075" s="268"/>
      <c r="U6075" s="268"/>
      <c r="V6075" s="268"/>
      <c r="W6075" s="268"/>
      <c r="X6075" s="268"/>
      <c r="AC6075" s="268"/>
      <c r="AE6075" s="268"/>
      <c r="AF6075" s="268"/>
      <c r="AG6075" s="268"/>
      <c r="AH6075" s="268"/>
      <c r="AI6075" s="268"/>
      <c r="AM6075" s="268"/>
    </row>
    <row r="6076" spans="1:39" x14ac:dyDescent="0.25">
      <c r="A6076" s="268"/>
      <c r="B6076" s="268"/>
      <c r="C6076" s="268"/>
      <c r="D6076" s="268"/>
      <c r="E6076" s="268"/>
      <c r="F6076" s="268"/>
      <c r="G6076" s="271"/>
      <c r="H6076" s="268"/>
      <c r="I6076" s="268"/>
      <c r="K6076" s="270"/>
      <c r="L6076" s="270"/>
      <c r="M6076" s="270"/>
      <c r="N6076" s="270"/>
      <c r="O6076" s="268"/>
      <c r="P6076" s="268"/>
      <c r="Q6076" s="268"/>
      <c r="R6076" s="268"/>
      <c r="S6076" s="268"/>
      <c r="T6076" s="268"/>
      <c r="U6076" s="268"/>
      <c r="V6076" s="268"/>
      <c r="W6076" s="268"/>
      <c r="X6076" s="268"/>
      <c r="AC6076" s="268"/>
      <c r="AE6076" s="268"/>
      <c r="AF6076" s="268"/>
      <c r="AG6076" s="268"/>
      <c r="AH6076" s="268"/>
      <c r="AI6076" s="268"/>
      <c r="AM6076" s="268"/>
    </row>
    <row r="6077" spans="1:39" x14ac:dyDescent="0.25">
      <c r="A6077" s="268"/>
      <c r="B6077" s="268"/>
      <c r="C6077" s="268"/>
      <c r="D6077" s="268"/>
      <c r="E6077" s="268"/>
      <c r="F6077" s="268"/>
      <c r="G6077" s="271"/>
      <c r="H6077" s="268"/>
      <c r="I6077" s="268"/>
      <c r="K6077" s="270"/>
      <c r="L6077" s="270"/>
      <c r="M6077" s="270"/>
      <c r="N6077" s="270"/>
      <c r="O6077" s="268"/>
      <c r="P6077" s="268"/>
      <c r="Q6077" s="268"/>
      <c r="R6077" s="268"/>
      <c r="S6077" s="268"/>
      <c r="T6077" s="268"/>
      <c r="U6077" s="268"/>
      <c r="V6077" s="268"/>
      <c r="W6077" s="268"/>
      <c r="X6077" s="268"/>
      <c r="AC6077" s="268"/>
      <c r="AE6077" s="268"/>
      <c r="AF6077" s="268"/>
      <c r="AG6077" s="268"/>
      <c r="AH6077" s="268"/>
      <c r="AI6077" s="268"/>
      <c r="AM6077" s="268"/>
    </row>
    <row r="6078" spans="1:39" x14ac:dyDescent="0.25">
      <c r="A6078" s="268"/>
      <c r="B6078" s="268"/>
      <c r="C6078" s="268"/>
      <c r="D6078" s="268"/>
      <c r="E6078" s="268"/>
      <c r="F6078" s="268"/>
      <c r="G6078" s="271"/>
      <c r="H6078" s="268"/>
      <c r="I6078" s="268"/>
      <c r="K6078" s="270"/>
      <c r="L6078" s="270"/>
      <c r="M6078" s="270"/>
      <c r="N6078" s="270"/>
      <c r="O6078" s="268"/>
      <c r="P6078" s="268"/>
      <c r="Q6078" s="268"/>
      <c r="R6078" s="268"/>
      <c r="S6078" s="268"/>
      <c r="T6078" s="268"/>
      <c r="U6078" s="268"/>
      <c r="V6078" s="268"/>
      <c r="W6078" s="268"/>
      <c r="X6078" s="268"/>
      <c r="AC6078" s="268"/>
      <c r="AE6078" s="268"/>
      <c r="AF6078" s="268"/>
      <c r="AG6078" s="268"/>
      <c r="AH6078" s="268"/>
      <c r="AI6078" s="268"/>
      <c r="AM6078" s="268"/>
    </row>
    <row r="6079" spans="1:39" x14ac:dyDescent="0.25">
      <c r="A6079" s="268"/>
      <c r="B6079" s="268"/>
      <c r="C6079" s="268"/>
      <c r="D6079" s="268"/>
      <c r="E6079" s="268"/>
      <c r="F6079" s="268"/>
      <c r="G6079" s="271"/>
      <c r="H6079" s="268"/>
      <c r="I6079" s="268"/>
      <c r="K6079" s="270"/>
      <c r="L6079" s="270"/>
      <c r="M6079" s="270"/>
      <c r="N6079" s="270"/>
      <c r="O6079" s="268"/>
      <c r="P6079" s="268"/>
      <c r="Q6079" s="268"/>
      <c r="R6079" s="268"/>
      <c r="S6079" s="268"/>
      <c r="T6079" s="268"/>
      <c r="U6079" s="268"/>
      <c r="V6079" s="268"/>
      <c r="W6079" s="268"/>
      <c r="X6079" s="268"/>
      <c r="AC6079" s="268"/>
      <c r="AE6079" s="268"/>
      <c r="AF6079" s="268"/>
      <c r="AG6079" s="268"/>
      <c r="AH6079" s="268"/>
      <c r="AI6079" s="268"/>
      <c r="AM6079" s="268"/>
    </row>
    <row r="6080" spans="1:39" x14ac:dyDescent="0.25">
      <c r="A6080" s="268"/>
      <c r="B6080" s="268"/>
      <c r="C6080" s="268"/>
      <c r="D6080" s="268"/>
      <c r="E6080" s="268"/>
      <c r="F6080" s="268"/>
      <c r="G6080" s="271"/>
      <c r="H6080" s="268"/>
      <c r="I6080" s="268"/>
      <c r="K6080" s="270"/>
      <c r="L6080" s="270"/>
      <c r="M6080" s="270"/>
      <c r="N6080" s="270"/>
      <c r="O6080" s="268"/>
      <c r="P6080" s="268"/>
      <c r="Q6080" s="268"/>
      <c r="R6080" s="268"/>
      <c r="S6080" s="268"/>
      <c r="T6080" s="268"/>
      <c r="U6080" s="268"/>
      <c r="V6080" s="268"/>
      <c r="W6080" s="268"/>
      <c r="X6080" s="268"/>
      <c r="AC6080" s="268"/>
      <c r="AE6080" s="268"/>
      <c r="AF6080" s="268"/>
      <c r="AG6080" s="268"/>
      <c r="AH6080" s="268"/>
      <c r="AI6080" s="268"/>
      <c r="AM6080" s="268"/>
    </row>
    <row r="6081" spans="1:39" x14ac:dyDescent="0.25">
      <c r="A6081" s="268"/>
      <c r="B6081" s="268"/>
      <c r="C6081" s="268"/>
      <c r="D6081" s="268"/>
      <c r="E6081" s="268"/>
      <c r="F6081" s="268"/>
      <c r="G6081" s="271"/>
      <c r="H6081" s="268"/>
      <c r="I6081" s="268"/>
      <c r="K6081" s="270"/>
      <c r="L6081" s="270"/>
      <c r="M6081" s="270"/>
      <c r="N6081" s="270"/>
      <c r="O6081" s="268"/>
      <c r="P6081" s="268"/>
      <c r="Q6081" s="268"/>
      <c r="R6081" s="268"/>
      <c r="S6081" s="268"/>
      <c r="T6081" s="268"/>
      <c r="U6081" s="268"/>
      <c r="V6081" s="268"/>
      <c r="W6081" s="268"/>
      <c r="X6081" s="268"/>
      <c r="AC6081" s="268"/>
      <c r="AE6081" s="268"/>
      <c r="AF6081" s="268"/>
      <c r="AG6081" s="268"/>
      <c r="AH6081" s="268"/>
      <c r="AI6081" s="268"/>
      <c r="AM6081" s="268"/>
    </row>
    <row r="6082" spans="1:39" x14ac:dyDescent="0.25">
      <c r="A6082" s="268"/>
      <c r="B6082" s="268"/>
      <c r="C6082" s="268"/>
      <c r="D6082" s="268"/>
      <c r="E6082" s="268"/>
      <c r="F6082" s="268"/>
      <c r="G6082" s="271"/>
      <c r="H6082" s="268"/>
      <c r="I6082" s="268"/>
      <c r="J6082" s="2"/>
      <c r="K6082" s="270"/>
      <c r="L6082" s="270"/>
      <c r="M6082" s="270"/>
      <c r="N6082" s="270"/>
      <c r="O6082" s="268"/>
      <c r="P6082" s="268"/>
      <c r="Q6082" s="268"/>
      <c r="R6082" s="268"/>
      <c r="S6082" s="268"/>
      <c r="T6082" s="268"/>
      <c r="U6082" s="268"/>
      <c r="V6082" s="268"/>
      <c r="W6082" s="268"/>
      <c r="X6082" s="268"/>
      <c r="AC6082" s="268"/>
      <c r="AE6082" s="268"/>
      <c r="AF6082" s="268"/>
      <c r="AG6082" s="268"/>
      <c r="AH6082" s="268"/>
      <c r="AI6082" s="268"/>
      <c r="AM6082" s="268"/>
    </row>
    <row r="6083" spans="1:39" x14ac:dyDescent="0.25">
      <c r="A6083" s="268"/>
      <c r="B6083" s="268"/>
      <c r="C6083" s="268"/>
      <c r="D6083" s="268"/>
      <c r="E6083" s="268"/>
      <c r="F6083" s="268"/>
      <c r="G6083" s="271"/>
      <c r="H6083" s="268"/>
      <c r="I6083" s="268"/>
      <c r="K6083" s="270"/>
      <c r="L6083" s="270"/>
      <c r="M6083" s="270"/>
      <c r="N6083" s="270"/>
      <c r="O6083" s="268"/>
      <c r="P6083" s="268"/>
      <c r="Q6083" s="268"/>
      <c r="R6083" s="268"/>
      <c r="S6083" s="268"/>
      <c r="T6083" s="268"/>
      <c r="U6083" s="268"/>
      <c r="V6083" s="268"/>
      <c r="W6083" s="268"/>
      <c r="X6083" s="268"/>
      <c r="AC6083" s="268"/>
      <c r="AE6083" s="268"/>
      <c r="AF6083" s="268"/>
      <c r="AG6083" s="268"/>
      <c r="AH6083" s="268"/>
      <c r="AI6083" s="268"/>
      <c r="AM6083" s="268"/>
    </row>
    <row r="6084" spans="1:39" x14ac:dyDescent="0.25">
      <c r="A6084" s="268"/>
      <c r="B6084" s="268"/>
      <c r="C6084" s="268"/>
      <c r="D6084" s="268"/>
      <c r="E6084" s="268"/>
      <c r="F6084" s="268"/>
      <c r="G6084" s="271"/>
      <c r="H6084" s="268"/>
      <c r="I6084" s="268"/>
      <c r="K6084" s="270"/>
      <c r="L6084" s="270"/>
      <c r="M6084" s="270"/>
      <c r="N6084" s="270"/>
      <c r="O6084" s="268"/>
      <c r="P6084" s="268"/>
      <c r="Q6084" s="268"/>
      <c r="R6084" s="268"/>
      <c r="S6084" s="268"/>
      <c r="T6084" s="268"/>
      <c r="U6084" s="268"/>
      <c r="V6084" s="268"/>
      <c r="W6084" s="268"/>
      <c r="X6084" s="268"/>
      <c r="AC6084" s="268"/>
      <c r="AE6084" s="268"/>
      <c r="AF6084" s="268"/>
      <c r="AG6084" s="268"/>
      <c r="AH6084" s="268"/>
      <c r="AI6084" s="268"/>
      <c r="AM6084" s="268"/>
    </row>
    <row r="6085" spans="1:39" x14ac:dyDescent="0.25">
      <c r="A6085" s="268"/>
      <c r="B6085" s="268"/>
      <c r="C6085" s="268"/>
      <c r="D6085" s="268"/>
      <c r="E6085" s="268"/>
      <c r="F6085" s="268"/>
      <c r="G6085" s="271"/>
      <c r="H6085" s="268"/>
      <c r="I6085" s="268"/>
      <c r="K6085" s="270"/>
      <c r="L6085" s="270"/>
      <c r="M6085" s="270"/>
      <c r="N6085" s="270"/>
      <c r="O6085" s="268"/>
      <c r="P6085" s="268"/>
      <c r="Q6085" s="268"/>
      <c r="R6085" s="268"/>
      <c r="S6085" s="268"/>
      <c r="T6085" s="268"/>
      <c r="U6085" s="268"/>
      <c r="V6085" s="268"/>
      <c r="W6085" s="268"/>
      <c r="X6085" s="268"/>
      <c r="AC6085" s="268"/>
      <c r="AE6085" s="268"/>
      <c r="AF6085" s="268"/>
      <c r="AG6085" s="268"/>
      <c r="AH6085" s="268"/>
      <c r="AI6085" s="268"/>
      <c r="AM6085" s="268"/>
    </row>
    <row r="6086" spans="1:39" x14ac:dyDescent="0.25">
      <c r="A6086" s="268"/>
      <c r="B6086" s="268"/>
      <c r="C6086" s="268"/>
      <c r="D6086" s="268"/>
      <c r="E6086" s="268"/>
      <c r="F6086" s="268"/>
      <c r="G6086" s="271"/>
      <c r="H6086" s="268"/>
      <c r="I6086" s="268"/>
      <c r="K6086" s="270"/>
      <c r="L6086" s="270"/>
      <c r="M6086" s="270"/>
      <c r="N6086" s="270"/>
      <c r="O6086" s="268"/>
      <c r="P6086" s="268"/>
      <c r="Q6086" s="268"/>
      <c r="R6086" s="268"/>
      <c r="S6086" s="268"/>
      <c r="T6086" s="268"/>
      <c r="U6086" s="268"/>
      <c r="V6086" s="268"/>
      <c r="W6086" s="268"/>
      <c r="X6086" s="268"/>
      <c r="AC6086" s="268"/>
      <c r="AE6086" s="268"/>
      <c r="AF6086" s="268"/>
      <c r="AG6086" s="268"/>
      <c r="AH6086" s="268"/>
      <c r="AI6086" s="268"/>
      <c r="AM6086" s="268"/>
    </row>
    <row r="6087" spans="1:39" x14ac:dyDescent="0.25">
      <c r="A6087" s="268"/>
      <c r="B6087" s="268"/>
      <c r="C6087" s="268"/>
      <c r="D6087" s="268"/>
      <c r="E6087" s="268"/>
      <c r="F6087" s="268"/>
      <c r="G6087" s="271"/>
      <c r="H6087" s="268"/>
      <c r="I6087" s="268"/>
      <c r="K6087" s="270"/>
      <c r="L6087" s="270"/>
      <c r="M6087" s="270"/>
      <c r="N6087" s="270"/>
      <c r="O6087" s="268"/>
      <c r="P6087" s="268"/>
      <c r="Q6087" s="268"/>
      <c r="R6087" s="268"/>
      <c r="S6087" s="268"/>
      <c r="T6087" s="268"/>
      <c r="U6087" s="268"/>
      <c r="V6087" s="268"/>
      <c r="W6087" s="268"/>
      <c r="X6087" s="268"/>
      <c r="AC6087" s="268"/>
      <c r="AE6087" s="268"/>
      <c r="AF6087" s="268"/>
      <c r="AG6087" s="268"/>
      <c r="AH6087" s="268"/>
      <c r="AI6087" s="268"/>
      <c r="AM6087" s="268"/>
    </row>
    <row r="6088" spans="1:39" x14ac:dyDescent="0.25">
      <c r="A6088" s="268"/>
      <c r="B6088" s="268"/>
      <c r="C6088" s="268"/>
      <c r="D6088" s="268"/>
      <c r="E6088" s="268"/>
      <c r="F6088" s="268"/>
      <c r="G6088" s="271"/>
      <c r="H6088" s="268"/>
      <c r="I6088" s="268"/>
      <c r="K6088" s="270"/>
      <c r="L6088" s="270"/>
      <c r="M6088" s="270"/>
      <c r="N6088" s="270"/>
      <c r="O6088" s="268"/>
      <c r="P6088" s="268"/>
      <c r="Q6088" s="268"/>
      <c r="R6088" s="268"/>
      <c r="S6088" s="268"/>
      <c r="T6088" s="268"/>
      <c r="U6088" s="268"/>
      <c r="V6088" s="268"/>
      <c r="W6088" s="268"/>
      <c r="X6088" s="268"/>
      <c r="AC6088" s="268"/>
      <c r="AE6088" s="268"/>
      <c r="AF6088" s="268"/>
      <c r="AG6088" s="268"/>
      <c r="AH6088" s="268"/>
      <c r="AI6088" s="268"/>
      <c r="AM6088" s="268"/>
    </row>
    <row r="6089" spans="1:39" x14ac:dyDescent="0.25">
      <c r="A6089" s="268"/>
      <c r="B6089" s="268"/>
      <c r="C6089" s="268"/>
      <c r="D6089" s="268"/>
      <c r="E6089" s="268"/>
      <c r="F6089" s="268"/>
      <c r="G6089" s="271"/>
      <c r="H6089" s="268"/>
      <c r="I6089" s="268"/>
      <c r="K6089" s="270"/>
      <c r="L6089" s="270"/>
      <c r="M6089" s="270"/>
      <c r="N6089" s="270"/>
      <c r="O6089" s="268"/>
      <c r="P6089" s="268"/>
      <c r="Q6089" s="268"/>
      <c r="R6089" s="268"/>
      <c r="S6089" s="268"/>
      <c r="T6089" s="268"/>
      <c r="U6089" s="268"/>
      <c r="V6089" s="268"/>
      <c r="W6089" s="268"/>
      <c r="X6089" s="268"/>
      <c r="AC6089" s="268"/>
      <c r="AE6089" s="268"/>
      <c r="AF6089" s="268"/>
      <c r="AG6089" s="268"/>
      <c r="AH6089" s="268"/>
      <c r="AI6089" s="268"/>
      <c r="AM6089" s="268"/>
    </row>
    <row r="6090" spans="1:39" x14ac:dyDescent="0.25">
      <c r="A6090" s="268"/>
      <c r="B6090" s="268"/>
      <c r="C6090" s="268"/>
      <c r="D6090" s="268"/>
      <c r="E6090" s="268"/>
      <c r="F6090" s="268"/>
      <c r="G6090" s="271"/>
      <c r="H6090" s="268"/>
      <c r="I6090" s="268"/>
      <c r="K6090" s="270"/>
      <c r="L6090" s="270"/>
      <c r="M6090" s="270"/>
      <c r="N6090" s="270"/>
      <c r="O6090" s="268"/>
      <c r="P6090" s="268"/>
      <c r="Q6090" s="268"/>
      <c r="R6090" s="268"/>
      <c r="S6090" s="268"/>
      <c r="T6090" s="268"/>
      <c r="U6090" s="268"/>
      <c r="V6090" s="268"/>
      <c r="W6090" s="268"/>
      <c r="X6090" s="268"/>
      <c r="AC6090" s="268"/>
      <c r="AE6090" s="268"/>
      <c r="AF6090" s="268"/>
      <c r="AG6090" s="268"/>
      <c r="AH6090" s="268"/>
      <c r="AI6090" s="268"/>
      <c r="AM6090" s="268"/>
    </row>
    <row r="6091" spans="1:39" x14ac:dyDescent="0.25">
      <c r="A6091" s="268"/>
      <c r="B6091" s="268"/>
      <c r="C6091" s="268"/>
      <c r="D6091" s="268"/>
      <c r="E6091" s="268"/>
      <c r="F6091" s="268"/>
      <c r="G6091" s="271"/>
      <c r="H6091" s="268"/>
      <c r="I6091" s="268"/>
      <c r="K6091" s="270"/>
      <c r="L6091" s="270"/>
      <c r="M6091" s="270"/>
      <c r="N6091" s="270"/>
      <c r="O6091" s="268"/>
      <c r="P6091" s="268"/>
      <c r="Q6091" s="268"/>
      <c r="R6091" s="268"/>
      <c r="S6091" s="268"/>
      <c r="T6091" s="268"/>
      <c r="U6091" s="268"/>
      <c r="V6091" s="268"/>
      <c r="W6091" s="268"/>
      <c r="X6091" s="268"/>
      <c r="AC6091" s="268"/>
      <c r="AE6091" s="268"/>
      <c r="AF6091" s="268"/>
      <c r="AG6091" s="268"/>
      <c r="AH6091" s="268"/>
      <c r="AI6091" s="268"/>
      <c r="AM6091" s="268"/>
    </row>
    <row r="6092" spans="1:39" x14ac:dyDescent="0.25">
      <c r="A6092" s="268"/>
      <c r="B6092" s="268"/>
      <c r="C6092" s="268"/>
      <c r="D6092" s="268"/>
      <c r="E6092" s="268"/>
      <c r="F6092" s="268"/>
      <c r="G6092" s="271"/>
      <c r="H6092" s="268"/>
      <c r="I6092" s="268"/>
      <c r="K6092" s="270"/>
      <c r="L6092" s="270"/>
      <c r="M6092" s="270"/>
      <c r="N6092" s="270"/>
      <c r="O6092" s="268"/>
      <c r="P6092" s="268"/>
      <c r="Q6092" s="268"/>
      <c r="R6092" s="268"/>
      <c r="S6092" s="268"/>
      <c r="T6092" s="268"/>
      <c r="U6092" s="268"/>
      <c r="V6092" s="268"/>
      <c r="W6092" s="268"/>
      <c r="X6092" s="268"/>
      <c r="AC6092" s="268"/>
      <c r="AE6092" s="268"/>
      <c r="AF6092" s="268"/>
      <c r="AG6092" s="268"/>
      <c r="AH6092" s="268"/>
      <c r="AI6092" s="268"/>
      <c r="AM6092" s="268"/>
    </row>
    <row r="6093" spans="1:39" x14ac:dyDescent="0.25">
      <c r="A6093" s="268"/>
      <c r="B6093" s="268"/>
      <c r="C6093" s="268"/>
      <c r="D6093" s="268"/>
      <c r="E6093" s="268"/>
      <c r="F6093" s="268"/>
      <c r="G6093" s="271"/>
      <c r="H6093" s="268"/>
      <c r="I6093" s="268"/>
      <c r="K6093" s="270"/>
      <c r="L6093" s="270"/>
      <c r="M6093" s="270"/>
      <c r="N6093" s="270"/>
      <c r="O6093" s="268"/>
      <c r="P6093" s="268"/>
      <c r="Q6093" s="268"/>
      <c r="R6093" s="268"/>
      <c r="S6093" s="268"/>
      <c r="T6093" s="268"/>
      <c r="U6093" s="268"/>
      <c r="V6093" s="268"/>
      <c r="W6093" s="268"/>
      <c r="X6093" s="268"/>
      <c r="AC6093" s="268"/>
      <c r="AE6093" s="268"/>
      <c r="AF6093" s="268"/>
      <c r="AG6093" s="268"/>
      <c r="AH6093" s="268"/>
      <c r="AI6093" s="268"/>
      <c r="AM6093" s="268"/>
    </row>
    <row r="6094" spans="1:39" x14ac:dyDescent="0.25">
      <c r="A6094" s="268"/>
      <c r="B6094" s="268"/>
      <c r="C6094" s="268"/>
      <c r="D6094" s="268"/>
      <c r="E6094" s="268"/>
      <c r="F6094" s="268"/>
      <c r="G6094" s="271"/>
      <c r="H6094" s="268"/>
      <c r="I6094" s="268"/>
      <c r="K6094" s="270"/>
      <c r="L6094" s="270"/>
      <c r="M6094" s="270"/>
      <c r="N6094" s="270"/>
      <c r="O6094" s="268"/>
      <c r="P6094" s="268"/>
      <c r="Q6094" s="268"/>
      <c r="R6094" s="268"/>
      <c r="S6094" s="268"/>
      <c r="T6094" s="268"/>
      <c r="U6094" s="268"/>
      <c r="V6094" s="268"/>
      <c r="W6094" s="268"/>
      <c r="X6094" s="268"/>
      <c r="AC6094" s="268"/>
      <c r="AE6094" s="268"/>
      <c r="AF6094" s="268"/>
      <c r="AG6094" s="268"/>
      <c r="AH6094" s="268"/>
      <c r="AI6094" s="268"/>
      <c r="AM6094" s="268"/>
    </row>
    <row r="6095" spans="1:39" x14ac:dyDescent="0.25">
      <c r="A6095" s="268"/>
      <c r="B6095" s="268"/>
      <c r="C6095" s="268"/>
      <c r="D6095" s="268"/>
      <c r="E6095" s="268"/>
      <c r="F6095" s="268"/>
      <c r="G6095" s="271"/>
      <c r="H6095" s="268"/>
      <c r="I6095" s="268"/>
      <c r="K6095" s="270"/>
      <c r="L6095" s="270"/>
      <c r="M6095" s="270"/>
      <c r="N6095" s="270"/>
      <c r="O6095" s="268"/>
      <c r="P6095" s="268"/>
      <c r="Q6095" s="268"/>
      <c r="R6095" s="268"/>
      <c r="S6095" s="268"/>
      <c r="T6095" s="268"/>
      <c r="U6095" s="268"/>
      <c r="V6095" s="268"/>
      <c r="W6095" s="268"/>
      <c r="X6095" s="268"/>
      <c r="AC6095" s="268"/>
      <c r="AE6095" s="268"/>
      <c r="AF6095" s="268"/>
      <c r="AG6095" s="268"/>
      <c r="AH6095" s="268"/>
      <c r="AI6095" s="268"/>
      <c r="AM6095" s="268"/>
    </row>
    <row r="6096" spans="1:39" x14ac:dyDescent="0.25">
      <c r="A6096" s="268"/>
      <c r="B6096" s="268"/>
      <c r="C6096" s="268"/>
      <c r="D6096" s="268"/>
      <c r="E6096" s="268"/>
      <c r="F6096" s="268"/>
      <c r="G6096" s="271"/>
      <c r="H6096" s="268"/>
      <c r="I6096" s="268"/>
      <c r="K6096" s="270"/>
      <c r="L6096" s="270"/>
      <c r="M6096" s="270"/>
      <c r="N6096" s="270"/>
      <c r="O6096" s="268"/>
      <c r="P6096" s="268"/>
      <c r="Q6096" s="268"/>
      <c r="R6096" s="268"/>
      <c r="S6096" s="268"/>
      <c r="T6096" s="268"/>
      <c r="U6096" s="268"/>
      <c r="V6096" s="268"/>
      <c r="W6096" s="268"/>
      <c r="X6096" s="268"/>
      <c r="AC6096" s="268"/>
      <c r="AE6096" s="268"/>
      <c r="AF6096" s="268"/>
      <c r="AG6096" s="268"/>
      <c r="AH6096" s="268"/>
      <c r="AI6096" s="268"/>
      <c r="AM6096" s="268"/>
    </row>
    <row r="6097" spans="1:39" x14ac:dyDescent="0.25">
      <c r="A6097" s="268"/>
      <c r="B6097" s="268"/>
      <c r="C6097" s="268"/>
      <c r="D6097" s="268"/>
      <c r="E6097" s="268"/>
      <c r="F6097" s="268"/>
      <c r="G6097" s="271"/>
      <c r="H6097" s="268"/>
      <c r="I6097" s="268"/>
      <c r="K6097" s="270"/>
      <c r="L6097" s="270"/>
      <c r="M6097" s="270"/>
      <c r="N6097" s="270"/>
      <c r="O6097" s="268"/>
      <c r="P6097" s="268"/>
      <c r="Q6097" s="268"/>
      <c r="R6097" s="268"/>
      <c r="S6097" s="268"/>
      <c r="T6097" s="268"/>
      <c r="U6097" s="268"/>
      <c r="V6097" s="268"/>
      <c r="W6097" s="268"/>
      <c r="X6097" s="268"/>
      <c r="AC6097" s="268"/>
      <c r="AE6097" s="268"/>
      <c r="AF6097" s="268"/>
      <c r="AG6097" s="268"/>
      <c r="AH6097" s="268"/>
      <c r="AI6097" s="268"/>
      <c r="AM6097" s="268"/>
    </row>
    <row r="6098" spans="1:39" x14ac:dyDescent="0.25">
      <c r="A6098" s="268"/>
      <c r="B6098" s="268"/>
      <c r="C6098" s="268"/>
      <c r="D6098" s="268"/>
      <c r="E6098" s="268"/>
      <c r="F6098" s="268"/>
      <c r="G6098" s="271"/>
      <c r="H6098" s="268"/>
      <c r="K6098" s="270"/>
      <c r="L6098" s="270"/>
      <c r="M6098" s="270"/>
      <c r="N6098" s="270"/>
      <c r="O6098" s="268"/>
      <c r="P6098" s="268"/>
      <c r="Q6098" s="268"/>
      <c r="R6098" s="268"/>
      <c r="S6098" s="268"/>
      <c r="T6098" s="268"/>
      <c r="U6098" s="268"/>
      <c r="V6098" s="268"/>
      <c r="W6098" s="268"/>
      <c r="X6098" s="268"/>
      <c r="AC6098" s="268"/>
      <c r="AE6098" s="268"/>
      <c r="AF6098" s="268"/>
      <c r="AG6098" s="268"/>
      <c r="AH6098" s="268"/>
      <c r="AI6098" s="268"/>
      <c r="AM6098" s="268"/>
    </row>
    <row r="6099" spans="1:39" x14ac:dyDescent="0.25">
      <c r="A6099" s="268"/>
      <c r="B6099" s="268"/>
      <c r="C6099" s="268"/>
      <c r="D6099" s="268"/>
      <c r="E6099" s="268"/>
      <c r="F6099" s="268"/>
      <c r="G6099" s="271"/>
      <c r="H6099" s="268"/>
      <c r="K6099" s="270"/>
      <c r="L6099" s="270"/>
      <c r="M6099" s="270"/>
      <c r="N6099" s="270"/>
      <c r="O6099" s="268"/>
      <c r="P6099" s="268"/>
      <c r="Q6099" s="268"/>
      <c r="R6099" s="268"/>
      <c r="S6099" s="268"/>
      <c r="T6099" s="268"/>
      <c r="U6099" s="268"/>
      <c r="V6099" s="268"/>
      <c r="W6099" s="268"/>
      <c r="X6099" s="268"/>
      <c r="AC6099" s="268"/>
      <c r="AE6099" s="268"/>
      <c r="AF6099" s="268"/>
      <c r="AG6099" s="268"/>
      <c r="AH6099" s="268"/>
      <c r="AI6099" s="268"/>
      <c r="AM6099" s="268"/>
    </row>
    <row r="6100" spans="1:39" x14ac:dyDescent="0.25">
      <c r="A6100" s="268"/>
      <c r="B6100" s="268"/>
      <c r="C6100" s="268"/>
      <c r="D6100" s="268"/>
      <c r="E6100" s="268"/>
      <c r="F6100" s="268"/>
      <c r="G6100" s="271"/>
      <c r="H6100" s="268"/>
      <c r="K6100" s="270"/>
      <c r="L6100" s="270"/>
      <c r="M6100" s="270"/>
      <c r="N6100" s="270"/>
      <c r="O6100" s="268"/>
      <c r="P6100" s="268"/>
      <c r="Q6100" s="268"/>
      <c r="R6100" s="268"/>
      <c r="S6100" s="268"/>
      <c r="T6100" s="268"/>
      <c r="U6100" s="268"/>
      <c r="V6100" s="268"/>
      <c r="W6100" s="268"/>
      <c r="X6100" s="268"/>
      <c r="AC6100" s="268"/>
      <c r="AE6100" s="268"/>
      <c r="AF6100" s="268"/>
      <c r="AG6100" s="268"/>
      <c r="AH6100" s="268"/>
      <c r="AI6100" s="268"/>
      <c r="AM6100" s="268"/>
    </row>
    <row r="6101" spans="1:39" x14ac:dyDescent="0.25">
      <c r="A6101" s="268"/>
      <c r="B6101" s="268"/>
      <c r="C6101" s="268"/>
      <c r="D6101" s="268"/>
      <c r="E6101" s="268"/>
      <c r="F6101" s="268"/>
      <c r="G6101" s="271"/>
      <c r="H6101" s="268"/>
      <c r="K6101" s="270"/>
      <c r="L6101" s="270"/>
      <c r="M6101" s="270"/>
      <c r="N6101" s="270"/>
      <c r="O6101" s="268"/>
      <c r="P6101" s="268"/>
      <c r="Q6101" s="268"/>
      <c r="R6101" s="268"/>
      <c r="S6101" s="268"/>
      <c r="T6101" s="268"/>
      <c r="U6101" s="268"/>
      <c r="V6101" s="268"/>
      <c r="W6101" s="268"/>
      <c r="X6101" s="268"/>
      <c r="AC6101" s="268"/>
      <c r="AE6101" s="268"/>
      <c r="AF6101" s="268"/>
      <c r="AG6101" s="268"/>
      <c r="AH6101" s="268"/>
      <c r="AI6101" s="268"/>
      <c r="AM6101" s="268"/>
    </row>
    <row r="6102" spans="1:39" x14ac:dyDescent="0.25">
      <c r="A6102" s="268"/>
      <c r="B6102" s="268"/>
      <c r="C6102" s="268"/>
      <c r="D6102" s="268"/>
      <c r="E6102" s="268"/>
      <c r="F6102" s="268"/>
      <c r="G6102" s="271"/>
      <c r="H6102" s="268"/>
      <c r="K6102" s="270"/>
      <c r="L6102" s="270"/>
      <c r="M6102" s="270"/>
      <c r="N6102" s="270"/>
      <c r="O6102" s="268"/>
      <c r="P6102" s="268"/>
      <c r="Q6102" s="268"/>
      <c r="R6102" s="268"/>
      <c r="S6102" s="268"/>
      <c r="T6102" s="268"/>
      <c r="U6102" s="268"/>
      <c r="V6102" s="268"/>
      <c r="W6102" s="268"/>
      <c r="X6102" s="268"/>
      <c r="AC6102" s="268"/>
      <c r="AE6102" s="268"/>
      <c r="AF6102" s="268"/>
      <c r="AG6102" s="268"/>
      <c r="AH6102" s="268"/>
      <c r="AI6102" s="268"/>
      <c r="AM6102" s="268"/>
    </row>
    <row r="6103" spans="1:39" x14ac:dyDescent="0.25">
      <c r="A6103" s="268"/>
      <c r="B6103" s="268"/>
      <c r="C6103" s="268"/>
      <c r="D6103" s="268"/>
      <c r="E6103" s="268"/>
      <c r="F6103" s="268"/>
      <c r="G6103" s="271"/>
      <c r="H6103" s="268"/>
      <c r="K6103" s="270"/>
      <c r="L6103" s="270"/>
      <c r="M6103" s="270"/>
      <c r="N6103" s="270"/>
      <c r="O6103" s="268"/>
      <c r="P6103" s="268"/>
      <c r="Q6103" s="268"/>
      <c r="R6103" s="268"/>
      <c r="S6103" s="268"/>
      <c r="T6103" s="268"/>
      <c r="U6103" s="268"/>
      <c r="V6103" s="268"/>
      <c r="W6103" s="268"/>
      <c r="X6103" s="268"/>
      <c r="AC6103" s="268"/>
      <c r="AE6103" s="268"/>
      <c r="AF6103" s="268"/>
      <c r="AG6103" s="268"/>
      <c r="AH6103" s="268"/>
      <c r="AI6103" s="268"/>
      <c r="AM6103" s="268"/>
    </row>
    <row r="6104" spans="1:39" x14ac:dyDescent="0.25">
      <c r="A6104" s="268"/>
      <c r="B6104" s="268"/>
      <c r="C6104" s="268"/>
      <c r="D6104" s="268"/>
      <c r="E6104" s="268"/>
      <c r="F6104" s="268"/>
      <c r="G6104" s="271"/>
      <c r="H6104" s="268"/>
      <c r="K6104" s="270"/>
      <c r="L6104" s="270"/>
      <c r="M6104" s="270"/>
      <c r="N6104" s="270"/>
      <c r="O6104" s="268"/>
      <c r="P6104" s="268"/>
      <c r="Q6104" s="268"/>
      <c r="R6104" s="268"/>
      <c r="S6104" s="268"/>
      <c r="T6104" s="268"/>
      <c r="U6104" s="268"/>
      <c r="V6104" s="268"/>
      <c r="W6104" s="268"/>
      <c r="X6104" s="268"/>
      <c r="AC6104" s="268"/>
      <c r="AE6104" s="268"/>
      <c r="AF6104" s="268"/>
      <c r="AG6104" s="268"/>
      <c r="AH6104" s="268"/>
      <c r="AI6104" s="268"/>
      <c r="AM6104" s="268"/>
    </row>
    <row r="6105" spans="1:39" x14ac:dyDescent="0.25">
      <c r="A6105" s="268"/>
      <c r="B6105" s="268"/>
      <c r="C6105" s="268"/>
      <c r="D6105" s="268"/>
      <c r="E6105" s="268"/>
      <c r="F6105" s="268"/>
      <c r="G6105" s="271"/>
      <c r="H6105" s="268"/>
      <c r="I6105" s="268"/>
      <c r="K6105" s="270"/>
      <c r="L6105" s="270"/>
      <c r="M6105" s="270"/>
      <c r="N6105" s="270"/>
      <c r="O6105" s="268"/>
      <c r="P6105" s="268"/>
      <c r="Q6105" s="268"/>
      <c r="R6105" s="268"/>
      <c r="S6105" s="268"/>
      <c r="T6105" s="268"/>
      <c r="U6105" s="268"/>
      <c r="V6105" s="268"/>
      <c r="W6105" s="268"/>
      <c r="X6105" s="268"/>
      <c r="AC6105" s="268"/>
      <c r="AE6105" s="268"/>
      <c r="AF6105" s="268"/>
      <c r="AG6105" s="268"/>
      <c r="AH6105" s="268"/>
      <c r="AI6105" s="268"/>
      <c r="AM6105" s="268"/>
    </row>
    <row r="6106" spans="1:39" x14ac:dyDescent="0.25">
      <c r="A6106" s="268"/>
      <c r="B6106" s="268"/>
      <c r="C6106" s="268"/>
      <c r="D6106" s="268"/>
      <c r="E6106" s="268"/>
      <c r="F6106" s="268"/>
      <c r="G6106" s="271"/>
      <c r="H6106" s="268"/>
      <c r="K6106" s="270"/>
      <c r="L6106" s="270"/>
      <c r="M6106" s="270"/>
      <c r="N6106" s="270"/>
      <c r="O6106" s="268"/>
      <c r="P6106" s="268"/>
      <c r="Q6106" s="268"/>
      <c r="R6106" s="268"/>
      <c r="S6106" s="268"/>
      <c r="T6106" s="268"/>
      <c r="U6106" s="268"/>
      <c r="V6106" s="268"/>
      <c r="W6106" s="268"/>
      <c r="X6106" s="268"/>
      <c r="AC6106" s="268"/>
      <c r="AE6106" s="268"/>
      <c r="AF6106" s="268"/>
      <c r="AG6106" s="268"/>
      <c r="AH6106" s="268"/>
      <c r="AI6106" s="268"/>
      <c r="AM6106" s="268"/>
    </row>
    <row r="6107" spans="1:39" x14ac:dyDescent="0.25">
      <c r="A6107" s="268"/>
      <c r="B6107" s="268"/>
      <c r="C6107" s="268"/>
      <c r="D6107" s="268"/>
      <c r="E6107" s="268"/>
      <c r="F6107" s="268"/>
      <c r="G6107" s="271"/>
      <c r="H6107" s="268"/>
      <c r="K6107" s="270"/>
      <c r="L6107" s="270"/>
      <c r="M6107" s="270"/>
      <c r="N6107" s="270"/>
      <c r="O6107" s="268"/>
      <c r="P6107" s="268"/>
      <c r="Q6107" s="268"/>
      <c r="R6107" s="268"/>
      <c r="S6107" s="268"/>
      <c r="T6107" s="268"/>
      <c r="U6107" s="268"/>
      <c r="V6107" s="268"/>
      <c r="W6107" s="268"/>
      <c r="X6107" s="268"/>
      <c r="AC6107" s="268"/>
      <c r="AE6107" s="268"/>
      <c r="AF6107" s="268"/>
      <c r="AG6107" s="268"/>
      <c r="AH6107" s="268"/>
      <c r="AI6107" s="268"/>
      <c r="AM6107" s="268"/>
    </row>
    <row r="6108" spans="1:39" x14ac:dyDescent="0.25">
      <c r="A6108" s="268"/>
      <c r="B6108" s="268"/>
      <c r="C6108" s="268"/>
      <c r="D6108" s="268"/>
      <c r="E6108" s="268"/>
      <c r="F6108" s="268"/>
      <c r="G6108" s="271"/>
      <c r="H6108" s="268"/>
      <c r="K6108" s="270"/>
      <c r="L6108" s="270"/>
      <c r="M6108" s="270"/>
      <c r="N6108" s="270"/>
      <c r="O6108" s="268"/>
      <c r="P6108" s="268"/>
      <c r="Q6108" s="268"/>
      <c r="R6108" s="268"/>
      <c r="S6108" s="268"/>
      <c r="T6108" s="268"/>
      <c r="U6108" s="268"/>
      <c r="V6108" s="268"/>
      <c r="W6108" s="268"/>
      <c r="X6108" s="268"/>
      <c r="AC6108" s="268"/>
      <c r="AE6108" s="268"/>
      <c r="AF6108" s="268"/>
      <c r="AG6108" s="268"/>
      <c r="AH6108" s="268"/>
      <c r="AI6108" s="268"/>
      <c r="AM6108" s="268"/>
    </row>
    <row r="6109" spans="1:39" x14ac:dyDescent="0.25">
      <c r="A6109" s="268"/>
      <c r="B6109" s="268"/>
      <c r="C6109" s="268"/>
      <c r="D6109" s="268"/>
      <c r="E6109" s="268"/>
      <c r="F6109" s="268"/>
      <c r="G6109" s="271"/>
      <c r="H6109" s="268"/>
      <c r="K6109" s="270"/>
      <c r="L6109" s="270"/>
      <c r="M6109" s="270"/>
      <c r="N6109" s="270"/>
      <c r="O6109" s="268"/>
      <c r="P6109" s="268"/>
      <c r="Q6109" s="268"/>
      <c r="R6109" s="268"/>
      <c r="S6109" s="268"/>
      <c r="T6109" s="268"/>
      <c r="U6109" s="268"/>
      <c r="V6109" s="268"/>
      <c r="W6109" s="268"/>
      <c r="X6109" s="268"/>
      <c r="AC6109" s="268"/>
      <c r="AE6109" s="268"/>
      <c r="AF6109" s="268"/>
      <c r="AG6109" s="268"/>
      <c r="AH6109" s="268"/>
      <c r="AI6109" s="268"/>
      <c r="AM6109" s="268"/>
    </row>
    <row r="6110" spans="1:39" x14ac:dyDescent="0.25">
      <c r="A6110" s="268"/>
      <c r="B6110" s="268"/>
      <c r="C6110" s="268"/>
      <c r="D6110" s="268"/>
      <c r="E6110" s="268"/>
      <c r="F6110" s="268"/>
      <c r="G6110" s="271"/>
      <c r="H6110" s="268"/>
      <c r="K6110" s="270"/>
      <c r="L6110" s="270"/>
      <c r="M6110" s="270"/>
      <c r="N6110" s="270"/>
      <c r="O6110" s="268"/>
      <c r="P6110" s="268"/>
      <c r="Q6110" s="268"/>
      <c r="R6110" s="268"/>
      <c r="S6110" s="268"/>
      <c r="T6110" s="268"/>
      <c r="U6110" s="268"/>
      <c r="V6110" s="268"/>
      <c r="W6110" s="268"/>
      <c r="X6110" s="268"/>
      <c r="AC6110" s="268"/>
      <c r="AE6110" s="268"/>
      <c r="AF6110" s="268"/>
      <c r="AG6110" s="268"/>
      <c r="AH6110" s="268"/>
      <c r="AI6110" s="268"/>
      <c r="AM6110" s="268"/>
    </row>
    <row r="6111" spans="1:39" x14ac:dyDescent="0.25">
      <c r="A6111" s="268"/>
      <c r="B6111" s="268"/>
      <c r="C6111" s="268"/>
      <c r="D6111" s="268"/>
      <c r="E6111" s="268"/>
      <c r="F6111" s="268"/>
      <c r="G6111" s="271"/>
      <c r="H6111" s="268"/>
      <c r="I6111" s="268"/>
      <c r="K6111" s="270"/>
      <c r="L6111" s="270"/>
      <c r="M6111" s="270"/>
      <c r="N6111" s="270"/>
      <c r="O6111" s="268"/>
      <c r="P6111" s="268"/>
      <c r="Q6111" s="268"/>
      <c r="R6111" s="268"/>
      <c r="S6111" s="268"/>
      <c r="T6111" s="268"/>
      <c r="U6111" s="268"/>
      <c r="V6111" s="268"/>
      <c r="W6111" s="268"/>
      <c r="X6111" s="268"/>
      <c r="AC6111" s="268"/>
      <c r="AE6111" s="268"/>
      <c r="AF6111" s="268"/>
      <c r="AG6111" s="268"/>
      <c r="AH6111" s="268"/>
      <c r="AI6111" s="268"/>
      <c r="AM6111" s="268"/>
    </row>
    <row r="6112" spans="1:39" x14ac:dyDescent="0.25">
      <c r="A6112" s="268"/>
      <c r="B6112" s="268"/>
      <c r="C6112" s="268"/>
      <c r="D6112" s="268"/>
      <c r="E6112" s="268"/>
      <c r="F6112" s="268"/>
      <c r="G6112" s="271"/>
      <c r="H6112" s="268"/>
      <c r="K6112" s="270"/>
      <c r="L6112" s="270"/>
      <c r="M6112" s="270"/>
      <c r="N6112" s="270"/>
      <c r="O6112" s="268"/>
      <c r="P6112" s="268"/>
      <c r="Q6112" s="268"/>
      <c r="R6112" s="268"/>
      <c r="S6112" s="268"/>
      <c r="T6112" s="268"/>
      <c r="U6112" s="268"/>
      <c r="V6112" s="268"/>
      <c r="W6112" s="268"/>
      <c r="X6112" s="268"/>
      <c r="AC6112" s="268"/>
      <c r="AE6112" s="268"/>
      <c r="AF6112" s="268"/>
      <c r="AG6112" s="268"/>
      <c r="AH6112" s="268"/>
      <c r="AI6112" s="268"/>
      <c r="AM6112" s="268"/>
    </row>
    <row r="6113" spans="1:39" x14ac:dyDescent="0.25">
      <c r="A6113" s="268"/>
      <c r="B6113" s="268"/>
      <c r="C6113" s="268"/>
      <c r="D6113" s="268"/>
      <c r="E6113" s="268"/>
      <c r="F6113" s="268"/>
      <c r="G6113" s="271"/>
      <c r="H6113" s="268"/>
      <c r="I6113" s="268"/>
      <c r="K6113" s="270"/>
      <c r="L6113" s="270"/>
      <c r="M6113" s="270"/>
      <c r="N6113" s="270"/>
      <c r="O6113" s="268"/>
      <c r="P6113" s="268"/>
      <c r="Q6113" s="268"/>
      <c r="R6113" s="268"/>
      <c r="S6113" s="268"/>
      <c r="T6113" s="268"/>
      <c r="U6113" s="268"/>
      <c r="V6113" s="268"/>
      <c r="W6113" s="268"/>
      <c r="X6113" s="268"/>
      <c r="AC6113" s="268"/>
      <c r="AE6113" s="268"/>
      <c r="AF6113" s="268"/>
      <c r="AG6113" s="268"/>
      <c r="AH6113" s="268"/>
      <c r="AI6113" s="268"/>
      <c r="AM6113" s="268"/>
    </row>
    <row r="6114" spans="1:39" x14ac:dyDescent="0.25">
      <c r="A6114" s="268"/>
      <c r="B6114" s="268"/>
      <c r="C6114" s="268"/>
      <c r="D6114" s="268"/>
      <c r="E6114" s="268"/>
      <c r="F6114" s="268"/>
      <c r="G6114" s="271"/>
      <c r="H6114" s="268"/>
      <c r="I6114" s="268"/>
      <c r="K6114" s="270"/>
      <c r="L6114" s="270"/>
      <c r="M6114" s="270"/>
      <c r="N6114" s="270"/>
      <c r="O6114" s="268"/>
      <c r="P6114" s="268"/>
      <c r="Q6114" s="268"/>
      <c r="R6114" s="268"/>
      <c r="S6114" s="268"/>
      <c r="T6114" s="268"/>
      <c r="U6114" s="268"/>
      <c r="V6114" s="268"/>
      <c r="W6114" s="268"/>
      <c r="X6114" s="268"/>
      <c r="AC6114" s="268"/>
      <c r="AE6114" s="268"/>
      <c r="AF6114" s="268"/>
      <c r="AG6114" s="268"/>
      <c r="AH6114" s="268"/>
      <c r="AI6114" s="268"/>
      <c r="AM6114" s="268"/>
    </row>
    <row r="6115" spans="1:39" x14ac:dyDescent="0.25">
      <c r="A6115" s="268"/>
      <c r="B6115" s="268"/>
      <c r="C6115" s="268"/>
      <c r="D6115" s="268"/>
      <c r="E6115" s="268"/>
      <c r="F6115" s="268"/>
      <c r="G6115" s="271"/>
      <c r="H6115" s="268"/>
      <c r="K6115" s="270"/>
      <c r="L6115" s="270"/>
      <c r="M6115" s="270"/>
      <c r="N6115" s="270"/>
      <c r="O6115" s="268"/>
      <c r="P6115" s="268"/>
      <c r="Q6115" s="268"/>
      <c r="R6115" s="268"/>
      <c r="S6115" s="268"/>
      <c r="T6115" s="268"/>
      <c r="U6115" s="268"/>
      <c r="V6115" s="268"/>
      <c r="W6115" s="268"/>
      <c r="X6115" s="268"/>
      <c r="AC6115" s="268"/>
      <c r="AE6115" s="268"/>
      <c r="AF6115" s="268"/>
      <c r="AG6115" s="268"/>
      <c r="AH6115" s="268"/>
      <c r="AI6115" s="268"/>
      <c r="AM6115" s="268"/>
    </row>
    <row r="6116" spans="1:39" x14ac:dyDescent="0.25">
      <c r="A6116" s="268"/>
      <c r="B6116" s="268"/>
      <c r="C6116" s="268"/>
      <c r="D6116" s="268"/>
      <c r="E6116" s="268"/>
      <c r="F6116" s="268"/>
      <c r="G6116" s="271"/>
      <c r="H6116" s="268"/>
      <c r="K6116" s="270"/>
      <c r="L6116" s="270"/>
      <c r="M6116" s="270"/>
      <c r="N6116" s="270"/>
      <c r="O6116" s="268"/>
      <c r="P6116" s="268"/>
      <c r="Q6116" s="268"/>
      <c r="R6116" s="268"/>
      <c r="S6116" s="268"/>
      <c r="T6116" s="268"/>
      <c r="U6116" s="268"/>
      <c r="V6116" s="268"/>
      <c r="W6116" s="268"/>
      <c r="X6116" s="268"/>
      <c r="AC6116" s="268"/>
      <c r="AE6116" s="268"/>
      <c r="AF6116" s="268"/>
      <c r="AG6116" s="268"/>
      <c r="AH6116" s="268"/>
      <c r="AI6116" s="268"/>
      <c r="AM6116" s="268"/>
    </row>
    <row r="6117" spans="1:39" x14ac:dyDescent="0.25">
      <c r="A6117" s="268"/>
      <c r="B6117" s="268"/>
      <c r="C6117" s="268"/>
      <c r="D6117" s="268"/>
      <c r="E6117" s="268"/>
      <c r="F6117" s="268"/>
      <c r="G6117" s="271"/>
      <c r="H6117" s="268"/>
      <c r="K6117" s="270"/>
      <c r="L6117" s="270"/>
      <c r="M6117" s="270"/>
      <c r="N6117" s="270"/>
      <c r="O6117" s="268"/>
      <c r="P6117" s="268"/>
      <c r="Q6117" s="268"/>
      <c r="R6117" s="268"/>
      <c r="S6117" s="268"/>
      <c r="T6117" s="268"/>
      <c r="U6117" s="268"/>
      <c r="V6117" s="268"/>
      <c r="W6117" s="268"/>
      <c r="X6117" s="268"/>
      <c r="AC6117" s="268"/>
      <c r="AE6117" s="268"/>
      <c r="AF6117" s="268"/>
      <c r="AG6117" s="268"/>
      <c r="AH6117" s="268"/>
      <c r="AI6117" s="268"/>
      <c r="AM6117" s="268"/>
    </row>
    <row r="6118" spans="1:39" x14ac:dyDescent="0.25">
      <c r="A6118" s="268"/>
      <c r="B6118" s="268"/>
      <c r="C6118" s="268"/>
      <c r="D6118" s="268"/>
      <c r="E6118" s="268"/>
      <c r="F6118" s="268"/>
      <c r="G6118" s="271"/>
      <c r="H6118" s="268"/>
      <c r="K6118" s="270"/>
      <c r="L6118" s="270"/>
      <c r="M6118" s="270"/>
      <c r="N6118" s="270"/>
      <c r="O6118" s="268"/>
      <c r="P6118" s="268"/>
      <c r="Q6118" s="268"/>
      <c r="R6118" s="268"/>
      <c r="S6118" s="268"/>
      <c r="T6118" s="268"/>
      <c r="U6118" s="268"/>
      <c r="V6118" s="268"/>
      <c r="W6118" s="268"/>
      <c r="X6118" s="268"/>
      <c r="AC6118" s="268"/>
      <c r="AE6118" s="268"/>
      <c r="AF6118" s="268"/>
      <c r="AG6118" s="268"/>
      <c r="AH6118" s="268"/>
      <c r="AI6118" s="268"/>
      <c r="AM6118" s="268"/>
    </row>
    <row r="6119" spans="1:39" x14ac:dyDescent="0.25">
      <c r="A6119" s="268"/>
      <c r="B6119" s="268"/>
      <c r="C6119" s="268"/>
      <c r="D6119" s="268"/>
      <c r="E6119" s="268"/>
      <c r="F6119" s="268"/>
      <c r="G6119" s="271"/>
      <c r="H6119" s="268"/>
      <c r="I6119" s="268"/>
      <c r="K6119" s="270"/>
      <c r="L6119" s="270"/>
      <c r="M6119" s="270"/>
      <c r="N6119" s="270"/>
      <c r="O6119" s="268"/>
      <c r="P6119" s="268"/>
      <c r="Q6119" s="268"/>
      <c r="R6119" s="268"/>
      <c r="S6119" s="268"/>
      <c r="T6119" s="268"/>
      <c r="U6119" s="268"/>
      <c r="V6119" s="268"/>
      <c r="W6119" s="268"/>
      <c r="X6119" s="268"/>
      <c r="AC6119" s="268"/>
      <c r="AE6119" s="268"/>
      <c r="AF6119" s="268"/>
      <c r="AG6119" s="268"/>
      <c r="AH6119" s="268"/>
      <c r="AI6119" s="268"/>
      <c r="AM6119" s="268"/>
    </row>
    <row r="6120" spans="1:39" x14ac:dyDescent="0.25">
      <c r="A6120" s="268"/>
      <c r="B6120" s="268"/>
      <c r="C6120" s="268"/>
      <c r="D6120" s="268"/>
      <c r="E6120" s="268"/>
      <c r="F6120" s="268"/>
      <c r="G6120" s="271"/>
      <c r="H6120" s="268"/>
      <c r="I6120" s="268"/>
      <c r="K6120" s="270"/>
      <c r="L6120" s="270"/>
      <c r="M6120" s="270"/>
      <c r="N6120" s="270"/>
      <c r="O6120" s="268"/>
      <c r="P6120" s="268"/>
      <c r="Q6120" s="268"/>
      <c r="R6120" s="268"/>
      <c r="S6120" s="268"/>
      <c r="T6120" s="268"/>
      <c r="U6120" s="268"/>
      <c r="V6120" s="268"/>
      <c r="W6120" s="268"/>
      <c r="X6120" s="268"/>
      <c r="AC6120" s="268"/>
      <c r="AE6120" s="268"/>
      <c r="AF6120" s="268"/>
      <c r="AG6120" s="268"/>
      <c r="AH6120" s="268"/>
      <c r="AI6120" s="268"/>
      <c r="AM6120" s="268"/>
    </row>
    <row r="6121" spans="1:39" x14ac:dyDescent="0.25">
      <c r="A6121" s="268"/>
      <c r="B6121" s="268"/>
      <c r="C6121" s="268"/>
      <c r="D6121" s="268"/>
      <c r="E6121" s="268"/>
      <c r="F6121" s="268"/>
      <c r="G6121" s="271"/>
      <c r="H6121" s="268"/>
      <c r="I6121" s="268"/>
      <c r="K6121" s="270"/>
      <c r="L6121" s="270"/>
      <c r="M6121" s="270"/>
      <c r="N6121" s="270"/>
      <c r="O6121" s="268"/>
      <c r="P6121" s="268"/>
      <c r="Q6121" s="268"/>
      <c r="R6121" s="268"/>
      <c r="S6121" s="268"/>
      <c r="T6121" s="268"/>
      <c r="U6121" s="268"/>
      <c r="V6121" s="268"/>
      <c r="W6121" s="268"/>
      <c r="X6121" s="268"/>
      <c r="AC6121" s="268"/>
      <c r="AE6121" s="268"/>
      <c r="AF6121" s="268"/>
      <c r="AG6121" s="268"/>
      <c r="AH6121" s="268"/>
      <c r="AI6121" s="268"/>
      <c r="AM6121" s="268"/>
    </row>
    <row r="6122" spans="1:39" x14ac:dyDescent="0.25">
      <c r="A6122" s="268"/>
      <c r="B6122" s="268"/>
      <c r="C6122" s="268"/>
      <c r="D6122" s="268"/>
      <c r="E6122" s="268"/>
      <c r="F6122" s="268"/>
      <c r="G6122" s="271"/>
      <c r="H6122" s="268"/>
      <c r="I6122" s="268"/>
      <c r="K6122" s="270"/>
      <c r="L6122" s="270"/>
      <c r="M6122" s="270"/>
      <c r="N6122" s="270"/>
      <c r="O6122" s="268"/>
      <c r="P6122" s="268"/>
      <c r="Q6122" s="268"/>
      <c r="R6122" s="268"/>
      <c r="S6122" s="268"/>
      <c r="T6122" s="268"/>
      <c r="U6122" s="268"/>
      <c r="V6122" s="268"/>
      <c r="W6122" s="268"/>
      <c r="X6122" s="268"/>
      <c r="AC6122" s="268"/>
      <c r="AE6122" s="268"/>
      <c r="AF6122" s="268"/>
      <c r="AG6122" s="268"/>
      <c r="AH6122" s="268"/>
      <c r="AI6122" s="268"/>
      <c r="AM6122" s="268"/>
    </row>
    <row r="6123" spans="1:39" x14ac:dyDescent="0.25">
      <c r="A6123" s="268"/>
      <c r="B6123" s="268"/>
      <c r="C6123" s="268"/>
      <c r="D6123" s="268"/>
      <c r="E6123" s="268"/>
      <c r="F6123" s="268"/>
      <c r="G6123" s="271"/>
      <c r="H6123" s="268"/>
      <c r="I6123" s="268"/>
      <c r="K6123" s="270"/>
      <c r="L6123" s="270"/>
      <c r="M6123" s="270"/>
      <c r="N6123" s="270"/>
      <c r="O6123" s="268"/>
      <c r="P6123" s="268"/>
      <c r="Q6123" s="268"/>
      <c r="R6123" s="268"/>
      <c r="S6123" s="268"/>
      <c r="T6123" s="268"/>
      <c r="U6123" s="268"/>
      <c r="V6123" s="268"/>
      <c r="W6123" s="268"/>
      <c r="X6123" s="268"/>
      <c r="AC6123" s="268"/>
      <c r="AE6123" s="268"/>
      <c r="AF6123" s="268"/>
      <c r="AG6123" s="268"/>
      <c r="AH6123" s="268"/>
      <c r="AI6123" s="268"/>
      <c r="AM6123" s="268"/>
    </row>
    <row r="6124" spans="1:39" x14ac:dyDescent="0.25">
      <c r="A6124" s="268"/>
      <c r="B6124" s="268"/>
      <c r="C6124" s="268"/>
      <c r="D6124" s="268"/>
      <c r="E6124" s="268"/>
      <c r="F6124" s="268"/>
      <c r="G6124" s="271"/>
      <c r="H6124" s="268"/>
      <c r="I6124" s="268"/>
      <c r="K6124" s="270"/>
      <c r="L6124" s="270"/>
      <c r="M6124" s="270"/>
      <c r="N6124" s="270"/>
      <c r="O6124" s="268"/>
      <c r="P6124" s="268"/>
      <c r="Q6124" s="268"/>
      <c r="R6124" s="268"/>
      <c r="S6124" s="268"/>
      <c r="T6124" s="268"/>
      <c r="U6124" s="268"/>
      <c r="V6124" s="268"/>
      <c r="W6124" s="268"/>
      <c r="X6124" s="268"/>
      <c r="AC6124" s="268"/>
      <c r="AE6124" s="268"/>
      <c r="AF6124" s="268"/>
      <c r="AG6124" s="268"/>
      <c r="AH6124" s="268"/>
      <c r="AI6124" s="268"/>
      <c r="AM6124" s="268"/>
    </row>
    <row r="6125" spans="1:39" x14ac:dyDescent="0.25">
      <c r="A6125" s="268"/>
      <c r="B6125" s="268"/>
      <c r="C6125" s="268"/>
      <c r="D6125" s="268"/>
      <c r="E6125" s="268"/>
      <c r="F6125" s="268"/>
      <c r="G6125" s="271"/>
      <c r="H6125" s="268"/>
      <c r="I6125" s="268"/>
      <c r="K6125" s="270"/>
      <c r="L6125" s="270"/>
      <c r="M6125" s="270"/>
      <c r="N6125" s="270"/>
      <c r="O6125" s="268"/>
      <c r="P6125" s="268"/>
      <c r="Q6125" s="268"/>
      <c r="R6125" s="268"/>
      <c r="S6125" s="268"/>
      <c r="T6125" s="268"/>
      <c r="U6125" s="268"/>
      <c r="V6125" s="268"/>
      <c r="W6125" s="268"/>
      <c r="X6125" s="268"/>
      <c r="AC6125" s="268"/>
      <c r="AE6125" s="268"/>
      <c r="AF6125" s="268"/>
      <c r="AG6125" s="268"/>
      <c r="AH6125" s="268"/>
      <c r="AI6125" s="268"/>
      <c r="AM6125" s="268"/>
    </row>
    <row r="6126" spans="1:39" x14ac:dyDescent="0.25">
      <c r="A6126" s="268"/>
      <c r="B6126" s="268"/>
      <c r="C6126" s="268"/>
      <c r="D6126" s="268"/>
      <c r="E6126" s="268"/>
      <c r="F6126" s="268"/>
      <c r="G6126" s="271"/>
      <c r="H6126" s="268"/>
      <c r="I6126" s="268"/>
      <c r="K6126" s="270"/>
      <c r="L6126" s="270"/>
      <c r="M6126" s="270"/>
      <c r="N6126" s="270"/>
      <c r="O6126" s="268"/>
      <c r="P6126" s="268"/>
      <c r="Q6126" s="268"/>
      <c r="R6126" s="268"/>
      <c r="S6126" s="268"/>
      <c r="T6126" s="268"/>
      <c r="U6126" s="268"/>
      <c r="V6126" s="268"/>
      <c r="W6126" s="268"/>
      <c r="X6126" s="268"/>
      <c r="AC6126" s="268"/>
      <c r="AE6126" s="268"/>
      <c r="AF6126" s="268"/>
      <c r="AG6126" s="268"/>
      <c r="AH6126" s="268"/>
      <c r="AI6126" s="268"/>
      <c r="AM6126" s="268"/>
    </row>
    <row r="6127" spans="1:39" x14ac:dyDescent="0.25">
      <c r="A6127" s="268"/>
      <c r="B6127" s="268"/>
      <c r="C6127" s="268"/>
      <c r="D6127" s="268"/>
      <c r="E6127" s="268"/>
      <c r="F6127" s="268"/>
      <c r="G6127" s="271"/>
      <c r="H6127" s="268"/>
      <c r="I6127" s="268"/>
      <c r="K6127" s="270"/>
      <c r="L6127" s="270"/>
      <c r="M6127" s="270"/>
      <c r="N6127" s="270"/>
      <c r="O6127" s="268"/>
      <c r="P6127" s="268"/>
      <c r="Q6127" s="268"/>
      <c r="R6127" s="268"/>
      <c r="S6127" s="268"/>
      <c r="T6127" s="268"/>
      <c r="U6127" s="268"/>
      <c r="V6127" s="268"/>
      <c r="W6127" s="268"/>
      <c r="X6127" s="268"/>
      <c r="AC6127" s="268"/>
      <c r="AE6127" s="268"/>
      <c r="AF6127" s="268"/>
      <c r="AG6127" s="268"/>
      <c r="AH6127" s="268"/>
      <c r="AI6127" s="268"/>
      <c r="AM6127" s="268"/>
    </row>
    <row r="6128" spans="1:39" x14ac:dyDescent="0.25">
      <c r="A6128" s="268"/>
      <c r="B6128" s="268"/>
      <c r="C6128" s="268"/>
      <c r="D6128" s="268"/>
      <c r="E6128" s="268"/>
      <c r="F6128" s="268"/>
      <c r="G6128" s="271"/>
      <c r="H6128" s="268"/>
      <c r="I6128" s="268"/>
      <c r="K6128" s="270"/>
      <c r="L6128" s="270"/>
      <c r="M6128" s="270"/>
      <c r="N6128" s="270"/>
      <c r="O6128" s="268"/>
      <c r="P6128" s="268"/>
      <c r="Q6128" s="268"/>
      <c r="R6128" s="268"/>
      <c r="S6128" s="268"/>
      <c r="T6128" s="268"/>
      <c r="U6128" s="268"/>
      <c r="V6128" s="268"/>
      <c r="W6128" s="268"/>
      <c r="X6128" s="268"/>
      <c r="AC6128" s="268"/>
      <c r="AE6128" s="268"/>
      <c r="AF6128" s="268"/>
      <c r="AG6128" s="268"/>
      <c r="AH6128" s="268"/>
      <c r="AI6128" s="268"/>
      <c r="AM6128" s="268"/>
    </row>
    <row r="6129" spans="1:39" x14ac:dyDescent="0.25">
      <c r="A6129" s="268"/>
      <c r="B6129" s="268"/>
      <c r="C6129" s="268"/>
      <c r="D6129" s="268"/>
      <c r="E6129" s="268"/>
      <c r="F6129" s="268"/>
      <c r="G6129" s="271"/>
      <c r="H6129" s="268"/>
      <c r="K6129" s="270"/>
      <c r="L6129" s="270"/>
      <c r="M6129" s="270"/>
      <c r="N6129" s="270"/>
      <c r="O6129" s="268"/>
      <c r="P6129" s="268"/>
      <c r="Q6129" s="268"/>
      <c r="R6129" s="268"/>
      <c r="S6129" s="268"/>
      <c r="T6129" s="268"/>
      <c r="U6129" s="268"/>
      <c r="V6129" s="268"/>
      <c r="W6129" s="268"/>
      <c r="X6129" s="268"/>
      <c r="AC6129" s="268"/>
      <c r="AE6129" s="268"/>
      <c r="AF6129" s="268"/>
      <c r="AG6129" s="268"/>
      <c r="AH6129" s="268"/>
      <c r="AI6129" s="268"/>
      <c r="AM6129" s="268"/>
    </row>
    <row r="6130" spans="1:39" x14ac:dyDescent="0.25">
      <c r="A6130" s="268"/>
      <c r="B6130" s="268"/>
      <c r="C6130" s="268"/>
      <c r="D6130" s="268"/>
      <c r="E6130" s="268"/>
      <c r="F6130" s="268"/>
      <c r="G6130" s="271"/>
      <c r="H6130" s="268"/>
      <c r="K6130" s="270"/>
      <c r="L6130" s="270"/>
      <c r="M6130" s="270"/>
      <c r="N6130" s="270"/>
      <c r="O6130" s="268"/>
      <c r="P6130" s="268"/>
      <c r="Q6130" s="268"/>
      <c r="R6130" s="268"/>
      <c r="S6130" s="268"/>
      <c r="T6130" s="268"/>
      <c r="U6130" s="268"/>
      <c r="V6130" s="268"/>
      <c r="W6130" s="268"/>
      <c r="X6130" s="268"/>
      <c r="AC6130" s="268"/>
      <c r="AE6130" s="268"/>
      <c r="AF6130" s="268"/>
      <c r="AG6130" s="268"/>
      <c r="AH6130" s="268"/>
      <c r="AI6130" s="268"/>
      <c r="AM6130" s="268"/>
    </row>
    <row r="6131" spans="1:39" x14ac:dyDescent="0.25">
      <c r="A6131" s="268"/>
      <c r="B6131" s="268"/>
      <c r="C6131" s="268"/>
      <c r="D6131" s="268"/>
      <c r="E6131" s="268"/>
      <c r="F6131" s="268"/>
      <c r="G6131" s="271"/>
      <c r="H6131" s="268"/>
      <c r="I6131" s="268"/>
      <c r="K6131" s="270"/>
      <c r="L6131" s="270"/>
      <c r="M6131" s="270"/>
      <c r="N6131" s="270"/>
      <c r="O6131" s="268"/>
      <c r="P6131" s="268"/>
      <c r="Q6131" s="268"/>
      <c r="R6131" s="268"/>
      <c r="S6131" s="268"/>
      <c r="T6131" s="268"/>
      <c r="U6131" s="268"/>
      <c r="V6131" s="268"/>
      <c r="W6131" s="268"/>
      <c r="X6131" s="268"/>
      <c r="AC6131" s="268"/>
      <c r="AE6131" s="268"/>
      <c r="AF6131" s="268"/>
      <c r="AG6131" s="268"/>
      <c r="AH6131" s="268"/>
      <c r="AI6131" s="268"/>
      <c r="AM6131" s="268"/>
    </row>
    <row r="6132" spans="1:39" x14ac:dyDescent="0.25">
      <c r="A6132" s="268"/>
      <c r="B6132" s="268"/>
      <c r="C6132" s="268"/>
      <c r="D6132" s="268"/>
      <c r="E6132" s="268"/>
      <c r="F6132" s="268"/>
      <c r="G6132" s="271"/>
      <c r="H6132" s="268"/>
      <c r="I6132" s="268"/>
      <c r="K6132" s="270"/>
      <c r="L6132" s="270"/>
      <c r="M6132" s="270"/>
      <c r="N6132" s="270"/>
      <c r="O6132" s="268"/>
      <c r="P6132" s="268"/>
      <c r="Q6132" s="268"/>
      <c r="R6132" s="268"/>
      <c r="S6132" s="268"/>
      <c r="T6132" s="268"/>
      <c r="U6132" s="268"/>
      <c r="V6132" s="268"/>
      <c r="W6132" s="268"/>
      <c r="X6132" s="268"/>
      <c r="AC6132" s="268"/>
      <c r="AE6132" s="268"/>
      <c r="AF6132" s="268"/>
      <c r="AG6132" s="268"/>
      <c r="AH6132" s="268"/>
      <c r="AI6132" s="268"/>
      <c r="AM6132" s="268"/>
    </row>
    <row r="6133" spans="1:39" x14ac:dyDescent="0.25">
      <c r="A6133" s="268"/>
      <c r="B6133" s="268"/>
      <c r="C6133" s="268"/>
      <c r="D6133" s="268"/>
      <c r="E6133" s="268"/>
      <c r="F6133" s="268"/>
      <c r="G6133" s="271"/>
      <c r="H6133" s="268"/>
      <c r="I6133" s="268"/>
      <c r="K6133" s="270"/>
      <c r="L6133" s="270"/>
      <c r="M6133" s="270"/>
      <c r="N6133" s="270"/>
      <c r="O6133" s="268"/>
      <c r="P6133" s="268"/>
      <c r="Q6133" s="268"/>
      <c r="R6133" s="268"/>
      <c r="S6133" s="268"/>
      <c r="T6133" s="268"/>
      <c r="U6133" s="268"/>
      <c r="V6133" s="268"/>
      <c r="W6133" s="268"/>
      <c r="X6133" s="268"/>
      <c r="AC6133" s="268"/>
      <c r="AE6133" s="268"/>
      <c r="AF6133" s="268"/>
      <c r="AG6133" s="268"/>
      <c r="AH6133" s="268"/>
      <c r="AI6133" s="268"/>
      <c r="AM6133" s="268"/>
    </row>
    <row r="6134" spans="1:39" x14ac:dyDescent="0.25">
      <c r="A6134" s="268"/>
      <c r="B6134" s="268"/>
      <c r="C6134" s="268"/>
      <c r="D6134" s="268"/>
      <c r="E6134" s="268"/>
      <c r="F6134" s="268"/>
      <c r="G6134" s="271"/>
      <c r="H6134" s="268"/>
      <c r="K6134" s="270"/>
      <c r="L6134" s="270"/>
      <c r="M6134" s="270"/>
      <c r="N6134" s="270"/>
      <c r="O6134" s="268"/>
      <c r="P6134" s="268"/>
      <c r="Q6134" s="268"/>
      <c r="R6134" s="268"/>
      <c r="S6134" s="268"/>
      <c r="T6134" s="268"/>
      <c r="U6134" s="268"/>
      <c r="V6134" s="268"/>
      <c r="W6134" s="268"/>
      <c r="X6134" s="268"/>
      <c r="AC6134" s="268"/>
      <c r="AE6134" s="268"/>
      <c r="AF6134" s="268"/>
      <c r="AG6134" s="268"/>
      <c r="AH6134" s="268"/>
      <c r="AI6134" s="268"/>
      <c r="AM6134" s="268"/>
    </row>
    <row r="6135" spans="1:39" x14ac:dyDescent="0.25">
      <c r="A6135" s="268"/>
      <c r="B6135" s="268"/>
      <c r="C6135" s="268"/>
      <c r="D6135" s="268"/>
      <c r="E6135" s="268"/>
      <c r="F6135" s="268"/>
      <c r="G6135" s="271"/>
      <c r="H6135" s="268"/>
      <c r="I6135" s="268"/>
      <c r="K6135" s="270"/>
      <c r="L6135" s="270"/>
      <c r="M6135" s="270"/>
      <c r="N6135" s="270"/>
      <c r="O6135" s="268"/>
      <c r="P6135" s="268"/>
      <c r="Q6135" s="268"/>
      <c r="R6135" s="268"/>
      <c r="S6135" s="268"/>
      <c r="T6135" s="268"/>
      <c r="U6135" s="268"/>
      <c r="V6135" s="268"/>
      <c r="W6135" s="268"/>
      <c r="X6135" s="268"/>
      <c r="AC6135" s="268"/>
      <c r="AE6135" s="268"/>
      <c r="AF6135" s="268"/>
      <c r="AG6135" s="268"/>
      <c r="AH6135" s="268"/>
      <c r="AI6135" s="268"/>
      <c r="AM6135" s="268"/>
    </row>
    <row r="6136" spans="1:39" x14ac:dyDescent="0.25">
      <c r="A6136" s="268"/>
      <c r="B6136" s="268"/>
      <c r="C6136" s="268"/>
      <c r="D6136" s="268"/>
      <c r="E6136" s="268"/>
      <c r="F6136" s="268"/>
      <c r="G6136" s="271"/>
      <c r="H6136" s="268"/>
      <c r="K6136" s="270"/>
      <c r="L6136" s="270"/>
      <c r="M6136" s="270"/>
      <c r="N6136" s="270"/>
      <c r="O6136" s="268"/>
      <c r="P6136" s="268"/>
      <c r="Q6136" s="268"/>
      <c r="R6136" s="268"/>
      <c r="S6136" s="268"/>
      <c r="T6136" s="268"/>
      <c r="U6136" s="268"/>
      <c r="V6136" s="268"/>
      <c r="W6136" s="268"/>
      <c r="X6136" s="268"/>
      <c r="AC6136" s="268"/>
      <c r="AE6136" s="268"/>
      <c r="AF6136" s="268"/>
      <c r="AG6136" s="268"/>
      <c r="AH6136" s="268"/>
      <c r="AI6136" s="268"/>
      <c r="AM6136" s="268"/>
    </row>
    <row r="6137" spans="1:39" x14ac:dyDescent="0.25">
      <c r="A6137" s="268"/>
      <c r="B6137" s="268"/>
      <c r="C6137" s="268"/>
      <c r="D6137" s="268"/>
      <c r="E6137" s="268"/>
      <c r="F6137" s="268"/>
      <c r="G6137" s="271"/>
      <c r="H6137" s="268"/>
      <c r="I6137" s="268"/>
      <c r="K6137" s="270"/>
      <c r="L6137" s="270"/>
      <c r="M6137" s="270"/>
      <c r="N6137" s="270"/>
      <c r="O6137" s="268"/>
      <c r="P6137" s="268"/>
      <c r="Q6137" s="268"/>
      <c r="R6137" s="268"/>
      <c r="S6137" s="268"/>
      <c r="T6137" s="268"/>
      <c r="U6137" s="268"/>
      <c r="V6137" s="268"/>
      <c r="W6137" s="268"/>
      <c r="X6137" s="268"/>
      <c r="AC6137" s="268"/>
      <c r="AE6137" s="268"/>
      <c r="AF6137" s="268"/>
      <c r="AG6137" s="268"/>
      <c r="AH6137" s="268"/>
      <c r="AI6137" s="268"/>
      <c r="AM6137" s="268"/>
    </row>
    <row r="6138" spans="1:39" x14ac:dyDescent="0.25">
      <c r="A6138" s="268"/>
      <c r="B6138" s="268"/>
      <c r="C6138" s="268"/>
      <c r="D6138" s="268"/>
      <c r="E6138" s="268"/>
      <c r="F6138" s="268"/>
      <c r="G6138" s="271"/>
      <c r="H6138" s="268"/>
      <c r="I6138" s="268"/>
      <c r="K6138" s="270"/>
      <c r="L6138" s="270"/>
      <c r="M6138" s="270"/>
      <c r="N6138" s="270"/>
      <c r="O6138" s="268"/>
      <c r="P6138" s="268"/>
      <c r="Q6138" s="268"/>
      <c r="R6138" s="268"/>
      <c r="S6138" s="268"/>
      <c r="T6138" s="268"/>
      <c r="U6138" s="268"/>
      <c r="V6138" s="268"/>
      <c r="W6138" s="268"/>
      <c r="X6138" s="268"/>
      <c r="AC6138" s="268"/>
      <c r="AE6138" s="268"/>
      <c r="AF6138" s="268"/>
      <c r="AG6138" s="268"/>
      <c r="AH6138" s="268"/>
      <c r="AI6138" s="268"/>
      <c r="AM6138" s="268"/>
    </row>
    <row r="6139" spans="1:39" x14ac:dyDescent="0.25">
      <c r="A6139" s="268"/>
      <c r="B6139" s="268"/>
      <c r="C6139" s="268"/>
      <c r="D6139" s="268"/>
      <c r="E6139" s="268"/>
      <c r="F6139" s="268"/>
      <c r="G6139" s="271"/>
      <c r="H6139" s="268"/>
      <c r="K6139" s="270"/>
      <c r="L6139" s="270"/>
      <c r="M6139" s="270"/>
      <c r="N6139" s="270"/>
      <c r="O6139" s="268"/>
      <c r="P6139" s="268"/>
      <c r="Q6139" s="268"/>
      <c r="R6139" s="268"/>
      <c r="S6139" s="268"/>
      <c r="T6139" s="268"/>
      <c r="U6139" s="268"/>
      <c r="V6139" s="268"/>
      <c r="W6139" s="268"/>
      <c r="X6139" s="268"/>
      <c r="AC6139" s="268"/>
      <c r="AE6139" s="268"/>
      <c r="AF6139" s="268"/>
      <c r="AG6139" s="268"/>
      <c r="AH6139" s="268"/>
      <c r="AI6139" s="268"/>
      <c r="AM6139" s="268"/>
    </row>
    <row r="6140" spans="1:39" x14ac:dyDescent="0.25">
      <c r="A6140" s="268"/>
      <c r="B6140" s="268"/>
      <c r="C6140" s="268"/>
      <c r="D6140" s="268"/>
      <c r="E6140" s="268"/>
      <c r="F6140" s="268"/>
      <c r="G6140" s="271"/>
      <c r="H6140" s="268"/>
      <c r="I6140" s="268"/>
      <c r="K6140" s="270"/>
      <c r="L6140" s="270"/>
      <c r="M6140" s="270"/>
      <c r="N6140" s="270"/>
      <c r="O6140" s="268"/>
      <c r="P6140" s="268"/>
      <c r="Q6140" s="268"/>
      <c r="R6140" s="268"/>
      <c r="S6140" s="268"/>
      <c r="T6140" s="268"/>
      <c r="U6140" s="268"/>
      <c r="V6140" s="268"/>
      <c r="W6140" s="268"/>
      <c r="X6140" s="268"/>
      <c r="AC6140" s="268"/>
      <c r="AE6140" s="268"/>
      <c r="AF6140" s="268"/>
      <c r="AG6140" s="268"/>
      <c r="AH6140" s="268"/>
      <c r="AI6140" s="268"/>
      <c r="AM6140" s="268"/>
    </row>
    <row r="6141" spans="1:39" x14ac:dyDescent="0.25">
      <c r="A6141" s="268"/>
      <c r="B6141" s="268"/>
      <c r="C6141" s="268"/>
      <c r="D6141" s="268"/>
      <c r="E6141" s="268"/>
      <c r="F6141" s="268"/>
      <c r="G6141" s="271"/>
      <c r="H6141" s="268"/>
      <c r="I6141" s="268"/>
      <c r="K6141" s="270"/>
      <c r="L6141" s="270"/>
      <c r="M6141" s="270"/>
      <c r="N6141" s="270"/>
      <c r="O6141" s="268"/>
      <c r="P6141" s="268"/>
      <c r="Q6141" s="268"/>
      <c r="R6141" s="268"/>
      <c r="S6141" s="268"/>
      <c r="T6141" s="268"/>
      <c r="U6141" s="268"/>
      <c r="V6141" s="268"/>
      <c r="W6141" s="268"/>
      <c r="X6141" s="268"/>
      <c r="AC6141" s="268"/>
      <c r="AE6141" s="268"/>
      <c r="AF6141" s="268"/>
      <c r="AG6141" s="268"/>
      <c r="AH6141" s="268"/>
      <c r="AI6141" s="268"/>
      <c r="AM6141" s="268"/>
    </row>
    <row r="6142" spans="1:39" x14ac:dyDescent="0.25">
      <c r="A6142" s="268"/>
      <c r="B6142" s="268"/>
      <c r="C6142" s="268"/>
      <c r="D6142" s="268"/>
      <c r="E6142" s="268"/>
      <c r="F6142" s="268"/>
      <c r="G6142" s="271"/>
      <c r="H6142" s="268"/>
      <c r="I6142" s="268"/>
      <c r="K6142" s="270"/>
      <c r="L6142" s="270"/>
      <c r="M6142" s="270"/>
      <c r="N6142" s="270"/>
      <c r="O6142" s="268"/>
      <c r="P6142" s="268"/>
      <c r="Q6142" s="268"/>
      <c r="R6142" s="268"/>
      <c r="S6142" s="268"/>
      <c r="T6142" s="268"/>
      <c r="U6142" s="268"/>
      <c r="V6142" s="268"/>
      <c r="W6142" s="268"/>
      <c r="X6142" s="268"/>
      <c r="AC6142" s="268"/>
      <c r="AE6142" s="268"/>
      <c r="AF6142" s="268"/>
      <c r="AG6142" s="268"/>
      <c r="AH6142" s="268"/>
      <c r="AI6142" s="268"/>
      <c r="AM6142" s="268"/>
    </row>
    <row r="6143" spans="1:39" x14ac:dyDescent="0.25">
      <c r="A6143" s="268"/>
      <c r="B6143" s="268"/>
      <c r="C6143" s="268"/>
      <c r="D6143" s="268"/>
      <c r="E6143" s="268"/>
      <c r="F6143" s="268"/>
      <c r="G6143" s="271"/>
      <c r="H6143" s="268"/>
      <c r="I6143" s="268"/>
      <c r="K6143" s="270"/>
      <c r="L6143" s="270"/>
      <c r="M6143" s="270"/>
      <c r="N6143" s="270"/>
      <c r="O6143" s="268"/>
      <c r="P6143" s="268"/>
      <c r="Q6143" s="268"/>
      <c r="R6143" s="268"/>
      <c r="S6143" s="268"/>
      <c r="T6143" s="268"/>
      <c r="U6143" s="268"/>
      <c r="V6143" s="268"/>
      <c r="W6143" s="268"/>
      <c r="X6143" s="268"/>
      <c r="AC6143" s="268"/>
      <c r="AE6143" s="268"/>
      <c r="AF6143" s="268"/>
      <c r="AG6143" s="268"/>
      <c r="AH6143" s="268"/>
      <c r="AI6143" s="268"/>
      <c r="AM6143" s="268"/>
    </row>
    <row r="6144" spans="1:39" x14ac:dyDescent="0.25">
      <c r="A6144" s="268"/>
      <c r="B6144" s="268"/>
      <c r="C6144" s="268"/>
      <c r="D6144" s="268"/>
      <c r="E6144" s="268"/>
      <c r="F6144" s="268"/>
      <c r="G6144" s="271"/>
      <c r="H6144" s="268"/>
      <c r="K6144" s="270"/>
      <c r="L6144" s="270"/>
      <c r="M6144" s="270"/>
      <c r="N6144" s="270"/>
      <c r="O6144" s="268"/>
      <c r="P6144" s="268"/>
      <c r="Q6144" s="268"/>
      <c r="R6144" s="268"/>
      <c r="S6144" s="268"/>
      <c r="T6144" s="268"/>
      <c r="U6144" s="268"/>
      <c r="V6144" s="268"/>
      <c r="W6144" s="268"/>
      <c r="X6144" s="268"/>
      <c r="AC6144" s="268"/>
      <c r="AE6144" s="268"/>
      <c r="AF6144" s="268"/>
      <c r="AG6144" s="268"/>
      <c r="AH6144" s="268"/>
      <c r="AI6144" s="268"/>
      <c r="AM6144" s="268"/>
    </row>
    <row r="6145" spans="1:39" x14ac:dyDescent="0.25">
      <c r="A6145" s="268"/>
      <c r="B6145" s="268"/>
      <c r="C6145" s="268"/>
      <c r="D6145" s="268"/>
      <c r="E6145" s="268"/>
      <c r="F6145" s="268"/>
      <c r="G6145" s="271"/>
      <c r="H6145" s="268"/>
      <c r="I6145" s="268"/>
      <c r="K6145" s="270"/>
      <c r="L6145" s="270"/>
      <c r="M6145" s="270"/>
      <c r="N6145" s="270"/>
      <c r="O6145" s="268"/>
      <c r="P6145" s="268"/>
      <c r="Q6145" s="268"/>
      <c r="R6145" s="268"/>
      <c r="S6145" s="268"/>
      <c r="T6145" s="268"/>
      <c r="U6145" s="268"/>
      <c r="V6145" s="268"/>
      <c r="W6145" s="268"/>
      <c r="X6145" s="268"/>
      <c r="AC6145" s="268"/>
      <c r="AE6145" s="268"/>
      <c r="AF6145" s="268"/>
      <c r="AG6145" s="268"/>
      <c r="AH6145" s="268"/>
      <c r="AI6145" s="268"/>
      <c r="AM6145" s="268"/>
    </row>
    <row r="6146" spans="1:39" x14ac:dyDescent="0.25">
      <c r="A6146" s="268"/>
      <c r="B6146" s="268"/>
      <c r="C6146" s="268"/>
      <c r="D6146" s="268"/>
      <c r="E6146" s="268"/>
      <c r="F6146" s="268"/>
      <c r="G6146" s="271"/>
      <c r="H6146" s="268"/>
      <c r="I6146" s="268"/>
      <c r="K6146" s="270"/>
      <c r="L6146" s="270"/>
      <c r="M6146" s="270"/>
      <c r="N6146" s="270"/>
      <c r="O6146" s="268"/>
      <c r="P6146" s="268"/>
      <c r="Q6146" s="268"/>
      <c r="R6146" s="268"/>
      <c r="S6146" s="268"/>
      <c r="T6146" s="268"/>
      <c r="U6146" s="268"/>
      <c r="V6146" s="268"/>
      <c r="W6146" s="268"/>
      <c r="X6146" s="268"/>
      <c r="AC6146" s="268"/>
      <c r="AE6146" s="268"/>
      <c r="AF6146" s="268"/>
      <c r="AG6146" s="268"/>
      <c r="AH6146" s="268"/>
      <c r="AI6146" s="268"/>
      <c r="AM6146" s="268"/>
    </row>
    <row r="6147" spans="1:39" x14ac:dyDescent="0.25">
      <c r="A6147" s="268"/>
      <c r="B6147" s="268"/>
      <c r="C6147" s="268"/>
      <c r="D6147" s="268"/>
      <c r="E6147" s="268"/>
      <c r="F6147" s="268"/>
      <c r="G6147" s="271"/>
      <c r="H6147" s="268"/>
      <c r="I6147" s="268"/>
      <c r="K6147" s="270"/>
      <c r="L6147" s="270"/>
      <c r="M6147" s="270"/>
      <c r="N6147" s="270"/>
      <c r="O6147" s="268"/>
      <c r="P6147" s="268"/>
      <c r="Q6147" s="268"/>
      <c r="R6147" s="268"/>
      <c r="S6147" s="268"/>
      <c r="T6147" s="268"/>
      <c r="U6147" s="268"/>
      <c r="V6147" s="268"/>
      <c r="W6147" s="268"/>
      <c r="X6147" s="268"/>
      <c r="AC6147" s="268"/>
      <c r="AE6147" s="268"/>
      <c r="AF6147" s="268"/>
      <c r="AG6147" s="268"/>
      <c r="AH6147" s="268"/>
      <c r="AI6147" s="268"/>
      <c r="AM6147" s="268"/>
    </row>
    <row r="6148" spans="1:39" x14ac:dyDescent="0.25">
      <c r="A6148" s="268"/>
      <c r="B6148" s="268"/>
      <c r="C6148" s="268"/>
      <c r="D6148" s="268"/>
      <c r="E6148" s="268"/>
      <c r="F6148" s="268"/>
      <c r="G6148" s="271"/>
      <c r="H6148" s="268"/>
      <c r="I6148" s="268"/>
      <c r="K6148" s="270"/>
      <c r="L6148" s="270"/>
      <c r="M6148" s="270"/>
      <c r="N6148" s="270"/>
      <c r="O6148" s="268"/>
      <c r="P6148" s="268"/>
      <c r="Q6148" s="268"/>
      <c r="R6148" s="268"/>
      <c r="S6148" s="268"/>
      <c r="T6148" s="268"/>
      <c r="U6148" s="268"/>
      <c r="V6148" s="268"/>
      <c r="W6148" s="268"/>
      <c r="X6148" s="268"/>
      <c r="AC6148" s="268"/>
      <c r="AE6148" s="268"/>
      <c r="AF6148" s="268"/>
      <c r="AG6148" s="268"/>
      <c r="AH6148" s="268"/>
      <c r="AI6148" s="268"/>
      <c r="AM6148" s="268"/>
    </row>
    <row r="6149" spans="1:39" x14ac:dyDescent="0.25">
      <c r="A6149" s="268"/>
      <c r="B6149" s="268"/>
      <c r="C6149" s="268"/>
      <c r="D6149" s="268"/>
      <c r="E6149" s="268"/>
      <c r="F6149" s="268"/>
      <c r="G6149" s="271"/>
      <c r="H6149" s="268"/>
      <c r="I6149" s="268"/>
      <c r="K6149" s="270"/>
      <c r="L6149" s="270"/>
      <c r="M6149" s="270"/>
      <c r="N6149" s="270"/>
      <c r="O6149" s="268"/>
      <c r="P6149" s="268"/>
      <c r="Q6149" s="268"/>
      <c r="R6149" s="268"/>
      <c r="S6149" s="268"/>
      <c r="T6149" s="268"/>
      <c r="U6149" s="268"/>
      <c r="V6149" s="268"/>
      <c r="W6149" s="268"/>
      <c r="X6149" s="268"/>
      <c r="AC6149" s="268"/>
      <c r="AE6149" s="268"/>
      <c r="AF6149" s="268"/>
      <c r="AG6149" s="268"/>
      <c r="AH6149" s="268"/>
      <c r="AI6149" s="268"/>
      <c r="AM6149" s="268"/>
    </row>
    <row r="6150" spans="1:39" x14ac:dyDescent="0.25">
      <c r="A6150" s="268"/>
      <c r="B6150" s="268"/>
      <c r="C6150" s="268"/>
      <c r="D6150" s="268"/>
      <c r="E6150" s="268"/>
      <c r="F6150" s="268"/>
      <c r="G6150" s="271"/>
      <c r="H6150" s="268"/>
      <c r="I6150" s="268"/>
      <c r="K6150" s="270"/>
      <c r="L6150" s="270"/>
      <c r="M6150" s="270"/>
      <c r="N6150" s="270"/>
      <c r="O6150" s="268"/>
      <c r="P6150" s="268"/>
      <c r="Q6150" s="268"/>
      <c r="R6150" s="268"/>
      <c r="S6150" s="268"/>
      <c r="T6150" s="268"/>
      <c r="U6150" s="268"/>
      <c r="V6150" s="268"/>
      <c r="W6150" s="268"/>
      <c r="X6150" s="268"/>
      <c r="AC6150" s="268"/>
      <c r="AE6150" s="268"/>
      <c r="AF6150" s="268"/>
      <c r="AG6150" s="268"/>
      <c r="AH6150" s="268"/>
      <c r="AI6150" s="268"/>
      <c r="AM6150" s="268"/>
    </row>
    <row r="6151" spans="1:39" x14ac:dyDescent="0.25">
      <c r="A6151" s="268"/>
      <c r="B6151" s="268"/>
      <c r="C6151" s="268"/>
      <c r="D6151" s="268"/>
      <c r="E6151" s="268"/>
      <c r="F6151" s="268"/>
      <c r="G6151" s="271"/>
      <c r="H6151" s="268"/>
      <c r="I6151" s="268"/>
      <c r="K6151" s="270"/>
      <c r="L6151" s="270"/>
      <c r="M6151" s="270"/>
      <c r="N6151" s="270"/>
      <c r="O6151" s="268"/>
      <c r="P6151" s="268"/>
      <c r="Q6151" s="268"/>
      <c r="R6151" s="268"/>
      <c r="S6151" s="268"/>
      <c r="T6151" s="268"/>
      <c r="U6151" s="268"/>
      <c r="V6151" s="268"/>
      <c r="W6151" s="268"/>
      <c r="X6151" s="268"/>
      <c r="AC6151" s="268"/>
      <c r="AE6151" s="268"/>
      <c r="AF6151" s="268"/>
      <c r="AG6151" s="268"/>
      <c r="AH6151" s="268"/>
      <c r="AI6151" s="268"/>
      <c r="AM6151" s="268"/>
    </row>
    <row r="6152" spans="1:39" x14ac:dyDescent="0.25">
      <c r="A6152" s="268"/>
      <c r="B6152" s="268"/>
      <c r="C6152" s="268"/>
      <c r="D6152" s="268"/>
      <c r="E6152" s="268"/>
      <c r="F6152" s="268"/>
      <c r="G6152" s="271"/>
      <c r="H6152" s="268"/>
      <c r="I6152" s="268"/>
      <c r="K6152" s="270"/>
      <c r="L6152" s="270"/>
      <c r="M6152" s="270"/>
      <c r="N6152" s="270"/>
      <c r="O6152" s="268"/>
      <c r="P6152" s="268"/>
      <c r="Q6152" s="268"/>
      <c r="R6152" s="268"/>
      <c r="S6152" s="268"/>
      <c r="T6152" s="268"/>
      <c r="U6152" s="268"/>
      <c r="V6152" s="268"/>
      <c r="W6152" s="268"/>
      <c r="X6152" s="268"/>
      <c r="AC6152" s="268"/>
      <c r="AE6152" s="268"/>
      <c r="AF6152" s="268"/>
      <c r="AG6152" s="268"/>
      <c r="AH6152" s="268"/>
      <c r="AI6152" s="268"/>
      <c r="AM6152" s="268"/>
    </row>
    <row r="6153" spans="1:39" x14ac:dyDescent="0.25">
      <c r="A6153" s="268"/>
      <c r="B6153" s="268"/>
      <c r="C6153" s="268"/>
      <c r="D6153" s="268"/>
      <c r="E6153" s="268"/>
      <c r="F6153" s="268"/>
      <c r="G6153" s="271"/>
      <c r="H6153" s="268"/>
      <c r="I6153" s="268"/>
      <c r="K6153" s="270"/>
      <c r="L6153" s="270"/>
      <c r="M6153" s="270"/>
      <c r="N6153" s="270"/>
      <c r="O6153" s="268"/>
      <c r="P6153" s="268"/>
      <c r="Q6153" s="268"/>
      <c r="R6153" s="268"/>
      <c r="S6153" s="268"/>
      <c r="T6153" s="268"/>
      <c r="U6153" s="268"/>
      <c r="V6153" s="268"/>
      <c r="W6153" s="268"/>
      <c r="X6153" s="268"/>
      <c r="AC6153" s="268"/>
      <c r="AE6153" s="268"/>
      <c r="AF6153" s="268"/>
      <c r="AG6153" s="268"/>
      <c r="AH6153" s="268"/>
      <c r="AI6153" s="268"/>
      <c r="AM6153" s="268"/>
    </row>
    <row r="6154" spans="1:39" x14ac:dyDescent="0.25">
      <c r="A6154" s="268"/>
      <c r="B6154" s="268"/>
      <c r="C6154" s="268"/>
      <c r="D6154" s="268"/>
      <c r="E6154" s="268"/>
      <c r="F6154" s="268"/>
      <c r="G6154" s="271"/>
      <c r="H6154" s="268"/>
      <c r="I6154" s="268"/>
      <c r="K6154" s="270"/>
      <c r="L6154" s="270"/>
      <c r="M6154" s="270"/>
      <c r="N6154" s="270"/>
      <c r="O6154" s="268"/>
      <c r="P6154" s="268"/>
      <c r="Q6154" s="268"/>
      <c r="R6154" s="268"/>
      <c r="S6154" s="268"/>
      <c r="T6154" s="268"/>
      <c r="U6154" s="268"/>
      <c r="V6154" s="268"/>
      <c r="W6154" s="268"/>
      <c r="X6154" s="268"/>
      <c r="AC6154" s="268"/>
      <c r="AE6154" s="268"/>
      <c r="AF6154" s="268"/>
      <c r="AG6154" s="268"/>
      <c r="AH6154" s="268"/>
      <c r="AI6154" s="268"/>
      <c r="AM6154" s="268"/>
    </row>
    <row r="6155" spans="1:39" x14ac:dyDescent="0.25">
      <c r="A6155" s="268"/>
      <c r="B6155" s="268"/>
      <c r="C6155" s="268"/>
      <c r="D6155" s="268"/>
      <c r="E6155" s="268"/>
      <c r="F6155" s="268"/>
      <c r="G6155" s="271"/>
      <c r="H6155" s="268"/>
      <c r="I6155" s="268"/>
      <c r="K6155" s="270"/>
      <c r="L6155" s="270"/>
      <c r="M6155" s="270"/>
      <c r="N6155" s="270"/>
      <c r="O6155" s="268"/>
      <c r="P6155" s="268"/>
      <c r="Q6155" s="268"/>
      <c r="R6155" s="268"/>
      <c r="S6155" s="268"/>
      <c r="T6155" s="268"/>
      <c r="U6155" s="268"/>
      <c r="V6155" s="268"/>
      <c r="W6155" s="268"/>
      <c r="X6155" s="268"/>
      <c r="AC6155" s="268"/>
      <c r="AE6155" s="268"/>
      <c r="AF6155" s="268"/>
      <c r="AG6155" s="268"/>
      <c r="AH6155" s="268"/>
      <c r="AI6155" s="268"/>
      <c r="AM6155" s="268"/>
    </row>
    <row r="6156" spans="1:39" x14ac:dyDescent="0.25">
      <c r="A6156" s="268"/>
      <c r="B6156" s="268"/>
      <c r="C6156" s="268"/>
      <c r="D6156" s="268"/>
      <c r="E6156" s="268"/>
      <c r="F6156" s="268"/>
      <c r="G6156" s="271"/>
      <c r="H6156" s="268"/>
      <c r="I6156" s="268"/>
      <c r="K6156" s="270"/>
      <c r="L6156" s="270"/>
      <c r="M6156" s="270"/>
      <c r="N6156" s="270"/>
      <c r="O6156" s="268"/>
      <c r="P6156" s="268"/>
      <c r="Q6156" s="268"/>
      <c r="R6156" s="268"/>
      <c r="S6156" s="268"/>
      <c r="T6156" s="268"/>
      <c r="U6156" s="268"/>
      <c r="V6156" s="268"/>
      <c r="W6156" s="268"/>
      <c r="X6156" s="268"/>
      <c r="AC6156" s="268"/>
      <c r="AE6156" s="268"/>
      <c r="AF6156" s="268"/>
      <c r="AG6156" s="268"/>
      <c r="AH6156" s="268"/>
      <c r="AI6156" s="268"/>
      <c r="AM6156" s="268"/>
    </row>
    <row r="6157" spans="1:39" x14ac:dyDescent="0.25">
      <c r="A6157" s="268"/>
      <c r="B6157" s="268"/>
      <c r="C6157" s="268"/>
      <c r="D6157" s="268"/>
      <c r="E6157" s="268"/>
      <c r="F6157" s="268"/>
      <c r="G6157" s="271"/>
      <c r="H6157" s="268"/>
      <c r="I6157" s="268"/>
      <c r="K6157" s="270"/>
      <c r="L6157" s="270"/>
      <c r="M6157" s="270"/>
      <c r="N6157" s="270"/>
      <c r="O6157" s="268"/>
      <c r="P6157" s="268"/>
      <c r="Q6157" s="268"/>
      <c r="R6157" s="268"/>
      <c r="S6157" s="268"/>
      <c r="T6157" s="268"/>
      <c r="U6157" s="268"/>
      <c r="V6157" s="268"/>
      <c r="W6157" s="268"/>
      <c r="X6157" s="268"/>
      <c r="AC6157" s="268"/>
      <c r="AE6157" s="268"/>
      <c r="AF6157" s="268"/>
      <c r="AG6157" s="268"/>
      <c r="AH6157" s="268"/>
      <c r="AI6157" s="268"/>
      <c r="AM6157" s="268"/>
    </row>
    <row r="6158" spans="1:39" x14ac:dyDescent="0.25">
      <c r="A6158" s="268"/>
      <c r="B6158" s="268"/>
      <c r="C6158" s="268"/>
      <c r="D6158" s="268"/>
      <c r="E6158" s="268"/>
      <c r="F6158" s="268"/>
      <c r="G6158" s="271"/>
      <c r="H6158" s="268"/>
      <c r="I6158" s="268"/>
      <c r="K6158" s="270"/>
      <c r="L6158" s="270"/>
      <c r="M6158" s="270"/>
      <c r="N6158" s="270"/>
      <c r="O6158" s="268"/>
      <c r="P6158" s="268"/>
      <c r="Q6158" s="268"/>
      <c r="R6158" s="268"/>
      <c r="S6158" s="268"/>
      <c r="T6158" s="268"/>
      <c r="U6158" s="268"/>
      <c r="V6158" s="268"/>
      <c r="W6158" s="268"/>
      <c r="X6158" s="268"/>
      <c r="AC6158" s="268"/>
      <c r="AE6158" s="268"/>
      <c r="AF6158" s="268"/>
      <c r="AG6158" s="268"/>
      <c r="AH6158" s="268"/>
      <c r="AI6158" s="268"/>
      <c r="AM6158" s="268"/>
    </row>
    <row r="6159" spans="1:39" x14ac:dyDescent="0.25">
      <c r="A6159" s="268"/>
      <c r="B6159" s="268"/>
      <c r="C6159" s="268"/>
      <c r="D6159" s="268"/>
      <c r="E6159" s="268"/>
      <c r="F6159" s="268"/>
      <c r="G6159" s="271"/>
      <c r="H6159" s="268"/>
      <c r="I6159" s="268"/>
      <c r="K6159" s="270"/>
      <c r="L6159" s="270"/>
      <c r="M6159" s="270"/>
      <c r="N6159" s="270"/>
      <c r="O6159" s="268"/>
      <c r="P6159" s="268"/>
      <c r="Q6159" s="268"/>
      <c r="R6159" s="268"/>
      <c r="S6159" s="268"/>
      <c r="T6159" s="268"/>
      <c r="U6159" s="268"/>
      <c r="V6159" s="268"/>
      <c r="W6159" s="268"/>
      <c r="X6159" s="268"/>
      <c r="AC6159" s="268"/>
      <c r="AE6159" s="268"/>
      <c r="AF6159" s="268"/>
      <c r="AG6159" s="268"/>
      <c r="AH6159" s="268"/>
      <c r="AI6159" s="268"/>
      <c r="AM6159" s="268"/>
    </row>
    <row r="6160" spans="1:39" x14ac:dyDescent="0.25">
      <c r="A6160" s="268"/>
      <c r="B6160" s="268"/>
      <c r="C6160" s="268"/>
      <c r="D6160" s="268"/>
      <c r="E6160" s="268"/>
      <c r="F6160" s="268"/>
      <c r="G6160" s="271"/>
      <c r="H6160" s="268"/>
      <c r="I6160" s="268"/>
      <c r="K6160" s="270"/>
      <c r="L6160" s="270"/>
      <c r="M6160" s="270"/>
      <c r="N6160" s="270"/>
      <c r="O6160" s="268"/>
      <c r="P6160" s="268"/>
      <c r="Q6160" s="268"/>
      <c r="R6160" s="268"/>
      <c r="S6160" s="268"/>
      <c r="T6160" s="268"/>
      <c r="U6160" s="268"/>
      <c r="V6160" s="268"/>
      <c r="W6160" s="268"/>
      <c r="X6160" s="268"/>
      <c r="AC6160" s="268"/>
      <c r="AE6160" s="268"/>
      <c r="AF6160" s="268"/>
      <c r="AG6160" s="268"/>
      <c r="AH6160" s="268"/>
      <c r="AI6160" s="268"/>
      <c r="AM6160" s="268"/>
    </row>
    <row r="6161" spans="1:39" x14ac:dyDescent="0.25">
      <c r="A6161" s="268"/>
      <c r="B6161" s="268"/>
      <c r="C6161" s="268"/>
      <c r="D6161" s="268"/>
      <c r="E6161" s="268"/>
      <c r="F6161" s="268"/>
      <c r="G6161" s="271"/>
      <c r="H6161" s="268"/>
      <c r="I6161" s="268"/>
      <c r="K6161" s="270"/>
      <c r="L6161" s="270"/>
      <c r="M6161" s="270"/>
      <c r="N6161" s="270"/>
      <c r="O6161" s="268"/>
      <c r="P6161" s="268"/>
      <c r="Q6161" s="268"/>
      <c r="R6161" s="268"/>
      <c r="S6161" s="268"/>
      <c r="T6161" s="268"/>
      <c r="U6161" s="268"/>
      <c r="V6161" s="268"/>
      <c r="W6161" s="268"/>
      <c r="X6161" s="268"/>
      <c r="AC6161" s="268"/>
      <c r="AE6161" s="268"/>
      <c r="AF6161" s="268"/>
      <c r="AG6161" s="268"/>
      <c r="AH6161" s="268"/>
      <c r="AI6161" s="268"/>
      <c r="AM6161" s="268"/>
    </row>
    <row r="6162" spans="1:39" x14ac:dyDescent="0.25">
      <c r="A6162" s="268"/>
      <c r="B6162" s="268"/>
      <c r="C6162" s="268"/>
      <c r="D6162" s="268"/>
      <c r="E6162" s="268"/>
      <c r="F6162" s="268"/>
      <c r="G6162" s="271"/>
      <c r="H6162" s="268"/>
      <c r="I6162" s="268"/>
      <c r="K6162" s="270"/>
      <c r="L6162" s="270"/>
      <c r="M6162" s="270"/>
      <c r="N6162" s="270"/>
      <c r="O6162" s="268"/>
      <c r="P6162" s="268"/>
      <c r="Q6162" s="268"/>
      <c r="R6162" s="268"/>
      <c r="S6162" s="268"/>
      <c r="T6162" s="268"/>
      <c r="U6162" s="268"/>
      <c r="V6162" s="268"/>
      <c r="W6162" s="268"/>
      <c r="X6162" s="268"/>
      <c r="AC6162" s="268"/>
      <c r="AE6162" s="268"/>
      <c r="AF6162" s="268"/>
      <c r="AG6162" s="268"/>
      <c r="AH6162" s="268"/>
      <c r="AI6162" s="268"/>
      <c r="AM6162" s="268"/>
    </row>
    <row r="6163" spans="1:39" x14ac:dyDescent="0.25">
      <c r="A6163" s="268"/>
      <c r="B6163" s="268"/>
      <c r="C6163" s="268"/>
      <c r="D6163" s="268"/>
      <c r="E6163" s="268"/>
      <c r="F6163" s="268"/>
      <c r="G6163" s="271"/>
      <c r="H6163" s="268"/>
      <c r="I6163" s="268"/>
      <c r="K6163" s="270"/>
      <c r="L6163" s="270"/>
      <c r="M6163" s="270"/>
      <c r="N6163" s="270"/>
      <c r="O6163" s="268"/>
      <c r="P6163" s="268"/>
      <c r="Q6163" s="268"/>
      <c r="R6163" s="268"/>
      <c r="S6163" s="268"/>
      <c r="T6163" s="268"/>
      <c r="U6163" s="268"/>
      <c r="V6163" s="268"/>
      <c r="W6163" s="268"/>
      <c r="X6163" s="268"/>
      <c r="AC6163" s="268"/>
      <c r="AE6163" s="268"/>
      <c r="AF6163" s="268"/>
      <c r="AG6163" s="268"/>
      <c r="AH6163" s="268"/>
      <c r="AI6163" s="268"/>
      <c r="AM6163" s="268"/>
    </row>
    <row r="6164" spans="1:39" x14ac:dyDescent="0.25">
      <c r="A6164" s="268"/>
      <c r="B6164" s="268"/>
      <c r="C6164" s="268"/>
      <c r="D6164" s="268"/>
      <c r="E6164" s="268"/>
      <c r="F6164" s="268"/>
      <c r="G6164" s="271"/>
      <c r="H6164" s="268"/>
      <c r="I6164" s="268"/>
      <c r="K6164" s="270"/>
      <c r="L6164" s="270"/>
      <c r="M6164" s="270"/>
      <c r="N6164" s="270"/>
      <c r="O6164" s="268"/>
      <c r="P6164" s="268"/>
      <c r="Q6164" s="268"/>
      <c r="R6164" s="268"/>
      <c r="S6164" s="268"/>
      <c r="T6164" s="268"/>
      <c r="U6164" s="268"/>
      <c r="V6164" s="268"/>
      <c r="W6164" s="268"/>
      <c r="X6164" s="268"/>
      <c r="AC6164" s="268"/>
      <c r="AE6164" s="268"/>
      <c r="AF6164" s="268"/>
      <c r="AG6164" s="268"/>
      <c r="AH6164" s="268"/>
      <c r="AI6164" s="268"/>
      <c r="AM6164" s="268"/>
    </row>
    <row r="6165" spans="1:39" x14ac:dyDescent="0.25">
      <c r="A6165" s="268"/>
      <c r="B6165" s="268"/>
      <c r="C6165" s="268"/>
      <c r="D6165" s="268"/>
      <c r="E6165" s="268"/>
      <c r="F6165" s="268"/>
      <c r="G6165" s="271"/>
      <c r="H6165" s="268"/>
      <c r="I6165" s="268"/>
      <c r="K6165" s="270"/>
      <c r="L6165" s="270"/>
      <c r="M6165" s="270"/>
      <c r="N6165" s="270"/>
      <c r="O6165" s="268"/>
      <c r="P6165" s="268"/>
      <c r="Q6165" s="268"/>
      <c r="R6165" s="268"/>
      <c r="S6165" s="268"/>
      <c r="T6165" s="268"/>
      <c r="U6165" s="268"/>
      <c r="V6165" s="268"/>
      <c r="W6165" s="268"/>
      <c r="X6165" s="268"/>
      <c r="AC6165" s="268"/>
      <c r="AE6165" s="268"/>
      <c r="AF6165" s="268"/>
      <c r="AG6165" s="268"/>
      <c r="AH6165" s="268"/>
      <c r="AI6165" s="268"/>
      <c r="AM6165" s="268"/>
    </row>
    <row r="6166" spans="1:39" x14ac:dyDescent="0.25">
      <c r="A6166" s="268"/>
      <c r="B6166" s="268"/>
      <c r="C6166" s="268"/>
      <c r="D6166" s="268"/>
      <c r="E6166" s="268"/>
      <c r="F6166" s="268"/>
      <c r="G6166" s="271"/>
      <c r="H6166" s="268"/>
      <c r="K6166" s="270"/>
      <c r="L6166" s="270"/>
      <c r="M6166" s="270"/>
      <c r="N6166" s="270"/>
      <c r="O6166" s="268"/>
      <c r="P6166" s="268"/>
      <c r="Q6166" s="268"/>
      <c r="R6166" s="268"/>
      <c r="S6166" s="268"/>
      <c r="T6166" s="268"/>
      <c r="U6166" s="268"/>
      <c r="V6166" s="268"/>
      <c r="W6166" s="268"/>
      <c r="X6166" s="268"/>
      <c r="AC6166" s="268"/>
      <c r="AE6166" s="268"/>
      <c r="AF6166" s="268"/>
      <c r="AG6166" s="268"/>
      <c r="AH6166" s="268"/>
      <c r="AI6166" s="268"/>
      <c r="AM6166" s="268"/>
    </row>
    <row r="6167" spans="1:39" x14ac:dyDescent="0.25">
      <c r="A6167" s="268"/>
      <c r="B6167" s="268"/>
      <c r="C6167" s="268"/>
      <c r="D6167" s="268"/>
      <c r="E6167" s="268"/>
      <c r="F6167" s="268"/>
      <c r="G6167" s="271"/>
      <c r="H6167" s="268"/>
      <c r="K6167" s="270"/>
      <c r="L6167" s="270"/>
      <c r="M6167" s="270"/>
      <c r="N6167" s="270"/>
      <c r="O6167" s="268"/>
      <c r="P6167" s="268"/>
      <c r="Q6167" s="268"/>
      <c r="R6167" s="268"/>
      <c r="S6167" s="268"/>
      <c r="T6167" s="268"/>
      <c r="U6167" s="268"/>
      <c r="V6167" s="268"/>
      <c r="W6167" s="268"/>
      <c r="X6167" s="268"/>
      <c r="AC6167" s="268"/>
      <c r="AE6167" s="268"/>
      <c r="AF6167" s="268"/>
      <c r="AG6167" s="268"/>
      <c r="AH6167" s="268"/>
      <c r="AI6167" s="268"/>
      <c r="AM6167" s="268"/>
    </row>
    <row r="6168" spans="1:39" x14ac:dyDescent="0.25">
      <c r="A6168" s="268"/>
      <c r="B6168" s="268"/>
      <c r="C6168" s="268"/>
      <c r="D6168" s="268"/>
      <c r="E6168" s="268"/>
      <c r="F6168" s="268"/>
      <c r="G6168" s="271"/>
      <c r="H6168" s="268"/>
      <c r="I6168" s="2"/>
      <c r="K6168" s="270"/>
      <c r="L6168" s="270"/>
      <c r="M6168" s="270"/>
      <c r="N6168" s="270"/>
      <c r="O6168" s="268"/>
      <c r="P6168" s="268"/>
      <c r="Q6168" s="268"/>
      <c r="R6168" s="268"/>
      <c r="S6168" s="268"/>
      <c r="T6168" s="268"/>
      <c r="U6168" s="268"/>
      <c r="V6168" s="268"/>
      <c r="W6168" s="268"/>
      <c r="X6168" s="268"/>
      <c r="AC6168" s="268"/>
      <c r="AE6168" s="268"/>
      <c r="AF6168" s="268"/>
      <c r="AG6168" s="268"/>
      <c r="AH6168" s="268"/>
      <c r="AI6168" s="268"/>
      <c r="AM6168" s="268"/>
    </row>
    <row r="6169" spans="1:39" x14ac:dyDescent="0.25">
      <c r="A6169" s="268"/>
      <c r="B6169" s="268"/>
      <c r="C6169" s="268"/>
      <c r="D6169" s="268"/>
      <c r="E6169" s="268"/>
      <c r="F6169" s="268"/>
      <c r="G6169" s="271"/>
      <c r="H6169" s="268"/>
      <c r="I6169" s="2"/>
      <c r="K6169" s="270"/>
      <c r="L6169" s="270"/>
      <c r="M6169" s="270"/>
      <c r="N6169" s="270"/>
      <c r="O6169" s="268"/>
      <c r="P6169" s="268"/>
      <c r="Q6169" s="268"/>
      <c r="R6169" s="268"/>
      <c r="S6169" s="268"/>
      <c r="T6169" s="268"/>
      <c r="U6169" s="268"/>
      <c r="V6169" s="268"/>
      <c r="W6169" s="268"/>
      <c r="X6169" s="268"/>
      <c r="AC6169" s="268"/>
      <c r="AE6169" s="268"/>
      <c r="AF6169" s="268"/>
      <c r="AG6169" s="268"/>
      <c r="AH6169" s="268"/>
      <c r="AI6169" s="268"/>
      <c r="AM6169" s="268"/>
    </row>
    <row r="6170" spans="1:39" x14ac:dyDescent="0.25">
      <c r="A6170" s="268"/>
      <c r="B6170" s="268"/>
      <c r="C6170" s="268"/>
      <c r="D6170" s="268"/>
      <c r="E6170" s="268"/>
      <c r="F6170" s="268"/>
      <c r="G6170" s="271"/>
      <c r="H6170" s="268"/>
      <c r="K6170" s="270"/>
      <c r="L6170" s="270"/>
      <c r="M6170" s="270"/>
      <c r="N6170" s="270"/>
      <c r="O6170" s="268"/>
      <c r="P6170" s="268"/>
      <c r="Q6170" s="268"/>
      <c r="R6170" s="268"/>
      <c r="S6170" s="268"/>
      <c r="T6170" s="268"/>
      <c r="U6170" s="268"/>
      <c r="V6170" s="268"/>
      <c r="W6170" s="268"/>
      <c r="X6170" s="268"/>
      <c r="AC6170" s="268"/>
      <c r="AE6170" s="268"/>
      <c r="AF6170" s="268"/>
      <c r="AG6170" s="268"/>
      <c r="AH6170" s="268"/>
      <c r="AI6170" s="268"/>
      <c r="AM6170" s="268"/>
    </row>
    <row r="6171" spans="1:39" x14ac:dyDescent="0.25">
      <c r="A6171" s="268"/>
      <c r="B6171" s="268"/>
      <c r="C6171" s="268"/>
      <c r="D6171" s="268"/>
      <c r="E6171" s="268"/>
      <c r="F6171" s="268"/>
      <c r="G6171" s="271"/>
      <c r="H6171" s="268"/>
      <c r="I6171" s="2"/>
      <c r="K6171" s="270"/>
      <c r="L6171" s="270"/>
      <c r="M6171" s="270"/>
      <c r="N6171" s="270"/>
      <c r="O6171" s="268"/>
      <c r="P6171" s="268"/>
      <c r="Q6171" s="268"/>
      <c r="R6171" s="268"/>
      <c r="S6171" s="268"/>
      <c r="T6171" s="268"/>
      <c r="U6171" s="268"/>
      <c r="V6171" s="268"/>
      <c r="W6171" s="268"/>
      <c r="X6171" s="268"/>
      <c r="AC6171" s="268"/>
      <c r="AE6171" s="268"/>
      <c r="AF6171" s="268"/>
      <c r="AG6171" s="268"/>
      <c r="AH6171" s="268"/>
      <c r="AI6171" s="268"/>
      <c r="AM6171" s="268"/>
    </row>
    <row r="6172" spans="1:39" x14ac:dyDescent="0.25">
      <c r="A6172" s="268"/>
      <c r="B6172" s="268"/>
      <c r="C6172" s="268"/>
      <c r="D6172" s="268"/>
      <c r="E6172" s="268"/>
      <c r="F6172" s="268"/>
      <c r="G6172" s="271"/>
      <c r="H6172" s="268"/>
      <c r="K6172" s="270"/>
      <c r="L6172" s="270"/>
      <c r="M6172" s="270"/>
      <c r="N6172" s="270"/>
      <c r="O6172" s="268"/>
      <c r="P6172" s="268"/>
      <c r="Q6172" s="268"/>
      <c r="R6172" s="268"/>
      <c r="S6172" s="268"/>
      <c r="T6172" s="268"/>
      <c r="U6172" s="268"/>
      <c r="V6172" s="268"/>
      <c r="W6172" s="268"/>
      <c r="X6172" s="268"/>
      <c r="AC6172" s="268"/>
      <c r="AE6172" s="268"/>
      <c r="AF6172" s="268"/>
      <c r="AG6172" s="268"/>
      <c r="AH6172" s="268"/>
      <c r="AI6172" s="268"/>
      <c r="AM6172" s="268"/>
    </row>
    <row r="6173" spans="1:39" x14ac:dyDescent="0.25">
      <c r="A6173" s="268"/>
      <c r="B6173" s="268"/>
      <c r="C6173" s="268"/>
      <c r="D6173" s="268"/>
      <c r="E6173" s="268"/>
      <c r="F6173" s="268"/>
      <c r="G6173" s="271"/>
      <c r="H6173" s="268"/>
      <c r="I6173" s="268"/>
      <c r="K6173" s="270"/>
      <c r="L6173" s="270"/>
      <c r="M6173" s="270"/>
      <c r="N6173" s="270"/>
      <c r="O6173" s="268"/>
      <c r="P6173" s="268"/>
      <c r="Q6173" s="268"/>
      <c r="R6173" s="268"/>
      <c r="S6173" s="268"/>
      <c r="T6173" s="268"/>
      <c r="U6173" s="268"/>
      <c r="V6173" s="268"/>
      <c r="W6173" s="268"/>
      <c r="X6173" s="268"/>
      <c r="AC6173" s="268"/>
      <c r="AE6173" s="268"/>
      <c r="AF6173" s="268"/>
      <c r="AG6173" s="268"/>
      <c r="AH6173" s="268"/>
      <c r="AI6173" s="268"/>
      <c r="AM6173" s="268"/>
    </row>
    <row r="6174" spans="1:39" x14ac:dyDescent="0.25">
      <c r="A6174" s="268"/>
      <c r="B6174" s="268"/>
      <c r="C6174" s="268"/>
      <c r="D6174" s="268"/>
      <c r="E6174" s="268"/>
      <c r="F6174" s="268"/>
      <c r="G6174" s="271"/>
      <c r="H6174" s="268"/>
      <c r="I6174" s="268"/>
      <c r="K6174" s="270"/>
      <c r="L6174" s="270"/>
      <c r="M6174" s="270"/>
      <c r="N6174" s="270"/>
      <c r="O6174" s="268"/>
      <c r="P6174" s="268"/>
      <c r="Q6174" s="268"/>
      <c r="R6174" s="268"/>
      <c r="S6174" s="268"/>
      <c r="T6174" s="268"/>
      <c r="U6174" s="268"/>
      <c r="V6174" s="268"/>
      <c r="W6174" s="268"/>
      <c r="X6174" s="268"/>
      <c r="AC6174" s="268"/>
      <c r="AE6174" s="268"/>
      <c r="AF6174" s="268"/>
      <c r="AG6174" s="268"/>
      <c r="AH6174" s="268"/>
      <c r="AI6174" s="268"/>
      <c r="AM6174" s="268"/>
    </row>
    <row r="6175" spans="1:39" x14ac:dyDescent="0.25">
      <c r="A6175" s="268"/>
      <c r="B6175" s="268"/>
      <c r="C6175" s="268"/>
      <c r="D6175" s="268"/>
      <c r="E6175" s="268"/>
      <c r="F6175" s="268"/>
      <c r="G6175" s="271"/>
      <c r="H6175" s="268"/>
      <c r="I6175" s="268"/>
      <c r="K6175" s="270"/>
      <c r="L6175" s="270"/>
      <c r="M6175" s="270"/>
      <c r="N6175" s="270"/>
      <c r="O6175" s="268"/>
      <c r="P6175" s="268"/>
      <c r="Q6175" s="268"/>
      <c r="R6175" s="268"/>
      <c r="S6175" s="268"/>
      <c r="T6175" s="268"/>
      <c r="U6175" s="268"/>
      <c r="V6175" s="268"/>
      <c r="W6175" s="268"/>
      <c r="X6175" s="268"/>
      <c r="AC6175" s="268"/>
      <c r="AE6175" s="268"/>
      <c r="AF6175" s="268"/>
      <c r="AG6175" s="268"/>
      <c r="AH6175" s="268"/>
      <c r="AI6175" s="268"/>
      <c r="AM6175" s="268"/>
    </row>
    <row r="6176" spans="1:39" x14ac:dyDescent="0.25">
      <c r="A6176" s="268"/>
      <c r="B6176" s="268"/>
      <c r="C6176" s="268"/>
      <c r="D6176" s="268"/>
      <c r="E6176" s="268"/>
      <c r="F6176" s="268"/>
      <c r="G6176" s="271"/>
      <c r="H6176" s="268"/>
      <c r="K6176" s="270"/>
      <c r="L6176" s="270"/>
      <c r="M6176" s="270"/>
      <c r="N6176" s="270"/>
      <c r="O6176" s="268"/>
      <c r="P6176" s="268"/>
      <c r="Q6176" s="268"/>
      <c r="R6176" s="268"/>
      <c r="S6176" s="268"/>
      <c r="T6176" s="268"/>
      <c r="U6176" s="268"/>
      <c r="V6176" s="268"/>
      <c r="W6176" s="268"/>
      <c r="X6176" s="268"/>
      <c r="AC6176" s="268"/>
      <c r="AE6176" s="268"/>
      <c r="AF6176" s="268"/>
      <c r="AG6176" s="268"/>
      <c r="AH6176" s="268"/>
      <c r="AI6176" s="268"/>
      <c r="AM6176" s="268"/>
    </row>
    <row r="6177" spans="1:39" x14ac:dyDescent="0.25">
      <c r="A6177" s="268"/>
      <c r="B6177" s="268"/>
      <c r="C6177" s="268"/>
      <c r="D6177" s="268"/>
      <c r="E6177" s="268"/>
      <c r="F6177" s="268"/>
      <c r="G6177" s="271"/>
      <c r="H6177" s="268"/>
      <c r="K6177" s="270"/>
      <c r="L6177" s="270"/>
      <c r="M6177" s="270"/>
      <c r="N6177" s="270"/>
      <c r="O6177" s="268"/>
      <c r="P6177" s="268"/>
      <c r="Q6177" s="268"/>
      <c r="R6177" s="268"/>
      <c r="S6177" s="268"/>
      <c r="T6177" s="268"/>
      <c r="U6177" s="268"/>
      <c r="V6177" s="268"/>
      <c r="W6177" s="268"/>
      <c r="X6177" s="268"/>
      <c r="AC6177" s="268"/>
      <c r="AE6177" s="268"/>
      <c r="AF6177" s="268"/>
      <c r="AG6177" s="268"/>
      <c r="AH6177" s="268"/>
      <c r="AI6177" s="268"/>
      <c r="AM6177" s="268"/>
    </row>
    <row r="6178" spans="1:39" x14ac:dyDescent="0.25">
      <c r="A6178" s="268"/>
      <c r="B6178" s="268"/>
      <c r="C6178" s="268"/>
      <c r="D6178" s="268"/>
      <c r="E6178" s="268"/>
      <c r="F6178" s="268"/>
      <c r="G6178" s="271"/>
      <c r="H6178" s="268"/>
      <c r="K6178" s="270"/>
      <c r="L6178" s="270"/>
      <c r="M6178" s="270"/>
      <c r="N6178" s="270"/>
      <c r="O6178" s="268"/>
      <c r="P6178" s="268"/>
      <c r="Q6178" s="268"/>
      <c r="R6178" s="268"/>
      <c r="S6178" s="268"/>
      <c r="T6178" s="268"/>
      <c r="U6178" s="268"/>
      <c r="V6178" s="268"/>
      <c r="W6178" s="268"/>
      <c r="X6178" s="268"/>
      <c r="AC6178" s="268"/>
      <c r="AE6178" s="268"/>
      <c r="AF6178" s="268"/>
      <c r="AG6178" s="268"/>
      <c r="AH6178" s="268"/>
      <c r="AI6178" s="268"/>
      <c r="AM6178" s="268"/>
    </row>
    <row r="6179" spans="1:39" x14ac:dyDescent="0.25">
      <c r="A6179" s="268"/>
      <c r="B6179" s="268"/>
      <c r="C6179" s="268"/>
      <c r="D6179" s="268"/>
      <c r="E6179" s="268"/>
      <c r="F6179" s="268"/>
      <c r="G6179" s="271"/>
      <c r="H6179" s="268"/>
      <c r="I6179" s="268"/>
      <c r="K6179" s="270"/>
      <c r="L6179" s="270"/>
      <c r="M6179" s="270"/>
      <c r="N6179" s="270"/>
      <c r="O6179" s="268"/>
      <c r="P6179" s="268"/>
      <c r="Q6179" s="268"/>
      <c r="R6179" s="268"/>
      <c r="S6179" s="268"/>
      <c r="T6179" s="268"/>
      <c r="U6179" s="268"/>
      <c r="V6179" s="268"/>
      <c r="W6179" s="268"/>
      <c r="X6179" s="268"/>
      <c r="AC6179" s="268"/>
      <c r="AE6179" s="268"/>
      <c r="AF6179" s="268"/>
      <c r="AG6179" s="268"/>
      <c r="AH6179" s="268"/>
      <c r="AI6179" s="268"/>
      <c r="AM6179" s="268"/>
    </row>
    <row r="6180" spans="1:39" x14ac:dyDescent="0.25">
      <c r="A6180" s="268"/>
      <c r="B6180" s="268"/>
      <c r="C6180" s="268"/>
      <c r="D6180" s="268"/>
      <c r="E6180" s="268"/>
      <c r="F6180" s="268"/>
      <c r="G6180" s="271"/>
      <c r="H6180" s="268"/>
      <c r="I6180" s="268"/>
      <c r="K6180" s="270"/>
      <c r="L6180" s="270"/>
      <c r="M6180" s="270"/>
      <c r="N6180" s="270"/>
      <c r="O6180" s="268"/>
      <c r="P6180" s="268"/>
      <c r="Q6180" s="268"/>
      <c r="R6180" s="268"/>
      <c r="S6180" s="268"/>
      <c r="T6180" s="268"/>
      <c r="U6180" s="268"/>
      <c r="V6180" s="268"/>
      <c r="W6180" s="268"/>
      <c r="X6180" s="268"/>
      <c r="AC6180" s="268"/>
      <c r="AE6180" s="268"/>
      <c r="AF6180" s="268"/>
      <c r="AG6180" s="268"/>
      <c r="AH6180" s="268"/>
      <c r="AI6180" s="268"/>
      <c r="AM6180" s="268"/>
    </row>
    <row r="6181" spans="1:39" x14ac:dyDescent="0.25">
      <c r="A6181" s="268"/>
      <c r="B6181" s="268"/>
      <c r="C6181" s="268"/>
      <c r="D6181" s="268"/>
      <c r="E6181" s="268"/>
      <c r="F6181" s="268"/>
      <c r="G6181" s="271"/>
      <c r="H6181" s="268"/>
      <c r="K6181" s="270"/>
      <c r="L6181" s="270"/>
      <c r="M6181" s="270"/>
      <c r="N6181" s="270"/>
      <c r="O6181" s="268"/>
      <c r="P6181" s="268"/>
      <c r="Q6181" s="268"/>
      <c r="R6181" s="268"/>
      <c r="S6181" s="268"/>
      <c r="T6181" s="268"/>
      <c r="U6181" s="268"/>
      <c r="V6181" s="268"/>
      <c r="W6181" s="268"/>
      <c r="X6181" s="268"/>
      <c r="AC6181" s="268"/>
      <c r="AE6181" s="268"/>
      <c r="AF6181" s="268"/>
      <c r="AG6181" s="268"/>
      <c r="AH6181" s="268"/>
      <c r="AI6181" s="268"/>
      <c r="AM6181" s="268"/>
    </row>
    <row r="6182" spans="1:39" x14ac:dyDescent="0.25">
      <c r="A6182" s="268"/>
      <c r="B6182" s="268"/>
      <c r="C6182" s="268"/>
      <c r="D6182" s="268"/>
      <c r="E6182" s="268"/>
      <c r="F6182" s="268"/>
      <c r="G6182" s="271"/>
      <c r="H6182" s="268"/>
      <c r="I6182" s="268"/>
      <c r="K6182" s="270"/>
      <c r="L6182" s="270"/>
      <c r="M6182" s="270"/>
      <c r="N6182" s="270"/>
      <c r="O6182" s="268"/>
      <c r="P6182" s="268"/>
      <c r="Q6182" s="268"/>
      <c r="R6182" s="268"/>
      <c r="S6182" s="268"/>
      <c r="T6182" s="268"/>
      <c r="U6182" s="268"/>
      <c r="V6182" s="268"/>
      <c r="W6182" s="268"/>
      <c r="X6182" s="268"/>
      <c r="AC6182" s="268"/>
      <c r="AE6182" s="268"/>
      <c r="AF6182" s="268"/>
      <c r="AG6182" s="268"/>
      <c r="AH6182" s="268"/>
      <c r="AI6182" s="268"/>
      <c r="AM6182" s="268"/>
    </row>
    <row r="6183" spans="1:39" x14ac:dyDescent="0.25">
      <c r="A6183" s="268"/>
      <c r="B6183" s="268"/>
      <c r="C6183" s="268"/>
      <c r="D6183" s="268"/>
      <c r="E6183" s="268"/>
      <c r="F6183" s="268"/>
      <c r="G6183" s="271"/>
      <c r="H6183" s="268"/>
      <c r="I6183" s="2"/>
      <c r="K6183" s="270"/>
      <c r="L6183" s="270"/>
      <c r="M6183" s="270"/>
      <c r="N6183" s="270"/>
      <c r="O6183" s="268"/>
      <c r="P6183" s="268"/>
      <c r="Q6183" s="268"/>
      <c r="R6183" s="268"/>
      <c r="S6183" s="268"/>
      <c r="T6183" s="268"/>
      <c r="U6183" s="268"/>
      <c r="V6183" s="268"/>
      <c r="W6183" s="268"/>
      <c r="X6183" s="268"/>
      <c r="AC6183" s="268"/>
      <c r="AE6183" s="268"/>
      <c r="AF6183" s="268"/>
      <c r="AG6183" s="268"/>
      <c r="AH6183" s="268"/>
      <c r="AI6183" s="268"/>
      <c r="AM6183" s="268"/>
    </row>
    <row r="6184" spans="1:39" x14ac:dyDescent="0.25">
      <c r="A6184" s="268"/>
      <c r="B6184" s="268"/>
      <c r="C6184" s="268"/>
      <c r="D6184" s="268"/>
      <c r="E6184" s="268"/>
      <c r="F6184" s="268"/>
      <c r="G6184" s="271"/>
      <c r="H6184" s="268"/>
      <c r="I6184" s="2"/>
      <c r="J6184" s="268"/>
      <c r="K6184" s="270"/>
      <c r="L6184" s="270"/>
      <c r="M6184" s="270"/>
      <c r="N6184" s="270"/>
      <c r="O6184" s="268"/>
      <c r="P6184" s="268"/>
      <c r="Q6184" s="268"/>
      <c r="R6184" s="268"/>
      <c r="S6184" s="268"/>
      <c r="T6184" s="268"/>
      <c r="U6184" s="268"/>
      <c r="V6184" s="268"/>
      <c r="W6184" s="268"/>
      <c r="X6184" s="268"/>
      <c r="AC6184" s="268"/>
      <c r="AE6184" s="268"/>
      <c r="AF6184" s="268"/>
      <c r="AG6184" s="268"/>
      <c r="AH6184" s="268"/>
      <c r="AI6184" s="268"/>
      <c r="AM6184" s="268"/>
    </row>
    <row r="6185" spans="1:39" x14ac:dyDescent="0.25">
      <c r="A6185" s="268"/>
      <c r="B6185" s="268"/>
      <c r="C6185" s="268"/>
      <c r="D6185" s="268"/>
      <c r="E6185" s="268"/>
      <c r="F6185" s="268"/>
      <c r="G6185" s="271"/>
      <c r="H6185" s="268"/>
      <c r="I6185" s="2"/>
      <c r="K6185" s="270"/>
      <c r="L6185" s="270"/>
      <c r="M6185" s="270"/>
      <c r="N6185" s="270"/>
      <c r="O6185" s="268"/>
      <c r="P6185" s="268"/>
      <c r="Q6185" s="268"/>
      <c r="R6185" s="268"/>
      <c r="S6185" s="268"/>
      <c r="T6185" s="268"/>
      <c r="U6185" s="268"/>
      <c r="V6185" s="268"/>
      <c r="W6185" s="268"/>
      <c r="X6185" s="268"/>
      <c r="AC6185" s="268"/>
      <c r="AE6185" s="268"/>
      <c r="AF6185" s="268"/>
      <c r="AG6185" s="268"/>
      <c r="AH6185" s="268"/>
      <c r="AI6185" s="268"/>
      <c r="AM6185" s="268"/>
    </row>
    <row r="6186" spans="1:39" x14ac:dyDescent="0.25">
      <c r="A6186" s="268"/>
      <c r="B6186" s="268"/>
      <c r="C6186" s="268"/>
      <c r="D6186" s="268"/>
      <c r="E6186" s="268"/>
      <c r="F6186" s="268"/>
      <c r="G6186" s="271"/>
      <c r="H6186" s="268"/>
      <c r="J6186" s="268"/>
      <c r="K6186" s="270"/>
      <c r="L6186" s="270"/>
      <c r="M6186" s="270"/>
      <c r="N6186" s="270"/>
      <c r="O6186" s="268"/>
      <c r="P6186" s="268"/>
      <c r="Q6186" s="268"/>
      <c r="R6186" s="268"/>
      <c r="S6186" s="268"/>
      <c r="T6186" s="268"/>
      <c r="U6186" s="268"/>
      <c r="V6186" s="268"/>
      <c r="W6186" s="268"/>
      <c r="X6186" s="268"/>
      <c r="AC6186" s="268"/>
      <c r="AE6186" s="268"/>
      <c r="AF6186" s="268"/>
      <c r="AG6186" s="268"/>
      <c r="AH6186" s="268"/>
      <c r="AI6186" s="268"/>
      <c r="AM6186" s="268"/>
    </row>
    <row r="6187" spans="1:39" x14ac:dyDescent="0.25">
      <c r="A6187" s="268"/>
      <c r="B6187" s="268"/>
      <c r="C6187" s="268"/>
      <c r="D6187" s="268"/>
      <c r="E6187" s="268"/>
      <c r="F6187" s="268"/>
      <c r="G6187" s="271"/>
      <c r="H6187" s="268"/>
      <c r="J6187" s="268"/>
      <c r="K6187" s="270"/>
      <c r="L6187" s="270"/>
      <c r="M6187" s="270"/>
      <c r="N6187" s="270"/>
      <c r="O6187" s="268"/>
      <c r="P6187" s="268"/>
      <c r="Q6187" s="268"/>
      <c r="R6187" s="268"/>
      <c r="S6187" s="268"/>
      <c r="T6187" s="268"/>
      <c r="U6187" s="268"/>
      <c r="V6187" s="268"/>
      <c r="W6187" s="268"/>
      <c r="X6187" s="268"/>
      <c r="AC6187" s="268"/>
      <c r="AE6187" s="268"/>
      <c r="AF6187" s="268"/>
      <c r="AG6187" s="268"/>
      <c r="AH6187" s="268"/>
      <c r="AI6187" s="268"/>
      <c r="AM6187" s="268"/>
    </row>
    <row r="6188" spans="1:39" x14ac:dyDescent="0.25">
      <c r="A6188" s="268"/>
      <c r="B6188" s="268"/>
      <c r="C6188" s="268"/>
      <c r="D6188" s="268"/>
      <c r="E6188" s="268"/>
      <c r="F6188" s="268"/>
      <c r="G6188" s="271"/>
      <c r="H6188" s="268"/>
      <c r="J6188" s="268"/>
      <c r="K6188" s="270"/>
      <c r="L6188" s="270"/>
      <c r="M6188" s="270"/>
      <c r="N6188" s="270"/>
      <c r="O6188" s="268"/>
      <c r="P6188" s="268"/>
      <c r="Q6188" s="268"/>
      <c r="R6188" s="268"/>
      <c r="S6188" s="268"/>
      <c r="T6188" s="268"/>
      <c r="U6188" s="268"/>
      <c r="V6188" s="268"/>
      <c r="W6188" s="268"/>
      <c r="X6188" s="268"/>
      <c r="AC6188" s="268"/>
      <c r="AE6188" s="268"/>
      <c r="AF6188" s="268"/>
      <c r="AG6188" s="268"/>
      <c r="AH6188" s="268"/>
      <c r="AI6188" s="268"/>
      <c r="AM6188" s="268"/>
    </row>
    <row r="6189" spans="1:39" x14ac:dyDescent="0.25">
      <c r="A6189" s="268"/>
      <c r="B6189" s="268"/>
      <c r="C6189" s="268"/>
      <c r="D6189" s="268"/>
      <c r="E6189" s="268"/>
      <c r="F6189" s="268"/>
      <c r="G6189" s="271"/>
      <c r="H6189" s="268"/>
      <c r="I6189" s="268"/>
      <c r="K6189" s="270"/>
      <c r="L6189" s="270"/>
      <c r="M6189" s="270"/>
      <c r="N6189" s="270"/>
      <c r="O6189" s="268"/>
      <c r="P6189" s="268"/>
      <c r="Q6189" s="268"/>
      <c r="R6189" s="268"/>
      <c r="S6189" s="268"/>
      <c r="T6189" s="268"/>
      <c r="U6189" s="268"/>
      <c r="V6189" s="268"/>
      <c r="W6189" s="268"/>
      <c r="X6189" s="268"/>
      <c r="AC6189" s="268"/>
      <c r="AE6189" s="268"/>
      <c r="AF6189" s="268"/>
      <c r="AG6189" s="268"/>
      <c r="AH6189" s="268"/>
      <c r="AI6189" s="268"/>
      <c r="AM6189" s="268"/>
    </row>
    <row r="6190" spans="1:39" x14ac:dyDescent="0.25">
      <c r="A6190" s="268"/>
      <c r="B6190" s="268"/>
      <c r="C6190" s="268"/>
      <c r="D6190" s="268"/>
      <c r="E6190" s="268"/>
      <c r="F6190" s="268"/>
      <c r="G6190" s="271"/>
      <c r="H6190" s="268"/>
      <c r="I6190" s="268"/>
      <c r="K6190" s="270"/>
      <c r="L6190" s="270"/>
      <c r="M6190" s="270"/>
      <c r="N6190" s="270"/>
      <c r="O6190" s="268"/>
      <c r="P6190" s="268"/>
      <c r="Q6190" s="268"/>
      <c r="R6190" s="268"/>
      <c r="S6190" s="268"/>
      <c r="T6190" s="268"/>
      <c r="U6190" s="268"/>
      <c r="V6190" s="268"/>
      <c r="W6190" s="268"/>
      <c r="X6190" s="268"/>
      <c r="AC6190" s="268"/>
      <c r="AE6190" s="268"/>
      <c r="AF6190" s="268"/>
      <c r="AG6190" s="268"/>
      <c r="AH6190" s="268"/>
      <c r="AI6190" s="268"/>
      <c r="AM6190" s="268"/>
    </row>
    <row r="6191" spans="1:39" x14ac:dyDescent="0.25">
      <c r="A6191" s="268"/>
      <c r="B6191" s="268"/>
      <c r="C6191" s="268"/>
      <c r="D6191" s="268"/>
      <c r="E6191" s="268"/>
      <c r="F6191" s="268"/>
      <c r="G6191" s="271"/>
      <c r="H6191" s="268"/>
      <c r="I6191" s="268"/>
      <c r="K6191" s="270"/>
      <c r="L6191" s="270"/>
      <c r="M6191" s="270"/>
      <c r="N6191" s="270"/>
      <c r="O6191" s="268"/>
      <c r="P6191" s="268"/>
      <c r="Q6191" s="268"/>
      <c r="R6191" s="268"/>
      <c r="S6191" s="268"/>
      <c r="T6191" s="268"/>
      <c r="U6191" s="268"/>
      <c r="V6191" s="268"/>
      <c r="W6191" s="268"/>
      <c r="X6191" s="268"/>
      <c r="AC6191" s="268"/>
      <c r="AE6191" s="268"/>
      <c r="AF6191" s="268"/>
      <c r="AG6191" s="268"/>
      <c r="AH6191" s="268"/>
      <c r="AI6191" s="268"/>
      <c r="AM6191" s="268"/>
    </row>
    <row r="6192" spans="1:39" x14ac:dyDescent="0.25">
      <c r="A6192" s="268"/>
      <c r="B6192" s="268"/>
      <c r="C6192" s="268"/>
      <c r="D6192" s="268"/>
      <c r="E6192" s="268"/>
      <c r="F6192" s="268"/>
      <c r="G6192" s="271"/>
      <c r="H6192" s="268"/>
      <c r="I6192" s="268"/>
      <c r="K6192" s="270"/>
      <c r="L6192" s="270"/>
      <c r="M6192" s="270"/>
      <c r="N6192" s="270"/>
      <c r="O6192" s="268"/>
      <c r="P6192" s="268"/>
      <c r="Q6192" s="268"/>
      <c r="R6192" s="268"/>
      <c r="S6192" s="268"/>
      <c r="T6192" s="268"/>
      <c r="U6192" s="268"/>
      <c r="V6192" s="268"/>
      <c r="W6192" s="268"/>
      <c r="X6192" s="268"/>
      <c r="AC6192" s="268"/>
      <c r="AE6192" s="268"/>
      <c r="AF6192" s="268"/>
      <c r="AG6192" s="268"/>
      <c r="AH6192" s="268"/>
      <c r="AI6192" s="268"/>
      <c r="AM6192" s="268"/>
    </row>
    <row r="6193" spans="1:43" x14ac:dyDescent="0.25">
      <c r="A6193" s="268"/>
      <c r="B6193" s="268"/>
      <c r="C6193" s="268"/>
      <c r="D6193" s="268"/>
      <c r="E6193" s="268"/>
      <c r="F6193" s="268"/>
      <c r="G6193" s="271"/>
      <c r="H6193" s="268"/>
      <c r="J6193" s="268"/>
      <c r="K6193" s="270"/>
      <c r="L6193" s="270"/>
      <c r="M6193" s="270"/>
      <c r="N6193" s="270"/>
      <c r="O6193" s="268"/>
      <c r="P6193" s="268"/>
      <c r="Q6193" s="268"/>
      <c r="R6193" s="268"/>
      <c r="S6193" s="268"/>
      <c r="T6193" s="268"/>
      <c r="U6193" s="268"/>
      <c r="V6193" s="268"/>
      <c r="W6193" s="268"/>
      <c r="X6193" s="268"/>
      <c r="AC6193" s="268"/>
      <c r="AE6193" s="268"/>
      <c r="AF6193" s="268"/>
      <c r="AG6193" s="268"/>
      <c r="AH6193" s="268"/>
      <c r="AI6193" s="268"/>
      <c r="AM6193" s="268"/>
    </row>
    <row r="6194" spans="1:43" x14ac:dyDescent="0.25">
      <c r="A6194" s="268"/>
      <c r="B6194" s="268"/>
      <c r="C6194" s="268"/>
      <c r="D6194" s="268"/>
      <c r="E6194" s="268"/>
      <c r="F6194" s="268"/>
      <c r="G6194" s="271"/>
      <c r="H6194" s="268"/>
      <c r="K6194" s="270"/>
      <c r="L6194" s="270"/>
      <c r="M6194" s="270"/>
      <c r="N6194" s="270"/>
      <c r="O6194" s="268"/>
      <c r="P6194" s="268"/>
      <c r="Q6194" s="268"/>
      <c r="R6194" s="268"/>
      <c r="S6194" s="268"/>
      <c r="T6194" s="268"/>
      <c r="U6194" s="268"/>
      <c r="V6194" s="268"/>
      <c r="W6194" s="268"/>
      <c r="X6194" s="268"/>
      <c r="AC6194" s="268"/>
      <c r="AE6194" s="268"/>
      <c r="AF6194" s="268"/>
      <c r="AG6194" s="268"/>
      <c r="AH6194" s="268"/>
      <c r="AI6194" s="268"/>
      <c r="AM6194" s="268"/>
    </row>
    <row r="6195" spans="1:43" x14ac:dyDescent="0.25">
      <c r="A6195" s="268"/>
      <c r="B6195" s="268"/>
      <c r="C6195" s="268"/>
      <c r="D6195" s="268"/>
      <c r="E6195" s="268"/>
      <c r="F6195" s="268"/>
      <c r="G6195" s="271"/>
      <c r="H6195" s="268"/>
      <c r="I6195" s="268"/>
      <c r="K6195" s="270"/>
      <c r="L6195" s="270"/>
      <c r="M6195" s="270"/>
      <c r="N6195" s="270"/>
      <c r="O6195" s="268"/>
      <c r="P6195" s="268"/>
      <c r="Q6195" s="268"/>
      <c r="R6195" s="268"/>
      <c r="S6195" s="268"/>
      <c r="T6195" s="268"/>
      <c r="U6195" s="268"/>
      <c r="V6195" s="268"/>
      <c r="W6195" s="268"/>
      <c r="X6195" s="268"/>
      <c r="AC6195" s="268"/>
      <c r="AE6195" s="268"/>
      <c r="AF6195" s="268"/>
      <c r="AG6195" s="268"/>
      <c r="AH6195" s="268"/>
      <c r="AI6195" s="268"/>
      <c r="AM6195" s="268"/>
    </row>
    <row r="6196" spans="1:43" x14ac:dyDescent="0.25">
      <c r="A6196" s="268"/>
      <c r="B6196" s="268"/>
      <c r="C6196" s="268"/>
      <c r="D6196" s="268"/>
      <c r="E6196" s="268"/>
      <c r="F6196" s="268"/>
      <c r="G6196" s="271"/>
      <c r="H6196" s="268"/>
      <c r="I6196" s="268"/>
      <c r="K6196" s="270"/>
      <c r="L6196" s="270"/>
      <c r="M6196" s="270"/>
      <c r="N6196" s="270"/>
      <c r="O6196" s="268"/>
      <c r="P6196" s="268"/>
      <c r="Q6196" s="268"/>
      <c r="R6196" s="268"/>
      <c r="S6196" s="268"/>
      <c r="T6196" s="268"/>
      <c r="U6196" s="268"/>
      <c r="V6196" s="268"/>
      <c r="W6196" s="268"/>
      <c r="X6196" s="268"/>
      <c r="AC6196" s="268"/>
      <c r="AE6196" s="268"/>
      <c r="AF6196" s="268"/>
      <c r="AG6196" s="268"/>
      <c r="AH6196" s="268"/>
      <c r="AI6196" s="268"/>
      <c r="AM6196" s="268"/>
    </row>
    <row r="6197" spans="1:43" x14ac:dyDescent="0.25">
      <c r="A6197" s="268"/>
      <c r="B6197" s="268"/>
      <c r="C6197" s="268"/>
      <c r="D6197" s="268"/>
      <c r="E6197" s="268"/>
      <c r="F6197" s="268"/>
      <c r="G6197" s="271"/>
      <c r="H6197" s="268"/>
      <c r="I6197" s="268"/>
      <c r="K6197" s="270"/>
      <c r="L6197" s="270"/>
      <c r="M6197" s="270"/>
      <c r="N6197" s="270"/>
      <c r="O6197" s="268"/>
      <c r="P6197" s="268"/>
      <c r="Q6197" s="268"/>
      <c r="R6197" s="268"/>
      <c r="S6197" s="268"/>
      <c r="T6197" s="268"/>
      <c r="U6197" s="268"/>
      <c r="V6197" s="268"/>
      <c r="W6197" s="268"/>
      <c r="X6197" s="268"/>
      <c r="AC6197" s="268"/>
      <c r="AE6197" s="268"/>
      <c r="AF6197" s="268"/>
      <c r="AG6197" s="268"/>
      <c r="AH6197" s="268"/>
      <c r="AI6197" s="268"/>
      <c r="AM6197" s="268"/>
    </row>
    <row r="6198" spans="1:43" x14ac:dyDescent="0.25">
      <c r="A6198" s="268"/>
      <c r="B6198" s="268"/>
      <c r="C6198" s="268"/>
      <c r="D6198" s="268"/>
      <c r="E6198" s="268"/>
      <c r="F6198" s="268"/>
      <c r="G6198" s="271"/>
      <c r="H6198" s="268"/>
      <c r="K6198" s="270"/>
      <c r="L6198" s="270"/>
      <c r="M6198" s="270"/>
      <c r="N6198" s="270"/>
      <c r="O6198" s="268"/>
      <c r="P6198" s="268"/>
      <c r="Q6198" s="268"/>
      <c r="R6198" s="268"/>
      <c r="S6198" s="268"/>
      <c r="T6198" s="268"/>
      <c r="U6198" s="268"/>
      <c r="V6198" s="268"/>
      <c r="W6198" s="268"/>
      <c r="X6198" s="268"/>
      <c r="AC6198" s="268"/>
      <c r="AE6198" s="268"/>
      <c r="AF6198" s="268"/>
      <c r="AG6198" s="268"/>
      <c r="AH6198" s="268"/>
      <c r="AI6198" s="268"/>
      <c r="AM6198" s="268"/>
    </row>
    <row r="6199" spans="1:43" x14ac:dyDescent="0.25">
      <c r="A6199" s="268"/>
      <c r="B6199" s="268"/>
      <c r="C6199" s="268"/>
      <c r="D6199" s="268"/>
      <c r="E6199" s="268"/>
      <c r="F6199" s="268"/>
      <c r="G6199" s="271"/>
      <c r="H6199" s="268"/>
      <c r="I6199" s="268"/>
      <c r="K6199" s="270"/>
      <c r="L6199" s="270"/>
      <c r="M6199" s="270"/>
      <c r="N6199" s="270"/>
      <c r="O6199" s="268"/>
      <c r="P6199" s="268"/>
      <c r="Q6199" s="268"/>
      <c r="R6199" s="268"/>
      <c r="S6199" s="268"/>
      <c r="T6199" s="268"/>
      <c r="U6199" s="268"/>
      <c r="V6199" s="268"/>
      <c r="W6199" s="268"/>
      <c r="X6199" s="268"/>
      <c r="AC6199" s="268"/>
      <c r="AE6199" s="268"/>
      <c r="AF6199" s="268"/>
      <c r="AG6199" s="268"/>
      <c r="AH6199" s="268"/>
      <c r="AI6199" s="268"/>
      <c r="AM6199" s="268"/>
    </row>
    <row r="6200" spans="1:43" x14ac:dyDescent="0.25">
      <c r="A6200" s="268"/>
      <c r="B6200" s="268"/>
      <c r="C6200" s="268"/>
      <c r="D6200" s="268"/>
      <c r="E6200" s="268"/>
      <c r="F6200" s="268"/>
      <c r="G6200" s="271"/>
      <c r="H6200" s="268"/>
      <c r="I6200" s="268"/>
      <c r="K6200" s="270"/>
      <c r="L6200" s="270"/>
      <c r="M6200" s="270"/>
      <c r="N6200" s="270"/>
      <c r="O6200" s="268"/>
      <c r="P6200" s="268"/>
      <c r="Q6200" s="268"/>
      <c r="R6200" s="268"/>
      <c r="S6200" s="268"/>
      <c r="T6200" s="268"/>
      <c r="U6200" s="268"/>
      <c r="V6200" s="268"/>
      <c r="W6200" s="268"/>
      <c r="X6200" s="268"/>
      <c r="AC6200" s="268"/>
      <c r="AE6200" s="268"/>
      <c r="AF6200" s="268"/>
      <c r="AG6200" s="268"/>
      <c r="AH6200" s="268"/>
      <c r="AI6200" s="268"/>
      <c r="AM6200" s="268"/>
    </row>
    <row r="6201" spans="1:43" x14ac:dyDescent="0.25">
      <c r="A6201" s="268"/>
      <c r="B6201" s="268"/>
      <c r="C6201" s="268"/>
      <c r="D6201" s="268"/>
      <c r="E6201" s="268"/>
      <c r="F6201" s="268"/>
      <c r="G6201" s="271"/>
      <c r="H6201" s="268"/>
      <c r="I6201" s="268"/>
      <c r="K6201" s="270"/>
      <c r="L6201" s="270"/>
      <c r="M6201" s="270"/>
      <c r="N6201" s="270"/>
      <c r="O6201" s="268"/>
      <c r="P6201" s="268"/>
      <c r="Q6201" s="268"/>
      <c r="R6201" s="268"/>
      <c r="S6201" s="268"/>
      <c r="T6201" s="268"/>
      <c r="U6201" s="268"/>
      <c r="V6201" s="268"/>
      <c r="W6201" s="268"/>
      <c r="X6201" s="268"/>
      <c r="AC6201" s="268"/>
      <c r="AE6201" s="268"/>
      <c r="AF6201" s="268"/>
      <c r="AG6201" s="268"/>
      <c r="AH6201" s="268"/>
      <c r="AI6201" s="268"/>
      <c r="AM6201" s="268"/>
    </row>
    <row r="6202" spans="1:43" x14ac:dyDescent="0.25">
      <c r="A6202" s="268"/>
      <c r="B6202" s="268"/>
      <c r="C6202" s="268"/>
      <c r="D6202" s="268"/>
      <c r="E6202" s="268"/>
      <c r="F6202" s="268"/>
      <c r="G6202" s="271"/>
      <c r="H6202" s="268"/>
      <c r="I6202" s="268"/>
      <c r="K6202" s="270"/>
      <c r="L6202" s="270"/>
      <c r="M6202" s="270"/>
      <c r="N6202" s="270"/>
      <c r="O6202" s="268"/>
      <c r="P6202" s="268"/>
      <c r="Q6202" s="268"/>
      <c r="R6202" s="268"/>
      <c r="S6202" s="268"/>
      <c r="T6202" s="268"/>
      <c r="U6202" s="268"/>
      <c r="V6202" s="268"/>
      <c r="W6202" s="268"/>
      <c r="X6202" s="268"/>
      <c r="AC6202" s="268"/>
      <c r="AE6202" s="268"/>
      <c r="AF6202" s="268"/>
      <c r="AG6202" s="268"/>
      <c r="AH6202" s="268"/>
      <c r="AI6202" s="268"/>
      <c r="AM6202" s="268"/>
    </row>
    <row r="6203" spans="1:43" x14ac:dyDescent="0.25">
      <c r="A6203" s="268"/>
      <c r="B6203" s="268"/>
      <c r="C6203" s="268"/>
      <c r="D6203" s="268"/>
      <c r="E6203" s="268"/>
      <c r="F6203" s="268"/>
      <c r="G6203" s="271"/>
      <c r="H6203" s="268"/>
      <c r="I6203" s="268"/>
      <c r="K6203" s="270"/>
      <c r="L6203" s="270"/>
      <c r="M6203" s="270"/>
      <c r="N6203" s="270"/>
      <c r="O6203" s="268"/>
      <c r="P6203" s="268"/>
      <c r="Q6203" s="268"/>
      <c r="R6203" s="268"/>
      <c r="S6203" s="268"/>
      <c r="T6203" s="268"/>
      <c r="U6203" s="268"/>
      <c r="V6203" s="268"/>
      <c r="W6203" s="268"/>
      <c r="X6203" s="268"/>
      <c r="AC6203" s="268"/>
      <c r="AE6203" s="268"/>
      <c r="AF6203" s="268"/>
      <c r="AG6203" s="268"/>
      <c r="AH6203" s="268"/>
      <c r="AI6203" s="268"/>
      <c r="AM6203" s="268"/>
    </row>
    <row r="6204" spans="1:43" x14ac:dyDescent="0.25">
      <c r="A6204" s="268"/>
      <c r="B6204" s="268"/>
      <c r="C6204" s="268"/>
      <c r="D6204" s="268"/>
      <c r="E6204" s="268"/>
      <c r="F6204" s="268"/>
      <c r="G6204" s="271"/>
      <c r="H6204" s="268"/>
      <c r="I6204" s="268"/>
      <c r="K6204" s="270"/>
      <c r="L6204" s="270"/>
      <c r="M6204" s="270"/>
      <c r="N6204" s="270"/>
      <c r="O6204" s="268"/>
      <c r="P6204" s="268"/>
      <c r="Q6204" s="268"/>
      <c r="R6204" s="268"/>
      <c r="S6204" s="268"/>
      <c r="T6204" s="268"/>
      <c r="U6204" s="268"/>
      <c r="V6204" s="268"/>
      <c r="W6204" s="268"/>
      <c r="X6204" s="268"/>
      <c r="AC6204" s="268"/>
      <c r="AE6204" s="268"/>
      <c r="AF6204" s="268"/>
      <c r="AG6204" s="268"/>
      <c r="AH6204" s="268"/>
      <c r="AI6204" s="268"/>
      <c r="AM6204" s="268"/>
    </row>
    <row r="6205" spans="1:43" x14ac:dyDescent="0.25">
      <c r="A6205" s="268"/>
      <c r="B6205" s="268"/>
      <c r="C6205" s="268"/>
      <c r="D6205" s="268"/>
      <c r="E6205" s="268"/>
      <c r="F6205" s="268"/>
      <c r="G6205" s="271"/>
      <c r="H6205" s="268"/>
      <c r="I6205" s="268"/>
      <c r="K6205" s="270"/>
      <c r="L6205" s="270"/>
      <c r="M6205" s="270"/>
      <c r="N6205" s="270"/>
      <c r="O6205" s="268"/>
      <c r="P6205" s="268"/>
      <c r="Q6205" s="268"/>
      <c r="R6205" s="268"/>
      <c r="S6205" s="268"/>
      <c r="T6205" s="268"/>
      <c r="U6205" s="268"/>
      <c r="V6205" s="268"/>
      <c r="W6205" s="268"/>
      <c r="X6205" s="268"/>
      <c r="AC6205" s="268"/>
      <c r="AE6205" s="268"/>
      <c r="AF6205" s="268"/>
      <c r="AG6205" s="268"/>
      <c r="AH6205" s="268"/>
      <c r="AI6205" s="268"/>
      <c r="AM6205" s="268"/>
    </row>
    <row r="6206" spans="1:43" x14ac:dyDescent="0.25">
      <c r="A6206" s="268"/>
      <c r="B6206" s="268"/>
      <c r="C6206" s="268"/>
      <c r="D6206" s="268"/>
      <c r="E6206" s="268"/>
      <c r="F6206" s="268"/>
      <c r="G6206" s="271"/>
      <c r="H6206" s="268"/>
      <c r="I6206" s="268"/>
      <c r="K6206" s="270"/>
      <c r="L6206" s="270"/>
      <c r="M6206" s="270"/>
      <c r="N6206" s="270"/>
      <c r="O6206" s="268"/>
      <c r="P6206" s="268"/>
      <c r="Q6206" s="268"/>
      <c r="R6206" s="268"/>
      <c r="S6206" s="268"/>
      <c r="T6206" s="268"/>
      <c r="U6206" s="268"/>
      <c r="V6206" s="268"/>
      <c r="W6206" s="268"/>
      <c r="X6206" s="268"/>
      <c r="AC6206" s="268"/>
      <c r="AE6206" s="268"/>
      <c r="AF6206" s="268"/>
      <c r="AG6206" s="268"/>
      <c r="AH6206" s="268"/>
      <c r="AI6206" s="268"/>
      <c r="AM6206" s="268"/>
    </row>
    <row r="6207" spans="1:43" x14ac:dyDescent="0.25">
      <c r="A6207" s="268"/>
      <c r="B6207" s="268"/>
      <c r="C6207" s="268"/>
      <c r="D6207" s="268"/>
      <c r="E6207" s="268"/>
      <c r="F6207" s="268"/>
      <c r="G6207" s="271"/>
      <c r="H6207" s="268"/>
      <c r="K6207" s="270"/>
      <c r="L6207" s="270"/>
      <c r="M6207" s="270"/>
      <c r="N6207" s="270"/>
      <c r="O6207" s="268"/>
      <c r="Q6207" s="268"/>
      <c r="R6207" s="268"/>
      <c r="S6207" s="268"/>
      <c r="T6207" s="268"/>
      <c r="U6207" s="268"/>
      <c r="V6207" s="268"/>
      <c r="W6207" s="268"/>
      <c r="X6207" s="268"/>
      <c r="Y6207" s="268"/>
      <c r="AC6207" s="268"/>
      <c r="AE6207" s="268"/>
      <c r="AF6207" s="268"/>
      <c r="AG6207" s="268"/>
      <c r="AH6207" s="268"/>
      <c r="AI6207" s="268"/>
      <c r="AM6207" s="268"/>
      <c r="AO6207" s="268"/>
      <c r="AP6207" s="268"/>
      <c r="AQ6207" s="268"/>
    </row>
    <row r="6208" spans="1:43" x14ac:dyDescent="0.25">
      <c r="A6208" s="268"/>
      <c r="B6208" s="268"/>
      <c r="C6208" s="268"/>
      <c r="D6208" s="268"/>
      <c r="E6208" s="268"/>
      <c r="F6208" s="268"/>
      <c r="G6208" s="271"/>
      <c r="H6208" s="268"/>
      <c r="K6208" s="270"/>
      <c r="L6208" s="270"/>
      <c r="M6208" s="270"/>
      <c r="N6208" s="270"/>
      <c r="O6208" s="268"/>
      <c r="P6208" s="268"/>
      <c r="Q6208" s="268"/>
      <c r="R6208" s="268"/>
      <c r="S6208" s="268"/>
      <c r="T6208" s="268"/>
      <c r="U6208" s="268"/>
      <c r="V6208" s="268"/>
      <c r="W6208" s="268"/>
      <c r="X6208" s="268"/>
      <c r="Y6208" s="268"/>
      <c r="Z6208" s="268"/>
      <c r="AC6208" s="268"/>
      <c r="AE6208" s="268"/>
      <c r="AF6208" s="268"/>
      <c r="AG6208" s="268"/>
      <c r="AH6208" s="268"/>
      <c r="AI6208" s="268"/>
      <c r="AM6208" s="268"/>
    </row>
    <row r="6209" spans="1:39" x14ac:dyDescent="0.25">
      <c r="A6209" s="268"/>
      <c r="B6209" s="268"/>
      <c r="C6209" s="268"/>
      <c r="D6209" s="268"/>
      <c r="E6209" s="268"/>
      <c r="F6209" s="268"/>
      <c r="G6209" s="271"/>
      <c r="H6209" s="268"/>
      <c r="K6209" s="270"/>
      <c r="L6209" s="270"/>
      <c r="M6209" s="270"/>
      <c r="N6209" s="270"/>
      <c r="O6209" s="268"/>
      <c r="P6209" s="268"/>
      <c r="Q6209" s="268"/>
      <c r="R6209" s="268"/>
      <c r="S6209" s="268"/>
      <c r="T6209" s="268"/>
      <c r="U6209" s="268"/>
      <c r="V6209" s="268"/>
      <c r="W6209" s="268"/>
      <c r="X6209" s="268"/>
      <c r="Y6209" s="268"/>
      <c r="Z6209" s="268"/>
      <c r="AC6209" s="268"/>
      <c r="AE6209" s="268"/>
      <c r="AF6209" s="268"/>
      <c r="AG6209" s="268"/>
      <c r="AH6209" s="268"/>
      <c r="AI6209" s="268"/>
      <c r="AM6209" s="268"/>
    </row>
    <row r="6210" spans="1:39" x14ac:dyDescent="0.25">
      <c r="A6210" s="268"/>
      <c r="B6210" s="268"/>
      <c r="C6210" s="268"/>
      <c r="D6210" s="268"/>
      <c r="E6210" s="268"/>
      <c r="F6210" s="268"/>
      <c r="G6210" s="271"/>
      <c r="H6210" s="268"/>
      <c r="J6210" s="268"/>
      <c r="K6210" s="270"/>
      <c r="L6210" s="270"/>
      <c r="M6210" s="270"/>
      <c r="N6210" s="270"/>
      <c r="O6210" s="268"/>
      <c r="P6210" s="268"/>
      <c r="Q6210" s="268"/>
      <c r="R6210" s="268"/>
      <c r="S6210" s="268"/>
      <c r="T6210" s="268"/>
      <c r="U6210" s="268"/>
      <c r="V6210" s="268"/>
      <c r="W6210" s="268"/>
      <c r="X6210" s="268"/>
      <c r="Y6210" s="268"/>
      <c r="Z6210" s="268"/>
      <c r="AC6210" s="268"/>
      <c r="AE6210" s="268"/>
      <c r="AF6210" s="268"/>
      <c r="AG6210" s="268"/>
      <c r="AH6210" s="268"/>
      <c r="AI6210" s="268"/>
      <c r="AM6210" s="268"/>
    </row>
    <row r="6211" spans="1:39" x14ac:dyDescent="0.25">
      <c r="A6211" s="268"/>
      <c r="B6211" s="268"/>
      <c r="C6211" s="268"/>
      <c r="D6211" s="268"/>
      <c r="E6211" s="268"/>
      <c r="F6211" s="268"/>
      <c r="G6211" s="271"/>
      <c r="H6211" s="268"/>
      <c r="J6211" s="268"/>
      <c r="K6211" s="270"/>
      <c r="L6211" s="270"/>
      <c r="M6211" s="270"/>
      <c r="N6211" s="270"/>
      <c r="O6211" s="268"/>
      <c r="P6211" s="268"/>
      <c r="Q6211" s="268"/>
      <c r="R6211" s="268"/>
      <c r="S6211" s="268"/>
      <c r="T6211" s="268"/>
      <c r="U6211" s="268"/>
      <c r="V6211" s="268"/>
      <c r="W6211" s="268"/>
      <c r="X6211" s="268"/>
      <c r="Y6211" s="268"/>
      <c r="Z6211" s="268"/>
      <c r="AC6211" s="268"/>
      <c r="AE6211" s="268"/>
      <c r="AF6211" s="268"/>
      <c r="AG6211" s="268"/>
      <c r="AH6211" s="268"/>
      <c r="AI6211" s="268"/>
      <c r="AM6211" s="268"/>
    </row>
    <row r="6212" spans="1:39" x14ac:dyDescent="0.25">
      <c r="A6212" s="268"/>
      <c r="B6212" s="268"/>
      <c r="C6212" s="268"/>
      <c r="D6212" s="268"/>
      <c r="E6212" s="268"/>
      <c r="F6212" s="268"/>
      <c r="G6212" s="271"/>
      <c r="H6212" s="268"/>
      <c r="J6212" s="268"/>
      <c r="K6212" s="270"/>
      <c r="L6212" s="270"/>
      <c r="M6212" s="270"/>
      <c r="N6212" s="270"/>
      <c r="O6212" s="268"/>
      <c r="P6212" s="268"/>
      <c r="Q6212" s="268"/>
      <c r="R6212" s="268"/>
      <c r="S6212" s="268"/>
      <c r="T6212" s="268"/>
      <c r="U6212" s="268"/>
      <c r="V6212" s="268"/>
      <c r="W6212" s="268"/>
      <c r="X6212" s="268"/>
      <c r="Y6212" s="268"/>
      <c r="Z6212" s="268"/>
      <c r="AC6212" s="268"/>
      <c r="AE6212" s="268"/>
      <c r="AF6212" s="268"/>
      <c r="AG6212" s="268"/>
      <c r="AH6212" s="268"/>
      <c r="AI6212" s="268"/>
      <c r="AM6212" s="268"/>
    </row>
    <row r="6213" spans="1:39" x14ac:dyDescent="0.25">
      <c r="A6213" s="268"/>
      <c r="B6213" s="268"/>
      <c r="C6213" s="268"/>
      <c r="D6213" s="268"/>
      <c r="E6213" s="268"/>
      <c r="F6213" s="268"/>
      <c r="G6213" s="271"/>
      <c r="H6213" s="268"/>
      <c r="J6213" s="268"/>
      <c r="K6213" s="270"/>
      <c r="L6213" s="270"/>
      <c r="M6213" s="270"/>
      <c r="N6213" s="270"/>
      <c r="O6213" s="268"/>
      <c r="P6213" s="268"/>
      <c r="Q6213" s="268"/>
      <c r="R6213" s="268"/>
      <c r="S6213" s="268"/>
      <c r="T6213" s="268"/>
      <c r="U6213" s="268"/>
      <c r="V6213" s="268"/>
      <c r="W6213" s="268"/>
      <c r="X6213" s="268"/>
      <c r="Y6213" s="268"/>
      <c r="Z6213" s="268"/>
      <c r="AC6213" s="268"/>
      <c r="AE6213" s="268"/>
      <c r="AF6213" s="268"/>
      <c r="AG6213" s="268"/>
      <c r="AH6213" s="268"/>
      <c r="AI6213" s="268"/>
      <c r="AM6213" s="268"/>
    </row>
    <row r="6214" spans="1:39" x14ac:dyDescent="0.25">
      <c r="A6214" s="268"/>
      <c r="B6214" s="268"/>
      <c r="C6214" s="268"/>
      <c r="D6214" s="268"/>
      <c r="E6214" s="268"/>
      <c r="F6214" s="268"/>
      <c r="G6214" s="271"/>
      <c r="H6214" s="268"/>
      <c r="J6214" s="268"/>
      <c r="K6214" s="270"/>
      <c r="L6214" s="270"/>
      <c r="M6214" s="270"/>
      <c r="N6214" s="270"/>
      <c r="O6214" s="268"/>
      <c r="P6214" s="268"/>
      <c r="Q6214" s="268"/>
      <c r="R6214" s="268"/>
      <c r="S6214" s="268"/>
      <c r="T6214" s="268"/>
      <c r="U6214" s="268"/>
      <c r="V6214" s="268"/>
      <c r="W6214" s="268"/>
      <c r="X6214" s="268"/>
      <c r="Y6214" s="268"/>
      <c r="Z6214" s="268"/>
      <c r="AC6214" s="268"/>
      <c r="AE6214" s="268"/>
      <c r="AF6214" s="268"/>
      <c r="AG6214" s="268"/>
      <c r="AH6214" s="268"/>
      <c r="AI6214" s="268"/>
      <c r="AM6214" s="268"/>
    </row>
    <row r="6215" spans="1:39" x14ac:dyDescent="0.25">
      <c r="A6215" s="268"/>
      <c r="B6215" s="268"/>
      <c r="C6215" s="268"/>
      <c r="D6215" s="268"/>
      <c r="E6215" s="268"/>
      <c r="F6215" s="268"/>
      <c r="G6215" s="271"/>
      <c r="H6215" s="268"/>
      <c r="J6215" s="268"/>
      <c r="K6215" s="270"/>
      <c r="L6215" s="270"/>
      <c r="M6215" s="270"/>
      <c r="N6215" s="270"/>
      <c r="O6215" s="268"/>
      <c r="P6215" s="268"/>
      <c r="Q6215" s="268"/>
      <c r="R6215" s="268"/>
      <c r="S6215" s="268"/>
      <c r="T6215" s="268"/>
      <c r="U6215" s="268"/>
      <c r="V6215" s="268"/>
      <c r="W6215" s="268"/>
      <c r="X6215" s="268"/>
      <c r="Y6215" s="268"/>
      <c r="Z6215" s="268"/>
      <c r="AC6215" s="268"/>
      <c r="AE6215" s="268"/>
      <c r="AF6215" s="268"/>
      <c r="AG6215" s="268"/>
      <c r="AH6215" s="268"/>
      <c r="AI6215" s="268"/>
      <c r="AM6215" s="268"/>
    </row>
    <row r="6216" spans="1:39" x14ac:dyDescent="0.25">
      <c r="A6216" s="268"/>
      <c r="B6216" s="268"/>
      <c r="C6216" s="268"/>
      <c r="D6216" s="268"/>
      <c r="E6216" s="268"/>
      <c r="F6216" s="268"/>
      <c r="G6216" s="271"/>
      <c r="H6216" s="268"/>
      <c r="J6216" s="268"/>
      <c r="K6216" s="270"/>
      <c r="L6216" s="270"/>
      <c r="M6216" s="270"/>
      <c r="N6216" s="270"/>
      <c r="O6216" s="268"/>
      <c r="P6216" s="268"/>
      <c r="Q6216" s="268"/>
      <c r="R6216" s="268"/>
      <c r="S6216" s="268"/>
      <c r="T6216" s="268"/>
      <c r="U6216" s="268"/>
      <c r="V6216" s="268"/>
      <c r="W6216" s="268"/>
      <c r="X6216" s="268"/>
      <c r="Y6216" s="268"/>
      <c r="Z6216" s="268"/>
      <c r="AC6216" s="268"/>
      <c r="AE6216" s="268"/>
      <c r="AF6216" s="268"/>
      <c r="AG6216" s="268"/>
      <c r="AH6216" s="268"/>
      <c r="AI6216" s="268"/>
      <c r="AM6216" s="268"/>
    </row>
    <row r="6217" spans="1:39" x14ac:dyDescent="0.25">
      <c r="A6217" s="268"/>
      <c r="B6217" s="268"/>
      <c r="C6217" s="268"/>
      <c r="D6217" s="268"/>
      <c r="E6217" s="268"/>
      <c r="F6217" s="268"/>
      <c r="G6217" s="271"/>
      <c r="H6217" s="268"/>
      <c r="I6217" s="2"/>
      <c r="K6217" s="270"/>
      <c r="L6217" s="270"/>
      <c r="M6217" s="270"/>
      <c r="N6217" s="270"/>
      <c r="O6217" s="268"/>
      <c r="P6217" s="268"/>
      <c r="Q6217" s="268"/>
      <c r="R6217" s="268"/>
      <c r="S6217" s="268"/>
      <c r="T6217" s="268"/>
      <c r="U6217" s="268"/>
      <c r="V6217" s="268"/>
      <c r="W6217" s="268"/>
      <c r="X6217" s="268"/>
      <c r="Y6217" s="268"/>
      <c r="Z6217" s="268"/>
      <c r="AC6217" s="268"/>
      <c r="AE6217" s="268"/>
      <c r="AF6217" s="268"/>
      <c r="AG6217" s="268"/>
      <c r="AH6217" s="268"/>
      <c r="AI6217" s="268"/>
      <c r="AM6217" s="268"/>
    </row>
    <row r="6218" spans="1:39" x14ac:dyDescent="0.25">
      <c r="A6218" s="268"/>
      <c r="B6218" s="268"/>
      <c r="C6218" s="268"/>
      <c r="D6218" s="268"/>
      <c r="E6218" s="268"/>
      <c r="F6218" s="268"/>
      <c r="G6218" s="271"/>
      <c r="H6218" s="268"/>
      <c r="K6218" s="270"/>
      <c r="L6218" s="270"/>
      <c r="M6218" s="270"/>
      <c r="N6218" s="270"/>
      <c r="O6218" s="268"/>
      <c r="P6218" s="268"/>
      <c r="Q6218" s="268"/>
      <c r="R6218" s="268"/>
      <c r="S6218" s="268"/>
      <c r="T6218" s="268"/>
      <c r="U6218" s="268"/>
      <c r="V6218" s="268"/>
      <c r="W6218" s="268"/>
      <c r="X6218" s="268"/>
      <c r="Y6218" s="268"/>
      <c r="Z6218" s="268"/>
      <c r="AC6218" s="268"/>
      <c r="AE6218" s="268"/>
      <c r="AF6218" s="268"/>
      <c r="AG6218" s="268"/>
      <c r="AH6218" s="268"/>
      <c r="AI6218" s="268"/>
      <c r="AM6218" s="268"/>
    </row>
    <row r="6219" spans="1:39" x14ac:dyDescent="0.25">
      <c r="A6219" s="268"/>
      <c r="B6219" s="268"/>
      <c r="C6219" s="268"/>
      <c r="D6219" s="268"/>
      <c r="E6219" s="268"/>
      <c r="F6219" s="268"/>
      <c r="G6219" s="271"/>
      <c r="H6219" s="268"/>
      <c r="K6219" s="270"/>
      <c r="L6219" s="270"/>
      <c r="M6219" s="270"/>
      <c r="N6219" s="270"/>
      <c r="O6219" s="268"/>
      <c r="P6219" s="268"/>
      <c r="Q6219" s="268"/>
      <c r="R6219" s="268"/>
      <c r="S6219" s="268"/>
      <c r="T6219" s="268"/>
      <c r="U6219" s="268"/>
      <c r="V6219" s="268"/>
      <c r="W6219" s="268"/>
      <c r="X6219" s="268"/>
      <c r="Y6219" s="268"/>
      <c r="Z6219" s="268"/>
      <c r="AC6219" s="268"/>
      <c r="AE6219" s="268"/>
      <c r="AF6219" s="268"/>
      <c r="AG6219" s="268"/>
      <c r="AH6219" s="268"/>
      <c r="AI6219" s="268"/>
      <c r="AM6219" s="268"/>
    </row>
    <row r="6220" spans="1:39" x14ac:dyDescent="0.25">
      <c r="A6220" s="268"/>
      <c r="B6220" s="268"/>
      <c r="C6220" s="268"/>
      <c r="D6220" s="268"/>
      <c r="E6220" s="268"/>
      <c r="F6220" s="268"/>
      <c r="G6220" s="271"/>
      <c r="H6220" s="268"/>
      <c r="K6220" s="270"/>
      <c r="L6220" s="270"/>
      <c r="M6220" s="270"/>
      <c r="N6220" s="270"/>
      <c r="O6220" s="268"/>
      <c r="P6220" s="268"/>
      <c r="Q6220" s="268"/>
      <c r="R6220" s="268"/>
      <c r="S6220" s="268"/>
      <c r="T6220" s="268"/>
      <c r="U6220" s="268"/>
      <c r="V6220" s="268"/>
      <c r="W6220" s="268"/>
      <c r="X6220" s="268"/>
      <c r="Y6220" s="268"/>
      <c r="Z6220" s="268"/>
      <c r="AC6220" s="268"/>
      <c r="AE6220" s="268"/>
      <c r="AF6220" s="268"/>
      <c r="AG6220" s="268"/>
      <c r="AH6220" s="268"/>
      <c r="AI6220" s="268"/>
      <c r="AM6220" s="268"/>
    </row>
    <row r="6221" spans="1:39" x14ac:dyDescent="0.25">
      <c r="A6221" s="268"/>
      <c r="B6221" s="268"/>
      <c r="C6221" s="268"/>
      <c r="D6221" s="268"/>
      <c r="E6221" s="268"/>
      <c r="F6221" s="268"/>
      <c r="G6221" s="271"/>
      <c r="H6221" s="268"/>
      <c r="K6221" s="270"/>
      <c r="L6221" s="270"/>
      <c r="M6221" s="270"/>
      <c r="N6221" s="270"/>
      <c r="O6221" s="268"/>
      <c r="P6221" s="268"/>
      <c r="Q6221" s="268"/>
      <c r="R6221" s="268"/>
      <c r="S6221" s="268"/>
      <c r="T6221" s="268"/>
      <c r="U6221" s="268"/>
      <c r="V6221" s="268"/>
      <c r="W6221" s="268"/>
      <c r="X6221" s="268"/>
      <c r="Y6221" s="268"/>
      <c r="Z6221" s="268"/>
      <c r="AC6221" s="268"/>
      <c r="AE6221" s="268"/>
      <c r="AF6221" s="268"/>
      <c r="AG6221" s="268"/>
      <c r="AH6221" s="268"/>
      <c r="AI6221" s="268"/>
      <c r="AM6221" s="268"/>
    </row>
    <row r="6222" spans="1:39" x14ac:dyDescent="0.25">
      <c r="A6222" s="268"/>
      <c r="B6222" s="268"/>
      <c r="C6222" s="268"/>
      <c r="D6222" s="268"/>
      <c r="E6222" s="268"/>
      <c r="F6222" s="268"/>
      <c r="G6222" s="271"/>
      <c r="H6222" s="268"/>
      <c r="K6222" s="270"/>
      <c r="L6222" s="270"/>
      <c r="M6222" s="270"/>
      <c r="N6222" s="270"/>
      <c r="O6222" s="268"/>
      <c r="P6222" s="268"/>
      <c r="Q6222" s="268"/>
      <c r="R6222" s="268"/>
      <c r="S6222" s="268"/>
      <c r="T6222" s="268"/>
      <c r="U6222" s="268"/>
      <c r="V6222" s="268"/>
      <c r="W6222" s="268"/>
      <c r="X6222" s="268"/>
      <c r="Y6222" s="268"/>
      <c r="Z6222" s="268"/>
      <c r="AC6222" s="268"/>
      <c r="AE6222" s="268"/>
      <c r="AF6222" s="268"/>
      <c r="AG6222" s="268"/>
      <c r="AH6222" s="268"/>
      <c r="AI6222" s="268"/>
      <c r="AM6222" s="268"/>
    </row>
    <row r="6223" spans="1:39" x14ac:dyDescent="0.25">
      <c r="A6223" s="268"/>
      <c r="B6223" s="268"/>
      <c r="C6223" s="268"/>
      <c r="D6223" s="268"/>
      <c r="E6223" s="268"/>
      <c r="F6223" s="268"/>
      <c r="G6223" s="271"/>
      <c r="H6223" s="268"/>
      <c r="K6223" s="270"/>
      <c r="L6223" s="270"/>
      <c r="M6223" s="270"/>
      <c r="N6223" s="270"/>
      <c r="O6223" s="268"/>
      <c r="P6223" s="268"/>
      <c r="Q6223" s="268"/>
      <c r="R6223" s="268"/>
      <c r="S6223" s="268"/>
      <c r="T6223" s="268"/>
      <c r="U6223" s="268"/>
      <c r="V6223" s="268"/>
      <c r="W6223" s="268"/>
      <c r="X6223" s="268"/>
      <c r="Y6223" s="268"/>
      <c r="Z6223" s="268"/>
      <c r="AC6223" s="268"/>
      <c r="AE6223" s="268"/>
      <c r="AF6223" s="268"/>
      <c r="AG6223" s="268"/>
      <c r="AH6223" s="268"/>
      <c r="AI6223" s="268"/>
      <c r="AM6223" s="268"/>
    </row>
    <row r="6224" spans="1:39" x14ac:dyDescent="0.25">
      <c r="A6224" s="268"/>
      <c r="B6224" s="268"/>
      <c r="C6224" s="268"/>
      <c r="D6224" s="268"/>
      <c r="E6224" s="268"/>
      <c r="F6224" s="268"/>
      <c r="G6224" s="271"/>
      <c r="H6224" s="268"/>
      <c r="K6224" s="270"/>
      <c r="L6224" s="270"/>
      <c r="M6224" s="270"/>
      <c r="N6224" s="270"/>
      <c r="O6224" s="268"/>
      <c r="P6224" s="268"/>
      <c r="Q6224" s="268"/>
      <c r="R6224" s="268"/>
      <c r="S6224" s="268"/>
      <c r="T6224" s="268"/>
      <c r="U6224" s="268"/>
      <c r="V6224" s="268"/>
      <c r="W6224" s="268"/>
      <c r="X6224" s="268"/>
      <c r="Y6224" s="268"/>
      <c r="Z6224" s="268"/>
      <c r="AC6224" s="268"/>
      <c r="AE6224" s="268"/>
      <c r="AF6224" s="268"/>
      <c r="AG6224" s="268"/>
      <c r="AH6224" s="268"/>
      <c r="AI6224" s="268"/>
      <c r="AM6224" s="268"/>
    </row>
    <row r="6225" spans="1:39" x14ac:dyDescent="0.25">
      <c r="A6225" s="268"/>
      <c r="B6225" s="268"/>
      <c r="C6225" s="268"/>
      <c r="D6225" s="268"/>
      <c r="E6225" s="268"/>
      <c r="F6225" s="268"/>
      <c r="G6225" s="271"/>
      <c r="H6225" s="268"/>
      <c r="K6225" s="270"/>
      <c r="L6225" s="270"/>
      <c r="M6225" s="270"/>
      <c r="N6225" s="270"/>
      <c r="O6225" s="268"/>
      <c r="P6225" s="268"/>
      <c r="Q6225" s="268"/>
      <c r="R6225" s="268"/>
      <c r="S6225" s="268"/>
      <c r="T6225" s="268"/>
      <c r="U6225" s="268"/>
      <c r="V6225" s="268"/>
      <c r="W6225" s="268"/>
      <c r="X6225" s="268"/>
      <c r="Y6225" s="268"/>
      <c r="Z6225" s="268"/>
      <c r="AC6225" s="268"/>
      <c r="AE6225" s="268"/>
      <c r="AF6225" s="268"/>
      <c r="AG6225" s="268"/>
      <c r="AH6225" s="268"/>
      <c r="AI6225" s="268"/>
      <c r="AM6225" s="268"/>
    </row>
    <row r="6226" spans="1:39" x14ac:dyDescent="0.25">
      <c r="A6226" s="268"/>
      <c r="B6226" s="268"/>
      <c r="C6226" s="268"/>
      <c r="D6226" s="268"/>
      <c r="E6226" s="268"/>
      <c r="F6226" s="268"/>
      <c r="G6226" s="271"/>
      <c r="H6226" s="268"/>
      <c r="K6226" s="270"/>
      <c r="L6226" s="270"/>
      <c r="M6226" s="270"/>
      <c r="N6226" s="270"/>
      <c r="O6226" s="268"/>
      <c r="P6226" s="268"/>
      <c r="Q6226" s="268"/>
      <c r="R6226" s="268"/>
      <c r="S6226" s="268"/>
      <c r="T6226" s="268"/>
      <c r="U6226" s="268"/>
      <c r="V6226" s="268"/>
      <c r="W6226" s="268"/>
      <c r="X6226" s="268"/>
      <c r="Y6226" s="268"/>
      <c r="Z6226" s="268"/>
      <c r="AC6226" s="268"/>
      <c r="AE6226" s="268"/>
      <c r="AF6226" s="268"/>
      <c r="AG6226" s="268"/>
      <c r="AH6226" s="268"/>
      <c r="AI6226" s="268"/>
      <c r="AM6226" s="268"/>
    </row>
    <row r="6227" spans="1:39" x14ac:dyDescent="0.25">
      <c r="A6227" s="268"/>
      <c r="B6227" s="268"/>
      <c r="C6227" s="268"/>
      <c r="D6227" s="268"/>
      <c r="E6227" s="268"/>
      <c r="F6227" s="268"/>
      <c r="G6227" s="271"/>
      <c r="H6227" s="268"/>
      <c r="K6227" s="270"/>
      <c r="L6227" s="270"/>
      <c r="M6227" s="270"/>
      <c r="N6227" s="270"/>
      <c r="O6227" s="268"/>
      <c r="P6227" s="268"/>
      <c r="Q6227" s="268"/>
      <c r="R6227" s="268"/>
      <c r="S6227" s="268"/>
      <c r="T6227" s="268"/>
      <c r="U6227" s="268"/>
      <c r="V6227" s="268"/>
      <c r="W6227" s="268"/>
      <c r="X6227" s="268"/>
      <c r="Y6227" s="268"/>
      <c r="Z6227" s="268"/>
      <c r="AC6227" s="268"/>
      <c r="AE6227" s="268"/>
      <c r="AF6227" s="268"/>
      <c r="AG6227" s="268"/>
      <c r="AH6227" s="268"/>
      <c r="AI6227" s="268"/>
      <c r="AM6227" s="268"/>
    </row>
    <row r="6228" spans="1:39" x14ac:dyDescent="0.25">
      <c r="A6228" s="268"/>
      <c r="B6228" s="268"/>
      <c r="C6228" s="268"/>
      <c r="D6228" s="268"/>
      <c r="E6228" s="268"/>
      <c r="F6228" s="268"/>
      <c r="G6228" s="271"/>
      <c r="H6228" s="268"/>
      <c r="K6228" s="270"/>
      <c r="L6228" s="270"/>
      <c r="M6228" s="270"/>
      <c r="N6228" s="270"/>
      <c r="O6228" s="268"/>
      <c r="P6228" s="268"/>
      <c r="Q6228" s="268"/>
      <c r="R6228" s="268"/>
      <c r="S6228" s="268"/>
      <c r="T6228" s="268"/>
      <c r="U6228" s="268"/>
      <c r="V6228" s="268"/>
      <c r="W6228" s="268"/>
      <c r="X6228" s="268"/>
      <c r="Y6228" s="268"/>
      <c r="Z6228" s="268"/>
      <c r="AC6228" s="268"/>
      <c r="AE6228" s="268"/>
      <c r="AF6228" s="268"/>
      <c r="AG6228" s="268"/>
      <c r="AH6228" s="268"/>
      <c r="AI6228" s="268"/>
      <c r="AM6228" s="268"/>
    </row>
    <row r="6229" spans="1:39" x14ac:dyDescent="0.25">
      <c r="A6229" s="268"/>
      <c r="B6229" s="268"/>
      <c r="C6229" s="268"/>
      <c r="D6229" s="268"/>
      <c r="E6229" s="268"/>
      <c r="F6229" s="268"/>
      <c r="G6229" s="271"/>
      <c r="H6229" s="268"/>
      <c r="K6229" s="270"/>
      <c r="L6229" s="270"/>
      <c r="M6229" s="270"/>
      <c r="N6229" s="270"/>
      <c r="O6229" s="268"/>
      <c r="P6229" s="268"/>
      <c r="Q6229" s="268"/>
      <c r="R6229" s="268"/>
      <c r="S6229" s="268"/>
      <c r="T6229" s="268"/>
      <c r="U6229" s="268"/>
      <c r="V6229" s="268"/>
      <c r="W6229" s="268"/>
      <c r="X6229" s="268"/>
      <c r="Y6229" s="268"/>
      <c r="Z6229" s="268"/>
      <c r="AC6229" s="268"/>
      <c r="AE6229" s="268"/>
      <c r="AF6229" s="268"/>
      <c r="AG6229" s="268"/>
      <c r="AH6229" s="268"/>
      <c r="AI6229" s="268"/>
      <c r="AM6229" s="268"/>
    </row>
    <row r="6230" spans="1:39" x14ac:dyDescent="0.25">
      <c r="A6230" s="268"/>
      <c r="B6230" s="268"/>
      <c r="C6230" s="268"/>
      <c r="D6230" s="268"/>
      <c r="E6230" s="268"/>
      <c r="F6230" s="268"/>
      <c r="G6230" s="271"/>
      <c r="H6230" s="268"/>
      <c r="K6230" s="270"/>
      <c r="L6230" s="270"/>
      <c r="M6230" s="270"/>
      <c r="N6230" s="270"/>
      <c r="O6230" s="268"/>
      <c r="P6230" s="268"/>
      <c r="Q6230" s="268"/>
      <c r="R6230" s="268"/>
      <c r="S6230" s="268"/>
      <c r="T6230" s="268"/>
      <c r="U6230" s="268"/>
      <c r="V6230" s="268"/>
      <c r="W6230" s="268"/>
      <c r="X6230" s="268"/>
      <c r="Y6230" s="268"/>
      <c r="Z6230" s="268"/>
      <c r="AC6230" s="268"/>
      <c r="AE6230" s="268"/>
      <c r="AF6230" s="268"/>
      <c r="AG6230" s="268"/>
      <c r="AH6230" s="268"/>
      <c r="AI6230" s="268"/>
      <c r="AM6230" s="268"/>
    </row>
    <row r="6231" spans="1:39" x14ac:dyDescent="0.25">
      <c r="A6231" s="268"/>
      <c r="B6231" s="268"/>
      <c r="C6231" s="268"/>
      <c r="D6231" s="268"/>
      <c r="E6231" s="268"/>
      <c r="F6231" s="268"/>
      <c r="G6231" s="271"/>
      <c r="H6231" s="268"/>
      <c r="K6231" s="270"/>
      <c r="L6231" s="270"/>
      <c r="M6231" s="270"/>
      <c r="N6231" s="270"/>
      <c r="O6231" s="268"/>
      <c r="P6231" s="268"/>
      <c r="Q6231" s="268"/>
      <c r="R6231" s="268"/>
      <c r="S6231" s="268"/>
      <c r="T6231" s="268"/>
      <c r="U6231" s="268"/>
      <c r="V6231" s="268"/>
      <c r="W6231" s="268"/>
      <c r="X6231" s="268"/>
      <c r="Y6231" s="268"/>
      <c r="Z6231" s="268"/>
      <c r="AC6231" s="268"/>
      <c r="AE6231" s="268"/>
      <c r="AF6231" s="268"/>
      <c r="AG6231" s="268"/>
      <c r="AH6231" s="268"/>
      <c r="AI6231" s="268"/>
      <c r="AM6231" s="268"/>
    </row>
    <row r="6232" spans="1:39" x14ac:dyDescent="0.25">
      <c r="A6232" s="268"/>
      <c r="B6232" s="268"/>
      <c r="C6232" s="268"/>
      <c r="D6232" s="268"/>
      <c r="E6232" s="268"/>
      <c r="F6232" s="268"/>
      <c r="G6232" s="271"/>
      <c r="H6232" s="268"/>
      <c r="K6232" s="270"/>
      <c r="L6232" s="270"/>
      <c r="M6232" s="270"/>
      <c r="N6232" s="270"/>
      <c r="O6232" s="268"/>
      <c r="P6232" s="268"/>
      <c r="Q6232" s="268"/>
      <c r="R6232" s="268"/>
      <c r="S6232" s="268"/>
      <c r="T6232" s="268"/>
      <c r="U6232" s="268"/>
      <c r="V6232" s="268"/>
      <c r="W6232" s="268"/>
      <c r="X6232" s="268"/>
      <c r="Y6232" s="268"/>
      <c r="Z6232" s="268"/>
      <c r="AC6232" s="268"/>
      <c r="AE6232" s="268"/>
      <c r="AF6232" s="268"/>
      <c r="AG6232" s="268"/>
      <c r="AH6232" s="268"/>
      <c r="AI6232" s="268"/>
      <c r="AM6232" s="268"/>
    </row>
    <row r="6233" spans="1:39" x14ac:dyDescent="0.25">
      <c r="A6233" s="268"/>
      <c r="B6233" s="268"/>
      <c r="C6233" s="268"/>
      <c r="D6233" s="268"/>
      <c r="E6233" s="268"/>
      <c r="F6233" s="268"/>
      <c r="G6233" s="271"/>
      <c r="H6233" s="268"/>
      <c r="K6233" s="270"/>
      <c r="L6233" s="270"/>
      <c r="M6233" s="270"/>
      <c r="N6233" s="270"/>
      <c r="O6233" s="268"/>
      <c r="P6233" s="268"/>
      <c r="Q6233" s="268"/>
      <c r="R6233" s="268"/>
      <c r="S6233" s="268"/>
      <c r="T6233" s="268"/>
      <c r="U6233" s="268"/>
      <c r="V6233" s="268"/>
      <c r="W6233" s="268"/>
      <c r="X6233" s="268"/>
      <c r="Y6233" s="268"/>
      <c r="Z6233" s="268"/>
      <c r="AC6233" s="268"/>
      <c r="AE6233" s="268"/>
      <c r="AF6233" s="268"/>
      <c r="AG6233" s="268"/>
      <c r="AH6233" s="268"/>
      <c r="AI6233" s="268"/>
      <c r="AM6233" s="268"/>
    </row>
    <row r="6234" spans="1:39" x14ac:dyDescent="0.25">
      <c r="A6234" s="268"/>
      <c r="B6234" s="268"/>
      <c r="C6234" s="268"/>
      <c r="D6234" s="268"/>
      <c r="E6234" s="268"/>
      <c r="F6234" s="268"/>
      <c r="G6234" s="271"/>
      <c r="H6234" s="268"/>
      <c r="K6234" s="270"/>
      <c r="L6234" s="270"/>
      <c r="M6234" s="270"/>
      <c r="N6234" s="270"/>
      <c r="O6234" s="268"/>
      <c r="P6234" s="268"/>
      <c r="Q6234" s="268"/>
      <c r="R6234" s="268"/>
      <c r="S6234" s="268"/>
      <c r="T6234" s="268"/>
      <c r="U6234" s="268"/>
      <c r="V6234" s="268"/>
      <c r="W6234" s="268"/>
      <c r="X6234" s="268"/>
      <c r="Y6234" s="268"/>
      <c r="Z6234" s="268"/>
      <c r="AC6234" s="268"/>
      <c r="AE6234" s="268"/>
      <c r="AF6234" s="268"/>
      <c r="AG6234" s="268"/>
      <c r="AH6234" s="268"/>
      <c r="AI6234" s="268"/>
      <c r="AM6234" s="268"/>
    </row>
    <row r="6235" spans="1:39" x14ac:dyDescent="0.25">
      <c r="A6235" s="268"/>
      <c r="B6235" s="268"/>
      <c r="C6235" s="268"/>
      <c r="D6235" s="268"/>
      <c r="E6235" s="268"/>
      <c r="F6235" s="268"/>
      <c r="G6235" s="271"/>
      <c r="H6235" s="268"/>
      <c r="K6235" s="270"/>
      <c r="L6235" s="270"/>
      <c r="M6235" s="270"/>
      <c r="N6235" s="270"/>
      <c r="O6235" s="268"/>
      <c r="P6235" s="268"/>
      <c r="Q6235" s="268"/>
      <c r="R6235" s="268"/>
      <c r="S6235" s="268"/>
      <c r="T6235" s="268"/>
      <c r="U6235" s="268"/>
      <c r="V6235" s="268"/>
      <c r="W6235" s="268"/>
      <c r="X6235" s="268"/>
      <c r="Y6235" s="268"/>
      <c r="Z6235" s="268"/>
      <c r="AC6235" s="268"/>
      <c r="AE6235" s="268"/>
      <c r="AF6235" s="268"/>
      <c r="AG6235" s="268"/>
      <c r="AH6235" s="268"/>
      <c r="AI6235" s="268"/>
      <c r="AM6235" s="268"/>
    </row>
    <row r="6236" spans="1:39" x14ac:dyDescent="0.25">
      <c r="A6236" s="268"/>
      <c r="B6236" s="268"/>
      <c r="C6236" s="268"/>
      <c r="D6236" s="268"/>
      <c r="E6236" s="268"/>
      <c r="F6236" s="268"/>
      <c r="G6236" s="271"/>
      <c r="H6236" s="268"/>
      <c r="K6236" s="270"/>
      <c r="L6236" s="270"/>
      <c r="M6236" s="270"/>
      <c r="N6236" s="270"/>
      <c r="O6236" s="268"/>
      <c r="P6236" s="268"/>
      <c r="Q6236" s="268"/>
      <c r="R6236" s="268"/>
      <c r="S6236" s="268"/>
      <c r="T6236" s="268"/>
      <c r="U6236" s="268"/>
      <c r="V6236" s="268"/>
      <c r="W6236" s="268"/>
      <c r="X6236" s="268"/>
      <c r="Y6236" s="268"/>
      <c r="Z6236" s="268"/>
      <c r="AC6236" s="268"/>
      <c r="AE6236" s="268"/>
      <c r="AF6236" s="268"/>
      <c r="AG6236" s="268"/>
      <c r="AH6236" s="268"/>
      <c r="AI6236" s="268"/>
      <c r="AM6236" s="268"/>
    </row>
    <row r="6237" spans="1:39" x14ac:dyDescent="0.25">
      <c r="A6237" s="268"/>
      <c r="B6237" s="268"/>
      <c r="C6237" s="268"/>
      <c r="D6237" s="268"/>
      <c r="E6237" s="268"/>
      <c r="F6237" s="268"/>
      <c r="G6237" s="271"/>
      <c r="H6237" s="268"/>
      <c r="I6237" s="2"/>
      <c r="K6237" s="270"/>
      <c r="L6237" s="270"/>
      <c r="M6237" s="270"/>
      <c r="N6237" s="270"/>
      <c r="O6237" s="268"/>
      <c r="P6237" s="268"/>
      <c r="Q6237" s="268"/>
      <c r="R6237" s="268"/>
      <c r="S6237" s="268"/>
      <c r="T6237" s="268"/>
      <c r="U6237" s="268"/>
      <c r="V6237" s="268"/>
      <c r="W6237" s="268"/>
      <c r="X6237" s="268"/>
      <c r="Y6237" s="268"/>
      <c r="Z6237" s="268"/>
      <c r="AC6237" s="268"/>
      <c r="AE6237" s="268"/>
      <c r="AF6237" s="268"/>
      <c r="AG6237" s="268"/>
      <c r="AH6237" s="268"/>
      <c r="AI6237" s="268"/>
      <c r="AM6237" s="268"/>
    </row>
    <row r="6238" spans="1:39" x14ac:dyDescent="0.25">
      <c r="A6238" s="268"/>
      <c r="B6238" s="268"/>
      <c r="C6238" s="268"/>
      <c r="D6238" s="268"/>
      <c r="E6238" s="268"/>
      <c r="F6238" s="268"/>
      <c r="G6238" s="271"/>
      <c r="H6238" s="268"/>
      <c r="I6238" s="2"/>
      <c r="K6238" s="270"/>
      <c r="L6238" s="270"/>
      <c r="M6238" s="270"/>
      <c r="N6238" s="270"/>
      <c r="O6238" s="268"/>
      <c r="P6238" s="268"/>
      <c r="Q6238" s="268"/>
      <c r="R6238" s="268"/>
      <c r="S6238" s="268"/>
      <c r="T6238" s="268"/>
      <c r="U6238" s="268"/>
      <c r="V6238" s="268"/>
      <c r="W6238" s="268"/>
      <c r="X6238" s="268"/>
      <c r="Y6238" s="268"/>
      <c r="Z6238" s="268"/>
      <c r="AC6238" s="268"/>
      <c r="AE6238" s="268"/>
      <c r="AF6238" s="268"/>
      <c r="AG6238" s="268"/>
      <c r="AH6238" s="268"/>
      <c r="AI6238" s="268"/>
      <c r="AM6238" s="268"/>
    </row>
    <row r="6239" spans="1:39" x14ac:dyDescent="0.25">
      <c r="A6239" s="268"/>
      <c r="B6239" s="268"/>
      <c r="C6239" s="268"/>
      <c r="D6239" s="268"/>
      <c r="E6239" s="268"/>
      <c r="F6239" s="268"/>
      <c r="G6239" s="271"/>
      <c r="H6239" s="268"/>
      <c r="K6239" s="270"/>
      <c r="L6239" s="270"/>
      <c r="M6239" s="270"/>
      <c r="N6239" s="270"/>
      <c r="O6239" s="268"/>
      <c r="P6239" s="268"/>
      <c r="Q6239" s="268"/>
      <c r="R6239" s="268"/>
      <c r="S6239" s="268"/>
      <c r="T6239" s="268"/>
      <c r="U6239" s="268"/>
      <c r="V6239" s="268"/>
      <c r="W6239" s="268"/>
      <c r="X6239" s="268"/>
      <c r="Y6239" s="268"/>
      <c r="Z6239" s="268"/>
      <c r="AC6239" s="268"/>
      <c r="AE6239" s="268"/>
      <c r="AF6239" s="268"/>
      <c r="AG6239" s="268"/>
      <c r="AH6239" s="268"/>
      <c r="AI6239" s="268"/>
      <c r="AM6239" s="268"/>
    </row>
    <row r="6240" spans="1:39" x14ac:dyDescent="0.25">
      <c r="A6240" s="268"/>
      <c r="B6240" s="268"/>
      <c r="C6240" s="268"/>
      <c r="D6240" s="268"/>
      <c r="E6240" s="268"/>
      <c r="F6240" s="268"/>
      <c r="G6240" s="271"/>
      <c r="H6240" s="268"/>
      <c r="I6240" s="2"/>
      <c r="K6240" s="270"/>
      <c r="L6240" s="270"/>
      <c r="M6240" s="270"/>
      <c r="N6240" s="270"/>
      <c r="O6240" s="268"/>
      <c r="P6240" s="268"/>
      <c r="Q6240" s="268"/>
      <c r="R6240" s="268"/>
      <c r="S6240" s="268"/>
      <c r="T6240" s="268"/>
      <c r="U6240" s="268"/>
      <c r="V6240" s="268"/>
      <c r="W6240" s="268"/>
      <c r="X6240" s="268"/>
      <c r="Y6240" s="268"/>
      <c r="Z6240" s="268"/>
      <c r="AC6240" s="268"/>
      <c r="AE6240" s="268"/>
      <c r="AF6240" s="268"/>
      <c r="AG6240" s="268"/>
      <c r="AH6240" s="268"/>
      <c r="AI6240" s="268"/>
      <c r="AM6240" s="268"/>
    </row>
    <row r="6241" spans="1:39" x14ac:dyDescent="0.25">
      <c r="A6241" s="268"/>
      <c r="B6241" s="268"/>
      <c r="C6241" s="268"/>
      <c r="D6241" s="268"/>
      <c r="E6241" s="268"/>
      <c r="F6241" s="268"/>
      <c r="G6241" s="271"/>
      <c r="H6241" s="268"/>
      <c r="K6241" s="270"/>
      <c r="L6241" s="270"/>
      <c r="M6241" s="270"/>
      <c r="N6241" s="270"/>
      <c r="O6241" s="268"/>
      <c r="P6241" s="268"/>
      <c r="Q6241" s="268"/>
      <c r="R6241" s="268"/>
      <c r="S6241" s="268"/>
      <c r="T6241" s="268"/>
      <c r="U6241" s="268"/>
      <c r="V6241" s="268"/>
      <c r="W6241" s="268"/>
      <c r="X6241" s="268"/>
      <c r="Y6241" s="268"/>
      <c r="Z6241" s="268"/>
      <c r="AC6241" s="268"/>
      <c r="AE6241" s="268"/>
      <c r="AF6241" s="268"/>
      <c r="AG6241" s="268"/>
      <c r="AH6241" s="268"/>
      <c r="AI6241" s="268"/>
      <c r="AM6241" s="268"/>
    </row>
    <row r="6242" spans="1:39" x14ac:dyDescent="0.25">
      <c r="A6242" s="268"/>
      <c r="B6242" s="268"/>
      <c r="C6242" s="268"/>
      <c r="D6242" s="268"/>
      <c r="E6242" s="268"/>
      <c r="F6242" s="268"/>
      <c r="G6242" s="271"/>
      <c r="H6242" s="268"/>
      <c r="I6242" s="2"/>
      <c r="K6242" s="270"/>
      <c r="L6242" s="270"/>
      <c r="M6242" s="270"/>
      <c r="N6242" s="270"/>
      <c r="O6242" s="268"/>
      <c r="P6242" s="268"/>
      <c r="Q6242" s="268"/>
      <c r="R6242" s="268"/>
      <c r="S6242" s="268"/>
      <c r="T6242" s="268"/>
      <c r="U6242" s="268"/>
      <c r="V6242" s="268"/>
      <c r="W6242" s="268"/>
      <c r="X6242" s="268"/>
      <c r="Y6242" s="268"/>
      <c r="Z6242" s="268"/>
      <c r="AC6242" s="268"/>
      <c r="AE6242" s="268"/>
      <c r="AF6242" s="268"/>
      <c r="AG6242" s="268"/>
      <c r="AH6242" s="268"/>
      <c r="AI6242" s="268"/>
      <c r="AM6242" s="268"/>
    </row>
    <row r="6243" spans="1:39" x14ac:dyDescent="0.25">
      <c r="A6243" s="268"/>
      <c r="B6243" s="268"/>
      <c r="C6243" s="268"/>
      <c r="D6243" s="268"/>
      <c r="E6243" s="268"/>
      <c r="F6243" s="268"/>
      <c r="G6243" s="271"/>
      <c r="H6243" s="268"/>
      <c r="K6243" s="270"/>
      <c r="L6243" s="270"/>
      <c r="M6243" s="270"/>
      <c r="N6243" s="270"/>
      <c r="O6243" s="268"/>
      <c r="P6243" s="268"/>
      <c r="Q6243" s="268"/>
      <c r="R6243" s="268"/>
      <c r="S6243" s="268"/>
      <c r="T6243" s="268"/>
      <c r="U6243" s="268"/>
      <c r="V6243" s="268"/>
      <c r="W6243" s="268"/>
      <c r="X6243" s="268"/>
      <c r="Y6243" s="268"/>
      <c r="Z6243" s="268"/>
      <c r="AC6243" s="268"/>
      <c r="AE6243" s="268"/>
      <c r="AF6243" s="268"/>
      <c r="AG6243" s="268"/>
      <c r="AH6243" s="268"/>
      <c r="AI6243" s="268"/>
      <c r="AM6243" s="268"/>
    </row>
    <row r="6244" spans="1:39" x14ac:dyDescent="0.25">
      <c r="A6244" s="268"/>
      <c r="B6244" s="268"/>
      <c r="C6244" s="268"/>
      <c r="D6244" s="268"/>
      <c r="E6244" s="268"/>
      <c r="F6244" s="268"/>
      <c r="G6244" s="271"/>
      <c r="H6244" s="268"/>
      <c r="I6244" s="2"/>
      <c r="K6244" s="270"/>
      <c r="L6244" s="270"/>
      <c r="M6244" s="270"/>
      <c r="N6244" s="270"/>
      <c r="O6244" s="268"/>
      <c r="P6244" s="268"/>
      <c r="Q6244" s="268"/>
      <c r="R6244" s="268"/>
      <c r="S6244" s="268"/>
      <c r="T6244" s="268"/>
      <c r="U6244" s="268"/>
      <c r="V6244" s="268"/>
      <c r="W6244" s="268"/>
      <c r="X6244" s="268"/>
      <c r="Y6244" s="268"/>
      <c r="Z6244" s="268"/>
      <c r="AC6244" s="268"/>
      <c r="AE6244" s="268"/>
      <c r="AF6244" s="268"/>
      <c r="AG6244" s="268"/>
      <c r="AH6244" s="268"/>
      <c r="AI6244" s="268"/>
      <c r="AM6244" s="268"/>
    </row>
    <row r="6245" spans="1:39" x14ac:dyDescent="0.25">
      <c r="A6245" s="268"/>
      <c r="B6245" s="268"/>
      <c r="C6245" s="268"/>
      <c r="D6245" s="268"/>
      <c r="E6245" s="268"/>
      <c r="F6245" s="268"/>
      <c r="G6245" s="271"/>
      <c r="H6245" s="268"/>
      <c r="I6245" s="2"/>
      <c r="K6245" s="270"/>
      <c r="L6245" s="270"/>
      <c r="M6245" s="270"/>
      <c r="N6245" s="270"/>
      <c r="O6245" s="268"/>
      <c r="P6245" s="268"/>
      <c r="Q6245" s="268"/>
      <c r="R6245" s="268"/>
      <c r="S6245" s="268"/>
      <c r="T6245" s="268"/>
      <c r="U6245" s="268"/>
      <c r="V6245" s="268"/>
      <c r="W6245" s="268"/>
      <c r="X6245" s="268"/>
      <c r="Y6245" s="268"/>
      <c r="Z6245" s="268"/>
      <c r="AC6245" s="268"/>
      <c r="AE6245" s="268"/>
      <c r="AF6245" s="268"/>
      <c r="AG6245" s="268"/>
      <c r="AH6245" s="268"/>
      <c r="AI6245" s="268"/>
      <c r="AM6245" s="268"/>
    </row>
    <row r="6246" spans="1:39" x14ac:dyDescent="0.25">
      <c r="A6246" s="268"/>
      <c r="B6246" s="268"/>
      <c r="C6246" s="268"/>
      <c r="D6246" s="268"/>
      <c r="E6246" s="268"/>
      <c r="F6246" s="268"/>
      <c r="G6246" s="271"/>
      <c r="H6246" s="268"/>
      <c r="I6246" s="2"/>
      <c r="K6246" s="270"/>
      <c r="L6246" s="270"/>
      <c r="M6246" s="270"/>
      <c r="N6246" s="270"/>
      <c r="O6246" s="268"/>
      <c r="P6246" s="268"/>
      <c r="Q6246" s="268"/>
      <c r="R6246" s="268"/>
      <c r="S6246" s="268"/>
      <c r="T6246" s="268"/>
      <c r="U6246" s="268"/>
      <c r="V6246" s="268"/>
      <c r="W6246" s="268"/>
      <c r="X6246" s="268"/>
      <c r="Y6246" s="268"/>
      <c r="Z6246" s="268"/>
      <c r="AC6246" s="268"/>
      <c r="AE6246" s="268"/>
      <c r="AF6246" s="268"/>
      <c r="AG6246" s="268"/>
      <c r="AH6246" s="268"/>
      <c r="AI6246" s="268"/>
      <c r="AM6246" s="268"/>
    </row>
    <row r="6247" spans="1:39" x14ac:dyDescent="0.25">
      <c r="A6247" s="268"/>
      <c r="B6247" s="268"/>
      <c r="C6247" s="268"/>
      <c r="D6247" s="268"/>
      <c r="E6247" s="268"/>
      <c r="F6247" s="268"/>
      <c r="G6247" s="271"/>
      <c r="H6247" s="268"/>
      <c r="I6247" s="2"/>
      <c r="K6247" s="270"/>
      <c r="L6247" s="270"/>
      <c r="M6247" s="270"/>
      <c r="N6247" s="270"/>
      <c r="O6247" s="268"/>
      <c r="P6247" s="268"/>
      <c r="Q6247" s="268"/>
      <c r="R6247" s="268"/>
      <c r="S6247" s="268"/>
      <c r="T6247" s="268"/>
      <c r="U6247" s="268"/>
      <c r="V6247" s="268"/>
      <c r="W6247" s="268"/>
      <c r="X6247" s="268"/>
      <c r="Y6247" s="268"/>
      <c r="Z6247" s="268"/>
      <c r="AC6247" s="268"/>
      <c r="AE6247" s="268"/>
      <c r="AF6247" s="268"/>
      <c r="AG6247" s="268"/>
      <c r="AH6247" s="268"/>
      <c r="AI6247" s="268"/>
      <c r="AM6247" s="268"/>
    </row>
    <row r="6248" spans="1:39" x14ac:dyDescent="0.25">
      <c r="A6248" s="268"/>
      <c r="B6248" s="268"/>
      <c r="C6248" s="268"/>
      <c r="D6248" s="268"/>
      <c r="E6248" s="268"/>
      <c r="F6248" s="268"/>
      <c r="G6248" s="271"/>
      <c r="H6248" s="268"/>
      <c r="I6248" s="2"/>
      <c r="K6248" s="270"/>
      <c r="L6248" s="270"/>
      <c r="M6248" s="270"/>
      <c r="N6248" s="270"/>
      <c r="O6248" s="268"/>
      <c r="P6248" s="268"/>
      <c r="Q6248" s="268"/>
      <c r="R6248" s="268"/>
      <c r="S6248" s="268"/>
      <c r="T6248" s="268"/>
      <c r="U6248" s="268"/>
      <c r="V6248" s="268"/>
      <c r="W6248" s="268"/>
      <c r="X6248" s="268"/>
      <c r="Y6248" s="268"/>
      <c r="Z6248" s="268"/>
      <c r="AC6248" s="268"/>
      <c r="AE6248" s="268"/>
      <c r="AF6248" s="268"/>
      <c r="AG6248" s="268"/>
      <c r="AH6248" s="268"/>
      <c r="AI6248" s="268"/>
      <c r="AM6248" s="268"/>
    </row>
    <row r="6249" spans="1:39" x14ac:dyDescent="0.25">
      <c r="A6249" s="268"/>
      <c r="B6249" s="268"/>
      <c r="C6249" s="268"/>
      <c r="D6249" s="268"/>
      <c r="E6249" s="268"/>
      <c r="F6249" s="268"/>
      <c r="G6249" s="271"/>
      <c r="H6249" s="268"/>
      <c r="K6249" s="270"/>
      <c r="L6249" s="270"/>
      <c r="M6249" s="270"/>
      <c r="N6249" s="270"/>
      <c r="O6249" s="268"/>
      <c r="P6249" s="268"/>
      <c r="Q6249" s="268"/>
      <c r="R6249" s="268"/>
      <c r="S6249" s="268"/>
      <c r="T6249" s="268"/>
      <c r="U6249" s="268"/>
      <c r="V6249" s="268"/>
      <c r="W6249" s="268"/>
      <c r="X6249" s="268"/>
      <c r="Y6249" s="268"/>
      <c r="Z6249" s="268"/>
      <c r="AC6249" s="268"/>
      <c r="AE6249" s="268"/>
      <c r="AF6249" s="268"/>
      <c r="AG6249" s="268"/>
      <c r="AH6249" s="268"/>
      <c r="AI6249" s="268"/>
      <c r="AM6249" s="268"/>
    </row>
    <row r="6250" spans="1:39" x14ac:dyDescent="0.25">
      <c r="A6250" s="268"/>
      <c r="B6250" s="268"/>
      <c r="C6250" s="268"/>
      <c r="D6250" s="268"/>
      <c r="E6250" s="268"/>
      <c r="F6250" s="268"/>
      <c r="G6250" s="271"/>
      <c r="H6250" s="268"/>
      <c r="I6250" s="2"/>
      <c r="K6250" s="270"/>
      <c r="L6250" s="270"/>
      <c r="M6250" s="270"/>
      <c r="N6250" s="270"/>
      <c r="O6250" s="268"/>
      <c r="P6250" s="268"/>
      <c r="Q6250" s="268"/>
      <c r="R6250" s="268"/>
      <c r="S6250" s="268"/>
      <c r="T6250" s="268"/>
      <c r="U6250" s="268"/>
      <c r="V6250" s="268"/>
      <c r="W6250" s="268"/>
      <c r="X6250" s="268"/>
      <c r="Y6250" s="268"/>
      <c r="Z6250" s="268"/>
      <c r="AC6250" s="268"/>
      <c r="AE6250" s="268"/>
      <c r="AF6250" s="268"/>
      <c r="AG6250" s="268"/>
      <c r="AH6250" s="268"/>
      <c r="AI6250" s="268"/>
      <c r="AM6250" s="268"/>
    </row>
    <row r="6251" spans="1:39" x14ac:dyDescent="0.25">
      <c r="A6251" s="268"/>
      <c r="B6251" s="268"/>
      <c r="C6251" s="268"/>
      <c r="D6251" s="268"/>
      <c r="E6251" s="268"/>
      <c r="F6251" s="268"/>
      <c r="G6251" s="271"/>
      <c r="H6251" s="268"/>
      <c r="I6251" s="2"/>
      <c r="K6251" s="270"/>
      <c r="L6251" s="270"/>
      <c r="M6251" s="270"/>
      <c r="N6251" s="270"/>
      <c r="O6251" s="268"/>
      <c r="P6251" s="268"/>
      <c r="Q6251" s="268"/>
      <c r="R6251" s="268"/>
      <c r="S6251" s="268"/>
      <c r="T6251" s="268"/>
      <c r="U6251" s="268"/>
      <c r="V6251" s="268"/>
      <c r="W6251" s="268"/>
      <c r="X6251" s="268"/>
      <c r="Y6251" s="268"/>
      <c r="Z6251" s="268"/>
      <c r="AC6251" s="268"/>
      <c r="AE6251" s="268"/>
      <c r="AF6251" s="268"/>
      <c r="AG6251" s="268"/>
      <c r="AH6251" s="268"/>
      <c r="AI6251" s="268"/>
      <c r="AM6251" s="268"/>
    </row>
    <row r="6252" spans="1:39" x14ac:dyDescent="0.25">
      <c r="A6252" s="268"/>
      <c r="B6252" s="268"/>
      <c r="C6252" s="268"/>
      <c r="D6252" s="268"/>
      <c r="E6252" s="268"/>
      <c r="F6252" s="268"/>
      <c r="G6252" s="271"/>
      <c r="H6252" s="268"/>
      <c r="I6252" s="2"/>
      <c r="K6252" s="270"/>
      <c r="L6252" s="270"/>
      <c r="M6252" s="270"/>
      <c r="N6252" s="270"/>
      <c r="O6252" s="268"/>
      <c r="P6252" s="268"/>
      <c r="Q6252" s="268"/>
      <c r="R6252" s="268"/>
      <c r="S6252" s="268"/>
      <c r="T6252" s="268"/>
      <c r="U6252" s="268"/>
      <c r="V6252" s="268"/>
      <c r="W6252" s="268"/>
      <c r="X6252" s="268"/>
      <c r="Y6252" s="268"/>
      <c r="Z6252" s="268"/>
      <c r="AC6252" s="268"/>
      <c r="AE6252" s="268"/>
      <c r="AF6252" s="268"/>
      <c r="AG6252" s="268"/>
      <c r="AH6252" s="268"/>
      <c r="AI6252" s="268"/>
      <c r="AM6252" s="268"/>
    </row>
    <row r="6253" spans="1:39" x14ac:dyDescent="0.25">
      <c r="A6253" s="268"/>
      <c r="B6253" s="268"/>
      <c r="C6253" s="268"/>
      <c r="D6253" s="268"/>
      <c r="E6253" s="268"/>
      <c r="F6253" s="268"/>
      <c r="G6253" s="271"/>
      <c r="H6253" s="268"/>
      <c r="I6253" s="2"/>
      <c r="K6253" s="270"/>
      <c r="L6253" s="270"/>
      <c r="M6253" s="270"/>
      <c r="N6253" s="270"/>
      <c r="O6253" s="268"/>
      <c r="P6253" s="268"/>
      <c r="Q6253" s="268"/>
      <c r="R6253" s="268"/>
      <c r="S6253" s="268"/>
      <c r="T6253" s="268"/>
      <c r="U6253" s="268"/>
      <c r="V6253" s="268"/>
      <c r="W6253" s="268"/>
      <c r="X6253" s="268"/>
      <c r="Y6253" s="268"/>
      <c r="Z6253" s="268"/>
      <c r="AC6253" s="268"/>
      <c r="AE6253" s="268"/>
      <c r="AF6253" s="268"/>
      <c r="AG6253" s="268"/>
      <c r="AH6253" s="268"/>
      <c r="AI6253" s="268"/>
      <c r="AM6253" s="268"/>
    </row>
    <row r="6254" spans="1:39" x14ac:dyDescent="0.25">
      <c r="A6254" s="268"/>
      <c r="B6254" s="268"/>
      <c r="C6254" s="268"/>
      <c r="D6254" s="268"/>
      <c r="E6254" s="268"/>
      <c r="F6254" s="268"/>
      <c r="G6254" s="271"/>
      <c r="H6254" s="268"/>
      <c r="K6254" s="270"/>
      <c r="L6254" s="270"/>
      <c r="M6254" s="270"/>
      <c r="N6254" s="270"/>
      <c r="O6254" s="268"/>
      <c r="P6254" s="268"/>
      <c r="Q6254" s="268"/>
      <c r="R6254" s="268"/>
      <c r="S6254" s="268"/>
      <c r="T6254" s="268"/>
      <c r="U6254" s="268"/>
      <c r="V6254" s="268"/>
      <c r="W6254" s="268"/>
      <c r="X6254" s="268"/>
      <c r="Y6254" s="268"/>
      <c r="Z6254" s="268"/>
      <c r="AC6254" s="268"/>
      <c r="AE6254" s="268"/>
      <c r="AF6254" s="268"/>
      <c r="AG6254" s="268"/>
      <c r="AH6254" s="268"/>
      <c r="AI6254" s="268"/>
      <c r="AM6254" s="268"/>
    </row>
    <row r="6255" spans="1:39" x14ac:dyDescent="0.25">
      <c r="A6255" s="268"/>
      <c r="B6255" s="268"/>
      <c r="C6255" s="268"/>
      <c r="D6255" s="268"/>
      <c r="E6255" s="268"/>
      <c r="F6255" s="268"/>
      <c r="G6255" s="271"/>
      <c r="H6255" s="268"/>
      <c r="K6255" s="270"/>
      <c r="L6255" s="270"/>
      <c r="M6255" s="270"/>
      <c r="N6255" s="270"/>
      <c r="O6255" s="268"/>
      <c r="P6255" s="268"/>
      <c r="Q6255" s="268"/>
      <c r="R6255" s="268"/>
      <c r="S6255" s="268"/>
      <c r="T6255" s="268"/>
      <c r="U6255" s="268"/>
      <c r="V6255" s="268"/>
      <c r="W6255" s="268"/>
      <c r="X6255" s="268"/>
      <c r="Y6255" s="268"/>
      <c r="Z6255" s="268"/>
      <c r="AC6255" s="268"/>
      <c r="AE6255" s="268"/>
      <c r="AF6255" s="268"/>
      <c r="AG6255" s="268"/>
      <c r="AH6255" s="268"/>
      <c r="AI6255" s="268"/>
      <c r="AM6255" s="268"/>
    </row>
    <row r="6256" spans="1:39" x14ac:dyDescent="0.25">
      <c r="A6256" s="268"/>
      <c r="B6256" s="268"/>
      <c r="C6256" s="268"/>
      <c r="D6256" s="268"/>
      <c r="E6256" s="268"/>
      <c r="F6256" s="268"/>
      <c r="G6256" s="271"/>
      <c r="H6256" s="268"/>
      <c r="K6256" s="270"/>
      <c r="L6256" s="270"/>
      <c r="M6256" s="270"/>
      <c r="N6256" s="270"/>
      <c r="O6256" s="268"/>
      <c r="P6256" s="268"/>
      <c r="Q6256" s="268"/>
      <c r="R6256" s="268"/>
      <c r="S6256" s="268"/>
      <c r="T6256" s="268"/>
      <c r="U6256" s="268"/>
      <c r="V6256" s="268"/>
      <c r="W6256" s="268"/>
      <c r="X6256" s="268"/>
      <c r="Y6256" s="268"/>
      <c r="Z6256" s="268"/>
      <c r="AC6256" s="268"/>
      <c r="AE6256" s="268"/>
      <c r="AF6256" s="268"/>
      <c r="AG6256" s="268"/>
      <c r="AH6256" s="268"/>
      <c r="AI6256" s="268"/>
      <c r="AM6256" s="268"/>
    </row>
    <row r="6257" spans="1:39" x14ac:dyDescent="0.25">
      <c r="A6257" s="268"/>
      <c r="B6257" s="268"/>
      <c r="C6257" s="268"/>
      <c r="D6257" s="268"/>
      <c r="E6257" s="268"/>
      <c r="F6257" s="268"/>
      <c r="G6257" s="271"/>
      <c r="H6257" s="268"/>
      <c r="K6257" s="270"/>
      <c r="L6257" s="270"/>
      <c r="M6257" s="270"/>
      <c r="N6257" s="270"/>
      <c r="O6257" s="268"/>
      <c r="P6257" s="268"/>
      <c r="Q6257" s="268"/>
      <c r="R6257" s="268"/>
      <c r="S6257" s="268"/>
      <c r="T6257" s="268"/>
      <c r="U6257" s="268"/>
      <c r="V6257" s="268"/>
      <c r="W6257" s="268"/>
      <c r="X6257" s="268"/>
      <c r="Y6257" s="268"/>
      <c r="Z6257" s="268"/>
      <c r="AC6257" s="268"/>
      <c r="AE6257" s="268"/>
      <c r="AF6257" s="268"/>
      <c r="AG6257" s="268"/>
      <c r="AH6257" s="268"/>
      <c r="AI6257" s="268"/>
      <c r="AM6257" s="268"/>
    </row>
    <row r="6258" spans="1:39" x14ac:dyDescent="0.25">
      <c r="A6258" s="268"/>
      <c r="B6258" s="268"/>
      <c r="C6258" s="268"/>
      <c r="D6258" s="268"/>
      <c r="E6258" s="268"/>
      <c r="F6258" s="268"/>
      <c r="G6258" s="271"/>
      <c r="H6258" s="268"/>
      <c r="K6258" s="270"/>
      <c r="L6258" s="270"/>
      <c r="M6258" s="270"/>
      <c r="N6258" s="270"/>
      <c r="O6258" s="268"/>
      <c r="P6258" s="268"/>
      <c r="Q6258" s="268"/>
      <c r="R6258" s="268"/>
      <c r="S6258" s="268"/>
      <c r="T6258" s="268"/>
      <c r="U6258" s="268"/>
      <c r="V6258" s="268"/>
      <c r="W6258" s="268"/>
      <c r="X6258" s="268"/>
      <c r="Y6258" s="268"/>
      <c r="Z6258" s="268"/>
      <c r="AC6258" s="268"/>
      <c r="AE6258" s="268"/>
      <c r="AF6258" s="268"/>
      <c r="AG6258" s="268"/>
      <c r="AH6258" s="268"/>
      <c r="AI6258" s="268"/>
      <c r="AM6258" s="268"/>
    </row>
    <row r="6259" spans="1:39" x14ac:dyDescent="0.25">
      <c r="A6259" s="268"/>
      <c r="B6259" s="268"/>
      <c r="C6259" s="268"/>
      <c r="D6259" s="268"/>
      <c r="E6259" s="268"/>
      <c r="F6259" s="268"/>
      <c r="G6259" s="271"/>
      <c r="H6259" s="268"/>
      <c r="K6259" s="270"/>
      <c r="L6259" s="270"/>
      <c r="M6259" s="270"/>
      <c r="N6259" s="270"/>
      <c r="O6259" s="268"/>
      <c r="P6259" s="268"/>
      <c r="Q6259" s="268"/>
      <c r="R6259" s="268"/>
      <c r="S6259" s="268"/>
      <c r="T6259" s="268"/>
      <c r="U6259" s="268"/>
      <c r="V6259" s="268"/>
      <c r="W6259" s="268"/>
      <c r="X6259" s="268"/>
      <c r="Y6259" s="268"/>
      <c r="Z6259" s="268"/>
      <c r="AC6259" s="268"/>
      <c r="AE6259" s="268"/>
      <c r="AF6259" s="268"/>
      <c r="AG6259" s="268"/>
      <c r="AH6259" s="268"/>
      <c r="AI6259" s="268"/>
      <c r="AM6259" s="268"/>
    </row>
    <row r="6260" spans="1:39" x14ac:dyDescent="0.25">
      <c r="A6260" s="268"/>
      <c r="B6260" s="268"/>
      <c r="C6260" s="268"/>
      <c r="D6260" s="268"/>
      <c r="E6260" s="268"/>
      <c r="F6260" s="268"/>
      <c r="G6260" s="271"/>
      <c r="H6260" s="268"/>
      <c r="K6260" s="270"/>
      <c r="L6260" s="270"/>
      <c r="M6260" s="270"/>
      <c r="N6260" s="270"/>
      <c r="O6260" s="268"/>
      <c r="P6260" s="268"/>
      <c r="Q6260" s="268"/>
      <c r="R6260" s="268"/>
      <c r="S6260" s="268"/>
      <c r="T6260" s="268"/>
      <c r="U6260" s="268"/>
      <c r="V6260" s="268"/>
      <c r="W6260" s="268"/>
      <c r="X6260" s="268"/>
      <c r="Y6260" s="268"/>
      <c r="Z6260" s="268"/>
      <c r="AC6260" s="268"/>
      <c r="AE6260" s="268"/>
      <c r="AF6260" s="268"/>
      <c r="AG6260" s="268"/>
      <c r="AH6260" s="268"/>
      <c r="AI6260" s="268"/>
      <c r="AM6260" s="268"/>
    </row>
    <row r="6261" spans="1:39" x14ac:dyDescent="0.25">
      <c r="A6261" s="268"/>
      <c r="B6261" s="268"/>
      <c r="C6261" s="268"/>
      <c r="D6261" s="268"/>
      <c r="E6261" s="268"/>
      <c r="F6261" s="268"/>
      <c r="G6261" s="271"/>
      <c r="H6261" s="268"/>
      <c r="I6261" s="268"/>
      <c r="K6261" s="270"/>
      <c r="L6261" s="270"/>
      <c r="M6261" s="270"/>
      <c r="N6261" s="270"/>
      <c r="O6261" s="268"/>
      <c r="P6261" s="268"/>
      <c r="Q6261" s="268"/>
      <c r="R6261" s="268"/>
      <c r="S6261" s="268"/>
      <c r="T6261" s="268"/>
      <c r="U6261" s="268"/>
      <c r="V6261" s="268"/>
      <c r="W6261" s="268"/>
      <c r="X6261" s="268"/>
      <c r="Y6261" s="268"/>
      <c r="Z6261" s="268"/>
      <c r="AC6261" s="268"/>
      <c r="AE6261" s="268"/>
      <c r="AF6261" s="268"/>
      <c r="AG6261" s="268"/>
      <c r="AH6261" s="268"/>
      <c r="AI6261" s="268"/>
      <c r="AM6261" s="268"/>
    </row>
    <row r="6262" spans="1:39" x14ac:dyDescent="0.25">
      <c r="A6262" s="268"/>
      <c r="B6262" s="268"/>
      <c r="C6262" s="268"/>
      <c r="D6262" s="268"/>
      <c r="E6262" s="268"/>
      <c r="F6262" s="268"/>
      <c r="G6262" s="271"/>
      <c r="H6262" s="268"/>
      <c r="K6262" s="270"/>
      <c r="L6262" s="270"/>
      <c r="M6262" s="270"/>
      <c r="N6262" s="270"/>
      <c r="O6262" s="268"/>
      <c r="P6262" s="268"/>
      <c r="Q6262" s="268"/>
      <c r="R6262" s="268"/>
      <c r="S6262" s="268"/>
      <c r="T6262" s="268"/>
      <c r="U6262" s="268"/>
      <c r="V6262" s="268"/>
      <c r="W6262" s="268"/>
      <c r="X6262" s="268"/>
      <c r="Y6262" s="268"/>
      <c r="Z6262" s="268"/>
      <c r="AC6262" s="268"/>
      <c r="AE6262" s="268"/>
      <c r="AF6262" s="268"/>
      <c r="AG6262" s="268"/>
      <c r="AH6262" s="268"/>
      <c r="AI6262" s="268"/>
      <c r="AM6262" s="268"/>
    </row>
    <row r="6263" spans="1:39" x14ac:dyDescent="0.25">
      <c r="A6263" s="268"/>
      <c r="B6263" s="268"/>
      <c r="C6263" s="268"/>
      <c r="D6263" s="268"/>
      <c r="E6263" s="268"/>
      <c r="F6263" s="268"/>
      <c r="G6263" s="271"/>
      <c r="H6263" s="268"/>
      <c r="K6263" s="270"/>
      <c r="L6263" s="270"/>
      <c r="M6263" s="270"/>
      <c r="N6263" s="270"/>
      <c r="O6263" s="268"/>
      <c r="P6263" s="268"/>
      <c r="Q6263" s="268"/>
      <c r="R6263" s="268"/>
      <c r="S6263" s="268"/>
      <c r="T6263" s="268"/>
      <c r="U6263" s="268"/>
      <c r="V6263" s="268"/>
      <c r="W6263" s="268"/>
      <c r="X6263" s="268"/>
      <c r="Y6263" s="268"/>
      <c r="Z6263" s="268"/>
      <c r="AC6263" s="268"/>
      <c r="AE6263" s="268"/>
      <c r="AF6263" s="268"/>
      <c r="AG6263" s="268"/>
      <c r="AH6263" s="268"/>
      <c r="AI6263" s="268"/>
      <c r="AM6263" s="268"/>
    </row>
    <row r="6264" spans="1:39" x14ac:dyDescent="0.25">
      <c r="A6264" s="268"/>
      <c r="B6264" s="268"/>
      <c r="C6264" s="268"/>
      <c r="D6264" s="268"/>
      <c r="E6264" s="268"/>
      <c r="F6264" s="268"/>
      <c r="G6264" s="271"/>
      <c r="H6264" s="268"/>
      <c r="K6264" s="270"/>
      <c r="L6264" s="270"/>
      <c r="M6264" s="270"/>
      <c r="N6264" s="270"/>
      <c r="O6264" s="268"/>
      <c r="P6264" s="268"/>
      <c r="Q6264" s="268"/>
      <c r="R6264" s="268"/>
      <c r="S6264" s="268"/>
      <c r="T6264" s="268"/>
      <c r="U6264" s="268"/>
      <c r="V6264" s="268"/>
      <c r="W6264" s="268"/>
      <c r="X6264" s="268"/>
      <c r="Y6264" s="268"/>
      <c r="Z6264" s="268"/>
      <c r="AC6264" s="268"/>
      <c r="AE6264" s="268"/>
      <c r="AF6264" s="268"/>
      <c r="AG6264" s="268"/>
      <c r="AH6264" s="268"/>
      <c r="AI6264" s="268"/>
      <c r="AM6264" s="268"/>
    </row>
    <row r="6265" spans="1:39" x14ac:dyDescent="0.25">
      <c r="A6265" s="268"/>
      <c r="B6265" s="268"/>
      <c r="C6265" s="268"/>
      <c r="D6265" s="268"/>
      <c r="E6265" s="268"/>
      <c r="F6265" s="268"/>
      <c r="G6265" s="271"/>
      <c r="H6265" s="268"/>
      <c r="K6265" s="270"/>
      <c r="L6265" s="270"/>
      <c r="M6265" s="270"/>
      <c r="N6265" s="270"/>
      <c r="O6265" s="268"/>
      <c r="P6265" s="268"/>
      <c r="Q6265" s="268"/>
      <c r="R6265" s="268"/>
      <c r="S6265" s="268"/>
      <c r="T6265" s="268"/>
      <c r="U6265" s="268"/>
      <c r="V6265" s="268"/>
      <c r="W6265" s="268"/>
      <c r="X6265" s="268"/>
      <c r="Y6265" s="268"/>
      <c r="Z6265" s="268"/>
      <c r="AC6265" s="268"/>
      <c r="AE6265" s="268"/>
      <c r="AF6265" s="268"/>
      <c r="AG6265" s="268"/>
      <c r="AH6265" s="268"/>
      <c r="AI6265" s="268"/>
      <c r="AM6265" s="268"/>
    </row>
    <row r="6266" spans="1:39" x14ac:dyDescent="0.25">
      <c r="A6266" s="268"/>
      <c r="B6266" s="268"/>
      <c r="C6266" s="268"/>
      <c r="D6266" s="268"/>
      <c r="E6266" s="268"/>
      <c r="F6266" s="268"/>
      <c r="G6266" s="271"/>
      <c r="H6266" s="268"/>
      <c r="K6266" s="270"/>
      <c r="L6266" s="270"/>
      <c r="M6266" s="270"/>
      <c r="N6266" s="270"/>
      <c r="O6266" s="268"/>
      <c r="P6266" s="268"/>
      <c r="Q6266" s="268"/>
      <c r="R6266" s="268"/>
      <c r="S6266" s="268"/>
      <c r="T6266" s="268"/>
      <c r="U6266" s="268"/>
      <c r="V6266" s="268"/>
      <c r="W6266" s="268"/>
      <c r="X6266" s="268"/>
      <c r="Y6266" s="268"/>
      <c r="Z6266" s="268"/>
      <c r="AC6266" s="268"/>
      <c r="AE6266" s="268"/>
      <c r="AF6266" s="268"/>
      <c r="AG6266" s="268"/>
      <c r="AH6266" s="268"/>
      <c r="AI6266" s="268"/>
      <c r="AM6266" s="268"/>
    </row>
    <row r="6267" spans="1:39" x14ac:dyDescent="0.25">
      <c r="A6267" s="268"/>
      <c r="B6267" s="268"/>
      <c r="C6267" s="268"/>
      <c r="D6267" s="268"/>
      <c r="E6267" s="268"/>
      <c r="F6267" s="268"/>
      <c r="G6267" s="271"/>
      <c r="H6267" s="268"/>
      <c r="K6267" s="270"/>
      <c r="L6267" s="270"/>
      <c r="M6267" s="270"/>
      <c r="N6267" s="270"/>
      <c r="O6267" s="268"/>
      <c r="P6267" s="268"/>
      <c r="Q6267" s="268"/>
      <c r="R6267" s="268"/>
      <c r="S6267" s="268"/>
      <c r="T6267" s="268"/>
      <c r="U6267" s="268"/>
      <c r="V6267" s="268"/>
      <c r="W6267" s="268"/>
      <c r="X6267" s="268"/>
      <c r="Y6267" s="268"/>
      <c r="Z6267" s="268"/>
      <c r="AC6267" s="268"/>
      <c r="AE6267" s="268"/>
      <c r="AF6267" s="268"/>
      <c r="AG6267" s="268"/>
      <c r="AH6267" s="268"/>
      <c r="AI6267" s="268"/>
      <c r="AM6267" s="268"/>
    </row>
    <row r="6268" spans="1:39" x14ac:dyDescent="0.25">
      <c r="A6268" s="268"/>
      <c r="B6268" s="268"/>
      <c r="C6268" s="268"/>
      <c r="D6268" s="268"/>
      <c r="E6268" s="268"/>
      <c r="F6268" s="268"/>
      <c r="G6268" s="271"/>
      <c r="H6268" s="268"/>
      <c r="K6268" s="270"/>
      <c r="L6268" s="270"/>
      <c r="M6268" s="270"/>
      <c r="N6268" s="270"/>
      <c r="O6268" s="268"/>
      <c r="P6268" s="268"/>
      <c r="Q6268" s="268"/>
      <c r="R6268" s="268"/>
      <c r="S6268" s="268"/>
      <c r="T6268" s="268"/>
      <c r="U6268" s="268"/>
      <c r="V6268" s="268"/>
      <c r="W6268" s="268"/>
      <c r="X6268" s="268"/>
      <c r="Y6268" s="268"/>
      <c r="Z6268" s="268"/>
      <c r="AC6268" s="268"/>
      <c r="AE6268" s="268"/>
      <c r="AF6268" s="268"/>
      <c r="AG6268" s="268"/>
      <c r="AH6268" s="268"/>
      <c r="AI6268" s="268"/>
      <c r="AM6268" s="268"/>
    </row>
    <row r="6269" spans="1:39" x14ac:dyDescent="0.25">
      <c r="A6269" s="268"/>
      <c r="B6269" s="268"/>
      <c r="C6269" s="268"/>
      <c r="D6269" s="268"/>
      <c r="E6269" s="268"/>
      <c r="F6269" s="268"/>
      <c r="G6269" s="271"/>
      <c r="H6269" s="268"/>
      <c r="K6269" s="270"/>
      <c r="L6269" s="270"/>
      <c r="M6269" s="270"/>
      <c r="N6269" s="270"/>
      <c r="O6269" s="268"/>
      <c r="P6269" s="268"/>
      <c r="Q6269" s="268"/>
      <c r="R6269" s="268"/>
      <c r="S6269" s="268"/>
      <c r="T6269" s="268"/>
      <c r="U6269" s="268"/>
      <c r="V6269" s="268"/>
      <c r="W6269" s="268"/>
      <c r="X6269" s="268"/>
      <c r="Y6269" s="268"/>
      <c r="Z6269" s="268"/>
      <c r="AC6269" s="268"/>
      <c r="AE6269" s="268"/>
      <c r="AF6269" s="268"/>
      <c r="AG6269" s="268"/>
      <c r="AH6269" s="268"/>
      <c r="AI6269" s="268"/>
      <c r="AM6269" s="268"/>
    </row>
    <row r="6270" spans="1:39" x14ac:dyDescent="0.25">
      <c r="A6270" s="268"/>
      <c r="B6270" s="268"/>
      <c r="C6270" s="268"/>
      <c r="D6270" s="268"/>
      <c r="E6270" s="268"/>
      <c r="F6270" s="268"/>
      <c r="G6270" s="271"/>
      <c r="H6270" s="268"/>
      <c r="K6270" s="270"/>
      <c r="L6270" s="270"/>
      <c r="M6270" s="270"/>
      <c r="N6270" s="270"/>
      <c r="O6270" s="268"/>
      <c r="P6270" s="268"/>
      <c r="Q6270" s="268"/>
      <c r="R6270" s="268"/>
      <c r="S6270" s="268"/>
      <c r="T6270" s="268"/>
      <c r="U6270" s="268"/>
      <c r="V6270" s="268"/>
      <c r="W6270" s="268"/>
      <c r="X6270" s="268"/>
      <c r="Y6270" s="268"/>
      <c r="Z6270" s="268"/>
      <c r="AC6270" s="268"/>
      <c r="AE6270" s="268"/>
      <c r="AF6270" s="268"/>
      <c r="AG6270" s="268"/>
      <c r="AH6270" s="268"/>
      <c r="AI6270" s="268"/>
      <c r="AM6270" s="268"/>
    </row>
    <row r="6271" spans="1:39" x14ac:dyDescent="0.25">
      <c r="A6271" s="268"/>
      <c r="B6271" s="268"/>
      <c r="C6271" s="268"/>
      <c r="D6271" s="268"/>
      <c r="E6271" s="268"/>
      <c r="F6271" s="268"/>
      <c r="G6271" s="271"/>
      <c r="H6271" s="268"/>
      <c r="K6271" s="270"/>
      <c r="L6271" s="270"/>
      <c r="M6271" s="270"/>
      <c r="N6271" s="270"/>
      <c r="O6271" s="268"/>
      <c r="P6271" s="268"/>
      <c r="Q6271" s="268"/>
      <c r="R6271" s="268"/>
      <c r="S6271" s="268"/>
      <c r="T6271" s="268"/>
      <c r="U6271" s="268"/>
      <c r="V6271" s="268"/>
      <c r="W6271" s="268"/>
      <c r="X6271" s="268"/>
      <c r="Y6271" s="268"/>
      <c r="Z6271" s="268"/>
      <c r="AC6271" s="268"/>
      <c r="AE6271" s="268"/>
      <c r="AF6271" s="268"/>
      <c r="AG6271" s="268"/>
      <c r="AH6271" s="268"/>
      <c r="AI6271" s="268"/>
      <c r="AM6271" s="268"/>
    </row>
    <row r="6272" spans="1:39" x14ac:dyDescent="0.25">
      <c r="A6272" s="268"/>
      <c r="B6272" s="268"/>
      <c r="C6272" s="268"/>
      <c r="D6272" s="268"/>
      <c r="E6272" s="268"/>
      <c r="F6272" s="268"/>
      <c r="G6272" s="271"/>
      <c r="H6272" s="268"/>
      <c r="I6272" s="2"/>
      <c r="K6272" s="270"/>
      <c r="L6272" s="270"/>
      <c r="M6272" s="270"/>
      <c r="N6272" s="270"/>
      <c r="O6272" s="268"/>
      <c r="P6272" s="268"/>
      <c r="Q6272" s="268"/>
      <c r="R6272" s="268"/>
      <c r="S6272" s="268"/>
      <c r="T6272" s="268"/>
      <c r="U6272" s="268"/>
      <c r="V6272" s="268"/>
      <c r="W6272" s="268"/>
      <c r="X6272" s="268"/>
      <c r="Y6272" s="268"/>
      <c r="Z6272" s="268"/>
      <c r="AC6272" s="268"/>
      <c r="AE6272" s="268"/>
      <c r="AF6272" s="268"/>
      <c r="AG6272" s="268"/>
      <c r="AH6272" s="268"/>
      <c r="AI6272" s="268"/>
      <c r="AM6272" s="268"/>
    </row>
    <row r="6273" spans="1:39" x14ac:dyDescent="0.25">
      <c r="A6273" s="268"/>
      <c r="B6273" s="268"/>
      <c r="C6273" s="268"/>
      <c r="D6273" s="268"/>
      <c r="E6273" s="268"/>
      <c r="F6273" s="268"/>
      <c r="G6273" s="271"/>
      <c r="H6273" s="268"/>
      <c r="K6273" s="270"/>
      <c r="L6273" s="270"/>
      <c r="M6273" s="270"/>
      <c r="N6273" s="270"/>
      <c r="O6273" s="268"/>
      <c r="P6273" s="268"/>
      <c r="Q6273" s="268"/>
      <c r="R6273" s="268"/>
      <c r="S6273" s="268"/>
      <c r="T6273" s="268"/>
      <c r="U6273" s="268"/>
      <c r="V6273" s="268"/>
      <c r="W6273" s="268"/>
      <c r="X6273" s="268"/>
      <c r="Y6273" s="268"/>
      <c r="Z6273" s="268"/>
      <c r="AC6273" s="268"/>
      <c r="AE6273" s="268"/>
      <c r="AF6273" s="268"/>
      <c r="AG6273" s="268"/>
      <c r="AH6273" s="268"/>
      <c r="AI6273" s="268"/>
      <c r="AM6273" s="268"/>
    </row>
    <row r="6274" spans="1:39" x14ac:dyDescent="0.25">
      <c r="A6274" s="268"/>
      <c r="B6274" s="268"/>
      <c r="C6274" s="268"/>
      <c r="D6274" s="268"/>
      <c r="E6274" s="268"/>
      <c r="F6274" s="268"/>
      <c r="G6274" s="271"/>
      <c r="H6274" s="268"/>
      <c r="K6274" s="270"/>
      <c r="L6274" s="270"/>
      <c r="M6274" s="270"/>
      <c r="N6274" s="270"/>
      <c r="O6274" s="268"/>
      <c r="P6274" s="268"/>
      <c r="Q6274" s="268"/>
      <c r="R6274" s="268"/>
      <c r="S6274" s="268"/>
      <c r="T6274" s="268"/>
      <c r="U6274" s="268"/>
      <c r="V6274" s="268"/>
      <c r="W6274" s="268"/>
      <c r="X6274" s="268"/>
      <c r="Y6274" s="268"/>
      <c r="Z6274" s="268"/>
      <c r="AC6274" s="268"/>
      <c r="AE6274" s="268"/>
      <c r="AF6274" s="268"/>
      <c r="AG6274" s="268"/>
      <c r="AH6274" s="268"/>
      <c r="AI6274" s="268"/>
      <c r="AM6274" s="268"/>
    </row>
    <row r="6275" spans="1:39" x14ac:dyDescent="0.25">
      <c r="A6275" s="268"/>
      <c r="B6275" s="268"/>
      <c r="C6275" s="268"/>
      <c r="D6275" s="268"/>
      <c r="E6275" s="268"/>
      <c r="F6275" s="268"/>
      <c r="G6275" s="271"/>
      <c r="H6275" s="268"/>
      <c r="I6275" s="2"/>
      <c r="K6275" s="270"/>
      <c r="L6275" s="270"/>
      <c r="M6275" s="270"/>
      <c r="N6275" s="270"/>
      <c r="O6275" s="268"/>
      <c r="P6275" s="268"/>
      <c r="Q6275" s="268"/>
      <c r="R6275" s="268"/>
      <c r="S6275" s="268"/>
      <c r="T6275" s="268"/>
      <c r="U6275" s="268"/>
      <c r="V6275" s="268"/>
      <c r="W6275" s="268"/>
      <c r="X6275" s="268"/>
      <c r="Y6275" s="268"/>
      <c r="Z6275" s="268"/>
      <c r="AC6275" s="268"/>
      <c r="AE6275" s="268"/>
      <c r="AF6275" s="268"/>
      <c r="AG6275" s="268"/>
      <c r="AH6275" s="268"/>
      <c r="AI6275" s="268"/>
      <c r="AM6275" s="268"/>
    </row>
    <row r="6276" spans="1:39" x14ac:dyDescent="0.25">
      <c r="A6276" s="268"/>
      <c r="B6276" s="268"/>
      <c r="C6276" s="268"/>
      <c r="D6276" s="268"/>
      <c r="E6276" s="268"/>
      <c r="F6276" s="268"/>
      <c r="G6276" s="271"/>
      <c r="H6276" s="268"/>
      <c r="K6276" s="270"/>
      <c r="L6276" s="270"/>
      <c r="M6276" s="270"/>
      <c r="N6276" s="270"/>
      <c r="O6276" s="268"/>
      <c r="P6276" s="268"/>
      <c r="Q6276" s="268"/>
      <c r="R6276" s="268"/>
      <c r="S6276" s="268"/>
      <c r="T6276" s="268"/>
      <c r="U6276" s="268"/>
      <c r="V6276" s="268"/>
      <c r="W6276" s="268"/>
      <c r="X6276" s="268"/>
      <c r="Y6276" s="268"/>
      <c r="Z6276" s="268"/>
      <c r="AC6276" s="268"/>
      <c r="AE6276" s="268"/>
      <c r="AF6276" s="268"/>
      <c r="AG6276" s="268"/>
      <c r="AH6276" s="268"/>
      <c r="AI6276" s="268"/>
      <c r="AM6276" s="268"/>
    </row>
    <row r="6277" spans="1:39" x14ac:dyDescent="0.25">
      <c r="A6277" s="268"/>
      <c r="B6277" s="268"/>
      <c r="C6277" s="268"/>
      <c r="D6277" s="268"/>
      <c r="E6277" s="268"/>
      <c r="F6277" s="268"/>
      <c r="G6277" s="271"/>
      <c r="H6277" s="268"/>
      <c r="K6277" s="270"/>
      <c r="L6277" s="270"/>
      <c r="M6277" s="270"/>
      <c r="N6277" s="270"/>
      <c r="O6277" s="268"/>
      <c r="P6277" s="268"/>
      <c r="Q6277" s="268"/>
      <c r="R6277" s="268"/>
      <c r="S6277" s="268"/>
      <c r="T6277" s="268"/>
      <c r="U6277" s="268"/>
      <c r="V6277" s="268"/>
      <c r="W6277" s="268"/>
      <c r="X6277" s="268"/>
      <c r="Y6277" s="268"/>
      <c r="Z6277" s="268"/>
      <c r="AC6277" s="268"/>
      <c r="AE6277" s="268"/>
      <c r="AF6277" s="268"/>
      <c r="AG6277" s="268"/>
      <c r="AH6277" s="268"/>
      <c r="AI6277" s="268"/>
      <c r="AM6277" s="268"/>
    </row>
    <row r="6278" spans="1:39" x14ac:dyDescent="0.25">
      <c r="A6278" s="268"/>
      <c r="B6278" s="268"/>
      <c r="C6278" s="268"/>
      <c r="D6278" s="268"/>
      <c r="E6278" s="268"/>
      <c r="F6278" s="268"/>
      <c r="G6278" s="271"/>
      <c r="H6278" s="268"/>
      <c r="K6278" s="270"/>
      <c r="L6278" s="270"/>
      <c r="M6278" s="270"/>
      <c r="N6278" s="270"/>
      <c r="O6278" s="268"/>
      <c r="P6278" s="268"/>
      <c r="Q6278" s="268"/>
      <c r="R6278" s="268"/>
      <c r="S6278" s="268"/>
      <c r="T6278" s="268"/>
      <c r="U6278" s="268"/>
      <c r="V6278" s="268"/>
      <c r="W6278" s="268"/>
      <c r="X6278" s="268"/>
      <c r="Y6278" s="268"/>
      <c r="Z6278" s="268"/>
      <c r="AC6278" s="268"/>
      <c r="AE6278" s="268"/>
      <c r="AF6278" s="268"/>
      <c r="AG6278" s="268"/>
      <c r="AH6278" s="268"/>
      <c r="AI6278" s="268"/>
      <c r="AM6278" s="268"/>
    </row>
    <row r="6279" spans="1:39" x14ac:dyDescent="0.25">
      <c r="A6279" s="268"/>
      <c r="B6279" s="268"/>
      <c r="C6279" s="268"/>
      <c r="D6279" s="268"/>
      <c r="E6279" s="268"/>
      <c r="F6279" s="268"/>
      <c r="G6279" s="271"/>
      <c r="H6279" s="268"/>
      <c r="I6279" s="2"/>
      <c r="K6279" s="270"/>
      <c r="L6279" s="270"/>
      <c r="M6279" s="270"/>
      <c r="N6279" s="270"/>
      <c r="O6279" s="268"/>
      <c r="P6279" s="268"/>
      <c r="Q6279" s="268"/>
      <c r="R6279" s="268"/>
      <c r="S6279" s="268"/>
      <c r="T6279" s="268"/>
      <c r="U6279" s="268"/>
      <c r="V6279" s="268"/>
      <c r="W6279" s="268"/>
      <c r="X6279" s="268"/>
      <c r="Y6279" s="268"/>
      <c r="Z6279" s="268"/>
      <c r="AC6279" s="268"/>
      <c r="AE6279" s="268"/>
      <c r="AF6279" s="268"/>
      <c r="AG6279" s="268"/>
      <c r="AH6279" s="268"/>
      <c r="AI6279" s="268"/>
      <c r="AM6279" s="268"/>
    </row>
    <row r="6280" spans="1:39" x14ac:dyDescent="0.25">
      <c r="A6280" s="268"/>
      <c r="B6280" s="268"/>
      <c r="C6280" s="268"/>
      <c r="D6280" s="268"/>
      <c r="E6280" s="268"/>
      <c r="F6280" s="268"/>
      <c r="G6280" s="271"/>
      <c r="H6280" s="268"/>
      <c r="I6280" s="2"/>
      <c r="K6280" s="270"/>
      <c r="L6280" s="270"/>
      <c r="M6280" s="270"/>
      <c r="N6280" s="270"/>
      <c r="O6280" s="268"/>
      <c r="P6280" s="268"/>
      <c r="Q6280" s="268"/>
      <c r="R6280" s="268"/>
      <c r="S6280" s="268"/>
      <c r="T6280" s="268"/>
      <c r="U6280" s="268"/>
      <c r="V6280" s="268"/>
      <c r="W6280" s="268"/>
      <c r="X6280" s="268"/>
      <c r="Y6280" s="268"/>
      <c r="Z6280" s="268"/>
      <c r="AC6280" s="268"/>
      <c r="AE6280" s="268"/>
      <c r="AF6280" s="268"/>
      <c r="AG6280" s="268"/>
      <c r="AH6280" s="268"/>
      <c r="AI6280" s="268"/>
      <c r="AM6280" s="268"/>
    </row>
    <row r="6281" spans="1:39" x14ac:dyDescent="0.25">
      <c r="A6281" s="268"/>
      <c r="B6281" s="268"/>
      <c r="C6281" s="268"/>
      <c r="D6281" s="268"/>
      <c r="E6281" s="268"/>
      <c r="F6281" s="268"/>
      <c r="G6281" s="271"/>
      <c r="H6281" s="268"/>
      <c r="I6281" s="268"/>
      <c r="K6281" s="270"/>
      <c r="L6281" s="270"/>
      <c r="M6281" s="270"/>
      <c r="N6281" s="270"/>
      <c r="O6281" s="268"/>
      <c r="P6281" s="268"/>
      <c r="Q6281" s="268"/>
      <c r="R6281" s="268"/>
      <c r="S6281" s="268"/>
      <c r="T6281" s="268"/>
      <c r="U6281" s="268"/>
      <c r="V6281" s="268"/>
      <c r="W6281" s="268"/>
      <c r="X6281" s="268"/>
      <c r="Y6281" s="268"/>
      <c r="Z6281" s="268"/>
      <c r="AC6281" s="268"/>
      <c r="AE6281" s="268"/>
      <c r="AF6281" s="268"/>
      <c r="AG6281" s="268"/>
      <c r="AH6281" s="268"/>
      <c r="AI6281" s="268"/>
      <c r="AM6281" s="268"/>
    </row>
    <row r="6282" spans="1:39" x14ac:dyDescent="0.25">
      <c r="A6282" s="268"/>
      <c r="B6282" s="268"/>
      <c r="C6282" s="268"/>
      <c r="D6282" s="268"/>
      <c r="E6282" s="268"/>
      <c r="F6282" s="268"/>
      <c r="G6282" s="271"/>
      <c r="H6282" s="268"/>
      <c r="K6282" s="270"/>
      <c r="L6282" s="270"/>
      <c r="M6282" s="270"/>
      <c r="N6282" s="270"/>
      <c r="O6282" s="268"/>
      <c r="P6282" s="268"/>
      <c r="Q6282" s="268"/>
      <c r="R6282" s="268"/>
      <c r="S6282" s="268"/>
      <c r="T6282" s="268"/>
      <c r="U6282" s="268"/>
      <c r="V6282" s="268"/>
      <c r="W6282" s="268"/>
      <c r="X6282" s="268"/>
      <c r="Y6282" s="268"/>
      <c r="Z6282" s="268"/>
      <c r="AC6282" s="268"/>
      <c r="AE6282" s="268"/>
      <c r="AF6282" s="268"/>
      <c r="AG6282" s="268"/>
      <c r="AH6282" s="268"/>
      <c r="AI6282" s="268"/>
      <c r="AM6282" s="268"/>
    </row>
    <row r="6283" spans="1:39" x14ac:dyDescent="0.25">
      <c r="A6283" s="268"/>
      <c r="B6283" s="268"/>
      <c r="C6283" s="268"/>
      <c r="D6283" s="268"/>
      <c r="E6283" s="268"/>
      <c r="F6283" s="268"/>
      <c r="G6283" s="271"/>
      <c r="H6283" s="268"/>
      <c r="K6283" s="270"/>
      <c r="L6283" s="270"/>
      <c r="M6283" s="270"/>
      <c r="N6283" s="270"/>
      <c r="O6283" s="268"/>
      <c r="P6283" s="268"/>
      <c r="Q6283" s="268"/>
      <c r="R6283" s="268"/>
      <c r="S6283" s="268"/>
      <c r="T6283" s="268"/>
      <c r="U6283" s="268"/>
      <c r="V6283" s="268"/>
      <c r="W6283" s="268"/>
      <c r="X6283" s="268"/>
      <c r="Y6283" s="268"/>
      <c r="Z6283" s="268"/>
      <c r="AC6283" s="268"/>
      <c r="AE6283" s="268"/>
      <c r="AF6283" s="268"/>
      <c r="AG6283" s="268"/>
      <c r="AH6283" s="268"/>
      <c r="AI6283" s="268"/>
      <c r="AM6283" s="268"/>
    </row>
    <row r="6284" spans="1:39" x14ac:dyDescent="0.25">
      <c r="A6284" s="268"/>
      <c r="B6284" s="268"/>
      <c r="C6284" s="268"/>
      <c r="D6284" s="268"/>
      <c r="E6284" s="268"/>
      <c r="F6284" s="268"/>
      <c r="G6284" s="271"/>
      <c r="H6284" s="268"/>
      <c r="I6284" s="268"/>
      <c r="K6284" s="270"/>
      <c r="L6284" s="270"/>
      <c r="M6284" s="270"/>
      <c r="N6284" s="270"/>
      <c r="O6284" s="268"/>
      <c r="P6284" s="268"/>
      <c r="Q6284" s="268"/>
      <c r="R6284" s="268"/>
      <c r="S6284" s="268"/>
      <c r="T6284" s="268"/>
      <c r="U6284" s="268"/>
      <c r="V6284" s="268"/>
      <c r="W6284" s="268"/>
      <c r="X6284" s="268"/>
      <c r="Y6284" s="268"/>
      <c r="Z6284" s="268"/>
      <c r="AC6284" s="268"/>
      <c r="AE6284" s="268"/>
      <c r="AF6284" s="268"/>
      <c r="AG6284" s="268"/>
      <c r="AH6284" s="268"/>
      <c r="AI6284" s="268"/>
      <c r="AM6284" s="268"/>
    </row>
    <row r="6285" spans="1:39" x14ac:dyDescent="0.25">
      <c r="A6285" s="268"/>
      <c r="B6285" s="268"/>
      <c r="C6285" s="268"/>
      <c r="D6285" s="268"/>
      <c r="E6285" s="268"/>
      <c r="F6285" s="268"/>
      <c r="G6285" s="271"/>
      <c r="H6285" s="268"/>
      <c r="I6285" s="2"/>
      <c r="K6285" s="270"/>
      <c r="L6285" s="270"/>
      <c r="M6285" s="270"/>
      <c r="N6285" s="270"/>
      <c r="O6285" s="268"/>
      <c r="P6285" s="268"/>
      <c r="Q6285" s="268"/>
      <c r="R6285" s="268"/>
      <c r="S6285" s="268"/>
      <c r="T6285" s="268"/>
      <c r="U6285" s="268"/>
      <c r="V6285" s="268"/>
      <c r="W6285" s="268"/>
      <c r="X6285" s="268"/>
      <c r="Y6285" s="268"/>
      <c r="Z6285" s="268"/>
      <c r="AC6285" s="268"/>
      <c r="AE6285" s="268"/>
      <c r="AF6285" s="268"/>
      <c r="AG6285" s="268"/>
      <c r="AH6285" s="268"/>
      <c r="AI6285" s="268"/>
      <c r="AM6285" s="268"/>
    </row>
    <row r="6286" spans="1:39" x14ac:dyDescent="0.25">
      <c r="A6286" s="268"/>
      <c r="B6286" s="268"/>
      <c r="C6286" s="268"/>
      <c r="D6286" s="268"/>
      <c r="E6286" s="268"/>
      <c r="F6286" s="268"/>
      <c r="G6286" s="271"/>
      <c r="H6286" s="268"/>
      <c r="K6286" s="270"/>
      <c r="L6286" s="270"/>
      <c r="M6286" s="270"/>
      <c r="N6286" s="270"/>
      <c r="O6286" s="268"/>
      <c r="P6286" s="268"/>
      <c r="Q6286" s="268"/>
      <c r="R6286" s="268"/>
      <c r="S6286" s="268"/>
      <c r="T6286" s="268"/>
      <c r="U6286" s="268"/>
      <c r="V6286" s="268"/>
      <c r="W6286" s="268"/>
      <c r="X6286" s="268"/>
      <c r="Y6286" s="268"/>
      <c r="Z6286" s="268"/>
      <c r="AC6286" s="268"/>
      <c r="AE6286" s="268"/>
      <c r="AF6286" s="268"/>
      <c r="AG6286" s="268"/>
      <c r="AH6286" s="268"/>
      <c r="AI6286" s="268"/>
      <c r="AM6286" s="268"/>
    </row>
    <row r="6287" spans="1:39" x14ac:dyDescent="0.25">
      <c r="A6287" s="268"/>
      <c r="B6287" s="268"/>
      <c r="C6287" s="268"/>
      <c r="D6287" s="268"/>
      <c r="E6287" s="268"/>
      <c r="F6287" s="268"/>
      <c r="G6287" s="271"/>
      <c r="H6287" s="268"/>
      <c r="I6287" s="2"/>
      <c r="K6287" s="270"/>
      <c r="L6287" s="270"/>
      <c r="M6287" s="270"/>
      <c r="N6287" s="270"/>
      <c r="O6287" s="268"/>
      <c r="P6287" s="268"/>
      <c r="Q6287" s="268"/>
      <c r="R6287" s="268"/>
      <c r="S6287" s="268"/>
      <c r="T6287" s="268"/>
      <c r="U6287" s="268"/>
      <c r="V6287" s="268"/>
      <c r="W6287" s="268"/>
      <c r="X6287" s="268"/>
      <c r="Y6287" s="268"/>
      <c r="Z6287" s="268"/>
      <c r="AC6287" s="268"/>
      <c r="AE6287" s="268"/>
      <c r="AF6287" s="268"/>
      <c r="AG6287" s="268"/>
      <c r="AH6287" s="268"/>
      <c r="AI6287" s="268"/>
      <c r="AM6287" s="268"/>
    </row>
    <row r="6288" spans="1:39" x14ac:dyDescent="0.25">
      <c r="A6288" s="268"/>
      <c r="B6288" s="268"/>
      <c r="C6288" s="268"/>
      <c r="D6288" s="268"/>
      <c r="E6288" s="268"/>
      <c r="F6288" s="268"/>
      <c r="G6288" s="271"/>
      <c r="H6288" s="268"/>
      <c r="I6288" s="2"/>
      <c r="K6288" s="270"/>
      <c r="L6288" s="270"/>
      <c r="M6288" s="270"/>
      <c r="N6288" s="270"/>
      <c r="O6288" s="268"/>
      <c r="P6288" s="268"/>
      <c r="Q6288" s="268"/>
      <c r="R6288" s="268"/>
      <c r="S6288" s="268"/>
      <c r="T6288" s="268"/>
      <c r="U6288" s="268"/>
      <c r="V6288" s="268"/>
      <c r="W6288" s="268"/>
      <c r="X6288" s="268"/>
      <c r="Y6288" s="268"/>
      <c r="Z6288" s="268"/>
      <c r="AC6288" s="268"/>
      <c r="AE6288" s="268"/>
      <c r="AF6288" s="268"/>
      <c r="AG6288" s="268"/>
      <c r="AH6288" s="268"/>
      <c r="AI6288" s="268"/>
      <c r="AM6288" s="268"/>
    </row>
    <row r="6289" spans="1:39" x14ac:dyDescent="0.25">
      <c r="A6289" s="268"/>
      <c r="B6289" s="268"/>
      <c r="C6289" s="268"/>
      <c r="D6289" s="268"/>
      <c r="E6289" s="268"/>
      <c r="F6289" s="268"/>
      <c r="G6289" s="271"/>
      <c r="H6289" s="268"/>
      <c r="K6289" s="270"/>
      <c r="L6289" s="270"/>
      <c r="M6289" s="270"/>
      <c r="N6289" s="270"/>
      <c r="O6289" s="268"/>
      <c r="P6289" s="268"/>
      <c r="Q6289" s="268"/>
      <c r="R6289" s="268"/>
      <c r="S6289" s="268"/>
      <c r="T6289" s="268"/>
      <c r="U6289" s="268"/>
      <c r="V6289" s="268"/>
      <c r="W6289" s="268"/>
      <c r="X6289" s="268"/>
      <c r="Y6289" s="268"/>
      <c r="Z6289" s="268"/>
      <c r="AC6289" s="268"/>
      <c r="AE6289" s="268"/>
      <c r="AF6289" s="268"/>
      <c r="AG6289" s="268"/>
      <c r="AH6289" s="268"/>
      <c r="AI6289" s="268"/>
      <c r="AM6289" s="268"/>
    </row>
    <row r="6290" spans="1:39" x14ac:dyDescent="0.25">
      <c r="A6290" s="268"/>
      <c r="B6290" s="268"/>
      <c r="C6290" s="268"/>
      <c r="D6290" s="268"/>
      <c r="E6290" s="268"/>
      <c r="F6290" s="268"/>
      <c r="G6290" s="271"/>
      <c r="H6290" s="268"/>
      <c r="I6290" s="2"/>
      <c r="K6290" s="270"/>
      <c r="L6290" s="270"/>
      <c r="M6290" s="270"/>
      <c r="N6290" s="270"/>
      <c r="O6290" s="268"/>
      <c r="P6290" s="268"/>
      <c r="Q6290" s="268"/>
      <c r="R6290" s="268"/>
      <c r="S6290" s="268"/>
      <c r="T6290" s="268"/>
      <c r="U6290" s="268"/>
      <c r="V6290" s="268"/>
      <c r="W6290" s="268"/>
      <c r="X6290" s="268"/>
      <c r="Y6290" s="268"/>
      <c r="Z6290" s="268"/>
      <c r="AC6290" s="268"/>
      <c r="AE6290" s="268"/>
      <c r="AF6290" s="268"/>
      <c r="AG6290" s="268"/>
      <c r="AH6290" s="268"/>
      <c r="AI6290" s="268"/>
      <c r="AM6290" s="268"/>
    </row>
    <row r="6291" spans="1:39" x14ac:dyDescent="0.25">
      <c r="A6291" s="268"/>
      <c r="B6291" s="268"/>
      <c r="C6291" s="268"/>
      <c r="D6291" s="268"/>
      <c r="E6291" s="268"/>
      <c r="F6291" s="268"/>
      <c r="G6291" s="271"/>
      <c r="H6291" s="268"/>
      <c r="I6291" s="2"/>
      <c r="K6291" s="270"/>
      <c r="L6291" s="270"/>
      <c r="M6291" s="270"/>
      <c r="N6291" s="270"/>
      <c r="O6291" s="268"/>
      <c r="P6291" s="268"/>
      <c r="Q6291" s="268"/>
      <c r="R6291" s="268"/>
      <c r="S6291" s="268"/>
      <c r="T6291" s="268"/>
      <c r="U6291" s="268"/>
      <c r="V6291" s="268"/>
      <c r="W6291" s="268"/>
      <c r="X6291" s="268"/>
      <c r="Y6291" s="268"/>
      <c r="Z6291" s="268"/>
      <c r="AC6291" s="268"/>
      <c r="AE6291" s="268"/>
      <c r="AF6291" s="268"/>
      <c r="AG6291" s="268"/>
      <c r="AH6291" s="268"/>
      <c r="AI6291" s="268"/>
      <c r="AM6291" s="268"/>
    </row>
    <row r="6292" spans="1:39" x14ac:dyDescent="0.25">
      <c r="A6292" s="268"/>
      <c r="B6292" s="268"/>
      <c r="C6292" s="268"/>
      <c r="D6292" s="268"/>
      <c r="E6292" s="268"/>
      <c r="F6292" s="268"/>
      <c r="G6292" s="271"/>
      <c r="H6292" s="268"/>
      <c r="I6292" s="2"/>
      <c r="K6292" s="270"/>
      <c r="L6292" s="270"/>
      <c r="M6292" s="270"/>
      <c r="N6292" s="270"/>
      <c r="O6292" s="268"/>
      <c r="P6292" s="268"/>
      <c r="Q6292" s="268"/>
      <c r="R6292" s="268"/>
      <c r="S6292" s="268"/>
      <c r="T6292" s="268"/>
      <c r="U6292" s="268"/>
      <c r="V6292" s="268"/>
      <c r="W6292" s="268"/>
      <c r="X6292" s="268"/>
      <c r="Y6292" s="268"/>
      <c r="Z6292" s="268"/>
      <c r="AC6292" s="268"/>
      <c r="AE6292" s="268"/>
      <c r="AF6292" s="268"/>
      <c r="AG6292" s="268"/>
      <c r="AH6292" s="268"/>
      <c r="AI6292" s="268"/>
      <c r="AM6292" s="268"/>
    </row>
    <row r="6293" spans="1:39" x14ac:dyDescent="0.25">
      <c r="A6293" s="268"/>
      <c r="B6293" s="268"/>
      <c r="C6293" s="268"/>
      <c r="D6293" s="268"/>
      <c r="E6293" s="268"/>
      <c r="F6293" s="268"/>
      <c r="G6293" s="271"/>
      <c r="H6293" s="268"/>
      <c r="K6293" s="270"/>
      <c r="L6293" s="270"/>
      <c r="M6293" s="270"/>
      <c r="N6293" s="270"/>
      <c r="O6293" s="268"/>
      <c r="P6293" s="268"/>
      <c r="Q6293" s="268"/>
      <c r="R6293" s="268"/>
      <c r="S6293" s="268"/>
      <c r="T6293" s="268"/>
      <c r="U6293" s="268"/>
      <c r="V6293" s="268"/>
      <c r="W6293" s="268"/>
      <c r="X6293" s="268"/>
      <c r="Y6293" s="268"/>
      <c r="Z6293" s="268"/>
      <c r="AC6293" s="268"/>
      <c r="AE6293" s="268"/>
      <c r="AF6293" s="268"/>
      <c r="AG6293" s="268"/>
      <c r="AH6293" s="268"/>
      <c r="AI6293" s="268"/>
      <c r="AM6293" s="268"/>
    </row>
    <row r="6294" spans="1:39" x14ac:dyDescent="0.25">
      <c r="A6294" s="268"/>
      <c r="B6294" s="268"/>
      <c r="C6294" s="268"/>
      <c r="D6294" s="268"/>
      <c r="E6294" s="268"/>
      <c r="F6294" s="268"/>
      <c r="G6294" s="271"/>
      <c r="H6294" s="268"/>
      <c r="K6294" s="270"/>
      <c r="L6294" s="270"/>
      <c r="M6294" s="270"/>
      <c r="N6294" s="270"/>
      <c r="O6294" s="268"/>
      <c r="P6294" s="268"/>
      <c r="Q6294" s="268"/>
      <c r="R6294" s="268"/>
      <c r="S6294" s="268"/>
      <c r="T6294" s="268"/>
      <c r="U6294" s="268"/>
      <c r="V6294" s="268"/>
      <c r="W6294" s="268"/>
      <c r="X6294" s="268"/>
      <c r="AC6294" s="268"/>
      <c r="AE6294" s="268"/>
      <c r="AF6294" s="268"/>
      <c r="AG6294" s="268"/>
      <c r="AH6294" s="268"/>
      <c r="AI6294" s="268"/>
      <c r="AM6294" s="268"/>
    </row>
    <row r="6295" spans="1:39" x14ac:dyDescent="0.25">
      <c r="A6295" s="268"/>
      <c r="B6295" s="268"/>
      <c r="C6295" s="268"/>
      <c r="D6295" s="268"/>
      <c r="E6295" s="268"/>
      <c r="F6295" s="268"/>
      <c r="G6295" s="271"/>
      <c r="H6295" s="268"/>
      <c r="I6295" s="2"/>
      <c r="K6295" s="270"/>
      <c r="L6295" s="270"/>
      <c r="M6295" s="270"/>
      <c r="N6295" s="270"/>
      <c r="O6295" s="268"/>
      <c r="P6295" s="268"/>
      <c r="Q6295" s="268"/>
      <c r="R6295" s="268"/>
      <c r="S6295" s="268"/>
      <c r="T6295" s="268"/>
      <c r="U6295" s="268"/>
      <c r="V6295" s="268"/>
      <c r="W6295" s="268"/>
      <c r="X6295" s="268"/>
      <c r="AC6295" s="268"/>
      <c r="AE6295" s="268"/>
      <c r="AF6295" s="268"/>
      <c r="AG6295" s="268"/>
      <c r="AH6295" s="268"/>
      <c r="AI6295" s="268"/>
      <c r="AM6295" s="268"/>
    </row>
    <row r="6296" spans="1:39" x14ac:dyDescent="0.25">
      <c r="A6296" s="268"/>
      <c r="B6296" s="268"/>
      <c r="C6296" s="268"/>
      <c r="D6296" s="268"/>
      <c r="E6296" s="268"/>
      <c r="F6296" s="268"/>
      <c r="G6296" s="271"/>
      <c r="H6296" s="268"/>
      <c r="I6296" s="2"/>
      <c r="K6296" s="270"/>
      <c r="L6296" s="270"/>
      <c r="M6296" s="270"/>
      <c r="N6296" s="270"/>
      <c r="O6296" s="268"/>
      <c r="P6296" s="268"/>
      <c r="Q6296" s="268"/>
      <c r="R6296" s="268"/>
      <c r="S6296" s="268"/>
      <c r="T6296" s="268"/>
      <c r="U6296" s="268"/>
      <c r="V6296" s="268"/>
      <c r="W6296" s="268"/>
      <c r="X6296" s="268"/>
      <c r="AC6296" s="268"/>
      <c r="AE6296" s="268"/>
      <c r="AF6296" s="268"/>
      <c r="AG6296" s="268"/>
      <c r="AH6296" s="268"/>
      <c r="AI6296" s="268"/>
      <c r="AM6296" s="268"/>
    </row>
    <row r="6297" spans="1:39" x14ac:dyDescent="0.25">
      <c r="A6297" s="268"/>
      <c r="B6297" s="268"/>
      <c r="C6297" s="268"/>
      <c r="D6297" s="268"/>
      <c r="E6297" s="268"/>
      <c r="F6297" s="268"/>
      <c r="G6297" s="271"/>
      <c r="H6297" s="268"/>
      <c r="K6297" s="270"/>
      <c r="L6297" s="270"/>
      <c r="M6297" s="270"/>
      <c r="N6297" s="270"/>
      <c r="O6297" s="268"/>
      <c r="P6297" s="268"/>
      <c r="Q6297" s="268"/>
      <c r="R6297" s="268"/>
      <c r="S6297" s="268"/>
      <c r="T6297" s="268"/>
      <c r="U6297" s="268"/>
      <c r="V6297" s="268"/>
      <c r="W6297" s="268"/>
      <c r="X6297" s="268"/>
      <c r="AC6297" s="268"/>
      <c r="AE6297" s="268"/>
      <c r="AF6297" s="268"/>
      <c r="AG6297" s="268"/>
      <c r="AH6297" s="268"/>
      <c r="AI6297" s="268"/>
      <c r="AM6297" s="268"/>
    </row>
    <row r="6298" spans="1:39" x14ac:dyDescent="0.25">
      <c r="A6298" s="268"/>
      <c r="B6298" s="268"/>
      <c r="C6298" s="268"/>
      <c r="D6298" s="268"/>
      <c r="E6298" s="268"/>
      <c r="F6298" s="268"/>
      <c r="G6298" s="271"/>
      <c r="H6298" s="268"/>
      <c r="I6298" s="2"/>
      <c r="K6298" s="270"/>
      <c r="L6298" s="270"/>
      <c r="M6298" s="270"/>
      <c r="N6298" s="270"/>
      <c r="O6298" s="268"/>
      <c r="P6298" s="268"/>
      <c r="Q6298" s="268"/>
      <c r="R6298" s="268"/>
      <c r="S6298" s="268"/>
      <c r="T6298" s="268"/>
      <c r="U6298" s="268"/>
      <c r="V6298" s="268"/>
      <c r="W6298" s="268"/>
      <c r="X6298" s="268"/>
      <c r="Y6298" s="268"/>
      <c r="Z6298" s="268"/>
      <c r="AC6298" s="268"/>
      <c r="AE6298" s="268"/>
      <c r="AF6298" s="268"/>
      <c r="AG6298" s="268"/>
      <c r="AH6298" s="268"/>
      <c r="AI6298" s="268"/>
      <c r="AM6298" s="268"/>
    </row>
    <row r="6299" spans="1:39" x14ac:dyDescent="0.25">
      <c r="A6299" s="268"/>
      <c r="B6299" s="268"/>
      <c r="C6299" s="268"/>
      <c r="D6299" s="268"/>
      <c r="E6299" s="268"/>
      <c r="F6299" s="268"/>
      <c r="G6299" s="271"/>
      <c r="H6299" s="268"/>
      <c r="I6299" s="2"/>
      <c r="K6299" s="270"/>
      <c r="L6299" s="270"/>
      <c r="M6299" s="270"/>
      <c r="N6299" s="270"/>
      <c r="O6299" s="268"/>
      <c r="P6299" s="268"/>
      <c r="Q6299" s="268"/>
      <c r="R6299" s="268"/>
      <c r="S6299" s="268"/>
      <c r="T6299" s="268"/>
      <c r="U6299" s="268"/>
      <c r="V6299" s="268"/>
      <c r="W6299" s="268"/>
      <c r="X6299" s="268"/>
      <c r="AC6299" s="268"/>
      <c r="AE6299" s="268"/>
      <c r="AF6299" s="268"/>
      <c r="AG6299" s="268"/>
      <c r="AH6299" s="268"/>
      <c r="AI6299" s="268"/>
      <c r="AM6299" s="268"/>
    </row>
    <row r="6300" spans="1:39" x14ac:dyDescent="0.25">
      <c r="A6300" s="268"/>
      <c r="B6300" s="268"/>
      <c r="C6300" s="268"/>
      <c r="D6300" s="268"/>
      <c r="E6300" s="268"/>
      <c r="F6300" s="268"/>
      <c r="G6300" s="271"/>
      <c r="H6300" s="268"/>
      <c r="K6300" s="270"/>
      <c r="L6300" s="270"/>
      <c r="M6300" s="270"/>
      <c r="N6300" s="270"/>
      <c r="O6300" s="268"/>
      <c r="P6300" s="268"/>
      <c r="Q6300" s="268"/>
      <c r="R6300" s="268"/>
      <c r="S6300" s="268"/>
      <c r="T6300" s="268"/>
      <c r="U6300" s="268"/>
      <c r="V6300" s="268"/>
      <c r="W6300" s="268"/>
      <c r="X6300" s="268"/>
      <c r="AC6300" s="268"/>
      <c r="AE6300" s="268"/>
      <c r="AF6300" s="268"/>
      <c r="AG6300" s="268"/>
      <c r="AH6300" s="268"/>
      <c r="AI6300" s="268"/>
      <c r="AM6300" s="268"/>
    </row>
    <row r="6301" spans="1:39" x14ac:dyDescent="0.25">
      <c r="A6301" s="268"/>
      <c r="B6301" s="268"/>
      <c r="C6301" s="268"/>
      <c r="D6301" s="268"/>
      <c r="E6301" s="268"/>
      <c r="F6301" s="268"/>
      <c r="G6301" s="271"/>
      <c r="H6301" s="268"/>
      <c r="K6301" s="270"/>
      <c r="L6301" s="270"/>
      <c r="M6301" s="270"/>
      <c r="N6301" s="270"/>
      <c r="O6301" s="268"/>
      <c r="P6301" s="268"/>
      <c r="Q6301" s="268"/>
      <c r="R6301" s="268"/>
      <c r="S6301" s="268"/>
      <c r="T6301" s="268"/>
      <c r="U6301" s="268"/>
      <c r="V6301" s="268"/>
      <c r="W6301" s="268"/>
      <c r="X6301" s="268"/>
      <c r="AC6301" s="268"/>
      <c r="AE6301" s="268"/>
      <c r="AF6301" s="268"/>
      <c r="AG6301" s="268"/>
      <c r="AH6301" s="268"/>
      <c r="AI6301" s="268"/>
      <c r="AM6301" s="268"/>
    </row>
    <row r="6302" spans="1:39" x14ac:dyDescent="0.25">
      <c r="A6302" s="268"/>
      <c r="B6302" s="268"/>
      <c r="C6302" s="268"/>
      <c r="D6302" s="268"/>
      <c r="E6302" s="268"/>
      <c r="F6302" s="268"/>
      <c r="G6302" s="271"/>
      <c r="H6302" s="268"/>
      <c r="K6302" s="270"/>
      <c r="L6302" s="270"/>
      <c r="M6302" s="270"/>
      <c r="N6302" s="270"/>
      <c r="O6302" s="268"/>
      <c r="P6302" s="268"/>
      <c r="Q6302" s="268"/>
      <c r="R6302" s="268"/>
      <c r="S6302" s="268"/>
      <c r="T6302" s="268"/>
      <c r="U6302" s="268"/>
      <c r="V6302" s="268"/>
      <c r="W6302" s="268"/>
      <c r="X6302" s="268"/>
      <c r="AC6302" s="268"/>
      <c r="AE6302" s="268"/>
      <c r="AF6302" s="268"/>
      <c r="AG6302" s="268"/>
      <c r="AH6302" s="268"/>
      <c r="AI6302" s="268"/>
      <c r="AM6302" s="268"/>
    </row>
    <row r="6303" spans="1:39" x14ac:dyDescent="0.25">
      <c r="A6303" s="268"/>
      <c r="B6303" s="268"/>
      <c r="C6303" s="268"/>
      <c r="D6303" s="268"/>
      <c r="E6303" s="268"/>
      <c r="F6303" s="268"/>
      <c r="G6303" s="271"/>
      <c r="H6303" s="268"/>
      <c r="K6303" s="270"/>
      <c r="L6303" s="270"/>
      <c r="M6303" s="270"/>
      <c r="N6303" s="270"/>
      <c r="O6303" s="268"/>
      <c r="P6303" s="268"/>
      <c r="Q6303" s="268"/>
      <c r="R6303" s="268"/>
      <c r="S6303" s="268"/>
      <c r="T6303" s="268"/>
      <c r="U6303" s="268"/>
      <c r="V6303" s="268"/>
      <c r="W6303" s="268"/>
      <c r="X6303" s="268"/>
      <c r="AC6303" s="268"/>
      <c r="AE6303" s="268"/>
      <c r="AF6303" s="268"/>
      <c r="AG6303" s="268"/>
      <c r="AH6303" s="268"/>
      <c r="AI6303" s="268"/>
      <c r="AM6303" s="268"/>
    </row>
    <row r="6304" spans="1:39" x14ac:dyDescent="0.25">
      <c r="A6304" s="268"/>
      <c r="B6304" s="268"/>
      <c r="C6304" s="268"/>
      <c r="D6304" s="268"/>
      <c r="E6304" s="268"/>
      <c r="F6304" s="268"/>
      <c r="G6304" s="271"/>
      <c r="H6304" s="268"/>
      <c r="I6304" s="268"/>
      <c r="K6304" s="270"/>
      <c r="L6304" s="270"/>
      <c r="M6304" s="270"/>
      <c r="N6304" s="270"/>
      <c r="O6304" s="268"/>
      <c r="P6304" s="268"/>
      <c r="Q6304" s="268"/>
      <c r="R6304" s="268"/>
      <c r="S6304" s="268"/>
      <c r="T6304" s="268"/>
      <c r="U6304" s="268"/>
      <c r="V6304" s="268"/>
      <c r="W6304" s="268"/>
      <c r="X6304" s="268"/>
      <c r="AC6304" s="268"/>
      <c r="AE6304" s="268"/>
      <c r="AF6304" s="268"/>
      <c r="AG6304" s="268"/>
      <c r="AH6304" s="268"/>
      <c r="AI6304" s="268"/>
      <c r="AM6304" s="268"/>
    </row>
    <row r="6305" spans="1:39" x14ac:dyDescent="0.25">
      <c r="A6305" s="268"/>
      <c r="B6305" s="268"/>
      <c r="C6305" s="268"/>
      <c r="D6305" s="268"/>
      <c r="E6305" s="268"/>
      <c r="F6305" s="268"/>
      <c r="G6305" s="271"/>
      <c r="H6305" s="268"/>
      <c r="I6305" s="268"/>
      <c r="K6305" s="270"/>
      <c r="L6305" s="270"/>
      <c r="M6305" s="270"/>
      <c r="N6305" s="270"/>
      <c r="O6305" s="268"/>
      <c r="P6305" s="268"/>
      <c r="Q6305" s="268"/>
      <c r="R6305" s="268"/>
      <c r="S6305" s="268"/>
      <c r="T6305" s="268"/>
      <c r="U6305" s="268"/>
      <c r="V6305" s="268"/>
      <c r="W6305" s="268"/>
      <c r="X6305" s="268"/>
      <c r="AC6305" s="268"/>
      <c r="AE6305" s="268"/>
      <c r="AF6305" s="268"/>
      <c r="AG6305" s="268"/>
      <c r="AH6305" s="268"/>
      <c r="AI6305" s="268"/>
      <c r="AM6305" s="268"/>
    </row>
    <row r="6306" spans="1:39" x14ac:dyDescent="0.25">
      <c r="A6306" s="268"/>
      <c r="B6306" s="268"/>
      <c r="C6306" s="268"/>
      <c r="D6306" s="268"/>
      <c r="E6306" s="268"/>
      <c r="F6306" s="268"/>
      <c r="G6306" s="271"/>
      <c r="H6306" s="268"/>
      <c r="I6306" s="268"/>
      <c r="K6306" s="270"/>
      <c r="L6306" s="270"/>
      <c r="M6306" s="270"/>
      <c r="N6306" s="270"/>
      <c r="O6306" s="268"/>
      <c r="P6306" s="268"/>
      <c r="Q6306" s="268"/>
      <c r="R6306" s="268"/>
      <c r="S6306" s="268"/>
      <c r="T6306" s="268"/>
      <c r="U6306" s="268"/>
      <c r="V6306" s="268"/>
      <c r="W6306" s="268"/>
      <c r="X6306" s="268"/>
      <c r="AC6306" s="268"/>
      <c r="AE6306" s="268"/>
      <c r="AF6306" s="268"/>
      <c r="AG6306" s="268"/>
      <c r="AH6306" s="268"/>
      <c r="AI6306" s="268"/>
      <c r="AM6306" s="268"/>
    </row>
    <row r="6307" spans="1:39" x14ac:dyDescent="0.25">
      <c r="A6307" s="268"/>
      <c r="B6307" s="268"/>
      <c r="C6307" s="268"/>
      <c r="D6307" s="268"/>
      <c r="E6307" s="268"/>
      <c r="F6307" s="268"/>
      <c r="G6307" s="271"/>
      <c r="H6307" s="268"/>
      <c r="I6307" s="268"/>
      <c r="K6307" s="270"/>
      <c r="L6307" s="270"/>
      <c r="M6307" s="270"/>
      <c r="N6307" s="270"/>
      <c r="O6307" s="268"/>
      <c r="P6307" s="268"/>
      <c r="Q6307" s="268"/>
      <c r="R6307" s="268"/>
      <c r="S6307" s="268"/>
      <c r="T6307" s="268"/>
      <c r="U6307" s="268"/>
      <c r="V6307" s="268"/>
      <c r="W6307" s="268"/>
      <c r="X6307" s="268"/>
      <c r="AC6307" s="268"/>
      <c r="AE6307" s="268"/>
      <c r="AF6307" s="268"/>
      <c r="AG6307" s="268"/>
      <c r="AH6307" s="268"/>
      <c r="AI6307" s="268"/>
      <c r="AM6307" s="268"/>
    </row>
    <row r="6308" spans="1:39" x14ac:dyDescent="0.25">
      <c r="A6308" s="268"/>
      <c r="B6308" s="268"/>
      <c r="C6308" s="268"/>
      <c r="D6308" s="268"/>
      <c r="E6308" s="268"/>
      <c r="F6308" s="268"/>
      <c r="G6308" s="271"/>
      <c r="H6308" s="268"/>
      <c r="I6308" s="268"/>
      <c r="K6308" s="270"/>
      <c r="L6308" s="270"/>
      <c r="M6308" s="270"/>
      <c r="N6308" s="270"/>
      <c r="O6308" s="268"/>
      <c r="P6308" s="268"/>
      <c r="Q6308" s="268"/>
      <c r="R6308" s="268"/>
      <c r="S6308" s="268"/>
      <c r="T6308" s="268"/>
      <c r="U6308" s="268"/>
      <c r="V6308" s="268"/>
      <c r="W6308" s="268"/>
      <c r="X6308" s="268"/>
      <c r="AC6308" s="268"/>
      <c r="AE6308" s="268"/>
      <c r="AF6308" s="268"/>
      <c r="AG6308" s="268"/>
      <c r="AH6308" s="268"/>
      <c r="AI6308" s="268"/>
      <c r="AM6308" s="268"/>
    </row>
    <row r="6309" spans="1:39" x14ac:dyDescent="0.25">
      <c r="A6309" s="268"/>
      <c r="B6309" s="268"/>
      <c r="C6309" s="268"/>
      <c r="D6309" s="268"/>
      <c r="E6309" s="268"/>
      <c r="F6309" s="268"/>
      <c r="G6309" s="271"/>
      <c r="H6309" s="268"/>
      <c r="I6309" s="268"/>
      <c r="K6309" s="270"/>
      <c r="L6309" s="270"/>
      <c r="M6309" s="270"/>
      <c r="N6309" s="270"/>
      <c r="O6309" s="268"/>
      <c r="P6309" s="268"/>
      <c r="Q6309" s="268"/>
      <c r="R6309" s="268"/>
      <c r="S6309" s="268"/>
      <c r="T6309" s="268"/>
      <c r="U6309" s="268"/>
      <c r="V6309" s="268"/>
      <c r="W6309" s="268"/>
      <c r="X6309" s="268"/>
      <c r="AC6309" s="268"/>
      <c r="AE6309" s="268"/>
      <c r="AF6309" s="268"/>
      <c r="AG6309" s="268"/>
      <c r="AH6309" s="268"/>
      <c r="AI6309" s="268"/>
      <c r="AM6309" s="268"/>
    </row>
    <row r="6310" spans="1:39" x14ac:dyDescent="0.25">
      <c r="A6310" s="268"/>
      <c r="B6310" s="268"/>
      <c r="C6310" s="268"/>
      <c r="D6310" s="268"/>
      <c r="E6310" s="268"/>
      <c r="F6310" s="268"/>
      <c r="G6310" s="271"/>
      <c r="H6310" s="268"/>
      <c r="I6310" s="268"/>
      <c r="K6310" s="270"/>
      <c r="L6310" s="270"/>
      <c r="M6310" s="270"/>
      <c r="N6310" s="270"/>
      <c r="O6310" s="268"/>
      <c r="P6310" s="268"/>
      <c r="Q6310" s="268"/>
      <c r="R6310" s="268"/>
      <c r="S6310" s="268"/>
      <c r="T6310" s="268"/>
      <c r="U6310" s="268"/>
      <c r="V6310" s="268"/>
      <c r="W6310" s="268"/>
      <c r="X6310" s="268"/>
      <c r="AC6310" s="268"/>
      <c r="AE6310" s="268"/>
      <c r="AF6310" s="268"/>
      <c r="AG6310" s="268"/>
      <c r="AH6310" s="268"/>
      <c r="AI6310" s="268"/>
      <c r="AM6310" s="268"/>
    </row>
    <row r="6311" spans="1:39" x14ac:dyDescent="0.25">
      <c r="A6311" s="268"/>
      <c r="B6311" s="268"/>
      <c r="C6311" s="268"/>
      <c r="D6311" s="268"/>
      <c r="E6311" s="268"/>
      <c r="F6311" s="268"/>
      <c r="G6311" s="271"/>
      <c r="H6311" s="268"/>
      <c r="I6311" s="268"/>
      <c r="K6311" s="270"/>
      <c r="L6311" s="270"/>
      <c r="M6311" s="270"/>
      <c r="N6311" s="270"/>
      <c r="O6311" s="268"/>
      <c r="P6311" s="268"/>
      <c r="Q6311" s="268"/>
      <c r="R6311" s="268"/>
      <c r="S6311" s="268"/>
      <c r="T6311" s="268"/>
      <c r="U6311" s="268"/>
      <c r="V6311" s="268"/>
      <c r="W6311" s="268"/>
      <c r="X6311" s="268"/>
      <c r="AC6311" s="268"/>
      <c r="AE6311" s="268"/>
      <c r="AF6311" s="268"/>
      <c r="AG6311" s="268"/>
      <c r="AH6311" s="268"/>
      <c r="AI6311" s="268"/>
      <c r="AM6311" s="268"/>
    </row>
    <row r="6312" spans="1:39" x14ac:dyDescent="0.25">
      <c r="A6312" s="268"/>
      <c r="B6312" s="268"/>
      <c r="C6312" s="268"/>
      <c r="D6312" s="268"/>
      <c r="E6312" s="268"/>
      <c r="F6312" s="268"/>
      <c r="G6312" s="271"/>
      <c r="H6312" s="268"/>
      <c r="I6312" s="268"/>
      <c r="K6312" s="270"/>
      <c r="L6312" s="270"/>
      <c r="M6312" s="270"/>
      <c r="N6312" s="270"/>
      <c r="O6312" s="268"/>
      <c r="P6312" s="268"/>
      <c r="Q6312" s="268"/>
      <c r="R6312" s="268"/>
      <c r="S6312" s="268"/>
      <c r="T6312" s="268"/>
      <c r="U6312" s="268"/>
      <c r="V6312" s="268"/>
      <c r="W6312" s="268"/>
      <c r="X6312" s="268"/>
      <c r="AC6312" s="268"/>
      <c r="AE6312" s="268"/>
      <c r="AF6312" s="268"/>
      <c r="AG6312" s="268"/>
      <c r="AH6312" s="268"/>
      <c r="AI6312" s="268"/>
      <c r="AM6312" s="268"/>
    </row>
    <row r="6313" spans="1:39" x14ac:dyDescent="0.25">
      <c r="A6313" s="268"/>
      <c r="B6313" s="268"/>
      <c r="C6313" s="268"/>
      <c r="D6313" s="268"/>
      <c r="E6313" s="268"/>
      <c r="F6313" s="268"/>
      <c r="G6313" s="271"/>
      <c r="H6313" s="268"/>
      <c r="I6313" s="2"/>
      <c r="K6313" s="270"/>
      <c r="L6313" s="270"/>
      <c r="M6313" s="270"/>
      <c r="N6313" s="270"/>
      <c r="O6313" s="268"/>
      <c r="P6313" s="268"/>
      <c r="Q6313" s="268"/>
      <c r="R6313" s="268"/>
      <c r="S6313" s="268"/>
      <c r="T6313" s="268"/>
      <c r="U6313" s="268"/>
      <c r="V6313" s="268"/>
      <c r="W6313" s="268"/>
      <c r="X6313" s="268"/>
      <c r="AC6313" s="268"/>
      <c r="AE6313" s="268"/>
      <c r="AF6313" s="268"/>
      <c r="AG6313" s="268"/>
      <c r="AH6313" s="268"/>
      <c r="AI6313" s="268"/>
      <c r="AM6313" s="268"/>
    </row>
    <row r="6314" spans="1:39" x14ac:dyDescent="0.25">
      <c r="A6314" s="268"/>
      <c r="B6314" s="268"/>
      <c r="C6314" s="268"/>
      <c r="D6314" s="268"/>
      <c r="E6314" s="268"/>
      <c r="F6314" s="268"/>
      <c r="G6314" s="271"/>
      <c r="H6314" s="268"/>
      <c r="K6314" s="270"/>
      <c r="L6314" s="270"/>
      <c r="M6314" s="270"/>
      <c r="N6314" s="270"/>
      <c r="O6314" s="268"/>
      <c r="P6314" s="268"/>
      <c r="Q6314" s="268"/>
      <c r="R6314" s="268"/>
      <c r="S6314" s="268"/>
      <c r="T6314" s="268"/>
      <c r="U6314" s="268"/>
      <c r="V6314" s="268"/>
      <c r="W6314" s="268"/>
      <c r="X6314" s="268"/>
      <c r="AC6314" s="268"/>
      <c r="AE6314" s="268"/>
      <c r="AF6314" s="268"/>
      <c r="AG6314" s="268"/>
      <c r="AH6314" s="268"/>
      <c r="AI6314" s="268"/>
      <c r="AM6314" s="268"/>
    </row>
    <row r="6315" spans="1:39" x14ac:dyDescent="0.25">
      <c r="A6315" s="268"/>
      <c r="B6315" s="268"/>
      <c r="C6315" s="268"/>
      <c r="D6315" s="268"/>
      <c r="E6315" s="268"/>
      <c r="F6315" s="268"/>
      <c r="G6315" s="271"/>
      <c r="H6315" s="268"/>
      <c r="I6315" s="2"/>
      <c r="K6315" s="270"/>
      <c r="L6315" s="270"/>
      <c r="M6315" s="270"/>
      <c r="N6315" s="270"/>
      <c r="O6315" s="268"/>
      <c r="P6315" s="268"/>
      <c r="Q6315" s="268"/>
      <c r="R6315" s="268"/>
      <c r="S6315" s="268"/>
      <c r="T6315" s="268"/>
      <c r="U6315" s="268"/>
      <c r="V6315" s="268"/>
      <c r="W6315" s="268"/>
      <c r="X6315" s="268"/>
      <c r="AC6315" s="268"/>
      <c r="AE6315" s="268"/>
      <c r="AF6315" s="268"/>
      <c r="AG6315" s="268"/>
      <c r="AH6315" s="268"/>
      <c r="AI6315" s="268"/>
      <c r="AM6315" s="268"/>
    </row>
    <row r="6316" spans="1:39" x14ac:dyDescent="0.25">
      <c r="A6316" s="268"/>
      <c r="B6316" s="268"/>
      <c r="C6316" s="268"/>
      <c r="D6316" s="268"/>
      <c r="E6316" s="268"/>
      <c r="F6316" s="268"/>
      <c r="G6316" s="271"/>
      <c r="H6316" s="268"/>
      <c r="I6316" s="2"/>
      <c r="K6316" s="270"/>
      <c r="L6316" s="270"/>
      <c r="M6316" s="270"/>
      <c r="N6316" s="270"/>
      <c r="O6316" s="268"/>
      <c r="P6316" s="268"/>
      <c r="Q6316" s="268"/>
      <c r="R6316" s="268"/>
      <c r="S6316" s="268"/>
      <c r="T6316" s="268"/>
      <c r="U6316" s="268"/>
      <c r="V6316" s="268"/>
      <c r="W6316" s="268"/>
      <c r="X6316" s="268"/>
      <c r="AC6316" s="268"/>
      <c r="AE6316" s="268"/>
      <c r="AF6316" s="268"/>
      <c r="AG6316" s="268"/>
      <c r="AH6316" s="268"/>
      <c r="AI6316" s="268"/>
      <c r="AM6316" s="268"/>
    </row>
    <row r="6317" spans="1:39" x14ac:dyDescent="0.25">
      <c r="A6317" s="268"/>
      <c r="B6317" s="268"/>
      <c r="C6317" s="268"/>
      <c r="D6317" s="268"/>
      <c r="E6317" s="268"/>
      <c r="F6317" s="268"/>
      <c r="G6317" s="271"/>
      <c r="H6317" s="268"/>
      <c r="I6317" s="2"/>
      <c r="K6317" s="270"/>
      <c r="L6317" s="270"/>
      <c r="M6317" s="270"/>
      <c r="N6317" s="270"/>
      <c r="O6317" s="268"/>
      <c r="P6317" s="268"/>
      <c r="Q6317" s="268"/>
      <c r="R6317" s="268"/>
      <c r="S6317" s="268"/>
      <c r="T6317" s="268"/>
      <c r="U6317" s="268"/>
      <c r="V6317" s="268"/>
      <c r="W6317" s="268"/>
      <c r="X6317" s="268"/>
      <c r="AC6317" s="268"/>
      <c r="AE6317" s="268"/>
      <c r="AF6317" s="268"/>
      <c r="AG6317" s="268"/>
      <c r="AH6317" s="268"/>
      <c r="AI6317" s="268"/>
      <c r="AM6317" s="268"/>
    </row>
    <row r="6318" spans="1:39" x14ac:dyDescent="0.25">
      <c r="A6318" s="268"/>
      <c r="B6318" s="268"/>
      <c r="C6318" s="268"/>
      <c r="D6318" s="268"/>
      <c r="E6318" s="268"/>
      <c r="F6318" s="268"/>
      <c r="G6318" s="271"/>
      <c r="H6318" s="268"/>
      <c r="I6318" s="2"/>
      <c r="K6318" s="270"/>
      <c r="L6318" s="270"/>
      <c r="M6318" s="270"/>
      <c r="N6318" s="270"/>
      <c r="O6318" s="268"/>
      <c r="P6318" s="268"/>
      <c r="Q6318" s="268"/>
      <c r="R6318" s="268"/>
      <c r="S6318" s="268"/>
      <c r="T6318" s="268"/>
      <c r="U6318" s="268"/>
      <c r="V6318" s="268"/>
      <c r="W6318" s="268"/>
      <c r="X6318" s="268"/>
      <c r="AC6318" s="268"/>
      <c r="AE6318" s="268"/>
      <c r="AF6318" s="268"/>
      <c r="AG6318" s="268"/>
      <c r="AH6318" s="268"/>
      <c r="AI6318" s="268"/>
      <c r="AM6318" s="268"/>
    </row>
    <row r="6319" spans="1:39" x14ac:dyDescent="0.25">
      <c r="A6319" s="268"/>
      <c r="B6319" s="268"/>
      <c r="C6319" s="268"/>
      <c r="D6319" s="268"/>
      <c r="E6319" s="268"/>
      <c r="F6319" s="268"/>
      <c r="G6319" s="271"/>
      <c r="H6319" s="268"/>
      <c r="I6319" s="2"/>
      <c r="K6319" s="270"/>
      <c r="L6319" s="270"/>
      <c r="M6319" s="270"/>
      <c r="N6319" s="270"/>
      <c r="O6319" s="268"/>
      <c r="P6319" s="268"/>
      <c r="Q6319" s="268"/>
      <c r="R6319" s="268"/>
      <c r="S6319" s="268"/>
      <c r="T6319" s="268"/>
      <c r="U6319" s="268"/>
      <c r="V6319" s="268"/>
      <c r="W6319" s="268"/>
      <c r="X6319" s="268"/>
      <c r="AC6319" s="268"/>
      <c r="AE6319" s="268"/>
      <c r="AF6319" s="268"/>
      <c r="AG6319" s="268"/>
      <c r="AH6319" s="268"/>
      <c r="AI6319" s="268"/>
      <c r="AM6319" s="268"/>
    </row>
    <row r="6320" spans="1:39" x14ac:dyDescent="0.25">
      <c r="A6320" s="268"/>
      <c r="B6320" s="268"/>
      <c r="C6320" s="268"/>
      <c r="D6320" s="268"/>
      <c r="E6320" s="268"/>
      <c r="F6320" s="268"/>
      <c r="G6320" s="271"/>
      <c r="H6320" s="268"/>
      <c r="I6320" s="2"/>
      <c r="K6320" s="270"/>
      <c r="L6320" s="270"/>
      <c r="M6320" s="270"/>
      <c r="N6320" s="270"/>
      <c r="O6320" s="268"/>
      <c r="P6320" s="268"/>
      <c r="Q6320" s="268"/>
      <c r="R6320" s="268"/>
      <c r="S6320" s="268"/>
      <c r="T6320" s="268"/>
      <c r="U6320" s="268"/>
      <c r="V6320" s="268"/>
      <c r="W6320" s="268"/>
      <c r="X6320" s="268"/>
      <c r="AC6320" s="268"/>
      <c r="AE6320" s="268"/>
      <c r="AF6320" s="268"/>
      <c r="AG6320" s="268"/>
      <c r="AH6320" s="268"/>
      <c r="AI6320" s="268"/>
      <c r="AM6320" s="268"/>
    </row>
    <row r="6321" spans="1:39" x14ac:dyDescent="0.25">
      <c r="A6321" s="268"/>
      <c r="B6321" s="268"/>
      <c r="C6321" s="268"/>
      <c r="D6321" s="268"/>
      <c r="E6321" s="268"/>
      <c r="F6321" s="268"/>
      <c r="G6321" s="271"/>
      <c r="H6321" s="268"/>
      <c r="K6321" s="270"/>
      <c r="L6321" s="270"/>
      <c r="M6321" s="270"/>
      <c r="N6321" s="270"/>
      <c r="O6321" s="268"/>
      <c r="P6321" s="268"/>
      <c r="Q6321" s="268"/>
      <c r="R6321" s="268"/>
      <c r="S6321" s="268"/>
      <c r="T6321" s="268"/>
      <c r="U6321" s="268"/>
      <c r="V6321" s="268"/>
      <c r="W6321" s="268"/>
      <c r="X6321" s="268"/>
      <c r="AC6321" s="268"/>
      <c r="AE6321" s="268"/>
      <c r="AF6321" s="268"/>
      <c r="AG6321" s="268"/>
      <c r="AH6321" s="268"/>
      <c r="AI6321" s="268"/>
      <c r="AM6321" s="268"/>
    </row>
    <row r="6322" spans="1:39" x14ac:dyDescent="0.25">
      <c r="A6322" s="268"/>
      <c r="B6322" s="268"/>
      <c r="C6322" s="268"/>
      <c r="D6322" s="268"/>
      <c r="E6322" s="268"/>
      <c r="F6322" s="268"/>
      <c r="G6322" s="271"/>
      <c r="H6322" s="268"/>
      <c r="K6322" s="270"/>
      <c r="L6322" s="270"/>
      <c r="M6322" s="270"/>
      <c r="N6322" s="270"/>
      <c r="O6322" s="268"/>
      <c r="P6322" s="268"/>
      <c r="Q6322" s="268"/>
      <c r="R6322" s="268"/>
      <c r="S6322" s="268"/>
      <c r="T6322" s="268"/>
      <c r="U6322" s="268"/>
      <c r="V6322" s="268"/>
      <c r="W6322" s="268"/>
      <c r="X6322" s="268"/>
      <c r="AC6322" s="268"/>
      <c r="AE6322" s="268"/>
      <c r="AF6322" s="268"/>
      <c r="AG6322" s="268"/>
      <c r="AH6322" s="268"/>
      <c r="AI6322" s="268"/>
      <c r="AM6322" s="268"/>
    </row>
    <row r="6323" spans="1:39" x14ac:dyDescent="0.25">
      <c r="A6323" s="268"/>
      <c r="B6323" s="268"/>
      <c r="C6323" s="268"/>
      <c r="D6323" s="268"/>
      <c r="E6323" s="268"/>
      <c r="F6323" s="268"/>
      <c r="G6323" s="271"/>
      <c r="H6323" s="268"/>
      <c r="J6323" s="2"/>
      <c r="K6323" s="270"/>
      <c r="L6323" s="270"/>
      <c r="M6323" s="270"/>
      <c r="N6323" s="270"/>
      <c r="O6323" s="268"/>
      <c r="P6323" s="268"/>
      <c r="Q6323" s="268"/>
      <c r="R6323" s="268"/>
      <c r="S6323" s="268"/>
      <c r="T6323" s="268"/>
      <c r="U6323" s="268"/>
      <c r="V6323" s="268"/>
      <c r="W6323" s="268"/>
      <c r="X6323" s="268"/>
      <c r="AC6323" s="268"/>
      <c r="AE6323" s="268"/>
      <c r="AF6323" s="268"/>
      <c r="AG6323" s="268"/>
      <c r="AH6323" s="268"/>
      <c r="AI6323" s="268"/>
      <c r="AM6323" s="268"/>
    </row>
    <row r="6324" spans="1:39" x14ac:dyDescent="0.25">
      <c r="A6324" s="268"/>
      <c r="B6324" s="268"/>
      <c r="C6324" s="268"/>
      <c r="D6324" s="268"/>
      <c r="E6324" s="268"/>
      <c r="F6324" s="268"/>
      <c r="G6324" s="271"/>
      <c r="H6324" s="268"/>
      <c r="I6324" s="268"/>
      <c r="J6324" s="2"/>
      <c r="K6324" s="270"/>
      <c r="L6324" s="270"/>
      <c r="M6324" s="270"/>
      <c r="N6324" s="270"/>
      <c r="O6324" s="268"/>
      <c r="P6324" s="268"/>
      <c r="Q6324" s="268"/>
      <c r="R6324" s="268"/>
      <c r="S6324" s="268"/>
      <c r="T6324" s="268"/>
      <c r="U6324" s="268"/>
      <c r="V6324" s="268"/>
      <c r="W6324" s="268"/>
      <c r="X6324" s="268"/>
      <c r="AC6324" s="268"/>
      <c r="AE6324" s="268"/>
      <c r="AF6324" s="268"/>
      <c r="AG6324" s="268"/>
      <c r="AH6324" s="268"/>
      <c r="AI6324" s="268"/>
      <c r="AM6324" s="268"/>
    </row>
    <row r="6325" spans="1:39" x14ac:dyDescent="0.25">
      <c r="A6325" s="268"/>
      <c r="B6325" s="268"/>
      <c r="C6325" s="268"/>
      <c r="D6325" s="268"/>
      <c r="E6325" s="268"/>
      <c r="F6325" s="268"/>
      <c r="G6325" s="271"/>
      <c r="H6325" s="268"/>
      <c r="K6325" s="270"/>
      <c r="L6325" s="270"/>
      <c r="M6325" s="270"/>
      <c r="N6325" s="270"/>
      <c r="O6325" s="268"/>
      <c r="P6325" s="268"/>
      <c r="Q6325" s="268"/>
      <c r="R6325" s="268"/>
      <c r="S6325" s="268"/>
      <c r="T6325" s="268"/>
      <c r="U6325" s="268"/>
      <c r="V6325" s="268"/>
      <c r="W6325" s="268"/>
      <c r="X6325" s="268"/>
      <c r="AC6325" s="268"/>
      <c r="AE6325" s="268"/>
      <c r="AF6325" s="268"/>
      <c r="AG6325" s="268"/>
      <c r="AH6325" s="268"/>
      <c r="AI6325" s="268"/>
      <c r="AM6325" s="268"/>
    </row>
    <row r="6326" spans="1:39" x14ac:dyDescent="0.25">
      <c r="A6326" s="268"/>
      <c r="B6326" s="268"/>
      <c r="C6326" s="268"/>
      <c r="D6326" s="268"/>
      <c r="E6326" s="268"/>
      <c r="F6326" s="268"/>
      <c r="G6326" s="271"/>
      <c r="H6326" s="268"/>
      <c r="K6326" s="270"/>
      <c r="L6326" s="270"/>
      <c r="M6326" s="270"/>
      <c r="N6326" s="270"/>
      <c r="O6326" s="268"/>
      <c r="P6326" s="268"/>
      <c r="Q6326" s="268"/>
      <c r="R6326" s="268"/>
      <c r="S6326" s="268"/>
      <c r="T6326" s="268"/>
      <c r="U6326" s="268"/>
      <c r="V6326" s="268"/>
      <c r="W6326" s="268"/>
      <c r="X6326" s="268"/>
      <c r="AC6326" s="268"/>
      <c r="AE6326" s="268"/>
      <c r="AF6326" s="268"/>
      <c r="AG6326" s="268"/>
      <c r="AH6326" s="268"/>
      <c r="AI6326" s="268"/>
      <c r="AM6326" s="268"/>
    </row>
    <row r="6327" spans="1:39" x14ac:dyDescent="0.25">
      <c r="A6327" s="268"/>
      <c r="B6327" s="268"/>
      <c r="C6327" s="268"/>
      <c r="D6327" s="268"/>
      <c r="E6327" s="268"/>
      <c r="F6327" s="268"/>
      <c r="G6327" s="271"/>
      <c r="H6327" s="268"/>
      <c r="K6327" s="270"/>
      <c r="L6327" s="270"/>
      <c r="M6327" s="270"/>
      <c r="N6327" s="270"/>
      <c r="O6327" s="268"/>
      <c r="P6327" s="268"/>
      <c r="Q6327" s="268"/>
      <c r="R6327" s="268"/>
      <c r="S6327" s="268"/>
      <c r="T6327" s="268"/>
      <c r="U6327" s="268"/>
      <c r="V6327" s="268"/>
      <c r="W6327" s="268"/>
      <c r="X6327" s="268"/>
      <c r="AC6327" s="268"/>
      <c r="AE6327" s="268"/>
      <c r="AF6327" s="268"/>
      <c r="AG6327" s="268"/>
      <c r="AH6327" s="268"/>
      <c r="AI6327" s="268"/>
      <c r="AM6327" s="268"/>
    </row>
    <row r="6328" spans="1:39" x14ac:dyDescent="0.25">
      <c r="A6328" s="268"/>
      <c r="B6328" s="268"/>
      <c r="C6328" s="268"/>
      <c r="D6328" s="268"/>
      <c r="E6328" s="268"/>
      <c r="F6328" s="268"/>
      <c r="G6328" s="271"/>
      <c r="H6328" s="268"/>
      <c r="K6328" s="270"/>
      <c r="L6328" s="270"/>
      <c r="M6328" s="270"/>
      <c r="N6328" s="270"/>
      <c r="O6328" s="268"/>
      <c r="P6328" s="268"/>
      <c r="Q6328" s="268"/>
      <c r="R6328" s="268"/>
      <c r="S6328" s="268"/>
      <c r="T6328" s="268"/>
      <c r="U6328" s="268"/>
      <c r="V6328" s="268"/>
      <c r="W6328" s="268"/>
      <c r="X6328" s="268"/>
      <c r="AC6328" s="268"/>
      <c r="AE6328" s="268"/>
      <c r="AF6328" s="268"/>
      <c r="AG6328" s="268"/>
      <c r="AH6328" s="268"/>
      <c r="AI6328" s="268"/>
      <c r="AM6328" s="268"/>
    </row>
    <row r="6329" spans="1:39" x14ac:dyDescent="0.25">
      <c r="A6329" s="268"/>
      <c r="B6329" s="268"/>
      <c r="C6329" s="268"/>
      <c r="D6329" s="268"/>
      <c r="E6329" s="268"/>
      <c r="F6329" s="268"/>
      <c r="G6329" s="271"/>
      <c r="H6329" s="268"/>
      <c r="I6329" s="268"/>
      <c r="K6329" s="270"/>
      <c r="L6329" s="270"/>
      <c r="M6329" s="270"/>
      <c r="N6329" s="270"/>
      <c r="O6329" s="268"/>
      <c r="P6329" s="268"/>
      <c r="Q6329" s="268"/>
      <c r="R6329" s="268"/>
      <c r="S6329" s="268"/>
      <c r="T6329" s="268"/>
      <c r="U6329" s="268"/>
      <c r="V6329" s="268"/>
      <c r="W6329" s="268"/>
      <c r="X6329" s="268"/>
      <c r="AC6329" s="268"/>
      <c r="AE6329" s="268"/>
      <c r="AF6329" s="268"/>
      <c r="AG6329" s="268"/>
      <c r="AH6329" s="268"/>
      <c r="AI6329" s="268"/>
      <c r="AM6329" s="268"/>
    </row>
    <row r="6330" spans="1:39" x14ac:dyDescent="0.25">
      <c r="A6330" s="268"/>
      <c r="B6330" s="268"/>
      <c r="C6330" s="268"/>
      <c r="D6330" s="268"/>
      <c r="E6330" s="268"/>
      <c r="F6330" s="268"/>
      <c r="G6330" s="271"/>
      <c r="H6330" s="268"/>
      <c r="I6330" s="268"/>
      <c r="K6330" s="270"/>
      <c r="L6330" s="270"/>
      <c r="M6330" s="270"/>
      <c r="N6330" s="270"/>
      <c r="O6330" s="268"/>
      <c r="P6330" s="268"/>
      <c r="Q6330" s="268"/>
      <c r="R6330" s="268"/>
      <c r="S6330" s="268"/>
      <c r="T6330" s="268"/>
      <c r="U6330" s="268"/>
      <c r="V6330" s="268"/>
      <c r="W6330" s="268"/>
      <c r="X6330" s="268"/>
      <c r="AC6330" s="268"/>
      <c r="AE6330" s="268"/>
      <c r="AF6330" s="268"/>
      <c r="AG6330" s="268"/>
      <c r="AH6330" s="268"/>
      <c r="AI6330" s="268"/>
      <c r="AM6330" s="268"/>
    </row>
    <row r="6331" spans="1:39" x14ac:dyDescent="0.25">
      <c r="A6331" s="268"/>
      <c r="B6331" s="268"/>
      <c r="C6331" s="268"/>
      <c r="D6331" s="268"/>
      <c r="E6331" s="268"/>
      <c r="F6331" s="268"/>
      <c r="G6331" s="271"/>
      <c r="H6331" s="268"/>
      <c r="I6331" s="268"/>
      <c r="K6331" s="270"/>
      <c r="L6331" s="270"/>
      <c r="M6331" s="270"/>
      <c r="N6331" s="270"/>
      <c r="O6331" s="268"/>
      <c r="P6331" s="268"/>
      <c r="Q6331" s="268"/>
      <c r="R6331" s="268"/>
      <c r="S6331" s="268"/>
      <c r="T6331" s="268"/>
      <c r="U6331" s="268"/>
      <c r="V6331" s="268"/>
      <c r="W6331" s="268"/>
      <c r="X6331" s="268"/>
      <c r="AC6331" s="268"/>
      <c r="AE6331" s="268"/>
      <c r="AF6331" s="268"/>
      <c r="AG6331" s="268"/>
      <c r="AH6331" s="268"/>
      <c r="AI6331" s="268"/>
      <c r="AM6331" s="268"/>
    </row>
    <row r="6332" spans="1:39" x14ac:dyDescent="0.25">
      <c r="A6332" s="268"/>
      <c r="B6332" s="268"/>
      <c r="C6332" s="268"/>
      <c r="D6332" s="268"/>
      <c r="E6332" s="268"/>
      <c r="F6332" s="268"/>
      <c r="G6332" s="271"/>
      <c r="H6332" s="268"/>
      <c r="I6332" s="268"/>
      <c r="K6332" s="270"/>
      <c r="L6332" s="270"/>
      <c r="M6332" s="270"/>
      <c r="N6332" s="270"/>
      <c r="O6332" s="268"/>
      <c r="P6332" s="268"/>
      <c r="Q6332" s="268"/>
      <c r="R6332" s="268"/>
      <c r="S6332" s="268"/>
      <c r="T6332" s="268"/>
      <c r="U6332" s="268"/>
      <c r="V6332" s="268"/>
      <c r="W6332" s="268"/>
      <c r="X6332" s="268"/>
      <c r="AC6332" s="268"/>
      <c r="AE6332" s="268"/>
      <c r="AF6332" s="268"/>
      <c r="AG6332" s="268"/>
      <c r="AH6332" s="268"/>
      <c r="AI6332" s="268"/>
      <c r="AM6332" s="268"/>
    </row>
    <row r="6333" spans="1:39" x14ac:dyDescent="0.25">
      <c r="A6333" s="268"/>
      <c r="B6333" s="268"/>
      <c r="C6333" s="268"/>
      <c r="D6333" s="268"/>
      <c r="E6333" s="268"/>
      <c r="F6333" s="268"/>
      <c r="G6333" s="271"/>
      <c r="H6333" s="268"/>
      <c r="K6333" s="270"/>
      <c r="L6333" s="270"/>
      <c r="M6333" s="270"/>
      <c r="N6333" s="270"/>
      <c r="O6333" s="268"/>
      <c r="P6333" s="268"/>
      <c r="Q6333" s="268"/>
      <c r="R6333" s="268"/>
      <c r="S6333" s="268"/>
      <c r="T6333" s="268"/>
      <c r="U6333" s="268"/>
      <c r="V6333" s="268"/>
      <c r="W6333" s="268"/>
      <c r="X6333" s="268"/>
      <c r="AC6333" s="268"/>
      <c r="AE6333" s="268"/>
      <c r="AF6333" s="268"/>
      <c r="AG6333" s="268"/>
      <c r="AH6333" s="268"/>
      <c r="AI6333" s="268"/>
      <c r="AM6333" s="268"/>
    </row>
    <row r="6334" spans="1:39" x14ac:dyDescent="0.25">
      <c r="A6334" s="268"/>
      <c r="B6334" s="268"/>
      <c r="C6334" s="268"/>
      <c r="D6334" s="268"/>
      <c r="E6334" s="268"/>
      <c r="F6334" s="268"/>
      <c r="G6334" s="271"/>
      <c r="H6334" s="268"/>
      <c r="K6334" s="270"/>
      <c r="L6334" s="270"/>
      <c r="M6334" s="270"/>
      <c r="N6334" s="270"/>
      <c r="O6334" s="268"/>
      <c r="P6334" s="268"/>
      <c r="Q6334" s="268"/>
      <c r="R6334" s="268"/>
      <c r="S6334" s="268"/>
      <c r="T6334" s="268"/>
      <c r="U6334" s="268"/>
      <c r="V6334" s="268"/>
      <c r="W6334" s="268"/>
      <c r="X6334" s="268"/>
      <c r="AC6334" s="268"/>
      <c r="AE6334" s="268"/>
      <c r="AF6334" s="268"/>
      <c r="AG6334" s="268"/>
      <c r="AH6334" s="268"/>
      <c r="AI6334" s="268"/>
      <c r="AM6334" s="268"/>
    </row>
    <row r="6335" spans="1:39" x14ac:dyDescent="0.25">
      <c r="A6335" s="268"/>
      <c r="B6335" s="268"/>
      <c r="C6335" s="268"/>
      <c r="D6335" s="268"/>
      <c r="E6335" s="268"/>
      <c r="F6335" s="268"/>
      <c r="G6335" s="271"/>
      <c r="H6335" s="268"/>
      <c r="K6335" s="270"/>
      <c r="L6335" s="270"/>
      <c r="M6335" s="270"/>
      <c r="N6335" s="270"/>
      <c r="O6335" s="268"/>
      <c r="P6335" s="268"/>
      <c r="Q6335" s="268"/>
      <c r="R6335" s="268"/>
      <c r="S6335" s="268"/>
      <c r="T6335" s="268"/>
      <c r="U6335" s="268"/>
      <c r="V6335" s="268"/>
      <c r="W6335" s="268"/>
      <c r="X6335" s="268"/>
      <c r="AC6335" s="268"/>
      <c r="AE6335" s="268"/>
      <c r="AF6335" s="268"/>
      <c r="AG6335" s="268"/>
      <c r="AH6335" s="268"/>
      <c r="AI6335" s="268"/>
      <c r="AM6335" s="268"/>
    </row>
    <row r="6336" spans="1:39" x14ac:dyDescent="0.25">
      <c r="A6336" s="268"/>
      <c r="B6336" s="268"/>
      <c r="C6336" s="268"/>
      <c r="D6336" s="268"/>
      <c r="E6336" s="268"/>
      <c r="F6336" s="268"/>
      <c r="G6336" s="271"/>
      <c r="H6336" s="268"/>
      <c r="K6336" s="270"/>
      <c r="L6336" s="270"/>
      <c r="M6336" s="270"/>
      <c r="N6336" s="270"/>
      <c r="O6336" s="268"/>
      <c r="P6336" s="268"/>
      <c r="Q6336" s="268"/>
      <c r="R6336" s="268"/>
      <c r="S6336" s="268"/>
      <c r="T6336" s="268"/>
      <c r="U6336" s="268"/>
      <c r="V6336" s="268"/>
      <c r="W6336" s="268"/>
      <c r="X6336" s="268"/>
      <c r="AC6336" s="268"/>
      <c r="AE6336" s="268"/>
      <c r="AF6336" s="268"/>
      <c r="AG6336" s="268"/>
      <c r="AH6336" s="268"/>
      <c r="AI6336" s="268"/>
      <c r="AM6336" s="268"/>
    </row>
    <row r="6337" spans="1:39" x14ac:dyDescent="0.25">
      <c r="A6337" s="268"/>
      <c r="B6337" s="268"/>
      <c r="C6337" s="268"/>
      <c r="D6337" s="268"/>
      <c r="E6337" s="268"/>
      <c r="F6337" s="268"/>
      <c r="G6337" s="271"/>
      <c r="H6337" s="268"/>
      <c r="K6337" s="270"/>
      <c r="L6337" s="270"/>
      <c r="M6337" s="270"/>
      <c r="N6337" s="270"/>
      <c r="O6337" s="268"/>
      <c r="P6337" s="268"/>
      <c r="Q6337" s="268"/>
      <c r="R6337" s="268"/>
      <c r="S6337" s="268"/>
      <c r="T6337" s="268"/>
      <c r="U6337" s="268"/>
      <c r="V6337" s="268"/>
      <c r="W6337" s="268"/>
      <c r="X6337" s="268"/>
      <c r="AC6337" s="268"/>
      <c r="AE6337" s="268"/>
      <c r="AF6337" s="268"/>
      <c r="AG6337" s="268"/>
      <c r="AH6337" s="268"/>
      <c r="AI6337" s="268"/>
      <c r="AM6337" s="268"/>
    </row>
    <row r="6338" spans="1:39" x14ac:dyDescent="0.25">
      <c r="A6338" s="268"/>
      <c r="B6338" s="268"/>
      <c r="C6338" s="268"/>
      <c r="D6338" s="268"/>
      <c r="E6338" s="268"/>
      <c r="F6338" s="268"/>
      <c r="G6338" s="271"/>
      <c r="H6338" s="268"/>
      <c r="K6338" s="270"/>
      <c r="L6338" s="270"/>
      <c r="M6338" s="270"/>
      <c r="N6338" s="270"/>
      <c r="O6338" s="268"/>
      <c r="P6338" s="268"/>
      <c r="Q6338" s="268"/>
      <c r="R6338" s="268"/>
      <c r="S6338" s="268"/>
      <c r="T6338" s="268"/>
      <c r="U6338" s="268"/>
      <c r="V6338" s="268"/>
      <c r="W6338" s="268"/>
      <c r="X6338" s="268"/>
      <c r="AC6338" s="268"/>
      <c r="AE6338" s="268"/>
      <c r="AF6338" s="268"/>
      <c r="AG6338" s="268"/>
      <c r="AH6338" s="268"/>
      <c r="AI6338" s="268"/>
      <c r="AM6338" s="268"/>
    </row>
    <row r="6339" spans="1:39" x14ac:dyDescent="0.25">
      <c r="A6339" s="268"/>
      <c r="B6339" s="268"/>
      <c r="C6339" s="268"/>
      <c r="D6339" s="268"/>
      <c r="E6339" s="268"/>
      <c r="F6339" s="268"/>
      <c r="G6339" s="271"/>
      <c r="H6339" s="268"/>
      <c r="K6339" s="270"/>
      <c r="L6339" s="270"/>
      <c r="M6339" s="270"/>
      <c r="N6339" s="270"/>
      <c r="O6339" s="268"/>
      <c r="P6339" s="268"/>
      <c r="Q6339" s="268"/>
      <c r="R6339" s="268"/>
      <c r="S6339" s="268"/>
      <c r="T6339" s="268"/>
      <c r="U6339" s="268"/>
      <c r="V6339" s="268"/>
      <c r="W6339" s="268"/>
      <c r="X6339" s="268"/>
      <c r="AC6339" s="268"/>
      <c r="AE6339" s="268"/>
      <c r="AF6339" s="268"/>
      <c r="AG6339" s="268"/>
      <c r="AH6339" s="268"/>
      <c r="AI6339" s="268"/>
      <c r="AM6339" s="268"/>
    </row>
    <row r="6340" spans="1:39" x14ac:dyDescent="0.25">
      <c r="A6340" s="268"/>
      <c r="B6340" s="268"/>
      <c r="C6340" s="268"/>
      <c r="D6340" s="268"/>
      <c r="E6340" s="268"/>
      <c r="F6340" s="268"/>
      <c r="G6340" s="271"/>
      <c r="H6340" s="268"/>
      <c r="K6340" s="270"/>
      <c r="L6340" s="270"/>
      <c r="M6340" s="270"/>
      <c r="N6340" s="270"/>
      <c r="O6340" s="268"/>
      <c r="P6340" s="268"/>
      <c r="Q6340" s="268"/>
      <c r="R6340" s="268"/>
      <c r="S6340" s="268"/>
      <c r="T6340" s="268"/>
      <c r="U6340" s="268"/>
      <c r="V6340" s="268"/>
      <c r="W6340" s="268"/>
      <c r="X6340" s="268"/>
      <c r="AC6340" s="268"/>
      <c r="AE6340" s="268"/>
      <c r="AF6340" s="268"/>
      <c r="AG6340" s="268"/>
      <c r="AH6340" s="268"/>
      <c r="AI6340" s="268"/>
      <c r="AM6340" s="268"/>
    </row>
    <row r="6341" spans="1:39" x14ac:dyDescent="0.25">
      <c r="A6341" s="268"/>
      <c r="B6341" s="268"/>
      <c r="C6341" s="268"/>
      <c r="D6341" s="268"/>
      <c r="E6341" s="268"/>
      <c r="F6341" s="268"/>
      <c r="G6341" s="271"/>
      <c r="H6341" s="268"/>
      <c r="K6341" s="270"/>
      <c r="L6341" s="270"/>
      <c r="M6341" s="270"/>
      <c r="N6341" s="270"/>
      <c r="O6341" s="268"/>
      <c r="P6341" s="268"/>
      <c r="Q6341" s="268"/>
      <c r="R6341" s="268"/>
      <c r="S6341" s="268"/>
      <c r="T6341" s="268"/>
      <c r="U6341" s="268"/>
      <c r="V6341" s="268"/>
      <c r="W6341" s="268"/>
      <c r="X6341" s="268"/>
      <c r="AC6341" s="268"/>
      <c r="AE6341" s="268"/>
      <c r="AF6341" s="268"/>
      <c r="AG6341" s="268"/>
      <c r="AH6341" s="268"/>
      <c r="AI6341" s="268"/>
      <c r="AM6341" s="268"/>
    </row>
    <row r="6342" spans="1:39" x14ac:dyDescent="0.25">
      <c r="A6342" s="268"/>
      <c r="B6342" s="268"/>
      <c r="C6342" s="268"/>
      <c r="D6342" s="268"/>
      <c r="E6342" s="268"/>
      <c r="F6342" s="268"/>
      <c r="G6342" s="271"/>
      <c r="H6342" s="268"/>
      <c r="I6342" s="268"/>
      <c r="K6342" s="270"/>
      <c r="L6342" s="270"/>
      <c r="M6342" s="270"/>
      <c r="N6342" s="270"/>
      <c r="O6342" s="268"/>
      <c r="P6342" s="268"/>
      <c r="Q6342" s="268"/>
      <c r="R6342" s="268"/>
      <c r="S6342" s="268"/>
      <c r="T6342" s="268"/>
      <c r="U6342" s="268"/>
      <c r="V6342" s="268"/>
      <c r="W6342" s="268"/>
      <c r="X6342" s="268"/>
      <c r="AC6342" s="268"/>
      <c r="AE6342" s="268"/>
      <c r="AF6342" s="268"/>
      <c r="AG6342" s="268"/>
      <c r="AH6342" s="268"/>
      <c r="AI6342" s="268"/>
      <c r="AM6342" s="268"/>
    </row>
    <row r="6343" spans="1:39" x14ac:dyDescent="0.25">
      <c r="A6343" s="268"/>
      <c r="B6343" s="268"/>
      <c r="C6343" s="268"/>
      <c r="D6343" s="268"/>
      <c r="E6343" s="268"/>
      <c r="F6343" s="268"/>
      <c r="G6343" s="271"/>
      <c r="H6343" s="268"/>
      <c r="I6343" s="268"/>
      <c r="K6343" s="270"/>
      <c r="L6343" s="270"/>
      <c r="M6343" s="270"/>
      <c r="N6343" s="270"/>
      <c r="O6343" s="268"/>
      <c r="P6343" s="268"/>
      <c r="Q6343" s="268"/>
      <c r="R6343" s="268"/>
      <c r="S6343" s="268"/>
      <c r="T6343" s="268"/>
      <c r="U6343" s="268"/>
      <c r="V6343" s="268"/>
      <c r="W6343" s="268"/>
      <c r="X6343" s="268"/>
      <c r="AC6343" s="268"/>
      <c r="AE6343" s="268"/>
      <c r="AF6343" s="268"/>
      <c r="AG6343" s="268"/>
      <c r="AH6343" s="268"/>
      <c r="AI6343" s="268"/>
      <c r="AM6343" s="268"/>
    </row>
    <row r="6344" spans="1:39" x14ac:dyDescent="0.25">
      <c r="A6344" s="268"/>
      <c r="B6344" s="268"/>
      <c r="C6344" s="268"/>
      <c r="D6344" s="268"/>
      <c r="E6344" s="268"/>
      <c r="F6344" s="268"/>
      <c r="G6344" s="271"/>
      <c r="H6344" s="268"/>
      <c r="I6344" s="268"/>
      <c r="K6344" s="270"/>
      <c r="L6344" s="270"/>
      <c r="M6344" s="270"/>
      <c r="N6344" s="270"/>
      <c r="O6344" s="268"/>
      <c r="P6344" s="268"/>
      <c r="Q6344" s="268"/>
      <c r="R6344" s="268"/>
      <c r="S6344" s="268"/>
      <c r="T6344" s="268"/>
      <c r="U6344" s="268"/>
      <c r="V6344" s="268"/>
      <c r="W6344" s="268"/>
      <c r="X6344" s="268"/>
      <c r="AC6344" s="268"/>
      <c r="AE6344" s="268"/>
      <c r="AF6344" s="268"/>
      <c r="AG6344" s="268"/>
      <c r="AH6344" s="268"/>
      <c r="AI6344" s="268"/>
      <c r="AM6344" s="268"/>
    </row>
    <row r="6345" spans="1:39" x14ac:dyDescent="0.25">
      <c r="A6345" s="268"/>
      <c r="B6345" s="268"/>
      <c r="C6345" s="268"/>
      <c r="D6345" s="268"/>
      <c r="E6345" s="268"/>
      <c r="F6345" s="268"/>
      <c r="G6345" s="271"/>
      <c r="H6345" s="268"/>
      <c r="I6345" s="268"/>
      <c r="K6345" s="270"/>
      <c r="L6345" s="270"/>
      <c r="M6345" s="270"/>
      <c r="N6345" s="270"/>
      <c r="O6345" s="268"/>
      <c r="P6345" s="268"/>
      <c r="Q6345" s="268"/>
      <c r="R6345" s="268"/>
      <c r="S6345" s="268"/>
      <c r="T6345" s="268"/>
      <c r="U6345" s="268"/>
      <c r="V6345" s="268"/>
      <c r="W6345" s="268"/>
      <c r="X6345" s="268"/>
      <c r="AC6345" s="268"/>
      <c r="AE6345" s="268"/>
      <c r="AF6345" s="268"/>
      <c r="AG6345" s="268"/>
      <c r="AH6345" s="268"/>
      <c r="AI6345" s="268"/>
      <c r="AM6345" s="268"/>
    </row>
    <row r="6346" spans="1:39" x14ac:dyDescent="0.25">
      <c r="A6346" s="268"/>
      <c r="B6346" s="268"/>
      <c r="C6346" s="268"/>
      <c r="D6346" s="268"/>
      <c r="E6346" s="268"/>
      <c r="F6346" s="268"/>
      <c r="G6346" s="271"/>
      <c r="H6346" s="268"/>
      <c r="I6346" s="268"/>
      <c r="K6346" s="270"/>
      <c r="L6346" s="270"/>
      <c r="M6346" s="270"/>
      <c r="N6346" s="270"/>
      <c r="O6346" s="268"/>
      <c r="P6346" s="268"/>
      <c r="Q6346" s="268"/>
      <c r="R6346" s="268"/>
      <c r="S6346" s="268"/>
      <c r="T6346" s="268"/>
      <c r="U6346" s="268"/>
      <c r="V6346" s="268"/>
      <c r="W6346" s="268"/>
      <c r="X6346" s="268"/>
      <c r="AC6346" s="268"/>
      <c r="AE6346" s="268"/>
      <c r="AF6346" s="268"/>
      <c r="AG6346" s="268"/>
      <c r="AH6346" s="268"/>
      <c r="AI6346" s="268"/>
      <c r="AM6346" s="268"/>
    </row>
    <row r="6347" spans="1:39" x14ac:dyDescent="0.25">
      <c r="A6347" s="268"/>
      <c r="B6347" s="268"/>
      <c r="C6347" s="268"/>
      <c r="D6347" s="268"/>
      <c r="E6347" s="268"/>
      <c r="F6347" s="268"/>
      <c r="G6347" s="271"/>
      <c r="H6347" s="268"/>
      <c r="I6347" s="268"/>
      <c r="K6347" s="270"/>
      <c r="L6347" s="270"/>
      <c r="M6347" s="270"/>
      <c r="N6347" s="270"/>
      <c r="O6347" s="268"/>
      <c r="P6347" s="268"/>
      <c r="Q6347" s="268"/>
      <c r="R6347" s="268"/>
      <c r="S6347" s="268"/>
      <c r="T6347" s="268"/>
      <c r="U6347" s="268"/>
      <c r="V6347" s="268"/>
      <c r="W6347" s="268"/>
      <c r="X6347" s="268"/>
      <c r="AC6347" s="268"/>
      <c r="AE6347" s="268"/>
      <c r="AF6347" s="268"/>
      <c r="AG6347" s="268"/>
      <c r="AH6347" s="268"/>
      <c r="AI6347" s="268"/>
      <c r="AM6347" s="268"/>
    </row>
    <row r="6348" spans="1:39" x14ac:dyDescent="0.25">
      <c r="A6348" s="268"/>
      <c r="B6348" s="268"/>
      <c r="C6348" s="268"/>
      <c r="D6348" s="268"/>
      <c r="E6348" s="268"/>
      <c r="F6348" s="268"/>
      <c r="G6348" s="271"/>
      <c r="H6348" s="268"/>
      <c r="I6348" s="268"/>
      <c r="K6348" s="270"/>
      <c r="L6348" s="270"/>
      <c r="M6348" s="270"/>
      <c r="N6348" s="270"/>
      <c r="O6348" s="268"/>
      <c r="P6348" s="268"/>
      <c r="Q6348" s="268"/>
      <c r="R6348" s="268"/>
      <c r="S6348" s="268"/>
      <c r="T6348" s="268"/>
      <c r="U6348" s="268"/>
      <c r="V6348" s="268"/>
      <c r="W6348" s="268"/>
      <c r="X6348" s="268"/>
      <c r="AC6348" s="268"/>
      <c r="AE6348" s="268"/>
      <c r="AF6348" s="268"/>
      <c r="AG6348" s="268"/>
      <c r="AH6348" s="268"/>
      <c r="AI6348" s="268"/>
      <c r="AM6348" s="268"/>
    </row>
    <row r="6349" spans="1:39" x14ac:dyDescent="0.25">
      <c r="A6349" s="268"/>
      <c r="B6349" s="268"/>
      <c r="C6349" s="268"/>
      <c r="D6349" s="268"/>
      <c r="E6349" s="268"/>
      <c r="F6349" s="268"/>
      <c r="G6349" s="271"/>
      <c r="H6349" s="268"/>
      <c r="I6349" s="268"/>
      <c r="K6349" s="270"/>
      <c r="L6349" s="270"/>
      <c r="M6349" s="270"/>
      <c r="N6349" s="270"/>
      <c r="O6349" s="268"/>
      <c r="P6349" s="268"/>
      <c r="Q6349" s="268"/>
      <c r="R6349" s="268"/>
      <c r="S6349" s="268"/>
      <c r="T6349" s="268"/>
      <c r="U6349" s="268"/>
      <c r="V6349" s="268"/>
      <c r="W6349" s="268"/>
      <c r="X6349" s="268"/>
      <c r="AC6349" s="268"/>
      <c r="AE6349" s="268"/>
      <c r="AF6349" s="268"/>
      <c r="AG6349" s="268"/>
      <c r="AH6349" s="268"/>
      <c r="AI6349" s="268"/>
      <c r="AM6349" s="268"/>
    </row>
    <row r="6350" spans="1:39" x14ac:dyDescent="0.25">
      <c r="A6350" s="268"/>
      <c r="B6350" s="268"/>
      <c r="C6350" s="268"/>
      <c r="D6350" s="268"/>
      <c r="E6350" s="268"/>
      <c r="F6350" s="268"/>
      <c r="G6350" s="271"/>
      <c r="H6350" s="268"/>
      <c r="I6350" s="268"/>
      <c r="K6350" s="270"/>
      <c r="L6350" s="270"/>
      <c r="M6350" s="270"/>
      <c r="N6350" s="270"/>
      <c r="O6350" s="268"/>
      <c r="P6350" s="268"/>
      <c r="Q6350" s="268"/>
      <c r="R6350" s="268"/>
      <c r="S6350" s="268"/>
      <c r="T6350" s="268"/>
      <c r="U6350" s="268"/>
      <c r="V6350" s="268"/>
      <c r="W6350" s="268"/>
      <c r="X6350" s="268"/>
      <c r="AC6350" s="268"/>
      <c r="AE6350" s="268"/>
      <c r="AF6350" s="268"/>
      <c r="AG6350" s="268"/>
      <c r="AH6350" s="268"/>
      <c r="AI6350" s="268"/>
      <c r="AM6350" s="268"/>
    </row>
    <row r="6351" spans="1:39" x14ac:dyDescent="0.25">
      <c r="A6351" s="268"/>
      <c r="B6351" s="268"/>
      <c r="C6351" s="268"/>
      <c r="D6351" s="268"/>
      <c r="E6351" s="268"/>
      <c r="F6351" s="268"/>
      <c r="G6351" s="271"/>
      <c r="H6351" s="268"/>
      <c r="I6351" s="268"/>
      <c r="K6351" s="270"/>
      <c r="L6351" s="270"/>
      <c r="M6351" s="270"/>
      <c r="N6351" s="270"/>
      <c r="O6351" s="268"/>
      <c r="P6351" s="268"/>
      <c r="Q6351" s="268"/>
      <c r="R6351" s="268"/>
      <c r="S6351" s="268"/>
      <c r="T6351" s="268"/>
      <c r="U6351" s="268"/>
      <c r="V6351" s="268"/>
      <c r="W6351" s="268"/>
      <c r="X6351" s="268"/>
      <c r="AC6351" s="268"/>
      <c r="AE6351" s="268"/>
      <c r="AF6351" s="268"/>
      <c r="AG6351" s="268"/>
      <c r="AH6351" s="268"/>
      <c r="AI6351" s="268"/>
      <c r="AM6351" s="268"/>
    </row>
    <row r="6352" spans="1:39" x14ac:dyDescent="0.25">
      <c r="A6352" s="268"/>
      <c r="B6352" s="268"/>
      <c r="C6352" s="268"/>
      <c r="D6352" s="268"/>
      <c r="E6352" s="268"/>
      <c r="F6352" s="268"/>
      <c r="G6352" s="271"/>
      <c r="H6352" s="268"/>
      <c r="K6352" s="270"/>
      <c r="L6352" s="270"/>
      <c r="M6352" s="270"/>
      <c r="N6352" s="270"/>
      <c r="O6352" s="268"/>
      <c r="P6352" s="268"/>
      <c r="Q6352" s="268"/>
      <c r="R6352" s="268"/>
      <c r="S6352" s="268"/>
      <c r="T6352" s="268"/>
      <c r="U6352" s="268"/>
      <c r="V6352" s="268"/>
      <c r="W6352" s="268"/>
      <c r="X6352" s="268"/>
      <c r="AC6352" s="268"/>
      <c r="AE6352" s="268"/>
      <c r="AF6352" s="268"/>
      <c r="AG6352" s="268"/>
      <c r="AH6352" s="268"/>
      <c r="AI6352" s="268"/>
      <c r="AM6352" s="268"/>
    </row>
    <row r="6353" spans="1:39" x14ac:dyDescent="0.25">
      <c r="A6353" s="268"/>
      <c r="B6353" s="268"/>
      <c r="C6353" s="268"/>
      <c r="D6353" s="268"/>
      <c r="E6353" s="268"/>
      <c r="F6353" s="268"/>
      <c r="G6353" s="271"/>
      <c r="H6353" s="268"/>
      <c r="K6353" s="270"/>
      <c r="L6353" s="270"/>
      <c r="M6353" s="270"/>
      <c r="N6353" s="270"/>
      <c r="O6353" s="268"/>
      <c r="P6353" s="268"/>
      <c r="Q6353" s="268"/>
      <c r="R6353" s="268"/>
      <c r="S6353" s="268"/>
      <c r="T6353" s="268"/>
      <c r="U6353" s="268"/>
      <c r="V6353" s="268"/>
      <c r="W6353" s="268"/>
      <c r="X6353" s="268"/>
      <c r="AC6353" s="268"/>
      <c r="AE6353" s="268"/>
      <c r="AF6353" s="268"/>
      <c r="AG6353" s="268"/>
      <c r="AH6353" s="268"/>
      <c r="AI6353" s="268"/>
      <c r="AM6353" s="268"/>
    </row>
    <row r="6354" spans="1:39" x14ac:dyDescent="0.25">
      <c r="A6354" s="268"/>
      <c r="B6354" s="268"/>
      <c r="C6354" s="268"/>
      <c r="D6354" s="268"/>
      <c r="E6354" s="268"/>
      <c r="F6354" s="268"/>
      <c r="G6354" s="271"/>
      <c r="H6354" s="268"/>
      <c r="I6354" s="268"/>
      <c r="K6354" s="270"/>
      <c r="L6354" s="270"/>
      <c r="M6354" s="270"/>
      <c r="N6354" s="270"/>
      <c r="O6354" s="268"/>
      <c r="P6354" s="268"/>
      <c r="Q6354" s="268"/>
      <c r="R6354" s="268"/>
      <c r="S6354" s="268"/>
      <c r="T6354" s="268"/>
      <c r="U6354" s="268"/>
      <c r="V6354" s="268"/>
      <c r="W6354" s="268"/>
      <c r="X6354" s="268"/>
      <c r="AC6354" s="268"/>
      <c r="AE6354" s="268"/>
      <c r="AF6354" s="268"/>
      <c r="AG6354" s="268"/>
      <c r="AH6354" s="268"/>
      <c r="AI6354" s="268"/>
      <c r="AM6354" s="268"/>
    </row>
    <row r="6355" spans="1:39" x14ac:dyDescent="0.25">
      <c r="A6355" s="268"/>
      <c r="B6355" s="268"/>
      <c r="C6355" s="268"/>
      <c r="D6355" s="268"/>
      <c r="E6355" s="268"/>
      <c r="F6355" s="268"/>
      <c r="G6355" s="271"/>
      <c r="H6355" s="268"/>
      <c r="I6355" s="268"/>
      <c r="K6355" s="270"/>
      <c r="L6355" s="270"/>
      <c r="M6355" s="270"/>
      <c r="N6355" s="270"/>
      <c r="O6355" s="268"/>
      <c r="P6355" s="268"/>
      <c r="Q6355" s="268"/>
      <c r="R6355" s="268"/>
      <c r="S6355" s="268"/>
      <c r="T6355" s="268"/>
      <c r="U6355" s="268"/>
      <c r="V6355" s="268"/>
      <c r="W6355" s="268"/>
      <c r="X6355" s="268"/>
      <c r="AC6355" s="268"/>
      <c r="AE6355" s="268"/>
      <c r="AF6355" s="268"/>
      <c r="AG6355" s="268"/>
      <c r="AH6355" s="268"/>
      <c r="AI6355" s="268"/>
      <c r="AM6355" s="268"/>
    </row>
    <row r="6356" spans="1:39" x14ac:dyDescent="0.25">
      <c r="A6356" s="268"/>
      <c r="B6356" s="268"/>
      <c r="C6356" s="268"/>
      <c r="D6356" s="268"/>
      <c r="E6356" s="268"/>
      <c r="F6356" s="268"/>
      <c r="G6356" s="271"/>
      <c r="H6356" s="268"/>
      <c r="I6356" s="268"/>
      <c r="K6356" s="270"/>
      <c r="L6356" s="270"/>
      <c r="M6356" s="270"/>
      <c r="N6356" s="270"/>
      <c r="O6356" s="268"/>
      <c r="P6356" s="268"/>
      <c r="Q6356" s="268"/>
      <c r="R6356" s="268"/>
      <c r="S6356" s="268"/>
      <c r="T6356" s="268"/>
      <c r="U6356" s="268"/>
      <c r="V6356" s="268"/>
      <c r="W6356" s="268"/>
      <c r="X6356" s="268"/>
      <c r="AC6356" s="268"/>
      <c r="AE6356" s="268"/>
      <c r="AF6356" s="268"/>
      <c r="AG6356" s="268"/>
      <c r="AH6356" s="268"/>
      <c r="AI6356" s="268"/>
      <c r="AM6356" s="268"/>
    </row>
    <row r="6357" spans="1:39" x14ac:dyDescent="0.25">
      <c r="A6357" s="268"/>
      <c r="B6357" s="268"/>
      <c r="C6357" s="268"/>
      <c r="D6357" s="268"/>
      <c r="E6357" s="268"/>
      <c r="F6357" s="268"/>
      <c r="G6357" s="271"/>
      <c r="H6357" s="268"/>
      <c r="I6357" s="268"/>
      <c r="K6357" s="270"/>
      <c r="L6357" s="270"/>
      <c r="M6357" s="270"/>
      <c r="N6357" s="270"/>
      <c r="O6357" s="268"/>
      <c r="P6357" s="268"/>
      <c r="Q6357" s="268"/>
      <c r="R6357" s="268"/>
      <c r="S6357" s="268"/>
      <c r="T6357" s="268"/>
      <c r="U6357" s="268"/>
      <c r="V6357" s="268"/>
      <c r="W6357" s="268"/>
      <c r="X6357" s="268"/>
      <c r="AC6357" s="268"/>
      <c r="AE6357" s="268"/>
      <c r="AF6357" s="268"/>
      <c r="AG6357" s="268"/>
      <c r="AH6357" s="268"/>
      <c r="AI6357" s="268"/>
      <c r="AM6357" s="268"/>
    </row>
    <row r="6358" spans="1:39" x14ac:dyDescent="0.25">
      <c r="A6358" s="268"/>
      <c r="B6358" s="268"/>
      <c r="C6358" s="268"/>
      <c r="D6358" s="268"/>
      <c r="E6358" s="268"/>
      <c r="F6358" s="268"/>
      <c r="G6358" s="271"/>
      <c r="H6358" s="268"/>
      <c r="I6358" s="268"/>
      <c r="K6358" s="270"/>
      <c r="L6358" s="270"/>
      <c r="M6358" s="270"/>
      <c r="N6358" s="270"/>
      <c r="O6358" s="268"/>
      <c r="P6358" s="268"/>
      <c r="Q6358" s="268"/>
      <c r="R6358" s="268"/>
      <c r="S6358" s="268"/>
      <c r="T6358" s="268"/>
      <c r="U6358" s="268"/>
      <c r="V6358" s="268"/>
      <c r="W6358" s="268"/>
      <c r="X6358" s="268"/>
      <c r="AC6358" s="268"/>
      <c r="AE6358" s="268"/>
      <c r="AF6358" s="268"/>
      <c r="AG6358" s="268"/>
      <c r="AH6358" s="268"/>
      <c r="AI6358" s="268"/>
      <c r="AM6358" s="268"/>
    </row>
    <row r="6359" spans="1:39" x14ac:dyDescent="0.25">
      <c r="A6359" s="268"/>
      <c r="B6359" s="268"/>
      <c r="C6359" s="268"/>
      <c r="D6359" s="268"/>
      <c r="E6359" s="268"/>
      <c r="F6359" s="268"/>
      <c r="G6359" s="271"/>
      <c r="H6359" s="268"/>
      <c r="I6359" s="268"/>
      <c r="K6359" s="270"/>
      <c r="L6359" s="270"/>
      <c r="M6359" s="270"/>
      <c r="N6359" s="270"/>
      <c r="O6359" s="268"/>
      <c r="P6359" s="268"/>
      <c r="Q6359" s="268"/>
      <c r="R6359" s="268"/>
      <c r="S6359" s="268"/>
      <c r="T6359" s="268"/>
      <c r="U6359" s="268"/>
      <c r="V6359" s="268"/>
      <c r="W6359" s="268"/>
      <c r="X6359" s="268"/>
      <c r="AC6359" s="268"/>
      <c r="AE6359" s="268"/>
      <c r="AF6359" s="268"/>
      <c r="AG6359" s="268"/>
      <c r="AH6359" s="268"/>
      <c r="AI6359" s="268"/>
      <c r="AM6359" s="268"/>
    </row>
    <row r="6360" spans="1:39" x14ac:dyDescent="0.25">
      <c r="A6360" s="268"/>
      <c r="B6360" s="268"/>
      <c r="C6360" s="268"/>
      <c r="D6360" s="268"/>
      <c r="E6360" s="268"/>
      <c r="F6360" s="268"/>
      <c r="G6360" s="271"/>
      <c r="H6360" s="268"/>
      <c r="I6360" s="268"/>
      <c r="K6360" s="270"/>
      <c r="L6360" s="270"/>
      <c r="M6360" s="270"/>
      <c r="N6360" s="270"/>
      <c r="O6360" s="268"/>
      <c r="P6360" s="268"/>
      <c r="Q6360" s="268"/>
      <c r="R6360" s="268"/>
      <c r="S6360" s="268"/>
      <c r="T6360" s="268"/>
      <c r="U6360" s="268"/>
      <c r="V6360" s="268"/>
      <c r="W6360" s="268"/>
      <c r="X6360" s="268"/>
      <c r="AC6360" s="268"/>
      <c r="AE6360" s="268"/>
      <c r="AF6360" s="268"/>
      <c r="AG6360" s="268"/>
      <c r="AH6360" s="268"/>
      <c r="AI6360" s="268"/>
      <c r="AM6360" s="268"/>
    </row>
    <row r="6361" spans="1:39" x14ac:dyDescent="0.25">
      <c r="A6361" s="268"/>
      <c r="B6361" s="268"/>
      <c r="C6361" s="268"/>
      <c r="D6361" s="268"/>
      <c r="E6361" s="268"/>
      <c r="F6361" s="268"/>
      <c r="G6361" s="271"/>
      <c r="H6361" s="268"/>
      <c r="I6361" s="268"/>
      <c r="K6361" s="270"/>
      <c r="L6361" s="270"/>
      <c r="M6361" s="270"/>
      <c r="N6361" s="270"/>
      <c r="O6361" s="268"/>
      <c r="P6361" s="268"/>
      <c r="Q6361" s="268"/>
      <c r="R6361" s="268"/>
      <c r="S6361" s="268"/>
      <c r="T6361" s="268"/>
      <c r="U6361" s="268"/>
      <c r="V6361" s="268"/>
      <c r="W6361" s="268"/>
      <c r="X6361" s="268"/>
      <c r="AC6361" s="268"/>
      <c r="AE6361" s="268"/>
      <c r="AF6361" s="268"/>
      <c r="AG6361" s="268"/>
      <c r="AH6361" s="268"/>
      <c r="AI6361" s="268"/>
      <c r="AM6361" s="268"/>
    </row>
    <row r="6362" spans="1:39" x14ac:dyDescent="0.25">
      <c r="A6362" s="268"/>
      <c r="B6362" s="268"/>
      <c r="C6362" s="268"/>
      <c r="D6362" s="268"/>
      <c r="E6362" s="268"/>
      <c r="F6362" s="268"/>
      <c r="G6362" s="271"/>
      <c r="H6362" s="268"/>
      <c r="I6362" s="268"/>
      <c r="K6362" s="270"/>
      <c r="L6362" s="270"/>
      <c r="M6362" s="270"/>
      <c r="N6362" s="270"/>
      <c r="O6362" s="268"/>
      <c r="P6362" s="268"/>
      <c r="Q6362" s="268"/>
      <c r="R6362" s="268"/>
      <c r="S6362" s="268"/>
      <c r="T6362" s="268"/>
      <c r="U6362" s="268"/>
      <c r="V6362" s="268"/>
      <c r="W6362" s="268"/>
      <c r="X6362" s="268"/>
      <c r="AC6362" s="268"/>
      <c r="AE6362" s="268"/>
      <c r="AF6362" s="268"/>
      <c r="AG6362" s="268"/>
      <c r="AH6362" s="268"/>
      <c r="AI6362" s="268"/>
      <c r="AM6362" s="268"/>
    </row>
    <row r="6363" spans="1:39" x14ac:dyDescent="0.25">
      <c r="A6363" s="268"/>
      <c r="B6363" s="268"/>
      <c r="C6363" s="268"/>
      <c r="D6363" s="268"/>
      <c r="E6363" s="268"/>
      <c r="F6363" s="268"/>
      <c r="G6363" s="271"/>
      <c r="H6363" s="268"/>
      <c r="K6363" s="270"/>
      <c r="L6363" s="270"/>
      <c r="M6363" s="270"/>
      <c r="N6363" s="270"/>
      <c r="O6363" s="268"/>
      <c r="P6363" s="268"/>
      <c r="Q6363" s="268"/>
      <c r="R6363" s="268"/>
      <c r="S6363" s="268"/>
      <c r="T6363" s="268"/>
      <c r="U6363" s="268"/>
      <c r="V6363" s="268"/>
      <c r="W6363" s="268"/>
      <c r="X6363" s="268"/>
      <c r="AC6363" s="268"/>
      <c r="AE6363" s="268"/>
      <c r="AF6363" s="268"/>
      <c r="AG6363" s="268"/>
      <c r="AH6363" s="268"/>
      <c r="AI6363" s="268"/>
      <c r="AM6363" s="268"/>
    </row>
    <row r="6364" spans="1:39" x14ac:dyDescent="0.25">
      <c r="A6364" s="268"/>
      <c r="B6364" s="268"/>
      <c r="C6364" s="268"/>
      <c r="D6364" s="268"/>
      <c r="E6364" s="268"/>
      <c r="F6364" s="268"/>
      <c r="G6364" s="271"/>
      <c r="H6364" s="268"/>
      <c r="K6364" s="270"/>
      <c r="L6364" s="270"/>
      <c r="M6364" s="270"/>
      <c r="N6364" s="270"/>
      <c r="O6364" s="268"/>
      <c r="P6364" s="268"/>
      <c r="Q6364" s="268"/>
      <c r="R6364" s="268"/>
      <c r="S6364" s="268"/>
      <c r="T6364" s="268"/>
      <c r="U6364" s="268"/>
      <c r="V6364" s="268"/>
      <c r="W6364" s="268"/>
      <c r="X6364" s="268"/>
      <c r="AC6364" s="268"/>
      <c r="AE6364" s="268"/>
      <c r="AF6364" s="268"/>
      <c r="AG6364" s="268"/>
      <c r="AH6364" s="268"/>
      <c r="AI6364" s="268"/>
      <c r="AM6364" s="268"/>
    </row>
    <row r="6365" spans="1:39" x14ac:dyDescent="0.25">
      <c r="A6365" s="268"/>
      <c r="B6365" s="268"/>
      <c r="C6365" s="268"/>
      <c r="D6365" s="268"/>
      <c r="E6365" s="268"/>
      <c r="F6365" s="268"/>
      <c r="G6365" s="271"/>
      <c r="H6365" s="268"/>
      <c r="K6365" s="270"/>
      <c r="L6365" s="270"/>
      <c r="M6365" s="270"/>
      <c r="N6365" s="270"/>
      <c r="O6365" s="268"/>
      <c r="P6365" s="268"/>
      <c r="Q6365" s="268"/>
      <c r="R6365" s="268"/>
      <c r="S6365" s="268"/>
      <c r="T6365" s="268"/>
      <c r="U6365" s="268"/>
      <c r="V6365" s="268"/>
      <c r="W6365" s="268"/>
      <c r="X6365" s="268"/>
      <c r="AC6365" s="268"/>
      <c r="AE6365" s="268"/>
      <c r="AF6365" s="268"/>
      <c r="AG6365" s="268"/>
      <c r="AH6365" s="268"/>
      <c r="AI6365" s="268"/>
      <c r="AM6365" s="268"/>
    </row>
    <row r="6366" spans="1:39" x14ac:dyDescent="0.25">
      <c r="A6366" s="268"/>
      <c r="B6366" s="268"/>
      <c r="C6366" s="268"/>
      <c r="D6366" s="268"/>
      <c r="E6366" s="268"/>
      <c r="F6366" s="268"/>
      <c r="G6366" s="271"/>
      <c r="H6366" s="268"/>
      <c r="K6366" s="270"/>
      <c r="L6366" s="270"/>
      <c r="M6366" s="270"/>
      <c r="N6366" s="270"/>
      <c r="O6366" s="268"/>
      <c r="P6366" s="268"/>
      <c r="Q6366" s="268"/>
      <c r="R6366" s="268"/>
      <c r="S6366" s="268"/>
      <c r="T6366" s="268"/>
      <c r="U6366" s="268"/>
      <c r="V6366" s="268"/>
      <c r="W6366" s="268"/>
      <c r="X6366" s="268"/>
      <c r="AC6366" s="268"/>
      <c r="AE6366" s="268"/>
      <c r="AF6366" s="268"/>
      <c r="AG6366" s="268"/>
      <c r="AH6366" s="268"/>
      <c r="AI6366" s="268"/>
      <c r="AM6366" s="268"/>
    </row>
    <row r="6367" spans="1:39" x14ac:dyDescent="0.25">
      <c r="A6367" s="268"/>
      <c r="B6367" s="268"/>
      <c r="C6367" s="268"/>
      <c r="D6367" s="268"/>
      <c r="E6367" s="268"/>
      <c r="F6367" s="268"/>
      <c r="G6367" s="271"/>
      <c r="H6367" s="268"/>
      <c r="I6367" s="268"/>
      <c r="K6367" s="270"/>
      <c r="L6367" s="270"/>
      <c r="M6367" s="270"/>
      <c r="N6367" s="270"/>
      <c r="O6367" s="268"/>
      <c r="P6367" s="268"/>
      <c r="Q6367" s="268"/>
      <c r="R6367" s="268"/>
      <c r="S6367" s="268"/>
      <c r="T6367" s="268"/>
      <c r="U6367" s="268"/>
      <c r="V6367" s="268"/>
      <c r="W6367" s="268"/>
      <c r="X6367" s="268"/>
      <c r="AC6367" s="268"/>
      <c r="AE6367" s="268"/>
      <c r="AF6367" s="268"/>
      <c r="AG6367" s="268"/>
      <c r="AH6367" s="268"/>
      <c r="AI6367" s="268"/>
      <c r="AM6367" s="268"/>
    </row>
    <row r="6368" spans="1:39" x14ac:dyDescent="0.25">
      <c r="A6368" s="268"/>
      <c r="B6368" s="268"/>
      <c r="C6368" s="268"/>
      <c r="D6368" s="268"/>
      <c r="E6368" s="268"/>
      <c r="F6368" s="268"/>
      <c r="G6368" s="271"/>
      <c r="H6368" s="268"/>
      <c r="I6368" s="268"/>
      <c r="K6368" s="270"/>
      <c r="L6368" s="270"/>
      <c r="M6368" s="270"/>
      <c r="N6368" s="270"/>
      <c r="O6368" s="268"/>
      <c r="P6368" s="268"/>
      <c r="Q6368" s="268"/>
      <c r="R6368" s="268"/>
      <c r="S6368" s="268"/>
      <c r="T6368" s="268"/>
      <c r="U6368" s="268"/>
      <c r="V6368" s="268"/>
      <c r="W6368" s="268"/>
      <c r="X6368" s="268"/>
      <c r="AC6368" s="268"/>
      <c r="AE6368" s="268"/>
      <c r="AF6368" s="268"/>
      <c r="AG6368" s="268"/>
      <c r="AH6368" s="268"/>
      <c r="AI6368" s="268"/>
      <c r="AM6368" s="268"/>
    </row>
    <row r="6369" spans="1:39" x14ac:dyDescent="0.25">
      <c r="A6369" s="268"/>
      <c r="B6369" s="268"/>
      <c r="C6369" s="268"/>
      <c r="D6369" s="268"/>
      <c r="E6369" s="268"/>
      <c r="F6369" s="268"/>
      <c r="G6369" s="271"/>
      <c r="H6369" s="268"/>
      <c r="I6369" s="268"/>
      <c r="K6369" s="270"/>
      <c r="L6369" s="270"/>
      <c r="M6369" s="270"/>
      <c r="N6369" s="270"/>
      <c r="O6369" s="268"/>
      <c r="P6369" s="268"/>
      <c r="Q6369" s="268"/>
      <c r="R6369" s="268"/>
      <c r="S6369" s="268"/>
      <c r="T6369" s="268"/>
      <c r="U6369" s="268"/>
      <c r="V6369" s="268"/>
      <c r="W6369" s="268"/>
      <c r="X6369" s="268"/>
      <c r="AC6369" s="268"/>
      <c r="AE6369" s="268"/>
      <c r="AF6369" s="268"/>
      <c r="AG6369" s="268"/>
      <c r="AH6369" s="268"/>
      <c r="AI6369" s="268"/>
      <c r="AM6369" s="268"/>
    </row>
    <row r="6370" spans="1:39" x14ac:dyDescent="0.25">
      <c r="A6370" s="268"/>
      <c r="B6370" s="268"/>
      <c r="C6370" s="268"/>
      <c r="D6370" s="268"/>
      <c r="E6370" s="268"/>
      <c r="F6370" s="268"/>
      <c r="G6370" s="271"/>
      <c r="H6370" s="268"/>
      <c r="I6370" s="268"/>
      <c r="K6370" s="270"/>
      <c r="L6370" s="270"/>
      <c r="M6370" s="270"/>
      <c r="N6370" s="270"/>
      <c r="O6370" s="268"/>
      <c r="P6370" s="268"/>
      <c r="Q6370" s="268"/>
      <c r="R6370" s="268"/>
      <c r="S6370" s="268"/>
      <c r="T6370" s="268"/>
      <c r="U6370" s="268"/>
      <c r="V6370" s="268"/>
      <c r="W6370" s="268"/>
      <c r="X6370" s="268"/>
      <c r="AC6370" s="268"/>
      <c r="AE6370" s="268"/>
      <c r="AF6370" s="268"/>
      <c r="AG6370" s="268"/>
      <c r="AH6370" s="268"/>
      <c r="AI6370" s="268"/>
      <c r="AM6370" s="268"/>
    </row>
    <row r="6371" spans="1:39" x14ac:dyDescent="0.25">
      <c r="A6371" s="268"/>
      <c r="B6371" s="268"/>
      <c r="C6371" s="268"/>
      <c r="D6371" s="268"/>
      <c r="E6371" s="268"/>
      <c r="F6371" s="268"/>
      <c r="G6371" s="271"/>
      <c r="H6371" s="268"/>
      <c r="I6371" s="268"/>
      <c r="K6371" s="270"/>
      <c r="L6371" s="270"/>
      <c r="M6371" s="270"/>
      <c r="N6371" s="270"/>
      <c r="O6371" s="268"/>
      <c r="P6371" s="268"/>
      <c r="Q6371" s="268"/>
      <c r="R6371" s="268"/>
      <c r="S6371" s="268"/>
      <c r="T6371" s="268"/>
      <c r="U6371" s="268"/>
      <c r="V6371" s="268"/>
      <c r="W6371" s="268"/>
      <c r="X6371" s="268"/>
      <c r="AC6371" s="268"/>
      <c r="AE6371" s="268"/>
      <c r="AF6371" s="268"/>
      <c r="AG6371" s="268"/>
      <c r="AH6371" s="268"/>
      <c r="AI6371" s="268"/>
      <c r="AM6371" s="268"/>
    </row>
    <row r="6372" spans="1:39" x14ac:dyDescent="0.25">
      <c r="A6372" s="268"/>
      <c r="B6372" s="268"/>
      <c r="C6372" s="268"/>
      <c r="D6372" s="268"/>
      <c r="E6372" s="268"/>
      <c r="F6372" s="268"/>
      <c r="G6372" s="271"/>
      <c r="H6372" s="268"/>
      <c r="K6372" s="270"/>
      <c r="L6372" s="270"/>
      <c r="M6372" s="270"/>
      <c r="N6372" s="270"/>
      <c r="O6372" s="268"/>
      <c r="P6372" s="268"/>
      <c r="Q6372" s="268"/>
      <c r="R6372" s="268"/>
      <c r="S6372" s="268"/>
      <c r="T6372" s="268"/>
      <c r="U6372" s="268"/>
      <c r="V6372" s="268"/>
      <c r="W6372" s="268"/>
      <c r="X6372" s="268"/>
      <c r="AC6372" s="268"/>
      <c r="AE6372" s="268"/>
      <c r="AF6372" s="268"/>
      <c r="AG6372" s="268"/>
      <c r="AH6372" s="268"/>
      <c r="AI6372" s="268"/>
      <c r="AM6372" s="268"/>
    </row>
    <row r="6373" spans="1:39" x14ac:dyDescent="0.25">
      <c r="A6373" s="268"/>
      <c r="B6373" s="268"/>
      <c r="C6373" s="268"/>
      <c r="D6373" s="268"/>
      <c r="E6373" s="268"/>
      <c r="F6373" s="268"/>
      <c r="G6373" s="271"/>
      <c r="H6373" s="268"/>
      <c r="J6373" s="268"/>
      <c r="K6373" s="270"/>
      <c r="L6373" s="270"/>
      <c r="M6373" s="270"/>
      <c r="N6373" s="270"/>
      <c r="O6373" s="268"/>
      <c r="P6373" s="268"/>
      <c r="Q6373" s="268"/>
      <c r="R6373" s="268"/>
      <c r="S6373" s="268"/>
      <c r="T6373" s="268"/>
      <c r="U6373" s="268"/>
      <c r="V6373" s="268"/>
      <c r="W6373" s="268"/>
      <c r="X6373" s="268"/>
      <c r="AC6373" s="268"/>
      <c r="AE6373" s="268"/>
      <c r="AF6373" s="268"/>
      <c r="AG6373" s="268"/>
      <c r="AH6373" s="268"/>
      <c r="AI6373" s="268"/>
      <c r="AM6373" s="268"/>
    </row>
    <row r="6374" spans="1:39" x14ac:dyDescent="0.25">
      <c r="A6374" s="268"/>
      <c r="B6374" s="268"/>
      <c r="C6374" s="268"/>
      <c r="D6374" s="268"/>
      <c r="E6374" s="268"/>
      <c r="F6374" s="268"/>
      <c r="G6374" s="271"/>
      <c r="H6374" s="268"/>
      <c r="I6374" s="268"/>
      <c r="K6374" s="270"/>
      <c r="L6374" s="270"/>
      <c r="M6374" s="270"/>
      <c r="N6374" s="270"/>
      <c r="O6374" s="268"/>
      <c r="P6374" s="268"/>
      <c r="Q6374" s="268"/>
      <c r="R6374" s="268"/>
      <c r="S6374" s="268"/>
      <c r="T6374" s="268"/>
      <c r="U6374" s="268"/>
      <c r="V6374" s="268"/>
      <c r="W6374" s="268"/>
      <c r="X6374" s="268"/>
      <c r="AC6374" s="268"/>
      <c r="AE6374" s="268"/>
      <c r="AF6374" s="268"/>
      <c r="AG6374" s="268"/>
      <c r="AH6374" s="268"/>
      <c r="AI6374" s="268"/>
      <c r="AM6374" s="268"/>
    </row>
    <row r="6375" spans="1:39" x14ac:dyDescent="0.25">
      <c r="A6375" s="268"/>
      <c r="B6375" s="268"/>
      <c r="C6375" s="268"/>
      <c r="D6375" s="268"/>
      <c r="E6375" s="268"/>
      <c r="F6375" s="268"/>
      <c r="G6375" s="271"/>
      <c r="H6375" s="268"/>
      <c r="J6375" s="268"/>
      <c r="K6375" s="270"/>
      <c r="L6375" s="270"/>
      <c r="M6375" s="270"/>
      <c r="N6375" s="270"/>
      <c r="O6375" s="268"/>
      <c r="P6375" s="268"/>
      <c r="Q6375" s="268"/>
      <c r="R6375" s="268"/>
      <c r="S6375" s="268"/>
      <c r="T6375" s="268"/>
      <c r="U6375" s="268"/>
      <c r="V6375" s="268"/>
      <c r="W6375" s="268"/>
      <c r="X6375" s="268"/>
      <c r="AC6375" s="268"/>
      <c r="AE6375" s="268"/>
      <c r="AF6375" s="268"/>
      <c r="AG6375" s="268"/>
      <c r="AH6375" s="268"/>
      <c r="AI6375" s="268"/>
      <c r="AM6375" s="268"/>
    </row>
    <row r="6376" spans="1:39" x14ac:dyDescent="0.25">
      <c r="A6376" s="268"/>
      <c r="B6376" s="268"/>
      <c r="C6376" s="268"/>
      <c r="D6376" s="268"/>
      <c r="E6376" s="268"/>
      <c r="F6376" s="268"/>
      <c r="G6376" s="271"/>
      <c r="H6376" s="268"/>
      <c r="K6376" s="270"/>
      <c r="L6376" s="270"/>
      <c r="M6376" s="270"/>
      <c r="N6376" s="270"/>
      <c r="O6376" s="268"/>
      <c r="P6376" s="268"/>
      <c r="Q6376" s="268"/>
      <c r="R6376" s="268"/>
      <c r="S6376" s="268"/>
      <c r="T6376" s="268"/>
      <c r="U6376" s="268"/>
      <c r="V6376" s="268"/>
      <c r="W6376" s="268"/>
      <c r="X6376" s="268"/>
      <c r="AC6376" s="268"/>
      <c r="AE6376" s="268"/>
      <c r="AF6376" s="268"/>
      <c r="AG6376" s="268"/>
      <c r="AH6376" s="268"/>
      <c r="AI6376" s="268"/>
      <c r="AM6376" s="268"/>
    </row>
    <row r="6377" spans="1:39" x14ac:dyDescent="0.25">
      <c r="A6377" s="268"/>
      <c r="B6377" s="268"/>
      <c r="C6377" s="268"/>
      <c r="D6377" s="268"/>
      <c r="E6377" s="268"/>
      <c r="F6377" s="268"/>
      <c r="G6377" s="271"/>
      <c r="H6377" s="268"/>
      <c r="J6377" s="268"/>
      <c r="K6377" s="270"/>
      <c r="L6377" s="270"/>
      <c r="M6377" s="270"/>
      <c r="N6377" s="270"/>
      <c r="O6377" s="268"/>
      <c r="P6377" s="268"/>
      <c r="Q6377" s="268"/>
      <c r="R6377" s="268"/>
      <c r="S6377" s="268"/>
      <c r="T6377" s="268"/>
      <c r="U6377" s="268"/>
      <c r="V6377" s="268"/>
      <c r="W6377" s="268"/>
      <c r="X6377" s="268"/>
      <c r="AC6377" s="268"/>
      <c r="AE6377" s="268"/>
      <c r="AF6377" s="268"/>
      <c r="AG6377" s="268"/>
      <c r="AH6377" s="268"/>
      <c r="AI6377" s="268"/>
      <c r="AM6377" s="268"/>
    </row>
    <row r="6378" spans="1:39" x14ac:dyDescent="0.25">
      <c r="A6378" s="268"/>
      <c r="B6378" s="268"/>
      <c r="C6378" s="268"/>
      <c r="D6378" s="268"/>
      <c r="E6378" s="268"/>
      <c r="F6378" s="268"/>
      <c r="G6378" s="271"/>
      <c r="H6378" s="268"/>
      <c r="J6378" s="268"/>
      <c r="K6378" s="270"/>
      <c r="L6378" s="270"/>
      <c r="M6378" s="270"/>
      <c r="N6378" s="270"/>
      <c r="O6378" s="268"/>
      <c r="P6378" s="268"/>
      <c r="Q6378" s="268"/>
      <c r="R6378" s="268"/>
      <c r="S6378" s="268"/>
      <c r="T6378" s="268"/>
      <c r="U6378" s="268"/>
      <c r="V6378" s="268"/>
      <c r="W6378" s="268"/>
      <c r="X6378" s="268"/>
      <c r="AC6378" s="268"/>
      <c r="AE6378" s="268"/>
      <c r="AF6378" s="268"/>
      <c r="AG6378" s="268"/>
      <c r="AH6378" s="268"/>
      <c r="AI6378" s="268"/>
      <c r="AM6378" s="268"/>
    </row>
    <row r="6379" spans="1:39" x14ac:dyDescent="0.25">
      <c r="A6379" s="268"/>
      <c r="B6379" s="268"/>
      <c r="C6379" s="268"/>
      <c r="D6379" s="268"/>
      <c r="E6379" s="268"/>
      <c r="F6379" s="268"/>
      <c r="G6379" s="271"/>
      <c r="H6379" s="268"/>
      <c r="K6379" s="270"/>
      <c r="L6379" s="270"/>
      <c r="M6379" s="270"/>
      <c r="N6379" s="270"/>
      <c r="O6379" s="268"/>
      <c r="P6379" s="268"/>
      <c r="Q6379" s="268"/>
      <c r="R6379" s="268"/>
      <c r="S6379" s="268"/>
      <c r="T6379" s="268"/>
      <c r="U6379" s="268"/>
      <c r="V6379" s="268"/>
      <c r="W6379" s="268"/>
      <c r="X6379" s="268"/>
      <c r="AC6379" s="268"/>
      <c r="AE6379" s="268"/>
      <c r="AF6379" s="268"/>
      <c r="AG6379" s="268"/>
      <c r="AH6379" s="268"/>
      <c r="AI6379" s="268"/>
      <c r="AM6379" s="268"/>
    </row>
    <row r="6380" spans="1:39" x14ac:dyDescent="0.25">
      <c r="A6380" s="268"/>
      <c r="B6380" s="268"/>
      <c r="C6380" s="268"/>
      <c r="D6380" s="268"/>
      <c r="E6380" s="268"/>
      <c r="F6380" s="268"/>
      <c r="G6380" s="271"/>
      <c r="H6380" s="268"/>
      <c r="K6380" s="270"/>
      <c r="L6380" s="270"/>
      <c r="M6380" s="270"/>
      <c r="N6380" s="270"/>
      <c r="O6380" s="268"/>
      <c r="P6380" s="268"/>
      <c r="Q6380" s="268"/>
      <c r="R6380" s="268"/>
      <c r="S6380" s="268"/>
      <c r="T6380" s="268"/>
      <c r="U6380" s="268"/>
      <c r="V6380" s="268"/>
      <c r="W6380" s="268"/>
      <c r="X6380" s="268"/>
      <c r="AC6380" s="268"/>
      <c r="AE6380" s="268"/>
      <c r="AF6380" s="268"/>
      <c r="AG6380" s="268"/>
      <c r="AH6380" s="268"/>
      <c r="AI6380" s="268"/>
      <c r="AM6380" s="268"/>
    </row>
    <row r="6381" spans="1:39" x14ac:dyDescent="0.25">
      <c r="A6381" s="268"/>
      <c r="B6381" s="268"/>
      <c r="C6381" s="268"/>
      <c r="D6381" s="268"/>
      <c r="E6381" s="268"/>
      <c r="F6381" s="268"/>
      <c r="G6381" s="271"/>
      <c r="H6381" s="268"/>
      <c r="I6381" s="268"/>
      <c r="K6381" s="270"/>
      <c r="L6381" s="270"/>
      <c r="M6381" s="270"/>
      <c r="N6381" s="270"/>
      <c r="O6381" s="268"/>
      <c r="P6381" s="268"/>
      <c r="Q6381" s="268"/>
      <c r="R6381" s="268"/>
      <c r="S6381" s="268"/>
      <c r="T6381" s="268"/>
      <c r="U6381" s="268"/>
      <c r="V6381" s="268"/>
      <c r="W6381" s="268"/>
      <c r="X6381" s="268"/>
      <c r="AC6381" s="268"/>
      <c r="AE6381" s="268"/>
      <c r="AF6381" s="268"/>
      <c r="AG6381" s="268"/>
      <c r="AH6381" s="268"/>
      <c r="AI6381" s="268"/>
      <c r="AM6381" s="268"/>
    </row>
    <row r="6382" spans="1:39" x14ac:dyDescent="0.25">
      <c r="A6382" s="268"/>
      <c r="B6382" s="268"/>
      <c r="C6382" s="268"/>
      <c r="D6382" s="268"/>
      <c r="E6382" s="268"/>
      <c r="F6382" s="268"/>
      <c r="G6382" s="271"/>
      <c r="H6382" s="268"/>
      <c r="I6382" s="268"/>
      <c r="K6382" s="270"/>
      <c r="L6382" s="270"/>
      <c r="M6382" s="270"/>
      <c r="N6382" s="270"/>
      <c r="O6382" s="268"/>
      <c r="P6382" s="268"/>
      <c r="Q6382" s="268"/>
      <c r="R6382" s="268"/>
      <c r="S6382" s="268"/>
      <c r="T6382" s="268"/>
      <c r="U6382" s="268"/>
      <c r="V6382" s="268"/>
      <c r="W6382" s="268"/>
      <c r="X6382" s="268"/>
      <c r="AC6382" s="268"/>
      <c r="AE6382" s="268"/>
      <c r="AF6382" s="268"/>
      <c r="AG6382" s="268"/>
      <c r="AH6382" s="268"/>
      <c r="AI6382" s="268"/>
      <c r="AM6382" s="268"/>
    </row>
    <row r="6383" spans="1:39" x14ac:dyDescent="0.25">
      <c r="A6383" s="268"/>
      <c r="B6383" s="268"/>
      <c r="C6383" s="268"/>
      <c r="D6383" s="268"/>
      <c r="E6383" s="268"/>
      <c r="F6383" s="268"/>
      <c r="G6383" s="271"/>
      <c r="H6383" s="268"/>
      <c r="I6383" s="268"/>
      <c r="K6383" s="270"/>
      <c r="L6383" s="270"/>
      <c r="M6383" s="270"/>
      <c r="N6383" s="270"/>
      <c r="O6383" s="268"/>
      <c r="P6383" s="268"/>
      <c r="Q6383" s="268"/>
      <c r="R6383" s="268"/>
      <c r="S6383" s="268"/>
      <c r="T6383" s="268"/>
      <c r="U6383" s="268"/>
      <c r="V6383" s="268"/>
      <c r="W6383" s="268"/>
      <c r="X6383" s="268"/>
      <c r="AC6383" s="268"/>
      <c r="AE6383" s="268"/>
      <c r="AF6383" s="268"/>
      <c r="AG6383" s="268"/>
      <c r="AH6383" s="268"/>
      <c r="AI6383" s="268"/>
      <c r="AM6383" s="268"/>
    </row>
    <row r="6384" spans="1:39" x14ac:dyDescent="0.25">
      <c r="A6384" s="268"/>
      <c r="B6384" s="268"/>
      <c r="C6384" s="268"/>
      <c r="D6384" s="268"/>
      <c r="E6384" s="268"/>
      <c r="F6384" s="268"/>
      <c r="G6384" s="271"/>
      <c r="H6384" s="268"/>
      <c r="I6384" s="268"/>
      <c r="K6384" s="270"/>
      <c r="L6384" s="270"/>
      <c r="M6384" s="270"/>
      <c r="N6384" s="270"/>
      <c r="O6384" s="268"/>
      <c r="P6384" s="268"/>
      <c r="Q6384" s="268"/>
      <c r="R6384" s="268"/>
      <c r="S6384" s="268"/>
      <c r="T6384" s="268"/>
      <c r="U6384" s="268"/>
      <c r="V6384" s="268"/>
      <c r="W6384" s="268"/>
      <c r="X6384" s="268"/>
      <c r="AC6384" s="268"/>
      <c r="AE6384" s="268"/>
      <c r="AF6384" s="268"/>
      <c r="AG6384" s="268"/>
      <c r="AH6384" s="268"/>
      <c r="AI6384" s="268"/>
      <c r="AM6384" s="268"/>
    </row>
    <row r="6385" spans="1:39" x14ac:dyDescent="0.25">
      <c r="A6385" s="268"/>
      <c r="B6385" s="268"/>
      <c r="C6385" s="268"/>
      <c r="D6385" s="268"/>
      <c r="E6385" s="268"/>
      <c r="F6385" s="268"/>
      <c r="G6385" s="271"/>
      <c r="H6385" s="268"/>
      <c r="I6385" s="268"/>
      <c r="K6385" s="270"/>
      <c r="L6385" s="270"/>
      <c r="M6385" s="270"/>
      <c r="N6385" s="270"/>
      <c r="O6385" s="268"/>
      <c r="P6385" s="268"/>
      <c r="Q6385" s="268"/>
      <c r="R6385" s="268"/>
      <c r="S6385" s="268"/>
      <c r="T6385" s="268"/>
      <c r="U6385" s="268"/>
      <c r="V6385" s="268"/>
      <c r="W6385" s="268"/>
      <c r="X6385" s="268"/>
      <c r="AC6385" s="268"/>
      <c r="AE6385" s="268"/>
      <c r="AF6385" s="268"/>
      <c r="AG6385" s="268"/>
      <c r="AH6385" s="268"/>
      <c r="AI6385" s="268"/>
      <c r="AM6385" s="268"/>
    </row>
    <row r="6386" spans="1:39" x14ac:dyDescent="0.25">
      <c r="A6386" s="268"/>
      <c r="B6386" s="268"/>
      <c r="C6386" s="268"/>
      <c r="D6386" s="268"/>
      <c r="E6386" s="268"/>
      <c r="F6386" s="268"/>
      <c r="G6386" s="271"/>
      <c r="H6386" s="268"/>
      <c r="I6386" s="268"/>
      <c r="K6386" s="270"/>
      <c r="L6386" s="270"/>
      <c r="M6386" s="270"/>
      <c r="N6386" s="270"/>
      <c r="O6386" s="268"/>
      <c r="P6386" s="268"/>
      <c r="Q6386" s="268"/>
      <c r="R6386" s="268"/>
      <c r="S6386" s="268"/>
      <c r="T6386" s="268"/>
      <c r="U6386" s="268"/>
      <c r="V6386" s="268"/>
      <c r="W6386" s="268"/>
      <c r="X6386" s="268"/>
      <c r="AC6386" s="268"/>
      <c r="AE6386" s="268"/>
      <c r="AF6386" s="268"/>
      <c r="AG6386" s="268"/>
      <c r="AH6386" s="268"/>
      <c r="AI6386" s="268"/>
      <c r="AM6386" s="268"/>
    </row>
    <row r="6387" spans="1:39" x14ac:dyDescent="0.25">
      <c r="A6387" s="268"/>
      <c r="B6387" s="268"/>
      <c r="C6387" s="268"/>
      <c r="D6387" s="268"/>
      <c r="E6387" s="268"/>
      <c r="F6387" s="268"/>
      <c r="G6387" s="271"/>
      <c r="H6387" s="268"/>
      <c r="I6387" s="268"/>
      <c r="K6387" s="270"/>
      <c r="L6387" s="270"/>
      <c r="M6387" s="270"/>
      <c r="N6387" s="270"/>
      <c r="O6387" s="268"/>
      <c r="P6387" s="268"/>
      <c r="Q6387" s="268"/>
      <c r="R6387" s="268"/>
      <c r="S6387" s="268"/>
      <c r="T6387" s="268"/>
      <c r="U6387" s="268"/>
      <c r="V6387" s="268"/>
      <c r="W6387" s="268"/>
      <c r="X6387" s="268"/>
      <c r="AC6387" s="268"/>
      <c r="AE6387" s="268"/>
      <c r="AF6387" s="268"/>
      <c r="AG6387" s="268"/>
      <c r="AH6387" s="268"/>
      <c r="AI6387" s="268"/>
      <c r="AM6387" s="268"/>
    </row>
    <row r="6388" spans="1:39" x14ac:dyDescent="0.25">
      <c r="A6388" s="268"/>
      <c r="B6388" s="268"/>
      <c r="C6388" s="268"/>
      <c r="D6388" s="268"/>
      <c r="E6388" s="268"/>
      <c r="F6388" s="268"/>
      <c r="G6388" s="271"/>
      <c r="H6388" s="268"/>
      <c r="K6388" s="270"/>
      <c r="L6388" s="270"/>
      <c r="M6388" s="270"/>
      <c r="N6388" s="270"/>
      <c r="O6388" s="268"/>
      <c r="P6388" s="268"/>
      <c r="Q6388" s="268"/>
      <c r="R6388" s="268"/>
      <c r="S6388" s="268"/>
      <c r="T6388" s="268"/>
      <c r="U6388" s="268"/>
      <c r="V6388" s="268"/>
      <c r="W6388" s="268"/>
      <c r="X6388" s="268"/>
      <c r="AC6388" s="268"/>
      <c r="AE6388" s="268"/>
      <c r="AF6388" s="268"/>
      <c r="AG6388" s="268"/>
      <c r="AH6388" s="268"/>
      <c r="AI6388" s="268"/>
      <c r="AM6388" s="268"/>
    </row>
    <row r="6389" spans="1:39" x14ac:dyDescent="0.25">
      <c r="A6389" s="268"/>
      <c r="B6389" s="268"/>
      <c r="C6389" s="268"/>
      <c r="D6389" s="268"/>
      <c r="E6389" s="268"/>
      <c r="F6389" s="268"/>
      <c r="G6389" s="271"/>
      <c r="H6389" s="268"/>
      <c r="I6389" s="268"/>
      <c r="K6389" s="270"/>
      <c r="L6389" s="270"/>
      <c r="M6389" s="270"/>
      <c r="N6389" s="270"/>
      <c r="O6389" s="268"/>
      <c r="P6389" s="268"/>
      <c r="Q6389" s="268"/>
      <c r="R6389" s="268"/>
      <c r="S6389" s="268"/>
      <c r="T6389" s="268"/>
      <c r="U6389" s="268"/>
      <c r="V6389" s="268"/>
      <c r="W6389" s="268"/>
      <c r="X6389" s="268"/>
      <c r="AC6389" s="268"/>
      <c r="AE6389" s="268"/>
      <c r="AF6389" s="268"/>
      <c r="AG6389" s="268"/>
      <c r="AH6389" s="268"/>
      <c r="AI6389" s="268"/>
      <c r="AM6389" s="268"/>
    </row>
    <row r="6390" spans="1:39" x14ac:dyDescent="0.25">
      <c r="A6390" s="268"/>
      <c r="B6390" s="268"/>
      <c r="C6390" s="268"/>
      <c r="D6390" s="268"/>
      <c r="E6390" s="268"/>
      <c r="F6390" s="268"/>
      <c r="G6390" s="271"/>
      <c r="H6390" s="268"/>
      <c r="I6390" s="268"/>
      <c r="K6390" s="270"/>
      <c r="L6390" s="270"/>
      <c r="M6390" s="270"/>
      <c r="N6390" s="270"/>
      <c r="O6390" s="268"/>
      <c r="P6390" s="268"/>
      <c r="Q6390" s="268"/>
      <c r="R6390" s="268"/>
      <c r="S6390" s="268"/>
      <c r="T6390" s="268"/>
      <c r="U6390" s="268"/>
      <c r="V6390" s="268"/>
      <c r="W6390" s="268"/>
      <c r="X6390" s="268"/>
      <c r="AC6390" s="268"/>
      <c r="AE6390" s="268"/>
      <c r="AF6390" s="268"/>
      <c r="AG6390" s="268"/>
      <c r="AH6390" s="268"/>
      <c r="AI6390" s="268"/>
      <c r="AM6390" s="268"/>
    </row>
    <row r="6391" spans="1:39" x14ac:dyDescent="0.25">
      <c r="A6391" s="268"/>
      <c r="B6391" s="268"/>
      <c r="C6391" s="268"/>
      <c r="D6391" s="268"/>
      <c r="E6391" s="268"/>
      <c r="F6391" s="268"/>
      <c r="G6391" s="271"/>
      <c r="H6391" s="268"/>
      <c r="I6391" s="268"/>
      <c r="K6391" s="270"/>
      <c r="L6391" s="270"/>
      <c r="M6391" s="270"/>
      <c r="N6391" s="270"/>
      <c r="O6391" s="268"/>
      <c r="P6391" s="268"/>
      <c r="Q6391" s="268"/>
      <c r="R6391" s="268"/>
      <c r="S6391" s="268"/>
      <c r="T6391" s="268"/>
      <c r="U6391" s="268"/>
      <c r="V6391" s="268"/>
      <c r="W6391" s="268"/>
      <c r="X6391" s="268"/>
      <c r="AC6391" s="268"/>
      <c r="AE6391" s="268"/>
      <c r="AF6391" s="268"/>
      <c r="AG6391" s="268"/>
      <c r="AH6391" s="268"/>
      <c r="AI6391" s="268"/>
      <c r="AM6391" s="268"/>
    </row>
    <row r="6392" spans="1:39" x14ac:dyDescent="0.25">
      <c r="A6392" s="268"/>
      <c r="B6392" s="268"/>
      <c r="C6392" s="268"/>
      <c r="D6392" s="268"/>
      <c r="E6392" s="268"/>
      <c r="F6392" s="268"/>
      <c r="G6392" s="271"/>
      <c r="H6392" s="268"/>
      <c r="I6392" s="268"/>
      <c r="K6392" s="270"/>
      <c r="L6392" s="270"/>
      <c r="M6392" s="270"/>
      <c r="N6392" s="270"/>
      <c r="O6392" s="268"/>
      <c r="P6392" s="268"/>
      <c r="Q6392" s="268"/>
      <c r="R6392" s="268"/>
      <c r="S6392" s="268"/>
      <c r="T6392" s="268"/>
      <c r="U6392" s="268"/>
      <c r="V6392" s="268"/>
      <c r="W6392" s="268"/>
      <c r="X6392" s="268"/>
      <c r="AC6392" s="268"/>
      <c r="AE6392" s="268"/>
      <c r="AF6392" s="268"/>
      <c r="AG6392" s="268"/>
      <c r="AH6392" s="268"/>
      <c r="AI6392" s="268"/>
      <c r="AM6392" s="268"/>
    </row>
    <row r="6393" spans="1:39" x14ac:dyDescent="0.25">
      <c r="A6393" s="268"/>
      <c r="B6393" s="268"/>
      <c r="C6393" s="268"/>
      <c r="D6393" s="268"/>
      <c r="E6393" s="268"/>
      <c r="F6393" s="268"/>
      <c r="G6393" s="271"/>
      <c r="H6393" s="268"/>
      <c r="I6393" s="268"/>
      <c r="K6393" s="270"/>
      <c r="L6393" s="270"/>
      <c r="M6393" s="270"/>
      <c r="N6393" s="270"/>
      <c r="O6393" s="268"/>
      <c r="P6393" s="268"/>
      <c r="Q6393" s="268"/>
      <c r="R6393" s="268"/>
      <c r="S6393" s="268"/>
      <c r="T6393" s="268"/>
      <c r="U6393" s="268"/>
      <c r="V6393" s="268"/>
      <c r="W6393" s="268"/>
      <c r="X6393" s="268"/>
      <c r="AC6393" s="268"/>
      <c r="AE6393" s="268"/>
      <c r="AF6393" s="268"/>
      <c r="AG6393" s="268"/>
      <c r="AH6393" s="268"/>
      <c r="AI6393" s="268"/>
      <c r="AM6393" s="268"/>
    </row>
    <row r="6394" spans="1:39" x14ac:dyDescent="0.25">
      <c r="A6394" s="268"/>
      <c r="B6394" s="268"/>
      <c r="C6394" s="268"/>
      <c r="D6394" s="268"/>
      <c r="E6394" s="268"/>
      <c r="F6394" s="268"/>
      <c r="G6394" s="271"/>
      <c r="H6394" s="268"/>
      <c r="I6394" s="268"/>
      <c r="K6394" s="270"/>
      <c r="L6394" s="270"/>
      <c r="M6394" s="270"/>
      <c r="N6394" s="270"/>
      <c r="O6394" s="268"/>
      <c r="P6394" s="268"/>
      <c r="Q6394" s="268"/>
      <c r="R6394" s="268"/>
      <c r="S6394" s="268"/>
      <c r="T6394" s="268"/>
      <c r="U6394" s="268"/>
      <c r="V6394" s="268"/>
      <c r="W6394" s="268"/>
      <c r="X6394" s="268"/>
      <c r="AC6394" s="268"/>
      <c r="AE6394" s="268"/>
      <c r="AF6394" s="268"/>
      <c r="AG6394" s="268"/>
      <c r="AH6394" s="268"/>
      <c r="AI6394" s="268"/>
      <c r="AM6394" s="268"/>
    </row>
    <row r="6395" spans="1:39" x14ac:dyDescent="0.25">
      <c r="A6395" s="268"/>
      <c r="B6395" s="268"/>
      <c r="C6395" s="268"/>
      <c r="D6395" s="268"/>
      <c r="E6395" s="268"/>
      <c r="F6395" s="268"/>
      <c r="G6395" s="271"/>
      <c r="H6395" s="268"/>
      <c r="I6395" s="268"/>
      <c r="K6395" s="270"/>
      <c r="L6395" s="270"/>
      <c r="M6395" s="270"/>
      <c r="N6395" s="270"/>
      <c r="O6395" s="268"/>
      <c r="P6395" s="268"/>
      <c r="Q6395" s="268"/>
      <c r="R6395" s="268"/>
      <c r="S6395" s="268"/>
      <c r="T6395" s="268"/>
      <c r="U6395" s="268"/>
      <c r="V6395" s="268"/>
      <c r="W6395" s="268"/>
      <c r="X6395" s="268"/>
      <c r="AC6395" s="268"/>
      <c r="AE6395" s="268"/>
      <c r="AF6395" s="268"/>
      <c r="AG6395" s="268"/>
      <c r="AH6395" s="268"/>
      <c r="AI6395" s="268"/>
      <c r="AM6395" s="268"/>
    </row>
    <row r="6396" spans="1:39" x14ac:dyDescent="0.25">
      <c r="A6396" s="268"/>
      <c r="B6396" s="268"/>
      <c r="C6396" s="268"/>
      <c r="D6396" s="268"/>
      <c r="E6396" s="268"/>
      <c r="F6396" s="268"/>
      <c r="G6396" s="271"/>
      <c r="H6396" s="268"/>
      <c r="I6396" s="268"/>
      <c r="K6396" s="270"/>
      <c r="L6396" s="270"/>
      <c r="M6396" s="270"/>
      <c r="N6396" s="270"/>
      <c r="O6396" s="268"/>
      <c r="P6396" s="268"/>
      <c r="Q6396" s="268"/>
      <c r="R6396" s="268"/>
      <c r="S6396" s="268"/>
      <c r="T6396" s="268"/>
      <c r="U6396" s="268"/>
      <c r="V6396" s="268"/>
      <c r="W6396" s="268"/>
      <c r="X6396" s="268"/>
      <c r="AC6396" s="268"/>
      <c r="AE6396" s="268"/>
      <c r="AF6396" s="268"/>
      <c r="AG6396" s="268"/>
      <c r="AH6396" s="268"/>
      <c r="AI6396" s="268"/>
      <c r="AM6396" s="268"/>
    </row>
    <row r="6397" spans="1:39" x14ac:dyDescent="0.25">
      <c r="A6397" s="268"/>
      <c r="B6397" s="268"/>
      <c r="C6397" s="268"/>
      <c r="D6397" s="268"/>
      <c r="E6397" s="268"/>
      <c r="F6397" s="268"/>
      <c r="G6397" s="271"/>
      <c r="H6397" s="268"/>
      <c r="I6397" s="268"/>
      <c r="K6397" s="270"/>
      <c r="L6397" s="270"/>
      <c r="M6397" s="270"/>
      <c r="N6397" s="270"/>
      <c r="O6397" s="268"/>
      <c r="P6397" s="268"/>
      <c r="Q6397" s="268"/>
      <c r="R6397" s="268"/>
      <c r="S6397" s="268"/>
      <c r="T6397" s="268"/>
      <c r="U6397" s="268"/>
      <c r="V6397" s="268"/>
      <c r="W6397" s="268"/>
      <c r="X6397" s="268"/>
      <c r="AC6397" s="268"/>
      <c r="AE6397" s="268"/>
      <c r="AF6397" s="268"/>
      <c r="AG6397" s="268"/>
      <c r="AH6397" s="268"/>
      <c r="AI6397" s="268"/>
      <c r="AM6397" s="268"/>
    </row>
    <row r="6398" spans="1:39" x14ac:dyDescent="0.25">
      <c r="A6398" s="268"/>
      <c r="B6398" s="268"/>
      <c r="C6398" s="268"/>
      <c r="D6398" s="268"/>
      <c r="E6398" s="268"/>
      <c r="F6398" s="268"/>
      <c r="G6398" s="271"/>
      <c r="H6398" s="268"/>
      <c r="I6398" s="268"/>
      <c r="K6398" s="270"/>
      <c r="L6398" s="270"/>
      <c r="M6398" s="270"/>
      <c r="N6398" s="270"/>
      <c r="O6398" s="268"/>
      <c r="P6398" s="268"/>
      <c r="Q6398" s="268"/>
      <c r="R6398" s="268"/>
      <c r="S6398" s="268"/>
      <c r="T6398" s="268"/>
      <c r="U6398" s="268"/>
      <c r="V6398" s="268"/>
      <c r="W6398" s="268"/>
      <c r="X6398" s="268"/>
      <c r="AC6398" s="268"/>
      <c r="AE6398" s="268"/>
      <c r="AF6398" s="268"/>
      <c r="AG6398" s="268"/>
      <c r="AH6398" s="268"/>
      <c r="AI6398" s="268"/>
      <c r="AM6398" s="268"/>
    </row>
    <row r="6399" spans="1:39" x14ac:dyDescent="0.25">
      <c r="A6399" s="268"/>
      <c r="B6399" s="268"/>
      <c r="C6399" s="268"/>
      <c r="D6399" s="268"/>
      <c r="E6399" s="268"/>
      <c r="F6399" s="268"/>
      <c r="G6399" s="271"/>
      <c r="H6399" s="268"/>
      <c r="I6399" s="268"/>
      <c r="K6399" s="270"/>
      <c r="L6399" s="270"/>
      <c r="M6399" s="270"/>
      <c r="N6399" s="270"/>
      <c r="O6399" s="268"/>
      <c r="P6399" s="268"/>
      <c r="Q6399" s="268"/>
      <c r="R6399" s="268"/>
      <c r="S6399" s="268"/>
      <c r="T6399" s="268"/>
      <c r="U6399" s="268"/>
      <c r="V6399" s="268"/>
      <c r="W6399" s="268"/>
      <c r="X6399" s="268"/>
      <c r="AC6399" s="268"/>
      <c r="AE6399" s="268"/>
      <c r="AF6399" s="268"/>
      <c r="AG6399" s="268"/>
      <c r="AH6399" s="268"/>
      <c r="AI6399" s="268"/>
      <c r="AM6399" s="268"/>
    </row>
    <row r="6400" spans="1:39" x14ac:dyDescent="0.25">
      <c r="A6400" s="268"/>
      <c r="B6400" s="268"/>
      <c r="C6400" s="268"/>
      <c r="D6400" s="268"/>
      <c r="E6400" s="268"/>
      <c r="F6400" s="268"/>
      <c r="G6400" s="271"/>
      <c r="H6400" s="268"/>
      <c r="I6400" s="268"/>
      <c r="K6400" s="270"/>
      <c r="L6400" s="270"/>
      <c r="M6400" s="270"/>
      <c r="N6400" s="270"/>
      <c r="O6400" s="268"/>
      <c r="P6400" s="268"/>
      <c r="Q6400" s="268"/>
      <c r="R6400" s="268"/>
      <c r="S6400" s="268"/>
      <c r="T6400" s="268"/>
      <c r="U6400" s="268"/>
      <c r="V6400" s="268"/>
      <c r="W6400" s="268"/>
      <c r="X6400" s="268"/>
      <c r="AC6400" s="268"/>
      <c r="AE6400" s="268"/>
      <c r="AF6400" s="268"/>
      <c r="AG6400" s="268"/>
      <c r="AH6400" s="268"/>
      <c r="AI6400" s="268"/>
      <c r="AM6400" s="268"/>
    </row>
    <row r="6401" spans="1:39" x14ac:dyDescent="0.25">
      <c r="A6401" s="268"/>
      <c r="B6401" s="268"/>
      <c r="C6401" s="268"/>
      <c r="D6401" s="268"/>
      <c r="E6401" s="268"/>
      <c r="F6401" s="268"/>
      <c r="G6401" s="271"/>
      <c r="H6401" s="268"/>
      <c r="I6401" s="268"/>
      <c r="K6401" s="270"/>
      <c r="L6401" s="270"/>
      <c r="M6401" s="270"/>
      <c r="N6401" s="270"/>
      <c r="O6401" s="268"/>
      <c r="P6401" s="268"/>
      <c r="Q6401" s="268"/>
      <c r="R6401" s="268"/>
      <c r="S6401" s="268"/>
      <c r="T6401" s="268"/>
      <c r="U6401" s="268"/>
      <c r="V6401" s="268"/>
      <c r="W6401" s="268"/>
      <c r="X6401" s="268"/>
      <c r="AC6401" s="268"/>
      <c r="AE6401" s="268"/>
      <c r="AF6401" s="268"/>
      <c r="AG6401" s="268"/>
      <c r="AH6401" s="268"/>
      <c r="AI6401" s="268"/>
      <c r="AM6401" s="268"/>
    </row>
    <row r="6402" spans="1:39" x14ac:dyDescent="0.25">
      <c r="A6402" s="268"/>
      <c r="B6402" s="268"/>
      <c r="C6402" s="268"/>
      <c r="D6402" s="268"/>
      <c r="E6402" s="268"/>
      <c r="F6402" s="268"/>
      <c r="G6402" s="271"/>
      <c r="H6402" s="268"/>
      <c r="I6402" s="268"/>
      <c r="K6402" s="270"/>
      <c r="L6402" s="270"/>
      <c r="M6402" s="270"/>
      <c r="N6402" s="270"/>
      <c r="O6402" s="268"/>
      <c r="P6402" s="268"/>
      <c r="Q6402" s="268"/>
      <c r="R6402" s="268"/>
      <c r="S6402" s="268"/>
      <c r="T6402" s="268"/>
      <c r="U6402" s="268"/>
      <c r="V6402" s="268"/>
      <c r="W6402" s="268"/>
      <c r="X6402" s="268"/>
      <c r="AC6402" s="268"/>
      <c r="AE6402" s="268"/>
      <c r="AF6402" s="268"/>
      <c r="AG6402" s="268"/>
      <c r="AH6402" s="268"/>
      <c r="AI6402" s="268"/>
      <c r="AM6402" s="268"/>
    </row>
    <row r="6403" spans="1:39" x14ac:dyDescent="0.25">
      <c r="A6403" s="268"/>
      <c r="B6403" s="268"/>
      <c r="C6403" s="268"/>
      <c r="D6403" s="268"/>
      <c r="E6403" s="268"/>
      <c r="F6403" s="268"/>
      <c r="G6403" s="271"/>
      <c r="H6403" s="268"/>
      <c r="I6403" s="2"/>
      <c r="K6403" s="270"/>
      <c r="L6403" s="270"/>
      <c r="M6403" s="270"/>
      <c r="N6403" s="270"/>
      <c r="O6403" s="268"/>
      <c r="P6403" s="268"/>
      <c r="Q6403" s="268"/>
      <c r="R6403" s="268"/>
      <c r="S6403" s="268"/>
      <c r="T6403" s="268"/>
      <c r="U6403" s="268"/>
      <c r="V6403" s="268"/>
      <c r="W6403" s="268"/>
      <c r="X6403" s="268"/>
      <c r="AC6403" s="268"/>
      <c r="AE6403" s="268"/>
      <c r="AF6403" s="268"/>
      <c r="AG6403" s="268"/>
      <c r="AH6403" s="268"/>
      <c r="AI6403" s="268"/>
      <c r="AM6403" s="268"/>
    </row>
    <row r="6404" spans="1:39" x14ac:dyDescent="0.25">
      <c r="A6404" s="268"/>
      <c r="B6404" s="268"/>
      <c r="C6404" s="268"/>
      <c r="D6404" s="268"/>
      <c r="E6404" s="268"/>
      <c r="F6404" s="268"/>
      <c r="G6404" s="271"/>
      <c r="H6404" s="268"/>
      <c r="K6404" s="270"/>
      <c r="L6404" s="270"/>
      <c r="M6404" s="270"/>
      <c r="N6404" s="270"/>
      <c r="O6404" s="268"/>
      <c r="P6404" s="268"/>
      <c r="Q6404" s="268"/>
      <c r="R6404" s="268"/>
      <c r="S6404" s="268"/>
      <c r="T6404" s="268"/>
      <c r="U6404" s="268"/>
      <c r="V6404" s="268"/>
      <c r="W6404" s="268"/>
      <c r="X6404" s="268"/>
      <c r="AC6404" s="268"/>
      <c r="AE6404" s="268"/>
      <c r="AF6404" s="268"/>
      <c r="AG6404" s="268"/>
      <c r="AH6404" s="268"/>
      <c r="AI6404" s="268"/>
      <c r="AM6404" s="268"/>
    </row>
    <row r="6405" spans="1:39" x14ac:dyDescent="0.25">
      <c r="A6405" s="268"/>
      <c r="B6405" s="268"/>
      <c r="C6405" s="268"/>
      <c r="D6405" s="268"/>
      <c r="E6405" s="268"/>
      <c r="F6405" s="268"/>
      <c r="G6405" s="271"/>
      <c r="H6405" s="268"/>
      <c r="K6405" s="270"/>
      <c r="L6405" s="270"/>
      <c r="M6405" s="270"/>
      <c r="N6405" s="270"/>
      <c r="O6405" s="268"/>
      <c r="P6405" s="268"/>
      <c r="Q6405" s="268"/>
      <c r="R6405" s="268"/>
      <c r="S6405" s="268"/>
      <c r="T6405" s="268"/>
      <c r="U6405" s="268"/>
      <c r="V6405" s="268"/>
      <c r="W6405" s="268"/>
      <c r="X6405" s="268"/>
      <c r="AC6405" s="268"/>
      <c r="AE6405" s="268"/>
      <c r="AF6405" s="268"/>
      <c r="AG6405" s="268"/>
      <c r="AH6405" s="268"/>
      <c r="AI6405" s="268"/>
      <c r="AM6405" s="268"/>
    </row>
    <row r="6406" spans="1:39" x14ac:dyDescent="0.25">
      <c r="A6406" s="268"/>
      <c r="B6406" s="268"/>
      <c r="C6406" s="268"/>
      <c r="D6406" s="268"/>
      <c r="E6406" s="268"/>
      <c r="F6406" s="268"/>
      <c r="G6406" s="271"/>
      <c r="H6406" s="268"/>
      <c r="I6406" s="268"/>
      <c r="K6406" s="270"/>
      <c r="L6406" s="270"/>
      <c r="M6406" s="270"/>
      <c r="N6406" s="270"/>
      <c r="O6406" s="268"/>
      <c r="P6406" s="268"/>
      <c r="Q6406" s="268"/>
      <c r="R6406" s="268"/>
      <c r="S6406" s="268"/>
      <c r="T6406" s="268"/>
      <c r="U6406" s="268"/>
      <c r="V6406" s="268"/>
      <c r="W6406" s="268"/>
      <c r="X6406" s="268"/>
      <c r="AC6406" s="268"/>
      <c r="AE6406" s="268"/>
      <c r="AF6406" s="268"/>
      <c r="AG6406" s="268"/>
      <c r="AH6406" s="268"/>
      <c r="AI6406" s="268"/>
      <c r="AM6406" s="268"/>
    </row>
    <row r="6407" spans="1:39" x14ac:dyDescent="0.25">
      <c r="A6407" s="268"/>
      <c r="B6407" s="268"/>
      <c r="C6407" s="268"/>
      <c r="D6407" s="268"/>
      <c r="E6407" s="268"/>
      <c r="F6407" s="268"/>
      <c r="G6407" s="271"/>
      <c r="H6407" s="268"/>
      <c r="I6407" s="268"/>
      <c r="K6407" s="270"/>
      <c r="L6407" s="270"/>
      <c r="M6407" s="270"/>
      <c r="N6407" s="270"/>
      <c r="O6407" s="268"/>
      <c r="P6407" s="268"/>
      <c r="Q6407" s="268"/>
      <c r="R6407" s="268"/>
      <c r="S6407" s="268"/>
      <c r="T6407" s="268"/>
      <c r="U6407" s="268"/>
      <c r="V6407" s="268"/>
      <c r="W6407" s="268"/>
      <c r="X6407" s="268"/>
      <c r="AC6407" s="268"/>
      <c r="AE6407" s="268"/>
      <c r="AF6407" s="268"/>
      <c r="AG6407" s="268"/>
      <c r="AH6407" s="268"/>
      <c r="AI6407" s="268"/>
      <c r="AM6407" s="268"/>
    </row>
    <row r="6408" spans="1:39" x14ac:dyDescent="0.25">
      <c r="A6408" s="268"/>
      <c r="B6408" s="268"/>
      <c r="C6408" s="268"/>
      <c r="D6408" s="268"/>
      <c r="E6408" s="268"/>
      <c r="F6408" s="268"/>
      <c r="G6408" s="271"/>
      <c r="H6408" s="268"/>
      <c r="I6408" s="268"/>
      <c r="K6408" s="270"/>
      <c r="L6408" s="270"/>
      <c r="M6408" s="270"/>
      <c r="N6408" s="270"/>
      <c r="O6408" s="268"/>
      <c r="P6408" s="268"/>
      <c r="Q6408" s="268"/>
      <c r="R6408" s="268"/>
      <c r="S6408" s="268"/>
      <c r="T6408" s="268"/>
      <c r="U6408" s="268"/>
      <c r="V6408" s="268"/>
      <c r="W6408" s="268"/>
      <c r="X6408" s="268"/>
      <c r="AC6408" s="268"/>
      <c r="AE6408" s="268"/>
      <c r="AF6408" s="268"/>
      <c r="AG6408" s="268"/>
      <c r="AH6408" s="268"/>
      <c r="AI6408" s="268"/>
      <c r="AM6408" s="268"/>
    </row>
    <row r="6409" spans="1:39" x14ac:dyDescent="0.25">
      <c r="A6409" s="268"/>
      <c r="B6409" s="268"/>
      <c r="C6409" s="268"/>
      <c r="D6409" s="268"/>
      <c r="E6409" s="268"/>
      <c r="F6409" s="268"/>
      <c r="G6409" s="271"/>
      <c r="H6409" s="268"/>
      <c r="I6409" s="268"/>
      <c r="K6409" s="270"/>
      <c r="L6409" s="270"/>
      <c r="M6409" s="270"/>
      <c r="N6409" s="270"/>
      <c r="O6409" s="268"/>
      <c r="P6409" s="268"/>
      <c r="Q6409" s="268"/>
      <c r="R6409" s="268"/>
      <c r="S6409" s="268"/>
      <c r="T6409" s="268"/>
      <c r="U6409" s="268"/>
      <c r="V6409" s="268"/>
      <c r="W6409" s="268"/>
      <c r="X6409" s="268"/>
      <c r="AC6409" s="268"/>
      <c r="AE6409" s="268"/>
      <c r="AF6409" s="268"/>
      <c r="AG6409" s="268"/>
      <c r="AH6409" s="268"/>
      <c r="AI6409" s="268"/>
      <c r="AM6409" s="268"/>
    </row>
    <row r="6410" spans="1:39" x14ac:dyDescent="0.25">
      <c r="A6410" s="268"/>
      <c r="B6410" s="268"/>
      <c r="C6410" s="268"/>
      <c r="D6410" s="268"/>
      <c r="E6410" s="268"/>
      <c r="F6410" s="268"/>
      <c r="G6410" s="271"/>
      <c r="H6410" s="268"/>
      <c r="I6410" s="268"/>
      <c r="K6410" s="270"/>
      <c r="L6410" s="270"/>
      <c r="M6410" s="270"/>
      <c r="N6410" s="270"/>
      <c r="O6410" s="268"/>
      <c r="P6410" s="268"/>
      <c r="Q6410" s="268"/>
      <c r="R6410" s="268"/>
      <c r="S6410" s="268"/>
      <c r="T6410" s="268"/>
      <c r="U6410" s="268"/>
      <c r="V6410" s="268"/>
      <c r="W6410" s="268"/>
      <c r="X6410" s="268"/>
      <c r="AC6410" s="268"/>
      <c r="AE6410" s="268"/>
      <c r="AF6410" s="268"/>
      <c r="AG6410" s="268"/>
      <c r="AH6410" s="268"/>
      <c r="AI6410" s="268"/>
      <c r="AM6410" s="268"/>
    </row>
    <row r="6411" spans="1:39" x14ac:dyDescent="0.25">
      <c r="A6411" s="268"/>
      <c r="B6411" s="268"/>
      <c r="C6411" s="268"/>
      <c r="D6411" s="268"/>
      <c r="E6411" s="268"/>
      <c r="F6411" s="268"/>
      <c r="G6411" s="271"/>
      <c r="H6411" s="268"/>
      <c r="K6411" s="270"/>
      <c r="L6411" s="270"/>
      <c r="M6411" s="270"/>
      <c r="N6411" s="270"/>
      <c r="O6411" s="268"/>
      <c r="P6411" s="268"/>
      <c r="Q6411" s="268"/>
      <c r="R6411" s="268"/>
      <c r="S6411" s="268"/>
      <c r="T6411" s="268"/>
      <c r="U6411" s="268"/>
      <c r="V6411" s="268"/>
      <c r="W6411" s="268"/>
      <c r="X6411" s="268"/>
      <c r="AC6411" s="268"/>
      <c r="AE6411" s="268"/>
      <c r="AF6411" s="268"/>
      <c r="AG6411" s="268"/>
      <c r="AH6411" s="268"/>
      <c r="AI6411" s="268"/>
      <c r="AM6411" s="268"/>
    </row>
    <row r="6412" spans="1:39" x14ac:dyDescent="0.25">
      <c r="A6412" s="268"/>
      <c r="B6412" s="268"/>
      <c r="C6412" s="268"/>
      <c r="D6412" s="268"/>
      <c r="E6412" s="268"/>
      <c r="F6412" s="268"/>
      <c r="G6412" s="271"/>
      <c r="H6412" s="268"/>
      <c r="K6412" s="270"/>
      <c r="L6412" s="270"/>
      <c r="M6412" s="270"/>
      <c r="N6412" s="270"/>
      <c r="O6412" s="268"/>
      <c r="P6412" s="268"/>
      <c r="Q6412" s="268"/>
      <c r="R6412" s="268"/>
      <c r="S6412" s="268"/>
      <c r="T6412" s="268"/>
      <c r="U6412" s="268"/>
      <c r="V6412" s="268"/>
      <c r="W6412" s="268"/>
      <c r="X6412" s="268"/>
      <c r="AC6412" s="268"/>
      <c r="AE6412" s="268"/>
      <c r="AF6412" s="268"/>
      <c r="AG6412" s="268"/>
      <c r="AH6412" s="268"/>
      <c r="AI6412" s="268"/>
      <c r="AM6412" s="268"/>
    </row>
    <row r="6413" spans="1:39" x14ac:dyDescent="0.25">
      <c r="A6413" s="268"/>
      <c r="B6413" s="268"/>
      <c r="C6413" s="268"/>
      <c r="D6413" s="268"/>
      <c r="E6413" s="268"/>
      <c r="F6413" s="268"/>
      <c r="G6413" s="271"/>
      <c r="H6413" s="268"/>
      <c r="K6413" s="270"/>
      <c r="L6413" s="270"/>
      <c r="M6413" s="270"/>
      <c r="N6413" s="270"/>
      <c r="O6413" s="268"/>
      <c r="P6413" s="268"/>
      <c r="Q6413" s="268"/>
      <c r="R6413" s="268"/>
      <c r="S6413" s="268"/>
      <c r="T6413" s="268"/>
      <c r="U6413" s="268"/>
      <c r="V6413" s="268"/>
      <c r="W6413" s="268"/>
      <c r="X6413" s="268"/>
      <c r="AC6413" s="268"/>
      <c r="AE6413" s="268"/>
      <c r="AF6413" s="268"/>
      <c r="AG6413" s="268"/>
      <c r="AH6413" s="268"/>
      <c r="AI6413" s="268"/>
      <c r="AM6413" s="268"/>
    </row>
    <row r="6414" spans="1:39" x14ac:dyDescent="0.25">
      <c r="A6414" s="268"/>
      <c r="B6414" s="268"/>
      <c r="C6414" s="268"/>
      <c r="D6414" s="268"/>
      <c r="E6414" s="268"/>
      <c r="F6414" s="268"/>
      <c r="G6414" s="271"/>
      <c r="H6414" s="268"/>
      <c r="K6414" s="270"/>
      <c r="L6414" s="270"/>
      <c r="M6414" s="270"/>
      <c r="N6414" s="270"/>
      <c r="O6414" s="268"/>
      <c r="P6414" s="268"/>
      <c r="Q6414" s="268"/>
      <c r="R6414" s="268"/>
      <c r="S6414" s="268"/>
      <c r="T6414" s="268"/>
      <c r="U6414" s="268"/>
      <c r="V6414" s="268"/>
      <c r="W6414" s="268"/>
      <c r="X6414" s="268"/>
      <c r="AC6414" s="268"/>
      <c r="AE6414" s="268"/>
      <c r="AF6414" s="268"/>
      <c r="AG6414" s="268"/>
      <c r="AH6414" s="268"/>
      <c r="AI6414" s="268"/>
      <c r="AM6414" s="268"/>
    </row>
    <row r="6415" spans="1:39" x14ac:dyDescent="0.25">
      <c r="A6415" s="268"/>
      <c r="B6415" s="268"/>
      <c r="C6415" s="268"/>
      <c r="D6415" s="268"/>
      <c r="E6415" s="268"/>
      <c r="F6415" s="268"/>
      <c r="G6415" s="271"/>
      <c r="H6415" s="268"/>
      <c r="K6415" s="270"/>
      <c r="L6415" s="270"/>
      <c r="M6415" s="270"/>
      <c r="N6415" s="270"/>
      <c r="O6415" s="268"/>
      <c r="P6415" s="268"/>
      <c r="Q6415" s="268"/>
      <c r="R6415" s="268"/>
      <c r="S6415" s="268"/>
      <c r="T6415" s="268"/>
      <c r="U6415" s="268"/>
      <c r="V6415" s="268"/>
      <c r="W6415" s="268"/>
      <c r="X6415" s="268"/>
      <c r="AC6415" s="268"/>
      <c r="AE6415" s="268"/>
      <c r="AF6415" s="268"/>
      <c r="AG6415" s="268"/>
      <c r="AH6415" s="268"/>
      <c r="AI6415" s="268"/>
      <c r="AM6415" s="268"/>
    </row>
    <row r="6416" spans="1:39" x14ac:dyDescent="0.25">
      <c r="A6416" s="268"/>
      <c r="B6416" s="268"/>
      <c r="C6416" s="268"/>
      <c r="D6416" s="268"/>
      <c r="E6416" s="268"/>
      <c r="F6416" s="268"/>
      <c r="G6416" s="271"/>
      <c r="H6416" s="268"/>
      <c r="J6416" s="268"/>
      <c r="K6416" s="270"/>
      <c r="L6416" s="270"/>
      <c r="M6416" s="270"/>
      <c r="N6416" s="270"/>
      <c r="O6416" s="268"/>
      <c r="P6416" s="268"/>
      <c r="Q6416" s="268"/>
      <c r="R6416" s="268"/>
      <c r="S6416" s="268"/>
      <c r="T6416" s="268"/>
      <c r="U6416" s="268"/>
      <c r="V6416" s="268"/>
      <c r="W6416" s="268"/>
      <c r="X6416" s="268"/>
      <c r="AC6416" s="268"/>
      <c r="AE6416" s="268"/>
      <c r="AF6416" s="268"/>
      <c r="AG6416" s="268"/>
      <c r="AH6416" s="268"/>
      <c r="AI6416" s="268"/>
      <c r="AM6416" s="268"/>
    </row>
    <row r="6417" spans="1:39" x14ac:dyDescent="0.25">
      <c r="A6417" s="268"/>
      <c r="B6417" s="268"/>
      <c r="C6417" s="268"/>
      <c r="D6417" s="268"/>
      <c r="E6417" s="268"/>
      <c r="F6417" s="268"/>
      <c r="G6417" s="271"/>
      <c r="H6417" s="268"/>
      <c r="I6417" s="268"/>
      <c r="K6417" s="270"/>
      <c r="L6417" s="270"/>
      <c r="M6417" s="270"/>
      <c r="N6417" s="270"/>
      <c r="O6417" s="268"/>
      <c r="P6417" s="268"/>
      <c r="Q6417" s="268"/>
      <c r="R6417" s="268"/>
      <c r="S6417" s="268"/>
      <c r="T6417" s="268"/>
      <c r="U6417" s="268"/>
      <c r="V6417" s="268"/>
      <c r="W6417" s="268"/>
      <c r="X6417" s="268"/>
      <c r="AC6417" s="268"/>
      <c r="AE6417" s="268"/>
      <c r="AF6417" s="268"/>
      <c r="AG6417" s="268"/>
      <c r="AH6417" s="268"/>
      <c r="AI6417" s="268"/>
      <c r="AM6417" s="268"/>
    </row>
    <row r="6418" spans="1:39" x14ac:dyDescent="0.25">
      <c r="A6418" s="268"/>
      <c r="B6418" s="268"/>
      <c r="C6418" s="268"/>
      <c r="D6418" s="268"/>
      <c r="E6418" s="268"/>
      <c r="F6418" s="268"/>
      <c r="G6418" s="271"/>
      <c r="H6418" s="268"/>
      <c r="I6418" s="268"/>
      <c r="K6418" s="270"/>
      <c r="L6418" s="270"/>
      <c r="M6418" s="270"/>
      <c r="N6418" s="270"/>
      <c r="O6418" s="268"/>
      <c r="P6418" s="268"/>
      <c r="Q6418" s="268"/>
      <c r="R6418" s="268"/>
      <c r="S6418" s="268"/>
      <c r="T6418" s="268"/>
      <c r="U6418" s="268"/>
      <c r="V6418" s="268"/>
      <c r="W6418" s="268"/>
      <c r="X6418" s="268"/>
      <c r="AC6418" s="268"/>
      <c r="AE6418" s="268"/>
      <c r="AF6418" s="268"/>
      <c r="AG6418" s="268"/>
      <c r="AH6418" s="268"/>
      <c r="AI6418" s="268"/>
      <c r="AM6418" s="268"/>
    </row>
    <row r="6419" spans="1:39" x14ac:dyDescent="0.25">
      <c r="A6419" s="268"/>
      <c r="B6419" s="268"/>
      <c r="C6419" s="268"/>
      <c r="D6419" s="268"/>
      <c r="E6419" s="268"/>
      <c r="F6419" s="268"/>
      <c r="G6419" s="271"/>
      <c r="H6419" s="268"/>
      <c r="I6419" s="268"/>
      <c r="K6419" s="270"/>
      <c r="L6419" s="270"/>
      <c r="M6419" s="270"/>
      <c r="N6419" s="270"/>
      <c r="O6419" s="268"/>
      <c r="P6419" s="268"/>
      <c r="Q6419" s="268"/>
      <c r="R6419" s="268"/>
      <c r="S6419" s="268"/>
      <c r="T6419" s="268"/>
      <c r="U6419" s="268"/>
      <c r="V6419" s="268"/>
      <c r="W6419" s="268"/>
      <c r="X6419" s="268"/>
      <c r="AC6419" s="268"/>
      <c r="AE6419" s="268"/>
      <c r="AF6419" s="268"/>
      <c r="AG6419" s="268"/>
      <c r="AH6419" s="268"/>
      <c r="AI6419" s="268"/>
      <c r="AM6419" s="268"/>
    </row>
    <row r="6420" spans="1:39" x14ac:dyDescent="0.25">
      <c r="A6420" s="268"/>
      <c r="B6420" s="268"/>
      <c r="C6420" s="268"/>
      <c r="D6420" s="268"/>
      <c r="E6420" s="268"/>
      <c r="F6420" s="268"/>
      <c r="G6420" s="271"/>
      <c r="H6420" s="268"/>
      <c r="I6420" s="268"/>
      <c r="K6420" s="270"/>
      <c r="L6420" s="270"/>
      <c r="M6420" s="270"/>
      <c r="N6420" s="270"/>
      <c r="O6420" s="268"/>
      <c r="P6420" s="268"/>
      <c r="Q6420" s="268"/>
      <c r="R6420" s="268"/>
      <c r="S6420" s="268"/>
      <c r="T6420" s="268"/>
      <c r="U6420" s="268"/>
      <c r="V6420" s="268"/>
      <c r="W6420" s="268"/>
      <c r="X6420" s="268"/>
      <c r="AC6420" s="268"/>
      <c r="AE6420" s="268"/>
      <c r="AF6420" s="268"/>
      <c r="AG6420" s="268"/>
      <c r="AH6420" s="268"/>
      <c r="AI6420" s="268"/>
      <c r="AM6420" s="268"/>
    </row>
    <row r="6421" spans="1:39" x14ac:dyDescent="0.25">
      <c r="A6421" s="268"/>
      <c r="B6421" s="268"/>
      <c r="C6421" s="268"/>
      <c r="D6421" s="268"/>
      <c r="E6421" s="268"/>
      <c r="F6421" s="268"/>
      <c r="G6421" s="271"/>
      <c r="H6421" s="268"/>
      <c r="I6421" s="268"/>
      <c r="K6421" s="270"/>
      <c r="L6421" s="270"/>
      <c r="M6421" s="270"/>
      <c r="N6421" s="270"/>
      <c r="O6421" s="268"/>
      <c r="P6421" s="268"/>
      <c r="Q6421" s="268"/>
      <c r="R6421" s="268"/>
      <c r="S6421" s="268"/>
      <c r="T6421" s="268"/>
      <c r="U6421" s="268"/>
      <c r="V6421" s="268"/>
      <c r="W6421" s="268"/>
      <c r="X6421" s="268"/>
      <c r="AC6421" s="268"/>
      <c r="AE6421" s="268"/>
      <c r="AF6421" s="268"/>
      <c r="AG6421" s="268"/>
      <c r="AH6421" s="268"/>
      <c r="AI6421" s="268"/>
      <c r="AM6421" s="268"/>
    </row>
    <row r="6422" spans="1:39" x14ac:dyDescent="0.25">
      <c r="A6422" s="268"/>
      <c r="B6422" s="268"/>
      <c r="C6422" s="268"/>
      <c r="D6422" s="268"/>
      <c r="E6422" s="268"/>
      <c r="F6422" s="268"/>
      <c r="G6422" s="271"/>
      <c r="H6422" s="268"/>
      <c r="I6422" s="268"/>
      <c r="K6422" s="270"/>
      <c r="L6422" s="270"/>
      <c r="M6422" s="270"/>
      <c r="N6422" s="270"/>
      <c r="O6422" s="268"/>
      <c r="P6422" s="268"/>
      <c r="Q6422" s="268"/>
      <c r="R6422" s="268"/>
      <c r="S6422" s="268"/>
      <c r="T6422" s="268"/>
      <c r="U6422" s="268"/>
      <c r="V6422" s="268"/>
      <c r="W6422" s="268"/>
      <c r="X6422" s="268"/>
      <c r="AC6422" s="268"/>
      <c r="AE6422" s="268"/>
      <c r="AF6422" s="268"/>
      <c r="AG6422" s="268"/>
      <c r="AH6422" s="268"/>
      <c r="AI6422" s="268"/>
      <c r="AM6422" s="268"/>
    </row>
    <row r="6423" spans="1:39" x14ac:dyDescent="0.25">
      <c r="A6423" s="268"/>
      <c r="B6423" s="268"/>
      <c r="C6423" s="268"/>
      <c r="D6423" s="268"/>
      <c r="E6423" s="268"/>
      <c r="F6423" s="268"/>
      <c r="G6423" s="271"/>
      <c r="H6423" s="268"/>
      <c r="I6423" s="268"/>
      <c r="K6423" s="270"/>
      <c r="L6423" s="270"/>
      <c r="M6423" s="270"/>
      <c r="N6423" s="270"/>
      <c r="O6423" s="268"/>
      <c r="P6423" s="268"/>
      <c r="Q6423" s="268"/>
      <c r="R6423" s="268"/>
      <c r="S6423" s="268"/>
      <c r="T6423" s="268"/>
      <c r="U6423" s="268"/>
      <c r="V6423" s="268"/>
      <c r="W6423" s="268"/>
      <c r="X6423" s="268"/>
      <c r="AC6423" s="268"/>
      <c r="AE6423" s="268"/>
      <c r="AF6423" s="268"/>
      <c r="AG6423" s="268"/>
      <c r="AH6423" s="268"/>
      <c r="AI6423" s="268"/>
      <c r="AM6423" s="268"/>
    </row>
    <row r="6424" spans="1:39" x14ac:dyDescent="0.25">
      <c r="A6424" s="268"/>
      <c r="B6424" s="268"/>
      <c r="C6424" s="268"/>
      <c r="D6424" s="268"/>
      <c r="E6424" s="268"/>
      <c r="F6424" s="268"/>
      <c r="G6424" s="271"/>
      <c r="H6424" s="268"/>
      <c r="I6424" s="268"/>
      <c r="K6424" s="270"/>
      <c r="L6424" s="270"/>
      <c r="M6424" s="270"/>
      <c r="N6424" s="270"/>
      <c r="O6424" s="268"/>
      <c r="P6424" s="268"/>
      <c r="Q6424" s="268"/>
      <c r="R6424" s="268"/>
      <c r="S6424" s="268"/>
      <c r="T6424" s="268"/>
      <c r="U6424" s="268"/>
      <c r="V6424" s="268"/>
      <c r="W6424" s="268"/>
      <c r="X6424" s="268"/>
      <c r="AC6424" s="268"/>
      <c r="AE6424" s="268"/>
      <c r="AF6424" s="268"/>
      <c r="AG6424" s="268"/>
      <c r="AH6424" s="268"/>
      <c r="AI6424" s="268"/>
      <c r="AM6424" s="268"/>
    </row>
    <row r="6425" spans="1:39" x14ac:dyDescent="0.25">
      <c r="A6425" s="268"/>
      <c r="B6425" s="268"/>
      <c r="C6425" s="268"/>
      <c r="D6425" s="268"/>
      <c r="E6425" s="268"/>
      <c r="F6425" s="268"/>
      <c r="G6425" s="271"/>
      <c r="H6425" s="268"/>
      <c r="I6425" s="268"/>
      <c r="K6425" s="270"/>
      <c r="L6425" s="270"/>
      <c r="M6425" s="270"/>
      <c r="N6425" s="270"/>
      <c r="O6425" s="268"/>
      <c r="P6425" s="268"/>
      <c r="Q6425" s="268"/>
      <c r="R6425" s="268"/>
      <c r="S6425" s="268"/>
      <c r="T6425" s="268"/>
      <c r="U6425" s="268"/>
      <c r="V6425" s="268"/>
      <c r="W6425" s="268"/>
      <c r="X6425" s="268"/>
      <c r="AC6425" s="268"/>
      <c r="AE6425" s="268"/>
      <c r="AF6425" s="268"/>
      <c r="AG6425" s="268"/>
      <c r="AH6425" s="268"/>
      <c r="AI6425" s="268"/>
      <c r="AM6425" s="268"/>
    </row>
    <row r="6426" spans="1:39" x14ac:dyDescent="0.25">
      <c r="A6426" s="268"/>
      <c r="B6426" s="268"/>
      <c r="C6426" s="268"/>
      <c r="D6426" s="268"/>
      <c r="E6426" s="268"/>
      <c r="F6426" s="268"/>
      <c r="G6426" s="271"/>
      <c r="H6426" s="268"/>
      <c r="I6426" s="2"/>
      <c r="K6426" s="270"/>
      <c r="L6426" s="270"/>
      <c r="M6426" s="270"/>
      <c r="N6426" s="270"/>
      <c r="O6426" s="268"/>
      <c r="P6426" s="268"/>
      <c r="Q6426" s="268"/>
      <c r="R6426" s="268"/>
      <c r="S6426" s="268"/>
      <c r="T6426" s="268"/>
      <c r="U6426" s="268"/>
      <c r="V6426" s="268"/>
      <c r="W6426" s="268"/>
      <c r="X6426" s="268"/>
      <c r="AC6426" s="268"/>
      <c r="AE6426" s="268"/>
      <c r="AF6426" s="268"/>
      <c r="AG6426" s="268"/>
      <c r="AH6426" s="268"/>
      <c r="AI6426" s="268"/>
      <c r="AM6426" s="268"/>
    </row>
    <row r="6427" spans="1:39" x14ac:dyDescent="0.25">
      <c r="A6427" s="268"/>
      <c r="B6427" s="268"/>
      <c r="C6427" s="268"/>
      <c r="D6427" s="268"/>
      <c r="E6427" s="268"/>
      <c r="F6427" s="268"/>
      <c r="G6427" s="271"/>
      <c r="H6427" s="268"/>
      <c r="K6427" s="270"/>
      <c r="L6427" s="270"/>
      <c r="M6427" s="270"/>
      <c r="N6427" s="270"/>
      <c r="O6427" s="268"/>
      <c r="P6427" s="268"/>
      <c r="Q6427" s="268"/>
      <c r="R6427" s="268"/>
      <c r="S6427" s="268"/>
      <c r="T6427" s="268"/>
      <c r="U6427" s="268"/>
      <c r="V6427" s="268"/>
      <c r="W6427" s="268"/>
      <c r="X6427" s="268"/>
      <c r="AC6427" s="268"/>
      <c r="AE6427" s="268"/>
      <c r="AF6427" s="268"/>
      <c r="AG6427" s="268"/>
      <c r="AH6427" s="268"/>
      <c r="AI6427" s="268"/>
      <c r="AM6427" s="268"/>
    </row>
    <row r="6428" spans="1:39" x14ac:dyDescent="0.25">
      <c r="A6428" s="268"/>
      <c r="B6428" s="268"/>
      <c r="C6428" s="268"/>
      <c r="D6428" s="268"/>
      <c r="E6428" s="268"/>
      <c r="F6428" s="268"/>
      <c r="G6428" s="271"/>
      <c r="H6428" s="268"/>
      <c r="K6428" s="270"/>
      <c r="L6428" s="270"/>
      <c r="M6428" s="270"/>
      <c r="N6428" s="270"/>
      <c r="O6428" s="268"/>
      <c r="P6428" s="268"/>
      <c r="Q6428" s="268"/>
      <c r="R6428" s="268"/>
      <c r="S6428" s="268"/>
      <c r="T6428" s="268"/>
      <c r="U6428" s="268"/>
      <c r="V6428" s="268"/>
      <c r="W6428" s="268"/>
      <c r="X6428" s="268"/>
      <c r="AC6428" s="268"/>
      <c r="AE6428" s="268"/>
      <c r="AF6428" s="268"/>
      <c r="AG6428" s="268"/>
      <c r="AH6428" s="268"/>
      <c r="AI6428" s="268"/>
      <c r="AM6428" s="268"/>
    </row>
    <row r="6429" spans="1:39" x14ac:dyDescent="0.25">
      <c r="A6429" s="268"/>
      <c r="B6429" s="268"/>
      <c r="C6429" s="268"/>
      <c r="D6429" s="268"/>
      <c r="E6429" s="268"/>
      <c r="F6429" s="268"/>
      <c r="G6429" s="271"/>
      <c r="H6429" s="268"/>
      <c r="I6429" s="268"/>
      <c r="K6429" s="270"/>
      <c r="L6429" s="270"/>
      <c r="M6429" s="270"/>
      <c r="N6429" s="270"/>
      <c r="O6429" s="268"/>
      <c r="P6429" s="268"/>
      <c r="Q6429" s="268"/>
      <c r="R6429" s="268"/>
      <c r="S6429" s="268"/>
      <c r="T6429" s="268"/>
      <c r="U6429" s="268"/>
      <c r="V6429" s="268"/>
      <c r="W6429" s="268"/>
      <c r="X6429" s="268"/>
      <c r="AC6429" s="268"/>
      <c r="AE6429" s="268"/>
      <c r="AF6429" s="268"/>
      <c r="AG6429" s="268"/>
      <c r="AH6429" s="268"/>
      <c r="AI6429" s="268"/>
      <c r="AM6429" s="268"/>
    </row>
    <row r="6430" spans="1:39" x14ac:dyDescent="0.25">
      <c r="A6430" s="268"/>
      <c r="B6430" s="268"/>
      <c r="C6430" s="268"/>
      <c r="D6430" s="268"/>
      <c r="E6430" s="268"/>
      <c r="F6430" s="268"/>
      <c r="G6430" s="271"/>
      <c r="H6430" s="268"/>
      <c r="I6430" s="268"/>
      <c r="K6430" s="270"/>
      <c r="L6430" s="270"/>
      <c r="M6430" s="270"/>
      <c r="N6430" s="270"/>
      <c r="O6430" s="268"/>
      <c r="P6430" s="268"/>
      <c r="Q6430" s="268"/>
      <c r="R6430" s="268"/>
      <c r="S6430" s="268"/>
      <c r="T6430" s="268"/>
      <c r="U6430" s="268"/>
      <c r="V6430" s="268"/>
      <c r="W6430" s="268"/>
      <c r="X6430" s="268"/>
      <c r="AC6430" s="268"/>
      <c r="AE6430" s="268"/>
      <c r="AF6430" s="268"/>
      <c r="AG6430" s="268"/>
      <c r="AH6430" s="268"/>
      <c r="AI6430" s="268"/>
      <c r="AM6430" s="268"/>
    </row>
    <row r="6431" spans="1:39" x14ac:dyDescent="0.25">
      <c r="A6431" s="268"/>
      <c r="B6431" s="268"/>
      <c r="C6431" s="268"/>
      <c r="D6431" s="268"/>
      <c r="E6431" s="268"/>
      <c r="F6431" s="268"/>
      <c r="G6431" s="271"/>
      <c r="H6431" s="268"/>
      <c r="K6431" s="270"/>
      <c r="L6431" s="270"/>
      <c r="M6431" s="270"/>
      <c r="N6431" s="270"/>
      <c r="O6431" s="268"/>
      <c r="P6431" s="268"/>
      <c r="Q6431" s="268"/>
      <c r="R6431" s="268"/>
      <c r="S6431" s="268"/>
      <c r="T6431" s="268"/>
      <c r="U6431" s="268"/>
      <c r="V6431" s="268"/>
      <c r="W6431" s="268"/>
      <c r="X6431" s="268"/>
      <c r="AC6431" s="268"/>
      <c r="AE6431" s="268"/>
      <c r="AF6431" s="268"/>
      <c r="AG6431" s="268"/>
      <c r="AH6431" s="268"/>
      <c r="AI6431" s="268"/>
      <c r="AM6431" s="268"/>
    </row>
    <row r="6432" spans="1:39" x14ac:dyDescent="0.25">
      <c r="A6432" s="268"/>
      <c r="B6432" s="268"/>
      <c r="C6432" s="268"/>
      <c r="D6432" s="268"/>
      <c r="E6432" s="268"/>
      <c r="F6432" s="268"/>
      <c r="G6432" s="271"/>
      <c r="H6432" s="268"/>
      <c r="K6432" s="270"/>
      <c r="L6432" s="270"/>
      <c r="M6432" s="270"/>
      <c r="N6432" s="270"/>
      <c r="O6432" s="268"/>
      <c r="P6432" s="268"/>
      <c r="Q6432" s="268"/>
      <c r="R6432" s="268"/>
      <c r="S6432" s="268"/>
      <c r="T6432" s="268"/>
      <c r="U6432" s="268"/>
      <c r="V6432" s="268"/>
      <c r="W6432" s="268"/>
      <c r="X6432" s="268"/>
      <c r="AC6432" s="268"/>
      <c r="AE6432" s="268"/>
      <c r="AF6432" s="268"/>
      <c r="AG6432" s="268"/>
      <c r="AH6432" s="268"/>
      <c r="AI6432" s="268"/>
      <c r="AM6432" s="268"/>
    </row>
    <row r="6433" spans="1:39" x14ac:dyDescent="0.25">
      <c r="A6433" s="268"/>
      <c r="B6433" s="268"/>
      <c r="C6433" s="268"/>
      <c r="D6433" s="268"/>
      <c r="E6433" s="268"/>
      <c r="F6433" s="268"/>
      <c r="G6433" s="271"/>
      <c r="H6433" s="268"/>
      <c r="K6433" s="270"/>
      <c r="L6433" s="270"/>
      <c r="M6433" s="270"/>
      <c r="N6433" s="270"/>
      <c r="O6433" s="268"/>
      <c r="P6433" s="268"/>
      <c r="Q6433" s="268"/>
      <c r="R6433" s="268"/>
      <c r="S6433" s="268"/>
      <c r="T6433" s="268"/>
      <c r="U6433" s="268"/>
      <c r="V6433" s="268"/>
      <c r="W6433" s="268"/>
      <c r="X6433" s="268"/>
      <c r="AC6433" s="268"/>
      <c r="AE6433" s="268"/>
      <c r="AF6433" s="268"/>
      <c r="AG6433" s="268"/>
      <c r="AH6433" s="268"/>
      <c r="AI6433" s="268"/>
      <c r="AM6433" s="268"/>
    </row>
    <row r="6434" spans="1:39" x14ac:dyDescent="0.25">
      <c r="A6434" s="268"/>
      <c r="B6434" s="268"/>
      <c r="C6434" s="268"/>
      <c r="D6434" s="268"/>
      <c r="E6434" s="268"/>
      <c r="F6434" s="268"/>
      <c r="G6434" s="271"/>
      <c r="H6434" s="268"/>
      <c r="K6434" s="270"/>
      <c r="L6434" s="270"/>
      <c r="M6434" s="270"/>
      <c r="N6434" s="270"/>
      <c r="O6434" s="268"/>
      <c r="P6434" s="268"/>
      <c r="Q6434" s="268"/>
      <c r="R6434" s="268"/>
      <c r="S6434" s="268"/>
      <c r="T6434" s="268"/>
      <c r="U6434" s="268"/>
      <c r="V6434" s="268"/>
      <c r="W6434" s="268"/>
      <c r="X6434" s="268"/>
      <c r="AC6434" s="268"/>
      <c r="AE6434" s="268"/>
      <c r="AF6434" s="268"/>
      <c r="AG6434" s="268"/>
      <c r="AH6434" s="268"/>
      <c r="AI6434" s="268"/>
      <c r="AM6434" s="268"/>
    </row>
    <row r="6435" spans="1:39" x14ac:dyDescent="0.25">
      <c r="A6435" s="268"/>
      <c r="B6435" s="268"/>
      <c r="C6435" s="268"/>
      <c r="D6435" s="268"/>
      <c r="E6435" s="268"/>
      <c r="F6435" s="268"/>
      <c r="G6435" s="271"/>
      <c r="H6435" s="268"/>
      <c r="K6435" s="270"/>
      <c r="L6435" s="270"/>
      <c r="M6435" s="270"/>
      <c r="N6435" s="270"/>
      <c r="O6435" s="268"/>
      <c r="P6435" s="268"/>
      <c r="Q6435" s="268"/>
      <c r="R6435" s="268"/>
      <c r="S6435" s="268"/>
      <c r="T6435" s="268"/>
      <c r="U6435" s="268"/>
      <c r="V6435" s="268"/>
      <c r="W6435" s="268"/>
      <c r="X6435" s="268"/>
      <c r="AC6435" s="268"/>
      <c r="AE6435" s="268"/>
      <c r="AF6435" s="268"/>
      <c r="AG6435" s="268"/>
      <c r="AH6435" s="268"/>
      <c r="AI6435" s="268"/>
      <c r="AM6435" s="268"/>
    </row>
    <row r="6436" spans="1:39" x14ac:dyDescent="0.25">
      <c r="A6436" s="268"/>
      <c r="B6436" s="268"/>
      <c r="C6436" s="268"/>
      <c r="D6436" s="268"/>
      <c r="E6436" s="268"/>
      <c r="F6436" s="268"/>
      <c r="G6436" s="271"/>
      <c r="H6436" s="268"/>
      <c r="K6436" s="270"/>
      <c r="L6436" s="270"/>
      <c r="M6436" s="270"/>
      <c r="N6436" s="270"/>
      <c r="O6436" s="268"/>
      <c r="P6436" s="268"/>
      <c r="Q6436" s="268"/>
      <c r="R6436" s="268"/>
      <c r="S6436" s="268"/>
      <c r="T6436" s="268"/>
      <c r="U6436" s="268"/>
      <c r="V6436" s="268"/>
      <c r="W6436" s="268"/>
      <c r="X6436" s="268"/>
      <c r="AC6436" s="268"/>
      <c r="AE6436" s="268"/>
      <c r="AF6436" s="268"/>
      <c r="AG6436" s="268"/>
      <c r="AH6436" s="268"/>
      <c r="AI6436" s="268"/>
      <c r="AM6436" s="268"/>
    </row>
    <row r="6437" spans="1:39" x14ac:dyDescent="0.25">
      <c r="A6437" s="268"/>
      <c r="B6437" s="268"/>
      <c r="C6437" s="268"/>
      <c r="D6437" s="268"/>
      <c r="E6437" s="268"/>
      <c r="F6437" s="268"/>
      <c r="G6437" s="271"/>
      <c r="H6437" s="268"/>
      <c r="I6437" s="2"/>
      <c r="K6437" s="270"/>
      <c r="L6437" s="270"/>
      <c r="M6437" s="270"/>
      <c r="N6437" s="270"/>
      <c r="O6437" s="268"/>
      <c r="P6437" s="268"/>
      <c r="Q6437" s="268"/>
      <c r="R6437" s="268"/>
      <c r="S6437" s="268"/>
      <c r="T6437" s="268"/>
      <c r="U6437" s="268"/>
      <c r="V6437" s="268"/>
      <c r="W6437" s="268"/>
      <c r="X6437" s="268"/>
      <c r="AC6437" s="268"/>
      <c r="AE6437" s="268"/>
      <c r="AF6437" s="268"/>
      <c r="AG6437" s="268"/>
      <c r="AH6437" s="268"/>
      <c r="AI6437" s="268"/>
      <c r="AM6437" s="268"/>
    </row>
    <row r="6438" spans="1:39" x14ac:dyDescent="0.25">
      <c r="A6438" s="268"/>
      <c r="B6438" s="268"/>
      <c r="C6438" s="268"/>
      <c r="D6438" s="268"/>
      <c r="E6438" s="268"/>
      <c r="F6438" s="268"/>
      <c r="G6438" s="271"/>
      <c r="H6438" s="268"/>
      <c r="K6438" s="270"/>
      <c r="L6438" s="270"/>
      <c r="M6438" s="270"/>
      <c r="N6438" s="270"/>
      <c r="O6438" s="268"/>
      <c r="P6438" s="268"/>
      <c r="Q6438" s="268"/>
      <c r="R6438" s="268"/>
      <c r="S6438" s="268"/>
      <c r="T6438" s="268"/>
      <c r="U6438" s="268"/>
      <c r="V6438" s="268"/>
      <c r="W6438" s="268"/>
      <c r="X6438" s="268"/>
      <c r="AC6438" s="268"/>
      <c r="AE6438" s="268"/>
      <c r="AF6438" s="268"/>
      <c r="AG6438" s="268"/>
      <c r="AH6438" s="268"/>
      <c r="AI6438" s="268"/>
      <c r="AM6438" s="268"/>
    </row>
    <row r="6439" spans="1:39" x14ac:dyDescent="0.25">
      <c r="A6439" s="268"/>
      <c r="B6439" s="268"/>
      <c r="C6439" s="268"/>
      <c r="D6439" s="268"/>
      <c r="E6439" s="268"/>
      <c r="F6439" s="268"/>
      <c r="G6439" s="271"/>
      <c r="H6439" s="268"/>
      <c r="I6439" s="268"/>
      <c r="K6439" s="270"/>
      <c r="L6439" s="270"/>
      <c r="M6439" s="270"/>
      <c r="N6439" s="270"/>
      <c r="O6439" s="268"/>
      <c r="P6439" s="268"/>
      <c r="Q6439" s="268"/>
      <c r="R6439" s="268"/>
      <c r="S6439" s="268"/>
      <c r="T6439" s="268"/>
      <c r="U6439" s="268"/>
      <c r="V6439" s="268"/>
      <c r="W6439" s="268"/>
      <c r="X6439" s="268"/>
      <c r="AC6439" s="268"/>
      <c r="AE6439" s="268"/>
      <c r="AF6439" s="268"/>
      <c r="AG6439" s="268"/>
      <c r="AH6439" s="268"/>
      <c r="AI6439" s="268"/>
      <c r="AM6439" s="268"/>
    </row>
    <row r="6440" spans="1:39" x14ac:dyDescent="0.25">
      <c r="A6440" s="268"/>
      <c r="B6440" s="268"/>
      <c r="C6440" s="268"/>
      <c r="D6440" s="268"/>
      <c r="E6440" s="268"/>
      <c r="F6440" s="268"/>
      <c r="G6440" s="271"/>
      <c r="H6440" s="268"/>
      <c r="I6440" s="268"/>
      <c r="K6440" s="270"/>
      <c r="L6440" s="270"/>
      <c r="M6440" s="270"/>
      <c r="N6440" s="270"/>
      <c r="O6440" s="268"/>
      <c r="P6440" s="268"/>
      <c r="Q6440" s="268"/>
      <c r="R6440" s="268"/>
      <c r="S6440" s="268"/>
      <c r="T6440" s="268"/>
      <c r="U6440" s="268"/>
      <c r="V6440" s="268"/>
      <c r="W6440" s="268"/>
      <c r="X6440" s="268"/>
      <c r="AC6440" s="268"/>
      <c r="AE6440" s="268"/>
      <c r="AF6440" s="268"/>
      <c r="AG6440" s="268"/>
      <c r="AH6440" s="268"/>
      <c r="AI6440" s="268"/>
      <c r="AM6440" s="268"/>
    </row>
    <row r="6441" spans="1:39" x14ac:dyDescent="0.25">
      <c r="A6441" s="268"/>
      <c r="B6441" s="268"/>
      <c r="C6441" s="268"/>
      <c r="D6441" s="268"/>
      <c r="E6441" s="268"/>
      <c r="F6441" s="268"/>
      <c r="G6441" s="271"/>
      <c r="H6441" s="268"/>
      <c r="K6441" s="270"/>
      <c r="L6441" s="270"/>
      <c r="M6441" s="270"/>
      <c r="N6441" s="270"/>
      <c r="O6441" s="268"/>
      <c r="P6441" s="268"/>
      <c r="Q6441" s="268"/>
      <c r="R6441" s="268"/>
      <c r="S6441" s="268"/>
      <c r="T6441" s="268"/>
      <c r="U6441" s="268"/>
      <c r="V6441" s="268"/>
      <c r="W6441" s="268"/>
      <c r="X6441" s="268"/>
      <c r="AC6441" s="268"/>
      <c r="AE6441" s="268"/>
      <c r="AF6441" s="268"/>
      <c r="AG6441" s="268"/>
      <c r="AH6441" s="268"/>
      <c r="AI6441" s="268"/>
      <c r="AM6441" s="268"/>
    </row>
    <row r="6442" spans="1:39" x14ac:dyDescent="0.25">
      <c r="A6442" s="268"/>
      <c r="B6442" s="268"/>
      <c r="C6442" s="268"/>
      <c r="D6442" s="268"/>
      <c r="E6442" s="268"/>
      <c r="F6442" s="268"/>
      <c r="G6442" s="271"/>
      <c r="H6442" s="268"/>
      <c r="I6442" s="268"/>
      <c r="K6442" s="270"/>
      <c r="L6442" s="270"/>
      <c r="M6442" s="270"/>
      <c r="N6442" s="270"/>
      <c r="O6442" s="268"/>
      <c r="P6442" s="268"/>
      <c r="Q6442" s="268"/>
      <c r="R6442" s="268"/>
      <c r="S6442" s="268"/>
      <c r="T6442" s="268"/>
      <c r="U6442" s="268"/>
      <c r="V6442" s="268"/>
      <c r="W6442" s="268"/>
      <c r="X6442" s="268"/>
      <c r="AC6442" s="268"/>
      <c r="AE6442" s="268"/>
      <c r="AF6442" s="268"/>
      <c r="AG6442" s="268"/>
      <c r="AH6442" s="268"/>
      <c r="AI6442" s="268"/>
      <c r="AM6442" s="268"/>
    </row>
    <row r="6443" spans="1:39" x14ac:dyDescent="0.25">
      <c r="A6443" s="268"/>
      <c r="B6443" s="268"/>
      <c r="C6443" s="268"/>
      <c r="D6443" s="268"/>
      <c r="E6443" s="268"/>
      <c r="F6443" s="268"/>
      <c r="G6443" s="271"/>
      <c r="H6443" s="268"/>
      <c r="K6443" s="270"/>
      <c r="L6443" s="270"/>
      <c r="M6443" s="270"/>
      <c r="N6443" s="270"/>
      <c r="O6443" s="268"/>
      <c r="P6443" s="268"/>
      <c r="Q6443" s="268"/>
      <c r="R6443" s="268"/>
      <c r="S6443" s="268"/>
      <c r="T6443" s="268"/>
      <c r="U6443" s="268"/>
      <c r="V6443" s="268"/>
      <c r="W6443" s="268"/>
      <c r="X6443" s="268"/>
      <c r="AC6443" s="268"/>
      <c r="AE6443" s="268"/>
      <c r="AF6443" s="268"/>
      <c r="AG6443" s="268"/>
      <c r="AH6443" s="268"/>
      <c r="AI6443" s="268"/>
      <c r="AM6443" s="268"/>
    </row>
    <row r="6444" spans="1:39" x14ac:dyDescent="0.25">
      <c r="A6444" s="268"/>
      <c r="B6444" s="268"/>
      <c r="C6444" s="268"/>
      <c r="D6444" s="268"/>
      <c r="E6444" s="268"/>
      <c r="F6444" s="268"/>
      <c r="G6444" s="271"/>
      <c r="H6444" s="268"/>
      <c r="K6444" s="270"/>
      <c r="L6444" s="270"/>
      <c r="M6444" s="270"/>
      <c r="N6444" s="270"/>
      <c r="O6444" s="268"/>
      <c r="P6444" s="268"/>
      <c r="Q6444" s="268"/>
      <c r="R6444" s="268"/>
      <c r="S6444" s="268"/>
      <c r="T6444" s="268"/>
      <c r="U6444" s="268"/>
      <c r="V6444" s="268"/>
      <c r="W6444" s="268"/>
      <c r="X6444" s="268"/>
      <c r="AC6444" s="268"/>
      <c r="AE6444" s="268"/>
      <c r="AF6444" s="268"/>
      <c r="AG6444" s="268"/>
      <c r="AH6444" s="268"/>
      <c r="AI6444" s="268"/>
      <c r="AM6444" s="268"/>
    </row>
    <row r="6445" spans="1:39" x14ac:dyDescent="0.25">
      <c r="A6445" s="268"/>
      <c r="B6445" s="268"/>
      <c r="C6445" s="268"/>
      <c r="D6445" s="268"/>
      <c r="E6445" s="268"/>
      <c r="F6445" s="268"/>
      <c r="G6445" s="271"/>
      <c r="H6445" s="268"/>
      <c r="K6445" s="270"/>
      <c r="L6445" s="270"/>
      <c r="M6445" s="270"/>
      <c r="N6445" s="270"/>
      <c r="O6445" s="268"/>
      <c r="P6445" s="268"/>
      <c r="Q6445" s="268"/>
      <c r="R6445" s="268"/>
      <c r="S6445" s="268"/>
      <c r="T6445" s="268"/>
      <c r="U6445" s="268"/>
      <c r="V6445" s="268"/>
      <c r="W6445" s="268"/>
      <c r="X6445" s="268"/>
      <c r="AC6445" s="268"/>
      <c r="AE6445" s="268"/>
      <c r="AF6445" s="268"/>
      <c r="AG6445" s="268"/>
      <c r="AH6445" s="268"/>
      <c r="AI6445" s="268"/>
      <c r="AM6445" s="268"/>
    </row>
    <row r="6446" spans="1:39" x14ac:dyDescent="0.25">
      <c r="A6446" s="268"/>
      <c r="B6446" s="268"/>
      <c r="C6446" s="268"/>
      <c r="D6446" s="268"/>
      <c r="E6446" s="268"/>
      <c r="F6446" s="268"/>
      <c r="G6446" s="271"/>
      <c r="H6446" s="268"/>
      <c r="K6446" s="270"/>
      <c r="L6446" s="270"/>
      <c r="M6446" s="270"/>
      <c r="N6446" s="270"/>
      <c r="O6446" s="268"/>
      <c r="P6446" s="268"/>
      <c r="Q6446" s="268"/>
      <c r="R6446" s="268"/>
      <c r="S6446" s="268"/>
      <c r="T6446" s="268"/>
      <c r="U6446" s="268"/>
      <c r="V6446" s="268"/>
      <c r="W6446" s="268"/>
      <c r="X6446" s="268"/>
      <c r="AC6446" s="268"/>
      <c r="AE6446" s="268"/>
      <c r="AF6446" s="268"/>
      <c r="AG6446" s="268"/>
      <c r="AH6446" s="268"/>
      <c r="AI6446" s="268"/>
      <c r="AM6446" s="268"/>
    </row>
    <row r="6447" spans="1:39" x14ac:dyDescent="0.25">
      <c r="A6447" s="268"/>
      <c r="B6447" s="268"/>
      <c r="C6447" s="268"/>
      <c r="D6447" s="268"/>
      <c r="E6447" s="268"/>
      <c r="F6447" s="268"/>
      <c r="G6447" s="271"/>
      <c r="H6447" s="268"/>
      <c r="K6447" s="270"/>
      <c r="L6447" s="270"/>
      <c r="M6447" s="270"/>
      <c r="N6447" s="270"/>
      <c r="O6447" s="268"/>
      <c r="P6447" s="268"/>
      <c r="Q6447" s="268"/>
      <c r="R6447" s="268"/>
      <c r="S6447" s="268"/>
      <c r="T6447" s="268"/>
      <c r="U6447" s="268"/>
      <c r="V6447" s="268"/>
      <c r="W6447" s="268"/>
      <c r="X6447" s="268"/>
      <c r="AC6447" s="268"/>
      <c r="AE6447" s="268"/>
      <c r="AF6447" s="268"/>
      <c r="AG6447" s="268"/>
      <c r="AH6447" s="268"/>
      <c r="AI6447" s="268"/>
      <c r="AM6447" s="268"/>
    </row>
    <row r="6448" spans="1:39" x14ac:dyDescent="0.25">
      <c r="A6448" s="268"/>
      <c r="B6448" s="268"/>
      <c r="C6448" s="268"/>
      <c r="D6448" s="268"/>
      <c r="E6448" s="268"/>
      <c r="F6448" s="268"/>
      <c r="G6448" s="271"/>
      <c r="H6448" s="268"/>
      <c r="K6448" s="270"/>
      <c r="L6448" s="270"/>
      <c r="M6448" s="270"/>
      <c r="N6448" s="270"/>
      <c r="O6448" s="268"/>
      <c r="P6448" s="268"/>
      <c r="Q6448" s="268"/>
      <c r="R6448" s="268"/>
      <c r="S6448" s="268"/>
      <c r="T6448" s="268"/>
      <c r="U6448" s="268"/>
      <c r="V6448" s="268"/>
      <c r="W6448" s="268"/>
      <c r="X6448" s="268"/>
      <c r="AC6448" s="268"/>
      <c r="AE6448" s="268"/>
      <c r="AF6448" s="268"/>
      <c r="AG6448" s="268"/>
      <c r="AH6448" s="268"/>
      <c r="AI6448" s="268"/>
      <c r="AM6448" s="268"/>
    </row>
    <row r="6449" spans="1:39" x14ac:dyDescent="0.25">
      <c r="A6449" s="268"/>
      <c r="B6449" s="268"/>
      <c r="C6449" s="268"/>
      <c r="D6449" s="268"/>
      <c r="E6449" s="268"/>
      <c r="F6449" s="268"/>
      <c r="G6449" s="271"/>
      <c r="H6449" s="268"/>
      <c r="K6449" s="270"/>
      <c r="L6449" s="270"/>
      <c r="M6449" s="270"/>
      <c r="N6449" s="270"/>
      <c r="O6449" s="268"/>
      <c r="P6449" s="268"/>
      <c r="Q6449" s="268"/>
      <c r="R6449" s="268"/>
      <c r="S6449" s="268"/>
      <c r="T6449" s="268"/>
      <c r="U6449" s="268"/>
      <c r="V6449" s="268"/>
      <c r="W6449" s="268"/>
      <c r="X6449" s="268"/>
      <c r="AC6449" s="268"/>
      <c r="AE6449" s="268"/>
      <c r="AF6449" s="268"/>
      <c r="AG6449" s="268"/>
      <c r="AH6449" s="268"/>
      <c r="AI6449" s="268"/>
      <c r="AM6449" s="268"/>
    </row>
    <row r="6450" spans="1:39" x14ac:dyDescent="0.25">
      <c r="A6450" s="268"/>
      <c r="B6450" s="268"/>
      <c r="C6450" s="268"/>
      <c r="D6450" s="268"/>
      <c r="E6450" s="268"/>
      <c r="F6450" s="268"/>
      <c r="G6450" s="271"/>
      <c r="H6450" s="268"/>
      <c r="K6450" s="270"/>
      <c r="L6450" s="270"/>
      <c r="M6450" s="270"/>
      <c r="N6450" s="270"/>
      <c r="O6450" s="268"/>
      <c r="P6450" s="268"/>
      <c r="Q6450" s="268"/>
      <c r="R6450" s="268"/>
      <c r="S6450" s="268"/>
      <c r="T6450" s="268"/>
      <c r="U6450" s="268"/>
      <c r="V6450" s="268"/>
      <c r="W6450" s="268"/>
      <c r="X6450" s="268"/>
      <c r="AC6450" s="268"/>
      <c r="AE6450" s="268"/>
      <c r="AF6450" s="268"/>
      <c r="AG6450" s="268"/>
      <c r="AH6450" s="268"/>
      <c r="AI6450" s="268"/>
      <c r="AM6450" s="268"/>
    </row>
    <row r="6451" spans="1:39" x14ac:dyDescent="0.25">
      <c r="A6451" s="268"/>
      <c r="B6451" s="268"/>
      <c r="C6451" s="268"/>
      <c r="D6451" s="268"/>
      <c r="E6451" s="268"/>
      <c r="F6451" s="268"/>
      <c r="G6451" s="271"/>
      <c r="H6451" s="268"/>
      <c r="K6451" s="270"/>
      <c r="L6451" s="270"/>
      <c r="M6451" s="270"/>
      <c r="N6451" s="270"/>
      <c r="O6451" s="268"/>
      <c r="P6451" s="268"/>
      <c r="Q6451" s="268"/>
      <c r="R6451" s="268"/>
      <c r="S6451" s="268"/>
      <c r="T6451" s="268"/>
      <c r="U6451" s="268"/>
      <c r="V6451" s="268"/>
      <c r="W6451" s="268"/>
      <c r="X6451" s="268"/>
      <c r="AC6451" s="268"/>
      <c r="AE6451" s="268"/>
      <c r="AF6451" s="268"/>
      <c r="AG6451" s="268"/>
      <c r="AH6451" s="268"/>
      <c r="AI6451" s="268"/>
      <c r="AM6451" s="268"/>
    </row>
    <row r="6452" spans="1:39" x14ac:dyDescent="0.25">
      <c r="A6452" s="268"/>
      <c r="B6452" s="268"/>
      <c r="C6452" s="268"/>
      <c r="D6452" s="268"/>
      <c r="E6452" s="268"/>
      <c r="F6452" s="268"/>
      <c r="G6452" s="271"/>
      <c r="H6452" s="268"/>
      <c r="K6452" s="270"/>
      <c r="L6452" s="270"/>
      <c r="M6452" s="270"/>
      <c r="N6452" s="270"/>
      <c r="O6452" s="268"/>
      <c r="P6452" s="268"/>
      <c r="Q6452" s="268"/>
      <c r="R6452" s="268"/>
      <c r="S6452" s="268"/>
      <c r="T6452" s="268"/>
      <c r="U6452" s="268"/>
      <c r="V6452" s="268"/>
      <c r="W6452" s="268"/>
      <c r="X6452" s="268"/>
      <c r="AC6452" s="268"/>
      <c r="AE6452" s="268"/>
      <c r="AF6452" s="268"/>
      <c r="AG6452" s="268"/>
      <c r="AH6452" s="268"/>
      <c r="AI6452" s="268"/>
      <c r="AM6452" s="268"/>
    </row>
    <row r="6453" spans="1:39" x14ac:dyDescent="0.25">
      <c r="A6453" s="268"/>
      <c r="B6453" s="268"/>
      <c r="C6453" s="268"/>
      <c r="D6453" s="268"/>
      <c r="E6453" s="268"/>
      <c r="F6453" s="268"/>
      <c r="G6453" s="271"/>
      <c r="H6453" s="268"/>
      <c r="K6453" s="270"/>
      <c r="L6453" s="270"/>
      <c r="M6453" s="270"/>
      <c r="N6453" s="270"/>
      <c r="O6453" s="268"/>
      <c r="P6453" s="268"/>
      <c r="Q6453" s="268"/>
      <c r="R6453" s="268"/>
      <c r="S6453" s="268"/>
      <c r="T6453" s="268"/>
      <c r="U6453" s="268"/>
      <c r="V6453" s="268"/>
      <c r="W6453" s="268"/>
      <c r="X6453" s="268"/>
      <c r="AC6453" s="268"/>
      <c r="AE6453" s="268"/>
      <c r="AF6453" s="268"/>
      <c r="AG6453" s="268"/>
      <c r="AH6453" s="268"/>
      <c r="AI6453" s="268"/>
      <c r="AM6453" s="268"/>
    </row>
    <row r="6454" spans="1:39" x14ac:dyDescent="0.25">
      <c r="A6454" s="268"/>
      <c r="B6454" s="268"/>
      <c r="C6454" s="268"/>
      <c r="D6454" s="268"/>
      <c r="E6454" s="268"/>
      <c r="F6454" s="268"/>
      <c r="G6454" s="271"/>
      <c r="H6454" s="268"/>
      <c r="K6454" s="270"/>
      <c r="L6454" s="270"/>
      <c r="M6454" s="270"/>
      <c r="N6454" s="270"/>
      <c r="O6454" s="268"/>
      <c r="P6454" s="268"/>
      <c r="Q6454" s="268"/>
      <c r="R6454" s="268"/>
      <c r="S6454" s="268"/>
      <c r="T6454" s="268"/>
      <c r="U6454" s="268"/>
      <c r="V6454" s="268"/>
      <c r="W6454" s="268"/>
      <c r="X6454" s="268"/>
      <c r="AC6454" s="268"/>
      <c r="AE6454" s="268"/>
      <c r="AF6454" s="268"/>
      <c r="AG6454" s="268"/>
      <c r="AH6454" s="268"/>
      <c r="AI6454" s="268"/>
      <c r="AM6454" s="268"/>
    </row>
    <row r="6455" spans="1:39" x14ac:dyDescent="0.25">
      <c r="A6455" s="268"/>
      <c r="B6455" s="268"/>
      <c r="C6455" s="268"/>
      <c r="D6455" s="268"/>
      <c r="E6455" s="268"/>
      <c r="F6455" s="268"/>
      <c r="G6455" s="271"/>
      <c r="H6455" s="268"/>
      <c r="K6455" s="270"/>
      <c r="L6455" s="270"/>
      <c r="M6455" s="270"/>
      <c r="N6455" s="270"/>
      <c r="O6455" s="268"/>
      <c r="P6455" s="268"/>
      <c r="Q6455" s="268"/>
      <c r="R6455" s="268"/>
      <c r="S6455" s="268"/>
      <c r="T6455" s="268"/>
      <c r="U6455" s="268"/>
      <c r="V6455" s="268"/>
      <c r="W6455" s="268"/>
      <c r="X6455" s="268"/>
      <c r="AC6455" s="268"/>
      <c r="AE6455" s="268"/>
      <c r="AF6455" s="268"/>
      <c r="AG6455" s="268"/>
      <c r="AH6455" s="268"/>
      <c r="AI6455" s="268"/>
      <c r="AM6455" s="268"/>
    </row>
    <row r="6456" spans="1:39" x14ac:dyDescent="0.25">
      <c r="A6456" s="268"/>
      <c r="B6456" s="268"/>
      <c r="C6456" s="268"/>
      <c r="D6456" s="268"/>
      <c r="E6456" s="268"/>
      <c r="F6456" s="268"/>
      <c r="G6456" s="271"/>
      <c r="H6456" s="268"/>
      <c r="K6456" s="270"/>
      <c r="L6456" s="270"/>
      <c r="M6456" s="270"/>
      <c r="N6456" s="270"/>
      <c r="O6456" s="268"/>
      <c r="P6456" s="268"/>
      <c r="Q6456" s="268"/>
      <c r="R6456" s="268"/>
      <c r="S6456" s="268"/>
      <c r="T6456" s="268"/>
      <c r="U6456" s="268"/>
      <c r="V6456" s="268"/>
      <c r="W6456" s="268"/>
      <c r="X6456" s="268"/>
      <c r="AC6456" s="268"/>
      <c r="AE6456" s="268"/>
      <c r="AF6456" s="268"/>
      <c r="AG6456" s="268"/>
      <c r="AH6456" s="268"/>
      <c r="AI6456" s="268"/>
      <c r="AM6456" s="268"/>
    </row>
    <row r="6457" spans="1:39" x14ac:dyDescent="0.25">
      <c r="A6457" s="268"/>
      <c r="B6457" s="268"/>
      <c r="C6457" s="268"/>
      <c r="D6457" s="268"/>
      <c r="E6457" s="268"/>
      <c r="F6457" s="268"/>
      <c r="G6457" s="271"/>
      <c r="H6457" s="268"/>
      <c r="K6457" s="270"/>
      <c r="L6457" s="270"/>
      <c r="M6457" s="270"/>
      <c r="N6457" s="270"/>
      <c r="O6457" s="268"/>
      <c r="P6457" s="268"/>
      <c r="Q6457" s="268"/>
      <c r="R6457" s="268"/>
      <c r="S6457" s="268"/>
      <c r="T6457" s="268"/>
      <c r="U6457" s="268"/>
      <c r="V6457" s="268"/>
      <c r="W6457" s="268"/>
      <c r="X6457" s="268"/>
      <c r="AC6457" s="268"/>
      <c r="AE6457" s="268"/>
      <c r="AF6457" s="268"/>
      <c r="AG6457" s="268"/>
      <c r="AH6457" s="268"/>
      <c r="AI6457" s="268"/>
      <c r="AM6457" s="268"/>
    </row>
    <row r="6458" spans="1:39" x14ac:dyDescent="0.25">
      <c r="A6458" s="268"/>
      <c r="B6458" s="268"/>
      <c r="C6458" s="268"/>
      <c r="D6458" s="268"/>
      <c r="E6458" s="268"/>
      <c r="F6458" s="268"/>
      <c r="G6458" s="271"/>
      <c r="H6458" s="268"/>
      <c r="K6458" s="270"/>
      <c r="L6458" s="270"/>
      <c r="M6458" s="270"/>
      <c r="N6458" s="270"/>
      <c r="O6458" s="268"/>
      <c r="P6458" s="268"/>
      <c r="Q6458" s="268"/>
      <c r="R6458" s="268"/>
      <c r="S6458" s="268"/>
      <c r="T6458" s="268"/>
      <c r="U6458" s="268"/>
      <c r="V6458" s="268"/>
      <c r="W6458" s="268"/>
      <c r="X6458" s="268"/>
      <c r="AC6458" s="268"/>
      <c r="AE6458" s="268"/>
      <c r="AF6458" s="268"/>
      <c r="AG6458" s="268"/>
      <c r="AH6458" s="268"/>
      <c r="AI6458" s="268"/>
      <c r="AM6458" s="268"/>
    </row>
    <row r="6459" spans="1:39" x14ac:dyDescent="0.25">
      <c r="A6459" s="268"/>
      <c r="B6459" s="268"/>
      <c r="C6459" s="268"/>
      <c r="D6459" s="268"/>
      <c r="E6459" s="268"/>
      <c r="F6459" s="268"/>
      <c r="G6459" s="271"/>
      <c r="H6459" s="268"/>
      <c r="K6459" s="270"/>
      <c r="L6459" s="270"/>
      <c r="M6459" s="270"/>
      <c r="N6459" s="270"/>
      <c r="O6459" s="268"/>
      <c r="P6459" s="268"/>
      <c r="Q6459" s="268"/>
      <c r="R6459" s="268"/>
      <c r="S6459" s="268"/>
      <c r="T6459" s="268"/>
      <c r="U6459" s="268"/>
      <c r="V6459" s="268"/>
      <c r="W6459" s="268"/>
      <c r="X6459" s="268"/>
      <c r="AC6459" s="268"/>
      <c r="AE6459" s="268"/>
      <c r="AF6459" s="268"/>
      <c r="AG6459" s="268"/>
      <c r="AH6459" s="268"/>
      <c r="AI6459" s="268"/>
      <c r="AM6459" s="268"/>
    </row>
    <row r="6460" spans="1:39" x14ac:dyDescent="0.25">
      <c r="A6460" s="268"/>
      <c r="B6460" s="268"/>
      <c r="C6460" s="268"/>
      <c r="D6460" s="268"/>
      <c r="E6460" s="268"/>
      <c r="F6460" s="268"/>
      <c r="G6460" s="271"/>
      <c r="H6460" s="268"/>
      <c r="K6460" s="270"/>
      <c r="L6460" s="270"/>
      <c r="M6460" s="270"/>
      <c r="N6460" s="270"/>
      <c r="O6460" s="268"/>
      <c r="P6460" s="268"/>
      <c r="Q6460" s="268"/>
      <c r="R6460" s="268"/>
      <c r="S6460" s="268"/>
      <c r="T6460" s="268"/>
      <c r="U6460" s="268"/>
      <c r="V6460" s="268"/>
      <c r="W6460" s="268"/>
      <c r="X6460" s="268"/>
      <c r="AC6460" s="268"/>
      <c r="AE6460" s="268"/>
      <c r="AF6460" s="268"/>
      <c r="AG6460" s="268"/>
      <c r="AH6460" s="268"/>
      <c r="AI6460" s="268"/>
      <c r="AM6460" s="268"/>
    </row>
    <row r="6461" spans="1:39" x14ac:dyDescent="0.25">
      <c r="A6461" s="268"/>
      <c r="B6461" s="268"/>
      <c r="C6461" s="268"/>
      <c r="D6461" s="268"/>
      <c r="E6461" s="268"/>
      <c r="F6461" s="268"/>
      <c r="G6461" s="271"/>
      <c r="H6461" s="268"/>
      <c r="K6461" s="270"/>
      <c r="L6461" s="270"/>
      <c r="M6461" s="270"/>
      <c r="N6461" s="270"/>
      <c r="O6461" s="268"/>
      <c r="P6461" s="268"/>
      <c r="Q6461" s="268"/>
      <c r="R6461" s="268"/>
      <c r="S6461" s="268"/>
      <c r="T6461" s="268"/>
      <c r="U6461" s="268"/>
      <c r="V6461" s="268"/>
      <c r="W6461" s="268"/>
      <c r="X6461" s="268"/>
      <c r="AC6461" s="268"/>
      <c r="AE6461" s="268"/>
      <c r="AF6461" s="268"/>
      <c r="AG6461" s="268"/>
      <c r="AH6461" s="268"/>
      <c r="AI6461" s="268"/>
      <c r="AM6461" s="268"/>
    </row>
    <row r="6462" spans="1:39" x14ac:dyDescent="0.25">
      <c r="A6462" s="268"/>
      <c r="B6462" s="268"/>
      <c r="C6462" s="268"/>
      <c r="D6462" s="268"/>
      <c r="E6462" s="268"/>
      <c r="F6462" s="268"/>
      <c r="G6462" s="271"/>
      <c r="H6462" s="268"/>
      <c r="K6462" s="270"/>
      <c r="L6462" s="270"/>
      <c r="M6462" s="270"/>
      <c r="N6462" s="270"/>
      <c r="O6462" s="268"/>
      <c r="P6462" s="268"/>
      <c r="Q6462" s="268"/>
      <c r="R6462" s="268"/>
      <c r="S6462" s="268"/>
      <c r="T6462" s="268"/>
      <c r="U6462" s="268"/>
      <c r="V6462" s="268"/>
      <c r="W6462" s="268"/>
      <c r="X6462" s="268"/>
      <c r="AC6462" s="268"/>
      <c r="AE6462" s="268"/>
      <c r="AF6462" s="268"/>
      <c r="AG6462" s="268"/>
      <c r="AH6462" s="268"/>
      <c r="AI6462" s="268"/>
      <c r="AM6462" s="268"/>
    </row>
    <row r="6463" spans="1:39" x14ac:dyDescent="0.25">
      <c r="A6463" s="268"/>
      <c r="B6463" s="268"/>
      <c r="C6463" s="268"/>
      <c r="D6463" s="268"/>
      <c r="E6463" s="268"/>
      <c r="F6463" s="268"/>
      <c r="G6463" s="271"/>
      <c r="H6463" s="268"/>
      <c r="K6463" s="270"/>
      <c r="L6463" s="270"/>
      <c r="M6463" s="270"/>
      <c r="N6463" s="270"/>
      <c r="O6463" s="268"/>
      <c r="P6463" s="268"/>
      <c r="Q6463" s="268"/>
      <c r="R6463" s="268"/>
      <c r="S6463" s="268"/>
      <c r="T6463" s="268"/>
      <c r="U6463" s="268"/>
      <c r="V6463" s="268"/>
      <c r="W6463" s="268"/>
      <c r="X6463" s="268"/>
      <c r="AC6463" s="268"/>
      <c r="AE6463" s="268"/>
      <c r="AF6463" s="268"/>
      <c r="AG6463" s="268"/>
      <c r="AH6463" s="268"/>
      <c r="AI6463" s="268"/>
      <c r="AM6463" s="268"/>
    </row>
    <row r="6464" spans="1:39" x14ac:dyDescent="0.25">
      <c r="A6464" s="268"/>
      <c r="B6464" s="268"/>
      <c r="C6464" s="268"/>
      <c r="D6464" s="268"/>
      <c r="E6464" s="268"/>
      <c r="F6464" s="268"/>
      <c r="G6464" s="271"/>
      <c r="H6464" s="268"/>
      <c r="J6464" s="268"/>
      <c r="K6464" s="270"/>
      <c r="L6464" s="270"/>
      <c r="M6464" s="270"/>
      <c r="N6464" s="270"/>
      <c r="O6464" s="268"/>
      <c r="P6464" s="268"/>
      <c r="Q6464" s="268"/>
      <c r="R6464" s="268"/>
      <c r="S6464" s="268"/>
      <c r="T6464" s="268"/>
      <c r="U6464" s="268"/>
      <c r="V6464" s="268"/>
      <c r="W6464" s="268"/>
      <c r="X6464" s="268"/>
      <c r="AC6464" s="268"/>
      <c r="AE6464" s="268"/>
      <c r="AF6464" s="268"/>
      <c r="AG6464" s="268"/>
      <c r="AH6464" s="268"/>
      <c r="AI6464" s="268"/>
      <c r="AM6464" s="268"/>
    </row>
    <row r="6465" spans="1:39" x14ac:dyDescent="0.25">
      <c r="A6465" s="268"/>
      <c r="B6465" s="268"/>
      <c r="C6465" s="268"/>
      <c r="D6465" s="268"/>
      <c r="E6465" s="268"/>
      <c r="F6465" s="268"/>
      <c r="G6465" s="271"/>
      <c r="H6465" s="268"/>
      <c r="K6465" s="270"/>
      <c r="L6465" s="270"/>
      <c r="M6465" s="270"/>
      <c r="N6465" s="270"/>
      <c r="O6465" s="268"/>
      <c r="P6465" s="268"/>
      <c r="Q6465" s="268"/>
      <c r="R6465" s="268"/>
      <c r="S6465" s="268"/>
      <c r="T6465" s="268"/>
      <c r="U6465" s="268"/>
      <c r="V6465" s="268"/>
      <c r="W6465" s="268"/>
      <c r="X6465" s="268"/>
      <c r="AC6465" s="268"/>
      <c r="AE6465" s="268"/>
      <c r="AF6465" s="268"/>
      <c r="AG6465" s="268"/>
      <c r="AH6465" s="268"/>
      <c r="AI6465" s="268"/>
      <c r="AM6465" s="268"/>
    </row>
    <row r="6466" spans="1:39" x14ac:dyDescent="0.25">
      <c r="A6466" s="268"/>
      <c r="B6466" s="268"/>
      <c r="C6466" s="268"/>
      <c r="D6466" s="268"/>
      <c r="E6466" s="268"/>
      <c r="F6466" s="268"/>
      <c r="G6466" s="271"/>
      <c r="H6466" s="268"/>
      <c r="K6466" s="270"/>
      <c r="L6466" s="270"/>
      <c r="M6466" s="270"/>
      <c r="N6466" s="270"/>
      <c r="O6466" s="268"/>
      <c r="P6466" s="268"/>
      <c r="Q6466" s="268"/>
      <c r="R6466" s="268"/>
      <c r="S6466" s="268"/>
      <c r="T6466" s="268"/>
      <c r="U6466" s="268"/>
      <c r="V6466" s="268"/>
      <c r="W6466" s="268"/>
      <c r="X6466" s="268"/>
      <c r="AC6466" s="268"/>
      <c r="AE6466" s="268"/>
      <c r="AF6466" s="268"/>
      <c r="AG6466" s="268"/>
      <c r="AH6466" s="268"/>
      <c r="AI6466" s="268"/>
      <c r="AM6466" s="268"/>
    </row>
    <row r="6467" spans="1:39" x14ac:dyDescent="0.25">
      <c r="A6467" s="268"/>
      <c r="B6467" s="268"/>
      <c r="C6467" s="268"/>
      <c r="D6467" s="268"/>
      <c r="E6467" s="268"/>
      <c r="F6467" s="268"/>
      <c r="G6467" s="271"/>
      <c r="H6467" s="268"/>
      <c r="K6467" s="270"/>
      <c r="L6467" s="270"/>
      <c r="M6467" s="270"/>
      <c r="N6467" s="270"/>
      <c r="O6467" s="268"/>
      <c r="P6467" s="268"/>
      <c r="Q6467" s="268"/>
      <c r="R6467" s="268"/>
      <c r="S6467" s="268"/>
      <c r="T6467" s="268"/>
      <c r="U6467" s="268"/>
      <c r="V6467" s="268"/>
      <c r="W6467" s="268"/>
      <c r="X6467" s="268"/>
      <c r="AC6467" s="268"/>
      <c r="AE6467" s="268"/>
      <c r="AF6467" s="268"/>
      <c r="AG6467" s="268"/>
      <c r="AH6467" s="268"/>
      <c r="AI6467" s="268"/>
      <c r="AM6467" s="268"/>
    </row>
    <row r="6468" spans="1:39" x14ac:dyDescent="0.25">
      <c r="A6468" s="268"/>
      <c r="B6468" s="268"/>
      <c r="C6468" s="268"/>
      <c r="D6468" s="268"/>
      <c r="E6468" s="268"/>
      <c r="F6468" s="268"/>
      <c r="G6468" s="271"/>
      <c r="H6468" s="268"/>
      <c r="K6468" s="270"/>
      <c r="L6468" s="270"/>
      <c r="M6468" s="270"/>
      <c r="N6468" s="270"/>
      <c r="O6468" s="268"/>
      <c r="P6468" s="268"/>
      <c r="Q6468" s="268"/>
      <c r="R6468" s="268"/>
      <c r="S6468" s="268"/>
      <c r="T6468" s="268"/>
      <c r="U6468" s="268"/>
      <c r="V6468" s="268"/>
      <c r="W6468" s="268"/>
      <c r="X6468" s="268"/>
      <c r="AC6468" s="268"/>
      <c r="AE6468" s="268"/>
      <c r="AF6468" s="268"/>
      <c r="AG6468" s="268"/>
      <c r="AH6468" s="268"/>
      <c r="AI6468" s="268"/>
      <c r="AM6468" s="268"/>
    </row>
    <row r="6469" spans="1:39" x14ac:dyDescent="0.25">
      <c r="A6469" s="268"/>
      <c r="B6469" s="268"/>
      <c r="C6469" s="268"/>
      <c r="D6469" s="268"/>
      <c r="E6469" s="268"/>
      <c r="F6469" s="268"/>
      <c r="G6469" s="271"/>
      <c r="H6469" s="268"/>
      <c r="K6469" s="270"/>
      <c r="L6469" s="270"/>
      <c r="M6469" s="270"/>
      <c r="N6469" s="270"/>
      <c r="O6469" s="268"/>
      <c r="P6469" s="268"/>
      <c r="Q6469" s="268"/>
      <c r="R6469" s="268"/>
      <c r="S6469" s="268"/>
      <c r="T6469" s="268"/>
      <c r="U6469" s="268"/>
      <c r="V6469" s="268"/>
      <c r="W6469" s="268"/>
      <c r="X6469" s="268"/>
      <c r="AC6469" s="268"/>
      <c r="AE6469" s="268"/>
      <c r="AF6469" s="268"/>
      <c r="AG6469" s="268"/>
      <c r="AH6469" s="268"/>
      <c r="AI6469" s="268"/>
      <c r="AM6469" s="268"/>
    </row>
    <row r="6470" spans="1:39" x14ac:dyDescent="0.25">
      <c r="A6470" s="268"/>
      <c r="B6470" s="268"/>
      <c r="C6470" s="268"/>
      <c r="D6470" s="268"/>
      <c r="E6470" s="268"/>
      <c r="F6470" s="268"/>
      <c r="G6470" s="271"/>
      <c r="H6470" s="268"/>
      <c r="I6470" s="268"/>
      <c r="K6470" s="270"/>
      <c r="L6470" s="270"/>
      <c r="M6470" s="270"/>
      <c r="N6470" s="270"/>
      <c r="O6470" s="268"/>
      <c r="P6470" s="268"/>
      <c r="Q6470" s="268"/>
      <c r="R6470" s="268"/>
      <c r="S6470" s="268"/>
      <c r="T6470" s="268"/>
      <c r="U6470" s="268"/>
      <c r="V6470" s="268"/>
      <c r="W6470" s="268"/>
      <c r="X6470" s="268"/>
      <c r="AC6470" s="268"/>
      <c r="AE6470" s="268"/>
      <c r="AF6470" s="268"/>
      <c r="AG6470" s="268"/>
      <c r="AH6470" s="268"/>
      <c r="AI6470" s="268"/>
      <c r="AM6470" s="268"/>
    </row>
    <row r="6471" spans="1:39" x14ac:dyDescent="0.25">
      <c r="A6471" s="268"/>
      <c r="B6471" s="268"/>
      <c r="C6471" s="268"/>
      <c r="D6471" s="268"/>
      <c r="E6471" s="268"/>
      <c r="F6471" s="268"/>
      <c r="G6471" s="271"/>
      <c r="H6471" s="268"/>
      <c r="I6471" s="2"/>
      <c r="K6471" s="270"/>
      <c r="L6471" s="270"/>
      <c r="M6471" s="270"/>
      <c r="N6471" s="270"/>
      <c r="O6471" s="268"/>
      <c r="P6471" s="268"/>
      <c r="Q6471" s="268"/>
      <c r="R6471" s="268"/>
      <c r="S6471" s="268"/>
      <c r="T6471" s="268"/>
      <c r="U6471" s="268"/>
      <c r="V6471" s="268"/>
      <c r="W6471" s="268"/>
      <c r="X6471" s="268"/>
      <c r="AC6471" s="268"/>
      <c r="AE6471" s="268"/>
      <c r="AF6471" s="268"/>
      <c r="AG6471" s="268"/>
      <c r="AH6471" s="268"/>
      <c r="AI6471" s="268"/>
      <c r="AM6471" s="268"/>
    </row>
    <row r="6472" spans="1:39" x14ac:dyDescent="0.25">
      <c r="A6472" s="268"/>
      <c r="B6472" s="268"/>
      <c r="C6472" s="268"/>
      <c r="D6472" s="268"/>
      <c r="E6472" s="268"/>
      <c r="F6472" s="268"/>
      <c r="G6472" s="271"/>
      <c r="H6472" s="268"/>
      <c r="I6472" s="268"/>
      <c r="K6472" s="270"/>
      <c r="L6472" s="270"/>
      <c r="M6472" s="270"/>
      <c r="N6472" s="270"/>
      <c r="O6472" s="268"/>
      <c r="P6472" s="268"/>
      <c r="Q6472" s="268"/>
      <c r="R6472" s="268"/>
      <c r="S6472" s="268"/>
      <c r="T6472" s="268"/>
      <c r="U6472" s="268"/>
      <c r="V6472" s="268"/>
      <c r="W6472" s="268"/>
      <c r="X6472" s="268"/>
      <c r="AC6472" s="268"/>
      <c r="AE6472" s="268"/>
      <c r="AF6472" s="268"/>
      <c r="AG6472" s="268"/>
      <c r="AH6472" s="268"/>
      <c r="AI6472" s="268"/>
      <c r="AM6472" s="268"/>
    </row>
    <row r="6473" spans="1:39" x14ac:dyDescent="0.25">
      <c r="A6473" s="268"/>
      <c r="B6473" s="268"/>
      <c r="C6473" s="268"/>
      <c r="D6473" s="268"/>
      <c r="E6473" s="268"/>
      <c r="F6473" s="268"/>
      <c r="G6473" s="271"/>
      <c r="H6473" s="268"/>
      <c r="I6473" s="268"/>
      <c r="K6473" s="270"/>
      <c r="L6473" s="270"/>
      <c r="M6473" s="270"/>
      <c r="N6473" s="270"/>
      <c r="O6473" s="268"/>
      <c r="P6473" s="268"/>
      <c r="Q6473" s="268"/>
      <c r="R6473" s="268"/>
      <c r="S6473" s="268"/>
      <c r="T6473" s="268"/>
      <c r="U6473" s="268"/>
      <c r="V6473" s="268"/>
      <c r="W6473" s="268"/>
      <c r="X6473" s="268"/>
      <c r="AC6473" s="268"/>
      <c r="AE6473" s="268"/>
      <c r="AF6473" s="268"/>
      <c r="AG6473" s="268"/>
      <c r="AH6473" s="268"/>
      <c r="AI6473" s="268"/>
      <c r="AM6473" s="268"/>
    </row>
    <row r="6474" spans="1:39" x14ac:dyDescent="0.25">
      <c r="A6474" s="268"/>
      <c r="B6474" s="268"/>
      <c r="C6474" s="268"/>
      <c r="D6474" s="268"/>
      <c r="E6474" s="268"/>
      <c r="F6474" s="268"/>
      <c r="G6474" s="271"/>
      <c r="H6474" s="268"/>
      <c r="I6474" s="268"/>
      <c r="K6474" s="270"/>
      <c r="L6474" s="270"/>
      <c r="M6474" s="270"/>
      <c r="N6474" s="270"/>
      <c r="O6474" s="268"/>
      <c r="P6474" s="268"/>
      <c r="Q6474" s="268"/>
      <c r="R6474" s="268"/>
      <c r="S6474" s="268"/>
      <c r="T6474" s="268"/>
      <c r="U6474" s="268"/>
      <c r="V6474" s="268"/>
      <c r="W6474" s="268"/>
      <c r="X6474" s="268"/>
      <c r="AC6474" s="268"/>
      <c r="AE6474" s="268"/>
      <c r="AF6474" s="268"/>
      <c r="AG6474" s="268"/>
      <c r="AH6474" s="268"/>
      <c r="AI6474" s="268"/>
      <c r="AM6474" s="268"/>
    </row>
    <row r="6475" spans="1:39" x14ac:dyDescent="0.25">
      <c r="A6475" s="268"/>
      <c r="B6475" s="268"/>
      <c r="C6475" s="268"/>
      <c r="D6475" s="268"/>
      <c r="E6475" s="268"/>
      <c r="F6475" s="268"/>
      <c r="G6475" s="271"/>
      <c r="H6475" s="268"/>
      <c r="I6475" s="268"/>
      <c r="K6475" s="270"/>
      <c r="L6475" s="270"/>
      <c r="M6475" s="270"/>
      <c r="N6475" s="270"/>
      <c r="O6475" s="268"/>
      <c r="P6475" s="268"/>
      <c r="Q6475" s="268"/>
      <c r="R6475" s="268"/>
      <c r="S6475" s="268"/>
      <c r="T6475" s="268"/>
      <c r="U6475" s="268"/>
      <c r="V6475" s="268"/>
      <c r="W6475" s="268"/>
      <c r="X6475" s="268"/>
      <c r="AC6475" s="268"/>
      <c r="AE6475" s="268"/>
      <c r="AF6475" s="268"/>
      <c r="AG6475" s="268"/>
      <c r="AH6475" s="268"/>
      <c r="AI6475" s="268"/>
      <c r="AM6475" s="268"/>
    </row>
    <row r="6476" spans="1:39" x14ac:dyDescent="0.25">
      <c r="A6476" s="268"/>
      <c r="B6476" s="268"/>
      <c r="C6476" s="268"/>
      <c r="D6476" s="268"/>
      <c r="E6476" s="268"/>
      <c r="F6476" s="268"/>
      <c r="G6476" s="271"/>
      <c r="H6476" s="268"/>
      <c r="K6476" s="270"/>
      <c r="L6476" s="270"/>
      <c r="M6476" s="270"/>
      <c r="N6476" s="270"/>
      <c r="O6476" s="268"/>
      <c r="P6476" s="268"/>
      <c r="Q6476" s="268"/>
      <c r="R6476" s="268"/>
      <c r="S6476" s="268"/>
      <c r="T6476" s="268"/>
      <c r="U6476" s="268"/>
      <c r="V6476" s="268"/>
      <c r="W6476" s="268"/>
      <c r="X6476" s="268"/>
      <c r="AC6476" s="268"/>
      <c r="AE6476" s="268"/>
      <c r="AF6476" s="268"/>
      <c r="AG6476" s="268"/>
      <c r="AH6476" s="268"/>
      <c r="AI6476" s="268"/>
      <c r="AM6476" s="268"/>
    </row>
    <row r="6477" spans="1:39" x14ac:dyDescent="0.25">
      <c r="A6477" s="268"/>
      <c r="B6477" s="268"/>
      <c r="C6477" s="268"/>
      <c r="D6477" s="268"/>
      <c r="E6477" s="268"/>
      <c r="F6477" s="268"/>
      <c r="G6477" s="271"/>
      <c r="H6477" s="268"/>
      <c r="I6477" s="2"/>
      <c r="K6477" s="270"/>
      <c r="L6477" s="270"/>
      <c r="M6477" s="270"/>
      <c r="N6477" s="270"/>
      <c r="O6477" s="268"/>
      <c r="P6477" s="268"/>
      <c r="Q6477" s="268"/>
      <c r="R6477" s="268"/>
      <c r="S6477" s="268"/>
      <c r="T6477" s="268"/>
      <c r="U6477" s="268"/>
      <c r="V6477" s="268"/>
      <c r="W6477" s="268"/>
      <c r="X6477" s="268"/>
      <c r="AC6477" s="268"/>
      <c r="AE6477" s="268"/>
      <c r="AF6477" s="268"/>
      <c r="AG6477" s="268"/>
      <c r="AH6477" s="268"/>
      <c r="AI6477" s="268"/>
      <c r="AM6477" s="268"/>
    </row>
    <row r="6478" spans="1:39" x14ac:dyDescent="0.25">
      <c r="A6478" s="268"/>
      <c r="B6478" s="268"/>
      <c r="C6478" s="268"/>
      <c r="D6478" s="268"/>
      <c r="E6478" s="268"/>
      <c r="F6478" s="268"/>
      <c r="G6478" s="271"/>
      <c r="H6478" s="268"/>
      <c r="K6478" s="270"/>
      <c r="L6478" s="270"/>
      <c r="M6478" s="270"/>
      <c r="N6478" s="270"/>
      <c r="O6478" s="268"/>
      <c r="P6478" s="268"/>
      <c r="Q6478" s="268"/>
      <c r="R6478" s="268"/>
      <c r="S6478" s="268"/>
      <c r="T6478" s="268"/>
      <c r="U6478" s="268"/>
      <c r="V6478" s="268"/>
      <c r="W6478" s="268"/>
      <c r="X6478" s="268"/>
      <c r="AC6478" s="268"/>
      <c r="AE6478" s="268"/>
      <c r="AF6478" s="268"/>
      <c r="AG6478" s="268"/>
      <c r="AH6478" s="268"/>
      <c r="AI6478" s="268"/>
      <c r="AM6478" s="268"/>
    </row>
    <row r="6479" spans="1:39" x14ac:dyDescent="0.25">
      <c r="A6479" s="268"/>
      <c r="B6479" s="268"/>
      <c r="C6479" s="268"/>
      <c r="D6479" s="268"/>
      <c r="E6479" s="268"/>
      <c r="F6479" s="268"/>
      <c r="G6479" s="271"/>
      <c r="H6479" s="268"/>
      <c r="I6479" s="2"/>
      <c r="K6479" s="270"/>
      <c r="L6479" s="270"/>
      <c r="M6479" s="270"/>
      <c r="N6479" s="270"/>
      <c r="O6479" s="268"/>
      <c r="P6479" s="268"/>
      <c r="Q6479" s="268"/>
      <c r="R6479" s="268"/>
      <c r="S6479" s="268"/>
      <c r="T6479" s="268"/>
      <c r="U6479" s="268"/>
      <c r="V6479" s="268"/>
      <c r="W6479" s="268"/>
      <c r="X6479" s="268"/>
      <c r="AC6479" s="268"/>
      <c r="AE6479" s="268"/>
      <c r="AF6479" s="268"/>
      <c r="AG6479" s="268"/>
      <c r="AH6479" s="268"/>
      <c r="AI6479" s="268"/>
      <c r="AM6479" s="268"/>
    </row>
    <row r="6480" spans="1:39" x14ac:dyDescent="0.25">
      <c r="A6480" s="268"/>
      <c r="B6480" s="268"/>
      <c r="C6480" s="268"/>
      <c r="D6480" s="268"/>
      <c r="E6480" s="268"/>
      <c r="F6480" s="268"/>
      <c r="G6480" s="271"/>
      <c r="H6480" s="268"/>
      <c r="I6480" s="2"/>
      <c r="K6480" s="270"/>
      <c r="L6480" s="270"/>
      <c r="M6480" s="270"/>
      <c r="N6480" s="270"/>
      <c r="O6480" s="268"/>
      <c r="P6480" s="268"/>
      <c r="Q6480" s="268"/>
      <c r="R6480" s="268"/>
      <c r="S6480" s="268"/>
      <c r="T6480" s="268"/>
      <c r="U6480" s="268"/>
      <c r="V6480" s="268"/>
      <c r="W6480" s="268"/>
      <c r="X6480" s="268"/>
      <c r="AC6480" s="268"/>
      <c r="AE6480" s="268"/>
      <c r="AF6480" s="268"/>
      <c r="AG6480" s="268"/>
      <c r="AH6480" s="268"/>
      <c r="AI6480" s="268"/>
      <c r="AM6480" s="268"/>
    </row>
    <row r="6481" spans="1:39" x14ac:dyDescent="0.25">
      <c r="A6481" s="268"/>
      <c r="B6481" s="268"/>
      <c r="C6481" s="268"/>
      <c r="D6481" s="268"/>
      <c r="E6481" s="268"/>
      <c r="F6481" s="268"/>
      <c r="G6481" s="271"/>
      <c r="H6481" s="268"/>
      <c r="I6481" s="2"/>
      <c r="K6481" s="270"/>
      <c r="L6481" s="270"/>
      <c r="M6481" s="270"/>
      <c r="N6481" s="270"/>
      <c r="O6481" s="268"/>
      <c r="P6481" s="268"/>
      <c r="Q6481" s="268"/>
      <c r="R6481" s="268"/>
      <c r="S6481" s="268"/>
      <c r="T6481" s="268"/>
      <c r="U6481" s="268"/>
      <c r="V6481" s="268"/>
      <c r="W6481" s="268"/>
      <c r="X6481" s="268"/>
      <c r="AC6481" s="268"/>
      <c r="AE6481" s="268"/>
      <c r="AF6481" s="268"/>
      <c r="AG6481" s="268"/>
      <c r="AH6481" s="268"/>
      <c r="AI6481" s="268"/>
      <c r="AM6481" s="268"/>
    </row>
    <row r="6482" spans="1:39" x14ac:dyDescent="0.25">
      <c r="A6482" s="268"/>
      <c r="B6482" s="268"/>
      <c r="C6482" s="268"/>
      <c r="D6482" s="268"/>
      <c r="E6482" s="268"/>
      <c r="F6482" s="268"/>
      <c r="G6482" s="271"/>
      <c r="H6482" s="268"/>
      <c r="I6482" s="268"/>
      <c r="K6482" s="270"/>
      <c r="L6482" s="270"/>
      <c r="M6482" s="270"/>
      <c r="N6482" s="270"/>
      <c r="O6482" s="268"/>
      <c r="P6482" s="268"/>
      <c r="Q6482" s="268"/>
      <c r="R6482" s="268"/>
      <c r="S6482" s="268"/>
      <c r="T6482" s="268"/>
      <c r="U6482" s="268"/>
      <c r="V6482" s="268"/>
      <c r="W6482" s="268"/>
      <c r="X6482" s="268"/>
      <c r="AC6482" s="268"/>
      <c r="AE6482" s="268"/>
      <c r="AF6482" s="268"/>
      <c r="AG6482" s="268"/>
      <c r="AH6482" s="268"/>
      <c r="AI6482" s="268"/>
      <c r="AM6482" s="268"/>
    </row>
    <row r="6483" spans="1:39" x14ac:dyDescent="0.25">
      <c r="A6483" s="268"/>
      <c r="B6483" s="268"/>
      <c r="C6483" s="268"/>
      <c r="D6483" s="268"/>
      <c r="E6483" s="268"/>
      <c r="F6483" s="268"/>
      <c r="G6483" s="271"/>
      <c r="H6483" s="268"/>
      <c r="J6483" s="268"/>
      <c r="K6483" s="270"/>
      <c r="L6483" s="270"/>
      <c r="M6483" s="270"/>
      <c r="N6483" s="270"/>
      <c r="O6483" s="268"/>
      <c r="P6483" s="268"/>
      <c r="Q6483" s="268"/>
      <c r="R6483" s="268"/>
      <c r="S6483" s="268"/>
      <c r="T6483" s="268"/>
      <c r="U6483" s="268"/>
      <c r="V6483" s="268"/>
      <c r="W6483" s="268"/>
      <c r="X6483" s="268"/>
      <c r="AC6483" s="268"/>
      <c r="AE6483" s="268"/>
      <c r="AF6483" s="268"/>
      <c r="AG6483" s="268"/>
      <c r="AH6483" s="268"/>
      <c r="AI6483" s="268"/>
      <c r="AM6483" s="268"/>
    </row>
    <row r="6484" spans="1:39" x14ac:dyDescent="0.25">
      <c r="A6484" s="268"/>
      <c r="B6484" s="268"/>
      <c r="C6484" s="268"/>
      <c r="D6484" s="268"/>
      <c r="E6484" s="268"/>
      <c r="F6484" s="268"/>
      <c r="G6484" s="271"/>
      <c r="H6484" s="268"/>
      <c r="J6484" s="268"/>
      <c r="K6484" s="270"/>
      <c r="L6484" s="270"/>
      <c r="M6484" s="270"/>
      <c r="N6484" s="270"/>
      <c r="O6484" s="268"/>
      <c r="P6484" s="268"/>
      <c r="Q6484" s="268"/>
      <c r="R6484" s="268"/>
      <c r="S6484" s="268"/>
      <c r="T6484" s="268"/>
      <c r="U6484" s="268"/>
      <c r="V6484" s="268"/>
      <c r="W6484" s="268"/>
      <c r="X6484" s="268"/>
      <c r="AC6484" s="268"/>
      <c r="AE6484" s="268"/>
      <c r="AF6484" s="268"/>
      <c r="AG6484" s="268"/>
      <c r="AH6484" s="268"/>
      <c r="AI6484" s="268"/>
      <c r="AM6484" s="268"/>
    </row>
    <row r="6485" spans="1:39" x14ac:dyDescent="0.25">
      <c r="A6485" s="268"/>
      <c r="B6485" s="268"/>
      <c r="C6485" s="268"/>
      <c r="D6485" s="268"/>
      <c r="E6485" s="268"/>
      <c r="F6485" s="268"/>
      <c r="G6485" s="271"/>
      <c r="H6485" s="268"/>
      <c r="J6485" s="268"/>
      <c r="K6485" s="270"/>
      <c r="L6485" s="270"/>
      <c r="M6485" s="270"/>
      <c r="N6485" s="270"/>
      <c r="O6485" s="268"/>
      <c r="P6485" s="268"/>
      <c r="Q6485" s="268"/>
      <c r="R6485" s="268"/>
      <c r="S6485" s="268"/>
      <c r="T6485" s="268"/>
      <c r="U6485" s="268"/>
      <c r="V6485" s="268"/>
      <c r="W6485" s="268"/>
      <c r="X6485" s="268"/>
      <c r="AC6485" s="268"/>
      <c r="AE6485" s="268"/>
      <c r="AF6485" s="268"/>
      <c r="AG6485" s="268"/>
      <c r="AH6485" s="268"/>
      <c r="AI6485" s="268"/>
      <c r="AM6485" s="268"/>
    </row>
    <row r="6486" spans="1:39" x14ac:dyDescent="0.25">
      <c r="A6486" s="268"/>
      <c r="B6486" s="268"/>
      <c r="C6486" s="268"/>
      <c r="D6486" s="268"/>
      <c r="E6486" s="268"/>
      <c r="F6486" s="268"/>
      <c r="G6486" s="271"/>
      <c r="H6486" s="268"/>
      <c r="I6486" s="268"/>
      <c r="K6486" s="270"/>
      <c r="L6486" s="270"/>
      <c r="M6486" s="270"/>
      <c r="N6486" s="270"/>
      <c r="O6486" s="268"/>
      <c r="P6486" s="268"/>
      <c r="Q6486" s="268"/>
      <c r="R6486" s="268"/>
      <c r="S6486" s="268"/>
      <c r="T6486" s="268"/>
      <c r="U6486" s="268"/>
      <c r="V6486" s="268"/>
      <c r="W6486" s="268"/>
      <c r="X6486" s="268"/>
      <c r="AC6486" s="268"/>
      <c r="AE6486" s="268"/>
      <c r="AF6486" s="268"/>
      <c r="AG6486" s="268"/>
      <c r="AH6486" s="268"/>
      <c r="AI6486" s="268"/>
      <c r="AM6486" s="268"/>
    </row>
    <row r="6487" spans="1:39" x14ac:dyDescent="0.25">
      <c r="A6487" s="268"/>
      <c r="B6487" s="268"/>
      <c r="C6487" s="268"/>
      <c r="D6487" s="268"/>
      <c r="E6487" s="268"/>
      <c r="F6487" s="268"/>
      <c r="G6487" s="271"/>
      <c r="H6487" s="268"/>
      <c r="I6487" s="268"/>
      <c r="K6487" s="270"/>
      <c r="L6487" s="270"/>
      <c r="M6487" s="270"/>
      <c r="N6487" s="270"/>
      <c r="O6487" s="268"/>
      <c r="P6487" s="268"/>
      <c r="Q6487" s="268"/>
      <c r="R6487" s="268"/>
      <c r="S6487" s="268"/>
      <c r="T6487" s="268"/>
      <c r="U6487" s="268"/>
      <c r="V6487" s="268"/>
      <c r="W6487" s="268"/>
      <c r="X6487" s="268"/>
      <c r="AC6487" s="268"/>
      <c r="AE6487" s="268"/>
      <c r="AF6487" s="268"/>
      <c r="AG6487" s="268"/>
      <c r="AH6487" s="268"/>
      <c r="AI6487" s="268"/>
      <c r="AM6487" s="268"/>
    </row>
    <row r="6488" spans="1:39" x14ac:dyDescent="0.25">
      <c r="A6488" s="268"/>
      <c r="B6488" s="268"/>
      <c r="C6488" s="268"/>
      <c r="D6488" s="268"/>
      <c r="E6488" s="268"/>
      <c r="F6488" s="268"/>
      <c r="G6488" s="271"/>
      <c r="H6488" s="268"/>
      <c r="I6488" s="268"/>
      <c r="K6488" s="270"/>
      <c r="L6488" s="270"/>
      <c r="M6488" s="270"/>
      <c r="N6488" s="270"/>
      <c r="O6488" s="268"/>
      <c r="P6488" s="268"/>
      <c r="Q6488" s="268"/>
      <c r="R6488" s="268"/>
      <c r="S6488" s="268"/>
      <c r="T6488" s="268"/>
      <c r="U6488" s="268"/>
      <c r="V6488" s="268"/>
      <c r="W6488" s="268"/>
      <c r="X6488" s="268"/>
      <c r="AC6488" s="268"/>
      <c r="AE6488" s="268"/>
      <c r="AF6488" s="268"/>
      <c r="AG6488" s="268"/>
      <c r="AH6488" s="268"/>
      <c r="AI6488" s="268"/>
      <c r="AM6488" s="268"/>
    </row>
    <row r="6489" spans="1:39" x14ac:dyDescent="0.25">
      <c r="A6489" s="268"/>
      <c r="B6489" s="268"/>
      <c r="C6489" s="268"/>
      <c r="D6489" s="268"/>
      <c r="E6489" s="268"/>
      <c r="F6489" s="268"/>
      <c r="G6489" s="271"/>
      <c r="H6489" s="268"/>
      <c r="I6489" s="268"/>
      <c r="K6489" s="270"/>
      <c r="L6489" s="270"/>
      <c r="M6489" s="270"/>
      <c r="N6489" s="270"/>
      <c r="O6489" s="268"/>
      <c r="P6489" s="268"/>
      <c r="Q6489" s="268"/>
      <c r="R6489" s="268"/>
      <c r="S6489" s="268"/>
      <c r="T6489" s="268"/>
      <c r="U6489" s="268"/>
      <c r="V6489" s="268"/>
      <c r="W6489" s="268"/>
      <c r="X6489" s="268"/>
      <c r="AC6489" s="268"/>
      <c r="AE6489" s="268"/>
      <c r="AF6489" s="268"/>
      <c r="AG6489" s="268"/>
      <c r="AH6489" s="268"/>
      <c r="AI6489" s="268"/>
      <c r="AM6489" s="268"/>
    </row>
    <row r="6490" spans="1:39" x14ac:dyDescent="0.25">
      <c r="A6490" s="268"/>
      <c r="B6490" s="268"/>
      <c r="C6490" s="268"/>
      <c r="D6490" s="268"/>
      <c r="E6490" s="268"/>
      <c r="F6490" s="268"/>
      <c r="G6490" s="271"/>
      <c r="H6490" s="268"/>
      <c r="I6490" s="268"/>
      <c r="K6490" s="270"/>
      <c r="L6490" s="270"/>
      <c r="M6490" s="270"/>
      <c r="N6490" s="270"/>
      <c r="O6490" s="268"/>
      <c r="P6490" s="268"/>
      <c r="Q6490" s="268"/>
      <c r="R6490" s="268"/>
      <c r="S6490" s="268"/>
      <c r="T6490" s="268"/>
      <c r="U6490" s="268"/>
      <c r="V6490" s="268"/>
      <c r="W6490" s="268"/>
      <c r="X6490" s="268"/>
      <c r="AC6490" s="268"/>
      <c r="AE6490" s="268"/>
      <c r="AF6490" s="268"/>
      <c r="AG6490" s="268"/>
      <c r="AH6490" s="268"/>
      <c r="AI6490" s="268"/>
      <c r="AM6490" s="268"/>
    </row>
    <row r="6491" spans="1:39" x14ac:dyDescent="0.25">
      <c r="A6491" s="268"/>
      <c r="B6491" s="268"/>
      <c r="C6491" s="268"/>
      <c r="D6491" s="268"/>
      <c r="E6491" s="268"/>
      <c r="F6491" s="268"/>
      <c r="G6491" s="271"/>
      <c r="H6491" s="268"/>
      <c r="I6491" s="268"/>
      <c r="K6491" s="270"/>
      <c r="L6491" s="270"/>
      <c r="M6491" s="270"/>
      <c r="N6491" s="270"/>
      <c r="O6491" s="268"/>
      <c r="P6491" s="268"/>
      <c r="Q6491" s="268"/>
      <c r="R6491" s="268"/>
      <c r="S6491" s="268"/>
      <c r="T6491" s="268"/>
      <c r="U6491" s="268"/>
      <c r="V6491" s="268"/>
      <c r="W6491" s="268"/>
      <c r="X6491" s="268"/>
      <c r="AC6491" s="268"/>
      <c r="AE6491" s="268"/>
      <c r="AF6491" s="268"/>
      <c r="AG6491" s="268"/>
      <c r="AH6491" s="268"/>
      <c r="AI6491" s="268"/>
      <c r="AM6491" s="268"/>
    </row>
    <row r="6492" spans="1:39" x14ac:dyDescent="0.25">
      <c r="A6492" s="268"/>
      <c r="B6492" s="268"/>
      <c r="C6492" s="268"/>
      <c r="D6492" s="268"/>
      <c r="E6492" s="268"/>
      <c r="F6492" s="268"/>
      <c r="G6492" s="271"/>
      <c r="H6492" s="268"/>
      <c r="I6492" s="268"/>
      <c r="K6492" s="270"/>
      <c r="L6492" s="270"/>
      <c r="M6492" s="270"/>
      <c r="N6492" s="270"/>
      <c r="O6492" s="268"/>
      <c r="P6492" s="268"/>
      <c r="Q6492" s="268"/>
      <c r="R6492" s="268"/>
      <c r="S6492" s="268"/>
      <c r="T6492" s="268"/>
      <c r="U6492" s="268"/>
      <c r="V6492" s="268"/>
      <c r="W6492" s="268"/>
      <c r="X6492" s="268"/>
      <c r="AC6492" s="268"/>
      <c r="AE6492" s="268"/>
      <c r="AF6492" s="268"/>
      <c r="AG6492" s="268"/>
      <c r="AH6492" s="268"/>
      <c r="AI6492" s="268"/>
      <c r="AM6492" s="268"/>
    </row>
    <row r="6493" spans="1:39" x14ac:dyDescent="0.25">
      <c r="A6493" s="268"/>
      <c r="B6493" s="268"/>
      <c r="C6493" s="268"/>
      <c r="D6493" s="268"/>
      <c r="E6493" s="268"/>
      <c r="F6493" s="268"/>
      <c r="G6493" s="271"/>
      <c r="H6493" s="268"/>
      <c r="I6493" s="268"/>
      <c r="K6493" s="270"/>
      <c r="L6493" s="270"/>
      <c r="M6493" s="270"/>
      <c r="N6493" s="270"/>
      <c r="O6493" s="268"/>
      <c r="P6493" s="268"/>
      <c r="Q6493" s="268"/>
      <c r="R6493" s="268"/>
      <c r="S6493" s="268"/>
      <c r="T6493" s="268"/>
      <c r="U6493" s="268"/>
      <c r="V6493" s="268"/>
      <c r="W6493" s="268"/>
      <c r="X6493" s="268"/>
      <c r="AC6493" s="268"/>
      <c r="AE6493" s="268"/>
      <c r="AF6493" s="268"/>
      <c r="AG6493" s="268"/>
      <c r="AH6493" s="268"/>
      <c r="AI6493" s="268"/>
      <c r="AM6493" s="268"/>
    </row>
    <row r="6494" spans="1:39" x14ac:dyDescent="0.25">
      <c r="A6494" s="268"/>
      <c r="B6494" s="268"/>
      <c r="C6494" s="268"/>
      <c r="D6494" s="268"/>
      <c r="E6494" s="268"/>
      <c r="F6494" s="268"/>
      <c r="G6494" s="271"/>
      <c r="H6494" s="268"/>
      <c r="I6494" s="2"/>
      <c r="J6494" s="268"/>
      <c r="K6494" s="270"/>
      <c r="L6494" s="270"/>
      <c r="M6494" s="270"/>
      <c r="N6494" s="270"/>
      <c r="O6494" s="268"/>
      <c r="P6494" s="268"/>
      <c r="Q6494" s="268"/>
      <c r="R6494" s="268"/>
      <c r="S6494" s="268"/>
      <c r="T6494" s="268"/>
      <c r="U6494" s="268"/>
      <c r="V6494" s="268"/>
      <c r="W6494" s="268"/>
      <c r="X6494" s="268"/>
      <c r="AC6494" s="268"/>
      <c r="AE6494" s="268"/>
      <c r="AF6494" s="268"/>
      <c r="AG6494" s="268"/>
      <c r="AH6494" s="268"/>
      <c r="AI6494" s="268"/>
      <c r="AM6494" s="268"/>
    </row>
    <row r="6495" spans="1:39" x14ac:dyDescent="0.25">
      <c r="A6495" s="268"/>
      <c r="B6495" s="268"/>
      <c r="C6495" s="268"/>
      <c r="D6495" s="268"/>
      <c r="E6495" s="268"/>
      <c r="F6495" s="268"/>
      <c r="G6495" s="271"/>
      <c r="H6495" s="268"/>
      <c r="I6495" s="268"/>
      <c r="K6495" s="270"/>
      <c r="L6495" s="270"/>
      <c r="M6495" s="270"/>
      <c r="N6495" s="270"/>
      <c r="O6495" s="268"/>
      <c r="P6495" s="268"/>
      <c r="Q6495" s="268"/>
      <c r="R6495" s="268"/>
      <c r="S6495" s="268"/>
      <c r="T6495" s="268"/>
      <c r="U6495" s="268"/>
      <c r="V6495" s="268"/>
      <c r="W6495" s="268"/>
      <c r="X6495" s="268"/>
      <c r="AC6495" s="268"/>
      <c r="AE6495" s="268"/>
      <c r="AF6495" s="268"/>
      <c r="AG6495" s="268"/>
      <c r="AH6495" s="268"/>
      <c r="AI6495" s="268"/>
      <c r="AM6495" s="268"/>
    </row>
    <row r="6496" spans="1:39" x14ac:dyDescent="0.25">
      <c r="A6496" s="268"/>
      <c r="B6496" s="268"/>
      <c r="C6496" s="268"/>
      <c r="D6496" s="268"/>
      <c r="E6496" s="268"/>
      <c r="F6496" s="268"/>
      <c r="G6496" s="271"/>
      <c r="H6496" s="268"/>
      <c r="I6496" s="268"/>
      <c r="K6496" s="270"/>
      <c r="L6496" s="270"/>
      <c r="M6496" s="270"/>
      <c r="N6496" s="270"/>
      <c r="O6496" s="268"/>
      <c r="P6496" s="268"/>
      <c r="Q6496" s="268"/>
      <c r="R6496" s="268"/>
      <c r="S6496" s="268"/>
      <c r="T6496" s="268"/>
      <c r="U6496" s="268"/>
      <c r="V6496" s="268"/>
      <c r="W6496" s="268"/>
      <c r="X6496" s="268"/>
      <c r="AC6496" s="268"/>
      <c r="AE6496" s="268"/>
      <c r="AF6496" s="268"/>
      <c r="AG6496" s="268"/>
      <c r="AH6496" s="268"/>
      <c r="AI6496" s="268"/>
      <c r="AM6496" s="268"/>
    </row>
    <row r="6497" spans="1:39" x14ac:dyDescent="0.25">
      <c r="A6497" s="268"/>
      <c r="B6497" s="268"/>
      <c r="C6497" s="268"/>
      <c r="D6497" s="268"/>
      <c r="E6497" s="268"/>
      <c r="F6497" s="268"/>
      <c r="G6497" s="271"/>
      <c r="H6497" s="268"/>
      <c r="J6497" s="268"/>
      <c r="K6497" s="270"/>
      <c r="L6497" s="270"/>
      <c r="M6497" s="270"/>
      <c r="N6497" s="270"/>
      <c r="O6497" s="268"/>
      <c r="P6497" s="268"/>
      <c r="Q6497" s="268"/>
      <c r="R6497" s="268"/>
      <c r="S6497" s="268"/>
      <c r="T6497" s="268"/>
      <c r="U6497" s="268"/>
      <c r="V6497" s="268"/>
      <c r="W6497" s="268"/>
      <c r="X6497" s="268"/>
      <c r="AC6497" s="268"/>
      <c r="AE6497" s="268"/>
      <c r="AF6497" s="268"/>
      <c r="AG6497" s="268"/>
      <c r="AH6497" s="268"/>
      <c r="AI6497" s="268"/>
      <c r="AM6497" s="268"/>
    </row>
    <row r="6498" spans="1:39" x14ac:dyDescent="0.25">
      <c r="A6498" s="268"/>
      <c r="B6498" s="268"/>
      <c r="C6498" s="268"/>
      <c r="D6498" s="268"/>
      <c r="E6498" s="268"/>
      <c r="F6498" s="268"/>
      <c r="G6498" s="271"/>
      <c r="H6498" s="268"/>
      <c r="J6498" s="2"/>
      <c r="K6498" s="270"/>
      <c r="L6498" s="270"/>
      <c r="M6498" s="270"/>
      <c r="N6498" s="270"/>
      <c r="O6498" s="268"/>
      <c r="P6498" s="268"/>
      <c r="Q6498" s="268"/>
      <c r="R6498" s="268"/>
      <c r="S6498" s="268"/>
      <c r="T6498" s="268"/>
      <c r="U6498" s="268"/>
      <c r="V6498" s="268"/>
      <c r="W6498" s="268"/>
      <c r="X6498" s="268"/>
      <c r="AC6498" s="268"/>
      <c r="AE6498" s="268"/>
      <c r="AF6498" s="268"/>
      <c r="AG6498" s="268"/>
      <c r="AH6498" s="268"/>
      <c r="AI6498" s="268"/>
      <c r="AM6498" s="268"/>
    </row>
    <row r="6499" spans="1:39" x14ac:dyDescent="0.25">
      <c r="A6499" s="268"/>
      <c r="B6499" s="268"/>
      <c r="C6499" s="268"/>
      <c r="D6499" s="268"/>
      <c r="E6499" s="268"/>
      <c r="F6499" s="268"/>
      <c r="G6499" s="271"/>
      <c r="H6499" s="268"/>
      <c r="I6499" s="268"/>
      <c r="K6499" s="270"/>
      <c r="L6499" s="270"/>
      <c r="M6499" s="270"/>
      <c r="N6499" s="270"/>
      <c r="O6499" s="268"/>
      <c r="P6499" s="268"/>
      <c r="Q6499" s="268"/>
      <c r="R6499" s="268"/>
      <c r="S6499" s="268"/>
      <c r="T6499" s="268"/>
      <c r="U6499" s="268"/>
      <c r="V6499" s="268"/>
      <c r="W6499" s="268"/>
      <c r="X6499" s="268"/>
      <c r="AC6499" s="268"/>
      <c r="AE6499" s="268"/>
      <c r="AF6499" s="268"/>
      <c r="AG6499" s="268"/>
      <c r="AH6499" s="268"/>
      <c r="AI6499" s="268"/>
      <c r="AM6499" s="268"/>
    </row>
    <row r="6500" spans="1:39" x14ac:dyDescent="0.25">
      <c r="A6500" s="268"/>
      <c r="B6500" s="268"/>
      <c r="C6500" s="268"/>
      <c r="D6500" s="268"/>
      <c r="E6500" s="268"/>
      <c r="F6500" s="268"/>
      <c r="G6500" s="271"/>
      <c r="H6500" s="268"/>
      <c r="I6500" s="268"/>
      <c r="K6500" s="270"/>
      <c r="L6500" s="270"/>
      <c r="M6500" s="270"/>
      <c r="N6500" s="270"/>
      <c r="O6500" s="268"/>
      <c r="P6500" s="268"/>
      <c r="Q6500" s="268"/>
      <c r="R6500" s="268"/>
      <c r="S6500" s="268"/>
      <c r="T6500" s="268"/>
      <c r="U6500" s="268"/>
      <c r="V6500" s="268"/>
      <c r="W6500" s="268"/>
      <c r="X6500" s="268"/>
      <c r="AC6500" s="268"/>
      <c r="AE6500" s="268"/>
      <c r="AF6500" s="268"/>
      <c r="AG6500" s="268"/>
      <c r="AH6500" s="268"/>
      <c r="AI6500" s="268"/>
      <c r="AM6500" s="268"/>
    </row>
    <row r="6501" spans="1:39" x14ac:dyDescent="0.25">
      <c r="A6501" s="268"/>
      <c r="B6501" s="268"/>
      <c r="C6501" s="268"/>
      <c r="D6501" s="268"/>
      <c r="E6501" s="268"/>
      <c r="F6501" s="268"/>
      <c r="G6501" s="271"/>
      <c r="H6501" s="268"/>
      <c r="I6501" s="268"/>
      <c r="K6501" s="270"/>
      <c r="L6501" s="270"/>
      <c r="M6501" s="270"/>
      <c r="N6501" s="270"/>
      <c r="O6501" s="268"/>
      <c r="P6501" s="268"/>
      <c r="Q6501" s="268"/>
      <c r="R6501" s="268"/>
      <c r="S6501" s="268"/>
      <c r="T6501" s="268"/>
      <c r="U6501" s="268"/>
      <c r="V6501" s="268"/>
      <c r="W6501" s="268"/>
      <c r="X6501" s="268"/>
      <c r="AC6501" s="268"/>
      <c r="AE6501" s="268"/>
      <c r="AF6501" s="268"/>
      <c r="AG6501" s="268"/>
      <c r="AH6501" s="268"/>
      <c r="AI6501" s="268"/>
      <c r="AM6501" s="268"/>
    </row>
    <row r="6502" spans="1:39" x14ac:dyDescent="0.25">
      <c r="A6502" s="268"/>
      <c r="B6502" s="268"/>
      <c r="C6502" s="268"/>
      <c r="D6502" s="268"/>
      <c r="E6502" s="268"/>
      <c r="F6502" s="268"/>
      <c r="G6502" s="271"/>
      <c r="H6502" s="268"/>
      <c r="I6502" s="268"/>
      <c r="K6502" s="270"/>
      <c r="L6502" s="270"/>
      <c r="M6502" s="270"/>
      <c r="N6502" s="270"/>
      <c r="O6502" s="268"/>
      <c r="P6502" s="268"/>
      <c r="Q6502" s="268"/>
      <c r="R6502" s="268"/>
      <c r="S6502" s="268"/>
      <c r="T6502" s="268"/>
      <c r="U6502" s="268"/>
      <c r="V6502" s="268"/>
      <c r="W6502" s="268"/>
      <c r="X6502" s="268"/>
      <c r="AC6502" s="268"/>
      <c r="AE6502" s="268"/>
      <c r="AF6502" s="268"/>
      <c r="AG6502" s="268"/>
      <c r="AH6502" s="268"/>
      <c r="AI6502" s="268"/>
      <c r="AM6502" s="268"/>
    </row>
    <row r="6503" spans="1:39" x14ac:dyDescent="0.25">
      <c r="A6503" s="268"/>
      <c r="B6503" s="268"/>
      <c r="C6503" s="268"/>
      <c r="D6503" s="268"/>
      <c r="E6503" s="268"/>
      <c r="F6503" s="268"/>
      <c r="G6503" s="271"/>
      <c r="H6503" s="268"/>
      <c r="I6503" s="268"/>
      <c r="K6503" s="270"/>
      <c r="L6503" s="270"/>
      <c r="M6503" s="270"/>
      <c r="N6503" s="270"/>
      <c r="O6503" s="268"/>
      <c r="P6503" s="268"/>
      <c r="Q6503" s="268"/>
      <c r="R6503" s="268"/>
      <c r="S6503" s="268"/>
      <c r="T6503" s="268"/>
      <c r="U6503" s="268"/>
      <c r="V6503" s="268"/>
      <c r="W6503" s="268"/>
      <c r="X6503" s="268"/>
      <c r="AC6503" s="268"/>
      <c r="AE6503" s="268"/>
      <c r="AF6503" s="268"/>
      <c r="AG6503" s="268"/>
      <c r="AH6503" s="268"/>
      <c r="AI6503" s="268"/>
      <c r="AM6503" s="268"/>
    </row>
    <row r="6504" spans="1:39" x14ac:dyDescent="0.25">
      <c r="A6504" s="268"/>
      <c r="B6504" s="268"/>
      <c r="C6504" s="268"/>
      <c r="D6504" s="268"/>
      <c r="E6504" s="268"/>
      <c r="F6504" s="268"/>
      <c r="G6504" s="271"/>
      <c r="H6504" s="268"/>
      <c r="K6504" s="270"/>
      <c r="L6504" s="270"/>
      <c r="M6504" s="270"/>
      <c r="N6504" s="270"/>
      <c r="O6504" s="268"/>
      <c r="P6504" s="268"/>
      <c r="Q6504" s="268"/>
      <c r="R6504" s="268"/>
      <c r="S6504" s="268"/>
      <c r="T6504" s="268"/>
      <c r="U6504" s="268"/>
      <c r="V6504" s="268"/>
      <c r="W6504" s="268"/>
      <c r="X6504" s="268"/>
      <c r="AC6504" s="268"/>
      <c r="AE6504" s="268"/>
      <c r="AF6504" s="268"/>
      <c r="AG6504" s="268"/>
      <c r="AH6504" s="268"/>
      <c r="AI6504" s="268"/>
      <c r="AM6504" s="268"/>
    </row>
    <row r="6505" spans="1:39" x14ac:dyDescent="0.25">
      <c r="A6505" s="268"/>
      <c r="B6505" s="268"/>
      <c r="C6505" s="268"/>
      <c r="D6505" s="268"/>
      <c r="E6505" s="268"/>
      <c r="F6505" s="268"/>
      <c r="G6505" s="271"/>
      <c r="H6505" s="268"/>
      <c r="K6505" s="270"/>
      <c r="L6505" s="270"/>
      <c r="M6505" s="270"/>
      <c r="N6505" s="270"/>
      <c r="O6505" s="268"/>
      <c r="P6505" s="268"/>
      <c r="Q6505" s="268"/>
      <c r="R6505" s="268"/>
      <c r="S6505" s="268"/>
      <c r="T6505" s="268"/>
      <c r="U6505" s="268"/>
      <c r="V6505" s="268"/>
      <c r="W6505" s="268"/>
      <c r="X6505" s="268"/>
      <c r="AC6505" s="268"/>
      <c r="AE6505" s="268"/>
      <c r="AF6505" s="268"/>
      <c r="AG6505" s="268"/>
      <c r="AH6505" s="268"/>
      <c r="AI6505" s="268"/>
      <c r="AM6505" s="268"/>
    </row>
    <row r="6506" spans="1:39" x14ac:dyDescent="0.25">
      <c r="A6506" s="268"/>
      <c r="B6506" s="268"/>
      <c r="C6506" s="268"/>
      <c r="D6506" s="268"/>
      <c r="E6506" s="268"/>
      <c r="F6506" s="268"/>
      <c r="G6506" s="271"/>
      <c r="H6506" s="268"/>
      <c r="K6506" s="270"/>
      <c r="L6506" s="270"/>
      <c r="M6506" s="270"/>
      <c r="N6506" s="270"/>
      <c r="O6506" s="268"/>
      <c r="P6506" s="268"/>
      <c r="Q6506" s="268"/>
      <c r="R6506" s="268"/>
      <c r="S6506" s="268"/>
      <c r="T6506" s="268"/>
      <c r="U6506" s="268"/>
      <c r="V6506" s="268"/>
      <c r="W6506" s="268"/>
      <c r="X6506" s="268"/>
      <c r="AC6506" s="268"/>
      <c r="AE6506" s="268"/>
      <c r="AF6506" s="268"/>
      <c r="AG6506" s="268"/>
      <c r="AH6506" s="268"/>
      <c r="AI6506" s="268"/>
      <c r="AM6506" s="268"/>
    </row>
    <row r="6507" spans="1:39" x14ac:dyDescent="0.25">
      <c r="A6507" s="268"/>
      <c r="B6507" s="268"/>
      <c r="C6507" s="268"/>
      <c r="D6507" s="268"/>
      <c r="E6507" s="268"/>
      <c r="F6507" s="268"/>
      <c r="G6507" s="271"/>
      <c r="H6507" s="268"/>
      <c r="I6507" s="2"/>
      <c r="K6507" s="270"/>
      <c r="L6507" s="270"/>
      <c r="M6507" s="270"/>
      <c r="N6507" s="270"/>
      <c r="O6507" s="268"/>
      <c r="P6507" s="268"/>
      <c r="Q6507" s="268"/>
      <c r="R6507" s="268"/>
      <c r="S6507" s="268"/>
      <c r="T6507" s="268"/>
      <c r="U6507" s="268"/>
      <c r="V6507" s="268"/>
      <c r="W6507" s="268"/>
      <c r="X6507" s="268"/>
      <c r="AC6507" s="268"/>
      <c r="AE6507" s="268"/>
      <c r="AF6507" s="268"/>
      <c r="AG6507" s="268"/>
      <c r="AH6507" s="268"/>
      <c r="AI6507" s="268"/>
      <c r="AM6507" s="268"/>
    </row>
    <row r="6508" spans="1:39" x14ac:dyDescent="0.25">
      <c r="A6508" s="268"/>
      <c r="B6508" s="268"/>
      <c r="C6508" s="268"/>
      <c r="D6508" s="268"/>
      <c r="E6508" s="268"/>
      <c r="F6508" s="268"/>
      <c r="G6508" s="271"/>
      <c r="H6508" s="268"/>
      <c r="I6508" s="2"/>
      <c r="K6508" s="270"/>
      <c r="L6508" s="270"/>
      <c r="M6508" s="270"/>
      <c r="N6508" s="270"/>
      <c r="O6508" s="268"/>
      <c r="P6508" s="268"/>
      <c r="Q6508" s="268"/>
      <c r="R6508" s="268"/>
      <c r="S6508" s="268"/>
      <c r="T6508" s="268"/>
      <c r="U6508" s="268"/>
      <c r="V6508" s="268"/>
      <c r="W6508" s="268"/>
      <c r="X6508" s="268"/>
      <c r="AC6508" s="268"/>
      <c r="AE6508" s="268"/>
      <c r="AF6508" s="268"/>
      <c r="AG6508" s="268"/>
      <c r="AH6508" s="268"/>
      <c r="AI6508" s="268"/>
      <c r="AM6508" s="268"/>
    </row>
    <row r="6509" spans="1:39" x14ac:dyDescent="0.25">
      <c r="A6509" s="268"/>
      <c r="B6509" s="268"/>
      <c r="C6509" s="268"/>
      <c r="D6509" s="268"/>
      <c r="E6509" s="268"/>
      <c r="F6509" s="268"/>
      <c r="G6509" s="271"/>
      <c r="H6509" s="268"/>
      <c r="I6509" s="2"/>
      <c r="K6509" s="270"/>
      <c r="L6509" s="270"/>
      <c r="M6509" s="270"/>
      <c r="N6509" s="270"/>
      <c r="O6509" s="268"/>
      <c r="P6509" s="268"/>
      <c r="Q6509" s="268"/>
      <c r="R6509" s="268"/>
      <c r="S6509" s="268"/>
      <c r="T6509" s="268"/>
      <c r="U6509" s="268"/>
      <c r="V6509" s="268"/>
      <c r="W6509" s="268"/>
      <c r="X6509" s="268"/>
      <c r="AC6509" s="268"/>
      <c r="AE6509" s="268"/>
      <c r="AF6509" s="268"/>
      <c r="AG6509" s="268"/>
      <c r="AH6509" s="268"/>
      <c r="AI6509" s="268"/>
      <c r="AM6509" s="268"/>
    </row>
    <row r="6510" spans="1:39" x14ac:dyDescent="0.25">
      <c r="A6510" s="268"/>
      <c r="B6510" s="268"/>
      <c r="C6510" s="268"/>
      <c r="D6510" s="268"/>
      <c r="E6510" s="268"/>
      <c r="F6510" s="268"/>
      <c r="G6510" s="271"/>
      <c r="H6510" s="268"/>
      <c r="I6510" s="2"/>
      <c r="K6510" s="270"/>
      <c r="L6510" s="270"/>
      <c r="M6510" s="270"/>
      <c r="N6510" s="270"/>
      <c r="O6510" s="268"/>
      <c r="P6510" s="268"/>
      <c r="Q6510" s="268"/>
      <c r="R6510" s="268"/>
      <c r="S6510" s="268"/>
      <c r="T6510" s="268"/>
      <c r="U6510" s="268"/>
      <c r="V6510" s="268"/>
      <c r="W6510" s="268"/>
      <c r="X6510" s="268"/>
      <c r="AC6510" s="268"/>
      <c r="AE6510" s="268"/>
      <c r="AF6510" s="268"/>
      <c r="AG6510" s="268"/>
      <c r="AH6510" s="268"/>
      <c r="AI6510" s="268"/>
      <c r="AM6510" s="268"/>
    </row>
    <row r="6511" spans="1:39" x14ac:dyDescent="0.25">
      <c r="A6511" s="268"/>
      <c r="B6511" s="268"/>
      <c r="C6511" s="268"/>
      <c r="D6511" s="268"/>
      <c r="E6511" s="268"/>
      <c r="F6511" s="268"/>
      <c r="G6511" s="271"/>
      <c r="H6511" s="268"/>
      <c r="I6511" s="2"/>
      <c r="K6511" s="270"/>
      <c r="L6511" s="270"/>
      <c r="M6511" s="270"/>
      <c r="N6511" s="270"/>
      <c r="O6511" s="268"/>
      <c r="P6511" s="268"/>
      <c r="Q6511" s="268"/>
      <c r="R6511" s="268"/>
      <c r="S6511" s="268"/>
      <c r="T6511" s="268"/>
      <c r="U6511" s="268"/>
      <c r="V6511" s="268"/>
      <c r="W6511" s="268"/>
      <c r="X6511" s="268"/>
      <c r="AC6511" s="268"/>
      <c r="AE6511" s="268"/>
      <c r="AF6511" s="268"/>
      <c r="AG6511" s="268"/>
      <c r="AH6511" s="268"/>
      <c r="AI6511" s="268"/>
      <c r="AM6511" s="268"/>
    </row>
    <row r="6512" spans="1:39" x14ac:dyDescent="0.25">
      <c r="A6512" s="268"/>
      <c r="B6512" s="268"/>
      <c r="C6512" s="268"/>
      <c r="D6512" s="268"/>
      <c r="E6512" s="268"/>
      <c r="F6512" s="268"/>
      <c r="G6512" s="271"/>
      <c r="H6512" s="268"/>
      <c r="I6512" s="2"/>
      <c r="K6512" s="270"/>
      <c r="L6512" s="270"/>
      <c r="M6512" s="270"/>
      <c r="N6512" s="270"/>
      <c r="O6512" s="268"/>
      <c r="P6512" s="268"/>
      <c r="Q6512" s="268"/>
      <c r="R6512" s="268"/>
      <c r="S6512" s="268"/>
      <c r="T6512" s="268"/>
      <c r="U6512" s="268"/>
      <c r="V6512" s="268"/>
      <c r="W6512" s="268"/>
      <c r="X6512" s="268"/>
      <c r="AC6512" s="268"/>
      <c r="AE6512" s="268"/>
      <c r="AF6512" s="268"/>
      <c r="AG6512" s="268"/>
      <c r="AH6512" s="268"/>
      <c r="AI6512" s="268"/>
      <c r="AM6512" s="268"/>
    </row>
    <row r="6513" spans="1:39" x14ac:dyDescent="0.25">
      <c r="A6513" s="268"/>
      <c r="B6513" s="268"/>
      <c r="C6513" s="268"/>
      <c r="D6513" s="268"/>
      <c r="E6513" s="268"/>
      <c r="F6513" s="268"/>
      <c r="G6513" s="271"/>
      <c r="H6513" s="268"/>
      <c r="K6513" s="270"/>
      <c r="L6513" s="270"/>
      <c r="M6513" s="270"/>
      <c r="N6513" s="270"/>
      <c r="O6513" s="268"/>
      <c r="P6513" s="268"/>
      <c r="Q6513" s="268"/>
      <c r="R6513" s="268"/>
      <c r="S6513" s="268"/>
      <c r="T6513" s="268"/>
      <c r="U6513" s="268"/>
      <c r="V6513" s="268"/>
      <c r="W6513" s="268"/>
      <c r="X6513" s="268"/>
      <c r="AC6513" s="268"/>
      <c r="AE6513" s="268"/>
      <c r="AF6513" s="268"/>
      <c r="AG6513" s="268"/>
      <c r="AH6513" s="268"/>
      <c r="AI6513" s="268"/>
      <c r="AM6513" s="268"/>
    </row>
    <row r="6514" spans="1:39" x14ac:dyDescent="0.25">
      <c r="A6514" s="268"/>
      <c r="B6514" s="268"/>
      <c r="C6514" s="268"/>
      <c r="D6514" s="268"/>
      <c r="E6514" s="268"/>
      <c r="F6514" s="268"/>
      <c r="G6514" s="271"/>
      <c r="H6514" s="268"/>
      <c r="I6514" s="2"/>
      <c r="K6514" s="270"/>
      <c r="L6514" s="270"/>
      <c r="M6514" s="270"/>
      <c r="N6514" s="270"/>
      <c r="O6514" s="268"/>
      <c r="P6514" s="268"/>
      <c r="Q6514" s="268"/>
      <c r="R6514" s="268"/>
      <c r="S6514" s="268"/>
      <c r="T6514" s="268"/>
      <c r="U6514" s="268"/>
      <c r="V6514" s="268"/>
      <c r="W6514" s="268"/>
      <c r="X6514" s="268"/>
      <c r="AC6514" s="268"/>
      <c r="AE6514" s="268"/>
      <c r="AF6514" s="268"/>
      <c r="AG6514" s="268"/>
      <c r="AH6514" s="268"/>
      <c r="AI6514" s="268"/>
      <c r="AM6514" s="268"/>
    </row>
    <row r="6515" spans="1:39" x14ac:dyDescent="0.25">
      <c r="A6515" s="268"/>
      <c r="B6515" s="268"/>
      <c r="C6515" s="268"/>
      <c r="D6515" s="268"/>
      <c r="E6515" s="268"/>
      <c r="F6515" s="268"/>
      <c r="G6515" s="271"/>
      <c r="H6515" s="268"/>
      <c r="I6515" s="2"/>
      <c r="K6515" s="270"/>
      <c r="L6515" s="270"/>
      <c r="M6515" s="270"/>
      <c r="N6515" s="270"/>
      <c r="O6515" s="268"/>
      <c r="P6515" s="268"/>
      <c r="Q6515" s="268"/>
      <c r="R6515" s="268"/>
      <c r="S6515" s="268"/>
      <c r="T6515" s="268"/>
      <c r="U6515" s="268"/>
      <c r="V6515" s="268"/>
      <c r="W6515" s="268"/>
      <c r="X6515" s="268"/>
      <c r="AC6515" s="268"/>
      <c r="AE6515" s="268"/>
      <c r="AF6515" s="268"/>
      <c r="AG6515" s="268"/>
      <c r="AH6515" s="268"/>
      <c r="AI6515" s="268"/>
      <c r="AM6515" s="268"/>
    </row>
    <row r="6516" spans="1:39" x14ac:dyDescent="0.25">
      <c r="A6516" s="268"/>
      <c r="B6516" s="268"/>
      <c r="C6516" s="268"/>
      <c r="D6516" s="268"/>
      <c r="E6516" s="268"/>
      <c r="F6516" s="268"/>
      <c r="G6516" s="271"/>
      <c r="H6516" s="268"/>
      <c r="I6516" s="2"/>
      <c r="K6516" s="270"/>
      <c r="L6516" s="270"/>
      <c r="M6516" s="270"/>
      <c r="N6516" s="270"/>
      <c r="O6516" s="268"/>
      <c r="P6516" s="268"/>
      <c r="Q6516" s="268"/>
      <c r="R6516" s="268"/>
      <c r="S6516" s="268"/>
      <c r="T6516" s="268"/>
      <c r="U6516" s="268"/>
      <c r="V6516" s="268"/>
      <c r="W6516" s="268"/>
      <c r="X6516" s="268"/>
      <c r="AC6516" s="268"/>
      <c r="AE6516" s="268"/>
      <c r="AF6516" s="268"/>
      <c r="AG6516" s="268"/>
      <c r="AH6516" s="268"/>
      <c r="AI6516" s="268"/>
      <c r="AM6516" s="268"/>
    </row>
    <row r="6517" spans="1:39" x14ac:dyDescent="0.25">
      <c r="A6517" s="268"/>
      <c r="B6517" s="268"/>
      <c r="C6517" s="268"/>
      <c r="D6517" s="268"/>
      <c r="E6517" s="268"/>
      <c r="F6517" s="268"/>
      <c r="G6517" s="271"/>
      <c r="H6517" s="268"/>
      <c r="I6517" s="268"/>
      <c r="K6517" s="270"/>
      <c r="L6517" s="270"/>
      <c r="M6517" s="270"/>
      <c r="N6517" s="270"/>
      <c r="O6517" s="268"/>
      <c r="P6517" s="268"/>
      <c r="Q6517" s="268"/>
      <c r="R6517" s="268"/>
      <c r="S6517" s="268"/>
      <c r="T6517" s="268"/>
      <c r="U6517" s="268"/>
      <c r="V6517" s="268"/>
      <c r="W6517" s="268"/>
      <c r="X6517" s="268"/>
      <c r="AC6517" s="268"/>
      <c r="AE6517" s="268"/>
      <c r="AF6517" s="268"/>
      <c r="AG6517" s="268"/>
      <c r="AH6517" s="268"/>
      <c r="AI6517" s="268"/>
      <c r="AM6517" s="268"/>
    </row>
    <row r="6518" spans="1:39" x14ac:dyDescent="0.25">
      <c r="A6518" s="268"/>
      <c r="B6518" s="268"/>
      <c r="C6518" s="268"/>
      <c r="D6518" s="268"/>
      <c r="E6518" s="268"/>
      <c r="F6518" s="268"/>
      <c r="G6518" s="271"/>
      <c r="H6518" s="268"/>
      <c r="I6518" s="268"/>
      <c r="K6518" s="270"/>
      <c r="L6518" s="270"/>
      <c r="M6518" s="270"/>
      <c r="N6518" s="270"/>
      <c r="O6518" s="268"/>
      <c r="P6518" s="268"/>
      <c r="Q6518" s="268"/>
      <c r="R6518" s="268"/>
      <c r="S6518" s="268"/>
      <c r="T6518" s="268"/>
      <c r="U6518" s="268"/>
      <c r="V6518" s="268"/>
      <c r="W6518" s="268"/>
      <c r="X6518" s="268"/>
      <c r="AC6518" s="268"/>
      <c r="AE6518" s="268"/>
      <c r="AF6518" s="268"/>
      <c r="AG6518" s="268"/>
      <c r="AH6518" s="268"/>
      <c r="AI6518" s="268"/>
      <c r="AM6518" s="268"/>
    </row>
    <row r="6519" spans="1:39" x14ac:dyDescent="0.25">
      <c r="A6519" s="268"/>
      <c r="B6519" s="268"/>
      <c r="C6519" s="268"/>
      <c r="D6519" s="268"/>
      <c r="E6519" s="268"/>
      <c r="F6519" s="268"/>
      <c r="G6519" s="271"/>
      <c r="H6519" s="268"/>
      <c r="I6519" s="268"/>
      <c r="K6519" s="270"/>
      <c r="L6519" s="270"/>
      <c r="M6519" s="270"/>
      <c r="N6519" s="270"/>
      <c r="O6519" s="268"/>
      <c r="P6519" s="268"/>
      <c r="Q6519" s="268"/>
      <c r="R6519" s="268"/>
      <c r="S6519" s="268"/>
      <c r="T6519" s="268"/>
      <c r="U6519" s="268"/>
      <c r="V6519" s="268"/>
      <c r="W6519" s="268"/>
      <c r="X6519" s="268"/>
      <c r="AC6519" s="268"/>
      <c r="AE6519" s="268"/>
      <c r="AF6519" s="268"/>
      <c r="AG6519" s="268"/>
      <c r="AH6519" s="268"/>
      <c r="AI6519" s="268"/>
      <c r="AM6519" s="268"/>
    </row>
    <row r="6520" spans="1:39" x14ac:dyDescent="0.25">
      <c r="A6520" s="268"/>
      <c r="B6520" s="268"/>
      <c r="C6520" s="268"/>
      <c r="D6520" s="268"/>
      <c r="E6520" s="268"/>
      <c r="F6520" s="268"/>
      <c r="G6520" s="271"/>
      <c r="H6520" s="268"/>
      <c r="I6520" s="268"/>
      <c r="K6520" s="270"/>
      <c r="L6520" s="270"/>
      <c r="M6520" s="270"/>
      <c r="N6520" s="270"/>
      <c r="O6520" s="268"/>
      <c r="P6520" s="268"/>
      <c r="Q6520" s="268"/>
      <c r="R6520" s="268"/>
      <c r="S6520" s="268"/>
      <c r="T6520" s="268"/>
      <c r="U6520" s="268"/>
      <c r="V6520" s="268"/>
      <c r="W6520" s="268"/>
      <c r="X6520" s="268"/>
      <c r="AC6520" s="268"/>
      <c r="AE6520" s="268"/>
      <c r="AF6520" s="268"/>
      <c r="AG6520" s="268"/>
      <c r="AH6520" s="268"/>
      <c r="AI6520" s="268"/>
      <c r="AM6520" s="268"/>
    </row>
    <row r="6521" spans="1:39" x14ac:dyDescent="0.25">
      <c r="A6521" s="268"/>
      <c r="B6521" s="268"/>
      <c r="C6521" s="268"/>
      <c r="D6521" s="268"/>
      <c r="E6521" s="268"/>
      <c r="F6521" s="268"/>
      <c r="G6521" s="271"/>
      <c r="H6521" s="268"/>
      <c r="I6521" s="268"/>
      <c r="K6521" s="270"/>
      <c r="L6521" s="270"/>
      <c r="M6521" s="270"/>
      <c r="N6521" s="270"/>
      <c r="O6521" s="268"/>
      <c r="P6521" s="268"/>
      <c r="Q6521" s="268"/>
      <c r="R6521" s="268"/>
      <c r="S6521" s="268"/>
      <c r="T6521" s="268"/>
      <c r="U6521" s="268"/>
      <c r="V6521" s="268"/>
      <c r="W6521" s="268"/>
      <c r="X6521" s="268"/>
      <c r="AC6521" s="268"/>
      <c r="AE6521" s="268"/>
      <c r="AF6521" s="268"/>
      <c r="AG6521" s="268"/>
      <c r="AH6521" s="268"/>
      <c r="AI6521" s="268"/>
      <c r="AM6521" s="268"/>
    </row>
    <row r="6522" spans="1:39" x14ac:dyDescent="0.25">
      <c r="A6522" s="268"/>
      <c r="B6522" s="268"/>
      <c r="C6522" s="268"/>
      <c r="D6522" s="268"/>
      <c r="E6522" s="268"/>
      <c r="F6522" s="268"/>
      <c r="G6522" s="271"/>
      <c r="H6522" s="268"/>
      <c r="I6522" s="268"/>
      <c r="K6522" s="270"/>
      <c r="L6522" s="270"/>
      <c r="M6522" s="270"/>
      <c r="N6522" s="270"/>
      <c r="O6522" s="268"/>
      <c r="P6522" s="268"/>
      <c r="Q6522" s="268"/>
      <c r="R6522" s="268"/>
      <c r="S6522" s="268"/>
      <c r="T6522" s="268"/>
      <c r="U6522" s="268"/>
      <c r="V6522" s="268"/>
      <c r="W6522" s="268"/>
      <c r="X6522" s="268"/>
      <c r="AC6522" s="268"/>
      <c r="AE6522" s="268"/>
      <c r="AF6522" s="268"/>
      <c r="AG6522" s="268"/>
      <c r="AH6522" s="268"/>
      <c r="AI6522" s="268"/>
      <c r="AM6522" s="268"/>
    </row>
    <row r="6523" spans="1:39" x14ac:dyDescent="0.25">
      <c r="A6523" s="268"/>
      <c r="B6523" s="268"/>
      <c r="C6523" s="268"/>
      <c r="D6523" s="268"/>
      <c r="E6523" s="268"/>
      <c r="F6523" s="268"/>
      <c r="G6523" s="271"/>
      <c r="H6523" s="268"/>
      <c r="I6523" s="268"/>
      <c r="K6523" s="270"/>
      <c r="L6523" s="270"/>
      <c r="M6523" s="270"/>
      <c r="N6523" s="270"/>
      <c r="O6523" s="268"/>
      <c r="P6523" s="268"/>
      <c r="Q6523" s="268"/>
      <c r="R6523" s="268"/>
      <c r="S6523" s="268"/>
      <c r="T6523" s="268"/>
      <c r="U6523" s="268"/>
      <c r="V6523" s="268"/>
      <c r="W6523" s="268"/>
      <c r="X6523" s="268"/>
      <c r="AC6523" s="268"/>
      <c r="AE6523" s="268"/>
      <c r="AF6523" s="268"/>
      <c r="AG6523" s="268"/>
      <c r="AH6523" s="268"/>
      <c r="AI6523" s="268"/>
      <c r="AM6523" s="268"/>
    </row>
    <row r="6524" spans="1:39" x14ac:dyDescent="0.25">
      <c r="A6524" s="268"/>
      <c r="B6524" s="268"/>
      <c r="C6524" s="268"/>
      <c r="D6524" s="268"/>
      <c r="E6524" s="268"/>
      <c r="F6524" s="268"/>
      <c r="G6524" s="271"/>
      <c r="H6524" s="268"/>
      <c r="I6524" s="2"/>
      <c r="K6524" s="270"/>
      <c r="L6524" s="270"/>
      <c r="M6524" s="270"/>
      <c r="N6524" s="270"/>
      <c r="O6524" s="268"/>
      <c r="P6524" s="268"/>
      <c r="Q6524" s="268"/>
      <c r="R6524" s="268"/>
      <c r="S6524" s="268"/>
      <c r="T6524" s="268"/>
      <c r="U6524" s="268"/>
      <c r="V6524" s="268"/>
      <c r="W6524" s="268"/>
      <c r="X6524" s="268"/>
      <c r="AC6524" s="268"/>
      <c r="AE6524" s="268"/>
      <c r="AF6524" s="268"/>
      <c r="AG6524" s="268"/>
      <c r="AH6524" s="268"/>
      <c r="AI6524" s="268"/>
      <c r="AM6524" s="268"/>
    </row>
    <row r="6525" spans="1:39" x14ac:dyDescent="0.25">
      <c r="A6525" s="268"/>
      <c r="B6525" s="268"/>
      <c r="C6525" s="268"/>
      <c r="D6525" s="268"/>
      <c r="E6525" s="268"/>
      <c r="F6525" s="268"/>
      <c r="G6525" s="271"/>
      <c r="H6525" s="268"/>
      <c r="I6525" s="2"/>
      <c r="K6525" s="270"/>
      <c r="L6525" s="270"/>
      <c r="M6525" s="270"/>
      <c r="N6525" s="270"/>
      <c r="O6525" s="268"/>
      <c r="P6525" s="268"/>
      <c r="Q6525" s="268"/>
      <c r="R6525" s="268"/>
      <c r="S6525" s="268"/>
      <c r="T6525" s="268"/>
      <c r="U6525" s="268"/>
      <c r="V6525" s="268"/>
      <c r="W6525" s="268"/>
      <c r="X6525" s="268"/>
      <c r="AC6525" s="268"/>
      <c r="AE6525" s="268"/>
      <c r="AF6525" s="268"/>
      <c r="AG6525" s="268"/>
      <c r="AH6525" s="268"/>
      <c r="AI6525" s="268"/>
      <c r="AM6525" s="268"/>
    </row>
    <row r="6526" spans="1:39" x14ac:dyDescent="0.25">
      <c r="A6526" s="268"/>
      <c r="B6526" s="268"/>
      <c r="C6526" s="268"/>
      <c r="D6526" s="268"/>
      <c r="E6526" s="268"/>
      <c r="F6526" s="268"/>
      <c r="G6526" s="271"/>
      <c r="H6526" s="268"/>
      <c r="I6526" s="2"/>
      <c r="K6526" s="270"/>
      <c r="L6526" s="270"/>
      <c r="M6526" s="270"/>
      <c r="N6526" s="270"/>
      <c r="O6526" s="268"/>
      <c r="P6526" s="268"/>
      <c r="Q6526" s="268"/>
      <c r="R6526" s="268"/>
      <c r="S6526" s="268"/>
      <c r="T6526" s="268"/>
      <c r="U6526" s="268"/>
      <c r="V6526" s="268"/>
      <c r="W6526" s="268"/>
      <c r="X6526" s="268"/>
      <c r="AC6526" s="268"/>
      <c r="AE6526" s="268"/>
      <c r="AF6526" s="268"/>
      <c r="AG6526" s="268"/>
      <c r="AH6526" s="268"/>
      <c r="AI6526" s="268"/>
      <c r="AM6526" s="268"/>
    </row>
    <row r="6527" spans="1:39" x14ac:dyDescent="0.25">
      <c r="A6527" s="268"/>
      <c r="B6527" s="268"/>
      <c r="C6527" s="268"/>
      <c r="D6527" s="268"/>
      <c r="E6527" s="268"/>
      <c r="F6527" s="268"/>
      <c r="G6527" s="271"/>
      <c r="H6527" s="268"/>
      <c r="K6527" s="270"/>
      <c r="L6527" s="270"/>
      <c r="M6527" s="270"/>
      <c r="N6527" s="270"/>
      <c r="O6527" s="268"/>
      <c r="P6527" s="268"/>
      <c r="Q6527" s="268"/>
      <c r="R6527" s="268"/>
      <c r="S6527" s="268"/>
      <c r="T6527" s="268"/>
      <c r="U6527" s="268"/>
      <c r="V6527" s="268"/>
      <c r="W6527" s="268"/>
      <c r="X6527" s="268"/>
      <c r="AC6527" s="268"/>
      <c r="AE6527" s="268"/>
      <c r="AF6527" s="268"/>
      <c r="AG6527" s="268"/>
      <c r="AH6527" s="268"/>
      <c r="AI6527" s="268"/>
      <c r="AM6527" s="268"/>
    </row>
    <row r="6528" spans="1:39" x14ac:dyDescent="0.25">
      <c r="A6528" s="268"/>
      <c r="B6528" s="268"/>
      <c r="C6528" s="268"/>
      <c r="D6528" s="268"/>
      <c r="E6528" s="268"/>
      <c r="F6528" s="268"/>
      <c r="G6528" s="271"/>
      <c r="H6528" s="268"/>
      <c r="I6528" s="2"/>
      <c r="K6528" s="270"/>
      <c r="L6528" s="270"/>
      <c r="M6528" s="270"/>
      <c r="N6528" s="270"/>
      <c r="O6528" s="268"/>
      <c r="P6528" s="268"/>
      <c r="Q6528" s="268"/>
      <c r="R6528" s="268"/>
      <c r="S6528" s="268"/>
      <c r="T6528" s="268"/>
      <c r="U6528" s="268"/>
      <c r="V6528" s="268"/>
      <c r="W6528" s="268"/>
      <c r="X6528" s="268"/>
      <c r="AC6528" s="268"/>
      <c r="AE6528" s="268"/>
      <c r="AF6528" s="268"/>
      <c r="AG6528" s="268"/>
      <c r="AH6528" s="268"/>
      <c r="AI6528" s="268"/>
      <c r="AM6528" s="268"/>
    </row>
    <row r="6529" spans="1:39" x14ac:dyDescent="0.25">
      <c r="A6529" s="268"/>
      <c r="B6529" s="268"/>
      <c r="C6529" s="268"/>
      <c r="D6529" s="268"/>
      <c r="E6529" s="268"/>
      <c r="F6529" s="268"/>
      <c r="G6529" s="271"/>
      <c r="H6529" s="268"/>
      <c r="K6529" s="270"/>
      <c r="L6529" s="270"/>
      <c r="M6529" s="270"/>
      <c r="N6529" s="270"/>
      <c r="O6529" s="268"/>
      <c r="P6529" s="268"/>
      <c r="Q6529" s="268"/>
      <c r="R6529" s="268"/>
      <c r="S6529" s="268"/>
      <c r="T6529" s="268"/>
      <c r="U6529" s="268"/>
      <c r="V6529" s="268"/>
      <c r="W6529" s="268"/>
      <c r="X6529" s="268"/>
      <c r="AC6529" s="268"/>
      <c r="AE6529" s="268"/>
      <c r="AF6529" s="268"/>
      <c r="AG6529" s="268"/>
      <c r="AH6529" s="268"/>
      <c r="AI6529" s="268"/>
      <c r="AM6529" s="268"/>
    </row>
    <row r="6530" spans="1:39" x14ac:dyDescent="0.25">
      <c r="A6530" s="268"/>
      <c r="B6530" s="268"/>
      <c r="C6530" s="268"/>
      <c r="D6530" s="268"/>
      <c r="E6530" s="268"/>
      <c r="F6530" s="268"/>
      <c r="G6530" s="271"/>
      <c r="H6530" s="268"/>
      <c r="I6530" s="268"/>
      <c r="K6530" s="270"/>
      <c r="L6530" s="270"/>
      <c r="M6530" s="270"/>
      <c r="N6530" s="270"/>
      <c r="O6530" s="268"/>
      <c r="P6530" s="268"/>
      <c r="Q6530" s="268"/>
      <c r="R6530" s="268"/>
      <c r="S6530" s="268"/>
      <c r="T6530" s="268"/>
      <c r="U6530" s="268"/>
      <c r="V6530" s="268"/>
      <c r="W6530" s="268"/>
      <c r="X6530" s="268"/>
      <c r="AC6530" s="268"/>
      <c r="AE6530" s="268"/>
      <c r="AF6530" s="268"/>
      <c r="AG6530" s="268"/>
      <c r="AH6530" s="268"/>
      <c r="AI6530" s="268"/>
      <c r="AM6530" s="268"/>
    </row>
    <row r="6531" spans="1:39" x14ac:dyDescent="0.25">
      <c r="A6531" s="268"/>
      <c r="B6531" s="268"/>
      <c r="C6531" s="268"/>
      <c r="D6531" s="268"/>
      <c r="E6531" s="268"/>
      <c r="F6531" s="268"/>
      <c r="G6531" s="271"/>
      <c r="H6531" s="268"/>
      <c r="I6531" s="268"/>
      <c r="K6531" s="270"/>
      <c r="L6531" s="270"/>
      <c r="M6531" s="270"/>
      <c r="N6531" s="270"/>
      <c r="O6531" s="268"/>
      <c r="P6531" s="268"/>
      <c r="Q6531" s="268"/>
      <c r="R6531" s="268"/>
      <c r="S6531" s="268"/>
      <c r="T6531" s="268"/>
      <c r="U6531" s="268"/>
      <c r="V6531" s="268"/>
      <c r="W6531" s="268"/>
      <c r="X6531" s="268"/>
      <c r="AC6531" s="268"/>
      <c r="AE6531" s="268"/>
      <c r="AF6531" s="268"/>
      <c r="AG6531" s="268"/>
      <c r="AH6531" s="268"/>
      <c r="AI6531" s="268"/>
      <c r="AM6531" s="268"/>
    </row>
    <row r="6532" spans="1:39" x14ac:dyDescent="0.25">
      <c r="A6532" s="268"/>
      <c r="B6532" s="268"/>
      <c r="C6532" s="268"/>
      <c r="D6532" s="268"/>
      <c r="E6532" s="268"/>
      <c r="F6532" s="268"/>
      <c r="G6532" s="271"/>
      <c r="H6532" s="268"/>
      <c r="I6532" s="268"/>
      <c r="K6532" s="270"/>
      <c r="L6532" s="270"/>
      <c r="M6532" s="270"/>
      <c r="N6532" s="270"/>
      <c r="O6532" s="268"/>
      <c r="P6532" s="268"/>
      <c r="Q6532" s="268"/>
      <c r="R6532" s="268"/>
      <c r="S6532" s="268"/>
      <c r="T6532" s="268"/>
      <c r="U6532" s="268"/>
      <c r="V6532" s="268"/>
      <c r="W6532" s="268"/>
      <c r="X6532" s="268"/>
      <c r="AC6532" s="268"/>
      <c r="AE6532" s="268"/>
      <c r="AF6532" s="268"/>
      <c r="AG6532" s="268"/>
      <c r="AH6532" s="268"/>
      <c r="AI6532" s="268"/>
      <c r="AM6532" s="268"/>
    </row>
    <row r="6533" spans="1:39" x14ac:dyDescent="0.25">
      <c r="A6533" s="268"/>
      <c r="B6533" s="268"/>
      <c r="C6533" s="268"/>
      <c r="D6533" s="268"/>
      <c r="E6533" s="268"/>
      <c r="F6533" s="268"/>
      <c r="G6533" s="271"/>
      <c r="H6533" s="268"/>
      <c r="I6533" s="268"/>
      <c r="K6533" s="270"/>
      <c r="L6533" s="270"/>
      <c r="M6533" s="270"/>
      <c r="N6533" s="270"/>
      <c r="O6533" s="268"/>
      <c r="P6533" s="268"/>
      <c r="Q6533" s="268"/>
      <c r="R6533" s="268"/>
      <c r="S6533" s="268"/>
      <c r="T6533" s="268"/>
      <c r="U6533" s="268"/>
      <c r="V6533" s="268"/>
      <c r="W6533" s="268"/>
      <c r="X6533" s="268"/>
      <c r="AC6533" s="268"/>
      <c r="AE6533" s="268"/>
      <c r="AF6533" s="268"/>
      <c r="AG6533" s="268"/>
      <c r="AH6533" s="268"/>
      <c r="AI6533" s="268"/>
      <c r="AM6533" s="268"/>
    </row>
    <row r="6534" spans="1:39" x14ac:dyDescent="0.25">
      <c r="A6534" s="268"/>
      <c r="B6534" s="268"/>
      <c r="C6534" s="268"/>
      <c r="D6534" s="268"/>
      <c r="E6534" s="268"/>
      <c r="F6534" s="268"/>
      <c r="G6534" s="271"/>
      <c r="H6534" s="268"/>
      <c r="K6534" s="270"/>
      <c r="L6534" s="270"/>
      <c r="M6534" s="270"/>
      <c r="N6534" s="270"/>
      <c r="O6534" s="268"/>
      <c r="P6534" s="268"/>
      <c r="Q6534" s="268"/>
      <c r="R6534" s="268"/>
      <c r="S6534" s="268"/>
      <c r="T6534" s="268"/>
      <c r="U6534" s="268"/>
      <c r="V6534" s="268"/>
      <c r="W6534" s="268"/>
      <c r="X6534" s="268"/>
      <c r="AC6534" s="268"/>
      <c r="AE6534" s="268"/>
      <c r="AF6534" s="268"/>
      <c r="AG6534" s="268"/>
      <c r="AH6534" s="268"/>
      <c r="AI6534" s="268"/>
      <c r="AM6534" s="268"/>
    </row>
    <row r="6535" spans="1:39" x14ac:dyDescent="0.25">
      <c r="A6535" s="268"/>
      <c r="B6535" s="268"/>
      <c r="C6535" s="268"/>
      <c r="D6535" s="268"/>
      <c r="E6535" s="268"/>
      <c r="F6535" s="268"/>
      <c r="G6535" s="271"/>
      <c r="H6535" s="268"/>
      <c r="I6535" s="2"/>
      <c r="K6535" s="270"/>
      <c r="L6535" s="270"/>
      <c r="M6535" s="270"/>
      <c r="N6535" s="270"/>
      <c r="O6535" s="268"/>
      <c r="P6535" s="268"/>
      <c r="Q6535" s="268"/>
      <c r="R6535" s="268"/>
      <c r="S6535" s="268"/>
      <c r="T6535" s="268"/>
      <c r="U6535" s="268"/>
      <c r="V6535" s="268"/>
      <c r="W6535" s="268"/>
      <c r="X6535" s="268"/>
      <c r="AC6535" s="268"/>
      <c r="AE6535" s="268"/>
      <c r="AF6535" s="268"/>
      <c r="AG6535" s="268"/>
      <c r="AH6535" s="268"/>
      <c r="AI6535" s="268"/>
      <c r="AM6535" s="268"/>
    </row>
    <row r="6536" spans="1:39" x14ac:dyDescent="0.25">
      <c r="A6536" s="268"/>
      <c r="B6536" s="268"/>
      <c r="C6536" s="268"/>
      <c r="D6536" s="268"/>
      <c r="E6536" s="268"/>
      <c r="F6536" s="268"/>
      <c r="G6536" s="271"/>
      <c r="H6536" s="268"/>
      <c r="I6536" s="2"/>
      <c r="K6536" s="270"/>
      <c r="L6536" s="270"/>
      <c r="M6536" s="270"/>
      <c r="N6536" s="270"/>
      <c r="O6536" s="268"/>
      <c r="P6536" s="268"/>
      <c r="Q6536" s="268"/>
      <c r="R6536" s="268"/>
      <c r="S6536" s="268"/>
      <c r="T6536" s="268"/>
      <c r="U6536" s="268"/>
      <c r="V6536" s="268"/>
      <c r="W6536" s="268"/>
      <c r="X6536" s="268"/>
      <c r="AC6536" s="268"/>
      <c r="AE6536" s="268"/>
      <c r="AF6536" s="268"/>
      <c r="AG6536" s="268"/>
      <c r="AH6536" s="268"/>
      <c r="AI6536" s="268"/>
      <c r="AM6536" s="268"/>
    </row>
    <row r="6537" spans="1:39" x14ac:dyDescent="0.25">
      <c r="A6537" s="268"/>
      <c r="B6537" s="268"/>
      <c r="C6537" s="268"/>
      <c r="D6537" s="268"/>
      <c r="E6537" s="268"/>
      <c r="F6537" s="268"/>
      <c r="G6537" s="271"/>
      <c r="H6537" s="268"/>
      <c r="I6537" s="268"/>
      <c r="K6537" s="270"/>
      <c r="L6537" s="270"/>
      <c r="M6537" s="270"/>
      <c r="N6537" s="270"/>
      <c r="O6537" s="268"/>
      <c r="P6537" s="268"/>
      <c r="Q6537" s="268"/>
      <c r="R6537" s="268"/>
      <c r="S6537" s="268"/>
      <c r="T6537" s="268"/>
      <c r="U6537" s="268"/>
      <c r="V6537" s="268"/>
      <c r="W6537" s="268"/>
      <c r="X6537" s="268"/>
      <c r="AC6537" s="268"/>
      <c r="AE6537" s="268"/>
      <c r="AF6537" s="268"/>
      <c r="AG6537" s="268"/>
      <c r="AH6537" s="268"/>
      <c r="AI6537" s="268"/>
      <c r="AM6537" s="268"/>
    </row>
    <row r="6538" spans="1:39" x14ac:dyDescent="0.25">
      <c r="A6538" s="268"/>
      <c r="B6538" s="268"/>
      <c r="C6538" s="268"/>
      <c r="D6538" s="268"/>
      <c r="E6538" s="268"/>
      <c r="F6538" s="268"/>
      <c r="G6538" s="271"/>
      <c r="H6538" s="268"/>
      <c r="I6538" s="268"/>
      <c r="K6538" s="270"/>
      <c r="L6538" s="270"/>
      <c r="M6538" s="270"/>
      <c r="N6538" s="270"/>
      <c r="O6538" s="268"/>
      <c r="P6538" s="268"/>
      <c r="Q6538" s="268"/>
      <c r="R6538" s="268"/>
      <c r="S6538" s="268"/>
      <c r="T6538" s="268"/>
      <c r="U6538" s="268"/>
      <c r="V6538" s="268"/>
      <c r="W6538" s="268"/>
      <c r="X6538" s="268"/>
      <c r="AC6538" s="268"/>
      <c r="AE6538" s="268"/>
      <c r="AF6538" s="268"/>
      <c r="AG6538" s="268"/>
      <c r="AH6538" s="268"/>
      <c r="AI6538" s="268"/>
      <c r="AM6538" s="268"/>
    </row>
    <row r="6539" spans="1:39" x14ac:dyDescent="0.25">
      <c r="A6539" s="268"/>
      <c r="B6539" s="268"/>
      <c r="C6539" s="268"/>
      <c r="D6539" s="268"/>
      <c r="E6539" s="268"/>
      <c r="F6539" s="268"/>
      <c r="G6539" s="271"/>
      <c r="H6539" s="268"/>
      <c r="I6539" s="268"/>
      <c r="K6539" s="270"/>
      <c r="L6539" s="270"/>
      <c r="M6539" s="270"/>
      <c r="N6539" s="270"/>
      <c r="O6539" s="268"/>
      <c r="P6539" s="268"/>
      <c r="Q6539" s="268"/>
      <c r="R6539" s="268"/>
      <c r="S6539" s="268"/>
      <c r="T6539" s="268"/>
      <c r="U6539" s="268"/>
      <c r="V6539" s="268"/>
      <c r="W6539" s="268"/>
      <c r="X6539" s="268"/>
      <c r="AC6539" s="268"/>
      <c r="AE6539" s="268"/>
      <c r="AF6539" s="268"/>
      <c r="AG6539" s="268"/>
      <c r="AH6539" s="268"/>
      <c r="AI6539" s="268"/>
      <c r="AM6539" s="268"/>
    </row>
    <row r="6540" spans="1:39" x14ac:dyDescent="0.25">
      <c r="A6540" s="268"/>
      <c r="B6540" s="268"/>
      <c r="C6540" s="268"/>
      <c r="D6540" s="268"/>
      <c r="E6540" s="268"/>
      <c r="F6540" s="268"/>
      <c r="G6540" s="271"/>
      <c r="H6540" s="268"/>
      <c r="I6540" s="268"/>
      <c r="K6540" s="270"/>
      <c r="L6540" s="270"/>
      <c r="M6540" s="270"/>
      <c r="N6540" s="270"/>
      <c r="O6540" s="268"/>
      <c r="P6540" s="268"/>
      <c r="Q6540" s="268"/>
      <c r="R6540" s="268"/>
      <c r="S6540" s="268"/>
      <c r="T6540" s="268"/>
      <c r="U6540" s="268"/>
      <c r="V6540" s="268"/>
      <c r="W6540" s="268"/>
      <c r="X6540" s="268"/>
      <c r="AC6540" s="268"/>
      <c r="AE6540" s="268"/>
      <c r="AF6540" s="268"/>
      <c r="AG6540" s="268"/>
      <c r="AH6540" s="268"/>
      <c r="AI6540" s="268"/>
      <c r="AM6540" s="268"/>
    </row>
    <row r="6541" spans="1:39" x14ac:dyDescent="0.25">
      <c r="A6541" s="268"/>
      <c r="B6541" s="268"/>
      <c r="C6541" s="268"/>
      <c r="D6541" s="268"/>
      <c r="E6541" s="268"/>
      <c r="F6541" s="268"/>
      <c r="G6541" s="271"/>
      <c r="H6541" s="268"/>
      <c r="I6541" s="268"/>
      <c r="K6541" s="270"/>
      <c r="L6541" s="270"/>
      <c r="M6541" s="270"/>
      <c r="N6541" s="270"/>
      <c r="O6541" s="268"/>
      <c r="P6541" s="268"/>
      <c r="Q6541" s="268"/>
      <c r="R6541" s="268"/>
      <c r="S6541" s="268"/>
      <c r="T6541" s="268"/>
      <c r="U6541" s="268"/>
      <c r="V6541" s="268"/>
      <c r="W6541" s="268"/>
      <c r="X6541" s="268"/>
      <c r="AC6541" s="268"/>
      <c r="AE6541" s="268"/>
      <c r="AF6541" s="268"/>
      <c r="AG6541" s="268"/>
      <c r="AH6541" s="268"/>
      <c r="AI6541" s="268"/>
      <c r="AM6541" s="268"/>
    </row>
    <row r="6542" spans="1:39" x14ac:dyDescent="0.25">
      <c r="A6542" s="268"/>
      <c r="B6542" s="268"/>
      <c r="C6542" s="268"/>
      <c r="D6542" s="268"/>
      <c r="E6542" s="268"/>
      <c r="F6542" s="268"/>
      <c r="G6542" s="271"/>
      <c r="H6542" s="268"/>
      <c r="I6542" s="2"/>
      <c r="K6542" s="270"/>
      <c r="L6542" s="270"/>
      <c r="M6542" s="270"/>
      <c r="N6542" s="270"/>
      <c r="O6542" s="268"/>
      <c r="P6542" s="268"/>
      <c r="Q6542" s="268"/>
      <c r="R6542" s="268"/>
      <c r="S6542" s="268"/>
      <c r="T6542" s="268"/>
      <c r="U6542" s="268"/>
      <c r="V6542" s="268"/>
      <c r="W6542" s="268"/>
      <c r="X6542" s="268"/>
      <c r="AC6542" s="268"/>
      <c r="AE6542" s="268"/>
      <c r="AF6542" s="268"/>
      <c r="AG6542" s="268"/>
      <c r="AH6542" s="268"/>
      <c r="AI6542" s="268"/>
      <c r="AM6542" s="268"/>
    </row>
    <row r="6543" spans="1:39" x14ac:dyDescent="0.25">
      <c r="A6543" s="268"/>
      <c r="B6543" s="268"/>
      <c r="C6543" s="268"/>
      <c r="D6543" s="268"/>
      <c r="E6543" s="268"/>
      <c r="F6543" s="268"/>
      <c r="G6543" s="271"/>
      <c r="H6543" s="268"/>
      <c r="I6543" s="268"/>
      <c r="K6543" s="270"/>
      <c r="L6543" s="270"/>
      <c r="M6543" s="270"/>
      <c r="N6543" s="270"/>
      <c r="O6543" s="268"/>
      <c r="P6543" s="268"/>
      <c r="Q6543" s="268"/>
      <c r="R6543" s="268"/>
      <c r="S6543" s="268"/>
      <c r="T6543" s="268"/>
      <c r="U6543" s="268"/>
      <c r="V6543" s="268"/>
      <c r="W6543" s="268"/>
      <c r="X6543" s="268"/>
      <c r="AC6543" s="268"/>
      <c r="AE6543" s="268"/>
      <c r="AF6543" s="268"/>
      <c r="AG6543" s="268"/>
      <c r="AH6543" s="268"/>
      <c r="AI6543" s="268"/>
      <c r="AM6543" s="268"/>
    </row>
    <row r="6544" spans="1:39" x14ac:dyDescent="0.25">
      <c r="A6544" s="268"/>
      <c r="B6544" s="268"/>
      <c r="C6544" s="268"/>
      <c r="D6544" s="268"/>
      <c r="E6544" s="268"/>
      <c r="F6544" s="268"/>
      <c r="G6544" s="271"/>
      <c r="H6544" s="268"/>
      <c r="I6544" s="268"/>
      <c r="K6544" s="270"/>
      <c r="L6544" s="270"/>
      <c r="M6544" s="270"/>
      <c r="N6544" s="270"/>
      <c r="O6544" s="268"/>
      <c r="P6544" s="268"/>
      <c r="Q6544" s="268"/>
      <c r="R6544" s="268"/>
      <c r="S6544" s="268"/>
      <c r="T6544" s="268"/>
      <c r="U6544" s="268"/>
      <c r="V6544" s="268"/>
      <c r="W6544" s="268"/>
      <c r="X6544" s="268"/>
      <c r="AC6544" s="268"/>
      <c r="AE6544" s="268"/>
      <c r="AF6544" s="268"/>
      <c r="AG6544" s="268"/>
      <c r="AH6544" s="268"/>
      <c r="AI6544" s="268"/>
      <c r="AM6544" s="268"/>
    </row>
    <row r="6545" spans="1:39" x14ac:dyDescent="0.25">
      <c r="A6545" s="268"/>
      <c r="B6545" s="268"/>
      <c r="C6545" s="268"/>
      <c r="D6545" s="268"/>
      <c r="E6545" s="268"/>
      <c r="F6545" s="268"/>
      <c r="G6545" s="271"/>
      <c r="H6545" s="268"/>
      <c r="I6545" s="268"/>
      <c r="K6545" s="270"/>
      <c r="L6545" s="270"/>
      <c r="M6545" s="270"/>
      <c r="N6545" s="270"/>
      <c r="O6545" s="268"/>
      <c r="P6545" s="268"/>
      <c r="Q6545" s="268"/>
      <c r="R6545" s="268"/>
      <c r="S6545" s="268"/>
      <c r="T6545" s="268"/>
      <c r="U6545" s="268"/>
      <c r="V6545" s="268"/>
      <c r="W6545" s="268"/>
      <c r="X6545" s="268"/>
      <c r="AC6545" s="268"/>
      <c r="AE6545" s="268"/>
      <c r="AF6545" s="268"/>
      <c r="AG6545" s="268"/>
      <c r="AH6545" s="268"/>
      <c r="AI6545" s="268"/>
      <c r="AM6545" s="268"/>
    </row>
    <row r="6546" spans="1:39" x14ac:dyDescent="0.25">
      <c r="A6546" s="268"/>
      <c r="B6546" s="268"/>
      <c r="C6546" s="268"/>
      <c r="D6546" s="268"/>
      <c r="E6546" s="268"/>
      <c r="F6546" s="268"/>
      <c r="G6546" s="271"/>
      <c r="H6546" s="268"/>
      <c r="I6546" s="268"/>
      <c r="K6546" s="270"/>
      <c r="L6546" s="270"/>
      <c r="M6546" s="270"/>
      <c r="N6546" s="270"/>
      <c r="O6546" s="268"/>
      <c r="P6546" s="268"/>
      <c r="Q6546" s="268"/>
      <c r="R6546" s="268"/>
      <c r="S6546" s="268"/>
      <c r="T6546" s="268"/>
      <c r="U6546" s="268"/>
      <c r="V6546" s="268"/>
      <c r="W6546" s="268"/>
      <c r="X6546" s="268"/>
      <c r="AC6546" s="268"/>
      <c r="AE6546" s="268"/>
      <c r="AF6546" s="268"/>
      <c r="AG6546" s="268"/>
      <c r="AH6546" s="268"/>
      <c r="AI6546" s="268"/>
      <c r="AM6546" s="268"/>
    </row>
    <row r="6547" spans="1:39" x14ac:dyDescent="0.25">
      <c r="A6547" s="268"/>
      <c r="B6547" s="268"/>
      <c r="C6547" s="268"/>
      <c r="D6547" s="268"/>
      <c r="E6547" s="268"/>
      <c r="F6547" s="268"/>
      <c r="G6547" s="271"/>
      <c r="H6547" s="268"/>
      <c r="I6547" s="268"/>
      <c r="K6547" s="270"/>
      <c r="L6547" s="270"/>
      <c r="M6547" s="270"/>
      <c r="N6547" s="270"/>
      <c r="O6547" s="268"/>
      <c r="P6547" s="268"/>
      <c r="Q6547" s="268"/>
      <c r="R6547" s="268"/>
      <c r="S6547" s="268"/>
      <c r="T6547" s="268"/>
      <c r="U6547" s="268"/>
      <c r="V6547" s="268"/>
      <c r="W6547" s="268"/>
      <c r="X6547" s="268"/>
      <c r="AC6547" s="268"/>
      <c r="AE6547" s="268"/>
      <c r="AF6547" s="268"/>
      <c r="AG6547" s="268"/>
      <c r="AH6547" s="268"/>
      <c r="AI6547" s="268"/>
      <c r="AM6547" s="268"/>
    </row>
    <row r="6548" spans="1:39" x14ac:dyDescent="0.25">
      <c r="A6548" s="268"/>
      <c r="B6548" s="268"/>
      <c r="C6548" s="268"/>
      <c r="D6548" s="268"/>
      <c r="E6548" s="268"/>
      <c r="F6548" s="268"/>
      <c r="G6548" s="271"/>
      <c r="H6548" s="268"/>
      <c r="I6548" s="268"/>
      <c r="K6548" s="270"/>
      <c r="L6548" s="270"/>
      <c r="M6548" s="270"/>
      <c r="N6548" s="270"/>
      <c r="O6548" s="268"/>
      <c r="P6548" s="268"/>
      <c r="Q6548" s="268"/>
      <c r="R6548" s="268"/>
      <c r="S6548" s="268"/>
      <c r="T6548" s="268"/>
      <c r="U6548" s="268"/>
      <c r="V6548" s="268"/>
      <c r="W6548" s="268"/>
      <c r="X6548" s="268"/>
      <c r="AC6548" s="268"/>
      <c r="AE6548" s="268"/>
      <c r="AF6548" s="268"/>
      <c r="AG6548" s="268"/>
      <c r="AH6548" s="268"/>
      <c r="AI6548" s="268"/>
      <c r="AM6548" s="268"/>
    </row>
    <row r="6549" spans="1:39" x14ac:dyDescent="0.25">
      <c r="A6549" s="268"/>
      <c r="B6549" s="268"/>
      <c r="C6549" s="268"/>
      <c r="D6549" s="268"/>
      <c r="E6549" s="268"/>
      <c r="F6549" s="268"/>
      <c r="G6549" s="271"/>
      <c r="H6549" s="268"/>
      <c r="I6549" s="268"/>
      <c r="K6549" s="270"/>
      <c r="L6549" s="270"/>
      <c r="M6549" s="270"/>
      <c r="N6549" s="270"/>
      <c r="O6549" s="268"/>
      <c r="P6549" s="268"/>
      <c r="Q6549" s="268"/>
      <c r="R6549" s="268"/>
      <c r="S6549" s="268"/>
      <c r="T6549" s="268"/>
      <c r="U6549" s="268"/>
      <c r="V6549" s="268"/>
      <c r="W6549" s="268"/>
      <c r="X6549" s="268"/>
      <c r="AC6549" s="268"/>
      <c r="AE6549" s="268"/>
      <c r="AF6549" s="268"/>
      <c r="AG6549" s="268"/>
      <c r="AH6549" s="268"/>
      <c r="AI6549" s="268"/>
      <c r="AM6549" s="268"/>
    </row>
    <row r="6550" spans="1:39" x14ac:dyDescent="0.25">
      <c r="A6550" s="268"/>
      <c r="B6550" s="268"/>
      <c r="C6550" s="268"/>
      <c r="D6550" s="268"/>
      <c r="E6550" s="268"/>
      <c r="F6550" s="268"/>
      <c r="G6550" s="271"/>
      <c r="H6550" s="268"/>
      <c r="I6550" s="268"/>
      <c r="K6550" s="270"/>
      <c r="L6550" s="270"/>
      <c r="M6550" s="270"/>
      <c r="N6550" s="270"/>
      <c r="O6550" s="268"/>
      <c r="P6550" s="268"/>
      <c r="Q6550" s="268"/>
      <c r="R6550" s="268"/>
      <c r="S6550" s="268"/>
      <c r="T6550" s="268"/>
      <c r="U6550" s="268"/>
      <c r="V6550" s="268"/>
      <c r="W6550" s="268"/>
      <c r="X6550" s="268"/>
      <c r="AC6550" s="268"/>
      <c r="AE6550" s="268"/>
      <c r="AF6550" s="268"/>
      <c r="AG6550" s="268"/>
      <c r="AH6550" s="268"/>
      <c r="AI6550" s="268"/>
      <c r="AM6550" s="268"/>
    </row>
    <row r="6551" spans="1:39" x14ac:dyDescent="0.25">
      <c r="A6551" s="268"/>
      <c r="B6551" s="268"/>
      <c r="C6551" s="268"/>
      <c r="D6551" s="268"/>
      <c r="E6551" s="268"/>
      <c r="F6551" s="268"/>
      <c r="G6551" s="271"/>
      <c r="H6551" s="268"/>
      <c r="I6551" s="268"/>
      <c r="K6551" s="270"/>
      <c r="L6551" s="270"/>
      <c r="M6551" s="270"/>
      <c r="N6551" s="270"/>
      <c r="O6551" s="268"/>
      <c r="P6551" s="268"/>
      <c r="Q6551" s="268"/>
      <c r="R6551" s="268"/>
      <c r="S6551" s="268"/>
      <c r="T6551" s="268"/>
      <c r="U6551" s="268"/>
      <c r="V6551" s="268"/>
      <c r="W6551" s="268"/>
      <c r="X6551" s="268"/>
      <c r="AC6551" s="268"/>
      <c r="AE6551" s="268"/>
      <c r="AF6551" s="268"/>
      <c r="AG6551" s="268"/>
      <c r="AH6551" s="268"/>
      <c r="AI6551" s="268"/>
      <c r="AM6551" s="268"/>
    </row>
    <row r="6552" spans="1:39" x14ac:dyDescent="0.25">
      <c r="A6552" s="268"/>
      <c r="B6552" s="268"/>
      <c r="C6552" s="268"/>
      <c r="D6552" s="268"/>
      <c r="E6552" s="268"/>
      <c r="F6552" s="268"/>
      <c r="G6552" s="271"/>
      <c r="H6552" s="268"/>
      <c r="I6552" s="268"/>
      <c r="K6552" s="270"/>
      <c r="L6552" s="270"/>
      <c r="M6552" s="270"/>
      <c r="N6552" s="270"/>
      <c r="O6552" s="268"/>
      <c r="P6552" s="268"/>
      <c r="Q6552" s="268"/>
      <c r="R6552" s="268"/>
      <c r="S6552" s="268"/>
      <c r="T6552" s="268"/>
      <c r="U6552" s="268"/>
      <c r="V6552" s="268"/>
      <c r="W6552" s="268"/>
      <c r="X6552" s="268"/>
      <c r="AC6552" s="268"/>
      <c r="AE6552" s="268"/>
      <c r="AF6552" s="268"/>
      <c r="AG6552" s="268"/>
      <c r="AH6552" s="268"/>
      <c r="AI6552" s="268"/>
      <c r="AM6552" s="268"/>
    </row>
    <row r="6553" spans="1:39" x14ac:dyDescent="0.25">
      <c r="A6553" s="268"/>
      <c r="B6553" s="268"/>
      <c r="C6553" s="268"/>
      <c r="D6553" s="268"/>
      <c r="E6553" s="268"/>
      <c r="F6553" s="268"/>
      <c r="G6553" s="271"/>
      <c r="H6553" s="268"/>
      <c r="I6553" s="268"/>
      <c r="K6553" s="270"/>
      <c r="L6553" s="270"/>
      <c r="M6553" s="270"/>
      <c r="N6553" s="270"/>
      <c r="O6553" s="268"/>
      <c r="P6553" s="268"/>
      <c r="Q6553" s="268"/>
      <c r="R6553" s="268"/>
      <c r="S6553" s="268"/>
      <c r="T6553" s="268"/>
      <c r="U6553" s="268"/>
      <c r="V6553" s="268"/>
      <c r="W6553" s="268"/>
      <c r="X6553" s="268"/>
      <c r="AC6553" s="268"/>
      <c r="AE6553" s="268"/>
      <c r="AF6553" s="268"/>
      <c r="AG6553" s="268"/>
      <c r="AH6553" s="268"/>
      <c r="AI6553" s="268"/>
      <c r="AM6553" s="268"/>
    </row>
    <row r="6554" spans="1:39" x14ac:dyDescent="0.25">
      <c r="A6554" s="268"/>
      <c r="B6554" s="268"/>
      <c r="C6554" s="268"/>
      <c r="D6554" s="268"/>
      <c r="E6554" s="268"/>
      <c r="F6554" s="268"/>
      <c r="G6554" s="271"/>
      <c r="H6554" s="268"/>
      <c r="I6554" s="268"/>
      <c r="K6554" s="270"/>
      <c r="L6554" s="270"/>
      <c r="M6554" s="270"/>
      <c r="N6554" s="270"/>
      <c r="O6554" s="268"/>
      <c r="P6554" s="268"/>
      <c r="Q6554" s="268"/>
      <c r="R6554" s="268"/>
      <c r="S6554" s="268"/>
      <c r="T6554" s="268"/>
      <c r="U6554" s="268"/>
      <c r="V6554" s="268"/>
      <c r="W6554" s="268"/>
      <c r="X6554" s="268"/>
      <c r="AC6554" s="268"/>
      <c r="AE6554" s="268"/>
      <c r="AF6554" s="268"/>
      <c r="AG6554" s="268"/>
      <c r="AH6554" s="268"/>
      <c r="AI6554" s="268"/>
      <c r="AM6554" s="268"/>
    </row>
    <row r="6555" spans="1:39" x14ac:dyDescent="0.25">
      <c r="A6555" s="268"/>
      <c r="B6555" s="268"/>
      <c r="C6555" s="268"/>
      <c r="D6555" s="268"/>
      <c r="E6555" s="268"/>
      <c r="F6555" s="268"/>
      <c r="G6555" s="271"/>
      <c r="H6555" s="268"/>
      <c r="I6555" s="2"/>
      <c r="K6555" s="270"/>
      <c r="L6555" s="270"/>
      <c r="M6555" s="270"/>
      <c r="N6555" s="270"/>
      <c r="O6555" s="268"/>
      <c r="P6555" s="268"/>
      <c r="Q6555" s="268"/>
      <c r="R6555" s="268"/>
      <c r="S6555" s="268"/>
      <c r="T6555" s="268"/>
      <c r="U6555" s="268"/>
      <c r="V6555" s="268"/>
      <c r="W6555" s="268"/>
      <c r="X6555" s="268"/>
      <c r="AC6555" s="268"/>
      <c r="AE6555" s="268"/>
      <c r="AF6555" s="268"/>
      <c r="AG6555" s="268"/>
      <c r="AH6555" s="268"/>
      <c r="AI6555" s="268"/>
      <c r="AM6555" s="268"/>
    </row>
    <row r="6556" spans="1:39" x14ac:dyDescent="0.25">
      <c r="A6556" s="268"/>
      <c r="B6556" s="268"/>
      <c r="C6556" s="268"/>
      <c r="D6556" s="268"/>
      <c r="E6556" s="268"/>
      <c r="F6556" s="268"/>
      <c r="G6556" s="271"/>
      <c r="H6556" s="268"/>
      <c r="I6556" s="268"/>
      <c r="K6556" s="270"/>
      <c r="L6556" s="270"/>
      <c r="M6556" s="270"/>
      <c r="N6556" s="270"/>
      <c r="O6556" s="268"/>
      <c r="P6556" s="268"/>
      <c r="Q6556" s="268"/>
      <c r="R6556" s="268"/>
      <c r="S6556" s="268"/>
      <c r="T6556" s="268"/>
      <c r="U6556" s="268"/>
      <c r="V6556" s="268"/>
      <c r="W6556" s="268"/>
      <c r="X6556" s="268"/>
      <c r="AC6556" s="268"/>
      <c r="AE6556" s="268"/>
      <c r="AF6556" s="268"/>
      <c r="AG6556" s="268"/>
      <c r="AH6556" s="268"/>
      <c r="AI6556" s="268"/>
      <c r="AM6556" s="268"/>
    </row>
    <row r="6557" spans="1:39" x14ac:dyDescent="0.25">
      <c r="A6557" s="268"/>
      <c r="B6557" s="268"/>
      <c r="C6557" s="268"/>
      <c r="D6557" s="268"/>
      <c r="E6557" s="268"/>
      <c r="F6557" s="268"/>
      <c r="G6557" s="271"/>
      <c r="H6557" s="268"/>
      <c r="I6557" s="268"/>
      <c r="K6557" s="270"/>
      <c r="L6557" s="270"/>
      <c r="M6557" s="270"/>
      <c r="N6557" s="270"/>
      <c r="O6557" s="268"/>
      <c r="P6557" s="268"/>
      <c r="Q6557" s="268"/>
      <c r="R6557" s="268"/>
      <c r="S6557" s="268"/>
      <c r="T6557" s="268"/>
      <c r="U6557" s="268"/>
      <c r="V6557" s="268"/>
      <c r="W6557" s="268"/>
      <c r="X6557" s="268"/>
      <c r="AC6557" s="268"/>
      <c r="AE6557" s="268"/>
      <c r="AF6557" s="268"/>
      <c r="AG6557" s="268"/>
      <c r="AH6557" s="268"/>
      <c r="AI6557" s="268"/>
      <c r="AM6557" s="268"/>
    </row>
    <row r="6558" spans="1:39" x14ac:dyDescent="0.25">
      <c r="A6558" s="268"/>
      <c r="B6558" s="268"/>
      <c r="C6558" s="268"/>
      <c r="D6558" s="268"/>
      <c r="E6558" s="268"/>
      <c r="F6558" s="268"/>
      <c r="G6558" s="271"/>
      <c r="H6558" s="268"/>
      <c r="I6558" s="268"/>
      <c r="K6558" s="270"/>
      <c r="L6558" s="270"/>
      <c r="M6558" s="270"/>
      <c r="N6558" s="270"/>
      <c r="O6558" s="268"/>
      <c r="P6558" s="268"/>
      <c r="Q6558" s="268"/>
      <c r="R6558" s="268"/>
      <c r="S6558" s="268"/>
      <c r="T6558" s="268"/>
      <c r="U6558" s="268"/>
      <c r="V6558" s="268"/>
      <c r="W6558" s="268"/>
      <c r="X6558" s="268"/>
      <c r="AC6558" s="268"/>
      <c r="AE6558" s="268"/>
      <c r="AF6558" s="268"/>
      <c r="AG6558" s="268"/>
      <c r="AH6558" s="268"/>
      <c r="AI6558" s="268"/>
      <c r="AM6558" s="268"/>
    </row>
    <row r="6559" spans="1:39" x14ac:dyDescent="0.25">
      <c r="A6559" s="268"/>
      <c r="B6559" s="268"/>
      <c r="C6559" s="268"/>
      <c r="D6559" s="268"/>
      <c r="E6559" s="268"/>
      <c r="F6559" s="268"/>
      <c r="G6559" s="271"/>
      <c r="H6559" s="268"/>
      <c r="I6559" s="268"/>
      <c r="K6559" s="270"/>
      <c r="L6559" s="270"/>
      <c r="M6559" s="270"/>
      <c r="N6559" s="270"/>
      <c r="O6559" s="268"/>
      <c r="P6559" s="268"/>
      <c r="Q6559" s="268"/>
      <c r="R6559" s="268"/>
      <c r="S6559" s="268"/>
      <c r="T6559" s="268"/>
      <c r="U6559" s="268"/>
      <c r="V6559" s="268"/>
      <c r="W6559" s="268"/>
      <c r="X6559" s="268"/>
      <c r="AC6559" s="268"/>
      <c r="AE6559" s="268"/>
      <c r="AF6559" s="268"/>
      <c r="AG6559" s="268"/>
      <c r="AH6559" s="268"/>
      <c r="AI6559" s="268"/>
      <c r="AM6559" s="268"/>
    </row>
    <row r="6560" spans="1:39" x14ac:dyDescent="0.25">
      <c r="A6560" s="268"/>
      <c r="B6560" s="268"/>
      <c r="C6560" s="268"/>
      <c r="D6560" s="268"/>
      <c r="E6560" s="268"/>
      <c r="F6560" s="268"/>
      <c r="G6560" s="271"/>
      <c r="H6560" s="268"/>
      <c r="I6560" s="2"/>
      <c r="K6560" s="270"/>
      <c r="L6560" s="270"/>
      <c r="M6560" s="270"/>
      <c r="N6560" s="270"/>
      <c r="O6560" s="268"/>
      <c r="P6560" s="268"/>
      <c r="Q6560" s="268"/>
      <c r="R6560" s="268"/>
      <c r="S6560" s="268"/>
      <c r="T6560" s="268"/>
      <c r="U6560" s="268"/>
      <c r="V6560" s="268"/>
      <c r="W6560" s="268"/>
      <c r="X6560" s="268"/>
      <c r="AC6560" s="268"/>
      <c r="AE6560" s="268"/>
      <c r="AF6560" s="268"/>
      <c r="AG6560" s="268"/>
      <c r="AH6560" s="268"/>
      <c r="AI6560" s="268"/>
      <c r="AM6560" s="268"/>
    </row>
    <row r="6561" spans="1:39" x14ac:dyDescent="0.25">
      <c r="A6561" s="268"/>
      <c r="B6561" s="268"/>
      <c r="C6561" s="268"/>
      <c r="D6561" s="268"/>
      <c r="E6561" s="268"/>
      <c r="F6561" s="268"/>
      <c r="G6561" s="271"/>
      <c r="H6561" s="268"/>
      <c r="I6561" s="2"/>
      <c r="K6561" s="270"/>
      <c r="L6561" s="270"/>
      <c r="M6561" s="270"/>
      <c r="N6561" s="270"/>
      <c r="O6561" s="268"/>
      <c r="P6561" s="268"/>
      <c r="Q6561" s="268"/>
      <c r="R6561" s="268"/>
      <c r="S6561" s="268"/>
      <c r="T6561" s="268"/>
      <c r="U6561" s="268"/>
      <c r="V6561" s="268"/>
      <c r="W6561" s="268"/>
      <c r="X6561" s="268"/>
      <c r="AC6561" s="268"/>
      <c r="AE6561" s="268"/>
      <c r="AF6561" s="268"/>
      <c r="AG6561" s="268"/>
      <c r="AH6561" s="268"/>
      <c r="AI6561" s="268"/>
      <c r="AM6561" s="268"/>
    </row>
    <row r="6562" spans="1:39" x14ac:dyDescent="0.25">
      <c r="A6562" s="268"/>
      <c r="B6562" s="268"/>
      <c r="C6562" s="268"/>
      <c r="D6562" s="268"/>
      <c r="E6562" s="268"/>
      <c r="F6562" s="268"/>
      <c r="G6562" s="271"/>
      <c r="H6562" s="268"/>
      <c r="I6562" s="2"/>
      <c r="K6562" s="270"/>
      <c r="L6562" s="270"/>
      <c r="M6562" s="270"/>
      <c r="N6562" s="270"/>
      <c r="O6562" s="268"/>
      <c r="P6562" s="268"/>
      <c r="Q6562" s="268"/>
      <c r="R6562" s="268"/>
      <c r="S6562" s="268"/>
      <c r="T6562" s="268"/>
      <c r="U6562" s="268"/>
      <c r="V6562" s="268"/>
      <c r="W6562" s="268"/>
      <c r="X6562" s="268"/>
      <c r="AC6562" s="268"/>
      <c r="AE6562" s="268"/>
      <c r="AF6562" s="268"/>
      <c r="AG6562" s="268"/>
      <c r="AH6562" s="268"/>
      <c r="AI6562" s="268"/>
      <c r="AM6562" s="268"/>
    </row>
    <row r="6563" spans="1:39" x14ac:dyDescent="0.25">
      <c r="A6563" s="268"/>
      <c r="B6563" s="268"/>
      <c r="C6563" s="268"/>
      <c r="D6563" s="268"/>
      <c r="E6563" s="268"/>
      <c r="F6563" s="268"/>
      <c r="G6563" s="271"/>
      <c r="H6563" s="268"/>
      <c r="I6563" s="268"/>
      <c r="K6563" s="270"/>
      <c r="L6563" s="270"/>
      <c r="M6563" s="270"/>
      <c r="N6563" s="270"/>
      <c r="O6563" s="268"/>
      <c r="P6563" s="268"/>
      <c r="Q6563" s="268"/>
      <c r="R6563" s="268"/>
      <c r="S6563" s="268"/>
      <c r="T6563" s="268"/>
      <c r="U6563" s="268"/>
      <c r="V6563" s="268"/>
      <c r="W6563" s="268"/>
      <c r="X6563" s="268"/>
      <c r="AC6563" s="268"/>
      <c r="AE6563" s="268"/>
      <c r="AF6563" s="268"/>
      <c r="AG6563" s="268"/>
      <c r="AH6563" s="268"/>
      <c r="AI6563" s="268"/>
      <c r="AM6563" s="268"/>
    </row>
    <row r="6564" spans="1:39" x14ac:dyDescent="0.25">
      <c r="A6564" s="268"/>
      <c r="B6564" s="268"/>
      <c r="C6564" s="268"/>
      <c r="D6564" s="268"/>
      <c r="E6564" s="268"/>
      <c r="F6564" s="268"/>
      <c r="G6564" s="271"/>
      <c r="H6564" s="268"/>
      <c r="I6564" s="268"/>
      <c r="K6564" s="270"/>
      <c r="L6564" s="270"/>
      <c r="M6564" s="270"/>
      <c r="N6564" s="270"/>
      <c r="O6564" s="268"/>
      <c r="P6564" s="268"/>
      <c r="Q6564" s="268"/>
      <c r="R6564" s="268"/>
      <c r="S6564" s="268"/>
      <c r="T6564" s="268"/>
      <c r="U6564" s="268"/>
      <c r="V6564" s="268"/>
      <c r="W6564" s="268"/>
      <c r="X6564" s="268"/>
      <c r="AC6564" s="268"/>
      <c r="AE6564" s="268"/>
      <c r="AF6564" s="268"/>
      <c r="AG6564" s="268"/>
      <c r="AH6564" s="268"/>
      <c r="AI6564" s="268"/>
      <c r="AM6564" s="268"/>
    </row>
    <row r="6565" spans="1:39" x14ac:dyDescent="0.25">
      <c r="A6565" s="268"/>
      <c r="B6565" s="268"/>
      <c r="C6565" s="268"/>
      <c r="D6565" s="268"/>
      <c r="E6565" s="268"/>
      <c r="F6565" s="268"/>
      <c r="G6565" s="271"/>
      <c r="H6565" s="268"/>
      <c r="I6565" s="268"/>
      <c r="K6565" s="270"/>
      <c r="L6565" s="270"/>
      <c r="M6565" s="270"/>
      <c r="N6565" s="270"/>
      <c r="O6565" s="268"/>
      <c r="P6565" s="268"/>
      <c r="Q6565" s="268"/>
      <c r="R6565" s="268"/>
      <c r="S6565" s="268"/>
      <c r="T6565" s="268"/>
      <c r="U6565" s="268"/>
      <c r="V6565" s="268"/>
      <c r="W6565" s="268"/>
      <c r="X6565" s="268"/>
      <c r="AC6565" s="268"/>
      <c r="AE6565" s="268"/>
      <c r="AF6565" s="268"/>
      <c r="AG6565" s="268"/>
      <c r="AH6565" s="268"/>
      <c r="AI6565" s="268"/>
      <c r="AM6565" s="268"/>
    </row>
    <row r="6566" spans="1:39" x14ac:dyDescent="0.25">
      <c r="A6566" s="268"/>
      <c r="B6566" s="268"/>
      <c r="C6566" s="268"/>
      <c r="D6566" s="268"/>
      <c r="E6566" s="268"/>
      <c r="F6566" s="268"/>
      <c r="G6566" s="271"/>
      <c r="H6566" s="268"/>
      <c r="I6566" s="268"/>
      <c r="K6566" s="270"/>
      <c r="L6566" s="270"/>
      <c r="M6566" s="270"/>
      <c r="N6566" s="270"/>
      <c r="O6566" s="268"/>
      <c r="P6566" s="268"/>
      <c r="Q6566" s="268"/>
      <c r="R6566" s="268"/>
      <c r="S6566" s="268"/>
      <c r="T6566" s="268"/>
      <c r="U6566" s="268"/>
      <c r="V6566" s="268"/>
      <c r="W6566" s="268"/>
      <c r="X6566" s="268"/>
      <c r="AC6566" s="268"/>
      <c r="AE6566" s="268"/>
      <c r="AF6566" s="268"/>
      <c r="AG6566" s="268"/>
      <c r="AH6566" s="268"/>
      <c r="AI6566" s="268"/>
      <c r="AM6566" s="268"/>
    </row>
    <row r="6567" spans="1:39" x14ac:dyDescent="0.25">
      <c r="A6567" s="268"/>
      <c r="B6567" s="268"/>
      <c r="C6567" s="268"/>
      <c r="D6567" s="268"/>
      <c r="E6567" s="268"/>
      <c r="F6567" s="268"/>
      <c r="G6567" s="271"/>
      <c r="H6567" s="268"/>
      <c r="I6567" s="268"/>
      <c r="K6567" s="270"/>
      <c r="L6567" s="270"/>
      <c r="M6567" s="270"/>
      <c r="N6567" s="270"/>
      <c r="O6567" s="268"/>
      <c r="P6567" s="268"/>
      <c r="Q6567" s="268"/>
      <c r="R6567" s="268"/>
      <c r="S6567" s="268"/>
      <c r="T6567" s="268"/>
      <c r="U6567" s="268"/>
      <c r="V6567" s="268"/>
      <c r="W6567" s="268"/>
      <c r="X6567" s="268"/>
      <c r="AC6567" s="268"/>
      <c r="AE6567" s="268"/>
      <c r="AF6567" s="268"/>
      <c r="AG6567" s="268"/>
      <c r="AH6567" s="268"/>
      <c r="AI6567" s="268"/>
      <c r="AM6567" s="268"/>
    </row>
    <row r="6568" spans="1:39" x14ac:dyDescent="0.25">
      <c r="A6568" s="268"/>
      <c r="B6568" s="268"/>
      <c r="C6568" s="268"/>
      <c r="D6568" s="268"/>
      <c r="E6568" s="268"/>
      <c r="F6568" s="268"/>
      <c r="G6568" s="271"/>
      <c r="H6568" s="268"/>
      <c r="I6568" s="268"/>
      <c r="K6568" s="270"/>
      <c r="L6568" s="270"/>
      <c r="M6568" s="270"/>
      <c r="N6568" s="270"/>
      <c r="O6568" s="268"/>
      <c r="P6568" s="268"/>
      <c r="Q6568" s="268"/>
      <c r="R6568" s="268"/>
      <c r="S6568" s="268"/>
      <c r="T6568" s="268"/>
      <c r="U6568" s="268"/>
      <c r="V6568" s="268"/>
      <c r="W6568" s="268"/>
      <c r="X6568" s="268"/>
      <c r="AC6568" s="268"/>
      <c r="AE6568" s="268"/>
      <c r="AF6568" s="268"/>
      <c r="AG6568" s="268"/>
      <c r="AH6568" s="268"/>
      <c r="AI6568" s="268"/>
      <c r="AM6568" s="268"/>
    </row>
    <row r="6569" spans="1:39" x14ac:dyDescent="0.25">
      <c r="A6569" s="268"/>
      <c r="B6569" s="268"/>
      <c r="C6569" s="268"/>
      <c r="D6569" s="268"/>
      <c r="E6569" s="268"/>
      <c r="F6569" s="268"/>
      <c r="G6569" s="271"/>
      <c r="H6569" s="268"/>
      <c r="I6569" s="2"/>
      <c r="K6569" s="270"/>
      <c r="L6569" s="270"/>
      <c r="M6569" s="270"/>
      <c r="N6569" s="270"/>
      <c r="O6569" s="268"/>
      <c r="P6569" s="268"/>
      <c r="Q6569" s="268"/>
      <c r="R6569" s="268"/>
      <c r="S6569" s="268"/>
      <c r="T6569" s="268"/>
      <c r="U6569" s="268"/>
      <c r="V6569" s="268"/>
      <c r="W6569" s="268"/>
      <c r="X6569" s="268"/>
      <c r="AC6569" s="268"/>
      <c r="AE6569" s="268"/>
      <c r="AF6569" s="268"/>
      <c r="AG6569" s="268"/>
      <c r="AH6569" s="268"/>
      <c r="AI6569" s="268"/>
      <c r="AM6569" s="268"/>
    </row>
    <row r="6570" spans="1:39" x14ac:dyDescent="0.25">
      <c r="A6570" s="268"/>
      <c r="B6570" s="268"/>
      <c r="C6570" s="268"/>
      <c r="D6570" s="268"/>
      <c r="E6570" s="268"/>
      <c r="F6570" s="268"/>
      <c r="G6570" s="271"/>
      <c r="H6570" s="268"/>
      <c r="I6570" s="2"/>
      <c r="K6570" s="270"/>
      <c r="L6570" s="270"/>
      <c r="M6570" s="270"/>
      <c r="N6570" s="270"/>
      <c r="O6570" s="268"/>
      <c r="P6570" s="268"/>
      <c r="Q6570" s="268"/>
      <c r="R6570" s="268"/>
      <c r="S6570" s="268"/>
      <c r="T6570" s="268"/>
      <c r="U6570" s="268"/>
      <c r="V6570" s="268"/>
      <c r="W6570" s="268"/>
      <c r="X6570" s="268"/>
      <c r="AC6570" s="268"/>
      <c r="AE6570" s="268"/>
      <c r="AF6570" s="268"/>
      <c r="AG6570" s="268"/>
      <c r="AH6570" s="268"/>
      <c r="AI6570" s="268"/>
      <c r="AM6570" s="268"/>
    </row>
    <row r="6571" spans="1:39" x14ac:dyDescent="0.25">
      <c r="A6571" s="268"/>
      <c r="B6571" s="268"/>
      <c r="C6571" s="268"/>
      <c r="D6571" s="268"/>
      <c r="E6571" s="268"/>
      <c r="F6571" s="268"/>
      <c r="G6571" s="271"/>
      <c r="H6571" s="268"/>
      <c r="I6571" s="2"/>
      <c r="K6571" s="270"/>
      <c r="L6571" s="270"/>
      <c r="M6571" s="270"/>
      <c r="N6571" s="270"/>
      <c r="O6571" s="268"/>
      <c r="P6571" s="268"/>
      <c r="Q6571" s="268"/>
      <c r="R6571" s="268"/>
      <c r="S6571" s="268"/>
      <c r="T6571" s="268"/>
      <c r="U6571" s="268"/>
      <c r="V6571" s="268"/>
      <c r="W6571" s="268"/>
      <c r="X6571" s="268"/>
      <c r="AC6571" s="268"/>
      <c r="AE6571" s="268"/>
      <c r="AF6571" s="268"/>
      <c r="AG6571" s="268"/>
      <c r="AH6571" s="268"/>
      <c r="AI6571" s="268"/>
      <c r="AM6571" s="268"/>
    </row>
    <row r="6572" spans="1:39" x14ac:dyDescent="0.25">
      <c r="A6572" s="268"/>
      <c r="B6572" s="268"/>
      <c r="C6572" s="268"/>
      <c r="D6572" s="268"/>
      <c r="E6572" s="268"/>
      <c r="F6572" s="268"/>
      <c r="G6572" s="271"/>
      <c r="H6572" s="268"/>
      <c r="I6572" s="2"/>
      <c r="K6572" s="270"/>
      <c r="L6572" s="270"/>
      <c r="M6572" s="270"/>
      <c r="N6572" s="270"/>
      <c r="O6572" s="268"/>
      <c r="P6572" s="268"/>
      <c r="Q6572" s="268"/>
      <c r="R6572" s="268"/>
      <c r="S6572" s="268"/>
      <c r="T6572" s="268"/>
      <c r="U6572" s="268"/>
      <c r="V6572" s="268"/>
      <c r="W6572" s="268"/>
      <c r="X6572" s="268"/>
      <c r="AC6572" s="268"/>
      <c r="AE6572" s="268"/>
      <c r="AF6572" s="268"/>
      <c r="AG6572" s="268"/>
      <c r="AH6572" s="268"/>
      <c r="AI6572" s="268"/>
      <c r="AM6572" s="268"/>
    </row>
    <row r="6573" spans="1:39" x14ac:dyDescent="0.25">
      <c r="A6573" s="268"/>
      <c r="B6573" s="268"/>
      <c r="C6573" s="268"/>
      <c r="D6573" s="268"/>
      <c r="E6573" s="268"/>
      <c r="F6573" s="268"/>
      <c r="G6573" s="271"/>
      <c r="H6573" s="268"/>
      <c r="K6573" s="270"/>
      <c r="L6573" s="270"/>
      <c r="M6573" s="270"/>
      <c r="N6573" s="270"/>
      <c r="O6573" s="268"/>
      <c r="P6573" s="268"/>
      <c r="Q6573" s="268"/>
      <c r="R6573" s="268"/>
      <c r="S6573" s="268"/>
      <c r="T6573" s="268"/>
      <c r="U6573" s="268"/>
      <c r="V6573" s="268"/>
      <c r="W6573" s="268"/>
      <c r="X6573" s="268"/>
      <c r="AC6573" s="268"/>
      <c r="AE6573" s="268"/>
      <c r="AF6573" s="268"/>
      <c r="AG6573" s="268"/>
      <c r="AH6573" s="268"/>
      <c r="AI6573" s="268"/>
      <c r="AM6573" s="268"/>
    </row>
    <row r="6574" spans="1:39" x14ac:dyDescent="0.25">
      <c r="A6574" s="268"/>
      <c r="B6574" s="268"/>
      <c r="C6574" s="268"/>
      <c r="D6574" s="268"/>
      <c r="E6574" s="268"/>
      <c r="F6574" s="268"/>
      <c r="G6574" s="271"/>
      <c r="H6574" s="268"/>
      <c r="I6574" s="2"/>
      <c r="K6574" s="270"/>
      <c r="L6574" s="270"/>
      <c r="M6574" s="270"/>
      <c r="N6574" s="270"/>
      <c r="O6574" s="268"/>
      <c r="P6574" s="268"/>
      <c r="Q6574" s="268"/>
      <c r="R6574" s="268"/>
      <c r="S6574" s="268"/>
      <c r="T6574" s="268"/>
      <c r="U6574" s="268"/>
      <c r="V6574" s="268"/>
      <c r="W6574" s="268"/>
      <c r="X6574" s="268"/>
      <c r="AC6574" s="268"/>
      <c r="AE6574" s="268"/>
      <c r="AF6574" s="268"/>
      <c r="AG6574" s="268"/>
      <c r="AH6574" s="268"/>
      <c r="AI6574" s="268"/>
      <c r="AM6574" s="268"/>
    </row>
    <row r="6575" spans="1:39" x14ac:dyDescent="0.25">
      <c r="A6575" s="268"/>
      <c r="B6575" s="268"/>
      <c r="C6575" s="268"/>
      <c r="D6575" s="268"/>
      <c r="E6575" s="268"/>
      <c r="F6575" s="268"/>
      <c r="G6575" s="271"/>
      <c r="H6575" s="268"/>
      <c r="I6575" s="2"/>
      <c r="K6575" s="270"/>
      <c r="L6575" s="270"/>
      <c r="M6575" s="270"/>
      <c r="N6575" s="270"/>
      <c r="O6575" s="268"/>
      <c r="P6575" s="268"/>
      <c r="Q6575" s="268"/>
      <c r="R6575" s="268"/>
      <c r="S6575" s="268"/>
      <c r="T6575" s="268"/>
      <c r="U6575" s="268"/>
      <c r="V6575" s="268"/>
      <c r="W6575" s="268"/>
      <c r="X6575" s="268"/>
      <c r="AC6575" s="268"/>
      <c r="AE6575" s="268"/>
      <c r="AF6575" s="268"/>
      <c r="AG6575" s="268"/>
      <c r="AH6575" s="268"/>
      <c r="AI6575" s="268"/>
      <c r="AM6575" s="268"/>
    </row>
    <row r="6576" spans="1:39" x14ac:dyDescent="0.25">
      <c r="A6576" s="268"/>
      <c r="B6576" s="268"/>
      <c r="C6576" s="268"/>
      <c r="D6576" s="268"/>
      <c r="E6576" s="268"/>
      <c r="F6576" s="268"/>
      <c r="G6576" s="271"/>
      <c r="H6576" s="268"/>
      <c r="I6576" s="2"/>
      <c r="K6576" s="270"/>
      <c r="L6576" s="270"/>
      <c r="M6576" s="270"/>
      <c r="N6576" s="270"/>
      <c r="O6576" s="268"/>
      <c r="P6576" s="268"/>
      <c r="Q6576" s="268"/>
      <c r="R6576" s="268"/>
      <c r="S6576" s="268"/>
      <c r="T6576" s="268"/>
      <c r="U6576" s="268"/>
      <c r="V6576" s="268"/>
      <c r="W6576" s="268"/>
      <c r="X6576" s="268"/>
      <c r="AC6576" s="268"/>
      <c r="AE6576" s="268"/>
      <c r="AF6576" s="268"/>
      <c r="AG6576" s="268"/>
      <c r="AH6576" s="268"/>
      <c r="AI6576" s="268"/>
      <c r="AM6576" s="268"/>
    </row>
    <row r="6577" spans="1:39" x14ac:dyDescent="0.25">
      <c r="A6577" s="268"/>
      <c r="B6577" s="268"/>
      <c r="C6577" s="268"/>
      <c r="D6577" s="268"/>
      <c r="E6577" s="268"/>
      <c r="F6577" s="268"/>
      <c r="G6577" s="271"/>
      <c r="H6577" s="268"/>
      <c r="I6577" s="2"/>
      <c r="K6577" s="270"/>
      <c r="L6577" s="270"/>
      <c r="M6577" s="270"/>
      <c r="N6577" s="270"/>
      <c r="O6577" s="268"/>
      <c r="P6577" s="268"/>
      <c r="Q6577" s="268"/>
      <c r="R6577" s="268"/>
      <c r="S6577" s="268"/>
      <c r="T6577" s="268"/>
      <c r="U6577" s="268"/>
      <c r="V6577" s="268"/>
      <c r="W6577" s="268"/>
      <c r="X6577" s="268"/>
      <c r="AC6577" s="268"/>
      <c r="AE6577" s="268"/>
      <c r="AF6577" s="268"/>
      <c r="AG6577" s="268"/>
      <c r="AH6577" s="268"/>
      <c r="AI6577" s="268"/>
      <c r="AM6577" s="268"/>
    </row>
    <row r="6578" spans="1:39" x14ac:dyDescent="0.25">
      <c r="A6578" s="268"/>
      <c r="B6578" s="268"/>
      <c r="C6578" s="268"/>
      <c r="D6578" s="268"/>
      <c r="E6578" s="268"/>
      <c r="F6578" s="268"/>
      <c r="G6578" s="271"/>
      <c r="H6578" s="268"/>
      <c r="I6578" s="268"/>
      <c r="K6578" s="270"/>
      <c r="L6578" s="270"/>
      <c r="M6578" s="270"/>
      <c r="N6578" s="270"/>
      <c r="O6578" s="268"/>
      <c r="P6578" s="268"/>
      <c r="Q6578" s="268"/>
      <c r="R6578" s="268"/>
      <c r="S6578" s="268"/>
      <c r="T6578" s="268"/>
      <c r="U6578" s="268"/>
      <c r="V6578" s="268"/>
      <c r="W6578" s="268"/>
      <c r="X6578" s="268"/>
      <c r="AC6578" s="268"/>
      <c r="AE6578" s="268"/>
      <c r="AF6578" s="268"/>
      <c r="AG6578" s="268"/>
      <c r="AH6578" s="268"/>
      <c r="AI6578" s="268"/>
      <c r="AM6578" s="268"/>
    </row>
    <row r="6579" spans="1:39" x14ac:dyDescent="0.25">
      <c r="A6579" s="268"/>
      <c r="B6579" s="268"/>
      <c r="C6579" s="268"/>
      <c r="D6579" s="268"/>
      <c r="E6579" s="268"/>
      <c r="F6579" s="268"/>
      <c r="G6579" s="271"/>
      <c r="H6579" s="268"/>
      <c r="I6579" s="2"/>
      <c r="K6579" s="270"/>
      <c r="L6579" s="270"/>
      <c r="M6579" s="270"/>
      <c r="N6579" s="270"/>
      <c r="O6579" s="268"/>
      <c r="P6579" s="268"/>
      <c r="Q6579" s="268"/>
      <c r="R6579" s="268"/>
      <c r="S6579" s="268"/>
      <c r="T6579" s="268"/>
      <c r="U6579" s="268"/>
      <c r="V6579" s="268"/>
      <c r="W6579" s="268"/>
      <c r="X6579" s="268"/>
      <c r="AC6579" s="268"/>
      <c r="AE6579" s="268"/>
      <c r="AF6579" s="268"/>
      <c r="AG6579" s="268"/>
      <c r="AH6579" s="268"/>
      <c r="AI6579" s="268"/>
      <c r="AM6579" s="268"/>
    </row>
    <row r="6580" spans="1:39" x14ac:dyDescent="0.25">
      <c r="A6580" s="268"/>
      <c r="B6580" s="268"/>
      <c r="C6580" s="268"/>
      <c r="D6580" s="268"/>
      <c r="E6580" s="268"/>
      <c r="F6580" s="268"/>
      <c r="G6580" s="271"/>
      <c r="H6580" s="268"/>
      <c r="K6580" s="270"/>
      <c r="L6580" s="270"/>
      <c r="M6580" s="270"/>
      <c r="N6580" s="270"/>
      <c r="O6580" s="268"/>
      <c r="P6580" s="268"/>
      <c r="Q6580" s="268"/>
      <c r="R6580" s="268"/>
      <c r="S6580" s="268"/>
      <c r="T6580" s="268"/>
      <c r="U6580" s="268"/>
      <c r="V6580" s="268"/>
      <c r="W6580" s="268"/>
      <c r="X6580" s="268"/>
      <c r="AC6580" s="268"/>
      <c r="AE6580" s="268"/>
      <c r="AF6580" s="268"/>
      <c r="AG6580" s="268"/>
      <c r="AH6580" s="268"/>
      <c r="AI6580" s="268"/>
      <c r="AM6580" s="268"/>
    </row>
    <row r="6581" spans="1:39" x14ac:dyDescent="0.25">
      <c r="A6581" s="268"/>
      <c r="B6581" s="268"/>
      <c r="C6581" s="268"/>
      <c r="D6581" s="268"/>
      <c r="E6581" s="268"/>
      <c r="F6581" s="268"/>
      <c r="G6581" s="271"/>
      <c r="H6581" s="268"/>
      <c r="I6581" s="2"/>
      <c r="K6581" s="270"/>
      <c r="L6581" s="270"/>
      <c r="M6581" s="270"/>
      <c r="N6581" s="270"/>
      <c r="O6581" s="268"/>
      <c r="P6581" s="268"/>
      <c r="Q6581" s="268"/>
      <c r="R6581" s="268"/>
      <c r="S6581" s="268"/>
      <c r="T6581" s="268"/>
      <c r="U6581" s="268"/>
      <c r="V6581" s="268"/>
      <c r="W6581" s="268"/>
      <c r="X6581" s="268"/>
      <c r="AC6581" s="268"/>
      <c r="AE6581" s="268"/>
      <c r="AF6581" s="268"/>
      <c r="AG6581" s="268"/>
      <c r="AH6581" s="268"/>
      <c r="AI6581" s="268"/>
      <c r="AM6581" s="268"/>
    </row>
    <row r="6582" spans="1:39" x14ac:dyDescent="0.25">
      <c r="A6582" s="268"/>
      <c r="B6582" s="268"/>
      <c r="C6582" s="268"/>
      <c r="D6582" s="268"/>
      <c r="E6582" s="268"/>
      <c r="F6582" s="268"/>
      <c r="G6582" s="271"/>
      <c r="H6582" s="268"/>
      <c r="I6582" s="268"/>
      <c r="K6582" s="270"/>
      <c r="L6582" s="270"/>
      <c r="M6582" s="270"/>
      <c r="N6582" s="270"/>
      <c r="O6582" s="268"/>
      <c r="P6582" s="268"/>
      <c r="Q6582" s="268"/>
      <c r="R6582" s="268"/>
      <c r="S6582" s="268"/>
      <c r="T6582" s="268"/>
      <c r="U6582" s="268"/>
      <c r="V6582" s="268"/>
      <c r="W6582" s="268"/>
      <c r="X6582" s="268"/>
      <c r="AC6582" s="268"/>
      <c r="AE6582" s="268"/>
      <c r="AF6582" s="268"/>
      <c r="AG6582" s="268"/>
      <c r="AH6582" s="268"/>
      <c r="AI6582" s="268"/>
      <c r="AM6582" s="268"/>
    </row>
    <row r="6583" spans="1:39" x14ac:dyDescent="0.25">
      <c r="A6583" s="268"/>
      <c r="B6583" s="268"/>
      <c r="C6583" s="268"/>
      <c r="D6583" s="268"/>
      <c r="E6583" s="268"/>
      <c r="F6583" s="268"/>
      <c r="G6583" s="271"/>
      <c r="H6583" s="268"/>
      <c r="I6583" s="268"/>
      <c r="K6583" s="270"/>
      <c r="L6583" s="270"/>
      <c r="M6583" s="270"/>
      <c r="N6583" s="270"/>
      <c r="O6583" s="268"/>
      <c r="P6583" s="268"/>
      <c r="Q6583" s="268"/>
      <c r="R6583" s="268"/>
      <c r="S6583" s="268"/>
      <c r="T6583" s="268"/>
      <c r="U6583" s="268"/>
      <c r="V6583" s="268"/>
      <c r="W6583" s="268"/>
      <c r="X6583" s="268"/>
      <c r="AC6583" s="268"/>
      <c r="AE6583" s="268"/>
      <c r="AF6583" s="268"/>
      <c r="AG6583" s="268"/>
      <c r="AH6583" s="268"/>
      <c r="AI6583" s="268"/>
      <c r="AM6583" s="268"/>
    </row>
    <row r="6584" spans="1:39" x14ac:dyDescent="0.25">
      <c r="A6584" s="268"/>
      <c r="B6584" s="268"/>
      <c r="C6584" s="268"/>
      <c r="D6584" s="268"/>
      <c r="E6584" s="268"/>
      <c r="F6584" s="268"/>
      <c r="G6584" s="271"/>
      <c r="H6584" s="268"/>
      <c r="I6584" s="268"/>
      <c r="K6584" s="270"/>
      <c r="L6584" s="270"/>
      <c r="M6584" s="270"/>
      <c r="N6584" s="270"/>
      <c r="O6584" s="268"/>
      <c r="P6584" s="268"/>
      <c r="Q6584" s="268"/>
      <c r="R6584" s="268"/>
      <c r="S6584" s="268"/>
      <c r="T6584" s="268"/>
      <c r="U6584" s="268"/>
      <c r="V6584" s="268"/>
      <c r="W6584" s="268"/>
      <c r="X6584" s="268"/>
      <c r="AC6584" s="268"/>
      <c r="AE6584" s="268"/>
      <c r="AF6584" s="268"/>
      <c r="AG6584" s="268"/>
      <c r="AH6584" s="268"/>
      <c r="AI6584" s="268"/>
      <c r="AM6584" s="268"/>
    </row>
    <row r="6585" spans="1:39" x14ac:dyDescent="0.25">
      <c r="A6585" s="268"/>
      <c r="B6585" s="268"/>
      <c r="C6585" s="268"/>
      <c r="D6585" s="268"/>
      <c r="E6585" s="268"/>
      <c r="F6585" s="268"/>
      <c r="G6585" s="271"/>
      <c r="H6585" s="268"/>
      <c r="I6585" s="268"/>
      <c r="K6585" s="270"/>
      <c r="L6585" s="270"/>
      <c r="M6585" s="270"/>
      <c r="N6585" s="270"/>
      <c r="O6585" s="268"/>
      <c r="P6585" s="268"/>
      <c r="Q6585" s="268"/>
      <c r="R6585" s="268"/>
      <c r="S6585" s="268"/>
      <c r="T6585" s="268"/>
      <c r="U6585" s="268"/>
      <c r="V6585" s="268"/>
      <c r="W6585" s="268"/>
      <c r="X6585" s="268"/>
      <c r="AC6585" s="268"/>
      <c r="AE6585" s="268"/>
      <c r="AF6585" s="268"/>
      <c r="AG6585" s="268"/>
      <c r="AH6585" s="268"/>
      <c r="AI6585" s="268"/>
      <c r="AM6585" s="268"/>
    </row>
    <row r="6586" spans="1:39" x14ac:dyDescent="0.25">
      <c r="A6586" s="268"/>
      <c r="B6586" s="268"/>
      <c r="C6586" s="268"/>
      <c r="D6586" s="268"/>
      <c r="E6586" s="268"/>
      <c r="F6586" s="268"/>
      <c r="G6586" s="271"/>
      <c r="H6586" s="268"/>
      <c r="I6586" s="268"/>
      <c r="K6586" s="270"/>
      <c r="L6586" s="270"/>
      <c r="M6586" s="270"/>
      <c r="N6586" s="270"/>
      <c r="O6586" s="268"/>
      <c r="P6586" s="268"/>
      <c r="Q6586" s="268"/>
      <c r="R6586" s="268"/>
      <c r="S6586" s="268"/>
      <c r="T6586" s="268"/>
      <c r="U6586" s="268"/>
      <c r="V6586" s="268"/>
      <c r="W6586" s="268"/>
      <c r="X6586" s="268"/>
      <c r="AC6586" s="268"/>
      <c r="AE6586" s="268"/>
      <c r="AF6586" s="268"/>
      <c r="AG6586" s="268"/>
      <c r="AH6586" s="268"/>
      <c r="AI6586" s="268"/>
      <c r="AM6586" s="268"/>
    </row>
    <row r="6587" spans="1:39" x14ac:dyDescent="0.25">
      <c r="A6587" s="268"/>
      <c r="B6587" s="268"/>
      <c r="C6587" s="268"/>
      <c r="D6587" s="268"/>
      <c r="E6587" s="268"/>
      <c r="F6587" s="268"/>
      <c r="G6587" s="271"/>
      <c r="H6587" s="268"/>
      <c r="I6587" s="268"/>
      <c r="K6587" s="270"/>
      <c r="L6587" s="270"/>
      <c r="M6587" s="270"/>
      <c r="N6587" s="270"/>
      <c r="O6587" s="268"/>
      <c r="P6587" s="268"/>
      <c r="Q6587" s="268"/>
      <c r="R6587" s="268"/>
      <c r="S6587" s="268"/>
      <c r="T6587" s="268"/>
      <c r="U6587" s="268"/>
      <c r="V6587" s="268"/>
      <c r="W6587" s="268"/>
      <c r="X6587" s="268"/>
      <c r="AC6587" s="268"/>
      <c r="AE6587" s="268"/>
      <c r="AF6587" s="268"/>
      <c r="AG6587" s="268"/>
      <c r="AH6587" s="268"/>
      <c r="AI6587" s="268"/>
      <c r="AM6587" s="268"/>
    </row>
    <row r="6588" spans="1:39" x14ac:dyDescent="0.25">
      <c r="A6588" s="268"/>
      <c r="B6588" s="268"/>
      <c r="C6588" s="268"/>
      <c r="D6588" s="268"/>
      <c r="E6588" s="268"/>
      <c r="F6588" s="268"/>
      <c r="G6588" s="271"/>
      <c r="H6588" s="268"/>
      <c r="I6588" s="268"/>
      <c r="K6588" s="270"/>
      <c r="L6588" s="270"/>
      <c r="M6588" s="270"/>
      <c r="N6588" s="270"/>
      <c r="O6588" s="268"/>
      <c r="P6588" s="268"/>
      <c r="Q6588" s="268"/>
      <c r="R6588" s="268"/>
      <c r="S6588" s="268"/>
      <c r="T6588" s="268"/>
      <c r="U6588" s="268"/>
      <c r="V6588" s="268"/>
      <c r="W6588" s="268"/>
      <c r="X6588" s="268"/>
      <c r="AC6588" s="268"/>
      <c r="AE6588" s="268"/>
      <c r="AF6588" s="268"/>
      <c r="AG6588" s="268"/>
      <c r="AH6588" s="268"/>
      <c r="AI6588" s="268"/>
      <c r="AM6588" s="268"/>
    </row>
    <row r="6589" spans="1:39" x14ac:dyDescent="0.25">
      <c r="A6589" s="268"/>
      <c r="B6589" s="268"/>
      <c r="C6589" s="268"/>
      <c r="D6589" s="268"/>
      <c r="E6589" s="268"/>
      <c r="F6589" s="268"/>
      <c r="G6589" s="271"/>
      <c r="H6589" s="268"/>
      <c r="K6589" s="270"/>
      <c r="L6589" s="270"/>
      <c r="M6589" s="270"/>
      <c r="N6589" s="270"/>
      <c r="O6589" s="268"/>
      <c r="P6589" s="268"/>
      <c r="Q6589" s="268"/>
      <c r="R6589" s="268"/>
      <c r="S6589" s="268"/>
      <c r="T6589" s="268"/>
      <c r="U6589" s="268"/>
      <c r="V6589" s="268"/>
      <c r="W6589" s="268"/>
      <c r="X6589" s="268"/>
      <c r="AC6589" s="268"/>
      <c r="AE6589" s="268"/>
      <c r="AF6589" s="268"/>
      <c r="AG6589" s="268"/>
      <c r="AH6589" s="268"/>
      <c r="AI6589" s="268"/>
      <c r="AM6589" s="268"/>
    </row>
    <row r="6590" spans="1:39" x14ac:dyDescent="0.25">
      <c r="A6590" s="268"/>
      <c r="B6590" s="268"/>
      <c r="C6590" s="268"/>
      <c r="D6590" s="268"/>
      <c r="E6590" s="268"/>
      <c r="F6590" s="268"/>
      <c r="G6590" s="271"/>
      <c r="H6590" s="268"/>
      <c r="I6590" s="268"/>
      <c r="K6590" s="270"/>
      <c r="L6590" s="270"/>
      <c r="M6590" s="270"/>
      <c r="N6590" s="270"/>
      <c r="O6590" s="268"/>
      <c r="P6590" s="268"/>
      <c r="Q6590" s="268"/>
      <c r="R6590" s="268"/>
      <c r="S6590" s="268"/>
      <c r="T6590" s="268"/>
      <c r="U6590" s="268"/>
      <c r="V6590" s="268"/>
      <c r="W6590" s="268"/>
      <c r="X6590" s="268"/>
      <c r="AC6590" s="268"/>
      <c r="AE6590" s="268"/>
      <c r="AF6590" s="268"/>
      <c r="AG6590" s="268"/>
      <c r="AH6590" s="268"/>
      <c r="AI6590" s="268"/>
      <c r="AM6590" s="268"/>
    </row>
    <row r="6591" spans="1:39" x14ac:dyDescent="0.25">
      <c r="A6591" s="268"/>
      <c r="B6591" s="268"/>
      <c r="C6591" s="268"/>
      <c r="D6591" s="268"/>
      <c r="E6591" s="268"/>
      <c r="F6591" s="268"/>
      <c r="G6591" s="271"/>
      <c r="H6591" s="268"/>
      <c r="I6591" s="2"/>
      <c r="K6591" s="270"/>
      <c r="L6591" s="270"/>
      <c r="M6591" s="270"/>
      <c r="N6591" s="270"/>
      <c r="O6591" s="268"/>
      <c r="P6591" s="268"/>
      <c r="Q6591" s="268"/>
      <c r="R6591" s="268"/>
      <c r="S6591" s="268"/>
      <c r="T6591" s="268"/>
      <c r="U6591" s="268"/>
      <c r="V6591" s="268"/>
      <c r="W6591" s="268"/>
      <c r="X6591" s="268"/>
      <c r="AC6591" s="268"/>
      <c r="AE6591" s="268"/>
      <c r="AF6591" s="268"/>
      <c r="AG6591" s="268"/>
      <c r="AH6591" s="268"/>
      <c r="AI6591" s="268"/>
      <c r="AM6591" s="268"/>
    </row>
    <row r="6592" spans="1:39" x14ac:dyDescent="0.25">
      <c r="A6592" s="268"/>
      <c r="B6592" s="268"/>
      <c r="C6592" s="268"/>
      <c r="D6592" s="268"/>
      <c r="E6592" s="268"/>
      <c r="F6592" s="268"/>
      <c r="G6592" s="271"/>
      <c r="H6592" s="268"/>
      <c r="I6592" s="2"/>
      <c r="K6592" s="270"/>
      <c r="L6592" s="270"/>
      <c r="M6592" s="270"/>
      <c r="N6592" s="270"/>
      <c r="O6592" s="268"/>
      <c r="P6592" s="268"/>
      <c r="Q6592" s="268"/>
      <c r="R6592" s="268"/>
      <c r="S6592" s="268"/>
      <c r="T6592" s="268"/>
      <c r="U6592" s="268"/>
      <c r="V6592" s="268"/>
      <c r="W6592" s="268"/>
      <c r="X6592" s="268"/>
      <c r="AC6592" s="268"/>
      <c r="AE6592" s="268"/>
      <c r="AF6592" s="268"/>
      <c r="AG6592" s="268"/>
      <c r="AH6592" s="268"/>
      <c r="AI6592" s="268"/>
      <c r="AM6592" s="268"/>
    </row>
    <row r="6593" spans="1:39" x14ac:dyDescent="0.25">
      <c r="A6593" s="268"/>
      <c r="B6593" s="268"/>
      <c r="C6593" s="268"/>
      <c r="D6593" s="268"/>
      <c r="E6593" s="268"/>
      <c r="F6593" s="268"/>
      <c r="G6593" s="271"/>
      <c r="H6593" s="268"/>
      <c r="I6593" s="2"/>
      <c r="K6593" s="270"/>
      <c r="L6593" s="270"/>
      <c r="M6593" s="270"/>
      <c r="N6593" s="270"/>
      <c r="O6593" s="268"/>
      <c r="P6593" s="268"/>
      <c r="Q6593" s="268"/>
      <c r="R6593" s="268"/>
      <c r="S6593" s="268"/>
      <c r="T6593" s="268"/>
      <c r="U6593" s="268"/>
      <c r="V6593" s="268"/>
      <c r="W6593" s="268"/>
      <c r="X6593" s="268"/>
      <c r="AC6593" s="268"/>
      <c r="AE6593" s="268"/>
      <c r="AF6593" s="268"/>
      <c r="AG6593" s="268"/>
      <c r="AH6593" s="268"/>
      <c r="AI6593" s="268"/>
      <c r="AM6593" s="268"/>
    </row>
    <row r="6594" spans="1:39" x14ac:dyDescent="0.25">
      <c r="A6594" s="268"/>
      <c r="B6594" s="268"/>
      <c r="C6594" s="268"/>
      <c r="D6594" s="268"/>
      <c r="E6594" s="268"/>
      <c r="F6594" s="268"/>
      <c r="G6594" s="271"/>
      <c r="H6594" s="268"/>
      <c r="I6594" s="268"/>
      <c r="K6594" s="270"/>
      <c r="L6594" s="270"/>
      <c r="M6594" s="270"/>
      <c r="N6594" s="270"/>
      <c r="O6594" s="268"/>
      <c r="P6594" s="268"/>
      <c r="Q6594" s="268"/>
      <c r="R6594" s="268"/>
      <c r="S6594" s="268"/>
      <c r="T6594" s="268"/>
      <c r="U6594" s="268"/>
      <c r="V6594" s="268"/>
      <c r="W6594" s="268"/>
      <c r="X6594" s="268"/>
      <c r="AC6594" s="268"/>
      <c r="AE6594" s="268"/>
      <c r="AF6594" s="268"/>
      <c r="AG6594" s="268"/>
      <c r="AH6594" s="268"/>
      <c r="AI6594" s="268"/>
      <c r="AM6594" s="268"/>
    </row>
    <row r="6595" spans="1:39" x14ac:dyDescent="0.25">
      <c r="A6595" s="268"/>
      <c r="B6595" s="268"/>
      <c r="C6595" s="268"/>
      <c r="D6595" s="268"/>
      <c r="E6595" s="268"/>
      <c r="F6595" s="268"/>
      <c r="G6595" s="271"/>
      <c r="H6595" s="268"/>
      <c r="I6595" s="268"/>
      <c r="K6595" s="270"/>
      <c r="L6595" s="270"/>
      <c r="M6595" s="270"/>
      <c r="N6595" s="270"/>
      <c r="O6595" s="268"/>
      <c r="P6595" s="268"/>
      <c r="Q6595" s="268"/>
      <c r="R6595" s="268"/>
      <c r="S6595" s="268"/>
      <c r="T6595" s="268"/>
      <c r="U6595" s="268"/>
      <c r="V6595" s="268"/>
      <c r="W6595" s="268"/>
      <c r="X6595" s="268"/>
      <c r="AC6595" s="268"/>
      <c r="AE6595" s="268"/>
      <c r="AF6595" s="268"/>
      <c r="AG6595" s="268"/>
      <c r="AH6595" s="268"/>
      <c r="AI6595" s="268"/>
      <c r="AM6595" s="268"/>
    </row>
    <row r="6596" spans="1:39" x14ac:dyDescent="0.25">
      <c r="A6596" s="268"/>
      <c r="B6596" s="268"/>
      <c r="C6596" s="268"/>
      <c r="D6596" s="268"/>
      <c r="E6596" s="268"/>
      <c r="F6596" s="268"/>
      <c r="G6596" s="271"/>
      <c r="H6596" s="268"/>
      <c r="I6596" s="268"/>
      <c r="K6596" s="270"/>
      <c r="L6596" s="270"/>
      <c r="M6596" s="270"/>
      <c r="N6596" s="270"/>
      <c r="O6596" s="268"/>
      <c r="P6596" s="268"/>
      <c r="Q6596" s="268"/>
      <c r="R6596" s="268"/>
      <c r="S6596" s="268"/>
      <c r="T6596" s="268"/>
      <c r="U6596" s="268"/>
      <c r="V6596" s="268"/>
      <c r="W6596" s="268"/>
      <c r="X6596" s="268"/>
      <c r="AC6596" s="268"/>
      <c r="AE6596" s="268"/>
      <c r="AF6596" s="268"/>
      <c r="AG6596" s="268"/>
      <c r="AH6596" s="268"/>
      <c r="AI6596" s="268"/>
      <c r="AM6596" s="268"/>
    </row>
    <row r="6597" spans="1:39" x14ac:dyDescent="0.25">
      <c r="A6597" s="268"/>
      <c r="B6597" s="268"/>
      <c r="C6597" s="268"/>
      <c r="D6597" s="268"/>
      <c r="E6597" s="268"/>
      <c r="F6597" s="268"/>
      <c r="G6597" s="271"/>
      <c r="H6597" s="268"/>
      <c r="I6597" s="268"/>
      <c r="K6597" s="270"/>
      <c r="L6597" s="270"/>
      <c r="M6597" s="270"/>
      <c r="N6597" s="270"/>
      <c r="O6597" s="268"/>
      <c r="P6597" s="268"/>
      <c r="Q6597" s="268"/>
      <c r="R6597" s="268"/>
      <c r="S6597" s="268"/>
      <c r="T6597" s="268"/>
      <c r="U6597" s="268"/>
      <c r="V6597" s="268"/>
      <c r="W6597" s="268"/>
      <c r="X6597" s="268"/>
      <c r="AC6597" s="268"/>
      <c r="AE6597" s="268"/>
      <c r="AF6597" s="268"/>
      <c r="AG6597" s="268"/>
      <c r="AH6597" s="268"/>
      <c r="AI6597" s="268"/>
      <c r="AM6597" s="268"/>
    </row>
    <row r="6598" spans="1:39" x14ac:dyDescent="0.25">
      <c r="A6598" s="268"/>
      <c r="B6598" s="268"/>
      <c r="C6598" s="268"/>
      <c r="D6598" s="268"/>
      <c r="E6598" s="268"/>
      <c r="F6598" s="268"/>
      <c r="G6598" s="271"/>
      <c r="H6598" s="268"/>
      <c r="I6598" s="268"/>
      <c r="K6598" s="270"/>
      <c r="L6598" s="270"/>
      <c r="M6598" s="270"/>
      <c r="N6598" s="270"/>
      <c r="O6598" s="268"/>
      <c r="P6598" s="268"/>
      <c r="Q6598" s="268"/>
      <c r="R6598" s="268"/>
      <c r="S6598" s="268"/>
      <c r="T6598" s="268"/>
      <c r="U6598" s="268"/>
      <c r="V6598" s="268"/>
      <c r="W6598" s="268"/>
      <c r="X6598" s="268"/>
      <c r="AC6598" s="268"/>
      <c r="AE6598" s="268"/>
      <c r="AF6598" s="268"/>
      <c r="AG6598" s="268"/>
      <c r="AH6598" s="268"/>
      <c r="AI6598" s="268"/>
      <c r="AM6598" s="268"/>
    </row>
    <row r="6599" spans="1:39" x14ac:dyDescent="0.25">
      <c r="A6599" s="268"/>
      <c r="B6599" s="268"/>
      <c r="C6599" s="268"/>
      <c r="D6599" s="268"/>
      <c r="E6599" s="268"/>
      <c r="F6599" s="268"/>
      <c r="G6599" s="271"/>
      <c r="H6599" s="268"/>
      <c r="I6599" s="268"/>
      <c r="K6599" s="270"/>
      <c r="L6599" s="270"/>
      <c r="M6599" s="270"/>
      <c r="N6599" s="270"/>
      <c r="O6599" s="268"/>
      <c r="P6599" s="268"/>
      <c r="Q6599" s="268"/>
      <c r="R6599" s="268"/>
      <c r="S6599" s="268"/>
      <c r="T6599" s="268"/>
      <c r="U6599" s="268"/>
      <c r="V6599" s="268"/>
      <c r="W6599" s="268"/>
      <c r="X6599" s="268"/>
      <c r="AC6599" s="268"/>
      <c r="AE6599" s="268"/>
      <c r="AF6599" s="268"/>
      <c r="AG6599" s="268"/>
      <c r="AH6599" s="268"/>
      <c r="AI6599" s="268"/>
      <c r="AM6599" s="268"/>
    </row>
    <row r="6600" spans="1:39" x14ac:dyDescent="0.25">
      <c r="A6600" s="268"/>
      <c r="B6600" s="268"/>
      <c r="C6600" s="268"/>
      <c r="D6600" s="268"/>
      <c r="E6600" s="268"/>
      <c r="F6600" s="268"/>
      <c r="G6600" s="271"/>
      <c r="H6600" s="268"/>
      <c r="I6600" s="268"/>
      <c r="K6600" s="270"/>
      <c r="L6600" s="270"/>
      <c r="M6600" s="270"/>
      <c r="N6600" s="270"/>
      <c r="O6600" s="268"/>
      <c r="P6600" s="268"/>
      <c r="Q6600" s="268"/>
      <c r="R6600" s="268"/>
      <c r="S6600" s="268"/>
      <c r="T6600" s="268"/>
      <c r="U6600" s="268"/>
      <c r="V6600" s="268"/>
      <c r="W6600" s="268"/>
      <c r="X6600" s="268"/>
      <c r="AC6600" s="268"/>
      <c r="AE6600" s="268"/>
      <c r="AF6600" s="268"/>
      <c r="AG6600" s="268"/>
      <c r="AH6600" s="268"/>
      <c r="AI6600" s="268"/>
      <c r="AM6600" s="268"/>
    </row>
    <row r="6601" spans="1:39" x14ac:dyDescent="0.25">
      <c r="A6601" s="268"/>
      <c r="B6601" s="268"/>
      <c r="C6601" s="268"/>
      <c r="D6601" s="268"/>
      <c r="E6601" s="268"/>
      <c r="F6601" s="268"/>
      <c r="G6601" s="271"/>
      <c r="H6601" s="268"/>
      <c r="I6601" s="268"/>
      <c r="K6601" s="270"/>
      <c r="L6601" s="270"/>
      <c r="M6601" s="270"/>
      <c r="N6601" s="270"/>
      <c r="O6601" s="268"/>
      <c r="P6601" s="268"/>
      <c r="Q6601" s="268"/>
      <c r="R6601" s="268"/>
      <c r="S6601" s="268"/>
      <c r="T6601" s="268"/>
      <c r="U6601" s="268"/>
      <c r="V6601" s="268"/>
      <c r="W6601" s="268"/>
      <c r="X6601" s="268"/>
      <c r="AC6601" s="268"/>
      <c r="AE6601" s="268"/>
      <c r="AF6601" s="268"/>
      <c r="AG6601" s="268"/>
      <c r="AH6601" s="268"/>
      <c r="AI6601" s="268"/>
      <c r="AM6601" s="268"/>
    </row>
    <row r="6602" spans="1:39" x14ac:dyDescent="0.25">
      <c r="A6602" s="268"/>
      <c r="B6602" s="268"/>
      <c r="C6602" s="268"/>
      <c r="D6602" s="268"/>
      <c r="E6602" s="268"/>
      <c r="F6602" s="268"/>
      <c r="G6602" s="271"/>
      <c r="H6602" s="268"/>
      <c r="K6602" s="270"/>
      <c r="L6602" s="270"/>
      <c r="M6602" s="270"/>
      <c r="N6602" s="270"/>
      <c r="O6602" s="268"/>
      <c r="P6602" s="268"/>
      <c r="Q6602" s="268"/>
      <c r="R6602" s="268"/>
      <c r="S6602" s="268"/>
      <c r="T6602" s="268"/>
      <c r="U6602" s="268"/>
      <c r="V6602" s="268"/>
      <c r="W6602" s="268"/>
      <c r="X6602" s="268"/>
      <c r="AC6602" s="268"/>
      <c r="AE6602" s="268"/>
      <c r="AF6602" s="268"/>
      <c r="AG6602" s="268"/>
      <c r="AH6602" s="268"/>
      <c r="AI6602" s="268"/>
      <c r="AM6602" s="268"/>
    </row>
    <row r="6603" spans="1:39" x14ac:dyDescent="0.25">
      <c r="A6603" s="268"/>
      <c r="B6603" s="268"/>
      <c r="C6603" s="268"/>
      <c r="D6603" s="268"/>
      <c r="E6603" s="268"/>
      <c r="F6603" s="268"/>
      <c r="G6603" s="271"/>
      <c r="H6603" s="268"/>
      <c r="I6603" s="2"/>
      <c r="K6603" s="270"/>
      <c r="L6603" s="270"/>
      <c r="M6603" s="270"/>
      <c r="N6603" s="270"/>
      <c r="O6603" s="268"/>
      <c r="P6603" s="268"/>
      <c r="Q6603" s="268"/>
      <c r="R6603" s="268"/>
      <c r="S6603" s="268"/>
      <c r="T6603" s="268"/>
      <c r="U6603" s="268"/>
      <c r="V6603" s="268"/>
      <c r="W6603" s="268"/>
      <c r="X6603" s="268"/>
      <c r="AC6603" s="268"/>
      <c r="AE6603" s="268"/>
      <c r="AF6603" s="268"/>
      <c r="AG6603" s="268"/>
      <c r="AH6603" s="268"/>
      <c r="AI6603" s="268"/>
      <c r="AM6603" s="268"/>
    </row>
    <row r="6604" spans="1:39" x14ac:dyDescent="0.25">
      <c r="A6604" s="268"/>
      <c r="B6604" s="268"/>
      <c r="C6604" s="268"/>
      <c r="D6604" s="268"/>
      <c r="E6604" s="268"/>
      <c r="F6604" s="268"/>
      <c r="G6604" s="271"/>
      <c r="H6604" s="268"/>
      <c r="I6604" s="2"/>
      <c r="K6604" s="270"/>
      <c r="L6604" s="270"/>
      <c r="M6604" s="270"/>
      <c r="N6604" s="270"/>
      <c r="O6604" s="268"/>
      <c r="P6604" s="268"/>
      <c r="Q6604" s="268"/>
      <c r="R6604" s="268"/>
      <c r="S6604" s="268"/>
      <c r="T6604" s="268"/>
      <c r="U6604" s="268"/>
      <c r="V6604" s="268"/>
      <c r="W6604" s="268"/>
      <c r="X6604" s="268"/>
      <c r="AC6604" s="268"/>
      <c r="AE6604" s="268"/>
      <c r="AF6604" s="268"/>
      <c r="AG6604" s="268"/>
      <c r="AH6604" s="268"/>
      <c r="AI6604" s="268"/>
      <c r="AM6604" s="268"/>
    </row>
    <row r="6605" spans="1:39" x14ac:dyDescent="0.25">
      <c r="A6605" s="268"/>
      <c r="B6605" s="268"/>
      <c r="C6605" s="268"/>
      <c r="D6605" s="268"/>
      <c r="E6605" s="268"/>
      <c r="F6605" s="268"/>
      <c r="G6605" s="271"/>
      <c r="H6605" s="268"/>
      <c r="I6605" s="2"/>
      <c r="K6605" s="270"/>
      <c r="L6605" s="270"/>
      <c r="M6605" s="270"/>
      <c r="N6605" s="270"/>
      <c r="O6605" s="268"/>
      <c r="P6605" s="268"/>
      <c r="Q6605" s="268"/>
      <c r="R6605" s="268"/>
      <c r="S6605" s="268"/>
      <c r="T6605" s="268"/>
      <c r="U6605" s="268"/>
      <c r="V6605" s="268"/>
      <c r="W6605" s="268"/>
      <c r="X6605" s="268"/>
      <c r="AC6605" s="268"/>
      <c r="AE6605" s="268"/>
      <c r="AF6605" s="268"/>
      <c r="AG6605" s="268"/>
      <c r="AH6605" s="268"/>
      <c r="AI6605" s="268"/>
      <c r="AM6605" s="268"/>
    </row>
    <row r="6606" spans="1:39" x14ac:dyDescent="0.25">
      <c r="A6606" s="268"/>
      <c r="B6606" s="268"/>
      <c r="C6606" s="268"/>
      <c r="D6606" s="268"/>
      <c r="E6606" s="268"/>
      <c r="F6606" s="268"/>
      <c r="G6606" s="271"/>
      <c r="H6606" s="268"/>
      <c r="I6606" s="2"/>
      <c r="K6606" s="270"/>
      <c r="L6606" s="270"/>
      <c r="M6606" s="270"/>
      <c r="N6606" s="270"/>
      <c r="O6606" s="268"/>
      <c r="P6606" s="268"/>
      <c r="Q6606" s="268"/>
      <c r="R6606" s="268"/>
      <c r="S6606" s="268"/>
      <c r="T6606" s="268"/>
      <c r="U6606" s="268"/>
      <c r="V6606" s="268"/>
      <c r="W6606" s="268"/>
      <c r="X6606" s="268"/>
      <c r="AC6606" s="268"/>
      <c r="AE6606" s="268"/>
      <c r="AF6606" s="268"/>
      <c r="AG6606" s="268"/>
      <c r="AH6606" s="268"/>
      <c r="AI6606" s="268"/>
      <c r="AM6606" s="268"/>
    </row>
    <row r="6607" spans="1:39" x14ac:dyDescent="0.25">
      <c r="A6607" s="268"/>
      <c r="B6607" s="268"/>
      <c r="C6607" s="268"/>
      <c r="D6607" s="268"/>
      <c r="E6607" s="268"/>
      <c r="F6607" s="268"/>
      <c r="G6607" s="271"/>
      <c r="H6607" s="268"/>
      <c r="I6607" s="2"/>
      <c r="K6607" s="270"/>
      <c r="L6607" s="270"/>
      <c r="M6607" s="270"/>
      <c r="N6607" s="270"/>
      <c r="O6607" s="268"/>
      <c r="P6607" s="268"/>
      <c r="Q6607" s="268"/>
      <c r="R6607" s="268"/>
      <c r="S6607" s="268"/>
      <c r="T6607" s="268"/>
      <c r="U6607" s="268"/>
      <c r="V6607" s="268"/>
      <c r="W6607" s="268"/>
      <c r="X6607" s="268"/>
      <c r="AC6607" s="268"/>
      <c r="AE6607" s="268"/>
      <c r="AF6607" s="268"/>
      <c r="AG6607" s="268"/>
      <c r="AH6607" s="268"/>
      <c r="AI6607" s="268"/>
      <c r="AM6607" s="268"/>
    </row>
    <row r="6608" spans="1:39" x14ac:dyDescent="0.25">
      <c r="A6608" s="268"/>
      <c r="B6608" s="268"/>
      <c r="C6608" s="268"/>
      <c r="D6608" s="268"/>
      <c r="E6608" s="268"/>
      <c r="F6608" s="268"/>
      <c r="G6608" s="271"/>
      <c r="H6608" s="268"/>
      <c r="I6608" s="2"/>
      <c r="K6608" s="270"/>
      <c r="L6608" s="270"/>
      <c r="M6608" s="270"/>
      <c r="N6608" s="270"/>
      <c r="O6608" s="268"/>
      <c r="P6608" s="268"/>
      <c r="Q6608" s="268"/>
      <c r="R6608" s="268"/>
      <c r="S6608" s="268"/>
      <c r="T6608" s="268"/>
      <c r="U6608" s="268"/>
      <c r="V6608" s="268"/>
      <c r="W6608" s="268"/>
      <c r="X6608" s="268"/>
      <c r="AC6608" s="268"/>
      <c r="AE6608" s="268"/>
      <c r="AF6608" s="268"/>
      <c r="AG6608" s="268"/>
      <c r="AH6608" s="268"/>
      <c r="AI6608" s="268"/>
      <c r="AM6608" s="268"/>
    </row>
    <row r="6609" spans="1:39" x14ac:dyDescent="0.25">
      <c r="A6609" s="268"/>
      <c r="B6609" s="268"/>
      <c r="C6609" s="268"/>
      <c r="D6609" s="268"/>
      <c r="E6609" s="268"/>
      <c r="F6609" s="268"/>
      <c r="G6609" s="271"/>
      <c r="H6609" s="268"/>
      <c r="I6609" s="2"/>
      <c r="K6609" s="270"/>
      <c r="L6609" s="270"/>
      <c r="M6609" s="270"/>
      <c r="N6609" s="270"/>
      <c r="O6609" s="268"/>
      <c r="P6609" s="268"/>
      <c r="Q6609" s="268"/>
      <c r="R6609" s="268"/>
      <c r="S6609" s="268"/>
      <c r="T6609" s="268"/>
      <c r="U6609" s="268"/>
      <c r="V6609" s="268"/>
      <c r="W6609" s="268"/>
      <c r="X6609" s="268"/>
      <c r="AC6609" s="268"/>
      <c r="AE6609" s="268"/>
      <c r="AF6609" s="268"/>
      <c r="AG6609" s="268"/>
      <c r="AH6609" s="268"/>
      <c r="AI6609" s="268"/>
      <c r="AM6609" s="268"/>
    </row>
    <row r="6610" spans="1:39" x14ac:dyDescent="0.25">
      <c r="A6610" s="268"/>
      <c r="B6610" s="268"/>
      <c r="C6610" s="268"/>
      <c r="D6610" s="268"/>
      <c r="E6610" s="268"/>
      <c r="F6610" s="268"/>
      <c r="G6610" s="271"/>
      <c r="H6610" s="268"/>
      <c r="I6610" s="2"/>
      <c r="K6610" s="270"/>
      <c r="L6610" s="270"/>
      <c r="M6610" s="270"/>
      <c r="N6610" s="270"/>
      <c r="O6610" s="268"/>
      <c r="P6610" s="268"/>
      <c r="Q6610" s="268"/>
      <c r="R6610" s="268"/>
      <c r="S6610" s="268"/>
      <c r="T6610" s="268"/>
      <c r="U6610" s="268"/>
      <c r="V6610" s="268"/>
      <c r="W6610" s="268"/>
      <c r="X6610" s="268"/>
      <c r="AC6610" s="268"/>
      <c r="AE6610" s="268"/>
      <c r="AF6610" s="268"/>
      <c r="AG6610" s="268"/>
      <c r="AH6610" s="268"/>
      <c r="AI6610" s="268"/>
      <c r="AM6610" s="268"/>
    </row>
    <row r="6611" spans="1:39" x14ac:dyDescent="0.25">
      <c r="A6611" s="268"/>
      <c r="B6611" s="268"/>
      <c r="C6611" s="268"/>
      <c r="D6611" s="268"/>
      <c r="E6611" s="268"/>
      <c r="F6611" s="268"/>
      <c r="G6611" s="271"/>
      <c r="H6611" s="268"/>
      <c r="K6611" s="270"/>
      <c r="L6611" s="270"/>
      <c r="M6611" s="270"/>
      <c r="N6611" s="270"/>
      <c r="O6611" s="268"/>
      <c r="P6611" s="268"/>
      <c r="Q6611" s="268"/>
      <c r="R6611" s="268"/>
      <c r="S6611" s="268"/>
      <c r="T6611" s="268"/>
      <c r="U6611" s="268"/>
      <c r="V6611" s="268"/>
      <c r="W6611" s="268"/>
      <c r="X6611" s="268"/>
      <c r="AC6611" s="268"/>
      <c r="AE6611" s="268"/>
      <c r="AF6611" s="268"/>
      <c r="AG6611" s="268"/>
      <c r="AH6611" s="268"/>
      <c r="AI6611" s="268"/>
      <c r="AM6611" s="268"/>
    </row>
    <row r="6612" spans="1:39" x14ac:dyDescent="0.25">
      <c r="A6612" s="268"/>
      <c r="B6612" s="268"/>
      <c r="C6612" s="268"/>
      <c r="D6612" s="268"/>
      <c r="E6612" s="268"/>
      <c r="F6612" s="268"/>
      <c r="G6612" s="271"/>
      <c r="H6612" s="268"/>
      <c r="K6612" s="270"/>
      <c r="L6612" s="270"/>
      <c r="M6612" s="270"/>
      <c r="N6612" s="270"/>
      <c r="O6612" s="268"/>
      <c r="P6612" s="268"/>
      <c r="Q6612" s="268"/>
      <c r="R6612" s="268"/>
      <c r="S6612" s="268"/>
      <c r="T6612" s="268"/>
      <c r="U6612" s="268"/>
      <c r="V6612" s="268"/>
      <c r="W6612" s="268"/>
      <c r="X6612" s="268"/>
      <c r="AC6612" s="268"/>
      <c r="AE6612" s="268"/>
      <c r="AF6612" s="268"/>
      <c r="AG6612" s="268"/>
      <c r="AH6612" s="268"/>
      <c r="AI6612" s="268"/>
      <c r="AM6612" s="268"/>
    </row>
    <row r="6613" spans="1:39" x14ac:dyDescent="0.25">
      <c r="A6613" s="268"/>
      <c r="B6613" s="268"/>
      <c r="C6613" s="268"/>
      <c r="D6613" s="268"/>
      <c r="E6613" s="268"/>
      <c r="F6613" s="268"/>
      <c r="G6613" s="271"/>
      <c r="H6613" s="268"/>
      <c r="K6613" s="270"/>
      <c r="L6613" s="270"/>
      <c r="M6613" s="270"/>
      <c r="N6613" s="270"/>
      <c r="O6613" s="268"/>
      <c r="P6613" s="268"/>
      <c r="Q6613" s="268"/>
      <c r="R6613" s="268"/>
      <c r="S6613" s="268"/>
      <c r="T6613" s="268"/>
      <c r="U6613" s="268"/>
      <c r="V6613" s="268"/>
      <c r="W6613" s="268"/>
      <c r="X6613" s="268"/>
      <c r="AC6613" s="268"/>
      <c r="AE6613" s="268"/>
      <c r="AF6613" s="268"/>
      <c r="AG6613" s="268"/>
      <c r="AH6613" s="268"/>
      <c r="AI6613" s="268"/>
      <c r="AM6613" s="268"/>
    </row>
    <row r="6614" spans="1:39" x14ac:dyDescent="0.25">
      <c r="A6614" s="268"/>
      <c r="B6614" s="268"/>
      <c r="C6614" s="268"/>
      <c r="D6614" s="268"/>
      <c r="E6614" s="268"/>
      <c r="F6614" s="268"/>
      <c r="G6614" s="271"/>
      <c r="H6614" s="268"/>
      <c r="I6614" s="2"/>
      <c r="K6614" s="270"/>
      <c r="L6614" s="270"/>
      <c r="M6614" s="270"/>
      <c r="N6614" s="270"/>
      <c r="O6614" s="268"/>
      <c r="P6614" s="268"/>
      <c r="Q6614" s="268"/>
      <c r="R6614" s="268"/>
      <c r="S6614" s="268"/>
      <c r="T6614" s="268"/>
      <c r="U6614" s="268"/>
      <c r="V6614" s="268"/>
      <c r="W6614" s="268"/>
      <c r="X6614" s="268"/>
      <c r="AC6614" s="268"/>
      <c r="AE6614" s="268"/>
      <c r="AF6614" s="268"/>
      <c r="AG6614" s="268"/>
      <c r="AH6614" s="268"/>
      <c r="AI6614" s="268"/>
      <c r="AM6614" s="268"/>
    </row>
    <row r="6615" spans="1:39" x14ac:dyDescent="0.25">
      <c r="A6615" s="268"/>
      <c r="B6615" s="268"/>
      <c r="C6615" s="268"/>
      <c r="D6615" s="268"/>
      <c r="E6615" s="268"/>
      <c r="F6615" s="268"/>
      <c r="G6615" s="271"/>
      <c r="H6615" s="268"/>
      <c r="K6615" s="270"/>
      <c r="L6615" s="270"/>
      <c r="M6615" s="270"/>
      <c r="N6615" s="270"/>
      <c r="O6615" s="268"/>
      <c r="P6615" s="268"/>
      <c r="Q6615" s="268"/>
      <c r="R6615" s="268"/>
      <c r="S6615" s="268"/>
      <c r="T6615" s="268"/>
      <c r="U6615" s="268"/>
      <c r="V6615" s="268"/>
      <c r="W6615" s="268"/>
      <c r="X6615" s="268"/>
      <c r="AC6615" s="268"/>
      <c r="AE6615" s="268"/>
      <c r="AF6615" s="268"/>
      <c r="AG6615" s="268"/>
      <c r="AH6615" s="268"/>
      <c r="AI6615" s="268"/>
      <c r="AM6615" s="268"/>
    </row>
    <row r="6616" spans="1:39" x14ac:dyDescent="0.25">
      <c r="A6616" s="268"/>
      <c r="B6616" s="268"/>
      <c r="C6616" s="268"/>
      <c r="D6616" s="268"/>
      <c r="E6616" s="268"/>
      <c r="F6616" s="268"/>
      <c r="G6616" s="271"/>
      <c r="H6616" s="268"/>
      <c r="I6616" s="2"/>
      <c r="K6616" s="270"/>
      <c r="L6616" s="270"/>
      <c r="M6616" s="270"/>
      <c r="N6616" s="270"/>
      <c r="O6616" s="268"/>
      <c r="P6616" s="268"/>
      <c r="Q6616" s="268"/>
      <c r="R6616" s="268"/>
      <c r="S6616" s="268"/>
      <c r="T6616" s="268"/>
      <c r="U6616" s="268"/>
      <c r="V6616" s="268"/>
      <c r="W6616" s="268"/>
      <c r="X6616" s="268"/>
      <c r="AC6616" s="268"/>
      <c r="AE6616" s="268"/>
      <c r="AF6616" s="268"/>
      <c r="AG6616" s="268"/>
      <c r="AH6616" s="268"/>
      <c r="AI6616" s="268"/>
      <c r="AM6616" s="268"/>
    </row>
    <row r="6617" spans="1:39" x14ac:dyDescent="0.25">
      <c r="A6617" s="268"/>
      <c r="B6617" s="268"/>
      <c r="C6617" s="268"/>
      <c r="D6617" s="268"/>
      <c r="E6617" s="268"/>
      <c r="F6617" s="268"/>
      <c r="G6617" s="271"/>
      <c r="H6617" s="268"/>
      <c r="K6617" s="270"/>
      <c r="L6617" s="270"/>
      <c r="M6617" s="270"/>
      <c r="N6617" s="270"/>
      <c r="O6617" s="268"/>
      <c r="P6617" s="268"/>
      <c r="Q6617" s="268"/>
      <c r="R6617" s="268"/>
      <c r="S6617" s="268"/>
      <c r="T6617" s="268"/>
      <c r="U6617" s="268"/>
      <c r="V6617" s="268"/>
      <c r="W6617" s="268"/>
      <c r="X6617" s="268"/>
      <c r="AC6617" s="268"/>
      <c r="AE6617" s="268"/>
      <c r="AF6617" s="268"/>
      <c r="AG6617" s="268"/>
      <c r="AH6617" s="268"/>
      <c r="AI6617" s="268"/>
      <c r="AM6617" s="268"/>
    </row>
    <row r="6618" spans="1:39" x14ac:dyDescent="0.25">
      <c r="A6618" s="268"/>
      <c r="B6618" s="268"/>
      <c r="C6618" s="268"/>
      <c r="D6618" s="268"/>
      <c r="E6618" s="268"/>
      <c r="F6618" s="268"/>
      <c r="G6618" s="271"/>
      <c r="H6618" s="268"/>
      <c r="K6618" s="270"/>
      <c r="L6618" s="270"/>
      <c r="M6618" s="270"/>
      <c r="N6618" s="270"/>
      <c r="O6618" s="268"/>
      <c r="P6618" s="268"/>
      <c r="Q6618" s="268"/>
      <c r="R6618" s="268"/>
      <c r="S6618" s="268"/>
      <c r="T6618" s="268"/>
      <c r="U6618" s="268"/>
      <c r="V6618" s="268"/>
      <c r="W6618" s="268"/>
      <c r="X6618" s="268"/>
      <c r="AC6618" s="268"/>
      <c r="AE6618" s="268"/>
      <c r="AF6618" s="268"/>
      <c r="AG6618" s="268"/>
      <c r="AH6618" s="268"/>
      <c r="AI6618" s="268"/>
      <c r="AM6618" s="268"/>
    </row>
    <row r="6619" spans="1:39" x14ac:dyDescent="0.25">
      <c r="A6619" s="268"/>
      <c r="B6619" s="268"/>
      <c r="C6619" s="268"/>
      <c r="D6619" s="268"/>
      <c r="E6619" s="268"/>
      <c r="F6619" s="268"/>
      <c r="G6619" s="271"/>
      <c r="H6619" s="268"/>
      <c r="I6619" s="2"/>
      <c r="K6619" s="270"/>
      <c r="L6619" s="270"/>
      <c r="M6619" s="270"/>
      <c r="N6619" s="270"/>
      <c r="O6619" s="268"/>
      <c r="P6619" s="268"/>
      <c r="Q6619" s="268"/>
      <c r="R6619" s="268"/>
      <c r="S6619" s="268"/>
      <c r="T6619" s="268"/>
      <c r="U6619" s="268"/>
      <c r="V6619" s="268"/>
      <c r="W6619" s="268"/>
      <c r="X6619" s="268"/>
      <c r="AC6619" s="268"/>
      <c r="AE6619" s="268"/>
      <c r="AF6619" s="268"/>
      <c r="AG6619" s="268"/>
      <c r="AH6619" s="268"/>
      <c r="AI6619" s="268"/>
      <c r="AM6619" s="268"/>
    </row>
    <row r="6620" spans="1:39" x14ac:dyDescent="0.25">
      <c r="A6620" s="268"/>
      <c r="B6620" s="268"/>
      <c r="C6620" s="268"/>
      <c r="D6620" s="268"/>
      <c r="E6620" s="268"/>
      <c r="F6620" s="268"/>
      <c r="G6620" s="271"/>
      <c r="H6620" s="268"/>
      <c r="I6620" s="2"/>
      <c r="K6620" s="270"/>
      <c r="L6620" s="270"/>
      <c r="M6620" s="270"/>
      <c r="N6620" s="270"/>
      <c r="O6620" s="268"/>
      <c r="P6620" s="268"/>
      <c r="Q6620" s="268"/>
      <c r="R6620" s="268"/>
      <c r="S6620" s="268"/>
      <c r="T6620" s="268"/>
      <c r="U6620" s="268"/>
      <c r="V6620" s="268"/>
      <c r="W6620" s="268"/>
      <c r="X6620" s="268"/>
      <c r="AC6620" s="268"/>
      <c r="AE6620" s="268"/>
      <c r="AF6620" s="268"/>
      <c r="AG6620" s="268"/>
      <c r="AH6620" s="268"/>
      <c r="AI6620" s="268"/>
      <c r="AM6620" s="268"/>
    </row>
    <row r="6621" spans="1:39" x14ac:dyDescent="0.25">
      <c r="A6621" s="268"/>
      <c r="B6621" s="268"/>
      <c r="C6621" s="268"/>
      <c r="D6621" s="268"/>
      <c r="E6621" s="268"/>
      <c r="F6621" s="268"/>
      <c r="G6621" s="271"/>
      <c r="H6621" s="268"/>
      <c r="I6621" s="268"/>
      <c r="K6621" s="270"/>
      <c r="L6621" s="270"/>
      <c r="M6621" s="270"/>
      <c r="N6621" s="270"/>
      <c r="O6621" s="268"/>
      <c r="P6621" s="268"/>
      <c r="Q6621" s="268"/>
      <c r="R6621" s="268"/>
      <c r="S6621" s="268"/>
      <c r="T6621" s="268"/>
      <c r="U6621" s="268"/>
      <c r="V6621" s="268"/>
      <c r="W6621" s="268"/>
      <c r="X6621" s="268"/>
      <c r="AC6621" s="268"/>
      <c r="AE6621" s="268"/>
      <c r="AF6621" s="268"/>
      <c r="AG6621" s="268"/>
      <c r="AH6621" s="268"/>
      <c r="AI6621" s="268"/>
      <c r="AM6621" s="268"/>
    </row>
    <row r="6622" spans="1:39" x14ac:dyDescent="0.25">
      <c r="A6622" s="268"/>
      <c r="B6622" s="268"/>
      <c r="C6622" s="268"/>
      <c r="D6622" s="268"/>
      <c r="E6622" s="268"/>
      <c r="F6622" s="268"/>
      <c r="G6622" s="271"/>
      <c r="H6622" s="268"/>
      <c r="I6622" s="268"/>
      <c r="K6622" s="270"/>
      <c r="L6622" s="270"/>
      <c r="M6622" s="270"/>
      <c r="N6622" s="270"/>
      <c r="O6622" s="268"/>
      <c r="P6622" s="268"/>
      <c r="Q6622" s="268"/>
      <c r="R6622" s="268"/>
      <c r="S6622" s="268"/>
      <c r="T6622" s="268"/>
      <c r="U6622" s="268"/>
      <c r="V6622" s="268"/>
      <c r="W6622" s="268"/>
      <c r="X6622" s="268"/>
      <c r="AC6622" s="268"/>
      <c r="AE6622" s="268"/>
      <c r="AF6622" s="268"/>
      <c r="AG6622" s="268"/>
      <c r="AH6622" s="268"/>
      <c r="AI6622" s="268"/>
      <c r="AM6622" s="268"/>
    </row>
    <row r="6623" spans="1:39" x14ac:dyDescent="0.25">
      <c r="A6623" s="268"/>
      <c r="B6623" s="268"/>
      <c r="C6623" s="268"/>
      <c r="D6623" s="268"/>
      <c r="E6623" s="268"/>
      <c r="F6623" s="268"/>
      <c r="G6623" s="271"/>
      <c r="H6623" s="268"/>
      <c r="K6623" s="270"/>
      <c r="L6623" s="270"/>
      <c r="M6623" s="270"/>
      <c r="N6623" s="270"/>
      <c r="O6623" s="268"/>
      <c r="P6623" s="268"/>
      <c r="Q6623" s="268"/>
      <c r="R6623" s="268"/>
      <c r="S6623" s="268"/>
      <c r="T6623" s="268"/>
      <c r="U6623" s="268"/>
      <c r="V6623" s="268"/>
      <c r="W6623" s="268"/>
      <c r="X6623" s="268"/>
      <c r="AC6623" s="268"/>
      <c r="AE6623" s="268"/>
      <c r="AF6623" s="268"/>
      <c r="AG6623" s="268"/>
      <c r="AH6623" s="268"/>
      <c r="AI6623" s="268"/>
      <c r="AM6623" s="268"/>
    </row>
    <row r="6624" spans="1:39" x14ac:dyDescent="0.25">
      <c r="A6624" s="268"/>
      <c r="B6624" s="268"/>
      <c r="C6624" s="268"/>
      <c r="D6624" s="268"/>
      <c r="E6624" s="268"/>
      <c r="F6624" s="268"/>
      <c r="G6624" s="271"/>
      <c r="H6624" s="268"/>
      <c r="I6624" s="2"/>
      <c r="K6624" s="270"/>
      <c r="L6624" s="270"/>
      <c r="M6624" s="270"/>
      <c r="N6624" s="270"/>
      <c r="O6624" s="268"/>
      <c r="P6624" s="268"/>
      <c r="Q6624" s="268"/>
      <c r="R6624" s="268"/>
      <c r="S6624" s="268"/>
      <c r="T6624" s="268"/>
      <c r="U6624" s="268"/>
      <c r="V6624" s="268"/>
      <c r="W6624" s="268"/>
      <c r="X6624" s="268"/>
      <c r="AC6624" s="268"/>
      <c r="AE6624" s="268"/>
      <c r="AF6624" s="268"/>
      <c r="AG6624" s="268"/>
      <c r="AH6624" s="268"/>
      <c r="AI6624" s="268"/>
      <c r="AM6624" s="268"/>
    </row>
    <row r="6625" spans="1:39" x14ac:dyDescent="0.25">
      <c r="A6625" s="268"/>
      <c r="B6625" s="268"/>
      <c r="C6625" s="268"/>
      <c r="D6625" s="268"/>
      <c r="E6625" s="268"/>
      <c r="F6625" s="268"/>
      <c r="G6625" s="271"/>
      <c r="H6625" s="268"/>
      <c r="I6625" s="2"/>
      <c r="K6625" s="270"/>
      <c r="L6625" s="270"/>
      <c r="M6625" s="270"/>
      <c r="N6625" s="270"/>
      <c r="O6625" s="268"/>
      <c r="P6625" s="268"/>
      <c r="Q6625" s="268"/>
      <c r="R6625" s="268"/>
      <c r="S6625" s="268"/>
      <c r="T6625" s="268"/>
      <c r="U6625" s="268"/>
      <c r="V6625" s="268"/>
      <c r="W6625" s="268"/>
      <c r="X6625" s="268"/>
      <c r="AC6625" s="268"/>
      <c r="AE6625" s="268"/>
      <c r="AF6625" s="268"/>
      <c r="AG6625" s="268"/>
      <c r="AH6625" s="268"/>
      <c r="AI6625" s="268"/>
      <c r="AM6625" s="268"/>
    </row>
    <row r="6626" spans="1:39" x14ac:dyDescent="0.25">
      <c r="A6626" s="268"/>
      <c r="B6626" s="268"/>
      <c r="C6626" s="268"/>
      <c r="D6626" s="268"/>
      <c r="E6626" s="268"/>
      <c r="F6626" s="268"/>
      <c r="G6626" s="271"/>
      <c r="H6626" s="268"/>
      <c r="K6626" s="270"/>
      <c r="L6626" s="270"/>
      <c r="M6626" s="270"/>
      <c r="N6626" s="270"/>
      <c r="O6626" s="268"/>
      <c r="P6626" s="268"/>
      <c r="Q6626" s="268"/>
      <c r="R6626" s="268"/>
      <c r="S6626" s="268"/>
      <c r="T6626" s="268"/>
      <c r="U6626" s="268"/>
      <c r="V6626" s="268"/>
      <c r="W6626" s="268"/>
      <c r="X6626" s="268"/>
      <c r="AC6626" s="268"/>
      <c r="AE6626" s="268"/>
      <c r="AF6626" s="268"/>
      <c r="AG6626" s="268"/>
      <c r="AH6626" s="268"/>
      <c r="AI6626" s="268"/>
      <c r="AM6626" s="268"/>
    </row>
    <row r="6627" spans="1:39" x14ac:dyDescent="0.25">
      <c r="A6627" s="268"/>
      <c r="B6627" s="268"/>
      <c r="C6627" s="268"/>
      <c r="D6627" s="268"/>
      <c r="E6627" s="268"/>
      <c r="F6627" s="268"/>
      <c r="G6627" s="271"/>
      <c r="H6627" s="268"/>
      <c r="K6627" s="270"/>
      <c r="L6627" s="270"/>
      <c r="M6627" s="270"/>
      <c r="N6627" s="270"/>
      <c r="O6627" s="268"/>
      <c r="P6627" s="268"/>
      <c r="Q6627" s="268"/>
      <c r="R6627" s="268"/>
      <c r="S6627" s="268"/>
      <c r="T6627" s="268"/>
      <c r="U6627" s="268"/>
      <c r="V6627" s="268"/>
      <c r="W6627" s="268"/>
      <c r="X6627" s="268"/>
      <c r="AC6627" s="268"/>
      <c r="AE6627" s="268"/>
      <c r="AF6627" s="268"/>
      <c r="AG6627" s="268"/>
      <c r="AH6627" s="268"/>
      <c r="AI6627" s="268"/>
      <c r="AM6627" s="268"/>
    </row>
    <row r="6628" spans="1:39" x14ac:dyDescent="0.25">
      <c r="A6628" s="268"/>
      <c r="B6628" s="268"/>
      <c r="C6628" s="268"/>
      <c r="D6628" s="268"/>
      <c r="E6628" s="268"/>
      <c r="F6628" s="268"/>
      <c r="G6628" s="271"/>
      <c r="H6628" s="268"/>
      <c r="K6628" s="270"/>
      <c r="L6628" s="270"/>
      <c r="M6628" s="270"/>
      <c r="N6628" s="270"/>
      <c r="O6628" s="268"/>
      <c r="P6628" s="268"/>
      <c r="Q6628" s="268"/>
      <c r="R6628" s="268"/>
      <c r="S6628" s="268"/>
      <c r="T6628" s="268"/>
      <c r="U6628" s="268"/>
      <c r="V6628" s="268"/>
      <c r="W6628" s="268"/>
      <c r="X6628" s="268"/>
      <c r="AC6628" s="268"/>
      <c r="AE6628" s="268"/>
      <c r="AF6628" s="268"/>
      <c r="AG6628" s="268"/>
      <c r="AH6628" s="268"/>
      <c r="AI6628" s="268"/>
      <c r="AM6628" s="268"/>
    </row>
    <row r="6629" spans="1:39" x14ac:dyDescent="0.25">
      <c r="A6629" s="268"/>
      <c r="B6629" s="268"/>
      <c r="C6629" s="268"/>
      <c r="D6629" s="268"/>
      <c r="E6629" s="268"/>
      <c r="F6629" s="268"/>
      <c r="G6629" s="271"/>
      <c r="H6629" s="268"/>
      <c r="K6629" s="270"/>
      <c r="L6629" s="270"/>
      <c r="M6629" s="270"/>
      <c r="N6629" s="270"/>
      <c r="O6629" s="268"/>
      <c r="P6629" s="268"/>
      <c r="Q6629" s="268"/>
      <c r="R6629" s="268"/>
      <c r="S6629" s="268"/>
      <c r="T6629" s="268"/>
      <c r="U6629" s="268"/>
      <c r="V6629" s="268"/>
      <c r="W6629" s="268"/>
      <c r="X6629" s="268"/>
      <c r="AC6629" s="268"/>
      <c r="AE6629" s="268"/>
      <c r="AF6629" s="268"/>
      <c r="AG6629" s="268"/>
      <c r="AH6629" s="268"/>
      <c r="AI6629" s="268"/>
      <c r="AM6629" s="268"/>
    </row>
    <row r="6630" spans="1:39" x14ac:dyDescent="0.25">
      <c r="A6630" s="268"/>
      <c r="B6630" s="268"/>
      <c r="C6630" s="268"/>
      <c r="D6630" s="268"/>
      <c r="E6630" s="268"/>
      <c r="F6630" s="268"/>
      <c r="G6630" s="271"/>
      <c r="H6630" s="268"/>
      <c r="I6630" s="2"/>
      <c r="K6630" s="270"/>
      <c r="L6630" s="270"/>
      <c r="M6630" s="270"/>
      <c r="N6630" s="270"/>
      <c r="O6630" s="268"/>
      <c r="P6630" s="268"/>
      <c r="Q6630" s="268"/>
      <c r="R6630" s="268"/>
      <c r="S6630" s="268"/>
      <c r="T6630" s="268"/>
      <c r="U6630" s="268"/>
      <c r="V6630" s="268"/>
      <c r="W6630" s="268"/>
      <c r="X6630" s="268"/>
      <c r="AC6630" s="268"/>
      <c r="AE6630" s="268"/>
      <c r="AF6630" s="268"/>
      <c r="AG6630" s="268"/>
      <c r="AH6630" s="268"/>
      <c r="AI6630" s="268"/>
      <c r="AM6630" s="268"/>
    </row>
    <row r="6631" spans="1:39" x14ac:dyDescent="0.25">
      <c r="A6631" s="268"/>
      <c r="B6631" s="268"/>
      <c r="C6631" s="268"/>
      <c r="D6631" s="268"/>
      <c r="E6631" s="268"/>
      <c r="F6631" s="268"/>
      <c r="G6631" s="271"/>
      <c r="H6631" s="268"/>
      <c r="I6631" s="268"/>
      <c r="K6631" s="270"/>
      <c r="L6631" s="270"/>
      <c r="M6631" s="270"/>
      <c r="N6631" s="270"/>
      <c r="O6631" s="268"/>
      <c r="P6631" s="268"/>
      <c r="Q6631" s="268"/>
      <c r="R6631" s="268"/>
      <c r="S6631" s="268"/>
      <c r="T6631" s="268"/>
      <c r="U6631" s="268"/>
      <c r="V6631" s="268"/>
      <c r="W6631" s="268"/>
      <c r="X6631" s="268"/>
      <c r="AC6631" s="268"/>
      <c r="AE6631" s="268"/>
      <c r="AF6631" s="268"/>
      <c r="AG6631" s="268"/>
      <c r="AH6631" s="268"/>
      <c r="AI6631" s="268"/>
      <c r="AM6631" s="268"/>
    </row>
    <row r="6632" spans="1:39" x14ac:dyDescent="0.25">
      <c r="A6632" s="268"/>
      <c r="B6632" s="268"/>
      <c r="C6632" s="268"/>
      <c r="D6632" s="268"/>
      <c r="E6632" s="268"/>
      <c r="F6632" s="268"/>
      <c r="G6632" s="271"/>
      <c r="H6632" s="268"/>
      <c r="I6632" s="2"/>
      <c r="K6632" s="270"/>
      <c r="L6632" s="270"/>
      <c r="M6632" s="270"/>
      <c r="N6632" s="270"/>
      <c r="O6632" s="268"/>
      <c r="P6632" s="268"/>
      <c r="Q6632" s="268"/>
      <c r="R6632" s="268"/>
      <c r="S6632" s="268"/>
      <c r="T6632" s="268"/>
      <c r="U6632" s="268"/>
      <c r="V6632" s="268"/>
      <c r="W6632" s="268"/>
      <c r="X6632" s="268"/>
      <c r="AC6632" s="268"/>
      <c r="AE6632" s="268"/>
      <c r="AF6632" s="268"/>
      <c r="AG6632" s="268"/>
      <c r="AH6632" s="268"/>
      <c r="AI6632" s="268"/>
      <c r="AM6632" s="268"/>
    </row>
    <row r="6633" spans="1:39" x14ac:dyDescent="0.25">
      <c r="A6633" s="268"/>
      <c r="B6633" s="268"/>
      <c r="C6633" s="268"/>
      <c r="D6633" s="268"/>
      <c r="E6633" s="268"/>
      <c r="F6633" s="268"/>
      <c r="G6633" s="271"/>
      <c r="H6633" s="268"/>
      <c r="I6633" s="2"/>
      <c r="K6633" s="270"/>
      <c r="L6633" s="270"/>
      <c r="M6633" s="270"/>
      <c r="N6633" s="270"/>
      <c r="O6633" s="268"/>
      <c r="P6633" s="268"/>
      <c r="Q6633" s="268"/>
      <c r="R6633" s="268"/>
      <c r="S6633" s="268"/>
      <c r="T6633" s="268"/>
      <c r="U6633" s="268"/>
      <c r="V6633" s="268"/>
      <c r="W6633" s="268"/>
      <c r="X6633" s="268"/>
      <c r="AC6633" s="268"/>
      <c r="AE6633" s="268"/>
      <c r="AF6633" s="268"/>
      <c r="AG6633" s="268"/>
      <c r="AH6633" s="268"/>
      <c r="AI6633" s="268"/>
      <c r="AM6633" s="268"/>
    </row>
    <row r="6634" spans="1:39" x14ac:dyDescent="0.25">
      <c r="A6634" s="268"/>
      <c r="B6634" s="268"/>
      <c r="C6634" s="268"/>
      <c r="D6634" s="268"/>
      <c r="E6634" s="268"/>
      <c r="F6634" s="268"/>
      <c r="G6634" s="271"/>
      <c r="H6634" s="268"/>
      <c r="I6634" s="2"/>
      <c r="K6634" s="270"/>
      <c r="L6634" s="270"/>
      <c r="M6634" s="270"/>
      <c r="N6634" s="270"/>
      <c r="O6634" s="268"/>
      <c r="P6634" s="268"/>
      <c r="Q6634" s="268"/>
      <c r="R6634" s="268"/>
      <c r="S6634" s="268"/>
      <c r="T6634" s="268"/>
      <c r="U6634" s="268"/>
      <c r="V6634" s="268"/>
      <c r="W6634" s="268"/>
      <c r="X6634" s="268"/>
      <c r="AC6634" s="268"/>
      <c r="AE6634" s="268"/>
      <c r="AF6634" s="268"/>
      <c r="AG6634" s="268"/>
      <c r="AH6634" s="268"/>
      <c r="AI6634" s="268"/>
      <c r="AM6634" s="268"/>
    </row>
    <row r="6635" spans="1:39" x14ac:dyDescent="0.25">
      <c r="A6635" s="268"/>
      <c r="B6635" s="268"/>
      <c r="C6635" s="268"/>
      <c r="D6635" s="268"/>
      <c r="E6635" s="268"/>
      <c r="F6635" s="268"/>
      <c r="G6635" s="271"/>
      <c r="H6635" s="268"/>
      <c r="I6635" s="2"/>
      <c r="K6635" s="270"/>
      <c r="L6635" s="270"/>
      <c r="M6635" s="270"/>
      <c r="N6635" s="270"/>
      <c r="O6635" s="268"/>
      <c r="P6635" s="268"/>
      <c r="Q6635" s="268"/>
      <c r="R6635" s="268"/>
      <c r="S6635" s="268"/>
      <c r="T6635" s="268"/>
      <c r="U6635" s="268"/>
      <c r="V6635" s="268"/>
      <c r="W6635" s="268"/>
      <c r="X6635" s="268"/>
      <c r="AC6635" s="268"/>
      <c r="AE6635" s="268"/>
      <c r="AF6635" s="268"/>
      <c r="AG6635" s="268"/>
      <c r="AH6635" s="268"/>
      <c r="AI6635" s="268"/>
      <c r="AM6635" s="268"/>
    </row>
    <row r="6636" spans="1:39" x14ac:dyDescent="0.25">
      <c r="A6636" s="268"/>
      <c r="B6636" s="268"/>
      <c r="C6636" s="268"/>
      <c r="D6636" s="268"/>
      <c r="E6636" s="268"/>
      <c r="F6636" s="268"/>
      <c r="G6636" s="271"/>
      <c r="H6636" s="268"/>
      <c r="K6636" s="270"/>
      <c r="L6636" s="270"/>
      <c r="M6636" s="270"/>
      <c r="N6636" s="270"/>
      <c r="O6636" s="268"/>
      <c r="P6636" s="268"/>
      <c r="Q6636" s="268"/>
      <c r="R6636" s="268"/>
      <c r="S6636" s="268"/>
      <c r="T6636" s="268"/>
      <c r="U6636" s="268"/>
      <c r="V6636" s="268"/>
      <c r="W6636" s="268"/>
      <c r="X6636" s="268"/>
      <c r="AC6636" s="268"/>
      <c r="AE6636" s="268"/>
      <c r="AF6636" s="268"/>
      <c r="AG6636" s="268"/>
      <c r="AH6636" s="268"/>
      <c r="AI6636" s="268"/>
      <c r="AM6636" s="268"/>
    </row>
    <row r="6637" spans="1:39" x14ac:dyDescent="0.25">
      <c r="A6637" s="268"/>
      <c r="B6637" s="268"/>
      <c r="C6637" s="268"/>
      <c r="D6637" s="268"/>
      <c r="E6637" s="268"/>
      <c r="F6637" s="268"/>
      <c r="G6637" s="271"/>
      <c r="H6637" s="268"/>
      <c r="J6637" s="2"/>
      <c r="K6637" s="270"/>
      <c r="L6637" s="270"/>
      <c r="M6637" s="270"/>
      <c r="N6637" s="270"/>
      <c r="O6637" s="268"/>
      <c r="P6637" s="268"/>
      <c r="Q6637" s="268"/>
      <c r="R6637" s="268"/>
      <c r="S6637" s="268"/>
      <c r="T6637" s="268"/>
      <c r="U6637" s="268"/>
      <c r="V6637" s="268"/>
      <c r="W6637" s="268"/>
      <c r="X6637" s="268"/>
      <c r="AC6637" s="268"/>
      <c r="AE6637" s="268"/>
      <c r="AF6637" s="268"/>
      <c r="AG6637" s="268"/>
      <c r="AH6637" s="268"/>
      <c r="AI6637" s="268"/>
      <c r="AM6637" s="268"/>
    </row>
    <row r="6638" spans="1:39" x14ac:dyDescent="0.25">
      <c r="A6638" s="268"/>
      <c r="B6638" s="268"/>
      <c r="C6638" s="268"/>
      <c r="D6638" s="268"/>
      <c r="E6638" s="268"/>
      <c r="F6638" s="268"/>
      <c r="G6638" s="271"/>
      <c r="H6638" s="268"/>
      <c r="I6638" s="2"/>
      <c r="K6638" s="270"/>
      <c r="L6638" s="270"/>
      <c r="M6638" s="270"/>
      <c r="N6638" s="270"/>
      <c r="O6638" s="268"/>
      <c r="P6638" s="268"/>
      <c r="Q6638" s="268"/>
      <c r="R6638" s="268"/>
      <c r="S6638" s="268"/>
      <c r="T6638" s="268"/>
      <c r="U6638" s="268"/>
      <c r="V6638" s="268"/>
      <c r="W6638" s="268"/>
      <c r="X6638" s="268"/>
      <c r="AC6638" s="268"/>
      <c r="AE6638" s="268"/>
      <c r="AF6638" s="268"/>
      <c r="AG6638" s="268"/>
      <c r="AH6638" s="268"/>
      <c r="AI6638" s="268"/>
      <c r="AM6638" s="268"/>
    </row>
    <row r="6639" spans="1:39" x14ac:dyDescent="0.25">
      <c r="A6639" s="268"/>
      <c r="B6639" s="268"/>
      <c r="C6639" s="268"/>
      <c r="D6639" s="268"/>
      <c r="E6639" s="268"/>
      <c r="F6639" s="268"/>
      <c r="G6639" s="271"/>
      <c r="H6639" s="268"/>
      <c r="I6639" s="2"/>
      <c r="K6639" s="270"/>
      <c r="L6639" s="270"/>
      <c r="M6639" s="270"/>
      <c r="N6639" s="270"/>
      <c r="O6639" s="268"/>
      <c r="P6639" s="268"/>
      <c r="Q6639" s="268"/>
      <c r="R6639" s="268"/>
      <c r="S6639" s="268"/>
      <c r="T6639" s="268"/>
      <c r="U6639" s="268"/>
      <c r="V6639" s="268"/>
      <c r="W6639" s="268"/>
      <c r="X6639" s="268"/>
      <c r="AC6639" s="268"/>
      <c r="AE6639" s="268"/>
      <c r="AF6639" s="268"/>
      <c r="AG6639" s="268"/>
      <c r="AH6639" s="268"/>
      <c r="AI6639" s="268"/>
      <c r="AM6639" s="268"/>
    </row>
    <row r="6640" spans="1:39" x14ac:dyDescent="0.25">
      <c r="A6640" s="268"/>
      <c r="B6640" s="268"/>
      <c r="C6640" s="268"/>
      <c r="D6640" s="268"/>
      <c r="E6640" s="268"/>
      <c r="F6640" s="268"/>
      <c r="G6640" s="271"/>
      <c r="H6640" s="268"/>
      <c r="I6640" s="2"/>
      <c r="K6640" s="270"/>
      <c r="L6640" s="270"/>
      <c r="M6640" s="270"/>
      <c r="N6640" s="270"/>
      <c r="O6640" s="268"/>
      <c r="P6640" s="268"/>
      <c r="Q6640" s="268"/>
      <c r="R6640" s="268"/>
      <c r="S6640" s="268"/>
      <c r="T6640" s="268"/>
      <c r="U6640" s="268"/>
      <c r="V6640" s="268"/>
      <c r="W6640" s="268"/>
      <c r="X6640" s="268"/>
      <c r="AC6640" s="268"/>
      <c r="AE6640" s="268"/>
      <c r="AF6640" s="268"/>
      <c r="AG6640" s="268"/>
      <c r="AH6640" s="268"/>
      <c r="AI6640" s="268"/>
      <c r="AM6640" s="268"/>
    </row>
    <row r="6641" spans="1:39" x14ac:dyDescent="0.25">
      <c r="A6641" s="268"/>
      <c r="B6641" s="268"/>
      <c r="C6641" s="268"/>
      <c r="D6641" s="268"/>
      <c r="E6641" s="268"/>
      <c r="F6641" s="268"/>
      <c r="G6641" s="271"/>
      <c r="H6641" s="268"/>
      <c r="I6641" s="2"/>
      <c r="K6641" s="270"/>
      <c r="L6641" s="270"/>
      <c r="M6641" s="270"/>
      <c r="N6641" s="270"/>
      <c r="O6641" s="268"/>
      <c r="P6641" s="268"/>
      <c r="Q6641" s="268"/>
      <c r="R6641" s="268"/>
      <c r="S6641" s="268"/>
      <c r="T6641" s="268"/>
      <c r="U6641" s="268"/>
      <c r="V6641" s="268"/>
      <c r="W6641" s="268"/>
      <c r="X6641" s="268"/>
      <c r="AC6641" s="268"/>
      <c r="AE6641" s="268"/>
      <c r="AF6641" s="268"/>
      <c r="AG6641" s="268"/>
      <c r="AH6641" s="268"/>
      <c r="AI6641" s="268"/>
      <c r="AM6641" s="268"/>
    </row>
    <row r="6642" spans="1:39" x14ac:dyDescent="0.25">
      <c r="A6642" s="268"/>
      <c r="B6642" s="268"/>
      <c r="C6642" s="268"/>
      <c r="D6642" s="268"/>
      <c r="E6642" s="268"/>
      <c r="F6642" s="268"/>
      <c r="G6642" s="271"/>
      <c r="H6642" s="268"/>
      <c r="I6642" s="2"/>
      <c r="K6642" s="270"/>
      <c r="L6642" s="270"/>
      <c r="M6642" s="270"/>
      <c r="N6642" s="270"/>
      <c r="O6642" s="268"/>
      <c r="P6642" s="268"/>
      <c r="Q6642" s="268"/>
      <c r="R6642" s="268"/>
      <c r="S6642" s="268"/>
      <c r="T6642" s="268"/>
      <c r="U6642" s="268"/>
      <c r="V6642" s="268"/>
      <c r="W6642" s="268"/>
      <c r="X6642" s="268"/>
      <c r="AC6642" s="268"/>
      <c r="AE6642" s="268"/>
      <c r="AF6642" s="268"/>
      <c r="AG6642" s="268"/>
      <c r="AH6642" s="268"/>
      <c r="AI6642" s="268"/>
      <c r="AM6642" s="268"/>
    </row>
    <row r="6643" spans="1:39" x14ac:dyDescent="0.25">
      <c r="A6643" s="268"/>
      <c r="B6643" s="268"/>
      <c r="C6643" s="268"/>
      <c r="D6643" s="268"/>
      <c r="E6643" s="268"/>
      <c r="F6643" s="268"/>
      <c r="G6643" s="271"/>
      <c r="H6643" s="268"/>
      <c r="I6643" s="2"/>
      <c r="K6643" s="270"/>
      <c r="L6643" s="270"/>
      <c r="M6643" s="270"/>
      <c r="N6643" s="270"/>
      <c r="O6643" s="268"/>
      <c r="P6643" s="268"/>
      <c r="Q6643" s="268"/>
      <c r="R6643" s="268"/>
      <c r="S6643" s="268"/>
      <c r="T6643" s="268"/>
      <c r="U6643" s="268"/>
      <c r="V6643" s="268"/>
      <c r="W6643" s="268"/>
      <c r="X6643" s="268"/>
      <c r="AC6643" s="268"/>
      <c r="AE6643" s="268"/>
      <c r="AF6643" s="268"/>
      <c r="AG6643" s="268"/>
      <c r="AH6643" s="268"/>
      <c r="AI6643" s="268"/>
      <c r="AM6643" s="268"/>
    </row>
    <row r="6644" spans="1:39" x14ac:dyDescent="0.25">
      <c r="A6644" s="268"/>
      <c r="B6644" s="268"/>
      <c r="C6644" s="268"/>
      <c r="D6644" s="268"/>
      <c r="E6644" s="268"/>
      <c r="F6644" s="268"/>
      <c r="G6644" s="271"/>
      <c r="H6644" s="268"/>
      <c r="I6644" s="2"/>
      <c r="K6644" s="270"/>
      <c r="L6644" s="270"/>
      <c r="M6644" s="270"/>
      <c r="N6644" s="270"/>
      <c r="O6644" s="268"/>
      <c r="P6644" s="268"/>
      <c r="Q6644" s="268"/>
      <c r="R6644" s="268"/>
      <c r="S6644" s="268"/>
      <c r="T6644" s="268"/>
      <c r="U6644" s="268"/>
      <c r="V6644" s="268"/>
      <c r="W6644" s="268"/>
      <c r="X6644" s="268"/>
      <c r="AC6644" s="268"/>
      <c r="AE6644" s="268"/>
      <c r="AF6644" s="268"/>
      <c r="AG6644" s="268"/>
      <c r="AH6644" s="268"/>
      <c r="AI6644" s="268"/>
      <c r="AM6644" s="268"/>
    </row>
    <row r="6645" spans="1:39" x14ac:dyDescent="0.25">
      <c r="A6645" s="268"/>
      <c r="B6645" s="268"/>
      <c r="C6645" s="268"/>
      <c r="D6645" s="268"/>
      <c r="E6645" s="268"/>
      <c r="F6645" s="268"/>
      <c r="G6645" s="271"/>
      <c r="H6645" s="268"/>
      <c r="J6645" s="268"/>
      <c r="K6645" s="270"/>
      <c r="L6645" s="270"/>
      <c r="M6645" s="270"/>
      <c r="N6645" s="270"/>
      <c r="O6645" s="268"/>
      <c r="P6645" s="268"/>
      <c r="Q6645" s="268"/>
      <c r="R6645" s="268"/>
      <c r="S6645" s="268"/>
      <c r="T6645" s="268"/>
      <c r="U6645" s="268"/>
      <c r="V6645" s="268"/>
      <c r="W6645" s="268"/>
      <c r="X6645" s="268"/>
      <c r="AC6645" s="268"/>
      <c r="AE6645" s="268"/>
      <c r="AF6645" s="268"/>
      <c r="AG6645" s="268"/>
      <c r="AH6645" s="268"/>
      <c r="AI6645" s="268"/>
      <c r="AM6645" s="268"/>
    </row>
    <row r="6646" spans="1:39" x14ac:dyDescent="0.25">
      <c r="A6646" s="268"/>
      <c r="B6646" s="268"/>
      <c r="C6646" s="268"/>
      <c r="D6646" s="268"/>
      <c r="E6646" s="268"/>
      <c r="F6646" s="268"/>
      <c r="G6646" s="271"/>
      <c r="H6646" s="268"/>
      <c r="J6646" s="268"/>
      <c r="K6646" s="270"/>
      <c r="L6646" s="270"/>
      <c r="M6646" s="270"/>
      <c r="N6646" s="270"/>
      <c r="O6646" s="268"/>
      <c r="P6646" s="268"/>
      <c r="Q6646" s="268"/>
      <c r="R6646" s="268"/>
      <c r="S6646" s="268"/>
      <c r="T6646" s="268"/>
      <c r="U6646" s="268"/>
      <c r="V6646" s="268"/>
      <c r="W6646" s="268"/>
      <c r="X6646" s="268"/>
      <c r="AC6646" s="268"/>
      <c r="AE6646" s="268"/>
      <c r="AF6646" s="268"/>
      <c r="AG6646" s="268"/>
      <c r="AH6646" s="268"/>
      <c r="AI6646" s="268"/>
      <c r="AM6646" s="268"/>
    </row>
    <row r="6647" spans="1:39" x14ac:dyDescent="0.25">
      <c r="A6647" s="268"/>
      <c r="B6647" s="268"/>
      <c r="C6647" s="268"/>
      <c r="D6647" s="268"/>
      <c r="E6647" s="268"/>
      <c r="F6647" s="268"/>
      <c r="G6647" s="271"/>
      <c r="H6647" s="268"/>
      <c r="J6647" s="268"/>
      <c r="K6647" s="270"/>
      <c r="L6647" s="270"/>
      <c r="M6647" s="270"/>
      <c r="N6647" s="270"/>
      <c r="O6647" s="268"/>
      <c r="P6647" s="268"/>
      <c r="Q6647" s="268"/>
      <c r="R6647" s="268"/>
      <c r="S6647" s="268"/>
      <c r="T6647" s="268"/>
      <c r="U6647" s="268"/>
      <c r="V6647" s="268"/>
      <c r="W6647" s="268"/>
      <c r="X6647" s="268"/>
      <c r="AC6647" s="268"/>
      <c r="AE6647" s="268"/>
      <c r="AF6647" s="268"/>
      <c r="AG6647" s="268"/>
      <c r="AH6647" s="268"/>
      <c r="AI6647" s="268"/>
      <c r="AM6647" s="268"/>
    </row>
    <row r="6648" spans="1:39" x14ac:dyDescent="0.25">
      <c r="A6648" s="268"/>
      <c r="B6648" s="268"/>
      <c r="C6648" s="268"/>
      <c r="D6648" s="268"/>
      <c r="E6648" s="268"/>
      <c r="F6648" s="268"/>
      <c r="G6648" s="271"/>
      <c r="H6648" s="268"/>
      <c r="J6648" s="268"/>
      <c r="K6648" s="270"/>
      <c r="L6648" s="270"/>
      <c r="M6648" s="270"/>
      <c r="N6648" s="270"/>
      <c r="O6648" s="268"/>
      <c r="P6648" s="268"/>
      <c r="Q6648" s="268"/>
      <c r="R6648" s="268"/>
      <c r="S6648" s="268"/>
      <c r="T6648" s="268"/>
      <c r="U6648" s="268"/>
      <c r="V6648" s="268"/>
      <c r="W6648" s="268"/>
      <c r="X6648" s="268"/>
      <c r="AC6648" s="268"/>
      <c r="AE6648" s="268"/>
      <c r="AF6648" s="268"/>
      <c r="AG6648" s="268"/>
      <c r="AH6648" s="268"/>
      <c r="AI6648" s="268"/>
      <c r="AM6648" s="268"/>
    </row>
    <row r="6649" spans="1:39" x14ac:dyDescent="0.25">
      <c r="A6649" s="268"/>
      <c r="B6649" s="268"/>
      <c r="C6649" s="268"/>
      <c r="D6649" s="268"/>
      <c r="E6649" s="268"/>
      <c r="F6649" s="268"/>
      <c r="G6649" s="271"/>
      <c r="H6649" s="268"/>
      <c r="K6649" s="270"/>
      <c r="L6649" s="270"/>
      <c r="M6649" s="270"/>
      <c r="N6649" s="270"/>
      <c r="O6649" s="268"/>
      <c r="P6649" s="268"/>
      <c r="Q6649" s="268"/>
      <c r="R6649" s="268"/>
      <c r="S6649" s="268"/>
      <c r="T6649" s="268"/>
      <c r="U6649" s="268"/>
      <c r="V6649" s="268"/>
      <c r="W6649" s="268"/>
      <c r="X6649" s="268"/>
      <c r="AC6649" s="268"/>
      <c r="AE6649" s="268"/>
      <c r="AF6649" s="268"/>
      <c r="AG6649" s="268"/>
      <c r="AH6649" s="268"/>
      <c r="AI6649" s="268"/>
      <c r="AM6649" s="268"/>
    </row>
    <row r="6650" spans="1:39" x14ac:dyDescent="0.25">
      <c r="A6650" s="268"/>
      <c r="B6650" s="268"/>
      <c r="C6650" s="268"/>
      <c r="D6650" s="268"/>
      <c r="E6650" s="268"/>
      <c r="F6650" s="268"/>
      <c r="G6650" s="271"/>
      <c r="H6650" s="268"/>
      <c r="I6650" s="2"/>
      <c r="K6650" s="270"/>
      <c r="L6650" s="270"/>
      <c r="M6650" s="270"/>
      <c r="N6650" s="270"/>
      <c r="O6650" s="268"/>
      <c r="P6650" s="268"/>
      <c r="Q6650" s="268"/>
      <c r="R6650" s="268"/>
      <c r="S6650" s="268"/>
      <c r="T6650" s="268"/>
      <c r="U6650" s="268"/>
      <c r="V6650" s="268"/>
      <c r="W6650" s="268"/>
      <c r="X6650" s="268"/>
      <c r="AC6650" s="268"/>
      <c r="AE6650" s="268"/>
      <c r="AF6650" s="268"/>
      <c r="AG6650" s="268"/>
      <c r="AH6650" s="268"/>
      <c r="AI6650" s="268"/>
      <c r="AM6650" s="268"/>
    </row>
    <row r="6651" spans="1:39" x14ac:dyDescent="0.25">
      <c r="A6651" s="268"/>
      <c r="B6651" s="268"/>
      <c r="C6651" s="268"/>
      <c r="D6651" s="268"/>
      <c r="E6651" s="268"/>
      <c r="F6651" s="268"/>
      <c r="G6651" s="271"/>
      <c r="H6651" s="268"/>
      <c r="K6651" s="270"/>
      <c r="L6651" s="270"/>
      <c r="M6651" s="270"/>
      <c r="N6651" s="270"/>
      <c r="O6651" s="268"/>
      <c r="P6651" s="268"/>
      <c r="Q6651" s="268"/>
      <c r="R6651" s="268"/>
      <c r="S6651" s="268"/>
      <c r="T6651" s="268"/>
      <c r="U6651" s="268"/>
      <c r="V6651" s="268"/>
      <c r="W6651" s="268"/>
      <c r="X6651" s="268"/>
      <c r="AC6651" s="268"/>
      <c r="AE6651" s="268"/>
      <c r="AF6651" s="268"/>
      <c r="AG6651" s="268"/>
      <c r="AH6651" s="268"/>
      <c r="AI6651" s="268"/>
      <c r="AM6651" s="268"/>
    </row>
    <row r="6652" spans="1:39" x14ac:dyDescent="0.25">
      <c r="A6652" s="268"/>
      <c r="B6652" s="268"/>
      <c r="C6652" s="268"/>
      <c r="D6652" s="268"/>
      <c r="E6652" s="268"/>
      <c r="F6652" s="268"/>
      <c r="G6652" s="271"/>
      <c r="H6652" s="268"/>
      <c r="K6652" s="270"/>
      <c r="L6652" s="270"/>
      <c r="M6652" s="270"/>
      <c r="N6652" s="270"/>
      <c r="O6652" s="268"/>
      <c r="P6652" s="268"/>
      <c r="Q6652" s="268"/>
      <c r="R6652" s="268"/>
      <c r="S6652" s="268"/>
      <c r="T6652" s="268"/>
      <c r="U6652" s="268"/>
      <c r="V6652" s="268"/>
      <c r="W6652" s="268"/>
      <c r="X6652" s="268"/>
      <c r="AC6652" s="268"/>
      <c r="AE6652" s="268"/>
      <c r="AF6652" s="268"/>
      <c r="AG6652" s="268"/>
      <c r="AH6652" s="268"/>
      <c r="AI6652" s="268"/>
      <c r="AM6652" s="268"/>
    </row>
    <row r="6653" spans="1:39" x14ac:dyDescent="0.25">
      <c r="A6653" s="268"/>
      <c r="B6653" s="268"/>
      <c r="C6653" s="268"/>
      <c r="D6653" s="268"/>
      <c r="E6653" s="268"/>
      <c r="F6653" s="268"/>
      <c r="G6653" s="271"/>
      <c r="H6653" s="268"/>
      <c r="I6653" s="2"/>
      <c r="K6653" s="270"/>
      <c r="L6653" s="270"/>
      <c r="M6653" s="270"/>
      <c r="N6653" s="270"/>
      <c r="O6653" s="268"/>
      <c r="P6653" s="268"/>
      <c r="Q6653" s="268"/>
      <c r="R6653" s="268"/>
      <c r="S6653" s="268"/>
      <c r="T6653" s="268"/>
      <c r="U6653" s="268"/>
      <c r="V6653" s="268"/>
      <c r="W6653" s="268"/>
      <c r="X6653" s="268"/>
      <c r="AC6653" s="268"/>
      <c r="AE6653" s="268"/>
      <c r="AF6653" s="268"/>
      <c r="AG6653" s="268"/>
      <c r="AH6653" s="268"/>
      <c r="AI6653" s="268"/>
      <c r="AM6653" s="268"/>
    </row>
    <row r="6654" spans="1:39" x14ac:dyDescent="0.25">
      <c r="A6654" s="268"/>
      <c r="B6654" s="268"/>
      <c r="C6654" s="268"/>
      <c r="D6654" s="268"/>
      <c r="E6654" s="268"/>
      <c r="F6654" s="268"/>
      <c r="G6654" s="271"/>
      <c r="H6654" s="268"/>
      <c r="K6654" s="270"/>
      <c r="L6654" s="270"/>
      <c r="M6654" s="270"/>
      <c r="N6654" s="270"/>
      <c r="O6654" s="268"/>
      <c r="P6654" s="268"/>
      <c r="Q6654" s="268"/>
      <c r="R6654" s="268"/>
      <c r="S6654" s="268"/>
      <c r="T6654" s="268"/>
      <c r="U6654" s="268"/>
      <c r="V6654" s="268"/>
      <c r="W6654" s="268"/>
      <c r="X6654" s="268"/>
      <c r="AC6654" s="268"/>
      <c r="AE6654" s="268"/>
      <c r="AF6654" s="268"/>
      <c r="AG6654" s="268"/>
      <c r="AH6654" s="268"/>
      <c r="AI6654" s="268"/>
      <c r="AM6654" s="268"/>
    </row>
    <row r="6655" spans="1:39" x14ac:dyDescent="0.25">
      <c r="A6655" s="268"/>
      <c r="B6655" s="268"/>
      <c r="C6655" s="268"/>
      <c r="D6655" s="268"/>
      <c r="E6655" s="268"/>
      <c r="F6655" s="268"/>
      <c r="G6655" s="271"/>
      <c r="H6655" s="268"/>
      <c r="I6655" s="268"/>
      <c r="K6655" s="270"/>
      <c r="L6655" s="270"/>
      <c r="M6655" s="270"/>
      <c r="N6655" s="270"/>
      <c r="O6655" s="268"/>
      <c r="P6655" s="268"/>
      <c r="Q6655" s="268"/>
      <c r="R6655" s="268"/>
      <c r="S6655" s="268"/>
      <c r="T6655" s="268"/>
      <c r="U6655" s="268"/>
      <c r="V6655" s="268"/>
      <c r="W6655" s="268"/>
      <c r="X6655" s="268"/>
      <c r="AC6655" s="268"/>
      <c r="AE6655" s="268"/>
      <c r="AF6655" s="268"/>
      <c r="AG6655" s="268"/>
      <c r="AH6655" s="268"/>
      <c r="AI6655" s="268"/>
      <c r="AM6655" s="268"/>
    </row>
    <row r="6656" spans="1:39" x14ac:dyDescent="0.25">
      <c r="A6656" s="268"/>
      <c r="B6656" s="268"/>
      <c r="C6656" s="268"/>
      <c r="D6656" s="268"/>
      <c r="E6656" s="268"/>
      <c r="F6656" s="268"/>
      <c r="G6656" s="271"/>
      <c r="H6656" s="268"/>
      <c r="I6656" s="268"/>
      <c r="K6656" s="270"/>
      <c r="L6656" s="270"/>
      <c r="M6656" s="270"/>
      <c r="N6656" s="270"/>
      <c r="O6656" s="268"/>
      <c r="P6656" s="268"/>
      <c r="Q6656" s="268"/>
      <c r="R6656" s="268"/>
      <c r="S6656" s="268"/>
      <c r="T6656" s="268"/>
      <c r="U6656" s="268"/>
      <c r="V6656" s="268"/>
      <c r="W6656" s="268"/>
      <c r="X6656" s="268"/>
      <c r="AC6656" s="268"/>
      <c r="AE6656" s="268"/>
      <c r="AF6656" s="268"/>
      <c r="AG6656" s="268"/>
      <c r="AH6656" s="268"/>
      <c r="AI6656" s="268"/>
      <c r="AM6656" s="268"/>
    </row>
    <row r="6657" spans="1:39" x14ac:dyDescent="0.25">
      <c r="A6657" s="268"/>
      <c r="B6657" s="268"/>
      <c r="C6657" s="268"/>
      <c r="D6657" s="268"/>
      <c r="E6657" s="268"/>
      <c r="F6657" s="268"/>
      <c r="G6657" s="271"/>
      <c r="H6657" s="268"/>
      <c r="I6657" s="268"/>
      <c r="K6657" s="270"/>
      <c r="L6657" s="270"/>
      <c r="M6657" s="270"/>
      <c r="N6657" s="270"/>
      <c r="O6657" s="268"/>
      <c r="P6657" s="268"/>
      <c r="Q6657" s="268"/>
      <c r="R6657" s="268"/>
      <c r="S6657" s="268"/>
      <c r="T6657" s="268"/>
      <c r="U6657" s="268"/>
      <c r="V6657" s="268"/>
      <c r="W6657" s="268"/>
      <c r="X6657" s="268"/>
      <c r="AC6657" s="268"/>
      <c r="AE6657" s="268"/>
      <c r="AF6657" s="268"/>
      <c r="AG6657" s="268"/>
      <c r="AH6657" s="268"/>
      <c r="AI6657" s="268"/>
      <c r="AM6657" s="268"/>
    </row>
    <row r="6658" spans="1:39" x14ac:dyDescent="0.25">
      <c r="A6658" s="268"/>
      <c r="B6658" s="268"/>
      <c r="C6658" s="268"/>
      <c r="D6658" s="268"/>
      <c r="E6658" s="268"/>
      <c r="F6658" s="268"/>
      <c r="G6658" s="271"/>
      <c r="H6658" s="268"/>
      <c r="I6658" s="268"/>
      <c r="K6658" s="270"/>
      <c r="L6658" s="270"/>
      <c r="M6658" s="270"/>
      <c r="N6658" s="270"/>
      <c r="O6658" s="268"/>
      <c r="P6658" s="268"/>
      <c r="Q6658" s="268"/>
      <c r="R6658" s="268"/>
      <c r="S6658" s="268"/>
      <c r="T6658" s="268"/>
      <c r="U6658" s="268"/>
      <c r="V6658" s="268"/>
      <c r="W6658" s="268"/>
      <c r="X6658" s="268"/>
      <c r="AC6658" s="268"/>
      <c r="AE6658" s="268"/>
      <c r="AF6658" s="268"/>
      <c r="AG6658" s="268"/>
      <c r="AH6658" s="268"/>
      <c r="AI6658" s="268"/>
      <c r="AM6658" s="268"/>
    </row>
    <row r="6659" spans="1:39" x14ac:dyDescent="0.25">
      <c r="A6659" s="268"/>
      <c r="B6659" s="268"/>
      <c r="C6659" s="268"/>
      <c r="D6659" s="268"/>
      <c r="E6659" s="268"/>
      <c r="F6659" s="268"/>
      <c r="G6659" s="271"/>
      <c r="H6659" s="268"/>
      <c r="K6659" s="270"/>
      <c r="L6659" s="270"/>
      <c r="M6659" s="270"/>
      <c r="N6659" s="270"/>
      <c r="O6659" s="268"/>
      <c r="P6659" s="268"/>
      <c r="Q6659" s="268"/>
      <c r="R6659" s="268"/>
      <c r="S6659" s="268"/>
      <c r="T6659" s="268"/>
      <c r="U6659" s="268"/>
      <c r="V6659" s="268"/>
      <c r="W6659" s="268"/>
      <c r="X6659" s="268"/>
      <c r="AC6659" s="268"/>
      <c r="AE6659" s="268"/>
      <c r="AF6659" s="268"/>
      <c r="AG6659" s="268"/>
      <c r="AH6659" s="268"/>
      <c r="AI6659" s="268"/>
      <c r="AM6659" s="268"/>
    </row>
    <row r="6660" spans="1:39" x14ac:dyDescent="0.25">
      <c r="A6660" s="268"/>
      <c r="B6660" s="268"/>
      <c r="C6660" s="268"/>
      <c r="D6660" s="268"/>
      <c r="E6660" s="268"/>
      <c r="F6660" s="268"/>
      <c r="G6660" s="271"/>
      <c r="H6660" s="268"/>
      <c r="K6660" s="270"/>
      <c r="L6660" s="270"/>
      <c r="M6660" s="270"/>
      <c r="N6660" s="270"/>
      <c r="O6660" s="268"/>
      <c r="P6660" s="268"/>
      <c r="Q6660" s="268"/>
      <c r="R6660" s="268"/>
      <c r="S6660" s="268"/>
      <c r="T6660" s="268"/>
      <c r="U6660" s="268"/>
      <c r="V6660" s="268"/>
      <c r="W6660" s="268"/>
      <c r="X6660" s="268"/>
      <c r="AC6660" s="268"/>
      <c r="AE6660" s="268"/>
      <c r="AF6660" s="268"/>
      <c r="AG6660" s="268"/>
      <c r="AH6660" s="268"/>
      <c r="AI6660" s="268"/>
      <c r="AM6660" s="268"/>
    </row>
    <row r="6661" spans="1:39" x14ac:dyDescent="0.25">
      <c r="A6661" s="268"/>
      <c r="B6661" s="268"/>
      <c r="C6661" s="268"/>
      <c r="D6661" s="268"/>
      <c r="E6661" s="268"/>
      <c r="F6661" s="268"/>
      <c r="G6661" s="271"/>
      <c r="H6661" s="268"/>
      <c r="I6661" s="268"/>
      <c r="K6661" s="270"/>
      <c r="L6661" s="270"/>
      <c r="M6661" s="270"/>
      <c r="N6661" s="270"/>
      <c r="O6661" s="268"/>
      <c r="P6661" s="268"/>
      <c r="Q6661" s="268"/>
      <c r="R6661" s="268"/>
      <c r="S6661" s="268"/>
      <c r="T6661" s="268"/>
      <c r="U6661" s="268"/>
      <c r="V6661" s="268"/>
      <c r="W6661" s="268"/>
      <c r="X6661" s="268"/>
      <c r="AC6661" s="268"/>
      <c r="AE6661" s="268"/>
      <c r="AF6661" s="268"/>
      <c r="AG6661" s="268"/>
      <c r="AH6661" s="268"/>
      <c r="AI6661" s="268"/>
      <c r="AM6661" s="268"/>
    </row>
    <row r="6662" spans="1:39" x14ac:dyDescent="0.25">
      <c r="A6662" s="268"/>
      <c r="B6662" s="268"/>
      <c r="C6662" s="268"/>
      <c r="D6662" s="268"/>
      <c r="E6662" s="268"/>
      <c r="F6662" s="268"/>
      <c r="G6662" s="271"/>
      <c r="H6662" s="268"/>
      <c r="I6662" s="268"/>
      <c r="K6662" s="270"/>
      <c r="L6662" s="270"/>
      <c r="M6662" s="270"/>
      <c r="N6662" s="270"/>
      <c r="O6662" s="268"/>
      <c r="P6662" s="268"/>
      <c r="Q6662" s="268"/>
      <c r="R6662" s="268"/>
      <c r="S6662" s="268"/>
      <c r="T6662" s="268"/>
      <c r="U6662" s="268"/>
      <c r="V6662" s="268"/>
      <c r="W6662" s="268"/>
      <c r="X6662" s="268"/>
      <c r="AC6662" s="268"/>
      <c r="AE6662" s="268"/>
      <c r="AF6662" s="268"/>
      <c r="AG6662" s="268"/>
      <c r="AH6662" s="268"/>
      <c r="AI6662" s="268"/>
      <c r="AM6662" s="268"/>
    </row>
    <row r="6663" spans="1:39" x14ac:dyDescent="0.25">
      <c r="A6663" s="268"/>
      <c r="B6663" s="268"/>
      <c r="C6663" s="268"/>
      <c r="D6663" s="268"/>
      <c r="E6663" s="268"/>
      <c r="F6663" s="268"/>
      <c r="G6663" s="271"/>
      <c r="H6663" s="268"/>
      <c r="K6663" s="270"/>
      <c r="L6663" s="270"/>
      <c r="M6663" s="270"/>
      <c r="N6663" s="270"/>
      <c r="O6663" s="268"/>
      <c r="P6663" s="268"/>
      <c r="Q6663" s="268"/>
      <c r="R6663" s="268"/>
      <c r="S6663" s="268"/>
      <c r="T6663" s="268"/>
      <c r="U6663" s="268"/>
      <c r="V6663" s="268"/>
      <c r="W6663" s="268"/>
      <c r="X6663" s="268"/>
      <c r="AC6663" s="268"/>
      <c r="AE6663" s="268"/>
      <c r="AF6663" s="268"/>
      <c r="AG6663" s="268"/>
      <c r="AH6663" s="268"/>
      <c r="AI6663" s="268"/>
      <c r="AM6663" s="268"/>
    </row>
    <row r="6664" spans="1:39" x14ac:dyDescent="0.25">
      <c r="A6664" s="268"/>
      <c r="B6664" s="268"/>
      <c r="C6664" s="268"/>
      <c r="D6664" s="268"/>
      <c r="E6664" s="268"/>
      <c r="F6664" s="268"/>
      <c r="G6664" s="271"/>
      <c r="H6664" s="268"/>
      <c r="I6664" s="268"/>
      <c r="K6664" s="270"/>
      <c r="L6664" s="270"/>
      <c r="M6664" s="270"/>
      <c r="N6664" s="270"/>
      <c r="O6664" s="268"/>
      <c r="P6664" s="268"/>
      <c r="Q6664" s="268"/>
      <c r="R6664" s="268"/>
      <c r="S6664" s="268"/>
      <c r="T6664" s="268"/>
      <c r="U6664" s="268"/>
      <c r="V6664" s="268"/>
      <c r="W6664" s="268"/>
      <c r="X6664" s="268"/>
      <c r="AC6664" s="268"/>
      <c r="AE6664" s="268"/>
      <c r="AF6664" s="268"/>
      <c r="AG6664" s="268"/>
      <c r="AH6664" s="268"/>
      <c r="AI6664" s="268"/>
      <c r="AM6664" s="268"/>
    </row>
    <row r="6665" spans="1:39" x14ac:dyDescent="0.25">
      <c r="A6665" s="268"/>
      <c r="B6665" s="268"/>
      <c r="C6665" s="268"/>
      <c r="D6665" s="268"/>
      <c r="E6665" s="268"/>
      <c r="F6665" s="268"/>
      <c r="G6665" s="271"/>
      <c r="H6665" s="268"/>
      <c r="I6665" s="268"/>
      <c r="K6665" s="270"/>
      <c r="L6665" s="270"/>
      <c r="M6665" s="270"/>
      <c r="N6665" s="270"/>
      <c r="O6665" s="268"/>
      <c r="P6665" s="268"/>
      <c r="Q6665" s="268"/>
      <c r="R6665" s="268"/>
      <c r="S6665" s="268"/>
      <c r="T6665" s="268"/>
      <c r="U6665" s="268"/>
      <c r="V6665" s="268"/>
      <c r="W6665" s="268"/>
      <c r="X6665" s="268"/>
      <c r="AC6665" s="268"/>
      <c r="AE6665" s="268"/>
      <c r="AF6665" s="268"/>
      <c r="AG6665" s="268"/>
      <c r="AH6665" s="268"/>
      <c r="AI6665" s="268"/>
      <c r="AM6665" s="268"/>
    </row>
    <row r="6666" spans="1:39" x14ac:dyDescent="0.25">
      <c r="A6666" s="268"/>
      <c r="B6666" s="268"/>
      <c r="C6666" s="268"/>
      <c r="D6666" s="268"/>
      <c r="E6666" s="268"/>
      <c r="F6666" s="268"/>
      <c r="G6666" s="271"/>
      <c r="H6666" s="268"/>
      <c r="I6666" s="268"/>
      <c r="K6666" s="270"/>
      <c r="L6666" s="270"/>
      <c r="M6666" s="270"/>
      <c r="N6666" s="270"/>
      <c r="O6666" s="268"/>
      <c r="P6666" s="268"/>
      <c r="Q6666" s="268"/>
      <c r="R6666" s="268"/>
      <c r="S6666" s="268"/>
      <c r="T6666" s="268"/>
      <c r="U6666" s="268"/>
      <c r="V6666" s="268"/>
      <c r="W6666" s="268"/>
      <c r="X6666" s="268"/>
      <c r="AC6666" s="268"/>
      <c r="AE6666" s="268"/>
      <c r="AF6666" s="268"/>
      <c r="AG6666" s="268"/>
      <c r="AH6666" s="268"/>
      <c r="AI6666" s="268"/>
      <c r="AM6666" s="268"/>
    </row>
    <row r="6667" spans="1:39" x14ac:dyDescent="0.25">
      <c r="A6667" s="268"/>
      <c r="B6667" s="268"/>
      <c r="C6667" s="268"/>
      <c r="D6667" s="268"/>
      <c r="E6667" s="268"/>
      <c r="F6667" s="268"/>
      <c r="G6667" s="271"/>
      <c r="H6667" s="268"/>
      <c r="K6667" s="270"/>
      <c r="L6667" s="270"/>
      <c r="M6667" s="270"/>
      <c r="N6667" s="270"/>
      <c r="O6667" s="268"/>
      <c r="P6667" s="268"/>
      <c r="Q6667" s="268"/>
      <c r="R6667" s="268"/>
      <c r="S6667" s="268"/>
      <c r="T6667" s="268"/>
      <c r="U6667" s="268"/>
      <c r="V6667" s="268"/>
      <c r="W6667" s="268"/>
      <c r="X6667" s="268"/>
      <c r="AC6667" s="268"/>
      <c r="AE6667" s="268"/>
      <c r="AF6667" s="268"/>
      <c r="AG6667" s="268"/>
      <c r="AH6667" s="268"/>
      <c r="AI6667" s="268"/>
      <c r="AM6667" s="268"/>
    </row>
    <row r="6668" spans="1:39" x14ac:dyDescent="0.25">
      <c r="A6668" s="268"/>
      <c r="B6668" s="268"/>
      <c r="C6668" s="268"/>
      <c r="D6668" s="268"/>
      <c r="E6668" s="268"/>
      <c r="F6668" s="268"/>
      <c r="G6668" s="271"/>
      <c r="H6668" s="268"/>
      <c r="K6668" s="270"/>
      <c r="L6668" s="270"/>
      <c r="M6668" s="270"/>
      <c r="N6668" s="270"/>
      <c r="O6668" s="268"/>
      <c r="P6668" s="268"/>
      <c r="Q6668" s="268"/>
      <c r="R6668" s="268"/>
      <c r="S6668" s="268"/>
      <c r="T6668" s="268"/>
      <c r="U6668" s="268"/>
      <c r="V6668" s="268"/>
      <c r="W6668" s="268"/>
      <c r="X6668" s="268"/>
      <c r="AC6668" s="268"/>
      <c r="AE6668" s="268"/>
      <c r="AF6668" s="268"/>
      <c r="AG6668" s="268"/>
      <c r="AH6668" s="268"/>
      <c r="AI6668" s="268"/>
      <c r="AM6668" s="268"/>
    </row>
    <row r="6669" spans="1:39" x14ac:dyDescent="0.25">
      <c r="A6669" s="268"/>
      <c r="B6669" s="268"/>
      <c r="C6669" s="268"/>
      <c r="D6669" s="268"/>
      <c r="E6669" s="268"/>
      <c r="F6669" s="268"/>
      <c r="G6669" s="271"/>
      <c r="H6669" s="268"/>
      <c r="I6669" s="268"/>
      <c r="K6669" s="270"/>
      <c r="L6669" s="270"/>
      <c r="M6669" s="270"/>
      <c r="N6669" s="270"/>
      <c r="O6669" s="268"/>
      <c r="P6669" s="268"/>
      <c r="Q6669" s="268"/>
      <c r="R6669" s="268"/>
      <c r="S6669" s="268"/>
      <c r="T6669" s="268"/>
      <c r="U6669" s="268"/>
      <c r="V6669" s="268"/>
      <c r="W6669" s="268"/>
      <c r="X6669" s="268"/>
      <c r="AC6669" s="268"/>
      <c r="AE6669" s="268"/>
      <c r="AF6669" s="268"/>
      <c r="AG6669" s="268"/>
      <c r="AH6669" s="268"/>
      <c r="AI6669" s="268"/>
      <c r="AM6669" s="268"/>
    </row>
    <row r="6670" spans="1:39" x14ac:dyDescent="0.25">
      <c r="A6670" s="268"/>
      <c r="B6670" s="268"/>
      <c r="C6670" s="268"/>
      <c r="D6670" s="268"/>
      <c r="E6670" s="268"/>
      <c r="F6670" s="268"/>
      <c r="G6670" s="271"/>
      <c r="H6670" s="268"/>
      <c r="I6670" s="268"/>
      <c r="K6670" s="270"/>
      <c r="L6670" s="270"/>
      <c r="M6670" s="270"/>
      <c r="N6670" s="270"/>
      <c r="O6670" s="268"/>
      <c r="P6670" s="268"/>
      <c r="Q6670" s="268"/>
      <c r="R6670" s="268"/>
      <c r="S6670" s="268"/>
      <c r="T6670" s="268"/>
      <c r="U6670" s="268"/>
      <c r="V6670" s="268"/>
      <c r="W6670" s="268"/>
      <c r="X6670" s="268"/>
      <c r="AC6670" s="268"/>
      <c r="AE6670" s="268"/>
      <c r="AF6670" s="268"/>
      <c r="AG6670" s="268"/>
      <c r="AH6670" s="268"/>
      <c r="AI6670" s="268"/>
      <c r="AM6670" s="268"/>
    </row>
    <row r="6671" spans="1:39" x14ac:dyDescent="0.25">
      <c r="A6671" s="268"/>
      <c r="B6671" s="268"/>
      <c r="C6671" s="268"/>
      <c r="D6671" s="268"/>
      <c r="E6671" s="268"/>
      <c r="F6671" s="268"/>
      <c r="G6671" s="271"/>
      <c r="H6671" s="268"/>
      <c r="I6671" s="268"/>
      <c r="K6671" s="270"/>
      <c r="L6671" s="270"/>
      <c r="M6671" s="270"/>
      <c r="N6671" s="270"/>
      <c r="O6671" s="268"/>
      <c r="P6671" s="268"/>
      <c r="Q6671" s="268"/>
      <c r="R6671" s="268"/>
      <c r="S6671" s="268"/>
      <c r="T6671" s="268"/>
      <c r="U6671" s="268"/>
      <c r="V6671" s="268"/>
      <c r="W6671" s="268"/>
      <c r="X6671" s="268"/>
      <c r="AC6671" s="268"/>
      <c r="AE6671" s="268"/>
      <c r="AF6671" s="268"/>
      <c r="AG6671" s="268"/>
      <c r="AH6671" s="268"/>
      <c r="AI6671" s="268"/>
      <c r="AM6671" s="268"/>
    </row>
    <row r="6672" spans="1:39" x14ac:dyDescent="0.25">
      <c r="A6672" s="268"/>
      <c r="B6672" s="268"/>
      <c r="C6672" s="268"/>
      <c r="D6672" s="268"/>
      <c r="E6672" s="268"/>
      <c r="F6672" s="268"/>
      <c r="G6672" s="271"/>
      <c r="H6672" s="268"/>
      <c r="K6672" s="270"/>
      <c r="L6672" s="270"/>
      <c r="M6672" s="270"/>
      <c r="N6672" s="270"/>
      <c r="O6672" s="268"/>
      <c r="P6672" s="268"/>
      <c r="Q6672" s="268"/>
      <c r="R6672" s="268"/>
      <c r="S6672" s="268"/>
      <c r="T6672" s="268"/>
      <c r="U6672" s="268"/>
      <c r="V6672" s="268"/>
      <c r="W6672" s="268"/>
      <c r="X6672" s="268"/>
      <c r="AC6672" s="268"/>
      <c r="AE6672" s="268"/>
      <c r="AF6672" s="268"/>
      <c r="AG6672" s="268"/>
      <c r="AH6672" s="268"/>
      <c r="AI6672" s="268"/>
      <c r="AM6672" s="268"/>
    </row>
    <row r="6673" spans="1:39" x14ac:dyDescent="0.25">
      <c r="A6673" s="268"/>
      <c r="B6673" s="268"/>
      <c r="C6673" s="268"/>
      <c r="D6673" s="268"/>
      <c r="E6673" s="268"/>
      <c r="F6673" s="268"/>
      <c r="G6673" s="271"/>
      <c r="H6673" s="268"/>
      <c r="K6673" s="270"/>
      <c r="L6673" s="270"/>
      <c r="M6673" s="270"/>
      <c r="N6673" s="270"/>
      <c r="O6673" s="268"/>
      <c r="P6673" s="268"/>
      <c r="Q6673" s="268"/>
      <c r="R6673" s="268"/>
      <c r="S6673" s="268"/>
      <c r="T6673" s="268"/>
      <c r="U6673" s="268"/>
      <c r="V6673" s="268"/>
      <c r="W6673" s="268"/>
      <c r="X6673" s="268"/>
      <c r="AC6673" s="268"/>
      <c r="AE6673" s="268"/>
      <c r="AF6673" s="268"/>
      <c r="AG6673" s="268"/>
      <c r="AH6673" s="268"/>
      <c r="AI6673" s="268"/>
      <c r="AM6673" s="268"/>
    </row>
    <row r="6674" spans="1:39" x14ac:dyDescent="0.25">
      <c r="A6674" s="268"/>
      <c r="B6674" s="268"/>
      <c r="C6674" s="268"/>
      <c r="D6674" s="268"/>
      <c r="E6674" s="268"/>
      <c r="F6674" s="268"/>
      <c r="G6674" s="271"/>
      <c r="H6674" s="268"/>
      <c r="K6674" s="270"/>
      <c r="L6674" s="270"/>
      <c r="M6674" s="270"/>
      <c r="N6674" s="270"/>
      <c r="O6674" s="268"/>
      <c r="P6674" s="268"/>
      <c r="Q6674" s="268"/>
      <c r="R6674" s="268"/>
      <c r="S6674" s="268"/>
      <c r="T6674" s="268"/>
      <c r="U6674" s="268"/>
      <c r="V6674" s="268"/>
      <c r="W6674" s="268"/>
      <c r="X6674" s="268"/>
      <c r="AC6674" s="268"/>
      <c r="AE6674" s="268"/>
      <c r="AF6674" s="268"/>
      <c r="AG6674" s="268"/>
      <c r="AH6674" s="268"/>
      <c r="AI6674" s="268"/>
      <c r="AM6674" s="268"/>
    </row>
    <row r="6675" spans="1:39" x14ac:dyDescent="0.25">
      <c r="A6675" s="268"/>
      <c r="B6675" s="268"/>
      <c r="C6675" s="268"/>
      <c r="D6675" s="268"/>
      <c r="E6675" s="268"/>
      <c r="F6675" s="268"/>
      <c r="G6675" s="271"/>
      <c r="H6675" s="268"/>
      <c r="I6675" s="268"/>
      <c r="K6675" s="270"/>
      <c r="L6675" s="270"/>
      <c r="M6675" s="270"/>
      <c r="N6675" s="270"/>
      <c r="O6675" s="268"/>
      <c r="P6675" s="268"/>
      <c r="Q6675" s="268"/>
      <c r="R6675" s="268"/>
      <c r="S6675" s="268"/>
      <c r="T6675" s="268"/>
      <c r="U6675" s="268"/>
      <c r="V6675" s="268"/>
      <c r="W6675" s="268"/>
      <c r="X6675" s="268"/>
      <c r="AC6675" s="268"/>
      <c r="AE6675" s="268"/>
      <c r="AF6675" s="268"/>
      <c r="AG6675" s="268"/>
      <c r="AH6675" s="268"/>
      <c r="AI6675" s="268"/>
      <c r="AM6675" s="268"/>
    </row>
    <row r="6676" spans="1:39" x14ac:dyDescent="0.25">
      <c r="A6676" s="268"/>
      <c r="B6676" s="268"/>
      <c r="C6676" s="268"/>
      <c r="D6676" s="268"/>
      <c r="E6676" s="268"/>
      <c r="F6676" s="268"/>
      <c r="G6676" s="271"/>
      <c r="H6676" s="268"/>
      <c r="I6676" s="268"/>
      <c r="K6676" s="270"/>
      <c r="L6676" s="270"/>
      <c r="M6676" s="270"/>
      <c r="N6676" s="270"/>
      <c r="O6676" s="268"/>
      <c r="P6676" s="268"/>
      <c r="Q6676" s="268"/>
      <c r="R6676" s="268"/>
      <c r="S6676" s="268"/>
      <c r="T6676" s="268"/>
      <c r="U6676" s="268"/>
      <c r="V6676" s="268"/>
      <c r="W6676" s="268"/>
      <c r="X6676" s="268"/>
      <c r="AC6676" s="268"/>
      <c r="AE6676" s="268"/>
      <c r="AF6676" s="268"/>
      <c r="AG6676" s="268"/>
      <c r="AH6676" s="268"/>
      <c r="AI6676" s="268"/>
      <c r="AM6676" s="268"/>
    </row>
    <row r="6677" spans="1:39" x14ac:dyDescent="0.25">
      <c r="A6677" s="268"/>
      <c r="B6677" s="268"/>
      <c r="C6677" s="268"/>
      <c r="D6677" s="268"/>
      <c r="E6677" s="268"/>
      <c r="F6677" s="268"/>
      <c r="G6677" s="271"/>
      <c r="H6677" s="268"/>
      <c r="I6677" s="268"/>
      <c r="K6677" s="270"/>
      <c r="L6677" s="270"/>
      <c r="M6677" s="270"/>
      <c r="N6677" s="270"/>
      <c r="O6677" s="268"/>
      <c r="P6677" s="268"/>
      <c r="Q6677" s="268"/>
      <c r="R6677" s="268"/>
      <c r="S6677" s="268"/>
      <c r="T6677" s="268"/>
      <c r="U6677" s="268"/>
      <c r="V6677" s="268"/>
      <c r="W6677" s="268"/>
      <c r="X6677" s="268"/>
      <c r="AC6677" s="268"/>
      <c r="AE6677" s="268"/>
      <c r="AF6677" s="268"/>
      <c r="AG6677" s="268"/>
      <c r="AH6677" s="268"/>
      <c r="AI6677" s="268"/>
      <c r="AM6677" s="268"/>
    </row>
    <row r="6678" spans="1:39" x14ac:dyDescent="0.25">
      <c r="A6678" s="268"/>
      <c r="B6678" s="268"/>
      <c r="C6678" s="268"/>
      <c r="D6678" s="268"/>
      <c r="E6678" s="268"/>
      <c r="F6678" s="268"/>
      <c r="G6678" s="271"/>
      <c r="H6678" s="268"/>
      <c r="I6678" s="268"/>
      <c r="K6678" s="270"/>
      <c r="L6678" s="270"/>
      <c r="M6678" s="270"/>
      <c r="N6678" s="270"/>
      <c r="O6678" s="268"/>
      <c r="P6678" s="268"/>
      <c r="Q6678" s="268"/>
      <c r="R6678" s="268"/>
      <c r="S6678" s="268"/>
      <c r="T6678" s="268"/>
      <c r="U6678" s="268"/>
      <c r="V6678" s="268"/>
      <c r="W6678" s="268"/>
      <c r="X6678" s="268"/>
      <c r="AC6678" s="268"/>
      <c r="AE6678" s="268"/>
      <c r="AF6678" s="268"/>
      <c r="AG6678" s="268"/>
      <c r="AH6678" s="268"/>
      <c r="AI6678" s="268"/>
      <c r="AM6678" s="268"/>
    </row>
    <row r="6679" spans="1:39" x14ac:dyDescent="0.25">
      <c r="A6679" s="268"/>
      <c r="B6679" s="268"/>
      <c r="C6679" s="268"/>
      <c r="D6679" s="268"/>
      <c r="E6679" s="268"/>
      <c r="F6679" s="268"/>
      <c r="G6679" s="271"/>
      <c r="H6679" s="268"/>
      <c r="I6679" s="268"/>
      <c r="K6679" s="270"/>
      <c r="L6679" s="270"/>
      <c r="M6679" s="270"/>
      <c r="N6679" s="270"/>
      <c r="O6679" s="268"/>
      <c r="P6679" s="268"/>
      <c r="Q6679" s="268"/>
      <c r="R6679" s="268"/>
      <c r="S6679" s="268"/>
      <c r="T6679" s="268"/>
      <c r="U6679" s="268"/>
      <c r="V6679" s="268"/>
      <c r="W6679" s="268"/>
      <c r="X6679" s="268"/>
      <c r="AC6679" s="268"/>
      <c r="AE6679" s="268"/>
      <c r="AF6679" s="268"/>
      <c r="AG6679" s="268"/>
      <c r="AH6679" s="268"/>
      <c r="AI6679" s="268"/>
      <c r="AM6679" s="268"/>
    </row>
    <row r="6680" spans="1:39" x14ac:dyDescent="0.25">
      <c r="A6680" s="268"/>
      <c r="B6680" s="268"/>
      <c r="C6680" s="268"/>
      <c r="D6680" s="268"/>
      <c r="E6680" s="268"/>
      <c r="F6680" s="268"/>
      <c r="G6680" s="271"/>
      <c r="H6680" s="268"/>
      <c r="I6680" s="268"/>
      <c r="K6680" s="270"/>
      <c r="L6680" s="270"/>
      <c r="M6680" s="270"/>
      <c r="N6680" s="270"/>
      <c r="O6680" s="268"/>
      <c r="P6680" s="268"/>
      <c r="Q6680" s="268"/>
      <c r="R6680" s="268"/>
      <c r="S6680" s="268"/>
      <c r="T6680" s="268"/>
      <c r="U6680" s="268"/>
      <c r="V6680" s="268"/>
      <c r="W6680" s="268"/>
      <c r="X6680" s="268"/>
      <c r="AC6680" s="268"/>
      <c r="AE6680" s="268"/>
      <c r="AF6680" s="268"/>
      <c r="AG6680" s="268"/>
      <c r="AH6680" s="268"/>
      <c r="AI6680" s="268"/>
      <c r="AM6680" s="268"/>
    </row>
    <row r="6681" spans="1:39" x14ac:dyDescent="0.25">
      <c r="A6681" s="268"/>
      <c r="B6681" s="268"/>
      <c r="C6681" s="268"/>
      <c r="D6681" s="268"/>
      <c r="E6681" s="268"/>
      <c r="F6681" s="268"/>
      <c r="G6681" s="271"/>
      <c r="H6681" s="268"/>
      <c r="I6681" s="268"/>
      <c r="K6681" s="270"/>
      <c r="L6681" s="270"/>
      <c r="M6681" s="270"/>
      <c r="N6681" s="270"/>
      <c r="O6681" s="268"/>
      <c r="P6681" s="268"/>
      <c r="Q6681" s="268"/>
      <c r="R6681" s="268"/>
      <c r="S6681" s="268"/>
      <c r="T6681" s="268"/>
      <c r="U6681" s="268"/>
      <c r="V6681" s="268"/>
      <c r="W6681" s="268"/>
      <c r="X6681" s="268"/>
      <c r="AC6681" s="268"/>
      <c r="AE6681" s="268"/>
      <c r="AF6681" s="268"/>
      <c r="AG6681" s="268"/>
      <c r="AH6681" s="268"/>
      <c r="AI6681" s="268"/>
      <c r="AM6681" s="268"/>
    </row>
    <row r="6682" spans="1:39" x14ac:dyDescent="0.25">
      <c r="A6682" s="268"/>
      <c r="B6682" s="268"/>
      <c r="C6682" s="268"/>
      <c r="D6682" s="268"/>
      <c r="E6682" s="268"/>
      <c r="F6682" s="268"/>
      <c r="G6682" s="271"/>
      <c r="H6682" s="268"/>
      <c r="I6682" s="268"/>
      <c r="K6682" s="270"/>
      <c r="L6682" s="270"/>
      <c r="M6682" s="270"/>
      <c r="N6682" s="270"/>
      <c r="O6682" s="268"/>
      <c r="P6682" s="268"/>
      <c r="Q6682" s="268"/>
      <c r="R6682" s="268"/>
      <c r="S6682" s="268"/>
      <c r="T6682" s="268"/>
      <c r="U6682" s="268"/>
      <c r="V6682" s="268"/>
      <c r="W6682" s="268"/>
      <c r="X6682" s="268"/>
      <c r="AC6682" s="268"/>
      <c r="AE6682" s="268"/>
      <c r="AF6682" s="268"/>
      <c r="AG6682" s="268"/>
      <c r="AH6682" s="268"/>
      <c r="AI6682" s="268"/>
      <c r="AM6682" s="268"/>
    </row>
    <row r="6683" spans="1:39" x14ac:dyDescent="0.25">
      <c r="A6683" s="268"/>
      <c r="B6683" s="268"/>
      <c r="C6683" s="268"/>
      <c r="D6683" s="268"/>
      <c r="E6683" s="268"/>
      <c r="F6683" s="268"/>
      <c r="G6683" s="271"/>
      <c r="H6683" s="268"/>
      <c r="I6683" s="2"/>
      <c r="K6683" s="270"/>
      <c r="L6683" s="270"/>
      <c r="M6683" s="270"/>
      <c r="N6683" s="270"/>
      <c r="O6683" s="268"/>
      <c r="P6683" s="268"/>
      <c r="Q6683" s="268"/>
      <c r="R6683" s="268"/>
      <c r="S6683" s="268"/>
      <c r="T6683" s="268"/>
      <c r="U6683" s="268"/>
      <c r="V6683" s="268"/>
      <c r="W6683" s="268"/>
      <c r="X6683" s="268"/>
      <c r="AC6683" s="268"/>
      <c r="AE6683" s="268"/>
      <c r="AF6683" s="268"/>
      <c r="AG6683" s="268"/>
      <c r="AH6683" s="268"/>
      <c r="AI6683" s="268"/>
      <c r="AM6683" s="268"/>
    </row>
    <row r="6684" spans="1:39" x14ac:dyDescent="0.25">
      <c r="A6684" s="268"/>
      <c r="B6684" s="268"/>
      <c r="C6684" s="268"/>
      <c r="D6684" s="268"/>
      <c r="E6684" s="268"/>
      <c r="F6684" s="268"/>
      <c r="G6684" s="271"/>
      <c r="H6684" s="268"/>
      <c r="I6684" s="268"/>
      <c r="K6684" s="270"/>
      <c r="L6684" s="270"/>
      <c r="M6684" s="270"/>
      <c r="N6684" s="270"/>
      <c r="O6684" s="268"/>
      <c r="P6684" s="268"/>
      <c r="Q6684" s="268"/>
      <c r="R6684" s="268"/>
      <c r="S6684" s="268"/>
      <c r="T6684" s="268"/>
      <c r="U6684" s="268"/>
      <c r="V6684" s="268"/>
      <c r="W6684" s="268"/>
      <c r="X6684" s="268"/>
      <c r="AC6684" s="268"/>
      <c r="AE6684" s="268"/>
      <c r="AF6684" s="268"/>
      <c r="AG6684" s="268"/>
      <c r="AH6684" s="268"/>
      <c r="AI6684" s="268"/>
      <c r="AM6684" s="268"/>
    </row>
    <row r="6685" spans="1:39" x14ac:dyDescent="0.25">
      <c r="A6685" s="268"/>
      <c r="B6685" s="268"/>
      <c r="C6685" s="268"/>
      <c r="D6685" s="268"/>
      <c r="E6685" s="268"/>
      <c r="F6685" s="268"/>
      <c r="G6685" s="271"/>
      <c r="H6685" s="268"/>
      <c r="I6685" s="268"/>
      <c r="K6685" s="270"/>
      <c r="L6685" s="270"/>
      <c r="M6685" s="270"/>
      <c r="N6685" s="270"/>
      <c r="O6685" s="268"/>
      <c r="P6685" s="268"/>
      <c r="Q6685" s="268"/>
      <c r="R6685" s="268"/>
      <c r="S6685" s="268"/>
      <c r="T6685" s="268"/>
      <c r="U6685" s="268"/>
      <c r="V6685" s="268"/>
      <c r="W6685" s="268"/>
      <c r="X6685" s="268"/>
      <c r="AC6685" s="268"/>
      <c r="AE6685" s="268"/>
      <c r="AF6685" s="268"/>
      <c r="AG6685" s="268"/>
      <c r="AH6685" s="268"/>
      <c r="AI6685" s="268"/>
      <c r="AM6685" s="268"/>
    </row>
    <row r="6686" spans="1:39" x14ac:dyDescent="0.25">
      <c r="A6686" s="268"/>
      <c r="B6686" s="268"/>
      <c r="C6686" s="268"/>
      <c r="D6686" s="268"/>
      <c r="E6686" s="268"/>
      <c r="F6686" s="268"/>
      <c r="G6686" s="271"/>
      <c r="H6686" s="268"/>
      <c r="I6686" s="268"/>
      <c r="K6686" s="270"/>
      <c r="L6686" s="270"/>
      <c r="M6686" s="270"/>
      <c r="N6686" s="270"/>
      <c r="O6686" s="268"/>
      <c r="P6686" s="268"/>
      <c r="Q6686" s="268"/>
      <c r="R6686" s="268"/>
      <c r="S6686" s="268"/>
      <c r="T6686" s="268"/>
      <c r="U6686" s="268"/>
      <c r="V6686" s="268"/>
      <c r="W6686" s="268"/>
      <c r="X6686" s="268"/>
      <c r="AC6686" s="268"/>
      <c r="AE6686" s="268"/>
      <c r="AF6686" s="268"/>
      <c r="AG6686" s="268"/>
      <c r="AH6686" s="268"/>
      <c r="AI6686" s="268"/>
      <c r="AM6686" s="268"/>
    </row>
    <row r="6687" spans="1:39" x14ac:dyDescent="0.25">
      <c r="A6687" s="268"/>
      <c r="B6687" s="268"/>
      <c r="C6687" s="268"/>
      <c r="D6687" s="268"/>
      <c r="E6687" s="268"/>
      <c r="F6687" s="268"/>
      <c r="G6687" s="271"/>
      <c r="H6687" s="268"/>
      <c r="K6687" s="270"/>
      <c r="L6687" s="270"/>
      <c r="M6687" s="270"/>
      <c r="N6687" s="270"/>
      <c r="O6687" s="268"/>
      <c r="P6687" s="268"/>
      <c r="Q6687" s="268"/>
      <c r="R6687" s="268"/>
      <c r="S6687" s="268"/>
      <c r="T6687" s="268"/>
      <c r="U6687" s="268"/>
      <c r="V6687" s="268"/>
      <c r="W6687" s="268"/>
      <c r="X6687" s="268"/>
      <c r="AC6687" s="268"/>
      <c r="AE6687" s="268"/>
      <c r="AF6687" s="268"/>
      <c r="AG6687" s="268"/>
      <c r="AH6687" s="268"/>
      <c r="AI6687" s="268"/>
      <c r="AM6687" s="268"/>
    </row>
    <row r="6688" spans="1:39" x14ac:dyDescent="0.25">
      <c r="A6688" s="268"/>
      <c r="B6688" s="268"/>
      <c r="C6688" s="268"/>
      <c r="D6688" s="268"/>
      <c r="E6688" s="268"/>
      <c r="F6688" s="268"/>
      <c r="G6688" s="271"/>
      <c r="H6688" s="268"/>
      <c r="I6688" s="2"/>
      <c r="K6688" s="270"/>
      <c r="L6688" s="270"/>
      <c r="M6688" s="270"/>
      <c r="N6688" s="270"/>
      <c r="O6688" s="268"/>
      <c r="P6688" s="268"/>
      <c r="Q6688" s="268"/>
      <c r="R6688" s="268"/>
      <c r="S6688" s="268"/>
      <c r="T6688" s="268"/>
      <c r="U6688" s="268"/>
      <c r="V6688" s="268"/>
      <c r="W6688" s="268"/>
      <c r="X6688" s="268"/>
      <c r="AC6688" s="268"/>
      <c r="AE6688" s="268"/>
      <c r="AF6688" s="268"/>
      <c r="AG6688" s="268"/>
      <c r="AH6688" s="268"/>
      <c r="AI6688" s="268"/>
      <c r="AM6688" s="268"/>
    </row>
    <row r="6689" spans="1:39" x14ac:dyDescent="0.25">
      <c r="A6689" s="268"/>
      <c r="B6689" s="268"/>
      <c r="C6689" s="268"/>
      <c r="D6689" s="268"/>
      <c r="E6689" s="268"/>
      <c r="F6689" s="268"/>
      <c r="G6689" s="271"/>
      <c r="H6689" s="268"/>
      <c r="K6689" s="270"/>
      <c r="L6689" s="270"/>
      <c r="M6689" s="270"/>
      <c r="N6689" s="270"/>
      <c r="O6689" s="268"/>
      <c r="P6689" s="268"/>
      <c r="Q6689" s="268"/>
      <c r="R6689" s="268"/>
      <c r="S6689" s="268"/>
      <c r="T6689" s="268"/>
      <c r="U6689" s="268"/>
      <c r="V6689" s="268"/>
      <c r="W6689" s="268"/>
      <c r="X6689" s="268"/>
      <c r="AC6689" s="268"/>
      <c r="AE6689" s="268"/>
      <c r="AF6689" s="268"/>
      <c r="AG6689" s="268"/>
      <c r="AH6689" s="268"/>
      <c r="AI6689" s="268"/>
      <c r="AM6689" s="268"/>
    </row>
    <row r="6690" spans="1:39" x14ac:dyDescent="0.25">
      <c r="A6690" s="268"/>
      <c r="B6690" s="268"/>
      <c r="C6690" s="268"/>
      <c r="D6690" s="268"/>
      <c r="E6690" s="268"/>
      <c r="F6690" s="268"/>
      <c r="G6690" s="271"/>
      <c r="H6690" s="268"/>
      <c r="I6690" s="2"/>
      <c r="K6690" s="270"/>
      <c r="L6690" s="270"/>
      <c r="M6690" s="270"/>
      <c r="N6690" s="270"/>
      <c r="O6690" s="268"/>
      <c r="P6690" s="268"/>
      <c r="Q6690" s="268"/>
      <c r="R6690" s="268"/>
      <c r="S6690" s="268"/>
      <c r="T6690" s="268"/>
      <c r="U6690" s="268"/>
      <c r="V6690" s="268"/>
      <c r="W6690" s="268"/>
      <c r="X6690" s="268"/>
      <c r="AC6690" s="268"/>
      <c r="AE6690" s="268"/>
      <c r="AF6690" s="268"/>
      <c r="AG6690" s="268"/>
      <c r="AH6690" s="268"/>
      <c r="AI6690" s="268"/>
      <c r="AM6690" s="268"/>
    </row>
    <row r="6691" spans="1:39" x14ac:dyDescent="0.25">
      <c r="A6691" s="268"/>
      <c r="B6691" s="268"/>
      <c r="C6691" s="268"/>
      <c r="D6691" s="268"/>
      <c r="E6691" s="268"/>
      <c r="F6691" s="268"/>
      <c r="G6691" s="271"/>
      <c r="H6691" s="268"/>
      <c r="I6691" s="268"/>
      <c r="K6691" s="270"/>
      <c r="L6691" s="270"/>
      <c r="M6691" s="270"/>
      <c r="N6691" s="270"/>
      <c r="O6691" s="268"/>
      <c r="P6691" s="268"/>
      <c r="Q6691" s="268"/>
      <c r="R6691" s="268"/>
      <c r="S6691" s="268"/>
      <c r="T6691" s="268"/>
      <c r="U6691" s="268"/>
      <c r="V6691" s="268"/>
      <c r="W6691" s="268"/>
      <c r="X6691" s="268"/>
      <c r="AC6691" s="268"/>
      <c r="AE6691" s="268"/>
      <c r="AF6691" s="268"/>
      <c r="AG6691" s="268"/>
      <c r="AH6691" s="268"/>
      <c r="AI6691" s="268"/>
      <c r="AM6691" s="268"/>
    </row>
    <row r="6692" spans="1:39" x14ac:dyDescent="0.25">
      <c r="A6692" s="268"/>
      <c r="B6692" s="268"/>
      <c r="C6692" s="268"/>
      <c r="D6692" s="268"/>
      <c r="E6692" s="268"/>
      <c r="F6692" s="268"/>
      <c r="G6692" s="271"/>
      <c r="H6692" s="268"/>
      <c r="I6692" s="268"/>
      <c r="K6692" s="270"/>
      <c r="L6692" s="270"/>
      <c r="M6692" s="270"/>
      <c r="N6692" s="270"/>
      <c r="O6692" s="268"/>
      <c r="P6692" s="268"/>
      <c r="Q6692" s="268"/>
      <c r="R6692" s="268"/>
      <c r="S6692" s="268"/>
      <c r="T6692" s="268"/>
      <c r="U6692" s="268"/>
      <c r="V6692" s="268"/>
      <c r="W6692" s="268"/>
      <c r="X6692" s="268"/>
      <c r="AC6692" s="268"/>
      <c r="AE6692" s="268"/>
      <c r="AF6692" s="268"/>
      <c r="AG6692" s="268"/>
      <c r="AH6692" s="268"/>
      <c r="AI6692" s="268"/>
      <c r="AM6692" s="268"/>
    </row>
    <row r="6693" spans="1:39" x14ac:dyDescent="0.25">
      <c r="A6693" s="268"/>
      <c r="B6693" s="268"/>
      <c r="C6693" s="268"/>
      <c r="D6693" s="268"/>
      <c r="E6693" s="268"/>
      <c r="F6693" s="268"/>
      <c r="G6693" s="271"/>
      <c r="H6693" s="268"/>
      <c r="I6693" s="268"/>
      <c r="K6693" s="270"/>
      <c r="L6693" s="270"/>
      <c r="M6693" s="270"/>
      <c r="N6693" s="270"/>
      <c r="O6693" s="268"/>
      <c r="P6693" s="268"/>
      <c r="Q6693" s="268"/>
      <c r="R6693" s="268"/>
      <c r="S6693" s="268"/>
      <c r="T6693" s="268"/>
      <c r="U6693" s="268"/>
      <c r="V6693" s="268"/>
      <c r="W6693" s="268"/>
      <c r="X6693" s="268"/>
      <c r="AC6693" s="268"/>
      <c r="AE6693" s="268"/>
      <c r="AF6693" s="268"/>
      <c r="AG6693" s="268"/>
      <c r="AH6693" s="268"/>
      <c r="AI6693" s="268"/>
      <c r="AM6693" s="268"/>
    </row>
    <row r="6694" spans="1:39" x14ac:dyDescent="0.25">
      <c r="A6694" s="268"/>
      <c r="B6694" s="268"/>
      <c r="C6694" s="268"/>
      <c r="D6694" s="268"/>
      <c r="E6694" s="268"/>
      <c r="F6694" s="268"/>
      <c r="G6694" s="271"/>
      <c r="H6694" s="268"/>
      <c r="I6694" s="268"/>
      <c r="K6694" s="270"/>
      <c r="L6694" s="270"/>
      <c r="M6694" s="270"/>
      <c r="N6694" s="270"/>
      <c r="O6694" s="268"/>
      <c r="P6694" s="268"/>
      <c r="Q6694" s="268"/>
      <c r="R6694" s="268"/>
      <c r="S6694" s="268"/>
      <c r="T6694" s="268"/>
      <c r="U6694" s="268"/>
      <c r="V6694" s="268"/>
      <c r="W6694" s="268"/>
      <c r="X6694" s="268"/>
      <c r="AC6694" s="268"/>
      <c r="AE6694" s="268"/>
      <c r="AF6694" s="268"/>
      <c r="AG6694" s="268"/>
      <c r="AH6694" s="268"/>
      <c r="AI6694" s="268"/>
      <c r="AM6694" s="268"/>
    </row>
    <row r="6695" spans="1:39" x14ac:dyDescent="0.25">
      <c r="A6695" s="268"/>
      <c r="B6695" s="268"/>
      <c r="C6695" s="268"/>
      <c r="D6695" s="268"/>
      <c r="E6695" s="268"/>
      <c r="F6695" s="268"/>
      <c r="G6695" s="271"/>
      <c r="H6695" s="268"/>
      <c r="I6695" s="268"/>
      <c r="K6695" s="270"/>
      <c r="L6695" s="270"/>
      <c r="M6695" s="270"/>
      <c r="N6695" s="270"/>
      <c r="O6695" s="268"/>
      <c r="P6695" s="268"/>
      <c r="Q6695" s="268"/>
      <c r="R6695" s="268"/>
      <c r="S6695" s="268"/>
      <c r="T6695" s="268"/>
      <c r="U6695" s="268"/>
      <c r="V6695" s="268"/>
      <c r="W6695" s="268"/>
      <c r="X6695" s="268"/>
      <c r="AC6695" s="268"/>
      <c r="AE6695" s="268"/>
      <c r="AF6695" s="268"/>
      <c r="AG6695" s="268"/>
      <c r="AH6695" s="268"/>
      <c r="AI6695" s="268"/>
      <c r="AM6695" s="268"/>
    </row>
    <row r="6696" spans="1:39" x14ac:dyDescent="0.25">
      <c r="A6696" s="268"/>
      <c r="B6696" s="268"/>
      <c r="C6696" s="268"/>
      <c r="D6696" s="268"/>
      <c r="E6696" s="268"/>
      <c r="F6696" s="268"/>
      <c r="G6696" s="271"/>
      <c r="H6696" s="268"/>
      <c r="I6696" s="268"/>
      <c r="K6696" s="270"/>
      <c r="L6696" s="270"/>
      <c r="M6696" s="270"/>
      <c r="N6696" s="270"/>
      <c r="O6696" s="268"/>
      <c r="P6696" s="268"/>
      <c r="Q6696" s="268"/>
      <c r="R6696" s="268"/>
      <c r="S6696" s="268"/>
      <c r="T6696" s="268"/>
      <c r="U6696" s="268"/>
      <c r="V6696" s="268"/>
      <c r="W6696" s="268"/>
      <c r="X6696" s="268"/>
      <c r="AC6696" s="268"/>
      <c r="AE6696" s="268"/>
      <c r="AF6696" s="268"/>
      <c r="AG6696" s="268"/>
      <c r="AH6696" s="268"/>
      <c r="AI6696" s="268"/>
      <c r="AM6696" s="268"/>
    </row>
    <row r="6697" spans="1:39" x14ac:dyDescent="0.25">
      <c r="A6697" s="268"/>
      <c r="B6697" s="268"/>
      <c r="C6697" s="268"/>
      <c r="D6697" s="268"/>
      <c r="E6697" s="268"/>
      <c r="F6697" s="268"/>
      <c r="G6697" s="271"/>
      <c r="H6697" s="268"/>
      <c r="I6697" s="268"/>
      <c r="K6697" s="270"/>
      <c r="L6697" s="270"/>
      <c r="M6697" s="270"/>
      <c r="N6697" s="270"/>
      <c r="O6697" s="268"/>
      <c r="P6697" s="268"/>
      <c r="Q6697" s="268"/>
      <c r="R6697" s="268"/>
      <c r="S6697" s="268"/>
      <c r="T6697" s="268"/>
      <c r="U6697" s="268"/>
      <c r="V6697" s="268"/>
      <c r="W6697" s="268"/>
      <c r="X6697" s="268"/>
      <c r="AC6697" s="268"/>
      <c r="AE6697" s="268"/>
      <c r="AF6697" s="268"/>
      <c r="AG6697" s="268"/>
      <c r="AH6697" s="268"/>
      <c r="AI6697" s="268"/>
      <c r="AM6697" s="268"/>
    </row>
    <row r="6698" spans="1:39" x14ac:dyDescent="0.25">
      <c r="A6698" s="268"/>
      <c r="B6698" s="268"/>
      <c r="C6698" s="268"/>
      <c r="D6698" s="268"/>
      <c r="E6698" s="268"/>
      <c r="F6698" s="268"/>
      <c r="G6698" s="271"/>
      <c r="H6698" s="268"/>
      <c r="I6698" s="268"/>
      <c r="K6698" s="270"/>
      <c r="L6698" s="270"/>
      <c r="M6698" s="270"/>
      <c r="N6698" s="270"/>
      <c r="O6698" s="268"/>
      <c r="P6698" s="268"/>
      <c r="Q6698" s="268"/>
      <c r="R6698" s="268"/>
      <c r="S6698" s="268"/>
      <c r="T6698" s="268"/>
      <c r="U6698" s="268"/>
      <c r="V6698" s="268"/>
      <c r="W6698" s="268"/>
      <c r="X6698" s="268"/>
      <c r="AC6698" s="268"/>
      <c r="AE6698" s="268"/>
      <c r="AF6698" s="268"/>
      <c r="AG6698" s="268"/>
      <c r="AH6698" s="268"/>
      <c r="AI6698" s="268"/>
      <c r="AM6698" s="268"/>
    </row>
    <row r="6699" spans="1:39" x14ac:dyDescent="0.25">
      <c r="A6699" s="268"/>
      <c r="B6699" s="268"/>
      <c r="C6699" s="268"/>
      <c r="D6699" s="268"/>
      <c r="E6699" s="268"/>
      <c r="F6699" s="268"/>
      <c r="G6699" s="271"/>
      <c r="H6699" s="268"/>
      <c r="I6699" s="268"/>
      <c r="K6699" s="270"/>
      <c r="L6699" s="270"/>
      <c r="M6699" s="270"/>
      <c r="N6699" s="270"/>
      <c r="O6699" s="268"/>
      <c r="P6699" s="268"/>
      <c r="Q6699" s="268"/>
      <c r="R6699" s="268"/>
      <c r="S6699" s="268"/>
      <c r="T6699" s="268"/>
      <c r="U6699" s="268"/>
      <c r="V6699" s="268"/>
      <c r="W6699" s="268"/>
      <c r="X6699" s="268"/>
      <c r="AC6699" s="268"/>
      <c r="AE6699" s="268"/>
      <c r="AF6699" s="268"/>
      <c r="AG6699" s="268"/>
      <c r="AH6699" s="268"/>
      <c r="AI6699" s="268"/>
      <c r="AM6699" s="268"/>
    </row>
    <row r="6700" spans="1:39" x14ac:dyDescent="0.25">
      <c r="A6700" s="268"/>
      <c r="B6700" s="268"/>
      <c r="C6700" s="268"/>
      <c r="D6700" s="268"/>
      <c r="E6700" s="268"/>
      <c r="F6700" s="268"/>
      <c r="G6700" s="271"/>
      <c r="H6700" s="268"/>
      <c r="I6700" s="268"/>
      <c r="K6700" s="270"/>
      <c r="L6700" s="270"/>
      <c r="M6700" s="270"/>
      <c r="N6700" s="270"/>
      <c r="O6700" s="268"/>
      <c r="P6700" s="268"/>
      <c r="Q6700" s="268"/>
      <c r="R6700" s="268"/>
      <c r="S6700" s="268"/>
      <c r="T6700" s="268"/>
      <c r="U6700" s="268"/>
      <c r="V6700" s="268"/>
      <c r="W6700" s="268"/>
      <c r="X6700" s="268"/>
      <c r="AC6700" s="268"/>
      <c r="AE6700" s="268"/>
      <c r="AF6700" s="268"/>
      <c r="AG6700" s="268"/>
      <c r="AH6700" s="268"/>
      <c r="AI6700" s="268"/>
      <c r="AM6700" s="268"/>
    </row>
    <row r="6701" spans="1:39" x14ac:dyDescent="0.25">
      <c r="A6701" s="268"/>
      <c r="B6701" s="268"/>
      <c r="C6701" s="268"/>
      <c r="D6701" s="268"/>
      <c r="E6701" s="268"/>
      <c r="F6701" s="268"/>
      <c r="G6701" s="271"/>
      <c r="H6701" s="268"/>
      <c r="I6701" s="268"/>
      <c r="K6701" s="270"/>
      <c r="L6701" s="270"/>
      <c r="M6701" s="270"/>
      <c r="N6701" s="270"/>
      <c r="O6701" s="268"/>
      <c r="P6701" s="268"/>
      <c r="Q6701" s="268"/>
      <c r="R6701" s="268"/>
      <c r="S6701" s="268"/>
      <c r="T6701" s="268"/>
      <c r="U6701" s="268"/>
      <c r="V6701" s="268"/>
      <c r="W6701" s="268"/>
      <c r="X6701" s="268"/>
      <c r="AC6701" s="268"/>
      <c r="AE6701" s="268"/>
      <c r="AF6701" s="268"/>
      <c r="AG6701" s="268"/>
      <c r="AH6701" s="268"/>
      <c r="AI6701" s="268"/>
      <c r="AM6701" s="268"/>
    </row>
    <row r="6702" spans="1:39" x14ac:dyDescent="0.25">
      <c r="A6702" s="268"/>
      <c r="B6702" s="268"/>
      <c r="C6702" s="268"/>
      <c r="D6702" s="268"/>
      <c r="E6702" s="268"/>
      <c r="F6702" s="268"/>
      <c r="G6702" s="271"/>
      <c r="H6702" s="268"/>
      <c r="I6702" s="268"/>
      <c r="K6702" s="270"/>
      <c r="L6702" s="270"/>
      <c r="M6702" s="270"/>
      <c r="N6702" s="270"/>
      <c r="O6702" s="268"/>
      <c r="P6702" s="268"/>
      <c r="Q6702" s="268"/>
      <c r="R6702" s="268"/>
      <c r="S6702" s="268"/>
      <c r="T6702" s="268"/>
      <c r="U6702" s="268"/>
      <c r="V6702" s="268"/>
      <c r="W6702" s="268"/>
      <c r="X6702" s="268"/>
      <c r="AC6702" s="268"/>
      <c r="AE6702" s="268"/>
      <c r="AF6702" s="268"/>
      <c r="AG6702" s="268"/>
      <c r="AH6702" s="268"/>
      <c r="AI6702" s="268"/>
      <c r="AM6702" s="268"/>
    </row>
    <row r="6703" spans="1:39" x14ac:dyDescent="0.25">
      <c r="A6703" s="268"/>
      <c r="B6703" s="268"/>
      <c r="C6703" s="268"/>
      <c r="D6703" s="268"/>
      <c r="E6703" s="268"/>
      <c r="F6703" s="268"/>
      <c r="G6703" s="271"/>
      <c r="H6703" s="268"/>
      <c r="I6703" s="268"/>
      <c r="K6703" s="270"/>
      <c r="L6703" s="270"/>
      <c r="M6703" s="270"/>
      <c r="N6703" s="270"/>
      <c r="O6703" s="268"/>
      <c r="P6703" s="268"/>
      <c r="Q6703" s="268"/>
      <c r="R6703" s="268"/>
      <c r="S6703" s="268"/>
      <c r="T6703" s="268"/>
      <c r="U6703" s="268"/>
      <c r="V6703" s="268"/>
      <c r="W6703" s="268"/>
      <c r="X6703" s="268"/>
      <c r="AC6703" s="268"/>
      <c r="AE6703" s="268"/>
      <c r="AF6703" s="268"/>
      <c r="AG6703" s="268"/>
      <c r="AH6703" s="268"/>
      <c r="AI6703" s="268"/>
      <c r="AM6703" s="268"/>
    </row>
    <row r="6704" spans="1:39" x14ac:dyDescent="0.25">
      <c r="A6704" s="268"/>
      <c r="B6704" s="268"/>
      <c r="C6704" s="268"/>
      <c r="D6704" s="268"/>
      <c r="E6704" s="268"/>
      <c r="F6704" s="268"/>
      <c r="G6704" s="271"/>
      <c r="H6704" s="268"/>
      <c r="I6704" s="268"/>
      <c r="K6704" s="270"/>
      <c r="L6704" s="270"/>
      <c r="M6704" s="270"/>
      <c r="N6704" s="270"/>
      <c r="O6704" s="268"/>
      <c r="P6704" s="268"/>
      <c r="Q6704" s="268"/>
      <c r="R6704" s="268"/>
      <c r="S6704" s="268"/>
      <c r="T6704" s="268"/>
      <c r="U6704" s="268"/>
      <c r="V6704" s="268"/>
      <c r="W6704" s="268"/>
      <c r="X6704" s="268"/>
      <c r="AC6704" s="268"/>
      <c r="AE6704" s="268"/>
      <c r="AF6704" s="268"/>
      <c r="AG6704" s="268"/>
      <c r="AH6704" s="268"/>
      <c r="AI6704" s="268"/>
      <c r="AM6704" s="268"/>
    </row>
    <row r="6705" spans="1:39" x14ac:dyDescent="0.25">
      <c r="A6705" s="268"/>
      <c r="B6705" s="268"/>
      <c r="C6705" s="268"/>
      <c r="D6705" s="268"/>
      <c r="E6705" s="268"/>
      <c r="F6705" s="268"/>
      <c r="G6705" s="271"/>
      <c r="H6705" s="268"/>
      <c r="I6705" s="268"/>
      <c r="K6705" s="270"/>
      <c r="L6705" s="270"/>
      <c r="M6705" s="270"/>
      <c r="N6705" s="270"/>
      <c r="O6705" s="268"/>
      <c r="P6705" s="268"/>
      <c r="Q6705" s="268"/>
      <c r="R6705" s="268"/>
      <c r="S6705" s="268"/>
      <c r="T6705" s="268"/>
      <c r="U6705" s="268"/>
      <c r="V6705" s="268"/>
      <c r="W6705" s="268"/>
      <c r="X6705" s="268"/>
      <c r="AC6705" s="268"/>
      <c r="AE6705" s="268"/>
      <c r="AF6705" s="268"/>
      <c r="AG6705" s="268"/>
      <c r="AH6705" s="268"/>
      <c r="AI6705" s="268"/>
      <c r="AM6705" s="268"/>
    </row>
    <row r="6706" spans="1:39" x14ac:dyDescent="0.25">
      <c r="A6706" s="268"/>
      <c r="B6706" s="268"/>
      <c r="C6706" s="268"/>
      <c r="D6706" s="268"/>
      <c r="E6706" s="268"/>
      <c r="F6706" s="268"/>
      <c r="G6706" s="271"/>
      <c r="H6706" s="268"/>
      <c r="I6706" s="268"/>
      <c r="K6706" s="270"/>
      <c r="L6706" s="270"/>
      <c r="M6706" s="270"/>
      <c r="N6706" s="270"/>
      <c r="O6706" s="268"/>
      <c r="P6706" s="268"/>
      <c r="Q6706" s="268"/>
      <c r="R6706" s="268"/>
      <c r="S6706" s="268"/>
      <c r="T6706" s="268"/>
      <c r="U6706" s="268"/>
      <c r="V6706" s="268"/>
      <c r="W6706" s="268"/>
      <c r="X6706" s="268"/>
      <c r="AC6706" s="268"/>
      <c r="AE6706" s="268"/>
      <c r="AF6706" s="268"/>
      <c r="AG6706" s="268"/>
      <c r="AH6706" s="268"/>
      <c r="AI6706" s="268"/>
      <c r="AM6706" s="268"/>
    </row>
    <row r="6707" spans="1:39" x14ac:dyDescent="0.25">
      <c r="A6707" s="268"/>
      <c r="B6707" s="268"/>
      <c r="C6707" s="268"/>
      <c r="D6707" s="268"/>
      <c r="E6707" s="268"/>
      <c r="F6707" s="268"/>
      <c r="G6707" s="271"/>
      <c r="H6707" s="268"/>
      <c r="I6707" s="2"/>
      <c r="K6707" s="270"/>
      <c r="L6707" s="270"/>
      <c r="M6707" s="270"/>
      <c r="N6707" s="270"/>
      <c r="O6707" s="268"/>
      <c r="P6707" s="268"/>
      <c r="Q6707" s="268"/>
      <c r="R6707" s="268"/>
      <c r="S6707" s="268"/>
      <c r="T6707" s="268"/>
      <c r="U6707" s="268"/>
      <c r="V6707" s="268"/>
      <c r="W6707" s="268"/>
      <c r="X6707" s="268"/>
      <c r="AC6707" s="268"/>
      <c r="AE6707" s="268"/>
      <c r="AF6707" s="268"/>
      <c r="AG6707" s="268"/>
      <c r="AH6707" s="268"/>
      <c r="AI6707" s="268"/>
      <c r="AM6707" s="268"/>
    </row>
    <row r="6708" spans="1:39" x14ac:dyDescent="0.25">
      <c r="A6708" s="268"/>
      <c r="B6708" s="268"/>
      <c r="C6708" s="268"/>
      <c r="D6708" s="268"/>
      <c r="E6708" s="268"/>
      <c r="F6708" s="268"/>
      <c r="G6708" s="271"/>
      <c r="H6708" s="268"/>
      <c r="I6708" s="268"/>
      <c r="K6708" s="270"/>
      <c r="L6708" s="270"/>
      <c r="M6708" s="270"/>
      <c r="N6708" s="270"/>
      <c r="O6708" s="268"/>
      <c r="P6708" s="268"/>
      <c r="Q6708" s="268"/>
      <c r="R6708" s="268"/>
      <c r="S6708" s="268"/>
      <c r="T6708" s="268"/>
      <c r="U6708" s="268"/>
      <c r="V6708" s="268"/>
      <c r="W6708" s="268"/>
      <c r="X6708" s="268"/>
      <c r="AC6708" s="268"/>
      <c r="AE6708" s="268"/>
      <c r="AF6708" s="268"/>
      <c r="AG6708" s="268"/>
      <c r="AH6708" s="268"/>
      <c r="AI6708" s="268"/>
      <c r="AM6708" s="268"/>
    </row>
    <row r="6709" spans="1:39" x14ac:dyDescent="0.25">
      <c r="A6709" s="268"/>
      <c r="B6709" s="268"/>
      <c r="C6709" s="268"/>
      <c r="D6709" s="268"/>
      <c r="E6709" s="268"/>
      <c r="F6709" s="268"/>
      <c r="G6709" s="271"/>
      <c r="H6709" s="268"/>
      <c r="I6709" s="268"/>
      <c r="K6709" s="270"/>
      <c r="L6709" s="270"/>
      <c r="M6709" s="270"/>
      <c r="N6709" s="270"/>
      <c r="O6709" s="268"/>
      <c r="P6709" s="268"/>
      <c r="Q6709" s="268"/>
      <c r="R6709" s="268"/>
      <c r="S6709" s="268"/>
      <c r="T6709" s="268"/>
      <c r="U6709" s="268"/>
      <c r="V6709" s="268"/>
      <c r="W6709" s="268"/>
      <c r="X6709" s="268"/>
      <c r="AC6709" s="268"/>
      <c r="AE6709" s="268"/>
      <c r="AF6709" s="268"/>
      <c r="AG6709" s="268"/>
      <c r="AH6709" s="268"/>
      <c r="AI6709" s="268"/>
      <c r="AM6709" s="268"/>
    </row>
    <row r="6710" spans="1:39" x14ac:dyDescent="0.25">
      <c r="A6710" s="268"/>
      <c r="B6710" s="268"/>
      <c r="C6710" s="268"/>
      <c r="D6710" s="268"/>
      <c r="E6710" s="268"/>
      <c r="F6710" s="268"/>
      <c r="G6710" s="271"/>
      <c r="H6710" s="268"/>
      <c r="I6710" s="268"/>
      <c r="K6710" s="270"/>
      <c r="L6710" s="270"/>
      <c r="M6710" s="270"/>
      <c r="N6710" s="270"/>
      <c r="O6710" s="268"/>
      <c r="P6710" s="268"/>
      <c r="Q6710" s="268"/>
      <c r="R6710" s="268"/>
      <c r="S6710" s="268"/>
      <c r="T6710" s="268"/>
      <c r="U6710" s="268"/>
      <c r="V6710" s="268"/>
      <c r="W6710" s="268"/>
      <c r="X6710" s="268"/>
      <c r="AC6710" s="268"/>
      <c r="AE6710" s="268"/>
      <c r="AF6710" s="268"/>
      <c r="AG6710" s="268"/>
      <c r="AH6710" s="268"/>
      <c r="AI6710" s="268"/>
      <c r="AM6710" s="268"/>
    </row>
    <row r="6711" spans="1:39" x14ac:dyDescent="0.25">
      <c r="A6711" s="268"/>
      <c r="B6711" s="268"/>
      <c r="C6711" s="268"/>
      <c r="D6711" s="268"/>
      <c r="E6711" s="268"/>
      <c r="F6711" s="268"/>
      <c r="G6711" s="271"/>
      <c r="H6711" s="268"/>
      <c r="K6711" s="270"/>
      <c r="L6711" s="270"/>
      <c r="M6711" s="270"/>
      <c r="N6711" s="270"/>
      <c r="O6711" s="268"/>
      <c r="P6711" s="268"/>
      <c r="Q6711" s="268"/>
      <c r="R6711" s="268"/>
      <c r="S6711" s="268"/>
      <c r="T6711" s="268"/>
      <c r="U6711" s="268"/>
      <c r="V6711" s="268"/>
      <c r="W6711" s="268"/>
      <c r="X6711" s="268"/>
      <c r="AC6711" s="268"/>
      <c r="AE6711" s="268"/>
      <c r="AF6711" s="268"/>
      <c r="AG6711" s="268"/>
      <c r="AH6711" s="268"/>
      <c r="AI6711" s="268"/>
      <c r="AM6711" s="268"/>
    </row>
    <row r="6712" spans="1:39" x14ac:dyDescent="0.25">
      <c r="A6712" s="268"/>
      <c r="B6712" s="268"/>
      <c r="C6712" s="268"/>
      <c r="D6712" s="268"/>
      <c r="E6712" s="268"/>
      <c r="F6712" s="268"/>
      <c r="G6712" s="271"/>
      <c r="H6712" s="268"/>
      <c r="K6712" s="270"/>
      <c r="L6712" s="270"/>
      <c r="M6712" s="270"/>
      <c r="N6712" s="270"/>
      <c r="O6712" s="268"/>
      <c r="P6712" s="268"/>
      <c r="Q6712" s="268"/>
      <c r="R6712" s="268"/>
      <c r="S6712" s="268"/>
      <c r="T6712" s="268"/>
      <c r="U6712" s="268"/>
      <c r="V6712" s="268"/>
      <c r="W6712" s="268"/>
      <c r="X6712" s="268"/>
      <c r="AC6712" s="268"/>
      <c r="AE6712" s="268"/>
      <c r="AF6712" s="268"/>
      <c r="AG6712" s="268"/>
      <c r="AH6712" s="268"/>
      <c r="AI6712" s="268"/>
      <c r="AM6712" s="268"/>
    </row>
    <row r="6713" spans="1:39" x14ac:dyDescent="0.25">
      <c r="A6713" s="268"/>
      <c r="B6713" s="268"/>
      <c r="C6713" s="268"/>
      <c r="D6713" s="268"/>
      <c r="E6713" s="268"/>
      <c r="F6713" s="268"/>
      <c r="G6713" s="271"/>
      <c r="H6713" s="268"/>
      <c r="K6713" s="270"/>
      <c r="L6713" s="270"/>
      <c r="M6713" s="270"/>
      <c r="N6713" s="270"/>
      <c r="O6713" s="268"/>
      <c r="P6713" s="268"/>
      <c r="Q6713" s="268"/>
      <c r="R6713" s="268"/>
      <c r="S6713" s="268"/>
      <c r="T6713" s="268"/>
      <c r="U6713" s="268"/>
      <c r="V6713" s="268"/>
      <c r="W6713" s="268"/>
      <c r="X6713" s="268"/>
      <c r="AC6713" s="268"/>
      <c r="AE6713" s="268"/>
      <c r="AF6713" s="268"/>
      <c r="AG6713" s="268"/>
      <c r="AH6713" s="268"/>
      <c r="AI6713" s="268"/>
      <c r="AM6713" s="268"/>
    </row>
    <row r="6714" spans="1:39" x14ac:dyDescent="0.25">
      <c r="A6714" s="268"/>
      <c r="B6714" s="268"/>
      <c r="C6714" s="268"/>
      <c r="D6714" s="268"/>
      <c r="E6714" s="268"/>
      <c r="F6714" s="268"/>
      <c r="G6714" s="271"/>
      <c r="H6714" s="268"/>
      <c r="K6714" s="270"/>
      <c r="L6714" s="270"/>
      <c r="M6714" s="270"/>
      <c r="N6714" s="270"/>
      <c r="O6714" s="268"/>
      <c r="P6714" s="268"/>
      <c r="Q6714" s="268"/>
      <c r="R6714" s="268"/>
      <c r="S6714" s="268"/>
      <c r="T6714" s="268"/>
      <c r="U6714" s="268"/>
      <c r="V6714" s="268"/>
      <c r="W6714" s="268"/>
      <c r="X6714" s="268"/>
      <c r="AC6714" s="268"/>
      <c r="AE6714" s="268"/>
      <c r="AF6714" s="268"/>
      <c r="AG6714" s="268"/>
      <c r="AH6714" s="268"/>
      <c r="AI6714" s="268"/>
      <c r="AM6714" s="268"/>
    </row>
    <row r="6715" spans="1:39" x14ac:dyDescent="0.25">
      <c r="A6715" s="268"/>
      <c r="B6715" s="268"/>
      <c r="C6715" s="268"/>
      <c r="D6715" s="268"/>
      <c r="E6715" s="268"/>
      <c r="F6715" s="268"/>
      <c r="G6715" s="271"/>
      <c r="H6715" s="268"/>
      <c r="K6715" s="270"/>
      <c r="L6715" s="270"/>
      <c r="M6715" s="270"/>
      <c r="N6715" s="270"/>
      <c r="O6715" s="268"/>
      <c r="P6715" s="268"/>
      <c r="Q6715" s="268"/>
      <c r="R6715" s="268"/>
      <c r="S6715" s="268"/>
      <c r="T6715" s="268"/>
      <c r="U6715" s="268"/>
      <c r="V6715" s="268"/>
      <c r="W6715" s="268"/>
      <c r="X6715" s="268"/>
      <c r="AC6715" s="268"/>
      <c r="AE6715" s="268"/>
      <c r="AF6715" s="268"/>
      <c r="AG6715" s="268"/>
      <c r="AH6715" s="268"/>
      <c r="AI6715" s="268"/>
      <c r="AM6715" s="268"/>
    </row>
    <row r="6716" spans="1:39" x14ac:dyDescent="0.25">
      <c r="A6716" s="268"/>
      <c r="B6716" s="268"/>
      <c r="C6716" s="268"/>
      <c r="D6716" s="268"/>
      <c r="E6716" s="268"/>
      <c r="F6716" s="268"/>
      <c r="G6716" s="271"/>
      <c r="H6716" s="268"/>
      <c r="I6716" s="268"/>
      <c r="K6716" s="270"/>
      <c r="L6716" s="270"/>
      <c r="M6716" s="270"/>
      <c r="N6716" s="270"/>
      <c r="O6716" s="268"/>
      <c r="P6716" s="268"/>
      <c r="Q6716" s="268"/>
      <c r="R6716" s="268"/>
      <c r="S6716" s="268"/>
      <c r="T6716" s="268"/>
      <c r="U6716" s="268"/>
      <c r="V6716" s="268"/>
      <c r="W6716" s="268"/>
      <c r="X6716" s="268"/>
      <c r="AC6716" s="268"/>
      <c r="AE6716" s="268"/>
      <c r="AF6716" s="268"/>
      <c r="AG6716" s="268"/>
      <c r="AH6716" s="268"/>
      <c r="AI6716" s="268"/>
      <c r="AM6716" s="268"/>
    </row>
    <row r="6717" spans="1:39" x14ac:dyDescent="0.25">
      <c r="A6717" s="268"/>
      <c r="B6717" s="268"/>
      <c r="C6717" s="268"/>
      <c r="D6717" s="268"/>
      <c r="E6717" s="268"/>
      <c r="F6717" s="268"/>
      <c r="G6717" s="271"/>
      <c r="H6717" s="268"/>
      <c r="K6717" s="270"/>
      <c r="L6717" s="270"/>
      <c r="M6717" s="270"/>
      <c r="N6717" s="270"/>
      <c r="O6717" s="268"/>
      <c r="P6717" s="268"/>
      <c r="Q6717" s="268"/>
      <c r="R6717" s="268"/>
      <c r="S6717" s="268"/>
      <c r="T6717" s="268"/>
      <c r="U6717" s="268"/>
      <c r="V6717" s="268"/>
      <c r="W6717" s="268"/>
      <c r="X6717" s="268"/>
      <c r="AC6717" s="268"/>
      <c r="AE6717" s="268"/>
      <c r="AF6717" s="268"/>
      <c r="AG6717" s="268"/>
      <c r="AH6717" s="268"/>
      <c r="AI6717" s="268"/>
      <c r="AM6717" s="268"/>
    </row>
    <row r="6718" spans="1:39" x14ac:dyDescent="0.25">
      <c r="A6718" s="268"/>
      <c r="B6718" s="268"/>
      <c r="C6718" s="268"/>
      <c r="D6718" s="268"/>
      <c r="E6718" s="268"/>
      <c r="F6718" s="268"/>
      <c r="G6718" s="271"/>
      <c r="H6718" s="268"/>
      <c r="K6718" s="270"/>
      <c r="L6718" s="270"/>
      <c r="M6718" s="270"/>
      <c r="N6718" s="270"/>
      <c r="O6718" s="268"/>
      <c r="P6718" s="268"/>
      <c r="Q6718" s="268"/>
      <c r="R6718" s="268"/>
      <c r="S6718" s="268"/>
      <c r="T6718" s="268"/>
      <c r="U6718" s="268"/>
      <c r="V6718" s="268"/>
      <c r="W6718" s="268"/>
      <c r="X6718" s="268"/>
      <c r="AC6718" s="268"/>
      <c r="AE6718" s="268"/>
      <c r="AF6718" s="268"/>
      <c r="AG6718" s="268"/>
      <c r="AH6718" s="268"/>
      <c r="AI6718" s="268"/>
      <c r="AM6718" s="268"/>
    </row>
    <row r="6719" spans="1:39" x14ac:dyDescent="0.25">
      <c r="A6719" s="268"/>
      <c r="B6719" s="268"/>
      <c r="C6719" s="268"/>
      <c r="D6719" s="268"/>
      <c r="E6719" s="268"/>
      <c r="F6719" s="268"/>
      <c r="G6719" s="271"/>
      <c r="H6719" s="268"/>
      <c r="I6719" s="2"/>
      <c r="K6719" s="270"/>
      <c r="L6719" s="270"/>
      <c r="M6719" s="270"/>
      <c r="N6719" s="270"/>
      <c r="O6719" s="268"/>
      <c r="P6719" s="268"/>
      <c r="Q6719" s="268"/>
      <c r="R6719" s="268"/>
      <c r="S6719" s="268"/>
      <c r="T6719" s="268"/>
      <c r="U6719" s="268"/>
      <c r="V6719" s="268"/>
      <c r="W6719" s="268"/>
      <c r="X6719" s="268"/>
      <c r="AC6719" s="268"/>
      <c r="AE6719" s="268"/>
      <c r="AF6719" s="268"/>
      <c r="AG6719" s="268"/>
      <c r="AH6719" s="268"/>
      <c r="AI6719" s="268"/>
      <c r="AM6719" s="268"/>
    </row>
    <row r="6720" spans="1:39" x14ac:dyDescent="0.25">
      <c r="A6720" s="268"/>
      <c r="B6720" s="268"/>
      <c r="C6720" s="268"/>
      <c r="D6720" s="268"/>
      <c r="E6720" s="268"/>
      <c r="F6720" s="268"/>
      <c r="G6720" s="271"/>
      <c r="H6720" s="268"/>
      <c r="I6720" s="2"/>
      <c r="K6720" s="270"/>
      <c r="L6720" s="270"/>
      <c r="M6720" s="270"/>
      <c r="N6720" s="270"/>
      <c r="O6720" s="268"/>
      <c r="P6720" s="268"/>
      <c r="Q6720" s="268"/>
      <c r="R6720" s="268"/>
      <c r="S6720" s="268"/>
      <c r="T6720" s="268"/>
      <c r="U6720" s="268"/>
      <c r="V6720" s="268"/>
      <c r="W6720" s="268"/>
      <c r="X6720" s="268"/>
      <c r="AC6720" s="268"/>
      <c r="AE6720" s="268"/>
      <c r="AF6720" s="268"/>
      <c r="AG6720" s="268"/>
      <c r="AH6720" s="268"/>
      <c r="AI6720" s="268"/>
      <c r="AM6720" s="268"/>
    </row>
    <row r="6721" spans="1:39" x14ac:dyDescent="0.25">
      <c r="A6721" s="268"/>
      <c r="B6721" s="268"/>
      <c r="C6721" s="268"/>
      <c r="D6721" s="268"/>
      <c r="E6721" s="268"/>
      <c r="F6721" s="268"/>
      <c r="G6721" s="271"/>
      <c r="H6721" s="268"/>
      <c r="K6721" s="270"/>
      <c r="L6721" s="270"/>
      <c r="M6721" s="270"/>
      <c r="N6721" s="270"/>
      <c r="O6721" s="268"/>
      <c r="P6721" s="268"/>
      <c r="Q6721" s="268"/>
      <c r="R6721" s="268"/>
      <c r="S6721" s="268"/>
      <c r="T6721" s="268"/>
      <c r="U6721" s="268"/>
      <c r="V6721" s="268"/>
      <c r="W6721" s="268"/>
      <c r="X6721" s="268"/>
      <c r="AC6721" s="268"/>
      <c r="AE6721" s="268"/>
      <c r="AF6721" s="268"/>
      <c r="AG6721" s="268"/>
      <c r="AH6721" s="268"/>
      <c r="AI6721" s="268"/>
      <c r="AM6721" s="268"/>
    </row>
    <row r="6722" spans="1:39" x14ac:dyDescent="0.25">
      <c r="A6722" s="268"/>
      <c r="B6722" s="268"/>
      <c r="C6722" s="268"/>
      <c r="D6722" s="268"/>
      <c r="E6722" s="268"/>
      <c r="F6722" s="268"/>
      <c r="G6722" s="271"/>
      <c r="H6722" s="268"/>
      <c r="K6722" s="270"/>
      <c r="L6722" s="270"/>
      <c r="M6722" s="270"/>
      <c r="N6722" s="270"/>
      <c r="O6722" s="268"/>
      <c r="P6722" s="268"/>
      <c r="Q6722" s="268"/>
      <c r="R6722" s="268"/>
      <c r="S6722" s="268"/>
      <c r="T6722" s="268"/>
      <c r="U6722" s="268"/>
      <c r="V6722" s="268"/>
      <c r="W6722" s="268"/>
      <c r="X6722" s="268"/>
      <c r="AC6722" s="268"/>
      <c r="AE6722" s="268"/>
      <c r="AF6722" s="268"/>
      <c r="AG6722" s="268"/>
      <c r="AH6722" s="268"/>
      <c r="AI6722" s="268"/>
      <c r="AM6722" s="268"/>
    </row>
    <row r="6723" spans="1:39" x14ac:dyDescent="0.25">
      <c r="A6723" s="268"/>
      <c r="B6723" s="268"/>
      <c r="C6723" s="268"/>
      <c r="D6723" s="268"/>
      <c r="E6723" s="268"/>
      <c r="F6723" s="268"/>
      <c r="G6723" s="271"/>
      <c r="H6723" s="268"/>
      <c r="I6723" s="2"/>
      <c r="K6723" s="270"/>
      <c r="L6723" s="270"/>
      <c r="M6723" s="270"/>
      <c r="N6723" s="270"/>
      <c r="O6723" s="268"/>
      <c r="P6723" s="268"/>
      <c r="Q6723" s="268"/>
      <c r="R6723" s="268"/>
      <c r="S6723" s="268"/>
      <c r="T6723" s="268"/>
      <c r="U6723" s="268"/>
      <c r="V6723" s="268"/>
      <c r="W6723" s="268"/>
      <c r="X6723" s="268"/>
      <c r="AC6723" s="268"/>
      <c r="AE6723" s="268"/>
      <c r="AF6723" s="268"/>
      <c r="AG6723" s="268"/>
      <c r="AH6723" s="268"/>
      <c r="AI6723" s="268"/>
      <c r="AM6723" s="268"/>
    </row>
    <row r="6724" spans="1:39" x14ac:dyDescent="0.25">
      <c r="A6724" s="268"/>
      <c r="B6724" s="268"/>
      <c r="C6724" s="268"/>
      <c r="D6724" s="268"/>
      <c r="E6724" s="268"/>
      <c r="F6724" s="268"/>
      <c r="G6724" s="271"/>
      <c r="H6724" s="268"/>
      <c r="K6724" s="270"/>
      <c r="L6724" s="270"/>
      <c r="M6724" s="270"/>
      <c r="N6724" s="270"/>
      <c r="O6724" s="268"/>
      <c r="P6724" s="268"/>
      <c r="Q6724" s="268"/>
      <c r="R6724" s="268"/>
      <c r="S6724" s="268"/>
      <c r="T6724" s="268"/>
      <c r="U6724" s="268"/>
      <c r="V6724" s="268"/>
      <c r="W6724" s="268"/>
      <c r="X6724" s="268"/>
      <c r="AC6724" s="268"/>
      <c r="AE6724" s="268"/>
      <c r="AF6724" s="268"/>
      <c r="AG6724" s="268"/>
      <c r="AH6724" s="268"/>
      <c r="AI6724" s="268"/>
      <c r="AM6724" s="268"/>
    </row>
    <row r="6725" spans="1:39" x14ac:dyDescent="0.25">
      <c r="A6725" s="268"/>
      <c r="B6725" s="268"/>
      <c r="C6725" s="268"/>
      <c r="D6725" s="268"/>
      <c r="E6725" s="268"/>
      <c r="F6725" s="268"/>
      <c r="G6725" s="271"/>
      <c r="H6725" s="268"/>
      <c r="K6725" s="270"/>
      <c r="L6725" s="270"/>
      <c r="M6725" s="270"/>
      <c r="N6725" s="270"/>
      <c r="O6725" s="268"/>
      <c r="P6725" s="268"/>
      <c r="Q6725" s="268"/>
      <c r="R6725" s="268"/>
      <c r="S6725" s="268"/>
      <c r="T6725" s="268"/>
      <c r="U6725" s="268"/>
      <c r="V6725" s="268"/>
      <c r="W6725" s="268"/>
      <c r="X6725" s="268"/>
      <c r="AC6725" s="268"/>
      <c r="AE6725" s="268"/>
      <c r="AF6725" s="268"/>
      <c r="AG6725" s="268"/>
      <c r="AH6725" s="268"/>
      <c r="AI6725" s="268"/>
      <c r="AM6725" s="268"/>
    </row>
    <row r="6726" spans="1:39" x14ac:dyDescent="0.25">
      <c r="A6726" s="268"/>
      <c r="B6726" s="268"/>
      <c r="C6726" s="268"/>
      <c r="D6726" s="268"/>
      <c r="E6726" s="268"/>
      <c r="F6726" s="268"/>
      <c r="G6726" s="271"/>
      <c r="H6726" s="268"/>
      <c r="K6726" s="270"/>
      <c r="L6726" s="270"/>
      <c r="M6726" s="270"/>
      <c r="N6726" s="270"/>
      <c r="O6726" s="268"/>
      <c r="P6726" s="268"/>
      <c r="Q6726" s="268"/>
      <c r="R6726" s="268"/>
      <c r="S6726" s="268"/>
      <c r="T6726" s="268"/>
      <c r="U6726" s="268"/>
      <c r="V6726" s="268"/>
      <c r="W6726" s="268"/>
      <c r="X6726" s="268"/>
      <c r="AC6726" s="268"/>
      <c r="AE6726" s="268"/>
      <c r="AF6726" s="268"/>
      <c r="AG6726" s="268"/>
      <c r="AH6726" s="268"/>
      <c r="AI6726" s="268"/>
      <c r="AM6726" s="268"/>
    </row>
    <row r="6727" spans="1:39" x14ac:dyDescent="0.25">
      <c r="A6727" s="268"/>
      <c r="B6727" s="268"/>
      <c r="C6727" s="268"/>
      <c r="D6727" s="268"/>
      <c r="E6727" s="268"/>
      <c r="F6727" s="268"/>
      <c r="G6727" s="271"/>
      <c r="H6727" s="268"/>
      <c r="I6727" s="268"/>
      <c r="K6727" s="270"/>
      <c r="L6727" s="270"/>
      <c r="M6727" s="270"/>
      <c r="N6727" s="270"/>
      <c r="O6727" s="268"/>
      <c r="P6727" s="268"/>
      <c r="Q6727" s="268"/>
      <c r="R6727" s="268"/>
      <c r="S6727" s="268"/>
      <c r="T6727" s="268"/>
      <c r="U6727" s="268"/>
      <c r="V6727" s="268"/>
      <c r="W6727" s="268"/>
      <c r="X6727" s="268"/>
      <c r="AC6727" s="268"/>
      <c r="AE6727" s="268"/>
      <c r="AF6727" s="268"/>
      <c r="AG6727" s="268"/>
      <c r="AH6727" s="268"/>
      <c r="AI6727" s="268"/>
      <c r="AM6727" s="268"/>
    </row>
    <row r="6728" spans="1:39" x14ac:dyDescent="0.25">
      <c r="A6728" s="268"/>
      <c r="B6728" s="268"/>
      <c r="C6728" s="268"/>
      <c r="D6728" s="268"/>
      <c r="E6728" s="268"/>
      <c r="F6728" s="268"/>
      <c r="G6728" s="271"/>
      <c r="H6728" s="268"/>
      <c r="I6728" s="268"/>
      <c r="K6728" s="270"/>
      <c r="L6728" s="270"/>
      <c r="M6728" s="270"/>
      <c r="N6728" s="270"/>
      <c r="O6728" s="268"/>
      <c r="P6728" s="268"/>
      <c r="Q6728" s="268"/>
      <c r="R6728" s="268"/>
      <c r="S6728" s="268"/>
      <c r="T6728" s="268"/>
      <c r="U6728" s="268"/>
      <c r="V6728" s="268"/>
      <c r="W6728" s="268"/>
      <c r="X6728" s="268"/>
      <c r="AC6728" s="268"/>
      <c r="AE6728" s="268"/>
      <c r="AF6728" s="268"/>
      <c r="AG6728" s="268"/>
      <c r="AH6728" s="268"/>
      <c r="AI6728" s="268"/>
      <c r="AM6728" s="268"/>
    </row>
    <row r="6729" spans="1:39" x14ac:dyDescent="0.25">
      <c r="A6729" s="268"/>
      <c r="B6729" s="268"/>
      <c r="C6729" s="268"/>
      <c r="D6729" s="268"/>
      <c r="E6729" s="268"/>
      <c r="F6729" s="268"/>
      <c r="G6729" s="271"/>
      <c r="H6729" s="268"/>
      <c r="K6729" s="270"/>
      <c r="L6729" s="270"/>
      <c r="M6729" s="270"/>
      <c r="N6729" s="270"/>
      <c r="O6729" s="268"/>
      <c r="P6729" s="268"/>
      <c r="Q6729" s="268"/>
      <c r="R6729" s="268"/>
      <c r="S6729" s="268"/>
      <c r="T6729" s="268"/>
      <c r="U6729" s="268"/>
      <c r="V6729" s="268"/>
      <c r="W6729" s="268"/>
      <c r="X6729" s="268"/>
      <c r="AC6729" s="268"/>
      <c r="AE6729" s="268"/>
      <c r="AF6729" s="268"/>
      <c r="AG6729" s="268"/>
      <c r="AH6729" s="268"/>
      <c r="AI6729" s="268"/>
      <c r="AM6729" s="268"/>
    </row>
    <row r="6730" spans="1:39" x14ac:dyDescent="0.25">
      <c r="A6730" s="268"/>
      <c r="B6730" s="268"/>
      <c r="C6730" s="268"/>
      <c r="D6730" s="268"/>
      <c r="E6730" s="268"/>
      <c r="F6730" s="268"/>
      <c r="G6730" s="271"/>
      <c r="H6730" s="268"/>
      <c r="I6730" s="268"/>
      <c r="K6730" s="270"/>
      <c r="L6730" s="270"/>
      <c r="M6730" s="270"/>
      <c r="N6730" s="270"/>
      <c r="O6730" s="268"/>
      <c r="P6730" s="268"/>
      <c r="Q6730" s="268"/>
      <c r="R6730" s="268"/>
      <c r="S6730" s="268"/>
      <c r="T6730" s="268"/>
      <c r="U6730" s="268"/>
      <c r="V6730" s="268"/>
      <c r="W6730" s="268"/>
      <c r="X6730" s="268"/>
      <c r="AC6730" s="268"/>
      <c r="AE6730" s="268"/>
      <c r="AF6730" s="268"/>
      <c r="AG6730" s="268"/>
      <c r="AH6730" s="268"/>
      <c r="AI6730" s="268"/>
      <c r="AM6730" s="268"/>
    </row>
    <row r="6731" spans="1:39" x14ac:dyDescent="0.25">
      <c r="A6731" s="268"/>
      <c r="B6731" s="268"/>
      <c r="C6731" s="268"/>
      <c r="D6731" s="268"/>
      <c r="E6731" s="268"/>
      <c r="F6731" s="268"/>
      <c r="G6731" s="271"/>
      <c r="H6731" s="268"/>
      <c r="I6731" s="268"/>
      <c r="K6731" s="270"/>
      <c r="L6731" s="270"/>
      <c r="M6731" s="270"/>
      <c r="N6731" s="270"/>
      <c r="O6731" s="268"/>
      <c r="P6731" s="268"/>
      <c r="Q6731" s="268"/>
      <c r="R6731" s="268"/>
      <c r="S6731" s="268"/>
      <c r="T6731" s="268"/>
      <c r="U6731" s="268"/>
      <c r="V6731" s="268"/>
      <c r="W6731" s="268"/>
      <c r="X6731" s="268"/>
      <c r="AC6731" s="268"/>
      <c r="AE6731" s="268"/>
      <c r="AF6731" s="268"/>
      <c r="AG6731" s="268"/>
      <c r="AH6731" s="268"/>
      <c r="AI6731" s="268"/>
      <c r="AM6731" s="268"/>
    </row>
    <row r="6732" spans="1:39" x14ac:dyDescent="0.25">
      <c r="A6732" s="268"/>
      <c r="B6732" s="268"/>
      <c r="C6732" s="268"/>
      <c r="D6732" s="268"/>
      <c r="E6732" s="268"/>
      <c r="F6732" s="268"/>
      <c r="G6732" s="271"/>
      <c r="H6732" s="268"/>
      <c r="I6732" s="268"/>
      <c r="K6732" s="270"/>
      <c r="L6732" s="270"/>
      <c r="M6732" s="270"/>
      <c r="N6732" s="270"/>
      <c r="O6732" s="268"/>
      <c r="P6732" s="268"/>
      <c r="Q6732" s="268"/>
      <c r="R6732" s="268"/>
      <c r="S6732" s="268"/>
      <c r="T6732" s="268"/>
      <c r="U6732" s="268"/>
      <c r="V6732" s="268"/>
      <c r="W6732" s="268"/>
      <c r="X6732" s="268"/>
      <c r="AC6732" s="268"/>
      <c r="AE6732" s="268"/>
      <c r="AF6732" s="268"/>
      <c r="AG6732" s="268"/>
      <c r="AH6732" s="268"/>
      <c r="AI6732" s="268"/>
      <c r="AM6732" s="268"/>
    </row>
    <row r="6733" spans="1:39" x14ac:dyDescent="0.25">
      <c r="A6733" s="268"/>
      <c r="B6733" s="268"/>
      <c r="C6733" s="268"/>
      <c r="D6733" s="268"/>
      <c r="E6733" s="268"/>
      <c r="F6733" s="268"/>
      <c r="G6733" s="271"/>
      <c r="H6733" s="268"/>
      <c r="I6733" s="268"/>
      <c r="K6733" s="270"/>
      <c r="L6733" s="270"/>
      <c r="M6733" s="270"/>
      <c r="N6733" s="270"/>
      <c r="O6733" s="268"/>
      <c r="P6733" s="268"/>
      <c r="Q6733" s="268"/>
      <c r="R6733" s="268"/>
      <c r="S6733" s="268"/>
      <c r="T6733" s="268"/>
      <c r="U6733" s="268"/>
      <c r="V6733" s="268"/>
      <c r="W6733" s="268"/>
      <c r="X6733" s="268"/>
      <c r="AC6733" s="268"/>
      <c r="AE6733" s="268"/>
      <c r="AF6733" s="268"/>
      <c r="AG6733" s="268"/>
      <c r="AH6733" s="268"/>
      <c r="AI6733" s="268"/>
      <c r="AM6733" s="268"/>
    </row>
    <row r="6734" spans="1:39" x14ac:dyDescent="0.25">
      <c r="A6734" s="268"/>
      <c r="B6734" s="268"/>
      <c r="C6734" s="268"/>
      <c r="D6734" s="268"/>
      <c r="E6734" s="268"/>
      <c r="F6734" s="268"/>
      <c r="G6734" s="271"/>
      <c r="H6734" s="268"/>
      <c r="I6734" s="268"/>
      <c r="K6734" s="270"/>
      <c r="L6734" s="270"/>
      <c r="M6734" s="270"/>
      <c r="N6734" s="270"/>
      <c r="O6734" s="268"/>
      <c r="P6734" s="268"/>
      <c r="Q6734" s="268"/>
      <c r="R6734" s="268"/>
      <c r="S6734" s="268"/>
      <c r="T6734" s="268"/>
      <c r="U6734" s="268"/>
      <c r="V6734" s="268"/>
      <c r="W6734" s="268"/>
      <c r="X6734" s="268"/>
      <c r="AC6734" s="268"/>
      <c r="AE6734" s="268"/>
      <c r="AF6734" s="268"/>
      <c r="AG6734" s="268"/>
      <c r="AH6734" s="268"/>
      <c r="AI6734" s="268"/>
      <c r="AM6734" s="268"/>
    </row>
    <row r="6735" spans="1:39" x14ac:dyDescent="0.25">
      <c r="A6735" s="268"/>
      <c r="B6735" s="268"/>
      <c r="C6735" s="268"/>
      <c r="D6735" s="268"/>
      <c r="E6735" s="268"/>
      <c r="F6735" s="268"/>
      <c r="G6735" s="271"/>
      <c r="H6735" s="268"/>
      <c r="I6735" s="268"/>
      <c r="K6735" s="270"/>
      <c r="L6735" s="270"/>
      <c r="M6735" s="270"/>
      <c r="N6735" s="270"/>
      <c r="O6735" s="268"/>
      <c r="P6735" s="268"/>
      <c r="Q6735" s="268"/>
      <c r="R6735" s="268"/>
      <c r="S6735" s="268"/>
      <c r="T6735" s="268"/>
      <c r="U6735" s="268"/>
      <c r="V6735" s="268"/>
      <c r="W6735" s="268"/>
      <c r="X6735" s="268"/>
      <c r="AC6735" s="268"/>
      <c r="AE6735" s="268"/>
      <c r="AF6735" s="268"/>
      <c r="AG6735" s="268"/>
      <c r="AH6735" s="268"/>
      <c r="AI6735" s="268"/>
      <c r="AM6735" s="268"/>
    </row>
    <row r="6736" spans="1:39" x14ac:dyDescent="0.25">
      <c r="A6736" s="268"/>
      <c r="B6736" s="268"/>
      <c r="C6736" s="268"/>
      <c r="D6736" s="268"/>
      <c r="E6736" s="268"/>
      <c r="F6736" s="268"/>
      <c r="G6736" s="271"/>
      <c r="H6736" s="268"/>
      <c r="I6736" s="268"/>
      <c r="K6736" s="270"/>
      <c r="L6736" s="270"/>
      <c r="M6736" s="270"/>
      <c r="N6736" s="270"/>
      <c r="O6736" s="268"/>
      <c r="P6736" s="268"/>
      <c r="Q6736" s="268"/>
      <c r="R6736" s="268"/>
      <c r="S6736" s="268"/>
      <c r="T6736" s="268"/>
      <c r="U6736" s="268"/>
      <c r="V6736" s="268"/>
      <c r="W6736" s="268"/>
      <c r="X6736" s="268"/>
      <c r="AC6736" s="268"/>
      <c r="AE6736" s="268"/>
      <c r="AF6736" s="268"/>
      <c r="AG6736" s="268"/>
      <c r="AH6736" s="268"/>
      <c r="AI6736" s="268"/>
      <c r="AM6736" s="268"/>
    </row>
    <row r="6737" spans="1:39" x14ac:dyDescent="0.25">
      <c r="A6737" s="268"/>
      <c r="B6737" s="268"/>
      <c r="C6737" s="268"/>
      <c r="D6737" s="268"/>
      <c r="E6737" s="268"/>
      <c r="F6737" s="268"/>
      <c r="G6737" s="271"/>
      <c r="H6737" s="268"/>
      <c r="I6737" s="268"/>
      <c r="K6737" s="270"/>
      <c r="L6737" s="270"/>
      <c r="M6737" s="270"/>
      <c r="N6737" s="270"/>
      <c r="O6737" s="268"/>
      <c r="P6737" s="268"/>
      <c r="Q6737" s="268"/>
      <c r="R6737" s="268"/>
      <c r="S6737" s="268"/>
      <c r="T6737" s="268"/>
      <c r="U6737" s="268"/>
      <c r="V6737" s="268"/>
      <c r="W6737" s="268"/>
      <c r="X6737" s="268"/>
      <c r="AC6737" s="268"/>
      <c r="AE6737" s="268"/>
      <c r="AF6737" s="268"/>
      <c r="AG6737" s="268"/>
      <c r="AH6737" s="268"/>
      <c r="AI6737" s="268"/>
      <c r="AM6737" s="268"/>
    </row>
    <row r="6738" spans="1:39" x14ac:dyDescent="0.25">
      <c r="A6738" s="268"/>
      <c r="B6738" s="268"/>
      <c r="C6738" s="268"/>
      <c r="D6738" s="268"/>
      <c r="E6738" s="268"/>
      <c r="F6738" s="268"/>
      <c r="G6738" s="271"/>
      <c r="H6738" s="268"/>
      <c r="I6738" s="268"/>
      <c r="K6738" s="270"/>
      <c r="L6738" s="270"/>
      <c r="M6738" s="270"/>
      <c r="N6738" s="270"/>
      <c r="O6738" s="268"/>
      <c r="P6738" s="268"/>
      <c r="Q6738" s="268"/>
      <c r="R6738" s="268"/>
      <c r="S6738" s="268"/>
      <c r="T6738" s="268"/>
      <c r="U6738" s="268"/>
      <c r="V6738" s="268"/>
      <c r="W6738" s="268"/>
      <c r="X6738" s="268"/>
      <c r="AC6738" s="268"/>
      <c r="AE6738" s="268"/>
      <c r="AF6738" s="268"/>
      <c r="AG6738" s="268"/>
      <c r="AH6738" s="268"/>
      <c r="AI6738" s="268"/>
      <c r="AM6738" s="268"/>
    </row>
    <row r="6739" spans="1:39" x14ac:dyDescent="0.25">
      <c r="A6739" s="268"/>
      <c r="B6739" s="268"/>
      <c r="C6739" s="268"/>
      <c r="D6739" s="268"/>
      <c r="E6739" s="268"/>
      <c r="F6739" s="268"/>
      <c r="G6739" s="271"/>
      <c r="H6739" s="268"/>
      <c r="K6739" s="270"/>
      <c r="L6739" s="270"/>
      <c r="M6739" s="270"/>
      <c r="N6739" s="270"/>
      <c r="O6739" s="268"/>
      <c r="P6739" s="268"/>
      <c r="Q6739" s="268"/>
      <c r="R6739" s="268"/>
      <c r="S6739" s="268"/>
      <c r="T6739" s="268"/>
      <c r="U6739" s="268"/>
      <c r="V6739" s="268"/>
      <c r="W6739" s="268"/>
      <c r="X6739" s="268"/>
      <c r="AC6739" s="268"/>
      <c r="AE6739" s="268"/>
      <c r="AF6739" s="268"/>
      <c r="AG6739" s="268"/>
      <c r="AH6739" s="268"/>
      <c r="AI6739" s="268"/>
      <c r="AM6739" s="268"/>
    </row>
    <row r="6740" spans="1:39" x14ac:dyDescent="0.25">
      <c r="A6740" s="268"/>
      <c r="B6740" s="268"/>
      <c r="C6740" s="268"/>
      <c r="D6740" s="268"/>
      <c r="E6740" s="268"/>
      <c r="F6740" s="268"/>
      <c r="G6740" s="271"/>
      <c r="H6740" s="268"/>
      <c r="I6740" s="268"/>
      <c r="K6740" s="270"/>
      <c r="L6740" s="270"/>
      <c r="M6740" s="270"/>
      <c r="N6740" s="270"/>
      <c r="O6740" s="268"/>
      <c r="P6740" s="268"/>
      <c r="Q6740" s="268"/>
      <c r="R6740" s="268"/>
      <c r="S6740" s="268"/>
      <c r="T6740" s="268"/>
      <c r="U6740" s="268"/>
      <c r="V6740" s="268"/>
      <c r="W6740" s="268"/>
      <c r="X6740" s="268"/>
      <c r="AC6740" s="268"/>
      <c r="AE6740" s="268"/>
      <c r="AF6740" s="268"/>
      <c r="AG6740" s="268"/>
      <c r="AH6740" s="268"/>
      <c r="AI6740" s="268"/>
      <c r="AM6740" s="268"/>
    </row>
    <row r="6741" spans="1:39" x14ac:dyDescent="0.25">
      <c r="A6741" s="268"/>
      <c r="B6741" s="268"/>
      <c r="C6741" s="268"/>
      <c r="D6741" s="268"/>
      <c r="E6741" s="268"/>
      <c r="F6741" s="268"/>
      <c r="G6741" s="271"/>
      <c r="H6741" s="268"/>
      <c r="K6741" s="270"/>
      <c r="L6741" s="270"/>
      <c r="M6741" s="270"/>
      <c r="N6741" s="270"/>
      <c r="O6741" s="268"/>
      <c r="P6741" s="268"/>
      <c r="Q6741" s="268"/>
      <c r="R6741" s="268"/>
      <c r="S6741" s="268"/>
      <c r="T6741" s="268"/>
      <c r="U6741" s="268"/>
      <c r="V6741" s="268"/>
      <c r="W6741" s="268"/>
      <c r="X6741" s="268"/>
      <c r="AC6741" s="268"/>
      <c r="AE6741" s="268"/>
      <c r="AF6741" s="268"/>
      <c r="AG6741" s="268"/>
      <c r="AH6741" s="268"/>
      <c r="AI6741" s="268"/>
      <c r="AM6741" s="268"/>
    </row>
    <row r="6742" spans="1:39" x14ac:dyDescent="0.25">
      <c r="A6742" s="268"/>
      <c r="B6742" s="268"/>
      <c r="C6742" s="268"/>
      <c r="D6742" s="268"/>
      <c r="E6742" s="268"/>
      <c r="F6742" s="268"/>
      <c r="G6742" s="271"/>
      <c r="H6742" s="268"/>
      <c r="K6742" s="270"/>
      <c r="L6742" s="270"/>
      <c r="M6742" s="270"/>
      <c r="N6742" s="270"/>
      <c r="O6742" s="268"/>
      <c r="P6742" s="268"/>
      <c r="Q6742" s="268"/>
      <c r="R6742" s="268"/>
      <c r="S6742" s="268"/>
      <c r="T6742" s="268"/>
      <c r="U6742" s="268"/>
      <c r="V6742" s="268"/>
      <c r="W6742" s="268"/>
      <c r="X6742" s="268"/>
      <c r="AC6742" s="268"/>
      <c r="AE6742" s="268"/>
      <c r="AF6742" s="268"/>
      <c r="AG6742" s="268"/>
      <c r="AH6742" s="268"/>
      <c r="AI6742" s="268"/>
      <c r="AM6742" s="268"/>
    </row>
    <row r="6743" spans="1:39" x14ac:dyDescent="0.25">
      <c r="A6743" s="268"/>
      <c r="B6743" s="268"/>
      <c r="C6743" s="268"/>
      <c r="D6743" s="268"/>
      <c r="E6743" s="268"/>
      <c r="F6743" s="268"/>
      <c r="G6743" s="271"/>
      <c r="H6743" s="268"/>
      <c r="K6743" s="270"/>
      <c r="L6743" s="270"/>
      <c r="M6743" s="270"/>
      <c r="N6743" s="270"/>
      <c r="O6743" s="268"/>
      <c r="P6743" s="268"/>
      <c r="Q6743" s="268"/>
      <c r="R6743" s="268"/>
      <c r="S6743" s="268"/>
      <c r="T6743" s="268"/>
      <c r="U6743" s="268"/>
      <c r="V6743" s="268"/>
      <c r="W6743" s="268"/>
      <c r="X6743" s="268"/>
      <c r="AC6743" s="268"/>
      <c r="AE6743" s="268"/>
      <c r="AF6743" s="268"/>
      <c r="AG6743" s="268"/>
      <c r="AH6743" s="268"/>
      <c r="AI6743" s="268"/>
      <c r="AM6743" s="268"/>
    </row>
    <row r="6744" spans="1:39" x14ac:dyDescent="0.25">
      <c r="A6744" s="268"/>
      <c r="B6744" s="268"/>
      <c r="C6744" s="268"/>
      <c r="D6744" s="268"/>
      <c r="E6744" s="268"/>
      <c r="F6744" s="268"/>
      <c r="G6744" s="271"/>
      <c r="H6744" s="268"/>
      <c r="I6744" s="268"/>
      <c r="K6744" s="270"/>
      <c r="L6744" s="270"/>
      <c r="M6744" s="270"/>
      <c r="N6744" s="270"/>
      <c r="O6744" s="268"/>
      <c r="P6744" s="268"/>
      <c r="Q6744" s="268"/>
      <c r="R6744" s="268"/>
      <c r="S6744" s="268"/>
      <c r="T6744" s="268"/>
      <c r="U6744" s="268"/>
      <c r="V6744" s="268"/>
      <c r="W6744" s="268"/>
      <c r="X6744" s="268"/>
      <c r="AC6744" s="268"/>
      <c r="AE6744" s="268"/>
      <c r="AF6744" s="268"/>
      <c r="AG6744" s="268"/>
      <c r="AH6744" s="268"/>
      <c r="AI6744" s="268"/>
      <c r="AM6744" s="268"/>
    </row>
    <row r="6745" spans="1:39" x14ac:dyDescent="0.25">
      <c r="A6745" s="268"/>
      <c r="B6745" s="268"/>
      <c r="C6745" s="268"/>
      <c r="D6745" s="268"/>
      <c r="E6745" s="268"/>
      <c r="F6745" s="268"/>
      <c r="G6745" s="271"/>
      <c r="H6745" s="268"/>
      <c r="I6745" s="268"/>
      <c r="K6745" s="270"/>
      <c r="L6745" s="270"/>
      <c r="M6745" s="270"/>
      <c r="N6745" s="270"/>
      <c r="O6745" s="268"/>
      <c r="P6745" s="268"/>
      <c r="Q6745" s="268"/>
      <c r="R6745" s="268"/>
      <c r="S6745" s="268"/>
      <c r="T6745" s="268"/>
      <c r="U6745" s="268"/>
      <c r="V6745" s="268"/>
      <c r="W6745" s="268"/>
      <c r="X6745" s="268"/>
      <c r="AC6745" s="268"/>
      <c r="AE6745" s="268"/>
      <c r="AF6745" s="268"/>
      <c r="AG6745" s="268"/>
      <c r="AH6745" s="268"/>
      <c r="AI6745" s="268"/>
      <c r="AM6745" s="268"/>
    </row>
    <row r="6746" spans="1:39" x14ac:dyDescent="0.25">
      <c r="A6746" s="268"/>
      <c r="B6746" s="268"/>
      <c r="C6746" s="268"/>
      <c r="D6746" s="268"/>
      <c r="E6746" s="268"/>
      <c r="F6746" s="268"/>
      <c r="G6746" s="271"/>
      <c r="H6746" s="268"/>
      <c r="I6746" s="268"/>
      <c r="K6746" s="270"/>
      <c r="L6746" s="270"/>
      <c r="M6746" s="270"/>
      <c r="N6746" s="270"/>
      <c r="O6746" s="268"/>
      <c r="P6746" s="268"/>
      <c r="Q6746" s="268"/>
      <c r="R6746" s="268"/>
      <c r="S6746" s="268"/>
      <c r="T6746" s="268"/>
      <c r="U6746" s="268"/>
      <c r="V6746" s="268"/>
      <c r="W6746" s="268"/>
      <c r="X6746" s="268"/>
      <c r="AC6746" s="268"/>
      <c r="AE6746" s="268"/>
      <c r="AF6746" s="268"/>
      <c r="AG6746" s="268"/>
      <c r="AH6746" s="268"/>
      <c r="AI6746" s="268"/>
      <c r="AM6746" s="268"/>
    </row>
    <row r="6747" spans="1:39" x14ac:dyDescent="0.25">
      <c r="A6747" s="268"/>
      <c r="B6747" s="268"/>
      <c r="C6747" s="268"/>
      <c r="D6747" s="268"/>
      <c r="E6747" s="268"/>
      <c r="F6747" s="268"/>
      <c r="G6747" s="271"/>
      <c r="H6747" s="268"/>
      <c r="I6747" s="268"/>
      <c r="K6747" s="270"/>
      <c r="L6747" s="270"/>
      <c r="M6747" s="270"/>
      <c r="N6747" s="270"/>
      <c r="O6747" s="268"/>
      <c r="P6747" s="268"/>
      <c r="Q6747" s="268"/>
      <c r="R6747" s="268"/>
      <c r="S6747" s="268"/>
      <c r="T6747" s="268"/>
      <c r="U6747" s="268"/>
      <c r="V6747" s="268"/>
      <c r="W6747" s="268"/>
      <c r="X6747" s="268"/>
      <c r="AC6747" s="268"/>
      <c r="AE6747" s="268"/>
      <c r="AF6747" s="268"/>
      <c r="AG6747" s="268"/>
      <c r="AH6747" s="268"/>
      <c r="AI6747" s="268"/>
      <c r="AM6747" s="268"/>
    </row>
    <row r="6748" spans="1:39" x14ac:dyDescent="0.25">
      <c r="A6748" s="268"/>
      <c r="B6748" s="268"/>
      <c r="C6748" s="268"/>
      <c r="D6748" s="268"/>
      <c r="E6748" s="268"/>
      <c r="F6748" s="268"/>
      <c r="G6748" s="271"/>
      <c r="H6748" s="268"/>
      <c r="I6748" s="268"/>
      <c r="K6748" s="270"/>
      <c r="L6748" s="270"/>
      <c r="M6748" s="270"/>
      <c r="N6748" s="270"/>
      <c r="O6748" s="268"/>
      <c r="P6748" s="268"/>
      <c r="Q6748" s="268"/>
      <c r="R6748" s="268"/>
      <c r="S6748" s="268"/>
      <c r="T6748" s="268"/>
      <c r="U6748" s="268"/>
      <c r="V6748" s="268"/>
      <c r="W6748" s="268"/>
      <c r="X6748" s="268"/>
      <c r="AC6748" s="268"/>
      <c r="AE6748" s="268"/>
      <c r="AF6748" s="268"/>
      <c r="AG6748" s="268"/>
      <c r="AH6748" s="268"/>
      <c r="AI6748" s="268"/>
      <c r="AM6748" s="268"/>
    </row>
    <row r="6749" spans="1:39" x14ac:dyDescent="0.25">
      <c r="A6749" s="268"/>
      <c r="B6749" s="268"/>
      <c r="C6749" s="268"/>
      <c r="D6749" s="268"/>
      <c r="E6749" s="268"/>
      <c r="F6749" s="268"/>
      <c r="G6749" s="271"/>
      <c r="H6749" s="268"/>
      <c r="I6749" s="2"/>
      <c r="K6749" s="270"/>
      <c r="L6749" s="270"/>
      <c r="M6749" s="270"/>
      <c r="N6749" s="270"/>
      <c r="O6749" s="268"/>
      <c r="P6749" s="268"/>
      <c r="Q6749" s="268"/>
      <c r="R6749" s="268"/>
      <c r="S6749" s="268"/>
      <c r="T6749" s="268"/>
      <c r="U6749" s="268"/>
      <c r="V6749" s="268"/>
      <c r="W6749" s="268"/>
      <c r="X6749" s="268"/>
      <c r="AC6749" s="268"/>
      <c r="AE6749" s="268"/>
      <c r="AF6749" s="268"/>
      <c r="AG6749" s="268"/>
      <c r="AH6749" s="268"/>
      <c r="AI6749" s="268"/>
      <c r="AM6749" s="268"/>
    </row>
    <row r="6750" spans="1:39" x14ac:dyDescent="0.25">
      <c r="A6750" s="268"/>
      <c r="B6750" s="268"/>
      <c r="C6750" s="268"/>
      <c r="D6750" s="268"/>
      <c r="E6750" s="268"/>
      <c r="F6750" s="268"/>
      <c r="G6750" s="271"/>
      <c r="H6750" s="268"/>
      <c r="I6750" s="2"/>
      <c r="K6750" s="270"/>
      <c r="L6750" s="270"/>
      <c r="M6750" s="270"/>
      <c r="N6750" s="270"/>
      <c r="O6750" s="268"/>
      <c r="P6750" s="268"/>
      <c r="Q6750" s="268"/>
      <c r="R6750" s="268"/>
      <c r="S6750" s="268"/>
      <c r="T6750" s="268"/>
      <c r="U6750" s="268"/>
      <c r="V6750" s="268"/>
      <c r="W6750" s="268"/>
      <c r="X6750" s="268"/>
      <c r="AC6750" s="268"/>
      <c r="AE6750" s="268"/>
      <c r="AF6750" s="268"/>
      <c r="AG6750" s="268"/>
      <c r="AH6750" s="268"/>
      <c r="AI6750" s="268"/>
      <c r="AM6750" s="268"/>
    </row>
    <row r="6751" spans="1:39" x14ac:dyDescent="0.25">
      <c r="A6751" s="268"/>
      <c r="B6751" s="268"/>
      <c r="C6751" s="268"/>
      <c r="D6751" s="268"/>
      <c r="E6751" s="268"/>
      <c r="F6751" s="268"/>
      <c r="G6751" s="271"/>
      <c r="H6751" s="268"/>
      <c r="I6751" s="268"/>
      <c r="K6751" s="270"/>
      <c r="L6751" s="270"/>
      <c r="M6751" s="270"/>
      <c r="N6751" s="270"/>
      <c r="O6751" s="268"/>
      <c r="P6751" s="268"/>
      <c r="Q6751" s="268"/>
      <c r="R6751" s="268"/>
      <c r="S6751" s="268"/>
      <c r="T6751" s="268"/>
      <c r="U6751" s="268"/>
      <c r="V6751" s="268"/>
      <c r="W6751" s="268"/>
      <c r="X6751" s="268"/>
      <c r="AC6751" s="268"/>
      <c r="AE6751" s="268"/>
      <c r="AF6751" s="268"/>
      <c r="AG6751" s="268"/>
      <c r="AH6751" s="268"/>
      <c r="AI6751" s="268"/>
      <c r="AM6751" s="268"/>
    </row>
    <row r="6752" spans="1:39" x14ac:dyDescent="0.25">
      <c r="A6752" s="268"/>
      <c r="B6752" s="268"/>
      <c r="C6752" s="268"/>
      <c r="D6752" s="268"/>
      <c r="E6752" s="268"/>
      <c r="F6752" s="268"/>
      <c r="G6752" s="271"/>
      <c r="H6752" s="268"/>
      <c r="I6752" s="268"/>
      <c r="K6752" s="270"/>
      <c r="L6752" s="270"/>
      <c r="M6752" s="270"/>
      <c r="N6752" s="270"/>
      <c r="O6752" s="268"/>
      <c r="P6752" s="268"/>
      <c r="Q6752" s="268"/>
      <c r="R6752" s="268"/>
      <c r="S6752" s="268"/>
      <c r="T6752" s="268"/>
      <c r="U6752" s="268"/>
      <c r="V6752" s="268"/>
      <c r="W6752" s="268"/>
      <c r="X6752" s="268"/>
      <c r="AC6752" s="268"/>
      <c r="AE6752" s="268"/>
      <c r="AF6752" s="268"/>
      <c r="AG6752" s="268"/>
      <c r="AH6752" s="268"/>
      <c r="AI6752" s="268"/>
      <c r="AM6752" s="268"/>
    </row>
    <row r="6753" spans="1:39" x14ac:dyDescent="0.25">
      <c r="A6753" s="268"/>
      <c r="B6753" s="268"/>
      <c r="C6753" s="268"/>
      <c r="D6753" s="268"/>
      <c r="E6753" s="268"/>
      <c r="F6753" s="268"/>
      <c r="G6753" s="271"/>
      <c r="H6753" s="268"/>
      <c r="I6753" s="268"/>
      <c r="K6753" s="270"/>
      <c r="L6753" s="270"/>
      <c r="M6753" s="270"/>
      <c r="N6753" s="270"/>
      <c r="O6753" s="268"/>
      <c r="P6753" s="268"/>
      <c r="Q6753" s="268"/>
      <c r="R6753" s="268"/>
      <c r="S6753" s="268"/>
      <c r="T6753" s="268"/>
      <c r="U6753" s="268"/>
      <c r="V6753" s="268"/>
      <c r="W6753" s="268"/>
      <c r="X6753" s="268"/>
      <c r="AC6753" s="268"/>
      <c r="AE6753" s="268"/>
      <c r="AF6753" s="268"/>
      <c r="AG6753" s="268"/>
      <c r="AH6753" s="268"/>
      <c r="AI6753" s="268"/>
      <c r="AM6753" s="268"/>
    </row>
    <row r="6754" spans="1:39" x14ac:dyDescent="0.25">
      <c r="A6754" s="268"/>
      <c r="B6754" s="268"/>
      <c r="C6754" s="268"/>
      <c r="D6754" s="268"/>
      <c r="E6754" s="268"/>
      <c r="F6754" s="268"/>
      <c r="G6754" s="271"/>
      <c r="H6754" s="268"/>
      <c r="J6754" s="268"/>
      <c r="K6754" s="270"/>
      <c r="L6754" s="270"/>
      <c r="M6754" s="270"/>
      <c r="N6754" s="270"/>
      <c r="O6754" s="268"/>
      <c r="P6754" s="268"/>
      <c r="Q6754" s="268"/>
      <c r="R6754" s="268"/>
      <c r="S6754" s="268"/>
      <c r="T6754" s="268"/>
      <c r="U6754" s="268"/>
      <c r="V6754" s="268"/>
      <c r="W6754" s="268"/>
      <c r="X6754" s="268"/>
      <c r="AC6754" s="268"/>
      <c r="AE6754" s="268"/>
      <c r="AF6754" s="268"/>
      <c r="AG6754" s="268"/>
      <c r="AH6754" s="268"/>
      <c r="AI6754" s="268"/>
      <c r="AM6754" s="268"/>
    </row>
    <row r="6755" spans="1:39" x14ac:dyDescent="0.25">
      <c r="A6755" s="268"/>
      <c r="B6755" s="268"/>
      <c r="C6755" s="268"/>
      <c r="D6755" s="268"/>
      <c r="E6755" s="268"/>
      <c r="F6755" s="268"/>
      <c r="G6755" s="271"/>
      <c r="H6755" s="268"/>
      <c r="I6755" s="268"/>
      <c r="K6755" s="270"/>
      <c r="L6755" s="270"/>
      <c r="M6755" s="270"/>
      <c r="N6755" s="270"/>
      <c r="O6755" s="268"/>
      <c r="P6755" s="268"/>
      <c r="Q6755" s="268"/>
      <c r="R6755" s="268"/>
      <c r="S6755" s="268"/>
      <c r="T6755" s="268"/>
      <c r="U6755" s="268"/>
      <c r="V6755" s="268"/>
      <c r="W6755" s="268"/>
      <c r="X6755" s="268"/>
      <c r="AC6755" s="268"/>
      <c r="AE6755" s="268"/>
      <c r="AF6755" s="268"/>
      <c r="AG6755" s="268"/>
      <c r="AH6755" s="268"/>
      <c r="AI6755" s="268"/>
      <c r="AM6755" s="268"/>
    </row>
    <row r="6756" spans="1:39" x14ac:dyDescent="0.25">
      <c r="A6756" s="268"/>
      <c r="B6756" s="268"/>
      <c r="C6756" s="268"/>
      <c r="D6756" s="268"/>
      <c r="E6756" s="268"/>
      <c r="F6756" s="268"/>
      <c r="G6756" s="271"/>
      <c r="H6756" s="268"/>
      <c r="J6756" s="2"/>
      <c r="K6756" s="270"/>
      <c r="L6756" s="270"/>
      <c r="M6756" s="270"/>
      <c r="N6756" s="270"/>
      <c r="O6756" s="268"/>
      <c r="P6756" s="268"/>
      <c r="Q6756" s="268"/>
      <c r="R6756" s="268"/>
      <c r="S6756" s="268"/>
      <c r="T6756" s="268"/>
      <c r="U6756" s="268"/>
      <c r="V6756" s="268"/>
      <c r="W6756" s="268"/>
      <c r="X6756" s="268"/>
      <c r="AC6756" s="268"/>
      <c r="AE6756" s="268"/>
      <c r="AF6756" s="268"/>
      <c r="AG6756" s="268"/>
      <c r="AH6756" s="268"/>
      <c r="AI6756" s="268"/>
      <c r="AM6756" s="268"/>
    </row>
    <row r="6757" spans="1:39" x14ac:dyDescent="0.25">
      <c r="A6757" s="268"/>
      <c r="B6757" s="268"/>
      <c r="C6757" s="268"/>
      <c r="D6757" s="268"/>
      <c r="E6757" s="268"/>
      <c r="F6757" s="268"/>
      <c r="G6757" s="271"/>
      <c r="H6757" s="268"/>
      <c r="I6757" s="268"/>
      <c r="K6757" s="270"/>
      <c r="L6757" s="270"/>
      <c r="M6757" s="270"/>
      <c r="N6757" s="270"/>
      <c r="O6757" s="268"/>
      <c r="P6757" s="268"/>
      <c r="Q6757" s="268"/>
      <c r="R6757" s="268"/>
      <c r="S6757" s="268"/>
      <c r="T6757" s="268"/>
      <c r="U6757" s="268"/>
      <c r="V6757" s="268"/>
      <c r="W6757" s="268"/>
      <c r="X6757" s="268"/>
      <c r="AC6757" s="268"/>
      <c r="AE6757" s="268"/>
      <c r="AF6757" s="268"/>
      <c r="AG6757" s="268"/>
      <c r="AH6757" s="268"/>
      <c r="AI6757" s="268"/>
      <c r="AM6757" s="268"/>
    </row>
    <row r="6758" spans="1:39" x14ac:dyDescent="0.25">
      <c r="A6758" s="268"/>
      <c r="B6758" s="268"/>
      <c r="C6758" s="268"/>
      <c r="D6758" s="268"/>
      <c r="E6758" s="268"/>
      <c r="F6758" s="268"/>
      <c r="G6758" s="271"/>
      <c r="H6758" s="268"/>
      <c r="I6758" s="268"/>
      <c r="K6758" s="270"/>
      <c r="L6758" s="270"/>
      <c r="M6758" s="270"/>
      <c r="N6758" s="270"/>
      <c r="O6758" s="268"/>
      <c r="P6758" s="268"/>
      <c r="Q6758" s="268"/>
      <c r="R6758" s="268"/>
      <c r="S6758" s="268"/>
      <c r="T6758" s="268"/>
      <c r="U6758" s="268"/>
      <c r="V6758" s="268"/>
      <c r="W6758" s="268"/>
      <c r="X6758" s="268"/>
      <c r="AC6758" s="268"/>
      <c r="AE6758" s="268"/>
      <c r="AF6758" s="268"/>
      <c r="AG6758" s="268"/>
      <c r="AH6758" s="268"/>
      <c r="AI6758" s="268"/>
      <c r="AM6758" s="268"/>
    </row>
    <row r="6759" spans="1:39" x14ac:dyDescent="0.25">
      <c r="A6759" s="268"/>
      <c r="B6759" s="268"/>
      <c r="C6759" s="268"/>
      <c r="D6759" s="268"/>
      <c r="E6759" s="268"/>
      <c r="F6759" s="268"/>
      <c r="G6759" s="271"/>
      <c r="H6759" s="268"/>
      <c r="I6759" s="268"/>
      <c r="K6759" s="270"/>
      <c r="L6759" s="270"/>
      <c r="M6759" s="270"/>
      <c r="N6759" s="270"/>
      <c r="O6759" s="268"/>
      <c r="P6759" s="268"/>
      <c r="Q6759" s="268"/>
      <c r="R6759" s="268"/>
      <c r="S6759" s="268"/>
      <c r="T6759" s="268"/>
      <c r="U6759" s="268"/>
      <c r="V6759" s="268"/>
      <c r="W6759" s="268"/>
      <c r="X6759" s="268"/>
      <c r="AC6759" s="268"/>
      <c r="AE6759" s="268"/>
      <c r="AF6759" s="268"/>
      <c r="AG6759" s="268"/>
      <c r="AH6759" s="268"/>
      <c r="AI6759" s="268"/>
      <c r="AM6759" s="268"/>
    </row>
    <row r="6760" spans="1:39" x14ac:dyDescent="0.25">
      <c r="A6760" s="268"/>
      <c r="B6760" s="268"/>
      <c r="C6760" s="268"/>
      <c r="D6760" s="268"/>
      <c r="E6760" s="268"/>
      <c r="F6760" s="268"/>
      <c r="G6760" s="271"/>
      <c r="H6760" s="268"/>
      <c r="K6760" s="270"/>
      <c r="L6760" s="270"/>
      <c r="M6760" s="270"/>
      <c r="N6760" s="270"/>
      <c r="O6760" s="268"/>
      <c r="P6760" s="268"/>
      <c r="Q6760" s="268"/>
      <c r="R6760" s="268"/>
      <c r="S6760" s="268"/>
      <c r="T6760" s="268"/>
      <c r="U6760" s="268"/>
      <c r="V6760" s="268"/>
      <c r="W6760" s="268"/>
      <c r="X6760" s="268"/>
      <c r="AC6760" s="268"/>
      <c r="AE6760" s="268"/>
      <c r="AF6760" s="268"/>
      <c r="AG6760" s="268"/>
      <c r="AH6760" s="268"/>
      <c r="AI6760" s="268"/>
      <c r="AM6760" s="268"/>
    </row>
    <row r="6761" spans="1:39" x14ac:dyDescent="0.25">
      <c r="A6761" s="268"/>
      <c r="B6761" s="268"/>
      <c r="C6761" s="268"/>
      <c r="D6761" s="268"/>
      <c r="E6761" s="268"/>
      <c r="F6761" s="268"/>
      <c r="G6761" s="271"/>
      <c r="H6761" s="268"/>
      <c r="I6761" s="268"/>
      <c r="K6761" s="270"/>
      <c r="L6761" s="270"/>
      <c r="M6761" s="270"/>
      <c r="N6761" s="270"/>
      <c r="O6761" s="268"/>
      <c r="P6761" s="268"/>
      <c r="Q6761" s="268"/>
      <c r="R6761" s="268"/>
      <c r="S6761" s="268"/>
      <c r="T6761" s="268"/>
      <c r="U6761" s="268"/>
      <c r="V6761" s="268"/>
      <c r="W6761" s="268"/>
      <c r="X6761" s="268"/>
      <c r="AC6761" s="268"/>
      <c r="AE6761" s="268"/>
      <c r="AF6761" s="268"/>
      <c r="AG6761" s="268"/>
      <c r="AH6761" s="268"/>
      <c r="AI6761" s="268"/>
      <c r="AM6761" s="268"/>
    </row>
    <row r="6762" spans="1:39" x14ac:dyDescent="0.25">
      <c r="A6762" s="268"/>
      <c r="B6762" s="268"/>
      <c r="C6762" s="268"/>
      <c r="D6762" s="268"/>
      <c r="E6762" s="268"/>
      <c r="F6762" s="268"/>
      <c r="G6762" s="271"/>
      <c r="H6762" s="268"/>
      <c r="I6762" s="268"/>
      <c r="K6762" s="270"/>
      <c r="L6762" s="270"/>
      <c r="M6762" s="270"/>
      <c r="N6762" s="270"/>
      <c r="O6762" s="268"/>
      <c r="P6762" s="268"/>
      <c r="Q6762" s="268"/>
      <c r="R6762" s="268"/>
      <c r="S6762" s="268"/>
      <c r="T6762" s="268"/>
      <c r="U6762" s="268"/>
      <c r="V6762" s="268"/>
      <c r="W6762" s="268"/>
      <c r="X6762" s="268"/>
      <c r="AC6762" s="268"/>
      <c r="AE6762" s="268"/>
      <c r="AF6762" s="268"/>
      <c r="AG6762" s="268"/>
      <c r="AH6762" s="268"/>
      <c r="AI6762" s="268"/>
      <c r="AM6762" s="268"/>
    </row>
    <row r="6763" spans="1:39" x14ac:dyDescent="0.25">
      <c r="A6763" s="268"/>
      <c r="B6763" s="268"/>
      <c r="C6763" s="268"/>
      <c r="D6763" s="268"/>
      <c r="E6763" s="268"/>
      <c r="F6763" s="268"/>
      <c r="G6763" s="271"/>
      <c r="H6763" s="268"/>
      <c r="I6763" s="268"/>
      <c r="K6763" s="270"/>
      <c r="L6763" s="270"/>
      <c r="M6763" s="270"/>
      <c r="N6763" s="270"/>
      <c r="O6763" s="268"/>
      <c r="P6763" s="268"/>
      <c r="Q6763" s="268"/>
      <c r="R6763" s="268"/>
      <c r="S6763" s="268"/>
      <c r="T6763" s="268"/>
      <c r="U6763" s="268"/>
      <c r="V6763" s="268"/>
      <c r="W6763" s="268"/>
      <c r="X6763" s="268"/>
      <c r="AC6763" s="268"/>
      <c r="AE6763" s="268"/>
      <c r="AF6763" s="268"/>
      <c r="AG6763" s="268"/>
      <c r="AH6763" s="268"/>
      <c r="AI6763" s="268"/>
      <c r="AM6763" s="268"/>
    </row>
    <row r="6764" spans="1:39" x14ac:dyDescent="0.25">
      <c r="A6764" s="268"/>
      <c r="B6764" s="268"/>
      <c r="C6764" s="268"/>
      <c r="D6764" s="268"/>
      <c r="E6764" s="268"/>
      <c r="F6764" s="268"/>
      <c r="G6764" s="271"/>
      <c r="H6764" s="268"/>
      <c r="I6764" s="268"/>
      <c r="K6764" s="270"/>
      <c r="L6764" s="270"/>
      <c r="M6764" s="270"/>
      <c r="N6764" s="270"/>
      <c r="O6764" s="268"/>
      <c r="P6764" s="268"/>
      <c r="Q6764" s="268"/>
      <c r="R6764" s="268"/>
      <c r="S6764" s="268"/>
      <c r="T6764" s="268"/>
      <c r="U6764" s="268"/>
      <c r="V6764" s="268"/>
      <c r="W6764" s="268"/>
      <c r="X6764" s="268"/>
      <c r="AC6764" s="268"/>
      <c r="AE6764" s="268"/>
      <c r="AF6764" s="268"/>
      <c r="AG6764" s="268"/>
      <c r="AH6764" s="268"/>
      <c r="AI6764" s="268"/>
      <c r="AM6764" s="268"/>
    </row>
    <row r="6765" spans="1:39" x14ac:dyDescent="0.25">
      <c r="A6765" s="268"/>
      <c r="B6765" s="268"/>
      <c r="C6765" s="268"/>
      <c r="D6765" s="268"/>
      <c r="E6765" s="268"/>
      <c r="F6765" s="268"/>
      <c r="G6765" s="271"/>
      <c r="H6765" s="268"/>
      <c r="I6765" s="268"/>
      <c r="K6765" s="270"/>
      <c r="L6765" s="270"/>
      <c r="M6765" s="270"/>
      <c r="N6765" s="270"/>
      <c r="O6765" s="268"/>
      <c r="P6765" s="268"/>
      <c r="Q6765" s="268"/>
      <c r="R6765" s="268"/>
      <c r="S6765" s="268"/>
      <c r="T6765" s="268"/>
      <c r="U6765" s="268"/>
      <c r="V6765" s="268"/>
      <c r="W6765" s="268"/>
      <c r="X6765" s="268"/>
      <c r="AC6765" s="268"/>
      <c r="AE6765" s="268"/>
      <c r="AF6765" s="268"/>
      <c r="AG6765" s="268"/>
      <c r="AH6765" s="268"/>
      <c r="AI6765" s="268"/>
      <c r="AM6765" s="268"/>
    </row>
    <row r="6766" spans="1:39" x14ac:dyDescent="0.25">
      <c r="A6766" s="268"/>
      <c r="B6766" s="268"/>
      <c r="C6766" s="268"/>
      <c r="D6766" s="268"/>
      <c r="E6766" s="268"/>
      <c r="F6766" s="268"/>
      <c r="G6766" s="271"/>
      <c r="H6766" s="268"/>
      <c r="I6766" s="268"/>
      <c r="K6766" s="270"/>
      <c r="L6766" s="270"/>
      <c r="M6766" s="270"/>
      <c r="N6766" s="270"/>
      <c r="O6766" s="268"/>
      <c r="P6766" s="268"/>
      <c r="Q6766" s="268"/>
      <c r="R6766" s="268"/>
      <c r="S6766" s="268"/>
      <c r="T6766" s="268"/>
      <c r="U6766" s="268"/>
      <c r="V6766" s="268"/>
      <c r="W6766" s="268"/>
      <c r="X6766" s="268"/>
      <c r="AC6766" s="268"/>
      <c r="AE6766" s="268"/>
      <c r="AF6766" s="268"/>
      <c r="AG6766" s="268"/>
      <c r="AH6766" s="268"/>
      <c r="AI6766" s="268"/>
      <c r="AM6766" s="268"/>
    </row>
    <row r="6767" spans="1:39" x14ac:dyDescent="0.25">
      <c r="A6767" s="268"/>
      <c r="B6767" s="268"/>
      <c r="C6767" s="268"/>
      <c r="D6767" s="268"/>
      <c r="E6767" s="268"/>
      <c r="F6767" s="268"/>
      <c r="G6767" s="271"/>
      <c r="H6767" s="268"/>
      <c r="I6767" s="268"/>
      <c r="K6767" s="270"/>
      <c r="L6767" s="270"/>
      <c r="M6767" s="270"/>
      <c r="N6767" s="270"/>
      <c r="O6767" s="268"/>
      <c r="P6767" s="268"/>
      <c r="Q6767" s="268"/>
      <c r="R6767" s="268"/>
      <c r="S6767" s="268"/>
      <c r="T6767" s="268"/>
      <c r="U6767" s="268"/>
      <c r="V6767" s="268"/>
      <c r="W6767" s="268"/>
      <c r="X6767" s="268"/>
      <c r="AC6767" s="268"/>
      <c r="AE6767" s="268"/>
      <c r="AF6767" s="268"/>
      <c r="AG6767" s="268"/>
      <c r="AH6767" s="268"/>
      <c r="AI6767" s="268"/>
      <c r="AM6767" s="268"/>
    </row>
    <row r="6768" spans="1:39" x14ac:dyDescent="0.25">
      <c r="A6768" s="268"/>
      <c r="B6768" s="268"/>
      <c r="C6768" s="268"/>
      <c r="D6768" s="268"/>
      <c r="E6768" s="268"/>
      <c r="F6768" s="268"/>
      <c r="G6768" s="271"/>
      <c r="H6768" s="268"/>
      <c r="I6768" s="268"/>
      <c r="K6768" s="270"/>
      <c r="L6768" s="270"/>
      <c r="M6768" s="270"/>
      <c r="N6768" s="270"/>
      <c r="O6768" s="268"/>
      <c r="P6768" s="268"/>
      <c r="Q6768" s="268"/>
      <c r="R6768" s="268"/>
      <c r="S6768" s="268"/>
      <c r="T6768" s="268"/>
      <c r="U6768" s="268"/>
      <c r="V6768" s="268"/>
      <c r="W6768" s="268"/>
      <c r="X6768" s="268"/>
      <c r="AC6768" s="268"/>
      <c r="AE6768" s="268"/>
      <c r="AF6768" s="268"/>
      <c r="AG6768" s="268"/>
      <c r="AH6768" s="268"/>
      <c r="AI6768" s="268"/>
      <c r="AM6768" s="268"/>
    </row>
    <row r="6769" spans="1:39" x14ac:dyDescent="0.25">
      <c r="A6769" s="268"/>
      <c r="B6769" s="268"/>
      <c r="C6769" s="268"/>
      <c r="D6769" s="268"/>
      <c r="E6769" s="268"/>
      <c r="F6769" s="268"/>
      <c r="G6769" s="271"/>
      <c r="H6769" s="268"/>
      <c r="I6769" s="268"/>
      <c r="K6769" s="270"/>
      <c r="L6769" s="270"/>
      <c r="M6769" s="270"/>
      <c r="N6769" s="270"/>
      <c r="O6769" s="268"/>
      <c r="P6769" s="268"/>
      <c r="Q6769" s="268"/>
      <c r="R6769" s="268"/>
      <c r="S6769" s="268"/>
      <c r="T6769" s="268"/>
      <c r="U6769" s="268"/>
      <c r="V6769" s="268"/>
      <c r="W6769" s="268"/>
      <c r="X6769" s="268"/>
      <c r="AC6769" s="268"/>
      <c r="AE6769" s="268"/>
      <c r="AF6769" s="268"/>
      <c r="AG6769" s="268"/>
      <c r="AH6769" s="268"/>
      <c r="AI6769" s="268"/>
      <c r="AM6769" s="268"/>
    </row>
    <row r="6770" spans="1:39" x14ac:dyDescent="0.25">
      <c r="A6770" s="268"/>
      <c r="B6770" s="268"/>
      <c r="C6770" s="268"/>
      <c r="D6770" s="268"/>
      <c r="E6770" s="268"/>
      <c r="F6770" s="268"/>
      <c r="G6770" s="271"/>
      <c r="H6770" s="268"/>
      <c r="I6770" s="268"/>
      <c r="K6770" s="270"/>
      <c r="L6770" s="270"/>
      <c r="M6770" s="270"/>
      <c r="N6770" s="270"/>
      <c r="O6770" s="268"/>
      <c r="P6770" s="268"/>
      <c r="Q6770" s="268"/>
      <c r="R6770" s="268"/>
      <c r="S6770" s="268"/>
      <c r="T6770" s="268"/>
      <c r="U6770" s="268"/>
      <c r="V6770" s="268"/>
      <c r="W6770" s="268"/>
      <c r="X6770" s="268"/>
      <c r="AC6770" s="268"/>
      <c r="AE6770" s="268"/>
      <c r="AF6770" s="268"/>
      <c r="AG6770" s="268"/>
      <c r="AH6770" s="268"/>
      <c r="AI6770" s="268"/>
      <c r="AM6770" s="268"/>
    </row>
    <row r="6771" spans="1:39" x14ac:dyDescent="0.25">
      <c r="A6771" s="268"/>
      <c r="B6771" s="268"/>
      <c r="C6771" s="268"/>
      <c r="D6771" s="268"/>
      <c r="E6771" s="268"/>
      <c r="F6771" s="268"/>
      <c r="G6771" s="271"/>
      <c r="H6771" s="268"/>
      <c r="I6771" s="268"/>
      <c r="K6771" s="270"/>
      <c r="L6771" s="270"/>
      <c r="M6771" s="270"/>
      <c r="N6771" s="270"/>
      <c r="O6771" s="268"/>
      <c r="P6771" s="268"/>
      <c r="Q6771" s="268"/>
      <c r="R6771" s="268"/>
      <c r="S6771" s="268"/>
      <c r="T6771" s="268"/>
      <c r="U6771" s="268"/>
      <c r="V6771" s="268"/>
      <c r="W6771" s="268"/>
      <c r="X6771" s="268"/>
      <c r="AC6771" s="268"/>
      <c r="AE6771" s="268"/>
      <c r="AF6771" s="268"/>
      <c r="AG6771" s="268"/>
      <c r="AH6771" s="268"/>
      <c r="AI6771" s="268"/>
      <c r="AM6771" s="268"/>
    </row>
    <row r="6772" spans="1:39" x14ac:dyDescent="0.25">
      <c r="A6772" s="268"/>
      <c r="B6772" s="268"/>
      <c r="C6772" s="268"/>
      <c r="D6772" s="268"/>
      <c r="E6772" s="268"/>
      <c r="F6772" s="268"/>
      <c r="G6772" s="271"/>
      <c r="H6772" s="268"/>
      <c r="I6772" s="268"/>
      <c r="K6772" s="270"/>
      <c r="L6772" s="270"/>
      <c r="M6772" s="270"/>
      <c r="N6772" s="270"/>
      <c r="O6772" s="268"/>
      <c r="P6772" s="268"/>
      <c r="Q6772" s="268"/>
      <c r="R6772" s="268"/>
      <c r="S6772" s="268"/>
      <c r="T6772" s="268"/>
      <c r="U6772" s="268"/>
      <c r="V6772" s="268"/>
      <c r="W6772" s="268"/>
      <c r="X6772" s="268"/>
      <c r="AC6772" s="268"/>
      <c r="AE6772" s="268"/>
      <c r="AF6772" s="268"/>
      <c r="AG6772" s="268"/>
      <c r="AH6772" s="268"/>
      <c r="AI6772" s="268"/>
      <c r="AM6772" s="268"/>
    </row>
    <row r="6773" spans="1:39" x14ac:dyDescent="0.25">
      <c r="A6773" s="268"/>
      <c r="B6773" s="268"/>
      <c r="C6773" s="268"/>
      <c r="D6773" s="268"/>
      <c r="E6773" s="268"/>
      <c r="F6773" s="268"/>
      <c r="G6773" s="271"/>
      <c r="H6773" s="268"/>
      <c r="I6773" s="268"/>
      <c r="K6773" s="270"/>
      <c r="L6773" s="270"/>
      <c r="M6773" s="270"/>
      <c r="N6773" s="270"/>
      <c r="O6773" s="268"/>
      <c r="P6773" s="268"/>
      <c r="Q6773" s="268"/>
      <c r="R6773" s="268"/>
      <c r="S6773" s="268"/>
      <c r="T6773" s="268"/>
      <c r="U6773" s="268"/>
      <c r="V6773" s="268"/>
      <c r="W6773" s="268"/>
      <c r="X6773" s="268"/>
      <c r="AC6773" s="268"/>
      <c r="AE6773" s="268"/>
      <c r="AF6773" s="268"/>
      <c r="AG6773" s="268"/>
      <c r="AH6773" s="268"/>
      <c r="AI6773" s="268"/>
      <c r="AM6773" s="268"/>
    </row>
    <row r="6774" spans="1:39" x14ac:dyDescent="0.25">
      <c r="A6774" s="268"/>
      <c r="B6774" s="268"/>
      <c r="C6774" s="268"/>
      <c r="D6774" s="268"/>
      <c r="E6774" s="268"/>
      <c r="F6774" s="268"/>
      <c r="G6774" s="271"/>
      <c r="H6774" s="268"/>
      <c r="I6774" s="268"/>
      <c r="K6774" s="270"/>
      <c r="L6774" s="270"/>
      <c r="M6774" s="270"/>
      <c r="N6774" s="270"/>
      <c r="O6774" s="268"/>
      <c r="P6774" s="268"/>
      <c r="Q6774" s="268"/>
      <c r="R6774" s="268"/>
      <c r="S6774" s="268"/>
      <c r="T6774" s="268"/>
      <c r="U6774" s="268"/>
      <c r="V6774" s="268"/>
      <c r="W6774" s="268"/>
      <c r="X6774" s="268"/>
      <c r="AC6774" s="268"/>
      <c r="AE6774" s="268"/>
      <c r="AF6774" s="268"/>
      <c r="AG6774" s="268"/>
      <c r="AH6774" s="268"/>
      <c r="AI6774" s="268"/>
      <c r="AM6774" s="268"/>
    </row>
    <row r="6775" spans="1:39" x14ac:dyDescent="0.25">
      <c r="A6775" s="268"/>
      <c r="B6775" s="268"/>
      <c r="C6775" s="268"/>
      <c r="D6775" s="268"/>
      <c r="E6775" s="268"/>
      <c r="F6775" s="268"/>
      <c r="G6775" s="271"/>
      <c r="H6775" s="268"/>
      <c r="I6775" s="268"/>
      <c r="K6775" s="270"/>
      <c r="L6775" s="270"/>
      <c r="M6775" s="270"/>
      <c r="N6775" s="270"/>
      <c r="O6775" s="268"/>
      <c r="P6775" s="268"/>
      <c r="Q6775" s="268"/>
      <c r="R6775" s="268"/>
      <c r="S6775" s="268"/>
      <c r="T6775" s="268"/>
      <c r="U6775" s="268"/>
      <c r="V6775" s="268"/>
      <c r="W6775" s="268"/>
      <c r="X6775" s="268"/>
      <c r="AC6775" s="268"/>
      <c r="AE6775" s="268"/>
      <c r="AF6775" s="268"/>
      <c r="AG6775" s="268"/>
      <c r="AH6775" s="268"/>
      <c r="AI6775" s="268"/>
      <c r="AM6775" s="268"/>
    </row>
    <row r="6776" spans="1:39" x14ac:dyDescent="0.25">
      <c r="A6776" s="268"/>
      <c r="B6776" s="268"/>
      <c r="C6776" s="268"/>
      <c r="D6776" s="268"/>
      <c r="E6776" s="268"/>
      <c r="F6776" s="268"/>
      <c r="G6776" s="271"/>
      <c r="H6776" s="268"/>
      <c r="I6776" s="268"/>
      <c r="K6776" s="270"/>
      <c r="L6776" s="270"/>
      <c r="M6776" s="270"/>
      <c r="N6776" s="270"/>
      <c r="O6776" s="268"/>
      <c r="P6776" s="268"/>
      <c r="Q6776" s="268"/>
      <c r="R6776" s="268"/>
      <c r="S6776" s="268"/>
      <c r="T6776" s="268"/>
      <c r="U6776" s="268"/>
      <c r="V6776" s="268"/>
      <c r="W6776" s="268"/>
      <c r="X6776" s="268"/>
      <c r="AC6776" s="268"/>
      <c r="AE6776" s="268"/>
      <c r="AF6776" s="268"/>
      <c r="AG6776" s="268"/>
      <c r="AH6776" s="268"/>
      <c r="AI6776" s="268"/>
      <c r="AM6776" s="268"/>
    </row>
    <row r="6777" spans="1:39" x14ac:dyDescent="0.25">
      <c r="A6777" s="268"/>
      <c r="B6777" s="268"/>
      <c r="C6777" s="268"/>
      <c r="D6777" s="268"/>
      <c r="E6777" s="268"/>
      <c r="F6777" s="268"/>
      <c r="G6777" s="271"/>
      <c r="H6777" s="268"/>
      <c r="K6777" s="270"/>
      <c r="L6777" s="270"/>
      <c r="M6777" s="270"/>
      <c r="N6777" s="270"/>
      <c r="O6777" s="268"/>
      <c r="P6777" s="268"/>
      <c r="Q6777" s="268"/>
      <c r="R6777" s="268"/>
      <c r="S6777" s="268"/>
      <c r="T6777" s="268"/>
      <c r="U6777" s="268"/>
      <c r="V6777" s="268"/>
      <c r="W6777" s="268"/>
      <c r="X6777" s="268"/>
      <c r="AC6777" s="268"/>
      <c r="AE6777" s="268"/>
      <c r="AF6777" s="268"/>
      <c r="AG6777" s="268"/>
      <c r="AH6777" s="268"/>
      <c r="AI6777" s="268"/>
      <c r="AM6777" s="268"/>
    </row>
    <row r="6778" spans="1:39" x14ac:dyDescent="0.25">
      <c r="A6778" s="268"/>
      <c r="B6778" s="268"/>
      <c r="C6778" s="268"/>
      <c r="D6778" s="268"/>
      <c r="E6778" s="268"/>
      <c r="F6778" s="268"/>
      <c r="G6778" s="271"/>
      <c r="H6778" s="268"/>
      <c r="I6778" s="268"/>
      <c r="K6778" s="270"/>
      <c r="L6778" s="270"/>
      <c r="M6778" s="270"/>
      <c r="N6778" s="270"/>
      <c r="O6778" s="268"/>
      <c r="P6778" s="268"/>
      <c r="Q6778" s="268"/>
      <c r="R6778" s="268"/>
      <c r="S6778" s="268"/>
      <c r="T6778" s="268"/>
      <c r="U6778" s="268"/>
      <c r="V6778" s="268"/>
      <c r="W6778" s="268"/>
      <c r="X6778" s="268"/>
      <c r="AC6778" s="268"/>
      <c r="AE6778" s="268"/>
      <c r="AF6778" s="268"/>
      <c r="AG6778" s="268"/>
      <c r="AH6778" s="268"/>
      <c r="AI6778" s="268"/>
      <c r="AM6778" s="268"/>
    </row>
    <row r="6779" spans="1:39" x14ac:dyDescent="0.25">
      <c r="A6779" s="268"/>
      <c r="B6779" s="268"/>
      <c r="C6779" s="268"/>
      <c r="D6779" s="268"/>
      <c r="E6779" s="268"/>
      <c r="F6779" s="268"/>
      <c r="G6779" s="271"/>
      <c r="H6779" s="268"/>
      <c r="I6779" s="268"/>
      <c r="K6779" s="270"/>
      <c r="L6779" s="270"/>
      <c r="M6779" s="270"/>
      <c r="N6779" s="270"/>
      <c r="O6779" s="268"/>
      <c r="P6779" s="268"/>
      <c r="Q6779" s="268"/>
      <c r="R6779" s="268"/>
      <c r="S6779" s="268"/>
      <c r="T6779" s="268"/>
      <c r="U6779" s="268"/>
      <c r="V6779" s="268"/>
      <c r="W6779" s="268"/>
      <c r="X6779" s="268"/>
      <c r="AC6779" s="268"/>
      <c r="AE6779" s="268"/>
      <c r="AF6779" s="268"/>
      <c r="AG6779" s="268"/>
      <c r="AH6779" s="268"/>
      <c r="AI6779" s="268"/>
      <c r="AM6779" s="268"/>
    </row>
    <row r="6780" spans="1:39" x14ac:dyDescent="0.25">
      <c r="A6780" s="268"/>
      <c r="B6780" s="268"/>
      <c r="C6780" s="268"/>
      <c r="D6780" s="268"/>
      <c r="E6780" s="268"/>
      <c r="F6780" s="268"/>
      <c r="G6780" s="271"/>
      <c r="H6780" s="268"/>
      <c r="I6780" s="268"/>
      <c r="K6780" s="270"/>
      <c r="L6780" s="270"/>
      <c r="M6780" s="270"/>
      <c r="N6780" s="270"/>
      <c r="O6780" s="268"/>
      <c r="P6780" s="268"/>
      <c r="Q6780" s="268"/>
      <c r="R6780" s="268"/>
      <c r="S6780" s="268"/>
      <c r="T6780" s="268"/>
      <c r="U6780" s="268"/>
      <c r="V6780" s="268"/>
      <c r="W6780" s="268"/>
      <c r="X6780" s="268"/>
      <c r="AC6780" s="268"/>
      <c r="AE6780" s="268"/>
      <c r="AF6780" s="268"/>
      <c r="AG6780" s="268"/>
      <c r="AH6780" s="268"/>
      <c r="AI6780" s="268"/>
      <c r="AM6780" s="268"/>
    </row>
    <row r="6781" spans="1:39" x14ac:dyDescent="0.25">
      <c r="A6781" s="268"/>
      <c r="B6781" s="268"/>
      <c r="C6781" s="268"/>
      <c r="D6781" s="268"/>
      <c r="E6781" s="268"/>
      <c r="F6781" s="268"/>
      <c r="G6781" s="271"/>
      <c r="H6781" s="268"/>
      <c r="I6781" s="268"/>
      <c r="K6781" s="270"/>
      <c r="L6781" s="270"/>
      <c r="M6781" s="270"/>
      <c r="N6781" s="270"/>
      <c r="O6781" s="268"/>
      <c r="P6781" s="268"/>
      <c r="Q6781" s="268"/>
      <c r="R6781" s="268"/>
      <c r="S6781" s="268"/>
      <c r="T6781" s="268"/>
      <c r="U6781" s="268"/>
      <c r="V6781" s="268"/>
      <c r="W6781" s="268"/>
      <c r="X6781" s="268"/>
      <c r="AC6781" s="268"/>
      <c r="AE6781" s="268"/>
      <c r="AF6781" s="268"/>
      <c r="AG6781" s="268"/>
      <c r="AH6781" s="268"/>
      <c r="AI6781" s="268"/>
      <c r="AM6781" s="268"/>
    </row>
    <row r="6782" spans="1:39" x14ac:dyDescent="0.25">
      <c r="A6782" s="268"/>
      <c r="B6782" s="268"/>
      <c r="C6782" s="268"/>
      <c r="D6782" s="268"/>
      <c r="E6782" s="268"/>
      <c r="F6782" s="268"/>
      <c r="G6782" s="271"/>
      <c r="H6782" s="268"/>
      <c r="I6782" s="268"/>
      <c r="K6782" s="270"/>
      <c r="L6782" s="270"/>
      <c r="M6782" s="270"/>
      <c r="N6782" s="270"/>
      <c r="O6782" s="268"/>
      <c r="P6782" s="268"/>
      <c r="Q6782" s="268"/>
      <c r="R6782" s="268"/>
      <c r="S6782" s="268"/>
      <c r="T6782" s="268"/>
      <c r="U6782" s="268"/>
      <c r="V6782" s="268"/>
      <c r="W6782" s="268"/>
      <c r="X6782" s="268"/>
      <c r="AC6782" s="268"/>
      <c r="AE6782" s="268"/>
      <c r="AF6782" s="268"/>
      <c r="AG6782" s="268"/>
      <c r="AH6782" s="268"/>
      <c r="AI6782" s="268"/>
      <c r="AM6782" s="268"/>
    </row>
    <row r="6783" spans="1:39" x14ac:dyDescent="0.25">
      <c r="A6783" s="268"/>
      <c r="B6783" s="268"/>
      <c r="C6783" s="268"/>
      <c r="D6783" s="268"/>
      <c r="E6783" s="268"/>
      <c r="F6783" s="268"/>
      <c r="G6783" s="271"/>
      <c r="H6783" s="268"/>
      <c r="I6783" s="268"/>
      <c r="K6783" s="270"/>
      <c r="L6783" s="270"/>
      <c r="M6783" s="270"/>
      <c r="N6783" s="270"/>
      <c r="O6783" s="268"/>
      <c r="P6783" s="268"/>
      <c r="Q6783" s="268"/>
      <c r="R6783" s="268"/>
      <c r="S6783" s="268"/>
      <c r="T6783" s="268"/>
      <c r="U6783" s="268"/>
      <c r="V6783" s="268"/>
      <c r="W6783" s="268"/>
      <c r="X6783" s="268"/>
      <c r="AC6783" s="268"/>
      <c r="AE6783" s="268"/>
      <c r="AF6783" s="268"/>
      <c r="AG6783" s="268"/>
      <c r="AH6783" s="268"/>
      <c r="AI6783" s="268"/>
      <c r="AM6783" s="268"/>
    </row>
    <row r="6784" spans="1:39" x14ac:dyDescent="0.25">
      <c r="A6784" s="268"/>
      <c r="B6784" s="268"/>
      <c r="C6784" s="268"/>
      <c r="D6784" s="268"/>
      <c r="E6784" s="268"/>
      <c r="F6784" s="268"/>
      <c r="G6784" s="271"/>
      <c r="H6784" s="268"/>
      <c r="I6784" s="268"/>
      <c r="K6784" s="270"/>
      <c r="L6784" s="270"/>
      <c r="M6784" s="270"/>
      <c r="N6784" s="270"/>
      <c r="O6784" s="268"/>
      <c r="P6784" s="268"/>
      <c r="Q6784" s="268"/>
      <c r="R6784" s="268"/>
      <c r="S6784" s="268"/>
      <c r="T6784" s="268"/>
      <c r="U6784" s="268"/>
      <c r="V6784" s="268"/>
      <c r="W6784" s="268"/>
      <c r="X6784" s="268"/>
      <c r="AC6784" s="268"/>
      <c r="AE6784" s="268"/>
      <c r="AF6784" s="268"/>
      <c r="AG6784" s="268"/>
      <c r="AH6784" s="268"/>
      <c r="AI6784" s="268"/>
      <c r="AM6784" s="268"/>
    </row>
    <row r="6785" spans="1:39" x14ac:dyDescent="0.25">
      <c r="A6785" s="268"/>
      <c r="B6785" s="268"/>
      <c r="C6785" s="268"/>
      <c r="D6785" s="268"/>
      <c r="E6785" s="268"/>
      <c r="F6785" s="268"/>
      <c r="G6785" s="271"/>
      <c r="H6785" s="268"/>
      <c r="I6785" s="268"/>
      <c r="K6785" s="270"/>
      <c r="L6785" s="270"/>
      <c r="M6785" s="270"/>
      <c r="N6785" s="270"/>
      <c r="O6785" s="268"/>
      <c r="P6785" s="268"/>
      <c r="Q6785" s="268"/>
      <c r="R6785" s="268"/>
      <c r="S6785" s="268"/>
      <c r="T6785" s="268"/>
      <c r="U6785" s="268"/>
      <c r="V6785" s="268"/>
      <c r="W6785" s="268"/>
      <c r="X6785" s="268"/>
      <c r="AC6785" s="268"/>
      <c r="AE6785" s="268"/>
      <c r="AF6785" s="268"/>
      <c r="AG6785" s="268"/>
      <c r="AH6785" s="268"/>
      <c r="AI6785" s="268"/>
      <c r="AM6785" s="268"/>
    </row>
    <row r="6786" spans="1:39" x14ac:dyDescent="0.25">
      <c r="A6786" s="268"/>
      <c r="B6786" s="268"/>
      <c r="C6786" s="268"/>
      <c r="D6786" s="268"/>
      <c r="E6786" s="268"/>
      <c r="F6786" s="268"/>
      <c r="G6786" s="271"/>
      <c r="H6786" s="268"/>
      <c r="I6786" s="268"/>
      <c r="K6786" s="270"/>
      <c r="L6786" s="270"/>
      <c r="M6786" s="270"/>
      <c r="N6786" s="270"/>
      <c r="O6786" s="268"/>
      <c r="P6786" s="268"/>
      <c r="Q6786" s="268"/>
      <c r="R6786" s="268"/>
      <c r="S6786" s="268"/>
      <c r="T6786" s="268"/>
      <c r="U6786" s="268"/>
      <c r="V6786" s="268"/>
      <c r="W6786" s="268"/>
      <c r="X6786" s="268"/>
      <c r="AC6786" s="268"/>
      <c r="AE6786" s="268"/>
      <c r="AF6786" s="268"/>
      <c r="AG6786" s="268"/>
      <c r="AH6786" s="268"/>
      <c r="AI6786" s="268"/>
      <c r="AM6786" s="268"/>
    </row>
    <row r="6787" spans="1:39" x14ac:dyDescent="0.25">
      <c r="A6787" s="268"/>
      <c r="B6787" s="268"/>
      <c r="C6787" s="268"/>
      <c r="D6787" s="268"/>
      <c r="E6787" s="268"/>
      <c r="F6787" s="268"/>
      <c r="G6787" s="271"/>
      <c r="H6787" s="268"/>
      <c r="I6787" s="268"/>
      <c r="K6787" s="270"/>
      <c r="L6787" s="270"/>
      <c r="M6787" s="270"/>
      <c r="N6787" s="270"/>
      <c r="O6787" s="268"/>
      <c r="P6787" s="268"/>
      <c r="Q6787" s="268"/>
      <c r="R6787" s="268"/>
      <c r="S6787" s="268"/>
      <c r="T6787" s="268"/>
      <c r="U6787" s="268"/>
      <c r="V6787" s="268"/>
      <c r="W6787" s="268"/>
      <c r="X6787" s="268"/>
      <c r="AC6787" s="268"/>
      <c r="AE6787" s="268"/>
      <c r="AF6787" s="268"/>
      <c r="AG6787" s="268"/>
      <c r="AH6787" s="268"/>
      <c r="AI6787" s="268"/>
      <c r="AM6787" s="268"/>
    </row>
    <row r="6788" spans="1:39" x14ac:dyDescent="0.25">
      <c r="A6788" s="268"/>
      <c r="B6788" s="268"/>
      <c r="C6788" s="268"/>
      <c r="D6788" s="268"/>
      <c r="E6788" s="268"/>
      <c r="F6788" s="268"/>
      <c r="G6788" s="271"/>
      <c r="H6788" s="268"/>
      <c r="I6788" s="268"/>
      <c r="K6788" s="270"/>
      <c r="L6788" s="270"/>
      <c r="M6788" s="270"/>
      <c r="N6788" s="270"/>
      <c r="O6788" s="268"/>
      <c r="P6788" s="268"/>
      <c r="Q6788" s="268"/>
      <c r="R6788" s="268"/>
      <c r="S6788" s="268"/>
      <c r="T6788" s="268"/>
      <c r="U6788" s="268"/>
      <c r="V6788" s="268"/>
      <c r="W6788" s="268"/>
      <c r="X6788" s="268"/>
      <c r="AC6788" s="268"/>
      <c r="AE6788" s="268"/>
      <c r="AF6788" s="268"/>
      <c r="AG6788" s="268"/>
      <c r="AH6788" s="268"/>
      <c r="AI6788" s="268"/>
      <c r="AM6788" s="268"/>
    </row>
    <row r="6789" spans="1:39" x14ac:dyDescent="0.25">
      <c r="A6789" s="268"/>
      <c r="B6789" s="268"/>
      <c r="C6789" s="268"/>
      <c r="D6789" s="268"/>
      <c r="E6789" s="268"/>
      <c r="F6789" s="268"/>
      <c r="G6789" s="271"/>
      <c r="H6789" s="268"/>
      <c r="I6789" s="268"/>
      <c r="K6789" s="270"/>
      <c r="L6789" s="270"/>
      <c r="M6789" s="270"/>
      <c r="N6789" s="270"/>
      <c r="O6789" s="268"/>
      <c r="P6789" s="268"/>
      <c r="Q6789" s="268"/>
      <c r="R6789" s="268"/>
      <c r="S6789" s="268"/>
      <c r="T6789" s="268"/>
      <c r="U6789" s="268"/>
      <c r="V6789" s="268"/>
      <c r="W6789" s="268"/>
      <c r="X6789" s="268"/>
      <c r="AC6789" s="268"/>
      <c r="AE6789" s="268"/>
      <c r="AF6789" s="268"/>
      <c r="AG6789" s="268"/>
      <c r="AH6789" s="268"/>
      <c r="AI6789" s="268"/>
      <c r="AM6789" s="268"/>
    </row>
    <row r="6790" spans="1:39" x14ac:dyDescent="0.25">
      <c r="A6790" s="268"/>
      <c r="B6790" s="268"/>
      <c r="C6790" s="268"/>
      <c r="D6790" s="268"/>
      <c r="E6790" s="268"/>
      <c r="F6790" s="268"/>
      <c r="G6790" s="271"/>
      <c r="H6790" s="268"/>
      <c r="I6790" s="268"/>
      <c r="K6790" s="270"/>
      <c r="L6790" s="270"/>
      <c r="M6790" s="270"/>
      <c r="N6790" s="270"/>
      <c r="O6790" s="268"/>
      <c r="P6790" s="268"/>
      <c r="Q6790" s="268"/>
      <c r="R6790" s="268"/>
      <c r="S6790" s="268"/>
      <c r="T6790" s="268"/>
      <c r="U6790" s="268"/>
      <c r="V6790" s="268"/>
      <c r="W6790" s="268"/>
      <c r="X6790" s="268"/>
      <c r="AC6790" s="268"/>
      <c r="AE6790" s="268"/>
      <c r="AF6790" s="268"/>
      <c r="AG6790" s="268"/>
      <c r="AH6790" s="268"/>
      <c r="AI6790" s="268"/>
      <c r="AM6790" s="268"/>
    </row>
    <row r="6791" spans="1:39" x14ac:dyDescent="0.25">
      <c r="A6791" s="268"/>
      <c r="B6791" s="268"/>
      <c r="C6791" s="268"/>
      <c r="D6791" s="268"/>
      <c r="E6791" s="268"/>
      <c r="F6791" s="268"/>
      <c r="G6791" s="271"/>
      <c r="H6791" s="268"/>
      <c r="K6791" s="270"/>
      <c r="L6791" s="270"/>
      <c r="M6791" s="270"/>
      <c r="N6791" s="270"/>
      <c r="O6791" s="268"/>
      <c r="P6791" s="268"/>
      <c r="Q6791" s="268"/>
      <c r="R6791" s="268"/>
      <c r="S6791" s="268"/>
      <c r="T6791" s="268"/>
      <c r="U6791" s="268"/>
      <c r="V6791" s="268"/>
      <c r="W6791" s="268"/>
      <c r="X6791" s="268"/>
      <c r="AC6791" s="268"/>
      <c r="AE6791" s="268"/>
      <c r="AF6791" s="268"/>
      <c r="AG6791" s="268"/>
      <c r="AH6791" s="268"/>
      <c r="AI6791" s="268"/>
      <c r="AM6791" s="268"/>
    </row>
    <row r="6792" spans="1:39" x14ac:dyDescent="0.25">
      <c r="A6792" s="268"/>
      <c r="B6792" s="268"/>
      <c r="C6792" s="268"/>
      <c r="D6792" s="268"/>
      <c r="E6792" s="268"/>
      <c r="F6792" s="268"/>
      <c r="G6792" s="271"/>
      <c r="H6792" s="268"/>
      <c r="K6792" s="270"/>
      <c r="L6792" s="270"/>
      <c r="M6792" s="270"/>
      <c r="N6792" s="270"/>
      <c r="O6792" s="268"/>
      <c r="P6792" s="268"/>
      <c r="Q6792" s="268"/>
      <c r="R6792" s="268"/>
      <c r="S6792" s="268"/>
      <c r="T6792" s="268"/>
      <c r="U6792" s="268"/>
      <c r="V6792" s="268"/>
      <c r="W6792" s="268"/>
      <c r="X6792" s="268"/>
      <c r="AC6792" s="268"/>
      <c r="AE6792" s="268"/>
      <c r="AF6792" s="268"/>
      <c r="AG6792" s="268"/>
      <c r="AH6792" s="268"/>
      <c r="AI6792" s="268"/>
      <c r="AM6792" s="268"/>
    </row>
    <row r="6793" spans="1:39" x14ac:dyDescent="0.25">
      <c r="A6793" s="268"/>
      <c r="B6793" s="268"/>
      <c r="C6793" s="268"/>
      <c r="D6793" s="268"/>
      <c r="E6793" s="268"/>
      <c r="F6793" s="268"/>
      <c r="G6793" s="271"/>
      <c r="H6793" s="268"/>
      <c r="I6793" s="268"/>
      <c r="K6793" s="270"/>
      <c r="L6793" s="270"/>
      <c r="M6793" s="270"/>
      <c r="N6793" s="270"/>
      <c r="O6793" s="268"/>
      <c r="P6793" s="268"/>
      <c r="Q6793" s="268"/>
      <c r="R6793" s="268"/>
      <c r="S6793" s="268"/>
      <c r="T6793" s="268"/>
      <c r="U6793" s="268"/>
      <c r="V6793" s="268"/>
      <c r="W6793" s="268"/>
      <c r="X6793" s="268"/>
      <c r="AC6793" s="268"/>
      <c r="AE6793" s="268"/>
      <c r="AF6793" s="268"/>
      <c r="AG6793" s="268"/>
      <c r="AH6793" s="268"/>
      <c r="AI6793" s="268"/>
      <c r="AM6793" s="268"/>
    </row>
    <row r="6794" spans="1:39" x14ac:dyDescent="0.25">
      <c r="A6794" s="268"/>
      <c r="B6794" s="268"/>
      <c r="C6794" s="268"/>
      <c r="D6794" s="268"/>
      <c r="E6794" s="268"/>
      <c r="F6794" s="268"/>
      <c r="G6794" s="271"/>
      <c r="H6794" s="268"/>
      <c r="I6794" s="268"/>
      <c r="K6794" s="270"/>
      <c r="L6794" s="270"/>
      <c r="M6794" s="270"/>
      <c r="N6794" s="270"/>
      <c r="O6794" s="268"/>
      <c r="P6794" s="268"/>
      <c r="Q6794" s="268"/>
      <c r="R6794" s="268"/>
      <c r="S6794" s="268"/>
      <c r="T6794" s="268"/>
      <c r="U6794" s="268"/>
      <c r="V6794" s="268"/>
      <c r="W6794" s="268"/>
      <c r="X6794" s="268"/>
      <c r="AC6794" s="268"/>
      <c r="AE6794" s="268"/>
      <c r="AF6794" s="268"/>
      <c r="AG6794" s="268"/>
      <c r="AH6794" s="268"/>
      <c r="AI6794" s="268"/>
      <c r="AM6794" s="268"/>
    </row>
    <row r="6795" spans="1:39" x14ac:dyDescent="0.25">
      <c r="A6795" s="268"/>
      <c r="B6795" s="268"/>
      <c r="C6795" s="268"/>
      <c r="D6795" s="268"/>
      <c r="E6795" s="268"/>
      <c r="F6795" s="268"/>
      <c r="G6795" s="271"/>
      <c r="H6795" s="268"/>
      <c r="I6795" s="268"/>
      <c r="K6795" s="270"/>
      <c r="L6795" s="270"/>
      <c r="M6795" s="270"/>
      <c r="N6795" s="270"/>
      <c r="O6795" s="268"/>
      <c r="P6795" s="268"/>
      <c r="Q6795" s="268"/>
      <c r="R6795" s="268"/>
      <c r="S6795" s="268"/>
      <c r="T6795" s="268"/>
      <c r="U6795" s="268"/>
      <c r="V6795" s="268"/>
      <c r="W6795" s="268"/>
      <c r="X6795" s="268"/>
      <c r="AC6795" s="268"/>
      <c r="AE6795" s="268"/>
      <c r="AF6795" s="268"/>
      <c r="AG6795" s="268"/>
      <c r="AH6795" s="268"/>
      <c r="AI6795" s="268"/>
      <c r="AM6795" s="268"/>
    </row>
    <row r="6796" spans="1:39" x14ac:dyDescent="0.25">
      <c r="A6796" s="268"/>
      <c r="B6796" s="268"/>
      <c r="C6796" s="268"/>
      <c r="D6796" s="268"/>
      <c r="E6796" s="268"/>
      <c r="F6796" s="268"/>
      <c r="G6796" s="271"/>
      <c r="H6796" s="268"/>
      <c r="I6796" s="268"/>
      <c r="K6796" s="270"/>
      <c r="L6796" s="270"/>
      <c r="M6796" s="270"/>
      <c r="N6796" s="270"/>
      <c r="O6796" s="268"/>
      <c r="P6796" s="268"/>
      <c r="Q6796" s="268"/>
      <c r="R6796" s="268"/>
      <c r="S6796" s="268"/>
      <c r="T6796" s="268"/>
      <c r="U6796" s="268"/>
      <c r="V6796" s="268"/>
      <c r="W6796" s="268"/>
      <c r="X6796" s="268"/>
      <c r="AC6796" s="268"/>
      <c r="AE6796" s="268"/>
      <c r="AF6796" s="268"/>
      <c r="AG6796" s="268"/>
      <c r="AH6796" s="268"/>
      <c r="AI6796" s="268"/>
      <c r="AM6796" s="268"/>
    </row>
    <row r="6797" spans="1:39" x14ac:dyDescent="0.25">
      <c r="A6797" s="268"/>
      <c r="B6797" s="268"/>
      <c r="C6797" s="268"/>
      <c r="D6797" s="268"/>
      <c r="E6797" s="268"/>
      <c r="F6797" s="268"/>
      <c r="G6797" s="271"/>
      <c r="H6797" s="268"/>
      <c r="I6797" s="268"/>
      <c r="K6797" s="270"/>
      <c r="L6797" s="270"/>
      <c r="M6797" s="270"/>
      <c r="N6797" s="270"/>
      <c r="O6797" s="268"/>
      <c r="P6797" s="268"/>
      <c r="Q6797" s="268"/>
      <c r="R6797" s="268"/>
      <c r="S6797" s="268"/>
      <c r="T6797" s="268"/>
      <c r="U6797" s="268"/>
      <c r="V6797" s="268"/>
      <c r="W6797" s="268"/>
      <c r="X6797" s="268"/>
      <c r="AC6797" s="268"/>
      <c r="AE6797" s="268"/>
      <c r="AF6797" s="268"/>
      <c r="AG6797" s="268"/>
      <c r="AH6797" s="268"/>
      <c r="AI6797" s="268"/>
      <c r="AM6797" s="268"/>
    </row>
    <row r="6798" spans="1:39" x14ac:dyDescent="0.25">
      <c r="A6798" s="268"/>
      <c r="B6798" s="268"/>
      <c r="C6798" s="268"/>
      <c r="D6798" s="268"/>
      <c r="E6798" s="268"/>
      <c r="F6798" s="268"/>
      <c r="G6798" s="271"/>
      <c r="H6798" s="268"/>
      <c r="I6798" s="268"/>
      <c r="K6798" s="270"/>
      <c r="L6798" s="270"/>
      <c r="M6798" s="270"/>
      <c r="N6798" s="270"/>
      <c r="O6798" s="268"/>
      <c r="P6798" s="268"/>
      <c r="Q6798" s="268"/>
      <c r="R6798" s="268"/>
      <c r="S6798" s="268"/>
      <c r="T6798" s="268"/>
      <c r="U6798" s="268"/>
      <c r="V6798" s="268"/>
      <c r="W6798" s="268"/>
      <c r="X6798" s="268"/>
      <c r="AC6798" s="268"/>
      <c r="AE6798" s="268"/>
      <c r="AF6798" s="268"/>
      <c r="AG6798" s="268"/>
      <c r="AH6798" s="268"/>
      <c r="AI6798" s="268"/>
      <c r="AM6798" s="268"/>
    </row>
    <row r="6799" spans="1:39" x14ac:dyDescent="0.25">
      <c r="A6799" s="268"/>
      <c r="B6799" s="268"/>
      <c r="C6799" s="268"/>
      <c r="D6799" s="268"/>
      <c r="E6799" s="268"/>
      <c r="F6799" s="268"/>
      <c r="G6799" s="271"/>
      <c r="H6799" s="268"/>
      <c r="I6799" s="268"/>
      <c r="K6799" s="270"/>
      <c r="L6799" s="270"/>
      <c r="M6799" s="270"/>
      <c r="N6799" s="270"/>
      <c r="O6799" s="268"/>
      <c r="P6799" s="268"/>
      <c r="Q6799" s="268"/>
      <c r="R6799" s="268"/>
      <c r="S6799" s="268"/>
      <c r="T6799" s="268"/>
      <c r="U6799" s="268"/>
      <c r="V6799" s="268"/>
      <c r="W6799" s="268"/>
      <c r="X6799" s="268"/>
      <c r="AC6799" s="268"/>
      <c r="AE6799" s="268"/>
      <c r="AF6799" s="268"/>
      <c r="AG6799" s="268"/>
      <c r="AH6799" s="268"/>
      <c r="AI6799" s="268"/>
      <c r="AM6799" s="268"/>
    </row>
    <row r="6800" spans="1:39" x14ac:dyDescent="0.25">
      <c r="A6800" s="268"/>
      <c r="B6800" s="268"/>
      <c r="C6800" s="268"/>
      <c r="D6800" s="268"/>
      <c r="E6800" s="268"/>
      <c r="F6800" s="268"/>
      <c r="G6800" s="271"/>
      <c r="H6800" s="268"/>
      <c r="I6800" s="268"/>
      <c r="K6800" s="270"/>
      <c r="L6800" s="270"/>
      <c r="M6800" s="270"/>
      <c r="N6800" s="270"/>
      <c r="O6800" s="268"/>
      <c r="P6800" s="268"/>
      <c r="Q6800" s="268"/>
      <c r="R6800" s="268"/>
      <c r="S6800" s="268"/>
      <c r="T6800" s="268"/>
      <c r="U6800" s="268"/>
      <c r="V6800" s="268"/>
      <c r="W6800" s="268"/>
      <c r="X6800" s="268"/>
      <c r="AC6800" s="268"/>
      <c r="AE6800" s="268"/>
      <c r="AF6800" s="268"/>
      <c r="AG6800" s="268"/>
      <c r="AH6800" s="268"/>
      <c r="AI6800" s="268"/>
      <c r="AM6800" s="268"/>
    </row>
    <row r="6801" spans="1:39" x14ac:dyDescent="0.25">
      <c r="A6801" s="268"/>
      <c r="B6801" s="268"/>
      <c r="C6801" s="268"/>
      <c r="D6801" s="268"/>
      <c r="E6801" s="268"/>
      <c r="F6801" s="268"/>
      <c r="G6801" s="271"/>
      <c r="H6801" s="268"/>
      <c r="I6801" s="268"/>
      <c r="K6801" s="270"/>
      <c r="L6801" s="270"/>
      <c r="M6801" s="270"/>
      <c r="N6801" s="270"/>
      <c r="O6801" s="268"/>
      <c r="P6801" s="268"/>
      <c r="Q6801" s="268"/>
      <c r="R6801" s="268"/>
      <c r="S6801" s="268"/>
      <c r="T6801" s="268"/>
      <c r="U6801" s="268"/>
      <c r="V6801" s="268"/>
      <c r="W6801" s="268"/>
      <c r="X6801" s="268"/>
      <c r="AC6801" s="268"/>
      <c r="AE6801" s="268"/>
      <c r="AF6801" s="268"/>
      <c r="AG6801" s="268"/>
      <c r="AH6801" s="268"/>
      <c r="AI6801" s="268"/>
      <c r="AM6801" s="268"/>
    </row>
    <row r="6802" spans="1:39" x14ac:dyDescent="0.25">
      <c r="A6802" s="268"/>
      <c r="B6802" s="268"/>
      <c r="C6802" s="268"/>
      <c r="D6802" s="268"/>
      <c r="E6802" s="268"/>
      <c r="F6802" s="268"/>
      <c r="G6802" s="271"/>
      <c r="H6802" s="268"/>
      <c r="I6802" s="268"/>
      <c r="K6802" s="270"/>
      <c r="L6802" s="270"/>
      <c r="M6802" s="270"/>
      <c r="N6802" s="270"/>
      <c r="O6802" s="268"/>
      <c r="P6802" s="268"/>
      <c r="Q6802" s="268"/>
      <c r="R6802" s="268"/>
      <c r="S6802" s="268"/>
      <c r="T6802" s="268"/>
      <c r="U6802" s="268"/>
      <c r="V6802" s="268"/>
      <c r="W6802" s="268"/>
      <c r="X6802" s="268"/>
      <c r="AC6802" s="268"/>
      <c r="AE6802" s="268"/>
      <c r="AF6802" s="268"/>
      <c r="AG6802" s="268"/>
      <c r="AH6802" s="268"/>
      <c r="AI6802" s="268"/>
      <c r="AM6802" s="268"/>
    </row>
    <row r="6803" spans="1:39" x14ac:dyDescent="0.25">
      <c r="A6803" s="268"/>
      <c r="B6803" s="268"/>
      <c r="C6803" s="268"/>
      <c r="D6803" s="268"/>
      <c r="E6803" s="268"/>
      <c r="F6803" s="268"/>
      <c r="G6803" s="271"/>
      <c r="H6803" s="268"/>
      <c r="I6803" s="268"/>
      <c r="K6803" s="270"/>
      <c r="L6803" s="270"/>
      <c r="M6803" s="270"/>
      <c r="N6803" s="270"/>
      <c r="O6803" s="268"/>
      <c r="P6803" s="268"/>
      <c r="Q6803" s="268"/>
      <c r="R6803" s="268"/>
      <c r="S6803" s="268"/>
      <c r="T6803" s="268"/>
      <c r="U6803" s="268"/>
      <c r="V6803" s="268"/>
      <c r="W6803" s="268"/>
      <c r="X6803" s="268"/>
      <c r="AC6803" s="268"/>
      <c r="AE6803" s="268"/>
      <c r="AF6803" s="268"/>
      <c r="AG6803" s="268"/>
      <c r="AH6803" s="268"/>
      <c r="AI6803" s="268"/>
      <c r="AM6803" s="268"/>
    </row>
    <row r="6804" spans="1:39" x14ac:dyDescent="0.25">
      <c r="A6804" s="268"/>
      <c r="B6804" s="268"/>
      <c r="C6804" s="268"/>
      <c r="D6804" s="268"/>
      <c r="E6804" s="268"/>
      <c r="F6804" s="268"/>
      <c r="G6804" s="271"/>
      <c r="H6804" s="268"/>
      <c r="I6804" s="268"/>
      <c r="K6804" s="270"/>
      <c r="L6804" s="270"/>
      <c r="M6804" s="270"/>
      <c r="N6804" s="270"/>
      <c r="O6804" s="268"/>
      <c r="P6804" s="268"/>
      <c r="Q6804" s="268"/>
      <c r="R6804" s="268"/>
      <c r="S6804" s="268"/>
      <c r="T6804" s="268"/>
      <c r="U6804" s="268"/>
      <c r="V6804" s="268"/>
      <c r="W6804" s="268"/>
      <c r="X6804" s="268"/>
      <c r="AC6804" s="268"/>
      <c r="AE6804" s="268"/>
      <c r="AF6804" s="268"/>
      <c r="AG6804" s="268"/>
      <c r="AH6804" s="268"/>
      <c r="AI6804" s="268"/>
      <c r="AM6804" s="268"/>
    </row>
    <row r="6805" spans="1:39" x14ac:dyDescent="0.25">
      <c r="A6805" s="268"/>
      <c r="B6805" s="268"/>
      <c r="C6805" s="268"/>
      <c r="D6805" s="268"/>
      <c r="E6805" s="268"/>
      <c r="F6805" s="268"/>
      <c r="G6805" s="271"/>
      <c r="H6805" s="268"/>
      <c r="I6805" s="268"/>
      <c r="K6805" s="270"/>
      <c r="L6805" s="270"/>
      <c r="M6805" s="270"/>
      <c r="N6805" s="270"/>
      <c r="O6805" s="268"/>
      <c r="P6805" s="268"/>
      <c r="Q6805" s="268"/>
      <c r="R6805" s="268"/>
      <c r="S6805" s="268"/>
      <c r="T6805" s="268"/>
      <c r="U6805" s="268"/>
      <c r="V6805" s="268"/>
      <c r="W6805" s="268"/>
      <c r="X6805" s="268"/>
      <c r="AC6805" s="268"/>
      <c r="AE6805" s="268"/>
      <c r="AF6805" s="268"/>
      <c r="AG6805" s="268"/>
      <c r="AH6805" s="268"/>
      <c r="AI6805" s="268"/>
      <c r="AM6805" s="268"/>
    </row>
    <row r="6806" spans="1:39" x14ac:dyDescent="0.25">
      <c r="A6806" s="268"/>
      <c r="B6806" s="268"/>
      <c r="C6806" s="268"/>
      <c r="D6806" s="268"/>
      <c r="E6806" s="268"/>
      <c r="F6806" s="268"/>
      <c r="G6806" s="271"/>
      <c r="H6806" s="268"/>
      <c r="I6806" s="268"/>
      <c r="K6806" s="270"/>
      <c r="L6806" s="270"/>
      <c r="M6806" s="270"/>
      <c r="N6806" s="270"/>
      <c r="O6806" s="268"/>
      <c r="P6806" s="268"/>
      <c r="Q6806" s="268"/>
      <c r="R6806" s="268"/>
      <c r="S6806" s="268"/>
      <c r="T6806" s="268"/>
      <c r="U6806" s="268"/>
      <c r="V6806" s="268"/>
      <c r="W6806" s="268"/>
      <c r="X6806" s="268"/>
      <c r="AC6806" s="268"/>
      <c r="AE6806" s="268"/>
      <c r="AF6806" s="268"/>
      <c r="AG6806" s="268"/>
      <c r="AH6806" s="268"/>
      <c r="AI6806" s="268"/>
      <c r="AM6806" s="268"/>
    </row>
    <row r="6807" spans="1:39" x14ac:dyDescent="0.25">
      <c r="A6807" s="268"/>
      <c r="B6807" s="268"/>
      <c r="C6807" s="268"/>
      <c r="D6807" s="268"/>
      <c r="E6807" s="268"/>
      <c r="F6807" s="268"/>
      <c r="G6807" s="271"/>
      <c r="H6807" s="268"/>
      <c r="I6807" s="268"/>
      <c r="K6807" s="270"/>
      <c r="L6807" s="270"/>
      <c r="M6807" s="270"/>
      <c r="N6807" s="270"/>
      <c r="O6807" s="268"/>
      <c r="P6807" s="268"/>
      <c r="Q6807" s="268"/>
      <c r="R6807" s="268"/>
      <c r="S6807" s="268"/>
      <c r="T6807" s="268"/>
      <c r="U6807" s="268"/>
      <c r="V6807" s="268"/>
      <c r="W6807" s="268"/>
      <c r="X6807" s="268"/>
      <c r="AC6807" s="268"/>
      <c r="AE6807" s="268"/>
      <c r="AF6807" s="268"/>
      <c r="AG6807" s="268"/>
      <c r="AH6807" s="268"/>
      <c r="AI6807" s="268"/>
      <c r="AM6807" s="268"/>
    </row>
    <row r="6808" spans="1:39" x14ac:dyDescent="0.25">
      <c r="A6808" s="268"/>
      <c r="B6808" s="268"/>
      <c r="C6808" s="268"/>
      <c r="D6808" s="268"/>
      <c r="E6808" s="268"/>
      <c r="F6808" s="268"/>
      <c r="G6808" s="271"/>
      <c r="H6808" s="268"/>
      <c r="K6808" s="270"/>
      <c r="L6808" s="270"/>
      <c r="M6808" s="270"/>
      <c r="N6808" s="270"/>
      <c r="O6808" s="268"/>
      <c r="P6808" s="268"/>
      <c r="Q6808" s="268"/>
      <c r="R6808" s="268"/>
      <c r="S6808" s="268"/>
      <c r="T6808" s="268"/>
      <c r="U6808" s="268"/>
      <c r="V6808" s="268"/>
      <c r="W6808" s="268"/>
      <c r="X6808" s="268"/>
      <c r="AC6808" s="268"/>
      <c r="AE6808" s="268"/>
      <c r="AF6808" s="268"/>
      <c r="AG6808" s="268"/>
      <c r="AH6808" s="268"/>
      <c r="AI6808" s="268"/>
      <c r="AM6808" s="268"/>
    </row>
    <row r="6809" spans="1:39" x14ac:dyDescent="0.25">
      <c r="A6809" s="268"/>
      <c r="B6809" s="268"/>
      <c r="C6809" s="268"/>
      <c r="D6809" s="268"/>
      <c r="E6809" s="268"/>
      <c r="F6809" s="268"/>
      <c r="G6809" s="271"/>
      <c r="H6809" s="268"/>
      <c r="I6809" s="268"/>
      <c r="K6809" s="270"/>
      <c r="L6809" s="270"/>
      <c r="M6809" s="270"/>
      <c r="N6809" s="270"/>
      <c r="O6809" s="268"/>
      <c r="P6809" s="268"/>
      <c r="Q6809" s="268"/>
      <c r="R6809" s="268"/>
      <c r="S6809" s="268"/>
      <c r="T6809" s="268"/>
      <c r="U6809" s="268"/>
      <c r="V6809" s="268"/>
      <c r="W6809" s="268"/>
      <c r="X6809" s="268"/>
      <c r="AC6809" s="268"/>
      <c r="AE6809" s="268"/>
      <c r="AF6809" s="268"/>
      <c r="AG6809" s="268"/>
      <c r="AH6809" s="268"/>
      <c r="AI6809" s="268"/>
      <c r="AM6809" s="268"/>
    </row>
    <row r="6810" spans="1:39" x14ac:dyDescent="0.25">
      <c r="A6810" s="268"/>
      <c r="B6810" s="268"/>
      <c r="C6810" s="268"/>
      <c r="D6810" s="268"/>
      <c r="E6810" s="268"/>
      <c r="F6810" s="268"/>
      <c r="G6810" s="271"/>
      <c r="H6810" s="268"/>
      <c r="I6810" s="268"/>
      <c r="K6810" s="270"/>
      <c r="L6810" s="270"/>
      <c r="M6810" s="270"/>
      <c r="N6810" s="270"/>
      <c r="O6810" s="268"/>
      <c r="P6810" s="268"/>
      <c r="Q6810" s="268"/>
      <c r="R6810" s="268"/>
      <c r="S6810" s="268"/>
      <c r="T6810" s="268"/>
      <c r="U6810" s="268"/>
      <c r="V6810" s="268"/>
      <c r="W6810" s="268"/>
      <c r="X6810" s="268"/>
      <c r="AC6810" s="268"/>
      <c r="AE6810" s="268"/>
      <c r="AF6810" s="268"/>
      <c r="AG6810" s="268"/>
      <c r="AH6810" s="268"/>
      <c r="AI6810" s="268"/>
      <c r="AM6810" s="268"/>
    </row>
    <row r="6811" spans="1:39" x14ac:dyDescent="0.25">
      <c r="A6811" s="268"/>
      <c r="B6811" s="268"/>
      <c r="C6811" s="268"/>
      <c r="D6811" s="268"/>
      <c r="E6811" s="268"/>
      <c r="F6811" s="268"/>
      <c r="G6811" s="271"/>
      <c r="H6811" s="268"/>
      <c r="I6811" s="268"/>
      <c r="K6811" s="270"/>
      <c r="L6811" s="270"/>
      <c r="M6811" s="270"/>
      <c r="N6811" s="270"/>
      <c r="O6811" s="268"/>
      <c r="P6811" s="268"/>
      <c r="Q6811" s="268"/>
      <c r="R6811" s="268"/>
      <c r="S6811" s="268"/>
      <c r="T6811" s="268"/>
      <c r="U6811" s="268"/>
      <c r="V6811" s="268"/>
      <c r="W6811" s="268"/>
      <c r="X6811" s="268"/>
      <c r="AC6811" s="268"/>
      <c r="AE6811" s="268"/>
      <c r="AF6811" s="268"/>
      <c r="AG6811" s="268"/>
      <c r="AH6811" s="268"/>
      <c r="AI6811" s="268"/>
      <c r="AM6811" s="268"/>
    </row>
    <row r="6812" spans="1:39" x14ac:dyDescent="0.25">
      <c r="A6812" s="268"/>
      <c r="B6812" s="268"/>
      <c r="C6812" s="268"/>
      <c r="D6812" s="268"/>
      <c r="E6812" s="268"/>
      <c r="F6812" s="268"/>
      <c r="G6812" s="271"/>
      <c r="H6812" s="268"/>
      <c r="I6812" s="268"/>
      <c r="K6812" s="270"/>
      <c r="L6812" s="270"/>
      <c r="M6812" s="270"/>
      <c r="N6812" s="270"/>
      <c r="O6812" s="268"/>
      <c r="P6812" s="268"/>
      <c r="Q6812" s="268"/>
      <c r="R6812" s="268"/>
      <c r="S6812" s="268"/>
      <c r="T6812" s="268"/>
      <c r="U6812" s="268"/>
      <c r="V6812" s="268"/>
      <c r="W6812" s="268"/>
      <c r="X6812" s="268"/>
      <c r="AC6812" s="268"/>
      <c r="AE6812" s="268"/>
      <c r="AF6812" s="268"/>
      <c r="AG6812" s="268"/>
      <c r="AH6812" s="268"/>
      <c r="AI6812" s="268"/>
      <c r="AM6812" s="268"/>
    </row>
    <row r="6813" spans="1:39" x14ac:dyDescent="0.25">
      <c r="A6813" s="268"/>
      <c r="B6813" s="268"/>
      <c r="C6813" s="268"/>
      <c r="D6813" s="268"/>
      <c r="E6813" s="268"/>
      <c r="F6813" s="268"/>
      <c r="G6813" s="271"/>
      <c r="H6813" s="268"/>
      <c r="I6813" s="268"/>
      <c r="K6813" s="270"/>
      <c r="L6813" s="270"/>
      <c r="M6813" s="270"/>
      <c r="N6813" s="270"/>
      <c r="O6813" s="268"/>
      <c r="P6813" s="268"/>
      <c r="Q6813" s="268"/>
      <c r="R6813" s="268"/>
      <c r="S6813" s="268"/>
      <c r="T6813" s="268"/>
      <c r="U6813" s="268"/>
      <c r="V6813" s="268"/>
      <c r="W6813" s="268"/>
      <c r="X6813" s="268"/>
      <c r="AC6813" s="268"/>
      <c r="AE6813" s="268"/>
      <c r="AF6813" s="268"/>
      <c r="AG6813" s="268"/>
      <c r="AH6813" s="268"/>
      <c r="AI6813" s="268"/>
      <c r="AM6813" s="268"/>
    </row>
    <row r="6814" spans="1:39" x14ac:dyDescent="0.25">
      <c r="A6814" s="268"/>
      <c r="B6814" s="268"/>
      <c r="C6814" s="268"/>
      <c r="D6814" s="268"/>
      <c r="E6814" s="268"/>
      <c r="F6814" s="268"/>
      <c r="G6814" s="271"/>
      <c r="H6814" s="268"/>
      <c r="I6814" s="268"/>
      <c r="K6814" s="270"/>
      <c r="L6814" s="270"/>
      <c r="M6814" s="270"/>
      <c r="N6814" s="270"/>
      <c r="O6814" s="268"/>
      <c r="P6814" s="268"/>
      <c r="Q6814" s="268"/>
      <c r="R6814" s="268"/>
      <c r="S6814" s="268"/>
      <c r="T6814" s="268"/>
      <c r="U6814" s="268"/>
      <c r="V6814" s="268"/>
      <c r="W6814" s="268"/>
      <c r="X6814" s="268"/>
      <c r="AC6814" s="268"/>
      <c r="AE6814" s="268"/>
      <c r="AF6814" s="268"/>
      <c r="AG6814" s="268"/>
      <c r="AH6814" s="268"/>
      <c r="AI6814" s="268"/>
      <c r="AM6814" s="268"/>
    </row>
    <row r="6815" spans="1:39" x14ac:dyDescent="0.25">
      <c r="A6815" s="268"/>
      <c r="B6815" s="268"/>
      <c r="C6815" s="268"/>
      <c r="D6815" s="268"/>
      <c r="E6815" s="268"/>
      <c r="F6815" s="268"/>
      <c r="G6815" s="271"/>
      <c r="H6815" s="268"/>
      <c r="I6815" s="268"/>
      <c r="K6815" s="270"/>
      <c r="L6815" s="270"/>
      <c r="M6815" s="270"/>
      <c r="N6815" s="270"/>
      <c r="O6815" s="268"/>
      <c r="P6815" s="268"/>
      <c r="Q6815" s="268"/>
      <c r="R6815" s="268"/>
      <c r="S6815" s="268"/>
      <c r="T6815" s="268"/>
      <c r="U6815" s="268"/>
      <c r="V6815" s="268"/>
      <c r="W6815" s="268"/>
      <c r="X6815" s="268"/>
      <c r="AC6815" s="268"/>
      <c r="AE6815" s="268"/>
      <c r="AF6815" s="268"/>
      <c r="AG6815" s="268"/>
      <c r="AH6815" s="268"/>
      <c r="AI6815" s="268"/>
      <c r="AM6815" s="268"/>
    </row>
    <row r="6816" spans="1:39" x14ac:dyDescent="0.25">
      <c r="A6816" s="268"/>
      <c r="B6816" s="268"/>
      <c r="C6816" s="268"/>
      <c r="D6816" s="268"/>
      <c r="E6816" s="268"/>
      <c r="F6816" s="268"/>
      <c r="G6816" s="271"/>
      <c r="H6816" s="268"/>
      <c r="J6816" s="268"/>
      <c r="K6816" s="270"/>
      <c r="L6816" s="270"/>
      <c r="M6816" s="270"/>
      <c r="N6816" s="270"/>
      <c r="O6816" s="268"/>
      <c r="P6816" s="268"/>
      <c r="Q6816" s="268"/>
      <c r="R6816" s="268"/>
      <c r="S6816" s="268"/>
      <c r="T6816" s="268"/>
      <c r="U6816" s="268"/>
      <c r="V6816" s="268"/>
      <c r="W6816" s="268"/>
      <c r="X6816" s="268"/>
      <c r="AC6816" s="268"/>
      <c r="AE6816" s="268"/>
      <c r="AF6816" s="268"/>
      <c r="AG6816" s="268"/>
      <c r="AH6816" s="268"/>
      <c r="AI6816" s="268"/>
      <c r="AM6816" s="268"/>
    </row>
    <row r="6817" spans="1:39" x14ac:dyDescent="0.25">
      <c r="A6817" s="268"/>
      <c r="B6817" s="268"/>
      <c r="C6817" s="268"/>
      <c r="D6817" s="268"/>
      <c r="E6817" s="268"/>
      <c r="F6817" s="268"/>
      <c r="G6817" s="271"/>
      <c r="H6817" s="268"/>
      <c r="I6817" s="268"/>
      <c r="K6817" s="270"/>
      <c r="L6817" s="270"/>
      <c r="M6817" s="270"/>
      <c r="N6817" s="270"/>
      <c r="O6817" s="268"/>
      <c r="P6817" s="268"/>
      <c r="Q6817" s="268"/>
      <c r="R6817" s="268"/>
      <c r="S6817" s="268"/>
      <c r="T6817" s="268"/>
      <c r="U6817" s="268"/>
      <c r="V6817" s="268"/>
      <c r="W6817" s="268"/>
      <c r="X6817" s="268"/>
      <c r="AC6817" s="268"/>
      <c r="AE6817" s="268"/>
      <c r="AF6817" s="268"/>
      <c r="AG6817" s="268"/>
      <c r="AH6817" s="268"/>
      <c r="AI6817" s="268"/>
      <c r="AM6817" s="268"/>
    </row>
    <row r="6818" spans="1:39" x14ac:dyDescent="0.25">
      <c r="A6818" s="268"/>
      <c r="B6818" s="268"/>
      <c r="C6818" s="268"/>
      <c r="D6818" s="268"/>
      <c r="E6818" s="268"/>
      <c r="F6818" s="268"/>
      <c r="G6818" s="271"/>
      <c r="H6818" s="268"/>
      <c r="K6818" s="270"/>
      <c r="L6818" s="270"/>
      <c r="M6818" s="270"/>
      <c r="N6818" s="270"/>
      <c r="O6818" s="268"/>
      <c r="P6818" s="268"/>
      <c r="Q6818" s="268"/>
      <c r="R6818" s="268"/>
      <c r="S6818" s="268"/>
      <c r="T6818" s="268"/>
      <c r="U6818" s="268"/>
      <c r="V6818" s="268"/>
      <c r="W6818" s="268"/>
      <c r="X6818" s="268"/>
      <c r="AC6818" s="268"/>
      <c r="AE6818" s="268"/>
      <c r="AF6818" s="268"/>
      <c r="AG6818" s="268"/>
      <c r="AH6818" s="268"/>
      <c r="AI6818" s="268"/>
      <c r="AM6818" s="268"/>
    </row>
    <row r="6819" spans="1:39" x14ac:dyDescent="0.25">
      <c r="A6819" s="268"/>
      <c r="B6819" s="268"/>
      <c r="C6819" s="268"/>
      <c r="D6819" s="268"/>
      <c r="E6819" s="268"/>
      <c r="F6819" s="268"/>
      <c r="G6819" s="271"/>
      <c r="H6819" s="268"/>
      <c r="I6819" s="268"/>
      <c r="K6819" s="270"/>
      <c r="L6819" s="270"/>
      <c r="M6819" s="270"/>
      <c r="N6819" s="270"/>
      <c r="O6819" s="268"/>
      <c r="P6819" s="268"/>
      <c r="Q6819" s="268"/>
      <c r="R6819" s="268"/>
      <c r="S6819" s="268"/>
      <c r="T6819" s="268"/>
      <c r="U6819" s="268"/>
      <c r="V6819" s="268"/>
      <c r="W6819" s="268"/>
      <c r="X6819" s="268"/>
      <c r="AC6819" s="268"/>
      <c r="AE6819" s="268"/>
      <c r="AF6819" s="268"/>
      <c r="AG6819" s="268"/>
      <c r="AH6819" s="268"/>
      <c r="AI6819" s="268"/>
      <c r="AM6819" s="268"/>
    </row>
    <row r="6820" spans="1:39" x14ac:dyDescent="0.25">
      <c r="A6820" s="268"/>
      <c r="B6820" s="268"/>
      <c r="C6820" s="268"/>
      <c r="D6820" s="268"/>
      <c r="E6820" s="268"/>
      <c r="F6820" s="268"/>
      <c r="G6820" s="271"/>
      <c r="H6820" s="268"/>
      <c r="K6820" s="270"/>
      <c r="L6820" s="270"/>
      <c r="M6820" s="270"/>
      <c r="N6820" s="270"/>
      <c r="O6820" s="268"/>
      <c r="P6820" s="268"/>
      <c r="Q6820" s="268"/>
      <c r="R6820" s="268"/>
      <c r="S6820" s="268"/>
      <c r="T6820" s="268"/>
      <c r="U6820" s="268"/>
      <c r="V6820" s="268"/>
      <c r="W6820" s="268"/>
      <c r="X6820" s="268"/>
      <c r="AC6820" s="268"/>
      <c r="AE6820" s="268"/>
      <c r="AF6820" s="268"/>
      <c r="AG6820" s="268"/>
      <c r="AH6820" s="268"/>
      <c r="AI6820" s="268"/>
      <c r="AM6820" s="268"/>
    </row>
    <row r="6821" spans="1:39" x14ac:dyDescent="0.25">
      <c r="A6821" s="268"/>
      <c r="B6821" s="268"/>
      <c r="C6821" s="268"/>
      <c r="D6821" s="268"/>
      <c r="E6821" s="268"/>
      <c r="F6821" s="268"/>
      <c r="G6821" s="271"/>
      <c r="H6821" s="268"/>
      <c r="I6821" s="268"/>
      <c r="K6821" s="270"/>
      <c r="L6821" s="270"/>
      <c r="M6821" s="270"/>
      <c r="N6821" s="270"/>
      <c r="O6821" s="268"/>
      <c r="P6821" s="268"/>
      <c r="Q6821" s="268"/>
      <c r="R6821" s="268"/>
      <c r="S6821" s="268"/>
      <c r="T6821" s="268"/>
      <c r="U6821" s="268"/>
      <c r="V6821" s="268"/>
      <c r="W6821" s="268"/>
      <c r="X6821" s="268"/>
      <c r="AC6821" s="268"/>
      <c r="AE6821" s="268"/>
      <c r="AF6821" s="268"/>
      <c r="AG6821" s="268"/>
      <c r="AH6821" s="268"/>
      <c r="AI6821" s="268"/>
      <c r="AM6821" s="268"/>
    </row>
    <row r="6822" spans="1:39" x14ac:dyDescent="0.25">
      <c r="A6822" s="268"/>
      <c r="B6822" s="268"/>
      <c r="C6822" s="268"/>
      <c r="D6822" s="268"/>
      <c r="E6822" s="268"/>
      <c r="F6822" s="268"/>
      <c r="G6822" s="271"/>
      <c r="H6822" s="268"/>
      <c r="J6822" s="268"/>
      <c r="K6822" s="270"/>
      <c r="L6822" s="270"/>
      <c r="M6822" s="270"/>
      <c r="N6822" s="270"/>
      <c r="O6822" s="268"/>
      <c r="P6822" s="268"/>
      <c r="Q6822" s="268"/>
      <c r="R6822" s="268"/>
      <c r="S6822" s="268"/>
      <c r="T6822" s="268"/>
      <c r="U6822" s="268"/>
      <c r="V6822" s="268"/>
      <c r="W6822" s="268"/>
      <c r="X6822" s="268"/>
      <c r="AC6822" s="268"/>
      <c r="AE6822" s="268"/>
      <c r="AF6822" s="268"/>
      <c r="AG6822" s="268"/>
      <c r="AH6822" s="268"/>
      <c r="AI6822" s="268"/>
      <c r="AM6822" s="268"/>
    </row>
    <row r="6823" spans="1:39" x14ac:dyDescent="0.25">
      <c r="A6823" s="268"/>
      <c r="B6823" s="268"/>
      <c r="C6823" s="268"/>
      <c r="D6823" s="268"/>
      <c r="E6823" s="268"/>
      <c r="F6823" s="268"/>
      <c r="G6823" s="271"/>
      <c r="H6823" s="268"/>
      <c r="J6823" s="268"/>
      <c r="K6823" s="270"/>
      <c r="L6823" s="270"/>
      <c r="M6823" s="270"/>
      <c r="N6823" s="270"/>
      <c r="O6823" s="268"/>
      <c r="P6823" s="268"/>
      <c r="Q6823" s="268"/>
      <c r="R6823" s="268"/>
      <c r="S6823" s="268"/>
      <c r="T6823" s="268"/>
      <c r="U6823" s="268"/>
      <c r="V6823" s="268"/>
      <c r="W6823" s="268"/>
      <c r="X6823" s="268"/>
      <c r="AC6823" s="268"/>
      <c r="AE6823" s="268"/>
      <c r="AF6823" s="268"/>
      <c r="AG6823" s="268"/>
      <c r="AH6823" s="268"/>
      <c r="AI6823" s="268"/>
      <c r="AM6823" s="268"/>
    </row>
    <row r="6824" spans="1:39" x14ac:dyDescent="0.25">
      <c r="A6824" s="268"/>
      <c r="B6824" s="268"/>
      <c r="C6824" s="268"/>
      <c r="D6824" s="268"/>
      <c r="E6824" s="268"/>
      <c r="F6824" s="268"/>
      <c r="G6824" s="271"/>
      <c r="H6824" s="268"/>
      <c r="J6824" s="268"/>
      <c r="K6824" s="270"/>
      <c r="L6824" s="270"/>
      <c r="M6824" s="270"/>
      <c r="N6824" s="270"/>
      <c r="O6824" s="268"/>
      <c r="P6824" s="268"/>
      <c r="Q6824" s="268"/>
      <c r="R6824" s="268"/>
      <c r="S6824" s="268"/>
      <c r="T6824" s="268"/>
      <c r="U6824" s="268"/>
      <c r="V6824" s="268"/>
      <c r="W6824" s="268"/>
      <c r="X6824" s="268"/>
      <c r="AC6824" s="268"/>
      <c r="AE6824" s="268"/>
      <c r="AF6824" s="268"/>
      <c r="AG6824" s="268"/>
      <c r="AH6824" s="268"/>
      <c r="AI6824" s="268"/>
      <c r="AM6824" s="268"/>
    </row>
    <row r="6825" spans="1:39" x14ac:dyDescent="0.25">
      <c r="A6825" s="268"/>
      <c r="B6825" s="268"/>
      <c r="C6825" s="268"/>
      <c r="D6825" s="268"/>
      <c r="E6825" s="268"/>
      <c r="F6825" s="268"/>
      <c r="G6825" s="271"/>
      <c r="H6825" s="268"/>
      <c r="K6825" s="270"/>
      <c r="L6825" s="270"/>
      <c r="M6825" s="270"/>
      <c r="N6825" s="270"/>
      <c r="O6825" s="268"/>
      <c r="P6825" s="268"/>
      <c r="Q6825" s="268"/>
      <c r="R6825" s="268"/>
      <c r="S6825" s="268"/>
      <c r="T6825" s="268"/>
      <c r="U6825" s="268"/>
      <c r="V6825" s="268"/>
      <c r="W6825" s="268"/>
      <c r="X6825" s="268"/>
      <c r="AC6825" s="268"/>
      <c r="AE6825" s="268"/>
      <c r="AF6825" s="268"/>
      <c r="AG6825" s="268"/>
      <c r="AH6825" s="268"/>
      <c r="AI6825" s="268"/>
      <c r="AM6825" s="268"/>
    </row>
    <row r="6826" spans="1:39" x14ac:dyDescent="0.25">
      <c r="A6826" s="268"/>
      <c r="B6826" s="268"/>
      <c r="C6826" s="268"/>
      <c r="D6826" s="268"/>
      <c r="E6826" s="268"/>
      <c r="F6826" s="268"/>
      <c r="G6826" s="271"/>
      <c r="H6826" s="268"/>
      <c r="I6826" s="268"/>
      <c r="K6826" s="270"/>
      <c r="L6826" s="270"/>
      <c r="M6826" s="270"/>
      <c r="N6826" s="270"/>
      <c r="O6826" s="268"/>
      <c r="P6826" s="268"/>
      <c r="Q6826" s="268"/>
      <c r="R6826" s="268"/>
      <c r="S6826" s="268"/>
      <c r="T6826" s="268"/>
      <c r="U6826" s="268"/>
      <c r="V6826" s="268"/>
      <c r="W6826" s="268"/>
      <c r="X6826" s="268"/>
      <c r="AC6826" s="268"/>
      <c r="AE6826" s="268"/>
      <c r="AF6826" s="268"/>
      <c r="AG6826" s="268"/>
      <c r="AH6826" s="268"/>
      <c r="AI6826" s="268"/>
      <c r="AM6826" s="268"/>
    </row>
    <row r="6827" spans="1:39" x14ac:dyDescent="0.25">
      <c r="A6827" s="268"/>
      <c r="B6827" s="268"/>
      <c r="C6827" s="268"/>
      <c r="D6827" s="268"/>
      <c r="E6827" s="268"/>
      <c r="F6827" s="268"/>
      <c r="G6827" s="271"/>
      <c r="H6827" s="268"/>
      <c r="I6827" s="268"/>
      <c r="K6827" s="270"/>
      <c r="L6827" s="270"/>
      <c r="M6827" s="270"/>
      <c r="N6827" s="270"/>
      <c r="O6827" s="268"/>
      <c r="P6827" s="268"/>
      <c r="Q6827" s="268"/>
      <c r="R6827" s="268"/>
      <c r="S6827" s="268"/>
      <c r="T6827" s="268"/>
      <c r="U6827" s="268"/>
      <c r="V6827" s="268"/>
      <c r="W6827" s="268"/>
      <c r="X6827" s="268"/>
      <c r="AC6827" s="268"/>
      <c r="AE6827" s="268"/>
      <c r="AF6827" s="268"/>
      <c r="AG6827" s="268"/>
      <c r="AH6827" s="268"/>
      <c r="AI6827" s="268"/>
      <c r="AM6827" s="268"/>
    </row>
    <row r="6828" spans="1:39" x14ac:dyDescent="0.25">
      <c r="A6828" s="268"/>
      <c r="B6828" s="268"/>
      <c r="C6828" s="268"/>
      <c r="D6828" s="268"/>
      <c r="E6828" s="268"/>
      <c r="F6828" s="268"/>
      <c r="G6828" s="271"/>
      <c r="H6828" s="268"/>
      <c r="I6828" s="268"/>
      <c r="K6828" s="270"/>
      <c r="L6828" s="270"/>
      <c r="M6828" s="270"/>
      <c r="N6828" s="270"/>
      <c r="O6828" s="268"/>
      <c r="P6828" s="268"/>
      <c r="Q6828" s="268"/>
      <c r="R6828" s="268"/>
      <c r="S6828" s="268"/>
      <c r="T6828" s="268"/>
      <c r="U6828" s="268"/>
      <c r="V6828" s="268"/>
      <c r="W6828" s="268"/>
      <c r="X6828" s="268"/>
      <c r="AC6828" s="268"/>
      <c r="AE6828" s="268"/>
      <c r="AF6828" s="268"/>
      <c r="AG6828" s="268"/>
      <c r="AH6828" s="268"/>
      <c r="AI6828" s="268"/>
      <c r="AM6828" s="268"/>
    </row>
    <row r="6829" spans="1:39" x14ac:dyDescent="0.25">
      <c r="A6829" s="268"/>
      <c r="B6829" s="268"/>
      <c r="C6829" s="268"/>
      <c r="D6829" s="268"/>
      <c r="E6829" s="268"/>
      <c r="F6829" s="268"/>
      <c r="G6829" s="271"/>
      <c r="H6829" s="268"/>
      <c r="K6829" s="270"/>
      <c r="L6829" s="270"/>
      <c r="M6829" s="270"/>
      <c r="N6829" s="270"/>
      <c r="O6829" s="268"/>
      <c r="P6829" s="268"/>
      <c r="Q6829" s="268"/>
      <c r="R6829" s="268"/>
      <c r="S6829" s="268"/>
      <c r="T6829" s="268"/>
      <c r="U6829" s="268"/>
      <c r="V6829" s="268"/>
      <c r="W6829" s="268"/>
      <c r="X6829" s="268"/>
      <c r="AC6829" s="268"/>
      <c r="AE6829" s="268"/>
      <c r="AF6829" s="268"/>
      <c r="AG6829" s="268"/>
      <c r="AH6829" s="268"/>
      <c r="AI6829" s="268"/>
      <c r="AM6829" s="268"/>
    </row>
    <row r="6830" spans="1:39" x14ac:dyDescent="0.25">
      <c r="A6830" s="268"/>
      <c r="B6830" s="268"/>
      <c r="C6830" s="268"/>
      <c r="D6830" s="268"/>
      <c r="E6830" s="268"/>
      <c r="F6830" s="268"/>
      <c r="G6830" s="271"/>
      <c r="H6830" s="268"/>
      <c r="K6830" s="270"/>
      <c r="L6830" s="270"/>
      <c r="M6830" s="270"/>
      <c r="N6830" s="270"/>
      <c r="O6830" s="268"/>
      <c r="P6830" s="268"/>
      <c r="Q6830" s="268"/>
      <c r="R6830" s="268"/>
      <c r="S6830" s="268"/>
      <c r="T6830" s="268"/>
      <c r="U6830" s="268"/>
      <c r="V6830" s="268"/>
      <c r="W6830" s="268"/>
      <c r="X6830" s="268"/>
      <c r="AC6830" s="268"/>
      <c r="AE6830" s="268"/>
      <c r="AF6830" s="268"/>
      <c r="AG6830" s="268"/>
      <c r="AH6830" s="268"/>
      <c r="AI6830" s="268"/>
      <c r="AM6830" s="268"/>
    </row>
    <row r="6831" spans="1:39" x14ac:dyDescent="0.25">
      <c r="A6831" s="268"/>
      <c r="B6831" s="268"/>
      <c r="C6831" s="268"/>
      <c r="D6831" s="268"/>
      <c r="E6831" s="268"/>
      <c r="F6831" s="268"/>
      <c r="G6831" s="271"/>
      <c r="H6831" s="268"/>
      <c r="K6831" s="270"/>
      <c r="L6831" s="270"/>
      <c r="M6831" s="270"/>
      <c r="N6831" s="270"/>
      <c r="O6831" s="268"/>
      <c r="P6831" s="268"/>
      <c r="Q6831" s="268"/>
      <c r="R6831" s="268"/>
      <c r="S6831" s="268"/>
      <c r="T6831" s="268"/>
      <c r="U6831" s="268"/>
      <c r="V6831" s="268"/>
      <c r="W6831" s="268"/>
      <c r="X6831" s="268"/>
      <c r="AC6831" s="268"/>
      <c r="AE6831" s="268"/>
      <c r="AF6831" s="268"/>
      <c r="AG6831" s="268"/>
      <c r="AH6831" s="268"/>
      <c r="AI6831" s="268"/>
      <c r="AM6831" s="268"/>
    </row>
    <row r="6832" spans="1:39" x14ac:dyDescent="0.25">
      <c r="A6832" s="268"/>
      <c r="B6832" s="268"/>
      <c r="C6832" s="268"/>
      <c r="D6832" s="268"/>
      <c r="E6832" s="268"/>
      <c r="F6832" s="268"/>
      <c r="G6832" s="271"/>
      <c r="H6832" s="268"/>
      <c r="K6832" s="270"/>
      <c r="L6832" s="270"/>
      <c r="M6832" s="270"/>
      <c r="N6832" s="270"/>
      <c r="O6832" s="268"/>
      <c r="P6832" s="268"/>
      <c r="Q6832" s="268"/>
      <c r="R6832" s="268"/>
      <c r="S6832" s="268"/>
      <c r="T6832" s="268"/>
      <c r="U6832" s="268"/>
      <c r="V6832" s="268"/>
      <c r="W6832" s="268"/>
      <c r="X6832" s="268"/>
      <c r="AC6832" s="268"/>
      <c r="AE6832" s="268"/>
      <c r="AF6832" s="268"/>
      <c r="AG6832" s="268"/>
      <c r="AH6832" s="268"/>
      <c r="AI6832" s="268"/>
      <c r="AM6832" s="268"/>
    </row>
    <row r="6833" spans="1:39" x14ac:dyDescent="0.25">
      <c r="A6833" s="268"/>
      <c r="B6833" s="268"/>
      <c r="C6833" s="268"/>
      <c r="D6833" s="268"/>
      <c r="E6833" s="268"/>
      <c r="F6833" s="268"/>
      <c r="G6833" s="271"/>
      <c r="H6833" s="268"/>
      <c r="K6833" s="270"/>
      <c r="L6833" s="270"/>
      <c r="M6833" s="270"/>
      <c r="N6833" s="270"/>
      <c r="O6833" s="268"/>
      <c r="P6833" s="268"/>
      <c r="Q6833" s="268"/>
      <c r="R6833" s="268"/>
      <c r="S6833" s="268"/>
      <c r="T6833" s="268"/>
      <c r="U6833" s="268"/>
      <c r="V6833" s="268"/>
      <c r="W6833" s="268"/>
      <c r="X6833" s="268"/>
      <c r="AC6833" s="268"/>
      <c r="AE6833" s="268"/>
      <c r="AF6833" s="268"/>
      <c r="AG6833" s="268"/>
      <c r="AH6833" s="268"/>
      <c r="AI6833" s="268"/>
      <c r="AM6833" s="268"/>
    </row>
    <row r="6834" spans="1:39" x14ac:dyDescent="0.25">
      <c r="A6834" s="268"/>
      <c r="B6834" s="268"/>
      <c r="C6834" s="268"/>
      <c r="D6834" s="268"/>
      <c r="E6834" s="268"/>
      <c r="F6834" s="268"/>
      <c r="G6834" s="271"/>
      <c r="H6834" s="268"/>
      <c r="K6834" s="270"/>
      <c r="L6834" s="270"/>
      <c r="M6834" s="270"/>
      <c r="N6834" s="270"/>
      <c r="O6834" s="268"/>
      <c r="P6834" s="268"/>
      <c r="Q6834" s="268"/>
      <c r="R6834" s="268"/>
      <c r="S6834" s="268"/>
      <c r="T6834" s="268"/>
      <c r="U6834" s="268"/>
      <c r="V6834" s="268"/>
      <c r="W6834" s="268"/>
      <c r="X6834" s="268"/>
      <c r="AC6834" s="268"/>
      <c r="AE6834" s="268"/>
      <c r="AF6834" s="268"/>
      <c r="AG6834" s="268"/>
      <c r="AH6834" s="268"/>
      <c r="AI6834" s="268"/>
      <c r="AM6834" s="268"/>
    </row>
    <row r="6835" spans="1:39" x14ac:dyDescent="0.25">
      <c r="A6835" s="268"/>
      <c r="B6835" s="268"/>
      <c r="C6835" s="268"/>
      <c r="D6835" s="268"/>
      <c r="E6835" s="268"/>
      <c r="F6835" s="268"/>
      <c r="G6835" s="271"/>
      <c r="H6835" s="268"/>
      <c r="K6835" s="270"/>
      <c r="L6835" s="270"/>
      <c r="M6835" s="270"/>
      <c r="N6835" s="270"/>
      <c r="O6835" s="268"/>
      <c r="P6835" s="268"/>
      <c r="Q6835" s="268"/>
      <c r="R6835" s="268"/>
      <c r="S6835" s="268"/>
      <c r="T6835" s="268"/>
      <c r="U6835" s="268"/>
      <c r="V6835" s="268"/>
      <c r="W6835" s="268"/>
      <c r="X6835" s="268"/>
      <c r="AC6835" s="268"/>
      <c r="AE6835" s="268"/>
      <c r="AF6835" s="268"/>
      <c r="AG6835" s="268"/>
      <c r="AH6835" s="268"/>
      <c r="AI6835" s="268"/>
      <c r="AM6835" s="268"/>
    </row>
    <row r="6836" spans="1:39" x14ac:dyDescent="0.25">
      <c r="A6836" s="268"/>
      <c r="B6836" s="268"/>
      <c r="C6836" s="268"/>
      <c r="D6836" s="268"/>
      <c r="E6836" s="268"/>
      <c r="F6836" s="268"/>
      <c r="G6836" s="271"/>
      <c r="H6836" s="268"/>
      <c r="K6836" s="270"/>
      <c r="L6836" s="270"/>
      <c r="M6836" s="270"/>
      <c r="N6836" s="270"/>
      <c r="O6836" s="268"/>
      <c r="P6836" s="268"/>
      <c r="Q6836" s="268"/>
      <c r="R6836" s="268"/>
      <c r="S6836" s="268"/>
      <c r="T6836" s="268"/>
      <c r="U6836" s="268"/>
      <c r="V6836" s="268"/>
      <c r="W6836" s="268"/>
      <c r="X6836" s="268"/>
      <c r="AC6836" s="268"/>
      <c r="AE6836" s="268"/>
      <c r="AF6836" s="268"/>
      <c r="AG6836" s="268"/>
      <c r="AH6836" s="268"/>
      <c r="AI6836" s="268"/>
      <c r="AM6836" s="268"/>
    </row>
    <row r="6837" spans="1:39" x14ac:dyDescent="0.25">
      <c r="A6837" s="268"/>
      <c r="B6837" s="268"/>
      <c r="C6837" s="268"/>
      <c r="D6837" s="268"/>
      <c r="E6837" s="268"/>
      <c r="F6837" s="268"/>
      <c r="G6837" s="271"/>
      <c r="H6837" s="268"/>
      <c r="K6837" s="270"/>
      <c r="L6837" s="270"/>
      <c r="M6837" s="270"/>
      <c r="N6837" s="270"/>
      <c r="O6837" s="268"/>
      <c r="P6837" s="268"/>
      <c r="Q6837" s="268"/>
      <c r="R6837" s="268"/>
      <c r="S6837" s="268"/>
      <c r="T6837" s="268"/>
      <c r="U6837" s="268"/>
      <c r="V6837" s="268"/>
      <c r="W6837" s="268"/>
      <c r="X6837" s="268"/>
      <c r="AC6837" s="268"/>
      <c r="AE6837" s="268"/>
      <c r="AF6837" s="268"/>
      <c r="AG6837" s="268"/>
      <c r="AH6837" s="268"/>
      <c r="AI6837" s="268"/>
      <c r="AM6837" s="268"/>
    </row>
    <row r="6838" spans="1:39" x14ac:dyDescent="0.25">
      <c r="A6838" s="268"/>
      <c r="B6838" s="268"/>
      <c r="C6838" s="268"/>
      <c r="D6838" s="268"/>
      <c r="E6838" s="268"/>
      <c r="F6838" s="268"/>
      <c r="G6838" s="271"/>
      <c r="H6838" s="268"/>
      <c r="K6838" s="270"/>
      <c r="L6838" s="270"/>
      <c r="M6838" s="270"/>
      <c r="N6838" s="270"/>
      <c r="O6838" s="268"/>
      <c r="P6838" s="268"/>
      <c r="Q6838" s="268"/>
      <c r="R6838" s="268"/>
      <c r="S6838" s="268"/>
      <c r="T6838" s="268"/>
      <c r="U6838" s="268"/>
      <c r="V6838" s="268"/>
      <c r="W6838" s="268"/>
      <c r="X6838" s="268"/>
      <c r="AC6838" s="268"/>
      <c r="AE6838" s="268"/>
      <c r="AF6838" s="268"/>
      <c r="AG6838" s="268"/>
      <c r="AH6838" s="268"/>
      <c r="AI6838" s="268"/>
      <c r="AM6838" s="268"/>
    </row>
    <row r="6839" spans="1:39" x14ac:dyDescent="0.25">
      <c r="A6839" s="268"/>
      <c r="B6839" s="268"/>
      <c r="C6839" s="268"/>
      <c r="D6839" s="268"/>
      <c r="E6839" s="268"/>
      <c r="F6839" s="268"/>
      <c r="G6839" s="271"/>
      <c r="H6839" s="268"/>
      <c r="J6839" s="268"/>
      <c r="K6839" s="270"/>
      <c r="L6839" s="270"/>
      <c r="M6839" s="270"/>
      <c r="N6839" s="270"/>
      <c r="O6839" s="268"/>
      <c r="P6839" s="268"/>
      <c r="Q6839" s="268"/>
      <c r="R6839" s="268"/>
      <c r="S6839" s="268"/>
      <c r="T6839" s="268"/>
      <c r="U6839" s="268"/>
      <c r="V6839" s="268"/>
      <c r="W6839" s="268"/>
      <c r="X6839" s="268"/>
      <c r="AC6839" s="268"/>
      <c r="AE6839" s="268"/>
      <c r="AF6839" s="268"/>
      <c r="AG6839" s="268"/>
      <c r="AH6839" s="268"/>
      <c r="AI6839" s="268"/>
      <c r="AM6839" s="268"/>
    </row>
    <row r="6840" spans="1:39" x14ac:dyDescent="0.25">
      <c r="A6840" s="268"/>
      <c r="B6840" s="268"/>
      <c r="C6840" s="268"/>
      <c r="D6840" s="268"/>
      <c r="E6840" s="268"/>
      <c r="F6840" s="268"/>
      <c r="G6840" s="271"/>
      <c r="H6840" s="268"/>
      <c r="I6840" s="268"/>
      <c r="K6840" s="270"/>
      <c r="L6840" s="270"/>
      <c r="M6840" s="270"/>
      <c r="N6840" s="270"/>
      <c r="O6840" s="268"/>
      <c r="P6840" s="268"/>
      <c r="Q6840" s="268"/>
      <c r="R6840" s="268"/>
      <c r="S6840" s="268"/>
      <c r="T6840" s="268"/>
      <c r="U6840" s="268"/>
      <c r="V6840" s="268"/>
      <c r="W6840" s="268"/>
      <c r="X6840" s="268"/>
      <c r="AC6840" s="268"/>
      <c r="AE6840" s="268"/>
      <c r="AF6840" s="268"/>
      <c r="AG6840" s="268"/>
      <c r="AH6840" s="268"/>
      <c r="AI6840" s="268"/>
      <c r="AM6840" s="268"/>
    </row>
    <row r="6841" spans="1:39" x14ac:dyDescent="0.25">
      <c r="A6841" s="268"/>
      <c r="B6841" s="268"/>
      <c r="C6841" s="268"/>
      <c r="D6841" s="268"/>
      <c r="E6841" s="268"/>
      <c r="F6841" s="268"/>
      <c r="G6841" s="271"/>
      <c r="H6841" s="268"/>
      <c r="I6841" s="268"/>
      <c r="K6841" s="270"/>
      <c r="L6841" s="270"/>
      <c r="M6841" s="270"/>
      <c r="N6841" s="270"/>
      <c r="O6841" s="268"/>
      <c r="P6841" s="268"/>
      <c r="Q6841" s="268"/>
      <c r="R6841" s="268"/>
      <c r="S6841" s="268"/>
      <c r="T6841" s="268"/>
      <c r="U6841" s="268"/>
      <c r="V6841" s="268"/>
      <c r="W6841" s="268"/>
      <c r="X6841" s="268"/>
      <c r="AC6841" s="268"/>
      <c r="AE6841" s="268"/>
      <c r="AF6841" s="268"/>
      <c r="AG6841" s="268"/>
      <c r="AH6841" s="268"/>
      <c r="AI6841" s="268"/>
      <c r="AM6841" s="268"/>
    </row>
    <row r="6842" spans="1:39" x14ac:dyDescent="0.25">
      <c r="A6842" s="268"/>
      <c r="B6842" s="268"/>
      <c r="C6842" s="268"/>
      <c r="D6842" s="268"/>
      <c r="E6842" s="268"/>
      <c r="F6842" s="268"/>
      <c r="G6842" s="271"/>
      <c r="H6842" s="268"/>
      <c r="I6842" s="268"/>
      <c r="K6842" s="270"/>
      <c r="L6842" s="270"/>
      <c r="M6842" s="270"/>
      <c r="N6842" s="270"/>
      <c r="O6842" s="268"/>
      <c r="P6842" s="268"/>
      <c r="Q6842" s="268"/>
      <c r="R6842" s="268"/>
      <c r="S6842" s="268"/>
      <c r="T6842" s="268"/>
      <c r="U6842" s="268"/>
      <c r="V6842" s="268"/>
      <c r="W6842" s="268"/>
      <c r="X6842" s="268"/>
      <c r="AC6842" s="268"/>
      <c r="AE6842" s="268"/>
      <c r="AF6842" s="268"/>
      <c r="AG6842" s="268"/>
      <c r="AH6842" s="268"/>
      <c r="AI6842" s="268"/>
      <c r="AM6842" s="268"/>
    </row>
    <row r="6843" spans="1:39" x14ac:dyDescent="0.25">
      <c r="A6843" s="268"/>
      <c r="B6843" s="268"/>
      <c r="C6843" s="268"/>
      <c r="D6843" s="268"/>
      <c r="E6843" s="268"/>
      <c r="F6843" s="268"/>
      <c r="G6843" s="271"/>
      <c r="H6843" s="268"/>
      <c r="I6843" s="268"/>
      <c r="K6843" s="270"/>
      <c r="L6843" s="270"/>
      <c r="M6843" s="270"/>
      <c r="N6843" s="270"/>
      <c r="O6843" s="268"/>
      <c r="P6843" s="268"/>
      <c r="Q6843" s="268"/>
      <c r="R6843" s="268"/>
      <c r="S6843" s="268"/>
      <c r="T6843" s="268"/>
      <c r="U6843" s="268"/>
      <c r="V6843" s="268"/>
      <c r="W6843" s="268"/>
      <c r="X6843" s="268"/>
      <c r="AC6843" s="268"/>
      <c r="AE6843" s="268"/>
      <c r="AF6843" s="268"/>
      <c r="AG6843" s="268"/>
      <c r="AH6843" s="268"/>
      <c r="AI6843" s="268"/>
      <c r="AM6843" s="268"/>
    </row>
    <row r="6844" spans="1:39" x14ac:dyDescent="0.25">
      <c r="A6844" s="268"/>
      <c r="B6844" s="268"/>
      <c r="C6844" s="268"/>
      <c r="D6844" s="268"/>
      <c r="E6844" s="268"/>
      <c r="F6844" s="268"/>
      <c r="G6844" s="271"/>
      <c r="H6844" s="268"/>
      <c r="I6844" s="268"/>
      <c r="K6844" s="270"/>
      <c r="L6844" s="270"/>
      <c r="M6844" s="270"/>
      <c r="N6844" s="270"/>
      <c r="O6844" s="268"/>
      <c r="P6844" s="268"/>
      <c r="Q6844" s="268"/>
      <c r="R6844" s="268"/>
      <c r="S6844" s="268"/>
      <c r="T6844" s="268"/>
      <c r="U6844" s="268"/>
      <c r="V6844" s="268"/>
      <c r="W6844" s="268"/>
      <c r="X6844" s="268"/>
      <c r="AC6844" s="268"/>
      <c r="AE6844" s="268"/>
      <c r="AF6844" s="268"/>
      <c r="AG6844" s="268"/>
      <c r="AH6844" s="268"/>
      <c r="AI6844" s="268"/>
      <c r="AM6844" s="268"/>
    </row>
    <row r="6845" spans="1:39" x14ac:dyDescent="0.25">
      <c r="A6845" s="268"/>
      <c r="B6845" s="268"/>
      <c r="C6845" s="268"/>
      <c r="D6845" s="268"/>
      <c r="E6845" s="268"/>
      <c r="F6845" s="268"/>
      <c r="G6845" s="271"/>
      <c r="H6845" s="268"/>
      <c r="K6845" s="270"/>
      <c r="L6845" s="270"/>
      <c r="M6845" s="270"/>
      <c r="N6845" s="270"/>
      <c r="O6845" s="268"/>
      <c r="P6845" s="268"/>
      <c r="Q6845" s="268"/>
      <c r="R6845" s="268"/>
      <c r="S6845" s="268"/>
      <c r="T6845" s="268"/>
      <c r="U6845" s="268"/>
      <c r="V6845" s="268"/>
      <c r="W6845" s="268"/>
      <c r="X6845" s="268"/>
      <c r="AC6845" s="268"/>
      <c r="AE6845" s="268"/>
      <c r="AF6845" s="268"/>
      <c r="AG6845" s="268"/>
      <c r="AH6845" s="268"/>
      <c r="AI6845" s="268"/>
      <c r="AM6845" s="268"/>
    </row>
    <row r="6846" spans="1:39" x14ac:dyDescent="0.25">
      <c r="A6846" s="268"/>
      <c r="B6846" s="268"/>
      <c r="C6846" s="268"/>
      <c r="D6846" s="268"/>
      <c r="E6846" s="268"/>
      <c r="F6846" s="268"/>
      <c r="G6846" s="271"/>
      <c r="H6846" s="268"/>
      <c r="K6846" s="270"/>
      <c r="L6846" s="270"/>
      <c r="M6846" s="270"/>
      <c r="N6846" s="270"/>
      <c r="O6846" s="268"/>
      <c r="P6846" s="268"/>
      <c r="Q6846" s="268"/>
      <c r="R6846" s="268"/>
      <c r="S6846" s="268"/>
      <c r="T6846" s="268"/>
      <c r="U6846" s="268"/>
      <c r="V6846" s="268"/>
      <c r="W6846" s="268"/>
      <c r="X6846" s="268"/>
      <c r="AC6846" s="268"/>
      <c r="AE6846" s="268"/>
      <c r="AF6846" s="268"/>
      <c r="AG6846" s="268"/>
      <c r="AH6846" s="268"/>
      <c r="AI6846" s="268"/>
      <c r="AM6846" s="268"/>
    </row>
    <row r="6847" spans="1:39" x14ac:dyDescent="0.25">
      <c r="A6847" s="268"/>
      <c r="B6847" s="268"/>
      <c r="C6847" s="268"/>
      <c r="D6847" s="268"/>
      <c r="E6847" s="268"/>
      <c r="F6847" s="268"/>
      <c r="G6847" s="271"/>
      <c r="H6847" s="268"/>
      <c r="K6847" s="270"/>
      <c r="L6847" s="270"/>
      <c r="M6847" s="270"/>
      <c r="N6847" s="270"/>
      <c r="O6847" s="268"/>
      <c r="P6847" s="268"/>
      <c r="Q6847" s="268"/>
      <c r="R6847" s="268"/>
      <c r="S6847" s="268"/>
      <c r="T6847" s="268"/>
      <c r="U6847" s="268"/>
      <c r="V6847" s="268"/>
      <c r="W6847" s="268"/>
      <c r="X6847" s="268"/>
      <c r="AC6847" s="268"/>
      <c r="AE6847" s="268"/>
      <c r="AF6847" s="268"/>
      <c r="AG6847" s="268"/>
      <c r="AH6847" s="268"/>
      <c r="AI6847" s="268"/>
      <c r="AM6847" s="268"/>
    </row>
    <row r="6848" spans="1:39" x14ac:dyDescent="0.25">
      <c r="A6848" s="268"/>
      <c r="B6848" s="268"/>
      <c r="C6848" s="268"/>
      <c r="D6848" s="268"/>
      <c r="E6848" s="268"/>
      <c r="F6848" s="268"/>
      <c r="G6848" s="271"/>
      <c r="H6848" s="268"/>
      <c r="K6848" s="270"/>
      <c r="L6848" s="270"/>
      <c r="M6848" s="270"/>
      <c r="N6848" s="270"/>
      <c r="O6848" s="268"/>
      <c r="P6848" s="268"/>
      <c r="Q6848" s="268"/>
      <c r="R6848" s="268"/>
      <c r="S6848" s="268"/>
      <c r="T6848" s="268"/>
      <c r="U6848" s="268"/>
      <c r="V6848" s="268"/>
      <c r="W6848" s="268"/>
      <c r="X6848" s="268"/>
      <c r="AC6848" s="268"/>
      <c r="AE6848" s="268"/>
      <c r="AF6848" s="268"/>
      <c r="AG6848" s="268"/>
      <c r="AH6848" s="268"/>
      <c r="AI6848" s="268"/>
      <c r="AM6848" s="268"/>
    </row>
    <row r="6849" spans="1:39" x14ac:dyDescent="0.25">
      <c r="A6849" s="268"/>
      <c r="B6849" s="268"/>
      <c r="C6849" s="268"/>
      <c r="D6849" s="268"/>
      <c r="E6849" s="268"/>
      <c r="F6849" s="268"/>
      <c r="G6849" s="271"/>
      <c r="H6849" s="268"/>
      <c r="K6849" s="270"/>
      <c r="L6849" s="270"/>
      <c r="M6849" s="270"/>
      <c r="N6849" s="270"/>
      <c r="O6849" s="268"/>
      <c r="P6849" s="268"/>
      <c r="Q6849" s="268"/>
      <c r="R6849" s="268"/>
      <c r="S6849" s="268"/>
      <c r="T6849" s="268"/>
      <c r="U6849" s="268"/>
      <c r="V6849" s="268"/>
      <c r="W6849" s="268"/>
      <c r="X6849" s="268"/>
      <c r="AC6849" s="268"/>
      <c r="AE6849" s="268"/>
      <c r="AF6849" s="268"/>
      <c r="AG6849" s="268"/>
      <c r="AH6849" s="268"/>
      <c r="AI6849" s="268"/>
      <c r="AM6849" s="268"/>
    </row>
    <row r="6850" spans="1:39" x14ac:dyDescent="0.25">
      <c r="A6850" s="268"/>
      <c r="B6850" s="268"/>
      <c r="C6850" s="268"/>
      <c r="D6850" s="268"/>
      <c r="E6850" s="268"/>
      <c r="F6850" s="268"/>
      <c r="G6850" s="271"/>
      <c r="H6850" s="268"/>
      <c r="K6850" s="270"/>
      <c r="L6850" s="270"/>
      <c r="M6850" s="270"/>
      <c r="N6850" s="270"/>
      <c r="O6850" s="268"/>
      <c r="P6850" s="268"/>
      <c r="Q6850" s="268"/>
      <c r="R6850" s="268"/>
      <c r="S6850" s="268"/>
      <c r="T6850" s="268"/>
      <c r="U6850" s="268"/>
      <c r="V6850" s="268"/>
      <c r="W6850" s="268"/>
      <c r="X6850" s="268"/>
      <c r="AC6850" s="268"/>
      <c r="AE6850" s="268"/>
      <c r="AF6850" s="268"/>
      <c r="AG6850" s="268"/>
      <c r="AH6850" s="268"/>
      <c r="AI6850" s="268"/>
      <c r="AM6850" s="268"/>
    </row>
    <row r="6851" spans="1:39" x14ac:dyDescent="0.25">
      <c r="A6851" s="268"/>
      <c r="B6851" s="268"/>
      <c r="C6851" s="268"/>
      <c r="D6851" s="268"/>
      <c r="E6851" s="268"/>
      <c r="F6851" s="268"/>
      <c r="G6851" s="271"/>
      <c r="H6851" s="268"/>
      <c r="K6851" s="270"/>
      <c r="L6851" s="270"/>
      <c r="M6851" s="270"/>
      <c r="N6851" s="270"/>
      <c r="O6851" s="268"/>
      <c r="P6851" s="268"/>
      <c r="Q6851" s="268"/>
      <c r="R6851" s="268"/>
      <c r="S6851" s="268"/>
      <c r="T6851" s="268"/>
      <c r="U6851" s="268"/>
      <c r="V6851" s="268"/>
      <c r="W6851" s="268"/>
      <c r="X6851" s="268"/>
      <c r="AC6851" s="268"/>
      <c r="AE6851" s="268"/>
      <c r="AF6851" s="268"/>
      <c r="AG6851" s="268"/>
      <c r="AH6851" s="268"/>
      <c r="AI6851" s="268"/>
      <c r="AM6851" s="268"/>
    </row>
    <row r="6852" spans="1:39" x14ac:dyDescent="0.25">
      <c r="A6852" s="268"/>
      <c r="B6852" s="268"/>
      <c r="C6852" s="268"/>
      <c r="D6852" s="268"/>
      <c r="E6852" s="268"/>
      <c r="F6852" s="268"/>
      <c r="G6852" s="271"/>
      <c r="H6852" s="268"/>
      <c r="K6852" s="270"/>
      <c r="L6852" s="270"/>
      <c r="M6852" s="270"/>
      <c r="N6852" s="270"/>
      <c r="O6852" s="268"/>
      <c r="P6852" s="268"/>
      <c r="Q6852" s="268"/>
      <c r="R6852" s="268"/>
      <c r="S6852" s="268"/>
      <c r="T6852" s="268"/>
      <c r="U6852" s="268"/>
      <c r="V6852" s="268"/>
      <c r="W6852" s="268"/>
      <c r="X6852" s="268"/>
      <c r="AC6852" s="268"/>
      <c r="AE6852" s="268"/>
      <c r="AF6852" s="268"/>
      <c r="AG6852" s="268"/>
      <c r="AH6852" s="268"/>
      <c r="AI6852" s="268"/>
      <c r="AM6852" s="268"/>
    </row>
    <row r="6853" spans="1:39" x14ac:dyDescent="0.25">
      <c r="A6853" s="268"/>
      <c r="B6853" s="268"/>
      <c r="C6853" s="268"/>
      <c r="D6853" s="268"/>
      <c r="E6853" s="268"/>
      <c r="F6853" s="268"/>
      <c r="G6853" s="271"/>
      <c r="H6853" s="268"/>
      <c r="I6853" s="268"/>
      <c r="K6853" s="270"/>
      <c r="L6853" s="270"/>
      <c r="M6853" s="270"/>
      <c r="N6853" s="270"/>
      <c r="O6853" s="268"/>
      <c r="P6853" s="268"/>
      <c r="Q6853" s="268"/>
      <c r="R6853" s="268"/>
      <c r="S6853" s="268"/>
      <c r="T6853" s="268"/>
      <c r="U6853" s="268"/>
      <c r="V6853" s="268"/>
      <c r="W6853" s="268"/>
      <c r="X6853" s="268"/>
      <c r="AC6853" s="268"/>
      <c r="AE6853" s="268"/>
      <c r="AF6853" s="268"/>
      <c r="AG6853" s="268"/>
      <c r="AH6853" s="268"/>
      <c r="AI6853" s="268"/>
      <c r="AM6853" s="268"/>
    </row>
    <row r="6854" spans="1:39" x14ac:dyDescent="0.25">
      <c r="A6854" s="268"/>
      <c r="B6854" s="268"/>
      <c r="C6854" s="268"/>
      <c r="D6854" s="268"/>
      <c r="E6854" s="268"/>
      <c r="F6854" s="268"/>
      <c r="G6854" s="271"/>
      <c r="H6854" s="268"/>
      <c r="I6854" s="268"/>
      <c r="K6854" s="270"/>
      <c r="L6854" s="270"/>
      <c r="M6854" s="270"/>
      <c r="N6854" s="270"/>
      <c r="O6854" s="268"/>
      <c r="P6854" s="268"/>
      <c r="Q6854" s="268"/>
      <c r="R6854" s="268"/>
      <c r="S6854" s="268"/>
      <c r="T6854" s="268"/>
      <c r="U6854" s="268"/>
      <c r="V6854" s="268"/>
      <c r="W6854" s="268"/>
      <c r="X6854" s="268"/>
      <c r="AC6854" s="268"/>
      <c r="AE6854" s="268"/>
      <c r="AF6854" s="268"/>
      <c r="AG6854" s="268"/>
      <c r="AH6854" s="268"/>
      <c r="AI6854" s="268"/>
      <c r="AM6854" s="268"/>
    </row>
    <row r="6855" spans="1:39" x14ac:dyDescent="0.25">
      <c r="A6855" s="268"/>
      <c r="B6855" s="268"/>
      <c r="C6855" s="268"/>
      <c r="D6855" s="268"/>
      <c r="E6855" s="268"/>
      <c r="F6855" s="268"/>
      <c r="G6855" s="271"/>
      <c r="H6855" s="268"/>
      <c r="I6855" s="268"/>
      <c r="K6855" s="270"/>
      <c r="L6855" s="270"/>
      <c r="M6855" s="270"/>
      <c r="N6855" s="270"/>
      <c r="O6855" s="268"/>
      <c r="P6855" s="268"/>
      <c r="Q6855" s="268"/>
      <c r="R6855" s="268"/>
      <c r="S6855" s="268"/>
      <c r="T6855" s="268"/>
      <c r="U6855" s="268"/>
      <c r="V6855" s="268"/>
      <c r="W6855" s="268"/>
      <c r="X6855" s="268"/>
      <c r="AC6855" s="268"/>
      <c r="AE6855" s="268"/>
      <c r="AF6855" s="268"/>
      <c r="AG6855" s="268"/>
      <c r="AH6855" s="268"/>
      <c r="AI6855" s="268"/>
      <c r="AM6855" s="268"/>
    </row>
    <row r="6856" spans="1:39" x14ac:dyDescent="0.25">
      <c r="A6856" s="268"/>
      <c r="B6856" s="268"/>
      <c r="C6856" s="268"/>
      <c r="D6856" s="268"/>
      <c r="E6856" s="268"/>
      <c r="F6856" s="268"/>
      <c r="G6856" s="271"/>
      <c r="H6856" s="268"/>
      <c r="I6856" s="268"/>
      <c r="K6856" s="270"/>
      <c r="L6856" s="270"/>
      <c r="M6856" s="270"/>
      <c r="N6856" s="270"/>
      <c r="O6856" s="268"/>
      <c r="P6856" s="268"/>
      <c r="Q6856" s="268"/>
      <c r="R6856" s="268"/>
      <c r="S6856" s="268"/>
      <c r="T6856" s="268"/>
      <c r="U6856" s="268"/>
      <c r="V6856" s="268"/>
      <c r="W6856" s="268"/>
      <c r="X6856" s="268"/>
      <c r="AC6856" s="268"/>
      <c r="AE6856" s="268"/>
      <c r="AF6856" s="268"/>
      <c r="AG6856" s="268"/>
      <c r="AH6856" s="268"/>
      <c r="AI6856" s="268"/>
      <c r="AM6856" s="268"/>
    </row>
    <row r="6857" spans="1:39" x14ac:dyDescent="0.25">
      <c r="A6857" s="268"/>
      <c r="B6857" s="268"/>
      <c r="C6857" s="268"/>
      <c r="D6857" s="268"/>
      <c r="E6857" s="268"/>
      <c r="F6857" s="268"/>
      <c r="G6857" s="271"/>
      <c r="H6857" s="268"/>
      <c r="I6857" s="268"/>
      <c r="K6857" s="270"/>
      <c r="L6857" s="270"/>
      <c r="M6857" s="270"/>
      <c r="N6857" s="270"/>
      <c r="O6857" s="268"/>
      <c r="P6857" s="268"/>
      <c r="Q6857" s="268"/>
      <c r="R6857" s="268"/>
      <c r="S6857" s="268"/>
      <c r="T6857" s="268"/>
      <c r="U6857" s="268"/>
      <c r="V6857" s="268"/>
      <c r="W6857" s="268"/>
      <c r="X6857" s="268"/>
      <c r="AC6857" s="268"/>
      <c r="AE6857" s="268"/>
      <c r="AF6857" s="268"/>
      <c r="AG6857" s="268"/>
      <c r="AH6857" s="268"/>
      <c r="AI6857" s="268"/>
      <c r="AM6857" s="268"/>
    </row>
    <row r="6858" spans="1:39" x14ac:dyDescent="0.25">
      <c r="A6858" s="268"/>
      <c r="B6858" s="268"/>
      <c r="C6858" s="268"/>
      <c r="D6858" s="268"/>
      <c r="E6858" s="268"/>
      <c r="F6858" s="268"/>
      <c r="G6858" s="271"/>
      <c r="H6858" s="268"/>
      <c r="I6858" s="268"/>
      <c r="K6858" s="270"/>
      <c r="L6858" s="270"/>
      <c r="M6858" s="270"/>
      <c r="N6858" s="270"/>
      <c r="O6858" s="268"/>
      <c r="P6858" s="268"/>
      <c r="Q6858" s="268"/>
      <c r="R6858" s="268"/>
      <c r="S6858" s="268"/>
      <c r="T6858" s="268"/>
      <c r="U6858" s="268"/>
      <c r="V6858" s="268"/>
      <c r="W6858" s="268"/>
      <c r="X6858" s="268"/>
      <c r="AC6858" s="268"/>
      <c r="AE6858" s="268"/>
      <c r="AF6858" s="268"/>
      <c r="AG6858" s="268"/>
      <c r="AH6858" s="268"/>
      <c r="AI6858" s="268"/>
      <c r="AM6858" s="268"/>
    </row>
    <row r="6859" spans="1:39" x14ac:dyDescent="0.25">
      <c r="A6859" s="268"/>
      <c r="B6859" s="268"/>
      <c r="C6859" s="268"/>
      <c r="D6859" s="268"/>
      <c r="E6859" s="268"/>
      <c r="F6859" s="268"/>
      <c r="G6859" s="271"/>
      <c r="H6859" s="268"/>
      <c r="I6859" s="268"/>
      <c r="K6859" s="270"/>
      <c r="L6859" s="270"/>
      <c r="M6859" s="270"/>
      <c r="N6859" s="270"/>
      <c r="O6859" s="268"/>
      <c r="P6859" s="268"/>
      <c r="Q6859" s="268"/>
      <c r="R6859" s="268"/>
      <c r="S6859" s="268"/>
      <c r="T6859" s="268"/>
      <c r="U6859" s="268"/>
      <c r="V6859" s="268"/>
      <c r="W6859" s="268"/>
      <c r="X6859" s="268"/>
      <c r="AC6859" s="268"/>
      <c r="AE6859" s="268"/>
      <c r="AF6859" s="268"/>
      <c r="AG6859" s="268"/>
      <c r="AH6859" s="268"/>
      <c r="AI6859" s="268"/>
      <c r="AM6859" s="268"/>
    </row>
    <row r="6860" spans="1:39" x14ac:dyDescent="0.25">
      <c r="A6860" s="268"/>
      <c r="B6860" s="268"/>
      <c r="C6860" s="268"/>
      <c r="D6860" s="268"/>
      <c r="E6860" s="268"/>
      <c r="F6860" s="268"/>
      <c r="G6860" s="271"/>
      <c r="H6860" s="268"/>
      <c r="I6860" s="268"/>
      <c r="K6860" s="270"/>
      <c r="L6860" s="270"/>
      <c r="M6860" s="270"/>
      <c r="N6860" s="270"/>
      <c r="O6860" s="268"/>
      <c r="P6860" s="268"/>
      <c r="Q6860" s="268"/>
      <c r="R6860" s="268"/>
      <c r="S6860" s="268"/>
      <c r="T6860" s="268"/>
      <c r="U6860" s="268"/>
      <c r="V6860" s="268"/>
      <c r="W6860" s="268"/>
      <c r="X6860" s="268"/>
      <c r="AC6860" s="268"/>
      <c r="AE6860" s="268"/>
      <c r="AF6860" s="268"/>
      <c r="AG6860" s="268"/>
      <c r="AH6860" s="268"/>
      <c r="AI6860" s="268"/>
      <c r="AM6860" s="268"/>
    </row>
    <row r="6861" spans="1:39" x14ac:dyDescent="0.25">
      <c r="A6861" s="268"/>
      <c r="B6861" s="268"/>
      <c r="C6861" s="268"/>
      <c r="D6861" s="268"/>
      <c r="E6861" s="268"/>
      <c r="F6861" s="268"/>
      <c r="G6861" s="271"/>
      <c r="H6861" s="268"/>
      <c r="I6861" s="268"/>
      <c r="K6861" s="270"/>
      <c r="L6861" s="270"/>
      <c r="M6861" s="270"/>
      <c r="N6861" s="270"/>
      <c r="O6861" s="268"/>
      <c r="P6861" s="268"/>
      <c r="Q6861" s="268"/>
      <c r="R6861" s="268"/>
      <c r="S6861" s="268"/>
      <c r="T6861" s="268"/>
      <c r="U6861" s="268"/>
      <c r="V6861" s="268"/>
      <c r="W6861" s="268"/>
      <c r="X6861" s="268"/>
      <c r="AC6861" s="268"/>
      <c r="AE6861" s="268"/>
      <c r="AF6861" s="268"/>
      <c r="AG6861" s="268"/>
      <c r="AH6861" s="268"/>
      <c r="AI6861" s="268"/>
      <c r="AM6861" s="268"/>
    </row>
    <row r="6862" spans="1:39" x14ac:dyDescent="0.25">
      <c r="A6862" s="268"/>
      <c r="B6862" s="268"/>
      <c r="C6862" s="268"/>
      <c r="D6862" s="268"/>
      <c r="E6862" s="268"/>
      <c r="F6862" s="268"/>
      <c r="G6862" s="271"/>
      <c r="H6862" s="268"/>
      <c r="I6862" s="268"/>
      <c r="K6862" s="270"/>
      <c r="L6862" s="270"/>
      <c r="M6862" s="270"/>
      <c r="N6862" s="270"/>
      <c r="O6862" s="268"/>
      <c r="P6862" s="268"/>
      <c r="Q6862" s="268"/>
      <c r="R6862" s="268"/>
      <c r="S6862" s="268"/>
      <c r="T6862" s="268"/>
      <c r="U6862" s="268"/>
      <c r="V6862" s="268"/>
      <c r="W6862" s="268"/>
      <c r="X6862" s="268"/>
      <c r="AC6862" s="268"/>
      <c r="AE6862" s="268"/>
      <c r="AF6862" s="268"/>
      <c r="AG6862" s="268"/>
      <c r="AH6862" s="268"/>
      <c r="AI6862" s="268"/>
      <c r="AM6862" s="268"/>
    </row>
    <row r="6863" spans="1:39" x14ac:dyDescent="0.25">
      <c r="A6863" s="268"/>
      <c r="B6863" s="268"/>
      <c r="C6863" s="268"/>
      <c r="D6863" s="268"/>
      <c r="E6863" s="268"/>
      <c r="F6863" s="268"/>
      <c r="G6863" s="271"/>
      <c r="H6863" s="268"/>
      <c r="I6863" s="268"/>
      <c r="K6863" s="270"/>
      <c r="L6863" s="270"/>
      <c r="M6863" s="270"/>
      <c r="N6863" s="270"/>
      <c r="O6863" s="268"/>
      <c r="P6863" s="268"/>
      <c r="Q6863" s="268"/>
      <c r="R6863" s="268"/>
      <c r="S6863" s="268"/>
      <c r="T6863" s="268"/>
      <c r="U6863" s="268"/>
      <c r="V6863" s="268"/>
      <c r="W6863" s="268"/>
      <c r="X6863" s="268"/>
      <c r="AC6863" s="268"/>
      <c r="AE6863" s="268"/>
      <c r="AF6863" s="268"/>
      <c r="AG6863" s="268"/>
      <c r="AH6863" s="268"/>
      <c r="AI6863" s="268"/>
      <c r="AM6863" s="268"/>
    </row>
    <row r="6864" spans="1:39" x14ac:dyDescent="0.25">
      <c r="A6864" s="268"/>
      <c r="B6864" s="268"/>
      <c r="C6864" s="268"/>
      <c r="D6864" s="268"/>
      <c r="E6864" s="268"/>
      <c r="F6864" s="268"/>
      <c r="G6864" s="271"/>
      <c r="H6864" s="268"/>
      <c r="I6864" s="268"/>
      <c r="K6864" s="270"/>
      <c r="L6864" s="270"/>
      <c r="M6864" s="270"/>
      <c r="N6864" s="270"/>
      <c r="O6864" s="268"/>
      <c r="P6864" s="268"/>
      <c r="Q6864" s="268"/>
      <c r="R6864" s="268"/>
      <c r="S6864" s="268"/>
      <c r="T6864" s="268"/>
      <c r="U6864" s="268"/>
      <c r="V6864" s="268"/>
      <c r="W6864" s="268"/>
      <c r="X6864" s="268"/>
      <c r="AC6864" s="268"/>
      <c r="AE6864" s="268"/>
      <c r="AF6864" s="268"/>
      <c r="AG6864" s="268"/>
      <c r="AH6864" s="268"/>
      <c r="AI6864" s="268"/>
      <c r="AM6864" s="268"/>
    </row>
    <row r="6865" spans="1:43" x14ac:dyDescent="0.25">
      <c r="A6865" s="268"/>
      <c r="B6865" s="268"/>
      <c r="C6865" s="268"/>
      <c r="D6865" s="268"/>
      <c r="E6865" s="268"/>
      <c r="F6865" s="268"/>
      <c r="G6865" s="271"/>
      <c r="H6865" s="268"/>
      <c r="I6865" s="268"/>
      <c r="K6865" s="270"/>
      <c r="L6865" s="270"/>
      <c r="M6865" s="270"/>
      <c r="N6865" s="270"/>
      <c r="O6865" s="268"/>
      <c r="P6865" s="268"/>
      <c r="Q6865" s="268"/>
      <c r="R6865" s="268"/>
      <c r="S6865" s="268"/>
      <c r="T6865" s="268"/>
      <c r="U6865" s="268"/>
      <c r="V6865" s="268"/>
      <c r="W6865" s="268"/>
      <c r="X6865" s="268"/>
      <c r="AC6865" s="268"/>
      <c r="AE6865" s="268"/>
      <c r="AF6865" s="268"/>
      <c r="AG6865" s="268"/>
      <c r="AH6865" s="268"/>
      <c r="AI6865" s="268"/>
      <c r="AM6865" s="268"/>
    </row>
    <row r="6866" spans="1:43" x14ac:dyDescent="0.25">
      <c r="A6866" s="268"/>
      <c r="B6866" s="268"/>
      <c r="C6866" s="268"/>
      <c r="D6866" s="268"/>
      <c r="E6866" s="268"/>
      <c r="F6866" s="268"/>
      <c r="G6866" s="271"/>
      <c r="H6866" s="268"/>
      <c r="I6866" s="268"/>
      <c r="K6866" s="270"/>
      <c r="L6866" s="270"/>
      <c r="M6866" s="270"/>
      <c r="N6866" s="270"/>
      <c r="O6866" s="268"/>
      <c r="P6866" s="268"/>
      <c r="Q6866" s="268"/>
      <c r="R6866" s="268"/>
      <c r="S6866" s="268"/>
      <c r="T6866" s="268"/>
      <c r="U6866" s="268"/>
      <c r="V6866" s="268"/>
      <c r="W6866" s="268"/>
      <c r="X6866" s="268"/>
      <c r="AC6866" s="268"/>
      <c r="AE6866" s="268"/>
      <c r="AF6866" s="268"/>
      <c r="AG6866" s="268"/>
      <c r="AH6866" s="268"/>
      <c r="AI6866" s="268"/>
      <c r="AM6866" s="268"/>
    </row>
    <row r="6867" spans="1:43" x14ac:dyDescent="0.25">
      <c r="A6867" s="268"/>
      <c r="B6867" s="268"/>
      <c r="C6867" s="268"/>
      <c r="D6867" s="268"/>
      <c r="E6867" s="268"/>
      <c r="F6867" s="268"/>
      <c r="G6867" s="271"/>
      <c r="H6867" s="268"/>
      <c r="I6867" s="268"/>
      <c r="K6867" s="270"/>
      <c r="L6867" s="270"/>
      <c r="M6867" s="270"/>
      <c r="N6867" s="270"/>
      <c r="O6867" s="268"/>
      <c r="P6867" s="268"/>
      <c r="Q6867" s="268"/>
      <c r="R6867" s="268"/>
      <c r="S6867" s="268"/>
      <c r="T6867" s="268"/>
      <c r="U6867" s="268"/>
      <c r="V6867" s="268"/>
      <c r="W6867" s="268"/>
      <c r="X6867" s="268"/>
      <c r="AC6867" s="268"/>
      <c r="AE6867" s="268"/>
      <c r="AF6867" s="268"/>
      <c r="AG6867" s="268"/>
      <c r="AH6867" s="268"/>
      <c r="AI6867" s="268"/>
      <c r="AM6867" s="268"/>
    </row>
    <row r="6868" spans="1:43" x14ac:dyDescent="0.25">
      <c r="A6868" s="268"/>
      <c r="B6868" s="268"/>
      <c r="C6868" s="268"/>
      <c r="D6868" s="268"/>
      <c r="E6868" s="268"/>
      <c r="F6868" s="268"/>
      <c r="G6868" s="271"/>
      <c r="H6868" s="268"/>
      <c r="I6868" s="268"/>
      <c r="K6868" s="270"/>
      <c r="L6868" s="270"/>
      <c r="M6868" s="270"/>
      <c r="N6868" s="270"/>
      <c r="O6868" s="268"/>
      <c r="P6868" s="268"/>
      <c r="Q6868" s="268"/>
      <c r="R6868" s="268"/>
      <c r="S6868" s="268"/>
      <c r="T6868" s="268"/>
      <c r="U6868" s="268"/>
      <c r="V6868" s="268"/>
      <c r="W6868" s="268"/>
      <c r="X6868" s="268"/>
      <c r="AC6868" s="268"/>
      <c r="AE6868" s="268"/>
      <c r="AF6868" s="268"/>
      <c r="AG6868" s="268"/>
      <c r="AH6868" s="268"/>
      <c r="AI6868" s="268"/>
      <c r="AM6868" s="268"/>
    </row>
    <row r="6869" spans="1:43" x14ac:dyDescent="0.25">
      <c r="A6869" s="268"/>
      <c r="B6869" s="268"/>
      <c r="C6869" s="268"/>
      <c r="D6869" s="268"/>
      <c r="E6869" s="268"/>
      <c r="F6869" s="268"/>
      <c r="G6869" s="271"/>
      <c r="H6869" s="268"/>
      <c r="I6869" s="268"/>
      <c r="K6869" s="270"/>
      <c r="L6869" s="270"/>
      <c r="M6869" s="270"/>
      <c r="N6869" s="270"/>
      <c r="O6869" s="268"/>
      <c r="P6869" s="268"/>
      <c r="Q6869" s="268"/>
      <c r="R6869" s="268"/>
      <c r="S6869" s="268"/>
      <c r="T6869" s="268"/>
      <c r="U6869" s="268"/>
      <c r="V6869" s="268"/>
      <c r="W6869" s="268"/>
      <c r="X6869" s="268"/>
      <c r="AC6869" s="268"/>
      <c r="AE6869" s="268"/>
      <c r="AF6869" s="268"/>
      <c r="AG6869" s="268"/>
      <c r="AH6869" s="268"/>
      <c r="AI6869" s="268"/>
      <c r="AM6869" s="268"/>
    </row>
    <row r="6870" spans="1:43" x14ac:dyDescent="0.25">
      <c r="A6870" s="268"/>
      <c r="B6870" s="268"/>
      <c r="C6870" s="268"/>
      <c r="D6870" s="268"/>
      <c r="E6870" s="268"/>
      <c r="F6870" s="268"/>
      <c r="G6870" s="271"/>
      <c r="H6870" s="268"/>
      <c r="I6870" s="268"/>
      <c r="K6870" s="270"/>
      <c r="L6870" s="270"/>
      <c r="M6870" s="270"/>
      <c r="N6870" s="270"/>
      <c r="O6870" s="268"/>
      <c r="P6870" s="268"/>
      <c r="Q6870" s="268"/>
      <c r="R6870" s="268"/>
      <c r="S6870" s="268"/>
      <c r="T6870" s="268"/>
      <c r="U6870" s="268"/>
      <c r="V6870" s="268"/>
      <c r="W6870" s="268"/>
      <c r="X6870" s="268"/>
      <c r="AC6870" s="268"/>
      <c r="AE6870" s="268"/>
      <c r="AF6870" s="268"/>
      <c r="AG6870" s="268"/>
      <c r="AH6870" s="268"/>
      <c r="AI6870" s="268"/>
      <c r="AM6870" s="268"/>
    </row>
    <row r="6871" spans="1:43" x14ac:dyDescent="0.25">
      <c r="A6871" s="268"/>
      <c r="B6871" s="268"/>
      <c r="C6871" s="268"/>
      <c r="D6871" s="268"/>
      <c r="E6871" s="268"/>
      <c r="F6871" s="268"/>
      <c r="G6871" s="271"/>
      <c r="H6871" s="268"/>
      <c r="I6871" s="268"/>
      <c r="K6871" s="270"/>
      <c r="L6871" s="270"/>
      <c r="M6871" s="270"/>
      <c r="N6871" s="270"/>
      <c r="O6871" s="268"/>
      <c r="P6871" s="268"/>
      <c r="Q6871" s="268"/>
      <c r="R6871" s="268"/>
      <c r="S6871" s="268"/>
      <c r="T6871" s="268"/>
      <c r="U6871" s="268"/>
      <c r="V6871" s="268"/>
      <c r="W6871" s="268"/>
      <c r="X6871" s="268"/>
      <c r="AC6871" s="268"/>
      <c r="AE6871" s="268"/>
      <c r="AF6871" s="268"/>
      <c r="AG6871" s="268"/>
      <c r="AH6871" s="268"/>
      <c r="AI6871" s="268"/>
      <c r="AM6871" s="268"/>
    </row>
    <row r="6872" spans="1:43" x14ac:dyDescent="0.25">
      <c r="A6872" s="268"/>
      <c r="B6872" s="268"/>
      <c r="C6872" s="268"/>
      <c r="D6872" s="268"/>
      <c r="E6872" s="268"/>
      <c r="F6872" s="268"/>
      <c r="G6872" s="271"/>
      <c r="H6872" s="268"/>
      <c r="I6872" s="268"/>
      <c r="K6872" s="270"/>
      <c r="L6872" s="270"/>
      <c r="M6872" s="270"/>
      <c r="N6872" s="270"/>
      <c r="O6872" s="268"/>
      <c r="P6872" s="268"/>
      <c r="Q6872" s="268"/>
      <c r="R6872" s="268"/>
      <c r="S6872" s="268"/>
      <c r="T6872" s="268"/>
      <c r="U6872" s="268"/>
      <c r="V6872" s="268"/>
      <c r="W6872" s="268"/>
      <c r="X6872" s="268"/>
      <c r="AC6872" s="268"/>
      <c r="AE6872" s="268"/>
      <c r="AF6872" s="268"/>
      <c r="AG6872" s="268"/>
      <c r="AH6872" s="268"/>
      <c r="AI6872" s="268"/>
      <c r="AM6872" s="268"/>
    </row>
    <row r="6873" spans="1:43" x14ac:dyDescent="0.25">
      <c r="A6873" s="268"/>
      <c r="B6873" s="268"/>
      <c r="C6873" s="268"/>
      <c r="D6873" s="268"/>
      <c r="E6873" s="268"/>
      <c r="F6873" s="268"/>
      <c r="G6873" s="271"/>
      <c r="H6873" s="268"/>
      <c r="I6873" s="268"/>
      <c r="K6873" s="270"/>
      <c r="L6873" s="270"/>
      <c r="M6873" s="270"/>
      <c r="N6873" s="270"/>
      <c r="O6873" s="268"/>
      <c r="P6873" s="268"/>
      <c r="Q6873" s="268"/>
      <c r="R6873" s="268"/>
      <c r="S6873" s="268"/>
      <c r="T6873" s="268"/>
      <c r="U6873" s="268"/>
      <c r="V6873" s="268"/>
      <c r="W6873" s="268"/>
      <c r="X6873" s="268"/>
      <c r="AC6873" s="268"/>
      <c r="AE6873" s="268"/>
      <c r="AF6873" s="268"/>
      <c r="AG6873" s="268"/>
      <c r="AH6873" s="268"/>
      <c r="AI6873" s="268"/>
      <c r="AM6873" s="268"/>
    </row>
    <row r="6874" spans="1:43" x14ac:dyDescent="0.25">
      <c r="A6874" s="268"/>
      <c r="B6874" s="268"/>
      <c r="C6874" s="268"/>
      <c r="D6874" s="268"/>
      <c r="E6874" s="268"/>
      <c r="F6874" s="268"/>
      <c r="G6874" s="271"/>
      <c r="H6874" s="268"/>
      <c r="I6874" s="268"/>
      <c r="K6874" s="270"/>
      <c r="L6874" s="270"/>
      <c r="M6874" s="270"/>
      <c r="N6874" s="270"/>
      <c r="O6874" s="268"/>
      <c r="P6874" s="268"/>
      <c r="Q6874" s="268"/>
      <c r="R6874" s="268"/>
      <c r="S6874" s="268"/>
      <c r="T6874" s="268"/>
      <c r="U6874" s="268"/>
      <c r="V6874" s="268"/>
      <c r="W6874" s="268"/>
      <c r="X6874" s="268"/>
      <c r="AC6874" s="268"/>
      <c r="AE6874" s="268"/>
      <c r="AF6874" s="268"/>
      <c r="AG6874" s="268"/>
      <c r="AH6874" s="268"/>
      <c r="AI6874" s="268"/>
      <c r="AM6874" s="268"/>
    </row>
    <row r="6875" spans="1:43" x14ac:dyDescent="0.25">
      <c r="A6875" s="268"/>
      <c r="B6875" s="268"/>
      <c r="C6875" s="268"/>
      <c r="D6875" s="268"/>
      <c r="E6875" s="268"/>
      <c r="F6875" s="268"/>
      <c r="G6875" s="271"/>
      <c r="H6875" s="268"/>
      <c r="I6875" s="268"/>
      <c r="K6875" s="270"/>
      <c r="L6875" s="270"/>
      <c r="M6875" s="270"/>
      <c r="N6875" s="270"/>
      <c r="O6875" s="268"/>
      <c r="P6875" s="268"/>
      <c r="Q6875" s="268"/>
      <c r="R6875" s="268"/>
      <c r="S6875" s="268"/>
      <c r="T6875" s="268"/>
      <c r="U6875" s="268"/>
      <c r="V6875" s="268"/>
      <c r="W6875" s="268"/>
      <c r="X6875" s="268"/>
      <c r="AC6875" s="268"/>
      <c r="AE6875" s="268"/>
      <c r="AF6875" s="268"/>
      <c r="AG6875" s="268"/>
      <c r="AH6875" s="268"/>
      <c r="AI6875" s="268"/>
      <c r="AM6875" s="268"/>
    </row>
    <row r="6876" spans="1:43" x14ac:dyDescent="0.25">
      <c r="A6876" s="268"/>
      <c r="B6876" s="268"/>
      <c r="C6876" s="268"/>
      <c r="D6876" s="268"/>
      <c r="E6876" s="268"/>
      <c r="F6876" s="268"/>
      <c r="G6876" s="271"/>
      <c r="H6876" s="268"/>
      <c r="K6876" s="270"/>
      <c r="L6876" s="270"/>
      <c r="M6876" s="270"/>
      <c r="N6876" s="270"/>
      <c r="O6876" s="268"/>
      <c r="Q6876" s="268"/>
      <c r="R6876" s="268"/>
      <c r="S6876" s="268"/>
      <c r="T6876" s="268"/>
      <c r="U6876" s="268"/>
      <c r="V6876" s="268"/>
      <c r="W6876" s="268"/>
      <c r="X6876" s="268"/>
      <c r="Y6876" s="268"/>
      <c r="AC6876" s="268"/>
      <c r="AE6876" s="268"/>
      <c r="AF6876" s="268"/>
      <c r="AG6876" s="268"/>
      <c r="AH6876" s="268"/>
      <c r="AI6876" s="268"/>
      <c r="AM6876" s="268"/>
      <c r="AO6876" s="268"/>
      <c r="AP6876" s="268"/>
      <c r="AQ6876" s="268"/>
    </row>
    <row r="6877" spans="1:43" x14ac:dyDescent="0.25">
      <c r="A6877" s="268"/>
      <c r="B6877" s="268"/>
      <c r="C6877" s="268"/>
      <c r="D6877" s="268"/>
      <c r="E6877" s="268"/>
      <c r="F6877" s="268"/>
      <c r="G6877" s="271"/>
      <c r="H6877" s="268"/>
      <c r="K6877" s="270"/>
      <c r="L6877" s="270"/>
      <c r="M6877" s="270"/>
      <c r="N6877" s="270"/>
      <c r="O6877" s="268"/>
      <c r="P6877" s="268"/>
      <c r="Q6877" s="268"/>
      <c r="R6877" s="268"/>
      <c r="S6877" s="268"/>
      <c r="T6877" s="268"/>
      <c r="U6877" s="268"/>
      <c r="V6877" s="268"/>
      <c r="W6877" s="268"/>
      <c r="X6877" s="268"/>
      <c r="Y6877" s="268"/>
      <c r="Z6877" s="268"/>
      <c r="AC6877" s="268"/>
      <c r="AE6877" s="268"/>
      <c r="AF6877" s="268"/>
      <c r="AG6877" s="268"/>
      <c r="AH6877" s="268"/>
      <c r="AI6877" s="268"/>
      <c r="AM6877" s="268"/>
    </row>
    <row r="6878" spans="1:43" x14ac:dyDescent="0.25">
      <c r="A6878" s="268"/>
      <c r="B6878" s="268"/>
      <c r="C6878" s="268"/>
      <c r="D6878" s="268"/>
      <c r="E6878" s="268"/>
      <c r="F6878" s="268"/>
      <c r="G6878" s="271"/>
      <c r="H6878" s="268"/>
      <c r="K6878" s="270"/>
      <c r="L6878" s="270"/>
      <c r="M6878" s="270"/>
      <c r="N6878" s="270"/>
      <c r="O6878" s="268"/>
      <c r="P6878" s="268"/>
      <c r="Q6878" s="268"/>
      <c r="R6878" s="268"/>
      <c r="S6878" s="268"/>
      <c r="T6878" s="268"/>
      <c r="U6878" s="268"/>
      <c r="V6878" s="268"/>
      <c r="W6878" s="268"/>
      <c r="X6878" s="268"/>
      <c r="Y6878" s="268"/>
      <c r="Z6878" s="268"/>
      <c r="AC6878" s="268"/>
      <c r="AE6878" s="268"/>
      <c r="AF6878" s="268"/>
      <c r="AG6878" s="268"/>
      <c r="AH6878" s="268"/>
      <c r="AI6878" s="268"/>
      <c r="AM6878" s="268"/>
    </row>
    <row r="6879" spans="1:43" x14ac:dyDescent="0.25">
      <c r="A6879" s="268"/>
      <c r="B6879" s="268"/>
      <c r="C6879" s="268"/>
      <c r="D6879" s="268"/>
      <c r="E6879" s="268"/>
      <c r="F6879" s="268"/>
      <c r="G6879" s="271"/>
      <c r="H6879" s="268"/>
      <c r="K6879" s="270"/>
      <c r="L6879" s="270"/>
      <c r="M6879" s="270"/>
      <c r="N6879" s="270"/>
      <c r="O6879" s="268"/>
      <c r="P6879" s="268"/>
      <c r="Q6879" s="268"/>
      <c r="R6879" s="268"/>
      <c r="S6879" s="268"/>
      <c r="T6879" s="268"/>
      <c r="U6879" s="268"/>
      <c r="V6879" s="268"/>
      <c r="W6879" s="268"/>
      <c r="X6879" s="268"/>
      <c r="Y6879" s="268"/>
      <c r="Z6879" s="268"/>
      <c r="AC6879" s="268"/>
      <c r="AE6879" s="268"/>
      <c r="AF6879" s="268"/>
      <c r="AG6879" s="268"/>
      <c r="AH6879" s="268"/>
      <c r="AI6879" s="268"/>
      <c r="AM6879" s="268"/>
    </row>
    <row r="6880" spans="1:43" x14ac:dyDescent="0.25">
      <c r="A6880" s="268"/>
      <c r="B6880" s="268"/>
      <c r="C6880" s="268"/>
      <c r="D6880" s="268"/>
      <c r="E6880" s="268"/>
      <c r="F6880" s="268"/>
      <c r="G6880" s="271"/>
      <c r="H6880" s="268"/>
      <c r="K6880" s="270"/>
      <c r="L6880" s="270"/>
      <c r="M6880" s="270"/>
      <c r="N6880" s="270"/>
      <c r="O6880" s="268"/>
      <c r="P6880" s="268"/>
      <c r="Q6880" s="268"/>
      <c r="R6880" s="268"/>
      <c r="S6880" s="268"/>
      <c r="T6880" s="268"/>
      <c r="U6880" s="268"/>
      <c r="V6880" s="268"/>
      <c r="W6880" s="268"/>
      <c r="X6880" s="268"/>
      <c r="Y6880" s="268"/>
      <c r="Z6880" s="268"/>
      <c r="AC6880" s="268"/>
      <c r="AE6880" s="268"/>
      <c r="AF6880" s="268"/>
      <c r="AG6880" s="268"/>
      <c r="AH6880" s="268"/>
      <c r="AI6880" s="268"/>
      <c r="AM6880" s="268"/>
    </row>
    <row r="6881" spans="1:39" x14ac:dyDescent="0.25">
      <c r="A6881" s="268"/>
      <c r="B6881" s="268"/>
      <c r="C6881" s="268"/>
      <c r="D6881" s="268"/>
      <c r="E6881" s="268"/>
      <c r="F6881" s="268"/>
      <c r="G6881" s="271"/>
      <c r="H6881" s="268"/>
      <c r="K6881" s="270"/>
      <c r="L6881" s="270"/>
      <c r="M6881" s="270"/>
      <c r="N6881" s="270"/>
      <c r="O6881" s="268"/>
      <c r="P6881" s="268"/>
      <c r="Q6881" s="268"/>
      <c r="R6881" s="268"/>
      <c r="S6881" s="268"/>
      <c r="T6881" s="268"/>
      <c r="U6881" s="268"/>
      <c r="V6881" s="268"/>
      <c r="W6881" s="268"/>
      <c r="X6881" s="268"/>
      <c r="Y6881" s="268"/>
      <c r="Z6881" s="268"/>
      <c r="AC6881" s="268"/>
      <c r="AE6881" s="268"/>
      <c r="AF6881" s="268"/>
      <c r="AG6881" s="268"/>
      <c r="AH6881" s="268"/>
      <c r="AI6881" s="268"/>
      <c r="AM6881" s="268"/>
    </row>
    <row r="6882" spans="1:39" x14ac:dyDescent="0.25">
      <c r="A6882" s="268"/>
      <c r="B6882" s="268"/>
      <c r="C6882" s="268"/>
      <c r="D6882" s="268"/>
      <c r="E6882" s="268"/>
      <c r="F6882" s="268"/>
      <c r="G6882" s="271"/>
      <c r="H6882" s="268"/>
      <c r="K6882" s="270"/>
      <c r="L6882" s="270"/>
      <c r="M6882" s="270"/>
      <c r="N6882" s="270"/>
      <c r="O6882" s="268"/>
      <c r="P6882" s="268"/>
      <c r="Q6882" s="268"/>
      <c r="R6882" s="268"/>
      <c r="S6882" s="268"/>
      <c r="T6882" s="268"/>
      <c r="U6882" s="268"/>
      <c r="V6882" s="268"/>
      <c r="W6882" s="268"/>
      <c r="X6882" s="268"/>
      <c r="Y6882" s="268"/>
      <c r="Z6882" s="268"/>
      <c r="AC6882" s="268"/>
      <c r="AE6882" s="268"/>
      <c r="AF6882" s="268"/>
      <c r="AG6882" s="268"/>
      <c r="AH6882" s="268"/>
      <c r="AI6882" s="268"/>
      <c r="AM6882" s="268"/>
    </row>
    <row r="6883" spans="1:39" x14ac:dyDescent="0.25">
      <c r="A6883" s="268"/>
      <c r="B6883" s="268"/>
      <c r="C6883" s="268"/>
      <c r="D6883" s="268"/>
      <c r="E6883" s="268"/>
      <c r="F6883" s="268"/>
      <c r="G6883" s="271"/>
      <c r="H6883" s="268"/>
      <c r="K6883" s="270"/>
      <c r="L6883" s="270"/>
      <c r="M6883" s="270"/>
      <c r="N6883" s="270"/>
      <c r="O6883" s="268"/>
      <c r="P6883" s="268"/>
      <c r="Q6883" s="268"/>
      <c r="R6883" s="268"/>
      <c r="S6883" s="268"/>
      <c r="T6883" s="268"/>
      <c r="U6883" s="268"/>
      <c r="V6883" s="268"/>
      <c r="W6883" s="268"/>
      <c r="X6883" s="268"/>
      <c r="Y6883" s="268"/>
      <c r="Z6883" s="268"/>
      <c r="AC6883" s="268"/>
      <c r="AE6883" s="268"/>
      <c r="AF6883" s="268"/>
      <c r="AG6883" s="268"/>
      <c r="AH6883" s="268"/>
      <c r="AI6883" s="268"/>
      <c r="AM6883" s="268"/>
    </row>
    <row r="6884" spans="1:39" x14ac:dyDescent="0.25">
      <c r="A6884" s="268"/>
      <c r="B6884" s="268"/>
      <c r="C6884" s="268"/>
      <c r="D6884" s="268"/>
      <c r="E6884" s="268"/>
      <c r="F6884" s="268"/>
      <c r="G6884" s="271"/>
      <c r="H6884" s="268"/>
      <c r="K6884" s="270"/>
      <c r="L6884" s="270"/>
      <c r="M6884" s="270"/>
      <c r="N6884" s="270"/>
      <c r="O6884" s="268"/>
      <c r="P6884" s="268"/>
      <c r="Q6884" s="268"/>
      <c r="R6884" s="268"/>
      <c r="S6884" s="268"/>
      <c r="T6884" s="268"/>
      <c r="U6884" s="268"/>
      <c r="V6884" s="268"/>
      <c r="W6884" s="268"/>
      <c r="X6884" s="268"/>
      <c r="Y6884" s="268"/>
      <c r="Z6884" s="268"/>
      <c r="AC6884" s="268"/>
      <c r="AE6884" s="268"/>
      <c r="AF6884" s="268"/>
      <c r="AG6884" s="268"/>
      <c r="AH6884" s="268"/>
      <c r="AI6884" s="268"/>
      <c r="AM6884" s="268"/>
    </row>
    <row r="6885" spans="1:39" x14ac:dyDescent="0.25">
      <c r="A6885" s="268"/>
      <c r="B6885" s="268"/>
      <c r="C6885" s="268"/>
      <c r="D6885" s="268"/>
      <c r="E6885" s="268"/>
      <c r="F6885" s="268"/>
      <c r="G6885" s="271"/>
      <c r="H6885" s="268"/>
      <c r="K6885" s="270"/>
      <c r="L6885" s="270"/>
      <c r="M6885" s="270"/>
      <c r="N6885" s="270"/>
      <c r="O6885" s="268"/>
      <c r="P6885" s="268"/>
      <c r="Q6885" s="268"/>
      <c r="R6885" s="268"/>
      <c r="S6885" s="268"/>
      <c r="T6885" s="268"/>
      <c r="U6885" s="268"/>
      <c r="V6885" s="268"/>
      <c r="W6885" s="268"/>
      <c r="X6885" s="268"/>
      <c r="Y6885" s="268"/>
      <c r="Z6885" s="268"/>
      <c r="AC6885" s="268"/>
      <c r="AE6885" s="268"/>
      <c r="AF6885" s="268"/>
      <c r="AG6885" s="268"/>
      <c r="AH6885" s="268"/>
      <c r="AI6885" s="268"/>
      <c r="AM6885" s="268"/>
    </row>
    <row r="6886" spans="1:39" x14ac:dyDescent="0.25">
      <c r="A6886" s="268"/>
      <c r="B6886" s="268"/>
      <c r="C6886" s="268"/>
      <c r="D6886" s="268"/>
      <c r="E6886" s="268"/>
      <c r="F6886" s="268"/>
      <c r="G6886" s="271"/>
      <c r="H6886" s="268"/>
      <c r="J6886" s="268"/>
      <c r="K6886" s="270"/>
      <c r="L6886" s="270"/>
      <c r="M6886" s="270"/>
      <c r="N6886" s="270"/>
      <c r="O6886" s="268"/>
      <c r="P6886" s="268"/>
      <c r="Q6886" s="268"/>
      <c r="R6886" s="268"/>
      <c r="S6886" s="268"/>
      <c r="T6886" s="268"/>
      <c r="U6886" s="268"/>
      <c r="V6886" s="268"/>
      <c r="W6886" s="268"/>
      <c r="X6886" s="268"/>
      <c r="Y6886" s="268"/>
      <c r="Z6886" s="268"/>
      <c r="AC6886" s="268"/>
      <c r="AE6886" s="268"/>
      <c r="AF6886" s="268"/>
      <c r="AG6886" s="268"/>
      <c r="AH6886" s="268"/>
      <c r="AI6886" s="268"/>
      <c r="AM6886" s="268"/>
    </row>
    <row r="6887" spans="1:39" x14ac:dyDescent="0.25">
      <c r="A6887" s="268"/>
      <c r="B6887" s="268"/>
      <c r="C6887" s="268"/>
      <c r="D6887" s="268"/>
      <c r="E6887" s="268"/>
      <c r="F6887" s="268"/>
      <c r="G6887" s="271"/>
      <c r="H6887" s="268"/>
      <c r="K6887" s="270"/>
      <c r="L6887" s="270"/>
      <c r="M6887" s="270"/>
      <c r="N6887" s="270"/>
      <c r="O6887" s="268"/>
      <c r="P6887" s="268"/>
      <c r="Q6887" s="268"/>
      <c r="R6887" s="268"/>
      <c r="S6887" s="268"/>
      <c r="T6887" s="268"/>
      <c r="U6887" s="268"/>
      <c r="V6887" s="268"/>
      <c r="W6887" s="268"/>
      <c r="X6887" s="268"/>
      <c r="Y6887" s="268"/>
      <c r="Z6887" s="268"/>
      <c r="AC6887" s="268"/>
      <c r="AE6887" s="268"/>
      <c r="AF6887" s="268"/>
      <c r="AG6887" s="268"/>
      <c r="AH6887" s="268"/>
      <c r="AI6887" s="268"/>
      <c r="AM6887" s="268"/>
    </row>
    <row r="6888" spans="1:39" x14ac:dyDescent="0.25">
      <c r="A6888" s="268"/>
      <c r="B6888" s="268"/>
      <c r="C6888" s="268"/>
      <c r="D6888" s="268"/>
      <c r="E6888" s="268"/>
      <c r="F6888" s="268"/>
      <c r="G6888" s="271"/>
      <c r="H6888" s="268"/>
      <c r="K6888" s="270"/>
      <c r="L6888" s="270"/>
      <c r="M6888" s="270"/>
      <c r="N6888" s="270"/>
      <c r="O6888" s="268"/>
      <c r="P6888" s="268"/>
      <c r="Q6888" s="268"/>
      <c r="R6888" s="268"/>
      <c r="S6888" s="268"/>
      <c r="T6888" s="268"/>
      <c r="U6888" s="268"/>
      <c r="V6888" s="268"/>
      <c r="W6888" s="268"/>
      <c r="X6888" s="268"/>
      <c r="Y6888" s="268"/>
      <c r="Z6888" s="268"/>
      <c r="AC6888" s="268"/>
      <c r="AE6888" s="268"/>
      <c r="AF6888" s="268"/>
      <c r="AG6888" s="268"/>
      <c r="AH6888" s="268"/>
      <c r="AI6888" s="268"/>
      <c r="AM6888" s="268"/>
    </row>
    <row r="6889" spans="1:39" x14ac:dyDescent="0.25">
      <c r="A6889" s="268"/>
      <c r="B6889" s="268"/>
      <c r="C6889" s="268"/>
      <c r="D6889" s="268"/>
      <c r="E6889" s="268"/>
      <c r="F6889" s="268"/>
      <c r="G6889" s="271"/>
      <c r="H6889" s="268"/>
      <c r="J6889" s="268"/>
      <c r="K6889" s="270"/>
      <c r="L6889" s="270"/>
      <c r="M6889" s="270"/>
      <c r="N6889" s="270"/>
      <c r="O6889" s="268"/>
      <c r="P6889" s="268"/>
      <c r="Q6889" s="268"/>
      <c r="R6889" s="268"/>
      <c r="S6889" s="268"/>
      <c r="T6889" s="268"/>
      <c r="U6889" s="268"/>
      <c r="V6889" s="268"/>
      <c r="W6889" s="268"/>
      <c r="X6889" s="268"/>
      <c r="Y6889" s="268"/>
      <c r="Z6889" s="268"/>
      <c r="AC6889" s="268"/>
      <c r="AE6889" s="268"/>
      <c r="AF6889" s="268"/>
      <c r="AG6889" s="268"/>
      <c r="AH6889" s="268"/>
      <c r="AI6889" s="268"/>
      <c r="AM6889" s="268"/>
    </row>
    <row r="6890" spans="1:39" x14ac:dyDescent="0.25">
      <c r="A6890" s="268"/>
      <c r="B6890" s="268"/>
      <c r="C6890" s="268"/>
      <c r="D6890" s="268"/>
      <c r="E6890" s="268"/>
      <c r="F6890" s="268"/>
      <c r="G6890" s="271"/>
      <c r="H6890" s="268"/>
      <c r="K6890" s="270"/>
      <c r="L6890" s="270"/>
      <c r="M6890" s="270"/>
      <c r="N6890" s="270"/>
      <c r="O6890" s="268"/>
      <c r="P6890" s="268"/>
      <c r="Q6890" s="268"/>
      <c r="R6890" s="268"/>
      <c r="S6890" s="268"/>
      <c r="T6890" s="268"/>
      <c r="U6890" s="268"/>
      <c r="V6890" s="268"/>
      <c r="W6890" s="268"/>
      <c r="X6890" s="268"/>
      <c r="Y6890" s="268"/>
      <c r="Z6890" s="268"/>
      <c r="AC6890" s="268"/>
      <c r="AE6890" s="268"/>
      <c r="AF6890" s="268"/>
      <c r="AG6890" s="268"/>
      <c r="AH6890" s="268"/>
      <c r="AI6890" s="268"/>
      <c r="AM6890" s="268"/>
    </row>
    <row r="6891" spans="1:39" x14ac:dyDescent="0.25">
      <c r="A6891" s="268"/>
      <c r="B6891" s="268"/>
      <c r="C6891" s="268"/>
      <c r="D6891" s="268"/>
      <c r="E6891" s="268"/>
      <c r="F6891" s="268"/>
      <c r="G6891" s="271"/>
      <c r="H6891" s="268"/>
      <c r="K6891" s="270"/>
      <c r="L6891" s="270"/>
      <c r="M6891" s="270"/>
      <c r="N6891" s="270"/>
      <c r="O6891" s="268"/>
      <c r="P6891" s="268"/>
      <c r="Q6891" s="268"/>
      <c r="R6891" s="268"/>
      <c r="S6891" s="268"/>
      <c r="T6891" s="268"/>
      <c r="U6891" s="268"/>
      <c r="V6891" s="268"/>
      <c r="W6891" s="268"/>
      <c r="X6891" s="268"/>
      <c r="Y6891" s="268"/>
      <c r="Z6891" s="268"/>
      <c r="AC6891" s="268"/>
      <c r="AE6891" s="268"/>
      <c r="AF6891" s="268"/>
      <c r="AG6891" s="268"/>
      <c r="AH6891" s="268"/>
      <c r="AI6891" s="268"/>
      <c r="AM6891" s="268"/>
    </row>
    <row r="6892" spans="1:39" x14ac:dyDescent="0.25">
      <c r="A6892" s="268"/>
      <c r="B6892" s="268"/>
      <c r="C6892" s="268"/>
      <c r="D6892" s="268"/>
      <c r="E6892" s="268"/>
      <c r="F6892" s="268"/>
      <c r="G6892" s="271"/>
      <c r="H6892" s="268"/>
      <c r="K6892" s="270"/>
      <c r="L6892" s="270"/>
      <c r="M6892" s="270"/>
      <c r="N6892" s="270"/>
      <c r="O6892" s="268"/>
      <c r="P6892" s="268"/>
      <c r="Q6892" s="268"/>
      <c r="R6892" s="268"/>
      <c r="S6892" s="268"/>
      <c r="T6892" s="268"/>
      <c r="U6892" s="268"/>
      <c r="V6892" s="268"/>
      <c r="W6892" s="268"/>
      <c r="X6892" s="268"/>
      <c r="Y6892" s="268"/>
      <c r="Z6892" s="268"/>
      <c r="AC6892" s="268"/>
      <c r="AE6892" s="268"/>
      <c r="AF6892" s="268"/>
      <c r="AG6892" s="268"/>
      <c r="AH6892" s="268"/>
      <c r="AI6892" s="268"/>
      <c r="AM6892" s="268"/>
    </row>
    <row r="6893" spans="1:39" x14ac:dyDescent="0.25">
      <c r="A6893" s="268"/>
      <c r="B6893" s="268"/>
      <c r="C6893" s="268"/>
      <c r="D6893" s="268"/>
      <c r="E6893" s="268"/>
      <c r="F6893" s="268"/>
      <c r="G6893" s="271"/>
      <c r="H6893" s="268"/>
      <c r="K6893" s="270"/>
      <c r="L6893" s="270"/>
      <c r="M6893" s="270"/>
      <c r="N6893" s="270"/>
      <c r="O6893" s="268"/>
      <c r="P6893" s="268"/>
      <c r="Q6893" s="268"/>
      <c r="R6893" s="268"/>
      <c r="S6893" s="268"/>
      <c r="T6893" s="268"/>
      <c r="U6893" s="268"/>
      <c r="V6893" s="268"/>
      <c r="W6893" s="268"/>
      <c r="X6893" s="268"/>
      <c r="Y6893" s="268"/>
      <c r="Z6893" s="268"/>
      <c r="AC6893" s="268"/>
      <c r="AE6893" s="268"/>
      <c r="AF6893" s="268"/>
      <c r="AG6893" s="268"/>
      <c r="AH6893" s="268"/>
      <c r="AI6893" s="268"/>
      <c r="AM6893" s="268"/>
    </row>
    <row r="6894" spans="1:39" x14ac:dyDescent="0.25">
      <c r="A6894" s="268"/>
      <c r="B6894" s="268"/>
      <c r="C6894" s="268"/>
      <c r="D6894" s="268"/>
      <c r="E6894" s="268"/>
      <c r="F6894" s="268"/>
      <c r="G6894" s="271"/>
      <c r="H6894" s="268"/>
      <c r="K6894" s="270"/>
      <c r="L6894" s="270"/>
      <c r="M6894" s="270"/>
      <c r="N6894" s="270"/>
      <c r="O6894" s="268"/>
      <c r="P6894" s="268"/>
      <c r="Q6894" s="268"/>
      <c r="R6894" s="268"/>
      <c r="S6894" s="268"/>
      <c r="T6894" s="268"/>
      <c r="U6894" s="268"/>
      <c r="V6894" s="268"/>
      <c r="W6894" s="268"/>
      <c r="X6894" s="268"/>
      <c r="Y6894" s="268"/>
      <c r="Z6894" s="268"/>
      <c r="AC6894" s="268"/>
      <c r="AE6894" s="268"/>
      <c r="AF6894" s="268"/>
      <c r="AG6894" s="268"/>
      <c r="AH6894" s="268"/>
      <c r="AI6894" s="268"/>
      <c r="AM6894" s="268"/>
    </row>
    <row r="6895" spans="1:39" x14ac:dyDescent="0.25">
      <c r="A6895" s="268"/>
      <c r="B6895" s="268"/>
      <c r="C6895" s="268"/>
      <c r="D6895" s="268"/>
      <c r="E6895" s="268"/>
      <c r="F6895" s="268"/>
      <c r="G6895" s="271"/>
      <c r="H6895" s="268"/>
      <c r="J6895" s="268"/>
      <c r="K6895" s="270"/>
      <c r="L6895" s="270"/>
      <c r="M6895" s="270"/>
      <c r="N6895" s="270"/>
      <c r="O6895" s="268"/>
      <c r="P6895" s="268"/>
      <c r="Q6895" s="268"/>
      <c r="R6895" s="268"/>
      <c r="S6895" s="268"/>
      <c r="T6895" s="268"/>
      <c r="U6895" s="268"/>
      <c r="V6895" s="268"/>
      <c r="W6895" s="268"/>
      <c r="X6895" s="268"/>
      <c r="Y6895" s="268"/>
      <c r="Z6895" s="268"/>
      <c r="AC6895" s="268"/>
      <c r="AE6895" s="268"/>
      <c r="AF6895" s="268"/>
      <c r="AG6895" s="268"/>
      <c r="AH6895" s="268"/>
      <c r="AI6895" s="268"/>
      <c r="AM6895" s="268"/>
    </row>
    <row r="6896" spans="1:39" x14ac:dyDescent="0.25">
      <c r="A6896" s="268"/>
      <c r="B6896" s="268"/>
      <c r="C6896" s="268"/>
      <c r="D6896" s="268"/>
      <c r="E6896" s="268"/>
      <c r="F6896" s="268"/>
      <c r="G6896" s="271"/>
      <c r="H6896" s="268"/>
      <c r="K6896" s="270"/>
      <c r="L6896" s="270"/>
      <c r="M6896" s="270"/>
      <c r="N6896" s="270"/>
      <c r="O6896" s="268"/>
      <c r="P6896" s="268"/>
      <c r="Q6896" s="268"/>
      <c r="R6896" s="268"/>
      <c r="S6896" s="268"/>
      <c r="T6896" s="268"/>
      <c r="U6896" s="268"/>
      <c r="V6896" s="268"/>
      <c r="W6896" s="268"/>
      <c r="X6896" s="268"/>
      <c r="Y6896" s="268"/>
      <c r="Z6896" s="268"/>
      <c r="AC6896" s="268"/>
      <c r="AE6896" s="268"/>
      <c r="AF6896" s="268"/>
      <c r="AG6896" s="268"/>
      <c r="AH6896" s="268"/>
      <c r="AI6896" s="268"/>
      <c r="AM6896" s="268"/>
    </row>
    <row r="6897" spans="1:39" x14ac:dyDescent="0.25">
      <c r="A6897" s="268"/>
      <c r="B6897" s="268"/>
      <c r="C6897" s="268"/>
      <c r="D6897" s="268"/>
      <c r="E6897" s="268"/>
      <c r="F6897" s="268"/>
      <c r="G6897" s="271"/>
      <c r="H6897" s="268"/>
      <c r="K6897" s="270"/>
      <c r="L6897" s="270"/>
      <c r="M6897" s="270"/>
      <c r="N6897" s="270"/>
      <c r="O6897" s="268"/>
      <c r="P6897" s="268"/>
      <c r="Q6897" s="268"/>
      <c r="R6897" s="268"/>
      <c r="S6897" s="268"/>
      <c r="T6897" s="268"/>
      <c r="U6897" s="268"/>
      <c r="V6897" s="268"/>
      <c r="W6897" s="268"/>
      <c r="X6897" s="268"/>
      <c r="Y6897" s="268"/>
      <c r="Z6897" s="268"/>
      <c r="AC6897" s="268"/>
      <c r="AE6897" s="268"/>
      <c r="AF6897" s="268"/>
      <c r="AG6897" s="268"/>
      <c r="AH6897" s="268"/>
      <c r="AI6897" s="268"/>
      <c r="AM6897" s="268"/>
    </row>
    <row r="6898" spans="1:39" x14ac:dyDescent="0.25">
      <c r="A6898" s="268"/>
      <c r="B6898" s="268"/>
      <c r="C6898" s="268"/>
      <c r="D6898" s="268"/>
      <c r="E6898" s="268"/>
      <c r="F6898" s="268"/>
      <c r="G6898" s="271"/>
      <c r="H6898" s="268"/>
      <c r="K6898" s="270"/>
      <c r="L6898" s="270"/>
      <c r="M6898" s="270"/>
      <c r="N6898" s="270"/>
      <c r="O6898" s="268"/>
      <c r="P6898" s="268"/>
      <c r="Q6898" s="268"/>
      <c r="R6898" s="268"/>
      <c r="S6898" s="268"/>
      <c r="T6898" s="268"/>
      <c r="U6898" s="268"/>
      <c r="V6898" s="268"/>
      <c r="W6898" s="268"/>
      <c r="X6898" s="268"/>
      <c r="Y6898" s="268"/>
      <c r="Z6898" s="268"/>
      <c r="AC6898" s="268"/>
      <c r="AE6898" s="268"/>
      <c r="AF6898" s="268"/>
      <c r="AG6898" s="268"/>
      <c r="AH6898" s="268"/>
      <c r="AI6898" s="268"/>
      <c r="AM6898" s="268"/>
    </row>
    <row r="6899" spans="1:39" x14ac:dyDescent="0.25">
      <c r="A6899" s="268"/>
      <c r="B6899" s="268"/>
      <c r="C6899" s="268"/>
      <c r="D6899" s="268"/>
      <c r="E6899" s="268"/>
      <c r="F6899" s="268"/>
      <c r="G6899" s="271"/>
      <c r="H6899" s="268"/>
      <c r="K6899" s="270"/>
      <c r="L6899" s="270"/>
      <c r="M6899" s="270"/>
      <c r="N6899" s="270"/>
      <c r="O6899" s="268"/>
      <c r="P6899" s="268"/>
      <c r="Q6899" s="268"/>
      <c r="R6899" s="268"/>
      <c r="S6899" s="268"/>
      <c r="T6899" s="268"/>
      <c r="U6899" s="268"/>
      <c r="V6899" s="268"/>
      <c r="W6899" s="268"/>
      <c r="X6899" s="268"/>
      <c r="Y6899" s="268"/>
      <c r="Z6899" s="268"/>
      <c r="AC6899" s="268"/>
      <c r="AE6899" s="268"/>
      <c r="AF6899" s="268"/>
      <c r="AG6899" s="268"/>
      <c r="AH6899" s="268"/>
      <c r="AI6899" s="268"/>
      <c r="AM6899" s="268"/>
    </row>
    <row r="6900" spans="1:39" x14ac:dyDescent="0.25">
      <c r="A6900" s="268"/>
      <c r="B6900" s="268"/>
      <c r="C6900" s="268"/>
      <c r="D6900" s="268"/>
      <c r="E6900" s="268"/>
      <c r="F6900" s="268"/>
      <c r="G6900" s="271"/>
      <c r="H6900" s="268"/>
      <c r="K6900" s="270"/>
      <c r="L6900" s="270"/>
      <c r="M6900" s="270"/>
      <c r="N6900" s="270"/>
      <c r="O6900" s="268"/>
      <c r="P6900" s="268"/>
      <c r="Q6900" s="268"/>
      <c r="R6900" s="268"/>
      <c r="S6900" s="268"/>
      <c r="T6900" s="268"/>
      <c r="U6900" s="268"/>
      <c r="V6900" s="268"/>
      <c r="W6900" s="268"/>
      <c r="X6900" s="268"/>
      <c r="Y6900" s="268"/>
      <c r="Z6900" s="268"/>
      <c r="AC6900" s="268"/>
      <c r="AE6900" s="268"/>
      <c r="AF6900" s="268"/>
      <c r="AG6900" s="268"/>
      <c r="AH6900" s="268"/>
      <c r="AI6900" s="268"/>
      <c r="AM6900" s="268"/>
    </row>
    <row r="6901" spans="1:39" x14ac:dyDescent="0.25">
      <c r="A6901" s="268"/>
      <c r="B6901" s="268"/>
      <c r="C6901" s="268"/>
      <c r="D6901" s="268"/>
      <c r="E6901" s="268"/>
      <c r="F6901" s="268"/>
      <c r="G6901" s="271"/>
      <c r="H6901" s="268"/>
      <c r="K6901" s="270"/>
      <c r="L6901" s="270"/>
      <c r="M6901" s="270"/>
      <c r="N6901" s="270"/>
      <c r="O6901" s="268"/>
      <c r="P6901" s="268"/>
      <c r="Q6901" s="268"/>
      <c r="R6901" s="268"/>
      <c r="S6901" s="268"/>
      <c r="T6901" s="268"/>
      <c r="U6901" s="268"/>
      <c r="V6901" s="268"/>
      <c r="W6901" s="268"/>
      <c r="X6901" s="268"/>
      <c r="Y6901" s="268"/>
      <c r="Z6901" s="268"/>
      <c r="AC6901" s="268"/>
      <c r="AE6901" s="268"/>
      <c r="AF6901" s="268"/>
      <c r="AG6901" s="268"/>
      <c r="AH6901" s="268"/>
      <c r="AI6901" s="268"/>
      <c r="AM6901" s="268"/>
    </row>
    <row r="6902" spans="1:39" x14ac:dyDescent="0.25">
      <c r="A6902" s="268"/>
      <c r="B6902" s="268"/>
      <c r="C6902" s="268"/>
      <c r="D6902" s="268"/>
      <c r="E6902" s="268"/>
      <c r="F6902" s="268"/>
      <c r="G6902" s="271"/>
      <c r="H6902" s="268"/>
      <c r="K6902" s="270"/>
      <c r="L6902" s="270"/>
      <c r="M6902" s="270"/>
      <c r="N6902" s="270"/>
      <c r="O6902" s="268"/>
      <c r="P6902" s="268"/>
      <c r="Q6902" s="268"/>
      <c r="R6902" s="268"/>
      <c r="S6902" s="268"/>
      <c r="T6902" s="268"/>
      <c r="U6902" s="268"/>
      <c r="V6902" s="268"/>
      <c r="W6902" s="268"/>
      <c r="X6902" s="268"/>
      <c r="Y6902" s="268"/>
      <c r="Z6902" s="268"/>
      <c r="AC6902" s="268"/>
      <c r="AE6902" s="268"/>
      <c r="AF6902" s="268"/>
      <c r="AG6902" s="268"/>
      <c r="AH6902" s="268"/>
      <c r="AI6902" s="268"/>
      <c r="AM6902" s="268"/>
    </row>
    <row r="6903" spans="1:39" x14ac:dyDescent="0.25">
      <c r="A6903" s="268"/>
      <c r="B6903" s="268"/>
      <c r="C6903" s="268"/>
      <c r="D6903" s="268"/>
      <c r="E6903" s="268"/>
      <c r="F6903" s="268"/>
      <c r="G6903" s="271"/>
      <c r="H6903" s="268"/>
      <c r="K6903" s="270"/>
      <c r="L6903" s="270"/>
      <c r="M6903" s="270"/>
      <c r="N6903" s="270"/>
      <c r="O6903" s="268"/>
      <c r="P6903" s="268"/>
      <c r="Q6903" s="268"/>
      <c r="R6903" s="268"/>
      <c r="S6903" s="268"/>
      <c r="T6903" s="268"/>
      <c r="U6903" s="268"/>
      <c r="V6903" s="268"/>
      <c r="W6903" s="268"/>
      <c r="X6903" s="268"/>
      <c r="Y6903" s="268"/>
      <c r="Z6903" s="268"/>
      <c r="AC6903" s="268"/>
      <c r="AE6903" s="268"/>
      <c r="AF6903" s="268"/>
      <c r="AG6903" s="268"/>
      <c r="AH6903" s="268"/>
      <c r="AI6903" s="268"/>
      <c r="AM6903" s="268"/>
    </row>
    <row r="6904" spans="1:39" x14ac:dyDescent="0.25">
      <c r="A6904" s="268"/>
      <c r="B6904" s="268"/>
      <c r="C6904" s="268"/>
      <c r="D6904" s="268"/>
      <c r="E6904" s="268"/>
      <c r="F6904" s="268"/>
      <c r="G6904" s="271"/>
      <c r="H6904" s="268"/>
      <c r="J6904" s="268"/>
      <c r="K6904" s="270"/>
      <c r="L6904" s="270"/>
      <c r="M6904" s="270"/>
      <c r="N6904" s="270"/>
      <c r="O6904" s="268"/>
      <c r="P6904" s="268"/>
      <c r="Q6904" s="268"/>
      <c r="R6904" s="268"/>
      <c r="S6904" s="268"/>
      <c r="T6904" s="268"/>
      <c r="U6904" s="268"/>
      <c r="V6904" s="268"/>
      <c r="W6904" s="268"/>
      <c r="X6904" s="268"/>
      <c r="Y6904" s="268"/>
      <c r="Z6904" s="268"/>
      <c r="AC6904" s="268"/>
      <c r="AE6904" s="268"/>
      <c r="AF6904" s="268"/>
      <c r="AG6904" s="268"/>
      <c r="AH6904" s="268"/>
      <c r="AI6904" s="268"/>
      <c r="AM6904" s="268"/>
    </row>
    <row r="6905" spans="1:39" x14ac:dyDescent="0.25">
      <c r="A6905" s="268"/>
      <c r="B6905" s="268"/>
      <c r="C6905" s="268"/>
      <c r="D6905" s="268"/>
      <c r="E6905" s="268"/>
      <c r="F6905" s="268"/>
      <c r="G6905" s="271"/>
      <c r="H6905" s="268"/>
      <c r="K6905" s="270"/>
      <c r="L6905" s="270"/>
      <c r="M6905" s="270"/>
      <c r="N6905" s="270"/>
      <c r="O6905" s="268"/>
      <c r="P6905" s="268"/>
      <c r="Q6905" s="268"/>
      <c r="R6905" s="268"/>
      <c r="S6905" s="268"/>
      <c r="T6905" s="268"/>
      <c r="U6905" s="268"/>
      <c r="V6905" s="268"/>
      <c r="W6905" s="268"/>
      <c r="X6905" s="268"/>
      <c r="Y6905" s="268"/>
      <c r="Z6905" s="268"/>
      <c r="AC6905" s="268"/>
      <c r="AE6905" s="268"/>
      <c r="AF6905" s="268"/>
      <c r="AG6905" s="268"/>
      <c r="AH6905" s="268"/>
      <c r="AI6905" s="268"/>
      <c r="AM6905" s="268"/>
    </row>
    <row r="6906" spans="1:39" x14ac:dyDescent="0.25">
      <c r="A6906" s="268"/>
      <c r="B6906" s="268"/>
      <c r="C6906" s="268"/>
      <c r="D6906" s="268"/>
      <c r="E6906" s="268"/>
      <c r="F6906" s="268"/>
      <c r="G6906" s="271"/>
      <c r="H6906" s="268"/>
      <c r="K6906" s="270"/>
      <c r="L6906" s="270"/>
      <c r="M6906" s="270"/>
      <c r="N6906" s="270"/>
      <c r="O6906" s="268"/>
      <c r="P6906" s="268"/>
      <c r="Q6906" s="268"/>
      <c r="R6906" s="268"/>
      <c r="S6906" s="268"/>
      <c r="T6906" s="268"/>
      <c r="U6906" s="268"/>
      <c r="V6906" s="268"/>
      <c r="W6906" s="268"/>
      <c r="X6906" s="268"/>
      <c r="Y6906" s="268"/>
      <c r="Z6906" s="268"/>
      <c r="AC6906" s="268"/>
      <c r="AE6906" s="268"/>
      <c r="AF6906" s="268"/>
      <c r="AG6906" s="268"/>
      <c r="AH6906" s="268"/>
      <c r="AI6906" s="268"/>
      <c r="AM6906" s="268"/>
    </row>
    <row r="6907" spans="1:39" x14ac:dyDescent="0.25">
      <c r="A6907" s="268"/>
      <c r="B6907" s="268"/>
      <c r="C6907" s="268"/>
      <c r="D6907" s="268"/>
      <c r="E6907" s="268"/>
      <c r="F6907" s="268"/>
      <c r="G6907" s="271"/>
      <c r="H6907" s="268"/>
      <c r="K6907" s="270"/>
      <c r="L6907" s="270"/>
      <c r="M6907" s="270"/>
      <c r="N6907" s="270"/>
      <c r="O6907" s="268"/>
      <c r="P6907" s="268"/>
      <c r="Q6907" s="268"/>
      <c r="R6907" s="268"/>
      <c r="S6907" s="268"/>
      <c r="T6907" s="268"/>
      <c r="U6907" s="268"/>
      <c r="V6907" s="268"/>
      <c r="W6907" s="268"/>
      <c r="X6907" s="268"/>
      <c r="Y6907" s="268"/>
      <c r="Z6907" s="268"/>
      <c r="AC6907" s="268"/>
      <c r="AE6907" s="268"/>
      <c r="AF6907" s="268"/>
      <c r="AG6907" s="268"/>
      <c r="AH6907" s="268"/>
      <c r="AI6907" s="268"/>
      <c r="AM6907" s="268"/>
    </row>
    <row r="6908" spans="1:39" x14ac:dyDescent="0.25">
      <c r="A6908" s="268"/>
      <c r="B6908" s="268"/>
      <c r="C6908" s="268"/>
      <c r="D6908" s="268"/>
      <c r="E6908" s="268"/>
      <c r="F6908" s="268"/>
      <c r="G6908" s="271"/>
      <c r="H6908" s="268"/>
      <c r="K6908" s="270"/>
      <c r="L6908" s="270"/>
      <c r="M6908" s="270"/>
      <c r="N6908" s="270"/>
      <c r="O6908" s="268"/>
      <c r="P6908" s="268"/>
      <c r="Q6908" s="268"/>
      <c r="R6908" s="268"/>
      <c r="S6908" s="268"/>
      <c r="T6908" s="268"/>
      <c r="U6908" s="268"/>
      <c r="V6908" s="268"/>
      <c r="W6908" s="268"/>
      <c r="X6908" s="268"/>
      <c r="Y6908" s="268"/>
      <c r="Z6908" s="268"/>
      <c r="AC6908" s="268"/>
      <c r="AE6908" s="268"/>
      <c r="AF6908" s="268"/>
      <c r="AG6908" s="268"/>
      <c r="AH6908" s="268"/>
      <c r="AI6908" s="268"/>
      <c r="AM6908" s="268"/>
    </row>
    <row r="6909" spans="1:39" x14ac:dyDescent="0.25">
      <c r="A6909" s="268"/>
      <c r="B6909" s="268"/>
      <c r="C6909" s="268"/>
      <c r="D6909" s="268"/>
      <c r="E6909" s="268"/>
      <c r="F6909" s="268"/>
      <c r="G6909" s="271"/>
      <c r="H6909" s="268"/>
      <c r="K6909" s="270"/>
      <c r="L6909" s="270"/>
      <c r="M6909" s="270"/>
      <c r="N6909" s="270"/>
      <c r="O6909" s="268"/>
      <c r="P6909" s="268"/>
      <c r="Q6909" s="268"/>
      <c r="R6909" s="268"/>
      <c r="S6909" s="268"/>
      <c r="T6909" s="268"/>
      <c r="U6909" s="268"/>
      <c r="V6909" s="268"/>
      <c r="W6909" s="268"/>
      <c r="X6909" s="268"/>
      <c r="Y6909" s="268"/>
      <c r="Z6909" s="268"/>
      <c r="AC6909" s="268"/>
      <c r="AE6909" s="268"/>
      <c r="AF6909" s="268"/>
      <c r="AG6909" s="268"/>
      <c r="AH6909" s="268"/>
      <c r="AI6909" s="268"/>
      <c r="AM6909" s="268"/>
    </row>
    <row r="6910" spans="1:39" x14ac:dyDescent="0.25">
      <c r="A6910" s="268"/>
      <c r="B6910" s="268"/>
      <c r="C6910" s="268"/>
      <c r="D6910" s="268"/>
      <c r="E6910" s="268"/>
      <c r="F6910" s="268"/>
      <c r="G6910" s="271"/>
      <c r="H6910" s="268"/>
      <c r="K6910" s="270"/>
      <c r="L6910" s="270"/>
      <c r="M6910" s="270"/>
      <c r="N6910" s="270"/>
      <c r="O6910" s="268"/>
      <c r="P6910" s="268"/>
      <c r="Q6910" s="268"/>
      <c r="R6910" s="268"/>
      <c r="S6910" s="268"/>
      <c r="T6910" s="268"/>
      <c r="U6910" s="268"/>
      <c r="V6910" s="268"/>
      <c r="W6910" s="268"/>
      <c r="X6910" s="268"/>
      <c r="Y6910" s="268"/>
      <c r="Z6910" s="268"/>
      <c r="AC6910" s="268"/>
      <c r="AE6910" s="268"/>
      <c r="AF6910" s="268"/>
      <c r="AG6910" s="268"/>
      <c r="AH6910" s="268"/>
      <c r="AI6910" s="268"/>
      <c r="AM6910" s="268"/>
    </row>
    <row r="6911" spans="1:39" x14ac:dyDescent="0.25">
      <c r="A6911" s="268"/>
      <c r="B6911" s="268"/>
      <c r="C6911" s="268"/>
      <c r="D6911" s="268"/>
      <c r="E6911" s="268"/>
      <c r="F6911" s="268"/>
      <c r="G6911" s="271"/>
      <c r="H6911" s="268"/>
      <c r="I6911" s="268"/>
      <c r="K6911" s="270"/>
      <c r="L6911" s="270"/>
      <c r="M6911" s="270"/>
      <c r="N6911" s="270"/>
      <c r="O6911" s="268"/>
      <c r="P6911" s="268"/>
      <c r="Q6911" s="268"/>
      <c r="R6911" s="268"/>
      <c r="S6911" s="268"/>
      <c r="T6911" s="268"/>
      <c r="U6911" s="268"/>
      <c r="V6911" s="268"/>
      <c r="W6911" s="268"/>
      <c r="X6911" s="268"/>
      <c r="Y6911" s="268"/>
      <c r="Z6911" s="268"/>
      <c r="AC6911" s="268"/>
      <c r="AE6911" s="268"/>
      <c r="AF6911" s="268"/>
      <c r="AG6911" s="268"/>
      <c r="AH6911" s="268"/>
      <c r="AI6911" s="268"/>
      <c r="AM6911" s="268"/>
    </row>
    <row r="6912" spans="1:39" x14ac:dyDescent="0.25">
      <c r="A6912" s="268"/>
      <c r="B6912" s="268"/>
      <c r="C6912" s="268"/>
      <c r="D6912" s="268"/>
      <c r="E6912" s="268"/>
      <c r="F6912" s="268"/>
      <c r="G6912" s="271"/>
      <c r="H6912" s="268"/>
      <c r="K6912" s="270"/>
      <c r="L6912" s="270"/>
      <c r="M6912" s="270"/>
      <c r="N6912" s="270"/>
      <c r="O6912" s="268"/>
      <c r="P6912" s="268"/>
      <c r="Q6912" s="268"/>
      <c r="R6912" s="268"/>
      <c r="S6912" s="268"/>
      <c r="T6912" s="268"/>
      <c r="U6912" s="268"/>
      <c r="V6912" s="268"/>
      <c r="W6912" s="268"/>
      <c r="X6912" s="268"/>
      <c r="Y6912" s="268"/>
      <c r="Z6912" s="268"/>
      <c r="AC6912" s="268"/>
      <c r="AE6912" s="268"/>
      <c r="AF6912" s="268"/>
      <c r="AG6912" s="268"/>
      <c r="AH6912" s="268"/>
      <c r="AI6912" s="268"/>
      <c r="AM6912" s="268"/>
    </row>
    <row r="6913" spans="1:39" x14ac:dyDescent="0.25">
      <c r="A6913" s="268"/>
      <c r="B6913" s="268"/>
      <c r="C6913" s="268"/>
      <c r="D6913" s="268"/>
      <c r="E6913" s="268"/>
      <c r="F6913" s="268"/>
      <c r="G6913" s="271"/>
      <c r="H6913" s="268"/>
      <c r="K6913" s="270"/>
      <c r="L6913" s="270"/>
      <c r="M6913" s="270"/>
      <c r="N6913" s="270"/>
      <c r="O6913" s="268"/>
      <c r="P6913" s="268"/>
      <c r="Q6913" s="268"/>
      <c r="R6913" s="268"/>
      <c r="S6913" s="268"/>
      <c r="T6913" s="268"/>
      <c r="U6913" s="268"/>
      <c r="V6913" s="268"/>
      <c r="W6913" s="268"/>
      <c r="X6913" s="268"/>
      <c r="Y6913" s="268"/>
      <c r="Z6913" s="268"/>
      <c r="AC6913" s="268"/>
      <c r="AE6913" s="268"/>
      <c r="AF6913" s="268"/>
      <c r="AG6913" s="268"/>
      <c r="AH6913" s="268"/>
      <c r="AI6913" s="268"/>
      <c r="AM6913" s="268"/>
    </row>
    <row r="6914" spans="1:39" x14ac:dyDescent="0.25">
      <c r="A6914" s="268"/>
      <c r="B6914" s="268"/>
      <c r="C6914" s="268"/>
      <c r="D6914" s="268"/>
      <c r="E6914" s="268"/>
      <c r="F6914" s="268"/>
      <c r="G6914" s="271"/>
      <c r="H6914" s="268"/>
      <c r="K6914" s="270"/>
      <c r="L6914" s="270"/>
      <c r="M6914" s="270"/>
      <c r="N6914" s="270"/>
      <c r="O6914" s="268"/>
      <c r="P6914" s="268"/>
      <c r="Q6914" s="268"/>
      <c r="R6914" s="268"/>
      <c r="S6914" s="268"/>
      <c r="T6914" s="268"/>
      <c r="U6914" s="268"/>
      <c r="V6914" s="268"/>
      <c r="W6914" s="268"/>
      <c r="X6914" s="268"/>
      <c r="Y6914" s="268"/>
      <c r="Z6914" s="268"/>
      <c r="AC6914" s="268"/>
      <c r="AE6914" s="268"/>
      <c r="AF6914" s="268"/>
      <c r="AG6914" s="268"/>
      <c r="AH6914" s="268"/>
      <c r="AI6914" s="268"/>
      <c r="AM6914" s="268"/>
    </row>
    <row r="6915" spans="1:39" x14ac:dyDescent="0.25">
      <c r="A6915" s="268"/>
      <c r="B6915" s="268"/>
      <c r="C6915" s="268"/>
      <c r="D6915" s="268"/>
      <c r="E6915" s="268"/>
      <c r="F6915" s="268"/>
      <c r="G6915" s="271"/>
      <c r="H6915" s="268"/>
      <c r="K6915" s="270"/>
      <c r="L6915" s="270"/>
      <c r="M6915" s="270"/>
      <c r="N6915" s="270"/>
      <c r="O6915" s="268"/>
      <c r="P6915" s="268"/>
      <c r="Q6915" s="268"/>
      <c r="R6915" s="268"/>
      <c r="S6915" s="268"/>
      <c r="T6915" s="268"/>
      <c r="U6915" s="268"/>
      <c r="V6915" s="268"/>
      <c r="W6915" s="268"/>
      <c r="X6915" s="268"/>
      <c r="Y6915" s="268"/>
      <c r="Z6915" s="268"/>
      <c r="AC6915" s="268"/>
      <c r="AE6915" s="268"/>
      <c r="AF6915" s="268"/>
      <c r="AG6915" s="268"/>
      <c r="AH6915" s="268"/>
      <c r="AI6915" s="268"/>
      <c r="AM6915" s="268"/>
    </row>
    <row r="6916" spans="1:39" x14ac:dyDescent="0.25">
      <c r="A6916" s="268"/>
      <c r="B6916" s="268"/>
      <c r="C6916" s="268"/>
      <c r="D6916" s="268"/>
      <c r="E6916" s="268"/>
      <c r="F6916" s="268"/>
      <c r="G6916" s="271"/>
      <c r="H6916" s="268"/>
      <c r="K6916" s="270"/>
      <c r="L6916" s="270"/>
      <c r="M6916" s="270"/>
      <c r="N6916" s="270"/>
      <c r="O6916" s="268"/>
      <c r="P6916" s="268"/>
      <c r="Q6916" s="268"/>
      <c r="R6916" s="268"/>
      <c r="S6916" s="268"/>
      <c r="T6916" s="268"/>
      <c r="U6916" s="268"/>
      <c r="V6916" s="268"/>
      <c r="W6916" s="268"/>
      <c r="X6916" s="268"/>
      <c r="Y6916" s="268"/>
      <c r="Z6916" s="268"/>
      <c r="AC6916" s="268"/>
      <c r="AE6916" s="268"/>
      <c r="AF6916" s="268"/>
      <c r="AG6916" s="268"/>
      <c r="AH6916" s="268"/>
      <c r="AI6916" s="268"/>
      <c r="AM6916" s="268"/>
    </row>
    <row r="6917" spans="1:39" x14ac:dyDescent="0.25">
      <c r="A6917" s="268"/>
      <c r="B6917" s="268"/>
      <c r="C6917" s="268"/>
      <c r="D6917" s="268"/>
      <c r="E6917" s="268"/>
      <c r="F6917" s="268"/>
      <c r="G6917" s="271"/>
      <c r="H6917" s="268"/>
      <c r="I6917" s="268"/>
      <c r="K6917" s="270"/>
      <c r="L6917" s="270"/>
      <c r="M6917" s="270"/>
      <c r="N6917" s="270"/>
      <c r="O6917" s="268"/>
      <c r="P6917" s="268"/>
      <c r="Q6917" s="268"/>
      <c r="R6917" s="268"/>
      <c r="S6917" s="268"/>
      <c r="T6917" s="268"/>
      <c r="U6917" s="268"/>
      <c r="V6917" s="268"/>
      <c r="W6917" s="268"/>
      <c r="X6917" s="268"/>
      <c r="Y6917" s="268"/>
      <c r="Z6917" s="268"/>
      <c r="AC6917" s="268"/>
      <c r="AE6917" s="268"/>
      <c r="AF6917" s="268"/>
      <c r="AG6917" s="268"/>
      <c r="AH6917" s="268"/>
      <c r="AI6917" s="268"/>
      <c r="AM6917" s="268"/>
    </row>
    <row r="6918" spans="1:39" x14ac:dyDescent="0.25">
      <c r="A6918" s="268"/>
      <c r="B6918" s="268"/>
      <c r="C6918" s="268"/>
      <c r="D6918" s="268"/>
      <c r="E6918" s="268"/>
      <c r="F6918" s="268"/>
      <c r="G6918" s="271"/>
      <c r="H6918" s="268"/>
      <c r="K6918" s="270"/>
      <c r="L6918" s="270"/>
      <c r="M6918" s="270"/>
      <c r="N6918" s="270"/>
      <c r="O6918" s="268"/>
      <c r="P6918" s="268"/>
      <c r="Q6918" s="268"/>
      <c r="R6918" s="268"/>
      <c r="S6918" s="268"/>
      <c r="T6918" s="268"/>
      <c r="U6918" s="268"/>
      <c r="V6918" s="268"/>
      <c r="W6918" s="268"/>
      <c r="X6918" s="268"/>
      <c r="Y6918" s="268"/>
      <c r="Z6918" s="268"/>
      <c r="AC6918" s="268"/>
      <c r="AE6918" s="268"/>
      <c r="AF6918" s="268"/>
      <c r="AG6918" s="268"/>
      <c r="AH6918" s="268"/>
      <c r="AI6918" s="268"/>
      <c r="AM6918" s="268"/>
    </row>
    <row r="6919" spans="1:39" x14ac:dyDescent="0.25">
      <c r="A6919" s="268"/>
      <c r="B6919" s="268"/>
      <c r="C6919" s="268"/>
      <c r="D6919" s="268"/>
      <c r="E6919" s="268"/>
      <c r="F6919" s="268"/>
      <c r="G6919" s="271"/>
      <c r="H6919" s="268"/>
      <c r="K6919" s="270"/>
      <c r="L6919" s="270"/>
      <c r="M6919" s="270"/>
      <c r="N6919" s="270"/>
      <c r="O6919" s="268"/>
      <c r="P6919" s="268"/>
      <c r="Q6919" s="268"/>
      <c r="R6919" s="268"/>
      <c r="S6919" s="268"/>
      <c r="T6919" s="268"/>
      <c r="U6919" s="268"/>
      <c r="V6919" s="268"/>
      <c r="W6919" s="268"/>
      <c r="X6919" s="268"/>
      <c r="Y6919" s="268"/>
      <c r="Z6919" s="268"/>
      <c r="AC6919" s="268"/>
      <c r="AE6919" s="268"/>
      <c r="AF6919" s="268"/>
      <c r="AG6919" s="268"/>
      <c r="AH6919" s="268"/>
      <c r="AI6919" s="268"/>
      <c r="AM6919" s="268"/>
    </row>
    <row r="6920" spans="1:39" x14ac:dyDescent="0.25">
      <c r="A6920" s="268"/>
      <c r="B6920" s="268"/>
      <c r="C6920" s="268"/>
      <c r="D6920" s="268"/>
      <c r="E6920" s="268"/>
      <c r="F6920" s="268"/>
      <c r="G6920" s="271"/>
      <c r="H6920" s="268"/>
      <c r="K6920" s="270"/>
      <c r="L6920" s="270"/>
      <c r="M6920" s="270"/>
      <c r="N6920" s="270"/>
      <c r="O6920" s="268"/>
      <c r="P6920" s="268"/>
      <c r="Q6920" s="268"/>
      <c r="R6920" s="268"/>
      <c r="S6920" s="268"/>
      <c r="T6920" s="268"/>
      <c r="U6920" s="268"/>
      <c r="V6920" s="268"/>
      <c r="W6920" s="268"/>
      <c r="X6920" s="268"/>
      <c r="Y6920" s="268"/>
      <c r="Z6920" s="268"/>
      <c r="AC6920" s="268"/>
      <c r="AE6920" s="268"/>
      <c r="AF6920" s="268"/>
      <c r="AG6920" s="268"/>
      <c r="AH6920" s="268"/>
      <c r="AI6920" s="268"/>
      <c r="AM6920" s="268"/>
    </row>
    <row r="6921" spans="1:39" x14ac:dyDescent="0.25">
      <c r="A6921" s="268"/>
      <c r="B6921" s="268"/>
      <c r="C6921" s="268"/>
      <c r="D6921" s="268"/>
      <c r="E6921" s="268"/>
      <c r="F6921" s="268"/>
      <c r="G6921" s="271"/>
      <c r="H6921" s="268"/>
      <c r="K6921" s="270"/>
      <c r="L6921" s="270"/>
      <c r="M6921" s="270"/>
      <c r="N6921" s="270"/>
      <c r="O6921" s="268"/>
      <c r="P6921" s="268"/>
      <c r="Q6921" s="268"/>
      <c r="R6921" s="268"/>
      <c r="S6921" s="268"/>
      <c r="T6921" s="268"/>
      <c r="U6921" s="268"/>
      <c r="V6921" s="268"/>
      <c r="W6921" s="268"/>
      <c r="X6921" s="268"/>
      <c r="Y6921" s="268"/>
      <c r="Z6921" s="268"/>
      <c r="AC6921" s="268"/>
      <c r="AE6921" s="268"/>
      <c r="AF6921" s="268"/>
      <c r="AG6921" s="268"/>
      <c r="AH6921" s="268"/>
      <c r="AI6921" s="268"/>
      <c r="AM6921" s="268"/>
    </row>
    <row r="6922" spans="1:39" x14ac:dyDescent="0.25">
      <c r="A6922" s="268"/>
      <c r="B6922" s="268"/>
      <c r="C6922" s="268"/>
      <c r="D6922" s="268"/>
      <c r="E6922" s="268"/>
      <c r="F6922" s="268"/>
      <c r="G6922" s="271"/>
      <c r="H6922" s="268"/>
      <c r="K6922" s="270"/>
      <c r="L6922" s="270"/>
      <c r="M6922" s="270"/>
      <c r="N6922" s="270"/>
      <c r="O6922" s="268"/>
      <c r="P6922" s="268"/>
      <c r="Q6922" s="268"/>
      <c r="R6922" s="268"/>
      <c r="S6922" s="268"/>
      <c r="T6922" s="268"/>
      <c r="U6922" s="268"/>
      <c r="V6922" s="268"/>
      <c r="W6922" s="268"/>
      <c r="X6922" s="268"/>
      <c r="Y6922" s="268"/>
      <c r="Z6922" s="268"/>
      <c r="AC6922" s="268"/>
      <c r="AE6922" s="268"/>
      <c r="AF6922" s="268"/>
      <c r="AG6922" s="268"/>
      <c r="AH6922" s="268"/>
      <c r="AI6922" s="268"/>
      <c r="AM6922" s="268"/>
    </row>
    <row r="6923" spans="1:39" x14ac:dyDescent="0.25">
      <c r="A6923" s="268"/>
      <c r="B6923" s="268"/>
      <c r="C6923" s="268"/>
      <c r="D6923" s="268"/>
      <c r="E6923" s="268"/>
      <c r="F6923" s="268"/>
      <c r="G6923" s="271"/>
      <c r="H6923" s="268"/>
      <c r="K6923" s="270"/>
      <c r="L6923" s="270"/>
      <c r="M6923" s="270"/>
      <c r="N6923" s="270"/>
      <c r="O6923" s="268"/>
      <c r="P6923" s="268"/>
      <c r="Q6923" s="268"/>
      <c r="R6923" s="268"/>
      <c r="S6923" s="268"/>
      <c r="T6923" s="268"/>
      <c r="U6923" s="268"/>
      <c r="V6923" s="268"/>
      <c r="W6923" s="268"/>
      <c r="X6923" s="268"/>
      <c r="Y6923" s="268"/>
      <c r="Z6923" s="268"/>
      <c r="AC6923" s="268"/>
      <c r="AE6923" s="268"/>
      <c r="AF6923" s="268"/>
      <c r="AG6923" s="268"/>
      <c r="AH6923" s="268"/>
      <c r="AI6923" s="268"/>
      <c r="AM6923" s="268"/>
    </row>
    <row r="6924" spans="1:39" x14ac:dyDescent="0.25">
      <c r="A6924" s="268"/>
      <c r="B6924" s="268"/>
      <c r="C6924" s="268"/>
      <c r="D6924" s="268"/>
      <c r="E6924" s="268"/>
      <c r="F6924" s="268"/>
      <c r="G6924" s="271"/>
      <c r="H6924" s="268"/>
      <c r="K6924" s="270"/>
      <c r="L6924" s="270"/>
      <c r="M6924" s="270"/>
      <c r="N6924" s="270"/>
      <c r="O6924" s="268"/>
      <c r="P6924" s="268"/>
      <c r="Q6924" s="268"/>
      <c r="R6924" s="268"/>
      <c r="S6924" s="268"/>
      <c r="T6924" s="268"/>
      <c r="U6924" s="268"/>
      <c r="V6924" s="268"/>
      <c r="W6924" s="268"/>
      <c r="X6924" s="268"/>
      <c r="Y6924" s="268"/>
      <c r="Z6924" s="268"/>
      <c r="AC6924" s="268"/>
      <c r="AE6924" s="268"/>
      <c r="AF6924" s="268"/>
      <c r="AG6924" s="268"/>
      <c r="AH6924" s="268"/>
      <c r="AI6924" s="268"/>
      <c r="AM6924" s="268"/>
    </row>
    <row r="6925" spans="1:39" x14ac:dyDescent="0.25">
      <c r="A6925" s="268"/>
      <c r="B6925" s="268"/>
      <c r="C6925" s="268"/>
      <c r="D6925" s="268"/>
      <c r="E6925" s="268"/>
      <c r="F6925" s="268"/>
      <c r="G6925" s="271"/>
      <c r="H6925" s="268"/>
      <c r="K6925" s="270"/>
      <c r="L6925" s="270"/>
      <c r="M6925" s="270"/>
      <c r="N6925" s="270"/>
      <c r="O6925" s="268"/>
      <c r="P6925" s="268"/>
      <c r="Q6925" s="268"/>
      <c r="R6925" s="268"/>
      <c r="S6925" s="268"/>
      <c r="T6925" s="268"/>
      <c r="U6925" s="268"/>
      <c r="V6925" s="268"/>
      <c r="W6925" s="268"/>
      <c r="X6925" s="268"/>
      <c r="Y6925" s="268"/>
      <c r="Z6925" s="268"/>
      <c r="AC6925" s="268"/>
      <c r="AE6925" s="268"/>
      <c r="AF6925" s="268"/>
      <c r="AG6925" s="268"/>
      <c r="AH6925" s="268"/>
      <c r="AI6925" s="268"/>
      <c r="AM6925" s="268"/>
    </row>
    <row r="6926" spans="1:39" x14ac:dyDescent="0.25">
      <c r="A6926" s="268"/>
      <c r="B6926" s="268"/>
      <c r="C6926" s="268"/>
      <c r="D6926" s="268"/>
      <c r="E6926" s="268"/>
      <c r="F6926" s="268"/>
      <c r="G6926" s="271"/>
      <c r="H6926" s="268"/>
      <c r="K6926" s="270"/>
      <c r="L6926" s="270"/>
      <c r="M6926" s="270"/>
      <c r="N6926" s="270"/>
      <c r="O6926" s="268"/>
      <c r="P6926" s="268"/>
      <c r="Q6926" s="268"/>
      <c r="R6926" s="268"/>
      <c r="S6926" s="268"/>
      <c r="T6926" s="268"/>
      <c r="U6926" s="268"/>
      <c r="V6926" s="268"/>
      <c r="W6926" s="268"/>
      <c r="X6926" s="268"/>
      <c r="Y6926" s="268"/>
      <c r="Z6926" s="268"/>
      <c r="AC6926" s="268"/>
      <c r="AE6926" s="268"/>
      <c r="AF6926" s="268"/>
      <c r="AG6926" s="268"/>
      <c r="AH6926" s="268"/>
      <c r="AI6926" s="268"/>
      <c r="AM6926" s="268"/>
    </row>
    <row r="6927" spans="1:39" x14ac:dyDescent="0.25">
      <c r="A6927" s="268"/>
      <c r="B6927" s="268"/>
      <c r="C6927" s="268"/>
      <c r="D6927" s="268"/>
      <c r="E6927" s="268"/>
      <c r="F6927" s="268"/>
      <c r="G6927" s="271"/>
      <c r="H6927" s="268"/>
      <c r="K6927" s="270"/>
      <c r="L6927" s="270"/>
      <c r="M6927" s="270"/>
      <c r="N6927" s="270"/>
      <c r="O6927" s="268"/>
      <c r="P6927" s="268"/>
      <c r="Q6927" s="268"/>
      <c r="R6927" s="268"/>
      <c r="S6927" s="268"/>
      <c r="T6927" s="268"/>
      <c r="U6927" s="268"/>
      <c r="V6927" s="268"/>
      <c r="W6927" s="268"/>
      <c r="X6927" s="268"/>
      <c r="Y6927" s="268"/>
      <c r="Z6927" s="268"/>
      <c r="AC6927" s="268"/>
      <c r="AE6927" s="268"/>
      <c r="AF6927" s="268"/>
      <c r="AG6927" s="268"/>
      <c r="AH6927" s="268"/>
      <c r="AI6927" s="268"/>
      <c r="AM6927" s="268"/>
    </row>
    <row r="6928" spans="1:39" x14ac:dyDescent="0.25">
      <c r="A6928" s="268"/>
      <c r="B6928" s="268"/>
      <c r="C6928" s="268"/>
      <c r="D6928" s="268"/>
      <c r="E6928" s="268"/>
      <c r="F6928" s="268"/>
      <c r="G6928" s="271"/>
      <c r="H6928" s="268"/>
      <c r="K6928" s="270"/>
      <c r="L6928" s="270"/>
      <c r="M6928" s="270"/>
      <c r="N6928" s="270"/>
      <c r="O6928" s="268"/>
      <c r="P6928" s="268"/>
      <c r="Q6928" s="268"/>
      <c r="R6928" s="268"/>
      <c r="S6928" s="268"/>
      <c r="T6928" s="268"/>
      <c r="U6928" s="268"/>
      <c r="V6928" s="268"/>
      <c r="W6928" s="268"/>
      <c r="X6928" s="268"/>
      <c r="Y6928" s="268"/>
      <c r="Z6928" s="268"/>
      <c r="AC6928" s="268"/>
      <c r="AE6928" s="268"/>
      <c r="AF6928" s="268"/>
      <c r="AG6928" s="268"/>
      <c r="AH6928" s="268"/>
      <c r="AI6928" s="268"/>
      <c r="AM6928" s="268"/>
    </row>
    <row r="6929" spans="1:39" x14ac:dyDescent="0.25">
      <c r="A6929" s="268"/>
      <c r="B6929" s="268"/>
      <c r="C6929" s="268"/>
      <c r="D6929" s="268"/>
      <c r="E6929" s="268"/>
      <c r="F6929" s="268"/>
      <c r="G6929" s="271"/>
      <c r="H6929" s="268"/>
      <c r="K6929" s="270"/>
      <c r="L6929" s="270"/>
      <c r="M6929" s="270"/>
      <c r="N6929" s="270"/>
      <c r="O6929" s="268"/>
      <c r="P6929" s="268"/>
      <c r="Q6929" s="268"/>
      <c r="R6929" s="268"/>
      <c r="S6929" s="268"/>
      <c r="T6929" s="268"/>
      <c r="U6929" s="268"/>
      <c r="V6929" s="268"/>
      <c r="W6929" s="268"/>
      <c r="X6929" s="268"/>
      <c r="Y6929" s="268"/>
      <c r="Z6929" s="268"/>
      <c r="AC6929" s="268"/>
      <c r="AE6929" s="268"/>
      <c r="AF6929" s="268"/>
      <c r="AG6929" s="268"/>
      <c r="AH6929" s="268"/>
      <c r="AI6929" s="268"/>
      <c r="AM6929" s="268"/>
    </row>
    <row r="6930" spans="1:39" x14ac:dyDescent="0.25">
      <c r="A6930" s="268"/>
      <c r="B6930" s="268"/>
      <c r="C6930" s="268"/>
      <c r="D6930" s="268"/>
      <c r="E6930" s="268"/>
      <c r="F6930" s="268"/>
      <c r="G6930" s="271"/>
      <c r="H6930" s="268"/>
      <c r="K6930" s="270"/>
      <c r="L6930" s="270"/>
      <c r="M6930" s="270"/>
      <c r="N6930" s="270"/>
      <c r="O6930" s="268"/>
      <c r="P6930" s="268"/>
      <c r="Q6930" s="268"/>
      <c r="R6930" s="268"/>
      <c r="S6930" s="268"/>
      <c r="T6930" s="268"/>
      <c r="U6930" s="268"/>
      <c r="V6930" s="268"/>
      <c r="W6930" s="268"/>
      <c r="X6930" s="268"/>
      <c r="Y6930" s="268"/>
      <c r="Z6930" s="268"/>
      <c r="AC6930" s="268"/>
      <c r="AE6930" s="268"/>
      <c r="AF6930" s="268"/>
      <c r="AG6930" s="268"/>
      <c r="AH6930" s="268"/>
      <c r="AI6930" s="268"/>
      <c r="AM6930" s="268"/>
    </row>
    <row r="6931" spans="1:39" x14ac:dyDescent="0.25">
      <c r="A6931" s="268"/>
      <c r="B6931" s="268"/>
      <c r="C6931" s="268"/>
      <c r="D6931" s="268"/>
      <c r="E6931" s="268"/>
      <c r="F6931" s="268"/>
      <c r="G6931" s="271"/>
      <c r="H6931" s="268"/>
      <c r="K6931" s="270"/>
      <c r="L6931" s="270"/>
      <c r="M6931" s="270"/>
      <c r="N6931" s="270"/>
      <c r="O6931" s="268"/>
      <c r="P6931" s="268"/>
      <c r="Q6931" s="268"/>
      <c r="R6931" s="268"/>
      <c r="S6931" s="268"/>
      <c r="T6931" s="268"/>
      <c r="U6931" s="268"/>
      <c r="V6931" s="268"/>
      <c r="W6931" s="268"/>
      <c r="X6931" s="268"/>
      <c r="Y6931" s="268"/>
      <c r="Z6931" s="268"/>
      <c r="AC6931" s="268"/>
      <c r="AE6931" s="268"/>
      <c r="AF6931" s="268"/>
      <c r="AG6931" s="268"/>
      <c r="AH6931" s="268"/>
      <c r="AI6931" s="268"/>
      <c r="AM6931" s="268"/>
    </row>
    <row r="6932" spans="1:39" x14ac:dyDescent="0.25">
      <c r="A6932" s="268"/>
      <c r="B6932" s="268"/>
      <c r="C6932" s="268"/>
      <c r="D6932" s="268"/>
      <c r="E6932" s="268"/>
      <c r="F6932" s="268"/>
      <c r="G6932" s="271"/>
      <c r="H6932" s="268"/>
      <c r="K6932" s="270"/>
      <c r="L6932" s="270"/>
      <c r="M6932" s="270"/>
      <c r="N6932" s="270"/>
      <c r="O6932" s="268"/>
      <c r="P6932" s="268"/>
      <c r="Q6932" s="268"/>
      <c r="R6932" s="268"/>
      <c r="S6932" s="268"/>
      <c r="T6932" s="268"/>
      <c r="U6932" s="268"/>
      <c r="V6932" s="268"/>
      <c r="W6932" s="268"/>
      <c r="X6932" s="268"/>
      <c r="Y6932" s="268"/>
      <c r="Z6932" s="268"/>
      <c r="AC6932" s="268"/>
      <c r="AE6932" s="268"/>
      <c r="AF6932" s="268"/>
      <c r="AG6932" s="268"/>
      <c r="AH6932" s="268"/>
      <c r="AI6932" s="268"/>
      <c r="AM6932" s="268"/>
    </row>
    <row r="6933" spans="1:39" x14ac:dyDescent="0.25">
      <c r="A6933" s="268"/>
      <c r="B6933" s="268"/>
      <c r="C6933" s="268"/>
      <c r="D6933" s="268"/>
      <c r="E6933" s="268"/>
      <c r="F6933" s="268"/>
      <c r="G6933" s="271"/>
      <c r="H6933" s="268"/>
      <c r="K6933" s="270"/>
      <c r="L6933" s="270"/>
      <c r="M6933" s="270"/>
      <c r="N6933" s="270"/>
      <c r="O6933" s="268"/>
      <c r="P6933" s="268"/>
      <c r="Q6933" s="268"/>
      <c r="R6933" s="268"/>
      <c r="S6933" s="268"/>
      <c r="T6933" s="268"/>
      <c r="U6933" s="268"/>
      <c r="V6933" s="268"/>
      <c r="W6933" s="268"/>
      <c r="X6933" s="268"/>
      <c r="Y6933" s="268"/>
      <c r="Z6933" s="268"/>
      <c r="AC6933" s="268"/>
      <c r="AE6933" s="268"/>
      <c r="AF6933" s="268"/>
      <c r="AG6933" s="268"/>
      <c r="AH6933" s="268"/>
      <c r="AI6933" s="268"/>
      <c r="AM6933" s="268"/>
    </row>
    <row r="6934" spans="1:39" x14ac:dyDescent="0.25">
      <c r="A6934" s="268"/>
      <c r="B6934" s="268"/>
      <c r="C6934" s="268"/>
      <c r="D6934" s="268"/>
      <c r="E6934" s="268"/>
      <c r="F6934" s="268"/>
      <c r="G6934" s="271"/>
      <c r="H6934" s="268"/>
      <c r="K6934" s="270"/>
      <c r="L6934" s="270"/>
      <c r="M6934" s="270"/>
      <c r="N6934" s="270"/>
      <c r="O6934" s="268"/>
      <c r="P6934" s="268"/>
      <c r="Q6934" s="268"/>
      <c r="R6934" s="268"/>
      <c r="S6934" s="268"/>
      <c r="T6934" s="268"/>
      <c r="U6934" s="268"/>
      <c r="V6934" s="268"/>
      <c r="W6934" s="268"/>
      <c r="X6934" s="268"/>
      <c r="Y6934" s="268"/>
      <c r="Z6934" s="268"/>
      <c r="AC6934" s="268"/>
      <c r="AE6934" s="268"/>
      <c r="AF6934" s="268"/>
      <c r="AG6934" s="268"/>
      <c r="AH6934" s="268"/>
      <c r="AI6934" s="268"/>
      <c r="AM6934" s="268"/>
    </row>
    <row r="6935" spans="1:39" x14ac:dyDescent="0.25">
      <c r="A6935" s="268"/>
      <c r="B6935" s="268"/>
      <c r="C6935" s="268"/>
      <c r="D6935" s="268"/>
      <c r="E6935" s="268"/>
      <c r="F6935" s="268"/>
      <c r="G6935" s="271"/>
      <c r="H6935" s="268"/>
      <c r="K6935" s="270"/>
      <c r="L6935" s="270"/>
      <c r="M6935" s="270"/>
      <c r="N6935" s="270"/>
      <c r="O6935" s="268"/>
      <c r="P6935" s="268"/>
      <c r="Q6935" s="268"/>
      <c r="R6935" s="268"/>
      <c r="S6935" s="268"/>
      <c r="T6935" s="268"/>
      <c r="U6935" s="268"/>
      <c r="V6935" s="268"/>
      <c r="W6935" s="268"/>
      <c r="X6935" s="268"/>
      <c r="Y6935" s="268"/>
      <c r="Z6935" s="268"/>
      <c r="AC6935" s="268"/>
      <c r="AE6935" s="268"/>
      <c r="AF6935" s="268"/>
      <c r="AG6935" s="268"/>
      <c r="AH6935" s="268"/>
      <c r="AI6935" s="268"/>
      <c r="AM6935" s="268"/>
    </row>
    <row r="6936" spans="1:39" x14ac:dyDescent="0.25">
      <c r="A6936" s="268"/>
      <c r="B6936" s="268"/>
      <c r="C6936" s="268"/>
      <c r="D6936" s="268"/>
      <c r="E6936" s="268"/>
      <c r="F6936" s="268"/>
      <c r="G6936" s="271"/>
      <c r="H6936" s="268"/>
      <c r="K6936" s="270"/>
      <c r="L6936" s="270"/>
      <c r="M6936" s="270"/>
      <c r="N6936" s="270"/>
      <c r="O6936" s="268"/>
      <c r="P6936" s="268"/>
      <c r="Q6936" s="268"/>
      <c r="R6936" s="268"/>
      <c r="S6936" s="268"/>
      <c r="T6936" s="268"/>
      <c r="U6936" s="268"/>
      <c r="V6936" s="268"/>
      <c r="W6936" s="268"/>
      <c r="X6936" s="268"/>
      <c r="Y6936" s="268"/>
      <c r="Z6936" s="268"/>
      <c r="AC6936" s="268"/>
      <c r="AE6936" s="268"/>
      <c r="AF6936" s="268"/>
      <c r="AG6936" s="268"/>
      <c r="AH6936" s="268"/>
      <c r="AI6936" s="268"/>
      <c r="AM6936" s="268"/>
    </row>
    <row r="6937" spans="1:39" x14ac:dyDescent="0.25">
      <c r="A6937" s="268"/>
      <c r="B6937" s="268"/>
      <c r="C6937" s="268"/>
      <c r="D6937" s="268"/>
      <c r="E6937" s="268"/>
      <c r="F6937" s="268"/>
      <c r="G6937" s="271"/>
      <c r="H6937" s="268"/>
      <c r="K6937" s="270"/>
      <c r="L6937" s="270"/>
      <c r="M6937" s="270"/>
      <c r="N6937" s="270"/>
      <c r="O6937" s="268"/>
      <c r="P6937" s="268"/>
      <c r="Q6937" s="268"/>
      <c r="R6937" s="268"/>
      <c r="S6937" s="268"/>
      <c r="T6937" s="268"/>
      <c r="U6937" s="268"/>
      <c r="V6937" s="268"/>
      <c r="W6937" s="268"/>
      <c r="X6937" s="268"/>
      <c r="Y6937" s="268"/>
      <c r="Z6937" s="268"/>
      <c r="AC6937" s="268"/>
      <c r="AE6937" s="268"/>
      <c r="AF6937" s="268"/>
      <c r="AG6937" s="268"/>
      <c r="AH6937" s="268"/>
      <c r="AI6937" s="268"/>
      <c r="AM6937" s="268"/>
    </row>
    <row r="6938" spans="1:39" x14ac:dyDescent="0.25">
      <c r="A6938" s="268"/>
      <c r="B6938" s="268"/>
      <c r="C6938" s="268"/>
      <c r="D6938" s="268"/>
      <c r="E6938" s="268"/>
      <c r="F6938" s="268"/>
      <c r="G6938" s="271"/>
      <c r="H6938" s="268"/>
      <c r="I6938" s="268"/>
      <c r="K6938" s="270"/>
      <c r="L6938" s="270"/>
      <c r="M6938" s="270"/>
      <c r="N6938" s="270"/>
      <c r="O6938" s="268"/>
      <c r="P6938" s="268"/>
      <c r="Q6938" s="268"/>
      <c r="R6938" s="268"/>
      <c r="S6938" s="268"/>
      <c r="T6938" s="268"/>
      <c r="U6938" s="268"/>
      <c r="V6938" s="268"/>
      <c r="W6938" s="268"/>
      <c r="X6938" s="268"/>
      <c r="Y6938" s="268"/>
      <c r="Z6938" s="268"/>
      <c r="AC6938" s="268"/>
      <c r="AE6938" s="268"/>
      <c r="AF6938" s="268"/>
      <c r="AG6938" s="268"/>
      <c r="AH6938" s="268"/>
      <c r="AI6938" s="268"/>
      <c r="AM6938" s="268"/>
    </row>
    <row r="6939" spans="1:39" x14ac:dyDescent="0.25">
      <c r="A6939" s="268"/>
      <c r="B6939" s="268"/>
      <c r="C6939" s="268"/>
      <c r="D6939" s="268"/>
      <c r="E6939" s="268"/>
      <c r="F6939" s="268"/>
      <c r="G6939" s="271"/>
      <c r="H6939" s="268"/>
      <c r="K6939" s="270"/>
      <c r="L6939" s="270"/>
      <c r="M6939" s="270"/>
      <c r="N6939" s="270"/>
      <c r="O6939" s="268"/>
      <c r="P6939" s="268"/>
      <c r="Q6939" s="268"/>
      <c r="R6939" s="268"/>
      <c r="S6939" s="268"/>
      <c r="T6939" s="268"/>
      <c r="U6939" s="268"/>
      <c r="V6939" s="268"/>
      <c r="W6939" s="268"/>
      <c r="X6939" s="268"/>
      <c r="Y6939" s="268"/>
      <c r="Z6939" s="268"/>
      <c r="AC6939" s="268"/>
      <c r="AE6939" s="268"/>
      <c r="AF6939" s="268"/>
      <c r="AG6939" s="268"/>
      <c r="AH6939" s="268"/>
      <c r="AI6939" s="268"/>
      <c r="AM6939" s="268"/>
    </row>
    <row r="6940" spans="1:39" x14ac:dyDescent="0.25">
      <c r="A6940" s="268"/>
      <c r="B6940" s="268"/>
      <c r="C6940" s="268"/>
      <c r="D6940" s="268"/>
      <c r="E6940" s="268"/>
      <c r="F6940" s="268"/>
      <c r="G6940" s="271"/>
      <c r="H6940" s="268"/>
      <c r="K6940" s="270"/>
      <c r="L6940" s="270"/>
      <c r="M6940" s="270"/>
      <c r="N6940" s="270"/>
      <c r="O6940" s="268"/>
      <c r="P6940" s="268"/>
      <c r="Q6940" s="268"/>
      <c r="R6940" s="268"/>
      <c r="S6940" s="268"/>
      <c r="T6940" s="268"/>
      <c r="U6940" s="268"/>
      <c r="V6940" s="268"/>
      <c r="W6940" s="268"/>
      <c r="X6940" s="268"/>
      <c r="Y6940" s="268"/>
      <c r="Z6940" s="268"/>
      <c r="AC6940" s="268"/>
      <c r="AE6940" s="268"/>
      <c r="AF6940" s="268"/>
      <c r="AG6940" s="268"/>
      <c r="AH6940" s="268"/>
      <c r="AI6940" s="268"/>
      <c r="AM6940" s="268"/>
    </row>
    <row r="6941" spans="1:39" x14ac:dyDescent="0.25">
      <c r="A6941" s="268"/>
      <c r="B6941" s="268"/>
      <c r="C6941" s="268"/>
      <c r="D6941" s="268"/>
      <c r="E6941" s="268"/>
      <c r="F6941" s="268"/>
      <c r="G6941" s="271"/>
      <c r="H6941" s="268"/>
      <c r="K6941" s="270"/>
      <c r="L6941" s="270"/>
      <c r="M6941" s="270"/>
      <c r="N6941" s="270"/>
      <c r="O6941" s="268"/>
      <c r="P6941" s="268"/>
      <c r="Q6941" s="268"/>
      <c r="R6941" s="268"/>
      <c r="S6941" s="268"/>
      <c r="T6941" s="268"/>
      <c r="U6941" s="268"/>
      <c r="V6941" s="268"/>
      <c r="W6941" s="268"/>
      <c r="X6941" s="268"/>
      <c r="Y6941" s="268"/>
      <c r="Z6941" s="268"/>
      <c r="AC6941" s="268"/>
      <c r="AE6941" s="268"/>
      <c r="AF6941" s="268"/>
      <c r="AG6941" s="268"/>
      <c r="AH6941" s="268"/>
      <c r="AI6941" s="268"/>
      <c r="AM6941" s="268"/>
    </row>
    <row r="6942" spans="1:39" x14ac:dyDescent="0.25">
      <c r="A6942" s="268"/>
      <c r="B6942" s="268"/>
      <c r="C6942" s="268"/>
      <c r="D6942" s="268"/>
      <c r="E6942" s="268"/>
      <c r="F6942" s="268"/>
      <c r="G6942" s="271"/>
      <c r="H6942" s="268"/>
      <c r="K6942" s="270"/>
      <c r="L6942" s="270"/>
      <c r="M6942" s="270"/>
      <c r="N6942" s="270"/>
      <c r="O6942" s="268"/>
      <c r="P6942" s="268"/>
      <c r="Q6942" s="268"/>
      <c r="R6942" s="268"/>
      <c r="S6942" s="268"/>
      <c r="T6942" s="268"/>
      <c r="U6942" s="268"/>
      <c r="V6942" s="268"/>
      <c r="W6942" s="268"/>
      <c r="X6942" s="268"/>
      <c r="Y6942" s="268"/>
      <c r="Z6942" s="268"/>
      <c r="AC6942" s="268"/>
      <c r="AE6942" s="268"/>
      <c r="AF6942" s="268"/>
      <c r="AG6942" s="268"/>
      <c r="AH6942" s="268"/>
      <c r="AI6942" s="268"/>
      <c r="AM6942" s="268"/>
    </row>
    <row r="6943" spans="1:39" x14ac:dyDescent="0.25">
      <c r="A6943" s="268"/>
      <c r="B6943" s="268"/>
      <c r="C6943" s="268"/>
      <c r="D6943" s="268"/>
      <c r="E6943" s="268"/>
      <c r="F6943" s="268"/>
      <c r="G6943" s="271"/>
      <c r="H6943" s="268"/>
      <c r="K6943" s="270"/>
      <c r="L6943" s="270"/>
      <c r="M6943" s="270"/>
      <c r="N6943" s="270"/>
      <c r="O6943" s="268"/>
      <c r="P6943" s="268"/>
      <c r="Q6943" s="268"/>
      <c r="R6943" s="268"/>
      <c r="S6943" s="268"/>
      <c r="T6943" s="268"/>
      <c r="U6943" s="268"/>
      <c r="V6943" s="268"/>
      <c r="W6943" s="268"/>
      <c r="X6943" s="268"/>
      <c r="Y6943" s="268"/>
      <c r="Z6943" s="268"/>
      <c r="AC6943" s="268"/>
      <c r="AE6943" s="268"/>
      <c r="AF6943" s="268"/>
      <c r="AG6943" s="268"/>
      <c r="AH6943" s="268"/>
      <c r="AI6943" s="268"/>
      <c r="AM6943" s="268"/>
    </row>
    <row r="6944" spans="1:39" x14ac:dyDescent="0.25">
      <c r="A6944" s="268"/>
      <c r="B6944" s="268"/>
      <c r="C6944" s="268"/>
      <c r="D6944" s="268"/>
      <c r="E6944" s="268"/>
      <c r="F6944" s="268"/>
      <c r="G6944" s="271"/>
      <c r="H6944" s="268"/>
      <c r="K6944" s="270"/>
      <c r="L6944" s="270"/>
      <c r="M6944" s="270"/>
      <c r="N6944" s="270"/>
      <c r="O6944" s="268"/>
      <c r="P6944" s="268"/>
      <c r="Q6944" s="268"/>
      <c r="R6944" s="268"/>
      <c r="S6944" s="268"/>
      <c r="T6944" s="268"/>
      <c r="U6944" s="268"/>
      <c r="V6944" s="268"/>
      <c r="W6944" s="268"/>
      <c r="X6944" s="268"/>
      <c r="Y6944" s="268"/>
      <c r="Z6944" s="268"/>
      <c r="AC6944" s="268"/>
      <c r="AE6944" s="268"/>
      <c r="AF6944" s="268"/>
      <c r="AG6944" s="268"/>
      <c r="AH6944" s="268"/>
      <c r="AI6944" s="268"/>
      <c r="AM6944" s="268"/>
    </row>
    <row r="6945" spans="1:39" x14ac:dyDescent="0.25">
      <c r="A6945" s="268"/>
      <c r="B6945" s="268"/>
      <c r="C6945" s="268"/>
      <c r="D6945" s="268"/>
      <c r="E6945" s="268"/>
      <c r="F6945" s="268"/>
      <c r="G6945" s="271"/>
      <c r="H6945" s="268"/>
      <c r="K6945" s="270"/>
      <c r="L6945" s="270"/>
      <c r="M6945" s="270"/>
      <c r="N6945" s="270"/>
      <c r="O6945" s="268"/>
      <c r="P6945" s="268"/>
      <c r="Q6945" s="268"/>
      <c r="R6945" s="268"/>
      <c r="S6945" s="268"/>
      <c r="T6945" s="268"/>
      <c r="U6945" s="268"/>
      <c r="V6945" s="268"/>
      <c r="W6945" s="268"/>
      <c r="X6945" s="268"/>
      <c r="Y6945" s="268"/>
      <c r="Z6945" s="268"/>
      <c r="AC6945" s="268"/>
      <c r="AE6945" s="268"/>
      <c r="AF6945" s="268"/>
      <c r="AG6945" s="268"/>
      <c r="AH6945" s="268"/>
      <c r="AI6945" s="268"/>
      <c r="AM6945" s="268"/>
    </row>
    <row r="6946" spans="1:39" x14ac:dyDescent="0.25">
      <c r="A6946" s="268"/>
      <c r="B6946" s="268"/>
      <c r="C6946" s="268"/>
      <c r="D6946" s="268"/>
      <c r="E6946" s="268"/>
      <c r="F6946" s="268"/>
      <c r="G6946" s="271"/>
      <c r="H6946" s="268"/>
      <c r="K6946" s="270"/>
      <c r="L6946" s="270"/>
      <c r="M6946" s="270"/>
      <c r="N6946" s="270"/>
      <c r="O6946" s="268"/>
      <c r="P6946" s="268"/>
      <c r="Q6946" s="268"/>
      <c r="R6946" s="268"/>
      <c r="S6946" s="268"/>
      <c r="T6946" s="268"/>
      <c r="U6946" s="268"/>
      <c r="V6946" s="268"/>
      <c r="W6946" s="268"/>
      <c r="X6946" s="268"/>
      <c r="Y6946" s="268"/>
      <c r="Z6946" s="268"/>
      <c r="AC6946" s="268"/>
      <c r="AE6946" s="268"/>
      <c r="AF6946" s="268"/>
      <c r="AG6946" s="268"/>
      <c r="AH6946" s="268"/>
      <c r="AI6946" s="268"/>
      <c r="AM6946" s="268"/>
    </row>
    <row r="6947" spans="1:39" x14ac:dyDescent="0.25">
      <c r="A6947" s="268"/>
      <c r="B6947" s="268"/>
      <c r="C6947" s="268"/>
      <c r="D6947" s="268"/>
      <c r="E6947" s="268"/>
      <c r="F6947" s="268"/>
      <c r="G6947" s="271"/>
      <c r="H6947" s="268"/>
      <c r="K6947" s="270"/>
      <c r="L6947" s="270"/>
      <c r="M6947" s="270"/>
      <c r="N6947" s="270"/>
      <c r="O6947" s="268"/>
      <c r="P6947" s="268"/>
      <c r="Q6947" s="268"/>
      <c r="R6947" s="268"/>
      <c r="S6947" s="268"/>
      <c r="T6947" s="268"/>
      <c r="U6947" s="268"/>
      <c r="V6947" s="268"/>
      <c r="W6947" s="268"/>
      <c r="X6947" s="268"/>
      <c r="Y6947" s="268"/>
      <c r="Z6947" s="268"/>
      <c r="AC6947" s="268"/>
      <c r="AE6947" s="268"/>
      <c r="AF6947" s="268"/>
      <c r="AG6947" s="268"/>
      <c r="AH6947" s="268"/>
      <c r="AI6947" s="268"/>
      <c r="AM6947" s="268"/>
    </row>
    <row r="6948" spans="1:39" x14ac:dyDescent="0.25">
      <c r="A6948" s="268"/>
      <c r="B6948" s="268"/>
      <c r="C6948" s="268"/>
      <c r="D6948" s="268"/>
      <c r="E6948" s="268"/>
      <c r="F6948" s="268"/>
      <c r="G6948" s="271"/>
      <c r="H6948" s="268"/>
      <c r="K6948" s="270"/>
      <c r="L6948" s="270"/>
      <c r="M6948" s="270"/>
      <c r="N6948" s="270"/>
      <c r="O6948" s="268"/>
      <c r="P6948" s="268"/>
      <c r="Q6948" s="268"/>
      <c r="R6948" s="268"/>
      <c r="S6948" s="268"/>
      <c r="T6948" s="268"/>
      <c r="U6948" s="268"/>
      <c r="V6948" s="268"/>
      <c r="W6948" s="268"/>
      <c r="X6948" s="268"/>
      <c r="Y6948" s="268"/>
      <c r="Z6948" s="268"/>
      <c r="AC6948" s="268"/>
      <c r="AE6948" s="268"/>
      <c r="AF6948" s="268"/>
      <c r="AG6948" s="268"/>
      <c r="AH6948" s="268"/>
      <c r="AI6948" s="268"/>
      <c r="AM6948" s="268"/>
    </row>
    <row r="6949" spans="1:39" x14ac:dyDescent="0.25">
      <c r="A6949" s="268"/>
      <c r="B6949" s="268"/>
      <c r="C6949" s="268"/>
      <c r="D6949" s="268"/>
      <c r="E6949" s="268"/>
      <c r="F6949" s="268"/>
      <c r="G6949" s="271"/>
      <c r="H6949" s="268"/>
      <c r="K6949" s="270"/>
      <c r="L6949" s="270"/>
      <c r="M6949" s="270"/>
      <c r="N6949" s="270"/>
      <c r="O6949" s="268"/>
      <c r="P6949" s="268"/>
      <c r="Q6949" s="268"/>
      <c r="R6949" s="268"/>
      <c r="S6949" s="268"/>
      <c r="T6949" s="268"/>
      <c r="U6949" s="268"/>
      <c r="V6949" s="268"/>
      <c r="W6949" s="268"/>
      <c r="X6949" s="268"/>
      <c r="Y6949" s="268"/>
      <c r="Z6949" s="268"/>
      <c r="AC6949" s="268"/>
      <c r="AE6949" s="268"/>
      <c r="AF6949" s="268"/>
      <c r="AG6949" s="268"/>
      <c r="AH6949" s="268"/>
      <c r="AI6949" s="268"/>
      <c r="AM6949" s="268"/>
    </row>
    <row r="6950" spans="1:39" x14ac:dyDescent="0.25">
      <c r="A6950" s="268"/>
      <c r="B6950" s="268"/>
      <c r="C6950" s="268"/>
      <c r="D6950" s="268"/>
      <c r="E6950" s="268"/>
      <c r="F6950" s="268"/>
      <c r="G6950" s="271"/>
      <c r="H6950" s="268"/>
      <c r="K6950" s="270"/>
      <c r="L6950" s="270"/>
      <c r="M6950" s="270"/>
      <c r="N6950" s="270"/>
      <c r="O6950" s="268"/>
      <c r="P6950" s="268"/>
      <c r="Q6950" s="268"/>
      <c r="R6950" s="268"/>
      <c r="S6950" s="268"/>
      <c r="T6950" s="268"/>
      <c r="U6950" s="268"/>
      <c r="V6950" s="268"/>
      <c r="W6950" s="268"/>
      <c r="X6950" s="268"/>
      <c r="Y6950" s="268"/>
      <c r="Z6950" s="268"/>
      <c r="AC6950" s="268"/>
      <c r="AE6950" s="268"/>
      <c r="AF6950" s="268"/>
      <c r="AG6950" s="268"/>
      <c r="AH6950" s="268"/>
      <c r="AI6950" s="268"/>
      <c r="AM6950" s="268"/>
    </row>
    <row r="6951" spans="1:39" x14ac:dyDescent="0.25">
      <c r="A6951" s="268"/>
      <c r="B6951" s="268"/>
      <c r="C6951" s="268"/>
      <c r="D6951" s="268"/>
      <c r="E6951" s="268"/>
      <c r="F6951" s="268"/>
      <c r="G6951" s="271"/>
      <c r="H6951" s="268"/>
      <c r="K6951" s="270"/>
      <c r="L6951" s="270"/>
      <c r="M6951" s="270"/>
      <c r="N6951" s="270"/>
      <c r="O6951" s="268"/>
      <c r="P6951" s="268"/>
      <c r="Q6951" s="268"/>
      <c r="R6951" s="268"/>
      <c r="S6951" s="268"/>
      <c r="T6951" s="268"/>
      <c r="U6951" s="268"/>
      <c r="V6951" s="268"/>
      <c r="W6951" s="268"/>
      <c r="X6951" s="268"/>
      <c r="AC6951" s="268"/>
      <c r="AE6951" s="268"/>
      <c r="AF6951" s="268"/>
      <c r="AG6951" s="268"/>
      <c r="AH6951" s="268"/>
      <c r="AI6951" s="268"/>
      <c r="AM6951" s="268"/>
    </row>
    <row r="6952" spans="1:39" x14ac:dyDescent="0.25">
      <c r="A6952" s="268"/>
      <c r="B6952" s="268"/>
      <c r="C6952" s="268"/>
      <c r="D6952" s="268"/>
      <c r="E6952" s="268"/>
      <c r="F6952" s="268"/>
      <c r="G6952" s="271"/>
      <c r="H6952" s="268"/>
      <c r="K6952" s="270"/>
      <c r="L6952" s="270"/>
      <c r="M6952" s="270"/>
      <c r="N6952" s="270"/>
      <c r="O6952" s="268"/>
      <c r="P6952" s="268"/>
      <c r="Q6952" s="268"/>
      <c r="R6952" s="268"/>
      <c r="S6952" s="268"/>
      <c r="T6952" s="268"/>
      <c r="U6952" s="268"/>
      <c r="V6952" s="268"/>
      <c r="W6952" s="268"/>
      <c r="X6952" s="268"/>
      <c r="AC6952" s="268"/>
      <c r="AE6952" s="268"/>
      <c r="AF6952" s="268"/>
      <c r="AG6952" s="268"/>
      <c r="AH6952" s="268"/>
      <c r="AI6952" s="268"/>
      <c r="AM6952" s="268"/>
    </row>
    <row r="6953" spans="1:39" x14ac:dyDescent="0.25">
      <c r="A6953" s="268"/>
      <c r="B6953" s="268"/>
      <c r="C6953" s="268"/>
      <c r="D6953" s="268"/>
      <c r="E6953" s="268"/>
      <c r="F6953" s="268"/>
      <c r="G6953" s="271"/>
      <c r="H6953" s="268"/>
      <c r="K6953" s="270"/>
      <c r="L6953" s="270"/>
      <c r="M6953" s="270"/>
      <c r="N6953" s="270"/>
      <c r="O6953" s="268"/>
      <c r="P6953" s="268"/>
      <c r="Q6953" s="268"/>
      <c r="R6953" s="268"/>
      <c r="S6953" s="268"/>
      <c r="T6953" s="268"/>
      <c r="U6953" s="268"/>
      <c r="V6953" s="268"/>
      <c r="W6953" s="268"/>
      <c r="X6953" s="268"/>
      <c r="AC6953" s="268"/>
      <c r="AE6953" s="268"/>
      <c r="AF6953" s="268"/>
      <c r="AG6953" s="268"/>
      <c r="AH6953" s="268"/>
      <c r="AI6953" s="268"/>
      <c r="AM6953" s="268"/>
    </row>
    <row r="6954" spans="1:39" x14ac:dyDescent="0.25">
      <c r="A6954" s="268"/>
      <c r="B6954" s="268"/>
      <c r="C6954" s="268"/>
      <c r="D6954" s="268"/>
      <c r="E6954" s="268"/>
      <c r="F6954" s="268"/>
      <c r="G6954" s="271"/>
      <c r="H6954" s="268"/>
      <c r="K6954" s="270"/>
      <c r="L6954" s="270"/>
      <c r="M6954" s="270"/>
      <c r="N6954" s="270"/>
      <c r="O6954" s="268"/>
      <c r="P6954" s="268"/>
      <c r="Q6954" s="268"/>
      <c r="R6954" s="268"/>
      <c r="S6954" s="268"/>
      <c r="T6954" s="268"/>
      <c r="U6954" s="268"/>
      <c r="V6954" s="268"/>
      <c r="W6954" s="268"/>
      <c r="X6954" s="268"/>
      <c r="AC6954" s="268"/>
      <c r="AE6954" s="268"/>
      <c r="AF6954" s="268"/>
      <c r="AG6954" s="268"/>
      <c r="AH6954" s="268"/>
      <c r="AI6954" s="268"/>
      <c r="AM6954" s="268"/>
    </row>
    <row r="6955" spans="1:39" x14ac:dyDescent="0.25">
      <c r="A6955" s="268"/>
      <c r="B6955" s="268"/>
      <c r="C6955" s="268"/>
      <c r="D6955" s="268"/>
      <c r="E6955" s="268"/>
      <c r="F6955" s="268"/>
      <c r="G6955" s="271"/>
      <c r="H6955" s="268"/>
      <c r="K6955" s="270"/>
      <c r="L6955" s="270"/>
      <c r="M6955" s="270"/>
      <c r="N6955" s="270"/>
      <c r="O6955" s="268"/>
      <c r="P6955" s="268"/>
      <c r="Q6955" s="268"/>
      <c r="R6955" s="268"/>
      <c r="S6955" s="268"/>
      <c r="T6955" s="268"/>
      <c r="U6955" s="268"/>
      <c r="V6955" s="268"/>
      <c r="W6955" s="268"/>
      <c r="X6955" s="268"/>
      <c r="AC6955" s="268"/>
      <c r="AE6955" s="268"/>
      <c r="AF6955" s="268"/>
      <c r="AG6955" s="268"/>
      <c r="AH6955" s="268"/>
      <c r="AI6955" s="268"/>
      <c r="AM6955" s="268"/>
    </row>
    <row r="6956" spans="1:39" x14ac:dyDescent="0.25">
      <c r="A6956" s="268"/>
      <c r="B6956" s="268"/>
      <c r="C6956" s="268"/>
      <c r="D6956" s="268"/>
      <c r="E6956" s="268"/>
      <c r="F6956" s="268"/>
      <c r="G6956" s="271"/>
      <c r="H6956" s="268"/>
      <c r="K6956" s="270"/>
      <c r="L6956" s="270"/>
      <c r="M6956" s="270"/>
      <c r="N6956" s="270"/>
      <c r="O6956" s="268"/>
      <c r="P6956" s="268"/>
      <c r="Q6956" s="268"/>
      <c r="R6956" s="268"/>
      <c r="S6956" s="268"/>
      <c r="T6956" s="268"/>
      <c r="U6956" s="268"/>
      <c r="V6956" s="268"/>
      <c r="W6956" s="268"/>
      <c r="X6956" s="268"/>
      <c r="AC6956" s="268"/>
      <c r="AE6956" s="268"/>
      <c r="AF6956" s="268"/>
      <c r="AG6956" s="268"/>
      <c r="AH6956" s="268"/>
      <c r="AI6956" s="268"/>
      <c r="AM6956" s="268"/>
    </row>
    <row r="6957" spans="1:39" x14ac:dyDescent="0.25">
      <c r="A6957" s="268"/>
      <c r="B6957" s="268"/>
      <c r="C6957" s="268"/>
      <c r="D6957" s="268"/>
      <c r="E6957" s="268"/>
      <c r="F6957" s="268"/>
      <c r="G6957" s="271"/>
      <c r="H6957" s="268"/>
      <c r="K6957" s="270"/>
      <c r="L6957" s="270"/>
      <c r="M6957" s="270"/>
      <c r="N6957" s="270"/>
      <c r="O6957" s="268"/>
      <c r="P6957" s="268"/>
      <c r="Q6957" s="268"/>
      <c r="R6957" s="268"/>
      <c r="S6957" s="268"/>
      <c r="T6957" s="268"/>
      <c r="U6957" s="268"/>
      <c r="V6957" s="268"/>
      <c r="W6957" s="268"/>
      <c r="X6957" s="268"/>
      <c r="AC6957" s="268"/>
      <c r="AE6957" s="268"/>
      <c r="AF6957" s="268"/>
      <c r="AG6957" s="268"/>
      <c r="AH6957" s="268"/>
      <c r="AI6957" s="268"/>
      <c r="AM6957" s="268"/>
    </row>
    <row r="6958" spans="1:39" x14ac:dyDescent="0.25">
      <c r="A6958" s="268"/>
      <c r="B6958" s="268"/>
      <c r="C6958" s="268"/>
      <c r="D6958" s="268"/>
      <c r="E6958" s="268"/>
      <c r="F6958" s="268"/>
      <c r="G6958" s="271"/>
      <c r="H6958" s="268"/>
      <c r="K6958" s="270"/>
      <c r="L6958" s="270"/>
      <c r="M6958" s="270"/>
      <c r="N6958" s="270"/>
      <c r="O6958" s="268"/>
      <c r="P6958" s="268"/>
      <c r="Q6958" s="268"/>
      <c r="R6958" s="268"/>
      <c r="S6958" s="268"/>
      <c r="T6958" s="268"/>
      <c r="U6958" s="268"/>
      <c r="V6958" s="268"/>
      <c r="W6958" s="268"/>
      <c r="X6958" s="268"/>
      <c r="AC6958" s="268"/>
      <c r="AE6958" s="268"/>
      <c r="AF6958" s="268"/>
      <c r="AG6958" s="268"/>
      <c r="AH6958" s="268"/>
      <c r="AI6958" s="268"/>
      <c r="AM6958" s="268"/>
    </row>
    <row r="6959" spans="1:39" x14ac:dyDescent="0.25">
      <c r="A6959" s="268"/>
      <c r="B6959" s="268"/>
      <c r="C6959" s="268"/>
      <c r="D6959" s="268"/>
      <c r="E6959" s="268"/>
      <c r="F6959" s="268"/>
      <c r="G6959" s="271"/>
      <c r="H6959" s="268"/>
      <c r="K6959" s="270"/>
      <c r="L6959" s="270"/>
      <c r="M6959" s="270"/>
      <c r="N6959" s="270"/>
      <c r="O6959" s="268"/>
      <c r="P6959" s="268"/>
      <c r="Q6959" s="268"/>
      <c r="R6959" s="268"/>
      <c r="S6959" s="268"/>
      <c r="T6959" s="268"/>
      <c r="U6959" s="268"/>
      <c r="V6959" s="268"/>
      <c r="W6959" s="268"/>
      <c r="X6959" s="268"/>
      <c r="AC6959" s="268"/>
      <c r="AE6959" s="268"/>
      <c r="AF6959" s="268"/>
      <c r="AG6959" s="268"/>
      <c r="AH6959" s="268"/>
      <c r="AI6959" s="268"/>
      <c r="AM6959" s="268"/>
    </row>
    <row r="6960" spans="1:39" x14ac:dyDescent="0.25">
      <c r="A6960" s="268"/>
      <c r="B6960" s="268"/>
      <c r="C6960" s="268"/>
      <c r="D6960" s="268"/>
      <c r="E6960" s="268"/>
      <c r="F6960" s="268"/>
      <c r="G6960" s="271"/>
      <c r="H6960" s="268"/>
      <c r="K6960" s="270"/>
      <c r="L6960" s="270"/>
      <c r="M6960" s="270"/>
      <c r="N6960" s="270"/>
      <c r="O6960" s="268"/>
      <c r="P6960" s="268"/>
      <c r="Q6960" s="268"/>
      <c r="R6960" s="268"/>
      <c r="S6960" s="268"/>
      <c r="T6960" s="268"/>
      <c r="U6960" s="268"/>
      <c r="V6960" s="268"/>
      <c r="W6960" s="268"/>
      <c r="X6960" s="268"/>
      <c r="AC6960" s="268"/>
      <c r="AE6960" s="268"/>
      <c r="AF6960" s="268"/>
      <c r="AG6960" s="268"/>
      <c r="AH6960" s="268"/>
      <c r="AI6960" s="268"/>
      <c r="AM6960" s="268"/>
    </row>
    <row r="6961" spans="1:39" x14ac:dyDescent="0.25">
      <c r="A6961" s="268"/>
      <c r="B6961" s="268"/>
      <c r="C6961" s="268"/>
      <c r="D6961" s="268"/>
      <c r="E6961" s="268"/>
      <c r="F6961" s="268"/>
      <c r="G6961" s="271"/>
      <c r="H6961" s="268"/>
      <c r="K6961" s="270"/>
      <c r="L6961" s="270"/>
      <c r="M6961" s="270"/>
      <c r="N6961" s="270"/>
      <c r="O6961" s="268"/>
      <c r="P6961" s="268"/>
      <c r="Q6961" s="268"/>
      <c r="R6961" s="268"/>
      <c r="S6961" s="268"/>
      <c r="T6961" s="268"/>
      <c r="U6961" s="268"/>
      <c r="V6961" s="268"/>
      <c r="W6961" s="268"/>
      <c r="X6961" s="268"/>
      <c r="AC6961" s="268"/>
      <c r="AE6961" s="268"/>
      <c r="AF6961" s="268"/>
      <c r="AG6961" s="268"/>
      <c r="AH6961" s="268"/>
      <c r="AI6961" s="268"/>
      <c r="AM6961" s="268"/>
    </row>
    <row r="6962" spans="1:39" x14ac:dyDescent="0.25">
      <c r="A6962" s="268"/>
      <c r="B6962" s="268"/>
      <c r="C6962" s="268"/>
      <c r="D6962" s="268"/>
      <c r="E6962" s="268"/>
      <c r="F6962" s="268"/>
      <c r="G6962" s="271"/>
      <c r="H6962" s="268"/>
      <c r="K6962" s="270"/>
      <c r="L6962" s="270"/>
      <c r="M6962" s="270"/>
      <c r="N6962" s="270"/>
      <c r="O6962" s="268"/>
      <c r="P6962" s="268"/>
      <c r="Q6962" s="268"/>
      <c r="R6962" s="268"/>
      <c r="S6962" s="268"/>
      <c r="T6962" s="268"/>
      <c r="U6962" s="268"/>
      <c r="V6962" s="268"/>
      <c r="W6962" s="268"/>
      <c r="X6962" s="268"/>
      <c r="AC6962" s="268"/>
      <c r="AE6962" s="268"/>
      <c r="AF6962" s="268"/>
      <c r="AG6962" s="268"/>
      <c r="AH6962" s="268"/>
      <c r="AI6962" s="268"/>
      <c r="AM6962" s="268"/>
    </row>
    <row r="6963" spans="1:39" x14ac:dyDescent="0.25">
      <c r="A6963" s="268"/>
      <c r="B6963" s="268"/>
      <c r="C6963" s="268"/>
      <c r="D6963" s="268"/>
      <c r="E6963" s="268"/>
      <c r="F6963" s="268"/>
      <c r="G6963" s="271"/>
      <c r="H6963" s="268"/>
      <c r="K6963" s="270"/>
      <c r="L6963" s="270"/>
      <c r="M6963" s="270"/>
      <c r="N6963" s="270"/>
      <c r="O6963" s="268"/>
      <c r="P6963" s="268"/>
      <c r="Q6963" s="268"/>
      <c r="R6963" s="268"/>
      <c r="S6963" s="268"/>
      <c r="T6963" s="268"/>
      <c r="U6963" s="268"/>
      <c r="V6963" s="268"/>
      <c r="W6963" s="268"/>
      <c r="X6963" s="268"/>
      <c r="AC6963" s="268"/>
      <c r="AE6963" s="268"/>
      <c r="AF6963" s="268"/>
      <c r="AG6963" s="268"/>
      <c r="AH6963" s="268"/>
      <c r="AI6963" s="268"/>
      <c r="AM6963" s="268"/>
    </row>
    <row r="6964" spans="1:39" x14ac:dyDescent="0.25">
      <c r="A6964" s="268"/>
      <c r="B6964" s="268"/>
      <c r="C6964" s="268"/>
      <c r="D6964" s="268"/>
      <c r="E6964" s="268"/>
      <c r="F6964" s="268"/>
      <c r="G6964" s="271"/>
      <c r="H6964" s="268"/>
      <c r="K6964" s="270"/>
      <c r="L6964" s="270"/>
      <c r="M6964" s="270"/>
      <c r="N6964" s="270"/>
      <c r="O6964" s="268"/>
      <c r="P6964" s="268"/>
      <c r="Q6964" s="268"/>
      <c r="R6964" s="268"/>
      <c r="S6964" s="268"/>
      <c r="T6964" s="268"/>
      <c r="U6964" s="268"/>
      <c r="V6964" s="268"/>
      <c r="W6964" s="268"/>
      <c r="X6964" s="268"/>
      <c r="AC6964" s="268"/>
      <c r="AE6964" s="268"/>
      <c r="AF6964" s="268"/>
      <c r="AG6964" s="268"/>
      <c r="AH6964" s="268"/>
      <c r="AI6964" s="268"/>
      <c r="AM6964" s="268"/>
    </row>
    <row r="6965" spans="1:39" x14ac:dyDescent="0.25">
      <c r="A6965" s="268"/>
      <c r="B6965" s="268"/>
      <c r="C6965" s="268"/>
      <c r="D6965" s="268"/>
      <c r="E6965" s="268"/>
      <c r="F6965" s="268"/>
      <c r="G6965" s="271"/>
      <c r="H6965" s="268"/>
      <c r="K6965" s="270"/>
      <c r="L6965" s="270"/>
      <c r="M6965" s="270"/>
      <c r="N6965" s="270"/>
      <c r="O6965" s="268"/>
      <c r="P6965" s="268"/>
      <c r="Q6965" s="268"/>
      <c r="R6965" s="268"/>
      <c r="S6965" s="268"/>
      <c r="T6965" s="268"/>
      <c r="U6965" s="268"/>
      <c r="V6965" s="268"/>
      <c r="W6965" s="268"/>
      <c r="X6965" s="268"/>
      <c r="AC6965" s="268"/>
      <c r="AE6965" s="268"/>
      <c r="AF6965" s="268"/>
      <c r="AG6965" s="268"/>
      <c r="AH6965" s="268"/>
      <c r="AI6965" s="268"/>
      <c r="AM6965" s="268"/>
    </row>
    <row r="6966" spans="1:39" x14ac:dyDescent="0.25">
      <c r="A6966" s="268"/>
      <c r="B6966" s="268"/>
      <c r="C6966" s="268"/>
      <c r="D6966" s="268"/>
      <c r="E6966" s="268"/>
      <c r="F6966" s="268"/>
      <c r="G6966" s="271"/>
      <c r="H6966" s="268"/>
      <c r="K6966" s="270"/>
      <c r="L6966" s="270"/>
      <c r="M6966" s="270"/>
      <c r="N6966" s="270"/>
      <c r="O6966" s="268"/>
      <c r="P6966" s="268"/>
      <c r="Q6966" s="268"/>
      <c r="R6966" s="268"/>
      <c r="S6966" s="268"/>
      <c r="T6966" s="268"/>
      <c r="U6966" s="268"/>
      <c r="V6966" s="268"/>
      <c r="W6966" s="268"/>
      <c r="X6966" s="268"/>
      <c r="AC6966" s="268"/>
      <c r="AE6966" s="268"/>
      <c r="AF6966" s="268"/>
      <c r="AG6966" s="268"/>
      <c r="AH6966" s="268"/>
      <c r="AI6966" s="268"/>
      <c r="AM6966" s="268"/>
    </row>
    <row r="6967" spans="1:39" x14ac:dyDescent="0.25">
      <c r="A6967" s="268"/>
      <c r="B6967" s="268"/>
      <c r="C6967" s="268"/>
      <c r="D6967" s="268"/>
      <c r="E6967" s="268"/>
      <c r="F6967" s="268"/>
      <c r="G6967" s="271"/>
      <c r="H6967" s="268"/>
      <c r="K6967" s="270"/>
      <c r="L6967" s="270"/>
      <c r="M6967" s="270"/>
      <c r="N6967" s="270"/>
      <c r="O6967" s="268"/>
      <c r="P6967" s="268"/>
      <c r="Q6967" s="268"/>
      <c r="R6967" s="268"/>
      <c r="S6967" s="268"/>
      <c r="T6967" s="268"/>
      <c r="U6967" s="268"/>
      <c r="V6967" s="268"/>
      <c r="W6967" s="268"/>
      <c r="X6967" s="268"/>
      <c r="AC6967" s="268"/>
      <c r="AE6967" s="268"/>
      <c r="AF6967" s="268"/>
      <c r="AG6967" s="268"/>
      <c r="AH6967" s="268"/>
      <c r="AI6967" s="268"/>
      <c r="AM6967" s="268"/>
    </row>
    <row r="6968" spans="1:39" x14ac:dyDescent="0.25">
      <c r="A6968" s="268"/>
      <c r="B6968" s="268"/>
      <c r="C6968" s="268"/>
      <c r="D6968" s="268"/>
      <c r="E6968" s="268"/>
      <c r="F6968" s="268"/>
      <c r="G6968" s="271"/>
      <c r="H6968" s="268"/>
      <c r="K6968" s="270"/>
      <c r="L6968" s="270"/>
      <c r="M6968" s="270"/>
      <c r="N6968" s="270"/>
      <c r="O6968" s="268"/>
      <c r="P6968" s="268"/>
      <c r="Q6968" s="268"/>
      <c r="R6968" s="268"/>
      <c r="S6968" s="268"/>
      <c r="T6968" s="268"/>
      <c r="U6968" s="268"/>
      <c r="V6968" s="268"/>
      <c r="W6968" s="268"/>
      <c r="X6968" s="268"/>
      <c r="AC6968" s="268"/>
      <c r="AE6968" s="268"/>
      <c r="AF6968" s="268"/>
      <c r="AG6968" s="268"/>
      <c r="AH6968" s="268"/>
      <c r="AI6968" s="268"/>
      <c r="AM6968" s="268"/>
    </row>
    <row r="6969" spans="1:39" x14ac:dyDescent="0.25">
      <c r="A6969" s="268"/>
      <c r="B6969" s="268"/>
      <c r="C6969" s="268"/>
      <c r="D6969" s="268"/>
      <c r="E6969" s="268"/>
      <c r="F6969" s="268"/>
      <c r="G6969" s="271"/>
      <c r="H6969" s="268"/>
      <c r="K6969" s="270"/>
      <c r="L6969" s="270"/>
      <c r="M6969" s="270"/>
      <c r="N6969" s="270"/>
      <c r="O6969" s="268"/>
      <c r="P6969" s="268"/>
      <c r="Q6969" s="268"/>
      <c r="R6969" s="268"/>
      <c r="S6969" s="268"/>
      <c r="T6969" s="268"/>
      <c r="U6969" s="268"/>
      <c r="V6969" s="268"/>
      <c r="W6969" s="268"/>
      <c r="X6969" s="268"/>
      <c r="AC6969" s="268"/>
      <c r="AE6969" s="268"/>
      <c r="AF6969" s="268"/>
      <c r="AG6969" s="268"/>
      <c r="AH6969" s="268"/>
      <c r="AI6969" s="268"/>
      <c r="AM6969" s="268"/>
    </row>
    <row r="6970" spans="1:39" x14ac:dyDescent="0.25">
      <c r="A6970" s="268"/>
      <c r="B6970" s="268"/>
      <c r="C6970" s="268"/>
      <c r="D6970" s="268"/>
      <c r="E6970" s="268"/>
      <c r="F6970" s="268"/>
      <c r="G6970" s="271"/>
      <c r="H6970" s="268"/>
      <c r="K6970" s="270"/>
      <c r="L6970" s="270"/>
      <c r="M6970" s="270"/>
      <c r="N6970" s="270"/>
      <c r="O6970" s="268"/>
      <c r="P6970" s="268"/>
      <c r="Q6970" s="268"/>
      <c r="R6970" s="268"/>
      <c r="S6970" s="268"/>
      <c r="T6970" s="268"/>
      <c r="U6970" s="268"/>
      <c r="V6970" s="268"/>
      <c r="W6970" s="268"/>
      <c r="X6970" s="268"/>
      <c r="AC6970" s="268"/>
      <c r="AE6970" s="268"/>
      <c r="AF6970" s="268"/>
      <c r="AG6970" s="268"/>
      <c r="AH6970" s="268"/>
      <c r="AI6970" s="268"/>
      <c r="AM6970" s="268"/>
    </row>
    <row r="6971" spans="1:39" x14ac:dyDescent="0.25">
      <c r="A6971" s="268"/>
      <c r="B6971" s="268"/>
      <c r="C6971" s="268"/>
      <c r="D6971" s="268"/>
      <c r="E6971" s="268"/>
      <c r="F6971" s="268"/>
      <c r="G6971" s="271"/>
      <c r="H6971" s="268"/>
      <c r="K6971" s="270"/>
      <c r="L6971" s="270"/>
      <c r="M6971" s="270"/>
      <c r="N6971" s="270"/>
      <c r="O6971" s="268"/>
      <c r="P6971" s="268"/>
      <c r="Q6971" s="268"/>
      <c r="R6971" s="268"/>
      <c r="S6971" s="268"/>
      <c r="T6971" s="268"/>
      <c r="U6971" s="268"/>
      <c r="V6971" s="268"/>
      <c r="W6971" s="268"/>
      <c r="X6971" s="268"/>
      <c r="AC6971" s="268"/>
      <c r="AE6971" s="268"/>
      <c r="AF6971" s="268"/>
      <c r="AG6971" s="268"/>
      <c r="AH6971" s="268"/>
      <c r="AI6971" s="268"/>
      <c r="AM6971" s="268"/>
    </row>
    <row r="6972" spans="1:39" x14ac:dyDescent="0.25">
      <c r="A6972" s="268"/>
      <c r="B6972" s="268"/>
      <c r="C6972" s="268"/>
      <c r="D6972" s="268"/>
      <c r="E6972" s="268"/>
      <c r="F6972" s="268"/>
      <c r="G6972" s="271"/>
      <c r="H6972" s="268"/>
      <c r="K6972" s="270"/>
      <c r="L6972" s="270"/>
      <c r="M6972" s="270"/>
      <c r="N6972" s="270"/>
      <c r="O6972" s="268"/>
      <c r="P6972" s="268"/>
      <c r="Q6972" s="268"/>
      <c r="R6972" s="268"/>
      <c r="S6972" s="268"/>
      <c r="T6972" s="268"/>
      <c r="U6972" s="268"/>
      <c r="V6972" s="268"/>
      <c r="W6972" s="268"/>
      <c r="X6972" s="268"/>
      <c r="AC6972" s="268"/>
      <c r="AE6972" s="268"/>
      <c r="AF6972" s="268"/>
      <c r="AG6972" s="268"/>
      <c r="AH6972" s="268"/>
      <c r="AI6972" s="268"/>
      <c r="AM6972" s="268"/>
    </row>
    <row r="6973" spans="1:39" x14ac:dyDescent="0.25">
      <c r="A6973" s="268"/>
      <c r="B6973" s="268"/>
      <c r="C6973" s="268"/>
      <c r="D6973" s="268"/>
      <c r="E6973" s="268"/>
      <c r="F6973" s="268"/>
      <c r="G6973" s="271"/>
      <c r="H6973" s="268"/>
      <c r="K6973" s="270"/>
      <c r="L6973" s="270"/>
      <c r="M6973" s="270"/>
      <c r="N6973" s="270"/>
      <c r="O6973" s="268"/>
      <c r="P6973" s="268"/>
      <c r="Q6973" s="268"/>
      <c r="R6973" s="268"/>
      <c r="S6973" s="268"/>
      <c r="T6973" s="268"/>
      <c r="U6973" s="268"/>
      <c r="V6973" s="268"/>
      <c r="W6973" s="268"/>
      <c r="X6973" s="268"/>
      <c r="AC6973" s="268"/>
      <c r="AE6973" s="268"/>
      <c r="AF6973" s="268"/>
      <c r="AG6973" s="268"/>
      <c r="AH6973" s="268"/>
      <c r="AI6973" s="268"/>
      <c r="AM6973" s="268"/>
    </row>
    <row r="6974" spans="1:39" x14ac:dyDescent="0.25">
      <c r="A6974" s="268"/>
      <c r="B6974" s="268"/>
      <c r="C6974" s="268"/>
      <c r="D6974" s="268"/>
      <c r="E6974" s="268"/>
      <c r="F6974" s="268"/>
      <c r="G6974" s="271"/>
      <c r="H6974" s="268"/>
      <c r="K6974" s="270"/>
      <c r="L6974" s="270"/>
      <c r="M6974" s="270"/>
      <c r="N6974" s="270"/>
      <c r="O6974" s="268"/>
      <c r="P6974" s="268"/>
      <c r="Q6974" s="268"/>
      <c r="R6974" s="268"/>
      <c r="S6974" s="268"/>
      <c r="T6974" s="268"/>
      <c r="U6974" s="268"/>
      <c r="V6974" s="268"/>
      <c r="W6974" s="268"/>
      <c r="X6974" s="268"/>
      <c r="AC6974" s="268"/>
      <c r="AE6974" s="268"/>
      <c r="AF6974" s="268"/>
      <c r="AG6974" s="268"/>
      <c r="AH6974" s="268"/>
      <c r="AI6974" s="268"/>
      <c r="AM6974" s="268"/>
    </row>
    <row r="6975" spans="1:39" x14ac:dyDescent="0.25">
      <c r="A6975" s="268"/>
      <c r="B6975" s="268"/>
      <c r="C6975" s="268"/>
      <c r="D6975" s="268"/>
      <c r="E6975" s="268"/>
      <c r="F6975" s="268"/>
      <c r="G6975" s="271"/>
      <c r="H6975" s="268"/>
      <c r="K6975" s="270"/>
      <c r="L6975" s="270"/>
      <c r="M6975" s="270"/>
      <c r="N6975" s="270"/>
      <c r="O6975" s="268"/>
      <c r="P6975" s="268"/>
      <c r="Q6975" s="268"/>
      <c r="R6975" s="268"/>
      <c r="S6975" s="268"/>
      <c r="T6975" s="268"/>
      <c r="U6975" s="268"/>
      <c r="V6975" s="268"/>
      <c r="W6975" s="268"/>
      <c r="X6975" s="268"/>
      <c r="AC6975" s="268"/>
      <c r="AE6975" s="268"/>
      <c r="AF6975" s="268"/>
      <c r="AG6975" s="268"/>
      <c r="AH6975" s="268"/>
      <c r="AI6975" s="268"/>
      <c r="AM6975" s="268"/>
    </row>
    <row r="6976" spans="1:39" x14ac:dyDescent="0.25">
      <c r="A6976" s="268"/>
      <c r="B6976" s="268"/>
      <c r="C6976" s="268"/>
      <c r="D6976" s="268"/>
      <c r="E6976" s="268"/>
      <c r="F6976" s="268"/>
      <c r="G6976" s="271"/>
      <c r="H6976" s="268"/>
      <c r="K6976" s="270"/>
      <c r="L6976" s="270"/>
      <c r="M6976" s="270"/>
      <c r="N6976" s="270"/>
      <c r="O6976" s="268"/>
      <c r="P6976" s="268"/>
      <c r="Q6976" s="268"/>
      <c r="R6976" s="268"/>
      <c r="S6976" s="268"/>
      <c r="T6976" s="268"/>
      <c r="U6976" s="268"/>
      <c r="V6976" s="268"/>
      <c r="W6976" s="268"/>
      <c r="X6976" s="268"/>
      <c r="AC6976" s="268"/>
      <c r="AE6976" s="268"/>
      <c r="AF6976" s="268"/>
      <c r="AG6976" s="268"/>
      <c r="AH6976" s="268"/>
      <c r="AI6976" s="268"/>
      <c r="AM6976" s="268"/>
    </row>
    <row r="6977" spans="1:39" x14ac:dyDescent="0.25">
      <c r="A6977" s="268"/>
      <c r="B6977" s="268"/>
      <c r="C6977" s="268"/>
      <c r="D6977" s="268"/>
      <c r="E6977" s="268"/>
      <c r="F6977" s="268"/>
      <c r="G6977" s="271"/>
      <c r="H6977" s="268"/>
      <c r="K6977" s="270"/>
      <c r="L6977" s="270"/>
      <c r="M6977" s="270"/>
      <c r="N6977" s="270"/>
      <c r="O6977" s="268"/>
      <c r="P6977" s="268"/>
      <c r="Q6977" s="268"/>
      <c r="R6977" s="268"/>
      <c r="S6977" s="268"/>
      <c r="T6977" s="268"/>
      <c r="U6977" s="268"/>
      <c r="V6977" s="268"/>
      <c r="W6977" s="268"/>
      <c r="X6977" s="268"/>
      <c r="AC6977" s="268"/>
      <c r="AE6977" s="268"/>
      <c r="AF6977" s="268"/>
      <c r="AG6977" s="268"/>
      <c r="AH6977" s="268"/>
      <c r="AI6977" s="268"/>
      <c r="AM6977" s="268"/>
    </row>
    <row r="6978" spans="1:39" x14ac:dyDescent="0.25">
      <c r="A6978" s="268"/>
      <c r="B6978" s="268"/>
      <c r="C6978" s="268"/>
      <c r="D6978" s="268"/>
      <c r="E6978" s="268"/>
      <c r="F6978" s="268"/>
      <c r="G6978" s="271"/>
      <c r="H6978" s="268"/>
      <c r="K6978" s="270"/>
      <c r="L6978" s="270"/>
      <c r="M6978" s="270"/>
      <c r="N6978" s="270"/>
      <c r="O6978" s="268"/>
      <c r="P6978" s="268"/>
      <c r="Q6978" s="268"/>
      <c r="R6978" s="268"/>
      <c r="S6978" s="268"/>
      <c r="T6978" s="268"/>
      <c r="U6978" s="268"/>
      <c r="V6978" s="268"/>
      <c r="W6978" s="268"/>
      <c r="X6978" s="268"/>
      <c r="AC6978" s="268"/>
      <c r="AE6978" s="268"/>
      <c r="AF6978" s="268"/>
      <c r="AG6978" s="268"/>
      <c r="AH6978" s="268"/>
      <c r="AI6978" s="268"/>
      <c r="AM6978" s="268"/>
    </row>
    <row r="6979" spans="1:39" x14ac:dyDescent="0.25">
      <c r="A6979" s="268"/>
      <c r="B6979" s="268"/>
      <c r="C6979" s="268"/>
      <c r="D6979" s="268"/>
      <c r="E6979" s="268"/>
      <c r="F6979" s="268"/>
      <c r="G6979" s="271"/>
      <c r="H6979" s="268"/>
      <c r="K6979" s="270"/>
      <c r="L6979" s="270"/>
      <c r="M6979" s="270"/>
      <c r="N6979" s="270"/>
      <c r="O6979" s="268"/>
      <c r="P6979" s="268"/>
      <c r="Q6979" s="268"/>
      <c r="R6979" s="268"/>
      <c r="S6979" s="268"/>
      <c r="T6979" s="268"/>
      <c r="U6979" s="268"/>
      <c r="V6979" s="268"/>
      <c r="W6979" s="268"/>
      <c r="X6979" s="268"/>
      <c r="AC6979" s="268"/>
      <c r="AE6979" s="268"/>
      <c r="AF6979" s="268"/>
      <c r="AG6979" s="268"/>
      <c r="AH6979" s="268"/>
      <c r="AI6979" s="268"/>
      <c r="AM6979" s="268"/>
    </row>
    <row r="6980" spans="1:39" x14ac:dyDescent="0.25">
      <c r="A6980" s="268"/>
      <c r="B6980" s="268"/>
      <c r="C6980" s="268"/>
      <c r="D6980" s="268"/>
      <c r="E6980" s="268"/>
      <c r="F6980" s="268"/>
      <c r="G6980" s="271"/>
      <c r="H6980" s="268"/>
      <c r="K6980" s="270"/>
      <c r="L6980" s="270"/>
      <c r="M6980" s="270"/>
      <c r="N6980" s="270"/>
      <c r="O6980" s="268"/>
      <c r="P6980" s="268"/>
      <c r="Q6980" s="268"/>
      <c r="R6980" s="268"/>
      <c r="S6980" s="268"/>
      <c r="T6980" s="268"/>
      <c r="U6980" s="268"/>
      <c r="V6980" s="268"/>
      <c r="W6980" s="268"/>
      <c r="X6980" s="268"/>
      <c r="AC6980" s="268"/>
      <c r="AE6980" s="268"/>
      <c r="AF6980" s="268"/>
      <c r="AG6980" s="268"/>
      <c r="AH6980" s="268"/>
      <c r="AI6980" s="268"/>
      <c r="AM6980" s="268"/>
    </row>
    <row r="6981" spans="1:39" x14ac:dyDescent="0.25">
      <c r="A6981" s="268"/>
      <c r="B6981" s="268"/>
      <c r="C6981" s="268"/>
      <c r="D6981" s="268"/>
      <c r="E6981" s="268"/>
      <c r="F6981" s="268"/>
      <c r="G6981" s="271"/>
      <c r="H6981" s="268"/>
      <c r="K6981" s="270"/>
      <c r="L6981" s="270"/>
      <c r="M6981" s="270"/>
      <c r="N6981" s="270"/>
      <c r="O6981" s="268"/>
      <c r="P6981" s="268"/>
      <c r="Q6981" s="268"/>
      <c r="R6981" s="268"/>
      <c r="S6981" s="268"/>
      <c r="T6981" s="268"/>
      <c r="U6981" s="268"/>
      <c r="V6981" s="268"/>
      <c r="W6981" s="268"/>
      <c r="X6981" s="268"/>
      <c r="AC6981" s="268"/>
      <c r="AE6981" s="268"/>
      <c r="AF6981" s="268"/>
      <c r="AG6981" s="268"/>
      <c r="AH6981" s="268"/>
      <c r="AI6981" s="268"/>
      <c r="AM6981" s="268"/>
    </row>
    <row r="6982" spans="1:39" x14ac:dyDescent="0.25">
      <c r="A6982" s="268"/>
      <c r="B6982" s="268"/>
      <c r="C6982" s="268"/>
      <c r="D6982" s="268"/>
      <c r="E6982" s="268"/>
      <c r="F6982" s="268"/>
      <c r="G6982" s="271"/>
      <c r="H6982" s="268"/>
      <c r="K6982" s="270"/>
      <c r="L6982" s="270"/>
      <c r="M6982" s="270"/>
      <c r="N6982" s="270"/>
      <c r="O6982" s="268"/>
      <c r="P6982" s="268"/>
      <c r="Q6982" s="268"/>
      <c r="R6982" s="268"/>
      <c r="S6982" s="268"/>
      <c r="T6982" s="268"/>
      <c r="U6982" s="268"/>
      <c r="V6982" s="268"/>
      <c r="W6982" s="268"/>
      <c r="X6982" s="268"/>
      <c r="AC6982" s="268"/>
      <c r="AE6982" s="268"/>
      <c r="AF6982" s="268"/>
      <c r="AG6982" s="268"/>
      <c r="AH6982" s="268"/>
      <c r="AI6982" s="268"/>
      <c r="AM6982" s="268"/>
    </row>
    <row r="6983" spans="1:39" x14ac:dyDescent="0.25">
      <c r="A6983" s="268"/>
      <c r="B6983" s="268"/>
      <c r="C6983" s="268"/>
      <c r="D6983" s="268"/>
      <c r="E6983" s="268"/>
      <c r="F6983" s="268"/>
      <c r="G6983" s="271"/>
      <c r="H6983" s="268"/>
      <c r="I6983" s="268"/>
      <c r="K6983" s="270"/>
      <c r="L6983" s="270"/>
      <c r="M6983" s="270"/>
      <c r="N6983" s="270"/>
      <c r="O6983" s="268"/>
      <c r="P6983" s="268"/>
      <c r="Q6983" s="268"/>
      <c r="R6983" s="268"/>
      <c r="S6983" s="268"/>
      <c r="T6983" s="268"/>
      <c r="U6983" s="268"/>
      <c r="V6983" s="268"/>
      <c r="W6983" s="268"/>
      <c r="X6983" s="268"/>
      <c r="AC6983" s="268"/>
      <c r="AE6983" s="268"/>
      <c r="AF6983" s="268"/>
      <c r="AG6983" s="268"/>
      <c r="AH6983" s="268"/>
      <c r="AI6983" s="268"/>
      <c r="AM6983" s="268"/>
    </row>
    <row r="6984" spans="1:39" x14ac:dyDescent="0.25">
      <c r="A6984" s="268"/>
      <c r="B6984" s="268"/>
      <c r="C6984" s="268"/>
      <c r="D6984" s="268"/>
      <c r="E6984" s="268"/>
      <c r="F6984" s="268"/>
      <c r="G6984" s="271"/>
      <c r="H6984" s="268"/>
      <c r="K6984" s="270"/>
      <c r="L6984" s="270"/>
      <c r="M6984" s="270"/>
      <c r="N6984" s="270"/>
      <c r="O6984" s="268"/>
      <c r="P6984" s="268"/>
      <c r="Q6984" s="268"/>
      <c r="R6984" s="268"/>
      <c r="S6984" s="268"/>
      <c r="T6984" s="268"/>
      <c r="U6984" s="268"/>
      <c r="V6984" s="268"/>
      <c r="W6984" s="268"/>
      <c r="X6984" s="268"/>
      <c r="AC6984" s="268"/>
      <c r="AE6984" s="268"/>
      <c r="AF6984" s="268"/>
      <c r="AG6984" s="268"/>
      <c r="AH6984" s="268"/>
      <c r="AI6984" s="268"/>
      <c r="AM6984" s="268"/>
    </row>
    <row r="6985" spans="1:39" x14ac:dyDescent="0.25">
      <c r="A6985" s="268"/>
      <c r="B6985" s="268"/>
      <c r="C6985" s="268"/>
      <c r="D6985" s="268"/>
      <c r="E6985" s="268"/>
      <c r="F6985" s="268"/>
      <c r="G6985" s="271"/>
      <c r="H6985" s="268"/>
      <c r="K6985" s="270"/>
      <c r="L6985" s="270"/>
      <c r="M6985" s="270"/>
      <c r="N6985" s="270"/>
      <c r="O6985" s="268"/>
      <c r="P6985" s="268"/>
      <c r="Q6985" s="268"/>
      <c r="R6985" s="268"/>
      <c r="S6985" s="268"/>
      <c r="T6985" s="268"/>
      <c r="U6985" s="268"/>
      <c r="V6985" s="268"/>
      <c r="W6985" s="268"/>
      <c r="X6985" s="268"/>
      <c r="AC6985" s="268"/>
      <c r="AE6985" s="268"/>
      <c r="AF6985" s="268"/>
      <c r="AG6985" s="268"/>
      <c r="AH6985" s="268"/>
      <c r="AI6985" s="268"/>
      <c r="AM6985" s="268"/>
    </row>
    <row r="6986" spans="1:39" x14ac:dyDescent="0.25">
      <c r="A6986" s="268"/>
      <c r="B6986" s="268"/>
      <c r="C6986" s="268"/>
      <c r="D6986" s="268"/>
      <c r="E6986" s="268"/>
      <c r="F6986" s="268"/>
      <c r="G6986" s="271"/>
      <c r="H6986" s="268"/>
      <c r="K6986" s="270"/>
      <c r="L6986" s="270"/>
      <c r="M6986" s="270"/>
      <c r="N6986" s="270"/>
      <c r="O6986" s="268"/>
      <c r="P6986" s="268"/>
      <c r="Q6986" s="268"/>
      <c r="R6986" s="268"/>
      <c r="S6986" s="268"/>
      <c r="T6986" s="268"/>
      <c r="U6986" s="268"/>
      <c r="V6986" s="268"/>
      <c r="W6986" s="268"/>
      <c r="X6986" s="268"/>
      <c r="AC6986" s="268"/>
      <c r="AE6986" s="268"/>
      <c r="AF6986" s="268"/>
      <c r="AG6986" s="268"/>
      <c r="AH6986" s="268"/>
      <c r="AI6986" s="268"/>
      <c r="AM6986" s="268"/>
    </row>
    <row r="6987" spans="1:39" x14ac:dyDescent="0.25">
      <c r="A6987" s="268"/>
      <c r="B6987" s="268"/>
      <c r="C6987" s="268"/>
      <c r="D6987" s="268"/>
      <c r="E6987" s="268"/>
      <c r="F6987" s="268"/>
      <c r="G6987" s="271"/>
      <c r="H6987" s="268"/>
      <c r="J6987" s="268"/>
      <c r="K6987" s="270"/>
      <c r="L6987" s="270"/>
      <c r="M6987" s="270"/>
      <c r="N6987" s="270"/>
      <c r="O6987" s="268"/>
      <c r="P6987" s="268"/>
      <c r="Q6987" s="268"/>
      <c r="R6987" s="268"/>
      <c r="S6987" s="268"/>
      <c r="T6987" s="268"/>
      <c r="U6987" s="268"/>
      <c r="V6987" s="268"/>
      <c r="W6987" s="268"/>
      <c r="X6987" s="268"/>
      <c r="AC6987" s="268"/>
      <c r="AE6987" s="268"/>
      <c r="AF6987" s="268"/>
      <c r="AG6987" s="268"/>
      <c r="AH6987" s="268"/>
      <c r="AI6987" s="268"/>
      <c r="AM6987" s="268"/>
    </row>
    <row r="6988" spans="1:39" x14ac:dyDescent="0.25">
      <c r="A6988" s="268"/>
      <c r="B6988" s="268"/>
      <c r="C6988" s="268"/>
      <c r="D6988" s="268"/>
      <c r="E6988" s="268"/>
      <c r="F6988" s="268"/>
      <c r="G6988" s="271"/>
      <c r="H6988" s="268"/>
      <c r="J6988" s="268"/>
      <c r="K6988" s="270"/>
      <c r="L6988" s="270"/>
      <c r="M6988" s="270"/>
      <c r="N6988" s="270"/>
      <c r="O6988" s="268"/>
      <c r="P6988" s="268"/>
      <c r="Q6988" s="268"/>
      <c r="R6988" s="268"/>
      <c r="S6988" s="268"/>
      <c r="T6988" s="268"/>
      <c r="U6988" s="268"/>
      <c r="V6988" s="268"/>
      <c r="W6988" s="268"/>
      <c r="X6988" s="268"/>
      <c r="AC6988" s="268"/>
      <c r="AE6988" s="268"/>
      <c r="AF6988" s="268"/>
      <c r="AG6988" s="268"/>
      <c r="AH6988" s="268"/>
      <c r="AI6988" s="268"/>
      <c r="AM6988" s="268"/>
    </row>
    <row r="6989" spans="1:39" x14ac:dyDescent="0.25">
      <c r="A6989" s="268"/>
      <c r="B6989" s="268"/>
      <c r="C6989" s="268"/>
      <c r="D6989" s="268"/>
      <c r="E6989" s="268"/>
      <c r="F6989" s="268"/>
      <c r="G6989" s="271"/>
      <c r="H6989" s="268"/>
      <c r="J6989" s="268"/>
      <c r="K6989" s="270"/>
      <c r="L6989" s="270"/>
      <c r="M6989" s="270"/>
      <c r="N6989" s="270"/>
      <c r="O6989" s="268"/>
      <c r="P6989" s="268"/>
      <c r="Q6989" s="268"/>
      <c r="R6989" s="268"/>
      <c r="S6989" s="268"/>
      <c r="T6989" s="268"/>
      <c r="U6989" s="268"/>
      <c r="V6989" s="268"/>
      <c r="W6989" s="268"/>
      <c r="X6989" s="268"/>
      <c r="AC6989" s="268"/>
      <c r="AE6989" s="268"/>
      <c r="AF6989" s="268"/>
      <c r="AG6989" s="268"/>
      <c r="AH6989" s="268"/>
      <c r="AI6989" s="268"/>
      <c r="AM6989" s="268"/>
    </row>
    <row r="6990" spans="1:39" x14ac:dyDescent="0.25">
      <c r="A6990" s="268"/>
      <c r="B6990" s="268"/>
      <c r="C6990" s="268"/>
      <c r="D6990" s="268"/>
      <c r="E6990" s="268"/>
      <c r="F6990" s="268"/>
      <c r="G6990" s="271"/>
      <c r="H6990" s="268"/>
      <c r="I6990" s="268"/>
      <c r="K6990" s="270"/>
      <c r="L6990" s="270"/>
      <c r="M6990" s="270"/>
      <c r="N6990" s="270"/>
      <c r="O6990" s="268"/>
      <c r="P6990" s="268"/>
      <c r="Q6990" s="268"/>
      <c r="R6990" s="268"/>
      <c r="S6990" s="268"/>
      <c r="T6990" s="268"/>
      <c r="U6990" s="268"/>
      <c r="V6990" s="268"/>
      <c r="W6990" s="268"/>
      <c r="X6990" s="268"/>
      <c r="AC6990" s="268"/>
      <c r="AE6990" s="268"/>
      <c r="AF6990" s="268"/>
      <c r="AG6990" s="268"/>
      <c r="AH6990" s="268"/>
      <c r="AI6990" s="268"/>
      <c r="AM6990" s="268"/>
    </row>
    <row r="6991" spans="1:39" x14ac:dyDescent="0.25">
      <c r="A6991" s="268"/>
      <c r="B6991" s="268"/>
      <c r="C6991" s="268"/>
      <c r="D6991" s="268"/>
      <c r="E6991" s="268"/>
      <c r="F6991" s="268"/>
      <c r="G6991" s="271"/>
      <c r="H6991" s="268"/>
      <c r="I6991" s="268"/>
      <c r="K6991" s="270"/>
      <c r="L6991" s="270"/>
      <c r="M6991" s="270"/>
      <c r="N6991" s="270"/>
      <c r="O6991" s="268"/>
      <c r="P6991" s="268"/>
      <c r="Q6991" s="268"/>
      <c r="R6991" s="268"/>
      <c r="S6991" s="268"/>
      <c r="T6991" s="268"/>
      <c r="U6991" s="268"/>
      <c r="V6991" s="268"/>
      <c r="W6991" s="268"/>
      <c r="X6991" s="268"/>
      <c r="AC6991" s="268"/>
      <c r="AE6991" s="268"/>
      <c r="AF6991" s="268"/>
      <c r="AG6991" s="268"/>
      <c r="AH6991" s="268"/>
      <c r="AI6991" s="268"/>
      <c r="AM6991" s="268"/>
    </row>
    <row r="6992" spans="1:39" x14ac:dyDescent="0.25">
      <c r="A6992" s="268"/>
      <c r="B6992" s="268"/>
      <c r="C6992" s="268"/>
      <c r="D6992" s="268"/>
      <c r="E6992" s="268"/>
      <c r="F6992" s="268"/>
      <c r="G6992" s="271"/>
      <c r="H6992" s="268"/>
      <c r="I6992" s="268"/>
      <c r="K6992" s="270"/>
      <c r="L6992" s="270"/>
      <c r="M6992" s="270"/>
      <c r="N6992" s="270"/>
      <c r="O6992" s="268"/>
      <c r="P6992" s="268"/>
      <c r="Q6992" s="268"/>
      <c r="R6992" s="268"/>
      <c r="S6992" s="268"/>
      <c r="T6992" s="268"/>
      <c r="U6992" s="268"/>
      <c r="V6992" s="268"/>
      <c r="W6992" s="268"/>
      <c r="X6992" s="268"/>
      <c r="AC6992" s="268"/>
      <c r="AE6992" s="268"/>
      <c r="AF6992" s="268"/>
      <c r="AG6992" s="268"/>
      <c r="AH6992" s="268"/>
      <c r="AI6992" s="268"/>
      <c r="AM6992" s="268"/>
    </row>
    <row r="6993" spans="1:39" x14ac:dyDescent="0.25">
      <c r="A6993" s="268"/>
      <c r="B6993" s="268"/>
      <c r="C6993" s="268"/>
      <c r="D6993" s="268"/>
      <c r="E6993" s="268"/>
      <c r="F6993" s="268"/>
      <c r="G6993" s="271"/>
      <c r="H6993" s="268"/>
      <c r="I6993" s="268"/>
      <c r="K6993" s="270"/>
      <c r="L6993" s="270"/>
      <c r="M6993" s="270"/>
      <c r="N6993" s="270"/>
      <c r="O6993" s="268"/>
      <c r="P6993" s="268"/>
      <c r="Q6993" s="268"/>
      <c r="R6993" s="268"/>
      <c r="S6993" s="268"/>
      <c r="T6993" s="268"/>
      <c r="U6993" s="268"/>
      <c r="V6993" s="268"/>
      <c r="W6993" s="268"/>
      <c r="X6993" s="268"/>
      <c r="AC6993" s="268"/>
      <c r="AE6993" s="268"/>
      <c r="AF6993" s="268"/>
      <c r="AG6993" s="268"/>
      <c r="AH6993" s="268"/>
      <c r="AI6993" s="268"/>
      <c r="AM6993" s="268"/>
    </row>
    <row r="6994" spans="1:39" x14ac:dyDescent="0.25">
      <c r="A6994" s="268"/>
      <c r="B6994" s="268"/>
      <c r="C6994" s="268"/>
      <c r="D6994" s="268"/>
      <c r="E6994" s="268"/>
      <c r="F6994" s="268"/>
      <c r="G6994" s="271"/>
      <c r="H6994" s="268"/>
      <c r="J6994" s="268"/>
      <c r="K6994" s="270"/>
      <c r="L6994" s="270"/>
      <c r="M6994" s="270"/>
      <c r="N6994" s="270"/>
      <c r="O6994" s="268"/>
      <c r="P6994" s="268"/>
      <c r="Q6994" s="268"/>
      <c r="R6994" s="268"/>
      <c r="S6994" s="268"/>
      <c r="T6994" s="268"/>
      <c r="U6994" s="268"/>
      <c r="V6994" s="268"/>
      <c r="W6994" s="268"/>
      <c r="X6994" s="268"/>
      <c r="AC6994" s="268"/>
      <c r="AE6994" s="268"/>
      <c r="AF6994" s="268"/>
      <c r="AG6994" s="268"/>
      <c r="AH6994" s="268"/>
      <c r="AI6994" s="268"/>
      <c r="AM6994" s="268"/>
    </row>
    <row r="6995" spans="1:39" x14ac:dyDescent="0.25">
      <c r="A6995" s="268"/>
      <c r="B6995" s="268"/>
      <c r="C6995" s="268"/>
      <c r="D6995" s="268"/>
      <c r="E6995" s="268"/>
      <c r="F6995" s="268"/>
      <c r="G6995" s="271"/>
      <c r="H6995" s="268"/>
      <c r="K6995" s="270"/>
      <c r="L6995" s="270"/>
      <c r="M6995" s="270"/>
      <c r="N6995" s="270"/>
      <c r="O6995" s="268"/>
      <c r="P6995" s="268"/>
      <c r="Q6995" s="268"/>
      <c r="R6995" s="268"/>
      <c r="S6995" s="268"/>
      <c r="T6995" s="268"/>
      <c r="U6995" s="268"/>
      <c r="V6995" s="268"/>
      <c r="W6995" s="268"/>
      <c r="X6995" s="268"/>
      <c r="AC6995" s="268"/>
      <c r="AE6995" s="268"/>
      <c r="AF6995" s="268"/>
      <c r="AG6995" s="268"/>
      <c r="AH6995" s="268"/>
      <c r="AI6995" s="268"/>
      <c r="AM6995" s="268"/>
    </row>
    <row r="6996" spans="1:39" x14ac:dyDescent="0.25">
      <c r="A6996" s="268"/>
      <c r="B6996" s="268"/>
      <c r="C6996" s="268"/>
      <c r="D6996" s="268"/>
      <c r="E6996" s="268"/>
      <c r="F6996" s="268"/>
      <c r="G6996" s="271"/>
      <c r="H6996" s="268"/>
      <c r="K6996" s="270"/>
      <c r="L6996" s="270"/>
      <c r="M6996" s="270"/>
      <c r="N6996" s="270"/>
      <c r="O6996" s="268"/>
      <c r="P6996" s="268"/>
      <c r="Q6996" s="268"/>
      <c r="R6996" s="268"/>
      <c r="S6996" s="268"/>
      <c r="T6996" s="268"/>
      <c r="U6996" s="268"/>
      <c r="V6996" s="268"/>
      <c r="W6996" s="268"/>
      <c r="X6996" s="268"/>
      <c r="AC6996" s="268"/>
      <c r="AE6996" s="268"/>
      <c r="AF6996" s="268"/>
      <c r="AG6996" s="268"/>
      <c r="AH6996" s="268"/>
      <c r="AI6996" s="268"/>
      <c r="AM6996" s="268"/>
    </row>
    <row r="6997" spans="1:39" x14ac:dyDescent="0.25">
      <c r="A6997" s="268"/>
      <c r="B6997" s="268"/>
      <c r="C6997" s="268"/>
      <c r="D6997" s="268"/>
      <c r="E6997" s="268"/>
      <c r="F6997" s="268"/>
      <c r="G6997" s="271"/>
      <c r="H6997" s="268"/>
      <c r="K6997" s="270"/>
      <c r="L6997" s="270"/>
      <c r="M6997" s="270"/>
      <c r="N6997" s="270"/>
      <c r="O6997" s="268"/>
      <c r="P6997" s="268"/>
      <c r="Q6997" s="268"/>
      <c r="R6997" s="268"/>
      <c r="S6997" s="268"/>
      <c r="T6997" s="268"/>
      <c r="U6997" s="268"/>
      <c r="V6997" s="268"/>
      <c r="W6997" s="268"/>
      <c r="X6997" s="268"/>
      <c r="AC6997" s="268"/>
      <c r="AE6997" s="268"/>
      <c r="AF6997" s="268"/>
      <c r="AG6997" s="268"/>
      <c r="AH6997" s="268"/>
      <c r="AI6997" s="268"/>
      <c r="AM6997" s="268"/>
    </row>
    <row r="6998" spans="1:39" x14ac:dyDescent="0.25">
      <c r="A6998" s="268"/>
      <c r="B6998" s="268"/>
      <c r="C6998" s="268"/>
      <c r="D6998" s="268"/>
      <c r="E6998" s="268"/>
      <c r="F6998" s="268"/>
      <c r="G6998" s="271"/>
      <c r="H6998" s="268"/>
      <c r="K6998" s="270"/>
      <c r="L6998" s="270"/>
      <c r="M6998" s="270"/>
      <c r="N6998" s="270"/>
      <c r="O6998" s="268"/>
      <c r="P6998" s="268"/>
      <c r="Q6998" s="268"/>
      <c r="R6998" s="268"/>
      <c r="S6998" s="268"/>
      <c r="T6998" s="268"/>
      <c r="U6998" s="268"/>
      <c r="V6998" s="268"/>
      <c r="W6998" s="268"/>
      <c r="X6998" s="268"/>
      <c r="AC6998" s="268"/>
      <c r="AE6998" s="268"/>
      <c r="AF6998" s="268"/>
      <c r="AG6998" s="268"/>
      <c r="AH6998" s="268"/>
      <c r="AI6998" s="268"/>
      <c r="AM6998" s="268"/>
    </row>
    <row r="6999" spans="1:39" x14ac:dyDescent="0.25">
      <c r="A6999" s="268"/>
      <c r="B6999" s="268"/>
      <c r="C6999" s="268"/>
      <c r="D6999" s="268"/>
      <c r="E6999" s="268"/>
      <c r="F6999" s="268"/>
      <c r="G6999" s="271"/>
      <c r="H6999" s="268"/>
      <c r="I6999" s="268"/>
      <c r="K6999" s="270"/>
      <c r="L6999" s="270"/>
      <c r="M6999" s="270"/>
      <c r="N6999" s="270"/>
      <c r="O6999" s="268"/>
      <c r="P6999" s="268"/>
      <c r="Q6999" s="268"/>
      <c r="R6999" s="268"/>
      <c r="S6999" s="268"/>
      <c r="T6999" s="268"/>
      <c r="U6999" s="268"/>
      <c r="V6999" s="268"/>
      <c r="W6999" s="268"/>
      <c r="X6999" s="268"/>
      <c r="AC6999" s="268"/>
      <c r="AE6999" s="268"/>
      <c r="AF6999" s="268"/>
      <c r="AG6999" s="268"/>
      <c r="AH6999" s="268"/>
      <c r="AI6999" s="268"/>
      <c r="AM6999" s="268"/>
    </row>
    <row r="7000" spans="1:39" x14ac:dyDescent="0.25">
      <c r="A7000" s="268"/>
      <c r="B7000" s="268"/>
      <c r="C7000" s="268"/>
      <c r="D7000" s="268"/>
      <c r="E7000" s="268"/>
      <c r="F7000" s="268"/>
      <c r="G7000" s="271"/>
      <c r="H7000" s="268"/>
      <c r="I7000" s="268"/>
      <c r="K7000" s="270"/>
      <c r="L7000" s="270"/>
      <c r="M7000" s="270"/>
      <c r="N7000" s="270"/>
      <c r="O7000" s="268"/>
      <c r="P7000" s="268"/>
      <c r="Q7000" s="268"/>
      <c r="R7000" s="268"/>
      <c r="S7000" s="268"/>
      <c r="T7000" s="268"/>
      <c r="U7000" s="268"/>
      <c r="V7000" s="268"/>
      <c r="W7000" s="268"/>
      <c r="X7000" s="268"/>
      <c r="AC7000" s="268"/>
      <c r="AE7000" s="268"/>
      <c r="AF7000" s="268"/>
      <c r="AG7000" s="268"/>
      <c r="AH7000" s="268"/>
      <c r="AI7000" s="268"/>
      <c r="AM7000" s="268"/>
    </row>
    <row r="7001" spans="1:39" x14ac:dyDescent="0.25">
      <c r="A7001" s="268"/>
      <c r="B7001" s="268"/>
      <c r="C7001" s="268"/>
      <c r="D7001" s="268"/>
      <c r="E7001" s="268"/>
      <c r="F7001" s="268"/>
      <c r="G7001" s="271"/>
      <c r="H7001" s="268"/>
      <c r="K7001" s="270"/>
      <c r="L7001" s="270"/>
      <c r="M7001" s="270"/>
      <c r="N7001" s="270"/>
      <c r="O7001" s="268"/>
      <c r="P7001" s="268"/>
      <c r="Q7001" s="268"/>
      <c r="R7001" s="268"/>
      <c r="S7001" s="268"/>
      <c r="T7001" s="268"/>
      <c r="U7001" s="268"/>
      <c r="V7001" s="268"/>
      <c r="W7001" s="268"/>
      <c r="X7001" s="268"/>
      <c r="AC7001" s="268"/>
      <c r="AE7001" s="268"/>
      <c r="AF7001" s="268"/>
      <c r="AG7001" s="268"/>
      <c r="AH7001" s="268"/>
      <c r="AI7001" s="268"/>
      <c r="AM7001" s="268"/>
    </row>
    <row r="7002" spans="1:39" x14ac:dyDescent="0.25">
      <c r="A7002" s="268"/>
      <c r="B7002" s="268"/>
      <c r="C7002" s="268"/>
      <c r="D7002" s="268"/>
      <c r="E7002" s="268"/>
      <c r="F7002" s="268"/>
      <c r="G7002" s="271"/>
      <c r="H7002" s="268"/>
      <c r="I7002" s="268"/>
      <c r="K7002" s="270"/>
      <c r="L7002" s="270"/>
      <c r="M7002" s="270"/>
      <c r="N7002" s="270"/>
      <c r="O7002" s="268"/>
      <c r="P7002" s="268"/>
      <c r="Q7002" s="268"/>
      <c r="R7002" s="268"/>
      <c r="S7002" s="268"/>
      <c r="T7002" s="268"/>
      <c r="U7002" s="268"/>
      <c r="V7002" s="268"/>
      <c r="W7002" s="268"/>
      <c r="X7002" s="268"/>
      <c r="AC7002" s="268"/>
      <c r="AE7002" s="268"/>
      <c r="AF7002" s="268"/>
      <c r="AG7002" s="268"/>
      <c r="AH7002" s="268"/>
      <c r="AI7002" s="268"/>
      <c r="AM7002" s="268"/>
    </row>
    <row r="7003" spans="1:39" x14ac:dyDescent="0.25">
      <c r="A7003" s="268"/>
      <c r="B7003" s="268"/>
      <c r="C7003" s="268"/>
      <c r="D7003" s="268"/>
      <c r="E7003" s="268"/>
      <c r="F7003" s="268"/>
      <c r="G7003" s="271"/>
      <c r="H7003" s="268"/>
      <c r="K7003" s="270"/>
      <c r="L7003" s="270"/>
      <c r="M7003" s="270"/>
      <c r="N7003" s="270"/>
      <c r="O7003" s="268"/>
      <c r="P7003" s="268"/>
      <c r="Q7003" s="268"/>
      <c r="R7003" s="268"/>
      <c r="S7003" s="268"/>
      <c r="T7003" s="268"/>
      <c r="U7003" s="268"/>
      <c r="V7003" s="268"/>
      <c r="W7003" s="268"/>
      <c r="X7003" s="268"/>
      <c r="AC7003" s="268"/>
      <c r="AE7003" s="268"/>
      <c r="AF7003" s="268"/>
      <c r="AG7003" s="268"/>
      <c r="AH7003" s="268"/>
      <c r="AI7003" s="268"/>
      <c r="AM7003" s="268"/>
    </row>
    <row r="7004" spans="1:39" x14ac:dyDescent="0.25">
      <c r="A7004" s="268"/>
      <c r="B7004" s="268"/>
      <c r="C7004" s="268"/>
      <c r="D7004" s="268"/>
      <c r="E7004" s="268"/>
      <c r="F7004" s="268"/>
      <c r="G7004" s="271"/>
      <c r="H7004" s="268"/>
      <c r="I7004" s="268"/>
      <c r="K7004" s="270"/>
      <c r="L7004" s="270"/>
      <c r="M7004" s="270"/>
      <c r="N7004" s="270"/>
      <c r="O7004" s="268"/>
      <c r="P7004" s="268"/>
      <c r="Q7004" s="268"/>
      <c r="R7004" s="268"/>
      <c r="S7004" s="268"/>
      <c r="T7004" s="268"/>
      <c r="U7004" s="268"/>
      <c r="V7004" s="268"/>
      <c r="W7004" s="268"/>
      <c r="X7004" s="268"/>
      <c r="AC7004" s="268"/>
      <c r="AE7004" s="268"/>
      <c r="AF7004" s="268"/>
      <c r="AG7004" s="268"/>
      <c r="AH7004" s="268"/>
      <c r="AI7004" s="268"/>
      <c r="AM7004" s="268"/>
    </row>
    <row r="7005" spans="1:39" x14ac:dyDescent="0.25">
      <c r="A7005" s="268"/>
      <c r="B7005" s="268"/>
      <c r="C7005" s="268"/>
      <c r="D7005" s="268"/>
      <c r="E7005" s="268"/>
      <c r="F7005" s="268"/>
      <c r="G7005" s="271"/>
      <c r="H7005" s="268"/>
      <c r="I7005" s="268"/>
      <c r="K7005" s="270"/>
      <c r="L7005" s="270"/>
      <c r="M7005" s="270"/>
      <c r="N7005" s="270"/>
      <c r="O7005" s="268"/>
      <c r="P7005" s="268"/>
      <c r="Q7005" s="268"/>
      <c r="R7005" s="268"/>
      <c r="S7005" s="268"/>
      <c r="T7005" s="268"/>
      <c r="U7005" s="268"/>
      <c r="V7005" s="268"/>
      <c r="W7005" s="268"/>
      <c r="X7005" s="268"/>
      <c r="AC7005" s="268"/>
      <c r="AE7005" s="268"/>
      <c r="AF7005" s="268"/>
      <c r="AG7005" s="268"/>
      <c r="AH7005" s="268"/>
      <c r="AI7005" s="268"/>
      <c r="AM7005" s="268"/>
    </row>
    <row r="7006" spans="1:39" x14ac:dyDescent="0.25">
      <c r="A7006" s="268"/>
      <c r="B7006" s="268"/>
      <c r="C7006" s="268"/>
      <c r="D7006" s="268"/>
      <c r="E7006" s="268"/>
      <c r="F7006" s="268"/>
      <c r="G7006" s="271"/>
      <c r="H7006" s="268"/>
      <c r="I7006" s="268"/>
      <c r="K7006" s="270"/>
      <c r="L7006" s="270"/>
      <c r="M7006" s="270"/>
      <c r="N7006" s="270"/>
      <c r="O7006" s="268"/>
      <c r="P7006" s="268"/>
      <c r="Q7006" s="268"/>
      <c r="R7006" s="268"/>
      <c r="S7006" s="268"/>
      <c r="T7006" s="268"/>
      <c r="U7006" s="268"/>
      <c r="V7006" s="268"/>
      <c r="W7006" s="268"/>
      <c r="X7006" s="268"/>
      <c r="AC7006" s="268"/>
      <c r="AE7006" s="268"/>
      <c r="AF7006" s="268"/>
      <c r="AG7006" s="268"/>
      <c r="AH7006" s="268"/>
      <c r="AI7006" s="268"/>
      <c r="AM7006" s="268"/>
    </row>
    <row r="7007" spans="1:39" x14ac:dyDescent="0.25">
      <c r="A7007" s="268"/>
      <c r="B7007" s="268"/>
      <c r="C7007" s="268"/>
      <c r="D7007" s="268"/>
      <c r="E7007" s="268"/>
      <c r="F7007" s="268"/>
      <c r="G7007" s="271"/>
      <c r="H7007" s="268"/>
      <c r="I7007" s="268"/>
      <c r="K7007" s="270"/>
      <c r="L7007" s="270"/>
      <c r="M7007" s="270"/>
      <c r="N7007" s="270"/>
      <c r="O7007" s="268"/>
      <c r="P7007" s="268"/>
      <c r="Q7007" s="268"/>
      <c r="R7007" s="268"/>
      <c r="S7007" s="268"/>
      <c r="T7007" s="268"/>
      <c r="U7007" s="268"/>
      <c r="V7007" s="268"/>
      <c r="W7007" s="268"/>
      <c r="X7007" s="268"/>
      <c r="AC7007" s="268"/>
      <c r="AE7007" s="268"/>
      <c r="AF7007" s="268"/>
      <c r="AG7007" s="268"/>
      <c r="AH7007" s="268"/>
      <c r="AI7007" s="268"/>
      <c r="AM7007" s="268"/>
    </row>
    <row r="7008" spans="1:39" x14ac:dyDescent="0.25">
      <c r="A7008" s="268"/>
      <c r="B7008" s="268"/>
      <c r="C7008" s="268"/>
      <c r="D7008" s="268"/>
      <c r="E7008" s="268"/>
      <c r="F7008" s="268"/>
      <c r="G7008" s="271"/>
      <c r="H7008" s="268"/>
      <c r="I7008" s="268"/>
      <c r="K7008" s="270"/>
      <c r="L7008" s="270"/>
      <c r="M7008" s="270"/>
      <c r="N7008" s="270"/>
      <c r="O7008" s="268"/>
      <c r="P7008" s="268"/>
      <c r="Q7008" s="268"/>
      <c r="R7008" s="268"/>
      <c r="S7008" s="268"/>
      <c r="T7008" s="268"/>
      <c r="U7008" s="268"/>
      <c r="V7008" s="268"/>
      <c r="W7008" s="268"/>
      <c r="X7008" s="268"/>
      <c r="AC7008" s="268"/>
      <c r="AE7008" s="268"/>
      <c r="AF7008" s="268"/>
      <c r="AG7008" s="268"/>
      <c r="AH7008" s="268"/>
      <c r="AI7008" s="268"/>
      <c r="AM7008" s="268"/>
    </row>
    <row r="7009" spans="1:39" x14ac:dyDescent="0.25">
      <c r="A7009" s="268"/>
      <c r="B7009" s="268"/>
      <c r="C7009" s="268"/>
      <c r="D7009" s="268"/>
      <c r="E7009" s="268"/>
      <c r="F7009" s="268"/>
      <c r="G7009" s="271"/>
      <c r="H7009" s="268"/>
      <c r="I7009" s="268"/>
      <c r="K7009" s="270"/>
      <c r="L7009" s="270"/>
      <c r="M7009" s="270"/>
      <c r="N7009" s="270"/>
      <c r="O7009" s="268"/>
      <c r="P7009" s="268"/>
      <c r="Q7009" s="268"/>
      <c r="R7009" s="268"/>
      <c r="S7009" s="268"/>
      <c r="T7009" s="268"/>
      <c r="U7009" s="268"/>
      <c r="V7009" s="268"/>
      <c r="W7009" s="268"/>
      <c r="X7009" s="268"/>
      <c r="AC7009" s="268"/>
      <c r="AE7009" s="268"/>
      <c r="AF7009" s="268"/>
      <c r="AG7009" s="268"/>
      <c r="AH7009" s="268"/>
      <c r="AI7009" s="268"/>
      <c r="AM7009" s="268"/>
    </row>
    <row r="7010" spans="1:39" x14ac:dyDescent="0.25">
      <c r="A7010" s="268"/>
      <c r="B7010" s="268"/>
      <c r="C7010" s="268"/>
      <c r="D7010" s="268"/>
      <c r="E7010" s="268"/>
      <c r="F7010" s="268"/>
      <c r="G7010" s="271"/>
      <c r="H7010" s="268"/>
      <c r="I7010" s="268"/>
      <c r="K7010" s="270"/>
      <c r="L7010" s="270"/>
      <c r="M7010" s="270"/>
      <c r="N7010" s="270"/>
      <c r="O7010" s="268"/>
      <c r="P7010" s="268"/>
      <c r="Q7010" s="268"/>
      <c r="R7010" s="268"/>
      <c r="S7010" s="268"/>
      <c r="T7010" s="268"/>
      <c r="U7010" s="268"/>
      <c r="V7010" s="268"/>
      <c r="W7010" s="268"/>
      <c r="X7010" s="268"/>
      <c r="AC7010" s="268"/>
      <c r="AE7010" s="268"/>
      <c r="AF7010" s="268"/>
      <c r="AG7010" s="268"/>
      <c r="AH7010" s="268"/>
      <c r="AI7010" s="268"/>
      <c r="AM7010" s="268"/>
    </row>
    <row r="7011" spans="1:39" x14ac:dyDescent="0.25">
      <c r="A7011" s="268"/>
      <c r="B7011" s="268"/>
      <c r="C7011" s="268"/>
      <c r="D7011" s="268"/>
      <c r="E7011" s="268"/>
      <c r="F7011" s="268"/>
      <c r="G7011" s="271"/>
      <c r="H7011" s="268"/>
      <c r="K7011" s="270"/>
      <c r="L7011" s="270"/>
      <c r="M7011" s="270"/>
      <c r="N7011" s="270"/>
      <c r="O7011" s="268"/>
      <c r="P7011" s="268"/>
      <c r="Q7011" s="268"/>
      <c r="R7011" s="268"/>
      <c r="S7011" s="268"/>
      <c r="T7011" s="268"/>
      <c r="U7011" s="268"/>
      <c r="V7011" s="268"/>
      <c r="W7011" s="268"/>
      <c r="X7011" s="268"/>
      <c r="AC7011" s="268"/>
      <c r="AE7011" s="268"/>
      <c r="AF7011" s="268"/>
      <c r="AG7011" s="268"/>
      <c r="AH7011" s="268"/>
      <c r="AI7011" s="268"/>
      <c r="AM7011" s="268"/>
    </row>
    <row r="7012" spans="1:39" x14ac:dyDescent="0.25">
      <c r="A7012" s="268"/>
      <c r="B7012" s="268"/>
      <c r="C7012" s="268"/>
      <c r="D7012" s="268"/>
      <c r="E7012" s="268"/>
      <c r="F7012" s="268"/>
      <c r="G7012" s="271"/>
      <c r="H7012" s="268"/>
      <c r="I7012" s="268"/>
      <c r="K7012" s="270"/>
      <c r="L7012" s="270"/>
      <c r="M7012" s="270"/>
      <c r="N7012" s="270"/>
      <c r="O7012" s="268"/>
      <c r="P7012" s="268"/>
      <c r="Q7012" s="268"/>
      <c r="R7012" s="268"/>
      <c r="S7012" s="268"/>
      <c r="T7012" s="268"/>
      <c r="U7012" s="268"/>
      <c r="V7012" s="268"/>
      <c r="W7012" s="268"/>
      <c r="X7012" s="268"/>
      <c r="AC7012" s="268"/>
      <c r="AE7012" s="268"/>
      <c r="AF7012" s="268"/>
      <c r="AG7012" s="268"/>
      <c r="AH7012" s="268"/>
      <c r="AI7012" s="268"/>
      <c r="AM7012" s="268"/>
    </row>
    <row r="7013" spans="1:39" x14ac:dyDescent="0.25">
      <c r="A7013" s="268"/>
      <c r="B7013" s="268"/>
      <c r="C7013" s="268"/>
      <c r="D7013" s="268"/>
      <c r="E7013" s="268"/>
      <c r="F7013" s="268"/>
      <c r="G7013" s="271"/>
      <c r="H7013" s="268"/>
      <c r="I7013" s="268"/>
      <c r="K7013" s="270"/>
      <c r="L7013" s="270"/>
      <c r="M7013" s="270"/>
      <c r="N7013" s="270"/>
      <c r="O7013" s="268"/>
      <c r="P7013" s="268"/>
      <c r="Q7013" s="268"/>
      <c r="R7013" s="268"/>
      <c r="S7013" s="268"/>
      <c r="T7013" s="268"/>
      <c r="U7013" s="268"/>
      <c r="V7013" s="268"/>
      <c r="W7013" s="268"/>
      <c r="X7013" s="268"/>
      <c r="AC7013" s="268"/>
      <c r="AE7013" s="268"/>
      <c r="AF7013" s="268"/>
      <c r="AG7013" s="268"/>
      <c r="AH7013" s="268"/>
      <c r="AI7013" s="268"/>
      <c r="AM7013" s="268"/>
    </row>
    <row r="7014" spans="1:39" x14ac:dyDescent="0.25">
      <c r="A7014" s="268"/>
      <c r="B7014" s="268"/>
      <c r="C7014" s="268"/>
      <c r="D7014" s="268"/>
      <c r="E7014" s="268"/>
      <c r="F7014" s="268"/>
      <c r="G7014" s="271"/>
      <c r="H7014" s="268"/>
      <c r="I7014" s="268"/>
      <c r="K7014" s="270"/>
      <c r="L7014" s="270"/>
      <c r="M7014" s="270"/>
      <c r="N7014" s="270"/>
      <c r="O7014" s="268"/>
      <c r="P7014" s="268"/>
      <c r="Q7014" s="268"/>
      <c r="R7014" s="268"/>
      <c r="S7014" s="268"/>
      <c r="T7014" s="268"/>
      <c r="U7014" s="268"/>
      <c r="V7014" s="268"/>
      <c r="W7014" s="268"/>
      <c r="X7014" s="268"/>
      <c r="AC7014" s="268"/>
      <c r="AE7014" s="268"/>
      <c r="AF7014" s="268"/>
      <c r="AG7014" s="268"/>
      <c r="AH7014" s="268"/>
      <c r="AI7014" s="268"/>
      <c r="AM7014" s="268"/>
    </row>
    <row r="7015" spans="1:39" x14ac:dyDescent="0.25">
      <c r="A7015" s="268"/>
      <c r="B7015" s="268"/>
      <c r="C7015" s="268"/>
      <c r="D7015" s="268"/>
      <c r="E7015" s="268"/>
      <c r="F7015" s="268"/>
      <c r="G7015" s="271"/>
      <c r="H7015" s="268"/>
      <c r="I7015" s="268"/>
      <c r="K7015" s="270"/>
      <c r="L7015" s="270"/>
      <c r="M7015" s="270"/>
      <c r="N7015" s="270"/>
      <c r="O7015" s="268"/>
      <c r="P7015" s="268"/>
      <c r="Q7015" s="268"/>
      <c r="R7015" s="268"/>
      <c r="S7015" s="268"/>
      <c r="T7015" s="268"/>
      <c r="U7015" s="268"/>
      <c r="V7015" s="268"/>
      <c r="W7015" s="268"/>
      <c r="X7015" s="268"/>
      <c r="AC7015" s="268"/>
      <c r="AE7015" s="268"/>
      <c r="AF7015" s="268"/>
      <c r="AG7015" s="268"/>
      <c r="AH7015" s="268"/>
      <c r="AI7015" s="268"/>
      <c r="AM7015" s="268"/>
    </row>
    <row r="7016" spans="1:39" x14ac:dyDescent="0.25">
      <c r="A7016" s="268"/>
      <c r="B7016" s="268"/>
      <c r="C7016" s="268"/>
      <c r="D7016" s="268"/>
      <c r="E7016" s="268"/>
      <c r="F7016" s="268"/>
      <c r="G7016" s="271"/>
      <c r="H7016" s="268"/>
      <c r="K7016" s="270"/>
      <c r="L7016" s="270"/>
      <c r="M7016" s="270"/>
      <c r="N7016" s="270"/>
      <c r="O7016" s="268"/>
      <c r="P7016" s="268"/>
      <c r="Q7016" s="268"/>
      <c r="R7016" s="268"/>
      <c r="S7016" s="268"/>
      <c r="T7016" s="268"/>
      <c r="U7016" s="268"/>
      <c r="V7016" s="268"/>
      <c r="W7016" s="268"/>
      <c r="X7016" s="268"/>
      <c r="AC7016" s="268"/>
      <c r="AE7016" s="268"/>
      <c r="AF7016" s="268"/>
      <c r="AG7016" s="268"/>
      <c r="AH7016" s="268"/>
      <c r="AI7016" s="268"/>
      <c r="AM7016" s="268"/>
    </row>
    <row r="7017" spans="1:39" x14ac:dyDescent="0.25">
      <c r="A7017" s="268"/>
      <c r="B7017" s="268"/>
      <c r="C7017" s="268"/>
      <c r="D7017" s="268"/>
      <c r="E7017" s="268"/>
      <c r="F7017" s="268"/>
      <c r="G7017" s="271"/>
      <c r="H7017" s="268"/>
      <c r="I7017" s="268"/>
      <c r="K7017" s="270"/>
      <c r="L7017" s="270"/>
      <c r="M7017" s="270"/>
      <c r="N7017" s="270"/>
      <c r="O7017" s="268"/>
      <c r="P7017" s="268"/>
      <c r="Q7017" s="268"/>
      <c r="R7017" s="268"/>
      <c r="S7017" s="268"/>
      <c r="T7017" s="268"/>
      <c r="U7017" s="268"/>
      <c r="V7017" s="268"/>
      <c r="W7017" s="268"/>
      <c r="X7017" s="268"/>
      <c r="AC7017" s="268"/>
      <c r="AE7017" s="268"/>
      <c r="AF7017" s="268"/>
      <c r="AG7017" s="268"/>
      <c r="AH7017" s="268"/>
      <c r="AI7017" s="268"/>
      <c r="AM7017" s="268"/>
    </row>
    <row r="7018" spans="1:39" x14ac:dyDescent="0.25">
      <c r="A7018" s="268"/>
      <c r="B7018" s="268"/>
      <c r="C7018" s="268"/>
      <c r="D7018" s="268"/>
      <c r="E7018" s="268"/>
      <c r="F7018" s="268"/>
      <c r="G7018" s="271"/>
      <c r="H7018" s="268"/>
      <c r="I7018" s="268"/>
      <c r="K7018" s="270"/>
      <c r="L7018" s="270"/>
      <c r="M7018" s="270"/>
      <c r="N7018" s="270"/>
      <c r="O7018" s="268"/>
      <c r="P7018" s="268"/>
      <c r="Q7018" s="268"/>
      <c r="R7018" s="268"/>
      <c r="S7018" s="268"/>
      <c r="T7018" s="268"/>
      <c r="U7018" s="268"/>
      <c r="V7018" s="268"/>
      <c r="W7018" s="268"/>
      <c r="X7018" s="268"/>
      <c r="AC7018" s="268"/>
      <c r="AE7018" s="268"/>
      <c r="AF7018" s="268"/>
      <c r="AG7018" s="268"/>
      <c r="AH7018" s="268"/>
      <c r="AI7018" s="268"/>
      <c r="AM7018" s="268"/>
    </row>
    <row r="7019" spans="1:39" x14ac:dyDescent="0.25">
      <c r="A7019" s="268"/>
      <c r="B7019" s="268"/>
      <c r="C7019" s="268"/>
      <c r="D7019" s="268"/>
      <c r="E7019" s="268"/>
      <c r="F7019" s="268"/>
      <c r="G7019" s="271"/>
      <c r="H7019" s="268"/>
      <c r="I7019" s="268"/>
      <c r="K7019" s="270"/>
      <c r="L7019" s="270"/>
      <c r="M7019" s="270"/>
      <c r="N7019" s="270"/>
      <c r="O7019" s="268"/>
      <c r="P7019" s="268"/>
      <c r="Q7019" s="268"/>
      <c r="R7019" s="268"/>
      <c r="S7019" s="268"/>
      <c r="T7019" s="268"/>
      <c r="U7019" s="268"/>
      <c r="V7019" s="268"/>
      <c r="W7019" s="268"/>
      <c r="X7019" s="268"/>
      <c r="AC7019" s="268"/>
      <c r="AE7019" s="268"/>
      <c r="AF7019" s="268"/>
      <c r="AG7019" s="268"/>
      <c r="AH7019" s="268"/>
      <c r="AI7019" s="268"/>
      <c r="AM7019" s="268"/>
    </row>
    <row r="7020" spans="1:39" x14ac:dyDescent="0.25">
      <c r="A7020" s="268"/>
      <c r="B7020" s="268"/>
      <c r="C7020" s="268"/>
      <c r="D7020" s="268"/>
      <c r="E7020" s="268"/>
      <c r="F7020" s="268"/>
      <c r="G7020" s="271"/>
      <c r="H7020" s="268"/>
      <c r="I7020" s="268"/>
      <c r="K7020" s="270"/>
      <c r="L7020" s="270"/>
      <c r="M7020" s="270"/>
      <c r="N7020" s="270"/>
      <c r="O7020" s="268"/>
      <c r="P7020" s="268"/>
      <c r="Q7020" s="268"/>
      <c r="R7020" s="268"/>
      <c r="S7020" s="268"/>
      <c r="T7020" s="268"/>
      <c r="U7020" s="268"/>
      <c r="V7020" s="268"/>
      <c r="W7020" s="268"/>
      <c r="X7020" s="268"/>
      <c r="AC7020" s="268"/>
      <c r="AE7020" s="268"/>
      <c r="AF7020" s="268"/>
      <c r="AG7020" s="268"/>
      <c r="AH7020" s="268"/>
      <c r="AI7020" s="268"/>
      <c r="AM7020" s="268"/>
    </row>
    <row r="7021" spans="1:39" x14ac:dyDescent="0.25">
      <c r="A7021" s="268"/>
      <c r="B7021" s="268"/>
      <c r="C7021" s="268"/>
      <c r="D7021" s="268"/>
      <c r="E7021" s="268"/>
      <c r="F7021" s="268"/>
      <c r="G7021" s="271"/>
      <c r="H7021" s="268"/>
      <c r="I7021" s="268"/>
      <c r="K7021" s="270"/>
      <c r="L7021" s="270"/>
      <c r="M7021" s="270"/>
      <c r="N7021" s="270"/>
      <c r="O7021" s="268"/>
      <c r="P7021" s="268"/>
      <c r="Q7021" s="268"/>
      <c r="R7021" s="268"/>
      <c r="S7021" s="268"/>
      <c r="T7021" s="268"/>
      <c r="U7021" s="268"/>
      <c r="V7021" s="268"/>
      <c r="W7021" s="268"/>
      <c r="X7021" s="268"/>
      <c r="AC7021" s="268"/>
      <c r="AE7021" s="268"/>
      <c r="AF7021" s="268"/>
      <c r="AG7021" s="268"/>
      <c r="AH7021" s="268"/>
      <c r="AI7021" s="268"/>
      <c r="AM7021" s="268"/>
    </row>
    <row r="7022" spans="1:39" x14ac:dyDescent="0.25">
      <c r="A7022" s="268"/>
      <c r="B7022" s="268"/>
      <c r="C7022" s="268"/>
      <c r="D7022" s="268"/>
      <c r="E7022" s="268"/>
      <c r="F7022" s="268"/>
      <c r="G7022" s="271"/>
      <c r="H7022" s="268"/>
      <c r="I7022" s="268"/>
      <c r="K7022" s="270"/>
      <c r="L7022" s="270"/>
      <c r="M7022" s="270"/>
      <c r="N7022" s="270"/>
      <c r="O7022" s="268"/>
      <c r="P7022" s="268"/>
      <c r="Q7022" s="268"/>
      <c r="R7022" s="268"/>
      <c r="S7022" s="268"/>
      <c r="T7022" s="268"/>
      <c r="U7022" s="268"/>
      <c r="V7022" s="268"/>
      <c r="W7022" s="268"/>
      <c r="X7022" s="268"/>
      <c r="AC7022" s="268"/>
      <c r="AE7022" s="268"/>
      <c r="AF7022" s="268"/>
      <c r="AG7022" s="268"/>
      <c r="AH7022" s="268"/>
      <c r="AI7022" s="268"/>
      <c r="AM7022" s="268"/>
    </row>
    <row r="7023" spans="1:39" x14ac:dyDescent="0.25">
      <c r="A7023" s="268"/>
      <c r="B7023" s="268"/>
      <c r="C7023" s="268"/>
      <c r="D7023" s="268"/>
      <c r="E7023" s="268"/>
      <c r="F7023" s="268"/>
      <c r="G7023" s="271"/>
      <c r="H7023" s="268"/>
      <c r="I7023" s="268"/>
      <c r="K7023" s="270"/>
      <c r="L7023" s="270"/>
      <c r="M7023" s="270"/>
      <c r="N7023" s="270"/>
      <c r="O7023" s="268"/>
      <c r="P7023" s="268"/>
      <c r="Q7023" s="268"/>
      <c r="R7023" s="268"/>
      <c r="S7023" s="268"/>
      <c r="T7023" s="268"/>
      <c r="U7023" s="268"/>
      <c r="V7023" s="268"/>
      <c r="W7023" s="268"/>
      <c r="X7023" s="268"/>
      <c r="AC7023" s="268"/>
      <c r="AE7023" s="268"/>
      <c r="AF7023" s="268"/>
      <c r="AG7023" s="268"/>
      <c r="AH7023" s="268"/>
      <c r="AI7023" s="268"/>
      <c r="AM7023" s="268"/>
    </row>
    <row r="7024" spans="1:39" x14ac:dyDescent="0.25">
      <c r="A7024" s="268"/>
      <c r="B7024" s="268"/>
      <c r="C7024" s="268"/>
      <c r="D7024" s="268"/>
      <c r="E7024" s="268"/>
      <c r="F7024" s="268"/>
      <c r="G7024" s="271"/>
      <c r="H7024" s="268"/>
      <c r="I7024" s="268"/>
      <c r="K7024" s="270"/>
      <c r="L7024" s="270"/>
      <c r="M7024" s="270"/>
      <c r="N7024" s="270"/>
      <c r="O7024" s="268"/>
      <c r="P7024" s="268"/>
      <c r="Q7024" s="268"/>
      <c r="R7024" s="268"/>
      <c r="S7024" s="268"/>
      <c r="T7024" s="268"/>
      <c r="U7024" s="268"/>
      <c r="V7024" s="268"/>
      <c r="W7024" s="268"/>
      <c r="X7024" s="268"/>
      <c r="AC7024" s="268"/>
      <c r="AE7024" s="268"/>
      <c r="AF7024" s="268"/>
      <c r="AG7024" s="268"/>
      <c r="AH7024" s="268"/>
      <c r="AI7024" s="268"/>
      <c r="AM7024" s="268"/>
    </row>
    <row r="7025" spans="1:39" x14ac:dyDescent="0.25">
      <c r="A7025" s="268"/>
      <c r="B7025" s="268"/>
      <c r="C7025" s="268"/>
      <c r="D7025" s="268"/>
      <c r="E7025" s="268"/>
      <c r="F7025" s="268"/>
      <c r="G7025" s="271"/>
      <c r="H7025" s="268"/>
      <c r="K7025" s="270"/>
      <c r="L7025" s="270"/>
      <c r="M7025" s="270"/>
      <c r="N7025" s="270"/>
      <c r="O7025" s="268"/>
      <c r="P7025" s="268"/>
      <c r="Q7025" s="268"/>
      <c r="R7025" s="268"/>
      <c r="S7025" s="268"/>
      <c r="T7025" s="268"/>
      <c r="U7025" s="268"/>
      <c r="V7025" s="268"/>
      <c r="W7025" s="268"/>
      <c r="X7025" s="268"/>
      <c r="AC7025" s="268"/>
      <c r="AE7025" s="268"/>
      <c r="AF7025" s="268"/>
      <c r="AG7025" s="268"/>
      <c r="AH7025" s="268"/>
      <c r="AI7025" s="268"/>
      <c r="AM7025" s="268"/>
    </row>
    <row r="7026" spans="1:39" x14ac:dyDescent="0.25">
      <c r="A7026" s="268"/>
      <c r="B7026" s="268"/>
      <c r="C7026" s="268"/>
      <c r="D7026" s="268"/>
      <c r="E7026" s="268"/>
      <c r="F7026" s="268"/>
      <c r="G7026" s="271"/>
      <c r="H7026" s="268"/>
      <c r="K7026" s="270"/>
      <c r="L7026" s="270"/>
      <c r="M7026" s="270"/>
      <c r="N7026" s="270"/>
      <c r="O7026" s="268"/>
      <c r="P7026" s="268"/>
      <c r="Q7026" s="268"/>
      <c r="R7026" s="268"/>
      <c r="S7026" s="268"/>
      <c r="T7026" s="268"/>
      <c r="U7026" s="268"/>
      <c r="V7026" s="268"/>
      <c r="W7026" s="268"/>
      <c r="X7026" s="268"/>
      <c r="AC7026" s="268"/>
      <c r="AE7026" s="268"/>
      <c r="AF7026" s="268"/>
      <c r="AG7026" s="268"/>
      <c r="AH7026" s="268"/>
      <c r="AI7026" s="268"/>
      <c r="AM7026" s="268"/>
    </row>
    <row r="7027" spans="1:39" x14ac:dyDescent="0.25">
      <c r="A7027" s="268"/>
      <c r="B7027" s="268"/>
      <c r="C7027" s="268"/>
      <c r="D7027" s="268"/>
      <c r="E7027" s="268"/>
      <c r="F7027" s="268"/>
      <c r="G7027" s="271"/>
      <c r="H7027" s="268"/>
      <c r="I7027" s="268"/>
      <c r="K7027" s="270"/>
      <c r="L7027" s="270"/>
      <c r="M7027" s="270"/>
      <c r="N7027" s="270"/>
      <c r="O7027" s="268"/>
      <c r="P7027" s="268"/>
      <c r="Q7027" s="268"/>
      <c r="R7027" s="268"/>
      <c r="S7027" s="268"/>
      <c r="T7027" s="268"/>
      <c r="U7027" s="268"/>
      <c r="V7027" s="268"/>
      <c r="W7027" s="268"/>
      <c r="X7027" s="268"/>
      <c r="AC7027" s="268"/>
      <c r="AE7027" s="268"/>
      <c r="AF7027" s="268"/>
      <c r="AG7027" s="268"/>
      <c r="AH7027" s="268"/>
      <c r="AI7027" s="268"/>
      <c r="AM7027" s="268"/>
    </row>
    <row r="7028" spans="1:39" x14ac:dyDescent="0.25">
      <c r="A7028" s="268"/>
      <c r="B7028" s="268"/>
      <c r="C7028" s="268"/>
      <c r="D7028" s="268"/>
      <c r="E7028" s="268"/>
      <c r="F7028" s="268"/>
      <c r="G7028" s="271"/>
      <c r="H7028" s="268"/>
      <c r="I7028" s="268"/>
      <c r="K7028" s="270"/>
      <c r="L7028" s="270"/>
      <c r="M7028" s="270"/>
      <c r="N7028" s="270"/>
      <c r="O7028" s="268"/>
      <c r="P7028" s="268"/>
      <c r="Q7028" s="268"/>
      <c r="R7028" s="268"/>
      <c r="S7028" s="268"/>
      <c r="T7028" s="268"/>
      <c r="U7028" s="268"/>
      <c r="V7028" s="268"/>
      <c r="W7028" s="268"/>
      <c r="X7028" s="268"/>
      <c r="AC7028" s="268"/>
      <c r="AE7028" s="268"/>
      <c r="AF7028" s="268"/>
      <c r="AG7028" s="268"/>
      <c r="AH7028" s="268"/>
      <c r="AI7028" s="268"/>
      <c r="AM7028" s="268"/>
    </row>
    <row r="7029" spans="1:39" x14ac:dyDescent="0.25">
      <c r="A7029" s="268"/>
      <c r="B7029" s="268"/>
      <c r="C7029" s="268"/>
      <c r="D7029" s="268"/>
      <c r="E7029" s="268"/>
      <c r="F7029" s="268"/>
      <c r="G7029" s="271"/>
      <c r="H7029" s="268"/>
      <c r="I7029" s="268"/>
      <c r="K7029" s="270"/>
      <c r="L7029" s="270"/>
      <c r="M7029" s="270"/>
      <c r="N7029" s="270"/>
      <c r="O7029" s="268"/>
      <c r="P7029" s="268"/>
      <c r="Q7029" s="268"/>
      <c r="R7029" s="268"/>
      <c r="S7029" s="268"/>
      <c r="T7029" s="268"/>
      <c r="U7029" s="268"/>
      <c r="V7029" s="268"/>
      <c r="W7029" s="268"/>
      <c r="X7029" s="268"/>
      <c r="AC7029" s="268"/>
      <c r="AE7029" s="268"/>
      <c r="AF7029" s="268"/>
      <c r="AG7029" s="268"/>
      <c r="AH7029" s="268"/>
      <c r="AI7029" s="268"/>
      <c r="AM7029" s="268"/>
    </row>
    <row r="7030" spans="1:39" x14ac:dyDescent="0.25">
      <c r="A7030" s="268"/>
      <c r="B7030" s="268"/>
      <c r="C7030" s="268"/>
      <c r="D7030" s="268"/>
      <c r="E7030" s="268"/>
      <c r="F7030" s="268"/>
      <c r="G7030" s="271"/>
      <c r="H7030" s="268"/>
      <c r="I7030" s="268"/>
      <c r="K7030" s="270"/>
      <c r="L7030" s="270"/>
      <c r="M7030" s="270"/>
      <c r="N7030" s="270"/>
      <c r="O7030" s="268"/>
      <c r="P7030" s="268"/>
      <c r="Q7030" s="268"/>
      <c r="R7030" s="268"/>
      <c r="S7030" s="268"/>
      <c r="T7030" s="268"/>
      <c r="U7030" s="268"/>
      <c r="V7030" s="268"/>
      <c r="W7030" s="268"/>
      <c r="X7030" s="268"/>
      <c r="AC7030" s="268"/>
      <c r="AE7030" s="268"/>
      <c r="AF7030" s="268"/>
      <c r="AG7030" s="268"/>
      <c r="AH7030" s="268"/>
      <c r="AI7030" s="268"/>
      <c r="AM7030" s="268"/>
    </row>
    <row r="7031" spans="1:39" x14ac:dyDescent="0.25">
      <c r="A7031" s="268"/>
      <c r="B7031" s="268"/>
      <c r="C7031" s="268"/>
      <c r="D7031" s="268"/>
      <c r="E7031" s="268"/>
      <c r="F7031" s="268"/>
      <c r="G7031" s="271"/>
      <c r="H7031" s="268"/>
      <c r="K7031" s="270"/>
      <c r="L7031" s="270"/>
      <c r="M7031" s="270"/>
      <c r="N7031" s="270"/>
      <c r="O7031" s="268"/>
      <c r="P7031" s="268"/>
      <c r="Q7031" s="268"/>
      <c r="R7031" s="268"/>
      <c r="S7031" s="268"/>
      <c r="T7031" s="268"/>
      <c r="U7031" s="268"/>
      <c r="V7031" s="268"/>
      <c r="W7031" s="268"/>
      <c r="X7031" s="268"/>
      <c r="AC7031" s="268"/>
      <c r="AE7031" s="268"/>
      <c r="AF7031" s="268"/>
      <c r="AG7031" s="268"/>
      <c r="AH7031" s="268"/>
      <c r="AI7031" s="268"/>
      <c r="AM7031" s="268"/>
    </row>
    <row r="7032" spans="1:39" x14ac:dyDescent="0.25">
      <c r="A7032" s="268"/>
      <c r="B7032" s="268"/>
      <c r="C7032" s="268"/>
      <c r="D7032" s="268"/>
      <c r="E7032" s="268"/>
      <c r="F7032" s="268"/>
      <c r="G7032" s="271"/>
      <c r="H7032" s="268"/>
      <c r="K7032" s="270"/>
      <c r="L7032" s="270"/>
      <c r="M7032" s="270"/>
      <c r="N7032" s="270"/>
      <c r="O7032" s="268"/>
      <c r="P7032" s="268"/>
      <c r="Q7032" s="268"/>
      <c r="R7032" s="268"/>
      <c r="S7032" s="268"/>
      <c r="T7032" s="268"/>
      <c r="U7032" s="268"/>
      <c r="V7032" s="268"/>
      <c r="W7032" s="268"/>
      <c r="X7032" s="268"/>
      <c r="AC7032" s="268"/>
      <c r="AE7032" s="268"/>
      <c r="AF7032" s="268"/>
      <c r="AG7032" s="268"/>
      <c r="AH7032" s="268"/>
      <c r="AI7032" s="268"/>
      <c r="AM7032" s="268"/>
    </row>
    <row r="7033" spans="1:39" x14ac:dyDescent="0.25">
      <c r="A7033" s="268"/>
      <c r="B7033" s="268"/>
      <c r="C7033" s="268"/>
      <c r="D7033" s="268"/>
      <c r="E7033" s="268"/>
      <c r="F7033" s="268"/>
      <c r="G7033" s="271"/>
      <c r="H7033" s="268"/>
      <c r="I7033" s="268"/>
      <c r="K7033" s="270"/>
      <c r="L7033" s="270"/>
      <c r="M7033" s="270"/>
      <c r="N7033" s="270"/>
      <c r="O7033" s="268"/>
      <c r="P7033" s="268"/>
      <c r="Q7033" s="268"/>
      <c r="R7033" s="268"/>
      <c r="S7033" s="268"/>
      <c r="T7033" s="268"/>
      <c r="U7033" s="268"/>
      <c r="V7033" s="268"/>
      <c r="W7033" s="268"/>
      <c r="X7033" s="268"/>
      <c r="AC7033" s="268"/>
      <c r="AE7033" s="268"/>
      <c r="AF7033" s="268"/>
      <c r="AG7033" s="268"/>
      <c r="AH7033" s="268"/>
      <c r="AI7033" s="268"/>
      <c r="AM7033" s="268"/>
    </row>
    <row r="7034" spans="1:39" x14ac:dyDescent="0.25">
      <c r="A7034" s="268"/>
      <c r="B7034" s="268"/>
      <c r="C7034" s="268"/>
      <c r="D7034" s="268"/>
      <c r="E7034" s="268"/>
      <c r="F7034" s="268"/>
      <c r="G7034" s="271"/>
      <c r="H7034" s="268"/>
      <c r="K7034" s="270"/>
      <c r="L7034" s="270"/>
      <c r="M7034" s="270"/>
      <c r="N7034" s="270"/>
      <c r="O7034" s="268"/>
      <c r="P7034" s="268"/>
      <c r="Q7034" s="268"/>
      <c r="R7034" s="268"/>
      <c r="S7034" s="268"/>
      <c r="T7034" s="268"/>
      <c r="U7034" s="268"/>
      <c r="V7034" s="268"/>
      <c r="W7034" s="268"/>
      <c r="X7034" s="268"/>
      <c r="AC7034" s="268"/>
      <c r="AE7034" s="268"/>
      <c r="AF7034" s="268"/>
      <c r="AG7034" s="268"/>
      <c r="AH7034" s="268"/>
      <c r="AI7034" s="268"/>
      <c r="AM7034" s="268"/>
    </row>
    <row r="7035" spans="1:39" x14ac:dyDescent="0.25">
      <c r="A7035" s="268"/>
      <c r="B7035" s="268"/>
      <c r="C7035" s="268"/>
      <c r="D7035" s="268"/>
      <c r="E7035" s="268"/>
      <c r="F7035" s="268"/>
      <c r="G7035" s="271"/>
      <c r="H7035" s="268"/>
      <c r="I7035" s="268"/>
      <c r="K7035" s="270"/>
      <c r="L7035" s="270"/>
      <c r="M7035" s="270"/>
      <c r="N7035" s="270"/>
      <c r="O7035" s="268"/>
      <c r="P7035" s="268"/>
      <c r="Q7035" s="268"/>
      <c r="R7035" s="268"/>
      <c r="S7035" s="268"/>
      <c r="T7035" s="268"/>
      <c r="U7035" s="268"/>
      <c r="V7035" s="268"/>
      <c r="W7035" s="268"/>
      <c r="X7035" s="268"/>
      <c r="AC7035" s="268"/>
      <c r="AE7035" s="268"/>
      <c r="AF7035" s="268"/>
      <c r="AG7035" s="268"/>
      <c r="AH7035" s="268"/>
      <c r="AI7035" s="268"/>
      <c r="AM7035" s="268"/>
    </row>
    <row r="7036" spans="1:39" x14ac:dyDescent="0.25">
      <c r="A7036" s="268"/>
      <c r="B7036" s="268"/>
      <c r="C7036" s="268"/>
      <c r="D7036" s="268"/>
      <c r="E7036" s="268"/>
      <c r="F7036" s="268"/>
      <c r="G7036" s="271"/>
      <c r="H7036" s="268"/>
      <c r="I7036" s="268"/>
      <c r="K7036" s="270"/>
      <c r="L7036" s="270"/>
      <c r="M7036" s="270"/>
      <c r="N7036" s="270"/>
      <c r="O7036" s="268"/>
      <c r="P7036" s="268"/>
      <c r="Q7036" s="268"/>
      <c r="R7036" s="268"/>
      <c r="S7036" s="268"/>
      <c r="T7036" s="268"/>
      <c r="U7036" s="268"/>
      <c r="V7036" s="268"/>
      <c r="W7036" s="268"/>
      <c r="X7036" s="268"/>
      <c r="AC7036" s="268"/>
      <c r="AE7036" s="268"/>
      <c r="AF7036" s="268"/>
      <c r="AG7036" s="268"/>
      <c r="AH7036" s="268"/>
      <c r="AI7036" s="268"/>
      <c r="AM7036" s="268"/>
    </row>
    <row r="7037" spans="1:39" x14ac:dyDescent="0.25">
      <c r="A7037" s="268"/>
      <c r="B7037" s="268"/>
      <c r="C7037" s="268"/>
      <c r="D7037" s="268"/>
      <c r="E7037" s="268"/>
      <c r="F7037" s="268"/>
      <c r="G7037" s="271"/>
      <c r="H7037" s="268"/>
      <c r="K7037" s="270"/>
      <c r="L7037" s="270"/>
      <c r="M7037" s="270"/>
      <c r="N7037" s="270"/>
      <c r="O7037" s="268"/>
      <c r="P7037" s="268"/>
      <c r="Q7037" s="268"/>
      <c r="R7037" s="268"/>
      <c r="S7037" s="268"/>
      <c r="T7037" s="268"/>
      <c r="U7037" s="268"/>
      <c r="V7037" s="268"/>
      <c r="W7037" s="268"/>
      <c r="X7037" s="268"/>
      <c r="AC7037" s="268"/>
      <c r="AE7037" s="268"/>
      <c r="AF7037" s="268"/>
      <c r="AG7037" s="268"/>
      <c r="AH7037" s="268"/>
      <c r="AI7037" s="268"/>
      <c r="AM7037" s="268"/>
    </row>
    <row r="7038" spans="1:39" x14ac:dyDescent="0.25">
      <c r="A7038" s="268"/>
      <c r="B7038" s="268"/>
      <c r="C7038" s="268"/>
      <c r="D7038" s="268"/>
      <c r="E7038" s="268"/>
      <c r="F7038" s="268"/>
      <c r="G7038" s="271"/>
      <c r="H7038" s="268"/>
      <c r="K7038" s="270"/>
      <c r="L7038" s="270"/>
      <c r="M7038" s="270"/>
      <c r="N7038" s="270"/>
      <c r="O7038" s="268"/>
      <c r="P7038" s="268"/>
      <c r="Q7038" s="268"/>
      <c r="R7038" s="268"/>
      <c r="S7038" s="268"/>
      <c r="T7038" s="268"/>
      <c r="U7038" s="268"/>
      <c r="V7038" s="268"/>
      <c r="W7038" s="268"/>
      <c r="X7038" s="268"/>
      <c r="AC7038" s="268"/>
      <c r="AE7038" s="268"/>
      <c r="AF7038" s="268"/>
      <c r="AG7038" s="268"/>
      <c r="AH7038" s="268"/>
      <c r="AI7038" s="268"/>
      <c r="AM7038" s="268"/>
    </row>
    <row r="7039" spans="1:39" x14ac:dyDescent="0.25">
      <c r="A7039" s="268"/>
      <c r="B7039" s="268"/>
      <c r="C7039" s="268"/>
      <c r="D7039" s="268"/>
      <c r="E7039" s="268"/>
      <c r="F7039" s="268"/>
      <c r="G7039" s="271"/>
      <c r="H7039" s="268"/>
      <c r="K7039" s="270"/>
      <c r="L7039" s="270"/>
      <c r="M7039" s="270"/>
      <c r="N7039" s="270"/>
      <c r="O7039" s="268"/>
      <c r="P7039" s="268"/>
      <c r="Q7039" s="268"/>
      <c r="R7039" s="268"/>
      <c r="S7039" s="268"/>
      <c r="T7039" s="268"/>
      <c r="U7039" s="268"/>
      <c r="V7039" s="268"/>
      <c r="W7039" s="268"/>
      <c r="X7039" s="268"/>
      <c r="AC7039" s="268"/>
      <c r="AE7039" s="268"/>
      <c r="AF7039" s="268"/>
      <c r="AG7039" s="268"/>
      <c r="AH7039" s="268"/>
      <c r="AI7039" s="268"/>
      <c r="AM7039" s="268"/>
    </row>
    <row r="7040" spans="1:39" x14ac:dyDescent="0.25">
      <c r="A7040" s="268"/>
      <c r="B7040" s="268"/>
      <c r="C7040" s="268"/>
      <c r="D7040" s="268"/>
      <c r="E7040" s="268"/>
      <c r="F7040" s="268"/>
      <c r="G7040" s="271"/>
      <c r="H7040" s="268"/>
      <c r="K7040" s="270"/>
      <c r="L7040" s="270"/>
      <c r="M7040" s="270"/>
      <c r="N7040" s="270"/>
      <c r="O7040" s="268"/>
      <c r="P7040" s="268"/>
      <c r="Q7040" s="268"/>
      <c r="R7040" s="268"/>
      <c r="S7040" s="268"/>
      <c r="T7040" s="268"/>
      <c r="U7040" s="268"/>
      <c r="V7040" s="268"/>
      <c r="W7040" s="268"/>
      <c r="X7040" s="268"/>
      <c r="AC7040" s="268"/>
      <c r="AE7040" s="268"/>
      <c r="AF7040" s="268"/>
      <c r="AG7040" s="268"/>
      <c r="AH7040" s="268"/>
      <c r="AI7040" s="268"/>
      <c r="AM7040" s="268"/>
    </row>
    <row r="7041" spans="1:39" x14ac:dyDescent="0.25">
      <c r="A7041" s="268"/>
      <c r="B7041" s="268"/>
      <c r="C7041" s="268"/>
      <c r="D7041" s="268"/>
      <c r="E7041" s="268"/>
      <c r="F7041" s="268"/>
      <c r="G7041" s="271"/>
      <c r="H7041" s="268"/>
      <c r="K7041" s="270"/>
      <c r="L7041" s="270"/>
      <c r="M7041" s="270"/>
      <c r="N7041" s="270"/>
      <c r="O7041" s="268"/>
      <c r="P7041" s="268"/>
      <c r="Q7041" s="268"/>
      <c r="R7041" s="268"/>
      <c r="S7041" s="268"/>
      <c r="T7041" s="268"/>
      <c r="U7041" s="268"/>
      <c r="V7041" s="268"/>
      <c r="W7041" s="268"/>
      <c r="X7041" s="268"/>
      <c r="AC7041" s="268"/>
      <c r="AE7041" s="268"/>
      <c r="AF7041" s="268"/>
      <c r="AG7041" s="268"/>
      <c r="AH7041" s="268"/>
      <c r="AI7041" s="268"/>
      <c r="AM7041" s="268"/>
    </row>
    <row r="7042" spans="1:39" x14ac:dyDescent="0.25">
      <c r="A7042" s="268"/>
      <c r="B7042" s="268"/>
      <c r="C7042" s="268"/>
      <c r="D7042" s="268"/>
      <c r="E7042" s="268"/>
      <c r="F7042" s="268"/>
      <c r="G7042" s="271"/>
      <c r="H7042" s="268"/>
      <c r="K7042" s="270"/>
      <c r="L7042" s="270"/>
      <c r="M7042" s="270"/>
      <c r="N7042" s="270"/>
      <c r="O7042" s="268"/>
      <c r="P7042" s="268"/>
      <c r="Q7042" s="268"/>
      <c r="R7042" s="268"/>
      <c r="S7042" s="268"/>
      <c r="T7042" s="268"/>
      <c r="U7042" s="268"/>
      <c r="V7042" s="268"/>
      <c r="W7042" s="268"/>
      <c r="X7042" s="268"/>
      <c r="AC7042" s="268"/>
      <c r="AE7042" s="268"/>
      <c r="AF7042" s="268"/>
      <c r="AG7042" s="268"/>
      <c r="AH7042" s="268"/>
      <c r="AI7042" s="268"/>
      <c r="AM7042" s="268"/>
    </row>
    <row r="7043" spans="1:39" x14ac:dyDescent="0.25">
      <c r="A7043" s="268"/>
      <c r="B7043" s="268"/>
      <c r="C7043" s="268"/>
      <c r="D7043" s="268"/>
      <c r="E7043" s="268"/>
      <c r="F7043" s="268"/>
      <c r="G7043" s="271"/>
      <c r="H7043" s="268"/>
      <c r="I7043" s="268"/>
      <c r="K7043" s="270"/>
      <c r="L7043" s="270"/>
      <c r="M7043" s="270"/>
      <c r="N7043" s="270"/>
      <c r="O7043" s="268"/>
      <c r="P7043" s="268"/>
      <c r="Q7043" s="268"/>
      <c r="R7043" s="268"/>
      <c r="S7043" s="268"/>
      <c r="T7043" s="268"/>
      <c r="U7043" s="268"/>
      <c r="V7043" s="268"/>
      <c r="W7043" s="268"/>
      <c r="X7043" s="268"/>
      <c r="AC7043" s="268"/>
      <c r="AE7043" s="268"/>
      <c r="AF7043" s="268"/>
      <c r="AG7043" s="268"/>
      <c r="AH7043" s="268"/>
      <c r="AI7043" s="268"/>
      <c r="AM7043" s="268"/>
    </row>
    <row r="7044" spans="1:39" x14ac:dyDescent="0.25">
      <c r="A7044" s="268"/>
      <c r="B7044" s="268"/>
      <c r="C7044" s="268"/>
      <c r="D7044" s="268"/>
      <c r="E7044" s="268"/>
      <c r="F7044" s="268"/>
      <c r="G7044" s="271"/>
      <c r="H7044" s="268"/>
      <c r="I7044" s="268"/>
      <c r="K7044" s="270"/>
      <c r="L7044" s="270"/>
      <c r="M7044" s="270"/>
      <c r="N7044" s="270"/>
      <c r="O7044" s="268"/>
      <c r="P7044" s="268"/>
      <c r="Q7044" s="268"/>
      <c r="R7044" s="268"/>
      <c r="S7044" s="268"/>
      <c r="T7044" s="268"/>
      <c r="U7044" s="268"/>
      <c r="V7044" s="268"/>
      <c r="W7044" s="268"/>
      <c r="X7044" s="268"/>
      <c r="AC7044" s="268"/>
      <c r="AE7044" s="268"/>
      <c r="AF7044" s="268"/>
      <c r="AG7044" s="268"/>
      <c r="AH7044" s="268"/>
      <c r="AI7044" s="268"/>
      <c r="AM7044" s="268"/>
    </row>
    <row r="7045" spans="1:39" x14ac:dyDescent="0.25">
      <c r="A7045" s="268"/>
      <c r="B7045" s="268"/>
      <c r="C7045" s="268"/>
      <c r="D7045" s="268"/>
      <c r="E7045" s="268"/>
      <c r="F7045" s="268"/>
      <c r="G7045" s="271"/>
      <c r="H7045" s="268"/>
      <c r="K7045" s="270"/>
      <c r="L7045" s="270"/>
      <c r="M7045" s="270"/>
      <c r="N7045" s="270"/>
      <c r="O7045" s="268"/>
      <c r="P7045" s="268"/>
      <c r="Q7045" s="268"/>
      <c r="R7045" s="268"/>
      <c r="S7045" s="268"/>
      <c r="T7045" s="268"/>
      <c r="U7045" s="268"/>
      <c r="V7045" s="268"/>
      <c r="W7045" s="268"/>
      <c r="X7045" s="268"/>
      <c r="AC7045" s="268"/>
      <c r="AE7045" s="268"/>
      <c r="AF7045" s="268"/>
      <c r="AG7045" s="268"/>
      <c r="AH7045" s="268"/>
      <c r="AI7045" s="268"/>
      <c r="AM7045" s="268"/>
    </row>
    <row r="7046" spans="1:39" x14ac:dyDescent="0.25">
      <c r="A7046" s="268"/>
      <c r="B7046" s="268"/>
      <c r="C7046" s="268"/>
      <c r="D7046" s="268"/>
      <c r="E7046" s="268"/>
      <c r="F7046" s="268"/>
      <c r="G7046" s="271"/>
      <c r="H7046" s="268"/>
      <c r="K7046" s="270"/>
      <c r="L7046" s="270"/>
      <c r="M7046" s="270"/>
      <c r="N7046" s="270"/>
      <c r="O7046" s="268"/>
      <c r="P7046" s="268"/>
      <c r="Q7046" s="268"/>
      <c r="R7046" s="268"/>
      <c r="S7046" s="268"/>
      <c r="T7046" s="268"/>
      <c r="U7046" s="268"/>
      <c r="V7046" s="268"/>
      <c r="W7046" s="268"/>
      <c r="X7046" s="268"/>
      <c r="AC7046" s="268"/>
      <c r="AE7046" s="268"/>
      <c r="AF7046" s="268"/>
      <c r="AG7046" s="268"/>
      <c r="AH7046" s="268"/>
      <c r="AI7046" s="268"/>
      <c r="AM7046" s="268"/>
    </row>
    <row r="7047" spans="1:39" x14ac:dyDescent="0.25">
      <c r="A7047" s="268"/>
      <c r="B7047" s="268"/>
      <c r="C7047" s="268"/>
      <c r="D7047" s="268"/>
      <c r="E7047" s="268"/>
      <c r="F7047" s="268"/>
      <c r="G7047" s="271"/>
      <c r="H7047" s="268"/>
      <c r="K7047" s="270"/>
      <c r="L7047" s="270"/>
      <c r="M7047" s="270"/>
      <c r="N7047" s="270"/>
      <c r="O7047" s="268"/>
      <c r="P7047" s="268"/>
      <c r="Q7047" s="268"/>
      <c r="R7047" s="268"/>
      <c r="S7047" s="268"/>
      <c r="T7047" s="268"/>
      <c r="U7047" s="268"/>
      <c r="V7047" s="268"/>
      <c r="W7047" s="268"/>
      <c r="X7047" s="268"/>
      <c r="AC7047" s="268"/>
      <c r="AE7047" s="268"/>
      <c r="AF7047" s="268"/>
      <c r="AG7047" s="268"/>
      <c r="AH7047" s="268"/>
      <c r="AI7047" s="268"/>
      <c r="AM7047" s="268"/>
    </row>
    <row r="7048" spans="1:39" x14ac:dyDescent="0.25">
      <c r="A7048" s="268"/>
      <c r="B7048" s="268"/>
      <c r="C7048" s="268"/>
      <c r="D7048" s="268"/>
      <c r="E7048" s="268"/>
      <c r="F7048" s="268"/>
      <c r="G7048" s="271"/>
      <c r="H7048" s="268"/>
      <c r="K7048" s="270"/>
      <c r="L7048" s="270"/>
      <c r="M7048" s="270"/>
      <c r="N7048" s="270"/>
      <c r="O7048" s="268"/>
      <c r="P7048" s="268"/>
      <c r="Q7048" s="268"/>
      <c r="R7048" s="268"/>
      <c r="S7048" s="268"/>
      <c r="T7048" s="268"/>
      <c r="U7048" s="268"/>
      <c r="V7048" s="268"/>
      <c r="W7048" s="268"/>
      <c r="X7048" s="268"/>
      <c r="AC7048" s="268"/>
      <c r="AE7048" s="268"/>
      <c r="AF7048" s="268"/>
      <c r="AG7048" s="268"/>
      <c r="AH7048" s="268"/>
      <c r="AI7048" s="268"/>
      <c r="AM7048" s="268"/>
    </row>
    <row r="7049" spans="1:39" x14ac:dyDescent="0.25">
      <c r="A7049" s="268"/>
      <c r="B7049" s="268"/>
      <c r="C7049" s="268"/>
      <c r="D7049" s="268"/>
      <c r="E7049" s="268"/>
      <c r="F7049" s="268"/>
      <c r="G7049" s="271"/>
      <c r="H7049" s="268"/>
      <c r="K7049" s="270"/>
      <c r="L7049" s="270"/>
      <c r="M7049" s="270"/>
      <c r="N7049" s="270"/>
      <c r="O7049" s="268"/>
      <c r="P7049" s="268"/>
      <c r="Q7049" s="268"/>
      <c r="R7049" s="268"/>
      <c r="S7049" s="268"/>
      <c r="T7049" s="268"/>
      <c r="U7049" s="268"/>
      <c r="V7049" s="268"/>
      <c r="W7049" s="268"/>
      <c r="X7049" s="268"/>
      <c r="AC7049" s="268"/>
      <c r="AE7049" s="268"/>
      <c r="AF7049" s="268"/>
      <c r="AG7049" s="268"/>
      <c r="AH7049" s="268"/>
      <c r="AI7049" s="268"/>
      <c r="AM7049" s="268"/>
    </row>
    <row r="7050" spans="1:39" x14ac:dyDescent="0.25">
      <c r="A7050" s="268"/>
      <c r="B7050" s="268"/>
      <c r="C7050" s="268"/>
      <c r="D7050" s="268"/>
      <c r="E7050" s="268"/>
      <c r="F7050" s="268"/>
      <c r="G7050" s="271"/>
      <c r="H7050" s="268"/>
      <c r="K7050" s="270"/>
      <c r="L7050" s="270"/>
      <c r="M7050" s="270"/>
      <c r="N7050" s="270"/>
      <c r="O7050" s="268"/>
      <c r="P7050" s="268"/>
      <c r="Q7050" s="268"/>
      <c r="R7050" s="268"/>
      <c r="S7050" s="268"/>
      <c r="T7050" s="268"/>
      <c r="U7050" s="268"/>
      <c r="V7050" s="268"/>
      <c r="W7050" s="268"/>
      <c r="X7050" s="268"/>
      <c r="AC7050" s="268"/>
      <c r="AE7050" s="268"/>
      <c r="AF7050" s="268"/>
      <c r="AG7050" s="268"/>
      <c r="AH7050" s="268"/>
      <c r="AI7050" s="268"/>
      <c r="AM7050" s="268"/>
    </row>
    <row r="7051" spans="1:39" x14ac:dyDescent="0.25">
      <c r="A7051" s="268"/>
      <c r="B7051" s="268"/>
      <c r="C7051" s="268"/>
      <c r="D7051" s="268"/>
      <c r="E7051" s="268"/>
      <c r="F7051" s="268"/>
      <c r="G7051" s="271"/>
      <c r="H7051" s="268"/>
      <c r="K7051" s="270"/>
      <c r="L7051" s="270"/>
      <c r="M7051" s="270"/>
      <c r="N7051" s="270"/>
      <c r="O7051" s="268"/>
      <c r="P7051" s="268"/>
      <c r="Q7051" s="268"/>
      <c r="R7051" s="268"/>
      <c r="S7051" s="268"/>
      <c r="T7051" s="268"/>
      <c r="U7051" s="268"/>
      <c r="V7051" s="268"/>
      <c r="W7051" s="268"/>
      <c r="X7051" s="268"/>
      <c r="AC7051" s="268"/>
      <c r="AE7051" s="268"/>
      <c r="AF7051" s="268"/>
      <c r="AG7051" s="268"/>
      <c r="AH7051" s="268"/>
      <c r="AI7051" s="268"/>
      <c r="AM7051" s="268"/>
    </row>
    <row r="7052" spans="1:39" x14ac:dyDescent="0.25">
      <c r="A7052" s="268"/>
      <c r="B7052" s="268"/>
      <c r="C7052" s="268"/>
      <c r="D7052" s="268"/>
      <c r="E7052" s="268"/>
      <c r="F7052" s="268"/>
      <c r="G7052" s="271"/>
      <c r="H7052" s="268"/>
      <c r="K7052" s="270"/>
      <c r="L7052" s="270"/>
      <c r="M7052" s="270"/>
      <c r="N7052" s="270"/>
      <c r="O7052" s="268"/>
      <c r="P7052" s="268"/>
      <c r="Q7052" s="268"/>
      <c r="R7052" s="268"/>
      <c r="S7052" s="268"/>
      <c r="T7052" s="268"/>
      <c r="U7052" s="268"/>
      <c r="V7052" s="268"/>
      <c r="W7052" s="268"/>
      <c r="X7052" s="268"/>
      <c r="AC7052" s="268"/>
      <c r="AE7052" s="268"/>
      <c r="AF7052" s="268"/>
      <c r="AG7052" s="268"/>
      <c r="AH7052" s="268"/>
      <c r="AI7052" s="268"/>
      <c r="AM7052" s="268"/>
    </row>
    <row r="7053" spans="1:39" x14ac:dyDescent="0.25">
      <c r="A7053" s="268"/>
      <c r="B7053" s="268"/>
      <c r="C7053" s="268"/>
      <c r="D7053" s="268"/>
      <c r="E7053" s="268"/>
      <c r="F7053" s="268"/>
      <c r="G7053" s="271"/>
      <c r="H7053" s="268"/>
      <c r="K7053" s="270"/>
      <c r="L7053" s="270"/>
      <c r="M7053" s="270"/>
      <c r="N7053" s="270"/>
      <c r="O7053" s="268"/>
      <c r="P7053" s="268"/>
      <c r="Q7053" s="268"/>
      <c r="R7053" s="268"/>
      <c r="S7053" s="268"/>
      <c r="T7053" s="268"/>
      <c r="U7053" s="268"/>
      <c r="V7053" s="268"/>
      <c r="W7053" s="268"/>
      <c r="X7053" s="268"/>
      <c r="AC7053" s="268"/>
      <c r="AE7053" s="268"/>
      <c r="AF7053" s="268"/>
      <c r="AG7053" s="268"/>
      <c r="AH7053" s="268"/>
      <c r="AI7053" s="268"/>
      <c r="AM7053" s="268"/>
    </row>
    <row r="7054" spans="1:39" x14ac:dyDescent="0.25">
      <c r="A7054" s="268"/>
      <c r="B7054" s="268"/>
      <c r="C7054" s="268"/>
      <c r="D7054" s="268"/>
      <c r="E7054" s="268"/>
      <c r="F7054" s="268"/>
      <c r="G7054" s="271"/>
      <c r="H7054" s="268"/>
      <c r="K7054" s="270"/>
      <c r="L7054" s="270"/>
      <c r="M7054" s="270"/>
      <c r="N7054" s="270"/>
      <c r="O7054" s="268"/>
      <c r="P7054" s="268"/>
      <c r="Q7054" s="268"/>
      <c r="R7054" s="268"/>
      <c r="S7054" s="268"/>
      <c r="T7054" s="268"/>
      <c r="U7054" s="268"/>
      <c r="V7054" s="268"/>
      <c r="W7054" s="268"/>
      <c r="X7054" s="268"/>
      <c r="AC7054" s="268"/>
      <c r="AE7054" s="268"/>
      <c r="AF7054" s="268"/>
      <c r="AG7054" s="268"/>
      <c r="AH7054" s="268"/>
      <c r="AI7054" s="268"/>
      <c r="AM7054" s="268"/>
    </row>
    <row r="7055" spans="1:39" x14ac:dyDescent="0.25">
      <c r="A7055" s="268"/>
      <c r="B7055" s="268"/>
      <c r="C7055" s="268"/>
      <c r="D7055" s="268"/>
      <c r="E7055" s="268"/>
      <c r="F7055" s="268"/>
      <c r="G7055" s="271"/>
      <c r="H7055" s="268"/>
      <c r="I7055" s="268"/>
      <c r="K7055" s="270"/>
      <c r="L7055" s="270"/>
      <c r="M7055" s="270"/>
      <c r="N7055" s="270"/>
      <c r="O7055" s="268"/>
      <c r="P7055" s="268"/>
      <c r="Q7055" s="268"/>
      <c r="R7055" s="268"/>
      <c r="S7055" s="268"/>
      <c r="T7055" s="268"/>
      <c r="U7055" s="268"/>
      <c r="V7055" s="268"/>
      <c r="W7055" s="268"/>
      <c r="X7055" s="268"/>
      <c r="AC7055" s="268"/>
      <c r="AE7055" s="268"/>
      <c r="AF7055" s="268"/>
      <c r="AG7055" s="268"/>
      <c r="AH7055" s="268"/>
      <c r="AI7055" s="268"/>
      <c r="AM7055" s="268"/>
    </row>
    <row r="7056" spans="1:39" x14ac:dyDescent="0.25">
      <c r="A7056" s="268"/>
      <c r="B7056" s="268"/>
      <c r="C7056" s="268"/>
      <c r="D7056" s="268"/>
      <c r="E7056" s="268"/>
      <c r="F7056" s="268"/>
      <c r="G7056" s="271"/>
      <c r="H7056" s="268"/>
      <c r="I7056" s="268"/>
      <c r="K7056" s="270"/>
      <c r="L7056" s="270"/>
      <c r="M7056" s="270"/>
      <c r="N7056" s="270"/>
      <c r="O7056" s="268"/>
      <c r="P7056" s="268"/>
      <c r="Q7056" s="268"/>
      <c r="R7056" s="268"/>
      <c r="S7056" s="268"/>
      <c r="T7056" s="268"/>
      <c r="U7056" s="268"/>
      <c r="V7056" s="268"/>
      <c r="W7056" s="268"/>
      <c r="X7056" s="268"/>
      <c r="AC7056" s="268"/>
      <c r="AE7056" s="268"/>
      <c r="AF7056" s="268"/>
      <c r="AG7056" s="268"/>
      <c r="AH7056" s="268"/>
      <c r="AI7056" s="268"/>
      <c r="AM7056" s="268"/>
    </row>
    <row r="7057" spans="1:39" x14ac:dyDescent="0.25">
      <c r="A7057" s="268"/>
      <c r="B7057" s="268"/>
      <c r="C7057" s="268"/>
      <c r="D7057" s="268"/>
      <c r="E7057" s="268"/>
      <c r="F7057" s="268"/>
      <c r="G7057" s="271"/>
      <c r="H7057" s="268"/>
      <c r="I7057" s="268"/>
      <c r="K7057" s="270"/>
      <c r="L7057" s="270"/>
      <c r="M7057" s="270"/>
      <c r="N7057" s="270"/>
      <c r="O7057" s="268"/>
      <c r="P7057" s="268"/>
      <c r="Q7057" s="268"/>
      <c r="R7057" s="268"/>
      <c r="S7057" s="268"/>
      <c r="T7057" s="268"/>
      <c r="U7057" s="268"/>
      <c r="V7057" s="268"/>
      <c r="W7057" s="268"/>
      <c r="X7057" s="268"/>
      <c r="AC7057" s="268"/>
      <c r="AE7057" s="268"/>
      <c r="AF7057" s="268"/>
      <c r="AG7057" s="268"/>
      <c r="AH7057" s="268"/>
      <c r="AI7057" s="268"/>
      <c r="AM7057" s="268"/>
    </row>
    <row r="7058" spans="1:39" x14ac:dyDescent="0.25">
      <c r="A7058" s="268"/>
      <c r="B7058" s="268"/>
      <c r="C7058" s="268"/>
      <c r="D7058" s="268"/>
      <c r="E7058" s="268"/>
      <c r="F7058" s="268"/>
      <c r="G7058" s="271"/>
      <c r="H7058" s="268"/>
      <c r="I7058" s="268"/>
      <c r="K7058" s="270"/>
      <c r="L7058" s="270"/>
      <c r="M7058" s="270"/>
      <c r="N7058" s="270"/>
      <c r="O7058" s="268"/>
      <c r="P7058" s="268"/>
      <c r="Q7058" s="268"/>
      <c r="R7058" s="268"/>
      <c r="S7058" s="268"/>
      <c r="T7058" s="268"/>
      <c r="U7058" s="268"/>
      <c r="V7058" s="268"/>
      <c r="W7058" s="268"/>
      <c r="X7058" s="268"/>
      <c r="AC7058" s="268"/>
      <c r="AE7058" s="268"/>
      <c r="AF7058" s="268"/>
      <c r="AG7058" s="268"/>
      <c r="AH7058" s="268"/>
      <c r="AI7058" s="268"/>
      <c r="AM7058" s="268"/>
    </row>
    <row r="7059" spans="1:39" x14ac:dyDescent="0.25">
      <c r="A7059" s="268"/>
      <c r="B7059" s="268"/>
      <c r="C7059" s="268"/>
      <c r="D7059" s="268"/>
      <c r="E7059" s="268"/>
      <c r="F7059" s="268"/>
      <c r="G7059" s="271"/>
      <c r="H7059" s="268"/>
      <c r="K7059" s="270"/>
      <c r="L7059" s="270"/>
      <c r="M7059" s="270"/>
      <c r="N7059" s="270"/>
      <c r="O7059" s="268"/>
      <c r="P7059" s="268"/>
      <c r="Q7059" s="268"/>
      <c r="R7059" s="268"/>
      <c r="S7059" s="268"/>
      <c r="T7059" s="268"/>
      <c r="U7059" s="268"/>
      <c r="V7059" s="268"/>
      <c r="W7059" s="268"/>
      <c r="X7059" s="268"/>
      <c r="AC7059" s="268"/>
      <c r="AE7059" s="268"/>
      <c r="AF7059" s="268"/>
      <c r="AG7059" s="268"/>
      <c r="AH7059" s="268"/>
      <c r="AI7059" s="268"/>
      <c r="AM7059" s="268"/>
    </row>
    <row r="7060" spans="1:39" x14ac:dyDescent="0.25">
      <c r="A7060" s="268"/>
      <c r="B7060" s="268"/>
      <c r="C7060" s="268"/>
      <c r="D7060" s="268"/>
      <c r="E7060" s="268"/>
      <c r="F7060" s="268"/>
      <c r="G7060" s="271"/>
      <c r="H7060" s="268"/>
      <c r="K7060" s="270"/>
      <c r="L7060" s="270"/>
      <c r="M7060" s="270"/>
      <c r="N7060" s="270"/>
      <c r="O7060" s="268"/>
      <c r="P7060" s="268"/>
      <c r="Q7060" s="268"/>
      <c r="R7060" s="268"/>
      <c r="S7060" s="268"/>
      <c r="T7060" s="268"/>
      <c r="U7060" s="268"/>
      <c r="V7060" s="268"/>
      <c r="W7060" s="268"/>
      <c r="X7060" s="268"/>
      <c r="AC7060" s="268"/>
      <c r="AE7060" s="268"/>
      <c r="AF7060" s="268"/>
      <c r="AG7060" s="268"/>
      <c r="AH7060" s="268"/>
      <c r="AI7060" s="268"/>
      <c r="AM7060" s="268"/>
    </row>
    <row r="7061" spans="1:39" x14ac:dyDescent="0.25">
      <c r="A7061" s="268"/>
      <c r="B7061" s="268"/>
      <c r="C7061" s="268"/>
      <c r="D7061" s="268"/>
      <c r="E7061" s="268"/>
      <c r="F7061" s="268"/>
      <c r="G7061" s="271"/>
      <c r="H7061" s="268"/>
      <c r="I7061" s="268"/>
      <c r="K7061" s="270"/>
      <c r="L7061" s="270"/>
      <c r="M7061" s="270"/>
      <c r="N7061" s="270"/>
      <c r="O7061" s="268"/>
      <c r="P7061" s="268"/>
      <c r="Q7061" s="268"/>
      <c r="R7061" s="268"/>
      <c r="S7061" s="268"/>
      <c r="T7061" s="268"/>
      <c r="U7061" s="268"/>
      <c r="V7061" s="268"/>
      <c r="W7061" s="268"/>
      <c r="X7061" s="268"/>
      <c r="AC7061" s="268"/>
      <c r="AE7061" s="268"/>
      <c r="AF7061" s="268"/>
      <c r="AG7061" s="268"/>
      <c r="AH7061" s="268"/>
      <c r="AI7061" s="268"/>
      <c r="AM7061" s="268"/>
    </row>
    <row r="7062" spans="1:39" x14ac:dyDescent="0.25">
      <c r="A7062" s="268"/>
      <c r="B7062" s="268"/>
      <c r="C7062" s="268"/>
      <c r="D7062" s="268"/>
      <c r="E7062" s="268"/>
      <c r="F7062" s="268"/>
      <c r="G7062" s="271"/>
      <c r="H7062" s="268"/>
      <c r="I7062" s="268"/>
      <c r="K7062" s="270"/>
      <c r="L7062" s="270"/>
      <c r="M7062" s="270"/>
      <c r="N7062" s="270"/>
      <c r="O7062" s="268"/>
      <c r="P7062" s="268"/>
      <c r="Q7062" s="268"/>
      <c r="R7062" s="268"/>
      <c r="S7062" s="268"/>
      <c r="T7062" s="268"/>
      <c r="U7062" s="268"/>
      <c r="V7062" s="268"/>
      <c r="W7062" s="268"/>
      <c r="X7062" s="268"/>
      <c r="AC7062" s="268"/>
      <c r="AE7062" s="268"/>
      <c r="AF7062" s="268"/>
      <c r="AG7062" s="268"/>
      <c r="AH7062" s="268"/>
      <c r="AI7062" s="268"/>
      <c r="AM7062" s="268"/>
    </row>
    <row r="7063" spans="1:39" x14ac:dyDescent="0.25">
      <c r="A7063" s="268"/>
      <c r="B7063" s="268"/>
      <c r="C7063" s="268"/>
      <c r="D7063" s="268"/>
      <c r="E7063" s="268"/>
      <c r="F7063" s="268"/>
      <c r="G7063" s="271"/>
      <c r="H7063" s="268"/>
      <c r="I7063" s="268"/>
      <c r="K7063" s="270"/>
      <c r="L7063" s="270"/>
      <c r="M7063" s="270"/>
      <c r="N7063" s="270"/>
      <c r="O7063" s="268"/>
      <c r="P7063" s="268"/>
      <c r="Q7063" s="268"/>
      <c r="R7063" s="268"/>
      <c r="S7063" s="268"/>
      <c r="T7063" s="268"/>
      <c r="U7063" s="268"/>
      <c r="V7063" s="268"/>
      <c r="W7063" s="268"/>
      <c r="X7063" s="268"/>
      <c r="AC7063" s="268"/>
      <c r="AE7063" s="268"/>
      <c r="AF7063" s="268"/>
      <c r="AG7063" s="268"/>
      <c r="AH7063" s="268"/>
      <c r="AI7063" s="268"/>
      <c r="AM7063" s="268"/>
    </row>
    <row r="7064" spans="1:39" x14ac:dyDescent="0.25">
      <c r="A7064" s="268"/>
      <c r="B7064" s="268"/>
      <c r="C7064" s="268"/>
      <c r="D7064" s="268"/>
      <c r="E7064" s="268"/>
      <c r="F7064" s="268"/>
      <c r="G7064" s="271"/>
      <c r="H7064" s="268"/>
      <c r="I7064" s="268"/>
      <c r="K7064" s="270"/>
      <c r="L7064" s="270"/>
      <c r="M7064" s="270"/>
      <c r="N7064" s="270"/>
      <c r="O7064" s="268"/>
      <c r="P7064" s="268"/>
      <c r="Q7064" s="268"/>
      <c r="R7064" s="268"/>
      <c r="S7064" s="268"/>
      <c r="T7064" s="268"/>
      <c r="U7064" s="268"/>
      <c r="V7064" s="268"/>
      <c r="W7064" s="268"/>
      <c r="X7064" s="268"/>
      <c r="AC7064" s="268"/>
      <c r="AE7064" s="268"/>
      <c r="AF7064" s="268"/>
      <c r="AG7064" s="268"/>
      <c r="AH7064" s="268"/>
      <c r="AI7064" s="268"/>
      <c r="AM7064" s="268"/>
    </row>
    <row r="7065" spans="1:39" x14ac:dyDescent="0.25">
      <c r="A7065" s="268"/>
      <c r="B7065" s="268"/>
      <c r="C7065" s="268"/>
      <c r="D7065" s="268"/>
      <c r="E7065" s="268"/>
      <c r="F7065" s="268"/>
      <c r="G7065" s="271"/>
      <c r="H7065" s="268"/>
      <c r="I7065" s="268"/>
      <c r="K7065" s="270"/>
      <c r="L7065" s="270"/>
      <c r="M7065" s="270"/>
      <c r="N7065" s="270"/>
      <c r="O7065" s="268"/>
      <c r="P7065" s="268"/>
      <c r="Q7065" s="268"/>
      <c r="R7065" s="268"/>
      <c r="S7065" s="268"/>
      <c r="T7065" s="268"/>
      <c r="U7065" s="268"/>
      <c r="V7065" s="268"/>
      <c r="W7065" s="268"/>
      <c r="X7065" s="268"/>
      <c r="AC7065" s="268"/>
      <c r="AE7065" s="268"/>
      <c r="AF7065" s="268"/>
      <c r="AG7065" s="268"/>
      <c r="AH7065" s="268"/>
      <c r="AI7065" s="268"/>
      <c r="AM7065" s="268"/>
    </row>
    <row r="7066" spans="1:39" x14ac:dyDescent="0.25">
      <c r="A7066" s="268"/>
      <c r="B7066" s="268"/>
      <c r="C7066" s="268"/>
      <c r="D7066" s="268"/>
      <c r="E7066" s="268"/>
      <c r="F7066" s="268"/>
      <c r="G7066" s="271"/>
      <c r="H7066" s="268"/>
      <c r="I7066" s="268"/>
      <c r="K7066" s="270"/>
      <c r="L7066" s="270"/>
      <c r="M7066" s="270"/>
      <c r="N7066" s="270"/>
      <c r="O7066" s="268"/>
      <c r="P7066" s="268"/>
      <c r="Q7066" s="268"/>
      <c r="R7066" s="268"/>
      <c r="S7066" s="268"/>
      <c r="T7066" s="268"/>
      <c r="U7066" s="268"/>
      <c r="V7066" s="268"/>
      <c r="W7066" s="268"/>
      <c r="X7066" s="268"/>
      <c r="AC7066" s="268"/>
      <c r="AE7066" s="268"/>
      <c r="AF7066" s="268"/>
      <c r="AG7066" s="268"/>
      <c r="AH7066" s="268"/>
      <c r="AI7066" s="268"/>
      <c r="AM7066" s="268"/>
    </row>
    <row r="7067" spans="1:39" x14ac:dyDescent="0.25">
      <c r="A7067" s="268"/>
      <c r="B7067" s="268"/>
      <c r="C7067" s="268"/>
      <c r="D7067" s="268"/>
      <c r="E7067" s="268"/>
      <c r="F7067" s="268"/>
      <c r="G7067" s="271"/>
      <c r="H7067" s="268"/>
      <c r="I7067" s="268"/>
      <c r="K7067" s="270"/>
      <c r="L7067" s="270"/>
      <c r="M7067" s="270"/>
      <c r="N7067" s="270"/>
      <c r="O7067" s="268"/>
      <c r="P7067" s="268"/>
      <c r="Q7067" s="268"/>
      <c r="R7067" s="268"/>
      <c r="S7067" s="268"/>
      <c r="T7067" s="268"/>
      <c r="U7067" s="268"/>
      <c r="V7067" s="268"/>
      <c r="W7067" s="268"/>
      <c r="X7067" s="268"/>
      <c r="AC7067" s="268"/>
      <c r="AE7067" s="268"/>
      <c r="AF7067" s="268"/>
      <c r="AG7067" s="268"/>
      <c r="AH7067" s="268"/>
      <c r="AI7067" s="268"/>
      <c r="AM7067" s="268"/>
    </row>
    <row r="7068" spans="1:39" x14ac:dyDescent="0.25">
      <c r="A7068" s="268"/>
      <c r="B7068" s="268"/>
      <c r="C7068" s="268"/>
      <c r="D7068" s="268"/>
      <c r="E7068" s="268"/>
      <c r="F7068" s="268"/>
      <c r="G7068" s="271"/>
      <c r="H7068" s="268"/>
      <c r="I7068" s="268"/>
      <c r="K7068" s="270"/>
      <c r="L7068" s="270"/>
      <c r="M7068" s="270"/>
      <c r="N7068" s="270"/>
      <c r="O7068" s="268"/>
      <c r="P7068" s="268"/>
      <c r="Q7068" s="268"/>
      <c r="R7068" s="268"/>
      <c r="S7068" s="268"/>
      <c r="T7068" s="268"/>
      <c r="U7068" s="268"/>
      <c r="V7068" s="268"/>
      <c r="W7068" s="268"/>
      <c r="X7068" s="268"/>
      <c r="AC7068" s="268"/>
      <c r="AE7068" s="268"/>
      <c r="AF7068" s="268"/>
      <c r="AG7068" s="268"/>
      <c r="AH7068" s="268"/>
      <c r="AI7068" s="268"/>
      <c r="AM7068" s="268"/>
    </row>
    <row r="7069" spans="1:39" x14ac:dyDescent="0.25">
      <c r="A7069" s="268"/>
      <c r="B7069" s="268"/>
      <c r="C7069" s="268"/>
      <c r="D7069" s="268"/>
      <c r="E7069" s="268"/>
      <c r="F7069" s="268"/>
      <c r="G7069" s="271"/>
      <c r="H7069" s="268"/>
      <c r="I7069" s="268"/>
      <c r="K7069" s="270"/>
      <c r="L7069" s="270"/>
      <c r="M7069" s="270"/>
      <c r="N7069" s="270"/>
      <c r="O7069" s="268"/>
      <c r="P7069" s="268"/>
      <c r="Q7069" s="268"/>
      <c r="R7069" s="268"/>
      <c r="S7069" s="268"/>
      <c r="T7069" s="268"/>
      <c r="U7069" s="268"/>
      <c r="V7069" s="268"/>
      <c r="W7069" s="268"/>
      <c r="X7069" s="268"/>
      <c r="AC7069" s="268"/>
      <c r="AE7069" s="268"/>
      <c r="AF7069" s="268"/>
      <c r="AG7069" s="268"/>
      <c r="AH7069" s="268"/>
      <c r="AI7069" s="268"/>
      <c r="AM7069" s="268"/>
    </row>
    <row r="7070" spans="1:39" x14ac:dyDescent="0.25">
      <c r="A7070" s="268"/>
      <c r="B7070" s="268"/>
      <c r="C7070" s="268"/>
      <c r="D7070" s="268"/>
      <c r="E7070" s="268"/>
      <c r="F7070" s="268"/>
      <c r="G7070" s="271"/>
      <c r="H7070" s="268"/>
      <c r="K7070" s="270"/>
      <c r="L7070" s="270"/>
      <c r="M7070" s="270"/>
      <c r="N7070" s="270"/>
      <c r="O7070" s="268"/>
      <c r="P7070" s="268"/>
      <c r="Q7070" s="268"/>
      <c r="R7070" s="268"/>
      <c r="S7070" s="268"/>
      <c r="T7070" s="268"/>
      <c r="U7070" s="268"/>
      <c r="V7070" s="268"/>
      <c r="W7070" s="268"/>
      <c r="X7070" s="268"/>
      <c r="AC7070" s="268"/>
      <c r="AE7070" s="268"/>
      <c r="AF7070" s="268"/>
      <c r="AG7070" s="268"/>
      <c r="AH7070" s="268"/>
      <c r="AI7070" s="268"/>
      <c r="AM7070" s="268"/>
    </row>
    <row r="7071" spans="1:39" x14ac:dyDescent="0.25">
      <c r="A7071" s="268"/>
      <c r="B7071" s="268"/>
      <c r="C7071" s="268"/>
      <c r="D7071" s="268"/>
      <c r="E7071" s="268"/>
      <c r="F7071" s="268"/>
      <c r="G7071" s="271"/>
      <c r="H7071" s="268"/>
      <c r="K7071" s="270"/>
      <c r="L7071" s="270"/>
      <c r="M7071" s="270"/>
      <c r="N7071" s="270"/>
      <c r="O7071" s="268"/>
      <c r="P7071" s="268"/>
      <c r="Q7071" s="268"/>
      <c r="R7071" s="268"/>
      <c r="S7071" s="268"/>
      <c r="T7071" s="268"/>
      <c r="U7071" s="268"/>
      <c r="V7071" s="268"/>
      <c r="W7071" s="268"/>
      <c r="X7071" s="268"/>
      <c r="AC7071" s="268"/>
      <c r="AE7071" s="268"/>
      <c r="AF7071" s="268"/>
      <c r="AG7071" s="268"/>
      <c r="AH7071" s="268"/>
      <c r="AI7071" s="268"/>
      <c r="AM7071" s="268"/>
    </row>
    <row r="7072" spans="1:39" x14ac:dyDescent="0.25">
      <c r="A7072" s="268"/>
      <c r="B7072" s="268"/>
      <c r="C7072" s="268"/>
      <c r="D7072" s="268"/>
      <c r="E7072" s="268"/>
      <c r="F7072" s="268"/>
      <c r="G7072" s="271"/>
      <c r="H7072" s="268"/>
      <c r="K7072" s="270"/>
      <c r="L7072" s="270"/>
      <c r="M7072" s="270"/>
      <c r="N7072" s="270"/>
      <c r="O7072" s="268"/>
      <c r="P7072" s="268"/>
      <c r="Q7072" s="268"/>
      <c r="R7072" s="268"/>
      <c r="S7072" s="268"/>
      <c r="T7072" s="268"/>
      <c r="U7072" s="268"/>
      <c r="V7072" s="268"/>
      <c r="W7072" s="268"/>
      <c r="X7072" s="268"/>
      <c r="AC7072" s="268"/>
      <c r="AE7072" s="268"/>
      <c r="AF7072" s="268"/>
      <c r="AG7072" s="268"/>
      <c r="AH7072" s="268"/>
      <c r="AI7072" s="268"/>
      <c r="AM7072" s="268"/>
    </row>
    <row r="7073" spans="1:39" x14ac:dyDescent="0.25">
      <c r="A7073" s="268"/>
      <c r="B7073" s="268"/>
      <c r="C7073" s="268"/>
      <c r="D7073" s="268"/>
      <c r="E7073" s="268"/>
      <c r="F7073" s="268"/>
      <c r="G7073" s="271"/>
      <c r="H7073" s="268"/>
      <c r="I7073" s="268"/>
      <c r="K7073" s="270"/>
      <c r="L7073" s="270"/>
      <c r="M7073" s="270"/>
      <c r="N7073" s="270"/>
      <c r="O7073" s="268"/>
      <c r="P7073" s="268"/>
      <c r="Q7073" s="268"/>
      <c r="R7073" s="268"/>
      <c r="S7073" s="268"/>
      <c r="T7073" s="268"/>
      <c r="U7073" s="268"/>
      <c r="V7073" s="268"/>
      <c r="W7073" s="268"/>
      <c r="X7073" s="268"/>
      <c r="AC7073" s="268"/>
      <c r="AE7073" s="268"/>
      <c r="AF7073" s="268"/>
      <c r="AG7073" s="268"/>
      <c r="AH7073" s="268"/>
      <c r="AI7073" s="268"/>
      <c r="AM7073" s="268"/>
    </row>
    <row r="7074" spans="1:39" x14ac:dyDescent="0.25">
      <c r="A7074" s="268"/>
      <c r="B7074" s="268"/>
      <c r="C7074" s="268"/>
      <c r="D7074" s="268"/>
      <c r="E7074" s="268"/>
      <c r="F7074" s="268"/>
      <c r="G7074" s="271"/>
      <c r="H7074" s="268"/>
      <c r="K7074" s="270"/>
      <c r="L7074" s="270"/>
      <c r="M7074" s="270"/>
      <c r="N7074" s="270"/>
      <c r="O7074" s="268"/>
      <c r="P7074" s="268"/>
      <c r="Q7074" s="268"/>
      <c r="R7074" s="268"/>
      <c r="S7074" s="268"/>
      <c r="T7074" s="268"/>
      <c r="U7074" s="268"/>
      <c r="V7074" s="268"/>
      <c r="W7074" s="268"/>
      <c r="X7074" s="268"/>
      <c r="AC7074" s="268"/>
      <c r="AE7074" s="268"/>
      <c r="AF7074" s="268"/>
      <c r="AG7074" s="268"/>
      <c r="AH7074" s="268"/>
      <c r="AI7074" s="268"/>
      <c r="AM7074" s="268"/>
    </row>
    <row r="7075" spans="1:39" x14ac:dyDescent="0.25">
      <c r="A7075" s="268"/>
      <c r="B7075" s="268"/>
      <c r="C7075" s="268"/>
      <c r="D7075" s="268"/>
      <c r="E7075" s="268"/>
      <c r="F7075" s="268"/>
      <c r="G7075" s="271"/>
      <c r="H7075" s="268"/>
      <c r="K7075" s="270"/>
      <c r="L7075" s="270"/>
      <c r="M7075" s="270"/>
      <c r="N7075" s="270"/>
      <c r="O7075" s="268"/>
      <c r="P7075" s="268"/>
      <c r="Q7075" s="268"/>
      <c r="R7075" s="268"/>
      <c r="S7075" s="268"/>
      <c r="T7075" s="268"/>
      <c r="U7075" s="268"/>
      <c r="V7075" s="268"/>
      <c r="W7075" s="268"/>
      <c r="X7075" s="268"/>
      <c r="AC7075" s="268"/>
      <c r="AE7075" s="268"/>
      <c r="AF7075" s="268"/>
      <c r="AG7075" s="268"/>
      <c r="AH7075" s="268"/>
      <c r="AI7075" s="268"/>
      <c r="AM7075" s="268"/>
    </row>
    <row r="7076" spans="1:39" x14ac:dyDescent="0.25">
      <c r="A7076" s="268"/>
      <c r="B7076" s="268"/>
      <c r="C7076" s="268"/>
      <c r="D7076" s="268"/>
      <c r="E7076" s="268"/>
      <c r="F7076" s="268"/>
      <c r="G7076" s="271"/>
      <c r="H7076" s="268"/>
      <c r="K7076" s="270"/>
      <c r="L7076" s="270"/>
      <c r="M7076" s="270"/>
      <c r="N7076" s="270"/>
      <c r="O7076" s="268"/>
      <c r="P7076" s="268"/>
      <c r="Q7076" s="268"/>
      <c r="R7076" s="268"/>
      <c r="S7076" s="268"/>
      <c r="T7076" s="268"/>
      <c r="U7076" s="268"/>
      <c r="V7076" s="268"/>
      <c r="W7076" s="268"/>
      <c r="X7076" s="268"/>
      <c r="AC7076" s="268"/>
      <c r="AE7076" s="268"/>
      <c r="AF7076" s="268"/>
      <c r="AG7076" s="268"/>
      <c r="AH7076" s="268"/>
      <c r="AI7076" s="268"/>
      <c r="AM7076" s="268"/>
    </row>
    <row r="7077" spans="1:39" x14ac:dyDescent="0.25">
      <c r="A7077" s="268"/>
      <c r="B7077" s="268"/>
      <c r="C7077" s="268"/>
      <c r="D7077" s="268"/>
      <c r="E7077" s="268"/>
      <c r="F7077" s="268"/>
      <c r="G7077" s="271"/>
      <c r="H7077" s="268"/>
      <c r="K7077" s="270"/>
      <c r="L7077" s="270"/>
      <c r="M7077" s="270"/>
      <c r="N7077" s="270"/>
      <c r="O7077" s="268"/>
      <c r="P7077" s="268"/>
      <c r="Q7077" s="268"/>
      <c r="R7077" s="268"/>
      <c r="S7077" s="268"/>
      <c r="T7077" s="268"/>
      <c r="U7077" s="268"/>
      <c r="V7077" s="268"/>
      <c r="W7077" s="268"/>
      <c r="X7077" s="268"/>
      <c r="AC7077" s="268"/>
      <c r="AE7077" s="268"/>
      <c r="AF7077" s="268"/>
      <c r="AG7077" s="268"/>
      <c r="AH7077" s="268"/>
      <c r="AI7077" s="268"/>
      <c r="AM7077" s="268"/>
    </row>
    <row r="7078" spans="1:39" x14ac:dyDescent="0.25">
      <c r="A7078" s="268"/>
      <c r="B7078" s="268"/>
      <c r="C7078" s="268"/>
      <c r="D7078" s="268"/>
      <c r="E7078" s="268"/>
      <c r="F7078" s="268"/>
      <c r="G7078" s="271"/>
      <c r="H7078" s="268"/>
      <c r="K7078" s="270"/>
      <c r="L7078" s="270"/>
      <c r="M7078" s="270"/>
      <c r="N7078" s="270"/>
      <c r="O7078" s="268"/>
      <c r="P7078" s="268"/>
      <c r="Q7078" s="268"/>
      <c r="R7078" s="268"/>
      <c r="S7078" s="268"/>
      <c r="T7078" s="268"/>
      <c r="U7078" s="268"/>
      <c r="V7078" s="268"/>
      <c r="W7078" s="268"/>
      <c r="X7078" s="268"/>
      <c r="AC7078" s="268"/>
      <c r="AE7078" s="268"/>
      <c r="AF7078" s="268"/>
      <c r="AG7078" s="268"/>
      <c r="AH7078" s="268"/>
      <c r="AI7078" s="268"/>
      <c r="AM7078" s="268"/>
    </row>
    <row r="7079" spans="1:39" x14ac:dyDescent="0.25">
      <c r="A7079" s="268"/>
      <c r="B7079" s="268"/>
      <c r="C7079" s="268"/>
      <c r="D7079" s="268"/>
      <c r="E7079" s="268"/>
      <c r="F7079" s="268"/>
      <c r="G7079" s="271"/>
      <c r="H7079" s="268"/>
      <c r="K7079" s="270"/>
      <c r="L7079" s="270"/>
      <c r="M7079" s="270"/>
      <c r="N7079" s="270"/>
      <c r="O7079" s="268"/>
      <c r="P7079" s="268"/>
      <c r="Q7079" s="268"/>
      <c r="R7079" s="268"/>
      <c r="S7079" s="268"/>
      <c r="T7079" s="268"/>
      <c r="U7079" s="268"/>
      <c r="V7079" s="268"/>
      <c r="W7079" s="268"/>
      <c r="X7079" s="268"/>
      <c r="AC7079" s="268"/>
      <c r="AE7079" s="268"/>
      <c r="AF7079" s="268"/>
      <c r="AG7079" s="268"/>
      <c r="AH7079" s="268"/>
      <c r="AI7079" s="268"/>
      <c r="AM7079" s="268"/>
    </row>
    <row r="7080" spans="1:39" x14ac:dyDescent="0.25">
      <c r="A7080" s="268"/>
      <c r="B7080" s="268"/>
      <c r="C7080" s="268"/>
      <c r="D7080" s="268"/>
      <c r="E7080" s="268"/>
      <c r="F7080" s="268"/>
      <c r="G7080" s="271"/>
      <c r="H7080" s="268"/>
      <c r="K7080" s="270"/>
      <c r="L7080" s="270"/>
      <c r="M7080" s="270"/>
      <c r="N7080" s="270"/>
      <c r="O7080" s="268"/>
      <c r="P7080" s="268"/>
      <c r="Q7080" s="268"/>
      <c r="R7080" s="268"/>
      <c r="S7080" s="268"/>
      <c r="T7080" s="268"/>
      <c r="U7080" s="268"/>
      <c r="V7080" s="268"/>
      <c r="W7080" s="268"/>
      <c r="X7080" s="268"/>
      <c r="AC7080" s="268"/>
      <c r="AE7080" s="268"/>
      <c r="AF7080" s="268"/>
      <c r="AG7080" s="268"/>
      <c r="AH7080" s="268"/>
      <c r="AI7080" s="268"/>
      <c r="AM7080" s="268"/>
    </row>
    <row r="7081" spans="1:39" x14ac:dyDescent="0.25">
      <c r="A7081" s="268"/>
      <c r="B7081" s="268"/>
      <c r="C7081" s="268"/>
      <c r="D7081" s="268"/>
      <c r="E7081" s="268"/>
      <c r="F7081" s="268"/>
      <c r="G7081" s="271"/>
      <c r="H7081" s="268"/>
      <c r="K7081" s="270"/>
      <c r="L7081" s="270"/>
      <c r="M7081" s="270"/>
      <c r="N7081" s="270"/>
      <c r="O7081" s="268"/>
      <c r="P7081" s="268"/>
      <c r="Q7081" s="268"/>
      <c r="R7081" s="268"/>
      <c r="S7081" s="268"/>
      <c r="T7081" s="268"/>
      <c r="U7081" s="268"/>
      <c r="V7081" s="268"/>
      <c r="W7081" s="268"/>
      <c r="X7081" s="268"/>
      <c r="AC7081" s="268"/>
      <c r="AE7081" s="268"/>
      <c r="AF7081" s="268"/>
      <c r="AG7081" s="268"/>
      <c r="AH7081" s="268"/>
      <c r="AI7081" s="268"/>
      <c r="AM7081" s="268"/>
    </row>
    <row r="7082" spans="1:39" x14ac:dyDescent="0.25">
      <c r="A7082" s="268"/>
      <c r="B7082" s="268"/>
      <c r="C7082" s="268"/>
      <c r="D7082" s="268"/>
      <c r="E7082" s="268"/>
      <c r="F7082" s="268"/>
      <c r="G7082" s="271"/>
      <c r="H7082" s="268"/>
      <c r="K7082" s="270"/>
      <c r="L7082" s="270"/>
      <c r="M7082" s="270"/>
      <c r="N7082" s="270"/>
      <c r="O7082" s="268"/>
      <c r="P7082" s="268"/>
      <c r="Q7082" s="268"/>
      <c r="R7082" s="268"/>
      <c r="S7082" s="268"/>
      <c r="T7082" s="268"/>
      <c r="U7082" s="268"/>
      <c r="V7082" s="268"/>
      <c r="W7082" s="268"/>
      <c r="X7082" s="268"/>
      <c r="AC7082" s="268"/>
      <c r="AE7082" s="268"/>
      <c r="AF7082" s="268"/>
      <c r="AG7082" s="268"/>
      <c r="AH7082" s="268"/>
      <c r="AI7082" s="268"/>
      <c r="AM7082" s="268"/>
    </row>
    <row r="7083" spans="1:39" x14ac:dyDescent="0.25">
      <c r="A7083" s="268"/>
      <c r="B7083" s="268"/>
      <c r="C7083" s="268"/>
      <c r="D7083" s="268"/>
      <c r="E7083" s="268"/>
      <c r="F7083" s="268"/>
      <c r="G7083" s="271"/>
      <c r="H7083" s="268"/>
      <c r="I7083" s="268"/>
      <c r="K7083" s="270"/>
      <c r="L7083" s="270"/>
      <c r="M7083" s="270"/>
      <c r="N7083" s="270"/>
      <c r="O7083" s="268"/>
      <c r="P7083" s="268"/>
      <c r="Q7083" s="268"/>
      <c r="R7083" s="268"/>
      <c r="S7083" s="268"/>
      <c r="T7083" s="268"/>
      <c r="U7083" s="268"/>
      <c r="V7083" s="268"/>
      <c r="W7083" s="268"/>
      <c r="X7083" s="268"/>
      <c r="AC7083" s="268"/>
      <c r="AE7083" s="268"/>
      <c r="AF7083" s="268"/>
      <c r="AG7083" s="268"/>
      <c r="AH7083" s="268"/>
      <c r="AI7083" s="268"/>
      <c r="AM7083" s="268"/>
    </row>
    <row r="7084" spans="1:39" x14ac:dyDescent="0.25">
      <c r="A7084" s="268"/>
      <c r="B7084" s="268"/>
      <c r="C7084" s="268"/>
      <c r="D7084" s="268"/>
      <c r="E7084" s="268"/>
      <c r="F7084" s="268"/>
      <c r="G7084" s="271"/>
      <c r="H7084" s="268"/>
      <c r="K7084" s="270"/>
      <c r="L7084" s="270"/>
      <c r="M7084" s="270"/>
      <c r="N7084" s="270"/>
      <c r="O7084" s="268"/>
      <c r="P7084" s="268"/>
      <c r="Q7084" s="268"/>
      <c r="R7084" s="268"/>
      <c r="S7084" s="268"/>
      <c r="T7084" s="268"/>
      <c r="U7084" s="268"/>
      <c r="V7084" s="268"/>
      <c r="W7084" s="268"/>
      <c r="X7084" s="268"/>
      <c r="AC7084" s="268"/>
      <c r="AE7084" s="268"/>
      <c r="AF7084" s="268"/>
      <c r="AG7084" s="268"/>
      <c r="AH7084" s="268"/>
      <c r="AI7084" s="268"/>
      <c r="AM7084" s="268"/>
    </row>
    <row r="7085" spans="1:39" x14ac:dyDescent="0.25">
      <c r="A7085" s="268"/>
      <c r="B7085" s="268"/>
      <c r="C7085" s="268"/>
      <c r="D7085" s="268"/>
      <c r="E7085" s="268"/>
      <c r="F7085" s="268"/>
      <c r="G7085" s="271"/>
      <c r="H7085" s="268"/>
      <c r="K7085" s="270"/>
      <c r="L7085" s="270"/>
      <c r="M7085" s="270"/>
      <c r="N7085" s="270"/>
      <c r="O7085" s="268"/>
      <c r="P7085" s="268"/>
      <c r="Q7085" s="268"/>
      <c r="R7085" s="268"/>
      <c r="S7085" s="268"/>
      <c r="T7085" s="268"/>
      <c r="U7085" s="268"/>
      <c r="V7085" s="268"/>
      <c r="W7085" s="268"/>
      <c r="X7085" s="268"/>
      <c r="AC7085" s="268"/>
      <c r="AE7085" s="268"/>
      <c r="AF7085" s="268"/>
      <c r="AG7085" s="268"/>
      <c r="AH7085" s="268"/>
      <c r="AI7085" s="268"/>
      <c r="AM7085" s="268"/>
    </row>
    <row r="7086" spans="1:39" x14ac:dyDescent="0.25">
      <c r="A7086" s="268"/>
      <c r="B7086" s="268"/>
      <c r="C7086" s="268"/>
      <c r="D7086" s="268"/>
      <c r="E7086" s="268"/>
      <c r="F7086" s="268"/>
      <c r="G7086" s="271"/>
      <c r="H7086" s="268"/>
      <c r="K7086" s="270"/>
      <c r="L7086" s="270"/>
      <c r="M7086" s="270"/>
      <c r="N7086" s="270"/>
      <c r="O7086" s="268"/>
      <c r="P7086" s="268"/>
      <c r="Q7086" s="268"/>
      <c r="R7086" s="268"/>
      <c r="S7086" s="268"/>
      <c r="T7086" s="268"/>
      <c r="U7086" s="268"/>
      <c r="V7086" s="268"/>
      <c r="W7086" s="268"/>
      <c r="X7086" s="268"/>
      <c r="AC7086" s="268"/>
      <c r="AE7086" s="268"/>
      <c r="AF7086" s="268"/>
      <c r="AG7086" s="268"/>
      <c r="AH7086" s="268"/>
      <c r="AI7086" s="268"/>
      <c r="AM7086" s="268"/>
    </row>
    <row r="7087" spans="1:39" x14ac:dyDescent="0.25">
      <c r="A7087" s="268"/>
      <c r="B7087" s="268"/>
      <c r="C7087" s="268"/>
      <c r="D7087" s="268"/>
      <c r="E7087" s="268"/>
      <c r="F7087" s="268"/>
      <c r="G7087" s="271"/>
      <c r="H7087" s="268"/>
      <c r="K7087" s="270"/>
      <c r="L7087" s="270"/>
      <c r="M7087" s="270"/>
      <c r="N7087" s="270"/>
      <c r="O7087" s="268"/>
      <c r="P7087" s="268"/>
      <c r="Q7087" s="268"/>
      <c r="R7087" s="268"/>
      <c r="S7087" s="268"/>
      <c r="T7087" s="268"/>
      <c r="U7087" s="268"/>
      <c r="V7087" s="268"/>
      <c r="W7087" s="268"/>
      <c r="X7087" s="268"/>
      <c r="AC7087" s="268"/>
      <c r="AE7087" s="268"/>
      <c r="AF7087" s="268"/>
      <c r="AG7087" s="268"/>
      <c r="AH7087" s="268"/>
      <c r="AI7087" s="268"/>
      <c r="AM7087" s="268"/>
    </row>
    <row r="7088" spans="1:39" x14ac:dyDescent="0.25">
      <c r="A7088" s="268"/>
      <c r="B7088" s="268"/>
      <c r="C7088" s="268"/>
      <c r="D7088" s="268"/>
      <c r="E7088" s="268"/>
      <c r="F7088" s="268"/>
      <c r="G7088" s="271"/>
      <c r="H7088" s="268"/>
      <c r="K7088" s="270"/>
      <c r="L7088" s="270"/>
      <c r="M7088" s="270"/>
      <c r="N7088" s="270"/>
      <c r="O7088" s="268"/>
      <c r="P7088" s="268"/>
      <c r="Q7088" s="268"/>
      <c r="R7088" s="268"/>
      <c r="S7088" s="268"/>
      <c r="T7088" s="268"/>
      <c r="U7088" s="268"/>
      <c r="V7088" s="268"/>
      <c r="W7088" s="268"/>
      <c r="X7088" s="268"/>
      <c r="AC7088" s="268"/>
      <c r="AE7088" s="268"/>
      <c r="AF7088" s="268"/>
      <c r="AG7088" s="268"/>
      <c r="AH7088" s="268"/>
      <c r="AI7088" s="268"/>
      <c r="AM7088" s="268"/>
    </row>
    <row r="7089" spans="1:39" x14ac:dyDescent="0.25">
      <c r="A7089" s="268"/>
      <c r="B7089" s="268"/>
      <c r="C7089" s="268"/>
      <c r="D7089" s="268"/>
      <c r="E7089" s="268"/>
      <c r="F7089" s="268"/>
      <c r="G7089" s="271"/>
      <c r="H7089" s="268"/>
      <c r="K7089" s="270"/>
      <c r="L7089" s="270"/>
      <c r="M7089" s="270"/>
      <c r="N7089" s="270"/>
      <c r="O7089" s="268"/>
      <c r="P7089" s="268"/>
      <c r="Q7089" s="268"/>
      <c r="R7089" s="268"/>
      <c r="S7089" s="268"/>
      <c r="T7089" s="268"/>
      <c r="U7089" s="268"/>
      <c r="V7089" s="268"/>
      <c r="W7089" s="268"/>
      <c r="X7089" s="268"/>
      <c r="AC7089" s="268"/>
      <c r="AE7089" s="268"/>
      <c r="AF7089" s="268"/>
      <c r="AG7089" s="268"/>
      <c r="AH7089" s="268"/>
      <c r="AI7089" s="268"/>
      <c r="AM7089" s="268"/>
    </row>
    <row r="7090" spans="1:39" x14ac:dyDescent="0.25">
      <c r="A7090" s="268"/>
      <c r="B7090" s="268"/>
      <c r="C7090" s="268"/>
      <c r="D7090" s="268"/>
      <c r="E7090" s="268"/>
      <c r="F7090" s="268"/>
      <c r="G7090" s="271"/>
      <c r="H7090" s="268"/>
      <c r="K7090" s="270"/>
      <c r="L7090" s="270"/>
      <c r="M7090" s="270"/>
      <c r="N7090" s="270"/>
      <c r="O7090" s="268"/>
      <c r="P7090" s="268"/>
      <c r="Q7090" s="268"/>
      <c r="R7090" s="268"/>
      <c r="S7090" s="268"/>
      <c r="T7090" s="268"/>
      <c r="U7090" s="268"/>
      <c r="V7090" s="268"/>
      <c r="W7090" s="268"/>
      <c r="X7090" s="268"/>
      <c r="AC7090" s="268"/>
      <c r="AE7090" s="268"/>
      <c r="AF7090" s="268"/>
      <c r="AG7090" s="268"/>
      <c r="AH7090" s="268"/>
      <c r="AI7090" s="268"/>
      <c r="AM7090" s="268"/>
    </row>
    <row r="7091" spans="1:39" x14ac:dyDescent="0.25">
      <c r="A7091" s="268"/>
      <c r="B7091" s="268"/>
      <c r="C7091" s="268"/>
      <c r="D7091" s="268"/>
      <c r="E7091" s="268"/>
      <c r="F7091" s="268"/>
      <c r="G7091" s="271"/>
      <c r="H7091" s="268"/>
      <c r="K7091" s="270"/>
      <c r="L7091" s="270"/>
      <c r="M7091" s="270"/>
      <c r="N7091" s="270"/>
      <c r="O7091" s="268"/>
      <c r="P7091" s="268"/>
      <c r="Q7091" s="268"/>
      <c r="R7091" s="268"/>
      <c r="S7091" s="268"/>
      <c r="T7091" s="268"/>
      <c r="U7091" s="268"/>
      <c r="V7091" s="268"/>
      <c r="W7091" s="268"/>
      <c r="X7091" s="268"/>
      <c r="AC7091" s="268"/>
      <c r="AE7091" s="268"/>
      <c r="AF7091" s="268"/>
      <c r="AG7091" s="268"/>
      <c r="AH7091" s="268"/>
      <c r="AI7091" s="268"/>
      <c r="AM7091" s="268"/>
    </row>
    <row r="7092" spans="1:39" x14ac:dyDescent="0.25">
      <c r="A7092" s="268"/>
      <c r="B7092" s="268"/>
      <c r="C7092" s="268"/>
      <c r="D7092" s="268"/>
      <c r="E7092" s="268"/>
      <c r="F7092" s="268"/>
      <c r="G7092" s="271"/>
      <c r="H7092" s="268"/>
      <c r="K7092" s="270"/>
      <c r="L7092" s="270"/>
      <c r="M7092" s="270"/>
      <c r="N7092" s="270"/>
      <c r="O7092" s="268"/>
      <c r="P7092" s="268"/>
      <c r="Q7092" s="268"/>
      <c r="R7092" s="268"/>
      <c r="S7092" s="268"/>
      <c r="T7092" s="268"/>
      <c r="U7092" s="268"/>
      <c r="V7092" s="268"/>
      <c r="W7092" s="268"/>
      <c r="X7092" s="268"/>
      <c r="AC7092" s="268"/>
      <c r="AE7092" s="268"/>
      <c r="AF7092" s="268"/>
      <c r="AG7092" s="268"/>
      <c r="AH7092" s="268"/>
      <c r="AI7092" s="268"/>
      <c r="AM7092" s="268"/>
    </row>
    <row r="7093" spans="1:39" x14ac:dyDescent="0.25">
      <c r="A7093" s="268"/>
      <c r="B7093" s="268"/>
      <c r="C7093" s="268"/>
      <c r="D7093" s="268"/>
      <c r="E7093" s="268"/>
      <c r="F7093" s="268"/>
      <c r="G7093" s="271"/>
      <c r="H7093" s="268"/>
      <c r="I7093" s="268"/>
      <c r="K7093" s="270"/>
      <c r="L7093" s="270"/>
      <c r="M7093" s="270"/>
      <c r="N7093" s="270"/>
      <c r="O7093" s="268"/>
      <c r="P7093" s="268"/>
      <c r="Q7093" s="268"/>
      <c r="R7093" s="268"/>
      <c r="S7093" s="268"/>
      <c r="T7093" s="268"/>
      <c r="U7093" s="268"/>
      <c r="V7093" s="268"/>
      <c r="W7093" s="268"/>
      <c r="X7093" s="268"/>
      <c r="AC7093" s="268"/>
      <c r="AE7093" s="268"/>
      <c r="AF7093" s="268"/>
      <c r="AG7093" s="268"/>
      <c r="AH7093" s="268"/>
      <c r="AI7093" s="268"/>
      <c r="AM7093" s="268"/>
    </row>
    <row r="7094" spans="1:39" x14ac:dyDescent="0.25">
      <c r="A7094" s="268"/>
      <c r="B7094" s="268"/>
      <c r="C7094" s="268"/>
      <c r="D7094" s="268"/>
      <c r="E7094" s="268"/>
      <c r="F7094" s="268"/>
      <c r="G7094" s="271"/>
      <c r="H7094" s="268"/>
      <c r="I7094" s="268"/>
      <c r="K7094" s="270"/>
      <c r="L7094" s="270"/>
      <c r="M7094" s="270"/>
      <c r="N7094" s="270"/>
      <c r="O7094" s="268"/>
      <c r="P7094" s="268"/>
      <c r="Q7094" s="268"/>
      <c r="R7094" s="268"/>
      <c r="S7094" s="268"/>
      <c r="T7094" s="268"/>
      <c r="U7094" s="268"/>
      <c r="V7094" s="268"/>
      <c r="W7094" s="268"/>
      <c r="X7094" s="268"/>
      <c r="AC7094" s="268"/>
      <c r="AE7094" s="268"/>
      <c r="AF7094" s="268"/>
      <c r="AG7094" s="268"/>
      <c r="AH7094" s="268"/>
      <c r="AI7094" s="268"/>
      <c r="AM7094" s="268"/>
    </row>
    <row r="7095" spans="1:39" x14ac:dyDescent="0.25">
      <c r="A7095" s="268"/>
      <c r="B7095" s="268"/>
      <c r="C7095" s="268"/>
      <c r="D7095" s="268"/>
      <c r="E7095" s="268"/>
      <c r="F7095" s="268"/>
      <c r="G7095" s="271"/>
      <c r="H7095" s="268"/>
      <c r="I7095" s="268"/>
      <c r="K7095" s="270"/>
      <c r="L7095" s="270"/>
      <c r="M7095" s="270"/>
      <c r="N7095" s="270"/>
      <c r="O7095" s="268"/>
      <c r="P7095" s="268"/>
      <c r="Q7095" s="268"/>
      <c r="R7095" s="268"/>
      <c r="S7095" s="268"/>
      <c r="T7095" s="268"/>
      <c r="U7095" s="268"/>
      <c r="V7095" s="268"/>
      <c r="W7095" s="268"/>
      <c r="X7095" s="268"/>
      <c r="AC7095" s="268"/>
      <c r="AE7095" s="268"/>
      <c r="AF7095" s="268"/>
      <c r="AG7095" s="268"/>
      <c r="AH7095" s="268"/>
      <c r="AI7095" s="268"/>
      <c r="AM7095" s="268"/>
    </row>
    <row r="7096" spans="1:39" x14ac:dyDescent="0.25">
      <c r="A7096" s="268"/>
      <c r="B7096" s="268"/>
      <c r="C7096" s="268"/>
      <c r="D7096" s="268"/>
      <c r="E7096" s="268"/>
      <c r="F7096" s="268"/>
      <c r="G7096" s="271"/>
      <c r="H7096" s="268"/>
      <c r="I7096" s="268"/>
      <c r="K7096" s="270"/>
      <c r="L7096" s="270"/>
      <c r="M7096" s="270"/>
      <c r="N7096" s="270"/>
      <c r="O7096" s="268"/>
      <c r="P7096" s="268"/>
      <c r="Q7096" s="268"/>
      <c r="R7096" s="268"/>
      <c r="S7096" s="268"/>
      <c r="T7096" s="268"/>
      <c r="U7096" s="268"/>
      <c r="V7096" s="268"/>
      <c r="W7096" s="268"/>
      <c r="X7096" s="268"/>
      <c r="AC7096" s="268"/>
      <c r="AE7096" s="268"/>
      <c r="AF7096" s="268"/>
      <c r="AG7096" s="268"/>
      <c r="AH7096" s="268"/>
      <c r="AI7096" s="268"/>
      <c r="AM7096" s="268"/>
    </row>
    <row r="7097" spans="1:39" x14ac:dyDescent="0.25">
      <c r="A7097" s="268"/>
      <c r="B7097" s="268"/>
      <c r="C7097" s="268"/>
      <c r="D7097" s="268"/>
      <c r="E7097" s="268"/>
      <c r="F7097" s="268"/>
      <c r="G7097" s="271"/>
      <c r="H7097" s="268"/>
      <c r="K7097" s="270"/>
      <c r="L7097" s="270"/>
      <c r="M7097" s="270"/>
      <c r="N7097" s="270"/>
      <c r="O7097" s="268"/>
      <c r="P7097" s="268"/>
      <c r="Q7097" s="268"/>
      <c r="R7097" s="268"/>
      <c r="S7097" s="268"/>
      <c r="T7097" s="268"/>
      <c r="U7097" s="268"/>
      <c r="V7097" s="268"/>
      <c r="W7097" s="268"/>
      <c r="X7097" s="268"/>
      <c r="AC7097" s="268"/>
      <c r="AE7097" s="268"/>
      <c r="AF7097" s="268"/>
      <c r="AG7097" s="268"/>
      <c r="AH7097" s="268"/>
      <c r="AI7097" s="268"/>
      <c r="AM7097" s="268"/>
    </row>
    <row r="7098" spans="1:39" x14ac:dyDescent="0.25">
      <c r="A7098" s="268"/>
      <c r="B7098" s="268"/>
      <c r="C7098" s="268"/>
      <c r="D7098" s="268"/>
      <c r="E7098" s="268"/>
      <c r="F7098" s="268"/>
      <c r="G7098" s="271"/>
      <c r="H7098" s="268"/>
      <c r="K7098" s="270"/>
      <c r="L7098" s="270"/>
      <c r="M7098" s="270"/>
      <c r="N7098" s="270"/>
      <c r="O7098" s="268"/>
      <c r="P7098" s="268"/>
      <c r="Q7098" s="268"/>
      <c r="R7098" s="268"/>
      <c r="S7098" s="268"/>
      <c r="T7098" s="268"/>
      <c r="U7098" s="268"/>
      <c r="V7098" s="268"/>
      <c r="W7098" s="268"/>
      <c r="X7098" s="268"/>
      <c r="AC7098" s="268"/>
      <c r="AE7098" s="268"/>
      <c r="AF7098" s="268"/>
      <c r="AG7098" s="268"/>
      <c r="AH7098" s="268"/>
      <c r="AI7098" s="268"/>
      <c r="AM7098" s="268"/>
    </row>
    <row r="7099" spans="1:39" x14ac:dyDescent="0.25">
      <c r="A7099" s="268"/>
      <c r="B7099" s="268"/>
      <c r="C7099" s="268"/>
      <c r="D7099" s="268"/>
      <c r="E7099" s="268"/>
      <c r="F7099" s="268"/>
      <c r="G7099" s="271"/>
      <c r="H7099" s="268"/>
      <c r="K7099" s="270"/>
      <c r="L7099" s="270"/>
      <c r="M7099" s="270"/>
      <c r="N7099" s="270"/>
      <c r="O7099" s="268"/>
      <c r="P7099" s="268"/>
      <c r="Q7099" s="268"/>
      <c r="R7099" s="268"/>
      <c r="S7099" s="268"/>
      <c r="T7099" s="268"/>
      <c r="U7099" s="268"/>
      <c r="V7099" s="268"/>
      <c r="W7099" s="268"/>
      <c r="X7099" s="268"/>
      <c r="AC7099" s="268"/>
      <c r="AE7099" s="268"/>
      <c r="AF7099" s="268"/>
      <c r="AG7099" s="268"/>
      <c r="AH7099" s="268"/>
      <c r="AI7099" s="268"/>
      <c r="AM7099" s="268"/>
    </row>
    <row r="7100" spans="1:39" x14ac:dyDescent="0.25">
      <c r="A7100" s="268"/>
      <c r="B7100" s="268"/>
      <c r="C7100" s="268"/>
      <c r="D7100" s="268"/>
      <c r="E7100" s="268"/>
      <c r="F7100" s="268"/>
      <c r="G7100" s="271"/>
      <c r="H7100" s="268"/>
      <c r="I7100" s="268"/>
      <c r="K7100" s="270"/>
      <c r="L7100" s="270"/>
      <c r="M7100" s="270"/>
      <c r="N7100" s="270"/>
      <c r="O7100" s="268"/>
      <c r="P7100" s="268"/>
      <c r="Q7100" s="268"/>
      <c r="R7100" s="268"/>
      <c r="S7100" s="268"/>
      <c r="T7100" s="268"/>
      <c r="U7100" s="268"/>
      <c r="V7100" s="268"/>
      <c r="W7100" s="268"/>
      <c r="X7100" s="268"/>
      <c r="AC7100" s="268"/>
      <c r="AE7100" s="268"/>
      <c r="AF7100" s="268"/>
      <c r="AG7100" s="268"/>
      <c r="AH7100" s="268"/>
      <c r="AI7100" s="268"/>
      <c r="AM7100" s="268"/>
    </row>
    <row r="7101" spans="1:39" x14ac:dyDescent="0.25">
      <c r="A7101" s="268"/>
      <c r="B7101" s="268"/>
      <c r="C7101" s="268"/>
      <c r="D7101" s="268"/>
      <c r="E7101" s="268"/>
      <c r="F7101" s="268"/>
      <c r="G7101" s="271"/>
      <c r="H7101" s="268"/>
      <c r="I7101" s="268"/>
      <c r="K7101" s="270"/>
      <c r="L7101" s="270"/>
      <c r="M7101" s="270"/>
      <c r="N7101" s="270"/>
      <c r="O7101" s="268"/>
      <c r="P7101" s="268"/>
      <c r="Q7101" s="268"/>
      <c r="R7101" s="268"/>
      <c r="S7101" s="268"/>
      <c r="T7101" s="268"/>
      <c r="U7101" s="268"/>
      <c r="V7101" s="268"/>
      <c r="W7101" s="268"/>
      <c r="X7101" s="268"/>
      <c r="AC7101" s="268"/>
      <c r="AE7101" s="268"/>
      <c r="AF7101" s="268"/>
      <c r="AG7101" s="268"/>
      <c r="AH7101" s="268"/>
      <c r="AI7101" s="268"/>
      <c r="AM7101" s="268"/>
    </row>
    <row r="7102" spans="1:39" x14ac:dyDescent="0.25">
      <c r="A7102" s="268"/>
      <c r="B7102" s="268"/>
      <c r="C7102" s="268"/>
      <c r="D7102" s="268"/>
      <c r="E7102" s="268"/>
      <c r="F7102" s="268"/>
      <c r="G7102" s="271"/>
      <c r="H7102" s="268"/>
      <c r="I7102" s="268"/>
      <c r="K7102" s="270"/>
      <c r="L7102" s="270"/>
      <c r="M7102" s="270"/>
      <c r="N7102" s="270"/>
      <c r="O7102" s="268"/>
      <c r="P7102" s="268"/>
      <c r="Q7102" s="268"/>
      <c r="R7102" s="268"/>
      <c r="S7102" s="268"/>
      <c r="T7102" s="268"/>
      <c r="U7102" s="268"/>
      <c r="V7102" s="268"/>
      <c r="W7102" s="268"/>
      <c r="X7102" s="268"/>
      <c r="AC7102" s="268"/>
      <c r="AE7102" s="268"/>
      <c r="AF7102" s="268"/>
      <c r="AG7102" s="268"/>
      <c r="AH7102" s="268"/>
      <c r="AI7102" s="268"/>
      <c r="AM7102" s="268"/>
    </row>
    <row r="7103" spans="1:39" x14ac:dyDescent="0.25">
      <c r="A7103" s="268"/>
      <c r="B7103" s="268"/>
      <c r="C7103" s="268"/>
      <c r="D7103" s="268"/>
      <c r="E7103" s="268"/>
      <c r="F7103" s="268"/>
      <c r="G7103" s="271"/>
      <c r="H7103" s="268"/>
      <c r="I7103" s="268"/>
      <c r="K7103" s="270"/>
      <c r="L7103" s="270"/>
      <c r="M7103" s="270"/>
      <c r="N7103" s="270"/>
      <c r="O7103" s="268"/>
      <c r="P7103" s="268"/>
      <c r="Q7103" s="268"/>
      <c r="R7103" s="268"/>
      <c r="S7103" s="268"/>
      <c r="T7103" s="268"/>
      <c r="U7103" s="268"/>
      <c r="V7103" s="268"/>
      <c r="W7103" s="268"/>
      <c r="X7103" s="268"/>
      <c r="AC7103" s="268"/>
      <c r="AE7103" s="268"/>
      <c r="AF7103" s="268"/>
      <c r="AG7103" s="268"/>
      <c r="AH7103" s="268"/>
      <c r="AI7103" s="268"/>
      <c r="AM7103" s="268"/>
    </row>
    <row r="7104" spans="1:39" x14ac:dyDescent="0.25">
      <c r="A7104" s="268"/>
      <c r="B7104" s="268"/>
      <c r="C7104" s="268"/>
      <c r="D7104" s="268"/>
      <c r="E7104" s="268"/>
      <c r="F7104" s="268"/>
      <c r="G7104" s="271"/>
      <c r="H7104" s="268"/>
      <c r="K7104" s="270"/>
      <c r="L7104" s="270"/>
      <c r="M7104" s="270"/>
      <c r="N7104" s="270"/>
      <c r="O7104" s="268"/>
      <c r="P7104" s="268"/>
      <c r="Q7104" s="268"/>
      <c r="R7104" s="268"/>
      <c r="S7104" s="268"/>
      <c r="T7104" s="268"/>
      <c r="U7104" s="268"/>
      <c r="V7104" s="268"/>
      <c r="W7104" s="268"/>
      <c r="X7104" s="268"/>
      <c r="AC7104" s="268"/>
      <c r="AE7104" s="268"/>
      <c r="AF7104" s="268"/>
      <c r="AG7104" s="268"/>
      <c r="AH7104" s="268"/>
      <c r="AI7104" s="268"/>
      <c r="AM7104" s="268"/>
    </row>
    <row r="7105" spans="1:39" x14ac:dyDescent="0.25">
      <c r="A7105" s="268"/>
      <c r="B7105" s="268"/>
      <c r="C7105" s="268"/>
      <c r="D7105" s="268"/>
      <c r="E7105" s="268"/>
      <c r="F7105" s="268"/>
      <c r="G7105" s="271"/>
      <c r="H7105" s="268"/>
      <c r="K7105" s="270"/>
      <c r="L7105" s="270"/>
      <c r="M7105" s="270"/>
      <c r="N7105" s="270"/>
      <c r="O7105" s="268"/>
      <c r="P7105" s="268"/>
      <c r="Q7105" s="268"/>
      <c r="R7105" s="268"/>
      <c r="S7105" s="268"/>
      <c r="T7105" s="268"/>
      <c r="U7105" s="268"/>
      <c r="V7105" s="268"/>
      <c r="W7105" s="268"/>
      <c r="X7105" s="268"/>
      <c r="AC7105" s="268"/>
      <c r="AE7105" s="268"/>
      <c r="AF7105" s="268"/>
      <c r="AG7105" s="268"/>
      <c r="AH7105" s="268"/>
      <c r="AI7105" s="268"/>
      <c r="AM7105" s="268"/>
    </row>
    <row r="7106" spans="1:39" x14ac:dyDescent="0.25">
      <c r="A7106" s="268"/>
      <c r="B7106" s="268"/>
      <c r="C7106" s="268"/>
      <c r="D7106" s="268"/>
      <c r="E7106" s="268"/>
      <c r="F7106" s="268"/>
      <c r="G7106" s="271"/>
      <c r="H7106" s="268"/>
      <c r="I7106" s="268"/>
      <c r="K7106" s="270"/>
      <c r="L7106" s="270"/>
      <c r="M7106" s="270"/>
      <c r="N7106" s="270"/>
      <c r="O7106" s="268"/>
      <c r="P7106" s="268"/>
      <c r="Q7106" s="268"/>
      <c r="R7106" s="268"/>
      <c r="S7106" s="268"/>
      <c r="T7106" s="268"/>
      <c r="U7106" s="268"/>
      <c r="V7106" s="268"/>
      <c r="W7106" s="268"/>
      <c r="X7106" s="268"/>
      <c r="AC7106" s="268"/>
      <c r="AE7106" s="268"/>
      <c r="AF7106" s="268"/>
      <c r="AG7106" s="268"/>
      <c r="AH7106" s="268"/>
      <c r="AI7106" s="268"/>
      <c r="AM7106" s="268"/>
    </row>
    <row r="7107" spans="1:39" x14ac:dyDescent="0.25">
      <c r="A7107" s="268"/>
      <c r="B7107" s="268"/>
      <c r="C7107" s="268"/>
      <c r="D7107" s="268"/>
      <c r="E7107" s="268"/>
      <c r="F7107" s="268"/>
      <c r="G7107" s="271"/>
      <c r="H7107" s="268"/>
      <c r="I7107" s="268"/>
      <c r="K7107" s="270"/>
      <c r="L7107" s="270"/>
      <c r="M7107" s="270"/>
      <c r="N7107" s="270"/>
      <c r="O7107" s="268"/>
      <c r="P7107" s="268"/>
      <c r="Q7107" s="268"/>
      <c r="R7107" s="268"/>
      <c r="S7107" s="268"/>
      <c r="T7107" s="268"/>
      <c r="U7107" s="268"/>
      <c r="V7107" s="268"/>
      <c r="W7107" s="268"/>
      <c r="X7107" s="268"/>
      <c r="AC7107" s="268"/>
      <c r="AE7107" s="268"/>
      <c r="AF7107" s="268"/>
      <c r="AG7107" s="268"/>
      <c r="AH7107" s="268"/>
      <c r="AI7107" s="268"/>
      <c r="AM7107" s="268"/>
    </row>
    <row r="7108" spans="1:39" x14ac:dyDescent="0.25">
      <c r="A7108" s="268"/>
      <c r="B7108" s="268"/>
      <c r="C7108" s="268"/>
      <c r="D7108" s="268"/>
      <c r="E7108" s="268"/>
      <c r="F7108" s="268"/>
      <c r="G7108" s="271"/>
      <c r="H7108" s="268"/>
      <c r="K7108" s="270"/>
      <c r="L7108" s="270"/>
      <c r="M7108" s="270"/>
      <c r="N7108" s="270"/>
      <c r="O7108" s="268"/>
      <c r="P7108" s="268"/>
      <c r="Q7108" s="268"/>
      <c r="R7108" s="268"/>
      <c r="S7108" s="268"/>
      <c r="T7108" s="268"/>
      <c r="U7108" s="268"/>
      <c r="V7108" s="268"/>
      <c r="W7108" s="268"/>
      <c r="X7108" s="268"/>
      <c r="AC7108" s="268"/>
      <c r="AE7108" s="268"/>
      <c r="AF7108" s="268"/>
      <c r="AG7108" s="268"/>
      <c r="AH7108" s="268"/>
      <c r="AI7108" s="268"/>
      <c r="AM7108" s="268"/>
    </row>
    <row r="7109" spans="1:39" x14ac:dyDescent="0.25">
      <c r="A7109" s="268"/>
      <c r="B7109" s="268"/>
      <c r="C7109" s="268"/>
      <c r="D7109" s="268"/>
      <c r="E7109" s="268"/>
      <c r="F7109" s="268"/>
      <c r="G7109" s="271"/>
      <c r="H7109" s="268"/>
      <c r="K7109" s="270"/>
      <c r="L7109" s="270"/>
      <c r="M7109" s="270"/>
      <c r="N7109" s="270"/>
      <c r="O7109" s="268"/>
      <c r="P7109" s="268"/>
      <c r="Q7109" s="268"/>
      <c r="R7109" s="268"/>
      <c r="S7109" s="268"/>
      <c r="T7109" s="268"/>
      <c r="U7109" s="268"/>
      <c r="V7109" s="268"/>
      <c r="W7109" s="268"/>
      <c r="X7109" s="268"/>
      <c r="AC7109" s="268"/>
      <c r="AE7109" s="268"/>
      <c r="AF7109" s="268"/>
      <c r="AG7109" s="268"/>
      <c r="AH7109" s="268"/>
      <c r="AI7109" s="268"/>
      <c r="AM7109" s="268"/>
    </row>
    <row r="7110" spans="1:39" x14ac:dyDescent="0.25">
      <c r="A7110" s="268"/>
      <c r="B7110" s="268"/>
      <c r="C7110" s="268"/>
      <c r="D7110" s="268"/>
      <c r="E7110" s="268"/>
      <c r="F7110" s="268"/>
      <c r="G7110" s="271"/>
      <c r="H7110" s="268"/>
      <c r="I7110" s="268"/>
      <c r="K7110" s="270"/>
      <c r="L7110" s="270"/>
      <c r="M7110" s="270"/>
      <c r="N7110" s="270"/>
      <c r="O7110" s="268"/>
      <c r="P7110" s="268"/>
      <c r="Q7110" s="268"/>
      <c r="R7110" s="268"/>
      <c r="S7110" s="268"/>
      <c r="T7110" s="268"/>
      <c r="U7110" s="268"/>
      <c r="V7110" s="268"/>
      <c r="W7110" s="268"/>
      <c r="X7110" s="268"/>
      <c r="AC7110" s="268"/>
      <c r="AE7110" s="268"/>
      <c r="AF7110" s="268"/>
      <c r="AG7110" s="268"/>
      <c r="AH7110" s="268"/>
      <c r="AI7110" s="268"/>
      <c r="AM7110" s="268"/>
    </row>
    <row r="7111" spans="1:39" x14ac:dyDescent="0.25">
      <c r="A7111" s="268"/>
      <c r="B7111" s="268"/>
      <c r="C7111" s="268"/>
      <c r="D7111" s="268"/>
      <c r="E7111" s="268"/>
      <c r="F7111" s="268"/>
      <c r="G7111" s="271"/>
      <c r="H7111" s="268"/>
      <c r="I7111" s="268"/>
      <c r="K7111" s="270"/>
      <c r="L7111" s="270"/>
      <c r="M7111" s="270"/>
      <c r="N7111" s="270"/>
      <c r="O7111" s="268"/>
      <c r="P7111" s="268"/>
      <c r="Q7111" s="268"/>
      <c r="R7111" s="268"/>
      <c r="S7111" s="268"/>
      <c r="T7111" s="268"/>
      <c r="U7111" s="268"/>
      <c r="V7111" s="268"/>
      <c r="W7111" s="268"/>
      <c r="X7111" s="268"/>
      <c r="AC7111" s="268"/>
      <c r="AE7111" s="268"/>
      <c r="AF7111" s="268"/>
      <c r="AG7111" s="268"/>
      <c r="AH7111" s="268"/>
      <c r="AI7111" s="268"/>
      <c r="AM7111" s="268"/>
    </row>
    <row r="7112" spans="1:39" x14ac:dyDescent="0.25">
      <c r="A7112" s="268"/>
      <c r="B7112" s="268"/>
      <c r="C7112" s="268"/>
      <c r="D7112" s="268"/>
      <c r="E7112" s="268"/>
      <c r="F7112" s="268"/>
      <c r="G7112" s="271"/>
      <c r="H7112" s="268"/>
      <c r="K7112" s="270"/>
      <c r="L7112" s="270"/>
      <c r="M7112" s="270"/>
      <c r="N7112" s="270"/>
      <c r="O7112" s="268"/>
      <c r="P7112" s="268"/>
      <c r="Q7112" s="268"/>
      <c r="R7112" s="268"/>
      <c r="S7112" s="268"/>
      <c r="T7112" s="268"/>
      <c r="U7112" s="268"/>
      <c r="V7112" s="268"/>
      <c r="W7112" s="268"/>
      <c r="X7112" s="268"/>
      <c r="AC7112" s="268"/>
      <c r="AE7112" s="268"/>
      <c r="AF7112" s="268"/>
      <c r="AG7112" s="268"/>
      <c r="AH7112" s="268"/>
      <c r="AI7112" s="268"/>
      <c r="AM7112" s="268"/>
    </row>
    <row r="7113" spans="1:39" x14ac:dyDescent="0.25">
      <c r="A7113" s="268"/>
      <c r="B7113" s="268"/>
      <c r="C7113" s="268"/>
      <c r="D7113" s="268"/>
      <c r="E7113" s="268"/>
      <c r="F7113" s="268"/>
      <c r="G7113" s="271"/>
      <c r="H7113" s="268"/>
      <c r="K7113" s="270"/>
      <c r="L7113" s="270"/>
      <c r="M7113" s="270"/>
      <c r="N7113" s="270"/>
      <c r="O7113" s="268"/>
      <c r="P7113" s="268"/>
      <c r="Q7113" s="268"/>
      <c r="R7113" s="268"/>
      <c r="S7113" s="268"/>
      <c r="T7113" s="268"/>
      <c r="U7113" s="268"/>
      <c r="V7113" s="268"/>
      <c r="W7113" s="268"/>
      <c r="X7113" s="268"/>
      <c r="AC7113" s="268"/>
      <c r="AE7113" s="268"/>
      <c r="AF7113" s="268"/>
      <c r="AG7113" s="268"/>
      <c r="AH7113" s="268"/>
      <c r="AI7113" s="268"/>
      <c r="AM7113" s="268"/>
    </row>
    <row r="7114" spans="1:39" x14ac:dyDescent="0.25">
      <c r="A7114" s="268"/>
      <c r="B7114" s="268"/>
      <c r="C7114" s="268"/>
      <c r="D7114" s="268"/>
      <c r="E7114" s="268"/>
      <c r="F7114" s="268"/>
      <c r="G7114" s="271"/>
      <c r="H7114" s="268"/>
      <c r="K7114" s="270"/>
      <c r="L7114" s="270"/>
      <c r="M7114" s="270"/>
      <c r="N7114" s="270"/>
      <c r="O7114" s="268"/>
      <c r="P7114" s="268"/>
      <c r="Q7114" s="268"/>
      <c r="R7114" s="268"/>
      <c r="S7114" s="268"/>
      <c r="T7114" s="268"/>
      <c r="U7114" s="268"/>
      <c r="V7114" s="268"/>
      <c r="W7114" s="268"/>
      <c r="X7114" s="268"/>
      <c r="AC7114" s="268"/>
      <c r="AE7114" s="268"/>
      <c r="AF7114" s="268"/>
      <c r="AG7114" s="268"/>
      <c r="AH7114" s="268"/>
      <c r="AI7114" s="268"/>
      <c r="AM7114" s="268"/>
    </row>
    <row r="7115" spans="1:39" x14ac:dyDescent="0.25">
      <c r="A7115" s="268"/>
      <c r="B7115" s="268"/>
      <c r="C7115" s="268"/>
      <c r="D7115" s="268"/>
      <c r="E7115" s="268"/>
      <c r="F7115" s="268"/>
      <c r="G7115" s="271"/>
      <c r="H7115" s="268"/>
      <c r="K7115" s="270"/>
      <c r="L7115" s="270"/>
      <c r="M7115" s="270"/>
      <c r="N7115" s="270"/>
      <c r="O7115" s="268"/>
      <c r="P7115" s="268"/>
      <c r="Q7115" s="268"/>
      <c r="R7115" s="268"/>
      <c r="S7115" s="268"/>
      <c r="T7115" s="268"/>
      <c r="U7115" s="268"/>
      <c r="V7115" s="268"/>
      <c r="W7115" s="268"/>
      <c r="X7115" s="268"/>
      <c r="AC7115" s="268"/>
      <c r="AE7115" s="268"/>
      <c r="AF7115" s="268"/>
      <c r="AG7115" s="268"/>
      <c r="AH7115" s="268"/>
      <c r="AI7115" s="268"/>
      <c r="AM7115" s="268"/>
    </row>
    <row r="7116" spans="1:39" x14ac:dyDescent="0.25">
      <c r="A7116" s="268"/>
      <c r="B7116" s="268"/>
      <c r="C7116" s="268"/>
      <c r="D7116" s="268"/>
      <c r="E7116" s="268"/>
      <c r="F7116" s="268"/>
      <c r="G7116" s="271"/>
      <c r="H7116" s="268"/>
      <c r="K7116" s="270"/>
      <c r="L7116" s="270"/>
      <c r="M7116" s="270"/>
      <c r="N7116" s="270"/>
      <c r="O7116" s="268"/>
      <c r="P7116" s="268"/>
      <c r="Q7116" s="268"/>
      <c r="R7116" s="268"/>
      <c r="S7116" s="268"/>
      <c r="T7116" s="268"/>
      <c r="U7116" s="268"/>
      <c r="V7116" s="268"/>
      <c r="W7116" s="268"/>
      <c r="X7116" s="268"/>
      <c r="AC7116" s="268"/>
      <c r="AE7116" s="268"/>
      <c r="AF7116" s="268"/>
      <c r="AG7116" s="268"/>
      <c r="AH7116" s="268"/>
      <c r="AI7116" s="268"/>
      <c r="AM7116" s="268"/>
    </row>
    <row r="7117" spans="1:39" x14ac:dyDescent="0.25">
      <c r="A7117" s="268"/>
      <c r="B7117" s="268"/>
      <c r="C7117" s="268"/>
      <c r="D7117" s="268"/>
      <c r="E7117" s="268"/>
      <c r="F7117" s="268"/>
      <c r="G7117" s="271"/>
      <c r="H7117" s="268"/>
      <c r="I7117" s="268"/>
      <c r="K7117" s="270"/>
      <c r="L7117" s="270"/>
      <c r="M7117" s="270"/>
      <c r="N7117" s="270"/>
      <c r="O7117" s="268"/>
      <c r="P7117" s="268"/>
      <c r="Q7117" s="268"/>
      <c r="R7117" s="268"/>
      <c r="S7117" s="268"/>
      <c r="T7117" s="268"/>
      <c r="U7117" s="268"/>
      <c r="V7117" s="268"/>
      <c r="W7117" s="268"/>
      <c r="X7117" s="268"/>
      <c r="AC7117" s="268"/>
      <c r="AE7117" s="268"/>
      <c r="AF7117" s="268"/>
      <c r="AG7117" s="268"/>
      <c r="AH7117" s="268"/>
      <c r="AI7117" s="268"/>
      <c r="AM7117" s="268"/>
    </row>
    <row r="7118" spans="1:39" x14ac:dyDescent="0.25">
      <c r="A7118" s="268"/>
      <c r="B7118" s="268"/>
      <c r="C7118" s="268"/>
      <c r="D7118" s="268"/>
      <c r="E7118" s="268"/>
      <c r="F7118" s="268"/>
      <c r="G7118" s="271"/>
      <c r="H7118" s="268"/>
      <c r="K7118" s="270"/>
      <c r="L7118" s="270"/>
      <c r="M7118" s="270"/>
      <c r="N7118" s="270"/>
      <c r="O7118" s="268"/>
      <c r="P7118" s="268"/>
      <c r="Q7118" s="268"/>
      <c r="R7118" s="268"/>
      <c r="S7118" s="268"/>
      <c r="T7118" s="268"/>
      <c r="U7118" s="268"/>
      <c r="V7118" s="268"/>
      <c r="W7118" s="268"/>
      <c r="X7118" s="268"/>
      <c r="AC7118" s="268"/>
      <c r="AE7118" s="268"/>
      <c r="AF7118" s="268"/>
      <c r="AG7118" s="268"/>
      <c r="AH7118" s="268"/>
      <c r="AI7118" s="268"/>
      <c r="AM7118" s="268"/>
    </row>
    <row r="7119" spans="1:39" x14ac:dyDescent="0.25">
      <c r="A7119" s="268"/>
      <c r="B7119" s="268"/>
      <c r="C7119" s="268"/>
      <c r="D7119" s="268"/>
      <c r="E7119" s="268"/>
      <c r="F7119" s="268"/>
      <c r="G7119" s="271"/>
      <c r="H7119" s="268"/>
      <c r="K7119" s="270"/>
      <c r="L7119" s="270"/>
      <c r="M7119" s="270"/>
      <c r="N7119" s="270"/>
      <c r="O7119" s="268"/>
      <c r="P7119" s="268"/>
      <c r="Q7119" s="268"/>
      <c r="R7119" s="268"/>
      <c r="S7119" s="268"/>
      <c r="T7119" s="268"/>
      <c r="U7119" s="268"/>
      <c r="V7119" s="268"/>
      <c r="W7119" s="268"/>
      <c r="X7119" s="268"/>
      <c r="AC7119" s="268"/>
      <c r="AE7119" s="268"/>
      <c r="AF7119" s="268"/>
      <c r="AG7119" s="268"/>
      <c r="AH7119" s="268"/>
      <c r="AI7119" s="268"/>
      <c r="AM7119" s="268"/>
    </row>
    <row r="7120" spans="1:39" x14ac:dyDescent="0.25">
      <c r="A7120" s="268"/>
      <c r="B7120" s="268"/>
      <c r="C7120" s="268"/>
      <c r="D7120" s="268"/>
      <c r="E7120" s="268"/>
      <c r="F7120" s="268"/>
      <c r="G7120" s="271"/>
      <c r="H7120" s="268"/>
      <c r="K7120" s="270"/>
      <c r="L7120" s="270"/>
      <c r="M7120" s="270"/>
      <c r="N7120" s="270"/>
      <c r="O7120" s="268"/>
      <c r="P7120" s="268"/>
      <c r="Q7120" s="268"/>
      <c r="R7120" s="268"/>
      <c r="S7120" s="268"/>
      <c r="T7120" s="268"/>
      <c r="U7120" s="268"/>
      <c r="V7120" s="268"/>
      <c r="W7120" s="268"/>
      <c r="X7120" s="268"/>
      <c r="AC7120" s="268"/>
      <c r="AE7120" s="268"/>
      <c r="AF7120" s="268"/>
      <c r="AG7120" s="268"/>
      <c r="AH7120" s="268"/>
      <c r="AI7120" s="268"/>
      <c r="AM7120" s="268"/>
    </row>
    <row r="7121" spans="1:39" x14ac:dyDescent="0.25">
      <c r="A7121" s="268"/>
      <c r="B7121" s="268"/>
      <c r="C7121" s="268"/>
      <c r="D7121" s="268"/>
      <c r="E7121" s="268"/>
      <c r="F7121" s="268"/>
      <c r="G7121" s="271"/>
      <c r="H7121" s="268"/>
      <c r="K7121" s="270"/>
      <c r="L7121" s="270"/>
      <c r="M7121" s="270"/>
      <c r="N7121" s="270"/>
      <c r="O7121" s="268"/>
      <c r="P7121" s="268"/>
      <c r="Q7121" s="268"/>
      <c r="R7121" s="268"/>
      <c r="S7121" s="268"/>
      <c r="T7121" s="268"/>
      <c r="U7121" s="268"/>
      <c r="V7121" s="268"/>
      <c r="W7121" s="268"/>
      <c r="X7121" s="268"/>
      <c r="AC7121" s="268"/>
      <c r="AE7121" s="268"/>
      <c r="AF7121" s="268"/>
      <c r="AG7121" s="268"/>
      <c r="AH7121" s="268"/>
      <c r="AI7121" s="268"/>
      <c r="AM7121" s="268"/>
    </row>
    <row r="7122" spans="1:39" x14ac:dyDescent="0.25">
      <c r="A7122" s="268"/>
      <c r="B7122" s="268"/>
      <c r="C7122" s="268"/>
      <c r="D7122" s="268"/>
      <c r="E7122" s="268"/>
      <c r="F7122" s="268"/>
      <c r="G7122" s="271"/>
      <c r="H7122" s="268"/>
      <c r="K7122" s="270"/>
      <c r="L7122" s="270"/>
      <c r="M7122" s="270"/>
      <c r="N7122" s="270"/>
      <c r="O7122" s="268"/>
      <c r="P7122" s="268"/>
      <c r="Q7122" s="268"/>
      <c r="R7122" s="268"/>
      <c r="S7122" s="268"/>
      <c r="T7122" s="268"/>
      <c r="U7122" s="268"/>
      <c r="V7122" s="268"/>
      <c r="W7122" s="268"/>
      <c r="X7122" s="268"/>
      <c r="AC7122" s="268"/>
      <c r="AE7122" s="268"/>
      <c r="AF7122" s="268"/>
      <c r="AG7122" s="268"/>
      <c r="AH7122" s="268"/>
      <c r="AI7122" s="268"/>
      <c r="AM7122" s="268"/>
    </row>
    <row r="7123" spans="1:39" x14ac:dyDescent="0.25">
      <c r="A7123" s="268"/>
      <c r="B7123" s="268"/>
      <c r="C7123" s="268"/>
      <c r="D7123" s="268"/>
      <c r="E7123" s="268"/>
      <c r="F7123" s="268"/>
      <c r="G7123" s="271"/>
      <c r="H7123" s="268"/>
      <c r="K7123" s="270"/>
      <c r="L7123" s="270"/>
      <c r="M7123" s="270"/>
      <c r="N7123" s="270"/>
      <c r="O7123" s="268"/>
      <c r="P7123" s="268"/>
      <c r="Q7123" s="268"/>
      <c r="R7123" s="268"/>
      <c r="S7123" s="268"/>
      <c r="T7123" s="268"/>
      <c r="U7123" s="268"/>
      <c r="V7123" s="268"/>
      <c r="W7123" s="268"/>
      <c r="X7123" s="268"/>
      <c r="AC7123" s="268"/>
      <c r="AE7123" s="268"/>
      <c r="AF7123" s="268"/>
      <c r="AG7123" s="268"/>
      <c r="AH7123" s="268"/>
      <c r="AI7123" s="268"/>
      <c r="AM7123" s="268"/>
    </row>
    <row r="7124" spans="1:39" x14ac:dyDescent="0.25">
      <c r="A7124" s="268"/>
      <c r="B7124" s="268"/>
      <c r="C7124" s="268"/>
      <c r="D7124" s="268"/>
      <c r="E7124" s="268"/>
      <c r="F7124" s="268"/>
      <c r="G7124" s="271"/>
      <c r="H7124" s="268"/>
      <c r="I7124" s="268"/>
      <c r="K7124" s="270"/>
      <c r="L7124" s="270"/>
      <c r="M7124" s="270"/>
      <c r="N7124" s="270"/>
      <c r="O7124" s="268"/>
      <c r="P7124" s="268"/>
      <c r="Q7124" s="268"/>
      <c r="R7124" s="268"/>
      <c r="S7124" s="268"/>
      <c r="T7124" s="268"/>
      <c r="U7124" s="268"/>
      <c r="V7124" s="268"/>
      <c r="W7124" s="268"/>
      <c r="X7124" s="268"/>
      <c r="AC7124" s="268"/>
      <c r="AE7124" s="268"/>
      <c r="AF7124" s="268"/>
      <c r="AG7124" s="268"/>
      <c r="AH7124" s="268"/>
      <c r="AI7124" s="268"/>
      <c r="AM7124" s="268"/>
    </row>
    <row r="7125" spans="1:39" x14ac:dyDescent="0.25">
      <c r="A7125" s="268"/>
      <c r="B7125" s="268"/>
      <c r="C7125" s="268"/>
      <c r="D7125" s="268"/>
      <c r="E7125" s="268"/>
      <c r="F7125" s="268"/>
      <c r="G7125" s="271"/>
      <c r="H7125" s="268"/>
      <c r="K7125" s="270"/>
      <c r="L7125" s="270"/>
      <c r="M7125" s="270"/>
      <c r="N7125" s="270"/>
      <c r="O7125" s="268"/>
      <c r="P7125" s="268"/>
      <c r="Q7125" s="268"/>
      <c r="R7125" s="268"/>
      <c r="S7125" s="268"/>
      <c r="T7125" s="268"/>
      <c r="U7125" s="268"/>
      <c r="V7125" s="268"/>
      <c r="W7125" s="268"/>
      <c r="X7125" s="268"/>
      <c r="AC7125" s="268"/>
      <c r="AE7125" s="268"/>
      <c r="AF7125" s="268"/>
      <c r="AG7125" s="268"/>
      <c r="AH7125" s="268"/>
      <c r="AI7125" s="268"/>
      <c r="AM7125" s="268"/>
    </row>
    <row r="7126" spans="1:39" x14ac:dyDescent="0.25">
      <c r="A7126" s="268"/>
      <c r="B7126" s="268"/>
      <c r="C7126" s="268"/>
      <c r="D7126" s="268"/>
      <c r="E7126" s="268"/>
      <c r="F7126" s="268"/>
      <c r="G7126" s="271"/>
      <c r="H7126" s="268"/>
      <c r="K7126" s="270"/>
      <c r="L7126" s="270"/>
      <c r="M7126" s="270"/>
      <c r="N7126" s="270"/>
      <c r="O7126" s="268"/>
      <c r="P7126" s="268"/>
      <c r="Q7126" s="268"/>
      <c r="R7126" s="268"/>
      <c r="S7126" s="268"/>
      <c r="T7126" s="268"/>
      <c r="U7126" s="268"/>
      <c r="V7126" s="268"/>
      <c r="W7126" s="268"/>
      <c r="X7126" s="268"/>
      <c r="AC7126" s="268"/>
      <c r="AE7126" s="268"/>
      <c r="AF7126" s="268"/>
      <c r="AG7126" s="268"/>
      <c r="AH7126" s="268"/>
      <c r="AI7126" s="268"/>
      <c r="AM7126" s="268"/>
    </row>
    <row r="7127" spans="1:39" x14ac:dyDescent="0.25">
      <c r="A7127" s="268"/>
      <c r="B7127" s="268"/>
      <c r="C7127" s="268"/>
      <c r="D7127" s="268"/>
      <c r="E7127" s="268"/>
      <c r="F7127" s="268"/>
      <c r="G7127" s="271"/>
      <c r="H7127" s="268"/>
      <c r="K7127" s="270"/>
      <c r="L7127" s="270"/>
      <c r="M7127" s="270"/>
      <c r="N7127" s="270"/>
      <c r="O7127" s="268"/>
      <c r="P7127" s="268"/>
      <c r="Q7127" s="268"/>
      <c r="R7127" s="268"/>
      <c r="S7127" s="268"/>
      <c r="T7127" s="268"/>
      <c r="U7127" s="268"/>
      <c r="V7127" s="268"/>
      <c r="W7127" s="268"/>
      <c r="X7127" s="268"/>
      <c r="AC7127" s="268"/>
      <c r="AE7127" s="268"/>
      <c r="AF7127" s="268"/>
      <c r="AG7127" s="268"/>
      <c r="AH7127" s="268"/>
      <c r="AI7127" s="268"/>
      <c r="AM7127" s="268"/>
    </row>
    <row r="7128" spans="1:39" x14ac:dyDescent="0.25">
      <c r="A7128" s="268"/>
      <c r="B7128" s="268"/>
      <c r="C7128" s="268"/>
      <c r="D7128" s="268"/>
      <c r="E7128" s="268"/>
      <c r="F7128" s="268"/>
      <c r="G7128" s="271"/>
      <c r="H7128" s="268"/>
      <c r="K7128" s="270"/>
      <c r="L7128" s="270"/>
      <c r="M7128" s="270"/>
      <c r="N7128" s="270"/>
      <c r="O7128" s="268"/>
      <c r="P7128" s="268"/>
      <c r="Q7128" s="268"/>
      <c r="R7128" s="268"/>
      <c r="S7128" s="268"/>
      <c r="T7128" s="268"/>
      <c r="U7128" s="268"/>
      <c r="V7128" s="268"/>
      <c r="W7128" s="268"/>
      <c r="X7128" s="268"/>
      <c r="AC7128" s="268"/>
      <c r="AE7128" s="268"/>
      <c r="AF7128" s="268"/>
      <c r="AG7128" s="268"/>
      <c r="AH7128" s="268"/>
      <c r="AI7128" s="268"/>
      <c r="AM7128" s="268"/>
    </row>
    <row r="7129" spans="1:39" x14ac:dyDescent="0.25">
      <c r="A7129" s="268"/>
      <c r="B7129" s="268"/>
      <c r="C7129" s="268"/>
      <c r="D7129" s="268"/>
      <c r="E7129" s="268"/>
      <c r="F7129" s="268"/>
      <c r="G7129" s="271"/>
      <c r="H7129" s="268"/>
      <c r="K7129" s="270"/>
      <c r="L7129" s="270"/>
      <c r="M7129" s="270"/>
      <c r="N7129" s="270"/>
      <c r="O7129" s="268"/>
      <c r="P7129" s="268"/>
      <c r="Q7129" s="268"/>
      <c r="R7129" s="268"/>
      <c r="S7129" s="268"/>
      <c r="T7129" s="268"/>
      <c r="U7129" s="268"/>
      <c r="V7129" s="268"/>
      <c r="W7129" s="268"/>
      <c r="X7129" s="268"/>
      <c r="AC7129" s="268"/>
      <c r="AE7129" s="268"/>
      <c r="AF7129" s="268"/>
      <c r="AG7129" s="268"/>
      <c r="AH7129" s="268"/>
      <c r="AI7129" s="268"/>
      <c r="AM7129" s="268"/>
    </row>
    <row r="7130" spans="1:39" x14ac:dyDescent="0.25">
      <c r="A7130" s="268"/>
      <c r="B7130" s="268"/>
      <c r="C7130" s="268"/>
      <c r="D7130" s="268"/>
      <c r="E7130" s="268"/>
      <c r="F7130" s="268"/>
      <c r="G7130" s="271"/>
      <c r="H7130" s="268"/>
      <c r="K7130" s="270"/>
      <c r="L7130" s="270"/>
      <c r="M7130" s="270"/>
      <c r="N7130" s="270"/>
      <c r="O7130" s="268"/>
      <c r="P7130" s="268"/>
      <c r="Q7130" s="268"/>
      <c r="R7130" s="268"/>
      <c r="S7130" s="268"/>
      <c r="T7130" s="268"/>
      <c r="U7130" s="268"/>
      <c r="V7130" s="268"/>
      <c r="W7130" s="268"/>
      <c r="X7130" s="268"/>
      <c r="AC7130" s="268"/>
      <c r="AE7130" s="268"/>
      <c r="AF7130" s="268"/>
      <c r="AG7130" s="268"/>
      <c r="AH7130" s="268"/>
      <c r="AI7130" s="268"/>
      <c r="AM7130" s="268"/>
    </row>
    <row r="7131" spans="1:39" x14ac:dyDescent="0.25">
      <c r="A7131" s="268"/>
      <c r="B7131" s="268"/>
      <c r="C7131" s="268"/>
      <c r="D7131" s="268"/>
      <c r="E7131" s="268"/>
      <c r="F7131" s="268"/>
      <c r="G7131" s="271"/>
      <c r="H7131" s="268"/>
      <c r="K7131" s="270"/>
      <c r="L7131" s="270"/>
      <c r="M7131" s="270"/>
      <c r="N7131" s="270"/>
      <c r="O7131" s="268"/>
      <c r="P7131" s="268"/>
      <c r="Q7131" s="268"/>
      <c r="R7131" s="268"/>
      <c r="S7131" s="268"/>
      <c r="T7131" s="268"/>
      <c r="U7131" s="268"/>
      <c r="V7131" s="268"/>
      <c r="W7131" s="268"/>
      <c r="X7131" s="268"/>
      <c r="AC7131" s="268"/>
      <c r="AE7131" s="268"/>
      <c r="AF7131" s="268"/>
      <c r="AG7131" s="268"/>
      <c r="AH7131" s="268"/>
      <c r="AI7131" s="268"/>
      <c r="AM7131" s="268"/>
    </row>
    <row r="7132" spans="1:39" x14ac:dyDescent="0.25">
      <c r="A7132" s="268"/>
      <c r="B7132" s="268"/>
      <c r="C7132" s="268"/>
      <c r="D7132" s="268"/>
      <c r="E7132" s="268"/>
      <c r="F7132" s="268"/>
      <c r="G7132" s="271"/>
      <c r="H7132" s="268"/>
      <c r="I7132" s="268"/>
      <c r="K7132" s="270"/>
      <c r="L7132" s="270"/>
      <c r="M7132" s="270"/>
      <c r="N7132" s="270"/>
      <c r="O7132" s="268"/>
      <c r="P7132" s="268"/>
      <c r="Q7132" s="268"/>
      <c r="R7132" s="268"/>
      <c r="S7132" s="268"/>
      <c r="T7132" s="268"/>
      <c r="U7132" s="268"/>
      <c r="V7132" s="268"/>
      <c r="W7132" s="268"/>
      <c r="X7132" s="268"/>
      <c r="AC7132" s="268"/>
      <c r="AE7132" s="268"/>
      <c r="AF7132" s="268"/>
      <c r="AG7132" s="268"/>
      <c r="AH7132" s="268"/>
      <c r="AI7132" s="268"/>
      <c r="AM7132" s="268"/>
    </row>
    <row r="7133" spans="1:39" x14ac:dyDescent="0.25">
      <c r="A7133" s="268"/>
      <c r="B7133" s="268"/>
      <c r="C7133" s="268"/>
      <c r="D7133" s="268"/>
      <c r="E7133" s="268"/>
      <c r="F7133" s="268"/>
      <c r="G7133" s="271"/>
      <c r="H7133" s="268"/>
      <c r="I7133" s="268"/>
      <c r="K7133" s="270"/>
      <c r="L7133" s="270"/>
      <c r="M7133" s="270"/>
      <c r="N7133" s="270"/>
      <c r="O7133" s="268"/>
      <c r="P7133" s="268"/>
      <c r="Q7133" s="268"/>
      <c r="R7133" s="268"/>
      <c r="S7133" s="268"/>
      <c r="T7133" s="268"/>
      <c r="U7133" s="268"/>
      <c r="V7133" s="268"/>
      <c r="W7133" s="268"/>
      <c r="X7133" s="268"/>
      <c r="AC7133" s="268"/>
      <c r="AE7133" s="268"/>
      <c r="AF7133" s="268"/>
      <c r="AG7133" s="268"/>
      <c r="AH7133" s="268"/>
      <c r="AI7133" s="268"/>
      <c r="AM7133" s="268"/>
    </row>
    <row r="7134" spans="1:39" x14ac:dyDescent="0.25">
      <c r="A7134" s="268"/>
      <c r="B7134" s="268"/>
      <c r="C7134" s="268"/>
      <c r="D7134" s="268"/>
      <c r="E7134" s="268"/>
      <c r="F7134" s="268"/>
      <c r="G7134" s="271"/>
      <c r="H7134" s="268"/>
      <c r="I7134" s="268"/>
      <c r="K7134" s="270"/>
      <c r="L7134" s="270"/>
      <c r="M7134" s="270"/>
      <c r="N7134" s="270"/>
      <c r="O7134" s="268"/>
      <c r="P7134" s="268"/>
      <c r="Q7134" s="268"/>
      <c r="R7134" s="268"/>
      <c r="S7134" s="268"/>
      <c r="T7134" s="268"/>
      <c r="U7134" s="268"/>
      <c r="V7134" s="268"/>
      <c r="W7134" s="268"/>
      <c r="X7134" s="268"/>
      <c r="AC7134" s="268"/>
      <c r="AE7134" s="268"/>
      <c r="AF7134" s="268"/>
      <c r="AG7134" s="268"/>
      <c r="AH7134" s="268"/>
      <c r="AI7134" s="268"/>
      <c r="AM7134" s="268"/>
    </row>
    <row r="7135" spans="1:39" x14ac:dyDescent="0.25">
      <c r="A7135" s="268"/>
      <c r="B7135" s="268"/>
      <c r="C7135" s="268"/>
      <c r="D7135" s="268"/>
      <c r="E7135" s="268"/>
      <c r="F7135" s="268"/>
      <c r="G7135" s="271"/>
      <c r="H7135" s="268"/>
      <c r="I7135" s="268"/>
      <c r="K7135" s="270"/>
      <c r="L7135" s="270"/>
      <c r="M7135" s="270"/>
      <c r="N7135" s="270"/>
      <c r="O7135" s="268"/>
      <c r="P7135" s="268"/>
      <c r="Q7135" s="268"/>
      <c r="R7135" s="268"/>
      <c r="S7135" s="268"/>
      <c r="T7135" s="268"/>
      <c r="U7135" s="268"/>
      <c r="V7135" s="268"/>
      <c r="W7135" s="268"/>
      <c r="X7135" s="268"/>
      <c r="AC7135" s="268"/>
      <c r="AE7135" s="268"/>
      <c r="AF7135" s="268"/>
      <c r="AG7135" s="268"/>
      <c r="AH7135" s="268"/>
      <c r="AI7135" s="268"/>
      <c r="AM7135" s="268"/>
    </row>
    <row r="7136" spans="1:39" x14ac:dyDescent="0.25">
      <c r="A7136" s="268"/>
      <c r="B7136" s="268"/>
      <c r="C7136" s="268"/>
      <c r="D7136" s="268"/>
      <c r="E7136" s="268"/>
      <c r="F7136" s="268"/>
      <c r="G7136" s="271"/>
      <c r="H7136" s="268"/>
      <c r="I7136" s="268"/>
      <c r="K7136" s="270"/>
      <c r="L7136" s="270"/>
      <c r="M7136" s="270"/>
      <c r="N7136" s="270"/>
      <c r="O7136" s="268"/>
      <c r="P7136" s="268"/>
      <c r="Q7136" s="268"/>
      <c r="R7136" s="268"/>
      <c r="S7136" s="268"/>
      <c r="T7136" s="268"/>
      <c r="U7136" s="268"/>
      <c r="V7136" s="268"/>
      <c r="W7136" s="268"/>
      <c r="X7136" s="268"/>
      <c r="AC7136" s="268"/>
      <c r="AE7136" s="268"/>
      <c r="AF7136" s="268"/>
      <c r="AG7136" s="268"/>
      <c r="AH7136" s="268"/>
      <c r="AI7136" s="268"/>
      <c r="AM7136" s="268"/>
    </row>
    <row r="7137" spans="1:39" x14ac:dyDescent="0.25">
      <c r="A7137" s="268"/>
      <c r="B7137" s="268"/>
      <c r="C7137" s="268"/>
      <c r="D7137" s="268"/>
      <c r="E7137" s="268"/>
      <c r="F7137" s="268"/>
      <c r="G7137" s="271"/>
      <c r="H7137" s="268"/>
      <c r="I7137" s="268"/>
      <c r="K7137" s="270"/>
      <c r="L7137" s="270"/>
      <c r="M7137" s="270"/>
      <c r="N7137" s="270"/>
      <c r="O7137" s="268"/>
      <c r="P7137" s="268"/>
      <c r="Q7137" s="268"/>
      <c r="R7137" s="268"/>
      <c r="S7137" s="268"/>
      <c r="T7137" s="268"/>
      <c r="U7137" s="268"/>
      <c r="V7137" s="268"/>
      <c r="W7137" s="268"/>
      <c r="X7137" s="268"/>
      <c r="AC7137" s="268"/>
      <c r="AE7137" s="268"/>
      <c r="AF7137" s="268"/>
      <c r="AG7137" s="268"/>
      <c r="AH7137" s="268"/>
      <c r="AI7137" s="268"/>
      <c r="AM7137" s="268"/>
    </row>
    <row r="7138" spans="1:39" x14ac:dyDescent="0.25">
      <c r="A7138" s="268"/>
      <c r="B7138" s="268"/>
      <c r="C7138" s="268"/>
      <c r="D7138" s="268"/>
      <c r="E7138" s="268"/>
      <c r="F7138" s="268"/>
      <c r="G7138" s="271"/>
      <c r="H7138" s="268"/>
      <c r="I7138" s="268"/>
      <c r="K7138" s="270"/>
      <c r="L7138" s="270"/>
      <c r="M7138" s="270"/>
      <c r="N7138" s="270"/>
      <c r="O7138" s="268"/>
      <c r="P7138" s="268"/>
      <c r="Q7138" s="268"/>
      <c r="R7138" s="268"/>
      <c r="S7138" s="268"/>
      <c r="T7138" s="268"/>
      <c r="U7138" s="268"/>
      <c r="V7138" s="268"/>
      <c r="W7138" s="268"/>
      <c r="X7138" s="268"/>
      <c r="AC7138" s="268"/>
      <c r="AE7138" s="268"/>
      <c r="AF7138" s="268"/>
      <c r="AG7138" s="268"/>
      <c r="AH7138" s="268"/>
      <c r="AI7138" s="268"/>
      <c r="AM7138" s="268"/>
    </row>
    <row r="7139" spans="1:39" x14ac:dyDescent="0.25">
      <c r="A7139" s="268"/>
      <c r="B7139" s="268"/>
      <c r="C7139" s="268"/>
      <c r="D7139" s="268"/>
      <c r="E7139" s="268"/>
      <c r="F7139" s="268"/>
      <c r="G7139" s="271"/>
      <c r="H7139" s="268"/>
      <c r="I7139" s="268"/>
      <c r="K7139" s="270"/>
      <c r="L7139" s="270"/>
      <c r="M7139" s="270"/>
      <c r="N7139" s="270"/>
      <c r="O7139" s="268"/>
      <c r="P7139" s="268"/>
      <c r="Q7139" s="268"/>
      <c r="R7139" s="268"/>
      <c r="S7139" s="268"/>
      <c r="T7139" s="268"/>
      <c r="U7139" s="268"/>
      <c r="V7139" s="268"/>
      <c r="W7139" s="268"/>
      <c r="X7139" s="268"/>
      <c r="AC7139" s="268"/>
      <c r="AE7139" s="268"/>
      <c r="AF7139" s="268"/>
      <c r="AG7139" s="268"/>
      <c r="AH7139" s="268"/>
      <c r="AI7139" s="268"/>
      <c r="AM7139" s="268"/>
    </row>
    <row r="7140" spans="1:39" x14ac:dyDescent="0.25">
      <c r="A7140" s="268"/>
      <c r="B7140" s="268"/>
      <c r="C7140" s="268"/>
      <c r="D7140" s="268"/>
      <c r="E7140" s="268"/>
      <c r="F7140" s="268"/>
      <c r="G7140" s="271"/>
      <c r="H7140" s="268"/>
      <c r="I7140" s="268"/>
      <c r="K7140" s="270"/>
      <c r="L7140" s="270"/>
      <c r="M7140" s="270"/>
      <c r="N7140" s="270"/>
      <c r="O7140" s="268"/>
      <c r="P7140" s="268"/>
      <c r="Q7140" s="268"/>
      <c r="R7140" s="268"/>
      <c r="S7140" s="268"/>
      <c r="T7140" s="268"/>
      <c r="U7140" s="268"/>
      <c r="V7140" s="268"/>
      <c r="W7140" s="268"/>
      <c r="X7140" s="268"/>
      <c r="AC7140" s="268"/>
      <c r="AE7140" s="268"/>
      <c r="AF7140" s="268"/>
      <c r="AG7140" s="268"/>
      <c r="AH7140" s="268"/>
      <c r="AI7140" s="268"/>
      <c r="AM7140" s="268"/>
    </row>
    <row r="7141" spans="1:39" x14ac:dyDescent="0.25">
      <c r="A7141" s="268"/>
      <c r="B7141" s="268"/>
      <c r="C7141" s="268"/>
      <c r="D7141" s="268"/>
      <c r="E7141" s="268"/>
      <c r="F7141" s="268"/>
      <c r="G7141" s="271"/>
      <c r="H7141" s="268"/>
      <c r="K7141" s="270"/>
      <c r="L7141" s="270"/>
      <c r="M7141" s="270"/>
      <c r="N7141" s="270"/>
      <c r="O7141" s="268"/>
      <c r="P7141" s="268"/>
      <c r="Q7141" s="268"/>
      <c r="R7141" s="268"/>
      <c r="S7141" s="268"/>
      <c r="T7141" s="268"/>
      <c r="U7141" s="268"/>
      <c r="V7141" s="268"/>
      <c r="W7141" s="268"/>
      <c r="X7141" s="268"/>
      <c r="AC7141" s="268"/>
      <c r="AE7141" s="268"/>
      <c r="AF7141" s="268"/>
      <c r="AG7141" s="268"/>
      <c r="AH7141" s="268"/>
      <c r="AI7141" s="268"/>
      <c r="AM7141" s="268"/>
    </row>
    <row r="7142" spans="1:39" x14ac:dyDescent="0.25">
      <c r="A7142" s="268"/>
      <c r="B7142" s="268"/>
      <c r="C7142" s="268"/>
      <c r="D7142" s="268"/>
      <c r="E7142" s="268"/>
      <c r="F7142" s="268"/>
      <c r="G7142" s="271"/>
      <c r="H7142" s="268"/>
      <c r="I7142" s="268"/>
      <c r="K7142" s="270"/>
      <c r="L7142" s="270"/>
      <c r="M7142" s="270"/>
      <c r="N7142" s="270"/>
      <c r="O7142" s="268"/>
      <c r="P7142" s="268"/>
      <c r="Q7142" s="268"/>
      <c r="R7142" s="268"/>
      <c r="S7142" s="268"/>
      <c r="T7142" s="268"/>
      <c r="U7142" s="268"/>
      <c r="V7142" s="268"/>
      <c r="W7142" s="268"/>
      <c r="X7142" s="268"/>
      <c r="AC7142" s="268"/>
      <c r="AE7142" s="268"/>
      <c r="AF7142" s="268"/>
      <c r="AG7142" s="268"/>
      <c r="AH7142" s="268"/>
      <c r="AI7142" s="268"/>
      <c r="AM7142" s="268"/>
    </row>
    <row r="7143" spans="1:39" x14ac:dyDescent="0.25">
      <c r="A7143" s="268"/>
      <c r="B7143" s="268"/>
      <c r="C7143" s="268"/>
      <c r="D7143" s="268"/>
      <c r="E7143" s="268"/>
      <c r="F7143" s="268"/>
      <c r="G7143" s="271"/>
      <c r="H7143" s="268"/>
      <c r="I7143" s="268"/>
      <c r="K7143" s="270"/>
      <c r="L7143" s="270"/>
      <c r="M7143" s="270"/>
      <c r="N7143" s="270"/>
      <c r="O7143" s="268"/>
      <c r="P7143" s="268"/>
      <c r="Q7143" s="268"/>
      <c r="R7143" s="268"/>
      <c r="S7143" s="268"/>
      <c r="T7143" s="268"/>
      <c r="U7143" s="268"/>
      <c r="V7143" s="268"/>
      <c r="W7143" s="268"/>
      <c r="X7143" s="268"/>
      <c r="AC7143" s="268"/>
      <c r="AE7143" s="268"/>
      <c r="AF7143" s="268"/>
      <c r="AG7143" s="268"/>
      <c r="AH7143" s="268"/>
      <c r="AI7143" s="268"/>
      <c r="AM7143" s="268"/>
    </row>
    <row r="7144" spans="1:39" x14ac:dyDescent="0.25">
      <c r="A7144" s="268"/>
      <c r="B7144" s="268"/>
      <c r="C7144" s="268"/>
      <c r="D7144" s="268"/>
      <c r="E7144" s="268"/>
      <c r="F7144" s="268"/>
      <c r="G7144" s="271"/>
      <c r="H7144" s="268"/>
      <c r="I7144" s="268"/>
      <c r="K7144" s="270"/>
      <c r="L7144" s="270"/>
      <c r="M7144" s="270"/>
      <c r="N7144" s="270"/>
      <c r="O7144" s="268"/>
      <c r="P7144" s="268"/>
      <c r="Q7144" s="268"/>
      <c r="R7144" s="268"/>
      <c r="S7144" s="268"/>
      <c r="T7144" s="268"/>
      <c r="U7144" s="268"/>
      <c r="V7144" s="268"/>
      <c r="W7144" s="268"/>
      <c r="X7144" s="268"/>
      <c r="AC7144" s="268"/>
      <c r="AE7144" s="268"/>
      <c r="AF7144" s="268"/>
      <c r="AG7144" s="268"/>
      <c r="AH7144" s="268"/>
      <c r="AI7144" s="268"/>
      <c r="AM7144" s="268"/>
    </row>
    <row r="7145" spans="1:39" x14ac:dyDescent="0.25">
      <c r="A7145" s="268"/>
      <c r="B7145" s="268"/>
      <c r="C7145" s="268"/>
      <c r="D7145" s="268"/>
      <c r="E7145" s="268"/>
      <c r="F7145" s="268"/>
      <c r="G7145" s="271"/>
      <c r="H7145" s="268"/>
      <c r="I7145" s="268"/>
      <c r="K7145" s="270"/>
      <c r="L7145" s="270"/>
      <c r="M7145" s="270"/>
      <c r="N7145" s="270"/>
      <c r="O7145" s="268"/>
      <c r="P7145" s="268"/>
      <c r="Q7145" s="268"/>
      <c r="R7145" s="268"/>
      <c r="S7145" s="268"/>
      <c r="T7145" s="268"/>
      <c r="U7145" s="268"/>
      <c r="V7145" s="268"/>
      <c r="W7145" s="268"/>
      <c r="X7145" s="268"/>
      <c r="AC7145" s="268"/>
      <c r="AE7145" s="268"/>
      <c r="AF7145" s="268"/>
      <c r="AG7145" s="268"/>
      <c r="AH7145" s="268"/>
      <c r="AI7145" s="268"/>
      <c r="AM7145" s="268"/>
    </row>
    <row r="7146" spans="1:39" x14ac:dyDescent="0.25">
      <c r="A7146" s="268"/>
      <c r="B7146" s="268"/>
      <c r="C7146" s="268"/>
      <c r="D7146" s="268"/>
      <c r="E7146" s="268"/>
      <c r="F7146" s="268"/>
      <c r="G7146" s="271"/>
      <c r="H7146" s="268"/>
      <c r="I7146" s="268"/>
      <c r="K7146" s="270"/>
      <c r="L7146" s="270"/>
      <c r="M7146" s="270"/>
      <c r="N7146" s="270"/>
      <c r="O7146" s="268"/>
      <c r="P7146" s="268"/>
      <c r="Q7146" s="268"/>
      <c r="R7146" s="268"/>
      <c r="S7146" s="268"/>
      <c r="T7146" s="268"/>
      <c r="U7146" s="268"/>
      <c r="V7146" s="268"/>
      <c r="W7146" s="268"/>
      <c r="X7146" s="268"/>
      <c r="AC7146" s="268"/>
      <c r="AE7146" s="268"/>
      <c r="AF7146" s="268"/>
      <c r="AG7146" s="268"/>
      <c r="AH7146" s="268"/>
      <c r="AI7146" s="268"/>
      <c r="AM7146" s="268"/>
    </row>
    <row r="7147" spans="1:39" x14ac:dyDescent="0.25">
      <c r="A7147" s="268"/>
      <c r="B7147" s="268"/>
      <c r="C7147" s="268"/>
      <c r="D7147" s="268"/>
      <c r="E7147" s="268"/>
      <c r="F7147" s="268"/>
      <c r="G7147" s="271"/>
      <c r="H7147" s="268"/>
      <c r="I7147" s="268"/>
      <c r="K7147" s="270"/>
      <c r="L7147" s="270"/>
      <c r="M7147" s="270"/>
      <c r="N7147" s="270"/>
      <c r="O7147" s="268"/>
      <c r="P7147" s="268"/>
      <c r="Q7147" s="268"/>
      <c r="R7147" s="268"/>
      <c r="S7147" s="268"/>
      <c r="T7147" s="268"/>
      <c r="U7147" s="268"/>
      <c r="V7147" s="268"/>
      <c r="W7147" s="268"/>
      <c r="X7147" s="268"/>
      <c r="AC7147" s="268"/>
      <c r="AE7147" s="268"/>
      <c r="AF7147" s="268"/>
      <c r="AG7147" s="268"/>
      <c r="AH7147" s="268"/>
      <c r="AI7147" s="268"/>
      <c r="AM7147" s="268"/>
    </row>
    <row r="7148" spans="1:39" x14ac:dyDescent="0.25">
      <c r="A7148" s="268"/>
      <c r="B7148" s="268"/>
      <c r="C7148" s="268"/>
      <c r="D7148" s="268"/>
      <c r="E7148" s="268"/>
      <c r="F7148" s="268"/>
      <c r="G7148" s="271"/>
      <c r="H7148" s="268"/>
      <c r="I7148" s="268"/>
      <c r="K7148" s="270"/>
      <c r="L7148" s="270"/>
      <c r="M7148" s="270"/>
      <c r="N7148" s="270"/>
      <c r="O7148" s="268"/>
      <c r="P7148" s="268"/>
      <c r="Q7148" s="268"/>
      <c r="R7148" s="268"/>
      <c r="S7148" s="268"/>
      <c r="T7148" s="268"/>
      <c r="U7148" s="268"/>
      <c r="V7148" s="268"/>
      <c r="W7148" s="268"/>
      <c r="X7148" s="268"/>
      <c r="AC7148" s="268"/>
      <c r="AE7148" s="268"/>
      <c r="AF7148" s="268"/>
      <c r="AG7148" s="268"/>
      <c r="AH7148" s="268"/>
      <c r="AI7148" s="268"/>
      <c r="AM7148" s="268"/>
    </row>
    <row r="7149" spans="1:39" x14ac:dyDescent="0.25">
      <c r="A7149" s="268"/>
      <c r="B7149" s="268"/>
      <c r="C7149" s="268"/>
      <c r="D7149" s="268"/>
      <c r="E7149" s="268"/>
      <c r="F7149" s="268"/>
      <c r="G7149" s="271"/>
      <c r="H7149" s="268"/>
      <c r="K7149" s="270"/>
      <c r="L7149" s="270"/>
      <c r="M7149" s="270"/>
      <c r="N7149" s="270"/>
      <c r="O7149" s="268"/>
      <c r="P7149" s="268"/>
      <c r="Q7149" s="268"/>
      <c r="R7149" s="268"/>
      <c r="S7149" s="268"/>
      <c r="T7149" s="268"/>
      <c r="U7149" s="268"/>
      <c r="V7149" s="268"/>
      <c r="W7149" s="268"/>
      <c r="X7149" s="268"/>
      <c r="AC7149" s="268"/>
      <c r="AE7149" s="268"/>
      <c r="AF7149" s="268"/>
      <c r="AG7149" s="268"/>
      <c r="AH7149" s="268"/>
      <c r="AI7149" s="268"/>
      <c r="AM7149" s="268"/>
    </row>
    <row r="7150" spans="1:39" x14ac:dyDescent="0.25">
      <c r="A7150" s="268"/>
      <c r="B7150" s="268"/>
      <c r="C7150" s="268"/>
      <c r="D7150" s="268"/>
      <c r="E7150" s="268"/>
      <c r="F7150" s="268"/>
      <c r="G7150" s="271"/>
      <c r="H7150" s="268"/>
      <c r="K7150" s="270"/>
      <c r="L7150" s="270"/>
      <c r="M7150" s="270"/>
      <c r="N7150" s="270"/>
      <c r="O7150" s="268"/>
      <c r="P7150" s="268"/>
      <c r="Q7150" s="268"/>
      <c r="R7150" s="268"/>
      <c r="S7150" s="268"/>
      <c r="T7150" s="268"/>
      <c r="U7150" s="268"/>
      <c r="V7150" s="268"/>
      <c r="W7150" s="268"/>
      <c r="X7150" s="268"/>
      <c r="AC7150" s="268"/>
      <c r="AE7150" s="268"/>
      <c r="AF7150" s="268"/>
      <c r="AG7150" s="268"/>
      <c r="AH7150" s="268"/>
      <c r="AI7150" s="268"/>
      <c r="AM7150" s="268"/>
    </row>
    <row r="7151" spans="1:39" x14ac:dyDescent="0.25">
      <c r="A7151" s="268"/>
      <c r="B7151" s="268"/>
      <c r="C7151" s="268"/>
      <c r="D7151" s="268"/>
      <c r="E7151" s="268"/>
      <c r="F7151" s="268"/>
      <c r="G7151" s="271"/>
      <c r="H7151" s="268"/>
      <c r="K7151" s="270"/>
      <c r="L7151" s="270"/>
      <c r="M7151" s="270"/>
      <c r="N7151" s="270"/>
      <c r="O7151" s="268"/>
      <c r="P7151" s="268"/>
      <c r="Q7151" s="268"/>
      <c r="R7151" s="268"/>
      <c r="S7151" s="268"/>
      <c r="T7151" s="268"/>
      <c r="U7151" s="268"/>
      <c r="V7151" s="268"/>
      <c r="W7151" s="268"/>
      <c r="X7151" s="268"/>
      <c r="AC7151" s="268"/>
      <c r="AE7151" s="268"/>
      <c r="AF7151" s="268"/>
      <c r="AG7151" s="268"/>
      <c r="AH7151" s="268"/>
      <c r="AI7151" s="268"/>
      <c r="AM7151" s="268"/>
    </row>
    <row r="7152" spans="1:39" x14ac:dyDescent="0.25">
      <c r="A7152" s="268"/>
      <c r="B7152" s="268"/>
      <c r="C7152" s="268"/>
      <c r="D7152" s="268"/>
      <c r="E7152" s="268"/>
      <c r="F7152" s="268"/>
      <c r="G7152" s="271"/>
      <c r="H7152" s="268"/>
      <c r="K7152" s="270"/>
      <c r="L7152" s="270"/>
      <c r="M7152" s="270"/>
      <c r="N7152" s="270"/>
      <c r="O7152" s="268"/>
      <c r="P7152" s="268"/>
      <c r="Q7152" s="268"/>
      <c r="R7152" s="268"/>
      <c r="S7152" s="268"/>
      <c r="T7152" s="268"/>
      <c r="U7152" s="268"/>
      <c r="V7152" s="268"/>
      <c r="W7152" s="268"/>
      <c r="X7152" s="268"/>
      <c r="AC7152" s="268"/>
      <c r="AE7152" s="268"/>
      <c r="AF7152" s="268"/>
      <c r="AG7152" s="268"/>
      <c r="AH7152" s="268"/>
      <c r="AI7152" s="268"/>
      <c r="AM7152" s="268"/>
    </row>
    <row r="7153" spans="1:39" x14ac:dyDescent="0.25">
      <c r="A7153" s="268"/>
      <c r="B7153" s="268"/>
      <c r="C7153" s="268"/>
      <c r="D7153" s="268"/>
      <c r="E7153" s="268"/>
      <c r="F7153" s="268"/>
      <c r="G7153" s="271"/>
      <c r="H7153" s="268"/>
      <c r="K7153" s="270"/>
      <c r="L7153" s="270"/>
      <c r="M7153" s="270"/>
      <c r="N7153" s="270"/>
      <c r="O7153" s="268"/>
      <c r="P7153" s="268"/>
      <c r="Q7153" s="268"/>
      <c r="R7153" s="268"/>
      <c r="S7153" s="268"/>
      <c r="T7153" s="268"/>
      <c r="U7153" s="268"/>
      <c r="V7153" s="268"/>
      <c r="W7153" s="268"/>
      <c r="X7153" s="268"/>
      <c r="AC7153" s="268"/>
      <c r="AE7153" s="268"/>
      <c r="AF7153" s="268"/>
      <c r="AG7153" s="268"/>
      <c r="AH7153" s="268"/>
      <c r="AI7153" s="268"/>
      <c r="AM7153" s="268"/>
    </row>
    <row r="7154" spans="1:39" x14ac:dyDescent="0.25">
      <c r="A7154" s="268"/>
      <c r="B7154" s="268"/>
      <c r="C7154" s="268"/>
      <c r="D7154" s="268"/>
      <c r="E7154" s="268"/>
      <c r="F7154" s="268"/>
      <c r="G7154" s="271"/>
      <c r="H7154" s="268"/>
      <c r="K7154" s="270"/>
      <c r="L7154" s="270"/>
      <c r="M7154" s="270"/>
      <c r="N7154" s="270"/>
      <c r="O7154" s="268"/>
      <c r="P7154" s="268"/>
      <c r="Q7154" s="268"/>
      <c r="R7154" s="268"/>
      <c r="S7154" s="268"/>
      <c r="T7154" s="268"/>
      <c r="U7154" s="268"/>
      <c r="V7154" s="268"/>
      <c r="W7154" s="268"/>
      <c r="X7154" s="268"/>
      <c r="AC7154" s="268"/>
      <c r="AE7154" s="268"/>
      <c r="AF7154" s="268"/>
      <c r="AG7154" s="268"/>
      <c r="AH7154" s="268"/>
      <c r="AI7154" s="268"/>
      <c r="AM7154" s="268"/>
    </row>
    <row r="7155" spans="1:39" x14ac:dyDescent="0.25">
      <c r="A7155" s="268"/>
      <c r="B7155" s="268"/>
      <c r="C7155" s="268"/>
      <c r="D7155" s="268"/>
      <c r="E7155" s="268"/>
      <c r="F7155" s="268"/>
      <c r="G7155" s="271"/>
      <c r="H7155" s="268"/>
      <c r="K7155" s="270"/>
      <c r="L7155" s="270"/>
      <c r="M7155" s="270"/>
      <c r="N7155" s="270"/>
      <c r="O7155" s="268"/>
      <c r="P7155" s="268"/>
      <c r="Q7155" s="268"/>
      <c r="R7155" s="268"/>
      <c r="S7155" s="268"/>
      <c r="T7155" s="268"/>
      <c r="U7155" s="268"/>
      <c r="V7155" s="268"/>
      <c r="W7155" s="268"/>
      <c r="X7155" s="268"/>
      <c r="AC7155" s="268"/>
      <c r="AE7155" s="268"/>
      <c r="AF7155" s="268"/>
      <c r="AG7155" s="268"/>
      <c r="AH7155" s="268"/>
      <c r="AI7155" s="268"/>
      <c r="AM7155" s="268"/>
    </row>
    <row r="7156" spans="1:39" x14ac:dyDescent="0.25">
      <c r="A7156" s="268"/>
      <c r="B7156" s="268"/>
      <c r="C7156" s="268"/>
      <c r="D7156" s="268"/>
      <c r="E7156" s="268"/>
      <c r="F7156" s="268"/>
      <c r="G7156" s="271"/>
      <c r="H7156" s="268"/>
      <c r="K7156" s="270"/>
      <c r="L7156" s="270"/>
      <c r="M7156" s="270"/>
      <c r="N7156" s="270"/>
      <c r="O7156" s="268"/>
      <c r="P7156" s="268"/>
      <c r="Q7156" s="268"/>
      <c r="R7156" s="268"/>
      <c r="S7156" s="268"/>
      <c r="T7156" s="268"/>
      <c r="U7156" s="268"/>
      <c r="V7156" s="268"/>
      <c r="W7156" s="268"/>
      <c r="X7156" s="268"/>
      <c r="AC7156" s="268"/>
      <c r="AE7156" s="268"/>
      <c r="AF7156" s="268"/>
      <c r="AG7156" s="268"/>
      <c r="AH7156" s="268"/>
      <c r="AI7156" s="268"/>
      <c r="AM7156" s="268"/>
    </row>
    <row r="7157" spans="1:39" x14ac:dyDescent="0.25">
      <c r="A7157" s="268"/>
      <c r="B7157" s="268"/>
      <c r="C7157" s="268"/>
      <c r="D7157" s="268"/>
      <c r="E7157" s="268"/>
      <c r="F7157" s="268"/>
      <c r="G7157" s="271"/>
      <c r="H7157" s="268"/>
      <c r="K7157" s="270"/>
      <c r="L7157" s="270"/>
      <c r="M7157" s="270"/>
      <c r="N7157" s="270"/>
      <c r="O7157" s="268"/>
      <c r="P7157" s="268"/>
      <c r="Q7157" s="268"/>
      <c r="R7157" s="268"/>
      <c r="S7157" s="268"/>
      <c r="T7157" s="268"/>
      <c r="U7157" s="268"/>
      <c r="V7157" s="268"/>
      <c r="W7157" s="268"/>
      <c r="X7157" s="268"/>
      <c r="AC7157" s="268"/>
      <c r="AE7157" s="268"/>
      <c r="AF7157" s="268"/>
      <c r="AG7157" s="268"/>
      <c r="AH7157" s="268"/>
      <c r="AI7157" s="268"/>
      <c r="AM7157" s="268"/>
    </row>
    <row r="7158" spans="1:39" x14ac:dyDescent="0.25">
      <c r="A7158" s="268"/>
      <c r="B7158" s="268"/>
      <c r="C7158" s="268"/>
      <c r="D7158" s="268"/>
      <c r="E7158" s="268"/>
      <c r="F7158" s="268"/>
      <c r="G7158" s="271"/>
      <c r="H7158" s="268"/>
      <c r="K7158" s="270"/>
      <c r="L7158" s="270"/>
      <c r="M7158" s="270"/>
      <c r="N7158" s="270"/>
      <c r="O7158" s="268"/>
      <c r="P7158" s="268"/>
      <c r="Q7158" s="268"/>
      <c r="R7158" s="268"/>
      <c r="S7158" s="268"/>
      <c r="T7158" s="268"/>
      <c r="U7158" s="268"/>
      <c r="V7158" s="268"/>
      <c r="W7158" s="268"/>
      <c r="X7158" s="268"/>
      <c r="AC7158" s="268"/>
      <c r="AE7158" s="268"/>
      <c r="AF7158" s="268"/>
      <c r="AG7158" s="268"/>
      <c r="AH7158" s="268"/>
      <c r="AI7158" s="268"/>
      <c r="AM7158" s="268"/>
    </row>
    <row r="7159" spans="1:39" x14ac:dyDescent="0.25">
      <c r="A7159" s="268"/>
      <c r="B7159" s="268"/>
      <c r="C7159" s="268"/>
      <c r="D7159" s="268"/>
      <c r="E7159" s="268"/>
      <c r="F7159" s="268"/>
      <c r="G7159" s="271"/>
      <c r="H7159" s="268"/>
      <c r="K7159" s="270"/>
      <c r="L7159" s="270"/>
      <c r="M7159" s="270"/>
      <c r="N7159" s="270"/>
      <c r="O7159" s="268"/>
      <c r="P7159" s="268"/>
      <c r="Q7159" s="268"/>
      <c r="R7159" s="268"/>
      <c r="S7159" s="268"/>
      <c r="T7159" s="268"/>
      <c r="U7159" s="268"/>
      <c r="V7159" s="268"/>
      <c r="W7159" s="268"/>
      <c r="X7159" s="268"/>
      <c r="AC7159" s="268"/>
      <c r="AE7159" s="268"/>
      <c r="AF7159" s="268"/>
      <c r="AG7159" s="268"/>
      <c r="AH7159" s="268"/>
      <c r="AI7159" s="268"/>
      <c r="AM7159" s="268"/>
    </row>
    <row r="7160" spans="1:39" x14ac:dyDescent="0.25">
      <c r="A7160" s="268"/>
      <c r="B7160" s="268"/>
      <c r="C7160" s="268"/>
      <c r="D7160" s="268"/>
      <c r="E7160" s="268"/>
      <c r="F7160" s="268"/>
      <c r="G7160" s="271"/>
      <c r="H7160" s="268"/>
      <c r="K7160" s="270"/>
      <c r="L7160" s="270"/>
      <c r="M7160" s="270"/>
      <c r="N7160" s="270"/>
      <c r="O7160" s="268"/>
      <c r="P7160" s="268"/>
      <c r="Q7160" s="268"/>
      <c r="R7160" s="268"/>
      <c r="S7160" s="268"/>
      <c r="T7160" s="268"/>
      <c r="U7160" s="268"/>
      <c r="V7160" s="268"/>
      <c r="W7160" s="268"/>
      <c r="X7160" s="268"/>
      <c r="AC7160" s="268"/>
      <c r="AE7160" s="268"/>
      <c r="AF7160" s="268"/>
      <c r="AG7160" s="268"/>
      <c r="AH7160" s="268"/>
      <c r="AI7160" s="268"/>
      <c r="AM7160" s="268"/>
    </row>
    <row r="7161" spans="1:39" x14ac:dyDescent="0.25">
      <c r="A7161" s="268"/>
      <c r="B7161" s="268"/>
      <c r="C7161" s="268"/>
      <c r="D7161" s="268"/>
      <c r="E7161" s="268"/>
      <c r="F7161" s="268"/>
      <c r="G7161" s="271"/>
      <c r="H7161" s="268"/>
      <c r="I7161" s="268"/>
      <c r="K7161" s="270"/>
      <c r="L7161" s="270"/>
      <c r="M7161" s="270"/>
      <c r="N7161" s="270"/>
      <c r="O7161" s="268"/>
      <c r="P7161" s="268"/>
      <c r="Q7161" s="268"/>
      <c r="R7161" s="268"/>
      <c r="S7161" s="268"/>
      <c r="T7161" s="268"/>
      <c r="U7161" s="268"/>
      <c r="V7161" s="268"/>
      <c r="W7161" s="268"/>
      <c r="X7161" s="268"/>
      <c r="AC7161" s="268"/>
      <c r="AE7161" s="268"/>
      <c r="AF7161" s="268"/>
      <c r="AG7161" s="268"/>
      <c r="AH7161" s="268"/>
      <c r="AI7161" s="268"/>
      <c r="AM7161" s="268"/>
    </row>
    <row r="7162" spans="1:39" x14ac:dyDescent="0.25">
      <c r="A7162" s="268"/>
      <c r="B7162" s="268"/>
      <c r="C7162" s="268"/>
      <c r="D7162" s="268"/>
      <c r="E7162" s="268"/>
      <c r="F7162" s="268"/>
      <c r="G7162" s="271"/>
      <c r="H7162" s="268"/>
      <c r="I7162" s="268"/>
      <c r="K7162" s="270"/>
      <c r="L7162" s="270"/>
      <c r="M7162" s="270"/>
      <c r="N7162" s="270"/>
      <c r="O7162" s="268"/>
      <c r="P7162" s="268"/>
      <c r="Q7162" s="268"/>
      <c r="R7162" s="268"/>
      <c r="S7162" s="268"/>
      <c r="T7162" s="268"/>
      <c r="U7162" s="268"/>
      <c r="V7162" s="268"/>
      <c r="W7162" s="268"/>
      <c r="X7162" s="268"/>
      <c r="AC7162" s="268"/>
      <c r="AE7162" s="268"/>
      <c r="AF7162" s="268"/>
      <c r="AG7162" s="268"/>
      <c r="AH7162" s="268"/>
      <c r="AI7162" s="268"/>
      <c r="AM7162" s="268"/>
    </row>
    <row r="7163" spans="1:39" x14ac:dyDescent="0.25">
      <c r="A7163" s="268"/>
      <c r="B7163" s="268"/>
      <c r="C7163" s="268"/>
      <c r="D7163" s="268"/>
      <c r="E7163" s="268"/>
      <c r="F7163" s="268"/>
      <c r="G7163" s="271"/>
      <c r="H7163" s="268"/>
      <c r="J7163" s="268"/>
      <c r="K7163" s="270"/>
      <c r="L7163" s="270"/>
      <c r="M7163" s="270"/>
      <c r="N7163" s="270"/>
      <c r="O7163" s="268"/>
      <c r="P7163" s="268"/>
      <c r="Q7163" s="268"/>
      <c r="R7163" s="268"/>
      <c r="S7163" s="268"/>
      <c r="T7163" s="268"/>
      <c r="U7163" s="268"/>
      <c r="V7163" s="268"/>
      <c r="W7163" s="268"/>
      <c r="X7163" s="268"/>
      <c r="AC7163" s="268"/>
      <c r="AE7163" s="268"/>
      <c r="AF7163" s="268"/>
      <c r="AG7163" s="268"/>
      <c r="AH7163" s="268"/>
      <c r="AI7163" s="268"/>
      <c r="AM7163" s="268"/>
    </row>
    <row r="7164" spans="1:39" x14ac:dyDescent="0.25">
      <c r="A7164" s="268"/>
      <c r="B7164" s="268"/>
      <c r="C7164" s="268"/>
      <c r="D7164" s="268"/>
      <c r="E7164" s="268"/>
      <c r="F7164" s="268"/>
      <c r="G7164" s="271"/>
      <c r="H7164" s="268"/>
      <c r="I7164" s="2"/>
      <c r="J7164" s="268"/>
      <c r="K7164" s="270"/>
      <c r="L7164" s="270"/>
      <c r="M7164" s="270"/>
      <c r="N7164" s="270"/>
      <c r="O7164" s="268"/>
      <c r="P7164" s="268"/>
      <c r="Q7164" s="268"/>
      <c r="R7164" s="268"/>
      <c r="S7164" s="268"/>
      <c r="T7164" s="268"/>
      <c r="U7164" s="268"/>
      <c r="V7164" s="268"/>
      <c r="W7164" s="268"/>
      <c r="X7164" s="268"/>
      <c r="AC7164" s="268"/>
      <c r="AE7164" s="268"/>
      <c r="AF7164" s="268"/>
      <c r="AG7164" s="268"/>
      <c r="AH7164" s="268"/>
      <c r="AI7164" s="268"/>
      <c r="AM7164" s="268"/>
    </row>
    <row r="7165" spans="1:39" x14ac:dyDescent="0.25">
      <c r="A7165" s="268"/>
      <c r="B7165" s="268"/>
      <c r="C7165" s="268"/>
      <c r="D7165" s="268"/>
      <c r="E7165" s="268"/>
      <c r="F7165" s="268"/>
      <c r="G7165" s="271"/>
      <c r="H7165" s="268"/>
      <c r="K7165" s="270"/>
      <c r="L7165" s="270"/>
      <c r="M7165" s="270"/>
      <c r="N7165" s="270"/>
      <c r="O7165" s="268"/>
      <c r="P7165" s="268"/>
      <c r="Q7165" s="268"/>
      <c r="R7165" s="268"/>
      <c r="S7165" s="268"/>
      <c r="T7165" s="268"/>
      <c r="U7165" s="268"/>
      <c r="V7165" s="268"/>
      <c r="W7165" s="268"/>
      <c r="X7165" s="268"/>
      <c r="AC7165" s="268"/>
      <c r="AE7165" s="268"/>
      <c r="AF7165" s="268"/>
      <c r="AG7165" s="268"/>
      <c r="AH7165" s="268"/>
      <c r="AI7165" s="268"/>
      <c r="AM7165" s="268"/>
    </row>
    <row r="7166" spans="1:39" x14ac:dyDescent="0.25">
      <c r="A7166" s="268"/>
      <c r="B7166" s="268"/>
      <c r="C7166" s="268"/>
      <c r="D7166" s="268"/>
      <c r="E7166" s="268"/>
      <c r="F7166" s="268"/>
      <c r="G7166" s="271"/>
      <c r="H7166" s="268"/>
      <c r="K7166" s="270"/>
      <c r="L7166" s="270"/>
      <c r="M7166" s="270"/>
      <c r="N7166" s="270"/>
      <c r="O7166" s="268"/>
      <c r="P7166" s="268"/>
      <c r="Q7166" s="268"/>
      <c r="R7166" s="268"/>
      <c r="S7166" s="268"/>
      <c r="T7166" s="268"/>
      <c r="U7166" s="268"/>
      <c r="V7166" s="268"/>
      <c r="W7166" s="268"/>
      <c r="X7166" s="268"/>
      <c r="AC7166" s="268"/>
      <c r="AE7166" s="268"/>
      <c r="AF7166" s="268"/>
      <c r="AG7166" s="268"/>
      <c r="AH7166" s="268"/>
      <c r="AI7166" s="268"/>
      <c r="AM7166" s="268"/>
    </row>
    <row r="7167" spans="1:39" x14ac:dyDescent="0.25">
      <c r="A7167" s="268"/>
      <c r="B7167" s="268"/>
      <c r="C7167" s="268"/>
      <c r="D7167" s="268"/>
      <c r="E7167" s="268"/>
      <c r="F7167" s="268"/>
      <c r="G7167" s="271"/>
      <c r="H7167" s="268"/>
      <c r="K7167" s="270"/>
      <c r="L7167" s="270"/>
      <c r="M7167" s="270"/>
      <c r="N7167" s="270"/>
      <c r="O7167" s="268"/>
      <c r="P7167" s="268"/>
      <c r="Q7167" s="268"/>
      <c r="R7167" s="268"/>
      <c r="S7167" s="268"/>
      <c r="T7167" s="268"/>
      <c r="U7167" s="268"/>
      <c r="V7167" s="268"/>
      <c r="W7167" s="268"/>
      <c r="X7167" s="268"/>
      <c r="AC7167" s="268"/>
      <c r="AE7167" s="268"/>
      <c r="AF7167" s="268"/>
      <c r="AG7167" s="268"/>
      <c r="AH7167" s="268"/>
      <c r="AI7167" s="268"/>
      <c r="AM7167" s="268"/>
    </row>
    <row r="7168" spans="1:39" x14ac:dyDescent="0.25">
      <c r="A7168" s="268"/>
      <c r="B7168" s="268"/>
      <c r="C7168" s="268"/>
      <c r="D7168" s="268"/>
      <c r="E7168" s="268"/>
      <c r="F7168" s="268"/>
      <c r="G7168" s="271"/>
      <c r="H7168" s="268"/>
      <c r="K7168" s="270"/>
      <c r="L7168" s="270"/>
      <c r="M7168" s="270"/>
      <c r="N7168" s="270"/>
      <c r="O7168" s="268"/>
      <c r="P7168" s="268"/>
      <c r="Q7168" s="268"/>
      <c r="R7168" s="268"/>
      <c r="S7168" s="268"/>
      <c r="T7168" s="268"/>
      <c r="U7168" s="268"/>
      <c r="V7168" s="268"/>
      <c r="W7168" s="268"/>
      <c r="X7168" s="268"/>
      <c r="AC7168" s="268"/>
      <c r="AE7168" s="268"/>
      <c r="AF7168" s="268"/>
      <c r="AG7168" s="268"/>
      <c r="AH7168" s="268"/>
      <c r="AI7168" s="268"/>
      <c r="AM7168" s="268"/>
    </row>
    <row r="7169" spans="1:39" x14ac:dyDescent="0.25">
      <c r="A7169" s="268"/>
      <c r="B7169" s="268"/>
      <c r="C7169" s="268"/>
      <c r="D7169" s="268"/>
      <c r="E7169" s="268"/>
      <c r="F7169" s="268"/>
      <c r="G7169" s="271"/>
      <c r="H7169" s="268"/>
      <c r="K7169" s="270"/>
      <c r="L7169" s="270"/>
      <c r="M7169" s="270"/>
      <c r="N7169" s="270"/>
      <c r="O7169" s="268"/>
      <c r="P7169" s="268"/>
      <c r="Q7169" s="268"/>
      <c r="R7169" s="268"/>
      <c r="S7169" s="268"/>
      <c r="T7169" s="268"/>
      <c r="U7169" s="268"/>
      <c r="V7169" s="268"/>
      <c r="W7169" s="268"/>
      <c r="X7169" s="268"/>
      <c r="AC7169" s="268"/>
      <c r="AE7169" s="268"/>
      <c r="AF7169" s="268"/>
      <c r="AG7169" s="268"/>
      <c r="AH7169" s="268"/>
      <c r="AI7169" s="268"/>
      <c r="AM7169" s="268"/>
    </row>
    <row r="7170" spans="1:39" x14ac:dyDescent="0.25">
      <c r="A7170" s="268"/>
      <c r="B7170" s="268"/>
      <c r="C7170" s="268"/>
      <c r="D7170" s="268"/>
      <c r="E7170" s="268"/>
      <c r="F7170" s="268"/>
      <c r="G7170" s="271"/>
      <c r="H7170" s="268"/>
      <c r="K7170" s="270"/>
      <c r="L7170" s="270"/>
      <c r="M7170" s="270"/>
      <c r="N7170" s="270"/>
      <c r="O7170" s="268"/>
      <c r="P7170" s="268"/>
      <c r="Q7170" s="268"/>
      <c r="R7170" s="268"/>
      <c r="S7170" s="268"/>
      <c r="T7170" s="268"/>
      <c r="U7170" s="268"/>
      <c r="V7170" s="268"/>
      <c r="W7170" s="268"/>
      <c r="X7170" s="268"/>
      <c r="AC7170" s="268"/>
      <c r="AE7170" s="268"/>
      <c r="AF7170" s="268"/>
      <c r="AG7170" s="268"/>
      <c r="AH7170" s="268"/>
      <c r="AI7170" s="268"/>
      <c r="AM7170" s="268"/>
    </row>
    <row r="7171" spans="1:39" x14ac:dyDescent="0.25">
      <c r="A7171" s="268"/>
      <c r="B7171" s="268"/>
      <c r="C7171" s="268"/>
      <c r="D7171" s="268"/>
      <c r="E7171" s="268"/>
      <c r="F7171" s="268"/>
      <c r="G7171" s="271"/>
      <c r="H7171" s="268"/>
      <c r="I7171" s="268"/>
      <c r="K7171" s="270"/>
      <c r="L7171" s="270"/>
      <c r="M7171" s="270"/>
      <c r="N7171" s="270"/>
      <c r="O7171" s="268"/>
      <c r="P7171" s="268"/>
      <c r="Q7171" s="268"/>
      <c r="R7171" s="268"/>
      <c r="S7171" s="268"/>
      <c r="T7171" s="268"/>
      <c r="U7171" s="268"/>
      <c r="V7171" s="268"/>
      <c r="W7171" s="268"/>
      <c r="X7171" s="268"/>
      <c r="AC7171" s="268"/>
      <c r="AE7171" s="268"/>
      <c r="AF7171" s="268"/>
      <c r="AG7171" s="268"/>
      <c r="AH7171" s="268"/>
      <c r="AI7171" s="268"/>
      <c r="AM7171" s="268"/>
    </row>
    <row r="7172" spans="1:39" x14ac:dyDescent="0.25">
      <c r="A7172" s="268"/>
      <c r="B7172" s="268"/>
      <c r="C7172" s="268"/>
      <c r="D7172" s="268"/>
      <c r="E7172" s="268"/>
      <c r="F7172" s="268"/>
      <c r="G7172" s="271"/>
      <c r="H7172" s="268"/>
      <c r="J7172" s="268"/>
      <c r="K7172" s="270"/>
      <c r="L7172" s="270"/>
      <c r="M7172" s="270"/>
      <c r="N7172" s="270"/>
      <c r="O7172" s="268"/>
      <c r="P7172" s="268"/>
      <c r="Q7172" s="268"/>
      <c r="R7172" s="268"/>
      <c r="S7172" s="268"/>
      <c r="T7172" s="268"/>
      <c r="U7172" s="268"/>
      <c r="V7172" s="268"/>
      <c r="W7172" s="268"/>
      <c r="X7172" s="268"/>
      <c r="AC7172" s="268"/>
      <c r="AE7172" s="268"/>
      <c r="AF7172" s="268"/>
      <c r="AG7172" s="268"/>
      <c r="AH7172" s="268"/>
      <c r="AI7172" s="268"/>
      <c r="AM7172" s="268"/>
    </row>
    <row r="7173" spans="1:39" x14ac:dyDescent="0.25">
      <c r="A7173" s="268"/>
      <c r="B7173" s="268"/>
      <c r="C7173" s="268"/>
      <c r="D7173" s="268"/>
      <c r="E7173" s="268"/>
      <c r="F7173" s="268"/>
      <c r="G7173" s="271"/>
      <c r="H7173" s="268"/>
      <c r="J7173" s="268"/>
      <c r="K7173" s="270"/>
      <c r="L7173" s="270"/>
      <c r="M7173" s="270"/>
      <c r="N7173" s="270"/>
      <c r="O7173" s="268"/>
      <c r="P7173" s="268"/>
      <c r="Q7173" s="268"/>
      <c r="R7173" s="268"/>
      <c r="S7173" s="268"/>
      <c r="T7173" s="268"/>
      <c r="U7173" s="268"/>
      <c r="V7173" s="268"/>
      <c r="W7173" s="268"/>
      <c r="X7173" s="268"/>
      <c r="AC7173" s="268"/>
      <c r="AE7173" s="268"/>
      <c r="AF7173" s="268"/>
      <c r="AG7173" s="268"/>
      <c r="AH7173" s="268"/>
      <c r="AI7173" s="268"/>
      <c r="AM7173" s="268"/>
    </row>
    <row r="7174" spans="1:39" x14ac:dyDescent="0.25">
      <c r="A7174" s="268"/>
      <c r="B7174" s="268"/>
      <c r="C7174" s="268"/>
      <c r="D7174" s="268"/>
      <c r="E7174" s="268"/>
      <c r="F7174" s="268"/>
      <c r="G7174" s="271"/>
      <c r="H7174" s="268"/>
      <c r="I7174" s="268"/>
      <c r="K7174" s="270"/>
      <c r="L7174" s="270"/>
      <c r="M7174" s="270"/>
      <c r="N7174" s="270"/>
      <c r="O7174" s="268"/>
      <c r="P7174" s="268"/>
      <c r="Q7174" s="268"/>
      <c r="R7174" s="268"/>
      <c r="S7174" s="268"/>
      <c r="T7174" s="268"/>
      <c r="U7174" s="268"/>
      <c r="V7174" s="268"/>
      <c r="W7174" s="268"/>
      <c r="X7174" s="268"/>
      <c r="AC7174" s="268"/>
      <c r="AE7174" s="268"/>
      <c r="AF7174" s="268"/>
      <c r="AG7174" s="268"/>
      <c r="AH7174" s="268"/>
      <c r="AI7174" s="268"/>
      <c r="AM7174" s="268"/>
    </row>
    <row r="7175" spans="1:39" x14ac:dyDescent="0.25">
      <c r="A7175" s="268"/>
      <c r="B7175" s="268"/>
      <c r="C7175" s="268"/>
      <c r="D7175" s="268"/>
      <c r="E7175" s="268"/>
      <c r="F7175" s="268"/>
      <c r="G7175" s="271"/>
      <c r="H7175" s="268"/>
      <c r="J7175" s="268"/>
      <c r="K7175" s="270"/>
      <c r="L7175" s="270"/>
      <c r="M7175" s="270"/>
      <c r="N7175" s="270"/>
      <c r="O7175" s="268"/>
      <c r="P7175" s="268"/>
      <c r="Q7175" s="268"/>
      <c r="R7175" s="268"/>
      <c r="S7175" s="268"/>
      <c r="T7175" s="268"/>
      <c r="U7175" s="268"/>
      <c r="V7175" s="268"/>
      <c r="W7175" s="268"/>
      <c r="X7175" s="268"/>
      <c r="AC7175" s="268"/>
      <c r="AE7175" s="268"/>
      <c r="AF7175" s="268"/>
      <c r="AG7175" s="268"/>
      <c r="AH7175" s="268"/>
      <c r="AI7175" s="268"/>
      <c r="AM7175" s="268"/>
    </row>
    <row r="7176" spans="1:39" x14ac:dyDescent="0.25">
      <c r="A7176" s="268"/>
      <c r="B7176" s="268"/>
      <c r="C7176" s="268"/>
      <c r="D7176" s="268"/>
      <c r="E7176" s="268"/>
      <c r="F7176" s="268"/>
      <c r="G7176" s="271"/>
      <c r="H7176" s="268"/>
      <c r="K7176" s="270"/>
      <c r="L7176" s="270"/>
      <c r="M7176" s="270"/>
      <c r="N7176" s="270"/>
      <c r="O7176" s="268"/>
      <c r="P7176" s="268"/>
      <c r="Q7176" s="268"/>
      <c r="R7176" s="268"/>
      <c r="S7176" s="268"/>
      <c r="T7176" s="268"/>
      <c r="U7176" s="268"/>
      <c r="V7176" s="268"/>
      <c r="W7176" s="268"/>
      <c r="X7176" s="268"/>
      <c r="AC7176" s="268"/>
      <c r="AE7176" s="268"/>
      <c r="AF7176" s="268"/>
      <c r="AG7176" s="268"/>
      <c r="AH7176" s="268"/>
      <c r="AI7176" s="268"/>
      <c r="AM7176" s="268"/>
    </row>
    <row r="7177" spans="1:39" x14ac:dyDescent="0.25">
      <c r="A7177" s="268"/>
      <c r="B7177" s="268"/>
      <c r="C7177" s="268"/>
      <c r="D7177" s="268"/>
      <c r="E7177" s="268"/>
      <c r="F7177" s="268"/>
      <c r="G7177" s="271"/>
      <c r="H7177" s="268"/>
      <c r="K7177" s="270"/>
      <c r="L7177" s="270"/>
      <c r="M7177" s="270"/>
      <c r="N7177" s="270"/>
      <c r="O7177" s="268"/>
      <c r="P7177" s="268"/>
      <c r="Q7177" s="268"/>
      <c r="R7177" s="268"/>
      <c r="S7177" s="268"/>
      <c r="T7177" s="268"/>
      <c r="U7177" s="268"/>
      <c r="V7177" s="268"/>
      <c r="W7177" s="268"/>
      <c r="X7177" s="268"/>
      <c r="AC7177" s="268"/>
      <c r="AE7177" s="268"/>
      <c r="AF7177" s="268"/>
      <c r="AG7177" s="268"/>
      <c r="AH7177" s="268"/>
      <c r="AI7177" s="268"/>
      <c r="AM7177" s="268"/>
    </row>
    <row r="7178" spans="1:39" x14ac:dyDescent="0.25">
      <c r="A7178" s="268"/>
      <c r="B7178" s="268"/>
      <c r="C7178" s="268"/>
      <c r="D7178" s="268"/>
      <c r="E7178" s="268"/>
      <c r="F7178" s="268"/>
      <c r="G7178" s="271"/>
      <c r="H7178" s="268"/>
      <c r="K7178" s="270"/>
      <c r="L7178" s="270"/>
      <c r="M7178" s="270"/>
      <c r="N7178" s="270"/>
      <c r="O7178" s="268"/>
      <c r="P7178" s="268"/>
      <c r="Q7178" s="268"/>
      <c r="R7178" s="268"/>
      <c r="S7178" s="268"/>
      <c r="T7178" s="268"/>
      <c r="U7178" s="268"/>
      <c r="V7178" s="268"/>
      <c r="W7178" s="268"/>
      <c r="X7178" s="268"/>
      <c r="AC7178" s="268"/>
      <c r="AE7178" s="268"/>
      <c r="AF7178" s="268"/>
      <c r="AG7178" s="268"/>
      <c r="AH7178" s="268"/>
      <c r="AI7178" s="268"/>
      <c r="AM7178" s="268"/>
    </row>
    <row r="7179" spans="1:39" x14ac:dyDescent="0.25">
      <c r="A7179" s="268"/>
      <c r="B7179" s="268"/>
      <c r="C7179" s="268"/>
      <c r="D7179" s="268"/>
      <c r="E7179" s="268"/>
      <c r="F7179" s="268"/>
      <c r="G7179" s="271"/>
      <c r="H7179" s="268"/>
      <c r="K7179" s="270"/>
      <c r="L7179" s="270"/>
      <c r="M7179" s="270"/>
      <c r="N7179" s="270"/>
      <c r="O7179" s="268"/>
      <c r="P7179" s="268"/>
      <c r="Q7179" s="268"/>
      <c r="R7179" s="268"/>
      <c r="S7179" s="268"/>
      <c r="T7179" s="268"/>
      <c r="U7179" s="268"/>
      <c r="V7179" s="268"/>
      <c r="W7179" s="268"/>
      <c r="X7179" s="268"/>
      <c r="AC7179" s="268"/>
      <c r="AE7179" s="268"/>
      <c r="AF7179" s="268"/>
      <c r="AG7179" s="268"/>
      <c r="AH7179" s="268"/>
      <c r="AI7179" s="268"/>
      <c r="AM7179" s="268"/>
    </row>
    <row r="7180" spans="1:39" x14ac:dyDescent="0.25">
      <c r="A7180" s="268"/>
      <c r="B7180" s="268"/>
      <c r="C7180" s="268"/>
      <c r="D7180" s="268"/>
      <c r="E7180" s="268"/>
      <c r="F7180" s="268"/>
      <c r="G7180" s="271"/>
      <c r="H7180" s="268"/>
      <c r="K7180" s="270"/>
      <c r="L7180" s="270"/>
      <c r="M7180" s="270"/>
      <c r="N7180" s="270"/>
      <c r="O7180" s="268"/>
      <c r="P7180" s="268"/>
      <c r="Q7180" s="268"/>
      <c r="R7180" s="268"/>
      <c r="S7180" s="268"/>
      <c r="T7180" s="268"/>
      <c r="U7180" s="268"/>
      <c r="V7180" s="268"/>
      <c r="W7180" s="268"/>
      <c r="X7180" s="268"/>
      <c r="AC7180" s="268"/>
      <c r="AE7180" s="268"/>
      <c r="AF7180" s="268"/>
      <c r="AG7180" s="268"/>
      <c r="AH7180" s="268"/>
      <c r="AI7180" s="268"/>
      <c r="AM7180" s="268"/>
    </row>
    <row r="7181" spans="1:39" x14ac:dyDescent="0.25">
      <c r="A7181" s="268"/>
      <c r="B7181" s="268"/>
      <c r="C7181" s="268"/>
      <c r="D7181" s="268"/>
      <c r="E7181" s="268"/>
      <c r="F7181" s="268"/>
      <c r="G7181" s="271"/>
      <c r="H7181" s="268"/>
      <c r="K7181" s="270"/>
      <c r="L7181" s="270"/>
      <c r="M7181" s="270"/>
      <c r="N7181" s="270"/>
      <c r="O7181" s="268"/>
      <c r="P7181" s="268"/>
      <c r="Q7181" s="268"/>
      <c r="R7181" s="268"/>
      <c r="S7181" s="268"/>
      <c r="T7181" s="268"/>
      <c r="U7181" s="268"/>
      <c r="V7181" s="268"/>
      <c r="W7181" s="268"/>
      <c r="X7181" s="268"/>
      <c r="AC7181" s="268"/>
      <c r="AE7181" s="268"/>
      <c r="AF7181" s="268"/>
      <c r="AG7181" s="268"/>
      <c r="AH7181" s="268"/>
      <c r="AI7181" s="268"/>
      <c r="AM7181" s="268"/>
    </row>
    <row r="7182" spans="1:39" x14ac:dyDescent="0.25">
      <c r="A7182" s="268"/>
      <c r="B7182" s="268"/>
      <c r="C7182" s="268"/>
      <c r="D7182" s="268"/>
      <c r="E7182" s="268"/>
      <c r="F7182" s="268"/>
      <c r="G7182" s="271"/>
      <c r="H7182" s="268"/>
      <c r="K7182" s="270"/>
      <c r="L7182" s="270"/>
      <c r="M7182" s="270"/>
      <c r="N7182" s="270"/>
      <c r="O7182" s="268"/>
      <c r="P7182" s="268"/>
      <c r="Q7182" s="268"/>
      <c r="R7182" s="268"/>
      <c r="S7182" s="268"/>
      <c r="T7182" s="268"/>
      <c r="U7182" s="268"/>
      <c r="V7182" s="268"/>
      <c r="W7182" s="268"/>
      <c r="X7182" s="268"/>
      <c r="AC7182" s="268"/>
      <c r="AE7182" s="268"/>
      <c r="AF7182" s="268"/>
      <c r="AG7182" s="268"/>
      <c r="AH7182" s="268"/>
      <c r="AI7182" s="268"/>
      <c r="AM7182" s="268"/>
    </row>
    <row r="7183" spans="1:39" x14ac:dyDescent="0.25">
      <c r="A7183" s="268"/>
      <c r="B7183" s="268"/>
      <c r="C7183" s="268"/>
      <c r="D7183" s="268"/>
      <c r="E7183" s="268"/>
      <c r="F7183" s="268"/>
      <c r="G7183" s="271"/>
      <c r="H7183" s="268"/>
      <c r="K7183" s="270"/>
      <c r="L7183" s="270"/>
      <c r="M7183" s="270"/>
      <c r="N7183" s="270"/>
      <c r="O7183" s="268"/>
      <c r="P7183" s="268"/>
      <c r="Q7183" s="268"/>
      <c r="R7183" s="268"/>
      <c r="S7183" s="268"/>
      <c r="T7183" s="268"/>
      <c r="U7183" s="268"/>
      <c r="V7183" s="268"/>
      <c r="W7183" s="268"/>
      <c r="X7183" s="268"/>
      <c r="AC7183" s="268"/>
      <c r="AE7183" s="268"/>
      <c r="AF7183" s="268"/>
      <c r="AG7183" s="268"/>
      <c r="AH7183" s="268"/>
      <c r="AI7183" s="268"/>
      <c r="AM7183" s="268"/>
    </row>
    <row r="7184" spans="1:39" x14ac:dyDescent="0.25">
      <c r="A7184" s="268"/>
      <c r="B7184" s="268"/>
      <c r="C7184" s="268"/>
      <c r="D7184" s="268"/>
      <c r="E7184" s="268"/>
      <c r="F7184" s="268"/>
      <c r="G7184" s="271"/>
      <c r="H7184" s="268"/>
      <c r="K7184" s="270"/>
      <c r="L7184" s="270"/>
      <c r="M7184" s="270"/>
      <c r="N7184" s="270"/>
      <c r="O7184" s="268"/>
      <c r="P7184" s="268"/>
      <c r="Q7184" s="268"/>
      <c r="R7184" s="268"/>
      <c r="S7184" s="268"/>
      <c r="T7184" s="268"/>
      <c r="U7184" s="268"/>
      <c r="V7184" s="268"/>
      <c r="W7184" s="268"/>
      <c r="X7184" s="268"/>
      <c r="AC7184" s="268"/>
      <c r="AE7184" s="268"/>
      <c r="AF7184" s="268"/>
      <c r="AG7184" s="268"/>
      <c r="AH7184" s="268"/>
      <c r="AI7184" s="268"/>
      <c r="AM7184" s="268"/>
    </row>
    <row r="7185" spans="1:39" x14ac:dyDescent="0.25">
      <c r="A7185" s="268"/>
      <c r="B7185" s="268"/>
      <c r="C7185" s="268"/>
      <c r="D7185" s="268"/>
      <c r="E7185" s="268"/>
      <c r="F7185" s="268"/>
      <c r="G7185" s="271"/>
      <c r="H7185" s="268"/>
      <c r="K7185" s="270"/>
      <c r="L7185" s="270"/>
      <c r="M7185" s="270"/>
      <c r="N7185" s="270"/>
      <c r="O7185" s="268"/>
      <c r="P7185" s="268"/>
      <c r="Q7185" s="268"/>
      <c r="R7185" s="268"/>
      <c r="S7185" s="268"/>
      <c r="T7185" s="268"/>
      <c r="U7185" s="268"/>
      <c r="V7185" s="268"/>
      <c r="W7185" s="268"/>
      <c r="X7185" s="268"/>
      <c r="AC7185" s="268"/>
      <c r="AE7185" s="268"/>
      <c r="AF7185" s="268"/>
      <c r="AG7185" s="268"/>
      <c r="AH7185" s="268"/>
      <c r="AI7185" s="268"/>
      <c r="AM7185" s="268"/>
    </row>
    <row r="7186" spans="1:39" x14ac:dyDescent="0.25">
      <c r="A7186" s="268"/>
      <c r="B7186" s="268"/>
      <c r="C7186" s="268"/>
      <c r="D7186" s="268"/>
      <c r="E7186" s="268"/>
      <c r="F7186" s="268"/>
      <c r="G7186" s="271"/>
      <c r="H7186" s="268"/>
      <c r="K7186" s="270"/>
      <c r="L7186" s="270"/>
      <c r="M7186" s="270"/>
      <c r="N7186" s="270"/>
      <c r="O7186" s="268"/>
      <c r="P7186" s="268"/>
      <c r="Q7186" s="268"/>
      <c r="R7186" s="268"/>
      <c r="S7186" s="268"/>
      <c r="T7186" s="268"/>
      <c r="U7186" s="268"/>
      <c r="V7186" s="268"/>
      <c r="W7186" s="268"/>
      <c r="X7186" s="268"/>
      <c r="AC7186" s="268"/>
      <c r="AE7186" s="268"/>
      <c r="AF7186" s="268"/>
      <c r="AG7186" s="268"/>
      <c r="AH7186" s="268"/>
      <c r="AI7186" s="268"/>
      <c r="AM7186" s="268"/>
    </row>
    <row r="7187" spans="1:39" x14ac:dyDescent="0.25">
      <c r="A7187" s="268"/>
      <c r="B7187" s="268"/>
      <c r="C7187" s="268"/>
      <c r="D7187" s="268"/>
      <c r="E7187" s="268"/>
      <c r="F7187" s="268"/>
      <c r="G7187" s="271"/>
      <c r="H7187" s="268"/>
      <c r="I7187" s="268"/>
      <c r="K7187" s="270"/>
      <c r="L7187" s="270"/>
      <c r="M7187" s="270"/>
      <c r="N7187" s="270"/>
      <c r="O7187" s="268"/>
      <c r="P7187" s="268"/>
      <c r="Q7187" s="268"/>
      <c r="R7187" s="268"/>
      <c r="S7187" s="268"/>
      <c r="T7187" s="268"/>
      <c r="U7187" s="268"/>
      <c r="V7187" s="268"/>
      <c r="W7187" s="268"/>
      <c r="X7187" s="268"/>
      <c r="AC7187" s="268"/>
      <c r="AE7187" s="268"/>
      <c r="AF7187" s="268"/>
      <c r="AG7187" s="268"/>
      <c r="AH7187" s="268"/>
      <c r="AI7187" s="268"/>
      <c r="AM7187" s="268"/>
    </row>
    <row r="7188" spans="1:39" x14ac:dyDescent="0.25">
      <c r="A7188" s="268"/>
      <c r="B7188" s="268"/>
      <c r="C7188" s="268"/>
      <c r="D7188" s="268"/>
      <c r="E7188" s="268"/>
      <c r="F7188" s="268"/>
      <c r="G7188" s="271"/>
      <c r="H7188" s="268"/>
      <c r="I7188" s="268"/>
      <c r="K7188" s="270"/>
      <c r="L7188" s="270"/>
      <c r="M7188" s="270"/>
      <c r="N7188" s="270"/>
      <c r="O7188" s="268"/>
      <c r="P7188" s="268"/>
      <c r="Q7188" s="268"/>
      <c r="R7188" s="268"/>
      <c r="S7188" s="268"/>
      <c r="T7188" s="268"/>
      <c r="U7188" s="268"/>
      <c r="V7188" s="268"/>
      <c r="W7188" s="268"/>
      <c r="X7188" s="268"/>
      <c r="AC7188" s="268"/>
      <c r="AE7188" s="268"/>
      <c r="AF7188" s="268"/>
      <c r="AG7188" s="268"/>
      <c r="AH7188" s="268"/>
      <c r="AI7188" s="268"/>
      <c r="AM7188" s="268"/>
    </row>
    <row r="7189" spans="1:39" x14ac:dyDescent="0.25">
      <c r="A7189" s="268"/>
      <c r="B7189" s="268"/>
      <c r="C7189" s="268"/>
      <c r="D7189" s="268"/>
      <c r="E7189" s="268"/>
      <c r="F7189" s="268"/>
      <c r="G7189" s="271"/>
      <c r="H7189" s="268"/>
      <c r="I7189" s="268"/>
      <c r="K7189" s="270"/>
      <c r="L7189" s="270"/>
      <c r="M7189" s="270"/>
      <c r="N7189" s="270"/>
      <c r="O7189" s="268"/>
      <c r="P7189" s="268"/>
      <c r="Q7189" s="268"/>
      <c r="R7189" s="268"/>
      <c r="S7189" s="268"/>
      <c r="T7189" s="268"/>
      <c r="U7189" s="268"/>
      <c r="V7189" s="268"/>
      <c r="W7189" s="268"/>
      <c r="X7189" s="268"/>
      <c r="AC7189" s="268"/>
      <c r="AE7189" s="268"/>
      <c r="AF7189" s="268"/>
      <c r="AG7189" s="268"/>
      <c r="AH7189" s="268"/>
      <c r="AI7189" s="268"/>
      <c r="AM7189" s="268"/>
    </row>
    <row r="7190" spans="1:39" x14ac:dyDescent="0.25">
      <c r="A7190" s="268"/>
      <c r="B7190" s="268"/>
      <c r="C7190" s="268"/>
      <c r="D7190" s="268"/>
      <c r="E7190" s="268"/>
      <c r="F7190" s="268"/>
      <c r="G7190" s="271"/>
      <c r="H7190" s="268"/>
      <c r="K7190" s="270"/>
      <c r="L7190" s="270"/>
      <c r="M7190" s="270"/>
      <c r="N7190" s="270"/>
      <c r="O7190" s="268"/>
      <c r="P7190" s="268"/>
      <c r="Q7190" s="268"/>
      <c r="R7190" s="268"/>
      <c r="S7190" s="268"/>
      <c r="T7190" s="268"/>
      <c r="U7190" s="268"/>
      <c r="V7190" s="268"/>
      <c r="W7190" s="268"/>
      <c r="X7190" s="268"/>
      <c r="AC7190" s="268"/>
      <c r="AE7190" s="268"/>
      <c r="AF7190" s="268"/>
      <c r="AG7190" s="268"/>
      <c r="AH7190" s="268"/>
      <c r="AI7190" s="268"/>
      <c r="AM7190" s="268"/>
    </row>
    <row r="7191" spans="1:39" x14ac:dyDescent="0.25">
      <c r="A7191" s="268"/>
      <c r="B7191" s="268"/>
      <c r="C7191" s="268"/>
      <c r="D7191" s="268"/>
      <c r="E7191" s="268"/>
      <c r="F7191" s="268"/>
      <c r="G7191" s="271"/>
      <c r="H7191" s="268"/>
      <c r="K7191" s="270"/>
      <c r="L7191" s="270"/>
      <c r="M7191" s="270"/>
      <c r="N7191" s="270"/>
      <c r="O7191" s="268"/>
      <c r="P7191" s="268"/>
      <c r="Q7191" s="268"/>
      <c r="R7191" s="268"/>
      <c r="S7191" s="268"/>
      <c r="T7191" s="268"/>
      <c r="U7191" s="268"/>
      <c r="V7191" s="268"/>
      <c r="W7191" s="268"/>
      <c r="X7191" s="268"/>
      <c r="AC7191" s="268"/>
      <c r="AE7191" s="268"/>
      <c r="AF7191" s="268"/>
      <c r="AG7191" s="268"/>
      <c r="AH7191" s="268"/>
      <c r="AI7191" s="268"/>
      <c r="AM7191" s="268"/>
    </row>
    <row r="7192" spans="1:39" x14ac:dyDescent="0.25">
      <c r="A7192" s="268"/>
      <c r="B7192" s="268"/>
      <c r="C7192" s="268"/>
      <c r="D7192" s="268"/>
      <c r="E7192" s="268"/>
      <c r="F7192" s="268"/>
      <c r="G7192" s="271"/>
      <c r="H7192" s="268"/>
      <c r="K7192" s="270"/>
      <c r="L7192" s="270"/>
      <c r="M7192" s="270"/>
      <c r="N7192" s="270"/>
      <c r="O7192" s="268"/>
      <c r="P7192" s="268"/>
      <c r="Q7192" s="268"/>
      <c r="R7192" s="268"/>
      <c r="S7192" s="268"/>
      <c r="T7192" s="268"/>
      <c r="U7192" s="268"/>
      <c r="V7192" s="268"/>
      <c r="W7192" s="268"/>
      <c r="X7192" s="268"/>
      <c r="AC7192" s="268"/>
      <c r="AE7192" s="268"/>
      <c r="AF7192" s="268"/>
      <c r="AG7192" s="268"/>
      <c r="AH7192" s="268"/>
      <c r="AI7192" s="268"/>
      <c r="AM7192" s="268"/>
    </row>
    <row r="7193" spans="1:39" x14ac:dyDescent="0.25">
      <c r="A7193" s="268"/>
      <c r="B7193" s="268"/>
      <c r="C7193" s="268"/>
      <c r="D7193" s="268"/>
      <c r="E7193" s="268"/>
      <c r="F7193" s="268"/>
      <c r="G7193" s="271"/>
      <c r="H7193" s="268"/>
      <c r="I7193" s="268"/>
      <c r="K7193" s="270"/>
      <c r="L7193" s="270"/>
      <c r="M7193" s="270"/>
      <c r="N7193" s="270"/>
      <c r="O7193" s="268"/>
      <c r="P7193" s="268"/>
      <c r="Q7193" s="268"/>
      <c r="R7193" s="268"/>
      <c r="S7193" s="268"/>
      <c r="T7193" s="268"/>
      <c r="U7193" s="268"/>
      <c r="V7193" s="268"/>
      <c r="W7193" s="268"/>
      <c r="X7193" s="268"/>
      <c r="AC7193" s="268"/>
      <c r="AE7193" s="268"/>
      <c r="AF7193" s="268"/>
      <c r="AG7193" s="268"/>
      <c r="AH7193" s="268"/>
      <c r="AI7193" s="268"/>
      <c r="AM7193" s="268"/>
    </row>
    <row r="7194" spans="1:39" x14ac:dyDescent="0.25">
      <c r="A7194" s="268"/>
      <c r="B7194" s="268"/>
      <c r="C7194" s="268"/>
      <c r="D7194" s="268"/>
      <c r="E7194" s="268"/>
      <c r="F7194" s="268"/>
      <c r="G7194" s="271"/>
      <c r="H7194" s="268"/>
      <c r="I7194" s="268"/>
      <c r="K7194" s="270"/>
      <c r="L7194" s="270"/>
      <c r="M7194" s="270"/>
      <c r="N7194" s="270"/>
      <c r="O7194" s="268"/>
      <c r="P7194" s="268"/>
      <c r="Q7194" s="268"/>
      <c r="R7194" s="268"/>
      <c r="S7194" s="268"/>
      <c r="T7194" s="268"/>
      <c r="U7194" s="268"/>
      <c r="V7194" s="268"/>
      <c r="W7194" s="268"/>
      <c r="X7194" s="268"/>
      <c r="AC7194" s="268"/>
      <c r="AE7194" s="268"/>
      <c r="AF7194" s="268"/>
      <c r="AG7194" s="268"/>
      <c r="AH7194" s="268"/>
      <c r="AI7194" s="268"/>
      <c r="AM7194" s="268"/>
    </row>
    <row r="7195" spans="1:39" x14ac:dyDescent="0.25">
      <c r="A7195" s="268"/>
      <c r="B7195" s="268"/>
      <c r="C7195" s="268"/>
      <c r="D7195" s="268"/>
      <c r="E7195" s="268"/>
      <c r="F7195" s="268"/>
      <c r="G7195" s="271"/>
      <c r="H7195" s="268"/>
      <c r="K7195" s="270"/>
      <c r="L7195" s="270"/>
      <c r="M7195" s="270"/>
      <c r="N7195" s="270"/>
      <c r="O7195" s="268"/>
      <c r="P7195" s="268"/>
      <c r="Q7195" s="268"/>
      <c r="R7195" s="268"/>
      <c r="S7195" s="268"/>
      <c r="T7195" s="268"/>
      <c r="U7195" s="268"/>
      <c r="V7195" s="268"/>
      <c r="W7195" s="268"/>
      <c r="X7195" s="268"/>
      <c r="AC7195" s="268"/>
      <c r="AE7195" s="268"/>
      <c r="AF7195" s="268"/>
      <c r="AG7195" s="268"/>
      <c r="AH7195" s="268"/>
      <c r="AI7195" s="268"/>
      <c r="AM7195" s="268"/>
    </row>
    <row r="7196" spans="1:39" x14ac:dyDescent="0.25">
      <c r="A7196" s="268"/>
      <c r="B7196" s="268"/>
      <c r="C7196" s="268"/>
      <c r="D7196" s="268"/>
      <c r="E7196" s="268"/>
      <c r="F7196" s="268"/>
      <c r="G7196" s="271"/>
      <c r="H7196" s="268"/>
      <c r="K7196" s="270"/>
      <c r="L7196" s="270"/>
      <c r="M7196" s="270"/>
      <c r="N7196" s="270"/>
      <c r="O7196" s="268"/>
      <c r="P7196" s="268"/>
      <c r="Q7196" s="268"/>
      <c r="R7196" s="268"/>
      <c r="S7196" s="268"/>
      <c r="T7196" s="268"/>
      <c r="U7196" s="268"/>
      <c r="V7196" s="268"/>
      <c r="W7196" s="268"/>
      <c r="X7196" s="268"/>
      <c r="AC7196" s="268"/>
      <c r="AE7196" s="268"/>
      <c r="AF7196" s="268"/>
      <c r="AG7196" s="268"/>
      <c r="AH7196" s="268"/>
      <c r="AI7196" s="268"/>
      <c r="AM7196" s="268"/>
    </row>
    <row r="7197" spans="1:39" x14ac:dyDescent="0.25">
      <c r="A7197" s="268"/>
      <c r="B7197" s="268"/>
      <c r="C7197" s="268"/>
      <c r="D7197" s="268"/>
      <c r="E7197" s="268"/>
      <c r="F7197" s="268"/>
      <c r="G7197" s="271"/>
      <c r="H7197" s="268"/>
      <c r="K7197" s="270"/>
      <c r="L7197" s="270"/>
      <c r="M7197" s="270"/>
      <c r="N7197" s="270"/>
      <c r="O7197" s="268"/>
      <c r="P7197" s="268"/>
      <c r="Q7197" s="268"/>
      <c r="R7197" s="268"/>
      <c r="S7197" s="268"/>
      <c r="T7197" s="268"/>
      <c r="U7197" s="268"/>
      <c r="V7197" s="268"/>
      <c r="W7197" s="268"/>
      <c r="X7197" s="268"/>
      <c r="AC7197" s="268"/>
      <c r="AE7197" s="268"/>
      <c r="AF7197" s="268"/>
      <c r="AG7197" s="268"/>
      <c r="AH7197" s="268"/>
      <c r="AI7197" s="268"/>
      <c r="AM7197" s="268"/>
    </row>
    <row r="7198" spans="1:39" x14ac:dyDescent="0.25">
      <c r="A7198" s="268"/>
      <c r="B7198" s="268"/>
      <c r="C7198" s="268"/>
      <c r="D7198" s="268"/>
      <c r="E7198" s="268"/>
      <c r="F7198" s="268"/>
      <c r="G7198" s="271"/>
      <c r="H7198" s="268"/>
      <c r="K7198" s="270"/>
      <c r="L7198" s="270"/>
      <c r="M7198" s="270"/>
      <c r="N7198" s="270"/>
      <c r="O7198" s="268"/>
      <c r="P7198" s="268"/>
      <c r="Q7198" s="268"/>
      <c r="R7198" s="268"/>
      <c r="S7198" s="268"/>
      <c r="T7198" s="268"/>
      <c r="U7198" s="268"/>
      <c r="V7198" s="268"/>
      <c r="W7198" s="268"/>
      <c r="X7198" s="268"/>
      <c r="AC7198" s="268"/>
      <c r="AE7198" s="268"/>
      <c r="AF7198" s="268"/>
      <c r="AG7198" s="268"/>
      <c r="AH7198" s="268"/>
      <c r="AI7198" s="268"/>
      <c r="AM7198" s="268"/>
    </row>
    <row r="7199" spans="1:39" x14ac:dyDescent="0.25">
      <c r="A7199" s="268"/>
      <c r="B7199" s="268"/>
      <c r="C7199" s="268"/>
      <c r="D7199" s="268"/>
      <c r="E7199" s="268"/>
      <c r="F7199" s="268"/>
      <c r="G7199" s="271"/>
      <c r="H7199" s="268"/>
      <c r="K7199" s="270"/>
      <c r="L7199" s="270"/>
      <c r="M7199" s="270"/>
      <c r="N7199" s="270"/>
      <c r="O7199" s="268"/>
      <c r="P7199" s="268"/>
      <c r="Q7199" s="268"/>
      <c r="R7199" s="268"/>
      <c r="S7199" s="268"/>
      <c r="T7199" s="268"/>
      <c r="U7199" s="268"/>
      <c r="V7199" s="268"/>
      <c r="W7199" s="268"/>
      <c r="X7199" s="268"/>
      <c r="AC7199" s="268"/>
      <c r="AE7199" s="268"/>
      <c r="AF7199" s="268"/>
      <c r="AG7199" s="268"/>
      <c r="AH7199" s="268"/>
      <c r="AI7199" s="268"/>
      <c r="AM7199" s="268"/>
    </row>
    <row r="7200" spans="1:39" x14ac:dyDescent="0.25">
      <c r="A7200" s="268"/>
      <c r="B7200" s="268"/>
      <c r="C7200" s="268"/>
      <c r="D7200" s="268"/>
      <c r="E7200" s="268"/>
      <c r="F7200" s="268"/>
      <c r="G7200" s="271"/>
      <c r="H7200" s="268"/>
      <c r="K7200" s="270"/>
      <c r="L7200" s="270"/>
      <c r="M7200" s="270"/>
      <c r="N7200" s="270"/>
      <c r="O7200" s="268"/>
      <c r="P7200" s="268"/>
      <c r="Q7200" s="268"/>
      <c r="R7200" s="268"/>
      <c r="S7200" s="268"/>
      <c r="T7200" s="268"/>
      <c r="U7200" s="268"/>
      <c r="V7200" s="268"/>
      <c r="W7200" s="268"/>
      <c r="X7200" s="268"/>
      <c r="AC7200" s="268"/>
      <c r="AE7200" s="268"/>
      <c r="AF7200" s="268"/>
      <c r="AG7200" s="268"/>
      <c r="AH7200" s="268"/>
      <c r="AI7200" s="268"/>
      <c r="AM7200" s="268"/>
    </row>
    <row r="7201" spans="1:39" x14ac:dyDescent="0.25">
      <c r="A7201" s="268"/>
      <c r="B7201" s="268"/>
      <c r="C7201" s="268"/>
      <c r="D7201" s="268"/>
      <c r="E7201" s="268"/>
      <c r="F7201" s="268"/>
      <c r="G7201" s="271"/>
      <c r="H7201" s="268"/>
      <c r="K7201" s="270"/>
      <c r="L7201" s="270"/>
      <c r="M7201" s="270"/>
      <c r="N7201" s="270"/>
      <c r="O7201" s="268"/>
      <c r="P7201" s="268"/>
      <c r="Q7201" s="268"/>
      <c r="R7201" s="268"/>
      <c r="S7201" s="268"/>
      <c r="T7201" s="268"/>
      <c r="U7201" s="268"/>
      <c r="V7201" s="268"/>
      <c r="W7201" s="268"/>
      <c r="X7201" s="268"/>
      <c r="AC7201" s="268"/>
      <c r="AE7201" s="268"/>
      <c r="AF7201" s="268"/>
      <c r="AG7201" s="268"/>
      <c r="AH7201" s="268"/>
      <c r="AI7201" s="268"/>
      <c r="AM7201" s="268"/>
    </row>
    <row r="7202" spans="1:39" x14ac:dyDescent="0.25">
      <c r="A7202" s="268"/>
      <c r="B7202" s="268"/>
      <c r="C7202" s="268"/>
      <c r="D7202" s="268"/>
      <c r="E7202" s="268"/>
      <c r="F7202" s="268"/>
      <c r="G7202" s="271"/>
      <c r="H7202" s="268"/>
      <c r="K7202" s="270"/>
      <c r="L7202" s="270"/>
      <c r="M7202" s="270"/>
      <c r="N7202" s="270"/>
      <c r="O7202" s="268"/>
      <c r="P7202" s="268"/>
      <c r="Q7202" s="268"/>
      <c r="R7202" s="268"/>
      <c r="S7202" s="268"/>
      <c r="T7202" s="268"/>
      <c r="U7202" s="268"/>
      <c r="V7202" s="268"/>
      <c r="W7202" s="268"/>
      <c r="X7202" s="268"/>
      <c r="AC7202" s="268"/>
      <c r="AE7202" s="268"/>
      <c r="AF7202" s="268"/>
      <c r="AG7202" s="268"/>
      <c r="AH7202" s="268"/>
      <c r="AI7202" s="268"/>
      <c r="AM7202" s="268"/>
    </row>
    <row r="7203" spans="1:39" x14ac:dyDescent="0.25">
      <c r="A7203" s="268"/>
      <c r="B7203" s="268"/>
      <c r="C7203" s="268"/>
      <c r="D7203" s="268"/>
      <c r="E7203" s="268"/>
      <c r="F7203" s="268"/>
      <c r="G7203" s="271"/>
      <c r="H7203" s="268"/>
      <c r="K7203" s="270"/>
      <c r="L7203" s="270"/>
      <c r="M7203" s="270"/>
      <c r="N7203" s="270"/>
      <c r="O7203" s="268"/>
      <c r="P7203" s="268"/>
      <c r="Q7203" s="268"/>
      <c r="R7203" s="268"/>
      <c r="S7203" s="268"/>
      <c r="T7203" s="268"/>
      <c r="U7203" s="268"/>
      <c r="V7203" s="268"/>
      <c r="W7203" s="268"/>
      <c r="X7203" s="268"/>
      <c r="AC7203" s="268"/>
      <c r="AE7203" s="268"/>
      <c r="AF7203" s="268"/>
      <c r="AG7203" s="268"/>
      <c r="AH7203" s="268"/>
      <c r="AI7203" s="268"/>
      <c r="AM7203" s="268"/>
    </row>
    <row r="7204" spans="1:39" x14ac:dyDescent="0.25">
      <c r="A7204" s="268"/>
      <c r="B7204" s="268"/>
      <c r="C7204" s="268"/>
      <c r="D7204" s="268"/>
      <c r="E7204" s="268"/>
      <c r="F7204" s="268"/>
      <c r="G7204" s="271"/>
      <c r="H7204" s="268"/>
      <c r="K7204" s="270"/>
      <c r="L7204" s="270"/>
      <c r="M7204" s="270"/>
      <c r="N7204" s="270"/>
      <c r="O7204" s="268"/>
      <c r="P7204" s="268"/>
      <c r="Q7204" s="268"/>
      <c r="R7204" s="268"/>
      <c r="S7204" s="268"/>
      <c r="T7204" s="268"/>
      <c r="U7204" s="268"/>
      <c r="V7204" s="268"/>
      <c r="W7204" s="268"/>
      <c r="X7204" s="268"/>
      <c r="AC7204" s="268"/>
      <c r="AE7204" s="268"/>
      <c r="AF7204" s="268"/>
      <c r="AG7204" s="268"/>
      <c r="AH7204" s="268"/>
      <c r="AI7204" s="268"/>
      <c r="AM7204" s="268"/>
    </row>
    <row r="7205" spans="1:39" x14ac:dyDescent="0.25">
      <c r="A7205" s="268"/>
      <c r="B7205" s="268"/>
      <c r="C7205" s="268"/>
      <c r="D7205" s="268"/>
      <c r="E7205" s="268"/>
      <c r="F7205" s="268"/>
      <c r="G7205" s="271"/>
      <c r="H7205" s="268"/>
      <c r="I7205" s="268"/>
      <c r="K7205" s="270"/>
      <c r="L7205" s="270"/>
      <c r="M7205" s="270"/>
      <c r="N7205" s="270"/>
      <c r="O7205" s="268"/>
      <c r="P7205" s="268"/>
      <c r="Q7205" s="268"/>
      <c r="R7205" s="268"/>
      <c r="S7205" s="268"/>
      <c r="T7205" s="268"/>
      <c r="U7205" s="268"/>
      <c r="V7205" s="268"/>
      <c r="W7205" s="268"/>
      <c r="X7205" s="268"/>
      <c r="AC7205" s="268"/>
      <c r="AE7205" s="268"/>
      <c r="AF7205" s="268"/>
      <c r="AG7205" s="268"/>
      <c r="AH7205" s="268"/>
      <c r="AI7205" s="268"/>
      <c r="AM7205" s="268"/>
    </row>
    <row r="7206" spans="1:39" x14ac:dyDescent="0.25">
      <c r="A7206" s="268"/>
      <c r="B7206" s="268"/>
      <c r="C7206" s="268"/>
      <c r="D7206" s="268"/>
      <c r="E7206" s="268"/>
      <c r="F7206" s="268"/>
      <c r="G7206" s="271"/>
      <c r="H7206" s="268"/>
      <c r="I7206" s="268"/>
      <c r="K7206" s="270"/>
      <c r="L7206" s="270"/>
      <c r="M7206" s="270"/>
      <c r="N7206" s="270"/>
      <c r="O7206" s="268"/>
      <c r="P7206" s="268"/>
      <c r="Q7206" s="268"/>
      <c r="R7206" s="268"/>
      <c r="S7206" s="268"/>
      <c r="T7206" s="268"/>
      <c r="U7206" s="268"/>
      <c r="V7206" s="268"/>
      <c r="W7206" s="268"/>
      <c r="X7206" s="268"/>
      <c r="AC7206" s="268"/>
      <c r="AE7206" s="268"/>
      <c r="AF7206" s="268"/>
      <c r="AG7206" s="268"/>
      <c r="AH7206" s="268"/>
      <c r="AI7206" s="268"/>
      <c r="AM7206" s="268"/>
    </row>
    <row r="7207" spans="1:39" x14ac:dyDescent="0.25">
      <c r="A7207" s="268"/>
      <c r="B7207" s="268"/>
      <c r="C7207" s="268"/>
      <c r="D7207" s="268"/>
      <c r="E7207" s="268"/>
      <c r="F7207" s="268"/>
      <c r="G7207" s="271"/>
      <c r="H7207" s="268"/>
      <c r="I7207" s="268"/>
      <c r="K7207" s="270"/>
      <c r="L7207" s="270"/>
      <c r="M7207" s="270"/>
      <c r="N7207" s="270"/>
      <c r="O7207" s="268"/>
      <c r="P7207" s="268"/>
      <c r="Q7207" s="268"/>
      <c r="R7207" s="268"/>
      <c r="S7207" s="268"/>
      <c r="T7207" s="268"/>
      <c r="U7207" s="268"/>
      <c r="V7207" s="268"/>
      <c r="W7207" s="268"/>
      <c r="X7207" s="268"/>
      <c r="AC7207" s="268"/>
      <c r="AE7207" s="268"/>
      <c r="AF7207" s="268"/>
      <c r="AG7207" s="268"/>
      <c r="AH7207" s="268"/>
      <c r="AI7207" s="268"/>
      <c r="AM7207" s="268"/>
    </row>
    <row r="7208" spans="1:39" x14ac:dyDescent="0.25">
      <c r="A7208" s="268"/>
      <c r="B7208" s="268"/>
      <c r="C7208" s="268"/>
      <c r="D7208" s="268"/>
      <c r="E7208" s="268"/>
      <c r="F7208" s="268"/>
      <c r="G7208" s="271"/>
      <c r="H7208" s="268"/>
      <c r="I7208" s="268"/>
      <c r="K7208" s="270"/>
      <c r="L7208" s="270"/>
      <c r="M7208" s="270"/>
      <c r="N7208" s="270"/>
      <c r="O7208" s="268"/>
      <c r="P7208" s="268"/>
      <c r="Q7208" s="268"/>
      <c r="R7208" s="268"/>
      <c r="S7208" s="268"/>
      <c r="T7208" s="268"/>
      <c r="U7208" s="268"/>
      <c r="V7208" s="268"/>
      <c r="W7208" s="268"/>
      <c r="X7208" s="268"/>
      <c r="AC7208" s="268"/>
      <c r="AE7208" s="268"/>
      <c r="AF7208" s="268"/>
      <c r="AG7208" s="268"/>
      <c r="AH7208" s="268"/>
      <c r="AI7208" s="268"/>
      <c r="AM7208" s="268"/>
    </row>
    <row r="7209" spans="1:39" x14ac:dyDescent="0.25">
      <c r="A7209" s="268"/>
      <c r="B7209" s="268"/>
      <c r="C7209" s="268"/>
      <c r="D7209" s="268"/>
      <c r="E7209" s="268"/>
      <c r="F7209" s="268"/>
      <c r="G7209" s="271"/>
      <c r="H7209" s="268"/>
      <c r="K7209" s="270"/>
      <c r="L7209" s="270"/>
      <c r="M7209" s="270"/>
      <c r="N7209" s="270"/>
      <c r="O7209" s="268"/>
      <c r="P7209" s="268"/>
      <c r="Q7209" s="268"/>
      <c r="R7209" s="268"/>
      <c r="S7209" s="268"/>
      <c r="T7209" s="268"/>
      <c r="U7209" s="268"/>
      <c r="V7209" s="268"/>
      <c r="W7209" s="268"/>
      <c r="X7209" s="268"/>
      <c r="AC7209" s="268"/>
      <c r="AE7209" s="268"/>
      <c r="AF7209" s="268"/>
      <c r="AG7209" s="268"/>
      <c r="AH7209" s="268"/>
      <c r="AI7209" s="268"/>
      <c r="AM7209" s="268"/>
    </row>
    <row r="7210" spans="1:39" x14ac:dyDescent="0.25">
      <c r="A7210" s="268"/>
      <c r="B7210" s="268"/>
      <c r="C7210" s="268"/>
      <c r="D7210" s="268"/>
      <c r="E7210" s="268"/>
      <c r="F7210" s="268"/>
      <c r="G7210" s="271"/>
      <c r="H7210" s="268"/>
      <c r="K7210" s="270"/>
      <c r="L7210" s="270"/>
      <c r="M7210" s="270"/>
      <c r="N7210" s="270"/>
      <c r="O7210" s="268"/>
      <c r="P7210" s="268"/>
      <c r="Q7210" s="268"/>
      <c r="R7210" s="268"/>
      <c r="S7210" s="268"/>
      <c r="T7210" s="268"/>
      <c r="U7210" s="268"/>
      <c r="V7210" s="268"/>
      <c r="W7210" s="268"/>
      <c r="X7210" s="268"/>
      <c r="AC7210" s="268"/>
      <c r="AE7210" s="268"/>
      <c r="AF7210" s="268"/>
      <c r="AG7210" s="268"/>
      <c r="AH7210" s="268"/>
      <c r="AI7210" s="268"/>
      <c r="AM7210" s="268"/>
    </row>
    <row r="7211" spans="1:39" x14ac:dyDescent="0.25">
      <c r="A7211" s="268"/>
      <c r="B7211" s="268"/>
      <c r="C7211" s="268"/>
      <c r="D7211" s="268"/>
      <c r="E7211" s="268"/>
      <c r="F7211" s="268"/>
      <c r="G7211" s="271"/>
      <c r="H7211" s="268"/>
      <c r="K7211" s="270"/>
      <c r="L7211" s="270"/>
      <c r="M7211" s="270"/>
      <c r="N7211" s="270"/>
      <c r="O7211" s="268"/>
      <c r="P7211" s="268"/>
      <c r="Q7211" s="268"/>
      <c r="R7211" s="268"/>
      <c r="S7211" s="268"/>
      <c r="T7211" s="268"/>
      <c r="U7211" s="268"/>
      <c r="V7211" s="268"/>
      <c r="W7211" s="268"/>
      <c r="X7211" s="268"/>
      <c r="AC7211" s="268"/>
      <c r="AE7211" s="268"/>
      <c r="AF7211" s="268"/>
      <c r="AG7211" s="268"/>
      <c r="AH7211" s="268"/>
      <c r="AI7211" s="268"/>
      <c r="AM7211" s="268"/>
    </row>
    <row r="7212" spans="1:39" x14ac:dyDescent="0.25">
      <c r="A7212" s="268"/>
      <c r="B7212" s="268"/>
      <c r="C7212" s="268"/>
      <c r="D7212" s="268"/>
      <c r="E7212" s="268"/>
      <c r="F7212" s="268"/>
      <c r="G7212" s="271"/>
      <c r="H7212" s="268"/>
      <c r="K7212" s="270"/>
      <c r="L7212" s="270"/>
      <c r="M7212" s="270"/>
      <c r="N7212" s="270"/>
      <c r="O7212" s="268"/>
      <c r="P7212" s="268"/>
      <c r="Q7212" s="268"/>
      <c r="R7212" s="268"/>
      <c r="S7212" s="268"/>
      <c r="T7212" s="268"/>
      <c r="U7212" s="268"/>
      <c r="V7212" s="268"/>
      <c r="W7212" s="268"/>
      <c r="X7212" s="268"/>
      <c r="AC7212" s="268"/>
      <c r="AE7212" s="268"/>
      <c r="AF7212" s="268"/>
      <c r="AG7212" s="268"/>
      <c r="AH7212" s="268"/>
      <c r="AI7212" s="268"/>
      <c r="AM7212" s="268"/>
    </row>
    <row r="7213" spans="1:39" x14ac:dyDescent="0.25">
      <c r="A7213" s="268"/>
      <c r="B7213" s="268"/>
      <c r="C7213" s="268"/>
      <c r="D7213" s="268"/>
      <c r="E7213" s="268"/>
      <c r="F7213" s="268"/>
      <c r="G7213" s="271"/>
      <c r="H7213" s="268"/>
      <c r="J7213" s="268"/>
      <c r="K7213" s="270"/>
      <c r="L7213" s="270"/>
      <c r="M7213" s="270"/>
      <c r="N7213" s="270"/>
      <c r="O7213" s="268"/>
      <c r="P7213" s="268"/>
      <c r="Q7213" s="268"/>
      <c r="R7213" s="268"/>
      <c r="S7213" s="268"/>
      <c r="T7213" s="268"/>
      <c r="U7213" s="268"/>
      <c r="V7213" s="268"/>
      <c r="W7213" s="268"/>
      <c r="X7213" s="268"/>
      <c r="AC7213" s="268"/>
      <c r="AE7213" s="268"/>
      <c r="AF7213" s="268"/>
      <c r="AG7213" s="268"/>
      <c r="AH7213" s="268"/>
      <c r="AI7213" s="268"/>
      <c r="AM7213" s="268"/>
    </row>
    <row r="7214" spans="1:39" x14ac:dyDescent="0.25">
      <c r="A7214" s="268"/>
      <c r="B7214" s="268"/>
      <c r="C7214" s="268"/>
      <c r="D7214" s="268"/>
      <c r="E7214" s="268"/>
      <c r="F7214" s="268"/>
      <c r="G7214" s="271"/>
      <c r="H7214" s="268"/>
      <c r="K7214" s="270"/>
      <c r="L7214" s="270"/>
      <c r="M7214" s="270"/>
      <c r="N7214" s="270"/>
      <c r="O7214" s="268"/>
      <c r="P7214" s="268"/>
      <c r="Q7214" s="268"/>
      <c r="R7214" s="268"/>
      <c r="S7214" s="268"/>
      <c r="T7214" s="268"/>
      <c r="U7214" s="268"/>
      <c r="V7214" s="268"/>
      <c r="W7214" s="268"/>
      <c r="X7214" s="268"/>
      <c r="AC7214" s="268"/>
      <c r="AE7214" s="268"/>
      <c r="AF7214" s="268"/>
      <c r="AG7214" s="268"/>
      <c r="AH7214" s="268"/>
      <c r="AI7214" s="268"/>
      <c r="AM7214" s="268"/>
    </row>
    <row r="7215" spans="1:39" x14ac:dyDescent="0.25">
      <c r="A7215" s="268"/>
      <c r="B7215" s="268"/>
      <c r="C7215" s="268"/>
      <c r="D7215" s="268"/>
      <c r="E7215" s="268"/>
      <c r="F7215" s="268"/>
      <c r="G7215" s="271"/>
      <c r="H7215" s="268"/>
      <c r="K7215" s="270"/>
      <c r="L7215" s="270"/>
      <c r="M7215" s="270"/>
      <c r="N7215" s="270"/>
      <c r="O7215" s="268"/>
      <c r="P7215" s="268"/>
      <c r="Q7215" s="268"/>
      <c r="R7215" s="268"/>
      <c r="S7215" s="268"/>
      <c r="T7215" s="268"/>
      <c r="U7215" s="268"/>
      <c r="V7215" s="268"/>
      <c r="W7215" s="268"/>
      <c r="X7215" s="268"/>
      <c r="AC7215" s="268"/>
      <c r="AE7215" s="268"/>
      <c r="AF7215" s="268"/>
      <c r="AG7215" s="268"/>
      <c r="AH7215" s="268"/>
      <c r="AI7215" s="268"/>
      <c r="AM7215" s="268"/>
    </row>
    <row r="7216" spans="1:39" x14ac:dyDescent="0.25">
      <c r="A7216" s="268"/>
      <c r="B7216" s="268"/>
      <c r="C7216" s="268"/>
      <c r="D7216" s="268"/>
      <c r="E7216" s="268"/>
      <c r="F7216" s="268"/>
      <c r="G7216" s="271"/>
      <c r="H7216" s="268"/>
      <c r="K7216" s="270"/>
      <c r="L7216" s="270"/>
      <c r="M7216" s="270"/>
      <c r="N7216" s="270"/>
      <c r="O7216" s="268"/>
      <c r="P7216" s="268"/>
      <c r="Q7216" s="268"/>
      <c r="R7216" s="268"/>
      <c r="S7216" s="268"/>
      <c r="T7216" s="268"/>
      <c r="U7216" s="268"/>
      <c r="V7216" s="268"/>
      <c r="W7216" s="268"/>
      <c r="X7216" s="268"/>
      <c r="AC7216" s="268"/>
      <c r="AE7216" s="268"/>
      <c r="AF7216" s="268"/>
      <c r="AG7216" s="268"/>
      <c r="AH7216" s="268"/>
      <c r="AI7216" s="268"/>
      <c r="AM7216" s="268"/>
    </row>
    <row r="7217" spans="1:39" x14ac:dyDescent="0.25">
      <c r="A7217" s="268"/>
      <c r="B7217" s="268"/>
      <c r="C7217" s="268"/>
      <c r="D7217" s="268"/>
      <c r="E7217" s="268"/>
      <c r="F7217" s="268"/>
      <c r="G7217" s="271"/>
      <c r="H7217" s="268"/>
      <c r="K7217" s="270"/>
      <c r="L7217" s="270"/>
      <c r="M7217" s="270"/>
      <c r="N7217" s="270"/>
      <c r="O7217" s="268"/>
      <c r="P7217" s="268"/>
      <c r="Q7217" s="268"/>
      <c r="R7217" s="268"/>
      <c r="S7217" s="268"/>
      <c r="T7217" s="268"/>
      <c r="U7217" s="268"/>
      <c r="V7217" s="268"/>
      <c r="W7217" s="268"/>
      <c r="X7217" s="268"/>
      <c r="AC7217" s="268"/>
      <c r="AE7217" s="268"/>
      <c r="AF7217" s="268"/>
      <c r="AG7217" s="268"/>
      <c r="AH7217" s="268"/>
      <c r="AI7217" s="268"/>
      <c r="AM7217" s="268"/>
    </row>
    <row r="7218" spans="1:39" x14ac:dyDescent="0.25">
      <c r="A7218" s="268"/>
      <c r="B7218" s="268"/>
      <c r="C7218" s="268"/>
      <c r="D7218" s="268"/>
      <c r="E7218" s="268"/>
      <c r="F7218" s="268"/>
      <c r="G7218" s="271"/>
      <c r="H7218" s="268"/>
      <c r="K7218" s="270"/>
      <c r="L7218" s="270"/>
      <c r="M7218" s="270"/>
      <c r="N7218" s="270"/>
      <c r="O7218" s="268"/>
      <c r="P7218" s="268"/>
      <c r="Q7218" s="268"/>
      <c r="R7218" s="268"/>
      <c r="S7218" s="268"/>
      <c r="T7218" s="268"/>
      <c r="U7218" s="268"/>
      <c r="V7218" s="268"/>
      <c r="W7218" s="268"/>
      <c r="X7218" s="268"/>
      <c r="AC7218" s="268"/>
      <c r="AE7218" s="268"/>
      <c r="AF7218" s="268"/>
      <c r="AG7218" s="268"/>
      <c r="AH7218" s="268"/>
      <c r="AI7218" s="268"/>
      <c r="AM7218" s="268"/>
    </row>
    <row r="7219" spans="1:39" x14ac:dyDescent="0.25">
      <c r="A7219" s="268"/>
      <c r="B7219" s="268"/>
      <c r="C7219" s="268"/>
      <c r="D7219" s="268"/>
      <c r="E7219" s="268"/>
      <c r="F7219" s="268"/>
      <c r="G7219" s="271"/>
      <c r="H7219" s="268"/>
      <c r="K7219" s="270"/>
      <c r="L7219" s="270"/>
      <c r="M7219" s="270"/>
      <c r="N7219" s="270"/>
      <c r="O7219" s="268"/>
      <c r="P7219" s="268"/>
      <c r="Q7219" s="268"/>
      <c r="R7219" s="268"/>
      <c r="S7219" s="268"/>
      <c r="T7219" s="268"/>
      <c r="U7219" s="268"/>
      <c r="V7219" s="268"/>
      <c r="W7219" s="268"/>
      <c r="X7219" s="268"/>
      <c r="AC7219" s="268"/>
      <c r="AE7219" s="268"/>
      <c r="AF7219" s="268"/>
      <c r="AG7219" s="268"/>
      <c r="AH7219" s="268"/>
      <c r="AI7219" s="268"/>
      <c r="AM7219" s="268"/>
    </row>
    <row r="7220" spans="1:39" x14ac:dyDescent="0.25">
      <c r="A7220" s="268"/>
      <c r="B7220" s="268"/>
      <c r="C7220" s="268"/>
      <c r="D7220" s="268"/>
      <c r="E7220" s="268"/>
      <c r="F7220" s="268"/>
      <c r="G7220" s="271"/>
      <c r="H7220" s="268"/>
      <c r="I7220" s="268"/>
      <c r="K7220" s="270"/>
      <c r="L7220" s="270"/>
      <c r="M7220" s="270"/>
      <c r="N7220" s="270"/>
      <c r="O7220" s="268"/>
      <c r="P7220" s="268"/>
      <c r="Q7220" s="268"/>
      <c r="R7220" s="268"/>
      <c r="S7220" s="268"/>
      <c r="T7220" s="268"/>
      <c r="U7220" s="268"/>
      <c r="V7220" s="268"/>
      <c r="W7220" s="268"/>
      <c r="X7220" s="268"/>
      <c r="AC7220" s="268"/>
      <c r="AE7220" s="268"/>
      <c r="AF7220" s="268"/>
      <c r="AG7220" s="268"/>
      <c r="AH7220" s="268"/>
      <c r="AI7220" s="268"/>
      <c r="AM7220" s="268"/>
    </row>
    <row r="7221" spans="1:39" x14ac:dyDescent="0.25">
      <c r="A7221" s="268"/>
      <c r="B7221" s="268"/>
      <c r="C7221" s="268"/>
      <c r="D7221" s="268"/>
      <c r="E7221" s="268"/>
      <c r="F7221" s="268"/>
      <c r="G7221" s="271"/>
      <c r="H7221" s="268"/>
      <c r="I7221" s="268"/>
      <c r="K7221" s="270"/>
      <c r="L7221" s="270"/>
      <c r="M7221" s="270"/>
      <c r="N7221" s="270"/>
      <c r="O7221" s="268"/>
      <c r="P7221" s="268"/>
      <c r="Q7221" s="268"/>
      <c r="R7221" s="268"/>
      <c r="S7221" s="268"/>
      <c r="T7221" s="268"/>
      <c r="U7221" s="268"/>
      <c r="V7221" s="268"/>
      <c r="W7221" s="268"/>
      <c r="X7221" s="268"/>
      <c r="AC7221" s="268"/>
      <c r="AE7221" s="268"/>
      <c r="AF7221" s="268"/>
      <c r="AG7221" s="268"/>
      <c r="AH7221" s="268"/>
      <c r="AI7221" s="268"/>
      <c r="AM7221" s="268"/>
    </row>
    <row r="7222" spans="1:39" x14ac:dyDescent="0.25">
      <c r="A7222" s="268"/>
      <c r="B7222" s="268"/>
      <c r="C7222" s="268"/>
      <c r="D7222" s="268"/>
      <c r="E7222" s="268"/>
      <c r="F7222" s="268"/>
      <c r="G7222" s="271"/>
      <c r="H7222" s="268"/>
      <c r="I7222" s="268"/>
      <c r="K7222" s="270"/>
      <c r="L7222" s="270"/>
      <c r="M7222" s="270"/>
      <c r="N7222" s="270"/>
      <c r="O7222" s="268"/>
      <c r="P7222" s="268"/>
      <c r="Q7222" s="268"/>
      <c r="R7222" s="268"/>
      <c r="S7222" s="268"/>
      <c r="T7222" s="268"/>
      <c r="U7222" s="268"/>
      <c r="V7222" s="268"/>
      <c r="W7222" s="268"/>
      <c r="X7222" s="268"/>
      <c r="AC7222" s="268"/>
      <c r="AE7222" s="268"/>
      <c r="AF7222" s="268"/>
      <c r="AG7222" s="268"/>
      <c r="AH7222" s="268"/>
      <c r="AI7222" s="268"/>
      <c r="AM7222" s="268"/>
    </row>
    <row r="7223" spans="1:39" x14ac:dyDescent="0.25">
      <c r="A7223" s="268"/>
      <c r="B7223" s="268"/>
      <c r="C7223" s="268"/>
      <c r="D7223" s="268"/>
      <c r="E7223" s="268"/>
      <c r="F7223" s="268"/>
      <c r="G7223" s="271"/>
      <c r="H7223" s="268"/>
      <c r="K7223" s="270"/>
      <c r="L7223" s="270"/>
      <c r="M7223" s="270"/>
      <c r="N7223" s="270"/>
      <c r="O7223" s="268"/>
      <c r="P7223" s="268"/>
      <c r="Q7223" s="268"/>
      <c r="R7223" s="268"/>
      <c r="S7223" s="268"/>
      <c r="T7223" s="268"/>
      <c r="U7223" s="268"/>
      <c r="V7223" s="268"/>
      <c r="W7223" s="268"/>
      <c r="X7223" s="268"/>
      <c r="AC7223" s="268"/>
      <c r="AE7223" s="268"/>
      <c r="AF7223" s="268"/>
      <c r="AG7223" s="268"/>
      <c r="AH7223" s="268"/>
      <c r="AI7223" s="268"/>
      <c r="AM7223" s="268"/>
    </row>
    <row r="7224" spans="1:39" x14ac:dyDescent="0.25">
      <c r="A7224" s="268"/>
      <c r="B7224" s="268"/>
      <c r="C7224" s="268"/>
      <c r="D7224" s="268"/>
      <c r="E7224" s="268"/>
      <c r="F7224" s="268"/>
      <c r="G7224" s="271"/>
      <c r="H7224" s="268"/>
      <c r="K7224" s="270"/>
      <c r="L7224" s="270"/>
      <c r="M7224" s="270"/>
      <c r="N7224" s="270"/>
      <c r="O7224" s="268"/>
      <c r="P7224" s="268"/>
      <c r="Q7224" s="268"/>
      <c r="R7224" s="268"/>
      <c r="S7224" s="268"/>
      <c r="T7224" s="268"/>
      <c r="U7224" s="268"/>
      <c r="V7224" s="268"/>
      <c r="W7224" s="268"/>
      <c r="X7224" s="268"/>
      <c r="AC7224" s="268"/>
      <c r="AE7224" s="268"/>
      <c r="AF7224" s="268"/>
      <c r="AG7224" s="268"/>
      <c r="AH7224" s="268"/>
      <c r="AI7224" s="268"/>
      <c r="AM7224" s="268"/>
    </row>
    <row r="7225" spans="1:39" x14ac:dyDescent="0.25">
      <c r="A7225" s="268"/>
      <c r="B7225" s="268"/>
      <c r="C7225" s="268"/>
      <c r="D7225" s="268"/>
      <c r="E7225" s="268"/>
      <c r="F7225" s="268"/>
      <c r="G7225" s="271"/>
      <c r="H7225" s="268"/>
      <c r="K7225" s="270"/>
      <c r="L7225" s="270"/>
      <c r="M7225" s="270"/>
      <c r="N7225" s="270"/>
      <c r="O7225" s="268"/>
      <c r="P7225" s="268"/>
      <c r="Q7225" s="268"/>
      <c r="R7225" s="268"/>
      <c r="S7225" s="268"/>
      <c r="T7225" s="268"/>
      <c r="U7225" s="268"/>
      <c r="V7225" s="268"/>
      <c r="W7225" s="268"/>
      <c r="X7225" s="268"/>
      <c r="AC7225" s="268"/>
      <c r="AE7225" s="268"/>
      <c r="AF7225" s="268"/>
      <c r="AG7225" s="268"/>
      <c r="AH7225" s="268"/>
      <c r="AI7225" s="268"/>
      <c r="AM7225" s="268"/>
    </row>
    <row r="7226" spans="1:39" x14ac:dyDescent="0.25">
      <c r="A7226" s="268"/>
      <c r="B7226" s="268"/>
      <c r="C7226" s="268"/>
      <c r="D7226" s="268"/>
      <c r="E7226" s="268"/>
      <c r="F7226" s="268"/>
      <c r="G7226" s="271"/>
      <c r="H7226" s="268"/>
      <c r="K7226" s="270"/>
      <c r="L7226" s="270"/>
      <c r="M7226" s="270"/>
      <c r="N7226" s="270"/>
      <c r="O7226" s="268"/>
      <c r="P7226" s="268"/>
      <c r="Q7226" s="268"/>
      <c r="R7226" s="268"/>
      <c r="S7226" s="268"/>
      <c r="T7226" s="268"/>
      <c r="U7226" s="268"/>
      <c r="V7226" s="268"/>
      <c r="W7226" s="268"/>
      <c r="X7226" s="268"/>
      <c r="AC7226" s="268"/>
      <c r="AE7226" s="268"/>
      <c r="AF7226" s="268"/>
      <c r="AG7226" s="268"/>
      <c r="AH7226" s="268"/>
      <c r="AI7226" s="268"/>
      <c r="AM7226" s="268"/>
    </row>
    <row r="7227" spans="1:39" x14ac:dyDescent="0.25">
      <c r="A7227" s="268"/>
      <c r="B7227" s="268"/>
      <c r="C7227" s="268"/>
      <c r="D7227" s="268"/>
      <c r="E7227" s="268"/>
      <c r="F7227" s="268"/>
      <c r="G7227" s="271"/>
      <c r="H7227" s="268"/>
      <c r="K7227" s="270"/>
      <c r="L7227" s="270"/>
      <c r="M7227" s="270"/>
      <c r="N7227" s="270"/>
      <c r="O7227" s="268"/>
      <c r="P7227" s="268"/>
      <c r="Q7227" s="268"/>
      <c r="R7227" s="268"/>
      <c r="S7227" s="268"/>
      <c r="T7227" s="268"/>
      <c r="U7227" s="268"/>
      <c r="V7227" s="268"/>
      <c r="W7227" s="268"/>
      <c r="X7227" s="268"/>
      <c r="AC7227" s="268"/>
      <c r="AE7227" s="268"/>
      <c r="AF7227" s="268"/>
      <c r="AG7227" s="268"/>
      <c r="AH7227" s="268"/>
      <c r="AI7227" s="268"/>
      <c r="AM7227" s="268"/>
    </row>
    <row r="7228" spans="1:39" x14ac:dyDescent="0.25">
      <c r="A7228" s="268"/>
      <c r="B7228" s="268"/>
      <c r="C7228" s="268"/>
      <c r="D7228" s="268"/>
      <c r="E7228" s="268"/>
      <c r="F7228" s="268"/>
      <c r="G7228" s="271"/>
      <c r="H7228" s="268"/>
      <c r="K7228" s="270"/>
      <c r="L7228" s="270"/>
      <c r="M7228" s="270"/>
      <c r="N7228" s="270"/>
      <c r="O7228" s="268"/>
      <c r="P7228" s="268"/>
      <c r="Q7228" s="268"/>
      <c r="R7228" s="268"/>
      <c r="S7228" s="268"/>
      <c r="T7228" s="268"/>
      <c r="U7228" s="268"/>
      <c r="V7228" s="268"/>
      <c r="W7228" s="268"/>
      <c r="X7228" s="268"/>
      <c r="AC7228" s="268"/>
      <c r="AE7228" s="268"/>
      <c r="AF7228" s="268"/>
      <c r="AG7228" s="268"/>
      <c r="AH7228" s="268"/>
      <c r="AI7228" s="268"/>
      <c r="AM7228" s="268"/>
    </row>
    <row r="7229" spans="1:39" x14ac:dyDescent="0.25">
      <c r="A7229" s="268"/>
      <c r="B7229" s="268"/>
      <c r="C7229" s="268"/>
      <c r="D7229" s="268"/>
      <c r="E7229" s="268"/>
      <c r="F7229" s="268"/>
      <c r="G7229" s="271"/>
      <c r="H7229" s="268"/>
      <c r="K7229" s="270"/>
      <c r="L7229" s="270"/>
      <c r="M7229" s="270"/>
      <c r="N7229" s="270"/>
      <c r="O7229" s="268"/>
      <c r="P7229" s="268"/>
      <c r="Q7229" s="268"/>
      <c r="R7229" s="268"/>
      <c r="S7229" s="268"/>
      <c r="T7229" s="268"/>
      <c r="U7229" s="268"/>
      <c r="V7229" s="268"/>
      <c r="W7229" s="268"/>
      <c r="X7229" s="268"/>
      <c r="AC7229" s="268"/>
      <c r="AE7229" s="268"/>
      <c r="AF7229" s="268"/>
      <c r="AG7229" s="268"/>
      <c r="AH7229" s="268"/>
      <c r="AI7229" s="268"/>
      <c r="AM7229" s="268"/>
    </row>
    <row r="7230" spans="1:39" x14ac:dyDescent="0.25">
      <c r="A7230" s="268"/>
      <c r="B7230" s="268"/>
      <c r="C7230" s="268"/>
      <c r="D7230" s="268"/>
      <c r="E7230" s="268"/>
      <c r="F7230" s="268"/>
      <c r="G7230" s="271"/>
      <c r="H7230" s="268"/>
      <c r="K7230" s="270"/>
      <c r="L7230" s="270"/>
      <c r="M7230" s="270"/>
      <c r="N7230" s="270"/>
      <c r="O7230" s="268"/>
      <c r="P7230" s="268"/>
      <c r="Q7230" s="268"/>
      <c r="R7230" s="268"/>
      <c r="S7230" s="268"/>
      <c r="T7230" s="268"/>
      <c r="U7230" s="268"/>
      <c r="V7230" s="268"/>
      <c r="W7230" s="268"/>
      <c r="X7230" s="268"/>
      <c r="AC7230" s="268"/>
      <c r="AE7230" s="268"/>
      <c r="AF7230" s="268"/>
      <c r="AG7230" s="268"/>
      <c r="AH7230" s="268"/>
      <c r="AI7230" s="268"/>
      <c r="AM7230" s="268"/>
    </row>
    <row r="7231" spans="1:39" x14ac:dyDescent="0.25">
      <c r="A7231" s="268"/>
      <c r="B7231" s="268"/>
      <c r="C7231" s="268"/>
      <c r="D7231" s="268"/>
      <c r="E7231" s="268"/>
      <c r="F7231" s="268"/>
      <c r="G7231" s="271"/>
      <c r="H7231" s="268"/>
      <c r="K7231" s="270"/>
      <c r="L7231" s="270"/>
      <c r="M7231" s="270"/>
      <c r="N7231" s="270"/>
      <c r="O7231" s="268"/>
      <c r="P7231" s="268"/>
      <c r="Q7231" s="268"/>
      <c r="R7231" s="268"/>
      <c r="S7231" s="268"/>
      <c r="T7231" s="268"/>
      <c r="U7231" s="268"/>
      <c r="V7231" s="268"/>
      <c r="W7231" s="268"/>
      <c r="X7231" s="268"/>
      <c r="AC7231" s="268"/>
      <c r="AE7231" s="268"/>
      <c r="AF7231" s="268"/>
      <c r="AG7231" s="268"/>
      <c r="AH7231" s="268"/>
      <c r="AI7231" s="268"/>
      <c r="AM7231" s="268"/>
    </row>
    <row r="7232" spans="1:39" x14ac:dyDescent="0.25">
      <c r="A7232" s="268"/>
      <c r="B7232" s="268"/>
      <c r="C7232" s="268"/>
      <c r="D7232" s="268"/>
      <c r="E7232" s="268"/>
      <c r="F7232" s="268"/>
      <c r="G7232" s="271"/>
      <c r="H7232" s="268"/>
      <c r="K7232" s="270"/>
      <c r="L7232" s="270"/>
      <c r="M7232" s="270"/>
      <c r="N7232" s="270"/>
      <c r="O7232" s="268"/>
      <c r="P7232" s="268"/>
      <c r="Q7232" s="268"/>
      <c r="R7232" s="268"/>
      <c r="S7232" s="268"/>
      <c r="T7232" s="268"/>
      <c r="U7232" s="268"/>
      <c r="V7232" s="268"/>
      <c r="W7232" s="268"/>
      <c r="X7232" s="268"/>
      <c r="AC7232" s="268"/>
      <c r="AE7232" s="268"/>
      <c r="AF7232" s="268"/>
      <c r="AG7232" s="268"/>
      <c r="AH7232" s="268"/>
      <c r="AI7232" s="268"/>
      <c r="AM7232" s="268"/>
    </row>
    <row r="7233" spans="1:39" x14ac:dyDescent="0.25">
      <c r="A7233" s="268"/>
      <c r="B7233" s="268"/>
      <c r="C7233" s="268"/>
      <c r="D7233" s="268"/>
      <c r="E7233" s="268"/>
      <c r="F7233" s="268"/>
      <c r="G7233" s="271"/>
      <c r="H7233" s="268"/>
      <c r="I7233" s="268"/>
      <c r="K7233" s="270"/>
      <c r="L7233" s="270"/>
      <c r="M7233" s="270"/>
      <c r="N7233" s="270"/>
      <c r="O7233" s="268"/>
      <c r="P7233" s="268"/>
      <c r="Q7233" s="268"/>
      <c r="R7233" s="268"/>
      <c r="S7233" s="268"/>
      <c r="T7233" s="268"/>
      <c r="U7233" s="268"/>
      <c r="V7233" s="268"/>
      <c r="W7233" s="268"/>
      <c r="X7233" s="268"/>
      <c r="AC7233" s="268"/>
      <c r="AE7233" s="268"/>
      <c r="AF7233" s="268"/>
      <c r="AG7233" s="268"/>
      <c r="AH7233" s="268"/>
      <c r="AI7233" s="268"/>
      <c r="AM7233" s="268"/>
    </row>
    <row r="7234" spans="1:39" x14ac:dyDescent="0.25">
      <c r="A7234" s="268"/>
      <c r="B7234" s="268"/>
      <c r="C7234" s="268"/>
      <c r="D7234" s="268"/>
      <c r="E7234" s="268"/>
      <c r="F7234" s="268"/>
      <c r="G7234" s="271"/>
      <c r="H7234" s="268"/>
      <c r="K7234" s="270"/>
      <c r="L7234" s="270"/>
      <c r="M7234" s="270"/>
      <c r="N7234" s="270"/>
      <c r="O7234" s="268"/>
      <c r="P7234" s="268"/>
      <c r="Q7234" s="268"/>
      <c r="R7234" s="268"/>
      <c r="S7234" s="268"/>
      <c r="T7234" s="268"/>
      <c r="U7234" s="268"/>
      <c r="V7234" s="268"/>
      <c r="W7234" s="268"/>
      <c r="X7234" s="268"/>
      <c r="AC7234" s="268"/>
      <c r="AE7234" s="268"/>
      <c r="AF7234" s="268"/>
      <c r="AG7234" s="268"/>
      <c r="AH7234" s="268"/>
      <c r="AI7234" s="268"/>
      <c r="AM7234" s="268"/>
    </row>
    <row r="7235" spans="1:39" x14ac:dyDescent="0.25">
      <c r="A7235" s="268"/>
      <c r="B7235" s="268"/>
      <c r="C7235" s="268"/>
      <c r="D7235" s="268"/>
      <c r="E7235" s="268"/>
      <c r="F7235" s="268"/>
      <c r="G7235" s="271"/>
      <c r="H7235" s="268"/>
      <c r="K7235" s="270"/>
      <c r="L7235" s="270"/>
      <c r="M7235" s="270"/>
      <c r="N7235" s="270"/>
      <c r="O7235" s="268"/>
      <c r="P7235" s="268"/>
      <c r="Q7235" s="268"/>
      <c r="R7235" s="268"/>
      <c r="S7235" s="268"/>
      <c r="T7235" s="268"/>
      <c r="U7235" s="268"/>
      <c r="V7235" s="268"/>
      <c r="W7235" s="268"/>
      <c r="X7235" s="268"/>
      <c r="AC7235" s="268"/>
      <c r="AE7235" s="268"/>
      <c r="AF7235" s="268"/>
      <c r="AG7235" s="268"/>
      <c r="AH7235" s="268"/>
      <c r="AI7235" s="268"/>
      <c r="AM7235" s="268"/>
    </row>
    <row r="7236" spans="1:39" x14ac:dyDescent="0.25">
      <c r="A7236" s="268"/>
      <c r="B7236" s="268"/>
      <c r="C7236" s="268"/>
      <c r="D7236" s="268"/>
      <c r="E7236" s="268"/>
      <c r="F7236" s="268"/>
      <c r="G7236" s="271"/>
      <c r="H7236" s="268"/>
      <c r="K7236" s="270"/>
      <c r="L7236" s="270"/>
      <c r="M7236" s="270"/>
      <c r="N7236" s="270"/>
      <c r="O7236" s="268"/>
      <c r="P7236" s="268"/>
      <c r="Q7236" s="268"/>
      <c r="R7236" s="268"/>
      <c r="S7236" s="268"/>
      <c r="T7236" s="268"/>
      <c r="U7236" s="268"/>
      <c r="V7236" s="268"/>
      <c r="W7236" s="268"/>
      <c r="X7236" s="268"/>
      <c r="AC7236" s="268"/>
      <c r="AE7236" s="268"/>
      <c r="AF7236" s="268"/>
      <c r="AG7236" s="268"/>
      <c r="AH7236" s="268"/>
      <c r="AI7236" s="268"/>
      <c r="AM7236" s="268"/>
    </row>
    <row r="7237" spans="1:39" x14ac:dyDescent="0.25">
      <c r="A7237" s="268"/>
      <c r="B7237" s="268"/>
      <c r="C7237" s="268"/>
      <c r="D7237" s="268"/>
      <c r="E7237" s="268"/>
      <c r="F7237" s="268"/>
      <c r="G7237" s="271"/>
      <c r="H7237" s="268"/>
      <c r="K7237" s="270"/>
      <c r="L7237" s="270"/>
      <c r="M7237" s="270"/>
      <c r="N7237" s="270"/>
      <c r="O7237" s="268"/>
      <c r="P7237" s="268"/>
      <c r="Q7237" s="268"/>
      <c r="R7237" s="268"/>
      <c r="S7237" s="268"/>
      <c r="T7237" s="268"/>
      <c r="U7237" s="268"/>
      <c r="V7237" s="268"/>
      <c r="W7237" s="268"/>
      <c r="X7237" s="268"/>
      <c r="AC7237" s="268"/>
      <c r="AE7237" s="268"/>
      <c r="AF7237" s="268"/>
      <c r="AG7237" s="268"/>
      <c r="AH7237" s="268"/>
      <c r="AI7237" s="268"/>
      <c r="AM7237" s="268"/>
    </row>
    <row r="7238" spans="1:39" x14ac:dyDescent="0.25">
      <c r="A7238" s="268"/>
      <c r="B7238" s="268"/>
      <c r="C7238" s="268"/>
      <c r="D7238" s="268"/>
      <c r="E7238" s="268"/>
      <c r="F7238" s="268"/>
      <c r="G7238" s="271"/>
      <c r="H7238" s="268"/>
      <c r="K7238" s="270"/>
      <c r="L7238" s="270"/>
      <c r="M7238" s="270"/>
      <c r="N7238" s="270"/>
      <c r="O7238" s="268"/>
      <c r="P7238" s="268"/>
      <c r="Q7238" s="268"/>
      <c r="R7238" s="268"/>
      <c r="S7238" s="268"/>
      <c r="T7238" s="268"/>
      <c r="U7238" s="268"/>
      <c r="V7238" s="268"/>
      <c r="W7238" s="268"/>
      <c r="X7238" s="268"/>
      <c r="AC7238" s="268"/>
      <c r="AE7238" s="268"/>
      <c r="AF7238" s="268"/>
      <c r="AG7238" s="268"/>
      <c r="AH7238" s="268"/>
      <c r="AI7238" s="268"/>
      <c r="AM7238" s="268"/>
    </row>
    <row r="7239" spans="1:39" x14ac:dyDescent="0.25">
      <c r="A7239" s="268"/>
      <c r="B7239" s="268"/>
      <c r="C7239" s="268"/>
      <c r="D7239" s="268"/>
      <c r="E7239" s="268"/>
      <c r="F7239" s="268"/>
      <c r="G7239" s="271"/>
      <c r="H7239" s="268"/>
      <c r="K7239" s="270"/>
      <c r="L7239" s="270"/>
      <c r="M7239" s="270"/>
      <c r="N7239" s="270"/>
      <c r="O7239" s="268"/>
      <c r="P7239" s="268"/>
      <c r="Q7239" s="268"/>
      <c r="R7239" s="268"/>
      <c r="S7239" s="268"/>
      <c r="T7239" s="268"/>
      <c r="U7239" s="268"/>
      <c r="V7239" s="268"/>
      <c r="W7239" s="268"/>
      <c r="X7239" s="268"/>
      <c r="AC7239" s="268"/>
      <c r="AE7239" s="268"/>
      <c r="AF7239" s="268"/>
      <c r="AG7239" s="268"/>
      <c r="AH7239" s="268"/>
      <c r="AI7239" s="268"/>
      <c r="AM7239" s="268"/>
    </row>
    <row r="7240" spans="1:39" x14ac:dyDescent="0.25">
      <c r="A7240" s="268"/>
      <c r="B7240" s="268"/>
      <c r="C7240" s="268"/>
      <c r="D7240" s="268"/>
      <c r="E7240" s="268"/>
      <c r="F7240" s="268"/>
      <c r="G7240" s="271"/>
      <c r="H7240" s="268"/>
      <c r="K7240" s="270"/>
      <c r="L7240" s="270"/>
      <c r="M7240" s="270"/>
      <c r="N7240" s="270"/>
      <c r="O7240" s="268"/>
      <c r="P7240" s="268"/>
      <c r="Q7240" s="268"/>
      <c r="R7240" s="268"/>
      <c r="S7240" s="268"/>
      <c r="T7240" s="268"/>
      <c r="U7240" s="268"/>
      <c r="V7240" s="268"/>
      <c r="W7240" s="268"/>
      <c r="X7240" s="268"/>
      <c r="AC7240" s="268"/>
      <c r="AE7240" s="268"/>
      <c r="AF7240" s="268"/>
      <c r="AG7240" s="268"/>
      <c r="AH7240" s="268"/>
      <c r="AI7240" s="268"/>
      <c r="AM7240" s="268"/>
    </row>
    <row r="7241" spans="1:39" x14ac:dyDescent="0.25">
      <c r="A7241" s="268"/>
      <c r="B7241" s="268"/>
      <c r="C7241" s="268"/>
      <c r="D7241" s="268"/>
      <c r="E7241" s="268"/>
      <c r="F7241" s="268"/>
      <c r="G7241" s="271"/>
      <c r="H7241" s="268"/>
      <c r="K7241" s="270"/>
      <c r="L7241" s="270"/>
      <c r="M7241" s="270"/>
      <c r="N7241" s="270"/>
      <c r="O7241" s="268"/>
      <c r="P7241" s="268"/>
      <c r="Q7241" s="268"/>
      <c r="R7241" s="268"/>
      <c r="S7241" s="268"/>
      <c r="T7241" s="268"/>
      <c r="U7241" s="268"/>
      <c r="V7241" s="268"/>
      <c r="W7241" s="268"/>
      <c r="X7241" s="268"/>
      <c r="AC7241" s="268"/>
      <c r="AE7241" s="268"/>
      <c r="AF7241" s="268"/>
      <c r="AG7241" s="268"/>
      <c r="AH7241" s="268"/>
      <c r="AI7241" s="268"/>
      <c r="AM7241" s="268"/>
    </row>
    <row r="7242" spans="1:39" x14ac:dyDescent="0.25">
      <c r="A7242" s="268"/>
      <c r="B7242" s="268"/>
      <c r="C7242" s="268"/>
      <c r="D7242" s="268"/>
      <c r="E7242" s="268"/>
      <c r="F7242" s="268"/>
      <c r="G7242" s="271"/>
      <c r="H7242" s="268"/>
      <c r="K7242" s="270"/>
      <c r="L7242" s="270"/>
      <c r="M7242" s="270"/>
      <c r="N7242" s="270"/>
      <c r="O7242" s="268"/>
      <c r="P7242" s="268"/>
      <c r="Q7242" s="268"/>
      <c r="R7242" s="268"/>
      <c r="S7242" s="268"/>
      <c r="T7242" s="268"/>
      <c r="U7242" s="268"/>
      <c r="V7242" s="268"/>
      <c r="W7242" s="268"/>
      <c r="X7242" s="268"/>
      <c r="AC7242" s="268"/>
      <c r="AE7242" s="268"/>
      <c r="AF7242" s="268"/>
      <c r="AG7242" s="268"/>
      <c r="AH7242" s="268"/>
      <c r="AI7242" s="268"/>
      <c r="AM7242" s="268"/>
    </row>
    <row r="7243" spans="1:39" x14ac:dyDescent="0.25">
      <c r="A7243" s="268"/>
      <c r="B7243" s="268"/>
      <c r="C7243" s="268"/>
      <c r="D7243" s="268"/>
      <c r="E7243" s="268"/>
      <c r="F7243" s="268"/>
      <c r="G7243" s="271"/>
      <c r="H7243" s="268"/>
      <c r="K7243" s="270"/>
      <c r="L7243" s="270"/>
      <c r="M7243" s="270"/>
      <c r="N7243" s="270"/>
      <c r="O7243" s="268"/>
      <c r="P7243" s="268"/>
      <c r="Q7243" s="268"/>
      <c r="R7243" s="268"/>
      <c r="S7243" s="268"/>
      <c r="T7243" s="268"/>
      <c r="U7243" s="268"/>
      <c r="V7243" s="268"/>
      <c r="W7243" s="268"/>
      <c r="X7243" s="268"/>
      <c r="AC7243" s="268"/>
      <c r="AE7243" s="268"/>
      <c r="AF7243" s="268"/>
      <c r="AG7243" s="268"/>
      <c r="AH7243" s="268"/>
      <c r="AI7243" s="268"/>
      <c r="AM7243" s="268"/>
    </row>
    <row r="7244" spans="1:39" x14ac:dyDescent="0.25">
      <c r="A7244" s="268"/>
      <c r="B7244" s="268"/>
      <c r="C7244" s="268"/>
      <c r="D7244" s="268"/>
      <c r="E7244" s="268"/>
      <c r="F7244" s="268"/>
      <c r="G7244" s="271"/>
      <c r="H7244" s="268"/>
      <c r="K7244" s="270"/>
      <c r="L7244" s="270"/>
      <c r="M7244" s="270"/>
      <c r="N7244" s="270"/>
      <c r="O7244" s="268"/>
      <c r="P7244" s="268"/>
      <c r="Q7244" s="268"/>
      <c r="R7244" s="268"/>
      <c r="S7244" s="268"/>
      <c r="T7244" s="268"/>
      <c r="U7244" s="268"/>
      <c r="V7244" s="268"/>
      <c r="W7244" s="268"/>
      <c r="X7244" s="268"/>
      <c r="AC7244" s="268"/>
      <c r="AE7244" s="268"/>
      <c r="AF7244" s="268"/>
      <c r="AG7244" s="268"/>
      <c r="AH7244" s="268"/>
      <c r="AI7244" s="268"/>
      <c r="AM7244" s="268"/>
    </row>
    <row r="7245" spans="1:39" x14ac:dyDescent="0.25">
      <c r="A7245" s="268"/>
      <c r="B7245" s="268"/>
      <c r="C7245" s="268"/>
      <c r="D7245" s="268"/>
      <c r="E7245" s="268"/>
      <c r="F7245" s="268"/>
      <c r="G7245" s="271"/>
      <c r="H7245" s="268"/>
      <c r="I7245" s="268"/>
      <c r="K7245" s="270"/>
      <c r="L7245" s="270"/>
      <c r="M7245" s="270"/>
      <c r="N7245" s="270"/>
      <c r="O7245" s="268"/>
      <c r="P7245" s="268"/>
      <c r="Q7245" s="268"/>
      <c r="R7245" s="268"/>
      <c r="S7245" s="268"/>
      <c r="T7245" s="268"/>
      <c r="U7245" s="268"/>
      <c r="V7245" s="268"/>
      <c r="W7245" s="268"/>
      <c r="X7245" s="268"/>
      <c r="AC7245" s="268"/>
      <c r="AE7245" s="268"/>
      <c r="AF7245" s="268"/>
      <c r="AG7245" s="268"/>
      <c r="AH7245" s="268"/>
      <c r="AI7245" s="268"/>
      <c r="AM7245" s="268"/>
    </row>
    <row r="7246" spans="1:39" x14ac:dyDescent="0.25">
      <c r="A7246" s="268"/>
      <c r="B7246" s="268"/>
      <c r="C7246" s="268"/>
      <c r="D7246" s="268"/>
      <c r="E7246" s="268"/>
      <c r="F7246" s="268"/>
      <c r="G7246" s="271"/>
      <c r="H7246" s="268"/>
      <c r="I7246" s="268"/>
      <c r="K7246" s="270"/>
      <c r="L7246" s="270"/>
      <c r="M7246" s="270"/>
      <c r="N7246" s="270"/>
      <c r="O7246" s="268"/>
      <c r="P7246" s="268"/>
      <c r="Q7246" s="268"/>
      <c r="R7246" s="268"/>
      <c r="S7246" s="268"/>
      <c r="T7246" s="268"/>
      <c r="U7246" s="268"/>
      <c r="V7246" s="268"/>
      <c r="W7246" s="268"/>
      <c r="X7246" s="268"/>
      <c r="AC7246" s="268"/>
      <c r="AE7246" s="268"/>
      <c r="AF7246" s="268"/>
      <c r="AG7246" s="268"/>
      <c r="AH7246" s="268"/>
      <c r="AI7246" s="268"/>
      <c r="AM7246" s="268"/>
    </row>
    <row r="7247" spans="1:39" x14ac:dyDescent="0.25">
      <c r="A7247" s="268"/>
      <c r="B7247" s="268"/>
      <c r="C7247" s="268"/>
      <c r="D7247" s="268"/>
      <c r="E7247" s="268"/>
      <c r="F7247" s="268"/>
      <c r="G7247" s="271"/>
      <c r="H7247" s="268"/>
      <c r="I7247" s="268"/>
      <c r="K7247" s="270"/>
      <c r="L7247" s="270"/>
      <c r="M7247" s="270"/>
      <c r="N7247" s="270"/>
      <c r="O7247" s="268"/>
      <c r="P7247" s="268"/>
      <c r="Q7247" s="268"/>
      <c r="R7247" s="268"/>
      <c r="S7247" s="268"/>
      <c r="T7247" s="268"/>
      <c r="U7247" s="268"/>
      <c r="V7247" s="268"/>
      <c r="W7247" s="268"/>
      <c r="X7247" s="268"/>
      <c r="AC7247" s="268"/>
      <c r="AE7247" s="268"/>
      <c r="AF7247" s="268"/>
      <c r="AG7247" s="268"/>
      <c r="AH7247" s="268"/>
      <c r="AI7247" s="268"/>
      <c r="AM7247" s="268"/>
    </row>
    <row r="7248" spans="1:39" x14ac:dyDescent="0.25">
      <c r="A7248" s="268"/>
      <c r="B7248" s="268"/>
      <c r="C7248" s="268"/>
      <c r="D7248" s="268"/>
      <c r="E7248" s="268"/>
      <c r="F7248" s="268"/>
      <c r="G7248" s="271"/>
      <c r="H7248" s="268"/>
      <c r="I7248" s="268"/>
      <c r="K7248" s="270"/>
      <c r="L7248" s="270"/>
      <c r="M7248" s="270"/>
      <c r="N7248" s="270"/>
      <c r="O7248" s="268"/>
      <c r="P7248" s="268"/>
      <c r="Q7248" s="268"/>
      <c r="R7248" s="268"/>
      <c r="S7248" s="268"/>
      <c r="T7248" s="268"/>
      <c r="U7248" s="268"/>
      <c r="V7248" s="268"/>
      <c r="W7248" s="268"/>
      <c r="X7248" s="268"/>
      <c r="AC7248" s="268"/>
      <c r="AE7248" s="268"/>
      <c r="AF7248" s="268"/>
      <c r="AG7248" s="268"/>
      <c r="AH7248" s="268"/>
      <c r="AI7248" s="268"/>
      <c r="AM7248" s="268"/>
    </row>
    <row r="7249" spans="1:39" x14ac:dyDescent="0.25">
      <c r="A7249" s="268"/>
      <c r="B7249" s="268"/>
      <c r="C7249" s="268"/>
      <c r="D7249" s="268"/>
      <c r="E7249" s="268"/>
      <c r="F7249" s="268"/>
      <c r="G7249" s="271"/>
      <c r="H7249" s="268"/>
      <c r="I7249" s="268"/>
      <c r="K7249" s="270"/>
      <c r="L7249" s="270"/>
      <c r="M7249" s="270"/>
      <c r="N7249" s="270"/>
      <c r="O7249" s="268"/>
      <c r="P7249" s="268"/>
      <c r="Q7249" s="268"/>
      <c r="R7249" s="268"/>
      <c r="S7249" s="268"/>
      <c r="T7249" s="268"/>
      <c r="U7249" s="268"/>
      <c r="V7249" s="268"/>
      <c r="W7249" s="268"/>
      <c r="X7249" s="268"/>
      <c r="AC7249" s="268"/>
      <c r="AE7249" s="268"/>
      <c r="AF7249" s="268"/>
      <c r="AG7249" s="268"/>
      <c r="AH7249" s="268"/>
      <c r="AI7249" s="268"/>
      <c r="AM7249" s="268"/>
    </row>
    <row r="7250" spans="1:39" x14ac:dyDescent="0.25">
      <c r="A7250" s="268"/>
      <c r="B7250" s="268"/>
      <c r="C7250" s="268"/>
      <c r="D7250" s="268"/>
      <c r="E7250" s="268"/>
      <c r="F7250" s="268"/>
      <c r="G7250" s="271"/>
      <c r="H7250" s="268"/>
      <c r="I7250" s="268"/>
      <c r="K7250" s="270"/>
      <c r="L7250" s="270"/>
      <c r="M7250" s="270"/>
      <c r="N7250" s="270"/>
      <c r="O7250" s="268"/>
      <c r="P7250" s="268"/>
      <c r="Q7250" s="268"/>
      <c r="R7250" s="268"/>
      <c r="S7250" s="268"/>
      <c r="T7250" s="268"/>
      <c r="U7250" s="268"/>
      <c r="V7250" s="268"/>
      <c r="W7250" s="268"/>
      <c r="X7250" s="268"/>
      <c r="AC7250" s="268"/>
      <c r="AE7250" s="268"/>
      <c r="AF7250" s="268"/>
      <c r="AG7250" s="268"/>
      <c r="AH7250" s="268"/>
      <c r="AI7250" s="268"/>
      <c r="AM7250" s="268"/>
    </row>
    <row r="7251" spans="1:39" x14ac:dyDescent="0.25">
      <c r="A7251" s="268"/>
      <c r="B7251" s="268"/>
      <c r="C7251" s="268"/>
      <c r="D7251" s="268"/>
      <c r="E7251" s="268"/>
      <c r="F7251" s="268"/>
      <c r="G7251" s="271"/>
      <c r="H7251" s="268"/>
      <c r="K7251" s="270"/>
      <c r="L7251" s="270"/>
      <c r="M7251" s="270"/>
      <c r="N7251" s="270"/>
      <c r="O7251" s="268"/>
      <c r="P7251" s="268"/>
      <c r="Q7251" s="268"/>
      <c r="R7251" s="268"/>
      <c r="S7251" s="268"/>
      <c r="T7251" s="268"/>
      <c r="U7251" s="268"/>
      <c r="V7251" s="268"/>
      <c r="W7251" s="268"/>
      <c r="X7251" s="268"/>
      <c r="AC7251" s="268"/>
      <c r="AE7251" s="268"/>
      <c r="AF7251" s="268"/>
      <c r="AG7251" s="268"/>
      <c r="AH7251" s="268"/>
      <c r="AI7251" s="268"/>
      <c r="AM7251" s="268"/>
    </row>
    <row r="7252" spans="1:39" x14ac:dyDescent="0.25">
      <c r="A7252" s="268"/>
      <c r="B7252" s="268"/>
      <c r="C7252" s="268"/>
      <c r="D7252" s="268"/>
      <c r="E7252" s="268"/>
      <c r="F7252" s="268"/>
      <c r="G7252" s="271"/>
      <c r="H7252" s="268"/>
      <c r="K7252" s="270"/>
      <c r="L7252" s="270"/>
      <c r="M7252" s="270"/>
      <c r="N7252" s="270"/>
      <c r="O7252" s="268"/>
      <c r="P7252" s="268"/>
      <c r="Q7252" s="268"/>
      <c r="R7252" s="268"/>
      <c r="S7252" s="268"/>
      <c r="T7252" s="268"/>
      <c r="U7252" s="268"/>
      <c r="V7252" s="268"/>
      <c r="W7252" s="268"/>
      <c r="X7252" s="268"/>
      <c r="AC7252" s="268"/>
      <c r="AE7252" s="268"/>
      <c r="AF7252" s="268"/>
      <c r="AG7252" s="268"/>
      <c r="AH7252" s="268"/>
      <c r="AI7252" s="268"/>
      <c r="AM7252" s="268"/>
    </row>
    <row r="7253" spans="1:39" x14ac:dyDescent="0.25">
      <c r="A7253" s="268"/>
      <c r="B7253" s="268"/>
      <c r="C7253" s="268"/>
      <c r="D7253" s="268"/>
      <c r="E7253" s="268"/>
      <c r="F7253" s="268"/>
      <c r="G7253" s="271"/>
      <c r="H7253" s="268"/>
      <c r="K7253" s="270"/>
      <c r="L7253" s="270"/>
      <c r="M7253" s="270"/>
      <c r="N7253" s="270"/>
      <c r="O7253" s="268"/>
      <c r="P7253" s="268"/>
      <c r="Q7253" s="268"/>
      <c r="R7253" s="268"/>
      <c r="S7253" s="268"/>
      <c r="T7253" s="268"/>
      <c r="U7253" s="268"/>
      <c r="V7253" s="268"/>
      <c r="W7253" s="268"/>
      <c r="X7253" s="268"/>
      <c r="AC7253" s="268"/>
      <c r="AE7253" s="268"/>
      <c r="AF7253" s="268"/>
      <c r="AG7253" s="268"/>
      <c r="AH7253" s="268"/>
      <c r="AI7253" s="268"/>
      <c r="AM7253" s="268"/>
    </row>
    <row r="7254" spans="1:39" x14ac:dyDescent="0.25">
      <c r="A7254" s="268"/>
      <c r="B7254" s="268"/>
      <c r="C7254" s="268"/>
      <c r="D7254" s="268"/>
      <c r="E7254" s="268"/>
      <c r="F7254" s="268"/>
      <c r="G7254" s="271"/>
      <c r="H7254" s="268"/>
      <c r="K7254" s="270"/>
      <c r="L7254" s="270"/>
      <c r="M7254" s="270"/>
      <c r="N7254" s="270"/>
      <c r="O7254" s="268"/>
      <c r="P7254" s="268"/>
      <c r="Q7254" s="268"/>
      <c r="R7254" s="268"/>
      <c r="S7254" s="268"/>
      <c r="T7254" s="268"/>
      <c r="U7254" s="268"/>
      <c r="V7254" s="268"/>
      <c r="W7254" s="268"/>
      <c r="X7254" s="268"/>
      <c r="AC7254" s="268"/>
      <c r="AE7254" s="268"/>
      <c r="AF7254" s="268"/>
      <c r="AG7254" s="268"/>
      <c r="AH7254" s="268"/>
      <c r="AI7254" s="268"/>
      <c r="AM7254" s="268"/>
    </row>
    <row r="7255" spans="1:39" x14ac:dyDescent="0.25">
      <c r="A7255" s="268"/>
      <c r="B7255" s="268"/>
      <c r="C7255" s="268"/>
      <c r="D7255" s="268"/>
      <c r="E7255" s="268"/>
      <c r="F7255" s="268"/>
      <c r="G7255" s="271"/>
      <c r="H7255" s="268"/>
      <c r="K7255" s="270"/>
      <c r="L7255" s="270"/>
      <c r="M7255" s="270"/>
      <c r="N7255" s="270"/>
      <c r="O7255" s="268"/>
      <c r="P7255" s="268"/>
      <c r="Q7255" s="268"/>
      <c r="R7255" s="268"/>
      <c r="S7255" s="268"/>
      <c r="T7255" s="268"/>
      <c r="U7255" s="268"/>
      <c r="V7255" s="268"/>
      <c r="W7255" s="268"/>
      <c r="X7255" s="268"/>
      <c r="AC7255" s="268"/>
      <c r="AE7255" s="268"/>
      <c r="AF7255" s="268"/>
      <c r="AG7255" s="268"/>
      <c r="AH7255" s="268"/>
      <c r="AI7255" s="268"/>
      <c r="AM7255" s="268"/>
    </row>
    <row r="7256" spans="1:39" x14ac:dyDescent="0.25">
      <c r="A7256" s="268"/>
      <c r="B7256" s="268"/>
      <c r="C7256" s="268"/>
      <c r="D7256" s="268"/>
      <c r="E7256" s="268"/>
      <c r="F7256" s="268"/>
      <c r="G7256" s="271"/>
      <c r="H7256" s="268"/>
      <c r="K7256" s="270"/>
      <c r="L7256" s="270"/>
      <c r="M7256" s="270"/>
      <c r="N7256" s="270"/>
      <c r="O7256" s="268"/>
      <c r="P7256" s="268"/>
      <c r="Q7256" s="268"/>
      <c r="R7256" s="268"/>
      <c r="S7256" s="268"/>
      <c r="T7256" s="268"/>
      <c r="U7256" s="268"/>
      <c r="V7256" s="268"/>
      <c r="W7256" s="268"/>
      <c r="X7256" s="268"/>
      <c r="AC7256" s="268"/>
      <c r="AE7256" s="268"/>
      <c r="AF7256" s="268"/>
      <c r="AG7256" s="268"/>
      <c r="AH7256" s="268"/>
      <c r="AI7256" s="268"/>
      <c r="AM7256" s="268"/>
    </row>
    <row r="7257" spans="1:39" x14ac:dyDescent="0.25">
      <c r="A7257" s="268"/>
      <c r="B7257" s="268"/>
      <c r="C7257" s="268"/>
      <c r="D7257" s="268"/>
      <c r="E7257" s="268"/>
      <c r="F7257" s="268"/>
      <c r="G7257" s="271"/>
      <c r="H7257" s="268"/>
      <c r="K7257" s="270"/>
      <c r="L7257" s="270"/>
      <c r="M7257" s="270"/>
      <c r="N7257" s="270"/>
      <c r="O7257" s="268"/>
      <c r="P7257" s="268"/>
      <c r="Q7257" s="268"/>
      <c r="R7257" s="268"/>
      <c r="S7257" s="268"/>
      <c r="T7257" s="268"/>
      <c r="U7257" s="268"/>
      <c r="V7257" s="268"/>
      <c r="W7257" s="268"/>
      <c r="X7257" s="268"/>
      <c r="AC7257" s="268"/>
      <c r="AE7257" s="268"/>
      <c r="AF7257" s="268"/>
      <c r="AG7257" s="268"/>
      <c r="AH7257" s="268"/>
      <c r="AI7257" s="268"/>
      <c r="AM7257" s="268"/>
    </row>
    <row r="7258" spans="1:39" x14ac:dyDescent="0.25">
      <c r="A7258" s="268"/>
      <c r="B7258" s="268"/>
      <c r="C7258" s="268"/>
      <c r="D7258" s="268"/>
      <c r="E7258" s="268"/>
      <c r="F7258" s="268"/>
      <c r="G7258" s="271"/>
      <c r="H7258" s="268"/>
      <c r="K7258" s="270"/>
      <c r="L7258" s="270"/>
      <c r="M7258" s="270"/>
      <c r="N7258" s="270"/>
      <c r="O7258" s="268"/>
      <c r="P7258" s="268"/>
      <c r="Q7258" s="268"/>
      <c r="R7258" s="268"/>
      <c r="S7258" s="268"/>
      <c r="T7258" s="268"/>
      <c r="U7258" s="268"/>
      <c r="V7258" s="268"/>
      <c r="W7258" s="268"/>
      <c r="X7258" s="268"/>
      <c r="AC7258" s="268"/>
      <c r="AE7258" s="268"/>
      <c r="AF7258" s="268"/>
      <c r="AG7258" s="268"/>
      <c r="AH7258" s="268"/>
      <c r="AI7258" s="268"/>
      <c r="AM7258" s="268"/>
    </row>
    <row r="7259" spans="1:39" x14ac:dyDescent="0.25">
      <c r="A7259" s="268"/>
      <c r="B7259" s="268"/>
      <c r="C7259" s="268"/>
      <c r="D7259" s="268"/>
      <c r="E7259" s="268"/>
      <c r="F7259" s="268"/>
      <c r="G7259" s="271"/>
      <c r="H7259" s="268"/>
      <c r="K7259" s="270"/>
      <c r="L7259" s="270"/>
      <c r="M7259" s="270"/>
      <c r="N7259" s="270"/>
      <c r="O7259" s="268"/>
      <c r="P7259" s="268"/>
      <c r="Q7259" s="268"/>
      <c r="R7259" s="268"/>
      <c r="S7259" s="268"/>
      <c r="T7259" s="268"/>
      <c r="U7259" s="268"/>
      <c r="V7259" s="268"/>
      <c r="W7259" s="268"/>
      <c r="X7259" s="268"/>
      <c r="AC7259" s="268"/>
      <c r="AE7259" s="268"/>
      <c r="AF7259" s="268"/>
      <c r="AG7259" s="268"/>
      <c r="AH7259" s="268"/>
      <c r="AI7259" s="268"/>
      <c r="AM7259" s="268"/>
    </row>
    <row r="7260" spans="1:39" x14ac:dyDescent="0.25">
      <c r="A7260" s="268"/>
      <c r="B7260" s="268"/>
      <c r="C7260" s="268"/>
      <c r="D7260" s="268"/>
      <c r="E7260" s="268"/>
      <c r="F7260" s="268"/>
      <c r="G7260" s="271"/>
      <c r="H7260" s="268"/>
      <c r="K7260" s="270"/>
      <c r="L7260" s="270"/>
      <c r="M7260" s="270"/>
      <c r="N7260" s="270"/>
      <c r="O7260" s="268"/>
      <c r="P7260" s="268"/>
      <c r="Q7260" s="268"/>
      <c r="R7260" s="268"/>
      <c r="S7260" s="268"/>
      <c r="T7260" s="268"/>
      <c r="U7260" s="268"/>
      <c r="V7260" s="268"/>
      <c r="W7260" s="268"/>
      <c r="X7260" s="268"/>
      <c r="AC7260" s="268"/>
      <c r="AE7260" s="268"/>
      <c r="AF7260" s="268"/>
      <c r="AG7260" s="268"/>
      <c r="AH7260" s="268"/>
      <c r="AI7260" s="268"/>
      <c r="AM7260" s="268"/>
    </row>
    <row r="7261" spans="1:39" x14ac:dyDescent="0.25">
      <c r="A7261" s="268"/>
      <c r="B7261" s="268"/>
      <c r="C7261" s="268"/>
      <c r="D7261" s="268"/>
      <c r="E7261" s="268"/>
      <c r="F7261" s="268"/>
      <c r="G7261" s="271"/>
      <c r="H7261" s="268"/>
      <c r="K7261" s="270"/>
      <c r="L7261" s="270"/>
      <c r="M7261" s="270"/>
      <c r="N7261" s="270"/>
      <c r="O7261" s="268"/>
      <c r="P7261" s="268"/>
      <c r="Q7261" s="268"/>
      <c r="R7261" s="268"/>
      <c r="S7261" s="268"/>
      <c r="T7261" s="268"/>
      <c r="U7261" s="268"/>
      <c r="V7261" s="268"/>
      <c r="W7261" s="268"/>
      <c r="X7261" s="268"/>
      <c r="AC7261" s="268"/>
      <c r="AE7261" s="268"/>
      <c r="AF7261" s="268"/>
      <c r="AG7261" s="268"/>
      <c r="AH7261" s="268"/>
      <c r="AI7261" s="268"/>
      <c r="AM7261" s="268"/>
    </row>
    <row r="7262" spans="1:39" x14ac:dyDescent="0.25">
      <c r="A7262" s="268"/>
      <c r="B7262" s="268"/>
      <c r="C7262" s="268"/>
      <c r="D7262" s="268"/>
      <c r="E7262" s="268"/>
      <c r="F7262" s="268"/>
      <c r="G7262" s="271"/>
      <c r="H7262" s="268"/>
      <c r="K7262" s="270"/>
      <c r="L7262" s="270"/>
      <c r="M7262" s="270"/>
      <c r="N7262" s="270"/>
      <c r="O7262" s="268"/>
      <c r="P7262" s="268"/>
      <c r="Q7262" s="268"/>
      <c r="R7262" s="268"/>
      <c r="S7262" s="268"/>
      <c r="T7262" s="268"/>
      <c r="U7262" s="268"/>
      <c r="V7262" s="268"/>
      <c r="W7262" s="268"/>
      <c r="X7262" s="268"/>
      <c r="AC7262" s="268"/>
      <c r="AE7262" s="268"/>
      <c r="AF7262" s="268"/>
      <c r="AG7262" s="268"/>
      <c r="AH7262" s="268"/>
      <c r="AI7262" s="268"/>
      <c r="AM7262" s="268"/>
    </row>
    <row r="7263" spans="1:39" x14ac:dyDescent="0.25">
      <c r="A7263" s="268"/>
      <c r="B7263" s="268"/>
      <c r="C7263" s="268"/>
      <c r="D7263" s="268"/>
      <c r="E7263" s="268"/>
      <c r="F7263" s="268"/>
      <c r="G7263" s="271"/>
      <c r="H7263" s="268"/>
      <c r="J7263" s="2"/>
      <c r="K7263" s="270"/>
      <c r="L7263" s="270"/>
      <c r="M7263" s="270"/>
      <c r="N7263" s="270"/>
      <c r="O7263" s="268"/>
      <c r="P7263" s="268"/>
      <c r="Q7263" s="268"/>
      <c r="R7263" s="268"/>
      <c r="S7263" s="268"/>
      <c r="T7263" s="268"/>
      <c r="U7263" s="268"/>
      <c r="V7263" s="268"/>
      <c r="W7263" s="268"/>
      <c r="X7263" s="268"/>
      <c r="AC7263" s="268"/>
      <c r="AE7263" s="268"/>
      <c r="AF7263" s="268"/>
      <c r="AG7263" s="268"/>
      <c r="AH7263" s="268"/>
      <c r="AI7263" s="268"/>
      <c r="AM7263" s="268"/>
    </row>
    <row r="7264" spans="1:39" x14ac:dyDescent="0.25">
      <c r="A7264" s="268"/>
      <c r="B7264" s="268"/>
      <c r="C7264" s="268"/>
      <c r="D7264" s="268"/>
      <c r="E7264" s="268"/>
      <c r="F7264" s="268"/>
      <c r="G7264" s="271"/>
      <c r="H7264" s="268"/>
      <c r="K7264" s="270"/>
      <c r="L7264" s="270"/>
      <c r="M7264" s="270"/>
      <c r="N7264" s="270"/>
      <c r="O7264" s="268"/>
      <c r="P7264" s="268"/>
      <c r="Q7264" s="268"/>
      <c r="R7264" s="268"/>
      <c r="S7264" s="268"/>
      <c r="T7264" s="268"/>
      <c r="U7264" s="268"/>
      <c r="V7264" s="268"/>
      <c r="W7264" s="268"/>
      <c r="X7264" s="268"/>
      <c r="AC7264" s="268"/>
      <c r="AE7264" s="268"/>
      <c r="AF7264" s="268"/>
      <c r="AG7264" s="268"/>
      <c r="AH7264" s="268"/>
      <c r="AI7264" s="268"/>
      <c r="AM7264" s="268"/>
    </row>
    <row r="7265" spans="1:39" x14ac:dyDescent="0.25">
      <c r="A7265" s="268"/>
      <c r="B7265" s="268"/>
      <c r="C7265" s="268"/>
      <c r="D7265" s="268"/>
      <c r="E7265" s="268"/>
      <c r="F7265" s="268"/>
      <c r="G7265" s="271"/>
      <c r="H7265" s="268"/>
      <c r="K7265" s="270"/>
      <c r="L7265" s="270"/>
      <c r="M7265" s="270"/>
      <c r="N7265" s="270"/>
      <c r="O7265" s="268"/>
      <c r="P7265" s="268"/>
      <c r="Q7265" s="268"/>
      <c r="R7265" s="268"/>
      <c r="S7265" s="268"/>
      <c r="T7265" s="268"/>
      <c r="U7265" s="268"/>
      <c r="V7265" s="268"/>
      <c r="W7265" s="268"/>
      <c r="X7265" s="268"/>
      <c r="AC7265" s="268"/>
      <c r="AE7265" s="268"/>
      <c r="AF7265" s="268"/>
      <c r="AG7265" s="268"/>
      <c r="AH7265" s="268"/>
      <c r="AI7265" s="268"/>
      <c r="AM7265" s="268"/>
    </row>
    <row r="7266" spans="1:39" x14ac:dyDescent="0.25">
      <c r="A7266" s="268"/>
      <c r="B7266" s="268"/>
      <c r="C7266" s="268"/>
      <c r="D7266" s="268"/>
      <c r="E7266" s="268"/>
      <c r="F7266" s="268"/>
      <c r="G7266" s="271"/>
      <c r="H7266" s="268"/>
      <c r="K7266" s="270"/>
      <c r="L7266" s="270"/>
      <c r="M7266" s="270"/>
      <c r="N7266" s="270"/>
      <c r="O7266" s="268"/>
      <c r="P7266" s="268"/>
      <c r="Q7266" s="268"/>
      <c r="R7266" s="268"/>
      <c r="S7266" s="268"/>
      <c r="T7266" s="268"/>
      <c r="U7266" s="268"/>
      <c r="V7266" s="268"/>
      <c r="W7266" s="268"/>
      <c r="X7266" s="268"/>
      <c r="AC7266" s="268"/>
      <c r="AE7266" s="268"/>
      <c r="AF7266" s="268"/>
      <c r="AG7266" s="268"/>
      <c r="AH7266" s="268"/>
      <c r="AI7266" s="268"/>
      <c r="AM7266" s="268"/>
    </row>
    <row r="7267" spans="1:39" x14ac:dyDescent="0.25">
      <c r="A7267" s="268"/>
      <c r="B7267" s="268"/>
      <c r="C7267" s="268"/>
      <c r="D7267" s="268"/>
      <c r="E7267" s="268"/>
      <c r="F7267" s="268"/>
      <c r="G7267" s="271"/>
      <c r="H7267" s="268"/>
      <c r="K7267" s="270"/>
      <c r="L7267" s="270"/>
      <c r="M7267" s="270"/>
      <c r="N7267" s="270"/>
      <c r="O7267" s="268"/>
      <c r="P7267" s="268"/>
      <c r="Q7267" s="268"/>
      <c r="R7267" s="268"/>
      <c r="S7267" s="268"/>
      <c r="T7267" s="268"/>
      <c r="U7267" s="268"/>
      <c r="V7267" s="268"/>
      <c r="W7267" s="268"/>
      <c r="X7267" s="268"/>
      <c r="AC7267" s="268"/>
      <c r="AE7267" s="268"/>
      <c r="AF7267" s="268"/>
      <c r="AG7267" s="268"/>
      <c r="AH7267" s="268"/>
      <c r="AI7267" s="268"/>
      <c r="AM7267" s="268"/>
    </row>
    <row r="7268" spans="1:39" x14ac:dyDescent="0.25">
      <c r="A7268" s="268"/>
      <c r="B7268" s="268"/>
      <c r="C7268" s="268"/>
      <c r="D7268" s="268"/>
      <c r="E7268" s="268"/>
      <c r="F7268" s="268"/>
      <c r="G7268" s="271"/>
      <c r="H7268" s="268"/>
      <c r="K7268" s="270"/>
      <c r="L7268" s="270"/>
      <c r="M7268" s="270"/>
      <c r="N7268" s="270"/>
      <c r="O7268" s="268"/>
      <c r="P7268" s="268"/>
      <c r="Q7268" s="268"/>
      <c r="R7268" s="268"/>
      <c r="S7268" s="268"/>
      <c r="T7268" s="268"/>
      <c r="U7268" s="268"/>
      <c r="V7268" s="268"/>
      <c r="W7268" s="268"/>
      <c r="X7268" s="268"/>
      <c r="AC7268" s="268"/>
      <c r="AE7268" s="268"/>
      <c r="AF7268" s="268"/>
      <c r="AG7268" s="268"/>
      <c r="AH7268" s="268"/>
      <c r="AI7268" s="268"/>
      <c r="AM7268" s="268"/>
    </row>
    <row r="7269" spans="1:39" x14ac:dyDescent="0.25">
      <c r="A7269" s="268"/>
      <c r="B7269" s="268"/>
      <c r="C7269" s="268"/>
      <c r="D7269" s="268"/>
      <c r="E7269" s="268"/>
      <c r="F7269" s="268"/>
      <c r="G7269" s="271"/>
      <c r="H7269" s="268"/>
      <c r="K7269" s="270"/>
      <c r="L7269" s="270"/>
      <c r="M7269" s="270"/>
      <c r="N7269" s="270"/>
      <c r="O7269" s="268"/>
      <c r="P7269" s="268"/>
      <c r="Q7269" s="268"/>
      <c r="R7269" s="268"/>
      <c r="S7269" s="268"/>
      <c r="T7269" s="268"/>
      <c r="U7269" s="268"/>
      <c r="V7269" s="268"/>
      <c r="W7269" s="268"/>
      <c r="X7269" s="268"/>
      <c r="AC7269" s="268"/>
      <c r="AE7269" s="268"/>
      <c r="AF7269" s="268"/>
      <c r="AG7269" s="268"/>
      <c r="AH7269" s="268"/>
      <c r="AI7269" s="268"/>
      <c r="AM7269" s="268"/>
    </row>
    <row r="7270" spans="1:39" x14ac:dyDescent="0.25">
      <c r="A7270" s="268"/>
      <c r="B7270" s="268"/>
      <c r="C7270" s="268"/>
      <c r="D7270" s="268"/>
      <c r="E7270" s="268"/>
      <c r="F7270" s="268"/>
      <c r="G7270" s="271"/>
      <c r="H7270" s="268"/>
      <c r="K7270" s="270"/>
      <c r="L7270" s="270"/>
      <c r="M7270" s="270"/>
      <c r="N7270" s="270"/>
      <c r="O7270" s="268"/>
      <c r="P7270" s="268"/>
      <c r="Q7270" s="268"/>
      <c r="R7270" s="268"/>
      <c r="S7270" s="268"/>
      <c r="T7270" s="268"/>
      <c r="U7270" s="268"/>
      <c r="V7270" s="268"/>
      <c r="W7270" s="268"/>
      <c r="X7270" s="268"/>
      <c r="AC7270" s="268"/>
      <c r="AE7270" s="268"/>
      <c r="AF7270" s="268"/>
      <c r="AG7270" s="268"/>
      <c r="AH7270" s="268"/>
      <c r="AI7270" s="268"/>
      <c r="AM7270" s="268"/>
    </row>
    <row r="7271" spans="1:39" x14ac:dyDescent="0.25">
      <c r="A7271" s="268"/>
      <c r="B7271" s="268"/>
      <c r="C7271" s="268"/>
      <c r="D7271" s="268"/>
      <c r="E7271" s="268"/>
      <c r="F7271" s="268"/>
      <c r="G7271" s="271"/>
      <c r="H7271" s="268"/>
      <c r="K7271" s="270"/>
      <c r="L7271" s="270"/>
      <c r="M7271" s="270"/>
      <c r="N7271" s="270"/>
      <c r="O7271" s="268"/>
      <c r="P7271" s="268"/>
      <c r="Q7271" s="268"/>
      <c r="R7271" s="268"/>
      <c r="S7271" s="268"/>
      <c r="T7271" s="268"/>
      <c r="U7271" s="268"/>
      <c r="V7271" s="268"/>
      <c r="W7271" s="268"/>
      <c r="X7271" s="268"/>
      <c r="AC7271" s="268"/>
      <c r="AE7271" s="268"/>
      <c r="AF7271" s="268"/>
      <c r="AG7271" s="268"/>
      <c r="AH7271" s="268"/>
      <c r="AI7271" s="268"/>
      <c r="AM7271" s="268"/>
    </row>
    <row r="7272" spans="1:39" x14ac:dyDescent="0.25">
      <c r="A7272" s="268"/>
      <c r="B7272" s="268"/>
      <c r="C7272" s="268"/>
      <c r="D7272" s="268"/>
      <c r="E7272" s="268"/>
      <c r="F7272" s="268"/>
      <c r="G7272" s="271"/>
      <c r="H7272" s="268"/>
      <c r="K7272" s="270"/>
      <c r="L7272" s="270"/>
      <c r="M7272" s="270"/>
      <c r="N7272" s="270"/>
      <c r="O7272" s="268"/>
      <c r="P7272" s="268"/>
      <c r="Q7272" s="268"/>
      <c r="R7272" s="268"/>
      <c r="S7272" s="268"/>
      <c r="T7272" s="268"/>
      <c r="U7272" s="268"/>
      <c r="V7272" s="268"/>
      <c r="W7272" s="268"/>
      <c r="X7272" s="268"/>
      <c r="AC7272" s="268"/>
      <c r="AE7272" s="268"/>
      <c r="AF7272" s="268"/>
      <c r="AG7272" s="268"/>
      <c r="AH7272" s="268"/>
      <c r="AI7272" s="268"/>
      <c r="AM7272" s="268"/>
    </row>
    <row r="7273" spans="1:39" x14ac:dyDescent="0.25">
      <c r="A7273" s="268"/>
      <c r="B7273" s="268"/>
      <c r="C7273" s="268"/>
      <c r="D7273" s="268"/>
      <c r="E7273" s="268"/>
      <c r="F7273" s="268"/>
      <c r="G7273" s="271"/>
      <c r="H7273" s="268"/>
      <c r="K7273" s="270"/>
      <c r="L7273" s="270"/>
      <c r="M7273" s="270"/>
      <c r="N7273" s="270"/>
      <c r="O7273" s="268"/>
      <c r="P7273" s="268"/>
      <c r="Q7273" s="268"/>
      <c r="R7273" s="268"/>
      <c r="S7273" s="268"/>
      <c r="T7273" s="268"/>
      <c r="U7273" s="268"/>
      <c r="V7273" s="268"/>
      <c r="W7273" s="268"/>
      <c r="X7273" s="268"/>
      <c r="AC7273" s="268"/>
      <c r="AE7273" s="268"/>
      <c r="AF7273" s="268"/>
      <c r="AG7273" s="268"/>
      <c r="AH7273" s="268"/>
      <c r="AI7273" s="268"/>
      <c r="AM7273" s="268"/>
    </row>
    <row r="7274" spans="1:39" x14ac:dyDescent="0.25">
      <c r="A7274" s="268"/>
      <c r="B7274" s="268"/>
      <c r="C7274" s="268"/>
      <c r="D7274" s="268"/>
      <c r="E7274" s="268"/>
      <c r="F7274" s="268"/>
      <c r="G7274" s="271"/>
      <c r="H7274" s="268"/>
      <c r="K7274" s="270"/>
      <c r="L7274" s="270"/>
      <c r="M7274" s="270"/>
      <c r="N7274" s="270"/>
      <c r="O7274" s="268"/>
      <c r="P7274" s="268"/>
      <c r="Q7274" s="268"/>
      <c r="R7274" s="268"/>
      <c r="S7274" s="268"/>
      <c r="T7274" s="268"/>
      <c r="U7274" s="268"/>
      <c r="V7274" s="268"/>
      <c r="W7274" s="268"/>
      <c r="X7274" s="268"/>
      <c r="AC7274" s="268"/>
      <c r="AE7274" s="268"/>
      <c r="AF7274" s="268"/>
      <c r="AG7274" s="268"/>
      <c r="AH7274" s="268"/>
      <c r="AI7274" s="268"/>
      <c r="AM7274" s="268"/>
    </row>
    <row r="7275" spans="1:39" x14ac:dyDescent="0.25">
      <c r="A7275" s="268"/>
      <c r="B7275" s="268"/>
      <c r="C7275" s="268"/>
      <c r="D7275" s="268"/>
      <c r="E7275" s="268"/>
      <c r="F7275" s="268"/>
      <c r="G7275" s="271"/>
      <c r="H7275" s="268"/>
      <c r="K7275" s="270"/>
      <c r="L7275" s="270"/>
      <c r="M7275" s="270"/>
      <c r="N7275" s="270"/>
      <c r="O7275" s="268"/>
      <c r="P7275" s="268"/>
      <c r="Q7275" s="268"/>
      <c r="R7275" s="268"/>
      <c r="S7275" s="268"/>
      <c r="T7275" s="268"/>
      <c r="U7275" s="268"/>
      <c r="V7275" s="268"/>
      <c r="W7275" s="268"/>
      <c r="X7275" s="268"/>
      <c r="AC7275" s="268"/>
      <c r="AE7275" s="268"/>
      <c r="AF7275" s="268"/>
      <c r="AG7275" s="268"/>
      <c r="AH7275" s="268"/>
      <c r="AI7275" s="268"/>
      <c r="AM7275" s="268"/>
    </row>
    <row r="7276" spans="1:39" x14ac:dyDescent="0.25">
      <c r="A7276" s="268"/>
      <c r="B7276" s="268"/>
      <c r="C7276" s="268"/>
      <c r="D7276" s="268"/>
      <c r="E7276" s="268"/>
      <c r="F7276" s="268"/>
      <c r="G7276" s="271"/>
      <c r="H7276" s="268"/>
      <c r="K7276" s="270"/>
      <c r="L7276" s="270"/>
      <c r="M7276" s="270"/>
      <c r="N7276" s="270"/>
      <c r="O7276" s="268"/>
      <c r="P7276" s="268"/>
      <c r="Q7276" s="268"/>
      <c r="R7276" s="268"/>
      <c r="S7276" s="268"/>
      <c r="T7276" s="268"/>
      <c r="U7276" s="268"/>
      <c r="V7276" s="268"/>
      <c r="W7276" s="268"/>
      <c r="X7276" s="268"/>
      <c r="AC7276" s="268"/>
      <c r="AE7276" s="268"/>
      <c r="AF7276" s="268"/>
      <c r="AG7276" s="268"/>
      <c r="AH7276" s="268"/>
      <c r="AI7276" s="268"/>
      <c r="AM7276" s="268"/>
    </row>
    <row r="7277" spans="1:39" x14ac:dyDescent="0.25">
      <c r="A7277" s="268"/>
      <c r="B7277" s="268"/>
      <c r="C7277" s="268"/>
      <c r="D7277" s="268"/>
      <c r="E7277" s="268"/>
      <c r="F7277" s="268"/>
      <c r="G7277" s="271"/>
      <c r="H7277" s="268"/>
      <c r="K7277" s="270"/>
      <c r="L7277" s="270"/>
      <c r="M7277" s="270"/>
      <c r="N7277" s="270"/>
      <c r="O7277" s="268"/>
      <c r="P7277" s="268"/>
      <c r="Q7277" s="268"/>
      <c r="R7277" s="268"/>
      <c r="S7277" s="268"/>
      <c r="T7277" s="268"/>
      <c r="U7277" s="268"/>
      <c r="V7277" s="268"/>
      <c r="W7277" s="268"/>
      <c r="X7277" s="268"/>
      <c r="AC7277" s="268"/>
      <c r="AE7277" s="268"/>
      <c r="AF7277" s="268"/>
      <c r="AG7277" s="268"/>
      <c r="AH7277" s="268"/>
      <c r="AI7277" s="268"/>
      <c r="AM7277" s="268"/>
    </row>
    <row r="7278" spans="1:39" x14ac:dyDescent="0.25">
      <c r="A7278" s="268"/>
      <c r="B7278" s="268"/>
      <c r="C7278" s="268"/>
      <c r="D7278" s="268"/>
      <c r="E7278" s="268"/>
      <c r="F7278" s="268"/>
      <c r="G7278" s="271"/>
      <c r="H7278" s="268"/>
      <c r="K7278" s="270"/>
      <c r="L7278" s="270"/>
      <c r="M7278" s="270"/>
      <c r="N7278" s="270"/>
      <c r="O7278" s="268"/>
      <c r="P7278" s="268"/>
      <c r="Q7278" s="268"/>
      <c r="R7278" s="268"/>
      <c r="S7278" s="268"/>
      <c r="T7278" s="268"/>
      <c r="U7278" s="268"/>
      <c r="V7278" s="268"/>
      <c r="W7278" s="268"/>
      <c r="X7278" s="268"/>
      <c r="AC7278" s="268"/>
      <c r="AE7278" s="268"/>
      <c r="AF7278" s="268"/>
      <c r="AG7278" s="268"/>
      <c r="AH7278" s="268"/>
      <c r="AI7278" s="268"/>
      <c r="AM7278" s="268"/>
    </row>
    <row r="7279" spans="1:39" x14ac:dyDescent="0.25">
      <c r="A7279" s="268"/>
      <c r="B7279" s="268"/>
      <c r="C7279" s="268"/>
      <c r="D7279" s="268"/>
      <c r="E7279" s="268"/>
      <c r="F7279" s="268"/>
      <c r="G7279" s="271"/>
      <c r="H7279" s="268"/>
      <c r="K7279" s="270"/>
      <c r="L7279" s="270"/>
      <c r="M7279" s="270"/>
      <c r="N7279" s="270"/>
      <c r="O7279" s="268"/>
      <c r="P7279" s="268"/>
      <c r="Q7279" s="268"/>
      <c r="R7279" s="268"/>
      <c r="S7279" s="268"/>
      <c r="T7279" s="268"/>
      <c r="U7279" s="268"/>
      <c r="V7279" s="268"/>
      <c r="W7279" s="268"/>
      <c r="X7279" s="268"/>
      <c r="AC7279" s="268"/>
      <c r="AE7279" s="268"/>
      <c r="AF7279" s="268"/>
      <c r="AG7279" s="268"/>
      <c r="AH7279" s="268"/>
      <c r="AI7279" s="268"/>
      <c r="AM7279" s="268"/>
    </row>
    <row r="7280" spans="1:39" x14ac:dyDescent="0.25">
      <c r="A7280" s="268"/>
      <c r="B7280" s="268"/>
      <c r="C7280" s="268"/>
      <c r="D7280" s="268"/>
      <c r="E7280" s="268"/>
      <c r="F7280" s="268"/>
      <c r="G7280" s="271"/>
      <c r="H7280" s="268"/>
      <c r="K7280" s="270"/>
      <c r="L7280" s="270"/>
      <c r="M7280" s="270"/>
      <c r="N7280" s="270"/>
      <c r="O7280" s="268"/>
      <c r="P7280" s="268"/>
      <c r="Q7280" s="268"/>
      <c r="R7280" s="268"/>
      <c r="S7280" s="268"/>
      <c r="T7280" s="268"/>
      <c r="U7280" s="268"/>
      <c r="V7280" s="268"/>
      <c r="W7280" s="268"/>
      <c r="X7280" s="268"/>
      <c r="AC7280" s="268"/>
      <c r="AE7280" s="268"/>
      <c r="AF7280" s="268"/>
      <c r="AG7280" s="268"/>
      <c r="AH7280" s="268"/>
      <c r="AI7280" s="268"/>
      <c r="AM7280" s="268"/>
    </row>
    <row r="7281" spans="1:39" x14ac:dyDescent="0.25">
      <c r="A7281" s="268"/>
      <c r="B7281" s="268"/>
      <c r="C7281" s="268"/>
      <c r="D7281" s="268"/>
      <c r="E7281" s="268"/>
      <c r="F7281" s="268"/>
      <c r="G7281" s="271"/>
      <c r="H7281" s="268"/>
      <c r="I7281" s="268"/>
      <c r="K7281" s="270"/>
      <c r="L7281" s="270"/>
      <c r="M7281" s="270"/>
      <c r="N7281" s="270"/>
      <c r="O7281" s="268"/>
      <c r="P7281" s="268"/>
      <c r="Q7281" s="268"/>
      <c r="R7281" s="268"/>
      <c r="S7281" s="268"/>
      <c r="T7281" s="268"/>
      <c r="U7281" s="268"/>
      <c r="V7281" s="268"/>
      <c r="W7281" s="268"/>
      <c r="X7281" s="268"/>
      <c r="AC7281" s="268"/>
      <c r="AE7281" s="268"/>
      <c r="AF7281" s="268"/>
      <c r="AG7281" s="268"/>
      <c r="AH7281" s="268"/>
      <c r="AI7281" s="268"/>
      <c r="AM7281" s="268"/>
    </row>
    <row r="7282" spans="1:39" x14ac:dyDescent="0.25">
      <c r="A7282" s="268"/>
      <c r="B7282" s="268"/>
      <c r="C7282" s="268"/>
      <c r="D7282" s="268"/>
      <c r="E7282" s="268"/>
      <c r="F7282" s="268"/>
      <c r="G7282" s="271"/>
      <c r="H7282" s="268"/>
      <c r="I7282" s="268"/>
      <c r="K7282" s="270"/>
      <c r="L7282" s="270"/>
      <c r="M7282" s="270"/>
      <c r="N7282" s="270"/>
      <c r="O7282" s="268"/>
      <c r="P7282" s="268"/>
      <c r="Q7282" s="268"/>
      <c r="R7282" s="268"/>
      <c r="S7282" s="268"/>
      <c r="T7282" s="268"/>
      <c r="U7282" s="268"/>
      <c r="V7282" s="268"/>
      <c r="W7282" s="268"/>
      <c r="X7282" s="268"/>
      <c r="AC7282" s="268"/>
      <c r="AE7282" s="268"/>
      <c r="AF7282" s="268"/>
      <c r="AG7282" s="268"/>
      <c r="AH7282" s="268"/>
      <c r="AI7282" s="268"/>
      <c r="AM7282" s="268"/>
    </row>
    <row r="7283" spans="1:39" x14ac:dyDescent="0.25">
      <c r="A7283" s="268"/>
      <c r="B7283" s="268"/>
      <c r="C7283" s="268"/>
      <c r="D7283" s="268"/>
      <c r="E7283" s="268"/>
      <c r="F7283" s="268"/>
      <c r="G7283" s="271"/>
      <c r="H7283" s="268"/>
      <c r="I7283" s="268"/>
      <c r="K7283" s="270"/>
      <c r="L7283" s="270"/>
      <c r="M7283" s="270"/>
      <c r="N7283" s="270"/>
      <c r="O7283" s="268"/>
      <c r="P7283" s="268"/>
      <c r="Q7283" s="268"/>
      <c r="R7283" s="268"/>
      <c r="S7283" s="268"/>
      <c r="T7283" s="268"/>
      <c r="U7283" s="268"/>
      <c r="V7283" s="268"/>
      <c r="W7283" s="268"/>
      <c r="X7283" s="268"/>
      <c r="AC7283" s="268"/>
      <c r="AE7283" s="268"/>
      <c r="AF7283" s="268"/>
      <c r="AG7283" s="268"/>
      <c r="AH7283" s="268"/>
      <c r="AI7283" s="268"/>
      <c r="AM7283" s="268"/>
    </row>
    <row r="7284" spans="1:39" x14ac:dyDescent="0.25">
      <c r="A7284" s="268"/>
      <c r="B7284" s="268"/>
      <c r="C7284" s="268"/>
      <c r="D7284" s="268"/>
      <c r="E7284" s="268"/>
      <c r="F7284" s="268"/>
      <c r="G7284" s="271"/>
      <c r="H7284" s="268"/>
      <c r="I7284" s="268"/>
      <c r="K7284" s="270"/>
      <c r="L7284" s="270"/>
      <c r="M7284" s="270"/>
      <c r="N7284" s="270"/>
      <c r="O7284" s="268"/>
      <c r="P7284" s="268"/>
      <c r="Q7284" s="268"/>
      <c r="R7284" s="268"/>
      <c r="S7284" s="268"/>
      <c r="T7284" s="268"/>
      <c r="U7284" s="268"/>
      <c r="V7284" s="268"/>
      <c r="W7284" s="268"/>
      <c r="X7284" s="268"/>
      <c r="AC7284" s="268"/>
      <c r="AE7284" s="268"/>
      <c r="AF7284" s="268"/>
      <c r="AG7284" s="268"/>
      <c r="AH7284" s="268"/>
      <c r="AI7284" s="268"/>
      <c r="AM7284" s="268"/>
    </row>
    <row r="7285" spans="1:39" x14ac:dyDescent="0.25">
      <c r="A7285" s="268"/>
      <c r="B7285" s="268"/>
      <c r="C7285" s="268"/>
      <c r="D7285" s="268"/>
      <c r="E7285" s="268"/>
      <c r="F7285" s="268"/>
      <c r="G7285" s="271"/>
      <c r="H7285" s="268"/>
      <c r="I7285" s="268"/>
      <c r="K7285" s="270"/>
      <c r="L7285" s="270"/>
      <c r="M7285" s="270"/>
      <c r="N7285" s="270"/>
      <c r="O7285" s="268"/>
      <c r="P7285" s="268"/>
      <c r="Q7285" s="268"/>
      <c r="R7285" s="268"/>
      <c r="S7285" s="268"/>
      <c r="T7285" s="268"/>
      <c r="U7285" s="268"/>
      <c r="V7285" s="268"/>
      <c r="W7285" s="268"/>
      <c r="X7285" s="268"/>
      <c r="AC7285" s="268"/>
      <c r="AE7285" s="268"/>
      <c r="AF7285" s="268"/>
      <c r="AG7285" s="268"/>
      <c r="AH7285" s="268"/>
      <c r="AI7285" s="268"/>
      <c r="AM7285" s="268"/>
    </row>
    <row r="7286" spans="1:39" x14ac:dyDescent="0.25">
      <c r="A7286" s="268"/>
      <c r="B7286" s="268"/>
      <c r="C7286" s="268"/>
      <c r="D7286" s="268"/>
      <c r="E7286" s="268"/>
      <c r="F7286" s="268"/>
      <c r="G7286" s="271"/>
      <c r="H7286" s="268"/>
      <c r="I7286" s="268"/>
      <c r="K7286" s="270"/>
      <c r="L7286" s="270"/>
      <c r="M7286" s="270"/>
      <c r="N7286" s="270"/>
      <c r="O7286" s="268"/>
      <c r="P7286" s="268"/>
      <c r="Q7286" s="268"/>
      <c r="R7286" s="268"/>
      <c r="S7286" s="268"/>
      <c r="T7286" s="268"/>
      <c r="U7286" s="268"/>
      <c r="V7286" s="268"/>
      <c r="W7286" s="268"/>
      <c r="X7286" s="268"/>
      <c r="AC7286" s="268"/>
      <c r="AE7286" s="268"/>
      <c r="AF7286" s="268"/>
      <c r="AG7286" s="268"/>
      <c r="AH7286" s="268"/>
      <c r="AI7286" s="268"/>
      <c r="AM7286" s="268"/>
    </row>
    <row r="7287" spans="1:39" x14ac:dyDescent="0.25">
      <c r="A7287" s="268"/>
      <c r="B7287" s="268"/>
      <c r="C7287" s="268"/>
      <c r="D7287" s="268"/>
      <c r="E7287" s="268"/>
      <c r="F7287" s="268"/>
      <c r="G7287" s="271"/>
      <c r="H7287" s="268"/>
      <c r="I7287" s="268"/>
      <c r="K7287" s="270"/>
      <c r="L7287" s="270"/>
      <c r="M7287" s="270"/>
      <c r="N7287" s="270"/>
      <c r="O7287" s="268"/>
      <c r="P7287" s="268"/>
      <c r="Q7287" s="268"/>
      <c r="R7287" s="268"/>
      <c r="S7287" s="268"/>
      <c r="T7287" s="268"/>
      <c r="U7287" s="268"/>
      <c r="V7287" s="268"/>
      <c r="W7287" s="268"/>
      <c r="X7287" s="268"/>
      <c r="AC7287" s="268"/>
      <c r="AE7287" s="268"/>
      <c r="AF7287" s="268"/>
      <c r="AG7287" s="268"/>
      <c r="AH7287" s="268"/>
      <c r="AI7287" s="268"/>
      <c r="AM7287" s="268"/>
    </row>
    <row r="7288" spans="1:39" x14ac:dyDescent="0.25">
      <c r="A7288" s="268"/>
      <c r="B7288" s="268"/>
      <c r="C7288" s="268"/>
      <c r="D7288" s="268"/>
      <c r="E7288" s="268"/>
      <c r="F7288" s="268"/>
      <c r="G7288" s="271"/>
      <c r="H7288" s="268"/>
      <c r="I7288" s="268"/>
      <c r="K7288" s="270"/>
      <c r="L7288" s="270"/>
      <c r="M7288" s="270"/>
      <c r="N7288" s="270"/>
      <c r="O7288" s="268"/>
      <c r="P7288" s="268"/>
      <c r="Q7288" s="268"/>
      <c r="R7288" s="268"/>
      <c r="S7288" s="268"/>
      <c r="T7288" s="268"/>
      <c r="U7288" s="268"/>
      <c r="V7288" s="268"/>
      <c r="W7288" s="268"/>
      <c r="X7288" s="268"/>
      <c r="AC7288" s="268"/>
      <c r="AE7288" s="268"/>
      <c r="AF7288" s="268"/>
      <c r="AG7288" s="268"/>
      <c r="AH7288" s="268"/>
      <c r="AI7288" s="268"/>
      <c r="AM7288" s="268"/>
    </row>
    <row r="7289" spans="1:39" x14ac:dyDescent="0.25">
      <c r="A7289" s="268"/>
      <c r="B7289" s="268"/>
      <c r="C7289" s="268"/>
      <c r="D7289" s="268"/>
      <c r="E7289" s="268"/>
      <c r="F7289" s="268"/>
      <c r="G7289" s="271"/>
      <c r="H7289" s="268"/>
      <c r="J7289" s="268"/>
      <c r="K7289" s="270"/>
      <c r="L7289" s="270"/>
      <c r="M7289" s="270"/>
      <c r="N7289" s="270"/>
      <c r="O7289" s="268"/>
      <c r="P7289" s="268"/>
      <c r="Q7289" s="268"/>
      <c r="R7289" s="268"/>
      <c r="S7289" s="268"/>
      <c r="T7289" s="268"/>
      <c r="U7289" s="268"/>
      <c r="V7289" s="268"/>
      <c r="W7289" s="268"/>
      <c r="X7289" s="268"/>
      <c r="Y7289" s="268"/>
      <c r="Z7289" s="268"/>
      <c r="AC7289" s="268"/>
      <c r="AE7289" s="268"/>
      <c r="AF7289" s="268"/>
      <c r="AG7289" s="268"/>
      <c r="AH7289" s="268"/>
      <c r="AI7289" s="268"/>
      <c r="AM7289" s="268"/>
    </row>
    <row r="7290" spans="1:39" x14ac:dyDescent="0.25">
      <c r="A7290" s="268"/>
      <c r="B7290" s="268"/>
      <c r="C7290" s="268"/>
      <c r="D7290" s="268"/>
      <c r="E7290" s="268"/>
      <c r="F7290" s="268"/>
      <c r="G7290" s="271"/>
      <c r="H7290" s="268"/>
      <c r="I7290" s="268"/>
      <c r="K7290" s="270"/>
      <c r="L7290" s="270"/>
      <c r="M7290" s="270"/>
      <c r="N7290" s="270"/>
      <c r="O7290" s="268"/>
      <c r="P7290" s="268"/>
      <c r="Q7290" s="268"/>
      <c r="R7290" s="268"/>
      <c r="S7290" s="268"/>
      <c r="T7290" s="268"/>
      <c r="U7290" s="268"/>
      <c r="V7290" s="268"/>
      <c r="W7290" s="268"/>
      <c r="X7290" s="268"/>
      <c r="AC7290" s="268"/>
      <c r="AE7290" s="268"/>
      <c r="AF7290" s="268"/>
      <c r="AG7290" s="268"/>
      <c r="AH7290" s="268"/>
      <c r="AI7290" s="268"/>
      <c r="AM7290" s="268"/>
    </row>
    <row r="7291" spans="1:39" x14ac:dyDescent="0.25">
      <c r="A7291" s="268"/>
      <c r="B7291" s="268"/>
      <c r="C7291" s="268"/>
      <c r="D7291" s="268"/>
      <c r="E7291" s="268"/>
      <c r="F7291" s="268"/>
      <c r="G7291" s="271"/>
      <c r="H7291" s="268"/>
      <c r="I7291" s="268"/>
      <c r="K7291" s="270"/>
      <c r="L7291" s="270"/>
      <c r="M7291" s="270"/>
      <c r="N7291" s="270"/>
      <c r="O7291" s="268"/>
      <c r="P7291" s="268"/>
      <c r="Q7291" s="268"/>
      <c r="R7291" s="268"/>
      <c r="S7291" s="268"/>
      <c r="T7291" s="268"/>
      <c r="U7291" s="268"/>
      <c r="V7291" s="268"/>
      <c r="W7291" s="268"/>
      <c r="X7291" s="268"/>
      <c r="AC7291" s="268"/>
      <c r="AE7291" s="268"/>
      <c r="AF7291" s="268"/>
      <c r="AG7291" s="268"/>
      <c r="AH7291" s="268"/>
      <c r="AI7291" s="268"/>
      <c r="AM7291" s="268"/>
    </row>
    <row r="7292" spans="1:39" x14ac:dyDescent="0.25">
      <c r="A7292" s="268"/>
      <c r="B7292" s="268"/>
      <c r="C7292" s="268"/>
      <c r="D7292" s="268"/>
      <c r="E7292" s="268"/>
      <c r="F7292" s="268"/>
      <c r="G7292" s="271"/>
      <c r="H7292" s="268"/>
      <c r="I7292" s="268"/>
      <c r="K7292" s="270"/>
      <c r="L7292" s="270"/>
      <c r="M7292" s="270"/>
      <c r="N7292" s="270"/>
      <c r="O7292" s="268"/>
      <c r="P7292" s="268"/>
      <c r="Q7292" s="268"/>
      <c r="R7292" s="268"/>
      <c r="S7292" s="268"/>
      <c r="T7292" s="268"/>
      <c r="U7292" s="268"/>
      <c r="V7292" s="268"/>
      <c r="W7292" s="268"/>
      <c r="X7292" s="268"/>
      <c r="AC7292" s="268"/>
      <c r="AE7292" s="268"/>
      <c r="AF7292" s="268"/>
      <c r="AG7292" s="268"/>
      <c r="AH7292" s="268"/>
      <c r="AI7292" s="268"/>
      <c r="AM7292" s="268"/>
    </row>
    <row r="7293" spans="1:39" x14ac:dyDescent="0.25">
      <c r="A7293" s="268"/>
      <c r="B7293" s="268"/>
      <c r="C7293" s="268"/>
      <c r="D7293" s="268"/>
      <c r="E7293" s="268"/>
      <c r="F7293" s="268"/>
      <c r="G7293" s="271"/>
      <c r="H7293" s="268"/>
      <c r="I7293" s="268"/>
      <c r="K7293" s="270"/>
      <c r="L7293" s="270"/>
      <c r="M7293" s="270"/>
      <c r="N7293" s="270"/>
      <c r="O7293" s="268"/>
      <c r="P7293" s="268"/>
      <c r="Q7293" s="268"/>
      <c r="R7293" s="268"/>
      <c r="S7293" s="268"/>
      <c r="T7293" s="268"/>
      <c r="U7293" s="268"/>
      <c r="V7293" s="268"/>
      <c r="W7293" s="268"/>
      <c r="X7293" s="268"/>
      <c r="AC7293" s="268"/>
      <c r="AE7293" s="268"/>
      <c r="AF7293" s="268"/>
      <c r="AG7293" s="268"/>
      <c r="AH7293" s="268"/>
      <c r="AI7293" s="268"/>
      <c r="AM7293" s="268"/>
    </row>
    <row r="7294" spans="1:39" x14ac:dyDescent="0.25">
      <c r="A7294" s="268"/>
      <c r="B7294" s="268"/>
      <c r="C7294" s="268"/>
      <c r="D7294" s="268"/>
      <c r="E7294" s="268"/>
      <c r="F7294" s="268"/>
      <c r="G7294" s="271"/>
      <c r="H7294" s="268"/>
      <c r="K7294" s="270"/>
      <c r="L7294" s="270"/>
      <c r="M7294" s="270"/>
      <c r="N7294" s="270"/>
      <c r="O7294" s="268"/>
      <c r="P7294" s="268"/>
      <c r="Q7294" s="268"/>
      <c r="R7294" s="268"/>
      <c r="S7294" s="268"/>
      <c r="T7294" s="268"/>
      <c r="U7294" s="268"/>
      <c r="V7294" s="268"/>
      <c r="W7294" s="268"/>
      <c r="X7294" s="268"/>
      <c r="AC7294" s="268"/>
      <c r="AE7294" s="268"/>
      <c r="AF7294" s="268"/>
      <c r="AG7294" s="268"/>
      <c r="AH7294" s="268"/>
      <c r="AI7294" s="268"/>
      <c r="AM7294" s="268"/>
    </row>
    <row r="7295" spans="1:39" x14ac:dyDescent="0.25">
      <c r="A7295" s="268"/>
      <c r="B7295" s="268"/>
      <c r="C7295" s="268"/>
      <c r="D7295" s="268"/>
      <c r="E7295" s="268"/>
      <c r="F7295" s="268"/>
      <c r="G7295" s="271"/>
      <c r="H7295" s="268"/>
      <c r="K7295" s="270"/>
      <c r="L7295" s="270"/>
      <c r="M7295" s="270"/>
      <c r="N7295" s="270"/>
      <c r="O7295" s="268"/>
      <c r="P7295" s="268"/>
      <c r="Q7295" s="268"/>
      <c r="R7295" s="268"/>
      <c r="S7295" s="268"/>
      <c r="T7295" s="268"/>
      <c r="U7295" s="268"/>
      <c r="V7295" s="268"/>
      <c r="W7295" s="268"/>
      <c r="X7295" s="268"/>
      <c r="AC7295" s="268"/>
      <c r="AE7295" s="268"/>
      <c r="AF7295" s="268"/>
      <c r="AG7295" s="268"/>
      <c r="AH7295" s="268"/>
      <c r="AI7295" s="268"/>
      <c r="AM7295" s="268"/>
    </row>
    <row r="7296" spans="1:39" x14ac:dyDescent="0.25">
      <c r="A7296" s="268"/>
      <c r="B7296" s="268"/>
      <c r="C7296" s="268"/>
      <c r="D7296" s="268"/>
      <c r="E7296" s="268"/>
      <c r="F7296" s="268"/>
      <c r="G7296" s="271"/>
      <c r="H7296" s="268"/>
      <c r="K7296" s="270"/>
      <c r="L7296" s="270"/>
      <c r="M7296" s="270"/>
      <c r="N7296" s="270"/>
      <c r="O7296" s="268"/>
      <c r="P7296" s="268"/>
      <c r="Q7296" s="268"/>
      <c r="R7296" s="268"/>
      <c r="S7296" s="268"/>
      <c r="T7296" s="268"/>
      <c r="U7296" s="268"/>
      <c r="V7296" s="268"/>
      <c r="W7296" s="268"/>
      <c r="X7296" s="268"/>
      <c r="AC7296" s="268"/>
      <c r="AE7296" s="268"/>
      <c r="AF7296" s="268"/>
      <c r="AG7296" s="268"/>
      <c r="AH7296" s="268"/>
      <c r="AI7296" s="268"/>
      <c r="AM7296" s="268"/>
    </row>
    <row r="7297" spans="1:39" x14ac:dyDescent="0.25">
      <c r="A7297" s="268"/>
      <c r="B7297" s="268"/>
      <c r="C7297" s="268"/>
      <c r="D7297" s="268"/>
      <c r="E7297" s="268"/>
      <c r="F7297" s="268"/>
      <c r="G7297" s="271"/>
      <c r="H7297" s="268"/>
      <c r="K7297" s="270"/>
      <c r="L7297" s="270"/>
      <c r="M7297" s="270"/>
      <c r="N7297" s="270"/>
      <c r="O7297" s="268"/>
      <c r="P7297" s="268"/>
      <c r="Q7297" s="268"/>
      <c r="R7297" s="268"/>
      <c r="S7297" s="268"/>
      <c r="T7297" s="268"/>
      <c r="U7297" s="268"/>
      <c r="V7297" s="268"/>
      <c r="W7297" s="268"/>
      <c r="X7297" s="268"/>
      <c r="AC7297" s="268"/>
      <c r="AE7297" s="268"/>
      <c r="AF7297" s="268"/>
      <c r="AG7297" s="268"/>
      <c r="AH7297" s="268"/>
      <c r="AI7297" s="268"/>
      <c r="AM7297" s="268"/>
    </row>
    <row r="7298" spans="1:39" x14ac:dyDescent="0.25">
      <c r="A7298" s="268"/>
      <c r="B7298" s="268"/>
      <c r="C7298" s="268"/>
      <c r="D7298" s="268"/>
      <c r="E7298" s="268"/>
      <c r="F7298" s="268"/>
      <c r="G7298" s="271"/>
      <c r="H7298" s="268"/>
      <c r="K7298" s="270"/>
      <c r="L7298" s="270"/>
      <c r="M7298" s="270"/>
      <c r="N7298" s="270"/>
      <c r="O7298" s="268"/>
      <c r="P7298" s="268"/>
      <c r="Q7298" s="268"/>
      <c r="R7298" s="268"/>
      <c r="S7298" s="268"/>
      <c r="T7298" s="268"/>
      <c r="U7298" s="268"/>
      <c r="V7298" s="268"/>
      <c r="W7298" s="268"/>
      <c r="X7298" s="268"/>
      <c r="AC7298" s="268"/>
      <c r="AE7298" s="268"/>
      <c r="AF7298" s="268"/>
      <c r="AG7298" s="268"/>
      <c r="AH7298" s="268"/>
      <c r="AI7298" s="268"/>
      <c r="AM7298" s="268"/>
    </row>
    <row r="7299" spans="1:39" x14ac:dyDescent="0.25">
      <c r="A7299" s="268"/>
      <c r="B7299" s="268"/>
      <c r="C7299" s="268"/>
      <c r="D7299" s="268"/>
      <c r="E7299" s="268"/>
      <c r="F7299" s="268"/>
      <c r="G7299" s="271"/>
      <c r="H7299" s="268"/>
      <c r="K7299" s="270"/>
      <c r="L7299" s="270"/>
      <c r="M7299" s="270"/>
      <c r="N7299" s="270"/>
      <c r="O7299" s="268"/>
      <c r="P7299" s="268"/>
      <c r="Q7299" s="268"/>
      <c r="R7299" s="268"/>
      <c r="S7299" s="268"/>
      <c r="T7299" s="268"/>
      <c r="U7299" s="268"/>
      <c r="V7299" s="268"/>
      <c r="W7299" s="268"/>
      <c r="X7299" s="268"/>
      <c r="AC7299" s="268"/>
      <c r="AE7299" s="268"/>
      <c r="AF7299" s="268"/>
      <c r="AG7299" s="268"/>
      <c r="AH7299" s="268"/>
      <c r="AI7299" s="268"/>
      <c r="AM7299" s="268"/>
    </row>
    <row r="7300" spans="1:39" x14ac:dyDescent="0.25">
      <c r="A7300" s="268"/>
      <c r="B7300" s="268"/>
      <c r="C7300" s="268"/>
      <c r="D7300" s="268"/>
      <c r="E7300" s="268"/>
      <c r="F7300" s="268"/>
      <c r="G7300" s="271"/>
      <c r="H7300" s="268"/>
      <c r="K7300" s="270"/>
      <c r="L7300" s="270"/>
      <c r="M7300" s="270"/>
      <c r="N7300" s="270"/>
      <c r="O7300" s="268"/>
      <c r="P7300" s="268"/>
      <c r="Q7300" s="268"/>
      <c r="R7300" s="268"/>
      <c r="S7300" s="268"/>
      <c r="T7300" s="268"/>
      <c r="U7300" s="268"/>
      <c r="V7300" s="268"/>
      <c r="W7300" s="268"/>
      <c r="X7300" s="268"/>
      <c r="AC7300" s="268"/>
      <c r="AE7300" s="268"/>
      <c r="AF7300" s="268"/>
      <c r="AG7300" s="268"/>
      <c r="AH7300" s="268"/>
      <c r="AI7300" s="268"/>
      <c r="AM7300" s="268"/>
    </row>
    <row r="7301" spans="1:39" x14ac:dyDescent="0.25">
      <c r="A7301" s="268"/>
      <c r="B7301" s="268"/>
      <c r="C7301" s="268"/>
      <c r="D7301" s="268"/>
      <c r="E7301" s="268"/>
      <c r="F7301" s="268"/>
      <c r="G7301" s="271"/>
      <c r="H7301" s="268"/>
      <c r="K7301" s="270"/>
      <c r="L7301" s="270"/>
      <c r="M7301" s="270"/>
      <c r="N7301" s="270"/>
      <c r="O7301" s="268"/>
      <c r="P7301" s="268"/>
      <c r="Q7301" s="268"/>
      <c r="R7301" s="268"/>
      <c r="S7301" s="268"/>
      <c r="T7301" s="268"/>
      <c r="U7301" s="268"/>
      <c r="V7301" s="268"/>
      <c r="W7301" s="268"/>
      <c r="X7301" s="268"/>
      <c r="AC7301" s="268"/>
      <c r="AE7301" s="268"/>
      <c r="AF7301" s="268"/>
      <c r="AG7301" s="268"/>
      <c r="AH7301" s="268"/>
      <c r="AI7301" s="268"/>
      <c r="AM7301" s="268"/>
    </row>
    <row r="7302" spans="1:39" x14ac:dyDescent="0.25">
      <c r="A7302" s="268"/>
      <c r="B7302" s="268"/>
      <c r="C7302" s="268"/>
      <c r="D7302" s="268"/>
      <c r="E7302" s="268"/>
      <c r="F7302" s="268"/>
      <c r="G7302" s="271"/>
      <c r="H7302" s="268"/>
      <c r="K7302" s="270"/>
      <c r="L7302" s="270"/>
      <c r="M7302" s="270"/>
      <c r="N7302" s="270"/>
      <c r="O7302" s="268"/>
      <c r="P7302" s="268"/>
      <c r="Q7302" s="268"/>
      <c r="R7302" s="268"/>
      <c r="S7302" s="268"/>
      <c r="T7302" s="268"/>
      <c r="U7302" s="268"/>
      <c r="V7302" s="268"/>
      <c r="W7302" s="268"/>
      <c r="X7302" s="268"/>
      <c r="AC7302" s="268"/>
      <c r="AE7302" s="268"/>
      <c r="AF7302" s="268"/>
      <c r="AG7302" s="268"/>
      <c r="AH7302" s="268"/>
      <c r="AI7302" s="268"/>
      <c r="AM7302" s="268"/>
    </row>
    <row r="7303" spans="1:39" x14ac:dyDescent="0.25">
      <c r="A7303" s="268"/>
      <c r="B7303" s="268"/>
      <c r="C7303" s="268"/>
      <c r="D7303" s="268"/>
      <c r="E7303" s="268"/>
      <c r="F7303" s="268"/>
      <c r="G7303" s="271"/>
      <c r="H7303" s="268"/>
      <c r="K7303" s="270"/>
      <c r="L7303" s="270"/>
      <c r="M7303" s="270"/>
      <c r="N7303" s="270"/>
      <c r="O7303" s="268"/>
      <c r="P7303" s="268"/>
      <c r="Q7303" s="268"/>
      <c r="R7303" s="268"/>
      <c r="S7303" s="268"/>
      <c r="T7303" s="268"/>
      <c r="U7303" s="268"/>
      <c r="V7303" s="268"/>
      <c r="W7303" s="268"/>
      <c r="X7303" s="268"/>
      <c r="AC7303" s="268"/>
      <c r="AE7303" s="268"/>
      <c r="AF7303" s="268"/>
      <c r="AG7303" s="268"/>
      <c r="AH7303" s="268"/>
      <c r="AI7303" s="268"/>
      <c r="AM7303" s="268"/>
    </row>
    <row r="7304" spans="1:39" x14ac:dyDescent="0.25">
      <c r="A7304" s="268"/>
      <c r="B7304" s="268"/>
      <c r="C7304" s="268"/>
      <c r="D7304" s="268"/>
      <c r="E7304" s="268"/>
      <c r="F7304" s="268"/>
      <c r="G7304" s="271"/>
      <c r="H7304" s="268"/>
      <c r="K7304" s="270"/>
      <c r="L7304" s="270"/>
      <c r="M7304" s="270"/>
      <c r="N7304" s="270"/>
      <c r="O7304" s="268"/>
      <c r="P7304" s="268"/>
      <c r="Q7304" s="268"/>
      <c r="R7304" s="268"/>
      <c r="S7304" s="268"/>
      <c r="T7304" s="268"/>
      <c r="U7304" s="268"/>
      <c r="V7304" s="268"/>
      <c r="W7304" s="268"/>
      <c r="X7304" s="268"/>
      <c r="AC7304" s="268"/>
      <c r="AE7304" s="268"/>
      <c r="AF7304" s="268"/>
      <c r="AG7304" s="268"/>
      <c r="AH7304" s="268"/>
      <c r="AI7304" s="268"/>
      <c r="AM7304" s="268"/>
    </row>
    <row r="7305" spans="1:39" x14ac:dyDescent="0.25">
      <c r="A7305" s="268"/>
      <c r="B7305" s="268"/>
      <c r="C7305" s="268"/>
      <c r="D7305" s="268"/>
      <c r="E7305" s="268"/>
      <c r="F7305" s="268"/>
      <c r="G7305" s="271"/>
      <c r="H7305" s="268"/>
      <c r="I7305" s="268"/>
      <c r="K7305" s="270"/>
      <c r="L7305" s="270"/>
      <c r="M7305" s="270"/>
      <c r="N7305" s="270"/>
      <c r="O7305" s="268"/>
      <c r="P7305" s="268"/>
      <c r="Q7305" s="268"/>
      <c r="R7305" s="268"/>
      <c r="S7305" s="268"/>
      <c r="T7305" s="268"/>
      <c r="U7305" s="268"/>
      <c r="V7305" s="268"/>
      <c r="W7305" s="268"/>
      <c r="X7305" s="268"/>
      <c r="AC7305" s="268"/>
      <c r="AE7305" s="268"/>
      <c r="AF7305" s="268"/>
      <c r="AG7305" s="268"/>
      <c r="AH7305" s="268"/>
      <c r="AI7305" s="268"/>
      <c r="AM7305" s="268"/>
    </row>
    <row r="7306" spans="1:39" x14ac:dyDescent="0.25">
      <c r="A7306" s="268"/>
      <c r="B7306" s="268"/>
      <c r="C7306" s="268"/>
      <c r="D7306" s="268"/>
      <c r="E7306" s="268"/>
      <c r="F7306" s="268"/>
      <c r="G7306" s="271"/>
      <c r="H7306" s="268"/>
      <c r="I7306" s="268"/>
      <c r="K7306" s="270"/>
      <c r="L7306" s="270"/>
      <c r="M7306" s="270"/>
      <c r="N7306" s="270"/>
      <c r="O7306" s="268"/>
      <c r="P7306" s="268"/>
      <c r="Q7306" s="268"/>
      <c r="R7306" s="268"/>
      <c r="S7306" s="268"/>
      <c r="T7306" s="268"/>
      <c r="U7306" s="268"/>
      <c r="V7306" s="268"/>
      <c r="W7306" s="268"/>
      <c r="X7306" s="268"/>
      <c r="AC7306" s="268"/>
      <c r="AE7306" s="268"/>
      <c r="AF7306" s="268"/>
      <c r="AG7306" s="268"/>
      <c r="AH7306" s="268"/>
      <c r="AI7306" s="268"/>
      <c r="AM7306" s="268"/>
    </row>
    <row r="7307" spans="1:39" x14ac:dyDescent="0.25">
      <c r="A7307" s="268"/>
      <c r="B7307" s="268"/>
      <c r="C7307" s="268"/>
      <c r="D7307" s="268"/>
      <c r="E7307" s="268"/>
      <c r="F7307" s="268"/>
      <c r="G7307" s="271"/>
      <c r="H7307" s="268"/>
      <c r="I7307" s="268"/>
      <c r="K7307" s="270"/>
      <c r="L7307" s="270"/>
      <c r="M7307" s="270"/>
      <c r="N7307" s="270"/>
      <c r="O7307" s="268"/>
      <c r="P7307" s="268"/>
      <c r="Q7307" s="268"/>
      <c r="R7307" s="268"/>
      <c r="S7307" s="268"/>
      <c r="T7307" s="268"/>
      <c r="U7307" s="268"/>
      <c r="V7307" s="268"/>
      <c r="W7307" s="268"/>
      <c r="X7307" s="268"/>
      <c r="AC7307" s="268"/>
      <c r="AE7307" s="268"/>
      <c r="AF7307" s="268"/>
      <c r="AG7307" s="268"/>
      <c r="AH7307" s="268"/>
      <c r="AI7307" s="268"/>
      <c r="AM7307" s="268"/>
    </row>
    <row r="7308" spans="1:39" x14ac:dyDescent="0.25">
      <c r="A7308" s="268"/>
      <c r="B7308" s="268"/>
      <c r="C7308" s="268"/>
      <c r="D7308" s="268"/>
      <c r="E7308" s="268"/>
      <c r="F7308" s="268"/>
      <c r="G7308" s="271"/>
      <c r="H7308" s="268"/>
      <c r="I7308" s="268"/>
      <c r="K7308" s="270"/>
      <c r="L7308" s="270"/>
      <c r="M7308" s="270"/>
      <c r="N7308" s="270"/>
      <c r="O7308" s="268"/>
      <c r="P7308" s="268"/>
      <c r="Q7308" s="268"/>
      <c r="R7308" s="268"/>
      <c r="S7308" s="268"/>
      <c r="T7308" s="268"/>
      <c r="U7308" s="268"/>
      <c r="V7308" s="268"/>
      <c r="W7308" s="268"/>
      <c r="X7308" s="268"/>
      <c r="AC7308" s="268"/>
      <c r="AE7308" s="268"/>
      <c r="AF7308" s="268"/>
      <c r="AG7308" s="268"/>
      <c r="AH7308" s="268"/>
      <c r="AI7308" s="268"/>
      <c r="AM7308" s="268"/>
    </row>
    <row r="7309" spans="1:39" x14ac:dyDescent="0.25">
      <c r="A7309" s="268"/>
      <c r="B7309" s="268"/>
      <c r="C7309" s="268"/>
      <c r="D7309" s="268"/>
      <c r="E7309" s="268"/>
      <c r="F7309" s="268"/>
      <c r="G7309" s="271"/>
      <c r="H7309" s="268"/>
      <c r="I7309" s="268"/>
      <c r="K7309" s="270"/>
      <c r="L7309" s="270"/>
      <c r="M7309" s="270"/>
      <c r="N7309" s="270"/>
      <c r="O7309" s="268"/>
      <c r="P7309" s="268"/>
      <c r="Q7309" s="268"/>
      <c r="R7309" s="268"/>
      <c r="S7309" s="268"/>
      <c r="T7309" s="268"/>
      <c r="U7309" s="268"/>
      <c r="V7309" s="268"/>
      <c r="W7309" s="268"/>
      <c r="X7309" s="268"/>
      <c r="AC7309" s="268"/>
      <c r="AE7309" s="268"/>
      <c r="AF7309" s="268"/>
      <c r="AG7309" s="268"/>
      <c r="AH7309" s="268"/>
      <c r="AI7309" s="268"/>
      <c r="AM7309" s="268"/>
    </row>
    <row r="7310" spans="1:39" x14ac:dyDescent="0.25">
      <c r="A7310" s="268"/>
      <c r="B7310" s="268"/>
      <c r="C7310" s="268"/>
      <c r="D7310" s="268"/>
      <c r="E7310" s="268"/>
      <c r="F7310" s="268"/>
      <c r="G7310" s="271"/>
      <c r="H7310" s="268"/>
      <c r="I7310" s="268"/>
      <c r="K7310" s="270"/>
      <c r="L7310" s="270"/>
      <c r="M7310" s="270"/>
      <c r="N7310" s="270"/>
      <c r="O7310" s="268"/>
      <c r="P7310" s="268"/>
      <c r="Q7310" s="268"/>
      <c r="R7310" s="268"/>
      <c r="S7310" s="268"/>
      <c r="T7310" s="268"/>
      <c r="U7310" s="268"/>
      <c r="V7310" s="268"/>
      <c r="W7310" s="268"/>
      <c r="X7310" s="268"/>
      <c r="AC7310" s="268"/>
      <c r="AE7310" s="268"/>
      <c r="AF7310" s="268"/>
      <c r="AG7310" s="268"/>
      <c r="AH7310" s="268"/>
      <c r="AI7310" s="268"/>
      <c r="AM7310" s="268"/>
    </row>
    <row r="7311" spans="1:39" x14ac:dyDescent="0.25">
      <c r="A7311" s="268"/>
      <c r="B7311" s="268"/>
      <c r="C7311" s="268"/>
      <c r="D7311" s="268"/>
      <c r="E7311" s="268"/>
      <c r="F7311" s="268"/>
      <c r="G7311" s="271"/>
      <c r="H7311" s="268"/>
      <c r="I7311" s="268"/>
      <c r="K7311" s="270"/>
      <c r="L7311" s="270"/>
      <c r="M7311" s="270"/>
      <c r="N7311" s="270"/>
      <c r="O7311" s="268"/>
      <c r="P7311" s="268"/>
      <c r="Q7311" s="268"/>
      <c r="R7311" s="268"/>
      <c r="S7311" s="268"/>
      <c r="T7311" s="268"/>
      <c r="U7311" s="268"/>
      <c r="V7311" s="268"/>
      <c r="W7311" s="268"/>
      <c r="X7311" s="268"/>
      <c r="AC7311" s="268"/>
      <c r="AE7311" s="268"/>
      <c r="AF7311" s="268"/>
      <c r="AG7311" s="268"/>
      <c r="AH7311" s="268"/>
      <c r="AI7311" s="268"/>
      <c r="AM7311" s="268"/>
    </row>
    <row r="7312" spans="1:39" x14ac:dyDescent="0.25">
      <c r="A7312" s="268"/>
      <c r="B7312" s="268"/>
      <c r="C7312" s="268"/>
      <c r="D7312" s="268"/>
      <c r="E7312" s="268"/>
      <c r="F7312" s="268"/>
      <c r="G7312" s="271"/>
      <c r="H7312" s="268"/>
      <c r="K7312" s="270"/>
      <c r="L7312" s="270"/>
      <c r="M7312" s="270"/>
      <c r="N7312" s="270"/>
      <c r="O7312" s="268"/>
      <c r="P7312" s="268"/>
      <c r="Q7312" s="268"/>
      <c r="R7312" s="268"/>
      <c r="S7312" s="268"/>
      <c r="T7312" s="268"/>
      <c r="U7312" s="268"/>
      <c r="V7312" s="268"/>
      <c r="W7312" s="268"/>
      <c r="X7312" s="268"/>
      <c r="AC7312" s="268"/>
      <c r="AE7312" s="268"/>
      <c r="AF7312" s="268"/>
      <c r="AG7312" s="268"/>
      <c r="AH7312" s="268"/>
      <c r="AI7312" s="268"/>
      <c r="AM7312" s="268"/>
    </row>
    <row r="7313" spans="1:39" x14ac:dyDescent="0.25">
      <c r="A7313" s="268"/>
      <c r="B7313" s="268"/>
      <c r="C7313" s="268"/>
      <c r="D7313" s="268"/>
      <c r="E7313" s="268"/>
      <c r="F7313" s="268"/>
      <c r="G7313" s="271"/>
      <c r="H7313" s="268"/>
      <c r="J7313" s="268"/>
      <c r="K7313" s="270"/>
      <c r="L7313" s="270"/>
      <c r="M7313" s="270"/>
      <c r="N7313" s="270"/>
      <c r="O7313" s="268"/>
      <c r="P7313" s="268"/>
      <c r="Q7313" s="268"/>
      <c r="R7313" s="268"/>
      <c r="S7313" s="268"/>
      <c r="T7313" s="268"/>
      <c r="U7313" s="268"/>
      <c r="V7313" s="268"/>
      <c r="W7313" s="268"/>
      <c r="X7313" s="268"/>
      <c r="AC7313" s="268"/>
      <c r="AE7313" s="268"/>
      <c r="AF7313" s="268"/>
      <c r="AG7313" s="268"/>
      <c r="AH7313" s="268"/>
      <c r="AI7313" s="268"/>
      <c r="AM7313" s="268"/>
    </row>
    <row r="7314" spans="1:39" x14ac:dyDescent="0.25">
      <c r="A7314" s="268"/>
      <c r="B7314" s="268"/>
      <c r="C7314" s="268"/>
      <c r="D7314" s="268"/>
      <c r="E7314" s="268"/>
      <c r="F7314" s="268"/>
      <c r="G7314" s="271"/>
      <c r="H7314" s="268"/>
      <c r="I7314" s="268"/>
      <c r="K7314" s="270"/>
      <c r="L7314" s="270"/>
      <c r="M7314" s="270"/>
      <c r="N7314" s="270"/>
      <c r="O7314" s="268"/>
      <c r="P7314" s="268"/>
      <c r="Q7314" s="268"/>
      <c r="R7314" s="268"/>
      <c r="S7314" s="268"/>
      <c r="T7314" s="268"/>
      <c r="U7314" s="268"/>
      <c r="V7314" s="268"/>
      <c r="W7314" s="268"/>
      <c r="X7314" s="268"/>
      <c r="AC7314" s="268"/>
      <c r="AE7314" s="268"/>
      <c r="AF7314" s="268"/>
      <c r="AG7314" s="268"/>
      <c r="AH7314" s="268"/>
      <c r="AI7314" s="268"/>
      <c r="AM7314" s="268"/>
    </row>
    <row r="7315" spans="1:39" x14ac:dyDescent="0.25">
      <c r="A7315" s="268"/>
      <c r="B7315" s="268"/>
      <c r="C7315" s="268"/>
      <c r="D7315" s="268"/>
      <c r="E7315" s="268"/>
      <c r="F7315" s="268"/>
      <c r="G7315" s="271"/>
      <c r="H7315" s="268"/>
      <c r="I7315" s="268"/>
      <c r="K7315" s="270"/>
      <c r="L7315" s="270"/>
      <c r="M7315" s="270"/>
      <c r="N7315" s="270"/>
      <c r="O7315" s="268"/>
      <c r="P7315" s="268"/>
      <c r="Q7315" s="268"/>
      <c r="R7315" s="268"/>
      <c r="S7315" s="268"/>
      <c r="T7315" s="268"/>
      <c r="U7315" s="268"/>
      <c r="V7315" s="268"/>
      <c r="W7315" s="268"/>
      <c r="X7315" s="268"/>
      <c r="AC7315" s="268"/>
      <c r="AE7315" s="268"/>
      <c r="AF7315" s="268"/>
      <c r="AG7315" s="268"/>
      <c r="AH7315" s="268"/>
      <c r="AI7315" s="268"/>
      <c r="AM7315" s="268"/>
    </row>
    <row r="7316" spans="1:39" x14ac:dyDescent="0.25">
      <c r="A7316" s="268"/>
      <c r="B7316" s="268"/>
      <c r="C7316" s="268"/>
      <c r="D7316" s="268"/>
      <c r="E7316" s="268"/>
      <c r="F7316" s="268"/>
      <c r="G7316" s="271"/>
      <c r="H7316" s="268"/>
      <c r="I7316" s="268"/>
      <c r="K7316" s="270"/>
      <c r="L7316" s="270"/>
      <c r="M7316" s="270"/>
      <c r="N7316" s="270"/>
      <c r="O7316" s="268"/>
      <c r="P7316" s="268"/>
      <c r="Q7316" s="268"/>
      <c r="R7316" s="268"/>
      <c r="S7316" s="268"/>
      <c r="T7316" s="268"/>
      <c r="U7316" s="268"/>
      <c r="V7316" s="268"/>
      <c r="W7316" s="268"/>
      <c r="X7316" s="268"/>
      <c r="AC7316" s="268"/>
      <c r="AE7316" s="268"/>
      <c r="AF7316" s="268"/>
      <c r="AG7316" s="268"/>
      <c r="AH7316" s="268"/>
      <c r="AI7316" s="268"/>
      <c r="AM7316" s="268"/>
    </row>
    <row r="7317" spans="1:39" x14ac:dyDescent="0.25">
      <c r="A7317" s="268"/>
      <c r="B7317" s="268"/>
      <c r="C7317" s="268"/>
      <c r="D7317" s="268"/>
      <c r="E7317" s="268"/>
      <c r="F7317" s="268"/>
      <c r="G7317" s="271"/>
      <c r="H7317" s="268"/>
      <c r="K7317" s="270"/>
      <c r="L7317" s="270"/>
      <c r="M7317" s="270"/>
      <c r="N7317" s="270"/>
      <c r="O7317" s="268"/>
      <c r="P7317" s="268"/>
      <c r="Q7317" s="268"/>
      <c r="R7317" s="268"/>
      <c r="S7317" s="268"/>
      <c r="T7317" s="268"/>
      <c r="U7317" s="268"/>
      <c r="V7317" s="268"/>
      <c r="W7317" s="268"/>
      <c r="X7317" s="268"/>
      <c r="AC7317" s="268"/>
      <c r="AE7317" s="268"/>
      <c r="AF7317" s="268"/>
      <c r="AG7317" s="268"/>
      <c r="AH7317" s="268"/>
      <c r="AI7317" s="268"/>
      <c r="AM7317" s="268"/>
    </row>
    <row r="7318" spans="1:39" x14ac:dyDescent="0.25">
      <c r="A7318" s="268"/>
      <c r="B7318" s="268"/>
      <c r="C7318" s="268"/>
      <c r="D7318" s="268"/>
      <c r="E7318" s="268"/>
      <c r="F7318" s="268"/>
      <c r="G7318" s="271"/>
      <c r="H7318" s="268"/>
      <c r="K7318" s="270"/>
      <c r="L7318" s="270"/>
      <c r="M7318" s="270"/>
      <c r="N7318" s="270"/>
      <c r="O7318" s="268"/>
      <c r="P7318" s="268"/>
      <c r="Q7318" s="268"/>
      <c r="R7318" s="268"/>
      <c r="S7318" s="268"/>
      <c r="T7318" s="268"/>
      <c r="U7318" s="268"/>
      <c r="V7318" s="268"/>
      <c r="W7318" s="268"/>
      <c r="X7318" s="268"/>
      <c r="AC7318" s="268"/>
      <c r="AE7318" s="268"/>
      <c r="AF7318" s="268"/>
      <c r="AG7318" s="268"/>
      <c r="AH7318" s="268"/>
      <c r="AI7318" s="268"/>
      <c r="AM7318" s="268"/>
    </row>
    <row r="7319" spans="1:39" x14ac:dyDescent="0.25">
      <c r="A7319" s="268"/>
      <c r="B7319" s="268"/>
      <c r="C7319" s="268"/>
      <c r="D7319" s="268"/>
      <c r="E7319" s="268"/>
      <c r="F7319" s="268"/>
      <c r="G7319" s="271"/>
      <c r="H7319" s="268"/>
      <c r="K7319" s="270"/>
      <c r="L7319" s="270"/>
      <c r="M7319" s="270"/>
      <c r="N7319" s="270"/>
      <c r="O7319" s="268"/>
      <c r="P7319" s="268"/>
      <c r="Q7319" s="268"/>
      <c r="R7319" s="268"/>
      <c r="S7319" s="268"/>
      <c r="T7319" s="268"/>
      <c r="U7319" s="268"/>
      <c r="V7319" s="268"/>
      <c r="W7319" s="268"/>
      <c r="X7319" s="268"/>
      <c r="AC7319" s="268"/>
      <c r="AE7319" s="268"/>
      <c r="AF7319" s="268"/>
      <c r="AG7319" s="268"/>
      <c r="AH7319" s="268"/>
      <c r="AI7319" s="268"/>
      <c r="AM7319" s="268"/>
    </row>
    <row r="7320" spans="1:39" x14ac:dyDescent="0.25">
      <c r="A7320" s="268"/>
      <c r="B7320" s="268"/>
      <c r="C7320" s="268"/>
      <c r="D7320" s="268"/>
      <c r="E7320" s="268"/>
      <c r="F7320" s="268"/>
      <c r="G7320" s="271"/>
      <c r="H7320" s="268"/>
      <c r="K7320" s="270"/>
      <c r="L7320" s="270"/>
      <c r="M7320" s="270"/>
      <c r="N7320" s="270"/>
      <c r="O7320" s="268"/>
      <c r="P7320" s="268"/>
      <c r="Q7320" s="268"/>
      <c r="R7320" s="268"/>
      <c r="S7320" s="268"/>
      <c r="T7320" s="268"/>
      <c r="U7320" s="268"/>
      <c r="V7320" s="268"/>
      <c r="W7320" s="268"/>
      <c r="X7320" s="268"/>
      <c r="AC7320" s="268"/>
      <c r="AE7320" s="268"/>
      <c r="AF7320" s="268"/>
      <c r="AG7320" s="268"/>
      <c r="AH7320" s="268"/>
      <c r="AI7320" s="268"/>
      <c r="AM7320" s="268"/>
    </row>
    <row r="7321" spans="1:39" x14ac:dyDescent="0.25">
      <c r="A7321" s="268"/>
      <c r="B7321" s="268"/>
      <c r="C7321" s="268"/>
      <c r="D7321" s="268"/>
      <c r="E7321" s="268"/>
      <c r="F7321" s="268"/>
      <c r="G7321" s="271"/>
      <c r="H7321" s="268"/>
      <c r="K7321" s="270"/>
      <c r="L7321" s="270"/>
      <c r="M7321" s="270"/>
      <c r="N7321" s="270"/>
      <c r="O7321" s="268"/>
      <c r="P7321" s="268"/>
      <c r="Q7321" s="268"/>
      <c r="R7321" s="268"/>
      <c r="S7321" s="268"/>
      <c r="T7321" s="268"/>
      <c r="U7321" s="268"/>
      <c r="V7321" s="268"/>
      <c r="W7321" s="268"/>
      <c r="X7321" s="268"/>
      <c r="AC7321" s="268"/>
      <c r="AE7321" s="268"/>
      <c r="AF7321" s="268"/>
      <c r="AG7321" s="268"/>
      <c r="AH7321" s="268"/>
      <c r="AI7321" s="268"/>
      <c r="AM7321" s="268"/>
    </row>
    <row r="7322" spans="1:39" x14ac:dyDescent="0.25">
      <c r="A7322" s="268"/>
      <c r="B7322" s="268"/>
      <c r="C7322" s="268"/>
      <c r="D7322" s="268"/>
      <c r="E7322" s="268"/>
      <c r="F7322" s="268"/>
      <c r="G7322" s="271"/>
      <c r="H7322" s="268"/>
      <c r="I7322" s="268"/>
      <c r="K7322" s="270"/>
      <c r="L7322" s="270"/>
      <c r="M7322" s="270"/>
      <c r="N7322" s="270"/>
      <c r="O7322" s="268"/>
      <c r="P7322" s="268"/>
      <c r="Q7322" s="268"/>
      <c r="R7322" s="268"/>
      <c r="S7322" s="268"/>
      <c r="T7322" s="268"/>
      <c r="U7322" s="268"/>
      <c r="V7322" s="268"/>
      <c r="W7322" s="268"/>
      <c r="X7322" s="268"/>
      <c r="AC7322" s="268"/>
      <c r="AE7322" s="268"/>
      <c r="AF7322" s="268"/>
      <c r="AG7322" s="268"/>
      <c r="AH7322" s="268"/>
      <c r="AI7322" s="268"/>
      <c r="AM7322" s="268"/>
    </row>
    <row r="7323" spans="1:39" x14ac:dyDescent="0.25">
      <c r="A7323" s="268"/>
      <c r="B7323" s="268"/>
      <c r="C7323" s="268"/>
      <c r="D7323" s="268"/>
      <c r="E7323" s="268"/>
      <c r="F7323" s="268"/>
      <c r="G7323" s="271"/>
      <c r="H7323" s="268"/>
      <c r="I7323" s="268"/>
      <c r="K7323" s="270"/>
      <c r="L7323" s="270"/>
      <c r="M7323" s="270"/>
      <c r="N7323" s="270"/>
      <c r="O7323" s="268"/>
      <c r="P7323" s="268"/>
      <c r="Q7323" s="268"/>
      <c r="R7323" s="268"/>
      <c r="S7323" s="268"/>
      <c r="T7323" s="268"/>
      <c r="U7323" s="268"/>
      <c r="V7323" s="268"/>
      <c r="W7323" s="268"/>
      <c r="X7323" s="268"/>
      <c r="AC7323" s="268"/>
      <c r="AE7323" s="268"/>
      <c r="AF7323" s="268"/>
      <c r="AG7323" s="268"/>
      <c r="AH7323" s="268"/>
      <c r="AI7323" s="268"/>
      <c r="AM7323" s="268"/>
    </row>
    <row r="7324" spans="1:39" x14ac:dyDescent="0.25">
      <c r="A7324" s="268"/>
      <c r="B7324" s="268"/>
      <c r="C7324" s="268"/>
      <c r="D7324" s="268"/>
      <c r="E7324" s="268"/>
      <c r="F7324" s="268"/>
      <c r="G7324" s="271"/>
      <c r="H7324" s="268"/>
      <c r="I7324" s="268"/>
      <c r="K7324" s="270"/>
      <c r="L7324" s="270"/>
      <c r="M7324" s="270"/>
      <c r="N7324" s="270"/>
      <c r="O7324" s="268"/>
      <c r="P7324" s="268"/>
      <c r="Q7324" s="268"/>
      <c r="R7324" s="268"/>
      <c r="S7324" s="268"/>
      <c r="T7324" s="268"/>
      <c r="U7324" s="268"/>
      <c r="V7324" s="268"/>
      <c r="W7324" s="268"/>
      <c r="X7324" s="268"/>
      <c r="AC7324" s="268"/>
      <c r="AE7324" s="268"/>
      <c r="AF7324" s="268"/>
      <c r="AG7324" s="268"/>
      <c r="AH7324" s="268"/>
      <c r="AI7324" s="268"/>
      <c r="AM7324" s="268"/>
    </row>
    <row r="7325" spans="1:39" x14ac:dyDescent="0.25">
      <c r="A7325" s="268"/>
      <c r="B7325" s="268"/>
      <c r="C7325" s="268"/>
      <c r="D7325" s="268"/>
      <c r="E7325" s="268"/>
      <c r="F7325" s="268"/>
      <c r="G7325" s="271"/>
      <c r="H7325" s="268"/>
      <c r="I7325" s="268"/>
      <c r="K7325" s="270"/>
      <c r="L7325" s="270"/>
      <c r="M7325" s="270"/>
      <c r="N7325" s="270"/>
      <c r="O7325" s="268"/>
      <c r="P7325" s="268"/>
      <c r="Q7325" s="268"/>
      <c r="R7325" s="268"/>
      <c r="S7325" s="268"/>
      <c r="T7325" s="268"/>
      <c r="U7325" s="268"/>
      <c r="V7325" s="268"/>
      <c r="W7325" s="268"/>
      <c r="X7325" s="268"/>
      <c r="AC7325" s="268"/>
      <c r="AE7325" s="268"/>
      <c r="AF7325" s="268"/>
      <c r="AG7325" s="268"/>
      <c r="AH7325" s="268"/>
      <c r="AI7325" s="268"/>
      <c r="AM7325" s="268"/>
    </row>
    <row r="7326" spans="1:39" x14ac:dyDescent="0.25">
      <c r="A7326" s="268"/>
      <c r="B7326" s="268"/>
      <c r="C7326" s="268"/>
      <c r="D7326" s="268"/>
      <c r="E7326" s="268"/>
      <c r="F7326" s="268"/>
      <c r="G7326" s="271"/>
      <c r="H7326" s="268"/>
      <c r="K7326" s="270"/>
      <c r="L7326" s="270"/>
      <c r="M7326" s="270"/>
      <c r="N7326" s="270"/>
      <c r="O7326" s="268"/>
      <c r="P7326" s="268"/>
      <c r="Q7326" s="268"/>
      <c r="R7326" s="268"/>
      <c r="S7326" s="268"/>
      <c r="T7326" s="268"/>
      <c r="U7326" s="268"/>
      <c r="V7326" s="268"/>
      <c r="W7326" s="268"/>
      <c r="X7326" s="268"/>
      <c r="AC7326" s="268"/>
      <c r="AE7326" s="268"/>
      <c r="AF7326" s="268"/>
      <c r="AG7326" s="268"/>
      <c r="AH7326" s="268"/>
      <c r="AI7326" s="268"/>
      <c r="AM7326" s="268"/>
    </row>
    <row r="7327" spans="1:39" x14ac:dyDescent="0.25">
      <c r="A7327" s="268"/>
      <c r="B7327" s="268"/>
      <c r="C7327" s="268"/>
      <c r="D7327" s="268"/>
      <c r="E7327" s="268"/>
      <c r="F7327" s="268"/>
      <c r="G7327" s="271"/>
      <c r="H7327" s="268"/>
      <c r="K7327" s="270"/>
      <c r="L7327" s="270"/>
      <c r="M7327" s="270"/>
      <c r="N7327" s="270"/>
      <c r="O7327" s="268"/>
      <c r="P7327" s="268"/>
      <c r="Q7327" s="268"/>
      <c r="R7327" s="268"/>
      <c r="S7327" s="268"/>
      <c r="T7327" s="268"/>
      <c r="U7327" s="268"/>
      <c r="V7327" s="268"/>
      <c r="W7327" s="268"/>
      <c r="X7327" s="268"/>
      <c r="AC7327" s="268"/>
      <c r="AE7327" s="268"/>
      <c r="AF7327" s="268"/>
      <c r="AG7327" s="268"/>
      <c r="AH7327" s="268"/>
      <c r="AI7327" s="268"/>
      <c r="AM7327" s="268"/>
    </row>
    <row r="7328" spans="1:39" x14ac:dyDescent="0.25">
      <c r="A7328" s="268"/>
      <c r="B7328" s="268"/>
      <c r="C7328" s="268"/>
      <c r="D7328" s="268"/>
      <c r="E7328" s="268"/>
      <c r="F7328" s="268"/>
      <c r="G7328" s="271"/>
      <c r="H7328" s="268"/>
      <c r="I7328" s="268"/>
      <c r="K7328" s="270"/>
      <c r="L7328" s="270"/>
      <c r="M7328" s="270"/>
      <c r="N7328" s="270"/>
      <c r="O7328" s="268"/>
      <c r="P7328" s="268"/>
      <c r="Q7328" s="268"/>
      <c r="R7328" s="268"/>
      <c r="S7328" s="268"/>
      <c r="T7328" s="268"/>
      <c r="U7328" s="268"/>
      <c r="V7328" s="268"/>
      <c r="W7328" s="268"/>
      <c r="X7328" s="268"/>
      <c r="AC7328" s="268"/>
      <c r="AE7328" s="268"/>
      <c r="AF7328" s="268"/>
      <c r="AG7328" s="268"/>
      <c r="AH7328" s="268"/>
      <c r="AI7328" s="268"/>
      <c r="AM7328" s="268"/>
    </row>
    <row r="7329" spans="1:39" x14ac:dyDescent="0.25">
      <c r="A7329" s="268"/>
      <c r="B7329" s="268"/>
      <c r="C7329" s="268"/>
      <c r="D7329" s="268"/>
      <c r="E7329" s="268"/>
      <c r="F7329" s="268"/>
      <c r="G7329" s="271"/>
      <c r="H7329" s="268"/>
      <c r="I7329" s="268"/>
      <c r="K7329" s="270"/>
      <c r="L7329" s="270"/>
      <c r="M7329" s="270"/>
      <c r="N7329" s="270"/>
      <c r="O7329" s="268"/>
      <c r="P7329" s="268"/>
      <c r="Q7329" s="268"/>
      <c r="R7329" s="268"/>
      <c r="S7329" s="268"/>
      <c r="T7329" s="268"/>
      <c r="U7329" s="268"/>
      <c r="V7329" s="268"/>
      <c r="W7329" s="268"/>
      <c r="X7329" s="268"/>
      <c r="AC7329" s="268"/>
      <c r="AE7329" s="268"/>
      <c r="AF7329" s="268"/>
      <c r="AG7329" s="268"/>
      <c r="AH7329" s="268"/>
      <c r="AI7329" s="268"/>
      <c r="AM7329" s="268"/>
    </row>
    <row r="7330" spans="1:39" x14ac:dyDescent="0.25">
      <c r="A7330" s="268"/>
      <c r="B7330" s="268"/>
      <c r="C7330" s="268"/>
      <c r="D7330" s="268"/>
      <c r="E7330" s="268"/>
      <c r="F7330" s="268"/>
      <c r="G7330" s="271"/>
      <c r="H7330" s="268"/>
      <c r="I7330" s="268"/>
      <c r="K7330" s="270"/>
      <c r="L7330" s="270"/>
      <c r="M7330" s="270"/>
      <c r="N7330" s="270"/>
      <c r="O7330" s="268"/>
      <c r="P7330" s="268"/>
      <c r="Q7330" s="268"/>
      <c r="R7330" s="268"/>
      <c r="S7330" s="268"/>
      <c r="T7330" s="268"/>
      <c r="U7330" s="268"/>
      <c r="V7330" s="268"/>
      <c r="W7330" s="268"/>
      <c r="X7330" s="268"/>
      <c r="AC7330" s="268"/>
      <c r="AE7330" s="268"/>
      <c r="AF7330" s="268"/>
      <c r="AG7330" s="268"/>
      <c r="AH7330" s="268"/>
      <c r="AI7330" s="268"/>
      <c r="AM7330" s="268"/>
    </row>
    <row r="7331" spans="1:39" x14ac:dyDescent="0.25">
      <c r="A7331" s="268"/>
      <c r="B7331" s="268"/>
      <c r="C7331" s="268"/>
      <c r="D7331" s="268"/>
      <c r="E7331" s="268"/>
      <c r="F7331" s="268"/>
      <c r="G7331" s="271"/>
      <c r="H7331" s="268"/>
      <c r="I7331" s="2"/>
      <c r="K7331" s="270"/>
      <c r="L7331" s="270"/>
      <c r="M7331" s="270"/>
      <c r="N7331" s="270"/>
      <c r="O7331" s="268"/>
      <c r="P7331" s="268"/>
      <c r="Q7331" s="268"/>
      <c r="R7331" s="268"/>
      <c r="S7331" s="268"/>
      <c r="T7331" s="268"/>
      <c r="U7331" s="268"/>
      <c r="V7331" s="268"/>
      <c r="W7331" s="268"/>
      <c r="X7331" s="268"/>
      <c r="AC7331" s="268"/>
      <c r="AE7331" s="268"/>
      <c r="AF7331" s="268"/>
      <c r="AG7331" s="268"/>
      <c r="AH7331" s="268"/>
      <c r="AI7331" s="268"/>
      <c r="AM7331" s="268"/>
    </row>
    <row r="7332" spans="1:39" x14ac:dyDescent="0.25">
      <c r="A7332" s="268"/>
      <c r="B7332" s="268"/>
      <c r="C7332" s="268"/>
      <c r="D7332" s="268"/>
      <c r="E7332" s="268"/>
      <c r="F7332" s="268"/>
      <c r="G7332" s="271"/>
      <c r="H7332" s="268"/>
      <c r="I7332" s="268"/>
      <c r="K7332" s="270"/>
      <c r="L7332" s="270"/>
      <c r="M7332" s="270"/>
      <c r="N7332" s="270"/>
      <c r="O7332" s="268"/>
      <c r="P7332" s="268"/>
      <c r="Q7332" s="268"/>
      <c r="R7332" s="268"/>
      <c r="S7332" s="268"/>
      <c r="T7332" s="268"/>
      <c r="U7332" s="268"/>
      <c r="V7332" s="268"/>
      <c r="W7332" s="268"/>
      <c r="X7332" s="268"/>
      <c r="AC7332" s="268"/>
      <c r="AE7332" s="268"/>
      <c r="AF7332" s="268"/>
      <c r="AG7332" s="268"/>
      <c r="AH7332" s="268"/>
      <c r="AI7332" s="268"/>
      <c r="AM7332" s="268"/>
    </row>
    <row r="7333" spans="1:39" x14ac:dyDescent="0.25">
      <c r="A7333" s="268"/>
      <c r="B7333" s="268"/>
      <c r="C7333" s="268"/>
      <c r="D7333" s="268"/>
      <c r="E7333" s="268"/>
      <c r="F7333" s="268"/>
      <c r="G7333" s="271"/>
      <c r="H7333" s="268"/>
      <c r="I7333" s="268"/>
      <c r="K7333" s="270"/>
      <c r="L7333" s="270"/>
      <c r="M7333" s="270"/>
      <c r="N7333" s="270"/>
      <c r="O7333" s="268"/>
      <c r="P7333" s="268"/>
      <c r="Q7333" s="268"/>
      <c r="R7333" s="268"/>
      <c r="S7333" s="268"/>
      <c r="T7333" s="268"/>
      <c r="U7333" s="268"/>
      <c r="V7333" s="268"/>
      <c r="W7333" s="268"/>
      <c r="X7333" s="268"/>
      <c r="AC7333" s="268"/>
      <c r="AE7333" s="268"/>
      <c r="AF7333" s="268"/>
      <c r="AG7333" s="268"/>
      <c r="AH7333" s="268"/>
      <c r="AI7333" s="268"/>
      <c r="AM7333" s="268"/>
    </row>
    <row r="7334" spans="1:39" x14ac:dyDescent="0.25">
      <c r="A7334" s="268"/>
      <c r="B7334" s="268"/>
      <c r="C7334" s="268"/>
      <c r="D7334" s="268"/>
      <c r="E7334" s="268"/>
      <c r="F7334" s="268"/>
      <c r="G7334" s="271"/>
      <c r="H7334" s="268"/>
      <c r="I7334" s="268"/>
      <c r="K7334" s="270"/>
      <c r="L7334" s="270"/>
      <c r="M7334" s="270"/>
      <c r="N7334" s="270"/>
      <c r="O7334" s="268"/>
      <c r="P7334" s="268"/>
      <c r="Q7334" s="268"/>
      <c r="R7334" s="268"/>
      <c r="S7334" s="268"/>
      <c r="T7334" s="268"/>
      <c r="U7334" s="268"/>
      <c r="V7334" s="268"/>
      <c r="W7334" s="268"/>
      <c r="X7334" s="268"/>
      <c r="AC7334" s="268"/>
      <c r="AE7334" s="268"/>
      <c r="AF7334" s="268"/>
      <c r="AG7334" s="268"/>
      <c r="AH7334" s="268"/>
      <c r="AI7334" s="268"/>
      <c r="AM7334" s="268"/>
    </row>
    <row r="7335" spans="1:39" x14ac:dyDescent="0.25">
      <c r="A7335" s="268"/>
      <c r="B7335" s="268"/>
      <c r="C7335" s="268"/>
      <c r="D7335" s="268"/>
      <c r="E7335" s="268"/>
      <c r="F7335" s="268"/>
      <c r="G7335" s="271"/>
      <c r="H7335" s="268"/>
      <c r="I7335" s="268"/>
      <c r="K7335" s="270"/>
      <c r="L7335" s="270"/>
      <c r="M7335" s="270"/>
      <c r="N7335" s="270"/>
      <c r="O7335" s="268"/>
      <c r="P7335" s="268"/>
      <c r="Q7335" s="268"/>
      <c r="R7335" s="268"/>
      <c r="S7335" s="268"/>
      <c r="T7335" s="268"/>
      <c r="U7335" s="268"/>
      <c r="V7335" s="268"/>
      <c r="W7335" s="268"/>
      <c r="X7335" s="268"/>
      <c r="AC7335" s="268"/>
      <c r="AE7335" s="268"/>
      <c r="AF7335" s="268"/>
      <c r="AG7335" s="268"/>
      <c r="AH7335" s="268"/>
      <c r="AI7335" s="268"/>
      <c r="AM7335" s="268"/>
    </row>
    <row r="7336" spans="1:39" x14ac:dyDescent="0.25">
      <c r="A7336" s="268"/>
      <c r="B7336" s="268"/>
      <c r="C7336" s="268"/>
      <c r="D7336" s="268"/>
      <c r="E7336" s="268"/>
      <c r="F7336" s="268"/>
      <c r="G7336" s="271"/>
      <c r="H7336" s="268"/>
      <c r="I7336" s="268"/>
      <c r="K7336" s="270"/>
      <c r="L7336" s="270"/>
      <c r="M7336" s="270"/>
      <c r="N7336" s="270"/>
      <c r="O7336" s="268"/>
      <c r="P7336" s="268"/>
      <c r="Q7336" s="268"/>
      <c r="R7336" s="268"/>
      <c r="S7336" s="268"/>
      <c r="T7336" s="268"/>
      <c r="U7336" s="268"/>
      <c r="V7336" s="268"/>
      <c r="W7336" s="268"/>
      <c r="X7336" s="268"/>
      <c r="AC7336" s="268"/>
      <c r="AE7336" s="268"/>
      <c r="AF7336" s="268"/>
      <c r="AG7336" s="268"/>
      <c r="AH7336" s="268"/>
      <c r="AI7336" s="268"/>
      <c r="AM7336" s="268"/>
    </row>
    <row r="7337" spans="1:39" x14ac:dyDescent="0.25">
      <c r="A7337" s="268"/>
      <c r="B7337" s="268"/>
      <c r="C7337" s="268"/>
      <c r="D7337" s="268"/>
      <c r="E7337" s="268"/>
      <c r="F7337" s="268"/>
      <c r="G7337" s="271"/>
      <c r="H7337" s="268"/>
      <c r="K7337" s="270"/>
      <c r="L7337" s="270"/>
      <c r="M7337" s="270"/>
      <c r="N7337" s="270"/>
      <c r="O7337" s="268"/>
      <c r="P7337" s="268"/>
      <c r="Q7337" s="268"/>
      <c r="R7337" s="268"/>
      <c r="S7337" s="268"/>
      <c r="T7337" s="268"/>
      <c r="U7337" s="268"/>
      <c r="V7337" s="268"/>
      <c r="W7337" s="268"/>
      <c r="X7337" s="268"/>
      <c r="AC7337" s="268"/>
      <c r="AE7337" s="268"/>
      <c r="AF7337" s="268"/>
      <c r="AG7337" s="268"/>
      <c r="AH7337" s="268"/>
      <c r="AI7337" s="268"/>
      <c r="AM7337" s="268"/>
    </row>
    <row r="7338" spans="1:39" x14ac:dyDescent="0.25">
      <c r="A7338" s="268"/>
      <c r="B7338" s="268"/>
      <c r="C7338" s="268"/>
      <c r="D7338" s="268"/>
      <c r="E7338" s="268"/>
      <c r="F7338" s="268"/>
      <c r="G7338" s="271"/>
      <c r="H7338" s="268"/>
      <c r="I7338" s="268"/>
      <c r="K7338" s="270"/>
      <c r="L7338" s="270"/>
      <c r="M7338" s="270"/>
      <c r="N7338" s="270"/>
      <c r="O7338" s="268"/>
      <c r="P7338" s="268"/>
      <c r="Q7338" s="268"/>
      <c r="R7338" s="268"/>
      <c r="S7338" s="268"/>
      <c r="T7338" s="268"/>
      <c r="U7338" s="268"/>
      <c r="V7338" s="268"/>
      <c r="W7338" s="268"/>
      <c r="X7338" s="268"/>
      <c r="AC7338" s="268"/>
      <c r="AE7338" s="268"/>
      <c r="AF7338" s="268"/>
      <c r="AG7338" s="268"/>
      <c r="AH7338" s="268"/>
      <c r="AI7338" s="268"/>
      <c r="AM7338" s="268"/>
    </row>
    <row r="7339" spans="1:39" x14ac:dyDescent="0.25">
      <c r="A7339" s="268"/>
      <c r="B7339" s="268"/>
      <c r="C7339" s="268"/>
      <c r="D7339" s="268"/>
      <c r="E7339" s="268"/>
      <c r="F7339" s="268"/>
      <c r="G7339" s="271"/>
      <c r="H7339" s="268"/>
      <c r="I7339" s="268"/>
      <c r="K7339" s="270"/>
      <c r="L7339" s="270"/>
      <c r="M7339" s="270"/>
      <c r="N7339" s="270"/>
      <c r="O7339" s="268"/>
      <c r="P7339" s="268"/>
      <c r="Q7339" s="268"/>
      <c r="R7339" s="268"/>
      <c r="S7339" s="268"/>
      <c r="T7339" s="268"/>
      <c r="U7339" s="268"/>
      <c r="V7339" s="268"/>
      <c r="W7339" s="268"/>
      <c r="X7339" s="268"/>
      <c r="AC7339" s="268"/>
      <c r="AE7339" s="268"/>
      <c r="AF7339" s="268"/>
      <c r="AG7339" s="268"/>
      <c r="AH7339" s="268"/>
      <c r="AI7339" s="268"/>
      <c r="AM7339" s="268"/>
    </row>
    <row r="7340" spans="1:39" x14ac:dyDescent="0.25">
      <c r="A7340" s="268"/>
      <c r="B7340" s="268"/>
      <c r="C7340" s="268"/>
      <c r="D7340" s="268"/>
      <c r="E7340" s="268"/>
      <c r="F7340" s="268"/>
      <c r="G7340" s="271"/>
      <c r="H7340" s="268"/>
      <c r="I7340" s="268"/>
      <c r="K7340" s="270"/>
      <c r="L7340" s="270"/>
      <c r="M7340" s="270"/>
      <c r="N7340" s="270"/>
      <c r="O7340" s="268"/>
      <c r="P7340" s="268"/>
      <c r="Q7340" s="268"/>
      <c r="R7340" s="268"/>
      <c r="S7340" s="268"/>
      <c r="T7340" s="268"/>
      <c r="U7340" s="268"/>
      <c r="V7340" s="268"/>
      <c r="W7340" s="268"/>
      <c r="X7340" s="268"/>
      <c r="AC7340" s="268"/>
      <c r="AE7340" s="268"/>
      <c r="AF7340" s="268"/>
      <c r="AG7340" s="268"/>
      <c r="AH7340" s="268"/>
      <c r="AI7340" s="268"/>
      <c r="AM7340" s="268"/>
    </row>
    <row r="7341" spans="1:39" x14ac:dyDescent="0.25">
      <c r="A7341" s="268"/>
      <c r="B7341" s="268"/>
      <c r="C7341" s="268"/>
      <c r="D7341" s="268"/>
      <c r="E7341" s="268"/>
      <c r="F7341" s="268"/>
      <c r="G7341" s="271"/>
      <c r="H7341" s="268"/>
      <c r="I7341" s="268"/>
      <c r="K7341" s="270"/>
      <c r="L7341" s="270"/>
      <c r="M7341" s="270"/>
      <c r="N7341" s="270"/>
      <c r="O7341" s="268"/>
      <c r="P7341" s="268"/>
      <c r="Q7341" s="268"/>
      <c r="R7341" s="268"/>
      <c r="S7341" s="268"/>
      <c r="T7341" s="268"/>
      <c r="U7341" s="268"/>
      <c r="V7341" s="268"/>
      <c r="W7341" s="268"/>
      <c r="X7341" s="268"/>
      <c r="AC7341" s="268"/>
      <c r="AE7341" s="268"/>
      <c r="AF7341" s="268"/>
      <c r="AG7341" s="268"/>
      <c r="AH7341" s="268"/>
      <c r="AI7341" s="268"/>
      <c r="AM7341" s="268"/>
    </row>
    <row r="7342" spans="1:39" x14ac:dyDescent="0.25">
      <c r="A7342" s="268"/>
      <c r="B7342" s="268"/>
      <c r="C7342" s="268"/>
      <c r="D7342" s="268"/>
      <c r="E7342" s="268"/>
      <c r="F7342" s="268"/>
      <c r="G7342" s="271"/>
      <c r="H7342" s="268"/>
      <c r="I7342" s="2"/>
      <c r="K7342" s="270"/>
      <c r="L7342" s="270"/>
      <c r="M7342" s="270"/>
      <c r="N7342" s="270"/>
      <c r="O7342" s="268"/>
      <c r="P7342" s="268"/>
      <c r="Q7342" s="268"/>
      <c r="R7342" s="268"/>
      <c r="S7342" s="268"/>
      <c r="T7342" s="268"/>
      <c r="U7342" s="268"/>
      <c r="V7342" s="268"/>
      <c r="W7342" s="268"/>
      <c r="X7342" s="268"/>
      <c r="AC7342" s="268"/>
      <c r="AE7342" s="268"/>
      <c r="AF7342" s="268"/>
      <c r="AG7342" s="268"/>
      <c r="AH7342" s="268"/>
      <c r="AI7342" s="268"/>
      <c r="AM7342" s="268"/>
    </row>
    <row r="7343" spans="1:39" x14ac:dyDescent="0.25">
      <c r="A7343" s="268"/>
      <c r="B7343" s="268"/>
      <c r="C7343" s="268"/>
      <c r="D7343" s="268"/>
      <c r="E7343" s="268"/>
      <c r="F7343" s="268"/>
      <c r="G7343" s="271"/>
      <c r="H7343" s="268"/>
      <c r="I7343" s="268"/>
      <c r="K7343" s="270"/>
      <c r="L7343" s="270"/>
      <c r="M7343" s="270"/>
      <c r="N7343" s="270"/>
      <c r="O7343" s="268"/>
      <c r="P7343" s="268"/>
      <c r="Q7343" s="268"/>
      <c r="R7343" s="268"/>
      <c r="S7343" s="268"/>
      <c r="T7343" s="268"/>
      <c r="U7343" s="268"/>
      <c r="V7343" s="268"/>
      <c r="W7343" s="268"/>
      <c r="X7343" s="268"/>
      <c r="AC7343" s="268"/>
      <c r="AE7343" s="268"/>
      <c r="AF7343" s="268"/>
      <c r="AG7343" s="268"/>
      <c r="AH7343" s="268"/>
      <c r="AI7343" s="268"/>
      <c r="AM7343" s="268"/>
    </row>
    <row r="7344" spans="1:39" x14ac:dyDescent="0.25">
      <c r="A7344" s="268"/>
      <c r="B7344" s="268"/>
      <c r="C7344" s="268"/>
      <c r="D7344" s="268"/>
      <c r="E7344" s="268"/>
      <c r="F7344" s="268"/>
      <c r="G7344" s="271"/>
      <c r="H7344" s="268"/>
      <c r="I7344" s="268"/>
      <c r="K7344" s="270"/>
      <c r="L7344" s="270"/>
      <c r="M7344" s="270"/>
      <c r="N7344" s="270"/>
      <c r="O7344" s="268"/>
      <c r="P7344" s="268"/>
      <c r="Q7344" s="268"/>
      <c r="R7344" s="268"/>
      <c r="S7344" s="268"/>
      <c r="T7344" s="268"/>
      <c r="U7344" s="268"/>
      <c r="V7344" s="268"/>
      <c r="W7344" s="268"/>
      <c r="X7344" s="268"/>
      <c r="AC7344" s="268"/>
      <c r="AE7344" s="268"/>
      <c r="AF7344" s="268"/>
      <c r="AG7344" s="268"/>
      <c r="AH7344" s="268"/>
      <c r="AI7344" s="268"/>
      <c r="AM7344" s="268"/>
    </row>
    <row r="7345" spans="1:39" x14ac:dyDescent="0.25">
      <c r="A7345" s="268"/>
      <c r="B7345" s="268"/>
      <c r="C7345" s="268"/>
      <c r="D7345" s="268"/>
      <c r="E7345" s="268"/>
      <c r="F7345" s="268"/>
      <c r="G7345" s="271"/>
      <c r="H7345" s="268"/>
      <c r="I7345" s="268"/>
      <c r="K7345" s="270"/>
      <c r="L7345" s="270"/>
      <c r="M7345" s="270"/>
      <c r="N7345" s="270"/>
      <c r="O7345" s="268"/>
      <c r="P7345" s="268"/>
      <c r="Q7345" s="268"/>
      <c r="R7345" s="268"/>
      <c r="S7345" s="268"/>
      <c r="T7345" s="268"/>
      <c r="U7345" s="268"/>
      <c r="V7345" s="268"/>
      <c r="W7345" s="268"/>
      <c r="X7345" s="268"/>
      <c r="AC7345" s="268"/>
      <c r="AE7345" s="268"/>
      <c r="AF7345" s="268"/>
      <c r="AG7345" s="268"/>
      <c r="AH7345" s="268"/>
      <c r="AI7345" s="268"/>
      <c r="AM7345" s="268"/>
    </row>
    <row r="7346" spans="1:39" x14ac:dyDescent="0.25">
      <c r="A7346" s="268"/>
      <c r="B7346" s="268"/>
      <c r="C7346" s="268"/>
      <c r="D7346" s="268"/>
      <c r="E7346" s="268"/>
      <c r="F7346" s="268"/>
      <c r="G7346" s="271"/>
      <c r="H7346" s="268"/>
      <c r="K7346" s="270"/>
      <c r="L7346" s="270"/>
      <c r="M7346" s="270"/>
      <c r="N7346" s="270"/>
      <c r="O7346" s="268"/>
      <c r="P7346" s="268"/>
      <c r="Q7346" s="268"/>
      <c r="R7346" s="268"/>
      <c r="S7346" s="268"/>
      <c r="T7346" s="268"/>
      <c r="U7346" s="268"/>
      <c r="V7346" s="268"/>
      <c r="W7346" s="268"/>
      <c r="X7346" s="268"/>
      <c r="AC7346" s="268"/>
      <c r="AE7346" s="268"/>
      <c r="AF7346" s="268"/>
      <c r="AG7346" s="268"/>
      <c r="AH7346" s="268"/>
      <c r="AI7346" s="268"/>
      <c r="AM7346" s="268"/>
    </row>
    <row r="7347" spans="1:39" x14ac:dyDescent="0.25">
      <c r="A7347" s="268"/>
      <c r="B7347" s="268"/>
      <c r="C7347" s="268"/>
      <c r="D7347" s="268"/>
      <c r="E7347" s="268"/>
      <c r="F7347" s="268"/>
      <c r="G7347" s="271"/>
      <c r="H7347" s="268"/>
      <c r="K7347" s="270"/>
      <c r="L7347" s="270"/>
      <c r="M7347" s="270"/>
      <c r="N7347" s="270"/>
      <c r="O7347" s="268"/>
      <c r="P7347" s="268"/>
      <c r="Q7347" s="268"/>
      <c r="R7347" s="268"/>
      <c r="S7347" s="268"/>
      <c r="T7347" s="268"/>
      <c r="U7347" s="268"/>
      <c r="V7347" s="268"/>
      <c r="W7347" s="268"/>
      <c r="X7347" s="268"/>
      <c r="AC7347" s="268"/>
      <c r="AE7347" s="268"/>
      <c r="AF7347" s="268"/>
      <c r="AG7347" s="268"/>
      <c r="AH7347" s="268"/>
      <c r="AI7347" s="268"/>
      <c r="AM7347" s="268"/>
    </row>
    <row r="7348" spans="1:39" x14ac:dyDescent="0.25">
      <c r="A7348" s="268"/>
      <c r="B7348" s="268"/>
      <c r="C7348" s="268"/>
      <c r="D7348" s="268"/>
      <c r="E7348" s="268"/>
      <c r="F7348" s="268"/>
      <c r="G7348" s="271"/>
      <c r="H7348" s="268"/>
      <c r="K7348" s="270"/>
      <c r="L7348" s="270"/>
      <c r="M7348" s="270"/>
      <c r="N7348" s="270"/>
      <c r="O7348" s="268"/>
      <c r="P7348" s="268"/>
      <c r="Q7348" s="268"/>
      <c r="R7348" s="268"/>
      <c r="S7348" s="268"/>
      <c r="T7348" s="268"/>
      <c r="U7348" s="268"/>
      <c r="V7348" s="268"/>
      <c r="W7348" s="268"/>
      <c r="X7348" s="268"/>
      <c r="AC7348" s="268"/>
      <c r="AE7348" s="268"/>
      <c r="AF7348" s="268"/>
      <c r="AG7348" s="268"/>
      <c r="AH7348" s="268"/>
      <c r="AI7348" s="268"/>
      <c r="AM7348" s="268"/>
    </row>
    <row r="7349" spans="1:39" x14ac:dyDescent="0.25">
      <c r="A7349" s="268"/>
      <c r="B7349" s="268"/>
      <c r="C7349" s="268"/>
      <c r="D7349" s="268"/>
      <c r="E7349" s="268"/>
      <c r="F7349" s="268"/>
      <c r="G7349" s="271"/>
      <c r="H7349" s="268"/>
      <c r="K7349" s="270"/>
      <c r="L7349" s="270"/>
      <c r="M7349" s="270"/>
      <c r="N7349" s="270"/>
      <c r="O7349" s="268"/>
      <c r="P7349" s="268"/>
      <c r="Q7349" s="268"/>
      <c r="R7349" s="268"/>
      <c r="S7349" s="268"/>
      <c r="T7349" s="268"/>
      <c r="U7349" s="268"/>
      <c r="V7349" s="268"/>
      <c r="W7349" s="268"/>
      <c r="X7349" s="268"/>
      <c r="AC7349" s="268"/>
      <c r="AE7349" s="268"/>
      <c r="AF7349" s="268"/>
      <c r="AG7349" s="268"/>
      <c r="AH7349" s="268"/>
      <c r="AI7349" s="268"/>
      <c r="AM7349" s="268"/>
    </row>
    <row r="7350" spans="1:39" x14ac:dyDescent="0.25">
      <c r="A7350" s="268"/>
      <c r="B7350" s="268"/>
      <c r="C7350" s="268"/>
      <c r="D7350" s="268"/>
      <c r="E7350" s="268"/>
      <c r="F7350" s="268"/>
      <c r="G7350" s="271"/>
      <c r="H7350" s="268"/>
      <c r="I7350" s="2"/>
      <c r="K7350" s="270"/>
      <c r="L7350" s="270"/>
      <c r="M7350" s="270"/>
      <c r="N7350" s="270"/>
      <c r="O7350" s="268"/>
      <c r="P7350" s="268"/>
      <c r="Q7350" s="268"/>
      <c r="R7350" s="268"/>
      <c r="S7350" s="268"/>
      <c r="T7350" s="268"/>
      <c r="U7350" s="268"/>
      <c r="V7350" s="268"/>
      <c r="W7350" s="268"/>
      <c r="X7350" s="268"/>
      <c r="AC7350" s="268"/>
      <c r="AE7350" s="268"/>
      <c r="AF7350" s="268"/>
      <c r="AG7350" s="268"/>
      <c r="AH7350" s="268"/>
      <c r="AI7350" s="268"/>
      <c r="AM7350" s="268"/>
    </row>
    <row r="7351" spans="1:39" x14ac:dyDescent="0.25">
      <c r="A7351" s="268"/>
      <c r="B7351" s="268"/>
      <c r="C7351" s="268"/>
      <c r="D7351" s="268"/>
      <c r="E7351" s="268"/>
      <c r="F7351" s="268"/>
      <c r="G7351" s="271"/>
      <c r="H7351" s="268"/>
      <c r="K7351" s="270"/>
      <c r="L7351" s="270"/>
      <c r="M7351" s="270"/>
      <c r="N7351" s="270"/>
      <c r="O7351" s="268"/>
      <c r="P7351" s="268"/>
      <c r="Q7351" s="268"/>
      <c r="R7351" s="268"/>
      <c r="S7351" s="268"/>
      <c r="T7351" s="268"/>
      <c r="U7351" s="268"/>
      <c r="V7351" s="268"/>
      <c r="W7351" s="268"/>
      <c r="X7351" s="268"/>
      <c r="AC7351" s="268"/>
      <c r="AE7351" s="268"/>
      <c r="AF7351" s="268"/>
      <c r="AG7351" s="268"/>
      <c r="AH7351" s="268"/>
      <c r="AI7351" s="268"/>
      <c r="AM7351" s="268"/>
    </row>
    <row r="7352" spans="1:39" x14ac:dyDescent="0.25">
      <c r="A7352" s="268"/>
      <c r="B7352" s="268"/>
      <c r="C7352" s="268"/>
      <c r="D7352" s="268"/>
      <c r="E7352" s="268"/>
      <c r="F7352" s="268"/>
      <c r="G7352" s="271"/>
      <c r="H7352" s="268"/>
      <c r="K7352" s="270"/>
      <c r="L7352" s="270"/>
      <c r="M7352" s="270"/>
      <c r="N7352" s="270"/>
      <c r="O7352" s="268"/>
      <c r="P7352" s="268"/>
      <c r="Q7352" s="268"/>
      <c r="R7352" s="268"/>
      <c r="S7352" s="268"/>
      <c r="T7352" s="268"/>
      <c r="U7352" s="268"/>
      <c r="V7352" s="268"/>
      <c r="W7352" s="268"/>
      <c r="X7352" s="268"/>
      <c r="AC7352" s="268"/>
      <c r="AE7352" s="268"/>
      <c r="AF7352" s="268"/>
      <c r="AG7352" s="268"/>
      <c r="AH7352" s="268"/>
      <c r="AI7352" s="268"/>
      <c r="AM7352" s="268"/>
    </row>
    <row r="7353" spans="1:39" x14ac:dyDescent="0.25">
      <c r="A7353" s="268"/>
      <c r="B7353" s="268"/>
      <c r="C7353" s="268"/>
      <c r="D7353" s="268"/>
      <c r="E7353" s="268"/>
      <c r="F7353" s="268"/>
      <c r="G7353" s="271"/>
      <c r="H7353" s="268"/>
      <c r="K7353" s="270"/>
      <c r="L7353" s="270"/>
      <c r="M7353" s="270"/>
      <c r="N7353" s="270"/>
      <c r="O7353" s="268"/>
      <c r="P7353" s="268"/>
      <c r="Q7353" s="268"/>
      <c r="R7353" s="268"/>
      <c r="S7353" s="268"/>
      <c r="T7353" s="268"/>
      <c r="U7353" s="268"/>
      <c r="V7353" s="268"/>
      <c r="W7353" s="268"/>
      <c r="X7353" s="268"/>
      <c r="AC7353" s="268"/>
      <c r="AE7353" s="268"/>
      <c r="AF7353" s="268"/>
      <c r="AG7353" s="268"/>
      <c r="AH7353" s="268"/>
      <c r="AI7353" s="268"/>
      <c r="AM7353" s="268"/>
    </row>
    <row r="7354" spans="1:39" x14ac:dyDescent="0.25">
      <c r="A7354" s="268"/>
      <c r="B7354" s="268"/>
      <c r="C7354" s="268"/>
      <c r="D7354" s="268"/>
      <c r="E7354" s="268"/>
      <c r="F7354" s="268"/>
      <c r="G7354" s="271"/>
      <c r="H7354" s="268"/>
      <c r="K7354" s="270"/>
      <c r="L7354" s="270"/>
      <c r="M7354" s="270"/>
      <c r="N7354" s="270"/>
      <c r="O7354" s="268"/>
      <c r="P7354" s="268"/>
      <c r="Q7354" s="268"/>
      <c r="R7354" s="268"/>
      <c r="S7354" s="268"/>
      <c r="T7354" s="268"/>
      <c r="U7354" s="268"/>
      <c r="V7354" s="268"/>
      <c r="W7354" s="268"/>
      <c r="X7354" s="268"/>
      <c r="AC7354" s="268"/>
      <c r="AE7354" s="268"/>
      <c r="AF7354" s="268"/>
      <c r="AG7354" s="268"/>
      <c r="AH7354" s="268"/>
      <c r="AI7354" s="268"/>
      <c r="AM7354" s="268"/>
    </row>
    <row r="7355" spans="1:39" x14ac:dyDescent="0.25">
      <c r="A7355" s="268"/>
      <c r="B7355" s="268"/>
      <c r="C7355" s="268"/>
      <c r="D7355" s="268"/>
      <c r="E7355" s="268"/>
      <c r="F7355" s="268"/>
      <c r="G7355" s="271"/>
      <c r="H7355" s="268"/>
      <c r="K7355" s="270"/>
      <c r="L7355" s="270"/>
      <c r="M7355" s="270"/>
      <c r="N7355" s="270"/>
      <c r="O7355" s="268"/>
      <c r="P7355" s="268"/>
      <c r="Q7355" s="268"/>
      <c r="R7355" s="268"/>
      <c r="S7355" s="268"/>
      <c r="T7355" s="268"/>
      <c r="U7355" s="268"/>
      <c r="V7355" s="268"/>
      <c r="W7355" s="268"/>
      <c r="X7355" s="268"/>
      <c r="AC7355" s="268"/>
      <c r="AE7355" s="268"/>
      <c r="AF7355" s="268"/>
      <c r="AG7355" s="268"/>
      <c r="AH7355" s="268"/>
      <c r="AI7355" s="268"/>
      <c r="AM7355" s="268"/>
    </row>
    <row r="7356" spans="1:39" x14ac:dyDescent="0.25">
      <c r="A7356" s="268"/>
      <c r="B7356" s="268"/>
      <c r="C7356" s="268"/>
      <c r="D7356" s="268"/>
      <c r="E7356" s="268"/>
      <c r="F7356" s="268"/>
      <c r="G7356" s="271"/>
      <c r="H7356" s="268"/>
      <c r="K7356" s="270"/>
      <c r="L7356" s="270"/>
      <c r="M7356" s="270"/>
      <c r="N7356" s="270"/>
      <c r="O7356" s="268"/>
      <c r="P7356" s="268"/>
      <c r="Q7356" s="268"/>
      <c r="R7356" s="268"/>
      <c r="S7356" s="268"/>
      <c r="T7356" s="268"/>
      <c r="U7356" s="268"/>
      <c r="V7356" s="268"/>
      <c r="W7356" s="268"/>
      <c r="X7356" s="268"/>
      <c r="AC7356" s="268"/>
      <c r="AE7356" s="268"/>
      <c r="AF7356" s="268"/>
      <c r="AG7356" s="268"/>
      <c r="AH7356" s="268"/>
      <c r="AI7356" s="268"/>
      <c r="AM7356" s="268"/>
    </row>
    <row r="7357" spans="1:39" x14ac:dyDescent="0.25">
      <c r="A7357" s="268"/>
      <c r="B7357" s="268"/>
      <c r="C7357" s="268"/>
      <c r="D7357" s="268"/>
      <c r="E7357" s="268"/>
      <c r="F7357" s="268"/>
      <c r="G7357" s="271"/>
      <c r="H7357" s="268"/>
      <c r="K7357" s="270"/>
      <c r="L7357" s="270"/>
      <c r="M7357" s="270"/>
      <c r="N7357" s="270"/>
      <c r="O7357" s="268"/>
      <c r="P7357" s="268"/>
      <c r="Q7357" s="268"/>
      <c r="R7357" s="268"/>
      <c r="S7357" s="268"/>
      <c r="T7357" s="268"/>
      <c r="U7357" s="268"/>
      <c r="V7357" s="268"/>
      <c r="W7357" s="268"/>
      <c r="X7357" s="268"/>
      <c r="AC7357" s="268"/>
      <c r="AE7357" s="268"/>
      <c r="AF7357" s="268"/>
      <c r="AG7357" s="268"/>
      <c r="AH7357" s="268"/>
      <c r="AI7357" s="268"/>
      <c r="AM7357" s="268"/>
    </row>
    <row r="7358" spans="1:39" x14ac:dyDescent="0.25">
      <c r="A7358" s="268"/>
      <c r="B7358" s="268"/>
      <c r="C7358" s="268"/>
      <c r="D7358" s="268"/>
      <c r="E7358" s="268"/>
      <c r="F7358" s="268"/>
      <c r="G7358" s="271"/>
      <c r="H7358" s="268"/>
      <c r="K7358" s="270"/>
      <c r="L7358" s="270"/>
      <c r="M7358" s="270"/>
      <c r="N7358" s="270"/>
      <c r="O7358" s="268"/>
      <c r="P7358" s="268"/>
      <c r="Q7358" s="268"/>
      <c r="R7358" s="268"/>
      <c r="S7358" s="268"/>
      <c r="T7358" s="268"/>
      <c r="U7358" s="268"/>
      <c r="V7358" s="268"/>
      <c r="W7358" s="268"/>
      <c r="X7358" s="268"/>
      <c r="AC7358" s="268"/>
      <c r="AE7358" s="268"/>
      <c r="AF7358" s="268"/>
      <c r="AG7358" s="268"/>
      <c r="AH7358" s="268"/>
      <c r="AI7358" s="268"/>
      <c r="AM7358" s="268"/>
    </row>
    <row r="7359" spans="1:39" x14ac:dyDescent="0.25">
      <c r="A7359" s="268"/>
      <c r="B7359" s="268"/>
      <c r="C7359" s="268"/>
      <c r="D7359" s="268"/>
      <c r="E7359" s="268"/>
      <c r="F7359" s="268"/>
      <c r="G7359" s="271"/>
      <c r="H7359" s="268"/>
      <c r="K7359" s="270"/>
      <c r="L7359" s="270"/>
      <c r="M7359" s="270"/>
      <c r="N7359" s="270"/>
      <c r="O7359" s="268"/>
      <c r="P7359" s="268"/>
      <c r="Q7359" s="268"/>
      <c r="R7359" s="268"/>
      <c r="S7359" s="268"/>
      <c r="T7359" s="268"/>
      <c r="U7359" s="268"/>
      <c r="V7359" s="268"/>
      <c r="W7359" s="268"/>
      <c r="X7359" s="268"/>
      <c r="AC7359" s="268"/>
      <c r="AE7359" s="268"/>
      <c r="AF7359" s="268"/>
      <c r="AG7359" s="268"/>
      <c r="AH7359" s="268"/>
      <c r="AI7359" s="268"/>
      <c r="AM7359" s="268"/>
    </row>
    <row r="7360" spans="1:39" x14ac:dyDescent="0.25">
      <c r="A7360" s="268"/>
      <c r="B7360" s="268"/>
      <c r="C7360" s="268"/>
      <c r="D7360" s="268"/>
      <c r="E7360" s="268"/>
      <c r="F7360" s="268"/>
      <c r="G7360" s="271"/>
      <c r="H7360" s="268"/>
      <c r="K7360" s="270"/>
      <c r="L7360" s="270"/>
      <c r="M7360" s="270"/>
      <c r="N7360" s="270"/>
      <c r="O7360" s="268"/>
      <c r="P7360" s="268"/>
      <c r="Q7360" s="268"/>
      <c r="R7360" s="268"/>
      <c r="S7360" s="268"/>
      <c r="T7360" s="268"/>
      <c r="U7360" s="268"/>
      <c r="V7360" s="268"/>
      <c r="W7360" s="268"/>
      <c r="X7360" s="268"/>
      <c r="AC7360" s="268"/>
      <c r="AE7360" s="268"/>
      <c r="AF7360" s="268"/>
      <c r="AG7360" s="268"/>
      <c r="AH7360" s="268"/>
      <c r="AI7360" s="268"/>
      <c r="AM7360" s="268"/>
    </row>
    <row r="7361" spans="1:39" x14ac:dyDescent="0.25">
      <c r="A7361" s="268"/>
      <c r="B7361" s="268"/>
      <c r="C7361" s="268"/>
      <c r="D7361" s="268"/>
      <c r="E7361" s="268"/>
      <c r="F7361" s="268"/>
      <c r="G7361" s="271"/>
      <c r="H7361" s="268"/>
      <c r="K7361" s="270"/>
      <c r="L7361" s="270"/>
      <c r="M7361" s="270"/>
      <c r="N7361" s="270"/>
      <c r="O7361" s="268"/>
      <c r="P7361" s="268"/>
      <c r="Q7361" s="268"/>
      <c r="R7361" s="268"/>
      <c r="S7361" s="268"/>
      <c r="T7361" s="268"/>
      <c r="U7361" s="268"/>
      <c r="V7361" s="268"/>
      <c r="W7361" s="268"/>
      <c r="X7361" s="268"/>
      <c r="AC7361" s="268"/>
      <c r="AE7361" s="268"/>
      <c r="AF7361" s="268"/>
      <c r="AG7361" s="268"/>
      <c r="AH7361" s="268"/>
      <c r="AI7361" s="268"/>
      <c r="AM7361" s="268"/>
    </row>
    <row r="7362" spans="1:39" x14ac:dyDescent="0.25">
      <c r="A7362" s="268"/>
      <c r="B7362" s="268"/>
      <c r="C7362" s="268"/>
      <c r="D7362" s="268"/>
      <c r="E7362" s="268"/>
      <c r="F7362" s="268"/>
      <c r="G7362" s="271"/>
      <c r="H7362" s="268"/>
      <c r="K7362" s="270"/>
      <c r="L7362" s="270"/>
      <c r="M7362" s="270"/>
      <c r="N7362" s="270"/>
      <c r="O7362" s="268"/>
      <c r="P7362" s="268"/>
      <c r="Q7362" s="268"/>
      <c r="R7362" s="268"/>
      <c r="S7362" s="268"/>
      <c r="T7362" s="268"/>
      <c r="U7362" s="268"/>
      <c r="V7362" s="268"/>
      <c r="W7362" s="268"/>
      <c r="X7362" s="268"/>
      <c r="AC7362" s="268"/>
      <c r="AE7362" s="268"/>
      <c r="AF7362" s="268"/>
      <c r="AG7362" s="268"/>
      <c r="AH7362" s="268"/>
      <c r="AI7362" s="268"/>
      <c r="AM7362" s="268"/>
    </row>
    <row r="7363" spans="1:39" x14ac:dyDescent="0.25">
      <c r="A7363" s="268"/>
      <c r="B7363" s="268"/>
      <c r="C7363" s="268"/>
      <c r="D7363" s="268"/>
      <c r="E7363" s="268"/>
      <c r="F7363" s="268"/>
      <c r="G7363" s="271"/>
      <c r="H7363" s="268"/>
      <c r="K7363" s="270"/>
      <c r="L7363" s="270"/>
      <c r="M7363" s="270"/>
      <c r="N7363" s="270"/>
      <c r="O7363" s="268"/>
      <c r="P7363" s="268"/>
      <c r="Q7363" s="268"/>
      <c r="R7363" s="268"/>
      <c r="S7363" s="268"/>
      <c r="T7363" s="268"/>
      <c r="U7363" s="268"/>
      <c r="V7363" s="268"/>
      <c r="W7363" s="268"/>
      <c r="X7363" s="268"/>
      <c r="AC7363" s="268"/>
      <c r="AE7363" s="268"/>
      <c r="AF7363" s="268"/>
      <c r="AG7363" s="268"/>
      <c r="AH7363" s="268"/>
      <c r="AI7363" s="268"/>
      <c r="AM7363" s="268"/>
    </row>
    <row r="7364" spans="1:39" x14ac:dyDescent="0.25">
      <c r="A7364" s="268"/>
      <c r="B7364" s="268"/>
      <c r="C7364" s="268"/>
      <c r="D7364" s="268"/>
      <c r="E7364" s="268"/>
      <c r="F7364" s="268"/>
      <c r="G7364" s="271"/>
      <c r="H7364" s="268"/>
      <c r="I7364" s="2"/>
      <c r="K7364" s="270"/>
      <c r="L7364" s="270"/>
      <c r="M7364" s="270"/>
      <c r="N7364" s="270"/>
      <c r="O7364" s="268"/>
      <c r="P7364" s="268"/>
      <c r="Q7364" s="268"/>
      <c r="R7364" s="268"/>
      <c r="S7364" s="268"/>
      <c r="T7364" s="268"/>
      <c r="U7364" s="268"/>
      <c r="V7364" s="268"/>
      <c r="W7364" s="268"/>
      <c r="X7364" s="268"/>
      <c r="AC7364" s="268"/>
      <c r="AE7364" s="268"/>
      <c r="AF7364" s="268"/>
      <c r="AG7364" s="268"/>
      <c r="AH7364" s="268"/>
      <c r="AI7364" s="268"/>
      <c r="AM7364" s="268"/>
    </row>
    <row r="7365" spans="1:39" x14ac:dyDescent="0.25">
      <c r="A7365" s="268"/>
      <c r="B7365" s="268"/>
      <c r="C7365" s="268"/>
      <c r="D7365" s="268"/>
      <c r="E7365" s="268"/>
      <c r="F7365" s="268"/>
      <c r="G7365" s="271"/>
      <c r="H7365" s="268"/>
      <c r="K7365" s="270"/>
      <c r="L7365" s="270"/>
      <c r="M7365" s="270"/>
      <c r="N7365" s="270"/>
      <c r="O7365" s="268"/>
      <c r="P7365" s="268"/>
      <c r="Q7365" s="268"/>
      <c r="R7365" s="268"/>
      <c r="S7365" s="268"/>
      <c r="T7365" s="268"/>
      <c r="U7365" s="268"/>
      <c r="V7365" s="268"/>
      <c r="W7365" s="268"/>
      <c r="X7365" s="268"/>
      <c r="AC7365" s="268"/>
      <c r="AE7365" s="268"/>
      <c r="AF7365" s="268"/>
      <c r="AG7365" s="268"/>
      <c r="AH7365" s="268"/>
      <c r="AI7365" s="268"/>
      <c r="AM7365" s="268"/>
    </row>
    <row r="7366" spans="1:39" x14ac:dyDescent="0.25">
      <c r="A7366" s="268"/>
      <c r="B7366" s="268"/>
      <c r="C7366" s="268"/>
      <c r="D7366" s="268"/>
      <c r="E7366" s="268"/>
      <c r="F7366" s="268"/>
      <c r="G7366" s="271"/>
      <c r="H7366" s="268"/>
      <c r="I7366" s="2"/>
      <c r="K7366" s="270"/>
      <c r="L7366" s="270"/>
      <c r="M7366" s="270"/>
      <c r="N7366" s="270"/>
      <c r="O7366" s="268"/>
      <c r="P7366" s="268"/>
      <c r="Q7366" s="268"/>
      <c r="R7366" s="268"/>
      <c r="S7366" s="268"/>
      <c r="T7366" s="268"/>
      <c r="U7366" s="268"/>
      <c r="V7366" s="268"/>
      <c r="W7366" s="268"/>
      <c r="X7366" s="268"/>
      <c r="AC7366" s="268"/>
      <c r="AE7366" s="268"/>
      <c r="AF7366" s="268"/>
      <c r="AG7366" s="268"/>
      <c r="AH7366" s="268"/>
      <c r="AI7366" s="268"/>
      <c r="AM7366" s="268"/>
    </row>
    <row r="7367" spans="1:39" x14ac:dyDescent="0.25">
      <c r="A7367" s="268"/>
      <c r="B7367" s="268"/>
      <c r="C7367" s="268"/>
      <c r="D7367" s="268"/>
      <c r="E7367" s="268"/>
      <c r="F7367" s="268"/>
      <c r="G7367" s="271"/>
      <c r="H7367" s="268"/>
      <c r="K7367" s="270"/>
      <c r="L7367" s="270"/>
      <c r="M7367" s="270"/>
      <c r="N7367" s="270"/>
      <c r="O7367" s="268"/>
      <c r="P7367" s="268"/>
      <c r="Q7367" s="268"/>
      <c r="R7367" s="268"/>
      <c r="S7367" s="268"/>
      <c r="T7367" s="268"/>
      <c r="U7367" s="268"/>
      <c r="V7367" s="268"/>
      <c r="W7367" s="268"/>
      <c r="X7367" s="268"/>
      <c r="AC7367" s="268"/>
      <c r="AE7367" s="268"/>
      <c r="AF7367" s="268"/>
      <c r="AG7367" s="268"/>
      <c r="AH7367" s="268"/>
      <c r="AI7367" s="268"/>
      <c r="AM7367" s="268"/>
    </row>
    <row r="7368" spans="1:39" x14ac:dyDescent="0.25">
      <c r="A7368" s="268"/>
      <c r="B7368" s="268"/>
      <c r="C7368" s="268"/>
      <c r="D7368" s="268"/>
      <c r="E7368" s="268"/>
      <c r="F7368" s="268"/>
      <c r="G7368" s="271"/>
      <c r="H7368" s="268"/>
      <c r="I7368" s="268"/>
      <c r="K7368" s="270"/>
      <c r="L7368" s="270"/>
      <c r="M7368" s="270"/>
      <c r="N7368" s="270"/>
      <c r="O7368" s="268"/>
      <c r="P7368" s="268"/>
      <c r="Q7368" s="268"/>
      <c r="R7368" s="268"/>
      <c r="S7368" s="268"/>
      <c r="T7368" s="268"/>
      <c r="U7368" s="268"/>
      <c r="V7368" s="268"/>
      <c r="W7368" s="268"/>
      <c r="X7368" s="268"/>
      <c r="Y7368" s="268"/>
      <c r="Z7368" s="268"/>
      <c r="AC7368" s="268"/>
      <c r="AE7368" s="268"/>
      <c r="AF7368" s="268"/>
      <c r="AG7368" s="268"/>
      <c r="AH7368" s="268"/>
      <c r="AI7368" s="268"/>
      <c r="AM7368" s="268"/>
    </row>
    <row r="7369" spans="1:39" x14ac:dyDescent="0.25">
      <c r="A7369" s="268"/>
      <c r="B7369" s="268"/>
      <c r="C7369" s="268"/>
      <c r="D7369" s="268"/>
      <c r="E7369" s="268"/>
      <c r="F7369" s="268"/>
      <c r="G7369" s="271"/>
      <c r="H7369" s="268"/>
      <c r="I7369" s="268"/>
      <c r="K7369" s="270"/>
      <c r="L7369" s="270"/>
      <c r="M7369" s="270"/>
      <c r="N7369" s="270"/>
      <c r="O7369" s="268"/>
      <c r="P7369" s="268"/>
      <c r="Q7369" s="268"/>
      <c r="R7369" s="268"/>
      <c r="S7369" s="268"/>
      <c r="T7369" s="268"/>
      <c r="U7369" s="268"/>
      <c r="V7369" s="268"/>
      <c r="W7369" s="268"/>
      <c r="X7369" s="268"/>
      <c r="Y7369" s="268"/>
      <c r="Z7369" s="268"/>
      <c r="AC7369" s="268"/>
      <c r="AE7369" s="268"/>
      <c r="AF7369" s="268"/>
      <c r="AG7369" s="268"/>
      <c r="AH7369" s="268"/>
      <c r="AI7369" s="268"/>
      <c r="AM7369" s="268"/>
    </row>
    <row r="7370" spans="1:39" x14ac:dyDescent="0.25">
      <c r="A7370" s="268"/>
      <c r="B7370" s="268"/>
      <c r="C7370" s="268"/>
      <c r="D7370" s="268"/>
      <c r="E7370" s="268"/>
      <c r="F7370" s="268"/>
      <c r="G7370" s="271"/>
      <c r="H7370" s="268"/>
      <c r="I7370" s="268"/>
      <c r="K7370" s="270"/>
      <c r="L7370" s="270"/>
      <c r="M7370" s="270"/>
      <c r="N7370" s="270"/>
      <c r="O7370" s="268"/>
      <c r="P7370" s="268"/>
      <c r="Q7370" s="268"/>
      <c r="R7370" s="268"/>
      <c r="S7370" s="268"/>
      <c r="T7370" s="268"/>
      <c r="U7370" s="268"/>
      <c r="V7370" s="268"/>
      <c r="W7370" s="268"/>
      <c r="X7370" s="268"/>
      <c r="AC7370" s="268"/>
      <c r="AE7370" s="268"/>
      <c r="AF7370" s="268"/>
      <c r="AG7370" s="268"/>
      <c r="AH7370" s="268"/>
      <c r="AI7370" s="268"/>
      <c r="AM7370" s="268"/>
    </row>
    <row r="7371" spans="1:39" x14ac:dyDescent="0.25">
      <c r="A7371" s="268"/>
      <c r="B7371" s="268"/>
      <c r="C7371" s="268"/>
      <c r="D7371" s="268"/>
      <c r="E7371" s="268"/>
      <c r="F7371" s="268"/>
      <c r="G7371" s="271"/>
      <c r="H7371" s="268"/>
      <c r="I7371" s="268"/>
      <c r="K7371" s="270"/>
      <c r="L7371" s="270"/>
      <c r="M7371" s="270"/>
      <c r="N7371" s="270"/>
      <c r="O7371" s="268"/>
      <c r="P7371" s="268"/>
      <c r="Q7371" s="268"/>
      <c r="R7371" s="268"/>
      <c r="S7371" s="268"/>
      <c r="T7371" s="268"/>
      <c r="U7371" s="268"/>
      <c r="V7371" s="268"/>
      <c r="W7371" s="268"/>
      <c r="X7371" s="268"/>
      <c r="AC7371" s="268"/>
      <c r="AE7371" s="268"/>
      <c r="AF7371" s="268"/>
      <c r="AG7371" s="268"/>
      <c r="AH7371" s="268"/>
      <c r="AI7371" s="268"/>
      <c r="AM7371" s="268"/>
    </row>
    <row r="7372" spans="1:39" x14ac:dyDescent="0.25">
      <c r="A7372" s="268"/>
      <c r="B7372" s="268"/>
      <c r="C7372" s="268"/>
      <c r="D7372" s="268"/>
      <c r="E7372" s="268"/>
      <c r="F7372" s="268"/>
      <c r="G7372" s="271"/>
      <c r="H7372" s="268"/>
      <c r="I7372" s="268"/>
      <c r="K7372" s="270"/>
      <c r="L7372" s="270"/>
      <c r="M7372" s="270"/>
      <c r="N7372" s="270"/>
      <c r="O7372" s="268"/>
      <c r="P7372" s="268"/>
      <c r="Q7372" s="268"/>
      <c r="R7372" s="268"/>
      <c r="S7372" s="268"/>
      <c r="T7372" s="268"/>
      <c r="U7372" s="268"/>
      <c r="V7372" s="268"/>
      <c r="W7372" s="268"/>
      <c r="X7372" s="268"/>
      <c r="AC7372" s="268"/>
      <c r="AE7372" s="268"/>
      <c r="AF7372" s="268"/>
      <c r="AG7372" s="268"/>
      <c r="AH7372" s="268"/>
      <c r="AI7372" s="268"/>
      <c r="AM7372" s="268"/>
    </row>
    <row r="7373" spans="1:39" x14ac:dyDescent="0.25">
      <c r="A7373" s="268"/>
      <c r="B7373" s="268"/>
      <c r="C7373" s="268"/>
      <c r="D7373" s="268"/>
      <c r="E7373" s="268"/>
      <c r="F7373" s="268"/>
      <c r="G7373" s="271"/>
      <c r="H7373" s="268"/>
      <c r="I7373" s="268"/>
      <c r="K7373" s="270"/>
      <c r="L7373" s="270"/>
      <c r="M7373" s="270"/>
      <c r="N7373" s="270"/>
      <c r="O7373" s="268"/>
      <c r="P7373" s="268"/>
      <c r="Q7373" s="268"/>
      <c r="R7373" s="268"/>
      <c r="S7373" s="268"/>
      <c r="T7373" s="268"/>
      <c r="U7373" s="268"/>
      <c r="V7373" s="268"/>
      <c r="W7373" s="268"/>
      <c r="X7373" s="268"/>
      <c r="AC7373" s="268"/>
      <c r="AE7373" s="268"/>
      <c r="AF7373" s="268"/>
      <c r="AG7373" s="268"/>
      <c r="AH7373" s="268"/>
      <c r="AI7373" s="268"/>
      <c r="AM7373" s="268"/>
    </row>
    <row r="7374" spans="1:39" x14ac:dyDescent="0.25">
      <c r="A7374" s="268"/>
      <c r="B7374" s="268"/>
      <c r="C7374" s="268"/>
      <c r="D7374" s="268"/>
      <c r="E7374" s="268"/>
      <c r="F7374" s="268"/>
      <c r="G7374" s="271"/>
      <c r="H7374" s="268"/>
      <c r="I7374" s="268"/>
      <c r="K7374" s="270"/>
      <c r="L7374" s="270"/>
      <c r="M7374" s="270"/>
      <c r="N7374" s="270"/>
      <c r="O7374" s="268"/>
      <c r="P7374" s="268"/>
      <c r="Q7374" s="268"/>
      <c r="R7374" s="268"/>
      <c r="S7374" s="268"/>
      <c r="T7374" s="268"/>
      <c r="U7374" s="268"/>
      <c r="V7374" s="268"/>
      <c r="W7374" s="268"/>
      <c r="X7374" s="268"/>
      <c r="Y7374" s="268"/>
      <c r="Z7374" s="268"/>
      <c r="AC7374" s="268"/>
      <c r="AE7374" s="268"/>
      <c r="AF7374" s="268"/>
      <c r="AG7374" s="268"/>
      <c r="AH7374" s="268"/>
      <c r="AI7374" s="268"/>
      <c r="AM7374" s="268"/>
    </row>
    <row r="7375" spans="1:39" x14ac:dyDescent="0.25">
      <c r="A7375" s="268"/>
      <c r="B7375" s="268"/>
      <c r="C7375" s="268"/>
      <c r="D7375" s="268"/>
      <c r="E7375" s="268"/>
      <c r="F7375" s="268"/>
      <c r="G7375" s="271"/>
      <c r="H7375" s="268"/>
      <c r="I7375" s="268"/>
      <c r="K7375" s="270"/>
      <c r="L7375" s="270"/>
      <c r="M7375" s="270"/>
      <c r="N7375" s="270"/>
      <c r="O7375" s="268"/>
      <c r="P7375" s="268"/>
      <c r="Q7375" s="268"/>
      <c r="R7375" s="268"/>
      <c r="S7375" s="268"/>
      <c r="T7375" s="268"/>
      <c r="U7375" s="268"/>
      <c r="V7375" s="268"/>
      <c r="W7375" s="268"/>
      <c r="X7375" s="268"/>
      <c r="Y7375" s="268"/>
      <c r="Z7375" s="268"/>
      <c r="AC7375" s="268"/>
      <c r="AE7375" s="268"/>
      <c r="AF7375" s="268"/>
      <c r="AG7375" s="268"/>
      <c r="AH7375" s="268"/>
      <c r="AI7375" s="268"/>
      <c r="AM7375" s="268"/>
    </row>
    <row r="7376" spans="1:39" x14ac:dyDescent="0.25">
      <c r="A7376" s="268"/>
      <c r="B7376" s="268"/>
      <c r="C7376" s="268"/>
      <c r="D7376" s="268"/>
      <c r="E7376" s="268"/>
      <c r="F7376" s="268"/>
      <c r="G7376" s="271"/>
      <c r="H7376" s="268"/>
      <c r="I7376" s="268"/>
      <c r="K7376" s="270"/>
      <c r="L7376" s="270"/>
      <c r="M7376" s="270"/>
      <c r="N7376" s="270"/>
      <c r="O7376" s="268"/>
      <c r="P7376" s="268"/>
      <c r="Q7376" s="268"/>
      <c r="R7376" s="268"/>
      <c r="S7376" s="268"/>
      <c r="T7376" s="268"/>
      <c r="U7376" s="268"/>
      <c r="V7376" s="268"/>
      <c r="W7376" s="268"/>
      <c r="X7376" s="268"/>
      <c r="Y7376" s="268"/>
      <c r="Z7376" s="268"/>
      <c r="AC7376" s="268"/>
      <c r="AE7376" s="268"/>
      <c r="AF7376" s="268"/>
      <c r="AG7376" s="268"/>
      <c r="AH7376" s="268"/>
      <c r="AI7376" s="268"/>
      <c r="AM7376" s="268"/>
    </row>
    <row r="7377" spans="1:39" x14ac:dyDescent="0.25">
      <c r="A7377" s="268"/>
      <c r="B7377" s="268"/>
      <c r="C7377" s="268"/>
      <c r="D7377" s="268"/>
      <c r="E7377" s="268"/>
      <c r="F7377" s="268"/>
      <c r="G7377" s="271"/>
      <c r="H7377" s="268"/>
      <c r="I7377" s="268"/>
      <c r="K7377" s="270"/>
      <c r="L7377" s="270"/>
      <c r="M7377" s="270"/>
      <c r="N7377" s="270"/>
      <c r="O7377" s="268"/>
      <c r="P7377" s="268"/>
      <c r="Q7377" s="268"/>
      <c r="R7377" s="268"/>
      <c r="S7377" s="268"/>
      <c r="T7377" s="268"/>
      <c r="U7377" s="268"/>
      <c r="V7377" s="268"/>
      <c r="W7377" s="268"/>
      <c r="X7377" s="268"/>
      <c r="Y7377" s="268"/>
      <c r="Z7377" s="268"/>
      <c r="AC7377" s="268"/>
      <c r="AE7377" s="268"/>
      <c r="AF7377" s="268"/>
      <c r="AG7377" s="268"/>
      <c r="AH7377" s="268"/>
      <c r="AI7377" s="268"/>
      <c r="AM7377" s="268"/>
    </row>
    <row r="7378" spans="1:39" x14ac:dyDescent="0.25">
      <c r="A7378" s="268"/>
      <c r="B7378" s="268"/>
      <c r="C7378" s="268"/>
      <c r="D7378" s="268"/>
      <c r="E7378" s="268"/>
      <c r="F7378" s="268"/>
      <c r="G7378" s="271"/>
      <c r="H7378" s="268"/>
      <c r="I7378" s="268"/>
      <c r="K7378" s="270"/>
      <c r="L7378" s="270"/>
      <c r="M7378" s="270"/>
      <c r="N7378" s="270"/>
      <c r="O7378" s="268"/>
      <c r="P7378" s="268"/>
      <c r="Q7378" s="268"/>
      <c r="R7378" s="268"/>
      <c r="S7378" s="268"/>
      <c r="T7378" s="268"/>
      <c r="U7378" s="268"/>
      <c r="V7378" s="268"/>
      <c r="W7378" s="268"/>
      <c r="X7378" s="268"/>
      <c r="Y7378" s="268"/>
      <c r="Z7378" s="268"/>
      <c r="AC7378" s="268"/>
      <c r="AE7378" s="268"/>
      <c r="AF7378" s="268"/>
      <c r="AG7378" s="268"/>
      <c r="AH7378" s="268"/>
      <c r="AI7378" s="268"/>
      <c r="AM7378" s="268"/>
    </row>
    <row r="7379" spans="1:39" x14ac:dyDescent="0.25">
      <c r="A7379" s="268"/>
      <c r="B7379" s="268"/>
      <c r="C7379" s="268"/>
      <c r="D7379" s="268"/>
      <c r="E7379" s="268"/>
      <c r="F7379" s="268"/>
      <c r="G7379" s="271"/>
      <c r="H7379" s="268"/>
      <c r="I7379" s="268"/>
      <c r="K7379" s="270"/>
      <c r="L7379" s="270"/>
      <c r="M7379" s="270"/>
      <c r="N7379" s="270"/>
      <c r="O7379" s="268"/>
      <c r="P7379" s="268"/>
      <c r="Q7379" s="268"/>
      <c r="R7379" s="268"/>
      <c r="S7379" s="268"/>
      <c r="T7379" s="268"/>
      <c r="U7379" s="268"/>
      <c r="V7379" s="268"/>
      <c r="W7379" s="268"/>
      <c r="X7379" s="268"/>
      <c r="Y7379" s="268"/>
      <c r="Z7379" s="268"/>
      <c r="AC7379" s="268"/>
      <c r="AE7379" s="268"/>
      <c r="AF7379" s="268"/>
      <c r="AG7379" s="268"/>
      <c r="AH7379" s="268"/>
      <c r="AI7379" s="268"/>
      <c r="AM7379" s="268"/>
    </row>
    <row r="7380" spans="1:39" x14ac:dyDescent="0.25">
      <c r="A7380" s="268"/>
      <c r="B7380" s="268"/>
      <c r="C7380" s="268"/>
      <c r="D7380" s="268"/>
      <c r="E7380" s="268"/>
      <c r="F7380" s="268"/>
      <c r="G7380" s="271"/>
      <c r="H7380" s="268"/>
      <c r="I7380" s="268"/>
      <c r="K7380" s="270"/>
      <c r="L7380" s="270"/>
      <c r="M7380" s="270"/>
      <c r="N7380" s="270"/>
      <c r="O7380" s="268"/>
      <c r="P7380" s="268"/>
      <c r="Q7380" s="268"/>
      <c r="R7380" s="268"/>
      <c r="S7380" s="268"/>
      <c r="T7380" s="268"/>
      <c r="U7380" s="268"/>
      <c r="V7380" s="268"/>
      <c r="W7380" s="268"/>
      <c r="X7380" s="268"/>
      <c r="Y7380" s="268"/>
      <c r="Z7380" s="268"/>
      <c r="AC7380" s="268"/>
      <c r="AE7380" s="268"/>
      <c r="AF7380" s="268"/>
      <c r="AG7380" s="268"/>
      <c r="AH7380" s="268"/>
      <c r="AI7380" s="268"/>
      <c r="AM7380" s="268"/>
    </row>
    <row r="7381" spans="1:39" x14ac:dyDescent="0.25">
      <c r="A7381" s="268"/>
      <c r="B7381" s="268"/>
      <c r="C7381" s="268"/>
      <c r="D7381" s="268"/>
      <c r="E7381" s="268"/>
      <c r="F7381" s="268"/>
      <c r="G7381" s="271"/>
      <c r="H7381" s="268"/>
      <c r="I7381" s="268"/>
      <c r="K7381" s="270"/>
      <c r="L7381" s="270"/>
      <c r="M7381" s="270"/>
      <c r="N7381" s="270"/>
      <c r="O7381" s="268"/>
      <c r="P7381" s="268"/>
      <c r="Q7381" s="268"/>
      <c r="R7381" s="268"/>
      <c r="S7381" s="268"/>
      <c r="T7381" s="268"/>
      <c r="U7381" s="268"/>
      <c r="V7381" s="268"/>
      <c r="W7381" s="268"/>
      <c r="X7381" s="268"/>
      <c r="Y7381" s="268"/>
      <c r="Z7381" s="268"/>
      <c r="AC7381" s="268"/>
      <c r="AE7381" s="268"/>
      <c r="AF7381" s="268"/>
      <c r="AG7381" s="268"/>
      <c r="AH7381" s="268"/>
      <c r="AI7381" s="268"/>
      <c r="AM7381" s="268"/>
    </row>
    <row r="7382" spans="1:39" x14ac:dyDescent="0.25">
      <c r="A7382" s="268"/>
      <c r="B7382" s="268"/>
      <c r="C7382" s="268"/>
      <c r="D7382" s="268"/>
      <c r="E7382" s="268"/>
      <c r="F7382" s="268"/>
      <c r="G7382" s="271"/>
      <c r="H7382" s="268"/>
      <c r="I7382" s="268"/>
      <c r="K7382" s="270"/>
      <c r="L7382" s="270"/>
      <c r="M7382" s="270"/>
      <c r="N7382" s="270"/>
      <c r="O7382" s="268"/>
      <c r="P7382" s="268"/>
      <c r="Q7382" s="268"/>
      <c r="R7382" s="268"/>
      <c r="S7382" s="268"/>
      <c r="T7382" s="268"/>
      <c r="U7382" s="268"/>
      <c r="V7382" s="268"/>
      <c r="W7382" s="268"/>
      <c r="X7382" s="268"/>
      <c r="Y7382" s="268"/>
      <c r="Z7382" s="268"/>
      <c r="AC7382" s="268"/>
      <c r="AE7382" s="268"/>
      <c r="AF7382" s="268"/>
      <c r="AG7382" s="268"/>
      <c r="AH7382" s="268"/>
      <c r="AI7382" s="268"/>
      <c r="AM7382" s="268"/>
    </row>
    <row r="7383" spans="1:39" x14ac:dyDescent="0.25">
      <c r="A7383" s="268"/>
      <c r="B7383" s="268"/>
      <c r="C7383" s="268"/>
      <c r="D7383" s="268"/>
      <c r="E7383" s="268"/>
      <c r="F7383" s="268"/>
      <c r="G7383" s="271"/>
      <c r="H7383" s="268"/>
      <c r="I7383" s="268"/>
      <c r="K7383" s="270"/>
      <c r="L7383" s="270"/>
      <c r="M7383" s="270"/>
      <c r="N7383" s="270"/>
      <c r="O7383" s="268"/>
      <c r="P7383" s="268"/>
      <c r="Q7383" s="268"/>
      <c r="R7383" s="268"/>
      <c r="S7383" s="268"/>
      <c r="T7383" s="268"/>
      <c r="U7383" s="268"/>
      <c r="V7383" s="268"/>
      <c r="W7383" s="268"/>
      <c r="X7383" s="268"/>
      <c r="Y7383" s="268"/>
      <c r="Z7383" s="268"/>
      <c r="AC7383" s="268"/>
      <c r="AE7383" s="268"/>
      <c r="AF7383" s="268"/>
      <c r="AG7383" s="268"/>
      <c r="AH7383" s="268"/>
      <c r="AI7383" s="268"/>
      <c r="AM7383" s="268"/>
    </row>
    <row r="7384" spans="1:39" x14ac:dyDescent="0.25">
      <c r="A7384" s="268"/>
      <c r="B7384" s="268"/>
      <c r="C7384" s="268"/>
      <c r="D7384" s="268"/>
      <c r="E7384" s="268"/>
      <c r="F7384" s="268"/>
      <c r="G7384" s="271"/>
      <c r="H7384" s="268"/>
      <c r="J7384" s="268"/>
      <c r="K7384" s="270"/>
      <c r="L7384" s="270"/>
      <c r="M7384" s="270"/>
      <c r="N7384" s="270"/>
      <c r="O7384" s="268"/>
      <c r="P7384" s="268"/>
      <c r="Q7384" s="268"/>
      <c r="R7384" s="268"/>
      <c r="S7384" s="268"/>
      <c r="T7384" s="268"/>
      <c r="U7384" s="268"/>
      <c r="V7384" s="268"/>
      <c r="W7384" s="268"/>
      <c r="X7384" s="268"/>
      <c r="Y7384" s="268"/>
      <c r="Z7384" s="268"/>
      <c r="AC7384" s="268"/>
      <c r="AE7384" s="268"/>
      <c r="AF7384" s="268"/>
      <c r="AG7384" s="268"/>
      <c r="AH7384" s="268"/>
      <c r="AI7384" s="268"/>
      <c r="AM7384" s="268"/>
    </row>
    <row r="7385" spans="1:39" x14ac:dyDescent="0.25">
      <c r="A7385" s="268"/>
      <c r="B7385" s="268"/>
      <c r="C7385" s="268"/>
      <c r="D7385" s="268"/>
      <c r="E7385" s="268"/>
      <c r="F7385" s="268"/>
      <c r="G7385" s="271"/>
      <c r="H7385" s="268"/>
      <c r="J7385" s="268"/>
      <c r="K7385" s="270"/>
      <c r="L7385" s="270"/>
      <c r="M7385" s="270"/>
      <c r="N7385" s="270"/>
      <c r="O7385" s="268"/>
      <c r="P7385" s="268"/>
      <c r="Q7385" s="268"/>
      <c r="R7385" s="268"/>
      <c r="S7385" s="268"/>
      <c r="T7385" s="268"/>
      <c r="U7385" s="268"/>
      <c r="V7385" s="268"/>
      <c r="W7385" s="268"/>
      <c r="X7385" s="268"/>
      <c r="Y7385" s="268"/>
      <c r="Z7385" s="268"/>
      <c r="AC7385" s="268"/>
      <c r="AE7385" s="268"/>
      <c r="AF7385" s="268"/>
      <c r="AG7385" s="268"/>
      <c r="AH7385" s="268"/>
      <c r="AI7385" s="268"/>
      <c r="AM7385" s="268"/>
    </row>
    <row r="7386" spans="1:39" x14ac:dyDescent="0.25">
      <c r="A7386" s="268"/>
      <c r="B7386" s="268"/>
      <c r="C7386" s="268"/>
      <c r="D7386" s="268"/>
      <c r="E7386" s="268"/>
      <c r="F7386" s="268"/>
      <c r="G7386" s="271"/>
      <c r="H7386" s="268"/>
      <c r="J7386" s="268"/>
      <c r="K7386" s="270"/>
      <c r="L7386" s="270"/>
      <c r="M7386" s="270"/>
      <c r="N7386" s="270"/>
      <c r="O7386" s="268"/>
      <c r="P7386" s="268"/>
      <c r="Q7386" s="268"/>
      <c r="R7386" s="268"/>
      <c r="S7386" s="268"/>
      <c r="T7386" s="268"/>
      <c r="U7386" s="268"/>
      <c r="V7386" s="268"/>
      <c r="W7386" s="268"/>
      <c r="X7386" s="268"/>
      <c r="Y7386" s="268"/>
      <c r="Z7386" s="268"/>
      <c r="AC7386" s="268"/>
      <c r="AE7386" s="268"/>
      <c r="AF7386" s="268"/>
      <c r="AG7386" s="268"/>
      <c r="AH7386" s="268"/>
      <c r="AI7386" s="268"/>
      <c r="AM7386" s="268"/>
    </row>
    <row r="7387" spans="1:39" x14ac:dyDescent="0.25">
      <c r="A7387" s="268"/>
      <c r="B7387" s="268"/>
      <c r="C7387" s="268"/>
      <c r="D7387" s="268"/>
      <c r="E7387" s="268"/>
      <c r="F7387" s="268"/>
      <c r="G7387" s="271"/>
      <c r="H7387" s="268"/>
      <c r="J7387" s="268"/>
      <c r="K7387" s="270"/>
      <c r="L7387" s="270"/>
      <c r="M7387" s="270"/>
      <c r="N7387" s="270"/>
      <c r="O7387" s="268"/>
      <c r="P7387" s="268"/>
      <c r="Q7387" s="268"/>
      <c r="R7387" s="268"/>
      <c r="S7387" s="268"/>
      <c r="T7387" s="268"/>
      <c r="U7387" s="268"/>
      <c r="V7387" s="268"/>
      <c r="W7387" s="268"/>
      <c r="X7387" s="268"/>
      <c r="Y7387" s="268"/>
      <c r="Z7387" s="268"/>
      <c r="AC7387" s="268"/>
      <c r="AE7387" s="268"/>
      <c r="AF7387" s="268"/>
      <c r="AG7387" s="268"/>
      <c r="AH7387" s="268"/>
      <c r="AI7387" s="268"/>
      <c r="AM7387" s="268"/>
    </row>
    <row r="7388" spans="1:39" x14ac:dyDescent="0.25">
      <c r="A7388" s="268"/>
      <c r="B7388" s="268"/>
      <c r="C7388" s="268"/>
      <c r="D7388" s="268"/>
      <c r="E7388" s="268"/>
      <c r="F7388" s="268"/>
      <c r="G7388" s="271"/>
      <c r="H7388" s="268"/>
      <c r="J7388" s="268"/>
      <c r="K7388" s="270"/>
      <c r="L7388" s="270"/>
      <c r="M7388" s="270"/>
      <c r="N7388" s="270"/>
      <c r="O7388" s="268"/>
      <c r="P7388" s="268"/>
      <c r="Q7388" s="268"/>
      <c r="R7388" s="268"/>
      <c r="S7388" s="268"/>
      <c r="T7388" s="268"/>
      <c r="U7388" s="268"/>
      <c r="V7388" s="268"/>
      <c r="W7388" s="268"/>
      <c r="X7388" s="268"/>
      <c r="Y7388" s="268"/>
      <c r="Z7388" s="268"/>
      <c r="AC7388" s="268"/>
      <c r="AE7388" s="268"/>
      <c r="AF7388" s="268"/>
      <c r="AG7388" s="268"/>
      <c r="AH7388" s="268"/>
      <c r="AI7388" s="268"/>
      <c r="AM7388" s="268"/>
    </row>
    <row r="7389" spans="1:39" x14ac:dyDescent="0.25">
      <c r="A7389" s="268"/>
      <c r="B7389" s="268"/>
      <c r="C7389" s="268"/>
      <c r="D7389" s="268"/>
      <c r="E7389" s="268"/>
      <c r="F7389" s="268"/>
      <c r="G7389" s="271"/>
      <c r="H7389" s="268"/>
      <c r="I7389" s="268"/>
      <c r="K7389" s="270"/>
      <c r="L7389" s="270"/>
      <c r="M7389" s="270"/>
      <c r="N7389" s="270"/>
      <c r="O7389" s="268"/>
      <c r="P7389" s="268"/>
      <c r="Q7389" s="268"/>
      <c r="R7389" s="268"/>
      <c r="S7389" s="268"/>
      <c r="T7389" s="268"/>
      <c r="U7389" s="268"/>
      <c r="V7389" s="268"/>
      <c r="W7389" s="268"/>
      <c r="X7389" s="268"/>
      <c r="Y7389" s="268"/>
      <c r="Z7389" s="268"/>
      <c r="AC7389" s="268"/>
      <c r="AE7389" s="268"/>
      <c r="AF7389" s="268"/>
      <c r="AG7389" s="268"/>
      <c r="AH7389" s="268"/>
      <c r="AI7389" s="268"/>
      <c r="AM7389" s="268"/>
    </row>
    <row r="7390" spans="1:39" x14ac:dyDescent="0.25">
      <c r="A7390" s="268"/>
      <c r="B7390" s="268"/>
      <c r="C7390" s="268"/>
      <c r="D7390" s="268"/>
      <c r="E7390" s="268"/>
      <c r="F7390" s="268"/>
      <c r="G7390" s="271"/>
      <c r="H7390" s="268"/>
      <c r="J7390" s="268"/>
      <c r="K7390" s="270"/>
      <c r="L7390" s="270"/>
      <c r="M7390" s="270"/>
      <c r="N7390" s="270"/>
      <c r="O7390" s="268"/>
      <c r="P7390" s="268"/>
      <c r="Q7390" s="268"/>
      <c r="R7390" s="268"/>
      <c r="S7390" s="268"/>
      <c r="T7390" s="268"/>
      <c r="U7390" s="268"/>
      <c r="V7390" s="268"/>
      <c r="W7390" s="268"/>
      <c r="X7390" s="268"/>
      <c r="Y7390" s="268"/>
      <c r="Z7390" s="268"/>
      <c r="AC7390" s="268"/>
      <c r="AE7390" s="268"/>
      <c r="AF7390" s="268"/>
      <c r="AG7390" s="268"/>
      <c r="AH7390" s="268"/>
      <c r="AI7390" s="268"/>
      <c r="AM7390" s="268"/>
    </row>
    <row r="7391" spans="1:39" x14ac:dyDescent="0.25">
      <c r="A7391" s="268"/>
      <c r="B7391" s="268"/>
      <c r="C7391" s="268"/>
      <c r="D7391" s="268"/>
      <c r="E7391" s="268"/>
      <c r="F7391" s="268"/>
      <c r="G7391" s="271"/>
      <c r="H7391" s="268"/>
      <c r="J7391" s="268"/>
      <c r="K7391" s="270"/>
      <c r="L7391" s="270"/>
      <c r="M7391" s="270"/>
      <c r="N7391" s="270"/>
      <c r="O7391" s="268"/>
      <c r="P7391" s="268"/>
      <c r="Q7391" s="268"/>
      <c r="R7391" s="268"/>
      <c r="S7391" s="268"/>
      <c r="T7391" s="268"/>
      <c r="U7391" s="268"/>
      <c r="V7391" s="268"/>
      <c r="W7391" s="268"/>
      <c r="X7391" s="268"/>
      <c r="Y7391" s="268"/>
      <c r="Z7391" s="268"/>
      <c r="AC7391" s="268"/>
      <c r="AE7391" s="268"/>
      <c r="AF7391" s="268"/>
      <c r="AG7391" s="268"/>
      <c r="AH7391" s="268"/>
      <c r="AI7391" s="268"/>
      <c r="AM7391" s="268"/>
    </row>
    <row r="7392" spans="1:39" x14ac:dyDescent="0.25">
      <c r="A7392" s="268"/>
      <c r="B7392" s="268"/>
      <c r="C7392" s="268"/>
      <c r="D7392" s="268"/>
      <c r="E7392" s="268"/>
      <c r="F7392" s="268"/>
      <c r="G7392" s="271"/>
      <c r="H7392" s="268"/>
      <c r="J7392" s="268"/>
      <c r="K7392" s="270"/>
      <c r="L7392" s="270"/>
      <c r="M7392" s="270"/>
      <c r="N7392" s="270"/>
      <c r="O7392" s="268"/>
      <c r="P7392" s="268"/>
      <c r="Q7392" s="268"/>
      <c r="R7392" s="268"/>
      <c r="S7392" s="268"/>
      <c r="T7392" s="268"/>
      <c r="U7392" s="268"/>
      <c r="V7392" s="268"/>
      <c r="W7392" s="268"/>
      <c r="X7392" s="268"/>
      <c r="Y7392" s="268"/>
      <c r="Z7392" s="268"/>
      <c r="AC7392" s="268"/>
      <c r="AE7392" s="268"/>
      <c r="AF7392" s="268"/>
      <c r="AG7392" s="268"/>
      <c r="AH7392" s="268"/>
      <c r="AI7392" s="268"/>
      <c r="AM7392" s="268"/>
    </row>
    <row r="7393" spans="1:39" x14ac:dyDescent="0.25">
      <c r="A7393" s="268"/>
      <c r="B7393" s="268"/>
      <c r="C7393" s="268"/>
      <c r="D7393" s="268"/>
      <c r="E7393" s="268"/>
      <c r="F7393" s="268"/>
      <c r="G7393" s="271"/>
      <c r="H7393" s="268"/>
      <c r="J7393" s="268"/>
      <c r="K7393" s="270"/>
      <c r="L7393" s="270"/>
      <c r="M7393" s="270"/>
      <c r="N7393" s="270"/>
      <c r="O7393" s="268"/>
      <c r="P7393" s="268"/>
      <c r="Q7393" s="268"/>
      <c r="R7393" s="268"/>
      <c r="S7393" s="268"/>
      <c r="T7393" s="268"/>
      <c r="U7393" s="268"/>
      <c r="V7393" s="268"/>
      <c r="W7393" s="268"/>
      <c r="X7393" s="268"/>
      <c r="Y7393" s="268"/>
      <c r="Z7393" s="268"/>
      <c r="AC7393" s="268"/>
      <c r="AE7393" s="268"/>
      <c r="AF7393" s="268"/>
      <c r="AG7393" s="268"/>
      <c r="AH7393" s="268"/>
      <c r="AI7393" s="268"/>
      <c r="AM7393" s="268"/>
    </row>
    <row r="7394" spans="1:39" x14ac:dyDescent="0.25">
      <c r="A7394" s="268"/>
      <c r="B7394" s="268"/>
      <c r="C7394" s="268"/>
      <c r="D7394" s="268"/>
      <c r="E7394" s="268"/>
      <c r="F7394" s="268"/>
      <c r="G7394" s="271"/>
      <c r="H7394" s="268"/>
      <c r="J7394" s="268"/>
      <c r="K7394" s="270"/>
      <c r="L7394" s="270"/>
      <c r="M7394" s="270"/>
      <c r="N7394" s="270"/>
      <c r="O7394" s="268"/>
      <c r="P7394" s="268"/>
      <c r="Q7394" s="268"/>
      <c r="R7394" s="268"/>
      <c r="S7394" s="268"/>
      <c r="T7394" s="268"/>
      <c r="U7394" s="268"/>
      <c r="V7394" s="268"/>
      <c r="W7394" s="268"/>
      <c r="X7394" s="268"/>
      <c r="Y7394" s="268"/>
      <c r="Z7394" s="268"/>
      <c r="AC7394" s="268"/>
      <c r="AE7394" s="268"/>
      <c r="AF7394" s="268"/>
      <c r="AG7394" s="268"/>
      <c r="AH7394" s="268"/>
      <c r="AI7394" s="268"/>
      <c r="AM7394" s="268"/>
    </row>
    <row r="7395" spans="1:39" x14ac:dyDescent="0.25">
      <c r="A7395" s="268"/>
      <c r="B7395" s="268"/>
      <c r="C7395" s="268"/>
      <c r="D7395" s="268"/>
      <c r="E7395" s="268"/>
      <c r="F7395" s="268"/>
      <c r="G7395" s="271"/>
      <c r="H7395" s="268"/>
      <c r="J7395" s="268"/>
      <c r="K7395" s="270"/>
      <c r="L7395" s="270"/>
      <c r="M7395" s="270"/>
      <c r="N7395" s="270"/>
      <c r="O7395" s="268"/>
      <c r="P7395" s="268"/>
      <c r="Q7395" s="268"/>
      <c r="R7395" s="268"/>
      <c r="S7395" s="268"/>
      <c r="T7395" s="268"/>
      <c r="U7395" s="268"/>
      <c r="V7395" s="268"/>
      <c r="W7395" s="268"/>
      <c r="X7395" s="268"/>
      <c r="Y7395" s="268"/>
      <c r="Z7395" s="268"/>
      <c r="AC7395" s="268"/>
      <c r="AE7395" s="268"/>
      <c r="AF7395" s="268"/>
      <c r="AG7395" s="268"/>
      <c r="AH7395" s="268"/>
      <c r="AI7395" s="268"/>
      <c r="AM7395" s="268"/>
    </row>
    <row r="7396" spans="1:39" x14ac:dyDescent="0.25">
      <c r="A7396" s="268"/>
      <c r="B7396" s="268"/>
      <c r="C7396" s="268"/>
      <c r="D7396" s="268"/>
      <c r="E7396" s="268"/>
      <c r="F7396" s="268"/>
      <c r="G7396" s="271"/>
      <c r="H7396" s="268"/>
      <c r="J7396" s="268"/>
      <c r="K7396" s="270"/>
      <c r="L7396" s="270"/>
      <c r="M7396" s="270"/>
      <c r="N7396" s="270"/>
      <c r="O7396" s="268"/>
      <c r="P7396" s="268"/>
      <c r="Q7396" s="268"/>
      <c r="R7396" s="268"/>
      <c r="S7396" s="268"/>
      <c r="T7396" s="268"/>
      <c r="U7396" s="268"/>
      <c r="V7396" s="268"/>
      <c r="W7396" s="268"/>
      <c r="X7396" s="268"/>
      <c r="Y7396" s="268"/>
      <c r="Z7396" s="268"/>
      <c r="AC7396" s="268"/>
      <c r="AE7396" s="268"/>
      <c r="AF7396" s="268"/>
      <c r="AG7396" s="268"/>
      <c r="AH7396" s="268"/>
      <c r="AI7396" s="268"/>
      <c r="AM7396" s="268"/>
    </row>
    <row r="7397" spans="1:39" x14ac:dyDescent="0.25">
      <c r="A7397" s="268"/>
      <c r="B7397" s="268"/>
      <c r="C7397" s="268"/>
      <c r="D7397" s="268"/>
      <c r="E7397" s="268"/>
      <c r="F7397" s="268"/>
      <c r="G7397" s="271"/>
      <c r="H7397" s="268"/>
      <c r="J7397" s="268"/>
      <c r="K7397" s="270"/>
      <c r="L7397" s="270"/>
      <c r="M7397" s="270"/>
      <c r="N7397" s="270"/>
      <c r="O7397" s="268"/>
      <c r="P7397" s="268"/>
      <c r="Q7397" s="268"/>
      <c r="R7397" s="268"/>
      <c r="S7397" s="268"/>
      <c r="T7397" s="268"/>
      <c r="U7397" s="268"/>
      <c r="V7397" s="268"/>
      <c r="W7397" s="268"/>
      <c r="X7397" s="268"/>
      <c r="Y7397" s="268"/>
      <c r="Z7397" s="268"/>
      <c r="AC7397" s="268"/>
      <c r="AE7397" s="268"/>
      <c r="AF7397" s="268"/>
      <c r="AG7397" s="268"/>
      <c r="AH7397" s="268"/>
      <c r="AI7397" s="268"/>
      <c r="AM7397" s="268"/>
    </row>
    <row r="7398" spans="1:39" x14ac:dyDescent="0.25">
      <c r="A7398" s="268"/>
      <c r="B7398" s="268"/>
      <c r="C7398" s="268"/>
      <c r="D7398" s="268"/>
      <c r="E7398" s="268"/>
      <c r="F7398" s="268"/>
      <c r="G7398" s="271"/>
      <c r="H7398" s="268"/>
      <c r="J7398" s="268"/>
      <c r="K7398" s="270"/>
      <c r="L7398" s="270"/>
      <c r="M7398" s="270"/>
      <c r="N7398" s="270"/>
      <c r="O7398" s="268"/>
      <c r="P7398" s="268"/>
      <c r="Q7398" s="268"/>
      <c r="R7398" s="268"/>
      <c r="S7398" s="268"/>
      <c r="T7398" s="268"/>
      <c r="U7398" s="268"/>
      <c r="V7398" s="268"/>
      <c r="W7398" s="268"/>
      <c r="X7398" s="268"/>
      <c r="Y7398" s="268"/>
      <c r="Z7398" s="268"/>
      <c r="AC7398" s="268"/>
      <c r="AE7398" s="268"/>
      <c r="AF7398" s="268"/>
      <c r="AG7398" s="268"/>
      <c r="AH7398" s="268"/>
      <c r="AI7398" s="268"/>
      <c r="AM7398" s="268"/>
    </row>
    <row r="7399" spans="1:39" x14ac:dyDescent="0.25">
      <c r="A7399" s="268"/>
      <c r="B7399" s="268"/>
      <c r="C7399" s="268"/>
      <c r="D7399" s="268"/>
      <c r="E7399" s="268"/>
      <c r="F7399" s="268"/>
      <c r="G7399" s="271"/>
      <c r="H7399" s="268"/>
      <c r="J7399" s="268"/>
      <c r="K7399" s="270"/>
      <c r="L7399" s="270"/>
      <c r="M7399" s="270"/>
      <c r="N7399" s="270"/>
      <c r="O7399" s="268"/>
      <c r="P7399" s="268"/>
      <c r="Q7399" s="268"/>
      <c r="R7399" s="268"/>
      <c r="S7399" s="268"/>
      <c r="T7399" s="268"/>
      <c r="U7399" s="268"/>
      <c r="V7399" s="268"/>
      <c r="W7399" s="268"/>
      <c r="X7399" s="268"/>
      <c r="Y7399" s="268"/>
      <c r="Z7399" s="268"/>
      <c r="AC7399" s="268"/>
      <c r="AE7399" s="268"/>
      <c r="AF7399" s="268"/>
      <c r="AG7399" s="268"/>
      <c r="AH7399" s="268"/>
      <c r="AI7399" s="268"/>
      <c r="AM7399" s="268"/>
    </row>
    <row r="7400" spans="1:39" x14ac:dyDescent="0.25">
      <c r="A7400" s="268"/>
      <c r="B7400" s="268"/>
      <c r="C7400" s="268"/>
      <c r="D7400" s="268"/>
      <c r="E7400" s="268"/>
      <c r="F7400" s="268"/>
      <c r="G7400" s="271"/>
      <c r="H7400" s="268"/>
      <c r="J7400" s="268"/>
      <c r="K7400" s="270"/>
      <c r="L7400" s="270"/>
      <c r="M7400" s="270"/>
      <c r="N7400" s="270"/>
      <c r="O7400" s="268"/>
      <c r="P7400" s="268"/>
      <c r="Q7400" s="268"/>
      <c r="R7400" s="268"/>
      <c r="S7400" s="268"/>
      <c r="T7400" s="268"/>
      <c r="U7400" s="268"/>
      <c r="V7400" s="268"/>
      <c r="W7400" s="268"/>
      <c r="X7400" s="268"/>
      <c r="Y7400" s="268"/>
      <c r="Z7400" s="268"/>
      <c r="AC7400" s="268"/>
      <c r="AE7400" s="268"/>
      <c r="AF7400" s="268"/>
      <c r="AG7400" s="268"/>
      <c r="AH7400" s="268"/>
      <c r="AI7400" s="268"/>
      <c r="AM7400" s="268"/>
    </row>
    <row r="7401" spans="1:39" x14ac:dyDescent="0.25">
      <c r="A7401" s="268"/>
      <c r="B7401" s="268"/>
      <c r="C7401" s="268"/>
      <c r="D7401" s="268"/>
      <c r="E7401" s="268"/>
      <c r="F7401" s="268"/>
      <c r="G7401" s="271"/>
      <c r="H7401" s="268"/>
      <c r="J7401" s="268"/>
      <c r="K7401" s="270"/>
      <c r="L7401" s="270"/>
      <c r="M7401" s="270"/>
      <c r="N7401" s="270"/>
      <c r="O7401" s="268"/>
      <c r="P7401" s="268"/>
      <c r="Q7401" s="268"/>
      <c r="R7401" s="268"/>
      <c r="S7401" s="268"/>
      <c r="T7401" s="268"/>
      <c r="U7401" s="268"/>
      <c r="V7401" s="268"/>
      <c r="W7401" s="268"/>
      <c r="X7401" s="268"/>
      <c r="Y7401" s="268"/>
      <c r="Z7401" s="268"/>
      <c r="AC7401" s="268"/>
      <c r="AE7401" s="268"/>
      <c r="AF7401" s="268"/>
      <c r="AG7401" s="268"/>
      <c r="AH7401" s="268"/>
      <c r="AI7401" s="268"/>
      <c r="AM7401" s="268"/>
    </row>
    <row r="7402" spans="1:39" x14ac:dyDescent="0.25">
      <c r="A7402" s="268"/>
      <c r="B7402" s="268"/>
      <c r="C7402" s="268"/>
      <c r="D7402" s="268"/>
      <c r="E7402" s="268"/>
      <c r="F7402" s="268"/>
      <c r="G7402" s="271"/>
      <c r="H7402" s="268"/>
      <c r="J7402" s="268"/>
      <c r="K7402" s="270"/>
      <c r="L7402" s="270"/>
      <c r="M7402" s="270"/>
      <c r="N7402" s="270"/>
      <c r="O7402" s="268"/>
      <c r="P7402" s="268"/>
      <c r="Q7402" s="268"/>
      <c r="R7402" s="268"/>
      <c r="S7402" s="268"/>
      <c r="T7402" s="268"/>
      <c r="U7402" s="268"/>
      <c r="V7402" s="268"/>
      <c r="W7402" s="268"/>
      <c r="X7402" s="268"/>
      <c r="Y7402" s="268"/>
      <c r="Z7402" s="268"/>
      <c r="AC7402" s="268"/>
      <c r="AE7402" s="268"/>
      <c r="AF7402" s="268"/>
      <c r="AG7402" s="268"/>
      <c r="AH7402" s="268"/>
      <c r="AI7402" s="268"/>
      <c r="AM7402" s="268"/>
    </row>
    <row r="7403" spans="1:39" x14ac:dyDescent="0.25">
      <c r="A7403" s="268"/>
      <c r="B7403" s="268"/>
      <c r="C7403" s="268"/>
      <c r="D7403" s="268"/>
      <c r="E7403" s="268"/>
      <c r="F7403" s="268"/>
      <c r="G7403" s="271"/>
      <c r="H7403" s="268"/>
      <c r="J7403" s="268"/>
      <c r="K7403" s="270"/>
      <c r="L7403" s="270"/>
      <c r="M7403" s="270"/>
      <c r="N7403" s="270"/>
      <c r="O7403" s="268"/>
      <c r="P7403" s="268"/>
      <c r="Q7403" s="268"/>
      <c r="R7403" s="268"/>
      <c r="S7403" s="268"/>
      <c r="T7403" s="268"/>
      <c r="U7403" s="268"/>
      <c r="V7403" s="268"/>
      <c r="W7403" s="268"/>
      <c r="X7403" s="268"/>
      <c r="Y7403" s="268"/>
      <c r="Z7403" s="268"/>
      <c r="AC7403" s="268"/>
      <c r="AE7403" s="268"/>
      <c r="AF7403" s="268"/>
      <c r="AG7403" s="268"/>
      <c r="AH7403" s="268"/>
      <c r="AI7403" s="268"/>
      <c r="AM7403" s="268"/>
    </row>
    <row r="7404" spans="1:39" x14ac:dyDescent="0.25">
      <c r="A7404" s="268"/>
      <c r="B7404" s="268"/>
      <c r="C7404" s="268"/>
      <c r="D7404" s="268"/>
      <c r="E7404" s="268"/>
      <c r="F7404" s="268"/>
      <c r="G7404" s="271"/>
      <c r="H7404" s="268"/>
      <c r="I7404" s="268"/>
      <c r="K7404" s="270"/>
      <c r="L7404" s="270"/>
      <c r="M7404" s="270"/>
      <c r="N7404" s="270"/>
      <c r="O7404" s="268"/>
      <c r="P7404" s="268"/>
      <c r="Q7404" s="268"/>
      <c r="R7404" s="268"/>
      <c r="S7404" s="268"/>
      <c r="T7404" s="268"/>
      <c r="U7404" s="268"/>
      <c r="V7404" s="268"/>
      <c r="W7404" s="268"/>
      <c r="X7404" s="268"/>
      <c r="Y7404" s="268"/>
      <c r="Z7404" s="268"/>
      <c r="AC7404" s="268"/>
      <c r="AE7404" s="268"/>
      <c r="AF7404" s="268"/>
      <c r="AG7404" s="268"/>
      <c r="AH7404" s="268"/>
      <c r="AI7404" s="268"/>
      <c r="AM7404" s="268"/>
    </row>
    <row r="7405" spans="1:39" x14ac:dyDescent="0.25">
      <c r="A7405" s="268"/>
      <c r="B7405" s="268"/>
      <c r="C7405" s="268"/>
      <c r="D7405" s="268"/>
      <c r="E7405" s="268"/>
      <c r="F7405" s="268"/>
      <c r="G7405" s="271"/>
      <c r="H7405" s="268"/>
      <c r="I7405" s="268"/>
      <c r="K7405" s="270"/>
      <c r="L7405" s="270"/>
      <c r="M7405" s="270"/>
      <c r="N7405" s="270"/>
      <c r="O7405" s="268"/>
      <c r="P7405" s="268"/>
      <c r="Q7405" s="268"/>
      <c r="R7405" s="268"/>
      <c r="S7405" s="268"/>
      <c r="T7405" s="268"/>
      <c r="U7405" s="268"/>
      <c r="V7405" s="268"/>
      <c r="W7405" s="268"/>
      <c r="X7405" s="268"/>
      <c r="Y7405" s="268"/>
      <c r="Z7405" s="268"/>
      <c r="AC7405" s="268"/>
      <c r="AE7405" s="268"/>
      <c r="AF7405" s="268"/>
      <c r="AG7405" s="268"/>
      <c r="AH7405" s="268"/>
      <c r="AI7405" s="268"/>
      <c r="AM7405" s="268"/>
    </row>
    <row r="7406" spans="1:39" x14ac:dyDescent="0.25">
      <c r="A7406" s="268"/>
      <c r="B7406" s="268"/>
      <c r="C7406" s="268"/>
      <c r="D7406" s="268"/>
      <c r="E7406" s="268"/>
      <c r="F7406" s="268"/>
      <c r="G7406" s="271"/>
      <c r="H7406" s="268"/>
      <c r="I7406" s="268"/>
      <c r="K7406" s="270"/>
      <c r="L7406" s="270"/>
      <c r="M7406" s="270"/>
      <c r="N7406" s="270"/>
      <c r="O7406" s="268"/>
      <c r="P7406" s="268"/>
      <c r="Q7406" s="268"/>
      <c r="R7406" s="268"/>
      <c r="S7406" s="268"/>
      <c r="T7406" s="268"/>
      <c r="U7406" s="268"/>
      <c r="V7406" s="268"/>
      <c r="W7406" s="268"/>
      <c r="X7406" s="268"/>
      <c r="Y7406" s="268"/>
      <c r="Z7406" s="268"/>
      <c r="AC7406" s="268"/>
      <c r="AE7406" s="268"/>
      <c r="AF7406" s="268"/>
      <c r="AG7406" s="268"/>
      <c r="AH7406" s="268"/>
      <c r="AI7406" s="268"/>
      <c r="AM7406" s="268"/>
    </row>
    <row r="7407" spans="1:39" x14ac:dyDescent="0.25">
      <c r="A7407" s="268"/>
      <c r="B7407" s="268"/>
      <c r="C7407" s="268"/>
      <c r="D7407" s="268"/>
      <c r="E7407" s="268"/>
      <c r="F7407" s="268"/>
      <c r="G7407" s="271"/>
      <c r="H7407" s="268"/>
      <c r="I7407" s="268"/>
      <c r="K7407" s="270"/>
      <c r="L7407" s="270"/>
      <c r="M7407" s="270"/>
      <c r="N7407" s="270"/>
      <c r="O7407" s="268"/>
      <c r="P7407" s="268"/>
      <c r="Q7407" s="268"/>
      <c r="R7407" s="268"/>
      <c r="S7407" s="268"/>
      <c r="T7407" s="268"/>
      <c r="U7407" s="268"/>
      <c r="V7407" s="268"/>
      <c r="W7407" s="268"/>
      <c r="X7407" s="268"/>
      <c r="Y7407" s="268"/>
      <c r="Z7407" s="268"/>
      <c r="AC7407" s="268"/>
      <c r="AE7407" s="268"/>
      <c r="AF7407" s="268"/>
      <c r="AG7407" s="268"/>
      <c r="AH7407" s="268"/>
      <c r="AI7407" s="268"/>
      <c r="AM7407" s="268"/>
    </row>
    <row r="7408" spans="1:39" x14ac:dyDescent="0.25">
      <c r="A7408" s="268"/>
      <c r="B7408" s="268"/>
      <c r="C7408" s="268"/>
      <c r="D7408" s="268"/>
      <c r="E7408" s="268"/>
      <c r="F7408" s="268"/>
      <c r="G7408" s="271"/>
      <c r="H7408" s="268"/>
      <c r="I7408" s="268"/>
      <c r="K7408" s="270"/>
      <c r="L7408" s="270"/>
      <c r="M7408" s="270"/>
      <c r="N7408" s="270"/>
      <c r="O7408" s="268"/>
      <c r="P7408" s="268"/>
      <c r="Q7408" s="268"/>
      <c r="R7408" s="268"/>
      <c r="S7408" s="268"/>
      <c r="T7408" s="268"/>
      <c r="U7408" s="268"/>
      <c r="V7408" s="268"/>
      <c r="W7408" s="268"/>
      <c r="X7408" s="268"/>
      <c r="AC7408" s="268"/>
      <c r="AE7408" s="268"/>
      <c r="AF7408" s="268"/>
      <c r="AG7408" s="268"/>
      <c r="AH7408" s="268"/>
      <c r="AI7408" s="268"/>
      <c r="AM7408" s="268"/>
    </row>
    <row r="7409" spans="1:39" x14ac:dyDescent="0.25">
      <c r="A7409" s="268"/>
      <c r="B7409" s="268"/>
      <c r="C7409" s="268"/>
      <c r="D7409" s="268"/>
      <c r="E7409" s="268"/>
      <c r="F7409" s="268"/>
      <c r="G7409" s="271"/>
      <c r="H7409" s="268"/>
      <c r="I7409" s="268"/>
      <c r="K7409" s="270"/>
      <c r="L7409" s="270"/>
      <c r="M7409" s="270"/>
      <c r="N7409" s="270"/>
      <c r="O7409" s="268"/>
      <c r="P7409" s="268"/>
      <c r="Q7409" s="268"/>
      <c r="R7409" s="268"/>
      <c r="S7409" s="268"/>
      <c r="T7409" s="268"/>
      <c r="U7409" s="268"/>
      <c r="V7409" s="268"/>
      <c r="W7409" s="268"/>
      <c r="X7409" s="268"/>
      <c r="AC7409" s="268"/>
      <c r="AE7409" s="268"/>
      <c r="AF7409" s="268"/>
      <c r="AG7409" s="268"/>
      <c r="AH7409" s="268"/>
      <c r="AI7409" s="268"/>
      <c r="AM7409" s="268"/>
    </row>
    <row r="7410" spans="1:39" x14ac:dyDescent="0.25">
      <c r="A7410" s="268"/>
      <c r="B7410" s="268"/>
      <c r="C7410" s="268"/>
      <c r="D7410" s="268"/>
      <c r="E7410" s="268"/>
      <c r="F7410" s="268"/>
      <c r="G7410" s="271"/>
      <c r="H7410" s="268"/>
      <c r="I7410" s="268"/>
      <c r="K7410" s="270"/>
      <c r="L7410" s="270"/>
      <c r="M7410" s="270"/>
      <c r="N7410" s="270"/>
      <c r="O7410" s="268"/>
      <c r="P7410" s="268"/>
      <c r="Q7410" s="268"/>
      <c r="R7410" s="268"/>
      <c r="S7410" s="268"/>
      <c r="T7410" s="268"/>
      <c r="U7410" s="268"/>
      <c r="V7410" s="268"/>
      <c r="W7410" s="268"/>
      <c r="X7410" s="268"/>
      <c r="AC7410" s="268"/>
      <c r="AE7410" s="268"/>
      <c r="AF7410" s="268"/>
      <c r="AG7410" s="268"/>
      <c r="AH7410" s="268"/>
      <c r="AI7410" s="268"/>
      <c r="AM7410" s="268"/>
    </row>
    <row r="7411" spans="1:39" x14ac:dyDescent="0.25">
      <c r="A7411" s="268"/>
      <c r="B7411" s="268"/>
      <c r="C7411" s="268"/>
      <c r="D7411" s="268"/>
      <c r="E7411" s="268"/>
      <c r="F7411" s="268"/>
      <c r="G7411" s="271"/>
      <c r="H7411" s="268"/>
      <c r="I7411" s="268"/>
      <c r="K7411" s="270"/>
      <c r="L7411" s="270"/>
      <c r="M7411" s="270"/>
      <c r="N7411" s="270"/>
      <c r="O7411" s="268"/>
      <c r="P7411" s="268"/>
      <c r="Q7411" s="268"/>
      <c r="R7411" s="268"/>
      <c r="S7411" s="268"/>
      <c r="T7411" s="268"/>
      <c r="U7411" s="268"/>
      <c r="V7411" s="268"/>
      <c r="W7411" s="268"/>
      <c r="X7411" s="268"/>
      <c r="AC7411" s="268"/>
      <c r="AE7411" s="268"/>
      <c r="AF7411" s="268"/>
      <c r="AG7411" s="268"/>
      <c r="AH7411" s="268"/>
      <c r="AI7411" s="268"/>
      <c r="AM7411" s="268"/>
    </row>
    <row r="7412" spans="1:39" x14ac:dyDescent="0.25">
      <c r="A7412" s="268"/>
      <c r="B7412" s="268"/>
      <c r="C7412" s="268"/>
      <c r="D7412" s="268"/>
      <c r="E7412" s="268"/>
      <c r="F7412" s="268"/>
      <c r="G7412" s="271"/>
      <c r="H7412" s="268"/>
      <c r="I7412" s="268"/>
      <c r="K7412" s="270"/>
      <c r="L7412" s="270"/>
      <c r="M7412" s="270"/>
      <c r="N7412" s="270"/>
      <c r="O7412" s="268"/>
      <c r="P7412" s="268"/>
      <c r="Q7412" s="268"/>
      <c r="R7412" s="268"/>
      <c r="S7412" s="268"/>
      <c r="T7412" s="268"/>
      <c r="U7412" s="268"/>
      <c r="V7412" s="268"/>
      <c r="W7412" s="268"/>
      <c r="X7412" s="268"/>
      <c r="AC7412" s="268"/>
      <c r="AE7412" s="268"/>
      <c r="AF7412" s="268"/>
      <c r="AG7412" s="268"/>
      <c r="AH7412" s="268"/>
      <c r="AI7412" s="268"/>
      <c r="AM7412" s="268"/>
    </row>
    <row r="7413" spans="1:39" x14ac:dyDescent="0.25">
      <c r="A7413" s="268"/>
      <c r="B7413" s="268"/>
      <c r="C7413" s="268"/>
      <c r="D7413" s="268"/>
      <c r="E7413" s="268"/>
      <c r="F7413" s="268"/>
      <c r="G7413" s="271"/>
      <c r="H7413" s="268"/>
      <c r="K7413" s="270"/>
      <c r="L7413" s="270"/>
      <c r="M7413" s="270"/>
      <c r="N7413" s="270"/>
      <c r="O7413" s="268"/>
      <c r="P7413" s="268"/>
      <c r="Q7413" s="268"/>
      <c r="R7413" s="268"/>
      <c r="S7413" s="268"/>
      <c r="T7413" s="268"/>
      <c r="U7413" s="268"/>
      <c r="V7413" s="268"/>
      <c r="W7413" s="268"/>
      <c r="X7413" s="268"/>
      <c r="AC7413" s="268"/>
      <c r="AE7413" s="268"/>
      <c r="AF7413" s="268"/>
      <c r="AG7413" s="268"/>
      <c r="AH7413" s="268"/>
      <c r="AI7413" s="268"/>
      <c r="AM7413" s="268"/>
    </row>
    <row r="7414" spans="1:39" x14ac:dyDescent="0.25">
      <c r="A7414" s="268"/>
      <c r="B7414" s="268"/>
      <c r="C7414" s="268"/>
      <c r="D7414" s="268"/>
      <c r="E7414" s="268"/>
      <c r="F7414" s="268"/>
      <c r="G7414" s="271"/>
      <c r="H7414" s="268"/>
      <c r="I7414" s="268"/>
      <c r="K7414" s="270"/>
      <c r="L7414" s="270"/>
      <c r="M7414" s="270"/>
      <c r="N7414" s="270"/>
      <c r="O7414" s="268"/>
      <c r="P7414" s="268"/>
      <c r="Q7414" s="268"/>
      <c r="R7414" s="268"/>
      <c r="S7414" s="268"/>
      <c r="T7414" s="268"/>
      <c r="U7414" s="268"/>
      <c r="V7414" s="268"/>
      <c r="W7414" s="268"/>
      <c r="X7414" s="268"/>
      <c r="AC7414" s="268"/>
      <c r="AE7414" s="268"/>
      <c r="AF7414" s="268"/>
      <c r="AG7414" s="268"/>
      <c r="AH7414" s="268"/>
      <c r="AI7414" s="268"/>
      <c r="AM7414" s="268"/>
    </row>
    <row r="7415" spans="1:39" x14ac:dyDescent="0.25">
      <c r="A7415" s="268"/>
      <c r="B7415" s="268"/>
      <c r="C7415" s="268"/>
      <c r="D7415" s="268"/>
      <c r="E7415" s="268"/>
      <c r="F7415" s="268"/>
      <c r="G7415" s="271"/>
      <c r="H7415" s="268"/>
      <c r="K7415" s="270"/>
      <c r="L7415" s="270"/>
      <c r="M7415" s="270"/>
      <c r="N7415" s="270"/>
      <c r="O7415" s="268"/>
      <c r="P7415" s="268"/>
      <c r="Q7415" s="268"/>
      <c r="R7415" s="268"/>
      <c r="S7415" s="268"/>
      <c r="T7415" s="268"/>
      <c r="U7415" s="268"/>
      <c r="V7415" s="268"/>
      <c r="W7415" s="268"/>
      <c r="X7415" s="268"/>
      <c r="AC7415" s="268"/>
      <c r="AE7415" s="268"/>
      <c r="AF7415" s="268"/>
      <c r="AG7415" s="268"/>
      <c r="AH7415" s="268"/>
      <c r="AI7415" s="268"/>
      <c r="AM7415" s="268"/>
    </row>
    <row r="7416" spans="1:39" x14ac:dyDescent="0.25">
      <c r="A7416" s="268"/>
      <c r="B7416" s="268"/>
      <c r="C7416" s="268"/>
      <c r="D7416" s="268"/>
      <c r="E7416" s="268"/>
      <c r="F7416" s="268"/>
      <c r="G7416" s="271"/>
      <c r="H7416" s="268"/>
      <c r="K7416" s="270"/>
      <c r="L7416" s="270"/>
      <c r="M7416" s="270"/>
      <c r="N7416" s="270"/>
      <c r="O7416" s="268"/>
      <c r="P7416" s="268"/>
      <c r="Q7416" s="268"/>
      <c r="R7416" s="268"/>
      <c r="S7416" s="268"/>
      <c r="T7416" s="268"/>
      <c r="U7416" s="268"/>
      <c r="V7416" s="268"/>
      <c r="W7416" s="268"/>
      <c r="X7416" s="268"/>
      <c r="AC7416" s="268"/>
      <c r="AE7416" s="268"/>
      <c r="AF7416" s="268"/>
      <c r="AG7416" s="268"/>
      <c r="AH7416" s="268"/>
      <c r="AI7416" s="268"/>
      <c r="AM7416" s="268"/>
    </row>
    <row r="7417" spans="1:39" x14ac:dyDescent="0.25">
      <c r="A7417" s="268"/>
      <c r="B7417" s="268"/>
      <c r="C7417" s="268"/>
      <c r="D7417" s="268"/>
      <c r="E7417" s="268"/>
      <c r="F7417" s="268"/>
      <c r="G7417" s="271"/>
      <c r="H7417" s="268"/>
      <c r="K7417" s="270"/>
      <c r="L7417" s="270"/>
      <c r="M7417" s="270"/>
      <c r="N7417" s="270"/>
      <c r="O7417" s="268"/>
      <c r="P7417" s="268"/>
      <c r="Q7417" s="268"/>
      <c r="R7417" s="268"/>
      <c r="S7417" s="268"/>
      <c r="T7417" s="268"/>
      <c r="U7417" s="268"/>
      <c r="V7417" s="268"/>
      <c r="W7417" s="268"/>
      <c r="X7417" s="268"/>
      <c r="AC7417" s="268"/>
      <c r="AE7417" s="268"/>
      <c r="AF7417" s="268"/>
      <c r="AG7417" s="268"/>
      <c r="AH7417" s="268"/>
      <c r="AI7417" s="268"/>
      <c r="AM7417" s="268"/>
    </row>
    <row r="7418" spans="1:39" x14ac:dyDescent="0.25">
      <c r="A7418" s="268"/>
      <c r="B7418" s="268"/>
      <c r="C7418" s="268"/>
      <c r="D7418" s="268"/>
      <c r="E7418" s="268"/>
      <c r="F7418" s="268"/>
      <c r="G7418" s="271"/>
      <c r="H7418" s="268"/>
      <c r="K7418" s="270"/>
      <c r="L7418" s="270"/>
      <c r="M7418" s="270"/>
      <c r="N7418" s="270"/>
      <c r="O7418" s="268"/>
      <c r="P7418" s="268"/>
      <c r="Q7418" s="268"/>
      <c r="R7418" s="268"/>
      <c r="S7418" s="268"/>
      <c r="T7418" s="268"/>
      <c r="U7418" s="268"/>
      <c r="V7418" s="268"/>
      <c r="W7418" s="268"/>
      <c r="X7418" s="268"/>
      <c r="AC7418" s="268"/>
      <c r="AE7418" s="268"/>
      <c r="AF7418" s="268"/>
      <c r="AG7418" s="268"/>
      <c r="AH7418" s="268"/>
      <c r="AI7418" s="268"/>
      <c r="AM7418" s="268"/>
    </row>
    <row r="7419" spans="1:39" x14ac:dyDescent="0.25">
      <c r="A7419" s="268"/>
      <c r="B7419" s="268"/>
      <c r="C7419" s="268"/>
      <c r="D7419" s="268"/>
      <c r="E7419" s="268"/>
      <c r="F7419" s="268"/>
      <c r="G7419" s="271"/>
      <c r="H7419" s="268"/>
      <c r="K7419" s="270"/>
      <c r="L7419" s="270"/>
      <c r="M7419" s="270"/>
      <c r="N7419" s="270"/>
      <c r="O7419" s="268"/>
      <c r="P7419" s="268"/>
      <c r="Q7419" s="268"/>
      <c r="R7419" s="268"/>
      <c r="S7419" s="268"/>
      <c r="T7419" s="268"/>
      <c r="U7419" s="268"/>
      <c r="V7419" s="268"/>
      <c r="W7419" s="268"/>
      <c r="X7419" s="268"/>
      <c r="AC7419" s="268"/>
      <c r="AE7419" s="268"/>
      <c r="AF7419" s="268"/>
      <c r="AG7419" s="268"/>
      <c r="AH7419" s="268"/>
      <c r="AI7419" s="268"/>
      <c r="AM7419" s="268"/>
    </row>
    <row r="7420" spans="1:39" x14ac:dyDescent="0.25">
      <c r="A7420" s="268"/>
      <c r="B7420" s="268"/>
      <c r="C7420" s="268"/>
      <c r="D7420" s="268"/>
      <c r="E7420" s="268"/>
      <c r="F7420" s="268"/>
      <c r="G7420" s="271"/>
      <c r="H7420" s="268"/>
      <c r="K7420" s="270"/>
      <c r="L7420" s="270"/>
      <c r="M7420" s="270"/>
      <c r="N7420" s="270"/>
      <c r="O7420" s="268"/>
      <c r="P7420" s="268"/>
      <c r="Q7420" s="268"/>
      <c r="R7420" s="268"/>
      <c r="S7420" s="268"/>
      <c r="T7420" s="268"/>
      <c r="U7420" s="268"/>
      <c r="V7420" s="268"/>
      <c r="W7420" s="268"/>
      <c r="X7420" s="268"/>
      <c r="AC7420" s="268"/>
      <c r="AE7420" s="268"/>
      <c r="AF7420" s="268"/>
      <c r="AG7420" s="268"/>
      <c r="AH7420" s="268"/>
      <c r="AI7420" s="268"/>
      <c r="AM7420" s="268"/>
    </row>
    <row r="7421" spans="1:39" x14ac:dyDescent="0.25">
      <c r="A7421" s="268"/>
      <c r="B7421" s="268"/>
      <c r="C7421" s="268"/>
      <c r="D7421" s="268"/>
      <c r="E7421" s="268"/>
      <c r="F7421" s="268"/>
      <c r="G7421" s="271"/>
      <c r="H7421" s="268"/>
      <c r="K7421" s="270"/>
      <c r="L7421" s="270"/>
      <c r="M7421" s="270"/>
      <c r="N7421" s="270"/>
      <c r="O7421" s="268"/>
      <c r="P7421" s="268"/>
      <c r="Q7421" s="268"/>
      <c r="R7421" s="268"/>
      <c r="S7421" s="268"/>
      <c r="T7421" s="268"/>
      <c r="U7421" s="268"/>
      <c r="V7421" s="268"/>
      <c r="W7421" s="268"/>
      <c r="X7421" s="268"/>
      <c r="AC7421" s="268"/>
      <c r="AE7421" s="268"/>
      <c r="AF7421" s="268"/>
      <c r="AG7421" s="268"/>
      <c r="AH7421" s="268"/>
      <c r="AI7421" s="268"/>
      <c r="AM7421" s="268"/>
    </row>
    <row r="7422" spans="1:39" x14ac:dyDescent="0.25">
      <c r="A7422" s="268"/>
      <c r="B7422" s="268"/>
      <c r="C7422" s="268"/>
      <c r="D7422" s="268"/>
      <c r="E7422" s="268"/>
      <c r="F7422" s="268"/>
      <c r="G7422" s="271"/>
      <c r="H7422" s="268"/>
      <c r="K7422" s="270"/>
      <c r="L7422" s="270"/>
      <c r="M7422" s="270"/>
      <c r="N7422" s="270"/>
      <c r="O7422" s="268"/>
      <c r="P7422" s="268"/>
      <c r="Q7422" s="268"/>
      <c r="R7422" s="268"/>
      <c r="S7422" s="268"/>
      <c r="T7422" s="268"/>
      <c r="U7422" s="268"/>
      <c r="V7422" s="268"/>
      <c r="W7422" s="268"/>
      <c r="X7422" s="268"/>
      <c r="AC7422" s="268"/>
      <c r="AE7422" s="268"/>
      <c r="AF7422" s="268"/>
      <c r="AG7422" s="268"/>
      <c r="AH7422" s="268"/>
      <c r="AI7422" s="268"/>
      <c r="AM7422" s="268"/>
    </row>
    <row r="7423" spans="1:39" x14ac:dyDescent="0.25">
      <c r="A7423" s="268"/>
      <c r="B7423" s="268"/>
      <c r="C7423" s="268"/>
      <c r="D7423" s="268"/>
      <c r="E7423" s="268"/>
      <c r="F7423" s="268"/>
      <c r="G7423" s="271"/>
      <c r="H7423" s="268"/>
      <c r="K7423" s="270"/>
      <c r="L7423" s="270"/>
      <c r="M7423" s="270"/>
      <c r="N7423" s="270"/>
      <c r="O7423" s="268"/>
      <c r="P7423" s="268"/>
      <c r="Q7423" s="268"/>
      <c r="R7423" s="268"/>
      <c r="S7423" s="268"/>
      <c r="T7423" s="268"/>
      <c r="U7423" s="268"/>
      <c r="V7423" s="268"/>
      <c r="W7423" s="268"/>
      <c r="X7423" s="268"/>
      <c r="AC7423" s="268"/>
      <c r="AE7423" s="268"/>
      <c r="AF7423" s="268"/>
      <c r="AG7423" s="268"/>
      <c r="AH7423" s="268"/>
      <c r="AI7423" s="268"/>
      <c r="AM7423" s="268"/>
    </row>
    <row r="7424" spans="1:39" x14ac:dyDescent="0.25">
      <c r="A7424" s="268"/>
      <c r="B7424" s="268"/>
      <c r="C7424" s="268"/>
      <c r="D7424" s="268"/>
      <c r="E7424" s="268"/>
      <c r="F7424" s="268"/>
      <c r="G7424" s="271"/>
      <c r="H7424" s="268"/>
      <c r="K7424" s="270"/>
      <c r="L7424" s="270"/>
      <c r="M7424" s="270"/>
      <c r="N7424" s="270"/>
      <c r="O7424" s="268"/>
      <c r="P7424" s="268"/>
      <c r="Q7424" s="268"/>
      <c r="R7424" s="268"/>
      <c r="S7424" s="268"/>
      <c r="T7424" s="268"/>
      <c r="U7424" s="268"/>
      <c r="V7424" s="268"/>
      <c r="W7424" s="268"/>
      <c r="X7424" s="268"/>
      <c r="AC7424" s="268"/>
      <c r="AE7424" s="268"/>
      <c r="AF7424" s="268"/>
      <c r="AG7424" s="268"/>
      <c r="AH7424" s="268"/>
      <c r="AI7424" s="268"/>
      <c r="AM7424" s="268"/>
    </row>
    <row r="7425" spans="1:39" x14ac:dyDescent="0.25">
      <c r="A7425" s="268"/>
      <c r="B7425" s="268"/>
      <c r="C7425" s="268"/>
      <c r="D7425" s="268"/>
      <c r="E7425" s="268"/>
      <c r="F7425" s="268"/>
      <c r="G7425" s="271"/>
      <c r="H7425" s="268"/>
      <c r="K7425" s="270"/>
      <c r="L7425" s="270"/>
      <c r="M7425" s="270"/>
      <c r="N7425" s="270"/>
      <c r="O7425" s="268"/>
      <c r="P7425" s="268"/>
      <c r="Q7425" s="268"/>
      <c r="R7425" s="268"/>
      <c r="S7425" s="268"/>
      <c r="T7425" s="268"/>
      <c r="U7425" s="268"/>
      <c r="V7425" s="268"/>
      <c r="W7425" s="268"/>
      <c r="X7425" s="268"/>
      <c r="AC7425" s="268"/>
      <c r="AE7425" s="268"/>
      <c r="AF7425" s="268"/>
      <c r="AG7425" s="268"/>
      <c r="AH7425" s="268"/>
      <c r="AI7425" s="268"/>
      <c r="AM7425" s="268"/>
    </row>
    <row r="7426" spans="1:39" x14ac:dyDescent="0.25">
      <c r="A7426" s="268"/>
      <c r="B7426" s="268"/>
      <c r="C7426" s="268"/>
      <c r="D7426" s="268"/>
      <c r="E7426" s="268"/>
      <c r="F7426" s="268"/>
      <c r="G7426" s="271"/>
      <c r="H7426" s="268"/>
      <c r="I7426" s="268"/>
      <c r="K7426" s="270"/>
      <c r="L7426" s="270"/>
      <c r="M7426" s="270"/>
      <c r="N7426" s="270"/>
      <c r="O7426" s="268"/>
      <c r="P7426" s="268"/>
      <c r="Q7426" s="268"/>
      <c r="R7426" s="268"/>
      <c r="S7426" s="268"/>
      <c r="T7426" s="268"/>
      <c r="U7426" s="268"/>
      <c r="V7426" s="268"/>
      <c r="W7426" s="268"/>
      <c r="X7426" s="268"/>
      <c r="AC7426" s="268"/>
      <c r="AE7426" s="268"/>
      <c r="AF7426" s="268"/>
      <c r="AG7426" s="268"/>
      <c r="AH7426" s="268"/>
      <c r="AI7426" s="268"/>
      <c r="AM7426" s="268"/>
    </row>
    <row r="7427" spans="1:39" x14ac:dyDescent="0.25">
      <c r="A7427" s="268"/>
      <c r="B7427" s="268"/>
      <c r="C7427" s="268"/>
      <c r="D7427" s="268"/>
      <c r="E7427" s="268"/>
      <c r="F7427" s="268"/>
      <c r="G7427" s="271"/>
      <c r="H7427" s="268"/>
      <c r="I7427" s="268"/>
      <c r="K7427" s="270"/>
      <c r="L7427" s="270"/>
      <c r="M7427" s="270"/>
      <c r="N7427" s="270"/>
      <c r="O7427" s="268"/>
      <c r="P7427" s="268"/>
      <c r="Q7427" s="268"/>
      <c r="R7427" s="268"/>
      <c r="S7427" s="268"/>
      <c r="T7427" s="268"/>
      <c r="U7427" s="268"/>
      <c r="V7427" s="268"/>
      <c r="W7427" s="268"/>
      <c r="X7427" s="268"/>
      <c r="AC7427" s="268"/>
      <c r="AE7427" s="268"/>
      <c r="AF7427" s="268"/>
      <c r="AG7427" s="268"/>
      <c r="AH7427" s="268"/>
      <c r="AI7427" s="268"/>
      <c r="AM7427" s="268"/>
    </row>
    <row r="7428" spans="1:39" x14ac:dyDescent="0.25">
      <c r="A7428" s="268"/>
      <c r="B7428" s="268"/>
      <c r="C7428" s="268"/>
      <c r="D7428" s="268"/>
      <c r="E7428" s="268"/>
      <c r="F7428" s="268"/>
      <c r="G7428" s="271"/>
      <c r="H7428" s="268"/>
      <c r="I7428" s="268"/>
      <c r="K7428" s="270"/>
      <c r="L7428" s="270"/>
      <c r="M7428" s="270"/>
      <c r="N7428" s="270"/>
      <c r="O7428" s="268"/>
      <c r="P7428" s="268"/>
      <c r="Q7428" s="268"/>
      <c r="R7428" s="268"/>
      <c r="S7428" s="268"/>
      <c r="T7428" s="268"/>
      <c r="U7428" s="268"/>
      <c r="V7428" s="268"/>
      <c r="W7428" s="268"/>
      <c r="X7428" s="268"/>
      <c r="AC7428" s="268"/>
      <c r="AE7428" s="268"/>
      <c r="AF7428" s="268"/>
      <c r="AG7428" s="268"/>
      <c r="AH7428" s="268"/>
      <c r="AI7428" s="268"/>
      <c r="AM7428" s="268"/>
    </row>
    <row r="7429" spans="1:39" x14ac:dyDescent="0.25">
      <c r="A7429" s="268"/>
      <c r="B7429" s="268"/>
      <c r="C7429" s="268"/>
      <c r="D7429" s="268"/>
      <c r="E7429" s="268"/>
      <c r="F7429" s="268"/>
      <c r="G7429" s="271"/>
      <c r="H7429" s="268"/>
      <c r="K7429" s="270"/>
      <c r="L7429" s="270"/>
      <c r="M7429" s="270"/>
      <c r="N7429" s="270"/>
      <c r="O7429" s="268"/>
      <c r="P7429" s="268"/>
      <c r="Q7429" s="268"/>
      <c r="R7429" s="268"/>
      <c r="S7429" s="268"/>
      <c r="T7429" s="268"/>
      <c r="U7429" s="268"/>
      <c r="V7429" s="268"/>
      <c r="W7429" s="268"/>
      <c r="X7429" s="268"/>
      <c r="AC7429" s="268"/>
      <c r="AE7429" s="268"/>
      <c r="AF7429" s="268"/>
      <c r="AG7429" s="268"/>
      <c r="AH7429" s="268"/>
      <c r="AI7429" s="268"/>
      <c r="AM7429" s="268"/>
    </row>
    <row r="7430" spans="1:39" x14ac:dyDescent="0.25">
      <c r="A7430" s="268"/>
      <c r="B7430" s="268"/>
      <c r="C7430" s="268"/>
      <c r="D7430" s="268"/>
      <c r="E7430" s="268"/>
      <c r="F7430" s="268"/>
      <c r="G7430" s="271"/>
      <c r="H7430" s="268"/>
      <c r="I7430" s="268"/>
      <c r="K7430" s="270"/>
      <c r="L7430" s="270"/>
      <c r="M7430" s="270"/>
      <c r="N7430" s="270"/>
      <c r="O7430" s="268"/>
      <c r="P7430" s="268"/>
      <c r="Q7430" s="268"/>
      <c r="R7430" s="268"/>
      <c r="S7430" s="268"/>
      <c r="T7430" s="268"/>
      <c r="U7430" s="268"/>
      <c r="V7430" s="268"/>
      <c r="W7430" s="268"/>
      <c r="X7430" s="268"/>
      <c r="Y7430" s="268"/>
      <c r="Z7430" s="268"/>
      <c r="AC7430" s="268"/>
      <c r="AE7430" s="268"/>
      <c r="AF7430" s="268"/>
      <c r="AG7430" s="268"/>
      <c r="AH7430" s="268"/>
      <c r="AI7430" s="268"/>
      <c r="AM7430" s="268"/>
    </row>
    <row r="7431" spans="1:39" x14ac:dyDescent="0.25">
      <c r="A7431" s="268"/>
      <c r="B7431" s="268"/>
      <c r="C7431" s="268"/>
      <c r="D7431" s="268"/>
      <c r="E7431" s="268"/>
      <c r="F7431" s="268"/>
      <c r="G7431" s="271"/>
      <c r="H7431" s="268"/>
      <c r="I7431" s="268"/>
      <c r="K7431" s="270"/>
      <c r="L7431" s="270"/>
      <c r="M7431" s="270"/>
      <c r="N7431" s="270"/>
      <c r="O7431" s="268"/>
      <c r="P7431" s="268"/>
      <c r="Q7431" s="268"/>
      <c r="R7431" s="268"/>
      <c r="S7431" s="268"/>
      <c r="T7431" s="268"/>
      <c r="U7431" s="268"/>
      <c r="V7431" s="268"/>
      <c r="W7431" s="268"/>
      <c r="X7431" s="268"/>
      <c r="AC7431" s="268"/>
      <c r="AE7431" s="268"/>
      <c r="AF7431" s="268"/>
      <c r="AG7431" s="268"/>
      <c r="AH7431" s="268"/>
      <c r="AI7431" s="268"/>
      <c r="AM7431" s="268"/>
    </row>
    <row r="7432" spans="1:39" x14ac:dyDescent="0.25">
      <c r="A7432" s="268"/>
      <c r="B7432" s="268"/>
      <c r="C7432" s="268"/>
      <c r="D7432" s="268"/>
      <c r="E7432" s="268"/>
      <c r="F7432" s="268"/>
      <c r="G7432" s="271"/>
      <c r="H7432" s="268"/>
      <c r="I7432" s="268"/>
      <c r="K7432" s="270"/>
      <c r="L7432" s="270"/>
      <c r="M7432" s="270"/>
      <c r="N7432" s="270"/>
      <c r="O7432" s="268"/>
      <c r="P7432" s="268"/>
      <c r="Q7432" s="268"/>
      <c r="R7432" s="268"/>
      <c r="S7432" s="268"/>
      <c r="T7432" s="268"/>
      <c r="U7432" s="268"/>
      <c r="V7432" s="268"/>
      <c r="W7432" s="268"/>
      <c r="X7432" s="268"/>
      <c r="AC7432" s="268"/>
      <c r="AE7432" s="268"/>
      <c r="AF7432" s="268"/>
      <c r="AG7432" s="268"/>
      <c r="AH7432" s="268"/>
      <c r="AI7432" s="268"/>
      <c r="AM7432" s="268"/>
    </row>
    <row r="7433" spans="1:39" x14ac:dyDescent="0.25">
      <c r="A7433" s="268"/>
      <c r="B7433" s="268"/>
      <c r="C7433" s="268"/>
      <c r="D7433" s="268"/>
      <c r="E7433" s="268"/>
      <c r="F7433" s="268"/>
      <c r="G7433" s="271"/>
      <c r="H7433" s="268"/>
      <c r="K7433" s="270"/>
      <c r="L7433" s="270"/>
      <c r="M7433" s="270"/>
      <c r="N7433" s="270"/>
      <c r="O7433" s="268"/>
      <c r="P7433" s="268"/>
      <c r="Q7433" s="268"/>
      <c r="R7433" s="268"/>
      <c r="S7433" s="268"/>
      <c r="T7433" s="268"/>
      <c r="U7433" s="268"/>
      <c r="V7433" s="268"/>
      <c r="W7433" s="268"/>
      <c r="X7433" s="268"/>
      <c r="AC7433" s="268"/>
      <c r="AE7433" s="268"/>
      <c r="AF7433" s="268"/>
      <c r="AG7433" s="268"/>
      <c r="AH7433" s="268"/>
      <c r="AI7433" s="268"/>
      <c r="AM7433" s="268"/>
    </row>
    <row r="7434" spans="1:39" x14ac:dyDescent="0.25">
      <c r="A7434" s="268"/>
      <c r="B7434" s="268"/>
      <c r="C7434" s="268"/>
      <c r="D7434" s="268"/>
      <c r="E7434" s="268"/>
      <c r="F7434" s="268"/>
      <c r="G7434" s="271"/>
      <c r="H7434" s="268"/>
      <c r="K7434" s="270"/>
      <c r="L7434" s="270"/>
      <c r="M7434" s="270"/>
      <c r="N7434" s="270"/>
      <c r="O7434" s="268"/>
      <c r="P7434" s="268"/>
      <c r="Q7434" s="268"/>
      <c r="R7434" s="268"/>
      <c r="S7434" s="268"/>
      <c r="T7434" s="268"/>
      <c r="U7434" s="268"/>
      <c r="V7434" s="268"/>
      <c r="W7434" s="268"/>
      <c r="X7434" s="268"/>
      <c r="AC7434" s="268"/>
      <c r="AE7434" s="268"/>
      <c r="AF7434" s="268"/>
      <c r="AG7434" s="268"/>
      <c r="AH7434" s="268"/>
      <c r="AI7434" s="268"/>
      <c r="AM7434" s="268"/>
    </row>
    <row r="7435" spans="1:39" x14ac:dyDescent="0.25">
      <c r="A7435" s="268"/>
      <c r="B7435" s="268"/>
      <c r="C7435" s="268"/>
      <c r="D7435" s="268"/>
      <c r="E7435" s="268"/>
      <c r="F7435" s="268"/>
      <c r="G7435" s="271"/>
      <c r="H7435" s="268"/>
      <c r="I7435" s="268"/>
      <c r="K7435" s="270"/>
      <c r="L7435" s="270"/>
      <c r="M7435" s="270"/>
      <c r="N7435" s="270"/>
      <c r="O7435" s="268"/>
      <c r="P7435" s="268"/>
      <c r="Q7435" s="268"/>
      <c r="R7435" s="268"/>
      <c r="S7435" s="268"/>
      <c r="T7435" s="268"/>
      <c r="U7435" s="268"/>
      <c r="V7435" s="268"/>
      <c r="W7435" s="268"/>
      <c r="X7435" s="268"/>
      <c r="AC7435" s="268"/>
      <c r="AE7435" s="268"/>
      <c r="AF7435" s="268"/>
      <c r="AG7435" s="268"/>
      <c r="AH7435" s="268"/>
      <c r="AI7435" s="268"/>
      <c r="AM7435" s="268"/>
    </row>
    <row r="7436" spans="1:39" x14ac:dyDescent="0.25">
      <c r="A7436" s="268"/>
      <c r="B7436" s="268"/>
      <c r="C7436" s="268"/>
      <c r="D7436" s="268"/>
      <c r="E7436" s="268"/>
      <c r="F7436" s="268"/>
      <c r="G7436" s="271"/>
      <c r="H7436" s="268"/>
      <c r="I7436" s="268"/>
      <c r="K7436" s="270"/>
      <c r="L7436" s="270"/>
      <c r="M7436" s="270"/>
      <c r="N7436" s="270"/>
      <c r="O7436" s="268"/>
      <c r="P7436" s="268"/>
      <c r="Q7436" s="268"/>
      <c r="R7436" s="268"/>
      <c r="S7436" s="268"/>
      <c r="T7436" s="268"/>
      <c r="U7436" s="268"/>
      <c r="V7436" s="268"/>
      <c r="W7436" s="268"/>
      <c r="X7436" s="268"/>
      <c r="AC7436" s="268"/>
      <c r="AE7436" s="268"/>
      <c r="AF7436" s="268"/>
      <c r="AG7436" s="268"/>
      <c r="AH7436" s="268"/>
      <c r="AI7436" s="268"/>
      <c r="AM7436" s="268"/>
    </row>
    <row r="7437" spans="1:39" x14ac:dyDescent="0.25">
      <c r="A7437" s="268"/>
      <c r="B7437" s="268"/>
      <c r="C7437" s="268"/>
      <c r="D7437" s="268"/>
      <c r="E7437" s="268"/>
      <c r="F7437" s="268"/>
      <c r="G7437" s="271"/>
      <c r="H7437" s="268"/>
      <c r="I7437" s="268"/>
      <c r="K7437" s="270"/>
      <c r="L7437" s="270"/>
      <c r="M7437" s="270"/>
      <c r="N7437" s="270"/>
      <c r="O7437" s="268"/>
      <c r="P7437" s="268"/>
      <c r="Q7437" s="268"/>
      <c r="R7437" s="268"/>
      <c r="S7437" s="268"/>
      <c r="T7437" s="268"/>
      <c r="U7437" s="268"/>
      <c r="V7437" s="268"/>
      <c r="W7437" s="268"/>
      <c r="X7437" s="268"/>
      <c r="AC7437" s="268"/>
      <c r="AE7437" s="268"/>
      <c r="AF7437" s="268"/>
      <c r="AG7437" s="268"/>
      <c r="AH7437" s="268"/>
      <c r="AI7437" s="268"/>
      <c r="AM7437" s="268"/>
    </row>
    <row r="7438" spans="1:39" x14ac:dyDescent="0.25">
      <c r="A7438" s="268"/>
      <c r="B7438" s="268"/>
      <c r="C7438" s="268"/>
      <c r="D7438" s="268"/>
      <c r="E7438" s="268"/>
      <c r="F7438" s="268"/>
      <c r="G7438" s="271"/>
      <c r="H7438" s="268"/>
      <c r="K7438" s="270"/>
      <c r="L7438" s="270"/>
      <c r="M7438" s="270"/>
      <c r="N7438" s="270"/>
      <c r="O7438" s="268"/>
      <c r="P7438" s="268"/>
      <c r="Q7438" s="268"/>
      <c r="R7438" s="268"/>
      <c r="S7438" s="268"/>
      <c r="T7438" s="268"/>
      <c r="U7438" s="268"/>
      <c r="V7438" s="268"/>
      <c r="W7438" s="268"/>
      <c r="X7438" s="268"/>
      <c r="AC7438" s="268"/>
      <c r="AE7438" s="268"/>
      <c r="AF7438" s="268"/>
      <c r="AG7438" s="268"/>
      <c r="AH7438" s="268"/>
      <c r="AI7438" s="268"/>
      <c r="AM7438" s="268"/>
    </row>
    <row r="7439" spans="1:39" x14ac:dyDescent="0.25">
      <c r="A7439" s="268"/>
      <c r="B7439" s="268"/>
      <c r="C7439" s="268"/>
      <c r="D7439" s="268"/>
      <c r="E7439" s="268"/>
      <c r="F7439" s="268"/>
      <c r="G7439" s="271"/>
      <c r="H7439" s="268"/>
      <c r="I7439" s="268"/>
      <c r="K7439" s="270"/>
      <c r="L7439" s="270"/>
      <c r="M7439" s="270"/>
      <c r="N7439" s="270"/>
      <c r="O7439" s="268"/>
      <c r="P7439" s="268"/>
      <c r="Q7439" s="268"/>
      <c r="R7439" s="268"/>
      <c r="S7439" s="268"/>
      <c r="T7439" s="268"/>
      <c r="U7439" s="268"/>
      <c r="V7439" s="268"/>
      <c r="W7439" s="268"/>
      <c r="X7439" s="268"/>
      <c r="AC7439" s="268"/>
      <c r="AE7439" s="268"/>
      <c r="AF7439" s="268"/>
      <c r="AG7439" s="268"/>
      <c r="AH7439" s="268"/>
      <c r="AI7439" s="268"/>
      <c r="AM7439" s="268"/>
    </row>
    <row r="7440" spans="1:39" x14ac:dyDescent="0.25">
      <c r="A7440" s="268"/>
      <c r="B7440" s="268"/>
      <c r="C7440" s="268"/>
      <c r="D7440" s="268"/>
      <c r="E7440" s="268"/>
      <c r="F7440" s="268"/>
      <c r="G7440" s="271"/>
      <c r="H7440" s="268"/>
      <c r="I7440" s="268"/>
      <c r="K7440" s="270"/>
      <c r="L7440" s="270"/>
      <c r="M7440" s="270"/>
      <c r="N7440" s="270"/>
      <c r="O7440" s="268"/>
      <c r="P7440" s="268"/>
      <c r="Q7440" s="268"/>
      <c r="R7440" s="268"/>
      <c r="S7440" s="268"/>
      <c r="T7440" s="268"/>
      <c r="U7440" s="268"/>
      <c r="V7440" s="268"/>
      <c r="W7440" s="268"/>
      <c r="X7440" s="268"/>
      <c r="AC7440" s="268"/>
      <c r="AE7440" s="268"/>
      <c r="AF7440" s="268"/>
      <c r="AG7440" s="268"/>
      <c r="AH7440" s="268"/>
      <c r="AI7440" s="268"/>
      <c r="AM7440" s="268"/>
    </row>
    <row r="7441" spans="1:39" x14ac:dyDescent="0.25">
      <c r="A7441" s="268"/>
      <c r="B7441" s="268"/>
      <c r="C7441" s="268"/>
      <c r="D7441" s="268"/>
      <c r="E7441" s="268"/>
      <c r="F7441" s="268"/>
      <c r="G7441" s="271"/>
      <c r="H7441" s="268"/>
      <c r="I7441" s="268"/>
      <c r="J7441" s="2"/>
      <c r="K7441" s="270"/>
      <c r="L7441" s="270"/>
      <c r="M7441" s="270"/>
      <c r="N7441" s="270"/>
      <c r="O7441" s="268"/>
      <c r="P7441" s="268"/>
      <c r="Q7441" s="268"/>
      <c r="R7441" s="268"/>
      <c r="S7441" s="268"/>
      <c r="T7441" s="268"/>
      <c r="U7441" s="268"/>
      <c r="V7441" s="268"/>
      <c r="W7441" s="268"/>
      <c r="X7441" s="268"/>
      <c r="AC7441" s="268"/>
      <c r="AE7441" s="268"/>
      <c r="AF7441" s="268"/>
      <c r="AG7441" s="268"/>
      <c r="AH7441" s="268"/>
      <c r="AI7441" s="268"/>
      <c r="AM7441" s="268"/>
    </row>
    <row r="7442" spans="1:39" x14ac:dyDescent="0.25">
      <c r="A7442" s="268"/>
      <c r="B7442" s="268"/>
      <c r="C7442" s="268"/>
      <c r="D7442" s="268"/>
      <c r="E7442" s="268"/>
      <c r="F7442" s="268"/>
      <c r="G7442" s="271"/>
      <c r="H7442" s="268"/>
      <c r="I7442" s="268"/>
      <c r="K7442" s="270"/>
      <c r="L7442" s="270"/>
      <c r="M7442" s="270"/>
      <c r="N7442" s="270"/>
      <c r="O7442" s="268"/>
      <c r="P7442" s="268"/>
      <c r="Q7442" s="268"/>
      <c r="R7442" s="268"/>
      <c r="S7442" s="268"/>
      <c r="T7442" s="268"/>
      <c r="U7442" s="268"/>
      <c r="V7442" s="268"/>
      <c r="W7442" s="268"/>
      <c r="X7442" s="268"/>
      <c r="AC7442" s="268"/>
      <c r="AE7442" s="268"/>
      <c r="AF7442" s="268"/>
      <c r="AG7442" s="268"/>
      <c r="AH7442" s="268"/>
      <c r="AI7442" s="268"/>
      <c r="AM7442" s="268"/>
    </row>
    <row r="7443" spans="1:39" x14ac:dyDescent="0.25">
      <c r="A7443" s="268"/>
      <c r="B7443" s="268"/>
      <c r="C7443" s="268"/>
      <c r="D7443" s="268"/>
      <c r="E7443" s="268"/>
      <c r="F7443" s="268"/>
      <c r="G7443" s="271"/>
      <c r="H7443" s="268"/>
      <c r="I7443" s="2"/>
      <c r="K7443" s="270"/>
      <c r="L7443" s="270"/>
      <c r="M7443" s="270"/>
      <c r="N7443" s="270"/>
      <c r="O7443" s="268"/>
      <c r="P7443" s="268"/>
      <c r="Q7443" s="268"/>
      <c r="R7443" s="268"/>
      <c r="S7443" s="268"/>
      <c r="T7443" s="268"/>
      <c r="U7443" s="268"/>
      <c r="V7443" s="268"/>
      <c r="W7443" s="268"/>
      <c r="X7443" s="268"/>
      <c r="AC7443" s="268"/>
      <c r="AE7443" s="268"/>
      <c r="AF7443" s="268"/>
      <c r="AG7443" s="268"/>
      <c r="AH7443" s="268"/>
      <c r="AI7443" s="268"/>
      <c r="AM7443" s="268"/>
    </row>
    <row r="7444" spans="1:39" x14ac:dyDescent="0.25">
      <c r="A7444" s="268"/>
      <c r="B7444" s="268"/>
      <c r="C7444" s="268"/>
      <c r="D7444" s="268"/>
      <c r="E7444" s="268"/>
      <c r="F7444" s="268"/>
      <c r="G7444" s="271"/>
      <c r="H7444" s="268"/>
      <c r="I7444" s="268"/>
      <c r="K7444" s="270"/>
      <c r="L7444" s="270"/>
      <c r="M7444" s="270"/>
      <c r="N7444" s="270"/>
      <c r="O7444" s="268"/>
      <c r="P7444" s="268"/>
      <c r="Q7444" s="268"/>
      <c r="R7444" s="268"/>
      <c r="S7444" s="268"/>
      <c r="T7444" s="268"/>
      <c r="U7444" s="268"/>
      <c r="V7444" s="268"/>
      <c r="W7444" s="268"/>
      <c r="X7444" s="268"/>
      <c r="AC7444" s="268"/>
      <c r="AE7444" s="268"/>
      <c r="AF7444" s="268"/>
      <c r="AG7444" s="268"/>
      <c r="AH7444" s="268"/>
      <c r="AI7444" s="268"/>
      <c r="AM7444" s="268"/>
    </row>
    <row r="7445" spans="1:39" x14ac:dyDescent="0.25">
      <c r="A7445" s="268"/>
      <c r="B7445" s="268"/>
      <c r="C7445" s="268"/>
      <c r="D7445" s="268"/>
      <c r="E7445" s="268"/>
      <c r="F7445" s="268"/>
      <c r="G7445" s="271"/>
      <c r="H7445" s="268"/>
      <c r="I7445" s="268"/>
      <c r="K7445" s="270"/>
      <c r="L7445" s="270"/>
      <c r="M7445" s="270"/>
      <c r="N7445" s="270"/>
      <c r="O7445" s="268"/>
      <c r="P7445" s="268"/>
      <c r="Q7445" s="268"/>
      <c r="R7445" s="268"/>
      <c r="S7445" s="268"/>
      <c r="T7445" s="268"/>
      <c r="U7445" s="268"/>
      <c r="V7445" s="268"/>
      <c r="W7445" s="268"/>
      <c r="X7445" s="268"/>
      <c r="AC7445" s="268"/>
      <c r="AE7445" s="268"/>
      <c r="AF7445" s="268"/>
      <c r="AG7445" s="268"/>
      <c r="AH7445" s="268"/>
      <c r="AI7445" s="268"/>
      <c r="AM7445" s="268"/>
    </row>
    <row r="7446" spans="1:39" x14ac:dyDescent="0.25">
      <c r="A7446" s="268"/>
      <c r="B7446" s="268"/>
      <c r="C7446" s="268"/>
      <c r="D7446" s="268"/>
      <c r="E7446" s="268"/>
      <c r="F7446" s="268"/>
      <c r="G7446" s="271"/>
      <c r="H7446" s="268"/>
      <c r="I7446" s="268"/>
      <c r="K7446" s="270"/>
      <c r="L7446" s="270"/>
      <c r="M7446" s="270"/>
      <c r="N7446" s="270"/>
      <c r="O7446" s="268"/>
      <c r="P7446" s="268"/>
      <c r="Q7446" s="268"/>
      <c r="R7446" s="268"/>
      <c r="S7446" s="268"/>
      <c r="T7446" s="268"/>
      <c r="U7446" s="268"/>
      <c r="V7446" s="268"/>
      <c r="W7446" s="268"/>
      <c r="X7446" s="268"/>
      <c r="AC7446" s="268"/>
      <c r="AE7446" s="268"/>
      <c r="AF7446" s="268"/>
      <c r="AG7446" s="268"/>
      <c r="AH7446" s="268"/>
      <c r="AI7446" s="268"/>
      <c r="AM7446" s="268"/>
    </row>
    <row r="7447" spans="1:39" x14ac:dyDescent="0.25">
      <c r="A7447" s="268"/>
      <c r="B7447" s="268"/>
      <c r="C7447" s="268"/>
      <c r="D7447" s="268"/>
      <c r="E7447" s="268"/>
      <c r="F7447" s="268"/>
      <c r="G7447" s="271"/>
      <c r="H7447" s="268"/>
      <c r="I7447" s="268"/>
      <c r="K7447" s="270"/>
      <c r="L7447" s="270"/>
      <c r="M7447" s="270"/>
      <c r="N7447" s="270"/>
      <c r="O7447" s="268"/>
      <c r="P7447" s="268"/>
      <c r="Q7447" s="268"/>
      <c r="R7447" s="268"/>
      <c r="S7447" s="268"/>
      <c r="T7447" s="268"/>
      <c r="U7447" s="268"/>
      <c r="V7447" s="268"/>
      <c r="W7447" s="268"/>
      <c r="X7447" s="268"/>
      <c r="AC7447" s="268"/>
      <c r="AE7447" s="268"/>
      <c r="AF7447" s="268"/>
      <c r="AG7447" s="268"/>
      <c r="AH7447" s="268"/>
      <c r="AI7447" s="268"/>
      <c r="AM7447" s="268"/>
    </row>
    <row r="7448" spans="1:39" x14ac:dyDescent="0.25">
      <c r="A7448" s="268"/>
      <c r="B7448" s="268"/>
      <c r="C7448" s="268"/>
      <c r="D7448" s="268"/>
      <c r="E7448" s="268"/>
      <c r="F7448" s="268"/>
      <c r="G7448" s="271"/>
      <c r="H7448" s="268"/>
      <c r="I7448" s="268"/>
      <c r="K7448" s="270"/>
      <c r="L7448" s="270"/>
      <c r="M7448" s="270"/>
      <c r="N7448" s="270"/>
      <c r="O7448" s="268"/>
      <c r="P7448" s="268"/>
      <c r="Q7448" s="268"/>
      <c r="R7448" s="268"/>
      <c r="S7448" s="268"/>
      <c r="T7448" s="268"/>
      <c r="U7448" s="268"/>
      <c r="V7448" s="268"/>
      <c r="W7448" s="268"/>
      <c r="X7448" s="268"/>
      <c r="AC7448" s="268"/>
      <c r="AE7448" s="268"/>
      <c r="AF7448" s="268"/>
      <c r="AG7448" s="268"/>
      <c r="AH7448" s="268"/>
      <c r="AI7448" s="268"/>
      <c r="AM7448" s="268"/>
    </row>
    <row r="7449" spans="1:39" x14ac:dyDescent="0.25">
      <c r="A7449" s="268"/>
      <c r="B7449" s="268"/>
      <c r="C7449" s="268"/>
      <c r="D7449" s="268"/>
      <c r="E7449" s="268"/>
      <c r="F7449" s="268"/>
      <c r="G7449" s="271"/>
      <c r="H7449" s="268"/>
      <c r="I7449" s="268"/>
      <c r="K7449" s="270"/>
      <c r="L7449" s="270"/>
      <c r="M7449" s="270"/>
      <c r="N7449" s="270"/>
      <c r="O7449" s="268"/>
      <c r="P7449" s="268"/>
      <c r="Q7449" s="268"/>
      <c r="R7449" s="268"/>
      <c r="S7449" s="268"/>
      <c r="T7449" s="268"/>
      <c r="U7449" s="268"/>
      <c r="V7449" s="268"/>
      <c r="W7449" s="268"/>
      <c r="X7449" s="268"/>
      <c r="AC7449" s="268"/>
      <c r="AE7449" s="268"/>
      <c r="AF7449" s="268"/>
      <c r="AG7449" s="268"/>
      <c r="AH7449" s="268"/>
      <c r="AI7449" s="268"/>
      <c r="AM7449" s="268"/>
    </row>
    <row r="7450" spans="1:39" x14ac:dyDescent="0.25">
      <c r="A7450" s="268"/>
      <c r="B7450" s="268"/>
      <c r="C7450" s="268"/>
      <c r="D7450" s="268"/>
      <c r="E7450" s="268"/>
      <c r="F7450" s="268"/>
      <c r="G7450" s="271"/>
      <c r="H7450" s="268"/>
      <c r="K7450" s="270"/>
      <c r="L7450" s="270"/>
      <c r="M7450" s="270"/>
      <c r="N7450" s="270"/>
      <c r="O7450" s="268"/>
      <c r="P7450" s="268"/>
      <c r="Q7450" s="268"/>
      <c r="R7450" s="268"/>
      <c r="S7450" s="268"/>
      <c r="T7450" s="268"/>
      <c r="U7450" s="268"/>
      <c r="V7450" s="268"/>
      <c r="W7450" s="268"/>
      <c r="X7450" s="268"/>
      <c r="AC7450" s="268"/>
      <c r="AE7450" s="268"/>
      <c r="AF7450" s="268"/>
      <c r="AG7450" s="268"/>
      <c r="AH7450" s="268"/>
      <c r="AI7450" s="268"/>
      <c r="AM7450" s="268"/>
    </row>
    <row r="7451" spans="1:39" x14ac:dyDescent="0.25">
      <c r="A7451" s="268"/>
      <c r="B7451" s="268"/>
      <c r="C7451" s="268"/>
      <c r="D7451" s="268"/>
      <c r="E7451" s="268"/>
      <c r="F7451" s="268"/>
      <c r="G7451" s="271"/>
      <c r="H7451" s="268"/>
      <c r="I7451" s="268"/>
      <c r="K7451" s="270"/>
      <c r="L7451" s="270"/>
      <c r="M7451" s="270"/>
      <c r="N7451" s="270"/>
      <c r="O7451" s="268"/>
      <c r="P7451" s="268"/>
      <c r="Q7451" s="268"/>
      <c r="R7451" s="268"/>
      <c r="S7451" s="268"/>
      <c r="T7451" s="268"/>
      <c r="U7451" s="268"/>
      <c r="V7451" s="268"/>
      <c r="W7451" s="268"/>
      <c r="X7451" s="268"/>
      <c r="AC7451" s="268"/>
      <c r="AE7451" s="268"/>
      <c r="AF7451" s="268"/>
      <c r="AG7451" s="268"/>
      <c r="AH7451" s="268"/>
      <c r="AI7451" s="268"/>
      <c r="AM7451" s="268"/>
    </row>
    <row r="7452" spans="1:39" x14ac:dyDescent="0.25">
      <c r="A7452" s="268"/>
      <c r="B7452" s="268"/>
      <c r="C7452" s="268"/>
      <c r="D7452" s="268"/>
      <c r="E7452" s="268"/>
      <c r="F7452" s="268"/>
      <c r="G7452" s="271"/>
      <c r="H7452" s="268"/>
      <c r="I7452" s="268"/>
      <c r="K7452" s="270"/>
      <c r="L7452" s="270"/>
      <c r="M7452" s="270"/>
      <c r="N7452" s="270"/>
      <c r="O7452" s="268"/>
      <c r="P7452" s="268"/>
      <c r="Q7452" s="268"/>
      <c r="R7452" s="268"/>
      <c r="S7452" s="268"/>
      <c r="T7452" s="268"/>
      <c r="U7452" s="268"/>
      <c r="V7452" s="268"/>
      <c r="W7452" s="268"/>
      <c r="X7452" s="268"/>
      <c r="AC7452" s="268"/>
      <c r="AE7452" s="268"/>
      <c r="AF7452" s="268"/>
      <c r="AG7452" s="268"/>
      <c r="AH7452" s="268"/>
      <c r="AI7452" s="268"/>
      <c r="AM7452" s="268"/>
    </row>
    <row r="7453" spans="1:39" x14ac:dyDescent="0.25">
      <c r="A7453" s="268"/>
      <c r="B7453" s="268"/>
      <c r="C7453" s="268"/>
      <c r="D7453" s="268"/>
      <c r="E7453" s="268"/>
      <c r="F7453" s="268"/>
      <c r="G7453" s="271"/>
      <c r="H7453" s="268"/>
      <c r="I7453" s="268"/>
      <c r="K7453" s="270"/>
      <c r="L7453" s="270"/>
      <c r="M7453" s="270"/>
      <c r="N7453" s="270"/>
      <c r="O7453" s="268"/>
      <c r="P7453" s="268"/>
      <c r="Q7453" s="268"/>
      <c r="R7453" s="268"/>
      <c r="S7453" s="268"/>
      <c r="T7453" s="268"/>
      <c r="U7453" s="268"/>
      <c r="V7453" s="268"/>
      <c r="W7453" s="268"/>
      <c r="X7453" s="268"/>
      <c r="AC7453" s="268"/>
      <c r="AE7453" s="268"/>
      <c r="AF7453" s="268"/>
      <c r="AG7453" s="268"/>
      <c r="AH7453" s="268"/>
      <c r="AI7453" s="268"/>
      <c r="AM7453" s="268"/>
    </row>
    <row r="7454" spans="1:39" x14ac:dyDescent="0.25">
      <c r="A7454" s="268"/>
      <c r="B7454" s="268"/>
      <c r="C7454" s="268"/>
      <c r="D7454" s="268"/>
      <c r="E7454" s="268"/>
      <c r="F7454" s="268"/>
      <c r="G7454" s="271"/>
      <c r="H7454" s="268"/>
      <c r="I7454" s="268"/>
      <c r="K7454" s="270"/>
      <c r="L7454" s="270"/>
      <c r="M7454" s="270"/>
      <c r="N7454" s="270"/>
      <c r="O7454" s="268"/>
      <c r="P7454" s="268"/>
      <c r="Q7454" s="268"/>
      <c r="R7454" s="268"/>
      <c r="S7454" s="268"/>
      <c r="T7454" s="268"/>
      <c r="U7454" s="268"/>
      <c r="V7454" s="268"/>
      <c r="W7454" s="268"/>
      <c r="X7454" s="268"/>
      <c r="AC7454" s="268"/>
      <c r="AE7454" s="268"/>
      <c r="AF7454" s="268"/>
      <c r="AG7454" s="268"/>
      <c r="AH7454" s="268"/>
      <c r="AI7454" s="268"/>
      <c r="AM7454" s="268"/>
    </row>
    <row r="7455" spans="1:39" x14ac:dyDescent="0.25">
      <c r="A7455" s="268"/>
      <c r="B7455" s="268"/>
      <c r="C7455" s="268"/>
      <c r="D7455" s="268"/>
      <c r="E7455" s="268"/>
      <c r="F7455" s="268"/>
      <c r="G7455" s="271"/>
      <c r="H7455" s="268"/>
      <c r="I7455" s="268"/>
      <c r="K7455" s="270"/>
      <c r="L7455" s="270"/>
      <c r="M7455" s="270"/>
      <c r="N7455" s="270"/>
      <c r="O7455" s="268"/>
      <c r="P7455" s="268"/>
      <c r="Q7455" s="268"/>
      <c r="R7455" s="268"/>
      <c r="S7455" s="268"/>
      <c r="T7455" s="268"/>
      <c r="U7455" s="268"/>
      <c r="V7455" s="268"/>
      <c r="W7455" s="268"/>
      <c r="X7455" s="268"/>
      <c r="AC7455" s="268"/>
      <c r="AE7455" s="268"/>
      <c r="AF7455" s="268"/>
      <c r="AG7455" s="268"/>
      <c r="AH7455" s="268"/>
      <c r="AI7455" s="268"/>
      <c r="AM7455" s="268"/>
    </row>
    <row r="7456" spans="1:39" x14ac:dyDescent="0.25">
      <c r="A7456" s="268"/>
      <c r="B7456" s="268"/>
      <c r="C7456" s="268"/>
      <c r="D7456" s="268"/>
      <c r="E7456" s="268"/>
      <c r="F7456" s="268"/>
      <c r="G7456" s="271"/>
      <c r="H7456" s="268"/>
      <c r="I7456" s="268"/>
      <c r="K7456" s="270"/>
      <c r="L7456" s="270"/>
      <c r="M7456" s="270"/>
      <c r="N7456" s="270"/>
      <c r="O7456" s="268"/>
      <c r="P7456" s="268"/>
      <c r="Q7456" s="268"/>
      <c r="R7456" s="268"/>
      <c r="S7456" s="268"/>
      <c r="T7456" s="268"/>
      <c r="U7456" s="268"/>
      <c r="V7456" s="268"/>
      <c r="W7456" s="268"/>
      <c r="X7456" s="268"/>
      <c r="AC7456" s="268"/>
      <c r="AE7456" s="268"/>
      <c r="AF7456" s="268"/>
      <c r="AG7456" s="268"/>
      <c r="AH7456" s="268"/>
      <c r="AI7456" s="268"/>
      <c r="AM7456" s="268"/>
    </row>
    <row r="7457" spans="1:39" x14ac:dyDescent="0.25">
      <c r="A7457" s="268"/>
      <c r="B7457" s="268"/>
      <c r="C7457" s="268"/>
      <c r="D7457" s="268"/>
      <c r="E7457" s="268"/>
      <c r="F7457" s="268"/>
      <c r="G7457" s="271"/>
      <c r="H7457" s="268"/>
      <c r="K7457" s="270"/>
      <c r="L7457" s="270"/>
      <c r="M7457" s="270"/>
      <c r="N7457" s="270"/>
      <c r="O7457" s="268"/>
      <c r="P7457" s="268"/>
      <c r="Q7457" s="268"/>
      <c r="R7457" s="268"/>
      <c r="S7457" s="268"/>
      <c r="T7457" s="268"/>
      <c r="U7457" s="268"/>
      <c r="V7457" s="268"/>
      <c r="W7457" s="268"/>
      <c r="X7457" s="268"/>
      <c r="AC7457" s="268"/>
      <c r="AE7457" s="268"/>
      <c r="AF7457" s="268"/>
      <c r="AG7457" s="268"/>
      <c r="AH7457" s="268"/>
      <c r="AI7457" s="268"/>
      <c r="AM7457" s="268"/>
    </row>
    <row r="7458" spans="1:39" x14ac:dyDescent="0.25">
      <c r="A7458" s="268"/>
      <c r="B7458" s="268"/>
      <c r="C7458" s="268"/>
      <c r="D7458" s="268"/>
      <c r="E7458" s="268"/>
      <c r="F7458" s="268"/>
      <c r="G7458" s="271"/>
      <c r="H7458" s="268"/>
      <c r="K7458" s="270"/>
      <c r="L7458" s="270"/>
      <c r="M7458" s="270"/>
      <c r="N7458" s="270"/>
      <c r="O7458" s="268"/>
      <c r="P7458" s="268"/>
      <c r="Q7458" s="268"/>
      <c r="R7458" s="268"/>
      <c r="S7458" s="268"/>
      <c r="T7458" s="268"/>
      <c r="U7458" s="268"/>
      <c r="V7458" s="268"/>
      <c r="W7458" s="268"/>
      <c r="X7458" s="268"/>
      <c r="AC7458" s="268"/>
      <c r="AE7458" s="268"/>
      <c r="AF7458" s="268"/>
      <c r="AG7458" s="268"/>
      <c r="AH7458" s="268"/>
      <c r="AI7458" s="268"/>
      <c r="AM7458" s="268"/>
    </row>
    <row r="7459" spans="1:39" x14ac:dyDescent="0.25">
      <c r="A7459" s="268"/>
      <c r="B7459" s="268"/>
      <c r="C7459" s="268"/>
      <c r="D7459" s="268"/>
      <c r="E7459" s="268"/>
      <c r="F7459" s="268"/>
      <c r="G7459" s="271"/>
      <c r="H7459" s="268"/>
      <c r="K7459" s="270"/>
      <c r="L7459" s="270"/>
      <c r="M7459" s="270"/>
      <c r="N7459" s="270"/>
      <c r="O7459" s="268"/>
      <c r="P7459" s="268"/>
      <c r="Q7459" s="268"/>
      <c r="R7459" s="268"/>
      <c r="S7459" s="268"/>
      <c r="T7459" s="268"/>
      <c r="U7459" s="268"/>
      <c r="V7459" s="268"/>
      <c r="W7459" s="268"/>
      <c r="X7459" s="268"/>
      <c r="AC7459" s="268"/>
      <c r="AE7459" s="268"/>
      <c r="AF7459" s="268"/>
      <c r="AG7459" s="268"/>
      <c r="AH7459" s="268"/>
      <c r="AI7459" s="268"/>
      <c r="AM7459" s="268"/>
    </row>
    <row r="7460" spans="1:39" x14ac:dyDescent="0.25">
      <c r="A7460" s="268"/>
      <c r="B7460" s="268"/>
      <c r="C7460" s="268"/>
      <c r="D7460" s="268"/>
      <c r="E7460" s="268"/>
      <c r="F7460" s="268"/>
      <c r="G7460" s="271"/>
      <c r="H7460" s="268"/>
      <c r="K7460" s="270"/>
      <c r="L7460" s="270"/>
      <c r="M7460" s="270"/>
      <c r="N7460" s="270"/>
      <c r="O7460" s="268"/>
      <c r="P7460" s="268"/>
      <c r="Q7460" s="268"/>
      <c r="R7460" s="268"/>
      <c r="S7460" s="268"/>
      <c r="T7460" s="268"/>
      <c r="U7460" s="268"/>
      <c r="V7460" s="268"/>
      <c r="W7460" s="268"/>
      <c r="X7460" s="268"/>
      <c r="AC7460" s="268"/>
      <c r="AE7460" s="268"/>
      <c r="AF7460" s="268"/>
      <c r="AG7460" s="268"/>
      <c r="AH7460" s="268"/>
      <c r="AI7460" s="268"/>
      <c r="AM7460" s="268"/>
    </row>
    <row r="7461" spans="1:39" x14ac:dyDescent="0.25">
      <c r="A7461" s="268"/>
      <c r="B7461" s="268"/>
      <c r="C7461" s="268"/>
      <c r="D7461" s="268"/>
      <c r="E7461" s="268"/>
      <c r="F7461" s="268"/>
      <c r="G7461" s="271"/>
      <c r="H7461" s="268"/>
      <c r="I7461" s="268"/>
      <c r="J7461" s="2"/>
      <c r="K7461" s="270"/>
      <c r="L7461" s="270"/>
      <c r="M7461" s="270"/>
      <c r="N7461" s="270"/>
      <c r="O7461" s="268"/>
      <c r="P7461" s="268"/>
      <c r="Q7461" s="268"/>
      <c r="R7461" s="268"/>
      <c r="S7461" s="268"/>
      <c r="T7461" s="268"/>
      <c r="U7461" s="268"/>
      <c r="V7461" s="268"/>
      <c r="W7461" s="268"/>
      <c r="X7461" s="268"/>
      <c r="AC7461" s="268"/>
      <c r="AE7461" s="268"/>
      <c r="AF7461" s="268"/>
      <c r="AG7461" s="268"/>
      <c r="AH7461" s="268"/>
      <c r="AI7461" s="268"/>
      <c r="AM7461" s="268"/>
    </row>
    <row r="7462" spans="1:39" x14ac:dyDescent="0.25">
      <c r="A7462" s="268"/>
      <c r="B7462" s="268"/>
      <c r="C7462" s="268"/>
      <c r="D7462" s="268"/>
      <c r="E7462" s="268"/>
      <c r="F7462" s="268"/>
      <c r="G7462" s="271"/>
      <c r="H7462" s="268"/>
      <c r="I7462" s="268"/>
      <c r="K7462" s="270"/>
      <c r="L7462" s="270"/>
      <c r="M7462" s="270"/>
      <c r="N7462" s="270"/>
      <c r="O7462" s="268"/>
      <c r="P7462" s="268"/>
      <c r="Q7462" s="268"/>
      <c r="R7462" s="268"/>
      <c r="S7462" s="268"/>
      <c r="T7462" s="268"/>
      <c r="U7462" s="268"/>
      <c r="V7462" s="268"/>
      <c r="W7462" s="268"/>
      <c r="X7462" s="268"/>
      <c r="AC7462" s="268"/>
      <c r="AE7462" s="268"/>
      <c r="AF7462" s="268"/>
      <c r="AG7462" s="268"/>
      <c r="AH7462" s="268"/>
      <c r="AI7462" s="268"/>
      <c r="AM7462" s="268"/>
    </row>
    <row r="7463" spans="1:39" x14ac:dyDescent="0.25">
      <c r="A7463" s="268"/>
      <c r="B7463" s="268"/>
      <c r="C7463" s="268"/>
      <c r="D7463" s="268"/>
      <c r="E7463" s="268"/>
      <c r="F7463" s="268"/>
      <c r="G7463" s="271"/>
      <c r="H7463" s="268"/>
      <c r="K7463" s="270"/>
      <c r="L7463" s="270"/>
      <c r="M7463" s="270"/>
      <c r="N7463" s="270"/>
      <c r="O7463" s="268"/>
      <c r="P7463" s="268"/>
      <c r="Q7463" s="268"/>
      <c r="R7463" s="268"/>
      <c r="S7463" s="268"/>
      <c r="T7463" s="268"/>
      <c r="U7463" s="268"/>
      <c r="V7463" s="268"/>
      <c r="W7463" s="268"/>
      <c r="X7463" s="268"/>
      <c r="AC7463" s="268"/>
      <c r="AE7463" s="268"/>
      <c r="AF7463" s="268"/>
      <c r="AG7463" s="268"/>
      <c r="AH7463" s="268"/>
      <c r="AI7463" s="268"/>
      <c r="AM7463" s="268"/>
    </row>
    <row r="7464" spans="1:39" x14ac:dyDescent="0.25">
      <c r="A7464" s="268"/>
      <c r="B7464" s="268"/>
      <c r="C7464" s="268"/>
      <c r="D7464" s="268"/>
      <c r="E7464" s="268"/>
      <c r="F7464" s="268"/>
      <c r="G7464" s="271"/>
      <c r="H7464" s="268"/>
      <c r="K7464" s="270"/>
      <c r="L7464" s="270"/>
      <c r="M7464" s="270"/>
      <c r="N7464" s="270"/>
      <c r="O7464" s="268"/>
      <c r="P7464" s="268"/>
      <c r="Q7464" s="268"/>
      <c r="R7464" s="268"/>
      <c r="S7464" s="268"/>
      <c r="T7464" s="268"/>
      <c r="U7464" s="268"/>
      <c r="V7464" s="268"/>
      <c r="W7464" s="268"/>
      <c r="X7464" s="268"/>
      <c r="AC7464" s="268"/>
      <c r="AE7464" s="268"/>
      <c r="AF7464" s="268"/>
      <c r="AG7464" s="268"/>
      <c r="AH7464" s="268"/>
      <c r="AI7464" s="268"/>
      <c r="AM7464" s="268"/>
    </row>
    <row r="7465" spans="1:39" x14ac:dyDescent="0.25">
      <c r="A7465" s="268"/>
      <c r="B7465" s="268"/>
      <c r="C7465" s="268"/>
      <c r="D7465" s="268"/>
      <c r="E7465" s="268"/>
      <c r="F7465" s="268"/>
      <c r="G7465" s="271"/>
      <c r="H7465" s="268"/>
      <c r="I7465" s="268"/>
      <c r="K7465" s="270"/>
      <c r="L7465" s="270"/>
      <c r="M7465" s="270"/>
      <c r="N7465" s="270"/>
      <c r="O7465" s="268"/>
      <c r="P7465" s="268"/>
      <c r="Q7465" s="268"/>
      <c r="R7465" s="268"/>
      <c r="S7465" s="268"/>
      <c r="T7465" s="268"/>
      <c r="U7465" s="268"/>
      <c r="V7465" s="268"/>
      <c r="W7465" s="268"/>
      <c r="X7465" s="268"/>
      <c r="AC7465" s="268"/>
      <c r="AE7465" s="268"/>
      <c r="AF7465" s="268"/>
      <c r="AG7465" s="268"/>
      <c r="AH7465" s="268"/>
      <c r="AI7465" s="268"/>
      <c r="AM7465" s="268"/>
    </row>
    <row r="7466" spans="1:39" x14ac:dyDescent="0.25">
      <c r="A7466" s="268"/>
      <c r="B7466" s="268"/>
      <c r="C7466" s="268"/>
      <c r="D7466" s="268"/>
      <c r="E7466" s="268"/>
      <c r="F7466" s="268"/>
      <c r="G7466" s="271"/>
      <c r="H7466" s="268"/>
      <c r="K7466" s="270"/>
      <c r="L7466" s="270"/>
      <c r="M7466" s="270"/>
      <c r="N7466" s="270"/>
      <c r="O7466" s="268"/>
      <c r="P7466" s="268"/>
      <c r="Q7466" s="268"/>
      <c r="R7466" s="268"/>
      <c r="S7466" s="268"/>
      <c r="T7466" s="268"/>
      <c r="U7466" s="268"/>
      <c r="V7466" s="268"/>
      <c r="W7466" s="268"/>
      <c r="X7466" s="268"/>
      <c r="AC7466" s="268"/>
      <c r="AE7466" s="268"/>
      <c r="AF7466" s="268"/>
      <c r="AG7466" s="268"/>
      <c r="AH7466" s="268"/>
      <c r="AI7466" s="268"/>
      <c r="AM7466" s="268"/>
    </row>
    <row r="7467" spans="1:39" x14ac:dyDescent="0.25">
      <c r="A7467" s="268"/>
      <c r="B7467" s="268"/>
      <c r="C7467" s="268"/>
      <c r="D7467" s="268"/>
      <c r="E7467" s="268"/>
      <c r="F7467" s="268"/>
      <c r="G7467" s="271"/>
      <c r="H7467" s="268"/>
      <c r="K7467" s="270"/>
      <c r="L7467" s="270"/>
      <c r="M7467" s="270"/>
      <c r="N7467" s="270"/>
      <c r="O7467" s="268"/>
      <c r="P7467" s="268"/>
      <c r="Q7467" s="268"/>
      <c r="R7467" s="268"/>
      <c r="S7467" s="268"/>
      <c r="T7467" s="268"/>
      <c r="U7467" s="268"/>
      <c r="V7467" s="268"/>
      <c r="W7467" s="268"/>
      <c r="X7467" s="268"/>
      <c r="AC7467" s="268"/>
      <c r="AE7467" s="268"/>
      <c r="AF7467" s="268"/>
      <c r="AG7467" s="268"/>
      <c r="AH7467" s="268"/>
      <c r="AI7467" s="268"/>
      <c r="AM7467" s="268"/>
    </row>
    <row r="7468" spans="1:39" x14ac:dyDescent="0.25">
      <c r="A7468" s="268"/>
      <c r="B7468" s="268"/>
      <c r="C7468" s="268"/>
      <c r="D7468" s="268"/>
      <c r="E7468" s="268"/>
      <c r="F7468" s="268"/>
      <c r="G7468" s="271"/>
      <c r="H7468" s="268"/>
      <c r="I7468" s="2"/>
      <c r="K7468" s="270"/>
      <c r="L7468" s="270"/>
      <c r="M7468" s="270"/>
      <c r="N7468" s="270"/>
      <c r="O7468" s="268"/>
      <c r="P7468" s="268"/>
      <c r="Q7468" s="268"/>
      <c r="R7468" s="268"/>
      <c r="S7468" s="268"/>
      <c r="T7468" s="268"/>
      <c r="U7468" s="268"/>
      <c r="V7468" s="268"/>
      <c r="W7468" s="268"/>
      <c r="X7468" s="268"/>
      <c r="AC7468" s="268"/>
      <c r="AE7468" s="268"/>
      <c r="AF7468" s="268"/>
      <c r="AG7468" s="268"/>
      <c r="AH7468" s="268"/>
      <c r="AI7468" s="268"/>
      <c r="AM7468" s="268"/>
    </row>
    <row r="7469" spans="1:39" x14ac:dyDescent="0.25">
      <c r="A7469" s="268"/>
      <c r="B7469" s="268"/>
      <c r="C7469" s="268"/>
      <c r="D7469" s="268"/>
      <c r="E7469" s="268"/>
      <c r="F7469" s="268"/>
      <c r="G7469" s="271"/>
      <c r="H7469" s="268"/>
      <c r="K7469" s="270"/>
      <c r="L7469" s="270"/>
      <c r="M7469" s="270"/>
      <c r="N7469" s="270"/>
      <c r="O7469" s="268"/>
      <c r="P7469" s="268"/>
      <c r="Q7469" s="268"/>
      <c r="R7469" s="268"/>
      <c r="S7469" s="268"/>
      <c r="T7469" s="268"/>
      <c r="U7469" s="268"/>
      <c r="V7469" s="268"/>
      <c r="W7469" s="268"/>
      <c r="X7469" s="268"/>
      <c r="AC7469" s="268"/>
      <c r="AE7469" s="268"/>
      <c r="AF7469" s="268"/>
      <c r="AG7469" s="268"/>
      <c r="AH7469" s="268"/>
      <c r="AI7469" s="268"/>
      <c r="AM7469" s="268"/>
    </row>
    <row r="7470" spans="1:39" x14ac:dyDescent="0.25">
      <c r="A7470" s="268"/>
      <c r="B7470" s="268"/>
      <c r="C7470" s="268"/>
      <c r="D7470" s="268"/>
      <c r="E7470" s="268"/>
      <c r="F7470" s="268"/>
      <c r="G7470" s="271"/>
      <c r="H7470" s="268"/>
      <c r="I7470" s="2"/>
      <c r="K7470" s="270"/>
      <c r="L7470" s="270"/>
      <c r="M7470" s="270"/>
      <c r="N7470" s="270"/>
      <c r="O7470" s="268"/>
      <c r="P7470" s="268"/>
      <c r="Q7470" s="268"/>
      <c r="R7470" s="268"/>
      <c r="S7470" s="268"/>
      <c r="T7470" s="268"/>
      <c r="U7470" s="268"/>
      <c r="V7470" s="268"/>
      <c r="W7470" s="268"/>
      <c r="X7470" s="268"/>
      <c r="AC7470" s="268"/>
      <c r="AE7470" s="268"/>
      <c r="AF7470" s="268"/>
      <c r="AG7470" s="268"/>
      <c r="AH7470" s="268"/>
      <c r="AI7470" s="268"/>
      <c r="AM7470" s="268"/>
    </row>
    <row r="7471" spans="1:39" x14ac:dyDescent="0.25">
      <c r="A7471" s="268"/>
      <c r="B7471" s="268"/>
      <c r="C7471" s="268"/>
      <c r="D7471" s="268"/>
      <c r="E7471" s="268"/>
      <c r="F7471" s="268"/>
      <c r="G7471" s="271"/>
      <c r="H7471" s="268"/>
      <c r="K7471" s="270"/>
      <c r="L7471" s="270"/>
      <c r="M7471" s="270"/>
      <c r="N7471" s="270"/>
      <c r="O7471" s="268"/>
      <c r="P7471" s="268"/>
      <c r="Q7471" s="268"/>
      <c r="R7471" s="268"/>
      <c r="S7471" s="268"/>
      <c r="T7471" s="268"/>
      <c r="U7471" s="268"/>
      <c r="V7471" s="268"/>
      <c r="W7471" s="268"/>
      <c r="X7471" s="268"/>
      <c r="AC7471" s="268"/>
      <c r="AE7471" s="268"/>
      <c r="AF7471" s="268"/>
      <c r="AG7471" s="268"/>
      <c r="AH7471" s="268"/>
      <c r="AI7471" s="268"/>
      <c r="AM7471" s="268"/>
    </row>
    <row r="7472" spans="1:39" x14ac:dyDescent="0.25">
      <c r="A7472" s="268"/>
      <c r="B7472" s="268"/>
      <c r="C7472" s="268"/>
      <c r="D7472" s="268"/>
      <c r="E7472" s="268"/>
      <c r="F7472" s="268"/>
      <c r="G7472" s="271"/>
      <c r="H7472" s="268"/>
      <c r="I7472" s="268"/>
      <c r="K7472" s="270"/>
      <c r="L7472" s="270"/>
      <c r="M7472" s="270"/>
      <c r="N7472" s="270"/>
      <c r="O7472" s="268"/>
      <c r="P7472" s="268"/>
      <c r="Q7472" s="268"/>
      <c r="R7472" s="268"/>
      <c r="S7472" s="268"/>
      <c r="T7472" s="268"/>
      <c r="U7472" s="268"/>
      <c r="V7472" s="268"/>
      <c r="W7472" s="268"/>
      <c r="X7472" s="268"/>
      <c r="AC7472" s="268"/>
      <c r="AE7472" s="268"/>
      <c r="AF7472" s="268"/>
      <c r="AG7472" s="268"/>
      <c r="AH7472" s="268"/>
      <c r="AI7472" s="268"/>
      <c r="AM7472" s="268"/>
    </row>
    <row r="7473" spans="1:39" x14ac:dyDescent="0.25">
      <c r="A7473" s="268"/>
      <c r="B7473" s="268"/>
      <c r="C7473" s="268"/>
      <c r="D7473" s="268"/>
      <c r="E7473" s="268"/>
      <c r="F7473" s="268"/>
      <c r="G7473" s="271"/>
      <c r="H7473" s="268"/>
      <c r="I7473" s="268"/>
      <c r="K7473" s="270"/>
      <c r="L7473" s="270"/>
      <c r="M7473" s="270"/>
      <c r="N7473" s="270"/>
      <c r="O7473" s="268"/>
      <c r="P7473" s="268"/>
      <c r="Q7473" s="268"/>
      <c r="R7473" s="268"/>
      <c r="S7473" s="268"/>
      <c r="T7473" s="268"/>
      <c r="U7473" s="268"/>
      <c r="V7473" s="268"/>
      <c r="W7473" s="268"/>
      <c r="X7473" s="268"/>
      <c r="AC7473" s="268"/>
      <c r="AE7473" s="268"/>
      <c r="AF7473" s="268"/>
      <c r="AG7473" s="268"/>
      <c r="AH7473" s="268"/>
      <c r="AI7473" s="268"/>
      <c r="AM7473" s="268"/>
    </row>
    <row r="7474" spans="1:39" x14ac:dyDescent="0.25">
      <c r="A7474" s="268"/>
      <c r="B7474" s="268"/>
      <c r="C7474" s="268"/>
      <c r="D7474" s="268"/>
      <c r="E7474" s="268"/>
      <c r="F7474" s="268"/>
      <c r="G7474" s="271"/>
      <c r="H7474" s="268"/>
      <c r="I7474" s="268"/>
      <c r="K7474" s="270"/>
      <c r="L7474" s="270"/>
      <c r="M7474" s="270"/>
      <c r="N7474" s="270"/>
      <c r="O7474" s="268"/>
      <c r="P7474" s="268"/>
      <c r="Q7474" s="268"/>
      <c r="R7474" s="268"/>
      <c r="S7474" s="268"/>
      <c r="T7474" s="268"/>
      <c r="U7474" s="268"/>
      <c r="V7474" s="268"/>
      <c r="W7474" s="268"/>
      <c r="X7474" s="268"/>
      <c r="AC7474" s="268"/>
      <c r="AE7474" s="268"/>
      <c r="AF7474" s="268"/>
      <c r="AG7474" s="268"/>
      <c r="AH7474" s="268"/>
      <c r="AI7474" s="268"/>
      <c r="AM7474" s="268"/>
    </row>
    <row r="7475" spans="1:39" x14ac:dyDescent="0.25">
      <c r="A7475" s="268"/>
      <c r="B7475" s="268"/>
      <c r="C7475" s="268"/>
      <c r="D7475" s="268"/>
      <c r="E7475" s="268"/>
      <c r="F7475" s="268"/>
      <c r="G7475" s="271"/>
      <c r="H7475" s="268"/>
      <c r="I7475" s="268"/>
      <c r="K7475" s="270"/>
      <c r="L7475" s="270"/>
      <c r="M7475" s="270"/>
      <c r="N7475" s="270"/>
      <c r="O7475" s="268"/>
      <c r="P7475" s="268"/>
      <c r="Q7475" s="268"/>
      <c r="R7475" s="268"/>
      <c r="S7475" s="268"/>
      <c r="T7475" s="268"/>
      <c r="U7475" s="268"/>
      <c r="V7475" s="268"/>
      <c r="W7475" s="268"/>
      <c r="X7475" s="268"/>
      <c r="AC7475" s="268"/>
      <c r="AE7475" s="268"/>
      <c r="AF7475" s="268"/>
      <c r="AG7475" s="268"/>
      <c r="AH7475" s="268"/>
      <c r="AI7475" s="268"/>
      <c r="AM7475" s="268"/>
    </row>
    <row r="7476" spans="1:39" x14ac:dyDescent="0.25">
      <c r="A7476" s="268"/>
      <c r="B7476" s="268"/>
      <c r="C7476" s="268"/>
      <c r="D7476" s="268"/>
      <c r="E7476" s="268"/>
      <c r="F7476" s="268"/>
      <c r="G7476" s="271"/>
      <c r="H7476" s="268"/>
      <c r="I7476" s="268"/>
      <c r="K7476" s="270"/>
      <c r="L7476" s="270"/>
      <c r="M7476" s="270"/>
      <c r="N7476" s="270"/>
      <c r="O7476" s="268"/>
      <c r="P7476" s="268"/>
      <c r="Q7476" s="268"/>
      <c r="R7476" s="268"/>
      <c r="S7476" s="268"/>
      <c r="T7476" s="268"/>
      <c r="U7476" s="268"/>
      <c r="V7476" s="268"/>
      <c r="W7476" s="268"/>
      <c r="X7476" s="268"/>
      <c r="AC7476" s="268"/>
      <c r="AE7476" s="268"/>
      <c r="AF7476" s="268"/>
      <c r="AG7476" s="268"/>
      <c r="AH7476" s="268"/>
      <c r="AI7476" s="268"/>
      <c r="AM7476" s="268"/>
    </row>
    <row r="7477" spans="1:39" x14ac:dyDescent="0.25">
      <c r="A7477" s="268"/>
      <c r="B7477" s="268"/>
      <c r="C7477" s="268"/>
      <c r="D7477" s="268"/>
      <c r="E7477" s="268"/>
      <c r="F7477" s="268"/>
      <c r="G7477" s="271"/>
      <c r="H7477" s="268"/>
      <c r="I7477" s="268"/>
      <c r="K7477" s="270"/>
      <c r="L7477" s="270"/>
      <c r="M7477" s="270"/>
      <c r="N7477" s="270"/>
      <c r="O7477" s="268"/>
      <c r="P7477" s="268"/>
      <c r="Q7477" s="268"/>
      <c r="R7477" s="268"/>
      <c r="S7477" s="268"/>
      <c r="T7477" s="268"/>
      <c r="U7477" s="268"/>
      <c r="V7477" s="268"/>
      <c r="W7477" s="268"/>
      <c r="X7477" s="268"/>
      <c r="AC7477" s="268"/>
      <c r="AE7477" s="268"/>
      <c r="AF7477" s="268"/>
      <c r="AG7477" s="268"/>
      <c r="AH7477" s="268"/>
      <c r="AI7477" s="268"/>
      <c r="AM7477" s="268"/>
    </row>
    <row r="7478" spans="1:39" x14ac:dyDescent="0.25">
      <c r="A7478" s="268"/>
      <c r="B7478" s="268"/>
      <c r="C7478" s="268"/>
      <c r="D7478" s="268"/>
      <c r="E7478" s="268"/>
      <c r="F7478" s="268"/>
      <c r="G7478" s="271"/>
      <c r="H7478" s="268"/>
      <c r="I7478" s="268"/>
      <c r="K7478" s="270"/>
      <c r="L7478" s="270"/>
      <c r="M7478" s="270"/>
      <c r="N7478" s="270"/>
      <c r="O7478" s="268"/>
      <c r="P7478" s="268"/>
      <c r="Q7478" s="268"/>
      <c r="R7478" s="268"/>
      <c r="S7478" s="268"/>
      <c r="T7478" s="268"/>
      <c r="U7478" s="268"/>
      <c r="V7478" s="268"/>
      <c r="W7478" s="268"/>
      <c r="X7478" s="268"/>
      <c r="AC7478" s="268"/>
      <c r="AE7478" s="268"/>
      <c r="AF7478" s="268"/>
      <c r="AG7478" s="268"/>
      <c r="AH7478" s="268"/>
      <c r="AI7478" s="268"/>
      <c r="AM7478" s="268"/>
    </row>
    <row r="7479" spans="1:39" x14ac:dyDescent="0.25">
      <c r="A7479" s="268"/>
      <c r="B7479" s="268"/>
      <c r="C7479" s="268"/>
      <c r="D7479" s="268"/>
      <c r="E7479" s="268"/>
      <c r="F7479" s="268"/>
      <c r="G7479" s="271"/>
      <c r="H7479" s="268"/>
      <c r="I7479" s="268"/>
      <c r="K7479" s="270"/>
      <c r="L7479" s="270"/>
      <c r="M7479" s="270"/>
      <c r="N7479" s="270"/>
      <c r="O7479" s="268"/>
      <c r="P7479" s="268"/>
      <c r="Q7479" s="268"/>
      <c r="R7479" s="268"/>
      <c r="S7479" s="268"/>
      <c r="T7479" s="268"/>
      <c r="U7479" s="268"/>
      <c r="V7479" s="268"/>
      <c r="W7479" s="268"/>
      <c r="X7479" s="268"/>
      <c r="AC7479" s="268"/>
      <c r="AE7479" s="268"/>
      <c r="AF7479" s="268"/>
      <c r="AG7479" s="268"/>
      <c r="AH7479" s="268"/>
      <c r="AI7479" s="268"/>
      <c r="AM7479" s="268"/>
    </row>
    <row r="7480" spans="1:39" x14ac:dyDescent="0.25">
      <c r="A7480" s="268"/>
      <c r="B7480" s="268"/>
      <c r="C7480" s="268"/>
      <c r="D7480" s="268"/>
      <c r="E7480" s="268"/>
      <c r="F7480" s="268"/>
      <c r="G7480" s="271"/>
      <c r="H7480" s="268"/>
      <c r="I7480" s="268"/>
      <c r="K7480" s="270"/>
      <c r="L7480" s="270"/>
      <c r="M7480" s="270"/>
      <c r="N7480" s="270"/>
      <c r="O7480" s="268"/>
      <c r="P7480" s="268"/>
      <c r="Q7480" s="268"/>
      <c r="R7480" s="268"/>
      <c r="S7480" s="268"/>
      <c r="T7480" s="268"/>
      <c r="U7480" s="268"/>
      <c r="V7480" s="268"/>
      <c r="W7480" s="268"/>
      <c r="X7480" s="268"/>
      <c r="AC7480" s="268"/>
      <c r="AE7480" s="268"/>
      <c r="AF7480" s="268"/>
      <c r="AG7480" s="268"/>
      <c r="AH7480" s="268"/>
      <c r="AI7480" s="268"/>
      <c r="AM7480" s="268"/>
    </row>
    <row r="7481" spans="1:39" x14ac:dyDescent="0.25">
      <c r="A7481" s="268"/>
      <c r="B7481" s="268"/>
      <c r="C7481" s="268"/>
      <c r="D7481" s="268"/>
      <c r="E7481" s="268"/>
      <c r="F7481" s="268"/>
      <c r="G7481" s="271"/>
      <c r="H7481" s="268"/>
      <c r="I7481" s="268"/>
      <c r="K7481" s="270"/>
      <c r="L7481" s="270"/>
      <c r="M7481" s="270"/>
      <c r="N7481" s="270"/>
      <c r="O7481" s="268"/>
      <c r="P7481" s="268"/>
      <c r="Q7481" s="268"/>
      <c r="R7481" s="268"/>
      <c r="S7481" s="268"/>
      <c r="T7481" s="268"/>
      <c r="U7481" s="268"/>
      <c r="V7481" s="268"/>
      <c r="W7481" s="268"/>
      <c r="X7481" s="268"/>
      <c r="AC7481" s="268"/>
      <c r="AE7481" s="268"/>
      <c r="AF7481" s="268"/>
      <c r="AG7481" s="268"/>
      <c r="AH7481" s="268"/>
      <c r="AI7481" s="268"/>
      <c r="AM7481" s="268"/>
    </row>
    <row r="7482" spans="1:39" x14ac:dyDescent="0.25">
      <c r="A7482" s="268"/>
      <c r="B7482" s="268"/>
      <c r="C7482" s="268"/>
      <c r="D7482" s="268"/>
      <c r="E7482" s="268"/>
      <c r="F7482" s="268"/>
      <c r="G7482" s="271"/>
      <c r="H7482" s="268"/>
      <c r="I7482" s="268"/>
      <c r="K7482" s="270"/>
      <c r="L7482" s="270"/>
      <c r="M7482" s="270"/>
      <c r="N7482" s="270"/>
      <c r="O7482" s="268"/>
      <c r="P7482" s="268"/>
      <c r="Q7482" s="268"/>
      <c r="R7482" s="268"/>
      <c r="S7482" s="268"/>
      <c r="T7482" s="268"/>
      <c r="U7482" s="268"/>
      <c r="V7482" s="268"/>
      <c r="W7482" s="268"/>
      <c r="X7482" s="268"/>
      <c r="AC7482" s="268"/>
      <c r="AE7482" s="268"/>
      <c r="AF7482" s="268"/>
      <c r="AG7482" s="268"/>
      <c r="AH7482" s="268"/>
      <c r="AI7482" s="268"/>
      <c r="AM7482" s="268"/>
    </row>
    <row r="7483" spans="1:39" x14ac:dyDescent="0.25">
      <c r="A7483" s="268"/>
      <c r="B7483" s="268"/>
      <c r="C7483" s="268"/>
      <c r="D7483" s="268"/>
      <c r="E7483" s="268"/>
      <c r="F7483" s="268"/>
      <c r="G7483" s="271"/>
      <c r="H7483" s="268"/>
      <c r="I7483" s="268"/>
      <c r="K7483" s="270"/>
      <c r="L7483" s="270"/>
      <c r="M7483" s="270"/>
      <c r="N7483" s="270"/>
      <c r="O7483" s="268"/>
      <c r="P7483" s="268"/>
      <c r="Q7483" s="268"/>
      <c r="R7483" s="268"/>
      <c r="S7483" s="268"/>
      <c r="T7483" s="268"/>
      <c r="U7483" s="268"/>
      <c r="V7483" s="268"/>
      <c r="W7483" s="268"/>
      <c r="X7483" s="268"/>
      <c r="AC7483" s="268"/>
      <c r="AE7483" s="268"/>
      <c r="AF7483" s="268"/>
      <c r="AG7483" s="268"/>
      <c r="AH7483" s="268"/>
      <c r="AI7483" s="268"/>
      <c r="AM7483" s="268"/>
    </row>
    <row r="7484" spans="1:39" x14ac:dyDescent="0.25">
      <c r="A7484" s="268"/>
      <c r="B7484" s="268"/>
      <c r="C7484" s="268"/>
      <c r="D7484" s="268"/>
      <c r="E7484" s="268"/>
      <c r="F7484" s="268"/>
      <c r="G7484" s="271"/>
      <c r="H7484" s="268"/>
      <c r="I7484" s="268"/>
      <c r="K7484" s="270"/>
      <c r="L7484" s="270"/>
      <c r="M7484" s="270"/>
      <c r="N7484" s="270"/>
      <c r="O7484" s="268"/>
      <c r="P7484" s="268"/>
      <c r="Q7484" s="268"/>
      <c r="R7484" s="268"/>
      <c r="S7484" s="268"/>
      <c r="T7484" s="268"/>
      <c r="U7484" s="268"/>
      <c r="V7484" s="268"/>
      <c r="W7484" s="268"/>
      <c r="X7484" s="268"/>
      <c r="AC7484" s="268"/>
      <c r="AE7484" s="268"/>
      <c r="AF7484" s="268"/>
      <c r="AG7484" s="268"/>
      <c r="AH7484" s="268"/>
      <c r="AI7484" s="268"/>
      <c r="AM7484" s="268"/>
    </row>
    <row r="7485" spans="1:39" x14ac:dyDescent="0.25">
      <c r="A7485" s="268"/>
      <c r="B7485" s="268"/>
      <c r="C7485" s="268"/>
      <c r="D7485" s="268"/>
      <c r="E7485" s="268"/>
      <c r="F7485" s="268"/>
      <c r="G7485" s="271"/>
      <c r="H7485" s="268"/>
      <c r="I7485" s="268"/>
      <c r="K7485" s="270"/>
      <c r="L7485" s="270"/>
      <c r="M7485" s="270"/>
      <c r="N7485" s="270"/>
      <c r="O7485" s="268"/>
      <c r="P7485" s="268"/>
      <c r="Q7485" s="268"/>
      <c r="R7485" s="268"/>
      <c r="S7485" s="268"/>
      <c r="T7485" s="268"/>
      <c r="U7485" s="268"/>
      <c r="V7485" s="268"/>
      <c r="W7485" s="268"/>
      <c r="X7485" s="268"/>
      <c r="AC7485" s="268"/>
      <c r="AE7485" s="268"/>
      <c r="AF7485" s="268"/>
      <c r="AG7485" s="268"/>
      <c r="AH7485" s="268"/>
      <c r="AI7485" s="268"/>
      <c r="AM7485" s="268"/>
    </row>
    <row r="7486" spans="1:39" x14ac:dyDescent="0.25">
      <c r="A7486" s="268"/>
      <c r="B7486" s="268"/>
      <c r="C7486" s="268"/>
      <c r="D7486" s="268"/>
      <c r="E7486" s="268"/>
      <c r="F7486" s="268"/>
      <c r="G7486" s="271"/>
      <c r="H7486" s="268"/>
      <c r="I7486" s="268"/>
      <c r="K7486" s="270"/>
      <c r="L7486" s="270"/>
      <c r="M7486" s="270"/>
      <c r="N7486" s="270"/>
      <c r="O7486" s="268"/>
      <c r="P7486" s="268"/>
      <c r="Q7486" s="268"/>
      <c r="R7486" s="268"/>
      <c r="S7486" s="268"/>
      <c r="T7486" s="268"/>
      <c r="U7486" s="268"/>
      <c r="V7486" s="268"/>
      <c r="W7486" s="268"/>
      <c r="X7486" s="268"/>
      <c r="AC7486" s="268"/>
      <c r="AE7486" s="268"/>
      <c r="AF7486" s="268"/>
      <c r="AG7486" s="268"/>
      <c r="AH7486" s="268"/>
      <c r="AI7486" s="268"/>
      <c r="AM7486" s="268"/>
    </row>
    <row r="7487" spans="1:39" x14ac:dyDescent="0.25">
      <c r="A7487" s="268"/>
      <c r="B7487" s="268"/>
      <c r="C7487" s="268"/>
      <c r="D7487" s="268"/>
      <c r="E7487" s="268"/>
      <c r="F7487" s="268"/>
      <c r="G7487" s="271"/>
      <c r="H7487" s="268"/>
      <c r="I7487" s="268"/>
      <c r="K7487" s="270"/>
      <c r="L7487" s="270"/>
      <c r="M7487" s="270"/>
      <c r="N7487" s="270"/>
      <c r="O7487" s="268"/>
      <c r="P7487" s="268"/>
      <c r="Q7487" s="268"/>
      <c r="R7487" s="268"/>
      <c r="S7487" s="268"/>
      <c r="T7487" s="268"/>
      <c r="U7487" s="268"/>
      <c r="V7487" s="268"/>
      <c r="W7487" s="268"/>
      <c r="X7487" s="268"/>
      <c r="AC7487" s="268"/>
      <c r="AE7487" s="268"/>
      <c r="AF7487" s="268"/>
      <c r="AG7487" s="268"/>
      <c r="AH7487" s="268"/>
      <c r="AI7487" s="268"/>
      <c r="AM7487" s="268"/>
    </row>
    <row r="7488" spans="1:39" x14ac:dyDescent="0.25">
      <c r="A7488" s="268"/>
      <c r="B7488" s="268"/>
      <c r="C7488" s="268"/>
      <c r="D7488" s="268"/>
      <c r="E7488" s="268"/>
      <c r="F7488" s="268"/>
      <c r="G7488" s="271"/>
      <c r="H7488" s="268"/>
      <c r="I7488" s="268"/>
      <c r="J7488" s="2"/>
      <c r="K7488" s="270"/>
      <c r="L7488" s="270"/>
      <c r="M7488" s="270"/>
      <c r="N7488" s="270"/>
      <c r="O7488" s="268"/>
      <c r="P7488" s="268"/>
      <c r="Q7488" s="268"/>
      <c r="R7488" s="268"/>
      <c r="S7488" s="268"/>
      <c r="T7488" s="268"/>
      <c r="U7488" s="268"/>
      <c r="V7488" s="268"/>
      <c r="W7488" s="268"/>
      <c r="X7488" s="268"/>
      <c r="AC7488" s="268"/>
      <c r="AE7488" s="268"/>
      <c r="AF7488" s="268"/>
      <c r="AG7488" s="268"/>
      <c r="AH7488" s="268"/>
      <c r="AI7488" s="268"/>
      <c r="AM7488" s="268"/>
    </row>
    <row r="7489" spans="1:39" x14ac:dyDescent="0.25">
      <c r="A7489" s="268"/>
      <c r="B7489" s="268"/>
      <c r="C7489" s="268"/>
      <c r="D7489" s="268"/>
      <c r="E7489" s="268"/>
      <c r="F7489" s="268"/>
      <c r="G7489" s="271"/>
      <c r="H7489" s="268"/>
      <c r="I7489" s="268"/>
      <c r="J7489" s="2"/>
      <c r="K7489" s="270"/>
      <c r="L7489" s="270"/>
      <c r="M7489" s="270"/>
      <c r="N7489" s="270"/>
      <c r="O7489" s="268"/>
      <c r="P7489" s="268"/>
      <c r="Q7489" s="268"/>
      <c r="R7489" s="268"/>
      <c r="S7489" s="268"/>
      <c r="T7489" s="268"/>
      <c r="U7489" s="268"/>
      <c r="V7489" s="268"/>
      <c r="W7489" s="268"/>
      <c r="X7489" s="268"/>
      <c r="AC7489" s="268"/>
      <c r="AE7489" s="268"/>
      <c r="AF7489" s="268"/>
      <c r="AG7489" s="268"/>
      <c r="AH7489" s="268"/>
      <c r="AI7489" s="268"/>
      <c r="AM7489" s="268"/>
    </row>
    <row r="7490" spans="1:39" x14ac:dyDescent="0.25">
      <c r="A7490" s="268"/>
      <c r="B7490" s="268"/>
      <c r="C7490" s="268"/>
      <c r="D7490" s="268"/>
      <c r="E7490" s="268"/>
      <c r="F7490" s="268"/>
      <c r="G7490" s="271"/>
      <c r="H7490" s="268"/>
      <c r="I7490" s="268"/>
      <c r="K7490" s="270"/>
      <c r="L7490" s="270"/>
      <c r="M7490" s="270"/>
      <c r="N7490" s="270"/>
      <c r="O7490" s="268"/>
      <c r="P7490" s="268"/>
      <c r="Q7490" s="268"/>
      <c r="R7490" s="268"/>
      <c r="S7490" s="268"/>
      <c r="T7490" s="268"/>
      <c r="U7490" s="268"/>
      <c r="V7490" s="268"/>
      <c r="W7490" s="268"/>
      <c r="X7490" s="268"/>
      <c r="AC7490" s="268"/>
      <c r="AE7490" s="268"/>
      <c r="AF7490" s="268"/>
      <c r="AG7490" s="268"/>
      <c r="AH7490" s="268"/>
      <c r="AI7490" s="268"/>
      <c r="AM7490" s="268"/>
    </row>
    <row r="7491" spans="1:39" x14ac:dyDescent="0.25">
      <c r="A7491" s="268"/>
      <c r="B7491" s="268"/>
      <c r="C7491" s="268"/>
      <c r="D7491" s="268"/>
      <c r="E7491" s="268"/>
      <c r="F7491" s="268"/>
      <c r="G7491" s="271"/>
      <c r="H7491" s="268"/>
      <c r="I7491" s="268"/>
      <c r="K7491" s="270"/>
      <c r="L7491" s="270"/>
      <c r="M7491" s="270"/>
      <c r="N7491" s="270"/>
      <c r="O7491" s="268"/>
      <c r="P7491" s="268"/>
      <c r="Q7491" s="268"/>
      <c r="R7491" s="268"/>
      <c r="S7491" s="268"/>
      <c r="T7491" s="268"/>
      <c r="U7491" s="268"/>
      <c r="V7491" s="268"/>
      <c r="W7491" s="268"/>
      <c r="X7491" s="268"/>
      <c r="AC7491" s="268"/>
      <c r="AE7491" s="268"/>
      <c r="AF7491" s="268"/>
      <c r="AG7491" s="268"/>
      <c r="AH7491" s="268"/>
      <c r="AI7491" s="268"/>
      <c r="AM7491" s="268"/>
    </row>
    <row r="7492" spans="1:39" x14ac:dyDescent="0.25">
      <c r="A7492" s="268"/>
      <c r="B7492" s="268"/>
      <c r="C7492" s="268"/>
      <c r="D7492" s="268"/>
      <c r="E7492" s="268"/>
      <c r="F7492" s="268"/>
      <c r="G7492" s="271"/>
      <c r="H7492" s="268"/>
      <c r="I7492" s="268"/>
      <c r="K7492" s="270"/>
      <c r="L7492" s="270"/>
      <c r="M7492" s="270"/>
      <c r="N7492" s="270"/>
      <c r="O7492" s="268"/>
      <c r="P7492" s="268"/>
      <c r="Q7492" s="268"/>
      <c r="R7492" s="268"/>
      <c r="S7492" s="268"/>
      <c r="T7492" s="268"/>
      <c r="U7492" s="268"/>
      <c r="V7492" s="268"/>
      <c r="W7492" s="268"/>
      <c r="X7492" s="268"/>
      <c r="AC7492" s="268"/>
      <c r="AE7492" s="268"/>
      <c r="AF7492" s="268"/>
      <c r="AG7492" s="268"/>
      <c r="AH7492" s="268"/>
      <c r="AI7492" s="268"/>
      <c r="AM7492" s="268"/>
    </row>
    <row r="7493" spans="1:39" x14ac:dyDescent="0.25">
      <c r="A7493" s="268"/>
      <c r="B7493" s="268"/>
      <c r="C7493" s="268"/>
      <c r="D7493" s="268"/>
      <c r="E7493" s="268"/>
      <c r="F7493" s="268"/>
      <c r="G7493" s="271"/>
      <c r="H7493" s="268"/>
      <c r="I7493" s="268"/>
      <c r="K7493" s="270"/>
      <c r="L7493" s="270"/>
      <c r="M7493" s="270"/>
      <c r="N7493" s="270"/>
      <c r="O7493" s="268"/>
      <c r="P7493" s="268"/>
      <c r="Q7493" s="268"/>
      <c r="R7493" s="268"/>
      <c r="S7493" s="268"/>
      <c r="T7493" s="268"/>
      <c r="U7493" s="268"/>
      <c r="V7493" s="268"/>
      <c r="W7493" s="268"/>
      <c r="X7493" s="268"/>
      <c r="AC7493" s="268"/>
      <c r="AE7493" s="268"/>
      <c r="AF7493" s="268"/>
      <c r="AG7493" s="268"/>
      <c r="AH7493" s="268"/>
      <c r="AI7493" s="268"/>
      <c r="AM7493" s="268"/>
    </row>
    <row r="7494" spans="1:39" x14ac:dyDescent="0.25">
      <c r="A7494" s="268"/>
      <c r="B7494" s="268"/>
      <c r="C7494" s="268"/>
      <c r="D7494" s="268"/>
      <c r="E7494" s="268"/>
      <c r="F7494" s="268"/>
      <c r="G7494" s="271"/>
      <c r="H7494" s="268"/>
      <c r="I7494" s="268"/>
      <c r="K7494" s="270"/>
      <c r="L7494" s="270"/>
      <c r="M7494" s="270"/>
      <c r="N7494" s="270"/>
      <c r="O7494" s="268"/>
      <c r="P7494" s="268"/>
      <c r="Q7494" s="268"/>
      <c r="R7494" s="268"/>
      <c r="S7494" s="268"/>
      <c r="T7494" s="268"/>
      <c r="U7494" s="268"/>
      <c r="V7494" s="268"/>
      <c r="W7494" s="268"/>
      <c r="X7494" s="268"/>
      <c r="AC7494" s="268"/>
      <c r="AE7494" s="268"/>
      <c r="AF7494" s="268"/>
      <c r="AG7494" s="268"/>
      <c r="AH7494" s="268"/>
      <c r="AI7494" s="268"/>
      <c r="AM7494" s="268"/>
    </row>
    <row r="7495" spans="1:39" x14ac:dyDescent="0.25">
      <c r="A7495" s="268"/>
      <c r="B7495" s="268"/>
      <c r="C7495" s="268"/>
      <c r="D7495" s="268"/>
      <c r="E7495" s="268"/>
      <c r="F7495" s="268"/>
      <c r="G7495" s="271"/>
      <c r="H7495" s="268"/>
      <c r="I7495" s="268"/>
      <c r="K7495" s="270"/>
      <c r="L7495" s="270"/>
      <c r="M7495" s="270"/>
      <c r="N7495" s="270"/>
      <c r="O7495" s="268"/>
      <c r="P7495" s="268"/>
      <c r="Q7495" s="268"/>
      <c r="R7495" s="268"/>
      <c r="S7495" s="268"/>
      <c r="T7495" s="268"/>
      <c r="U7495" s="268"/>
      <c r="V7495" s="268"/>
      <c r="W7495" s="268"/>
      <c r="X7495" s="268"/>
      <c r="AC7495" s="268"/>
      <c r="AE7495" s="268"/>
      <c r="AF7495" s="268"/>
      <c r="AG7495" s="268"/>
      <c r="AH7495" s="268"/>
      <c r="AI7495" s="268"/>
      <c r="AM7495" s="268"/>
    </row>
    <row r="7496" spans="1:39" x14ac:dyDescent="0.25">
      <c r="A7496" s="268"/>
      <c r="B7496" s="268"/>
      <c r="C7496" s="268"/>
      <c r="D7496" s="268"/>
      <c r="E7496" s="268"/>
      <c r="F7496" s="268"/>
      <c r="G7496" s="271"/>
      <c r="H7496" s="268"/>
      <c r="I7496" s="268"/>
      <c r="K7496" s="270"/>
      <c r="L7496" s="270"/>
      <c r="M7496" s="270"/>
      <c r="N7496" s="270"/>
      <c r="O7496" s="268"/>
      <c r="P7496" s="268"/>
      <c r="Q7496" s="268"/>
      <c r="R7496" s="268"/>
      <c r="S7496" s="268"/>
      <c r="T7496" s="268"/>
      <c r="U7496" s="268"/>
      <c r="V7496" s="268"/>
      <c r="W7496" s="268"/>
      <c r="X7496" s="268"/>
      <c r="AC7496" s="268"/>
      <c r="AE7496" s="268"/>
      <c r="AF7496" s="268"/>
      <c r="AG7496" s="268"/>
      <c r="AH7496" s="268"/>
      <c r="AI7496" s="268"/>
      <c r="AM7496" s="268"/>
    </row>
    <row r="7497" spans="1:39" x14ac:dyDescent="0.25">
      <c r="A7497" s="268"/>
      <c r="B7497" s="268"/>
      <c r="C7497" s="268"/>
      <c r="D7497" s="268"/>
      <c r="E7497" s="268"/>
      <c r="F7497" s="268"/>
      <c r="G7497" s="271"/>
      <c r="H7497" s="268"/>
      <c r="I7497" s="268"/>
      <c r="K7497" s="270"/>
      <c r="L7497" s="270"/>
      <c r="M7497" s="270"/>
      <c r="N7497" s="270"/>
      <c r="O7497" s="268"/>
      <c r="P7497" s="268"/>
      <c r="Q7497" s="268"/>
      <c r="R7497" s="268"/>
      <c r="S7497" s="268"/>
      <c r="T7497" s="268"/>
      <c r="U7497" s="268"/>
      <c r="V7497" s="268"/>
      <c r="W7497" s="268"/>
      <c r="X7497" s="268"/>
      <c r="AC7497" s="268"/>
      <c r="AE7497" s="268"/>
      <c r="AF7497" s="268"/>
      <c r="AG7497" s="268"/>
      <c r="AH7497" s="268"/>
      <c r="AI7497" s="268"/>
      <c r="AM7497" s="268"/>
    </row>
    <row r="7498" spans="1:39" x14ac:dyDescent="0.25">
      <c r="A7498" s="268"/>
      <c r="B7498" s="268"/>
      <c r="C7498" s="268"/>
      <c r="D7498" s="268"/>
      <c r="E7498" s="268"/>
      <c r="F7498" s="268"/>
      <c r="G7498" s="271"/>
      <c r="H7498" s="268"/>
      <c r="I7498" s="268"/>
      <c r="K7498" s="270"/>
      <c r="L7498" s="270"/>
      <c r="M7498" s="270"/>
      <c r="N7498" s="270"/>
      <c r="O7498" s="268"/>
      <c r="P7498" s="268"/>
      <c r="Q7498" s="268"/>
      <c r="R7498" s="268"/>
      <c r="S7498" s="268"/>
      <c r="T7498" s="268"/>
      <c r="U7498" s="268"/>
      <c r="V7498" s="268"/>
      <c r="W7498" s="268"/>
      <c r="X7498" s="268"/>
      <c r="AC7498" s="268"/>
      <c r="AE7498" s="268"/>
      <c r="AF7498" s="268"/>
      <c r="AG7498" s="268"/>
      <c r="AH7498" s="268"/>
      <c r="AI7498" s="268"/>
      <c r="AM7498" s="268"/>
    </row>
    <row r="7499" spans="1:39" x14ac:dyDescent="0.25">
      <c r="A7499" s="268"/>
      <c r="B7499" s="268"/>
      <c r="C7499" s="268"/>
      <c r="D7499" s="268"/>
      <c r="E7499" s="268"/>
      <c r="F7499" s="268"/>
      <c r="G7499" s="271"/>
      <c r="H7499" s="268"/>
      <c r="I7499" s="268"/>
      <c r="K7499" s="270"/>
      <c r="L7499" s="270"/>
      <c r="M7499" s="270"/>
      <c r="N7499" s="270"/>
      <c r="O7499" s="268"/>
      <c r="P7499" s="268"/>
      <c r="Q7499" s="268"/>
      <c r="R7499" s="268"/>
      <c r="S7499" s="268"/>
      <c r="T7499" s="268"/>
      <c r="U7499" s="268"/>
      <c r="V7499" s="268"/>
      <c r="W7499" s="268"/>
      <c r="X7499" s="268"/>
      <c r="AC7499" s="268"/>
      <c r="AE7499" s="268"/>
      <c r="AF7499" s="268"/>
      <c r="AG7499" s="268"/>
      <c r="AH7499" s="268"/>
      <c r="AI7499" s="268"/>
      <c r="AM7499" s="268"/>
    </row>
    <row r="7500" spans="1:39" x14ac:dyDescent="0.25">
      <c r="A7500" s="268"/>
      <c r="B7500" s="268"/>
      <c r="C7500" s="268"/>
      <c r="D7500" s="268"/>
      <c r="E7500" s="268"/>
      <c r="F7500" s="268"/>
      <c r="G7500" s="271"/>
      <c r="H7500" s="268"/>
      <c r="I7500" s="268"/>
      <c r="K7500" s="270"/>
      <c r="L7500" s="270"/>
      <c r="M7500" s="270"/>
      <c r="N7500" s="270"/>
      <c r="O7500" s="268"/>
      <c r="P7500" s="268"/>
      <c r="Q7500" s="268"/>
      <c r="R7500" s="268"/>
      <c r="S7500" s="268"/>
      <c r="T7500" s="268"/>
      <c r="U7500" s="268"/>
      <c r="V7500" s="268"/>
      <c r="W7500" s="268"/>
      <c r="X7500" s="268"/>
      <c r="AC7500" s="268"/>
      <c r="AE7500" s="268"/>
      <c r="AF7500" s="268"/>
      <c r="AG7500" s="268"/>
      <c r="AH7500" s="268"/>
      <c r="AI7500" s="268"/>
      <c r="AM7500" s="268"/>
    </row>
    <row r="7501" spans="1:39" x14ac:dyDescent="0.25">
      <c r="A7501" s="268"/>
      <c r="B7501" s="268"/>
      <c r="C7501" s="268"/>
      <c r="D7501" s="268"/>
      <c r="E7501" s="268"/>
      <c r="F7501" s="268"/>
      <c r="G7501" s="271"/>
      <c r="H7501" s="268"/>
      <c r="I7501" s="268"/>
      <c r="K7501" s="270"/>
      <c r="L7501" s="270"/>
      <c r="M7501" s="270"/>
      <c r="N7501" s="270"/>
      <c r="O7501" s="268"/>
      <c r="P7501" s="268"/>
      <c r="Q7501" s="268"/>
      <c r="R7501" s="268"/>
      <c r="S7501" s="268"/>
      <c r="T7501" s="268"/>
      <c r="U7501" s="268"/>
      <c r="V7501" s="268"/>
      <c r="W7501" s="268"/>
      <c r="X7501" s="268"/>
      <c r="AC7501" s="268"/>
      <c r="AE7501" s="268"/>
      <c r="AF7501" s="268"/>
      <c r="AG7501" s="268"/>
      <c r="AH7501" s="268"/>
      <c r="AI7501" s="268"/>
      <c r="AM7501" s="268"/>
    </row>
    <row r="7502" spans="1:39" x14ac:dyDescent="0.25">
      <c r="A7502" s="268"/>
      <c r="B7502" s="268"/>
      <c r="C7502" s="268"/>
      <c r="D7502" s="268"/>
      <c r="E7502" s="268"/>
      <c r="F7502" s="268"/>
      <c r="G7502" s="271"/>
      <c r="H7502" s="268"/>
      <c r="I7502" s="268"/>
      <c r="K7502" s="270"/>
      <c r="L7502" s="270"/>
      <c r="M7502" s="270"/>
      <c r="N7502" s="270"/>
      <c r="O7502" s="268"/>
      <c r="P7502" s="268"/>
      <c r="Q7502" s="268"/>
      <c r="R7502" s="268"/>
      <c r="S7502" s="268"/>
      <c r="T7502" s="268"/>
      <c r="U7502" s="268"/>
      <c r="V7502" s="268"/>
      <c r="W7502" s="268"/>
      <c r="X7502" s="268"/>
      <c r="AC7502" s="268"/>
      <c r="AE7502" s="268"/>
      <c r="AF7502" s="268"/>
      <c r="AG7502" s="268"/>
      <c r="AH7502" s="268"/>
      <c r="AI7502" s="268"/>
      <c r="AM7502" s="268"/>
    </row>
    <row r="7503" spans="1:39" x14ac:dyDescent="0.25">
      <c r="A7503" s="268"/>
      <c r="B7503" s="268"/>
      <c r="C7503" s="268"/>
      <c r="D7503" s="268"/>
      <c r="E7503" s="268"/>
      <c r="F7503" s="268"/>
      <c r="G7503" s="271"/>
      <c r="H7503" s="268"/>
      <c r="I7503" s="268"/>
      <c r="K7503" s="270"/>
      <c r="L7503" s="270"/>
      <c r="M7503" s="270"/>
      <c r="N7503" s="270"/>
      <c r="O7503" s="268"/>
      <c r="P7503" s="268"/>
      <c r="Q7503" s="268"/>
      <c r="R7503" s="268"/>
      <c r="S7503" s="268"/>
      <c r="T7503" s="268"/>
      <c r="U7503" s="268"/>
      <c r="V7503" s="268"/>
      <c r="W7503" s="268"/>
      <c r="X7503" s="268"/>
      <c r="AC7503" s="268"/>
      <c r="AE7503" s="268"/>
      <c r="AF7503" s="268"/>
      <c r="AG7503" s="268"/>
      <c r="AH7503" s="268"/>
      <c r="AI7503" s="268"/>
      <c r="AM7503" s="268"/>
    </row>
    <row r="7504" spans="1:39" x14ac:dyDescent="0.25">
      <c r="A7504" s="268"/>
      <c r="B7504" s="268"/>
      <c r="C7504" s="268"/>
      <c r="D7504" s="268"/>
      <c r="E7504" s="268"/>
      <c r="F7504" s="268"/>
      <c r="G7504" s="271"/>
      <c r="H7504" s="268"/>
      <c r="I7504" s="268"/>
      <c r="K7504" s="270"/>
      <c r="L7504" s="270"/>
      <c r="M7504" s="270"/>
      <c r="N7504" s="270"/>
      <c r="O7504" s="268"/>
      <c r="P7504" s="268"/>
      <c r="Q7504" s="268"/>
      <c r="R7504" s="268"/>
      <c r="S7504" s="268"/>
      <c r="T7504" s="268"/>
      <c r="U7504" s="268"/>
      <c r="V7504" s="268"/>
      <c r="W7504" s="268"/>
      <c r="X7504" s="268"/>
      <c r="AC7504" s="268"/>
      <c r="AE7504" s="268"/>
      <c r="AF7504" s="268"/>
      <c r="AG7504" s="268"/>
      <c r="AH7504" s="268"/>
      <c r="AI7504" s="268"/>
      <c r="AM7504" s="268"/>
    </row>
    <row r="7505" spans="1:39" x14ac:dyDescent="0.25">
      <c r="A7505" s="268"/>
      <c r="B7505" s="268"/>
      <c r="C7505" s="268"/>
      <c r="D7505" s="268"/>
      <c r="E7505" s="268"/>
      <c r="F7505" s="268"/>
      <c r="G7505" s="271"/>
      <c r="H7505" s="268"/>
      <c r="K7505" s="270"/>
      <c r="L7505" s="270"/>
      <c r="M7505" s="270"/>
      <c r="N7505" s="270"/>
      <c r="O7505" s="268"/>
      <c r="P7505" s="268"/>
      <c r="Q7505" s="268"/>
      <c r="R7505" s="268"/>
      <c r="S7505" s="268"/>
      <c r="T7505" s="268"/>
      <c r="U7505" s="268"/>
      <c r="V7505" s="268"/>
      <c r="W7505" s="268"/>
      <c r="X7505" s="268"/>
      <c r="AC7505" s="268"/>
      <c r="AE7505" s="268"/>
      <c r="AF7505" s="268"/>
      <c r="AG7505" s="268"/>
      <c r="AH7505" s="268"/>
      <c r="AI7505" s="268"/>
      <c r="AM7505" s="268"/>
    </row>
    <row r="7506" spans="1:39" x14ac:dyDescent="0.25">
      <c r="A7506" s="268"/>
      <c r="B7506" s="268"/>
      <c r="C7506" s="268"/>
      <c r="D7506" s="268"/>
      <c r="E7506" s="268"/>
      <c r="F7506" s="268"/>
      <c r="G7506" s="271"/>
      <c r="H7506" s="268"/>
      <c r="K7506" s="270"/>
      <c r="L7506" s="270"/>
      <c r="M7506" s="270"/>
      <c r="N7506" s="270"/>
      <c r="O7506" s="268"/>
      <c r="P7506" s="268"/>
      <c r="Q7506" s="268"/>
      <c r="R7506" s="268"/>
      <c r="S7506" s="268"/>
      <c r="T7506" s="268"/>
      <c r="U7506" s="268"/>
      <c r="V7506" s="268"/>
      <c r="W7506" s="268"/>
      <c r="X7506" s="268"/>
      <c r="AC7506" s="268"/>
      <c r="AE7506" s="268"/>
      <c r="AF7506" s="268"/>
      <c r="AG7506" s="268"/>
      <c r="AH7506" s="268"/>
      <c r="AI7506" s="268"/>
      <c r="AM7506" s="268"/>
    </row>
    <row r="7507" spans="1:39" x14ac:dyDescent="0.25">
      <c r="A7507" s="268"/>
      <c r="B7507" s="268"/>
      <c r="C7507" s="268"/>
      <c r="D7507" s="268"/>
      <c r="E7507" s="268"/>
      <c r="F7507" s="268"/>
      <c r="G7507" s="271"/>
      <c r="H7507" s="268"/>
      <c r="I7507" s="268"/>
      <c r="K7507" s="270"/>
      <c r="L7507" s="270"/>
      <c r="M7507" s="270"/>
      <c r="N7507" s="270"/>
      <c r="O7507" s="268"/>
      <c r="P7507" s="268"/>
      <c r="Q7507" s="268"/>
      <c r="R7507" s="268"/>
      <c r="S7507" s="268"/>
      <c r="T7507" s="268"/>
      <c r="U7507" s="268"/>
      <c r="V7507" s="268"/>
      <c r="W7507" s="268"/>
      <c r="X7507" s="268"/>
      <c r="AC7507" s="268"/>
      <c r="AE7507" s="268"/>
      <c r="AF7507" s="268"/>
      <c r="AG7507" s="268"/>
      <c r="AH7507" s="268"/>
      <c r="AI7507" s="268"/>
      <c r="AM7507" s="268"/>
    </row>
    <row r="7508" spans="1:39" x14ac:dyDescent="0.25">
      <c r="A7508" s="268"/>
      <c r="B7508" s="268"/>
      <c r="C7508" s="268"/>
      <c r="D7508" s="268"/>
      <c r="E7508" s="268"/>
      <c r="F7508" s="268"/>
      <c r="G7508" s="271"/>
      <c r="H7508" s="268"/>
      <c r="I7508" s="268"/>
      <c r="K7508" s="270"/>
      <c r="L7508" s="270"/>
      <c r="M7508" s="270"/>
      <c r="N7508" s="270"/>
      <c r="O7508" s="268"/>
      <c r="P7508" s="268"/>
      <c r="Q7508" s="268"/>
      <c r="R7508" s="268"/>
      <c r="S7508" s="268"/>
      <c r="T7508" s="268"/>
      <c r="U7508" s="268"/>
      <c r="V7508" s="268"/>
      <c r="W7508" s="268"/>
      <c r="X7508" s="268"/>
      <c r="AC7508" s="268"/>
      <c r="AE7508" s="268"/>
      <c r="AF7508" s="268"/>
      <c r="AG7508" s="268"/>
      <c r="AH7508" s="268"/>
      <c r="AI7508" s="268"/>
      <c r="AM7508" s="268"/>
    </row>
    <row r="7509" spans="1:39" x14ac:dyDescent="0.25">
      <c r="A7509" s="268"/>
      <c r="B7509" s="268"/>
      <c r="C7509" s="268"/>
      <c r="D7509" s="268"/>
      <c r="E7509" s="268"/>
      <c r="F7509" s="268"/>
      <c r="G7509" s="271"/>
      <c r="H7509" s="268"/>
      <c r="I7509" s="268"/>
      <c r="K7509" s="270"/>
      <c r="L7509" s="270"/>
      <c r="M7509" s="270"/>
      <c r="N7509" s="270"/>
      <c r="O7509" s="268"/>
      <c r="P7509" s="268"/>
      <c r="Q7509" s="268"/>
      <c r="R7509" s="268"/>
      <c r="S7509" s="268"/>
      <c r="T7509" s="268"/>
      <c r="U7509" s="268"/>
      <c r="V7509" s="268"/>
      <c r="W7509" s="268"/>
      <c r="X7509" s="268"/>
      <c r="AC7509" s="268"/>
      <c r="AE7509" s="268"/>
      <c r="AF7509" s="268"/>
      <c r="AG7509" s="268"/>
      <c r="AH7509" s="268"/>
      <c r="AI7509" s="268"/>
      <c r="AM7509" s="268"/>
    </row>
    <row r="7510" spans="1:39" x14ac:dyDescent="0.25">
      <c r="A7510" s="268"/>
      <c r="B7510" s="268"/>
      <c r="C7510" s="268"/>
      <c r="D7510" s="268"/>
      <c r="E7510" s="268"/>
      <c r="F7510" s="268"/>
      <c r="G7510" s="271"/>
      <c r="H7510" s="268"/>
      <c r="I7510" s="268"/>
      <c r="K7510" s="270"/>
      <c r="L7510" s="270"/>
      <c r="M7510" s="270"/>
      <c r="N7510" s="270"/>
      <c r="O7510" s="268"/>
      <c r="P7510" s="268"/>
      <c r="Q7510" s="268"/>
      <c r="R7510" s="268"/>
      <c r="S7510" s="268"/>
      <c r="T7510" s="268"/>
      <c r="U7510" s="268"/>
      <c r="V7510" s="268"/>
      <c r="W7510" s="268"/>
      <c r="X7510" s="268"/>
      <c r="AC7510" s="268"/>
      <c r="AE7510" s="268"/>
      <c r="AF7510" s="268"/>
      <c r="AG7510" s="268"/>
      <c r="AH7510" s="268"/>
      <c r="AI7510" s="268"/>
      <c r="AM7510" s="268"/>
    </row>
    <row r="7511" spans="1:39" x14ac:dyDescent="0.25">
      <c r="A7511" s="268"/>
      <c r="B7511" s="268"/>
      <c r="C7511" s="268"/>
      <c r="D7511" s="268"/>
      <c r="E7511" s="268"/>
      <c r="F7511" s="268"/>
      <c r="G7511" s="271"/>
      <c r="H7511" s="268"/>
      <c r="I7511" s="268"/>
      <c r="K7511" s="270"/>
      <c r="L7511" s="270"/>
      <c r="M7511" s="270"/>
      <c r="N7511" s="270"/>
      <c r="O7511" s="268"/>
      <c r="P7511" s="268"/>
      <c r="Q7511" s="268"/>
      <c r="R7511" s="268"/>
      <c r="S7511" s="268"/>
      <c r="T7511" s="268"/>
      <c r="U7511" s="268"/>
      <c r="V7511" s="268"/>
      <c r="W7511" s="268"/>
      <c r="X7511" s="268"/>
      <c r="AC7511" s="268"/>
      <c r="AE7511" s="268"/>
      <c r="AF7511" s="268"/>
      <c r="AG7511" s="268"/>
      <c r="AH7511" s="268"/>
      <c r="AI7511" s="268"/>
      <c r="AM7511" s="268"/>
    </row>
    <row r="7512" spans="1:39" x14ac:dyDescent="0.25">
      <c r="A7512" s="268"/>
      <c r="B7512" s="268"/>
      <c r="C7512" s="268"/>
      <c r="D7512" s="268"/>
      <c r="E7512" s="268"/>
      <c r="F7512" s="268"/>
      <c r="G7512" s="271"/>
      <c r="H7512" s="268"/>
      <c r="I7512" s="268"/>
      <c r="K7512" s="270"/>
      <c r="L7512" s="270"/>
      <c r="M7512" s="270"/>
      <c r="N7512" s="270"/>
      <c r="O7512" s="268"/>
      <c r="P7512" s="268"/>
      <c r="Q7512" s="268"/>
      <c r="R7512" s="268"/>
      <c r="S7512" s="268"/>
      <c r="T7512" s="268"/>
      <c r="U7512" s="268"/>
      <c r="V7512" s="268"/>
      <c r="W7512" s="268"/>
      <c r="X7512" s="268"/>
      <c r="AC7512" s="268"/>
      <c r="AE7512" s="268"/>
      <c r="AF7512" s="268"/>
      <c r="AG7512" s="268"/>
      <c r="AH7512" s="268"/>
      <c r="AI7512" s="268"/>
      <c r="AM7512" s="268"/>
    </row>
    <row r="7513" spans="1:39" x14ac:dyDescent="0.25">
      <c r="A7513" s="268"/>
      <c r="B7513" s="268"/>
      <c r="C7513" s="268"/>
      <c r="D7513" s="268"/>
      <c r="E7513" s="268"/>
      <c r="F7513" s="268"/>
      <c r="G7513" s="271"/>
      <c r="H7513" s="268"/>
      <c r="I7513" s="268"/>
      <c r="K7513" s="270"/>
      <c r="L7513" s="270"/>
      <c r="M7513" s="270"/>
      <c r="N7513" s="270"/>
      <c r="O7513" s="268"/>
      <c r="P7513" s="268"/>
      <c r="Q7513" s="268"/>
      <c r="R7513" s="268"/>
      <c r="S7513" s="268"/>
      <c r="T7513" s="268"/>
      <c r="U7513" s="268"/>
      <c r="V7513" s="268"/>
      <c r="W7513" s="268"/>
      <c r="X7513" s="268"/>
      <c r="AC7513" s="268"/>
      <c r="AE7513" s="268"/>
      <c r="AF7513" s="268"/>
      <c r="AG7513" s="268"/>
      <c r="AH7513" s="268"/>
      <c r="AI7513" s="268"/>
      <c r="AM7513" s="268"/>
    </row>
    <row r="7514" spans="1:39" x14ac:dyDescent="0.25">
      <c r="A7514" s="268"/>
      <c r="B7514" s="268"/>
      <c r="C7514" s="268"/>
      <c r="D7514" s="268"/>
      <c r="E7514" s="268"/>
      <c r="F7514" s="268"/>
      <c r="G7514" s="271"/>
      <c r="H7514" s="268"/>
      <c r="I7514" s="268"/>
      <c r="K7514" s="270"/>
      <c r="L7514" s="270"/>
      <c r="M7514" s="270"/>
      <c r="N7514" s="270"/>
      <c r="O7514" s="268"/>
      <c r="P7514" s="268"/>
      <c r="Q7514" s="268"/>
      <c r="R7514" s="268"/>
      <c r="S7514" s="268"/>
      <c r="T7514" s="268"/>
      <c r="U7514" s="268"/>
      <c r="V7514" s="268"/>
      <c r="W7514" s="268"/>
      <c r="X7514" s="268"/>
      <c r="AC7514" s="268"/>
      <c r="AE7514" s="268"/>
      <c r="AF7514" s="268"/>
      <c r="AG7514" s="268"/>
      <c r="AH7514" s="268"/>
      <c r="AI7514" s="268"/>
      <c r="AM7514" s="268"/>
    </row>
    <row r="7515" spans="1:39" x14ac:dyDescent="0.25">
      <c r="A7515" s="268"/>
      <c r="B7515" s="268"/>
      <c r="C7515" s="268"/>
      <c r="D7515" s="268"/>
      <c r="E7515" s="268"/>
      <c r="F7515" s="268"/>
      <c r="G7515" s="271"/>
      <c r="H7515" s="268"/>
      <c r="K7515" s="270"/>
      <c r="L7515" s="270"/>
      <c r="M7515" s="270"/>
      <c r="N7515" s="270"/>
      <c r="O7515" s="268"/>
      <c r="P7515" s="268"/>
      <c r="Q7515" s="268"/>
      <c r="R7515" s="268"/>
      <c r="S7515" s="268"/>
      <c r="T7515" s="268"/>
      <c r="U7515" s="268"/>
      <c r="V7515" s="268"/>
      <c r="W7515" s="268"/>
      <c r="X7515" s="268"/>
      <c r="AC7515" s="268"/>
      <c r="AE7515" s="268"/>
      <c r="AF7515" s="268"/>
      <c r="AG7515" s="268"/>
      <c r="AH7515" s="268"/>
      <c r="AI7515" s="268"/>
      <c r="AM7515" s="268"/>
    </row>
    <row r="7516" spans="1:39" x14ac:dyDescent="0.25">
      <c r="A7516" s="268"/>
      <c r="B7516" s="268"/>
      <c r="C7516" s="268"/>
      <c r="D7516" s="268"/>
      <c r="E7516" s="268"/>
      <c r="F7516" s="268"/>
      <c r="G7516" s="271"/>
      <c r="H7516" s="268"/>
      <c r="I7516" s="2"/>
      <c r="K7516" s="270"/>
      <c r="L7516" s="270"/>
      <c r="M7516" s="270"/>
      <c r="N7516" s="270"/>
      <c r="O7516" s="268"/>
      <c r="P7516" s="268"/>
      <c r="Q7516" s="268"/>
      <c r="R7516" s="268"/>
      <c r="S7516" s="268"/>
      <c r="T7516" s="268"/>
      <c r="U7516" s="268"/>
      <c r="V7516" s="268"/>
      <c r="W7516" s="268"/>
      <c r="X7516" s="268"/>
      <c r="AC7516" s="268"/>
      <c r="AE7516" s="268"/>
      <c r="AF7516" s="268"/>
      <c r="AG7516" s="268"/>
      <c r="AH7516" s="268"/>
      <c r="AI7516" s="268"/>
      <c r="AM7516" s="268"/>
    </row>
    <row r="7517" spans="1:39" x14ac:dyDescent="0.25">
      <c r="A7517" s="268"/>
      <c r="B7517" s="268"/>
      <c r="C7517" s="268"/>
      <c r="D7517" s="268"/>
      <c r="E7517" s="268"/>
      <c r="F7517" s="268"/>
      <c r="G7517" s="271"/>
      <c r="H7517" s="268"/>
      <c r="I7517" s="2"/>
      <c r="K7517" s="270"/>
      <c r="L7517" s="270"/>
      <c r="M7517" s="270"/>
      <c r="N7517" s="270"/>
      <c r="O7517" s="268"/>
      <c r="P7517" s="268"/>
      <c r="Q7517" s="268"/>
      <c r="R7517" s="268"/>
      <c r="S7517" s="268"/>
      <c r="T7517" s="268"/>
      <c r="U7517" s="268"/>
      <c r="V7517" s="268"/>
      <c r="W7517" s="268"/>
      <c r="X7517" s="268"/>
      <c r="AC7517" s="268"/>
      <c r="AE7517" s="268"/>
      <c r="AF7517" s="268"/>
      <c r="AG7517" s="268"/>
      <c r="AH7517" s="268"/>
      <c r="AI7517" s="268"/>
      <c r="AM7517" s="268"/>
    </row>
    <row r="7518" spans="1:39" x14ac:dyDescent="0.25">
      <c r="A7518" s="268"/>
      <c r="B7518" s="268"/>
      <c r="C7518" s="268"/>
      <c r="D7518" s="268"/>
      <c r="E7518" s="268"/>
      <c r="F7518" s="268"/>
      <c r="G7518" s="271"/>
      <c r="H7518" s="268"/>
      <c r="I7518" s="268"/>
      <c r="K7518" s="270"/>
      <c r="L7518" s="270"/>
      <c r="M7518" s="270"/>
      <c r="N7518" s="270"/>
      <c r="O7518" s="268"/>
      <c r="P7518" s="268"/>
      <c r="Q7518" s="268"/>
      <c r="R7518" s="268"/>
      <c r="S7518" s="268"/>
      <c r="T7518" s="268"/>
      <c r="U7518" s="268"/>
      <c r="V7518" s="268"/>
      <c r="W7518" s="268"/>
      <c r="X7518" s="268"/>
      <c r="AC7518" s="268"/>
      <c r="AE7518" s="268"/>
      <c r="AF7518" s="268"/>
      <c r="AG7518" s="268"/>
      <c r="AH7518" s="268"/>
      <c r="AI7518" s="268"/>
      <c r="AM7518" s="268"/>
    </row>
    <row r="7519" spans="1:39" x14ac:dyDescent="0.25">
      <c r="A7519" s="268"/>
      <c r="B7519" s="268"/>
      <c r="C7519" s="268"/>
      <c r="D7519" s="268"/>
      <c r="E7519" s="268"/>
      <c r="F7519" s="268"/>
      <c r="G7519" s="271"/>
      <c r="H7519" s="268"/>
      <c r="I7519" s="268"/>
      <c r="K7519" s="270"/>
      <c r="L7519" s="270"/>
      <c r="M7519" s="270"/>
      <c r="N7519" s="270"/>
      <c r="O7519" s="268"/>
      <c r="P7519" s="268"/>
      <c r="Q7519" s="268"/>
      <c r="R7519" s="268"/>
      <c r="S7519" s="268"/>
      <c r="T7519" s="268"/>
      <c r="U7519" s="268"/>
      <c r="V7519" s="268"/>
      <c r="W7519" s="268"/>
      <c r="X7519" s="268"/>
      <c r="AC7519" s="268"/>
      <c r="AE7519" s="268"/>
      <c r="AF7519" s="268"/>
      <c r="AG7519" s="268"/>
      <c r="AH7519" s="268"/>
      <c r="AI7519" s="268"/>
      <c r="AM7519" s="268"/>
    </row>
    <row r="7520" spans="1:39" x14ac:dyDescent="0.25">
      <c r="A7520" s="268"/>
      <c r="B7520" s="268"/>
      <c r="C7520" s="268"/>
      <c r="D7520" s="268"/>
      <c r="E7520" s="268"/>
      <c r="F7520" s="268"/>
      <c r="G7520" s="271"/>
      <c r="H7520" s="268"/>
      <c r="I7520" s="268"/>
      <c r="K7520" s="270"/>
      <c r="L7520" s="270"/>
      <c r="M7520" s="270"/>
      <c r="N7520" s="270"/>
      <c r="O7520" s="268"/>
      <c r="P7520" s="268"/>
      <c r="Q7520" s="268"/>
      <c r="R7520" s="268"/>
      <c r="S7520" s="268"/>
      <c r="T7520" s="268"/>
      <c r="U7520" s="268"/>
      <c r="V7520" s="268"/>
      <c r="W7520" s="268"/>
      <c r="X7520" s="268"/>
      <c r="AC7520" s="268"/>
      <c r="AE7520" s="268"/>
      <c r="AF7520" s="268"/>
      <c r="AG7520" s="268"/>
      <c r="AH7520" s="268"/>
      <c r="AI7520" s="268"/>
      <c r="AM7520" s="268"/>
    </row>
    <row r="7521" spans="1:39" x14ac:dyDescent="0.25">
      <c r="A7521" s="268"/>
      <c r="B7521" s="268"/>
      <c r="C7521" s="268"/>
      <c r="D7521" s="268"/>
      <c r="E7521" s="268"/>
      <c r="F7521" s="268"/>
      <c r="G7521" s="271"/>
      <c r="H7521" s="268"/>
      <c r="I7521" s="268"/>
      <c r="K7521" s="270"/>
      <c r="L7521" s="270"/>
      <c r="M7521" s="270"/>
      <c r="N7521" s="270"/>
      <c r="O7521" s="268"/>
      <c r="P7521" s="268"/>
      <c r="Q7521" s="268"/>
      <c r="R7521" s="268"/>
      <c r="S7521" s="268"/>
      <c r="T7521" s="268"/>
      <c r="U7521" s="268"/>
      <c r="V7521" s="268"/>
      <c r="W7521" s="268"/>
      <c r="X7521" s="268"/>
      <c r="AC7521" s="268"/>
      <c r="AE7521" s="268"/>
      <c r="AF7521" s="268"/>
      <c r="AG7521" s="268"/>
      <c r="AH7521" s="268"/>
      <c r="AI7521" s="268"/>
      <c r="AM7521" s="268"/>
    </row>
    <row r="7522" spans="1:39" x14ac:dyDescent="0.25">
      <c r="A7522" s="268"/>
      <c r="B7522" s="268"/>
      <c r="C7522" s="268"/>
      <c r="D7522" s="268"/>
      <c r="E7522" s="268"/>
      <c r="F7522" s="268"/>
      <c r="G7522" s="271"/>
      <c r="H7522" s="268"/>
      <c r="I7522" s="2"/>
      <c r="K7522" s="270"/>
      <c r="L7522" s="270"/>
      <c r="M7522" s="270"/>
      <c r="N7522" s="270"/>
      <c r="O7522" s="268"/>
      <c r="P7522" s="268"/>
      <c r="Q7522" s="268"/>
      <c r="R7522" s="268"/>
      <c r="S7522" s="268"/>
      <c r="T7522" s="268"/>
      <c r="U7522" s="268"/>
      <c r="V7522" s="268"/>
      <c r="W7522" s="268"/>
      <c r="X7522" s="268"/>
      <c r="AC7522" s="268"/>
      <c r="AE7522" s="268"/>
      <c r="AF7522" s="268"/>
      <c r="AG7522" s="268"/>
      <c r="AH7522" s="268"/>
      <c r="AI7522" s="268"/>
      <c r="AM7522" s="268"/>
    </row>
    <row r="7523" spans="1:39" x14ac:dyDescent="0.25">
      <c r="A7523" s="268"/>
      <c r="B7523" s="268"/>
      <c r="C7523" s="268"/>
      <c r="D7523" s="268"/>
      <c r="E7523" s="268"/>
      <c r="F7523" s="268"/>
      <c r="G7523" s="271"/>
      <c r="H7523" s="268"/>
      <c r="I7523" s="2"/>
      <c r="K7523" s="270"/>
      <c r="L7523" s="270"/>
      <c r="M7523" s="270"/>
      <c r="N7523" s="270"/>
      <c r="O7523" s="268"/>
      <c r="P7523" s="268"/>
      <c r="Q7523" s="268"/>
      <c r="R7523" s="268"/>
      <c r="S7523" s="268"/>
      <c r="T7523" s="268"/>
      <c r="U7523" s="268"/>
      <c r="V7523" s="268"/>
      <c r="W7523" s="268"/>
      <c r="X7523" s="268"/>
      <c r="AC7523" s="268"/>
      <c r="AE7523" s="268"/>
      <c r="AF7523" s="268"/>
      <c r="AG7523" s="268"/>
      <c r="AH7523" s="268"/>
      <c r="AI7523" s="268"/>
      <c r="AM7523" s="268"/>
    </row>
    <row r="7524" spans="1:39" x14ac:dyDescent="0.25">
      <c r="A7524" s="268"/>
      <c r="B7524" s="268"/>
      <c r="C7524" s="268"/>
      <c r="D7524" s="268"/>
      <c r="E7524" s="268"/>
      <c r="F7524" s="268"/>
      <c r="G7524" s="271"/>
      <c r="H7524" s="268"/>
      <c r="I7524" s="2"/>
      <c r="K7524" s="270"/>
      <c r="L7524" s="270"/>
      <c r="M7524" s="270"/>
      <c r="N7524" s="270"/>
      <c r="O7524" s="268"/>
      <c r="P7524" s="268"/>
      <c r="Q7524" s="268"/>
      <c r="R7524" s="268"/>
      <c r="S7524" s="268"/>
      <c r="T7524" s="268"/>
      <c r="U7524" s="268"/>
      <c r="V7524" s="268"/>
      <c r="W7524" s="268"/>
      <c r="X7524" s="268"/>
      <c r="AC7524" s="268"/>
      <c r="AE7524" s="268"/>
      <c r="AF7524" s="268"/>
      <c r="AG7524" s="268"/>
      <c r="AH7524" s="268"/>
      <c r="AI7524" s="268"/>
      <c r="AM7524" s="268"/>
    </row>
    <row r="7525" spans="1:39" x14ac:dyDescent="0.25">
      <c r="A7525" s="268"/>
      <c r="B7525" s="268"/>
      <c r="C7525" s="268"/>
      <c r="D7525" s="268"/>
      <c r="E7525" s="268"/>
      <c r="F7525" s="268"/>
      <c r="G7525" s="271"/>
      <c r="H7525" s="268"/>
      <c r="K7525" s="270"/>
      <c r="L7525" s="270"/>
      <c r="M7525" s="270"/>
      <c r="N7525" s="270"/>
      <c r="O7525" s="268"/>
      <c r="P7525" s="268"/>
      <c r="Q7525" s="268"/>
      <c r="R7525" s="268"/>
      <c r="S7525" s="268"/>
      <c r="T7525" s="268"/>
      <c r="U7525" s="268"/>
      <c r="V7525" s="268"/>
      <c r="W7525" s="268"/>
      <c r="X7525" s="268"/>
      <c r="AC7525" s="268"/>
      <c r="AE7525" s="268"/>
      <c r="AF7525" s="268"/>
      <c r="AG7525" s="268"/>
      <c r="AH7525" s="268"/>
      <c r="AI7525" s="268"/>
      <c r="AM7525" s="268"/>
    </row>
    <row r="7526" spans="1:39" x14ac:dyDescent="0.25">
      <c r="A7526" s="268"/>
      <c r="B7526" s="268"/>
      <c r="C7526" s="268"/>
      <c r="D7526" s="268"/>
      <c r="E7526" s="268"/>
      <c r="F7526" s="268"/>
      <c r="G7526" s="271"/>
      <c r="H7526" s="268"/>
      <c r="K7526" s="270"/>
      <c r="L7526" s="270"/>
      <c r="M7526" s="270"/>
      <c r="N7526" s="270"/>
      <c r="O7526" s="268"/>
      <c r="P7526" s="268"/>
      <c r="Q7526" s="268"/>
      <c r="R7526" s="268"/>
      <c r="S7526" s="268"/>
      <c r="T7526" s="268"/>
      <c r="U7526" s="268"/>
      <c r="V7526" s="268"/>
      <c r="W7526" s="268"/>
      <c r="X7526" s="268"/>
      <c r="AC7526" s="268"/>
      <c r="AE7526" s="268"/>
      <c r="AF7526" s="268"/>
      <c r="AG7526" s="268"/>
      <c r="AH7526" s="268"/>
      <c r="AI7526" s="268"/>
      <c r="AM7526" s="268"/>
    </row>
    <row r="7527" spans="1:39" x14ac:dyDescent="0.25">
      <c r="A7527" s="268"/>
      <c r="B7527" s="268"/>
      <c r="C7527" s="268"/>
      <c r="D7527" s="268"/>
      <c r="E7527" s="268"/>
      <c r="F7527" s="268"/>
      <c r="G7527" s="271"/>
      <c r="H7527" s="268"/>
      <c r="I7527" s="268"/>
      <c r="K7527" s="270"/>
      <c r="L7527" s="270"/>
      <c r="M7527" s="270"/>
      <c r="N7527" s="270"/>
      <c r="O7527" s="268"/>
      <c r="P7527" s="268"/>
      <c r="Q7527" s="268"/>
      <c r="R7527" s="268"/>
      <c r="S7527" s="268"/>
      <c r="T7527" s="268"/>
      <c r="U7527" s="268"/>
      <c r="V7527" s="268"/>
      <c r="W7527" s="268"/>
      <c r="X7527" s="268"/>
      <c r="AC7527" s="268"/>
      <c r="AE7527" s="268"/>
      <c r="AF7527" s="268"/>
      <c r="AG7527" s="268"/>
      <c r="AH7527" s="268"/>
      <c r="AI7527" s="268"/>
      <c r="AM7527" s="268"/>
    </row>
    <row r="7528" spans="1:39" x14ac:dyDescent="0.25">
      <c r="A7528" s="268"/>
      <c r="B7528" s="268"/>
      <c r="C7528" s="268"/>
      <c r="D7528" s="268"/>
      <c r="E7528" s="268"/>
      <c r="F7528" s="268"/>
      <c r="G7528" s="271"/>
      <c r="H7528" s="268"/>
      <c r="I7528" s="268"/>
      <c r="J7528" s="2"/>
      <c r="K7528" s="270"/>
      <c r="L7528" s="270"/>
      <c r="M7528" s="270"/>
      <c r="N7528" s="270"/>
      <c r="O7528" s="268"/>
      <c r="P7528" s="268"/>
      <c r="Q7528" s="268"/>
      <c r="R7528" s="268"/>
      <c r="S7528" s="268"/>
      <c r="T7528" s="268"/>
      <c r="U7528" s="268"/>
      <c r="V7528" s="268"/>
      <c r="W7528" s="268"/>
      <c r="X7528" s="268"/>
      <c r="AC7528" s="268"/>
      <c r="AE7528" s="268"/>
      <c r="AF7528" s="268"/>
      <c r="AG7528" s="268"/>
      <c r="AH7528" s="268"/>
      <c r="AI7528" s="268"/>
      <c r="AM7528" s="268"/>
    </row>
    <row r="7529" spans="1:39" x14ac:dyDescent="0.25">
      <c r="A7529" s="268"/>
      <c r="B7529" s="268"/>
      <c r="C7529" s="268"/>
      <c r="D7529" s="268"/>
      <c r="E7529" s="268"/>
      <c r="F7529" s="268"/>
      <c r="G7529" s="271"/>
      <c r="H7529" s="268"/>
      <c r="J7529" s="2"/>
      <c r="K7529" s="270"/>
      <c r="L7529" s="270"/>
      <c r="M7529" s="270"/>
      <c r="N7529" s="270"/>
      <c r="O7529" s="268"/>
      <c r="P7529" s="268"/>
      <c r="Q7529" s="268"/>
      <c r="R7529" s="268"/>
      <c r="S7529" s="268"/>
      <c r="T7529" s="268"/>
      <c r="U7529" s="268"/>
      <c r="V7529" s="268"/>
      <c r="W7529" s="268"/>
      <c r="X7529" s="268"/>
      <c r="Y7529" s="268"/>
      <c r="Z7529" s="268"/>
      <c r="AC7529" s="268"/>
      <c r="AE7529" s="268"/>
      <c r="AF7529" s="268"/>
      <c r="AG7529" s="268"/>
      <c r="AH7529" s="268"/>
      <c r="AI7529" s="268"/>
      <c r="AM7529" s="268"/>
    </row>
    <row r="7530" spans="1:39" x14ac:dyDescent="0.25">
      <c r="A7530" s="268"/>
      <c r="B7530" s="268"/>
      <c r="C7530" s="268"/>
      <c r="D7530" s="268"/>
      <c r="E7530" s="268"/>
      <c r="F7530" s="268"/>
      <c r="G7530" s="271"/>
      <c r="H7530" s="268"/>
      <c r="K7530" s="270"/>
      <c r="L7530" s="270"/>
      <c r="M7530" s="270"/>
      <c r="N7530" s="270"/>
      <c r="O7530" s="268"/>
      <c r="P7530" s="268"/>
      <c r="Q7530" s="268"/>
      <c r="R7530" s="268"/>
      <c r="S7530" s="268"/>
      <c r="T7530" s="268"/>
      <c r="U7530" s="268"/>
      <c r="V7530" s="268"/>
      <c r="W7530" s="268"/>
      <c r="X7530" s="268"/>
      <c r="Y7530" s="268"/>
      <c r="Z7530" s="268"/>
      <c r="AC7530" s="268"/>
      <c r="AE7530" s="268"/>
      <c r="AF7530" s="268"/>
      <c r="AG7530" s="268"/>
      <c r="AH7530" s="268"/>
      <c r="AI7530" s="268"/>
      <c r="AM7530" s="268"/>
    </row>
    <row r="7531" spans="1:39" x14ac:dyDescent="0.25">
      <c r="A7531" s="268"/>
      <c r="B7531" s="268"/>
      <c r="C7531" s="268"/>
      <c r="D7531" s="268"/>
      <c r="E7531" s="268"/>
      <c r="F7531" s="268"/>
      <c r="G7531" s="271"/>
      <c r="H7531" s="268"/>
      <c r="I7531" s="268"/>
      <c r="K7531" s="270"/>
      <c r="L7531" s="270"/>
      <c r="M7531" s="270"/>
      <c r="N7531" s="270"/>
      <c r="O7531" s="268"/>
      <c r="P7531" s="268"/>
      <c r="Q7531" s="268"/>
      <c r="R7531" s="268"/>
      <c r="S7531" s="268"/>
      <c r="T7531" s="268"/>
      <c r="U7531" s="268"/>
      <c r="V7531" s="268"/>
      <c r="W7531" s="268"/>
      <c r="X7531" s="268"/>
      <c r="AC7531" s="268"/>
      <c r="AE7531" s="268"/>
      <c r="AF7531" s="268"/>
      <c r="AG7531" s="268"/>
      <c r="AH7531" s="268"/>
      <c r="AI7531" s="268"/>
      <c r="AM7531" s="268"/>
    </row>
    <row r="7532" spans="1:39" x14ac:dyDescent="0.25">
      <c r="A7532" s="268"/>
      <c r="B7532" s="268"/>
      <c r="C7532" s="268"/>
      <c r="D7532" s="268"/>
      <c r="E7532" s="268"/>
      <c r="F7532" s="268"/>
      <c r="G7532" s="271"/>
      <c r="H7532" s="268"/>
      <c r="J7532" s="2"/>
      <c r="K7532" s="270"/>
      <c r="L7532" s="270"/>
      <c r="M7532" s="270"/>
      <c r="N7532" s="270"/>
      <c r="O7532" s="268"/>
      <c r="P7532" s="268"/>
      <c r="Q7532" s="268"/>
      <c r="R7532" s="268"/>
      <c r="S7532" s="268"/>
      <c r="T7532" s="268"/>
      <c r="U7532" s="268"/>
      <c r="V7532" s="268"/>
      <c r="W7532" s="268"/>
      <c r="X7532" s="268"/>
      <c r="AC7532" s="268"/>
      <c r="AE7532" s="268"/>
      <c r="AF7532" s="268"/>
      <c r="AG7532" s="268"/>
      <c r="AH7532" s="268"/>
      <c r="AI7532" s="268"/>
      <c r="AM7532" s="268"/>
    </row>
    <row r="7533" spans="1:39" x14ac:dyDescent="0.25">
      <c r="A7533" s="268"/>
      <c r="B7533" s="268"/>
      <c r="C7533" s="268"/>
      <c r="D7533" s="268"/>
      <c r="E7533" s="268"/>
      <c r="F7533" s="268"/>
      <c r="G7533" s="271"/>
      <c r="H7533" s="268"/>
      <c r="K7533" s="270"/>
      <c r="L7533" s="270"/>
      <c r="M7533" s="270"/>
      <c r="N7533" s="270"/>
      <c r="O7533" s="268"/>
      <c r="P7533" s="268"/>
      <c r="Q7533" s="268"/>
      <c r="R7533" s="268"/>
      <c r="S7533" s="268"/>
      <c r="T7533" s="268"/>
      <c r="U7533" s="268"/>
      <c r="V7533" s="268"/>
      <c r="W7533" s="268"/>
      <c r="X7533" s="268"/>
      <c r="AC7533" s="268"/>
      <c r="AE7533" s="268"/>
      <c r="AF7533" s="268"/>
      <c r="AG7533" s="268"/>
      <c r="AH7533" s="268"/>
      <c r="AI7533" s="268"/>
      <c r="AM7533" s="268"/>
    </row>
    <row r="7534" spans="1:39" x14ac:dyDescent="0.25">
      <c r="A7534" s="268"/>
      <c r="B7534" s="268"/>
      <c r="C7534" s="268"/>
      <c r="D7534" s="268"/>
      <c r="E7534" s="268"/>
      <c r="F7534" s="268"/>
      <c r="G7534" s="271"/>
      <c r="H7534" s="268"/>
      <c r="K7534" s="270"/>
      <c r="L7534" s="270"/>
      <c r="M7534" s="270"/>
      <c r="N7534" s="270"/>
      <c r="O7534" s="268"/>
      <c r="P7534" s="268"/>
      <c r="Q7534" s="268"/>
      <c r="R7534" s="268"/>
      <c r="S7534" s="268"/>
      <c r="T7534" s="268"/>
      <c r="U7534" s="268"/>
      <c r="V7534" s="268"/>
      <c r="W7534" s="268"/>
      <c r="X7534" s="268"/>
      <c r="AC7534" s="268"/>
      <c r="AE7534" s="268"/>
      <c r="AF7534" s="268"/>
      <c r="AG7534" s="268"/>
      <c r="AH7534" s="268"/>
      <c r="AI7534" s="268"/>
      <c r="AM7534" s="268"/>
    </row>
    <row r="7535" spans="1:39" x14ac:dyDescent="0.25">
      <c r="A7535" s="268"/>
      <c r="B7535" s="268"/>
      <c r="C7535" s="268"/>
      <c r="D7535" s="268"/>
      <c r="E7535" s="268"/>
      <c r="F7535" s="268"/>
      <c r="G7535" s="271"/>
      <c r="H7535" s="268"/>
      <c r="K7535" s="270"/>
      <c r="L7535" s="270"/>
      <c r="M7535" s="270"/>
      <c r="N7535" s="270"/>
      <c r="O7535" s="268"/>
      <c r="P7535" s="268"/>
      <c r="Q7535" s="268"/>
      <c r="R7535" s="268"/>
      <c r="S7535" s="268"/>
      <c r="T7535" s="268"/>
      <c r="U7535" s="268"/>
      <c r="V7535" s="268"/>
      <c r="W7535" s="268"/>
      <c r="X7535" s="268"/>
      <c r="AC7535" s="268"/>
      <c r="AE7535" s="268"/>
      <c r="AF7535" s="268"/>
      <c r="AG7535" s="268"/>
      <c r="AH7535" s="268"/>
      <c r="AI7535" s="268"/>
      <c r="AM7535" s="268"/>
    </row>
    <row r="7536" spans="1:39" x14ac:dyDescent="0.25">
      <c r="A7536" s="268"/>
      <c r="B7536" s="268"/>
      <c r="C7536" s="268"/>
      <c r="D7536" s="268"/>
      <c r="E7536" s="268"/>
      <c r="F7536" s="268"/>
      <c r="G7536" s="271"/>
      <c r="H7536" s="268"/>
      <c r="I7536" s="2"/>
      <c r="K7536" s="270"/>
      <c r="L7536" s="270"/>
      <c r="M7536" s="270"/>
      <c r="N7536" s="270"/>
      <c r="O7536" s="268"/>
      <c r="P7536" s="268"/>
      <c r="Q7536" s="268"/>
      <c r="R7536" s="268"/>
      <c r="S7536" s="268"/>
      <c r="T7536" s="268"/>
      <c r="U7536" s="268"/>
      <c r="V7536" s="268"/>
      <c r="W7536" s="268"/>
      <c r="X7536" s="268"/>
      <c r="AC7536" s="268"/>
      <c r="AE7536" s="268"/>
      <c r="AF7536" s="268"/>
      <c r="AG7536" s="268"/>
      <c r="AH7536" s="268"/>
      <c r="AI7536" s="268"/>
      <c r="AM7536" s="268"/>
    </row>
    <row r="7537" spans="1:39" x14ac:dyDescent="0.25">
      <c r="A7537" s="268"/>
      <c r="B7537" s="268"/>
      <c r="C7537" s="268"/>
      <c r="D7537" s="268"/>
      <c r="E7537" s="268"/>
      <c r="F7537" s="268"/>
      <c r="G7537" s="271"/>
      <c r="H7537" s="268"/>
      <c r="I7537" s="2"/>
      <c r="K7537" s="270"/>
      <c r="L7537" s="270"/>
      <c r="M7537" s="270"/>
      <c r="N7537" s="270"/>
      <c r="O7537" s="268"/>
      <c r="P7537" s="268"/>
      <c r="Q7537" s="268"/>
      <c r="R7537" s="268"/>
      <c r="S7537" s="268"/>
      <c r="T7537" s="268"/>
      <c r="U7537" s="268"/>
      <c r="V7537" s="268"/>
      <c r="W7537" s="268"/>
      <c r="X7537" s="268"/>
      <c r="AC7537" s="268"/>
      <c r="AE7537" s="268"/>
      <c r="AF7537" s="268"/>
      <c r="AG7537" s="268"/>
      <c r="AH7537" s="268"/>
      <c r="AI7537" s="268"/>
      <c r="AM7537" s="268"/>
    </row>
    <row r="7538" spans="1:39" x14ac:dyDescent="0.25">
      <c r="A7538" s="268"/>
      <c r="B7538" s="268"/>
      <c r="C7538" s="268"/>
      <c r="D7538" s="268"/>
      <c r="E7538" s="268"/>
      <c r="F7538" s="268"/>
      <c r="G7538" s="271"/>
      <c r="H7538" s="268"/>
      <c r="I7538" s="2"/>
      <c r="K7538" s="270"/>
      <c r="L7538" s="270"/>
      <c r="M7538" s="270"/>
      <c r="N7538" s="270"/>
      <c r="O7538" s="268"/>
      <c r="P7538" s="268"/>
      <c r="Q7538" s="268"/>
      <c r="R7538" s="268"/>
      <c r="S7538" s="268"/>
      <c r="T7538" s="268"/>
      <c r="U7538" s="268"/>
      <c r="V7538" s="268"/>
      <c r="W7538" s="268"/>
      <c r="X7538" s="268"/>
      <c r="AC7538" s="268"/>
      <c r="AE7538" s="268"/>
      <c r="AF7538" s="268"/>
      <c r="AG7538" s="268"/>
      <c r="AH7538" s="268"/>
      <c r="AI7538" s="268"/>
      <c r="AM7538" s="268"/>
    </row>
    <row r="7539" spans="1:39" x14ac:dyDescent="0.25">
      <c r="A7539" s="268"/>
      <c r="B7539" s="268"/>
      <c r="C7539" s="268"/>
      <c r="D7539" s="268"/>
      <c r="E7539" s="268"/>
      <c r="F7539" s="268"/>
      <c r="G7539" s="271"/>
      <c r="H7539" s="268"/>
      <c r="I7539" s="268"/>
      <c r="K7539" s="270"/>
      <c r="L7539" s="270"/>
      <c r="M7539" s="270"/>
      <c r="N7539" s="270"/>
      <c r="O7539" s="268"/>
      <c r="P7539" s="268"/>
      <c r="Q7539" s="268"/>
      <c r="R7539" s="268"/>
      <c r="S7539" s="268"/>
      <c r="T7539" s="268"/>
      <c r="U7539" s="268"/>
      <c r="V7539" s="268"/>
      <c r="W7539" s="268"/>
      <c r="X7539" s="268"/>
      <c r="AC7539" s="268"/>
      <c r="AE7539" s="268"/>
      <c r="AF7539" s="268"/>
      <c r="AG7539" s="268"/>
      <c r="AH7539" s="268"/>
      <c r="AI7539" s="268"/>
      <c r="AM7539" s="268"/>
    </row>
    <row r="7540" spans="1:39" x14ac:dyDescent="0.25">
      <c r="A7540" s="268"/>
      <c r="B7540" s="268"/>
      <c r="C7540" s="268"/>
      <c r="D7540" s="268"/>
      <c r="E7540" s="268"/>
      <c r="F7540" s="268"/>
      <c r="G7540" s="271"/>
      <c r="H7540" s="268"/>
      <c r="I7540" s="268"/>
      <c r="K7540" s="270"/>
      <c r="L7540" s="270"/>
      <c r="M7540" s="270"/>
      <c r="N7540" s="270"/>
      <c r="O7540" s="268"/>
      <c r="P7540" s="268"/>
      <c r="Q7540" s="268"/>
      <c r="R7540" s="268"/>
      <c r="S7540" s="268"/>
      <c r="T7540" s="268"/>
      <c r="U7540" s="268"/>
      <c r="V7540" s="268"/>
      <c r="W7540" s="268"/>
      <c r="X7540" s="268"/>
      <c r="AC7540" s="268"/>
      <c r="AE7540" s="268"/>
      <c r="AF7540" s="268"/>
      <c r="AG7540" s="268"/>
      <c r="AH7540" s="268"/>
      <c r="AI7540" s="268"/>
      <c r="AM7540" s="268"/>
    </row>
    <row r="7541" spans="1:39" x14ac:dyDescent="0.25">
      <c r="A7541" s="268"/>
      <c r="B7541" s="268"/>
      <c r="C7541" s="268"/>
      <c r="D7541" s="268"/>
      <c r="E7541" s="268"/>
      <c r="F7541" s="268"/>
      <c r="G7541" s="271"/>
      <c r="H7541" s="268"/>
      <c r="I7541" s="268"/>
      <c r="K7541" s="270"/>
      <c r="L7541" s="270"/>
      <c r="M7541" s="270"/>
      <c r="N7541" s="270"/>
      <c r="O7541" s="268"/>
      <c r="P7541" s="268"/>
      <c r="Q7541" s="268"/>
      <c r="R7541" s="268"/>
      <c r="S7541" s="268"/>
      <c r="T7541" s="268"/>
      <c r="U7541" s="268"/>
      <c r="V7541" s="268"/>
      <c r="W7541" s="268"/>
      <c r="X7541" s="268"/>
      <c r="AC7541" s="268"/>
      <c r="AE7541" s="268"/>
      <c r="AF7541" s="268"/>
      <c r="AG7541" s="268"/>
      <c r="AH7541" s="268"/>
      <c r="AI7541" s="268"/>
      <c r="AM7541" s="268"/>
    </row>
    <row r="7542" spans="1:39" x14ac:dyDescent="0.25">
      <c r="A7542" s="268"/>
      <c r="B7542" s="268"/>
      <c r="C7542" s="268"/>
      <c r="D7542" s="268"/>
      <c r="E7542" s="268"/>
      <c r="F7542" s="268"/>
      <c r="G7542" s="271"/>
      <c r="H7542" s="268"/>
      <c r="I7542" s="268"/>
      <c r="K7542" s="270"/>
      <c r="L7542" s="270"/>
      <c r="M7542" s="270"/>
      <c r="N7542" s="270"/>
      <c r="O7542" s="268"/>
      <c r="P7542" s="268"/>
      <c r="Q7542" s="268"/>
      <c r="R7542" s="268"/>
      <c r="S7542" s="268"/>
      <c r="T7542" s="268"/>
      <c r="U7542" s="268"/>
      <c r="V7542" s="268"/>
      <c r="W7542" s="268"/>
      <c r="X7542" s="268"/>
      <c r="AC7542" s="268"/>
      <c r="AE7542" s="268"/>
      <c r="AF7542" s="268"/>
      <c r="AG7542" s="268"/>
      <c r="AH7542" s="268"/>
      <c r="AI7542" s="268"/>
      <c r="AM7542" s="268"/>
    </row>
    <row r="7543" spans="1:39" x14ac:dyDescent="0.25">
      <c r="A7543" s="268"/>
      <c r="B7543" s="268"/>
      <c r="C7543" s="268"/>
      <c r="D7543" s="268"/>
      <c r="E7543" s="268"/>
      <c r="F7543" s="268"/>
      <c r="G7543" s="271"/>
      <c r="H7543" s="268"/>
      <c r="I7543" s="268"/>
      <c r="K7543" s="270"/>
      <c r="L7543" s="270"/>
      <c r="M7543" s="270"/>
      <c r="N7543" s="270"/>
      <c r="O7543" s="268"/>
      <c r="P7543" s="268"/>
      <c r="Q7543" s="268"/>
      <c r="R7543" s="268"/>
      <c r="S7543" s="268"/>
      <c r="T7543" s="268"/>
      <c r="U7543" s="268"/>
      <c r="V7543" s="268"/>
      <c r="W7543" s="268"/>
      <c r="X7543" s="268"/>
      <c r="AC7543" s="268"/>
      <c r="AE7543" s="268"/>
      <c r="AF7543" s="268"/>
      <c r="AG7543" s="268"/>
      <c r="AH7543" s="268"/>
      <c r="AI7543" s="268"/>
      <c r="AM7543" s="268"/>
    </row>
    <row r="7544" spans="1:39" x14ac:dyDescent="0.25">
      <c r="A7544" s="268"/>
      <c r="B7544" s="268"/>
      <c r="C7544" s="268"/>
      <c r="D7544" s="268"/>
      <c r="E7544" s="268"/>
      <c r="F7544" s="268"/>
      <c r="G7544" s="271"/>
      <c r="H7544" s="268"/>
      <c r="I7544" s="2"/>
      <c r="K7544" s="270"/>
      <c r="L7544" s="270"/>
      <c r="M7544" s="270"/>
      <c r="N7544" s="270"/>
      <c r="O7544" s="268"/>
      <c r="P7544" s="268"/>
      <c r="Q7544" s="268"/>
      <c r="R7544" s="268"/>
      <c r="S7544" s="268"/>
      <c r="T7544" s="268"/>
      <c r="U7544" s="268"/>
      <c r="V7544" s="268"/>
      <c r="W7544" s="268"/>
      <c r="X7544" s="268"/>
      <c r="AC7544" s="268"/>
      <c r="AE7544" s="268"/>
      <c r="AF7544" s="268"/>
      <c r="AG7544" s="268"/>
      <c r="AH7544" s="268"/>
      <c r="AI7544" s="268"/>
      <c r="AM7544" s="268"/>
    </row>
    <row r="7545" spans="1:39" x14ac:dyDescent="0.25">
      <c r="A7545" s="268"/>
      <c r="B7545" s="268"/>
      <c r="C7545" s="268"/>
      <c r="D7545" s="268"/>
      <c r="E7545" s="268"/>
      <c r="F7545" s="268"/>
      <c r="G7545" s="271"/>
      <c r="H7545" s="268"/>
      <c r="I7545" s="268"/>
      <c r="K7545" s="270"/>
      <c r="L7545" s="270"/>
      <c r="M7545" s="270"/>
      <c r="N7545" s="270"/>
      <c r="O7545" s="268"/>
      <c r="P7545" s="268"/>
      <c r="Q7545" s="268"/>
      <c r="R7545" s="268"/>
      <c r="S7545" s="268"/>
      <c r="T7545" s="268"/>
      <c r="U7545" s="268"/>
      <c r="V7545" s="268"/>
      <c r="W7545" s="268"/>
      <c r="X7545" s="268"/>
      <c r="AC7545" s="268"/>
      <c r="AE7545" s="268"/>
      <c r="AF7545" s="268"/>
      <c r="AG7545" s="268"/>
      <c r="AH7545" s="268"/>
      <c r="AI7545" s="268"/>
      <c r="AM7545" s="268"/>
    </row>
    <row r="7546" spans="1:39" x14ac:dyDescent="0.25">
      <c r="A7546" s="268"/>
      <c r="B7546" s="268"/>
      <c r="C7546" s="268"/>
      <c r="D7546" s="268"/>
      <c r="E7546" s="268"/>
      <c r="F7546" s="268"/>
      <c r="G7546" s="271"/>
      <c r="H7546" s="268"/>
      <c r="I7546" s="268"/>
      <c r="K7546" s="270"/>
      <c r="L7546" s="270"/>
      <c r="M7546" s="270"/>
      <c r="N7546" s="270"/>
      <c r="O7546" s="268"/>
      <c r="P7546" s="268"/>
      <c r="Q7546" s="268"/>
      <c r="R7546" s="268"/>
      <c r="S7546" s="268"/>
      <c r="T7546" s="268"/>
      <c r="U7546" s="268"/>
      <c r="V7546" s="268"/>
      <c r="W7546" s="268"/>
      <c r="X7546" s="268"/>
      <c r="AC7546" s="268"/>
      <c r="AE7546" s="268"/>
      <c r="AF7546" s="268"/>
      <c r="AG7546" s="268"/>
      <c r="AH7546" s="268"/>
      <c r="AI7546" s="268"/>
      <c r="AM7546" s="268"/>
    </row>
    <row r="7547" spans="1:39" x14ac:dyDescent="0.25">
      <c r="A7547" s="268"/>
      <c r="B7547" s="268"/>
      <c r="C7547" s="268"/>
      <c r="D7547" s="268"/>
      <c r="E7547" s="268"/>
      <c r="F7547" s="268"/>
      <c r="G7547" s="271"/>
      <c r="H7547" s="268"/>
      <c r="I7547" s="268"/>
      <c r="K7547" s="270"/>
      <c r="L7547" s="270"/>
      <c r="M7547" s="270"/>
      <c r="N7547" s="270"/>
      <c r="O7547" s="268"/>
      <c r="P7547" s="268"/>
      <c r="Q7547" s="268"/>
      <c r="R7547" s="268"/>
      <c r="S7547" s="268"/>
      <c r="T7547" s="268"/>
      <c r="U7547" s="268"/>
      <c r="V7547" s="268"/>
      <c r="W7547" s="268"/>
      <c r="X7547" s="268"/>
      <c r="AC7547" s="268"/>
      <c r="AE7547" s="268"/>
      <c r="AF7547" s="268"/>
      <c r="AG7547" s="268"/>
      <c r="AH7547" s="268"/>
      <c r="AI7547" s="268"/>
      <c r="AM7547" s="268"/>
    </row>
    <row r="7548" spans="1:39" x14ac:dyDescent="0.25">
      <c r="A7548" s="268"/>
      <c r="B7548" s="268"/>
      <c r="C7548" s="268"/>
      <c r="D7548" s="268"/>
      <c r="E7548" s="268"/>
      <c r="F7548" s="268"/>
      <c r="G7548" s="271"/>
      <c r="H7548" s="268"/>
      <c r="I7548" s="268"/>
      <c r="K7548" s="270"/>
      <c r="L7548" s="270"/>
      <c r="M7548" s="270"/>
      <c r="N7548" s="270"/>
      <c r="O7548" s="268"/>
      <c r="P7548" s="268"/>
      <c r="Q7548" s="268"/>
      <c r="R7548" s="268"/>
      <c r="S7548" s="268"/>
      <c r="T7548" s="268"/>
      <c r="U7548" s="268"/>
      <c r="V7548" s="268"/>
      <c r="W7548" s="268"/>
      <c r="X7548" s="268"/>
      <c r="AC7548" s="268"/>
      <c r="AE7548" s="268"/>
      <c r="AF7548" s="268"/>
      <c r="AG7548" s="268"/>
      <c r="AH7548" s="268"/>
      <c r="AI7548" s="268"/>
      <c r="AM7548" s="268"/>
    </row>
    <row r="7549" spans="1:39" x14ac:dyDescent="0.25">
      <c r="A7549" s="268"/>
      <c r="B7549" s="268"/>
      <c r="C7549" s="268"/>
      <c r="D7549" s="268"/>
      <c r="E7549" s="268"/>
      <c r="F7549" s="268"/>
      <c r="G7549" s="271"/>
      <c r="H7549" s="268"/>
      <c r="I7549" s="2"/>
      <c r="K7549" s="270"/>
      <c r="L7549" s="270"/>
      <c r="M7549" s="270"/>
      <c r="N7549" s="270"/>
      <c r="O7549" s="268"/>
      <c r="P7549" s="268"/>
      <c r="Q7549" s="268"/>
      <c r="R7549" s="268"/>
      <c r="S7549" s="268"/>
      <c r="T7549" s="268"/>
      <c r="U7549" s="268"/>
      <c r="V7549" s="268"/>
      <c r="W7549" s="268"/>
      <c r="X7549" s="268"/>
      <c r="AC7549" s="268"/>
      <c r="AE7549" s="268"/>
      <c r="AF7549" s="268"/>
      <c r="AG7549" s="268"/>
      <c r="AH7549" s="268"/>
      <c r="AI7549" s="268"/>
      <c r="AM7549" s="268"/>
    </row>
    <row r="7550" spans="1:39" x14ac:dyDescent="0.25">
      <c r="A7550" s="268"/>
      <c r="B7550" s="268"/>
      <c r="C7550" s="268"/>
      <c r="D7550" s="268"/>
      <c r="E7550" s="268"/>
      <c r="F7550" s="268"/>
      <c r="G7550" s="271"/>
      <c r="H7550" s="268"/>
      <c r="I7550" s="2"/>
      <c r="K7550" s="270"/>
      <c r="L7550" s="270"/>
      <c r="M7550" s="270"/>
      <c r="N7550" s="270"/>
      <c r="O7550" s="268"/>
      <c r="P7550" s="268"/>
      <c r="Q7550" s="268"/>
      <c r="R7550" s="268"/>
      <c r="S7550" s="268"/>
      <c r="T7550" s="268"/>
      <c r="U7550" s="268"/>
      <c r="V7550" s="268"/>
      <c r="W7550" s="268"/>
      <c r="X7550" s="268"/>
      <c r="AC7550" s="268"/>
      <c r="AE7550" s="268"/>
      <c r="AF7550" s="268"/>
      <c r="AG7550" s="268"/>
      <c r="AH7550" s="268"/>
      <c r="AI7550" s="268"/>
      <c r="AM7550" s="268"/>
    </row>
    <row r="7551" spans="1:39" x14ac:dyDescent="0.25">
      <c r="A7551" s="268"/>
      <c r="B7551" s="268"/>
      <c r="C7551" s="268"/>
      <c r="D7551" s="268"/>
      <c r="E7551" s="268"/>
      <c r="F7551" s="268"/>
      <c r="G7551" s="271"/>
      <c r="H7551" s="268"/>
      <c r="I7551" s="2"/>
      <c r="K7551" s="270"/>
      <c r="L7551" s="270"/>
      <c r="M7551" s="270"/>
      <c r="N7551" s="270"/>
      <c r="O7551" s="268"/>
      <c r="P7551" s="268"/>
      <c r="Q7551" s="268"/>
      <c r="R7551" s="268"/>
      <c r="S7551" s="268"/>
      <c r="T7551" s="268"/>
      <c r="U7551" s="268"/>
      <c r="V7551" s="268"/>
      <c r="W7551" s="268"/>
      <c r="X7551" s="268"/>
      <c r="AC7551" s="268"/>
      <c r="AE7551" s="268"/>
      <c r="AF7551" s="268"/>
      <c r="AG7551" s="268"/>
      <c r="AH7551" s="268"/>
      <c r="AI7551" s="268"/>
      <c r="AM7551" s="268"/>
    </row>
    <row r="7552" spans="1:39" x14ac:dyDescent="0.25">
      <c r="A7552" s="268"/>
      <c r="B7552" s="268"/>
      <c r="C7552" s="268"/>
      <c r="D7552" s="268"/>
      <c r="E7552" s="268"/>
      <c r="F7552" s="268"/>
      <c r="G7552" s="271"/>
      <c r="H7552" s="268"/>
      <c r="I7552" s="268"/>
      <c r="K7552" s="270"/>
      <c r="L7552" s="270"/>
      <c r="M7552" s="270"/>
      <c r="N7552" s="270"/>
      <c r="O7552" s="268"/>
      <c r="P7552" s="268"/>
      <c r="Q7552" s="268"/>
      <c r="R7552" s="268"/>
      <c r="S7552" s="268"/>
      <c r="T7552" s="268"/>
      <c r="U7552" s="268"/>
      <c r="V7552" s="268"/>
      <c r="W7552" s="268"/>
      <c r="X7552" s="268"/>
      <c r="AC7552" s="268"/>
      <c r="AE7552" s="268"/>
      <c r="AF7552" s="268"/>
      <c r="AG7552" s="268"/>
      <c r="AH7552" s="268"/>
      <c r="AI7552" s="268"/>
      <c r="AM7552" s="268"/>
    </row>
    <row r="7553" spans="1:39" x14ac:dyDescent="0.25">
      <c r="A7553" s="268"/>
      <c r="B7553" s="268"/>
      <c r="C7553" s="268"/>
      <c r="D7553" s="268"/>
      <c r="E7553" s="268"/>
      <c r="F7553" s="268"/>
      <c r="G7553" s="271"/>
      <c r="H7553" s="268"/>
      <c r="K7553" s="270"/>
      <c r="L7553" s="270"/>
      <c r="M7553" s="270"/>
      <c r="N7553" s="270"/>
      <c r="O7553" s="268"/>
      <c r="P7553" s="268"/>
      <c r="Q7553" s="268"/>
      <c r="R7553" s="268"/>
      <c r="S7553" s="268"/>
      <c r="T7553" s="268"/>
      <c r="U7553" s="268"/>
      <c r="V7553" s="268"/>
      <c r="W7553" s="268"/>
      <c r="X7553" s="268"/>
      <c r="AC7553" s="268"/>
      <c r="AE7553" s="268"/>
      <c r="AF7553" s="268"/>
      <c r="AG7553" s="268"/>
      <c r="AH7553" s="268"/>
      <c r="AI7553" s="268"/>
      <c r="AM7553" s="268"/>
    </row>
    <row r="7554" spans="1:39" x14ac:dyDescent="0.25">
      <c r="A7554" s="268"/>
      <c r="B7554" s="268"/>
      <c r="C7554" s="268"/>
      <c r="D7554" s="268"/>
      <c r="E7554" s="268"/>
      <c r="F7554" s="268"/>
      <c r="G7554" s="271"/>
      <c r="H7554" s="268"/>
      <c r="K7554" s="270"/>
      <c r="L7554" s="270"/>
      <c r="M7554" s="270"/>
      <c r="N7554" s="270"/>
      <c r="O7554" s="268"/>
      <c r="P7554" s="268"/>
      <c r="Q7554" s="268"/>
      <c r="R7554" s="268"/>
      <c r="S7554" s="268"/>
      <c r="T7554" s="268"/>
      <c r="U7554" s="268"/>
      <c r="V7554" s="268"/>
      <c r="W7554" s="268"/>
      <c r="X7554" s="268"/>
      <c r="AC7554" s="268"/>
      <c r="AE7554" s="268"/>
      <c r="AF7554" s="268"/>
      <c r="AG7554" s="268"/>
      <c r="AH7554" s="268"/>
      <c r="AI7554" s="268"/>
      <c r="AM7554" s="268"/>
    </row>
    <row r="7555" spans="1:39" x14ac:dyDescent="0.25">
      <c r="A7555" s="268"/>
      <c r="B7555" s="268"/>
      <c r="C7555" s="268"/>
      <c r="D7555" s="268"/>
      <c r="E7555" s="268"/>
      <c r="F7555" s="268"/>
      <c r="G7555" s="271"/>
      <c r="H7555" s="268"/>
      <c r="K7555" s="270"/>
      <c r="L7555" s="270"/>
      <c r="M7555" s="270"/>
      <c r="N7555" s="270"/>
      <c r="O7555" s="268"/>
      <c r="P7555" s="268"/>
      <c r="Q7555" s="268"/>
      <c r="R7555" s="268"/>
      <c r="S7555" s="268"/>
      <c r="T7555" s="268"/>
      <c r="U7555" s="268"/>
      <c r="V7555" s="268"/>
      <c r="W7555" s="268"/>
      <c r="X7555" s="268"/>
      <c r="AC7555" s="268"/>
      <c r="AE7555" s="268"/>
      <c r="AF7555" s="268"/>
      <c r="AG7555" s="268"/>
      <c r="AH7555" s="268"/>
      <c r="AI7555" s="268"/>
      <c r="AM7555" s="268"/>
    </row>
    <row r="7556" spans="1:39" x14ac:dyDescent="0.25">
      <c r="A7556" s="268"/>
      <c r="B7556" s="268"/>
      <c r="C7556" s="268"/>
      <c r="D7556" s="268"/>
      <c r="E7556" s="268"/>
      <c r="F7556" s="268"/>
      <c r="G7556" s="271"/>
      <c r="H7556" s="268"/>
      <c r="I7556" s="268"/>
      <c r="K7556" s="270"/>
      <c r="L7556" s="270"/>
      <c r="M7556" s="270"/>
      <c r="N7556" s="270"/>
      <c r="O7556" s="268"/>
      <c r="P7556" s="268"/>
      <c r="Q7556" s="268"/>
      <c r="R7556" s="268"/>
      <c r="S7556" s="268"/>
      <c r="T7556" s="268"/>
      <c r="U7556" s="268"/>
      <c r="V7556" s="268"/>
      <c r="W7556" s="268"/>
      <c r="X7556" s="268"/>
      <c r="AC7556" s="268"/>
      <c r="AE7556" s="268"/>
      <c r="AF7556" s="268"/>
      <c r="AG7556" s="268"/>
      <c r="AH7556" s="268"/>
      <c r="AI7556" s="268"/>
      <c r="AM7556" s="268"/>
    </row>
    <row r="7557" spans="1:39" x14ac:dyDescent="0.25">
      <c r="A7557" s="268"/>
      <c r="B7557" s="268"/>
      <c r="C7557" s="268"/>
      <c r="D7557" s="268"/>
      <c r="E7557" s="268"/>
      <c r="F7557" s="268"/>
      <c r="G7557" s="271"/>
      <c r="H7557" s="268"/>
      <c r="I7557" s="268"/>
      <c r="K7557" s="270"/>
      <c r="L7557" s="270"/>
      <c r="M7557" s="270"/>
      <c r="N7557" s="270"/>
      <c r="O7557" s="268"/>
      <c r="P7557" s="268"/>
      <c r="Q7557" s="268"/>
      <c r="R7557" s="268"/>
      <c r="S7557" s="268"/>
      <c r="T7557" s="268"/>
      <c r="U7557" s="268"/>
      <c r="V7557" s="268"/>
      <c r="W7557" s="268"/>
      <c r="X7557" s="268"/>
      <c r="AC7557" s="268"/>
      <c r="AE7557" s="268"/>
      <c r="AF7557" s="268"/>
      <c r="AG7557" s="268"/>
      <c r="AH7557" s="268"/>
      <c r="AI7557" s="268"/>
      <c r="AM7557" s="268"/>
    </row>
    <row r="7558" spans="1:39" x14ac:dyDescent="0.25">
      <c r="A7558" s="268"/>
      <c r="B7558" s="268"/>
      <c r="C7558" s="268"/>
      <c r="D7558" s="268"/>
      <c r="E7558" s="268"/>
      <c r="F7558" s="268"/>
      <c r="G7558" s="271"/>
      <c r="H7558" s="268"/>
      <c r="I7558" s="268"/>
      <c r="K7558" s="270"/>
      <c r="L7558" s="270"/>
      <c r="M7558" s="270"/>
      <c r="N7558" s="270"/>
      <c r="O7558" s="268"/>
      <c r="P7558" s="268"/>
      <c r="Q7558" s="268"/>
      <c r="R7558" s="268"/>
      <c r="S7558" s="268"/>
      <c r="T7558" s="268"/>
      <c r="U7558" s="268"/>
      <c r="V7558" s="268"/>
      <c r="W7558" s="268"/>
      <c r="X7558" s="268"/>
      <c r="AC7558" s="268"/>
      <c r="AE7558" s="268"/>
      <c r="AF7558" s="268"/>
      <c r="AG7558" s="268"/>
      <c r="AH7558" s="268"/>
      <c r="AI7558" s="268"/>
      <c r="AM7558" s="268"/>
    </row>
    <row r="7559" spans="1:39" x14ac:dyDescent="0.25">
      <c r="A7559" s="268"/>
      <c r="B7559" s="268"/>
      <c r="C7559" s="268"/>
      <c r="D7559" s="268"/>
      <c r="E7559" s="268"/>
      <c r="F7559" s="268"/>
      <c r="G7559" s="271"/>
      <c r="H7559" s="268"/>
      <c r="I7559" s="268"/>
      <c r="K7559" s="270"/>
      <c r="L7559" s="270"/>
      <c r="M7559" s="270"/>
      <c r="N7559" s="270"/>
      <c r="O7559" s="268"/>
      <c r="P7559" s="268"/>
      <c r="Q7559" s="268"/>
      <c r="R7559" s="268"/>
      <c r="S7559" s="268"/>
      <c r="T7559" s="268"/>
      <c r="U7559" s="268"/>
      <c r="V7559" s="268"/>
      <c r="W7559" s="268"/>
      <c r="X7559" s="268"/>
      <c r="AC7559" s="268"/>
      <c r="AE7559" s="268"/>
      <c r="AF7559" s="268"/>
      <c r="AG7559" s="268"/>
      <c r="AH7559" s="268"/>
      <c r="AI7559" s="268"/>
      <c r="AM7559" s="268"/>
    </row>
    <row r="7560" spans="1:39" x14ac:dyDescent="0.25">
      <c r="A7560" s="268"/>
      <c r="B7560" s="268"/>
      <c r="C7560" s="268"/>
      <c r="D7560" s="268"/>
      <c r="E7560" s="268"/>
      <c r="F7560" s="268"/>
      <c r="G7560" s="271"/>
      <c r="H7560" s="268"/>
      <c r="K7560" s="270"/>
      <c r="L7560" s="270"/>
      <c r="M7560" s="270"/>
      <c r="N7560" s="270"/>
      <c r="O7560" s="268"/>
      <c r="P7560" s="268"/>
      <c r="Q7560" s="268"/>
      <c r="R7560" s="268"/>
      <c r="S7560" s="268"/>
      <c r="T7560" s="268"/>
      <c r="U7560" s="268"/>
      <c r="V7560" s="268"/>
      <c r="W7560" s="268"/>
      <c r="X7560" s="268"/>
      <c r="AC7560" s="268"/>
      <c r="AE7560" s="268"/>
      <c r="AF7560" s="268"/>
      <c r="AG7560" s="268"/>
      <c r="AH7560" s="268"/>
      <c r="AI7560" s="268"/>
      <c r="AM7560" s="268"/>
    </row>
    <row r="7561" spans="1:39" x14ac:dyDescent="0.25">
      <c r="A7561" s="268"/>
      <c r="B7561" s="268"/>
      <c r="C7561" s="268"/>
      <c r="D7561" s="268"/>
      <c r="E7561" s="268"/>
      <c r="F7561" s="268"/>
      <c r="G7561" s="271"/>
      <c r="H7561" s="268"/>
      <c r="K7561" s="270"/>
      <c r="L7561" s="270"/>
      <c r="M7561" s="270"/>
      <c r="N7561" s="270"/>
      <c r="O7561" s="268"/>
      <c r="P7561" s="268"/>
      <c r="Q7561" s="268"/>
      <c r="R7561" s="268"/>
      <c r="S7561" s="268"/>
      <c r="T7561" s="268"/>
      <c r="U7561" s="268"/>
      <c r="V7561" s="268"/>
      <c r="W7561" s="268"/>
      <c r="X7561" s="268"/>
      <c r="AC7561" s="268"/>
      <c r="AE7561" s="268"/>
      <c r="AF7561" s="268"/>
      <c r="AG7561" s="268"/>
      <c r="AH7561" s="268"/>
      <c r="AI7561" s="268"/>
      <c r="AM7561" s="268"/>
    </row>
    <row r="7562" spans="1:39" x14ac:dyDescent="0.25">
      <c r="A7562" s="268"/>
      <c r="B7562" s="268"/>
      <c r="C7562" s="268"/>
      <c r="D7562" s="268"/>
      <c r="E7562" s="268"/>
      <c r="F7562" s="268"/>
      <c r="G7562" s="271"/>
      <c r="H7562" s="268"/>
      <c r="K7562" s="270"/>
      <c r="L7562" s="270"/>
      <c r="M7562" s="270"/>
      <c r="N7562" s="270"/>
      <c r="O7562" s="268"/>
      <c r="P7562" s="268"/>
      <c r="Q7562" s="268"/>
      <c r="R7562" s="268"/>
      <c r="S7562" s="268"/>
      <c r="T7562" s="268"/>
      <c r="U7562" s="268"/>
      <c r="V7562" s="268"/>
      <c r="W7562" s="268"/>
      <c r="X7562" s="268"/>
      <c r="AC7562" s="268"/>
      <c r="AE7562" s="268"/>
      <c r="AF7562" s="268"/>
      <c r="AG7562" s="268"/>
      <c r="AH7562" s="268"/>
      <c r="AI7562" s="268"/>
      <c r="AM7562" s="268"/>
    </row>
    <row r="7563" spans="1:39" x14ac:dyDescent="0.25">
      <c r="A7563" s="268"/>
      <c r="B7563" s="268"/>
      <c r="C7563" s="268"/>
      <c r="D7563" s="268"/>
      <c r="E7563" s="268"/>
      <c r="F7563" s="268"/>
      <c r="G7563" s="271"/>
      <c r="H7563" s="268"/>
      <c r="K7563" s="270"/>
      <c r="L7563" s="270"/>
      <c r="M7563" s="270"/>
      <c r="N7563" s="270"/>
      <c r="O7563" s="268"/>
      <c r="P7563" s="268"/>
      <c r="Q7563" s="268"/>
      <c r="R7563" s="268"/>
      <c r="S7563" s="268"/>
      <c r="T7563" s="268"/>
      <c r="U7563" s="268"/>
      <c r="V7563" s="268"/>
      <c r="W7563" s="268"/>
      <c r="X7563" s="268"/>
      <c r="AC7563" s="268"/>
      <c r="AE7563" s="268"/>
      <c r="AF7563" s="268"/>
      <c r="AG7563" s="268"/>
      <c r="AH7563" s="268"/>
      <c r="AI7563" s="268"/>
      <c r="AM7563" s="268"/>
    </row>
    <row r="7564" spans="1:39" x14ac:dyDescent="0.25">
      <c r="A7564" s="268"/>
      <c r="B7564" s="268"/>
      <c r="C7564" s="268"/>
      <c r="D7564" s="268"/>
      <c r="E7564" s="268"/>
      <c r="F7564" s="268"/>
      <c r="G7564" s="271"/>
      <c r="H7564" s="268"/>
      <c r="K7564" s="270"/>
      <c r="L7564" s="270"/>
      <c r="M7564" s="270"/>
      <c r="N7564" s="270"/>
      <c r="O7564" s="268"/>
      <c r="P7564" s="268"/>
      <c r="Q7564" s="268"/>
      <c r="R7564" s="268"/>
      <c r="S7564" s="268"/>
      <c r="T7564" s="268"/>
      <c r="U7564" s="268"/>
      <c r="V7564" s="268"/>
      <c r="W7564" s="268"/>
      <c r="X7564" s="268"/>
      <c r="AC7564" s="268"/>
      <c r="AE7564" s="268"/>
      <c r="AF7564" s="268"/>
      <c r="AG7564" s="268"/>
      <c r="AH7564" s="268"/>
      <c r="AI7564" s="268"/>
      <c r="AM7564" s="268"/>
    </row>
    <row r="7565" spans="1:39" x14ac:dyDescent="0.25">
      <c r="A7565" s="268"/>
      <c r="B7565" s="268"/>
      <c r="C7565" s="268"/>
      <c r="D7565" s="268"/>
      <c r="E7565" s="268"/>
      <c r="F7565" s="268"/>
      <c r="G7565" s="271"/>
      <c r="H7565" s="268"/>
      <c r="K7565" s="270"/>
      <c r="L7565" s="270"/>
      <c r="M7565" s="270"/>
      <c r="N7565" s="270"/>
      <c r="O7565" s="268"/>
      <c r="P7565" s="268"/>
      <c r="Q7565" s="268"/>
      <c r="R7565" s="268"/>
      <c r="S7565" s="268"/>
      <c r="T7565" s="268"/>
      <c r="U7565" s="268"/>
      <c r="V7565" s="268"/>
      <c r="W7565" s="268"/>
      <c r="X7565" s="268"/>
      <c r="AC7565" s="268"/>
      <c r="AE7565" s="268"/>
      <c r="AF7565" s="268"/>
      <c r="AG7565" s="268"/>
      <c r="AH7565" s="268"/>
      <c r="AI7565" s="268"/>
      <c r="AM7565" s="268"/>
    </row>
    <row r="7566" spans="1:39" x14ac:dyDescent="0.25">
      <c r="A7566" s="268"/>
      <c r="B7566" s="268"/>
      <c r="C7566" s="268"/>
      <c r="D7566" s="268"/>
      <c r="E7566" s="268"/>
      <c r="F7566" s="268"/>
      <c r="G7566" s="271"/>
      <c r="H7566" s="268"/>
      <c r="K7566" s="270"/>
      <c r="L7566" s="270"/>
      <c r="M7566" s="270"/>
      <c r="N7566" s="270"/>
      <c r="O7566" s="268"/>
      <c r="P7566" s="268"/>
      <c r="Q7566" s="268"/>
      <c r="R7566" s="268"/>
      <c r="S7566" s="268"/>
      <c r="T7566" s="268"/>
      <c r="U7566" s="268"/>
      <c r="V7566" s="268"/>
      <c r="W7566" s="268"/>
      <c r="X7566" s="268"/>
      <c r="AC7566" s="268"/>
      <c r="AE7566" s="268"/>
      <c r="AF7566" s="268"/>
      <c r="AG7566" s="268"/>
      <c r="AH7566" s="268"/>
      <c r="AI7566" s="268"/>
      <c r="AM7566" s="268"/>
    </row>
    <row r="7567" spans="1:39" x14ac:dyDescent="0.25">
      <c r="A7567" s="268"/>
      <c r="B7567" s="268"/>
      <c r="C7567" s="268"/>
      <c r="D7567" s="268"/>
      <c r="E7567" s="268"/>
      <c r="F7567" s="268"/>
      <c r="G7567" s="271"/>
      <c r="H7567" s="268"/>
      <c r="K7567" s="270"/>
      <c r="L7567" s="270"/>
      <c r="M7567" s="270"/>
      <c r="N7567" s="270"/>
      <c r="O7567" s="268"/>
      <c r="P7567" s="268"/>
      <c r="Q7567" s="268"/>
      <c r="R7567" s="268"/>
      <c r="S7567" s="268"/>
      <c r="T7567" s="268"/>
      <c r="U7567" s="268"/>
      <c r="V7567" s="268"/>
      <c r="W7567" s="268"/>
      <c r="X7567" s="268"/>
      <c r="AC7567" s="268"/>
      <c r="AE7567" s="268"/>
      <c r="AF7567" s="268"/>
      <c r="AG7567" s="268"/>
      <c r="AH7567" s="268"/>
      <c r="AI7567" s="268"/>
      <c r="AM7567" s="268"/>
    </row>
    <row r="7568" spans="1:39" x14ac:dyDescent="0.25">
      <c r="A7568" s="268"/>
      <c r="B7568" s="268"/>
      <c r="C7568" s="268"/>
      <c r="D7568" s="268"/>
      <c r="E7568" s="268"/>
      <c r="F7568" s="268"/>
      <c r="G7568" s="271"/>
      <c r="H7568" s="268"/>
      <c r="I7568" s="268"/>
      <c r="K7568" s="270"/>
      <c r="L7568" s="270"/>
      <c r="M7568" s="270"/>
      <c r="N7568" s="270"/>
      <c r="O7568" s="268"/>
      <c r="P7568" s="268"/>
      <c r="Q7568" s="268"/>
      <c r="R7568" s="268"/>
      <c r="S7568" s="268"/>
      <c r="T7568" s="268"/>
      <c r="U7568" s="268"/>
      <c r="V7568" s="268"/>
      <c r="W7568" s="268"/>
      <c r="X7568" s="268"/>
      <c r="AC7568" s="268"/>
      <c r="AE7568" s="268"/>
      <c r="AF7568" s="268"/>
      <c r="AG7568" s="268"/>
      <c r="AH7568" s="268"/>
      <c r="AI7568" s="268"/>
      <c r="AM7568" s="268"/>
    </row>
    <row r="7569" spans="1:39" x14ac:dyDescent="0.25">
      <c r="A7569" s="268"/>
      <c r="B7569" s="268"/>
      <c r="C7569" s="268"/>
      <c r="D7569" s="268"/>
      <c r="E7569" s="268"/>
      <c r="F7569" s="268"/>
      <c r="G7569" s="271"/>
      <c r="H7569" s="268"/>
      <c r="I7569" s="268"/>
      <c r="K7569" s="270"/>
      <c r="L7569" s="270"/>
      <c r="M7569" s="270"/>
      <c r="N7569" s="270"/>
      <c r="O7569" s="268"/>
      <c r="P7569" s="268"/>
      <c r="Q7569" s="268"/>
      <c r="R7569" s="268"/>
      <c r="S7569" s="268"/>
      <c r="T7569" s="268"/>
      <c r="U7569" s="268"/>
      <c r="V7569" s="268"/>
      <c r="W7569" s="268"/>
      <c r="X7569" s="268"/>
      <c r="AC7569" s="268"/>
      <c r="AE7569" s="268"/>
      <c r="AF7569" s="268"/>
      <c r="AG7569" s="268"/>
      <c r="AH7569" s="268"/>
      <c r="AI7569" s="268"/>
      <c r="AM7569" s="268"/>
    </row>
    <row r="7570" spans="1:39" x14ac:dyDescent="0.25">
      <c r="A7570" s="268"/>
      <c r="B7570" s="268"/>
      <c r="C7570" s="268"/>
      <c r="D7570" s="268"/>
      <c r="E7570" s="268"/>
      <c r="F7570" s="268"/>
      <c r="G7570" s="271"/>
      <c r="H7570" s="268"/>
      <c r="I7570" s="268"/>
      <c r="K7570" s="270"/>
      <c r="L7570" s="270"/>
      <c r="M7570" s="270"/>
      <c r="N7570" s="270"/>
      <c r="O7570" s="268"/>
      <c r="P7570" s="268"/>
      <c r="Q7570" s="268"/>
      <c r="R7570" s="268"/>
      <c r="S7570" s="268"/>
      <c r="T7570" s="268"/>
      <c r="U7570" s="268"/>
      <c r="V7570" s="268"/>
      <c r="W7570" s="268"/>
      <c r="X7570" s="268"/>
      <c r="AC7570" s="268"/>
      <c r="AE7570" s="268"/>
      <c r="AF7570" s="268"/>
      <c r="AG7570" s="268"/>
      <c r="AH7570" s="268"/>
      <c r="AI7570" s="268"/>
      <c r="AM7570" s="268"/>
    </row>
    <row r="7571" spans="1:39" x14ac:dyDescent="0.25">
      <c r="A7571" s="268"/>
      <c r="B7571" s="268"/>
      <c r="C7571" s="268"/>
      <c r="D7571" s="268"/>
      <c r="E7571" s="268"/>
      <c r="F7571" s="268"/>
      <c r="G7571" s="271"/>
      <c r="H7571" s="268"/>
      <c r="K7571" s="270"/>
      <c r="L7571" s="270"/>
      <c r="M7571" s="270"/>
      <c r="N7571" s="270"/>
      <c r="O7571" s="268"/>
      <c r="P7571" s="268"/>
      <c r="Q7571" s="268"/>
      <c r="R7571" s="268"/>
      <c r="S7571" s="268"/>
      <c r="T7571" s="268"/>
      <c r="U7571" s="268"/>
      <c r="V7571" s="268"/>
      <c r="W7571" s="268"/>
      <c r="X7571" s="268"/>
      <c r="AC7571" s="268"/>
      <c r="AE7571" s="268"/>
      <c r="AF7571" s="268"/>
      <c r="AG7571" s="268"/>
      <c r="AH7571" s="268"/>
      <c r="AI7571" s="268"/>
      <c r="AM7571" s="268"/>
    </row>
    <row r="7572" spans="1:39" x14ac:dyDescent="0.25">
      <c r="A7572" s="268"/>
      <c r="B7572" s="268"/>
      <c r="C7572" s="268"/>
      <c r="D7572" s="268"/>
      <c r="E7572" s="268"/>
      <c r="F7572" s="268"/>
      <c r="G7572" s="271"/>
      <c r="H7572" s="268"/>
      <c r="K7572" s="270"/>
      <c r="L7572" s="270"/>
      <c r="M7572" s="270"/>
      <c r="N7572" s="270"/>
      <c r="O7572" s="268"/>
      <c r="P7572" s="268"/>
      <c r="Q7572" s="268"/>
      <c r="R7572" s="268"/>
      <c r="S7572" s="268"/>
      <c r="T7572" s="268"/>
      <c r="U7572" s="268"/>
      <c r="V7572" s="268"/>
      <c r="W7572" s="268"/>
      <c r="X7572" s="268"/>
      <c r="AC7572" s="268"/>
      <c r="AE7572" s="268"/>
      <c r="AF7572" s="268"/>
      <c r="AG7572" s="268"/>
      <c r="AH7572" s="268"/>
      <c r="AI7572" s="268"/>
      <c r="AM7572" s="268"/>
    </row>
    <row r="7573" spans="1:39" x14ac:dyDescent="0.25">
      <c r="A7573" s="268"/>
      <c r="B7573" s="268"/>
      <c r="C7573" s="268"/>
      <c r="D7573" s="268"/>
      <c r="E7573" s="268"/>
      <c r="F7573" s="268"/>
      <c r="G7573" s="271"/>
      <c r="H7573" s="268"/>
      <c r="I7573" s="268"/>
      <c r="K7573" s="270"/>
      <c r="L7573" s="270"/>
      <c r="M7573" s="270"/>
      <c r="N7573" s="270"/>
      <c r="O7573" s="268"/>
      <c r="P7573" s="268"/>
      <c r="Q7573" s="268"/>
      <c r="R7573" s="268"/>
      <c r="S7573" s="268"/>
      <c r="T7573" s="268"/>
      <c r="U7573" s="268"/>
      <c r="V7573" s="268"/>
      <c r="W7573" s="268"/>
      <c r="X7573" s="268"/>
      <c r="AC7573" s="268"/>
      <c r="AE7573" s="268"/>
      <c r="AF7573" s="268"/>
      <c r="AG7573" s="268"/>
      <c r="AH7573" s="268"/>
      <c r="AI7573" s="268"/>
      <c r="AM7573" s="268"/>
    </row>
    <row r="7574" spans="1:39" x14ac:dyDescent="0.25">
      <c r="A7574" s="268"/>
      <c r="B7574" s="268"/>
      <c r="C7574" s="268"/>
      <c r="D7574" s="268"/>
      <c r="E7574" s="268"/>
      <c r="F7574" s="268"/>
      <c r="G7574" s="271"/>
      <c r="H7574" s="268"/>
      <c r="I7574" s="268"/>
      <c r="K7574" s="270"/>
      <c r="L7574" s="270"/>
      <c r="M7574" s="270"/>
      <c r="N7574" s="270"/>
      <c r="O7574" s="268"/>
      <c r="P7574" s="268"/>
      <c r="Q7574" s="268"/>
      <c r="R7574" s="268"/>
      <c r="S7574" s="268"/>
      <c r="T7574" s="268"/>
      <c r="U7574" s="268"/>
      <c r="V7574" s="268"/>
      <c r="W7574" s="268"/>
      <c r="X7574" s="268"/>
      <c r="AC7574" s="268"/>
      <c r="AE7574" s="268"/>
      <c r="AF7574" s="268"/>
      <c r="AG7574" s="268"/>
      <c r="AH7574" s="268"/>
      <c r="AI7574" s="268"/>
      <c r="AM7574" s="268"/>
    </row>
    <row r="7575" spans="1:39" x14ac:dyDescent="0.25">
      <c r="A7575" s="268"/>
      <c r="B7575" s="268"/>
      <c r="C7575" s="268"/>
      <c r="D7575" s="268"/>
      <c r="E7575" s="268"/>
      <c r="F7575" s="268"/>
      <c r="G7575" s="271"/>
      <c r="H7575" s="268"/>
      <c r="I7575" s="268"/>
      <c r="K7575" s="270"/>
      <c r="L7575" s="270"/>
      <c r="M7575" s="270"/>
      <c r="N7575" s="270"/>
      <c r="O7575" s="268"/>
      <c r="P7575" s="268"/>
      <c r="Q7575" s="268"/>
      <c r="R7575" s="268"/>
      <c r="S7575" s="268"/>
      <c r="T7575" s="268"/>
      <c r="U7575" s="268"/>
      <c r="V7575" s="268"/>
      <c r="W7575" s="268"/>
      <c r="X7575" s="268"/>
      <c r="AC7575" s="268"/>
      <c r="AE7575" s="268"/>
      <c r="AF7575" s="268"/>
      <c r="AG7575" s="268"/>
      <c r="AH7575" s="268"/>
      <c r="AI7575" s="268"/>
      <c r="AM7575" s="268"/>
    </row>
    <row r="7576" spans="1:39" x14ac:dyDescent="0.25">
      <c r="A7576" s="268"/>
      <c r="B7576" s="268"/>
      <c r="C7576" s="268"/>
      <c r="D7576" s="268"/>
      <c r="E7576" s="268"/>
      <c r="F7576" s="268"/>
      <c r="G7576" s="271"/>
      <c r="H7576" s="268"/>
      <c r="I7576" s="268"/>
      <c r="K7576" s="270"/>
      <c r="L7576" s="270"/>
      <c r="M7576" s="270"/>
      <c r="N7576" s="270"/>
      <c r="O7576" s="268"/>
      <c r="P7576" s="268"/>
      <c r="Q7576" s="268"/>
      <c r="R7576" s="268"/>
      <c r="S7576" s="268"/>
      <c r="T7576" s="268"/>
      <c r="U7576" s="268"/>
      <c r="V7576" s="268"/>
      <c r="W7576" s="268"/>
      <c r="X7576" s="268"/>
      <c r="AC7576" s="268"/>
      <c r="AE7576" s="268"/>
      <c r="AF7576" s="268"/>
      <c r="AG7576" s="268"/>
      <c r="AH7576" s="268"/>
      <c r="AI7576" s="268"/>
      <c r="AM7576" s="268"/>
    </row>
    <row r="7577" spans="1:39" x14ac:dyDescent="0.25">
      <c r="A7577" s="268"/>
      <c r="B7577" s="268"/>
      <c r="C7577" s="268"/>
      <c r="D7577" s="268"/>
      <c r="E7577" s="268"/>
      <c r="F7577" s="268"/>
      <c r="G7577" s="271"/>
      <c r="H7577" s="268"/>
      <c r="I7577" s="268"/>
      <c r="K7577" s="270"/>
      <c r="L7577" s="270"/>
      <c r="M7577" s="270"/>
      <c r="N7577" s="270"/>
      <c r="O7577" s="268"/>
      <c r="P7577" s="268"/>
      <c r="Q7577" s="268"/>
      <c r="R7577" s="268"/>
      <c r="S7577" s="268"/>
      <c r="T7577" s="268"/>
      <c r="U7577" s="268"/>
      <c r="V7577" s="268"/>
      <c r="W7577" s="268"/>
      <c r="X7577" s="268"/>
      <c r="AC7577" s="268"/>
      <c r="AE7577" s="268"/>
      <c r="AF7577" s="268"/>
      <c r="AG7577" s="268"/>
      <c r="AH7577" s="268"/>
      <c r="AI7577" s="268"/>
      <c r="AM7577" s="268"/>
    </row>
    <row r="7578" spans="1:39" x14ac:dyDescent="0.25">
      <c r="A7578" s="268"/>
      <c r="B7578" s="268"/>
      <c r="C7578" s="268"/>
      <c r="D7578" s="268"/>
      <c r="E7578" s="268"/>
      <c r="F7578" s="268"/>
      <c r="G7578" s="271"/>
      <c r="H7578" s="268"/>
      <c r="I7578" s="268"/>
      <c r="K7578" s="270"/>
      <c r="L7578" s="270"/>
      <c r="M7578" s="270"/>
      <c r="N7578" s="270"/>
      <c r="O7578" s="268"/>
      <c r="P7578" s="268"/>
      <c r="Q7578" s="268"/>
      <c r="R7578" s="268"/>
      <c r="S7578" s="268"/>
      <c r="T7578" s="268"/>
      <c r="U7578" s="268"/>
      <c r="V7578" s="268"/>
      <c r="W7578" s="268"/>
      <c r="X7578" s="268"/>
      <c r="AC7578" s="268"/>
      <c r="AE7578" s="268"/>
      <c r="AF7578" s="268"/>
      <c r="AG7578" s="268"/>
      <c r="AH7578" s="268"/>
      <c r="AI7578" s="268"/>
      <c r="AM7578" s="268"/>
    </row>
    <row r="7579" spans="1:39" x14ac:dyDescent="0.25">
      <c r="A7579" s="268"/>
      <c r="B7579" s="268"/>
      <c r="C7579" s="268"/>
      <c r="D7579" s="268"/>
      <c r="E7579" s="268"/>
      <c r="F7579" s="268"/>
      <c r="G7579" s="271"/>
      <c r="H7579" s="268"/>
      <c r="I7579" s="268"/>
      <c r="K7579" s="270"/>
      <c r="L7579" s="270"/>
      <c r="M7579" s="270"/>
      <c r="N7579" s="270"/>
      <c r="O7579" s="268"/>
      <c r="P7579" s="268"/>
      <c r="Q7579" s="268"/>
      <c r="R7579" s="268"/>
      <c r="S7579" s="268"/>
      <c r="T7579" s="268"/>
      <c r="U7579" s="268"/>
      <c r="V7579" s="268"/>
      <c r="W7579" s="268"/>
      <c r="X7579" s="268"/>
      <c r="AC7579" s="268"/>
      <c r="AE7579" s="268"/>
      <c r="AF7579" s="268"/>
      <c r="AG7579" s="268"/>
      <c r="AH7579" s="268"/>
      <c r="AI7579" s="268"/>
      <c r="AM7579" s="268"/>
    </row>
    <row r="7580" spans="1:39" x14ac:dyDescent="0.25">
      <c r="A7580" s="268"/>
      <c r="B7580" s="268"/>
      <c r="C7580" s="268"/>
      <c r="D7580" s="268"/>
      <c r="E7580" s="268"/>
      <c r="F7580" s="268"/>
      <c r="G7580" s="271"/>
      <c r="H7580" s="268"/>
      <c r="I7580" s="2"/>
      <c r="K7580" s="270"/>
      <c r="L7580" s="270"/>
      <c r="M7580" s="270"/>
      <c r="N7580" s="270"/>
      <c r="O7580" s="268"/>
      <c r="P7580" s="268"/>
      <c r="Q7580" s="268"/>
      <c r="R7580" s="268"/>
      <c r="S7580" s="268"/>
      <c r="T7580" s="268"/>
      <c r="U7580" s="268"/>
      <c r="V7580" s="268"/>
      <c r="W7580" s="268"/>
      <c r="X7580" s="268"/>
      <c r="AC7580" s="268"/>
      <c r="AE7580" s="268"/>
      <c r="AF7580" s="268"/>
      <c r="AG7580" s="268"/>
      <c r="AH7580" s="268"/>
      <c r="AI7580" s="268"/>
      <c r="AM7580" s="268"/>
    </row>
    <row r="7581" spans="1:39" x14ac:dyDescent="0.25">
      <c r="A7581" s="268"/>
      <c r="B7581" s="268"/>
      <c r="C7581" s="268"/>
      <c r="D7581" s="268"/>
      <c r="E7581" s="268"/>
      <c r="F7581" s="268"/>
      <c r="G7581" s="271"/>
      <c r="H7581" s="268"/>
      <c r="I7581" s="2"/>
      <c r="K7581" s="270"/>
      <c r="L7581" s="270"/>
      <c r="M7581" s="270"/>
      <c r="N7581" s="270"/>
      <c r="O7581" s="268"/>
      <c r="P7581" s="268"/>
      <c r="Q7581" s="268"/>
      <c r="R7581" s="268"/>
      <c r="S7581" s="268"/>
      <c r="T7581" s="268"/>
      <c r="U7581" s="268"/>
      <c r="V7581" s="268"/>
      <c r="W7581" s="268"/>
      <c r="X7581" s="268"/>
      <c r="AC7581" s="268"/>
      <c r="AE7581" s="268"/>
      <c r="AF7581" s="268"/>
      <c r="AG7581" s="268"/>
      <c r="AH7581" s="268"/>
      <c r="AI7581" s="268"/>
      <c r="AM7581" s="268"/>
    </row>
    <row r="7582" spans="1:39" x14ac:dyDescent="0.25">
      <c r="A7582" s="268"/>
      <c r="B7582" s="268"/>
      <c r="C7582" s="268"/>
      <c r="D7582" s="268"/>
      <c r="E7582" s="268"/>
      <c r="F7582" s="268"/>
      <c r="G7582" s="271"/>
      <c r="H7582" s="268"/>
      <c r="I7582" s="2"/>
      <c r="K7582" s="270"/>
      <c r="L7582" s="270"/>
      <c r="M7582" s="270"/>
      <c r="N7582" s="270"/>
      <c r="O7582" s="268"/>
      <c r="P7582" s="268"/>
      <c r="Q7582" s="268"/>
      <c r="R7582" s="268"/>
      <c r="S7582" s="268"/>
      <c r="T7582" s="268"/>
      <c r="U7582" s="268"/>
      <c r="V7582" s="268"/>
      <c r="W7582" s="268"/>
      <c r="X7582" s="268"/>
      <c r="AC7582" s="268"/>
      <c r="AE7582" s="268"/>
      <c r="AF7582" s="268"/>
      <c r="AG7582" s="268"/>
      <c r="AH7582" s="268"/>
      <c r="AI7582" s="268"/>
      <c r="AM7582" s="268"/>
    </row>
    <row r="7583" spans="1:39" x14ac:dyDescent="0.25">
      <c r="A7583" s="268"/>
      <c r="B7583" s="268"/>
      <c r="C7583" s="268"/>
      <c r="D7583" s="268"/>
      <c r="E7583" s="268"/>
      <c r="F7583" s="268"/>
      <c r="G7583" s="271"/>
      <c r="H7583" s="268"/>
      <c r="I7583" s="268"/>
      <c r="K7583" s="270"/>
      <c r="L7583" s="270"/>
      <c r="M7583" s="270"/>
      <c r="N7583" s="270"/>
      <c r="O7583" s="268"/>
      <c r="P7583" s="268"/>
      <c r="Q7583" s="268"/>
      <c r="R7583" s="268"/>
      <c r="S7583" s="268"/>
      <c r="T7583" s="268"/>
      <c r="U7583" s="268"/>
      <c r="V7583" s="268"/>
      <c r="W7583" s="268"/>
      <c r="X7583" s="268"/>
      <c r="AC7583" s="268"/>
      <c r="AE7583" s="268"/>
      <c r="AF7583" s="268"/>
      <c r="AG7583" s="268"/>
      <c r="AH7583" s="268"/>
      <c r="AI7583" s="268"/>
      <c r="AM7583" s="268"/>
    </row>
    <row r="7584" spans="1:39" x14ac:dyDescent="0.25">
      <c r="A7584" s="268"/>
      <c r="B7584" s="268"/>
      <c r="C7584" s="268"/>
      <c r="D7584" s="268"/>
      <c r="E7584" s="268"/>
      <c r="F7584" s="268"/>
      <c r="G7584" s="271"/>
      <c r="H7584" s="268"/>
      <c r="I7584" s="268"/>
      <c r="K7584" s="270"/>
      <c r="L7584" s="270"/>
      <c r="M7584" s="270"/>
      <c r="N7584" s="270"/>
      <c r="O7584" s="268"/>
      <c r="P7584" s="268"/>
      <c r="Q7584" s="268"/>
      <c r="R7584" s="268"/>
      <c r="S7584" s="268"/>
      <c r="T7584" s="268"/>
      <c r="U7584" s="268"/>
      <c r="V7584" s="268"/>
      <c r="W7584" s="268"/>
      <c r="X7584" s="268"/>
      <c r="AC7584" s="268"/>
      <c r="AE7584" s="268"/>
      <c r="AF7584" s="268"/>
      <c r="AG7584" s="268"/>
      <c r="AH7584" s="268"/>
      <c r="AI7584" s="268"/>
      <c r="AM7584" s="268"/>
    </row>
    <row r="7585" spans="1:39" x14ac:dyDescent="0.25">
      <c r="A7585" s="268"/>
      <c r="B7585" s="268"/>
      <c r="C7585" s="268"/>
      <c r="D7585" s="268"/>
      <c r="E7585" s="268"/>
      <c r="F7585" s="268"/>
      <c r="G7585" s="271"/>
      <c r="H7585" s="268"/>
      <c r="J7585" s="268"/>
      <c r="K7585" s="270"/>
      <c r="L7585" s="270"/>
      <c r="M7585" s="270"/>
      <c r="N7585" s="270"/>
      <c r="O7585" s="268"/>
      <c r="P7585" s="268"/>
      <c r="Q7585" s="268"/>
      <c r="R7585" s="268"/>
      <c r="S7585" s="268"/>
      <c r="T7585" s="268"/>
      <c r="U7585" s="268"/>
      <c r="V7585" s="268"/>
      <c r="W7585" s="268"/>
      <c r="X7585" s="268"/>
      <c r="AC7585" s="268"/>
      <c r="AE7585" s="268"/>
      <c r="AF7585" s="268"/>
      <c r="AG7585" s="268"/>
      <c r="AH7585" s="268"/>
      <c r="AI7585" s="268"/>
      <c r="AM7585" s="268"/>
    </row>
    <row r="7586" spans="1:39" x14ac:dyDescent="0.25">
      <c r="A7586" s="268"/>
      <c r="B7586" s="268"/>
      <c r="C7586" s="268"/>
      <c r="D7586" s="268"/>
      <c r="E7586" s="268"/>
      <c r="F7586" s="268"/>
      <c r="G7586" s="271"/>
      <c r="H7586" s="268"/>
      <c r="I7586" s="268"/>
      <c r="K7586" s="270"/>
      <c r="L7586" s="270"/>
      <c r="M7586" s="270"/>
      <c r="N7586" s="270"/>
      <c r="O7586" s="268"/>
      <c r="P7586" s="268"/>
      <c r="Q7586" s="268"/>
      <c r="R7586" s="268"/>
      <c r="S7586" s="268"/>
      <c r="T7586" s="268"/>
      <c r="U7586" s="268"/>
      <c r="V7586" s="268"/>
      <c r="W7586" s="268"/>
      <c r="X7586" s="268"/>
      <c r="AC7586" s="268"/>
      <c r="AE7586" s="268"/>
      <c r="AF7586" s="268"/>
      <c r="AG7586" s="268"/>
      <c r="AH7586" s="268"/>
      <c r="AI7586" s="268"/>
      <c r="AM7586" s="268"/>
    </row>
    <row r="7587" spans="1:39" x14ac:dyDescent="0.25">
      <c r="A7587" s="268"/>
      <c r="B7587" s="268"/>
      <c r="C7587" s="268"/>
      <c r="D7587" s="268"/>
      <c r="E7587" s="268"/>
      <c r="F7587" s="268"/>
      <c r="G7587" s="271"/>
      <c r="H7587" s="268"/>
      <c r="I7587" s="268"/>
      <c r="K7587" s="270"/>
      <c r="L7587" s="270"/>
      <c r="M7587" s="270"/>
      <c r="N7587" s="270"/>
      <c r="O7587" s="268"/>
      <c r="P7587" s="268"/>
      <c r="Q7587" s="268"/>
      <c r="R7587" s="268"/>
      <c r="S7587" s="268"/>
      <c r="T7587" s="268"/>
      <c r="U7587" s="268"/>
      <c r="V7587" s="268"/>
      <c r="W7587" s="268"/>
      <c r="X7587" s="268"/>
      <c r="AC7587" s="268"/>
      <c r="AE7587" s="268"/>
      <c r="AF7587" s="268"/>
      <c r="AG7587" s="268"/>
      <c r="AH7587" s="268"/>
      <c r="AI7587" s="268"/>
      <c r="AM7587" s="268"/>
    </row>
    <row r="7588" spans="1:39" x14ac:dyDescent="0.25">
      <c r="A7588" s="268"/>
      <c r="B7588" s="268"/>
      <c r="C7588" s="268"/>
      <c r="D7588" s="268"/>
      <c r="E7588" s="268"/>
      <c r="F7588" s="268"/>
      <c r="G7588" s="271"/>
      <c r="H7588" s="268"/>
      <c r="I7588" s="268"/>
      <c r="K7588" s="270"/>
      <c r="L7588" s="270"/>
      <c r="M7588" s="270"/>
      <c r="N7588" s="270"/>
      <c r="O7588" s="268"/>
      <c r="P7588" s="268"/>
      <c r="Q7588" s="268"/>
      <c r="R7588" s="268"/>
      <c r="S7588" s="268"/>
      <c r="T7588" s="268"/>
      <c r="U7588" s="268"/>
      <c r="V7588" s="268"/>
      <c r="W7588" s="268"/>
      <c r="X7588" s="268"/>
      <c r="AC7588" s="268"/>
      <c r="AE7588" s="268"/>
      <c r="AF7588" s="268"/>
      <c r="AG7588" s="268"/>
      <c r="AH7588" s="268"/>
      <c r="AI7588" s="268"/>
      <c r="AM7588" s="268"/>
    </row>
    <row r="7589" spans="1:39" x14ac:dyDescent="0.25">
      <c r="A7589" s="268"/>
      <c r="B7589" s="268"/>
      <c r="C7589" s="268"/>
      <c r="D7589" s="268"/>
      <c r="E7589" s="268"/>
      <c r="F7589" s="268"/>
      <c r="G7589" s="271"/>
      <c r="H7589" s="268"/>
      <c r="K7589" s="270"/>
      <c r="L7589" s="270"/>
      <c r="M7589" s="270"/>
      <c r="N7589" s="270"/>
      <c r="O7589" s="268"/>
      <c r="P7589" s="268"/>
      <c r="Q7589" s="268"/>
      <c r="R7589" s="268"/>
      <c r="S7589" s="268"/>
      <c r="T7589" s="268"/>
      <c r="U7589" s="268"/>
      <c r="V7589" s="268"/>
      <c r="W7589" s="268"/>
      <c r="X7589" s="268"/>
      <c r="AC7589" s="268"/>
      <c r="AE7589" s="268"/>
      <c r="AF7589" s="268"/>
      <c r="AG7589" s="268"/>
      <c r="AH7589" s="268"/>
      <c r="AI7589" s="268"/>
      <c r="AM7589" s="268"/>
    </row>
    <row r="7590" spans="1:39" x14ac:dyDescent="0.25">
      <c r="A7590" s="268"/>
      <c r="B7590" s="268"/>
      <c r="C7590" s="268"/>
      <c r="D7590" s="268"/>
      <c r="E7590" s="268"/>
      <c r="F7590" s="268"/>
      <c r="G7590" s="271"/>
      <c r="H7590" s="268"/>
      <c r="K7590" s="270"/>
      <c r="L7590" s="270"/>
      <c r="M7590" s="270"/>
      <c r="N7590" s="270"/>
      <c r="O7590" s="268"/>
      <c r="P7590" s="268"/>
      <c r="Q7590" s="268"/>
      <c r="R7590" s="268"/>
      <c r="S7590" s="268"/>
      <c r="T7590" s="268"/>
      <c r="U7590" s="268"/>
      <c r="V7590" s="268"/>
      <c r="W7590" s="268"/>
      <c r="X7590" s="268"/>
      <c r="AC7590" s="268"/>
      <c r="AE7590" s="268"/>
      <c r="AF7590" s="268"/>
      <c r="AG7590" s="268"/>
      <c r="AH7590" s="268"/>
      <c r="AI7590" s="268"/>
      <c r="AM7590" s="268"/>
    </row>
    <row r="7591" spans="1:39" x14ac:dyDescent="0.25">
      <c r="A7591" s="268"/>
      <c r="B7591" s="268"/>
      <c r="C7591" s="268"/>
      <c r="D7591" s="268"/>
      <c r="E7591" s="268"/>
      <c r="F7591" s="268"/>
      <c r="G7591" s="271"/>
      <c r="H7591" s="268"/>
      <c r="K7591" s="270"/>
      <c r="L7591" s="270"/>
      <c r="M7591" s="270"/>
      <c r="N7591" s="270"/>
      <c r="O7591" s="268"/>
      <c r="P7591" s="268"/>
      <c r="Q7591" s="268"/>
      <c r="R7591" s="268"/>
      <c r="S7591" s="268"/>
      <c r="T7591" s="268"/>
      <c r="U7591" s="268"/>
      <c r="V7591" s="268"/>
      <c r="W7591" s="268"/>
      <c r="X7591" s="268"/>
      <c r="AC7591" s="268"/>
      <c r="AE7591" s="268"/>
      <c r="AF7591" s="268"/>
      <c r="AG7591" s="268"/>
      <c r="AH7591" s="268"/>
      <c r="AI7591" s="268"/>
      <c r="AM7591" s="268"/>
    </row>
    <row r="7592" spans="1:39" x14ac:dyDescent="0.25">
      <c r="A7592" s="268"/>
      <c r="B7592" s="268"/>
      <c r="C7592" s="268"/>
      <c r="D7592" s="268"/>
      <c r="E7592" s="268"/>
      <c r="F7592" s="268"/>
      <c r="G7592" s="271"/>
      <c r="H7592" s="268"/>
      <c r="K7592" s="270"/>
      <c r="L7592" s="270"/>
      <c r="M7592" s="270"/>
      <c r="N7592" s="270"/>
      <c r="O7592" s="268"/>
      <c r="P7592" s="268"/>
      <c r="Q7592" s="268"/>
      <c r="R7592" s="268"/>
      <c r="S7592" s="268"/>
      <c r="T7592" s="268"/>
      <c r="U7592" s="268"/>
      <c r="V7592" s="268"/>
      <c r="W7592" s="268"/>
      <c r="X7592" s="268"/>
      <c r="AC7592" s="268"/>
      <c r="AE7592" s="268"/>
      <c r="AF7592" s="268"/>
      <c r="AG7592" s="268"/>
      <c r="AH7592" s="268"/>
      <c r="AI7592" s="268"/>
      <c r="AM7592" s="268"/>
    </row>
    <row r="7593" spans="1:39" x14ac:dyDescent="0.25">
      <c r="A7593" s="268"/>
      <c r="B7593" s="268"/>
      <c r="C7593" s="268"/>
      <c r="D7593" s="268"/>
      <c r="E7593" s="268"/>
      <c r="F7593" s="268"/>
      <c r="G7593" s="271"/>
      <c r="H7593" s="268"/>
      <c r="K7593" s="270"/>
      <c r="L7593" s="270"/>
      <c r="M7593" s="270"/>
      <c r="N7593" s="270"/>
      <c r="O7593" s="268"/>
      <c r="P7593" s="268"/>
      <c r="Q7593" s="268"/>
      <c r="R7593" s="268"/>
      <c r="S7593" s="268"/>
      <c r="T7593" s="268"/>
      <c r="U7593" s="268"/>
      <c r="V7593" s="268"/>
      <c r="W7593" s="268"/>
      <c r="X7593" s="268"/>
      <c r="AC7593" s="268"/>
      <c r="AE7593" s="268"/>
      <c r="AF7593" s="268"/>
      <c r="AG7593" s="268"/>
      <c r="AH7593" s="268"/>
      <c r="AI7593" s="268"/>
      <c r="AM7593" s="268"/>
    </row>
    <row r="7594" spans="1:39" x14ac:dyDescent="0.25">
      <c r="A7594" s="268"/>
      <c r="B7594" s="268"/>
      <c r="C7594" s="268"/>
      <c r="D7594" s="268"/>
      <c r="E7594" s="268"/>
      <c r="F7594" s="268"/>
      <c r="G7594" s="271"/>
      <c r="H7594" s="268"/>
      <c r="I7594" s="268"/>
      <c r="K7594" s="270"/>
      <c r="L7594" s="270"/>
      <c r="M7594" s="270"/>
      <c r="N7594" s="270"/>
      <c r="O7594" s="268"/>
      <c r="P7594" s="268"/>
      <c r="Q7594" s="268"/>
      <c r="R7594" s="268"/>
      <c r="S7594" s="268"/>
      <c r="T7594" s="268"/>
      <c r="U7594" s="268"/>
      <c r="V7594" s="268"/>
      <c r="W7594" s="268"/>
      <c r="X7594" s="268"/>
      <c r="AC7594" s="268"/>
      <c r="AE7594" s="268"/>
      <c r="AF7594" s="268"/>
      <c r="AG7594" s="268"/>
      <c r="AH7594" s="268"/>
      <c r="AI7594" s="268"/>
      <c r="AM7594" s="268"/>
    </row>
    <row r="7595" spans="1:39" x14ac:dyDescent="0.25">
      <c r="A7595" s="268"/>
      <c r="B7595" s="268"/>
      <c r="C7595" s="268"/>
      <c r="D7595" s="268"/>
      <c r="E7595" s="268"/>
      <c r="F7595" s="268"/>
      <c r="G7595" s="271"/>
      <c r="H7595" s="268"/>
      <c r="I7595" s="268"/>
      <c r="K7595" s="270"/>
      <c r="L7595" s="270"/>
      <c r="M7595" s="270"/>
      <c r="N7595" s="270"/>
      <c r="O7595" s="268"/>
      <c r="P7595" s="268"/>
      <c r="Q7595" s="268"/>
      <c r="R7595" s="268"/>
      <c r="S7595" s="268"/>
      <c r="T7595" s="268"/>
      <c r="U7595" s="268"/>
      <c r="V7595" s="268"/>
      <c r="W7595" s="268"/>
      <c r="X7595" s="268"/>
      <c r="AC7595" s="268"/>
      <c r="AE7595" s="268"/>
      <c r="AF7595" s="268"/>
      <c r="AG7595" s="268"/>
      <c r="AH7595" s="268"/>
      <c r="AI7595" s="268"/>
      <c r="AM7595" s="268"/>
    </row>
    <row r="7596" spans="1:39" x14ac:dyDescent="0.25">
      <c r="A7596" s="268"/>
      <c r="B7596" s="268"/>
      <c r="C7596" s="268"/>
      <c r="D7596" s="268"/>
      <c r="E7596" s="268"/>
      <c r="F7596" s="268"/>
      <c r="G7596" s="271"/>
      <c r="H7596" s="268"/>
      <c r="I7596" s="268"/>
      <c r="K7596" s="270"/>
      <c r="L7596" s="270"/>
      <c r="M7596" s="270"/>
      <c r="N7596" s="270"/>
      <c r="O7596" s="268"/>
      <c r="P7596" s="268"/>
      <c r="Q7596" s="268"/>
      <c r="R7596" s="268"/>
      <c r="S7596" s="268"/>
      <c r="T7596" s="268"/>
      <c r="U7596" s="268"/>
      <c r="V7596" s="268"/>
      <c r="W7596" s="268"/>
      <c r="X7596" s="268"/>
      <c r="AC7596" s="268"/>
      <c r="AE7596" s="268"/>
      <c r="AF7596" s="268"/>
      <c r="AG7596" s="268"/>
      <c r="AH7596" s="268"/>
      <c r="AI7596" s="268"/>
      <c r="AM7596" s="268"/>
    </row>
    <row r="7597" spans="1:39" x14ac:dyDescent="0.25">
      <c r="A7597" s="268"/>
      <c r="B7597" s="268"/>
      <c r="C7597" s="268"/>
      <c r="D7597" s="268"/>
      <c r="E7597" s="268"/>
      <c r="F7597" s="268"/>
      <c r="G7597" s="271"/>
      <c r="H7597" s="268"/>
      <c r="I7597" s="268"/>
      <c r="K7597" s="270"/>
      <c r="L7597" s="270"/>
      <c r="M7597" s="270"/>
      <c r="N7597" s="270"/>
      <c r="O7597" s="268"/>
      <c r="P7597" s="268"/>
      <c r="Q7597" s="268"/>
      <c r="R7597" s="268"/>
      <c r="S7597" s="268"/>
      <c r="T7597" s="268"/>
      <c r="U7597" s="268"/>
      <c r="V7597" s="268"/>
      <c r="W7597" s="268"/>
      <c r="X7597" s="268"/>
      <c r="AC7597" s="268"/>
      <c r="AE7597" s="268"/>
      <c r="AF7597" s="268"/>
      <c r="AG7597" s="268"/>
      <c r="AH7597" s="268"/>
      <c r="AI7597" s="268"/>
      <c r="AM7597" s="268"/>
    </row>
    <row r="7598" spans="1:39" x14ac:dyDescent="0.25">
      <c r="A7598" s="268"/>
      <c r="B7598" s="268"/>
      <c r="C7598" s="268"/>
      <c r="D7598" s="268"/>
      <c r="E7598" s="268"/>
      <c r="F7598" s="268"/>
      <c r="G7598" s="271"/>
      <c r="H7598" s="268"/>
      <c r="K7598" s="270"/>
      <c r="L7598" s="270"/>
      <c r="M7598" s="270"/>
      <c r="N7598" s="270"/>
      <c r="O7598" s="268"/>
      <c r="P7598" s="268"/>
      <c r="Q7598" s="268"/>
      <c r="R7598" s="268"/>
      <c r="S7598" s="268"/>
      <c r="T7598" s="268"/>
      <c r="U7598" s="268"/>
      <c r="V7598" s="268"/>
      <c r="W7598" s="268"/>
      <c r="X7598" s="268"/>
      <c r="AC7598" s="268"/>
      <c r="AE7598" s="268"/>
      <c r="AF7598" s="268"/>
      <c r="AG7598" s="268"/>
      <c r="AH7598" s="268"/>
      <c r="AI7598" s="268"/>
      <c r="AM7598" s="268"/>
    </row>
    <row r="7599" spans="1:39" x14ac:dyDescent="0.25">
      <c r="A7599" s="268"/>
      <c r="B7599" s="268"/>
      <c r="C7599" s="268"/>
      <c r="D7599" s="268"/>
      <c r="E7599" s="268"/>
      <c r="F7599" s="268"/>
      <c r="G7599" s="271"/>
      <c r="H7599" s="268"/>
      <c r="K7599" s="270"/>
      <c r="L7599" s="270"/>
      <c r="M7599" s="270"/>
      <c r="N7599" s="270"/>
      <c r="O7599" s="268"/>
      <c r="P7599" s="268"/>
      <c r="Q7599" s="268"/>
      <c r="R7599" s="268"/>
      <c r="S7599" s="268"/>
      <c r="T7599" s="268"/>
      <c r="U7599" s="268"/>
      <c r="V7599" s="268"/>
      <c r="W7599" s="268"/>
      <c r="X7599" s="268"/>
      <c r="AC7599" s="268"/>
      <c r="AE7599" s="268"/>
      <c r="AF7599" s="268"/>
      <c r="AG7599" s="268"/>
      <c r="AH7599" s="268"/>
      <c r="AI7599" s="268"/>
      <c r="AM7599" s="268"/>
    </row>
    <row r="7600" spans="1:39" x14ac:dyDescent="0.25">
      <c r="A7600" s="268"/>
      <c r="B7600" s="268"/>
      <c r="C7600" s="268"/>
      <c r="D7600" s="268"/>
      <c r="E7600" s="268"/>
      <c r="F7600" s="268"/>
      <c r="G7600" s="271"/>
      <c r="H7600" s="268"/>
      <c r="K7600" s="270"/>
      <c r="L7600" s="270"/>
      <c r="M7600" s="270"/>
      <c r="N7600" s="270"/>
      <c r="O7600" s="268"/>
      <c r="P7600" s="268"/>
      <c r="Q7600" s="268"/>
      <c r="R7600" s="268"/>
      <c r="S7600" s="268"/>
      <c r="T7600" s="268"/>
      <c r="U7600" s="268"/>
      <c r="V7600" s="268"/>
      <c r="W7600" s="268"/>
      <c r="X7600" s="268"/>
      <c r="AC7600" s="268"/>
      <c r="AE7600" s="268"/>
      <c r="AF7600" s="268"/>
      <c r="AG7600" s="268"/>
      <c r="AH7600" s="268"/>
      <c r="AI7600" s="268"/>
      <c r="AM7600" s="268"/>
    </row>
    <row r="7601" spans="1:39" x14ac:dyDescent="0.25">
      <c r="A7601" s="268"/>
      <c r="B7601" s="268"/>
      <c r="C7601" s="268"/>
      <c r="D7601" s="268"/>
      <c r="E7601" s="268"/>
      <c r="F7601" s="268"/>
      <c r="G7601" s="271"/>
      <c r="H7601" s="268"/>
      <c r="I7601" s="268"/>
      <c r="K7601" s="270"/>
      <c r="L7601" s="270"/>
      <c r="M7601" s="270"/>
      <c r="N7601" s="270"/>
      <c r="O7601" s="268"/>
      <c r="P7601" s="268"/>
      <c r="Q7601" s="268"/>
      <c r="R7601" s="268"/>
      <c r="S7601" s="268"/>
      <c r="T7601" s="268"/>
      <c r="U7601" s="268"/>
      <c r="V7601" s="268"/>
      <c r="W7601" s="268"/>
      <c r="X7601" s="268"/>
      <c r="AC7601" s="268"/>
      <c r="AE7601" s="268"/>
      <c r="AF7601" s="268"/>
      <c r="AG7601" s="268"/>
      <c r="AH7601" s="268"/>
      <c r="AI7601" s="268"/>
      <c r="AM7601" s="268"/>
    </row>
    <row r="7602" spans="1:39" x14ac:dyDescent="0.25">
      <c r="A7602" s="268"/>
      <c r="B7602" s="268"/>
      <c r="C7602" s="268"/>
      <c r="D7602" s="268"/>
      <c r="E7602" s="268"/>
      <c r="F7602" s="268"/>
      <c r="G7602" s="271"/>
      <c r="H7602" s="268"/>
      <c r="I7602" s="268"/>
      <c r="K7602" s="270"/>
      <c r="L7602" s="270"/>
      <c r="M7602" s="270"/>
      <c r="N7602" s="270"/>
      <c r="O7602" s="268"/>
      <c r="P7602" s="268"/>
      <c r="Q7602" s="268"/>
      <c r="R7602" s="268"/>
      <c r="S7602" s="268"/>
      <c r="T7602" s="268"/>
      <c r="U7602" s="268"/>
      <c r="V7602" s="268"/>
      <c r="W7602" s="268"/>
      <c r="X7602" s="268"/>
      <c r="AC7602" s="268"/>
      <c r="AE7602" s="268"/>
      <c r="AF7602" s="268"/>
      <c r="AG7602" s="268"/>
      <c r="AH7602" s="268"/>
      <c r="AI7602" s="268"/>
      <c r="AM7602" s="268"/>
    </row>
    <row r="7603" spans="1:39" x14ac:dyDescent="0.25">
      <c r="A7603" s="268"/>
      <c r="B7603" s="268"/>
      <c r="C7603" s="268"/>
      <c r="D7603" s="268"/>
      <c r="E7603" s="268"/>
      <c r="F7603" s="268"/>
      <c r="G7603" s="271"/>
      <c r="H7603" s="268"/>
      <c r="I7603" s="268"/>
      <c r="K7603" s="270"/>
      <c r="L7603" s="270"/>
      <c r="M7603" s="270"/>
      <c r="N7603" s="270"/>
      <c r="O7603" s="268"/>
      <c r="P7603" s="268"/>
      <c r="Q7603" s="268"/>
      <c r="R7603" s="268"/>
      <c r="S7603" s="268"/>
      <c r="T7603" s="268"/>
      <c r="U7603" s="268"/>
      <c r="V7603" s="268"/>
      <c r="W7603" s="268"/>
      <c r="X7603" s="268"/>
      <c r="AC7603" s="268"/>
      <c r="AE7603" s="268"/>
      <c r="AF7603" s="268"/>
      <c r="AG7603" s="268"/>
      <c r="AH7603" s="268"/>
      <c r="AI7603" s="268"/>
      <c r="AM7603" s="268"/>
    </row>
    <row r="7604" spans="1:39" x14ac:dyDescent="0.25">
      <c r="A7604" s="268"/>
      <c r="B7604" s="268"/>
      <c r="C7604" s="268"/>
      <c r="D7604" s="268"/>
      <c r="E7604" s="268"/>
      <c r="F7604" s="268"/>
      <c r="G7604" s="271"/>
      <c r="H7604" s="268"/>
      <c r="K7604" s="270"/>
      <c r="L7604" s="270"/>
      <c r="M7604" s="270"/>
      <c r="N7604" s="270"/>
      <c r="O7604" s="268"/>
      <c r="P7604" s="268"/>
      <c r="Q7604" s="268"/>
      <c r="R7604" s="268"/>
      <c r="S7604" s="268"/>
      <c r="T7604" s="268"/>
      <c r="U7604" s="268"/>
      <c r="V7604" s="268"/>
      <c r="W7604" s="268"/>
      <c r="X7604" s="268"/>
      <c r="AC7604" s="268"/>
      <c r="AE7604" s="268"/>
      <c r="AF7604" s="268"/>
      <c r="AG7604" s="268"/>
      <c r="AH7604" s="268"/>
      <c r="AI7604" s="268"/>
      <c r="AM7604" s="268"/>
    </row>
    <row r="7605" spans="1:39" x14ac:dyDescent="0.25">
      <c r="A7605" s="268"/>
      <c r="B7605" s="268"/>
      <c r="C7605" s="268"/>
      <c r="D7605" s="268"/>
      <c r="E7605" s="268"/>
      <c r="F7605" s="268"/>
      <c r="G7605" s="271"/>
      <c r="H7605" s="268"/>
      <c r="I7605" s="268"/>
      <c r="K7605" s="270"/>
      <c r="L7605" s="270"/>
      <c r="M7605" s="270"/>
      <c r="N7605" s="270"/>
      <c r="O7605" s="268"/>
      <c r="P7605" s="268"/>
      <c r="Q7605" s="268"/>
      <c r="R7605" s="268"/>
      <c r="S7605" s="268"/>
      <c r="T7605" s="268"/>
      <c r="U7605" s="268"/>
      <c r="V7605" s="268"/>
      <c r="W7605" s="268"/>
      <c r="X7605" s="268"/>
      <c r="AC7605" s="268"/>
      <c r="AE7605" s="268"/>
      <c r="AF7605" s="268"/>
      <c r="AG7605" s="268"/>
      <c r="AH7605" s="268"/>
      <c r="AI7605" s="268"/>
      <c r="AM7605" s="268"/>
    </row>
    <row r="7606" spans="1:39" x14ac:dyDescent="0.25">
      <c r="A7606" s="268"/>
      <c r="B7606" s="268"/>
      <c r="C7606" s="268"/>
      <c r="D7606" s="268"/>
      <c r="E7606" s="268"/>
      <c r="F7606" s="268"/>
      <c r="G7606" s="271"/>
      <c r="H7606" s="268"/>
      <c r="I7606" s="268"/>
      <c r="K7606" s="270"/>
      <c r="L7606" s="270"/>
      <c r="M7606" s="270"/>
      <c r="N7606" s="270"/>
      <c r="O7606" s="268"/>
      <c r="P7606" s="268"/>
      <c r="Q7606" s="268"/>
      <c r="R7606" s="268"/>
      <c r="S7606" s="268"/>
      <c r="T7606" s="268"/>
      <c r="U7606" s="268"/>
      <c r="V7606" s="268"/>
      <c r="W7606" s="268"/>
      <c r="X7606" s="268"/>
      <c r="AC7606" s="268"/>
      <c r="AE7606" s="268"/>
      <c r="AF7606" s="268"/>
      <c r="AG7606" s="268"/>
      <c r="AH7606" s="268"/>
      <c r="AI7606" s="268"/>
      <c r="AM7606" s="268"/>
    </row>
    <row r="7607" spans="1:39" x14ac:dyDescent="0.25">
      <c r="A7607" s="268"/>
      <c r="B7607" s="268"/>
      <c r="C7607" s="268"/>
      <c r="D7607" s="268"/>
      <c r="E7607" s="268"/>
      <c r="F7607" s="268"/>
      <c r="G7607" s="271"/>
      <c r="H7607" s="268"/>
      <c r="I7607" s="2"/>
      <c r="K7607" s="270"/>
      <c r="L7607" s="270"/>
      <c r="M7607" s="270"/>
      <c r="N7607" s="270"/>
      <c r="O7607" s="268"/>
      <c r="P7607" s="268"/>
      <c r="Q7607" s="268"/>
      <c r="R7607" s="268"/>
      <c r="S7607" s="268"/>
      <c r="T7607" s="268"/>
      <c r="U7607" s="268"/>
      <c r="V7607" s="268"/>
      <c r="W7607" s="268"/>
      <c r="X7607" s="268"/>
      <c r="AC7607" s="268"/>
      <c r="AE7607" s="268"/>
      <c r="AF7607" s="268"/>
      <c r="AG7607" s="268"/>
      <c r="AH7607" s="268"/>
      <c r="AI7607" s="268"/>
      <c r="AM7607" s="268"/>
    </row>
    <row r="7608" spans="1:39" x14ac:dyDescent="0.25">
      <c r="A7608" s="268"/>
      <c r="B7608" s="268"/>
      <c r="C7608" s="268"/>
      <c r="D7608" s="268"/>
      <c r="E7608" s="268"/>
      <c r="F7608" s="268"/>
      <c r="G7608" s="271"/>
      <c r="H7608" s="268"/>
      <c r="K7608" s="270"/>
      <c r="L7608" s="270"/>
      <c r="M7608" s="270"/>
      <c r="N7608" s="270"/>
      <c r="O7608" s="268"/>
      <c r="P7608" s="268"/>
      <c r="Q7608" s="268"/>
      <c r="R7608" s="268"/>
      <c r="S7608" s="268"/>
      <c r="T7608" s="268"/>
      <c r="U7608" s="268"/>
      <c r="V7608" s="268"/>
      <c r="W7608" s="268"/>
      <c r="X7608" s="268"/>
      <c r="AC7608" s="268"/>
      <c r="AE7608" s="268"/>
      <c r="AF7608" s="268"/>
      <c r="AG7608" s="268"/>
      <c r="AH7608" s="268"/>
      <c r="AI7608" s="268"/>
      <c r="AM7608" s="268"/>
    </row>
    <row r="7609" spans="1:39" x14ac:dyDescent="0.25">
      <c r="A7609" s="268"/>
      <c r="B7609" s="268"/>
      <c r="C7609" s="268"/>
      <c r="D7609" s="268"/>
      <c r="E7609" s="268"/>
      <c r="F7609" s="268"/>
      <c r="G7609" s="271"/>
      <c r="H7609" s="268"/>
      <c r="K7609" s="270"/>
      <c r="L7609" s="270"/>
      <c r="M7609" s="270"/>
      <c r="N7609" s="270"/>
      <c r="O7609" s="268"/>
      <c r="P7609" s="268"/>
      <c r="Q7609" s="268"/>
      <c r="R7609" s="268"/>
      <c r="S7609" s="268"/>
      <c r="T7609" s="268"/>
      <c r="U7609" s="268"/>
      <c r="V7609" s="268"/>
      <c r="W7609" s="268"/>
      <c r="X7609" s="268"/>
      <c r="AC7609" s="268"/>
      <c r="AE7609" s="268"/>
      <c r="AF7609" s="268"/>
      <c r="AG7609" s="268"/>
      <c r="AH7609" s="268"/>
      <c r="AI7609" s="268"/>
      <c r="AM7609" s="268"/>
    </row>
    <row r="7610" spans="1:39" x14ac:dyDescent="0.25">
      <c r="A7610" s="268"/>
      <c r="B7610" s="268"/>
      <c r="C7610" s="268"/>
      <c r="D7610" s="268"/>
      <c r="E7610" s="268"/>
      <c r="F7610" s="268"/>
      <c r="G7610" s="271"/>
      <c r="H7610" s="268"/>
      <c r="I7610" s="268"/>
      <c r="K7610" s="270"/>
      <c r="L7610" s="270"/>
      <c r="M7610" s="270"/>
      <c r="N7610" s="270"/>
      <c r="O7610" s="268"/>
      <c r="P7610" s="268"/>
      <c r="Q7610" s="268"/>
      <c r="R7610" s="268"/>
      <c r="S7610" s="268"/>
      <c r="T7610" s="268"/>
      <c r="U7610" s="268"/>
      <c r="V7610" s="268"/>
      <c r="W7610" s="268"/>
      <c r="X7610" s="268"/>
      <c r="AC7610" s="268"/>
      <c r="AE7610" s="268"/>
      <c r="AF7610" s="268"/>
      <c r="AG7610" s="268"/>
      <c r="AH7610" s="268"/>
      <c r="AI7610" s="268"/>
      <c r="AM7610" s="268"/>
    </row>
    <row r="7611" spans="1:39" x14ac:dyDescent="0.25">
      <c r="A7611" s="268"/>
      <c r="B7611" s="268"/>
      <c r="C7611" s="268"/>
      <c r="D7611" s="268"/>
      <c r="E7611" s="268"/>
      <c r="F7611" s="268"/>
      <c r="G7611" s="271"/>
      <c r="H7611" s="268"/>
      <c r="I7611" s="268"/>
      <c r="K7611" s="270"/>
      <c r="L7611" s="270"/>
      <c r="M7611" s="270"/>
      <c r="N7611" s="270"/>
      <c r="O7611" s="268"/>
      <c r="P7611" s="268"/>
      <c r="Q7611" s="268"/>
      <c r="R7611" s="268"/>
      <c r="S7611" s="268"/>
      <c r="T7611" s="268"/>
      <c r="U7611" s="268"/>
      <c r="V7611" s="268"/>
      <c r="W7611" s="268"/>
      <c r="X7611" s="268"/>
      <c r="AC7611" s="268"/>
      <c r="AE7611" s="268"/>
      <c r="AF7611" s="268"/>
      <c r="AG7611" s="268"/>
      <c r="AH7611" s="268"/>
      <c r="AI7611" s="268"/>
      <c r="AM7611" s="268"/>
    </row>
    <row r="7612" spans="1:39" x14ac:dyDescent="0.25">
      <c r="A7612" s="268"/>
      <c r="B7612" s="268"/>
      <c r="C7612" s="268"/>
      <c r="D7612" s="268"/>
      <c r="E7612" s="268"/>
      <c r="F7612" s="268"/>
      <c r="G7612" s="271"/>
      <c r="H7612" s="268"/>
      <c r="I7612" s="268"/>
      <c r="K7612" s="270"/>
      <c r="L7612" s="270"/>
      <c r="M7612" s="270"/>
      <c r="N7612" s="270"/>
      <c r="O7612" s="268"/>
      <c r="P7612" s="268"/>
      <c r="Q7612" s="268"/>
      <c r="R7612" s="268"/>
      <c r="S7612" s="268"/>
      <c r="T7612" s="268"/>
      <c r="U7612" s="268"/>
      <c r="V7612" s="268"/>
      <c r="W7612" s="268"/>
      <c r="X7612" s="268"/>
      <c r="AC7612" s="268"/>
      <c r="AE7612" s="268"/>
      <c r="AF7612" s="268"/>
      <c r="AG7612" s="268"/>
      <c r="AH7612" s="268"/>
      <c r="AI7612" s="268"/>
      <c r="AM7612" s="268"/>
    </row>
    <row r="7613" spans="1:39" x14ac:dyDescent="0.25">
      <c r="A7613" s="268"/>
      <c r="B7613" s="268"/>
      <c r="C7613" s="268"/>
      <c r="D7613" s="268"/>
      <c r="E7613" s="268"/>
      <c r="F7613" s="268"/>
      <c r="G7613" s="271"/>
      <c r="H7613" s="268"/>
      <c r="I7613" s="2"/>
      <c r="K7613" s="270"/>
      <c r="L7613" s="270"/>
      <c r="M7613" s="270"/>
      <c r="N7613" s="270"/>
      <c r="O7613" s="268"/>
      <c r="P7613" s="268"/>
      <c r="Q7613" s="268"/>
      <c r="R7613" s="268"/>
      <c r="S7613" s="268"/>
      <c r="T7613" s="268"/>
      <c r="U7613" s="268"/>
      <c r="V7613" s="268"/>
      <c r="W7613" s="268"/>
      <c r="X7613" s="268"/>
      <c r="AC7613" s="268"/>
      <c r="AE7613" s="268"/>
      <c r="AF7613" s="268"/>
      <c r="AG7613" s="268"/>
      <c r="AH7613" s="268"/>
      <c r="AI7613" s="268"/>
      <c r="AM7613" s="268"/>
    </row>
    <row r="7614" spans="1:39" x14ac:dyDescent="0.25">
      <c r="A7614" s="268"/>
      <c r="B7614" s="268"/>
      <c r="C7614" s="268"/>
      <c r="D7614" s="268"/>
      <c r="E7614" s="268"/>
      <c r="F7614" s="268"/>
      <c r="G7614" s="271"/>
      <c r="H7614" s="268"/>
      <c r="I7614" s="2"/>
      <c r="K7614" s="270"/>
      <c r="L7614" s="270"/>
      <c r="M7614" s="270"/>
      <c r="N7614" s="270"/>
      <c r="O7614" s="268"/>
      <c r="P7614" s="268"/>
      <c r="Q7614" s="268"/>
      <c r="R7614" s="268"/>
      <c r="S7614" s="268"/>
      <c r="T7614" s="268"/>
      <c r="U7614" s="268"/>
      <c r="V7614" s="268"/>
      <c r="W7614" s="268"/>
      <c r="X7614" s="268"/>
      <c r="AC7614" s="268"/>
      <c r="AE7614" s="268"/>
      <c r="AF7614" s="268"/>
      <c r="AG7614" s="268"/>
      <c r="AH7614" s="268"/>
      <c r="AI7614" s="268"/>
      <c r="AM7614" s="268"/>
    </row>
    <row r="7615" spans="1:39" x14ac:dyDescent="0.25">
      <c r="A7615" s="268"/>
      <c r="B7615" s="268"/>
      <c r="C7615" s="268"/>
      <c r="D7615" s="268"/>
      <c r="E7615" s="268"/>
      <c r="F7615" s="268"/>
      <c r="G7615" s="271"/>
      <c r="H7615" s="268"/>
      <c r="I7615" s="2"/>
      <c r="K7615" s="270"/>
      <c r="L7615" s="270"/>
      <c r="M7615" s="270"/>
      <c r="N7615" s="270"/>
      <c r="O7615" s="268"/>
      <c r="P7615" s="268"/>
      <c r="Q7615" s="268"/>
      <c r="R7615" s="268"/>
      <c r="S7615" s="268"/>
      <c r="T7615" s="268"/>
      <c r="U7615" s="268"/>
      <c r="V7615" s="268"/>
      <c r="W7615" s="268"/>
      <c r="X7615" s="268"/>
      <c r="AC7615" s="268"/>
      <c r="AE7615" s="268"/>
      <c r="AF7615" s="268"/>
      <c r="AG7615" s="268"/>
      <c r="AH7615" s="268"/>
      <c r="AI7615" s="268"/>
      <c r="AM7615" s="268"/>
    </row>
    <row r="7616" spans="1:39" x14ac:dyDescent="0.25">
      <c r="A7616" s="268"/>
      <c r="B7616" s="268"/>
      <c r="C7616" s="268"/>
      <c r="D7616" s="268"/>
      <c r="E7616" s="268"/>
      <c r="F7616" s="268"/>
      <c r="G7616" s="271"/>
      <c r="H7616" s="268"/>
      <c r="K7616" s="270"/>
      <c r="L7616" s="270"/>
      <c r="M7616" s="270"/>
      <c r="N7616" s="270"/>
      <c r="O7616" s="268"/>
      <c r="P7616" s="268"/>
      <c r="Q7616" s="268"/>
      <c r="R7616" s="268"/>
      <c r="S7616" s="268"/>
      <c r="T7616" s="268"/>
      <c r="U7616" s="268"/>
      <c r="V7616" s="268"/>
      <c r="W7616" s="268"/>
      <c r="X7616" s="268"/>
      <c r="AC7616" s="268"/>
      <c r="AE7616" s="268"/>
      <c r="AF7616" s="268"/>
      <c r="AG7616" s="268"/>
      <c r="AH7616" s="268"/>
      <c r="AI7616" s="268"/>
      <c r="AM7616" s="268"/>
    </row>
    <row r="7617" spans="1:43" x14ac:dyDescent="0.25">
      <c r="A7617" s="268"/>
      <c r="B7617" s="268"/>
      <c r="C7617" s="268"/>
      <c r="D7617" s="268"/>
      <c r="E7617" s="268"/>
      <c r="F7617" s="268"/>
      <c r="G7617" s="271"/>
      <c r="H7617" s="268"/>
      <c r="K7617" s="270"/>
      <c r="L7617" s="270"/>
      <c r="M7617" s="270"/>
      <c r="N7617" s="270"/>
      <c r="O7617" s="268"/>
      <c r="P7617" s="268"/>
      <c r="Q7617" s="268"/>
      <c r="R7617" s="268"/>
      <c r="S7617" s="268"/>
      <c r="T7617" s="268"/>
      <c r="U7617" s="268"/>
      <c r="V7617" s="268"/>
      <c r="W7617" s="268"/>
      <c r="X7617" s="268"/>
      <c r="AC7617" s="268"/>
      <c r="AE7617" s="268"/>
      <c r="AF7617" s="268"/>
      <c r="AG7617" s="268"/>
      <c r="AH7617" s="268"/>
      <c r="AI7617" s="268"/>
      <c r="AM7617" s="268"/>
    </row>
    <row r="7618" spans="1:43" x14ac:dyDescent="0.25">
      <c r="A7618" s="268"/>
      <c r="B7618" s="268"/>
      <c r="C7618" s="268"/>
      <c r="D7618" s="268"/>
      <c r="E7618" s="268"/>
      <c r="F7618" s="268"/>
      <c r="G7618" s="271"/>
      <c r="H7618" s="268"/>
      <c r="I7618" s="268"/>
      <c r="J7618" s="2"/>
      <c r="K7618" s="270"/>
      <c r="L7618" s="270"/>
      <c r="M7618" s="270"/>
      <c r="N7618" s="270"/>
      <c r="O7618" s="268"/>
      <c r="P7618" s="268"/>
      <c r="Q7618" s="268"/>
      <c r="R7618" s="268"/>
      <c r="S7618" s="268"/>
      <c r="T7618" s="268"/>
      <c r="U7618" s="268"/>
      <c r="V7618" s="268"/>
      <c r="W7618" s="268"/>
      <c r="X7618" s="268"/>
      <c r="AC7618" s="268"/>
      <c r="AE7618" s="268"/>
      <c r="AF7618" s="268"/>
      <c r="AG7618" s="268"/>
      <c r="AH7618" s="268"/>
      <c r="AI7618" s="268"/>
      <c r="AM7618" s="268"/>
    </row>
    <row r="7619" spans="1:43" x14ac:dyDescent="0.25">
      <c r="A7619" s="268"/>
      <c r="B7619" s="268"/>
      <c r="C7619" s="268"/>
      <c r="D7619" s="268"/>
      <c r="E7619" s="268"/>
      <c r="F7619" s="268"/>
      <c r="G7619" s="271"/>
      <c r="H7619" s="268"/>
      <c r="I7619" s="268"/>
      <c r="K7619" s="270"/>
      <c r="L7619" s="270"/>
      <c r="M7619" s="270"/>
      <c r="N7619" s="270"/>
      <c r="O7619" s="268"/>
      <c r="P7619" s="268"/>
      <c r="Q7619" s="268"/>
      <c r="R7619" s="268"/>
      <c r="S7619" s="268"/>
      <c r="T7619" s="268"/>
      <c r="U7619" s="268"/>
      <c r="V7619" s="268"/>
      <c r="W7619" s="268"/>
      <c r="X7619" s="268"/>
      <c r="AC7619" s="268"/>
      <c r="AE7619" s="268"/>
      <c r="AF7619" s="268"/>
      <c r="AG7619" s="268"/>
      <c r="AH7619" s="268"/>
      <c r="AI7619" s="268"/>
      <c r="AM7619" s="268"/>
    </row>
    <row r="7620" spans="1:43" x14ac:dyDescent="0.25">
      <c r="A7620" s="268"/>
      <c r="B7620" s="268"/>
      <c r="C7620" s="268"/>
      <c r="D7620" s="268"/>
      <c r="E7620" s="268"/>
      <c r="F7620" s="268"/>
      <c r="G7620" s="271"/>
      <c r="H7620" s="268"/>
      <c r="I7620" s="268"/>
      <c r="K7620" s="270"/>
      <c r="L7620" s="270"/>
      <c r="M7620" s="270"/>
      <c r="N7620" s="270"/>
      <c r="O7620" s="268"/>
      <c r="P7620" s="268"/>
      <c r="Q7620" s="268"/>
      <c r="R7620" s="268"/>
      <c r="S7620" s="268"/>
      <c r="T7620" s="268"/>
      <c r="U7620" s="268"/>
      <c r="V7620" s="268"/>
      <c r="W7620" s="268"/>
      <c r="X7620" s="268"/>
      <c r="AC7620" s="268"/>
      <c r="AE7620" s="268"/>
      <c r="AF7620" s="268"/>
      <c r="AG7620" s="268"/>
      <c r="AH7620" s="268"/>
      <c r="AI7620" s="268"/>
      <c r="AM7620" s="268"/>
    </row>
    <row r="7621" spans="1:43" x14ac:dyDescent="0.25">
      <c r="A7621" s="268"/>
      <c r="B7621" s="268"/>
      <c r="C7621" s="268"/>
      <c r="D7621" s="268"/>
      <c r="E7621" s="268"/>
      <c r="F7621" s="268"/>
      <c r="G7621" s="271"/>
      <c r="H7621" s="268"/>
      <c r="K7621" s="270"/>
      <c r="L7621" s="270"/>
      <c r="M7621" s="270"/>
      <c r="N7621" s="270"/>
      <c r="O7621" s="268"/>
      <c r="P7621" s="268"/>
      <c r="Q7621" s="268"/>
      <c r="R7621" s="268"/>
      <c r="S7621" s="268"/>
      <c r="T7621" s="268"/>
      <c r="U7621" s="268"/>
      <c r="V7621" s="268"/>
      <c r="W7621" s="268"/>
      <c r="X7621" s="268"/>
      <c r="AC7621" s="268"/>
      <c r="AE7621" s="268"/>
      <c r="AF7621" s="268"/>
      <c r="AG7621" s="268"/>
      <c r="AH7621" s="268"/>
      <c r="AI7621" s="268"/>
      <c r="AM7621" s="268"/>
    </row>
    <row r="7622" spans="1:43" x14ac:dyDescent="0.25">
      <c r="A7622" s="268"/>
      <c r="B7622" s="268"/>
      <c r="C7622" s="268"/>
      <c r="D7622" s="268"/>
      <c r="E7622" s="268"/>
      <c r="F7622" s="268"/>
      <c r="G7622" s="271"/>
      <c r="H7622" s="268"/>
      <c r="I7622" s="268"/>
      <c r="K7622" s="270"/>
      <c r="L7622" s="270"/>
      <c r="M7622" s="270"/>
      <c r="N7622" s="270"/>
      <c r="O7622" s="268"/>
      <c r="P7622" s="268"/>
      <c r="Q7622" s="268"/>
      <c r="R7622" s="268"/>
      <c r="S7622" s="268"/>
      <c r="T7622" s="268"/>
      <c r="U7622" s="268"/>
      <c r="V7622" s="268"/>
      <c r="W7622" s="268"/>
      <c r="X7622" s="268"/>
      <c r="AC7622" s="268"/>
      <c r="AE7622" s="268"/>
      <c r="AF7622" s="268"/>
      <c r="AG7622" s="268"/>
      <c r="AH7622" s="268"/>
      <c r="AI7622" s="268"/>
      <c r="AM7622" s="268"/>
    </row>
    <row r="7623" spans="1:43" x14ac:dyDescent="0.25">
      <c r="A7623" s="268"/>
      <c r="B7623" s="268"/>
      <c r="C7623" s="268"/>
      <c r="D7623" s="268"/>
      <c r="E7623" s="268"/>
      <c r="F7623" s="268"/>
      <c r="G7623" s="271"/>
      <c r="H7623" s="268"/>
      <c r="I7623" s="268"/>
      <c r="K7623" s="270"/>
      <c r="L7623" s="270"/>
      <c r="M7623" s="270"/>
      <c r="N7623" s="270"/>
      <c r="O7623" s="268"/>
      <c r="P7623" s="268"/>
      <c r="Q7623" s="268"/>
      <c r="R7623" s="268"/>
      <c r="S7623" s="268"/>
      <c r="T7623" s="268"/>
      <c r="U7623" s="268"/>
      <c r="V7623" s="268"/>
      <c r="W7623" s="268"/>
      <c r="X7623" s="268"/>
      <c r="AC7623" s="268"/>
      <c r="AE7623" s="268"/>
      <c r="AF7623" s="268"/>
      <c r="AG7623" s="268"/>
      <c r="AH7623" s="268"/>
      <c r="AI7623" s="268"/>
      <c r="AM7623" s="268"/>
    </row>
    <row r="7624" spans="1:43" x14ac:dyDescent="0.25">
      <c r="A7624" s="268"/>
      <c r="B7624" s="268"/>
      <c r="C7624" s="268"/>
      <c r="D7624" s="268"/>
      <c r="E7624" s="268"/>
      <c r="F7624" s="268"/>
      <c r="G7624" s="271"/>
      <c r="H7624" s="268"/>
      <c r="I7624" s="268"/>
      <c r="K7624" s="270"/>
      <c r="L7624" s="270"/>
      <c r="M7624" s="270"/>
      <c r="N7624" s="270"/>
      <c r="O7624" s="268"/>
      <c r="P7624" s="268"/>
      <c r="Q7624" s="268"/>
      <c r="R7624" s="268"/>
      <c r="S7624" s="268"/>
      <c r="T7624" s="268"/>
      <c r="U7624" s="268"/>
      <c r="V7624" s="268"/>
      <c r="W7624" s="268"/>
      <c r="X7624" s="268"/>
      <c r="AC7624" s="268"/>
      <c r="AE7624" s="268"/>
      <c r="AF7624" s="268"/>
      <c r="AG7624" s="268"/>
      <c r="AH7624" s="268"/>
      <c r="AI7624" s="268"/>
      <c r="AM7624" s="268"/>
    </row>
    <row r="7625" spans="1:43" x14ac:dyDescent="0.25">
      <c r="A7625" s="268"/>
      <c r="B7625" s="268"/>
      <c r="C7625" s="268"/>
      <c r="D7625" s="268"/>
      <c r="E7625" s="268"/>
      <c r="F7625" s="268"/>
      <c r="G7625" s="271"/>
      <c r="H7625" s="268"/>
      <c r="I7625" s="268"/>
      <c r="K7625" s="270"/>
      <c r="L7625" s="270"/>
      <c r="M7625" s="270"/>
      <c r="N7625" s="270"/>
      <c r="O7625" s="268"/>
      <c r="P7625" s="268"/>
      <c r="Q7625" s="268"/>
      <c r="R7625" s="268"/>
      <c r="S7625" s="268"/>
      <c r="T7625" s="268"/>
      <c r="U7625" s="268"/>
      <c r="V7625" s="268"/>
      <c r="W7625" s="268"/>
      <c r="X7625" s="268"/>
      <c r="AC7625" s="268"/>
      <c r="AE7625" s="268"/>
      <c r="AF7625" s="268"/>
      <c r="AG7625" s="268"/>
      <c r="AH7625" s="268"/>
      <c r="AI7625" s="268"/>
      <c r="AM7625" s="268"/>
    </row>
    <row r="7626" spans="1:43" x14ac:dyDescent="0.25">
      <c r="A7626" s="268"/>
      <c r="B7626" s="268"/>
      <c r="C7626" s="268"/>
      <c r="D7626" s="268"/>
      <c r="E7626" s="268"/>
      <c r="F7626" s="268"/>
      <c r="G7626" s="271"/>
      <c r="H7626" s="268"/>
      <c r="I7626" s="268"/>
      <c r="K7626" s="270"/>
      <c r="L7626" s="270"/>
      <c r="M7626" s="270"/>
      <c r="N7626" s="270"/>
      <c r="O7626" s="268"/>
      <c r="P7626" s="268"/>
      <c r="Q7626" s="268"/>
      <c r="R7626" s="268"/>
      <c r="S7626" s="268"/>
      <c r="T7626" s="268"/>
      <c r="U7626" s="268"/>
      <c r="V7626" s="268"/>
      <c r="W7626" s="268"/>
      <c r="X7626" s="268"/>
      <c r="AC7626" s="268"/>
      <c r="AE7626" s="268"/>
      <c r="AF7626" s="268"/>
      <c r="AG7626" s="268"/>
      <c r="AH7626" s="268"/>
      <c r="AI7626" s="268"/>
      <c r="AM7626" s="268"/>
    </row>
    <row r="7627" spans="1:43" x14ac:dyDescent="0.25">
      <c r="A7627" s="268"/>
      <c r="B7627" s="268"/>
      <c r="C7627" s="268"/>
      <c r="D7627" s="268"/>
      <c r="E7627" s="268"/>
      <c r="F7627" s="268"/>
      <c r="G7627" s="271"/>
      <c r="H7627" s="268"/>
      <c r="K7627" s="270"/>
      <c r="L7627" s="270"/>
      <c r="M7627" s="270"/>
      <c r="N7627" s="270"/>
      <c r="O7627" s="268"/>
      <c r="Q7627" s="268"/>
      <c r="R7627" s="268"/>
      <c r="S7627" s="268"/>
      <c r="T7627" s="268"/>
      <c r="U7627" s="268"/>
      <c r="V7627" s="268"/>
      <c r="W7627" s="268"/>
      <c r="X7627" s="268"/>
      <c r="Y7627" s="268"/>
      <c r="AC7627" s="268"/>
      <c r="AE7627" s="268"/>
      <c r="AF7627" s="268"/>
      <c r="AG7627" s="268"/>
      <c r="AH7627" s="268"/>
      <c r="AI7627" s="268"/>
      <c r="AM7627" s="268"/>
      <c r="AO7627" s="268"/>
      <c r="AP7627" s="268"/>
      <c r="AQ7627" s="268"/>
    </row>
    <row r="7628" spans="1:43" x14ac:dyDescent="0.25">
      <c r="A7628" s="268"/>
      <c r="B7628" s="268"/>
      <c r="C7628" s="268"/>
      <c r="D7628" s="268"/>
      <c r="E7628" s="268"/>
      <c r="F7628" s="268"/>
      <c r="G7628" s="271"/>
      <c r="H7628" s="268"/>
      <c r="K7628" s="270"/>
      <c r="L7628" s="270"/>
      <c r="M7628" s="270"/>
      <c r="N7628" s="270"/>
      <c r="O7628" s="268"/>
      <c r="P7628" s="268"/>
      <c r="Q7628" s="268"/>
      <c r="R7628" s="268"/>
      <c r="S7628" s="268"/>
      <c r="T7628" s="268"/>
      <c r="U7628" s="268"/>
      <c r="V7628" s="268"/>
      <c r="W7628" s="268"/>
      <c r="X7628" s="268"/>
      <c r="Y7628" s="268"/>
      <c r="Z7628" s="268"/>
      <c r="AC7628" s="268"/>
      <c r="AE7628" s="268"/>
      <c r="AF7628" s="268"/>
      <c r="AG7628" s="268"/>
      <c r="AH7628" s="268"/>
      <c r="AI7628" s="268"/>
      <c r="AM7628" s="268"/>
    </row>
    <row r="7629" spans="1:43" x14ac:dyDescent="0.25">
      <c r="A7629" s="268"/>
      <c r="B7629" s="268"/>
      <c r="C7629" s="268"/>
      <c r="D7629" s="268"/>
      <c r="E7629" s="268"/>
      <c r="F7629" s="268"/>
      <c r="G7629" s="271"/>
      <c r="H7629" s="268"/>
      <c r="K7629" s="270"/>
      <c r="L7629" s="270"/>
      <c r="M7629" s="270"/>
      <c r="N7629" s="270"/>
      <c r="O7629" s="268"/>
      <c r="P7629" s="268"/>
      <c r="Q7629" s="268"/>
      <c r="R7629" s="268"/>
      <c r="S7629" s="268"/>
      <c r="T7629" s="268"/>
      <c r="U7629" s="268"/>
      <c r="V7629" s="268"/>
      <c r="W7629" s="268"/>
      <c r="X7629" s="268"/>
      <c r="Y7629" s="268"/>
      <c r="Z7629" s="268"/>
      <c r="AC7629" s="268"/>
      <c r="AE7629" s="268"/>
      <c r="AF7629" s="268"/>
      <c r="AG7629" s="268"/>
      <c r="AH7629" s="268"/>
      <c r="AI7629" s="268"/>
      <c r="AM7629" s="268"/>
    </row>
    <row r="7630" spans="1:43" x14ac:dyDescent="0.25">
      <c r="A7630" s="268"/>
      <c r="B7630" s="268"/>
      <c r="C7630" s="268"/>
      <c r="D7630" s="268"/>
      <c r="E7630" s="268"/>
      <c r="F7630" s="268"/>
      <c r="G7630" s="271"/>
      <c r="H7630" s="268"/>
      <c r="K7630" s="270"/>
      <c r="L7630" s="270"/>
      <c r="M7630" s="270"/>
      <c r="N7630" s="270"/>
      <c r="O7630" s="268"/>
      <c r="P7630" s="268"/>
      <c r="Q7630" s="268"/>
      <c r="R7630" s="268"/>
      <c r="S7630" s="268"/>
      <c r="T7630" s="268"/>
      <c r="U7630" s="268"/>
      <c r="V7630" s="268"/>
      <c r="W7630" s="268"/>
      <c r="X7630" s="268"/>
      <c r="Y7630" s="268"/>
      <c r="Z7630" s="268"/>
      <c r="AC7630" s="268"/>
      <c r="AE7630" s="268"/>
      <c r="AF7630" s="268"/>
      <c r="AG7630" s="268"/>
      <c r="AH7630" s="268"/>
      <c r="AI7630" s="268"/>
      <c r="AM7630" s="268"/>
    </row>
    <row r="7631" spans="1:43" x14ac:dyDescent="0.25">
      <c r="A7631" s="268"/>
      <c r="B7631" s="268"/>
      <c r="C7631" s="268"/>
      <c r="D7631" s="268"/>
      <c r="E7631" s="268"/>
      <c r="F7631" s="268"/>
      <c r="G7631" s="271"/>
      <c r="H7631" s="268"/>
      <c r="K7631" s="270"/>
      <c r="L7631" s="270"/>
      <c r="M7631" s="270"/>
      <c r="N7631" s="270"/>
      <c r="O7631" s="268"/>
      <c r="P7631" s="268"/>
      <c r="Q7631" s="268"/>
      <c r="R7631" s="268"/>
      <c r="S7631" s="268"/>
      <c r="T7631" s="268"/>
      <c r="U7631" s="268"/>
      <c r="V7631" s="268"/>
      <c r="W7631" s="268"/>
      <c r="X7631" s="268"/>
      <c r="Y7631" s="268"/>
      <c r="Z7631" s="268"/>
      <c r="AC7631" s="268"/>
      <c r="AE7631" s="268"/>
      <c r="AF7631" s="268"/>
      <c r="AG7631" s="268"/>
      <c r="AH7631" s="268"/>
      <c r="AI7631" s="268"/>
      <c r="AM7631" s="268"/>
    </row>
    <row r="7632" spans="1:43" x14ac:dyDescent="0.25">
      <c r="A7632" s="268"/>
      <c r="B7632" s="268"/>
      <c r="C7632" s="268"/>
      <c r="D7632" s="268"/>
      <c r="E7632" s="268"/>
      <c r="F7632" s="268"/>
      <c r="G7632" s="271"/>
      <c r="H7632" s="268"/>
      <c r="K7632" s="270"/>
      <c r="L7632" s="270"/>
      <c r="M7632" s="270"/>
      <c r="N7632" s="270"/>
      <c r="O7632" s="268"/>
      <c r="P7632" s="268"/>
      <c r="Q7632" s="268"/>
      <c r="R7632" s="268"/>
      <c r="S7632" s="268"/>
      <c r="T7632" s="268"/>
      <c r="U7632" s="268"/>
      <c r="V7632" s="268"/>
      <c r="W7632" s="268"/>
      <c r="X7632" s="268"/>
      <c r="Y7632" s="268"/>
      <c r="Z7632" s="268"/>
      <c r="AC7632" s="268"/>
      <c r="AE7632" s="268"/>
      <c r="AF7632" s="268"/>
      <c r="AG7632" s="268"/>
      <c r="AH7632" s="268"/>
      <c r="AI7632" s="268"/>
      <c r="AM7632" s="268"/>
    </row>
    <row r="7633" spans="1:39" x14ac:dyDescent="0.25">
      <c r="A7633" s="268"/>
      <c r="B7633" s="268"/>
      <c r="C7633" s="268"/>
      <c r="D7633" s="268"/>
      <c r="E7633" s="268"/>
      <c r="F7633" s="268"/>
      <c r="G7633" s="271"/>
      <c r="H7633" s="268"/>
      <c r="K7633" s="270"/>
      <c r="L7633" s="270"/>
      <c r="M7633" s="270"/>
      <c r="N7633" s="270"/>
      <c r="O7633" s="268"/>
      <c r="P7633" s="268"/>
      <c r="Q7633" s="268"/>
      <c r="R7633" s="268"/>
      <c r="S7633" s="268"/>
      <c r="T7633" s="268"/>
      <c r="U7633" s="268"/>
      <c r="V7633" s="268"/>
      <c r="W7633" s="268"/>
      <c r="X7633" s="268"/>
      <c r="Y7633" s="268"/>
      <c r="Z7633" s="268"/>
      <c r="AC7633" s="268"/>
      <c r="AE7633" s="268"/>
      <c r="AF7633" s="268"/>
      <c r="AG7633" s="268"/>
      <c r="AH7633" s="268"/>
      <c r="AI7633" s="268"/>
      <c r="AM7633" s="268"/>
    </row>
    <row r="7634" spans="1:39" x14ac:dyDescent="0.25">
      <c r="A7634" s="268"/>
      <c r="B7634" s="268"/>
      <c r="C7634" s="268"/>
      <c r="D7634" s="268"/>
      <c r="E7634" s="268"/>
      <c r="F7634" s="268"/>
      <c r="G7634" s="271"/>
      <c r="H7634" s="268"/>
      <c r="K7634" s="270"/>
      <c r="L7634" s="270"/>
      <c r="M7634" s="270"/>
      <c r="N7634" s="270"/>
      <c r="O7634" s="268"/>
      <c r="P7634" s="268"/>
      <c r="Q7634" s="268"/>
      <c r="R7634" s="268"/>
      <c r="S7634" s="268"/>
      <c r="T7634" s="268"/>
      <c r="U7634" s="268"/>
      <c r="V7634" s="268"/>
      <c r="W7634" s="268"/>
      <c r="X7634" s="268"/>
      <c r="Y7634" s="268"/>
      <c r="Z7634" s="268"/>
      <c r="AC7634" s="268"/>
      <c r="AE7634" s="268"/>
      <c r="AF7634" s="268"/>
      <c r="AG7634" s="268"/>
      <c r="AH7634" s="268"/>
      <c r="AI7634" s="268"/>
      <c r="AM7634" s="268"/>
    </row>
    <row r="7635" spans="1:39" x14ac:dyDescent="0.25">
      <c r="A7635" s="268"/>
      <c r="B7635" s="268"/>
      <c r="C7635" s="268"/>
      <c r="D7635" s="268"/>
      <c r="E7635" s="268"/>
      <c r="F7635" s="268"/>
      <c r="G7635" s="271"/>
      <c r="H7635" s="268"/>
      <c r="K7635" s="270"/>
      <c r="L7635" s="270"/>
      <c r="M7635" s="270"/>
      <c r="N7635" s="270"/>
      <c r="O7635" s="268"/>
      <c r="P7635" s="268"/>
      <c r="Q7635" s="268"/>
      <c r="R7635" s="268"/>
      <c r="S7635" s="268"/>
      <c r="T7635" s="268"/>
      <c r="U7635" s="268"/>
      <c r="V7635" s="268"/>
      <c r="W7635" s="268"/>
      <c r="X7635" s="268"/>
      <c r="Y7635" s="268"/>
      <c r="Z7635" s="268"/>
      <c r="AC7635" s="268"/>
      <c r="AE7635" s="268"/>
      <c r="AF7635" s="268"/>
      <c r="AG7635" s="268"/>
      <c r="AH7635" s="268"/>
      <c r="AI7635" s="268"/>
      <c r="AM7635" s="268"/>
    </row>
    <row r="7636" spans="1:39" x14ac:dyDescent="0.25">
      <c r="A7636" s="268"/>
      <c r="B7636" s="268"/>
      <c r="C7636" s="268"/>
      <c r="D7636" s="268"/>
      <c r="E7636" s="268"/>
      <c r="F7636" s="268"/>
      <c r="G7636" s="271"/>
      <c r="H7636" s="268"/>
      <c r="K7636" s="270"/>
      <c r="L7636" s="270"/>
      <c r="M7636" s="270"/>
      <c r="N7636" s="270"/>
      <c r="O7636" s="268"/>
      <c r="P7636" s="268"/>
      <c r="Q7636" s="268"/>
      <c r="R7636" s="268"/>
      <c r="S7636" s="268"/>
      <c r="T7636" s="268"/>
      <c r="U7636" s="268"/>
      <c r="V7636" s="268"/>
      <c r="W7636" s="268"/>
      <c r="X7636" s="268"/>
      <c r="Y7636" s="268"/>
      <c r="Z7636" s="268"/>
      <c r="AC7636" s="268"/>
      <c r="AE7636" s="268"/>
      <c r="AF7636" s="268"/>
      <c r="AG7636" s="268"/>
      <c r="AH7636" s="268"/>
      <c r="AI7636" s="268"/>
      <c r="AM7636" s="268"/>
    </row>
    <row r="7637" spans="1:39" x14ac:dyDescent="0.25">
      <c r="A7637" s="268"/>
      <c r="B7637" s="268"/>
      <c r="C7637" s="268"/>
      <c r="D7637" s="268"/>
      <c r="E7637" s="268"/>
      <c r="F7637" s="268"/>
      <c r="G7637" s="271"/>
      <c r="H7637" s="268"/>
      <c r="J7637" s="268"/>
      <c r="K7637" s="270"/>
      <c r="L7637" s="270"/>
      <c r="M7637" s="270"/>
      <c r="N7637" s="270"/>
      <c r="O7637" s="268"/>
      <c r="P7637" s="268"/>
      <c r="Q7637" s="268"/>
      <c r="R7637" s="268"/>
      <c r="S7637" s="268"/>
      <c r="T7637" s="268"/>
      <c r="U7637" s="268"/>
      <c r="V7637" s="268"/>
      <c r="W7637" s="268"/>
      <c r="X7637" s="268"/>
      <c r="Y7637" s="268"/>
      <c r="Z7637" s="268"/>
      <c r="AC7637" s="268"/>
      <c r="AE7637" s="268"/>
      <c r="AF7637" s="268"/>
      <c r="AG7637" s="268"/>
      <c r="AH7637" s="268"/>
      <c r="AI7637" s="268"/>
      <c r="AM7637" s="268"/>
    </row>
    <row r="7638" spans="1:39" x14ac:dyDescent="0.25">
      <c r="A7638" s="268"/>
      <c r="B7638" s="268"/>
      <c r="C7638" s="268"/>
      <c r="D7638" s="268"/>
      <c r="E7638" s="268"/>
      <c r="F7638" s="268"/>
      <c r="G7638" s="271"/>
      <c r="H7638" s="268"/>
      <c r="J7638" s="268"/>
      <c r="K7638" s="270"/>
      <c r="L7638" s="270"/>
      <c r="M7638" s="270"/>
      <c r="N7638" s="270"/>
      <c r="O7638" s="268"/>
      <c r="P7638" s="268"/>
      <c r="Q7638" s="268"/>
      <c r="R7638" s="268"/>
      <c r="S7638" s="268"/>
      <c r="T7638" s="268"/>
      <c r="U7638" s="268"/>
      <c r="V7638" s="268"/>
      <c r="W7638" s="268"/>
      <c r="X7638" s="268"/>
      <c r="Y7638" s="268"/>
      <c r="Z7638" s="268"/>
      <c r="AC7638" s="268"/>
      <c r="AE7638" s="268"/>
      <c r="AF7638" s="268"/>
      <c r="AG7638" s="268"/>
      <c r="AH7638" s="268"/>
      <c r="AI7638" s="268"/>
      <c r="AM7638" s="268"/>
    </row>
    <row r="7639" spans="1:39" x14ac:dyDescent="0.25">
      <c r="A7639" s="268"/>
      <c r="B7639" s="268"/>
      <c r="C7639" s="268"/>
      <c r="D7639" s="268"/>
      <c r="E7639" s="268"/>
      <c r="F7639" s="268"/>
      <c r="G7639" s="271"/>
      <c r="H7639" s="268"/>
      <c r="K7639" s="270"/>
      <c r="L7639" s="270"/>
      <c r="M7639" s="270"/>
      <c r="N7639" s="270"/>
      <c r="O7639" s="268"/>
      <c r="P7639" s="268"/>
      <c r="Q7639" s="268"/>
      <c r="R7639" s="268"/>
      <c r="S7639" s="268"/>
      <c r="T7639" s="268"/>
      <c r="U7639" s="268"/>
      <c r="V7639" s="268"/>
      <c r="W7639" s="268"/>
      <c r="X7639" s="268"/>
      <c r="Y7639" s="268"/>
      <c r="Z7639" s="268"/>
      <c r="AC7639" s="268"/>
      <c r="AE7639" s="268"/>
      <c r="AF7639" s="268"/>
      <c r="AG7639" s="268"/>
      <c r="AH7639" s="268"/>
      <c r="AI7639" s="268"/>
      <c r="AM7639" s="268"/>
    </row>
    <row r="7640" spans="1:39" x14ac:dyDescent="0.25">
      <c r="A7640" s="268"/>
      <c r="B7640" s="268"/>
      <c r="C7640" s="268"/>
      <c r="D7640" s="268"/>
      <c r="E7640" s="268"/>
      <c r="F7640" s="268"/>
      <c r="G7640" s="271"/>
      <c r="H7640" s="268"/>
      <c r="K7640" s="270"/>
      <c r="L7640" s="270"/>
      <c r="M7640" s="270"/>
      <c r="N7640" s="270"/>
      <c r="O7640" s="268"/>
      <c r="P7640" s="268"/>
      <c r="Q7640" s="268"/>
      <c r="R7640" s="268"/>
      <c r="S7640" s="268"/>
      <c r="T7640" s="268"/>
      <c r="U7640" s="268"/>
      <c r="V7640" s="268"/>
      <c r="W7640" s="268"/>
      <c r="X7640" s="268"/>
      <c r="Y7640" s="268"/>
      <c r="Z7640" s="268"/>
      <c r="AC7640" s="268"/>
      <c r="AE7640" s="268"/>
      <c r="AF7640" s="268"/>
      <c r="AG7640" s="268"/>
      <c r="AH7640" s="268"/>
      <c r="AI7640" s="268"/>
      <c r="AM7640" s="268"/>
    </row>
    <row r="7641" spans="1:39" x14ac:dyDescent="0.25">
      <c r="A7641" s="268"/>
      <c r="B7641" s="268"/>
      <c r="C7641" s="268"/>
      <c r="D7641" s="268"/>
      <c r="E7641" s="268"/>
      <c r="F7641" s="268"/>
      <c r="G7641" s="271"/>
      <c r="H7641" s="268"/>
      <c r="K7641" s="270"/>
      <c r="L7641" s="270"/>
      <c r="M7641" s="270"/>
      <c r="N7641" s="270"/>
      <c r="O7641" s="268"/>
      <c r="P7641" s="268"/>
      <c r="Q7641" s="268"/>
      <c r="R7641" s="268"/>
      <c r="S7641" s="268"/>
      <c r="T7641" s="268"/>
      <c r="U7641" s="268"/>
      <c r="V7641" s="268"/>
      <c r="W7641" s="268"/>
      <c r="X7641" s="268"/>
      <c r="Y7641" s="268"/>
      <c r="Z7641" s="268"/>
      <c r="AC7641" s="268"/>
      <c r="AE7641" s="268"/>
      <c r="AF7641" s="268"/>
      <c r="AG7641" s="268"/>
      <c r="AH7641" s="268"/>
      <c r="AI7641" s="268"/>
      <c r="AM7641" s="268"/>
    </row>
    <row r="7642" spans="1:39" x14ac:dyDescent="0.25">
      <c r="A7642" s="268"/>
      <c r="B7642" s="268"/>
      <c r="C7642" s="268"/>
      <c r="D7642" s="268"/>
      <c r="E7642" s="268"/>
      <c r="F7642" s="268"/>
      <c r="G7642" s="271"/>
      <c r="H7642" s="268"/>
      <c r="K7642" s="270"/>
      <c r="L7642" s="270"/>
      <c r="M7642" s="270"/>
      <c r="N7642" s="270"/>
      <c r="O7642" s="268"/>
      <c r="P7642" s="268"/>
      <c r="Q7642" s="268"/>
      <c r="R7642" s="268"/>
      <c r="S7642" s="268"/>
      <c r="T7642" s="268"/>
      <c r="U7642" s="268"/>
      <c r="V7642" s="268"/>
      <c r="W7642" s="268"/>
      <c r="X7642" s="268"/>
      <c r="Y7642" s="268"/>
      <c r="Z7642" s="268"/>
      <c r="AC7642" s="268"/>
      <c r="AE7642" s="268"/>
      <c r="AF7642" s="268"/>
      <c r="AG7642" s="268"/>
      <c r="AH7642" s="268"/>
      <c r="AI7642" s="268"/>
      <c r="AM7642" s="268"/>
    </row>
    <row r="7643" spans="1:39" x14ac:dyDescent="0.25">
      <c r="A7643" s="268"/>
      <c r="B7643" s="268"/>
      <c r="C7643" s="268"/>
      <c r="D7643" s="268"/>
      <c r="E7643" s="268"/>
      <c r="F7643" s="268"/>
      <c r="G7643" s="271"/>
      <c r="H7643" s="268"/>
      <c r="K7643" s="270"/>
      <c r="L7643" s="270"/>
      <c r="M7643" s="270"/>
      <c r="N7643" s="270"/>
      <c r="O7643" s="268"/>
      <c r="P7643" s="268"/>
      <c r="Q7643" s="268"/>
      <c r="R7643" s="268"/>
      <c r="S7643" s="268"/>
      <c r="T7643" s="268"/>
      <c r="U7643" s="268"/>
      <c r="V7643" s="268"/>
      <c r="W7643" s="268"/>
      <c r="X7643" s="268"/>
      <c r="Y7643" s="268"/>
      <c r="Z7643" s="268"/>
      <c r="AC7643" s="268"/>
      <c r="AE7643" s="268"/>
      <c r="AF7643" s="268"/>
      <c r="AG7643" s="268"/>
      <c r="AH7643" s="268"/>
      <c r="AI7643" s="268"/>
      <c r="AM7643" s="268"/>
    </row>
    <row r="7644" spans="1:39" x14ac:dyDescent="0.25">
      <c r="A7644" s="268"/>
      <c r="B7644" s="268"/>
      <c r="C7644" s="268"/>
      <c r="D7644" s="268"/>
      <c r="E7644" s="268"/>
      <c r="F7644" s="268"/>
      <c r="G7644" s="271"/>
      <c r="H7644" s="268"/>
      <c r="K7644" s="270"/>
      <c r="L7644" s="270"/>
      <c r="M7644" s="270"/>
      <c r="N7644" s="270"/>
      <c r="O7644" s="268"/>
      <c r="P7644" s="268"/>
      <c r="Q7644" s="268"/>
      <c r="R7644" s="268"/>
      <c r="S7644" s="268"/>
      <c r="T7644" s="268"/>
      <c r="U7644" s="268"/>
      <c r="V7644" s="268"/>
      <c r="W7644" s="268"/>
      <c r="X7644" s="268"/>
      <c r="Y7644" s="268"/>
      <c r="Z7644" s="268"/>
      <c r="AC7644" s="268"/>
      <c r="AE7644" s="268"/>
      <c r="AF7644" s="268"/>
      <c r="AG7644" s="268"/>
      <c r="AH7644" s="268"/>
      <c r="AI7644" s="268"/>
      <c r="AM7644" s="268"/>
    </row>
    <row r="7645" spans="1:39" x14ac:dyDescent="0.25">
      <c r="A7645" s="268"/>
      <c r="B7645" s="268"/>
      <c r="C7645" s="268"/>
      <c r="D7645" s="268"/>
      <c r="E7645" s="268"/>
      <c r="F7645" s="268"/>
      <c r="G7645" s="271"/>
      <c r="H7645" s="268"/>
      <c r="K7645" s="270"/>
      <c r="L7645" s="270"/>
      <c r="M7645" s="270"/>
      <c r="N7645" s="270"/>
      <c r="O7645" s="268"/>
      <c r="P7645" s="268"/>
      <c r="Q7645" s="268"/>
      <c r="R7645" s="268"/>
      <c r="S7645" s="268"/>
      <c r="T7645" s="268"/>
      <c r="U7645" s="268"/>
      <c r="V7645" s="268"/>
      <c r="W7645" s="268"/>
      <c r="X7645" s="268"/>
      <c r="Y7645" s="268"/>
      <c r="Z7645" s="268"/>
      <c r="AC7645" s="268"/>
      <c r="AE7645" s="268"/>
      <c r="AF7645" s="268"/>
      <c r="AG7645" s="268"/>
      <c r="AH7645" s="268"/>
      <c r="AI7645" s="268"/>
      <c r="AM7645" s="268"/>
    </row>
    <row r="7646" spans="1:39" x14ac:dyDescent="0.25">
      <c r="A7646" s="268"/>
      <c r="B7646" s="268"/>
      <c r="C7646" s="268"/>
      <c r="D7646" s="268"/>
      <c r="E7646" s="268"/>
      <c r="F7646" s="268"/>
      <c r="G7646" s="271"/>
      <c r="H7646" s="268"/>
      <c r="K7646" s="270"/>
      <c r="L7646" s="270"/>
      <c r="M7646" s="270"/>
      <c r="N7646" s="270"/>
      <c r="O7646" s="268"/>
      <c r="P7646" s="268"/>
      <c r="Q7646" s="268"/>
      <c r="R7646" s="268"/>
      <c r="S7646" s="268"/>
      <c r="T7646" s="268"/>
      <c r="U7646" s="268"/>
      <c r="V7646" s="268"/>
      <c r="W7646" s="268"/>
      <c r="X7646" s="268"/>
      <c r="Y7646" s="268"/>
      <c r="Z7646" s="268"/>
      <c r="AC7646" s="268"/>
      <c r="AE7646" s="268"/>
      <c r="AF7646" s="268"/>
      <c r="AG7646" s="268"/>
      <c r="AH7646" s="268"/>
      <c r="AI7646" s="268"/>
      <c r="AM7646" s="268"/>
    </row>
    <row r="7647" spans="1:39" x14ac:dyDescent="0.25">
      <c r="A7647" s="268"/>
      <c r="B7647" s="268"/>
      <c r="C7647" s="268"/>
      <c r="D7647" s="268"/>
      <c r="E7647" s="268"/>
      <c r="F7647" s="268"/>
      <c r="G7647" s="271"/>
      <c r="H7647" s="268"/>
      <c r="K7647" s="270"/>
      <c r="L7647" s="270"/>
      <c r="M7647" s="270"/>
      <c r="N7647" s="270"/>
      <c r="O7647" s="268"/>
      <c r="P7647" s="268"/>
      <c r="Q7647" s="268"/>
      <c r="R7647" s="268"/>
      <c r="S7647" s="268"/>
      <c r="T7647" s="268"/>
      <c r="U7647" s="268"/>
      <c r="V7647" s="268"/>
      <c r="W7647" s="268"/>
      <c r="X7647" s="268"/>
      <c r="Y7647" s="268"/>
      <c r="Z7647" s="268"/>
      <c r="AC7647" s="268"/>
      <c r="AE7647" s="268"/>
      <c r="AF7647" s="268"/>
      <c r="AG7647" s="268"/>
      <c r="AH7647" s="268"/>
      <c r="AI7647" s="268"/>
      <c r="AM7647" s="268"/>
    </row>
    <row r="7648" spans="1:39" x14ac:dyDescent="0.25">
      <c r="A7648" s="268"/>
      <c r="B7648" s="268"/>
      <c r="C7648" s="268"/>
      <c r="D7648" s="268"/>
      <c r="E7648" s="268"/>
      <c r="F7648" s="268"/>
      <c r="G7648" s="271"/>
      <c r="H7648" s="268"/>
      <c r="K7648" s="270"/>
      <c r="L7648" s="270"/>
      <c r="M7648" s="270"/>
      <c r="N7648" s="270"/>
      <c r="O7648" s="268"/>
      <c r="P7648" s="268"/>
      <c r="Q7648" s="268"/>
      <c r="R7648" s="268"/>
      <c r="S7648" s="268"/>
      <c r="T7648" s="268"/>
      <c r="U7648" s="268"/>
      <c r="V7648" s="268"/>
      <c r="W7648" s="268"/>
      <c r="X7648" s="268"/>
      <c r="Y7648" s="268"/>
      <c r="Z7648" s="268"/>
      <c r="AC7648" s="268"/>
      <c r="AE7648" s="268"/>
      <c r="AF7648" s="268"/>
      <c r="AG7648" s="268"/>
      <c r="AH7648" s="268"/>
      <c r="AI7648" s="268"/>
      <c r="AM7648" s="268"/>
    </row>
    <row r="7649" spans="1:39" x14ac:dyDescent="0.25">
      <c r="A7649" s="268"/>
      <c r="B7649" s="268"/>
      <c r="C7649" s="268"/>
      <c r="D7649" s="268"/>
      <c r="E7649" s="268"/>
      <c r="F7649" s="268"/>
      <c r="G7649" s="271"/>
      <c r="H7649" s="268"/>
      <c r="I7649" s="2"/>
      <c r="K7649" s="270"/>
      <c r="L7649" s="270"/>
      <c r="M7649" s="270"/>
      <c r="N7649" s="270"/>
      <c r="O7649" s="268"/>
      <c r="P7649" s="268"/>
      <c r="Q7649" s="268"/>
      <c r="R7649" s="268"/>
      <c r="S7649" s="268"/>
      <c r="T7649" s="268"/>
      <c r="U7649" s="268"/>
      <c r="V7649" s="268"/>
      <c r="W7649" s="268"/>
      <c r="X7649" s="268"/>
      <c r="Y7649" s="268"/>
      <c r="Z7649" s="268"/>
      <c r="AC7649" s="268"/>
      <c r="AE7649" s="268"/>
      <c r="AF7649" s="268"/>
      <c r="AG7649" s="268"/>
      <c r="AH7649" s="268"/>
      <c r="AI7649" s="268"/>
      <c r="AM7649" s="268"/>
    </row>
    <row r="7650" spans="1:39" x14ac:dyDescent="0.25">
      <c r="A7650" s="268"/>
      <c r="B7650" s="268"/>
      <c r="C7650" s="268"/>
      <c r="D7650" s="268"/>
      <c r="E7650" s="268"/>
      <c r="F7650" s="268"/>
      <c r="G7650" s="271"/>
      <c r="H7650" s="268"/>
      <c r="K7650" s="270"/>
      <c r="L7650" s="270"/>
      <c r="M7650" s="270"/>
      <c r="N7650" s="270"/>
      <c r="O7650" s="268"/>
      <c r="P7650" s="268"/>
      <c r="Q7650" s="268"/>
      <c r="R7650" s="268"/>
      <c r="S7650" s="268"/>
      <c r="T7650" s="268"/>
      <c r="U7650" s="268"/>
      <c r="V7650" s="268"/>
      <c r="W7650" s="268"/>
      <c r="X7650" s="268"/>
      <c r="Y7650" s="268"/>
      <c r="Z7650" s="268"/>
      <c r="AC7650" s="268"/>
      <c r="AE7650" s="268"/>
      <c r="AF7650" s="268"/>
      <c r="AG7650" s="268"/>
      <c r="AH7650" s="268"/>
      <c r="AI7650" s="268"/>
      <c r="AM7650" s="268"/>
    </row>
    <row r="7651" spans="1:39" x14ac:dyDescent="0.25">
      <c r="A7651" s="268"/>
      <c r="B7651" s="268"/>
      <c r="C7651" s="268"/>
      <c r="D7651" s="268"/>
      <c r="E7651" s="268"/>
      <c r="F7651" s="268"/>
      <c r="G7651" s="271"/>
      <c r="H7651" s="268"/>
      <c r="I7651" s="2"/>
      <c r="K7651" s="270"/>
      <c r="L7651" s="270"/>
      <c r="M7651" s="270"/>
      <c r="N7651" s="270"/>
      <c r="O7651" s="268"/>
      <c r="P7651" s="268"/>
      <c r="Q7651" s="268"/>
      <c r="R7651" s="268"/>
      <c r="S7651" s="268"/>
      <c r="T7651" s="268"/>
      <c r="U7651" s="268"/>
      <c r="V7651" s="268"/>
      <c r="W7651" s="268"/>
      <c r="X7651" s="268"/>
      <c r="Y7651" s="268"/>
      <c r="Z7651" s="268"/>
      <c r="AC7651" s="268"/>
      <c r="AE7651" s="268"/>
      <c r="AF7651" s="268"/>
      <c r="AG7651" s="268"/>
      <c r="AH7651" s="268"/>
      <c r="AI7651" s="268"/>
      <c r="AM7651" s="268"/>
    </row>
    <row r="7652" spans="1:39" x14ac:dyDescent="0.25">
      <c r="A7652" s="268"/>
      <c r="B7652" s="268"/>
      <c r="C7652" s="268"/>
      <c r="D7652" s="268"/>
      <c r="E7652" s="268"/>
      <c r="F7652" s="268"/>
      <c r="G7652" s="271"/>
      <c r="H7652" s="268"/>
      <c r="I7652" s="2"/>
      <c r="K7652" s="270"/>
      <c r="L7652" s="270"/>
      <c r="M7652" s="270"/>
      <c r="N7652" s="270"/>
      <c r="O7652" s="268"/>
      <c r="P7652" s="268"/>
      <c r="Q7652" s="268"/>
      <c r="R7652" s="268"/>
      <c r="S7652" s="268"/>
      <c r="T7652" s="268"/>
      <c r="U7652" s="268"/>
      <c r="V7652" s="268"/>
      <c r="W7652" s="268"/>
      <c r="X7652" s="268"/>
      <c r="Y7652" s="268"/>
      <c r="Z7652" s="268"/>
      <c r="AC7652" s="268"/>
      <c r="AE7652" s="268"/>
      <c r="AF7652" s="268"/>
      <c r="AG7652" s="268"/>
      <c r="AH7652" s="268"/>
      <c r="AI7652" s="268"/>
      <c r="AM7652" s="268"/>
    </row>
    <row r="7653" spans="1:39" x14ac:dyDescent="0.25">
      <c r="A7653" s="268"/>
      <c r="B7653" s="268"/>
      <c r="C7653" s="268"/>
      <c r="D7653" s="268"/>
      <c r="E7653" s="268"/>
      <c r="F7653" s="268"/>
      <c r="G7653" s="271"/>
      <c r="H7653" s="268"/>
      <c r="K7653" s="270"/>
      <c r="L7653" s="270"/>
      <c r="M7653" s="270"/>
      <c r="N7653" s="270"/>
      <c r="O7653" s="268"/>
      <c r="P7653" s="268"/>
      <c r="Q7653" s="268"/>
      <c r="R7653" s="268"/>
      <c r="S7653" s="268"/>
      <c r="T7653" s="268"/>
      <c r="U7653" s="268"/>
      <c r="V7653" s="268"/>
      <c r="W7653" s="268"/>
      <c r="X7653" s="268"/>
      <c r="Y7653" s="268"/>
      <c r="Z7653" s="268"/>
      <c r="AC7653" s="268"/>
      <c r="AE7653" s="268"/>
      <c r="AF7653" s="268"/>
      <c r="AG7653" s="268"/>
      <c r="AH7653" s="268"/>
      <c r="AI7653" s="268"/>
      <c r="AM7653" s="268"/>
    </row>
    <row r="7654" spans="1:39" x14ac:dyDescent="0.25">
      <c r="A7654" s="268"/>
      <c r="B7654" s="268"/>
      <c r="C7654" s="268"/>
      <c r="D7654" s="268"/>
      <c r="E7654" s="268"/>
      <c r="F7654" s="268"/>
      <c r="G7654" s="271"/>
      <c r="H7654" s="268"/>
      <c r="K7654" s="270"/>
      <c r="L7654" s="270"/>
      <c r="M7654" s="270"/>
      <c r="N7654" s="270"/>
      <c r="O7654" s="268"/>
      <c r="P7654" s="268"/>
      <c r="Q7654" s="268"/>
      <c r="R7654" s="268"/>
      <c r="S7654" s="268"/>
      <c r="T7654" s="268"/>
      <c r="U7654" s="268"/>
      <c r="V7654" s="268"/>
      <c r="W7654" s="268"/>
      <c r="X7654" s="268"/>
      <c r="Y7654" s="268"/>
      <c r="Z7654" s="268"/>
      <c r="AC7654" s="268"/>
      <c r="AE7654" s="268"/>
      <c r="AF7654" s="268"/>
      <c r="AG7654" s="268"/>
      <c r="AH7654" s="268"/>
      <c r="AI7654" s="268"/>
      <c r="AM7654" s="268"/>
    </row>
    <row r="7655" spans="1:39" x14ac:dyDescent="0.25">
      <c r="A7655" s="268"/>
      <c r="B7655" s="268"/>
      <c r="C7655" s="268"/>
      <c r="D7655" s="268"/>
      <c r="E7655" s="268"/>
      <c r="F7655" s="268"/>
      <c r="G7655" s="271"/>
      <c r="H7655" s="268"/>
      <c r="K7655" s="270"/>
      <c r="L7655" s="270"/>
      <c r="M7655" s="270"/>
      <c r="N7655" s="270"/>
      <c r="O7655" s="268"/>
      <c r="P7655" s="268"/>
      <c r="Q7655" s="268"/>
      <c r="R7655" s="268"/>
      <c r="S7655" s="268"/>
      <c r="T7655" s="268"/>
      <c r="U7655" s="268"/>
      <c r="V7655" s="268"/>
      <c r="W7655" s="268"/>
      <c r="X7655" s="268"/>
      <c r="Y7655" s="268"/>
      <c r="Z7655" s="268"/>
      <c r="AC7655" s="268"/>
      <c r="AE7655" s="268"/>
      <c r="AF7655" s="268"/>
      <c r="AG7655" s="268"/>
      <c r="AH7655" s="268"/>
      <c r="AI7655" s="268"/>
      <c r="AM7655" s="268"/>
    </row>
    <row r="7656" spans="1:39" x14ac:dyDescent="0.25">
      <c r="A7656" s="268"/>
      <c r="B7656" s="268"/>
      <c r="C7656" s="268"/>
      <c r="D7656" s="268"/>
      <c r="E7656" s="268"/>
      <c r="F7656" s="268"/>
      <c r="G7656" s="271"/>
      <c r="H7656" s="268"/>
      <c r="K7656" s="270"/>
      <c r="L7656" s="270"/>
      <c r="M7656" s="270"/>
      <c r="N7656" s="270"/>
      <c r="O7656" s="268"/>
      <c r="P7656" s="268"/>
      <c r="Q7656" s="268"/>
      <c r="R7656" s="268"/>
      <c r="S7656" s="268"/>
      <c r="T7656" s="268"/>
      <c r="U7656" s="268"/>
      <c r="V7656" s="268"/>
      <c r="W7656" s="268"/>
      <c r="X7656" s="268"/>
      <c r="Y7656" s="268"/>
      <c r="Z7656" s="268"/>
      <c r="AC7656" s="268"/>
      <c r="AE7656" s="268"/>
      <c r="AF7656" s="268"/>
      <c r="AG7656" s="268"/>
      <c r="AH7656" s="268"/>
      <c r="AI7656" s="268"/>
      <c r="AM7656" s="268"/>
    </row>
    <row r="7657" spans="1:39" x14ac:dyDescent="0.25">
      <c r="A7657" s="268"/>
      <c r="B7657" s="268"/>
      <c r="C7657" s="268"/>
      <c r="D7657" s="268"/>
      <c r="E7657" s="268"/>
      <c r="F7657" s="268"/>
      <c r="G7657" s="271"/>
      <c r="H7657" s="268"/>
      <c r="K7657" s="270"/>
      <c r="L7657" s="270"/>
      <c r="M7657" s="270"/>
      <c r="N7657" s="270"/>
      <c r="O7657" s="268"/>
      <c r="P7657" s="268"/>
      <c r="Q7657" s="268"/>
      <c r="R7657" s="268"/>
      <c r="S7657" s="268"/>
      <c r="T7657" s="268"/>
      <c r="U7657" s="268"/>
      <c r="V7657" s="268"/>
      <c r="W7657" s="268"/>
      <c r="X7657" s="268"/>
      <c r="Y7657" s="268"/>
      <c r="Z7657" s="268"/>
      <c r="AC7657" s="268"/>
      <c r="AE7657" s="268"/>
      <c r="AF7657" s="268"/>
      <c r="AG7657" s="268"/>
      <c r="AH7657" s="268"/>
      <c r="AI7657" s="268"/>
      <c r="AM7657" s="268"/>
    </row>
    <row r="7658" spans="1:39" x14ac:dyDescent="0.25">
      <c r="A7658" s="268"/>
      <c r="B7658" s="268"/>
      <c r="C7658" s="268"/>
      <c r="D7658" s="268"/>
      <c r="E7658" s="268"/>
      <c r="F7658" s="268"/>
      <c r="G7658" s="271"/>
      <c r="H7658" s="268"/>
      <c r="K7658" s="270"/>
      <c r="L7658" s="270"/>
      <c r="M7658" s="270"/>
      <c r="N7658" s="270"/>
      <c r="O7658" s="268"/>
      <c r="P7658" s="268"/>
      <c r="Q7658" s="268"/>
      <c r="R7658" s="268"/>
      <c r="S7658" s="268"/>
      <c r="T7658" s="268"/>
      <c r="U7658" s="268"/>
      <c r="V7658" s="268"/>
      <c r="W7658" s="268"/>
      <c r="X7658" s="268"/>
      <c r="Y7658" s="268"/>
      <c r="Z7658" s="268"/>
      <c r="AC7658" s="268"/>
      <c r="AE7658" s="268"/>
      <c r="AF7658" s="268"/>
      <c r="AG7658" s="268"/>
      <c r="AH7658" s="268"/>
      <c r="AI7658" s="268"/>
      <c r="AM7658" s="268"/>
    </row>
    <row r="7659" spans="1:39" x14ac:dyDescent="0.25">
      <c r="A7659" s="268"/>
      <c r="B7659" s="268"/>
      <c r="C7659" s="268"/>
      <c r="D7659" s="268"/>
      <c r="E7659" s="268"/>
      <c r="F7659" s="268"/>
      <c r="G7659" s="271"/>
      <c r="H7659" s="268"/>
      <c r="K7659" s="270"/>
      <c r="L7659" s="270"/>
      <c r="M7659" s="270"/>
      <c r="N7659" s="270"/>
      <c r="O7659" s="268"/>
      <c r="P7659" s="268"/>
      <c r="Q7659" s="268"/>
      <c r="R7659" s="268"/>
      <c r="S7659" s="268"/>
      <c r="T7659" s="268"/>
      <c r="U7659" s="268"/>
      <c r="V7659" s="268"/>
      <c r="W7659" s="268"/>
      <c r="X7659" s="268"/>
      <c r="Y7659" s="268"/>
      <c r="Z7659" s="268"/>
      <c r="AC7659" s="268"/>
      <c r="AE7659" s="268"/>
      <c r="AF7659" s="268"/>
      <c r="AG7659" s="268"/>
      <c r="AH7659" s="268"/>
      <c r="AI7659" s="268"/>
      <c r="AM7659" s="268"/>
    </row>
    <row r="7660" spans="1:39" x14ac:dyDescent="0.25">
      <c r="A7660" s="268"/>
      <c r="B7660" s="268"/>
      <c r="C7660" s="268"/>
      <c r="D7660" s="268"/>
      <c r="E7660" s="268"/>
      <c r="F7660" s="268"/>
      <c r="G7660" s="271"/>
      <c r="H7660" s="268"/>
      <c r="K7660" s="270"/>
      <c r="L7660" s="270"/>
      <c r="M7660" s="270"/>
      <c r="N7660" s="270"/>
      <c r="O7660" s="268"/>
      <c r="P7660" s="268"/>
      <c r="Q7660" s="268"/>
      <c r="R7660" s="268"/>
      <c r="S7660" s="268"/>
      <c r="T7660" s="268"/>
      <c r="U7660" s="268"/>
      <c r="V7660" s="268"/>
      <c r="W7660" s="268"/>
      <c r="X7660" s="268"/>
      <c r="Y7660" s="268"/>
      <c r="Z7660" s="268"/>
      <c r="AC7660" s="268"/>
      <c r="AE7660" s="268"/>
      <c r="AF7660" s="268"/>
      <c r="AG7660" s="268"/>
      <c r="AH7660" s="268"/>
      <c r="AI7660" s="268"/>
      <c r="AM7660" s="268"/>
    </row>
    <row r="7661" spans="1:39" x14ac:dyDescent="0.25">
      <c r="A7661" s="268"/>
      <c r="B7661" s="268"/>
      <c r="C7661" s="268"/>
      <c r="D7661" s="268"/>
      <c r="E7661" s="268"/>
      <c r="F7661" s="268"/>
      <c r="G7661" s="271"/>
      <c r="H7661" s="268"/>
      <c r="K7661" s="270"/>
      <c r="L7661" s="270"/>
      <c r="M7661" s="270"/>
      <c r="N7661" s="270"/>
      <c r="O7661" s="268"/>
      <c r="P7661" s="268"/>
      <c r="Q7661" s="268"/>
      <c r="R7661" s="268"/>
      <c r="S7661" s="268"/>
      <c r="T7661" s="268"/>
      <c r="U7661" s="268"/>
      <c r="V7661" s="268"/>
      <c r="W7661" s="268"/>
      <c r="X7661" s="268"/>
      <c r="Y7661" s="268"/>
      <c r="Z7661" s="268"/>
      <c r="AC7661" s="268"/>
      <c r="AE7661" s="268"/>
      <c r="AF7661" s="268"/>
      <c r="AG7661" s="268"/>
      <c r="AH7661" s="268"/>
      <c r="AI7661" s="268"/>
      <c r="AM7661" s="268"/>
    </row>
    <row r="7662" spans="1:39" x14ac:dyDescent="0.25">
      <c r="A7662" s="268"/>
      <c r="B7662" s="268"/>
      <c r="C7662" s="268"/>
      <c r="D7662" s="268"/>
      <c r="E7662" s="268"/>
      <c r="F7662" s="268"/>
      <c r="G7662" s="271"/>
      <c r="H7662" s="268"/>
      <c r="K7662" s="270"/>
      <c r="L7662" s="270"/>
      <c r="M7662" s="270"/>
      <c r="N7662" s="270"/>
      <c r="O7662" s="268"/>
      <c r="P7662" s="268"/>
      <c r="Q7662" s="268"/>
      <c r="R7662" s="268"/>
      <c r="S7662" s="268"/>
      <c r="T7662" s="268"/>
      <c r="U7662" s="268"/>
      <c r="V7662" s="268"/>
      <c r="W7662" s="268"/>
      <c r="X7662" s="268"/>
      <c r="Y7662" s="268"/>
      <c r="Z7662" s="268"/>
      <c r="AC7662" s="268"/>
      <c r="AE7662" s="268"/>
      <c r="AF7662" s="268"/>
      <c r="AG7662" s="268"/>
      <c r="AH7662" s="268"/>
      <c r="AI7662" s="268"/>
      <c r="AM7662" s="268"/>
    </row>
    <row r="7663" spans="1:39" x14ac:dyDescent="0.25">
      <c r="A7663" s="268"/>
      <c r="B7663" s="268"/>
      <c r="C7663" s="268"/>
      <c r="D7663" s="268"/>
      <c r="E7663" s="268"/>
      <c r="F7663" s="268"/>
      <c r="G7663" s="271"/>
      <c r="H7663" s="268"/>
      <c r="J7663" s="2"/>
      <c r="K7663" s="270"/>
      <c r="L7663" s="270"/>
      <c r="M7663" s="270"/>
      <c r="N7663" s="270"/>
      <c r="O7663" s="268"/>
      <c r="P7663" s="268"/>
      <c r="Q7663" s="268"/>
      <c r="R7663" s="268"/>
      <c r="S7663" s="268"/>
      <c r="T7663" s="268"/>
      <c r="U7663" s="268"/>
      <c r="V7663" s="268"/>
      <c r="W7663" s="268"/>
      <c r="X7663" s="268"/>
      <c r="Y7663" s="268"/>
      <c r="Z7663" s="268"/>
      <c r="AC7663" s="268"/>
      <c r="AE7663" s="268"/>
      <c r="AF7663" s="268"/>
      <c r="AG7663" s="268"/>
      <c r="AH7663" s="268"/>
      <c r="AI7663" s="268"/>
      <c r="AM7663" s="268"/>
    </row>
    <row r="7664" spans="1:39" x14ac:dyDescent="0.25">
      <c r="A7664" s="268"/>
      <c r="B7664" s="268"/>
      <c r="C7664" s="268"/>
      <c r="D7664" s="268"/>
      <c r="E7664" s="268"/>
      <c r="F7664" s="268"/>
      <c r="G7664" s="271"/>
      <c r="H7664" s="268"/>
      <c r="K7664" s="270"/>
      <c r="L7664" s="270"/>
      <c r="M7664" s="270"/>
      <c r="N7664" s="270"/>
      <c r="O7664" s="268"/>
      <c r="P7664" s="268"/>
      <c r="Q7664" s="268"/>
      <c r="R7664" s="268"/>
      <c r="S7664" s="268"/>
      <c r="T7664" s="268"/>
      <c r="U7664" s="268"/>
      <c r="V7664" s="268"/>
      <c r="W7664" s="268"/>
      <c r="X7664" s="268"/>
      <c r="Y7664" s="268"/>
      <c r="Z7664" s="268"/>
      <c r="AC7664" s="268"/>
      <c r="AE7664" s="268"/>
      <c r="AF7664" s="268"/>
      <c r="AG7664" s="268"/>
      <c r="AH7664" s="268"/>
      <c r="AI7664" s="268"/>
      <c r="AM7664" s="268"/>
    </row>
    <row r="7665" spans="1:39" x14ac:dyDescent="0.25">
      <c r="A7665" s="268"/>
      <c r="B7665" s="268"/>
      <c r="C7665" s="268"/>
      <c r="D7665" s="268"/>
      <c r="E7665" s="268"/>
      <c r="F7665" s="268"/>
      <c r="G7665" s="271"/>
      <c r="H7665" s="268"/>
      <c r="K7665" s="270"/>
      <c r="L7665" s="270"/>
      <c r="M7665" s="270"/>
      <c r="N7665" s="270"/>
      <c r="O7665" s="268"/>
      <c r="P7665" s="268"/>
      <c r="Q7665" s="268"/>
      <c r="R7665" s="268"/>
      <c r="S7665" s="268"/>
      <c r="T7665" s="268"/>
      <c r="U7665" s="268"/>
      <c r="V7665" s="268"/>
      <c r="W7665" s="268"/>
      <c r="X7665" s="268"/>
      <c r="Y7665" s="268"/>
      <c r="Z7665" s="268"/>
      <c r="AC7665" s="268"/>
      <c r="AE7665" s="268"/>
      <c r="AF7665" s="268"/>
      <c r="AG7665" s="268"/>
      <c r="AH7665" s="268"/>
      <c r="AI7665" s="268"/>
      <c r="AM7665" s="268"/>
    </row>
    <row r="7666" spans="1:39" x14ac:dyDescent="0.25">
      <c r="A7666" s="268"/>
      <c r="B7666" s="268"/>
      <c r="C7666" s="268"/>
      <c r="D7666" s="268"/>
      <c r="E7666" s="268"/>
      <c r="F7666" s="268"/>
      <c r="G7666" s="271"/>
      <c r="H7666" s="268"/>
      <c r="K7666" s="270"/>
      <c r="L7666" s="270"/>
      <c r="M7666" s="270"/>
      <c r="N7666" s="270"/>
      <c r="O7666" s="268"/>
      <c r="P7666" s="268"/>
      <c r="Q7666" s="268"/>
      <c r="R7666" s="268"/>
      <c r="S7666" s="268"/>
      <c r="T7666" s="268"/>
      <c r="U7666" s="268"/>
      <c r="V7666" s="268"/>
      <c r="W7666" s="268"/>
      <c r="X7666" s="268"/>
      <c r="Y7666" s="268"/>
      <c r="Z7666" s="268"/>
      <c r="AC7666" s="268"/>
      <c r="AE7666" s="268"/>
      <c r="AF7666" s="268"/>
      <c r="AG7666" s="268"/>
      <c r="AH7666" s="268"/>
      <c r="AI7666" s="268"/>
      <c r="AM7666" s="268"/>
    </row>
    <row r="7667" spans="1:39" x14ac:dyDescent="0.25">
      <c r="A7667" s="268"/>
      <c r="B7667" s="268"/>
      <c r="C7667" s="268"/>
      <c r="D7667" s="268"/>
      <c r="E7667" s="268"/>
      <c r="F7667" s="268"/>
      <c r="G7667" s="271"/>
      <c r="H7667" s="268"/>
      <c r="K7667" s="270"/>
      <c r="L7667" s="270"/>
      <c r="M7667" s="270"/>
      <c r="N7667" s="270"/>
      <c r="O7667" s="268"/>
      <c r="P7667" s="268"/>
      <c r="Q7667" s="268"/>
      <c r="R7667" s="268"/>
      <c r="S7667" s="268"/>
      <c r="T7667" s="268"/>
      <c r="U7667" s="268"/>
      <c r="V7667" s="268"/>
      <c r="W7667" s="268"/>
      <c r="X7667" s="268"/>
      <c r="Y7667" s="268"/>
      <c r="Z7667" s="268"/>
      <c r="AC7667" s="268"/>
      <c r="AE7667" s="268"/>
      <c r="AF7667" s="268"/>
      <c r="AG7667" s="268"/>
      <c r="AH7667" s="268"/>
      <c r="AI7667" s="268"/>
      <c r="AM7667" s="268"/>
    </row>
    <row r="7668" spans="1:39" x14ac:dyDescent="0.25">
      <c r="A7668" s="268"/>
      <c r="B7668" s="268"/>
      <c r="C7668" s="268"/>
      <c r="D7668" s="268"/>
      <c r="E7668" s="268"/>
      <c r="F7668" s="268"/>
      <c r="G7668" s="271"/>
      <c r="H7668" s="268"/>
      <c r="K7668" s="270"/>
      <c r="L7668" s="270"/>
      <c r="M7668" s="270"/>
      <c r="N7668" s="270"/>
      <c r="O7668" s="268"/>
      <c r="P7668" s="268"/>
      <c r="Q7668" s="268"/>
      <c r="R7668" s="268"/>
      <c r="S7668" s="268"/>
      <c r="T7668" s="268"/>
      <c r="U7668" s="268"/>
      <c r="V7668" s="268"/>
      <c r="W7668" s="268"/>
      <c r="X7668" s="268"/>
      <c r="Y7668" s="268"/>
      <c r="Z7668" s="268"/>
      <c r="AC7668" s="268"/>
      <c r="AE7668" s="268"/>
      <c r="AF7668" s="268"/>
      <c r="AG7668" s="268"/>
      <c r="AH7668" s="268"/>
      <c r="AI7668" s="268"/>
      <c r="AM7668" s="268"/>
    </row>
    <row r="7669" spans="1:39" x14ac:dyDescent="0.25">
      <c r="A7669" s="268"/>
      <c r="B7669" s="268"/>
      <c r="C7669" s="268"/>
      <c r="D7669" s="268"/>
      <c r="E7669" s="268"/>
      <c r="F7669" s="268"/>
      <c r="G7669" s="271"/>
      <c r="H7669" s="268"/>
      <c r="I7669" s="2"/>
      <c r="K7669" s="270"/>
      <c r="L7669" s="270"/>
      <c r="M7669" s="270"/>
      <c r="N7669" s="270"/>
      <c r="O7669" s="268"/>
      <c r="P7669" s="268"/>
      <c r="Q7669" s="268"/>
      <c r="R7669" s="268"/>
      <c r="S7669" s="268"/>
      <c r="T7669" s="268"/>
      <c r="U7669" s="268"/>
      <c r="V7669" s="268"/>
      <c r="W7669" s="268"/>
      <c r="X7669" s="268"/>
      <c r="Y7669" s="268"/>
      <c r="Z7669" s="268"/>
      <c r="AC7669" s="268"/>
      <c r="AE7669" s="268"/>
      <c r="AF7669" s="268"/>
      <c r="AG7669" s="268"/>
      <c r="AH7669" s="268"/>
      <c r="AI7669" s="268"/>
      <c r="AM7669" s="268"/>
    </row>
    <row r="7670" spans="1:39" x14ac:dyDescent="0.25">
      <c r="A7670" s="268"/>
      <c r="B7670" s="268"/>
      <c r="C7670" s="268"/>
      <c r="D7670" s="268"/>
      <c r="E7670" s="268"/>
      <c r="F7670" s="268"/>
      <c r="G7670" s="271"/>
      <c r="H7670" s="268"/>
      <c r="I7670" s="2"/>
      <c r="K7670" s="270"/>
      <c r="L7670" s="270"/>
      <c r="M7670" s="270"/>
      <c r="N7670" s="270"/>
      <c r="O7670" s="268"/>
      <c r="P7670" s="268"/>
      <c r="Q7670" s="268"/>
      <c r="R7670" s="268"/>
      <c r="S7670" s="268"/>
      <c r="T7670" s="268"/>
      <c r="U7670" s="268"/>
      <c r="V7670" s="268"/>
      <c r="W7670" s="268"/>
      <c r="X7670" s="268"/>
      <c r="Y7670" s="268"/>
      <c r="Z7670" s="268"/>
      <c r="AC7670" s="268"/>
      <c r="AE7670" s="268"/>
      <c r="AF7670" s="268"/>
      <c r="AG7670" s="268"/>
      <c r="AH7670" s="268"/>
      <c r="AI7670" s="268"/>
      <c r="AM7670" s="268"/>
    </row>
    <row r="7671" spans="1:39" x14ac:dyDescent="0.25">
      <c r="A7671" s="268"/>
      <c r="B7671" s="268"/>
      <c r="C7671" s="268"/>
      <c r="D7671" s="268"/>
      <c r="E7671" s="268"/>
      <c r="F7671" s="268"/>
      <c r="G7671" s="271"/>
      <c r="H7671" s="268"/>
      <c r="K7671" s="270"/>
      <c r="L7671" s="270"/>
      <c r="M7671" s="270"/>
      <c r="N7671" s="270"/>
      <c r="O7671" s="268"/>
      <c r="P7671" s="268"/>
      <c r="Q7671" s="268"/>
      <c r="R7671" s="268"/>
      <c r="S7671" s="268"/>
      <c r="T7671" s="268"/>
      <c r="U7671" s="268"/>
      <c r="V7671" s="268"/>
      <c r="W7671" s="268"/>
      <c r="X7671" s="268"/>
      <c r="Y7671" s="268"/>
      <c r="Z7671" s="268"/>
      <c r="AC7671" s="268"/>
      <c r="AE7671" s="268"/>
      <c r="AF7671" s="268"/>
      <c r="AG7671" s="268"/>
      <c r="AH7671" s="268"/>
      <c r="AI7671" s="268"/>
      <c r="AM7671" s="268"/>
    </row>
    <row r="7672" spans="1:39" x14ac:dyDescent="0.25">
      <c r="A7672" s="268"/>
      <c r="B7672" s="268"/>
      <c r="C7672" s="268"/>
      <c r="D7672" s="268"/>
      <c r="E7672" s="268"/>
      <c r="F7672" s="268"/>
      <c r="G7672" s="271"/>
      <c r="H7672" s="268"/>
      <c r="I7672" s="2"/>
      <c r="K7672" s="270"/>
      <c r="L7672" s="270"/>
      <c r="M7672" s="270"/>
      <c r="N7672" s="270"/>
      <c r="O7672" s="268"/>
      <c r="P7672" s="268"/>
      <c r="Q7672" s="268"/>
      <c r="R7672" s="268"/>
      <c r="S7672" s="268"/>
      <c r="T7672" s="268"/>
      <c r="U7672" s="268"/>
      <c r="V7672" s="268"/>
      <c r="W7672" s="268"/>
      <c r="X7672" s="268"/>
      <c r="Y7672" s="268"/>
      <c r="Z7672" s="268"/>
      <c r="AC7672" s="268"/>
      <c r="AE7672" s="268"/>
      <c r="AF7672" s="268"/>
      <c r="AG7672" s="268"/>
      <c r="AH7672" s="268"/>
      <c r="AI7672" s="268"/>
      <c r="AM7672" s="268"/>
    </row>
    <row r="7673" spans="1:39" x14ac:dyDescent="0.25">
      <c r="A7673" s="268"/>
      <c r="B7673" s="268"/>
      <c r="C7673" s="268"/>
      <c r="D7673" s="268"/>
      <c r="E7673" s="268"/>
      <c r="F7673" s="268"/>
      <c r="G7673" s="271"/>
      <c r="H7673" s="268"/>
      <c r="K7673" s="270"/>
      <c r="L7673" s="270"/>
      <c r="M7673" s="270"/>
      <c r="N7673" s="270"/>
      <c r="O7673" s="268"/>
      <c r="P7673" s="268"/>
      <c r="Q7673" s="268"/>
      <c r="R7673" s="268"/>
      <c r="S7673" s="268"/>
      <c r="T7673" s="268"/>
      <c r="U7673" s="268"/>
      <c r="V7673" s="268"/>
      <c r="W7673" s="268"/>
      <c r="X7673" s="268"/>
      <c r="Y7673" s="268"/>
      <c r="Z7673" s="268"/>
      <c r="AC7673" s="268"/>
      <c r="AE7673" s="268"/>
      <c r="AF7673" s="268"/>
      <c r="AG7673" s="268"/>
      <c r="AH7673" s="268"/>
      <c r="AI7673" s="268"/>
      <c r="AM7673" s="268"/>
    </row>
    <row r="7674" spans="1:39" x14ac:dyDescent="0.25">
      <c r="A7674" s="268"/>
      <c r="B7674" s="268"/>
      <c r="C7674" s="268"/>
      <c r="D7674" s="268"/>
      <c r="E7674" s="268"/>
      <c r="F7674" s="268"/>
      <c r="G7674" s="271"/>
      <c r="H7674" s="268"/>
      <c r="K7674" s="270"/>
      <c r="L7674" s="270"/>
      <c r="M7674" s="270"/>
      <c r="N7674" s="270"/>
      <c r="O7674" s="268"/>
      <c r="P7674" s="268"/>
      <c r="Q7674" s="268"/>
      <c r="R7674" s="268"/>
      <c r="S7674" s="268"/>
      <c r="T7674" s="268"/>
      <c r="U7674" s="268"/>
      <c r="V7674" s="268"/>
      <c r="W7674" s="268"/>
      <c r="X7674" s="268"/>
      <c r="Y7674" s="268"/>
      <c r="Z7674" s="268"/>
      <c r="AC7674" s="268"/>
      <c r="AE7674" s="268"/>
      <c r="AF7674" s="268"/>
      <c r="AG7674" s="268"/>
      <c r="AH7674" s="268"/>
      <c r="AI7674" s="268"/>
      <c r="AM7674" s="268"/>
    </row>
    <row r="7675" spans="1:39" x14ac:dyDescent="0.25">
      <c r="A7675" s="268"/>
      <c r="B7675" s="268"/>
      <c r="C7675" s="268"/>
      <c r="D7675" s="268"/>
      <c r="E7675" s="268"/>
      <c r="F7675" s="268"/>
      <c r="G7675" s="271"/>
      <c r="H7675" s="268"/>
      <c r="K7675" s="270"/>
      <c r="L7675" s="270"/>
      <c r="M7675" s="270"/>
      <c r="N7675" s="270"/>
      <c r="O7675" s="268"/>
      <c r="P7675" s="268"/>
      <c r="Q7675" s="268"/>
      <c r="R7675" s="268"/>
      <c r="S7675" s="268"/>
      <c r="T7675" s="268"/>
      <c r="U7675" s="268"/>
      <c r="V7675" s="268"/>
      <c r="W7675" s="268"/>
      <c r="X7675" s="268"/>
      <c r="Y7675" s="268"/>
      <c r="Z7675" s="268"/>
      <c r="AC7675" s="268"/>
      <c r="AE7675" s="268"/>
      <c r="AF7675" s="268"/>
      <c r="AG7675" s="268"/>
      <c r="AH7675" s="268"/>
      <c r="AI7675" s="268"/>
      <c r="AM7675" s="268"/>
    </row>
    <row r="7676" spans="1:39" x14ac:dyDescent="0.25">
      <c r="A7676" s="268"/>
      <c r="B7676" s="268"/>
      <c r="C7676" s="268"/>
      <c r="D7676" s="268"/>
      <c r="E7676" s="268"/>
      <c r="F7676" s="268"/>
      <c r="G7676" s="271"/>
      <c r="H7676" s="268"/>
      <c r="K7676" s="270"/>
      <c r="L7676" s="270"/>
      <c r="M7676" s="270"/>
      <c r="N7676" s="270"/>
      <c r="O7676" s="268"/>
      <c r="P7676" s="268"/>
      <c r="Q7676" s="268"/>
      <c r="R7676" s="268"/>
      <c r="S7676" s="268"/>
      <c r="T7676" s="268"/>
      <c r="U7676" s="268"/>
      <c r="V7676" s="268"/>
      <c r="W7676" s="268"/>
      <c r="X7676" s="268"/>
      <c r="Y7676" s="268"/>
      <c r="Z7676" s="268"/>
      <c r="AC7676" s="268"/>
      <c r="AE7676" s="268"/>
      <c r="AF7676" s="268"/>
      <c r="AG7676" s="268"/>
      <c r="AH7676" s="268"/>
      <c r="AI7676" s="268"/>
      <c r="AM7676" s="268"/>
    </row>
    <row r="7677" spans="1:39" x14ac:dyDescent="0.25">
      <c r="A7677" s="268"/>
      <c r="B7677" s="268"/>
      <c r="C7677" s="268"/>
      <c r="D7677" s="268"/>
      <c r="E7677" s="268"/>
      <c r="F7677" s="268"/>
      <c r="G7677" s="271"/>
      <c r="H7677" s="268"/>
      <c r="K7677" s="270"/>
      <c r="L7677" s="270"/>
      <c r="M7677" s="270"/>
      <c r="N7677" s="270"/>
      <c r="O7677" s="268"/>
      <c r="P7677" s="268"/>
      <c r="Q7677" s="268"/>
      <c r="R7677" s="268"/>
      <c r="S7677" s="268"/>
      <c r="T7677" s="268"/>
      <c r="U7677" s="268"/>
      <c r="V7677" s="268"/>
      <c r="W7677" s="268"/>
      <c r="X7677" s="268"/>
      <c r="Y7677" s="268"/>
      <c r="Z7677" s="268"/>
      <c r="AC7677" s="268"/>
      <c r="AE7677" s="268"/>
      <c r="AF7677" s="268"/>
      <c r="AG7677" s="268"/>
      <c r="AH7677" s="268"/>
      <c r="AI7677" s="268"/>
      <c r="AM7677" s="268"/>
    </row>
    <row r="7678" spans="1:39" x14ac:dyDescent="0.25">
      <c r="A7678" s="268"/>
      <c r="B7678" s="268"/>
      <c r="C7678" s="268"/>
      <c r="D7678" s="268"/>
      <c r="E7678" s="268"/>
      <c r="F7678" s="268"/>
      <c r="G7678" s="271"/>
      <c r="H7678" s="268"/>
      <c r="K7678" s="270"/>
      <c r="L7678" s="270"/>
      <c r="M7678" s="270"/>
      <c r="N7678" s="270"/>
      <c r="O7678" s="268"/>
      <c r="P7678" s="268"/>
      <c r="Q7678" s="268"/>
      <c r="R7678" s="268"/>
      <c r="S7678" s="268"/>
      <c r="T7678" s="268"/>
      <c r="U7678" s="268"/>
      <c r="V7678" s="268"/>
      <c r="W7678" s="268"/>
      <c r="X7678" s="268"/>
      <c r="Y7678" s="268"/>
      <c r="Z7678" s="268"/>
      <c r="AC7678" s="268"/>
      <c r="AE7678" s="268"/>
      <c r="AF7678" s="268"/>
      <c r="AG7678" s="268"/>
      <c r="AH7678" s="268"/>
      <c r="AI7678" s="268"/>
      <c r="AM7678" s="268"/>
    </row>
    <row r="7679" spans="1:39" x14ac:dyDescent="0.25">
      <c r="A7679" s="268"/>
      <c r="B7679" s="268"/>
      <c r="C7679" s="268"/>
      <c r="D7679" s="268"/>
      <c r="E7679" s="268"/>
      <c r="F7679" s="268"/>
      <c r="G7679" s="271"/>
      <c r="H7679" s="268"/>
      <c r="K7679" s="270"/>
      <c r="L7679" s="270"/>
      <c r="M7679" s="270"/>
      <c r="N7679" s="270"/>
      <c r="O7679" s="268"/>
      <c r="P7679" s="268"/>
      <c r="Q7679" s="268"/>
      <c r="R7679" s="268"/>
      <c r="S7679" s="268"/>
      <c r="T7679" s="268"/>
      <c r="U7679" s="268"/>
      <c r="V7679" s="268"/>
      <c r="W7679" s="268"/>
      <c r="X7679" s="268"/>
      <c r="Y7679" s="268"/>
      <c r="Z7679" s="268"/>
      <c r="AC7679" s="268"/>
      <c r="AE7679" s="268"/>
      <c r="AF7679" s="268"/>
      <c r="AG7679" s="268"/>
      <c r="AH7679" s="268"/>
      <c r="AI7679" s="268"/>
      <c r="AM7679" s="268"/>
    </row>
    <row r="7680" spans="1:39" x14ac:dyDescent="0.25">
      <c r="A7680" s="268"/>
      <c r="B7680" s="268"/>
      <c r="C7680" s="268"/>
      <c r="D7680" s="268"/>
      <c r="E7680" s="268"/>
      <c r="F7680" s="268"/>
      <c r="G7680" s="271"/>
      <c r="H7680" s="268"/>
      <c r="K7680" s="270"/>
      <c r="L7680" s="270"/>
      <c r="M7680" s="270"/>
      <c r="N7680" s="270"/>
      <c r="O7680" s="268"/>
      <c r="P7680" s="268"/>
      <c r="Q7680" s="268"/>
      <c r="R7680" s="268"/>
      <c r="S7680" s="268"/>
      <c r="T7680" s="268"/>
      <c r="U7680" s="268"/>
      <c r="V7680" s="268"/>
      <c r="W7680" s="268"/>
      <c r="X7680" s="268"/>
      <c r="Y7680" s="268"/>
      <c r="Z7680" s="268"/>
      <c r="AC7680" s="268"/>
      <c r="AE7680" s="268"/>
      <c r="AF7680" s="268"/>
      <c r="AG7680" s="268"/>
      <c r="AH7680" s="268"/>
      <c r="AI7680" s="268"/>
      <c r="AM7680" s="268"/>
    </row>
    <row r="7681" spans="1:39" x14ac:dyDescent="0.25">
      <c r="A7681" s="268"/>
      <c r="B7681" s="268"/>
      <c r="C7681" s="268"/>
      <c r="D7681" s="268"/>
      <c r="E7681" s="268"/>
      <c r="F7681" s="268"/>
      <c r="G7681" s="271"/>
      <c r="H7681" s="268"/>
      <c r="I7681" s="2"/>
      <c r="K7681" s="270"/>
      <c r="L7681" s="270"/>
      <c r="M7681" s="270"/>
      <c r="N7681" s="270"/>
      <c r="O7681" s="268"/>
      <c r="P7681" s="268"/>
      <c r="Q7681" s="268"/>
      <c r="R7681" s="268"/>
      <c r="S7681" s="268"/>
      <c r="T7681" s="268"/>
      <c r="U7681" s="268"/>
      <c r="V7681" s="268"/>
      <c r="W7681" s="268"/>
      <c r="X7681" s="268"/>
      <c r="Y7681" s="268"/>
      <c r="Z7681" s="268"/>
      <c r="AC7681" s="268"/>
      <c r="AE7681" s="268"/>
      <c r="AF7681" s="268"/>
      <c r="AG7681" s="268"/>
      <c r="AH7681" s="268"/>
      <c r="AI7681" s="268"/>
      <c r="AM7681" s="268"/>
    </row>
    <row r="7682" spans="1:39" x14ac:dyDescent="0.25">
      <c r="A7682" s="268"/>
      <c r="B7682" s="268"/>
      <c r="C7682" s="268"/>
      <c r="D7682" s="268"/>
      <c r="E7682" s="268"/>
      <c r="F7682" s="268"/>
      <c r="G7682" s="271"/>
      <c r="H7682" s="268"/>
      <c r="K7682" s="270"/>
      <c r="L7682" s="270"/>
      <c r="M7682" s="270"/>
      <c r="N7682" s="270"/>
      <c r="O7682" s="268"/>
      <c r="P7682" s="268"/>
      <c r="Q7682" s="268"/>
      <c r="R7682" s="268"/>
      <c r="S7682" s="268"/>
      <c r="T7682" s="268"/>
      <c r="U7682" s="268"/>
      <c r="V7682" s="268"/>
      <c r="W7682" s="268"/>
      <c r="X7682" s="268"/>
      <c r="Y7682" s="268"/>
      <c r="Z7682" s="268"/>
      <c r="AC7682" s="268"/>
      <c r="AE7682" s="268"/>
      <c r="AF7682" s="268"/>
      <c r="AG7682" s="268"/>
      <c r="AH7682" s="268"/>
      <c r="AI7682" s="268"/>
      <c r="AM7682" s="268"/>
    </row>
    <row r="7683" spans="1:39" x14ac:dyDescent="0.25">
      <c r="A7683" s="268"/>
      <c r="B7683" s="268"/>
      <c r="C7683" s="268"/>
      <c r="D7683" s="268"/>
      <c r="E7683" s="268"/>
      <c r="F7683" s="268"/>
      <c r="G7683" s="271"/>
      <c r="H7683" s="268"/>
      <c r="K7683" s="270"/>
      <c r="L7683" s="270"/>
      <c r="M7683" s="270"/>
      <c r="N7683" s="270"/>
      <c r="O7683" s="268"/>
      <c r="P7683" s="268"/>
      <c r="Q7683" s="268"/>
      <c r="R7683" s="268"/>
      <c r="S7683" s="268"/>
      <c r="T7683" s="268"/>
      <c r="U7683" s="268"/>
      <c r="V7683" s="268"/>
      <c r="W7683" s="268"/>
      <c r="X7683" s="268"/>
      <c r="Y7683" s="268"/>
      <c r="Z7683" s="268"/>
      <c r="AC7683" s="268"/>
      <c r="AE7683" s="268"/>
      <c r="AF7683" s="268"/>
      <c r="AG7683" s="268"/>
      <c r="AH7683" s="268"/>
      <c r="AI7683" s="268"/>
      <c r="AM7683" s="268"/>
    </row>
    <row r="7684" spans="1:39" x14ac:dyDescent="0.25">
      <c r="A7684" s="268"/>
      <c r="B7684" s="268"/>
      <c r="C7684" s="268"/>
      <c r="D7684" s="268"/>
      <c r="E7684" s="268"/>
      <c r="F7684" s="268"/>
      <c r="G7684" s="271"/>
      <c r="H7684" s="268"/>
      <c r="K7684" s="270"/>
      <c r="L7684" s="270"/>
      <c r="M7684" s="270"/>
      <c r="N7684" s="270"/>
      <c r="O7684" s="268"/>
      <c r="P7684" s="268"/>
      <c r="Q7684" s="268"/>
      <c r="R7684" s="268"/>
      <c r="S7684" s="268"/>
      <c r="T7684" s="268"/>
      <c r="U7684" s="268"/>
      <c r="V7684" s="268"/>
      <c r="W7684" s="268"/>
      <c r="X7684" s="268"/>
      <c r="Y7684" s="268"/>
      <c r="Z7684" s="268"/>
      <c r="AC7684" s="268"/>
      <c r="AE7684" s="268"/>
      <c r="AF7684" s="268"/>
      <c r="AG7684" s="268"/>
      <c r="AH7684" s="268"/>
      <c r="AI7684" s="268"/>
      <c r="AM7684" s="268"/>
    </row>
    <row r="7685" spans="1:39" x14ac:dyDescent="0.25">
      <c r="A7685" s="268"/>
      <c r="B7685" s="268"/>
      <c r="C7685" s="268"/>
      <c r="D7685" s="268"/>
      <c r="E7685" s="268"/>
      <c r="F7685" s="268"/>
      <c r="G7685" s="271"/>
      <c r="H7685" s="268"/>
      <c r="K7685" s="270"/>
      <c r="L7685" s="270"/>
      <c r="M7685" s="270"/>
      <c r="N7685" s="270"/>
      <c r="O7685" s="268"/>
      <c r="P7685" s="268"/>
      <c r="Q7685" s="268"/>
      <c r="R7685" s="268"/>
      <c r="S7685" s="268"/>
      <c r="T7685" s="268"/>
      <c r="U7685" s="268"/>
      <c r="V7685" s="268"/>
      <c r="W7685" s="268"/>
      <c r="X7685" s="268"/>
      <c r="Y7685" s="268"/>
      <c r="Z7685" s="268"/>
      <c r="AC7685" s="268"/>
      <c r="AE7685" s="268"/>
      <c r="AF7685" s="268"/>
      <c r="AG7685" s="268"/>
      <c r="AH7685" s="268"/>
      <c r="AI7685" s="268"/>
      <c r="AM7685" s="268"/>
    </row>
    <row r="7686" spans="1:39" x14ac:dyDescent="0.25">
      <c r="A7686" s="268"/>
      <c r="B7686" s="268"/>
      <c r="C7686" s="268"/>
      <c r="D7686" s="268"/>
      <c r="E7686" s="268"/>
      <c r="F7686" s="268"/>
      <c r="G7686" s="271"/>
      <c r="H7686" s="268"/>
      <c r="K7686" s="270"/>
      <c r="L7686" s="270"/>
      <c r="M7686" s="270"/>
      <c r="N7686" s="270"/>
      <c r="O7686" s="268"/>
      <c r="P7686" s="268"/>
      <c r="Q7686" s="268"/>
      <c r="R7686" s="268"/>
      <c r="S7686" s="268"/>
      <c r="T7686" s="268"/>
      <c r="U7686" s="268"/>
      <c r="V7686" s="268"/>
      <c r="W7686" s="268"/>
      <c r="X7686" s="268"/>
      <c r="Y7686" s="268"/>
      <c r="Z7686" s="268"/>
      <c r="AC7686" s="268"/>
      <c r="AE7686" s="268"/>
      <c r="AF7686" s="268"/>
      <c r="AG7686" s="268"/>
      <c r="AH7686" s="268"/>
      <c r="AI7686" s="268"/>
      <c r="AM7686" s="268"/>
    </row>
    <row r="7687" spans="1:39" x14ac:dyDescent="0.25">
      <c r="A7687" s="268"/>
      <c r="B7687" s="268"/>
      <c r="C7687" s="268"/>
      <c r="D7687" s="268"/>
      <c r="E7687" s="268"/>
      <c r="F7687" s="268"/>
      <c r="G7687" s="271"/>
      <c r="H7687" s="268"/>
      <c r="J7687" s="2"/>
      <c r="K7687" s="270"/>
      <c r="L7687" s="270"/>
      <c r="M7687" s="270"/>
      <c r="N7687" s="270"/>
      <c r="O7687" s="268"/>
      <c r="P7687" s="268"/>
      <c r="Q7687" s="268"/>
      <c r="R7687" s="268"/>
      <c r="S7687" s="268"/>
      <c r="T7687" s="268"/>
      <c r="U7687" s="268"/>
      <c r="V7687" s="268"/>
      <c r="W7687" s="268"/>
      <c r="X7687" s="268"/>
      <c r="Y7687" s="268"/>
      <c r="Z7687" s="268"/>
      <c r="AC7687" s="268"/>
      <c r="AE7687" s="268"/>
      <c r="AF7687" s="268"/>
      <c r="AG7687" s="268"/>
      <c r="AH7687" s="268"/>
      <c r="AI7687" s="268"/>
      <c r="AM7687" s="268"/>
    </row>
    <row r="7688" spans="1:39" x14ac:dyDescent="0.25">
      <c r="A7688" s="268"/>
      <c r="B7688" s="268"/>
      <c r="C7688" s="268"/>
      <c r="D7688" s="268"/>
      <c r="E7688" s="268"/>
      <c r="F7688" s="268"/>
      <c r="G7688" s="271"/>
      <c r="H7688" s="268"/>
      <c r="K7688" s="270"/>
      <c r="L7688" s="270"/>
      <c r="M7688" s="270"/>
      <c r="N7688" s="270"/>
      <c r="O7688" s="268"/>
      <c r="P7688" s="268"/>
      <c r="Q7688" s="268"/>
      <c r="R7688" s="268"/>
      <c r="S7688" s="268"/>
      <c r="T7688" s="268"/>
      <c r="U7688" s="268"/>
      <c r="V7688" s="268"/>
      <c r="W7688" s="268"/>
      <c r="X7688" s="268"/>
      <c r="Y7688" s="268"/>
      <c r="Z7688" s="268"/>
      <c r="AC7688" s="268"/>
      <c r="AE7688" s="268"/>
      <c r="AF7688" s="268"/>
      <c r="AG7688" s="268"/>
      <c r="AH7688" s="268"/>
      <c r="AI7688" s="268"/>
      <c r="AM7688" s="268"/>
    </row>
    <row r="7689" spans="1:39" x14ac:dyDescent="0.25">
      <c r="A7689" s="268"/>
      <c r="B7689" s="268"/>
      <c r="C7689" s="268"/>
      <c r="D7689" s="268"/>
      <c r="E7689" s="268"/>
      <c r="F7689" s="268"/>
      <c r="G7689" s="271"/>
      <c r="H7689" s="268"/>
      <c r="K7689" s="270"/>
      <c r="L7689" s="270"/>
      <c r="M7689" s="270"/>
      <c r="N7689" s="270"/>
      <c r="O7689" s="268"/>
      <c r="P7689" s="268"/>
      <c r="Q7689" s="268"/>
      <c r="R7689" s="268"/>
      <c r="S7689" s="268"/>
      <c r="T7689" s="268"/>
      <c r="U7689" s="268"/>
      <c r="V7689" s="268"/>
      <c r="W7689" s="268"/>
      <c r="X7689" s="268"/>
      <c r="Y7689" s="268"/>
      <c r="Z7689" s="268"/>
      <c r="AC7689" s="268"/>
      <c r="AE7689" s="268"/>
      <c r="AF7689" s="268"/>
      <c r="AG7689" s="268"/>
      <c r="AH7689" s="268"/>
      <c r="AI7689" s="268"/>
      <c r="AM7689" s="268"/>
    </row>
    <row r="7690" spans="1:39" x14ac:dyDescent="0.25">
      <c r="A7690" s="268"/>
      <c r="B7690" s="268"/>
      <c r="C7690" s="268"/>
      <c r="D7690" s="268"/>
      <c r="E7690" s="268"/>
      <c r="F7690" s="268"/>
      <c r="G7690" s="271"/>
      <c r="H7690" s="268"/>
      <c r="K7690" s="270"/>
      <c r="L7690" s="270"/>
      <c r="M7690" s="270"/>
      <c r="N7690" s="270"/>
      <c r="O7690" s="268"/>
      <c r="P7690" s="268"/>
      <c r="Q7690" s="268"/>
      <c r="R7690" s="268"/>
      <c r="S7690" s="268"/>
      <c r="T7690" s="268"/>
      <c r="U7690" s="268"/>
      <c r="V7690" s="268"/>
      <c r="W7690" s="268"/>
      <c r="X7690" s="268"/>
      <c r="Y7690" s="268"/>
      <c r="Z7690" s="268"/>
      <c r="AC7690" s="268"/>
      <c r="AE7690" s="268"/>
      <c r="AF7690" s="268"/>
      <c r="AG7690" s="268"/>
      <c r="AH7690" s="268"/>
      <c r="AI7690" s="268"/>
      <c r="AM7690" s="268"/>
    </row>
    <row r="7691" spans="1:39" x14ac:dyDescent="0.25">
      <c r="A7691" s="268"/>
      <c r="B7691" s="268"/>
      <c r="C7691" s="268"/>
      <c r="D7691" s="268"/>
      <c r="E7691" s="268"/>
      <c r="F7691" s="268"/>
      <c r="G7691" s="271"/>
      <c r="H7691" s="268"/>
      <c r="K7691" s="270"/>
      <c r="L7691" s="270"/>
      <c r="M7691" s="270"/>
      <c r="N7691" s="270"/>
      <c r="O7691" s="268"/>
      <c r="P7691" s="268"/>
      <c r="Q7691" s="268"/>
      <c r="R7691" s="268"/>
      <c r="S7691" s="268"/>
      <c r="T7691" s="268"/>
      <c r="U7691" s="268"/>
      <c r="V7691" s="268"/>
      <c r="W7691" s="268"/>
      <c r="X7691" s="268"/>
      <c r="Y7691" s="268"/>
      <c r="Z7691" s="268"/>
      <c r="AC7691" s="268"/>
      <c r="AE7691" s="268"/>
      <c r="AF7691" s="268"/>
      <c r="AG7691" s="268"/>
      <c r="AH7691" s="268"/>
      <c r="AI7691" s="268"/>
      <c r="AM7691" s="268"/>
    </row>
    <row r="7692" spans="1:39" x14ac:dyDescent="0.25">
      <c r="A7692" s="268"/>
      <c r="B7692" s="268"/>
      <c r="C7692" s="268"/>
      <c r="D7692" s="268"/>
      <c r="E7692" s="268"/>
      <c r="F7692" s="268"/>
      <c r="G7692" s="271"/>
      <c r="H7692" s="268"/>
      <c r="K7692" s="270"/>
      <c r="L7692" s="270"/>
      <c r="M7692" s="270"/>
      <c r="N7692" s="270"/>
      <c r="O7692" s="268"/>
      <c r="P7692" s="268"/>
      <c r="Q7692" s="268"/>
      <c r="R7692" s="268"/>
      <c r="S7692" s="268"/>
      <c r="T7692" s="268"/>
      <c r="U7692" s="268"/>
      <c r="V7692" s="268"/>
      <c r="W7692" s="268"/>
      <c r="X7692" s="268"/>
      <c r="Y7692" s="268"/>
      <c r="Z7692" s="268"/>
      <c r="AC7692" s="268"/>
      <c r="AE7692" s="268"/>
      <c r="AF7692" s="268"/>
      <c r="AG7692" s="268"/>
      <c r="AH7692" s="268"/>
      <c r="AI7692" s="268"/>
      <c r="AM7692" s="268"/>
    </row>
    <row r="7693" spans="1:39" x14ac:dyDescent="0.25">
      <c r="A7693" s="268"/>
      <c r="B7693" s="268"/>
      <c r="C7693" s="268"/>
      <c r="D7693" s="268"/>
      <c r="E7693" s="268"/>
      <c r="F7693" s="268"/>
      <c r="G7693" s="271"/>
      <c r="H7693" s="268"/>
      <c r="I7693" s="2"/>
      <c r="K7693" s="270"/>
      <c r="L7693" s="270"/>
      <c r="M7693" s="270"/>
      <c r="N7693" s="270"/>
      <c r="O7693" s="268"/>
      <c r="P7693" s="268"/>
      <c r="Q7693" s="268"/>
      <c r="R7693" s="268"/>
      <c r="S7693" s="268"/>
      <c r="T7693" s="268"/>
      <c r="U7693" s="268"/>
      <c r="V7693" s="268"/>
      <c r="W7693" s="268"/>
      <c r="X7693" s="268"/>
      <c r="Y7693" s="268"/>
      <c r="Z7693" s="268"/>
      <c r="AC7693" s="268"/>
      <c r="AE7693" s="268"/>
      <c r="AF7693" s="268"/>
      <c r="AG7693" s="268"/>
      <c r="AH7693" s="268"/>
      <c r="AI7693" s="268"/>
      <c r="AM7693" s="268"/>
    </row>
    <row r="7694" spans="1:39" x14ac:dyDescent="0.25">
      <c r="A7694" s="268"/>
      <c r="B7694" s="268"/>
      <c r="C7694" s="268"/>
      <c r="D7694" s="268"/>
      <c r="E7694" s="268"/>
      <c r="F7694" s="268"/>
      <c r="G7694" s="271"/>
      <c r="H7694" s="268"/>
      <c r="K7694" s="270"/>
      <c r="L7694" s="270"/>
      <c r="M7694" s="270"/>
      <c r="N7694" s="270"/>
      <c r="O7694" s="268"/>
      <c r="P7694" s="268"/>
      <c r="Q7694" s="268"/>
      <c r="R7694" s="268"/>
      <c r="S7694" s="268"/>
      <c r="T7694" s="268"/>
      <c r="U7694" s="268"/>
      <c r="V7694" s="268"/>
      <c r="W7694" s="268"/>
      <c r="X7694" s="268"/>
      <c r="Y7694" s="268"/>
      <c r="Z7694" s="268"/>
      <c r="AC7694" s="268"/>
      <c r="AE7694" s="268"/>
      <c r="AF7694" s="268"/>
      <c r="AG7694" s="268"/>
      <c r="AH7694" s="268"/>
      <c r="AI7694" s="268"/>
      <c r="AM7694" s="268"/>
    </row>
    <row r="7695" spans="1:39" x14ac:dyDescent="0.25">
      <c r="A7695" s="268"/>
      <c r="B7695" s="268"/>
      <c r="C7695" s="268"/>
      <c r="D7695" s="268"/>
      <c r="E7695" s="268"/>
      <c r="F7695" s="268"/>
      <c r="G7695" s="271"/>
      <c r="H7695" s="268"/>
      <c r="I7695" s="2"/>
      <c r="K7695" s="270"/>
      <c r="L7695" s="270"/>
      <c r="M7695" s="270"/>
      <c r="N7695" s="270"/>
      <c r="O7695" s="268"/>
      <c r="P7695" s="268"/>
      <c r="Q7695" s="268"/>
      <c r="R7695" s="268"/>
      <c r="S7695" s="268"/>
      <c r="T7695" s="268"/>
      <c r="U7695" s="268"/>
      <c r="V7695" s="268"/>
      <c r="W7695" s="268"/>
      <c r="X7695" s="268"/>
      <c r="Y7695" s="268"/>
      <c r="Z7695" s="268"/>
      <c r="AC7695" s="268"/>
      <c r="AE7695" s="268"/>
      <c r="AF7695" s="268"/>
      <c r="AG7695" s="268"/>
      <c r="AH7695" s="268"/>
      <c r="AI7695" s="268"/>
      <c r="AM7695" s="268"/>
    </row>
    <row r="7696" spans="1:39" x14ac:dyDescent="0.25">
      <c r="A7696" s="268"/>
      <c r="B7696" s="268"/>
      <c r="C7696" s="268"/>
      <c r="D7696" s="268"/>
      <c r="E7696" s="268"/>
      <c r="F7696" s="268"/>
      <c r="G7696" s="271"/>
      <c r="H7696" s="268"/>
      <c r="K7696" s="270"/>
      <c r="L7696" s="270"/>
      <c r="M7696" s="270"/>
      <c r="N7696" s="270"/>
      <c r="O7696" s="268"/>
      <c r="P7696" s="268"/>
      <c r="Q7696" s="268"/>
      <c r="R7696" s="268"/>
      <c r="S7696" s="268"/>
      <c r="T7696" s="268"/>
      <c r="U7696" s="268"/>
      <c r="V7696" s="268"/>
      <c r="W7696" s="268"/>
      <c r="X7696" s="268"/>
      <c r="Y7696" s="268"/>
      <c r="Z7696" s="268"/>
      <c r="AC7696" s="268"/>
      <c r="AE7696" s="268"/>
      <c r="AF7696" s="268"/>
      <c r="AG7696" s="268"/>
      <c r="AH7696" s="268"/>
      <c r="AI7696" s="268"/>
      <c r="AM7696" s="268"/>
    </row>
    <row r="7697" spans="1:39" x14ac:dyDescent="0.25">
      <c r="A7697" s="268"/>
      <c r="B7697" s="268"/>
      <c r="C7697" s="268"/>
      <c r="D7697" s="268"/>
      <c r="E7697" s="268"/>
      <c r="F7697" s="268"/>
      <c r="G7697" s="271"/>
      <c r="H7697" s="268"/>
      <c r="K7697" s="270"/>
      <c r="L7697" s="270"/>
      <c r="M7697" s="270"/>
      <c r="N7697" s="270"/>
      <c r="O7697" s="268"/>
      <c r="P7697" s="268"/>
      <c r="Q7697" s="268"/>
      <c r="R7697" s="268"/>
      <c r="S7697" s="268"/>
      <c r="T7697" s="268"/>
      <c r="U7697" s="268"/>
      <c r="V7697" s="268"/>
      <c r="W7697" s="268"/>
      <c r="X7697" s="268"/>
      <c r="Y7697" s="268"/>
      <c r="Z7697" s="268"/>
      <c r="AC7697" s="268"/>
      <c r="AE7697" s="268"/>
      <c r="AF7697" s="268"/>
      <c r="AG7697" s="268"/>
      <c r="AH7697" s="268"/>
      <c r="AI7697" s="268"/>
      <c r="AM7697" s="268"/>
    </row>
    <row r="7698" spans="1:39" x14ac:dyDescent="0.25">
      <c r="A7698" s="268"/>
      <c r="B7698" s="268"/>
      <c r="C7698" s="268"/>
      <c r="D7698" s="268"/>
      <c r="E7698" s="268"/>
      <c r="F7698" s="268"/>
      <c r="G7698" s="271"/>
      <c r="H7698" s="268"/>
      <c r="K7698" s="270"/>
      <c r="L7698" s="270"/>
      <c r="M7698" s="270"/>
      <c r="N7698" s="270"/>
      <c r="O7698" s="268"/>
      <c r="P7698" s="268"/>
      <c r="Q7698" s="268"/>
      <c r="R7698" s="268"/>
      <c r="S7698" s="268"/>
      <c r="T7698" s="268"/>
      <c r="U7698" s="268"/>
      <c r="V7698" s="268"/>
      <c r="W7698" s="268"/>
      <c r="X7698" s="268"/>
      <c r="Y7698" s="268"/>
      <c r="Z7698" s="268"/>
      <c r="AC7698" s="268"/>
      <c r="AE7698" s="268"/>
      <c r="AF7698" s="268"/>
      <c r="AG7698" s="268"/>
      <c r="AH7698" s="268"/>
      <c r="AI7698" s="268"/>
      <c r="AM7698" s="268"/>
    </row>
    <row r="7699" spans="1:39" x14ac:dyDescent="0.25">
      <c r="A7699" s="268"/>
      <c r="B7699" s="268"/>
      <c r="C7699" s="268"/>
      <c r="D7699" s="268"/>
      <c r="E7699" s="268"/>
      <c r="F7699" s="268"/>
      <c r="G7699" s="271"/>
      <c r="H7699" s="268"/>
      <c r="K7699" s="270"/>
      <c r="L7699" s="270"/>
      <c r="M7699" s="270"/>
      <c r="N7699" s="270"/>
      <c r="O7699" s="268"/>
      <c r="P7699" s="268"/>
      <c r="Q7699" s="268"/>
      <c r="R7699" s="268"/>
      <c r="S7699" s="268"/>
      <c r="T7699" s="268"/>
      <c r="U7699" s="268"/>
      <c r="V7699" s="268"/>
      <c r="W7699" s="268"/>
      <c r="X7699" s="268"/>
      <c r="Y7699" s="268"/>
      <c r="Z7699" s="268"/>
      <c r="AC7699" s="268"/>
      <c r="AE7699" s="268"/>
      <c r="AF7699" s="268"/>
      <c r="AG7699" s="268"/>
      <c r="AH7699" s="268"/>
      <c r="AI7699" s="268"/>
      <c r="AM7699" s="268"/>
    </row>
    <row r="7700" spans="1:39" x14ac:dyDescent="0.25">
      <c r="A7700" s="268"/>
      <c r="B7700" s="268"/>
      <c r="C7700" s="268"/>
      <c r="D7700" s="268"/>
      <c r="E7700" s="268"/>
      <c r="F7700" s="268"/>
      <c r="G7700" s="271"/>
      <c r="H7700" s="268"/>
      <c r="K7700" s="270"/>
      <c r="L7700" s="270"/>
      <c r="M7700" s="270"/>
      <c r="N7700" s="270"/>
      <c r="O7700" s="268"/>
      <c r="P7700" s="268"/>
      <c r="Q7700" s="268"/>
      <c r="R7700" s="268"/>
      <c r="S7700" s="268"/>
      <c r="T7700" s="268"/>
      <c r="U7700" s="268"/>
      <c r="V7700" s="268"/>
      <c r="W7700" s="268"/>
      <c r="X7700" s="268"/>
      <c r="Y7700" s="268"/>
      <c r="Z7700" s="268"/>
      <c r="AC7700" s="268"/>
      <c r="AE7700" s="268"/>
      <c r="AF7700" s="268"/>
      <c r="AG7700" s="268"/>
      <c r="AH7700" s="268"/>
      <c r="AI7700" s="268"/>
      <c r="AM7700" s="268"/>
    </row>
    <row r="7701" spans="1:39" x14ac:dyDescent="0.25">
      <c r="A7701" s="268"/>
      <c r="B7701" s="268"/>
      <c r="C7701" s="268"/>
      <c r="D7701" s="268"/>
      <c r="E7701" s="268"/>
      <c r="F7701" s="268"/>
      <c r="G7701" s="271"/>
      <c r="H7701" s="268"/>
      <c r="K7701" s="270"/>
      <c r="L7701" s="270"/>
      <c r="M7701" s="270"/>
      <c r="N7701" s="270"/>
      <c r="O7701" s="268"/>
      <c r="P7701" s="268"/>
      <c r="Q7701" s="268"/>
      <c r="R7701" s="268"/>
      <c r="S7701" s="268"/>
      <c r="T7701" s="268"/>
      <c r="U7701" s="268"/>
      <c r="V7701" s="268"/>
      <c r="W7701" s="268"/>
      <c r="X7701" s="268"/>
      <c r="Y7701" s="268"/>
      <c r="Z7701" s="268"/>
      <c r="AC7701" s="268"/>
      <c r="AE7701" s="268"/>
      <c r="AF7701" s="268"/>
      <c r="AG7701" s="268"/>
      <c r="AH7701" s="268"/>
      <c r="AI7701" s="268"/>
      <c r="AM7701" s="268"/>
    </row>
    <row r="7702" spans="1:39" x14ac:dyDescent="0.25">
      <c r="A7702" s="268"/>
      <c r="B7702" s="268"/>
      <c r="C7702" s="268"/>
      <c r="D7702" s="268"/>
      <c r="E7702" s="268"/>
      <c r="F7702" s="268"/>
      <c r="G7702" s="271"/>
      <c r="H7702" s="268"/>
      <c r="I7702" s="2"/>
      <c r="K7702" s="270"/>
      <c r="L7702" s="270"/>
      <c r="M7702" s="270"/>
      <c r="N7702" s="270"/>
      <c r="O7702" s="268"/>
      <c r="P7702" s="268"/>
      <c r="Q7702" s="268"/>
      <c r="R7702" s="268"/>
      <c r="S7702" s="268"/>
      <c r="T7702" s="268"/>
      <c r="U7702" s="268"/>
      <c r="V7702" s="268"/>
      <c r="W7702" s="268"/>
      <c r="X7702" s="268"/>
      <c r="Y7702" s="268"/>
      <c r="Z7702" s="268"/>
      <c r="AC7702" s="268"/>
      <c r="AE7702" s="268"/>
      <c r="AF7702" s="268"/>
      <c r="AG7702" s="268"/>
      <c r="AH7702" s="268"/>
      <c r="AI7702" s="268"/>
      <c r="AM7702" s="268"/>
    </row>
    <row r="7703" spans="1:39" x14ac:dyDescent="0.25">
      <c r="A7703" s="268"/>
      <c r="B7703" s="268"/>
      <c r="C7703" s="268"/>
      <c r="D7703" s="268"/>
      <c r="E7703" s="268"/>
      <c r="F7703" s="268"/>
      <c r="G7703" s="271"/>
      <c r="H7703" s="268"/>
      <c r="K7703" s="270"/>
      <c r="L7703" s="270"/>
      <c r="M7703" s="270"/>
      <c r="N7703" s="270"/>
      <c r="O7703" s="268"/>
      <c r="P7703" s="268"/>
      <c r="Q7703" s="268"/>
      <c r="R7703" s="268"/>
      <c r="S7703" s="268"/>
      <c r="T7703" s="268"/>
      <c r="U7703" s="268"/>
      <c r="V7703" s="268"/>
      <c r="W7703" s="268"/>
      <c r="X7703" s="268"/>
      <c r="Y7703" s="268"/>
      <c r="Z7703" s="268"/>
      <c r="AC7703" s="268"/>
      <c r="AE7703" s="268"/>
      <c r="AF7703" s="268"/>
      <c r="AG7703" s="268"/>
      <c r="AH7703" s="268"/>
      <c r="AI7703" s="268"/>
      <c r="AM7703" s="268"/>
    </row>
    <row r="7704" spans="1:39" x14ac:dyDescent="0.25">
      <c r="A7704" s="268"/>
      <c r="B7704" s="268"/>
      <c r="C7704" s="268"/>
      <c r="D7704" s="268"/>
      <c r="E7704" s="268"/>
      <c r="F7704" s="268"/>
      <c r="G7704" s="271"/>
      <c r="H7704" s="268"/>
      <c r="I7704" s="2"/>
      <c r="K7704" s="270"/>
      <c r="L7704" s="270"/>
      <c r="M7704" s="270"/>
      <c r="N7704" s="270"/>
      <c r="O7704" s="268"/>
      <c r="P7704" s="268"/>
      <c r="Q7704" s="268"/>
      <c r="R7704" s="268"/>
      <c r="S7704" s="268"/>
      <c r="T7704" s="268"/>
      <c r="U7704" s="268"/>
      <c r="V7704" s="268"/>
      <c r="W7704" s="268"/>
      <c r="X7704" s="268"/>
      <c r="Y7704" s="268"/>
      <c r="Z7704" s="268"/>
      <c r="AC7704" s="268"/>
      <c r="AE7704" s="268"/>
      <c r="AF7704" s="268"/>
      <c r="AG7704" s="268"/>
      <c r="AH7704" s="268"/>
      <c r="AI7704" s="268"/>
      <c r="AM7704" s="268"/>
    </row>
    <row r="7705" spans="1:39" x14ac:dyDescent="0.25">
      <c r="A7705" s="268"/>
      <c r="B7705" s="268"/>
      <c r="C7705" s="268"/>
      <c r="D7705" s="268"/>
      <c r="E7705" s="268"/>
      <c r="F7705" s="268"/>
      <c r="G7705" s="271"/>
      <c r="H7705" s="268"/>
      <c r="K7705" s="270"/>
      <c r="L7705" s="270"/>
      <c r="M7705" s="270"/>
      <c r="N7705" s="270"/>
      <c r="O7705" s="268"/>
      <c r="P7705" s="268"/>
      <c r="Q7705" s="268"/>
      <c r="R7705" s="268"/>
      <c r="S7705" s="268"/>
      <c r="T7705" s="268"/>
      <c r="U7705" s="268"/>
      <c r="V7705" s="268"/>
      <c r="W7705" s="268"/>
      <c r="X7705" s="268"/>
      <c r="Y7705" s="268"/>
      <c r="Z7705" s="268"/>
      <c r="AC7705" s="268"/>
      <c r="AE7705" s="268"/>
      <c r="AF7705" s="268"/>
      <c r="AG7705" s="268"/>
      <c r="AH7705" s="268"/>
      <c r="AI7705" s="268"/>
      <c r="AM7705" s="268"/>
    </row>
    <row r="7706" spans="1:39" x14ac:dyDescent="0.25">
      <c r="A7706" s="268"/>
      <c r="B7706" s="268"/>
      <c r="C7706" s="268"/>
      <c r="D7706" s="268"/>
      <c r="E7706" s="268"/>
      <c r="F7706" s="268"/>
      <c r="G7706" s="271"/>
      <c r="H7706" s="268"/>
      <c r="K7706" s="270"/>
      <c r="L7706" s="270"/>
      <c r="M7706" s="270"/>
      <c r="N7706" s="270"/>
      <c r="O7706" s="268"/>
      <c r="P7706" s="268"/>
      <c r="Q7706" s="268"/>
      <c r="R7706" s="268"/>
      <c r="S7706" s="268"/>
      <c r="T7706" s="268"/>
      <c r="U7706" s="268"/>
      <c r="V7706" s="268"/>
      <c r="W7706" s="268"/>
      <c r="X7706" s="268"/>
      <c r="Y7706" s="268"/>
      <c r="Z7706" s="268"/>
      <c r="AC7706" s="268"/>
      <c r="AE7706" s="268"/>
      <c r="AF7706" s="268"/>
      <c r="AG7706" s="268"/>
      <c r="AH7706" s="268"/>
      <c r="AI7706" s="268"/>
      <c r="AM7706" s="268"/>
    </row>
    <row r="7707" spans="1:39" x14ac:dyDescent="0.25">
      <c r="A7707" s="268"/>
      <c r="B7707" s="268"/>
      <c r="C7707" s="268"/>
      <c r="D7707" s="268"/>
      <c r="E7707" s="268"/>
      <c r="F7707" s="268"/>
      <c r="G7707" s="271"/>
      <c r="H7707" s="268"/>
      <c r="K7707" s="270"/>
      <c r="L7707" s="270"/>
      <c r="M7707" s="270"/>
      <c r="N7707" s="270"/>
      <c r="O7707" s="268"/>
      <c r="P7707" s="268"/>
      <c r="Q7707" s="268"/>
      <c r="R7707" s="268"/>
      <c r="S7707" s="268"/>
      <c r="T7707" s="268"/>
      <c r="U7707" s="268"/>
      <c r="V7707" s="268"/>
      <c r="W7707" s="268"/>
      <c r="X7707" s="268"/>
      <c r="Y7707" s="268"/>
      <c r="Z7707" s="268"/>
      <c r="AC7707" s="268"/>
      <c r="AE7707" s="268"/>
      <c r="AF7707" s="268"/>
      <c r="AG7707" s="268"/>
      <c r="AH7707" s="268"/>
      <c r="AI7707" s="268"/>
      <c r="AM7707" s="268"/>
    </row>
    <row r="7708" spans="1:39" x14ac:dyDescent="0.25">
      <c r="A7708" s="268"/>
      <c r="B7708" s="268"/>
      <c r="C7708" s="268"/>
      <c r="D7708" s="268"/>
      <c r="E7708" s="268"/>
      <c r="F7708" s="268"/>
      <c r="G7708" s="271"/>
      <c r="H7708" s="268"/>
      <c r="K7708" s="270"/>
      <c r="L7708" s="270"/>
      <c r="M7708" s="270"/>
      <c r="N7708" s="270"/>
      <c r="O7708" s="268"/>
      <c r="P7708" s="268"/>
      <c r="Q7708" s="268"/>
      <c r="R7708" s="268"/>
      <c r="S7708" s="268"/>
      <c r="T7708" s="268"/>
      <c r="U7708" s="268"/>
      <c r="V7708" s="268"/>
      <c r="W7708" s="268"/>
      <c r="X7708" s="268"/>
      <c r="Y7708" s="268"/>
      <c r="Z7708" s="268"/>
      <c r="AC7708" s="268"/>
      <c r="AE7708" s="268"/>
      <c r="AF7708" s="268"/>
      <c r="AG7708" s="268"/>
      <c r="AH7708" s="268"/>
      <c r="AI7708" s="268"/>
      <c r="AM7708" s="268"/>
    </row>
    <row r="7709" spans="1:39" x14ac:dyDescent="0.25">
      <c r="A7709" s="268"/>
      <c r="B7709" s="268"/>
      <c r="C7709" s="268"/>
      <c r="D7709" s="268"/>
      <c r="E7709" s="268"/>
      <c r="F7709" s="268"/>
      <c r="G7709" s="271"/>
      <c r="H7709" s="268"/>
      <c r="K7709" s="270"/>
      <c r="L7709" s="270"/>
      <c r="M7709" s="270"/>
      <c r="N7709" s="270"/>
      <c r="O7709" s="268"/>
      <c r="P7709" s="268"/>
      <c r="Q7709" s="268"/>
      <c r="R7709" s="268"/>
      <c r="S7709" s="268"/>
      <c r="T7709" s="268"/>
      <c r="U7709" s="268"/>
      <c r="V7709" s="268"/>
      <c r="W7709" s="268"/>
      <c r="X7709" s="268"/>
      <c r="Y7709" s="268"/>
      <c r="Z7709" s="268"/>
      <c r="AC7709" s="268"/>
      <c r="AE7709" s="268"/>
      <c r="AF7709" s="268"/>
      <c r="AG7709" s="268"/>
      <c r="AH7709" s="268"/>
      <c r="AI7709" s="268"/>
      <c r="AM7709" s="268"/>
    </row>
    <row r="7710" spans="1:39" x14ac:dyDescent="0.25">
      <c r="A7710" s="268"/>
      <c r="B7710" s="268"/>
      <c r="C7710" s="268"/>
      <c r="D7710" s="268"/>
      <c r="E7710" s="268"/>
      <c r="F7710" s="268"/>
      <c r="G7710" s="271"/>
      <c r="H7710" s="268"/>
      <c r="K7710" s="270"/>
      <c r="L7710" s="270"/>
      <c r="M7710" s="270"/>
      <c r="N7710" s="270"/>
      <c r="O7710" s="268"/>
      <c r="P7710" s="268"/>
      <c r="Q7710" s="268"/>
      <c r="R7710" s="268"/>
      <c r="S7710" s="268"/>
      <c r="T7710" s="268"/>
      <c r="U7710" s="268"/>
      <c r="V7710" s="268"/>
      <c r="W7710" s="268"/>
      <c r="X7710" s="268"/>
      <c r="Y7710" s="268"/>
      <c r="Z7710" s="268"/>
      <c r="AC7710" s="268"/>
      <c r="AE7710" s="268"/>
      <c r="AF7710" s="268"/>
      <c r="AG7710" s="268"/>
      <c r="AH7710" s="268"/>
      <c r="AI7710" s="268"/>
      <c r="AM7710" s="268"/>
    </row>
    <row r="7711" spans="1:39" x14ac:dyDescent="0.25">
      <c r="A7711" s="268"/>
      <c r="B7711" s="268"/>
      <c r="C7711" s="268"/>
      <c r="D7711" s="268"/>
      <c r="E7711" s="268"/>
      <c r="F7711" s="268"/>
      <c r="G7711" s="271"/>
      <c r="H7711" s="268"/>
      <c r="K7711" s="270"/>
      <c r="L7711" s="270"/>
      <c r="M7711" s="270"/>
      <c r="N7711" s="270"/>
      <c r="O7711" s="268"/>
      <c r="P7711" s="268"/>
      <c r="Q7711" s="268"/>
      <c r="R7711" s="268"/>
      <c r="S7711" s="268"/>
      <c r="T7711" s="268"/>
      <c r="U7711" s="268"/>
      <c r="V7711" s="268"/>
      <c r="W7711" s="268"/>
      <c r="X7711" s="268"/>
      <c r="Y7711" s="268"/>
      <c r="Z7711" s="268"/>
      <c r="AC7711" s="268"/>
      <c r="AE7711" s="268"/>
      <c r="AF7711" s="268"/>
      <c r="AG7711" s="268"/>
      <c r="AH7711" s="268"/>
      <c r="AI7711" s="268"/>
      <c r="AM7711" s="268"/>
    </row>
    <row r="7712" spans="1:39" x14ac:dyDescent="0.25">
      <c r="A7712" s="268"/>
      <c r="B7712" s="268"/>
      <c r="C7712" s="268"/>
      <c r="D7712" s="268"/>
      <c r="E7712" s="268"/>
      <c r="F7712" s="268"/>
      <c r="G7712" s="271"/>
      <c r="H7712" s="268"/>
      <c r="K7712" s="270"/>
      <c r="L7712" s="270"/>
      <c r="M7712" s="270"/>
      <c r="N7712" s="270"/>
      <c r="O7712" s="268"/>
      <c r="P7712" s="268"/>
      <c r="Q7712" s="268"/>
      <c r="R7712" s="268"/>
      <c r="S7712" s="268"/>
      <c r="T7712" s="268"/>
      <c r="U7712" s="268"/>
      <c r="V7712" s="268"/>
      <c r="W7712" s="268"/>
      <c r="X7712" s="268"/>
      <c r="Y7712" s="268"/>
      <c r="Z7712" s="268"/>
      <c r="AC7712" s="268"/>
      <c r="AE7712" s="268"/>
      <c r="AF7712" s="268"/>
      <c r="AG7712" s="268"/>
      <c r="AH7712" s="268"/>
      <c r="AI7712" s="268"/>
      <c r="AM7712" s="268"/>
    </row>
    <row r="7713" spans="1:39" x14ac:dyDescent="0.25">
      <c r="A7713" s="268"/>
      <c r="B7713" s="268"/>
      <c r="C7713" s="268"/>
      <c r="D7713" s="268"/>
      <c r="E7713" s="268"/>
      <c r="F7713" s="268"/>
      <c r="G7713" s="271"/>
      <c r="H7713" s="268"/>
      <c r="K7713" s="270"/>
      <c r="L7713" s="270"/>
      <c r="M7713" s="270"/>
      <c r="N7713" s="270"/>
      <c r="O7713" s="268"/>
      <c r="P7713" s="268"/>
      <c r="Q7713" s="268"/>
      <c r="R7713" s="268"/>
      <c r="S7713" s="268"/>
      <c r="T7713" s="268"/>
      <c r="U7713" s="268"/>
      <c r="V7713" s="268"/>
      <c r="W7713" s="268"/>
      <c r="X7713" s="268"/>
      <c r="Y7713" s="268"/>
      <c r="Z7713" s="268"/>
      <c r="AC7713" s="268"/>
      <c r="AE7713" s="268"/>
      <c r="AF7713" s="268"/>
      <c r="AG7713" s="268"/>
      <c r="AH7713" s="268"/>
      <c r="AI7713" s="268"/>
      <c r="AM7713" s="268"/>
    </row>
    <row r="7714" spans="1:39" x14ac:dyDescent="0.25">
      <c r="A7714" s="268"/>
      <c r="B7714" s="268"/>
      <c r="C7714" s="268"/>
      <c r="D7714" s="268"/>
      <c r="E7714" s="268"/>
      <c r="F7714" s="268"/>
      <c r="G7714" s="271"/>
      <c r="H7714" s="268"/>
      <c r="K7714" s="270"/>
      <c r="L7714" s="270"/>
      <c r="M7714" s="270"/>
      <c r="N7714" s="270"/>
      <c r="O7714" s="268"/>
      <c r="P7714" s="268"/>
      <c r="Q7714" s="268"/>
      <c r="R7714" s="268"/>
      <c r="S7714" s="268"/>
      <c r="T7714" s="268"/>
      <c r="U7714" s="268"/>
      <c r="V7714" s="268"/>
      <c r="W7714" s="268"/>
      <c r="X7714" s="268"/>
      <c r="Y7714" s="268"/>
      <c r="Z7714" s="268"/>
      <c r="AC7714" s="268"/>
      <c r="AE7714" s="268"/>
      <c r="AF7714" s="268"/>
      <c r="AG7714" s="268"/>
      <c r="AH7714" s="268"/>
      <c r="AI7714" s="268"/>
      <c r="AM7714" s="268"/>
    </row>
    <row r="7715" spans="1:39" x14ac:dyDescent="0.25">
      <c r="A7715" s="268"/>
      <c r="B7715" s="268"/>
      <c r="C7715" s="268"/>
      <c r="D7715" s="268"/>
      <c r="E7715" s="268"/>
      <c r="F7715" s="268"/>
      <c r="G7715" s="271"/>
      <c r="H7715" s="268"/>
      <c r="K7715" s="270"/>
      <c r="L7715" s="270"/>
      <c r="M7715" s="270"/>
      <c r="N7715" s="270"/>
      <c r="O7715" s="268"/>
      <c r="P7715" s="268"/>
      <c r="Q7715" s="268"/>
      <c r="R7715" s="268"/>
      <c r="S7715" s="268"/>
      <c r="T7715" s="268"/>
      <c r="U7715" s="268"/>
      <c r="V7715" s="268"/>
      <c r="W7715" s="268"/>
      <c r="X7715" s="268"/>
      <c r="Y7715" s="268"/>
      <c r="Z7715" s="268"/>
      <c r="AC7715" s="268"/>
      <c r="AE7715" s="268"/>
      <c r="AF7715" s="268"/>
      <c r="AG7715" s="268"/>
      <c r="AH7715" s="268"/>
      <c r="AI7715" s="268"/>
      <c r="AM7715" s="268"/>
    </row>
    <row r="7716" spans="1:39" x14ac:dyDescent="0.25">
      <c r="A7716" s="268"/>
      <c r="B7716" s="268"/>
      <c r="C7716" s="268"/>
      <c r="D7716" s="268"/>
      <c r="E7716" s="268"/>
      <c r="F7716" s="268"/>
      <c r="G7716" s="271"/>
      <c r="H7716" s="268"/>
      <c r="K7716" s="270"/>
      <c r="L7716" s="270"/>
      <c r="M7716" s="270"/>
      <c r="N7716" s="270"/>
      <c r="O7716" s="268"/>
      <c r="P7716" s="268"/>
      <c r="Q7716" s="268"/>
      <c r="R7716" s="268"/>
      <c r="S7716" s="268"/>
      <c r="T7716" s="268"/>
      <c r="U7716" s="268"/>
      <c r="V7716" s="268"/>
      <c r="W7716" s="268"/>
      <c r="X7716" s="268"/>
      <c r="Y7716" s="268"/>
      <c r="Z7716" s="268"/>
      <c r="AC7716" s="268"/>
      <c r="AE7716" s="268"/>
      <c r="AF7716" s="268"/>
      <c r="AG7716" s="268"/>
      <c r="AH7716" s="268"/>
      <c r="AI7716" s="268"/>
      <c r="AM7716" s="268"/>
    </row>
    <row r="7717" spans="1:39" x14ac:dyDescent="0.25">
      <c r="A7717" s="268"/>
      <c r="B7717" s="268"/>
      <c r="C7717" s="268"/>
      <c r="D7717" s="268"/>
      <c r="E7717" s="268"/>
      <c r="F7717" s="268"/>
      <c r="G7717" s="271"/>
      <c r="H7717" s="268"/>
      <c r="K7717" s="270"/>
      <c r="L7717" s="270"/>
      <c r="M7717" s="270"/>
      <c r="N7717" s="270"/>
      <c r="O7717" s="268"/>
      <c r="P7717" s="268"/>
      <c r="Q7717" s="268"/>
      <c r="R7717" s="268"/>
      <c r="S7717" s="268"/>
      <c r="T7717" s="268"/>
      <c r="U7717" s="268"/>
      <c r="V7717" s="268"/>
      <c r="W7717" s="268"/>
      <c r="X7717" s="268"/>
      <c r="Y7717" s="268"/>
      <c r="Z7717" s="268"/>
      <c r="AC7717" s="268"/>
      <c r="AE7717" s="268"/>
      <c r="AF7717" s="268"/>
      <c r="AG7717" s="268"/>
      <c r="AH7717" s="268"/>
      <c r="AI7717" s="268"/>
      <c r="AM7717" s="268"/>
    </row>
    <row r="7718" spans="1:39" x14ac:dyDescent="0.25">
      <c r="A7718" s="268"/>
      <c r="B7718" s="268"/>
      <c r="C7718" s="268"/>
      <c r="D7718" s="268"/>
      <c r="E7718" s="268"/>
      <c r="F7718" s="268"/>
      <c r="G7718" s="271"/>
      <c r="H7718" s="268"/>
      <c r="K7718" s="270"/>
      <c r="L7718" s="270"/>
      <c r="M7718" s="270"/>
      <c r="N7718" s="270"/>
      <c r="O7718" s="268"/>
      <c r="P7718" s="268"/>
      <c r="Q7718" s="268"/>
      <c r="R7718" s="268"/>
      <c r="S7718" s="268"/>
      <c r="T7718" s="268"/>
      <c r="U7718" s="268"/>
      <c r="V7718" s="268"/>
      <c r="W7718" s="268"/>
      <c r="X7718" s="268"/>
      <c r="Y7718" s="268"/>
      <c r="Z7718" s="268"/>
      <c r="AC7718" s="268"/>
      <c r="AE7718" s="268"/>
      <c r="AF7718" s="268"/>
      <c r="AG7718" s="268"/>
      <c r="AH7718" s="268"/>
      <c r="AI7718" s="268"/>
      <c r="AM7718" s="268"/>
    </row>
    <row r="7719" spans="1:39" x14ac:dyDescent="0.25">
      <c r="A7719" s="268"/>
      <c r="B7719" s="268"/>
      <c r="C7719" s="268"/>
      <c r="D7719" s="268"/>
      <c r="E7719" s="268"/>
      <c r="F7719" s="268"/>
      <c r="G7719" s="271"/>
      <c r="H7719" s="268"/>
      <c r="K7719" s="270"/>
      <c r="L7719" s="270"/>
      <c r="M7719" s="270"/>
      <c r="N7719" s="270"/>
      <c r="O7719" s="268"/>
      <c r="P7719" s="268"/>
      <c r="Q7719" s="268"/>
      <c r="R7719" s="268"/>
      <c r="S7719" s="268"/>
      <c r="T7719" s="268"/>
      <c r="U7719" s="268"/>
      <c r="V7719" s="268"/>
      <c r="W7719" s="268"/>
      <c r="X7719" s="268"/>
      <c r="Y7719" s="268"/>
      <c r="Z7719" s="268"/>
      <c r="AC7719" s="268"/>
      <c r="AE7719" s="268"/>
      <c r="AF7719" s="268"/>
      <c r="AG7719" s="268"/>
      <c r="AH7719" s="268"/>
      <c r="AI7719" s="268"/>
      <c r="AM7719" s="268"/>
    </row>
    <row r="7720" spans="1:39" x14ac:dyDescent="0.25">
      <c r="A7720" s="268"/>
      <c r="B7720" s="268"/>
      <c r="C7720" s="268"/>
      <c r="D7720" s="268"/>
      <c r="E7720" s="268"/>
      <c r="F7720" s="268"/>
      <c r="G7720" s="271"/>
      <c r="H7720" s="268"/>
      <c r="K7720" s="270"/>
      <c r="L7720" s="270"/>
      <c r="M7720" s="270"/>
      <c r="N7720" s="270"/>
      <c r="O7720" s="268"/>
      <c r="P7720" s="268"/>
      <c r="Q7720" s="268"/>
      <c r="R7720" s="268"/>
      <c r="S7720" s="268"/>
      <c r="T7720" s="268"/>
      <c r="U7720" s="268"/>
      <c r="V7720" s="268"/>
      <c r="W7720" s="268"/>
      <c r="X7720" s="268"/>
      <c r="Y7720" s="268"/>
      <c r="Z7720" s="268"/>
      <c r="AC7720" s="268"/>
      <c r="AE7720" s="268"/>
      <c r="AF7720" s="268"/>
      <c r="AG7720" s="268"/>
      <c r="AH7720" s="268"/>
      <c r="AI7720" s="268"/>
      <c r="AM7720" s="268"/>
    </row>
    <row r="7721" spans="1:39" x14ac:dyDescent="0.25">
      <c r="A7721" s="268"/>
      <c r="B7721" s="268"/>
      <c r="C7721" s="268"/>
      <c r="D7721" s="268"/>
      <c r="E7721" s="268"/>
      <c r="F7721" s="268"/>
      <c r="G7721" s="271"/>
      <c r="H7721" s="268"/>
      <c r="K7721" s="270"/>
      <c r="L7721" s="270"/>
      <c r="M7721" s="270"/>
      <c r="N7721" s="270"/>
      <c r="O7721" s="268"/>
      <c r="P7721" s="268"/>
      <c r="Q7721" s="268"/>
      <c r="R7721" s="268"/>
      <c r="S7721" s="268"/>
      <c r="T7721" s="268"/>
      <c r="U7721" s="268"/>
      <c r="V7721" s="268"/>
      <c r="W7721" s="268"/>
      <c r="X7721" s="268"/>
      <c r="Y7721" s="268"/>
      <c r="Z7721" s="268"/>
      <c r="AC7721" s="268"/>
      <c r="AE7721" s="268"/>
      <c r="AF7721" s="268"/>
      <c r="AG7721" s="268"/>
      <c r="AH7721" s="268"/>
      <c r="AI7721" s="268"/>
      <c r="AM7721" s="268"/>
    </row>
    <row r="7722" spans="1:39" x14ac:dyDescent="0.25">
      <c r="A7722" s="268"/>
      <c r="B7722" s="268"/>
      <c r="C7722" s="268"/>
      <c r="D7722" s="268"/>
      <c r="E7722" s="268"/>
      <c r="F7722" s="268"/>
      <c r="G7722" s="271"/>
      <c r="H7722" s="268"/>
      <c r="K7722" s="270"/>
      <c r="L7722" s="270"/>
      <c r="M7722" s="270"/>
      <c r="N7722" s="270"/>
      <c r="O7722" s="268"/>
      <c r="P7722" s="268"/>
      <c r="Q7722" s="268"/>
      <c r="R7722" s="268"/>
      <c r="S7722" s="268"/>
      <c r="T7722" s="268"/>
      <c r="U7722" s="268"/>
      <c r="V7722" s="268"/>
      <c r="W7722" s="268"/>
      <c r="X7722" s="268"/>
      <c r="Y7722" s="268"/>
      <c r="Z7722" s="268"/>
      <c r="AC7722" s="268"/>
      <c r="AE7722" s="268"/>
      <c r="AF7722" s="268"/>
      <c r="AG7722" s="268"/>
      <c r="AH7722" s="268"/>
      <c r="AI7722" s="268"/>
      <c r="AM7722" s="268"/>
    </row>
    <row r="7723" spans="1:39" x14ac:dyDescent="0.25">
      <c r="A7723" s="268"/>
      <c r="B7723" s="268"/>
      <c r="C7723" s="268"/>
      <c r="D7723" s="268"/>
      <c r="E7723" s="268"/>
      <c r="F7723" s="268"/>
      <c r="G7723" s="271"/>
      <c r="H7723" s="268"/>
      <c r="K7723" s="270"/>
      <c r="L7723" s="270"/>
      <c r="M7723" s="270"/>
      <c r="N7723" s="270"/>
      <c r="O7723" s="268"/>
      <c r="P7723" s="268"/>
      <c r="Q7723" s="268"/>
      <c r="R7723" s="268"/>
      <c r="S7723" s="268"/>
      <c r="T7723" s="268"/>
      <c r="U7723" s="268"/>
      <c r="V7723" s="268"/>
      <c r="W7723" s="268"/>
      <c r="X7723" s="268"/>
      <c r="Y7723" s="268"/>
      <c r="Z7723" s="268"/>
      <c r="AC7723" s="268"/>
      <c r="AE7723" s="268"/>
      <c r="AF7723" s="268"/>
      <c r="AG7723" s="268"/>
      <c r="AH7723" s="268"/>
      <c r="AI7723" s="268"/>
      <c r="AM7723" s="268"/>
    </row>
    <row r="7724" spans="1:39" x14ac:dyDescent="0.25">
      <c r="A7724" s="268"/>
      <c r="B7724" s="268"/>
      <c r="C7724" s="268"/>
      <c r="D7724" s="268"/>
      <c r="E7724" s="268"/>
      <c r="F7724" s="268"/>
      <c r="G7724" s="271"/>
      <c r="H7724" s="268"/>
      <c r="K7724" s="270"/>
      <c r="L7724" s="270"/>
      <c r="M7724" s="270"/>
      <c r="N7724" s="270"/>
      <c r="O7724" s="268"/>
      <c r="P7724" s="268"/>
      <c r="Q7724" s="268"/>
      <c r="R7724" s="268"/>
      <c r="S7724" s="268"/>
      <c r="T7724" s="268"/>
      <c r="U7724" s="268"/>
      <c r="V7724" s="268"/>
      <c r="W7724" s="268"/>
      <c r="X7724" s="268"/>
      <c r="Y7724" s="268"/>
      <c r="Z7724" s="268"/>
      <c r="AC7724" s="268"/>
      <c r="AE7724" s="268"/>
      <c r="AF7724" s="268"/>
      <c r="AG7724" s="268"/>
      <c r="AH7724" s="268"/>
      <c r="AI7724" s="268"/>
      <c r="AM7724" s="268"/>
    </row>
    <row r="7725" spans="1:39" x14ac:dyDescent="0.25">
      <c r="A7725" s="268"/>
      <c r="B7725" s="268"/>
      <c r="C7725" s="268"/>
      <c r="D7725" s="268"/>
      <c r="E7725" s="268"/>
      <c r="F7725" s="268"/>
      <c r="G7725" s="271"/>
      <c r="H7725" s="268"/>
      <c r="K7725" s="270"/>
      <c r="L7725" s="270"/>
      <c r="M7725" s="270"/>
      <c r="N7725" s="270"/>
      <c r="O7725" s="268"/>
      <c r="P7725" s="268"/>
      <c r="Q7725" s="268"/>
      <c r="R7725" s="268"/>
      <c r="S7725" s="268"/>
      <c r="T7725" s="268"/>
      <c r="U7725" s="268"/>
      <c r="V7725" s="268"/>
      <c r="W7725" s="268"/>
      <c r="X7725" s="268"/>
      <c r="Y7725" s="268"/>
      <c r="Z7725" s="268"/>
      <c r="AC7725" s="268"/>
      <c r="AE7725" s="268"/>
      <c r="AF7725" s="268"/>
      <c r="AG7725" s="268"/>
      <c r="AH7725" s="268"/>
      <c r="AI7725" s="268"/>
      <c r="AM7725" s="268"/>
    </row>
    <row r="7726" spans="1:39" x14ac:dyDescent="0.25">
      <c r="A7726" s="268"/>
      <c r="B7726" s="268"/>
      <c r="C7726" s="268"/>
      <c r="D7726" s="268"/>
      <c r="E7726" s="268"/>
      <c r="F7726" s="268"/>
      <c r="G7726" s="271"/>
      <c r="H7726" s="268"/>
      <c r="K7726" s="270"/>
      <c r="L7726" s="270"/>
      <c r="M7726" s="270"/>
      <c r="N7726" s="270"/>
      <c r="O7726" s="268"/>
      <c r="P7726" s="268"/>
      <c r="Q7726" s="268"/>
      <c r="R7726" s="268"/>
      <c r="S7726" s="268"/>
      <c r="T7726" s="268"/>
      <c r="U7726" s="268"/>
      <c r="V7726" s="268"/>
      <c r="W7726" s="268"/>
      <c r="X7726" s="268"/>
      <c r="Y7726" s="268"/>
      <c r="Z7726" s="268"/>
      <c r="AC7726" s="268"/>
      <c r="AE7726" s="268"/>
      <c r="AF7726" s="268"/>
      <c r="AG7726" s="268"/>
      <c r="AH7726" s="268"/>
      <c r="AI7726" s="268"/>
      <c r="AM7726" s="268"/>
    </row>
    <row r="7727" spans="1:39" x14ac:dyDescent="0.25">
      <c r="A7727" s="268"/>
      <c r="B7727" s="268"/>
      <c r="C7727" s="268"/>
      <c r="D7727" s="268"/>
      <c r="E7727" s="268"/>
      <c r="F7727" s="268"/>
      <c r="G7727" s="271"/>
      <c r="H7727" s="268"/>
      <c r="J7727" s="2"/>
      <c r="K7727" s="270"/>
      <c r="L7727" s="270"/>
      <c r="M7727" s="270"/>
      <c r="N7727" s="270"/>
      <c r="O7727" s="268"/>
      <c r="P7727" s="268"/>
      <c r="Q7727" s="268"/>
      <c r="R7727" s="268"/>
      <c r="S7727" s="268"/>
      <c r="T7727" s="268"/>
      <c r="U7727" s="268"/>
      <c r="V7727" s="268"/>
      <c r="W7727" s="268"/>
      <c r="X7727" s="268"/>
      <c r="Y7727" s="268"/>
      <c r="Z7727" s="268"/>
      <c r="AC7727" s="268"/>
      <c r="AE7727" s="268"/>
      <c r="AF7727" s="268"/>
      <c r="AG7727" s="268"/>
      <c r="AH7727" s="268"/>
      <c r="AI7727" s="268"/>
      <c r="AM7727" s="268"/>
    </row>
    <row r="7728" spans="1:39" x14ac:dyDescent="0.25">
      <c r="A7728" s="268"/>
      <c r="B7728" s="268"/>
      <c r="C7728" s="268"/>
      <c r="D7728" s="268"/>
      <c r="E7728" s="268"/>
      <c r="F7728" s="268"/>
      <c r="G7728" s="271"/>
      <c r="H7728" s="268"/>
      <c r="I7728" s="2"/>
      <c r="K7728" s="270"/>
      <c r="L7728" s="270"/>
      <c r="M7728" s="270"/>
      <c r="N7728" s="270"/>
      <c r="O7728" s="268"/>
      <c r="P7728" s="268"/>
      <c r="Q7728" s="268"/>
      <c r="R7728" s="268"/>
      <c r="S7728" s="268"/>
      <c r="T7728" s="268"/>
      <c r="U7728" s="268"/>
      <c r="V7728" s="268"/>
      <c r="W7728" s="268"/>
      <c r="X7728" s="268"/>
      <c r="Y7728" s="268"/>
      <c r="Z7728" s="268"/>
      <c r="AC7728" s="268"/>
      <c r="AE7728" s="268"/>
      <c r="AF7728" s="268"/>
      <c r="AG7728" s="268"/>
      <c r="AH7728" s="268"/>
      <c r="AI7728" s="268"/>
      <c r="AM7728" s="268"/>
    </row>
    <row r="7729" spans="1:39" x14ac:dyDescent="0.25">
      <c r="A7729" s="268"/>
      <c r="B7729" s="268"/>
      <c r="C7729" s="268"/>
      <c r="D7729" s="268"/>
      <c r="E7729" s="268"/>
      <c r="F7729" s="268"/>
      <c r="G7729" s="271"/>
      <c r="H7729" s="268"/>
      <c r="I7729" s="2"/>
      <c r="K7729" s="270"/>
      <c r="L7729" s="270"/>
      <c r="M7729" s="270"/>
      <c r="N7729" s="270"/>
      <c r="O7729" s="268"/>
      <c r="P7729" s="268"/>
      <c r="Q7729" s="268"/>
      <c r="R7729" s="268"/>
      <c r="S7729" s="268"/>
      <c r="T7729" s="268"/>
      <c r="U7729" s="268"/>
      <c r="V7729" s="268"/>
      <c r="W7729" s="268"/>
      <c r="X7729" s="268"/>
      <c r="Y7729" s="268"/>
      <c r="Z7729" s="268"/>
      <c r="AC7729" s="268"/>
      <c r="AE7729" s="268"/>
      <c r="AF7729" s="268"/>
      <c r="AG7729" s="268"/>
      <c r="AH7729" s="268"/>
      <c r="AI7729" s="268"/>
      <c r="AM7729" s="268"/>
    </row>
    <row r="7730" spans="1:39" x14ac:dyDescent="0.25">
      <c r="A7730" s="268"/>
      <c r="B7730" s="268"/>
      <c r="C7730" s="268"/>
      <c r="D7730" s="268"/>
      <c r="E7730" s="268"/>
      <c r="F7730" s="268"/>
      <c r="G7730" s="271"/>
      <c r="H7730" s="268"/>
      <c r="I7730" s="2"/>
      <c r="K7730" s="270"/>
      <c r="L7730" s="270"/>
      <c r="M7730" s="270"/>
      <c r="N7730" s="270"/>
      <c r="O7730" s="268"/>
      <c r="P7730" s="268"/>
      <c r="Q7730" s="268"/>
      <c r="R7730" s="268"/>
      <c r="S7730" s="268"/>
      <c r="T7730" s="268"/>
      <c r="U7730" s="268"/>
      <c r="V7730" s="268"/>
      <c r="W7730" s="268"/>
      <c r="X7730" s="268"/>
      <c r="Y7730" s="268"/>
      <c r="Z7730" s="268"/>
      <c r="AC7730" s="268"/>
      <c r="AE7730" s="268"/>
      <c r="AF7730" s="268"/>
      <c r="AG7730" s="268"/>
      <c r="AH7730" s="268"/>
      <c r="AI7730" s="268"/>
      <c r="AM7730" s="268"/>
    </row>
    <row r="7731" spans="1:39" x14ac:dyDescent="0.25">
      <c r="A7731" s="268"/>
      <c r="B7731" s="268"/>
      <c r="C7731" s="268"/>
      <c r="D7731" s="268"/>
      <c r="E7731" s="268"/>
      <c r="F7731" s="268"/>
      <c r="G7731" s="271"/>
      <c r="H7731" s="268"/>
      <c r="I7731" s="2"/>
      <c r="J7731" s="268"/>
      <c r="K7731" s="270"/>
      <c r="L7731" s="270"/>
      <c r="M7731" s="270"/>
      <c r="N7731" s="270"/>
      <c r="O7731" s="268"/>
      <c r="P7731" s="268"/>
      <c r="Q7731" s="268"/>
      <c r="R7731" s="268"/>
      <c r="S7731" s="268"/>
      <c r="T7731" s="268"/>
      <c r="U7731" s="268"/>
      <c r="V7731" s="268"/>
      <c r="W7731" s="268"/>
      <c r="X7731" s="268"/>
      <c r="Y7731" s="268"/>
      <c r="Z7731" s="268"/>
      <c r="AC7731" s="268"/>
      <c r="AE7731" s="268"/>
      <c r="AF7731" s="268"/>
      <c r="AG7731" s="268"/>
      <c r="AH7731" s="268"/>
      <c r="AI7731" s="268"/>
      <c r="AM7731" s="268"/>
    </row>
    <row r="7732" spans="1:39" x14ac:dyDescent="0.25">
      <c r="A7732" s="268"/>
      <c r="B7732" s="268"/>
      <c r="C7732" s="268"/>
      <c r="D7732" s="268"/>
      <c r="E7732" s="268"/>
      <c r="F7732" s="268"/>
      <c r="G7732" s="271"/>
      <c r="H7732" s="268"/>
      <c r="I7732" s="2"/>
      <c r="K7732" s="270"/>
      <c r="L7732" s="270"/>
      <c r="M7732" s="270"/>
      <c r="N7732" s="270"/>
      <c r="O7732" s="268"/>
      <c r="P7732" s="268"/>
      <c r="Q7732" s="268"/>
      <c r="R7732" s="268"/>
      <c r="S7732" s="268"/>
      <c r="T7732" s="268"/>
      <c r="U7732" s="268"/>
      <c r="V7732" s="268"/>
      <c r="W7732" s="268"/>
      <c r="X7732" s="268"/>
      <c r="Y7732" s="268"/>
      <c r="Z7732" s="268"/>
      <c r="AC7732" s="268"/>
      <c r="AE7732" s="268"/>
      <c r="AF7732" s="268"/>
      <c r="AG7732" s="268"/>
      <c r="AH7732" s="268"/>
      <c r="AI7732" s="268"/>
      <c r="AM7732" s="268"/>
    </row>
    <row r="7733" spans="1:39" x14ac:dyDescent="0.25">
      <c r="A7733" s="268"/>
      <c r="B7733" s="268"/>
      <c r="C7733" s="268"/>
      <c r="D7733" s="268"/>
      <c r="E7733" s="268"/>
      <c r="F7733" s="268"/>
      <c r="G7733" s="271"/>
      <c r="H7733" s="268"/>
      <c r="I7733" s="2"/>
      <c r="K7733" s="270"/>
      <c r="L7733" s="270"/>
      <c r="M7733" s="270"/>
      <c r="N7733" s="270"/>
      <c r="O7733" s="268"/>
      <c r="P7733" s="268"/>
      <c r="Q7733" s="268"/>
      <c r="R7733" s="268"/>
      <c r="S7733" s="268"/>
      <c r="T7733" s="268"/>
      <c r="U7733" s="268"/>
      <c r="V7733" s="268"/>
      <c r="W7733" s="268"/>
      <c r="X7733" s="268"/>
      <c r="Y7733" s="268"/>
      <c r="Z7733" s="268"/>
      <c r="AC7733" s="268"/>
      <c r="AE7733" s="268"/>
      <c r="AF7733" s="268"/>
      <c r="AG7733" s="268"/>
      <c r="AH7733" s="268"/>
      <c r="AI7733" s="268"/>
      <c r="AM7733" s="268"/>
    </row>
    <row r="7734" spans="1:39" x14ac:dyDescent="0.25">
      <c r="A7734" s="268"/>
      <c r="B7734" s="268"/>
      <c r="C7734" s="268"/>
      <c r="D7734" s="268"/>
      <c r="E7734" s="268"/>
      <c r="F7734" s="268"/>
      <c r="G7734" s="271"/>
      <c r="H7734" s="268"/>
      <c r="I7734" s="2"/>
      <c r="K7734" s="270"/>
      <c r="L7734" s="270"/>
      <c r="M7734" s="270"/>
      <c r="N7734" s="270"/>
      <c r="O7734" s="268"/>
      <c r="P7734" s="268"/>
      <c r="Q7734" s="268"/>
      <c r="R7734" s="268"/>
      <c r="S7734" s="268"/>
      <c r="T7734" s="268"/>
      <c r="U7734" s="268"/>
      <c r="V7734" s="268"/>
      <c r="W7734" s="268"/>
      <c r="X7734" s="268"/>
      <c r="Y7734" s="268"/>
      <c r="Z7734" s="268"/>
      <c r="AC7734" s="268"/>
      <c r="AE7734" s="268"/>
      <c r="AF7734" s="268"/>
      <c r="AG7734" s="268"/>
      <c r="AH7734" s="268"/>
      <c r="AI7734" s="268"/>
      <c r="AM7734" s="268"/>
    </row>
    <row r="7735" spans="1:39" x14ac:dyDescent="0.25">
      <c r="A7735" s="268"/>
      <c r="B7735" s="268"/>
      <c r="C7735" s="268"/>
      <c r="D7735" s="268"/>
      <c r="E7735" s="268"/>
      <c r="F7735" s="268"/>
      <c r="G7735" s="271"/>
      <c r="H7735" s="268"/>
      <c r="I7735" s="2"/>
      <c r="K7735" s="270"/>
      <c r="L7735" s="270"/>
      <c r="M7735" s="270"/>
      <c r="N7735" s="270"/>
      <c r="O7735" s="268"/>
      <c r="P7735" s="268"/>
      <c r="Q7735" s="268"/>
      <c r="R7735" s="268"/>
      <c r="S7735" s="268"/>
      <c r="T7735" s="268"/>
      <c r="U7735" s="268"/>
      <c r="V7735" s="268"/>
      <c r="W7735" s="268"/>
      <c r="X7735" s="268"/>
      <c r="Y7735" s="268"/>
      <c r="Z7735" s="268"/>
      <c r="AC7735" s="268"/>
      <c r="AE7735" s="268"/>
      <c r="AF7735" s="268"/>
      <c r="AG7735" s="268"/>
      <c r="AH7735" s="268"/>
      <c r="AI7735" s="268"/>
      <c r="AM7735" s="268"/>
    </row>
    <row r="7736" spans="1:39" x14ac:dyDescent="0.25">
      <c r="A7736" s="268"/>
      <c r="B7736" s="268"/>
      <c r="C7736" s="268"/>
      <c r="D7736" s="268"/>
      <c r="E7736" s="268"/>
      <c r="F7736" s="268"/>
      <c r="G7736" s="271"/>
      <c r="H7736" s="268"/>
      <c r="I7736" s="2"/>
      <c r="K7736" s="270"/>
      <c r="L7736" s="270"/>
      <c r="M7736" s="270"/>
      <c r="N7736" s="270"/>
      <c r="O7736" s="268"/>
      <c r="P7736" s="268"/>
      <c r="Q7736" s="268"/>
      <c r="R7736" s="268"/>
      <c r="S7736" s="268"/>
      <c r="T7736" s="268"/>
      <c r="U7736" s="268"/>
      <c r="V7736" s="268"/>
      <c r="W7736" s="268"/>
      <c r="X7736" s="268"/>
      <c r="Y7736" s="268"/>
      <c r="Z7736" s="268"/>
      <c r="AC7736" s="268"/>
      <c r="AE7736" s="268"/>
      <c r="AF7736" s="268"/>
      <c r="AG7736" s="268"/>
      <c r="AH7736" s="268"/>
      <c r="AI7736" s="268"/>
      <c r="AM7736" s="268"/>
    </row>
    <row r="7737" spans="1:39" x14ac:dyDescent="0.25">
      <c r="A7737" s="268"/>
      <c r="B7737" s="268"/>
      <c r="C7737" s="268"/>
      <c r="D7737" s="268"/>
      <c r="E7737" s="268"/>
      <c r="F7737" s="268"/>
      <c r="G7737" s="271"/>
      <c r="H7737" s="268"/>
      <c r="I7737" s="2"/>
      <c r="K7737" s="270"/>
      <c r="L7737" s="270"/>
      <c r="M7737" s="270"/>
      <c r="N7737" s="270"/>
      <c r="O7737" s="268"/>
      <c r="P7737" s="268"/>
      <c r="Q7737" s="268"/>
      <c r="R7737" s="268"/>
      <c r="S7737" s="268"/>
      <c r="T7737" s="268"/>
      <c r="U7737" s="268"/>
      <c r="V7737" s="268"/>
      <c r="W7737" s="268"/>
      <c r="X7737" s="268"/>
      <c r="Y7737" s="268"/>
      <c r="Z7737" s="268"/>
      <c r="AC7737" s="268"/>
      <c r="AE7737" s="268"/>
      <c r="AF7737" s="268"/>
      <c r="AG7737" s="268"/>
      <c r="AH7737" s="268"/>
      <c r="AI7737" s="268"/>
      <c r="AM7737" s="268"/>
    </row>
    <row r="7738" spans="1:39" x14ac:dyDescent="0.25">
      <c r="A7738" s="268"/>
      <c r="B7738" s="268"/>
      <c r="C7738" s="268"/>
      <c r="D7738" s="268"/>
      <c r="E7738" s="268"/>
      <c r="F7738" s="268"/>
      <c r="G7738" s="271"/>
      <c r="H7738" s="268"/>
      <c r="I7738" s="2"/>
      <c r="K7738" s="270"/>
      <c r="L7738" s="270"/>
      <c r="M7738" s="270"/>
      <c r="N7738" s="270"/>
      <c r="O7738" s="268"/>
      <c r="P7738" s="268"/>
      <c r="Q7738" s="268"/>
      <c r="R7738" s="268"/>
      <c r="S7738" s="268"/>
      <c r="T7738" s="268"/>
      <c r="U7738" s="268"/>
      <c r="V7738" s="268"/>
      <c r="W7738" s="268"/>
      <c r="X7738" s="268"/>
      <c r="Y7738" s="268"/>
      <c r="Z7738" s="268"/>
      <c r="AC7738" s="268"/>
      <c r="AE7738" s="268"/>
      <c r="AF7738" s="268"/>
      <c r="AG7738" s="268"/>
      <c r="AH7738" s="268"/>
      <c r="AI7738" s="268"/>
      <c r="AM7738" s="268"/>
    </row>
    <row r="7739" spans="1:39" x14ac:dyDescent="0.25">
      <c r="A7739" s="268"/>
      <c r="B7739" s="268"/>
      <c r="C7739" s="268"/>
      <c r="D7739" s="268"/>
      <c r="E7739" s="268"/>
      <c r="F7739" s="268"/>
      <c r="G7739" s="271"/>
      <c r="H7739" s="268"/>
      <c r="I7739" s="2"/>
      <c r="K7739" s="270"/>
      <c r="L7739" s="270"/>
      <c r="M7739" s="270"/>
      <c r="N7739" s="270"/>
      <c r="O7739" s="268"/>
      <c r="P7739" s="268"/>
      <c r="Q7739" s="268"/>
      <c r="R7739" s="268"/>
      <c r="S7739" s="268"/>
      <c r="T7739" s="268"/>
      <c r="U7739" s="268"/>
      <c r="V7739" s="268"/>
      <c r="W7739" s="268"/>
      <c r="X7739" s="268"/>
      <c r="Y7739" s="268"/>
      <c r="Z7739" s="268"/>
      <c r="AC7739" s="268"/>
      <c r="AE7739" s="268"/>
      <c r="AF7739" s="268"/>
      <c r="AG7739" s="268"/>
      <c r="AH7739" s="268"/>
      <c r="AI7739" s="268"/>
      <c r="AM7739" s="268"/>
    </row>
    <row r="7740" spans="1:39" x14ac:dyDescent="0.25">
      <c r="A7740" s="268"/>
      <c r="B7740" s="268"/>
      <c r="C7740" s="268"/>
      <c r="D7740" s="268"/>
      <c r="E7740" s="268"/>
      <c r="F7740" s="268"/>
      <c r="G7740" s="271"/>
      <c r="H7740" s="268"/>
      <c r="I7740" s="268"/>
      <c r="K7740" s="270"/>
      <c r="L7740" s="270"/>
      <c r="M7740" s="270"/>
      <c r="N7740" s="270"/>
      <c r="O7740" s="268"/>
      <c r="P7740" s="268"/>
      <c r="Q7740" s="268"/>
      <c r="R7740" s="268"/>
      <c r="S7740" s="268"/>
      <c r="T7740" s="268"/>
      <c r="U7740" s="268"/>
      <c r="V7740" s="268"/>
      <c r="W7740" s="268"/>
      <c r="X7740" s="268"/>
      <c r="Y7740" s="268"/>
      <c r="Z7740" s="268"/>
      <c r="AC7740" s="268"/>
      <c r="AE7740" s="268"/>
      <c r="AF7740" s="268"/>
      <c r="AG7740" s="268"/>
      <c r="AH7740" s="268"/>
      <c r="AI7740" s="268"/>
      <c r="AM7740" s="268"/>
    </row>
    <row r="7741" spans="1:39" x14ac:dyDescent="0.25">
      <c r="A7741" s="268"/>
      <c r="B7741" s="268"/>
      <c r="C7741" s="268"/>
      <c r="D7741" s="268"/>
      <c r="E7741" s="268"/>
      <c r="F7741" s="268"/>
      <c r="G7741" s="271"/>
      <c r="H7741" s="268"/>
      <c r="I7741" s="2"/>
      <c r="K7741" s="270"/>
      <c r="L7741" s="270"/>
      <c r="M7741" s="270"/>
      <c r="N7741" s="270"/>
      <c r="O7741" s="268"/>
      <c r="P7741" s="268"/>
      <c r="Q7741" s="268"/>
      <c r="R7741" s="268"/>
      <c r="S7741" s="268"/>
      <c r="T7741" s="268"/>
      <c r="U7741" s="268"/>
      <c r="V7741" s="268"/>
      <c r="W7741" s="268"/>
      <c r="X7741" s="268"/>
      <c r="Y7741" s="268"/>
      <c r="Z7741" s="268"/>
      <c r="AC7741" s="268"/>
      <c r="AE7741" s="268"/>
      <c r="AF7741" s="268"/>
      <c r="AG7741" s="268"/>
      <c r="AH7741" s="268"/>
      <c r="AI7741" s="268"/>
      <c r="AM7741" s="268"/>
    </row>
    <row r="7742" spans="1:39" x14ac:dyDescent="0.25">
      <c r="A7742" s="268"/>
      <c r="B7742" s="268"/>
      <c r="C7742" s="268"/>
      <c r="D7742" s="268"/>
      <c r="E7742" s="268"/>
      <c r="F7742" s="268"/>
      <c r="G7742" s="271"/>
      <c r="H7742" s="268"/>
      <c r="I7742" s="2"/>
      <c r="K7742" s="270"/>
      <c r="L7742" s="270"/>
      <c r="M7742" s="270"/>
      <c r="N7742" s="270"/>
      <c r="O7742" s="268"/>
      <c r="P7742" s="268"/>
      <c r="Q7742" s="268"/>
      <c r="R7742" s="268"/>
      <c r="S7742" s="268"/>
      <c r="T7742" s="268"/>
      <c r="U7742" s="268"/>
      <c r="V7742" s="268"/>
      <c r="W7742" s="268"/>
      <c r="X7742" s="268"/>
      <c r="Y7742" s="268"/>
      <c r="Z7742" s="268"/>
      <c r="AC7742" s="268"/>
      <c r="AE7742" s="268"/>
      <c r="AF7742" s="268"/>
      <c r="AG7742" s="268"/>
      <c r="AH7742" s="268"/>
      <c r="AI7742" s="268"/>
      <c r="AM7742" s="268"/>
    </row>
    <row r="7743" spans="1:39" x14ac:dyDescent="0.25">
      <c r="A7743" s="268"/>
      <c r="B7743" s="268"/>
      <c r="C7743" s="268"/>
      <c r="D7743" s="268"/>
      <c r="E7743" s="268"/>
      <c r="F7743" s="268"/>
      <c r="G7743" s="271"/>
      <c r="H7743" s="268"/>
      <c r="K7743" s="270"/>
      <c r="L7743" s="270"/>
      <c r="M7743" s="270"/>
      <c r="N7743" s="270"/>
      <c r="O7743" s="268"/>
      <c r="P7743" s="268"/>
      <c r="Q7743" s="268"/>
      <c r="R7743" s="268"/>
      <c r="S7743" s="268"/>
      <c r="T7743" s="268"/>
      <c r="U7743" s="268"/>
      <c r="V7743" s="268"/>
      <c r="W7743" s="268"/>
      <c r="X7743" s="268"/>
      <c r="Y7743" s="268"/>
      <c r="Z7743" s="268"/>
      <c r="AC7743" s="268"/>
      <c r="AE7743" s="268"/>
      <c r="AF7743" s="268"/>
      <c r="AG7743" s="268"/>
      <c r="AH7743" s="268"/>
      <c r="AI7743" s="268"/>
      <c r="AM7743" s="268"/>
    </row>
    <row r="7744" spans="1:39" x14ac:dyDescent="0.25">
      <c r="A7744" s="268"/>
      <c r="B7744" s="268"/>
      <c r="C7744" s="268"/>
      <c r="D7744" s="268"/>
      <c r="E7744" s="268"/>
      <c r="F7744" s="268"/>
      <c r="G7744" s="271"/>
      <c r="H7744" s="268"/>
      <c r="I7744" s="2"/>
      <c r="K7744" s="270"/>
      <c r="L7744" s="270"/>
      <c r="M7744" s="270"/>
      <c r="N7744" s="270"/>
      <c r="O7744" s="268"/>
      <c r="P7744" s="268"/>
      <c r="Q7744" s="268"/>
      <c r="R7744" s="268"/>
      <c r="S7744" s="268"/>
      <c r="T7744" s="268"/>
      <c r="U7744" s="268"/>
      <c r="V7744" s="268"/>
      <c r="W7744" s="268"/>
      <c r="X7744" s="268"/>
      <c r="Y7744" s="268"/>
      <c r="Z7744" s="268"/>
      <c r="AC7744" s="268"/>
      <c r="AE7744" s="268"/>
      <c r="AF7744" s="268"/>
      <c r="AG7744" s="268"/>
      <c r="AH7744" s="268"/>
      <c r="AI7744" s="268"/>
      <c r="AM7744" s="268"/>
    </row>
    <row r="7745" spans="1:39" x14ac:dyDescent="0.25">
      <c r="A7745" s="268"/>
      <c r="B7745" s="268"/>
      <c r="C7745" s="268"/>
      <c r="D7745" s="268"/>
      <c r="E7745" s="268"/>
      <c r="F7745" s="268"/>
      <c r="G7745" s="271"/>
      <c r="H7745" s="268"/>
      <c r="I7745" s="2"/>
      <c r="K7745" s="270"/>
      <c r="L7745" s="270"/>
      <c r="M7745" s="270"/>
      <c r="N7745" s="270"/>
      <c r="O7745" s="268"/>
      <c r="P7745" s="268"/>
      <c r="Q7745" s="268"/>
      <c r="R7745" s="268"/>
      <c r="S7745" s="268"/>
      <c r="T7745" s="268"/>
      <c r="U7745" s="268"/>
      <c r="V7745" s="268"/>
      <c r="W7745" s="268"/>
      <c r="X7745" s="268"/>
      <c r="Y7745" s="268"/>
      <c r="Z7745" s="268"/>
      <c r="AC7745" s="268"/>
      <c r="AE7745" s="268"/>
      <c r="AF7745" s="268"/>
      <c r="AG7745" s="268"/>
      <c r="AH7745" s="268"/>
      <c r="AI7745" s="268"/>
      <c r="AM7745" s="268"/>
    </row>
    <row r="7746" spans="1:39" x14ac:dyDescent="0.25">
      <c r="A7746" s="268"/>
      <c r="B7746" s="268"/>
      <c r="C7746" s="268"/>
      <c r="D7746" s="268"/>
      <c r="E7746" s="268"/>
      <c r="F7746" s="268"/>
      <c r="G7746" s="271"/>
      <c r="H7746" s="268"/>
      <c r="K7746" s="270"/>
      <c r="L7746" s="270"/>
      <c r="M7746" s="270"/>
      <c r="N7746" s="270"/>
      <c r="O7746" s="268"/>
      <c r="P7746" s="268"/>
      <c r="Q7746" s="268"/>
      <c r="R7746" s="268"/>
      <c r="S7746" s="268"/>
      <c r="T7746" s="268"/>
      <c r="U7746" s="268"/>
      <c r="V7746" s="268"/>
      <c r="W7746" s="268"/>
      <c r="X7746" s="268"/>
      <c r="Y7746" s="268"/>
      <c r="Z7746" s="268"/>
      <c r="AC7746" s="268"/>
      <c r="AE7746" s="268"/>
      <c r="AF7746" s="268"/>
      <c r="AG7746" s="268"/>
      <c r="AH7746" s="268"/>
      <c r="AI7746" s="268"/>
      <c r="AM7746" s="268"/>
    </row>
    <row r="7747" spans="1:39" x14ac:dyDescent="0.25">
      <c r="A7747" s="268"/>
      <c r="B7747" s="268"/>
      <c r="C7747" s="268"/>
      <c r="D7747" s="268"/>
      <c r="E7747" s="268"/>
      <c r="F7747" s="268"/>
      <c r="G7747" s="271"/>
      <c r="H7747" s="268"/>
      <c r="K7747" s="270"/>
      <c r="L7747" s="270"/>
      <c r="M7747" s="270"/>
      <c r="N7747" s="270"/>
      <c r="O7747" s="268"/>
      <c r="P7747" s="268"/>
      <c r="Q7747" s="268"/>
      <c r="R7747" s="268"/>
      <c r="S7747" s="268"/>
      <c r="T7747" s="268"/>
      <c r="U7747" s="268"/>
      <c r="V7747" s="268"/>
      <c r="W7747" s="268"/>
      <c r="X7747" s="268"/>
      <c r="Y7747" s="268"/>
      <c r="Z7747" s="268"/>
      <c r="AC7747" s="268"/>
      <c r="AE7747" s="268"/>
      <c r="AF7747" s="268"/>
      <c r="AG7747" s="268"/>
      <c r="AH7747" s="268"/>
      <c r="AI7747" s="268"/>
      <c r="AM7747" s="268"/>
    </row>
    <row r="7748" spans="1:39" x14ac:dyDescent="0.25">
      <c r="A7748" s="268"/>
      <c r="B7748" s="268"/>
      <c r="C7748" s="268"/>
      <c r="D7748" s="268"/>
      <c r="E7748" s="268"/>
      <c r="F7748" s="268"/>
      <c r="G7748" s="271"/>
      <c r="H7748" s="268"/>
      <c r="K7748" s="270"/>
      <c r="L7748" s="270"/>
      <c r="M7748" s="270"/>
      <c r="N7748" s="270"/>
      <c r="O7748" s="268"/>
      <c r="P7748" s="268"/>
      <c r="Q7748" s="268"/>
      <c r="R7748" s="268"/>
      <c r="S7748" s="268"/>
      <c r="T7748" s="268"/>
      <c r="U7748" s="268"/>
      <c r="V7748" s="268"/>
      <c r="W7748" s="268"/>
      <c r="X7748" s="268"/>
      <c r="Y7748" s="268"/>
      <c r="Z7748" s="268"/>
      <c r="AC7748" s="268"/>
      <c r="AE7748" s="268"/>
      <c r="AF7748" s="268"/>
      <c r="AG7748" s="268"/>
      <c r="AH7748" s="268"/>
      <c r="AI7748" s="268"/>
      <c r="AM7748" s="268"/>
    </row>
    <row r="7749" spans="1:39" x14ac:dyDescent="0.25">
      <c r="A7749" s="268"/>
      <c r="B7749" s="268"/>
      <c r="C7749" s="268"/>
      <c r="D7749" s="268"/>
      <c r="E7749" s="268"/>
      <c r="F7749" s="268"/>
      <c r="G7749" s="271"/>
      <c r="H7749" s="268"/>
      <c r="K7749" s="270"/>
      <c r="L7749" s="270"/>
      <c r="M7749" s="270"/>
      <c r="N7749" s="270"/>
      <c r="O7749" s="268"/>
      <c r="P7749" s="268"/>
      <c r="Q7749" s="268"/>
      <c r="R7749" s="268"/>
      <c r="S7749" s="268"/>
      <c r="T7749" s="268"/>
      <c r="U7749" s="268"/>
      <c r="V7749" s="268"/>
      <c r="W7749" s="268"/>
      <c r="X7749" s="268"/>
      <c r="Y7749" s="268"/>
      <c r="Z7749" s="268"/>
      <c r="AC7749" s="268"/>
      <c r="AE7749" s="268"/>
      <c r="AF7749" s="268"/>
      <c r="AG7749" s="268"/>
      <c r="AH7749" s="268"/>
      <c r="AI7749" s="268"/>
      <c r="AM7749" s="268"/>
    </row>
    <row r="7750" spans="1:39" x14ac:dyDescent="0.25">
      <c r="A7750" s="268"/>
      <c r="B7750" s="268"/>
      <c r="C7750" s="268"/>
      <c r="D7750" s="268"/>
      <c r="E7750" s="268"/>
      <c r="F7750" s="268"/>
      <c r="G7750" s="271"/>
      <c r="H7750" s="268"/>
      <c r="K7750" s="270"/>
      <c r="L7750" s="270"/>
      <c r="M7750" s="270"/>
      <c r="N7750" s="270"/>
      <c r="O7750" s="268"/>
      <c r="P7750" s="268"/>
      <c r="Q7750" s="268"/>
      <c r="R7750" s="268"/>
      <c r="S7750" s="268"/>
      <c r="T7750" s="268"/>
      <c r="U7750" s="268"/>
      <c r="V7750" s="268"/>
      <c r="W7750" s="268"/>
      <c r="X7750" s="268"/>
      <c r="Y7750" s="268"/>
      <c r="Z7750" s="268"/>
      <c r="AC7750" s="268"/>
      <c r="AE7750" s="268"/>
      <c r="AF7750" s="268"/>
      <c r="AG7750" s="268"/>
      <c r="AH7750" s="268"/>
      <c r="AI7750" s="268"/>
      <c r="AM7750" s="268"/>
    </row>
    <row r="7751" spans="1:39" x14ac:dyDescent="0.25">
      <c r="A7751" s="268"/>
      <c r="B7751" s="268"/>
      <c r="C7751" s="268"/>
      <c r="D7751" s="268"/>
      <c r="E7751" s="268"/>
      <c r="F7751" s="268"/>
      <c r="G7751" s="271"/>
      <c r="H7751" s="268"/>
      <c r="K7751" s="270"/>
      <c r="L7751" s="270"/>
      <c r="M7751" s="270"/>
      <c r="N7751" s="270"/>
      <c r="O7751" s="268"/>
      <c r="P7751" s="268"/>
      <c r="Q7751" s="268"/>
      <c r="R7751" s="268"/>
      <c r="S7751" s="268"/>
      <c r="T7751" s="268"/>
      <c r="U7751" s="268"/>
      <c r="V7751" s="268"/>
      <c r="W7751" s="268"/>
      <c r="X7751" s="268"/>
      <c r="Y7751" s="268"/>
      <c r="Z7751" s="268"/>
      <c r="AC7751" s="268"/>
      <c r="AE7751" s="268"/>
      <c r="AF7751" s="268"/>
      <c r="AG7751" s="268"/>
      <c r="AH7751" s="268"/>
      <c r="AI7751" s="268"/>
      <c r="AM7751" s="268"/>
    </row>
    <row r="7752" spans="1:39" x14ac:dyDescent="0.25">
      <c r="A7752" s="268"/>
      <c r="B7752" s="268"/>
      <c r="C7752" s="268"/>
      <c r="D7752" s="268"/>
      <c r="E7752" s="268"/>
      <c r="F7752" s="268"/>
      <c r="G7752" s="271"/>
      <c r="H7752" s="268"/>
      <c r="K7752" s="270"/>
      <c r="L7752" s="270"/>
      <c r="M7752" s="270"/>
      <c r="N7752" s="270"/>
      <c r="O7752" s="268"/>
      <c r="P7752" s="268"/>
      <c r="Q7752" s="268"/>
      <c r="R7752" s="268"/>
      <c r="S7752" s="268"/>
      <c r="T7752" s="268"/>
      <c r="U7752" s="268"/>
      <c r="V7752" s="268"/>
      <c r="W7752" s="268"/>
      <c r="X7752" s="268"/>
      <c r="Y7752" s="268"/>
      <c r="Z7752" s="268"/>
      <c r="AC7752" s="268"/>
      <c r="AE7752" s="268"/>
      <c r="AF7752" s="268"/>
      <c r="AG7752" s="268"/>
      <c r="AH7752" s="268"/>
      <c r="AI7752" s="268"/>
      <c r="AM7752" s="268"/>
    </row>
    <row r="7753" spans="1:39" x14ac:dyDescent="0.25">
      <c r="A7753" s="268"/>
      <c r="B7753" s="268"/>
      <c r="C7753" s="268"/>
      <c r="D7753" s="268"/>
      <c r="E7753" s="268"/>
      <c r="F7753" s="268"/>
      <c r="G7753" s="271"/>
      <c r="H7753" s="268"/>
      <c r="K7753" s="270"/>
      <c r="L7753" s="270"/>
      <c r="M7753" s="270"/>
      <c r="N7753" s="270"/>
      <c r="O7753" s="268"/>
      <c r="P7753" s="268"/>
      <c r="Q7753" s="268"/>
      <c r="R7753" s="268"/>
      <c r="S7753" s="268"/>
      <c r="T7753" s="268"/>
      <c r="U7753" s="268"/>
      <c r="V7753" s="268"/>
      <c r="W7753" s="268"/>
      <c r="X7753" s="268"/>
      <c r="Y7753" s="268"/>
      <c r="Z7753" s="268"/>
      <c r="AC7753" s="268"/>
      <c r="AE7753" s="268"/>
      <c r="AF7753" s="268"/>
      <c r="AG7753" s="268"/>
      <c r="AH7753" s="268"/>
      <c r="AI7753" s="268"/>
      <c r="AM7753" s="268"/>
    </row>
    <row r="7754" spans="1:39" x14ac:dyDescent="0.25">
      <c r="A7754" s="268"/>
      <c r="B7754" s="268"/>
      <c r="C7754" s="268"/>
      <c r="D7754" s="268"/>
      <c r="E7754" s="268"/>
      <c r="F7754" s="268"/>
      <c r="G7754" s="271"/>
      <c r="H7754" s="268"/>
      <c r="K7754" s="270"/>
      <c r="L7754" s="270"/>
      <c r="M7754" s="270"/>
      <c r="N7754" s="270"/>
      <c r="O7754" s="268"/>
      <c r="P7754" s="268"/>
      <c r="Q7754" s="268"/>
      <c r="R7754" s="268"/>
      <c r="S7754" s="268"/>
      <c r="T7754" s="268"/>
      <c r="U7754" s="268"/>
      <c r="V7754" s="268"/>
      <c r="W7754" s="268"/>
      <c r="X7754" s="268"/>
      <c r="Y7754" s="268"/>
      <c r="Z7754" s="268"/>
      <c r="AC7754" s="268"/>
      <c r="AE7754" s="268"/>
      <c r="AF7754" s="268"/>
      <c r="AG7754" s="268"/>
      <c r="AH7754" s="268"/>
      <c r="AI7754" s="268"/>
      <c r="AM7754" s="268"/>
    </row>
    <row r="7755" spans="1:39" x14ac:dyDescent="0.25">
      <c r="A7755" s="268"/>
      <c r="B7755" s="268"/>
      <c r="C7755" s="268"/>
      <c r="D7755" s="268"/>
      <c r="E7755" s="268"/>
      <c r="F7755" s="268"/>
      <c r="G7755" s="271"/>
      <c r="H7755" s="268"/>
      <c r="K7755" s="270"/>
      <c r="L7755" s="270"/>
      <c r="M7755" s="270"/>
      <c r="N7755" s="270"/>
      <c r="O7755" s="268"/>
      <c r="P7755" s="268"/>
      <c r="Q7755" s="268"/>
      <c r="R7755" s="268"/>
      <c r="S7755" s="268"/>
      <c r="T7755" s="268"/>
      <c r="U7755" s="268"/>
      <c r="V7755" s="268"/>
      <c r="W7755" s="268"/>
      <c r="X7755" s="268"/>
      <c r="Y7755" s="268"/>
      <c r="Z7755" s="268"/>
      <c r="AC7755" s="268"/>
      <c r="AE7755" s="268"/>
      <c r="AF7755" s="268"/>
      <c r="AG7755" s="268"/>
      <c r="AH7755" s="268"/>
      <c r="AI7755" s="268"/>
      <c r="AM7755" s="268"/>
    </row>
    <row r="7756" spans="1:39" x14ac:dyDescent="0.25">
      <c r="A7756" s="268"/>
      <c r="B7756" s="268"/>
      <c r="C7756" s="268"/>
      <c r="D7756" s="268"/>
      <c r="E7756" s="268"/>
      <c r="F7756" s="268"/>
      <c r="G7756" s="271"/>
      <c r="H7756" s="268"/>
      <c r="K7756" s="270"/>
      <c r="L7756" s="270"/>
      <c r="M7756" s="270"/>
      <c r="N7756" s="270"/>
      <c r="O7756" s="268"/>
      <c r="P7756" s="268"/>
      <c r="Q7756" s="268"/>
      <c r="R7756" s="268"/>
      <c r="S7756" s="268"/>
      <c r="T7756" s="268"/>
      <c r="U7756" s="268"/>
      <c r="V7756" s="268"/>
      <c r="W7756" s="268"/>
      <c r="X7756" s="268"/>
      <c r="Y7756" s="268"/>
      <c r="Z7756" s="268"/>
      <c r="AC7756" s="268"/>
      <c r="AE7756" s="268"/>
      <c r="AF7756" s="268"/>
      <c r="AG7756" s="268"/>
      <c r="AH7756" s="268"/>
      <c r="AI7756" s="268"/>
      <c r="AM7756" s="268"/>
    </row>
    <row r="7757" spans="1:39" x14ac:dyDescent="0.25">
      <c r="A7757" s="268"/>
      <c r="B7757" s="268"/>
      <c r="C7757" s="268"/>
      <c r="D7757" s="268"/>
      <c r="E7757" s="268"/>
      <c r="F7757" s="268"/>
      <c r="G7757" s="271"/>
      <c r="H7757" s="268"/>
      <c r="K7757" s="270"/>
      <c r="L7757" s="270"/>
      <c r="M7757" s="270"/>
      <c r="N7757" s="270"/>
      <c r="O7757" s="268"/>
      <c r="P7757" s="268"/>
      <c r="Q7757" s="268"/>
      <c r="R7757" s="268"/>
      <c r="S7757" s="268"/>
      <c r="T7757" s="268"/>
      <c r="U7757" s="268"/>
      <c r="V7757" s="268"/>
      <c r="W7757" s="268"/>
      <c r="X7757" s="268"/>
      <c r="Y7757" s="268"/>
      <c r="Z7757" s="268"/>
      <c r="AC7757" s="268"/>
      <c r="AE7757" s="268"/>
      <c r="AF7757" s="268"/>
      <c r="AG7757" s="268"/>
      <c r="AH7757" s="268"/>
      <c r="AI7757" s="268"/>
      <c r="AM7757" s="268"/>
    </row>
    <row r="7758" spans="1:39" x14ac:dyDescent="0.25">
      <c r="A7758" s="268"/>
      <c r="B7758" s="268"/>
      <c r="C7758" s="268"/>
      <c r="D7758" s="268"/>
      <c r="E7758" s="268"/>
      <c r="F7758" s="268"/>
      <c r="G7758" s="271"/>
      <c r="H7758" s="268"/>
      <c r="K7758" s="270"/>
      <c r="L7758" s="270"/>
      <c r="M7758" s="270"/>
      <c r="N7758" s="270"/>
      <c r="O7758" s="268"/>
      <c r="P7758" s="268"/>
      <c r="Q7758" s="268"/>
      <c r="R7758" s="268"/>
      <c r="S7758" s="268"/>
      <c r="T7758" s="268"/>
      <c r="U7758" s="268"/>
      <c r="V7758" s="268"/>
      <c r="W7758" s="268"/>
      <c r="X7758" s="268"/>
      <c r="Y7758" s="268"/>
      <c r="Z7758" s="268"/>
      <c r="AC7758" s="268"/>
      <c r="AE7758" s="268"/>
      <c r="AF7758" s="268"/>
      <c r="AG7758" s="268"/>
      <c r="AH7758" s="268"/>
      <c r="AI7758" s="268"/>
      <c r="AM7758" s="268"/>
    </row>
    <row r="7759" spans="1:39" x14ac:dyDescent="0.25">
      <c r="A7759" s="268"/>
      <c r="B7759" s="268"/>
      <c r="C7759" s="268"/>
      <c r="D7759" s="268"/>
      <c r="E7759" s="268"/>
      <c r="F7759" s="268"/>
      <c r="G7759" s="271"/>
      <c r="H7759" s="268"/>
      <c r="K7759" s="270"/>
      <c r="L7759" s="270"/>
      <c r="M7759" s="270"/>
      <c r="N7759" s="270"/>
      <c r="O7759" s="268"/>
      <c r="P7759" s="268"/>
      <c r="Q7759" s="268"/>
      <c r="R7759" s="268"/>
      <c r="S7759" s="268"/>
      <c r="T7759" s="268"/>
      <c r="U7759" s="268"/>
      <c r="V7759" s="268"/>
      <c r="W7759" s="268"/>
      <c r="X7759" s="268"/>
      <c r="Y7759" s="268"/>
      <c r="Z7759" s="268"/>
      <c r="AC7759" s="268"/>
      <c r="AE7759" s="268"/>
      <c r="AF7759" s="268"/>
      <c r="AG7759" s="268"/>
      <c r="AH7759" s="268"/>
      <c r="AI7759" s="268"/>
      <c r="AM7759" s="268"/>
    </row>
    <row r="7760" spans="1:39" x14ac:dyDescent="0.25">
      <c r="A7760" s="268"/>
      <c r="B7760" s="268"/>
      <c r="C7760" s="268"/>
      <c r="D7760" s="268"/>
      <c r="E7760" s="268"/>
      <c r="F7760" s="268"/>
      <c r="G7760" s="271"/>
      <c r="H7760" s="268"/>
      <c r="K7760" s="270"/>
      <c r="L7760" s="270"/>
      <c r="M7760" s="270"/>
      <c r="N7760" s="270"/>
      <c r="O7760" s="268"/>
      <c r="P7760" s="268"/>
      <c r="Q7760" s="268"/>
      <c r="R7760" s="268"/>
      <c r="S7760" s="268"/>
      <c r="T7760" s="268"/>
      <c r="U7760" s="268"/>
      <c r="V7760" s="268"/>
      <c r="W7760" s="268"/>
      <c r="X7760" s="268"/>
      <c r="Y7760" s="268"/>
      <c r="Z7760" s="268"/>
      <c r="AC7760" s="268"/>
      <c r="AE7760" s="268"/>
      <c r="AF7760" s="268"/>
      <c r="AG7760" s="268"/>
      <c r="AH7760" s="268"/>
      <c r="AI7760" s="268"/>
      <c r="AM7760" s="268"/>
    </row>
    <row r="7761" spans="1:39" x14ac:dyDescent="0.25">
      <c r="A7761" s="268"/>
      <c r="B7761" s="268"/>
      <c r="C7761" s="268"/>
      <c r="D7761" s="268"/>
      <c r="E7761" s="268"/>
      <c r="F7761" s="268"/>
      <c r="G7761" s="271"/>
      <c r="H7761" s="268"/>
      <c r="K7761" s="270"/>
      <c r="L7761" s="270"/>
      <c r="M7761" s="270"/>
      <c r="N7761" s="270"/>
      <c r="O7761" s="268"/>
      <c r="P7761" s="268"/>
      <c r="Q7761" s="268"/>
      <c r="R7761" s="268"/>
      <c r="S7761" s="268"/>
      <c r="T7761" s="268"/>
      <c r="U7761" s="268"/>
      <c r="V7761" s="268"/>
      <c r="W7761" s="268"/>
      <c r="X7761" s="268"/>
      <c r="Y7761" s="268"/>
      <c r="Z7761" s="268"/>
      <c r="AC7761" s="268"/>
      <c r="AE7761" s="268"/>
      <c r="AF7761" s="268"/>
      <c r="AG7761" s="268"/>
      <c r="AH7761" s="268"/>
      <c r="AI7761" s="268"/>
      <c r="AM7761" s="268"/>
    </row>
    <row r="7762" spans="1:39" x14ac:dyDescent="0.25">
      <c r="A7762" s="268"/>
      <c r="B7762" s="268"/>
      <c r="C7762" s="268"/>
      <c r="D7762" s="268"/>
      <c r="E7762" s="268"/>
      <c r="F7762" s="268"/>
      <c r="G7762" s="271"/>
      <c r="H7762" s="268"/>
      <c r="K7762" s="270"/>
      <c r="L7762" s="270"/>
      <c r="M7762" s="270"/>
      <c r="N7762" s="270"/>
      <c r="O7762" s="268"/>
      <c r="P7762" s="268"/>
      <c r="Q7762" s="268"/>
      <c r="R7762" s="268"/>
      <c r="S7762" s="268"/>
      <c r="T7762" s="268"/>
      <c r="U7762" s="268"/>
      <c r="V7762" s="268"/>
      <c r="W7762" s="268"/>
      <c r="X7762" s="268"/>
      <c r="Y7762" s="268"/>
      <c r="Z7762" s="268"/>
      <c r="AC7762" s="268"/>
      <c r="AE7762" s="268"/>
      <c r="AF7762" s="268"/>
      <c r="AG7762" s="268"/>
      <c r="AH7762" s="268"/>
      <c r="AI7762" s="268"/>
      <c r="AM7762" s="268"/>
    </row>
    <row r="7763" spans="1:39" x14ac:dyDescent="0.25">
      <c r="A7763" s="268"/>
      <c r="B7763" s="268"/>
      <c r="C7763" s="268"/>
      <c r="D7763" s="268"/>
      <c r="E7763" s="268"/>
      <c r="F7763" s="268"/>
      <c r="G7763" s="271"/>
      <c r="H7763" s="268"/>
      <c r="K7763" s="270"/>
      <c r="L7763" s="270"/>
      <c r="M7763" s="270"/>
      <c r="N7763" s="270"/>
      <c r="O7763" s="268"/>
      <c r="P7763" s="268"/>
      <c r="Q7763" s="268"/>
      <c r="R7763" s="268"/>
      <c r="S7763" s="268"/>
      <c r="T7763" s="268"/>
      <c r="U7763" s="268"/>
      <c r="V7763" s="268"/>
      <c r="W7763" s="268"/>
      <c r="X7763" s="268"/>
      <c r="Y7763" s="268"/>
      <c r="Z7763" s="268"/>
      <c r="AC7763" s="268"/>
      <c r="AE7763" s="268"/>
      <c r="AF7763" s="268"/>
      <c r="AG7763" s="268"/>
      <c r="AH7763" s="268"/>
      <c r="AI7763" s="268"/>
      <c r="AM7763" s="268"/>
    </row>
    <row r="7764" spans="1:39" x14ac:dyDescent="0.25">
      <c r="A7764" s="268"/>
      <c r="B7764" s="268"/>
      <c r="C7764" s="268"/>
      <c r="D7764" s="268"/>
      <c r="E7764" s="268"/>
      <c r="F7764" s="268"/>
      <c r="G7764" s="271"/>
      <c r="H7764" s="268"/>
      <c r="J7764" s="2"/>
      <c r="K7764" s="270"/>
      <c r="L7764" s="270"/>
      <c r="M7764" s="270"/>
      <c r="N7764" s="270"/>
      <c r="O7764" s="268"/>
      <c r="P7764" s="268"/>
      <c r="Q7764" s="268"/>
      <c r="R7764" s="268"/>
      <c r="S7764" s="268"/>
      <c r="T7764" s="268"/>
      <c r="U7764" s="268"/>
      <c r="V7764" s="268"/>
      <c r="W7764" s="268"/>
      <c r="X7764" s="268"/>
      <c r="Y7764" s="268"/>
      <c r="Z7764" s="268"/>
      <c r="AC7764" s="268"/>
      <c r="AE7764" s="268"/>
      <c r="AF7764" s="268"/>
      <c r="AG7764" s="268"/>
      <c r="AH7764" s="268"/>
      <c r="AI7764" s="268"/>
      <c r="AM7764" s="268"/>
    </row>
    <row r="7765" spans="1:39" x14ac:dyDescent="0.25">
      <c r="A7765" s="268"/>
      <c r="B7765" s="268"/>
      <c r="C7765" s="268"/>
      <c r="D7765" s="268"/>
      <c r="E7765" s="268"/>
      <c r="F7765" s="268"/>
      <c r="G7765" s="271"/>
      <c r="H7765" s="268"/>
      <c r="K7765" s="270"/>
      <c r="L7765" s="270"/>
      <c r="M7765" s="270"/>
      <c r="N7765" s="270"/>
      <c r="O7765" s="268"/>
      <c r="P7765" s="268"/>
      <c r="Q7765" s="268"/>
      <c r="R7765" s="268"/>
      <c r="S7765" s="268"/>
      <c r="T7765" s="268"/>
      <c r="U7765" s="268"/>
      <c r="V7765" s="268"/>
      <c r="W7765" s="268"/>
      <c r="X7765" s="268"/>
      <c r="AC7765" s="268"/>
      <c r="AE7765" s="268"/>
      <c r="AF7765" s="268"/>
      <c r="AG7765" s="268"/>
      <c r="AH7765" s="268"/>
      <c r="AI7765" s="268"/>
      <c r="AM7765" s="268"/>
    </row>
    <row r="7766" spans="1:39" x14ac:dyDescent="0.25">
      <c r="A7766" s="268"/>
      <c r="B7766" s="268"/>
      <c r="C7766" s="268"/>
      <c r="D7766" s="268"/>
      <c r="E7766" s="268"/>
      <c r="F7766" s="268"/>
      <c r="G7766" s="271"/>
      <c r="H7766" s="268"/>
      <c r="I7766" s="2"/>
      <c r="K7766" s="270"/>
      <c r="L7766" s="270"/>
      <c r="M7766" s="270"/>
      <c r="N7766" s="270"/>
      <c r="O7766" s="268"/>
      <c r="P7766" s="268"/>
      <c r="Q7766" s="268"/>
      <c r="R7766" s="268"/>
      <c r="S7766" s="268"/>
      <c r="T7766" s="268"/>
      <c r="U7766" s="268"/>
      <c r="V7766" s="268"/>
      <c r="W7766" s="268"/>
      <c r="X7766" s="268"/>
      <c r="AC7766" s="268"/>
      <c r="AE7766" s="268"/>
      <c r="AF7766" s="268"/>
      <c r="AG7766" s="268"/>
      <c r="AH7766" s="268"/>
      <c r="AI7766" s="268"/>
      <c r="AM7766" s="268"/>
    </row>
    <row r="7767" spans="1:39" x14ac:dyDescent="0.25">
      <c r="A7767" s="268"/>
      <c r="B7767" s="268"/>
      <c r="C7767" s="268"/>
      <c r="D7767" s="268"/>
      <c r="E7767" s="268"/>
      <c r="F7767" s="268"/>
      <c r="G7767" s="271"/>
      <c r="H7767" s="268"/>
      <c r="I7767" s="2"/>
      <c r="K7767" s="270"/>
      <c r="L7767" s="270"/>
      <c r="M7767" s="270"/>
      <c r="N7767" s="270"/>
      <c r="O7767" s="268"/>
      <c r="P7767" s="268"/>
      <c r="Q7767" s="268"/>
      <c r="R7767" s="268"/>
      <c r="S7767" s="268"/>
      <c r="T7767" s="268"/>
      <c r="U7767" s="268"/>
      <c r="V7767" s="268"/>
      <c r="W7767" s="268"/>
      <c r="X7767" s="268"/>
      <c r="AC7767" s="268"/>
      <c r="AE7767" s="268"/>
      <c r="AF7767" s="268"/>
      <c r="AG7767" s="268"/>
      <c r="AH7767" s="268"/>
      <c r="AI7767" s="268"/>
      <c r="AM7767" s="268"/>
    </row>
    <row r="7768" spans="1:39" x14ac:dyDescent="0.25">
      <c r="A7768" s="268"/>
      <c r="B7768" s="268"/>
      <c r="C7768" s="268"/>
      <c r="D7768" s="268"/>
      <c r="E7768" s="268"/>
      <c r="F7768" s="268"/>
      <c r="G7768" s="271"/>
      <c r="H7768" s="268"/>
      <c r="I7768" s="2"/>
      <c r="K7768" s="270"/>
      <c r="L7768" s="270"/>
      <c r="M7768" s="270"/>
      <c r="N7768" s="270"/>
      <c r="O7768" s="268"/>
      <c r="P7768" s="268"/>
      <c r="Q7768" s="268"/>
      <c r="R7768" s="268"/>
      <c r="S7768" s="268"/>
      <c r="T7768" s="268"/>
      <c r="U7768" s="268"/>
      <c r="V7768" s="268"/>
      <c r="W7768" s="268"/>
      <c r="X7768" s="268"/>
      <c r="AC7768" s="268"/>
      <c r="AE7768" s="268"/>
      <c r="AF7768" s="268"/>
      <c r="AG7768" s="268"/>
      <c r="AH7768" s="268"/>
      <c r="AI7768" s="268"/>
      <c r="AM7768" s="268"/>
    </row>
    <row r="7769" spans="1:39" x14ac:dyDescent="0.25">
      <c r="A7769" s="268"/>
      <c r="B7769" s="268"/>
      <c r="C7769" s="268"/>
      <c r="D7769" s="268"/>
      <c r="E7769" s="268"/>
      <c r="F7769" s="268"/>
      <c r="G7769" s="271"/>
      <c r="H7769" s="268"/>
      <c r="K7769" s="270"/>
      <c r="L7769" s="270"/>
      <c r="M7769" s="270"/>
      <c r="N7769" s="270"/>
      <c r="O7769" s="268"/>
      <c r="P7769" s="268"/>
      <c r="Q7769" s="268"/>
      <c r="R7769" s="268"/>
      <c r="S7769" s="268"/>
      <c r="T7769" s="268"/>
      <c r="U7769" s="268"/>
      <c r="V7769" s="268"/>
      <c r="W7769" s="268"/>
      <c r="X7769" s="268"/>
      <c r="AC7769" s="268"/>
      <c r="AE7769" s="268"/>
      <c r="AF7769" s="268"/>
      <c r="AG7769" s="268"/>
      <c r="AH7769" s="268"/>
      <c r="AI7769" s="268"/>
      <c r="AM7769" s="268"/>
    </row>
    <row r="7770" spans="1:39" x14ac:dyDescent="0.25">
      <c r="A7770" s="268"/>
      <c r="B7770" s="268"/>
      <c r="C7770" s="268"/>
      <c r="D7770" s="268"/>
      <c r="E7770" s="268"/>
      <c r="F7770" s="268"/>
      <c r="G7770" s="271"/>
      <c r="H7770" s="268"/>
      <c r="K7770" s="270"/>
      <c r="L7770" s="270"/>
      <c r="M7770" s="270"/>
      <c r="N7770" s="270"/>
      <c r="O7770" s="268"/>
      <c r="P7770" s="268"/>
      <c r="Q7770" s="268"/>
      <c r="R7770" s="268"/>
      <c r="S7770" s="268"/>
      <c r="T7770" s="268"/>
      <c r="U7770" s="268"/>
      <c r="V7770" s="268"/>
      <c r="W7770" s="268"/>
      <c r="X7770" s="268"/>
      <c r="AC7770" s="268"/>
      <c r="AE7770" s="268"/>
      <c r="AF7770" s="268"/>
      <c r="AG7770" s="268"/>
      <c r="AH7770" s="268"/>
      <c r="AI7770" s="268"/>
      <c r="AM7770" s="268"/>
    </row>
    <row r="7771" spans="1:39" x14ac:dyDescent="0.25">
      <c r="A7771" s="268"/>
      <c r="B7771" s="268"/>
      <c r="C7771" s="268"/>
      <c r="D7771" s="268"/>
      <c r="E7771" s="268"/>
      <c r="F7771" s="268"/>
      <c r="G7771" s="271"/>
      <c r="H7771" s="268"/>
      <c r="K7771" s="270"/>
      <c r="L7771" s="270"/>
      <c r="M7771" s="270"/>
      <c r="N7771" s="270"/>
      <c r="O7771" s="268"/>
      <c r="P7771" s="268"/>
      <c r="Q7771" s="268"/>
      <c r="R7771" s="268"/>
      <c r="S7771" s="268"/>
      <c r="T7771" s="268"/>
      <c r="U7771" s="268"/>
      <c r="V7771" s="268"/>
      <c r="W7771" s="268"/>
      <c r="X7771" s="268"/>
      <c r="AC7771" s="268"/>
      <c r="AE7771" s="268"/>
      <c r="AF7771" s="268"/>
      <c r="AG7771" s="268"/>
      <c r="AH7771" s="268"/>
      <c r="AI7771" s="268"/>
      <c r="AM7771" s="268"/>
    </row>
    <row r="7772" spans="1:39" x14ac:dyDescent="0.25">
      <c r="A7772" s="268"/>
      <c r="B7772" s="268"/>
      <c r="C7772" s="268"/>
      <c r="D7772" s="268"/>
      <c r="E7772" s="268"/>
      <c r="F7772" s="268"/>
      <c r="G7772" s="271"/>
      <c r="H7772" s="268"/>
      <c r="J7772" s="2"/>
      <c r="K7772" s="270"/>
      <c r="L7772" s="270"/>
      <c r="M7772" s="270"/>
      <c r="N7772" s="270"/>
      <c r="O7772" s="268"/>
      <c r="P7772" s="268"/>
      <c r="Q7772" s="268"/>
      <c r="R7772" s="268"/>
      <c r="S7772" s="268"/>
      <c r="T7772" s="268"/>
      <c r="U7772" s="268"/>
      <c r="V7772" s="268"/>
      <c r="W7772" s="268"/>
      <c r="X7772" s="268"/>
      <c r="AC7772" s="268"/>
      <c r="AE7772" s="268"/>
      <c r="AF7772" s="268"/>
      <c r="AG7772" s="268"/>
      <c r="AH7772" s="268"/>
      <c r="AI7772" s="268"/>
      <c r="AM7772" s="268"/>
    </row>
    <row r="7773" spans="1:39" x14ac:dyDescent="0.25">
      <c r="A7773" s="268"/>
      <c r="B7773" s="268"/>
      <c r="C7773" s="268"/>
      <c r="D7773" s="268"/>
      <c r="E7773" s="268"/>
      <c r="F7773" s="268"/>
      <c r="G7773" s="271"/>
      <c r="H7773" s="268"/>
      <c r="I7773" s="2"/>
      <c r="K7773" s="270"/>
      <c r="L7773" s="270"/>
      <c r="M7773" s="270"/>
      <c r="N7773" s="270"/>
      <c r="O7773" s="268"/>
      <c r="P7773" s="268"/>
      <c r="Q7773" s="268"/>
      <c r="R7773" s="268"/>
      <c r="S7773" s="268"/>
      <c r="T7773" s="268"/>
      <c r="U7773" s="268"/>
      <c r="V7773" s="268"/>
      <c r="W7773" s="268"/>
      <c r="X7773" s="268"/>
      <c r="AC7773" s="268"/>
      <c r="AE7773" s="268"/>
      <c r="AF7773" s="268"/>
      <c r="AG7773" s="268"/>
      <c r="AH7773" s="268"/>
      <c r="AI7773" s="268"/>
      <c r="AM7773" s="268"/>
    </row>
    <row r="7774" spans="1:39" x14ac:dyDescent="0.25">
      <c r="A7774" s="268"/>
      <c r="B7774" s="268"/>
      <c r="C7774" s="268"/>
      <c r="D7774" s="268"/>
      <c r="E7774" s="268"/>
      <c r="F7774" s="268"/>
      <c r="G7774" s="271"/>
      <c r="H7774" s="268"/>
      <c r="I7774" s="2"/>
      <c r="K7774" s="270"/>
      <c r="L7774" s="270"/>
      <c r="M7774" s="270"/>
      <c r="N7774" s="270"/>
      <c r="O7774" s="268"/>
      <c r="P7774" s="268"/>
      <c r="Q7774" s="268"/>
      <c r="R7774" s="268"/>
      <c r="S7774" s="268"/>
      <c r="T7774" s="268"/>
      <c r="U7774" s="268"/>
      <c r="V7774" s="268"/>
      <c r="W7774" s="268"/>
      <c r="X7774" s="268"/>
      <c r="AC7774" s="268"/>
      <c r="AE7774" s="268"/>
      <c r="AF7774" s="268"/>
      <c r="AG7774" s="268"/>
      <c r="AH7774" s="268"/>
      <c r="AI7774" s="268"/>
      <c r="AM7774" s="268"/>
    </row>
    <row r="7775" spans="1:39" x14ac:dyDescent="0.25">
      <c r="A7775" s="268"/>
      <c r="B7775" s="268"/>
      <c r="C7775" s="268"/>
      <c r="D7775" s="268"/>
      <c r="E7775" s="268"/>
      <c r="F7775" s="268"/>
      <c r="G7775" s="271"/>
      <c r="H7775" s="268"/>
      <c r="I7775" s="2"/>
      <c r="K7775" s="270"/>
      <c r="L7775" s="270"/>
      <c r="M7775" s="270"/>
      <c r="N7775" s="270"/>
      <c r="O7775" s="268"/>
      <c r="P7775" s="268"/>
      <c r="Q7775" s="268"/>
      <c r="R7775" s="268"/>
      <c r="S7775" s="268"/>
      <c r="T7775" s="268"/>
      <c r="U7775" s="268"/>
      <c r="V7775" s="268"/>
      <c r="W7775" s="268"/>
      <c r="X7775" s="268"/>
      <c r="AC7775" s="268"/>
      <c r="AE7775" s="268"/>
      <c r="AF7775" s="268"/>
      <c r="AG7775" s="268"/>
      <c r="AH7775" s="268"/>
      <c r="AI7775" s="268"/>
      <c r="AM7775" s="268"/>
    </row>
    <row r="7776" spans="1:39" x14ac:dyDescent="0.25">
      <c r="A7776" s="268"/>
      <c r="B7776" s="268"/>
      <c r="C7776" s="268"/>
      <c r="D7776" s="268"/>
      <c r="E7776" s="268"/>
      <c r="F7776" s="268"/>
      <c r="G7776" s="271"/>
      <c r="H7776" s="268"/>
      <c r="K7776" s="270"/>
      <c r="L7776" s="270"/>
      <c r="M7776" s="270"/>
      <c r="N7776" s="270"/>
      <c r="O7776" s="268"/>
      <c r="P7776" s="268"/>
      <c r="Q7776" s="268"/>
      <c r="R7776" s="268"/>
      <c r="S7776" s="268"/>
      <c r="T7776" s="268"/>
      <c r="U7776" s="268"/>
      <c r="V7776" s="268"/>
      <c r="W7776" s="268"/>
      <c r="X7776" s="268"/>
      <c r="AC7776" s="268"/>
      <c r="AE7776" s="268"/>
      <c r="AF7776" s="268"/>
      <c r="AG7776" s="268"/>
      <c r="AH7776" s="268"/>
      <c r="AI7776" s="268"/>
      <c r="AM7776" s="268"/>
    </row>
    <row r="7777" spans="1:39" x14ac:dyDescent="0.25">
      <c r="A7777" s="268"/>
      <c r="B7777" s="268"/>
      <c r="C7777" s="268"/>
      <c r="D7777" s="268"/>
      <c r="E7777" s="268"/>
      <c r="F7777" s="268"/>
      <c r="G7777" s="271"/>
      <c r="H7777" s="268"/>
      <c r="I7777" s="2"/>
      <c r="K7777" s="270"/>
      <c r="L7777" s="270"/>
      <c r="M7777" s="270"/>
      <c r="N7777" s="270"/>
      <c r="O7777" s="268"/>
      <c r="P7777" s="268"/>
      <c r="Q7777" s="268"/>
      <c r="R7777" s="268"/>
      <c r="S7777" s="268"/>
      <c r="T7777" s="268"/>
      <c r="U7777" s="268"/>
      <c r="V7777" s="268"/>
      <c r="W7777" s="268"/>
      <c r="X7777" s="268"/>
      <c r="AC7777" s="268"/>
      <c r="AE7777" s="268"/>
      <c r="AF7777" s="268"/>
      <c r="AG7777" s="268"/>
      <c r="AH7777" s="268"/>
      <c r="AI7777" s="268"/>
      <c r="AM7777" s="268"/>
    </row>
    <row r="7778" spans="1:39" x14ac:dyDescent="0.25">
      <c r="A7778" s="268"/>
      <c r="B7778" s="268"/>
      <c r="C7778" s="268"/>
      <c r="D7778" s="268"/>
      <c r="E7778" s="268"/>
      <c r="F7778" s="268"/>
      <c r="G7778" s="271"/>
      <c r="H7778" s="268"/>
      <c r="I7778" s="2"/>
      <c r="K7778" s="270"/>
      <c r="L7778" s="270"/>
      <c r="M7778" s="270"/>
      <c r="N7778" s="270"/>
      <c r="O7778" s="268"/>
      <c r="P7778" s="268"/>
      <c r="Q7778" s="268"/>
      <c r="R7778" s="268"/>
      <c r="S7778" s="268"/>
      <c r="T7778" s="268"/>
      <c r="U7778" s="268"/>
      <c r="V7778" s="268"/>
      <c r="W7778" s="268"/>
      <c r="X7778" s="268"/>
      <c r="Y7778" s="268"/>
      <c r="Z7778" s="268"/>
      <c r="AC7778" s="268"/>
      <c r="AE7778" s="268"/>
      <c r="AF7778" s="268"/>
      <c r="AG7778" s="268"/>
      <c r="AH7778" s="268"/>
      <c r="AI7778" s="268"/>
      <c r="AM7778" s="268"/>
    </row>
    <row r="7779" spans="1:39" x14ac:dyDescent="0.25">
      <c r="A7779" s="268"/>
      <c r="B7779" s="268"/>
      <c r="C7779" s="268"/>
      <c r="D7779" s="268"/>
      <c r="E7779" s="268"/>
      <c r="F7779" s="268"/>
      <c r="G7779" s="271"/>
      <c r="H7779" s="268"/>
      <c r="I7779" s="2"/>
      <c r="K7779" s="270"/>
      <c r="L7779" s="270"/>
      <c r="M7779" s="270"/>
      <c r="N7779" s="270"/>
      <c r="O7779" s="268"/>
      <c r="P7779" s="268"/>
      <c r="Q7779" s="268"/>
      <c r="R7779" s="268"/>
      <c r="S7779" s="268"/>
      <c r="T7779" s="268"/>
      <c r="U7779" s="268"/>
      <c r="V7779" s="268"/>
      <c r="W7779" s="268"/>
      <c r="X7779" s="268"/>
      <c r="Y7779" s="268"/>
      <c r="Z7779" s="268"/>
      <c r="AC7779" s="268"/>
      <c r="AE7779" s="268"/>
      <c r="AF7779" s="268"/>
      <c r="AG7779" s="268"/>
      <c r="AH7779" s="268"/>
      <c r="AI7779" s="268"/>
      <c r="AM7779" s="268"/>
    </row>
    <row r="7780" spans="1:39" x14ac:dyDescent="0.25">
      <c r="H7780" s="2"/>
      <c r="I7780" s="2"/>
    </row>
    <row r="7781" spans="1:39" x14ac:dyDescent="0.25">
      <c r="H7781" s="2"/>
      <c r="I7781" s="2"/>
    </row>
    <row r="7782" spans="1:39" x14ac:dyDescent="0.25">
      <c r="H7782" s="2"/>
      <c r="I7782" s="2"/>
    </row>
    <row r="7783" spans="1:39" x14ac:dyDescent="0.25">
      <c r="H7783" s="2"/>
      <c r="I7783" s="2"/>
    </row>
    <row r="7784" spans="1:39" x14ac:dyDescent="0.25">
      <c r="H7784" s="2"/>
      <c r="I7784" s="2"/>
    </row>
    <row r="7785" spans="1:39" x14ac:dyDescent="0.25">
      <c r="H7785" s="2"/>
    </row>
    <row r="7786" spans="1:39" x14ac:dyDescent="0.25">
      <c r="H7786" s="2"/>
    </row>
    <row r="7787" spans="1:39" x14ac:dyDescent="0.25">
      <c r="H7787" s="2"/>
      <c r="I7787" s="2"/>
    </row>
    <row r="7788" spans="1:39" x14ac:dyDescent="0.25">
      <c r="H7788" s="2"/>
      <c r="J7788" s="2"/>
    </row>
    <row r="7789" spans="1:39" x14ac:dyDescent="0.25">
      <c r="H7789" s="2"/>
    </row>
    <row r="7790" spans="1:39" x14ac:dyDescent="0.25">
      <c r="H7790" s="2"/>
    </row>
    <row r="7791" spans="1:39" x14ac:dyDescent="0.25">
      <c r="H7791" s="2"/>
    </row>
    <row r="7792" spans="1:39" x14ac:dyDescent="0.25">
      <c r="H7792" s="2"/>
      <c r="I7792" s="2"/>
    </row>
    <row r="7793" spans="8:9" x14ac:dyDescent="0.25">
      <c r="H7793" s="2"/>
    </row>
    <row r="7794" spans="8:9" x14ac:dyDescent="0.25">
      <c r="H7794" s="2"/>
    </row>
    <row r="7795" spans="8:9" x14ac:dyDescent="0.25">
      <c r="H7795" s="2"/>
    </row>
    <row r="7796" spans="8:9" x14ac:dyDescent="0.25">
      <c r="H7796" s="2"/>
    </row>
    <row r="7797" spans="8:9" x14ac:dyDescent="0.25">
      <c r="H7797" s="2"/>
    </row>
    <row r="7798" spans="8:9" x14ac:dyDescent="0.25">
      <c r="H7798" s="2"/>
    </row>
    <row r="7799" spans="8:9" x14ac:dyDescent="0.25">
      <c r="H7799" s="2"/>
      <c r="I7799" s="2"/>
    </row>
    <row r="7800" spans="8:9" x14ac:dyDescent="0.25">
      <c r="H7800" s="2"/>
    </row>
    <row r="7801" spans="8:9" x14ac:dyDescent="0.25">
      <c r="H7801" s="2"/>
    </row>
    <row r="7802" spans="8:9" x14ac:dyDescent="0.25">
      <c r="H7802" s="2"/>
    </row>
    <row r="7803" spans="8:9" x14ac:dyDescent="0.25">
      <c r="H7803" s="2"/>
    </row>
    <row r="7804" spans="8:9" x14ac:dyDescent="0.25">
      <c r="H7804" s="2"/>
    </row>
    <row r="7805" spans="8:9" x14ac:dyDescent="0.25">
      <c r="H7805" s="2"/>
    </row>
    <row r="7806" spans="8:9" x14ac:dyDescent="0.25">
      <c r="H7806" s="2"/>
      <c r="I7806" s="2"/>
    </row>
    <row r="7807" spans="8:9" x14ac:dyDescent="0.25">
      <c r="H7807" s="2"/>
    </row>
    <row r="7808" spans="8:9" x14ac:dyDescent="0.25">
      <c r="H7808" s="2"/>
      <c r="I7808" s="2"/>
    </row>
    <row r="7809" spans="8:10" x14ac:dyDescent="0.25">
      <c r="H7809" s="2"/>
    </row>
    <row r="7810" spans="8:10" x14ac:dyDescent="0.25">
      <c r="H7810" s="2"/>
    </row>
    <row r="7811" spans="8:10" x14ac:dyDescent="0.25">
      <c r="H7811" s="2"/>
    </row>
    <row r="7812" spans="8:10" x14ac:dyDescent="0.25">
      <c r="H7812" s="2"/>
    </row>
    <row r="7813" spans="8:10" x14ac:dyDescent="0.25">
      <c r="H7813" s="2"/>
    </row>
    <row r="7814" spans="8:10" x14ac:dyDescent="0.25">
      <c r="H7814" s="2"/>
    </row>
    <row r="7815" spans="8:10" x14ac:dyDescent="0.25">
      <c r="H7815" s="2"/>
      <c r="I7815" s="2"/>
    </row>
    <row r="7816" spans="8:10" x14ac:dyDescent="0.25">
      <c r="H7816" s="2"/>
    </row>
    <row r="7817" spans="8:10" x14ac:dyDescent="0.25">
      <c r="H7817" s="2"/>
    </row>
    <row r="7818" spans="8:10" x14ac:dyDescent="0.25">
      <c r="H7818" s="2"/>
      <c r="I7818" s="2"/>
    </row>
    <row r="7819" spans="8:10" x14ac:dyDescent="0.25">
      <c r="H7819" s="2"/>
    </row>
    <row r="7820" spans="8:10" x14ac:dyDescent="0.25">
      <c r="H7820" s="2"/>
    </row>
    <row r="7821" spans="8:10" x14ac:dyDescent="0.25">
      <c r="H7821" s="2"/>
    </row>
    <row r="7822" spans="8:10" x14ac:dyDescent="0.25">
      <c r="H7822" s="2"/>
      <c r="J7822" s="2"/>
    </row>
    <row r="7823" spans="8:10" x14ac:dyDescent="0.25">
      <c r="H7823" s="2"/>
      <c r="I7823" s="2"/>
    </row>
    <row r="7824" spans="8:10" x14ac:dyDescent="0.25">
      <c r="H7824" s="2"/>
    </row>
    <row r="7825" spans="8:9" x14ac:dyDescent="0.25">
      <c r="H7825" s="2"/>
    </row>
    <row r="7826" spans="8:9" x14ac:dyDescent="0.25">
      <c r="H7826" s="2"/>
    </row>
    <row r="7827" spans="8:9" x14ac:dyDescent="0.25">
      <c r="H7827" s="2"/>
    </row>
    <row r="7828" spans="8:9" x14ac:dyDescent="0.25">
      <c r="H7828" s="2"/>
      <c r="I7828" s="2"/>
    </row>
    <row r="7829" spans="8:9" x14ac:dyDescent="0.25">
      <c r="H7829" s="2"/>
    </row>
    <row r="7830" spans="8:9" x14ac:dyDescent="0.25">
      <c r="H7830" s="2"/>
    </row>
    <row r="7831" spans="8:9" x14ac:dyDescent="0.25">
      <c r="H7831" s="2"/>
      <c r="I7831" s="2"/>
    </row>
    <row r="7832" spans="8:9" x14ac:dyDescent="0.25">
      <c r="H7832" s="2"/>
      <c r="I7832" s="2"/>
    </row>
    <row r="7833" spans="8:9" x14ac:dyDescent="0.25">
      <c r="H7833" s="2"/>
      <c r="I7833" s="2"/>
    </row>
    <row r="7834" spans="8:9" x14ac:dyDescent="0.25">
      <c r="H7834" s="2"/>
      <c r="I7834" s="2"/>
    </row>
    <row r="7835" spans="8:9" x14ac:dyDescent="0.25">
      <c r="H7835" s="2"/>
    </row>
    <row r="7836" spans="8:9" x14ac:dyDescent="0.25">
      <c r="H7836" s="2"/>
      <c r="I7836" s="2"/>
    </row>
    <row r="7837" spans="8:9" x14ac:dyDescent="0.25">
      <c r="H7837" s="2"/>
      <c r="I7837" s="2"/>
    </row>
    <row r="7838" spans="8:9" x14ac:dyDescent="0.25">
      <c r="H7838" s="2"/>
      <c r="I7838" s="2"/>
    </row>
    <row r="7839" spans="8:9" x14ac:dyDescent="0.25">
      <c r="H7839" s="2"/>
      <c r="I7839" s="2"/>
    </row>
    <row r="7840" spans="8:9" x14ac:dyDescent="0.25">
      <c r="H7840" s="2"/>
      <c r="I7840" s="2"/>
    </row>
    <row r="7841" spans="8:9" x14ac:dyDescent="0.25">
      <c r="H7841" s="2"/>
      <c r="I7841" s="2"/>
    </row>
    <row r="7842" spans="8:9" x14ac:dyDescent="0.25">
      <c r="H7842" s="2"/>
      <c r="I7842" s="2"/>
    </row>
    <row r="7843" spans="8:9" x14ac:dyDescent="0.25">
      <c r="H7843" s="2"/>
      <c r="I7843" s="2"/>
    </row>
    <row r="7844" spans="8:9" x14ac:dyDescent="0.25">
      <c r="H7844" s="2"/>
      <c r="I7844" s="2"/>
    </row>
    <row r="7845" spans="8:9" x14ac:dyDescent="0.25">
      <c r="H7845" s="2"/>
      <c r="I7845" s="2"/>
    </row>
    <row r="7846" spans="8:9" x14ac:dyDescent="0.25">
      <c r="H7846" s="2"/>
      <c r="I7846" s="2"/>
    </row>
    <row r="7847" spans="8:9" x14ac:dyDescent="0.25">
      <c r="H7847" s="2"/>
      <c r="I7847" s="2"/>
    </row>
    <row r="7848" spans="8:9" x14ac:dyDescent="0.25">
      <c r="H7848" s="2"/>
      <c r="I7848" s="2"/>
    </row>
    <row r="7849" spans="8:9" x14ac:dyDescent="0.25">
      <c r="H7849" s="2"/>
      <c r="I7849" s="2"/>
    </row>
    <row r="7850" spans="8:9" x14ac:dyDescent="0.25">
      <c r="H7850" s="2"/>
      <c r="I7850" s="2"/>
    </row>
    <row r="7851" spans="8:9" x14ac:dyDescent="0.25">
      <c r="H7851" s="2"/>
      <c r="I7851" s="2"/>
    </row>
    <row r="7852" spans="8:9" x14ac:dyDescent="0.25">
      <c r="H7852" s="2"/>
      <c r="I7852" s="2"/>
    </row>
    <row r="7853" spans="8:9" x14ac:dyDescent="0.25">
      <c r="H7853" s="2"/>
      <c r="I7853" s="2"/>
    </row>
    <row r="7854" spans="8:9" x14ac:dyDescent="0.25">
      <c r="H7854" s="2"/>
      <c r="I7854" s="2"/>
    </row>
    <row r="7855" spans="8:9" x14ac:dyDescent="0.25">
      <c r="H7855" s="2"/>
      <c r="I7855" s="2"/>
    </row>
    <row r="7856" spans="8:9" x14ac:dyDescent="0.25">
      <c r="H7856" s="2"/>
      <c r="I7856" s="2"/>
    </row>
    <row r="7857" spans="8:10" x14ac:dyDescent="0.25">
      <c r="H7857" s="2"/>
      <c r="I7857" s="2"/>
    </row>
    <row r="7858" spans="8:10" x14ac:dyDescent="0.25">
      <c r="H7858" s="2"/>
      <c r="I7858" s="2"/>
    </row>
    <row r="7859" spans="8:10" x14ac:dyDescent="0.25">
      <c r="H7859" s="2"/>
      <c r="I7859" s="2"/>
    </row>
    <row r="7860" spans="8:10" x14ac:dyDescent="0.25">
      <c r="H7860" s="2"/>
      <c r="I7860" s="2"/>
    </row>
    <row r="7861" spans="8:10" x14ac:dyDescent="0.25">
      <c r="H7861" s="2"/>
      <c r="I7861" s="2"/>
    </row>
    <row r="7862" spans="8:10" x14ac:dyDescent="0.25">
      <c r="H7862" s="2"/>
      <c r="I7862" s="2"/>
    </row>
    <row r="7863" spans="8:10" x14ac:dyDescent="0.25">
      <c r="H7863" s="2"/>
      <c r="I7863" s="2"/>
    </row>
    <row r="7864" spans="8:10" x14ac:dyDescent="0.25">
      <c r="H7864" s="2"/>
      <c r="I7864" s="2"/>
    </row>
    <row r="7865" spans="8:10" x14ac:dyDescent="0.25">
      <c r="H7865" s="2"/>
      <c r="J7865" s="2"/>
    </row>
    <row r="7866" spans="8:10" x14ac:dyDescent="0.25">
      <c r="H7866" s="2"/>
      <c r="I7866" s="2"/>
    </row>
    <row r="7867" spans="8:10" x14ac:dyDescent="0.25">
      <c r="H7867" s="2"/>
      <c r="I7867" s="2"/>
    </row>
    <row r="7868" spans="8:10" x14ac:dyDescent="0.25">
      <c r="H7868" s="2"/>
      <c r="I7868" s="2"/>
    </row>
    <row r="7869" spans="8:10" x14ac:dyDescent="0.25">
      <c r="H7869" s="2"/>
      <c r="I7869" s="2"/>
    </row>
    <row r="7870" spans="8:10" x14ac:dyDescent="0.25">
      <c r="H7870" s="2"/>
      <c r="I7870" s="2"/>
    </row>
    <row r="7871" spans="8:10" x14ac:dyDescent="0.25">
      <c r="H7871" s="2"/>
    </row>
    <row r="7872" spans="8:10" x14ac:dyDescent="0.25">
      <c r="H7872" s="2"/>
      <c r="I7872" s="2"/>
    </row>
    <row r="7873" spans="8:10" x14ac:dyDescent="0.25">
      <c r="H7873" s="2"/>
      <c r="I7873" s="2"/>
    </row>
    <row r="7874" spans="8:10" x14ac:dyDescent="0.25">
      <c r="H7874" s="2"/>
      <c r="I7874" s="2"/>
    </row>
    <row r="7875" spans="8:10" x14ac:dyDescent="0.25">
      <c r="H7875" s="2"/>
      <c r="I7875" s="2"/>
    </row>
    <row r="7876" spans="8:10" x14ac:dyDescent="0.25">
      <c r="H7876" s="2"/>
      <c r="I7876" s="2"/>
    </row>
    <row r="7877" spans="8:10" x14ac:dyDescent="0.25">
      <c r="H7877" s="2"/>
      <c r="I7877" s="2"/>
    </row>
    <row r="7878" spans="8:10" x14ac:dyDescent="0.25">
      <c r="H7878" s="2"/>
    </row>
    <row r="7879" spans="8:10" x14ac:dyDescent="0.25">
      <c r="H7879" s="2"/>
      <c r="I7879" s="2"/>
    </row>
    <row r="7880" spans="8:10" x14ac:dyDescent="0.25">
      <c r="H7880" s="2"/>
      <c r="I7880" s="2"/>
    </row>
    <row r="7881" spans="8:10" x14ac:dyDescent="0.25">
      <c r="H7881" s="2"/>
      <c r="J7881" s="2"/>
    </row>
    <row r="7882" spans="8:10" x14ac:dyDescent="0.25">
      <c r="H7882" s="2"/>
      <c r="I7882" s="2"/>
    </row>
    <row r="7883" spans="8:10" x14ac:dyDescent="0.25">
      <c r="H7883" s="2"/>
    </row>
    <row r="7884" spans="8:10" x14ac:dyDescent="0.25">
      <c r="H7884" s="2"/>
    </row>
    <row r="7885" spans="8:10" x14ac:dyDescent="0.25">
      <c r="H7885" s="2"/>
    </row>
    <row r="7886" spans="8:10" x14ac:dyDescent="0.25">
      <c r="H7886" s="2"/>
    </row>
    <row r="7887" spans="8:10" x14ac:dyDescent="0.25">
      <c r="H7887" s="2"/>
    </row>
    <row r="7888" spans="8:10" x14ac:dyDescent="0.25">
      <c r="H7888" s="2"/>
    </row>
    <row r="7889" spans="8:9" x14ac:dyDescent="0.25">
      <c r="H7889" s="2"/>
      <c r="I7889" s="2"/>
    </row>
    <row r="7890" spans="8:9" x14ac:dyDescent="0.25">
      <c r="H7890" s="2"/>
      <c r="I7890" s="2"/>
    </row>
    <row r="7891" spans="8:9" x14ac:dyDescent="0.25">
      <c r="H7891" s="2"/>
      <c r="I7891" s="2"/>
    </row>
    <row r="7892" spans="8:9" x14ac:dyDescent="0.25">
      <c r="H7892" s="2"/>
      <c r="I7892" s="2"/>
    </row>
    <row r="7893" spans="8:9" x14ac:dyDescent="0.25">
      <c r="H7893" s="2"/>
    </row>
    <row r="7894" spans="8:9" x14ac:dyDescent="0.25">
      <c r="H7894" s="2"/>
      <c r="I7894" s="2"/>
    </row>
    <row r="7895" spans="8:9" x14ac:dyDescent="0.25">
      <c r="H7895" s="2"/>
      <c r="I7895" s="2"/>
    </row>
    <row r="7896" spans="8:9" x14ac:dyDescent="0.25">
      <c r="H7896" s="2"/>
      <c r="I7896" s="2"/>
    </row>
    <row r="7897" spans="8:9" x14ac:dyDescent="0.25">
      <c r="H7897" s="2"/>
      <c r="I7897" s="2"/>
    </row>
    <row r="7898" spans="8:9" x14ac:dyDescent="0.25">
      <c r="H7898" s="2"/>
      <c r="I7898" s="2"/>
    </row>
    <row r="7899" spans="8:9" x14ac:dyDescent="0.25">
      <c r="H7899" s="2"/>
      <c r="I7899" s="2"/>
    </row>
    <row r="7900" spans="8:9" x14ac:dyDescent="0.25">
      <c r="H7900" s="2"/>
      <c r="I7900" s="2"/>
    </row>
    <row r="7901" spans="8:9" x14ac:dyDescent="0.25">
      <c r="H7901" s="2"/>
      <c r="I7901" s="2"/>
    </row>
    <row r="7902" spans="8:9" x14ac:dyDescent="0.25">
      <c r="H7902" s="2"/>
      <c r="I7902" s="2"/>
    </row>
    <row r="7903" spans="8:9" x14ac:dyDescent="0.25">
      <c r="H7903" s="2"/>
      <c r="I7903" s="2"/>
    </row>
    <row r="7904" spans="8:9" x14ac:dyDescent="0.25">
      <c r="H7904" s="2"/>
    </row>
    <row r="7905" spans="8:9" x14ac:dyDescent="0.25">
      <c r="H7905" s="2"/>
      <c r="I7905" s="2"/>
    </row>
    <row r="7906" spans="8:9" x14ac:dyDescent="0.25">
      <c r="H7906" s="2"/>
    </row>
    <row r="7907" spans="8:9" x14ac:dyDescent="0.25">
      <c r="H7907" s="2"/>
      <c r="I7907" s="2"/>
    </row>
    <row r="7908" spans="8:9" x14ac:dyDescent="0.25">
      <c r="H7908" s="2"/>
      <c r="I7908" s="2"/>
    </row>
    <row r="7909" spans="8:9" x14ac:dyDescent="0.25">
      <c r="H7909" s="2"/>
      <c r="I7909" s="2"/>
    </row>
    <row r="7910" spans="8:9" x14ac:dyDescent="0.25">
      <c r="H7910" s="2"/>
      <c r="I7910" s="2"/>
    </row>
    <row r="7911" spans="8:9" x14ac:dyDescent="0.25">
      <c r="H7911" s="2"/>
    </row>
    <row r="7912" spans="8:9" x14ac:dyDescent="0.25">
      <c r="H7912" s="2"/>
    </row>
    <row r="7913" spans="8:9" x14ac:dyDescent="0.25">
      <c r="H7913" s="2"/>
    </row>
    <row r="7914" spans="8:9" x14ac:dyDescent="0.25">
      <c r="H7914" s="2"/>
    </row>
    <row r="7915" spans="8:9" x14ac:dyDescent="0.25">
      <c r="H7915" s="2"/>
      <c r="I7915" s="2"/>
    </row>
    <row r="7916" spans="8:9" x14ac:dyDescent="0.25">
      <c r="H7916" s="2"/>
    </row>
    <row r="7917" spans="8:9" x14ac:dyDescent="0.25">
      <c r="H7917" s="2"/>
      <c r="I7917" s="2"/>
    </row>
    <row r="7918" spans="8:9" x14ac:dyDescent="0.25">
      <c r="H7918" s="2"/>
    </row>
    <row r="7919" spans="8:9" x14ac:dyDescent="0.25">
      <c r="H7919" s="2"/>
      <c r="I7919" s="2"/>
    </row>
    <row r="7920" spans="8:9" x14ac:dyDescent="0.25">
      <c r="H7920" s="2"/>
    </row>
    <row r="7921" spans="8:10" x14ac:dyDescent="0.25">
      <c r="H7921" s="2"/>
    </row>
    <row r="7922" spans="8:10" x14ac:dyDescent="0.25">
      <c r="H7922" s="2"/>
      <c r="J7922" s="2"/>
    </row>
    <row r="7923" spans="8:10" x14ac:dyDescent="0.25">
      <c r="H7923" s="2"/>
      <c r="J7923" s="2"/>
    </row>
    <row r="7924" spans="8:10" x14ac:dyDescent="0.25">
      <c r="H7924" s="2"/>
    </row>
    <row r="7925" spans="8:10" x14ac:dyDescent="0.25">
      <c r="H7925" s="2"/>
    </row>
    <row r="7926" spans="8:10" x14ac:dyDescent="0.25">
      <c r="H7926" s="2"/>
    </row>
    <row r="7927" spans="8:10" x14ac:dyDescent="0.25">
      <c r="H7927" s="2"/>
    </row>
    <row r="7928" spans="8:10" x14ac:dyDescent="0.25">
      <c r="H7928" s="2"/>
    </row>
    <row r="7929" spans="8:10" x14ac:dyDescent="0.25">
      <c r="H7929" s="2"/>
    </row>
    <row r="7930" spans="8:10" x14ac:dyDescent="0.25">
      <c r="H7930" s="2"/>
    </row>
    <row r="7931" spans="8:10" x14ac:dyDescent="0.25">
      <c r="H7931" s="2"/>
      <c r="I7931" s="2"/>
    </row>
    <row r="7932" spans="8:10" x14ac:dyDescent="0.25">
      <c r="H7932" s="2"/>
      <c r="I7932" s="2"/>
    </row>
    <row r="7933" spans="8:10" x14ac:dyDescent="0.25">
      <c r="H7933" s="2"/>
      <c r="I7933" s="2"/>
    </row>
    <row r="7934" spans="8:10" x14ac:dyDescent="0.25">
      <c r="H7934" s="2"/>
      <c r="I7934" s="2"/>
    </row>
    <row r="7935" spans="8:10" x14ac:dyDescent="0.25">
      <c r="H7935" s="2"/>
      <c r="I7935" s="2"/>
    </row>
    <row r="7936" spans="8:10" x14ac:dyDescent="0.25">
      <c r="H7936" s="2"/>
      <c r="I7936" s="2"/>
    </row>
    <row r="7937" spans="8:9" x14ac:dyDescent="0.25">
      <c r="H7937" s="2"/>
      <c r="I7937" s="2"/>
    </row>
    <row r="7938" spans="8:9" x14ac:dyDescent="0.25">
      <c r="H7938" s="2"/>
      <c r="I7938" s="2"/>
    </row>
    <row r="7939" spans="8:9" x14ac:dyDescent="0.25">
      <c r="H7939" s="2"/>
      <c r="I7939" s="2"/>
    </row>
    <row r="7940" spans="8:9" x14ac:dyDescent="0.25">
      <c r="H7940" s="2"/>
      <c r="I7940" s="2"/>
    </row>
    <row r="7941" spans="8:9" x14ac:dyDescent="0.25">
      <c r="H7941" s="2"/>
      <c r="I7941" s="2"/>
    </row>
    <row r="7942" spans="8:9" x14ac:dyDescent="0.25">
      <c r="H7942" s="2"/>
      <c r="I7942" s="2"/>
    </row>
    <row r="7943" spans="8:9" x14ac:dyDescent="0.25">
      <c r="H7943" s="2"/>
      <c r="I7943" s="2"/>
    </row>
    <row r="7944" spans="8:9" x14ac:dyDescent="0.25">
      <c r="H7944" s="2"/>
      <c r="I7944" s="2"/>
    </row>
    <row r="7945" spans="8:9" x14ac:dyDescent="0.25">
      <c r="H7945" s="2"/>
      <c r="I7945" s="2"/>
    </row>
    <row r="7946" spans="8:9" x14ac:dyDescent="0.25">
      <c r="H7946" s="2"/>
    </row>
    <row r="7947" spans="8:9" x14ac:dyDescent="0.25">
      <c r="H7947" s="2"/>
      <c r="I7947" s="2"/>
    </row>
    <row r="7948" spans="8:9" x14ac:dyDescent="0.25">
      <c r="H7948" s="2"/>
      <c r="I7948" s="2"/>
    </row>
    <row r="7949" spans="8:9" x14ac:dyDescent="0.25">
      <c r="H7949" s="2"/>
      <c r="I7949" s="2"/>
    </row>
    <row r="7950" spans="8:9" x14ac:dyDescent="0.25">
      <c r="H7950" s="2"/>
      <c r="I7950" s="2"/>
    </row>
    <row r="7951" spans="8:9" x14ac:dyDescent="0.25">
      <c r="H7951" s="2"/>
    </row>
    <row r="7952" spans="8:9" x14ac:dyDescent="0.25">
      <c r="H7952" s="2"/>
      <c r="I7952" s="2"/>
    </row>
    <row r="7953" spans="8:9" x14ac:dyDescent="0.25">
      <c r="H7953" s="2"/>
    </row>
    <row r="7954" spans="8:9" x14ac:dyDescent="0.25">
      <c r="H7954" s="2"/>
      <c r="I7954" s="2"/>
    </row>
    <row r="7955" spans="8:9" x14ac:dyDescent="0.25">
      <c r="H7955" s="2"/>
    </row>
    <row r="7956" spans="8:9" x14ac:dyDescent="0.25">
      <c r="H7956" s="2"/>
    </row>
    <row r="7957" spans="8:9" x14ac:dyDescent="0.25">
      <c r="H7957" s="2"/>
    </row>
    <row r="7958" spans="8:9" x14ac:dyDescent="0.25">
      <c r="H7958" s="2"/>
    </row>
    <row r="7959" spans="8:9" x14ac:dyDescent="0.25">
      <c r="H7959" s="2"/>
      <c r="I7959" s="2"/>
    </row>
    <row r="7960" spans="8:9" x14ac:dyDescent="0.25">
      <c r="H7960" s="2"/>
      <c r="I7960" s="2"/>
    </row>
    <row r="7961" spans="8:9" x14ac:dyDescent="0.25">
      <c r="H7961" s="2"/>
      <c r="I7961" s="2"/>
    </row>
    <row r="7962" spans="8:9" x14ac:dyDescent="0.25">
      <c r="H7962" s="2"/>
      <c r="I7962" s="2"/>
    </row>
    <row r="7963" spans="8:9" x14ac:dyDescent="0.25">
      <c r="H7963" s="2"/>
    </row>
    <row r="7964" spans="8:9" x14ac:dyDescent="0.25">
      <c r="H7964" s="2"/>
      <c r="I7964" s="2"/>
    </row>
    <row r="7965" spans="8:9" x14ac:dyDescent="0.25">
      <c r="H7965" s="2"/>
      <c r="I7965" s="2"/>
    </row>
    <row r="7966" spans="8:9" x14ac:dyDescent="0.25">
      <c r="H7966" s="2"/>
    </row>
    <row r="7967" spans="8:9" x14ac:dyDescent="0.25">
      <c r="H7967" s="2"/>
      <c r="I7967" s="2"/>
    </row>
    <row r="7968" spans="8:9" x14ac:dyDescent="0.25">
      <c r="H7968" s="2"/>
    </row>
    <row r="7969" spans="8:8" x14ac:dyDescent="0.25">
      <c r="H7969" s="2"/>
    </row>
    <row r="7970" spans="8:8" x14ac:dyDescent="0.25">
      <c r="H7970" s="2"/>
    </row>
    <row r="7971" spans="8:8" x14ac:dyDescent="0.25">
      <c r="H7971" s="2"/>
    </row>
    <row r="7972" spans="8:8" x14ac:dyDescent="0.25">
      <c r="H7972" s="2"/>
    </row>
    <row r="7973" spans="8:8" x14ac:dyDescent="0.25">
      <c r="H7973" s="2"/>
    </row>
    <row r="7974" spans="8:8" x14ac:dyDescent="0.25">
      <c r="H7974" s="2"/>
    </row>
    <row r="7975" spans="8:8" x14ac:dyDescent="0.25">
      <c r="H7975" s="2"/>
    </row>
    <row r="7976" spans="8:8" x14ac:dyDescent="0.25">
      <c r="H7976" s="2"/>
    </row>
    <row r="7977" spans="8:8" x14ac:dyDescent="0.25">
      <c r="H7977" s="2"/>
    </row>
    <row r="7978" spans="8:8" x14ac:dyDescent="0.25">
      <c r="H7978" s="2"/>
    </row>
    <row r="7979" spans="8:8" x14ac:dyDescent="0.25">
      <c r="H7979" s="2"/>
    </row>
    <row r="7980" spans="8:8" x14ac:dyDescent="0.25">
      <c r="H7980" s="2"/>
    </row>
    <row r="7981" spans="8:8" x14ac:dyDescent="0.25">
      <c r="H7981" s="2"/>
    </row>
    <row r="7982" spans="8:8" x14ac:dyDescent="0.25">
      <c r="H7982" s="2"/>
    </row>
    <row r="7983" spans="8:8" x14ac:dyDescent="0.25">
      <c r="H7983" s="2"/>
    </row>
    <row r="7984" spans="8:8" x14ac:dyDescent="0.25">
      <c r="H7984" s="2"/>
    </row>
    <row r="7985" spans="8:8" x14ac:dyDescent="0.25">
      <c r="H7985" s="2"/>
    </row>
    <row r="7986" spans="8:8" x14ac:dyDescent="0.25">
      <c r="H7986" s="2"/>
    </row>
    <row r="7987" spans="8:8" x14ac:dyDescent="0.25">
      <c r="H7987" s="2"/>
    </row>
    <row r="7988" spans="8:8" x14ac:dyDescent="0.25">
      <c r="H7988" s="2"/>
    </row>
    <row r="7989" spans="8:8" x14ac:dyDescent="0.25">
      <c r="H7989" s="2"/>
    </row>
    <row r="7990" spans="8:8" x14ac:dyDescent="0.25">
      <c r="H7990" s="2"/>
    </row>
    <row r="7991" spans="8:8" x14ac:dyDescent="0.25">
      <c r="H7991" s="2"/>
    </row>
    <row r="7992" spans="8:8" x14ac:dyDescent="0.25">
      <c r="H7992" s="2"/>
    </row>
    <row r="7993" spans="8:8" x14ac:dyDescent="0.25">
      <c r="H7993" s="2"/>
    </row>
    <row r="7994" spans="8:8" x14ac:dyDescent="0.25">
      <c r="H7994" s="2"/>
    </row>
    <row r="7995" spans="8:8" x14ac:dyDescent="0.25">
      <c r="H7995" s="2"/>
    </row>
    <row r="7996" spans="8:8" x14ac:dyDescent="0.25">
      <c r="H7996" s="2"/>
    </row>
    <row r="7997" spans="8:8" x14ac:dyDescent="0.25">
      <c r="H7997" s="2"/>
    </row>
    <row r="7998" spans="8:8" x14ac:dyDescent="0.25">
      <c r="H7998" s="2"/>
    </row>
    <row r="7999" spans="8:8" x14ac:dyDescent="0.25">
      <c r="H7999" s="2"/>
    </row>
    <row r="8000" spans="8:8" x14ac:dyDescent="0.25">
      <c r="H8000" s="2"/>
    </row>
    <row r="8001" spans="8:9" x14ac:dyDescent="0.25">
      <c r="H8001" s="2"/>
    </row>
    <row r="8002" spans="8:9" x14ac:dyDescent="0.25">
      <c r="H8002" s="2"/>
    </row>
    <row r="8003" spans="8:9" x14ac:dyDescent="0.25">
      <c r="H8003" s="2"/>
    </row>
    <row r="8004" spans="8:9" x14ac:dyDescent="0.25">
      <c r="H8004" s="2"/>
    </row>
    <row r="8005" spans="8:9" x14ac:dyDescent="0.25">
      <c r="H8005" s="2"/>
    </row>
    <row r="8006" spans="8:9" x14ac:dyDescent="0.25">
      <c r="H8006" s="2"/>
    </row>
    <row r="8007" spans="8:9" x14ac:dyDescent="0.25">
      <c r="H8007" s="2"/>
    </row>
    <row r="8008" spans="8:9" x14ac:dyDescent="0.25">
      <c r="H8008" s="2"/>
    </row>
    <row r="8009" spans="8:9" x14ac:dyDescent="0.25">
      <c r="H8009" s="2"/>
      <c r="I8009" s="2"/>
    </row>
    <row r="8010" spans="8:9" x14ac:dyDescent="0.25">
      <c r="H8010" s="2"/>
      <c r="I8010" s="2"/>
    </row>
    <row r="8011" spans="8:9" x14ac:dyDescent="0.25">
      <c r="H8011" s="2"/>
      <c r="I8011" s="2"/>
    </row>
    <row r="8012" spans="8:9" x14ac:dyDescent="0.25">
      <c r="H8012" s="2"/>
      <c r="I8012" s="2"/>
    </row>
    <row r="8013" spans="8:9" x14ac:dyDescent="0.25">
      <c r="H8013" s="2"/>
      <c r="I8013" s="2"/>
    </row>
    <row r="8014" spans="8:9" x14ac:dyDescent="0.25">
      <c r="H8014" s="2"/>
      <c r="I8014" s="2"/>
    </row>
    <row r="8015" spans="8:9" x14ac:dyDescent="0.25">
      <c r="H8015" s="2"/>
      <c r="I8015" s="2"/>
    </row>
    <row r="8016" spans="8:9" x14ac:dyDescent="0.25">
      <c r="H8016" s="2"/>
      <c r="I8016" s="2"/>
    </row>
    <row r="8017" spans="8:9" x14ac:dyDescent="0.25">
      <c r="H8017" s="2"/>
      <c r="I8017" s="2"/>
    </row>
    <row r="8018" spans="8:9" x14ac:dyDescent="0.25">
      <c r="H8018" s="2"/>
      <c r="I8018" s="2"/>
    </row>
    <row r="8019" spans="8:9" x14ac:dyDescent="0.25">
      <c r="H8019" s="2"/>
      <c r="I8019" s="2"/>
    </row>
    <row r="8020" spans="8:9" x14ac:dyDescent="0.25">
      <c r="H8020" s="2"/>
      <c r="I8020" s="2"/>
    </row>
    <row r="8021" spans="8:9" x14ac:dyDescent="0.25">
      <c r="H8021" s="2"/>
      <c r="I8021" s="2"/>
    </row>
    <row r="8022" spans="8:9" x14ac:dyDescent="0.25">
      <c r="H8022" s="2"/>
      <c r="I8022" s="2"/>
    </row>
    <row r="8023" spans="8:9" x14ac:dyDescent="0.25">
      <c r="H8023" s="2"/>
      <c r="I8023" s="2"/>
    </row>
    <row r="8024" spans="8:9" x14ac:dyDescent="0.25">
      <c r="H8024" s="2"/>
      <c r="I8024" s="2"/>
    </row>
    <row r="8025" spans="8:9" x14ac:dyDescent="0.25">
      <c r="H8025" s="2"/>
    </row>
    <row r="8026" spans="8:9" x14ac:dyDescent="0.25">
      <c r="H8026" s="2"/>
    </row>
    <row r="8027" spans="8:9" x14ac:dyDescent="0.25">
      <c r="H8027" s="2"/>
    </row>
    <row r="8028" spans="8:9" x14ac:dyDescent="0.25">
      <c r="H8028" s="2"/>
    </row>
    <row r="8029" spans="8:9" x14ac:dyDescent="0.25">
      <c r="H8029" s="2"/>
    </row>
    <row r="8030" spans="8:9" x14ac:dyDescent="0.25">
      <c r="H8030" s="2"/>
    </row>
    <row r="8031" spans="8:9" x14ac:dyDescent="0.25">
      <c r="H8031" s="2"/>
    </row>
    <row r="8032" spans="8:9" x14ac:dyDescent="0.25">
      <c r="H8032" s="2"/>
    </row>
    <row r="8033" spans="8:8" x14ac:dyDescent="0.25">
      <c r="H8033" s="2"/>
    </row>
    <row r="8034" spans="8:8" x14ac:dyDescent="0.25">
      <c r="H8034" s="2"/>
    </row>
    <row r="8035" spans="8:8" x14ac:dyDescent="0.25">
      <c r="H8035" s="2"/>
    </row>
    <row r="8036" spans="8:8" x14ac:dyDescent="0.25">
      <c r="H8036" s="2"/>
    </row>
    <row r="8037" spans="8:8" x14ac:dyDescent="0.25">
      <c r="H8037" s="2"/>
    </row>
    <row r="8038" spans="8:8" x14ac:dyDescent="0.25">
      <c r="H8038" s="2"/>
    </row>
    <row r="8039" spans="8:8" x14ac:dyDescent="0.25">
      <c r="H8039" s="2"/>
    </row>
    <row r="8040" spans="8:8" x14ac:dyDescent="0.25">
      <c r="H8040" s="2"/>
    </row>
    <row r="8041" spans="8:8" x14ac:dyDescent="0.25">
      <c r="H8041" s="2"/>
    </row>
    <row r="8042" spans="8:8" x14ac:dyDescent="0.25">
      <c r="H8042" s="2"/>
    </row>
    <row r="8043" spans="8:8" x14ac:dyDescent="0.25">
      <c r="H8043" s="2"/>
    </row>
    <row r="8044" spans="8:8" x14ac:dyDescent="0.25">
      <c r="H8044" s="2"/>
    </row>
    <row r="8045" spans="8:8" x14ac:dyDescent="0.25">
      <c r="H8045" s="2"/>
    </row>
    <row r="8046" spans="8:8" x14ac:dyDescent="0.25">
      <c r="H8046" s="2"/>
    </row>
    <row r="8047" spans="8:8" x14ac:dyDescent="0.25">
      <c r="H8047" s="2"/>
    </row>
    <row r="8048" spans="8:8" x14ac:dyDescent="0.25">
      <c r="H8048" s="2"/>
    </row>
    <row r="8049" spans="8:9" x14ac:dyDescent="0.25">
      <c r="H8049" s="2"/>
    </row>
    <row r="8050" spans="8:9" x14ac:dyDescent="0.25">
      <c r="H8050" s="2"/>
    </row>
    <row r="8051" spans="8:9" x14ac:dyDescent="0.25">
      <c r="H8051" s="2"/>
    </row>
    <row r="8052" spans="8:9" x14ac:dyDescent="0.25">
      <c r="H8052" s="2"/>
    </row>
    <row r="8053" spans="8:9" x14ac:dyDescent="0.25">
      <c r="H8053" s="2"/>
    </row>
    <row r="8054" spans="8:9" x14ac:dyDescent="0.25">
      <c r="H8054" s="2"/>
    </row>
    <row r="8055" spans="8:9" x14ac:dyDescent="0.25">
      <c r="H8055" s="2"/>
    </row>
    <row r="8056" spans="8:9" x14ac:dyDescent="0.25">
      <c r="H8056" s="2"/>
    </row>
    <row r="8057" spans="8:9" x14ac:dyDescent="0.25">
      <c r="H8057" s="2"/>
    </row>
    <row r="8058" spans="8:9" x14ac:dyDescent="0.25">
      <c r="H8058" s="2"/>
    </row>
    <row r="8059" spans="8:9" x14ac:dyDescent="0.25">
      <c r="H8059" s="2"/>
    </row>
    <row r="8060" spans="8:9" x14ac:dyDescent="0.25">
      <c r="H8060" s="2"/>
    </row>
    <row r="8061" spans="8:9" x14ac:dyDescent="0.25">
      <c r="H8061" s="2"/>
    </row>
    <row r="8062" spans="8:9" x14ac:dyDescent="0.25">
      <c r="H8062" s="2"/>
    </row>
    <row r="8063" spans="8:9" x14ac:dyDescent="0.25">
      <c r="H8063" s="2"/>
      <c r="I8063" s="2"/>
    </row>
    <row r="8064" spans="8:9" x14ac:dyDescent="0.25">
      <c r="H8064" s="2"/>
      <c r="I8064" s="2"/>
    </row>
    <row r="8065" spans="8:8" x14ac:dyDescent="0.25">
      <c r="H8065" s="2"/>
    </row>
    <row r="8066" spans="8:8" x14ac:dyDescent="0.25">
      <c r="H8066" s="2"/>
    </row>
    <row r="8067" spans="8:8" x14ac:dyDescent="0.25">
      <c r="H8067" s="2"/>
    </row>
    <row r="8068" spans="8:8" x14ac:dyDescent="0.25">
      <c r="H8068" s="2"/>
    </row>
    <row r="8069" spans="8:8" x14ac:dyDescent="0.25">
      <c r="H8069" s="2"/>
    </row>
    <row r="8070" spans="8:8" x14ac:dyDescent="0.25">
      <c r="H8070" s="2"/>
    </row>
    <row r="8071" spans="8:8" x14ac:dyDescent="0.25">
      <c r="H8071" s="2"/>
    </row>
    <row r="8072" spans="8:8" x14ac:dyDescent="0.25">
      <c r="H8072" s="2"/>
    </row>
    <row r="8073" spans="8:8" x14ac:dyDescent="0.25">
      <c r="H8073" s="2"/>
    </row>
    <row r="8074" spans="8:8" x14ac:dyDescent="0.25">
      <c r="H8074" s="2"/>
    </row>
    <row r="8075" spans="8:8" x14ac:dyDescent="0.25">
      <c r="H8075" s="2"/>
    </row>
    <row r="8076" spans="8:8" x14ac:dyDescent="0.25">
      <c r="H8076" s="2"/>
    </row>
    <row r="8077" spans="8:8" x14ac:dyDescent="0.25">
      <c r="H8077" s="2"/>
    </row>
    <row r="8078" spans="8:8" x14ac:dyDescent="0.25">
      <c r="H8078" s="2"/>
    </row>
    <row r="8079" spans="8:8" x14ac:dyDescent="0.25">
      <c r="H8079" s="2"/>
    </row>
    <row r="8080" spans="8:8" x14ac:dyDescent="0.25">
      <c r="H8080" s="2"/>
    </row>
    <row r="8081" spans="8:8" x14ac:dyDescent="0.25">
      <c r="H8081" s="2"/>
    </row>
    <row r="8082" spans="8:8" x14ac:dyDescent="0.25">
      <c r="H8082" s="2"/>
    </row>
    <row r="8083" spans="8:8" x14ac:dyDescent="0.25">
      <c r="H8083" s="2"/>
    </row>
    <row r="8084" spans="8:8" x14ac:dyDescent="0.25">
      <c r="H8084" s="2"/>
    </row>
    <row r="8085" spans="8:8" x14ac:dyDescent="0.25">
      <c r="H8085" s="2"/>
    </row>
    <row r="8475" spans="9:9" x14ac:dyDescent="0.25">
      <c r="I8475" s="2"/>
    </row>
    <row r="8497" spans="9:9" x14ac:dyDescent="0.25">
      <c r="I8497" s="2"/>
    </row>
    <row r="8550" spans="9:10" x14ac:dyDescent="0.25">
      <c r="J8550" s="2"/>
    </row>
    <row r="8552" spans="9:10" x14ac:dyDescent="0.25">
      <c r="I8552" s="2"/>
    </row>
    <row r="8626" spans="9:9" x14ac:dyDescent="0.25">
      <c r="I8626" s="2"/>
    </row>
    <row r="8662" spans="9:10" x14ac:dyDescent="0.25">
      <c r="I8662" s="2"/>
    </row>
    <row r="8665" spans="9:10" x14ac:dyDescent="0.25">
      <c r="J8665" s="2"/>
    </row>
    <row r="8717" spans="9:9" x14ac:dyDescent="0.25">
      <c r="I8717" s="2"/>
    </row>
    <row r="8718" spans="9:9" x14ac:dyDescent="0.25">
      <c r="I8718" s="2"/>
    </row>
    <row r="8821" spans="9:10" x14ac:dyDescent="0.25">
      <c r="I8821" s="2"/>
    </row>
    <row r="8822" spans="9:10" x14ac:dyDescent="0.25">
      <c r="I8822" s="2"/>
    </row>
    <row r="8824" spans="9:10" x14ac:dyDescent="0.25">
      <c r="I8824" s="2"/>
    </row>
    <row r="8826" spans="9:10" x14ac:dyDescent="0.25">
      <c r="I8826" s="2"/>
    </row>
    <row r="8827" spans="9:10" x14ac:dyDescent="0.25">
      <c r="I8827" s="2"/>
    </row>
    <row r="8828" spans="9:10" x14ac:dyDescent="0.25">
      <c r="I8828" s="2"/>
    </row>
    <row r="8829" spans="9:10" x14ac:dyDescent="0.25">
      <c r="J8829" s="2"/>
    </row>
    <row r="8831" spans="9:10" x14ac:dyDescent="0.25">
      <c r="I8831" s="2"/>
    </row>
    <row r="8879" spans="9:9" x14ac:dyDescent="0.25">
      <c r="I8879" s="2"/>
    </row>
    <row r="8880" spans="9:9" x14ac:dyDescent="0.25">
      <c r="I8880" s="2"/>
    </row>
    <row r="8929" spans="9:9" x14ac:dyDescent="0.25">
      <c r="I8929" s="2"/>
    </row>
    <row r="8952" spans="10:10" x14ac:dyDescent="0.25">
      <c r="J8952" s="2"/>
    </row>
    <row r="8961" spans="9:9" x14ac:dyDescent="0.25">
      <c r="I8961" s="2"/>
    </row>
    <row r="8965" spans="9:9" x14ac:dyDescent="0.25">
      <c r="I8965" s="2"/>
    </row>
    <row r="8967" spans="9:9" x14ac:dyDescent="0.25">
      <c r="I8967" s="2"/>
    </row>
    <row r="8968" spans="9:9" x14ac:dyDescent="0.25">
      <c r="I8968" s="2"/>
    </row>
    <row r="8969" spans="9:9" x14ac:dyDescent="0.25">
      <c r="I8969" s="2"/>
    </row>
    <row r="8971" spans="9:9" x14ac:dyDescent="0.25">
      <c r="I8971" s="2"/>
    </row>
    <row r="8973" spans="9:9" x14ac:dyDescent="0.25">
      <c r="I8973" s="2"/>
    </row>
    <row r="8974" spans="9:9" x14ac:dyDescent="0.25">
      <c r="I8974" s="2"/>
    </row>
    <row r="8975" spans="9:9" x14ac:dyDescent="0.25">
      <c r="I8975" s="2"/>
    </row>
    <row r="8990" spans="9:9" x14ac:dyDescent="0.25">
      <c r="I8990" s="2"/>
    </row>
    <row r="9028" spans="9:9" x14ac:dyDescent="0.25">
      <c r="I9028" s="2"/>
    </row>
    <row r="9031" spans="9:9" x14ac:dyDescent="0.25">
      <c r="I9031" s="2"/>
    </row>
    <row r="9035" spans="9:9" x14ac:dyDescent="0.25">
      <c r="I9035" s="2"/>
    </row>
    <row r="9040" spans="9:9" x14ac:dyDescent="0.25">
      <c r="I9040" s="2"/>
    </row>
    <row r="9042" spans="8:9" x14ac:dyDescent="0.25">
      <c r="I9042" s="2"/>
    </row>
    <row r="9043" spans="8:9" x14ac:dyDescent="0.25">
      <c r="I9043" s="2"/>
    </row>
    <row r="9045" spans="8:9" x14ac:dyDescent="0.25">
      <c r="I9045" s="2"/>
    </row>
    <row r="9047" spans="8:9" x14ac:dyDescent="0.25">
      <c r="I9047" s="2"/>
    </row>
    <row r="9048" spans="8:9" x14ac:dyDescent="0.25">
      <c r="I9048" s="2"/>
    </row>
    <row r="9049" spans="8:9" x14ac:dyDescent="0.25">
      <c r="I9049" s="2"/>
    </row>
    <row r="9050" spans="8:9" x14ac:dyDescent="0.25">
      <c r="H9050" s="2"/>
    </row>
    <row r="9051" spans="8:9" x14ac:dyDescent="0.25">
      <c r="H9051" s="2"/>
    </row>
    <row r="9052" spans="8:9" x14ac:dyDescent="0.25">
      <c r="H9052" s="2"/>
    </row>
    <row r="9053" spans="8:9" x14ac:dyDescent="0.25">
      <c r="H9053" s="2"/>
    </row>
    <row r="9054" spans="8:9" x14ac:dyDescent="0.25">
      <c r="H9054" s="2"/>
    </row>
    <row r="9055" spans="8:9" x14ac:dyDescent="0.25">
      <c r="H9055" s="2"/>
    </row>
    <row r="9056" spans="8:9" x14ac:dyDescent="0.25">
      <c r="H9056" s="2"/>
    </row>
    <row r="9057" spans="8:10" x14ac:dyDescent="0.25">
      <c r="H9057" s="2"/>
    </row>
    <row r="9058" spans="8:10" x14ac:dyDescent="0.25">
      <c r="H9058" s="2"/>
    </row>
    <row r="9059" spans="8:10" x14ac:dyDescent="0.25">
      <c r="H9059" s="2"/>
    </row>
    <row r="9060" spans="8:10" x14ac:dyDescent="0.25">
      <c r="H9060" s="2"/>
    </row>
    <row r="9061" spans="8:10" x14ac:dyDescent="0.25">
      <c r="H9061" s="2"/>
    </row>
    <row r="9062" spans="8:10" x14ac:dyDescent="0.25">
      <c r="H9062" s="2"/>
    </row>
    <row r="9063" spans="8:10" x14ac:dyDescent="0.25">
      <c r="H9063" s="2"/>
    </row>
    <row r="9064" spans="8:10" x14ac:dyDescent="0.25">
      <c r="H9064" s="2"/>
    </row>
    <row r="9065" spans="8:10" x14ac:dyDescent="0.25">
      <c r="H9065" s="2"/>
    </row>
    <row r="9066" spans="8:10" x14ac:dyDescent="0.25">
      <c r="H9066" s="2"/>
      <c r="J9066" s="2"/>
    </row>
    <row r="9067" spans="8:10" x14ac:dyDescent="0.25">
      <c r="H9067" s="2"/>
    </row>
    <row r="9068" spans="8:10" x14ac:dyDescent="0.25">
      <c r="H9068" s="2"/>
    </row>
    <row r="9069" spans="8:10" x14ac:dyDescent="0.25">
      <c r="H9069" s="2"/>
    </row>
    <row r="9070" spans="8:10" x14ac:dyDescent="0.25">
      <c r="H9070" s="2"/>
    </row>
    <row r="9071" spans="8:10" x14ac:dyDescent="0.25">
      <c r="H9071" s="2"/>
    </row>
    <row r="9072" spans="8:10" x14ac:dyDescent="0.25">
      <c r="H9072" s="2"/>
    </row>
    <row r="9073" spans="8:8" x14ac:dyDescent="0.25">
      <c r="H9073" s="2"/>
    </row>
    <row r="9074" spans="8:8" x14ac:dyDescent="0.25">
      <c r="H9074" s="2"/>
    </row>
    <row r="9101" spans="8:10" x14ac:dyDescent="0.25">
      <c r="H9101" s="2"/>
      <c r="I9101" s="2"/>
    </row>
    <row r="9102" spans="8:10" x14ac:dyDescent="0.25">
      <c r="H9102" s="2"/>
    </row>
    <row r="9103" spans="8:10" x14ac:dyDescent="0.25">
      <c r="H9103" s="2"/>
      <c r="J9103" s="2"/>
    </row>
    <row r="9104" spans="8:10" x14ac:dyDescent="0.25">
      <c r="H9104" s="2"/>
      <c r="J9104" s="2"/>
    </row>
    <row r="9105" spans="8:10" x14ac:dyDescent="0.25">
      <c r="H9105" s="2"/>
      <c r="I9105" s="2"/>
    </row>
    <row r="9106" spans="8:10" x14ac:dyDescent="0.25">
      <c r="H9106" s="2"/>
      <c r="I9106" s="2"/>
    </row>
    <row r="9107" spans="8:10" x14ac:dyDescent="0.25">
      <c r="H9107" s="2"/>
    </row>
    <row r="9108" spans="8:10" x14ac:dyDescent="0.25">
      <c r="H9108" s="2"/>
      <c r="J9108" s="2"/>
    </row>
    <row r="9109" spans="8:10" x14ac:dyDescent="0.25">
      <c r="H9109" s="2"/>
      <c r="J9109" s="2"/>
    </row>
    <row r="9110" spans="8:10" x14ac:dyDescent="0.25">
      <c r="H9110" s="2"/>
      <c r="J9110" s="2"/>
    </row>
    <row r="9111" spans="8:10" x14ac:dyDescent="0.25">
      <c r="H9111" s="2"/>
      <c r="J9111" s="2"/>
    </row>
    <row r="9112" spans="8:10" x14ac:dyDescent="0.25">
      <c r="H9112" s="2"/>
      <c r="I9112" s="2"/>
    </row>
    <row r="9113" spans="8:10" x14ac:dyDescent="0.25">
      <c r="H9113" s="2"/>
      <c r="I9113" s="2"/>
    </row>
    <row r="9114" spans="8:10" x14ac:dyDescent="0.25">
      <c r="H9114" s="2"/>
    </row>
    <row r="9115" spans="8:10" x14ac:dyDescent="0.25">
      <c r="H9115" s="2"/>
    </row>
    <row r="9116" spans="8:10" x14ac:dyDescent="0.25">
      <c r="H9116" s="2"/>
      <c r="I9116" s="2"/>
    </row>
    <row r="9117" spans="8:10" x14ac:dyDescent="0.25">
      <c r="H9117" s="2"/>
      <c r="I9117" s="2"/>
    </row>
    <row r="9118" spans="8:10" x14ac:dyDescent="0.25">
      <c r="H9118" s="2"/>
    </row>
    <row r="9119" spans="8:10" x14ac:dyDescent="0.25">
      <c r="H9119" s="2"/>
      <c r="I9119" s="2"/>
    </row>
    <row r="9120" spans="8:10" x14ac:dyDescent="0.25">
      <c r="H9120" s="2"/>
      <c r="I9120" s="2"/>
    </row>
    <row r="9121" spans="8:10" x14ac:dyDescent="0.25">
      <c r="H9121" s="2"/>
      <c r="I9121" s="2"/>
    </row>
    <row r="9122" spans="8:10" x14ac:dyDescent="0.25">
      <c r="H9122" s="2"/>
      <c r="I9122" s="2"/>
    </row>
    <row r="9123" spans="8:10" x14ac:dyDescent="0.25">
      <c r="H9123" s="2"/>
      <c r="J9123" s="2"/>
    </row>
    <row r="9124" spans="8:10" x14ac:dyDescent="0.25">
      <c r="H9124" s="2"/>
      <c r="I9124" s="2"/>
    </row>
    <row r="9125" spans="8:10" x14ac:dyDescent="0.25">
      <c r="H9125" s="2"/>
      <c r="I9125" s="2"/>
    </row>
    <row r="9126" spans="8:10" x14ac:dyDescent="0.25">
      <c r="H9126" s="2"/>
      <c r="J9126" s="2"/>
    </row>
    <row r="9127" spans="8:10" x14ac:dyDescent="0.25">
      <c r="H9127" s="2"/>
      <c r="I9127" s="2"/>
    </row>
    <row r="9128" spans="8:10" x14ac:dyDescent="0.25">
      <c r="H9128" s="2"/>
    </row>
    <row r="9129" spans="8:10" x14ac:dyDescent="0.25">
      <c r="H9129" s="2"/>
    </row>
    <row r="9130" spans="8:10" x14ac:dyDescent="0.25">
      <c r="H9130" s="2"/>
      <c r="I9130" s="2"/>
    </row>
    <row r="9131" spans="8:10" x14ac:dyDescent="0.25">
      <c r="H9131" s="2"/>
      <c r="I9131" s="2"/>
    </row>
    <row r="9132" spans="8:10" x14ac:dyDescent="0.25">
      <c r="H9132" s="2"/>
      <c r="J9132" s="2"/>
    </row>
    <row r="9133" spans="8:10" x14ac:dyDescent="0.25">
      <c r="H9133" s="2"/>
    </row>
    <row r="9134" spans="8:10" x14ac:dyDescent="0.25">
      <c r="H9134" s="2"/>
    </row>
    <row r="9135" spans="8:10" x14ac:dyDescent="0.25">
      <c r="H9135" s="2"/>
    </row>
    <row r="9136" spans="8:10" x14ac:dyDescent="0.25">
      <c r="H9136" s="2"/>
    </row>
    <row r="9137" spans="8:9" x14ac:dyDescent="0.25">
      <c r="H9137" s="2"/>
    </row>
    <row r="9138" spans="8:9" x14ac:dyDescent="0.25">
      <c r="H9138" s="2"/>
    </row>
    <row r="9139" spans="8:9" x14ac:dyDescent="0.25">
      <c r="H9139" s="2"/>
    </row>
    <row r="9140" spans="8:9" x14ac:dyDescent="0.25">
      <c r="H9140" s="2"/>
    </row>
    <row r="9141" spans="8:9" x14ac:dyDescent="0.25">
      <c r="H9141" s="2"/>
    </row>
    <row r="9142" spans="8:9" x14ac:dyDescent="0.25">
      <c r="H9142" s="2"/>
    </row>
    <row r="9143" spans="8:9" x14ac:dyDescent="0.25">
      <c r="H9143" s="2"/>
      <c r="I9143" s="2"/>
    </row>
    <row r="9144" spans="8:9" x14ac:dyDescent="0.25">
      <c r="H9144" s="2"/>
      <c r="I9144" s="2"/>
    </row>
    <row r="9145" spans="8:9" x14ac:dyDescent="0.25">
      <c r="H9145" s="2"/>
    </row>
    <row r="9146" spans="8:9" x14ac:dyDescent="0.25">
      <c r="H9146" s="2"/>
    </row>
    <row r="9147" spans="8:9" x14ac:dyDescent="0.25">
      <c r="H9147" s="2"/>
    </row>
    <row r="9148" spans="8:9" x14ac:dyDescent="0.25">
      <c r="H9148" s="2"/>
    </row>
    <row r="9149" spans="8:9" x14ac:dyDescent="0.25">
      <c r="H9149" s="2"/>
    </row>
    <row r="9150" spans="8:9" x14ac:dyDescent="0.25">
      <c r="H9150" s="2"/>
    </row>
    <row r="9151" spans="8:9" x14ac:dyDescent="0.25">
      <c r="H9151" s="2"/>
    </row>
    <row r="9152" spans="8:9" x14ac:dyDescent="0.25">
      <c r="H9152" s="2"/>
    </row>
    <row r="9153" spans="8:9" x14ac:dyDescent="0.25">
      <c r="H9153" s="2"/>
    </row>
    <row r="9154" spans="8:9" x14ac:dyDescent="0.25">
      <c r="H9154" s="2"/>
    </row>
    <row r="9155" spans="8:9" x14ac:dyDescent="0.25">
      <c r="H9155" s="2"/>
      <c r="I9155" s="2"/>
    </row>
    <row r="9156" spans="8:9" x14ac:dyDescent="0.25">
      <c r="H9156" s="2"/>
      <c r="I9156" s="2"/>
    </row>
    <row r="9157" spans="8:9" x14ac:dyDescent="0.25">
      <c r="H9157" s="2"/>
      <c r="I9157" s="2"/>
    </row>
    <row r="9158" spans="8:9" x14ac:dyDescent="0.25">
      <c r="H9158" s="2"/>
    </row>
    <row r="9159" spans="8:9" x14ac:dyDescent="0.25">
      <c r="H9159" s="2"/>
      <c r="I9159" s="2"/>
    </row>
    <row r="9160" spans="8:9" x14ac:dyDescent="0.25">
      <c r="H9160" s="2"/>
    </row>
    <row r="9161" spans="8:9" x14ac:dyDescent="0.25">
      <c r="H9161" s="2"/>
      <c r="I9161" s="2"/>
    </row>
    <row r="9162" spans="8:9" x14ac:dyDescent="0.25">
      <c r="H9162" s="2"/>
    </row>
    <row r="9163" spans="8:9" x14ac:dyDescent="0.25">
      <c r="H9163" s="2"/>
    </row>
    <row r="9164" spans="8:9" x14ac:dyDescent="0.25">
      <c r="H9164" s="2"/>
    </row>
    <row r="9165" spans="8:9" x14ac:dyDescent="0.25">
      <c r="H9165" s="2"/>
      <c r="I9165" s="2"/>
    </row>
    <row r="9166" spans="8:9" x14ac:dyDescent="0.25">
      <c r="H9166" s="2"/>
    </row>
    <row r="9167" spans="8:9" x14ac:dyDescent="0.25">
      <c r="H9167" s="2"/>
    </row>
    <row r="9168" spans="8:9" x14ac:dyDescent="0.25">
      <c r="H9168" s="2"/>
    </row>
    <row r="9169" spans="8:9" x14ac:dyDescent="0.25">
      <c r="H9169" s="2"/>
    </row>
    <row r="9170" spans="8:9" x14ac:dyDescent="0.25">
      <c r="H9170" s="2"/>
      <c r="I9170" s="2"/>
    </row>
    <row r="9171" spans="8:9" x14ac:dyDescent="0.25">
      <c r="H9171" s="2"/>
    </row>
    <row r="9172" spans="8:9" x14ac:dyDescent="0.25">
      <c r="H9172" s="2"/>
      <c r="I9172" s="2"/>
    </row>
    <row r="9173" spans="8:9" x14ac:dyDescent="0.25">
      <c r="H9173" s="2"/>
    </row>
    <row r="9174" spans="8:9" x14ac:dyDescent="0.25">
      <c r="H9174" s="2"/>
      <c r="I9174" s="2"/>
    </row>
    <row r="9175" spans="8:9" x14ac:dyDescent="0.25">
      <c r="H9175" s="2"/>
    </row>
    <row r="9176" spans="8:9" x14ac:dyDescent="0.25">
      <c r="H9176" s="2"/>
      <c r="I9176" s="2"/>
    </row>
    <row r="9177" spans="8:9" x14ac:dyDescent="0.25">
      <c r="H9177" s="2"/>
    </row>
    <row r="9178" spans="8:9" x14ac:dyDescent="0.25">
      <c r="H9178" s="2"/>
      <c r="I9178" s="2"/>
    </row>
    <row r="9179" spans="8:9" x14ac:dyDescent="0.25">
      <c r="H9179" s="2"/>
      <c r="I9179" s="2"/>
    </row>
    <row r="9180" spans="8:9" x14ac:dyDescent="0.25">
      <c r="H9180" s="2"/>
      <c r="I9180" s="2"/>
    </row>
    <row r="9181" spans="8:9" x14ac:dyDescent="0.25">
      <c r="H9181" s="2"/>
      <c r="I9181" s="2"/>
    </row>
    <row r="9182" spans="8:9" x14ac:dyDescent="0.25">
      <c r="H9182" s="2"/>
      <c r="I9182" s="2"/>
    </row>
    <row r="9183" spans="8:9" x14ac:dyDescent="0.25">
      <c r="H9183" s="2"/>
      <c r="I9183" s="2"/>
    </row>
    <row r="9184" spans="8:9" x14ac:dyDescent="0.25">
      <c r="H9184" s="2"/>
      <c r="I9184" s="2"/>
    </row>
    <row r="9185" spans="8:9" x14ac:dyDescent="0.25">
      <c r="H9185" s="2"/>
      <c r="I9185" s="2"/>
    </row>
    <row r="9186" spans="8:9" x14ac:dyDescent="0.25">
      <c r="H9186" s="2"/>
      <c r="I9186" s="2"/>
    </row>
    <row r="9187" spans="8:9" x14ac:dyDescent="0.25">
      <c r="H9187" s="2"/>
      <c r="I9187" s="2"/>
    </row>
    <row r="9188" spans="8:9" x14ac:dyDescent="0.25">
      <c r="H9188" s="2"/>
    </row>
    <row r="9189" spans="8:9" x14ac:dyDescent="0.25">
      <c r="H9189" s="2"/>
    </row>
    <row r="9190" spans="8:9" x14ac:dyDescent="0.25">
      <c r="H9190" s="2"/>
    </row>
    <row r="9191" spans="8:9" x14ac:dyDescent="0.25">
      <c r="H9191" s="2"/>
    </row>
    <row r="9192" spans="8:9" x14ac:dyDescent="0.25">
      <c r="H9192" s="2"/>
    </row>
    <row r="9193" spans="8:9" x14ac:dyDescent="0.25">
      <c r="H9193" s="2"/>
    </row>
    <row r="9194" spans="8:9" x14ac:dyDescent="0.25">
      <c r="H9194" s="2"/>
    </row>
    <row r="9195" spans="8:9" x14ac:dyDescent="0.25">
      <c r="H9195" s="2"/>
      <c r="I9195" s="2"/>
    </row>
    <row r="9196" spans="8:9" x14ac:dyDescent="0.25">
      <c r="H9196" s="2"/>
    </row>
    <row r="9197" spans="8:9" x14ac:dyDescent="0.25">
      <c r="H9197" s="2"/>
    </row>
    <row r="9198" spans="8:9" x14ac:dyDescent="0.25">
      <c r="H9198" s="2"/>
    </row>
    <row r="9199" spans="8:9" x14ac:dyDescent="0.25">
      <c r="H9199" s="2"/>
    </row>
    <row r="9200" spans="8:9" x14ac:dyDescent="0.25">
      <c r="H9200" s="2"/>
    </row>
    <row r="9201" spans="8:9" x14ac:dyDescent="0.25">
      <c r="H9201" s="2"/>
    </row>
    <row r="9202" spans="8:9" x14ac:dyDescent="0.25">
      <c r="H9202" s="2"/>
    </row>
    <row r="9203" spans="8:9" x14ac:dyDescent="0.25">
      <c r="H9203" s="2"/>
    </row>
    <row r="9204" spans="8:9" x14ac:dyDescent="0.25">
      <c r="H9204" s="2"/>
    </row>
    <row r="9205" spans="8:9" x14ac:dyDescent="0.25">
      <c r="H9205" s="2"/>
    </row>
    <row r="9206" spans="8:9" x14ac:dyDescent="0.25">
      <c r="H9206" s="2"/>
    </row>
    <row r="9207" spans="8:9" x14ac:dyDescent="0.25">
      <c r="H9207" s="2"/>
    </row>
    <row r="9208" spans="8:9" x14ac:dyDescent="0.25">
      <c r="H9208" s="2"/>
    </row>
    <row r="9209" spans="8:9" x14ac:dyDescent="0.25">
      <c r="H9209" s="2"/>
    </row>
    <row r="9210" spans="8:9" x14ac:dyDescent="0.25">
      <c r="H9210" s="2"/>
    </row>
    <row r="9211" spans="8:9" x14ac:dyDescent="0.25">
      <c r="H9211" s="2"/>
    </row>
    <row r="9212" spans="8:9" x14ac:dyDescent="0.25">
      <c r="H9212" s="2"/>
    </row>
    <row r="9213" spans="8:9" x14ac:dyDescent="0.25">
      <c r="H9213" s="2"/>
    </row>
    <row r="9214" spans="8:9" x14ac:dyDescent="0.25">
      <c r="H9214" s="2"/>
    </row>
    <row r="9215" spans="8:9" x14ac:dyDescent="0.25">
      <c r="H9215" s="2"/>
      <c r="I9215" s="2"/>
    </row>
    <row r="9216" spans="8:9" x14ac:dyDescent="0.25">
      <c r="H9216" s="2"/>
    </row>
    <row r="9217" spans="8:9" x14ac:dyDescent="0.25">
      <c r="H9217" s="2"/>
      <c r="I9217" s="2"/>
    </row>
    <row r="9218" spans="8:9" x14ac:dyDescent="0.25">
      <c r="H9218" s="2"/>
    </row>
    <row r="9219" spans="8:9" x14ac:dyDescent="0.25">
      <c r="H9219" s="2"/>
    </row>
    <row r="9220" spans="8:9" x14ac:dyDescent="0.25">
      <c r="H9220" s="2"/>
    </row>
    <row r="9221" spans="8:9" x14ac:dyDescent="0.25">
      <c r="H9221" s="2"/>
    </row>
    <row r="9222" spans="8:9" x14ac:dyDescent="0.25">
      <c r="H9222" s="2"/>
    </row>
    <row r="9223" spans="8:9" x14ac:dyDescent="0.25">
      <c r="H9223" s="2"/>
    </row>
    <row r="9224" spans="8:9" x14ac:dyDescent="0.25">
      <c r="H9224" s="2"/>
    </row>
    <row r="9225" spans="8:9" x14ac:dyDescent="0.25">
      <c r="H9225" s="2"/>
    </row>
    <row r="9226" spans="8:9" x14ac:dyDescent="0.25">
      <c r="H9226" s="2"/>
    </row>
    <row r="9227" spans="8:9" x14ac:dyDescent="0.25">
      <c r="H9227" s="2"/>
    </row>
    <row r="9228" spans="8:9" x14ac:dyDescent="0.25">
      <c r="H9228" s="2"/>
    </row>
    <row r="9229" spans="8:9" x14ac:dyDescent="0.25">
      <c r="H9229" s="2"/>
    </row>
    <row r="9230" spans="8:9" x14ac:dyDescent="0.25">
      <c r="H9230" s="2"/>
    </row>
    <row r="9231" spans="8:9" x14ac:dyDescent="0.25">
      <c r="H9231" s="2"/>
    </row>
    <row r="9232" spans="8:9" x14ac:dyDescent="0.25">
      <c r="H9232" s="2"/>
    </row>
    <row r="9233" spans="8:9" x14ac:dyDescent="0.25">
      <c r="H9233" s="2"/>
    </row>
    <row r="9234" spans="8:9" x14ac:dyDescent="0.25">
      <c r="H9234" s="2"/>
      <c r="I9234" s="2"/>
    </row>
    <row r="9235" spans="8:9" x14ac:dyDescent="0.25">
      <c r="H9235" s="2"/>
      <c r="I9235" s="2"/>
    </row>
    <row r="9236" spans="8:9" x14ac:dyDescent="0.25">
      <c r="H9236" s="2"/>
      <c r="I9236" s="2"/>
    </row>
    <row r="9237" spans="8:9" x14ac:dyDescent="0.25">
      <c r="H9237" s="2"/>
      <c r="I9237" s="2"/>
    </row>
    <row r="9238" spans="8:9" x14ac:dyDescent="0.25">
      <c r="H9238" s="2"/>
      <c r="I9238" s="2"/>
    </row>
    <row r="9239" spans="8:9" x14ac:dyDescent="0.25">
      <c r="H9239" s="2"/>
      <c r="I9239" s="2"/>
    </row>
    <row r="9240" spans="8:9" x14ac:dyDescent="0.25">
      <c r="H9240" s="2"/>
      <c r="I9240" s="2"/>
    </row>
    <row r="9241" spans="8:9" x14ac:dyDescent="0.25">
      <c r="H9241" s="2"/>
      <c r="I9241" s="2"/>
    </row>
    <row r="9242" spans="8:9" x14ac:dyDescent="0.25">
      <c r="H9242" s="2"/>
    </row>
    <row r="9243" spans="8:9" x14ac:dyDescent="0.25">
      <c r="H9243" s="2"/>
    </row>
    <row r="9244" spans="8:9" x14ac:dyDescent="0.25">
      <c r="H9244" s="2"/>
    </row>
    <row r="9245" spans="8:9" x14ac:dyDescent="0.25">
      <c r="H9245" s="2"/>
    </row>
    <row r="9246" spans="8:9" x14ac:dyDescent="0.25">
      <c r="H9246" s="2"/>
    </row>
    <row r="9247" spans="8:9" x14ac:dyDescent="0.25">
      <c r="H9247" s="2"/>
    </row>
    <row r="9248" spans="8:9" x14ac:dyDescent="0.25">
      <c r="H9248" s="2"/>
    </row>
    <row r="9249" spans="8:9" x14ac:dyDescent="0.25">
      <c r="H9249" s="2"/>
      <c r="I9249" s="2"/>
    </row>
    <row r="9250" spans="8:9" x14ac:dyDescent="0.25">
      <c r="H9250" s="2"/>
      <c r="I9250" s="2"/>
    </row>
    <row r="9251" spans="8:9" x14ac:dyDescent="0.25">
      <c r="H9251" s="2"/>
      <c r="I9251" s="2"/>
    </row>
    <row r="9252" spans="8:9" x14ac:dyDescent="0.25">
      <c r="H9252" s="2"/>
      <c r="I9252" s="2"/>
    </row>
    <row r="9253" spans="8:9" x14ac:dyDescent="0.25">
      <c r="H9253" s="2"/>
      <c r="I9253" s="2"/>
    </row>
    <row r="9254" spans="8:9" x14ac:dyDescent="0.25">
      <c r="H9254" s="2"/>
      <c r="I9254" s="2"/>
    </row>
    <row r="9255" spans="8:9" x14ac:dyDescent="0.25">
      <c r="H9255" s="2"/>
      <c r="I9255" s="2"/>
    </row>
    <row r="9256" spans="8:9" x14ac:dyDescent="0.25">
      <c r="H9256" s="2"/>
      <c r="I9256" s="2"/>
    </row>
    <row r="9257" spans="8:9" x14ac:dyDescent="0.25">
      <c r="H9257" s="2"/>
      <c r="I9257" s="2"/>
    </row>
    <row r="9258" spans="8:9" x14ac:dyDescent="0.25">
      <c r="H9258" s="2"/>
    </row>
    <row r="9259" spans="8:9" x14ac:dyDescent="0.25">
      <c r="H9259" s="2"/>
    </row>
    <row r="9260" spans="8:9" x14ac:dyDescent="0.25">
      <c r="H9260" s="2"/>
    </row>
    <row r="9261" spans="8:9" x14ac:dyDescent="0.25">
      <c r="H9261" s="2"/>
    </row>
    <row r="9262" spans="8:9" x14ac:dyDescent="0.25">
      <c r="H9262" s="2"/>
    </row>
    <row r="9263" spans="8:9" x14ac:dyDescent="0.25">
      <c r="H9263" s="2"/>
    </row>
    <row r="9264" spans="8:9" x14ac:dyDescent="0.25">
      <c r="H9264" s="2"/>
    </row>
    <row r="9265" spans="8:9" x14ac:dyDescent="0.25">
      <c r="H9265" s="2"/>
    </row>
    <row r="9266" spans="8:9" x14ac:dyDescent="0.25">
      <c r="H9266" s="2"/>
    </row>
    <row r="9267" spans="8:9" x14ac:dyDescent="0.25">
      <c r="H9267" s="2"/>
    </row>
    <row r="9268" spans="8:9" x14ac:dyDescent="0.25">
      <c r="H9268" s="2"/>
      <c r="I9268" s="2"/>
    </row>
    <row r="9269" spans="8:9" x14ac:dyDescent="0.25">
      <c r="H9269" s="2"/>
    </row>
    <row r="9270" spans="8:9" x14ac:dyDescent="0.25">
      <c r="H9270" s="2"/>
    </row>
    <row r="9271" spans="8:9" x14ac:dyDescent="0.25">
      <c r="H9271" s="2"/>
    </row>
    <row r="9272" spans="8:9" x14ac:dyDescent="0.25">
      <c r="H9272" s="2"/>
    </row>
    <row r="9273" spans="8:9" x14ac:dyDescent="0.25">
      <c r="H9273" s="2"/>
    </row>
    <row r="9274" spans="8:9" x14ac:dyDescent="0.25">
      <c r="H9274" s="2"/>
    </row>
    <row r="9275" spans="8:9" x14ac:dyDescent="0.25">
      <c r="H9275" s="2"/>
    </row>
    <row r="9276" spans="8:9" x14ac:dyDescent="0.25">
      <c r="H9276" s="2"/>
    </row>
    <row r="9277" spans="8:9" x14ac:dyDescent="0.25">
      <c r="H9277" s="2"/>
    </row>
    <row r="9278" spans="8:9" x14ac:dyDescent="0.25">
      <c r="H9278" s="2"/>
    </row>
    <row r="9279" spans="8:9" x14ac:dyDescent="0.25">
      <c r="H9279" s="2"/>
    </row>
    <row r="9280" spans="8:9" x14ac:dyDescent="0.25">
      <c r="H9280" s="2"/>
    </row>
    <row r="9281" spans="8:8" x14ac:dyDescent="0.25">
      <c r="H9281" s="2"/>
    </row>
    <row r="9282" spans="8:8" x14ac:dyDescent="0.25">
      <c r="H9282" s="2"/>
    </row>
    <row r="9283" spans="8:8" x14ac:dyDescent="0.25">
      <c r="H9283" s="2"/>
    </row>
    <row r="9284" spans="8:8" x14ac:dyDescent="0.25">
      <c r="H9284" s="2"/>
    </row>
    <row r="9285" spans="8:8" x14ac:dyDescent="0.25">
      <c r="H9285" s="2"/>
    </row>
    <row r="9286" spans="8:8" x14ac:dyDescent="0.25">
      <c r="H9286" s="2"/>
    </row>
    <row r="9287" spans="8:8" x14ac:dyDescent="0.25">
      <c r="H9287" s="2"/>
    </row>
    <row r="9288" spans="8:8" x14ac:dyDescent="0.25">
      <c r="H9288" s="2"/>
    </row>
    <row r="9289" spans="8:8" x14ac:dyDescent="0.25">
      <c r="H9289" s="2"/>
    </row>
    <row r="9290" spans="8:8" x14ac:dyDescent="0.25">
      <c r="H9290" s="2"/>
    </row>
    <row r="9291" spans="8:8" x14ac:dyDescent="0.25">
      <c r="H9291" s="2"/>
    </row>
    <row r="9292" spans="8:8" x14ac:dyDescent="0.25">
      <c r="H9292" s="2"/>
    </row>
    <row r="9293" spans="8:8" x14ac:dyDescent="0.25">
      <c r="H9293" s="2"/>
    </row>
    <row r="9294" spans="8:8" x14ac:dyDescent="0.25">
      <c r="H9294" s="2"/>
    </row>
    <row r="9295" spans="8:8" x14ac:dyDescent="0.25">
      <c r="H9295" s="2"/>
    </row>
    <row r="9296" spans="8:8" x14ac:dyDescent="0.25">
      <c r="H9296" s="2"/>
    </row>
    <row r="9297" spans="8:9" x14ac:dyDescent="0.25">
      <c r="H9297" s="2"/>
    </row>
    <row r="9298" spans="8:9" x14ac:dyDescent="0.25">
      <c r="H9298" s="2"/>
    </row>
    <row r="9299" spans="8:9" x14ac:dyDescent="0.25">
      <c r="H9299" s="2"/>
    </row>
    <row r="9300" spans="8:9" x14ac:dyDescent="0.25">
      <c r="H9300" s="2"/>
    </row>
    <row r="9301" spans="8:9" x14ac:dyDescent="0.25">
      <c r="H9301" s="2"/>
    </row>
    <row r="9302" spans="8:9" x14ac:dyDescent="0.25">
      <c r="H9302" s="2"/>
    </row>
    <row r="9303" spans="8:9" x14ac:dyDescent="0.25">
      <c r="H9303" s="2"/>
    </row>
    <row r="9304" spans="8:9" x14ac:dyDescent="0.25">
      <c r="H9304" s="2"/>
    </row>
    <row r="9305" spans="8:9" x14ac:dyDescent="0.25">
      <c r="H9305" s="2"/>
    </row>
    <row r="9306" spans="8:9" x14ac:dyDescent="0.25">
      <c r="H9306" s="2"/>
    </row>
    <row r="9307" spans="8:9" x14ac:dyDescent="0.25">
      <c r="H9307" s="2"/>
    </row>
    <row r="9308" spans="8:9" x14ac:dyDescent="0.25">
      <c r="H9308" s="2"/>
    </row>
    <row r="9309" spans="8:9" x14ac:dyDescent="0.25">
      <c r="H9309" s="2"/>
    </row>
    <row r="9310" spans="8:9" x14ac:dyDescent="0.25">
      <c r="H9310" s="2"/>
    </row>
    <row r="9311" spans="8:9" x14ac:dyDescent="0.25">
      <c r="H9311" s="2"/>
      <c r="I9311" s="2"/>
    </row>
    <row r="9312" spans="8:9" x14ac:dyDescent="0.25">
      <c r="H9312" s="2"/>
      <c r="I9312" s="2"/>
    </row>
    <row r="9313" spans="8:9" x14ac:dyDescent="0.25">
      <c r="H9313" s="2"/>
    </row>
    <row r="9314" spans="8:9" x14ac:dyDescent="0.25">
      <c r="H9314" s="2"/>
      <c r="I9314" s="2"/>
    </row>
    <row r="9315" spans="8:9" x14ac:dyDescent="0.25">
      <c r="H9315" s="2"/>
    </row>
    <row r="9316" spans="8:9" x14ac:dyDescent="0.25">
      <c r="H9316" s="2"/>
    </row>
    <row r="9317" spans="8:9" x14ac:dyDescent="0.25">
      <c r="H9317" s="2"/>
    </row>
    <row r="9318" spans="8:9" x14ac:dyDescent="0.25">
      <c r="H9318" s="2"/>
    </row>
    <row r="9319" spans="8:9" x14ac:dyDescent="0.25">
      <c r="H9319" s="2"/>
    </row>
    <row r="9320" spans="8:9" x14ac:dyDescent="0.25">
      <c r="H9320" s="2"/>
    </row>
    <row r="9321" spans="8:9" x14ac:dyDescent="0.25">
      <c r="H9321" s="2"/>
      <c r="I9321" s="2"/>
    </row>
    <row r="9322" spans="8:9" x14ac:dyDescent="0.25">
      <c r="H9322" s="2"/>
    </row>
    <row r="9323" spans="8:9" x14ac:dyDescent="0.25">
      <c r="H9323" s="2"/>
    </row>
    <row r="9324" spans="8:9" x14ac:dyDescent="0.25">
      <c r="H9324" s="2"/>
    </row>
    <row r="9325" spans="8:9" x14ac:dyDescent="0.25">
      <c r="H9325" s="2"/>
    </row>
    <row r="9326" spans="8:9" x14ac:dyDescent="0.25">
      <c r="H9326" s="2"/>
      <c r="I9326" s="2"/>
    </row>
    <row r="9327" spans="8:9" x14ac:dyDescent="0.25">
      <c r="H9327" s="2"/>
      <c r="I9327" s="2"/>
    </row>
    <row r="9328" spans="8:9" x14ac:dyDescent="0.25">
      <c r="H9328" s="2"/>
      <c r="I9328" s="2"/>
    </row>
    <row r="9329" spans="8:9" x14ac:dyDescent="0.25">
      <c r="H9329" s="2"/>
      <c r="I9329" s="2"/>
    </row>
    <row r="9330" spans="8:9" x14ac:dyDescent="0.25">
      <c r="H9330" s="2"/>
      <c r="I9330" s="2"/>
    </row>
    <row r="9331" spans="8:9" x14ac:dyDescent="0.25">
      <c r="H9331" s="2"/>
      <c r="I9331" s="2"/>
    </row>
    <row r="9332" spans="8:9" x14ac:dyDescent="0.25">
      <c r="H9332" s="2"/>
    </row>
    <row r="9333" spans="8:9" x14ac:dyDescent="0.25">
      <c r="H9333" s="2"/>
      <c r="I9333" s="2"/>
    </row>
    <row r="9334" spans="8:9" x14ac:dyDescent="0.25">
      <c r="H9334" s="2"/>
      <c r="I9334" s="2"/>
    </row>
    <row r="9335" spans="8:9" x14ac:dyDescent="0.25">
      <c r="H9335" s="2"/>
      <c r="I9335" s="2"/>
    </row>
    <row r="9336" spans="8:9" x14ac:dyDescent="0.25">
      <c r="H9336" s="2"/>
    </row>
    <row r="9337" spans="8:9" x14ac:dyDescent="0.25">
      <c r="H9337" s="2"/>
      <c r="I9337" s="2"/>
    </row>
    <row r="9338" spans="8:9" x14ac:dyDescent="0.25">
      <c r="H9338" s="2"/>
      <c r="I9338" s="2"/>
    </row>
    <row r="9339" spans="8:9" x14ac:dyDescent="0.25">
      <c r="H9339" s="2"/>
    </row>
    <row r="9340" spans="8:9" x14ac:dyDescent="0.25">
      <c r="H9340" s="2"/>
    </row>
    <row r="9341" spans="8:9" x14ac:dyDescent="0.25">
      <c r="H9341" s="2"/>
    </row>
    <row r="9342" spans="8:9" x14ac:dyDescent="0.25">
      <c r="H9342" s="2"/>
      <c r="I9342" s="2"/>
    </row>
    <row r="9343" spans="8:9" x14ac:dyDescent="0.25">
      <c r="H9343" s="2"/>
    </row>
    <row r="9344" spans="8:9" x14ac:dyDescent="0.25">
      <c r="H9344" s="2"/>
    </row>
    <row r="9345" spans="8:9" x14ac:dyDescent="0.25">
      <c r="H9345" s="2"/>
    </row>
    <row r="9346" spans="8:9" x14ac:dyDescent="0.25">
      <c r="H9346" s="2"/>
      <c r="I9346" s="2"/>
    </row>
    <row r="9347" spans="8:9" x14ac:dyDescent="0.25">
      <c r="H9347" s="2"/>
      <c r="I9347" s="2"/>
    </row>
    <row r="9348" spans="8:9" x14ac:dyDescent="0.25">
      <c r="H9348" s="2"/>
      <c r="I9348" s="2"/>
    </row>
    <row r="9349" spans="8:9" x14ac:dyDescent="0.25">
      <c r="H9349" s="2"/>
    </row>
    <row r="9350" spans="8:9" x14ac:dyDescent="0.25">
      <c r="H9350" s="2"/>
    </row>
    <row r="9351" spans="8:9" x14ac:dyDescent="0.25">
      <c r="H9351" s="2"/>
    </row>
    <row r="9352" spans="8:9" x14ac:dyDescent="0.25">
      <c r="H9352" s="2"/>
    </row>
    <row r="9353" spans="8:9" x14ac:dyDescent="0.25">
      <c r="H9353" s="2"/>
    </row>
    <row r="9354" spans="8:9" x14ac:dyDescent="0.25">
      <c r="H9354" s="2"/>
    </row>
    <row r="9355" spans="8:9" x14ac:dyDescent="0.25">
      <c r="H9355" s="2"/>
    </row>
    <row r="9356" spans="8:9" x14ac:dyDescent="0.25">
      <c r="H9356" s="2"/>
    </row>
    <row r="9357" spans="8:9" x14ac:dyDescent="0.25">
      <c r="H9357" s="2"/>
    </row>
    <row r="9358" spans="8:9" x14ac:dyDescent="0.25">
      <c r="H9358" s="2"/>
    </row>
    <row r="9359" spans="8:9" x14ac:dyDescent="0.25">
      <c r="H9359" s="2"/>
    </row>
    <row r="9360" spans="8:9" x14ac:dyDescent="0.25">
      <c r="H9360" s="2"/>
    </row>
    <row r="9361" spans="8:9" x14ac:dyDescent="0.25">
      <c r="H9361" s="2"/>
    </row>
    <row r="9362" spans="8:9" x14ac:dyDescent="0.25">
      <c r="H9362" s="2"/>
    </row>
    <row r="9363" spans="8:9" x14ac:dyDescent="0.25">
      <c r="H9363" s="2"/>
    </row>
    <row r="9364" spans="8:9" x14ac:dyDescent="0.25">
      <c r="H9364" s="2"/>
    </row>
    <row r="9365" spans="8:9" x14ac:dyDescent="0.25">
      <c r="H9365" s="2"/>
    </row>
    <row r="9366" spans="8:9" x14ac:dyDescent="0.25">
      <c r="H9366" s="2"/>
    </row>
    <row r="9367" spans="8:9" x14ac:dyDescent="0.25">
      <c r="H9367" s="2"/>
    </row>
    <row r="9368" spans="8:9" x14ac:dyDescent="0.25">
      <c r="H9368" s="2"/>
    </row>
    <row r="9369" spans="8:9" x14ac:dyDescent="0.25">
      <c r="H9369" s="2"/>
      <c r="I9369" s="2"/>
    </row>
    <row r="9370" spans="8:9" x14ac:dyDescent="0.25">
      <c r="H9370" s="2"/>
    </row>
    <row r="9371" spans="8:9" x14ac:dyDescent="0.25">
      <c r="H9371" s="2"/>
    </row>
    <row r="9372" spans="8:9" x14ac:dyDescent="0.25">
      <c r="H9372" s="2"/>
    </row>
    <row r="9373" spans="8:9" x14ac:dyDescent="0.25">
      <c r="H9373" s="2"/>
    </row>
    <row r="9374" spans="8:9" x14ac:dyDescent="0.25">
      <c r="H9374" s="2"/>
    </row>
    <row r="9375" spans="8:9" x14ac:dyDescent="0.25">
      <c r="H9375" s="2"/>
    </row>
    <row r="9376" spans="8:9" x14ac:dyDescent="0.25">
      <c r="H9376" s="2"/>
      <c r="I9376" s="2"/>
    </row>
    <row r="9377" spans="8:9" x14ac:dyDescent="0.25">
      <c r="H9377" s="2"/>
    </row>
    <row r="9378" spans="8:9" x14ac:dyDescent="0.25">
      <c r="H9378" s="2"/>
    </row>
    <row r="9379" spans="8:9" x14ac:dyDescent="0.25">
      <c r="H9379" s="2"/>
    </row>
    <row r="9380" spans="8:9" x14ac:dyDescent="0.25">
      <c r="H9380" s="2"/>
    </row>
    <row r="9381" spans="8:9" x14ac:dyDescent="0.25">
      <c r="H9381" s="2"/>
    </row>
    <row r="9382" spans="8:9" x14ac:dyDescent="0.25">
      <c r="H9382" s="2"/>
    </row>
    <row r="9383" spans="8:9" x14ac:dyDescent="0.25">
      <c r="H9383" s="2"/>
    </row>
    <row r="9384" spans="8:9" x14ac:dyDescent="0.25">
      <c r="H9384" s="2"/>
    </row>
    <row r="9385" spans="8:9" x14ac:dyDescent="0.25">
      <c r="H9385" s="2"/>
    </row>
    <row r="9386" spans="8:9" x14ac:dyDescent="0.25">
      <c r="H9386" s="2"/>
    </row>
    <row r="9387" spans="8:9" x14ac:dyDescent="0.25">
      <c r="H9387" s="2"/>
    </row>
    <row r="9388" spans="8:9" x14ac:dyDescent="0.25">
      <c r="H9388" s="2"/>
    </row>
    <row r="9389" spans="8:9" x14ac:dyDescent="0.25">
      <c r="H9389" s="2"/>
    </row>
    <row r="9390" spans="8:9" x14ac:dyDescent="0.25">
      <c r="H9390" s="2"/>
      <c r="I9390" s="2"/>
    </row>
    <row r="9391" spans="8:9" x14ac:dyDescent="0.25">
      <c r="H9391" s="2"/>
      <c r="I9391" s="2"/>
    </row>
    <row r="10013" spans="10:10" x14ac:dyDescent="0.25">
      <c r="J10013" s="2"/>
    </row>
    <row r="10068" spans="9:9" x14ac:dyDescent="0.25">
      <c r="I10068" s="2"/>
    </row>
    <row r="10096" spans="9:9" x14ac:dyDescent="0.25">
      <c r="I10096" s="2"/>
    </row>
    <row r="10098" spans="9:9" x14ac:dyDescent="0.25">
      <c r="I10098" s="2"/>
    </row>
    <row r="10147" spans="9:9" x14ac:dyDescent="0.25">
      <c r="I10147" s="2"/>
    </row>
    <row r="10205" spans="9:9" x14ac:dyDescent="0.25">
      <c r="I10205" s="2"/>
    </row>
    <row r="10216" spans="10:10" x14ac:dyDescent="0.25">
      <c r="J10216" s="2"/>
    </row>
    <row r="10227" spans="9:10" x14ac:dyDescent="0.25">
      <c r="I10227" s="2"/>
    </row>
    <row r="10229" spans="9:10" x14ac:dyDescent="0.25">
      <c r="J10229" s="2"/>
    </row>
    <row r="10247" spans="9:9" x14ac:dyDescent="0.25">
      <c r="I10247" s="2"/>
    </row>
    <row r="10248" spans="9:9" x14ac:dyDescent="0.25">
      <c r="I10248" s="2"/>
    </row>
    <row r="10249" spans="9:9" x14ac:dyDescent="0.25">
      <c r="I10249" s="2"/>
    </row>
    <row r="10282" spans="10:10" x14ac:dyDescent="0.25">
      <c r="J10282" s="2"/>
    </row>
    <row r="10286" spans="10:10" x14ac:dyDescent="0.25">
      <c r="J10286" s="2"/>
    </row>
    <row r="10289" spans="9:10" x14ac:dyDescent="0.25">
      <c r="J10289" s="2"/>
    </row>
    <row r="10299" spans="9:10" x14ac:dyDescent="0.25">
      <c r="I10299" s="2"/>
    </row>
    <row r="10305" spans="9:10" x14ac:dyDescent="0.25">
      <c r="I10305" s="2"/>
    </row>
    <row r="10306" spans="9:10" x14ac:dyDescent="0.25">
      <c r="J10306" s="2"/>
    </row>
    <row r="10307" spans="9:10" x14ac:dyDescent="0.25">
      <c r="J10307" s="2"/>
    </row>
    <row r="10308" spans="9:10" x14ac:dyDescent="0.25">
      <c r="I10308" s="2"/>
    </row>
    <row r="10309" spans="9:10" x14ac:dyDescent="0.25">
      <c r="I10309" s="2"/>
    </row>
    <row r="10310" spans="9:10" x14ac:dyDescent="0.25">
      <c r="I10310" s="2"/>
    </row>
    <row r="10311" spans="9:10" x14ac:dyDescent="0.25">
      <c r="I10311" s="2"/>
    </row>
    <row r="10312" spans="9:10" x14ac:dyDescent="0.25">
      <c r="J10312" s="2"/>
    </row>
    <row r="10313" spans="9:10" x14ac:dyDescent="0.25">
      <c r="I10313" s="2"/>
    </row>
    <row r="10314" spans="9:10" x14ac:dyDescent="0.25">
      <c r="I10314" s="2"/>
    </row>
    <row r="10315" spans="9:10" x14ac:dyDescent="0.25">
      <c r="I10315" s="2"/>
    </row>
    <row r="10316" spans="9:10" x14ac:dyDescent="0.25">
      <c r="I10316" s="2"/>
    </row>
    <row r="10317" spans="9:10" x14ac:dyDescent="0.25">
      <c r="I10317" s="2"/>
    </row>
    <row r="10318" spans="9:10" x14ac:dyDescent="0.25">
      <c r="I10318" s="2"/>
    </row>
    <row r="10319" spans="9:10" x14ac:dyDescent="0.25">
      <c r="I10319" s="2"/>
    </row>
    <row r="10320" spans="9:10" x14ac:dyDescent="0.25">
      <c r="I10320" s="2"/>
    </row>
    <row r="10327" spans="10:10" x14ac:dyDescent="0.25">
      <c r="J10327" s="2"/>
    </row>
    <row r="10328" spans="10:10" x14ac:dyDescent="0.25">
      <c r="J10328" s="2"/>
    </row>
    <row r="10345" spans="9:9" x14ac:dyDescent="0.25">
      <c r="I10345" s="2"/>
    </row>
    <row r="10349" spans="9:9" x14ac:dyDescent="0.25">
      <c r="I10349" s="2"/>
    </row>
    <row r="10350" spans="9:9" x14ac:dyDescent="0.25">
      <c r="I10350" s="2"/>
    </row>
    <row r="10351" spans="9:9" x14ac:dyDescent="0.25">
      <c r="I10351" s="2"/>
    </row>
    <row r="10352" spans="9:9" x14ac:dyDescent="0.25">
      <c r="I10352" s="2"/>
    </row>
    <row r="10358" spans="9:9" x14ac:dyDescent="0.25">
      <c r="I10358" s="2"/>
    </row>
    <row r="10362" spans="9:9" x14ac:dyDescent="0.25">
      <c r="I10362" s="2"/>
    </row>
    <row r="10370" spans="9:9" x14ac:dyDescent="0.25">
      <c r="I10370" s="2"/>
    </row>
    <row r="10379" spans="9:9" x14ac:dyDescent="0.25">
      <c r="I10379" s="2"/>
    </row>
    <row r="10390" spans="9:9" x14ac:dyDescent="0.25">
      <c r="I10390" s="2"/>
    </row>
    <row r="10392" spans="9:9" x14ac:dyDescent="0.25">
      <c r="I10392" s="2"/>
    </row>
    <row r="10396" spans="9:9" x14ac:dyDescent="0.25">
      <c r="I10396" s="2"/>
    </row>
    <row r="10397" spans="9:9" x14ac:dyDescent="0.25">
      <c r="I10397" s="2"/>
    </row>
    <row r="10401" spans="9:9" x14ac:dyDescent="0.25">
      <c r="I10401" s="2"/>
    </row>
    <row r="10402" spans="9:9" x14ac:dyDescent="0.25">
      <c r="I10402" s="2"/>
    </row>
    <row r="10409" spans="9:9" x14ac:dyDescent="0.25">
      <c r="I10409" s="2"/>
    </row>
    <row r="10419" spans="9:9" x14ac:dyDescent="0.25">
      <c r="I10419" s="2"/>
    </row>
    <row r="10420" spans="9:9" x14ac:dyDescent="0.25">
      <c r="I10420" s="2"/>
    </row>
    <row r="10421" spans="9:9" x14ac:dyDescent="0.25">
      <c r="I10421" s="2"/>
    </row>
    <row r="10422" spans="9:9" x14ac:dyDescent="0.25">
      <c r="I10422" s="2"/>
    </row>
    <row r="10435" spans="9:9" x14ac:dyDescent="0.25">
      <c r="I10435" s="2"/>
    </row>
    <row r="10436" spans="9:9" x14ac:dyDescent="0.25">
      <c r="I10436" s="2"/>
    </row>
    <row r="10437" spans="9:9" x14ac:dyDescent="0.25">
      <c r="I10437" s="2"/>
    </row>
    <row r="10438" spans="9:9" x14ac:dyDescent="0.25">
      <c r="I10438" s="2"/>
    </row>
    <row r="10440" spans="9:9" x14ac:dyDescent="0.25">
      <c r="I10440" s="2"/>
    </row>
    <row r="10442" spans="9:9" x14ac:dyDescent="0.25">
      <c r="I10442" s="2"/>
    </row>
    <row r="10447" spans="9:9" x14ac:dyDescent="0.25">
      <c r="I10447" s="2"/>
    </row>
    <row r="10448" spans="9:9" x14ac:dyDescent="0.25">
      <c r="I10448" s="2"/>
    </row>
    <row r="10449" spans="9:9" x14ac:dyDescent="0.25">
      <c r="I10449" s="2"/>
    </row>
    <row r="10451" spans="9:9" x14ac:dyDescent="0.25">
      <c r="I10451" s="2"/>
    </row>
    <row r="10452" spans="9:9" x14ac:dyDescent="0.25">
      <c r="I10452" s="2"/>
    </row>
    <row r="10453" spans="9:9" x14ac:dyDescent="0.25">
      <c r="I10453" s="2"/>
    </row>
    <row r="10454" spans="9:9" x14ac:dyDescent="0.25">
      <c r="I10454" s="2"/>
    </row>
    <row r="10456" spans="9:9" x14ac:dyDescent="0.25">
      <c r="I10456" s="2"/>
    </row>
    <row r="10457" spans="9:9" x14ac:dyDescent="0.25">
      <c r="I10457" s="2"/>
    </row>
    <row r="10458" spans="9:9" x14ac:dyDescent="0.25">
      <c r="I10458" s="2"/>
    </row>
    <row r="10459" spans="9:9" x14ac:dyDescent="0.25">
      <c r="I10459" s="2"/>
    </row>
    <row r="10460" spans="9:9" x14ac:dyDescent="0.25">
      <c r="I10460" s="2"/>
    </row>
    <row r="10463" spans="9:9" x14ac:dyDescent="0.25">
      <c r="I10463" s="2"/>
    </row>
    <row r="10464" spans="9:9" x14ac:dyDescent="0.25">
      <c r="I10464" s="2"/>
    </row>
    <row r="10465" spans="9:10" x14ac:dyDescent="0.25">
      <c r="I10465" s="2"/>
    </row>
    <row r="10466" spans="9:10" x14ac:dyDescent="0.25">
      <c r="I10466" s="2"/>
    </row>
    <row r="10467" spans="9:10" x14ac:dyDescent="0.25">
      <c r="I10467" s="2"/>
    </row>
    <row r="10472" spans="9:10" x14ac:dyDescent="0.25">
      <c r="I10472" s="2"/>
    </row>
    <row r="10473" spans="9:10" x14ac:dyDescent="0.25">
      <c r="I10473" s="2"/>
    </row>
    <row r="10477" spans="9:10" x14ac:dyDescent="0.25">
      <c r="J10477" s="2"/>
    </row>
    <row r="10478" spans="9:10" x14ac:dyDescent="0.25">
      <c r="I10478" s="2"/>
    </row>
    <row r="10479" spans="9:10" x14ac:dyDescent="0.25">
      <c r="I10479" s="2"/>
    </row>
    <row r="10480" spans="9:10" x14ac:dyDescent="0.25">
      <c r="I10480" s="2"/>
    </row>
    <row r="10483" spans="8:9" x14ac:dyDescent="0.25">
      <c r="I10483" s="2"/>
    </row>
    <row r="10485" spans="8:9" x14ac:dyDescent="0.25">
      <c r="H10485" s="2"/>
    </row>
    <row r="10486" spans="8:9" x14ac:dyDescent="0.25">
      <c r="H10486" s="2"/>
    </row>
    <row r="10487" spans="8:9" x14ac:dyDescent="0.25">
      <c r="H10487" s="2"/>
    </row>
    <row r="10488" spans="8:9" x14ac:dyDescent="0.25">
      <c r="H10488" s="2"/>
    </row>
    <row r="10489" spans="8:9" x14ac:dyDescent="0.25">
      <c r="H10489" s="2"/>
    </row>
    <row r="10490" spans="8:9" x14ac:dyDescent="0.25">
      <c r="H10490" s="2"/>
    </row>
    <row r="10491" spans="8:9" x14ac:dyDescent="0.25">
      <c r="H10491" s="2"/>
    </row>
    <row r="10492" spans="8:9" x14ac:dyDescent="0.25">
      <c r="H10492" s="2"/>
    </row>
    <row r="10493" spans="8:9" x14ac:dyDescent="0.25">
      <c r="H10493" s="2"/>
    </row>
    <row r="10494" spans="8:9" x14ac:dyDescent="0.25">
      <c r="H10494" s="2"/>
    </row>
    <row r="10495" spans="8:9" x14ac:dyDescent="0.25">
      <c r="H10495" s="2"/>
    </row>
    <row r="10496" spans="8:9" x14ac:dyDescent="0.25">
      <c r="H10496" s="2"/>
    </row>
    <row r="10497" spans="8:8" x14ac:dyDescent="0.25">
      <c r="H10497" s="2"/>
    </row>
    <row r="10498" spans="8:8" x14ac:dyDescent="0.25">
      <c r="H10498" s="2"/>
    </row>
    <row r="10499" spans="8:8" x14ac:dyDescent="0.25">
      <c r="H10499" s="2"/>
    </row>
    <row r="10500" spans="8:8" x14ac:dyDescent="0.25">
      <c r="H10500" s="2"/>
    </row>
    <row r="10501" spans="8:8" x14ac:dyDescent="0.25">
      <c r="H10501" s="2"/>
    </row>
    <row r="10502" spans="8:8" x14ac:dyDescent="0.25">
      <c r="H10502" s="2"/>
    </row>
    <row r="10503" spans="8:8" x14ac:dyDescent="0.25">
      <c r="H10503" s="2"/>
    </row>
    <row r="10504" spans="8:8" x14ac:dyDescent="0.25">
      <c r="H10504" s="2"/>
    </row>
    <row r="10505" spans="8:8" x14ac:dyDescent="0.25">
      <c r="H10505" s="2"/>
    </row>
    <row r="10506" spans="8:8" x14ac:dyDescent="0.25">
      <c r="H10506" s="2"/>
    </row>
    <row r="10507" spans="8:8" x14ac:dyDescent="0.25">
      <c r="H10507" s="2"/>
    </row>
    <row r="10508" spans="8:8" x14ac:dyDescent="0.25">
      <c r="H10508" s="2"/>
    </row>
    <row r="10509" spans="8:8" x14ac:dyDescent="0.25">
      <c r="H10509" s="2"/>
    </row>
    <row r="10510" spans="8:8" x14ac:dyDescent="0.25">
      <c r="H10510" s="2"/>
    </row>
    <row r="10511" spans="8:8" x14ac:dyDescent="0.25">
      <c r="H10511" s="2"/>
    </row>
    <row r="10512" spans="8:8" x14ac:dyDescent="0.25">
      <c r="H10512" s="2"/>
    </row>
    <row r="10513" spans="8:8" x14ac:dyDescent="0.25">
      <c r="H10513" s="2"/>
    </row>
    <row r="10537" spans="8:10" x14ac:dyDescent="0.25">
      <c r="H10537" s="2"/>
    </row>
    <row r="10538" spans="8:10" x14ac:dyDescent="0.25">
      <c r="H10538" s="2"/>
    </row>
    <row r="10539" spans="8:10" x14ac:dyDescent="0.25">
      <c r="H10539" s="2"/>
    </row>
    <row r="10540" spans="8:10" x14ac:dyDescent="0.25">
      <c r="H10540" s="2"/>
    </row>
    <row r="10541" spans="8:10" x14ac:dyDescent="0.25">
      <c r="H10541" s="2"/>
      <c r="J10541" s="2"/>
    </row>
    <row r="10542" spans="8:10" x14ac:dyDescent="0.25">
      <c r="H10542" s="2"/>
      <c r="I10542" s="2"/>
    </row>
    <row r="10543" spans="8:10" x14ac:dyDescent="0.25">
      <c r="H10543" s="2"/>
      <c r="I10543" s="2"/>
    </row>
    <row r="10544" spans="8:10" x14ac:dyDescent="0.25">
      <c r="H10544" s="2"/>
      <c r="I10544" s="2"/>
    </row>
    <row r="10545" spans="8:10" x14ac:dyDescent="0.25">
      <c r="H10545" s="2"/>
      <c r="I10545" s="2"/>
    </row>
    <row r="10546" spans="8:10" x14ac:dyDescent="0.25">
      <c r="H10546" s="2"/>
      <c r="I10546" s="2"/>
    </row>
    <row r="10547" spans="8:10" x14ac:dyDescent="0.25">
      <c r="H10547" s="2"/>
      <c r="I10547" s="2"/>
    </row>
    <row r="10548" spans="8:10" x14ac:dyDescent="0.25">
      <c r="H10548" s="2"/>
    </row>
    <row r="10549" spans="8:10" x14ac:dyDescent="0.25">
      <c r="H10549" s="2"/>
      <c r="I10549" s="2"/>
    </row>
    <row r="10550" spans="8:10" x14ac:dyDescent="0.25">
      <c r="H10550" s="2"/>
      <c r="I10550" s="2"/>
    </row>
    <row r="10551" spans="8:10" x14ac:dyDescent="0.25">
      <c r="H10551" s="2"/>
      <c r="I10551" s="2"/>
    </row>
    <row r="10552" spans="8:10" x14ac:dyDescent="0.25">
      <c r="H10552" s="2"/>
      <c r="I10552" s="2"/>
    </row>
    <row r="10553" spans="8:10" x14ac:dyDescent="0.25">
      <c r="H10553" s="2"/>
      <c r="I10553" s="2"/>
    </row>
    <row r="10554" spans="8:10" x14ac:dyDescent="0.25">
      <c r="H10554" s="2"/>
      <c r="I10554" s="2"/>
    </row>
    <row r="10555" spans="8:10" x14ac:dyDescent="0.25">
      <c r="H10555" s="2"/>
      <c r="I10555" s="2"/>
    </row>
    <row r="10556" spans="8:10" x14ac:dyDescent="0.25">
      <c r="H10556" s="2"/>
      <c r="I10556" s="2"/>
    </row>
    <row r="10557" spans="8:10" x14ac:dyDescent="0.25">
      <c r="H10557" s="2"/>
      <c r="J10557" s="2"/>
    </row>
    <row r="10558" spans="8:10" x14ac:dyDescent="0.25">
      <c r="H10558" s="2"/>
      <c r="I10558" s="2"/>
    </row>
    <row r="10559" spans="8:10" x14ac:dyDescent="0.25">
      <c r="H10559" s="2"/>
      <c r="J10559" s="2"/>
    </row>
    <row r="10560" spans="8:10" x14ac:dyDescent="0.25">
      <c r="H10560" s="2"/>
      <c r="J10560" s="2"/>
    </row>
    <row r="10561" spans="8:10" x14ac:dyDescent="0.25">
      <c r="H10561" s="2"/>
      <c r="I10561" s="2"/>
    </row>
    <row r="10562" spans="8:10" x14ac:dyDescent="0.25">
      <c r="H10562" s="2"/>
      <c r="J10562" s="2"/>
    </row>
    <row r="10563" spans="8:10" x14ac:dyDescent="0.25">
      <c r="H10563" s="2"/>
    </row>
    <row r="10564" spans="8:10" x14ac:dyDescent="0.25">
      <c r="H10564" s="2"/>
    </row>
    <row r="10565" spans="8:10" x14ac:dyDescent="0.25">
      <c r="H10565" s="2"/>
      <c r="J10565" s="2"/>
    </row>
    <row r="10566" spans="8:10" x14ac:dyDescent="0.25">
      <c r="H10566" s="2"/>
      <c r="J10566" s="2"/>
    </row>
    <row r="10567" spans="8:10" x14ac:dyDescent="0.25">
      <c r="H10567" s="2"/>
    </row>
    <row r="10568" spans="8:10" x14ac:dyDescent="0.25">
      <c r="H10568" s="2"/>
    </row>
    <row r="10569" spans="8:10" x14ac:dyDescent="0.25">
      <c r="H10569" s="2"/>
    </row>
    <row r="10570" spans="8:10" x14ac:dyDescent="0.25">
      <c r="H10570" s="2"/>
    </row>
    <row r="10571" spans="8:10" x14ac:dyDescent="0.25">
      <c r="H10571" s="2"/>
      <c r="I10571" s="2"/>
    </row>
    <row r="10572" spans="8:10" x14ac:dyDescent="0.25">
      <c r="H10572" s="2"/>
      <c r="I10572" s="2"/>
    </row>
    <row r="10573" spans="8:10" x14ac:dyDescent="0.25">
      <c r="H10573" s="2"/>
      <c r="I10573" s="2"/>
    </row>
    <row r="10574" spans="8:10" x14ac:dyDescent="0.25">
      <c r="H10574" s="2"/>
      <c r="I10574" s="2"/>
    </row>
    <row r="10575" spans="8:10" x14ac:dyDescent="0.25">
      <c r="H10575" s="2"/>
    </row>
    <row r="10576" spans="8:10" x14ac:dyDescent="0.25">
      <c r="H10576" s="2"/>
      <c r="J10576" s="2"/>
    </row>
    <row r="10577" spans="8:9" x14ac:dyDescent="0.25">
      <c r="H10577" s="2"/>
    </row>
    <row r="10578" spans="8:9" x14ac:dyDescent="0.25">
      <c r="H10578" s="2"/>
    </row>
    <row r="10579" spans="8:9" x14ac:dyDescent="0.25">
      <c r="H10579" s="2"/>
    </row>
    <row r="10580" spans="8:9" x14ac:dyDescent="0.25">
      <c r="H10580" s="2"/>
    </row>
    <row r="10581" spans="8:9" x14ac:dyDescent="0.25">
      <c r="H10581" s="2"/>
    </row>
    <row r="10582" spans="8:9" x14ac:dyDescent="0.25">
      <c r="H10582" s="2"/>
    </row>
    <row r="10583" spans="8:9" x14ac:dyDescent="0.25">
      <c r="H10583" s="2"/>
    </row>
    <row r="10584" spans="8:9" x14ac:dyDescent="0.25">
      <c r="H10584" s="2"/>
    </row>
    <row r="10585" spans="8:9" x14ac:dyDescent="0.25">
      <c r="H10585" s="2"/>
    </row>
    <row r="10586" spans="8:9" x14ac:dyDescent="0.25">
      <c r="H10586" s="2"/>
    </row>
    <row r="10587" spans="8:9" x14ac:dyDescent="0.25">
      <c r="H10587" s="2"/>
      <c r="I10587" s="2"/>
    </row>
    <row r="10588" spans="8:9" x14ac:dyDescent="0.25">
      <c r="H10588" s="2"/>
      <c r="I10588" s="2"/>
    </row>
    <row r="10589" spans="8:9" x14ac:dyDescent="0.25">
      <c r="H10589" s="2"/>
      <c r="I10589" s="2"/>
    </row>
    <row r="10590" spans="8:9" x14ac:dyDescent="0.25">
      <c r="H10590" s="2"/>
      <c r="I10590" s="2"/>
    </row>
    <row r="10591" spans="8:9" x14ac:dyDescent="0.25">
      <c r="H10591" s="2"/>
      <c r="I10591" s="2"/>
    </row>
    <row r="10592" spans="8:9" x14ac:dyDescent="0.25">
      <c r="H10592" s="2"/>
      <c r="I10592" s="2"/>
    </row>
    <row r="10593" spans="8:10" x14ac:dyDescent="0.25">
      <c r="H10593" s="2"/>
      <c r="I10593" s="2"/>
    </row>
    <row r="10594" spans="8:10" x14ac:dyDescent="0.25">
      <c r="H10594" s="2"/>
      <c r="I10594" s="2"/>
    </row>
    <row r="10595" spans="8:10" x14ac:dyDescent="0.25">
      <c r="H10595" s="2"/>
      <c r="I10595" s="2"/>
    </row>
    <row r="10596" spans="8:10" x14ac:dyDescent="0.25">
      <c r="H10596" s="2"/>
      <c r="I10596" s="2"/>
    </row>
    <row r="10597" spans="8:10" x14ac:dyDescent="0.25">
      <c r="H10597" s="2"/>
      <c r="I10597" s="2"/>
    </row>
    <row r="10598" spans="8:10" x14ac:dyDescent="0.25">
      <c r="H10598" s="2"/>
      <c r="I10598" s="2"/>
    </row>
    <row r="10599" spans="8:10" x14ac:dyDescent="0.25">
      <c r="H10599" s="2"/>
      <c r="I10599" s="2"/>
    </row>
    <row r="10600" spans="8:10" x14ac:dyDescent="0.25">
      <c r="H10600" s="2"/>
      <c r="I10600" s="2"/>
    </row>
    <row r="10601" spans="8:10" x14ac:dyDescent="0.25">
      <c r="H10601" s="2"/>
    </row>
    <row r="10602" spans="8:10" x14ac:dyDescent="0.25">
      <c r="H10602" s="2"/>
    </row>
    <row r="10603" spans="8:10" x14ac:dyDescent="0.25">
      <c r="H10603" s="2"/>
      <c r="J10603" s="2"/>
    </row>
    <row r="10604" spans="8:10" x14ac:dyDescent="0.25">
      <c r="H10604" s="2"/>
      <c r="J10604" s="2"/>
    </row>
    <row r="10605" spans="8:10" x14ac:dyDescent="0.25">
      <c r="H10605" s="2"/>
      <c r="I10605" s="2"/>
    </row>
    <row r="10606" spans="8:10" x14ac:dyDescent="0.25">
      <c r="H10606" s="2"/>
      <c r="I10606" s="2"/>
    </row>
    <row r="10607" spans="8:10" x14ac:dyDescent="0.25">
      <c r="H10607" s="2"/>
    </row>
    <row r="10608" spans="8:10" x14ac:dyDescent="0.25">
      <c r="H10608" s="2"/>
    </row>
    <row r="10609" spans="8:10" x14ac:dyDescent="0.25">
      <c r="H10609" s="2"/>
      <c r="I10609" s="2"/>
    </row>
    <row r="10610" spans="8:10" x14ac:dyDescent="0.25">
      <c r="H10610" s="2"/>
      <c r="I10610" s="2"/>
    </row>
    <row r="10611" spans="8:10" x14ac:dyDescent="0.25">
      <c r="H10611" s="2"/>
      <c r="I10611" s="2"/>
    </row>
    <row r="10612" spans="8:10" x14ac:dyDescent="0.25">
      <c r="H10612" s="2"/>
    </row>
    <row r="10613" spans="8:10" x14ac:dyDescent="0.25">
      <c r="H10613" s="2"/>
    </row>
    <row r="10614" spans="8:10" x14ac:dyDescent="0.25">
      <c r="H10614" s="2"/>
    </row>
    <row r="10615" spans="8:10" x14ac:dyDescent="0.25">
      <c r="H10615" s="2"/>
    </row>
    <row r="10616" spans="8:10" x14ac:dyDescent="0.25">
      <c r="H10616" s="2"/>
      <c r="I10616" s="2"/>
    </row>
    <row r="10617" spans="8:10" x14ac:dyDescent="0.25">
      <c r="H10617" s="2"/>
      <c r="I10617" s="2"/>
    </row>
    <row r="10618" spans="8:10" x14ac:dyDescent="0.25">
      <c r="H10618" s="2"/>
    </row>
    <row r="10619" spans="8:10" x14ac:dyDescent="0.25">
      <c r="H10619" s="2"/>
    </row>
    <row r="10620" spans="8:10" x14ac:dyDescent="0.25">
      <c r="H10620" s="2"/>
    </row>
    <row r="10621" spans="8:10" x14ac:dyDescent="0.25">
      <c r="H10621" s="2"/>
      <c r="J10621" s="2"/>
    </row>
    <row r="10622" spans="8:10" x14ac:dyDescent="0.25">
      <c r="H10622" s="2"/>
      <c r="J10622" s="2"/>
    </row>
    <row r="10623" spans="8:10" x14ac:dyDescent="0.25">
      <c r="H10623" s="2"/>
      <c r="I10623" s="2"/>
    </row>
    <row r="10624" spans="8:10" x14ac:dyDescent="0.25">
      <c r="H10624" s="2"/>
      <c r="I10624" s="2"/>
    </row>
    <row r="10625" spans="8:10" x14ac:dyDescent="0.25">
      <c r="H10625" s="2"/>
      <c r="I10625" s="2"/>
    </row>
    <row r="10626" spans="8:10" x14ac:dyDescent="0.25">
      <c r="H10626" s="2"/>
      <c r="J10626" s="2"/>
    </row>
    <row r="10627" spans="8:10" x14ac:dyDescent="0.25">
      <c r="H10627" s="2"/>
      <c r="J10627" s="2"/>
    </row>
    <row r="10628" spans="8:10" x14ac:dyDescent="0.25">
      <c r="H10628" s="2"/>
      <c r="J10628" s="2"/>
    </row>
    <row r="10629" spans="8:10" x14ac:dyDescent="0.25">
      <c r="H10629" s="2"/>
    </row>
    <row r="10630" spans="8:10" x14ac:dyDescent="0.25">
      <c r="H10630" s="2"/>
    </row>
    <row r="10631" spans="8:10" x14ac:dyDescent="0.25">
      <c r="H10631" s="2"/>
    </row>
    <row r="10632" spans="8:10" x14ac:dyDescent="0.25">
      <c r="H10632" s="2"/>
    </row>
    <row r="10633" spans="8:10" x14ac:dyDescent="0.25">
      <c r="H10633" s="2"/>
    </row>
    <row r="10634" spans="8:10" x14ac:dyDescent="0.25">
      <c r="H10634" s="2"/>
      <c r="J10634" s="2"/>
    </row>
    <row r="10635" spans="8:10" x14ac:dyDescent="0.25">
      <c r="H10635" s="2"/>
      <c r="J10635" s="2"/>
    </row>
    <row r="10636" spans="8:10" x14ac:dyDescent="0.25">
      <c r="H10636" s="2"/>
      <c r="J10636" s="2"/>
    </row>
    <row r="10637" spans="8:10" x14ac:dyDescent="0.25">
      <c r="H10637" s="2"/>
    </row>
    <row r="10638" spans="8:10" x14ac:dyDescent="0.25">
      <c r="H10638" s="2"/>
    </row>
    <row r="10639" spans="8:10" x14ac:dyDescent="0.25">
      <c r="H10639" s="2"/>
    </row>
    <row r="10640" spans="8:10" x14ac:dyDescent="0.25">
      <c r="H10640" s="2"/>
      <c r="I10640" s="2"/>
    </row>
    <row r="10641" spans="8:10" x14ac:dyDescent="0.25">
      <c r="H10641" s="2"/>
    </row>
    <row r="10642" spans="8:10" x14ac:dyDescent="0.25">
      <c r="H10642" s="2"/>
    </row>
    <row r="10643" spans="8:10" x14ac:dyDescent="0.25">
      <c r="H10643" s="2"/>
    </row>
    <row r="10644" spans="8:10" x14ac:dyDescent="0.25">
      <c r="H10644" s="2"/>
    </row>
    <row r="10645" spans="8:10" x14ac:dyDescent="0.25">
      <c r="H10645" s="2"/>
    </row>
    <row r="10646" spans="8:10" x14ac:dyDescent="0.25">
      <c r="H10646" s="2"/>
    </row>
    <row r="10647" spans="8:10" x14ac:dyDescent="0.25">
      <c r="H10647" s="2"/>
      <c r="J10647" s="2"/>
    </row>
    <row r="10648" spans="8:10" x14ac:dyDescent="0.25">
      <c r="H10648" s="2"/>
      <c r="J10648" s="2"/>
    </row>
    <row r="10649" spans="8:10" x14ac:dyDescent="0.25">
      <c r="H10649" s="2"/>
      <c r="J10649" s="2"/>
    </row>
    <row r="10650" spans="8:10" x14ac:dyDescent="0.25">
      <c r="H10650" s="2"/>
      <c r="J10650" s="2"/>
    </row>
    <row r="10651" spans="8:10" x14ac:dyDescent="0.25">
      <c r="H10651" s="2"/>
      <c r="J10651" s="2"/>
    </row>
    <row r="10652" spans="8:10" x14ac:dyDescent="0.25">
      <c r="H10652" s="2"/>
    </row>
    <row r="10653" spans="8:10" x14ac:dyDescent="0.25">
      <c r="H10653" s="2"/>
    </row>
    <row r="10654" spans="8:10" x14ac:dyDescent="0.25">
      <c r="H10654" s="2"/>
    </row>
    <row r="10655" spans="8:10" x14ac:dyDescent="0.25">
      <c r="H10655" s="2"/>
    </row>
    <row r="10656" spans="8:10" x14ac:dyDescent="0.25">
      <c r="H10656" s="2"/>
    </row>
    <row r="10657" spans="8:9" x14ac:dyDescent="0.25">
      <c r="H10657" s="2"/>
    </row>
    <row r="10658" spans="8:9" x14ac:dyDescent="0.25">
      <c r="H10658" s="2"/>
      <c r="I10658" s="2"/>
    </row>
    <row r="10659" spans="8:9" x14ac:dyDescent="0.25">
      <c r="H10659" s="2"/>
      <c r="I10659" s="2"/>
    </row>
    <row r="10660" spans="8:9" x14ac:dyDescent="0.25">
      <c r="H10660" s="2"/>
      <c r="I10660" s="2"/>
    </row>
    <row r="10661" spans="8:9" x14ac:dyDescent="0.25">
      <c r="H10661" s="2"/>
      <c r="I10661" s="2"/>
    </row>
    <row r="10662" spans="8:9" x14ac:dyDescent="0.25">
      <c r="H10662" s="2"/>
    </row>
    <row r="10663" spans="8:9" x14ac:dyDescent="0.25">
      <c r="H10663" s="2"/>
    </row>
    <row r="10664" spans="8:9" x14ac:dyDescent="0.25">
      <c r="H10664" s="2"/>
    </row>
    <row r="10665" spans="8:9" x14ac:dyDescent="0.25">
      <c r="H10665" s="2"/>
    </row>
    <row r="10666" spans="8:9" x14ac:dyDescent="0.25">
      <c r="H10666" s="2"/>
    </row>
    <row r="10667" spans="8:9" x14ac:dyDescent="0.25">
      <c r="H10667" s="2"/>
    </row>
    <row r="10668" spans="8:9" x14ac:dyDescent="0.25">
      <c r="H10668" s="2"/>
    </row>
    <row r="10669" spans="8:9" x14ac:dyDescent="0.25">
      <c r="H10669" s="2"/>
    </row>
    <row r="10670" spans="8:9" x14ac:dyDescent="0.25">
      <c r="H10670" s="2"/>
    </row>
    <row r="10671" spans="8:9" x14ac:dyDescent="0.25">
      <c r="H10671" s="2"/>
      <c r="I10671" s="2"/>
    </row>
    <row r="10672" spans="8:9" x14ac:dyDescent="0.25">
      <c r="H10672" s="2"/>
    </row>
    <row r="10673" spans="8:9" x14ac:dyDescent="0.25">
      <c r="H10673" s="2"/>
    </row>
    <row r="10674" spans="8:9" x14ac:dyDescent="0.25">
      <c r="H10674" s="2"/>
    </row>
    <row r="10675" spans="8:9" x14ac:dyDescent="0.25">
      <c r="H10675" s="2"/>
    </row>
    <row r="10676" spans="8:9" x14ac:dyDescent="0.25">
      <c r="H10676" s="2"/>
    </row>
    <row r="10677" spans="8:9" x14ac:dyDescent="0.25">
      <c r="H10677" s="2"/>
      <c r="I10677" s="2"/>
    </row>
    <row r="10678" spans="8:9" x14ac:dyDescent="0.25">
      <c r="H10678" s="2"/>
      <c r="I10678" s="2"/>
    </row>
    <row r="10679" spans="8:9" x14ac:dyDescent="0.25">
      <c r="H10679" s="2"/>
    </row>
    <row r="10680" spans="8:9" x14ac:dyDescent="0.25">
      <c r="H10680" s="2"/>
    </row>
    <row r="10681" spans="8:9" x14ac:dyDescent="0.25">
      <c r="H10681" s="2"/>
    </row>
    <row r="10682" spans="8:9" x14ac:dyDescent="0.25">
      <c r="H10682" s="2"/>
      <c r="I10682" s="2"/>
    </row>
    <row r="10683" spans="8:9" x14ac:dyDescent="0.25">
      <c r="H10683" s="2"/>
    </row>
    <row r="10684" spans="8:9" x14ac:dyDescent="0.25">
      <c r="H10684" s="2"/>
      <c r="I10684" s="2"/>
    </row>
    <row r="10685" spans="8:9" x14ac:dyDescent="0.25">
      <c r="H10685" s="2"/>
    </row>
    <row r="10686" spans="8:9" x14ac:dyDescent="0.25">
      <c r="H10686" s="2"/>
    </row>
    <row r="10687" spans="8:9" x14ac:dyDescent="0.25">
      <c r="H10687" s="2"/>
    </row>
    <row r="10688" spans="8:9" x14ac:dyDescent="0.25">
      <c r="H10688" s="2"/>
    </row>
    <row r="10689" spans="8:9" x14ac:dyDescent="0.25">
      <c r="H10689" s="2"/>
    </row>
    <row r="10690" spans="8:9" x14ac:dyDescent="0.25">
      <c r="H10690" s="2"/>
    </row>
    <row r="10691" spans="8:9" x14ac:dyDescent="0.25">
      <c r="H10691" s="2"/>
    </row>
    <row r="10692" spans="8:9" x14ac:dyDescent="0.25">
      <c r="H10692" s="2"/>
    </row>
    <row r="10693" spans="8:9" x14ac:dyDescent="0.25">
      <c r="H10693" s="2"/>
    </row>
    <row r="10694" spans="8:9" x14ac:dyDescent="0.25">
      <c r="H10694" s="2"/>
    </row>
    <row r="10695" spans="8:9" x14ac:dyDescent="0.25">
      <c r="H10695" s="2"/>
    </row>
    <row r="10696" spans="8:9" x14ac:dyDescent="0.25">
      <c r="H10696" s="2"/>
      <c r="I10696" s="2"/>
    </row>
    <row r="10697" spans="8:9" x14ac:dyDescent="0.25">
      <c r="H10697" s="2"/>
    </row>
    <row r="10698" spans="8:9" x14ac:dyDescent="0.25">
      <c r="H10698" s="2"/>
    </row>
    <row r="10699" spans="8:9" x14ac:dyDescent="0.25">
      <c r="H10699" s="2"/>
    </row>
    <row r="10700" spans="8:9" x14ac:dyDescent="0.25">
      <c r="H10700" s="2"/>
    </row>
    <row r="10701" spans="8:9" x14ac:dyDescent="0.25">
      <c r="H10701" s="2"/>
      <c r="I10701" s="2"/>
    </row>
    <row r="10702" spans="8:9" x14ac:dyDescent="0.25">
      <c r="H10702" s="2"/>
      <c r="I10702" s="2"/>
    </row>
    <row r="10703" spans="8:9" x14ac:dyDescent="0.25">
      <c r="H10703" s="2"/>
      <c r="I10703" s="2"/>
    </row>
    <row r="10704" spans="8:9" x14ac:dyDescent="0.25">
      <c r="H10704" s="2"/>
    </row>
    <row r="10705" spans="8:9" x14ac:dyDescent="0.25">
      <c r="H10705" s="2"/>
    </row>
    <row r="10706" spans="8:9" x14ac:dyDescent="0.25">
      <c r="H10706" s="2"/>
    </row>
    <row r="10707" spans="8:9" x14ac:dyDescent="0.25">
      <c r="H10707" s="2"/>
    </row>
    <row r="10708" spans="8:9" x14ac:dyDescent="0.25">
      <c r="H10708" s="2"/>
    </row>
    <row r="10709" spans="8:9" x14ac:dyDescent="0.25">
      <c r="H10709" s="2"/>
    </row>
    <row r="10710" spans="8:9" x14ac:dyDescent="0.25">
      <c r="H10710" s="2"/>
    </row>
    <row r="10711" spans="8:9" x14ac:dyDescent="0.25">
      <c r="H10711" s="2"/>
    </row>
    <row r="10712" spans="8:9" x14ac:dyDescent="0.25">
      <c r="H10712" s="2"/>
    </row>
    <row r="10713" spans="8:9" x14ac:dyDescent="0.25">
      <c r="H10713" s="2"/>
    </row>
    <row r="10714" spans="8:9" x14ac:dyDescent="0.25">
      <c r="H10714" s="2"/>
    </row>
    <row r="10715" spans="8:9" x14ac:dyDescent="0.25">
      <c r="H10715" s="2"/>
    </row>
    <row r="10716" spans="8:9" x14ac:dyDescent="0.25">
      <c r="H10716" s="2"/>
    </row>
    <row r="10717" spans="8:9" x14ac:dyDescent="0.25">
      <c r="H10717" s="2"/>
    </row>
    <row r="10718" spans="8:9" x14ac:dyDescent="0.25">
      <c r="H10718" s="2"/>
      <c r="I10718" s="2"/>
    </row>
    <row r="10719" spans="8:9" x14ac:dyDescent="0.25">
      <c r="H10719" s="2"/>
    </row>
    <row r="10720" spans="8:9" x14ac:dyDescent="0.25">
      <c r="H10720" s="2"/>
    </row>
    <row r="10721" spans="8:9" x14ac:dyDescent="0.25">
      <c r="H10721" s="2"/>
    </row>
    <row r="10722" spans="8:9" x14ac:dyDescent="0.25">
      <c r="H10722" s="2"/>
    </row>
    <row r="10723" spans="8:9" x14ac:dyDescent="0.25">
      <c r="H10723" s="2"/>
      <c r="I10723" s="2"/>
    </row>
    <row r="10724" spans="8:9" x14ac:dyDescent="0.25">
      <c r="H10724" s="2"/>
    </row>
    <row r="10725" spans="8:9" x14ac:dyDescent="0.25">
      <c r="H10725" s="2"/>
      <c r="I10725" s="2"/>
    </row>
    <row r="10726" spans="8:9" x14ac:dyDescent="0.25">
      <c r="H10726" s="2"/>
    </row>
    <row r="10727" spans="8:9" x14ac:dyDescent="0.25">
      <c r="H10727" s="2"/>
      <c r="I10727" s="2"/>
    </row>
    <row r="10728" spans="8:9" x14ac:dyDescent="0.25">
      <c r="H10728" s="2"/>
      <c r="I10728" s="2"/>
    </row>
    <row r="10729" spans="8:9" x14ac:dyDescent="0.25">
      <c r="H10729" s="2"/>
      <c r="I10729" s="2"/>
    </row>
    <row r="10730" spans="8:9" x14ac:dyDescent="0.25">
      <c r="H10730" s="2"/>
    </row>
    <row r="10731" spans="8:9" x14ac:dyDescent="0.25">
      <c r="H10731" s="2"/>
    </row>
    <row r="10732" spans="8:9" x14ac:dyDescent="0.25">
      <c r="H10732" s="2"/>
      <c r="I10732" s="2"/>
    </row>
    <row r="10733" spans="8:9" x14ac:dyDescent="0.25">
      <c r="H10733" s="2"/>
      <c r="I10733" s="2"/>
    </row>
    <row r="10734" spans="8:9" x14ac:dyDescent="0.25">
      <c r="H10734" s="2"/>
      <c r="I10734" s="2"/>
    </row>
    <row r="10735" spans="8:9" x14ac:dyDescent="0.25">
      <c r="H10735" s="2"/>
    </row>
    <row r="10736" spans="8:9" x14ac:dyDescent="0.25">
      <c r="H10736" s="2"/>
    </row>
    <row r="10737" spans="8:8" x14ac:dyDescent="0.25">
      <c r="H10737" s="2"/>
    </row>
    <row r="10738" spans="8:8" x14ac:dyDescent="0.25">
      <c r="H10738" s="2"/>
    </row>
    <row r="10739" spans="8:8" x14ac:dyDescent="0.25">
      <c r="H10739" s="2"/>
    </row>
    <row r="10740" spans="8:8" x14ac:dyDescent="0.25">
      <c r="H10740" s="2"/>
    </row>
    <row r="10741" spans="8:8" x14ac:dyDescent="0.25">
      <c r="H10741" s="2"/>
    </row>
    <row r="10742" spans="8:8" x14ac:dyDescent="0.25">
      <c r="H10742" s="2"/>
    </row>
    <row r="10743" spans="8:8" x14ac:dyDescent="0.25">
      <c r="H10743" s="2"/>
    </row>
    <row r="10744" spans="8:8" x14ac:dyDescent="0.25">
      <c r="H10744" s="2"/>
    </row>
    <row r="10745" spans="8:8" x14ac:dyDescent="0.25">
      <c r="H10745" s="2"/>
    </row>
    <row r="10746" spans="8:8" x14ac:dyDescent="0.25">
      <c r="H10746" s="2"/>
    </row>
    <row r="10747" spans="8:8" x14ac:dyDescent="0.25">
      <c r="H10747" s="2"/>
    </row>
    <row r="10748" spans="8:8" x14ac:dyDescent="0.25">
      <c r="H10748" s="2"/>
    </row>
    <row r="10749" spans="8:8" x14ac:dyDescent="0.25">
      <c r="H10749" s="2"/>
    </row>
    <row r="10750" spans="8:8" x14ac:dyDescent="0.25">
      <c r="H10750" s="2"/>
    </row>
    <row r="10751" spans="8:8" x14ac:dyDescent="0.25">
      <c r="H10751" s="2"/>
    </row>
    <row r="10752" spans="8:8" x14ac:dyDescent="0.25">
      <c r="H10752" s="2"/>
    </row>
    <row r="10753" spans="8:9" x14ac:dyDescent="0.25">
      <c r="H10753" s="2"/>
    </row>
    <row r="10754" spans="8:9" x14ac:dyDescent="0.25">
      <c r="H10754" s="2"/>
    </row>
    <row r="10755" spans="8:9" x14ac:dyDescent="0.25">
      <c r="H10755" s="2"/>
    </row>
    <row r="10756" spans="8:9" x14ac:dyDescent="0.25">
      <c r="H10756" s="2"/>
    </row>
    <row r="10757" spans="8:9" x14ac:dyDescent="0.25">
      <c r="H10757" s="2"/>
    </row>
    <row r="10758" spans="8:9" x14ac:dyDescent="0.25">
      <c r="H10758" s="2"/>
      <c r="I10758" s="2"/>
    </row>
    <row r="10759" spans="8:9" x14ac:dyDescent="0.25">
      <c r="H10759" s="2"/>
    </row>
    <row r="10760" spans="8:9" x14ac:dyDescent="0.25">
      <c r="H10760" s="2"/>
      <c r="I10760" s="2"/>
    </row>
    <row r="10761" spans="8:9" x14ac:dyDescent="0.25">
      <c r="H10761" s="2"/>
    </row>
    <row r="10762" spans="8:9" x14ac:dyDescent="0.25">
      <c r="H10762" s="2"/>
    </row>
    <row r="10763" spans="8:9" x14ac:dyDescent="0.25">
      <c r="H10763" s="2"/>
    </row>
    <row r="10764" spans="8:9" x14ac:dyDescent="0.25">
      <c r="H10764" s="2"/>
    </row>
    <row r="10765" spans="8:9" x14ac:dyDescent="0.25">
      <c r="H10765" s="2"/>
    </row>
    <row r="10766" spans="8:9" x14ac:dyDescent="0.25">
      <c r="H10766" s="2"/>
    </row>
    <row r="10767" spans="8:9" x14ac:dyDescent="0.25">
      <c r="H10767" s="2"/>
    </row>
    <row r="10768" spans="8:9" x14ac:dyDescent="0.25">
      <c r="H10768" s="2"/>
    </row>
    <row r="10769" spans="8:8" x14ac:dyDescent="0.25">
      <c r="H10769" s="2"/>
    </row>
    <row r="10770" spans="8:8" x14ac:dyDescent="0.25">
      <c r="H10770" s="2"/>
    </row>
    <row r="10771" spans="8:8" x14ac:dyDescent="0.25">
      <c r="H10771" s="2"/>
    </row>
    <row r="10772" spans="8:8" x14ac:dyDescent="0.25">
      <c r="H10772" s="2"/>
    </row>
    <row r="10773" spans="8:8" x14ac:dyDescent="0.25">
      <c r="H10773" s="2"/>
    </row>
    <row r="10774" spans="8:8" x14ac:dyDescent="0.25">
      <c r="H10774" s="2"/>
    </row>
    <row r="10775" spans="8:8" x14ac:dyDescent="0.25">
      <c r="H10775" s="2"/>
    </row>
    <row r="10776" spans="8:8" x14ac:dyDescent="0.25">
      <c r="H10776" s="2"/>
    </row>
    <row r="10777" spans="8:8" x14ac:dyDescent="0.25">
      <c r="H10777" s="2"/>
    </row>
    <row r="10778" spans="8:8" x14ac:dyDescent="0.25">
      <c r="H10778" s="2"/>
    </row>
    <row r="10779" spans="8:8" x14ac:dyDescent="0.25">
      <c r="H10779" s="2"/>
    </row>
    <row r="10780" spans="8:8" x14ac:dyDescent="0.25">
      <c r="H10780" s="2"/>
    </row>
    <row r="10781" spans="8:8" x14ac:dyDescent="0.25">
      <c r="H10781" s="2"/>
    </row>
    <row r="10782" spans="8:8" x14ac:dyDescent="0.25">
      <c r="H10782" s="2"/>
    </row>
    <row r="10783" spans="8:8" x14ac:dyDescent="0.25">
      <c r="H10783" s="2"/>
    </row>
    <row r="10784" spans="8:8" x14ac:dyDescent="0.25">
      <c r="H10784" s="2"/>
    </row>
    <row r="10785" spans="8:8" x14ac:dyDescent="0.25">
      <c r="H10785" s="2"/>
    </row>
    <row r="10786" spans="8:8" x14ac:dyDescent="0.25">
      <c r="H10786" s="2"/>
    </row>
    <row r="10787" spans="8:8" x14ac:dyDescent="0.25">
      <c r="H10787" s="2"/>
    </row>
    <row r="10788" spans="8:8" x14ac:dyDescent="0.25">
      <c r="H10788" s="2"/>
    </row>
    <row r="10789" spans="8:8" x14ac:dyDescent="0.25">
      <c r="H10789" s="2"/>
    </row>
    <row r="10790" spans="8:8" x14ac:dyDescent="0.25">
      <c r="H10790" s="2"/>
    </row>
    <row r="10791" spans="8:8" x14ac:dyDescent="0.25">
      <c r="H10791" s="2"/>
    </row>
    <row r="10792" spans="8:8" x14ac:dyDescent="0.25">
      <c r="H10792" s="2"/>
    </row>
    <row r="10793" spans="8:8" x14ac:dyDescent="0.25">
      <c r="H10793" s="2"/>
    </row>
    <row r="10794" spans="8:8" x14ac:dyDescent="0.25">
      <c r="H10794" s="2"/>
    </row>
    <row r="10795" spans="8:8" x14ac:dyDescent="0.25">
      <c r="H10795" s="2"/>
    </row>
    <row r="10796" spans="8:8" x14ac:dyDescent="0.25">
      <c r="H10796" s="2"/>
    </row>
    <row r="10797" spans="8:8" x14ac:dyDescent="0.25">
      <c r="H10797" s="2"/>
    </row>
    <row r="10798" spans="8:8" x14ac:dyDescent="0.25">
      <c r="H10798" s="2"/>
    </row>
    <row r="10799" spans="8:8" x14ac:dyDescent="0.25">
      <c r="H10799" s="2"/>
    </row>
    <row r="10800" spans="8:8" x14ac:dyDescent="0.25">
      <c r="H10800" s="2"/>
    </row>
    <row r="10801" spans="8:9" x14ac:dyDescent="0.25">
      <c r="H10801" s="2"/>
    </row>
    <row r="10802" spans="8:9" x14ac:dyDescent="0.25">
      <c r="H10802" s="2"/>
    </row>
    <row r="10803" spans="8:9" x14ac:dyDescent="0.25">
      <c r="H10803" s="2"/>
    </row>
    <row r="10804" spans="8:9" x14ac:dyDescent="0.25">
      <c r="H10804" s="2"/>
    </row>
    <row r="10805" spans="8:9" x14ac:dyDescent="0.25">
      <c r="H10805" s="2"/>
    </row>
    <row r="10806" spans="8:9" x14ac:dyDescent="0.25">
      <c r="H10806" s="2"/>
      <c r="I10806" s="2"/>
    </row>
    <row r="10807" spans="8:9" x14ac:dyDescent="0.25">
      <c r="H10807" s="2"/>
      <c r="I10807" s="2"/>
    </row>
    <row r="10808" spans="8:9" x14ac:dyDescent="0.25">
      <c r="H10808" s="2"/>
    </row>
    <row r="10809" spans="8:9" x14ac:dyDescent="0.25">
      <c r="H10809" s="2"/>
    </row>
    <row r="10810" spans="8:9" x14ac:dyDescent="0.25">
      <c r="H10810" s="2"/>
    </row>
    <row r="10811" spans="8:9" x14ac:dyDescent="0.25">
      <c r="H10811" s="2"/>
    </row>
    <row r="10812" spans="8:9" x14ac:dyDescent="0.25">
      <c r="H10812" s="2"/>
    </row>
    <row r="10813" spans="8:9" x14ac:dyDescent="0.25">
      <c r="H10813" s="2"/>
    </row>
    <row r="10814" spans="8:9" x14ac:dyDescent="0.25">
      <c r="H10814" s="2"/>
    </row>
    <row r="10815" spans="8:9" x14ac:dyDescent="0.25">
      <c r="H10815" s="2"/>
    </row>
    <row r="10816" spans="8:9" x14ac:dyDescent="0.25">
      <c r="H10816" s="2"/>
      <c r="I10816" s="2"/>
    </row>
    <row r="10817" spans="8:9" x14ac:dyDescent="0.25">
      <c r="H10817" s="2"/>
    </row>
    <row r="10818" spans="8:9" x14ac:dyDescent="0.25">
      <c r="H10818" s="2"/>
    </row>
    <row r="10819" spans="8:9" x14ac:dyDescent="0.25">
      <c r="H10819" s="2"/>
      <c r="I10819" s="2"/>
    </row>
    <row r="10820" spans="8:9" x14ac:dyDescent="0.25">
      <c r="H10820" s="2"/>
    </row>
    <row r="10821" spans="8:9" x14ac:dyDescent="0.25">
      <c r="H10821" s="2"/>
      <c r="I10821" s="2"/>
    </row>
    <row r="10822" spans="8:9" x14ac:dyDescent="0.25">
      <c r="H10822" s="2"/>
      <c r="I10822" s="2"/>
    </row>
    <row r="10823" spans="8:9" x14ac:dyDescent="0.25">
      <c r="H10823" s="2"/>
      <c r="I10823" s="2"/>
    </row>
    <row r="10824" spans="8:9" x14ac:dyDescent="0.25">
      <c r="H10824" s="2"/>
      <c r="I10824" s="2"/>
    </row>
    <row r="10825" spans="8:9" x14ac:dyDescent="0.25">
      <c r="H10825" s="2"/>
    </row>
    <row r="10826" spans="8:9" x14ac:dyDescent="0.25">
      <c r="H10826" s="2"/>
    </row>
    <row r="10827" spans="8:9" x14ac:dyDescent="0.25">
      <c r="H10827" s="2"/>
      <c r="I10827" s="2"/>
    </row>
    <row r="10828" spans="8:9" x14ac:dyDescent="0.25">
      <c r="H10828" s="2"/>
    </row>
    <row r="10829" spans="8:9" x14ac:dyDescent="0.25">
      <c r="H10829" s="2"/>
      <c r="I10829" s="2"/>
    </row>
    <row r="10830" spans="8:9" x14ac:dyDescent="0.25">
      <c r="H10830" s="2"/>
    </row>
    <row r="10831" spans="8:9" x14ac:dyDescent="0.25">
      <c r="H10831" s="2"/>
    </row>
    <row r="10832" spans="8:9" x14ac:dyDescent="0.25">
      <c r="H10832" s="2"/>
    </row>
    <row r="10833" spans="8:9" x14ac:dyDescent="0.25">
      <c r="H10833" s="2"/>
      <c r="I10833" s="2"/>
    </row>
    <row r="10834" spans="8:9" x14ac:dyDescent="0.25">
      <c r="H10834" s="2"/>
      <c r="I10834" s="2"/>
    </row>
    <row r="10835" spans="8:9" x14ac:dyDescent="0.25">
      <c r="H10835" s="2"/>
      <c r="I10835" s="2"/>
    </row>
    <row r="10836" spans="8:9" x14ac:dyDescent="0.25">
      <c r="H10836" s="2"/>
      <c r="I10836" s="2"/>
    </row>
    <row r="10837" spans="8:9" x14ac:dyDescent="0.25">
      <c r="H10837" s="2"/>
      <c r="I10837" s="2"/>
    </row>
    <row r="10838" spans="8:9" x14ac:dyDescent="0.25">
      <c r="H10838" s="2"/>
    </row>
    <row r="10839" spans="8:9" x14ac:dyDescent="0.25">
      <c r="H10839" s="2"/>
      <c r="I10839" s="2"/>
    </row>
    <row r="10840" spans="8:9" x14ac:dyDescent="0.25">
      <c r="H10840" s="2"/>
    </row>
    <row r="10841" spans="8:9" x14ac:dyDescent="0.25">
      <c r="H10841" s="2"/>
    </row>
    <row r="10842" spans="8:9" x14ac:dyDescent="0.25">
      <c r="H10842" s="2"/>
    </row>
    <row r="10843" spans="8:9" x14ac:dyDescent="0.25">
      <c r="H10843" s="2"/>
    </row>
    <row r="10844" spans="8:9" x14ac:dyDescent="0.25">
      <c r="H10844" s="2"/>
    </row>
    <row r="10845" spans="8:9" x14ac:dyDescent="0.25">
      <c r="H10845" s="2"/>
    </row>
    <row r="10846" spans="8:9" x14ac:dyDescent="0.25">
      <c r="H10846" s="2"/>
    </row>
    <row r="10847" spans="8:9" x14ac:dyDescent="0.25">
      <c r="H10847" s="2"/>
    </row>
    <row r="10848" spans="8:9" x14ac:dyDescent="0.25">
      <c r="H10848" s="2"/>
    </row>
    <row r="10849" spans="8:8" x14ac:dyDescent="0.25">
      <c r="H10849" s="2"/>
    </row>
    <row r="10850" spans="8:8" x14ac:dyDescent="0.25">
      <c r="H10850" s="2"/>
    </row>
    <row r="10851" spans="8:8" x14ac:dyDescent="0.25">
      <c r="H10851" s="2"/>
    </row>
    <row r="10852" spans="8:8" x14ac:dyDescent="0.25">
      <c r="H10852" s="2"/>
    </row>
    <row r="10853" spans="8:8" x14ac:dyDescent="0.25">
      <c r="H10853" s="2"/>
    </row>
    <row r="10854" spans="8:8" x14ac:dyDescent="0.25">
      <c r="H10854" s="2"/>
    </row>
    <row r="10855" spans="8:8" x14ac:dyDescent="0.25">
      <c r="H10855" s="2"/>
    </row>
    <row r="10856" spans="8:8" x14ac:dyDescent="0.25">
      <c r="H10856" s="2"/>
    </row>
    <row r="10857" spans="8:8" x14ac:dyDescent="0.25">
      <c r="H10857" s="2"/>
    </row>
    <row r="10858" spans="8:8" x14ac:dyDescent="0.25">
      <c r="H10858" s="2"/>
    </row>
    <row r="10859" spans="8:8" x14ac:dyDescent="0.25">
      <c r="H10859" s="2"/>
    </row>
    <row r="10860" spans="8:8" x14ac:dyDescent="0.25">
      <c r="H10860" s="2"/>
    </row>
    <row r="10861" spans="8:8" x14ac:dyDescent="0.25">
      <c r="H10861" s="2"/>
    </row>
    <row r="10862" spans="8:8" x14ac:dyDescent="0.25">
      <c r="H10862" s="2"/>
    </row>
    <row r="10863" spans="8:8" x14ac:dyDescent="0.25">
      <c r="H10863" s="2"/>
    </row>
    <row r="10864" spans="8:8" x14ac:dyDescent="0.25">
      <c r="H10864" s="2"/>
    </row>
    <row r="10865" spans="8:8" x14ac:dyDescent="0.25">
      <c r="H10865" s="2"/>
    </row>
    <row r="10866" spans="8:8" x14ac:dyDescent="0.25">
      <c r="H10866" s="2"/>
    </row>
    <row r="10867" spans="8:8" x14ac:dyDescent="0.25">
      <c r="H10867" s="2"/>
    </row>
    <row r="10868" spans="8:8" x14ac:dyDescent="0.25">
      <c r="H10868" s="2"/>
    </row>
    <row r="10869" spans="8:8" x14ac:dyDescent="0.25">
      <c r="H10869" s="2"/>
    </row>
    <row r="10870" spans="8:8" x14ac:dyDescent="0.25">
      <c r="H10870" s="2"/>
    </row>
    <row r="10871" spans="8:8" x14ac:dyDescent="0.25">
      <c r="H10871" s="2"/>
    </row>
    <row r="10872" spans="8:8" x14ac:dyDescent="0.25">
      <c r="H10872" s="2"/>
    </row>
    <row r="10873" spans="8:8" x14ac:dyDescent="0.25">
      <c r="H10873" s="2"/>
    </row>
    <row r="10874" spans="8:8" x14ac:dyDescent="0.25">
      <c r="H10874" s="2"/>
    </row>
    <row r="10875" spans="8:8" x14ac:dyDescent="0.25">
      <c r="H10875" s="2"/>
    </row>
    <row r="10876" spans="8:8" x14ac:dyDescent="0.25">
      <c r="H10876" s="2"/>
    </row>
    <row r="10877" spans="8:8" x14ac:dyDescent="0.25">
      <c r="H10877" s="2"/>
    </row>
    <row r="10878" spans="8:8" x14ac:dyDescent="0.25">
      <c r="H10878" s="2"/>
    </row>
    <row r="10879" spans="8:8" x14ac:dyDescent="0.25">
      <c r="H10879" s="2"/>
    </row>
    <row r="10880" spans="8:8" x14ac:dyDescent="0.25">
      <c r="H10880" s="2"/>
    </row>
    <row r="10881" spans="8:8" x14ac:dyDescent="0.25">
      <c r="H10881" s="2"/>
    </row>
    <row r="10882" spans="8:8" x14ac:dyDescent="0.25">
      <c r="H10882" s="2"/>
    </row>
    <row r="10883" spans="8:8" x14ac:dyDescent="0.25">
      <c r="H10883" s="2"/>
    </row>
    <row r="10884" spans="8:8" x14ac:dyDescent="0.25">
      <c r="H10884" s="2"/>
    </row>
    <row r="10885" spans="8:8" x14ac:dyDescent="0.25">
      <c r="H10885" s="2"/>
    </row>
    <row r="10886" spans="8:8" x14ac:dyDescent="0.25">
      <c r="H10886" s="2"/>
    </row>
    <row r="10887" spans="8:8" x14ac:dyDescent="0.25">
      <c r="H10887" s="2"/>
    </row>
    <row r="10888" spans="8:8" x14ac:dyDescent="0.25">
      <c r="H10888" s="2"/>
    </row>
    <row r="10889" spans="8:8" x14ac:dyDescent="0.25">
      <c r="H10889" s="2"/>
    </row>
    <row r="10890" spans="8:8" x14ac:dyDescent="0.25">
      <c r="H10890" s="2"/>
    </row>
    <row r="10891" spans="8:8" x14ac:dyDescent="0.25">
      <c r="H10891" s="2"/>
    </row>
    <row r="10892" spans="8:8" x14ac:dyDescent="0.25">
      <c r="H10892" s="2"/>
    </row>
    <row r="10893" spans="8:8" x14ac:dyDescent="0.25">
      <c r="H10893" s="2"/>
    </row>
    <row r="10894" spans="8:8" x14ac:dyDescent="0.25">
      <c r="H10894" s="2"/>
    </row>
    <row r="10895" spans="8:8" x14ac:dyDescent="0.25">
      <c r="H10895" s="2"/>
    </row>
    <row r="11005" spans="10:10" x14ac:dyDescent="0.25">
      <c r="J11005" s="2"/>
    </row>
    <row r="11012" spans="9:9" x14ac:dyDescent="0.25">
      <c r="I11012" s="2"/>
    </row>
    <row r="11013" spans="9:9" x14ac:dyDescent="0.25">
      <c r="I11013" s="2"/>
    </row>
    <row r="11075" spans="9:9" x14ac:dyDescent="0.25">
      <c r="I11075" s="2"/>
    </row>
    <row r="11106" spans="9:9" x14ac:dyDescent="0.25">
      <c r="I11106" s="2"/>
    </row>
    <row r="11120" spans="9:9" x14ac:dyDescent="0.25">
      <c r="I11120" s="2"/>
    </row>
    <row r="11125" spans="9:9" x14ac:dyDescent="0.25">
      <c r="I11125" s="2"/>
    </row>
    <row r="11126" spans="9:9" x14ac:dyDescent="0.25">
      <c r="I11126" s="2"/>
    </row>
    <row r="11130" spans="9:9" x14ac:dyDescent="0.25">
      <c r="I11130" s="2"/>
    </row>
    <row r="11132" spans="9:9" x14ac:dyDescent="0.25">
      <c r="I11132" s="2"/>
    </row>
    <row r="11136" spans="9:9" x14ac:dyDescent="0.25">
      <c r="I11136" s="2"/>
    </row>
    <row r="11137" spans="9:9" x14ac:dyDescent="0.25">
      <c r="I11137" s="2"/>
    </row>
    <row r="11138" spans="9:9" x14ac:dyDescent="0.25">
      <c r="I11138" s="2"/>
    </row>
    <row r="11140" spans="9:9" x14ac:dyDescent="0.25">
      <c r="I11140" s="2"/>
    </row>
    <row r="11144" spans="9:9" x14ac:dyDescent="0.25">
      <c r="I11144" s="2"/>
    </row>
    <row r="11146" spans="9:9" x14ac:dyDescent="0.25">
      <c r="I11146" s="2"/>
    </row>
    <row r="11148" spans="9:9" x14ac:dyDescent="0.25">
      <c r="I11148" s="2"/>
    </row>
    <row r="11151" spans="9:9" x14ac:dyDescent="0.25">
      <c r="I11151" s="2"/>
    </row>
    <row r="11152" spans="9:9" x14ac:dyDescent="0.25">
      <c r="I11152" s="2"/>
    </row>
    <row r="11153" spans="9:9" x14ac:dyDescent="0.25">
      <c r="I11153" s="2"/>
    </row>
    <row r="11154" spans="9:9" x14ac:dyDescent="0.25">
      <c r="I11154" s="2"/>
    </row>
    <row r="11155" spans="9:9" x14ac:dyDescent="0.25">
      <c r="I11155" s="2"/>
    </row>
    <row r="11158" spans="9:9" x14ac:dyDescent="0.25">
      <c r="I11158" s="2"/>
    </row>
    <row r="11160" spans="9:9" x14ac:dyDescent="0.25">
      <c r="I11160" s="2"/>
    </row>
    <row r="11161" spans="9:9" x14ac:dyDescent="0.25">
      <c r="I11161" s="2"/>
    </row>
    <row r="11163" spans="9:9" x14ac:dyDescent="0.25">
      <c r="I11163" s="2"/>
    </row>
    <row r="11166" spans="9:9" x14ac:dyDescent="0.25">
      <c r="I11166" s="2"/>
    </row>
    <row r="11167" spans="9:9" x14ac:dyDescent="0.25">
      <c r="I11167" s="2"/>
    </row>
    <row r="11168" spans="9:9" x14ac:dyDescent="0.25">
      <c r="I11168" s="2"/>
    </row>
    <row r="11170" spans="9:9" x14ac:dyDescent="0.25">
      <c r="I11170" s="2"/>
    </row>
    <row r="11174" spans="9:9" x14ac:dyDescent="0.25">
      <c r="I11174" s="2"/>
    </row>
    <row r="11175" spans="9:9" x14ac:dyDescent="0.25">
      <c r="I11175" s="2"/>
    </row>
    <row r="11176" spans="9:9" x14ac:dyDescent="0.25">
      <c r="I11176" s="2"/>
    </row>
    <row r="11191" spans="9:9" x14ac:dyDescent="0.25">
      <c r="I11191" s="2"/>
    </row>
    <row r="11207" spans="9:10" x14ac:dyDescent="0.25">
      <c r="I11207" s="2"/>
    </row>
    <row r="11209" spans="9:10" x14ac:dyDescent="0.25">
      <c r="I11209" s="2"/>
    </row>
    <row r="11211" spans="9:10" x14ac:dyDescent="0.25">
      <c r="J11211" s="2"/>
    </row>
    <row r="11215" spans="9:10" x14ac:dyDescent="0.25">
      <c r="J11215" s="2"/>
    </row>
    <row r="11218" spans="9:10" x14ac:dyDescent="0.25">
      <c r="J11218" s="2"/>
    </row>
    <row r="11219" spans="9:10" x14ac:dyDescent="0.25">
      <c r="I11219" s="2"/>
    </row>
    <row r="11220" spans="9:10" x14ac:dyDescent="0.25">
      <c r="I11220" s="2"/>
    </row>
    <row r="11253" spans="9:10" x14ac:dyDescent="0.25">
      <c r="I11253" s="2"/>
    </row>
    <row r="11254" spans="9:10" x14ac:dyDescent="0.25">
      <c r="I11254" s="2"/>
    </row>
    <row r="11255" spans="9:10" x14ac:dyDescent="0.25">
      <c r="I11255" s="2"/>
    </row>
    <row r="11256" spans="9:10" x14ac:dyDescent="0.25">
      <c r="I11256" s="2"/>
    </row>
    <row r="11257" spans="9:10" x14ac:dyDescent="0.25">
      <c r="I11257" s="2"/>
    </row>
    <row r="11258" spans="9:10" x14ac:dyDescent="0.25">
      <c r="I11258" s="2"/>
    </row>
    <row r="11262" spans="9:10" x14ac:dyDescent="0.25">
      <c r="J11262" s="2"/>
    </row>
    <row r="11284" spans="9:9" x14ac:dyDescent="0.25">
      <c r="I11284" s="2"/>
    </row>
    <row r="11285" spans="9:9" x14ac:dyDescent="0.25">
      <c r="I11285" s="2"/>
    </row>
    <row r="11287" spans="9:9" x14ac:dyDescent="0.25">
      <c r="I11287" s="2"/>
    </row>
    <row r="11297" spans="9:9" x14ac:dyDescent="0.25">
      <c r="I11297" s="2"/>
    </row>
    <row r="11300" spans="9:9" x14ac:dyDescent="0.25">
      <c r="I11300" s="2"/>
    </row>
    <row r="11301" spans="9:9" x14ac:dyDescent="0.25">
      <c r="I11301" s="2"/>
    </row>
    <row r="11302" spans="9:9" x14ac:dyDescent="0.25">
      <c r="I11302" s="2"/>
    </row>
    <row r="11303" spans="9:9" x14ac:dyDescent="0.25">
      <c r="I11303" s="2"/>
    </row>
    <row r="11304" spans="9:9" x14ac:dyDescent="0.25">
      <c r="I11304" s="2"/>
    </row>
    <row r="11305" spans="9:9" x14ac:dyDescent="0.25">
      <c r="I11305" s="2"/>
    </row>
    <row r="11306" spans="9:9" x14ac:dyDescent="0.25">
      <c r="I11306" s="2"/>
    </row>
    <row r="11307" spans="9:9" x14ac:dyDescent="0.25">
      <c r="I11307" s="2"/>
    </row>
    <row r="11308" spans="9:9" x14ac:dyDescent="0.25">
      <c r="I11308" s="2"/>
    </row>
    <row r="11309" spans="9:9" x14ac:dyDescent="0.25">
      <c r="I11309" s="2"/>
    </row>
    <row r="11310" spans="9:9" x14ac:dyDescent="0.25">
      <c r="I11310" s="2"/>
    </row>
    <row r="11311" spans="9:9" x14ac:dyDescent="0.25">
      <c r="I11311" s="2"/>
    </row>
    <row r="11313" spans="9:9" x14ac:dyDescent="0.25">
      <c r="I11313" s="2"/>
    </row>
    <row r="11314" spans="9:9" x14ac:dyDescent="0.25">
      <c r="I11314" s="2"/>
    </row>
    <row r="11315" spans="9:9" x14ac:dyDescent="0.25">
      <c r="I11315" s="2"/>
    </row>
    <row r="11321" spans="9:9" x14ac:dyDescent="0.25">
      <c r="I11321" s="2"/>
    </row>
    <row r="11323" spans="9:9" x14ac:dyDescent="0.25">
      <c r="I11323" s="2"/>
    </row>
    <row r="11324" spans="9:9" x14ac:dyDescent="0.25">
      <c r="I11324" s="2"/>
    </row>
    <row r="11325" spans="9:9" x14ac:dyDescent="0.25">
      <c r="I11325" s="2"/>
    </row>
    <row r="11327" spans="9:9" x14ac:dyDescent="0.25">
      <c r="I11327" s="2"/>
    </row>
    <row r="11329" spans="9:9" x14ac:dyDescent="0.25">
      <c r="I11329" s="2"/>
    </row>
    <row r="11330" spans="9:9" x14ac:dyDescent="0.25">
      <c r="I11330" s="2"/>
    </row>
    <row r="11332" spans="9:9" x14ac:dyDescent="0.25">
      <c r="I11332" s="2"/>
    </row>
    <row r="11333" spans="9:9" x14ac:dyDescent="0.25">
      <c r="I11333" s="2"/>
    </row>
    <row r="11334" spans="9:9" x14ac:dyDescent="0.25">
      <c r="I11334" s="2"/>
    </row>
    <row r="11336" spans="9:9" x14ac:dyDescent="0.25">
      <c r="I11336" s="2"/>
    </row>
    <row r="11337" spans="9:9" x14ac:dyDescent="0.25">
      <c r="I11337" s="2"/>
    </row>
    <row r="11338" spans="9:9" x14ac:dyDescent="0.25">
      <c r="I11338" s="2"/>
    </row>
    <row r="11339" spans="9:9" x14ac:dyDescent="0.25">
      <c r="I11339" s="2"/>
    </row>
    <row r="11340" spans="9:9" x14ac:dyDescent="0.25">
      <c r="I11340" s="2"/>
    </row>
    <row r="11341" spans="9:9" x14ac:dyDescent="0.25">
      <c r="I11341" s="2"/>
    </row>
    <row r="11342" spans="9:9" x14ac:dyDescent="0.25">
      <c r="I11342" s="2"/>
    </row>
    <row r="11343" spans="9:9" x14ac:dyDescent="0.25">
      <c r="I11343" s="2"/>
    </row>
    <row r="11344" spans="9:9" x14ac:dyDescent="0.25">
      <c r="I11344" s="2"/>
    </row>
    <row r="11345" spans="9:9" x14ac:dyDescent="0.25">
      <c r="I11345" s="2"/>
    </row>
    <row r="11346" spans="9:9" x14ac:dyDescent="0.25">
      <c r="I11346" s="2"/>
    </row>
    <row r="11347" spans="9:9" x14ac:dyDescent="0.25">
      <c r="I11347" s="2"/>
    </row>
    <row r="11348" spans="9:9" x14ac:dyDescent="0.25">
      <c r="I11348" s="2"/>
    </row>
    <row r="11349" spans="9:9" x14ac:dyDescent="0.25">
      <c r="I11349" s="2"/>
    </row>
    <row r="11352" spans="9:9" x14ac:dyDescent="0.25">
      <c r="I11352" s="2"/>
    </row>
    <row r="11353" spans="9:9" x14ac:dyDescent="0.25">
      <c r="I11353" s="2"/>
    </row>
    <row r="11354" spans="9:9" x14ac:dyDescent="0.25">
      <c r="I11354" s="2"/>
    </row>
    <row r="11355" spans="9:9" x14ac:dyDescent="0.25">
      <c r="I11355" s="2"/>
    </row>
    <row r="11356" spans="9:9" x14ac:dyDescent="0.25">
      <c r="I11356" s="2"/>
    </row>
    <row r="11357" spans="9:9" x14ac:dyDescent="0.25">
      <c r="I11357" s="2"/>
    </row>
    <row r="11358" spans="9:9" x14ac:dyDescent="0.25">
      <c r="I11358" s="2"/>
    </row>
    <row r="11359" spans="9:9" x14ac:dyDescent="0.25">
      <c r="I11359" s="2"/>
    </row>
    <row r="11360" spans="9:9" x14ac:dyDescent="0.25">
      <c r="I11360" s="2"/>
    </row>
    <row r="11361" spans="9:9" x14ac:dyDescent="0.25">
      <c r="I11361" s="2"/>
    </row>
    <row r="11362" spans="9:9" x14ac:dyDescent="0.25">
      <c r="I11362" s="2"/>
    </row>
    <row r="11365" spans="9:9" x14ac:dyDescent="0.25">
      <c r="I11365" s="2"/>
    </row>
    <row r="11366" spans="9:9" x14ac:dyDescent="0.25">
      <c r="I11366" s="2"/>
    </row>
    <row r="11367" spans="9:9" x14ac:dyDescent="0.25">
      <c r="I11367" s="2"/>
    </row>
    <row r="11388" spans="9:9" x14ac:dyDescent="0.25">
      <c r="I11388" s="2"/>
    </row>
    <row r="11390" spans="9:9" x14ac:dyDescent="0.25">
      <c r="I11390" s="2"/>
    </row>
    <row r="11393" spans="9:9" x14ac:dyDescent="0.25">
      <c r="I11393" s="2"/>
    </row>
    <row r="11394" spans="9:9" x14ac:dyDescent="0.25">
      <c r="I11394" s="2"/>
    </row>
    <row r="11395" spans="9:9" x14ac:dyDescent="0.25">
      <c r="I11395" s="2"/>
    </row>
    <row r="11398" spans="9:9" x14ac:dyDescent="0.25">
      <c r="I11398" s="2"/>
    </row>
    <row r="11399" spans="9:9" x14ac:dyDescent="0.25">
      <c r="I11399" s="2"/>
    </row>
    <row r="11400" spans="9:9" x14ac:dyDescent="0.25">
      <c r="I11400" s="2"/>
    </row>
    <row r="11401" spans="9:9" x14ac:dyDescent="0.25">
      <c r="I11401" s="2"/>
    </row>
    <row r="11402" spans="9:9" x14ac:dyDescent="0.25">
      <c r="I11402" s="2"/>
    </row>
    <row r="11403" spans="9:9" x14ac:dyDescent="0.25">
      <c r="I11403" s="2"/>
    </row>
    <row r="11404" spans="9:9" x14ac:dyDescent="0.25">
      <c r="I11404" s="2"/>
    </row>
    <row r="11405" spans="9:9" x14ac:dyDescent="0.25">
      <c r="I11405" s="2"/>
    </row>
    <row r="11406" spans="9:9" x14ac:dyDescent="0.25">
      <c r="I11406" s="2"/>
    </row>
    <row r="11407" spans="9:9" x14ac:dyDescent="0.25">
      <c r="I11407" s="2"/>
    </row>
    <row r="11408" spans="9:9" x14ac:dyDescent="0.25">
      <c r="I11408" s="2"/>
    </row>
    <row r="11409" spans="9:9" x14ac:dyDescent="0.25">
      <c r="I11409" s="2"/>
    </row>
    <row r="11410" spans="9:9" x14ac:dyDescent="0.25">
      <c r="I11410" s="2"/>
    </row>
    <row r="11411" spans="9:9" x14ac:dyDescent="0.25">
      <c r="I11411" s="2"/>
    </row>
    <row r="11412" spans="9:9" x14ac:dyDescent="0.25">
      <c r="I11412" s="2"/>
    </row>
    <row r="11413" spans="9:9" x14ac:dyDescent="0.25">
      <c r="I11413" s="2"/>
    </row>
    <row r="11414" spans="9:9" x14ac:dyDescent="0.25">
      <c r="I11414" s="2"/>
    </row>
    <row r="11415" spans="9:9" x14ac:dyDescent="0.25">
      <c r="I11415" s="2"/>
    </row>
    <row r="11416" spans="9:9" x14ac:dyDescent="0.25">
      <c r="I11416" s="2"/>
    </row>
    <row r="11422" spans="9:9" x14ac:dyDescent="0.25">
      <c r="I11422" s="2"/>
    </row>
    <row r="11425" spans="9:9" x14ac:dyDescent="0.25">
      <c r="I11425" s="2"/>
    </row>
    <row r="11426" spans="9:9" x14ac:dyDescent="0.25">
      <c r="I11426" s="2"/>
    </row>
    <row r="11428" spans="9:9" x14ac:dyDescent="0.25">
      <c r="I11428" s="2"/>
    </row>
    <row r="11429" spans="9:9" x14ac:dyDescent="0.25">
      <c r="I11429" s="2"/>
    </row>
    <row r="11433" spans="9:9" x14ac:dyDescent="0.25">
      <c r="I11433" s="2"/>
    </row>
    <row r="11434" spans="9:9" x14ac:dyDescent="0.25">
      <c r="I11434" s="2"/>
    </row>
    <row r="11435" spans="9:9" x14ac:dyDescent="0.25">
      <c r="I11435" s="2"/>
    </row>
    <row r="11436" spans="9:9" x14ac:dyDescent="0.25">
      <c r="I11436" s="2"/>
    </row>
    <row r="11437" spans="9:9" x14ac:dyDescent="0.25">
      <c r="I11437" s="2"/>
    </row>
    <row r="11438" spans="9:9" x14ac:dyDescent="0.25">
      <c r="I11438" s="2"/>
    </row>
    <row r="11439" spans="9:9" x14ac:dyDescent="0.25">
      <c r="I11439" s="2"/>
    </row>
    <row r="11440" spans="9:9" x14ac:dyDescent="0.25">
      <c r="I11440" s="2"/>
    </row>
    <row r="11445" spans="9:9" x14ac:dyDescent="0.25">
      <c r="I11445" s="2"/>
    </row>
    <row r="11446" spans="9:9" x14ac:dyDescent="0.25">
      <c r="I11446" s="2"/>
    </row>
    <row r="11449" spans="9:9" x14ac:dyDescent="0.25">
      <c r="I11449" s="2"/>
    </row>
    <row r="11450" spans="9:9" x14ac:dyDescent="0.25">
      <c r="I11450" s="2"/>
    </row>
    <row r="11452" spans="9:9" x14ac:dyDescent="0.25">
      <c r="I11452" s="2"/>
    </row>
    <row r="11455" spans="9:9" x14ac:dyDescent="0.25">
      <c r="I11455" s="2"/>
    </row>
    <row r="11458" spans="9:9" x14ac:dyDescent="0.25">
      <c r="I11458" s="2"/>
    </row>
    <row r="11460" spans="9:9" x14ac:dyDescent="0.25">
      <c r="I11460" s="2"/>
    </row>
    <row r="11461" spans="9:9" x14ac:dyDescent="0.25">
      <c r="I11461" s="2"/>
    </row>
    <row r="11462" spans="9:9" x14ac:dyDescent="0.25">
      <c r="I11462" s="2"/>
    </row>
    <row r="11463" spans="9:9" x14ac:dyDescent="0.25">
      <c r="I11463" s="2"/>
    </row>
    <row r="11464" spans="9:9" x14ac:dyDescent="0.25">
      <c r="I11464" s="2"/>
    </row>
    <row r="11465" spans="9:9" x14ac:dyDescent="0.25">
      <c r="I11465" s="2"/>
    </row>
    <row r="11466" spans="9:9" x14ac:dyDescent="0.25">
      <c r="I11466" s="2"/>
    </row>
    <row r="11469" spans="9:9" x14ac:dyDescent="0.25">
      <c r="I11469" s="2"/>
    </row>
    <row r="11470" spans="9:9" x14ac:dyDescent="0.25">
      <c r="I11470" s="2"/>
    </row>
    <row r="11471" spans="9:9" x14ac:dyDescent="0.25">
      <c r="I11471" s="2"/>
    </row>
    <row r="11472" spans="9:9" x14ac:dyDescent="0.25">
      <c r="I11472" s="2"/>
    </row>
    <row r="11473" spans="9:10" x14ac:dyDescent="0.25">
      <c r="I11473" s="2"/>
    </row>
    <row r="11474" spans="9:10" x14ac:dyDescent="0.25">
      <c r="I11474" s="2"/>
    </row>
    <row r="11476" spans="9:10" x14ac:dyDescent="0.25">
      <c r="I11476" s="2"/>
    </row>
    <row r="11477" spans="9:10" x14ac:dyDescent="0.25">
      <c r="I11477" s="2"/>
    </row>
    <row r="11478" spans="9:10" x14ac:dyDescent="0.25">
      <c r="I11478" s="2"/>
    </row>
    <row r="11479" spans="9:10" x14ac:dyDescent="0.25">
      <c r="I11479" s="2"/>
    </row>
    <row r="11480" spans="9:10" x14ac:dyDescent="0.25">
      <c r="J11480" s="2"/>
    </row>
    <row r="11481" spans="9:10" x14ac:dyDescent="0.25">
      <c r="J11481" s="2"/>
    </row>
    <row r="11482" spans="9:10" x14ac:dyDescent="0.25">
      <c r="I11482" s="2"/>
    </row>
    <row r="11483" spans="9:10" x14ac:dyDescent="0.25">
      <c r="I11483" s="2"/>
    </row>
    <row r="11484" spans="9:10" x14ac:dyDescent="0.25">
      <c r="I11484" s="2"/>
    </row>
    <row r="11485" spans="9:10" x14ac:dyDescent="0.25">
      <c r="I11485" s="2"/>
    </row>
    <row r="11486" spans="9:10" x14ac:dyDescent="0.25">
      <c r="I11486" s="2"/>
    </row>
    <row r="11487" spans="9:10" x14ac:dyDescent="0.25">
      <c r="I11487" s="2"/>
    </row>
    <row r="11488" spans="9:10" x14ac:dyDescent="0.25">
      <c r="I11488" s="2"/>
    </row>
    <row r="11489" spans="9:9" x14ac:dyDescent="0.25">
      <c r="I11489" s="2"/>
    </row>
    <row r="11491" spans="9:9" x14ac:dyDescent="0.25">
      <c r="I11491" s="2"/>
    </row>
    <row r="11492" spans="9:9" x14ac:dyDescent="0.25">
      <c r="I11492" s="2"/>
    </row>
    <row r="11493" spans="9:9" x14ac:dyDescent="0.25">
      <c r="I11493" s="2"/>
    </row>
    <row r="11494" spans="9:9" x14ac:dyDescent="0.25">
      <c r="I11494" s="2"/>
    </row>
    <row r="11495" spans="9:9" x14ac:dyDescent="0.25">
      <c r="I11495" s="2"/>
    </row>
    <row r="11496" spans="9:9" x14ac:dyDescent="0.25">
      <c r="I11496" s="2"/>
    </row>
    <row r="11499" spans="9:9" x14ac:dyDescent="0.25">
      <c r="I11499" s="2"/>
    </row>
    <row r="11500" spans="9:9" x14ac:dyDescent="0.25">
      <c r="I11500" s="2"/>
    </row>
    <row r="11504" spans="9:9" x14ac:dyDescent="0.25">
      <c r="I11504" s="2"/>
    </row>
    <row r="11507" spans="9:10" x14ac:dyDescent="0.25">
      <c r="I11507" s="2"/>
    </row>
    <row r="11510" spans="9:10" x14ac:dyDescent="0.25">
      <c r="I11510" s="2"/>
    </row>
    <row r="11513" spans="9:10" x14ac:dyDescent="0.25">
      <c r="J11513" s="2"/>
    </row>
    <row r="11514" spans="9:10" x14ac:dyDescent="0.25">
      <c r="I11514" s="2"/>
    </row>
    <row r="11515" spans="9:10" x14ac:dyDescent="0.25">
      <c r="I11515" s="2"/>
    </row>
    <row r="11516" spans="9:10" x14ac:dyDescent="0.25">
      <c r="I11516" s="2"/>
    </row>
    <row r="11532" spans="9:9" x14ac:dyDescent="0.25">
      <c r="I11532" s="2"/>
    </row>
    <row r="11537" spans="9:10" x14ac:dyDescent="0.25">
      <c r="J11537" s="2"/>
    </row>
    <row r="11538" spans="9:10" x14ac:dyDescent="0.25">
      <c r="I11538" s="2"/>
    </row>
    <row r="11540" spans="9:10" x14ac:dyDescent="0.25">
      <c r="I11540" s="2"/>
    </row>
    <row r="11549" spans="9:10" x14ac:dyDescent="0.25">
      <c r="I11549" s="2"/>
    </row>
    <row r="11551" spans="9:10" x14ac:dyDescent="0.25">
      <c r="I11551" s="2"/>
    </row>
    <row r="11558" spans="9:10" x14ac:dyDescent="0.25">
      <c r="I11558" s="2"/>
    </row>
    <row r="11562" spans="9:10" x14ac:dyDescent="0.25">
      <c r="J11562" s="2"/>
    </row>
    <row r="11564" spans="9:10" x14ac:dyDescent="0.25">
      <c r="J11564" s="2"/>
    </row>
    <row r="11565" spans="9:10" x14ac:dyDescent="0.25">
      <c r="J11565" s="2"/>
    </row>
    <row r="11575" spans="9:9" x14ac:dyDescent="0.25">
      <c r="I11575" s="2"/>
    </row>
    <row r="11578" spans="9:9" x14ac:dyDescent="0.25">
      <c r="I11578" s="2"/>
    </row>
    <row r="11582" spans="9:9" x14ac:dyDescent="0.25">
      <c r="I11582" s="2"/>
    </row>
    <row r="11587" spans="8:9" x14ac:dyDescent="0.25">
      <c r="I11587" s="2"/>
    </row>
    <row r="11592" spans="8:9" x14ac:dyDescent="0.25">
      <c r="I11592" s="2"/>
    </row>
    <row r="11599" spans="8:9" x14ac:dyDescent="0.25">
      <c r="H11599" s="2"/>
    </row>
    <row r="11600" spans="8:9" x14ac:dyDescent="0.25">
      <c r="H11600" s="2"/>
    </row>
    <row r="11601" spans="8:8" x14ac:dyDescent="0.25">
      <c r="H11601" s="2"/>
    </row>
    <row r="11602" spans="8:8" x14ac:dyDescent="0.25">
      <c r="H11602" s="2"/>
    </row>
    <row r="11603" spans="8:8" x14ac:dyDescent="0.25">
      <c r="H11603" s="2"/>
    </row>
    <row r="11604" spans="8:8" x14ac:dyDescent="0.25">
      <c r="H11604" s="2"/>
    </row>
    <row r="11605" spans="8:8" x14ac:dyDescent="0.25">
      <c r="H11605" s="2"/>
    </row>
    <row r="11606" spans="8:8" x14ac:dyDescent="0.25">
      <c r="H11606" s="2"/>
    </row>
    <row r="11607" spans="8:8" x14ac:dyDescent="0.25">
      <c r="H11607" s="2"/>
    </row>
    <row r="11608" spans="8:8" x14ac:dyDescent="0.25">
      <c r="H11608" s="2"/>
    </row>
    <row r="11609" spans="8:8" x14ac:dyDescent="0.25">
      <c r="H11609" s="2"/>
    </row>
    <row r="11610" spans="8:8" x14ac:dyDescent="0.25">
      <c r="H11610" s="2"/>
    </row>
    <row r="11611" spans="8:8" x14ac:dyDescent="0.25">
      <c r="H11611" s="2"/>
    </row>
    <row r="11612" spans="8:8" x14ac:dyDescent="0.25">
      <c r="H11612" s="2"/>
    </row>
    <row r="11613" spans="8:8" x14ac:dyDescent="0.25">
      <c r="H11613" s="2"/>
    </row>
    <row r="11614" spans="8:8" x14ac:dyDescent="0.25">
      <c r="H11614" s="2"/>
    </row>
    <row r="11615" spans="8:8" x14ac:dyDescent="0.25">
      <c r="H11615" s="2"/>
    </row>
    <row r="11616" spans="8:8" x14ac:dyDescent="0.25">
      <c r="H11616" s="2"/>
    </row>
    <row r="11617" spans="8:10" x14ac:dyDescent="0.25">
      <c r="H11617" s="2"/>
    </row>
    <row r="11618" spans="8:10" x14ac:dyDescent="0.25">
      <c r="H11618" s="2"/>
    </row>
    <row r="11619" spans="8:10" x14ac:dyDescent="0.25">
      <c r="H11619" s="2"/>
    </row>
    <row r="11620" spans="8:10" x14ac:dyDescent="0.25">
      <c r="H11620" s="2"/>
    </row>
    <row r="11621" spans="8:10" x14ac:dyDescent="0.25">
      <c r="H11621" s="2"/>
    </row>
    <row r="11622" spans="8:10" x14ac:dyDescent="0.25">
      <c r="H11622" s="2"/>
    </row>
    <row r="11623" spans="8:10" x14ac:dyDescent="0.25">
      <c r="H11623" s="2"/>
    </row>
    <row r="11624" spans="8:10" x14ac:dyDescent="0.25">
      <c r="H11624" s="2"/>
      <c r="J11624" s="2"/>
    </row>
    <row r="11625" spans="8:10" x14ac:dyDescent="0.25">
      <c r="H11625" s="2"/>
      <c r="J11625" s="2"/>
    </row>
    <row r="11626" spans="8:10" x14ac:dyDescent="0.25">
      <c r="H11626" s="2"/>
      <c r="J11626" s="2"/>
    </row>
    <row r="11627" spans="8:10" x14ac:dyDescent="0.25">
      <c r="H11627" s="2"/>
      <c r="J11627" s="2"/>
    </row>
    <row r="11628" spans="8:10" x14ac:dyDescent="0.25">
      <c r="H11628" s="2"/>
      <c r="J11628" s="2"/>
    </row>
    <row r="11629" spans="8:10" x14ac:dyDescent="0.25">
      <c r="H11629" s="2"/>
      <c r="J11629" s="2"/>
    </row>
    <row r="11630" spans="8:10" x14ac:dyDescent="0.25">
      <c r="H11630" s="2"/>
      <c r="J11630" s="2"/>
    </row>
    <row r="11631" spans="8:10" x14ac:dyDescent="0.25">
      <c r="H11631" s="2"/>
      <c r="J11631" s="2"/>
    </row>
    <row r="11632" spans="8:10" x14ac:dyDescent="0.25">
      <c r="H11632" s="2"/>
      <c r="J11632" s="2"/>
    </row>
    <row r="11633" spans="8:10" x14ac:dyDescent="0.25">
      <c r="H11633" s="2"/>
      <c r="J11633" s="2"/>
    </row>
    <row r="11635" spans="8:10" x14ac:dyDescent="0.25">
      <c r="H11635" s="2"/>
    </row>
    <row r="11636" spans="8:10" x14ac:dyDescent="0.25">
      <c r="H11636" s="2"/>
    </row>
    <row r="11637" spans="8:10" x14ac:dyDescent="0.25">
      <c r="H11637" s="2"/>
    </row>
    <row r="11638" spans="8:10" x14ac:dyDescent="0.25">
      <c r="H11638" s="2"/>
    </row>
    <row r="11639" spans="8:10" x14ac:dyDescent="0.25">
      <c r="H11639" s="2"/>
    </row>
    <row r="11640" spans="8:10" x14ac:dyDescent="0.25">
      <c r="H11640" s="2"/>
    </row>
    <row r="11641" spans="8:10" x14ac:dyDescent="0.25">
      <c r="H11641" s="2"/>
    </row>
    <row r="11642" spans="8:10" x14ac:dyDescent="0.25">
      <c r="H11642" s="2"/>
      <c r="I11642" s="2"/>
    </row>
    <row r="11643" spans="8:10" x14ac:dyDescent="0.25">
      <c r="H11643" s="2"/>
    </row>
    <row r="11644" spans="8:10" x14ac:dyDescent="0.25">
      <c r="H11644" s="2"/>
    </row>
    <row r="11645" spans="8:10" x14ac:dyDescent="0.25">
      <c r="H11645" s="2"/>
    </row>
    <row r="11646" spans="8:10" x14ac:dyDescent="0.25">
      <c r="H11646" s="2"/>
    </row>
    <row r="11647" spans="8:10" x14ac:dyDescent="0.25">
      <c r="H11647" s="2"/>
      <c r="I11647" s="2"/>
    </row>
    <row r="11648" spans="8:10" x14ac:dyDescent="0.25">
      <c r="H11648" s="2"/>
      <c r="I11648" s="2"/>
    </row>
    <row r="11649" spans="8:9" x14ac:dyDescent="0.25">
      <c r="H11649" s="2"/>
      <c r="I11649" s="2"/>
    </row>
    <row r="11650" spans="8:9" x14ac:dyDescent="0.25">
      <c r="H11650" s="2"/>
    </row>
    <row r="11651" spans="8:9" x14ac:dyDescent="0.25">
      <c r="H11651" s="2"/>
    </row>
    <row r="11652" spans="8:9" x14ac:dyDescent="0.25">
      <c r="H11652" s="2"/>
    </row>
    <row r="11653" spans="8:9" x14ac:dyDescent="0.25">
      <c r="H11653" s="2"/>
    </row>
    <row r="11654" spans="8:9" x14ac:dyDescent="0.25">
      <c r="H11654" s="2"/>
    </row>
    <row r="11655" spans="8:9" x14ac:dyDescent="0.25">
      <c r="H11655" s="2"/>
    </row>
    <row r="11656" spans="8:9" x14ac:dyDescent="0.25">
      <c r="H11656" s="2"/>
    </row>
    <row r="11657" spans="8:9" x14ac:dyDescent="0.25">
      <c r="H11657" s="2"/>
    </row>
    <row r="11658" spans="8:9" x14ac:dyDescent="0.25">
      <c r="H11658" s="2"/>
    </row>
    <row r="11659" spans="8:9" x14ac:dyDescent="0.25">
      <c r="H11659" s="2"/>
    </row>
    <row r="11660" spans="8:9" x14ac:dyDescent="0.25">
      <c r="H11660" s="2"/>
    </row>
    <row r="11661" spans="8:9" x14ac:dyDescent="0.25">
      <c r="H11661" s="2"/>
    </row>
    <row r="11662" spans="8:9" x14ac:dyDescent="0.25">
      <c r="H11662" s="2"/>
    </row>
    <row r="11663" spans="8:9" x14ac:dyDescent="0.25">
      <c r="H11663" s="2"/>
    </row>
    <row r="11664" spans="8:9" x14ac:dyDescent="0.25">
      <c r="H11664" s="2"/>
    </row>
    <row r="11665" spans="8:9" x14ac:dyDescent="0.25">
      <c r="H11665" s="2"/>
      <c r="I11665" s="2"/>
    </row>
    <row r="11666" spans="8:9" x14ac:dyDescent="0.25">
      <c r="H11666" s="2"/>
    </row>
    <row r="11667" spans="8:9" x14ac:dyDescent="0.25">
      <c r="H11667" s="2"/>
    </row>
    <row r="11668" spans="8:9" x14ac:dyDescent="0.25">
      <c r="H11668" s="2"/>
    </row>
    <row r="11669" spans="8:9" x14ac:dyDescent="0.25">
      <c r="H11669" s="2"/>
    </row>
    <row r="11670" spans="8:9" x14ac:dyDescent="0.25">
      <c r="H11670" s="2"/>
      <c r="I11670" s="2"/>
    </row>
    <row r="11671" spans="8:9" x14ac:dyDescent="0.25">
      <c r="H11671" s="2"/>
      <c r="I11671" s="2"/>
    </row>
    <row r="11672" spans="8:9" x14ac:dyDescent="0.25">
      <c r="H11672" s="2"/>
      <c r="I11672" s="2"/>
    </row>
    <row r="11673" spans="8:9" x14ac:dyDescent="0.25">
      <c r="H11673" s="2"/>
    </row>
    <row r="11674" spans="8:9" x14ac:dyDescent="0.25">
      <c r="H11674" s="2"/>
    </row>
    <row r="11675" spans="8:9" x14ac:dyDescent="0.25">
      <c r="H11675" s="2"/>
      <c r="I11675" s="2"/>
    </row>
    <row r="11676" spans="8:9" x14ac:dyDescent="0.25">
      <c r="H11676" s="2"/>
      <c r="I11676" s="2"/>
    </row>
    <row r="11677" spans="8:9" x14ac:dyDescent="0.25">
      <c r="H11677" s="2"/>
      <c r="I11677" s="2"/>
    </row>
    <row r="11678" spans="8:9" x14ac:dyDescent="0.25">
      <c r="H11678" s="2"/>
    </row>
    <row r="11679" spans="8:9" x14ac:dyDescent="0.25">
      <c r="H11679" s="2"/>
    </row>
    <row r="11680" spans="8:9" x14ac:dyDescent="0.25">
      <c r="H11680" s="2"/>
    </row>
    <row r="11681" spans="8:9" x14ac:dyDescent="0.25">
      <c r="H11681" s="2"/>
    </row>
    <row r="11682" spans="8:9" x14ac:dyDescent="0.25">
      <c r="H11682" s="2"/>
    </row>
    <row r="11683" spans="8:9" x14ac:dyDescent="0.25">
      <c r="H11683" s="2"/>
    </row>
    <row r="11684" spans="8:9" x14ac:dyDescent="0.25">
      <c r="H11684" s="2"/>
    </row>
    <row r="11685" spans="8:9" x14ac:dyDescent="0.25">
      <c r="H11685" s="2"/>
    </row>
    <row r="11686" spans="8:9" x14ac:dyDescent="0.25">
      <c r="H11686" s="2"/>
    </row>
    <row r="11687" spans="8:9" x14ac:dyDescent="0.25">
      <c r="H11687" s="2"/>
    </row>
    <row r="11688" spans="8:9" x14ac:dyDescent="0.25">
      <c r="H11688" s="2"/>
      <c r="I11688" s="2"/>
    </row>
    <row r="11689" spans="8:9" x14ac:dyDescent="0.25">
      <c r="H11689" s="2"/>
    </row>
    <row r="11690" spans="8:9" x14ac:dyDescent="0.25">
      <c r="H11690" s="2"/>
    </row>
    <row r="11691" spans="8:9" x14ac:dyDescent="0.25">
      <c r="H11691" s="2"/>
      <c r="I11691" s="2"/>
    </row>
    <row r="11692" spans="8:9" x14ac:dyDescent="0.25">
      <c r="H11692" s="2"/>
      <c r="I11692" s="2"/>
    </row>
    <row r="11693" spans="8:9" x14ac:dyDescent="0.25">
      <c r="H11693" s="2"/>
      <c r="I11693" s="2"/>
    </row>
    <row r="11694" spans="8:9" x14ac:dyDescent="0.25">
      <c r="H11694" s="2"/>
      <c r="I11694" s="2"/>
    </row>
    <row r="11695" spans="8:9" x14ac:dyDescent="0.25">
      <c r="H11695" s="2"/>
    </row>
    <row r="11696" spans="8:9" x14ac:dyDescent="0.25">
      <c r="H11696" s="2"/>
    </row>
    <row r="11697" spans="8:9" x14ac:dyDescent="0.25">
      <c r="H11697" s="2"/>
    </row>
    <row r="11698" spans="8:9" x14ac:dyDescent="0.25">
      <c r="H11698" s="2"/>
    </row>
    <row r="11699" spans="8:9" x14ac:dyDescent="0.25">
      <c r="H11699" s="2"/>
    </row>
    <row r="11700" spans="8:9" x14ac:dyDescent="0.25">
      <c r="H11700" s="2"/>
      <c r="I11700" s="2"/>
    </row>
    <row r="11701" spans="8:9" x14ac:dyDescent="0.25">
      <c r="H11701" s="2"/>
      <c r="I11701" s="2"/>
    </row>
    <row r="11702" spans="8:9" x14ac:dyDescent="0.25">
      <c r="H11702" s="2"/>
      <c r="I11702" s="2"/>
    </row>
    <row r="11703" spans="8:9" x14ac:dyDescent="0.25">
      <c r="H11703" s="2"/>
      <c r="I11703" s="2"/>
    </row>
    <row r="11704" spans="8:9" x14ac:dyDescent="0.25">
      <c r="H11704" s="2"/>
      <c r="I11704" s="2"/>
    </row>
    <row r="11705" spans="8:9" x14ac:dyDescent="0.25">
      <c r="H11705" s="2"/>
      <c r="I11705" s="2"/>
    </row>
    <row r="11706" spans="8:9" x14ac:dyDescent="0.25">
      <c r="H11706" s="2"/>
      <c r="I11706" s="2"/>
    </row>
    <row r="11707" spans="8:9" x14ac:dyDescent="0.25">
      <c r="H11707" s="2"/>
      <c r="I11707" s="2"/>
    </row>
    <row r="11708" spans="8:9" x14ac:dyDescent="0.25">
      <c r="H11708" s="2"/>
      <c r="I11708" s="2"/>
    </row>
    <row r="11709" spans="8:9" x14ac:dyDescent="0.25">
      <c r="H11709" s="2"/>
      <c r="I11709" s="2"/>
    </row>
    <row r="11710" spans="8:9" x14ac:dyDescent="0.25">
      <c r="H11710" s="2"/>
      <c r="I11710" s="2"/>
    </row>
    <row r="11711" spans="8:9" x14ac:dyDescent="0.25">
      <c r="H11711" s="2"/>
    </row>
    <row r="11712" spans="8:9" x14ac:dyDescent="0.25">
      <c r="H11712" s="2"/>
      <c r="I11712" s="2"/>
    </row>
    <row r="11713" spans="8:10" x14ac:dyDescent="0.25">
      <c r="H11713" s="2"/>
    </row>
    <row r="11714" spans="8:10" x14ac:dyDescent="0.25">
      <c r="H11714" s="2"/>
      <c r="I11714" s="2"/>
    </row>
    <row r="11715" spans="8:10" x14ac:dyDescent="0.25">
      <c r="H11715" s="2"/>
    </row>
    <row r="11716" spans="8:10" x14ac:dyDescent="0.25">
      <c r="H11716" s="2"/>
      <c r="J11716" s="2"/>
    </row>
    <row r="11717" spans="8:10" x14ac:dyDescent="0.25">
      <c r="H11717" s="2"/>
    </row>
    <row r="11718" spans="8:10" x14ac:dyDescent="0.25">
      <c r="H11718" s="2"/>
    </row>
    <row r="11719" spans="8:10" x14ac:dyDescent="0.25">
      <c r="H11719" s="2"/>
    </row>
    <row r="11720" spans="8:10" x14ac:dyDescent="0.25">
      <c r="H11720" s="2"/>
      <c r="I11720" s="2"/>
    </row>
    <row r="11721" spans="8:10" x14ac:dyDescent="0.25">
      <c r="H11721" s="2"/>
    </row>
    <row r="11722" spans="8:10" x14ac:dyDescent="0.25">
      <c r="H11722" s="2"/>
      <c r="I11722" s="2"/>
    </row>
    <row r="11723" spans="8:10" x14ac:dyDescent="0.25">
      <c r="H11723" s="2"/>
      <c r="I11723" s="2"/>
    </row>
    <row r="11724" spans="8:10" x14ac:dyDescent="0.25">
      <c r="H11724" s="2"/>
      <c r="I11724" s="2"/>
    </row>
    <row r="11725" spans="8:10" x14ac:dyDescent="0.25">
      <c r="H11725" s="2"/>
      <c r="I11725" s="2"/>
    </row>
    <row r="11726" spans="8:10" x14ac:dyDescent="0.25">
      <c r="H11726" s="2"/>
      <c r="I11726" s="2"/>
    </row>
    <row r="11727" spans="8:10" x14ac:dyDescent="0.25">
      <c r="H11727" s="2"/>
      <c r="I11727" s="2"/>
    </row>
    <row r="11728" spans="8:10" x14ac:dyDescent="0.25">
      <c r="H11728" s="2"/>
      <c r="I11728" s="2"/>
    </row>
    <row r="11729" spans="8:9" x14ac:dyDescent="0.25">
      <c r="H11729" s="2"/>
    </row>
    <row r="11730" spans="8:9" x14ac:dyDescent="0.25">
      <c r="H11730" s="2"/>
      <c r="I11730" s="2"/>
    </row>
    <row r="11731" spans="8:9" x14ac:dyDescent="0.25">
      <c r="H11731" s="2"/>
    </row>
    <row r="11732" spans="8:9" x14ac:dyDescent="0.25">
      <c r="H11732" s="2"/>
    </row>
    <row r="11733" spans="8:9" x14ac:dyDescent="0.25">
      <c r="H11733" s="2"/>
    </row>
    <row r="11734" spans="8:9" x14ac:dyDescent="0.25">
      <c r="H11734" s="2"/>
    </row>
    <row r="11735" spans="8:9" x14ac:dyDescent="0.25">
      <c r="H11735" s="2"/>
    </row>
    <row r="11736" spans="8:9" x14ac:dyDescent="0.25">
      <c r="H11736" s="2"/>
    </row>
    <row r="11737" spans="8:9" x14ac:dyDescent="0.25">
      <c r="H11737" s="2"/>
    </row>
    <row r="11738" spans="8:9" x14ac:dyDescent="0.25">
      <c r="H11738" s="2"/>
      <c r="I11738" s="2"/>
    </row>
    <row r="11739" spans="8:9" x14ac:dyDescent="0.25">
      <c r="H11739" s="2"/>
    </row>
    <row r="11740" spans="8:9" x14ac:dyDescent="0.25">
      <c r="H11740" s="2"/>
    </row>
    <row r="11741" spans="8:9" x14ac:dyDescent="0.25">
      <c r="H11741" s="2"/>
    </row>
    <row r="11742" spans="8:9" x14ac:dyDescent="0.25">
      <c r="H11742" s="2"/>
    </row>
    <row r="11743" spans="8:9" x14ac:dyDescent="0.25">
      <c r="H11743" s="2"/>
    </row>
    <row r="11744" spans="8:9" x14ac:dyDescent="0.25">
      <c r="H11744" s="2"/>
    </row>
    <row r="11745" spans="8:9" x14ac:dyDescent="0.25">
      <c r="H11745" s="2"/>
    </row>
    <row r="11746" spans="8:9" x14ac:dyDescent="0.25">
      <c r="H11746" s="2"/>
    </row>
    <row r="11747" spans="8:9" x14ac:dyDescent="0.25">
      <c r="H11747" s="2"/>
    </row>
    <row r="11748" spans="8:9" x14ac:dyDescent="0.25">
      <c r="H11748" s="2"/>
      <c r="I11748" s="2"/>
    </row>
    <row r="11749" spans="8:9" x14ac:dyDescent="0.25">
      <c r="H11749" s="2"/>
    </row>
    <row r="11750" spans="8:9" x14ac:dyDescent="0.25">
      <c r="H11750" s="2"/>
    </row>
    <row r="11751" spans="8:9" x14ac:dyDescent="0.25">
      <c r="H11751" s="2"/>
    </row>
    <row r="11752" spans="8:9" x14ac:dyDescent="0.25">
      <c r="H11752" s="2"/>
    </row>
    <row r="11753" spans="8:9" x14ac:dyDescent="0.25">
      <c r="H11753" s="2"/>
    </row>
    <row r="11754" spans="8:9" x14ac:dyDescent="0.25">
      <c r="H11754" s="2"/>
    </row>
    <row r="11755" spans="8:9" x14ac:dyDescent="0.25">
      <c r="H11755" s="2"/>
    </row>
    <row r="11756" spans="8:9" x14ac:dyDescent="0.25">
      <c r="H11756" s="2"/>
    </row>
    <row r="11757" spans="8:9" x14ac:dyDescent="0.25">
      <c r="H11757" s="2"/>
    </row>
    <row r="11758" spans="8:9" x14ac:dyDescent="0.25">
      <c r="H11758" s="2"/>
    </row>
    <row r="11759" spans="8:9" x14ac:dyDescent="0.25">
      <c r="H11759" s="2"/>
    </row>
    <row r="11760" spans="8:9" x14ac:dyDescent="0.25">
      <c r="H11760" s="2"/>
      <c r="I11760" s="2"/>
    </row>
    <row r="11761" spans="8:9" x14ac:dyDescent="0.25">
      <c r="H11761" s="2"/>
    </row>
    <row r="11762" spans="8:9" x14ac:dyDescent="0.25">
      <c r="H11762" s="2"/>
      <c r="I11762" s="2"/>
    </row>
    <row r="11763" spans="8:9" x14ac:dyDescent="0.25">
      <c r="H11763" s="2"/>
    </row>
    <row r="11764" spans="8:9" x14ac:dyDescent="0.25">
      <c r="H11764" s="2"/>
      <c r="I11764" s="2"/>
    </row>
    <row r="11765" spans="8:9" x14ac:dyDescent="0.25">
      <c r="H11765" s="2"/>
    </row>
    <row r="11766" spans="8:9" x14ac:dyDescent="0.25">
      <c r="H11766" s="2"/>
      <c r="I11766" s="2"/>
    </row>
    <row r="11767" spans="8:9" x14ac:dyDescent="0.25">
      <c r="H11767" s="2"/>
    </row>
    <row r="11768" spans="8:9" x14ac:dyDescent="0.25">
      <c r="H11768" s="2"/>
      <c r="I11768" s="2"/>
    </row>
    <row r="11769" spans="8:9" x14ac:dyDescent="0.25">
      <c r="H11769" s="2"/>
    </row>
    <row r="11770" spans="8:9" x14ac:dyDescent="0.25">
      <c r="H11770" s="2"/>
    </row>
    <row r="11771" spans="8:9" x14ac:dyDescent="0.25">
      <c r="H11771" s="2"/>
    </row>
    <row r="11772" spans="8:9" x14ac:dyDescent="0.25">
      <c r="H11772" s="2"/>
    </row>
    <row r="11773" spans="8:9" x14ac:dyDescent="0.25">
      <c r="H11773" s="2"/>
    </row>
    <row r="11774" spans="8:9" x14ac:dyDescent="0.25">
      <c r="H11774" s="2"/>
    </row>
    <row r="11775" spans="8:9" x14ac:dyDescent="0.25">
      <c r="H11775" s="2"/>
    </row>
    <row r="11776" spans="8:9" x14ac:dyDescent="0.25">
      <c r="H11776" s="2"/>
    </row>
    <row r="11777" spans="8:9" x14ac:dyDescent="0.25">
      <c r="H11777" s="2"/>
    </row>
    <row r="11778" spans="8:9" x14ac:dyDescent="0.25">
      <c r="H11778" s="2"/>
    </row>
    <row r="11779" spans="8:9" x14ac:dyDescent="0.25">
      <c r="H11779" s="2"/>
    </row>
    <row r="11780" spans="8:9" x14ac:dyDescent="0.25">
      <c r="H11780" s="2"/>
    </row>
    <row r="11781" spans="8:9" x14ac:dyDescent="0.25">
      <c r="H11781" s="2"/>
    </row>
    <row r="11782" spans="8:9" x14ac:dyDescent="0.25">
      <c r="H11782" s="2"/>
      <c r="I11782" s="2"/>
    </row>
    <row r="11783" spans="8:9" x14ac:dyDescent="0.25">
      <c r="H11783" s="2"/>
    </row>
    <row r="11784" spans="8:9" x14ac:dyDescent="0.25">
      <c r="H11784" s="2"/>
      <c r="I11784" s="2"/>
    </row>
    <row r="11785" spans="8:9" x14ac:dyDescent="0.25">
      <c r="H11785" s="2"/>
      <c r="I11785" s="2"/>
    </row>
    <row r="11786" spans="8:9" x14ac:dyDescent="0.25">
      <c r="H11786" s="2"/>
      <c r="I11786" s="2"/>
    </row>
    <row r="11787" spans="8:9" x14ac:dyDescent="0.25">
      <c r="H11787" s="2"/>
      <c r="I11787" s="2"/>
    </row>
    <row r="11788" spans="8:9" x14ac:dyDescent="0.25">
      <c r="H11788" s="2"/>
      <c r="I11788" s="2"/>
    </row>
    <row r="11789" spans="8:9" x14ac:dyDescent="0.25">
      <c r="H11789" s="2"/>
      <c r="I11789" s="2"/>
    </row>
    <row r="11790" spans="8:9" x14ac:dyDescent="0.25">
      <c r="H11790" s="2"/>
      <c r="I11790" s="2"/>
    </row>
    <row r="11791" spans="8:9" x14ac:dyDescent="0.25">
      <c r="H11791" s="2"/>
      <c r="I11791" s="2"/>
    </row>
    <row r="11792" spans="8:9" x14ac:dyDescent="0.25">
      <c r="H11792" s="2"/>
    </row>
    <row r="11793" spans="8:9" x14ac:dyDescent="0.25">
      <c r="H11793" s="2"/>
      <c r="I11793" s="2"/>
    </row>
    <row r="11794" spans="8:9" x14ac:dyDescent="0.25">
      <c r="H11794" s="2"/>
      <c r="I11794" s="2"/>
    </row>
    <row r="11795" spans="8:9" x14ac:dyDescent="0.25">
      <c r="H11795" s="2"/>
      <c r="I11795" s="2"/>
    </row>
    <row r="11796" spans="8:9" x14ac:dyDescent="0.25">
      <c r="H11796" s="2"/>
      <c r="I11796" s="2"/>
    </row>
    <row r="11797" spans="8:9" x14ac:dyDescent="0.25">
      <c r="H11797" s="2"/>
    </row>
    <row r="11798" spans="8:9" x14ac:dyDescent="0.25">
      <c r="H11798" s="2"/>
    </row>
    <row r="11799" spans="8:9" x14ac:dyDescent="0.25">
      <c r="H11799" s="2"/>
      <c r="I11799" s="2"/>
    </row>
    <row r="11800" spans="8:9" x14ac:dyDescent="0.25">
      <c r="H11800" s="2"/>
      <c r="I11800" s="2"/>
    </row>
    <row r="11801" spans="8:9" x14ac:dyDescent="0.25">
      <c r="H11801" s="2"/>
      <c r="I11801" s="2"/>
    </row>
    <row r="11802" spans="8:9" x14ac:dyDescent="0.25">
      <c r="H11802" s="2"/>
      <c r="I11802" s="2"/>
    </row>
    <row r="11803" spans="8:9" x14ac:dyDescent="0.25">
      <c r="H11803" s="2"/>
      <c r="I11803" s="2"/>
    </row>
    <row r="11804" spans="8:9" x14ac:dyDescent="0.25">
      <c r="H11804" s="2"/>
      <c r="I11804" s="2"/>
    </row>
    <row r="11805" spans="8:9" x14ac:dyDescent="0.25">
      <c r="H11805" s="2"/>
      <c r="I11805" s="2"/>
    </row>
    <row r="11806" spans="8:9" x14ac:dyDescent="0.25">
      <c r="H11806" s="2"/>
    </row>
    <row r="11807" spans="8:9" x14ac:dyDescent="0.25">
      <c r="H11807" s="2"/>
      <c r="I11807" s="2"/>
    </row>
    <row r="11808" spans="8:9" x14ac:dyDescent="0.25">
      <c r="H11808" s="2"/>
      <c r="I11808" s="2"/>
    </row>
    <row r="11809" spans="8:9" x14ac:dyDescent="0.25">
      <c r="H11809" s="2"/>
      <c r="I11809" s="2"/>
    </row>
    <row r="11810" spans="8:9" x14ac:dyDescent="0.25">
      <c r="H11810" s="2"/>
      <c r="I11810" s="2"/>
    </row>
    <row r="11811" spans="8:9" x14ac:dyDescent="0.25">
      <c r="H11811" s="2"/>
      <c r="I11811" s="2"/>
    </row>
    <row r="11812" spans="8:9" x14ac:dyDescent="0.25">
      <c r="H11812" s="2"/>
      <c r="I11812" s="2"/>
    </row>
    <row r="11813" spans="8:9" x14ac:dyDescent="0.25">
      <c r="H11813" s="2"/>
      <c r="I11813" s="2"/>
    </row>
    <row r="11814" spans="8:9" x14ac:dyDescent="0.25">
      <c r="H11814" s="2"/>
      <c r="I11814" s="2"/>
    </row>
    <row r="11815" spans="8:9" x14ac:dyDescent="0.25">
      <c r="H11815" s="2"/>
      <c r="I11815" s="2"/>
    </row>
    <row r="11816" spans="8:9" x14ac:dyDescent="0.25">
      <c r="H11816" s="2"/>
    </row>
    <row r="11817" spans="8:9" x14ac:dyDescent="0.25">
      <c r="H11817" s="2"/>
    </row>
    <row r="11818" spans="8:9" x14ac:dyDescent="0.25">
      <c r="H11818" s="2"/>
      <c r="I11818" s="2"/>
    </row>
    <row r="11819" spans="8:9" x14ac:dyDescent="0.25">
      <c r="H11819" s="2"/>
      <c r="I11819" s="2"/>
    </row>
    <row r="11820" spans="8:9" x14ac:dyDescent="0.25">
      <c r="H11820" s="2"/>
    </row>
    <row r="11821" spans="8:9" x14ac:dyDescent="0.25">
      <c r="H11821" s="2"/>
    </row>
    <row r="11822" spans="8:9" x14ac:dyDescent="0.25">
      <c r="H11822" s="2"/>
    </row>
    <row r="11823" spans="8:9" x14ac:dyDescent="0.25">
      <c r="H11823" s="2"/>
    </row>
    <row r="11824" spans="8:9" x14ac:dyDescent="0.25">
      <c r="H11824" s="2"/>
      <c r="I11824" s="2"/>
    </row>
    <row r="11825" spans="8:9" x14ac:dyDescent="0.25">
      <c r="H11825" s="2"/>
      <c r="I11825" s="2"/>
    </row>
    <row r="11826" spans="8:9" x14ac:dyDescent="0.25">
      <c r="H11826" s="2"/>
      <c r="I11826" s="2"/>
    </row>
    <row r="11827" spans="8:9" x14ac:dyDescent="0.25">
      <c r="H11827" s="2"/>
    </row>
    <row r="11828" spans="8:9" x14ac:dyDescent="0.25">
      <c r="H11828" s="2"/>
    </row>
    <row r="11829" spans="8:9" x14ac:dyDescent="0.25">
      <c r="H11829" s="2"/>
    </row>
    <row r="11830" spans="8:9" x14ac:dyDescent="0.25">
      <c r="H11830" s="2"/>
    </row>
    <row r="11831" spans="8:9" x14ac:dyDescent="0.25">
      <c r="H11831" s="2"/>
    </row>
    <row r="11832" spans="8:9" x14ac:dyDescent="0.25">
      <c r="H11832" s="2"/>
    </row>
    <row r="11833" spans="8:9" x14ac:dyDescent="0.25">
      <c r="H11833" s="2"/>
      <c r="I11833" s="2"/>
    </row>
    <row r="11834" spans="8:9" x14ac:dyDescent="0.25">
      <c r="H11834" s="2"/>
      <c r="I11834" s="2"/>
    </row>
    <row r="11835" spans="8:9" x14ac:dyDescent="0.25">
      <c r="H11835" s="2"/>
      <c r="I11835" s="2"/>
    </row>
    <row r="11836" spans="8:9" x14ac:dyDescent="0.25">
      <c r="H11836" s="2"/>
      <c r="I11836" s="2"/>
    </row>
    <row r="11837" spans="8:9" x14ac:dyDescent="0.25">
      <c r="H11837" s="2"/>
      <c r="I11837" s="2"/>
    </row>
    <row r="11838" spans="8:9" x14ac:dyDescent="0.25">
      <c r="H11838" s="2"/>
      <c r="I11838" s="2"/>
    </row>
    <row r="11839" spans="8:9" x14ac:dyDescent="0.25">
      <c r="H11839" s="2"/>
      <c r="I11839" s="2"/>
    </row>
    <row r="11840" spans="8:9" x14ac:dyDescent="0.25">
      <c r="H11840" s="2"/>
    </row>
    <row r="11841" spans="8:9" x14ac:dyDescent="0.25">
      <c r="H11841" s="2"/>
      <c r="I11841" s="2"/>
    </row>
    <row r="11842" spans="8:9" x14ac:dyDescent="0.25">
      <c r="H11842" s="2"/>
      <c r="I11842" s="2"/>
    </row>
    <row r="11843" spans="8:9" x14ac:dyDescent="0.25">
      <c r="H11843" s="2"/>
      <c r="I11843" s="2"/>
    </row>
    <row r="11844" spans="8:9" x14ac:dyDescent="0.25">
      <c r="H11844" s="2"/>
      <c r="I11844" s="2"/>
    </row>
    <row r="11845" spans="8:9" x14ac:dyDescent="0.25">
      <c r="H11845" s="2"/>
    </row>
    <row r="11846" spans="8:9" x14ac:dyDescent="0.25">
      <c r="H11846" s="2"/>
    </row>
    <row r="11847" spans="8:9" x14ac:dyDescent="0.25">
      <c r="H11847" s="2"/>
    </row>
    <row r="11848" spans="8:9" x14ac:dyDescent="0.25">
      <c r="H11848" s="2"/>
    </row>
    <row r="11849" spans="8:9" x14ac:dyDescent="0.25">
      <c r="H11849" s="2"/>
    </row>
    <row r="11850" spans="8:9" x14ac:dyDescent="0.25">
      <c r="H11850" s="2"/>
      <c r="I11850" s="2"/>
    </row>
    <row r="11851" spans="8:9" x14ac:dyDescent="0.25">
      <c r="H11851" s="2"/>
    </row>
    <row r="11852" spans="8:9" x14ac:dyDescent="0.25">
      <c r="H11852" s="2"/>
      <c r="I11852" s="2"/>
    </row>
    <row r="11853" spans="8:9" x14ac:dyDescent="0.25">
      <c r="H11853" s="2"/>
    </row>
    <row r="11854" spans="8:9" x14ac:dyDescent="0.25">
      <c r="H11854" s="2"/>
      <c r="I11854" s="2"/>
    </row>
    <row r="11855" spans="8:9" x14ac:dyDescent="0.25">
      <c r="H11855" s="2"/>
      <c r="I11855" s="2"/>
    </row>
    <row r="11856" spans="8:9" x14ac:dyDescent="0.25">
      <c r="H11856" s="2"/>
    </row>
    <row r="11857" spans="8:8" x14ac:dyDescent="0.25">
      <c r="H11857" s="2"/>
    </row>
    <row r="11858" spans="8:8" x14ac:dyDescent="0.25">
      <c r="H11858" s="2"/>
    </row>
    <row r="11859" spans="8:8" x14ac:dyDescent="0.25">
      <c r="H11859" s="2"/>
    </row>
    <row r="11860" spans="8:8" x14ac:dyDescent="0.25">
      <c r="H11860" s="2"/>
    </row>
    <row r="11861" spans="8:8" x14ac:dyDescent="0.25">
      <c r="H11861" s="2"/>
    </row>
    <row r="11862" spans="8:8" x14ac:dyDescent="0.25">
      <c r="H11862" s="2"/>
    </row>
    <row r="11863" spans="8:8" x14ac:dyDescent="0.25">
      <c r="H11863" s="2"/>
    </row>
    <row r="11864" spans="8:8" x14ac:dyDescent="0.25">
      <c r="H11864" s="2"/>
    </row>
    <row r="11865" spans="8:8" x14ac:dyDescent="0.25">
      <c r="H11865" s="2"/>
    </row>
    <row r="11866" spans="8:8" x14ac:dyDescent="0.25">
      <c r="H11866" s="2"/>
    </row>
    <row r="11867" spans="8:8" x14ac:dyDescent="0.25">
      <c r="H11867" s="2"/>
    </row>
    <row r="11868" spans="8:8" x14ac:dyDescent="0.25">
      <c r="H11868" s="2"/>
    </row>
    <row r="11869" spans="8:8" x14ac:dyDescent="0.25">
      <c r="H11869" s="2"/>
    </row>
    <row r="11870" spans="8:8" x14ac:dyDescent="0.25">
      <c r="H11870" s="2"/>
    </row>
    <row r="11871" spans="8:8" x14ac:dyDescent="0.25">
      <c r="H11871" s="2"/>
    </row>
    <row r="11872" spans="8:8" x14ac:dyDescent="0.25">
      <c r="H11872" s="2"/>
    </row>
    <row r="11873" spans="8:9" x14ac:dyDescent="0.25">
      <c r="H11873" s="2"/>
    </row>
    <row r="11874" spans="8:9" x14ac:dyDescent="0.25">
      <c r="H11874" s="2"/>
    </row>
    <row r="11875" spans="8:9" x14ac:dyDescent="0.25">
      <c r="H11875" s="2"/>
    </row>
    <row r="11876" spans="8:9" x14ac:dyDescent="0.25">
      <c r="H11876" s="2"/>
    </row>
    <row r="11877" spans="8:9" x14ac:dyDescent="0.25">
      <c r="H11877" s="2"/>
    </row>
    <row r="11878" spans="8:9" x14ac:dyDescent="0.25">
      <c r="H11878" s="2"/>
    </row>
    <row r="11879" spans="8:9" x14ac:dyDescent="0.25">
      <c r="H11879" s="2"/>
    </row>
    <row r="11880" spans="8:9" x14ac:dyDescent="0.25">
      <c r="H11880" s="2"/>
    </row>
    <row r="11881" spans="8:9" x14ac:dyDescent="0.25">
      <c r="H11881" s="2"/>
      <c r="I11881" s="2"/>
    </row>
    <row r="11882" spans="8:9" x14ac:dyDescent="0.25">
      <c r="H11882" s="2"/>
      <c r="I11882" s="2"/>
    </row>
    <row r="11883" spans="8:9" x14ac:dyDescent="0.25">
      <c r="H11883" s="2"/>
      <c r="I11883" s="2"/>
    </row>
    <row r="11884" spans="8:9" x14ac:dyDescent="0.25">
      <c r="H11884" s="2"/>
      <c r="I11884" s="2"/>
    </row>
    <row r="11885" spans="8:9" x14ac:dyDescent="0.25">
      <c r="H11885" s="2"/>
    </row>
    <row r="11886" spans="8:9" x14ac:dyDescent="0.25">
      <c r="H11886" s="2"/>
    </row>
    <row r="11887" spans="8:9" x14ac:dyDescent="0.25">
      <c r="H11887" s="2"/>
    </row>
    <row r="11888" spans="8:9" x14ac:dyDescent="0.25">
      <c r="H11888" s="2"/>
    </row>
    <row r="11889" spans="8:8" x14ac:dyDescent="0.25">
      <c r="H11889" s="2"/>
    </row>
    <row r="11890" spans="8:8" x14ac:dyDescent="0.25">
      <c r="H11890" s="2"/>
    </row>
    <row r="11891" spans="8:8" x14ac:dyDescent="0.25">
      <c r="H11891" s="2"/>
    </row>
    <row r="11892" spans="8:8" x14ac:dyDescent="0.25">
      <c r="H11892" s="2"/>
    </row>
    <row r="11893" spans="8:8" x14ac:dyDescent="0.25">
      <c r="H11893" s="2"/>
    </row>
    <row r="11894" spans="8:8" x14ac:dyDescent="0.25">
      <c r="H11894" s="2"/>
    </row>
    <row r="11895" spans="8:8" x14ac:dyDescent="0.25">
      <c r="H11895" s="2"/>
    </row>
    <row r="11896" spans="8:8" x14ac:dyDescent="0.25">
      <c r="H11896" s="2"/>
    </row>
    <row r="11897" spans="8:8" x14ac:dyDescent="0.25">
      <c r="H11897" s="2"/>
    </row>
    <row r="11898" spans="8:8" x14ac:dyDescent="0.25">
      <c r="H11898" s="2"/>
    </row>
    <row r="11899" spans="8:8" x14ac:dyDescent="0.25">
      <c r="H11899" s="2"/>
    </row>
    <row r="11900" spans="8:8" x14ac:dyDescent="0.25">
      <c r="H11900" s="2"/>
    </row>
    <row r="11901" spans="8:8" x14ac:dyDescent="0.25">
      <c r="H11901" s="2"/>
    </row>
    <row r="11902" spans="8:8" x14ac:dyDescent="0.25">
      <c r="H11902" s="2"/>
    </row>
    <row r="11903" spans="8:8" x14ac:dyDescent="0.25">
      <c r="H11903" s="2"/>
    </row>
    <row r="11904" spans="8:8" x14ac:dyDescent="0.25">
      <c r="H11904" s="2"/>
    </row>
    <row r="11905" spans="8:9" x14ac:dyDescent="0.25">
      <c r="H11905" s="2"/>
    </row>
    <row r="11906" spans="8:9" x14ac:dyDescent="0.25">
      <c r="H11906" s="2"/>
    </row>
    <row r="11907" spans="8:9" x14ac:dyDescent="0.25">
      <c r="H11907" s="2"/>
    </row>
    <row r="11908" spans="8:9" x14ac:dyDescent="0.25">
      <c r="H11908" s="2"/>
      <c r="I11908" s="2"/>
    </row>
    <row r="11909" spans="8:9" x14ac:dyDescent="0.25">
      <c r="H11909" s="2"/>
      <c r="I11909" s="2"/>
    </row>
    <row r="11910" spans="8:9" x14ac:dyDescent="0.25">
      <c r="H11910" s="2"/>
      <c r="I11910" s="2"/>
    </row>
    <row r="11911" spans="8:9" x14ac:dyDescent="0.25">
      <c r="H11911" s="2"/>
    </row>
    <row r="11912" spans="8:9" x14ac:dyDescent="0.25">
      <c r="H11912" s="2"/>
    </row>
    <row r="11913" spans="8:9" x14ac:dyDescent="0.25">
      <c r="H11913" s="2"/>
      <c r="I11913" s="2"/>
    </row>
    <row r="11914" spans="8:9" x14ac:dyDescent="0.25">
      <c r="H11914" s="2"/>
    </row>
    <row r="11915" spans="8:9" x14ac:dyDescent="0.25">
      <c r="H11915" s="2"/>
    </row>
    <row r="11916" spans="8:9" x14ac:dyDescent="0.25">
      <c r="H11916" s="2"/>
      <c r="I11916" s="2"/>
    </row>
    <row r="11917" spans="8:9" x14ac:dyDescent="0.25">
      <c r="H11917" s="2"/>
    </row>
    <row r="11918" spans="8:9" x14ac:dyDescent="0.25">
      <c r="H11918" s="2"/>
      <c r="I11918" s="2"/>
    </row>
    <row r="11919" spans="8:9" x14ac:dyDescent="0.25">
      <c r="H11919" s="2"/>
      <c r="I11919" s="2"/>
    </row>
    <row r="11920" spans="8:9" x14ac:dyDescent="0.25">
      <c r="H11920" s="2"/>
    </row>
    <row r="11921" spans="8:9" x14ac:dyDescent="0.25">
      <c r="H11921" s="2"/>
      <c r="I11921" s="2"/>
    </row>
    <row r="11922" spans="8:9" x14ac:dyDescent="0.25">
      <c r="H11922" s="2"/>
      <c r="I11922" s="2"/>
    </row>
    <row r="11923" spans="8:9" x14ac:dyDescent="0.25">
      <c r="H11923" s="2"/>
      <c r="I11923" s="2"/>
    </row>
    <row r="11924" spans="8:9" x14ac:dyDescent="0.25">
      <c r="H11924" s="2"/>
      <c r="I11924" s="2"/>
    </row>
    <row r="11925" spans="8:9" x14ac:dyDescent="0.25">
      <c r="H11925" s="2"/>
      <c r="I11925" s="2"/>
    </row>
    <row r="11926" spans="8:9" x14ac:dyDescent="0.25">
      <c r="H11926" s="2"/>
      <c r="I11926" s="2"/>
    </row>
    <row r="11927" spans="8:9" x14ac:dyDescent="0.25">
      <c r="H11927" s="2"/>
      <c r="I11927" s="2"/>
    </row>
    <row r="11928" spans="8:9" x14ac:dyDescent="0.25">
      <c r="H11928" s="2"/>
      <c r="I11928" s="2"/>
    </row>
    <row r="11929" spans="8:9" x14ac:dyDescent="0.25">
      <c r="H11929" s="2"/>
      <c r="I11929" s="2"/>
    </row>
    <row r="11930" spans="8:9" x14ac:dyDescent="0.25">
      <c r="H11930" s="2"/>
      <c r="I11930" s="2"/>
    </row>
    <row r="11931" spans="8:9" x14ac:dyDescent="0.25">
      <c r="H11931" s="2"/>
      <c r="I11931" s="2"/>
    </row>
    <row r="11932" spans="8:9" x14ac:dyDescent="0.25">
      <c r="H11932" s="2"/>
      <c r="I11932" s="2"/>
    </row>
    <row r="11933" spans="8:9" x14ac:dyDescent="0.25">
      <c r="H11933" s="2"/>
      <c r="I11933" s="2"/>
    </row>
    <row r="11934" spans="8:9" x14ac:dyDescent="0.25">
      <c r="H11934" s="2"/>
      <c r="I11934" s="2"/>
    </row>
    <row r="11935" spans="8:9" x14ac:dyDescent="0.25">
      <c r="H11935" s="2"/>
    </row>
    <row r="11936" spans="8:9" x14ac:dyDescent="0.25">
      <c r="H11936" s="2"/>
      <c r="I11936" s="2"/>
    </row>
    <row r="11937" spans="8:9" x14ac:dyDescent="0.25">
      <c r="H11937" s="2"/>
    </row>
    <row r="11938" spans="8:9" x14ac:dyDescent="0.25">
      <c r="H11938" s="2"/>
      <c r="I11938" s="2"/>
    </row>
    <row r="11939" spans="8:9" x14ac:dyDescent="0.25">
      <c r="H11939" s="2"/>
    </row>
    <row r="11940" spans="8:9" x14ac:dyDescent="0.25">
      <c r="H11940" s="2"/>
    </row>
    <row r="11941" spans="8:9" x14ac:dyDescent="0.25">
      <c r="H11941" s="2"/>
    </row>
    <row r="11942" spans="8:9" x14ac:dyDescent="0.25">
      <c r="H11942" s="2"/>
    </row>
    <row r="12442" spans="9:9" x14ac:dyDescent="0.25">
      <c r="I12442" s="2"/>
    </row>
    <row r="12443" spans="9:9" x14ac:dyDescent="0.25">
      <c r="I12443" s="2"/>
    </row>
    <row r="12444" spans="9:9" x14ac:dyDescent="0.25">
      <c r="I12444" s="2"/>
    </row>
    <row r="12445" spans="9:9" x14ac:dyDescent="0.25">
      <c r="I12445" s="2"/>
    </row>
    <row r="12446" spans="9:9" x14ac:dyDescent="0.25">
      <c r="I12446" s="2"/>
    </row>
    <row r="12447" spans="9:9" x14ac:dyDescent="0.25">
      <c r="I12447" s="2"/>
    </row>
    <row r="12448" spans="9:9" x14ac:dyDescent="0.25">
      <c r="I12448" s="2"/>
    </row>
    <row r="12449" spans="9:9" x14ac:dyDescent="0.25">
      <c r="I12449" s="2"/>
    </row>
    <row r="12450" spans="9:9" x14ac:dyDescent="0.25">
      <c r="I12450" s="2"/>
    </row>
    <row r="12451" spans="9:9" x14ac:dyDescent="0.25">
      <c r="I12451" s="2"/>
    </row>
    <row r="12452" spans="9:9" x14ac:dyDescent="0.25">
      <c r="I12452" s="2"/>
    </row>
    <row r="12453" spans="9:9" x14ac:dyDescent="0.25">
      <c r="I12453" s="2"/>
    </row>
    <row r="12454" spans="9:9" x14ac:dyDescent="0.25">
      <c r="I12454" s="2"/>
    </row>
    <row r="12455" spans="9:9" x14ac:dyDescent="0.25">
      <c r="I12455" s="2"/>
    </row>
    <row r="12456" spans="9:9" x14ac:dyDescent="0.25">
      <c r="I12456" s="2"/>
    </row>
    <row r="12471" spans="9:9" x14ac:dyDescent="0.25">
      <c r="I12471" s="2"/>
    </row>
    <row r="12490" spans="9:9" x14ac:dyDescent="0.25">
      <c r="I12490" s="2"/>
    </row>
    <row r="12491" spans="9:9" x14ac:dyDescent="0.25">
      <c r="I12491" s="2"/>
    </row>
    <row r="12492" spans="9:9" x14ac:dyDescent="0.25">
      <c r="I12492" s="2"/>
    </row>
    <row r="12493" spans="9:9" x14ac:dyDescent="0.25">
      <c r="I12493" s="2"/>
    </row>
    <row r="12494" spans="9:9" x14ac:dyDescent="0.25">
      <c r="I12494" s="2"/>
    </row>
    <row r="12495" spans="9:9" x14ac:dyDescent="0.25">
      <c r="I12495" s="2"/>
    </row>
    <row r="12496" spans="9:9" x14ac:dyDescent="0.25">
      <c r="I12496" s="2"/>
    </row>
    <row r="12497" spans="9:9" x14ac:dyDescent="0.25">
      <c r="I12497" s="2"/>
    </row>
    <row r="12498" spans="9:9" x14ac:dyDescent="0.25">
      <c r="I12498" s="2"/>
    </row>
    <row r="12499" spans="9:9" x14ac:dyDescent="0.25">
      <c r="I12499" s="2"/>
    </row>
    <row r="12500" spans="9:9" x14ac:dyDescent="0.25">
      <c r="I12500" s="2"/>
    </row>
    <row r="12531" spans="9:9" x14ac:dyDescent="0.25">
      <c r="I12531" s="2"/>
    </row>
    <row r="12532" spans="9:9" x14ac:dyDescent="0.25">
      <c r="I12532" s="2"/>
    </row>
    <row r="12606" spans="9:9" x14ac:dyDescent="0.25">
      <c r="I12606" s="2"/>
    </row>
    <row r="12617" spans="9:9" x14ac:dyDescent="0.25">
      <c r="I12617" s="2"/>
    </row>
    <row r="12622" spans="9:9" x14ac:dyDescent="0.25">
      <c r="I12622" s="2"/>
    </row>
    <row r="12624" spans="9:9" x14ac:dyDescent="0.25">
      <c r="I12624" s="2"/>
    </row>
    <row r="12626" spans="9:9" x14ac:dyDescent="0.25">
      <c r="I12626" s="2"/>
    </row>
    <row r="12629" spans="9:9" x14ac:dyDescent="0.25">
      <c r="I12629" s="2"/>
    </row>
    <row r="12631" spans="9:9" x14ac:dyDescent="0.25">
      <c r="I12631" s="2"/>
    </row>
    <row r="12633" spans="9:9" x14ac:dyDescent="0.25">
      <c r="I12633" s="2"/>
    </row>
    <row r="12648" spans="9:9" x14ac:dyDescent="0.25">
      <c r="I12648" s="2"/>
    </row>
    <row r="12649" spans="9:9" x14ac:dyDescent="0.25">
      <c r="I12649" s="2"/>
    </row>
    <row r="12672" spans="9:9" x14ac:dyDescent="0.25">
      <c r="I12672" s="2"/>
    </row>
    <row r="12674" spans="9:9" x14ac:dyDescent="0.25">
      <c r="I12674" s="2"/>
    </row>
    <row r="12675" spans="9:9" x14ac:dyDescent="0.25">
      <c r="I12675" s="2"/>
    </row>
    <row r="12677" spans="9:9" x14ac:dyDescent="0.25">
      <c r="I12677" s="2"/>
    </row>
    <row r="12678" spans="9:9" x14ac:dyDescent="0.25">
      <c r="I12678" s="2"/>
    </row>
    <row r="12685" spans="9:9" x14ac:dyDescent="0.25">
      <c r="I12685" s="2"/>
    </row>
    <row r="12686" spans="9:9" x14ac:dyDescent="0.25">
      <c r="I12686" s="2"/>
    </row>
    <row r="12707" spans="9:9" x14ac:dyDescent="0.25">
      <c r="I12707" s="2"/>
    </row>
    <row r="12708" spans="9:9" x14ac:dyDescent="0.25">
      <c r="I12708" s="2"/>
    </row>
    <row r="12787" spans="9:10" x14ac:dyDescent="0.25">
      <c r="J12787" s="2"/>
    </row>
    <row r="12790" spans="9:10" x14ac:dyDescent="0.25">
      <c r="J12790" s="2"/>
    </row>
    <row r="12798" spans="9:10" x14ac:dyDescent="0.25">
      <c r="J12798" s="2"/>
    </row>
    <row r="12799" spans="9:10" x14ac:dyDescent="0.25">
      <c r="I12799" s="2"/>
    </row>
    <row r="12800" spans="9:10" x14ac:dyDescent="0.25">
      <c r="J12800" s="2"/>
    </row>
    <row r="12821" spans="10:10" x14ac:dyDescent="0.25">
      <c r="J12821" s="2"/>
    </row>
    <row r="12829" spans="10:10" x14ac:dyDescent="0.25">
      <c r="J12829" s="2"/>
    </row>
    <row r="12835" spans="10:10" x14ac:dyDescent="0.25">
      <c r="J12835" s="2"/>
    </row>
    <row r="12837" spans="10:10" x14ac:dyDescent="0.25">
      <c r="J12837" s="2"/>
    </row>
    <row r="12838" spans="10:10" x14ac:dyDescent="0.25">
      <c r="J12838" s="2"/>
    </row>
    <row r="12841" spans="10:10" x14ac:dyDescent="0.25">
      <c r="J12841" s="2"/>
    </row>
    <row r="12888" spans="9:9" x14ac:dyDescent="0.25">
      <c r="I12888" s="2"/>
    </row>
    <row r="12894" spans="9:9" x14ac:dyDescent="0.25">
      <c r="I12894" s="2"/>
    </row>
    <row r="12897" spans="9:9" x14ac:dyDescent="0.25">
      <c r="I12897" s="2"/>
    </row>
    <row r="12912" spans="9:9" x14ac:dyDescent="0.25">
      <c r="I12912" s="2"/>
    </row>
    <row r="12914" spans="9:9" x14ac:dyDescent="0.25">
      <c r="I12914" s="2"/>
    </row>
    <row r="12920" spans="9:9" x14ac:dyDescent="0.25">
      <c r="I12920" s="2"/>
    </row>
    <row r="12923" spans="9:9" x14ac:dyDescent="0.25">
      <c r="I12923" s="2"/>
    </row>
    <row r="12926" spans="9:9" x14ac:dyDescent="0.25">
      <c r="I12926" s="2"/>
    </row>
    <row r="12930" spans="9:9" x14ac:dyDescent="0.25">
      <c r="I12930" s="2"/>
    </row>
    <row r="12934" spans="9:9" x14ac:dyDescent="0.25">
      <c r="I12934" s="2"/>
    </row>
    <row r="12937" spans="9:9" x14ac:dyDescent="0.25">
      <c r="I12937" s="2"/>
    </row>
    <row r="12942" spans="9:9" x14ac:dyDescent="0.25">
      <c r="I12942" s="2"/>
    </row>
    <row r="12944" spans="9:9" x14ac:dyDescent="0.25">
      <c r="I12944" s="2"/>
    </row>
    <row r="12945" spans="8:8" x14ac:dyDescent="0.25">
      <c r="H12945" s="2"/>
    </row>
    <row r="12946" spans="8:8" x14ac:dyDescent="0.25">
      <c r="H12946" s="2"/>
    </row>
    <row r="12947" spans="8:8" x14ac:dyDescent="0.25">
      <c r="H12947" s="2"/>
    </row>
    <row r="12948" spans="8:8" x14ac:dyDescent="0.25">
      <c r="H12948" s="2"/>
    </row>
    <row r="12949" spans="8:8" x14ac:dyDescent="0.25">
      <c r="H12949" s="2"/>
    </row>
    <row r="12950" spans="8:8" x14ac:dyDescent="0.25">
      <c r="H12950" s="2"/>
    </row>
    <row r="12951" spans="8:8" x14ac:dyDescent="0.25">
      <c r="H12951" s="2"/>
    </row>
    <row r="12952" spans="8:8" x14ac:dyDescent="0.25">
      <c r="H12952" s="2"/>
    </row>
    <row r="12953" spans="8:8" x14ac:dyDescent="0.25">
      <c r="H12953" s="2"/>
    </row>
    <row r="12954" spans="8:8" x14ac:dyDescent="0.25">
      <c r="H12954" s="2"/>
    </row>
    <row r="12955" spans="8:8" x14ac:dyDescent="0.25">
      <c r="H12955" s="2"/>
    </row>
    <row r="12956" spans="8:8" x14ac:dyDescent="0.25">
      <c r="H12956" s="2"/>
    </row>
    <row r="12957" spans="8:8" x14ac:dyDescent="0.25">
      <c r="H12957" s="2"/>
    </row>
    <row r="12958" spans="8:8" x14ac:dyDescent="0.25">
      <c r="H12958" s="2"/>
    </row>
    <row r="12959" spans="8:8" x14ac:dyDescent="0.25">
      <c r="H12959" s="2"/>
    </row>
    <row r="12960" spans="8:8" x14ac:dyDescent="0.25">
      <c r="H12960" s="2"/>
    </row>
    <row r="12961" spans="8:9" x14ac:dyDescent="0.25">
      <c r="H12961" s="2"/>
    </row>
    <row r="12962" spans="8:9" x14ac:dyDescent="0.25">
      <c r="H12962" s="2"/>
    </row>
    <row r="12963" spans="8:9" x14ac:dyDescent="0.25">
      <c r="H12963" s="2"/>
    </row>
    <row r="12964" spans="8:9" x14ac:dyDescent="0.25">
      <c r="H12964" s="2"/>
    </row>
    <row r="12965" spans="8:9" x14ac:dyDescent="0.25">
      <c r="H12965" s="2"/>
    </row>
    <row r="12966" spans="8:9" x14ac:dyDescent="0.25">
      <c r="H12966" s="2"/>
    </row>
    <row r="12967" spans="8:9" x14ac:dyDescent="0.25">
      <c r="H12967" s="2"/>
    </row>
    <row r="12968" spans="8:9" x14ac:dyDescent="0.25">
      <c r="H12968" s="2"/>
    </row>
    <row r="12969" spans="8:9" x14ac:dyDescent="0.25">
      <c r="H12969" s="2"/>
    </row>
    <row r="12970" spans="8:9" x14ac:dyDescent="0.25">
      <c r="H12970" s="2"/>
      <c r="I12970" s="2"/>
    </row>
    <row r="12971" spans="8:9" x14ac:dyDescent="0.25">
      <c r="H12971" s="2"/>
      <c r="I12971" s="2"/>
    </row>
    <row r="12972" spans="8:9" x14ac:dyDescent="0.25">
      <c r="H12972" s="2"/>
      <c r="I12972" s="2"/>
    </row>
    <row r="12973" spans="8:9" x14ac:dyDescent="0.25">
      <c r="H12973" s="2"/>
      <c r="I12973" s="2"/>
    </row>
    <row r="12974" spans="8:9" x14ac:dyDescent="0.25">
      <c r="H12974" s="2"/>
      <c r="I12974" s="2"/>
    </row>
    <row r="12975" spans="8:9" x14ac:dyDescent="0.25">
      <c r="H12975" s="2"/>
      <c r="I12975" s="2"/>
    </row>
    <row r="12976" spans="8:9" x14ac:dyDescent="0.25">
      <c r="H12976" s="2"/>
    </row>
    <row r="12977" spans="8:9" x14ac:dyDescent="0.25">
      <c r="H12977" s="2"/>
    </row>
    <row r="12978" spans="8:9" x14ac:dyDescent="0.25">
      <c r="H12978" s="2"/>
    </row>
    <row r="12979" spans="8:9" x14ac:dyDescent="0.25">
      <c r="H12979" s="2"/>
    </row>
    <row r="12980" spans="8:9" x14ac:dyDescent="0.25">
      <c r="H12980" s="2"/>
      <c r="I12980" s="2"/>
    </row>
    <row r="12981" spans="8:9" x14ac:dyDescent="0.25">
      <c r="H12981" s="2"/>
      <c r="I12981" s="2"/>
    </row>
    <row r="12982" spans="8:9" x14ac:dyDescent="0.25">
      <c r="H12982" s="2"/>
    </row>
    <row r="12983" spans="8:9" x14ac:dyDescent="0.25">
      <c r="H12983" s="2"/>
      <c r="I12983" s="2"/>
    </row>
    <row r="12984" spans="8:9" x14ac:dyDescent="0.25">
      <c r="H12984" s="2"/>
      <c r="I12984" s="2"/>
    </row>
    <row r="12985" spans="8:9" x14ac:dyDescent="0.25">
      <c r="H12985" s="2"/>
      <c r="I12985" s="2"/>
    </row>
    <row r="12986" spans="8:9" x14ac:dyDescent="0.25">
      <c r="H12986" s="2"/>
    </row>
    <row r="12987" spans="8:9" x14ac:dyDescent="0.25">
      <c r="H12987" s="2"/>
    </row>
    <row r="12988" spans="8:9" x14ac:dyDescent="0.25">
      <c r="H12988" s="2"/>
    </row>
    <row r="12989" spans="8:9" x14ac:dyDescent="0.25">
      <c r="H12989" s="2"/>
    </row>
    <row r="12990" spans="8:9" x14ac:dyDescent="0.25">
      <c r="H12990" s="2"/>
      <c r="I12990" s="2"/>
    </row>
    <row r="12991" spans="8:9" x14ac:dyDescent="0.25">
      <c r="H12991" s="2"/>
    </row>
    <row r="12992" spans="8:9" x14ac:dyDescent="0.25">
      <c r="H12992" s="2"/>
      <c r="I12992" s="2"/>
    </row>
    <row r="12993" spans="8:9" x14ac:dyDescent="0.25">
      <c r="H12993" s="2"/>
    </row>
    <row r="12994" spans="8:9" x14ac:dyDescent="0.25">
      <c r="H12994" s="2"/>
    </row>
    <row r="12995" spans="8:9" x14ac:dyDescent="0.25">
      <c r="H12995" s="2"/>
    </row>
    <row r="12996" spans="8:9" x14ac:dyDescent="0.25">
      <c r="H12996" s="2"/>
    </row>
    <row r="12997" spans="8:9" x14ac:dyDescent="0.25">
      <c r="H12997" s="2"/>
      <c r="I12997" s="2"/>
    </row>
    <row r="12998" spans="8:9" x14ac:dyDescent="0.25">
      <c r="H12998" s="2"/>
      <c r="I12998" s="2"/>
    </row>
    <row r="12999" spans="8:9" x14ac:dyDescent="0.25">
      <c r="H12999" s="2"/>
    </row>
    <row r="13000" spans="8:9" x14ac:dyDescent="0.25">
      <c r="H13000" s="2"/>
      <c r="I13000" s="2"/>
    </row>
    <row r="13001" spans="8:9" x14ac:dyDescent="0.25">
      <c r="H13001" s="2"/>
      <c r="I13001" s="2"/>
    </row>
    <row r="13002" spans="8:9" x14ac:dyDescent="0.25">
      <c r="H13002" s="2"/>
    </row>
    <row r="13003" spans="8:9" x14ac:dyDescent="0.25">
      <c r="H13003" s="2"/>
    </row>
    <row r="13004" spans="8:9" x14ac:dyDescent="0.25">
      <c r="H13004" s="2"/>
      <c r="I13004" s="2"/>
    </row>
    <row r="13005" spans="8:9" x14ac:dyDescent="0.25">
      <c r="H13005" s="2"/>
    </row>
    <row r="13006" spans="8:9" x14ac:dyDescent="0.25">
      <c r="H13006" s="2"/>
    </row>
    <row r="13007" spans="8:9" x14ac:dyDescent="0.25">
      <c r="H13007" s="2"/>
    </row>
    <row r="13008" spans="8:9" x14ac:dyDescent="0.25">
      <c r="H13008" s="2"/>
    </row>
    <row r="13009" spans="8:9" x14ac:dyDescent="0.25">
      <c r="H13009" s="2"/>
      <c r="I13009" s="2"/>
    </row>
    <row r="13010" spans="8:9" x14ac:dyDescent="0.25">
      <c r="H13010" s="2"/>
    </row>
    <row r="13011" spans="8:9" x14ac:dyDescent="0.25">
      <c r="H13011" s="2"/>
      <c r="I13011" s="2"/>
    </row>
    <row r="13012" spans="8:9" x14ac:dyDescent="0.25">
      <c r="H13012" s="2"/>
      <c r="I13012" s="2"/>
    </row>
    <row r="13013" spans="8:9" x14ac:dyDescent="0.25">
      <c r="H13013" s="2"/>
    </row>
    <row r="13014" spans="8:9" x14ac:dyDescent="0.25">
      <c r="H13014" s="2"/>
    </row>
    <row r="13015" spans="8:9" x14ac:dyDescent="0.25">
      <c r="H13015" s="2"/>
      <c r="I13015" s="2"/>
    </row>
    <row r="13016" spans="8:9" x14ac:dyDescent="0.25">
      <c r="H13016" s="2"/>
      <c r="I13016" s="2"/>
    </row>
    <row r="13017" spans="8:9" x14ac:dyDescent="0.25">
      <c r="H13017" s="2"/>
      <c r="I13017" s="2"/>
    </row>
    <row r="13018" spans="8:9" x14ac:dyDescent="0.25">
      <c r="H13018" s="2"/>
      <c r="I13018" s="2"/>
    </row>
    <row r="13019" spans="8:9" x14ac:dyDescent="0.25">
      <c r="H13019" s="2"/>
      <c r="I13019" s="2"/>
    </row>
    <row r="13020" spans="8:9" x14ac:dyDescent="0.25">
      <c r="H13020" s="2"/>
      <c r="I13020" s="2"/>
    </row>
    <row r="13021" spans="8:9" x14ac:dyDescent="0.25">
      <c r="H13021" s="2"/>
      <c r="I13021" s="2"/>
    </row>
    <row r="13022" spans="8:9" x14ac:dyDescent="0.25">
      <c r="H13022" s="2"/>
      <c r="I13022" s="2"/>
    </row>
    <row r="13023" spans="8:9" x14ac:dyDescent="0.25">
      <c r="H13023" s="2"/>
    </row>
    <row r="13024" spans="8:9" x14ac:dyDescent="0.25">
      <c r="H13024" s="2"/>
    </row>
    <row r="13025" spans="8:9" x14ac:dyDescent="0.25">
      <c r="H13025" s="2"/>
      <c r="I13025" s="2"/>
    </row>
    <row r="13026" spans="8:9" x14ac:dyDescent="0.25">
      <c r="H13026" s="2"/>
    </row>
    <row r="13027" spans="8:9" x14ac:dyDescent="0.25">
      <c r="H13027" s="2"/>
    </row>
    <row r="13028" spans="8:9" x14ac:dyDescent="0.25">
      <c r="H13028" s="2"/>
    </row>
    <row r="13029" spans="8:9" x14ac:dyDescent="0.25">
      <c r="H13029" s="2"/>
    </row>
    <row r="13030" spans="8:9" x14ac:dyDescent="0.25">
      <c r="H13030" s="2"/>
    </row>
    <row r="13031" spans="8:9" x14ac:dyDescent="0.25">
      <c r="H13031" s="2"/>
      <c r="I13031" s="2"/>
    </row>
    <row r="13032" spans="8:9" x14ac:dyDescent="0.25">
      <c r="H13032" s="2"/>
    </row>
    <row r="13033" spans="8:9" x14ac:dyDescent="0.25">
      <c r="H13033" s="2"/>
      <c r="I13033" s="2"/>
    </row>
    <row r="13034" spans="8:9" x14ac:dyDescent="0.25">
      <c r="H13034" s="2"/>
      <c r="I13034" s="2"/>
    </row>
    <row r="13035" spans="8:9" x14ac:dyDescent="0.25">
      <c r="H13035" s="2"/>
      <c r="I13035" s="2"/>
    </row>
    <row r="13036" spans="8:9" x14ac:dyDescent="0.25">
      <c r="H13036" s="2"/>
      <c r="I13036" s="2"/>
    </row>
    <row r="13037" spans="8:9" x14ac:dyDescent="0.25">
      <c r="H13037" s="2"/>
      <c r="I13037" s="2"/>
    </row>
    <row r="13038" spans="8:9" x14ac:dyDescent="0.25">
      <c r="H13038" s="2"/>
      <c r="I13038" s="2"/>
    </row>
    <row r="13039" spans="8:9" x14ac:dyDescent="0.25">
      <c r="H13039" s="2"/>
      <c r="I13039" s="2"/>
    </row>
    <row r="13040" spans="8:9" x14ac:dyDescent="0.25">
      <c r="H13040" s="2"/>
      <c r="I13040" s="2"/>
    </row>
    <row r="13041" spans="8:9" x14ac:dyDescent="0.25">
      <c r="H13041" s="2"/>
      <c r="I13041" s="2"/>
    </row>
    <row r="13042" spans="8:9" x14ac:dyDescent="0.25">
      <c r="H13042" s="2"/>
      <c r="I13042" s="2"/>
    </row>
    <row r="13043" spans="8:9" x14ac:dyDescent="0.25">
      <c r="H13043" s="2"/>
      <c r="I13043" s="2"/>
    </row>
    <row r="13044" spans="8:9" x14ac:dyDescent="0.25">
      <c r="H13044" s="2"/>
      <c r="I13044" s="2"/>
    </row>
    <row r="13045" spans="8:9" x14ac:dyDescent="0.25">
      <c r="H13045" s="2"/>
    </row>
    <row r="13046" spans="8:9" x14ac:dyDescent="0.25">
      <c r="H13046" s="2"/>
      <c r="I13046" s="2"/>
    </row>
    <row r="13047" spans="8:9" x14ac:dyDescent="0.25">
      <c r="H13047" s="2"/>
      <c r="I13047" s="2"/>
    </row>
    <row r="13048" spans="8:9" x14ac:dyDescent="0.25">
      <c r="H13048" s="2"/>
      <c r="I13048" s="2"/>
    </row>
    <row r="13049" spans="8:9" x14ac:dyDescent="0.25">
      <c r="H13049" s="2"/>
      <c r="I13049" s="2"/>
    </row>
    <row r="13050" spans="8:9" x14ac:dyDescent="0.25">
      <c r="H13050" s="2"/>
      <c r="I13050" s="2"/>
    </row>
    <row r="13051" spans="8:9" x14ac:dyDescent="0.25">
      <c r="H13051" s="2"/>
      <c r="I13051" s="2"/>
    </row>
    <row r="13052" spans="8:9" x14ac:dyDescent="0.25">
      <c r="H13052" s="2"/>
      <c r="I13052" s="2"/>
    </row>
    <row r="13053" spans="8:9" x14ac:dyDescent="0.25">
      <c r="H13053" s="2"/>
    </row>
    <row r="13054" spans="8:9" x14ac:dyDescent="0.25">
      <c r="H13054" s="2"/>
    </row>
    <row r="13055" spans="8:9" x14ac:dyDescent="0.25">
      <c r="H13055" s="2"/>
    </row>
    <row r="13056" spans="8:9" x14ac:dyDescent="0.25">
      <c r="H13056" s="2"/>
    </row>
    <row r="13057" spans="8:9" x14ac:dyDescent="0.25">
      <c r="H13057" s="2"/>
      <c r="I13057" s="2"/>
    </row>
    <row r="13058" spans="8:9" x14ac:dyDescent="0.25">
      <c r="H13058" s="2"/>
      <c r="I13058" s="2"/>
    </row>
    <row r="13059" spans="8:9" x14ac:dyDescent="0.25">
      <c r="H13059" s="2"/>
    </row>
    <row r="13060" spans="8:9" x14ac:dyDescent="0.25">
      <c r="H13060" s="2"/>
    </row>
    <row r="13061" spans="8:9" x14ac:dyDescent="0.25">
      <c r="H13061" s="2"/>
    </row>
    <row r="13062" spans="8:9" x14ac:dyDescent="0.25">
      <c r="H13062" s="2"/>
    </row>
    <row r="13063" spans="8:9" x14ac:dyDescent="0.25">
      <c r="H13063" s="2"/>
    </row>
    <row r="13064" spans="8:9" x14ac:dyDescent="0.25">
      <c r="H13064" s="2"/>
    </row>
    <row r="13065" spans="8:9" x14ac:dyDescent="0.25">
      <c r="H13065" s="2"/>
    </row>
    <row r="13066" spans="8:9" x14ac:dyDescent="0.25">
      <c r="H13066" s="2"/>
    </row>
    <row r="13067" spans="8:9" x14ac:dyDescent="0.25">
      <c r="H13067" s="2"/>
    </row>
    <row r="13068" spans="8:9" x14ac:dyDescent="0.25">
      <c r="H13068" s="2"/>
    </row>
    <row r="13069" spans="8:9" x14ac:dyDescent="0.25">
      <c r="H13069" s="2"/>
    </row>
    <row r="13070" spans="8:9" x14ac:dyDescent="0.25">
      <c r="H13070" s="2"/>
    </row>
    <row r="13071" spans="8:9" x14ac:dyDescent="0.25">
      <c r="H13071" s="2"/>
    </row>
    <row r="13072" spans="8:9" x14ac:dyDescent="0.25">
      <c r="H13072" s="2"/>
    </row>
    <row r="13073" spans="8:9" x14ac:dyDescent="0.25">
      <c r="H13073" s="2"/>
    </row>
    <row r="13074" spans="8:9" x14ac:dyDescent="0.25">
      <c r="H13074" s="2"/>
    </row>
    <row r="13075" spans="8:9" x14ac:dyDescent="0.25">
      <c r="H13075" s="2"/>
    </row>
    <row r="13076" spans="8:9" x14ac:dyDescent="0.25">
      <c r="H13076" s="2"/>
    </row>
    <row r="13077" spans="8:9" x14ac:dyDescent="0.25">
      <c r="H13077" s="2"/>
    </row>
    <row r="13078" spans="8:9" x14ac:dyDescent="0.25">
      <c r="H13078" s="2"/>
    </row>
    <row r="13079" spans="8:9" x14ac:dyDescent="0.25">
      <c r="H13079" s="2"/>
    </row>
    <row r="13080" spans="8:9" x14ac:dyDescent="0.25">
      <c r="H13080" s="2"/>
    </row>
    <row r="13081" spans="8:9" x14ac:dyDescent="0.25">
      <c r="H13081" s="2"/>
    </row>
    <row r="13082" spans="8:9" x14ac:dyDescent="0.25">
      <c r="H13082" s="2"/>
    </row>
    <row r="13083" spans="8:9" x14ac:dyDescent="0.25">
      <c r="H13083" s="2"/>
    </row>
    <row r="13084" spans="8:9" x14ac:dyDescent="0.25">
      <c r="H13084" s="2"/>
      <c r="I13084" s="2"/>
    </row>
    <row r="13085" spans="8:9" x14ac:dyDescent="0.25">
      <c r="H13085" s="2"/>
      <c r="I13085" s="2"/>
    </row>
    <row r="13086" spans="8:9" x14ac:dyDescent="0.25">
      <c r="H13086" s="2"/>
      <c r="I13086" s="2"/>
    </row>
    <row r="13087" spans="8:9" x14ac:dyDescent="0.25">
      <c r="H13087" s="2"/>
      <c r="I13087" s="2"/>
    </row>
    <row r="13088" spans="8:9" x14ac:dyDescent="0.25">
      <c r="H13088" s="2"/>
      <c r="I13088" s="2"/>
    </row>
    <row r="13089" spans="8:10" x14ac:dyDescent="0.25">
      <c r="H13089" s="2"/>
      <c r="I13089" s="2"/>
    </row>
    <row r="13090" spans="8:10" x14ac:dyDescent="0.25">
      <c r="H13090" s="2"/>
      <c r="I13090" s="2"/>
    </row>
    <row r="13091" spans="8:10" x14ac:dyDescent="0.25">
      <c r="H13091" s="2"/>
      <c r="I13091" s="2"/>
    </row>
    <row r="13092" spans="8:10" x14ac:dyDescent="0.25">
      <c r="H13092" s="2"/>
      <c r="I13092" s="2"/>
    </row>
    <row r="13093" spans="8:10" x14ac:dyDescent="0.25">
      <c r="H13093" s="2"/>
      <c r="I13093" s="2"/>
    </row>
    <row r="13094" spans="8:10" x14ac:dyDescent="0.25">
      <c r="H13094" s="2"/>
      <c r="I13094" s="2"/>
    </row>
    <row r="13095" spans="8:10" x14ac:dyDescent="0.25">
      <c r="H13095" s="2"/>
      <c r="I13095" s="2"/>
    </row>
    <row r="13096" spans="8:10" x14ac:dyDescent="0.25">
      <c r="H13096" s="2"/>
      <c r="I13096" s="2"/>
    </row>
    <row r="13097" spans="8:10" x14ac:dyDescent="0.25">
      <c r="H13097" s="2"/>
      <c r="I13097" s="2"/>
    </row>
    <row r="13098" spans="8:10" x14ac:dyDescent="0.25">
      <c r="H13098" s="2"/>
      <c r="J13098" s="2"/>
    </row>
    <row r="13099" spans="8:10" x14ac:dyDescent="0.25">
      <c r="H13099" s="2"/>
      <c r="J13099" s="2"/>
    </row>
    <row r="13100" spans="8:10" x14ac:dyDescent="0.25">
      <c r="H13100" s="2"/>
      <c r="J13100" s="2"/>
    </row>
    <row r="13101" spans="8:10" x14ac:dyDescent="0.25">
      <c r="H13101" s="2"/>
    </row>
    <row r="13102" spans="8:10" x14ac:dyDescent="0.25">
      <c r="H13102" s="2"/>
      <c r="J13102" s="2"/>
    </row>
    <row r="13103" spans="8:10" x14ac:dyDescent="0.25">
      <c r="H13103" s="2"/>
      <c r="J13103" s="2"/>
    </row>
    <row r="13104" spans="8:10" x14ac:dyDescent="0.25">
      <c r="H13104" s="2"/>
      <c r="J13104" s="2"/>
    </row>
    <row r="13105" spans="8:10" x14ac:dyDescent="0.25">
      <c r="H13105" s="2"/>
      <c r="J13105" s="2"/>
    </row>
    <row r="13106" spans="8:10" x14ac:dyDescent="0.25">
      <c r="H13106" s="2"/>
      <c r="J13106" s="2"/>
    </row>
    <row r="13107" spans="8:10" x14ac:dyDescent="0.25">
      <c r="H13107" s="2"/>
      <c r="J13107" s="2"/>
    </row>
    <row r="13108" spans="8:10" x14ac:dyDescent="0.25">
      <c r="H13108" s="2"/>
    </row>
    <row r="13109" spans="8:10" x14ac:dyDescent="0.25">
      <c r="H13109" s="2"/>
      <c r="J13109" s="2"/>
    </row>
    <row r="13110" spans="8:10" x14ac:dyDescent="0.25">
      <c r="H13110" s="2"/>
    </row>
    <row r="13111" spans="8:10" x14ac:dyDescent="0.25">
      <c r="H13111" s="2"/>
      <c r="J13111" s="2"/>
    </row>
    <row r="13112" spans="8:10" x14ac:dyDescent="0.25">
      <c r="H13112" s="2"/>
      <c r="J13112" s="2"/>
    </row>
    <row r="13113" spans="8:10" x14ac:dyDescent="0.25">
      <c r="H13113" s="2"/>
      <c r="J13113" s="2"/>
    </row>
    <row r="13114" spans="8:10" x14ac:dyDescent="0.25">
      <c r="H13114" s="2"/>
      <c r="J13114" s="2"/>
    </row>
    <row r="13115" spans="8:10" x14ac:dyDescent="0.25">
      <c r="H13115" s="2"/>
    </row>
    <row r="13116" spans="8:10" x14ac:dyDescent="0.25">
      <c r="H13116" s="2"/>
      <c r="J13116" s="2"/>
    </row>
    <row r="13117" spans="8:10" x14ac:dyDescent="0.25">
      <c r="H13117" s="2"/>
      <c r="I13117" s="2"/>
    </row>
    <row r="13118" spans="8:10" x14ac:dyDescent="0.25">
      <c r="H13118" s="2"/>
      <c r="I13118" s="2"/>
    </row>
    <row r="13119" spans="8:10" x14ac:dyDescent="0.25">
      <c r="H13119" s="2"/>
      <c r="I13119" s="2"/>
    </row>
    <row r="13120" spans="8:10" x14ac:dyDescent="0.25">
      <c r="H13120" s="2"/>
      <c r="I13120" s="2"/>
    </row>
    <row r="13121" spans="8:9" x14ac:dyDescent="0.25">
      <c r="H13121" s="2"/>
      <c r="I13121" s="2"/>
    </row>
    <row r="13122" spans="8:9" x14ac:dyDescent="0.25">
      <c r="H13122" s="2"/>
      <c r="I13122" s="2"/>
    </row>
    <row r="13123" spans="8:9" x14ac:dyDescent="0.25">
      <c r="H13123" s="2"/>
    </row>
    <row r="13124" spans="8:9" x14ac:dyDescent="0.25">
      <c r="H13124" s="2"/>
      <c r="I13124" s="2"/>
    </row>
    <row r="13125" spans="8:9" x14ac:dyDescent="0.25">
      <c r="H13125" s="2"/>
      <c r="I13125" s="2"/>
    </row>
    <row r="13126" spans="8:9" x14ac:dyDescent="0.25">
      <c r="H13126" s="2"/>
    </row>
    <row r="13127" spans="8:9" x14ac:dyDescent="0.25">
      <c r="H13127" s="2"/>
    </row>
    <row r="13128" spans="8:9" x14ac:dyDescent="0.25">
      <c r="H13128" s="2"/>
      <c r="I13128" s="2"/>
    </row>
    <row r="13129" spans="8:9" x14ac:dyDescent="0.25">
      <c r="H13129" s="2"/>
      <c r="I13129" s="2"/>
    </row>
    <row r="13130" spans="8:9" x14ac:dyDescent="0.25">
      <c r="H13130" s="2"/>
      <c r="I13130" s="2"/>
    </row>
    <row r="13131" spans="8:9" x14ac:dyDescent="0.25">
      <c r="H13131" s="2"/>
    </row>
    <row r="13132" spans="8:9" x14ac:dyDescent="0.25">
      <c r="H13132" s="2"/>
      <c r="I13132" s="2"/>
    </row>
    <row r="13133" spans="8:9" x14ac:dyDescent="0.25">
      <c r="H13133" s="2"/>
      <c r="I13133" s="2"/>
    </row>
    <row r="13134" spans="8:9" x14ac:dyDescent="0.25">
      <c r="H13134" s="2"/>
    </row>
    <row r="13135" spans="8:9" x14ac:dyDescent="0.25">
      <c r="H13135" s="2"/>
    </row>
    <row r="13136" spans="8:9" x14ac:dyDescent="0.25">
      <c r="H13136" s="2"/>
    </row>
    <row r="13137" spans="8:9" x14ac:dyDescent="0.25">
      <c r="H13137" s="2"/>
    </row>
    <row r="13138" spans="8:9" x14ac:dyDescent="0.25">
      <c r="H13138" s="2"/>
    </row>
    <row r="13139" spans="8:9" x14ac:dyDescent="0.25">
      <c r="H13139" s="2"/>
      <c r="I13139" s="2"/>
    </row>
    <row r="13140" spans="8:9" x14ac:dyDescent="0.25">
      <c r="H13140" s="2"/>
      <c r="I13140" s="2"/>
    </row>
    <row r="13141" spans="8:9" x14ac:dyDescent="0.25">
      <c r="H13141" s="2"/>
      <c r="I13141" s="2"/>
    </row>
    <row r="13142" spans="8:9" x14ac:dyDescent="0.25">
      <c r="H13142" s="2"/>
      <c r="I13142" s="2"/>
    </row>
    <row r="13143" spans="8:9" x14ac:dyDescent="0.25">
      <c r="H13143" s="2"/>
      <c r="I13143" s="2"/>
    </row>
    <row r="13144" spans="8:9" x14ac:dyDescent="0.25">
      <c r="H13144" s="2"/>
      <c r="I13144" s="2"/>
    </row>
    <row r="13145" spans="8:9" x14ac:dyDescent="0.25">
      <c r="H13145" s="2"/>
      <c r="I13145" s="2"/>
    </row>
    <row r="13146" spans="8:9" x14ac:dyDescent="0.25">
      <c r="H13146" s="2"/>
      <c r="I13146" s="2"/>
    </row>
    <row r="13147" spans="8:9" x14ac:dyDescent="0.25">
      <c r="H13147" s="2"/>
      <c r="I13147" s="2"/>
    </row>
    <row r="13148" spans="8:9" x14ac:dyDescent="0.25">
      <c r="H13148" s="2"/>
      <c r="I13148" s="2"/>
    </row>
    <row r="13149" spans="8:9" x14ac:dyDescent="0.25">
      <c r="H13149" s="2"/>
      <c r="I13149" s="2"/>
    </row>
    <row r="13150" spans="8:9" x14ac:dyDescent="0.25">
      <c r="H13150" s="2"/>
    </row>
    <row r="13151" spans="8:9" x14ac:dyDescent="0.25">
      <c r="H13151" s="2"/>
    </row>
    <row r="13152" spans="8:9" x14ac:dyDescent="0.25">
      <c r="H13152" s="2"/>
    </row>
    <row r="13153" spans="8:9" x14ac:dyDescent="0.25">
      <c r="H13153" s="2"/>
    </row>
    <row r="13154" spans="8:9" x14ac:dyDescent="0.25">
      <c r="H13154" s="2"/>
    </row>
    <row r="13155" spans="8:9" x14ac:dyDescent="0.25">
      <c r="H13155" s="2"/>
    </row>
    <row r="13156" spans="8:9" x14ac:dyDescent="0.25">
      <c r="H13156" s="2"/>
    </row>
    <row r="13157" spans="8:9" x14ac:dyDescent="0.25">
      <c r="H13157" s="2"/>
    </row>
    <row r="13158" spans="8:9" x14ac:dyDescent="0.25">
      <c r="H13158" s="2"/>
    </row>
    <row r="13159" spans="8:9" x14ac:dyDescent="0.25">
      <c r="H13159" s="2"/>
      <c r="I13159" s="2"/>
    </row>
    <row r="13160" spans="8:9" x14ac:dyDescent="0.25">
      <c r="H13160" s="2"/>
    </row>
    <row r="13161" spans="8:9" x14ac:dyDescent="0.25">
      <c r="H13161" s="2"/>
      <c r="I13161" s="2"/>
    </row>
    <row r="13162" spans="8:9" x14ac:dyDescent="0.25">
      <c r="H13162" s="2"/>
    </row>
    <row r="13163" spans="8:9" x14ac:dyDescent="0.25">
      <c r="H13163" s="2"/>
    </row>
    <row r="13164" spans="8:9" x14ac:dyDescent="0.25">
      <c r="H13164" s="2"/>
    </row>
    <row r="13165" spans="8:9" x14ac:dyDescent="0.25">
      <c r="H13165" s="2"/>
    </row>
    <row r="13166" spans="8:9" x14ac:dyDescent="0.25">
      <c r="H13166" s="2"/>
      <c r="I13166" s="2"/>
    </row>
    <row r="13167" spans="8:9" x14ac:dyDescent="0.25">
      <c r="H13167" s="2"/>
      <c r="I13167" s="2"/>
    </row>
    <row r="13168" spans="8:9" x14ac:dyDescent="0.25">
      <c r="H13168" s="2"/>
      <c r="I13168" s="2"/>
    </row>
    <row r="13169" spans="8:9" x14ac:dyDescent="0.25">
      <c r="H13169" s="2"/>
      <c r="I13169" s="2"/>
    </row>
    <row r="13170" spans="8:9" x14ac:dyDescent="0.25">
      <c r="H13170" s="2"/>
    </row>
    <row r="13171" spans="8:9" x14ac:dyDescent="0.25">
      <c r="H13171" s="2"/>
    </row>
    <row r="13172" spans="8:9" x14ac:dyDescent="0.25">
      <c r="H13172" s="2"/>
    </row>
    <row r="13173" spans="8:9" x14ac:dyDescent="0.25">
      <c r="H13173" s="2"/>
    </row>
    <row r="13174" spans="8:9" x14ac:dyDescent="0.25">
      <c r="H13174" s="2"/>
    </row>
    <row r="13175" spans="8:9" x14ac:dyDescent="0.25">
      <c r="H13175" s="2"/>
    </row>
    <row r="13176" spans="8:9" x14ac:dyDescent="0.25">
      <c r="H13176" s="2"/>
    </row>
    <row r="13177" spans="8:9" x14ac:dyDescent="0.25">
      <c r="H13177" s="2"/>
    </row>
    <row r="13178" spans="8:9" x14ac:dyDescent="0.25">
      <c r="H13178" s="2"/>
    </row>
    <row r="13179" spans="8:9" x14ac:dyDescent="0.25">
      <c r="H13179" s="2"/>
    </row>
    <row r="13180" spans="8:9" x14ac:dyDescent="0.25">
      <c r="H13180" s="2"/>
    </row>
    <row r="13181" spans="8:9" x14ac:dyDescent="0.25">
      <c r="H13181" s="2"/>
    </row>
    <row r="13182" spans="8:9" x14ac:dyDescent="0.25">
      <c r="H13182" s="2"/>
    </row>
    <row r="13183" spans="8:9" x14ac:dyDescent="0.25">
      <c r="H13183" s="2"/>
    </row>
    <row r="13184" spans="8:9" x14ac:dyDescent="0.25">
      <c r="H13184" s="2"/>
    </row>
    <row r="13185" spans="8:8" x14ac:dyDescent="0.25">
      <c r="H13185" s="2"/>
    </row>
    <row r="13186" spans="8:8" x14ac:dyDescent="0.25">
      <c r="H13186" s="2"/>
    </row>
    <row r="13187" spans="8:8" x14ac:dyDescent="0.25">
      <c r="H13187" s="2"/>
    </row>
    <row r="13188" spans="8:8" x14ac:dyDescent="0.25">
      <c r="H13188" s="2"/>
    </row>
    <row r="13189" spans="8:8" x14ac:dyDescent="0.25">
      <c r="H13189" s="2"/>
    </row>
    <row r="13190" spans="8:8" x14ac:dyDescent="0.25">
      <c r="H13190" s="2"/>
    </row>
    <row r="13191" spans="8:8" x14ac:dyDescent="0.25">
      <c r="H13191" s="2"/>
    </row>
    <row r="13192" spans="8:8" x14ac:dyDescent="0.25">
      <c r="H13192" s="2"/>
    </row>
    <row r="13193" spans="8:8" x14ac:dyDescent="0.25">
      <c r="H13193" s="2"/>
    </row>
    <row r="13194" spans="8:8" x14ac:dyDescent="0.25">
      <c r="H13194" s="2"/>
    </row>
    <row r="13195" spans="8:8" x14ac:dyDescent="0.25">
      <c r="H13195" s="2"/>
    </row>
    <row r="13196" spans="8:8" x14ac:dyDescent="0.25">
      <c r="H13196" s="2"/>
    </row>
    <row r="13197" spans="8:8" x14ac:dyDescent="0.25">
      <c r="H13197" s="2"/>
    </row>
    <row r="13198" spans="8:8" x14ac:dyDescent="0.25">
      <c r="H13198" s="2"/>
    </row>
    <row r="13199" spans="8:8" x14ac:dyDescent="0.25">
      <c r="H13199" s="2"/>
    </row>
    <row r="13200" spans="8:8" x14ac:dyDescent="0.25">
      <c r="H13200" s="2"/>
    </row>
    <row r="13201" spans="8:8" x14ac:dyDescent="0.25">
      <c r="H13201" s="2"/>
    </row>
    <row r="13202" spans="8:8" x14ac:dyDescent="0.25">
      <c r="H13202" s="2"/>
    </row>
    <row r="13203" spans="8:8" x14ac:dyDescent="0.25">
      <c r="H13203" s="2"/>
    </row>
    <row r="13204" spans="8:8" x14ac:dyDescent="0.25">
      <c r="H13204" s="2"/>
    </row>
    <row r="13205" spans="8:8" x14ac:dyDescent="0.25">
      <c r="H13205" s="2"/>
    </row>
    <row r="13206" spans="8:8" x14ac:dyDescent="0.25">
      <c r="H13206" s="2"/>
    </row>
    <row r="13207" spans="8:8" x14ac:dyDescent="0.25">
      <c r="H13207" s="2"/>
    </row>
    <row r="13208" spans="8:8" x14ac:dyDescent="0.25">
      <c r="H13208" s="2"/>
    </row>
    <row r="13209" spans="8:8" x14ac:dyDescent="0.25">
      <c r="H13209" s="2"/>
    </row>
    <row r="13210" spans="8:8" x14ac:dyDescent="0.25">
      <c r="H13210" s="2"/>
    </row>
    <row r="13211" spans="8:8" x14ac:dyDescent="0.25">
      <c r="H13211" s="2"/>
    </row>
    <row r="13212" spans="8:8" x14ac:dyDescent="0.25">
      <c r="H13212" s="2"/>
    </row>
    <row r="13213" spans="8:8" x14ac:dyDescent="0.25">
      <c r="H13213" s="2"/>
    </row>
    <row r="13214" spans="8:8" x14ac:dyDescent="0.25">
      <c r="H13214" s="2"/>
    </row>
    <row r="13215" spans="8:8" x14ac:dyDescent="0.25">
      <c r="H13215" s="2"/>
    </row>
    <row r="13216" spans="8:8" x14ac:dyDescent="0.25">
      <c r="H13216" s="2"/>
    </row>
    <row r="13217" spans="8:8" x14ac:dyDescent="0.25">
      <c r="H13217" s="2"/>
    </row>
    <row r="13218" spans="8:8" x14ac:dyDescent="0.25">
      <c r="H13218" s="2"/>
    </row>
    <row r="13219" spans="8:8" x14ac:dyDescent="0.25">
      <c r="H13219" s="2"/>
    </row>
    <row r="13220" spans="8:8" x14ac:dyDescent="0.25">
      <c r="H13220" s="2"/>
    </row>
    <row r="13221" spans="8:8" x14ac:dyDescent="0.25">
      <c r="H13221" s="2"/>
    </row>
    <row r="13222" spans="8:8" x14ac:dyDescent="0.25">
      <c r="H13222" s="2"/>
    </row>
    <row r="13223" spans="8:8" x14ac:dyDescent="0.25">
      <c r="H13223" s="2"/>
    </row>
    <row r="13224" spans="8:8" x14ac:dyDescent="0.25">
      <c r="H13224" s="2"/>
    </row>
    <row r="13225" spans="8:8" x14ac:dyDescent="0.25">
      <c r="H13225" s="2"/>
    </row>
    <row r="13226" spans="8:8" x14ac:dyDescent="0.25">
      <c r="H13226" s="2"/>
    </row>
    <row r="13227" spans="8:8" x14ac:dyDescent="0.25">
      <c r="H13227" s="2"/>
    </row>
    <row r="13228" spans="8:8" x14ac:dyDescent="0.25">
      <c r="H13228" s="2"/>
    </row>
    <row r="13229" spans="8:8" x14ac:dyDescent="0.25">
      <c r="H13229" s="2"/>
    </row>
    <row r="13230" spans="8:8" x14ac:dyDescent="0.25">
      <c r="H13230" s="2"/>
    </row>
    <row r="13231" spans="8:8" x14ac:dyDescent="0.25">
      <c r="H13231" s="2"/>
    </row>
    <row r="13232" spans="8:8" x14ac:dyDescent="0.25">
      <c r="H13232" s="2"/>
    </row>
    <row r="13233" spans="8:8" x14ac:dyDescent="0.25">
      <c r="H13233" s="2"/>
    </row>
    <row r="13234" spans="8:8" x14ac:dyDescent="0.25">
      <c r="H13234" s="2"/>
    </row>
    <row r="13235" spans="8:8" x14ac:dyDescent="0.25">
      <c r="H13235" s="2"/>
    </row>
    <row r="13236" spans="8:8" x14ac:dyDescent="0.25">
      <c r="H13236" s="2"/>
    </row>
    <row r="13237" spans="8:8" x14ac:dyDescent="0.25">
      <c r="H13237" s="2"/>
    </row>
    <row r="13238" spans="8:8" x14ac:dyDescent="0.25">
      <c r="H13238" s="2"/>
    </row>
    <row r="13239" spans="8:8" x14ac:dyDescent="0.25">
      <c r="H13239" s="2"/>
    </row>
    <row r="13240" spans="8:8" x14ac:dyDescent="0.25">
      <c r="H13240" s="2"/>
    </row>
    <row r="13241" spans="8:8" x14ac:dyDescent="0.25">
      <c r="H13241" s="2"/>
    </row>
    <row r="13242" spans="8:8" x14ac:dyDescent="0.25">
      <c r="H13242" s="2"/>
    </row>
    <row r="13243" spans="8:8" x14ac:dyDescent="0.25">
      <c r="H13243" s="2"/>
    </row>
    <row r="13244" spans="8:8" x14ac:dyDescent="0.25">
      <c r="H13244" s="2"/>
    </row>
    <row r="13245" spans="8:8" x14ac:dyDescent="0.25">
      <c r="H13245" s="2"/>
    </row>
    <row r="13246" spans="8:8" x14ac:dyDescent="0.25">
      <c r="H13246" s="2"/>
    </row>
    <row r="13247" spans="8:8" x14ac:dyDescent="0.25">
      <c r="H13247" s="2"/>
    </row>
    <row r="13248" spans="8:8" x14ac:dyDescent="0.25">
      <c r="H13248" s="2"/>
    </row>
    <row r="13249" spans="8:8" x14ac:dyDescent="0.25">
      <c r="H13249" s="2"/>
    </row>
    <row r="13250" spans="8:8" x14ac:dyDescent="0.25">
      <c r="H13250" s="2"/>
    </row>
    <row r="13251" spans="8:8" x14ac:dyDescent="0.25">
      <c r="H13251" s="2"/>
    </row>
    <row r="13252" spans="8:8" x14ac:dyDescent="0.25">
      <c r="H13252" s="2"/>
    </row>
    <row r="13253" spans="8:8" x14ac:dyDescent="0.25">
      <c r="H13253" s="2"/>
    </row>
    <row r="13254" spans="8:8" x14ac:dyDescent="0.25">
      <c r="H13254" s="2"/>
    </row>
    <row r="13255" spans="8:8" x14ac:dyDescent="0.25">
      <c r="H13255" s="2"/>
    </row>
    <row r="13256" spans="8:8" x14ac:dyDescent="0.25">
      <c r="H13256" s="2"/>
    </row>
    <row r="13257" spans="8:8" x14ac:dyDescent="0.25">
      <c r="H13257" s="2"/>
    </row>
    <row r="13258" spans="8:8" x14ac:dyDescent="0.25">
      <c r="H13258" s="2"/>
    </row>
    <row r="13259" spans="8:8" x14ac:dyDescent="0.25">
      <c r="H13259" s="2"/>
    </row>
    <row r="13260" spans="8:8" x14ac:dyDescent="0.25">
      <c r="H13260" s="2"/>
    </row>
    <row r="13261" spans="8:8" x14ac:dyDescent="0.25">
      <c r="H13261" s="2"/>
    </row>
    <row r="13262" spans="8:8" x14ac:dyDescent="0.25">
      <c r="H13262" s="2"/>
    </row>
    <row r="13263" spans="8:8" x14ac:dyDescent="0.25">
      <c r="H13263" s="2"/>
    </row>
    <row r="13264" spans="8:8" x14ac:dyDescent="0.25">
      <c r="H13264" s="2"/>
    </row>
    <row r="13265" spans="8:8" x14ac:dyDescent="0.25">
      <c r="H13265" s="2"/>
    </row>
    <row r="13266" spans="8:8" x14ac:dyDescent="0.25">
      <c r="H13266" s="2"/>
    </row>
    <row r="13267" spans="8:8" x14ac:dyDescent="0.25">
      <c r="H13267" s="2"/>
    </row>
    <row r="13268" spans="8:8" x14ac:dyDescent="0.25">
      <c r="H13268" s="2"/>
    </row>
    <row r="13269" spans="8:8" x14ac:dyDescent="0.25">
      <c r="H13269" s="2"/>
    </row>
    <row r="13270" spans="8:8" x14ac:dyDescent="0.25">
      <c r="H13270" s="2"/>
    </row>
    <row r="13271" spans="8:8" x14ac:dyDescent="0.25">
      <c r="H13271" s="2"/>
    </row>
    <row r="13272" spans="8:8" x14ac:dyDescent="0.25">
      <c r="H13272" s="2"/>
    </row>
    <row r="13273" spans="8:8" x14ac:dyDescent="0.25">
      <c r="H13273" s="2"/>
    </row>
    <row r="13274" spans="8:8" x14ac:dyDescent="0.25">
      <c r="H13274" s="2"/>
    </row>
    <row r="13275" spans="8:8" x14ac:dyDescent="0.25">
      <c r="H13275" s="2"/>
    </row>
    <row r="13276" spans="8:8" x14ac:dyDescent="0.25">
      <c r="H13276" s="2"/>
    </row>
    <row r="13277" spans="8:8" x14ac:dyDescent="0.25">
      <c r="H13277" s="2"/>
    </row>
    <row r="13745" spans="9:9" x14ac:dyDescent="0.25">
      <c r="I13745" s="2"/>
    </row>
    <row r="13834" spans="9:9" x14ac:dyDescent="0.25">
      <c r="I13834" s="2"/>
    </row>
    <row r="13835" spans="9:9" x14ac:dyDescent="0.25">
      <c r="I13835" s="2"/>
    </row>
    <row r="13836" spans="9:9" x14ac:dyDescent="0.25">
      <c r="I13836" s="2"/>
    </row>
    <row r="13838" spans="9:9" x14ac:dyDescent="0.25">
      <c r="I13838" s="2"/>
    </row>
    <row r="13840" spans="9:9" x14ac:dyDescent="0.25">
      <c r="I13840" s="2"/>
    </row>
    <row r="13842" spans="9:9" x14ac:dyDescent="0.25">
      <c r="I13842" s="2"/>
    </row>
    <row r="13843" spans="9:9" x14ac:dyDescent="0.25">
      <c r="I13843" s="2"/>
    </row>
    <row r="13844" spans="9:9" x14ac:dyDescent="0.25">
      <c r="I13844" s="2"/>
    </row>
    <row r="13845" spans="9:9" x14ac:dyDescent="0.25">
      <c r="I13845" s="2"/>
    </row>
    <row r="13846" spans="9:9" x14ac:dyDescent="0.25">
      <c r="I13846" s="2"/>
    </row>
    <row r="13847" spans="9:9" x14ac:dyDescent="0.25">
      <c r="I13847" s="2"/>
    </row>
    <row r="13848" spans="9:9" x14ac:dyDescent="0.25">
      <c r="I13848" s="2"/>
    </row>
    <row r="13849" spans="9:9" x14ac:dyDescent="0.25">
      <c r="I13849" s="2"/>
    </row>
    <row r="13850" spans="9:9" x14ac:dyDescent="0.25">
      <c r="I13850" s="2"/>
    </row>
    <row r="13851" spans="9:9" x14ac:dyDescent="0.25">
      <c r="I13851" s="2"/>
    </row>
    <row r="13852" spans="9:9" x14ac:dyDescent="0.25">
      <c r="I13852" s="2"/>
    </row>
    <row r="13853" spans="9:9" x14ac:dyDescent="0.25">
      <c r="I13853" s="2"/>
    </row>
    <row r="13854" spans="9:9" x14ac:dyDescent="0.25">
      <c r="I13854" s="2"/>
    </row>
    <row r="13855" spans="9:9" x14ac:dyDescent="0.25">
      <c r="I13855" s="2"/>
    </row>
    <row r="13856" spans="9:9" x14ac:dyDescent="0.25">
      <c r="I13856" s="2"/>
    </row>
    <row r="13857" spans="9:9" x14ac:dyDescent="0.25">
      <c r="I13857" s="2"/>
    </row>
    <row r="13858" spans="9:9" x14ac:dyDescent="0.25">
      <c r="I13858" s="2"/>
    </row>
    <row r="13859" spans="9:9" x14ac:dyDescent="0.25">
      <c r="I13859" s="2"/>
    </row>
    <row r="13860" spans="9:9" x14ac:dyDescent="0.25">
      <c r="I13860" s="2"/>
    </row>
    <row r="13861" spans="9:9" x14ac:dyDescent="0.25">
      <c r="I13861" s="2"/>
    </row>
    <row r="13862" spans="9:9" x14ac:dyDescent="0.25">
      <c r="I13862" s="2"/>
    </row>
    <row r="13863" spans="9:9" x14ac:dyDescent="0.25">
      <c r="I13863" s="2"/>
    </row>
    <row r="13864" spans="9:9" x14ac:dyDescent="0.25">
      <c r="I13864" s="2"/>
    </row>
    <row r="13865" spans="9:9" x14ac:dyDescent="0.25">
      <c r="I13865" s="2"/>
    </row>
    <row r="13971" spans="10:10" x14ac:dyDescent="0.25">
      <c r="J13971" s="2"/>
    </row>
    <row r="14053" spans="9:9" x14ac:dyDescent="0.25">
      <c r="I14053" s="2"/>
    </row>
    <row r="14054" spans="9:9" x14ac:dyDescent="0.25">
      <c r="I14054" s="2"/>
    </row>
    <row r="14055" spans="9:9" x14ac:dyDescent="0.25">
      <c r="I14055" s="2"/>
    </row>
    <row r="14056" spans="9:9" x14ac:dyDescent="0.25">
      <c r="I14056" s="2"/>
    </row>
    <row r="14057" spans="9:9" x14ac:dyDescent="0.25">
      <c r="I14057" s="2"/>
    </row>
    <row r="14058" spans="9:9" x14ac:dyDescent="0.25">
      <c r="I14058" s="2"/>
    </row>
    <row r="14123" spans="10:10" x14ac:dyDescent="0.25">
      <c r="J14123" s="2"/>
    </row>
    <row r="14135" spans="9:9" x14ac:dyDescent="0.25">
      <c r="I14135" s="2"/>
    </row>
    <row r="14139" spans="9:9" x14ac:dyDescent="0.25">
      <c r="I14139" s="2"/>
    </row>
    <row r="14181" spans="9:9" x14ac:dyDescent="0.25">
      <c r="I14181" s="2"/>
    </row>
    <row r="14230" spans="9:9" x14ac:dyDescent="0.25">
      <c r="I14230" s="2"/>
    </row>
    <row r="14249" spans="10:10" x14ac:dyDescent="0.25">
      <c r="J14249" s="2"/>
    </row>
    <row r="14261" spans="9:9" x14ac:dyDescent="0.25">
      <c r="I14261" s="2"/>
    </row>
    <row r="14266" spans="9:9" x14ac:dyDescent="0.25">
      <c r="I14266" s="2"/>
    </row>
    <row r="14268" spans="9:9" x14ac:dyDescent="0.25">
      <c r="I14268" s="2"/>
    </row>
    <row r="14270" spans="9:9" x14ac:dyDescent="0.25">
      <c r="I14270" s="2"/>
    </row>
    <row r="14272" spans="9:9" x14ac:dyDescent="0.25">
      <c r="I14272" s="2"/>
    </row>
    <row r="14274" spans="9:9" x14ac:dyDescent="0.25">
      <c r="I14274" s="2"/>
    </row>
    <row r="14282" spans="9:9" x14ac:dyDescent="0.25">
      <c r="I14282" s="2"/>
    </row>
    <row r="14284" spans="9:9" x14ac:dyDescent="0.25">
      <c r="I14284" s="2"/>
    </row>
    <row r="14288" spans="9:9" x14ac:dyDescent="0.25">
      <c r="I14288" s="2"/>
    </row>
    <row r="14289" spans="9:9" x14ac:dyDescent="0.25">
      <c r="I14289" s="2"/>
    </row>
    <row r="14290" spans="9:9" x14ac:dyDescent="0.25">
      <c r="I14290" s="2"/>
    </row>
    <row r="14291" spans="9:9" x14ac:dyDescent="0.25">
      <c r="I14291" s="2"/>
    </row>
    <row r="14293" spans="9:9" x14ac:dyDescent="0.25">
      <c r="I14293" s="2"/>
    </row>
    <row r="14297" spans="9:9" x14ac:dyDescent="0.25">
      <c r="I14297" s="2"/>
    </row>
    <row r="14298" spans="9:9" x14ac:dyDescent="0.25">
      <c r="I14298" s="2"/>
    </row>
    <row r="14300" spans="9:9" x14ac:dyDescent="0.25">
      <c r="I14300" s="2"/>
    </row>
    <row r="14302" spans="9:9" x14ac:dyDescent="0.25">
      <c r="I14302" s="2"/>
    </row>
    <row r="14303" spans="9:9" x14ac:dyDescent="0.25">
      <c r="I14303" s="2"/>
    </row>
    <row r="14304" spans="9:9" x14ac:dyDescent="0.25">
      <c r="I14304" s="2"/>
    </row>
    <row r="14306" spans="9:9" x14ac:dyDescent="0.25">
      <c r="I14306" s="2"/>
    </row>
    <row r="14307" spans="9:9" x14ac:dyDescent="0.25">
      <c r="I14307" s="2"/>
    </row>
    <row r="14309" spans="9:9" x14ac:dyDescent="0.25">
      <c r="I14309" s="2"/>
    </row>
    <row r="14311" spans="9:9" x14ac:dyDescent="0.25">
      <c r="I14311" s="2"/>
    </row>
    <row r="14312" spans="9:9" x14ac:dyDescent="0.25">
      <c r="I14312" s="2"/>
    </row>
    <row r="14317" spans="9:9" x14ac:dyDescent="0.25">
      <c r="I14317" s="2"/>
    </row>
    <row r="14320" spans="9:9" x14ac:dyDescent="0.25">
      <c r="I14320" s="2"/>
    </row>
    <row r="14321" spans="9:9" x14ac:dyDescent="0.25">
      <c r="I14321" s="2"/>
    </row>
    <row r="14322" spans="9:9" x14ac:dyDescent="0.25">
      <c r="I14322" s="2"/>
    </row>
    <row r="14330" spans="9:9" x14ac:dyDescent="0.25">
      <c r="I14330" s="2"/>
    </row>
    <row r="14331" spans="9:9" x14ac:dyDescent="0.25">
      <c r="I14331" s="2"/>
    </row>
    <row r="14333" spans="9:9" x14ac:dyDescent="0.25">
      <c r="I14333" s="2"/>
    </row>
    <row r="14335" spans="9:9" x14ac:dyDescent="0.25">
      <c r="I14335" s="2"/>
    </row>
    <row r="14342" spans="9:10" x14ac:dyDescent="0.25">
      <c r="I14342" s="2"/>
    </row>
    <row r="14343" spans="9:10" x14ac:dyDescent="0.25">
      <c r="I14343" s="2"/>
    </row>
    <row r="14344" spans="9:10" x14ac:dyDescent="0.25">
      <c r="I14344" s="2"/>
    </row>
    <row r="14345" spans="9:10" x14ac:dyDescent="0.25">
      <c r="I14345" s="2"/>
    </row>
    <row r="14346" spans="9:10" x14ac:dyDescent="0.25">
      <c r="J14346" s="2"/>
    </row>
    <row r="14347" spans="9:10" x14ac:dyDescent="0.25">
      <c r="I14347" s="2"/>
    </row>
    <row r="14348" spans="9:10" x14ac:dyDescent="0.25">
      <c r="I14348" s="2"/>
    </row>
    <row r="14351" spans="9:10" x14ac:dyDescent="0.25">
      <c r="I14351" s="2"/>
    </row>
    <row r="14356" spans="9:9" x14ac:dyDescent="0.25">
      <c r="I14356" s="2"/>
    </row>
    <row r="14361" spans="9:9" x14ac:dyDescent="0.25">
      <c r="I14361" s="2"/>
    </row>
    <row r="14362" spans="9:9" x14ac:dyDescent="0.25">
      <c r="I14362" s="2"/>
    </row>
    <row r="14364" spans="9:9" x14ac:dyDescent="0.25">
      <c r="I14364" s="2"/>
    </row>
    <row r="14365" spans="9:9" x14ac:dyDescent="0.25">
      <c r="I14365" s="2"/>
    </row>
    <row r="14366" spans="9:9" x14ac:dyDescent="0.25">
      <c r="I14366" s="2"/>
    </row>
    <row r="14372" spans="9:9" x14ac:dyDescent="0.25">
      <c r="I14372" s="2"/>
    </row>
    <row r="14373" spans="9:9" x14ac:dyDescent="0.25">
      <c r="I14373" s="2"/>
    </row>
    <row r="14374" spans="9:9" x14ac:dyDescent="0.25">
      <c r="I14374" s="2"/>
    </row>
    <row r="14376" spans="9:9" x14ac:dyDescent="0.25">
      <c r="I14376" s="2"/>
    </row>
    <row r="14377" spans="9:9" x14ac:dyDescent="0.25">
      <c r="I14377" s="2"/>
    </row>
    <row r="14378" spans="9:9" x14ac:dyDescent="0.25">
      <c r="I14378" s="2"/>
    </row>
    <row r="14379" spans="9:9" x14ac:dyDescent="0.25">
      <c r="I14379" s="2"/>
    </row>
    <row r="14380" spans="9:9" x14ac:dyDescent="0.25">
      <c r="I14380" s="2"/>
    </row>
    <row r="14381" spans="9:9" x14ac:dyDescent="0.25">
      <c r="I14381" s="2"/>
    </row>
    <row r="14382" spans="9:9" x14ac:dyDescent="0.25">
      <c r="I14382" s="2"/>
    </row>
    <row r="14383" spans="9:9" x14ac:dyDescent="0.25">
      <c r="I14383" s="2"/>
    </row>
    <row r="14384" spans="9:9" x14ac:dyDescent="0.25">
      <c r="I14384" s="2"/>
    </row>
    <row r="14385" spans="9:9" x14ac:dyDescent="0.25">
      <c r="I14385" s="2"/>
    </row>
    <row r="14386" spans="9:9" x14ac:dyDescent="0.25">
      <c r="I14386" s="2"/>
    </row>
    <row r="14387" spans="9:9" x14ac:dyDescent="0.25">
      <c r="I14387" s="2"/>
    </row>
    <row r="14388" spans="9:9" x14ac:dyDescent="0.25">
      <c r="I14388" s="2"/>
    </row>
    <row r="14389" spans="9:9" x14ac:dyDescent="0.25">
      <c r="I14389" s="2"/>
    </row>
    <row r="14390" spans="9:9" x14ac:dyDescent="0.25">
      <c r="I14390" s="2"/>
    </row>
    <row r="14391" spans="9:9" x14ac:dyDescent="0.25">
      <c r="I14391" s="2"/>
    </row>
    <row r="14392" spans="9:9" x14ac:dyDescent="0.25">
      <c r="I14392" s="2"/>
    </row>
    <row r="14393" spans="9:9" x14ac:dyDescent="0.25">
      <c r="I14393" s="2"/>
    </row>
    <row r="14394" spans="9:9" x14ac:dyDescent="0.25">
      <c r="I14394" s="2"/>
    </row>
    <row r="14395" spans="9:9" x14ac:dyDescent="0.25">
      <c r="I14395" s="2"/>
    </row>
    <row r="14397" spans="9:9" x14ac:dyDescent="0.25">
      <c r="I14397" s="2"/>
    </row>
    <row r="14398" spans="9:9" x14ac:dyDescent="0.25">
      <c r="I14398" s="2"/>
    </row>
    <row r="14399" spans="9:9" x14ac:dyDescent="0.25">
      <c r="I14399" s="2"/>
    </row>
    <row r="14400" spans="9:9" x14ac:dyDescent="0.25">
      <c r="I14400" s="2"/>
    </row>
    <row r="14401" spans="9:9" x14ac:dyDescent="0.25">
      <c r="I14401" s="2"/>
    </row>
    <row r="14402" spans="9:9" x14ac:dyDescent="0.25">
      <c r="I14402" s="2"/>
    </row>
    <row r="14403" spans="9:9" x14ac:dyDescent="0.25">
      <c r="I14403" s="2"/>
    </row>
    <row r="14404" spans="9:9" x14ac:dyDescent="0.25">
      <c r="I14404" s="2"/>
    </row>
    <row r="14405" spans="9:9" x14ac:dyDescent="0.25">
      <c r="I14405" s="2"/>
    </row>
    <row r="14408" spans="9:9" x14ac:dyDescent="0.25">
      <c r="I14408" s="2"/>
    </row>
    <row r="14409" spans="9:9" x14ac:dyDescent="0.25">
      <c r="I14409" s="2"/>
    </row>
    <row r="14410" spans="9:9" x14ac:dyDescent="0.25">
      <c r="I14410" s="2"/>
    </row>
    <row r="14411" spans="9:9" x14ac:dyDescent="0.25">
      <c r="I14411" s="2"/>
    </row>
    <row r="14412" spans="9:9" x14ac:dyDescent="0.25">
      <c r="I14412" s="2"/>
    </row>
    <row r="14413" spans="9:9" x14ac:dyDescent="0.25">
      <c r="I14413" s="2"/>
    </row>
    <row r="14414" spans="9:9" x14ac:dyDescent="0.25">
      <c r="I14414" s="2"/>
    </row>
    <row r="14415" spans="9:9" x14ac:dyDescent="0.25">
      <c r="I14415" s="2"/>
    </row>
    <row r="14421" spans="9:9" x14ac:dyDescent="0.25">
      <c r="I14421" s="2"/>
    </row>
    <row r="14423" spans="9:9" x14ac:dyDescent="0.25">
      <c r="I14423" s="2"/>
    </row>
    <row r="14437" spans="9:9" x14ac:dyDescent="0.25">
      <c r="I14437" s="2"/>
    </row>
    <row r="14438" spans="9:9" x14ac:dyDescent="0.25">
      <c r="I14438" s="2"/>
    </row>
    <row r="14439" spans="9:9" x14ac:dyDescent="0.25">
      <c r="I14439" s="2"/>
    </row>
    <row r="14440" spans="9:9" x14ac:dyDescent="0.25">
      <c r="I14440" s="2"/>
    </row>
    <row r="14444" spans="9:9" x14ac:dyDescent="0.25">
      <c r="I14444" s="2"/>
    </row>
    <row r="14446" spans="9:9" x14ac:dyDescent="0.25">
      <c r="I14446" s="2"/>
    </row>
    <row r="14449" spans="9:9" x14ac:dyDescent="0.25">
      <c r="I14449" s="2"/>
    </row>
    <row r="14450" spans="9:9" x14ac:dyDescent="0.25">
      <c r="I14450" s="2"/>
    </row>
    <row r="14451" spans="9:9" x14ac:dyDescent="0.25">
      <c r="I14451" s="2"/>
    </row>
    <row r="14454" spans="9:9" x14ac:dyDescent="0.25">
      <c r="I14454" s="2"/>
    </row>
    <row r="14455" spans="9:9" x14ac:dyDescent="0.25">
      <c r="I14455" s="2"/>
    </row>
    <row r="14459" spans="9:9" x14ac:dyDescent="0.25">
      <c r="I14459" s="2"/>
    </row>
    <row r="14462" spans="9:9" x14ac:dyDescent="0.25">
      <c r="I14462" s="2"/>
    </row>
    <row r="14465" spans="8:8" x14ac:dyDescent="0.25">
      <c r="H14465" s="2"/>
    </row>
    <row r="14466" spans="8:8" x14ac:dyDescent="0.25">
      <c r="H14466" s="2"/>
    </row>
    <row r="14467" spans="8:8" x14ac:dyDescent="0.25">
      <c r="H14467" s="2"/>
    </row>
    <row r="14468" spans="8:8" x14ac:dyDescent="0.25">
      <c r="H14468" s="2"/>
    </row>
    <row r="14469" spans="8:8" x14ac:dyDescent="0.25">
      <c r="H14469" s="2"/>
    </row>
    <row r="14470" spans="8:8" x14ac:dyDescent="0.25">
      <c r="H14470" s="2"/>
    </row>
    <row r="14471" spans="8:8" x14ac:dyDescent="0.25">
      <c r="H14471" s="2"/>
    </row>
    <row r="14472" spans="8:8" x14ac:dyDescent="0.25">
      <c r="H14472" s="2"/>
    </row>
    <row r="14473" spans="8:8" x14ac:dyDescent="0.25">
      <c r="H14473" s="2"/>
    </row>
    <row r="14474" spans="8:8" x14ac:dyDescent="0.25">
      <c r="H14474" s="2"/>
    </row>
    <row r="14475" spans="8:8" x14ac:dyDescent="0.25">
      <c r="H14475" s="2"/>
    </row>
    <row r="14476" spans="8:8" x14ac:dyDescent="0.25">
      <c r="H14476" s="2"/>
    </row>
    <row r="14477" spans="8:8" x14ac:dyDescent="0.25">
      <c r="H14477" s="2"/>
    </row>
    <row r="14478" spans="8:8" x14ac:dyDescent="0.25">
      <c r="H14478" s="2"/>
    </row>
    <row r="14479" spans="8:8" x14ac:dyDescent="0.25">
      <c r="H14479" s="2"/>
    </row>
    <row r="14480" spans="8:8" x14ac:dyDescent="0.25">
      <c r="H14480" s="2"/>
    </row>
    <row r="14481" spans="8:8" x14ac:dyDescent="0.25">
      <c r="H14481" s="2"/>
    </row>
    <row r="14482" spans="8:8" x14ac:dyDescent="0.25">
      <c r="H14482" s="2"/>
    </row>
    <row r="14483" spans="8:8" x14ac:dyDescent="0.25">
      <c r="H14483" s="2"/>
    </row>
    <row r="14484" spans="8:8" x14ac:dyDescent="0.25">
      <c r="H14484" s="2"/>
    </row>
    <row r="14485" spans="8:8" x14ac:dyDescent="0.25">
      <c r="H14485" s="2"/>
    </row>
    <row r="14486" spans="8:8" x14ac:dyDescent="0.25">
      <c r="H14486" s="2"/>
    </row>
    <row r="14487" spans="8:8" x14ac:dyDescent="0.25">
      <c r="H14487" s="2"/>
    </row>
    <row r="14488" spans="8:8" x14ac:dyDescent="0.25">
      <c r="H14488" s="2"/>
    </row>
    <row r="14489" spans="8:8" x14ac:dyDescent="0.25">
      <c r="H14489" s="2"/>
    </row>
    <row r="14508" spans="10:10" x14ac:dyDescent="0.25">
      <c r="J14508" s="2"/>
    </row>
    <row r="14513" spans="8:9" x14ac:dyDescent="0.25">
      <c r="H14513" s="2"/>
      <c r="I14513" s="2"/>
    </row>
    <row r="14514" spans="8:9" x14ac:dyDescent="0.25">
      <c r="H14514" s="2"/>
      <c r="I14514" s="2"/>
    </row>
    <row r="14515" spans="8:9" x14ac:dyDescent="0.25">
      <c r="H14515" s="2"/>
    </row>
    <row r="14516" spans="8:9" x14ac:dyDescent="0.25">
      <c r="H14516" s="2"/>
    </row>
    <row r="14517" spans="8:9" x14ac:dyDescent="0.25">
      <c r="H14517" s="2"/>
    </row>
    <row r="14518" spans="8:9" x14ac:dyDescent="0.25">
      <c r="H14518" s="2"/>
      <c r="I14518" s="2"/>
    </row>
    <row r="14519" spans="8:9" x14ac:dyDescent="0.25">
      <c r="H14519" s="2"/>
      <c r="I14519" s="2"/>
    </row>
    <row r="14520" spans="8:9" x14ac:dyDescent="0.25">
      <c r="H14520" s="2"/>
      <c r="I14520" s="2"/>
    </row>
    <row r="14521" spans="8:9" x14ac:dyDescent="0.25">
      <c r="H14521" s="2"/>
      <c r="I14521" s="2"/>
    </row>
    <row r="14522" spans="8:9" x14ac:dyDescent="0.25">
      <c r="H14522" s="2"/>
      <c r="I14522" s="2"/>
    </row>
    <row r="14523" spans="8:9" x14ac:dyDescent="0.25">
      <c r="H14523" s="2"/>
    </row>
    <row r="14524" spans="8:9" x14ac:dyDescent="0.25">
      <c r="H14524" s="2"/>
      <c r="I14524" s="2"/>
    </row>
    <row r="14525" spans="8:9" x14ac:dyDescent="0.25">
      <c r="H14525" s="2"/>
    </row>
    <row r="14526" spans="8:9" x14ac:dyDescent="0.25">
      <c r="H14526" s="2"/>
    </row>
    <row r="14527" spans="8:9" x14ac:dyDescent="0.25">
      <c r="H14527" s="2"/>
    </row>
    <row r="14528" spans="8:9" x14ac:dyDescent="0.25">
      <c r="H14528" s="2"/>
    </row>
    <row r="14529" spans="8:8" x14ac:dyDescent="0.25">
      <c r="H14529" s="2"/>
    </row>
    <row r="14530" spans="8:8" x14ac:dyDescent="0.25">
      <c r="H14530" s="2"/>
    </row>
    <row r="14531" spans="8:8" x14ac:dyDescent="0.25">
      <c r="H14531" s="2"/>
    </row>
    <row r="14532" spans="8:8" x14ac:dyDescent="0.25">
      <c r="H14532" s="2"/>
    </row>
    <row r="14533" spans="8:8" x14ac:dyDescent="0.25">
      <c r="H14533" s="2"/>
    </row>
    <row r="14534" spans="8:8" x14ac:dyDescent="0.25">
      <c r="H14534" s="2"/>
    </row>
    <row r="14535" spans="8:8" x14ac:dyDescent="0.25">
      <c r="H14535" s="2"/>
    </row>
    <row r="14536" spans="8:8" x14ac:dyDescent="0.25">
      <c r="H14536" s="2"/>
    </row>
    <row r="14537" spans="8:8" x14ac:dyDescent="0.25">
      <c r="H14537" s="2"/>
    </row>
    <row r="14538" spans="8:8" x14ac:dyDescent="0.25">
      <c r="H14538" s="2"/>
    </row>
    <row r="14539" spans="8:8" x14ac:dyDescent="0.25">
      <c r="H14539" s="2"/>
    </row>
    <row r="14540" spans="8:8" x14ac:dyDescent="0.25">
      <c r="H14540" s="2"/>
    </row>
    <row r="14541" spans="8:8" x14ac:dyDescent="0.25">
      <c r="H14541" s="2"/>
    </row>
    <row r="14542" spans="8:8" x14ac:dyDescent="0.25">
      <c r="H14542" s="2"/>
    </row>
    <row r="14543" spans="8:8" x14ac:dyDescent="0.25">
      <c r="H14543" s="2"/>
    </row>
    <row r="14544" spans="8:8" x14ac:dyDescent="0.25">
      <c r="H14544" s="2"/>
    </row>
    <row r="14545" spans="8:10" x14ac:dyDescent="0.25">
      <c r="H14545" s="2"/>
    </row>
    <row r="14546" spans="8:10" x14ac:dyDescent="0.25">
      <c r="H14546" s="2"/>
    </row>
    <row r="14547" spans="8:10" x14ac:dyDescent="0.25">
      <c r="H14547" s="2"/>
    </row>
    <row r="14548" spans="8:10" x14ac:dyDescent="0.25">
      <c r="H14548" s="2"/>
    </row>
    <row r="14549" spans="8:10" x14ac:dyDescent="0.25">
      <c r="H14549" s="2"/>
    </row>
    <row r="14550" spans="8:10" x14ac:dyDescent="0.25">
      <c r="H14550" s="2"/>
    </row>
    <row r="14551" spans="8:10" x14ac:dyDescent="0.25">
      <c r="H14551" s="2"/>
    </row>
    <row r="14552" spans="8:10" x14ac:dyDescent="0.25">
      <c r="H14552" s="2"/>
    </row>
    <row r="14553" spans="8:10" x14ac:dyDescent="0.25">
      <c r="H14553" s="2"/>
    </row>
    <row r="14554" spans="8:10" x14ac:dyDescent="0.25">
      <c r="H14554" s="2"/>
    </row>
    <row r="14555" spans="8:10" x14ac:dyDescent="0.25">
      <c r="H14555" s="2"/>
      <c r="I14555" s="2"/>
    </row>
    <row r="14556" spans="8:10" x14ac:dyDescent="0.25">
      <c r="H14556" s="2"/>
      <c r="I14556" s="2"/>
    </row>
    <row r="14557" spans="8:10" x14ac:dyDescent="0.25">
      <c r="H14557" s="2"/>
      <c r="J14557" s="2"/>
    </row>
    <row r="14558" spans="8:10" x14ac:dyDescent="0.25">
      <c r="H14558" s="2"/>
    </row>
    <row r="14559" spans="8:10" x14ac:dyDescent="0.25">
      <c r="H14559" s="2"/>
    </row>
    <row r="14560" spans="8:10" x14ac:dyDescent="0.25">
      <c r="H14560" s="2"/>
      <c r="I14560" s="2"/>
    </row>
    <row r="14561" spans="8:9" x14ac:dyDescent="0.25">
      <c r="H14561" s="2"/>
      <c r="I14561" s="2"/>
    </row>
    <row r="14562" spans="8:9" x14ac:dyDescent="0.25">
      <c r="H14562" s="2"/>
      <c r="I14562" s="2"/>
    </row>
    <row r="14563" spans="8:9" x14ac:dyDescent="0.25">
      <c r="H14563" s="2"/>
      <c r="I14563" s="2"/>
    </row>
    <row r="14564" spans="8:9" x14ac:dyDescent="0.25">
      <c r="H14564" s="2"/>
    </row>
    <row r="14565" spans="8:9" x14ac:dyDescent="0.25">
      <c r="H14565" s="2"/>
    </row>
    <row r="14566" spans="8:9" x14ac:dyDescent="0.25">
      <c r="H14566" s="2"/>
    </row>
    <row r="14567" spans="8:9" x14ac:dyDescent="0.25">
      <c r="H14567" s="2"/>
    </row>
    <row r="14568" spans="8:9" x14ac:dyDescent="0.25">
      <c r="H14568" s="2"/>
    </row>
    <row r="14569" spans="8:9" x14ac:dyDescent="0.25">
      <c r="H14569" s="2"/>
    </row>
    <row r="14570" spans="8:9" x14ac:dyDescent="0.25">
      <c r="H14570" s="2"/>
    </row>
    <row r="14571" spans="8:9" x14ac:dyDescent="0.25">
      <c r="H14571" s="2"/>
    </row>
    <row r="14572" spans="8:9" x14ac:dyDescent="0.25">
      <c r="H14572" s="2"/>
    </row>
    <row r="14573" spans="8:9" x14ac:dyDescent="0.25">
      <c r="H14573" s="2"/>
    </row>
    <row r="14574" spans="8:9" x14ac:dyDescent="0.25">
      <c r="H14574" s="2"/>
    </row>
    <row r="14575" spans="8:9" x14ac:dyDescent="0.25">
      <c r="H14575" s="2"/>
    </row>
    <row r="14576" spans="8:9" x14ac:dyDescent="0.25">
      <c r="H14576" s="2"/>
    </row>
    <row r="14577" spans="8:9" x14ac:dyDescent="0.25">
      <c r="H14577" s="2"/>
      <c r="I14577" s="2"/>
    </row>
    <row r="14578" spans="8:9" x14ac:dyDescent="0.25">
      <c r="H14578" s="2"/>
      <c r="I14578" s="2"/>
    </row>
    <row r="14579" spans="8:9" x14ac:dyDescent="0.25">
      <c r="H14579" s="2"/>
    </row>
    <row r="14580" spans="8:9" x14ac:dyDescent="0.25">
      <c r="H14580" s="2"/>
      <c r="I14580" s="2"/>
    </row>
    <row r="14581" spans="8:9" x14ac:dyDescent="0.25">
      <c r="H14581" s="2"/>
      <c r="I14581" s="2"/>
    </row>
    <row r="14582" spans="8:9" x14ac:dyDescent="0.25">
      <c r="H14582" s="2"/>
    </row>
    <row r="14583" spans="8:9" x14ac:dyDescent="0.25">
      <c r="H14583" s="2"/>
      <c r="I14583" s="2"/>
    </row>
    <row r="14584" spans="8:9" x14ac:dyDescent="0.25">
      <c r="H14584" s="2"/>
      <c r="I14584" s="2"/>
    </row>
    <row r="14585" spans="8:9" x14ac:dyDescent="0.25">
      <c r="H14585" s="2"/>
      <c r="I14585" s="2"/>
    </row>
    <row r="14586" spans="8:9" x14ac:dyDescent="0.25">
      <c r="H14586" s="2"/>
      <c r="I14586" s="2"/>
    </row>
    <row r="14587" spans="8:9" x14ac:dyDescent="0.25">
      <c r="H14587" s="2"/>
      <c r="I14587" s="2"/>
    </row>
    <row r="14588" spans="8:9" x14ac:dyDescent="0.25">
      <c r="H14588" s="2"/>
      <c r="I14588" s="2"/>
    </row>
    <row r="14589" spans="8:9" x14ac:dyDescent="0.25">
      <c r="H14589" s="2"/>
      <c r="I14589" s="2"/>
    </row>
    <row r="14590" spans="8:9" x14ac:dyDescent="0.25">
      <c r="H14590" s="2"/>
      <c r="I14590" s="2"/>
    </row>
    <row r="14591" spans="8:9" x14ac:dyDescent="0.25">
      <c r="H14591" s="2"/>
      <c r="I14591" s="2"/>
    </row>
    <row r="14592" spans="8:9" x14ac:dyDescent="0.25">
      <c r="H14592" s="2"/>
      <c r="I14592" s="2"/>
    </row>
    <row r="14593" spans="8:9" x14ac:dyDescent="0.25">
      <c r="H14593" s="2"/>
      <c r="I14593" s="2"/>
    </row>
    <row r="14594" spans="8:9" x14ac:dyDescent="0.25">
      <c r="H14594" s="2"/>
      <c r="I14594" s="2"/>
    </row>
    <row r="14595" spans="8:9" x14ac:dyDescent="0.25">
      <c r="H14595" s="2"/>
    </row>
    <row r="14596" spans="8:9" x14ac:dyDescent="0.25">
      <c r="H14596" s="2"/>
      <c r="I14596" s="2"/>
    </row>
    <row r="14597" spans="8:9" x14ac:dyDescent="0.25">
      <c r="H14597" s="2"/>
    </row>
    <row r="14598" spans="8:9" x14ac:dyDescent="0.25">
      <c r="H14598" s="2"/>
    </row>
    <row r="14599" spans="8:9" x14ac:dyDescent="0.25">
      <c r="H14599" s="2"/>
    </row>
    <row r="14600" spans="8:9" x14ac:dyDescent="0.25">
      <c r="H14600" s="2"/>
    </row>
    <row r="14601" spans="8:9" x14ac:dyDescent="0.25">
      <c r="H14601" s="2"/>
      <c r="I14601" s="2"/>
    </row>
    <row r="14602" spans="8:9" x14ac:dyDescent="0.25">
      <c r="H14602" s="2"/>
      <c r="I14602" s="2"/>
    </row>
    <row r="14603" spans="8:9" x14ac:dyDescent="0.25">
      <c r="H14603" s="2"/>
      <c r="I14603" s="2"/>
    </row>
    <row r="14604" spans="8:9" x14ac:dyDescent="0.25">
      <c r="H14604" s="2"/>
    </row>
    <row r="14605" spans="8:9" x14ac:dyDescent="0.25">
      <c r="H14605" s="2"/>
      <c r="I14605" s="2"/>
    </row>
    <row r="14606" spans="8:9" x14ac:dyDescent="0.25">
      <c r="H14606" s="2"/>
    </row>
    <row r="14607" spans="8:9" x14ac:dyDescent="0.25">
      <c r="H14607" s="2"/>
      <c r="I14607" s="2"/>
    </row>
    <row r="14608" spans="8:9" x14ac:dyDescent="0.25">
      <c r="H14608" s="2"/>
      <c r="I14608" s="2"/>
    </row>
    <row r="14609" spans="8:9" x14ac:dyDescent="0.25">
      <c r="H14609" s="2"/>
      <c r="I14609" s="2"/>
    </row>
    <row r="14610" spans="8:9" x14ac:dyDescent="0.25">
      <c r="H14610" s="2"/>
      <c r="I14610" s="2"/>
    </row>
    <row r="14611" spans="8:9" x14ac:dyDescent="0.25">
      <c r="H14611" s="2"/>
    </row>
    <row r="14612" spans="8:9" x14ac:dyDescent="0.25">
      <c r="H14612" s="2"/>
    </row>
    <row r="14613" spans="8:9" x14ac:dyDescent="0.25">
      <c r="H14613" s="2"/>
    </row>
    <row r="14614" spans="8:9" x14ac:dyDescent="0.25">
      <c r="H14614" s="2"/>
    </row>
    <row r="14615" spans="8:9" x14ac:dyDescent="0.25">
      <c r="H14615" s="2"/>
      <c r="I14615" s="2"/>
    </row>
    <row r="14616" spans="8:9" x14ac:dyDescent="0.25">
      <c r="H14616" s="2"/>
    </row>
    <row r="14617" spans="8:9" x14ac:dyDescent="0.25">
      <c r="H14617" s="2"/>
    </row>
    <row r="14618" spans="8:9" x14ac:dyDescent="0.25">
      <c r="H14618" s="2"/>
      <c r="I14618" s="2"/>
    </row>
    <row r="14619" spans="8:9" x14ac:dyDescent="0.25">
      <c r="H14619" s="2"/>
    </row>
    <row r="14620" spans="8:9" x14ac:dyDescent="0.25">
      <c r="H14620" s="2"/>
      <c r="I14620" s="2"/>
    </row>
    <row r="14621" spans="8:9" x14ac:dyDescent="0.25">
      <c r="H14621" s="2"/>
    </row>
    <row r="14622" spans="8:9" x14ac:dyDescent="0.25">
      <c r="H14622" s="2"/>
      <c r="I14622" s="2"/>
    </row>
    <row r="14623" spans="8:9" x14ac:dyDescent="0.25">
      <c r="H14623" s="2"/>
    </row>
    <row r="14624" spans="8:9" x14ac:dyDescent="0.25">
      <c r="H14624" s="2"/>
    </row>
    <row r="14625" spans="8:9" x14ac:dyDescent="0.25">
      <c r="H14625" s="2"/>
    </row>
    <row r="14626" spans="8:9" x14ac:dyDescent="0.25">
      <c r="H14626" s="2"/>
    </row>
    <row r="14627" spans="8:9" x14ac:dyDescent="0.25">
      <c r="H14627" s="2"/>
    </row>
    <row r="14628" spans="8:9" x14ac:dyDescent="0.25">
      <c r="H14628" s="2"/>
    </row>
    <row r="14629" spans="8:9" x14ac:dyDescent="0.25">
      <c r="H14629" s="2"/>
    </row>
    <row r="14630" spans="8:9" x14ac:dyDescent="0.25">
      <c r="H14630" s="2"/>
    </row>
    <row r="14631" spans="8:9" x14ac:dyDescent="0.25">
      <c r="H14631" s="2"/>
    </row>
    <row r="14632" spans="8:9" x14ac:dyDescent="0.25">
      <c r="H14632" s="2"/>
      <c r="I14632" s="2"/>
    </row>
    <row r="14633" spans="8:9" x14ac:dyDescent="0.25">
      <c r="H14633" s="2"/>
      <c r="I14633" s="2"/>
    </row>
    <row r="14634" spans="8:9" x14ac:dyDescent="0.25">
      <c r="H14634" s="2"/>
      <c r="I14634" s="2"/>
    </row>
    <row r="14635" spans="8:9" x14ac:dyDescent="0.25">
      <c r="H14635" s="2"/>
      <c r="I14635" s="2"/>
    </row>
    <row r="14636" spans="8:9" x14ac:dyDescent="0.25">
      <c r="H14636" s="2"/>
    </row>
    <row r="14637" spans="8:9" x14ac:dyDescent="0.25">
      <c r="H14637" s="2"/>
    </row>
    <row r="14638" spans="8:9" x14ac:dyDescent="0.25">
      <c r="H14638" s="2"/>
    </row>
    <row r="14639" spans="8:9" x14ac:dyDescent="0.25">
      <c r="H14639" s="2"/>
    </row>
    <row r="14640" spans="8:9" x14ac:dyDescent="0.25">
      <c r="H14640" s="2"/>
    </row>
    <row r="14641" spans="8:9" x14ac:dyDescent="0.25">
      <c r="H14641" s="2"/>
    </row>
    <row r="14642" spans="8:9" x14ac:dyDescent="0.25">
      <c r="H14642" s="2"/>
    </row>
    <row r="14643" spans="8:9" x14ac:dyDescent="0.25">
      <c r="H14643" s="2"/>
    </row>
    <row r="14644" spans="8:9" x14ac:dyDescent="0.25">
      <c r="H14644" s="2"/>
    </row>
    <row r="14645" spans="8:9" x14ac:dyDescent="0.25">
      <c r="H14645" s="2"/>
    </row>
    <row r="14646" spans="8:9" x14ac:dyDescent="0.25">
      <c r="H14646" s="2"/>
    </row>
    <row r="14647" spans="8:9" x14ac:dyDescent="0.25">
      <c r="H14647" s="2"/>
    </row>
    <row r="14648" spans="8:9" x14ac:dyDescent="0.25">
      <c r="H14648" s="2"/>
      <c r="I14648" s="2"/>
    </row>
    <row r="14649" spans="8:9" x14ac:dyDescent="0.25">
      <c r="H14649" s="2"/>
      <c r="I14649" s="2"/>
    </row>
    <row r="14650" spans="8:9" x14ac:dyDescent="0.25">
      <c r="H14650" s="2"/>
      <c r="I14650" s="2"/>
    </row>
    <row r="14651" spans="8:9" x14ac:dyDescent="0.25">
      <c r="H14651" s="2"/>
      <c r="I14651" s="2"/>
    </row>
    <row r="14652" spans="8:9" x14ac:dyDescent="0.25">
      <c r="H14652" s="2"/>
      <c r="I14652" s="2"/>
    </row>
    <row r="14653" spans="8:9" x14ac:dyDescent="0.25">
      <c r="H14653" s="2"/>
      <c r="I14653" s="2"/>
    </row>
    <row r="14654" spans="8:9" x14ac:dyDescent="0.25">
      <c r="H14654" s="2"/>
    </row>
    <row r="14655" spans="8:9" x14ac:dyDescent="0.25">
      <c r="H14655" s="2"/>
    </row>
    <row r="14656" spans="8:9" x14ac:dyDescent="0.25">
      <c r="H14656" s="2"/>
    </row>
    <row r="14657" spans="8:8" x14ac:dyDescent="0.25">
      <c r="H14657" s="2"/>
    </row>
    <row r="14658" spans="8:8" x14ac:dyDescent="0.25">
      <c r="H14658" s="2"/>
    </row>
    <row r="14659" spans="8:8" x14ac:dyDescent="0.25">
      <c r="H14659" s="2"/>
    </row>
    <row r="14660" spans="8:8" x14ac:dyDescent="0.25">
      <c r="H14660" s="2"/>
    </row>
    <row r="14661" spans="8:8" x14ac:dyDescent="0.25">
      <c r="H14661" s="2"/>
    </row>
    <row r="14662" spans="8:8" x14ac:dyDescent="0.25">
      <c r="H14662" s="2"/>
    </row>
    <row r="14663" spans="8:8" x14ac:dyDescent="0.25">
      <c r="H14663" s="2"/>
    </row>
    <row r="14664" spans="8:8" x14ac:dyDescent="0.25">
      <c r="H14664" s="2"/>
    </row>
    <row r="14665" spans="8:8" x14ac:dyDescent="0.25">
      <c r="H14665" s="2"/>
    </row>
    <row r="14666" spans="8:8" x14ac:dyDescent="0.25">
      <c r="H14666" s="2"/>
    </row>
    <row r="14667" spans="8:8" x14ac:dyDescent="0.25">
      <c r="H14667" s="2"/>
    </row>
    <row r="14668" spans="8:8" x14ac:dyDescent="0.25">
      <c r="H14668" s="2"/>
    </row>
    <row r="14669" spans="8:8" x14ac:dyDescent="0.25">
      <c r="H14669" s="2"/>
    </row>
    <row r="14670" spans="8:8" x14ac:dyDescent="0.25">
      <c r="H14670" s="2"/>
    </row>
    <row r="14671" spans="8:8" x14ac:dyDescent="0.25">
      <c r="H14671" s="2"/>
    </row>
    <row r="14672" spans="8:8" x14ac:dyDescent="0.25">
      <c r="H14672" s="2"/>
    </row>
    <row r="14673" spans="8:8" x14ac:dyDescent="0.25">
      <c r="H14673" s="2"/>
    </row>
    <row r="14674" spans="8:8" x14ac:dyDescent="0.25">
      <c r="H14674" s="2"/>
    </row>
    <row r="14675" spans="8:8" x14ac:dyDescent="0.25">
      <c r="H14675" s="2"/>
    </row>
    <row r="14676" spans="8:8" x14ac:dyDescent="0.25">
      <c r="H14676" s="2"/>
    </row>
    <row r="14677" spans="8:8" x14ac:dyDescent="0.25">
      <c r="H14677" s="2"/>
    </row>
    <row r="14678" spans="8:8" x14ac:dyDescent="0.25">
      <c r="H14678" s="2"/>
    </row>
    <row r="14679" spans="8:8" x14ac:dyDescent="0.25">
      <c r="H14679" s="2"/>
    </row>
    <row r="14680" spans="8:8" x14ac:dyDescent="0.25">
      <c r="H14680" s="2"/>
    </row>
    <row r="14681" spans="8:8" x14ac:dyDescent="0.25">
      <c r="H14681" s="2"/>
    </row>
    <row r="14682" spans="8:8" x14ac:dyDescent="0.25">
      <c r="H14682" s="2"/>
    </row>
    <row r="14683" spans="8:8" x14ac:dyDescent="0.25">
      <c r="H14683" s="2"/>
    </row>
    <row r="14684" spans="8:8" x14ac:dyDescent="0.25">
      <c r="H14684" s="2"/>
    </row>
    <row r="14685" spans="8:8" x14ac:dyDescent="0.25">
      <c r="H14685" s="2"/>
    </row>
    <row r="14686" spans="8:8" x14ac:dyDescent="0.25">
      <c r="H14686" s="2"/>
    </row>
    <row r="14687" spans="8:8" x14ac:dyDescent="0.25">
      <c r="H14687" s="2"/>
    </row>
    <row r="14688" spans="8:8" x14ac:dyDescent="0.25">
      <c r="H14688" s="2"/>
    </row>
    <row r="14689" spans="8:8" x14ac:dyDescent="0.25">
      <c r="H14689" s="2"/>
    </row>
    <row r="14690" spans="8:8" x14ac:dyDescent="0.25">
      <c r="H14690" s="2"/>
    </row>
    <row r="14691" spans="8:8" x14ac:dyDescent="0.25">
      <c r="H14691" s="2"/>
    </row>
    <row r="14692" spans="8:8" x14ac:dyDescent="0.25">
      <c r="H14692" s="2"/>
    </row>
    <row r="14693" spans="8:8" x14ac:dyDescent="0.25">
      <c r="H14693" s="2"/>
    </row>
    <row r="14694" spans="8:8" x14ac:dyDescent="0.25">
      <c r="H14694" s="2"/>
    </row>
    <row r="14695" spans="8:8" x14ac:dyDescent="0.25">
      <c r="H14695" s="2"/>
    </row>
    <row r="14696" spans="8:8" x14ac:dyDescent="0.25">
      <c r="H14696" s="2"/>
    </row>
    <row r="14697" spans="8:8" x14ac:dyDescent="0.25">
      <c r="H14697" s="2"/>
    </row>
    <row r="14698" spans="8:8" x14ac:dyDescent="0.25">
      <c r="H14698" s="2"/>
    </row>
    <row r="14699" spans="8:8" x14ac:dyDescent="0.25">
      <c r="H14699" s="2"/>
    </row>
    <row r="14700" spans="8:8" x14ac:dyDescent="0.25">
      <c r="H14700" s="2"/>
    </row>
    <row r="14701" spans="8:8" x14ac:dyDescent="0.25">
      <c r="H14701" s="2"/>
    </row>
    <row r="14702" spans="8:8" x14ac:dyDescent="0.25">
      <c r="H14702" s="2"/>
    </row>
    <row r="14703" spans="8:8" x14ac:dyDescent="0.25">
      <c r="H14703" s="2"/>
    </row>
    <row r="14704" spans="8:8" x14ac:dyDescent="0.25">
      <c r="H14704" s="2"/>
    </row>
    <row r="14705" spans="8:8" x14ac:dyDescent="0.25">
      <c r="H14705" s="2"/>
    </row>
    <row r="14706" spans="8:8" x14ac:dyDescent="0.25">
      <c r="H14706" s="2"/>
    </row>
    <row r="14707" spans="8:8" x14ac:dyDescent="0.25">
      <c r="H14707" s="2"/>
    </row>
    <row r="14708" spans="8:8" x14ac:dyDescent="0.25">
      <c r="H14708" s="2"/>
    </row>
    <row r="14709" spans="8:8" x14ac:dyDescent="0.25">
      <c r="H14709" s="2"/>
    </row>
    <row r="14710" spans="8:8" x14ac:dyDescent="0.25">
      <c r="H14710" s="2"/>
    </row>
    <row r="14711" spans="8:8" x14ac:dyDescent="0.25">
      <c r="H14711" s="2"/>
    </row>
    <row r="14712" spans="8:8" x14ac:dyDescent="0.25">
      <c r="H14712" s="2"/>
    </row>
    <row r="14713" spans="8:8" x14ac:dyDescent="0.25">
      <c r="H14713" s="2"/>
    </row>
    <row r="14714" spans="8:8" x14ac:dyDescent="0.25">
      <c r="H14714" s="2"/>
    </row>
    <row r="14715" spans="8:8" x14ac:dyDescent="0.25">
      <c r="H14715" s="2"/>
    </row>
    <row r="14716" spans="8:8" x14ac:dyDescent="0.25">
      <c r="H14716" s="2"/>
    </row>
    <row r="14717" spans="8:8" x14ac:dyDescent="0.25">
      <c r="H14717" s="2"/>
    </row>
    <row r="14718" spans="8:8" x14ac:dyDescent="0.25">
      <c r="H14718" s="2"/>
    </row>
    <row r="14719" spans="8:8" x14ac:dyDescent="0.25">
      <c r="H14719" s="2"/>
    </row>
    <row r="14720" spans="8:8" x14ac:dyDescent="0.25">
      <c r="H14720" s="2"/>
    </row>
    <row r="14721" spans="8:9" x14ac:dyDescent="0.25">
      <c r="H14721" s="2"/>
    </row>
    <row r="14722" spans="8:9" x14ac:dyDescent="0.25">
      <c r="H14722" s="2"/>
    </row>
    <row r="14723" spans="8:9" x14ac:dyDescent="0.25">
      <c r="H14723" s="2"/>
    </row>
    <row r="14724" spans="8:9" x14ac:dyDescent="0.25">
      <c r="H14724" s="2"/>
      <c r="I14724" s="2"/>
    </row>
    <row r="14725" spans="8:9" x14ac:dyDescent="0.25">
      <c r="H14725" s="2"/>
    </row>
    <row r="14726" spans="8:9" x14ac:dyDescent="0.25">
      <c r="H14726" s="2"/>
    </row>
    <row r="14727" spans="8:9" x14ac:dyDescent="0.25">
      <c r="H14727" s="2"/>
    </row>
    <row r="14728" spans="8:9" x14ac:dyDescent="0.25">
      <c r="H14728" s="2"/>
    </row>
    <row r="14729" spans="8:9" x14ac:dyDescent="0.25">
      <c r="H14729" s="2"/>
    </row>
    <row r="14730" spans="8:9" x14ac:dyDescent="0.25">
      <c r="H14730" s="2"/>
    </row>
    <row r="14731" spans="8:9" x14ac:dyDescent="0.25">
      <c r="H14731" s="2"/>
    </row>
    <row r="14732" spans="8:9" x14ac:dyDescent="0.25">
      <c r="H14732" s="2"/>
    </row>
    <row r="14733" spans="8:9" x14ac:dyDescent="0.25">
      <c r="H14733" s="2"/>
    </row>
    <row r="14734" spans="8:9" x14ac:dyDescent="0.25">
      <c r="H14734" s="2"/>
    </row>
    <row r="15569" spans="9:9" x14ac:dyDescent="0.25">
      <c r="I15569" s="2"/>
    </row>
    <row r="15651" spans="9:10" x14ac:dyDescent="0.25">
      <c r="J15651" s="2"/>
    </row>
    <row r="15652" spans="9:10" x14ac:dyDescent="0.25">
      <c r="I15652" s="2"/>
    </row>
    <row r="15654" spans="9:10" x14ac:dyDescent="0.25">
      <c r="I15654" s="2"/>
    </row>
    <row r="15657" spans="9:10" x14ac:dyDescent="0.25">
      <c r="I15657" s="2"/>
    </row>
    <row r="15659" spans="9:10" x14ac:dyDescent="0.25">
      <c r="I15659" s="2"/>
    </row>
    <row r="15660" spans="9:10" x14ac:dyDescent="0.25">
      <c r="I15660" s="2"/>
    </row>
    <row r="15661" spans="9:10" x14ac:dyDescent="0.25">
      <c r="I15661" s="2"/>
    </row>
    <row r="15662" spans="9:10" x14ac:dyDescent="0.25">
      <c r="I15662" s="2"/>
    </row>
    <row r="15666" spans="9:9" x14ac:dyDescent="0.25">
      <c r="I15666" s="2"/>
    </row>
    <row r="15674" spans="9:9" x14ac:dyDescent="0.25">
      <c r="I15674" s="2"/>
    </row>
    <row r="15677" spans="9:9" x14ac:dyDescent="0.25">
      <c r="I15677" s="2"/>
    </row>
    <row r="15678" spans="9:9" x14ac:dyDescent="0.25">
      <c r="I15678" s="2"/>
    </row>
    <row r="15683" spans="9:9" x14ac:dyDescent="0.25">
      <c r="I15683" s="2"/>
    </row>
    <row r="15684" spans="9:9" x14ac:dyDescent="0.25">
      <c r="I15684" s="2"/>
    </row>
    <row r="15685" spans="9:9" x14ac:dyDescent="0.25">
      <c r="I15685" s="2"/>
    </row>
    <row r="15686" spans="9:9" x14ac:dyDescent="0.25">
      <c r="I15686" s="2"/>
    </row>
    <row r="15687" spans="9:9" x14ac:dyDescent="0.25">
      <c r="I15687" s="2"/>
    </row>
    <row r="15688" spans="9:9" x14ac:dyDescent="0.25">
      <c r="I15688" s="2"/>
    </row>
    <row r="15689" spans="9:9" x14ac:dyDescent="0.25">
      <c r="I15689" s="2"/>
    </row>
    <row r="15690" spans="9:9" x14ac:dyDescent="0.25">
      <c r="I15690" s="2"/>
    </row>
    <row r="15691" spans="9:9" x14ac:dyDescent="0.25">
      <c r="I15691" s="2"/>
    </row>
    <row r="15692" spans="9:9" x14ac:dyDescent="0.25">
      <c r="I15692" s="2"/>
    </row>
    <row r="15693" spans="9:9" x14ac:dyDescent="0.25">
      <c r="I15693" s="2"/>
    </row>
    <row r="15694" spans="9:9" x14ac:dyDescent="0.25">
      <c r="I15694" s="2"/>
    </row>
    <row r="15695" spans="9:9" x14ac:dyDescent="0.25">
      <c r="I15695" s="2"/>
    </row>
    <row r="15696" spans="9:9" x14ac:dyDescent="0.25">
      <c r="I15696" s="2"/>
    </row>
    <row r="15697" spans="9:9" x14ac:dyDescent="0.25">
      <c r="I15697" s="2"/>
    </row>
    <row r="15698" spans="9:9" x14ac:dyDescent="0.25">
      <c r="I15698" s="2"/>
    </row>
    <row r="15749" spans="9:9" x14ac:dyDescent="0.25">
      <c r="I15749" s="2"/>
    </row>
    <row r="15803" spans="9:9" x14ac:dyDescent="0.25">
      <c r="I15803" s="2"/>
    </row>
    <row r="15805" spans="9:9" x14ac:dyDescent="0.25">
      <c r="I15805" s="2"/>
    </row>
    <row r="15806" spans="9:9" x14ac:dyDescent="0.25">
      <c r="I15806" s="2"/>
    </row>
    <row r="15815" spans="8:9" x14ac:dyDescent="0.25">
      <c r="H15815" s="2"/>
      <c r="I15815" s="2"/>
    </row>
    <row r="15816" spans="8:9" x14ac:dyDescent="0.25">
      <c r="H15816" s="2"/>
    </row>
    <row r="15817" spans="8:9" x14ac:dyDescent="0.25">
      <c r="H15817" s="2"/>
    </row>
    <row r="15818" spans="8:9" x14ac:dyDescent="0.25">
      <c r="H15818" s="2"/>
    </row>
    <row r="15819" spans="8:9" x14ac:dyDescent="0.25">
      <c r="H15819" s="2"/>
    </row>
    <row r="15820" spans="8:9" x14ac:dyDescent="0.25">
      <c r="H15820" s="2"/>
    </row>
    <row r="15821" spans="8:9" x14ac:dyDescent="0.25">
      <c r="H15821" s="2"/>
    </row>
    <row r="15822" spans="8:9" x14ac:dyDescent="0.25">
      <c r="H15822" s="2"/>
    </row>
    <row r="15823" spans="8:9" x14ac:dyDescent="0.25">
      <c r="H15823" s="2"/>
    </row>
    <row r="15824" spans="8:9" x14ac:dyDescent="0.25">
      <c r="H15824" s="2"/>
    </row>
    <row r="15825" spans="8:8" x14ac:dyDescent="0.25">
      <c r="H15825" s="2"/>
    </row>
    <row r="15826" spans="8:8" x14ac:dyDescent="0.25">
      <c r="H15826" s="2"/>
    </row>
    <row r="15827" spans="8:8" x14ac:dyDescent="0.25">
      <c r="H15827" s="2"/>
    </row>
    <row r="15828" spans="8:8" x14ac:dyDescent="0.25">
      <c r="H15828" s="2"/>
    </row>
    <row r="15829" spans="8:8" x14ac:dyDescent="0.25">
      <c r="H15829" s="2"/>
    </row>
    <row r="15830" spans="8:8" x14ac:dyDescent="0.25">
      <c r="H15830" s="2"/>
    </row>
    <row r="15831" spans="8:8" x14ac:dyDescent="0.25">
      <c r="H15831" s="2"/>
    </row>
    <row r="15832" spans="8:8" x14ac:dyDescent="0.25">
      <c r="H15832" s="2"/>
    </row>
    <row r="15833" spans="8:8" x14ac:dyDescent="0.25">
      <c r="H15833" s="2"/>
    </row>
    <row r="15834" spans="8:8" x14ac:dyDescent="0.25">
      <c r="H15834" s="2"/>
    </row>
    <row r="15835" spans="8:8" x14ac:dyDescent="0.25">
      <c r="H15835" s="2"/>
    </row>
    <row r="15836" spans="8:8" x14ac:dyDescent="0.25">
      <c r="H15836" s="2"/>
    </row>
    <row r="15837" spans="8:8" x14ac:dyDescent="0.25">
      <c r="H15837" s="2"/>
    </row>
    <row r="15838" spans="8:8" x14ac:dyDescent="0.25">
      <c r="H15838" s="2"/>
    </row>
    <row r="15839" spans="8:8" x14ac:dyDescent="0.25">
      <c r="H15839" s="2"/>
    </row>
    <row r="15840" spans="8:8" x14ac:dyDescent="0.25">
      <c r="H15840" s="2"/>
    </row>
    <row r="15841" spans="8:8" x14ac:dyDescent="0.25">
      <c r="H15841" s="2"/>
    </row>
    <row r="15842" spans="8:8" x14ac:dyDescent="0.25">
      <c r="H15842" s="2"/>
    </row>
    <row r="15843" spans="8:8" x14ac:dyDescent="0.25">
      <c r="H15843" s="2"/>
    </row>
    <row r="15844" spans="8:8" x14ac:dyDescent="0.25">
      <c r="H15844" s="2"/>
    </row>
    <row r="15845" spans="8:8" x14ac:dyDescent="0.25">
      <c r="H15845" s="2"/>
    </row>
    <row r="15846" spans="8:8" x14ac:dyDescent="0.25">
      <c r="H15846" s="2"/>
    </row>
  </sheetData>
  <autoFilter ref="A1:AX7779" xr:uid="{19D77D71-2ECF-4AB6-A163-BEF19C2E6D2C}"/>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DDDF6-E77F-4EB2-8E7A-5BD84EBE2A53}">
  <sheetPr codeName="Hoja7">
    <tabColor theme="1"/>
  </sheetPr>
  <dimension ref="A1:AG8544"/>
  <sheetViews>
    <sheetView zoomScale="85" zoomScaleNormal="85" workbookViewId="0">
      <selection activeCell="D44" sqref="D44"/>
    </sheetView>
  </sheetViews>
  <sheetFormatPr baseColWidth="10" defaultColWidth="11.42578125" defaultRowHeight="15" x14ac:dyDescent="0.25"/>
  <cols>
    <col min="5" max="5" width="21.85546875" customWidth="1"/>
    <col min="7" max="7" width="13.85546875" customWidth="1"/>
    <col min="8" max="8" width="18.85546875" bestFit="1" customWidth="1"/>
    <col min="28" max="28" width="13.5703125" bestFit="1" customWidth="1"/>
    <col min="29" max="29" width="41.42578125" customWidth="1"/>
  </cols>
  <sheetData>
    <row r="1" spans="1:33" x14ac:dyDescent="0.25">
      <c r="A1" s="11" t="s">
        <v>75</v>
      </c>
      <c r="B1" s="11" t="s">
        <v>13</v>
      </c>
      <c r="C1" s="11" t="s">
        <v>76</v>
      </c>
      <c r="D1" s="11" t="s">
        <v>77</v>
      </c>
      <c r="E1" s="11" t="s">
        <v>15</v>
      </c>
      <c r="F1" s="11" t="s">
        <v>26</v>
      </c>
      <c r="G1" s="25" t="s">
        <v>17</v>
      </c>
      <c r="H1" s="11" t="s">
        <v>27</v>
      </c>
      <c r="I1" s="11" t="s">
        <v>78</v>
      </c>
      <c r="J1" s="20" t="s">
        <v>30</v>
      </c>
      <c r="K1" s="20" t="s">
        <v>31</v>
      </c>
      <c r="L1" s="20" t="s">
        <v>79</v>
      </c>
      <c r="M1" s="20" t="s">
        <v>80</v>
      </c>
      <c r="N1" s="20" t="s">
        <v>81</v>
      </c>
      <c r="O1" s="20" t="s">
        <v>82</v>
      </c>
      <c r="P1" s="11" t="s">
        <v>83</v>
      </c>
      <c r="Q1" s="11" t="s">
        <v>84</v>
      </c>
      <c r="R1" s="11" t="s">
        <v>85</v>
      </c>
      <c r="S1" s="11" t="s">
        <v>86</v>
      </c>
      <c r="T1" s="11" t="s">
        <v>87</v>
      </c>
      <c r="U1" s="11" t="s">
        <v>88</v>
      </c>
      <c r="V1" s="11" t="s">
        <v>89</v>
      </c>
      <c r="W1" s="11" t="s">
        <v>90</v>
      </c>
      <c r="X1" s="11" t="s">
        <v>57</v>
      </c>
      <c r="Y1" s="11" t="s">
        <v>91</v>
      </c>
      <c r="Z1" s="11" t="s">
        <v>92</v>
      </c>
      <c r="AA1" s="11" t="s">
        <v>93</v>
      </c>
      <c r="AB1" s="11"/>
      <c r="AC1" s="11" t="s">
        <v>94</v>
      </c>
      <c r="AD1" s="11" t="s">
        <v>95</v>
      </c>
      <c r="AE1" s="11" t="s">
        <v>96</v>
      </c>
      <c r="AF1" s="11" t="s">
        <v>97</v>
      </c>
      <c r="AG1" s="11" t="s">
        <v>98</v>
      </c>
    </row>
    <row r="2" spans="1:33" x14ac:dyDescent="0.25">
      <c r="A2" s="268" t="s">
        <v>584</v>
      </c>
      <c r="B2" s="268" t="s">
        <v>585</v>
      </c>
      <c r="C2" s="268" t="s">
        <v>67</v>
      </c>
      <c r="D2" s="268" t="s">
        <v>1623</v>
      </c>
      <c r="E2" s="268" t="s">
        <v>1624</v>
      </c>
      <c r="F2" s="268" t="s">
        <v>1085</v>
      </c>
      <c r="G2" s="269" t="s">
        <v>1265</v>
      </c>
      <c r="H2" s="268" t="s">
        <v>1625</v>
      </c>
      <c r="J2" s="270" t="s">
        <v>586</v>
      </c>
      <c r="K2" s="270" t="s">
        <v>1626</v>
      </c>
      <c r="L2" s="270" t="s">
        <v>1627</v>
      </c>
      <c r="M2" s="21"/>
      <c r="N2" s="21"/>
      <c r="O2" s="270" t="s">
        <v>1628</v>
      </c>
      <c r="P2" s="21"/>
      <c r="Q2" s="21"/>
      <c r="R2" s="21"/>
      <c r="S2" s="21"/>
      <c r="T2" s="270" t="s">
        <v>586</v>
      </c>
      <c r="U2" s="21"/>
      <c r="V2" s="21"/>
      <c r="W2" s="21"/>
      <c r="X2" s="270" t="s">
        <v>586</v>
      </c>
      <c r="Y2" s="21"/>
      <c r="Z2" s="21"/>
      <c r="AA2" s="21"/>
      <c r="AB2" s="21"/>
      <c r="AC2" t="s">
        <v>1726</v>
      </c>
      <c r="AD2" t="s">
        <v>1069</v>
      </c>
      <c r="AE2" s="21">
        <v>2024</v>
      </c>
      <c r="AF2">
        <v>8</v>
      </c>
      <c r="AG2" t="s">
        <v>99</v>
      </c>
    </row>
    <row r="3" spans="1:33" x14ac:dyDescent="0.25">
      <c r="A3" s="268" t="s">
        <v>587</v>
      </c>
      <c r="B3" s="268" t="s">
        <v>585</v>
      </c>
      <c r="C3" s="268" t="s">
        <v>67</v>
      </c>
      <c r="D3" s="268" t="s">
        <v>1629</v>
      </c>
      <c r="E3" s="268" t="s">
        <v>1630</v>
      </c>
      <c r="F3" s="268" t="s">
        <v>1631</v>
      </c>
      <c r="G3" s="269" t="s">
        <v>1070</v>
      </c>
      <c r="H3" s="268" t="s">
        <v>1632</v>
      </c>
      <c r="J3" s="270" t="s">
        <v>586</v>
      </c>
      <c r="K3" s="270" t="s">
        <v>1633</v>
      </c>
      <c r="L3" s="270" t="s">
        <v>1634</v>
      </c>
      <c r="M3" s="21"/>
      <c r="N3" s="21"/>
      <c r="O3" s="270" t="s">
        <v>1635</v>
      </c>
      <c r="P3" s="21"/>
      <c r="Q3" s="21"/>
      <c r="R3" s="21"/>
      <c r="S3" s="21"/>
      <c r="T3" s="270" t="s">
        <v>586</v>
      </c>
      <c r="U3" s="21"/>
      <c r="V3" s="21"/>
      <c r="W3" s="21"/>
      <c r="X3" s="270" t="s">
        <v>586</v>
      </c>
      <c r="Y3" s="21"/>
      <c r="Z3" s="21"/>
      <c r="AA3" s="21"/>
      <c r="AB3" s="21"/>
      <c r="AC3" t="s">
        <v>1726</v>
      </c>
      <c r="AD3" t="s">
        <v>1069</v>
      </c>
      <c r="AE3" s="21">
        <v>2024</v>
      </c>
      <c r="AF3">
        <v>8</v>
      </c>
      <c r="AG3" t="s">
        <v>99</v>
      </c>
    </row>
    <row r="4" spans="1:33" x14ac:dyDescent="0.25">
      <c r="A4" s="268" t="s">
        <v>589</v>
      </c>
      <c r="B4" s="268" t="s">
        <v>585</v>
      </c>
      <c r="C4" s="268" t="s">
        <v>67</v>
      </c>
      <c r="D4" s="268" t="s">
        <v>1629</v>
      </c>
      <c r="E4" s="268" t="s">
        <v>1630</v>
      </c>
      <c r="F4" s="268" t="s">
        <v>1636</v>
      </c>
      <c r="G4" s="269" t="s">
        <v>1070</v>
      </c>
      <c r="H4" s="268" t="s">
        <v>1637</v>
      </c>
      <c r="I4" s="268"/>
      <c r="J4" s="270" t="s">
        <v>586</v>
      </c>
      <c r="K4" s="270" t="s">
        <v>1638</v>
      </c>
      <c r="L4" s="270" t="s">
        <v>1639</v>
      </c>
      <c r="M4" s="21"/>
      <c r="N4" s="21"/>
      <c r="O4" s="270" t="s">
        <v>1640</v>
      </c>
      <c r="P4" s="21"/>
      <c r="Q4" s="21"/>
      <c r="R4" s="21"/>
      <c r="S4" s="21"/>
      <c r="T4" s="270" t="s">
        <v>586</v>
      </c>
      <c r="U4" s="21"/>
      <c r="V4" s="21"/>
      <c r="W4" s="21"/>
      <c r="X4" s="270" t="s">
        <v>586</v>
      </c>
      <c r="Y4" s="21"/>
      <c r="Z4" s="21"/>
      <c r="AA4" s="21"/>
      <c r="AB4" s="21"/>
      <c r="AC4" t="s">
        <v>1726</v>
      </c>
      <c r="AD4" t="s">
        <v>1069</v>
      </c>
      <c r="AE4" s="21">
        <v>2024</v>
      </c>
      <c r="AF4">
        <v>8</v>
      </c>
      <c r="AG4" t="s">
        <v>99</v>
      </c>
    </row>
    <row r="5" spans="1:33" x14ac:dyDescent="0.25">
      <c r="A5" s="268" t="s">
        <v>590</v>
      </c>
      <c r="B5" s="268" t="s">
        <v>585</v>
      </c>
      <c r="C5" s="268" t="s">
        <v>67</v>
      </c>
      <c r="D5" s="268" t="s">
        <v>1623</v>
      </c>
      <c r="E5" s="268" t="s">
        <v>1624</v>
      </c>
      <c r="F5" s="268" t="s">
        <v>1641</v>
      </c>
      <c r="G5" s="269" t="s">
        <v>1070</v>
      </c>
      <c r="H5" s="268" t="s">
        <v>1642</v>
      </c>
      <c r="J5" s="270" t="s">
        <v>586</v>
      </c>
      <c r="K5" s="270" t="s">
        <v>1626</v>
      </c>
      <c r="L5" s="270" t="s">
        <v>1627</v>
      </c>
      <c r="M5" s="21"/>
      <c r="N5" s="21"/>
      <c r="O5" s="270" t="s">
        <v>1628</v>
      </c>
      <c r="P5" s="21"/>
      <c r="Q5" s="21"/>
      <c r="R5" s="21"/>
      <c r="S5" s="21"/>
      <c r="T5" s="270" t="s">
        <v>586</v>
      </c>
      <c r="U5" s="21"/>
      <c r="V5" s="21"/>
      <c r="W5" s="21"/>
      <c r="X5" s="270" t="s">
        <v>586</v>
      </c>
      <c r="Y5" s="21"/>
      <c r="Z5" s="21"/>
      <c r="AA5" s="21"/>
      <c r="AB5" s="21"/>
      <c r="AC5" t="s">
        <v>1726</v>
      </c>
      <c r="AD5" t="s">
        <v>1069</v>
      </c>
      <c r="AE5" s="21">
        <v>2024</v>
      </c>
      <c r="AF5">
        <v>8</v>
      </c>
      <c r="AG5" t="s">
        <v>99</v>
      </c>
    </row>
    <row r="6" spans="1:33" x14ac:dyDescent="0.25">
      <c r="A6" s="268" t="s">
        <v>591</v>
      </c>
      <c r="B6" s="268" t="s">
        <v>585</v>
      </c>
      <c r="C6" s="268" t="s">
        <v>67</v>
      </c>
      <c r="D6" s="268" t="s">
        <v>1643</v>
      </c>
      <c r="E6" s="268" t="s">
        <v>1644</v>
      </c>
      <c r="F6" s="268" t="s">
        <v>1645</v>
      </c>
      <c r="G6" s="269" t="s">
        <v>828</v>
      </c>
      <c r="H6" s="268" t="s">
        <v>1646</v>
      </c>
      <c r="J6" s="270" t="s">
        <v>586</v>
      </c>
      <c r="K6" s="270" t="s">
        <v>1647</v>
      </c>
      <c r="L6" s="270" t="s">
        <v>1648</v>
      </c>
      <c r="M6" s="21"/>
      <c r="N6" s="21"/>
      <c r="O6" s="270" t="s">
        <v>1649</v>
      </c>
      <c r="P6" s="21"/>
      <c r="Q6" s="21"/>
      <c r="R6" s="21"/>
      <c r="S6" s="21"/>
      <c r="T6" s="270" t="s">
        <v>586</v>
      </c>
      <c r="U6" s="21"/>
      <c r="V6" s="21"/>
      <c r="W6" s="21"/>
      <c r="X6" s="270" t="s">
        <v>586</v>
      </c>
      <c r="Y6" s="21"/>
      <c r="Z6" s="21"/>
      <c r="AA6" s="21"/>
      <c r="AB6" s="21"/>
      <c r="AC6" t="s">
        <v>1726</v>
      </c>
      <c r="AD6" t="s">
        <v>1069</v>
      </c>
      <c r="AE6" s="21">
        <v>2024</v>
      </c>
      <c r="AF6">
        <v>8</v>
      </c>
      <c r="AG6" t="s">
        <v>99</v>
      </c>
    </row>
    <row r="7" spans="1:33" x14ac:dyDescent="0.25">
      <c r="A7" s="268" t="s">
        <v>592</v>
      </c>
      <c r="B7" s="268" t="s">
        <v>585</v>
      </c>
      <c r="C7" s="268" t="s">
        <v>67</v>
      </c>
      <c r="D7" s="268" t="s">
        <v>1650</v>
      </c>
      <c r="E7" s="268" t="s">
        <v>1651</v>
      </c>
      <c r="F7" s="268" t="s">
        <v>1652</v>
      </c>
      <c r="G7" s="269" t="s">
        <v>828</v>
      </c>
      <c r="H7" s="268" t="s">
        <v>1653</v>
      </c>
      <c r="J7" s="270" t="s">
        <v>586</v>
      </c>
      <c r="K7" s="270" t="s">
        <v>1064</v>
      </c>
      <c r="L7" s="270" t="s">
        <v>1065</v>
      </c>
      <c r="M7" s="21"/>
      <c r="N7" s="21"/>
      <c r="O7" s="270" t="s">
        <v>1066</v>
      </c>
      <c r="P7" s="21"/>
      <c r="Q7" s="21"/>
      <c r="R7" s="21"/>
      <c r="S7" s="21"/>
      <c r="T7" s="270" t="s">
        <v>586</v>
      </c>
      <c r="U7" s="21"/>
      <c r="V7" s="21"/>
      <c r="W7" s="21"/>
      <c r="X7" s="270" t="s">
        <v>586</v>
      </c>
      <c r="Y7" s="21"/>
      <c r="Z7" s="21"/>
      <c r="AA7" s="21"/>
      <c r="AB7" s="21"/>
      <c r="AC7" t="s">
        <v>1726</v>
      </c>
      <c r="AD7" t="s">
        <v>1069</v>
      </c>
      <c r="AE7" s="21">
        <v>2024</v>
      </c>
      <c r="AF7">
        <v>8</v>
      </c>
      <c r="AG7" t="s">
        <v>99</v>
      </c>
    </row>
    <row r="8" spans="1:33" x14ac:dyDescent="0.25">
      <c r="A8" s="268" t="s">
        <v>593</v>
      </c>
      <c r="B8" s="268" t="s">
        <v>585</v>
      </c>
      <c r="C8" s="268" t="s">
        <v>67</v>
      </c>
      <c r="D8" s="268" t="s">
        <v>765</v>
      </c>
      <c r="E8" s="268" t="s">
        <v>1551</v>
      </c>
      <c r="F8" s="268" t="s">
        <v>1654</v>
      </c>
      <c r="G8" s="269" t="s">
        <v>828</v>
      </c>
      <c r="H8" s="268" t="s">
        <v>1655</v>
      </c>
      <c r="J8" s="270" t="s">
        <v>586</v>
      </c>
      <c r="K8" s="270" t="s">
        <v>1656</v>
      </c>
      <c r="L8" s="270" t="s">
        <v>1657</v>
      </c>
      <c r="M8" s="21"/>
      <c r="N8" s="21"/>
      <c r="O8" s="270" t="s">
        <v>1658</v>
      </c>
      <c r="P8" s="21"/>
      <c r="Q8" s="21"/>
      <c r="R8" s="21"/>
      <c r="S8" s="21"/>
      <c r="T8" s="270" t="s">
        <v>586</v>
      </c>
      <c r="U8" s="21"/>
      <c r="V8" s="21"/>
      <c r="W8" s="21"/>
      <c r="X8" s="270" t="s">
        <v>586</v>
      </c>
      <c r="Y8" s="21"/>
      <c r="Z8" s="21"/>
      <c r="AA8" s="21"/>
      <c r="AB8" s="21"/>
      <c r="AC8" t="s">
        <v>1726</v>
      </c>
      <c r="AD8" t="s">
        <v>1069</v>
      </c>
      <c r="AE8" s="21">
        <v>2024</v>
      </c>
      <c r="AF8">
        <v>8</v>
      </c>
      <c r="AG8" t="s">
        <v>99</v>
      </c>
    </row>
    <row r="9" spans="1:33" x14ac:dyDescent="0.25">
      <c r="A9" s="268" t="s">
        <v>594</v>
      </c>
      <c r="B9" s="268" t="s">
        <v>585</v>
      </c>
      <c r="C9" s="268" t="s">
        <v>67</v>
      </c>
      <c r="D9" s="268" t="s">
        <v>1659</v>
      </c>
      <c r="E9" s="268" t="s">
        <v>1660</v>
      </c>
      <c r="F9" s="268" t="s">
        <v>1661</v>
      </c>
      <c r="G9" s="269" t="s">
        <v>828</v>
      </c>
      <c r="H9" s="268" t="s">
        <v>1662</v>
      </c>
      <c r="J9" s="270" t="s">
        <v>586</v>
      </c>
      <c r="K9" s="270" t="s">
        <v>1663</v>
      </c>
      <c r="L9" s="270" t="s">
        <v>1664</v>
      </c>
      <c r="M9" s="21"/>
      <c r="N9" s="21"/>
      <c r="O9" s="270" t="s">
        <v>1665</v>
      </c>
      <c r="P9" s="21"/>
      <c r="Q9" s="21"/>
      <c r="R9" s="21"/>
      <c r="S9" s="21"/>
      <c r="T9" s="270" t="s">
        <v>586</v>
      </c>
      <c r="U9" s="21"/>
      <c r="V9" s="21"/>
      <c r="W9" s="21"/>
      <c r="X9" s="270" t="s">
        <v>586</v>
      </c>
      <c r="Y9" s="21"/>
      <c r="Z9" s="21"/>
      <c r="AA9" s="21"/>
      <c r="AB9" s="21"/>
      <c r="AC9" t="s">
        <v>1726</v>
      </c>
      <c r="AD9" t="s">
        <v>1069</v>
      </c>
      <c r="AE9" s="21">
        <v>2024</v>
      </c>
      <c r="AF9">
        <v>8</v>
      </c>
      <c r="AG9" t="s">
        <v>99</v>
      </c>
    </row>
    <row r="10" spans="1:33" x14ac:dyDescent="0.25">
      <c r="A10" s="268" t="s">
        <v>595</v>
      </c>
      <c r="B10" s="268" t="s">
        <v>585</v>
      </c>
      <c r="C10" s="268" t="s">
        <v>67</v>
      </c>
      <c r="D10" s="268" t="s">
        <v>1666</v>
      </c>
      <c r="E10" s="268" t="s">
        <v>1667</v>
      </c>
      <c r="F10" s="268" t="s">
        <v>1259</v>
      </c>
      <c r="G10" s="269" t="s">
        <v>830</v>
      </c>
      <c r="H10" s="268" t="s">
        <v>1668</v>
      </c>
      <c r="I10" s="268"/>
      <c r="J10" s="270" t="s">
        <v>586</v>
      </c>
      <c r="K10" s="270" t="s">
        <v>1669</v>
      </c>
      <c r="L10" s="270" t="s">
        <v>1670</v>
      </c>
      <c r="M10" s="21"/>
      <c r="N10" s="21"/>
      <c r="O10" s="270" t="s">
        <v>1671</v>
      </c>
      <c r="P10" s="21"/>
      <c r="Q10" s="21"/>
      <c r="R10" s="21"/>
      <c r="S10" s="21"/>
      <c r="T10" s="270" t="s">
        <v>586</v>
      </c>
      <c r="U10" s="21"/>
      <c r="V10" s="21"/>
      <c r="W10" s="21"/>
      <c r="X10" s="270" t="s">
        <v>586</v>
      </c>
      <c r="Y10" s="21"/>
      <c r="Z10" s="21"/>
      <c r="AA10" s="21"/>
      <c r="AB10" s="21"/>
      <c r="AC10" t="s">
        <v>1726</v>
      </c>
      <c r="AD10" t="s">
        <v>1069</v>
      </c>
      <c r="AE10" s="21">
        <v>2024</v>
      </c>
      <c r="AF10">
        <v>8</v>
      </c>
      <c r="AG10" t="s">
        <v>99</v>
      </c>
    </row>
    <row r="11" spans="1:33" x14ac:dyDescent="0.25">
      <c r="A11" s="268" t="s">
        <v>596</v>
      </c>
      <c r="B11" s="268" t="s">
        <v>585</v>
      </c>
      <c r="C11" s="268" t="s">
        <v>67</v>
      </c>
      <c r="D11" s="268" t="s">
        <v>1623</v>
      </c>
      <c r="E11" s="268" t="s">
        <v>1624</v>
      </c>
      <c r="F11" s="268" t="s">
        <v>1672</v>
      </c>
      <c r="G11" s="269" t="s">
        <v>832</v>
      </c>
      <c r="H11" s="268" t="s">
        <v>1673</v>
      </c>
      <c r="J11" s="270" t="s">
        <v>586</v>
      </c>
      <c r="K11" s="270" t="s">
        <v>1626</v>
      </c>
      <c r="L11" s="270" t="s">
        <v>1627</v>
      </c>
      <c r="M11" s="21"/>
      <c r="N11" s="21"/>
      <c r="O11" s="270" t="s">
        <v>1628</v>
      </c>
      <c r="P11" s="21"/>
      <c r="Q11" s="21"/>
      <c r="R11" s="21"/>
      <c r="S11" s="21"/>
      <c r="T11" s="270" t="s">
        <v>586</v>
      </c>
      <c r="U11" s="21"/>
      <c r="V11" s="21"/>
      <c r="W11" s="21"/>
      <c r="X11" s="270" t="s">
        <v>586</v>
      </c>
      <c r="Y11" s="21"/>
      <c r="Z11" s="21"/>
      <c r="AA11" s="21"/>
      <c r="AB11" s="21"/>
      <c r="AC11" t="s">
        <v>1726</v>
      </c>
      <c r="AD11" t="s">
        <v>1069</v>
      </c>
      <c r="AE11" s="21">
        <v>2024</v>
      </c>
      <c r="AF11">
        <v>8</v>
      </c>
      <c r="AG11" t="s">
        <v>99</v>
      </c>
    </row>
    <row r="12" spans="1:33" x14ac:dyDescent="0.25">
      <c r="A12" s="268" t="s">
        <v>598</v>
      </c>
      <c r="B12" s="268" t="s">
        <v>585</v>
      </c>
      <c r="C12" s="268" t="s">
        <v>67</v>
      </c>
      <c r="D12" s="268" t="s">
        <v>765</v>
      </c>
      <c r="E12" s="268" t="s">
        <v>1551</v>
      </c>
      <c r="F12" s="268" t="s">
        <v>1674</v>
      </c>
      <c r="G12" s="269" t="s">
        <v>834</v>
      </c>
      <c r="H12" s="268" t="s">
        <v>1675</v>
      </c>
      <c r="I12" s="268"/>
      <c r="J12" s="270" t="s">
        <v>586</v>
      </c>
      <c r="K12" s="270" t="s">
        <v>1676</v>
      </c>
      <c r="L12" s="270" t="s">
        <v>1677</v>
      </c>
      <c r="M12" s="21"/>
      <c r="N12" s="21"/>
      <c r="O12" s="270" t="s">
        <v>1678</v>
      </c>
      <c r="P12" s="21"/>
      <c r="Q12" s="21"/>
      <c r="R12" s="21"/>
      <c r="S12" s="21"/>
      <c r="T12" s="270" t="s">
        <v>586</v>
      </c>
      <c r="U12" s="21"/>
      <c r="V12" s="21"/>
      <c r="W12" s="21"/>
      <c r="X12" s="270" t="s">
        <v>586</v>
      </c>
      <c r="Y12" s="21"/>
      <c r="Z12" s="21"/>
      <c r="AA12" s="21"/>
      <c r="AB12" s="21"/>
      <c r="AC12" t="s">
        <v>1726</v>
      </c>
      <c r="AD12" t="s">
        <v>1069</v>
      </c>
      <c r="AE12" s="21">
        <v>2024</v>
      </c>
      <c r="AF12">
        <v>8</v>
      </c>
      <c r="AG12" t="s">
        <v>99</v>
      </c>
    </row>
    <row r="13" spans="1:33" x14ac:dyDescent="0.25">
      <c r="A13" s="268" t="s">
        <v>599</v>
      </c>
      <c r="B13" s="268" t="s">
        <v>585</v>
      </c>
      <c r="C13" s="268" t="s">
        <v>67</v>
      </c>
      <c r="D13" s="268" t="s">
        <v>1679</v>
      </c>
      <c r="E13" s="268" t="s">
        <v>1680</v>
      </c>
      <c r="F13" s="268" t="s">
        <v>1681</v>
      </c>
      <c r="G13" s="269" t="s">
        <v>834</v>
      </c>
      <c r="H13" s="268" t="s">
        <v>1682</v>
      </c>
      <c r="J13" s="270" t="s">
        <v>586</v>
      </c>
      <c r="K13" s="270" t="s">
        <v>1683</v>
      </c>
      <c r="L13" s="270" t="s">
        <v>1684</v>
      </c>
      <c r="M13" s="21"/>
      <c r="N13" s="21"/>
      <c r="O13" s="270" t="s">
        <v>1685</v>
      </c>
      <c r="P13" s="21"/>
      <c r="Q13" s="21"/>
      <c r="R13" s="21"/>
      <c r="S13" s="21"/>
      <c r="T13" s="270" t="s">
        <v>586</v>
      </c>
      <c r="U13" s="21"/>
      <c r="V13" s="21"/>
      <c r="W13" s="21"/>
      <c r="X13" s="270" t="s">
        <v>586</v>
      </c>
      <c r="Y13" s="21"/>
      <c r="Z13" s="21"/>
      <c r="AA13" s="21"/>
      <c r="AB13" s="21"/>
      <c r="AC13" t="s">
        <v>1726</v>
      </c>
      <c r="AD13" t="s">
        <v>1069</v>
      </c>
      <c r="AE13" s="21">
        <v>2024</v>
      </c>
      <c r="AF13">
        <v>8</v>
      </c>
      <c r="AG13" t="s">
        <v>99</v>
      </c>
    </row>
    <row r="14" spans="1:33" x14ac:dyDescent="0.25">
      <c r="A14" s="268" t="s">
        <v>600</v>
      </c>
      <c r="B14" s="268" t="s">
        <v>585</v>
      </c>
      <c r="C14" s="268" t="s">
        <v>67</v>
      </c>
      <c r="D14" s="268" t="s">
        <v>1686</v>
      </c>
      <c r="E14" s="268" t="s">
        <v>1687</v>
      </c>
      <c r="F14" s="268" t="s">
        <v>1139</v>
      </c>
      <c r="G14" s="269" t="s">
        <v>836</v>
      </c>
      <c r="H14" s="268" t="s">
        <v>1688</v>
      </c>
      <c r="J14" s="270" t="s">
        <v>586</v>
      </c>
      <c r="K14" s="270" t="s">
        <v>1689</v>
      </c>
      <c r="L14" s="270" t="s">
        <v>1690</v>
      </c>
      <c r="M14" s="21"/>
      <c r="N14" s="21"/>
      <c r="O14" s="270" t="s">
        <v>1691</v>
      </c>
      <c r="P14" s="21"/>
      <c r="Q14" s="21"/>
      <c r="R14" s="21"/>
      <c r="S14" s="21"/>
      <c r="T14" s="270" t="s">
        <v>586</v>
      </c>
      <c r="U14" s="21"/>
      <c r="V14" s="21"/>
      <c r="W14" s="21"/>
      <c r="X14" s="270" t="s">
        <v>586</v>
      </c>
      <c r="Y14" s="21"/>
      <c r="Z14" s="21"/>
      <c r="AA14" s="21"/>
      <c r="AB14" s="21"/>
      <c r="AC14" t="s">
        <v>1726</v>
      </c>
      <c r="AD14" t="s">
        <v>1069</v>
      </c>
      <c r="AE14" s="21">
        <v>2024</v>
      </c>
      <c r="AF14">
        <v>8</v>
      </c>
      <c r="AG14" t="s">
        <v>99</v>
      </c>
    </row>
    <row r="15" spans="1:33" x14ac:dyDescent="0.25">
      <c r="A15" s="268" t="s">
        <v>601</v>
      </c>
      <c r="B15" s="268" t="s">
        <v>585</v>
      </c>
      <c r="C15" s="268" t="s">
        <v>67</v>
      </c>
      <c r="D15" s="268" t="s">
        <v>1692</v>
      </c>
      <c r="E15" s="268" t="s">
        <v>1693</v>
      </c>
      <c r="F15" s="268" t="s">
        <v>1104</v>
      </c>
      <c r="G15" s="269" t="s">
        <v>1266</v>
      </c>
      <c r="H15" s="268" t="s">
        <v>1694</v>
      </c>
      <c r="I15" s="268"/>
      <c r="J15" s="270" t="s">
        <v>586</v>
      </c>
      <c r="K15" s="270" t="s">
        <v>1695</v>
      </c>
      <c r="L15" s="270" t="s">
        <v>1696</v>
      </c>
      <c r="M15" s="21"/>
      <c r="N15" s="21"/>
      <c r="O15" s="270" t="s">
        <v>1697</v>
      </c>
      <c r="P15" s="21"/>
      <c r="Q15" s="21"/>
      <c r="R15" s="21"/>
      <c r="S15" s="21"/>
      <c r="T15" s="270" t="s">
        <v>586</v>
      </c>
      <c r="U15" s="21"/>
      <c r="V15" s="21"/>
      <c r="W15" s="21"/>
      <c r="X15" s="270" t="s">
        <v>586</v>
      </c>
      <c r="Y15" s="21"/>
      <c r="Z15" s="21"/>
      <c r="AA15" s="21"/>
      <c r="AB15" s="21"/>
      <c r="AC15" t="s">
        <v>1726</v>
      </c>
      <c r="AD15" t="s">
        <v>1069</v>
      </c>
      <c r="AE15" s="21">
        <v>2024</v>
      </c>
      <c r="AF15">
        <v>8</v>
      </c>
      <c r="AG15" t="s">
        <v>99</v>
      </c>
    </row>
    <row r="16" spans="1:33" x14ac:dyDescent="0.25">
      <c r="A16" s="268" t="s">
        <v>602</v>
      </c>
      <c r="B16" s="268" t="s">
        <v>585</v>
      </c>
      <c r="C16" s="268" t="s">
        <v>67</v>
      </c>
      <c r="D16" s="268" t="s">
        <v>1698</v>
      </c>
      <c r="E16" s="268" t="s">
        <v>1699</v>
      </c>
      <c r="F16" s="268" t="s">
        <v>1187</v>
      </c>
      <c r="G16" s="269" t="s">
        <v>837</v>
      </c>
      <c r="H16" s="268" t="s">
        <v>1700</v>
      </c>
      <c r="I16" s="268"/>
      <c r="J16" s="270" t="s">
        <v>586</v>
      </c>
      <c r="K16" s="270" t="s">
        <v>1701</v>
      </c>
      <c r="L16" s="270" t="s">
        <v>1604</v>
      </c>
      <c r="M16" s="21"/>
      <c r="N16" s="21"/>
      <c r="O16" s="270" t="s">
        <v>1702</v>
      </c>
      <c r="P16" s="21"/>
      <c r="Q16" s="21"/>
      <c r="R16" s="21"/>
      <c r="S16" s="21"/>
      <c r="T16" s="270" t="s">
        <v>586</v>
      </c>
      <c r="U16" s="21"/>
      <c r="V16" s="21"/>
      <c r="W16" s="21"/>
      <c r="X16" s="270" t="s">
        <v>586</v>
      </c>
      <c r="Y16" s="21"/>
      <c r="Z16" s="21"/>
      <c r="AA16" s="21"/>
      <c r="AB16" s="21"/>
      <c r="AC16" t="s">
        <v>1726</v>
      </c>
      <c r="AD16" t="s">
        <v>1069</v>
      </c>
      <c r="AE16" s="21">
        <v>2024</v>
      </c>
      <c r="AF16">
        <v>8</v>
      </c>
      <c r="AG16" t="s">
        <v>99</v>
      </c>
    </row>
    <row r="17" spans="1:33" x14ac:dyDescent="0.25">
      <c r="A17" s="268" t="s">
        <v>603</v>
      </c>
      <c r="B17" s="268" t="s">
        <v>585</v>
      </c>
      <c r="C17" s="268" t="s">
        <v>67</v>
      </c>
      <c r="D17" s="268" t="s">
        <v>765</v>
      </c>
      <c r="E17" s="268" t="s">
        <v>1551</v>
      </c>
      <c r="F17" s="268" t="s">
        <v>1703</v>
      </c>
      <c r="G17" s="269" t="s">
        <v>837</v>
      </c>
      <c r="H17" s="268" t="s">
        <v>1704</v>
      </c>
      <c r="I17" s="268"/>
      <c r="J17" s="270" t="s">
        <v>586</v>
      </c>
      <c r="K17" s="270" t="s">
        <v>1705</v>
      </c>
      <c r="L17" s="270" t="s">
        <v>1706</v>
      </c>
      <c r="M17" s="21"/>
      <c r="N17" s="21"/>
      <c r="O17" s="270" t="s">
        <v>1707</v>
      </c>
      <c r="P17" s="21"/>
      <c r="Q17" s="21"/>
      <c r="R17" s="21"/>
      <c r="S17" s="21"/>
      <c r="T17" s="270" t="s">
        <v>586</v>
      </c>
      <c r="U17" s="21"/>
      <c r="V17" s="21"/>
      <c r="W17" s="21"/>
      <c r="X17" s="270" t="s">
        <v>586</v>
      </c>
      <c r="Y17" s="21"/>
      <c r="Z17" s="21"/>
      <c r="AA17" s="21"/>
      <c r="AB17" s="21"/>
      <c r="AC17" t="s">
        <v>1726</v>
      </c>
      <c r="AD17" t="s">
        <v>1069</v>
      </c>
      <c r="AE17" s="21">
        <v>2024</v>
      </c>
      <c r="AF17">
        <v>8</v>
      </c>
      <c r="AG17" t="s">
        <v>99</v>
      </c>
    </row>
    <row r="18" spans="1:33" x14ac:dyDescent="0.25">
      <c r="A18" s="268" t="s">
        <v>604</v>
      </c>
      <c r="B18" s="268" t="s">
        <v>585</v>
      </c>
      <c r="C18" s="268" t="s">
        <v>67</v>
      </c>
      <c r="D18" s="268" t="s">
        <v>1623</v>
      </c>
      <c r="E18" s="268" t="s">
        <v>1624</v>
      </c>
      <c r="F18" s="268" t="s">
        <v>1506</v>
      </c>
      <c r="G18" s="269" t="s">
        <v>838</v>
      </c>
      <c r="H18" s="268" t="s">
        <v>1708</v>
      </c>
      <c r="I18" s="268"/>
      <c r="J18" s="270" t="s">
        <v>586</v>
      </c>
      <c r="K18" s="270" t="s">
        <v>1626</v>
      </c>
      <c r="L18" s="270" t="s">
        <v>1627</v>
      </c>
      <c r="M18" s="21"/>
      <c r="N18" s="21"/>
      <c r="O18" s="270" t="s">
        <v>1628</v>
      </c>
      <c r="P18" s="21"/>
      <c r="Q18" s="21"/>
      <c r="R18" s="21"/>
      <c r="S18" s="21"/>
      <c r="T18" s="270" t="s">
        <v>586</v>
      </c>
      <c r="U18" s="21"/>
      <c r="V18" s="21"/>
      <c r="W18" s="21"/>
      <c r="X18" s="270" t="s">
        <v>586</v>
      </c>
      <c r="Y18" s="21"/>
      <c r="Z18" s="21"/>
      <c r="AA18" s="21"/>
      <c r="AB18" s="21"/>
      <c r="AC18" t="s">
        <v>1726</v>
      </c>
      <c r="AD18" t="s">
        <v>1069</v>
      </c>
      <c r="AE18" s="21">
        <v>2024</v>
      </c>
      <c r="AF18">
        <v>8</v>
      </c>
      <c r="AG18" t="s">
        <v>99</v>
      </c>
    </row>
    <row r="19" spans="1:33" x14ac:dyDescent="0.25">
      <c r="A19" s="268" t="s">
        <v>605</v>
      </c>
      <c r="B19" s="268" t="s">
        <v>585</v>
      </c>
      <c r="C19" s="268" t="s">
        <v>67</v>
      </c>
      <c r="D19" s="268" t="s">
        <v>765</v>
      </c>
      <c r="E19" s="268" t="s">
        <v>1551</v>
      </c>
      <c r="F19" s="268" t="s">
        <v>1709</v>
      </c>
      <c r="G19" s="269" t="s">
        <v>841</v>
      </c>
      <c r="H19" s="269" t="s">
        <v>1710</v>
      </c>
      <c r="I19" s="268"/>
      <c r="J19" s="270" t="s">
        <v>586</v>
      </c>
      <c r="K19" s="270" t="s">
        <v>961</v>
      </c>
      <c r="L19" s="270" t="s">
        <v>1711</v>
      </c>
      <c r="M19" s="21"/>
      <c r="N19" s="21"/>
      <c r="O19" s="270" t="s">
        <v>1712</v>
      </c>
      <c r="P19" s="21"/>
      <c r="Q19" s="21"/>
      <c r="R19" s="21"/>
      <c r="S19" s="21"/>
      <c r="T19" s="270" t="s">
        <v>586</v>
      </c>
      <c r="U19" s="21"/>
      <c r="V19" s="21"/>
      <c r="W19" s="21"/>
      <c r="X19" s="270" t="s">
        <v>586</v>
      </c>
      <c r="Y19" s="21"/>
      <c r="Z19" s="21"/>
      <c r="AA19" s="21"/>
      <c r="AB19" s="21"/>
      <c r="AC19" t="s">
        <v>1726</v>
      </c>
      <c r="AD19" t="s">
        <v>1069</v>
      </c>
      <c r="AE19" s="21">
        <v>2024</v>
      </c>
      <c r="AF19">
        <v>8</v>
      </c>
      <c r="AG19" t="s">
        <v>99</v>
      </c>
    </row>
    <row r="20" spans="1:33" x14ac:dyDescent="0.25">
      <c r="A20" s="268" t="s">
        <v>606</v>
      </c>
      <c r="B20" s="268" t="s">
        <v>585</v>
      </c>
      <c r="C20" s="268" t="s">
        <v>67</v>
      </c>
      <c r="D20" s="268" t="s">
        <v>765</v>
      </c>
      <c r="E20" s="268" t="s">
        <v>1551</v>
      </c>
      <c r="F20" s="268" t="s">
        <v>1713</v>
      </c>
      <c r="G20" s="269" t="s">
        <v>844</v>
      </c>
      <c r="H20" s="269" t="s">
        <v>1714</v>
      </c>
      <c r="I20" s="268"/>
      <c r="J20" s="270" t="s">
        <v>586</v>
      </c>
      <c r="K20" s="270" t="s">
        <v>1715</v>
      </c>
      <c r="L20" s="270" t="s">
        <v>1716</v>
      </c>
      <c r="M20" s="21"/>
      <c r="N20" s="21"/>
      <c r="O20" s="270" t="s">
        <v>1717</v>
      </c>
      <c r="P20" s="21"/>
      <c r="Q20" s="21"/>
      <c r="R20" s="21"/>
      <c r="S20" s="21"/>
      <c r="T20" s="270" t="s">
        <v>586</v>
      </c>
      <c r="U20" s="21"/>
      <c r="V20" s="21"/>
      <c r="W20" s="21"/>
      <c r="X20" s="270" t="s">
        <v>586</v>
      </c>
      <c r="Y20" s="21"/>
      <c r="Z20" s="21"/>
      <c r="AA20" s="21"/>
      <c r="AB20" s="21"/>
      <c r="AC20" t="s">
        <v>1726</v>
      </c>
      <c r="AD20" t="s">
        <v>1069</v>
      </c>
      <c r="AE20" s="21">
        <v>2024</v>
      </c>
      <c r="AF20">
        <v>8</v>
      </c>
      <c r="AG20" t="s">
        <v>99</v>
      </c>
    </row>
    <row r="21" spans="1:33" x14ac:dyDescent="0.25">
      <c r="A21" s="268" t="s">
        <v>607</v>
      </c>
      <c r="B21" s="268" t="s">
        <v>622</v>
      </c>
      <c r="C21" s="268" t="s">
        <v>67</v>
      </c>
      <c r="D21" s="268" t="s">
        <v>1718</v>
      </c>
      <c r="E21" s="268" t="s">
        <v>1719</v>
      </c>
      <c r="F21" s="268" t="s">
        <v>1157</v>
      </c>
      <c r="G21" s="269" t="s">
        <v>828</v>
      </c>
      <c r="H21" s="268" t="s">
        <v>1720</v>
      </c>
      <c r="I21" s="268"/>
      <c r="J21" s="270" t="s">
        <v>1721</v>
      </c>
      <c r="K21" s="270" t="s">
        <v>586</v>
      </c>
      <c r="L21" s="270" t="s">
        <v>586</v>
      </c>
      <c r="M21" s="21"/>
      <c r="N21" s="21"/>
      <c r="O21" s="270" t="s">
        <v>1721</v>
      </c>
      <c r="P21" s="21"/>
      <c r="Q21" s="21"/>
      <c r="R21" s="21"/>
      <c r="S21" s="21"/>
      <c r="T21" s="270" t="s">
        <v>586</v>
      </c>
      <c r="U21" s="21"/>
      <c r="V21" s="21"/>
      <c r="W21" s="21"/>
      <c r="X21" s="270" t="s">
        <v>586</v>
      </c>
      <c r="Y21" s="21"/>
      <c r="Z21" s="21"/>
      <c r="AA21" s="21"/>
      <c r="AB21" s="21"/>
      <c r="AC21" t="s">
        <v>1726</v>
      </c>
      <c r="AD21" t="s">
        <v>1069</v>
      </c>
      <c r="AE21" s="21">
        <v>2024</v>
      </c>
      <c r="AF21">
        <v>8</v>
      </c>
      <c r="AG21" t="s">
        <v>102</v>
      </c>
    </row>
    <row r="22" spans="1:33" x14ac:dyDescent="0.25">
      <c r="A22" s="268" t="s">
        <v>608</v>
      </c>
      <c r="B22" s="268" t="s">
        <v>622</v>
      </c>
      <c r="C22" s="268" t="s">
        <v>67</v>
      </c>
      <c r="D22" s="268" t="s">
        <v>1002</v>
      </c>
      <c r="E22" s="268" t="s">
        <v>1722</v>
      </c>
      <c r="F22" s="268" t="s">
        <v>1723</v>
      </c>
      <c r="G22" s="269" t="s">
        <v>828</v>
      </c>
      <c r="H22" s="268" t="s">
        <v>1724</v>
      </c>
      <c r="J22" s="270" t="s">
        <v>1725</v>
      </c>
      <c r="K22" s="270" t="s">
        <v>586</v>
      </c>
      <c r="L22" s="270" t="s">
        <v>586</v>
      </c>
      <c r="M22" s="21"/>
      <c r="N22" s="21"/>
      <c r="O22" s="270" t="s">
        <v>1725</v>
      </c>
      <c r="P22" s="21"/>
      <c r="Q22" s="21"/>
      <c r="R22" s="21"/>
      <c r="S22" s="21"/>
      <c r="T22" s="270" t="s">
        <v>586</v>
      </c>
      <c r="U22" s="21"/>
      <c r="V22" s="21"/>
      <c r="W22" s="21"/>
      <c r="X22" s="270" t="s">
        <v>586</v>
      </c>
      <c r="Y22" s="21"/>
      <c r="Z22" s="21"/>
      <c r="AA22" s="21"/>
      <c r="AB22" s="21"/>
      <c r="AC22" t="s">
        <v>1726</v>
      </c>
      <c r="AD22" t="s">
        <v>1069</v>
      </c>
      <c r="AE22" s="21">
        <v>2024</v>
      </c>
      <c r="AF22">
        <v>8</v>
      </c>
      <c r="AG22" t="s">
        <v>102</v>
      </c>
    </row>
    <row r="23" spans="1:33" x14ac:dyDescent="0.25">
      <c r="A23" s="268" t="s">
        <v>584</v>
      </c>
      <c r="B23" s="268" t="s">
        <v>585</v>
      </c>
      <c r="C23" s="268" t="s">
        <v>67</v>
      </c>
      <c r="D23" s="268" t="s">
        <v>1623</v>
      </c>
      <c r="E23" s="268" t="s">
        <v>1624</v>
      </c>
      <c r="F23" s="268" t="s">
        <v>1727</v>
      </c>
      <c r="G23" s="269" t="s">
        <v>842</v>
      </c>
      <c r="H23" s="268" t="s">
        <v>1728</v>
      </c>
      <c r="J23" s="270" t="s">
        <v>586</v>
      </c>
      <c r="K23" s="270" t="s">
        <v>1729</v>
      </c>
      <c r="L23" s="270" t="s">
        <v>1730</v>
      </c>
      <c r="M23" s="21"/>
      <c r="N23" s="21"/>
      <c r="O23" s="270" t="s">
        <v>1731</v>
      </c>
      <c r="P23" s="21"/>
      <c r="Q23" s="21"/>
      <c r="R23" s="21"/>
      <c r="S23" s="21"/>
      <c r="T23" s="270" t="s">
        <v>586</v>
      </c>
      <c r="U23" s="21"/>
      <c r="V23" s="21"/>
      <c r="W23" s="21"/>
      <c r="X23" s="270" t="s">
        <v>586</v>
      </c>
      <c r="Y23" s="21"/>
      <c r="Z23" s="21"/>
      <c r="AA23" s="21"/>
      <c r="AB23" s="21"/>
      <c r="AC23" t="s">
        <v>1825</v>
      </c>
      <c r="AD23" t="s">
        <v>1069</v>
      </c>
      <c r="AE23" s="21">
        <v>2024</v>
      </c>
      <c r="AF23">
        <v>9</v>
      </c>
      <c r="AG23" t="s">
        <v>99</v>
      </c>
    </row>
    <row r="24" spans="1:33" x14ac:dyDescent="0.25">
      <c r="A24" s="268" t="s">
        <v>587</v>
      </c>
      <c r="B24" s="268" t="s">
        <v>585</v>
      </c>
      <c r="C24" s="268" t="s">
        <v>67</v>
      </c>
      <c r="D24" s="268" t="s">
        <v>1732</v>
      </c>
      <c r="E24" s="268" t="s">
        <v>1733</v>
      </c>
      <c r="F24" s="268" t="s">
        <v>590</v>
      </c>
      <c r="G24" s="269" t="s">
        <v>843</v>
      </c>
      <c r="H24" s="268" t="s">
        <v>1734</v>
      </c>
      <c r="I24" s="268"/>
      <c r="J24" s="270" t="s">
        <v>586</v>
      </c>
      <c r="K24" s="270" t="s">
        <v>1735</v>
      </c>
      <c r="L24" s="270" t="s">
        <v>1736</v>
      </c>
      <c r="M24" s="21"/>
      <c r="N24" s="21"/>
      <c r="O24" s="270" t="s">
        <v>1737</v>
      </c>
      <c r="P24" s="21"/>
      <c r="Q24" s="21"/>
      <c r="R24" s="21"/>
      <c r="S24" s="21"/>
      <c r="T24" s="270" t="s">
        <v>586</v>
      </c>
      <c r="U24" s="21"/>
      <c r="V24" s="21"/>
      <c r="W24" s="21"/>
      <c r="X24" s="270" t="s">
        <v>586</v>
      </c>
      <c r="Y24" s="21"/>
      <c r="Z24" s="21"/>
      <c r="AA24" s="21"/>
      <c r="AB24" s="21"/>
      <c r="AC24" t="s">
        <v>1825</v>
      </c>
      <c r="AD24" t="s">
        <v>1069</v>
      </c>
      <c r="AE24" s="21">
        <v>2024</v>
      </c>
      <c r="AF24">
        <v>9</v>
      </c>
      <c r="AG24" t="s">
        <v>99</v>
      </c>
    </row>
    <row r="25" spans="1:33" x14ac:dyDescent="0.25">
      <c r="A25" s="268" t="s">
        <v>589</v>
      </c>
      <c r="B25" s="268" t="s">
        <v>585</v>
      </c>
      <c r="C25" s="268" t="s">
        <v>67</v>
      </c>
      <c r="D25" s="268" t="s">
        <v>1629</v>
      </c>
      <c r="E25" s="268" t="s">
        <v>1630</v>
      </c>
      <c r="F25" s="268" t="s">
        <v>1738</v>
      </c>
      <c r="G25" s="269" t="s">
        <v>844</v>
      </c>
      <c r="H25" s="268" t="s">
        <v>1739</v>
      </c>
      <c r="I25" s="268"/>
      <c r="J25" s="270" t="s">
        <v>586</v>
      </c>
      <c r="K25" s="270" t="s">
        <v>1740</v>
      </c>
      <c r="L25" s="270" t="s">
        <v>1741</v>
      </c>
      <c r="M25" s="21"/>
      <c r="N25" s="21"/>
      <c r="O25" s="270" t="s">
        <v>1742</v>
      </c>
      <c r="P25" s="21"/>
      <c r="Q25" s="21"/>
      <c r="R25" s="21"/>
      <c r="S25" s="21"/>
      <c r="T25" s="270" t="s">
        <v>586</v>
      </c>
      <c r="U25" s="21"/>
      <c r="V25" s="21"/>
      <c r="W25" s="21"/>
      <c r="X25" s="270" t="s">
        <v>586</v>
      </c>
      <c r="Y25" s="21"/>
      <c r="Z25" s="21"/>
      <c r="AA25" s="21"/>
      <c r="AB25" s="21"/>
      <c r="AC25" t="s">
        <v>1825</v>
      </c>
      <c r="AD25" t="s">
        <v>1069</v>
      </c>
      <c r="AE25" s="21">
        <v>2024</v>
      </c>
      <c r="AF25">
        <v>9</v>
      </c>
      <c r="AG25" t="s">
        <v>99</v>
      </c>
    </row>
    <row r="26" spans="1:33" x14ac:dyDescent="0.25">
      <c r="A26" s="268" t="s">
        <v>590</v>
      </c>
      <c r="B26" s="268" t="s">
        <v>585</v>
      </c>
      <c r="C26" s="268" t="s">
        <v>67</v>
      </c>
      <c r="D26" s="268" t="s">
        <v>1629</v>
      </c>
      <c r="E26" s="268" t="s">
        <v>1630</v>
      </c>
      <c r="F26" s="268" t="s">
        <v>1743</v>
      </c>
      <c r="G26" s="269" t="s">
        <v>844</v>
      </c>
      <c r="H26" s="268" t="s">
        <v>1744</v>
      </c>
      <c r="I26" s="268"/>
      <c r="J26" s="270" t="s">
        <v>586</v>
      </c>
      <c r="K26" s="270" t="s">
        <v>1745</v>
      </c>
      <c r="L26" s="270" t="s">
        <v>1746</v>
      </c>
      <c r="M26" s="21"/>
      <c r="N26" s="21"/>
      <c r="O26" s="270" t="s">
        <v>1747</v>
      </c>
      <c r="P26" s="21"/>
      <c r="Q26" s="21"/>
      <c r="R26" s="21"/>
      <c r="S26" s="21"/>
      <c r="T26" s="270" t="s">
        <v>586</v>
      </c>
      <c r="U26" s="21"/>
      <c r="V26" s="21"/>
      <c r="W26" s="21"/>
      <c r="X26" s="270" t="s">
        <v>586</v>
      </c>
      <c r="Y26" s="21"/>
      <c r="Z26" s="21"/>
      <c r="AA26" s="21"/>
      <c r="AB26" s="21"/>
      <c r="AC26" t="s">
        <v>1825</v>
      </c>
      <c r="AD26" t="s">
        <v>1069</v>
      </c>
      <c r="AE26" s="21">
        <v>2024</v>
      </c>
      <c r="AF26">
        <v>9</v>
      </c>
      <c r="AG26" t="s">
        <v>99</v>
      </c>
    </row>
    <row r="27" spans="1:33" x14ac:dyDescent="0.25">
      <c r="A27" s="268" t="s">
        <v>591</v>
      </c>
      <c r="B27" s="268" t="s">
        <v>585</v>
      </c>
      <c r="C27" s="268" t="s">
        <v>67</v>
      </c>
      <c r="D27" s="268" t="s">
        <v>1153</v>
      </c>
      <c r="E27" s="268" t="s">
        <v>1748</v>
      </c>
      <c r="F27" s="268" t="s">
        <v>1749</v>
      </c>
      <c r="G27" s="269" t="s">
        <v>854</v>
      </c>
      <c r="H27" s="268" t="s">
        <v>1750</v>
      </c>
      <c r="I27" s="268"/>
      <c r="J27" s="270" t="s">
        <v>586</v>
      </c>
      <c r="K27" s="270" t="s">
        <v>1751</v>
      </c>
      <c r="L27" s="270" t="s">
        <v>1540</v>
      </c>
      <c r="M27" s="21"/>
      <c r="N27" s="21"/>
      <c r="O27" s="270" t="s">
        <v>1062</v>
      </c>
      <c r="P27" s="21"/>
      <c r="Q27" s="21"/>
      <c r="R27" s="21"/>
      <c r="S27" s="21"/>
      <c r="T27" s="270" t="s">
        <v>586</v>
      </c>
      <c r="U27" s="21"/>
      <c r="V27" s="21"/>
      <c r="W27" s="21"/>
      <c r="X27" s="270" t="s">
        <v>586</v>
      </c>
      <c r="Y27" s="21"/>
      <c r="Z27" s="21"/>
      <c r="AA27" s="21"/>
      <c r="AB27" s="21"/>
      <c r="AC27" t="s">
        <v>1825</v>
      </c>
      <c r="AD27" t="s">
        <v>1069</v>
      </c>
      <c r="AE27" s="21">
        <v>2024</v>
      </c>
      <c r="AF27">
        <v>9</v>
      </c>
      <c r="AG27" t="s">
        <v>99</v>
      </c>
    </row>
    <row r="28" spans="1:33" x14ac:dyDescent="0.25">
      <c r="A28" s="268" t="s">
        <v>592</v>
      </c>
      <c r="B28" s="268" t="s">
        <v>585</v>
      </c>
      <c r="C28" s="268" t="s">
        <v>67</v>
      </c>
      <c r="D28" s="268" t="s">
        <v>1659</v>
      </c>
      <c r="E28" s="268" t="s">
        <v>1660</v>
      </c>
      <c r="F28" s="268" t="s">
        <v>1752</v>
      </c>
      <c r="G28" s="269" t="s">
        <v>1083</v>
      </c>
      <c r="H28" s="268" t="s">
        <v>1753</v>
      </c>
      <c r="I28" s="268"/>
      <c r="J28" s="270" t="s">
        <v>586</v>
      </c>
      <c r="K28" s="270" t="s">
        <v>1754</v>
      </c>
      <c r="L28" s="270" t="s">
        <v>1164</v>
      </c>
      <c r="M28" s="21"/>
      <c r="N28" s="21"/>
      <c r="O28" s="270" t="s">
        <v>1755</v>
      </c>
      <c r="P28" s="21"/>
      <c r="Q28" s="21"/>
      <c r="R28" s="21"/>
      <c r="S28" s="21"/>
      <c r="T28" s="270" t="s">
        <v>586</v>
      </c>
      <c r="U28" s="21"/>
      <c r="V28" s="21"/>
      <c r="W28" s="21"/>
      <c r="X28" s="270" t="s">
        <v>586</v>
      </c>
      <c r="Y28" s="21"/>
      <c r="Z28" s="21"/>
      <c r="AA28" s="21"/>
      <c r="AB28" s="21"/>
      <c r="AC28" t="s">
        <v>1825</v>
      </c>
      <c r="AD28" t="s">
        <v>1069</v>
      </c>
      <c r="AE28" s="21">
        <v>2024</v>
      </c>
      <c r="AF28">
        <v>9</v>
      </c>
      <c r="AG28" t="s">
        <v>99</v>
      </c>
    </row>
    <row r="29" spans="1:33" x14ac:dyDescent="0.25">
      <c r="A29" s="268" t="s">
        <v>593</v>
      </c>
      <c r="B29" s="268" t="s">
        <v>585</v>
      </c>
      <c r="C29" s="268" t="s">
        <v>67</v>
      </c>
      <c r="D29" s="268" t="s">
        <v>1643</v>
      </c>
      <c r="E29" s="268" t="s">
        <v>1644</v>
      </c>
      <c r="F29" s="268" t="s">
        <v>1756</v>
      </c>
      <c r="G29" s="269" t="s">
        <v>854</v>
      </c>
      <c r="H29" s="268" t="s">
        <v>1757</v>
      </c>
      <c r="I29" s="268"/>
      <c r="J29" s="270" t="s">
        <v>586</v>
      </c>
      <c r="K29" s="270" t="s">
        <v>1758</v>
      </c>
      <c r="L29" s="270" t="s">
        <v>1759</v>
      </c>
      <c r="M29" s="21"/>
      <c r="N29" s="21"/>
      <c r="O29" s="270" t="s">
        <v>1760</v>
      </c>
      <c r="P29" s="21"/>
      <c r="Q29" s="21"/>
      <c r="R29" s="21"/>
      <c r="S29" s="21"/>
      <c r="T29" s="270" t="s">
        <v>586</v>
      </c>
      <c r="U29" s="21"/>
      <c r="V29" s="21"/>
      <c r="W29" s="21"/>
      <c r="X29" s="270" t="s">
        <v>586</v>
      </c>
      <c r="Y29" s="21"/>
      <c r="Z29" s="21"/>
      <c r="AA29" s="21"/>
      <c r="AB29" s="21"/>
      <c r="AC29" t="s">
        <v>1825</v>
      </c>
      <c r="AD29" t="s">
        <v>1069</v>
      </c>
      <c r="AE29" s="21">
        <v>2024</v>
      </c>
      <c r="AF29">
        <v>9</v>
      </c>
      <c r="AG29" t="s">
        <v>99</v>
      </c>
    </row>
    <row r="30" spans="1:33" x14ac:dyDescent="0.25">
      <c r="A30" s="268" t="s">
        <v>594</v>
      </c>
      <c r="B30" s="268" t="s">
        <v>585</v>
      </c>
      <c r="C30" s="268" t="s">
        <v>67</v>
      </c>
      <c r="D30" s="268" t="s">
        <v>765</v>
      </c>
      <c r="E30" s="268" t="s">
        <v>1551</v>
      </c>
      <c r="F30" s="268" t="s">
        <v>1761</v>
      </c>
      <c r="G30" s="269" t="s">
        <v>854</v>
      </c>
      <c r="H30" s="268" t="s">
        <v>1762</v>
      </c>
      <c r="J30" s="270" t="s">
        <v>586</v>
      </c>
      <c r="K30" s="270" t="s">
        <v>1763</v>
      </c>
      <c r="L30" s="270" t="s">
        <v>1764</v>
      </c>
      <c r="M30" s="21"/>
      <c r="N30" s="21"/>
      <c r="O30" s="270" t="s">
        <v>1578</v>
      </c>
      <c r="P30" s="21"/>
      <c r="Q30" s="21"/>
      <c r="R30" s="21"/>
      <c r="S30" s="21"/>
      <c r="T30" s="270" t="s">
        <v>586</v>
      </c>
      <c r="U30" s="21"/>
      <c r="V30" s="21"/>
      <c r="W30" s="21"/>
      <c r="X30" s="270" t="s">
        <v>586</v>
      </c>
      <c r="Y30" s="270" t="s">
        <v>774</v>
      </c>
      <c r="Z30" s="270" t="s">
        <v>1765</v>
      </c>
      <c r="AA30" s="270" t="s">
        <v>605</v>
      </c>
      <c r="AB30" s="21"/>
      <c r="AC30" t="s">
        <v>1825</v>
      </c>
      <c r="AD30" t="s">
        <v>1069</v>
      </c>
      <c r="AE30" s="21">
        <v>2024</v>
      </c>
      <c r="AF30">
        <v>9</v>
      </c>
      <c r="AG30" t="s">
        <v>99</v>
      </c>
    </row>
    <row r="31" spans="1:33" x14ac:dyDescent="0.25">
      <c r="A31" s="268" t="s">
        <v>595</v>
      </c>
      <c r="B31" s="268" t="s">
        <v>585</v>
      </c>
      <c r="C31" s="268" t="s">
        <v>67</v>
      </c>
      <c r="D31" s="268" t="s">
        <v>765</v>
      </c>
      <c r="E31" s="268" t="s">
        <v>1551</v>
      </c>
      <c r="F31" s="268" t="s">
        <v>1766</v>
      </c>
      <c r="G31" s="269" t="s">
        <v>855</v>
      </c>
      <c r="H31" s="268" t="s">
        <v>1767</v>
      </c>
      <c r="J31" s="270" t="s">
        <v>586</v>
      </c>
      <c r="K31" s="270" t="s">
        <v>1768</v>
      </c>
      <c r="L31" s="270" t="s">
        <v>1769</v>
      </c>
      <c r="M31" s="21"/>
      <c r="N31" s="21"/>
      <c r="O31" s="270" t="s">
        <v>1770</v>
      </c>
      <c r="P31" s="21"/>
      <c r="Q31" s="21"/>
      <c r="R31" s="21"/>
      <c r="S31" s="21"/>
      <c r="T31" s="270" t="s">
        <v>586</v>
      </c>
      <c r="U31" s="21"/>
      <c r="V31" s="21"/>
      <c r="W31" s="21"/>
      <c r="X31" s="270" t="s">
        <v>586</v>
      </c>
      <c r="Y31" s="21"/>
      <c r="Z31" s="21"/>
      <c r="AA31" s="21"/>
      <c r="AB31" s="21"/>
      <c r="AC31" t="s">
        <v>1825</v>
      </c>
      <c r="AD31" t="s">
        <v>1069</v>
      </c>
      <c r="AE31" s="21">
        <v>2024</v>
      </c>
      <c r="AF31">
        <v>9</v>
      </c>
      <c r="AG31" t="s">
        <v>99</v>
      </c>
    </row>
    <row r="32" spans="1:33" x14ac:dyDescent="0.25">
      <c r="A32" s="268" t="s">
        <v>596</v>
      </c>
      <c r="B32" s="268" t="s">
        <v>585</v>
      </c>
      <c r="C32" s="268" t="s">
        <v>67</v>
      </c>
      <c r="D32" s="268" t="s">
        <v>1666</v>
      </c>
      <c r="E32" s="268" t="s">
        <v>1667</v>
      </c>
      <c r="F32" s="268" t="s">
        <v>1262</v>
      </c>
      <c r="G32" s="269" t="s">
        <v>856</v>
      </c>
      <c r="H32" s="268" t="s">
        <v>1771</v>
      </c>
      <c r="I32" s="268"/>
      <c r="J32" s="270" t="s">
        <v>586</v>
      </c>
      <c r="K32" s="270" t="s">
        <v>1772</v>
      </c>
      <c r="L32" s="270" t="s">
        <v>1773</v>
      </c>
      <c r="M32" s="21"/>
      <c r="N32" s="21"/>
      <c r="O32" s="270" t="s">
        <v>1774</v>
      </c>
      <c r="P32" s="21"/>
      <c r="Q32" s="21"/>
      <c r="R32" s="21"/>
      <c r="S32" s="21"/>
      <c r="T32" s="270" t="s">
        <v>586</v>
      </c>
      <c r="U32" s="21"/>
      <c r="V32" s="21"/>
      <c r="W32" s="21"/>
      <c r="X32" s="270" t="s">
        <v>586</v>
      </c>
      <c r="Y32" s="21"/>
      <c r="Z32" s="21"/>
      <c r="AA32" s="21"/>
      <c r="AB32" s="21"/>
      <c r="AC32" t="s">
        <v>1825</v>
      </c>
      <c r="AD32" t="s">
        <v>1069</v>
      </c>
      <c r="AE32" s="21">
        <v>2024</v>
      </c>
      <c r="AF32">
        <v>9</v>
      </c>
      <c r="AG32" t="s">
        <v>99</v>
      </c>
    </row>
    <row r="33" spans="1:33" x14ac:dyDescent="0.25">
      <c r="A33" s="268" t="s">
        <v>598</v>
      </c>
      <c r="B33" s="268" t="s">
        <v>585</v>
      </c>
      <c r="C33" s="268" t="s">
        <v>67</v>
      </c>
      <c r="D33" s="268" t="s">
        <v>1623</v>
      </c>
      <c r="E33" s="268" t="s">
        <v>1624</v>
      </c>
      <c r="F33" s="268" t="s">
        <v>1775</v>
      </c>
      <c r="G33" s="269" t="s">
        <v>857</v>
      </c>
      <c r="H33" s="268" t="s">
        <v>1776</v>
      </c>
      <c r="I33" s="268"/>
      <c r="J33" s="270" t="s">
        <v>586</v>
      </c>
      <c r="K33" s="270" t="s">
        <v>1777</v>
      </c>
      <c r="L33" s="270" t="s">
        <v>1778</v>
      </c>
      <c r="M33" s="21"/>
      <c r="N33" s="21"/>
      <c r="O33" s="270" t="s">
        <v>1779</v>
      </c>
      <c r="P33" s="21"/>
      <c r="Q33" s="21"/>
      <c r="R33" s="21"/>
      <c r="S33" s="21"/>
      <c r="T33" s="270" t="s">
        <v>586</v>
      </c>
      <c r="U33" s="21"/>
      <c r="V33" s="21"/>
      <c r="W33" s="21"/>
      <c r="X33" s="270" t="s">
        <v>586</v>
      </c>
      <c r="Y33" s="21"/>
      <c r="Z33" s="21"/>
      <c r="AA33" s="21"/>
      <c r="AB33" s="21"/>
      <c r="AC33" t="s">
        <v>1825</v>
      </c>
      <c r="AD33" t="s">
        <v>1069</v>
      </c>
      <c r="AE33" s="21">
        <v>2024</v>
      </c>
      <c r="AF33">
        <v>9</v>
      </c>
      <c r="AG33" t="s">
        <v>99</v>
      </c>
    </row>
    <row r="34" spans="1:33" x14ac:dyDescent="0.25">
      <c r="A34" s="268" t="s">
        <v>599</v>
      </c>
      <c r="B34" s="268" t="s">
        <v>585</v>
      </c>
      <c r="C34" s="268" t="s">
        <v>67</v>
      </c>
      <c r="D34" s="268" t="s">
        <v>1780</v>
      </c>
      <c r="E34" s="268" t="s">
        <v>1781</v>
      </c>
      <c r="F34" s="268" t="s">
        <v>1782</v>
      </c>
      <c r="G34" s="269" t="s">
        <v>858</v>
      </c>
      <c r="H34" s="268" t="s">
        <v>1783</v>
      </c>
      <c r="J34" s="270" t="s">
        <v>586</v>
      </c>
      <c r="K34" s="270" t="s">
        <v>1784</v>
      </c>
      <c r="L34" s="270" t="s">
        <v>1785</v>
      </c>
      <c r="M34" s="21"/>
      <c r="N34" s="21"/>
      <c r="O34" s="270" t="s">
        <v>1786</v>
      </c>
      <c r="P34" s="21"/>
      <c r="Q34" s="21"/>
      <c r="R34" s="21"/>
      <c r="S34" s="21"/>
      <c r="T34" s="270" t="s">
        <v>586</v>
      </c>
      <c r="U34" s="21"/>
      <c r="V34" s="21"/>
      <c r="W34" s="21"/>
      <c r="X34" s="270" t="s">
        <v>586</v>
      </c>
      <c r="Y34" s="21"/>
      <c r="Z34" s="21"/>
      <c r="AA34" s="21"/>
      <c r="AB34" s="21"/>
      <c r="AC34" t="s">
        <v>1825</v>
      </c>
      <c r="AD34" t="s">
        <v>1069</v>
      </c>
      <c r="AE34" s="21">
        <v>2024</v>
      </c>
      <c r="AF34">
        <v>9</v>
      </c>
      <c r="AG34" t="s">
        <v>99</v>
      </c>
    </row>
    <row r="35" spans="1:33" x14ac:dyDescent="0.25">
      <c r="A35" s="268" t="s">
        <v>600</v>
      </c>
      <c r="B35" s="268" t="s">
        <v>585</v>
      </c>
      <c r="C35" s="268" t="s">
        <v>67</v>
      </c>
      <c r="D35" s="268" t="s">
        <v>765</v>
      </c>
      <c r="E35" s="268" t="s">
        <v>1551</v>
      </c>
      <c r="F35" s="268" t="s">
        <v>1787</v>
      </c>
      <c r="G35" s="269" t="s">
        <v>860</v>
      </c>
      <c r="H35" s="268" t="s">
        <v>1788</v>
      </c>
      <c r="I35" s="268"/>
      <c r="J35" s="270" t="s">
        <v>586</v>
      </c>
      <c r="K35" s="270" t="s">
        <v>1789</v>
      </c>
      <c r="L35" s="270" t="s">
        <v>1790</v>
      </c>
      <c r="M35" s="21"/>
      <c r="N35" s="21"/>
      <c r="O35" s="270" t="s">
        <v>1791</v>
      </c>
      <c r="P35" s="21"/>
      <c r="Q35" s="21"/>
      <c r="R35" s="21"/>
      <c r="S35" s="21"/>
      <c r="T35" s="270" t="s">
        <v>586</v>
      </c>
      <c r="U35" s="21"/>
      <c r="V35" s="21"/>
      <c r="W35" s="21"/>
      <c r="X35" s="270" t="s">
        <v>586</v>
      </c>
      <c r="Y35" s="21"/>
      <c r="Z35" s="21"/>
      <c r="AA35" s="21"/>
      <c r="AB35" s="21"/>
      <c r="AC35" t="s">
        <v>1825</v>
      </c>
      <c r="AD35" t="s">
        <v>1069</v>
      </c>
      <c r="AE35" s="21">
        <v>2024</v>
      </c>
      <c r="AF35">
        <v>9</v>
      </c>
      <c r="AG35" t="s">
        <v>99</v>
      </c>
    </row>
    <row r="36" spans="1:33" x14ac:dyDescent="0.25">
      <c r="A36" s="268" t="s">
        <v>601</v>
      </c>
      <c r="B36" s="268" t="s">
        <v>585</v>
      </c>
      <c r="C36" s="268" t="s">
        <v>67</v>
      </c>
      <c r="D36" s="268" t="s">
        <v>1698</v>
      </c>
      <c r="E36" s="268" t="s">
        <v>1699</v>
      </c>
      <c r="F36" s="268" t="s">
        <v>1190</v>
      </c>
      <c r="G36" s="269" t="s">
        <v>860</v>
      </c>
      <c r="H36" s="268" t="s">
        <v>1792</v>
      </c>
      <c r="J36" s="270" t="s">
        <v>586</v>
      </c>
      <c r="K36" s="270" t="s">
        <v>1793</v>
      </c>
      <c r="L36" s="270" t="s">
        <v>1794</v>
      </c>
      <c r="M36" s="21"/>
      <c r="N36" s="21"/>
      <c r="O36" s="270" t="s">
        <v>1795</v>
      </c>
      <c r="P36" s="21"/>
      <c r="Q36" s="21"/>
      <c r="R36" s="21"/>
      <c r="S36" s="21"/>
      <c r="T36" s="270" t="s">
        <v>586</v>
      </c>
      <c r="U36" s="21"/>
      <c r="V36" s="21"/>
      <c r="W36" s="21"/>
      <c r="X36" s="270" t="s">
        <v>586</v>
      </c>
      <c r="Y36" s="21"/>
      <c r="Z36" s="21"/>
      <c r="AA36" s="21"/>
      <c r="AB36" s="21"/>
      <c r="AC36" t="s">
        <v>1825</v>
      </c>
      <c r="AD36" t="s">
        <v>1069</v>
      </c>
      <c r="AE36" s="21">
        <v>2024</v>
      </c>
      <c r="AF36">
        <v>9</v>
      </c>
      <c r="AG36" t="s">
        <v>99</v>
      </c>
    </row>
    <row r="37" spans="1:33" x14ac:dyDescent="0.25">
      <c r="A37" s="268" t="s">
        <v>602</v>
      </c>
      <c r="B37" s="268" t="s">
        <v>585</v>
      </c>
      <c r="C37" s="268" t="s">
        <v>67</v>
      </c>
      <c r="D37" s="268" t="s">
        <v>1623</v>
      </c>
      <c r="E37" s="268" t="s">
        <v>1624</v>
      </c>
      <c r="F37" s="268" t="s">
        <v>1349</v>
      </c>
      <c r="G37" s="269" t="s">
        <v>861</v>
      </c>
      <c r="H37" s="268" t="s">
        <v>1796</v>
      </c>
      <c r="I37" s="268"/>
      <c r="J37" s="270" t="s">
        <v>586</v>
      </c>
      <c r="K37" s="270" t="s">
        <v>1777</v>
      </c>
      <c r="L37" s="270" t="s">
        <v>1778</v>
      </c>
      <c r="M37" s="21"/>
      <c r="N37" s="21"/>
      <c r="O37" s="270" t="s">
        <v>1779</v>
      </c>
      <c r="P37" s="21"/>
      <c r="Q37" s="21"/>
      <c r="R37" s="21"/>
      <c r="S37" s="21"/>
      <c r="T37" s="270" t="s">
        <v>586</v>
      </c>
      <c r="U37" s="21"/>
      <c r="V37" s="21"/>
      <c r="W37" s="21"/>
      <c r="X37" s="270" t="s">
        <v>586</v>
      </c>
      <c r="Y37" s="21"/>
      <c r="Z37" s="21"/>
      <c r="AA37" s="21"/>
      <c r="AB37" s="21"/>
      <c r="AC37" t="s">
        <v>1825</v>
      </c>
      <c r="AD37" t="s">
        <v>1069</v>
      </c>
      <c r="AE37" s="21">
        <v>2024</v>
      </c>
      <c r="AF37">
        <v>9</v>
      </c>
      <c r="AG37" t="s">
        <v>99</v>
      </c>
    </row>
    <row r="38" spans="1:33" x14ac:dyDescent="0.25">
      <c r="A38" s="268" t="s">
        <v>603</v>
      </c>
      <c r="B38" s="268" t="s">
        <v>585</v>
      </c>
      <c r="C38" s="268" t="s">
        <v>67</v>
      </c>
      <c r="D38" s="268" t="s">
        <v>1780</v>
      </c>
      <c r="E38" s="268" t="s">
        <v>1781</v>
      </c>
      <c r="F38" s="268" t="s">
        <v>1405</v>
      </c>
      <c r="G38" s="269" t="s">
        <v>1826</v>
      </c>
      <c r="H38" s="268" t="s">
        <v>1797</v>
      </c>
      <c r="I38" s="268"/>
      <c r="J38" s="270" t="s">
        <v>586</v>
      </c>
      <c r="K38" s="270" t="s">
        <v>1798</v>
      </c>
      <c r="L38" s="270" t="s">
        <v>1799</v>
      </c>
      <c r="M38" s="21"/>
      <c r="N38" s="21"/>
      <c r="O38" s="270" t="s">
        <v>1800</v>
      </c>
      <c r="P38" s="21"/>
      <c r="Q38" s="21"/>
      <c r="R38" s="21"/>
      <c r="S38" s="21"/>
      <c r="T38" s="270" t="s">
        <v>586</v>
      </c>
      <c r="U38" s="21"/>
      <c r="V38" s="21"/>
      <c r="W38" s="21"/>
      <c r="X38" s="270" t="s">
        <v>586</v>
      </c>
      <c r="Y38" s="21"/>
      <c r="Z38" s="21"/>
      <c r="AA38" s="21"/>
      <c r="AB38" s="21"/>
      <c r="AC38" t="s">
        <v>1825</v>
      </c>
      <c r="AD38" t="s">
        <v>1069</v>
      </c>
      <c r="AE38" s="21">
        <v>2024</v>
      </c>
      <c r="AF38">
        <v>9</v>
      </c>
      <c r="AG38" t="s">
        <v>99</v>
      </c>
    </row>
    <row r="39" spans="1:33" x14ac:dyDescent="0.25">
      <c r="A39" s="268" t="s">
        <v>604</v>
      </c>
      <c r="B39" s="268" t="s">
        <v>585</v>
      </c>
      <c r="C39" s="268" t="s">
        <v>67</v>
      </c>
      <c r="D39" s="268" t="s">
        <v>1153</v>
      </c>
      <c r="E39" s="268" t="s">
        <v>1748</v>
      </c>
      <c r="F39" s="268" t="s">
        <v>1801</v>
      </c>
      <c r="G39" s="269" t="s">
        <v>863</v>
      </c>
      <c r="H39" s="268" t="s">
        <v>1802</v>
      </c>
      <c r="I39" s="268"/>
      <c r="J39" s="270" t="s">
        <v>586</v>
      </c>
      <c r="K39" s="270" t="s">
        <v>1803</v>
      </c>
      <c r="L39" s="270" t="s">
        <v>1804</v>
      </c>
      <c r="M39" s="21"/>
      <c r="N39" s="21"/>
      <c r="O39" s="270" t="s">
        <v>1805</v>
      </c>
      <c r="P39" s="21"/>
      <c r="Q39" s="21"/>
      <c r="R39" s="21"/>
      <c r="S39" s="21"/>
      <c r="T39" s="270" t="s">
        <v>586</v>
      </c>
      <c r="U39" s="21"/>
      <c r="V39" s="21"/>
      <c r="W39" s="21"/>
      <c r="X39" s="270" t="s">
        <v>586</v>
      </c>
      <c r="Y39" s="270" t="s">
        <v>615</v>
      </c>
      <c r="Z39" s="270" t="s">
        <v>1806</v>
      </c>
      <c r="AA39" s="270" t="s">
        <v>596</v>
      </c>
      <c r="AB39" s="21"/>
      <c r="AC39" t="s">
        <v>1825</v>
      </c>
      <c r="AD39" t="s">
        <v>1069</v>
      </c>
      <c r="AE39" s="21">
        <v>2024</v>
      </c>
      <c r="AF39">
        <v>9</v>
      </c>
      <c r="AG39" t="s">
        <v>99</v>
      </c>
    </row>
    <row r="40" spans="1:33" x14ac:dyDescent="0.25">
      <c r="A40" s="268" t="s">
        <v>605</v>
      </c>
      <c r="B40" s="268" t="s">
        <v>585</v>
      </c>
      <c r="C40" s="268" t="s">
        <v>67</v>
      </c>
      <c r="D40" s="268" t="s">
        <v>765</v>
      </c>
      <c r="E40" s="268" t="s">
        <v>1551</v>
      </c>
      <c r="F40" s="268" t="s">
        <v>1807</v>
      </c>
      <c r="G40" s="269" t="s">
        <v>863</v>
      </c>
      <c r="H40" s="268" t="s">
        <v>1808</v>
      </c>
      <c r="I40" s="268"/>
      <c r="J40" s="270" t="s">
        <v>586</v>
      </c>
      <c r="K40" s="270" t="s">
        <v>1809</v>
      </c>
      <c r="L40" s="270" t="s">
        <v>1810</v>
      </c>
      <c r="M40" s="21"/>
      <c r="N40" s="21"/>
      <c r="O40" s="270" t="s">
        <v>1278</v>
      </c>
      <c r="P40" s="21"/>
      <c r="Q40" s="21"/>
      <c r="R40" s="21"/>
      <c r="S40" s="21"/>
      <c r="T40" s="270" t="s">
        <v>586</v>
      </c>
      <c r="U40" s="21"/>
      <c r="V40" s="21"/>
      <c r="W40" s="21"/>
      <c r="X40" s="270" t="s">
        <v>586</v>
      </c>
      <c r="Y40" s="21"/>
      <c r="Z40" s="21"/>
      <c r="AA40" s="21"/>
      <c r="AB40" s="21"/>
      <c r="AC40" t="s">
        <v>1825</v>
      </c>
      <c r="AD40" t="s">
        <v>1069</v>
      </c>
      <c r="AE40" s="21">
        <v>2024</v>
      </c>
      <c r="AF40">
        <v>9</v>
      </c>
      <c r="AG40" t="s">
        <v>99</v>
      </c>
    </row>
    <row r="41" spans="1:33" x14ac:dyDescent="0.25">
      <c r="A41" s="268" t="s">
        <v>606</v>
      </c>
      <c r="B41" s="268" t="s">
        <v>585</v>
      </c>
      <c r="C41" s="268" t="s">
        <v>67</v>
      </c>
      <c r="D41" s="268" t="s">
        <v>1153</v>
      </c>
      <c r="E41" s="268" t="s">
        <v>1748</v>
      </c>
      <c r="F41" s="268" t="s">
        <v>1811</v>
      </c>
      <c r="G41" s="269" t="s">
        <v>865</v>
      </c>
      <c r="H41" s="268" t="s">
        <v>1812</v>
      </c>
      <c r="I41" s="268"/>
      <c r="J41" s="270" t="s">
        <v>586</v>
      </c>
      <c r="K41" s="270" t="s">
        <v>1813</v>
      </c>
      <c r="L41" s="270" t="s">
        <v>1814</v>
      </c>
      <c r="M41" s="21"/>
      <c r="N41" s="21"/>
      <c r="O41" s="270" t="s">
        <v>1336</v>
      </c>
      <c r="P41" s="21"/>
      <c r="Q41" s="21"/>
      <c r="R41" s="21"/>
      <c r="S41" s="21"/>
      <c r="T41" s="270" t="s">
        <v>586</v>
      </c>
      <c r="U41" s="21"/>
      <c r="V41" s="21"/>
      <c r="W41" s="21"/>
      <c r="X41" s="270" t="s">
        <v>586</v>
      </c>
      <c r="Y41" s="21"/>
      <c r="Z41" s="21"/>
      <c r="AA41" s="21"/>
      <c r="AB41" s="21"/>
      <c r="AC41" t="s">
        <v>1825</v>
      </c>
      <c r="AD41" t="s">
        <v>1069</v>
      </c>
      <c r="AE41" s="21">
        <v>2024</v>
      </c>
      <c r="AF41">
        <v>9</v>
      </c>
      <c r="AG41" t="s">
        <v>99</v>
      </c>
    </row>
    <row r="42" spans="1:33" x14ac:dyDescent="0.25">
      <c r="A42" s="268" t="s">
        <v>607</v>
      </c>
      <c r="B42" s="268" t="s">
        <v>585</v>
      </c>
      <c r="C42" s="268" t="s">
        <v>67</v>
      </c>
      <c r="D42" s="268" t="s">
        <v>765</v>
      </c>
      <c r="E42" s="268" t="s">
        <v>1551</v>
      </c>
      <c r="F42" s="268" t="s">
        <v>1815</v>
      </c>
      <c r="G42" s="269" t="s">
        <v>866</v>
      </c>
      <c r="H42" s="268" t="s">
        <v>1816</v>
      </c>
      <c r="J42" s="270" t="s">
        <v>586</v>
      </c>
      <c r="K42" s="270" t="s">
        <v>1817</v>
      </c>
      <c r="L42" s="270" t="s">
        <v>1818</v>
      </c>
      <c r="M42" s="21"/>
      <c r="N42" s="21"/>
      <c r="O42" s="270" t="s">
        <v>1819</v>
      </c>
      <c r="P42" s="21"/>
      <c r="Q42" s="21"/>
      <c r="R42" s="21"/>
      <c r="S42" s="21"/>
      <c r="T42" s="270" t="s">
        <v>586</v>
      </c>
      <c r="U42" s="21"/>
      <c r="V42" s="21"/>
      <c r="W42" s="21"/>
      <c r="X42" s="270" t="s">
        <v>586</v>
      </c>
      <c r="Y42" s="21"/>
      <c r="Z42" s="21"/>
      <c r="AA42" s="21"/>
      <c r="AB42" s="21"/>
      <c r="AC42" t="s">
        <v>1825</v>
      </c>
      <c r="AD42" t="s">
        <v>1069</v>
      </c>
      <c r="AE42" s="21">
        <v>2024</v>
      </c>
      <c r="AF42">
        <v>9</v>
      </c>
      <c r="AG42" t="s">
        <v>99</v>
      </c>
    </row>
    <row r="43" spans="1:33" x14ac:dyDescent="0.25">
      <c r="A43" s="268" t="s">
        <v>608</v>
      </c>
      <c r="B43" s="268" t="s">
        <v>622</v>
      </c>
      <c r="C43" s="268" t="s">
        <v>67</v>
      </c>
      <c r="D43" s="268" t="s">
        <v>1718</v>
      </c>
      <c r="E43" s="268" t="s">
        <v>1719</v>
      </c>
      <c r="F43" s="268" t="s">
        <v>1158</v>
      </c>
      <c r="G43" s="269" t="s">
        <v>854</v>
      </c>
      <c r="H43" s="268" t="s">
        <v>1820</v>
      </c>
      <c r="I43" s="2"/>
      <c r="J43" s="270" t="s">
        <v>1821</v>
      </c>
      <c r="K43" s="270" t="s">
        <v>586</v>
      </c>
      <c r="L43" s="270" t="s">
        <v>586</v>
      </c>
      <c r="M43" s="21"/>
      <c r="N43" s="21"/>
      <c r="O43" s="270" t="s">
        <v>1821</v>
      </c>
      <c r="P43" s="21"/>
      <c r="Q43" s="21"/>
      <c r="R43" s="21"/>
      <c r="S43" s="21"/>
      <c r="T43" s="270" t="s">
        <v>586</v>
      </c>
      <c r="U43" s="21"/>
      <c r="V43" s="21"/>
      <c r="W43" s="21"/>
      <c r="X43" s="270" t="s">
        <v>586</v>
      </c>
      <c r="Y43" s="21"/>
      <c r="Z43" s="21"/>
      <c r="AA43" s="21"/>
      <c r="AB43" s="21"/>
      <c r="AC43" t="s">
        <v>1825</v>
      </c>
      <c r="AD43" t="s">
        <v>1069</v>
      </c>
      <c r="AE43" s="21">
        <v>2024</v>
      </c>
      <c r="AF43">
        <v>9</v>
      </c>
      <c r="AG43" t="s">
        <v>102</v>
      </c>
    </row>
    <row r="44" spans="1:33" x14ac:dyDescent="0.25">
      <c r="A44" s="268" t="s">
        <v>609</v>
      </c>
      <c r="B44" s="268" t="s">
        <v>622</v>
      </c>
      <c r="C44" s="268" t="s">
        <v>67</v>
      </c>
      <c r="D44" s="268" t="s">
        <v>1002</v>
      </c>
      <c r="E44" s="268" t="s">
        <v>1722</v>
      </c>
      <c r="F44" s="268" t="s">
        <v>1822</v>
      </c>
      <c r="G44" s="269" t="s">
        <v>1083</v>
      </c>
      <c r="H44" s="268" t="s">
        <v>1823</v>
      </c>
      <c r="I44" s="268"/>
      <c r="J44" s="270" t="s">
        <v>1824</v>
      </c>
      <c r="K44" s="270" t="s">
        <v>586</v>
      </c>
      <c r="L44" s="270" t="s">
        <v>586</v>
      </c>
      <c r="M44" s="21"/>
      <c r="N44" s="21"/>
      <c r="O44" s="270" t="s">
        <v>1824</v>
      </c>
      <c r="P44" s="21"/>
      <c r="Q44" s="21"/>
      <c r="R44" s="21"/>
      <c r="S44" s="21"/>
      <c r="T44" s="270" t="s">
        <v>586</v>
      </c>
      <c r="U44" s="21"/>
      <c r="V44" s="21"/>
      <c r="W44" s="21"/>
      <c r="X44" s="270" t="s">
        <v>586</v>
      </c>
      <c r="Y44" s="21"/>
      <c r="Z44" s="21"/>
      <c r="AA44" s="21"/>
      <c r="AB44" s="21"/>
      <c r="AC44" t="s">
        <v>1825</v>
      </c>
      <c r="AD44" t="s">
        <v>1069</v>
      </c>
      <c r="AE44" s="21">
        <v>2024</v>
      </c>
      <c r="AF44">
        <v>9</v>
      </c>
      <c r="AG44" t="s">
        <v>102</v>
      </c>
    </row>
    <row r="45" spans="1:33" x14ac:dyDescent="0.25">
      <c r="A45" s="268" t="s">
        <v>584</v>
      </c>
      <c r="B45" s="268" t="s">
        <v>585</v>
      </c>
      <c r="C45" s="268" t="s">
        <v>67</v>
      </c>
      <c r="D45" s="268" t="s">
        <v>1623</v>
      </c>
      <c r="E45" s="268" t="s">
        <v>1624</v>
      </c>
      <c r="F45" s="268" t="s">
        <v>1827</v>
      </c>
      <c r="G45" s="269" t="s">
        <v>864</v>
      </c>
      <c r="H45" s="268" t="s">
        <v>1828</v>
      </c>
      <c r="I45" s="268"/>
      <c r="J45" s="270" t="s">
        <v>586</v>
      </c>
      <c r="K45" s="270" t="s">
        <v>1777</v>
      </c>
      <c r="L45" s="270" t="s">
        <v>1778</v>
      </c>
      <c r="M45" s="21"/>
      <c r="N45" s="21"/>
      <c r="O45" s="270" t="s">
        <v>1779</v>
      </c>
      <c r="P45" s="21"/>
      <c r="Q45" s="21"/>
      <c r="R45" s="21"/>
      <c r="S45" s="21"/>
      <c r="T45" s="270" t="s">
        <v>586</v>
      </c>
      <c r="U45" s="21"/>
      <c r="V45" s="21"/>
      <c r="W45" s="21"/>
      <c r="X45" s="270" t="s">
        <v>586</v>
      </c>
      <c r="Y45" s="21"/>
      <c r="Z45" s="21"/>
      <c r="AA45" s="21"/>
      <c r="AB45" s="21"/>
      <c r="AC45" t="s">
        <v>1919</v>
      </c>
      <c r="AD45" t="s">
        <v>1069</v>
      </c>
      <c r="AE45" s="21">
        <v>2024</v>
      </c>
      <c r="AF45">
        <v>10</v>
      </c>
      <c r="AG45" t="s">
        <v>99</v>
      </c>
    </row>
    <row r="46" spans="1:33" x14ac:dyDescent="0.25">
      <c r="A46" s="268" t="s">
        <v>587</v>
      </c>
      <c r="B46" s="268" t="s">
        <v>585</v>
      </c>
      <c r="C46" s="268" t="s">
        <v>67</v>
      </c>
      <c r="D46" s="268" t="s">
        <v>1629</v>
      </c>
      <c r="E46" s="268" t="s">
        <v>1630</v>
      </c>
      <c r="F46" s="268" t="s">
        <v>1829</v>
      </c>
      <c r="G46" s="269" t="s">
        <v>866</v>
      </c>
      <c r="H46" s="268" t="s">
        <v>1830</v>
      </c>
      <c r="I46" s="268"/>
      <c r="J46" s="270" t="s">
        <v>586</v>
      </c>
      <c r="K46" s="270" t="s">
        <v>1831</v>
      </c>
      <c r="L46" s="270" t="s">
        <v>1599</v>
      </c>
      <c r="M46" s="21"/>
      <c r="N46" s="21"/>
      <c r="O46" s="270" t="s">
        <v>1832</v>
      </c>
      <c r="P46" s="21"/>
      <c r="Q46" s="21"/>
      <c r="R46" s="21"/>
      <c r="S46" s="21"/>
      <c r="T46" s="270" t="s">
        <v>586</v>
      </c>
      <c r="U46" s="21"/>
      <c r="V46" s="21"/>
      <c r="W46" s="21"/>
      <c r="X46" s="270" t="s">
        <v>586</v>
      </c>
      <c r="Y46" s="21"/>
      <c r="Z46" s="21"/>
      <c r="AA46" s="21"/>
      <c r="AB46" s="21"/>
      <c r="AC46" t="s">
        <v>1919</v>
      </c>
      <c r="AD46" t="s">
        <v>1069</v>
      </c>
      <c r="AE46" s="21">
        <v>2024</v>
      </c>
      <c r="AF46">
        <v>10</v>
      </c>
      <c r="AG46" t="s">
        <v>99</v>
      </c>
    </row>
    <row r="47" spans="1:33" x14ac:dyDescent="0.25">
      <c r="A47" s="268" t="s">
        <v>589</v>
      </c>
      <c r="B47" s="268" t="s">
        <v>585</v>
      </c>
      <c r="C47" s="268" t="s">
        <v>67</v>
      </c>
      <c r="D47" s="268" t="s">
        <v>1629</v>
      </c>
      <c r="E47" s="268" t="s">
        <v>1630</v>
      </c>
      <c r="F47" s="268" t="s">
        <v>1833</v>
      </c>
      <c r="G47" s="269" t="s">
        <v>866</v>
      </c>
      <c r="H47" s="268" t="s">
        <v>1834</v>
      </c>
      <c r="J47" s="270" t="s">
        <v>586</v>
      </c>
      <c r="K47" s="270" t="s">
        <v>1835</v>
      </c>
      <c r="L47" s="270" t="s">
        <v>1836</v>
      </c>
      <c r="M47" s="21"/>
      <c r="N47" s="21"/>
      <c r="O47" s="270" t="s">
        <v>1837</v>
      </c>
      <c r="P47" s="21"/>
      <c r="Q47" s="21"/>
      <c r="R47" s="21"/>
      <c r="S47" s="21"/>
      <c r="T47" s="270" t="s">
        <v>586</v>
      </c>
      <c r="U47" s="21"/>
      <c r="V47" s="21"/>
      <c r="W47" s="21"/>
      <c r="X47" s="270" t="s">
        <v>586</v>
      </c>
      <c r="Y47" s="21"/>
      <c r="Z47" s="21"/>
      <c r="AA47" s="21"/>
      <c r="AB47" s="21"/>
      <c r="AC47" t="s">
        <v>1919</v>
      </c>
      <c r="AD47" t="s">
        <v>1069</v>
      </c>
      <c r="AE47" s="21">
        <v>2024</v>
      </c>
      <c r="AF47">
        <v>10</v>
      </c>
      <c r="AG47" t="s">
        <v>99</v>
      </c>
    </row>
    <row r="48" spans="1:33" x14ac:dyDescent="0.25">
      <c r="A48" s="268" t="s">
        <v>590</v>
      </c>
      <c r="B48" s="268" t="s">
        <v>585</v>
      </c>
      <c r="C48" s="268" t="s">
        <v>67</v>
      </c>
      <c r="D48" s="268" t="s">
        <v>765</v>
      </c>
      <c r="E48" s="268" t="s">
        <v>1551</v>
      </c>
      <c r="F48" s="268" t="s">
        <v>1838</v>
      </c>
      <c r="G48" s="269" t="s">
        <v>1087</v>
      </c>
      <c r="H48" s="268" t="s">
        <v>1839</v>
      </c>
      <c r="I48" s="268"/>
      <c r="J48" s="270" t="s">
        <v>586</v>
      </c>
      <c r="K48" s="270" t="s">
        <v>1840</v>
      </c>
      <c r="L48" s="270" t="s">
        <v>1841</v>
      </c>
      <c r="M48" s="21"/>
      <c r="N48" s="21"/>
      <c r="O48" s="270" t="s">
        <v>1842</v>
      </c>
      <c r="P48" s="21"/>
      <c r="Q48" s="21"/>
      <c r="R48" s="21"/>
      <c r="S48" s="21"/>
      <c r="T48" s="270" t="s">
        <v>586</v>
      </c>
      <c r="U48" s="21"/>
      <c r="V48" s="21"/>
      <c r="W48" s="21"/>
      <c r="X48" s="270" t="s">
        <v>586</v>
      </c>
      <c r="Y48" s="21"/>
      <c r="Z48" s="21"/>
      <c r="AA48" s="21"/>
      <c r="AB48" s="21"/>
      <c r="AC48" t="s">
        <v>1919</v>
      </c>
      <c r="AD48" t="s">
        <v>1069</v>
      </c>
      <c r="AE48" s="21">
        <v>2024</v>
      </c>
      <c r="AF48">
        <v>10</v>
      </c>
      <c r="AG48" t="s">
        <v>99</v>
      </c>
    </row>
    <row r="49" spans="1:33" x14ac:dyDescent="0.25">
      <c r="A49" s="268" t="s">
        <v>591</v>
      </c>
      <c r="B49" s="268" t="s">
        <v>585</v>
      </c>
      <c r="C49" s="268" t="s">
        <v>67</v>
      </c>
      <c r="D49" s="268" t="s">
        <v>1643</v>
      </c>
      <c r="E49" s="268" t="s">
        <v>1644</v>
      </c>
      <c r="F49" s="268" t="s">
        <v>1843</v>
      </c>
      <c r="G49" s="269" t="s">
        <v>1087</v>
      </c>
      <c r="H49" s="268" t="s">
        <v>1844</v>
      </c>
      <c r="J49" s="270" t="s">
        <v>586</v>
      </c>
      <c r="K49" s="270" t="s">
        <v>1576</v>
      </c>
      <c r="L49" s="270" t="s">
        <v>1845</v>
      </c>
      <c r="M49" s="21"/>
      <c r="N49" s="21"/>
      <c r="O49" s="270" t="s">
        <v>1846</v>
      </c>
      <c r="P49" s="21"/>
      <c r="Q49" s="21"/>
      <c r="R49" s="21"/>
      <c r="S49" s="21"/>
      <c r="T49" s="270" t="s">
        <v>586</v>
      </c>
      <c r="U49" s="21"/>
      <c r="V49" s="21"/>
      <c r="W49" s="21"/>
      <c r="X49" s="270" t="s">
        <v>586</v>
      </c>
      <c r="Y49" s="21"/>
      <c r="Z49" s="21"/>
      <c r="AA49" s="21"/>
      <c r="AB49" s="21"/>
      <c r="AC49" t="s">
        <v>1919</v>
      </c>
      <c r="AD49" t="s">
        <v>1069</v>
      </c>
      <c r="AE49" s="21">
        <v>2024</v>
      </c>
      <c r="AF49">
        <v>10</v>
      </c>
      <c r="AG49" t="s">
        <v>99</v>
      </c>
    </row>
    <row r="50" spans="1:33" x14ac:dyDescent="0.25">
      <c r="A50" s="268" t="s">
        <v>592</v>
      </c>
      <c r="B50" s="268" t="s">
        <v>585</v>
      </c>
      <c r="C50" s="268" t="s">
        <v>67</v>
      </c>
      <c r="D50" s="268" t="s">
        <v>1659</v>
      </c>
      <c r="E50" s="268" t="s">
        <v>1660</v>
      </c>
      <c r="F50" s="268" t="s">
        <v>1339</v>
      </c>
      <c r="G50" s="269" t="s">
        <v>1087</v>
      </c>
      <c r="H50" s="268" t="s">
        <v>1847</v>
      </c>
      <c r="I50" s="268"/>
      <c r="J50" s="270" t="s">
        <v>586</v>
      </c>
      <c r="K50" s="270" t="s">
        <v>1848</v>
      </c>
      <c r="L50" s="270" t="s">
        <v>1849</v>
      </c>
      <c r="M50" s="21"/>
      <c r="N50" s="21"/>
      <c r="O50" s="270" t="s">
        <v>1850</v>
      </c>
      <c r="P50" s="21"/>
      <c r="Q50" s="21"/>
      <c r="R50" s="21"/>
      <c r="S50" s="21"/>
      <c r="T50" s="270" t="s">
        <v>586</v>
      </c>
      <c r="U50" s="21"/>
      <c r="V50" s="21"/>
      <c r="W50" s="21"/>
      <c r="X50" s="270" t="s">
        <v>586</v>
      </c>
      <c r="Y50" s="21"/>
      <c r="Z50" s="21"/>
      <c r="AA50" s="21"/>
      <c r="AB50" s="21"/>
      <c r="AC50" t="s">
        <v>1919</v>
      </c>
      <c r="AD50" t="s">
        <v>1069</v>
      </c>
      <c r="AE50" s="21">
        <v>2024</v>
      </c>
      <c r="AF50">
        <v>10</v>
      </c>
      <c r="AG50" t="s">
        <v>99</v>
      </c>
    </row>
    <row r="51" spans="1:33" x14ac:dyDescent="0.25">
      <c r="A51" s="268" t="s">
        <v>593</v>
      </c>
      <c r="B51" s="268" t="s">
        <v>585</v>
      </c>
      <c r="C51" s="268" t="s">
        <v>67</v>
      </c>
      <c r="D51" s="268" t="s">
        <v>1623</v>
      </c>
      <c r="E51" s="268" t="s">
        <v>1624</v>
      </c>
      <c r="F51" s="268" t="s">
        <v>1851</v>
      </c>
      <c r="G51" s="269" t="s">
        <v>877</v>
      </c>
      <c r="H51" s="268" t="s">
        <v>1852</v>
      </c>
      <c r="I51" s="268"/>
      <c r="J51" s="270" t="s">
        <v>586</v>
      </c>
      <c r="K51" s="270" t="s">
        <v>1777</v>
      </c>
      <c r="L51" s="270" t="s">
        <v>1778</v>
      </c>
      <c r="M51" s="21"/>
      <c r="N51" s="21"/>
      <c r="O51" s="270" t="s">
        <v>1779</v>
      </c>
      <c r="P51" s="21"/>
      <c r="Q51" s="21"/>
      <c r="R51" s="21"/>
      <c r="S51" s="21"/>
      <c r="T51" s="270" t="s">
        <v>586</v>
      </c>
      <c r="U51" s="21"/>
      <c r="V51" s="21"/>
      <c r="W51" s="21"/>
      <c r="X51" s="270" t="s">
        <v>586</v>
      </c>
      <c r="Y51" s="21"/>
      <c r="Z51" s="21"/>
      <c r="AA51" s="21"/>
      <c r="AB51" s="21"/>
      <c r="AC51" t="s">
        <v>1919</v>
      </c>
      <c r="AD51" t="s">
        <v>1069</v>
      </c>
      <c r="AE51" s="21">
        <v>2024</v>
      </c>
      <c r="AF51">
        <v>10</v>
      </c>
      <c r="AG51" t="s">
        <v>99</v>
      </c>
    </row>
    <row r="52" spans="1:33" x14ac:dyDescent="0.25">
      <c r="A52" s="268" t="s">
        <v>594</v>
      </c>
      <c r="B52" s="268" t="s">
        <v>585</v>
      </c>
      <c r="C52" s="268" t="s">
        <v>67</v>
      </c>
      <c r="D52" s="268" t="s">
        <v>1692</v>
      </c>
      <c r="E52" s="268" t="s">
        <v>1693</v>
      </c>
      <c r="F52" s="268" t="s">
        <v>1089</v>
      </c>
      <c r="G52" s="269" t="s">
        <v>879</v>
      </c>
      <c r="H52" s="268" t="s">
        <v>1853</v>
      </c>
      <c r="I52" s="268"/>
      <c r="J52" s="270" t="s">
        <v>586</v>
      </c>
      <c r="K52" s="270" t="s">
        <v>1167</v>
      </c>
      <c r="L52" s="270" t="s">
        <v>1168</v>
      </c>
      <c r="M52" s="21"/>
      <c r="N52" s="21"/>
      <c r="O52" s="270" t="s">
        <v>1169</v>
      </c>
      <c r="P52" s="21"/>
      <c r="Q52" s="21"/>
      <c r="R52" s="21"/>
      <c r="S52" s="21"/>
      <c r="T52" s="270" t="s">
        <v>586</v>
      </c>
      <c r="U52" s="21"/>
      <c r="V52" s="21"/>
      <c r="W52" s="21"/>
      <c r="X52" s="270" t="s">
        <v>586</v>
      </c>
      <c r="Y52" s="21"/>
      <c r="Z52" s="21"/>
      <c r="AA52" s="21"/>
      <c r="AB52" s="21"/>
      <c r="AC52" t="s">
        <v>1919</v>
      </c>
      <c r="AD52" t="s">
        <v>1069</v>
      </c>
      <c r="AE52" s="21">
        <v>2024</v>
      </c>
      <c r="AF52">
        <v>10</v>
      </c>
      <c r="AG52" t="s">
        <v>99</v>
      </c>
    </row>
    <row r="53" spans="1:33" x14ac:dyDescent="0.25">
      <c r="A53" s="268" t="s">
        <v>595</v>
      </c>
      <c r="B53" s="268" t="s">
        <v>585</v>
      </c>
      <c r="C53" s="268" t="s">
        <v>67</v>
      </c>
      <c r="D53" s="268" t="s">
        <v>1666</v>
      </c>
      <c r="E53" s="268" t="s">
        <v>1667</v>
      </c>
      <c r="F53" s="268" t="s">
        <v>1264</v>
      </c>
      <c r="G53" s="269" t="s">
        <v>879</v>
      </c>
      <c r="H53" s="268" t="s">
        <v>1854</v>
      </c>
      <c r="I53" s="268"/>
      <c r="J53" s="270" t="s">
        <v>586</v>
      </c>
      <c r="K53" s="270" t="s">
        <v>1855</v>
      </c>
      <c r="L53" s="270" t="s">
        <v>1856</v>
      </c>
      <c r="M53" s="21"/>
      <c r="N53" s="21"/>
      <c r="O53" s="270" t="s">
        <v>1857</v>
      </c>
      <c r="P53" s="21"/>
      <c r="Q53" s="21"/>
      <c r="R53" s="21"/>
      <c r="S53" s="21"/>
      <c r="T53" s="270" t="s">
        <v>586</v>
      </c>
      <c r="U53" s="21"/>
      <c r="V53" s="21"/>
      <c r="W53" s="21"/>
      <c r="X53" s="270" t="s">
        <v>586</v>
      </c>
      <c r="Y53" s="21"/>
      <c r="Z53" s="21"/>
      <c r="AA53" s="21"/>
      <c r="AB53" s="21"/>
      <c r="AC53" t="s">
        <v>1919</v>
      </c>
      <c r="AD53" t="s">
        <v>1069</v>
      </c>
      <c r="AE53" s="21">
        <v>2024</v>
      </c>
      <c r="AF53">
        <v>10</v>
      </c>
      <c r="AG53" t="s">
        <v>99</v>
      </c>
    </row>
    <row r="54" spans="1:33" x14ac:dyDescent="0.25">
      <c r="A54" s="268" t="s">
        <v>596</v>
      </c>
      <c r="B54" s="268" t="s">
        <v>585</v>
      </c>
      <c r="C54" s="268" t="s">
        <v>67</v>
      </c>
      <c r="D54" s="268" t="s">
        <v>1858</v>
      </c>
      <c r="E54" s="268" t="s">
        <v>1859</v>
      </c>
      <c r="F54" s="268" t="s">
        <v>1860</v>
      </c>
      <c r="G54" s="269" t="s">
        <v>879</v>
      </c>
      <c r="H54" s="268" t="s">
        <v>1861</v>
      </c>
      <c r="J54" s="270" t="s">
        <v>586</v>
      </c>
      <c r="K54" s="270" t="s">
        <v>1862</v>
      </c>
      <c r="L54" s="270" t="s">
        <v>1863</v>
      </c>
      <c r="M54" s="21"/>
      <c r="N54" s="21"/>
      <c r="O54" s="270" t="s">
        <v>1864</v>
      </c>
      <c r="P54" s="21"/>
      <c r="Q54" s="21"/>
      <c r="R54" s="21"/>
      <c r="S54" s="21"/>
      <c r="T54" s="270" t="s">
        <v>586</v>
      </c>
      <c r="U54" s="21"/>
      <c r="V54" s="21"/>
      <c r="W54" s="21"/>
      <c r="X54" s="270" t="s">
        <v>586</v>
      </c>
      <c r="Y54" s="21"/>
      <c r="Z54" s="21"/>
      <c r="AA54" s="21"/>
      <c r="AB54" s="21"/>
      <c r="AC54" t="s">
        <v>1919</v>
      </c>
      <c r="AD54" t="s">
        <v>1069</v>
      </c>
      <c r="AE54" s="21">
        <v>2024</v>
      </c>
      <c r="AF54">
        <v>10</v>
      </c>
      <c r="AG54" t="s">
        <v>99</v>
      </c>
    </row>
    <row r="55" spans="1:33" x14ac:dyDescent="0.25">
      <c r="A55" s="268" t="s">
        <v>598</v>
      </c>
      <c r="B55" s="268" t="s">
        <v>585</v>
      </c>
      <c r="C55" s="268" t="s">
        <v>67</v>
      </c>
      <c r="D55" s="268" t="s">
        <v>765</v>
      </c>
      <c r="E55" s="268" t="s">
        <v>1551</v>
      </c>
      <c r="F55" s="268" t="s">
        <v>1865</v>
      </c>
      <c r="G55" s="269" t="s">
        <v>880</v>
      </c>
      <c r="H55" s="269" t="s">
        <v>1866</v>
      </c>
      <c r="J55" s="270" t="s">
        <v>586</v>
      </c>
      <c r="K55" s="270" t="s">
        <v>1867</v>
      </c>
      <c r="L55" s="270" t="s">
        <v>1868</v>
      </c>
      <c r="M55" s="21"/>
      <c r="N55" s="21"/>
      <c r="O55" s="270" t="s">
        <v>1869</v>
      </c>
      <c r="P55" s="21"/>
      <c r="Q55" s="21"/>
      <c r="R55" s="21"/>
      <c r="S55" s="21"/>
      <c r="T55" s="270" t="s">
        <v>586</v>
      </c>
      <c r="U55" s="21"/>
      <c r="V55" s="21"/>
      <c r="W55" s="21"/>
      <c r="X55" s="270" t="s">
        <v>586</v>
      </c>
      <c r="Y55" s="21"/>
      <c r="Z55" s="21"/>
      <c r="AA55" s="21"/>
      <c r="AB55" s="21"/>
      <c r="AC55" t="s">
        <v>1919</v>
      </c>
      <c r="AD55" t="s">
        <v>1069</v>
      </c>
      <c r="AE55" s="21">
        <v>2024</v>
      </c>
      <c r="AF55">
        <v>10</v>
      </c>
      <c r="AG55" t="s">
        <v>99</v>
      </c>
    </row>
    <row r="56" spans="1:33" x14ac:dyDescent="0.25">
      <c r="A56" s="268" t="s">
        <v>599</v>
      </c>
      <c r="B56" s="268" t="s">
        <v>585</v>
      </c>
      <c r="C56" s="268" t="s">
        <v>67</v>
      </c>
      <c r="D56" s="268" t="s">
        <v>1623</v>
      </c>
      <c r="E56" s="268" t="s">
        <v>1624</v>
      </c>
      <c r="F56" s="268" t="s">
        <v>1870</v>
      </c>
      <c r="G56" s="269" t="s">
        <v>881</v>
      </c>
      <c r="H56" s="268" t="s">
        <v>1871</v>
      </c>
      <c r="J56" s="270" t="s">
        <v>586</v>
      </c>
      <c r="K56" s="270" t="s">
        <v>1777</v>
      </c>
      <c r="L56" s="270" t="s">
        <v>1778</v>
      </c>
      <c r="M56" s="21"/>
      <c r="N56" s="21"/>
      <c r="O56" s="270" t="s">
        <v>1779</v>
      </c>
      <c r="P56" s="21"/>
      <c r="Q56" s="21"/>
      <c r="R56" s="21"/>
      <c r="S56" s="21"/>
      <c r="T56" s="270" t="s">
        <v>586</v>
      </c>
      <c r="U56" s="21"/>
      <c r="V56" s="21"/>
      <c r="W56" s="21"/>
      <c r="X56" s="270" t="s">
        <v>586</v>
      </c>
      <c r="Y56" s="21"/>
      <c r="Z56" s="21"/>
      <c r="AA56" s="21"/>
      <c r="AB56" s="21"/>
      <c r="AC56" t="s">
        <v>1919</v>
      </c>
      <c r="AD56" t="s">
        <v>1069</v>
      </c>
      <c r="AE56" s="21">
        <v>2024</v>
      </c>
      <c r="AF56">
        <v>10</v>
      </c>
      <c r="AG56" t="s">
        <v>99</v>
      </c>
    </row>
    <row r="57" spans="1:33" x14ac:dyDescent="0.25">
      <c r="A57" s="268" t="s">
        <v>600</v>
      </c>
      <c r="B57" s="268" t="s">
        <v>585</v>
      </c>
      <c r="C57" s="268" t="s">
        <v>67</v>
      </c>
      <c r="D57" s="268" t="s">
        <v>1698</v>
      </c>
      <c r="E57" s="268" t="s">
        <v>1699</v>
      </c>
      <c r="F57" s="268" t="s">
        <v>1191</v>
      </c>
      <c r="G57" s="269" t="s">
        <v>884</v>
      </c>
      <c r="H57" s="268" t="s">
        <v>1872</v>
      </c>
      <c r="J57" s="270" t="s">
        <v>586</v>
      </c>
      <c r="K57" s="270" t="s">
        <v>1873</v>
      </c>
      <c r="L57" s="270" t="s">
        <v>1874</v>
      </c>
      <c r="M57" s="21"/>
      <c r="N57" s="21"/>
      <c r="O57" s="270" t="s">
        <v>1875</v>
      </c>
      <c r="P57" s="21"/>
      <c r="Q57" s="21"/>
      <c r="R57" s="21"/>
      <c r="S57" s="21"/>
      <c r="T57" s="270" t="s">
        <v>586</v>
      </c>
      <c r="U57" s="21"/>
      <c r="V57" s="21"/>
      <c r="W57" s="21"/>
      <c r="X57" s="270" t="s">
        <v>586</v>
      </c>
      <c r="Y57" s="21"/>
      <c r="Z57" s="21"/>
      <c r="AA57" s="21"/>
      <c r="AB57" s="21"/>
      <c r="AC57" t="s">
        <v>1919</v>
      </c>
      <c r="AD57" t="s">
        <v>1069</v>
      </c>
      <c r="AE57" s="21">
        <v>2024</v>
      </c>
      <c r="AF57">
        <v>10</v>
      </c>
      <c r="AG57" t="s">
        <v>99</v>
      </c>
    </row>
    <row r="58" spans="1:33" x14ac:dyDescent="0.25">
      <c r="A58" s="268" t="s">
        <v>601</v>
      </c>
      <c r="B58" s="268" t="s">
        <v>585</v>
      </c>
      <c r="C58" s="268" t="s">
        <v>67</v>
      </c>
      <c r="D58" s="268" t="s">
        <v>765</v>
      </c>
      <c r="E58" s="268" t="s">
        <v>1551</v>
      </c>
      <c r="F58" s="268" t="s">
        <v>1876</v>
      </c>
      <c r="G58" s="269" t="s">
        <v>885</v>
      </c>
      <c r="H58" s="268" t="s">
        <v>1877</v>
      </c>
      <c r="J58" s="270" t="s">
        <v>586</v>
      </c>
      <c r="K58" s="270" t="s">
        <v>1482</v>
      </c>
      <c r="L58" s="270" t="s">
        <v>1878</v>
      </c>
      <c r="M58" s="21"/>
      <c r="N58" s="21"/>
      <c r="O58" s="270" t="s">
        <v>1879</v>
      </c>
      <c r="P58" s="21"/>
      <c r="Q58" s="21"/>
      <c r="R58" s="21"/>
      <c r="S58" s="21"/>
      <c r="T58" s="270" t="s">
        <v>586</v>
      </c>
      <c r="U58" s="21"/>
      <c r="V58" s="21"/>
      <c r="W58" s="21"/>
      <c r="X58" s="270" t="s">
        <v>586</v>
      </c>
      <c r="Y58" s="21"/>
      <c r="Z58" s="21"/>
      <c r="AA58" s="21"/>
      <c r="AB58" s="21"/>
      <c r="AC58" t="s">
        <v>1919</v>
      </c>
      <c r="AD58" t="s">
        <v>1069</v>
      </c>
      <c r="AE58" s="21">
        <v>2024</v>
      </c>
      <c r="AF58">
        <v>10</v>
      </c>
      <c r="AG58" t="s">
        <v>99</v>
      </c>
    </row>
    <row r="59" spans="1:33" x14ac:dyDescent="0.25">
      <c r="A59" s="268" t="s">
        <v>602</v>
      </c>
      <c r="B59" s="268" t="s">
        <v>585</v>
      </c>
      <c r="C59" s="268" t="s">
        <v>67</v>
      </c>
      <c r="D59" s="268" t="s">
        <v>1623</v>
      </c>
      <c r="E59" s="268" t="s">
        <v>1624</v>
      </c>
      <c r="F59" s="268" t="s">
        <v>1880</v>
      </c>
      <c r="G59" s="269" t="s">
        <v>886</v>
      </c>
      <c r="H59" s="268" t="s">
        <v>1881</v>
      </c>
      <c r="I59" s="268"/>
      <c r="J59" s="270" t="s">
        <v>586</v>
      </c>
      <c r="K59" s="270" t="s">
        <v>1777</v>
      </c>
      <c r="L59" s="270" t="s">
        <v>1778</v>
      </c>
      <c r="M59" s="21"/>
      <c r="N59" s="21"/>
      <c r="O59" s="270" t="s">
        <v>1779</v>
      </c>
      <c r="P59" s="21"/>
      <c r="Q59" s="21"/>
      <c r="R59" s="21"/>
      <c r="S59" s="21"/>
      <c r="T59" s="270" t="s">
        <v>586</v>
      </c>
      <c r="U59" s="21"/>
      <c r="V59" s="21"/>
      <c r="W59" s="21"/>
      <c r="X59" s="270" t="s">
        <v>586</v>
      </c>
      <c r="Y59" s="21"/>
      <c r="Z59" s="21"/>
      <c r="AA59" s="21"/>
      <c r="AB59" s="21"/>
      <c r="AC59" t="s">
        <v>1919</v>
      </c>
      <c r="AD59" t="s">
        <v>1069</v>
      </c>
      <c r="AE59" s="21">
        <v>2024</v>
      </c>
      <c r="AF59">
        <v>10</v>
      </c>
      <c r="AG59" t="s">
        <v>99</v>
      </c>
    </row>
    <row r="60" spans="1:33" x14ac:dyDescent="0.25">
      <c r="A60" s="268" t="s">
        <v>603</v>
      </c>
      <c r="B60" s="268" t="s">
        <v>585</v>
      </c>
      <c r="C60" s="268" t="s">
        <v>67</v>
      </c>
      <c r="D60" s="268" t="s">
        <v>1153</v>
      </c>
      <c r="E60" s="268" t="s">
        <v>1748</v>
      </c>
      <c r="F60" s="268" t="s">
        <v>1882</v>
      </c>
      <c r="G60" s="269" t="s">
        <v>888</v>
      </c>
      <c r="H60" s="268" t="s">
        <v>1883</v>
      </c>
      <c r="I60" s="268"/>
      <c r="J60" s="270" t="s">
        <v>586</v>
      </c>
      <c r="K60" s="270" t="s">
        <v>1813</v>
      </c>
      <c r="L60" s="270" t="s">
        <v>1814</v>
      </c>
      <c r="M60" s="21"/>
      <c r="N60" s="21"/>
      <c r="O60" s="270" t="s">
        <v>1336</v>
      </c>
      <c r="P60" s="21"/>
      <c r="Q60" s="21"/>
      <c r="R60" s="21"/>
      <c r="S60" s="21"/>
      <c r="T60" s="270" t="s">
        <v>586</v>
      </c>
      <c r="U60" s="21"/>
      <c r="V60" s="21"/>
      <c r="W60" s="21"/>
      <c r="X60" s="270" t="s">
        <v>586</v>
      </c>
      <c r="Y60" s="21"/>
      <c r="Z60" s="21"/>
      <c r="AA60" s="21"/>
      <c r="AB60" s="21"/>
      <c r="AC60" t="s">
        <v>1919</v>
      </c>
      <c r="AD60" t="s">
        <v>1069</v>
      </c>
      <c r="AE60" s="21">
        <v>2024</v>
      </c>
      <c r="AF60">
        <v>10</v>
      </c>
      <c r="AG60" t="s">
        <v>99</v>
      </c>
    </row>
    <row r="61" spans="1:33" x14ac:dyDescent="0.25">
      <c r="A61" s="268" t="s">
        <v>604</v>
      </c>
      <c r="B61" s="268" t="s">
        <v>585</v>
      </c>
      <c r="C61" s="268" t="s">
        <v>67</v>
      </c>
      <c r="D61" s="268" t="s">
        <v>765</v>
      </c>
      <c r="E61" s="268" t="s">
        <v>1551</v>
      </c>
      <c r="F61" s="268" t="s">
        <v>1884</v>
      </c>
      <c r="G61" s="269" t="s">
        <v>889</v>
      </c>
      <c r="H61" s="268" t="s">
        <v>1885</v>
      </c>
      <c r="I61" s="268"/>
      <c r="J61" s="270" t="s">
        <v>586</v>
      </c>
      <c r="K61" s="270" t="s">
        <v>1886</v>
      </c>
      <c r="L61" s="270" t="s">
        <v>1887</v>
      </c>
      <c r="M61" s="21"/>
      <c r="N61" s="21"/>
      <c r="O61" s="270" t="s">
        <v>1888</v>
      </c>
      <c r="P61" s="21"/>
      <c r="Q61" s="21"/>
      <c r="R61" s="21"/>
      <c r="S61" s="21"/>
      <c r="T61" s="270" t="s">
        <v>586</v>
      </c>
      <c r="U61" s="21"/>
      <c r="V61" s="21"/>
      <c r="W61" s="21"/>
      <c r="X61" s="270" t="s">
        <v>586</v>
      </c>
      <c r="Y61" s="21"/>
      <c r="Z61" s="21"/>
      <c r="AA61" s="21"/>
      <c r="AB61" s="21"/>
      <c r="AC61" t="s">
        <v>1919</v>
      </c>
      <c r="AD61" t="s">
        <v>1069</v>
      </c>
      <c r="AE61" s="21">
        <v>2024</v>
      </c>
      <c r="AF61">
        <v>10</v>
      </c>
      <c r="AG61" t="s">
        <v>99</v>
      </c>
    </row>
    <row r="62" spans="1:33" x14ac:dyDescent="0.25">
      <c r="A62" s="268" t="s">
        <v>605</v>
      </c>
      <c r="B62" s="268" t="s">
        <v>585</v>
      </c>
      <c r="C62" s="268" t="s">
        <v>67</v>
      </c>
      <c r="D62" s="268" t="s">
        <v>1153</v>
      </c>
      <c r="E62" s="268" t="s">
        <v>1748</v>
      </c>
      <c r="F62" s="268" t="s">
        <v>1889</v>
      </c>
      <c r="G62" s="269" t="s">
        <v>891</v>
      </c>
      <c r="H62" s="268" t="s">
        <v>1890</v>
      </c>
      <c r="I62" s="268"/>
      <c r="J62" s="270" t="s">
        <v>586</v>
      </c>
      <c r="K62" s="270" t="s">
        <v>1891</v>
      </c>
      <c r="L62" s="270" t="s">
        <v>1892</v>
      </c>
      <c r="M62" s="21"/>
      <c r="N62" s="21"/>
      <c r="O62" s="270" t="s">
        <v>1022</v>
      </c>
      <c r="P62" s="21"/>
      <c r="Q62" s="21"/>
      <c r="R62" s="21"/>
      <c r="S62" s="21"/>
      <c r="T62" s="270" t="s">
        <v>586</v>
      </c>
      <c r="U62" s="21"/>
      <c r="V62" s="21"/>
      <c r="W62" s="21"/>
      <c r="X62" s="270" t="s">
        <v>586</v>
      </c>
      <c r="Y62" s="270" t="s">
        <v>615</v>
      </c>
      <c r="Z62" s="270" t="s">
        <v>1893</v>
      </c>
      <c r="AA62" s="270" t="s">
        <v>596</v>
      </c>
      <c r="AB62" s="21"/>
      <c r="AC62" t="s">
        <v>1919</v>
      </c>
      <c r="AD62" t="s">
        <v>1069</v>
      </c>
      <c r="AE62" s="21">
        <v>2024</v>
      </c>
      <c r="AF62">
        <v>10</v>
      </c>
      <c r="AG62" t="s">
        <v>99</v>
      </c>
    </row>
    <row r="63" spans="1:33" x14ac:dyDescent="0.25">
      <c r="A63" s="268" t="s">
        <v>606</v>
      </c>
      <c r="B63" s="268" t="s">
        <v>585</v>
      </c>
      <c r="C63" s="268" t="s">
        <v>67</v>
      </c>
      <c r="D63" s="268" t="s">
        <v>1153</v>
      </c>
      <c r="E63" s="268" t="s">
        <v>1748</v>
      </c>
      <c r="F63" s="268" t="s">
        <v>1894</v>
      </c>
      <c r="G63" s="269" t="s">
        <v>895</v>
      </c>
      <c r="H63" s="268" t="s">
        <v>1895</v>
      </c>
      <c r="I63" s="268"/>
      <c r="J63" s="270" t="s">
        <v>586</v>
      </c>
      <c r="K63" s="270" t="s">
        <v>1368</v>
      </c>
      <c r="L63" s="270" t="s">
        <v>1896</v>
      </c>
      <c r="M63" s="21"/>
      <c r="N63" s="21"/>
      <c r="O63" s="270" t="s">
        <v>1561</v>
      </c>
      <c r="P63" s="21"/>
      <c r="Q63" s="21"/>
      <c r="R63" s="21"/>
      <c r="S63" s="21"/>
      <c r="T63" s="270" t="s">
        <v>586</v>
      </c>
      <c r="U63" s="21"/>
      <c r="V63" s="21"/>
      <c r="W63" s="21"/>
      <c r="X63" s="270" t="s">
        <v>586</v>
      </c>
      <c r="Y63" s="21"/>
      <c r="Z63" s="21"/>
      <c r="AA63" s="21"/>
      <c r="AB63" s="21"/>
      <c r="AC63" t="s">
        <v>1919</v>
      </c>
      <c r="AD63" t="s">
        <v>1069</v>
      </c>
      <c r="AE63" s="21">
        <v>2024</v>
      </c>
      <c r="AF63">
        <v>10</v>
      </c>
      <c r="AG63" t="s">
        <v>99</v>
      </c>
    </row>
    <row r="64" spans="1:33" x14ac:dyDescent="0.25">
      <c r="A64" s="268" t="s">
        <v>607</v>
      </c>
      <c r="B64" s="268" t="s">
        <v>585</v>
      </c>
      <c r="C64" s="268" t="s">
        <v>67</v>
      </c>
      <c r="D64" s="268" t="s">
        <v>765</v>
      </c>
      <c r="E64" s="268" t="s">
        <v>1551</v>
      </c>
      <c r="F64" s="268" t="s">
        <v>1897</v>
      </c>
      <c r="G64" s="269" t="s">
        <v>892</v>
      </c>
      <c r="H64" s="268" t="s">
        <v>1898</v>
      </c>
      <c r="I64" s="268"/>
      <c r="J64" s="270" t="s">
        <v>586</v>
      </c>
      <c r="K64" s="270" t="s">
        <v>1899</v>
      </c>
      <c r="L64" s="270" t="s">
        <v>1900</v>
      </c>
      <c r="M64" s="21"/>
      <c r="N64" s="21"/>
      <c r="O64" s="270" t="s">
        <v>1901</v>
      </c>
      <c r="P64" s="21"/>
      <c r="Q64" s="21"/>
      <c r="R64" s="21"/>
      <c r="S64" s="21"/>
      <c r="T64" s="270" t="s">
        <v>586</v>
      </c>
      <c r="U64" s="21"/>
      <c r="V64" s="21"/>
      <c r="W64" s="21"/>
      <c r="X64" s="270" t="s">
        <v>586</v>
      </c>
      <c r="Y64" s="21"/>
      <c r="Z64" s="21"/>
      <c r="AA64" s="21"/>
      <c r="AB64" s="21"/>
      <c r="AC64" t="s">
        <v>1919</v>
      </c>
      <c r="AD64" t="s">
        <v>1069</v>
      </c>
      <c r="AE64" s="21">
        <v>2024</v>
      </c>
      <c r="AF64">
        <v>10</v>
      </c>
      <c r="AG64" t="s">
        <v>99</v>
      </c>
    </row>
    <row r="65" spans="1:33" x14ac:dyDescent="0.25">
      <c r="A65" s="268" t="s">
        <v>608</v>
      </c>
      <c r="B65" s="268" t="s">
        <v>585</v>
      </c>
      <c r="C65" s="268" t="s">
        <v>67</v>
      </c>
      <c r="D65" s="268" t="s">
        <v>765</v>
      </c>
      <c r="E65" s="268" t="s">
        <v>1551</v>
      </c>
      <c r="F65" s="268" t="s">
        <v>1902</v>
      </c>
      <c r="G65" s="269" t="s">
        <v>893</v>
      </c>
      <c r="H65" s="268" t="s">
        <v>1903</v>
      </c>
      <c r="J65" s="270" t="s">
        <v>586</v>
      </c>
      <c r="K65" s="270" t="s">
        <v>1904</v>
      </c>
      <c r="L65" s="270" t="s">
        <v>1905</v>
      </c>
      <c r="M65" s="21"/>
      <c r="N65" s="21"/>
      <c r="O65" s="270" t="s">
        <v>1906</v>
      </c>
      <c r="P65" s="21"/>
      <c r="Q65" s="21"/>
      <c r="R65" s="21"/>
      <c r="S65" s="21"/>
      <c r="T65" s="270" t="s">
        <v>586</v>
      </c>
      <c r="U65" s="21"/>
      <c r="V65" s="21"/>
      <c r="W65" s="21"/>
      <c r="X65" s="270" t="s">
        <v>586</v>
      </c>
      <c r="Y65" s="270" t="s">
        <v>774</v>
      </c>
      <c r="Z65" s="270" t="s">
        <v>1907</v>
      </c>
      <c r="AA65" s="270" t="s">
        <v>605</v>
      </c>
      <c r="AB65" s="21"/>
      <c r="AC65" t="s">
        <v>1919</v>
      </c>
      <c r="AD65" t="s">
        <v>1069</v>
      </c>
      <c r="AE65" s="21">
        <v>2024</v>
      </c>
      <c r="AF65">
        <v>10</v>
      </c>
      <c r="AG65" t="s">
        <v>99</v>
      </c>
    </row>
    <row r="66" spans="1:33" x14ac:dyDescent="0.25">
      <c r="A66" s="268" t="s">
        <v>609</v>
      </c>
      <c r="B66" s="268" t="s">
        <v>585</v>
      </c>
      <c r="C66" s="268" t="s">
        <v>67</v>
      </c>
      <c r="D66" s="268" t="s">
        <v>1650</v>
      </c>
      <c r="E66" s="268" t="s">
        <v>1651</v>
      </c>
      <c r="F66" s="268" t="s">
        <v>1908</v>
      </c>
      <c r="G66" s="269" t="s">
        <v>893</v>
      </c>
      <c r="H66" s="268" t="s">
        <v>1909</v>
      </c>
      <c r="I66" s="268"/>
      <c r="J66" s="270" t="s">
        <v>586</v>
      </c>
      <c r="K66" s="270" t="s">
        <v>1076</v>
      </c>
      <c r="L66" s="270" t="s">
        <v>1077</v>
      </c>
      <c r="M66" s="21"/>
      <c r="N66" s="21"/>
      <c r="O66" s="270" t="s">
        <v>1078</v>
      </c>
      <c r="P66" s="21"/>
      <c r="Q66" s="21"/>
      <c r="R66" s="21"/>
      <c r="S66" s="21"/>
      <c r="T66" s="270" t="s">
        <v>586</v>
      </c>
      <c r="U66" s="21"/>
      <c r="V66" s="21"/>
      <c r="W66" s="21"/>
      <c r="X66" s="270" t="s">
        <v>586</v>
      </c>
      <c r="Y66" s="21"/>
      <c r="Z66" s="21"/>
      <c r="AA66" s="21"/>
      <c r="AB66" s="21"/>
      <c r="AC66" t="s">
        <v>1919</v>
      </c>
      <c r="AD66" t="s">
        <v>1069</v>
      </c>
      <c r="AE66" s="21">
        <v>2024</v>
      </c>
      <c r="AF66">
        <v>10</v>
      </c>
      <c r="AG66" t="s">
        <v>99</v>
      </c>
    </row>
    <row r="67" spans="1:33" x14ac:dyDescent="0.25">
      <c r="A67" s="268" t="s">
        <v>610</v>
      </c>
      <c r="B67" s="268" t="s">
        <v>622</v>
      </c>
      <c r="C67" s="268" t="s">
        <v>67</v>
      </c>
      <c r="D67" s="268" t="s">
        <v>1718</v>
      </c>
      <c r="E67" s="268" t="s">
        <v>1719</v>
      </c>
      <c r="F67" s="268" t="s">
        <v>1910</v>
      </c>
      <c r="G67" s="269" t="s">
        <v>1087</v>
      </c>
      <c r="H67" s="268" t="s">
        <v>1911</v>
      </c>
      <c r="I67" s="268"/>
      <c r="J67" s="270" t="s">
        <v>1912</v>
      </c>
      <c r="K67" s="270" t="s">
        <v>586</v>
      </c>
      <c r="L67" s="270" t="s">
        <v>586</v>
      </c>
      <c r="M67" s="21"/>
      <c r="N67" s="21"/>
      <c r="O67" s="270" t="s">
        <v>1912</v>
      </c>
      <c r="P67" s="21"/>
      <c r="Q67" s="21"/>
      <c r="R67" s="21"/>
      <c r="S67" s="21"/>
      <c r="T67" s="270" t="s">
        <v>586</v>
      </c>
      <c r="U67" s="21"/>
      <c r="V67" s="21"/>
      <c r="W67" s="21"/>
      <c r="X67" s="270" t="s">
        <v>586</v>
      </c>
      <c r="Y67" s="21"/>
      <c r="Z67" s="21"/>
      <c r="AA67" s="21"/>
      <c r="AB67" s="21"/>
      <c r="AC67" t="s">
        <v>1919</v>
      </c>
      <c r="AD67" t="s">
        <v>1069</v>
      </c>
      <c r="AE67" s="21">
        <v>2024</v>
      </c>
      <c r="AF67">
        <v>10</v>
      </c>
      <c r="AG67" t="s">
        <v>102</v>
      </c>
    </row>
    <row r="68" spans="1:33" x14ac:dyDescent="0.25">
      <c r="A68" s="268" t="s">
        <v>611</v>
      </c>
      <c r="B68" s="268" t="s">
        <v>622</v>
      </c>
      <c r="C68" s="268" t="s">
        <v>67</v>
      </c>
      <c r="D68" s="268" t="s">
        <v>1718</v>
      </c>
      <c r="E68" s="268" t="s">
        <v>1719</v>
      </c>
      <c r="F68" s="268" t="s">
        <v>1913</v>
      </c>
      <c r="G68" s="269" t="s">
        <v>1087</v>
      </c>
      <c r="H68" s="268" t="s">
        <v>1914</v>
      </c>
      <c r="J68" s="270" t="s">
        <v>1915</v>
      </c>
      <c r="K68" s="270" t="s">
        <v>586</v>
      </c>
      <c r="L68" s="270" t="s">
        <v>586</v>
      </c>
      <c r="M68" s="21"/>
      <c r="N68" s="21"/>
      <c r="O68" s="270" t="s">
        <v>1915</v>
      </c>
      <c r="P68" s="21"/>
      <c r="Q68" s="21"/>
      <c r="R68" s="21"/>
      <c r="S68" s="21"/>
      <c r="T68" s="270" t="s">
        <v>586</v>
      </c>
      <c r="U68" s="21"/>
      <c r="V68" s="21"/>
      <c r="W68" s="21"/>
      <c r="X68" s="270" t="s">
        <v>586</v>
      </c>
      <c r="Y68" s="21"/>
      <c r="Z68" s="21"/>
      <c r="AA68" s="21"/>
      <c r="AB68" s="21"/>
      <c r="AC68" t="s">
        <v>1919</v>
      </c>
      <c r="AD68" t="s">
        <v>1069</v>
      </c>
      <c r="AE68" s="21">
        <v>2024</v>
      </c>
      <c r="AF68">
        <v>10</v>
      </c>
      <c r="AG68" t="s">
        <v>102</v>
      </c>
    </row>
    <row r="69" spans="1:33" x14ac:dyDescent="0.25">
      <c r="A69" s="268" t="s">
        <v>612</v>
      </c>
      <c r="B69" s="268" t="s">
        <v>622</v>
      </c>
      <c r="C69" s="268" t="s">
        <v>67</v>
      </c>
      <c r="D69" s="268" t="s">
        <v>1002</v>
      </c>
      <c r="E69" s="268" t="s">
        <v>1722</v>
      </c>
      <c r="F69" s="268" t="s">
        <v>1916</v>
      </c>
      <c r="G69" s="269" t="s">
        <v>1087</v>
      </c>
      <c r="H69" s="268" t="s">
        <v>1917</v>
      </c>
      <c r="J69" s="270" t="s">
        <v>1918</v>
      </c>
      <c r="K69" s="270" t="s">
        <v>586</v>
      </c>
      <c r="L69" s="270" t="s">
        <v>586</v>
      </c>
      <c r="M69" s="21"/>
      <c r="N69" s="21"/>
      <c r="O69" s="270" t="s">
        <v>1918</v>
      </c>
      <c r="P69" s="21"/>
      <c r="Q69" s="21"/>
      <c r="R69" s="21"/>
      <c r="S69" s="21"/>
      <c r="T69" s="270" t="s">
        <v>586</v>
      </c>
      <c r="U69" s="21"/>
      <c r="V69" s="21"/>
      <c r="W69" s="21"/>
      <c r="X69" s="270" t="s">
        <v>586</v>
      </c>
      <c r="Y69" s="21"/>
      <c r="Z69" s="21"/>
      <c r="AA69" s="21"/>
      <c r="AB69" s="21"/>
      <c r="AC69" t="s">
        <v>1919</v>
      </c>
      <c r="AD69" t="s">
        <v>1069</v>
      </c>
      <c r="AE69" s="21">
        <v>2024</v>
      </c>
      <c r="AF69">
        <v>10</v>
      </c>
      <c r="AG69" t="s">
        <v>102</v>
      </c>
    </row>
    <row r="70" spans="1:33" x14ac:dyDescent="0.25">
      <c r="A70" s="268" t="s">
        <v>584</v>
      </c>
      <c r="B70" s="268" t="s">
        <v>585</v>
      </c>
      <c r="C70" s="268" t="s">
        <v>67</v>
      </c>
      <c r="D70" s="268" t="s">
        <v>1623</v>
      </c>
      <c r="E70" s="268" t="s">
        <v>1624</v>
      </c>
      <c r="F70" s="268" t="s">
        <v>1920</v>
      </c>
      <c r="G70" s="269" t="s">
        <v>890</v>
      </c>
      <c r="H70" s="268" t="s">
        <v>1921</v>
      </c>
      <c r="J70" s="270" t="s">
        <v>586</v>
      </c>
      <c r="K70" s="270" t="s">
        <v>1777</v>
      </c>
      <c r="L70" s="270" t="s">
        <v>1778</v>
      </c>
      <c r="M70" s="21"/>
      <c r="N70" s="21"/>
      <c r="O70" s="270" t="s">
        <v>1779</v>
      </c>
      <c r="P70" s="21"/>
      <c r="Q70" s="21"/>
      <c r="R70" s="21"/>
      <c r="S70" s="21"/>
      <c r="T70" s="270" t="s">
        <v>586</v>
      </c>
      <c r="U70" s="21"/>
      <c r="V70" s="21"/>
      <c r="W70" s="21"/>
      <c r="X70" s="270" t="s">
        <v>586</v>
      </c>
      <c r="Y70" s="21"/>
      <c r="Z70" s="21"/>
      <c r="AA70" s="21"/>
      <c r="AB70" s="21"/>
      <c r="AC70" t="s">
        <v>2013</v>
      </c>
      <c r="AD70" t="s">
        <v>1069</v>
      </c>
      <c r="AE70" s="21">
        <v>2024</v>
      </c>
      <c r="AF70">
        <v>11</v>
      </c>
      <c r="AG70" t="s">
        <v>99</v>
      </c>
    </row>
    <row r="71" spans="1:33" x14ac:dyDescent="0.25">
      <c r="A71" s="268" t="s">
        <v>587</v>
      </c>
      <c r="B71" s="268" t="s">
        <v>585</v>
      </c>
      <c r="C71" s="268" t="s">
        <v>67</v>
      </c>
      <c r="D71" s="268" t="s">
        <v>1629</v>
      </c>
      <c r="E71" s="268" t="s">
        <v>1630</v>
      </c>
      <c r="F71" s="268" t="s">
        <v>1922</v>
      </c>
      <c r="G71" s="269" t="s">
        <v>894</v>
      </c>
      <c r="H71" s="268" t="s">
        <v>1923</v>
      </c>
      <c r="I71" s="268"/>
      <c r="J71" s="270" t="s">
        <v>586</v>
      </c>
      <c r="K71" s="270" t="s">
        <v>1924</v>
      </c>
      <c r="L71" s="270" t="s">
        <v>1925</v>
      </c>
      <c r="M71" s="21"/>
      <c r="N71" s="21"/>
      <c r="O71" s="270" t="s">
        <v>1926</v>
      </c>
      <c r="P71" s="21"/>
      <c r="Q71" s="21"/>
      <c r="R71" s="21"/>
      <c r="S71" s="21"/>
      <c r="T71" s="270" t="s">
        <v>586</v>
      </c>
      <c r="U71" s="21"/>
      <c r="V71" s="21"/>
      <c r="W71" s="21"/>
      <c r="X71" s="270" t="s">
        <v>586</v>
      </c>
      <c r="Y71" s="21"/>
      <c r="Z71" s="21"/>
      <c r="AA71" s="21"/>
      <c r="AB71" s="21"/>
      <c r="AC71" t="s">
        <v>2013</v>
      </c>
      <c r="AD71" t="s">
        <v>1069</v>
      </c>
      <c r="AE71" s="21">
        <v>2024</v>
      </c>
      <c r="AF71">
        <v>11</v>
      </c>
      <c r="AG71" t="s">
        <v>99</v>
      </c>
    </row>
    <row r="72" spans="1:33" x14ac:dyDescent="0.25">
      <c r="A72" s="268" t="s">
        <v>589</v>
      </c>
      <c r="B72" s="268" t="s">
        <v>585</v>
      </c>
      <c r="C72" s="268" t="s">
        <v>67</v>
      </c>
      <c r="D72" s="268" t="s">
        <v>1629</v>
      </c>
      <c r="E72" s="268" t="s">
        <v>1630</v>
      </c>
      <c r="F72" s="268" t="s">
        <v>1927</v>
      </c>
      <c r="G72" s="269" t="s">
        <v>894</v>
      </c>
      <c r="H72" s="268" t="s">
        <v>1928</v>
      </c>
      <c r="I72" s="268"/>
      <c r="J72" s="270" t="s">
        <v>586</v>
      </c>
      <c r="K72" s="270" t="s">
        <v>1929</v>
      </c>
      <c r="L72" s="270" t="s">
        <v>1930</v>
      </c>
      <c r="M72" s="21"/>
      <c r="N72" s="21"/>
      <c r="O72" s="270" t="s">
        <v>1931</v>
      </c>
      <c r="P72" s="21"/>
      <c r="Q72" s="21"/>
      <c r="R72" s="21"/>
      <c r="S72" s="21"/>
      <c r="T72" s="270" t="s">
        <v>586</v>
      </c>
      <c r="U72" s="21"/>
      <c r="V72" s="21"/>
      <c r="W72" s="21"/>
      <c r="X72" s="270" t="s">
        <v>586</v>
      </c>
      <c r="Y72" s="21"/>
      <c r="Z72" s="21"/>
      <c r="AA72" s="21"/>
      <c r="AB72" s="21"/>
      <c r="AC72" t="s">
        <v>2013</v>
      </c>
      <c r="AD72" t="s">
        <v>1069</v>
      </c>
      <c r="AE72" s="21">
        <v>2024</v>
      </c>
      <c r="AF72">
        <v>11</v>
      </c>
      <c r="AG72" t="s">
        <v>99</v>
      </c>
    </row>
    <row r="73" spans="1:33" x14ac:dyDescent="0.25">
      <c r="A73" s="268" t="s">
        <v>590</v>
      </c>
      <c r="B73" s="268" t="s">
        <v>585</v>
      </c>
      <c r="C73" s="268" t="s">
        <v>67</v>
      </c>
      <c r="D73" s="268" t="s">
        <v>1659</v>
      </c>
      <c r="E73" s="268" t="s">
        <v>1660</v>
      </c>
      <c r="F73" s="268" t="s">
        <v>1932</v>
      </c>
      <c r="G73" s="269" t="s">
        <v>1094</v>
      </c>
      <c r="H73" s="268" t="s">
        <v>1933</v>
      </c>
      <c r="J73" s="270" t="s">
        <v>586</v>
      </c>
      <c r="K73" s="270" t="s">
        <v>1934</v>
      </c>
      <c r="L73" s="270" t="s">
        <v>1488</v>
      </c>
      <c r="M73" s="21"/>
      <c r="N73" s="21"/>
      <c r="O73" s="270" t="s">
        <v>1935</v>
      </c>
      <c r="P73" s="21"/>
      <c r="Q73" s="21"/>
      <c r="R73" s="21"/>
      <c r="S73" s="21"/>
      <c r="T73" s="270" t="s">
        <v>586</v>
      </c>
      <c r="U73" s="21"/>
      <c r="V73" s="21"/>
      <c r="W73" s="21"/>
      <c r="X73" s="270" t="s">
        <v>586</v>
      </c>
      <c r="Y73" s="21"/>
      <c r="Z73" s="21"/>
      <c r="AA73" s="21"/>
      <c r="AB73" s="21"/>
      <c r="AC73" t="s">
        <v>2013</v>
      </c>
      <c r="AD73" t="s">
        <v>1069</v>
      </c>
      <c r="AE73" s="21">
        <v>2024</v>
      </c>
      <c r="AF73">
        <v>11</v>
      </c>
      <c r="AG73" t="s">
        <v>99</v>
      </c>
    </row>
    <row r="74" spans="1:33" x14ac:dyDescent="0.25">
      <c r="A74" s="268" t="s">
        <v>591</v>
      </c>
      <c r="B74" s="268" t="s">
        <v>585</v>
      </c>
      <c r="C74" s="268" t="s">
        <v>67</v>
      </c>
      <c r="D74" s="268" t="s">
        <v>1153</v>
      </c>
      <c r="E74" s="268" t="s">
        <v>1748</v>
      </c>
      <c r="F74" s="268" t="s">
        <v>1936</v>
      </c>
      <c r="G74" s="269" t="s">
        <v>897</v>
      </c>
      <c r="H74" s="268" t="s">
        <v>1937</v>
      </c>
      <c r="J74" s="270" t="s">
        <v>586</v>
      </c>
      <c r="K74" s="270" t="s">
        <v>1565</v>
      </c>
      <c r="L74" s="270" t="s">
        <v>1938</v>
      </c>
      <c r="M74" s="21"/>
      <c r="N74" s="21"/>
      <c r="O74" s="270" t="s">
        <v>1939</v>
      </c>
      <c r="P74" s="21"/>
      <c r="Q74" s="21"/>
      <c r="R74" s="21"/>
      <c r="S74" s="21"/>
      <c r="T74" s="270" t="s">
        <v>586</v>
      </c>
      <c r="U74" s="21"/>
      <c r="V74" s="21"/>
      <c r="W74" s="21"/>
      <c r="X74" s="270" t="s">
        <v>586</v>
      </c>
      <c r="Y74" s="21"/>
      <c r="Z74" s="21"/>
      <c r="AA74" s="21"/>
      <c r="AB74" s="21"/>
      <c r="AC74" t="s">
        <v>2013</v>
      </c>
      <c r="AD74" t="s">
        <v>1069</v>
      </c>
      <c r="AE74" s="21">
        <v>2024</v>
      </c>
      <c r="AF74">
        <v>11</v>
      </c>
      <c r="AG74" t="s">
        <v>99</v>
      </c>
    </row>
    <row r="75" spans="1:33" x14ac:dyDescent="0.25">
      <c r="A75" s="268" t="s">
        <v>592</v>
      </c>
      <c r="B75" s="268" t="s">
        <v>585</v>
      </c>
      <c r="C75" s="268" t="s">
        <v>67</v>
      </c>
      <c r="D75" s="268" t="s">
        <v>1643</v>
      </c>
      <c r="E75" s="268" t="s">
        <v>1644</v>
      </c>
      <c r="F75" s="268" t="s">
        <v>1940</v>
      </c>
      <c r="G75" s="269" t="s">
        <v>897</v>
      </c>
      <c r="H75" s="268" t="s">
        <v>1941</v>
      </c>
      <c r="J75" s="270" t="s">
        <v>586</v>
      </c>
      <c r="K75" s="270" t="s">
        <v>1942</v>
      </c>
      <c r="L75" s="270" t="s">
        <v>1943</v>
      </c>
      <c r="M75" s="21"/>
      <c r="N75" s="21"/>
      <c r="O75" s="270" t="s">
        <v>1577</v>
      </c>
      <c r="P75" s="21"/>
      <c r="Q75" s="21"/>
      <c r="R75" s="21"/>
      <c r="S75" s="21"/>
      <c r="T75" s="270" t="s">
        <v>586</v>
      </c>
      <c r="U75" s="21"/>
      <c r="V75" s="21"/>
      <c r="W75" s="21"/>
      <c r="X75" s="270" t="s">
        <v>586</v>
      </c>
      <c r="Y75" s="21"/>
      <c r="Z75" s="21"/>
      <c r="AA75" s="21"/>
      <c r="AB75" s="21"/>
      <c r="AC75" t="s">
        <v>2013</v>
      </c>
      <c r="AD75" t="s">
        <v>1069</v>
      </c>
      <c r="AE75" s="21">
        <v>2024</v>
      </c>
      <c r="AF75">
        <v>11</v>
      </c>
      <c r="AG75" t="s">
        <v>99</v>
      </c>
    </row>
    <row r="76" spans="1:33" x14ac:dyDescent="0.25">
      <c r="A76" s="268" t="s">
        <v>593</v>
      </c>
      <c r="B76" s="268" t="s">
        <v>585</v>
      </c>
      <c r="C76" s="268" t="s">
        <v>67</v>
      </c>
      <c r="D76" s="268" t="s">
        <v>765</v>
      </c>
      <c r="E76" s="268" t="s">
        <v>1551</v>
      </c>
      <c r="F76" s="268" t="s">
        <v>1944</v>
      </c>
      <c r="G76" s="269" t="s">
        <v>898</v>
      </c>
      <c r="H76" s="268" t="s">
        <v>1945</v>
      </c>
      <c r="I76" s="268"/>
      <c r="J76" s="270" t="s">
        <v>586</v>
      </c>
      <c r="K76" s="270" t="s">
        <v>1946</v>
      </c>
      <c r="L76" s="270" t="s">
        <v>1947</v>
      </c>
      <c r="M76" s="21"/>
      <c r="N76" s="21"/>
      <c r="O76" s="270" t="s">
        <v>1948</v>
      </c>
      <c r="P76" s="21"/>
      <c r="Q76" s="21"/>
      <c r="R76" s="21"/>
      <c r="S76" s="21"/>
      <c r="T76" s="270" t="s">
        <v>586</v>
      </c>
      <c r="U76" s="21"/>
      <c r="V76" s="21"/>
      <c r="W76" s="21"/>
      <c r="X76" s="270" t="s">
        <v>586</v>
      </c>
      <c r="Y76" s="21"/>
      <c r="Z76" s="21"/>
      <c r="AA76" s="21"/>
      <c r="AB76" s="21"/>
      <c r="AC76" t="s">
        <v>2013</v>
      </c>
      <c r="AD76" t="s">
        <v>1069</v>
      </c>
      <c r="AE76" s="21">
        <v>2024</v>
      </c>
      <c r="AF76">
        <v>11</v>
      </c>
      <c r="AG76" t="s">
        <v>99</v>
      </c>
    </row>
    <row r="77" spans="1:33" x14ac:dyDescent="0.25">
      <c r="A77" s="268" t="s">
        <v>594</v>
      </c>
      <c r="B77" s="268" t="s">
        <v>585</v>
      </c>
      <c r="C77" s="268" t="s">
        <v>67</v>
      </c>
      <c r="D77" s="268" t="s">
        <v>1629</v>
      </c>
      <c r="E77" s="268" t="s">
        <v>1630</v>
      </c>
      <c r="F77" s="268" t="s">
        <v>1949</v>
      </c>
      <c r="G77" s="269" t="s">
        <v>898</v>
      </c>
      <c r="H77" s="268" t="s">
        <v>1950</v>
      </c>
      <c r="I77" s="268"/>
      <c r="J77" s="270" t="s">
        <v>586</v>
      </c>
      <c r="K77" s="270" t="s">
        <v>1951</v>
      </c>
      <c r="L77" s="270" t="s">
        <v>1952</v>
      </c>
      <c r="M77" s="21"/>
      <c r="N77" s="21"/>
      <c r="O77" s="270" t="s">
        <v>1953</v>
      </c>
      <c r="P77" s="21"/>
      <c r="Q77" s="21"/>
      <c r="R77" s="21"/>
      <c r="S77" s="21"/>
      <c r="T77" s="270" t="s">
        <v>586</v>
      </c>
      <c r="U77" s="21"/>
      <c r="V77" s="21"/>
      <c r="W77" s="21"/>
      <c r="X77" s="270" t="s">
        <v>586</v>
      </c>
      <c r="Y77" s="21"/>
      <c r="Z77" s="21"/>
      <c r="AA77" s="21"/>
      <c r="AB77" s="21"/>
      <c r="AC77" t="s">
        <v>2013</v>
      </c>
      <c r="AD77" t="s">
        <v>1069</v>
      </c>
      <c r="AE77" s="21">
        <v>2024</v>
      </c>
      <c r="AF77">
        <v>11</v>
      </c>
      <c r="AG77" t="s">
        <v>99</v>
      </c>
    </row>
    <row r="78" spans="1:33" x14ac:dyDescent="0.25">
      <c r="A78" s="268" t="s">
        <v>595</v>
      </c>
      <c r="B78" s="268" t="s">
        <v>585</v>
      </c>
      <c r="C78" s="268" t="s">
        <v>67</v>
      </c>
      <c r="D78" s="268" t="s">
        <v>1666</v>
      </c>
      <c r="E78" s="268" t="s">
        <v>1667</v>
      </c>
      <c r="F78" s="268" t="s">
        <v>1333</v>
      </c>
      <c r="G78" s="269" t="s">
        <v>898</v>
      </c>
      <c r="H78" s="268" t="s">
        <v>1954</v>
      </c>
      <c r="I78" s="268"/>
      <c r="J78" s="270" t="s">
        <v>586</v>
      </c>
      <c r="K78" s="270" t="s">
        <v>1955</v>
      </c>
      <c r="L78" s="270" t="s">
        <v>1956</v>
      </c>
      <c r="M78" s="21"/>
      <c r="N78" s="21"/>
      <c r="O78" s="270" t="s">
        <v>1957</v>
      </c>
      <c r="P78" s="21"/>
      <c r="Q78" s="21"/>
      <c r="R78" s="21"/>
      <c r="S78" s="21"/>
      <c r="T78" s="270" t="s">
        <v>586</v>
      </c>
      <c r="U78" s="21"/>
      <c r="V78" s="21"/>
      <c r="W78" s="21"/>
      <c r="X78" s="270" t="s">
        <v>586</v>
      </c>
      <c r="Y78" s="21"/>
      <c r="Z78" s="21"/>
      <c r="AA78" s="21"/>
      <c r="AB78" s="21"/>
      <c r="AC78" t="s">
        <v>2013</v>
      </c>
      <c r="AD78" t="s">
        <v>1069</v>
      </c>
      <c r="AE78" s="21">
        <v>2024</v>
      </c>
      <c r="AF78">
        <v>11</v>
      </c>
      <c r="AG78" t="s">
        <v>99</v>
      </c>
    </row>
    <row r="79" spans="1:33" x14ac:dyDescent="0.25">
      <c r="A79" s="268" t="s">
        <v>596</v>
      </c>
      <c r="B79" s="268" t="s">
        <v>585</v>
      </c>
      <c r="C79" s="268" t="s">
        <v>67</v>
      </c>
      <c r="D79" s="268" t="s">
        <v>1623</v>
      </c>
      <c r="E79" s="268" t="s">
        <v>1624</v>
      </c>
      <c r="F79" s="268" t="s">
        <v>1958</v>
      </c>
      <c r="G79" s="269" t="s">
        <v>899</v>
      </c>
      <c r="H79" s="268" t="s">
        <v>1959</v>
      </c>
      <c r="I79" s="268"/>
      <c r="J79" s="270" t="s">
        <v>586</v>
      </c>
      <c r="K79" s="270" t="s">
        <v>1777</v>
      </c>
      <c r="L79" s="270" t="s">
        <v>1778</v>
      </c>
      <c r="M79" s="21"/>
      <c r="N79" s="21"/>
      <c r="O79" s="270" t="s">
        <v>1779</v>
      </c>
      <c r="P79" s="21"/>
      <c r="Q79" s="21"/>
      <c r="R79" s="21"/>
      <c r="S79" s="21"/>
      <c r="T79" s="270" t="s">
        <v>586</v>
      </c>
      <c r="U79" s="21"/>
      <c r="V79" s="21"/>
      <c r="W79" s="21"/>
      <c r="X79" s="270" t="s">
        <v>586</v>
      </c>
      <c r="Y79" s="21"/>
      <c r="Z79" s="21"/>
      <c r="AA79" s="21"/>
      <c r="AB79" s="21"/>
      <c r="AC79" t="s">
        <v>2013</v>
      </c>
      <c r="AD79" t="s">
        <v>1069</v>
      </c>
      <c r="AE79" s="21">
        <v>2024</v>
      </c>
      <c r="AF79">
        <v>11</v>
      </c>
      <c r="AG79" t="s">
        <v>99</v>
      </c>
    </row>
    <row r="80" spans="1:33" x14ac:dyDescent="0.25">
      <c r="A80" s="268" t="s">
        <v>598</v>
      </c>
      <c r="B80" s="268" t="s">
        <v>585</v>
      </c>
      <c r="C80" s="268" t="s">
        <v>67</v>
      </c>
      <c r="D80" s="268" t="s">
        <v>765</v>
      </c>
      <c r="E80" s="268" t="s">
        <v>1551</v>
      </c>
      <c r="F80" s="268" t="s">
        <v>1960</v>
      </c>
      <c r="G80" s="269" t="s">
        <v>900</v>
      </c>
      <c r="H80" s="268" t="s">
        <v>1961</v>
      </c>
      <c r="I80" s="268"/>
      <c r="J80" s="270" t="s">
        <v>586</v>
      </c>
      <c r="K80" s="270" t="s">
        <v>1962</v>
      </c>
      <c r="L80" s="270" t="s">
        <v>1538</v>
      </c>
      <c r="M80" s="21"/>
      <c r="N80" s="21"/>
      <c r="O80" s="270" t="s">
        <v>1963</v>
      </c>
      <c r="P80" s="21"/>
      <c r="Q80" s="21"/>
      <c r="R80" s="21"/>
      <c r="S80" s="21"/>
      <c r="T80" s="270" t="s">
        <v>586</v>
      </c>
      <c r="U80" s="21"/>
      <c r="V80" s="21"/>
      <c r="W80" s="21"/>
      <c r="X80" s="270" t="s">
        <v>586</v>
      </c>
      <c r="Y80" s="21"/>
      <c r="Z80" s="21"/>
      <c r="AA80" s="21"/>
      <c r="AB80" s="21"/>
      <c r="AC80" t="s">
        <v>2013</v>
      </c>
      <c r="AD80" t="s">
        <v>1069</v>
      </c>
      <c r="AE80" s="21">
        <v>2024</v>
      </c>
      <c r="AF80">
        <v>11</v>
      </c>
      <c r="AG80" t="s">
        <v>99</v>
      </c>
    </row>
    <row r="81" spans="1:33" x14ac:dyDescent="0.25">
      <c r="A81" s="268" t="s">
        <v>599</v>
      </c>
      <c r="B81" s="268" t="s">
        <v>585</v>
      </c>
      <c r="C81" s="268" t="s">
        <v>67</v>
      </c>
      <c r="D81" s="268" t="s">
        <v>1623</v>
      </c>
      <c r="E81" s="268" t="s">
        <v>1624</v>
      </c>
      <c r="F81" s="268" t="s">
        <v>1964</v>
      </c>
      <c r="G81" s="269" t="s">
        <v>901</v>
      </c>
      <c r="H81" s="268" t="s">
        <v>1965</v>
      </c>
      <c r="J81" s="270" t="s">
        <v>586</v>
      </c>
      <c r="K81" s="270" t="s">
        <v>1777</v>
      </c>
      <c r="L81" s="270" t="s">
        <v>1778</v>
      </c>
      <c r="M81" s="21"/>
      <c r="N81" s="21"/>
      <c r="O81" s="270" t="s">
        <v>1779</v>
      </c>
      <c r="P81" s="21"/>
      <c r="Q81" s="21"/>
      <c r="R81" s="21"/>
      <c r="S81" s="21"/>
      <c r="T81" s="270" t="s">
        <v>586</v>
      </c>
      <c r="U81" s="21"/>
      <c r="V81" s="21"/>
      <c r="W81" s="21"/>
      <c r="X81" s="270" t="s">
        <v>586</v>
      </c>
      <c r="Y81" s="21"/>
      <c r="Z81" s="21"/>
      <c r="AA81" s="21"/>
      <c r="AB81" s="21"/>
      <c r="AC81" t="s">
        <v>2013</v>
      </c>
      <c r="AD81" t="s">
        <v>1069</v>
      </c>
      <c r="AE81" s="21">
        <v>2024</v>
      </c>
      <c r="AF81">
        <v>11</v>
      </c>
      <c r="AG81" t="s">
        <v>99</v>
      </c>
    </row>
    <row r="82" spans="1:33" x14ac:dyDescent="0.25">
      <c r="A82" s="268" t="s">
        <v>600</v>
      </c>
      <c r="B82" s="268" t="s">
        <v>585</v>
      </c>
      <c r="C82" s="268" t="s">
        <v>67</v>
      </c>
      <c r="D82" s="268" t="s">
        <v>765</v>
      </c>
      <c r="E82" s="268" t="s">
        <v>1551</v>
      </c>
      <c r="F82" s="268" t="s">
        <v>1966</v>
      </c>
      <c r="G82" s="269" t="s">
        <v>905</v>
      </c>
      <c r="H82" s="268" t="s">
        <v>1967</v>
      </c>
      <c r="I82" s="268"/>
      <c r="J82" s="270" t="s">
        <v>586</v>
      </c>
      <c r="K82" s="270" t="s">
        <v>1968</v>
      </c>
      <c r="L82" s="270" t="s">
        <v>1969</v>
      </c>
      <c r="M82" s="21"/>
      <c r="N82" s="21"/>
      <c r="O82" s="270" t="s">
        <v>1970</v>
      </c>
      <c r="P82" s="21"/>
      <c r="Q82" s="21"/>
      <c r="R82" s="21"/>
      <c r="S82" s="21"/>
      <c r="T82" s="270" t="s">
        <v>586</v>
      </c>
      <c r="U82" s="21"/>
      <c r="V82" s="21"/>
      <c r="W82" s="21"/>
      <c r="X82" s="270" t="s">
        <v>586</v>
      </c>
      <c r="Y82" s="270" t="s">
        <v>615</v>
      </c>
      <c r="Z82" s="270" t="s">
        <v>670</v>
      </c>
      <c r="AA82" s="270" t="s">
        <v>596</v>
      </c>
      <c r="AB82" s="21"/>
      <c r="AC82" t="s">
        <v>2013</v>
      </c>
      <c r="AD82" t="s">
        <v>1069</v>
      </c>
      <c r="AE82" s="21">
        <v>2024</v>
      </c>
      <c r="AF82">
        <v>11</v>
      </c>
      <c r="AG82" t="s">
        <v>99</v>
      </c>
    </row>
    <row r="83" spans="1:33" x14ac:dyDescent="0.25">
      <c r="A83" s="268" t="s">
        <v>601</v>
      </c>
      <c r="B83" s="268" t="s">
        <v>585</v>
      </c>
      <c r="C83" s="268" t="s">
        <v>67</v>
      </c>
      <c r="D83" s="268" t="s">
        <v>765</v>
      </c>
      <c r="E83" s="268" t="s">
        <v>1551</v>
      </c>
      <c r="F83" s="268" t="s">
        <v>1971</v>
      </c>
      <c r="G83" s="269" t="s">
        <v>906</v>
      </c>
      <c r="H83" s="268" t="s">
        <v>1972</v>
      </c>
      <c r="I83" s="268"/>
      <c r="J83" s="270" t="s">
        <v>586</v>
      </c>
      <c r="K83" s="270" t="s">
        <v>1420</v>
      </c>
      <c r="L83" s="270" t="s">
        <v>1973</v>
      </c>
      <c r="M83" s="21"/>
      <c r="N83" s="21"/>
      <c r="O83" s="270" t="s">
        <v>1974</v>
      </c>
      <c r="P83" s="21"/>
      <c r="Q83" s="21"/>
      <c r="R83" s="21"/>
      <c r="S83" s="21"/>
      <c r="T83" s="270" t="s">
        <v>586</v>
      </c>
      <c r="U83" s="21"/>
      <c r="V83" s="21"/>
      <c r="W83" s="21"/>
      <c r="X83" s="270" t="s">
        <v>586</v>
      </c>
      <c r="Y83" s="21"/>
      <c r="Z83" s="21"/>
      <c r="AA83" s="21"/>
      <c r="AB83" s="21"/>
      <c r="AC83" t="s">
        <v>2013</v>
      </c>
      <c r="AD83" t="s">
        <v>1069</v>
      </c>
      <c r="AE83" s="21">
        <v>2024</v>
      </c>
      <c r="AF83">
        <v>11</v>
      </c>
      <c r="AG83" t="s">
        <v>99</v>
      </c>
    </row>
    <row r="84" spans="1:33" x14ac:dyDescent="0.25">
      <c r="A84" s="268" t="s">
        <v>602</v>
      </c>
      <c r="B84" s="268" t="s">
        <v>585</v>
      </c>
      <c r="C84" s="268" t="s">
        <v>67</v>
      </c>
      <c r="D84" s="268" t="s">
        <v>1975</v>
      </c>
      <c r="E84" s="268" t="s">
        <v>1976</v>
      </c>
      <c r="F84" s="268" t="s">
        <v>1977</v>
      </c>
      <c r="G84" s="269" t="s">
        <v>906</v>
      </c>
      <c r="H84" s="268" t="s">
        <v>1978</v>
      </c>
      <c r="J84" s="270" t="s">
        <v>586</v>
      </c>
      <c r="K84" s="270" t="s">
        <v>974</v>
      </c>
      <c r="L84" s="270" t="s">
        <v>1979</v>
      </c>
      <c r="M84" s="21"/>
      <c r="N84" s="21"/>
      <c r="O84" s="270" t="s">
        <v>1980</v>
      </c>
      <c r="P84" s="21"/>
      <c r="Q84" s="21"/>
      <c r="R84" s="21"/>
      <c r="S84" s="21"/>
      <c r="T84" s="270" t="s">
        <v>586</v>
      </c>
      <c r="U84" s="21"/>
      <c r="V84" s="21"/>
      <c r="W84" s="21"/>
      <c r="X84" s="270" t="s">
        <v>586</v>
      </c>
      <c r="Y84" s="21"/>
      <c r="Z84" s="21"/>
      <c r="AA84" s="21"/>
      <c r="AB84" s="21"/>
      <c r="AC84" t="s">
        <v>2013</v>
      </c>
      <c r="AD84" t="s">
        <v>1069</v>
      </c>
      <c r="AE84" s="21">
        <v>2024</v>
      </c>
      <c r="AF84">
        <v>11</v>
      </c>
      <c r="AG84" t="s">
        <v>99</v>
      </c>
    </row>
    <row r="85" spans="1:33" x14ac:dyDescent="0.25">
      <c r="A85" s="268" t="s">
        <v>603</v>
      </c>
      <c r="B85" s="268" t="s">
        <v>585</v>
      </c>
      <c r="C85" s="268" t="s">
        <v>67</v>
      </c>
      <c r="D85" s="268" t="s">
        <v>1623</v>
      </c>
      <c r="E85" s="268" t="s">
        <v>1624</v>
      </c>
      <c r="F85" s="268" t="s">
        <v>1981</v>
      </c>
      <c r="G85" s="269" t="s">
        <v>906</v>
      </c>
      <c r="H85" s="268" t="s">
        <v>1982</v>
      </c>
      <c r="J85" s="270" t="s">
        <v>586</v>
      </c>
      <c r="K85" s="270" t="s">
        <v>1626</v>
      </c>
      <c r="L85" s="270" t="s">
        <v>1627</v>
      </c>
      <c r="M85" s="21"/>
      <c r="N85" s="21"/>
      <c r="O85" s="270" t="s">
        <v>1628</v>
      </c>
      <c r="P85" s="21"/>
      <c r="Q85" s="21"/>
      <c r="R85" s="21"/>
      <c r="S85" s="21"/>
      <c r="T85" s="270" t="s">
        <v>586</v>
      </c>
      <c r="U85" s="21"/>
      <c r="V85" s="21"/>
      <c r="W85" s="21"/>
      <c r="X85" s="270" t="s">
        <v>586</v>
      </c>
      <c r="Y85" s="21"/>
      <c r="Z85" s="21"/>
      <c r="AA85" s="21"/>
      <c r="AB85" s="21"/>
      <c r="AC85" t="s">
        <v>2013</v>
      </c>
      <c r="AD85" t="s">
        <v>1069</v>
      </c>
      <c r="AE85" s="21">
        <v>2024</v>
      </c>
      <c r="AF85">
        <v>11</v>
      </c>
      <c r="AG85" t="s">
        <v>99</v>
      </c>
    </row>
    <row r="86" spans="1:33" x14ac:dyDescent="0.25">
      <c r="A86" s="268" t="s">
        <v>604</v>
      </c>
      <c r="B86" s="268" t="s">
        <v>585</v>
      </c>
      <c r="C86" s="268" t="s">
        <v>67</v>
      </c>
      <c r="D86" s="268" t="s">
        <v>765</v>
      </c>
      <c r="E86" s="268" t="s">
        <v>1551</v>
      </c>
      <c r="F86" s="268" t="s">
        <v>1983</v>
      </c>
      <c r="G86" s="269" t="s">
        <v>908</v>
      </c>
      <c r="H86" s="268" t="s">
        <v>1984</v>
      </c>
      <c r="J86" s="270" t="s">
        <v>586</v>
      </c>
      <c r="K86" s="270" t="s">
        <v>1985</v>
      </c>
      <c r="L86" s="270" t="s">
        <v>1986</v>
      </c>
      <c r="M86" s="21"/>
      <c r="N86" s="21"/>
      <c r="O86" s="270" t="s">
        <v>1987</v>
      </c>
      <c r="P86" s="21"/>
      <c r="Q86" s="21"/>
      <c r="R86" s="21"/>
      <c r="S86" s="21"/>
      <c r="T86" s="270" t="s">
        <v>586</v>
      </c>
      <c r="U86" s="21"/>
      <c r="V86" s="21"/>
      <c r="W86" s="21"/>
      <c r="X86" s="270" t="s">
        <v>586</v>
      </c>
      <c r="Y86" s="21"/>
      <c r="Z86" s="21"/>
      <c r="AA86" s="21"/>
      <c r="AB86" s="21"/>
      <c r="AC86" t="s">
        <v>2013</v>
      </c>
      <c r="AD86" t="s">
        <v>1069</v>
      </c>
      <c r="AE86" s="21">
        <v>2024</v>
      </c>
      <c r="AF86">
        <v>11</v>
      </c>
      <c r="AG86" t="s">
        <v>99</v>
      </c>
    </row>
    <row r="87" spans="1:33" x14ac:dyDescent="0.25">
      <c r="A87" s="268" t="s">
        <v>605</v>
      </c>
      <c r="B87" s="268" t="s">
        <v>585</v>
      </c>
      <c r="C87" s="268" t="s">
        <v>67</v>
      </c>
      <c r="D87" s="268" t="s">
        <v>765</v>
      </c>
      <c r="E87" s="268" t="s">
        <v>1551</v>
      </c>
      <c r="F87" s="268" t="s">
        <v>1988</v>
      </c>
      <c r="G87" s="269" t="s">
        <v>909</v>
      </c>
      <c r="H87" s="268" t="s">
        <v>1989</v>
      </c>
      <c r="J87" s="270" t="s">
        <v>586</v>
      </c>
      <c r="K87" s="270" t="s">
        <v>1409</v>
      </c>
      <c r="L87" s="270" t="s">
        <v>1990</v>
      </c>
      <c r="M87" s="21"/>
      <c r="N87" s="21"/>
      <c r="O87" s="270" t="s">
        <v>1991</v>
      </c>
      <c r="P87" s="21"/>
      <c r="Q87" s="21"/>
      <c r="R87" s="21"/>
      <c r="S87" s="21"/>
      <c r="T87" s="270" t="s">
        <v>586</v>
      </c>
      <c r="U87" s="21"/>
      <c r="V87" s="21"/>
      <c r="W87" s="21"/>
      <c r="X87" s="270" t="s">
        <v>586</v>
      </c>
      <c r="Y87" s="21"/>
      <c r="Z87" s="21"/>
      <c r="AA87" s="21"/>
      <c r="AB87" s="21"/>
      <c r="AC87" t="s">
        <v>2013</v>
      </c>
      <c r="AD87" t="s">
        <v>1069</v>
      </c>
      <c r="AE87" s="21">
        <v>2024</v>
      </c>
      <c r="AF87">
        <v>11</v>
      </c>
      <c r="AG87" t="s">
        <v>99</v>
      </c>
    </row>
    <row r="88" spans="1:33" x14ac:dyDescent="0.25">
      <c r="A88" s="268" t="s">
        <v>606</v>
      </c>
      <c r="B88" s="268" t="s">
        <v>585</v>
      </c>
      <c r="C88" s="268" t="s">
        <v>67</v>
      </c>
      <c r="D88" s="268" t="s">
        <v>1153</v>
      </c>
      <c r="E88" s="268" t="s">
        <v>1748</v>
      </c>
      <c r="F88" s="268" t="s">
        <v>1992</v>
      </c>
      <c r="G88" s="269" t="s">
        <v>910</v>
      </c>
      <c r="H88" s="268" t="s">
        <v>1993</v>
      </c>
      <c r="J88" s="270" t="s">
        <v>586</v>
      </c>
      <c r="K88" s="270" t="s">
        <v>1994</v>
      </c>
      <c r="L88" s="270" t="s">
        <v>1562</v>
      </c>
      <c r="M88" s="21"/>
      <c r="N88" s="21"/>
      <c r="O88" s="270" t="s">
        <v>1280</v>
      </c>
      <c r="P88" s="21"/>
      <c r="Q88" s="21"/>
      <c r="R88" s="21"/>
      <c r="S88" s="21"/>
      <c r="T88" s="270" t="s">
        <v>586</v>
      </c>
      <c r="U88" s="21"/>
      <c r="V88" s="21"/>
      <c r="W88" s="21"/>
      <c r="X88" s="270" t="s">
        <v>586</v>
      </c>
      <c r="Y88" s="270" t="s">
        <v>615</v>
      </c>
      <c r="Z88" s="270" t="s">
        <v>1995</v>
      </c>
      <c r="AA88" s="270" t="s">
        <v>596</v>
      </c>
      <c r="AB88" s="21"/>
      <c r="AC88" t="s">
        <v>2013</v>
      </c>
      <c r="AD88" t="s">
        <v>1069</v>
      </c>
      <c r="AE88" s="21">
        <v>2024</v>
      </c>
      <c r="AF88">
        <v>11</v>
      </c>
      <c r="AG88" t="s">
        <v>99</v>
      </c>
    </row>
    <row r="89" spans="1:33" x14ac:dyDescent="0.25">
      <c r="A89" s="268" t="s">
        <v>607</v>
      </c>
      <c r="B89" s="268" t="s">
        <v>585</v>
      </c>
      <c r="C89" s="268" t="s">
        <v>67</v>
      </c>
      <c r="D89" s="268" t="s">
        <v>765</v>
      </c>
      <c r="E89" s="268" t="s">
        <v>1551</v>
      </c>
      <c r="F89" s="268" t="s">
        <v>1996</v>
      </c>
      <c r="G89" s="269" t="s">
        <v>910</v>
      </c>
      <c r="H89" s="268" t="s">
        <v>1997</v>
      </c>
      <c r="J89" s="270" t="s">
        <v>586</v>
      </c>
      <c r="K89" s="270" t="s">
        <v>1998</v>
      </c>
      <c r="L89" s="270" t="s">
        <v>1999</v>
      </c>
      <c r="M89" s="21"/>
      <c r="N89" s="21"/>
      <c r="O89" s="270" t="s">
        <v>2000</v>
      </c>
      <c r="P89" s="21"/>
      <c r="Q89" s="21"/>
      <c r="R89" s="21"/>
      <c r="S89" s="21"/>
      <c r="T89" s="270" t="s">
        <v>586</v>
      </c>
      <c r="U89" s="21"/>
      <c r="V89" s="21"/>
      <c r="W89" s="21"/>
      <c r="X89" s="270" t="s">
        <v>586</v>
      </c>
      <c r="Y89" s="21"/>
      <c r="Z89" s="21"/>
      <c r="AA89" s="21"/>
      <c r="AB89" s="21"/>
      <c r="AC89" t="s">
        <v>2013</v>
      </c>
      <c r="AD89" t="s">
        <v>1069</v>
      </c>
      <c r="AE89" s="21">
        <v>2024</v>
      </c>
      <c r="AF89">
        <v>11</v>
      </c>
      <c r="AG89" t="s">
        <v>99</v>
      </c>
    </row>
    <row r="90" spans="1:33" x14ac:dyDescent="0.25">
      <c r="A90" s="268" t="s">
        <v>608</v>
      </c>
      <c r="B90" s="268" t="s">
        <v>622</v>
      </c>
      <c r="C90" s="268" t="s">
        <v>67</v>
      </c>
      <c r="D90" s="268" t="s">
        <v>1718</v>
      </c>
      <c r="E90" s="268" t="s">
        <v>1719</v>
      </c>
      <c r="F90" s="268" t="s">
        <v>2001</v>
      </c>
      <c r="G90" s="269" t="s">
        <v>897</v>
      </c>
      <c r="H90" s="268" t="s">
        <v>2002</v>
      </c>
      <c r="I90" s="268"/>
      <c r="J90" s="270" t="s">
        <v>2003</v>
      </c>
      <c r="K90" s="270" t="s">
        <v>586</v>
      </c>
      <c r="L90" s="270" t="s">
        <v>586</v>
      </c>
      <c r="M90" s="21"/>
      <c r="N90" s="21"/>
      <c r="O90" s="270" t="s">
        <v>2003</v>
      </c>
      <c r="P90" s="21"/>
      <c r="Q90" s="21"/>
      <c r="R90" s="21"/>
      <c r="S90" s="21"/>
      <c r="T90" s="270" t="s">
        <v>586</v>
      </c>
      <c r="U90" s="21"/>
      <c r="V90" s="21"/>
      <c r="W90" s="21"/>
      <c r="X90" s="270" t="s">
        <v>586</v>
      </c>
      <c r="Y90" s="21"/>
      <c r="Z90" s="21"/>
      <c r="AA90" s="21"/>
      <c r="AB90" s="21"/>
      <c r="AC90" t="s">
        <v>2013</v>
      </c>
      <c r="AD90" t="s">
        <v>1069</v>
      </c>
      <c r="AE90" s="21">
        <v>2024</v>
      </c>
      <c r="AF90">
        <v>11</v>
      </c>
      <c r="AG90" t="s">
        <v>102</v>
      </c>
    </row>
    <row r="91" spans="1:33" x14ac:dyDescent="0.25">
      <c r="A91" s="268" t="s">
        <v>609</v>
      </c>
      <c r="B91" s="268" t="s">
        <v>622</v>
      </c>
      <c r="C91" s="268" t="s">
        <v>67</v>
      </c>
      <c r="D91" s="268" t="s">
        <v>1718</v>
      </c>
      <c r="E91" s="268" t="s">
        <v>1719</v>
      </c>
      <c r="F91" s="268" t="s">
        <v>2004</v>
      </c>
      <c r="G91" s="269" t="s">
        <v>897</v>
      </c>
      <c r="H91" s="268" t="s">
        <v>2005</v>
      </c>
      <c r="J91" s="270" t="s">
        <v>2006</v>
      </c>
      <c r="K91" s="270" t="s">
        <v>586</v>
      </c>
      <c r="L91" s="270" t="s">
        <v>586</v>
      </c>
      <c r="M91" s="21"/>
      <c r="N91" s="21"/>
      <c r="O91" s="270" t="s">
        <v>2006</v>
      </c>
      <c r="P91" s="21"/>
      <c r="Q91" s="21"/>
      <c r="R91" s="21"/>
      <c r="S91" s="21"/>
      <c r="T91" s="270" t="s">
        <v>586</v>
      </c>
      <c r="U91" s="21"/>
      <c r="V91" s="21"/>
      <c r="W91" s="21"/>
      <c r="X91" s="270" t="s">
        <v>586</v>
      </c>
      <c r="Y91" s="21"/>
      <c r="Z91" s="21"/>
      <c r="AA91" s="21"/>
      <c r="AB91" s="21"/>
      <c r="AC91" t="s">
        <v>2013</v>
      </c>
      <c r="AD91" t="s">
        <v>1069</v>
      </c>
      <c r="AE91" s="21">
        <v>2024</v>
      </c>
      <c r="AF91">
        <v>11</v>
      </c>
      <c r="AG91" t="s">
        <v>102</v>
      </c>
    </row>
    <row r="92" spans="1:33" x14ac:dyDescent="0.25">
      <c r="A92" s="268" t="s">
        <v>610</v>
      </c>
      <c r="B92" s="268" t="s">
        <v>622</v>
      </c>
      <c r="C92" s="268" t="s">
        <v>67</v>
      </c>
      <c r="D92" s="268" t="s">
        <v>1002</v>
      </c>
      <c r="E92" s="268" t="s">
        <v>1722</v>
      </c>
      <c r="F92" s="268" t="s">
        <v>2007</v>
      </c>
      <c r="G92" s="269" t="s">
        <v>1094</v>
      </c>
      <c r="H92" s="268" t="s">
        <v>2008</v>
      </c>
      <c r="J92" s="270" t="s">
        <v>2009</v>
      </c>
      <c r="K92" s="270" t="s">
        <v>586</v>
      </c>
      <c r="L92" s="270" t="s">
        <v>586</v>
      </c>
      <c r="M92" s="21"/>
      <c r="N92" s="21"/>
      <c r="O92" s="270" t="s">
        <v>2009</v>
      </c>
      <c r="P92" s="21"/>
      <c r="Q92" s="21"/>
      <c r="R92" s="21"/>
      <c r="S92" s="21"/>
      <c r="T92" s="270" t="s">
        <v>586</v>
      </c>
      <c r="U92" s="21"/>
      <c r="V92" s="21"/>
      <c r="W92" s="21"/>
      <c r="X92" s="270" t="s">
        <v>586</v>
      </c>
      <c r="Y92" s="21"/>
      <c r="Z92" s="21"/>
      <c r="AA92" s="21"/>
      <c r="AB92" s="21"/>
      <c r="AC92" t="s">
        <v>2013</v>
      </c>
      <c r="AD92" t="s">
        <v>1069</v>
      </c>
      <c r="AE92" s="21">
        <v>2024</v>
      </c>
      <c r="AF92">
        <v>11</v>
      </c>
      <c r="AG92" t="s">
        <v>102</v>
      </c>
    </row>
    <row r="93" spans="1:33" x14ac:dyDescent="0.25">
      <c r="A93" s="268" t="s">
        <v>611</v>
      </c>
      <c r="B93" s="268" t="s">
        <v>652</v>
      </c>
      <c r="C93" s="268" t="s">
        <v>67</v>
      </c>
      <c r="D93" s="268" t="s">
        <v>1629</v>
      </c>
      <c r="E93" s="268" t="s">
        <v>2010</v>
      </c>
      <c r="F93" s="268" t="s">
        <v>2011</v>
      </c>
      <c r="G93" s="269" t="s">
        <v>899</v>
      </c>
      <c r="H93" s="268" t="s">
        <v>2012</v>
      </c>
      <c r="J93" s="270">
        <v>0</v>
      </c>
      <c r="K93" s="270">
        <v>-152040</v>
      </c>
      <c r="L93" s="270">
        <v>-28888</v>
      </c>
      <c r="M93" s="21"/>
      <c r="N93" s="21"/>
      <c r="O93" s="270">
        <v>-180928</v>
      </c>
      <c r="P93" s="21"/>
      <c r="Q93" s="21"/>
      <c r="R93" s="21"/>
      <c r="S93" s="21"/>
      <c r="T93" s="270" t="s">
        <v>586</v>
      </c>
      <c r="U93" s="21"/>
      <c r="V93" s="21"/>
      <c r="W93" s="21"/>
      <c r="X93" s="270" t="s">
        <v>586</v>
      </c>
      <c r="Y93" s="21"/>
      <c r="Z93" s="21"/>
      <c r="AA93" s="21"/>
      <c r="AB93" s="21"/>
      <c r="AC93" t="s">
        <v>2013</v>
      </c>
      <c r="AD93" t="s">
        <v>1069</v>
      </c>
      <c r="AE93" s="21">
        <v>2024</v>
      </c>
      <c r="AF93">
        <v>11</v>
      </c>
      <c r="AG93" t="s">
        <v>103</v>
      </c>
    </row>
    <row r="94" spans="1:33" x14ac:dyDescent="0.25">
      <c r="A94" s="268" t="s">
        <v>584</v>
      </c>
      <c r="B94" s="268" t="s">
        <v>585</v>
      </c>
      <c r="C94" s="268" t="s">
        <v>67</v>
      </c>
      <c r="D94" s="268" t="s">
        <v>1623</v>
      </c>
      <c r="E94" s="268" t="s">
        <v>1624</v>
      </c>
      <c r="F94" s="268" t="s">
        <v>2014</v>
      </c>
      <c r="G94" s="269" t="s">
        <v>909</v>
      </c>
      <c r="H94" s="268" t="s">
        <v>2015</v>
      </c>
      <c r="J94" s="270" t="s">
        <v>586</v>
      </c>
      <c r="K94" s="270" t="s">
        <v>1626</v>
      </c>
      <c r="L94" s="270" t="s">
        <v>1627</v>
      </c>
      <c r="M94" s="21"/>
      <c r="N94" s="21"/>
      <c r="O94" s="270" t="s">
        <v>1628</v>
      </c>
      <c r="P94" s="21"/>
      <c r="Q94" s="21"/>
      <c r="R94" s="21"/>
      <c r="S94" s="21"/>
      <c r="T94" s="270" t="s">
        <v>586</v>
      </c>
      <c r="U94" s="21"/>
      <c r="V94" s="21"/>
      <c r="W94" s="21"/>
      <c r="X94" s="270" t="s">
        <v>586</v>
      </c>
      <c r="Y94" s="21"/>
      <c r="Z94" s="21"/>
      <c r="AA94" s="21"/>
      <c r="AB94" s="21"/>
      <c r="AC94" t="s">
        <v>2086</v>
      </c>
      <c r="AD94" t="s">
        <v>1069</v>
      </c>
      <c r="AE94" s="21">
        <v>2024</v>
      </c>
      <c r="AF94">
        <v>12</v>
      </c>
      <c r="AG94" t="s">
        <v>99</v>
      </c>
    </row>
    <row r="95" spans="1:33" x14ac:dyDescent="0.25">
      <c r="A95" s="268" t="s">
        <v>587</v>
      </c>
      <c r="B95" s="268" t="s">
        <v>585</v>
      </c>
      <c r="C95" s="268" t="s">
        <v>67</v>
      </c>
      <c r="D95" s="268" t="s">
        <v>1629</v>
      </c>
      <c r="E95" s="268" t="s">
        <v>1630</v>
      </c>
      <c r="F95" s="268" t="s">
        <v>2016</v>
      </c>
      <c r="G95" s="269" t="s">
        <v>909</v>
      </c>
      <c r="H95" s="268" t="s">
        <v>2017</v>
      </c>
      <c r="J95" s="270" t="s">
        <v>586</v>
      </c>
      <c r="K95" s="270" t="s">
        <v>2018</v>
      </c>
      <c r="L95" s="270" t="s">
        <v>2019</v>
      </c>
      <c r="M95" s="21"/>
      <c r="N95" s="21"/>
      <c r="O95" s="270" t="s">
        <v>2020</v>
      </c>
      <c r="P95" s="21"/>
      <c r="Q95" s="21"/>
      <c r="R95" s="21"/>
      <c r="S95" s="21"/>
      <c r="T95" s="270" t="s">
        <v>586</v>
      </c>
      <c r="U95" s="21"/>
      <c r="V95" s="21"/>
      <c r="W95" s="21"/>
      <c r="X95" s="270" t="s">
        <v>586</v>
      </c>
      <c r="Y95" s="21"/>
      <c r="Z95" s="21"/>
      <c r="AA95" s="21"/>
      <c r="AB95" s="21"/>
      <c r="AC95" t="s">
        <v>2086</v>
      </c>
      <c r="AD95" t="s">
        <v>1069</v>
      </c>
      <c r="AE95" s="21">
        <v>2024</v>
      </c>
      <c r="AF95">
        <v>12</v>
      </c>
      <c r="AG95" t="s">
        <v>99</v>
      </c>
    </row>
    <row r="96" spans="1:33" x14ac:dyDescent="0.25">
      <c r="A96" s="268" t="s">
        <v>589</v>
      </c>
      <c r="B96" s="268" t="s">
        <v>585</v>
      </c>
      <c r="C96" s="268" t="s">
        <v>67</v>
      </c>
      <c r="D96" s="268" t="s">
        <v>1659</v>
      </c>
      <c r="E96" s="268" t="s">
        <v>1660</v>
      </c>
      <c r="F96" s="268" t="s">
        <v>2021</v>
      </c>
      <c r="G96" s="269" t="s">
        <v>1096</v>
      </c>
      <c r="H96" s="269" t="s">
        <v>2022</v>
      </c>
      <c r="J96" s="270" t="s">
        <v>586</v>
      </c>
      <c r="K96" s="270" t="s">
        <v>2023</v>
      </c>
      <c r="L96" s="270" t="s">
        <v>2024</v>
      </c>
      <c r="M96" s="21"/>
      <c r="N96" s="21"/>
      <c r="O96" s="270" t="s">
        <v>2025</v>
      </c>
      <c r="P96" s="21"/>
      <c r="Q96" s="21"/>
      <c r="R96" s="21"/>
      <c r="S96" s="21"/>
      <c r="T96" s="270" t="s">
        <v>586</v>
      </c>
      <c r="U96" s="21"/>
      <c r="V96" s="21"/>
      <c r="W96" s="21"/>
      <c r="X96" s="270" t="s">
        <v>586</v>
      </c>
      <c r="Y96" s="21"/>
      <c r="Z96" s="21"/>
      <c r="AA96" s="21"/>
      <c r="AB96" s="21"/>
      <c r="AC96" t="s">
        <v>2086</v>
      </c>
      <c r="AD96" t="s">
        <v>1069</v>
      </c>
      <c r="AE96" s="21">
        <v>2024</v>
      </c>
      <c r="AF96">
        <v>12</v>
      </c>
      <c r="AG96" t="s">
        <v>99</v>
      </c>
    </row>
    <row r="97" spans="1:33" x14ac:dyDescent="0.25">
      <c r="A97" s="268" t="s">
        <v>590</v>
      </c>
      <c r="B97" s="268" t="s">
        <v>585</v>
      </c>
      <c r="C97" s="268" t="s">
        <v>67</v>
      </c>
      <c r="D97" s="268" t="s">
        <v>1643</v>
      </c>
      <c r="E97" s="268" t="s">
        <v>1644</v>
      </c>
      <c r="F97" s="268" t="s">
        <v>2026</v>
      </c>
      <c r="G97" s="269" t="s">
        <v>913</v>
      </c>
      <c r="H97" s="268" t="s">
        <v>2027</v>
      </c>
      <c r="J97" s="270" t="s">
        <v>586</v>
      </c>
      <c r="K97" s="270" t="s">
        <v>2028</v>
      </c>
      <c r="L97" s="270" t="s">
        <v>2029</v>
      </c>
      <c r="M97" s="21"/>
      <c r="N97" s="21"/>
      <c r="O97" s="270" t="s">
        <v>2030</v>
      </c>
      <c r="P97" s="21"/>
      <c r="Q97" s="21"/>
      <c r="R97" s="21"/>
      <c r="S97" s="21"/>
      <c r="T97" s="270" t="s">
        <v>586</v>
      </c>
      <c r="U97" s="21"/>
      <c r="V97" s="21"/>
      <c r="W97" s="21"/>
      <c r="X97" s="270" t="s">
        <v>586</v>
      </c>
      <c r="Y97" s="21"/>
      <c r="Z97" s="21"/>
      <c r="AA97" s="21"/>
      <c r="AB97" s="21"/>
      <c r="AC97" t="s">
        <v>2086</v>
      </c>
      <c r="AD97" t="s">
        <v>1069</v>
      </c>
      <c r="AE97" s="21">
        <v>2024</v>
      </c>
      <c r="AF97">
        <v>12</v>
      </c>
      <c r="AG97" t="s">
        <v>99</v>
      </c>
    </row>
    <row r="98" spans="1:33" x14ac:dyDescent="0.25">
      <c r="A98" s="268" t="s">
        <v>591</v>
      </c>
      <c r="B98" s="268" t="s">
        <v>585</v>
      </c>
      <c r="C98" s="268" t="s">
        <v>67</v>
      </c>
      <c r="D98" s="268" t="s">
        <v>1153</v>
      </c>
      <c r="E98" s="268" t="s">
        <v>1748</v>
      </c>
      <c r="F98" s="268" t="s">
        <v>2031</v>
      </c>
      <c r="G98" s="269" t="s">
        <v>913</v>
      </c>
      <c r="H98" s="268" t="s">
        <v>2032</v>
      </c>
      <c r="J98" s="270" t="s">
        <v>586</v>
      </c>
      <c r="K98" s="270" t="s">
        <v>2033</v>
      </c>
      <c r="L98" s="270" t="s">
        <v>2034</v>
      </c>
      <c r="M98" s="270"/>
      <c r="N98" s="270"/>
      <c r="O98" s="270" t="s">
        <v>2035</v>
      </c>
      <c r="P98" s="21"/>
      <c r="Q98" s="21"/>
      <c r="R98" s="21"/>
      <c r="S98" s="21"/>
      <c r="T98" s="270" t="s">
        <v>586</v>
      </c>
      <c r="U98" s="21"/>
      <c r="V98" s="21"/>
      <c r="W98" s="21"/>
      <c r="X98" s="270" t="s">
        <v>586</v>
      </c>
      <c r="Y98" s="270" t="s">
        <v>774</v>
      </c>
      <c r="Z98" s="270" t="s">
        <v>2036</v>
      </c>
      <c r="AA98" s="270" t="s">
        <v>605</v>
      </c>
      <c r="AB98" s="21"/>
      <c r="AC98" t="s">
        <v>2086</v>
      </c>
      <c r="AD98" t="s">
        <v>1069</v>
      </c>
      <c r="AE98" s="21">
        <v>2024</v>
      </c>
      <c r="AF98">
        <v>12</v>
      </c>
      <c r="AG98" t="s">
        <v>99</v>
      </c>
    </row>
    <row r="99" spans="1:33" x14ac:dyDescent="0.25">
      <c r="A99" s="268" t="s">
        <v>592</v>
      </c>
      <c r="B99" s="268" t="s">
        <v>585</v>
      </c>
      <c r="C99" s="268" t="s">
        <v>67</v>
      </c>
      <c r="D99" s="268" t="s">
        <v>765</v>
      </c>
      <c r="E99" s="268" t="s">
        <v>1551</v>
      </c>
      <c r="F99" s="268" t="s">
        <v>2037</v>
      </c>
      <c r="G99" s="269" t="s">
        <v>914</v>
      </c>
      <c r="H99" s="268" t="s">
        <v>2038</v>
      </c>
      <c r="J99" s="270" t="s">
        <v>586</v>
      </c>
      <c r="K99" s="270" t="s">
        <v>2039</v>
      </c>
      <c r="L99" s="270" t="s">
        <v>2040</v>
      </c>
      <c r="M99" s="270"/>
      <c r="N99" s="270"/>
      <c r="O99" s="270" t="s">
        <v>2041</v>
      </c>
      <c r="P99" s="21"/>
      <c r="Q99" s="21"/>
      <c r="R99" s="21"/>
      <c r="S99" s="21"/>
      <c r="T99" s="270" t="s">
        <v>586</v>
      </c>
      <c r="U99" s="21"/>
      <c r="V99" s="21"/>
      <c r="W99" s="21"/>
      <c r="X99" s="270" t="s">
        <v>586</v>
      </c>
      <c r="Y99" s="21"/>
      <c r="Z99" s="21"/>
      <c r="AA99" s="21"/>
      <c r="AB99" s="21"/>
      <c r="AC99" t="s">
        <v>2086</v>
      </c>
      <c r="AD99" t="s">
        <v>1069</v>
      </c>
      <c r="AE99" s="21">
        <v>2024</v>
      </c>
      <c r="AF99">
        <v>12</v>
      </c>
      <c r="AG99" t="s">
        <v>99</v>
      </c>
    </row>
    <row r="100" spans="1:33" x14ac:dyDescent="0.25">
      <c r="A100" s="268" t="s">
        <v>593</v>
      </c>
      <c r="B100" s="268" t="s">
        <v>585</v>
      </c>
      <c r="C100" s="268" t="s">
        <v>67</v>
      </c>
      <c r="D100" s="268" t="s">
        <v>1623</v>
      </c>
      <c r="E100" s="268" t="s">
        <v>1624</v>
      </c>
      <c r="F100" s="268" t="s">
        <v>1126</v>
      </c>
      <c r="G100" s="269" t="s">
        <v>915</v>
      </c>
      <c r="H100" s="268" t="s">
        <v>2042</v>
      </c>
      <c r="I100" s="268"/>
      <c r="J100" s="270" t="s">
        <v>586</v>
      </c>
      <c r="K100" s="270" t="s">
        <v>2043</v>
      </c>
      <c r="L100" s="270" t="s">
        <v>1419</v>
      </c>
      <c r="M100" s="21"/>
      <c r="N100" s="21"/>
      <c r="O100" s="270" t="s">
        <v>2044</v>
      </c>
      <c r="P100" s="270"/>
      <c r="Q100" s="270"/>
      <c r="R100" s="21"/>
      <c r="S100" s="21"/>
      <c r="T100" s="270" t="s">
        <v>586</v>
      </c>
      <c r="U100" s="21"/>
      <c r="V100" s="21"/>
      <c r="W100" s="21"/>
      <c r="X100" s="270" t="s">
        <v>586</v>
      </c>
      <c r="Y100" s="21"/>
      <c r="Z100" s="21"/>
      <c r="AA100" s="21"/>
      <c r="AB100" s="21"/>
      <c r="AC100" t="s">
        <v>2086</v>
      </c>
      <c r="AD100" t="s">
        <v>1069</v>
      </c>
      <c r="AE100" s="21">
        <v>2024</v>
      </c>
      <c r="AF100">
        <v>12</v>
      </c>
      <c r="AG100" t="s">
        <v>99</v>
      </c>
    </row>
    <row r="101" spans="1:33" x14ac:dyDescent="0.25">
      <c r="A101" s="268" t="s">
        <v>594</v>
      </c>
      <c r="B101" s="268" t="s">
        <v>585</v>
      </c>
      <c r="C101" s="268" t="s">
        <v>67</v>
      </c>
      <c r="D101" s="268" t="s">
        <v>1666</v>
      </c>
      <c r="E101" s="268" t="s">
        <v>1667</v>
      </c>
      <c r="F101" s="268" t="s">
        <v>1334</v>
      </c>
      <c r="G101" s="269" t="s">
        <v>916</v>
      </c>
      <c r="H101" s="268" t="s">
        <v>2045</v>
      </c>
      <c r="J101" s="270" t="s">
        <v>586</v>
      </c>
      <c r="K101" s="270" t="s">
        <v>2046</v>
      </c>
      <c r="L101" s="270" t="s">
        <v>2047</v>
      </c>
      <c r="M101" s="21"/>
      <c r="N101" s="21"/>
      <c r="O101" s="270" t="s">
        <v>2048</v>
      </c>
      <c r="P101" s="21"/>
      <c r="Q101" s="21"/>
      <c r="R101" s="21"/>
      <c r="S101" s="21"/>
      <c r="T101" s="270" t="s">
        <v>586</v>
      </c>
      <c r="U101" s="21"/>
      <c r="V101" s="21"/>
      <c r="W101" s="21"/>
      <c r="X101" s="270" t="s">
        <v>586</v>
      </c>
      <c r="Y101" s="21"/>
      <c r="Z101" s="21"/>
      <c r="AA101" s="21"/>
      <c r="AB101" s="21"/>
      <c r="AC101" t="s">
        <v>2086</v>
      </c>
      <c r="AD101" t="s">
        <v>1069</v>
      </c>
      <c r="AE101" s="21">
        <v>2024</v>
      </c>
      <c r="AF101">
        <v>12</v>
      </c>
      <c r="AG101" t="s">
        <v>99</v>
      </c>
    </row>
    <row r="102" spans="1:33" x14ac:dyDescent="0.25">
      <c r="A102" s="268" t="s">
        <v>595</v>
      </c>
      <c r="B102" s="268" t="s">
        <v>585</v>
      </c>
      <c r="C102" s="268" t="s">
        <v>67</v>
      </c>
      <c r="D102" s="268" t="s">
        <v>765</v>
      </c>
      <c r="E102" s="268" t="s">
        <v>1551</v>
      </c>
      <c r="F102" s="268" t="s">
        <v>2049</v>
      </c>
      <c r="G102" s="269" t="s">
        <v>918</v>
      </c>
      <c r="H102" s="268" t="s">
        <v>2050</v>
      </c>
      <c r="I102" s="268"/>
      <c r="J102" s="270" t="s">
        <v>586</v>
      </c>
      <c r="K102" s="270" t="s">
        <v>2051</v>
      </c>
      <c r="L102" s="270" t="s">
        <v>1446</v>
      </c>
      <c r="M102" s="21"/>
      <c r="N102" s="21"/>
      <c r="O102" s="270" t="s">
        <v>2052</v>
      </c>
      <c r="P102" s="21"/>
      <c r="Q102" s="21"/>
      <c r="R102" s="21"/>
      <c r="S102" s="21"/>
      <c r="T102" s="270" t="s">
        <v>586</v>
      </c>
      <c r="U102" s="21"/>
      <c r="V102" s="21"/>
      <c r="W102" s="21"/>
      <c r="X102" s="270" t="s">
        <v>586</v>
      </c>
      <c r="Y102" s="21"/>
      <c r="Z102" s="21"/>
      <c r="AA102" s="21"/>
      <c r="AB102" s="21"/>
      <c r="AC102" t="s">
        <v>2086</v>
      </c>
      <c r="AD102" t="s">
        <v>1069</v>
      </c>
      <c r="AE102" s="21">
        <v>2024</v>
      </c>
      <c r="AF102">
        <v>12</v>
      </c>
      <c r="AG102" t="s">
        <v>99</v>
      </c>
    </row>
    <row r="103" spans="1:33" x14ac:dyDescent="0.25">
      <c r="A103" s="268" t="s">
        <v>596</v>
      </c>
      <c r="B103" s="268" t="s">
        <v>585</v>
      </c>
      <c r="C103" s="268" t="s">
        <v>67</v>
      </c>
      <c r="D103" s="268" t="s">
        <v>1623</v>
      </c>
      <c r="E103" s="268" t="s">
        <v>1624</v>
      </c>
      <c r="F103" s="268" t="s">
        <v>1120</v>
      </c>
      <c r="G103" s="269" t="s">
        <v>919</v>
      </c>
      <c r="H103" s="268" t="s">
        <v>2053</v>
      </c>
      <c r="I103" s="268"/>
      <c r="J103" s="270" t="s">
        <v>586</v>
      </c>
      <c r="K103" s="270" t="s">
        <v>1626</v>
      </c>
      <c r="L103" s="270" t="s">
        <v>1627</v>
      </c>
      <c r="M103" s="21"/>
      <c r="N103" s="21"/>
      <c r="O103" s="270" t="s">
        <v>1628</v>
      </c>
      <c r="P103" s="21"/>
      <c r="Q103" s="21"/>
      <c r="R103" s="21"/>
      <c r="S103" s="21"/>
      <c r="T103" s="270" t="s">
        <v>586</v>
      </c>
      <c r="U103" s="21"/>
      <c r="V103" s="21"/>
      <c r="W103" s="21"/>
      <c r="X103" s="270" t="s">
        <v>586</v>
      </c>
      <c r="Y103" s="21"/>
      <c r="Z103" s="21"/>
      <c r="AA103" s="21"/>
      <c r="AB103" s="21"/>
      <c r="AC103" t="s">
        <v>2086</v>
      </c>
      <c r="AD103" t="s">
        <v>1069</v>
      </c>
      <c r="AE103" s="21">
        <v>2024</v>
      </c>
      <c r="AF103">
        <v>12</v>
      </c>
      <c r="AG103" t="s">
        <v>99</v>
      </c>
    </row>
    <row r="104" spans="1:33" x14ac:dyDescent="0.25">
      <c r="A104" s="268" t="s">
        <v>598</v>
      </c>
      <c r="B104" s="268" t="s">
        <v>585</v>
      </c>
      <c r="C104" s="268" t="s">
        <v>67</v>
      </c>
      <c r="D104" s="268" t="s">
        <v>2054</v>
      </c>
      <c r="E104" s="268" t="s">
        <v>2055</v>
      </c>
      <c r="F104" s="268" t="s">
        <v>2056</v>
      </c>
      <c r="G104" s="269" t="s">
        <v>917</v>
      </c>
      <c r="H104" s="268" t="s">
        <v>2057</v>
      </c>
      <c r="I104" s="268"/>
      <c r="J104" s="270" t="s">
        <v>586</v>
      </c>
      <c r="K104" s="270" t="s">
        <v>2058</v>
      </c>
      <c r="L104" s="270" t="s">
        <v>2059</v>
      </c>
      <c r="M104" s="21"/>
      <c r="N104" s="21"/>
      <c r="O104" s="270" t="s">
        <v>1119</v>
      </c>
      <c r="P104" s="21"/>
      <c r="Q104" s="21"/>
      <c r="R104" s="21"/>
      <c r="S104" s="21"/>
      <c r="T104" s="270" t="s">
        <v>586</v>
      </c>
      <c r="U104" s="21"/>
      <c r="V104" s="21"/>
      <c r="W104" s="21"/>
      <c r="X104" s="270" t="s">
        <v>586</v>
      </c>
      <c r="Y104" s="21"/>
      <c r="Z104" s="21"/>
      <c r="AA104" s="21"/>
      <c r="AB104" s="21"/>
      <c r="AC104" t="s">
        <v>2086</v>
      </c>
      <c r="AD104" t="s">
        <v>1069</v>
      </c>
      <c r="AE104" s="21">
        <v>2024</v>
      </c>
      <c r="AF104">
        <v>12</v>
      </c>
      <c r="AG104" t="s">
        <v>99</v>
      </c>
    </row>
    <row r="105" spans="1:33" x14ac:dyDescent="0.25">
      <c r="A105" s="268" t="s">
        <v>599</v>
      </c>
      <c r="B105" s="268" t="s">
        <v>585</v>
      </c>
      <c r="C105" s="268" t="s">
        <v>67</v>
      </c>
      <c r="D105" s="268" t="s">
        <v>765</v>
      </c>
      <c r="E105" s="268" t="s">
        <v>1551</v>
      </c>
      <c r="F105" s="268" t="s">
        <v>2060</v>
      </c>
      <c r="G105" s="269" t="s">
        <v>921</v>
      </c>
      <c r="H105" s="268" t="s">
        <v>2061</v>
      </c>
      <c r="J105" s="270" t="s">
        <v>586</v>
      </c>
      <c r="K105" s="270" t="s">
        <v>1251</v>
      </c>
      <c r="L105" s="270" t="s">
        <v>2062</v>
      </c>
      <c r="M105" s="21"/>
      <c r="N105" s="21"/>
      <c r="O105" s="270" t="s">
        <v>2063</v>
      </c>
      <c r="P105" s="21"/>
      <c r="Q105" s="21"/>
      <c r="R105" s="21"/>
      <c r="S105" s="21"/>
      <c r="T105" s="270" t="s">
        <v>586</v>
      </c>
      <c r="U105" s="21"/>
      <c r="V105" s="21"/>
      <c r="W105" s="21"/>
      <c r="X105" s="270" t="s">
        <v>586</v>
      </c>
      <c r="Y105" s="21"/>
      <c r="Z105" s="21"/>
      <c r="AA105" s="21"/>
      <c r="AB105" s="21"/>
      <c r="AC105" t="s">
        <v>2086</v>
      </c>
      <c r="AD105" t="s">
        <v>1069</v>
      </c>
      <c r="AE105" s="21">
        <v>2024</v>
      </c>
      <c r="AF105">
        <v>12</v>
      </c>
      <c r="AG105" t="s">
        <v>99</v>
      </c>
    </row>
    <row r="106" spans="1:33" x14ac:dyDescent="0.25">
      <c r="A106" s="268" t="s">
        <v>600</v>
      </c>
      <c r="B106" s="268" t="s">
        <v>585</v>
      </c>
      <c r="C106" s="268" t="s">
        <v>67</v>
      </c>
      <c r="D106" s="268" t="s">
        <v>1623</v>
      </c>
      <c r="E106" s="268" t="s">
        <v>1624</v>
      </c>
      <c r="F106" s="268" t="s">
        <v>2064</v>
      </c>
      <c r="G106" s="269" t="s">
        <v>922</v>
      </c>
      <c r="H106" s="268" t="s">
        <v>2065</v>
      </c>
      <c r="J106" s="270" t="s">
        <v>586</v>
      </c>
      <c r="K106" s="270" t="s">
        <v>2066</v>
      </c>
      <c r="L106" s="270" t="s">
        <v>2067</v>
      </c>
      <c r="M106" s="21"/>
      <c r="N106" s="21"/>
      <c r="O106" s="270" t="s">
        <v>2068</v>
      </c>
      <c r="P106" s="21"/>
      <c r="Q106" s="21"/>
      <c r="R106" s="21"/>
      <c r="S106" s="21"/>
      <c r="T106" s="270" t="s">
        <v>586</v>
      </c>
      <c r="U106" s="21"/>
      <c r="V106" s="21"/>
      <c r="W106" s="21"/>
      <c r="X106" s="270" t="s">
        <v>586</v>
      </c>
      <c r="Y106" s="21"/>
      <c r="Z106" s="21"/>
      <c r="AA106" s="21"/>
      <c r="AB106" s="21"/>
      <c r="AC106" t="s">
        <v>2086</v>
      </c>
      <c r="AD106" t="s">
        <v>1069</v>
      </c>
      <c r="AE106" s="21">
        <v>2024</v>
      </c>
      <c r="AF106">
        <v>12</v>
      </c>
      <c r="AG106" t="s">
        <v>99</v>
      </c>
    </row>
    <row r="107" spans="1:33" x14ac:dyDescent="0.25">
      <c r="A107" s="268" t="s">
        <v>601</v>
      </c>
      <c r="B107" s="268" t="s">
        <v>585</v>
      </c>
      <c r="C107" s="268" t="s">
        <v>67</v>
      </c>
      <c r="D107" s="268" t="s">
        <v>765</v>
      </c>
      <c r="E107" s="268" t="s">
        <v>1551</v>
      </c>
      <c r="F107" s="268" t="s">
        <v>2069</v>
      </c>
      <c r="G107" s="269" t="s">
        <v>926</v>
      </c>
      <c r="H107" s="268" t="s">
        <v>2070</v>
      </c>
      <c r="I107" s="268"/>
      <c r="J107" s="270" t="s">
        <v>586</v>
      </c>
      <c r="K107" s="270" t="s">
        <v>2071</v>
      </c>
      <c r="L107" s="270" t="s">
        <v>1107</v>
      </c>
      <c r="M107" s="21"/>
      <c r="N107" s="21"/>
      <c r="O107" s="270" t="s">
        <v>2072</v>
      </c>
      <c r="P107" s="21"/>
      <c r="Q107" s="21"/>
      <c r="R107" s="21"/>
      <c r="S107" s="21"/>
      <c r="T107" s="270" t="s">
        <v>586</v>
      </c>
      <c r="U107" s="21"/>
      <c r="V107" s="21"/>
      <c r="W107" s="21"/>
      <c r="X107" s="270" t="s">
        <v>586</v>
      </c>
      <c r="Y107" s="21"/>
      <c r="Z107" s="21"/>
      <c r="AA107" s="21"/>
      <c r="AB107" s="21"/>
      <c r="AC107" t="s">
        <v>2086</v>
      </c>
      <c r="AD107" t="s">
        <v>1069</v>
      </c>
      <c r="AE107" s="21">
        <v>2024</v>
      </c>
      <c r="AF107">
        <v>12</v>
      </c>
      <c r="AG107" t="s">
        <v>99</v>
      </c>
    </row>
    <row r="108" spans="1:33" x14ac:dyDescent="0.25">
      <c r="A108" s="268" t="s">
        <v>602</v>
      </c>
      <c r="B108" s="268" t="s">
        <v>622</v>
      </c>
      <c r="C108" s="268" t="s">
        <v>67</v>
      </c>
      <c r="D108" s="268" t="s">
        <v>2073</v>
      </c>
      <c r="E108" s="268" t="s">
        <v>2074</v>
      </c>
      <c r="F108" s="268" t="s">
        <v>2075</v>
      </c>
      <c r="G108" s="269" t="s">
        <v>903</v>
      </c>
      <c r="H108" s="268" t="s">
        <v>2076</v>
      </c>
      <c r="I108" s="268"/>
      <c r="J108" s="270" t="s">
        <v>1206</v>
      </c>
      <c r="K108" s="270" t="s">
        <v>586</v>
      </c>
      <c r="L108" s="270" t="s">
        <v>586</v>
      </c>
      <c r="M108" s="21"/>
      <c r="N108" s="21"/>
      <c r="O108" s="270" t="s">
        <v>1206</v>
      </c>
      <c r="P108" s="21"/>
      <c r="Q108" s="21"/>
      <c r="R108" s="21"/>
      <c r="S108" s="21"/>
      <c r="T108" s="270" t="s">
        <v>586</v>
      </c>
      <c r="U108" s="21"/>
      <c r="V108" s="21"/>
      <c r="W108" s="21"/>
      <c r="X108" s="270" t="s">
        <v>586</v>
      </c>
      <c r="Y108" s="21"/>
      <c r="Z108" s="21"/>
      <c r="AA108" s="21"/>
      <c r="AB108" s="21"/>
      <c r="AC108" t="s">
        <v>2086</v>
      </c>
      <c r="AD108" t="s">
        <v>1069</v>
      </c>
      <c r="AE108" s="21">
        <v>2024</v>
      </c>
      <c r="AF108">
        <v>12</v>
      </c>
      <c r="AG108" t="s">
        <v>102</v>
      </c>
    </row>
    <row r="109" spans="1:33" x14ac:dyDescent="0.25">
      <c r="A109" s="268" t="s">
        <v>603</v>
      </c>
      <c r="B109" s="268" t="s">
        <v>622</v>
      </c>
      <c r="C109" s="268" t="s">
        <v>67</v>
      </c>
      <c r="D109" s="268" t="s">
        <v>1718</v>
      </c>
      <c r="E109" s="268" t="s">
        <v>1719</v>
      </c>
      <c r="F109" s="268" t="s">
        <v>2077</v>
      </c>
      <c r="G109" s="269" t="s">
        <v>913</v>
      </c>
      <c r="H109" s="268" t="s">
        <v>2078</v>
      </c>
      <c r="J109" s="270" t="s">
        <v>2079</v>
      </c>
      <c r="K109" s="270" t="s">
        <v>586</v>
      </c>
      <c r="L109" s="270" t="s">
        <v>586</v>
      </c>
      <c r="M109" s="21"/>
      <c r="N109" s="21"/>
      <c r="O109" s="270" t="s">
        <v>2079</v>
      </c>
      <c r="P109" s="21"/>
      <c r="Q109" s="21"/>
      <c r="R109" s="21"/>
      <c r="S109" s="21"/>
      <c r="T109" s="270" t="s">
        <v>586</v>
      </c>
      <c r="U109" s="21"/>
      <c r="V109" s="21"/>
      <c r="W109" s="21"/>
      <c r="X109" s="270" t="s">
        <v>586</v>
      </c>
      <c r="Y109" s="21"/>
      <c r="Z109" s="21"/>
      <c r="AA109" s="21"/>
      <c r="AB109" s="21"/>
      <c r="AC109" t="s">
        <v>2086</v>
      </c>
      <c r="AD109" t="s">
        <v>1069</v>
      </c>
      <c r="AE109" s="21">
        <v>2024</v>
      </c>
      <c r="AF109">
        <v>12</v>
      </c>
      <c r="AG109" t="s">
        <v>102</v>
      </c>
    </row>
    <row r="110" spans="1:33" x14ac:dyDescent="0.25">
      <c r="A110" s="268" t="s">
        <v>604</v>
      </c>
      <c r="B110" s="268" t="s">
        <v>622</v>
      </c>
      <c r="C110" s="268" t="s">
        <v>67</v>
      </c>
      <c r="D110" s="268" t="s">
        <v>1718</v>
      </c>
      <c r="E110" s="268" t="s">
        <v>1719</v>
      </c>
      <c r="F110" s="268" t="s">
        <v>1448</v>
      </c>
      <c r="G110" s="269" t="s">
        <v>913</v>
      </c>
      <c r="H110" s="268" t="s">
        <v>2080</v>
      </c>
      <c r="J110" s="270" t="s">
        <v>2081</v>
      </c>
      <c r="K110" s="270" t="s">
        <v>586</v>
      </c>
      <c r="L110" s="270" t="s">
        <v>586</v>
      </c>
      <c r="M110" s="21"/>
      <c r="N110" s="21"/>
      <c r="O110" s="270" t="s">
        <v>2081</v>
      </c>
      <c r="P110" s="21"/>
      <c r="Q110" s="21"/>
      <c r="R110" s="21"/>
      <c r="S110" s="21"/>
      <c r="T110" s="270" t="s">
        <v>586</v>
      </c>
      <c r="U110" s="21"/>
      <c r="V110" s="21"/>
      <c r="W110" s="21"/>
      <c r="X110" s="270" t="s">
        <v>586</v>
      </c>
      <c r="Y110" s="21"/>
      <c r="Z110" s="21"/>
      <c r="AA110" s="21"/>
      <c r="AB110" s="21"/>
      <c r="AC110" t="s">
        <v>2086</v>
      </c>
      <c r="AD110" t="s">
        <v>1069</v>
      </c>
      <c r="AE110" s="21">
        <v>2024</v>
      </c>
      <c r="AF110">
        <v>12</v>
      </c>
      <c r="AG110" t="s">
        <v>102</v>
      </c>
    </row>
    <row r="111" spans="1:33" x14ac:dyDescent="0.25">
      <c r="A111" s="268" t="s">
        <v>605</v>
      </c>
      <c r="B111" s="268" t="s">
        <v>622</v>
      </c>
      <c r="C111" s="268" t="s">
        <v>67</v>
      </c>
      <c r="D111" s="268" t="s">
        <v>1002</v>
      </c>
      <c r="E111" s="268" t="s">
        <v>1003</v>
      </c>
      <c r="F111" s="268" t="s">
        <v>2082</v>
      </c>
      <c r="G111" s="269" t="s">
        <v>1096</v>
      </c>
      <c r="H111" s="268" t="s">
        <v>2083</v>
      </c>
      <c r="J111" s="270" t="s">
        <v>2084</v>
      </c>
      <c r="K111" s="270" t="s">
        <v>586</v>
      </c>
      <c r="L111" s="270" t="s">
        <v>586</v>
      </c>
      <c r="M111" s="21"/>
      <c r="N111" s="21"/>
      <c r="O111" s="270" t="s">
        <v>2084</v>
      </c>
      <c r="P111" s="21"/>
      <c r="Q111" s="21"/>
      <c r="R111" s="21"/>
      <c r="S111" s="21"/>
      <c r="T111" s="270" t="s">
        <v>586</v>
      </c>
      <c r="U111" s="21"/>
      <c r="V111" s="21"/>
      <c r="W111" s="21"/>
      <c r="X111" s="270" t="s">
        <v>586</v>
      </c>
      <c r="Y111" s="21"/>
      <c r="Z111" s="21"/>
      <c r="AA111" s="21"/>
      <c r="AB111" s="21"/>
      <c r="AC111" t="s">
        <v>2086</v>
      </c>
      <c r="AD111" t="s">
        <v>1069</v>
      </c>
      <c r="AE111" s="21">
        <v>2024</v>
      </c>
      <c r="AF111">
        <v>12</v>
      </c>
      <c r="AG111" t="s">
        <v>102</v>
      </c>
    </row>
    <row r="112" spans="1:33" x14ac:dyDescent="0.25">
      <c r="A112" s="268" t="s">
        <v>606</v>
      </c>
      <c r="B112" s="268" t="s">
        <v>652</v>
      </c>
      <c r="C112" s="268" t="s">
        <v>67</v>
      </c>
      <c r="D112" s="268" t="s">
        <v>2054</v>
      </c>
      <c r="E112" s="268" t="s">
        <v>2055</v>
      </c>
      <c r="F112" s="268" t="s">
        <v>640</v>
      </c>
      <c r="G112" s="269" t="s">
        <v>71</v>
      </c>
      <c r="H112" s="268" t="s">
        <v>2085</v>
      </c>
      <c r="J112" s="270">
        <v>0</v>
      </c>
      <c r="K112" s="270">
        <v>-100000</v>
      </c>
      <c r="L112" s="270">
        <v>-19000</v>
      </c>
      <c r="M112" s="21"/>
      <c r="N112" s="21"/>
      <c r="O112" s="270">
        <v>-119000</v>
      </c>
      <c r="P112" s="21"/>
      <c r="Q112" s="21"/>
      <c r="R112" s="21"/>
      <c r="S112" s="21"/>
      <c r="T112" s="270" t="s">
        <v>586</v>
      </c>
      <c r="U112" s="21"/>
      <c r="V112" s="21"/>
      <c r="W112" s="21"/>
      <c r="X112" s="270" t="s">
        <v>586</v>
      </c>
      <c r="Y112" s="21"/>
      <c r="Z112" s="21"/>
      <c r="AA112" s="21"/>
      <c r="AB112" s="21"/>
      <c r="AC112" t="s">
        <v>2086</v>
      </c>
      <c r="AD112" t="s">
        <v>1069</v>
      </c>
      <c r="AE112" s="21">
        <v>2024</v>
      </c>
      <c r="AF112">
        <v>12</v>
      </c>
      <c r="AG112" t="s">
        <v>103</v>
      </c>
    </row>
    <row r="113" spans="1:33" x14ac:dyDescent="0.25">
      <c r="A113" s="268" t="s">
        <v>584</v>
      </c>
      <c r="B113" s="268" t="s">
        <v>585</v>
      </c>
      <c r="C113" s="268" t="s">
        <v>67</v>
      </c>
      <c r="D113" s="268" t="s">
        <v>1623</v>
      </c>
      <c r="E113" s="268" t="s">
        <v>1624</v>
      </c>
      <c r="F113" s="268" t="s">
        <v>2087</v>
      </c>
      <c r="G113" s="269" t="s">
        <v>925</v>
      </c>
      <c r="H113" s="268" t="s">
        <v>2088</v>
      </c>
      <c r="J113" s="270" t="s">
        <v>586</v>
      </c>
      <c r="K113" s="270" t="s">
        <v>2066</v>
      </c>
      <c r="L113" s="270" t="s">
        <v>2067</v>
      </c>
      <c r="M113" s="21"/>
      <c r="N113" s="21"/>
      <c r="O113" s="270" t="s">
        <v>2068</v>
      </c>
      <c r="P113" s="21"/>
      <c r="Q113" s="21"/>
      <c r="R113" s="21"/>
      <c r="S113" s="21"/>
      <c r="T113" s="270" t="s">
        <v>586</v>
      </c>
      <c r="U113" s="21"/>
      <c r="V113" s="21"/>
      <c r="W113" s="21"/>
      <c r="X113" s="270" t="s">
        <v>586</v>
      </c>
      <c r="Y113" s="21"/>
      <c r="Z113" s="21"/>
      <c r="AA113" s="21"/>
      <c r="AB113" s="21"/>
      <c r="AC113" t="s">
        <v>2198</v>
      </c>
      <c r="AD113" t="s">
        <v>1069</v>
      </c>
      <c r="AE113" s="21">
        <v>2025</v>
      </c>
      <c r="AF113">
        <v>1</v>
      </c>
      <c r="AG113" t="s">
        <v>99</v>
      </c>
    </row>
    <row r="114" spans="1:33" x14ac:dyDescent="0.25">
      <c r="A114" s="268" t="s">
        <v>587</v>
      </c>
      <c r="B114" s="268" t="s">
        <v>585</v>
      </c>
      <c r="C114" s="268" t="s">
        <v>67</v>
      </c>
      <c r="D114" s="268" t="s">
        <v>1629</v>
      </c>
      <c r="E114" s="268" t="s">
        <v>1630</v>
      </c>
      <c r="F114" s="268" t="s">
        <v>2089</v>
      </c>
      <c r="G114" s="269" t="s">
        <v>928</v>
      </c>
      <c r="H114" s="268" t="s">
        <v>2090</v>
      </c>
      <c r="I114" s="268"/>
      <c r="J114" s="270" t="s">
        <v>586</v>
      </c>
      <c r="K114" s="270" t="s">
        <v>2091</v>
      </c>
      <c r="L114" s="270" t="s">
        <v>2092</v>
      </c>
      <c r="M114" s="21"/>
      <c r="N114" s="21"/>
      <c r="O114" s="270" t="s">
        <v>2093</v>
      </c>
      <c r="P114" s="21"/>
      <c r="Q114" s="21"/>
      <c r="R114" s="21"/>
      <c r="S114" s="21"/>
      <c r="T114" s="270" t="s">
        <v>586</v>
      </c>
      <c r="U114" s="21"/>
      <c r="V114" s="21"/>
      <c r="W114" s="21"/>
      <c r="X114" s="270" t="s">
        <v>586</v>
      </c>
      <c r="Y114" s="21"/>
      <c r="Z114" s="21"/>
      <c r="AA114" s="21"/>
      <c r="AB114" s="21"/>
      <c r="AC114" t="s">
        <v>2198</v>
      </c>
      <c r="AD114" t="s">
        <v>1069</v>
      </c>
      <c r="AE114" s="21">
        <v>2025</v>
      </c>
      <c r="AF114">
        <v>1</v>
      </c>
      <c r="AG114" t="s">
        <v>99</v>
      </c>
    </row>
    <row r="115" spans="1:33" x14ac:dyDescent="0.25">
      <c r="A115" s="268" t="s">
        <v>589</v>
      </c>
      <c r="B115" s="268" t="s">
        <v>585</v>
      </c>
      <c r="C115" s="268" t="s">
        <v>67</v>
      </c>
      <c r="D115" s="268" t="s">
        <v>1629</v>
      </c>
      <c r="E115" s="268" t="s">
        <v>1630</v>
      </c>
      <c r="F115" s="268" t="s">
        <v>2094</v>
      </c>
      <c r="G115" s="269" t="s">
        <v>928</v>
      </c>
      <c r="H115" s="268" t="s">
        <v>2095</v>
      </c>
      <c r="I115" s="268"/>
      <c r="J115" s="270" t="s">
        <v>586</v>
      </c>
      <c r="K115" s="270" t="s">
        <v>2096</v>
      </c>
      <c r="L115" s="270" t="s">
        <v>2097</v>
      </c>
      <c r="M115" s="21"/>
      <c r="N115" s="21"/>
      <c r="O115" s="270" t="s">
        <v>2098</v>
      </c>
      <c r="P115" s="21"/>
      <c r="Q115" s="21"/>
      <c r="R115" s="21"/>
      <c r="S115" s="21"/>
      <c r="T115" s="270" t="s">
        <v>586</v>
      </c>
      <c r="U115" s="21"/>
      <c r="V115" s="21"/>
      <c r="W115" s="21"/>
      <c r="X115" s="270" t="s">
        <v>586</v>
      </c>
      <c r="Y115" s="21"/>
      <c r="Z115" s="21"/>
      <c r="AA115" s="21"/>
      <c r="AB115" s="21"/>
      <c r="AC115" t="s">
        <v>2198</v>
      </c>
      <c r="AD115" t="s">
        <v>1069</v>
      </c>
      <c r="AE115" s="21">
        <v>2025</v>
      </c>
      <c r="AF115">
        <v>1</v>
      </c>
      <c r="AG115" t="s">
        <v>99</v>
      </c>
    </row>
    <row r="116" spans="1:33" x14ac:dyDescent="0.25">
      <c r="A116" s="268" t="s">
        <v>590</v>
      </c>
      <c r="B116" s="268" t="s">
        <v>585</v>
      </c>
      <c r="C116" s="268" t="s">
        <v>67</v>
      </c>
      <c r="D116" s="268" t="s">
        <v>1153</v>
      </c>
      <c r="E116" s="268" t="s">
        <v>1748</v>
      </c>
      <c r="F116" s="268" t="s">
        <v>2099</v>
      </c>
      <c r="G116" s="269" t="s">
        <v>1099</v>
      </c>
      <c r="H116" s="268" t="s">
        <v>2100</v>
      </c>
      <c r="J116" s="270" t="s">
        <v>586</v>
      </c>
      <c r="K116" s="270" t="s">
        <v>1249</v>
      </c>
      <c r="L116" s="270" t="s">
        <v>2101</v>
      </c>
      <c r="M116" s="21"/>
      <c r="N116" s="21"/>
      <c r="O116" s="270" t="s">
        <v>2102</v>
      </c>
      <c r="P116" s="21"/>
      <c r="Q116" s="21"/>
      <c r="R116" s="21"/>
      <c r="S116" s="21"/>
      <c r="T116" s="270" t="s">
        <v>586</v>
      </c>
      <c r="U116" s="21"/>
      <c r="V116" s="21"/>
      <c r="W116" s="21"/>
      <c r="X116" s="270" t="s">
        <v>586</v>
      </c>
      <c r="Y116" s="21"/>
      <c r="Z116" s="21"/>
      <c r="AA116" s="21"/>
      <c r="AB116" s="21"/>
      <c r="AC116" t="s">
        <v>2198</v>
      </c>
      <c r="AD116" t="s">
        <v>1069</v>
      </c>
      <c r="AE116" s="21">
        <v>2025</v>
      </c>
      <c r="AF116">
        <v>1</v>
      </c>
      <c r="AG116" t="s">
        <v>99</v>
      </c>
    </row>
    <row r="117" spans="1:33" x14ac:dyDescent="0.25">
      <c r="A117" s="268" t="s">
        <v>591</v>
      </c>
      <c r="B117" s="268" t="s">
        <v>585</v>
      </c>
      <c r="C117" s="268" t="s">
        <v>67</v>
      </c>
      <c r="D117" s="268" t="s">
        <v>1623</v>
      </c>
      <c r="E117" s="268" t="s">
        <v>1624</v>
      </c>
      <c r="F117" s="268" t="s">
        <v>2103</v>
      </c>
      <c r="G117" s="269" t="s">
        <v>1099</v>
      </c>
      <c r="H117" s="268" t="s">
        <v>2104</v>
      </c>
      <c r="J117" s="270" t="s">
        <v>586</v>
      </c>
      <c r="K117" s="270" t="s">
        <v>2105</v>
      </c>
      <c r="L117" s="270" t="s">
        <v>2106</v>
      </c>
      <c r="M117" s="21"/>
      <c r="N117" s="21"/>
      <c r="O117" s="270" t="s">
        <v>2107</v>
      </c>
      <c r="P117" s="21"/>
      <c r="Q117" s="21"/>
      <c r="R117" s="21"/>
      <c r="S117" s="21"/>
      <c r="T117" s="270" t="s">
        <v>586</v>
      </c>
      <c r="U117" s="21"/>
      <c r="V117" s="21"/>
      <c r="W117" s="21"/>
      <c r="X117" s="270" t="s">
        <v>586</v>
      </c>
      <c r="Y117" s="21"/>
      <c r="Z117" s="21"/>
      <c r="AA117" s="21"/>
      <c r="AB117" s="21"/>
      <c r="AC117" t="s">
        <v>2198</v>
      </c>
      <c r="AD117" t="s">
        <v>1069</v>
      </c>
      <c r="AE117" s="21">
        <v>2025</v>
      </c>
      <c r="AF117">
        <v>1</v>
      </c>
      <c r="AG117" t="s">
        <v>99</v>
      </c>
    </row>
    <row r="118" spans="1:33" x14ac:dyDescent="0.25">
      <c r="A118" s="268" t="s">
        <v>592</v>
      </c>
      <c r="B118" s="268" t="s">
        <v>585</v>
      </c>
      <c r="C118" s="268" t="s">
        <v>67</v>
      </c>
      <c r="D118" s="268" t="s">
        <v>1643</v>
      </c>
      <c r="E118" s="268" t="s">
        <v>1644</v>
      </c>
      <c r="F118" s="268" t="s">
        <v>2108</v>
      </c>
      <c r="G118" s="269" t="s">
        <v>1099</v>
      </c>
      <c r="H118" s="268" t="s">
        <v>2109</v>
      </c>
      <c r="J118" s="270" t="s">
        <v>586</v>
      </c>
      <c r="K118" s="270" t="s">
        <v>2110</v>
      </c>
      <c r="L118" s="270" t="s">
        <v>2111</v>
      </c>
      <c r="M118" s="21"/>
      <c r="N118" s="21"/>
      <c r="O118" s="270" t="s">
        <v>2112</v>
      </c>
      <c r="P118" s="21"/>
      <c r="Q118" s="21"/>
      <c r="R118" s="21"/>
      <c r="S118" s="21"/>
      <c r="T118" s="270" t="s">
        <v>586</v>
      </c>
      <c r="U118" s="21"/>
      <c r="V118" s="21"/>
      <c r="W118" s="21"/>
      <c r="X118" s="270" t="s">
        <v>586</v>
      </c>
      <c r="Y118" s="21"/>
      <c r="Z118" s="21"/>
      <c r="AA118" s="21"/>
      <c r="AB118" s="21"/>
      <c r="AC118" t="s">
        <v>2198</v>
      </c>
      <c r="AD118" t="s">
        <v>1069</v>
      </c>
      <c r="AE118" s="21">
        <v>2025</v>
      </c>
      <c r="AF118">
        <v>1</v>
      </c>
      <c r="AG118" t="s">
        <v>99</v>
      </c>
    </row>
    <row r="119" spans="1:33" x14ac:dyDescent="0.25">
      <c r="A119" s="268" t="s">
        <v>593</v>
      </c>
      <c r="B119" s="268" t="s">
        <v>585</v>
      </c>
      <c r="C119" s="268" t="s">
        <v>67</v>
      </c>
      <c r="D119" s="268" t="s">
        <v>765</v>
      </c>
      <c r="E119" s="268" t="s">
        <v>1551</v>
      </c>
      <c r="F119" s="268" t="s">
        <v>2113</v>
      </c>
      <c r="G119" s="269" t="s">
        <v>1099</v>
      </c>
      <c r="H119" s="268" t="s">
        <v>2114</v>
      </c>
      <c r="J119" s="270" t="s">
        <v>586</v>
      </c>
      <c r="K119" s="270" t="s">
        <v>2115</v>
      </c>
      <c r="L119" s="270" t="s">
        <v>2116</v>
      </c>
      <c r="M119" s="21"/>
      <c r="N119" s="21"/>
      <c r="O119" s="270" t="s">
        <v>1450</v>
      </c>
      <c r="P119" s="21"/>
      <c r="Q119" s="21"/>
      <c r="R119" s="21"/>
      <c r="S119" s="21"/>
      <c r="T119" s="270" t="s">
        <v>586</v>
      </c>
      <c r="U119" s="21"/>
      <c r="V119" s="21"/>
      <c r="W119" s="21"/>
      <c r="X119" s="270" t="s">
        <v>586</v>
      </c>
      <c r="Y119" s="21"/>
      <c r="Z119" s="21"/>
      <c r="AA119" s="21"/>
      <c r="AB119" s="21"/>
      <c r="AC119" t="s">
        <v>2198</v>
      </c>
      <c r="AD119" t="s">
        <v>1069</v>
      </c>
      <c r="AE119" s="21">
        <v>2025</v>
      </c>
      <c r="AF119">
        <v>1</v>
      </c>
      <c r="AG119" t="s">
        <v>99</v>
      </c>
    </row>
    <row r="120" spans="1:33" x14ac:dyDescent="0.25">
      <c r="A120" s="268" t="s">
        <v>594</v>
      </c>
      <c r="B120" s="268" t="s">
        <v>585</v>
      </c>
      <c r="C120" s="268" t="s">
        <v>67</v>
      </c>
      <c r="D120" s="268" t="s">
        <v>1659</v>
      </c>
      <c r="E120" s="268" t="s">
        <v>1660</v>
      </c>
      <c r="F120" s="268" t="s">
        <v>2117</v>
      </c>
      <c r="G120" s="269" t="s">
        <v>1098</v>
      </c>
      <c r="H120" s="268" t="s">
        <v>2118</v>
      </c>
      <c r="J120" s="270" t="s">
        <v>586</v>
      </c>
      <c r="K120" s="270" t="s">
        <v>2119</v>
      </c>
      <c r="L120" s="270" t="s">
        <v>2120</v>
      </c>
      <c r="M120" s="21"/>
      <c r="N120" s="21"/>
      <c r="O120" s="270" t="s">
        <v>2121</v>
      </c>
      <c r="P120" s="21"/>
      <c r="Q120" s="21"/>
      <c r="R120" s="21"/>
      <c r="S120" s="21"/>
      <c r="T120" s="270" t="s">
        <v>586</v>
      </c>
      <c r="U120" s="21"/>
      <c r="V120" s="21"/>
      <c r="W120" s="21"/>
      <c r="X120" s="270" t="s">
        <v>586</v>
      </c>
      <c r="Y120" s="21"/>
      <c r="Z120" s="21"/>
      <c r="AA120" s="21"/>
      <c r="AB120" s="21"/>
      <c r="AC120" t="s">
        <v>2198</v>
      </c>
      <c r="AD120" t="s">
        <v>1069</v>
      </c>
      <c r="AE120" s="21">
        <v>2025</v>
      </c>
      <c r="AF120">
        <v>1</v>
      </c>
      <c r="AG120" t="s">
        <v>99</v>
      </c>
    </row>
    <row r="121" spans="1:33" x14ac:dyDescent="0.25">
      <c r="A121" s="268" t="s">
        <v>595</v>
      </c>
      <c r="B121" s="268" t="s">
        <v>585</v>
      </c>
      <c r="C121" s="268" t="s">
        <v>67</v>
      </c>
      <c r="D121" s="268" t="s">
        <v>1666</v>
      </c>
      <c r="E121" s="268" t="s">
        <v>1667</v>
      </c>
      <c r="F121" s="268" t="s">
        <v>1092</v>
      </c>
      <c r="G121" s="269" t="s">
        <v>933</v>
      </c>
      <c r="H121" s="268" t="s">
        <v>2122</v>
      </c>
      <c r="J121" s="270" t="s">
        <v>586</v>
      </c>
      <c r="K121" s="270" t="s">
        <v>2123</v>
      </c>
      <c r="L121" s="270" t="s">
        <v>2124</v>
      </c>
      <c r="M121" s="21"/>
      <c r="N121" s="21"/>
      <c r="O121" s="270" t="s">
        <v>2125</v>
      </c>
      <c r="P121" s="21"/>
      <c r="Q121" s="21"/>
      <c r="R121" s="21"/>
      <c r="S121" s="21"/>
      <c r="T121" s="270" t="s">
        <v>586</v>
      </c>
      <c r="U121" s="21"/>
      <c r="V121" s="21"/>
      <c r="W121" s="21"/>
      <c r="X121" s="270" t="s">
        <v>586</v>
      </c>
      <c r="Y121" s="21"/>
      <c r="Z121" s="21"/>
      <c r="AA121" s="21"/>
      <c r="AB121" s="21"/>
      <c r="AC121" t="s">
        <v>2198</v>
      </c>
      <c r="AD121" t="s">
        <v>1069</v>
      </c>
      <c r="AE121" s="21">
        <v>2025</v>
      </c>
      <c r="AF121">
        <v>1</v>
      </c>
      <c r="AG121" t="s">
        <v>99</v>
      </c>
    </row>
    <row r="122" spans="1:33" x14ac:dyDescent="0.25">
      <c r="A122" s="268" t="s">
        <v>596</v>
      </c>
      <c r="B122" s="268" t="s">
        <v>585</v>
      </c>
      <c r="C122" s="268" t="s">
        <v>67</v>
      </c>
      <c r="D122" s="268" t="s">
        <v>2126</v>
      </c>
      <c r="E122" s="268" t="s">
        <v>2127</v>
      </c>
      <c r="F122" s="268" t="s">
        <v>2128</v>
      </c>
      <c r="G122" s="269" t="s">
        <v>934</v>
      </c>
      <c r="H122" s="268" t="s">
        <v>2129</v>
      </c>
      <c r="J122" s="270" t="s">
        <v>586</v>
      </c>
      <c r="K122" s="270" t="s">
        <v>2130</v>
      </c>
      <c r="L122" s="270" t="s">
        <v>2131</v>
      </c>
      <c r="M122" s="21"/>
      <c r="N122" s="21"/>
      <c r="O122" s="270" t="s">
        <v>2132</v>
      </c>
      <c r="P122" s="21"/>
      <c r="Q122" s="21"/>
      <c r="R122" s="21"/>
      <c r="S122" s="21"/>
      <c r="T122" s="270" t="s">
        <v>586</v>
      </c>
      <c r="U122" s="21"/>
      <c r="V122" s="21"/>
      <c r="W122" s="21"/>
      <c r="X122" s="270" t="s">
        <v>586</v>
      </c>
      <c r="Y122" s="21"/>
      <c r="Z122" s="21"/>
      <c r="AA122" s="21"/>
      <c r="AB122" s="21"/>
      <c r="AC122" t="s">
        <v>2198</v>
      </c>
      <c r="AD122" t="s">
        <v>1069</v>
      </c>
      <c r="AE122" s="21">
        <v>2025</v>
      </c>
      <c r="AF122">
        <v>1</v>
      </c>
      <c r="AG122" t="s">
        <v>99</v>
      </c>
    </row>
    <row r="123" spans="1:33" x14ac:dyDescent="0.25">
      <c r="A123" s="268" t="s">
        <v>598</v>
      </c>
      <c r="B123" s="268" t="s">
        <v>585</v>
      </c>
      <c r="C123" s="268" t="s">
        <v>67</v>
      </c>
      <c r="D123" s="268" t="s">
        <v>765</v>
      </c>
      <c r="E123" s="268" t="s">
        <v>1551</v>
      </c>
      <c r="F123" s="268" t="s">
        <v>2133</v>
      </c>
      <c r="G123" s="269" t="s">
        <v>934</v>
      </c>
      <c r="H123" s="268" t="s">
        <v>2134</v>
      </c>
      <c r="J123" s="270" t="s">
        <v>586</v>
      </c>
      <c r="K123" s="270" t="s">
        <v>2135</v>
      </c>
      <c r="L123" s="270" t="s">
        <v>2136</v>
      </c>
      <c r="M123" s="21"/>
      <c r="N123" s="21"/>
      <c r="O123" s="270" t="s">
        <v>2137</v>
      </c>
      <c r="P123" s="21"/>
      <c r="Q123" s="21"/>
      <c r="R123" s="21"/>
      <c r="S123" s="21"/>
      <c r="T123" s="270" t="s">
        <v>586</v>
      </c>
      <c r="U123" s="21"/>
      <c r="V123" s="21"/>
      <c r="W123" s="21"/>
      <c r="X123" s="270" t="s">
        <v>586</v>
      </c>
      <c r="Y123" s="21"/>
      <c r="Z123" s="21"/>
      <c r="AA123" s="21"/>
      <c r="AB123" s="21"/>
      <c r="AC123" t="s">
        <v>2198</v>
      </c>
      <c r="AD123" t="s">
        <v>1069</v>
      </c>
      <c r="AE123" s="21">
        <v>2025</v>
      </c>
      <c r="AF123">
        <v>1</v>
      </c>
      <c r="AG123" t="s">
        <v>99</v>
      </c>
    </row>
    <row r="124" spans="1:33" x14ac:dyDescent="0.25">
      <c r="A124" s="268" t="s">
        <v>599</v>
      </c>
      <c r="B124" s="268" t="s">
        <v>585</v>
      </c>
      <c r="C124" s="268" t="s">
        <v>67</v>
      </c>
      <c r="D124" s="268" t="s">
        <v>1153</v>
      </c>
      <c r="E124" s="268" t="s">
        <v>1748</v>
      </c>
      <c r="F124" s="268" t="s">
        <v>2138</v>
      </c>
      <c r="G124" s="269" t="s">
        <v>934</v>
      </c>
      <c r="H124" s="268" t="s">
        <v>2139</v>
      </c>
      <c r="J124" s="270" t="s">
        <v>586</v>
      </c>
      <c r="K124" s="270" t="s">
        <v>2140</v>
      </c>
      <c r="L124" s="270" t="s">
        <v>2141</v>
      </c>
      <c r="M124" s="21"/>
      <c r="N124" s="21"/>
      <c r="O124" s="270" t="s">
        <v>2142</v>
      </c>
      <c r="P124" s="21"/>
      <c r="Q124" s="21"/>
      <c r="R124" s="21"/>
      <c r="S124" s="21"/>
      <c r="T124" s="270" t="s">
        <v>586</v>
      </c>
      <c r="U124" s="21"/>
      <c r="V124" s="21"/>
      <c r="W124" s="21"/>
      <c r="X124" s="270" t="s">
        <v>586</v>
      </c>
      <c r="Y124" s="270" t="s">
        <v>615</v>
      </c>
      <c r="Z124" s="270" t="s">
        <v>1361</v>
      </c>
      <c r="AA124" s="270" t="s">
        <v>596</v>
      </c>
      <c r="AB124" s="21"/>
      <c r="AC124" t="s">
        <v>2198</v>
      </c>
      <c r="AD124" t="s">
        <v>1069</v>
      </c>
      <c r="AE124" s="21">
        <v>2025</v>
      </c>
      <c r="AF124">
        <v>1</v>
      </c>
      <c r="AG124" t="s">
        <v>99</v>
      </c>
    </row>
    <row r="125" spans="1:33" x14ac:dyDescent="0.25">
      <c r="A125" s="268" t="s">
        <v>600</v>
      </c>
      <c r="B125" s="268" t="s">
        <v>585</v>
      </c>
      <c r="C125" s="268" t="s">
        <v>67</v>
      </c>
      <c r="D125" s="268" t="s">
        <v>1623</v>
      </c>
      <c r="E125" s="268" t="s">
        <v>1624</v>
      </c>
      <c r="F125" s="268" t="s">
        <v>2143</v>
      </c>
      <c r="G125" s="269" t="s">
        <v>936</v>
      </c>
      <c r="H125" s="268" t="s">
        <v>2144</v>
      </c>
      <c r="J125" s="270" t="s">
        <v>586</v>
      </c>
      <c r="K125" s="270" t="s">
        <v>2145</v>
      </c>
      <c r="L125" s="270" t="s">
        <v>1465</v>
      </c>
      <c r="M125" s="21"/>
      <c r="N125" s="21"/>
      <c r="O125" s="270" t="s">
        <v>2146</v>
      </c>
      <c r="P125" s="21"/>
      <c r="Q125" s="21"/>
      <c r="R125" s="21"/>
      <c r="S125" s="21"/>
      <c r="T125" s="270" t="s">
        <v>586</v>
      </c>
      <c r="U125" s="21"/>
      <c r="V125" s="21"/>
      <c r="W125" s="21"/>
      <c r="X125" s="270" t="s">
        <v>586</v>
      </c>
      <c r="Y125" s="21"/>
      <c r="Z125" s="21"/>
      <c r="AA125" s="21"/>
      <c r="AB125" s="21"/>
      <c r="AC125" t="s">
        <v>2198</v>
      </c>
      <c r="AD125" t="s">
        <v>1069</v>
      </c>
      <c r="AE125" s="21">
        <v>2025</v>
      </c>
      <c r="AF125">
        <v>1</v>
      </c>
      <c r="AG125" t="s">
        <v>99</v>
      </c>
    </row>
    <row r="126" spans="1:33" x14ac:dyDescent="0.25">
      <c r="A126" s="268" t="s">
        <v>601</v>
      </c>
      <c r="B126" s="268" t="s">
        <v>585</v>
      </c>
      <c r="C126" s="268" t="s">
        <v>67</v>
      </c>
      <c r="D126" s="268" t="s">
        <v>765</v>
      </c>
      <c r="E126" s="268" t="s">
        <v>1551</v>
      </c>
      <c r="F126" s="268" t="s">
        <v>2147</v>
      </c>
      <c r="G126" s="269" t="s">
        <v>937</v>
      </c>
      <c r="H126" s="268" t="s">
        <v>2148</v>
      </c>
      <c r="J126" s="270" t="s">
        <v>586</v>
      </c>
      <c r="K126" s="270" t="s">
        <v>2149</v>
      </c>
      <c r="L126" s="270" t="s">
        <v>2150</v>
      </c>
      <c r="M126" s="21"/>
      <c r="N126" s="21"/>
      <c r="O126" s="270" t="s">
        <v>2151</v>
      </c>
      <c r="P126" s="21"/>
      <c r="Q126" s="21"/>
      <c r="R126" s="21"/>
      <c r="S126" s="21"/>
      <c r="T126" s="270" t="s">
        <v>586</v>
      </c>
      <c r="U126" s="21"/>
      <c r="V126" s="21"/>
      <c r="W126" s="21"/>
      <c r="X126" s="270" t="s">
        <v>586</v>
      </c>
      <c r="Y126" s="21"/>
      <c r="Z126" s="21"/>
      <c r="AA126" s="21"/>
      <c r="AB126" s="21"/>
      <c r="AC126" t="s">
        <v>2198</v>
      </c>
      <c r="AD126" t="s">
        <v>1069</v>
      </c>
      <c r="AE126" s="21">
        <v>2025</v>
      </c>
      <c r="AF126">
        <v>1</v>
      </c>
      <c r="AG126" t="s">
        <v>99</v>
      </c>
    </row>
    <row r="127" spans="1:33" x14ac:dyDescent="0.25">
      <c r="A127" s="268" t="s">
        <v>602</v>
      </c>
      <c r="B127" s="268" t="s">
        <v>585</v>
      </c>
      <c r="C127" s="268" t="s">
        <v>67</v>
      </c>
      <c r="D127" s="268" t="s">
        <v>1623</v>
      </c>
      <c r="E127" s="268" t="s">
        <v>1624</v>
      </c>
      <c r="F127" s="268" t="s">
        <v>2152</v>
      </c>
      <c r="G127" s="269" t="s">
        <v>182</v>
      </c>
      <c r="H127" s="268" t="s">
        <v>2153</v>
      </c>
      <c r="J127" s="270" t="s">
        <v>586</v>
      </c>
      <c r="K127" s="270" t="s">
        <v>2145</v>
      </c>
      <c r="L127" s="270" t="s">
        <v>1465</v>
      </c>
      <c r="M127" s="21"/>
      <c r="N127" s="21"/>
      <c r="O127" s="270" t="s">
        <v>2146</v>
      </c>
      <c r="P127" s="21"/>
      <c r="Q127" s="21"/>
      <c r="R127" s="21"/>
      <c r="S127" s="21"/>
      <c r="T127" s="270" t="s">
        <v>586</v>
      </c>
      <c r="U127" s="21"/>
      <c r="V127" s="21"/>
      <c r="W127" s="21"/>
      <c r="X127" s="270" t="s">
        <v>586</v>
      </c>
      <c r="Y127" s="21"/>
      <c r="Z127" s="21"/>
      <c r="AA127" s="21"/>
      <c r="AB127" s="21"/>
      <c r="AC127" t="s">
        <v>2198</v>
      </c>
      <c r="AD127" t="s">
        <v>1069</v>
      </c>
      <c r="AE127" s="21">
        <v>2025</v>
      </c>
      <c r="AF127">
        <v>1</v>
      </c>
      <c r="AG127" t="s">
        <v>99</v>
      </c>
    </row>
    <row r="128" spans="1:33" x14ac:dyDescent="0.25">
      <c r="A128" s="268" t="s">
        <v>603</v>
      </c>
      <c r="B128" s="268" t="s">
        <v>585</v>
      </c>
      <c r="C128" s="268" t="s">
        <v>67</v>
      </c>
      <c r="D128" s="268" t="s">
        <v>2154</v>
      </c>
      <c r="E128" s="268" t="s">
        <v>2155</v>
      </c>
      <c r="F128" s="268" t="s">
        <v>2156</v>
      </c>
      <c r="G128" s="269" t="s">
        <v>938</v>
      </c>
      <c r="H128" s="268" t="s">
        <v>2157</v>
      </c>
      <c r="J128" s="270" t="s">
        <v>586</v>
      </c>
      <c r="K128" s="270" t="s">
        <v>2158</v>
      </c>
      <c r="L128" s="270" t="s">
        <v>2159</v>
      </c>
      <c r="M128" s="21"/>
      <c r="N128" s="21"/>
      <c r="O128" s="270" t="s">
        <v>2160</v>
      </c>
      <c r="P128" s="21"/>
      <c r="Q128" s="21"/>
      <c r="R128" s="21"/>
      <c r="S128" s="21"/>
      <c r="T128" s="270" t="s">
        <v>586</v>
      </c>
      <c r="U128" s="21"/>
      <c r="V128" s="21"/>
      <c r="W128" s="21"/>
      <c r="X128" s="270" t="s">
        <v>586</v>
      </c>
      <c r="Y128" s="21"/>
      <c r="Z128" s="21"/>
      <c r="AA128" s="21"/>
      <c r="AB128" s="21"/>
      <c r="AC128" t="s">
        <v>2198</v>
      </c>
      <c r="AD128" t="s">
        <v>1069</v>
      </c>
      <c r="AE128" s="21">
        <v>2025</v>
      </c>
      <c r="AF128">
        <v>1</v>
      </c>
      <c r="AG128" t="s">
        <v>99</v>
      </c>
    </row>
    <row r="129" spans="1:33" x14ac:dyDescent="0.25">
      <c r="A129" s="268" t="s">
        <v>604</v>
      </c>
      <c r="B129" s="268" t="s">
        <v>585</v>
      </c>
      <c r="C129" s="268" t="s">
        <v>67</v>
      </c>
      <c r="D129" s="268" t="s">
        <v>765</v>
      </c>
      <c r="E129" s="268" t="s">
        <v>1551</v>
      </c>
      <c r="F129" s="268" t="s">
        <v>2161</v>
      </c>
      <c r="G129" s="269" t="s">
        <v>938</v>
      </c>
      <c r="H129" s="268" t="s">
        <v>2162</v>
      </c>
      <c r="I129" s="268"/>
      <c r="J129" s="270" t="s">
        <v>586</v>
      </c>
      <c r="K129" s="270" t="s">
        <v>1378</v>
      </c>
      <c r="L129" s="270" t="s">
        <v>2163</v>
      </c>
      <c r="M129" s="21"/>
      <c r="N129" s="21"/>
      <c r="O129" s="270" t="s">
        <v>2164</v>
      </c>
      <c r="P129" s="21"/>
      <c r="Q129" s="21"/>
      <c r="R129" s="21"/>
      <c r="S129" s="21"/>
      <c r="T129" s="270" t="s">
        <v>586</v>
      </c>
      <c r="U129" s="21"/>
      <c r="V129" s="21"/>
      <c r="W129" s="21"/>
      <c r="X129" s="270" t="s">
        <v>586</v>
      </c>
      <c r="Y129" s="21"/>
      <c r="Z129" s="21"/>
      <c r="AA129" s="21"/>
      <c r="AB129" s="21"/>
      <c r="AC129" t="s">
        <v>2198</v>
      </c>
      <c r="AD129" t="s">
        <v>1069</v>
      </c>
      <c r="AE129" s="21">
        <v>2025</v>
      </c>
      <c r="AF129">
        <v>1</v>
      </c>
      <c r="AG129" t="s">
        <v>99</v>
      </c>
    </row>
    <row r="130" spans="1:33" x14ac:dyDescent="0.25">
      <c r="A130" s="268" t="s">
        <v>605</v>
      </c>
      <c r="B130" s="268" t="s">
        <v>585</v>
      </c>
      <c r="C130" s="268" t="s">
        <v>67</v>
      </c>
      <c r="D130" s="268" t="s">
        <v>1623</v>
      </c>
      <c r="E130" s="268" t="s">
        <v>1624</v>
      </c>
      <c r="F130" s="268" t="s">
        <v>2165</v>
      </c>
      <c r="G130" s="269" t="s">
        <v>941</v>
      </c>
      <c r="H130" s="268" t="s">
        <v>2166</v>
      </c>
      <c r="I130" s="268"/>
      <c r="J130" s="270" t="s">
        <v>586</v>
      </c>
      <c r="K130" s="270" t="s">
        <v>2145</v>
      </c>
      <c r="L130" s="270" t="s">
        <v>1465</v>
      </c>
      <c r="M130" s="21"/>
      <c r="N130" s="21"/>
      <c r="O130" s="270" t="s">
        <v>2146</v>
      </c>
      <c r="P130" s="21"/>
      <c r="Q130" s="21"/>
      <c r="R130" s="21"/>
      <c r="S130" s="21"/>
      <c r="T130" s="270" t="s">
        <v>586</v>
      </c>
      <c r="U130" s="21"/>
      <c r="V130" s="21"/>
      <c r="W130" s="21"/>
      <c r="X130" s="270" t="s">
        <v>586</v>
      </c>
      <c r="Y130" s="21"/>
      <c r="Z130" s="21"/>
      <c r="AA130" s="21"/>
      <c r="AB130" s="21"/>
      <c r="AC130" t="s">
        <v>2198</v>
      </c>
      <c r="AD130" t="s">
        <v>1069</v>
      </c>
      <c r="AE130" s="21">
        <v>2025</v>
      </c>
      <c r="AF130">
        <v>1</v>
      </c>
      <c r="AG130" t="s">
        <v>99</v>
      </c>
    </row>
    <row r="131" spans="1:33" x14ac:dyDescent="0.25">
      <c r="A131" s="268" t="s">
        <v>606</v>
      </c>
      <c r="B131" s="268" t="s">
        <v>585</v>
      </c>
      <c r="C131" s="268" t="s">
        <v>67</v>
      </c>
      <c r="D131" s="268" t="s">
        <v>765</v>
      </c>
      <c r="E131" s="268" t="s">
        <v>1551</v>
      </c>
      <c r="F131" s="268" t="s">
        <v>2167</v>
      </c>
      <c r="G131" s="269" t="s">
        <v>183</v>
      </c>
      <c r="H131" s="268" t="s">
        <v>2168</v>
      </c>
      <c r="I131" s="268"/>
      <c r="J131" s="270" t="s">
        <v>586</v>
      </c>
      <c r="K131" s="270" t="s">
        <v>2169</v>
      </c>
      <c r="L131" s="270" t="s">
        <v>1492</v>
      </c>
      <c r="M131" s="21"/>
      <c r="N131" s="21"/>
      <c r="O131" s="270" t="s">
        <v>2170</v>
      </c>
      <c r="P131" s="21"/>
      <c r="Q131" s="21"/>
      <c r="R131" s="21"/>
      <c r="S131" s="21"/>
      <c r="T131" s="270" t="s">
        <v>586</v>
      </c>
      <c r="U131" s="21"/>
      <c r="V131" s="21"/>
      <c r="W131" s="21"/>
      <c r="X131" s="270" t="s">
        <v>586</v>
      </c>
      <c r="Y131" s="21"/>
      <c r="Z131" s="21"/>
      <c r="AA131" s="21"/>
      <c r="AB131" s="21"/>
      <c r="AC131" t="s">
        <v>2198</v>
      </c>
      <c r="AD131" t="s">
        <v>1069</v>
      </c>
      <c r="AE131" s="21">
        <v>2025</v>
      </c>
      <c r="AF131">
        <v>1</v>
      </c>
      <c r="AG131" t="s">
        <v>99</v>
      </c>
    </row>
    <row r="132" spans="1:33" x14ac:dyDescent="0.25">
      <c r="A132" s="268" t="s">
        <v>607</v>
      </c>
      <c r="B132" s="268" t="s">
        <v>585</v>
      </c>
      <c r="C132" s="268" t="s">
        <v>67</v>
      </c>
      <c r="D132" s="268" t="s">
        <v>1153</v>
      </c>
      <c r="E132" s="268" t="s">
        <v>1748</v>
      </c>
      <c r="F132" s="268" t="s">
        <v>2171</v>
      </c>
      <c r="G132" s="269" t="s">
        <v>942</v>
      </c>
      <c r="H132" s="268" t="s">
        <v>2172</v>
      </c>
      <c r="I132" s="268"/>
      <c r="J132" s="270" t="s">
        <v>586</v>
      </c>
      <c r="K132" s="270" t="s">
        <v>2173</v>
      </c>
      <c r="L132" s="270" t="s">
        <v>1307</v>
      </c>
      <c r="M132" s="21"/>
      <c r="N132" s="21"/>
      <c r="O132" s="270" t="s">
        <v>2174</v>
      </c>
      <c r="P132" s="21"/>
      <c r="Q132" s="21"/>
      <c r="R132" s="21"/>
      <c r="S132" s="21"/>
      <c r="T132" s="270" t="s">
        <v>586</v>
      </c>
      <c r="U132" s="21"/>
      <c r="V132" s="21"/>
      <c r="W132" s="21"/>
      <c r="X132" s="270" t="s">
        <v>586</v>
      </c>
      <c r="Y132" s="270" t="s">
        <v>615</v>
      </c>
      <c r="Z132" s="270" t="s">
        <v>2175</v>
      </c>
      <c r="AA132" s="270" t="s">
        <v>596</v>
      </c>
      <c r="AB132" s="21"/>
      <c r="AC132" t="s">
        <v>2198</v>
      </c>
      <c r="AD132" t="s">
        <v>1069</v>
      </c>
      <c r="AE132" s="21">
        <v>2025</v>
      </c>
      <c r="AF132">
        <v>1</v>
      </c>
      <c r="AG132" t="s">
        <v>99</v>
      </c>
    </row>
    <row r="133" spans="1:33" x14ac:dyDescent="0.25">
      <c r="A133" s="268" t="s">
        <v>608</v>
      </c>
      <c r="B133" s="268" t="s">
        <v>585</v>
      </c>
      <c r="C133" s="268" t="s">
        <v>67</v>
      </c>
      <c r="D133" s="268" t="s">
        <v>1858</v>
      </c>
      <c r="E133" s="268" t="s">
        <v>1859</v>
      </c>
      <c r="F133" s="268" t="s">
        <v>2176</v>
      </c>
      <c r="G133" s="269" t="s">
        <v>942</v>
      </c>
      <c r="H133" s="268" t="s">
        <v>2177</v>
      </c>
      <c r="I133" s="268"/>
      <c r="J133" s="270" t="s">
        <v>586</v>
      </c>
      <c r="K133" s="270" t="s">
        <v>2178</v>
      </c>
      <c r="L133" s="270" t="s">
        <v>2179</v>
      </c>
      <c r="M133" s="21"/>
      <c r="N133" s="21"/>
      <c r="O133" s="270" t="s">
        <v>2180</v>
      </c>
      <c r="P133" s="21"/>
      <c r="Q133" s="21"/>
      <c r="R133" s="21"/>
      <c r="S133" s="21"/>
      <c r="T133" s="270" t="s">
        <v>586</v>
      </c>
      <c r="U133" s="21"/>
      <c r="V133" s="21"/>
      <c r="W133" s="21"/>
      <c r="X133" s="270" t="s">
        <v>586</v>
      </c>
      <c r="Y133" s="21"/>
      <c r="Z133" s="21"/>
      <c r="AA133" s="21"/>
      <c r="AB133" s="21"/>
      <c r="AC133" t="s">
        <v>2198</v>
      </c>
      <c r="AD133" t="s">
        <v>1069</v>
      </c>
      <c r="AE133" s="21">
        <v>2025</v>
      </c>
      <c r="AF133">
        <v>1</v>
      </c>
      <c r="AG133" t="s">
        <v>99</v>
      </c>
    </row>
    <row r="134" spans="1:33" x14ac:dyDescent="0.25">
      <c r="A134" s="268" t="s">
        <v>609</v>
      </c>
      <c r="B134" s="268" t="s">
        <v>585</v>
      </c>
      <c r="C134" s="268" t="s">
        <v>67</v>
      </c>
      <c r="D134" s="268" t="s">
        <v>765</v>
      </c>
      <c r="E134" s="268" t="s">
        <v>1551</v>
      </c>
      <c r="F134" s="268" t="s">
        <v>2181</v>
      </c>
      <c r="G134" s="269" t="s">
        <v>943</v>
      </c>
      <c r="H134" s="268" t="s">
        <v>2182</v>
      </c>
      <c r="I134" s="268"/>
      <c r="J134" s="270" t="s">
        <v>586</v>
      </c>
      <c r="K134" s="270" t="s">
        <v>1585</v>
      </c>
      <c r="L134" s="270" t="s">
        <v>2183</v>
      </c>
      <c r="M134" s="21"/>
      <c r="N134" s="21"/>
      <c r="O134" s="270" t="s">
        <v>2184</v>
      </c>
      <c r="P134" s="21"/>
      <c r="Q134" s="21"/>
      <c r="R134" s="21"/>
      <c r="S134" s="21"/>
      <c r="T134" s="270" t="s">
        <v>586</v>
      </c>
      <c r="U134" s="21"/>
      <c r="V134" s="21"/>
      <c r="W134" s="21"/>
      <c r="X134" s="270" t="s">
        <v>586</v>
      </c>
      <c r="Y134" s="21"/>
      <c r="Z134" s="21"/>
      <c r="AA134" s="21"/>
      <c r="AB134" s="21"/>
      <c r="AC134" t="s">
        <v>2198</v>
      </c>
      <c r="AD134" t="s">
        <v>1069</v>
      </c>
      <c r="AE134" s="21">
        <v>2025</v>
      </c>
      <c r="AF134">
        <v>1</v>
      </c>
      <c r="AG134" t="s">
        <v>99</v>
      </c>
    </row>
    <row r="135" spans="1:33" x14ac:dyDescent="0.25">
      <c r="A135" s="268" t="s">
        <v>610</v>
      </c>
      <c r="B135" s="268" t="s">
        <v>585</v>
      </c>
      <c r="C135" s="268" t="s">
        <v>67</v>
      </c>
      <c r="D135" s="268" t="s">
        <v>765</v>
      </c>
      <c r="E135" s="268" t="s">
        <v>1551</v>
      </c>
      <c r="F135" s="268" t="s">
        <v>2185</v>
      </c>
      <c r="G135" s="269" t="s">
        <v>945</v>
      </c>
      <c r="H135" s="268" t="s">
        <v>2186</v>
      </c>
      <c r="I135" s="268"/>
      <c r="J135" s="270" t="s">
        <v>586</v>
      </c>
      <c r="K135" s="270" t="s">
        <v>2187</v>
      </c>
      <c r="L135" s="270" t="s">
        <v>2188</v>
      </c>
      <c r="M135" s="21"/>
      <c r="N135" s="21"/>
      <c r="O135" s="270" t="s">
        <v>2189</v>
      </c>
      <c r="P135" s="21"/>
      <c r="Q135" s="21"/>
      <c r="R135" s="21"/>
      <c r="S135" s="21"/>
      <c r="T135" s="270" t="s">
        <v>586</v>
      </c>
      <c r="U135" s="21"/>
      <c r="V135" s="21"/>
      <c r="W135" s="21"/>
      <c r="X135" s="270" t="s">
        <v>586</v>
      </c>
      <c r="Y135" s="21"/>
      <c r="Z135" s="21"/>
      <c r="AA135" s="21"/>
      <c r="AB135" s="21"/>
      <c r="AC135" t="s">
        <v>2198</v>
      </c>
      <c r="AD135" t="s">
        <v>1069</v>
      </c>
      <c r="AE135" s="21">
        <v>2025</v>
      </c>
      <c r="AF135">
        <v>1</v>
      </c>
      <c r="AG135" t="s">
        <v>99</v>
      </c>
    </row>
    <row r="136" spans="1:33" x14ac:dyDescent="0.25">
      <c r="A136" s="268" t="s">
        <v>611</v>
      </c>
      <c r="B136" s="268" t="s">
        <v>622</v>
      </c>
      <c r="C136" s="268" t="s">
        <v>67</v>
      </c>
      <c r="D136" s="268" t="s">
        <v>1718</v>
      </c>
      <c r="E136" s="268" t="s">
        <v>1719</v>
      </c>
      <c r="F136" s="268" t="s">
        <v>1449</v>
      </c>
      <c r="G136" s="269" t="s">
        <v>1099</v>
      </c>
      <c r="H136" s="268" t="s">
        <v>2190</v>
      </c>
      <c r="I136" s="268"/>
      <c r="J136" s="270" t="s">
        <v>2191</v>
      </c>
      <c r="K136" s="270" t="s">
        <v>586</v>
      </c>
      <c r="L136" s="270" t="s">
        <v>586</v>
      </c>
      <c r="M136" s="21"/>
      <c r="N136" s="21"/>
      <c r="O136" s="270" t="s">
        <v>2191</v>
      </c>
      <c r="P136" s="21"/>
      <c r="Q136" s="21"/>
      <c r="R136" s="21"/>
      <c r="S136" s="21"/>
      <c r="T136" s="270" t="s">
        <v>586</v>
      </c>
      <c r="U136" s="21"/>
      <c r="V136" s="21"/>
      <c r="W136" s="21"/>
      <c r="X136" s="270" t="s">
        <v>586</v>
      </c>
      <c r="Y136" s="21"/>
      <c r="Z136" s="21"/>
      <c r="AA136" s="21"/>
      <c r="AB136" s="21"/>
      <c r="AC136" t="s">
        <v>2198</v>
      </c>
      <c r="AD136" t="s">
        <v>1069</v>
      </c>
      <c r="AE136" s="21">
        <v>2025</v>
      </c>
      <c r="AF136">
        <v>1</v>
      </c>
      <c r="AG136" t="s">
        <v>102</v>
      </c>
    </row>
    <row r="137" spans="1:33" x14ac:dyDescent="0.25">
      <c r="A137" s="268" t="s">
        <v>612</v>
      </c>
      <c r="B137" s="268" t="s">
        <v>622</v>
      </c>
      <c r="C137" s="268" t="s">
        <v>67</v>
      </c>
      <c r="D137" s="268" t="s">
        <v>1718</v>
      </c>
      <c r="E137" s="268" t="s">
        <v>1719</v>
      </c>
      <c r="F137" s="268" t="s">
        <v>2192</v>
      </c>
      <c r="G137" s="269" t="s">
        <v>1099</v>
      </c>
      <c r="H137" s="268" t="s">
        <v>2193</v>
      </c>
      <c r="J137" s="270" t="s">
        <v>2194</v>
      </c>
      <c r="K137" s="270" t="s">
        <v>586</v>
      </c>
      <c r="L137" s="270" t="s">
        <v>586</v>
      </c>
      <c r="M137" s="21"/>
      <c r="N137" s="21"/>
      <c r="O137" s="270" t="s">
        <v>2194</v>
      </c>
      <c r="P137" s="21"/>
      <c r="Q137" s="21"/>
      <c r="R137" s="21"/>
      <c r="S137" s="21"/>
      <c r="T137" s="270" t="s">
        <v>586</v>
      </c>
      <c r="U137" s="21"/>
      <c r="V137" s="21"/>
      <c r="W137" s="21"/>
      <c r="X137" s="270" t="s">
        <v>586</v>
      </c>
      <c r="Y137" s="21"/>
      <c r="Z137" s="21"/>
      <c r="AA137" s="21"/>
      <c r="AB137" s="21"/>
      <c r="AC137" t="s">
        <v>2198</v>
      </c>
      <c r="AD137" t="s">
        <v>1069</v>
      </c>
      <c r="AE137" s="21">
        <v>2025</v>
      </c>
      <c r="AF137">
        <v>1</v>
      </c>
      <c r="AG137" t="s">
        <v>102</v>
      </c>
    </row>
    <row r="138" spans="1:33" x14ac:dyDescent="0.25">
      <c r="A138" s="268" t="s">
        <v>614</v>
      </c>
      <c r="B138" s="268" t="s">
        <v>622</v>
      </c>
      <c r="C138" s="268" t="s">
        <v>67</v>
      </c>
      <c r="D138" s="268" t="s">
        <v>1002</v>
      </c>
      <c r="E138" s="268" t="s">
        <v>1003</v>
      </c>
      <c r="F138" s="268" t="s">
        <v>2195</v>
      </c>
      <c r="G138" s="269" t="s">
        <v>932</v>
      </c>
      <c r="H138" s="268" t="s">
        <v>2196</v>
      </c>
      <c r="I138" s="268"/>
      <c r="J138" s="270" t="s">
        <v>2197</v>
      </c>
      <c r="K138" s="270" t="s">
        <v>586</v>
      </c>
      <c r="L138" s="270" t="s">
        <v>586</v>
      </c>
      <c r="M138" s="21"/>
      <c r="N138" s="21"/>
      <c r="O138" s="270" t="s">
        <v>2197</v>
      </c>
      <c r="P138" s="21"/>
      <c r="Q138" s="21"/>
      <c r="R138" s="21"/>
      <c r="S138" s="21"/>
      <c r="T138" s="270" t="s">
        <v>586</v>
      </c>
      <c r="U138" s="21"/>
      <c r="V138" s="21"/>
      <c r="W138" s="21"/>
      <c r="X138" s="270" t="s">
        <v>586</v>
      </c>
      <c r="Y138" s="21"/>
      <c r="Z138" s="21"/>
      <c r="AA138" s="21"/>
      <c r="AB138" s="21"/>
      <c r="AC138" t="s">
        <v>2198</v>
      </c>
      <c r="AD138" t="s">
        <v>1069</v>
      </c>
      <c r="AE138" s="21">
        <v>2025</v>
      </c>
      <c r="AF138">
        <v>1</v>
      </c>
      <c r="AG138" t="s">
        <v>102</v>
      </c>
    </row>
    <row r="139" spans="1:33" x14ac:dyDescent="0.25">
      <c r="A139" s="268" t="s">
        <v>584</v>
      </c>
      <c r="B139" s="268" t="s">
        <v>585</v>
      </c>
      <c r="C139" s="268" t="s">
        <v>67</v>
      </c>
      <c r="D139" s="268" t="s">
        <v>1623</v>
      </c>
      <c r="E139" s="268" t="s">
        <v>1624</v>
      </c>
      <c r="F139" s="268" t="s">
        <v>2199</v>
      </c>
      <c r="G139" s="269" t="s">
        <v>944</v>
      </c>
      <c r="H139" s="268" t="s">
        <v>2200</v>
      </c>
      <c r="I139" s="268"/>
      <c r="J139" s="270" t="s">
        <v>586</v>
      </c>
      <c r="K139" s="270" t="s">
        <v>2066</v>
      </c>
      <c r="L139" s="270" t="s">
        <v>2067</v>
      </c>
      <c r="M139" s="21"/>
      <c r="N139" s="21"/>
      <c r="O139" s="270" t="s">
        <v>2068</v>
      </c>
      <c r="P139" s="21"/>
      <c r="Q139" s="21"/>
      <c r="R139" s="21"/>
      <c r="S139" s="21"/>
      <c r="T139" s="270" t="s">
        <v>586</v>
      </c>
      <c r="U139" s="21"/>
      <c r="V139" s="21"/>
      <c r="W139" s="21"/>
      <c r="X139" s="270" t="s">
        <v>586</v>
      </c>
      <c r="Y139" s="21"/>
      <c r="Z139" s="21"/>
      <c r="AA139" s="21"/>
      <c r="AB139" s="21"/>
      <c r="AC139" t="s">
        <v>2257</v>
      </c>
      <c r="AD139" t="s">
        <v>1069</v>
      </c>
      <c r="AE139" s="21">
        <v>2025</v>
      </c>
      <c r="AF139">
        <v>2</v>
      </c>
      <c r="AG139" t="s">
        <v>99</v>
      </c>
    </row>
    <row r="140" spans="1:33" x14ac:dyDescent="0.25">
      <c r="A140" s="268" t="s">
        <v>587</v>
      </c>
      <c r="B140" s="268" t="s">
        <v>585</v>
      </c>
      <c r="C140" s="268" t="s">
        <v>67</v>
      </c>
      <c r="D140" s="268" t="s">
        <v>2201</v>
      </c>
      <c r="E140" s="268" t="s">
        <v>2202</v>
      </c>
      <c r="F140" s="268" t="s">
        <v>782</v>
      </c>
      <c r="G140" s="269" t="s">
        <v>946</v>
      </c>
      <c r="H140" s="268" t="s">
        <v>2203</v>
      </c>
      <c r="I140" s="268"/>
      <c r="J140" s="270" t="s">
        <v>586</v>
      </c>
      <c r="K140" s="270" t="s">
        <v>2204</v>
      </c>
      <c r="L140" s="270" t="s">
        <v>2205</v>
      </c>
      <c r="M140" s="21"/>
      <c r="N140" s="21"/>
      <c r="O140" s="270" t="s">
        <v>2206</v>
      </c>
      <c r="P140" s="21"/>
      <c r="Q140" s="21"/>
      <c r="R140" s="21"/>
      <c r="S140" s="21"/>
      <c r="T140" s="270" t="s">
        <v>586</v>
      </c>
      <c r="U140" s="21"/>
      <c r="V140" s="21"/>
      <c r="W140" s="21"/>
      <c r="X140" s="270" t="s">
        <v>586</v>
      </c>
      <c r="Y140" s="21"/>
      <c r="Z140" s="21"/>
      <c r="AA140" s="21"/>
      <c r="AB140" s="21"/>
      <c r="AC140" t="s">
        <v>2257</v>
      </c>
      <c r="AD140" t="s">
        <v>1069</v>
      </c>
      <c r="AE140" s="21">
        <v>2025</v>
      </c>
      <c r="AF140">
        <v>2</v>
      </c>
      <c r="AG140" t="s">
        <v>99</v>
      </c>
    </row>
    <row r="141" spans="1:33" x14ac:dyDescent="0.25">
      <c r="A141" s="268" t="s">
        <v>589</v>
      </c>
      <c r="B141" s="268" t="s">
        <v>585</v>
      </c>
      <c r="C141" s="268" t="s">
        <v>67</v>
      </c>
      <c r="D141" s="268" t="s">
        <v>1659</v>
      </c>
      <c r="E141" s="268" t="s">
        <v>1660</v>
      </c>
      <c r="F141" s="268" t="s">
        <v>1125</v>
      </c>
      <c r="G141" s="269" t="s">
        <v>1105</v>
      </c>
      <c r="H141" s="268" t="s">
        <v>2207</v>
      </c>
      <c r="J141" s="270" t="s">
        <v>586</v>
      </c>
      <c r="K141" s="270" t="s">
        <v>2208</v>
      </c>
      <c r="L141" s="270" t="s">
        <v>1512</v>
      </c>
      <c r="M141" s="21"/>
      <c r="N141" s="21"/>
      <c r="O141" s="270" t="s">
        <v>2209</v>
      </c>
      <c r="P141" s="21"/>
      <c r="Q141" s="21"/>
      <c r="R141" s="21"/>
      <c r="S141" s="21"/>
      <c r="T141" s="270" t="s">
        <v>586</v>
      </c>
      <c r="U141" s="21"/>
      <c r="V141" s="21"/>
      <c r="W141" s="21"/>
      <c r="X141" s="270" t="s">
        <v>586</v>
      </c>
      <c r="Y141" s="21"/>
      <c r="Z141" s="21"/>
      <c r="AA141" s="21"/>
      <c r="AB141" s="21"/>
      <c r="AC141" t="s">
        <v>2257</v>
      </c>
      <c r="AD141" t="s">
        <v>1069</v>
      </c>
      <c r="AE141" s="21">
        <v>2025</v>
      </c>
      <c r="AF141">
        <v>2</v>
      </c>
      <c r="AG141" t="s">
        <v>99</v>
      </c>
    </row>
    <row r="142" spans="1:33" x14ac:dyDescent="0.25">
      <c r="A142" s="268" t="s">
        <v>590</v>
      </c>
      <c r="B142" s="268" t="s">
        <v>585</v>
      </c>
      <c r="C142" s="268" t="s">
        <v>67</v>
      </c>
      <c r="D142" s="268" t="s">
        <v>1643</v>
      </c>
      <c r="E142" s="268" t="s">
        <v>1644</v>
      </c>
      <c r="F142" s="268" t="s">
        <v>2210</v>
      </c>
      <c r="G142" s="269" t="s">
        <v>1106</v>
      </c>
      <c r="H142" s="268" t="s">
        <v>2211</v>
      </c>
      <c r="J142" s="270" t="s">
        <v>586</v>
      </c>
      <c r="K142" s="270" t="s">
        <v>2212</v>
      </c>
      <c r="L142" s="270" t="s">
        <v>2213</v>
      </c>
      <c r="M142" s="21"/>
      <c r="N142" s="21"/>
      <c r="O142" s="270" t="s">
        <v>2214</v>
      </c>
      <c r="P142" s="21"/>
      <c r="Q142" s="21"/>
      <c r="R142" s="21"/>
      <c r="S142" s="21"/>
      <c r="T142" s="270" t="s">
        <v>586</v>
      </c>
      <c r="U142" s="21"/>
      <c r="V142" s="21"/>
      <c r="W142" s="21"/>
      <c r="X142" s="270" t="s">
        <v>586</v>
      </c>
      <c r="Y142" s="21"/>
      <c r="Z142" s="21"/>
      <c r="AA142" s="21"/>
      <c r="AB142" s="21"/>
      <c r="AC142" t="s">
        <v>2257</v>
      </c>
      <c r="AD142" t="s">
        <v>1069</v>
      </c>
      <c r="AE142" s="21">
        <v>2025</v>
      </c>
      <c r="AF142">
        <v>2</v>
      </c>
      <c r="AG142" t="s">
        <v>99</v>
      </c>
    </row>
    <row r="143" spans="1:33" x14ac:dyDescent="0.25">
      <c r="A143" s="268" t="s">
        <v>591</v>
      </c>
      <c r="B143" s="268" t="s">
        <v>585</v>
      </c>
      <c r="C143" s="268" t="s">
        <v>67</v>
      </c>
      <c r="D143" s="268" t="s">
        <v>1629</v>
      </c>
      <c r="E143" s="268" t="s">
        <v>1630</v>
      </c>
      <c r="F143" s="268" t="s">
        <v>2215</v>
      </c>
      <c r="G143" s="269" t="s">
        <v>950</v>
      </c>
      <c r="H143" s="268" t="s">
        <v>2216</v>
      </c>
      <c r="J143" s="270" t="s">
        <v>586</v>
      </c>
      <c r="K143" s="270" t="s">
        <v>2217</v>
      </c>
      <c r="L143" s="270" t="s">
        <v>2218</v>
      </c>
      <c r="M143" s="21"/>
      <c r="N143" s="21"/>
      <c r="O143" s="270" t="s">
        <v>2219</v>
      </c>
      <c r="P143" s="21"/>
      <c r="Q143" s="21"/>
      <c r="R143" s="21"/>
      <c r="S143" s="21"/>
      <c r="T143" s="270" t="s">
        <v>586</v>
      </c>
      <c r="U143" s="21"/>
      <c r="V143" s="21"/>
      <c r="W143" s="21"/>
      <c r="X143" s="270" t="s">
        <v>586</v>
      </c>
      <c r="Y143" s="21"/>
      <c r="Z143" s="21"/>
      <c r="AA143" s="21"/>
      <c r="AB143" s="21"/>
      <c r="AC143" t="s">
        <v>2257</v>
      </c>
      <c r="AD143" t="s">
        <v>1069</v>
      </c>
      <c r="AE143" s="21">
        <v>2025</v>
      </c>
      <c r="AF143">
        <v>2</v>
      </c>
      <c r="AG143" t="s">
        <v>99</v>
      </c>
    </row>
    <row r="144" spans="1:33" x14ac:dyDescent="0.25">
      <c r="A144" s="268" t="s">
        <v>592</v>
      </c>
      <c r="B144" s="268" t="s">
        <v>585</v>
      </c>
      <c r="C144" s="268" t="s">
        <v>67</v>
      </c>
      <c r="D144" s="268" t="s">
        <v>1629</v>
      </c>
      <c r="E144" s="268" t="s">
        <v>1630</v>
      </c>
      <c r="F144" s="268" t="s">
        <v>2220</v>
      </c>
      <c r="G144" s="269" t="s">
        <v>950</v>
      </c>
      <c r="H144" s="268" t="s">
        <v>2221</v>
      </c>
      <c r="I144" s="268"/>
      <c r="J144" s="270" t="s">
        <v>586</v>
      </c>
      <c r="K144" s="270" t="s">
        <v>2222</v>
      </c>
      <c r="L144" s="270" t="s">
        <v>2223</v>
      </c>
      <c r="M144" s="21"/>
      <c r="N144" s="21"/>
      <c r="O144" s="270" t="s">
        <v>2224</v>
      </c>
      <c r="P144" s="21"/>
      <c r="Q144" s="21"/>
      <c r="R144" s="21"/>
      <c r="S144" s="21"/>
      <c r="T144" s="270" t="s">
        <v>586</v>
      </c>
      <c r="U144" s="21"/>
      <c r="V144" s="21"/>
      <c r="W144" s="21"/>
      <c r="X144" s="270" t="s">
        <v>586</v>
      </c>
      <c r="Y144" s="21"/>
      <c r="Z144" s="21"/>
      <c r="AA144" s="21"/>
      <c r="AB144" s="21"/>
      <c r="AC144" t="s">
        <v>2257</v>
      </c>
      <c r="AD144" t="s">
        <v>1069</v>
      </c>
      <c r="AE144" s="21">
        <v>2025</v>
      </c>
      <c r="AF144">
        <v>2</v>
      </c>
      <c r="AG144" t="s">
        <v>99</v>
      </c>
    </row>
    <row r="145" spans="1:33" x14ac:dyDescent="0.25">
      <c r="A145" s="268" t="s">
        <v>593</v>
      </c>
      <c r="B145" s="268" t="s">
        <v>585</v>
      </c>
      <c r="C145" s="268" t="s">
        <v>67</v>
      </c>
      <c r="D145" s="268" t="s">
        <v>1153</v>
      </c>
      <c r="E145" s="268" t="s">
        <v>1748</v>
      </c>
      <c r="F145" s="268" t="s">
        <v>2225</v>
      </c>
      <c r="G145" s="269" t="s">
        <v>950</v>
      </c>
      <c r="H145" s="268" t="s">
        <v>2226</v>
      </c>
      <c r="I145" s="268"/>
      <c r="J145" s="270" t="s">
        <v>586</v>
      </c>
      <c r="K145" s="270" t="s">
        <v>2227</v>
      </c>
      <c r="L145" s="270" t="s">
        <v>1513</v>
      </c>
      <c r="M145" s="21"/>
      <c r="N145" s="21"/>
      <c r="O145" s="270" t="s">
        <v>2228</v>
      </c>
      <c r="P145" s="21"/>
      <c r="Q145" s="21"/>
      <c r="R145" s="21"/>
      <c r="S145" s="21"/>
      <c r="T145" s="270" t="s">
        <v>586</v>
      </c>
      <c r="U145" s="21"/>
      <c r="V145" s="21"/>
      <c r="W145" s="21"/>
      <c r="X145" s="270" t="s">
        <v>586</v>
      </c>
      <c r="Y145" s="270" t="s">
        <v>615</v>
      </c>
      <c r="Z145" s="270" t="s">
        <v>1257</v>
      </c>
      <c r="AA145" s="270" t="s">
        <v>596</v>
      </c>
      <c r="AB145" s="21"/>
      <c r="AC145" t="s">
        <v>2257</v>
      </c>
      <c r="AD145" t="s">
        <v>1069</v>
      </c>
      <c r="AE145" s="21">
        <v>2025</v>
      </c>
      <c r="AF145">
        <v>2</v>
      </c>
      <c r="AG145" t="s">
        <v>99</v>
      </c>
    </row>
    <row r="146" spans="1:33" x14ac:dyDescent="0.25">
      <c r="A146" s="268" t="s">
        <v>594</v>
      </c>
      <c r="B146" s="268" t="s">
        <v>585</v>
      </c>
      <c r="C146" s="268" t="s">
        <v>67</v>
      </c>
      <c r="D146" s="268" t="s">
        <v>1623</v>
      </c>
      <c r="E146" s="268" t="s">
        <v>1624</v>
      </c>
      <c r="F146" s="268" t="s">
        <v>1516</v>
      </c>
      <c r="G146" s="269" t="s">
        <v>950</v>
      </c>
      <c r="H146" s="268" t="s">
        <v>2229</v>
      </c>
      <c r="I146" s="268"/>
      <c r="J146" s="270" t="s">
        <v>586</v>
      </c>
      <c r="K146" s="270" t="s">
        <v>2230</v>
      </c>
      <c r="L146" s="270" t="s">
        <v>2231</v>
      </c>
      <c r="M146" s="21"/>
      <c r="N146" s="21"/>
      <c r="O146" s="270" t="s">
        <v>2232</v>
      </c>
      <c r="P146" s="21"/>
      <c r="Q146" s="21"/>
      <c r="R146" s="21"/>
      <c r="S146" s="21"/>
      <c r="T146" s="270" t="s">
        <v>586</v>
      </c>
      <c r="U146" s="21"/>
      <c r="V146" s="21"/>
      <c r="W146" s="21"/>
      <c r="X146" s="270" t="s">
        <v>586</v>
      </c>
      <c r="Y146" s="21"/>
      <c r="Z146" s="21"/>
      <c r="AA146" s="21"/>
      <c r="AB146" s="21"/>
      <c r="AC146" t="s">
        <v>2257</v>
      </c>
      <c r="AD146" t="s">
        <v>1069</v>
      </c>
      <c r="AE146" s="21">
        <v>2025</v>
      </c>
      <c r="AF146">
        <v>2</v>
      </c>
      <c r="AG146" t="s">
        <v>99</v>
      </c>
    </row>
    <row r="147" spans="1:33" x14ac:dyDescent="0.25">
      <c r="A147" s="268" t="s">
        <v>595</v>
      </c>
      <c r="B147" s="268" t="s">
        <v>585</v>
      </c>
      <c r="C147" s="268" t="s">
        <v>67</v>
      </c>
      <c r="D147" s="268" t="s">
        <v>1666</v>
      </c>
      <c r="E147" s="268" t="s">
        <v>1667</v>
      </c>
      <c r="F147" s="268" t="s">
        <v>1267</v>
      </c>
      <c r="G147" s="269" t="s">
        <v>951</v>
      </c>
      <c r="H147" s="268" t="s">
        <v>2233</v>
      </c>
      <c r="J147" s="270" t="s">
        <v>586</v>
      </c>
      <c r="K147" s="270" t="s">
        <v>2234</v>
      </c>
      <c r="L147" s="270" t="s">
        <v>2235</v>
      </c>
      <c r="M147" s="21"/>
      <c r="N147" s="21"/>
      <c r="O147" s="270" t="s">
        <v>2236</v>
      </c>
      <c r="P147" s="21"/>
      <c r="Q147" s="21"/>
      <c r="R147" s="21"/>
      <c r="S147" s="21"/>
      <c r="T147" s="270" t="s">
        <v>586</v>
      </c>
      <c r="U147" s="21"/>
      <c r="V147" s="21"/>
      <c r="W147" s="21"/>
      <c r="X147" s="270" t="s">
        <v>586</v>
      </c>
      <c r="Y147" s="21"/>
      <c r="Z147" s="21"/>
      <c r="AA147" s="21"/>
      <c r="AB147" s="21"/>
      <c r="AC147" t="s">
        <v>2257</v>
      </c>
      <c r="AD147" t="s">
        <v>1069</v>
      </c>
      <c r="AE147" s="21">
        <v>2025</v>
      </c>
      <c r="AF147">
        <v>2</v>
      </c>
      <c r="AG147" t="s">
        <v>99</v>
      </c>
    </row>
    <row r="148" spans="1:33" x14ac:dyDescent="0.25">
      <c r="A148" s="268" t="s">
        <v>596</v>
      </c>
      <c r="B148" s="268" t="s">
        <v>585</v>
      </c>
      <c r="C148" s="268" t="s">
        <v>67</v>
      </c>
      <c r="D148" s="268" t="s">
        <v>765</v>
      </c>
      <c r="E148" s="268" t="s">
        <v>1551</v>
      </c>
      <c r="F148" s="268" t="s">
        <v>2237</v>
      </c>
      <c r="G148" s="269" t="s">
        <v>955</v>
      </c>
      <c r="H148" s="268" t="s">
        <v>2238</v>
      </c>
      <c r="I148" s="268"/>
      <c r="J148" s="270" t="s">
        <v>586</v>
      </c>
      <c r="K148" s="270" t="s">
        <v>2239</v>
      </c>
      <c r="L148" s="270" t="s">
        <v>2240</v>
      </c>
      <c r="M148" s="21"/>
      <c r="N148" s="21"/>
      <c r="O148" s="270" t="s">
        <v>2241</v>
      </c>
      <c r="P148" s="21"/>
      <c r="Q148" s="21"/>
      <c r="R148" s="21"/>
      <c r="S148" s="21"/>
      <c r="T148" s="270" t="s">
        <v>586</v>
      </c>
      <c r="U148" s="21"/>
      <c r="V148" s="21"/>
      <c r="W148" s="21"/>
      <c r="X148" s="270" t="s">
        <v>586</v>
      </c>
      <c r="Y148" s="21"/>
      <c r="Z148" s="21"/>
      <c r="AA148" s="21"/>
      <c r="AB148" s="21"/>
      <c r="AC148" t="s">
        <v>2257</v>
      </c>
      <c r="AD148" t="s">
        <v>1069</v>
      </c>
      <c r="AE148" s="21">
        <v>2025</v>
      </c>
      <c r="AF148">
        <v>2</v>
      </c>
      <c r="AG148" t="s">
        <v>99</v>
      </c>
    </row>
    <row r="149" spans="1:33" x14ac:dyDescent="0.25">
      <c r="A149" s="268" t="s">
        <v>598</v>
      </c>
      <c r="B149" s="268" t="s">
        <v>585</v>
      </c>
      <c r="C149" s="268" t="s">
        <v>67</v>
      </c>
      <c r="D149" s="268" t="s">
        <v>1623</v>
      </c>
      <c r="E149" s="268" t="s">
        <v>1624</v>
      </c>
      <c r="F149" s="268" t="s">
        <v>2242</v>
      </c>
      <c r="G149" s="269" t="s">
        <v>956</v>
      </c>
      <c r="H149" s="268" t="s">
        <v>2243</v>
      </c>
      <c r="I149" s="268"/>
      <c r="J149" s="270" t="s">
        <v>586</v>
      </c>
      <c r="K149" s="270" t="s">
        <v>2145</v>
      </c>
      <c r="L149" s="270" t="s">
        <v>1465</v>
      </c>
      <c r="M149" s="21"/>
      <c r="N149" s="21"/>
      <c r="O149" s="270" t="s">
        <v>2146</v>
      </c>
      <c r="P149" s="21"/>
      <c r="Q149" s="21"/>
      <c r="R149" s="21"/>
      <c r="S149" s="21"/>
      <c r="T149" s="270" t="s">
        <v>586</v>
      </c>
      <c r="U149" s="21"/>
      <c r="V149" s="21"/>
      <c r="W149" s="21"/>
      <c r="X149" s="270" t="s">
        <v>586</v>
      </c>
      <c r="Y149" s="21"/>
      <c r="Z149" s="21"/>
      <c r="AA149" s="21"/>
      <c r="AB149" s="21"/>
      <c r="AC149" t="s">
        <v>2257</v>
      </c>
      <c r="AD149" t="s">
        <v>1069</v>
      </c>
      <c r="AE149" s="21">
        <v>2025</v>
      </c>
      <c r="AF149">
        <v>2</v>
      </c>
      <c r="AG149" t="s">
        <v>99</v>
      </c>
    </row>
    <row r="150" spans="1:33" x14ac:dyDescent="0.25">
      <c r="A150" s="268" t="s">
        <v>599</v>
      </c>
      <c r="B150" s="268" t="s">
        <v>585</v>
      </c>
      <c r="C150" s="268" t="s">
        <v>67</v>
      </c>
      <c r="D150" s="268" t="s">
        <v>765</v>
      </c>
      <c r="E150" s="268" t="s">
        <v>1551</v>
      </c>
      <c r="F150" s="268" t="s">
        <v>2244</v>
      </c>
      <c r="G150" s="269" t="s">
        <v>957</v>
      </c>
      <c r="H150" s="268" t="s">
        <v>2245</v>
      </c>
      <c r="I150" s="268"/>
      <c r="J150" s="270" t="s">
        <v>586</v>
      </c>
      <c r="K150" s="270" t="s">
        <v>2246</v>
      </c>
      <c r="L150" s="270" t="s">
        <v>2247</v>
      </c>
      <c r="M150" s="21"/>
      <c r="N150" s="21"/>
      <c r="O150" s="270" t="s">
        <v>2248</v>
      </c>
      <c r="P150" s="21"/>
      <c r="Q150" s="21"/>
      <c r="R150" s="21"/>
      <c r="S150" s="21"/>
      <c r="T150" s="270" t="s">
        <v>586</v>
      </c>
      <c r="U150" s="21"/>
      <c r="V150" s="21"/>
      <c r="W150" s="21"/>
      <c r="X150" s="270" t="s">
        <v>586</v>
      </c>
      <c r="Y150" s="21"/>
      <c r="Z150" s="21"/>
      <c r="AA150" s="21"/>
      <c r="AB150" s="21"/>
      <c r="AC150" t="s">
        <v>2257</v>
      </c>
      <c r="AD150" t="s">
        <v>1069</v>
      </c>
      <c r="AE150" s="21">
        <v>2025</v>
      </c>
      <c r="AF150">
        <v>2</v>
      </c>
      <c r="AG150" t="s">
        <v>99</v>
      </c>
    </row>
    <row r="151" spans="1:33" x14ac:dyDescent="0.25">
      <c r="A151" s="268" t="s">
        <v>600</v>
      </c>
      <c r="B151" s="268" t="s">
        <v>622</v>
      </c>
      <c r="C151" s="268" t="s">
        <v>67</v>
      </c>
      <c r="D151" s="268" t="s">
        <v>1718</v>
      </c>
      <c r="E151" s="268" t="s">
        <v>1719</v>
      </c>
      <c r="F151" s="268" t="s">
        <v>1458</v>
      </c>
      <c r="G151" s="269" t="s">
        <v>1106</v>
      </c>
      <c r="H151" s="268" t="s">
        <v>2249</v>
      </c>
      <c r="J151" s="270" t="s">
        <v>2250</v>
      </c>
      <c r="K151" s="270" t="s">
        <v>586</v>
      </c>
      <c r="L151" s="270" t="s">
        <v>586</v>
      </c>
      <c r="M151" s="21"/>
      <c r="N151" s="21"/>
      <c r="O151" s="270" t="s">
        <v>2250</v>
      </c>
      <c r="P151" s="21"/>
      <c r="Q151" s="21"/>
      <c r="R151" s="21"/>
      <c r="S151" s="21"/>
      <c r="T151" s="270" t="s">
        <v>586</v>
      </c>
      <c r="U151" s="21"/>
      <c r="V151" s="21"/>
      <c r="W151" s="21"/>
      <c r="X151" s="270" t="s">
        <v>586</v>
      </c>
      <c r="Y151" s="21"/>
      <c r="Z151" s="21"/>
      <c r="AA151" s="21"/>
      <c r="AB151" s="21"/>
      <c r="AC151" t="s">
        <v>2257</v>
      </c>
      <c r="AD151" t="s">
        <v>1069</v>
      </c>
      <c r="AE151" s="21">
        <v>2025</v>
      </c>
      <c r="AF151">
        <v>2</v>
      </c>
      <c r="AG151" t="s">
        <v>102</v>
      </c>
    </row>
    <row r="152" spans="1:33" x14ac:dyDescent="0.25">
      <c r="A152" s="268" t="s">
        <v>601</v>
      </c>
      <c r="B152" s="268" t="s">
        <v>622</v>
      </c>
      <c r="C152" s="268" t="s">
        <v>67</v>
      </c>
      <c r="D152" s="268" t="s">
        <v>1718</v>
      </c>
      <c r="E152" s="268" t="s">
        <v>1719</v>
      </c>
      <c r="F152" s="268" t="s">
        <v>2251</v>
      </c>
      <c r="G152" s="269" t="s">
        <v>1106</v>
      </c>
      <c r="H152" s="268" t="s">
        <v>2252</v>
      </c>
      <c r="J152" s="270" t="s">
        <v>2253</v>
      </c>
      <c r="K152" s="270" t="s">
        <v>586</v>
      </c>
      <c r="L152" s="270" t="s">
        <v>586</v>
      </c>
      <c r="M152" s="21"/>
      <c r="N152" s="21"/>
      <c r="O152" s="270" t="s">
        <v>2253</v>
      </c>
      <c r="P152" s="21"/>
      <c r="Q152" s="21"/>
      <c r="R152" s="21"/>
      <c r="S152" s="21"/>
      <c r="T152" s="270" t="s">
        <v>586</v>
      </c>
      <c r="U152" s="21"/>
      <c r="V152" s="21"/>
      <c r="W152" s="21"/>
      <c r="X152" s="270" t="s">
        <v>586</v>
      </c>
      <c r="Y152" s="21"/>
      <c r="Z152" s="21"/>
      <c r="AA152" s="21"/>
      <c r="AB152" s="21"/>
      <c r="AC152" t="s">
        <v>2257</v>
      </c>
      <c r="AD152" t="s">
        <v>1069</v>
      </c>
      <c r="AE152" s="21">
        <v>2025</v>
      </c>
      <c r="AF152">
        <v>2</v>
      </c>
      <c r="AG152" t="s">
        <v>102</v>
      </c>
    </row>
    <row r="153" spans="1:33" x14ac:dyDescent="0.25">
      <c r="A153" s="268" t="s">
        <v>602</v>
      </c>
      <c r="B153" s="268" t="s">
        <v>622</v>
      </c>
      <c r="C153" s="268" t="s">
        <v>67</v>
      </c>
      <c r="D153" s="268" t="s">
        <v>1002</v>
      </c>
      <c r="E153" s="268" t="s">
        <v>1003</v>
      </c>
      <c r="F153" s="268" t="s">
        <v>2254</v>
      </c>
      <c r="G153" s="269" t="s">
        <v>1105</v>
      </c>
      <c r="H153" s="268" t="s">
        <v>2255</v>
      </c>
      <c r="J153" s="270" t="s">
        <v>2256</v>
      </c>
      <c r="K153" s="270" t="s">
        <v>586</v>
      </c>
      <c r="L153" s="270" t="s">
        <v>586</v>
      </c>
      <c r="M153" s="21"/>
      <c r="N153" s="21"/>
      <c r="O153" s="270" t="s">
        <v>2256</v>
      </c>
      <c r="P153" s="21"/>
      <c r="Q153" s="21"/>
      <c r="R153" s="21"/>
      <c r="S153" s="21"/>
      <c r="T153" s="270" t="s">
        <v>586</v>
      </c>
      <c r="U153" s="21"/>
      <c r="V153" s="21"/>
      <c r="W153" s="21"/>
      <c r="X153" s="270" t="s">
        <v>586</v>
      </c>
      <c r="Y153" s="21"/>
      <c r="Z153" s="21"/>
      <c r="AA153" s="21"/>
      <c r="AB153" s="21"/>
      <c r="AC153" t="s">
        <v>2257</v>
      </c>
      <c r="AD153" t="s">
        <v>1069</v>
      </c>
      <c r="AE153" s="21">
        <v>2025</v>
      </c>
      <c r="AF153">
        <v>2</v>
      </c>
      <c r="AG153" t="s">
        <v>102</v>
      </c>
    </row>
    <row r="154" spans="1:33" x14ac:dyDescent="0.25">
      <c r="A154" s="268" t="s">
        <v>584</v>
      </c>
      <c r="B154" s="268" t="s">
        <v>585</v>
      </c>
      <c r="C154" s="268" t="s">
        <v>67</v>
      </c>
      <c r="D154" s="268" t="s">
        <v>1643</v>
      </c>
      <c r="E154" s="268" t="s">
        <v>1644</v>
      </c>
      <c r="F154" s="268" t="s">
        <v>2258</v>
      </c>
      <c r="G154" s="269" t="s">
        <v>1110</v>
      </c>
      <c r="H154" s="268" t="s">
        <v>2259</v>
      </c>
      <c r="I154" s="268"/>
      <c r="J154" s="270" t="s">
        <v>586</v>
      </c>
      <c r="K154" s="270" t="s">
        <v>2260</v>
      </c>
      <c r="L154" s="270" t="s">
        <v>2261</v>
      </c>
      <c r="M154" s="21"/>
      <c r="N154" s="21"/>
      <c r="O154" s="270" t="s">
        <v>2262</v>
      </c>
      <c r="P154" s="21"/>
      <c r="Q154" s="21"/>
      <c r="R154" s="21"/>
      <c r="S154" s="21"/>
      <c r="T154" s="270" t="s">
        <v>586</v>
      </c>
      <c r="U154" s="21"/>
      <c r="V154" s="21"/>
      <c r="W154" s="21"/>
      <c r="X154" s="270" t="s">
        <v>586</v>
      </c>
      <c r="Y154" s="21"/>
      <c r="Z154" s="21"/>
      <c r="AA154" s="21"/>
      <c r="AB154" s="21"/>
      <c r="AC154" t="s">
        <v>2343</v>
      </c>
      <c r="AD154" t="s">
        <v>1069</v>
      </c>
      <c r="AE154" s="21">
        <v>2025</v>
      </c>
      <c r="AF154">
        <v>3</v>
      </c>
      <c r="AG154" t="s">
        <v>99</v>
      </c>
    </row>
    <row r="155" spans="1:33" x14ac:dyDescent="0.25">
      <c r="A155" s="268" t="s">
        <v>587</v>
      </c>
      <c r="B155" s="268" t="s">
        <v>585</v>
      </c>
      <c r="C155" s="268" t="s">
        <v>67</v>
      </c>
      <c r="D155" s="268" t="s">
        <v>1659</v>
      </c>
      <c r="E155" s="268" t="s">
        <v>1660</v>
      </c>
      <c r="F155" s="268" t="s">
        <v>2263</v>
      </c>
      <c r="G155" s="269" t="s">
        <v>1109</v>
      </c>
      <c r="H155" s="268" t="s">
        <v>2264</v>
      </c>
      <c r="J155" s="270" t="s">
        <v>586</v>
      </c>
      <c r="K155" s="270" t="s">
        <v>2265</v>
      </c>
      <c r="L155" s="270" t="s">
        <v>2266</v>
      </c>
      <c r="M155" s="21"/>
      <c r="N155" s="21"/>
      <c r="O155" s="270" t="s">
        <v>2267</v>
      </c>
      <c r="P155" s="21"/>
      <c r="Q155" s="21"/>
      <c r="R155" s="21"/>
      <c r="S155" s="21"/>
      <c r="T155" s="270" t="s">
        <v>586</v>
      </c>
      <c r="U155" s="21"/>
      <c r="V155" s="21"/>
      <c r="W155" s="21"/>
      <c r="X155" s="270" t="s">
        <v>586</v>
      </c>
      <c r="Y155" s="21"/>
      <c r="Z155" s="21"/>
      <c r="AA155" s="21"/>
      <c r="AB155" s="21"/>
      <c r="AC155" t="s">
        <v>2343</v>
      </c>
      <c r="AD155" t="s">
        <v>1069</v>
      </c>
      <c r="AE155" s="21">
        <v>2025</v>
      </c>
      <c r="AF155">
        <v>3</v>
      </c>
      <c r="AG155" t="s">
        <v>99</v>
      </c>
    </row>
    <row r="156" spans="1:33" x14ac:dyDescent="0.25">
      <c r="A156" s="268" t="s">
        <v>589</v>
      </c>
      <c r="B156" s="268" t="s">
        <v>585</v>
      </c>
      <c r="C156" s="268" t="s">
        <v>67</v>
      </c>
      <c r="D156" s="268" t="s">
        <v>765</v>
      </c>
      <c r="E156" s="268" t="s">
        <v>1551</v>
      </c>
      <c r="F156" s="268" t="s">
        <v>2268</v>
      </c>
      <c r="G156" s="269" t="s">
        <v>962</v>
      </c>
      <c r="H156" s="268" t="s">
        <v>2269</v>
      </c>
      <c r="I156" s="268"/>
      <c r="J156" s="270" t="s">
        <v>586</v>
      </c>
      <c r="K156" s="270" t="s">
        <v>2270</v>
      </c>
      <c r="L156" s="270" t="s">
        <v>2271</v>
      </c>
      <c r="M156" s="21"/>
      <c r="N156" s="21"/>
      <c r="O156" s="270" t="s">
        <v>2272</v>
      </c>
      <c r="P156" s="21"/>
      <c r="Q156" s="21"/>
      <c r="R156" s="21"/>
      <c r="S156" s="21"/>
      <c r="T156" s="270" t="s">
        <v>586</v>
      </c>
      <c r="U156" s="21"/>
      <c r="V156" s="21"/>
      <c r="W156" s="21"/>
      <c r="X156" s="270" t="s">
        <v>586</v>
      </c>
      <c r="Y156" s="21"/>
      <c r="Z156" s="21"/>
      <c r="AA156" s="21"/>
      <c r="AB156" s="21"/>
      <c r="AC156" t="s">
        <v>2343</v>
      </c>
      <c r="AD156" t="s">
        <v>1069</v>
      </c>
      <c r="AE156" s="21">
        <v>2025</v>
      </c>
      <c r="AF156">
        <v>3</v>
      </c>
      <c r="AG156" t="s">
        <v>99</v>
      </c>
    </row>
    <row r="157" spans="1:33" x14ac:dyDescent="0.25">
      <c r="A157" s="268" t="s">
        <v>590</v>
      </c>
      <c r="B157" s="268" t="s">
        <v>585</v>
      </c>
      <c r="C157" s="268" t="s">
        <v>67</v>
      </c>
      <c r="D157" s="268" t="s">
        <v>1629</v>
      </c>
      <c r="E157" s="268" t="s">
        <v>1630</v>
      </c>
      <c r="F157" s="268" t="s">
        <v>2273</v>
      </c>
      <c r="G157" s="269" t="s">
        <v>962</v>
      </c>
      <c r="H157" s="268" t="s">
        <v>2274</v>
      </c>
      <c r="I157" s="268"/>
      <c r="J157" s="270" t="s">
        <v>586</v>
      </c>
      <c r="K157" s="270" t="s">
        <v>2275</v>
      </c>
      <c r="L157" s="270" t="s">
        <v>1582</v>
      </c>
      <c r="M157" s="21"/>
      <c r="N157" s="21"/>
      <c r="O157" s="270" t="s">
        <v>2276</v>
      </c>
      <c r="P157" s="21"/>
      <c r="Q157" s="21"/>
      <c r="R157" s="21"/>
      <c r="S157" s="21"/>
      <c r="T157" s="270" t="s">
        <v>586</v>
      </c>
      <c r="U157" s="21"/>
      <c r="V157" s="21"/>
      <c r="W157" s="21"/>
      <c r="X157" s="270" t="s">
        <v>586</v>
      </c>
      <c r="Y157" s="21"/>
      <c r="Z157" s="21"/>
      <c r="AA157" s="21"/>
      <c r="AB157" s="21"/>
      <c r="AC157" t="s">
        <v>2343</v>
      </c>
      <c r="AD157" t="s">
        <v>1069</v>
      </c>
      <c r="AE157" s="21">
        <v>2025</v>
      </c>
      <c r="AF157">
        <v>3</v>
      </c>
      <c r="AG157" t="s">
        <v>99</v>
      </c>
    </row>
    <row r="158" spans="1:33" x14ac:dyDescent="0.25">
      <c r="A158" s="268" t="s">
        <v>591</v>
      </c>
      <c r="B158" s="268" t="s">
        <v>585</v>
      </c>
      <c r="C158" s="268" t="s">
        <v>67</v>
      </c>
      <c r="D158" s="268" t="s">
        <v>1629</v>
      </c>
      <c r="E158" s="268" t="s">
        <v>1630</v>
      </c>
      <c r="F158" s="268" t="s">
        <v>2277</v>
      </c>
      <c r="G158" s="269" t="s">
        <v>963</v>
      </c>
      <c r="H158" s="268" t="s">
        <v>2278</v>
      </c>
      <c r="I158" s="268"/>
      <c r="J158" s="270" t="s">
        <v>586</v>
      </c>
      <c r="K158" s="270" t="s">
        <v>2279</v>
      </c>
      <c r="L158" s="270" t="s">
        <v>2280</v>
      </c>
      <c r="M158" s="21"/>
      <c r="N158" s="21"/>
      <c r="O158" s="270" t="s">
        <v>2281</v>
      </c>
      <c r="P158" s="21"/>
      <c r="Q158" s="21"/>
      <c r="R158" s="21"/>
      <c r="S158" s="21"/>
      <c r="T158" s="270" t="s">
        <v>586</v>
      </c>
      <c r="U158" s="21"/>
      <c r="V158" s="21"/>
      <c r="W158" s="21"/>
      <c r="X158" s="270" t="s">
        <v>586</v>
      </c>
      <c r="Y158" s="21"/>
      <c r="Z158" s="21"/>
      <c r="AA158" s="21"/>
      <c r="AB158" s="21"/>
      <c r="AC158" t="s">
        <v>2343</v>
      </c>
      <c r="AD158" t="s">
        <v>1069</v>
      </c>
      <c r="AE158" s="21">
        <v>2025</v>
      </c>
      <c r="AF158">
        <v>3</v>
      </c>
      <c r="AG158" t="s">
        <v>99</v>
      </c>
    </row>
    <row r="159" spans="1:33" x14ac:dyDescent="0.25">
      <c r="A159" s="268" t="s">
        <v>592</v>
      </c>
      <c r="B159" s="268" t="s">
        <v>585</v>
      </c>
      <c r="C159" s="268" t="s">
        <v>67</v>
      </c>
      <c r="D159" s="268" t="s">
        <v>1623</v>
      </c>
      <c r="E159" s="268" t="s">
        <v>1624</v>
      </c>
      <c r="F159" s="268" t="s">
        <v>1426</v>
      </c>
      <c r="G159" s="269" t="s">
        <v>963</v>
      </c>
      <c r="H159" s="268" t="s">
        <v>2282</v>
      </c>
      <c r="J159" s="270" t="s">
        <v>586</v>
      </c>
      <c r="K159" s="270" t="s">
        <v>2145</v>
      </c>
      <c r="L159" s="270" t="s">
        <v>1465</v>
      </c>
      <c r="M159" s="21"/>
      <c r="N159" s="21"/>
      <c r="O159" s="270" t="s">
        <v>2146</v>
      </c>
      <c r="P159" s="21"/>
      <c r="Q159" s="21"/>
      <c r="R159" s="21"/>
      <c r="S159" s="21"/>
      <c r="T159" s="270" t="s">
        <v>586</v>
      </c>
      <c r="U159" s="21"/>
      <c r="V159" s="21"/>
      <c r="W159" s="21"/>
      <c r="X159" s="270" t="s">
        <v>586</v>
      </c>
      <c r="Y159" s="21"/>
      <c r="Z159" s="21"/>
      <c r="AA159" s="21"/>
      <c r="AB159" s="21"/>
      <c r="AC159" t="s">
        <v>2343</v>
      </c>
      <c r="AD159" t="s">
        <v>1069</v>
      </c>
      <c r="AE159" s="21">
        <v>2025</v>
      </c>
      <c r="AF159">
        <v>3</v>
      </c>
      <c r="AG159" t="s">
        <v>99</v>
      </c>
    </row>
    <row r="160" spans="1:33" x14ac:dyDescent="0.25">
      <c r="A160" s="268" t="s">
        <v>593</v>
      </c>
      <c r="B160" s="268" t="s">
        <v>585</v>
      </c>
      <c r="C160" s="268" t="s">
        <v>67</v>
      </c>
      <c r="D160" s="268" t="s">
        <v>1666</v>
      </c>
      <c r="E160" s="268" t="s">
        <v>1667</v>
      </c>
      <c r="F160" s="268" t="s">
        <v>1530</v>
      </c>
      <c r="G160" s="269" t="s">
        <v>963</v>
      </c>
      <c r="H160" s="268" t="s">
        <v>2283</v>
      </c>
      <c r="J160" s="270" t="s">
        <v>586</v>
      </c>
      <c r="K160" s="270" t="s">
        <v>2284</v>
      </c>
      <c r="L160" s="270" t="s">
        <v>2285</v>
      </c>
      <c r="M160" s="21"/>
      <c r="N160" s="21"/>
      <c r="O160" s="270" t="s">
        <v>2286</v>
      </c>
      <c r="P160" s="21"/>
      <c r="Q160" s="21"/>
      <c r="R160" s="21"/>
      <c r="S160" s="21"/>
      <c r="T160" s="270" t="s">
        <v>586</v>
      </c>
      <c r="U160" s="21"/>
      <c r="V160" s="21"/>
      <c r="W160" s="21"/>
      <c r="X160" s="270" t="s">
        <v>586</v>
      </c>
      <c r="Y160" s="21"/>
      <c r="Z160" s="21"/>
      <c r="AA160" s="21"/>
      <c r="AB160" s="21"/>
      <c r="AC160" t="s">
        <v>2343</v>
      </c>
      <c r="AD160" t="s">
        <v>1069</v>
      </c>
      <c r="AE160" s="21">
        <v>2025</v>
      </c>
      <c r="AF160">
        <v>3</v>
      </c>
      <c r="AG160" t="s">
        <v>99</v>
      </c>
    </row>
    <row r="161" spans="1:33" x14ac:dyDescent="0.25">
      <c r="A161" s="268" t="s">
        <v>594</v>
      </c>
      <c r="B161" s="268" t="s">
        <v>585</v>
      </c>
      <c r="C161" s="268" t="s">
        <v>67</v>
      </c>
      <c r="D161" s="268" t="s">
        <v>1732</v>
      </c>
      <c r="E161" s="268" t="s">
        <v>1733</v>
      </c>
      <c r="F161" s="268" t="s">
        <v>591</v>
      </c>
      <c r="G161" s="269" t="s">
        <v>1111</v>
      </c>
      <c r="H161" s="268" t="s">
        <v>2287</v>
      </c>
      <c r="I161" s="268"/>
      <c r="J161" s="270" t="s">
        <v>586</v>
      </c>
      <c r="K161" s="270" t="s">
        <v>2288</v>
      </c>
      <c r="L161" s="270" t="s">
        <v>2289</v>
      </c>
      <c r="M161" s="21"/>
      <c r="N161" s="21"/>
      <c r="O161" s="270" t="s">
        <v>2290</v>
      </c>
      <c r="P161" s="21"/>
      <c r="Q161" s="21"/>
      <c r="R161" s="21"/>
      <c r="S161" s="21"/>
      <c r="T161" s="270" t="s">
        <v>586</v>
      </c>
      <c r="U161" s="21"/>
      <c r="V161" s="21"/>
      <c r="W161" s="21"/>
      <c r="X161" s="270" t="s">
        <v>586</v>
      </c>
      <c r="Y161" s="21"/>
      <c r="Z161" s="21"/>
      <c r="AA161" s="21"/>
      <c r="AB161" s="21"/>
      <c r="AC161" t="s">
        <v>2343</v>
      </c>
      <c r="AD161" t="s">
        <v>1069</v>
      </c>
      <c r="AE161" s="21">
        <v>2025</v>
      </c>
      <c r="AF161">
        <v>3</v>
      </c>
      <c r="AG161" t="s">
        <v>99</v>
      </c>
    </row>
    <row r="162" spans="1:33" x14ac:dyDescent="0.25">
      <c r="A162" s="268" t="s">
        <v>595</v>
      </c>
      <c r="B162" s="268" t="s">
        <v>585</v>
      </c>
      <c r="C162" s="268" t="s">
        <v>67</v>
      </c>
      <c r="D162" s="268" t="s">
        <v>765</v>
      </c>
      <c r="E162" s="268" t="s">
        <v>1551</v>
      </c>
      <c r="F162" s="268" t="s">
        <v>2291</v>
      </c>
      <c r="G162" s="269" t="s">
        <v>1111</v>
      </c>
      <c r="H162" s="269" t="s">
        <v>2292</v>
      </c>
      <c r="J162" s="270" t="s">
        <v>586</v>
      </c>
      <c r="K162" s="270" t="s">
        <v>2293</v>
      </c>
      <c r="L162" s="270" t="s">
        <v>2294</v>
      </c>
      <c r="M162" s="21"/>
      <c r="N162" s="21"/>
      <c r="O162" s="270" t="s">
        <v>2295</v>
      </c>
      <c r="P162" s="21"/>
      <c r="Q162" s="21"/>
      <c r="R162" s="21"/>
      <c r="S162" s="21"/>
      <c r="T162" s="270" t="s">
        <v>586</v>
      </c>
      <c r="U162" s="21"/>
      <c r="V162" s="21"/>
      <c r="W162" s="21"/>
      <c r="X162" s="270" t="s">
        <v>586</v>
      </c>
      <c r="Y162" s="21"/>
      <c r="Z162" s="21"/>
      <c r="AA162" s="21"/>
      <c r="AB162" s="21"/>
      <c r="AC162" t="s">
        <v>2343</v>
      </c>
      <c r="AD162" t="s">
        <v>1069</v>
      </c>
      <c r="AE162" s="21">
        <v>2025</v>
      </c>
      <c r="AF162">
        <v>3</v>
      </c>
      <c r="AG162" t="s">
        <v>99</v>
      </c>
    </row>
    <row r="163" spans="1:33" x14ac:dyDescent="0.25">
      <c r="A163" s="268" t="s">
        <v>596</v>
      </c>
      <c r="B163" s="268" t="s">
        <v>585</v>
      </c>
      <c r="C163" s="268" t="s">
        <v>67</v>
      </c>
      <c r="D163" s="268" t="s">
        <v>765</v>
      </c>
      <c r="E163" s="268" t="s">
        <v>1551</v>
      </c>
      <c r="F163" s="268" t="s">
        <v>2296</v>
      </c>
      <c r="G163" s="269" t="s">
        <v>966</v>
      </c>
      <c r="H163" s="268" t="s">
        <v>2297</v>
      </c>
      <c r="J163" s="270" t="s">
        <v>586</v>
      </c>
      <c r="K163" s="270" t="s">
        <v>2298</v>
      </c>
      <c r="L163" s="270" t="s">
        <v>2299</v>
      </c>
      <c r="M163" s="21"/>
      <c r="N163" s="21"/>
      <c r="O163" s="270" t="s">
        <v>2300</v>
      </c>
      <c r="P163" s="21"/>
      <c r="Q163" s="21"/>
      <c r="R163" s="21"/>
      <c r="S163" s="21"/>
      <c r="T163" s="270" t="s">
        <v>586</v>
      </c>
      <c r="U163" s="21"/>
      <c r="V163" s="21"/>
      <c r="W163" s="21"/>
      <c r="X163" s="270" t="s">
        <v>586</v>
      </c>
      <c r="Y163" s="21"/>
      <c r="Z163" s="21"/>
      <c r="AA163" s="21"/>
      <c r="AB163" s="21"/>
      <c r="AC163" t="s">
        <v>2343</v>
      </c>
      <c r="AD163" t="s">
        <v>1069</v>
      </c>
      <c r="AE163" s="21">
        <v>2025</v>
      </c>
      <c r="AF163">
        <v>3</v>
      </c>
      <c r="AG163" t="s">
        <v>99</v>
      </c>
    </row>
    <row r="164" spans="1:33" x14ac:dyDescent="0.25">
      <c r="A164" s="268" t="s">
        <v>598</v>
      </c>
      <c r="B164" s="268" t="s">
        <v>585</v>
      </c>
      <c r="C164" s="268" t="s">
        <v>67</v>
      </c>
      <c r="D164" s="268" t="s">
        <v>1623</v>
      </c>
      <c r="E164" s="268" t="s">
        <v>1624</v>
      </c>
      <c r="F164" s="268" t="s">
        <v>2301</v>
      </c>
      <c r="G164" s="269" t="s">
        <v>967</v>
      </c>
      <c r="H164" s="268" t="s">
        <v>2302</v>
      </c>
      <c r="J164" s="270" t="s">
        <v>586</v>
      </c>
      <c r="K164" s="270" t="s">
        <v>2145</v>
      </c>
      <c r="L164" s="270" t="s">
        <v>1465</v>
      </c>
      <c r="M164" s="21"/>
      <c r="N164" s="21"/>
      <c r="O164" s="270" t="s">
        <v>2146</v>
      </c>
      <c r="P164" s="21"/>
      <c r="Q164" s="21"/>
      <c r="R164" s="21"/>
      <c r="S164" s="21"/>
      <c r="T164" s="270" t="s">
        <v>586</v>
      </c>
      <c r="U164" s="21"/>
      <c r="V164" s="21"/>
      <c r="W164" s="21"/>
      <c r="X164" s="270" t="s">
        <v>586</v>
      </c>
      <c r="Y164" s="21"/>
      <c r="Z164" s="21"/>
      <c r="AA164" s="21"/>
      <c r="AB164" s="21"/>
      <c r="AC164" t="s">
        <v>2343</v>
      </c>
      <c r="AD164" t="s">
        <v>1069</v>
      </c>
      <c r="AE164" s="21">
        <v>2025</v>
      </c>
      <c r="AF164">
        <v>3</v>
      </c>
      <c r="AG164" t="s">
        <v>99</v>
      </c>
    </row>
    <row r="165" spans="1:33" x14ac:dyDescent="0.25">
      <c r="A165" s="268" t="s">
        <v>599</v>
      </c>
      <c r="B165" s="268" t="s">
        <v>585</v>
      </c>
      <c r="C165" s="268" t="s">
        <v>67</v>
      </c>
      <c r="D165" s="268" t="s">
        <v>765</v>
      </c>
      <c r="E165" s="268" t="s">
        <v>1551</v>
      </c>
      <c r="F165" s="268" t="s">
        <v>2303</v>
      </c>
      <c r="G165" s="269" t="s">
        <v>174</v>
      </c>
      <c r="H165" s="268" t="s">
        <v>2304</v>
      </c>
      <c r="J165" s="270" t="s">
        <v>586</v>
      </c>
      <c r="K165" s="270" t="s">
        <v>2305</v>
      </c>
      <c r="L165" s="270" t="s">
        <v>2306</v>
      </c>
      <c r="M165" s="21"/>
      <c r="N165" s="21"/>
      <c r="O165" s="270" t="s">
        <v>2307</v>
      </c>
      <c r="P165" s="21"/>
      <c r="Q165" s="21"/>
      <c r="R165" s="21"/>
      <c r="S165" s="21"/>
      <c r="T165" s="270" t="s">
        <v>586</v>
      </c>
      <c r="U165" s="21"/>
      <c r="V165" s="21"/>
      <c r="W165" s="21"/>
      <c r="X165" s="270" t="s">
        <v>586</v>
      </c>
      <c r="Y165" s="21"/>
      <c r="Z165" s="21"/>
      <c r="AA165" s="21"/>
      <c r="AB165" s="21"/>
      <c r="AC165" t="s">
        <v>2343</v>
      </c>
      <c r="AD165" t="s">
        <v>1069</v>
      </c>
      <c r="AE165" s="21">
        <v>2025</v>
      </c>
      <c r="AF165">
        <v>3</v>
      </c>
      <c r="AG165" t="s">
        <v>99</v>
      </c>
    </row>
    <row r="166" spans="1:33" x14ac:dyDescent="0.25">
      <c r="A166" s="268" t="s">
        <v>600</v>
      </c>
      <c r="B166" s="268" t="s">
        <v>585</v>
      </c>
      <c r="C166" s="268" t="s">
        <v>67</v>
      </c>
      <c r="D166" s="268" t="s">
        <v>1623</v>
      </c>
      <c r="E166" s="268" t="s">
        <v>1624</v>
      </c>
      <c r="F166" s="268" t="s">
        <v>2308</v>
      </c>
      <c r="G166" s="269" t="s">
        <v>971</v>
      </c>
      <c r="H166" s="268" t="s">
        <v>2309</v>
      </c>
      <c r="J166" s="270" t="s">
        <v>586</v>
      </c>
      <c r="K166" s="270" t="s">
        <v>2145</v>
      </c>
      <c r="L166" s="270" t="s">
        <v>1465</v>
      </c>
      <c r="M166" s="21"/>
      <c r="N166" s="21"/>
      <c r="O166" s="270" t="s">
        <v>2146</v>
      </c>
      <c r="P166" s="21"/>
      <c r="Q166" s="21"/>
      <c r="R166" s="21"/>
      <c r="S166" s="21"/>
      <c r="T166" s="270" t="s">
        <v>586</v>
      </c>
      <c r="U166" s="21"/>
      <c r="V166" s="21"/>
      <c r="W166" s="21"/>
      <c r="X166" s="270" t="s">
        <v>586</v>
      </c>
      <c r="Y166" s="21"/>
      <c r="Z166" s="21"/>
      <c r="AA166" s="21"/>
      <c r="AB166" s="21"/>
      <c r="AC166" t="s">
        <v>2343</v>
      </c>
      <c r="AD166" t="s">
        <v>1069</v>
      </c>
      <c r="AE166" s="21">
        <v>2025</v>
      </c>
      <c r="AF166">
        <v>3</v>
      </c>
      <c r="AG166" t="s">
        <v>99</v>
      </c>
    </row>
    <row r="167" spans="1:33" x14ac:dyDescent="0.25">
      <c r="A167" s="268" t="s">
        <v>601</v>
      </c>
      <c r="B167" s="268" t="s">
        <v>585</v>
      </c>
      <c r="C167" s="268" t="s">
        <v>67</v>
      </c>
      <c r="D167" s="268" t="s">
        <v>1153</v>
      </c>
      <c r="E167" s="268" t="s">
        <v>1748</v>
      </c>
      <c r="F167" s="268" t="s">
        <v>2310</v>
      </c>
      <c r="G167" s="269" t="s">
        <v>972</v>
      </c>
      <c r="H167" s="268" t="s">
        <v>2311</v>
      </c>
      <c r="J167" s="270" t="s">
        <v>586</v>
      </c>
      <c r="K167" s="270" t="s">
        <v>1272</v>
      </c>
      <c r="L167" s="270" t="s">
        <v>2312</v>
      </c>
      <c r="M167" s="21"/>
      <c r="N167" s="21"/>
      <c r="O167" s="270" t="s">
        <v>2313</v>
      </c>
      <c r="P167" s="21"/>
      <c r="Q167" s="21"/>
      <c r="R167" s="21"/>
      <c r="S167" s="21"/>
      <c r="T167" s="270" t="s">
        <v>586</v>
      </c>
      <c r="U167" s="21"/>
      <c r="V167" s="21"/>
      <c r="W167" s="21"/>
      <c r="X167" s="270" t="s">
        <v>586</v>
      </c>
      <c r="Y167" s="270" t="s">
        <v>615</v>
      </c>
      <c r="Z167" s="270" t="s">
        <v>2314</v>
      </c>
      <c r="AA167" s="270" t="s">
        <v>596</v>
      </c>
      <c r="AB167" s="21"/>
      <c r="AC167" t="s">
        <v>2343</v>
      </c>
      <c r="AD167" t="s">
        <v>1069</v>
      </c>
      <c r="AE167" s="21">
        <v>2025</v>
      </c>
      <c r="AF167">
        <v>3</v>
      </c>
      <c r="AG167" t="s">
        <v>99</v>
      </c>
    </row>
    <row r="168" spans="1:33" x14ac:dyDescent="0.25">
      <c r="A168" s="268"/>
      <c r="B168" s="268" t="s">
        <v>585</v>
      </c>
      <c r="C168" s="268" t="s">
        <v>67</v>
      </c>
      <c r="D168" s="268" t="s">
        <v>1153</v>
      </c>
      <c r="E168" s="268" t="s">
        <v>1748</v>
      </c>
      <c r="F168" s="268" t="s">
        <v>2310</v>
      </c>
      <c r="G168" s="269" t="s">
        <v>972</v>
      </c>
      <c r="H168" s="268"/>
      <c r="J168" s="270"/>
      <c r="K168" s="270"/>
      <c r="L168" s="270"/>
      <c r="M168" s="21"/>
      <c r="N168" s="21"/>
      <c r="O168" s="270"/>
      <c r="P168" s="21"/>
      <c r="Q168" s="21"/>
      <c r="R168" s="21"/>
      <c r="S168" s="21"/>
      <c r="T168" s="270"/>
      <c r="U168" s="21"/>
      <c r="V168" s="21"/>
      <c r="W168" s="21"/>
      <c r="X168" s="270"/>
      <c r="Y168" s="270" t="s">
        <v>774</v>
      </c>
      <c r="Z168" s="270" t="s">
        <v>2315</v>
      </c>
      <c r="AA168" s="270" t="s">
        <v>605</v>
      </c>
      <c r="AB168" s="21"/>
      <c r="AC168" t="s">
        <v>2343</v>
      </c>
      <c r="AD168" t="s">
        <v>1069</v>
      </c>
      <c r="AE168" s="21">
        <v>2025</v>
      </c>
      <c r="AF168">
        <v>3</v>
      </c>
      <c r="AG168" t="s">
        <v>99</v>
      </c>
    </row>
    <row r="169" spans="1:33" x14ac:dyDescent="0.25">
      <c r="A169" s="268" t="s">
        <v>602</v>
      </c>
      <c r="B169" s="268" t="s">
        <v>585</v>
      </c>
      <c r="C169" s="268" t="s">
        <v>67</v>
      </c>
      <c r="D169" s="268" t="s">
        <v>765</v>
      </c>
      <c r="E169" s="268" t="s">
        <v>1551</v>
      </c>
      <c r="F169" s="268" t="s">
        <v>2316</v>
      </c>
      <c r="G169" s="269" t="s">
        <v>177</v>
      </c>
      <c r="H169" s="268" t="s">
        <v>2317</v>
      </c>
      <c r="I169" s="268"/>
      <c r="J169" s="270" t="s">
        <v>586</v>
      </c>
      <c r="K169" s="270" t="s">
        <v>2318</v>
      </c>
      <c r="L169" s="270" t="s">
        <v>2319</v>
      </c>
      <c r="M169" s="21"/>
      <c r="N169" s="21"/>
      <c r="O169" s="270" t="s">
        <v>2320</v>
      </c>
      <c r="P169" s="21"/>
      <c r="Q169" s="21"/>
      <c r="R169" s="21"/>
      <c r="S169" s="21"/>
      <c r="T169" s="270" t="s">
        <v>586</v>
      </c>
      <c r="U169" s="21"/>
      <c r="V169" s="21"/>
      <c r="W169" s="21"/>
      <c r="X169" s="270" t="s">
        <v>586</v>
      </c>
      <c r="Y169" s="21"/>
      <c r="Z169" s="21"/>
      <c r="AA169" s="21"/>
      <c r="AB169" s="21"/>
      <c r="AC169" t="s">
        <v>2343</v>
      </c>
      <c r="AD169" t="s">
        <v>1069</v>
      </c>
      <c r="AE169" s="21">
        <v>2025</v>
      </c>
      <c r="AF169">
        <v>3</v>
      </c>
      <c r="AG169" t="s">
        <v>99</v>
      </c>
    </row>
    <row r="170" spans="1:33" x14ac:dyDescent="0.25">
      <c r="A170" s="268" t="s">
        <v>603</v>
      </c>
      <c r="B170" s="268" t="s">
        <v>585</v>
      </c>
      <c r="C170" s="268" t="s">
        <v>67</v>
      </c>
      <c r="D170" s="268" t="s">
        <v>765</v>
      </c>
      <c r="E170" s="268" t="s">
        <v>1551</v>
      </c>
      <c r="F170" s="268" t="s">
        <v>2321</v>
      </c>
      <c r="G170" s="269" t="s">
        <v>176</v>
      </c>
      <c r="H170" s="268" t="s">
        <v>2322</v>
      </c>
      <c r="J170" s="270" t="s">
        <v>586</v>
      </c>
      <c r="K170" s="270" t="s">
        <v>2323</v>
      </c>
      <c r="L170" s="270" t="s">
        <v>2324</v>
      </c>
      <c r="M170" s="21"/>
      <c r="N170" s="21"/>
      <c r="O170" s="270" t="s">
        <v>2325</v>
      </c>
      <c r="P170" s="21"/>
      <c r="Q170" s="21"/>
      <c r="R170" s="21"/>
      <c r="S170" s="21"/>
      <c r="T170" s="270" t="s">
        <v>586</v>
      </c>
      <c r="U170" s="21"/>
      <c r="V170" s="21"/>
      <c r="W170" s="21"/>
      <c r="X170" s="270" t="s">
        <v>586</v>
      </c>
      <c r="Y170" s="21"/>
      <c r="Z170" s="21"/>
      <c r="AA170" s="21"/>
      <c r="AB170" s="21"/>
      <c r="AC170" t="s">
        <v>2343</v>
      </c>
      <c r="AD170" t="s">
        <v>1069</v>
      </c>
      <c r="AE170" s="21">
        <v>2025</v>
      </c>
      <c r="AF170">
        <v>3</v>
      </c>
      <c r="AG170" t="s">
        <v>99</v>
      </c>
    </row>
    <row r="171" spans="1:33" x14ac:dyDescent="0.25">
      <c r="A171" s="268" t="s">
        <v>604</v>
      </c>
      <c r="B171" s="268" t="s">
        <v>622</v>
      </c>
      <c r="C171" s="268" t="s">
        <v>67</v>
      </c>
      <c r="D171" s="268" t="s">
        <v>1718</v>
      </c>
      <c r="E171" s="268" t="s">
        <v>1719</v>
      </c>
      <c r="F171" s="268" t="s">
        <v>2326</v>
      </c>
      <c r="G171" s="269" t="s">
        <v>1110</v>
      </c>
      <c r="H171" s="268" t="s">
        <v>2327</v>
      </c>
      <c r="J171" s="270" t="s">
        <v>2328</v>
      </c>
      <c r="K171" s="270" t="s">
        <v>586</v>
      </c>
      <c r="L171" s="270" t="s">
        <v>586</v>
      </c>
      <c r="M171" s="21"/>
      <c r="N171" s="21"/>
      <c r="O171" s="270" t="s">
        <v>2328</v>
      </c>
      <c r="P171" s="21"/>
      <c r="Q171" s="21"/>
      <c r="R171" s="21"/>
      <c r="S171" s="21"/>
      <c r="T171" s="270" t="s">
        <v>586</v>
      </c>
      <c r="U171" s="21"/>
      <c r="V171" s="21"/>
      <c r="W171" s="21"/>
      <c r="X171" s="270" t="s">
        <v>586</v>
      </c>
      <c r="Y171" s="21"/>
      <c r="Z171" s="21"/>
      <c r="AA171" s="21"/>
      <c r="AB171" s="21"/>
      <c r="AC171" t="s">
        <v>2343</v>
      </c>
      <c r="AD171" t="s">
        <v>1069</v>
      </c>
      <c r="AE171" s="21">
        <v>2025</v>
      </c>
      <c r="AF171">
        <v>3</v>
      </c>
      <c r="AG171" t="s">
        <v>102</v>
      </c>
    </row>
    <row r="172" spans="1:33" x14ac:dyDescent="0.25">
      <c r="A172" s="268" t="s">
        <v>605</v>
      </c>
      <c r="B172" s="268" t="s">
        <v>622</v>
      </c>
      <c r="C172" s="268" t="s">
        <v>67</v>
      </c>
      <c r="D172" s="268" t="s">
        <v>1718</v>
      </c>
      <c r="E172" s="268" t="s">
        <v>1719</v>
      </c>
      <c r="F172" s="268" t="s">
        <v>2329</v>
      </c>
      <c r="G172" s="269" t="s">
        <v>1110</v>
      </c>
      <c r="H172" s="268" t="s">
        <v>2330</v>
      </c>
      <c r="J172" s="270" t="s">
        <v>2331</v>
      </c>
      <c r="K172" s="270" t="s">
        <v>586</v>
      </c>
      <c r="L172" s="270" t="s">
        <v>586</v>
      </c>
      <c r="M172" s="21"/>
      <c r="N172" s="21"/>
      <c r="O172" s="270" t="s">
        <v>2331</v>
      </c>
      <c r="P172" s="21"/>
      <c r="Q172" s="21"/>
      <c r="R172" s="21"/>
      <c r="S172" s="21"/>
      <c r="T172" s="270" t="s">
        <v>586</v>
      </c>
      <c r="U172" s="21"/>
      <c r="V172" s="21"/>
      <c r="W172" s="21"/>
      <c r="X172" s="270" t="s">
        <v>586</v>
      </c>
      <c r="Y172" s="21"/>
      <c r="Z172" s="21"/>
      <c r="AA172" s="21"/>
      <c r="AB172" s="21"/>
      <c r="AC172" t="s">
        <v>2343</v>
      </c>
      <c r="AD172" t="s">
        <v>1069</v>
      </c>
      <c r="AE172" s="21">
        <v>2025</v>
      </c>
      <c r="AF172">
        <v>3</v>
      </c>
      <c r="AG172" t="s">
        <v>102</v>
      </c>
    </row>
    <row r="173" spans="1:33" x14ac:dyDescent="0.25">
      <c r="A173" s="268" t="s">
        <v>606</v>
      </c>
      <c r="B173" s="268" t="s">
        <v>622</v>
      </c>
      <c r="C173" s="268" t="s">
        <v>67</v>
      </c>
      <c r="D173" s="268" t="s">
        <v>1002</v>
      </c>
      <c r="E173" s="268" t="s">
        <v>1003</v>
      </c>
      <c r="F173" s="268" t="s">
        <v>2332</v>
      </c>
      <c r="G173" s="269" t="s">
        <v>1110</v>
      </c>
      <c r="H173" s="268" t="s">
        <v>2333</v>
      </c>
      <c r="J173" s="270" t="s">
        <v>2334</v>
      </c>
      <c r="K173" s="270" t="s">
        <v>586</v>
      </c>
      <c r="L173" s="270" t="s">
        <v>586</v>
      </c>
      <c r="M173" s="21"/>
      <c r="N173" s="21"/>
      <c r="O173" s="270" t="s">
        <v>2334</v>
      </c>
      <c r="P173" s="21"/>
      <c r="Q173" s="21"/>
      <c r="R173" s="21"/>
      <c r="S173" s="21"/>
      <c r="T173" s="270" t="s">
        <v>586</v>
      </c>
      <c r="U173" s="21"/>
      <c r="V173" s="21"/>
      <c r="W173" s="21"/>
      <c r="X173" s="270" t="s">
        <v>586</v>
      </c>
      <c r="Y173" s="21"/>
      <c r="Z173" s="21"/>
      <c r="AA173" s="21"/>
      <c r="AB173" s="21"/>
      <c r="AC173" t="s">
        <v>2343</v>
      </c>
      <c r="AD173" t="s">
        <v>1069</v>
      </c>
      <c r="AE173" s="21">
        <v>2025</v>
      </c>
      <c r="AF173">
        <v>3</v>
      </c>
      <c r="AG173" t="s">
        <v>102</v>
      </c>
    </row>
    <row r="174" spans="1:33" x14ac:dyDescent="0.25">
      <c r="A174" s="268" t="s">
        <v>607</v>
      </c>
      <c r="B174" s="268" t="s">
        <v>622</v>
      </c>
      <c r="C174" s="268" t="s">
        <v>67</v>
      </c>
      <c r="D174" s="268" t="s">
        <v>2335</v>
      </c>
      <c r="E174" s="268" t="s">
        <v>2336</v>
      </c>
      <c r="F174" s="268" t="s">
        <v>590</v>
      </c>
      <c r="G174" s="269" t="s">
        <v>1110</v>
      </c>
      <c r="H174" s="268" t="s">
        <v>2337</v>
      </c>
      <c r="I174" s="268"/>
      <c r="J174" s="270" t="s">
        <v>1376</v>
      </c>
      <c r="K174" s="270" t="s">
        <v>586</v>
      </c>
      <c r="L174" s="270" t="s">
        <v>586</v>
      </c>
      <c r="M174" s="21"/>
      <c r="N174" s="21"/>
      <c r="O174" s="270" t="s">
        <v>1376</v>
      </c>
      <c r="P174" s="21"/>
      <c r="Q174" s="21"/>
      <c r="R174" s="21"/>
      <c r="S174" s="21"/>
      <c r="T174" s="270" t="s">
        <v>586</v>
      </c>
      <c r="U174" s="21"/>
      <c r="V174" s="21"/>
      <c r="W174" s="21"/>
      <c r="X174" s="270" t="s">
        <v>586</v>
      </c>
      <c r="Y174" s="21"/>
      <c r="Z174" s="21"/>
      <c r="AA174" s="21"/>
      <c r="AB174" s="21"/>
      <c r="AC174" t="s">
        <v>2343</v>
      </c>
      <c r="AD174" t="s">
        <v>1069</v>
      </c>
      <c r="AE174" s="21">
        <v>2025</v>
      </c>
      <c r="AF174">
        <v>3</v>
      </c>
      <c r="AG174" t="s">
        <v>102</v>
      </c>
    </row>
    <row r="175" spans="1:33" x14ac:dyDescent="0.25">
      <c r="A175" s="268" t="s">
        <v>608</v>
      </c>
      <c r="B175" s="268" t="s">
        <v>622</v>
      </c>
      <c r="C175" s="268" t="s">
        <v>67</v>
      </c>
      <c r="D175" s="268" t="s">
        <v>2338</v>
      </c>
      <c r="E175" s="268" t="s">
        <v>2339</v>
      </c>
      <c r="F175" s="268" t="s">
        <v>589</v>
      </c>
      <c r="G175" s="269" t="s">
        <v>972</v>
      </c>
      <c r="H175" s="268" t="s">
        <v>2340</v>
      </c>
      <c r="J175" s="270" t="s">
        <v>1471</v>
      </c>
      <c r="K175" s="270" t="s">
        <v>586</v>
      </c>
      <c r="L175" s="270" t="s">
        <v>586</v>
      </c>
      <c r="M175" s="21"/>
      <c r="N175" s="21"/>
      <c r="O175" s="270" t="s">
        <v>1471</v>
      </c>
      <c r="P175" s="21"/>
      <c r="Q175" s="21"/>
      <c r="R175" s="21"/>
      <c r="S175" s="21"/>
      <c r="T175" s="270" t="s">
        <v>586</v>
      </c>
      <c r="U175" s="21"/>
      <c r="V175" s="21"/>
      <c r="W175" s="21"/>
      <c r="X175" s="270" t="s">
        <v>586</v>
      </c>
      <c r="Y175" s="21"/>
      <c r="Z175" s="21"/>
      <c r="AA175" s="21"/>
      <c r="AB175" s="21"/>
      <c r="AC175" t="s">
        <v>2343</v>
      </c>
      <c r="AD175" t="s">
        <v>1069</v>
      </c>
      <c r="AE175" s="21">
        <v>2025</v>
      </c>
      <c r="AF175">
        <v>3</v>
      </c>
      <c r="AG175" t="s">
        <v>102</v>
      </c>
    </row>
    <row r="176" spans="1:33" x14ac:dyDescent="0.25">
      <c r="A176" s="268" t="s">
        <v>609</v>
      </c>
      <c r="B176" s="268" t="s">
        <v>622</v>
      </c>
      <c r="C176" s="268" t="s">
        <v>67</v>
      </c>
      <c r="D176" s="268" t="s">
        <v>2338</v>
      </c>
      <c r="E176" s="268" t="s">
        <v>2339</v>
      </c>
      <c r="F176" s="268" t="s">
        <v>590</v>
      </c>
      <c r="G176" s="269" t="s">
        <v>972</v>
      </c>
      <c r="H176" s="268" t="s">
        <v>2341</v>
      </c>
      <c r="I176" s="268"/>
      <c r="J176" s="270" t="s">
        <v>1471</v>
      </c>
      <c r="K176" s="270" t="s">
        <v>586</v>
      </c>
      <c r="L176" s="270" t="s">
        <v>586</v>
      </c>
      <c r="M176" s="21"/>
      <c r="N176" s="21"/>
      <c r="O176" s="270" t="s">
        <v>1471</v>
      </c>
      <c r="P176" s="21"/>
      <c r="Q176" s="21"/>
      <c r="R176" s="21"/>
      <c r="S176" s="21"/>
      <c r="T176" s="270" t="s">
        <v>586</v>
      </c>
      <c r="U176" s="21"/>
      <c r="V176" s="21"/>
      <c r="W176" s="21"/>
      <c r="X176" s="270" t="s">
        <v>586</v>
      </c>
      <c r="Y176" s="21"/>
      <c r="Z176" s="21"/>
      <c r="AA176" s="21"/>
      <c r="AB176" s="21"/>
      <c r="AC176" t="s">
        <v>2343</v>
      </c>
      <c r="AD176" t="s">
        <v>1069</v>
      </c>
      <c r="AE176" s="21">
        <v>2025</v>
      </c>
      <c r="AF176">
        <v>3</v>
      </c>
      <c r="AG176" t="s">
        <v>102</v>
      </c>
    </row>
    <row r="177" spans="1:33" x14ac:dyDescent="0.25">
      <c r="A177" s="268" t="s">
        <v>610</v>
      </c>
      <c r="B177" s="268" t="s">
        <v>622</v>
      </c>
      <c r="C177" s="268" t="s">
        <v>67</v>
      </c>
      <c r="D177" s="268" t="s">
        <v>2338</v>
      </c>
      <c r="E177" s="268" t="s">
        <v>2339</v>
      </c>
      <c r="F177" s="268" t="s">
        <v>591</v>
      </c>
      <c r="G177" s="269" t="s">
        <v>972</v>
      </c>
      <c r="H177" s="268" t="s">
        <v>2342</v>
      </c>
      <c r="J177" s="270" t="s">
        <v>1318</v>
      </c>
      <c r="K177" s="270" t="s">
        <v>586</v>
      </c>
      <c r="L177" s="270" t="s">
        <v>586</v>
      </c>
      <c r="M177" s="21"/>
      <c r="N177" s="21"/>
      <c r="O177" s="270" t="s">
        <v>1318</v>
      </c>
      <c r="P177" s="21"/>
      <c r="Q177" s="21"/>
      <c r="R177" s="21"/>
      <c r="S177" s="21"/>
      <c r="T177" s="270" t="s">
        <v>586</v>
      </c>
      <c r="U177" s="21"/>
      <c r="V177" s="21"/>
      <c r="W177" s="21"/>
      <c r="X177" s="270" t="s">
        <v>586</v>
      </c>
      <c r="Y177" s="21"/>
      <c r="Z177" s="21"/>
      <c r="AA177" s="21"/>
      <c r="AB177" s="21"/>
      <c r="AC177" t="s">
        <v>2343</v>
      </c>
      <c r="AD177" t="s">
        <v>1069</v>
      </c>
      <c r="AE177" s="21">
        <v>2025</v>
      </c>
      <c r="AF177">
        <v>3</v>
      </c>
      <c r="AG177" t="s">
        <v>102</v>
      </c>
    </row>
    <row r="178" spans="1:33" x14ac:dyDescent="0.25">
      <c r="A178" s="268" t="s">
        <v>584</v>
      </c>
      <c r="B178" s="268" t="s">
        <v>585</v>
      </c>
      <c r="C178" s="268" t="s">
        <v>67</v>
      </c>
      <c r="D178" s="268" t="s">
        <v>1623</v>
      </c>
      <c r="E178" s="268" t="s">
        <v>1624</v>
      </c>
      <c r="F178" s="268" t="s">
        <v>2344</v>
      </c>
      <c r="G178" s="269" t="s">
        <v>973</v>
      </c>
      <c r="H178" s="268" t="s">
        <v>2345</v>
      </c>
      <c r="J178" s="270" t="s">
        <v>586</v>
      </c>
      <c r="K178" s="270" t="s">
        <v>2066</v>
      </c>
      <c r="L178" s="270" t="s">
        <v>2067</v>
      </c>
      <c r="M178" s="21"/>
      <c r="N178" s="21"/>
      <c r="O178" s="270" t="s">
        <v>2068</v>
      </c>
      <c r="P178" s="21"/>
      <c r="Q178" s="21"/>
      <c r="R178" s="21"/>
      <c r="S178" s="21"/>
      <c r="T178" s="270" t="s">
        <v>586</v>
      </c>
      <c r="U178" s="21"/>
      <c r="V178" s="21"/>
      <c r="W178" s="21"/>
      <c r="X178" s="270" t="s">
        <v>586</v>
      </c>
      <c r="Y178" s="21"/>
      <c r="Z178" s="21"/>
      <c r="AA178" s="21"/>
      <c r="AB178" s="21"/>
      <c r="AC178" t="s">
        <v>2431</v>
      </c>
      <c r="AD178" t="s">
        <v>1069</v>
      </c>
      <c r="AE178" s="21">
        <v>2025</v>
      </c>
      <c r="AF178">
        <v>4</v>
      </c>
      <c r="AG178" t="s">
        <v>99</v>
      </c>
    </row>
    <row r="179" spans="1:33" x14ac:dyDescent="0.25">
      <c r="A179" s="268" t="s">
        <v>587</v>
      </c>
      <c r="B179" s="268" t="s">
        <v>585</v>
      </c>
      <c r="C179" s="268" t="s">
        <v>67</v>
      </c>
      <c r="D179" s="268" t="s">
        <v>1629</v>
      </c>
      <c r="E179" s="268" t="s">
        <v>1630</v>
      </c>
      <c r="F179" s="268" t="s">
        <v>2346</v>
      </c>
      <c r="G179" s="269" t="s">
        <v>176</v>
      </c>
      <c r="H179" s="268" t="s">
        <v>2347</v>
      </c>
      <c r="I179" s="268"/>
      <c r="J179" s="270" t="s">
        <v>586</v>
      </c>
      <c r="K179" s="270" t="s">
        <v>2348</v>
      </c>
      <c r="L179" s="270" t="s">
        <v>2349</v>
      </c>
      <c r="M179" s="21"/>
      <c r="N179" s="21"/>
      <c r="O179" s="270" t="s">
        <v>2350</v>
      </c>
      <c r="P179" s="21"/>
      <c r="Q179" s="21"/>
      <c r="R179" s="21"/>
      <c r="S179" s="21"/>
      <c r="T179" s="270" t="s">
        <v>586</v>
      </c>
      <c r="U179" s="21"/>
      <c r="V179" s="21"/>
      <c r="W179" s="21"/>
      <c r="X179" s="270" t="s">
        <v>586</v>
      </c>
      <c r="Y179" s="21"/>
      <c r="Z179" s="21"/>
      <c r="AA179" s="21"/>
      <c r="AB179" s="21"/>
      <c r="AC179" t="s">
        <v>2431</v>
      </c>
      <c r="AD179" t="s">
        <v>1069</v>
      </c>
      <c r="AE179" s="21">
        <v>2025</v>
      </c>
      <c r="AF179">
        <v>4</v>
      </c>
      <c r="AG179" t="s">
        <v>99</v>
      </c>
    </row>
    <row r="180" spans="1:33" x14ac:dyDescent="0.25">
      <c r="A180" s="268" t="s">
        <v>589</v>
      </c>
      <c r="B180" s="268" t="s">
        <v>585</v>
      </c>
      <c r="C180" s="268" t="s">
        <v>67</v>
      </c>
      <c r="D180" s="268" t="s">
        <v>1629</v>
      </c>
      <c r="E180" s="268" t="s">
        <v>1630</v>
      </c>
      <c r="F180" s="268" t="s">
        <v>2351</v>
      </c>
      <c r="G180" s="269" t="s">
        <v>176</v>
      </c>
      <c r="H180" s="268" t="s">
        <v>2352</v>
      </c>
      <c r="I180" s="268"/>
      <c r="J180" s="270" t="s">
        <v>586</v>
      </c>
      <c r="K180" s="270" t="s">
        <v>2353</v>
      </c>
      <c r="L180" s="270" t="s">
        <v>2354</v>
      </c>
      <c r="M180" s="21"/>
      <c r="N180" s="21"/>
      <c r="O180" s="270" t="s">
        <v>2355</v>
      </c>
      <c r="P180" s="21"/>
      <c r="Q180" s="21"/>
      <c r="R180" s="21"/>
      <c r="S180" s="21"/>
      <c r="T180" s="270" t="s">
        <v>586</v>
      </c>
      <c r="U180" s="21"/>
      <c r="V180" s="21"/>
      <c r="W180" s="21"/>
      <c r="X180" s="270" t="s">
        <v>586</v>
      </c>
      <c r="Y180" s="21"/>
      <c r="Z180" s="21"/>
      <c r="AA180" s="21"/>
      <c r="AB180" s="21"/>
      <c r="AC180" t="s">
        <v>2431</v>
      </c>
      <c r="AD180" t="s">
        <v>1069</v>
      </c>
      <c r="AE180" s="21">
        <v>2025</v>
      </c>
      <c r="AF180">
        <v>4</v>
      </c>
      <c r="AG180" t="s">
        <v>99</v>
      </c>
    </row>
    <row r="181" spans="1:33" x14ac:dyDescent="0.25">
      <c r="A181" s="268" t="s">
        <v>590</v>
      </c>
      <c r="B181" s="268" t="s">
        <v>585</v>
      </c>
      <c r="C181" s="268" t="s">
        <v>67</v>
      </c>
      <c r="D181" s="268" t="s">
        <v>765</v>
      </c>
      <c r="E181" s="268" t="s">
        <v>1551</v>
      </c>
      <c r="F181" s="268" t="s">
        <v>2356</v>
      </c>
      <c r="G181" s="269" t="s">
        <v>1117</v>
      </c>
      <c r="H181" s="268" t="s">
        <v>2357</v>
      </c>
      <c r="I181" s="268"/>
      <c r="J181" s="270" t="s">
        <v>586</v>
      </c>
      <c r="K181" s="270" t="s">
        <v>1442</v>
      </c>
      <c r="L181" s="270" t="s">
        <v>2358</v>
      </c>
      <c r="M181" s="21"/>
      <c r="N181" s="21"/>
      <c r="O181" s="270" t="s">
        <v>1282</v>
      </c>
      <c r="P181" s="21"/>
      <c r="Q181" s="21"/>
      <c r="R181" s="21"/>
      <c r="S181" s="21"/>
      <c r="T181" s="270" t="s">
        <v>586</v>
      </c>
      <c r="U181" s="21"/>
      <c r="V181" s="21"/>
      <c r="W181" s="21"/>
      <c r="X181" s="270" t="s">
        <v>586</v>
      </c>
      <c r="Y181" s="21"/>
      <c r="Z181" s="21"/>
      <c r="AA181" s="21"/>
      <c r="AB181" s="21"/>
      <c r="AC181" t="s">
        <v>2431</v>
      </c>
      <c r="AD181" t="s">
        <v>1069</v>
      </c>
      <c r="AE181" s="21">
        <v>2025</v>
      </c>
      <c r="AF181">
        <v>4</v>
      </c>
      <c r="AG181" t="s">
        <v>99</v>
      </c>
    </row>
    <row r="182" spans="1:33" x14ac:dyDescent="0.25">
      <c r="A182" s="268" t="s">
        <v>591</v>
      </c>
      <c r="B182" s="268" t="s">
        <v>585</v>
      </c>
      <c r="C182" s="268" t="s">
        <v>67</v>
      </c>
      <c r="D182" s="268" t="s">
        <v>1650</v>
      </c>
      <c r="E182" s="268" t="s">
        <v>1651</v>
      </c>
      <c r="F182" s="268" t="s">
        <v>2359</v>
      </c>
      <c r="G182" s="269" t="s">
        <v>1117</v>
      </c>
      <c r="H182" s="268" t="s">
        <v>2360</v>
      </c>
      <c r="J182" s="270" t="s">
        <v>586</v>
      </c>
      <c r="K182" s="270" t="s">
        <v>1560</v>
      </c>
      <c r="L182" s="270" t="s">
        <v>2361</v>
      </c>
      <c r="M182" s="21"/>
      <c r="N182" s="21"/>
      <c r="O182" s="270" t="s">
        <v>2362</v>
      </c>
      <c r="P182" s="21"/>
      <c r="Q182" s="21"/>
      <c r="R182" s="21"/>
      <c r="S182" s="21"/>
      <c r="T182" s="270" t="s">
        <v>586</v>
      </c>
      <c r="U182" s="21"/>
      <c r="V182" s="21"/>
      <c r="W182" s="21"/>
      <c r="X182" s="270" t="s">
        <v>586</v>
      </c>
      <c r="Y182" s="21"/>
      <c r="Z182" s="21"/>
      <c r="AA182" s="21"/>
      <c r="AB182" s="21"/>
      <c r="AC182" t="s">
        <v>2431</v>
      </c>
      <c r="AD182" t="s">
        <v>1069</v>
      </c>
      <c r="AE182" s="21">
        <v>2025</v>
      </c>
      <c r="AF182">
        <v>4</v>
      </c>
      <c r="AG182" t="s">
        <v>99</v>
      </c>
    </row>
    <row r="183" spans="1:33" x14ac:dyDescent="0.25">
      <c r="A183" s="268" t="s">
        <v>592</v>
      </c>
      <c r="B183" s="268" t="s">
        <v>585</v>
      </c>
      <c r="C183" s="268" t="s">
        <v>67</v>
      </c>
      <c r="D183" s="268" t="s">
        <v>1643</v>
      </c>
      <c r="E183" s="268" t="s">
        <v>1644</v>
      </c>
      <c r="F183" s="268" t="s">
        <v>2363</v>
      </c>
      <c r="G183" s="269" t="s">
        <v>1117</v>
      </c>
      <c r="H183" s="268" t="s">
        <v>2364</v>
      </c>
      <c r="I183" s="268"/>
      <c r="J183" s="270" t="s">
        <v>586</v>
      </c>
      <c r="K183" s="270" t="s">
        <v>2365</v>
      </c>
      <c r="L183" s="270" t="s">
        <v>2366</v>
      </c>
      <c r="M183" s="21"/>
      <c r="N183" s="21"/>
      <c r="O183" s="270" t="s">
        <v>2367</v>
      </c>
      <c r="P183" s="21"/>
      <c r="Q183" s="21"/>
      <c r="R183" s="21"/>
      <c r="S183" s="21"/>
      <c r="T183" s="270" t="s">
        <v>586</v>
      </c>
      <c r="U183" s="21"/>
      <c r="V183" s="21"/>
      <c r="W183" s="21"/>
      <c r="X183" s="270" t="s">
        <v>586</v>
      </c>
      <c r="Y183" s="21"/>
      <c r="Z183" s="21"/>
      <c r="AA183" s="21"/>
      <c r="AB183" s="21"/>
      <c r="AC183" t="s">
        <v>2431</v>
      </c>
      <c r="AD183" t="s">
        <v>1069</v>
      </c>
      <c r="AE183" s="21">
        <v>2025</v>
      </c>
      <c r="AF183">
        <v>4</v>
      </c>
      <c r="AG183" t="s">
        <v>99</v>
      </c>
    </row>
    <row r="184" spans="1:33" x14ac:dyDescent="0.25">
      <c r="A184" s="268" t="s">
        <v>593</v>
      </c>
      <c r="B184" s="268" t="s">
        <v>585</v>
      </c>
      <c r="C184" s="268" t="s">
        <v>67</v>
      </c>
      <c r="D184" s="268" t="s">
        <v>765</v>
      </c>
      <c r="E184" s="268" t="s">
        <v>1551</v>
      </c>
      <c r="F184" s="268" t="s">
        <v>2368</v>
      </c>
      <c r="G184" s="269" t="s">
        <v>1117</v>
      </c>
      <c r="H184" s="268" t="s">
        <v>2369</v>
      </c>
      <c r="J184" s="270" t="s">
        <v>586</v>
      </c>
      <c r="K184" s="270" t="s">
        <v>2370</v>
      </c>
      <c r="L184" s="270" t="s">
        <v>2371</v>
      </c>
      <c r="M184" s="21"/>
      <c r="N184" s="21"/>
      <c r="O184" s="270" t="s">
        <v>2372</v>
      </c>
      <c r="P184" s="21"/>
      <c r="Q184" s="21"/>
      <c r="R184" s="21"/>
      <c r="S184" s="21"/>
      <c r="T184" s="270" t="s">
        <v>586</v>
      </c>
      <c r="U184" s="21"/>
      <c r="V184" s="21"/>
      <c r="W184" s="21"/>
      <c r="X184" s="270" t="s">
        <v>586</v>
      </c>
      <c r="Y184" s="21"/>
      <c r="Z184" s="21"/>
      <c r="AA184" s="21"/>
      <c r="AB184" s="21"/>
      <c r="AC184" t="s">
        <v>2431</v>
      </c>
      <c r="AD184" t="s">
        <v>1069</v>
      </c>
      <c r="AE184" s="21">
        <v>2025</v>
      </c>
      <c r="AF184">
        <v>4</v>
      </c>
      <c r="AG184" t="s">
        <v>99</v>
      </c>
    </row>
    <row r="185" spans="1:33" x14ac:dyDescent="0.25">
      <c r="A185" s="268" t="s">
        <v>594</v>
      </c>
      <c r="B185" s="268" t="s">
        <v>585</v>
      </c>
      <c r="C185" s="268" t="s">
        <v>67</v>
      </c>
      <c r="D185" s="268" t="s">
        <v>1659</v>
      </c>
      <c r="E185" s="268" t="s">
        <v>1660</v>
      </c>
      <c r="F185" s="268" t="s">
        <v>2373</v>
      </c>
      <c r="G185" s="269" t="s">
        <v>1117</v>
      </c>
      <c r="H185" s="268" t="s">
        <v>2374</v>
      </c>
      <c r="I185" s="268"/>
      <c r="J185" s="270" t="s">
        <v>586</v>
      </c>
      <c r="K185" s="270" t="s">
        <v>2375</v>
      </c>
      <c r="L185" s="270" t="s">
        <v>2376</v>
      </c>
      <c r="M185" s="21"/>
      <c r="N185" s="21"/>
      <c r="O185" s="270" t="s">
        <v>2377</v>
      </c>
      <c r="P185" s="21"/>
      <c r="Q185" s="21"/>
      <c r="R185" s="21"/>
      <c r="S185" s="21"/>
      <c r="T185" s="270" t="s">
        <v>586</v>
      </c>
      <c r="U185" s="21"/>
      <c r="V185" s="21"/>
      <c r="W185" s="21"/>
      <c r="X185" s="270" t="s">
        <v>586</v>
      </c>
      <c r="Y185" s="21"/>
      <c r="Z185" s="21"/>
      <c r="AA185" s="21"/>
      <c r="AB185" s="21"/>
      <c r="AC185" t="s">
        <v>2431</v>
      </c>
      <c r="AD185" t="s">
        <v>1069</v>
      </c>
      <c r="AE185" s="21">
        <v>2025</v>
      </c>
      <c r="AF185">
        <v>4</v>
      </c>
      <c r="AG185" t="s">
        <v>99</v>
      </c>
    </row>
    <row r="186" spans="1:33" x14ac:dyDescent="0.25">
      <c r="A186" s="268" t="s">
        <v>595</v>
      </c>
      <c r="B186" s="268" t="s">
        <v>585</v>
      </c>
      <c r="C186" s="268" t="s">
        <v>67</v>
      </c>
      <c r="D186" s="268" t="s">
        <v>1623</v>
      </c>
      <c r="E186" s="268" t="s">
        <v>1624</v>
      </c>
      <c r="F186" s="268" t="s">
        <v>1260</v>
      </c>
      <c r="G186" s="269" t="s">
        <v>975</v>
      </c>
      <c r="H186" s="269" t="s">
        <v>2378</v>
      </c>
      <c r="J186" s="270" t="s">
        <v>586</v>
      </c>
      <c r="K186" s="270" t="s">
        <v>2379</v>
      </c>
      <c r="L186" s="270" t="s">
        <v>2380</v>
      </c>
      <c r="M186" s="21"/>
      <c r="N186" s="21"/>
      <c r="O186" s="270" t="s">
        <v>2381</v>
      </c>
      <c r="P186" s="21"/>
      <c r="Q186" s="21"/>
      <c r="R186" s="21"/>
      <c r="S186" s="21"/>
      <c r="T186" s="270" t="s">
        <v>586</v>
      </c>
      <c r="U186" s="21"/>
      <c r="V186" s="21"/>
      <c r="W186" s="21"/>
      <c r="X186" s="270" t="s">
        <v>586</v>
      </c>
      <c r="Y186" s="21"/>
      <c r="Z186" s="21"/>
      <c r="AA186" s="21"/>
      <c r="AB186" s="21"/>
      <c r="AC186" t="s">
        <v>2431</v>
      </c>
      <c r="AD186" t="s">
        <v>1069</v>
      </c>
      <c r="AE186" s="21">
        <v>2025</v>
      </c>
      <c r="AF186">
        <v>4</v>
      </c>
      <c r="AG186" t="s">
        <v>99</v>
      </c>
    </row>
    <row r="187" spans="1:33" x14ac:dyDescent="0.25">
      <c r="A187" s="268" t="s">
        <v>596</v>
      </c>
      <c r="B187" s="268" t="s">
        <v>585</v>
      </c>
      <c r="C187" s="268" t="s">
        <v>67</v>
      </c>
      <c r="D187" s="268" t="s">
        <v>1666</v>
      </c>
      <c r="E187" s="268" t="s">
        <v>1667</v>
      </c>
      <c r="F187" s="268" t="s">
        <v>2382</v>
      </c>
      <c r="G187" s="269" t="s">
        <v>977</v>
      </c>
      <c r="H187" s="268" t="s">
        <v>2383</v>
      </c>
      <c r="I187" s="268"/>
      <c r="J187" s="270" t="s">
        <v>586</v>
      </c>
      <c r="K187" s="270" t="s">
        <v>2384</v>
      </c>
      <c r="L187" s="270" t="s">
        <v>2385</v>
      </c>
      <c r="M187" s="21"/>
      <c r="N187" s="21"/>
      <c r="O187" s="270" t="s">
        <v>2386</v>
      </c>
      <c r="P187" s="21"/>
      <c r="Q187" s="21"/>
      <c r="R187" s="21"/>
      <c r="S187" s="21"/>
      <c r="T187" s="270" t="s">
        <v>586</v>
      </c>
      <c r="U187" s="21"/>
      <c r="V187" s="21"/>
      <c r="W187" s="21"/>
      <c r="X187" s="270" t="s">
        <v>586</v>
      </c>
      <c r="Y187" s="21"/>
      <c r="Z187" s="21"/>
      <c r="AA187" s="21"/>
      <c r="AB187" s="21"/>
      <c r="AC187" t="s">
        <v>2431</v>
      </c>
      <c r="AD187" t="s">
        <v>1069</v>
      </c>
      <c r="AE187" s="21">
        <v>2025</v>
      </c>
      <c r="AF187">
        <v>4</v>
      </c>
      <c r="AG187" t="s">
        <v>99</v>
      </c>
    </row>
    <row r="188" spans="1:33" x14ac:dyDescent="0.25">
      <c r="A188" s="268" t="s">
        <v>598</v>
      </c>
      <c r="B188" s="268" t="s">
        <v>585</v>
      </c>
      <c r="C188" s="268" t="s">
        <v>67</v>
      </c>
      <c r="D188" s="268" t="s">
        <v>765</v>
      </c>
      <c r="E188" s="268" t="s">
        <v>1551</v>
      </c>
      <c r="F188" s="268" t="s">
        <v>2387</v>
      </c>
      <c r="G188" s="269" t="s">
        <v>978</v>
      </c>
      <c r="H188" s="268" t="s">
        <v>2388</v>
      </c>
      <c r="J188" s="270" t="s">
        <v>586</v>
      </c>
      <c r="K188" s="270" t="s">
        <v>2389</v>
      </c>
      <c r="L188" s="270" t="s">
        <v>2390</v>
      </c>
      <c r="M188" s="21"/>
      <c r="N188" s="21"/>
      <c r="O188" s="270" t="s">
        <v>2391</v>
      </c>
      <c r="P188" s="21"/>
      <c r="Q188" s="21"/>
      <c r="R188" s="21"/>
      <c r="S188" s="21"/>
      <c r="T188" s="270" t="s">
        <v>586</v>
      </c>
      <c r="U188" s="21"/>
      <c r="V188" s="21"/>
      <c r="W188" s="21"/>
      <c r="X188" s="270" t="s">
        <v>586</v>
      </c>
      <c r="Y188" s="21"/>
      <c r="Z188" s="21"/>
      <c r="AA188" s="21"/>
      <c r="AB188" s="21"/>
      <c r="AC188" t="s">
        <v>2431</v>
      </c>
      <c r="AD188" t="s">
        <v>1069</v>
      </c>
      <c r="AE188" s="21">
        <v>2025</v>
      </c>
      <c r="AF188">
        <v>4</v>
      </c>
      <c r="AG188" t="s">
        <v>99</v>
      </c>
    </row>
    <row r="189" spans="1:33" x14ac:dyDescent="0.25">
      <c r="A189" s="268" t="s">
        <v>599</v>
      </c>
      <c r="B189" s="268" t="s">
        <v>585</v>
      </c>
      <c r="C189" s="268" t="s">
        <v>67</v>
      </c>
      <c r="D189" s="268" t="s">
        <v>1623</v>
      </c>
      <c r="E189" s="268" t="s">
        <v>1624</v>
      </c>
      <c r="F189" s="268" t="s">
        <v>2392</v>
      </c>
      <c r="G189" s="269" t="s">
        <v>979</v>
      </c>
      <c r="H189" s="268" t="s">
        <v>2393</v>
      </c>
      <c r="I189" s="268"/>
      <c r="J189" s="270" t="s">
        <v>586</v>
      </c>
      <c r="K189" s="270" t="s">
        <v>2145</v>
      </c>
      <c r="L189" s="270" t="s">
        <v>1465</v>
      </c>
      <c r="M189" s="21"/>
      <c r="N189" s="21"/>
      <c r="O189" s="270" t="s">
        <v>2146</v>
      </c>
      <c r="P189" s="21"/>
      <c r="Q189" s="21"/>
      <c r="R189" s="21"/>
      <c r="S189" s="21"/>
      <c r="T189" s="270" t="s">
        <v>586</v>
      </c>
      <c r="U189" s="21"/>
      <c r="V189" s="21"/>
      <c r="W189" s="21"/>
      <c r="X189" s="270" t="s">
        <v>586</v>
      </c>
      <c r="Y189" s="21"/>
      <c r="Z189" s="21"/>
      <c r="AA189" s="21"/>
      <c r="AB189" s="21"/>
      <c r="AC189" t="s">
        <v>2431</v>
      </c>
      <c r="AD189" t="s">
        <v>1069</v>
      </c>
      <c r="AE189" s="21">
        <v>2025</v>
      </c>
      <c r="AF189">
        <v>4</v>
      </c>
      <c r="AG189" t="s">
        <v>99</v>
      </c>
    </row>
    <row r="190" spans="1:33" x14ac:dyDescent="0.25">
      <c r="A190" s="268" t="s">
        <v>600</v>
      </c>
      <c r="B190" s="268" t="s">
        <v>585</v>
      </c>
      <c r="C190" s="268" t="s">
        <v>67</v>
      </c>
      <c r="D190" s="268" t="s">
        <v>765</v>
      </c>
      <c r="E190" s="268" t="s">
        <v>1551</v>
      </c>
      <c r="F190" s="268" t="s">
        <v>2394</v>
      </c>
      <c r="G190" s="269" t="s">
        <v>983</v>
      </c>
      <c r="H190" s="268" t="s">
        <v>2395</v>
      </c>
      <c r="J190" s="270" t="s">
        <v>586</v>
      </c>
      <c r="K190" s="270" t="s">
        <v>2396</v>
      </c>
      <c r="L190" s="270" t="s">
        <v>2397</v>
      </c>
      <c r="M190" s="21"/>
      <c r="N190" s="21"/>
      <c r="O190" s="270" t="s">
        <v>2398</v>
      </c>
      <c r="P190" s="21"/>
      <c r="Q190" s="21"/>
      <c r="R190" s="21"/>
      <c r="S190" s="21"/>
      <c r="T190" s="270" t="s">
        <v>586</v>
      </c>
      <c r="U190" s="21"/>
      <c r="V190" s="21"/>
      <c r="W190" s="21"/>
      <c r="X190" s="270" t="s">
        <v>586</v>
      </c>
      <c r="Y190" s="21"/>
      <c r="Z190" s="21"/>
      <c r="AA190" s="21"/>
      <c r="AB190" s="21"/>
      <c r="AC190" t="s">
        <v>2431</v>
      </c>
      <c r="AD190" t="s">
        <v>1069</v>
      </c>
      <c r="AE190" s="21">
        <v>2025</v>
      </c>
      <c r="AF190">
        <v>4</v>
      </c>
      <c r="AG190" t="s">
        <v>99</v>
      </c>
    </row>
    <row r="191" spans="1:33" x14ac:dyDescent="0.25">
      <c r="A191" s="268" t="s">
        <v>601</v>
      </c>
      <c r="B191" s="268" t="s">
        <v>585</v>
      </c>
      <c r="C191" s="268" t="s">
        <v>67</v>
      </c>
      <c r="D191" s="268" t="s">
        <v>1623</v>
      </c>
      <c r="E191" s="268" t="s">
        <v>1624</v>
      </c>
      <c r="F191" s="268" t="s">
        <v>2399</v>
      </c>
      <c r="G191" s="269" t="s">
        <v>983</v>
      </c>
      <c r="H191" s="268" t="s">
        <v>2400</v>
      </c>
      <c r="J191" s="270" t="s">
        <v>586</v>
      </c>
      <c r="K191" s="270" t="s">
        <v>2401</v>
      </c>
      <c r="L191" s="270" t="s">
        <v>2402</v>
      </c>
      <c r="M191" s="21"/>
      <c r="N191" s="21"/>
      <c r="O191" s="270" t="s">
        <v>2403</v>
      </c>
      <c r="P191" s="21"/>
      <c r="Q191" s="21"/>
      <c r="R191" s="21"/>
      <c r="S191" s="21"/>
      <c r="T191" s="270" t="s">
        <v>586</v>
      </c>
      <c r="U191" s="21"/>
      <c r="V191" s="21"/>
      <c r="W191" s="21"/>
      <c r="X191" s="270" t="s">
        <v>586</v>
      </c>
      <c r="Y191" s="21"/>
      <c r="Z191" s="21"/>
      <c r="AA191" s="21"/>
      <c r="AB191" s="21"/>
      <c r="AC191" t="s">
        <v>2431</v>
      </c>
      <c r="AD191" t="s">
        <v>1069</v>
      </c>
      <c r="AE191" s="21">
        <v>2025</v>
      </c>
      <c r="AF191">
        <v>4</v>
      </c>
      <c r="AG191" t="s">
        <v>99</v>
      </c>
    </row>
    <row r="192" spans="1:33" x14ac:dyDescent="0.25">
      <c r="A192" s="268" t="s">
        <v>602</v>
      </c>
      <c r="B192" s="268" t="s">
        <v>585</v>
      </c>
      <c r="C192" s="268" t="s">
        <v>67</v>
      </c>
      <c r="D192" s="268" t="s">
        <v>765</v>
      </c>
      <c r="E192" s="268" t="s">
        <v>1551</v>
      </c>
      <c r="F192" s="268" t="s">
        <v>2404</v>
      </c>
      <c r="G192" s="269" t="s">
        <v>987</v>
      </c>
      <c r="H192" s="268" t="s">
        <v>2405</v>
      </c>
      <c r="J192" s="270" t="s">
        <v>586</v>
      </c>
      <c r="K192" s="270" t="s">
        <v>2406</v>
      </c>
      <c r="L192" s="270" t="s">
        <v>2407</v>
      </c>
      <c r="M192" s="21"/>
      <c r="N192" s="21"/>
      <c r="O192" s="270" t="s">
        <v>2408</v>
      </c>
      <c r="P192" s="21"/>
      <c r="Q192" s="21"/>
      <c r="R192" s="21"/>
      <c r="S192" s="21"/>
      <c r="T192" s="270" t="s">
        <v>586</v>
      </c>
      <c r="U192" s="21"/>
      <c r="V192" s="21"/>
      <c r="W192" s="21"/>
      <c r="X192" s="270" t="s">
        <v>586</v>
      </c>
      <c r="Y192" s="270" t="s">
        <v>615</v>
      </c>
      <c r="Z192" s="270" t="s">
        <v>1192</v>
      </c>
      <c r="AA192" s="270" t="s">
        <v>596</v>
      </c>
      <c r="AB192" s="21"/>
      <c r="AC192" t="s">
        <v>2431</v>
      </c>
      <c r="AD192" t="s">
        <v>1069</v>
      </c>
      <c r="AE192" s="21">
        <v>2025</v>
      </c>
      <c r="AF192">
        <v>4</v>
      </c>
      <c r="AG192" t="s">
        <v>99</v>
      </c>
    </row>
    <row r="193" spans="1:33" x14ac:dyDescent="0.25">
      <c r="A193" s="268" t="s">
        <v>603</v>
      </c>
      <c r="B193" s="268" t="s">
        <v>585</v>
      </c>
      <c r="C193" s="268" t="s">
        <v>67</v>
      </c>
      <c r="D193" s="268" t="s">
        <v>765</v>
      </c>
      <c r="E193" s="268" t="s">
        <v>1551</v>
      </c>
      <c r="F193" s="268" t="s">
        <v>2409</v>
      </c>
      <c r="G193" s="269" t="s">
        <v>184</v>
      </c>
      <c r="H193" s="268" t="s">
        <v>2410</v>
      </c>
      <c r="J193" s="270" t="s">
        <v>586</v>
      </c>
      <c r="K193" s="270" t="s">
        <v>1380</v>
      </c>
      <c r="L193" s="270" t="s">
        <v>1102</v>
      </c>
      <c r="M193" s="21"/>
      <c r="N193" s="21"/>
      <c r="O193" s="270" t="s">
        <v>2411</v>
      </c>
      <c r="P193" s="21"/>
      <c r="Q193" s="21"/>
      <c r="R193" s="21"/>
      <c r="S193" s="21"/>
      <c r="T193" s="270" t="s">
        <v>586</v>
      </c>
      <c r="U193" s="21"/>
      <c r="V193" s="21"/>
      <c r="W193" s="21"/>
      <c r="X193" s="270" t="s">
        <v>586</v>
      </c>
      <c r="Y193" s="21"/>
      <c r="Z193" s="21"/>
      <c r="AA193" s="21"/>
      <c r="AB193" s="21"/>
      <c r="AC193" t="s">
        <v>2431</v>
      </c>
      <c r="AD193" t="s">
        <v>1069</v>
      </c>
      <c r="AE193" s="21">
        <v>2025</v>
      </c>
      <c r="AF193">
        <v>4</v>
      </c>
      <c r="AG193" t="s">
        <v>99</v>
      </c>
    </row>
    <row r="194" spans="1:33" x14ac:dyDescent="0.25">
      <c r="A194" s="268" t="s">
        <v>604</v>
      </c>
      <c r="B194" s="268" t="s">
        <v>622</v>
      </c>
      <c r="C194" s="268" t="s">
        <v>67</v>
      </c>
      <c r="D194" s="268" t="s">
        <v>2335</v>
      </c>
      <c r="E194" s="268" t="s">
        <v>2336</v>
      </c>
      <c r="F194" s="268" t="s">
        <v>595</v>
      </c>
      <c r="G194" s="269" t="s">
        <v>176</v>
      </c>
      <c r="H194" s="268" t="s">
        <v>2412</v>
      </c>
      <c r="J194" s="270" t="s">
        <v>1376</v>
      </c>
      <c r="K194" s="270" t="s">
        <v>586</v>
      </c>
      <c r="L194" s="270" t="s">
        <v>586</v>
      </c>
      <c r="M194" s="21"/>
      <c r="N194" s="21"/>
      <c r="O194" s="270" t="s">
        <v>1376</v>
      </c>
      <c r="P194" s="21"/>
      <c r="Q194" s="21"/>
      <c r="R194" s="21"/>
      <c r="S194" s="21"/>
      <c r="T194" s="270" t="s">
        <v>586</v>
      </c>
      <c r="U194" s="21"/>
      <c r="V194" s="21"/>
      <c r="W194" s="21"/>
      <c r="X194" s="270" t="s">
        <v>586</v>
      </c>
      <c r="Y194" s="21"/>
      <c r="Z194" s="21"/>
      <c r="AA194" s="21"/>
      <c r="AB194" s="21"/>
      <c r="AC194" t="s">
        <v>2431</v>
      </c>
      <c r="AD194" t="s">
        <v>1069</v>
      </c>
      <c r="AE194" s="21">
        <v>2025</v>
      </c>
      <c r="AF194">
        <v>4</v>
      </c>
      <c r="AG194" t="s">
        <v>102</v>
      </c>
    </row>
    <row r="195" spans="1:33" x14ac:dyDescent="0.25">
      <c r="A195" s="268" t="s">
        <v>605</v>
      </c>
      <c r="B195" s="268" t="s">
        <v>622</v>
      </c>
      <c r="C195" s="268" t="s">
        <v>67</v>
      </c>
      <c r="D195" s="268" t="s">
        <v>2413</v>
      </c>
      <c r="E195" s="268" t="s">
        <v>2414</v>
      </c>
      <c r="F195" s="268" t="s">
        <v>1232</v>
      </c>
      <c r="G195" s="269" t="s">
        <v>176</v>
      </c>
      <c r="H195" s="268" t="s">
        <v>2415</v>
      </c>
      <c r="I195" s="268"/>
      <c r="J195" s="270" t="s">
        <v>2416</v>
      </c>
      <c r="K195" s="270" t="s">
        <v>586</v>
      </c>
      <c r="L195" s="270" t="s">
        <v>586</v>
      </c>
      <c r="M195" s="21"/>
      <c r="N195" s="21"/>
      <c r="O195" s="270" t="s">
        <v>2416</v>
      </c>
      <c r="P195" s="21"/>
      <c r="Q195" s="21"/>
      <c r="R195" s="21"/>
      <c r="S195" s="21"/>
      <c r="T195" s="270" t="s">
        <v>586</v>
      </c>
      <c r="U195" s="21"/>
      <c r="V195" s="21"/>
      <c r="W195" s="21"/>
      <c r="X195" s="270" t="s">
        <v>586</v>
      </c>
      <c r="Y195" s="21"/>
      <c r="Z195" s="21"/>
      <c r="AA195" s="21"/>
      <c r="AB195" s="21"/>
      <c r="AC195" t="s">
        <v>2431</v>
      </c>
      <c r="AD195" t="s">
        <v>1069</v>
      </c>
      <c r="AE195" s="21">
        <v>2025</v>
      </c>
      <c r="AF195">
        <v>4</v>
      </c>
      <c r="AG195" t="s">
        <v>102</v>
      </c>
    </row>
    <row r="196" spans="1:33" x14ac:dyDescent="0.25">
      <c r="A196" s="268" t="s">
        <v>606</v>
      </c>
      <c r="B196" s="268" t="s">
        <v>622</v>
      </c>
      <c r="C196" s="268" t="s">
        <v>67</v>
      </c>
      <c r="D196" s="268" t="s">
        <v>1718</v>
      </c>
      <c r="E196" s="268" t="s">
        <v>1719</v>
      </c>
      <c r="F196" s="268" t="s">
        <v>2417</v>
      </c>
      <c r="G196" s="269" t="s">
        <v>1117</v>
      </c>
      <c r="H196" s="268" t="s">
        <v>2418</v>
      </c>
      <c r="I196" s="268"/>
      <c r="J196" s="270" t="s">
        <v>2419</v>
      </c>
      <c r="K196" s="270" t="s">
        <v>586</v>
      </c>
      <c r="L196" s="270" t="s">
        <v>586</v>
      </c>
      <c r="M196" s="21"/>
      <c r="N196" s="21"/>
      <c r="O196" s="270" t="s">
        <v>2419</v>
      </c>
      <c r="P196" s="21"/>
      <c r="Q196" s="21"/>
      <c r="R196" s="21"/>
      <c r="S196" s="21"/>
      <c r="T196" s="270" t="s">
        <v>586</v>
      </c>
      <c r="U196" s="21"/>
      <c r="V196" s="21"/>
      <c r="W196" s="21"/>
      <c r="X196" s="270" t="s">
        <v>586</v>
      </c>
      <c r="Y196" s="21"/>
      <c r="Z196" s="21"/>
      <c r="AA196" s="21"/>
      <c r="AB196" s="21"/>
      <c r="AC196" t="s">
        <v>2431</v>
      </c>
      <c r="AD196" t="s">
        <v>1069</v>
      </c>
      <c r="AE196" s="21">
        <v>2025</v>
      </c>
      <c r="AF196">
        <v>4</v>
      </c>
      <c r="AG196" t="s">
        <v>102</v>
      </c>
    </row>
    <row r="197" spans="1:33" x14ac:dyDescent="0.25">
      <c r="A197" s="268" t="s">
        <v>607</v>
      </c>
      <c r="B197" s="268" t="s">
        <v>622</v>
      </c>
      <c r="C197" s="268" t="s">
        <v>67</v>
      </c>
      <c r="D197" s="268" t="s">
        <v>1718</v>
      </c>
      <c r="E197" s="268" t="s">
        <v>1719</v>
      </c>
      <c r="F197" s="268" t="s">
        <v>1414</v>
      </c>
      <c r="G197" s="269" t="s">
        <v>1117</v>
      </c>
      <c r="H197" s="268" t="s">
        <v>2420</v>
      </c>
      <c r="I197" s="268"/>
      <c r="J197" s="270" t="s">
        <v>2421</v>
      </c>
      <c r="K197" s="270" t="s">
        <v>586</v>
      </c>
      <c r="L197" s="270" t="s">
        <v>586</v>
      </c>
      <c r="M197" s="21"/>
      <c r="N197" s="21"/>
      <c r="O197" s="270" t="s">
        <v>2421</v>
      </c>
      <c r="P197" s="21"/>
      <c r="Q197" s="21"/>
      <c r="R197" s="21"/>
      <c r="S197" s="21"/>
      <c r="T197" s="270" t="s">
        <v>586</v>
      </c>
      <c r="U197" s="21"/>
      <c r="V197" s="21"/>
      <c r="W197" s="21"/>
      <c r="X197" s="270" t="s">
        <v>586</v>
      </c>
      <c r="Y197" s="21"/>
      <c r="Z197" s="21"/>
      <c r="AA197" s="21"/>
      <c r="AB197" s="21"/>
      <c r="AC197" t="s">
        <v>2431</v>
      </c>
      <c r="AD197" t="s">
        <v>1069</v>
      </c>
      <c r="AE197" s="21">
        <v>2025</v>
      </c>
      <c r="AF197">
        <v>4</v>
      </c>
      <c r="AG197" t="s">
        <v>102</v>
      </c>
    </row>
    <row r="198" spans="1:33" x14ac:dyDescent="0.25">
      <c r="A198" s="268" t="s">
        <v>608</v>
      </c>
      <c r="B198" s="268" t="s">
        <v>622</v>
      </c>
      <c r="C198" s="268" t="s">
        <v>67</v>
      </c>
      <c r="D198" s="268" t="s">
        <v>1002</v>
      </c>
      <c r="E198" s="268" t="s">
        <v>1003</v>
      </c>
      <c r="F198" s="268" t="s">
        <v>2422</v>
      </c>
      <c r="G198" s="269" t="s">
        <v>1117</v>
      </c>
      <c r="H198" s="268" t="s">
        <v>2423</v>
      </c>
      <c r="J198" s="270" t="s">
        <v>2424</v>
      </c>
      <c r="K198" s="270" t="s">
        <v>586</v>
      </c>
      <c r="L198" s="270" t="s">
        <v>586</v>
      </c>
      <c r="M198" s="21"/>
      <c r="N198" s="21"/>
      <c r="O198" s="270" t="s">
        <v>2424</v>
      </c>
      <c r="P198" s="21"/>
      <c r="Q198" s="21"/>
      <c r="R198" s="21"/>
      <c r="S198" s="21"/>
      <c r="T198" s="270" t="s">
        <v>586</v>
      </c>
      <c r="U198" s="21"/>
      <c r="V198" s="21"/>
      <c r="W198" s="21"/>
      <c r="X198" s="270" t="s">
        <v>586</v>
      </c>
      <c r="Y198" s="21"/>
      <c r="Z198" s="21"/>
      <c r="AA198" s="21"/>
      <c r="AB198" s="21"/>
      <c r="AC198" t="s">
        <v>2431</v>
      </c>
      <c r="AD198" t="s">
        <v>1069</v>
      </c>
      <c r="AE198" s="21">
        <v>2025</v>
      </c>
      <c r="AF198">
        <v>4</v>
      </c>
      <c r="AG198" t="s">
        <v>102</v>
      </c>
    </row>
    <row r="199" spans="1:33" x14ac:dyDescent="0.25">
      <c r="A199" s="268" t="s">
        <v>609</v>
      </c>
      <c r="B199" s="268" t="s">
        <v>622</v>
      </c>
      <c r="C199" s="268" t="s">
        <v>67</v>
      </c>
      <c r="D199" s="268" t="s">
        <v>1002</v>
      </c>
      <c r="E199" s="268" t="s">
        <v>1003</v>
      </c>
      <c r="F199" s="268" t="s">
        <v>1348</v>
      </c>
      <c r="G199" s="269" t="s">
        <v>1117</v>
      </c>
      <c r="H199" s="268" t="s">
        <v>2425</v>
      </c>
      <c r="J199" s="270" t="s">
        <v>2426</v>
      </c>
      <c r="K199" s="270" t="s">
        <v>586</v>
      </c>
      <c r="L199" s="270" t="s">
        <v>586</v>
      </c>
      <c r="M199" s="21"/>
      <c r="N199" s="21"/>
      <c r="O199" s="270" t="s">
        <v>2426</v>
      </c>
      <c r="P199" s="21"/>
      <c r="Q199" s="21"/>
      <c r="R199" s="21"/>
      <c r="S199" s="21"/>
      <c r="T199" s="270" t="s">
        <v>586</v>
      </c>
      <c r="U199" s="21"/>
      <c r="V199" s="21"/>
      <c r="W199" s="21"/>
      <c r="X199" s="270" t="s">
        <v>586</v>
      </c>
      <c r="Y199" s="21"/>
      <c r="Z199" s="21"/>
      <c r="AA199" s="21"/>
      <c r="AB199" s="21"/>
      <c r="AC199" t="s">
        <v>2431</v>
      </c>
      <c r="AD199" t="s">
        <v>1069</v>
      </c>
      <c r="AE199" s="21">
        <v>2025</v>
      </c>
      <c r="AF199">
        <v>4</v>
      </c>
      <c r="AG199" t="s">
        <v>102</v>
      </c>
    </row>
    <row r="200" spans="1:33" x14ac:dyDescent="0.25">
      <c r="A200" s="268" t="s">
        <v>610</v>
      </c>
      <c r="B200" s="268" t="s">
        <v>622</v>
      </c>
      <c r="C200" s="268" t="s">
        <v>67</v>
      </c>
      <c r="D200" s="268" t="s">
        <v>1002</v>
      </c>
      <c r="E200" s="268" t="s">
        <v>1003</v>
      </c>
      <c r="F200" s="268" t="s">
        <v>2427</v>
      </c>
      <c r="G200" s="269" t="s">
        <v>1117</v>
      </c>
      <c r="H200" s="268" t="s">
        <v>2428</v>
      </c>
      <c r="I200" s="268"/>
      <c r="J200" s="270" t="s">
        <v>2429</v>
      </c>
      <c r="K200" s="270" t="s">
        <v>586</v>
      </c>
      <c r="L200" s="270" t="s">
        <v>586</v>
      </c>
      <c r="M200" s="21"/>
      <c r="N200" s="21"/>
      <c r="O200" s="270" t="s">
        <v>2429</v>
      </c>
      <c r="P200" s="21"/>
      <c r="Q200" s="21"/>
      <c r="R200" s="21"/>
      <c r="S200" s="21"/>
      <c r="T200" s="270" t="s">
        <v>586</v>
      </c>
      <c r="U200" s="21"/>
      <c r="V200" s="21"/>
      <c r="W200" s="21"/>
      <c r="X200" s="270" t="s">
        <v>586</v>
      </c>
      <c r="Y200" s="21"/>
      <c r="Z200" s="21"/>
      <c r="AA200" s="21"/>
      <c r="AB200" s="21"/>
      <c r="AC200" t="s">
        <v>2431</v>
      </c>
      <c r="AD200" t="s">
        <v>1069</v>
      </c>
      <c r="AE200" s="21">
        <v>2025</v>
      </c>
      <c r="AF200">
        <v>4</v>
      </c>
      <c r="AG200" t="s">
        <v>102</v>
      </c>
    </row>
    <row r="201" spans="1:33" x14ac:dyDescent="0.25">
      <c r="A201" s="268" t="s">
        <v>611</v>
      </c>
      <c r="B201" s="268" t="s">
        <v>652</v>
      </c>
      <c r="C201" s="268" t="s">
        <v>67</v>
      </c>
      <c r="D201" s="268" t="s">
        <v>1002</v>
      </c>
      <c r="E201" s="268" t="s">
        <v>1003</v>
      </c>
      <c r="F201" s="268" t="s">
        <v>791</v>
      </c>
      <c r="G201" s="269" t="s">
        <v>979</v>
      </c>
      <c r="H201" s="268" t="s">
        <v>2430</v>
      </c>
      <c r="I201" s="268"/>
      <c r="J201" s="270">
        <v>-2824076</v>
      </c>
      <c r="K201" s="270">
        <v>0</v>
      </c>
      <c r="L201" s="270">
        <v>0</v>
      </c>
      <c r="M201" s="21"/>
      <c r="N201" s="21"/>
      <c r="O201" s="270">
        <v>-2824076</v>
      </c>
      <c r="P201" s="21"/>
      <c r="Q201" s="21"/>
      <c r="R201" s="21"/>
      <c r="S201" s="21"/>
      <c r="T201" s="270" t="s">
        <v>586</v>
      </c>
      <c r="U201" s="21"/>
      <c r="V201" s="21"/>
      <c r="W201" s="21"/>
      <c r="X201" s="270" t="s">
        <v>586</v>
      </c>
      <c r="Y201" s="21"/>
      <c r="Z201" s="21"/>
      <c r="AA201" s="21"/>
      <c r="AB201" s="21"/>
      <c r="AC201" t="s">
        <v>2431</v>
      </c>
      <c r="AD201" t="s">
        <v>1069</v>
      </c>
      <c r="AE201" s="21">
        <v>2025</v>
      </c>
      <c r="AF201">
        <v>4</v>
      </c>
      <c r="AG201" t="s">
        <v>103</v>
      </c>
    </row>
    <row r="202" spans="1:33" x14ac:dyDescent="0.25">
      <c r="A202" s="268" t="s">
        <v>584</v>
      </c>
      <c r="B202" s="268" t="s">
        <v>585</v>
      </c>
      <c r="C202" s="268" t="s">
        <v>67</v>
      </c>
      <c r="D202" s="268" t="s">
        <v>1623</v>
      </c>
      <c r="E202" s="268" t="s">
        <v>1624</v>
      </c>
      <c r="F202" s="268" t="s">
        <v>2432</v>
      </c>
      <c r="G202" s="269" t="s">
        <v>987</v>
      </c>
      <c r="H202" s="268" t="s">
        <v>2433</v>
      </c>
      <c r="J202" s="270" t="s">
        <v>586</v>
      </c>
      <c r="K202" s="270" t="s">
        <v>2145</v>
      </c>
      <c r="L202" s="270" t="s">
        <v>1465</v>
      </c>
      <c r="M202" s="21"/>
      <c r="N202" s="21"/>
      <c r="O202" s="270" t="s">
        <v>2146</v>
      </c>
      <c r="P202" s="21"/>
      <c r="Q202" s="21"/>
      <c r="R202" s="21"/>
      <c r="S202" s="21"/>
      <c r="T202" s="270" t="s">
        <v>586</v>
      </c>
      <c r="U202" s="21"/>
      <c r="V202" s="21"/>
      <c r="W202" s="21"/>
      <c r="X202" s="270" t="s">
        <v>586</v>
      </c>
      <c r="Y202" s="21"/>
      <c r="Z202" s="21"/>
      <c r="AA202" s="21"/>
      <c r="AB202" s="21"/>
      <c r="AC202" t="s">
        <v>2504</v>
      </c>
      <c r="AD202" t="s">
        <v>1069</v>
      </c>
      <c r="AE202" s="21">
        <v>2025</v>
      </c>
      <c r="AF202">
        <v>5</v>
      </c>
      <c r="AG202" t="s">
        <v>99</v>
      </c>
    </row>
    <row r="203" spans="1:33" x14ac:dyDescent="0.25">
      <c r="A203" s="268" t="s">
        <v>587</v>
      </c>
      <c r="B203" s="268" t="s">
        <v>585</v>
      </c>
      <c r="C203" s="268" t="s">
        <v>67</v>
      </c>
      <c r="D203" s="268" t="s">
        <v>1629</v>
      </c>
      <c r="E203" s="268" t="s">
        <v>1630</v>
      </c>
      <c r="F203" s="268" t="s">
        <v>2434</v>
      </c>
      <c r="G203" s="269" t="s">
        <v>986</v>
      </c>
      <c r="H203" s="268" t="s">
        <v>2435</v>
      </c>
      <c r="I203" s="268"/>
      <c r="J203" s="270" t="s">
        <v>586</v>
      </c>
      <c r="K203" s="270" t="s">
        <v>2436</v>
      </c>
      <c r="L203" s="270" t="s">
        <v>2437</v>
      </c>
      <c r="M203" s="21"/>
      <c r="N203" s="21"/>
      <c r="O203" s="270" t="s">
        <v>2438</v>
      </c>
      <c r="P203" s="21"/>
      <c r="Q203" s="21"/>
      <c r="R203" s="21"/>
      <c r="S203" s="21"/>
      <c r="T203" s="270" t="s">
        <v>586</v>
      </c>
      <c r="U203" s="21"/>
      <c r="V203" s="21"/>
      <c r="W203" s="21"/>
      <c r="X203" s="270" t="s">
        <v>586</v>
      </c>
      <c r="Y203" s="21"/>
      <c r="Z203" s="21"/>
      <c r="AA203" s="21"/>
      <c r="AB203" s="21"/>
      <c r="AC203" t="s">
        <v>2504</v>
      </c>
      <c r="AD203" t="s">
        <v>1069</v>
      </c>
      <c r="AE203" s="21">
        <v>2025</v>
      </c>
      <c r="AF203">
        <v>5</v>
      </c>
      <c r="AG203" t="s">
        <v>99</v>
      </c>
    </row>
    <row r="204" spans="1:33" x14ac:dyDescent="0.25">
      <c r="A204" s="268" t="s">
        <v>589</v>
      </c>
      <c r="B204" s="268" t="s">
        <v>585</v>
      </c>
      <c r="C204" s="268" t="s">
        <v>67</v>
      </c>
      <c r="D204" s="268" t="s">
        <v>1629</v>
      </c>
      <c r="E204" s="268" t="s">
        <v>1630</v>
      </c>
      <c r="F204" s="268" t="s">
        <v>2439</v>
      </c>
      <c r="G204" s="269" t="s">
        <v>986</v>
      </c>
      <c r="H204" s="268" t="s">
        <v>2440</v>
      </c>
      <c r="J204" s="270" t="s">
        <v>586</v>
      </c>
      <c r="K204" s="270" t="s">
        <v>2441</v>
      </c>
      <c r="L204" s="270" t="s">
        <v>2442</v>
      </c>
      <c r="M204" s="21"/>
      <c r="N204" s="21"/>
      <c r="O204" s="270" t="s">
        <v>2443</v>
      </c>
      <c r="P204" s="21"/>
      <c r="Q204" s="21"/>
      <c r="R204" s="21"/>
      <c r="S204" s="21"/>
      <c r="T204" s="270" t="s">
        <v>586</v>
      </c>
      <c r="U204" s="21"/>
      <c r="V204" s="21"/>
      <c r="W204" s="21"/>
      <c r="X204" s="270" t="s">
        <v>586</v>
      </c>
      <c r="Y204" s="21"/>
      <c r="Z204" s="21"/>
      <c r="AA204" s="21"/>
      <c r="AB204" s="21"/>
      <c r="AC204" t="s">
        <v>2504</v>
      </c>
      <c r="AD204" t="s">
        <v>1069</v>
      </c>
      <c r="AE204" s="21">
        <v>2025</v>
      </c>
      <c r="AF204">
        <v>5</v>
      </c>
      <c r="AG204" t="s">
        <v>99</v>
      </c>
    </row>
    <row r="205" spans="1:33" x14ac:dyDescent="0.25">
      <c r="A205" s="268" t="s">
        <v>590</v>
      </c>
      <c r="B205" s="268" t="s">
        <v>585</v>
      </c>
      <c r="C205" s="268" t="s">
        <v>67</v>
      </c>
      <c r="D205" s="268" t="s">
        <v>1643</v>
      </c>
      <c r="E205" s="268" t="s">
        <v>1644</v>
      </c>
      <c r="F205" s="268" t="s">
        <v>1473</v>
      </c>
      <c r="G205" s="269" t="s">
        <v>1123</v>
      </c>
      <c r="H205" s="268" t="s">
        <v>2444</v>
      </c>
      <c r="I205" s="268"/>
      <c r="J205" s="270" t="s">
        <v>586</v>
      </c>
      <c r="K205" s="270" t="s">
        <v>2445</v>
      </c>
      <c r="L205" s="270" t="s">
        <v>2446</v>
      </c>
      <c r="M205" s="21"/>
      <c r="N205" s="21"/>
      <c r="O205" s="270" t="s">
        <v>2447</v>
      </c>
      <c r="P205" s="21"/>
      <c r="Q205" s="21"/>
      <c r="R205" s="21"/>
      <c r="S205" s="21"/>
      <c r="T205" s="270" t="s">
        <v>586</v>
      </c>
      <c r="U205" s="21"/>
      <c r="V205" s="21"/>
      <c r="W205" s="21"/>
      <c r="X205" s="270" t="s">
        <v>586</v>
      </c>
      <c r="Y205" s="21"/>
      <c r="Z205" s="21"/>
      <c r="AA205" s="21"/>
      <c r="AB205" s="21"/>
      <c r="AC205" t="s">
        <v>2504</v>
      </c>
      <c r="AD205" t="s">
        <v>1069</v>
      </c>
      <c r="AE205" s="21">
        <v>2025</v>
      </c>
      <c r="AF205">
        <v>5</v>
      </c>
      <c r="AG205" t="s">
        <v>99</v>
      </c>
    </row>
    <row r="206" spans="1:33" x14ac:dyDescent="0.25">
      <c r="A206" s="268" t="s">
        <v>591</v>
      </c>
      <c r="B206" s="268" t="s">
        <v>585</v>
      </c>
      <c r="C206" s="268" t="s">
        <v>67</v>
      </c>
      <c r="D206" s="268" t="s">
        <v>1659</v>
      </c>
      <c r="E206" s="268" t="s">
        <v>1660</v>
      </c>
      <c r="F206" s="268" t="s">
        <v>2448</v>
      </c>
      <c r="G206" s="269" t="s">
        <v>1122</v>
      </c>
      <c r="H206" s="268" t="s">
        <v>2449</v>
      </c>
      <c r="I206" s="268"/>
      <c r="J206" s="270" t="s">
        <v>586</v>
      </c>
      <c r="K206" s="270" t="s">
        <v>2450</v>
      </c>
      <c r="L206" s="270" t="s">
        <v>2451</v>
      </c>
      <c r="M206" s="21"/>
      <c r="N206" s="21"/>
      <c r="O206" s="270" t="s">
        <v>2452</v>
      </c>
      <c r="P206" s="21"/>
      <c r="Q206" s="21"/>
      <c r="R206" s="21"/>
      <c r="S206" s="21"/>
      <c r="T206" s="270" t="s">
        <v>586</v>
      </c>
      <c r="U206" s="21"/>
      <c r="V206" s="21"/>
      <c r="W206" s="21"/>
      <c r="X206" s="270" t="s">
        <v>586</v>
      </c>
      <c r="Y206" s="21"/>
      <c r="Z206" s="21"/>
      <c r="AA206" s="21"/>
      <c r="AB206" s="21"/>
      <c r="AC206" t="s">
        <v>2504</v>
      </c>
      <c r="AD206" t="s">
        <v>1069</v>
      </c>
      <c r="AE206" s="21">
        <v>2025</v>
      </c>
      <c r="AF206">
        <v>5</v>
      </c>
      <c r="AG206" t="s">
        <v>99</v>
      </c>
    </row>
    <row r="207" spans="1:33" x14ac:dyDescent="0.25">
      <c r="A207" s="268" t="s">
        <v>592</v>
      </c>
      <c r="B207" s="268" t="s">
        <v>585</v>
      </c>
      <c r="C207" s="268" t="s">
        <v>67</v>
      </c>
      <c r="D207" s="268" t="s">
        <v>765</v>
      </c>
      <c r="E207" s="268" t="s">
        <v>1551</v>
      </c>
      <c r="F207" s="268" t="s">
        <v>2453</v>
      </c>
      <c r="G207" s="269" t="s">
        <v>990</v>
      </c>
      <c r="H207" s="268" t="s">
        <v>2454</v>
      </c>
      <c r="J207" s="270" t="s">
        <v>586</v>
      </c>
      <c r="K207" s="270" t="s">
        <v>2455</v>
      </c>
      <c r="L207" s="270" t="s">
        <v>2456</v>
      </c>
      <c r="M207" s="21"/>
      <c r="N207" s="21"/>
      <c r="O207" s="270" t="s">
        <v>2457</v>
      </c>
      <c r="P207" s="21"/>
      <c r="Q207" s="21"/>
      <c r="R207" s="21"/>
      <c r="S207" s="21"/>
      <c r="T207" s="270" t="s">
        <v>586</v>
      </c>
      <c r="U207" s="21"/>
      <c r="V207" s="21"/>
      <c r="W207" s="21"/>
      <c r="X207" s="270" t="s">
        <v>586</v>
      </c>
      <c r="Y207" s="21"/>
      <c r="Z207" s="21"/>
      <c r="AA207" s="21"/>
      <c r="AB207" s="21"/>
      <c r="AC207" t="s">
        <v>2504</v>
      </c>
      <c r="AD207" t="s">
        <v>1069</v>
      </c>
      <c r="AE207" s="21">
        <v>2025</v>
      </c>
      <c r="AF207">
        <v>5</v>
      </c>
      <c r="AG207" t="s">
        <v>99</v>
      </c>
    </row>
    <row r="208" spans="1:33" x14ac:dyDescent="0.25">
      <c r="A208" s="268" t="s">
        <v>593</v>
      </c>
      <c r="B208" s="268" t="s">
        <v>585</v>
      </c>
      <c r="C208" s="268" t="s">
        <v>67</v>
      </c>
      <c r="D208" s="268" t="s">
        <v>1666</v>
      </c>
      <c r="E208" s="268" t="s">
        <v>1667</v>
      </c>
      <c r="F208" s="268" t="s">
        <v>2458</v>
      </c>
      <c r="G208" s="269" t="s">
        <v>991</v>
      </c>
      <c r="H208" s="268" t="s">
        <v>2459</v>
      </c>
      <c r="J208" s="270" t="s">
        <v>586</v>
      </c>
      <c r="K208" s="270" t="s">
        <v>2460</v>
      </c>
      <c r="L208" s="270" t="s">
        <v>2461</v>
      </c>
      <c r="M208" s="270"/>
      <c r="N208" s="270"/>
      <c r="O208" s="270" t="s">
        <v>2462</v>
      </c>
      <c r="P208" s="21"/>
      <c r="Q208" s="21"/>
      <c r="R208" s="21"/>
      <c r="S208" s="21"/>
      <c r="T208" s="270" t="s">
        <v>586</v>
      </c>
      <c r="U208" s="21"/>
      <c r="V208" s="21"/>
      <c r="W208" s="21"/>
      <c r="X208" s="270" t="s">
        <v>586</v>
      </c>
      <c r="Y208" s="21"/>
      <c r="Z208" s="21"/>
      <c r="AA208" s="21"/>
      <c r="AB208" s="21"/>
      <c r="AC208" t="s">
        <v>2504</v>
      </c>
      <c r="AD208" t="s">
        <v>1069</v>
      </c>
      <c r="AE208" s="21">
        <v>2025</v>
      </c>
      <c r="AF208">
        <v>5</v>
      </c>
      <c r="AG208" t="s">
        <v>99</v>
      </c>
    </row>
    <row r="209" spans="1:33" x14ac:dyDescent="0.25">
      <c r="A209" s="268" t="s">
        <v>594</v>
      </c>
      <c r="B209" s="268" t="s">
        <v>585</v>
      </c>
      <c r="C209" s="268" t="s">
        <v>67</v>
      </c>
      <c r="D209" s="268" t="s">
        <v>1623</v>
      </c>
      <c r="E209" s="268" t="s">
        <v>1624</v>
      </c>
      <c r="F209" s="268" t="s">
        <v>2332</v>
      </c>
      <c r="G209" s="269" t="s">
        <v>992</v>
      </c>
      <c r="H209" s="268" t="s">
        <v>2463</v>
      </c>
      <c r="J209" s="270" t="s">
        <v>586</v>
      </c>
      <c r="K209" s="270" t="s">
        <v>2145</v>
      </c>
      <c r="L209" s="270" t="s">
        <v>1465</v>
      </c>
      <c r="M209" s="270"/>
      <c r="N209" s="270"/>
      <c r="O209" s="270" t="s">
        <v>2146</v>
      </c>
      <c r="P209" s="21"/>
      <c r="Q209" s="21"/>
      <c r="R209" s="21"/>
      <c r="S209" s="21"/>
      <c r="T209" s="270" t="s">
        <v>586</v>
      </c>
      <c r="U209" s="21"/>
      <c r="V209" s="21"/>
      <c r="W209" s="21"/>
      <c r="X209" s="270" t="s">
        <v>586</v>
      </c>
      <c r="Y209" s="21"/>
      <c r="Z209" s="21"/>
      <c r="AA209" s="21"/>
      <c r="AB209" s="21"/>
      <c r="AC209" t="s">
        <v>2504</v>
      </c>
      <c r="AD209" t="s">
        <v>1069</v>
      </c>
      <c r="AE209" s="21">
        <v>2025</v>
      </c>
      <c r="AF209">
        <v>5</v>
      </c>
      <c r="AG209" t="s">
        <v>99</v>
      </c>
    </row>
    <row r="210" spans="1:33" x14ac:dyDescent="0.25">
      <c r="A210" s="268" t="s">
        <v>595</v>
      </c>
      <c r="B210" s="268" t="s">
        <v>585</v>
      </c>
      <c r="C210" s="268" t="s">
        <v>67</v>
      </c>
      <c r="D210" s="268" t="s">
        <v>765</v>
      </c>
      <c r="E210" s="268" t="s">
        <v>1551</v>
      </c>
      <c r="F210" s="268" t="s">
        <v>2464</v>
      </c>
      <c r="G210" s="269" t="s">
        <v>994</v>
      </c>
      <c r="H210" s="268" t="s">
        <v>2465</v>
      </c>
      <c r="J210" s="270" t="s">
        <v>586</v>
      </c>
      <c r="K210" s="270" t="s">
        <v>2466</v>
      </c>
      <c r="L210" s="270" t="s">
        <v>2467</v>
      </c>
      <c r="M210" s="21"/>
      <c r="N210" s="21"/>
      <c r="O210" s="270" t="s">
        <v>2468</v>
      </c>
      <c r="P210" s="21"/>
      <c r="Q210" s="21"/>
      <c r="R210" s="21"/>
      <c r="S210" s="21"/>
      <c r="T210" s="270" t="s">
        <v>586</v>
      </c>
      <c r="U210" s="21"/>
      <c r="V210" s="21"/>
      <c r="W210" s="21"/>
      <c r="X210" s="270" t="s">
        <v>586</v>
      </c>
      <c r="Y210" s="21"/>
      <c r="Z210" s="21"/>
      <c r="AA210" s="21"/>
      <c r="AB210" s="21"/>
      <c r="AC210" t="s">
        <v>2504</v>
      </c>
      <c r="AD210" t="s">
        <v>1069</v>
      </c>
      <c r="AE210" s="21">
        <v>2025</v>
      </c>
      <c r="AF210">
        <v>5</v>
      </c>
      <c r="AG210" t="s">
        <v>99</v>
      </c>
    </row>
    <row r="211" spans="1:33" x14ac:dyDescent="0.25">
      <c r="A211" s="268" t="s">
        <v>596</v>
      </c>
      <c r="B211" s="268" t="s">
        <v>585</v>
      </c>
      <c r="C211" s="268" t="s">
        <v>67</v>
      </c>
      <c r="D211" s="268" t="s">
        <v>1623</v>
      </c>
      <c r="E211" s="268" t="s">
        <v>1624</v>
      </c>
      <c r="F211" s="268" t="s">
        <v>1814</v>
      </c>
      <c r="G211" s="269" t="s">
        <v>995</v>
      </c>
      <c r="H211" s="268" t="s">
        <v>2469</v>
      </c>
      <c r="I211" s="268"/>
      <c r="J211" s="270" t="s">
        <v>586</v>
      </c>
      <c r="K211" s="270" t="s">
        <v>2470</v>
      </c>
      <c r="L211" s="270" t="s">
        <v>1465</v>
      </c>
      <c r="M211" s="21"/>
      <c r="N211" s="21"/>
      <c r="O211" s="270" t="s">
        <v>2471</v>
      </c>
      <c r="P211" s="21"/>
      <c r="Q211" s="21"/>
      <c r="R211" s="21"/>
      <c r="S211" s="21"/>
      <c r="T211" s="270" t="s">
        <v>586</v>
      </c>
      <c r="U211" s="21"/>
      <c r="V211" s="21"/>
      <c r="W211" s="21"/>
      <c r="X211" s="270" t="s">
        <v>586</v>
      </c>
      <c r="Y211" s="21"/>
      <c r="Z211" s="21"/>
      <c r="AA211" s="21"/>
      <c r="AB211" s="21"/>
      <c r="AC211" t="s">
        <v>2504</v>
      </c>
      <c r="AD211" t="s">
        <v>1069</v>
      </c>
      <c r="AE211" s="21">
        <v>2025</v>
      </c>
      <c r="AF211">
        <v>5</v>
      </c>
      <c r="AG211" t="s">
        <v>99</v>
      </c>
    </row>
    <row r="212" spans="1:33" x14ac:dyDescent="0.25">
      <c r="A212" s="268" t="s">
        <v>598</v>
      </c>
      <c r="B212" s="268" t="s">
        <v>585</v>
      </c>
      <c r="C212" s="268" t="s">
        <v>67</v>
      </c>
      <c r="D212" s="268" t="s">
        <v>765</v>
      </c>
      <c r="E212" s="268" t="s">
        <v>1551</v>
      </c>
      <c r="F212" s="268" t="s">
        <v>2472</v>
      </c>
      <c r="G212" s="268" t="s">
        <v>180</v>
      </c>
      <c r="H212" s="268" t="s">
        <v>2473</v>
      </c>
      <c r="J212" s="268" t="s">
        <v>586</v>
      </c>
      <c r="K212" s="268" t="s">
        <v>2474</v>
      </c>
      <c r="L212" s="268" t="s">
        <v>2475</v>
      </c>
      <c r="O212" s="268" t="s">
        <v>2476</v>
      </c>
      <c r="T212" s="268" t="s">
        <v>586</v>
      </c>
      <c r="X212" s="268" t="s">
        <v>586</v>
      </c>
      <c r="AC212" t="s">
        <v>2504</v>
      </c>
      <c r="AD212" t="s">
        <v>1069</v>
      </c>
      <c r="AE212">
        <v>2025</v>
      </c>
      <c r="AF212">
        <v>5</v>
      </c>
      <c r="AG212" t="s">
        <v>99</v>
      </c>
    </row>
    <row r="213" spans="1:33" x14ac:dyDescent="0.25">
      <c r="A213" s="268" t="s">
        <v>599</v>
      </c>
      <c r="B213" s="268" t="s">
        <v>585</v>
      </c>
      <c r="C213" s="268" t="s">
        <v>67</v>
      </c>
      <c r="D213" s="268" t="s">
        <v>1623</v>
      </c>
      <c r="E213" s="268" t="s">
        <v>1624</v>
      </c>
      <c r="F213" s="268" t="s">
        <v>2477</v>
      </c>
      <c r="G213" s="268" t="s">
        <v>997</v>
      </c>
      <c r="H213" s="268" t="s">
        <v>2478</v>
      </c>
      <c r="I213" s="268"/>
      <c r="J213" s="268" t="s">
        <v>586</v>
      </c>
      <c r="K213" s="268" t="s">
        <v>2470</v>
      </c>
      <c r="L213" s="268" t="s">
        <v>1465</v>
      </c>
      <c r="O213" s="268" t="s">
        <v>2471</v>
      </c>
      <c r="T213" s="268" t="s">
        <v>586</v>
      </c>
      <c r="X213" s="268" t="s">
        <v>586</v>
      </c>
      <c r="AC213" t="s">
        <v>2504</v>
      </c>
      <c r="AD213" t="s">
        <v>1069</v>
      </c>
      <c r="AE213">
        <v>2025</v>
      </c>
      <c r="AF213">
        <v>5</v>
      </c>
      <c r="AG213" t="s">
        <v>99</v>
      </c>
    </row>
    <row r="214" spans="1:33" x14ac:dyDescent="0.25">
      <c r="A214" s="268" t="s">
        <v>600</v>
      </c>
      <c r="B214" s="268" t="s">
        <v>585</v>
      </c>
      <c r="C214" s="268" t="s">
        <v>67</v>
      </c>
      <c r="D214" s="268" t="s">
        <v>765</v>
      </c>
      <c r="E214" s="268" t="s">
        <v>1551</v>
      </c>
      <c r="F214" s="268" t="s">
        <v>2479</v>
      </c>
      <c r="G214" s="268" t="s">
        <v>997</v>
      </c>
      <c r="H214" s="268" t="s">
        <v>2480</v>
      </c>
      <c r="I214" s="268"/>
      <c r="J214" s="268" t="s">
        <v>586</v>
      </c>
      <c r="K214" s="268" t="s">
        <v>2481</v>
      </c>
      <c r="L214" s="268" t="s">
        <v>1335</v>
      </c>
      <c r="O214" s="268" t="s">
        <v>2482</v>
      </c>
      <c r="T214" s="268" t="s">
        <v>586</v>
      </c>
      <c r="X214" s="268" t="s">
        <v>586</v>
      </c>
      <c r="AC214" t="s">
        <v>2504</v>
      </c>
      <c r="AD214" t="s">
        <v>1069</v>
      </c>
      <c r="AE214">
        <v>2025</v>
      </c>
      <c r="AF214">
        <v>5</v>
      </c>
      <c r="AG214" t="s">
        <v>99</v>
      </c>
    </row>
    <row r="215" spans="1:33" x14ac:dyDescent="0.25">
      <c r="A215" s="268" t="s">
        <v>601</v>
      </c>
      <c r="B215" s="268" t="s">
        <v>585</v>
      </c>
      <c r="C215" s="268" t="s">
        <v>67</v>
      </c>
      <c r="D215" s="268" t="s">
        <v>765</v>
      </c>
      <c r="E215" s="268" t="s">
        <v>1551</v>
      </c>
      <c r="F215" s="268" t="s">
        <v>2483</v>
      </c>
      <c r="G215" s="268" t="s">
        <v>998</v>
      </c>
      <c r="H215" s="268" t="s">
        <v>2484</v>
      </c>
      <c r="J215" s="268" t="s">
        <v>586</v>
      </c>
      <c r="K215" s="268" t="s">
        <v>2485</v>
      </c>
      <c r="L215" s="268" t="s">
        <v>2486</v>
      </c>
      <c r="O215" s="268" t="s">
        <v>2487</v>
      </c>
      <c r="T215" s="268" t="s">
        <v>586</v>
      </c>
      <c r="X215" s="268" t="s">
        <v>586</v>
      </c>
      <c r="AC215" t="s">
        <v>2504</v>
      </c>
      <c r="AD215" t="s">
        <v>1069</v>
      </c>
      <c r="AE215">
        <v>2025</v>
      </c>
      <c r="AF215">
        <v>5</v>
      </c>
      <c r="AG215" t="s">
        <v>99</v>
      </c>
    </row>
    <row r="216" spans="1:33" x14ac:dyDescent="0.25">
      <c r="A216" s="268" t="s">
        <v>602</v>
      </c>
      <c r="B216" s="268" t="s">
        <v>585</v>
      </c>
      <c r="C216" s="268" t="s">
        <v>67</v>
      </c>
      <c r="D216" s="268" t="s">
        <v>765</v>
      </c>
      <c r="E216" s="268" t="s">
        <v>1551</v>
      </c>
      <c r="F216" s="268" t="s">
        <v>2488</v>
      </c>
      <c r="G216" s="268" t="s">
        <v>186</v>
      </c>
      <c r="H216" s="268" t="s">
        <v>2489</v>
      </c>
      <c r="J216" s="268" t="s">
        <v>586</v>
      </c>
      <c r="K216" s="268" t="s">
        <v>2490</v>
      </c>
      <c r="L216" s="268" t="s">
        <v>2491</v>
      </c>
      <c r="O216" s="268" t="s">
        <v>2492</v>
      </c>
      <c r="T216" s="268" t="s">
        <v>586</v>
      </c>
      <c r="X216" s="268" t="s">
        <v>586</v>
      </c>
      <c r="AC216" t="s">
        <v>2504</v>
      </c>
      <c r="AD216" t="s">
        <v>1069</v>
      </c>
      <c r="AE216">
        <v>2025</v>
      </c>
      <c r="AF216">
        <v>5</v>
      </c>
      <c r="AG216" t="s">
        <v>99</v>
      </c>
    </row>
    <row r="217" spans="1:33" x14ac:dyDescent="0.25">
      <c r="A217" s="268" t="s">
        <v>603</v>
      </c>
      <c r="B217" s="268" t="s">
        <v>622</v>
      </c>
      <c r="C217" s="268" t="s">
        <v>67</v>
      </c>
      <c r="D217" s="268" t="s">
        <v>1718</v>
      </c>
      <c r="E217" s="268" t="s">
        <v>1719</v>
      </c>
      <c r="F217" s="268" t="s">
        <v>2493</v>
      </c>
      <c r="G217" s="268" t="s">
        <v>1123</v>
      </c>
      <c r="H217" s="268" t="s">
        <v>2494</v>
      </c>
      <c r="I217" s="268"/>
      <c r="J217" s="268" t="s">
        <v>2495</v>
      </c>
      <c r="K217" s="268" t="s">
        <v>586</v>
      </c>
      <c r="L217" s="268" t="s">
        <v>586</v>
      </c>
      <c r="O217" s="268" t="s">
        <v>2495</v>
      </c>
      <c r="T217" s="268" t="s">
        <v>586</v>
      </c>
      <c r="X217" s="268" t="s">
        <v>586</v>
      </c>
      <c r="AC217" t="s">
        <v>2504</v>
      </c>
      <c r="AD217" t="s">
        <v>1069</v>
      </c>
      <c r="AE217">
        <v>2025</v>
      </c>
      <c r="AF217">
        <v>5</v>
      </c>
      <c r="AG217" t="s">
        <v>102</v>
      </c>
    </row>
    <row r="218" spans="1:33" x14ac:dyDescent="0.25">
      <c r="A218" s="268" t="s">
        <v>604</v>
      </c>
      <c r="B218" s="268" t="s">
        <v>622</v>
      </c>
      <c r="C218" s="268" t="s">
        <v>67</v>
      </c>
      <c r="D218" s="268" t="s">
        <v>1718</v>
      </c>
      <c r="E218" s="268" t="s">
        <v>1719</v>
      </c>
      <c r="F218" s="268" t="s">
        <v>1568</v>
      </c>
      <c r="G218" s="268" t="s">
        <v>1123</v>
      </c>
      <c r="H218" s="268" t="s">
        <v>2496</v>
      </c>
      <c r="J218" s="268" t="s">
        <v>2497</v>
      </c>
      <c r="K218" s="268" t="s">
        <v>586</v>
      </c>
      <c r="L218" s="268" t="s">
        <v>586</v>
      </c>
      <c r="O218" s="268" t="s">
        <v>2497</v>
      </c>
      <c r="T218" s="268" t="s">
        <v>586</v>
      </c>
      <c r="X218" s="268" t="s">
        <v>586</v>
      </c>
      <c r="AC218" t="s">
        <v>2504</v>
      </c>
      <c r="AD218" t="s">
        <v>1069</v>
      </c>
      <c r="AE218">
        <v>2025</v>
      </c>
      <c r="AF218">
        <v>5</v>
      </c>
      <c r="AG218" t="s">
        <v>102</v>
      </c>
    </row>
    <row r="219" spans="1:33" x14ac:dyDescent="0.25">
      <c r="A219" s="268" t="s">
        <v>605</v>
      </c>
      <c r="B219" s="268" t="s">
        <v>622</v>
      </c>
      <c r="C219" s="268" t="s">
        <v>67</v>
      </c>
      <c r="D219" s="268" t="s">
        <v>2335</v>
      </c>
      <c r="E219" s="268" t="s">
        <v>2336</v>
      </c>
      <c r="F219" s="268" t="s">
        <v>598</v>
      </c>
      <c r="G219" s="268" t="s">
        <v>990</v>
      </c>
      <c r="H219" s="268" t="s">
        <v>2498</v>
      </c>
      <c r="J219" s="268" t="s">
        <v>1376</v>
      </c>
      <c r="K219" s="268" t="s">
        <v>586</v>
      </c>
      <c r="L219" s="268" t="s">
        <v>586</v>
      </c>
      <c r="O219" s="268" t="s">
        <v>1376</v>
      </c>
      <c r="T219" s="268" t="s">
        <v>586</v>
      </c>
      <c r="X219" s="268" t="s">
        <v>586</v>
      </c>
      <c r="AC219" t="s">
        <v>2504</v>
      </c>
      <c r="AD219" t="s">
        <v>1069</v>
      </c>
      <c r="AE219">
        <v>2025</v>
      </c>
      <c r="AF219">
        <v>5</v>
      </c>
      <c r="AG219" t="s">
        <v>102</v>
      </c>
    </row>
    <row r="220" spans="1:33" x14ac:dyDescent="0.25">
      <c r="A220" s="268" t="s">
        <v>606</v>
      </c>
      <c r="B220" s="268" t="s">
        <v>622</v>
      </c>
      <c r="C220" s="268" t="s">
        <v>67</v>
      </c>
      <c r="D220" s="268" t="s">
        <v>1002</v>
      </c>
      <c r="E220" s="268" t="s">
        <v>1003</v>
      </c>
      <c r="F220" s="268" t="s">
        <v>2499</v>
      </c>
      <c r="G220" s="268" t="s">
        <v>1122</v>
      </c>
      <c r="H220" s="268" t="s">
        <v>2500</v>
      </c>
      <c r="J220" s="268" t="s">
        <v>2501</v>
      </c>
      <c r="K220" s="268" t="s">
        <v>586</v>
      </c>
      <c r="L220" s="268" t="s">
        <v>586</v>
      </c>
      <c r="O220" s="268" t="s">
        <v>2501</v>
      </c>
      <c r="T220" s="268" t="s">
        <v>586</v>
      </c>
      <c r="X220" s="268" t="s">
        <v>586</v>
      </c>
      <c r="AC220" t="s">
        <v>2504</v>
      </c>
      <c r="AD220" t="s">
        <v>1069</v>
      </c>
      <c r="AE220">
        <v>2025</v>
      </c>
      <c r="AF220">
        <v>5</v>
      </c>
      <c r="AG220" t="s">
        <v>102</v>
      </c>
    </row>
    <row r="221" spans="1:33" x14ac:dyDescent="0.25">
      <c r="A221" s="268" t="s">
        <v>607</v>
      </c>
      <c r="B221" s="268" t="s">
        <v>652</v>
      </c>
      <c r="C221" s="268" t="s">
        <v>67</v>
      </c>
      <c r="D221" s="268" t="s">
        <v>1629</v>
      </c>
      <c r="E221" s="268" t="s">
        <v>2010</v>
      </c>
      <c r="F221" s="268" t="s">
        <v>2502</v>
      </c>
      <c r="G221" s="268" t="s">
        <v>992</v>
      </c>
      <c r="H221" s="268" t="s">
        <v>2503</v>
      </c>
      <c r="J221" s="268">
        <v>0</v>
      </c>
      <c r="K221" s="268">
        <v>-24365</v>
      </c>
      <c r="L221" s="268">
        <v>-4629</v>
      </c>
      <c r="O221" s="268">
        <v>-28994</v>
      </c>
      <c r="T221" s="268" t="s">
        <v>586</v>
      </c>
      <c r="X221" s="268" t="s">
        <v>586</v>
      </c>
      <c r="AC221" t="s">
        <v>2504</v>
      </c>
      <c r="AD221" t="s">
        <v>1069</v>
      </c>
      <c r="AE221">
        <v>2025</v>
      </c>
      <c r="AF221">
        <v>5</v>
      </c>
      <c r="AG221" t="s">
        <v>103</v>
      </c>
    </row>
    <row r="222" spans="1:33" x14ac:dyDescent="0.25">
      <c r="A222" s="268" t="s">
        <v>584</v>
      </c>
      <c r="B222" s="268" t="s">
        <v>585</v>
      </c>
      <c r="C222" s="268" t="s">
        <v>67</v>
      </c>
      <c r="D222" s="268" t="s">
        <v>1623</v>
      </c>
      <c r="E222" s="268" t="s">
        <v>1624</v>
      </c>
      <c r="F222" s="268" t="s">
        <v>2505</v>
      </c>
      <c r="G222" s="268" t="s">
        <v>181</v>
      </c>
      <c r="H222" s="268" t="s">
        <v>2506</v>
      </c>
      <c r="J222" s="268" t="s">
        <v>586</v>
      </c>
      <c r="K222" s="268" t="s">
        <v>2470</v>
      </c>
      <c r="L222" s="268" t="s">
        <v>1465</v>
      </c>
      <c r="O222" s="268" t="s">
        <v>2471</v>
      </c>
      <c r="T222" s="268" t="s">
        <v>586</v>
      </c>
      <c r="X222" s="268" t="s">
        <v>586</v>
      </c>
      <c r="AC222" t="s">
        <v>2572</v>
      </c>
      <c r="AD222" t="s">
        <v>1069</v>
      </c>
      <c r="AE222">
        <v>2025</v>
      </c>
      <c r="AF222">
        <v>6</v>
      </c>
      <c r="AG222" t="s">
        <v>99</v>
      </c>
    </row>
    <row r="223" spans="1:33" x14ac:dyDescent="0.25">
      <c r="A223" s="268" t="s">
        <v>587</v>
      </c>
      <c r="B223" s="268" t="s">
        <v>585</v>
      </c>
      <c r="C223" s="268" t="s">
        <v>67</v>
      </c>
      <c r="D223" s="268" t="s">
        <v>1629</v>
      </c>
      <c r="E223" s="268" t="s">
        <v>1630</v>
      </c>
      <c r="F223" s="268" t="s">
        <v>2507</v>
      </c>
      <c r="G223" s="268" t="s">
        <v>186</v>
      </c>
      <c r="H223" s="268" t="s">
        <v>2508</v>
      </c>
      <c r="I223" s="268"/>
      <c r="J223" s="268" t="s">
        <v>586</v>
      </c>
      <c r="K223" s="268" t="s">
        <v>2509</v>
      </c>
      <c r="L223" s="268" t="s">
        <v>2510</v>
      </c>
      <c r="O223" s="268" t="s">
        <v>2511</v>
      </c>
      <c r="T223" s="268" t="s">
        <v>586</v>
      </c>
      <c r="X223" s="268" t="s">
        <v>586</v>
      </c>
      <c r="AC223" t="s">
        <v>2572</v>
      </c>
      <c r="AD223" t="s">
        <v>1069</v>
      </c>
      <c r="AE223">
        <v>2025</v>
      </c>
      <c r="AF223">
        <v>6</v>
      </c>
      <c r="AG223" t="s">
        <v>99</v>
      </c>
    </row>
    <row r="224" spans="1:33" x14ac:dyDescent="0.25">
      <c r="A224" s="268" t="s">
        <v>589</v>
      </c>
      <c r="B224" s="268" t="s">
        <v>585</v>
      </c>
      <c r="C224" s="268" t="s">
        <v>67</v>
      </c>
      <c r="D224" s="268" t="s">
        <v>1629</v>
      </c>
      <c r="E224" s="268" t="s">
        <v>1630</v>
      </c>
      <c r="F224" s="268" t="s">
        <v>2512</v>
      </c>
      <c r="G224" s="268" t="s">
        <v>186</v>
      </c>
      <c r="H224" s="268" t="s">
        <v>2513</v>
      </c>
      <c r="I224" s="268"/>
      <c r="J224" s="268" t="s">
        <v>586</v>
      </c>
      <c r="K224" s="268" t="s">
        <v>2514</v>
      </c>
      <c r="L224" s="268" t="s">
        <v>1188</v>
      </c>
      <c r="O224" s="268" t="s">
        <v>2515</v>
      </c>
      <c r="T224" s="268" t="s">
        <v>586</v>
      </c>
      <c r="X224" s="268" t="s">
        <v>586</v>
      </c>
      <c r="AC224" t="s">
        <v>2572</v>
      </c>
      <c r="AD224" t="s">
        <v>1069</v>
      </c>
      <c r="AE224">
        <v>2025</v>
      </c>
      <c r="AF224">
        <v>6</v>
      </c>
      <c r="AG224" t="s">
        <v>99</v>
      </c>
    </row>
    <row r="225" spans="1:33" x14ac:dyDescent="0.25">
      <c r="A225" s="268" t="s">
        <v>590</v>
      </c>
      <c r="B225" s="268" t="s">
        <v>585</v>
      </c>
      <c r="C225" s="268" t="s">
        <v>67</v>
      </c>
      <c r="D225" s="268" t="s">
        <v>1643</v>
      </c>
      <c r="E225" s="268" t="s">
        <v>1644</v>
      </c>
      <c r="F225" s="268" t="s">
        <v>2516</v>
      </c>
      <c r="G225" s="268" t="s">
        <v>1129</v>
      </c>
      <c r="H225" s="268" t="s">
        <v>2517</v>
      </c>
      <c r="I225" s="268"/>
      <c r="J225" s="268" t="s">
        <v>586</v>
      </c>
      <c r="K225" s="268" t="s">
        <v>2518</v>
      </c>
      <c r="L225" s="268" t="s">
        <v>2519</v>
      </c>
      <c r="O225" s="268" t="s">
        <v>2520</v>
      </c>
      <c r="T225" s="268" t="s">
        <v>586</v>
      </c>
      <c r="X225" s="268" t="s">
        <v>586</v>
      </c>
      <c r="AC225" t="s">
        <v>2572</v>
      </c>
      <c r="AD225" t="s">
        <v>1069</v>
      </c>
      <c r="AE225">
        <v>2025</v>
      </c>
      <c r="AF225">
        <v>6</v>
      </c>
      <c r="AG225" t="s">
        <v>99</v>
      </c>
    </row>
    <row r="226" spans="1:33" x14ac:dyDescent="0.25">
      <c r="A226" s="268" t="s">
        <v>591</v>
      </c>
      <c r="B226" s="268" t="s">
        <v>585</v>
      </c>
      <c r="C226" s="268" t="s">
        <v>67</v>
      </c>
      <c r="D226" s="268" t="s">
        <v>1659</v>
      </c>
      <c r="E226" s="268" t="s">
        <v>1660</v>
      </c>
      <c r="F226" s="268" t="s">
        <v>2521</v>
      </c>
      <c r="G226" s="268" t="s">
        <v>1128</v>
      </c>
      <c r="H226" s="268" t="s">
        <v>2522</v>
      </c>
      <c r="I226" s="268"/>
      <c r="J226" s="268" t="s">
        <v>586</v>
      </c>
      <c r="K226" s="268" t="s">
        <v>2523</v>
      </c>
      <c r="L226" s="268" t="s">
        <v>2524</v>
      </c>
      <c r="O226" s="268" t="s">
        <v>2525</v>
      </c>
      <c r="T226" s="268" t="s">
        <v>586</v>
      </c>
      <c r="X226" s="268" t="s">
        <v>586</v>
      </c>
      <c r="AC226" t="s">
        <v>2572</v>
      </c>
      <c r="AD226" t="s">
        <v>1069</v>
      </c>
      <c r="AE226">
        <v>2025</v>
      </c>
      <c r="AF226">
        <v>6</v>
      </c>
      <c r="AG226" t="s">
        <v>99</v>
      </c>
    </row>
    <row r="227" spans="1:33" x14ac:dyDescent="0.25">
      <c r="A227" s="268" t="s">
        <v>592</v>
      </c>
      <c r="B227" s="268" t="s">
        <v>585</v>
      </c>
      <c r="C227" s="268" t="s">
        <v>67</v>
      </c>
      <c r="D227" s="268" t="s">
        <v>1623</v>
      </c>
      <c r="E227" s="268" t="s">
        <v>1624</v>
      </c>
      <c r="F227" s="268" t="s">
        <v>2526</v>
      </c>
      <c r="G227" s="268" t="s">
        <v>1005</v>
      </c>
      <c r="H227" s="268" t="s">
        <v>2527</v>
      </c>
      <c r="I227" s="268"/>
      <c r="J227" s="268" t="s">
        <v>586</v>
      </c>
      <c r="K227" s="268" t="s">
        <v>2470</v>
      </c>
      <c r="L227" s="268" t="s">
        <v>1465</v>
      </c>
      <c r="O227" s="268" t="s">
        <v>2471</v>
      </c>
      <c r="T227" s="268" t="s">
        <v>586</v>
      </c>
      <c r="X227" s="268" t="s">
        <v>586</v>
      </c>
      <c r="AC227" t="s">
        <v>2572</v>
      </c>
      <c r="AD227" t="s">
        <v>1069</v>
      </c>
      <c r="AE227">
        <v>2025</v>
      </c>
      <c r="AF227">
        <v>6</v>
      </c>
      <c r="AG227" t="s">
        <v>99</v>
      </c>
    </row>
    <row r="228" spans="1:33" x14ac:dyDescent="0.25">
      <c r="A228" s="268" t="s">
        <v>593</v>
      </c>
      <c r="B228" s="268" t="s">
        <v>585</v>
      </c>
      <c r="C228" s="268" t="s">
        <v>67</v>
      </c>
      <c r="D228" s="268" t="s">
        <v>1666</v>
      </c>
      <c r="E228" s="268" t="s">
        <v>1667</v>
      </c>
      <c r="F228" s="268" t="s">
        <v>1086</v>
      </c>
      <c r="G228" s="268" t="s">
        <v>1007</v>
      </c>
      <c r="H228" s="268" t="s">
        <v>2528</v>
      </c>
      <c r="J228" s="268" t="s">
        <v>586</v>
      </c>
      <c r="K228" s="268" t="s">
        <v>2529</v>
      </c>
      <c r="L228" s="268" t="s">
        <v>2530</v>
      </c>
      <c r="O228" s="268" t="s">
        <v>2531</v>
      </c>
      <c r="T228" s="268" t="s">
        <v>586</v>
      </c>
      <c r="X228" s="268" t="s">
        <v>586</v>
      </c>
      <c r="AC228" t="s">
        <v>2572</v>
      </c>
      <c r="AD228" t="s">
        <v>1069</v>
      </c>
      <c r="AE228">
        <v>2025</v>
      </c>
      <c r="AF228">
        <v>6</v>
      </c>
      <c r="AG228" t="s">
        <v>99</v>
      </c>
    </row>
    <row r="229" spans="1:33" x14ac:dyDescent="0.25">
      <c r="A229" s="268" t="s">
        <v>594</v>
      </c>
      <c r="B229" s="268" t="s">
        <v>585</v>
      </c>
      <c r="C229" s="268" t="s">
        <v>67</v>
      </c>
      <c r="D229" s="268" t="s">
        <v>1623</v>
      </c>
      <c r="E229" s="268" t="s">
        <v>1624</v>
      </c>
      <c r="F229" s="268" t="s">
        <v>2532</v>
      </c>
      <c r="G229" s="268" t="s">
        <v>1009</v>
      </c>
      <c r="H229" s="268" t="s">
        <v>2533</v>
      </c>
      <c r="J229" s="268" t="s">
        <v>586</v>
      </c>
      <c r="K229" s="268" t="s">
        <v>2379</v>
      </c>
      <c r="L229" s="268" t="s">
        <v>2380</v>
      </c>
      <c r="O229" s="268" t="s">
        <v>2381</v>
      </c>
      <c r="T229" s="268" t="s">
        <v>586</v>
      </c>
      <c r="X229" s="268" t="s">
        <v>586</v>
      </c>
      <c r="AC229" t="s">
        <v>2572</v>
      </c>
      <c r="AD229" t="s">
        <v>1069</v>
      </c>
      <c r="AE229">
        <v>2025</v>
      </c>
      <c r="AF229">
        <v>6</v>
      </c>
      <c r="AG229" t="s">
        <v>99</v>
      </c>
    </row>
    <row r="230" spans="1:33" x14ac:dyDescent="0.25">
      <c r="A230" s="268" t="s">
        <v>595</v>
      </c>
      <c r="B230" s="268" t="s">
        <v>585</v>
      </c>
      <c r="C230" s="268" t="s">
        <v>67</v>
      </c>
      <c r="D230" s="268" t="s">
        <v>1623</v>
      </c>
      <c r="E230" s="268" t="s">
        <v>1624</v>
      </c>
      <c r="F230" s="268" t="s">
        <v>2534</v>
      </c>
      <c r="G230" s="268" t="s">
        <v>1014</v>
      </c>
      <c r="H230" s="268" t="s">
        <v>2535</v>
      </c>
      <c r="J230" s="268" t="s">
        <v>586</v>
      </c>
      <c r="K230" s="268" t="s">
        <v>2145</v>
      </c>
      <c r="L230" s="268" t="s">
        <v>1465</v>
      </c>
      <c r="O230" s="268" t="s">
        <v>2146</v>
      </c>
      <c r="T230" s="268" t="s">
        <v>586</v>
      </c>
      <c r="X230" s="268" t="s">
        <v>586</v>
      </c>
      <c r="AC230" t="s">
        <v>2572</v>
      </c>
      <c r="AD230" t="s">
        <v>1069</v>
      </c>
      <c r="AE230">
        <v>2025</v>
      </c>
      <c r="AF230">
        <v>6</v>
      </c>
      <c r="AG230" t="s">
        <v>99</v>
      </c>
    </row>
    <row r="231" spans="1:33" x14ac:dyDescent="0.25">
      <c r="A231" s="268" t="s">
        <v>596</v>
      </c>
      <c r="B231" s="268" t="s">
        <v>585</v>
      </c>
      <c r="C231" s="268" t="s">
        <v>67</v>
      </c>
      <c r="D231" s="268" t="s">
        <v>765</v>
      </c>
      <c r="E231" s="268" t="s">
        <v>1551</v>
      </c>
      <c r="F231" s="268" t="s">
        <v>2536</v>
      </c>
      <c r="G231" s="268" t="s">
        <v>1014</v>
      </c>
      <c r="H231" s="268" t="s">
        <v>2537</v>
      </c>
      <c r="J231" s="268" t="s">
        <v>586</v>
      </c>
      <c r="K231" s="268" t="s">
        <v>2538</v>
      </c>
      <c r="L231" s="268" t="s">
        <v>2539</v>
      </c>
      <c r="O231" s="268" t="s">
        <v>2540</v>
      </c>
      <c r="T231" s="268" t="s">
        <v>586</v>
      </c>
      <c r="X231" s="268" t="s">
        <v>586</v>
      </c>
      <c r="AC231" t="s">
        <v>2572</v>
      </c>
      <c r="AD231" t="s">
        <v>1069</v>
      </c>
      <c r="AE231">
        <v>2025</v>
      </c>
      <c r="AF231">
        <v>6</v>
      </c>
      <c r="AG231" t="s">
        <v>99</v>
      </c>
    </row>
    <row r="232" spans="1:33" x14ac:dyDescent="0.25">
      <c r="A232" s="268" t="s">
        <v>598</v>
      </c>
      <c r="B232" s="268" t="s">
        <v>585</v>
      </c>
      <c r="C232" s="268" t="s">
        <v>67</v>
      </c>
      <c r="D232" s="268" t="s">
        <v>765</v>
      </c>
      <c r="E232" s="268" t="s">
        <v>1551</v>
      </c>
      <c r="F232" s="268" t="s">
        <v>2541</v>
      </c>
      <c r="G232" s="268" t="s">
        <v>1015</v>
      </c>
      <c r="H232" s="268" t="s">
        <v>2542</v>
      </c>
      <c r="J232" s="268" t="s">
        <v>586</v>
      </c>
      <c r="K232" s="268" t="s">
        <v>2543</v>
      </c>
      <c r="L232" s="268" t="s">
        <v>2544</v>
      </c>
      <c r="O232" s="268" t="s">
        <v>1395</v>
      </c>
      <c r="T232" s="268" t="s">
        <v>586</v>
      </c>
      <c r="X232" s="268" t="s">
        <v>586</v>
      </c>
      <c r="Y232" s="268" t="s">
        <v>615</v>
      </c>
      <c r="Z232" s="268" t="s">
        <v>1357</v>
      </c>
      <c r="AA232" s="268" t="s">
        <v>596</v>
      </c>
      <c r="AC232" t="s">
        <v>2572</v>
      </c>
      <c r="AD232" t="s">
        <v>1069</v>
      </c>
      <c r="AE232">
        <v>2025</v>
      </c>
      <c r="AF232">
        <v>6</v>
      </c>
      <c r="AG232" t="s">
        <v>99</v>
      </c>
    </row>
    <row r="233" spans="1:33" x14ac:dyDescent="0.25">
      <c r="A233" s="268"/>
      <c r="B233" s="268" t="s">
        <v>585</v>
      </c>
      <c r="C233" s="268" t="s">
        <v>67</v>
      </c>
      <c r="D233" s="268" t="s">
        <v>765</v>
      </c>
      <c r="E233" s="268" t="s">
        <v>1551</v>
      </c>
      <c r="F233" s="268" t="s">
        <v>2541</v>
      </c>
      <c r="G233" s="268" t="s">
        <v>1015</v>
      </c>
      <c r="H233" s="268"/>
      <c r="J233" s="268"/>
      <c r="K233" s="268"/>
      <c r="L233" s="268"/>
      <c r="O233" s="268"/>
      <c r="T233" s="268"/>
      <c r="X233" s="268"/>
      <c r="Y233" s="268" t="s">
        <v>774</v>
      </c>
      <c r="Z233" s="268" t="s">
        <v>2545</v>
      </c>
      <c r="AA233" s="268" t="s">
        <v>605</v>
      </c>
      <c r="AC233" t="s">
        <v>2572</v>
      </c>
      <c r="AD233" t="s">
        <v>1069</v>
      </c>
      <c r="AE233">
        <v>2025</v>
      </c>
      <c r="AF233">
        <v>6</v>
      </c>
      <c r="AG233" t="s">
        <v>99</v>
      </c>
    </row>
    <row r="234" spans="1:33" x14ac:dyDescent="0.25">
      <c r="A234" s="268" t="s">
        <v>599</v>
      </c>
      <c r="B234" s="268" t="s">
        <v>585</v>
      </c>
      <c r="C234" s="268" t="s">
        <v>67</v>
      </c>
      <c r="D234" s="268" t="s">
        <v>1153</v>
      </c>
      <c r="E234" s="268" t="s">
        <v>1748</v>
      </c>
      <c r="F234" s="268" t="s">
        <v>2546</v>
      </c>
      <c r="G234" s="268" t="s">
        <v>1016</v>
      </c>
      <c r="H234" s="268" t="s">
        <v>2547</v>
      </c>
      <c r="J234" s="268" t="s">
        <v>586</v>
      </c>
      <c r="K234" s="268" t="s">
        <v>1994</v>
      </c>
      <c r="L234" s="268" t="s">
        <v>1562</v>
      </c>
      <c r="O234" s="268" t="s">
        <v>1280</v>
      </c>
      <c r="T234" s="268" t="s">
        <v>586</v>
      </c>
      <c r="X234" s="268" t="s">
        <v>586</v>
      </c>
      <c r="Y234" s="268" t="s">
        <v>615</v>
      </c>
      <c r="Z234" s="268" t="s">
        <v>1995</v>
      </c>
      <c r="AA234" s="268" t="s">
        <v>596</v>
      </c>
      <c r="AC234" t="s">
        <v>2572</v>
      </c>
      <c r="AD234" t="s">
        <v>1069</v>
      </c>
      <c r="AE234">
        <v>2025</v>
      </c>
      <c r="AF234">
        <v>6</v>
      </c>
      <c r="AG234" t="s">
        <v>99</v>
      </c>
    </row>
    <row r="235" spans="1:33" x14ac:dyDescent="0.25">
      <c r="A235" s="268" t="s">
        <v>600</v>
      </c>
      <c r="B235" s="268" t="s">
        <v>585</v>
      </c>
      <c r="C235" s="268" t="s">
        <v>67</v>
      </c>
      <c r="D235" s="268" t="s">
        <v>765</v>
      </c>
      <c r="E235" s="268" t="s">
        <v>1551</v>
      </c>
      <c r="F235" s="268" t="s">
        <v>2548</v>
      </c>
      <c r="G235" s="268" t="s">
        <v>1017</v>
      </c>
      <c r="H235" s="268" t="s">
        <v>2549</v>
      </c>
      <c r="J235" s="268" t="s">
        <v>586</v>
      </c>
      <c r="K235" s="268" t="s">
        <v>2550</v>
      </c>
      <c r="L235" s="268" t="s">
        <v>2551</v>
      </c>
      <c r="O235" s="268" t="s">
        <v>2552</v>
      </c>
      <c r="T235" s="268" t="s">
        <v>586</v>
      </c>
      <c r="X235" s="268" t="s">
        <v>586</v>
      </c>
      <c r="AC235" t="s">
        <v>2572</v>
      </c>
      <c r="AD235" t="s">
        <v>1069</v>
      </c>
      <c r="AE235">
        <v>2025</v>
      </c>
      <c r="AF235">
        <v>6</v>
      </c>
      <c r="AG235" t="s">
        <v>99</v>
      </c>
    </row>
    <row r="236" spans="1:33" x14ac:dyDescent="0.25">
      <c r="A236" s="268" t="s">
        <v>601</v>
      </c>
      <c r="B236" s="268" t="s">
        <v>585</v>
      </c>
      <c r="C236" s="268" t="s">
        <v>67</v>
      </c>
      <c r="D236" s="268" t="s">
        <v>1153</v>
      </c>
      <c r="E236" s="268" t="s">
        <v>1748</v>
      </c>
      <c r="F236" s="268" t="s">
        <v>2553</v>
      </c>
      <c r="G236" s="268" t="s">
        <v>1018</v>
      </c>
      <c r="H236" s="268" t="s">
        <v>2554</v>
      </c>
      <c r="J236" s="268" t="s">
        <v>586</v>
      </c>
      <c r="K236" s="268" t="s">
        <v>2555</v>
      </c>
      <c r="L236" s="268" t="s">
        <v>2556</v>
      </c>
      <c r="O236" s="268" t="s">
        <v>2557</v>
      </c>
      <c r="T236" s="268" t="s">
        <v>586</v>
      </c>
      <c r="X236" s="268" t="s">
        <v>586</v>
      </c>
      <c r="Y236" s="268" t="s">
        <v>615</v>
      </c>
      <c r="Z236" s="268" t="s">
        <v>1258</v>
      </c>
      <c r="AA236" s="268" t="s">
        <v>596</v>
      </c>
      <c r="AC236" t="s">
        <v>2572</v>
      </c>
      <c r="AD236" t="s">
        <v>1069</v>
      </c>
      <c r="AE236">
        <v>2025</v>
      </c>
      <c r="AF236">
        <v>6</v>
      </c>
      <c r="AG236" t="s">
        <v>99</v>
      </c>
    </row>
    <row r="237" spans="1:33" x14ac:dyDescent="0.25">
      <c r="A237" s="268" t="s">
        <v>602</v>
      </c>
      <c r="B237" s="268" t="s">
        <v>585</v>
      </c>
      <c r="C237" s="268" t="s">
        <v>67</v>
      </c>
      <c r="D237" s="268" t="s">
        <v>765</v>
      </c>
      <c r="E237" s="268" t="s">
        <v>1551</v>
      </c>
      <c r="F237" s="268" t="s">
        <v>2558</v>
      </c>
      <c r="G237" s="268" t="s">
        <v>1019</v>
      </c>
      <c r="H237" s="268" t="s">
        <v>2559</v>
      </c>
      <c r="J237" s="268" t="s">
        <v>586</v>
      </c>
      <c r="K237" s="268" t="s">
        <v>2560</v>
      </c>
      <c r="L237" s="268" t="s">
        <v>2561</v>
      </c>
      <c r="O237" s="268" t="s">
        <v>2562</v>
      </c>
      <c r="T237" s="268" t="s">
        <v>586</v>
      </c>
      <c r="X237" s="268" t="s">
        <v>586</v>
      </c>
      <c r="AC237" t="s">
        <v>2572</v>
      </c>
      <c r="AD237" t="s">
        <v>1069</v>
      </c>
      <c r="AE237">
        <v>2025</v>
      </c>
      <c r="AF237">
        <v>6</v>
      </c>
      <c r="AG237" t="s">
        <v>99</v>
      </c>
    </row>
    <row r="238" spans="1:33" x14ac:dyDescent="0.25">
      <c r="A238" s="268" t="s">
        <v>603</v>
      </c>
      <c r="B238" s="268" t="s">
        <v>622</v>
      </c>
      <c r="C238" s="268" t="s">
        <v>67</v>
      </c>
      <c r="D238" s="268" t="s">
        <v>2335</v>
      </c>
      <c r="E238" s="268" t="s">
        <v>2336</v>
      </c>
      <c r="F238" s="268" t="s">
        <v>602</v>
      </c>
      <c r="G238" s="268" t="s">
        <v>185</v>
      </c>
      <c r="H238" s="268" t="s">
        <v>2563</v>
      </c>
      <c r="J238" s="268" t="s">
        <v>1376</v>
      </c>
      <c r="K238" s="268" t="s">
        <v>586</v>
      </c>
      <c r="L238" s="268" t="s">
        <v>586</v>
      </c>
      <c r="O238" s="268" t="s">
        <v>1376</v>
      </c>
      <c r="T238" s="268" t="s">
        <v>586</v>
      </c>
      <c r="X238" s="268" t="s">
        <v>586</v>
      </c>
      <c r="AC238" t="s">
        <v>2572</v>
      </c>
      <c r="AD238" t="s">
        <v>1069</v>
      </c>
      <c r="AE238">
        <v>2025</v>
      </c>
      <c r="AF238">
        <v>6</v>
      </c>
      <c r="AG238" t="s">
        <v>102</v>
      </c>
    </row>
    <row r="239" spans="1:33" x14ac:dyDescent="0.25">
      <c r="A239" s="268" t="s">
        <v>604</v>
      </c>
      <c r="B239" s="268" t="s">
        <v>622</v>
      </c>
      <c r="C239" s="268" t="s">
        <v>67</v>
      </c>
      <c r="D239" s="268" t="s">
        <v>1718</v>
      </c>
      <c r="E239" s="268" t="s">
        <v>1719</v>
      </c>
      <c r="F239" s="268" t="s">
        <v>2564</v>
      </c>
      <c r="G239" s="268" t="s">
        <v>1129</v>
      </c>
      <c r="H239" s="268" t="s">
        <v>2565</v>
      </c>
      <c r="J239" s="268" t="s">
        <v>2566</v>
      </c>
      <c r="K239" s="268" t="s">
        <v>586</v>
      </c>
      <c r="L239" s="268" t="s">
        <v>586</v>
      </c>
      <c r="O239" s="268" t="s">
        <v>2566</v>
      </c>
      <c r="T239" s="268" t="s">
        <v>586</v>
      </c>
      <c r="X239" s="268" t="s">
        <v>586</v>
      </c>
      <c r="AC239" t="s">
        <v>2572</v>
      </c>
      <c r="AD239" t="s">
        <v>1069</v>
      </c>
      <c r="AE239">
        <v>2025</v>
      </c>
      <c r="AF239">
        <v>6</v>
      </c>
      <c r="AG239" t="s">
        <v>102</v>
      </c>
    </row>
    <row r="240" spans="1:33" x14ac:dyDescent="0.25">
      <c r="A240" s="268" t="s">
        <v>605</v>
      </c>
      <c r="B240" s="268" t="s">
        <v>622</v>
      </c>
      <c r="C240" s="268" t="s">
        <v>67</v>
      </c>
      <c r="D240" s="268" t="s">
        <v>1718</v>
      </c>
      <c r="E240" s="268" t="s">
        <v>1719</v>
      </c>
      <c r="F240" s="268" t="s">
        <v>2567</v>
      </c>
      <c r="G240" s="268" t="s">
        <v>1129</v>
      </c>
      <c r="H240" s="268" t="s">
        <v>2568</v>
      </c>
      <c r="J240" s="268" t="s">
        <v>2569</v>
      </c>
      <c r="K240" s="268" t="s">
        <v>586</v>
      </c>
      <c r="L240" s="268" t="s">
        <v>586</v>
      </c>
      <c r="O240" s="268" t="s">
        <v>2569</v>
      </c>
      <c r="T240" s="268" t="s">
        <v>586</v>
      </c>
      <c r="X240" s="268" t="s">
        <v>586</v>
      </c>
      <c r="AC240" t="s">
        <v>2572</v>
      </c>
      <c r="AD240" t="s">
        <v>1069</v>
      </c>
      <c r="AE240">
        <v>2025</v>
      </c>
      <c r="AF240">
        <v>6</v>
      </c>
      <c r="AG240" t="s">
        <v>102</v>
      </c>
    </row>
    <row r="241" spans="1:33" x14ac:dyDescent="0.25">
      <c r="A241" s="268" t="s">
        <v>606</v>
      </c>
      <c r="B241" s="268" t="s">
        <v>622</v>
      </c>
      <c r="C241" s="268" t="s">
        <v>67</v>
      </c>
      <c r="D241" s="268" t="s">
        <v>1002</v>
      </c>
      <c r="E241" s="268" t="s">
        <v>1003</v>
      </c>
      <c r="F241" s="268" t="s">
        <v>1359</v>
      </c>
      <c r="G241" s="268" t="s">
        <v>1128</v>
      </c>
      <c r="H241" s="268" t="s">
        <v>2570</v>
      </c>
      <c r="J241" s="268" t="s">
        <v>2571</v>
      </c>
      <c r="K241" s="268" t="s">
        <v>586</v>
      </c>
      <c r="L241" s="268" t="s">
        <v>586</v>
      </c>
      <c r="O241" s="268" t="s">
        <v>2571</v>
      </c>
      <c r="T241" s="268" t="s">
        <v>586</v>
      </c>
      <c r="X241" s="268" t="s">
        <v>586</v>
      </c>
      <c r="AC241" t="s">
        <v>2572</v>
      </c>
      <c r="AD241" t="s">
        <v>1069</v>
      </c>
      <c r="AE241">
        <v>2025</v>
      </c>
      <c r="AF241">
        <v>6</v>
      </c>
      <c r="AG241" t="s">
        <v>102</v>
      </c>
    </row>
    <row r="242" spans="1:33" x14ac:dyDescent="0.25">
      <c r="A242" s="268" t="s">
        <v>584</v>
      </c>
      <c r="B242" s="268" t="s">
        <v>585</v>
      </c>
      <c r="C242" s="268" t="s">
        <v>67</v>
      </c>
      <c r="D242" s="268" t="s">
        <v>1623</v>
      </c>
      <c r="E242" s="268" t="s">
        <v>1624</v>
      </c>
      <c r="F242" s="268" t="s">
        <v>1554</v>
      </c>
      <c r="G242" s="268" t="s">
        <v>1017</v>
      </c>
      <c r="H242" s="268" t="s">
        <v>2573</v>
      </c>
      <c r="J242" s="268" t="s">
        <v>586</v>
      </c>
      <c r="K242" s="268" t="s">
        <v>2145</v>
      </c>
      <c r="L242" s="268" t="s">
        <v>1465</v>
      </c>
      <c r="O242" s="268" t="s">
        <v>2146</v>
      </c>
      <c r="T242" s="268" t="s">
        <v>586</v>
      </c>
      <c r="X242" s="268" t="s">
        <v>586</v>
      </c>
      <c r="AC242" t="s">
        <v>2630</v>
      </c>
      <c r="AD242" t="s">
        <v>1069</v>
      </c>
      <c r="AE242">
        <v>2025</v>
      </c>
      <c r="AF242">
        <v>7</v>
      </c>
      <c r="AG242" t="s">
        <v>99</v>
      </c>
    </row>
    <row r="243" spans="1:33" x14ac:dyDescent="0.25">
      <c r="A243" s="268" t="s">
        <v>587</v>
      </c>
      <c r="B243" s="268" t="s">
        <v>585</v>
      </c>
      <c r="C243" s="268" t="s">
        <v>67</v>
      </c>
      <c r="D243" s="268" t="s">
        <v>1629</v>
      </c>
      <c r="E243" s="268" t="s">
        <v>1630</v>
      </c>
      <c r="F243" s="268" t="s">
        <v>2574</v>
      </c>
      <c r="G243" s="268" t="s">
        <v>1019</v>
      </c>
      <c r="H243" s="268" t="s">
        <v>2575</v>
      </c>
      <c r="J243" s="268" t="s">
        <v>586</v>
      </c>
      <c r="K243" s="268" t="s">
        <v>2576</v>
      </c>
      <c r="L243" s="268" t="s">
        <v>2577</v>
      </c>
      <c r="O243" s="268" t="s">
        <v>2578</v>
      </c>
      <c r="T243" s="268" t="s">
        <v>586</v>
      </c>
      <c r="X243" s="268" t="s">
        <v>586</v>
      </c>
      <c r="AC243" t="s">
        <v>2630</v>
      </c>
      <c r="AD243" t="s">
        <v>1069</v>
      </c>
      <c r="AE243">
        <v>2025</v>
      </c>
      <c r="AF243">
        <v>7</v>
      </c>
      <c r="AG243" t="s">
        <v>99</v>
      </c>
    </row>
    <row r="244" spans="1:33" x14ac:dyDescent="0.25">
      <c r="A244" s="268" t="s">
        <v>589</v>
      </c>
      <c r="B244" s="268" t="s">
        <v>585</v>
      </c>
      <c r="C244" s="268" t="s">
        <v>67</v>
      </c>
      <c r="D244" s="268" t="s">
        <v>1629</v>
      </c>
      <c r="E244" s="268" t="s">
        <v>1630</v>
      </c>
      <c r="F244" s="268" t="s">
        <v>2579</v>
      </c>
      <c r="G244" s="268" t="s">
        <v>1019</v>
      </c>
      <c r="H244" s="268" t="s">
        <v>2580</v>
      </c>
      <c r="J244" s="268" t="s">
        <v>586</v>
      </c>
      <c r="K244" s="268" t="s">
        <v>2581</v>
      </c>
      <c r="L244" s="268" t="s">
        <v>2582</v>
      </c>
      <c r="O244" s="268" t="s">
        <v>2583</v>
      </c>
      <c r="T244" s="268" t="s">
        <v>586</v>
      </c>
      <c r="X244" s="268" t="s">
        <v>586</v>
      </c>
      <c r="AC244" t="s">
        <v>2630</v>
      </c>
      <c r="AD244" t="s">
        <v>1069</v>
      </c>
      <c r="AE244">
        <v>2025</v>
      </c>
      <c r="AF244">
        <v>7</v>
      </c>
      <c r="AG244" t="s">
        <v>99</v>
      </c>
    </row>
    <row r="245" spans="1:33" x14ac:dyDescent="0.25">
      <c r="A245" s="268" t="s">
        <v>590</v>
      </c>
      <c r="B245" s="268" t="s">
        <v>585</v>
      </c>
      <c r="C245" s="268" t="s">
        <v>67</v>
      </c>
      <c r="D245" s="268" t="s">
        <v>1643</v>
      </c>
      <c r="E245" s="268" t="s">
        <v>1644</v>
      </c>
      <c r="F245" s="268" t="s">
        <v>2584</v>
      </c>
      <c r="G245" s="268" t="s">
        <v>1031</v>
      </c>
      <c r="H245" s="268" t="s">
        <v>2585</v>
      </c>
      <c r="J245" s="268" t="s">
        <v>586</v>
      </c>
      <c r="K245" s="268" t="s">
        <v>2586</v>
      </c>
      <c r="L245" s="268" t="s">
        <v>2587</v>
      </c>
      <c r="O245" s="268" t="s">
        <v>2588</v>
      </c>
      <c r="T245" s="268" t="s">
        <v>586</v>
      </c>
      <c r="X245" s="268" t="s">
        <v>586</v>
      </c>
      <c r="AC245" t="s">
        <v>2630</v>
      </c>
      <c r="AD245" t="s">
        <v>1069</v>
      </c>
      <c r="AE245">
        <v>2025</v>
      </c>
      <c r="AF245">
        <v>7</v>
      </c>
      <c r="AG245" t="s">
        <v>99</v>
      </c>
    </row>
    <row r="246" spans="1:33" x14ac:dyDescent="0.25">
      <c r="A246" s="268" t="s">
        <v>591</v>
      </c>
      <c r="B246" s="268" t="s">
        <v>585</v>
      </c>
      <c r="C246" s="268" t="s">
        <v>67</v>
      </c>
      <c r="D246" s="268" t="s">
        <v>1659</v>
      </c>
      <c r="E246" s="268" t="s">
        <v>1660</v>
      </c>
      <c r="F246" s="268" t="s">
        <v>2589</v>
      </c>
      <c r="G246" s="268" t="s">
        <v>1031</v>
      </c>
      <c r="H246" s="268" t="s">
        <v>2590</v>
      </c>
      <c r="J246" s="268" t="s">
        <v>586</v>
      </c>
      <c r="K246" s="268" t="s">
        <v>2591</v>
      </c>
      <c r="L246" s="268" t="s">
        <v>1276</v>
      </c>
      <c r="O246" s="268" t="s">
        <v>2592</v>
      </c>
      <c r="T246" s="268" t="s">
        <v>586</v>
      </c>
      <c r="X246" s="268" t="s">
        <v>586</v>
      </c>
      <c r="AC246" t="s">
        <v>2630</v>
      </c>
      <c r="AD246" t="s">
        <v>1069</v>
      </c>
      <c r="AE246">
        <v>2025</v>
      </c>
      <c r="AF246">
        <v>7</v>
      </c>
      <c r="AG246" t="s">
        <v>99</v>
      </c>
    </row>
    <row r="247" spans="1:33" x14ac:dyDescent="0.25">
      <c r="A247" s="268" t="s">
        <v>592</v>
      </c>
      <c r="B247" s="268" t="s">
        <v>585</v>
      </c>
      <c r="C247" s="268" t="s">
        <v>67</v>
      </c>
      <c r="D247" s="268" t="s">
        <v>1623</v>
      </c>
      <c r="E247" s="268" t="s">
        <v>1624</v>
      </c>
      <c r="F247" s="268" t="s">
        <v>2593</v>
      </c>
      <c r="G247" s="268" t="s">
        <v>1032</v>
      </c>
      <c r="H247" s="268" t="s">
        <v>2594</v>
      </c>
      <c r="J247" s="268" t="s">
        <v>586</v>
      </c>
      <c r="K247" s="268" t="s">
        <v>2145</v>
      </c>
      <c r="L247" s="268" t="s">
        <v>1465</v>
      </c>
      <c r="O247" s="268" t="s">
        <v>2146</v>
      </c>
      <c r="T247" s="268" t="s">
        <v>586</v>
      </c>
      <c r="X247" s="268" t="s">
        <v>586</v>
      </c>
      <c r="AC247" t="s">
        <v>2630</v>
      </c>
      <c r="AD247" t="s">
        <v>1069</v>
      </c>
      <c r="AE247">
        <v>2025</v>
      </c>
      <c r="AF247">
        <v>7</v>
      </c>
      <c r="AG247" t="s">
        <v>99</v>
      </c>
    </row>
    <row r="248" spans="1:33" x14ac:dyDescent="0.25">
      <c r="A248" s="268" t="s">
        <v>593</v>
      </c>
      <c r="B248" s="268" t="s">
        <v>585</v>
      </c>
      <c r="C248" s="268" t="s">
        <v>67</v>
      </c>
      <c r="D248" s="268" t="s">
        <v>765</v>
      </c>
      <c r="E248" s="268" t="s">
        <v>1551</v>
      </c>
      <c r="F248" s="268" t="s">
        <v>2595</v>
      </c>
      <c r="G248" s="268" t="s">
        <v>1034</v>
      </c>
      <c r="H248" s="268" t="s">
        <v>2596</v>
      </c>
      <c r="J248" s="268" t="s">
        <v>586</v>
      </c>
      <c r="K248" s="268" t="s">
        <v>2597</v>
      </c>
      <c r="L248" s="268" t="s">
        <v>2598</v>
      </c>
      <c r="O248" s="268" t="s">
        <v>2599</v>
      </c>
      <c r="T248" s="268" t="s">
        <v>586</v>
      </c>
      <c r="X248" s="268" t="s">
        <v>586</v>
      </c>
      <c r="AC248" t="s">
        <v>2630</v>
      </c>
      <c r="AD248" t="s">
        <v>1069</v>
      </c>
      <c r="AE248">
        <v>2025</v>
      </c>
      <c r="AF248">
        <v>7</v>
      </c>
      <c r="AG248" t="s">
        <v>99</v>
      </c>
    </row>
    <row r="249" spans="1:33" x14ac:dyDescent="0.25">
      <c r="A249" s="268" t="s">
        <v>594</v>
      </c>
      <c r="B249" s="268" t="s">
        <v>585</v>
      </c>
      <c r="C249" s="268" t="s">
        <v>67</v>
      </c>
      <c r="D249" s="268" t="s">
        <v>1666</v>
      </c>
      <c r="E249" s="268" t="s">
        <v>1667</v>
      </c>
      <c r="F249" s="268" t="s">
        <v>2600</v>
      </c>
      <c r="G249" s="268" t="s">
        <v>1035</v>
      </c>
      <c r="H249" s="268" t="s">
        <v>2601</v>
      </c>
      <c r="J249" s="268" t="s">
        <v>586</v>
      </c>
      <c r="K249" s="268" t="s">
        <v>2602</v>
      </c>
      <c r="L249" s="268" t="s">
        <v>1586</v>
      </c>
      <c r="O249" s="268" t="s">
        <v>1591</v>
      </c>
      <c r="T249" s="268" t="s">
        <v>586</v>
      </c>
      <c r="X249" s="268" t="s">
        <v>586</v>
      </c>
      <c r="AC249" t="s">
        <v>2630</v>
      </c>
      <c r="AD249" t="s">
        <v>1069</v>
      </c>
      <c r="AE249">
        <v>2025</v>
      </c>
      <c r="AF249">
        <v>7</v>
      </c>
      <c r="AG249" t="s">
        <v>99</v>
      </c>
    </row>
    <row r="250" spans="1:33" x14ac:dyDescent="0.25">
      <c r="A250" s="268" t="s">
        <v>595</v>
      </c>
      <c r="B250" s="268" t="s">
        <v>585</v>
      </c>
      <c r="C250" s="268" t="s">
        <v>67</v>
      </c>
      <c r="D250" s="268" t="s">
        <v>1623</v>
      </c>
      <c r="E250" s="268" t="s">
        <v>1624</v>
      </c>
      <c r="F250" s="268" t="s">
        <v>2603</v>
      </c>
      <c r="G250" s="268" t="s">
        <v>1037</v>
      </c>
      <c r="H250" s="268" t="s">
        <v>2604</v>
      </c>
      <c r="J250" s="268" t="s">
        <v>586</v>
      </c>
      <c r="K250" s="268" t="s">
        <v>2145</v>
      </c>
      <c r="L250" s="268" t="s">
        <v>1465</v>
      </c>
      <c r="O250" s="268" t="s">
        <v>2146</v>
      </c>
      <c r="T250" s="268" t="s">
        <v>586</v>
      </c>
      <c r="X250" s="268" t="s">
        <v>586</v>
      </c>
      <c r="AC250" t="s">
        <v>2630</v>
      </c>
      <c r="AD250" t="s">
        <v>1069</v>
      </c>
      <c r="AE250">
        <v>2025</v>
      </c>
      <c r="AF250">
        <v>7</v>
      </c>
      <c r="AG250" t="s">
        <v>99</v>
      </c>
    </row>
    <row r="251" spans="1:33" x14ac:dyDescent="0.25">
      <c r="A251" s="268" t="s">
        <v>596</v>
      </c>
      <c r="B251" s="268" t="s">
        <v>585</v>
      </c>
      <c r="C251" s="268" t="s">
        <v>67</v>
      </c>
      <c r="D251" s="268" t="s">
        <v>765</v>
      </c>
      <c r="E251" s="268" t="s">
        <v>1551</v>
      </c>
      <c r="F251" s="268" t="s">
        <v>2605</v>
      </c>
      <c r="G251" s="268" t="s">
        <v>1038</v>
      </c>
      <c r="H251" s="268" t="s">
        <v>2606</v>
      </c>
      <c r="I251" s="268"/>
      <c r="J251" s="268" t="s">
        <v>586</v>
      </c>
      <c r="K251" s="268" t="s">
        <v>2607</v>
      </c>
      <c r="L251" s="268" t="s">
        <v>1452</v>
      </c>
      <c r="O251" s="268" t="s">
        <v>2608</v>
      </c>
      <c r="T251" s="268" t="s">
        <v>586</v>
      </c>
      <c r="X251" s="268" t="s">
        <v>586</v>
      </c>
      <c r="AC251" t="s">
        <v>2630</v>
      </c>
      <c r="AD251" t="s">
        <v>1069</v>
      </c>
      <c r="AE251">
        <v>2025</v>
      </c>
      <c r="AF251">
        <v>7</v>
      </c>
      <c r="AG251" t="s">
        <v>99</v>
      </c>
    </row>
    <row r="252" spans="1:33" x14ac:dyDescent="0.25">
      <c r="A252" s="268" t="s">
        <v>598</v>
      </c>
      <c r="B252" s="268" t="s">
        <v>585</v>
      </c>
      <c r="C252" s="268" t="s">
        <v>67</v>
      </c>
      <c r="D252" s="268" t="s">
        <v>765</v>
      </c>
      <c r="E252" s="268" t="s">
        <v>1551</v>
      </c>
      <c r="F252" s="268" t="s">
        <v>2609</v>
      </c>
      <c r="G252" s="268" t="s">
        <v>1047</v>
      </c>
      <c r="H252" s="268" t="s">
        <v>2610</v>
      </c>
      <c r="I252" s="268"/>
      <c r="J252" s="268" t="s">
        <v>586</v>
      </c>
      <c r="K252" s="268" t="s">
        <v>2611</v>
      </c>
      <c r="L252" s="268" t="s">
        <v>2612</v>
      </c>
      <c r="O252" s="268" t="s">
        <v>2613</v>
      </c>
      <c r="T252" s="268" t="s">
        <v>586</v>
      </c>
      <c r="X252" s="268" t="s">
        <v>586</v>
      </c>
      <c r="AC252" t="s">
        <v>2630</v>
      </c>
      <c r="AD252" t="s">
        <v>1069</v>
      </c>
      <c r="AE252">
        <v>2025</v>
      </c>
      <c r="AF252">
        <v>7</v>
      </c>
      <c r="AG252" t="s">
        <v>99</v>
      </c>
    </row>
    <row r="253" spans="1:33" x14ac:dyDescent="0.25">
      <c r="A253" s="268" t="s">
        <v>599</v>
      </c>
      <c r="B253" s="268" t="s">
        <v>622</v>
      </c>
      <c r="C253" s="268" t="s">
        <v>67</v>
      </c>
      <c r="D253" s="268" t="s">
        <v>2335</v>
      </c>
      <c r="E253" s="268" t="s">
        <v>2336</v>
      </c>
      <c r="F253" s="268" t="s">
        <v>605</v>
      </c>
      <c r="G253" s="268" t="s">
        <v>1020</v>
      </c>
      <c r="H253" s="268" t="s">
        <v>2614</v>
      </c>
      <c r="J253" s="268" t="s">
        <v>770</v>
      </c>
      <c r="K253" s="268" t="s">
        <v>586</v>
      </c>
      <c r="L253" s="268" t="s">
        <v>586</v>
      </c>
      <c r="O253" s="268" t="s">
        <v>770</v>
      </c>
      <c r="T253" s="268" t="s">
        <v>586</v>
      </c>
      <c r="X253" s="268" t="s">
        <v>586</v>
      </c>
      <c r="AC253" t="s">
        <v>2630</v>
      </c>
      <c r="AD253" t="s">
        <v>1069</v>
      </c>
      <c r="AE253">
        <v>2025</v>
      </c>
      <c r="AF253">
        <v>7</v>
      </c>
      <c r="AG253" t="s">
        <v>102</v>
      </c>
    </row>
    <row r="254" spans="1:33" x14ac:dyDescent="0.25">
      <c r="A254" s="268" t="s">
        <v>600</v>
      </c>
      <c r="B254" s="268" t="s">
        <v>622</v>
      </c>
      <c r="C254" s="268" t="s">
        <v>67</v>
      </c>
      <c r="D254" s="268" t="s">
        <v>1718</v>
      </c>
      <c r="E254" s="268" t="s">
        <v>1719</v>
      </c>
      <c r="F254" s="268" t="s">
        <v>2615</v>
      </c>
      <c r="G254" s="268" t="s">
        <v>1031</v>
      </c>
      <c r="H254" s="268" t="s">
        <v>2616</v>
      </c>
      <c r="I254" s="268"/>
      <c r="J254" s="268" t="s">
        <v>2617</v>
      </c>
      <c r="K254" s="268" t="s">
        <v>586</v>
      </c>
      <c r="L254" s="268" t="s">
        <v>586</v>
      </c>
      <c r="O254" s="268" t="s">
        <v>2617</v>
      </c>
      <c r="T254" s="268" t="s">
        <v>586</v>
      </c>
      <c r="X254" s="268" t="s">
        <v>586</v>
      </c>
      <c r="AC254" t="s">
        <v>2630</v>
      </c>
      <c r="AD254" t="s">
        <v>1069</v>
      </c>
      <c r="AE254">
        <v>2025</v>
      </c>
      <c r="AF254">
        <v>7</v>
      </c>
      <c r="AG254" t="s">
        <v>102</v>
      </c>
    </row>
    <row r="255" spans="1:33" x14ac:dyDescent="0.25">
      <c r="A255" s="268" t="s">
        <v>601</v>
      </c>
      <c r="B255" s="268" t="s">
        <v>622</v>
      </c>
      <c r="C255" s="268" t="s">
        <v>67</v>
      </c>
      <c r="D255" s="268" t="s">
        <v>1718</v>
      </c>
      <c r="E255" s="268" t="s">
        <v>1719</v>
      </c>
      <c r="F255" s="268" t="s">
        <v>2618</v>
      </c>
      <c r="G255" s="268" t="s">
        <v>1031</v>
      </c>
      <c r="H255" s="268" t="s">
        <v>2619</v>
      </c>
      <c r="I255" s="268"/>
      <c r="J255" s="268" t="s">
        <v>2620</v>
      </c>
      <c r="K255" s="268" t="s">
        <v>586</v>
      </c>
      <c r="L255" s="268" t="s">
        <v>586</v>
      </c>
      <c r="O255" s="268" t="s">
        <v>2620</v>
      </c>
      <c r="T255" s="268" t="s">
        <v>586</v>
      </c>
      <c r="X255" s="268" t="s">
        <v>586</v>
      </c>
      <c r="AC255" t="s">
        <v>2630</v>
      </c>
      <c r="AD255" t="s">
        <v>1069</v>
      </c>
      <c r="AE255">
        <v>2025</v>
      </c>
      <c r="AF255">
        <v>7</v>
      </c>
      <c r="AG255" t="s">
        <v>102</v>
      </c>
    </row>
    <row r="256" spans="1:33" x14ac:dyDescent="0.25">
      <c r="A256" s="268" t="s">
        <v>602</v>
      </c>
      <c r="B256" s="268" t="s">
        <v>622</v>
      </c>
      <c r="C256" s="268" t="s">
        <v>67</v>
      </c>
      <c r="D256" s="268" t="s">
        <v>1718</v>
      </c>
      <c r="E256" s="268" t="s">
        <v>1719</v>
      </c>
      <c r="F256" s="268" t="s">
        <v>2621</v>
      </c>
      <c r="G256" s="268" t="s">
        <v>1031</v>
      </c>
      <c r="H256" s="268" t="s">
        <v>2622</v>
      </c>
      <c r="I256" s="268"/>
      <c r="J256" s="268" t="s">
        <v>2620</v>
      </c>
      <c r="K256" s="268" t="s">
        <v>586</v>
      </c>
      <c r="L256" s="268" t="s">
        <v>586</v>
      </c>
      <c r="O256" s="268" t="s">
        <v>2620</v>
      </c>
      <c r="T256" s="268" t="s">
        <v>586</v>
      </c>
      <c r="X256" s="268" t="s">
        <v>586</v>
      </c>
      <c r="AC256" t="s">
        <v>2630</v>
      </c>
      <c r="AD256" t="s">
        <v>1069</v>
      </c>
      <c r="AE256">
        <v>2025</v>
      </c>
      <c r="AF256">
        <v>7</v>
      </c>
      <c r="AG256" t="s">
        <v>102</v>
      </c>
    </row>
    <row r="257" spans="1:33" x14ac:dyDescent="0.25">
      <c r="A257" s="268" t="s">
        <v>603</v>
      </c>
      <c r="B257" s="268" t="s">
        <v>622</v>
      </c>
      <c r="C257" s="268" t="s">
        <v>67</v>
      </c>
      <c r="D257" s="268" t="s">
        <v>1002</v>
      </c>
      <c r="E257" s="268" t="s">
        <v>1003</v>
      </c>
      <c r="F257" s="268" t="s">
        <v>2623</v>
      </c>
      <c r="G257" s="268" t="s">
        <v>1031</v>
      </c>
      <c r="H257" s="268" t="s">
        <v>2624</v>
      </c>
      <c r="I257" s="268"/>
      <c r="J257" s="268" t="s">
        <v>2625</v>
      </c>
      <c r="K257" s="268" t="s">
        <v>586</v>
      </c>
      <c r="L257" s="268" t="s">
        <v>586</v>
      </c>
      <c r="O257" s="268" t="s">
        <v>2625</v>
      </c>
      <c r="T257" s="268" t="s">
        <v>586</v>
      </c>
      <c r="X257" s="268" t="s">
        <v>586</v>
      </c>
      <c r="AC257" t="s">
        <v>2630</v>
      </c>
      <c r="AD257" t="s">
        <v>1069</v>
      </c>
      <c r="AE257">
        <v>2025</v>
      </c>
      <c r="AF257">
        <v>7</v>
      </c>
      <c r="AG257" t="s">
        <v>102</v>
      </c>
    </row>
    <row r="258" spans="1:33" x14ac:dyDescent="0.25">
      <c r="A258" s="268" t="s">
        <v>604</v>
      </c>
      <c r="B258" s="268" t="s">
        <v>652</v>
      </c>
      <c r="C258" s="268" t="s">
        <v>67</v>
      </c>
      <c r="D258" s="268" t="s">
        <v>1718</v>
      </c>
      <c r="E258" s="268" t="s">
        <v>1719</v>
      </c>
      <c r="F258" s="268" t="s">
        <v>775</v>
      </c>
      <c r="G258" s="268" t="s">
        <v>1031</v>
      </c>
      <c r="H258" s="268" t="s">
        <v>2626</v>
      </c>
      <c r="J258" s="268">
        <v>-4133528</v>
      </c>
      <c r="K258" s="268">
        <v>0</v>
      </c>
      <c r="L258" s="268">
        <v>0</v>
      </c>
      <c r="O258" s="268">
        <v>-4133528</v>
      </c>
      <c r="T258" s="268" t="s">
        <v>586</v>
      </c>
      <c r="X258" s="268" t="s">
        <v>586</v>
      </c>
      <c r="AC258" t="s">
        <v>2630</v>
      </c>
      <c r="AD258" t="s">
        <v>1069</v>
      </c>
      <c r="AE258">
        <v>2025</v>
      </c>
      <c r="AF258">
        <v>7</v>
      </c>
      <c r="AG258" t="s">
        <v>103</v>
      </c>
    </row>
    <row r="259" spans="1:33" x14ac:dyDescent="0.25">
      <c r="A259" s="268" t="s">
        <v>605</v>
      </c>
      <c r="B259" s="268" t="s">
        <v>652</v>
      </c>
      <c r="C259" s="268" t="s">
        <v>67</v>
      </c>
      <c r="D259" s="268" t="s">
        <v>1629</v>
      </c>
      <c r="E259" s="268" t="s">
        <v>2010</v>
      </c>
      <c r="F259" s="268" t="s">
        <v>2627</v>
      </c>
      <c r="G259" s="268" t="s">
        <v>1033</v>
      </c>
      <c r="H259" s="268" t="s">
        <v>2628</v>
      </c>
      <c r="I259" s="268"/>
      <c r="J259" s="268">
        <v>0</v>
      </c>
      <c r="K259" s="268">
        <v>-13845</v>
      </c>
      <c r="L259" s="268">
        <v>-2631</v>
      </c>
      <c r="O259" s="268">
        <v>-16476</v>
      </c>
      <c r="T259" s="268" t="s">
        <v>586</v>
      </c>
      <c r="X259" s="268" t="s">
        <v>586</v>
      </c>
      <c r="AC259" t="s">
        <v>2630</v>
      </c>
      <c r="AD259" t="s">
        <v>1069</v>
      </c>
      <c r="AE259">
        <v>2025</v>
      </c>
      <c r="AF259">
        <v>7</v>
      </c>
      <c r="AG259" t="s">
        <v>103</v>
      </c>
    </row>
    <row r="260" spans="1:33" x14ac:dyDescent="0.25">
      <c r="A260" s="268"/>
      <c r="B260" s="268"/>
      <c r="C260" s="268"/>
      <c r="D260" s="268"/>
      <c r="E260" s="268"/>
      <c r="F260" s="268"/>
      <c r="G260" s="268"/>
      <c r="H260" s="268"/>
      <c r="J260" s="268"/>
      <c r="K260" s="268"/>
      <c r="L260" s="268"/>
      <c r="O260" s="268"/>
      <c r="T260" s="268"/>
      <c r="X260" s="268"/>
    </row>
    <row r="261" spans="1:33" x14ac:dyDescent="0.25">
      <c r="A261" s="268"/>
      <c r="B261" s="268"/>
      <c r="C261" s="268"/>
      <c r="D261" s="268"/>
      <c r="E261" s="268"/>
      <c r="F261" s="268"/>
      <c r="G261" s="268"/>
      <c r="H261" s="268"/>
      <c r="I261" s="268"/>
      <c r="J261" s="268"/>
      <c r="K261" s="268"/>
      <c r="L261" s="268"/>
      <c r="O261" s="268"/>
      <c r="T261" s="268"/>
      <c r="X261" s="268"/>
    </row>
    <row r="262" spans="1:33" x14ac:dyDescent="0.25">
      <c r="A262" s="268"/>
      <c r="B262" s="268"/>
      <c r="C262" s="268"/>
      <c r="D262" s="268"/>
      <c r="E262" s="268"/>
      <c r="F262" s="268"/>
      <c r="G262" s="268"/>
      <c r="H262" s="268"/>
      <c r="J262" s="268"/>
      <c r="K262" s="268"/>
      <c r="L262" s="268"/>
      <c r="O262" s="268"/>
      <c r="T262" s="268"/>
      <c r="X262" s="268"/>
    </row>
    <row r="263" spans="1:33" x14ac:dyDescent="0.25">
      <c r="A263" s="268"/>
      <c r="B263" s="268"/>
      <c r="C263" s="268"/>
      <c r="D263" s="268"/>
      <c r="E263" s="268"/>
      <c r="F263" s="268"/>
      <c r="G263" s="268"/>
      <c r="H263" s="268"/>
      <c r="I263" s="268"/>
      <c r="J263" s="268"/>
      <c r="K263" s="268"/>
      <c r="L263" s="268"/>
      <c r="O263" s="268"/>
      <c r="T263" s="268"/>
      <c r="X263" s="268"/>
    </row>
    <row r="264" spans="1:33" x14ac:dyDescent="0.25">
      <c r="A264" s="268"/>
      <c r="B264" s="268"/>
      <c r="C264" s="268"/>
      <c r="D264" s="268"/>
      <c r="E264" s="268"/>
      <c r="F264" s="268"/>
      <c r="G264" s="268"/>
      <c r="H264" s="268"/>
      <c r="I264" s="268"/>
      <c r="J264" s="268"/>
      <c r="K264" s="268"/>
      <c r="L264" s="268"/>
      <c r="O264" s="268"/>
      <c r="T264" s="268"/>
      <c r="X264" s="268"/>
    </row>
    <row r="265" spans="1:33" x14ac:dyDescent="0.25">
      <c r="A265" s="268"/>
      <c r="B265" s="268"/>
      <c r="C265" s="268"/>
      <c r="D265" s="268"/>
      <c r="E265" s="268"/>
      <c r="F265" s="268"/>
      <c r="G265" s="268"/>
      <c r="H265" s="268"/>
      <c r="I265" s="268"/>
      <c r="J265" s="268"/>
      <c r="K265" s="268"/>
      <c r="L265" s="268"/>
      <c r="O265" s="268"/>
      <c r="T265" s="268"/>
      <c r="X265" s="268"/>
    </row>
    <row r="266" spans="1:33" x14ac:dyDescent="0.25">
      <c r="A266" s="268"/>
      <c r="B266" s="268"/>
      <c r="C266" s="268"/>
      <c r="D266" s="268"/>
      <c r="E266" s="268"/>
      <c r="F266" s="268"/>
      <c r="G266" s="268"/>
      <c r="H266" s="268"/>
      <c r="I266" s="268"/>
      <c r="J266" s="268"/>
      <c r="K266" s="268"/>
      <c r="L266" s="268"/>
      <c r="O266" s="268"/>
      <c r="T266" s="268"/>
      <c r="X266" s="268"/>
    </row>
    <row r="267" spans="1:33" x14ac:dyDescent="0.25">
      <c r="A267" s="268"/>
      <c r="B267" s="268"/>
      <c r="C267" s="268"/>
      <c r="D267" s="268"/>
      <c r="E267" s="268"/>
      <c r="F267" s="268"/>
      <c r="G267" s="268"/>
      <c r="H267" s="268"/>
      <c r="I267" s="268"/>
      <c r="J267" s="268"/>
      <c r="K267" s="268"/>
      <c r="L267" s="268"/>
      <c r="O267" s="268"/>
      <c r="T267" s="268"/>
      <c r="X267" s="268"/>
    </row>
    <row r="268" spans="1:33" x14ac:dyDescent="0.25">
      <c r="A268" s="268"/>
      <c r="B268" s="268"/>
      <c r="C268" s="268"/>
      <c r="D268" s="268"/>
      <c r="E268" s="268"/>
      <c r="F268" s="268"/>
      <c r="G268" s="268"/>
      <c r="H268" s="268"/>
      <c r="J268" s="268"/>
      <c r="K268" s="268"/>
      <c r="L268" s="268"/>
      <c r="O268" s="268"/>
      <c r="T268" s="268"/>
      <c r="X268" s="268"/>
    </row>
    <row r="269" spans="1:33" x14ac:dyDescent="0.25">
      <c r="A269" s="268"/>
      <c r="B269" s="268"/>
      <c r="C269" s="268"/>
      <c r="D269" s="268"/>
      <c r="E269" s="268"/>
      <c r="F269" s="268"/>
      <c r="G269" s="268"/>
      <c r="H269" s="268"/>
      <c r="I269" s="268"/>
      <c r="J269" s="268"/>
      <c r="K269" s="268"/>
      <c r="L269" s="268"/>
      <c r="O269" s="268"/>
      <c r="T269" s="268"/>
      <c r="X269" s="268"/>
    </row>
    <row r="270" spans="1:33" x14ac:dyDescent="0.25">
      <c r="A270" s="268"/>
      <c r="B270" s="268"/>
      <c r="C270" s="268"/>
      <c r="D270" s="268"/>
      <c r="E270" s="268"/>
      <c r="F270" s="268"/>
      <c r="G270" s="268"/>
      <c r="H270" s="268"/>
      <c r="I270" s="268"/>
      <c r="J270" s="268"/>
      <c r="K270" s="268"/>
      <c r="L270" s="268"/>
      <c r="O270" s="268"/>
      <c r="T270" s="268"/>
      <c r="X270" s="268"/>
    </row>
    <row r="271" spans="1:33" x14ac:dyDescent="0.25">
      <c r="A271" s="268"/>
      <c r="B271" s="268"/>
      <c r="C271" s="268"/>
      <c r="D271" s="268"/>
      <c r="E271" s="268"/>
      <c r="F271" s="268"/>
      <c r="G271" s="268"/>
      <c r="H271" s="268"/>
      <c r="J271" s="268"/>
      <c r="K271" s="268"/>
      <c r="L271" s="268"/>
      <c r="O271" s="268"/>
      <c r="T271" s="268"/>
      <c r="X271" s="268"/>
    </row>
    <row r="272" spans="1:33" x14ac:dyDescent="0.25">
      <c r="A272" s="268"/>
      <c r="B272" s="268"/>
      <c r="C272" s="268"/>
      <c r="D272" s="268"/>
      <c r="E272" s="268"/>
      <c r="F272" s="268"/>
      <c r="G272" s="268"/>
      <c r="H272" s="268"/>
      <c r="I272" s="268"/>
      <c r="J272" s="268"/>
      <c r="K272" s="268"/>
      <c r="L272" s="268"/>
      <c r="O272" s="268"/>
      <c r="T272" s="268"/>
      <c r="X272" s="268"/>
    </row>
    <row r="273" spans="1:24" x14ac:dyDescent="0.25">
      <c r="A273" s="268"/>
      <c r="B273" s="268"/>
      <c r="C273" s="268"/>
      <c r="D273" s="268"/>
      <c r="E273" s="268"/>
      <c r="F273" s="268"/>
      <c r="G273" s="268"/>
      <c r="H273" s="268"/>
      <c r="I273" s="268"/>
      <c r="J273" s="268"/>
      <c r="K273" s="268"/>
      <c r="L273" s="268"/>
      <c r="O273" s="268"/>
      <c r="T273" s="268"/>
      <c r="X273" s="268"/>
    </row>
    <row r="274" spans="1:24" x14ac:dyDescent="0.25">
      <c r="A274" s="268"/>
      <c r="B274" s="268"/>
      <c r="C274" s="268"/>
      <c r="D274" s="268"/>
      <c r="E274" s="268"/>
      <c r="F274" s="268"/>
      <c r="G274" s="268"/>
      <c r="H274" s="268"/>
      <c r="I274" s="268"/>
      <c r="J274" s="268"/>
      <c r="K274" s="268"/>
      <c r="L274" s="268"/>
      <c r="O274" s="268"/>
      <c r="T274" s="268"/>
      <c r="X274" s="268"/>
    </row>
    <row r="275" spans="1:24" x14ac:dyDescent="0.25">
      <c r="A275" s="268"/>
      <c r="B275" s="268"/>
      <c r="C275" s="268"/>
      <c r="D275" s="268"/>
      <c r="E275" s="268"/>
      <c r="F275" s="268"/>
      <c r="G275" s="268"/>
      <c r="H275" s="268"/>
      <c r="J275" s="268"/>
      <c r="K275" s="268"/>
      <c r="L275" s="268"/>
      <c r="O275" s="268"/>
      <c r="T275" s="268"/>
      <c r="X275" s="268"/>
    </row>
    <row r="276" spans="1:24" x14ac:dyDescent="0.25">
      <c r="A276" s="268"/>
      <c r="B276" s="268"/>
      <c r="C276" s="268"/>
      <c r="D276" s="268"/>
      <c r="E276" s="268"/>
      <c r="F276" s="268"/>
      <c r="G276" s="268"/>
      <c r="H276" s="268"/>
      <c r="J276" s="268"/>
      <c r="K276" s="268"/>
      <c r="L276" s="268"/>
      <c r="O276" s="268"/>
      <c r="T276" s="268"/>
      <c r="X276" s="268"/>
    </row>
    <row r="277" spans="1:24" x14ac:dyDescent="0.25">
      <c r="A277" s="268"/>
      <c r="B277" s="268"/>
      <c r="C277" s="268"/>
      <c r="D277" s="268"/>
      <c r="E277" s="268"/>
      <c r="F277" s="268"/>
      <c r="G277" s="268"/>
      <c r="H277" s="268"/>
      <c r="I277" s="268"/>
      <c r="J277" s="268"/>
      <c r="K277" s="268"/>
      <c r="L277" s="268"/>
      <c r="O277" s="268"/>
      <c r="T277" s="268"/>
      <c r="X277" s="268"/>
    </row>
    <row r="278" spans="1:24" x14ac:dyDescent="0.25">
      <c r="A278" s="268"/>
      <c r="B278" s="268"/>
      <c r="C278" s="268"/>
      <c r="D278" s="268"/>
      <c r="E278" s="268"/>
      <c r="F278" s="268"/>
      <c r="G278" s="268"/>
      <c r="H278" s="268"/>
      <c r="J278" s="268"/>
      <c r="K278" s="268"/>
      <c r="L278" s="268"/>
      <c r="O278" s="268"/>
      <c r="T278" s="268"/>
      <c r="X278" s="268"/>
    </row>
    <row r="279" spans="1:24" x14ac:dyDescent="0.25">
      <c r="A279" s="268"/>
      <c r="B279" s="268"/>
      <c r="C279" s="268"/>
      <c r="D279" s="268"/>
      <c r="E279" s="268"/>
      <c r="F279" s="268"/>
      <c r="G279" s="268"/>
      <c r="H279" s="268"/>
      <c r="J279" s="268"/>
      <c r="K279" s="268"/>
      <c r="L279" s="268"/>
      <c r="O279" s="268"/>
      <c r="T279" s="268"/>
      <c r="X279" s="268"/>
    </row>
    <row r="280" spans="1:24" x14ac:dyDescent="0.25">
      <c r="A280" s="268"/>
      <c r="B280" s="268"/>
      <c r="C280" s="268"/>
      <c r="D280" s="268"/>
      <c r="E280" s="268"/>
      <c r="F280" s="268"/>
      <c r="G280" s="268"/>
      <c r="H280" s="268"/>
      <c r="J280" s="268"/>
      <c r="K280" s="268"/>
      <c r="L280" s="268"/>
      <c r="O280" s="268"/>
      <c r="T280" s="268"/>
      <c r="X280" s="268"/>
    </row>
    <row r="281" spans="1:24" x14ac:dyDescent="0.25">
      <c r="A281" s="268"/>
      <c r="B281" s="268"/>
      <c r="C281" s="268"/>
      <c r="D281" s="268"/>
      <c r="E281" s="268"/>
      <c r="F281" s="268"/>
      <c r="G281" s="268"/>
      <c r="H281" s="268"/>
      <c r="J281" s="268"/>
      <c r="K281" s="268"/>
      <c r="L281" s="268"/>
      <c r="O281" s="268"/>
      <c r="T281" s="268"/>
      <c r="X281" s="268"/>
    </row>
    <row r="282" spans="1:24" x14ac:dyDescent="0.25">
      <c r="A282" s="268"/>
      <c r="B282" s="268"/>
      <c r="C282" s="268"/>
      <c r="D282" s="268"/>
      <c r="E282" s="268"/>
      <c r="F282" s="268"/>
      <c r="G282" s="268"/>
      <c r="H282" s="268"/>
      <c r="J282" s="268"/>
      <c r="K282" s="268"/>
      <c r="L282" s="268"/>
      <c r="O282" s="268"/>
      <c r="T282" s="268"/>
      <c r="X282" s="268"/>
    </row>
    <row r="283" spans="1:24" x14ac:dyDescent="0.25">
      <c r="A283" s="268"/>
      <c r="B283" s="268"/>
      <c r="C283" s="268"/>
      <c r="D283" s="268"/>
      <c r="E283" s="268"/>
      <c r="F283" s="268"/>
      <c r="G283" s="268"/>
      <c r="H283" s="268"/>
      <c r="J283" s="268"/>
      <c r="K283" s="268"/>
      <c r="L283" s="268"/>
      <c r="O283" s="268"/>
      <c r="T283" s="268"/>
      <c r="X283" s="268"/>
    </row>
    <row r="284" spans="1:24" x14ac:dyDescent="0.25">
      <c r="A284" s="268"/>
      <c r="B284" s="268"/>
      <c r="C284" s="268"/>
      <c r="D284" s="268"/>
      <c r="E284" s="268"/>
      <c r="F284" s="268"/>
      <c r="G284" s="268"/>
      <c r="H284" s="268"/>
      <c r="J284" s="268"/>
      <c r="K284" s="268"/>
      <c r="L284" s="268"/>
      <c r="O284" s="268"/>
      <c r="T284" s="268"/>
      <c r="X284" s="268"/>
    </row>
    <row r="285" spans="1:24" x14ac:dyDescent="0.25">
      <c r="A285" s="268"/>
      <c r="B285" s="268"/>
      <c r="C285" s="268"/>
      <c r="D285" s="268"/>
      <c r="E285" s="268"/>
      <c r="F285" s="268"/>
      <c r="G285" s="268"/>
      <c r="H285" s="268"/>
      <c r="I285" s="268"/>
      <c r="J285" s="268"/>
      <c r="K285" s="268"/>
      <c r="L285" s="268"/>
      <c r="O285" s="268"/>
      <c r="T285" s="268"/>
      <c r="X285" s="268"/>
    </row>
    <row r="286" spans="1:24" x14ac:dyDescent="0.25">
      <c r="A286" s="268"/>
      <c r="B286" s="268"/>
      <c r="C286" s="268"/>
      <c r="D286" s="268"/>
      <c r="E286" s="268"/>
      <c r="F286" s="268"/>
      <c r="G286" s="268"/>
      <c r="H286" s="268"/>
      <c r="I286" s="268"/>
      <c r="J286" s="268"/>
      <c r="K286" s="268"/>
      <c r="L286" s="268"/>
      <c r="O286" s="268"/>
      <c r="T286" s="268"/>
      <c r="X286" s="268"/>
    </row>
    <row r="287" spans="1:24" x14ac:dyDescent="0.25">
      <c r="A287" s="268"/>
      <c r="B287" s="268"/>
      <c r="C287" s="268"/>
      <c r="D287" s="268"/>
      <c r="E287" s="268"/>
      <c r="F287" s="268"/>
      <c r="G287" s="268"/>
      <c r="H287" s="268"/>
      <c r="I287" s="268"/>
      <c r="J287" s="268"/>
      <c r="K287" s="268"/>
      <c r="L287" s="268"/>
      <c r="O287" s="268"/>
      <c r="T287" s="268"/>
      <c r="X287" s="268"/>
    </row>
    <row r="288" spans="1:24" x14ac:dyDescent="0.25">
      <c r="A288" s="268"/>
      <c r="B288" s="268"/>
      <c r="C288" s="268"/>
      <c r="D288" s="268"/>
      <c r="E288" s="268"/>
      <c r="F288" s="268"/>
      <c r="G288" s="268"/>
      <c r="H288" s="268"/>
      <c r="I288" s="268"/>
      <c r="J288" s="268"/>
      <c r="K288" s="268"/>
      <c r="L288" s="268"/>
      <c r="O288" s="268"/>
      <c r="T288" s="268"/>
      <c r="X288" s="268"/>
    </row>
    <row r="289" spans="1:24" x14ac:dyDescent="0.25">
      <c r="A289" s="268"/>
      <c r="B289" s="268"/>
      <c r="C289" s="268"/>
      <c r="D289" s="268"/>
      <c r="E289" s="268"/>
      <c r="F289" s="268"/>
      <c r="G289" s="268"/>
      <c r="H289" s="268"/>
      <c r="J289" s="268"/>
      <c r="K289" s="268"/>
      <c r="L289" s="268"/>
      <c r="O289" s="268"/>
      <c r="T289" s="268"/>
      <c r="X289" s="268"/>
    </row>
    <row r="290" spans="1:24" x14ac:dyDescent="0.25">
      <c r="A290" s="268"/>
      <c r="B290" s="268"/>
      <c r="C290" s="268"/>
      <c r="D290" s="268"/>
      <c r="E290" s="268"/>
      <c r="F290" s="268"/>
      <c r="G290" s="268"/>
      <c r="H290" s="268"/>
      <c r="J290" s="268"/>
      <c r="K290" s="268"/>
      <c r="L290" s="268"/>
      <c r="O290" s="268"/>
      <c r="T290" s="268"/>
      <c r="X290" s="268"/>
    </row>
    <row r="291" spans="1:24" x14ac:dyDescent="0.25">
      <c r="A291" s="268"/>
      <c r="B291" s="268"/>
      <c r="C291" s="268"/>
      <c r="D291" s="268"/>
      <c r="E291" s="268"/>
      <c r="F291" s="268"/>
      <c r="G291" s="268"/>
      <c r="H291" s="268"/>
      <c r="J291" s="268"/>
      <c r="K291" s="268"/>
      <c r="L291" s="268"/>
      <c r="O291" s="268"/>
      <c r="T291" s="268"/>
      <c r="X291" s="268"/>
    </row>
    <row r="292" spans="1:24" x14ac:dyDescent="0.25">
      <c r="A292" s="268"/>
      <c r="B292" s="268"/>
      <c r="C292" s="268"/>
      <c r="D292" s="268"/>
      <c r="E292" s="268"/>
      <c r="F292" s="268"/>
      <c r="G292" s="268"/>
      <c r="H292" s="268"/>
      <c r="I292" s="268"/>
      <c r="J292" s="268"/>
      <c r="K292" s="268"/>
      <c r="L292" s="268"/>
      <c r="O292" s="268"/>
      <c r="T292" s="268"/>
      <c r="X292" s="268"/>
    </row>
    <row r="293" spans="1:24" x14ac:dyDescent="0.25">
      <c r="A293" s="268"/>
      <c r="B293" s="268"/>
      <c r="C293" s="268"/>
      <c r="D293" s="268"/>
      <c r="E293" s="268"/>
      <c r="F293" s="268"/>
      <c r="G293" s="268"/>
      <c r="H293" s="268"/>
      <c r="J293" s="268"/>
      <c r="K293" s="268"/>
      <c r="L293" s="268"/>
      <c r="O293" s="268"/>
      <c r="T293" s="268"/>
      <c r="X293" s="268"/>
    </row>
    <row r="294" spans="1:24" x14ac:dyDescent="0.25">
      <c r="A294" s="268"/>
      <c r="B294" s="268"/>
      <c r="C294" s="268"/>
      <c r="D294" s="268"/>
      <c r="E294" s="268"/>
      <c r="F294" s="268"/>
      <c r="G294" s="268"/>
      <c r="H294" s="268"/>
      <c r="J294" s="268"/>
      <c r="K294" s="268"/>
      <c r="L294" s="268"/>
      <c r="O294" s="268"/>
      <c r="T294" s="268"/>
      <c r="X294" s="268"/>
    </row>
    <row r="295" spans="1:24" x14ac:dyDescent="0.25">
      <c r="A295" s="268"/>
      <c r="B295" s="268"/>
      <c r="C295" s="268"/>
      <c r="D295" s="268"/>
      <c r="E295" s="268"/>
      <c r="F295" s="268"/>
      <c r="G295" s="268"/>
      <c r="H295" s="268"/>
      <c r="J295" s="268"/>
      <c r="K295" s="268"/>
      <c r="L295" s="268"/>
      <c r="O295" s="268"/>
      <c r="T295" s="268"/>
      <c r="X295" s="268"/>
    </row>
    <row r="296" spans="1:24" x14ac:dyDescent="0.25">
      <c r="A296" s="268"/>
      <c r="B296" s="268"/>
      <c r="C296" s="268"/>
      <c r="D296" s="268"/>
      <c r="E296" s="268"/>
      <c r="F296" s="268"/>
      <c r="G296" s="268"/>
      <c r="H296" s="268"/>
      <c r="I296" s="268"/>
      <c r="J296" s="268"/>
      <c r="K296" s="268"/>
      <c r="L296" s="268"/>
      <c r="O296" s="268"/>
      <c r="T296" s="268"/>
      <c r="X296" s="268"/>
    </row>
    <row r="297" spans="1:24" x14ac:dyDescent="0.25">
      <c r="A297" s="268"/>
      <c r="B297" s="268"/>
      <c r="C297" s="268"/>
      <c r="D297" s="268"/>
      <c r="E297" s="268"/>
      <c r="F297" s="268"/>
      <c r="G297" s="268"/>
      <c r="H297" s="268"/>
      <c r="I297" s="268"/>
      <c r="J297" s="268"/>
      <c r="K297" s="268"/>
      <c r="L297" s="268"/>
      <c r="O297" s="268"/>
      <c r="T297" s="268"/>
      <c r="X297" s="268"/>
    </row>
    <row r="298" spans="1:24" x14ac:dyDescent="0.25">
      <c r="A298" s="268"/>
      <c r="B298" s="268"/>
      <c r="C298" s="268"/>
      <c r="D298" s="268"/>
      <c r="E298" s="268"/>
      <c r="F298" s="268"/>
      <c r="G298" s="268"/>
      <c r="H298" s="268"/>
      <c r="I298" s="268"/>
      <c r="J298" s="268"/>
      <c r="K298" s="268"/>
      <c r="L298" s="268"/>
      <c r="O298" s="268"/>
      <c r="T298" s="268"/>
      <c r="X298" s="268"/>
    </row>
    <row r="299" spans="1:24" x14ac:dyDescent="0.25">
      <c r="A299" s="268"/>
      <c r="B299" s="268"/>
      <c r="C299" s="268"/>
      <c r="D299" s="268"/>
      <c r="E299" s="268"/>
      <c r="F299" s="268"/>
      <c r="G299" s="268"/>
      <c r="H299" s="268"/>
      <c r="I299" s="268"/>
      <c r="J299" s="268"/>
      <c r="K299" s="268"/>
      <c r="L299" s="268"/>
      <c r="O299" s="268"/>
      <c r="T299" s="268"/>
      <c r="X299" s="268"/>
    </row>
    <row r="300" spans="1:24" x14ac:dyDescent="0.25">
      <c r="A300" s="268"/>
      <c r="B300" s="268"/>
      <c r="C300" s="268"/>
      <c r="D300" s="268"/>
      <c r="E300" s="268"/>
      <c r="F300" s="268"/>
      <c r="G300" s="268"/>
      <c r="H300" s="268"/>
      <c r="J300" s="268"/>
      <c r="K300" s="268"/>
      <c r="L300" s="268"/>
      <c r="O300" s="268"/>
      <c r="T300" s="268"/>
      <c r="X300" s="268"/>
    </row>
    <row r="301" spans="1:24" x14ac:dyDescent="0.25">
      <c r="A301" s="268"/>
      <c r="B301" s="268"/>
      <c r="C301" s="268"/>
      <c r="D301" s="268"/>
      <c r="E301" s="268"/>
      <c r="F301" s="268"/>
      <c r="G301" s="268"/>
      <c r="H301" s="268"/>
      <c r="I301" s="268"/>
      <c r="J301" s="268"/>
      <c r="K301" s="268"/>
      <c r="L301" s="268"/>
      <c r="O301" s="268"/>
      <c r="T301" s="268"/>
      <c r="X301" s="268"/>
    </row>
    <row r="302" spans="1:24" x14ac:dyDescent="0.25">
      <c r="A302" s="268"/>
      <c r="B302" s="268"/>
      <c r="C302" s="268"/>
      <c r="D302" s="268"/>
      <c r="E302" s="268"/>
      <c r="F302" s="268"/>
      <c r="G302" s="268"/>
      <c r="H302" s="268"/>
      <c r="I302" s="268"/>
      <c r="J302" s="268"/>
      <c r="K302" s="268"/>
      <c r="L302" s="268"/>
      <c r="O302" s="268"/>
      <c r="T302" s="268"/>
      <c r="X302" s="268"/>
    </row>
    <row r="303" spans="1:24" x14ac:dyDescent="0.25">
      <c r="A303" s="268"/>
      <c r="B303" s="268"/>
      <c r="C303" s="268"/>
      <c r="D303" s="268"/>
      <c r="E303" s="268"/>
      <c r="F303" s="268"/>
      <c r="G303" s="268"/>
      <c r="H303" s="268"/>
      <c r="J303" s="268"/>
      <c r="K303" s="268"/>
      <c r="L303" s="268"/>
      <c r="O303" s="268"/>
      <c r="T303" s="268"/>
      <c r="X303" s="268"/>
    </row>
    <row r="304" spans="1:24" x14ac:dyDescent="0.25">
      <c r="A304" s="268"/>
      <c r="B304" s="268"/>
      <c r="C304" s="268"/>
      <c r="D304" s="268"/>
      <c r="E304" s="268"/>
      <c r="F304" s="268"/>
      <c r="G304" s="268"/>
      <c r="H304" s="268"/>
      <c r="J304" s="268"/>
      <c r="K304" s="268"/>
      <c r="L304" s="268"/>
      <c r="O304" s="268"/>
      <c r="T304" s="268"/>
      <c r="X304" s="268"/>
    </row>
    <row r="305" spans="1:24" x14ac:dyDescent="0.25">
      <c r="A305" s="268"/>
      <c r="B305" s="268"/>
      <c r="C305" s="268"/>
      <c r="D305" s="268"/>
      <c r="E305" s="268"/>
      <c r="F305" s="268"/>
      <c r="G305" s="268"/>
      <c r="H305" s="268"/>
      <c r="J305" s="268"/>
      <c r="K305" s="268"/>
      <c r="L305" s="268"/>
      <c r="O305" s="268"/>
      <c r="T305" s="268"/>
      <c r="X305" s="268"/>
    </row>
    <row r="306" spans="1:24" x14ac:dyDescent="0.25">
      <c r="A306" s="268"/>
      <c r="B306" s="268"/>
      <c r="C306" s="268"/>
      <c r="D306" s="268"/>
      <c r="E306" s="268"/>
      <c r="F306" s="268"/>
      <c r="G306" s="268"/>
      <c r="H306" s="268"/>
      <c r="J306" s="268"/>
      <c r="K306" s="268"/>
      <c r="L306" s="268"/>
      <c r="O306" s="268"/>
      <c r="T306" s="268"/>
      <c r="X306" s="268"/>
    </row>
    <row r="307" spans="1:24" x14ac:dyDescent="0.25">
      <c r="A307" s="268"/>
      <c r="B307" s="268"/>
      <c r="C307" s="268"/>
      <c r="D307" s="268"/>
      <c r="E307" s="268"/>
      <c r="F307" s="268"/>
      <c r="G307" s="268"/>
      <c r="H307" s="268"/>
      <c r="J307" s="268"/>
      <c r="K307" s="268"/>
      <c r="L307" s="268"/>
      <c r="O307" s="268"/>
      <c r="T307" s="268"/>
      <c r="X307" s="268"/>
    </row>
    <row r="308" spans="1:24" x14ac:dyDescent="0.25">
      <c r="A308" s="268"/>
      <c r="B308" s="268"/>
      <c r="C308" s="268"/>
      <c r="D308" s="268"/>
      <c r="E308" s="268"/>
      <c r="F308" s="268"/>
      <c r="G308" s="268"/>
      <c r="H308" s="268"/>
      <c r="J308" s="268"/>
      <c r="K308" s="268"/>
      <c r="L308" s="268"/>
      <c r="O308" s="268"/>
      <c r="T308" s="268"/>
      <c r="X308" s="268"/>
    </row>
    <row r="309" spans="1:24" x14ac:dyDescent="0.25">
      <c r="A309" s="268"/>
      <c r="B309" s="268"/>
      <c r="C309" s="268"/>
      <c r="D309" s="268"/>
      <c r="E309" s="268"/>
      <c r="F309" s="268"/>
      <c r="G309" s="268"/>
      <c r="H309" s="268"/>
      <c r="I309" s="268"/>
      <c r="J309" s="268"/>
      <c r="K309" s="268"/>
      <c r="L309" s="268"/>
      <c r="O309" s="268"/>
      <c r="T309" s="268"/>
      <c r="X309" s="268"/>
    </row>
    <row r="310" spans="1:24" x14ac:dyDescent="0.25">
      <c r="A310" s="268"/>
      <c r="B310" s="268"/>
      <c r="C310" s="268"/>
      <c r="D310" s="268"/>
      <c r="E310" s="268"/>
      <c r="F310" s="268"/>
      <c r="G310" s="268"/>
      <c r="H310" s="268"/>
      <c r="I310" s="268"/>
      <c r="J310" s="268"/>
      <c r="K310" s="268"/>
      <c r="L310" s="268"/>
      <c r="O310" s="268"/>
      <c r="T310" s="268"/>
      <c r="X310" s="268"/>
    </row>
    <row r="311" spans="1:24" x14ac:dyDescent="0.25">
      <c r="A311" s="268"/>
      <c r="B311" s="268"/>
      <c r="C311" s="268"/>
      <c r="D311" s="268"/>
      <c r="E311" s="268"/>
      <c r="F311" s="268"/>
      <c r="G311" s="268"/>
      <c r="H311" s="268"/>
      <c r="I311" s="268"/>
      <c r="J311" s="268"/>
      <c r="K311" s="268"/>
      <c r="L311" s="268"/>
      <c r="O311" s="268"/>
      <c r="T311" s="268"/>
      <c r="X311" s="268"/>
    </row>
    <row r="312" spans="1:24" x14ac:dyDescent="0.25">
      <c r="A312" s="268"/>
      <c r="B312" s="268"/>
      <c r="C312" s="268"/>
      <c r="D312" s="268"/>
      <c r="E312" s="268"/>
      <c r="F312" s="268"/>
      <c r="G312" s="268"/>
      <c r="H312" s="268"/>
      <c r="J312" s="268"/>
      <c r="K312" s="268"/>
      <c r="L312" s="268"/>
      <c r="O312" s="268"/>
      <c r="T312" s="268"/>
      <c r="X312" s="268"/>
    </row>
    <row r="313" spans="1:24" x14ac:dyDescent="0.25">
      <c r="A313" s="268"/>
      <c r="B313" s="268"/>
      <c r="C313" s="268"/>
      <c r="D313" s="268"/>
      <c r="E313" s="268"/>
      <c r="F313" s="268"/>
      <c r="G313" s="268"/>
      <c r="H313" s="268"/>
      <c r="I313" s="268"/>
      <c r="J313" s="268"/>
      <c r="K313" s="268"/>
      <c r="L313" s="268"/>
      <c r="O313" s="268"/>
      <c r="T313" s="268"/>
      <c r="X313" s="268"/>
    </row>
    <row r="314" spans="1:24" x14ac:dyDescent="0.25">
      <c r="A314" s="268"/>
      <c r="B314" s="268"/>
      <c r="C314" s="268"/>
      <c r="D314" s="268"/>
      <c r="E314" s="268"/>
      <c r="F314" s="268"/>
      <c r="G314" s="268"/>
      <c r="H314" s="268"/>
      <c r="I314" s="268"/>
      <c r="J314" s="268"/>
      <c r="K314" s="268"/>
      <c r="L314" s="268"/>
      <c r="O314" s="268"/>
      <c r="T314" s="268"/>
      <c r="X314" s="268"/>
    </row>
    <row r="315" spans="1:24" x14ac:dyDescent="0.25">
      <c r="A315" s="268"/>
      <c r="B315" s="268"/>
      <c r="C315" s="268"/>
      <c r="D315" s="268"/>
      <c r="E315" s="268"/>
      <c r="F315" s="268"/>
      <c r="G315" s="268"/>
      <c r="H315" s="268"/>
      <c r="I315" s="268"/>
      <c r="J315" s="268"/>
      <c r="K315" s="268"/>
      <c r="L315" s="268"/>
      <c r="O315" s="268"/>
      <c r="T315" s="268"/>
      <c r="X315" s="268"/>
    </row>
    <row r="316" spans="1:24" x14ac:dyDescent="0.25">
      <c r="A316" s="268"/>
      <c r="B316" s="268"/>
      <c r="C316" s="268"/>
      <c r="D316" s="268"/>
      <c r="E316" s="268"/>
      <c r="F316" s="268"/>
      <c r="G316" s="268"/>
      <c r="H316" s="268"/>
      <c r="I316" s="268"/>
      <c r="J316" s="268"/>
      <c r="K316" s="268"/>
      <c r="L316" s="268"/>
      <c r="O316" s="268"/>
      <c r="T316" s="268"/>
      <c r="X316" s="268"/>
    </row>
    <row r="317" spans="1:24" x14ac:dyDescent="0.25">
      <c r="A317" s="268"/>
      <c r="B317" s="268"/>
      <c r="C317" s="268"/>
      <c r="D317" s="268"/>
      <c r="E317" s="268"/>
      <c r="F317" s="268"/>
      <c r="G317" s="268"/>
      <c r="H317" s="268"/>
      <c r="J317" s="268"/>
      <c r="K317" s="268"/>
      <c r="L317" s="268"/>
      <c r="O317" s="268"/>
      <c r="T317" s="268"/>
      <c r="X317" s="268"/>
    </row>
    <row r="318" spans="1:24" x14ac:dyDescent="0.25">
      <c r="A318" s="268"/>
      <c r="B318" s="268"/>
      <c r="C318" s="268"/>
      <c r="D318" s="268"/>
      <c r="E318" s="268"/>
      <c r="F318" s="268"/>
      <c r="G318" s="268"/>
      <c r="H318" s="268"/>
      <c r="I318" s="268"/>
      <c r="J318" s="268"/>
      <c r="K318" s="268"/>
      <c r="L318" s="268"/>
      <c r="O318" s="268"/>
      <c r="T318" s="268"/>
      <c r="X318" s="268"/>
    </row>
    <row r="319" spans="1:24" x14ac:dyDescent="0.25">
      <c r="A319" s="268"/>
      <c r="B319" s="268"/>
      <c r="C319" s="268"/>
      <c r="D319" s="268"/>
      <c r="E319" s="268"/>
      <c r="F319" s="268"/>
      <c r="G319" s="268"/>
      <c r="H319" s="268"/>
      <c r="I319" s="268"/>
      <c r="J319" s="268"/>
      <c r="K319" s="268"/>
      <c r="L319" s="268"/>
      <c r="O319" s="268"/>
      <c r="T319" s="268"/>
      <c r="X319" s="268"/>
    </row>
    <row r="320" spans="1:24" x14ac:dyDescent="0.25">
      <c r="A320" s="268"/>
      <c r="B320" s="268"/>
      <c r="C320" s="268"/>
      <c r="D320" s="268"/>
      <c r="E320" s="268"/>
      <c r="F320" s="268"/>
      <c r="G320" s="268"/>
      <c r="H320" s="268"/>
      <c r="I320" s="268"/>
      <c r="J320" s="268"/>
      <c r="K320" s="268"/>
      <c r="L320" s="268"/>
      <c r="O320" s="268"/>
      <c r="T320" s="268"/>
      <c r="X320" s="268"/>
    </row>
    <row r="321" spans="1:24" x14ac:dyDescent="0.25">
      <c r="A321" s="268"/>
      <c r="B321" s="268"/>
      <c r="C321" s="268"/>
      <c r="D321" s="268"/>
      <c r="E321" s="268"/>
      <c r="F321" s="268"/>
      <c r="G321" s="268"/>
      <c r="H321" s="268"/>
      <c r="I321" s="268"/>
      <c r="J321" s="268"/>
      <c r="K321" s="268"/>
      <c r="L321" s="268"/>
      <c r="O321" s="268"/>
      <c r="T321" s="268"/>
      <c r="X321" s="268"/>
    </row>
    <row r="322" spans="1:24" x14ac:dyDescent="0.25">
      <c r="A322" s="268"/>
      <c r="B322" s="268"/>
      <c r="C322" s="268"/>
      <c r="D322" s="268"/>
      <c r="E322" s="268"/>
      <c r="F322" s="268"/>
      <c r="G322" s="268"/>
      <c r="H322" s="268"/>
      <c r="I322" s="268"/>
      <c r="J322" s="268"/>
      <c r="K322" s="268"/>
      <c r="L322" s="268"/>
      <c r="O322" s="268"/>
      <c r="T322" s="268"/>
      <c r="X322" s="268"/>
    </row>
    <row r="323" spans="1:24" x14ac:dyDescent="0.25">
      <c r="A323" s="268"/>
      <c r="B323" s="268"/>
      <c r="C323" s="268"/>
      <c r="D323" s="268"/>
      <c r="E323" s="268"/>
      <c r="F323" s="268"/>
      <c r="G323" s="268"/>
      <c r="H323" s="268"/>
      <c r="I323" s="268"/>
      <c r="J323" s="268"/>
      <c r="K323" s="268"/>
      <c r="L323" s="268"/>
      <c r="O323" s="268"/>
      <c r="T323" s="268"/>
      <c r="X323" s="268"/>
    </row>
    <row r="324" spans="1:24" x14ac:dyDescent="0.25">
      <c r="A324" s="268"/>
      <c r="B324" s="268"/>
      <c r="C324" s="268"/>
      <c r="D324" s="268"/>
      <c r="E324" s="268"/>
      <c r="F324" s="268"/>
      <c r="G324" s="268"/>
      <c r="H324" s="268"/>
      <c r="I324" s="268"/>
      <c r="J324" s="268"/>
      <c r="K324" s="268"/>
      <c r="L324" s="268"/>
      <c r="O324" s="268"/>
      <c r="T324" s="268"/>
      <c r="X324" s="268"/>
    </row>
    <row r="325" spans="1:24" x14ac:dyDescent="0.25">
      <c r="A325" s="268"/>
      <c r="B325" s="268"/>
      <c r="C325" s="268"/>
      <c r="D325" s="268"/>
      <c r="E325" s="268"/>
      <c r="F325" s="268"/>
      <c r="G325" s="268"/>
      <c r="H325" s="268"/>
      <c r="I325" s="268"/>
      <c r="J325" s="268"/>
      <c r="K325" s="268"/>
      <c r="L325" s="268"/>
      <c r="O325" s="268"/>
      <c r="T325" s="268"/>
      <c r="X325" s="268"/>
    </row>
    <row r="326" spans="1:24" x14ac:dyDescent="0.25">
      <c r="A326" s="268"/>
      <c r="B326" s="268"/>
      <c r="C326" s="268"/>
      <c r="D326" s="268"/>
      <c r="E326" s="268"/>
      <c r="F326" s="268"/>
      <c r="G326" s="268"/>
      <c r="H326" s="268"/>
      <c r="I326" s="268"/>
      <c r="J326" s="268"/>
      <c r="K326" s="268"/>
      <c r="L326" s="268"/>
      <c r="O326" s="268"/>
      <c r="T326" s="268"/>
      <c r="X326" s="268"/>
    </row>
    <row r="327" spans="1:24" x14ac:dyDescent="0.25">
      <c r="A327" s="268"/>
      <c r="B327" s="268"/>
      <c r="C327" s="268"/>
      <c r="D327" s="268"/>
      <c r="E327" s="268"/>
      <c r="F327" s="268"/>
      <c r="G327" s="268"/>
      <c r="H327" s="268"/>
      <c r="I327" s="268"/>
      <c r="J327" s="268"/>
      <c r="K327" s="268"/>
      <c r="L327" s="268"/>
      <c r="O327" s="268"/>
      <c r="T327" s="268"/>
      <c r="X327" s="268"/>
    </row>
    <row r="328" spans="1:24" x14ac:dyDescent="0.25">
      <c r="A328" s="268"/>
      <c r="B328" s="268"/>
      <c r="C328" s="268"/>
      <c r="D328" s="268"/>
      <c r="E328" s="268"/>
      <c r="F328" s="268"/>
      <c r="G328" s="268"/>
      <c r="H328" s="268"/>
      <c r="I328" s="268"/>
      <c r="J328" s="268"/>
      <c r="K328" s="268"/>
      <c r="L328" s="268"/>
      <c r="O328" s="268"/>
      <c r="T328" s="268"/>
      <c r="X328" s="268"/>
    </row>
    <row r="329" spans="1:24" x14ac:dyDescent="0.25">
      <c r="A329" s="268"/>
      <c r="B329" s="268"/>
      <c r="C329" s="268"/>
      <c r="D329" s="268"/>
      <c r="E329" s="268"/>
      <c r="F329" s="268"/>
      <c r="G329" s="268"/>
      <c r="H329" s="268"/>
      <c r="I329" s="268"/>
      <c r="J329" s="268"/>
      <c r="K329" s="268"/>
      <c r="L329" s="268"/>
      <c r="O329" s="268"/>
      <c r="T329" s="268"/>
      <c r="X329" s="268"/>
    </row>
    <row r="330" spans="1:24" x14ac:dyDescent="0.25">
      <c r="A330" s="268"/>
      <c r="B330" s="268"/>
      <c r="C330" s="268"/>
      <c r="D330" s="268"/>
      <c r="E330" s="268"/>
      <c r="F330" s="268"/>
      <c r="G330" s="268"/>
      <c r="H330" s="268"/>
      <c r="I330" s="268"/>
      <c r="J330" s="268"/>
      <c r="K330" s="268"/>
      <c r="L330" s="268"/>
      <c r="O330" s="268"/>
      <c r="T330" s="268"/>
      <c r="X330" s="268"/>
    </row>
    <row r="331" spans="1:24" x14ac:dyDescent="0.25">
      <c r="A331" s="268"/>
      <c r="B331" s="268"/>
      <c r="C331" s="268"/>
      <c r="D331" s="268"/>
      <c r="E331" s="268"/>
      <c r="F331" s="268"/>
      <c r="G331" s="268"/>
      <c r="H331" s="268"/>
      <c r="J331" s="268"/>
      <c r="K331" s="268"/>
      <c r="L331" s="268"/>
      <c r="O331" s="268"/>
      <c r="T331" s="268"/>
      <c r="X331" s="268"/>
    </row>
    <row r="332" spans="1:24" x14ac:dyDescent="0.25">
      <c r="A332" s="268"/>
      <c r="B332" s="268"/>
      <c r="C332" s="268"/>
      <c r="D332" s="268"/>
      <c r="E332" s="268"/>
      <c r="F332" s="268"/>
      <c r="G332" s="268"/>
      <c r="H332" s="268"/>
      <c r="J332" s="268"/>
      <c r="K332" s="268"/>
      <c r="L332" s="268"/>
      <c r="O332" s="268"/>
      <c r="T332" s="268"/>
      <c r="X332" s="268"/>
    </row>
    <row r="333" spans="1:24" x14ac:dyDescent="0.25">
      <c r="A333" s="268"/>
      <c r="B333" s="268"/>
      <c r="C333" s="268"/>
      <c r="D333" s="268"/>
      <c r="E333" s="268"/>
      <c r="F333" s="268"/>
      <c r="G333" s="268"/>
      <c r="H333" s="268"/>
      <c r="J333" s="268"/>
      <c r="K333" s="268"/>
      <c r="L333" s="268"/>
      <c r="O333" s="268"/>
      <c r="T333" s="268"/>
      <c r="X333" s="268"/>
    </row>
    <row r="334" spans="1:24" x14ac:dyDescent="0.25">
      <c r="A334" s="268"/>
      <c r="B334" s="268"/>
      <c r="C334" s="268"/>
      <c r="D334" s="268"/>
      <c r="E334" s="268"/>
      <c r="F334" s="268"/>
      <c r="G334" s="268"/>
      <c r="H334" s="268"/>
      <c r="J334" s="268"/>
      <c r="K334" s="268"/>
      <c r="L334" s="268"/>
      <c r="O334" s="268"/>
      <c r="T334" s="268"/>
      <c r="X334" s="268"/>
    </row>
    <row r="335" spans="1:24" x14ac:dyDescent="0.25">
      <c r="A335" s="268"/>
      <c r="B335" s="268"/>
      <c r="C335" s="268"/>
      <c r="D335" s="268"/>
      <c r="E335" s="268"/>
      <c r="F335" s="268"/>
      <c r="G335" s="268"/>
      <c r="H335" s="268"/>
      <c r="J335" s="268"/>
      <c r="K335" s="268"/>
      <c r="L335" s="268"/>
      <c r="O335" s="268"/>
      <c r="T335" s="268"/>
      <c r="X335" s="268"/>
    </row>
    <row r="336" spans="1:24" x14ac:dyDescent="0.25">
      <c r="A336" s="268"/>
      <c r="B336" s="268"/>
      <c r="C336" s="268"/>
      <c r="D336" s="268"/>
      <c r="E336" s="268"/>
      <c r="F336" s="268"/>
      <c r="G336" s="268"/>
      <c r="H336" s="268"/>
      <c r="I336" s="268"/>
      <c r="J336" s="268"/>
      <c r="K336" s="268"/>
      <c r="L336" s="268"/>
      <c r="O336" s="268"/>
      <c r="T336" s="268"/>
      <c r="X336" s="268"/>
    </row>
    <row r="337" spans="1:24" x14ac:dyDescent="0.25">
      <c r="A337" s="268"/>
      <c r="B337" s="268"/>
      <c r="C337" s="268"/>
      <c r="D337" s="268"/>
      <c r="E337" s="268"/>
      <c r="F337" s="268"/>
      <c r="G337" s="268"/>
      <c r="H337" s="268"/>
      <c r="I337" s="268"/>
      <c r="J337" s="268"/>
      <c r="K337" s="268"/>
      <c r="L337" s="268"/>
      <c r="O337" s="268"/>
      <c r="T337" s="268"/>
      <c r="X337" s="268"/>
    </row>
    <row r="338" spans="1:24" x14ac:dyDescent="0.25">
      <c r="A338" s="268"/>
      <c r="B338" s="268"/>
      <c r="C338" s="268"/>
      <c r="D338" s="268"/>
      <c r="E338" s="268"/>
      <c r="F338" s="268"/>
      <c r="G338" s="268"/>
      <c r="H338" s="268"/>
      <c r="J338" s="268"/>
      <c r="K338" s="268"/>
      <c r="L338" s="268"/>
      <c r="O338" s="268"/>
      <c r="T338" s="268"/>
      <c r="X338" s="268"/>
    </row>
    <row r="339" spans="1:24" x14ac:dyDescent="0.25">
      <c r="A339" s="268"/>
      <c r="B339" s="268"/>
      <c r="C339" s="268"/>
      <c r="D339" s="268"/>
      <c r="E339" s="268"/>
      <c r="F339" s="268"/>
      <c r="G339" s="268"/>
      <c r="H339" s="268"/>
      <c r="J339" s="268"/>
      <c r="K339" s="268"/>
      <c r="L339" s="268"/>
      <c r="O339" s="268"/>
      <c r="T339" s="268"/>
      <c r="X339" s="268"/>
    </row>
    <row r="340" spans="1:24" x14ac:dyDescent="0.25">
      <c r="A340" s="268"/>
      <c r="B340" s="268"/>
      <c r="C340" s="268"/>
      <c r="D340" s="268"/>
      <c r="E340" s="268"/>
      <c r="F340" s="268"/>
      <c r="G340" s="268"/>
      <c r="H340" s="268"/>
      <c r="J340" s="268"/>
      <c r="K340" s="268"/>
      <c r="L340" s="268"/>
      <c r="O340" s="268"/>
      <c r="T340" s="268"/>
      <c r="X340" s="268"/>
    </row>
    <row r="341" spans="1:24" x14ac:dyDescent="0.25">
      <c r="A341" s="268"/>
      <c r="B341" s="268"/>
      <c r="C341" s="268"/>
      <c r="D341" s="268"/>
      <c r="E341" s="268"/>
      <c r="F341" s="268"/>
      <c r="G341" s="268"/>
      <c r="H341" s="268"/>
      <c r="J341" s="268"/>
      <c r="K341" s="268"/>
      <c r="L341" s="268"/>
      <c r="O341" s="268"/>
      <c r="T341" s="268"/>
      <c r="X341" s="268"/>
    </row>
    <row r="342" spans="1:24" x14ac:dyDescent="0.25">
      <c r="A342" s="268"/>
      <c r="B342" s="268"/>
      <c r="C342" s="268"/>
      <c r="D342" s="268"/>
      <c r="E342" s="268"/>
      <c r="F342" s="268"/>
      <c r="G342" s="268"/>
      <c r="H342" s="268"/>
      <c r="J342" s="268"/>
      <c r="K342" s="268"/>
      <c r="L342" s="268"/>
      <c r="M342" s="268"/>
      <c r="N342" s="268"/>
      <c r="O342" s="268"/>
      <c r="T342" s="268"/>
      <c r="X342" s="268"/>
    </row>
    <row r="343" spans="1:24" x14ac:dyDescent="0.25">
      <c r="A343" s="268"/>
      <c r="B343" s="268"/>
      <c r="C343" s="268"/>
      <c r="D343" s="268"/>
      <c r="E343" s="268"/>
      <c r="F343" s="268"/>
      <c r="G343" s="268"/>
      <c r="H343" s="268"/>
      <c r="J343" s="268"/>
      <c r="K343" s="268"/>
      <c r="L343" s="268"/>
      <c r="M343" s="268"/>
      <c r="N343" s="268"/>
      <c r="O343" s="268"/>
      <c r="T343" s="268"/>
      <c r="X343" s="268"/>
    </row>
    <row r="344" spans="1:24" x14ac:dyDescent="0.25">
      <c r="A344" s="268"/>
      <c r="B344" s="268"/>
      <c r="C344" s="268"/>
      <c r="D344" s="268"/>
      <c r="E344" s="268"/>
      <c r="F344" s="268"/>
      <c r="G344" s="268"/>
      <c r="H344" s="268"/>
      <c r="I344" s="268"/>
      <c r="J344" s="268"/>
      <c r="K344" s="268"/>
      <c r="L344" s="268"/>
      <c r="O344" s="268"/>
      <c r="T344" s="268"/>
      <c r="X344" s="268"/>
    </row>
    <row r="345" spans="1:24" x14ac:dyDescent="0.25">
      <c r="A345" s="268"/>
      <c r="B345" s="268"/>
      <c r="C345" s="268"/>
      <c r="D345" s="268"/>
      <c r="E345" s="268"/>
      <c r="F345" s="268"/>
      <c r="G345" s="268"/>
      <c r="H345" s="268"/>
      <c r="I345" s="268"/>
      <c r="J345" s="268"/>
      <c r="K345" s="268"/>
      <c r="L345" s="268"/>
      <c r="O345" s="268"/>
      <c r="T345" s="268"/>
      <c r="X345" s="268"/>
    </row>
    <row r="346" spans="1:24" x14ac:dyDescent="0.25">
      <c r="A346" s="268"/>
      <c r="B346" s="268"/>
      <c r="C346" s="268"/>
      <c r="D346" s="268"/>
      <c r="E346" s="268"/>
      <c r="F346" s="268"/>
      <c r="G346" s="268"/>
      <c r="H346" s="268"/>
      <c r="I346" s="268"/>
      <c r="J346" s="268"/>
      <c r="K346" s="268"/>
      <c r="L346" s="268"/>
      <c r="O346" s="268"/>
      <c r="T346" s="268"/>
      <c r="X346" s="268"/>
    </row>
    <row r="347" spans="1:24" x14ac:dyDescent="0.25">
      <c r="A347" s="268"/>
      <c r="B347" s="268"/>
      <c r="C347" s="268"/>
      <c r="D347" s="268"/>
      <c r="E347" s="268"/>
      <c r="F347" s="268"/>
      <c r="G347" s="268"/>
      <c r="H347" s="268"/>
      <c r="J347" s="268"/>
      <c r="K347" s="268"/>
      <c r="L347" s="268"/>
      <c r="O347" s="268"/>
      <c r="T347" s="268"/>
      <c r="X347" s="268"/>
    </row>
    <row r="348" spans="1:24" x14ac:dyDescent="0.25">
      <c r="A348" s="268"/>
      <c r="B348" s="268"/>
      <c r="C348" s="268"/>
      <c r="D348" s="268"/>
      <c r="E348" s="268"/>
      <c r="F348" s="268"/>
      <c r="G348" s="268"/>
      <c r="H348" s="268"/>
      <c r="J348" s="268"/>
      <c r="K348" s="268"/>
      <c r="L348" s="268"/>
      <c r="O348" s="268"/>
      <c r="T348" s="268"/>
      <c r="X348" s="268"/>
    </row>
    <row r="349" spans="1:24" x14ac:dyDescent="0.25">
      <c r="A349" s="268"/>
      <c r="B349" s="268"/>
      <c r="C349" s="268"/>
      <c r="D349" s="268"/>
      <c r="E349" s="268"/>
      <c r="F349" s="268"/>
      <c r="G349" s="268"/>
      <c r="H349" s="268"/>
      <c r="J349" s="268"/>
      <c r="K349" s="268"/>
      <c r="L349" s="268"/>
      <c r="O349" s="268"/>
      <c r="T349" s="268"/>
      <c r="X349" s="268"/>
    </row>
    <row r="350" spans="1:24" x14ac:dyDescent="0.25">
      <c r="A350" s="268"/>
      <c r="B350" s="268"/>
      <c r="C350" s="268"/>
      <c r="D350" s="268"/>
      <c r="E350" s="268"/>
      <c r="F350" s="268"/>
      <c r="G350" s="268"/>
      <c r="H350" s="268"/>
      <c r="I350" s="268"/>
      <c r="J350" s="268"/>
      <c r="K350" s="268"/>
      <c r="L350" s="268"/>
      <c r="O350" s="268"/>
      <c r="T350" s="268"/>
      <c r="X350" s="268"/>
    </row>
    <row r="351" spans="1:24" x14ac:dyDescent="0.25">
      <c r="A351" s="268"/>
      <c r="B351" s="268"/>
      <c r="C351" s="268"/>
      <c r="D351" s="268"/>
      <c r="E351" s="268"/>
      <c r="F351" s="268"/>
      <c r="G351" s="268"/>
      <c r="H351" s="268"/>
      <c r="J351" s="268"/>
      <c r="K351" s="268"/>
      <c r="L351" s="268"/>
      <c r="O351" s="268"/>
      <c r="T351" s="268"/>
      <c r="X351" s="268"/>
    </row>
    <row r="352" spans="1:24" x14ac:dyDescent="0.25">
      <c r="A352" s="268"/>
      <c r="B352" s="268"/>
      <c r="C352" s="268"/>
      <c r="D352" s="268"/>
      <c r="E352" s="268"/>
      <c r="F352" s="268"/>
      <c r="G352" s="268"/>
      <c r="H352" s="268"/>
      <c r="J352" s="268"/>
      <c r="K352" s="268"/>
      <c r="L352" s="268"/>
      <c r="O352" s="268"/>
      <c r="T352" s="268"/>
      <c r="X352" s="268"/>
    </row>
    <row r="353" spans="1:24" x14ac:dyDescent="0.25">
      <c r="A353" s="268"/>
      <c r="B353" s="268"/>
      <c r="C353" s="268"/>
      <c r="D353" s="268"/>
      <c r="E353" s="268"/>
      <c r="F353" s="268"/>
      <c r="G353" s="268"/>
      <c r="H353" s="268"/>
      <c r="J353" s="268"/>
      <c r="K353" s="268"/>
      <c r="L353" s="268"/>
      <c r="O353" s="268"/>
      <c r="T353" s="268"/>
      <c r="X353" s="268"/>
    </row>
    <row r="354" spans="1:24" x14ac:dyDescent="0.25">
      <c r="A354" s="268"/>
      <c r="B354" s="268"/>
      <c r="C354" s="268"/>
      <c r="D354" s="268"/>
      <c r="E354" s="268"/>
      <c r="F354" s="268"/>
      <c r="G354" s="268"/>
      <c r="H354" s="268"/>
      <c r="J354" s="268"/>
      <c r="K354" s="268"/>
      <c r="L354" s="268"/>
      <c r="O354" s="268"/>
      <c r="T354" s="268"/>
      <c r="X354" s="268"/>
    </row>
    <row r="355" spans="1:24" x14ac:dyDescent="0.25">
      <c r="A355" s="268"/>
      <c r="B355" s="268"/>
      <c r="C355" s="268"/>
      <c r="D355" s="268"/>
      <c r="E355" s="268"/>
      <c r="F355" s="268"/>
      <c r="G355" s="268"/>
      <c r="H355" s="268"/>
      <c r="J355" s="268"/>
      <c r="K355" s="268"/>
      <c r="L355" s="268"/>
      <c r="O355" s="268"/>
      <c r="T355" s="268"/>
      <c r="X355" s="268"/>
    </row>
    <row r="356" spans="1:24" x14ac:dyDescent="0.25">
      <c r="A356" s="268"/>
      <c r="B356" s="268"/>
      <c r="C356" s="268"/>
      <c r="D356" s="268"/>
      <c r="E356" s="268"/>
      <c r="F356" s="268"/>
      <c r="G356" s="268"/>
      <c r="H356" s="268"/>
      <c r="I356" s="268"/>
      <c r="J356" s="268"/>
      <c r="K356" s="268"/>
      <c r="L356" s="268"/>
      <c r="O356" s="268"/>
      <c r="T356" s="268"/>
      <c r="X356" s="268"/>
    </row>
    <row r="357" spans="1:24" x14ac:dyDescent="0.25">
      <c r="A357" s="268"/>
      <c r="B357" s="268"/>
      <c r="C357" s="268"/>
      <c r="D357" s="268"/>
      <c r="E357" s="268"/>
      <c r="F357" s="268"/>
      <c r="G357" s="268"/>
      <c r="H357" s="268"/>
      <c r="J357" s="268"/>
      <c r="K357" s="268"/>
      <c r="L357" s="268"/>
      <c r="O357" s="268"/>
      <c r="T357" s="268"/>
      <c r="X357" s="268"/>
    </row>
    <row r="358" spans="1:24" x14ac:dyDescent="0.25">
      <c r="A358" s="268"/>
      <c r="B358" s="268"/>
      <c r="C358" s="268"/>
      <c r="D358" s="268"/>
      <c r="E358" s="268"/>
      <c r="F358" s="268"/>
      <c r="G358" s="268"/>
      <c r="H358" s="268"/>
      <c r="J358" s="268"/>
      <c r="K358" s="268"/>
      <c r="L358" s="268"/>
      <c r="O358" s="268"/>
      <c r="T358" s="268"/>
      <c r="X358" s="268"/>
    </row>
    <row r="359" spans="1:24" x14ac:dyDescent="0.25">
      <c r="A359" s="268"/>
      <c r="B359" s="268"/>
      <c r="C359" s="268"/>
      <c r="D359" s="268"/>
      <c r="E359" s="268"/>
      <c r="F359" s="268"/>
      <c r="G359" s="268"/>
      <c r="H359" s="268"/>
      <c r="J359" s="268"/>
      <c r="K359" s="268"/>
      <c r="L359" s="268"/>
      <c r="O359" s="268"/>
      <c r="T359" s="268"/>
      <c r="X359" s="268"/>
    </row>
    <row r="360" spans="1:24" x14ac:dyDescent="0.25">
      <c r="A360" s="268"/>
      <c r="B360" s="268"/>
      <c r="C360" s="268"/>
      <c r="D360" s="268"/>
      <c r="E360" s="268"/>
      <c r="F360" s="268"/>
      <c r="G360" s="268"/>
      <c r="H360" s="268"/>
      <c r="J360" s="268"/>
      <c r="K360" s="268"/>
      <c r="L360" s="268"/>
      <c r="O360" s="268"/>
      <c r="T360" s="268"/>
      <c r="X360" s="268"/>
    </row>
    <row r="361" spans="1:24" x14ac:dyDescent="0.25">
      <c r="A361" s="268"/>
      <c r="B361" s="268"/>
      <c r="C361" s="268"/>
      <c r="D361" s="268"/>
      <c r="E361" s="268"/>
      <c r="F361" s="268"/>
      <c r="G361" s="268"/>
      <c r="H361" s="268"/>
      <c r="J361" s="268"/>
      <c r="K361" s="268"/>
      <c r="L361" s="268"/>
      <c r="O361" s="268"/>
      <c r="T361" s="268"/>
      <c r="X361" s="268"/>
    </row>
    <row r="362" spans="1:24" x14ac:dyDescent="0.25">
      <c r="A362" s="268"/>
      <c r="B362" s="268"/>
      <c r="C362" s="268"/>
      <c r="D362" s="268"/>
      <c r="E362" s="268"/>
      <c r="F362" s="268"/>
      <c r="G362" s="268"/>
      <c r="H362" s="268"/>
      <c r="J362" s="268"/>
      <c r="K362" s="268"/>
      <c r="L362" s="268"/>
      <c r="O362" s="268"/>
      <c r="T362" s="268"/>
      <c r="X362" s="268"/>
    </row>
    <row r="363" spans="1:24" x14ac:dyDescent="0.25">
      <c r="A363" s="268"/>
      <c r="B363" s="268"/>
      <c r="C363" s="268"/>
      <c r="D363" s="268"/>
      <c r="E363" s="268"/>
      <c r="F363" s="268"/>
      <c r="G363" s="268"/>
      <c r="H363" s="268"/>
      <c r="J363" s="268"/>
      <c r="K363" s="268"/>
      <c r="L363" s="268"/>
      <c r="O363" s="268"/>
      <c r="T363" s="268"/>
      <c r="X363" s="268"/>
    </row>
    <row r="364" spans="1:24" x14ac:dyDescent="0.25">
      <c r="A364" s="268"/>
      <c r="B364" s="268"/>
      <c r="C364" s="268"/>
      <c r="D364" s="268"/>
      <c r="E364" s="268"/>
      <c r="F364" s="268"/>
      <c r="G364" s="268"/>
      <c r="H364" s="268"/>
      <c r="I364" s="268"/>
      <c r="J364" s="268"/>
      <c r="K364" s="268"/>
      <c r="L364" s="268"/>
      <c r="M364" s="268"/>
      <c r="N364" s="268"/>
      <c r="O364" s="268"/>
      <c r="T364" s="268"/>
      <c r="X364" s="268"/>
    </row>
    <row r="365" spans="1:24" x14ac:dyDescent="0.25">
      <c r="A365" s="268"/>
      <c r="B365" s="268"/>
      <c r="C365" s="268"/>
      <c r="D365" s="268"/>
      <c r="E365" s="268"/>
      <c r="F365" s="268"/>
      <c r="G365" s="268"/>
      <c r="H365" s="268"/>
      <c r="I365" s="268"/>
      <c r="J365" s="268"/>
      <c r="K365" s="268"/>
      <c r="L365" s="268"/>
      <c r="M365" s="268"/>
      <c r="N365" s="268"/>
      <c r="O365" s="268"/>
      <c r="T365" s="268"/>
      <c r="X365" s="268"/>
    </row>
    <row r="366" spans="1:24" x14ac:dyDescent="0.25">
      <c r="A366" s="268"/>
      <c r="B366" s="268"/>
      <c r="C366" s="268"/>
      <c r="D366" s="268"/>
      <c r="E366" s="268"/>
      <c r="F366" s="268"/>
      <c r="G366" s="268"/>
      <c r="H366" s="268"/>
      <c r="J366" s="268"/>
      <c r="K366" s="268"/>
      <c r="L366" s="268"/>
      <c r="O366" s="268"/>
      <c r="T366" s="268"/>
      <c r="X366" s="268"/>
    </row>
    <row r="367" spans="1:24" x14ac:dyDescent="0.25">
      <c r="A367" s="268"/>
      <c r="B367" s="268"/>
      <c r="C367" s="268"/>
      <c r="D367" s="268"/>
      <c r="E367" s="268"/>
      <c r="F367" s="268"/>
      <c r="G367" s="268"/>
      <c r="H367" s="268"/>
      <c r="I367" s="268"/>
      <c r="J367" s="268"/>
      <c r="K367" s="268"/>
      <c r="L367" s="268"/>
      <c r="O367" s="268"/>
      <c r="T367" s="268"/>
      <c r="X367" s="268"/>
    </row>
    <row r="368" spans="1:24" x14ac:dyDescent="0.25">
      <c r="A368" s="268"/>
      <c r="B368" s="268"/>
      <c r="C368" s="268"/>
      <c r="D368" s="268"/>
      <c r="E368" s="268"/>
      <c r="F368" s="268"/>
      <c r="G368" s="268"/>
      <c r="H368" s="268"/>
      <c r="J368" s="268"/>
      <c r="K368" s="268"/>
      <c r="L368" s="268"/>
      <c r="O368" s="268"/>
      <c r="T368" s="268"/>
      <c r="X368" s="268"/>
    </row>
    <row r="369" spans="1:24" x14ac:dyDescent="0.25">
      <c r="A369" s="268"/>
      <c r="B369" s="268"/>
      <c r="C369" s="268"/>
      <c r="D369" s="268"/>
      <c r="E369" s="268"/>
      <c r="F369" s="268"/>
      <c r="G369" s="268"/>
      <c r="H369" s="268"/>
      <c r="J369" s="268"/>
      <c r="K369" s="268"/>
      <c r="L369" s="268"/>
      <c r="O369" s="268"/>
      <c r="T369" s="268"/>
      <c r="X369" s="268"/>
    </row>
    <row r="370" spans="1:24" x14ac:dyDescent="0.25">
      <c r="A370" s="268"/>
      <c r="B370" s="268"/>
      <c r="C370" s="268"/>
      <c r="D370" s="268"/>
      <c r="E370" s="268"/>
      <c r="F370" s="268"/>
      <c r="G370" s="268"/>
      <c r="H370" s="268"/>
      <c r="J370" s="268"/>
      <c r="K370" s="268"/>
      <c r="L370" s="268"/>
      <c r="O370" s="268"/>
      <c r="T370" s="268"/>
      <c r="X370" s="268"/>
    </row>
    <row r="371" spans="1:24" x14ac:dyDescent="0.25">
      <c r="A371" s="268"/>
      <c r="B371" s="268"/>
      <c r="C371" s="268"/>
      <c r="D371" s="268"/>
      <c r="E371" s="268"/>
      <c r="F371" s="268"/>
      <c r="G371" s="268"/>
      <c r="H371" s="268"/>
      <c r="I371" s="268"/>
      <c r="J371" s="268"/>
      <c r="K371" s="268"/>
      <c r="L371" s="268"/>
      <c r="O371" s="268"/>
      <c r="T371" s="268"/>
      <c r="X371" s="268"/>
    </row>
    <row r="372" spans="1:24" x14ac:dyDescent="0.25">
      <c r="A372" s="268"/>
      <c r="B372" s="268"/>
      <c r="C372" s="268"/>
      <c r="D372" s="268"/>
      <c r="E372" s="268"/>
      <c r="F372" s="268"/>
      <c r="G372" s="268"/>
      <c r="H372" s="268"/>
      <c r="I372" s="268"/>
      <c r="J372" s="268"/>
      <c r="K372" s="268"/>
      <c r="L372" s="268"/>
      <c r="O372" s="268"/>
      <c r="T372" s="268"/>
      <c r="X372" s="268"/>
    </row>
    <row r="373" spans="1:24" x14ac:dyDescent="0.25">
      <c r="A373" s="268"/>
      <c r="B373" s="268"/>
      <c r="C373" s="268"/>
      <c r="D373" s="268"/>
      <c r="E373" s="268"/>
      <c r="F373" s="268"/>
      <c r="G373" s="268"/>
      <c r="H373" s="268"/>
      <c r="J373" s="268"/>
      <c r="K373" s="268"/>
      <c r="L373" s="268"/>
      <c r="O373" s="268"/>
      <c r="T373" s="268"/>
      <c r="X373" s="268"/>
    </row>
    <row r="374" spans="1:24" x14ac:dyDescent="0.25">
      <c r="A374" s="268"/>
      <c r="B374" s="268"/>
      <c r="C374" s="268"/>
      <c r="D374" s="268"/>
      <c r="E374" s="268"/>
      <c r="F374" s="268"/>
      <c r="G374" s="268"/>
      <c r="H374" s="268"/>
      <c r="J374" s="268"/>
      <c r="K374" s="268"/>
      <c r="L374" s="268"/>
      <c r="O374" s="268"/>
      <c r="T374" s="268"/>
      <c r="X374" s="268"/>
    </row>
    <row r="375" spans="1:24" x14ac:dyDescent="0.25">
      <c r="A375" s="268"/>
      <c r="B375" s="268"/>
      <c r="C375" s="268"/>
      <c r="D375" s="268"/>
      <c r="E375" s="268"/>
      <c r="F375" s="268"/>
      <c r="G375" s="268"/>
      <c r="H375" s="268"/>
      <c r="J375" s="268"/>
      <c r="K375" s="268"/>
      <c r="L375" s="268"/>
      <c r="O375" s="268"/>
      <c r="T375" s="268"/>
      <c r="X375" s="268"/>
    </row>
    <row r="376" spans="1:24" x14ac:dyDescent="0.25">
      <c r="A376" s="268"/>
      <c r="B376" s="268"/>
      <c r="C376" s="268"/>
      <c r="D376" s="268"/>
      <c r="E376" s="268"/>
      <c r="F376" s="268"/>
      <c r="G376" s="268"/>
      <c r="H376" s="268"/>
      <c r="I376" s="268"/>
      <c r="J376" s="268"/>
      <c r="K376" s="268"/>
      <c r="L376" s="268"/>
      <c r="O376" s="268"/>
      <c r="T376" s="268"/>
      <c r="X376" s="268"/>
    </row>
    <row r="377" spans="1:24" x14ac:dyDescent="0.25">
      <c r="A377" s="268"/>
      <c r="B377" s="268"/>
      <c r="C377" s="268"/>
      <c r="D377" s="268"/>
      <c r="E377" s="268"/>
      <c r="F377" s="268"/>
      <c r="G377" s="268"/>
      <c r="H377" s="268"/>
      <c r="I377" s="268"/>
      <c r="J377" s="268"/>
      <c r="K377" s="268"/>
      <c r="L377" s="268"/>
      <c r="O377" s="268"/>
      <c r="T377" s="268"/>
      <c r="X377" s="268"/>
    </row>
    <row r="378" spans="1:24" x14ac:dyDescent="0.25">
      <c r="A378" s="268"/>
      <c r="B378" s="268"/>
      <c r="C378" s="268"/>
      <c r="D378" s="268"/>
      <c r="E378" s="268"/>
      <c r="F378" s="268"/>
      <c r="G378" s="268"/>
      <c r="H378" s="268"/>
      <c r="J378" s="268"/>
      <c r="K378" s="268"/>
      <c r="L378" s="268"/>
      <c r="O378" s="268"/>
      <c r="T378" s="268"/>
      <c r="X378" s="268"/>
    </row>
    <row r="379" spans="1:24" x14ac:dyDescent="0.25">
      <c r="A379" s="268"/>
      <c r="B379" s="268"/>
      <c r="C379" s="268"/>
      <c r="D379" s="268"/>
      <c r="E379" s="268"/>
      <c r="F379" s="268"/>
      <c r="G379" s="268"/>
      <c r="H379" s="268"/>
      <c r="I379" s="268"/>
      <c r="J379" s="268"/>
      <c r="K379" s="268"/>
      <c r="L379" s="268"/>
      <c r="O379" s="268"/>
      <c r="T379" s="268"/>
      <c r="X379" s="268"/>
    </row>
    <row r="380" spans="1:24" x14ac:dyDescent="0.25">
      <c r="A380" s="268"/>
      <c r="B380" s="268"/>
      <c r="C380" s="268"/>
      <c r="D380" s="268"/>
      <c r="E380" s="268"/>
      <c r="F380" s="268"/>
      <c r="G380" s="268"/>
      <c r="H380" s="268"/>
      <c r="I380" s="268"/>
      <c r="J380" s="268"/>
      <c r="K380" s="268"/>
      <c r="L380" s="268"/>
      <c r="O380" s="268"/>
      <c r="T380" s="268"/>
      <c r="X380" s="268"/>
    </row>
    <row r="381" spans="1:24" x14ac:dyDescent="0.25">
      <c r="A381" s="268"/>
      <c r="B381" s="268"/>
      <c r="C381" s="268"/>
      <c r="D381" s="268"/>
      <c r="E381" s="268"/>
      <c r="F381" s="268"/>
      <c r="G381" s="268"/>
      <c r="H381" s="268"/>
      <c r="I381" s="268"/>
      <c r="J381" s="268"/>
      <c r="K381" s="268"/>
      <c r="L381" s="268"/>
      <c r="O381" s="268"/>
      <c r="T381" s="268"/>
      <c r="X381" s="268"/>
    </row>
    <row r="382" spans="1:24" x14ac:dyDescent="0.25">
      <c r="A382" s="268"/>
      <c r="B382" s="268"/>
      <c r="C382" s="268"/>
      <c r="D382" s="268"/>
      <c r="E382" s="268"/>
      <c r="F382" s="268"/>
      <c r="G382" s="268"/>
      <c r="H382" s="268"/>
      <c r="I382" s="268"/>
      <c r="J382" s="268"/>
      <c r="K382" s="268"/>
      <c r="L382" s="268"/>
      <c r="O382" s="268"/>
      <c r="T382" s="268"/>
      <c r="X382" s="268"/>
    </row>
    <row r="383" spans="1:24" x14ac:dyDescent="0.25">
      <c r="A383" s="268"/>
      <c r="B383" s="268"/>
      <c r="C383" s="268"/>
      <c r="D383" s="268"/>
      <c r="E383" s="268"/>
      <c r="F383" s="268"/>
      <c r="G383" s="268"/>
      <c r="H383" s="268"/>
      <c r="I383" s="268"/>
      <c r="J383" s="268"/>
      <c r="K383" s="268"/>
      <c r="L383" s="268"/>
      <c r="O383" s="268"/>
      <c r="T383" s="268"/>
      <c r="X383" s="268"/>
    </row>
    <row r="384" spans="1:24" x14ac:dyDescent="0.25">
      <c r="A384" s="268"/>
      <c r="B384" s="268"/>
      <c r="C384" s="268"/>
      <c r="D384" s="268"/>
      <c r="E384" s="268"/>
      <c r="F384" s="268"/>
      <c r="G384" s="268"/>
      <c r="H384" s="268"/>
      <c r="J384" s="268"/>
      <c r="K384" s="268"/>
      <c r="L384" s="268"/>
      <c r="O384" s="268"/>
      <c r="T384" s="268"/>
      <c r="X384" s="268"/>
    </row>
    <row r="385" spans="1:24" x14ac:dyDescent="0.25">
      <c r="A385" s="268"/>
      <c r="B385" s="268"/>
      <c r="C385" s="268"/>
      <c r="D385" s="268"/>
      <c r="E385" s="268"/>
      <c r="F385" s="268"/>
      <c r="G385" s="268"/>
      <c r="H385" s="268"/>
      <c r="I385" s="268"/>
      <c r="J385" s="268"/>
      <c r="K385" s="268"/>
      <c r="L385" s="268"/>
      <c r="O385" s="268"/>
      <c r="T385" s="268"/>
      <c r="X385" s="268"/>
    </row>
    <row r="386" spans="1:24" x14ac:dyDescent="0.25">
      <c r="A386" s="268"/>
      <c r="B386" s="268"/>
      <c r="C386" s="268"/>
      <c r="D386" s="268"/>
      <c r="E386" s="268"/>
      <c r="F386" s="268"/>
      <c r="G386" s="268"/>
      <c r="H386" s="268"/>
      <c r="I386" s="268"/>
      <c r="J386" s="268"/>
      <c r="K386" s="268"/>
      <c r="L386" s="268"/>
      <c r="O386" s="268"/>
      <c r="T386" s="268"/>
      <c r="X386" s="268"/>
    </row>
    <row r="387" spans="1:24" x14ac:dyDescent="0.25">
      <c r="A387" s="268"/>
      <c r="B387" s="268"/>
      <c r="C387" s="268"/>
      <c r="D387" s="268"/>
      <c r="E387" s="268"/>
      <c r="F387" s="268"/>
      <c r="G387" s="268"/>
      <c r="H387" s="268"/>
      <c r="I387" s="268"/>
      <c r="J387" s="268"/>
      <c r="K387" s="268"/>
      <c r="L387" s="268"/>
      <c r="O387" s="268"/>
      <c r="T387" s="268"/>
      <c r="X387" s="268"/>
    </row>
    <row r="388" spans="1:24" x14ac:dyDescent="0.25">
      <c r="A388" s="268"/>
      <c r="B388" s="268"/>
      <c r="C388" s="268"/>
      <c r="D388" s="268"/>
      <c r="E388" s="268"/>
      <c r="F388" s="268"/>
      <c r="G388" s="268"/>
      <c r="H388" s="268"/>
      <c r="J388" s="268"/>
      <c r="K388" s="268"/>
      <c r="L388" s="268"/>
      <c r="O388" s="268"/>
      <c r="T388" s="268"/>
      <c r="X388" s="268"/>
    </row>
    <row r="389" spans="1:24" x14ac:dyDescent="0.25">
      <c r="A389" s="268"/>
      <c r="B389" s="268"/>
      <c r="C389" s="268"/>
      <c r="D389" s="268"/>
      <c r="E389" s="268"/>
      <c r="F389" s="268"/>
      <c r="G389" s="268"/>
      <c r="H389" s="268"/>
      <c r="I389" s="268"/>
      <c r="J389" s="268"/>
      <c r="K389" s="268"/>
      <c r="L389" s="268"/>
      <c r="O389" s="268"/>
      <c r="T389" s="268"/>
      <c r="X389" s="268"/>
    </row>
    <row r="390" spans="1:24" x14ac:dyDescent="0.25">
      <c r="A390" s="268"/>
      <c r="B390" s="268"/>
      <c r="C390" s="268"/>
      <c r="D390" s="268"/>
      <c r="E390" s="268"/>
      <c r="F390" s="268"/>
      <c r="G390" s="268"/>
      <c r="H390" s="268"/>
      <c r="I390" s="268"/>
      <c r="J390" s="268"/>
      <c r="K390" s="268"/>
      <c r="L390" s="268"/>
      <c r="O390" s="268"/>
      <c r="T390" s="268"/>
      <c r="X390" s="268"/>
    </row>
    <row r="391" spans="1:24" x14ac:dyDescent="0.25">
      <c r="A391" s="268"/>
      <c r="B391" s="268"/>
      <c r="C391" s="268"/>
      <c r="D391" s="268"/>
      <c r="E391" s="268"/>
      <c r="F391" s="268"/>
      <c r="G391" s="268"/>
      <c r="H391" s="268"/>
      <c r="I391" s="268"/>
      <c r="J391" s="268"/>
      <c r="K391" s="268"/>
      <c r="L391" s="268"/>
      <c r="O391" s="268"/>
      <c r="T391" s="268"/>
      <c r="X391" s="268"/>
    </row>
    <row r="392" spans="1:24" x14ac:dyDescent="0.25">
      <c r="A392" s="268"/>
      <c r="B392" s="268"/>
      <c r="C392" s="268"/>
      <c r="D392" s="268"/>
      <c r="E392" s="268"/>
      <c r="F392" s="268"/>
      <c r="G392" s="268"/>
      <c r="H392" s="268"/>
      <c r="J392" s="268"/>
      <c r="K392" s="268"/>
      <c r="L392" s="268"/>
      <c r="O392" s="268"/>
      <c r="T392" s="268"/>
      <c r="X392" s="268"/>
    </row>
    <row r="393" spans="1:24" x14ac:dyDescent="0.25">
      <c r="A393" s="268"/>
      <c r="B393" s="268"/>
      <c r="C393" s="268"/>
      <c r="D393" s="268"/>
      <c r="E393" s="268"/>
      <c r="F393" s="268"/>
      <c r="G393" s="268"/>
      <c r="H393" s="268"/>
      <c r="I393" s="268"/>
      <c r="J393" s="268"/>
      <c r="K393" s="268"/>
      <c r="L393" s="268"/>
      <c r="O393" s="268"/>
      <c r="T393" s="268"/>
      <c r="X393" s="268"/>
    </row>
    <row r="394" spans="1:24" x14ac:dyDescent="0.25">
      <c r="A394" s="268"/>
      <c r="B394" s="268"/>
      <c r="C394" s="268"/>
      <c r="D394" s="268"/>
      <c r="E394" s="268"/>
      <c r="F394" s="268"/>
      <c r="G394" s="268"/>
      <c r="H394" s="268"/>
      <c r="I394" s="268"/>
      <c r="J394" s="268"/>
      <c r="K394" s="268"/>
      <c r="L394" s="268"/>
      <c r="O394" s="268"/>
      <c r="T394" s="268"/>
      <c r="X394" s="268"/>
    </row>
    <row r="395" spans="1:24" x14ac:dyDescent="0.25">
      <c r="A395" s="268"/>
      <c r="B395" s="268"/>
      <c r="C395" s="268"/>
      <c r="D395" s="268"/>
      <c r="E395" s="268"/>
      <c r="F395" s="268"/>
      <c r="G395" s="268"/>
      <c r="H395" s="268"/>
      <c r="J395" s="268"/>
      <c r="K395" s="268"/>
      <c r="L395" s="268"/>
      <c r="O395" s="268"/>
      <c r="T395" s="268"/>
      <c r="X395" s="268"/>
    </row>
    <row r="396" spans="1:24" x14ac:dyDescent="0.25">
      <c r="A396" s="268"/>
      <c r="B396" s="268"/>
      <c r="C396" s="268"/>
      <c r="D396" s="268"/>
      <c r="E396" s="268"/>
      <c r="F396" s="268"/>
      <c r="G396" s="268"/>
      <c r="H396" s="268"/>
      <c r="I396" s="268"/>
      <c r="J396" s="268"/>
      <c r="K396" s="268"/>
      <c r="L396" s="268"/>
      <c r="O396" s="268"/>
      <c r="T396" s="268"/>
      <c r="X396" s="268"/>
    </row>
    <row r="397" spans="1:24" x14ac:dyDescent="0.25">
      <c r="A397" s="268"/>
      <c r="B397" s="268"/>
      <c r="C397" s="268"/>
      <c r="D397" s="268"/>
      <c r="E397" s="268"/>
      <c r="F397" s="268"/>
      <c r="G397" s="268"/>
      <c r="H397" s="268"/>
      <c r="J397" s="268"/>
      <c r="K397" s="268"/>
      <c r="L397" s="268"/>
      <c r="O397" s="268"/>
      <c r="T397" s="268"/>
      <c r="X397" s="268"/>
    </row>
    <row r="398" spans="1:24" x14ac:dyDescent="0.25">
      <c r="A398" s="268"/>
      <c r="B398" s="268"/>
      <c r="C398" s="268"/>
      <c r="D398" s="268"/>
      <c r="E398" s="268"/>
      <c r="F398" s="268"/>
      <c r="G398" s="268"/>
      <c r="H398" s="268"/>
      <c r="I398" s="268"/>
      <c r="J398" s="268"/>
      <c r="K398" s="268"/>
      <c r="L398" s="268"/>
      <c r="O398" s="268"/>
      <c r="T398" s="268"/>
      <c r="X398" s="268"/>
    </row>
    <row r="399" spans="1:24" x14ac:dyDescent="0.25">
      <c r="A399" s="268"/>
      <c r="B399" s="268"/>
      <c r="C399" s="268"/>
      <c r="D399" s="268"/>
      <c r="E399" s="268"/>
      <c r="F399" s="268"/>
      <c r="G399" s="268"/>
      <c r="H399" s="268"/>
      <c r="I399" s="268"/>
      <c r="J399" s="268"/>
      <c r="K399" s="268"/>
      <c r="L399" s="268"/>
      <c r="O399" s="268"/>
      <c r="T399" s="268"/>
      <c r="X399" s="268"/>
    </row>
    <row r="400" spans="1:24" x14ac:dyDescent="0.25">
      <c r="A400" s="268"/>
      <c r="B400" s="268"/>
      <c r="C400" s="268"/>
      <c r="D400" s="268"/>
      <c r="E400" s="268"/>
      <c r="F400" s="268"/>
      <c r="G400" s="268"/>
      <c r="H400" s="268"/>
      <c r="J400" s="268"/>
      <c r="K400" s="268"/>
      <c r="L400" s="268"/>
      <c r="O400" s="268"/>
      <c r="T400" s="268"/>
      <c r="X400" s="268"/>
    </row>
    <row r="401" spans="1:24" x14ac:dyDescent="0.25">
      <c r="A401" s="268"/>
      <c r="B401" s="268"/>
      <c r="C401" s="268"/>
      <c r="D401" s="268"/>
      <c r="E401" s="268"/>
      <c r="F401" s="268"/>
      <c r="G401" s="268"/>
      <c r="H401" s="268"/>
      <c r="I401" s="268"/>
      <c r="J401" s="268"/>
      <c r="K401" s="268"/>
      <c r="L401" s="268"/>
      <c r="O401" s="268"/>
      <c r="T401" s="268"/>
      <c r="X401" s="268"/>
    </row>
    <row r="402" spans="1:24" x14ac:dyDescent="0.25">
      <c r="A402" s="268"/>
      <c r="B402" s="268"/>
      <c r="C402" s="268"/>
      <c r="D402" s="268"/>
      <c r="E402" s="268"/>
      <c r="F402" s="268"/>
      <c r="G402" s="268"/>
      <c r="H402" s="268"/>
      <c r="J402" s="268"/>
      <c r="K402" s="268"/>
      <c r="L402" s="268"/>
      <c r="O402" s="268"/>
      <c r="T402" s="268"/>
      <c r="X402" s="268"/>
    </row>
    <row r="403" spans="1:24" x14ac:dyDescent="0.25">
      <c r="A403" s="268"/>
      <c r="B403" s="268"/>
      <c r="C403" s="268"/>
      <c r="D403" s="268"/>
      <c r="E403" s="268"/>
      <c r="F403" s="268"/>
      <c r="G403" s="268"/>
      <c r="H403" s="268"/>
      <c r="J403" s="268"/>
      <c r="K403" s="268"/>
      <c r="L403" s="268"/>
      <c r="O403" s="268"/>
      <c r="T403" s="268"/>
      <c r="X403" s="268"/>
    </row>
    <row r="404" spans="1:24" x14ac:dyDescent="0.25">
      <c r="A404" s="268"/>
      <c r="B404" s="268"/>
      <c r="C404" s="268"/>
      <c r="D404" s="268"/>
      <c r="E404" s="268"/>
      <c r="F404" s="268"/>
      <c r="G404" s="268"/>
      <c r="H404" s="268"/>
      <c r="J404" s="268"/>
      <c r="K404" s="268"/>
      <c r="L404" s="268"/>
      <c r="O404" s="268"/>
      <c r="T404" s="268"/>
      <c r="X404" s="268"/>
    </row>
    <row r="405" spans="1:24" x14ac:dyDescent="0.25">
      <c r="A405" s="268"/>
      <c r="B405" s="268"/>
      <c r="C405" s="268"/>
      <c r="D405" s="268"/>
      <c r="E405" s="268"/>
      <c r="F405" s="268"/>
      <c r="G405" s="268"/>
      <c r="H405" s="268"/>
      <c r="J405" s="268"/>
      <c r="K405" s="268"/>
      <c r="L405" s="268"/>
      <c r="O405" s="268"/>
      <c r="T405" s="268"/>
      <c r="X405" s="268"/>
    </row>
    <row r="406" spans="1:24" x14ac:dyDescent="0.25">
      <c r="A406" s="268"/>
      <c r="B406" s="268"/>
      <c r="C406" s="268"/>
      <c r="D406" s="268"/>
      <c r="E406" s="268"/>
      <c r="F406" s="268"/>
      <c r="G406" s="268"/>
      <c r="H406" s="268"/>
      <c r="J406" s="268"/>
      <c r="K406" s="268"/>
      <c r="L406" s="268"/>
      <c r="O406" s="268"/>
      <c r="T406" s="268"/>
      <c r="X406" s="268"/>
    </row>
    <row r="407" spans="1:24" x14ac:dyDescent="0.25">
      <c r="A407" s="268"/>
      <c r="B407" s="268"/>
      <c r="C407" s="268"/>
      <c r="D407" s="268"/>
      <c r="E407" s="268"/>
      <c r="F407" s="268"/>
      <c r="G407" s="268"/>
      <c r="H407" s="268"/>
      <c r="J407" s="268"/>
      <c r="K407" s="268"/>
      <c r="L407" s="268"/>
      <c r="O407" s="268"/>
      <c r="T407" s="268"/>
      <c r="X407" s="268"/>
    </row>
    <row r="408" spans="1:24" x14ac:dyDescent="0.25">
      <c r="A408" s="268"/>
      <c r="B408" s="268"/>
      <c r="C408" s="268"/>
      <c r="D408" s="268"/>
      <c r="E408" s="268"/>
      <c r="F408" s="268"/>
      <c r="G408" s="268"/>
      <c r="H408" s="268"/>
      <c r="J408" s="268"/>
      <c r="K408" s="268"/>
      <c r="L408" s="268"/>
      <c r="O408" s="268"/>
      <c r="T408" s="268"/>
      <c r="X408" s="268"/>
    </row>
    <row r="409" spans="1:24" x14ac:dyDescent="0.25">
      <c r="A409" s="268"/>
      <c r="B409" s="268"/>
      <c r="C409" s="268"/>
      <c r="D409" s="268"/>
      <c r="E409" s="268"/>
      <c r="F409" s="268"/>
      <c r="G409" s="268"/>
      <c r="H409" s="268"/>
      <c r="I409" s="268"/>
      <c r="J409" s="268"/>
      <c r="K409" s="268"/>
      <c r="L409" s="268"/>
      <c r="O409" s="268"/>
      <c r="T409" s="268"/>
      <c r="X409" s="268"/>
    </row>
    <row r="410" spans="1:24" x14ac:dyDescent="0.25">
      <c r="A410" s="268"/>
      <c r="B410" s="268"/>
      <c r="C410" s="268"/>
      <c r="D410" s="268"/>
      <c r="E410" s="268"/>
      <c r="F410" s="268"/>
      <c r="G410" s="268"/>
      <c r="H410" s="268"/>
      <c r="I410" s="268"/>
      <c r="J410" s="268"/>
      <c r="K410" s="268"/>
      <c r="L410" s="268"/>
      <c r="O410" s="268"/>
      <c r="T410" s="268"/>
      <c r="X410" s="268"/>
    </row>
    <row r="411" spans="1:24" x14ac:dyDescent="0.25">
      <c r="A411" s="268"/>
      <c r="B411" s="268"/>
      <c r="C411" s="268"/>
      <c r="D411" s="268"/>
      <c r="E411" s="268"/>
      <c r="F411" s="268"/>
      <c r="G411" s="268"/>
      <c r="H411" s="268"/>
      <c r="I411" s="268"/>
      <c r="J411" s="268"/>
      <c r="K411" s="268"/>
      <c r="L411" s="268"/>
      <c r="O411" s="268"/>
      <c r="T411" s="268"/>
      <c r="X411" s="268"/>
    </row>
    <row r="412" spans="1:24" x14ac:dyDescent="0.25">
      <c r="A412" s="268"/>
      <c r="B412" s="268"/>
      <c r="C412" s="268"/>
      <c r="D412" s="268"/>
      <c r="E412" s="268"/>
      <c r="F412" s="268"/>
      <c r="G412" s="268"/>
      <c r="H412" s="268"/>
      <c r="I412" s="268"/>
      <c r="J412" s="268"/>
      <c r="K412" s="268"/>
      <c r="L412" s="268"/>
      <c r="O412" s="268"/>
      <c r="T412" s="268"/>
      <c r="X412" s="268"/>
    </row>
    <row r="413" spans="1:24" x14ac:dyDescent="0.25">
      <c r="A413" s="268"/>
      <c r="B413" s="268"/>
      <c r="C413" s="268"/>
      <c r="D413" s="268"/>
      <c r="E413" s="268"/>
      <c r="F413" s="268"/>
      <c r="G413" s="268"/>
      <c r="H413" s="268"/>
      <c r="I413" s="268"/>
      <c r="J413" s="268"/>
      <c r="K413" s="268"/>
      <c r="L413" s="268"/>
      <c r="O413" s="268"/>
      <c r="T413" s="268"/>
      <c r="X413" s="268"/>
    </row>
    <row r="414" spans="1:24" x14ac:dyDescent="0.25">
      <c r="A414" s="268"/>
      <c r="B414" s="268"/>
      <c r="C414" s="268"/>
      <c r="D414" s="268"/>
      <c r="E414" s="268"/>
      <c r="F414" s="268"/>
      <c r="G414" s="268"/>
      <c r="H414" s="268"/>
      <c r="I414" s="268"/>
      <c r="J414" s="268"/>
      <c r="K414" s="268"/>
      <c r="L414" s="268"/>
      <c r="O414" s="268"/>
      <c r="T414" s="268"/>
      <c r="X414" s="268"/>
    </row>
    <row r="415" spans="1:24" x14ac:dyDescent="0.25">
      <c r="A415" s="268"/>
      <c r="B415" s="268"/>
      <c r="C415" s="268"/>
      <c r="D415" s="268"/>
      <c r="E415" s="268"/>
      <c r="F415" s="268"/>
      <c r="G415" s="268"/>
      <c r="H415" s="268"/>
      <c r="I415" s="268"/>
      <c r="J415" s="268"/>
      <c r="K415" s="268"/>
      <c r="L415" s="268"/>
      <c r="O415" s="268"/>
      <c r="T415" s="268"/>
      <c r="X415" s="268"/>
    </row>
    <row r="416" spans="1:24" x14ac:dyDescent="0.25">
      <c r="A416" s="268"/>
      <c r="B416" s="268"/>
      <c r="C416" s="268"/>
      <c r="D416" s="268"/>
      <c r="E416" s="268"/>
      <c r="F416" s="268"/>
      <c r="G416" s="268"/>
      <c r="H416" s="268"/>
      <c r="I416" s="268"/>
      <c r="J416" s="268"/>
      <c r="K416" s="268"/>
      <c r="L416" s="268"/>
      <c r="O416" s="268"/>
      <c r="T416" s="268"/>
      <c r="X416" s="268"/>
    </row>
    <row r="417" spans="1:24" x14ac:dyDescent="0.25">
      <c r="A417" s="268"/>
      <c r="B417" s="268"/>
      <c r="C417" s="268"/>
      <c r="D417" s="268"/>
      <c r="E417" s="268"/>
      <c r="F417" s="268"/>
      <c r="G417" s="268"/>
      <c r="H417" s="268"/>
      <c r="J417" s="268"/>
      <c r="K417" s="268"/>
      <c r="L417" s="268"/>
      <c r="O417" s="268"/>
      <c r="T417" s="268"/>
      <c r="X417" s="268"/>
    </row>
    <row r="418" spans="1:24" x14ac:dyDescent="0.25">
      <c r="A418" s="268"/>
      <c r="B418" s="268"/>
      <c r="C418" s="268"/>
      <c r="D418" s="268"/>
      <c r="E418" s="268"/>
      <c r="F418" s="268"/>
      <c r="G418" s="268"/>
      <c r="H418" s="268"/>
      <c r="I418" s="2"/>
      <c r="J418" s="268"/>
      <c r="K418" s="268"/>
      <c r="L418" s="268"/>
      <c r="O418" s="268"/>
      <c r="T418" s="268"/>
      <c r="X418" s="268"/>
    </row>
    <row r="419" spans="1:24" x14ac:dyDescent="0.25">
      <c r="A419" s="268"/>
      <c r="B419" s="268"/>
      <c r="C419" s="268"/>
      <c r="D419" s="268"/>
      <c r="E419" s="268"/>
      <c r="F419" s="268"/>
      <c r="G419" s="268"/>
      <c r="H419" s="268"/>
      <c r="I419" s="2"/>
      <c r="J419" s="268"/>
      <c r="K419" s="268"/>
      <c r="L419" s="268"/>
      <c r="O419" s="268"/>
      <c r="T419" s="268"/>
      <c r="X419" s="268"/>
    </row>
    <row r="420" spans="1:24" x14ac:dyDescent="0.25">
      <c r="A420" s="268"/>
      <c r="B420" s="268"/>
      <c r="C420" s="268"/>
      <c r="D420" s="268"/>
      <c r="E420" s="268"/>
      <c r="F420" s="268"/>
      <c r="G420" s="268"/>
      <c r="H420" s="268"/>
      <c r="I420" s="2"/>
      <c r="J420" s="268"/>
      <c r="K420" s="268"/>
      <c r="L420" s="268"/>
      <c r="O420" s="268"/>
      <c r="T420" s="268"/>
      <c r="X420" s="268"/>
    </row>
    <row r="421" spans="1:24" x14ac:dyDescent="0.25">
      <c r="A421" s="268"/>
      <c r="B421" s="268"/>
      <c r="C421" s="268"/>
      <c r="D421" s="268"/>
      <c r="E421" s="268"/>
      <c r="F421" s="268"/>
      <c r="G421" s="268"/>
      <c r="H421" s="268"/>
      <c r="I421" s="268"/>
      <c r="J421" s="268"/>
      <c r="K421" s="268"/>
      <c r="L421" s="268"/>
      <c r="O421" s="268"/>
      <c r="T421" s="268"/>
      <c r="X421" s="268"/>
    </row>
    <row r="422" spans="1:24" x14ac:dyDescent="0.25">
      <c r="A422" s="268"/>
      <c r="B422" s="268"/>
      <c r="C422" s="268"/>
      <c r="D422" s="268"/>
      <c r="E422" s="268"/>
      <c r="F422" s="268"/>
      <c r="G422" s="268"/>
      <c r="H422" s="268"/>
      <c r="I422" s="268"/>
      <c r="J422" s="268"/>
      <c r="K422" s="268"/>
      <c r="L422" s="268"/>
      <c r="O422" s="268"/>
      <c r="T422" s="268"/>
      <c r="X422" s="268"/>
    </row>
    <row r="423" spans="1:24" x14ac:dyDescent="0.25">
      <c r="A423" s="268"/>
      <c r="B423" s="268"/>
      <c r="C423" s="268"/>
      <c r="D423" s="268"/>
      <c r="E423" s="268"/>
      <c r="F423" s="268"/>
      <c r="G423" s="268"/>
      <c r="H423" s="268"/>
      <c r="I423" s="268"/>
      <c r="J423" s="268"/>
      <c r="K423" s="268"/>
      <c r="L423" s="268"/>
      <c r="O423" s="268"/>
      <c r="T423" s="268"/>
      <c r="X423" s="268"/>
    </row>
    <row r="424" spans="1:24" x14ac:dyDescent="0.25">
      <c r="A424" s="268"/>
      <c r="B424" s="268"/>
      <c r="C424" s="268"/>
      <c r="D424" s="268"/>
      <c r="E424" s="268"/>
      <c r="F424" s="268"/>
      <c r="G424" s="268"/>
      <c r="H424" s="268"/>
      <c r="I424" s="2"/>
      <c r="J424" s="268"/>
      <c r="K424" s="268"/>
      <c r="L424" s="268"/>
      <c r="O424" s="268"/>
      <c r="T424" s="268"/>
      <c r="X424" s="268"/>
    </row>
    <row r="425" spans="1:24" x14ac:dyDescent="0.25">
      <c r="A425" s="268"/>
      <c r="B425" s="268"/>
      <c r="C425" s="268"/>
      <c r="D425" s="268"/>
      <c r="E425" s="268"/>
      <c r="F425" s="268"/>
      <c r="G425" s="268"/>
      <c r="H425" s="268"/>
      <c r="I425" s="2"/>
      <c r="J425" s="268"/>
      <c r="K425" s="268"/>
      <c r="L425" s="268"/>
      <c r="O425" s="268"/>
      <c r="T425" s="268"/>
      <c r="X425" s="268"/>
    </row>
    <row r="426" spans="1:24" x14ac:dyDescent="0.25">
      <c r="A426" s="268"/>
      <c r="B426" s="268"/>
      <c r="C426" s="268"/>
      <c r="D426" s="268"/>
      <c r="E426" s="268"/>
      <c r="F426" s="268"/>
      <c r="G426" s="268"/>
      <c r="H426" s="268"/>
      <c r="I426" s="268"/>
      <c r="J426" s="268"/>
      <c r="K426" s="268"/>
      <c r="L426" s="268"/>
      <c r="O426" s="268"/>
      <c r="T426" s="268"/>
      <c r="X426" s="268"/>
    </row>
    <row r="427" spans="1:24" x14ac:dyDescent="0.25">
      <c r="A427" s="268"/>
      <c r="B427" s="268"/>
      <c r="C427" s="268"/>
      <c r="D427" s="268"/>
      <c r="E427" s="268"/>
      <c r="F427" s="268"/>
      <c r="G427" s="268"/>
      <c r="H427" s="268"/>
      <c r="I427" s="268"/>
      <c r="J427" s="268"/>
      <c r="K427" s="268"/>
      <c r="L427" s="268"/>
      <c r="O427" s="268"/>
      <c r="T427" s="268"/>
      <c r="X427" s="268"/>
    </row>
    <row r="428" spans="1:24" x14ac:dyDescent="0.25">
      <c r="A428" s="268"/>
      <c r="B428" s="268"/>
      <c r="C428" s="268"/>
      <c r="D428" s="268"/>
      <c r="E428" s="268"/>
      <c r="F428" s="268"/>
      <c r="G428" s="268"/>
      <c r="H428" s="268"/>
      <c r="I428" s="268"/>
      <c r="J428" s="268"/>
      <c r="K428" s="268"/>
      <c r="L428" s="268"/>
      <c r="O428" s="268"/>
      <c r="T428" s="268"/>
      <c r="X428" s="268"/>
    </row>
    <row r="429" spans="1:24" x14ac:dyDescent="0.25">
      <c r="A429" s="268"/>
      <c r="B429" s="268"/>
      <c r="C429" s="268"/>
      <c r="D429" s="268"/>
      <c r="E429" s="268"/>
      <c r="F429" s="268"/>
      <c r="G429" s="268"/>
      <c r="H429" s="268"/>
      <c r="I429" s="268"/>
      <c r="J429" s="268"/>
      <c r="K429" s="268"/>
      <c r="L429" s="268"/>
      <c r="O429" s="268"/>
      <c r="T429" s="268"/>
      <c r="X429" s="268"/>
    </row>
    <row r="430" spans="1:24" x14ac:dyDescent="0.25">
      <c r="A430" s="268"/>
      <c r="B430" s="268"/>
      <c r="C430" s="268"/>
      <c r="D430" s="268"/>
      <c r="E430" s="268"/>
      <c r="F430" s="268"/>
      <c r="G430" s="268"/>
      <c r="H430" s="268"/>
      <c r="I430" s="268"/>
      <c r="J430" s="268"/>
      <c r="K430" s="268"/>
      <c r="L430" s="268"/>
      <c r="O430" s="268"/>
      <c r="T430" s="268"/>
      <c r="X430" s="268"/>
    </row>
    <row r="431" spans="1:24" x14ac:dyDescent="0.25">
      <c r="A431" s="268"/>
      <c r="B431" s="268"/>
      <c r="C431" s="268"/>
      <c r="D431" s="268"/>
      <c r="E431" s="268"/>
      <c r="F431" s="268"/>
      <c r="G431" s="268"/>
      <c r="H431" s="268"/>
      <c r="I431" s="268"/>
      <c r="J431" s="268"/>
      <c r="K431" s="268"/>
      <c r="L431" s="268"/>
      <c r="O431" s="268"/>
      <c r="T431" s="268"/>
      <c r="X431" s="268"/>
    </row>
    <row r="432" spans="1:24" x14ac:dyDescent="0.25">
      <c r="A432" s="268"/>
      <c r="B432" s="268"/>
      <c r="C432" s="268"/>
      <c r="D432" s="268"/>
      <c r="E432" s="268"/>
      <c r="F432" s="268"/>
      <c r="G432" s="268"/>
      <c r="H432" s="268"/>
      <c r="I432" s="268"/>
      <c r="J432" s="268"/>
      <c r="K432" s="268"/>
      <c r="L432" s="268"/>
      <c r="O432" s="268"/>
      <c r="T432" s="268"/>
      <c r="X432" s="268"/>
    </row>
    <row r="433" spans="1:24" x14ac:dyDescent="0.25">
      <c r="A433" s="268"/>
      <c r="B433" s="268"/>
      <c r="C433" s="268"/>
      <c r="D433" s="268"/>
      <c r="E433" s="268"/>
      <c r="F433" s="268"/>
      <c r="G433" s="268"/>
      <c r="H433" s="268"/>
      <c r="I433" s="268"/>
      <c r="J433" s="268"/>
      <c r="K433" s="268"/>
      <c r="L433" s="268"/>
      <c r="O433" s="268"/>
      <c r="T433" s="268"/>
      <c r="X433" s="268"/>
    </row>
    <row r="434" spans="1:24" x14ac:dyDescent="0.25">
      <c r="A434" s="268"/>
      <c r="B434" s="268"/>
      <c r="C434" s="268"/>
      <c r="D434" s="268"/>
      <c r="E434" s="268"/>
      <c r="F434" s="268"/>
      <c r="G434" s="268"/>
      <c r="H434" s="268"/>
      <c r="I434" s="268"/>
      <c r="J434" s="268"/>
      <c r="K434" s="268"/>
      <c r="L434" s="268"/>
      <c r="O434" s="268"/>
      <c r="T434" s="268"/>
      <c r="X434" s="268"/>
    </row>
    <row r="435" spans="1:24" x14ac:dyDescent="0.25">
      <c r="A435" s="268"/>
      <c r="B435" s="268"/>
      <c r="C435" s="268"/>
      <c r="D435" s="268"/>
      <c r="E435" s="268"/>
      <c r="F435" s="268"/>
      <c r="G435" s="268"/>
      <c r="H435" s="268"/>
      <c r="J435" s="268"/>
      <c r="K435" s="268"/>
      <c r="L435" s="268"/>
      <c r="O435" s="268"/>
      <c r="T435" s="268"/>
      <c r="X435" s="268"/>
    </row>
    <row r="436" spans="1:24" x14ac:dyDescent="0.25">
      <c r="A436" s="268"/>
      <c r="B436" s="268"/>
      <c r="C436" s="268"/>
      <c r="D436" s="268"/>
      <c r="E436" s="268"/>
      <c r="F436" s="268"/>
      <c r="G436" s="268"/>
      <c r="H436" s="268"/>
      <c r="I436" s="2"/>
      <c r="J436" s="268"/>
      <c r="K436" s="268"/>
      <c r="L436" s="268"/>
      <c r="O436" s="268"/>
      <c r="T436" s="268"/>
      <c r="X436" s="268"/>
    </row>
    <row r="437" spans="1:24" x14ac:dyDescent="0.25">
      <c r="A437" s="268"/>
      <c r="B437" s="268"/>
      <c r="C437" s="268"/>
      <c r="D437" s="268"/>
      <c r="E437" s="268"/>
      <c r="F437" s="268"/>
      <c r="G437" s="268"/>
      <c r="H437" s="268"/>
      <c r="I437" s="2"/>
      <c r="J437" s="268"/>
      <c r="K437" s="268"/>
      <c r="L437" s="268"/>
      <c r="O437" s="268"/>
      <c r="T437" s="268"/>
      <c r="X437" s="268"/>
    </row>
    <row r="438" spans="1:24" x14ac:dyDescent="0.25">
      <c r="A438" s="268"/>
      <c r="B438" s="268"/>
      <c r="C438" s="268"/>
      <c r="D438" s="268"/>
      <c r="E438" s="268"/>
      <c r="F438" s="268"/>
      <c r="G438" s="268"/>
      <c r="H438" s="268"/>
      <c r="I438" s="268"/>
      <c r="J438" s="268"/>
      <c r="K438" s="268"/>
      <c r="L438" s="268"/>
      <c r="O438" s="268"/>
      <c r="T438" s="268"/>
      <c r="X438" s="268"/>
    </row>
    <row r="439" spans="1:24" x14ac:dyDescent="0.25">
      <c r="A439" s="268"/>
      <c r="B439" s="268"/>
      <c r="C439" s="268"/>
      <c r="D439" s="268"/>
      <c r="E439" s="268"/>
      <c r="F439" s="268"/>
      <c r="G439" s="268"/>
      <c r="H439" s="268"/>
      <c r="I439" s="268"/>
      <c r="J439" s="268"/>
      <c r="K439" s="268"/>
      <c r="L439" s="268"/>
      <c r="O439" s="268"/>
      <c r="T439" s="268"/>
      <c r="X439" s="268"/>
    </row>
    <row r="440" spans="1:24" x14ac:dyDescent="0.25">
      <c r="A440" s="268"/>
      <c r="B440" s="268"/>
      <c r="C440" s="268"/>
      <c r="D440" s="268"/>
      <c r="E440" s="268"/>
      <c r="F440" s="268"/>
      <c r="G440" s="268"/>
      <c r="H440" s="268"/>
      <c r="I440" s="268"/>
      <c r="J440" s="268"/>
      <c r="K440" s="268"/>
      <c r="L440" s="268"/>
      <c r="O440" s="268"/>
      <c r="T440" s="268"/>
      <c r="X440" s="268"/>
    </row>
    <row r="441" spans="1:24" x14ac:dyDescent="0.25">
      <c r="A441" s="268"/>
      <c r="B441" s="268"/>
      <c r="C441" s="268"/>
      <c r="D441" s="268"/>
      <c r="E441" s="268"/>
      <c r="F441" s="268"/>
      <c r="G441" s="268"/>
      <c r="H441" s="268"/>
      <c r="I441" s="268"/>
      <c r="J441" s="268"/>
      <c r="K441" s="268"/>
      <c r="L441" s="268"/>
      <c r="O441" s="268"/>
      <c r="T441" s="268"/>
      <c r="X441" s="268"/>
    </row>
    <row r="442" spans="1:24" x14ac:dyDescent="0.25">
      <c r="A442" s="268"/>
      <c r="B442" s="268"/>
      <c r="C442" s="268"/>
      <c r="D442" s="268"/>
      <c r="E442" s="268"/>
      <c r="F442" s="268"/>
      <c r="G442" s="268"/>
      <c r="H442" s="268"/>
      <c r="I442" s="2"/>
      <c r="J442" s="268"/>
      <c r="K442" s="268"/>
      <c r="L442" s="268"/>
      <c r="O442" s="268"/>
      <c r="T442" s="268"/>
      <c r="X442" s="268"/>
    </row>
    <row r="443" spans="1:24" x14ac:dyDescent="0.25">
      <c r="A443" s="268"/>
      <c r="B443" s="268"/>
      <c r="C443" s="268"/>
      <c r="D443" s="268"/>
      <c r="E443" s="268"/>
      <c r="F443" s="268"/>
      <c r="G443" s="268"/>
      <c r="H443" s="268"/>
      <c r="I443" s="2"/>
      <c r="J443" s="268"/>
      <c r="K443" s="268"/>
      <c r="L443" s="268"/>
      <c r="O443" s="268"/>
      <c r="T443" s="268"/>
      <c r="X443" s="268"/>
    </row>
    <row r="444" spans="1:24" x14ac:dyDescent="0.25">
      <c r="A444" s="268"/>
      <c r="B444" s="268"/>
      <c r="C444" s="268"/>
      <c r="D444" s="268"/>
      <c r="E444" s="268"/>
      <c r="F444" s="268"/>
      <c r="G444" s="268"/>
      <c r="H444" s="268"/>
      <c r="I444" s="268"/>
      <c r="J444" s="268"/>
      <c r="K444" s="268"/>
      <c r="L444" s="268"/>
      <c r="O444" s="268"/>
      <c r="T444" s="268"/>
      <c r="X444" s="268"/>
    </row>
    <row r="445" spans="1:24" x14ac:dyDescent="0.25">
      <c r="A445" s="268"/>
      <c r="B445" s="268"/>
      <c r="C445" s="268"/>
      <c r="D445" s="268"/>
      <c r="E445" s="268"/>
      <c r="F445" s="268"/>
      <c r="G445" s="268"/>
      <c r="H445" s="268"/>
      <c r="I445" s="2"/>
      <c r="J445" s="268"/>
      <c r="K445" s="268"/>
      <c r="L445" s="268"/>
      <c r="O445" s="268"/>
      <c r="T445" s="268"/>
      <c r="X445" s="268"/>
    </row>
    <row r="446" spans="1:24" x14ac:dyDescent="0.25">
      <c r="A446" s="268"/>
      <c r="B446" s="268"/>
      <c r="C446" s="268"/>
      <c r="D446" s="268"/>
      <c r="E446" s="268"/>
      <c r="F446" s="268"/>
      <c r="G446" s="268"/>
      <c r="H446" s="268"/>
      <c r="J446" s="268"/>
      <c r="K446" s="268"/>
      <c r="L446" s="268"/>
      <c r="O446" s="268"/>
      <c r="T446" s="268"/>
      <c r="X446" s="268"/>
    </row>
    <row r="447" spans="1:24" x14ac:dyDescent="0.25">
      <c r="A447" s="268"/>
      <c r="B447" s="268"/>
      <c r="C447" s="268"/>
      <c r="D447" s="268"/>
      <c r="E447" s="268"/>
      <c r="F447" s="268"/>
      <c r="G447" s="268"/>
      <c r="H447" s="268"/>
      <c r="J447" s="268"/>
      <c r="K447" s="268"/>
      <c r="L447" s="268"/>
      <c r="O447" s="268"/>
      <c r="T447" s="268"/>
      <c r="X447" s="268"/>
    </row>
    <row r="448" spans="1:24" x14ac:dyDescent="0.25">
      <c r="A448" s="268"/>
      <c r="B448" s="268"/>
      <c r="C448" s="268"/>
      <c r="D448" s="268"/>
      <c r="E448" s="268"/>
      <c r="F448" s="268"/>
      <c r="G448" s="268"/>
      <c r="H448" s="268"/>
      <c r="I448" s="2"/>
      <c r="J448" s="268"/>
      <c r="K448" s="268"/>
      <c r="L448" s="268"/>
      <c r="O448" s="268"/>
      <c r="T448" s="268"/>
      <c r="X448" s="268"/>
    </row>
    <row r="449" spans="1:24" x14ac:dyDescent="0.25">
      <c r="A449" s="268"/>
      <c r="B449" s="268"/>
      <c r="C449" s="268"/>
      <c r="D449" s="268"/>
      <c r="E449" s="268"/>
      <c r="F449" s="268"/>
      <c r="G449" s="268"/>
      <c r="H449" s="268"/>
      <c r="J449" s="268"/>
      <c r="K449" s="268"/>
      <c r="L449" s="268"/>
      <c r="M449" s="268"/>
      <c r="N449" s="268"/>
      <c r="O449" s="268"/>
      <c r="T449" s="268"/>
      <c r="X449" s="268"/>
    </row>
    <row r="450" spans="1:24" x14ac:dyDescent="0.25">
      <c r="A450" s="268"/>
      <c r="B450" s="268"/>
      <c r="C450" s="268"/>
      <c r="D450" s="268"/>
      <c r="E450" s="268"/>
      <c r="F450" s="268"/>
      <c r="G450" s="268"/>
      <c r="H450" s="268"/>
      <c r="I450" s="2"/>
      <c r="J450" s="268"/>
      <c r="K450" s="268"/>
      <c r="L450" s="268"/>
      <c r="M450" s="268"/>
      <c r="N450" s="268"/>
      <c r="O450" s="268"/>
      <c r="T450" s="268"/>
      <c r="X450" s="268"/>
    </row>
    <row r="451" spans="1:24" x14ac:dyDescent="0.25">
      <c r="A451" s="268"/>
      <c r="B451" s="268"/>
      <c r="C451" s="268"/>
      <c r="D451" s="268"/>
      <c r="E451" s="268"/>
      <c r="F451" s="268"/>
      <c r="G451" s="268"/>
      <c r="H451" s="268"/>
      <c r="I451" s="268"/>
      <c r="J451" s="268"/>
      <c r="K451" s="268"/>
      <c r="L451" s="268"/>
      <c r="O451" s="268"/>
      <c r="T451" s="268"/>
      <c r="X451" s="268"/>
    </row>
    <row r="452" spans="1:24" x14ac:dyDescent="0.25">
      <c r="A452" s="268"/>
      <c r="B452" s="268"/>
      <c r="C452" s="268"/>
      <c r="D452" s="268"/>
      <c r="E452" s="268"/>
      <c r="F452" s="268"/>
      <c r="G452" s="268"/>
      <c r="H452" s="268"/>
      <c r="I452" s="2"/>
      <c r="J452" s="268"/>
      <c r="K452" s="268"/>
      <c r="L452" s="268"/>
      <c r="O452" s="268"/>
      <c r="T452" s="268"/>
      <c r="X452" s="268"/>
    </row>
    <row r="453" spans="1:24" x14ac:dyDescent="0.25">
      <c r="A453" s="268"/>
      <c r="B453" s="268"/>
      <c r="C453" s="268"/>
      <c r="D453" s="268"/>
      <c r="E453" s="268"/>
      <c r="F453" s="268"/>
      <c r="G453" s="268"/>
      <c r="H453" s="268"/>
      <c r="I453" s="268"/>
      <c r="J453" s="268"/>
      <c r="K453" s="268"/>
      <c r="L453" s="268"/>
      <c r="O453" s="268"/>
      <c r="T453" s="268"/>
      <c r="X453" s="268"/>
    </row>
    <row r="454" spans="1:24" x14ac:dyDescent="0.25">
      <c r="A454" s="268"/>
      <c r="B454" s="268"/>
      <c r="C454" s="268"/>
      <c r="D454" s="268"/>
      <c r="E454" s="268"/>
      <c r="F454" s="268"/>
      <c r="G454" s="268"/>
      <c r="H454" s="268"/>
      <c r="J454" s="268"/>
      <c r="K454" s="268"/>
      <c r="L454" s="268"/>
      <c r="O454" s="268"/>
      <c r="T454" s="268"/>
      <c r="X454" s="268"/>
    </row>
    <row r="455" spans="1:24" x14ac:dyDescent="0.25">
      <c r="A455" s="268"/>
      <c r="B455" s="268"/>
      <c r="C455" s="268"/>
      <c r="D455" s="268"/>
      <c r="E455" s="268"/>
      <c r="F455" s="268"/>
      <c r="G455" s="268"/>
      <c r="H455" s="268"/>
      <c r="I455" s="268"/>
      <c r="J455" s="268"/>
      <c r="K455" s="268"/>
      <c r="L455" s="268"/>
      <c r="O455" s="268"/>
      <c r="T455" s="268"/>
      <c r="X455" s="268"/>
    </row>
    <row r="456" spans="1:24" x14ac:dyDescent="0.25">
      <c r="A456" s="268"/>
      <c r="B456" s="268"/>
      <c r="C456" s="268"/>
      <c r="D456" s="268"/>
      <c r="E456" s="268"/>
      <c r="F456" s="268"/>
      <c r="G456" s="268"/>
      <c r="H456" s="268"/>
      <c r="J456" s="268"/>
      <c r="K456" s="268"/>
      <c r="L456" s="268"/>
      <c r="O456" s="268"/>
      <c r="T456" s="268"/>
      <c r="X456" s="268"/>
    </row>
    <row r="457" spans="1:24" x14ac:dyDescent="0.25">
      <c r="A457" s="268"/>
      <c r="B457" s="268"/>
      <c r="C457" s="268"/>
      <c r="D457" s="268"/>
      <c r="E457" s="268"/>
      <c r="F457" s="268"/>
      <c r="G457" s="268"/>
      <c r="H457" s="268"/>
      <c r="I457" s="2"/>
      <c r="J457" s="268"/>
      <c r="K457" s="268"/>
      <c r="L457" s="268"/>
      <c r="O457" s="268"/>
      <c r="T457" s="268"/>
      <c r="X457" s="268"/>
    </row>
    <row r="458" spans="1:24" x14ac:dyDescent="0.25">
      <c r="A458" s="268"/>
      <c r="B458" s="268"/>
      <c r="C458" s="268"/>
      <c r="D458" s="268"/>
      <c r="E458" s="268"/>
      <c r="F458" s="268"/>
      <c r="G458" s="268"/>
      <c r="H458" s="268"/>
      <c r="I458" s="2"/>
      <c r="J458" s="268"/>
      <c r="K458" s="268"/>
      <c r="L458" s="268"/>
      <c r="O458" s="268"/>
      <c r="T458" s="268"/>
      <c r="X458" s="268"/>
    </row>
    <row r="459" spans="1:24" x14ac:dyDescent="0.25">
      <c r="A459" s="268"/>
      <c r="B459" s="268"/>
      <c r="C459" s="268"/>
      <c r="D459" s="268"/>
      <c r="E459" s="268"/>
      <c r="F459" s="268"/>
      <c r="G459" s="268"/>
      <c r="H459" s="268"/>
      <c r="J459" s="268"/>
      <c r="K459" s="268"/>
      <c r="L459" s="268"/>
      <c r="O459" s="268"/>
      <c r="T459" s="268"/>
      <c r="X459" s="268"/>
    </row>
    <row r="460" spans="1:24" x14ac:dyDescent="0.25">
      <c r="A460" s="268"/>
      <c r="B460" s="268"/>
      <c r="C460" s="268"/>
      <c r="D460" s="268"/>
      <c r="E460" s="268"/>
      <c r="F460" s="268"/>
      <c r="G460" s="268"/>
      <c r="H460" s="268"/>
      <c r="I460" s="2"/>
      <c r="J460" s="268"/>
      <c r="K460" s="268"/>
      <c r="L460" s="268"/>
      <c r="O460" s="268"/>
      <c r="T460" s="268"/>
      <c r="X460" s="268"/>
    </row>
    <row r="461" spans="1:24" x14ac:dyDescent="0.25">
      <c r="A461" s="268"/>
      <c r="B461" s="268"/>
      <c r="C461" s="268"/>
      <c r="D461" s="268"/>
      <c r="E461" s="268"/>
      <c r="F461" s="268"/>
      <c r="G461" s="268"/>
      <c r="H461" s="268"/>
      <c r="J461" s="268"/>
      <c r="K461" s="268"/>
      <c r="L461" s="268"/>
      <c r="O461" s="268"/>
      <c r="T461" s="268"/>
      <c r="X461" s="268"/>
    </row>
    <row r="462" spans="1:24" x14ac:dyDescent="0.25">
      <c r="A462" s="268"/>
      <c r="B462" s="268"/>
      <c r="C462" s="268"/>
      <c r="D462" s="268"/>
      <c r="E462" s="268"/>
      <c r="F462" s="268"/>
      <c r="G462" s="268"/>
      <c r="H462" s="268"/>
      <c r="J462" s="268"/>
      <c r="K462" s="268"/>
      <c r="L462" s="268"/>
      <c r="O462" s="268"/>
      <c r="T462" s="268"/>
      <c r="X462" s="268"/>
    </row>
    <row r="463" spans="1:24" x14ac:dyDescent="0.25">
      <c r="A463" s="268"/>
      <c r="B463" s="268"/>
      <c r="C463" s="268"/>
      <c r="D463" s="268"/>
      <c r="E463" s="268"/>
      <c r="F463" s="268"/>
      <c r="G463" s="268"/>
      <c r="H463" s="268"/>
      <c r="J463" s="268"/>
      <c r="K463" s="268"/>
      <c r="L463" s="268"/>
      <c r="O463" s="268"/>
      <c r="T463" s="268"/>
      <c r="X463" s="268"/>
    </row>
    <row r="464" spans="1:24" x14ac:dyDescent="0.25">
      <c r="A464" s="268"/>
      <c r="B464" s="268"/>
      <c r="C464" s="268"/>
      <c r="D464" s="268"/>
      <c r="E464" s="268"/>
      <c r="F464" s="268"/>
      <c r="G464" s="268"/>
      <c r="H464" s="268"/>
      <c r="J464" s="268"/>
      <c r="K464" s="268"/>
      <c r="L464" s="268"/>
      <c r="O464" s="268"/>
      <c r="T464" s="268"/>
      <c r="X464" s="268"/>
    </row>
    <row r="465" spans="1:27" x14ac:dyDescent="0.25">
      <c r="A465" s="268"/>
      <c r="B465" s="268"/>
      <c r="C465" s="268"/>
      <c r="D465" s="268"/>
      <c r="E465" s="268"/>
      <c r="F465" s="268"/>
      <c r="G465" s="268"/>
      <c r="H465" s="268"/>
      <c r="J465" s="268"/>
      <c r="K465" s="268"/>
      <c r="L465" s="268"/>
      <c r="O465" s="268"/>
      <c r="T465" s="268"/>
      <c r="X465" s="268"/>
    </row>
    <row r="466" spans="1:27" x14ac:dyDescent="0.25">
      <c r="A466" s="268"/>
      <c r="B466" s="268"/>
      <c r="C466" s="268"/>
      <c r="D466" s="268"/>
      <c r="E466" s="268"/>
      <c r="F466" s="268"/>
      <c r="G466" s="268"/>
      <c r="H466" s="268"/>
      <c r="J466" s="268"/>
      <c r="K466" s="268"/>
      <c r="L466" s="268"/>
      <c r="O466" s="268"/>
      <c r="T466" s="268"/>
      <c r="X466" s="268"/>
    </row>
    <row r="467" spans="1:27" x14ac:dyDescent="0.25">
      <c r="A467" s="268"/>
      <c r="B467" s="268"/>
      <c r="C467" s="268"/>
      <c r="D467" s="268"/>
      <c r="E467" s="268"/>
      <c r="F467" s="268"/>
      <c r="G467" s="268"/>
      <c r="H467" s="268"/>
      <c r="J467" s="268"/>
      <c r="K467" s="268"/>
      <c r="L467" s="268"/>
      <c r="O467" s="268"/>
      <c r="T467" s="268"/>
      <c r="X467" s="268"/>
    </row>
    <row r="468" spans="1:27" x14ac:dyDescent="0.25">
      <c r="A468" s="268"/>
      <c r="B468" s="268"/>
      <c r="C468" s="268"/>
      <c r="D468" s="268"/>
      <c r="E468" s="268"/>
      <c r="F468" s="268"/>
      <c r="G468" s="268"/>
      <c r="H468" s="268"/>
      <c r="J468" s="268"/>
      <c r="K468" s="268"/>
      <c r="L468" s="268"/>
      <c r="O468" s="268"/>
      <c r="T468" s="268"/>
      <c r="X468" s="268"/>
    </row>
    <row r="469" spans="1:27" x14ac:dyDescent="0.25">
      <c r="A469" s="268"/>
      <c r="B469" s="268"/>
      <c r="C469" s="268"/>
      <c r="D469" s="268"/>
      <c r="E469" s="268"/>
      <c r="F469" s="268"/>
      <c r="G469" s="268"/>
      <c r="H469" s="268"/>
      <c r="I469" s="268"/>
      <c r="J469" s="268"/>
      <c r="K469" s="268"/>
      <c r="L469" s="268"/>
      <c r="O469" s="268"/>
      <c r="T469" s="268"/>
      <c r="X469" s="268"/>
    </row>
    <row r="470" spans="1:27" x14ac:dyDescent="0.25">
      <c r="A470" s="268"/>
      <c r="B470" s="268"/>
      <c r="C470" s="268"/>
      <c r="D470" s="268"/>
      <c r="E470" s="268"/>
      <c r="F470" s="268"/>
      <c r="G470" s="268"/>
      <c r="H470" s="268"/>
      <c r="J470" s="268"/>
      <c r="K470" s="268"/>
      <c r="L470" s="268"/>
      <c r="O470" s="268"/>
      <c r="T470" s="268"/>
      <c r="X470" s="268"/>
    </row>
    <row r="471" spans="1:27" x14ac:dyDescent="0.25">
      <c r="A471" s="268"/>
      <c r="B471" s="268"/>
      <c r="C471" s="268"/>
      <c r="D471" s="268"/>
      <c r="E471" s="268"/>
      <c r="F471" s="268"/>
      <c r="G471" s="268"/>
      <c r="H471" s="268"/>
      <c r="J471" s="268"/>
      <c r="K471" s="268"/>
      <c r="L471" s="268"/>
      <c r="O471" s="268"/>
      <c r="T471" s="268"/>
      <c r="X471" s="268"/>
    </row>
    <row r="472" spans="1:27" x14ac:dyDescent="0.25">
      <c r="A472" s="268"/>
      <c r="B472" s="268"/>
      <c r="C472" s="268"/>
      <c r="D472" s="268"/>
      <c r="E472" s="268"/>
      <c r="F472" s="268"/>
      <c r="G472" s="268"/>
      <c r="H472" s="268"/>
      <c r="J472" s="268"/>
      <c r="K472" s="268"/>
      <c r="L472" s="268"/>
      <c r="O472" s="268"/>
      <c r="T472" s="268"/>
      <c r="X472" s="268"/>
    </row>
    <row r="473" spans="1:27" x14ac:dyDescent="0.25">
      <c r="A473" s="268"/>
      <c r="B473" s="268"/>
      <c r="C473" s="268"/>
      <c r="D473" s="268"/>
      <c r="E473" s="268"/>
      <c r="F473" s="268"/>
      <c r="G473" s="268"/>
      <c r="H473" s="268"/>
      <c r="J473" s="268"/>
      <c r="K473" s="268"/>
      <c r="L473" s="268"/>
      <c r="O473" s="268"/>
      <c r="T473" s="268"/>
      <c r="X473" s="268"/>
    </row>
    <row r="474" spans="1:27" x14ac:dyDescent="0.25">
      <c r="A474" s="268"/>
      <c r="B474" s="268"/>
      <c r="C474" s="268"/>
      <c r="D474" s="268"/>
      <c r="E474" s="268"/>
      <c r="F474" s="268"/>
      <c r="G474" s="268"/>
      <c r="H474" s="268"/>
      <c r="J474" s="268"/>
      <c r="K474" s="268"/>
      <c r="L474" s="268"/>
      <c r="O474" s="268"/>
      <c r="T474" s="268"/>
      <c r="X474" s="268"/>
      <c r="Y474" s="268"/>
      <c r="Z474" s="268"/>
      <c r="AA474" s="268"/>
    </row>
    <row r="475" spans="1:27" x14ac:dyDescent="0.25">
      <c r="A475" s="268"/>
      <c r="B475" s="268"/>
      <c r="C475" s="268"/>
      <c r="D475" s="268"/>
      <c r="E475" s="268"/>
      <c r="F475" s="268"/>
      <c r="G475" s="268"/>
      <c r="H475" s="268"/>
      <c r="J475" s="268"/>
      <c r="K475" s="268"/>
      <c r="L475" s="268"/>
      <c r="O475" s="268"/>
      <c r="T475" s="268"/>
      <c r="X475" s="268"/>
    </row>
    <row r="476" spans="1:27" x14ac:dyDescent="0.25">
      <c r="A476" s="268"/>
      <c r="B476" s="268"/>
      <c r="C476" s="268"/>
      <c r="D476" s="268"/>
      <c r="E476" s="268"/>
      <c r="F476" s="268"/>
      <c r="G476" s="268"/>
      <c r="H476" s="268"/>
      <c r="J476" s="268"/>
      <c r="K476" s="268"/>
      <c r="L476" s="268"/>
      <c r="O476" s="268"/>
      <c r="T476" s="268"/>
      <c r="X476" s="268"/>
    </row>
    <row r="477" spans="1:27" x14ac:dyDescent="0.25">
      <c r="A477" s="268"/>
      <c r="B477" s="268"/>
      <c r="C477" s="268"/>
      <c r="D477" s="268"/>
      <c r="E477" s="268"/>
      <c r="F477" s="268"/>
      <c r="G477" s="268"/>
      <c r="H477" s="268"/>
      <c r="J477" s="268"/>
      <c r="K477" s="268"/>
      <c r="L477" s="268"/>
      <c r="O477" s="268"/>
      <c r="T477" s="268"/>
      <c r="X477" s="268"/>
    </row>
    <row r="478" spans="1:27" x14ac:dyDescent="0.25">
      <c r="A478" s="268"/>
      <c r="B478" s="268"/>
      <c r="C478" s="268"/>
      <c r="D478" s="268"/>
      <c r="E478" s="268"/>
      <c r="F478" s="268"/>
      <c r="G478" s="268"/>
      <c r="H478" s="268"/>
      <c r="J478" s="268"/>
      <c r="K478" s="268"/>
      <c r="L478" s="268"/>
      <c r="O478" s="268"/>
      <c r="T478" s="268"/>
      <c r="X478" s="268"/>
    </row>
    <row r="479" spans="1:27" x14ac:dyDescent="0.25">
      <c r="A479" s="268"/>
      <c r="B479" s="268"/>
      <c r="C479" s="268"/>
      <c r="D479" s="268"/>
      <c r="E479" s="268"/>
      <c r="F479" s="268"/>
      <c r="G479" s="268"/>
      <c r="H479" s="268"/>
      <c r="J479" s="268"/>
      <c r="K479" s="268"/>
      <c r="L479" s="268"/>
      <c r="O479" s="268"/>
      <c r="T479" s="268"/>
      <c r="X479" s="268"/>
    </row>
    <row r="480" spans="1:27" x14ac:dyDescent="0.25">
      <c r="A480" s="268"/>
      <c r="B480" s="268"/>
      <c r="C480" s="268"/>
      <c r="D480" s="268"/>
      <c r="E480" s="268"/>
      <c r="F480" s="268"/>
      <c r="G480" s="268"/>
      <c r="H480" s="268"/>
      <c r="I480" s="268"/>
      <c r="J480" s="268"/>
      <c r="K480" s="268"/>
      <c r="L480" s="268"/>
      <c r="O480" s="268"/>
      <c r="T480" s="268"/>
      <c r="X480" s="268"/>
    </row>
    <row r="481" spans="1:24" x14ac:dyDescent="0.25">
      <c r="A481" s="268"/>
      <c r="B481" s="268"/>
      <c r="C481" s="268"/>
      <c r="D481" s="268"/>
      <c r="E481" s="268"/>
      <c r="F481" s="268"/>
      <c r="G481" s="268"/>
      <c r="H481" s="268"/>
      <c r="I481" s="268"/>
      <c r="J481" s="268"/>
      <c r="K481" s="268"/>
      <c r="L481" s="268"/>
      <c r="O481" s="268"/>
      <c r="T481" s="268"/>
      <c r="X481" s="268"/>
    </row>
    <row r="482" spans="1:24" x14ac:dyDescent="0.25">
      <c r="A482" s="268"/>
      <c r="B482" s="268"/>
      <c r="C482" s="268"/>
      <c r="D482" s="268"/>
      <c r="E482" s="268"/>
      <c r="F482" s="268"/>
      <c r="G482" s="268"/>
      <c r="H482" s="268"/>
      <c r="I482" s="268"/>
      <c r="J482" s="268"/>
      <c r="K482" s="268"/>
      <c r="L482" s="268"/>
      <c r="O482" s="268"/>
      <c r="T482" s="268"/>
      <c r="X482" s="268"/>
    </row>
    <row r="483" spans="1:24" x14ac:dyDescent="0.25">
      <c r="A483" s="268"/>
      <c r="B483" s="268"/>
      <c r="C483" s="268"/>
      <c r="D483" s="268"/>
      <c r="E483" s="268"/>
      <c r="F483" s="268"/>
      <c r="G483" s="268"/>
      <c r="H483" s="268"/>
      <c r="I483" s="268"/>
      <c r="J483" s="268"/>
      <c r="K483" s="268"/>
      <c r="L483" s="268"/>
      <c r="O483" s="268"/>
      <c r="T483" s="268"/>
      <c r="X483" s="268"/>
    </row>
    <row r="484" spans="1:24" x14ac:dyDescent="0.25">
      <c r="A484" s="268"/>
      <c r="B484" s="268"/>
      <c r="C484" s="268"/>
      <c r="D484" s="268"/>
      <c r="E484" s="268"/>
      <c r="F484" s="268"/>
      <c r="G484" s="268"/>
      <c r="H484" s="268"/>
      <c r="I484" s="268"/>
      <c r="J484" s="268"/>
      <c r="K484" s="268"/>
      <c r="L484" s="268"/>
      <c r="O484" s="268"/>
      <c r="T484" s="268"/>
      <c r="X484" s="268"/>
    </row>
    <row r="485" spans="1:24" x14ac:dyDescent="0.25">
      <c r="A485" s="268"/>
      <c r="B485" s="268"/>
      <c r="C485" s="268"/>
      <c r="D485" s="268"/>
      <c r="E485" s="268"/>
      <c r="F485" s="268"/>
      <c r="G485" s="268"/>
      <c r="H485" s="268"/>
      <c r="I485" s="268"/>
      <c r="J485" s="268"/>
      <c r="K485" s="268"/>
      <c r="L485" s="268"/>
      <c r="O485" s="268"/>
      <c r="T485" s="268"/>
      <c r="X485" s="268"/>
    </row>
    <row r="486" spans="1:24" x14ac:dyDescent="0.25">
      <c r="A486" s="268"/>
      <c r="B486" s="268"/>
      <c r="C486" s="268"/>
      <c r="D486" s="268"/>
      <c r="E486" s="268"/>
      <c r="F486" s="268"/>
      <c r="G486" s="268"/>
      <c r="H486" s="268"/>
      <c r="I486" s="268"/>
      <c r="J486" s="268"/>
      <c r="K486" s="268"/>
      <c r="L486" s="268"/>
      <c r="O486" s="268"/>
      <c r="T486" s="268"/>
      <c r="X486" s="268"/>
    </row>
    <row r="487" spans="1:24" x14ac:dyDescent="0.25">
      <c r="A487" s="268"/>
      <c r="B487" s="268"/>
      <c r="C487" s="268"/>
      <c r="D487" s="268"/>
      <c r="E487" s="268"/>
      <c r="F487" s="268"/>
      <c r="G487" s="268"/>
      <c r="H487" s="268"/>
      <c r="J487" s="268"/>
      <c r="K487" s="268"/>
      <c r="L487" s="268"/>
      <c r="O487" s="268"/>
      <c r="T487" s="268"/>
      <c r="X487" s="268"/>
    </row>
    <row r="488" spans="1:24" x14ac:dyDescent="0.25">
      <c r="A488" s="268"/>
      <c r="B488" s="268"/>
      <c r="C488" s="268"/>
      <c r="D488" s="268"/>
      <c r="E488" s="268"/>
      <c r="F488" s="268"/>
      <c r="G488" s="268"/>
      <c r="H488" s="268"/>
      <c r="I488" s="268"/>
      <c r="J488" s="268"/>
      <c r="K488" s="268"/>
      <c r="L488" s="268"/>
      <c r="O488" s="268"/>
      <c r="T488" s="268"/>
      <c r="X488" s="268"/>
    </row>
    <row r="489" spans="1:24" x14ac:dyDescent="0.25">
      <c r="A489" s="268"/>
      <c r="B489" s="268"/>
      <c r="C489" s="268"/>
      <c r="D489" s="268"/>
      <c r="E489" s="268"/>
      <c r="F489" s="268"/>
      <c r="G489" s="268"/>
      <c r="H489" s="268"/>
      <c r="J489" s="268"/>
      <c r="K489" s="268"/>
      <c r="L489" s="268"/>
      <c r="O489" s="268"/>
      <c r="T489" s="268"/>
      <c r="X489" s="268"/>
    </row>
    <row r="490" spans="1:24" x14ac:dyDescent="0.25">
      <c r="A490" s="268"/>
      <c r="B490" s="268"/>
      <c r="C490" s="268"/>
      <c r="D490" s="268"/>
      <c r="E490" s="268"/>
      <c r="F490" s="268"/>
      <c r="G490" s="268"/>
      <c r="H490" s="268"/>
      <c r="I490" s="268"/>
      <c r="J490" s="268"/>
      <c r="K490" s="268"/>
      <c r="L490" s="268"/>
      <c r="O490" s="268"/>
      <c r="T490" s="268"/>
      <c r="X490" s="268"/>
    </row>
    <row r="491" spans="1:24" x14ac:dyDescent="0.25">
      <c r="A491" s="268"/>
      <c r="B491" s="268"/>
      <c r="C491" s="268"/>
      <c r="D491" s="268"/>
      <c r="E491" s="268"/>
      <c r="F491" s="268"/>
      <c r="G491" s="268"/>
      <c r="H491" s="268"/>
      <c r="I491" s="268"/>
      <c r="J491" s="268"/>
      <c r="K491" s="268"/>
      <c r="L491" s="268"/>
      <c r="O491" s="268"/>
      <c r="T491" s="268"/>
      <c r="X491" s="268"/>
    </row>
    <row r="492" spans="1:24" x14ac:dyDescent="0.25">
      <c r="A492" s="268"/>
      <c r="B492" s="268"/>
      <c r="C492" s="268"/>
      <c r="D492" s="268"/>
      <c r="E492" s="268"/>
      <c r="F492" s="268"/>
      <c r="G492" s="268"/>
      <c r="H492" s="268"/>
      <c r="I492" s="268"/>
      <c r="J492" s="268"/>
      <c r="K492" s="268"/>
      <c r="L492" s="268"/>
      <c r="O492" s="268"/>
      <c r="T492" s="268"/>
      <c r="X492" s="268"/>
    </row>
    <row r="493" spans="1:24" x14ac:dyDescent="0.25">
      <c r="A493" s="268"/>
      <c r="B493" s="268"/>
      <c r="C493" s="268"/>
      <c r="D493" s="268"/>
      <c r="E493" s="268"/>
      <c r="F493" s="268"/>
      <c r="G493" s="268"/>
      <c r="H493" s="268"/>
      <c r="I493" s="268"/>
      <c r="J493" s="268"/>
      <c r="K493" s="268"/>
      <c r="L493" s="268"/>
      <c r="O493" s="268"/>
      <c r="T493" s="268"/>
      <c r="X493" s="268"/>
    </row>
    <row r="494" spans="1:24" x14ac:dyDescent="0.25">
      <c r="A494" s="268"/>
      <c r="B494" s="268"/>
      <c r="C494" s="268"/>
      <c r="D494" s="268"/>
      <c r="E494" s="268"/>
      <c r="F494" s="268"/>
      <c r="G494" s="268"/>
      <c r="H494" s="268"/>
      <c r="I494" s="268"/>
      <c r="J494" s="268"/>
      <c r="K494" s="268"/>
      <c r="L494" s="268"/>
      <c r="O494" s="268"/>
      <c r="T494" s="268"/>
      <c r="X494" s="268"/>
    </row>
    <row r="495" spans="1:24" x14ac:dyDescent="0.25">
      <c r="A495" s="268"/>
      <c r="B495" s="268"/>
      <c r="C495" s="268"/>
      <c r="D495" s="268"/>
      <c r="E495" s="268"/>
      <c r="F495" s="268"/>
      <c r="G495" s="268"/>
      <c r="H495" s="268"/>
      <c r="I495" s="268"/>
      <c r="J495" s="268"/>
      <c r="K495" s="268"/>
      <c r="L495" s="268"/>
      <c r="O495" s="268"/>
      <c r="T495" s="268"/>
      <c r="X495" s="268"/>
    </row>
    <row r="496" spans="1:24" x14ac:dyDescent="0.25">
      <c r="A496" s="268"/>
      <c r="B496" s="268"/>
      <c r="C496" s="268"/>
      <c r="D496" s="268"/>
      <c r="E496" s="268"/>
      <c r="F496" s="268"/>
      <c r="G496" s="268"/>
      <c r="H496" s="268"/>
      <c r="I496" s="268"/>
      <c r="J496" s="268"/>
      <c r="K496" s="268"/>
      <c r="L496" s="268"/>
      <c r="O496" s="268"/>
      <c r="T496" s="268"/>
      <c r="X496" s="268"/>
    </row>
    <row r="497" spans="1:27" x14ac:dyDescent="0.25">
      <c r="A497" s="268"/>
      <c r="B497" s="268"/>
      <c r="C497" s="268"/>
      <c r="D497" s="268"/>
      <c r="E497" s="268"/>
      <c r="F497" s="268"/>
      <c r="G497" s="268"/>
      <c r="H497" s="268"/>
      <c r="I497" s="268"/>
      <c r="J497" s="268"/>
      <c r="K497" s="268"/>
      <c r="L497" s="268"/>
      <c r="O497" s="268"/>
      <c r="T497" s="268"/>
      <c r="X497" s="268"/>
    </row>
    <row r="498" spans="1:27" x14ac:dyDescent="0.25">
      <c r="A498" s="268"/>
      <c r="B498" s="268"/>
      <c r="C498" s="268"/>
      <c r="D498" s="268"/>
      <c r="E498" s="268"/>
      <c r="F498" s="268"/>
      <c r="G498" s="268"/>
      <c r="H498" s="268"/>
      <c r="I498" s="268"/>
      <c r="J498" s="268"/>
      <c r="K498" s="268"/>
      <c r="L498" s="268"/>
      <c r="O498" s="268"/>
      <c r="T498" s="268"/>
      <c r="X498" s="268"/>
    </row>
    <row r="499" spans="1:27" x14ac:dyDescent="0.25">
      <c r="A499" s="268"/>
      <c r="B499" s="268"/>
      <c r="C499" s="268"/>
      <c r="D499" s="268"/>
      <c r="E499" s="268"/>
      <c r="F499" s="268"/>
      <c r="G499" s="268"/>
      <c r="H499" s="268"/>
      <c r="J499" s="268"/>
      <c r="K499" s="268"/>
      <c r="L499" s="268"/>
      <c r="O499" s="268"/>
      <c r="T499" s="268"/>
      <c r="X499" s="268"/>
    </row>
    <row r="500" spans="1:27" x14ac:dyDescent="0.25">
      <c r="A500" s="268"/>
      <c r="B500" s="268"/>
      <c r="C500" s="268"/>
      <c r="D500" s="268"/>
      <c r="E500" s="268"/>
      <c r="F500" s="268"/>
      <c r="G500" s="268"/>
      <c r="H500" s="268"/>
      <c r="I500" s="268"/>
      <c r="J500" s="268"/>
      <c r="K500" s="268"/>
      <c r="L500" s="268"/>
      <c r="O500" s="268"/>
      <c r="T500" s="268"/>
      <c r="X500" s="268"/>
    </row>
    <row r="501" spans="1:27" x14ac:dyDescent="0.25">
      <c r="A501" s="268"/>
      <c r="B501" s="268"/>
      <c r="C501" s="268"/>
      <c r="D501" s="268"/>
      <c r="E501" s="268"/>
      <c r="F501" s="268"/>
      <c r="G501" s="268"/>
      <c r="H501" s="268"/>
      <c r="I501" s="268"/>
      <c r="J501" s="268"/>
      <c r="K501" s="268"/>
      <c r="L501" s="268"/>
      <c r="O501" s="268"/>
      <c r="T501" s="268"/>
      <c r="X501" s="268"/>
    </row>
    <row r="502" spans="1:27" x14ac:dyDescent="0.25">
      <c r="A502" s="268"/>
      <c r="B502" s="268"/>
      <c r="C502" s="268"/>
      <c r="D502" s="268"/>
      <c r="E502" s="268"/>
      <c r="F502" s="268"/>
      <c r="G502" s="268"/>
      <c r="H502" s="268"/>
      <c r="I502" s="268"/>
      <c r="J502" s="268"/>
      <c r="K502" s="268"/>
      <c r="L502" s="268"/>
      <c r="O502" s="268"/>
      <c r="T502" s="268"/>
      <c r="X502" s="268"/>
    </row>
    <row r="503" spans="1:27" x14ac:dyDescent="0.25">
      <c r="A503" s="268"/>
      <c r="B503" s="268"/>
      <c r="C503" s="268"/>
      <c r="D503" s="268"/>
      <c r="E503" s="268"/>
      <c r="F503" s="268"/>
      <c r="G503" s="268"/>
      <c r="H503" s="268"/>
      <c r="I503" s="268"/>
      <c r="J503" s="268"/>
      <c r="K503" s="268"/>
      <c r="L503" s="268"/>
      <c r="O503" s="268"/>
      <c r="T503" s="268"/>
      <c r="X503" s="268"/>
    </row>
    <row r="504" spans="1:27" x14ac:dyDescent="0.25">
      <c r="A504" s="268"/>
      <c r="B504" s="268"/>
      <c r="C504" s="268"/>
      <c r="D504" s="268"/>
      <c r="E504" s="268"/>
      <c r="F504" s="268"/>
      <c r="G504" s="268"/>
      <c r="H504" s="268"/>
      <c r="J504" s="268"/>
      <c r="K504" s="268"/>
      <c r="L504" s="268"/>
      <c r="O504" s="268"/>
      <c r="T504" s="268"/>
      <c r="X504" s="268"/>
    </row>
    <row r="505" spans="1:27" x14ac:dyDescent="0.25">
      <c r="A505" s="268"/>
      <c r="B505" s="268"/>
      <c r="C505" s="268"/>
      <c r="D505" s="268"/>
      <c r="E505" s="268"/>
      <c r="F505" s="268"/>
      <c r="G505" s="268"/>
      <c r="H505" s="268"/>
      <c r="I505" s="268"/>
      <c r="J505" s="268"/>
      <c r="K505" s="268"/>
      <c r="L505" s="268"/>
      <c r="O505" s="268"/>
      <c r="T505" s="268"/>
      <c r="X505" s="268"/>
      <c r="Y505" s="268"/>
      <c r="Z505" s="268"/>
      <c r="AA505" s="268"/>
    </row>
    <row r="506" spans="1:27" x14ac:dyDescent="0.25">
      <c r="A506" s="268"/>
      <c r="B506" s="268"/>
      <c r="C506" s="268"/>
      <c r="D506" s="268"/>
      <c r="E506" s="268"/>
      <c r="F506" s="268"/>
      <c r="G506" s="268"/>
      <c r="H506" s="268"/>
      <c r="I506" s="268"/>
      <c r="J506" s="268"/>
      <c r="K506" s="268"/>
      <c r="L506" s="268"/>
      <c r="O506" s="268"/>
      <c r="T506" s="268"/>
      <c r="X506" s="268"/>
    </row>
    <row r="507" spans="1:27" x14ac:dyDescent="0.25">
      <c r="A507" s="268"/>
      <c r="B507" s="268"/>
      <c r="C507" s="268"/>
      <c r="D507" s="268"/>
      <c r="E507" s="268"/>
      <c r="F507" s="268"/>
      <c r="G507" s="268"/>
      <c r="H507" s="268"/>
      <c r="J507" s="268"/>
      <c r="K507" s="268"/>
      <c r="L507" s="268"/>
      <c r="O507" s="268"/>
      <c r="T507" s="268"/>
      <c r="X507" s="268"/>
    </row>
    <row r="508" spans="1:27" x14ac:dyDescent="0.25">
      <c r="A508" s="268"/>
      <c r="B508" s="268"/>
      <c r="C508" s="268"/>
      <c r="D508" s="268"/>
      <c r="E508" s="268"/>
      <c r="F508" s="268"/>
      <c r="G508" s="268"/>
      <c r="H508" s="268"/>
      <c r="J508" s="268"/>
      <c r="K508" s="268"/>
      <c r="L508" s="268"/>
      <c r="O508" s="268"/>
      <c r="T508" s="268"/>
      <c r="X508" s="268"/>
    </row>
    <row r="509" spans="1:27" x14ac:dyDescent="0.25">
      <c r="A509" s="268"/>
      <c r="B509" s="268"/>
      <c r="C509" s="268"/>
      <c r="D509" s="268"/>
      <c r="E509" s="268"/>
      <c r="F509" s="268"/>
      <c r="G509" s="268"/>
      <c r="H509" s="268"/>
      <c r="J509" s="268"/>
      <c r="K509" s="268"/>
      <c r="L509" s="268"/>
      <c r="O509" s="268"/>
      <c r="T509" s="268"/>
      <c r="X509" s="268"/>
    </row>
    <row r="510" spans="1:27" x14ac:dyDescent="0.25">
      <c r="A510" s="268"/>
      <c r="B510" s="268"/>
      <c r="C510" s="268"/>
      <c r="D510" s="268"/>
      <c r="E510" s="268"/>
      <c r="F510" s="268"/>
      <c r="G510" s="268"/>
      <c r="H510" s="268"/>
      <c r="J510" s="268"/>
      <c r="K510" s="268"/>
      <c r="L510" s="268"/>
      <c r="O510" s="268"/>
      <c r="T510" s="268"/>
      <c r="X510" s="268"/>
    </row>
    <row r="511" spans="1:27" x14ac:dyDescent="0.25">
      <c r="A511" s="268"/>
      <c r="B511" s="268"/>
      <c r="C511" s="268"/>
      <c r="D511" s="268"/>
      <c r="E511" s="268"/>
      <c r="F511" s="268"/>
      <c r="G511" s="268"/>
      <c r="H511" s="268"/>
      <c r="J511" s="268"/>
      <c r="K511" s="268"/>
      <c r="L511" s="268"/>
      <c r="O511" s="268"/>
      <c r="T511" s="268"/>
      <c r="X511" s="268"/>
    </row>
    <row r="512" spans="1:27" x14ac:dyDescent="0.25">
      <c r="A512" s="268"/>
      <c r="B512" s="268"/>
      <c r="C512" s="268"/>
      <c r="D512" s="268"/>
      <c r="E512" s="268"/>
      <c r="F512" s="268"/>
      <c r="G512" s="268"/>
      <c r="H512" s="268"/>
      <c r="J512" s="268"/>
      <c r="K512" s="268"/>
      <c r="L512" s="268"/>
      <c r="O512" s="268"/>
      <c r="T512" s="268"/>
      <c r="X512" s="268"/>
    </row>
    <row r="513" spans="1:27" x14ac:dyDescent="0.25">
      <c r="A513" s="268"/>
      <c r="B513" s="268"/>
      <c r="C513" s="268"/>
      <c r="D513" s="268"/>
      <c r="E513" s="268"/>
      <c r="F513" s="268"/>
      <c r="G513" s="268"/>
      <c r="H513" s="268"/>
      <c r="J513" s="268"/>
      <c r="K513" s="268"/>
      <c r="L513" s="268"/>
      <c r="O513" s="268"/>
      <c r="T513" s="268"/>
      <c r="X513" s="268"/>
    </row>
    <row r="514" spans="1:27" x14ac:dyDescent="0.25">
      <c r="A514" s="268"/>
      <c r="B514" s="268"/>
      <c r="C514" s="268"/>
      <c r="D514" s="268"/>
      <c r="E514" s="268"/>
      <c r="F514" s="268"/>
      <c r="G514" s="268"/>
      <c r="H514" s="268"/>
      <c r="J514" s="268"/>
      <c r="K514" s="268"/>
      <c r="L514" s="268"/>
      <c r="O514" s="268"/>
      <c r="T514" s="268"/>
      <c r="X514" s="268"/>
    </row>
    <row r="515" spans="1:27" x14ac:dyDescent="0.25">
      <c r="A515" s="268"/>
      <c r="B515" s="268"/>
      <c r="C515" s="268"/>
      <c r="D515" s="268"/>
      <c r="E515" s="268"/>
      <c r="F515" s="268"/>
      <c r="G515" s="268"/>
      <c r="H515" s="268"/>
      <c r="J515" s="268"/>
      <c r="K515" s="268"/>
      <c r="L515" s="268"/>
      <c r="O515" s="268"/>
      <c r="T515" s="268"/>
      <c r="X515" s="268"/>
    </row>
    <row r="516" spans="1:27" x14ac:dyDescent="0.25">
      <c r="A516" s="268"/>
      <c r="B516" s="268"/>
      <c r="C516" s="268"/>
      <c r="D516" s="268"/>
      <c r="E516" s="268"/>
      <c r="F516" s="268"/>
      <c r="G516" s="268"/>
      <c r="H516" s="268"/>
      <c r="J516" s="268"/>
      <c r="K516" s="268"/>
      <c r="L516" s="268"/>
      <c r="O516" s="268"/>
      <c r="T516" s="268"/>
      <c r="X516" s="268"/>
    </row>
    <row r="517" spans="1:27" x14ac:dyDescent="0.25">
      <c r="A517" s="268"/>
      <c r="B517" s="268"/>
      <c r="C517" s="268"/>
      <c r="D517" s="268"/>
      <c r="E517" s="268"/>
      <c r="F517" s="268"/>
      <c r="G517" s="268"/>
      <c r="H517" s="268"/>
      <c r="J517" s="268"/>
      <c r="K517" s="268"/>
      <c r="L517" s="268"/>
      <c r="O517" s="268"/>
      <c r="T517" s="268"/>
      <c r="X517" s="268"/>
    </row>
    <row r="518" spans="1:27" x14ac:dyDescent="0.25">
      <c r="A518" s="268"/>
      <c r="B518" s="268"/>
      <c r="C518" s="268"/>
      <c r="D518" s="268"/>
      <c r="E518" s="268"/>
      <c r="F518" s="268"/>
      <c r="G518" s="268"/>
      <c r="H518" s="268"/>
      <c r="J518" s="268"/>
      <c r="K518" s="268"/>
      <c r="L518" s="268"/>
      <c r="O518" s="268"/>
      <c r="T518" s="268"/>
      <c r="X518" s="268"/>
    </row>
    <row r="519" spans="1:27" x14ac:dyDescent="0.25">
      <c r="A519" s="268"/>
      <c r="B519" s="268"/>
      <c r="C519" s="268"/>
      <c r="D519" s="268"/>
      <c r="E519" s="268"/>
      <c r="F519" s="268"/>
      <c r="G519" s="268"/>
      <c r="H519" s="268"/>
      <c r="J519" s="268"/>
      <c r="K519" s="268"/>
      <c r="L519" s="268"/>
      <c r="O519" s="268"/>
      <c r="T519" s="268"/>
      <c r="X519" s="268"/>
    </row>
    <row r="520" spans="1:27" x14ac:dyDescent="0.25">
      <c r="A520" s="268"/>
      <c r="B520" s="268"/>
      <c r="C520" s="268"/>
      <c r="D520" s="268"/>
      <c r="E520" s="268"/>
      <c r="F520" s="268"/>
      <c r="G520" s="268"/>
      <c r="H520" s="268"/>
      <c r="J520" s="268"/>
      <c r="K520" s="268"/>
      <c r="L520" s="268"/>
      <c r="O520" s="268"/>
      <c r="T520" s="268"/>
      <c r="X520" s="268"/>
    </row>
    <row r="521" spans="1:27" x14ac:dyDescent="0.25">
      <c r="A521" s="268"/>
      <c r="B521" s="268"/>
      <c r="C521" s="268"/>
      <c r="D521" s="268"/>
      <c r="E521" s="268"/>
      <c r="F521" s="268"/>
      <c r="G521" s="268"/>
      <c r="H521" s="268"/>
      <c r="J521" s="268"/>
      <c r="K521" s="268"/>
      <c r="L521" s="268"/>
      <c r="O521" s="268"/>
      <c r="T521" s="268"/>
      <c r="X521" s="268"/>
    </row>
    <row r="522" spans="1:27" x14ac:dyDescent="0.25">
      <c r="A522" s="268"/>
      <c r="B522" s="268"/>
      <c r="C522" s="268"/>
      <c r="D522" s="268"/>
      <c r="E522" s="268"/>
      <c r="F522" s="268"/>
      <c r="G522" s="268"/>
      <c r="H522" s="268"/>
      <c r="J522" s="268"/>
      <c r="K522" s="268"/>
      <c r="L522" s="268"/>
      <c r="O522" s="268"/>
      <c r="T522" s="268"/>
      <c r="X522" s="268"/>
    </row>
    <row r="523" spans="1:27" x14ac:dyDescent="0.25">
      <c r="A523" s="268"/>
      <c r="B523" s="268"/>
      <c r="C523" s="268"/>
      <c r="D523" s="268"/>
      <c r="E523" s="268"/>
      <c r="F523" s="268"/>
      <c r="G523" s="268"/>
      <c r="H523" s="268"/>
      <c r="J523" s="268"/>
      <c r="K523" s="268"/>
      <c r="L523" s="268"/>
      <c r="O523" s="268"/>
      <c r="T523" s="268"/>
      <c r="X523" s="268"/>
    </row>
    <row r="524" spans="1:27" x14ac:dyDescent="0.25">
      <c r="A524" s="268"/>
      <c r="B524" s="268"/>
      <c r="C524" s="268"/>
      <c r="D524" s="268"/>
      <c r="E524" s="268"/>
      <c r="F524" s="268"/>
      <c r="G524" s="268"/>
      <c r="H524" s="268"/>
      <c r="J524" s="268"/>
      <c r="K524" s="268"/>
      <c r="L524" s="268"/>
      <c r="O524" s="268"/>
      <c r="T524" s="268"/>
      <c r="X524" s="268"/>
    </row>
    <row r="525" spans="1:27" x14ac:dyDescent="0.25">
      <c r="A525" s="268"/>
      <c r="B525" s="268"/>
      <c r="C525" s="268"/>
      <c r="D525" s="268"/>
      <c r="E525" s="268"/>
      <c r="F525" s="268"/>
      <c r="G525" s="268"/>
      <c r="H525" s="268"/>
      <c r="I525" s="268"/>
      <c r="J525" s="268"/>
      <c r="K525" s="268"/>
      <c r="L525" s="268"/>
      <c r="O525" s="268"/>
      <c r="T525" s="268"/>
      <c r="X525" s="268"/>
      <c r="Y525" s="268"/>
      <c r="Z525" s="268"/>
      <c r="AA525" s="268"/>
    </row>
    <row r="526" spans="1:27" x14ac:dyDescent="0.25">
      <c r="A526" s="268"/>
      <c r="B526" s="268"/>
      <c r="C526" s="268"/>
      <c r="D526" s="268"/>
      <c r="E526" s="268"/>
      <c r="F526" s="268"/>
      <c r="G526" s="268"/>
      <c r="H526" s="268"/>
      <c r="J526" s="268"/>
      <c r="K526" s="268"/>
      <c r="L526" s="268"/>
      <c r="O526" s="268"/>
      <c r="T526" s="268"/>
      <c r="X526" s="268"/>
    </row>
    <row r="527" spans="1:27" x14ac:dyDescent="0.25">
      <c r="A527" s="268"/>
      <c r="B527" s="268"/>
      <c r="C527" s="268"/>
      <c r="D527" s="268"/>
      <c r="E527" s="268"/>
      <c r="F527" s="268"/>
      <c r="G527" s="268"/>
      <c r="H527" s="268"/>
      <c r="I527" s="2"/>
      <c r="J527" s="268"/>
      <c r="K527" s="268"/>
      <c r="L527" s="268"/>
      <c r="O527" s="268"/>
      <c r="T527" s="268"/>
      <c r="X527" s="268"/>
    </row>
    <row r="528" spans="1:27" x14ac:dyDescent="0.25">
      <c r="A528" s="268"/>
      <c r="B528" s="268"/>
      <c r="C528" s="268"/>
      <c r="D528" s="268"/>
      <c r="E528" s="268"/>
      <c r="F528" s="268"/>
      <c r="G528" s="268"/>
      <c r="H528" s="268"/>
      <c r="J528" s="268"/>
      <c r="K528" s="268"/>
      <c r="L528" s="268"/>
      <c r="O528" s="268"/>
      <c r="T528" s="268"/>
      <c r="X528" s="268"/>
    </row>
    <row r="529" spans="1:24" x14ac:dyDescent="0.25">
      <c r="A529" s="268"/>
      <c r="B529" s="268"/>
      <c r="C529" s="268"/>
      <c r="D529" s="268"/>
      <c r="E529" s="268"/>
      <c r="F529" s="268"/>
      <c r="G529" s="268"/>
      <c r="H529" s="268"/>
      <c r="J529" s="268"/>
      <c r="K529" s="268"/>
      <c r="L529" s="268"/>
      <c r="O529" s="268"/>
      <c r="T529" s="268"/>
      <c r="X529" s="268"/>
    </row>
    <row r="530" spans="1:24" x14ac:dyDescent="0.25">
      <c r="A530" s="268"/>
      <c r="B530" s="268"/>
      <c r="C530" s="268"/>
      <c r="D530" s="268"/>
      <c r="E530" s="268"/>
      <c r="F530" s="268"/>
      <c r="G530" s="268"/>
      <c r="H530" s="268"/>
      <c r="J530" s="268"/>
      <c r="K530" s="268"/>
      <c r="L530" s="268"/>
      <c r="O530" s="268"/>
      <c r="T530" s="268"/>
      <c r="X530" s="268"/>
    </row>
    <row r="531" spans="1:24" x14ac:dyDescent="0.25">
      <c r="A531" s="268"/>
      <c r="B531" s="268"/>
      <c r="C531" s="268"/>
      <c r="D531" s="268"/>
      <c r="E531" s="268"/>
      <c r="F531" s="268"/>
      <c r="G531" s="268"/>
      <c r="H531" s="268"/>
      <c r="J531" s="268"/>
      <c r="K531" s="268"/>
      <c r="L531" s="268"/>
      <c r="O531" s="268"/>
      <c r="T531" s="268"/>
      <c r="X531" s="268"/>
    </row>
    <row r="532" spans="1:24" x14ac:dyDescent="0.25">
      <c r="A532" s="268"/>
      <c r="B532" s="268"/>
      <c r="C532" s="268"/>
      <c r="D532" s="268"/>
      <c r="E532" s="268"/>
      <c r="F532" s="268"/>
      <c r="G532" s="268"/>
      <c r="H532" s="268"/>
      <c r="J532" s="268"/>
      <c r="K532" s="268"/>
      <c r="L532" s="268"/>
      <c r="O532" s="268"/>
      <c r="T532" s="268"/>
      <c r="X532" s="268"/>
    </row>
    <row r="533" spans="1:24" x14ac:dyDescent="0.25">
      <c r="A533" s="268"/>
      <c r="B533" s="268"/>
      <c r="C533" s="268"/>
      <c r="D533" s="268"/>
      <c r="E533" s="268"/>
      <c r="F533" s="268"/>
      <c r="G533" s="268"/>
      <c r="H533" s="268"/>
      <c r="I533" s="268"/>
      <c r="J533" s="268"/>
      <c r="K533" s="268"/>
      <c r="L533" s="268"/>
      <c r="O533" s="268"/>
      <c r="T533" s="268"/>
      <c r="X533" s="268"/>
    </row>
    <row r="534" spans="1:24" x14ac:dyDescent="0.25">
      <c r="A534" s="268"/>
      <c r="B534" s="268"/>
      <c r="C534" s="268"/>
      <c r="D534" s="268"/>
      <c r="E534" s="268"/>
      <c r="F534" s="268"/>
      <c r="G534" s="268"/>
      <c r="H534" s="268"/>
      <c r="J534" s="268"/>
      <c r="K534" s="268"/>
      <c r="L534" s="268"/>
      <c r="O534" s="268"/>
      <c r="T534" s="268"/>
      <c r="X534" s="268"/>
    </row>
    <row r="535" spans="1:24" x14ac:dyDescent="0.25">
      <c r="A535" s="268"/>
      <c r="B535" s="268"/>
      <c r="C535" s="268"/>
      <c r="D535" s="268"/>
      <c r="E535" s="268"/>
      <c r="F535" s="268"/>
      <c r="G535" s="268"/>
      <c r="H535" s="268"/>
      <c r="I535" s="268"/>
      <c r="J535" s="268"/>
      <c r="K535" s="268"/>
      <c r="L535" s="268"/>
      <c r="O535" s="268"/>
      <c r="T535" s="268"/>
      <c r="X535" s="268"/>
    </row>
    <row r="536" spans="1:24" x14ac:dyDescent="0.25">
      <c r="A536" s="268"/>
      <c r="B536" s="268"/>
      <c r="C536" s="268"/>
      <c r="D536" s="268"/>
      <c r="E536" s="268"/>
      <c r="F536" s="268"/>
      <c r="G536" s="268"/>
      <c r="H536" s="268"/>
      <c r="I536" s="268"/>
      <c r="J536" s="268"/>
      <c r="K536" s="268"/>
      <c r="L536" s="268"/>
      <c r="O536" s="268"/>
      <c r="T536" s="268"/>
      <c r="X536" s="268"/>
    </row>
    <row r="537" spans="1:24" x14ac:dyDescent="0.25">
      <c r="A537" s="268"/>
      <c r="B537" s="268"/>
      <c r="C537" s="268"/>
      <c r="D537" s="268"/>
      <c r="E537" s="268"/>
      <c r="F537" s="268"/>
      <c r="G537" s="268"/>
      <c r="H537" s="268"/>
      <c r="I537" s="268"/>
      <c r="J537" s="268"/>
      <c r="K537" s="268"/>
      <c r="L537" s="268"/>
      <c r="O537" s="268"/>
      <c r="T537" s="268"/>
      <c r="X537" s="268"/>
    </row>
    <row r="538" spans="1:24" x14ac:dyDescent="0.25">
      <c r="A538" s="268"/>
      <c r="B538" s="268"/>
      <c r="C538" s="268"/>
      <c r="D538" s="268"/>
      <c r="E538" s="268"/>
      <c r="F538" s="268"/>
      <c r="G538" s="268"/>
      <c r="H538" s="268"/>
      <c r="I538" s="268"/>
      <c r="J538" s="268"/>
      <c r="K538" s="268"/>
      <c r="L538" s="268"/>
      <c r="O538" s="268"/>
      <c r="T538" s="268"/>
      <c r="X538" s="268"/>
    </row>
    <row r="539" spans="1:24" x14ac:dyDescent="0.25">
      <c r="A539" s="268"/>
      <c r="B539" s="268"/>
      <c r="C539" s="268"/>
      <c r="D539" s="268"/>
      <c r="E539" s="268"/>
      <c r="F539" s="268"/>
      <c r="G539" s="268"/>
      <c r="H539" s="268"/>
      <c r="I539" s="268"/>
      <c r="J539" s="268"/>
      <c r="K539" s="268"/>
      <c r="L539" s="268"/>
      <c r="O539" s="268"/>
      <c r="T539" s="268"/>
      <c r="X539" s="268"/>
    </row>
    <row r="540" spans="1:24" x14ac:dyDescent="0.25">
      <c r="A540" s="268"/>
      <c r="B540" s="268"/>
      <c r="C540" s="268"/>
      <c r="D540" s="268"/>
      <c r="E540" s="268"/>
      <c r="F540" s="268"/>
      <c r="G540" s="268"/>
      <c r="H540" s="268"/>
      <c r="I540" s="268"/>
      <c r="J540" s="268"/>
      <c r="K540" s="268"/>
      <c r="L540" s="268"/>
      <c r="O540" s="268"/>
      <c r="T540" s="268"/>
      <c r="X540" s="268"/>
    </row>
    <row r="541" spans="1:24" x14ac:dyDescent="0.25">
      <c r="A541" s="268"/>
      <c r="B541" s="268"/>
      <c r="C541" s="268"/>
      <c r="D541" s="268"/>
      <c r="E541" s="268"/>
      <c r="F541" s="268"/>
      <c r="G541" s="268"/>
      <c r="H541" s="268"/>
      <c r="I541" s="268"/>
      <c r="J541" s="268"/>
      <c r="K541" s="268"/>
      <c r="L541" s="268"/>
      <c r="O541" s="268"/>
      <c r="T541" s="268"/>
      <c r="X541" s="268"/>
    </row>
    <row r="542" spans="1:24" x14ac:dyDescent="0.25">
      <c r="A542" s="268"/>
      <c r="B542" s="268"/>
      <c r="C542" s="268"/>
      <c r="D542" s="268"/>
      <c r="E542" s="268"/>
      <c r="F542" s="268"/>
      <c r="G542" s="268"/>
      <c r="H542" s="268"/>
      <c r="I542" s="268"/>
      <c r="J542" s="268"/>
      <c r="K542" s="268"/>
      <c r="L542" s="268"/>
      <c r="O542" s="268"/>
      <c r="T542" s="268"/>
      <c r="X542" s="268"/>
    </row>
    <row r="543" spans="1:24" x14ac:dyDescent="0.25">
      <c r="A543" s="268"/>
      <c r="B543" s="268"/>
      <c r="C543" s="268"/>
      <c r="D543" s="268"/>
      <c r="E543" s="268"/>
      <c r="F543" s="268"/>
      <c r="G543" s="268"/>
      <c r="H543" s="268"/>
      <c r="J543" s="268"/>
      <c r="K543" s="268"/>
      <c r="L543" s="268"/>
      <c r="O543" s="268"/>
      <c r="T543" s="268"/>
      <c r="X543" s="268"/>
    </row>
    <row r="544" spans="1:24" x14ac:dyDescent="0.25">
      <c r="A544" s="268"/>
      <c r="B544" s="268"/>
      <c r="C544" s="268"/>
      <c r="D544" s="268"/>
      <c r="E544" s="268"/>
      <c r="F544" s="268"/>
      <c r="G544" s="268"/>
      <c r="H544" s="268"/>
      <c r="J544" s="268"/>
      <c r="K544" s="268"/>
      <c r="L544" s="268"/>
      <c r="O544" s="268"/>
      <c r="T544" s="268"/>
      <c r="X544" s="268"/>
    </row>
    <row r="545" spans="1:24" x14ac:dyDescent="0.25">
      <c r="A545" s="268"/>
      <c r="B545" s="268"/>
      <c r="C545" s="268"/>
      <c r="D545" s="268"/>
      <c r="E545" s="268"/>
      <c r="F545" s="268"/>
      <c r="G545" s="268"/>
      <c r="H545" s="268"/>
      <c r="I545" s="268"/>
      <c r="J545" s="268"/>
      <c r="K545" s="268"/>
      <c r="L545" s="268"/>
      <c r="O545" s="268"/>
      <c r="T545" s="268"/>
      <c r="X545" s="268"/>
    </row>
    <row r="546" spans="1:24" x14ac:dyDescent="0.25">
      <c r="A546" s="268"/>
      <c r="B546" s="268"/>
      <c r="C546" s="268"/>
      <c r="D546" s="268"/>
      <c r="E546" s="268"/>
      <c r="F546" s="268"/>
      <c r="G546" s="268"/>
      <c r="H546" s="268"/>
      <c r="J546" s="268"/>
      <c r="K546" s="268"/>
      <c r="L546" s="268"/>
      <c r="O546" s="268"/>
      <c r="T546" s="268"/>
      <c r="X546" s="268"/>
    </row>
    <row r="547" spans="1:24" x14ac:dyDescent="0.25">
      <c r="A547" s="268"/>
      <c r="B547" s="268"/>
      <c r="C547" s="268"/>
      <c r="D547" s="268"/>
      <c r="E547" s="268"/>
      <c r="F547" s="268"/>
      <c r="G547" s="268"/>
      <c r="H547" s="268"/>
      <c r="I547" s="268"/>
      <c r="J547" s="268"/>
      <c r="K547" s="268"/>
      <c r="L547" s="268"/>
      <c r="O547" s="268"/>
      <c r="T547" s="268"/>
      <c r="X547" s="268"/>
    </row>
    <row r="548" spans="1:24" x14ac:dyDescent="0.25">
      <c r="A548" s="268"/>
      <c r="B548" s="268"/>
      <c r="C548" s="268"/>
      <c r="D548" s="268"/>
      <c r="E548" s="268"/>
      <c r="F548" s="268"/>
      <c r="G548" s="268"/>
      <c r="H548" s="268"/>
      <c r="I548" s="268"/>
      <c r="J548" s="268"/>
      <c r="K548" s="268"/>
      <c r="L548" s="268"/>
      <c r="O548" s="268"/>
      <c r="T548" s="268"/>
      <c r="X548" s="268"/>
    </row>
    <row r="549" spans="1:24" x14ac:dyDescent="0.25">
      <c r="A549" s="268"/>
      <c r="B549" s="268"/>
      <c r="C549" s="268"/>
      <c r="D549" s="268"/>
      <c r="E549" s="268"/>
      <c r="F549" s="268"/>
      <c r="G549" s="268"/>
      <c r="H549" s="268"/>
      <c r="J549" s="268"/>
      <c r="K549" s="268"/>
      <c r="L549" s="268"/>
      <c r="O549" s="268"/>
      <c r="T549" s="268"/>
      <c r="X549" s="268"/>
    </row>
    <row r="550" spans="1:24" x14ac:dyDescent="0.25">
      <c r="A550" s="268"/>
      <c r="B550" s="268"/>
      <c r="C550" s="268"/>
      <c r="D550" s="268"/>
      <c r="E550" s="268"/>
      <c r="F550" s="268"/>
      <c r="G550" s="268"/>
      <c r="H550" s="268"/>
      <c r="I550" s="268"/>
      <c r="J550" s="268"/>
      <c r="K550" s="268"/>
      <c r="L550" s="268"/>
      <c r="O550" s="268"/>
      <c r="T550" s="268"/>
      <c r="X550" s="268"/>
    </row>
    <row r="551" spans="1:24" x14ac:dyDescent="0.25">
      <c r="A551" s="268"/>
      <c r="B551" s="268"/>
      <c r="C551" s="268"/>
      <c r="D551" s="268"/>
      <c r="E551" s="268"/>
      <c r="F551" s="268"/>
      <c r="G551" s="268"/>
      <c r="H551" s="268"/>
      <c r="I551" s="268"/>
      <c r="J551" s="268"/>
      <c r="K551" s="268"/>
      <c r="L551" s="268"/>
      <c r="O551" s="268"/>
      <c r="T551" s="268"/>
      <c r="X551" s="268"/>
    </row>
    <row r="552" spans="1:24" x14ac:dyDescent="0.25">
      <c r="A552" s="268"/>
      <c r="B552" s="268"/>
      <c r="C552" s="268"/>
      <c r="D552" s="268"/>
      <c r="E552" s="268"/>
      <c r="F552" s="268"/>
      <c r="G552" s="268"/>
      <c r="H552" s="268"/>
      <c r="I552" s="268"/>
      <c r="J552" s="268"/>
      <c r="K552" s="268"/>
      <c r="L552" s="268"/>
      <c r="O552" s="268"/>
      <c r="T552" s="268"/>
      <c r="X552" s="268"/>
    </row>
    <row r="553" spans="1:24" x14ac:dyDescent="0.25">
      <c r="A553" s="268"/>
      <c r="B553" s="268"/>
      <c r="C553" s="268"/>
      <c r="D553" s="268"/>
      <c r="E553" s="268"/>
      <c r="F553" s="268"/>
      <c r="G553" s="268"/>
      <c r="H553" s="268"/>
      <c r="I553" s="268"/>
      <c r="J553" s="268"/>
      <c r="K553" s="268"/>
      <c r="L553" s="268"/>
      <c r="O553" s="268"/>
      <c r="T553" s="268"/>
      <c r="X553" s="268"/>
    </row>
    <row r="554" spans="1:24" x14ac:dyDescent="0.25">
      <c r="A554" s="268"/>
      <c r="B554" s="268"/>
      <c r="C554" s="268"/>
      <c r="D554" s="268"/>
      <c r="E554" s="268"/>
      <c r="F554" s="268"/>
      <c r="G554" s="268"/>
      <c r="H554" s="268"/>
      <c r="I554" s="268"/>
      <c r="J554" s="268"/>
      <c r="K554" s="268"/>
      <c r="L554" s="268"/>
      <c r="O554" s="268"/>
      <c r="T554" s="268"/>
      <c r="X554" s="268"/>
    </row>
    <row r="555" spans="1:24" x14ac:dyDescent="0.25">
      <c r="A555" s="268"/>
      <c r="B555" s="268"/>
      <c r="C555" s="268"/>
      <c r="D555" s="268"/>
      <c r="E555" s="268"/>
      <c r="F555" s="268"/>
      <c r="G555" s="268"/>
      <c r="H555" s="268"/>
      <c r="I555" s="268"/>
      <c r="J555" s="268"/>
      <c r="K555" s="268"/>
      <c r="L555" s="268"/>
      <c r="O555" s="268"/>
      <c r="T555" s="268"/>
      <c r="X555" s="268"/>
    </row>
    <row r="556" spans="1:24" x14ac:dyDescent="0.25">
      <c r="A556" s="268"/>
      <c r="B556" s="268"/>
      <c r="C556" s="268"/>
      <c r="D556" s="268"/>
      <c r="E556" s="268"/>
      <c r="F556" s="268"/>
      <c r="G556" s="268"/>
      <c r="H556" s="268"/>
      <c r="I556" s="268"/>
      <c r="J556" s="268"/>
      <c r="K556" s="268"/>
      <c r="L556" s="268"/>
      <c r="O556" s="268"/>
      <c r="T556" s="268"/>
      <c r="X556" s="268"/>
    </row>
    <row r="557" spans="1:24" x14ac:dyDescent="0.25">
      <c r="A557" s="268"/>
      <c r="B557" s="268"/>
      <c r="C557" s="268"/>
      <c r="D557" s="268"/>
      <c r="E557" s="268"/>
      <c r="F557" s="268"/>
      <c r="G557" s="268"/>
      <c r="H557" s="268"/>
      <c r="I557" s="268"/>
      <c r="J557" s="268"/>
      <c r="K557" s="268"/>
      <c r="L557" s="268"/>
      <c r="O557" s="268"/>
      <c r="T557" s="268"/>
      <c r="X557" s="268"/>
    </row>
    <row r="558" spans="1:24" x14ac:dyDescent="0.25">
      <c r="A558" s="268"/>
      <c r="B558" s="268"/>
      <c r="C558" s="268"/>
      <c r="D558" s="268"/>
      <c r="E558" s="268"/>
      <c r="F558" s="268"/>
      <c r="G558" s="268"/>
      <c r="H558" s="268"/>
      <c r="I558" s="268"/>
      <c r="J558" s="268"/>
      <c r="K558" s="268"/>
      <c r="L558" s="268"/>
      <c r="O558" s="268"/>
      <c r="T558" s="268"/>
      <c r="X558" s="268"/>
    </row>
    <row r="559" spans="1:24" x14ac:dyDescent="0.25">
      <c r="A559" s="268"/>
      <c r="B559" s="268"/>
      <c r="C559" s="268"/>
      <c r="D559" s="268"/>
      <c r="E559" s="268"/>
      <c r="F559" s="268"/>
      <c r="G559" s="268"/>
      <c r="H559" s="268"/>
      <c r="I559" s="2"/>
      <c r="J559" s="268"/>
      <c r="K559" s="268"/>
      <c r="L559" s="268"/>
      <c r="O559" s="268"/>
      <c r="T559" s="268"/>
      <c r="X559" s="268"/>
    </row>
    <row r="560" spans="1:24" x14ac:dyDescent="0.25">
      <c r="A560" s="268"/>
      <c r="B560" s="268"/>
      <c r="C560" s="268"/>
      <c r="D560" s="268"/>
      <c r="E560" s="268"/>
      <c r="F560" s="268"/>
      <c r="G560" s="268"/>
      <c r="H560" s="268"/>
      <c r="I560" s="268"/>
      <c r="J560" s="268"/>
      <c r="K560" s="268"/>
      <c r="L560" s="268"/>
      <c r="O560" s="268"/>
      <c r="T560" s="268"/>
      <c r="X560" s="268"/>
    </row>
    <row r="561" spans="1:24" x14ac:dyDescent="0.25">
      <c r="A561" s="268"/>
      <c r="B561" s="268"/>
      <c r="C561" s="268"/>
      <c r="D561" s="268"/>
      <c r="E561" s="268"/>
      <c r="F561" s="268"/>
      <c r="G561" s="268"/>
      <c r="H561" s="268"/>
      <c r="I561" s="268"/>
      <c r="J561" s="268"/>
      <c r="K561" s="268"/>
      <c r="L561" s="268"/>
      <c r="O561" s="268"/>
      <c r="T561" s="268"/>
      <c r="X561" s="268"/>
    </row>
    <row r="562" spans="1:24" x14ac:dyDescent="0.25">
      <c r="A562" s="268"/>
      <c r="B562" s="268"/>
      <c r="C562" s="268"/>
      <c r="D562" s="268"/>
      <c r="E562" s="268"/>
      <c r="F562" s="268"/>
      <c r="G562" s="268"/>
      <c r="H562" s="268"/>
      <c r="I562" s="2"/>
      <c r="J562" s="268"/>
      <c r="K562" s="268"/>
      <c r="L562" s="268"/>
      <c r="O562" s="268"/>
      <c r="T562" s="268"/>
      <c r="X562" s="268"/>
    </row>
    <row r="563" spans="1:24" x14ac:dyDescent="0.25">
      <c r="A563" s="268"/>
      <c r="B563" s="268"/>
      <c r="C563" s="268"/>
      <c r="D563" s="268"/>
      <c r="E563" s="268"/>
      <c r="F563" s="268"/>
      <c r="G563" s="268"/>
      <c r="H563" s="268"/>
      <c r="I563" s="268"/>
      <c r="J563" s="268"/>
      <c r="K563" s="268"/>
      <c r="L563" s="268"/>
      <c r="O563" s="268"/>
      <c r="T563" s="268"/>
      <c r="X563" s="268"/>
    </row>
    <row r="564" spans="1:24" x14ac:dyDescent="0.25">
      <c r="A564" s="268"/>
      <c r="B564" s="268"/>
      <c r="C564" s="268"/>
      <c r="D564" s="268"/>
      <c r="E564" s="268"/>
      <c r="F564" s="268"/>
      <c r="G564" s="268"/>
      <c r="H564" s="268"/>
      <c r="I564" s="2"/>
      <c r="J564" s="268"/>
      <c r="K564" s="268"/>
      <c r="L564" s="268"/>
      <c r="O564" s="268"/>
      <c r="T564" s="268"/>
      <c r="X564" s="268"/>
    </row>
    <row r="565" spans="1:24" x14ac:dyDescent="0.25">
      <c r="A565" s="268"/>
      <c r="B565" s="268"/>
      <c r="C565" s="268"/>
      <c r="D565" s="268"/>
      <c r="E565" s="268"/>
      <c r="F565" s="268"/>
      <c r="G565" s="268"/>
      <c r="H565" s="268"/>
      <c r="J565" s="268"/>
      <c r="K565" s="268"/>
      <c r="L565" s="268"/>
      <c r="O565" s="268"/>
      <c r="T565" s="268"/>
      <c r="X565" s="268"/>
    </row>
    <row r="566" spans="1:24" x14ac:dyDescent="0.25">
      <c r="A566" s="268"/>
      <c r="B566" s="268"/>
      <c r="C566" s="268"/>
      <c r="D566" s="268"/>
      <c r="E566" s="268"/>
      <c r="F566" s="268"/>
      <c r="G566" s="268"/>
      <c r="H566" s="268"/>
      <c r="I566" s="2"/>
      <c r="J566" s="268"/>
      <c r="K566" s="268"/>
      <c r="L566" s="268"/>
      <c r="O566" s="268"/>
      <c r="T566" s="268"/>
      <c r="X566" s="268"/>
    </row>
    <row r="567" spans="1:24" x14ac:dyDescent="0.25">
      <c r="A567" s="268"/>
      <c r="B567" s="268"/>
      <c r="C567" s="268"/>
      <c r="D567" s="268"/>
      <c r="E567" s="268"/>
      <c r="F567" s="268"/>
      <c r="G567" s="268"/>
      <c r="H567" s="268"/>
      <c r="I567" s="2"/>
      <c r="J567" s="268"/>
      <c r="K567" s="268"/>
      <c r="L567" s="268"/>
      <c r="O567" s="268"/>
      <c r="T567" s="268"/>
      <c r="X567" s="268"/>
    </row>
    <row r="568" spans="1:24" x14ac:dyDescent="0.25">
      <c r="A568" s="268"/>
      <c r="B568" s="268"/>
      <c r="C568" s="268"/>
      <c r="D568" s="268"/>
      <c r="E568" s="268"/>
      <c r="F568" s="268"/>
      <c r="G568" s="268"/>
      <c r="H568" s="268"/>
      <c r="I568" s="268"/>
      <c r="J568" s="268"/>
      <c r="K568" s="268"/>
      <c r="L568" s="268"/>
      <c r="O568" s="268"/>
      <c r="T568" s="268"/>
      <c r="X568" s="268"/>
    </row>
    <row r="569" spans="1:24" x14ac:dyDescent="0.25">
      <c r="A569" s="268"/>
      <c r="B569" s="268"/>
      <c r="C569" s="268"/>
      <c r="D569" s="268"/>
      <c r="E569" s="268"/>
      <c r="F569" s="268"/>
      <c r="G569" s="268"/>
      <c r="H569" s="268"/>
      <c r="I569" s="268"/>
      <c r="J569" s="268"/>
      <c r="K569" s="268"/>
      <c r="L569" s="268"/>
      <c r="O569" s="268"/>
      <c r="T569" s="268"/>
      <c r="X569" s="268"/>
    </row>
    <row r="570" spans="1:24" x14ac:dyDescent="0.25">
      <c r="A570" s="268"/>
      <c r="B570" s="268"/>
      <c r="C570" s="268"/>
      <c r="D570" s="268"/>
      <c r="E570" s="268"/>
      <c r="F570" s="268"/>
      <c r="G570" s="268"/>
      <c r="H570" s="268"/>
      <c r="I570" s="268"/>
      <c r="J570" s="268"/>
      <c r="K570" s="268"/>
      <c r="L570" s="268"/>
      <c r="O570" s="268"/>
      <c r="T570" s="268"/>
      <c r="X570" s="268"/>
    </row>
    <row r="571" spans="1:24" x14ac:dyDescent="0.25">
      <c r="A571" s="268"/>
      <c r="B571" s="268"/>
      <c r="C571" s="268"/>
      <c r="D571" s="268"/>
      <c r="E571" s="268"/>
      <c r="F571" s="268"/>
      <c r="G571" s="268"/>
      <c r="H571" s="268"/>
      <c r="I571" s="2"/>
      <c r="J571" s="268"/>
      <c r="K571" s="268"/>
      <c r="L571" s="268"/>
      <c r="O571" s="268"/>
      <c r="T571" s="268"/>
      <c r="X571" s="268"/>
    </row>
    <row r="572" spans="1:24" x14ac:dyDescent="0.25">
      <c r="A572" s="268"/>
      <c r="B572" s="268"/>
      <c r="C572" s="268"/>
      <c r="D572" s="268"/>
      <c r="E572" s="268"/>
      <c r="F572" s="268"/>
      <c r="G572" s="268"/>
      <c r="H572" s="268"/>
      <c r="J572" s="268"/>
      <c r="K572" s="268"/>
      <c r="L572" s="268"/>
      <c r="O572" s="268"/>
      <c r="T572" s="268"/>
      <c r="X572" s="268"/>
    </row>
    <row r="573" spans="1:24" x14ac:dyDescent="0.25">
      <c r="A573" s="268"/>
      <c r="B573" s="268"/>
      <c r="C573" s="268"/>
      <c r="D573" s="268"/>
      <c r="E573" s="268"/>
      <c r="F573" s="268"/>
      <c r="G573" s="268"/>
      <c r="H573" s="268"/>
      <c r="I573" s="2"/>
      <c r="J573" s="268"/>
      <c r="K573" s="268"/>
      <c r="L573" s="268"/>
      <c r="O573" s="268"/>
      <c r="T573" s="268"/>
      <c r="X573" s="268"/>
    </row>
    <row r="574" spans="1:24" x14ac:dyDescent="0.25">
      <c r="A574" s="268"/>
      <c r="B574" s="268"/>
      <c r="C574" s="268"/>
      <c r="D574" s="268"/>
      <c r="E574" s="268"/>
      <c r="F574" s="268"/>
      <c r="G574" s="268"/>
      <c r="H574" s="268"/>
      <c r="I574" s="2"/>
      <c r="J574" s="268"/>
      <c r="K574" s="268"/>
      <c r="L574" s="268"/>
      <c r="O574" s="268"/>
      <c r="T574" s="268"/>
      <c r="X574" s="268"/>
    </row>
    <row r="575" spans="1:24" x14ac:dyDescent="0.25">
      <c r="A575" s="268"/>
      <c r="B575" s="268"/>
      <c r="C575" s="268"/>
      <c r="D575" s="268"/>
      <c r="E575" s="268"/>
      <c r="F575" s="268"/>
      <c r="G575" s="268"/>
      <c r="H575" s="268"/>
      <c r="I575" s="268"/>
      <c r="J575" s="268"/>
      <c r="K575" s="268"/>
      <c r="L575" s="268"/>
      <c r="O575" s="268"/>
      <c r="T575" s="268"/>
      <c r="X575" s="268"/>
    </row>
    <row r="576" spans="1:24" x14ac:dyDescent="0.25">
      <c r="A576" s="268"/>
      <c r="B576" s="268"/>
      <c r="C576" s="268"/>
      <c r="D576" s="268"/>
      <c r="E576" s="268"/>
      <c r="F576" s="268"/>
      <c r="G576" s="268"/>
      <c r="H576" s="268"/>
      <c r="I576" s="268"/>
      <c r="J576" s="268"/>
      <c r="K576" s="268"/>
      <c r="L576" s="268"/>
      <c r="O576" s="268"/>
      <c r="T576" s="268"/>
      <c r="X576" s="268"/>
    </row>
    <row r="577" spans="1:24" x14ac:dyDescent="0.25">
      <c r="A577" s="268"/>
      <c r="B577" s="268"/>
      <c r="C577" s="268"/>
      <c r="D577" s="268"/>
      <c r="E577" s="268"/>
      <c r="F577" s="268"/>
      <c r="G577" s="268"/>
      <c r="H577" s="268"/>
      <c r="I577" s="2"/>
      <c r="J577" s="268"/>
      <c r="K577" s="268"/>
      <c r="L577" s="268"/>
      <c r="M577" s="268"/>
      <c r="N577" s="268"/>
      <c r="O577" s="268"/>
      <c r="T577" s="268"/>
      <c r="X577" s="268"/>
    </row>
    <row r="578" spans="1:24" x14ac:dyDescent="0.25">
      <c r="A578" s="268"/>
      <c r="B578" s="268"/>
      <c r="C578" s="268"/>
      <c r="D578" s="268"/>
      <c r="E578" s="268"/>
      <c r="F578" s="268"/>
      <c r="G578" s="268"/>
      <c r="H578" s="268"/>
      <c r="I578" s="2"/>
      <c r="J578" s="268"/>
      <c r="K578" s="268"/>
      <c r="L578" s="268"/>
      <c r="M578" s="268"/>
      <c r="N578" s="268"/>
      <c r="O578" s="268"/>
      <c r="T578" s="268"/>
      <c r="X578" s="268"/>
    </row>
    <row r="579" spans="1:24" x14ac:dyDescent="0.25">
      <c r="A579" s="268"/>
      <c r="B579" s="268"/>
      <c r="C579" s="268"/>
      <c r="D579" s="268"/>
      <c r="E579" s="268"/>
      <c r="F579" s="268"/>
      <c r="G579" s="268"/>
      <c r="H579" s="268"/>
      <c r="I579" s="268"/>
      <c r="J579" s="268"/>
      <c r="K579" s="268"/>
      <c r="L579" s="268"/>
      <c r="O579" s="268"/>
      <c r="T579" s="268"/>
      <c r="X579" s="268"/>
    </row>
    <row r="580" spans="1:24" x14ac:dyDescent="0.25">
      <c r="A580" s="268"/>
      <c r="B580" s="268"/>
      <c r="C580" s="268"/>
      <c r="D580" s="268"/>
      <c r="E580" s="268"/>
      <c r="F580" s="268"/>
      <c r="G580" s="268"/>
      <c r="H580" s="268"/>
      <c r="I580" s="2"/>
      <c r="J580" s="268"/>
      <c r="K580" s="268"/>
      <c r="L580" s="268"/>
      <c r="O580" s="268"/>
      <c r="T580" s="268"/>
      <c r="X580" s="268"/>
    </row>
    <row r="581" spans="1:24" x14ac:dyDescent="0.25">
      <c r="A581" s="268"/>
      <c r="B581" s="268"/>
      <c r="C581" s="268"/>
      <c r="D581" s="268"/>
      <c r="E581" s="268"/>
      <c r="F581" s="268"/>
      <c r="G581" s="268"/>
      <c r="H581" s="268"/>
      <c r="I581" s="268"/>
      <c r="J581" s="268"/>
      <c r="K581" s="268"/>
      <c r="L581" s="268"/>
      <c r="O581" s="268"/>
      <c r="T581" s="268"/>
      <c r="X581" s="268"/>
    </row>
    <row r="582" spans="1:24" x14ac:dyDescent="0.25">
      <c r="A582" s="268"/>
      <c r="B582" s="268"/>
      <c r="C582" s="268"/>
      <c r="D582" s="268"/>
      <c r="E582" s="268"/>
      <c r="F582" s="268"/>
      <c r="G582" s="268"/>
      <c r="H582" s="268"/>
      <c r="I582" s="2"/>
      <c r="J582" s="268"/>
      <c r="K582" s="268"/>
      <c r="L582" s="268"/>
      <c r="O582" s="268"/>
      <c r="T582" s="268"/>
      <c r="X582" s="268"/>
    </row>
    <row r="583" spans="1:24" x14ac:dyDescent="0.25">
      <c r="A583" s="268"/>
      <c r="B583" s="268"/>
      <c r="C583" s="268"/>
      <c r="D583" s="268"/>
      <c r="E583" s="268"/>
      <c r="F583" s="268"/>
      <c r="G583" s="268"/>
      <c r="H583" s="268"/>
      <c r="I583" s="2"/>
      <c r="J583" s="268"/>
      <c r="K583" s="268"/>
      <c r="L583" s="268"/>
      <c r="O583" s="268"/>
      <c r="T583" s="268"/>
      <c r="X583" s="268"/>
    </row>
    <row r="584" spans="1:24" x14ac:dyDescent="0.25">
      <c r="A584" s="268"/>
      <c r="B584" s="268"/>
      <c r="C584" s="268"/>
      <c r="D584" s="268"/>
      <c r="E584" s="268"/>
      <c r="F584" s="268"/>
      <c r="G584" s="268"/>
      <c r="H584" s="268"/>
      <c r="J584" s="268"/>
      <c r="K584" s="268"/>
      <c r="L584" s="268"/>
      <c r="O584" s="268"/>
      <c r="T584" s="268"/>
      <c r="X584" s="268"/>
    </row>
    <row r="585" spans="1:24" x14ac:dyDescent="0.25">
      <c r="A585" s="268"/>
      <c r="B585" s="268"/>
      <c r="C585" s="268"/>
      <c r="D585" s="268"/>
      <c r="E585" s="268"/>
      <c r="F585" s="268"/>
      <c r="G585" s="268"/>
      <c r="H585" s="268"/>
      <c r="I585" s="2"/>
      <c r="J585" s="268"/>
      <c r="K585" s="268"/>
      <c r="L585" s="268"/>
      <c r="O585" s="268"/>
      <c r="T585" s="268"/>
      <c r="X585" s="268"/>
    </row>
    <row r="586" spans="1:24" x14ac:dyDescent="0.25">
      <c r="A586" s="268"/>
      <c r="B586" s="268"/>
      <c r="C586" s="268"/>
      <c r="D586" s="268"/>
      <c r="E586" s="268"/>
      <c r="F586" s="268"/>
      <c r="G586" s="268"/>
      <c r="H586" s="268"/>
      <c r="I586" s="268"/>
      <c r="J586" s="268"/>
      <c r="K586" s="268"/>
      <c r="L586" s="268"/>
      <c r="O586" s="268"/>
      <c r="T586" s="268"/>
      <c r="X586" s="268"/>
    </row>
    <row r="587" spans="1:24" x14ac:dyDescent="0.25">
      <c r="A587" s="268"/>
      <c r="B587" s="268"/>
      <c r="C587" s="268"/>
      <c r="D587" s="268"/>
      <c r="E587" s="268"/>
      <c r="F587" s="268"/>
      <c r="G587" s="268"/>
      <c r="H587" s="268"/>
      <c r="I587" s="2"/>
      <c r="J587" s="268"/>
      <c r="K587" s="268"/>
      <c r="L587" s="268"/>
      <c r="O587" s="268"/>
      <c r="T587" s="268"/>
      <c r="X587" s="268"/>
    </row>
    <row r="588" spans="1:24" x14ac:dyDescent="0.25">
      <c r="A588" s="268"/>
      <c r="B588" s="268"/>
      <c r="C588" s="268"/>
      <c r="D588" s="268"/>
      <c r="E588" s="268"/>
      <c r="F588" s="268"/>
      <c r="G588" s="268"/>
      <c r="H588" s="268"/>
      <c r="I588" s="2"/>
      <c r="J588" s="268"/>
      <c r="K588" s="268"/>
      <c r="L588" s="268"/>
      <c r="O588" s="268"/>
      <c r="T588" s="268"/>
      <c r="X588" s="268"/>
    </row>
    <row r="589" spans="1:24" x14ac:dyDescent="0.25">
      <c r="A589" s="268"/>
      <c r="B589" s="268"/>
      <c r="C589" s="268"/>
      <c r="D589" s="268"/>
      <c r="E589" s="268"/>
      <c r="F589" s="268"/>
      <c r="G589" s="268"/>
      <c r="H589" s="268"/>
      <c r="I589" s="268"/>
      <c r="J589" s="268"/>
      <c r="K589" s="268"/>
      <c r="L589" s="268"/>
      <c r="O589" s="268"/>
      <c r="T589" s="268"/>
      <c r="X589" s="268"/>
    </row>
    <row r="590" spans="1:24" x14ac:dyDescent="0.25">
      <c r="A590" s="268"/>
      <c r="B590" s="268"/>
      <c r="C590" s="268"/>
      <c r="D590" s="268"/>
      <c r="E590" s="268"/>
      <c r="F590" s="268"/>
      <c r="G590" s="268"/>
      <c r="H590" s="268"/>
      <c r="I590" s="2"/>
      <c r="J590" s="268"/>
      <c r="K590" s="268"/>
      <c r="L590" s="268"/>
      <c r="O590" s="268"/>
      <c r="T590" s="268"/>
      <c r="X590" s="268"/>
    </row>
    <row r="591" spans="1:24" x14ac:dyDescent="0.25">
      <c r="A591" s="268"/>
      <c r="B591" s="268"/>
      <c r="C591" s="268"/>
      <c r="D591" s="268"/>
      <c r="E591" s="268"/>
      <c r="F591" s="268"/>
      <c r="G591" s="268"/>
      <c r="H591" s="268"/>
      <c r="J591" s="268"/>
      <c r="K591" s="268"/>
      <c r="L591" s="268"/>
      <c r="O591" s="268"/>
      <c r="T591" s="268"/>
      <c r="X591" s="268"/>
    </row>
    <row r="592" spans="1:24" x14ac:dyDescent="0.25">
      <c r="A592" s="268"/>
      <c r="B592" s="268"/>
      <c r="C592" s="268"/>
      <c r="D592" s="268"/>
      <c r="E592" s="268"/>
      <c r="F592" s="268"/>
      <c r="G592" s="268"/>
      <c r="H592" s="268"/>
      <c r="J592" s="268"/>
      <c r="K592" s="268"/>
      <c r="L592" s="268"/>
      <c r="O592" s="268"/>
      <c r="T592" s="268"/>
      <c r="X592" s="268"/>
    </row>
    <row r="593" spans="1:27" x14ac:dyDescent="0.25">
      <c r="A593" s="268"/>
      <c r="B593" s="268"/>
      <c r="C593" s="268"/>
      <c r="D593" s="268"/>
      <c r="E593" s="268"/>
      <c r="F593" s="268"/>
      <c r="G593" s="268"/>
      <c r="H593" s="268"/>
      <c r="I593" s="268"/>
      <c r="J593" s="268"/>
      <c r="K593" s="268"/>
      <c r="L593" s="268"/>
      <c r="O593" s="268"/>
      <c r="T593" s="268"/>
      <c r="X593" s="268"/>
    </row>
    <row r="594" spans="1:27" x14ac:dyDescent="0.25">
      <c r="A594" s="268"/>
      <c r="B594" s="268"/>
      <c r="C594" s="268"/>
      <c r="D594" s="268"/>
      <c r="E594" s="268"/>
      <c r="F594" s="268"/>
      <c r="G594" s="268"/>
      <c r="H594" s="268"/>
      <c r="I594" s="268"/>
      <c r="J594" s="268"/>
      <c r="K594" s="268"/>
      <c r="L594" s="268"/>
      <c r="O594" s="268"/>
      <c r="T594" s="268"/>
      <c r="X594" s="268"/>
    </row>
    <row r="595" spans="1:27" x14ac:dyDescent="0.25">
      <c r="A595" s="268"/>
      <c r="B595" s="268"/>
      <c r="C595" s="268"/>
      <c r="D595" s="268"/>
      <c r="E595" s="268"/>
      <c r="F595" s="268"/>
      <c r="G595" s="268"/>
      <c r="H595" s="268"/>
      <c r="J595" s="268"/>
      <c r="K595" s="268"/>
      <c r="L595" s="268"/>
      <c r="O595" s="268"/>
      <c r="T595" s="268"/>
      <c r="X595" s="268"/>
    </row>
    <row r="596" spans="1:27" x14ac:dyDescent="0.25">
      <c r="A596" s="268"/>
      <c r="B596" s="268"/>
      <c r="C596" s="268"/>
      <c r="D596" s="268"/>
      <c r="E596" s="268"/>
      <c r="F596" s="268"/>
      <c r="G596" s="268"/>
      <c r="H596" s="268"/>
      <c r="J596" s="268"/>
      <c r="K596" s="268"/>
      <c r="L596" s="268"/>
      <c r="O596" s="268"/>
      <c r="T596" s="268"/>
      <c r="X596" s="268"/>
    </row>
    <row r="597" spans="1:27" x14ac:dyDescent="0.25">
      <c r="A597" s="268"/>
      <c r="B597" s="268"/>
      <c r="C597" s="268"/>
      <c r="D597" s="268"/>
      <c r="E597" s="268"/>
      <c r="F597" s="268"/>
      <c r="G597" s="268"/>
      <c r="H597" s="268"/>
      <c r="J597" s="268"/>
      <c r="K597" s="268"/>
      <c r="L597" s="268"/>
      <c r="O597" s="268"/>
      <c r="T597" s="268"/>
      <c r="X597" s="268"/>
    </row>
    <row r="598" spans="1:27" x14ac:dyDescent="0.25">
      <c r="A598" s="268"/>
      <c r="B598" s="268"/>
      <c r="C598" s="268"/>
      <c r="D598" s="268"/>
      <c r="E598" s="268"/>
      <c r="F598" s="268"/>
      <c r="G598" s="268"/>
      <c r="H598" s="268"/>
      <c r="J598" s="268"/>
      <c r="K598" s="268"/>
      <c r="L598" s="268"/>
      <c r="O598" s="268"/>
      <c r="T598" s="268"/>
      <c r="X598" s="268"/>
    </row>
    <row r="599" spans="1:27" x14ac:dyDescent="0.25">
      <c r="A599" s="268"/>
      <c r="B599" s="268"/>
      <c r="C599" s="268"/>
      <c r="D599" s="268"/>
      <c r="E599" s="268"/>
      <c r="F599" s="268"/>
      <c r="G599" s="268"/>
      <c r="H599" s="268"/>
      <c r="I599" s="268"/>
      <c r="J599" s="268"/>
      <c r="K599" s="268"/>
      <c r="L599" s="268"/>
      <c r="O599" s="268"/>
      <c r="T599" s="268"/>
      <c r="X599" s="268"/>
    </row>
    <row r="600" spans="1:27" x14ac:dyDescent="0.25">
      <c r="A600" s="268"/>
      <c r="B600" s="268"/>
      <c r="C600" s="268"/>
      <c r="D600" s="268"/>
      <c r="E600" s="268"/>
      <c r="F600" s="268"/>
      <c r="G600" s="268"/>
      <c r="H600" s="268"/>
      <c r="I600" s="268"/>
      <c r="J600" s="268"/>
      <c r="K600" s="268"/>
      <c r="L600" s="268"/>
      <c r="O600" s="268"/>
      <c r="T600" s="268"/>
      <c r="X600" s="268"/>
    </row>
    <row r="601" spans="1:27" x14ac:dyDescent="0.25">
      <c r="A601" s="268"/>
      <c r="B601" s="268"/>
      <c r="C601" s="268"/>
      <c r="D601" s="268"/>
      <c r="E601" s="268"/>
      <c r="F601" s="268"/>
      <c r="G601" s="268"/>
      <c r="H601" s="268"/>
      <c r="J601" s="268"/>
      <c r="K601" s="268"/>
      <c r="L601" s="268"/>
      <c r="O601" s="268"/>
      <c r="T601" s="268"/>
      <c r="X601" s="268"/>
    </row>
    <row r="602" spans="1:27" x14ac:dyDescent="0.25">
      <c r="A602" s="268"/>
      <c r="B602" s="268"/>
      <c r="C602" s="268"/>
      <c r="D602" s="268"/>
      <c r="E602" s="268"/>
      <c r="F602" s="268"/>
      <c r="G602" s="268"/>
      <c r="H602" s="268"/>
      <c r="J602" s="268"/>
      <c r="K602" s="268"/>
      <c r="L602" s="268"/>
      <c r="O602" s="268"/>
      <c r="T602" s="268"/>
      <c r="X602" s="268"/>
    </row>
    <row r="603" spans="1:27" x14ac:dyDescent="0.25">
      <c r="A603" s="268"/>
      <c r="B603" s="268"/>
      <c r="C603" s="268"/>
      <c r="D603" s="268"/>
      <c r="E603" s="268"/>
      <c r="F603" s="268"/>
      <c r="G603" s="268"/>
      <c r="H603" s="268"/>
      <c r="J603" s="268"/>
      <c r="K603" s="268"/>
      <c r="L603" s="268"/>
      <c r="O603" s="268"/>
      <c r="T603" s="268"/>
      <c r="X603" s="268"/>
    </row>
    <row r="604" spans="1:27" x14ac:dyDescent="0.25">
      <c r="A604" s="268"/>
      <c r="B604" s="268"/>
      <c r="C604" s="268"/>
      <c r="D604" s="268"/>
      <c r="E604" s="268"/>
      <c r="F604" s="268"/>
      <c r="G604" s="268"/>
      <c r="H604" s="268"/>
      <c r="J604" s="268"/>
      <c r="K604" s="268"/>
      <c r="L604" s="268"/>
      <c r="O604" s="268"/>
      <c r="T604" s="268"/>
      <c r="X604" s="268"/>
      <c r="Y604" s="268"/>
      <c r="Z604" s="268"/>
      <c r="AA604" s="268"/>
    </row>
    <row r="605" spans="1:27" x14ac:dyDescent="0.25">
      <c r="A605" s="268"/>
      <c r="B605" s="268"/>
      <c r="C605" s="268"/>
      <c r="D605" s="268"/>
      <c r="E605" s="268"/>
      <c r="F605" s="268"/>
      <c r="G605" s="268"/>
      <c r="H605" s="268"/>
      <c r="J605" s="268"/>
      <c r="K605" s="268"/>
      <c r="L605" s="268"/>
      <c r="O605" s="268"/>
      <c r="T605" s="268"/>
      <c r="X605" s="268"/>
    </row>
    <row r="606" spans="1:27" x14ac:dyDescent="0.25">
      <c r="A606" s="268"/>
      <c r="B606" s="268"/>
      <c r="C606" s="268"/>
      <c r="D606" s="268"/>
      <c r="E606" s="268"/>
      <c r="F606" s="268"/>
      <c r="G606" s="268"/>
      <c r="H606" s="268"/>
      <c r="J606" s="268"/>
      <c r="K606" s="268"/>
      <c r="L606" s="268"/>
      <c r="O606" s="268"/>
      <c r="T606" s="268"/>
      <c r="X606" s="268"/>
    </row>
    <row r="607" spans="1:27" x14ac:dyDescent="0.25">
      <c r="A607" s="268"/>
      <c r="B607" s="268"/>
      <c r="C607" s="268"/>
      <c r="D607" s="268"/>
      <c r="E607" s="268"/>
      <c r="F607" s="268"/>
      <c r="G607" s="268"/>
      <c r="H607" s="268"/>
      <c r="I607" s="268"/>
      <c r="J607" s="268"/>
      <c r="K607" s="268"/>
      <c r="L607" s="268"/>
      <c r="O607" s="268"/>
      <c r="T607" s="268"/>
      <c r="X607" s="268"/>
    </row>
    <row r="608" spans="1:27" x14ac:dyDescent="0.25">
      <c r="A608" s="268"/>
      <c r="B608" s="268"/>
      <c r="C608" s="268"/>
      <c r="D608" s="268"/>
      <c r="E608" s="268"/>
      <c r="F608" s="268"/>
      <c r="G608" s="268"/>
      <c r="H608" s="268"/>
      <c r="I608" s="268"/>
      <c r="J608" s="268"/>
      <c r="K608" s="268"/>
      <c r="L608" s="268"/>
      <c r="O608" s="268"/>
      <c r="T608" s="268"/>
      <c r="X608" s="268"/>
    </row>
    <row r="609" spans="1:24" x14ac:dyDescent="0.25">
      <c r="A609" s="268"/>
      <c r="B609" s="268"/>
      <c r="C609" s="268"/>
      <c r="D609" s="268"/>
      <c r="E609" s="268"/>
      <c r="F609" s="268"/>
      <c r="G609" s="268"/>
      <c r="H609" s="268"/>
      <c r="I609" s="268"/>
      <c r="J609" s="268"/>
      <c r="K609" s="268"/>
      <c r="L609" s="268"/>
      <c r="O609" s="268"/>
      <c r="T609" s="268"/>
      <c r="X609" s="268"/>
    </row>
    <row r="610" spans="1:24" x14ac:dyDescent="0.25">
      <c r="A610" s="268"/>
      <c r="B610" s="268"/>
      <c r="C610" s="268"/>
      <c r="D610" s="268"/>
      <c r="E610" s="268"/>
      <c r="F610" s="268"/>
      <c r="G610" s="268"/>
      <c r="H610" s="268"/>
      <c r="J610" s="268"/>
      <c r="K610" s="268"/>
      <c r="L610" s="268"/>
      <c r="O610" s="268"/>
      <c r="T610" s="268"/>
      <c r="X610" s="268"/>
    </row>
    <row r="611" spans="1:24" x14ac:dyDescent="0.25">
      <c r="A611" s="268"/>
      <c r="B611" s="268"/>
      <c r="C611" s="268"/>
      <c r="D611" s="268"/>
      <c r="E611" s="268"/>
      <c r="F611" s="268"/>
      <c r="G611" s="268"/>
      <c r="H611" s="268"/>
      <c r="I611" s="268"/>
      <c r="J611" s="268"/>
      <c r="K611" s="268"/>
      <c r="L611" s="268"/>
      <c r="O611" s="268"/>
      <c r="T611" s="268"/>
      <c r="X611" s="268"/>
    </row>
    <row r="612" spans="1:24" x14ac:dyDescent="0.25">
      <c r="A612" s="268"/>
      <c r="B612" s="268"/>
      <c r="C612" s="268"/>
      <c r="D612" s="268"/>
      <c r="E612" s="268"/>
      <c r="F612" s="268"/>
      <c r="G612" s="268"/>
      <c r="H612" s="268"/>
      <c r="I612" s="268"/>
      <c r="J612" s="268"/>
      <c r="K612" s="268"/>
      <c r="L612" s="268"/>
      <c r="O612" s="268"/>
      <c r="T612" s="268"/>
      <c r="X612" s="268"/>
    </row>
    <row r="613" spans="1:24" x14ac:dyDescent="0.25">
      <c r="A613" s="268"/>
      <c r="B613" s="268"/>
      <c r="C613" s="268"/>
      <c r="D613" s="268"/>
      <c r="E613" s="268"/>
      <c r="F613" s="268"/>
      <c r="G613" s="268"/>
      <c r="H613" s="268"/>
      <c r="I613" s="268"/>
      <c r="J613" s="268"/>
      <c r="K613" s="268"/>
      <c r="L613" s="268"/>
      <c r="O613" s="268"/>
      <c r="T613" s="268"/>
      <c r="X613" s="268"/>
    </row>
    <row r="614" spans="1:24" x14ac:dyDescent="0.25">
      <c r="A614" s="268"/>
      <c r="B614" s="268"/>
      <c r="C614" s="268"/>
      <c r="D614" s="268"/>
      <c r="E614" s="268"/>
      <c r="F614" s="268"/>
      <c r="G614" s="268"/>
      <c r="H614" s="268"/>
      <c r="I614" s="268"/>
      <c r="J614" s="268"/>
      <c r="K614" s="268"/>
      <c r="L614" s="268"/>
      <c r="O614" s="268"/>
      <c r="T614" s="268"/>
      <c r="X614" s="268"/>
    </row>
    <row r="615" spans="1:24" x14ac:dyDescent="0.25">
      <c r="A615" s="268"/>
      <c r="B615" s="268"/>
      <c r="C615" s="268"/>
      <c r="D615" s="268"/>
      <c r="E615" s="268"/>
      <c r="F615" s="268"/>
      <c r="G615" s="268"/>
      <c r="H615" s="268"/>
      <c r="I615" s="268"/>
      <c r="J615" s="268"/>
      <c r="K615" s="268"/>
      <c r="L615" s="268"/>
      <c r="O615" s="268"/>
      <c r="T615" s="268"/>
      <c r="X615" s="268"/>
    </row>
    <row r="616" spans="1:24" x14ac:dyDescent="0.25">
      <c r="A616" s="268"/>
      <c r="B616" s="268"/>
      <c r="C616" s="268"/>
      <c r="D616" s="268"/>
      <c r="E616" s="268"/>
      <c r="F616" s="268"/>
      <c r="G616" s="268"/>
      <c r="H616" s="268"/>
      <c r="I616" s="268"/>
      <c r="J616" s="268"/>
      <c r="K616" s="268"/>
      <c r="L616" s="268"/>
      <c r="O616" s="268"/>
      <c r="T616" s="268"/>
      <c r="X616" s="268"/>
    </row>
    <row r="617" spans="1:24" x14ac:dyDescent="0.25">
      <c r="A617" s="268"/>
      <c r="B617" s="268"/>
      <c r="C617" s="268"/>
      <c r="D617" s="268"/>
      <c r="E617" s="268"/>
      <c r="F617" s="268"/>
      <c r="G617" s="268"/>
      <c r="H617" s="268"/>
      <c r="I617" s="268"/>
      <c r="J617" s="268"/>
      <c r="K617" s="268"/>
      <c r="L617" s="268"/>
      <c r="O617" s="268"/>
      <c r="T617" s="268"/>
      <c r="X617" s="268"/>
    </row>
    <row r="618" spans="1:24" x14ac:dyDescent="0.25">
      <c r="A618" s="268"/>
      <c r="B618" s="268"/>
      <c r="C618" s="268"/>
      <c r="D618" s="268"/>
      <c r="E618" s="268"/>
      <c r="F618" s="268"/>
      <c r="G618" s="268"/>
      <c r="H618" s="268"/>
      <c r="I618" s="268"/>
      <c r="J618" s="268"/>
      <c r="K618" s="268"/>
      <c r="L618" s="268"/>
      <c r="O618" s="268"/>
      <c r="T618" s="268"/>
      <c r="X618" s="268"/>
    </row>
    <row r="619" spans="1:24" x14ac:dyDescent="0.25">
      <c r="A619" s="268"/>
      <c r="B619" s="268"/>
      <c r="C619" s="268"/>
      <c r="D619" s="268"/>
      <c r="E619" s="268"/>
      <c r="F619" s="268"/>
      <c r="G619" s="268"/>
      <c r="H619" s="268"/>
      <c r="I619" s="268"/>
      <c r="J619" s="268"/>
      <c r="K619" s="268"/>
      <c r="L619" s="268"/>
      <c r="O619" s="268"/>
      <c r="T619" s="268"/>
      <c r="X619" s="268"/>
    </row>
    <row r="620" spans="1:24" x14ac:dyDescent="0.25">
      <c r="A620" s="268"/>
      <c r="B620" s="268"/>
      <c r="C620" s="268"/>
      <c r="D620" s="268"/>
      <c r="E620" s="268"/>
      <c r="F620" s="268"/>
      <c r="G620" s="268"/>
      <c r="H620" s="268"/>
      <c r="I620" s="268"/>
      <c r="J620" s="268"/>
      <c r="K620" s="268"/>
      <c r="L620" s="268"/>
      <c r="O620" s="268"/>
      <c r="T620" s="268"/>
      <c r="X620" s="268"/>
    </row>
    <row r="621" spans="1:24" x14ac:dyDescent="0.25">
      <c r="A621" s="268"/>
      <c r="B621" s="268"/>
      <c r="C621" s="268"/>
      <c r="D621" s="268"/>
      <c r="E621" s="268"/>
      <c r="F621" s="268"/>
      <c r="G621" s="268"/>
      <c r="H621" s="268"/>
      <c r="I621" s="268"/>
      <c r="J621" s="268"/>
      <c r="K621" s="268"/>
      <c r="L621" s="268"/>
      <c r="O621" s="268"/>
      <c r="T621" s="268"/>
      <c r="X621" s="268"/>
    </row>
    <row r="622" spans="1:24" x14ac:dyDescent="0.25">
      <c r="A622" s="268"/>
      <c r="B622" s="268"/>
      <c r="C622" s="268"/>
      <c r="D622" s="268"/>
      <c r="E622" s="268"/>
      <c r="F622" s="268"/>
      <c r="G622" s="268"/>
      <c r="H622" s="268"/>
      <c r="I622" s="268"/>
      <c r="J622" s="268"/>
      <c r="K622" s="268"/>
      <c r="L622" s="268"/>
      <c r="O622" s="268"/>
      <c r="T622" s="268"/>
      <c r="X622" s="268"/>
    </row>
    <row r="623" spans="1:24" x14ac:dyDescent="0.25">
      <c r="A623" s="268"/>
      <c r="B623" s="268"/>
      <c r="C623" s="268"/>
      <c r="D623" s="268"/>
      <c r="E623" s="268"/>
      <c r="F623" s="268"/>
      <c r="G623" s="268"/>
      <c r="H623" s="268"/>
      <c r="J623" s="268"/>
      <c r="K623" s="268"/>
      <c r="L623" s="268"/>
      <c r="O623" s="268"/>
      <c r="T623" s="268"/>
      <c r="X623" s="268"/>
    </row>
    <row r="624" spans="1:24" x14ac:dyDescent="0.25">
      <c r="A624" s="268"/>
      <c r="B624" s="268"/>
      <c r="C624" s="268"/>
      <c r="D624" s="268"/>
      <c r="E624" s="268"/>
      <c r="F624" s="268"/>
      <c r="G624" s="268"/>
      <c r="H624" s="268"/>
      <c r="I624" s="268"/>
      <c r="J624" s="268"/>
      <c r="K624" s="268"/>
      <c r="L624" s="268"/>
      <c r="O624" s="268"/>
      <c r="T624" s="268"/>
      <c r="X624" s="268"/>
    </row>
    <row r="625" spans="1:24" x14ac:dyDescent="0.25">
      <c r="A625" s="268"/>
      <c r="B625" s="268"/>
      <c r="C625" s="268"/>
      <c r="D625" s="268"/>
      <c r="E625" s="268"/>
      <c r="F625" s="268"/>
      <c r="G625" s="268"/>
      <c r="H625" s="268"/>
      <c r="I625" s="268"/>
      <c r="J625" s="268"/>
      <c r="K625" s="268"/>
      <c r="L625" s="268"/>
      <c r="O625" s="268"/>
      <c r="T625" s="268"/>
      <c r="X625" s="268"/>
    </row>
    <row r="626" spans="1:24" x14ac:dyDescent="0.25">
      <c r="A626" s="268"/>
      <c r="B626" s="268"/>
      <c r="C626" s="268"/>
      <c r="D626" s="268"/>
      <c r="E626" s="268"/>
      <c r="F626" s="268"/>
      <c r="G626" s="268"/>
      <c r="H626" s="268"/>
      <c r="I626" s="268"/>
      <c r="J626" s="268"/>
      <c r="K626" s="268"/>
      <c r="L626" s="268"/>
      <c r="O626" s="268"/>
      <c r="T626" s="268"/>
      <c r="X626" s="268"/>
    </row>
    <row r="627" spans="1:24" x14ac:dyDescent="0.25">
      <c r="A627" s="268"/>
      <c r="B627" s="268"/>
      <c r="C627" s="268"/>
      <c r="D627" s="268"/>
      <c r="E627" s="268"/>
      <c r="F627" s="268"/>
      <c r="G627" s="268"/>
      <c r="H627" s="268"/>
      <c r="I627" s="268"/>
      <c r="J627" s="268"/>
      <c r="K627" s="268"/>
      <c r="L627" s="268"/>
      <c r="O627" s="268"/>
      <c r="T627" s="268"/>
      <c r="X627" s="268"/>
    </row>
    <row r="628" spans="1:24" x14ac:dyDescent="0.25">
      <c r="A628" s="268"/>
      <c r="B628" s="268"/>
      <c r="C628" s="268"/>
      <c r="D628" s="268"/>
      <c r="E628" s="268"/>
      <c r="F628" s="268"/>
      <c r="G628" s="268"/>
      <c r="H628" s="268"/>
      <c r="J628" s="268"/>
      <c r="K628" s="268"/>
      <c r="L628" s="268"/>
      <c r="O628" s="268"/>
      <c r="T628" s="268"/>
      <c r="X628" s="268"/>
    </row>
    <row r="629" spans="1:24" x14ac:dyDescent="0.25">
      <c r="A629" s="268"/>
      <c r="B629" s="268"/>
      <c r="C629" s="268"/>
      <c r="D629" s="268"/>
      <c r="E629" s="268"/>
      <c r="F629" s="268"/>
      <c r="G629" s="268"/>
      <c r="H629" s="268"/>
      <c r="J629" s="268"/>
      <c r="K629" s="268"/>
      <c r="L629" s="268"/>
      <c r="O629" s="268"/>
      <c r="T629" s="268"/>
      <c r="X629" s="268"/>
    </row>
    <row r="630" spans="1:24" x14ac:dyDescent="0.25">
      <c r="A630" s="268"/>
      <c r="B630" s="268"/>
      <c r="C630" s="268"/>
      <c r="D630" s="268"/>
      <c r="E630" s="268"/>
      <c r="F630" s="268"/>
      <c r="G630" s="268"/>
      <c r="H630" s="268"/>
      <c r="J630" s="268"/>
      <c r="K630" s="268"/>
      <c r="L630" s="268"/>
      <c r="O630" s="268"/>
      <c r="T630" s="268"/>
      <c r="X630" s="268"/>
    </row>
    <row r="631" spans="1:24" x14ac:dyDescent="0.25">
      <c r="A631" s="268"/>
      <c r="B631" s="268"/>
      <c r="C631" s="268"/>
      <c r="D631" s="268"/>
      <c r="E631" s="268"/>
      <c r="F631" s="268"/>
      <c r="G631" s="268"/>
      <c r="H631" s="268"/>
      <c r="J631" s="268"/>
      <c r="K631" s="268"/>
      <c r="L631" s="268"/>
      <c r="O631" s="268"/>
      <c r="T631" s="268"/>
      <c r="X631" s="268"/>
    </row>
    <row r="632" spans="1:24" x14ac:dyDescent="0.25">
      <c r="A632" s="268"/>
      <c r="B632" s="268"/>
      <c r="C632" s="268"/>
      <c r="D632" s="268"/>
      <c r="E632" s="268"/>
      <c r="F632" s="268"/>
      <c r="G632" s="268"/>
      <c r="H632" s="268"/>
      <c r="I632" s="268"/>
      <c r="J632" s="268"/>
      <c r="K632" s="268"/>
      <c r="L632" s="268"/>
      <c r="O632" s="268"/>
      <c r="T632" s="268"/>
      <c r="X632" s="268"/>
    </row>
    <row r="633" spans="1:24" x14ac:dyDescent="0.25">
      <c r="A633" s="268"/>
      <c r="B633" s="268"/>
      <c r="C633" s="268"/>
      <c r="D633" s="268"/>
      <c r="E633" s="268"/>
      <c r="F633" s="268"/>
      <c r="G633" s="268"/>
      <c r="H633" s="268"/>
      <c r="I633" s="268"/>
      <c r="J633" s="268"/>
      <c r="K633" s="268"/>
      <c r="L633" s="268"/>
      <c r="O633" s="268"/>
      <c r="T633" s="268"/>
      <c r="X633" s="268"/>
    </row>
    <row r="634" spans="1:24" x14ac:dyDescent="0.25">
      <c r="A634" s="268"/>
      <c r="B634" s="268"/>
      <c r="C634" s="268"/>
      <c r="D634" s="268"/>
      <c r="E634" s="268"/>
      <c r="F634" s="268"/>
      <c r="G634" s="268"/>
      <c r="H634" s="268"/>
      <c r="J634" s="268"/>
      <c r="K634" s="268"/>
      <c r="L634" s="268"/>
      <c r="O634" s="268"/>
      <c r="T634" s="268"/>
      <c r="X634" s="268"/>
    </row>
    <row r="635" spans="1:24" x14ac:dyDescent="0.25">
      <c r="A635" s="268"/>
      <c r="B635" s="268"/>
      <c r="C635" s="268"/>
      <c r="D635" s="268"/>
      <c r="E635" s="268"/>
      <c r="F635" s="268"/>
      <c r="G635" s="268"/>
      <c r="H635" s="268"/>
      <c r="J635" s="268"/>
      <c r="K635" s="268"/>
      <c r="L635" s="268"/>
      <c r="O635" s="268"/>
      <c r="T635" s="268"/>
      <c r="X635" s="268"/>
    </row>
    <row r="636" spans="1:24" x14ac:dyDescent="0.25">
      <c r="A636" s="268"/>
      <c r="B636" s="268"/>
      <c r="C636" s="268"/>
      <c r="D636" s="268"/>
      <c r="E636" s="268"/>
      <c r="F636" s="268"/>
      <c r="G636" s="268"/>
      <c r="H636" s="268"/>
      <c r="J636" s="268"/>
      <c r="K636" s="268"/>
      <c r="L636" s="268"/>
      <c r="O636" s="268"/>
      <c r="T636" s="268"/>
      <c r="X636" s="268"/>
    </row>
    <row r="637" spans="1:24" x14ac:dyDescent="0.25">
      <c r="A637" s="268"/>
      <c r="B637" s="268"/>
      <c r="C637" s="268"/>
      <c r="D637" s="268"/>
      <c r="E637" s="268"/>
      <c r="F637" s="268"/>
      <c r="G637" s="268"/>
      <c r="H637" s="268"/>
      <c r="I637" s="268"/>
      <c r="J637" s="268"/>
      <c r="K637" s="268"/>
      <c r="L637" s="268"/>
      <c r="O637" s="268"/>
      <c r="T637" s="268"/>
      <c r="X637" s="268"/>
    </row>
    <row r="638" spans="1:24" x14ac:dyDescent="0.25">
      <c r="A638" s="268"/>
      <c r="B638" s="268"/>
      <c r="C638" s="268"/>
      <c r="D638" s="268"/>
      <c r="E638" s="268"/>
      <c r="F638" s="268"/>
      <c r="G638" s="268"/>
      <c r="H638" s="268"/>
      <c r="J638" s="268"/>
      <c r="K638" s="268"/>
      <c r="L638" s="268"/>
      <c r="O638" s="268"/>
      <c r="T638" s="268"/>
      <c r="X638" s="268"/>
    </row>
    <row r="639" spans="1:24" x14ac:dyDescent="0.25">
      <c r="A639" s="268"/>
      <c r="B639" s="268"/>
      <c r="C639" s="268"/>
      <c r="D639" s="268"/>
      <c r="E639" s="268"/>
      <c r="F639" s="268"/>
      <c r="G639" s="268"/>
      <c r="H639" s="268"/>
      <c r="J639" s="268"/>
      <c r="K639" s="268"/>
      <c r="L639" s="268"/>
      <c r="O639" s="268"/>
      <c r="T639" s="268"/>
      <c r="X639" s="268"/>
    </row>
    <row r="640" spans="1:24" x14ac:dyDescent="0.25">
      <c r="A640" s="268"/>
      <c r="B640" s="268"/>
      <c r="C640" s="268"/>
      <c r="D640" s="268"/>
      <c r="E640" s="268"/>
      <c r="F640" s="268"/>
      <c r="G640" s="268"/>
      <c r="H640" s="268"/>
      <c r="J640" s="268"/>
      <c r="K640" s="268"/>
      <c r="L640" s="268"/>
      <c r="O640" s="268"/>
      <c r="T640" s="268"/>
      <c r="X640" s="268"/>
    </row>
    <row r="641" spans="1:24" x14ac:dyDescent="0.25">
      <c r="A641" s="268"/>
      <c r="B641" s="268"/>
      <c r="C641" s="268"/>
      <c r="D641" s="268"/>
      <c r="E641" s="268"/>
      <c r="F641" s="268"/>
      <c r="G641" s="268"/>
      <c r="H641" s="268"/>
      <c r="J641" s="268"/>
      <c r="K641" s="268"/>
      <c r="L641" s="268"/>
      <c r="O641" s="268"/>
      <c r="T641" s="268"/>
      <c r="X641" s="268"/>
    </row>
    <row r="642" spans="1:24" x14ac:dyDescent="0.25">
      <c r="A642" s="268"/>
      <c r="B642" s="268"/>
      <c r="C642" s="268"/>
      <c r="D642" s="268"/>
      <c r="E642" s="268"/>
      <c r="F642" s="268"/>
      <c r="G642" s="268"/>
      <c r="H642" s="268"/>
      <c r="J642" s="268"/>
      <c r="K642" s="268"/>
      <c r="L642" s="268"/>
      <c r="O642" s="268"/>
      <c r="T642" s="268"/>
      <c r="X642" s="268"/>
    </row>
    <row r="643" spans="1:24" x14ac:dyDescent="0.25">
      <c r="A643" s="268"/>
      <c r="B643" s="268"/>
      <c r="C643" s="268"/>
      <c r="D643" s="268"/>
      <c r="E643" s="268"/>
      <c r="F643" s="268"/>
      <c r="G643" s="268"/>
      <c r="H643" s="268"/>
      <c r="J643" s="268"/>
      <c r="K643" s="268"/>
      <c r="L643" s="268"/>
      <c r="O643" s="268"/>
      <c r="T643" s="268"/>
      <c r="X643" s="268"/>
    </row>
    <row r="644" spans="1:24" x14ac:dyDescent="0.25">
      <c r="A644" s="268"/>
      <c r="B644" s="268"/>
      <c r="C644" s="268"/>
      <c r="D644" s="268"/>
      <c r="E644" s="268"/>
      <c r="F644" s="268"/>
      <c r="G644" s="268"/>
      <c r="H644" s="268"/>
      <c r="J644" s="268"/>
      <c r="K644" s="268"/>
      <c r="L644" s="268"/>
      <c r="O644" s="268"/>
      <c r="T644" s="268"/>
      <c r="X644" s="268"/>
    </row>
    <row r="645" spans="1:24" x14ac:dyDescent="0.25">
      <c r="A645" s="268"/>
      <c r="B645" s="268"/>
      <c r="C645" s="268"/>
      <c r="D645" s="268"/>
      <c r="E645" s="268"/>
      <c r="F645" s="268"/>
      <c r="G645" s="268"/>
      <c r="H645" s="268"/>
      <c r="J645" s="268"/>
      <c r="K645" s="268"/>
      <c r="L645" s="268"/>
      <c r="O645" s="268"/>
      <c r="T645" s="268"/>
      <c r="X645" s="268"/>
    </row>
    <row r="646" spans="1:24" x14ac:dyDescent="0.25">
      <c r="A646" s="268"/>
      <c r="B646" s="268"/>
      <c r="C646" s="268"/>
      <c r="D646" s="268"/>
      <c r="E646" s="268"/>
      <c r="F646" s="268"/>
      <c r="G646" s="268"/>
      <c r="H646" s="268"/>
      <c r="J646" s="268"/>
      <c r="K646" s="268"/>
      <c r="L646" s="268"/>
      <c r="O646" s="268"/>
      <c r="T646" s="268"/>
      <c r="X646" s="268"/>
    </row>
    <row r="647" spans="1:24" x14ac:dyDescent="0.25">
      <c r="A647" s="268"/>
      <c r="B647" s="268"/>
      <c r="C647" s="268"/>
      <c r="D647" s="268"/>
      <c r="E647" s="268"/>
      <c r="F647" s="268"/>
      <c r="G647" s="268"/>
      <c r="H647" s="268"/>
      <c r="J647" s="268"/>
      <c r="K647" s="268"/>
      <c r="L647" s="268"/>
      <c r="O647" s="268"/>
      <c r="T647" s="268"/>
      <c r="X647" s="268"/>
    </row>
    <row r="648" spans="1:24" x14ac:dyDescent="0.25">
      <c r="A648" s="268"/>
      <c r="B648" s="268"/>
      <c r="C648" s="268"/>
      <c r="D648" s="268"/>
      <c r="E648" s="268"/>
      <c r="F648" s="268"/>
      <c r="G648" s="268"/>
      <c r="H648" s="268"/>
      <c r="J648" s="268"/>
      <c r="K648" s="268"/>
      <c r="L648" s="268"/>
      <c r="O648" s="268"/>
      <c r="T648" s="268"/>
      <c r="X648" s="268"/>
    </row>
    <row r="649" spans="1:24" x14ac:dyDescent="0.25">
      <c r="A649" s="268"/>
      <c r="B649" s="268"/>
      <c r="C649" s="268"/>
      <c r="D649" s="268"/>
      <c r="E649" s="268"/>
      <c r="F649" s="268"/>
      <c r="G649" s="268"/>
      <c r="H649" s="268"/>
      <c r="J649" s="268"/>
      <c r="K649" s="268"/>
      <c r="L649" s="268"/>
      <c r="O649" s="268"/>
      <c r="T649" s="268"/>
      <c r="X649" s="268"/>
    </row>
    <row r="650" spans="1:24" x14ac:dyDescent="0.25">
      <c r="A650" s="268"/>
      <c r="B650" s="268"/>
      <c r="C650" s="268"/>
      <c r="D650" s="268"/>
      <c r="E650" s="268"/>
      <c r="F650" s="268"/>
      <c r="G650" s="268"/>
      <c r="H650" s="268"/>
      <c r="I650" s="268"/>
      <c r="J650" s="268"/>
      <c r="K650" s="268"/>
      <c r="L650" s="268"/>
      <c r="O650" s="268"/>
      <c r="T650" s="268"/>
      <c r="X650" s="268"/>
    </row>
    <row r="651" spans="1:24" x14ac:dyDescent="0.25">
      <c r="A651" s="268"/>
      <c r="B651" s="268"/>
      <c r="C651" s="268"/>
      <c r="D651" s="268"/>
      <c r="E651" s="268"/>
      <c r="F651" s="268"/>
      <c r="G651" s="268"/>
      <c r="H651" s="268"/>
      <c r="J651" s="268"/>
      <c r="K651" s="268"/>
      <c r="L651" s="268"/>
      <c r="O651" s="268"/>
      <c r="T651" s="268"/>
      <c r="X651" s="268"/>
    </row>
    <row r="652" spans="1:24" x14ac:dyDescent="0.25">
      <c r="A652" s="268"/>
      <c r="B652" s="268"/>
      <c r="C652" s="268"/>
      <c r="D652" s="268"/>
      <c r="E652" s="268"/>
      <c r="F652" s="268"/>
      <c r="G652" s="268"/>
      <c r="H652" s="268"/>
      <c r="J652" s="268"/>
      <c r="K652" s="268"/>
      <c r="L652" s="268"/>
      <c r="O652" s="268"/>
      <c r="T652" s="268"/>
      <c r="X652" s="268"/>
    </row>
    <row r="653" spans="1:24" x14ac:dyDescent="0.25">
      <c r="A653" s="268"/>
      <c r="B653" s="268"/>
      <c r="C653" s="268"/>
      <c r="D653" s="268"/>
      <c r="E653" s="268"/>
      <c r="F653" s="268"/>
      <c r="G653" s="268"/>
      <c r="H653" s="268"/>
      <c r="I653" s="268"/>
      <c r="J653" s="268"/>
      <c r="K653" s="268"/>
      <c r="L653" s="268"/>
      <c r="O653" s="268"/>
      <c r="T653" s="268"/>
      <c r="X653" s="268"/>
    </row>
    <row r="654" spans="1:24" x14ac:dyDescent="0.25">
      <c r="A654" s="268"/>
      <c r="B654" s="268"/>
      <c r="C654" s="268"/>
      <c r="D654" s="268"/>
      <c r="E654" s="268"/>
      <c r="F654" s="268"/>
      <c r="G654" s="268"/>
      <c r="H654" s="268"/>
      <c r="I654" s="268"/>
      <c r="J654" s="268"/>
      <c r="K654" s="268"/>
      <c r="L654" s="268"/>
      <c r="O654" s="268"/>
      <c r="T654" s="268"/>
      <c r="X654" s="268"/>
    </row>
    <row r="655" spans="1:24" x14ac:dyDescent="0.25">
      <c r="A655" s="268"/>
      <c r="B655" s="268"/>
      <c r="C655" s="268"/>
      <c r="D655" s="268"/>
      <c r="E655" s="268"/>
      <c r="F655" s="268"/>
      <c r="G655" s="268"/>
      <c r="H655" s="268"/>
      <c r="I655" s="268"/>
      <c r="J655" s="268"/>
      <c r="K655" s="268"/>
      <c r="L655" s="268"/>
      <c r="O655" s="268"/>
      <c r="T655" s="268"/>
      <c r="X655" s="268"/>
    </row>
    <row r="656" spans="1:24" x14ac:dyDescent="0.25">
      <c r="A656" s="268"/>
      <c r="B656" s="268"/>
      <c r="C656" s="268"/>
      <c r="D656" s="268"/>
      <c r="E656" s="268"/>
      <c r="F656" s="268"/>
      <c r="G656" s="268"/>
      <c r="H656" s="268"/>
      <c r="I656" s="268"/>
      <c r="J656" s="268"/>
      <c r="K656" s="268"/>
      <c r="L656" s="268"/>
      <c r="O656" s="268"/>
      <c r="T656" s="268"/>
      <c r="X656" s="268"/>
    </row>
    <row r="657" spans="1:24" x14ac:dyDescent="0.25">
      <c r="A657" s="268"/>
      <c r="B657" s="268"/>
      <c r="C657" s="268"/>
      <c r="D657" s="268"/>
      <c r="E657" s="268"/>
      <c r="F657" s="268"/>
      <c r="G657" s="268"/>
      <c r="H657" s="268"/>
      <c r="I657" s="268"/>
      <c r="J657" s="268"/>
      <c r="K657" s="268"/>
      <c r="L657" s="268"/>
      <c r="O657" s="268"/>
      <c r="T657" s="268"/>
      <c r="X657" s="268"/>
    </row>
    <row r="658" spans="1:24" x14ac:dyDescent="0.25">
      <c r="A658" s="268"/>
      <c r="B658" s="268"/>
      <c r="C658" s="268"/>
      <c r="D658" s="268"/>
      <c r="E658" s="268"/>
      <c r="F658" s="268"/>
      <c r="G658" s="268"/>
      <c r="H658" s="268"/>
      <c r="J658" s="268"/>
      <c r="K658" s="268"/>
      <c r="L658" s="268"/>
      <c r="O658" s="268"/>
      <c r="T658" s="268"/>
      <c r="X658" s="268"/>
    </row>
    <row r="659" spans="1:24" x14ac:dyDescent="0.25">
      <c r="A659" s="268"/>
      <c r="B659" s="268"/>
      <c r="C659" s="268"/>
      <c r="D659" s="268"/>
      <c r="E659" s="268"/>
      <c r="F659" s="268"/>
      <c r="G659" s="268"/>
      <c r="H659" s="268"/>
      <c r="J659" s="268"/>
      <c r="K659" s="268"/>
      <c r="L659" s="268"/>
      <c r="O659" s="268"/>
      <c r="T659" s="268"/>
      <c r="X659" s="268"/>
    </row>
    <row r="660" spans="1:24" x14ac:dyDescent="0.25">
      <c r="A660" s="268"/>
      <c r="B660" s="268"/>
      <c r="C660" s="268"/>
      <c r="D660" s="268"/>
      <c r="E660" s="268"/>
      <c r="F660" s="268"/>
      <c r="G660" s="268"/>
      <c r="H660" s="268"/>
      <c r="J660" s="268"/>
      <c r="K660" s="268"/>
      <c r="L660" s="268"/>
      <c r="O660" s="268"/>
      <c r="T660" s="268"/>
      <c r="X660" s="268"/>
    </row>
    <row r="661" spans="1:24" x14ac:dyDescent="0.25">
      <c r="A661" s="268"/>
      <c r="B661" s="268"/>
      <c r="C661" s="268"/>
      <c r="D661" s="268"/>
      <c r="E661" s="268"/>
      <c r="F661" s="268"/>
      <c r="G661" s="268"/>
      <c r="H661" s="268"/>
      <c r="J661" s="268"/>
      <c r="K661" s="268"/>
      <c r="L661" s="268"/>
      <c r="O661" s="268"/>
      <c r="T661" s="268"/>
      <c r="X661" s="268"/>
    </row>
    <row r="662" spans="1:24" x14ac:dyDescent="0.25">
      <c r="A662" s="268"/>
      <c r="B662" s="268"/>
      <c r="C662" s="268"/>
      <c r="D662" s="268"/>
      <c r="E662" s="268"/>
      <c r="F662" s="268"/>
      <c r="G662" s="268"/>
      <c r="H662" s="268"/>
      <c r="I662" s="268"/>
      <c r="J662" s="268"/>
      <c r="K662" s="268"/>
      <c r="L662" s="268"/>
      <c r="O662" s="268"/>
      <c r="T662" s="268"/>
      <c r="X662" s="268"/>
    </row>
    <row r="663" spans="1:24" x14ac:dyDescent="0.25">
      <c r="A663" s="268"/>
      <c r="B663" s="268"/>
      <c r="C663" s="268"/>
      <c r="D663" s="268"/>
      <c r="E663" s="268"/>
      <c r="F663" s="268"/>
      <c r="G663" s="268"/>
      <c r="H663" s="268"/>
      <c r="I663" s="268"/>
      <c r="J663" s="268"/>
      <c r="K663" s="268"/>
      <c r="L663" s="268"/>
      <c r="O663" s="268"/>
      <c r="T663" s="268"/>
      <c r="X663" s="268"/>
    </row>
    <row r="664" spans="1:24" x14ac:dyDescent="0.25">
      <c r="A664" s="268"/>
      <c r="B664" s="268"/>
      <c r="C664" s="268"/>
      <c r="D664" s="268"/>
      <c r="E664" s="268"/>
      <c r="F664" s="268"/>
      <c r="G664" s="268"/>
      <c r="H664" s="268"/>
      <c r="J664" s="268"/>
      <c r="K664" s="268"/>
      <c r="L664" s="268"/>
      <c r="O664" s="268"/>
      <c r="T664" s="268"/>
      <c r="X664" s="268"/>
    </row>
    <row r="665" spans="1:24" x14ac:dyDescent="0.25">
      <c r="A665" s="268"/>
      <c r="B665" s="268"/>
      <c r="C665" s="268"/>
      <c r="D665" s="268"/>
      <c r="E665" s="268"/>
      <c r="F665" s="268"/>
      <c r="G665" s="268"/>
      <c r="H665" s="268"/>
      <c r="I665" s="2"/>
      <c r="J665" s="268"/>
      <c r="K665" s="268"/>
      <c r="L665" s="268"/>
      <c r="O665" s="268"/>
      <c r="T665" s="268"/>
      <c r="X665" s="268"/>
    </row>
    <row r="666" spans="1:24" x14ac:dyDescent="0.25">
      <c r="A666" s="268"/>
      <c r="B666" s="268"/>
      <c r="C666" s="268"/>
      <c r="D666" s="268"/>
      <c r="E666" s="268"/>
      <c r="F666" s="268"/>
      <c r="G666" s="268"/>
      <c r="H666" s="268"/>
      <c r="I666" s="268"/>
      <c r="J666" s="268"/>
      <c r="K666" s="268"/>
      <c r="L666" s="268"/>
      <c r="O666" s="268"/>
      <c r="T666" s="268"/>
      <c r="X666" s="268"/>
    </row>
    <row r="667" spans="1:24" x14ac:dyDescent="0.25">
      <c r="A667" s="268"/>
      <c r="B667" s="268"/>
      <c r="C667" s="268"/>
      <c r="D667" s="268"/>
      <c r="E667" s="268"/>
      <c r="F667" s="268"/>
      <c r="G667" s="268"/>
      <c r="H667" s="268"/>
      <c r="I667" s="268"/>
      <c r="J667" s="268"/>
      <c r="K667" s="268"/>
      <c r="L667" s="268"/>
      <c r="O667" s="268"/>
      <c r="T667" s="268"/>
      <c r="X667" s="268"/>
    </row>
    <row r="668" spans="1:24" x14ac:dyDescent="0.25">
      <c r="A668" s="268"/>
      <c r="B668" s="268"/>
      <c r="C668" s="268"/>
      <c r="D668" s="268"/>
      <c r="E668" s="268"/>
      <c r="F668" s="268"/>
      <c r="G668" s="268"/>
      <c r="H668" s="268"/>
      <c r="I668" s="268"/>
      <c r="J668" s="268"/>
      <c r="K668" s="268"/>
      <c r="L668" s="268"/>
      <c r="O668" s="268"/>
      <c r="T668" s="268"/>
      <c r="X668" s="268"/>
    </row>
    <row r="669" spans="1:24" x14ac:dyDescent="0.25">
      <c r="A669" s="268"/>
      <c r="B669" s="268"/>
      <c r="C669" s="268"/>
      <c r="D669" s="268"/>
      <c r="E669" s="268"/>
      <c r="F669" s="268"/>
      <c r="G669" s="268"/>
      <c r="H669" s="268"/>
      <c r="I669" s="2"/>
      <c r="J669" s="268"/>
      <c r="K669" s="268"/>
      <c r="L669" s="268"/>
      <c r="O669" s="268"/>
      <c r="T669" s="268"/>
      <c r="X669" s="268"/>
    </row>
    <row r="670" spans="1:24" x14ac:dyDescent="0.25">
      <c r="A670" s="268"/>
      <c r="B670" s="268"/>
      <c r="C670" s="268"/>
      <c r="D670" s="268"/>
      <c r="E670" s="268"/>
      <c r="F670" s="268"/>
      <c r="G670" s="268"/>
      <c r="H670" s="268"/>
      <c r="I670" s="268"/>
      <c r="J670" s="268"/>
      <c r="K670" s="268"/>
      <c r="L670" s="268"/>
      <c r="O670" s="268"/>
      <c r="T670" s="268"/>
      <c r="X670" s="268"/>
    </row>
    <row r="671" spans="1:24" x14ac:dyDescent="0.25">
      <c r="A671" s="268"/>
      <c r="B671" s="268"/>
      <c r="C671" s="268"/>
      <c r="D671" s="268"/>
      <c r="E671" s="268"/>
      <c r="F671" s="268"/>
      <c r="G671" s="268"/>
      <c r="H671" s="268"/>
      <c r="I671" s="268"/>
      <c r="J671" s="268"/>
      <c r="K671" s="268"/>
      <c r="L671" s="268"/>
      <c r="O671" s="268"/>
      <c r="T671" s="268"/>
      <c r="X671" s="268"/>
    </row>
    <row r="672" spans="1:24" x14ac:dyDescent="0.25">
      <c r="A672" s="268"/>
      <c r="B672" s="268"/>
      <c r="C672" s="268"/>
      <c r="D672" s="268"/>
      <c r="E672" s="268"/>
      <c r="F672" s="268"/>
      <c r="G672" s="268"/>
      <c r="H672" s="268"/>
      <c r="I672" s="2"/>
      <c r="J672" s="268"/>
      <c r="K672" s="268"/>
      <c r="L672" s="268"/>
      <c r="O672" s="268"/>
      <c r="T672" s="268"/>
      <c r="X672" s="268"/>
    </row>
    <row r="673" spans="1:24" x14ac:dyDescent="0.25">
      <c r="A673" s="268"/>
      <c r="B673" s="268"/>
      <c r="C673" s="268"/>
      <c r="D673" s="268"/>
      <c r="E673" s="268"/>
      <c r="F673" s="268"/>
      <c r="G673" s="268"/>
      <c r="H673" s="268"/>
      <c r="J673" s="268"/>
      <c r="K673" s="268"/>
      <c r="L673" s="268"/>
      <c r="O673" s="268"/>
      <c r="T673" s="268"/>
      <c r="X673" s="268"/>
    </row>
    <row r="674" spans="1:24" x14ac:dyDescent="0.25">
      <c r="A674" s="268"/>
      <c r="B674" s="268"/>
      <c r="C674" s="268"/>
      <c r="D674" s="268"/>
      <c r="E674" s="268"/>
      <c r="F674" s="268"/>
      <c r="G674" s="268"/>
      <c r="H674" s="268"/>
      <c r="J674" s="268"/>
      <c r="K674" s="268"/>
      <c r="L674" s="268"/>
      <c r="O674" s="268"/>
      <c r="T674" s="268"/>
      <c r="X674" s="268"/>
    </row>
    <row r="675" spans="1:24" x14ac:dyDescent="0.25">
      <c r="A675" s="268"/>
      <c r="B675" s="268"/>
      <c r="C675" s="268"/>
      <c r="D675" s="268"/>
      <c r="E675" s="268"/>
      <c r="F675" s="268"/>
      <c r="G675" s="268"/>
      <c r="H675" s="268"/>
      <c r="I675" s="268"/>
      <c r="J675" s="268"/>
      <c r="K675" s="268"/>
      <c r="L675" s="268"/>
      <c r="O675" s="268"/>
      <c r="T675" s="268"/>
      <c r="X675" s="268"/>
    </row>
    <row r="676" spans="1:24" x14ac:dyDescent="0.25">
      <c r="A676" s="268"/>
      <c r="B676" s="268"/>
      <c r="C676" s="268"/>
      <c r="D676" s="268"/>
      <c r="E676" s="268"/>
      <c r="F676" s="268"/>
      <c r="G676" s="268"/>
      <c r="H676" s="268"/>
      <c r="J676" s="268"/>
      <c r="K676" s="268"/>
      <c r="L676" s="268"/>
      <c r="O676" s="268"/>
      <c r="T676" s="268"/>
      <c r="X676" s="268"/>
    </row>
    <row r="677" spans="1:24" x14ac:dyDescent="0.25">
      <c r="A677" s="268"/>
      <c r="B677" s="268"/>
      <c r="C677" s="268"/>
      <c r="D677" s="268"/>
      <c r="E677" s="268"/>
      <c r="F677" s="268"/>
      <c r="G677" s="268"/>
      <c r="H677" s="268"/>
      <c r="J677" s="268"/>
      <c r="K677" s="268"/>
      <c r="L677" s="268"/>
      <c r="O677" s="268"/>
      <c r="T677" s="268"/>
      <c r="X677" s="268"/>
    </row>
    <row r="678" spans="1:24" x14ac:dyDescent="0.25">
      <c r="A678" s="268"/>
      <c r="B678" s="268"/>
      <c r="C678" s="268"/>
      <c r="D678" s="268"/>
      <c r="E678" s="268"/>
      <c r="F678" s="268"/>
      <c r="G678" s="268"/>
      <c r="H678" s="268"/>
      <c r="J678" s="268"/>
      <c r="K678" s="268"/>
      <c r="L678" s="268"/>
      <c r="O678" s="268"/>
      <c r="T678" s="268"/>
      <c r="X678" s="268"/>
    </row>
    <row r="679" spans="1:24" x14ac:dyDescent="0.25">
      <c r="A679" s="268"/>
      <c r="B679" s="268"/>
      <c r="C679" s="268"/>
      <c r="D679" s="268"/>
      <c r="E679" s="268"/>
      <c r="F679" s="268"/>
      <c r="G679" s="268"/>
      <c r="H679" s="268"/>
      <c r="I679" s="268"/>
      <c r="J679" s="268"/>
      <c r="K679" s="268"/>
      <c r="L679" s="268"/>
      <c r="O679" s="268"/>
      <c r="T679" s="268"/>
      <c r="X679" s="268"/>
    </row>
    <row r="680" spans="1:24" x14ac:dyDescent="0.25">
      <c r="A680" s="268"/>
      <c r="B680" s="268"/>
      <c r="C680" s="268"/>
      <c r="D680" s="268"/>
      <c r="E680" s="268"/>
      <c r="F680" s="268"/>
      <c r="G680" s="268"/>
      <c r="H680" s="268"/>
      <c r="J680" s="268"/>
      <c r="K680" s="268"/>
      <c r="L680" s="268"/>
      <c r="O680" s="268"/>
      <c r="T680" s="268"/>
      <c r="X680" s="268"/>
    </row>
    <row r="681" spans="1:24" x14ac:dyDescent="0.25">
      <c r="A681" s="268"/>
      <c r="B681" s="268"/>
      <c r="C681" s="268"/>
      <c r="D681" s="268"/>
      <c r="E681" s="268"/>
      <c r="F681" s="268"/>
      <c r="G681" s="268"/>
      <c r="H681" s="268"/>
      <c r="J681" s="268"/>
      <c r="K681" s="268"/>
      <c r="L681" s="268"/>
      <c r="O681" s="268"/>
      <c r="T681" s="268"/>
      <c r="X681" s="268"/>
    </row>
    <row r="682" spans="1:24" x14ac:dyDescent="0.25">
      <c r="A682" s="268"/>
      <c r="B682" s="268"/>
      <c r="C682" s="268"/>
      <c r="D682" s="268"/>
      <c r="E682" s="268"/>
      <c r="F682" s="268"/>
      <c r="G682" s="268"/>
      <c r="H682" s="268"/>
      <c r="J682" s="268"/>
      <c r="K682" s="268"/>
      <c r="L682" s="268"/>
      <c r="M682" s="268"/>
      <c r="N682" s="268"/>
      <c r="O682" s="268"/>
      <c r="T682" s="268"/>
      <c r="X682" s="268"/>
    </row>
    <row r="683" spans="1:24" x14ac:dyDescent="0.25">
      <c r="A683" s="268"/>
      <c r="B683" s="268"/>
      <c r="C683" s="268"/>
      <c r="D683" s="268"/>
      <c r="E683" s="268"/>
      <c r="F683" s="268"/>
      <c r="G683" s="268"/>
      <c r="H683" s="268"/>
      <c r="J683" s="268"/>
      <c r="K683" s="268"/>
      <c r="L683" s="268"/>
      <c r="M683" s="268"/>
      <c r="N683" s="268"/>
      <c r="O683" s="268"/>
      <c r="T683" s="268"/>
      <c r="X683" s="268"/>
    </row>
    <row r="684" spans="1:24" x14ac:dyDescent="0.25">
      <c r="A684" s="268"/>
      <c r="B684" s="268"/>
      <c r="C684" s="268"/>
      <c r="D684" s="268"/>
      <c r="E684" s="268"/>
      <c r="F684" s="268"/>
      <c r="G684" s="268"/>
      <c r="H684" s="268"/>
      <c r="J684" s="268"/>
      <c r="K684" s="268"/>
      <c r="L684" s="268"/>
      <c r="O684" s="268"/>
      <c r="T684" s="268"/>
      <c r="X684" s="268"/>
    </row>
    <row r="685" spans="1:24" x14ac:dyDescent="0.25">
      <c r="A685" s="268"/>
      <c r="B685" s="268"/>
      <c r="C685" s="268"/>
      <c r="D685" s="268"/>
      <c r="E685" s="268"/>
      <c r="F685" s="268"/>
      <c r="G685" s="268"/>
      <c r="H685" s="268"/>
      <c r="I685" s="268"/>
      <c r="J685" s="268"/>
      <c r="K685" s="268"/>
      <c r="L685" s="268"/>
      <c r="O685" s="268"/>
      <c r="T685" s="268"/>
      <c r="X685" s="268"/>
    </row>
    <row r="686" spans="1:24" x14ac:dyDescent="0.25">
      <c r="A686" s="268"/>
      <c r="B686" s="268"/>
      <c r="C686" s="268"/>
      <c r="D686" s="268"/>
      <c r="E686" s="268"/>
      <c r="F686" s="268"/>
      <c r="G686" s="268"/>
      <c r="H686" s="268"/>
      <c r="I686" s="268"/>
      <c r="J686" s="268"/>
      <c r="K686" s="268"/>
      <c r="L686" s="268"/>
      <c r="M686" s="268"/>
      <c r="N686" s="268"/>
      <c r="O686" s="268"/>
      <c r="T686" s="268"/>
      <c r="X686" s="268"/>
    </row>
    <row r="687" spans="1:24" x14ac:dyDescent="0.25">
      <c r="A687" s="268"/>
      <c r="B687" s="268"/>
      <c r="C687" s="268"/>
      <c r="D687" s="268"/>
      <c r="E687" s="268"/>
      <c r="F687" s="268"/>
      <c r="G687" s="268"/>
      <c r="H687" s="268"/>
      <c r="I687" s="268"/>
      <c r="J687" s="268"/>
      <c r="K687" s="268"/>
      <c r="L687" s="268"/>
      <c r="M687" s="268"/>
      <c r="N687" s="268"/>
      <c r="O687" s="268"/>
      <c r="T687" s="268"/>
      <c r="X687" s="268"/>
    </row>
    <row r="688" spans="1:24" x14ac:dyDescent="0.25">
      <c r="A688" s="268"/>
      <c r="B688" s="268"/>
      <c r="C688" s="268"/>
      <c r="D688" s="268"/>
      <c r="E688" s="268"/>
      <c r="F688" s="268"/>
      <c r="G688" s="268"/>
      <c r="H688" s="268"/>
      <c r="I688" s="268"/>
      <c r="J688" s="268"/>
      <c r="K688" s="268"/>
      <c r="L688" s="268"/>
      <c r="O688" s="268"/>
      <c r="T688" s="268"/>
      <c r="X688" s="268"/>
    </row>
    <row r="689" spans="1:24" x14ac:dyDescent="0.25">
      <c r="A689" s="268"/>
      <c r="B689" s="268"/>
      <c r="C689" s="268"/>
      <c r="D689" s="268"/>
      <c r="E689" s="268"/>
      <c r="F689" s="268"/>
      <c r="G689" s="268"/>
      <c r="H689" s="268"/>
      <c r="I689" s="268"/>
      <c r="J689" s="268"/>
      <c r="K689" s="268"/>
      <c r="L689" s="268"/>
      <c r="O689" s="268"/>
      <c r="T689" s="268"/>
      <c r="X689" s="268"/>
    </row>
    <row r="690" spans="1:24" x14ac:dyDescent="0.25">
      <c r="A690" s="268"/>
      <c r="B690" s="268"/>
      <c r="C690" s="268"/>
      <c r="D690" s="268"/>
      <c r="E690" s="268"/>
      <c r="F690" s="268"/>
      <c r="G690" s="268"/>
      <c r="H690" s="268"/>
      <c r="I690" s="268"/>
      <c r="J690" s="268"/>
      <c r="K690" s="268"/>
      <c r="L690" s="268"/>
      <c r="O690" s="268"/>
      <c r="T690" s="268"/>
      <c r="X690" s="268"/>
    </row>
    <row r="691" spans="1:24" x14ac:dyDescent="0.25">
      <c r="A691" s="268"/>
      <c r="B691" s="268"/>
      <c r="C691" s="268"/>
      <c r="D691" s="268"/>
      <c r="E691" s="268"/>
      <c r="F691" s="268"/>
      <c r="G691" s="268"/>
      <c r="H691" s="268"/>
      <c r="J691" s="268"/>
      <c r="K691" s="268"/>
      <c r="L691" s="268"/>
      <c r="O691" s="268"/>
      <c r="T691" s="268"/>
      <c r="X691" s="268"/>
    </row>
    <row r="692" spans="1:24" x14ac:dyDescent="0.25">
      <c r="A692" s="268"/>
      <c r="B692" s="268"/>
      <c r="C692" s="268"/>
      <c r="D692" s="268"/>
      <c r="E692" s="268"/>
      <c r="F692" s="268"/>
      <c r="G692" s="268"/>
      <c r="H692" s="268"/>
      <c r="J692" s="268"/>
      <c r="K692" s="268"/>
      <c r="L692" s="268"/>
      <c r="O692" s="268"/>
      <c r="T692" s="268"/>
      <c r="X692" s="268"/>
    </row>
    <row r="693" spans="1:24" x14ac:dyDescent="0.25">
      <c r="A693" s="268"/>
      <c r="B693" s="268"/>
      <c r="C693" s="268"/>
      <c r="D693" s="268"/>
      <c r="E693" s="268"/>
      <c r="F693" s="268"/>
      <c r="G693" s="268"/>
      <c r="H693" s="268"/>
      <c r="I693" s="268"/>
      <c r="J693" s="268"/>
      <c r="K693" s="268"/>
      <c r="L693" s="268"/>
      <c r="O693" s="268"/>
      <c r="T693" s="268"/>
      <c r="X693" s="268"/>
    </row>
    <row r="694" spans="1:24" x14ac:dyDescent="0.25">
      <c r="A694" s="268"/>
      <c r="B694" s="268"/>
      <c r="C694" s="268"/>
      <c r="D694" s="268"/>
      <c r="E694" s="268"/>
      <c r="F694" s="268"/>
      <c r="G694" s="268"/>
      <c r="H694" s="268"/>
      <c r="I694" s="268"/>
      <c r="J694" s="268"/>
      <c r="K694" s="268"/>
      <c r="L694" s="268"/>
      <c r="O694" s="268"/>
      <c r="T694" s="268"/>
      <c r="X694" s="268"/>
    </row>
    <row r="695" spans="1:24" x14ac:dyDescent="0.25">
      <c r="A695" s="268"/>
      <c r="B695" s="268"/>
      <c r="C695" s="268"/>
      <c r="D695" s="268"/>
      <c r="E695" s="268"/>
      <c r="F695" s="268"/>
      <c r="G695" s="268"/>
      <c r="H695" s="268"/>
      <c r="J695" s="268"/>
      <c r="K695" s="268"/>
      <c r="L695" s="268"/>
      <c r="O695" s="268"/>
      <c r="T695" s="268"/>
      <c r="X695" s="268"/>
    </row>
    <row r="696" spans="1:24" x14ac:dyDescent="0.25">
      <c r="A696" s="268"/>
      <c r="B696" s="268"/>
      <c r="C696" s="268"/>
      <c r="D696" s="268"/>
      <c r="E696" s="268"/>
      <c r="F696" s="268"/>
      <c r="G696" s="268"/>
      <c r="H696" s="268"/>
      <c r="I696" s="268"/>
      <c r="J696" s="268"/>
      <c r="K696" s="268"/>
      <c r="L696" s="268"/>
      <c r="O696" s="268"/>
      <c r="T696" s="268"/>
      <c r="X696" s="268"/>
    </row>
    <row r="697" spans="1:24" x14ac:dyDescent="0.25">
      <c r="A697" s="268"/>
      <c r="B697" s="268"/>
      <c r="C697" s="268"/>
      <c r="D697" s="268"/>
      <c r="E697" s="268"/>
      <c r="F697" s="268"/>
      <c r="G697" s="268"/>
      <c r="H697" s="268"/>
      <c r="J697" s="268"/>
      <c r="K697" s="268"/>
      <c r="L697" s="268"/>
      <c r="O697" s="268"/>
      <c r="T697" s="268"/>
      <c r="X697" s="268"/>
    </row>
    <row r="698" spans="1:24" x14ac:dyDescent="0.25">
      <c r="A698" s="268"/>
      <c r="B698" s="268"/>
      <c r="C698" s="268"/>
      <c r="D698" s="268"/>
      <c r="E698" s="268"/>
      <c r="F698" s="268"/>
      <c r="G698" s="268"/>
      <c r="H698" s="268"/>
      <c r="J698" s="268"/>
      <c r="K698" s="268"/>
      <c r="L698" s="268"/>
      <c r="O698" s="268"/>
      <c r="T698" s="268"/>
      <c r="X698" s="268"/>
    </row>
    <row r="699" spans="1:24" x14ac:dyDescent="0.25">
      <c r="A699" s="268"/>
      <c r="B699" s="268"/>
      <c r="C699" s="268"/>
      <c r="D699" s="268"/>
      <c r="E699" s="268"/>
      <c r="F699" s="268"/>
      <c r="G699" s="268"/>
      <c r="H699" s="268"/>
      <c r="J699" s="268"/>
      <c r="K699" s="268"/>
      <c r="L699" s="268"/>
      <c r="O699" s="268"/>
      <c r="T699" s="268"/>
      <c r="X699" s="268"/>
    </row>
    <row r="700" spans="1:24" x14ac:dyDescent="0.25">
      <c r="A700" s="268"/>
      <c r="B700" s="268"/>
      <c r="C700" s="268"/>
      <c r="D700" s="268"/>
      <c r="E700" s="268"/>
      <c r="F700" s="268"/>
      <c r="G700" s="268"/>
      <c r="H700" s="268"/>
      <c r="J700" s="268"/>
      <c r="K700" s="268"/>
      <c r="L700" s="268"/>
      <c r="O700" s="268"/>
      <c r="T700" s="268"/>
      <c r="X700" s="268"/>
    </row>
    <row r="701" spans="1:24" x14ac:dyDescent="0.25">
      <c r="A701" s="268"/>
      <c r="B701" s="268"/>
      <c r="C701" s="268"/>
      <c r="D701" s="268"/>
      <c r="E701" s="268"/>
      <c r="F701" s="268"/>
      <c r="G701" s="268"/>
      <c r="H701" s="268"/>
      <c r="J701" s="268"/>
      <c r="K701" s="268"/>
      <c r="L701" s="268"/>
      <c r="O701" s="268"/>
      <c r="T701" s="268"/>
      <c r="X701" s="268"/>
    </row>
    <row r="702" spans="1:24" x14ac:dyDescent="0.25">
      <c r="A702" s="268"/>
      <c r="B702" s="268"/>
      <c r="C702" s="268"/>
      <c r="D702" s="268"/>
      <c r="E702" s="268"/>
      <c r="F702" s="268"/>
      <c r="G702" s="268"/>
      <c r="H702" s="268"/>
      <c r="J702" s="268"/>
      <c r="K702" s="268"/>
      <c r="L702" s="268"/>
      <c r="O702" s="268"/>
      <c r="T702" s="268"/>
      <c r="X702" s="268"/>
    </row>
    <row r="703" spans="1:24" x14ac:dyDescent="0.25">
      <c r="A703" s="268"/>
      <c r="B703" s="268"/>
      <c r="C703" s="268"/>
      <c r="D703" s="268"/>
      <c r="E703" s="268"/>
      <c r="F703" s="268"/>
      <c r="G703" s="268"/>
      <c r="H703" s="268"/>
      <c r="J703" s="268"/>
      <c r="K703" s="268"/>
      <c r="L703" s="268"/>
      <c r="O703" s="268"/>
      <c r="T703" s="268"/>
      <c r="X703" s="268"/>
    </row>
    <row r="704" spans="1:24" x14ac:dyDescent="0.25">
      <c r="A704" s="268"/>
      <c r="B704" s="268"/>
      <c r="C704" s="268"/>
      <c r="D704" s="268"/>
      <c r="E704" s="268"/>
      <c r="F704" s="268"/>
      <c r="G704" s="268"/>
      <c r="H704" s="268"/>
      <c r="J704" s="268"/>
      <c r="K704" s="268"/>
      <c r="L704" s="268"/>
      <c r="O704" s="268"/>
      <c r="T704" s="268"/>
      <c r="X704" s="268"/>
    </row>
    <row r="705" spans="1:24" x14ac:dyDescent="0.25">
      <c r="A705" s="268"/>
      <c r="B705" s="268"/>
      <c r="C705" s="268"/>
      <c r="D705" s="268"/>
      <c r="E705" s="268"/>
      <c r="F705" s="268"/>
      <c r="G705" s="268"/>
      <c r="H705" s="268"/>
      <c r="J705" s="268"/>
      <c r="K705" s="268"/>
      <c r="L705" s="268"/>
      <c r="O705" s="268"/>
      <c r="T705" s="268"/>
      <c r="X705" s="268"/>
    </row>
    <row r="706" spans="1:24" x14ac:dyDescent="0.25">
      <c r="A706" s="268"/>
      <c r="B706" s="268"/>
      <c r="C706" s="268"/>
      <c r="D706" s="268"/>
      <c r="E706" s="268"/>
      <c r="F706" s="268"/>
      <c r="G706" s="268"/>
      <c r="H706" s="268"/>
      <c r="J706" s="268"/>
      <c r="K706" s="268"/>
      <c r="L706" s="268"/>
      <c r="O706" s="268"/>
      <c r="T706" s="268"/>
      <c r="X706" s="268"/>
    </row>
    <row r="707" spans="1:24" x14ac:dyDescent="0.25">
      <c r="A707" s="268"/>
      <c r="B707" s="268"/>
      <c r="C707" s="268"/>
      <c r="D707" s="268"/>
      <c r="E707" s="268"/>
      <c r="F707" s="268"/>
      <c r="G707" s="268"/>
      <c r="H707" s="268"/>
      <c r="J707" s="268"/>
      <c r="K707" s="268"/>
      <c r="L707" s="268"/>
      <c r="O707" s="268"/>
      <c r="T707" s="268"/>
      <c r="X707" s="268"/>
    </row>
    <row r="708" spans="1:24" x14ac:dyDescent="0.25">
      <c r="A708" s="268"/>
      <c r="B708" s="268"/>
      <c r="C708" s="268"/>
      <c r="D708" s="268"/>
      <c r="E708" s="268"/>
      <c r="F708" s="268"/>
      <c r="G708" s="268"/>
      <c r="H708" s="268"/>
      <c r="J708" s="268"/>
      <c r="K708" s="268"/>
      <c r="L708" s="268"/>
      <c r="O708" s="268"/>
      <c r="T708" s="268"/>
      <c r="X708" s="268"/>
    </row>
    <row r="709" spans="1:24" x14ac:dyDescent="0.25">
      <c r="A709" s="268"/>
      <c r="B709" s="268"/>
      <c r="C709" s="268"/>
      <c r="D709" s="268"/>
      <c r="E709" s="268"/>
      <c r="F709" s="268"/>
      <c r="G709" s="268"/>
      <c r="H709" s="268"/>
      <c r="J709" s="268"/>
      <c r="K709" s="268"/>
      <c r="L709" s="268"/>
      <c r="O709" s="268"/>
      <c r="T709" s="268"/>
      <c r="X709" s="268"/>
    </row>
    <row r="710" spans="1:24" x14ac:dyDescent="0.25">
      <c r="A710" s="268"/>
      <c r="B710" s="268"/>
      <c r="C710" s="268"/>
      <c r="D710" s="268"/>
      <c r="E710" s="268"/>
      <c r="F710" s="268"/>
      <c r="G710" s="268"/>
      <c r="H710" s="268"/>
      <c r="J710" s="268"/>
      <c r="K710" s="268"/>
      <c r="L710" s="268"/>
      <c r="O710" s="268"/>
      <c r="T710" s="268"/>
      <c r="X710" s="268"/>
    </row>
    <row r="711" spans="1:24" x14ac:dyDescent="0.25">
      <c r="A711" s="268"/>
      <c r="B711" s="268"/>
      <c r="C711" s="268"/>
      <c r="D711" s="268"/>
      <c r="E711" s="268"/>
      <c r="F711" s="268"/>
      <c r="G711" s="268"/>
      <c r="H711" s="268"/>
      <c r="I711" s="268"/>
      <c r="J711" s="268"/>
      <c r="K711" s="268"/>
      <c r="L711" s="268"/>
      <c r="O711" s="268"/>
      <c r="T711" s="268"/>
      <c r="X711" s="268"/>
    </row>
    <row r="712" spans="1:24" x14ac:dyDescent="0.25">
      <c r="A712" s="268"/>
      <c r="B712" s="268"/>
      <c r="C712" s="268"/>
      <c r="D712" s="268"/>
      <c r="E712" s="268"/>
      <c r="F712" s="268"/>
      <c r="G712" s="268"/>
      <c r="H712" s="268"/>
      <c r="J712" s="268"/>
      <c r="K712" s="268"/>
      <c r="L712" s="268"/>
      <c r="O712" s="268"/>
      <c r="T712" s="268"/>
      <c r="X712" s="268"/>
    </row>
    <row r="713" spans="1:24" x14ac:dyDescent="0.25">
      <c r="A713" s="268"/>
      <c r="B713" s="268"/>
      <c r="C713" s="268"/>
      <c r="D713" s="268"/>
      <c r="E713" s="268"/>
      <c r="F713" s="268"/>
      <c r="G713" s="268"/>
      <c r="H713" s="268"/>
      <c r="J713" s="268"/>
      <c r="K713" s="268"/>
      <c r="L713" s="268"/>
      <c r="O713" s="268"/>
      <c r="T713" s="268"/>
      <c r="X713" s="268"/>
    </row>
    <row r="714" spans="1:24" x14ac:dyDescent="0.25">
      <c r="A714" s="268"/>
      <c r="B714" s="268"/>
      <c r="C714" s="268"/>
      <c r="D714" s="268"/>
      <c r="E714" s="268"/>
      <c r="F714" s="268"/>
      <c r="G714" s="268"/>
      <c r="H714" s="268"/>
      <c r="J714" s="268"/>
      <c r="K714" s="268"/>
      <c r="L714" s="268"/>
      <c r="O714" s="268"/>
      <c r="T714" s="268"/>
      <c r="X714" s="268"/>
    </row>
    <row r="715" spans="1:24" x14ac:dyDescent="0.25">
      <c r="A715" s="268"/>
      <c r="B715" s="268"/>
      <c r="C715" s="268"/>
      <c r="D715" s="268"/>
      <c r="E715" s="268"/>
      <c r="F715" s="268"/>
      <c r="G715" s="268"/>
      <c r="H715" s="268"/>
      <c r="I715" s="268"/>
      <c r="J715" s="268"/>
      <c r="K715" s="268"/>
      <c r="L715" s="268"/>
      <c r="O715" s="268"/>
      <c r="T715" s="268"/>
      <c r="X715" s="268"/>
    </row>
    <row r="716" spans="1:24" x14ac:dyDescent="0.25">
      <c r="A716" s="268"/>
      <c r="B716" s="268"/>
      <c r="C716" s="268"/>
      <c r="D716" s="268"/>
      <c r="E716" s="268"/>
      <c r="F716" s="268"/>
      <c r="G716" s="268"/>
      <c r="H716" s="268"/>
      <c r="J716" s="268"/>
      <c r="K716" s="268"/>
      <c r="L716" s="268"/>
      <c r="O716" s="268"/>
      <c r="T716" s="268"/>
      <c r="X716" s="268"/>
    </row>
    <row r="717" spans="1:24" x14ac:dyDescent="0.25">
      <c r="A717" s="268"/>
      <c r="B717" s="268"/>
      <c r="C717" s="268"/>
      <c r="D717" s="268"/>
      <c r="E717" s="268"/>
      <c r="F717" s="268"/>
      <c r="G717" s="268"/>
      <c r="H717" s="268"/>
      <c r="I717" s="268"/>
      <c r="J717" s="268"/>
      <c r="K717" s="268"/>
      <c r="L717" s="268"/>
      <c r="O717" s="268"/>
      <c r="T717" s="268"/>
      <c r="X717" s="268"/>
    </row>
    <row r="718" spans="1:24" x14ac:dyDescent="0.25">
      <c r="A718" s="268"/>
      <c r="B718" s="268"/>
      <c r="C718" s="268"/>
      <c r="D718" s="268"/>
      <c r="E718" s="268"/>
      <c r="F718" s="268"/>
      <c r="G718" s="268"/>
      <c r="H718" s="268"/>
      <c r="J718" s="268"/>
      <c r="K718" s="268"/>
      <c r="L718" s="268"/>
      <c r="O718" s="268"/>
      <c r="T718" s="268"/>
      <c r="X718" s="268"/>
    </row>
    <row r="719" spans="1:24" x14ac:dyDescent="0.25">
      <c r="A719" s="268"/>
      <c r="B719" s="268"/>
      <c r="C719" s="268"/>
      <c r="D719" s="268"/>
      <c r="E719" s="268"/>
      <c r="F719" s="268"/>
      <c r="G719" s="268"/>
      <c r="H719" s="268"/>
      <c r="J719" s="268"/>
      <c r="K719" s="268"/>
      <c r="L719" s="268"/>
      <c r="O719" s="268"/>
      <c r="T719" s="268"/>
      <c r="X719" s="268"/>
    </row>
    <row r="720" spans="1:24" x14ac:dyDescent="0.25">
      <c r="A720" s="268"/>
      <c r="B720" s="268"/>
      <c r="C720" s="268"/>
      <c r="D720" s="268"/>
      <c r="E720" s="268"/>
      <c r="F720" s="268"/>
      <c r="G720" s="268"/>
      <c r="H720" s="268"/>
      <c r="J720" s="268"/>
      <c r="K720" s="268"/>
      <c r="L720" s="268"/>
      <c r="O720" s="268"/>
      <c r="T720" s="268"/>
      <c r="X720" s="268"/>
    </row>
    <row r="721" spans="1:24" x14ac:dyDescent="0.25">
      <c r="A721" s="268"/>
      <c r="B721" s="268"/>
      <c r="C721" s="268"/>
      <c r="D721" s="268"/>
      <c r="E721" s="268"/>
      <c r="F721" s="268"/>
      <c r="G721" s="268"/>
      <c r="H721" s="268"/>
      <c r="I721" s="268"/>
      <c r="J721" s="268"/>
      <c r="K721" s="268"/>
      <c r="L721" s="268"/>
      <c r="O721" s="268"/>
      <c r="T721" s="268"/>
      <c r="X721" s="268"/>
    </row>
    <row r="722" spans="1:24" x14ac:dyDescent="0.25">
      <c r="A722" s="268"/>
      <c r="B722" s="268"/>
      <c r="C722" s="268"/>
      <c r="D722" s="268"/>
      <c r="E722" s="268"/>
      <c r="F722" s="268"/>
      <c r="G722" s="268"/>
      <c r="H722" s="268"/>
      <c r="I722" s="268"/>
      <c r="J722" s="268"/>
      <c r="K722" s="268"/>
      <c r="L722" s="268"/>
      <c r="O722" s="268"/>
      <c r="T722" s="268"/>
      <c r="X722" s="268"/>
    </row>
    <row r="723" spans="1:24" x14ac:dyDescent="0.25">
      <c r="A723" s="268"/>
      <c r="B723" s="268"/>
      <c r="C723" s="268"/>
      <c r="D723" s="268"/>
      <c r="E723" s="268"/>
      <c r="F723" s="268"/>
      <c r="G723" s="268"/>
      <c r="H723" s="268"/>
      <c r="I723" s="2"/>
      <c r="J723" s="268"/>
      <c r="K723" s="268"/>
      <c r="L723" s="268"/>
      <c r="O723" s="268"/>
      <c r="T723" s="268"/>
      <c r="X723" s="268"/>
    </row>
    <row r="724" spans="1:24" x14ac:dyDescent="0.25">
      <c r="A724" s="268"/>
      <c r="B724" s="268"/>
      <c r="C724" s="268"/>
      <c r="D724" s="268"/>
      <c r="E724" s="268"/>
      <c r="F724" s="268"/>
      <c r="G724" s="268"/>
      <c r="H724" s="268"/>
      <c r="I724" s="2"/>
      <c r="J724" s="268"/>
      <c r="K724" s="268"/>
      <c r="L724" s="268"/>
      <c r="O724" s="268"/>
      <c r="T724" s="268"/>
      <c r="X724" s="268"/>
    </row>
    <row r="725" spans="1:24" x14ac:dyDescent="0.25">
      <c r="A725" s="268"/>
      <c r="B725" s="268"/>
      <c r="C725" s="268"/>
      <c r="D725" s="268"/>
      <c r="E725" s="268"/>
      <c r="F725" s="268"/>
      <c r="G725" s="268"/>
      <c r="H725" s="268"/>
      <c r="I725" s="2"/>
      <c r="J725" s="268"/>
      <c r="K725" s="268"/>
      <c r="L725" s="268"/>
      <c r="O725" s="268"/>
      <c r="T725" s="268"/>
      <c r="X725" s="268"/>
    </row>
    <row r="726" spans="1:24" x14ac:dyDescent="0.25">
      <c r="A726" s="268"/>
      <c r="B726" s="268"/>
      <c r="C726" s="268"/>
      <c r="D726" s="268"/>
      <c r="E726" s="268"/>
      <c r="F726" s="268"/>
      <c r="G726" s="268"/>
      <c r="H726" s="268"/>
      <c r="I726" s="2"/>
      <c r="J726" s="268"/>
      <c r="K726" s="268"/>
      <c r="L726" s="268"/>
      <c r="O726" s="268"/>
      <c r="T726" s="268"/>
      <c r="X726" s="268"/>
    </row>
    <row r="727" spans="1:24" x14ac:dyDescent="0.25">
      <c r="A727" s="268"/>
      <c r="B727" s="268"/>
      <c r="C727" s="268"/>
      <c r="D727" s="268"/>
      <c r="E727" s="268"/>
      <c r="F727" s="268"/>
      <c r="G727" s="268"/>
      <c r="H727" s="268"/>
      <c r="I727" s="2"/>
      <c r="J727" s="268"/>
      <c r="K727" s="268"/>
      <c r="L727" s="268"/>
      <c r="O727" s="268"/>
      <c r="T727" s="268"/>
      <c r="X727" s="268"/>
    </row>
    <row r="728" spans="1:24" x14ac:dyDescent="0.25">
      <c r="A728" s="268"/>
      <c r="B728" s="268"/>
      <c r="C728" s="268"/>
      <c r="D728" s="268"/>
      <c r="E728" s="268"/>
      <c r="F728" s="268"/>
      <c r="G728" s="268"/>
      <c r="H728" s="268"/>
      <c r="I728" s="2"/>
      <c r="J728" s="268"/>
      <c r="K728" s="268"/>
      <c r="L728" s="268"/>
      <c r="O728" s="268"/>
      <c r="T728" s="268"/>
      <c r="X728" s="268"/>
    </row>
    <row r="729" spans="1:24" x14ac:dyDescent="0.25">
      <c r="A729" s="268"/>
      <c r="B729" s="268"/>
      <c r="C729" s="268"/>
      <c r="D729" s="268"/>
      <c r="E729" s="268"/>
      <c r="F729" s="268"/>
      <c r="G729" s="268"/>
      <c r="H729" s="268"/>
      <c r="J729" s="268"/>
      <c r="K729" s="268"/>
      <c r="L729" s="268"/>
      <c r="O729" s="268"/>
      <c r="T729" s="268"/>
      <c r="X729" s="268"/>
    </row>
    <row r="730" spans="1:24" x14ac:dyDescent="0.25">
      <c r="A730" s="268"/>
      <c r="B730" s="268"/>
      <c r="C730" s="268"/>
      <c r="D730" s="268"/>
      <c r="E730" s="268"/>
      <c r="F730" s="268"/>
      <c r="G730" s="268"/>
      <c r="H730" s="268"/>
      <c r="I730" s="2"/>
      <c r="J730" s="268"/>
      <c r="K730" s="268"/>
      <c r="L730" s="268"/>
      <c r="O730" s="268"/>
      <c r="T730" s="268"/>
      <c r="X730" s="268"/>
    </row>
    <row r="731" spans="1:24" x14ac:dyDescent="0.25">
      <c r="A731" s="268"/>
      <c r="B731" s="268"/>
      <c r="C731" s="268"/>
      <c r="D731" s="268"/>
      <c r="E731" s="268"/>
      <c r="F731" s="268"/>
      <c r="G731" s="268"/>
      <c r="H731" s="268"/>
      <c r="I731" s="2"/>
      <c r="J731" s="268"/>
      <c r="K731" s="268"/>
      <c r="L731" s="268"/>
      <c r="O731" s="268"/>
      <c r="T731" s="268"/>
      <c r="X731" s="268"/>
    </row>
    <row r="732" spans="1:24" x14ac:dyDescent="0.25">
      <c r="A732" s="268"/>
      <c r="B732" s="268"/>
      <c r="C732" s="268"/>
      <c r="D732" s="268"/>
      <c r="E732" s="268"/>
      <c r="F732" s="268"/>
      <c r="G732" s="268"/>
      <c r="H732" s="268"/>
      <c r="I732" s="2"/>
      <c r="J732" s="268"/>
      <c r="K732" s="268"/>
      <c r="L732" s="268"/>
      <c r="O732" s="268"/>
      <c r="T732" s="268"/>
      <c r="X732" s="268"/>
    </row>
    <row r="733" spans="1:24" x14ac:dyDescent="0.25">
      <c r="A733" s="268"/>
      <c r="B733" s="268"/>
      <c r="C733" s="268"/>
      <c r="D733" s="268"/>
      <c r="E733" s="268"/>
      <c r="F733" s="268"/>
      <c r="G733" s="268"/>
      <c r="H733" s="268"/>
      <c r="J733" s="268"/>
      <c r="K733" s="268"/>
      <c r="L733" s="268"/>
      <c r="O733" s="268"/>
      <c r="T733" s="268"/>
      <c r="X733" s="268"/>
    </row>
    <row r="734" spans="1:24" x14ac:dyDescent="0.25">
      <c r="A734" s="268"/>
      <c r="B734" s="268"/>
      <c r="C734" s="268"/>
      <c r="D734" s="268"/>
      <c r="E734" s="268"/>
      <c r="F734" s="268"/>
      <c r="G734" s="268"/>
      <c r="H734" s="268"/>
      <c r="I734" s="2"/>
      <c r="J734" s="268"/>
      <c r="K734" s="268"/>
      <c r="L734" s="268"/>
      <c r="O734" s="268"/>
      <c r="T734" s="268"/>
      <c r="X734" s="268"/>
    </row>
    <row r="735" spans="1:24" x14ac:dyDescent="0.25">
      <c r="A735" s="268"/>
      <c r="B735" s="268"/>
      <c r="C735" s="268"/>
      <c r="D735" s="268"/>
      <c r="E735" s="268"/>
      <c r="F735" s="268"/>
      <c r="G735" s="268"/>
      <c r="H735" s="268"/>
      <c r="I735" s="2"/>
      <c r="J735" s="268"/>
      <c r="K735" s="268"/>
      <c r="L735" s="268"/>
      <c r="O735" s="268"/>
      <c r="T735" s="268"/>
      <c r="X735" s="268"/>
    </row>
    <row r="736" spans="1:24" x14ac:dyDescent="0.25">
      <c r="A736" s="268"/>
      <c r="B736" s="268"/>
      <c r="C736" s="268"/>
      <c r="D736" s="268"/>
      <c r="E736" s="268"/>
      <c r="F736" s="268"/>
      <c r="G736" s="268"/>
      <c r="H736" s="268"/>
      <c r="I736" s="2"/>
      <c r="J736" s="268"/>
      <c r="K736" s="268"/>
      <c r="L736" s="268"/>
      <c r="O736" s="268"/>
      <c r="T736" s="268"/>
      <c r="X736" s="268"/>
    </row>
    <row r="737" spans="1:24" x14ac:dyDescent="0.25">
      <c r="A737" s="268"/>
      <c r="B737" s="268"/>
      <c r="C737" s="268"/>
      <c r="D737" s="268"/>
      <c r="E737" s="268"/>
      <c r="F737" s="268"/>
      <c r="G737" s="268"/>
      <c r="H737" s="268"/>
      <c r="J737" s="268"/>
      <c r="K737" s="268"/>
      <c r="L737" s="268"/>
      <c r="O737" s="268"/>
      <c r="T737" s="268"/>
      <c r="X737" s="268"/>
    </row>
    <row r="738" spans="1:24" x14ac:dyDescent="0.25">
      <c r="A738" s="268"/>
      <c r="B738" s="268"/>
      <c r="C738" s="268"/>
      <c r="D738" s="268"/>
      <c r="E738" s="268"/>
      <c r="F738" s="268"/>
      <c r="G738" s="268"/>
      <c r="H738" s="268"/>
      <c r="I738" s="2"/>
      <c r="J738" s="268"/>
      <c r="K738" s="268"/>
      <c r="L738" s="268"/>
      <c r="O738" s="268"/>
      <c r="T738" s="268"/>
      <c r="X738" s="268"/>
    </row>
    <row r="739" spans="1:24" x14ac:dyDescent="0.25">
      <c r="A739" s="268"/>
      <c r="B739" s="268"/>
      <c r="C739" s="268"/>
      <c r="D739" s="268"/>
      <c r="E739" s="268"/>
      <c r="F739" s="268"/>
      <c r="G739" s="268"/>
      <c r="H739" s="268"/>
      <c r="I739" s="2"/>
      <c r="J739" s="268"/>
      <c r="K739" s="268"/>
      <c r="L739" s="268"/>
      <c r="O739" s="268"/>
      <c r="T739" s="268"/>
      <c r="X739" s="268"/>
    </row>
    <row r="740" spans="1:24" x14ac:dyDescent="0.25">
      <c r="A740" s="268"/>
      <c r="B740" s="268"/>
      <c r="C740" s="268"/>
      <c r="D740" s="268"/>
      <c r="E740" s="268"/>
      <c r="F740" s="268"/>
      <c r="G740" s="268"/>
      <c r="H740" s="268"/>
      <c r="I740" s="2"/>
      <c r="J740" s="268"/>
      <c r="K740" s="268"/>
      <c r="L740" s="268"/>
      <c r="O740" s="268"/>
      <c r="T740" s="268"/>
      <c r="X740" s="268"/>
    </row>
    <row r="741" spans="1:24" x14ac:dyDescent="0.25">
      <c r="A741" s="268"/>
      <c r="B741" s="268"/>
      <c r="C741" s="268"/>
      <c r="D741" s="268"/>
      <c r="E741" s="268"/>
      <c r="F741" s="268"/>
      <c r="G741" s="268"/>
      <c r="H741" s="268"/>
      <c r="I741" s="2"/>
      <c r="J741" s="268"/>
      <c r="K741" s="268"/>
      <c r="L741" s="268"/>
      <c r="O741" s="268"/>
      <c r="T741" s="268"/>
      <c r="X741" s="268"/>
    </row>
    <row r="742" spans="1:24" x14ac:dyDescent="0.25">
      <c r="A742" s="268"/>
      <c r="B742" s="268"/>
      <c r="C742" s="268"/>
      <c r="D742" s="268"/>
      <c r="E742" s="268"/>
      <c r="F742" s="268"/>
      <c r="G742" s="268"/>
      <c r="H742" s="268"/>
      <c r="J742" s="268"/>
      <c r="K742" s="268"/>
      <c r="L742" s="268"/>
      <c r="O742" s="268"/>
      <c r="T742" s="268"/>
      <c r="X742" s="268"/>
    </row>
    <row r="743" spans="1:24" x14ac:dyDescent="0.25">
      <c r="A743" s="268"/>
      <c r="B743" s="268"/>
      <c r="C743" s="268"/>
      <c r="D743" s="268"/>
      <c r="E743" s="268"/>
      <c r="F743" s="268"/>
      <c r="G743" s="268"/>
      <c r="H743" s="268"/>
      <c r="J743" s="268"/>
      <c r="K743" s="268"/>
      <c r="L743" s="268"/>
      <c r="O743" s="268"/>
      <c r="T743" s="268"/>
      <c r="X743" s="268"/>
    </row>
    <row r="744" spans="1:24" x14ac:dyDescent="0.25">
      <c r="A744" s="268"/>
      <c r="B744" s="268"/>
      <c r="C744" s="268"/>
      <c r="D744" s="268"/>
      <c r="E744" s="268"/>
      <c r="F744" s="268"/>
      <c r="G744" s="268"/>
      <c r="H744" s="268"/>
      <c r="J744" s="268"/>
      <c r="K744" s="268"/>
      <c r="L744" s="268"/>
      <c r="O744" s="268"/>
      <c r="T744" s="268"/>
      <c r="X744" s="268"/>
    </row>
    <row r="745" spans="1:24" x14ac:dyDescent="0.25">
      <c r="A745" s="268"/>
      <c r="B745" s="268"/>
      <c r="C745" s="268"/>
      <c r="D745" s="268"/>
      <c r="E745" s="268"/>
      <c r="F745" s="268"/>
      <c r="G745" s="268"/>
      <c r="H745" s="268"/>
      <c r="J745" s="268"/>
      <c r="K745" s="268"/>
      <c r="L745" s="268"/>
      <c r="O745" s="268"/>
      <c r="T745" s="268"/>
      <c r="X745" s="268"/>
    </row>
    <row r="746" spans="1:24" x14ac:dyDescent="0.25">
      <c r="A746" s="268"/>
      <c r="B746" s="268"/>
      <c r="C746" s="268"/>
      <c r="D746" s="268"/>
      <c r="E746" s="268"/>
      <c r="F746" s="268"/>
      <c r="G746" s="268"/>
      <c r="H746" s="268"/>
      <c r="J746" s="268"/>
      <c r="K746" s="268"/>
      <c r="L746" s="268"/>
      <c r="O746" s="268"/>
      <c r="T746" s="268"/>
      <c r="X746" s="268"/>
    </row>
    <row r="747" spans="1:24" x14ac:dyDescent="0.25">
      <c r="A747" s="268"/>
      <c r="B747" s="268"/>
      <c r="C747" s="268"/>
      <c r="D747" s="268"/>
      <c r="E747" s="268"/>
      <c r="F747" s="268"/>
      <c r="G747" s="268"/>
      <c r="H747" s="268"/>
      <c r="J747" s="268"/>
      <c r="K747" s="268"/>
      <c r="L747" s="268"/>
      <c r="O747" s="268"/>
      <c r="T747" s="268"/>
      <c r="X747" s="268"/>
    </row>
    <row r="748" spans="1:24" x14ac:dyDescent="0.25">
      <c r="A748" s="268"/>
      <c r="B748" s="268"/>
      <c r="C748" s="268"/>
      <c r="D748" s="268"/>
      <c r="E748" s="268"/>
      <c r="F748" s="268"/>
      <c r="G748" s="268"/>
      <c r="H748" s="268"/>
      <c r="J748" s="268"/>
      <c r="K748" s="268"/>
      <c r="L748" s="268"/>
      <c r="O748" s="268"/>
      <c r="T748" s="268"/>
      <c r="X748" s="268"/>
    </row>
    <row r="749" spans="1:24" x14ac:dyDescent="0.25">
      <c r="A749" s="268"/>
      <c r="B749" s="268"/>
      <c r="C749" s="268"/>
      <c r="D749" s="268"/>
      <c r="E749" s="268"/>
      <c r="F749" s="268"/>
      <c r="G749" s="268"/>
      <c r="H749" s="268"/>
      <c r="J749" s="268"/>
      <c r="K749" s="268"/>
      <c r="L749" s="268"/>
      <c r="O749" s="268"/>
      <c r="T749" s="268"/>
      <c r="X749" s="268"/>
    </row>
    <row r="750" spans="1:24" x14ac:dyDescent="0.25">
      <c r="A750" s="268"/>
      <c r="B750" s="268"/>
      <c r="C750" s="268"/>
      <c r="D750" s="268"/>
      <c r="E750" s="268"/>
      <c r="F750" s="268"/>
      <c r="G750" s="268"/>
      <c r="H750" s="268"/>
      <c r="I750" s="2"/>
      <c r="J750" s="268"/>
      <c r="K750" s="268"/>
      <c r="L750" s="268"/>
      <c r="O750" s="268"/>
      <c r="T750" s="268"/>
      <c r="X750" s="268"/>
    </row>
    <row r="751" spans="1:24" x14ac:dyDescent="0.25">
      <c r="A751" s="268"/>
      <c r="B751" s="268"/>
      <c r="C751" s="268"/>
      <c r="D751" s="268"/>
      <c r="E751" s="268"/>
      <c r="F751" s="268"/>
      <c r="G751" s="268"/>
      <c r="H751" s="268"/>
      <c r="J751" s="268"/>
      <c r="K751" s="268"/>
      <c r="L751" s="268"/>
      <c r="O751" s="268"/>
      <c r="T751" s="268"/>
      <c r="X751" s="268"/>
    </row>
    <row r="752" spans="1:24" x14ac:dyDescent="0.25">
      <c r="A752" s="268"/>
      <c r="B752" s="268"/>
      <c r="C752" s="268"/>
      <c r="D752" s="268"/>
      <c r="E752" s="268"/>
      <c r="F752" s="268"/>
      <c r="G752" s="268"/>
      <c r="H752" s="268"/>
      <c r="I752" s="2"/>
      <c r="J752" s="268"/>
      <c r="K752" s="268"/>
      <c r="L752" s="268"/>
      <c r="O752" s="268"/>
      <c r="T752" s="268"/>
      <c r="X752" s="268"/>
    </row>
    <row r="753" spans="1:24" x14ac:dyDescent="0.25">
      <c r="A753" s="268"/>
      <c r="B753" s="268"/>
      <c r="C753" s="268"/>
      <c r="D753" s="268"/>
      <c r="E753" s="268"/>
      <c r="F753" s="268"/>
      <c r="G753" s="268"/>
      <c r="H753" s="268"/>
      <c r="I753" s="2"/>
      <c r="J753" s="268"/>
      <c r="K753" s="268"/>
      <c r="L753" s="268"/>
      <c r="O753" s="268"/>
      <c r="T753" s="268"/>
      <c r="X753" s="268"/>
    </row>
    <row r="754" spans="1:24" x14ac:dyDescent="0.25">
      <c r="A754" s="268"/>
      <c r="B754" s="268"/>
      <c r="C754" s="268"/>
      <c r="D754" s="268"/>
      <c r="E754" s="268"/>
      <c r="F754" s="268"/>
      <c r="G754" s="268"/>
      <c r="H754" s="268"/>
      <c r="J754" s="268"/>
      <c r="K754" s="268"/>
      <c r="L754" s="268"/>
      <c r="O754" s="268"/>
      <c r="T754" s="268"/>
      <c r="X754" s="268"/>
    </row>
    <row r="755" spans="1:24" x14ac:dyDescent="0.25">
      <c r="A755" s="268"/>
      <c r="B755" s="268"/>
      <c r="C755" s="268"/>
      <c r="D755" s="268"/>
      <c r="E755" s="268"/>
      <c r="F755" s="268"/>
      <c r="G755" s="268"/>
      <c r="H755" s="268"/>
      <c r="J755" s="268"/>
      <c r="K755" s="268"/>
      <c r="L755" s="268"/>
      <c r="O755" s="268"/>
      <c r="T755" s="268"/>
      <c r="X755" s="268"/>
    </row>
    <row r="756" spans="1:24" x14ac:dyDescent="0.25">
      <c r="A756" s="268"/>
      <c r="B756" s="268"/>
      <c r="C756" s="268"/>
      <c r="D756" s="268"/>
      <c r="E756" s="268"/>
      <c r="F756" s="268"/>
      <c r="G756" s="268"/>
      <c r="H756" s="268"/>
      <c r="J756" s="268"/>
      <c r="K756" s="268"/>
      <c r="L756" s="268"/>
      <c r="O756" s="268"/>
      <c r="T756" s="268"/>
      <c r="X756" s="268"/>
    </row>
    <row r="757" spans="1:24" x14ac:dyDescent="0.25">
      <c r="A757" s="268"/>
      <c r="B757" s="268"/>
      <c r="C757" s="268"/>
      <c r="D757" s="268"/>
      <c r="E757" s="268"/>
      <c r="F757" s="268"/>
      <c r="G757" s="268"/>
      <c r="H757" s="268"/>
      <c r="J757" s="268"/>
      <c r="K757" s="268"/>
      <c r="L757" s="268"/>
      <c r="O757" s="268"/>
      <c r="T757" s="268"/>
      <c r="X757" s="268"/>
    </row>
    <row r="758" spans="1:24" x14ac:dyDescent="0.25">
      <c r="A758" s="268"/>
      <c r="B758" s="268"/>
      <c r="C758" s="268"/>
      <c r="D758" s="268"/>
      <c r="E758" s="268"/>
      <c r="F758" s="268"/>
      <c r="G758" s="268"/>
      <c r="H758" s="268"/>
      <c r="I758" s="2"/>
      <c r="J758" s="268"/>
      <c r="K758" s="268"/>
      <c r="L758" s="268"/>
      <c r="O758" s="268"/>
      <c r="T758" s="268"/>
      <c r="X758" s="268"/>
    </row>
    <row r="759" spans="1:24" x14ac:dyDescent="0.25">
      <c r="A759" s="268"/>
      <c r="B759" s="268"/>
      <c r="C759" s="268"/>
      <c r="D759" s="268"/>
      <c r="E759" s="268"/>
      <c r="F759" s="268"/>
      <c r="G759" s="268"/>
      <c r="H759" s="268"/>
      <c r="I759" s="2"/>
      <c r="J759" s="268"/>
      <c r="K759" s="268"/>
      <c r="L759" s="268"/>
      <c r="O759" s="268"/>
      <c r="T759" s="268"/>
      <c r="X759" s="268"/>
    </row>
    <row r="760" spans="1:24" x14ac:dyDescent="0.25">
      <c r="A760" s="268"/>
      <c r="B760" s="268"/>
      <c r="C760" s="268"/>
      <c r="D760" s="268"/>
      <c r="E760" s="268"/>
      <c r="F760" s="268"/>
      <c r="G760" s="268"/>
      <c r="H760" s="268"/>
      <c r="I760" s="2"/>
      <c r="J760" s="268"/>
      <c r="K760" s="268"/>
      <c r="L760" s="268"/>
      <c r="O760" s="268"/>
      <c r="T760" s="268"/>
      <c r="X760" s="268"/>
    </row>
    <row r="761" spans="1:24" x14ac:dyDescent="0.25">
      <c r="A761" s="268"/>
      <c r="B761" s="268"/>
      <c r="C761" s="268"/>
      <c r="D761" s="268"/>
      <c r="E761" s="268"/>
      <c r="F761" s="268"/>
      <c r="G761" s="268"/>
      <c r="H761" s="268"/>
      <c r="I761" s="2"/>
      <c r="J761" s="268"/>
      <c r="K761" s="268"/>
      <c r="L761" s="268"/>
      <c r="O761" s="268"/>
      <c r="T761" s="268"/>
      <c r="X761" s="268"/>
    </row>
    <row r="762" spans="1:24" x14ac:dyDescent="0.25">
      <c r="A762" s="268"/>
      <c r="B762" s="268"/>
      <c r="C762" s="268"/>
      <c r="D762" s="268"/>
      <c r="E762" s="268"/>
      <c r="F762" s="268"/>
      <c r="G762" s="268"/>
      <c r="H762" s="268"/>
      <c r="J762" s="268"/>
      <c r="K762" s="268"/>
      <c r="L762" s="268"/>
      <c r="O762" s="268"/>
      <c r="T762" s="268"/>
      <c r="X762" s="268"/>
    </row>
    <row r="763" spans="1:24" x14ac:dyDescent="0.25">
      <c r="A763" s="268"/>
      <c r="B763" s="268"/>
      <c r="C763" s="268"/>
      <c r="D763" s="268"/>
      <c r="E763" s="268"/>
      <c r="F763" s="268"/>
      <c r="G763" s="268"/>
      <c r="H763" s="268"/>
      <c r="J763" s="268"/>
      <c r="K763" s="268"/>
      <c r="L763" s="268"/>
      <c r="O763" s="268"/>
      <c r="T763" s="268"/>
      <c r="X763" s="268"/>
    </row>
    <row r="764" spans="1:24" x14ac:dyDescent="0.25">
      <c r="A764" s="268"/>
      <c r="B764" s="268"/>
      <c r="C764" s="268"/>
      <c r="D764" s="268"/>
      <c r="E764" s="268"/>
      <c r="F764" s="268"/>
      <c r="G764" s="268"/>
      <c r="H764" s="268"/>
      <c r="J764" s="268"/>
      <c r="K764" s="268"/>
      <c r="L764" s="268"/>
      <c r="O764" s="268"/>
      <c r="T764" s="268"/>
      <c r="X764" s="268"/>
    </row>
    <row r="765" spans="1:24" x14ac:dyDescent="0.25">
      <c r="A765" s="268"/>
      <c r="B765" s="268"/>
      <c r="C765" s="268"/>
      <c r="D765" s="268"/>
      <c r="E765" s="268"/>
      <c r="F765" s="268"/>
      <c r="G765" s="268"/>
      <c r="H765" s="268"/>
      <c r="J765" s="268"/>
      <c r="K765" s="268"/>
      <c r="L765" s="268"/>
      <c r="O765" s="268"/>
      <c r="T765" s="268"/>
      <c r="X765" s="268"/>
    </row>
    <row r="766" spans="1:24" x14ac:dyDescent="0.25">
      <c r="A766" s="268"/>
      <c r="B766" s="268"/>
      <c r="C766" s="268"/>
      <c r="D766" s="268"/>
      <c r="E766" s="268"/>
      <c r="F766" s="268"/>
      <c r="G766" s="268"/>
      <c r="H766" s="268"/>
      <c r="I766" s="268"/>
      <c r="J766" s="268"/>
      <c r="K766" s="268"/>
      <c r="L766" s="268"/>
      <c r="O766" s="268"/>
      <c r="T766" s="268"/>
      <c r="X766" s="268"/>
    </row>
    <row r="767" spans="1:24" x14ac:dyDescent="0.25">
      <c r="A767" s="268"/>
      <c r="B767" s="268"/>
      <c r="C767" s="268"/>
      <c r="D767" s="268"/>
      <c r="E767" s="268"/>
      <c r="F767" s="268"/>
      <c r="G767" s="268"/>
      <c r="H767" s="268"/>
      <c r="J767" s="268"/>
      <c r="K767" s="268"/>
      <c r="L767" s="268"/>
      <c r="O767" s="268"/>
      <c r="T767" s="268"/>
      <c r="X767" s="268"/>
    </row>
    <row r="768" spans="1:24" x14ac:dyDescent="0.25">
      <c r="A768" s="268"/>
      <c r="B768" s="268"/>
      <c r="C768" s="268"/>
      <c r="D768" s="268"/>
      <c r="E768" s="268"/>
      <c r="F768" s="268"/>
      <c r="G768" s="268"/>
      <c r="H768" s="268"/>
      <c r="I768" s="268"/>
      <c r="J768" s="268"/>
      <c r="K768" s="268"/>
      <c r="L768" s="268"/>
      <c r="O768" s="268"/>
      <c r="T768" s="268"/>
      <c r="X768" s="268"/>
    </row>
    <row r="769" spans="1:24" x14ac:dyDescent="0.25">
      <c r="A769" s="268"/>
      <c r="B769" s="268"/>
      <c r="C769" s="268"/>
      <c r="D769" s="268"/>
      <c r="E769" s="268"/>
      <c r="F769" s="268"/>
      <c r="G769" s="268"/>
      <c r="H769" s="268"/>
      <c r="I769" s="268"/>
      <c r="J769" s="268"/>
      <c r="K769" s="268"/>
      <c r="L769" s="268"/>
      <c r="O769" s="268"/>
      <c r="T769" s="268"/>
      <c r="X769" s="268"/>
    </row>
    <row r="770" spans="1:24" x14ac:dyDescent="0.25">
      <c r="A770" s="268"/>
      <c r="B770" s="268"/>
      <c r="C770" s="268"/>
      <c r="D770" s="268"/>
      <c r="E770" s="268"/>
      <c r="F770" s="268"/>
      <c r="G770" s="268"/>
      <c r="H770" s="268"/>
      <c r="I770" s="268"/>
      <c r="J770" s="268"/>
      <c r="K770" s="268"/>
      <c r="L770" s="268"/>
      <c r="O770" s="268"/>
      <c r="T770" s="268"/>
      <c r="X770" s="268"/>
    </row>
    <row r="771" spans="1:24" x14ac:dyDescent="0.25">
      <c r="A771" s="268"/>
      <c r="B771" s="268"/>
      <c r="C771" s="268"/>
      <c r="D771" s="268"/>
      <c r="E771" s="268"/>
      <c r="F771" s="268"/>
      <c r="G771" s="268"/>
      <c r="H771" s="268"/>
      <c r="J771" s="268"/>
      <c r="K771" s="268"/>
      <c r="L771" s="268"/>
      <c r="O771" s="268"/>
      <c r="T771" s="268"/>
      <c r="X771" s="268"/>
    </row>
    <row r="772" spans="1:24" x14ac:dyDescent="0.25">
      <c r="A772" s="268"/>
      <c r="B772" s="268"/>
      <c r="C772" s="268"/>
      <c r="D772" s="268"/>
      <c r="E772" s="268"/>
      <c r="F772" s="268"/>
      <c r="G772" s="268"/>
      <c r="H772" s="268"/>
      <c r="J772" s="268"/>
      <c r="K772" s="268"/>
      <c r="L772" s="268"/>
      <c r="O772" s="268"/>
      <c r="T772" s="268"/>
      <c r="X772" s="268"/>
    </row>
    <row r="773" spans="1:24" x14ac:dyDescent="0.25">
      <c r="A773" s="268"/>
      <c r="B773" s="268"/>
      <c r="C773" s="268"/>
      <c r="D773" s="268"/>
      <c r="E773" s="268"/>
      <c r="F773" s="268"/>
      <c r="G773" s="268"/>
      <c r="H773" s="268"/>
      <c r="J773" s="268"/>
      <c r="K773" s="268"/>
      <c r="L773" s="268"/>
      <c r="O773" s="268"/>
      <c r="T773" s="268"/>
      <c r="X773" s="268"/>
    </row>
    <row r="774" spans="1:24" x14ac:dyDescent="0.25">
      <c r="A774" s="268"/>
      <c r="B774" s="268"/>
      <c r="C774" s="268"/>
      <c r="D774" s="268"/>
      <c r="E774" s="268"/>
      <c r="F774" s="268"/>
      <c r="G774" s="268"/>
      <c r="H774" s="268"/>
      <c r="J774" s="268"/>
      <c r="K774" s="268"/>
      <c r="L774" s="268"/>
      <c r="O774" s="268"/>
      <c r="T774" s="268"/>
      <c r="X774" s="268"/>
    </row>
    <row r="775" spans="1:24" x14ac:dyDescent="0.25">
      <c r="A775" s="268"/>
      <c r="B775" s="268"/>
      <c r="C775" s="268"/>
      <c r="D775" s="268"/>
      <c r="E775" s="268"/>
      <c r="F775" s="268"/>
      <c r="G775" s="268"/>
      <c r="H775" s="268"/>
      <c r="I775" s="268"/>
      <c r="J775" s="268"/>
      <c r="K775" s="268"/>
      <c r="L775" s="268"/>
      <c r="O775" s="268"/>
      <c r="T775" s="268"/>
      <c r="X775" s="268"/>
    </row>
    <row r="776" spans="1:24" x14ac:dyDescent="0.25">
      <c r="A776" s="268"/>
      <c r="B776" s="268"/>
      <c r="C776" s="268"/>
      <c r="D776" s="268"/>
      <c r="E776" s="268"/>
      <c r="F776" s="268"/>
      <c r="G776" s="268"/>
      <c r="H776" s="268"/>
      <c r="J776" s="268"/>
      <c r="K776" s="268"/>
      <c r="L776" s="268"/>
      <c r="O776" s="268"/>
      <c r="T776" s="268"/>
      <c r="X776" s="268"/>
    </row>
    <row r="777" spans="1:24" x14ac:dyDescent="0.25">
      <c r="A777" s="268"/>
      <c r="B777" s="268"/>
      <c r="C777" s="268"/>
      <c r="D777" s="268"/>
      <c r="E777" s="268"/>
      <c r="F777" s="268"/>
      <c r="G777" s="268"/>
      <c r="H777" s="268"/>
      <c r="J777" s="268"/>
      <c r="K777" s="268"/>
      <c r="L777" s="268"/>
      <c r="O777" s="268"/>
      <c r="T777" s="268"/>
      <c r="X777" s="268"/>
    </row>
    <row r="778" spans="1:24" x14ac:dyDescent="0.25">
      <c r="A778" s="268"/>
      <c r="B778" s="268"/>
      <c r="C778" s="268"/>
      <c r="D778" s="268"/>
      <c r="E778" s="268"/>
      <c r="F778" s="268"/>
      <c r="G778" s="268"/>
      <c r="H778" s="268"/>
      <c r="I778" s="268"/>
      <c r="J778" s="268"/>
      <c r="K778" s="268"/>
      <c r="L778" s="268"/>
      <c r="O778" s="268"/>
      <c r="T778" s="268"/>
      <c r="X778" s="268"/>
    </row>
    <row r="779" spans="1:24" x14ac:dyDescent="0.25">
      <c r="A779" s="268"/>
      <c r="B779" s="268"/>
      <c r="C779" s="268"/>
      <c r="D779" s="268"/>
      <c r="E779" s="268"/>
      <c r="F779" s="268"/>
      <c r="G779" s="268"/>
      <c r="H779" s="268"/>
      <c r="I779" s="268"/>
      <c r="J779" s="268"/>
      <c r="K779" s="268"/>
      <c r="L779" s="268"/>
      <c r="O779" s="268"/>
      <c r="T779" s="268"/>
      <c r="X779" s="268"/>
    </row>
    <row r="780" spans="1:24" x14ac:dyDescent="0.25">
      <c r="A780" s="268"/>
      <c r="B780" s="268"/>
      <c r="C780" s="268"/>
      <c r="D780" s="268"/>
      <c r="E780" s="268"/>
      <c r="F780" s="268"/>
      <c r="G780" s="268"/>
      <c r="H780" s="268"/>
      <c r="I780" s="268"/>
      <c r="J780" s="268"/>
      <c r="K780" s="268"/>
      <c r="L780" s="268"/>
      <c r="O780" s="268"/>
      <c r="T780" s="268"/>
      <c r="X780" s="268"/>
    </row>
    <row r="781" spans="1:24" x14ac:dyDescent="0.25">
      <c r="A781" s="268"/>
      <c r="B781" s="268"/>
      <c r="C781" s="268"/>
      <c r="D781" s="268"/>
      <c r="E781" s="268"/>
      <c r="F781" s="268"/>
      <c r="G781" s="268"/>
      <c r="H781" s="268"/>
      <c r="I781" s="268"/>
      <c r="J781" s="268"/>
      <c r="K781" s="268"/>
      <c r="L781" s="268"/>
      <c r="O781" s="268"/>
      <c r="T781" s="268"/>
      <c r="X781" s="268"/>
    </row>
    <row r="782" spans="1:24" x14ac:dyDescent="0.25">
      <c r="A782" s="268"/>
      <c r="B782" s="268"/>
      <c r="C782" s="268"/>
      <c r="D782" s="268"/>
      <c r="E782" s="268"/>
      <c r="F782" s="268"/>
      <c r="G782" s="268"/>
      <c r="H782" s="268"/>
      <c r="I782" s="268"/>
      <c r="J782" s="268"/>
      <c r="K782" s="268"/>
      <c r="L782" s="268"/>
      <c r="O782" s="268"/>
      <c r="T782" s="268"/>
      <c r="X782" s="268"/>
    </row>
    <row r="783" spans="1:24" x14ac:dyDescent="0.25">
      <c r="A783" s="268"/>
      <c r="B783" s="268"/>
      <c r="C783" s="268"/>
      <c r="D783" s="268"/>
      <c r="E783" s="268"/>
      <c r="F783" s="268"/>
      <c r="G783" s="268"/>
      <c r="H783" s="268"/>
      <c r="I783" s="268"/>
      <c r="J783" s="268"/>
      <c r="K783" s="268"/>
      <c r="L783" s="268"/>
      <c r="O783" s="268"/>
      <c r="T783" s="268"/>
      <c r="X783" s="268"/>
    </row>
    <row r="784" spans="1:24" x14ac:dyDescent="0.25">
      <c r="A784" s="268"/>
      <c r="B784" s="268"/>
      <c r="C784" s="268"/>
      <c r="D784" s="268"/>
      <c r="E784" s="268"/>
      <c r="F784" s="268"/>
      <c r="G784" s="268"/>
      <c r="H784" s="268"/>
      <c r="I784" s="268"/>
      <c r="J784" s="268"/>
      <c r="K784" s="268"/>
      <c r="L784" s="268"/>
      <c r="O784" s="268"/>
      <c r="T784" s="268"/>
      <c r="X784" s="268"/>
    </row>
    <row r="785" spans="1:24" x14ac:dyDescent="0.25">
      <c r="A785" s="268"/>
      <c r="B785" s="268"/>
      <c r="C785" s="268"/>
      <c r="D785" s="268"/>
      <c r="E785" s="268"/>
      <c r="F785" s="268"/>
      <c r="G785" s="268"/>
      <c r="H785" s="268"/>
      <c r="I785" s="268"/>
      <c r="J785" s="268"/>
      <c r="K785" s="268"/>
      <c r="L785" s="268"/>
      <c r="O785" s="268"/>
      <c r="T785" s="268"/>
      <c r="X785" s="268"/>
    </row>
    <row r="786" spans="1:24" x14ac:dyDescent="0.25">
      <c r="A786" s="268"/>
      <c r="B786" s="268"/>
      <c r="C786" s="268"/>
      <c r="D786" s="268"/>
      <c r="E786" s="268"/>
      <c r="F786" s="268"/>
      <c r="G786" s="268"/>
      <c r="H786" s="268"/>
      <c r="I786" s="268"/>
      <c r="J786" s="268"/>
      <c r="K786" s="268"/>
      <c r="L786" s="268"/>
      <c r="O786" s="268"/>
      <c r="T786" s="268"/>
      <c r="X786" s="268"/>
    </row>
    <row r="787" spans="1:24" x14ac:dyDescent="0.25">
      <c r="A787" s="268"/>
      <c r="B787" s="268"/>
      <c r="C787" s="268"/>
      <c r="D787" s="268"/>
      <c r="E787" s="268"/>
      <c r="F787" s="268"/>
      <c r="G787" s="268"/>
      <c r="H787" s="268"/>
      <c r="J787" s="268"/>
      <c r="K787" s="268"/>
      <c r="L787" s="268"/>
      <c r="O787" s="268"/>
      <c r="T787" s="268"/>
      <c r="X787" s="268"/>
    </row>
    <row r="788" spans="1:24" x14ac:dyDescent="0.25">
      <c r="A788" s="268"/>
      <c r="B788" s="268"/>
      <c r="C788" s="268"/>
      <c r="D788" s="268"/>
      <c r="E788" s="268"/>
      <c r="F788" s="268"/>
      <c r="G788" s="268"/>
      <c r="H788" s="268"/>
      <c r="J788" s="268"/>
      <c r="K788" s="268"/>
      <c r="L788" s="268"/>
      <c r="O788" s="268"/>
      <c r="T788" s="268"/>
      <c r="X788" s="268"/>
    </row>
    <row r="789" spans="1:24" x14ac:dyDescent="0.25">
      <c r="A789" s="268"/>
      <c r="B789" s="268"/>
      <c r="C789" s="268"/>
      <c r="D789" s="268"/>
      <c r="E789" s="268"/>
      <c r="F789" s="268"/>
      <c r="G789" s="268"/>
      <c r="H789" s="268"/>
      <c r="J789" s="268"/>
      <c r="K789" s="268"/>
      <c r="L789" s="268"/>
      <c r="O789" s="268"/>
      <c r="T789" s="268"/>
      <c r="X789" s="268"/>
    </row>
    <row r="790" spans="1:24" x14ac:dyDescent="0.25">
      <c r="A790" s="268"/>
      <c r="B790" s="268"/>
      <c r="C790" s="268"/>
      <c r="D790" s="268"/>
      <c r="E790" s="268"/>
      <c r="F790" s="268"/>
      <c r="G790" s="268"/>
      <c r="H790" s="268"/>
      <c r="J790" s="268"/>
      <c r="K790" s="268"/>
      <c r="L790" s="268"/>
      <c r="O790" s="268"/>
      <c r="T790" s="268"/>
      <c r="X790" s="268"/>
    </row>
    <row r="791" spans="1:24" x14ac:dyDescent="0.25">
      <c r="A791" s="268"/>
      <c r="B791" s="268"/>
      <c r="C791" s="268"/>
      <c r="D791" s="268"/>
      <c r="E791" s="268"/>
      <c r="F791" s="268"/>
      <c r="G791" s="268"/>
      <c r="H791" s="268"/>
      <c r="J791" s="268"/>
      <c r="K791" s="268"/>
      <c r="L791" s="268"/>
      <c r="O791" s="268"/>
      <c r="T791" s="268"/>
      <c r="X791" s="268"/>
    </row>
    <row r="792" spans="1:24" x14ac:dyDescent="0.25">
      <c r="A792" s="268"/>
      <c r="B792" s="268"/>
      <c r="C792" s="268"/>
      <c r="D792" s="268"/>
      <c r="E792" s="268"/>
      <c r="F792" s="268"/>
      <c r="G792" s="268"/>
      <c r="H792" s="268"/>
      <c r="J792" s="268"/>
      <c r="K792" s="268"/>
      <c r="L792" s="268"/>
      <c r="O792" s="268"/>
      <c r="T792" s="268"/>
      <c r="X792" s="268"/>
    </row>
    <row r="793" spans="1:24" x14ac:dyDescent="0.25">
      <c r="A793" s="268"/>
      <c r="B793" s="268"/>
      <c r="C793" s="268"/>
      <c r="D793" s="268"/>
      <c r="E793" s="268"/>
      <c r="F793" s="268"/>
      <c r="G793" s="268"/>
      <c r="H793" s="268"/>
      <c r="J793" s="268"/>
      <c r="K793" s="268"/>
      <c r="L793" s="268"/>
      <c r="O793" s="268"/>
      <c r="T793" s="268"/>
      <c r="X793" s="268"/>
    </row>
    <row r="794" spans="1:24" x14ac:dyDescent="0.25">
      <c r="A794" s="268"/>
      <c r="B794" s="268"/>
      <c r="C794" s="268"/>
      <c r="D794" s="268"/>
      <c r="E794" s="268"/>
      <c r="F794" s="268"/>
      <c r="G794" s="268"/>
      <c r="H794" s="268"/>
      <c r="J794" s="268"/>
      <c r="K794" s="268"/>
      <c r="L794" s="268"/>
      <c r="O794" s="268"/>
      <c r="T794" s="268"/>
      <c r="X794" s="268"/>
    </row>
    <row r="795" spans="1:24" x14ac:dyDescent="0.25">
      <c r="A795" s="268"/>
      <c r="B795" s="268"/>
      <c r="C795" s="268"/>
      <c r="D795" s="268"/>
      <c r="E795" s="268"/>
      <c r="F795" s="268"/>
      <c r="G795" s="268"/>
      <c r="H795" s="268"/>
      <c r="J795" s="268"/>
      <c r="K795" s="268"/>
      <c r="L795" s="268"/>
      <c r="O795" s="268"/>
      <c r="T795" s="268"/>
      <c r="X795" s="268"/>
    </row>
    <row r="796" spans="1:24" x14ac:dyDescent="0.25">
      <c r="A796" s="268"/>
      <c r="B796" s="268"/>
      <c r="C796" s="268"/>
      <c r="D796" s="268"/>
      <c r="E796" s="268"/>
      <c r="F796" s="268"/>
      <c r="G796" s="268"/>
      <c r="H796" s="268"/>
      <c r="J796" s="268"/>
      <c r="K796" s="268"/>
      <c r="L796" s="268"/>
      <c r="O796" s="268"/>
      <c r="T796" s="268"/>
      <c r="X796" s="268"/>
    </row>
    <row r="797" spans="1:24" x14ac:dyDescent="0.25">
      <c r="A797" s="268"/>
      <c r="B797" s="268"/>
      <c r="C797" s="268"/>
      <c r="D797" s="268"/>
      <c r="E797" s="268"/>
      <c r="F797" s="268"/>
      <c r="G797" s="268"/>
      <c r="H797" s="268"/>
      <c r="J797" s="268"/>
      <c r="K797" s="268"/>
      <c r="L797" s="268"/>
      <c r="O797" s="268"/>
      <c r="T797" s="268"/>
      <c r="X797" s="268"/>
    </row>
    <row r="798" spans="1:24" x14ac:dyDescent="0.25">
      <c r="A798" s="268"/>
      <c r="B798" s="268"/>
      <c r="C798" s="268"/>
      <c r="D798" s="268"/>
      <c r="E798" s="268"/>
      <c r="F798" s="268"/>
      <c r="G798" s="268"/>
      <c r="H798" s="268"/>
      <c r="J798" s="268"/>
      <c r="K798" s="268"/>
      <c r="L798" s="268"/>
      <c r="O798" s="268"/>
      <c r="T798" s="268"/>
      <c r="X798" s="268"/>
    </row>
    <row r="799" spans="1:24" x14ac:dyDescent="0.25">
      <c r="A799" s="268"/>
      <c r="B799" s="268"/>
      <c r="C799" s="268"/>
      <c r="D799" s="268"/>
      <c r="E799" s="268"/>
      <c r="F799" s="268"/>
      <c r="G799" s="268"/>
      <c r="H799" s="268"/>
      <c r="J799" s="268"/>
      <c r="K799" s="268"/>
      <c r="L799" s="268"/>
      <c r="O799" s="268"/>
      <c r="T799" s="268"/>
      <c r="X799" s="268"/>
    </row>
    <row r="800" spans="1:24" x14ac:dyDescent="0.25">
      <c r="A800" s="268"/>
      <c r="B800" s="268"/>
      <c r="C800" s="268"/>
      <c r="D800" s="268"/>
      <c r="E800" s="268"/>
      <c r="F800" s="268"/>
      <c r="G800" s="268"/>
      <c r="H800" s="268"/>
      <c r="I800" s="268"/>
      <c r="J800" s="268"/>
      <c r="K800" s="268"/>
      <c r="L800" s="268"/>
      <c r="O800" s="268"/>
      <c r="T800" s="268"/>
      <c r="X800" s="268"/>
    </row>
    <row r="801" spans="1:24" x14ac:dyDescent="0.25">
      <c r="A801" s="268"/>
      <c r="B801" s="268"/>
      <c r="C801" s="268"/>
      <c r="D801" s="268"/>
      <c r="E801" s="268"/>
      <c r="F801" s="268"/>
      <c r="G801" s="268"/>
      <c r="H801" s="268"/>
      <c r="I801" s="268"/>
      <c r="J801" s="268"/>
      <c r="K801" s="268"/>
      <c r="L801" s="268"/>
      <c r="O801" s="268"/>
      <c r="T801" s="268"/>
      <c r="X801" s="268"/>
    </row>
    <row r="802" spans="1:24" x14ac:dyDescent="0.25">
      <c r="A802" s="268"/>
      <c r="B802" s="268"/>
      <c r="C802" s="268"/>
      <c r="D802" s="268"/>
      <c r="E802" s="268"/>
      <c r="F802" s="268"/>
      <c r="G802" s="268"/>
      <c r="H802" s="268"/>
      <c r="J802" s="268"/>
      <c r="K802" s="268"/>
      <c r="L802" s="268"/>
      <c r="O802" s="268"/>
      <c r="T802" s="268"/>
      <c r="X802" s="268"/>
    </row>
    <row r="803" spans="1:24" x14ac:dyDescent="0.25">
      <c r="A803" s="268"/>
      <c r="B803" s="268"/>
      <c r="C803" s="268"/>
      <c r="D803" s="268"/>
      <c r="E803" s="268"/>
      <c r="F803" s="268"/>
      <c r="G803" s="268"/>
      <c r="H803" s="268"/>
      <c r="J803" s="268"/>
      <c r="K803" s="268"/>
      <c r="L803" s="268"/>
      <c r="O803" s="268"/>
      <c r="T803" s="268"/>
      <c r="X803" s="268"/>
    </row>
    <row r="804" spans="1:24" x14ac:dyDescent="0.25">
      <c r="A804" s="268"/>
      <c r="B804" s="268"/>
      <c r="C804" s="268"/>
      <c r="D804" s="268"/>
      <c r="E804" s="268"/>
      <c r="F804" s="268"/>
      <c r="G804" s="268"/>
      <c r="H804" s="268"/>
      <c r="J804" s="268"/>
      <c r="K804" s="268"/>
      <c r="L804" s="268"/>
      <c r="O804" s="268"/>
      <c r="T804" s="268"/>
      <c r="X804" s="268"/>
    </row>
    <row r="805" spans="1:24" x14ac:dyDescent="0.25">
      <c r="A805" s="268"/>
      <c r="B805" s="268"/>
      <c r="C805" s="268"/>
      <c r="D805" s="268"/>
      <c r="E805" s="268"/>
      <c r="F805" s="268"/>
      <c r="G805" s="268"/>
      <c r="H805" s="268"/>
      <c r="J805" s="268"/>
      <c r="K805" s="268"/>
      <c r="L805" s="268"/>
      <c r="O805" s="268"/>
      <c r="T805" s="268"/>
      <c r="X805" s="268"/>
    </row>
    <row r="806" spans="1:24" x14ac:dyDescent="0.25">
      <c r="A806" s="268"/>
      <c r="B806" s="268"/>
      <c r="C806" s="268"/>
      <c r="D806" s="268"/>
      <c r="E806" s="268"/>
      <c r="F806" s="268"/>
      <c r="G806" s="268"/>
      <c r="H806" s="268"/>
      <c r="I806" s="268"/>
      <c r="J806" s="268"/>
      <c r="K806" s="268"/>
      <c r="L806" s="268"/>
      <c r="O806" s="268"/>
      <c r="T806" s="268"/>
      <c r="X806" s="268"/>
    </row>
    <row r="807" spans="1:24" x14ac:dyDescent="0.25">
      <c r="A807" s="268"/>
      <c r="B807" s="268"/>
      <c r="C807" s="268"/>
      <c r="D807" s="268"/>
      <c r="E807" s="268"/>
      <c r="F807" s="268"/>
      <c r="G807" s="268"/>
      <c r="H807" s="268"/>
      <c r="I807" s="268"/>
      <c r="J807" s="268"/>
      <c r="K807" s="268"/>
      <c r="L807" s="268"/>
      <c r="O807" s="268"/>
      <c r="T807" s="268"/>
      <c r="X807" s="268"/>
    </row>
    <row r="808" spans="1:24" x14ac:dyDescent="0.25">
      <c r="A808" s="268"/>
      <c r="B808" s="268"/>
      <c r="C808" s="268"/>
      <c r="D808" s="268"/>
      <c r="E808" s="268"/>
      <c r="F808" s="268"/>
      <c r="G808" s="268"/>
      <c r="H808" s="268"/>
      <c r="J808" s="268"/>
      <c r="K808" s="268"/>
      <c r="L808" s="268"/>
      <c r="O808" s="268"/>
      <c r="T808" s="268"/>
      <c r="X808" s="268"/>
    </row>
    <row r="809" spans="1:24" x14ac:dyDescent="0.25">
      <c r="A809" s="268"/>
      <c r="B809" s="268"/>
      <c r="C809" s="268"/>
      <c r="D809" s="268"/>
      <c r="E809" s="268"/>
      <c r="F809" s="268"/>
      <c r="G809" s="268"/>
      <c r="H809" s="268"/>
      <c r="J809" s="268"/>
      <c r="K809" s="268"/>
      <c r="L809" s="268"/>
      <c r="O809" s="268"/>
      <c r="T809" s="268"/>
      <c r="X809" s="268"/>
    </row>
    <row r="810" spans="1:24" x14ac:dyDescent="0.25">
      <c r="A810" s="268"/>
      <c r="B810" s="268"/>
      <c r="C810" s="268"/>
      <c r="D810" s="268"/>
      <c r="E810" s="268"/>
      <c r="F810" s="268"/>
      <c r="G810" s="268"/>
      <c r="H810" s="268"/>
      <c r="J810" s="268"/>
      <c r="K810" s="268"/>
      <c r="L810" s="268"/>
      <c r="O810" s="268"/>
      <c r="T810" s="268"/>
      <c r="X810" s="268"/>
    </row>
    <row r="811" spans="1:24" x14ac:dyDescent="0.25">
      <c r="A811" s="268"/>
      <c r="B811" s="268"/>
      <c r="C811" s="268"/>
      <c r="D811" s="268"/>
      <c r="E811" s="268"/>
      <c r="F811" s="268"/>
      <c r="G811" s="268"/>
      <c r="H811" s="268"/>
      <c r="I811" s="2"/>
      <c r="J811" s="268"/>
      <c r="K811" s="268"/>
      <c r="L811" s="268"/>
      <c r="O811" s="268"/>
      <c r="T811" s="268"/>
      <c r="X811" s="268"/>
    </row>
    <row r="812" spans="1:24" x14ac:dyDescent="0.25">
      <c r="A812" s="268"/>
      <c r="B812" s="268"/>
      <c r="C812" s="268"/>
      <c r="D812" s="268"/>
      <c r="E812" s="268"/>
      <c r="F812" s="268"/>
      <c r="G812" s="268"/>
      <c r="H812" s="268"/>
      <c r="I812" s="2"/>
      <c r="J812" s="268"/>
      <c r="K812" s="268"/>
      <c r="L812" s="268"/>
      <c r="O812" s="268"/>
      <c r="T812" s="268"/>
      <c r="X812" s="268"/>
    </row>
    <row r="813" spans="1:24" x14ac:dyDescent="0.25">
      <c r="A813" s="268"/>
      <c r="B813" s="268"/>
      <c r="C813" s="268"/>
      <c r="D813" s="268"/>
      <c r="E813" s="268"/>
      <c r="F813" s="268"/>
      <c r="G813" s="268"/>
      <c r="H813" s="268"/>
      <c r="I813" s="2"/>
      <c r="J813" s="268"/>
      <c r="K813" s="268"/>
      <c r="L813" s="268"/>
      <c r="O813" s="268"/>
      <c r="T813" s="268"/>
      <c r="X813" s="268"/>
    </row>
    <row r="814" spans="1:24" x14ac:dyDescent="0.25">
      <c r="A814" s="268"/>
      <c r="B814" s="268"/>
      <c r="C814" s="268"/>
      <c r="D814" s="268"/>
      <c r="E814" s="268"/>
      <c r="F814" s="268"/>
      <c r="G814" s="268"/>
      <c r="H814" s="268"/>
      <c r="I814" s="268"/>
      <c r="J814" s="268"/>
      <c r="K814" s="268"/>
      <c r="L814" s="268"/>
      <c r="O814" s="268"/>
      <c r="T814" s="268"/>
      <c r="X814" s="268"/>
    </row>
    <row r="815" spans="1:24" x14ac:dyDescent="0.25">
      <c r="A815" s="268"/>
      <c r="B815" s="268"/>
      <c r="C815" s="268"/>
      <c r="D815" s="268"/>
      <c r="E815" s="268"/>
      <c r="F815" s="268"/>
      <c r="G815" s="268"/>
      <c r="H815" s="268"/>
      <c r="I815" s="268"/>
      <c r="J815" s="268"/>
      <c r="K815" s="268"/>
      <c r="L815" s="268"/>
      <c r="O815" s="268"/>
      <c r="T815" s="268"/>
      <c r="X815" s="268"/>
    </row>
    <row r="816" spans="1:24" x14ac:dyDescent="0.25">
      <c r="A816" s="268"/>
      <c r="B816" s="268"/>
      <c r="C816" s="268"/>
      <c r="D816" s="268"/>
      <c r="E816" s="268"/>
      <c r="F816" s="268"/>
      <c r="G816" s="268"/>
      <c r="H816" s="268"/>
      <c r="I816" s="268"/>
      <c r="J816" s="268"/>
      <c r="K816" s="268"/>
      <c r="L816" s="268"/>
      <c r="O816" s="268"/>
      <c r="T816" s="268"/>
      <c r="X816" s="268"/>
    </row>
    <row r="817" spans="1:24" x14ac:dyDescent="0.25">
      <c r="A817" s="268"/>
      <c r="B817" s="268"/>
      <c r="C817" s="268"/>
      <c r="D817" s="268"/>
      <c r="E817" s="268"/>
      <c r="F817" s="268"/>
      <c r="G817" s="268"/>
      <c r="H817" s="268"/>
      <c r="J817" s="268"/>
      <c r="K817" s="268"/>
      <c r="L817" s="268"/>
      <c r="O817" s="268"/>
      <c r="T817" s="268"/>
      <c r="X817" s="268"/>
    </row>
    <row r="818" spans="1:24" x14ac:dyDescent="0.25">
      <c r="A818" s="268"/>
      <c r="B818" s="268"/>
      <c r="C818" s="268"/>
      <c r="D818" s="268"/>
      <c r="E818" s="268"/>
      <c r="F818" s="268"/>
      <c r="G818" s="268"/>
      <c r="H818" s="268"/>
      <c r="I818" s="2"/>
      <c r="J818" s="268"/>
      <c r="K818" s="268"/>
      <c r="L818" s="268"/>
      <c r="M818" s="268"/>
      <c r="N818" s="268"/>
      <c r="O818" s="268"/>
      <c r="T818" s="268"/>
      <c r="X818" s="268"/>
    </row>
    <row r="819" spans="1:24" x14ac:dyDescent="0.25">
      <c r="A819" s="268"/>
      <c r="B819" s="268"/>
      <c r="C819" s="268"/>
      <c r="D819" s="268"/>
      <c r="E819" s="268"/>
      <c r="F819" s="268"/>
      <c r="G819" s="268"/>
      <c r="H819" s="268"/>
      <c r="J819" s="268"/>
      <c r="K819" s="268"/>
      <c r="L819" s="268"/>
      <c r="M819" s="268"/>
      <c r="N819" s="268"/>
      <c r="O819" s="268"/>
      <c r="T819" s="268"/>
      <c r="X819" s="268"/>
    </row>
    <row r="820" spans="1:24" x14ac:dyDescent="0.25">
      <c r="A820" s="268"/>
      <c r="B820" s="268"/>
      <c r="C820" s="268"/>
      <c r="D820" s="268"/>
      <c r="E820" s="268"/>
      <c r="F820" s="268"/>
      <c r="G820" s="268"/>
      <c r="H820" s="268"/>
      <c r="J820" s="268"/>
      <c r="K820" s="268"/>
      <c r="L820" s="268"/>
      <c r="O820" s="268"/>
      <c r="T820" s="268"/>
      <c r="X820" s="268"/>
    </row>
    <row r="821" spans="1:24" x14ac:dyDescent="0.25">
      <c r="A821" s="268"/>
      <c r="B821" s="268"/>
      <c r="C821" s="268"/>
      <c r="D821" s="268"/>
      <c r="E821" s="268"/>
      <c r="F821" s="268"/>
      <c r="G821" s="268"/>
      <c r="H821" s="268"/>
      <c r="J821" s="268"/>
      <c r="K821" s="268"/>
      <c r="L821" s="268"/>
      <c r="O821" s="268"/>
      <c r="T821" s="268"/>
      <c r="X821" s="268"/>
    </row>
    <row r="822" spans="1:24" x14ac:dyDescent="0.25">
      <c r="A822" s="268"/>
      <c r="B822" s="268"/>
      <c r="C822" s="268"/>
      <c r="D822" s="268"/>
      <c r="E822" s="268"/>
      <c r="F822" s="268"/>
      <c r="G822" s="268"/>
      <c r="H822" s="268"/>
      <c r="J822" s="268"/>
      <c r="K822" s="268"/>
      <c r="L822" s="268"/>
      <c r="O822" s="268"/>
      <c r="T822" s="268"/>
      <c r="X822" s="268"/>
    </row>
    <row r="823" spans="1:24" x14ac:dyDescent="0.25">
      <c r="A823" s="268"/>
      <c r="B823" s="268"/>
      <c r="C823" s="268"/>
      <c r="D823" s="268"/>
      <c r="E823" s="268"/>
      <c r="F823" s="268"/>
      <c r="G823" s="268"/>
      <c r="H823" s="268"/>
      <c r="J823" s="268"/>
      <c r="K823" s="268"/>
      <c r="L823" s="268"/>
      <c r="O823" s="268"/>
      <c r="T823" s="268"/>
      <c r="X823" s="268"/>
    </row>
    <row r="824" spans="1:24" x14ac:dyDescent="0.25">
      <c r="A824" s="268"/>
      <c r="B824" s="268"/>
      <c r="C824" s="268"/>
      <c r="D824" s="268"/>
      <c r="E824" s="268"/>
      <c r="F824" s="268"/>
      <c r="G824" s="268"/>
      <c r="H824" s="268"/>
      <c r="J824" s="268"/>
      <c r="K824" s="268"/>
      <c r="L824" s="268"/>
      <c r="O824" s="268"/>
      <c r="T824" s="268"/>
      <c r="X824" s="268"/>
    </row>
    <row r="825" spans="1:24" x14ac:dyDescent="0.25">
      <c r="A825" s="268"/>
      <c r="B825" s="268"/>
      <c r="C825" s="268"/>
      <c r="D825" s="268"/>
      <c r="E825" s="268"/>
      <c r="F825" s="268"/>
      <c r="G825" s="268"/>
      <c r="H825" s="268"/>
      <c r="J825" s="268"/>
      <c r="K825" s="268"/>
      <c r="L825" s="268"/>
      <c r="O825" s="268"/>
      <c r="T825" s="268"/>
      <c r="X825" s="268"/>
    </row>
    <row r="826" spans="1:24" x14ac:dyDescent="0.25">
      <c r="A826" s="268"/>
      <c r="B826" s="268"/>
      <c r="C826" s="268"/>
      <c r="D826" s="268"/>
      <c r="E826" s="268"/>
      <c r="F826" s="268"/>
      <c r="G826" s="268"/>
      <c r="H826" s="268"/>
      <c r="I826" s="2"/>
      <c r="J826" s="268"/>
      <c r="K826" s="268"/>
      <c r="L826" s="268"/>
      <c r="O826" s="268"/>
      <c r="T826" s="268"/>
      <c r="X826" s="268"/>
    </row>
    <row r="827" spans="1:24" x14ac:dyDescent="0.25">
      <c r="A827" s="268"/>
      <c r="B827" s="268"/>
      <c r="C827" s="268"/>
      <c r="D827" s="268"/>
      <c r="E827" s="268"/>
      <c r="F827" s="268"/>
      <c r="G827" s="268"/>
      <c r="H827" s="268"/>
      <c r="I827" s="2"/>
      <c r="J827" s="268"/>
      <c r="K827" s="268"/>
      <c r="L827" s="268"/>
      <c r="O827" s="268"/>
      <c r="T827" s="268"/>
      <c r="X827" s="268"/>
    </row>
    <row r="828" spans="1:24" x14ac:dyDescent="0.25">
      <c r="A828" s="268"/>
      <c r="B828" s="268"/>
      <c r="C828" s="268"/>
      <c r="D828" s="268"/>
      <c r="E828" s="268"/>
      <c r="F828" s="268"/>
      <c r="G828" s="268"/>
      <c r="H828" s="268"/>
      <c r="I828" s="2"/>
      <c r="J828" s="268"/>
      <c r="K828" s="268"/>
      <c r="L828" s="268"/>
      <c r="O828" s="268"/>
      <c r="T828" s="268"/>
      <c r="X828" s="268"/>
    </row>
    <row r="829" spans="1:24" x14ac:dyDescent="0.25">
      <c r="A829" s="268"/>
      <c r="B829" s="268"/>
      <c r="C829" s="268"/>
      <c r="D829" s="268"/>
      <c r="E829" s="268"/>
      <c r="F829" s="268"/>
      <c r="G829" s="268"/>
      <c r="H829" s="268"/>
      <c r="I829" s="2"/>
      <c r="J829" s="268"/>
      <c r="K829" s="268"/>
      <c r="L829" s="268"/>
      <c r="O829" s="268"/>
      <c r="T829" s="268"/>
      <c r="X829" s="268"/>
    </row>
    <row r="830" spans="1:24" x14ac:dyDescent="0.25">
      <c r="A830" s="268"/>
      <c r="B830" s="268"/>
      <c r="C830" s="268"/>
      <c r="D830" s="268"/>
      <c r="E830" s="268"/>
      <c r="F830" s="268"/>
      <c r="G830" s="268"/>
      <c r="H830" s="268"/>
      <c r="I830" s="2"/>
      <c r="J830" s="268"/>
      <c r="K830" s="268"/>
      <c r="L830" s="268"/>
      <c r="O830" s="268"/>
      <c r="T830" s="268"/>
      <c r="X830" s="268"/>
    </row>
    <row r="831" spans="1:24" x14ac:dyDescent="0.25">
      <c r="A831" s="268"/>
      <c r="B831" s="268"/>
      <c r="C831" s="268"/>
      <c r="D831" s="268"/>
      <c r="E831" s="268"/>
      <c r="F831" s="268"/>
      <c r="G831" s="268"/>
      <c r="H831" s="268"/>
      <c r="I831" s="2"/>
      <c r="J831" s="268"/>
      <c r="K831" s="268"/>
      <c r="L831" s="268"/>
      <c r="O831" s="268"/>
      <c r="T831" s="268"/>
      <c r="X831" s="268"/>
    </row>
    <row r="832" spans="1:24" x14ac:dyDescent="0.25">
      <c r="A832" s="268"/>
      <c r="B832" s="268"/>
      <c r="C832" s="268"/>
      <c r="D832" s="268"/>
      <c r="E832" s="268"/>
      <c r="F832" s="268"/>
      <c r="G832" s="268"/>
      <c r="H832" s="268"/>
      <c r="I832" s="2"/>
      <c r="J832" s="268"/>
      <c r="K832" s="268"/>
      <c r="L832" s="268"/>
      <c r="O832" s="268"/>
      <c r="T832" s="268"/>
      <c r="X832" s="268"/>
    </row>
    <row r="833" spans="1:24" x14ac:dyDescent="0.25">
      <c r="A833" s="268"/>
      <c r="B833" s="268"/>
      <c r="C833" s="268"/>
      <c r="D833" s="268"/>
      <c r="E833" s="268"/>
      <c r="F833" s="268"/>
      <c r="G833" s="268"/>
      <c r="H833" s="268"/>
      <c r="I833" s="2"/>
      <c r="J833" s="268"/>
      <c r="K833" s="268"/>
      <c r="L833" s="268"/>
      <c r="O833" s="268"/>
      <c r="T833" s="268"/>
      <c r="X833" s="268"/>
    </row>
    <row r="834" spans="1:24" x14ac:dyDescent="0.25">
      <c r="A834" s="268"/>
      <c r="B834" s="268"/>
      <c r="C834" s="268"/>
      <c r="D834" s="268"/>
      <c r="E834" s="268"/>
      <c r="F834" s="268"/>
      <c r="G834" s="268"/>
      <c r="H834" s="268"/>
      <c r="J834" s="268"/>
      <c r="K834" s="268"/>
      <c r="L834" s="268"/>
      <c r="O834" s="268"/>
      <c r="T834" s="268"/>
      <c r="X834" s="268"/>
    </row>
    <row r="835" spans="1:24" x14ac:dyDescent="0.25">
      <c r="A835" s="268"/>
      <c r="B835" s="268"/>
      <c r="C835" s="268"/>
      <c r="D835" s="268"/>
      <c r="E835" s="268"/>
      <c r="F835" s="268"/>
      <c r="G835" s="268"/>
      <c r="H835" s="268"/>
      <c r="I835" s="268"/>
      <c r="J835" s="268"/>
      <c r="K835" s="268"/>
      <c r="L835" s="268"/>
      <c r="O835" s="268"/>
      <c r="T835" s="268"/>
      <c r="X835" s="268"/>
    </row>
    <row r="836" spans="1:24" x14ac:dyDescent="0.25">
      <c r="A836" s="268"/>
      <c r="B836" s="268"/>
      <c r="C836" s="268"/>
      <c r="D836" s="268"/>
      <c r="E836" s="268"/>
      <c r="F836" s="268"/>
      <c r="G836" s="268"/>
      <c r="H836" s="268"/>
      <c r="I836" s="2"/>
      <c r="J836" s="268"/>
      <c r="K836" s="268"/>
      <c r="L836" s="268"/>
      <c r="O836" s="268"/>
      <c r="T836" s="268"/>
      <c r="X836" s="268"/>
    </row>
    <row r="837" spans="1:24" x14ac:dyDescent="0.25">
      <c r="A837" s="268"/>
      <c r="B837" s="268"/>
      <c r="C837" s="268"/>
      <c r="D837" s="268"/>
      <c r="E837" s="268"/>
      <c r="F837" s="268"/>
      <c r="G837" s="268"/>
      <c r="H837" s="268"/>
      <c r="I837" s="2"/>
      <c r="J837" s="268"/>
      <c r="K837" s="268"/>
      <c r="L837" s="268"/>
      <c r="O837" s="268"/>
      <c r="T837" s="268"/>
      <c r="X837" s="268"/>
    </row>
    <row r="838" spans="1:24" x14ac:dyDescent="0.25">
      <c r="A838" s="268"/>
      <c r="B838" s="268"/>
      <c r="C838" s="268"/>
      <c r="D838" s="268"/>
      <c r="E838" s="268"/>
      <c r="F838" s="268"/>
      <c r="G838" s="268"/>
      <c r="H838" s="268"/>
      <c r="I838" s="2"/>
      <c r="J838" s="268"/>
      <c r="K838" s="268"/>
      <c r="L838" s="268"/>
      <c r="O838" s="268"/>
      <c r="T838" s="268"/>
      <c r="X838" s="268"/>
    </row>
    <row r="839" spans="1:24" x14ac:dyDescent="0.25">
      <c r="A839" s="268"/>
      <c r="B839" s="268"/>
      <c r="C839" s="268"/>
      <c r="D839" s="268"/>
      <c r="E839" s="268"/>
      <c r="F839" s="268"/>
      <c r="G839" s="268"/>
      <c r="H839" s="268"/>
      <c r="I839" s="2"/>
      <c r="J839" s="268"/>
      <c r="K839" s="268"/>
      <c r="L839" s="268"/>
      <c r="O839" s="268"/>
      <c r="T839" s="268"/>
      <c r="X839" s="268"/>
    </row>
    <row r="840" spans="1:24" x14ac:dyDescent="0.25">
      <c r="A840" s="268"/>
      <c r="B840" s="268"/>
      <c r="C840" s="268"/>
      <c r="D840" s="268"/>
      <c r="E840" s="268"/>
      <c r="F840" s="268"/>
      <c r="G840" s="268"/>
      <c r="H840" s="268"/>
      <c r="I840" s="2"/>
      <c r="J840" s="268"/>
      <c r="K840" s="268"/>
      <c r="L840" s="268"/>
      <c r="O840" s="268"/>
      <c r="T840" s="268"/>
      <c r="X840" s="268"/>
    </row>
    <row r="841" spans="1:24" x14ac:dyDescent="0.25">
      <c r="A841" s="268"/>
      <c r="B841" s="268"/>
      <c r="C841" s="268"/>
      <c r="D841" s="268"/>
      <c r="E841" s="268"/>
      <c r="F841" s="268"/>
      <c r="G841" s="268"/>
      <c r="H841" s="268"/>
      <c r="I841" s="2"/>
      <c r="J841" s="268"/>
      <c r="K841" s="268"/>
      <c r="L841" s="268"/>
      <c r="O841" s="268"/>
      <c r="T841" s="268"/>
      <c r="X841" s="268"/>
    </row>
    <row r="842" spans="1:24" x14ac:dyDescent="0.25">
      <c r="A842" s="268"/>
      <c r="B842" s="268"/>
      <c r="C842" s="268"/>
      <c r="D842" s="268"/>
      <c r="E842" s="268"/>
      <c r="F842" s="268"/>
      <c r="G842" s="268"/>
      <c r="H842" s="268"/>
      <c r="I842" s="2"/>
      <c r="J842" s="268"/>
      <c r="K842" s="268"/>
      <c r="L842" s="268"/>
      <c r="O842" s="268"/>
      <c r="T842" s="268"/>
      <c r="X842" s="268"/>
    </row>
    <row r="843" spans="1:24" x14ac:dyDescent="0.25">
      <c r="A843" s="268"/>
      <c r="B843" s="268"/>
      <c r="C843" s="268"/>
      <c r="D843" s="268"/>
      <c r="E843" s="268"/>
      <c r="F843" s="268"/>
      <c r="G843" s="268"/>
      <c r="H843" s="268"/>
      <c r="J843" s="268"/>
      <c r="K843" s="268"/>
      <c r="L843" s="268"/>
      <c r="O843" s="268"/>
      <c r="T843" s="268"/>
      <c r="X843" s="268"/>
    </row>
    <row r="844" spans="1:24" x14ac:dyDescent="0.25">
      <c r="A844" s="268"/>
      <c r="B844" s="268"/>
      <c r="C844" s="268"/>
      <c r="D844" s="268"/>
      <c r="E844" s="268"/>
      <c r="F844" s="268"/>
      <c r="G844" s="268"/>
      <c r="H844" s="268"/>
      <c r="J844" s="268"/>
      <c r="K844" s="268"/>
      <c r="L844" s="268"/>
      <c r="O844" s="268"/>
      <c r="T844" s="268"/>
      <c r="X844" s="268"/>
    </row>
    <row r="845" spans="1:24" x14ac:dyDescent="0.25">
      <c r="A845" s="268"/>
      <c r="B845" s="268"/>
      <c r="C845" s="268"/>
      <c r="D845" s="268"/>
      <c r="E845" s="268"/>
      <c r="F845" s="268"/>
      <c r="G845" s="268"/>
      <c r="H845" s="268"/>
      <c r="I845" s="268"/>
      <c r="J845" s="268"/>
      <c r="K845" s="268"/>
      <c r="L845" s="268"/>
      <c r="O845" s="268"/>
      <c r="T845" s="268"/>
      <c r="X845" s="268"/>
    </row>
    <row r="846" spans="1:24" x14ac:dyDescent="0.25">
      <c r="A846" s="268"/>
      <c r="B846" s="268"/>
      <c r="C846" s="268"/>
      <c r="D846" s="268"/>
      <c r="E846" s="268"/>
      <c r="F846" s="268"/>
      <c r="G846" s="268"/>
      <c r="H846" s="268"/>
      <c r="I846" s="268"/>
      <c r="J846" s="268"/>
      <c r="K846" s="268"/>
      <c r="L846" s="268"/>
      <c r="O846" s="268"/>
      <c r="T846" s="268"/>
      <c r="X846" s="268"/>
    </row>
    <row r="847" spans="1:24" x14ac:dyDescent="0.25">
      <c r="A847" s="268"/>
      <c r="B847" s="268"/>
      <c r="C847" s="268"/>
      <c r="D847" s="268"/>
      <c r="E847" s="268"/>
      <c r="F847" s="268"/>
      <c r="G847" s="268"/>
      <c r="H847" s="268"/>
      <c r="I847" s="268"/>
      <c r="J847" s="268"/>
      <c r="K847" s="268"/>
      <c r="L847" s="268"/>
      <c r="O847" s="268"/>
      <c r="T847" s="268"/>
      <c r="X847" s="268"/>
    </row>
    <row r="848" spans="1:24" x14ac:dyDescent="0.25">
      <c r="A848" s="268"/>
      <c r="B848" s="268"/>
      <c r="C848" s="268"/>
      <c r="D848" s="268"/>
      <c r="E848" s="268"/>
      <c r="F848" s="268"/>
      <c r="G848" s="268"/>
      <c r="H848" s="268"/>
      <c r="J848" s="268"/>
      <c r="K848" s="268"/>
      <c r="L848" s="268"/>
      <c r="O848" s="268"/>
      <c r="T848" s="268"/>
      <c r="X848" s="268"/>
    </row>
    <row r="849" spans="1:24" x14ac:dyDescent="0.25">
      <c r="A849" s="268"/>
      <c r="B849" s="268"/>
      <c r="C849" s="268"/>
      <c r="D849" s="268"/>
      <c r="E849" s="268"/>
      <c r="F849" s="268"/>
      <c r="G849" s="268"/>
      <c r="H849" s="268"/>
      <c r="J849" s="268"/>
      <c r="K849" s="268"/>
      <c r="L849" s="268"/>
      <c r="O849" s="268"/>
      <c r="T849" s="268"/>
      <c r="X849" s="268"/>
    </row>
    <row r="850" spans="1:24" x14ac:dyDescent="0.25">
      <c r="A850" s="268"/>
      <c r="B850" s="268"/>
      <c r="C850" s="268"/>
      <c r="D850" s="268"/>
      <c r="E850" s="268"/>
      <c r="F850" s="268"/>
      <c r="G850" s="268"/>
      <c r="H850" s="268"/>
      <c r="I850" s="268"/>
      <c r="J850" s="268"/>
      <c r="K850" s="268"/>
      <c r="L850" s="268"/>
      <c r="O850" s="268"/>
      <c r="T850" s="268"/>
      <c r="X850" s="268"/>
    </row>
    <row r="851" spans="1:24" x14ac:dyDescent="0.25">
      <c r="A851" s="268"/>
      <c r="B851" s="268"/>
      <c r="C851" s="268"/>
      <c r="D851" s="268"/>
      <c r="E851" s="268"/>
      <c r="F851" s="268"/>
      <c r="G851" s="268"/>
      <c r="H851" s="268"/>
      <c r="I851" s="268"/>
      <c r="J851" s="268"/>
      <c r="K851" s="268"/>
      <c r="L851" s="268"/>
      <c r="O851" s="268"/>
      <c r="T851" s="268"/>
      <c r="X851" s="268"/>
    </row>
    <row r="852" spans="1:24" x14ac:dyDescent="0.25">
      <c r="A852" s="268"/>
      <c r="B852" s="268"/>
      <c r="C852" s="268"/>
      <c r="D852" s="268"/>
      <c r="E852" s="268"/>
      <c r="F852" s="268"/>
      <c r="G852" s="268"/>
      <c r="H852" s="268"/>
      <c r="I852" s="268"/>
      <c r="J852" s="268"/>
      <c r="K852" s="268"/>
      <c r="L852" s="268"/>
      <c r="O852" s="268"/>
      <c r="T852" s="268"/>
      <c r="X852" s="268"/>
    </row>
    <row r="853" spans="1:24" x14ac:dyDescent="0.25">
      <c r="A853" s="268"/>
      <c r="B853" s="268"/>
      <c r="C853" s="268"/>
      <c r="D853" s="268"/>
      <c r="E853" s="268"/>
      <c r="F853" s="268"/>
      <c r="G853" s="268"/>
      <c r="H853" s="268"/>
      <c r="I853" s="268"/>
      <c r="J853" s="268"/>
      <c r="K853" s="268"/>
      <c r="L853" s="268"/>
      <c r="O853" s="268"/>
      <c r="T853" s="268"/>
      <c r="X853" s="268"/>
    </row>
    <row r="854" spans="1:24" x14ac:dyDescent="0.25">
      <c r="A854" s="268"/>
      <c r="B854" s="268"/>
      <c r="C854" s="268"/>
      <c r="D854" s="268"/>
      <c r="E854" s="268"/>
      <c r="F854" s="268"/>
      <c r="G854" s="268"/>
      <c r="H854" s="268"/>
      <c r="I854" s="268"/>
      <c r="J854" s="268"/>
      <c r="K854" s="268"/>
      <c r="L854" s="268"/>
      <c r="O854" s="268"/>
      <c r="T854" s="268"/>
      <c r="X854" s="268"/>
    </row>
    <row r="855" spans="1:24" x14ac:dyDescent="0.25">
      <c r="A855" s="268"/>
      <c r="B855" s="268"/>
      <c r="C855" s="268"/>
      <c r="D855" s="268"/>
      <c r="E855" s="268"/>
      <c r="F855" s="268"/>
      <c r="G855" s="268"/>
      <c r="H855" s="268"/>
      <c r="I855" s="268"/>
      <c r="J855" s="268"/>
      <c r="K855" s="268"/>
      <c r="L855" s="268"/>
      <c r="O855" s="268"/>
      <c r="T855" s="268"/>
      <c r="X855" s="268"/>
    </row>
    <row r="856" spans="1:24" x14ac:dyDescent="0.25">
      <c r="A856" s="268"/>
      <c r="B856" s="268"/>
      <c r="C856" s="268"/>
      <c r="D856" s="268"/>
      <c r="E856" s="268"/>
      <c r="F856" s="268"/>
      <c r="G856" s="268"/>
      <c r="H856" s="268"/>
      <c r="I856" s="268"/>
      <c r="J856" s="268"/>
      <c r="K856" s="268"/>
      <c r="L856" s="268"/>
      <c r="O856" s="268"/>
      <c r="T856" s="268"/>
      <c r="X856" s="268"/>
    </row>
    <row r="857" spans="1:24" x14ac:dyDescent="0.25">
      <c r="A857" s="268"/>
      <c r="B857" s="268"/>
      <c r="C857" s="268"/>
      <c r="D857" s="268"/>
      <c r="E857" s="268"/>
      <c r="F857" s="268"/>
      <c r="G857" s="268"/>
      <c r="H857" s="268"/>
      <c r="J857" s="268"/>
      <c r="K857" s="268"/>
      <c r="L857" s="268"/>
      <c r="O857" s="268"/>
      <c r="T857" s="268"/>
      <c r="X857" s="268"/>
    </row>
    <row r="858" spans="1:24" x14ac:dyDescent="0.25">
      <c r="A858" s="268"/>
      <c r="B858" s="268"/>
      <c r="C858" s="268"/>
      <c r="D858" s="268"/>
      <c r="E858" s="268"/>
      <c r="F858" s="268"/>
      <c r="G858" s="268"/>
      <c r="H858" s="268"/>
      <c r="J858" s="268"/>
      <c r="K858" s="268"/>
      <c r="L858" s="268"/>
      <c r="O858" s="268"/>
      <c r="T858" s="268"/>
      <c r="X858" s="268"/>
    </row>
    <row r="859" spans="1:24" x14ac:dyDescent="0.25">
      <c r="A859" s="268"/>
      <c r="B859" s="268"/>
      <c r="C859" s="268"/>
      <c r="D859" s="268"/>
      <c r="E859" s="268"/>
      <c r="F859" s="268"/>
      <c r="G859" s="268"/>
      <c r="H859" s="268"/>
      <c r="I859" s="268"/>
      <c r="J859" s="268"/>
      <c r="K859" s="268"/>
      <c r="L859" s="268"/>
      <c r="O859" s="268"/>
      <c r="T859" s="268"/>
      <c r="X859" s="268"/>
    </row>
    <row r="860" spans="1:24" x14ac:dyDescent="0.25">
      <c r="A860" s="268"/>
      <c r="B860" s="268"/>
      <c r="C860" s="268"/>
      <c r="D860" s="268"/>
      <c r="E860" s="268"/>
      <c r="F860" s="268"/>
      <c r="G860" s="268"/>
      <c r="H860" s="268"/>
      <c r="I860" s="268"/>
      <c r="J860" s="268"/>
      <c r="K860" s="268"/>
      <c r="L860" s="268"/>
      <c r="O860" s="268"/>
      <c r="T860" s="268"/>
      <c r="X860" s="268"/>
    </row>
    <row r="861" spans="1:24" x14ac:dyDescent="0.25">
      <c r="A861" s="268"/>
      <c r="B861" s="268"/>
      <c r="C861" s="268"/>
      <c r="D861" s="268"/>
      <c r="E861" s="268"/>
      <c r="F861" s="268"/>
      <c r="G861" s="268"/>
      <c r="H861" s="268"/>
      <c r="I861" s="268"/>
      <c r="J861" s="268"/>
      <c r="K861" s="268"/>
      <c r="L861" s="268"/>
      <c r="O861" s="268"/>
      <c r="T861" s="268"/>
      <c r="X861" s="268"/>
    </row>
    <row r="862" spans="1:24" x14ac:dyDescent="0.25">
      <c r="A862" s="268"/>
      <c r="B862" s="268"/>
      <c r="C862" s="268"/>
      <c r="D862" s="268"/>
      <c r="E862" s="268"/>
      <c r="F862" s="268"/>
      <c r="G862" s="268"/>
      <c r="H862" s="268"/>
      <c r="I862" s="268"/>
      <c r="J862" s="268"/>
      <c r="K862" s="268"/>
      <c r="L862" s="268"/>
      <c r="O862" s="268"/>
      <c r="T862" s="268"/>
      <c r="X862" s="268"/>
    </row>
    <row r="863" spans="1:24" x14ac:dyDescent="0.25">
      <c r="A863" s="268"/>
      <c r="B863" s="268"/>
      <c r="C863" s="268"/>
      <c r="D863" s="268"/>
      <c r="E863" s="268"/>
      <c r="F863" s="268"/>
      <c r="G863" s="268"/>
      <c r="H863" s="268"/>
      <c r="I863" s="268"/>
      <c r="J863" s="268"/>
      <c r="K863" s="268"/>
      <c r="L863" s="268"/>
      <c r="O863" s="268"/>
      <c r="T863" s="268"/>
      <c r="X863" s="268"/>
    </row>
    <row r="864" spans="1:24" x14ac:dyDescent="0.25">
      <c r="A864" s="268"/>
      <c r="B864" s="268"/>
      <c r="C864" s="268"/>
      <c r="D864" s="268"/>
      <c r="E864" s="268"/>
      <c r="F864" s="268"/>
      <c r="G864" s="268"/>
      <c r="H864" s="268"/>
      <c r="J864" s="268"/>
      <c r="K864" s="268"/>
      <c r="L864" s="268"/>
      <c r="O864" s="268"/>
      <c r="T864" s="268"/>
      <c r="X864" s="268"/>
    </row>
    <row r="865" spans="1:24" x14ac:dyDescent="0.25">
      <c r="A865" s="268"/>
      <c r="B865" s="268"/>
      <c r="C865" s="268"/>
      <c r="D865" s="268"/>
      <c r="E865" s="268"/>
      <c r="F865" s="268"/>
      <c r="G865" s="268"/>
      <c r="H865" s="268"/>
      <c r="J865" s="268"/>
      <c r="K865" s="268"/>
      <c r="L865" s="268"/>
      <c r="O865" s="268"/>
      <c r="T865" s="268"/>
      <c r="X865" s="268"/>
    </row>
    <row r="866" spans="1:24" x14ac:dyDescent="0.25">
      <c r="A866" s="268"/>
      <c r="B866" s="268"/>
      <c r="C866" s="268"/>
      <c r="D866" s="268"/>
      <c r="E866" s="268"/>
      <c r="F866" s="268"/>
      <c r="G866" s="268"/>
      <c r="H866" s="268"/>
      <c r="I866" s="268"/>
      <c r="J866" s="268"/>
      <c r="K866" s="268"/>
      <c r="L866" s="268"/>
      <c r="O866" s="268"/>
      <c r="T866" s="268"/>
      <c r="X866" s="268"/>
    </row>
    <row r="867" spans="1:24" x14ac:dyDescent="0.25">
      <c r="A867" s="268"/>
      <c r="B867" s="268"/>
      <c r="C867" s="268"/>
      <c r="D867" s="268"/>
      <c r="E867" s="268"/>
      <c r="F867" s="268"/>
      <c r="G867" s="268"/>
      <c r="H867" s="268"/>
      <c r="J867" s="268"/>
      <c r="K867" s="268"/>
      <c r="L867" s="268"/>
      <c r="O867" s="268"/>
      <c r="T867" s="268"/>
      <c r="X867" s="268"/>
    </row>
    <row r="868" spans="1:24" x14ac:dyDescent="0.25">
      <c r="A868" s="268"/>
      <c r="B868" s="268"/>
      <c r="C868" s="268"/>
      <c r="D868" s="268"/>
      <c r="E868" s="268"/>
      <c r="F868" s="268"/>
      <c r="G868" s="268"/>
      <c r="H868" s="268"/>
      <c r="J868" s="268"/>
      <c r="K868" s="268"/>
      <c r="L868" s="268"/>
      <c r="O868" s="268"/>
      <c r="T868" s="268"/>
      <c r="X868" s="268"/>
    </row>
    <row r="869" spans="1:24" x14ac:dyDescent="0.25">
      <c r="A869" s="268"/>
      <c r="B869" s="268"/>
      <c r="C869" s="268"/>
      <c r="D869" s="268"/>
      <c r="E869" s="268"/>
      <c r="F869" s="268"/>
      <c r="G869" s="268"/>
      <c r="H869" s="268"/>
      <c r="J869" s="268"/>
      <c r="K869" s="268"/>
      <c r="L869" s="268"/>
      <c r="O869" s="268"/>
      <c r="T869" s="268"/>
      <c r="X869" s="268"/>
    </row>
    <row r="870" spans="1:24" x14ac:dyDescent="0.25">
      <c r="A870" s="268"/>
      <c r="B870" s="268"/>
      <c r="C870" s="268"/>
      <c r="D870" s="268"/>
      <c r="E870" s="268"/>
      <c r="F870" s="268"/>
      <c r="G870" s="268"/>
      <c r="H870" s="268"/>
      <c r="J870" s="268"/>
      <c r="K870" s="268"/>
      <c r="L870" s="268"/>
      <c r="O870" s="268"/>
      <c r="T870" s="268"/>
      <c r="X870" s="268"/>
    </row>
    <row r="871" spans="1:24" x14ac:dyDescent="0.25">
      <c r="A871" s="268"/>
      <c r="B871" s="268"/>
      <c r="C871" s="268"/>
      <c r="D871" s="268"/>
      <c r="E871" s="268"/>
      <c r="F871" s="268"/>
      <c r="G871" s="268"/>
      <c r="H871" s="268"/>
      <c r="J871" s="268"/>
      <c r="K871" s="268"/>
      <c r="L871" s="268"/>
      <c r="O871" s="268"/>
      <c r="T871" s="268"/>
      <c r="X871" s="268"/>
    </row>
    <row r="872" spans="1:24" x14ac:dyDescent="0.25">
      <c r="A872" s="268"/>
      <c r="B872" s="268"/>
      <c r="C872" s="268"/>
      <c r="D872" s="268"/>
      <c r="E872" s="268"/>
      <c r="F872" s="268"/>
      <c r="G872" s="268"/>
      <c r="H872" s="268"/>
      <c r="I872" s="268"/>
      <c r="J872" s="268"/>
      <c r="K872" s="268"/>
      <c r="L872" s="268"/>
      <c r="O872" s="268"/>
      <c r="T872" s="268"/>
      <c r="X872" s="268"/>
    </row>
    <row r="873" spans="1:24" x14ac:dyDescent="0.25">
      <c r="A873" s="268"/>
      <c r="B873" s="268"/>
      <c r="C873" s="268"/>
      <c r="D873" s="268"/>
      <c r="E873" s="268"/>
      <c r="F873" s="268"/>
      <c r="G873" s="268"/>
      <c r="H873" s="268"/>
      <c r="J873" s="268"/>
      <c r="K873" s="268"/>
      <c r="L873" s="268"/>
      <c r="O873" s="268"/>
      <c r="T873" s="268"/>
      <c r="X873" s="268"/>
    </row>
    <row r="874" spans="1:24" x14ac:dyDescent="0.25">
      <c r="A874" s="268"/>
      <c r="B874" s="268"/>
      <c r="C874" s="268"/>
      <c r="D874" s="268"/>
      <c r="E874" s="268"/>
      <c r="F874" s="268"/>
      <c r="G874" s="268"/>
      <c r="H874" s="268"/>
      <c r="J874" s="268"/>
      <c r="K874" s="268"/>
      <c r="L874" s="268"/>
      <c r="O874" s="268"/>
      <c r="T874" s="268"/>
      <c r="X874" s="268"/>
    </row>
    <row r="875" spans="1:24" x14ac:dyDescent="0.25">
      <c r="A875" s="268"/>
      <c r="B875" s="268"/>
      <c r="C875" s="268"/>
      <c r="D875" s="268"/>
      <c r="E875" s="268"/>
      <c r="F875" s="268"/>
      <c r="G875" s="268"/>
      <c r="H875" s="268"/>
      <c r="I875" s="268"/>
      <c r="J875" s="268"/>
      <c r="K875" s="268"/>
      <c r="L875" s="268"/>
      <c r="O875" s="268"/>
      <c r="T875" s="268"/>
      <c r="X875" s="268"/>
    </row>
    <row r="876" spans="1:24" x14ac:dyDescent="0.25">
      <c r="A876" s="268"/>
      <c r="B876" s="268"/>
      <c r="C876" s="268"/>
      <c r="D876" s="268"/>
      <c r="E876" s="268"/>
      <c r="F876" s="268"/>
      <c r="G876" s="268"/>
      <c r="H876" s="268"/>
      <c r="J876" s="268"/>
      <c r="K876" s="268"/>
      <c r="L876" s="268"/>
      <c r="O876" s="268"/>
      <c r="T876" s="268"/>
      <c r="X876" s="268"/>
    </row>
    <row r="877" spans="1:24" x14ac:dyDescent="0.25">
      <c r="A877" s="268"/>
      <c r="B877" s="268"/>
      <c r="C877" s="268"/>
      <c r="D877" s="268"/>
      <c r="E877" s="268"/>
      <c r="F877" s="268"/>
      <c r="G877" s="268"/>
      <c r="H877" s="268"/>
      <c r="J877" s="268"/>
      <c r="K877" s="268"/>
      <c r="L877" s="268"/>
      <c r="O877" s="268"/>
      <c r="T877" s="268"/>
      <c r="X877" s="268"/>
    </row>
    <row r="878" spans="1:24" x14ac:dyDescent="0.25">
      <c r="A878" s="268"/>
      <c r="B878" s="268"/>
      <c r="C878" s="268"/>
      <c r="D878" s="268"/>
      <c r="E878" s="268"/>
      <c r="F878" s="268"/>
      <c r="G878" s="268"/>
      <c r="H878" s="268"/>
      <c r="I878" s="268"/>
      <c r="J878" s="268"/>
      <c r="K878" s="268"/>
      <c r="L878" s="268"/>
      <c r="O878" s="268"/>
      <c r="T878" s="268"/>
      <c r="X878" s="268"/>
    </row>
    <row r="879" spans="1:24" x14ac:dyDescent="0.25">
      <c r="A879" s="268"/>
      <c r="B879" s="268"/>
      <c r="C879" s="268"/>
      <c r="D879" s="268"/>
      <c r="E879" s="268"/>
      <c r="F879" s="268"/>
      <c r="G879" s="268"/>
      <c r="H879" s="268"/>
      <c r="I879" s="268"/>
      <c r="J879" s="268"/>
      <c r="K879" s="268"/>
      <c r="L879" s="268"/>
      <c r="O879" s="268"/>
      <c r="T879" s="268"/>
      <c r="X879" s="268"/>
    </row>
    <row r="880" spans="1:24" x14ac:dyDescent="0.25">
      <c r="A880" s="268"/>
      <c r="B880" s="268"/>
      <c r="C880" s="268"/>
      <c r="D880" s="268"/>
      <c r="E880" s="268"/>
      <c r="F880" s="268"/>
      <c r="G880" s="268"/>
      <c r="H880" s="268"/>
      <c r="I880" s="268"/>
      <c r="J880" s="268"/>
      <c r="K880" s="268"/>
      <c r="L880" s="268"/>
      <c r="O880" s="268"/>
      <c r="T880" s="268"/>
      <c r="X880" s="268"/>
    </row>
    <row r="881" spans="1:24" x14ac:dyDescent="0.25">
      <c r="A881" s="268"/>
      <c r="B881" s="268"/>
      <c r="C881" s="268"/>
      <c r="D881" s="268"/>
      <c r="E881" s="268"/>
      <c r="F881" s="268"/>
      <c r="G881" s="268"/>
      <c r="H881" s="268"/>
      <c r="I881" s="268"/>
      <c r="J881" s="268"/>
      <c r="K881" s="268"/>
      <c r="L881" s="268"/>
      <c r="O881" s="268"/>
      <c r="T881" s="268"/>
      <c r="X881" s="268"/>
    </row>
    <row r="882" spans="1:24" x14ac:dyDescent="0.25">
      <c r="A882" s="268"/>
      <c r="B882" s="268"/>
      <c r="C882" s="268"/>
      <c r="D882" s="268"/>
      <c r="E882" s="268"/>
      <c r="F882" s="268"/>
      <c r="G882" s="268"/>
      <c r="H882" s="268"/>
      <c r="I882" s="268"/>
      <c r="J882" s="268"/>
      <c r="K882" s="268"/>
      <c r="L882" s="268"/>
      <c r="O882" s="268"/>
      <c r="T882" s="268"/>
      <c r="X882" s="268"/>
    </row>
    <row r="883" spans="1:24" x14ac:dyDescent="0.25">
      <c r="A883" s="268"/>
      <c r="B883" s="268"/>
      <c r="C883" s="268"/>
      <c r="D883" s="268"/>
      <c r="E883" s="268"/>
      <c r="F883" s="268"/>
      <c r="G883" s="268"/>
      <c r="H883" s="268"/>
      <c r="J883" s="268"/>
      <c r="K883" s="268"/>
      <c r="L883" s="268"/>
      <c r="O883" s="268"/>
      <c r="T883" s="268"/>
      <c r="X883" s="268"/>
    </row>
    <row r="884" spans="1:24" x14ac:dyDescent="0.25">
      <c r="A884" s="268"/>
      <c r="B884" s="268"/>
      <c r="C884" s="268"/>
      <c r="D884" s="268"/>
      <c r="E884" s="268"/>
      <c r="F884" s="268"/>
      <c r="G884" s="268"/>
      <c r="H884" s="268"/>
      <c r="J884" s="268"/>
      <c r="K884" s="268"/>
      <c r="L884" s="268"/>
      <c r="O884" s="268"/>
      <c r="T884" s="268"/>
      <c r="X884" s="268"/>
    </row>
    <row r="885" spans="1:24" x14ac:dyDescent="0.25">
      <c r="A885" s="268"/>
      <c r="B885" s="268"/>
      <c r="C885" s="268"/>
      <c r="D885" s="268"/>
      <c r="E885" s="268"/>
      <c r="F885" s="268"/>
      <c r="G885" s="268"/>
      <c r="H885" s="268"/>
      <c r="J885" s="268"/>
      <c r="K885" s="268"/>
      <c r="L885" s="268"/>
      <c r="O885" s="268"/>
      <c r="T885" s="268"/>
      <c r="X885" s="268"/>
    </row>
    <row r="886" spans="1:24" x14ac:dyDescent="0.25">
      <c r="A886" s="268"/>
      <c r="B886" s="268"/>
      <c r="C886" s="268"/>
      <c r="D886" s="268"/>
      <c r="E886" s="268"/>
      <c r="F886" s="268"/>
      <c r="G886" s="268"/>
      <c r="H886" s="268"/>
      <c r="J886" s="268"/>
      <c r="K886" s="268"/>
      <c r="L886" s="268"/>
      <c r="O886" s="268"/>
      <c r="T886" s="268"/>
      <c r="X886" s="268"/>
    </row>
    <row r="887" spans="1:24" x14ac:dyDescent="0.25">
      <c r="A887" s="268"/>
      <c r="B887" s="268"/>
      <c r="C887" s="268"/>
      <c r="D887" s="268"/>
      <c r="E887" s="268"/>
      <c r="F887" s="268"/>
      <c r="G887" s="268"/>
      <c r="H887" s="268"/>
      <c r="J887" s="268"/>
      <c r="K887" s="268"/>
      <c r="L887" s="268"/>
      <c r="O887" s="268"/>
      <c r="T887" s="268"/>
      <c r="X887" s="268"/>
    </row>
    <row r="888" spans="1:24" x14ac:dyDescent="0.25">
      <c r="A888" s="268"/>
      <c r="B888" s="268"/>
      <c r="C888" s="268"/>
      <c r="D888" s="268"/>
      <c r="E888" s="268"/>
      <c r="F888" s="268"/>
      <c r="G888" s="268"/>
      <c r="H888" s="268"/>
      <c r="J888" s="268"/>
      <c r="K888" s="268"/>
      <c r="L888" s="268"/>
      <c r="O888" s="268"/>
      <c r="T888" s="268"/>
      <c r="X888" s="268"/>
    </row>
    <row r="889" spans="1:24" x14ac:dyDescent="0.25">
      <c r="A889" s="268"/>
      <c r="B889" s="268"/>
      <c r="C889" s="268"/>
      <c r="D889" s="268"/>
      <c r="E889" s="268"/>
      <c r="F889" s="268"/>
      <c r="G889" s="268"/>
      <c r="H889" s="268"/>
      <c r="J889" s="268"/>
      <c r="K889" s="268"/>
      <c r="L889" s="268"/>
      <c r="O889" s="268"/>
      <c r="T889" s="268"/>
      <c r="X889" s="268"/>
    </row>
    <row r="890" spans="1:24" x14ac:dyDescent="0.25">
      <c r="A890" s="268"/>
      <c r="B890" s="268"/>
      <c r="C890" s="268"/>
      <c r="D890" s="268"/>
      <c r="E890" s="268"/>
      <c r="F890" s="268"/>
      <c r="G890" s="268"/>
      <c r="H890" s="268"/>
      <c r="I890" s="268"/>
      <c r="J890" s="268"/>
      <c r="K890" s="268"/>
      <c r="L890" s="268"/>
      <c r="O890" s="268"/>
      <c r="T890" s="268"/>
      <c r="X890" s="268"/>
    </row>
    <row r="891" spans="1:24" x14ac:dyDescent="0.25">
      <c r="A891" s="268"/>
      <c r="B891" s="268"/>
      <c r="C891" s="268"/>
      <c r="D891" s="268"/>
      <c r="E891" s="268"/>
      <c r="F891" s="268"/>
      <c r="G891" s="268"/>
      <c r="H891" s="268"/>
      <c r="J891" s="268"/>
      <c r="K891" s="268"/>
      <c r="L891" s="268"/>
      <c r="O891" s="268"/>
      <c r="T891" s="268"/>
      <c r="X891" s="268"/>
    </row>
    <row r="892" spans="1:24" x14ac:dyDescent="0.25">
      <c r="A892" s="268"/>
      <c r="B892" s="268"/>
      <c r="C892" s="268"/>
      <c r="D892" s="268"/>
      <c r="E892" s="268"/>
      <c r="F892" s="268"/>
      <c r="G892" s="268"/>
      <c r="H892" s="268"/>
      <c r="J892" s="268"/>
      <c r="K892" s="268"/>
      <c r="L892" s="268"/>
      <c r="O892" s="268"/>
      <c r="T892" s="268"/>
      <c r="X892" s="268"/>
    </row>
    <row r="893" spans="1:24" x14ac:dyDescent="0.25">
      <c r="A893" s="268"/>
      <c r="B893" s="268"/>
      <c r="C893" s="268"/>
      <c r="D893" s="268"/>
      <c r="E893" s="268"/>
      <c r="F893" s="268"/>
      <c r="G893" s="268"/>
      <c r="H893" s="268"/>
      <c r="J893" s="268"/>
      <c r="K893" s="268"/>
      <c r="L893" s="268"/>
      <c r="O893" s="268"/>
      <c r="T893" s="268"/>
      <c r="X893" s="268"/>
    </row>
    <row r="894" spans="1:24" x14ac:dyDescent="0.25">
      <c r="A894" s="268"/>
      <c r="B894" s="268"/>
      <c r="C894" s="268"/>
      <c r="D894" s="268"/>
      <c r="E894" s="268"/>
      <c r="F894" s="268"/>
      <c r="G894" s="268"/>
      <c r="H894" s="268"/>
      <c r="I894" s="268"/>
      <c r="J894" s="268"/>
      <c r="K894" s="268"/>
      <c r="L894" s="268"/>
      <c r="O894" s="268"/>
      <c r="T894" s="268"/>
      <c r="X894" s="268"/>
    </row>
    <row r="895" spans="1:24" x14ac:dyDescent="0.25">
      <c r="A895" s="268"/>
      <c r="B895" s="268"/>
      <c r="C895" s="268"/>
      <c r="D895" s="268"/>
      <c r="E895" s="268"/>
      <c r="F895" s="268"/>
      <c r="G895" s="268"/>
      <c r="H895" s="268"/>
      <c r="I895" s="268"/>
      <c r="J895" s="268"/>
      <c r="K895" s="268"/>
      <c r="L895" s="268"/>
      <c r="O895" s="268"/>
      <c r="T895" s="268"/>
      <c r="X895" s="268"/>
    </row>
    <row r="896" spans="1:24" x14ac:dyDescent="0.25">
      <c r="A896" s="268"/>
      <c r="B896" s="268"/>
      <c r="C896" s="268"/>
      <c r="D896" s="268"/>
      <c r="E896" s="268"/>
      <c r="F896" s="268"/>
      <c r="G896" s="268"/>
      <c r="H896" s="268"/>
      <c r="J896" s="268"/>
      <c r="K896" s="268"/>
      <c r="L896" s="268"/>
      <c r="O896" s="268"/>
      <c r="T896" s="268"/>
      <c r="X896" s="268"/>
    </row>
    <row r="897" spans="1:24" x14ac:dyDescent="0.25">
      <c r="A897" s="268"/>
      <c r="B897" s="268"/>
      <c r="C897" s="268"/>
      <c r="D897" s="268"/>
      <c r="E897" s="268"/>
      <c r="F897" s="268"/>
      <c r="G897" s="268"/>
      <c r="H897" s="268"/>
      <c r="I897" s="268"/>
      <c r="J897" s="268"/>
      <c r="K897" s="268"/>
      <c r="L897" s="268"/>
      <c r="O897" s="268"/>
      <c r="T897" s="268"/>
      <c r="X897" s="268"/>
    </row>
    <row r="898" spans="1:24" x14ac:dyDescent="0.25">
      <c r="A898" s="268"/>
      <c r="B898" s="268"/>
      <c r="C898" s="268"/>
      <c r="D898" s="268"/>
      <c r="E898" s="268"/>
      <c r="F898" s="268"/>
      <c r="G898" s="268"/>
      <c r="H898" s="268"/>
      <c r="I898" s="268"/>
      <c r="J898" s="268"/>
      <c r="K898" s="268"/>
      <c r="L898" s="268"/>
      <c r="O898" s="268"/>
      <c r="T898" s="268"/>
      <c r="X898" s="268"/>
    </row>
    <row r="899" spans="1:24" x14ac:dyDescent="0.25">
      <c r="A899" s="268"/>
      <c r="B899" s="268"/>
      <c r="C899" s="268"/>
      <c r="D899" s="268"/>
      <c r="E899" s="268"/>
      <c r="F899" s="268"/>
      <c r="G899" s="268"/>
      <c r="H899" s="268"/>
      <c r="I899" s="268"/>
      <c r="J899" s="268"/>
      <c r="K899" s="268"/>
      <c r="L899" s="268"/>
      <c r="O899" s="268"/>
      <c r="T899" s="268"/>
      <c r="X899" s="268"/>
    </row>
    <row r="900" spans="1:24" x14ac:dyDescent="0.25">
      <c r="A900" s="268"/>
      <c r="B900" s="268"/>
      <c r="C900" s="268"/>
      <c r="D900" s="268"/>
      <c r="E900" s="268"/>
      <c r="F900" s="268"/>
      <c r="G900" s="268"/>
      <c r="H900" s="268"/>
      <c r="I900" s="268"/>
      <c r="J900" s="268"/>
      <c r="K900" s="268"/>
      <c r="L900" s="268"/>
      <c r="O900" s="268"/>
      <c r="T900" s="268"/>
      <c r="X900" s="268"/>
    </row>
    <row r="901" spans="1:24" x14ac:dyDescent="0.25">
      <c r="A901" s="268"/>
      <c r="B901" s="268"/>
      <c r="C901" s="268"/>
      <c r="D901" s="268"/>
      <c r="E901" s="268"/>
      <c r="F901" s="268"/>
      <c r="G901" s="268"/>
      <c r="H901" s="268"/>
      <c r="J901" s="268"/>
      <c r="K901" s="268"/>
      <c r="L901" s="268"/>
      <c r="O901" s="268"/>
      <c r="T901" s="268"/>
      <c r="X901" s="268"/>
    </row>
    <row r="902" spans="1:24" x14ac:dyDescent="0.25">
      <c r="A902" s="268"/>
      <c r="B902" s="268"/>
      <c r="C902" s="268"/>
      <c r="D902" s="268"/>
      <c r="E902" s="268"/>
      <c r="F902" s="268"/>
      <c r="G902" s="268"/>
      <c r="H902" s="268"/>
      <c r="J902" s="268"/>
      <c r="K902" s="268"/>
      <c r="L902" s="268"/>
      <c r="O902" s="268"/>
      <c r="T902" s="268"/>
      <c r="X902" s="268"/>
    </row>
    <row r="903" spans="1:24" x14ac:dyDescent="0.25">
      <c r="A903" s="268"/>
      <c r="B903" s="268"/>
      <c r="C903" s="268"/>
      <c r="D903" s="268"/>
      <c r="E903" s="268"/>
      <c r="F903" s="268"/>
      <c r="G903" s="268"/>
      <c r="H903" s="268"/>
      <c r="J903" s="268"/>
      <c r="K903" s="268"/>
      <c r="L903" s="268"/>
      <c r="O903" s="268"/>
      <c r="T903" s="268"/>
      <c r="X903" s="268"/>
    </row>
    <row r="904" spans="1:24" x14ac:dyDescent="0.25">
      <c r="A904" s="268"/>
      <c r="B904" s="268"/>
      <c r="C904" s="268"/>
      <c r="D904" s="268"/>
      <c r="E904" s="268"/>
      <c r="F904" s="268"/>
      <c r="G904" s="268"/>
      <c r="H904" s="268"/>
      <c r="J904" s="268"/>
      <c r="K904" s="268"/>
      <c r="L904" s="268"/>
      <c r="O904" s="268"/>
      <c r="T904" s="268"/>
      <c r="X904" s="268"/>
    </row>
    <row r="905" spans="1:24" x14ac:dyDescent="0.25">
      <c r="A905" s="268"/>
      <c r="B905" s="268"/>
      <c r="C905" s="268"/>
      <c r="D905" s="268"/>
      <c r="E905" s="268"/>
      <c r="F905" s="268"/>
      <c r="G905" s="268"/>
      <c r="H905" s="268"/>
      <c r="I905" s="268"/>
      <c r="J905" s="268"/>
      <c r="K905" s="268"/>
      <c r="L905" s="268"/>
      <c r="O905" s="268"/>
      <c r="T905" s="268"/>
      <c r="X905" s="268"/>
    </row>
    <row r="906" spans="1:24" x14ac:dyDescent="0.25">
      <c r="A906" s="268"/>
      <c r="B906" s="268"/>
      <c r="C906" s="268"/>
      <c r="D906" s="268"/>
      <c r="E906" s="268"/>
      <c r="F906" s="268"/>
      <c r="G906" s="268"/>
      <c r="H906" s="268"/>
      <c r="J906" s="268"/>
      <c r="K906" s="268"/>
      <c r="L906" s="268"/>
      <c r="O906" s="268"/>
      <c r="T906" s="268"/>
      <c r="X906" s="268"/>
    </row>
    <row r="907" spans="1:24" x14ac:dyDescent="0.25">
      <c r="A907" s="268"/>
      <c r="B907" s="268"/>
      <c r="C907" s="268"/>
      <c r="D907" s="268"/>
      <c r="E907" s="268"/>
      <c r="F907" s="268"/>
      <c r="G907" s="268"/>
      <c r="H907" s="268"/>
      <c r="J907" s="268"/>
      <c r="K907" s="268"/>
      <c r="L907" s="268"/>
      <c r="O907" s="268"/>
      <c r="T907" s="268"/>
      <c r="X907" s="268"/>
    </row>
    <row r="908" spans="1:24" x14ac:dyDescent="0.25">
      <c r="A908" s="268"/>
      <c r="B908" s="268"/>
      <c r="C908" s="268"/>
      <c r="D908" s="268"/>
      <c r="E908" s="268"/>
      <c r="F908" s="268"/>
      <c r="G908" s="268"/>
      <c r="H908" s="268"/>
      <c r="J908" s="268"/>
      <c r="K908" s="268"/>
      <c r="L908" s="268"/>
      <c r="O908" s="268"/>
      <c r="T908" s="268"/>
      <c r="X908" s="268"/>
    </row>
    <row r="909" spans="1:24" x14ac:dyDescent="0.25">
      <c r="A909" s="268"/>
      <c r="B909" s="268"/>
      <c r="C909" s="268"/>
      <c r="D909" s="268"/>
      <c r="E909" s="268"/>
      <c r="F909" s="268"/>
      <c r="G909" s="268"/>
      <c r="H909" s="268"/>
      <c r="I909" s="268"/>
      <c r="J909" s="268"/>
      <c r="K909" s="268"/>
      <c r="L909" s="268"/>
      <c r="O909" s="268"/>
      <c r="T909" s="268"/>
      <c r="X909" s="268"/>
    </row>
    <row r="910" spans="1:24" x14ac:dyDescent="0.25">
      <c r="A910" s="268"/>
      <c r="B910" s="268"/>
      <c r="C910" s="268"/>
      <c r="D910" s="268"/>
      <c r="E910" s="268"/>
      <c r="F910" s="268"/>
      <c r="G910" s="268"/>
      <c r="H910" s="268"/>
      <c r="I910" s="268"/>
      <c r="J910" s="268"/>
      <c r="K910" s="268"/>
      <c r="L910" s="268"/>
      <c r="O910" s="268"/>
      <c r="T910" s="268"/>
      <c r="X910" s="268"/>
    </row>
    <row r="911" spans="1:24" x14ac:dyDescent="0.25">
      <c r="A911" s="268"/>
      <c r="B911" s="268"/>
      <c r="C911" s="268"/>
      <c r="D911" s="268"/>
      <c r="E911" s="268"/>
      <c r="F911" s="268"/>
      <c r="G911" s="268"/>
      <c r="H911" s="268"/>
      <c r="I911" s="268"/>
      <c r="J911" s="268"/>
      <c r="K911" s="268"/>
      <c r="L911" s="268"/>
      <c r="O911" s="268"/>
      <c r="T911" s="268"/>
      <c r="X911" s="268"/>
    </row>
    <row r="912" spans="1:24" x14ac:dyDescent="0.25">
      <c r="A912" s="268"/>
      <c r="B912" s="268"/>
      <c r="C912" s="268"/>
      <c r="D912" s="268"/>
      <c r="E912" s="268"/>
      <c r="F912" s="268"/>
      <c r="G912" s="268"/>
      <c r="H912" s="268"/>
      <c r="J912" s="268"/>
      <c r="K912" s="268"/>
      <c r="L912" s="268"/>
      <c r="O912" s="268"/>
      <c r="T912" s="268"/>
      <c r="X912" s="268"/>
    </row>
    <row r="913" spans="1:24" x14ac:dyDescent="0.25">
      <c r="A913" s="268"/>
      <c r="B913" s="268"/>
      <c r="C913" s="268"/>
      <c r="D913" s="268"/>
      <c r="E913" s="268"/>
      <c r="F913" s="268"/>
      <c r="G913" s="268"/>
      <c r="H913" s="268"/>
      <c r="I913" s="268"/>
      <c r="J913" s="268"/>
      <c r="K913" s="268"/>
      <c r="L913" s="268"/>
      <c r="O913" s="268"/>
      <c r="T913" s="268"/>
      <c r="X913" s="268"/>
    </row>
    <row r="914" spans="1:24" x14ac:dyDescent="0.25">
      <c r="A914" s="268"/>
      <c r="B914" s="268"/>
      <c r="C914" s="268"/>
      <c r="D914" s="268"/>
      <c r="E914" s="268"/>
      <c r="F914" s="268"/>
      <c r="G914" s="268"/>
      <c r="H914" s="268"/>
      <c r="J914" s="268"/>
      <c r="K914" s="268"/>
      <c r="L914" s="268"/>
      <c r="O914" s="268"/>
      <c r="T914" s="268"/>
      <c r="X914" s="268"/>
    </row>
    <row r="915" spans="1:24" x14ac:dyDescent="0.25">
      <c r="A915" s="268"/>
      <c r="B915" s="268"/>
      <c r="C915" s="268"/>
      <c r="D915" s="268"/>
      <c r="E915" s="268"/>
      <c r="F915" s="268"/>
      <c r="G915" s="268"/>
      <c r="H915" s="268"/>
      <c r="J915" s="268"/>
      <c r="K915" s="268"/>
      <c r="L915" s="268"/>
      <c r="O915" s="268"/>
      <c r="T915" s="268"/>
      <c r="X915" s="268"/>
    </row>
    <row r="916" spans="1:24" x14ac:dyDescent="0.25">
      <c r="A916" s="268"/>
      <c r="B916" s="268"/>
      <c r="C916" s="268"/>
      <c r="D916" s="268"/>
      <c r="E916" s="268"/>
      <c r="F916" s="268"/>
      <c r="G916" s="268"/>
      <c r="H916" s="268"/>
      <c r="J916" s="268"/>
      <c r="K916" s="268"/>
      <c r="L916" s="268"/>
      <c r="O916" s="268"/>
      <c r="T916" s="268"/>
      <c r="X916" s="268"/>
    </row>
    <row r="917" spans="1:24" x14ac:dyDescent="0.25">
      <c r="A917" s="268"/>
      <c r="B917" s="268"/>
      <c r="C917" s="268"/>
      <c r="D917" s="268"/>
      <c r="E917" s="268"/>
      <c r="F917" s="268"/>
      <c r="G917" s="268"/>
      <c r="H917" s="268"/>
      <c r="I917" s="268"/>
      <c r="J917" s="268"/>
      <c r="K917" s="268"/>
      <c r="L917" s="268"/>
      <c r="O917" s="268"/>
      <c r="T917" s="268"/>
      <c r="X917" s="268"/>
    </row>
    <row r="918" spans="1:24" x14ac:dyDescent="0.25">
      <c r="A918" s="268"/>
      <c r="B918" s="268"/>
      <c r="C918" s="268"/>
      <c r="D918" s="268"/>
      <c r="E918" s="268"/>
      <c r="F918" s="268"/>
      <c r="G918" s="268"/>
      <c r="H918" s="268"/>
      <c r="I918" s="268"/>
      <c r="J918" s="268"/>
      <c r="K918" s="268"/>
      <c r="L918" s="268"/>
      <c r="O918" s="268"/>
      <c r="T918" s="268"/>
      <c r="X918" s="268"/>
    </row>
    <row r="919" spans="1:24" x14ac:dyDescent="0.25">
      <c r="A919" s="268"/>
      <c r="B919" s="268"/>
      <c r="C919" s="268"/>
      <c r="D919" s="268"/>
      <c r="E919" s="268"/>
      <c r="F919" s="268"/>
      <c r="G919" s="268"/>
      <c r="H919" s="268"/>
      <c r="J919" s="268"/>
      <c r="K919" s="268"/>
      <c r="L919" s="268"/>
      <c r="O919" s="268"/>
      <c r="T919" s="268"/>
      <c r="X919" s="268"/>
    </row>
    <row r="920" spans="1:24" x14ac:dyDescent="0.25">
      <c r="A920" s="268"/>
      <c r="B920" s="268"/>
      <c r="C920" s="268"/>
      <c r="D920" s="268"/>
      <c r="E920" s="268"/>
      <c r="F920" s="268"/>
      <c r="G920" s="268"/>
      <c r="H920" s="268"/>
      <c r="I920" s="268"/>
      <c r="J920" s="268"/>
      <c r="K920" s="268"/>
      <c r="L920" s="268"/>
      <c r="O920" s="268"/>
      <c r="T920" s="268"/>
      <c r="X920" s="268"/>
    </row>
    <row r="921" spans="1:24" x14ac:dyDescent="0.25">
      <c r="A921" s="268"/>
      <c r="B921" s="268"/>
      <c r="C921" s="268"/>
      <c r="D921" s="268"/>
      <c r="E921" s="268"/>
      <c r="F921" s="268"/>
      <c r="G921" s="268"/>
      <c r="H921" s="268"/>
      <c r="I921" s="268"/>
      <c r="J921" s="268"/>
      <c r="K921" s="268"/>
      <c r="L921" s="268"/>
      <c r="O921" s="268"/>
      <c r="T921" s="268"/>
      <c r="X921" s="268"/>
    </row>
    <row r="922" spans="1:24" x14ac:dyDescent="0.25">
      <c r="A922" s="268"/>
      <c r="B922" s="268"/>
      <c r="C922" s="268"/>
      <c r="D922" s="268"/>
      <c r="E922" s="268"/>
      <c r="F922" s="268"/>
      <c r="G922" s="268"/>
      <c r="H922" s="268"/>
      <c r="I922" s="268"/>
      <c r="J922" s="268"/>
      <c r="K922" s="268"/>
      <c r="L922" s="268"/>
      <c r="O922" s="268"/>
      <c r="T922" s="268"/>
      <c r="X922" s="268"/>
    </row>
    <row r="923" spans="1:24" x14ac:dyDescent="0.25">
      <c r="A923" s="268"/>
      <c r="B923" s="268"/>
      <c r="C923" s="268"/>
      <c r="D923" s="268"/>
      <c r="E923" s="268"/>
      <c r="F923" s="268"/>
      <c r="G923" s="268"/>
      <c r="H923" s="268"/>
      <c r="I923" s="2"/>
      <c r="J923" s="268"/>
      <c r="K923" s="268"/>
      <c r="L923" s="268"/>
      <c r="O923" s="268"/>
      <c r="T923" s="268"/>
      <c r="X923" s="268"/>
    </row>
    <row r="924" spans="1:24" x14ac:dyDescent="0.25">
      <c r="A924" s="268"/>
      <c r="B924" s="268"/>
      <c r="C924" s="268"/>
      <c r="D924" s="268"/>
      <c r="E924" s="268"/>
      <c r="F924" s="268"/>
      <c r="G924" s="268"/>
      <c r="H924" s="268"/>
      <c r="I924" s="268"/>
      <c r="J924" s="268"/>
      <c r="K924" s="268"/>
      <c r="L924" s="268"/>
      <c r="O924" s="268"/>
      <c r="T924" s="268"/>
      <c r="X924" s="268"/>
    </row>
    <row r="925" spans="1:24" x14ac:dyDescent="0.25">
      <c r="A925" s="268"/>
      <c r="B925" s="268"/>
      <c r="C925" s="268"/>
      <c r="D925" s="268"/>
      <c r="E925" s="268"/>
      <c r="F925" s="268"/>
      <c r="G925" s="268"/>
      <c r="H925" s="268"/>
      <c r="I925" s="268"/>
      <c r="J925" s="268"/>
      <c r="K925" s="268"/>
      <c r="L925" s="268"/>
      <c r="O925" s="268"/>
      <c r="T925" s="268"/>
      <c r="X925" s="268"/>
    </row>
    <row r="926" spans="1:24" x14ac:dyDescent="0.25">
      <c r="A926" s="268"/>
      <c r="B926" s="268"/>
      <c r="C926" s="268"/>
      <c r="D926" s="268"/>
      <c r="E926" s="268"/>
      <c r="F926" s="268"/>
      <c r="G926" s="268"/>
      <c r="H926" s="268"/>
      <c r="I926" s="268"/>
      <c r="J926" s="268"/>
      <c r="K926" s="268"/>
      <c r="L926" s="268"/>
      <c r="O926" s="268"/>
      <c r="T926" s="268"/>
      <c r="X926" s="268"/>
    </row>
    <row r="927" spans="1:24" x14ac:dyDescent="0.25">
      <c r="A927" s="268"/>
      <c r="B927" s="268"/>
      <c r="C927" s="268"/>
      <c r="D927" s="268"/>
      <c r="E927" s="268"/>
      <c r="F927" s="268"/>
      <c r="G927" s="268"/>
      <c r="H927" s="268"/>
      <c r="I927" s="2"/>
      <c r="J927" s="268"/>
      <c r="K927" s="268"/>
      <c r="L927" s="268"/>
      <c r="O927" s="268"/>
      <c r="T927" s="268"/>
      <c r="X927" s="268"/>
    </row>
    <row r="928" spans="1:24" x14ac:dyDescent="0.25">
      <c r="A928" s="268"/>
      <c r="B928" s="268"/>
      <c r="C928" s="268"/>
      <c r="D928" s="268"/>
      <c r="E928" s="268"/>
      <c r="F928" s="268"/>
      <c r="G928" s="268"/>
      <c r="H928" s="268"/>
      <c r="J928" s="268"/>
      <c r="K928" s="268"/>
      <c r="L928" s="268"/>
      <c r="O928" s="268"/>
      <c r="T928" s="268"/>
      <c r="X928" s="268"/>
    </row>
    <row r="929" spans="1:24" x14ac:dyDescent="0.25">
      <c r="A929" s="268"/>
      <c r="B929" s="268"/>
      <c r="C929" s="268"/>
      <c r="D929" s="268"/>
      <c r="E929" s="268"/>
      <c r="F929" s="268"/>
      <c r="G929" s="268"/>
      <c r="H929" s="268"/>
      <c r="I929" s="2"/>
      <c r="J929" s="268"/>
      <c r="K929" s="268"/>
      <c r="L929" s="268"/>
      <c r="O929" s="268"/>
      <c r="T929" s="268"/>
      <c r="X929" s="268"/>
    </row>
    <row r="930" spans="1:24" x14ac:dyDescent="0.25">
      <c r="A930" s="268"/>
      <c r="B930" s="268"/>
      <c r="C930" s="268"/>
      <c r="D930" s="268"/>
      <c r="E930" s="268"/>
      <c r="F930" s="268"/>
      <c r="G930" s="268"/>
      <c r="H930" s="268"/>
      <c r="J930" s="268"/>
      <c r="K930" s="268"/>
      <c r="L930" s="268"/>
      <c r="O930" s="268"/>
      <c r="T930" s="268"/>
      <c r="X930" s="268"/>
    </row>
    <row r="931" spans="1:24" x14ac:dyDescent="0.25">
      <c r="A931" s="268"/>
      <c r="B931" s="268"/>
      <c r="C931" s="268"/>
      <c r="D931" s="268"/>
      <c r="E931" s="268"/>
      <c r="F931" s="268"/>
      <c r="G931" s="268"/>
      <c r="H931" s="268"/>
      <c r="I931" s="268"/>
      <c r="J931" s="268"/>
      <c r="K931" s="268"/>
      <c r="L931" s="268"/>
      <c r="O931" s="268"/>
      <c r="T931" s="268"/>
      <c r="X931" s="268"/>
    </row>
    <row r="932" spans="1:24" x14ac:dyDescent="0.25">
      <c r="A932" s="268"/>
      <c r="B932" s="268"/>
      <c r="C932" s="268"/>
      <c r="D932" s="268"/>
      <c r="E932" s="268"/>
      <c r="F932" s="268"/>
      <c r="G932" s="268"/>
      <c r="H932" s="268"/>
      <c r="I932" s="2"/>
      <c r="J932" s="268"/>
      <c r="K932" s="268"/>
      <c r="L932" s="268"/>
      <c r="O932" s="268"/>
      <c r="T932" s="268"/>
      <c r="X932" s="268"/>
    </row>
    <row r="933" spans="1:24" x14ac:dyDescent="0.25">
      <c r="A933" s="268"/>
      <c r="B933" s="268"/>
      <c r="C933" s="268"/>
      <c r="D933" s="268"/>
      <c r="E933" s="268"/>
      <c r="F933" s="268"/>
      <c r="G933" s="268"/>
      <c r="H933" s="268"/>
      <c r="J933" s="268"/>
      <c r="K933" s="268"/>
      <c r="L933" s="268"/>
      <c r="M933" s="268"/>
      <c r="N933" s="268"/>
      <c r="O933" s="268"/>
      <c r="T933" s="268"/>
      <c r="X933" s="268"/>
    </row>
    <row r="934" spans="1:24" x14ac:dyDescent="0.25">
      <c r="A934" s="268"/>
      <c r="B934" s="268"/>
      <c r="C934" s="268"/>
      <c r="D934" s="268"/>
      <c r="E934" s="268"/>
      <c r="F934" s="268"/>
      <c r="G934" s="268"/>
      <c r="H934" s="268"/>
      <c r="J934" s="268"/>
      <c r="K934" s="268"/>
      <c r="L934" s="268"/>
      <c r="M934" s="268"/>
      <c r="N934" s="268"/>
      <c r="O934" s="268"/>
      <c r="T934" s="268"/>
      <c r="X934" s="268"/>
    </row>
    <row r="935" spans="1:24" x14ac:dyDescent="0.25">
      <c r="A935" s="268"/>
      <c r="B935" s="268"/>
      <c r="C935" s="268"/>
      <c r="D935" s="268"/>
      <c r="E935" s="268"/>
      <c r="F935" s="268"/>
      <c r="G935" s="268"/>
      <c r="H935" s="268"/>
      <c r="I935" s="268"/>
      <c r="J935" s="268"/>
      <c r="K935" s="268"/>
      <c r="L935" s="268"/>
      <c r="O935" s="268"/>
      <c r="T935" s="268"/>
      <c r="X935" s="268"/>
    </row>
    <row r="936" spans="1:24" x14ac:dyDescent="0.25">
      <c r="A936" s="268"/>
      <c r="B936" s="268"/>
      <c r="C936" s="268"/>
      <c r="D936" s="268"/>
      <c r="E936" s="268"/>
      <c r="F936" s="268"/>
      <c r="G936" s="268"/>
      <c r="H936" s="268"/>
      <c r="I936" s="268"/>
      <c r="J936" s="268"/>
      <c r="K936" s="268"/>
      <c r="L936" s="268"/>
      <c r="O936" s="268"/>
      <c r="T936" s="268"/>
      <c r="X936" s="268"/>
    </row>
    <row r="937" spans="1:24" x14ac:dyDescent="0.25">
      <c r="A937" s="268"/>
      <c r="B937" s="268"/>
      <c r="C937" s="268"/>
      <c r="D937" s="268"/>
      <c r="E937" s="268"/>
      <c r="F937" s="268"/>
      <c r="G937" s="268"/>
      <c r="H937" s="268"/>
      <c r="J937" s="268"/>
      <c r="K937" s="268"/>
      <c r="L937" s="268"/>
      <c r="O937" s="268"/>
      <c r="T937" s="268"/>
      <c r="X937" s="268"/>
    </row>
    <row r="938" spans="1:24" x14ac:dyDescent="0.25">
      <c r="A938" s="268"/>
      <c r="B938" s="268"/>
      <c r="C938" s="268"/>
      <c r="D938" s="268"/>
      <c r="E938" s="268"/>
      <c r="F938" s="268"/>
      <c r="G938" s="268"/>
      <c r="H938" s="268"/>
      <c r="I938" s="268"/>
      <c r="J938" s="268"/>
      <c r="K938" s="268"/>
      <c r="L938" s="268"/>
      <c r="O938" s="268"/>
      <c r="T938" s="268"/>
      <c r="X938" s="268"/>
    </row>
    <row r="939" spans="1:24" x14ac:dyDescent="0.25">
      <c r="A939" s="268"/>
      <c r="B939" s="268"/>
      <c r="C939" s="268"/>
      <c r="D939" s="268"/>
      <c r="E939" s="268"/>
      <c r="F939" s="268"/>
      <c r="G939" s="268"/>
      <c r="H939" s="268"/>
      <c r="J939" s="268"/>
      <c r="K939" s="268"/>
      <c r="L939" s="268"/>
      <c r="O939" s="268"/>
      <c r="T939" s="268"/>
      <c r="X939" s="268"/>
    </row>
    <row r="940" spans="1:24" x14ac:dyDescent="0.25">
      <c r="A940" s="268"/>
      <c r="B940" s="268"/>
      <c r="C940" s="268"/>
      <c r="D940" s="268"/>
      <c r="E940" s="268"/>
      <c r="F940" s="268"/>
      <c r="G940" s="268"/>
      <c r="H940" s="268"/>
      <c r="I940" s="268"/>
      <c r="J940" s="268"/>
      <c r="K940" s="268"/>
      <c r="L940" s="268"/>
      <c r="O940" s="268"/>
      <c r="T940" s="268"/>
      <c r="X940" s="268"/>
    </row>
    <row r="941" spans="1:24" x14ac:dyDescent="0.25">
      <c r="A941" s="268"/>
      <c r="B941" s="268"/>
      <c r="C941" s="268"/>
      <c r="D941" s="268"/>
      <c r="E941" s="268"/>
      <c r="F941" s="268"/>
      <c r="G941" s="268"/>
      <c r="H941" s="268"/>
      <c r="J941" s="268"/>
      <c r="K941" s="268"/>
      <c r="L941" s="268"/>
      <c r="O941" s="268"/>
      <c r="T941" s="268"/>
      <c r="X941" s="268"/>
    </row>
    <row r="942" spans="1:24" x14ac:dyDescent="0.25">
      <c r="A942" s="268"/>
      <c r="B942" s="268"/>
      <c r="C942" s="268"/>
      <c r="D942" s="268"/>
      <c r="E942" s="268"/>
      <c r="F942" s="268"/>
      <c r="G942" s="268"/>
      <c r="H942" s="268"/>
      <c r="J942" s="268"/>
      <c r="K942" s="268"/>
      <c r="L942" s="268"/>
      <c r="O942" s="268"/>
      <c r="T942" s="268"/>
      <c r="X942" s="268"/>
    </row>
    <row r="943" spans="1:24" x14ac:dyDescent="0.25">
      <c r="A943" s="268"/>
      <c r="B943" s="268"/>
      <c r="C943" s="268"/>
      <c r="D943" s="268"/>
      <c r="E943" s="268"/>
      <c r="F943" s="268"/>
      <c r="G943" s="268"/>
      <c r="H943" s="268"/>
      <c r="J943" s="268"/>
      <c r="K943" s="268"/>
      <c r="L943" s="268"/>
      <c r="O943" s="268"/>
      <c r="T943" s="268"/>
      <c r="X943" s="268"/>
    </row>
    <row r="944" spans="1:24" x14ac:dyDescent="0.25">
      <c r="A944" s="268"/>
      <c r="B944" s="268"/>
      <c r="C944" s="268"/>
      <c r="D944" s="268"/>
      <c r="E944" s="268"/>
      <c r="F944" s="268"/>
      <c r="G944" s="268"/>
      <c r="H944" s="268"/>
      <c r="J944" s="268"/>
      <c r="K944" s="268"/>
      <c r="L944" s="268"/>
      <c r="O944" s="268"/>
      <c r="T944" s="268"/>
      <c r="X944" s="268"/>
    </row>
    <row r="945" spans="1:24" x14ac:dyDescent="0.25">
      <c r="A945" s="268"/>
      <c r="B945" s="268"/>
      <c r="C945" s="268"/>
      <c r="D945" s="268"/>
      <c r="E945" s="268"/>
      <c r="F945" s="268"/>
      <c r="G945" s="268"/>
      <c r="H945" s="268"/>
      <c r="J945" s="268"/>
      <c r="K945" s="268"/>
      <c r="L945" s="268"/>
      <c r="O945" s="268"/>
      <c r="T945" s="268"/>
      <c r="X945" s="268"/>
    </row>
    <row r="946" spans="1:24" x14ac:dyDescent="0.25">
      <c r="A946" s="268"/>
      <c r="B946" s="268"/>
      <c r="C946" s="268"/>
      <c r="D946" s="268"/>
      <c r="E946" s="268"/>
      <c r="F946" s="268"/>
      <c r="G946" s="268"/>
      <c r="H946" s="268"/>
      <c r="J946" s="268"/>
      <c r="K946" s="268"/>
      <c r="L946" s="268"/>
      <c r="O946" s="268"/>
      <c r="T946" s="268"/>
      <c r="X946" s="268"/>
    </row>
    <row r="947" spans="1:24" x14ac:dyDescent="0.25">
      <c r="A947" s="268"/>
      <c r="B947" s="268"/>
      <c r="C947" s="268"/>
      <c r="D947" s="268"/>
      <c r="E947" s="268"/>
      <c r="F947" s="268"/>
      <c r="G947" s="268"/>
      <c r="H947" s="268"/>
      <c r="I947" s="268"/>
      <c r="J947" s="268"/>
      <c r="K947" s="268"/>
      <c r="L947" s="268"/>
      <c r="O947" s="268"/>
      <c r="T947" s="268"/>
      <c r="X947" s="268"/>
    </row>
    <row r="948" spans="1:24" x14ac:dyDescent="0.25">
      <c r="A948" s="268"/>
      <c r="B948" s="268"/>
      <c r="C948" s="268"/>
      <c r="D948" s="268"/>
      <c r="E948" s="268"/>
      <c r="F948" s="268"/>
      <c r="G948" s="268"/>
      <c r="H948" s="268"/>
      <c r="J948" s="268"/>
      <c r="K948" s="268"/>
      <c r="L948" s="268"/>
      <c r="O948" s="268"/>
      <c r="T948" s="268"/>
      <c r="X948" s="268"/>
    </row>
    <row r="949" spans="1:24" x14ac:dyDescent="0.25">
      <c r="A949" s="268"/>
      <c r="B949" s="268"/>
      <c r="C949" s="268"/>
      <c r="D949" s="268"/>
      <c r="E949" s="268"/>
      <c r="F949" s="268"/>
      <c r="G949" s="268"/>
      <c r="H949" s="268"/>
      <c r="J949" s="268"/>
      <c r="K949" s="268"/>
      <c r="L949" s="268"/>
      <c r="O949" s="268"/>
      <c r="T949" s="268"/>
      <c r="X949" s="268"/>
    </row>
    <row r="950" spans="1:24" x14ac:dyDescent="0.25">
      <c r="A950" s="268"/>
      <c r="B950" s="268"/>
      <c r="C950" s="268"/>
      <c r="D950" s="268"/>
      <c r="E950" s="268"/>
      <c r="F950" s="268"/>
      <c r="G950" s="268"/>
      <c r="H950" s="268"/>
      <c r="J950" s="268"/>
      <c r="K950" s="268"/>
      <c r="L950" s="268"/>
      <c r="O950" s="268"/>
      <c r="T950" s="268"/>
      <c r="X950" s="268"/>
    </row>
    <row r="951" spans="1:24" x14ac:dyDescent="0.25">
      <c r="A951" s="268"/>
      <c r="B951" s="268"/>
      <c r="C951" s="268"/>
      <c r="D951" s="268"/>
      <c r="E951" s="268"/>
      <c r="F951" s="268"/>
      <c r="G951" s="268"/>
      <c r="H951" s="268"/>
      <c r="J951" s="268"/>
      <c r="K951" s="268"/>
      <c r="L951" s="268"/>
      <c r="O951" s="268"/>
      <c r="T951" s="268"/>
      <c r="X951" s="268"/>
    </row>
    <row r="952" spans="1:24" x14ac:dyDescent="0.25">
      <c r="A952" s="268"/>
      <c r="B952" s="268"/>
      <c r="C952" s="268"/>
      <c r="D952" s="268"/>
      <c r="E952" s="268"/>
      <c r="F952" s="268"/>
      <c r="G952" s="268"/>
      <c r="H952" s="268"/>
      <c r="J952" s="268"/>
      <c r="K952" s="268"/>
      <c r="L952" s="268"/>
      <c r="O952" s="268"/>
      <c r="T952" s="268"/>
      <c r="X952" s="268"/>
    </row>
    <row r="953" spans="1:24" x14ac:dyDescent="0.25">
      <c r="A953" s="268"/>
      <c r="B953" s="268"/>
      <c r="C953" s="268"/>
      <c r="D953" s="268"/>
      <c r="E953" s="268"/>
      <c r="F953" s="268"/>
      <c r="G953" s="268"/>
      <c r="H953" s="268"/>
      <c r="J953" s="268"/>
      <c r="K953" s="268"/>
      <c r="L953" s="268"/>
      <c r="O953" s="268"/>
      <c r="T953" s="268"/>
      <c r="X953" s="268"/>
    </row>
    <row r="954" spans="1:24" x14ac:dyDescent="0.25">
      <c r="A954" s="268"/>
      <c r="B954" s="268"/>
      <c r="C954" s="268"/>
      <c r="D954" s="268"/>
      <c r="E954" s="268"/>
      <c r="F954" s="268"/>
      <c r="G954" s="268"/>
      <c r="H954" s="268"/>
      <c r="J954" s="268"/>
      <c r="K954" s="268"/>
      <c r="L954" s="268"/>
      <c r="O954" s="268"/>
      <c r="T954" s="268"/>
      <c r="X954" s="268"/>
    </row>
    <row r="955" spans="1:24" x14ac:dyDescent="0.25">
      <c r="A955" s="268"/>
      <c r="B955" s="268"/>
      <c r="C955" s="268"/>
      <c r="D955" s="268"/>
      <c r="E955" s="268"/>
      <c r="F955" s="268"/>
      <c r="G955" s="268"/>
      <c r="H955" s="268"/>
      <c r="J955" s="268"/>
      <c r="K955" s="268"/>
      <c r="L955" s="268"/>
      <c r="O955" s="268"/>
      <c r="T955" s="268"/>
      <c r="X955" s="268"/>
    </row>
    <row r="956" spans="1:24" x14ac:dyDescent="0.25">
      <c r="A956" s="268"/>
      <c r="B956" s="268"/>
      <c r="C956" s="268"/>
      <c r="D956" s="268"/>
      <c r="E956" s="268"/>
      <c r="F956" s="268"/>
      <c r="G956" s="268"/>
      <c r="H956" s="268"/>
      <c r="J956" s="268"/>
      <c r="K956" s="268"/>
      <c r="L956" s="268"/>
      <c r="O956" s="268"/>
      <c r="T956" s="268"/>
      <c r="X956" s="268"/>
    </row>
    <row r="957" spans="1:24" x14ac:dyDescent="0.25">
      <c r="A957" s="268"/>
      <c r="B957" s="268"/>
      <c r="C957" s="268"/>
      <c r="D957" s="268"/>
      <c r="E957" s="268"/>
      <c r="F957" s="268"/>
      <c r="G957" s="268"/>
      <c r="H957" s="268"/>
      <c r="J957" s="268"/>
      <c r="K957" s="268"/>
      <c r="L957" s="268"/>
      <c r="O957" s="268"/>
      <c r="T957" s="268"/>
      <c r="X957" s="268"/>
    </row>
    <row r="958" spans="1:24" x14ac:dyDescent="0.25">
      <c r="A958" s="268"/>
      <c r="B958" s="268"/>
      <c r="C958" s="268"/>
      <c r="D958" s="268"/>
      <c r="E958" s="268"/>
      <c r="F958" s="268"/>
      <c r="G958" s="268"/>
      <c r="H958" s="268"/>
      <c r="J958" s="268"/>
      <c r="K958" s="268"/>
      <c r="L958" s="268"/>
      <c r="O958" s="268"/>
      <c r="T958" s="268"/>
      <c r="X958" s="268"/>
    </row>
    <row r="959" spans="1:24" x14ac:dyDescent="0.25">
      <c r="A959" s="268"/>
      <c r="B959" s="268"/>
      <c r="C959" s="268"/>
      <c r="D959" s="268"/>
      <c r="E959" s="268"/>
      <c r="F959" s="268"/>
      <c r="G959" s="268"/>
      <c r="H959" s="268"/>
      <c r="J959" s="268"/>
      <c r="K959" s="268"/>
      <c r="L959" s="268"/>
      <c r="O959" s="268"/>
      <c r="T959" s="268"/>
      <c r="X959" s="268"/>
    </row>
    <row r="960" spans="1:24" x14ac:dyDescent="0.25">
      <c r="A960" s="268"/>
      <c r="B960" s="268"/>
      <c r="C960" s="268"/>
      <c r="D960" s="268"/>
      <c r="E960" s="268"/>
      <c r="F960" s="268"/>
      <c r="G960" s="268"/>
      <c r="H960" s="268"/>
      <c r="J960" s="268"/>
      <c r="K960" s="268"/>
      <c r="L960" s="268"/>
      <c r="O960" s="268"/>
      <c r="T960" s="268"/>
      <c r="X960" s="268"/>
    </row>
    <row r="961" spans="1:24" x14ac:dyDescent="0.25">
      <c r="A961" s="268"/>
      <c r="B961" s="268"/>
      <c r="C961" s="268"/>
      <c r="D961" s="268"/>
      <c r="E961" s="268"/>
      <c r="F961" s="268"/>
      <c r="G961" s="268"/>
      <c r="H961" s="268"/>
      <c r="J961" s="268"/>
      <c r="K961" s="268"/>
      <c r="L961" s="268"/>
      <c r="O961" s="268"/>
      <c r="T961" s="268"/>
      <c r="X961" s="268"/>
    </row>
    <row r="962" spans="1:24" x14ac:dyDescent="0.25">
      <c r="A962" s="268"/>
      <c r="B962" s="268"/>
      <c r="C962" s="268"/>
      <c r="D962" s="268"/>
      <c r="E962" s="268"/>
      <c r="F962" s="268"/>
      <c r="G962" s="268"/>
      <c r="H962" s="268"/>
      <c r="J962" s="268"/>
      <c r="K962" s="268"/>
      <c r="L962" s="268"/>
      <c r="O962" s="268"/>
      <c r="T962" s="268"/>
      <c r="X962" s="268"/>
    </row>
    <row r="963" spans="1:24" x14ac:dyDescent="0.25">
      <c r="A963" s="268"/>
      <c r="B963" s="268"/>
      <c r="C963" s="268"/>
      <c r="D963" s="268"/>
      <c r="E963" s="268"/>
      <c r="F963" s="268"/>
      <c r="G963" s="268"/>
      <c r="H963" s="268"/>
      <c r="J963" s="268"/>
      <c r="K963" s="268"/>
      <c r="L963" s="268"/>
      <c r="O963" s="268"/>
      <c r="T963" s="268"/>
      <c r="X963" s="268"/>
    </row>
    <row r="964" spans="1:24" x14ac:dyDescent="0.25">
      <c r="A964" s="268"/>
      <c r="B964" s="268"/>
      <c r="C964" s="268"/>
      <c r="D964" s="268"/>
      <c r="E964" s="268"/>
      <c r="F964" s="268"/>
      <c r="G964" s="268"/>
      <c r="H964" s="268"/>
      <c r="J964" s="268"/>
      <c r="K964" s="268"/>
      <c r="L964" s="268"/>
      <c r="O964" s="268"/>
      <c r="T964" s="268"/>
      <c r="X964" s="268"/>
    </row>
    <row r="965" spans="1:24" x14ac:dyDescent="0.25">
      <c r="A965" s="268"/>
      <c r="B965" s="268"/>
      <c r="C965" s="268"/>
      <c r="D965" s="268"/>
      <c r="E965" s="268"/>
      <c r="F965" s="268"/>
      <c r="G965" s="268"/>
      <c r="H965" s="268"/>
      <c r="J965" s="268"/>
      <c r="K965" s="268"/>
      <c r="L965" s="268"/>
      <c r="O965" s="268"/>
      <c r="T965" s="268"/>
      <c r="X965" s="268"/>
    </row>
    <row r="966" spans="1:24" x14ac:dyDescent="0.25">
      <c r="A966" s="268"/>
      <c r="B966" s="268"/>
      <c r="C966" s="268"/>
      <c r="D966" s="268"/>
      <c r="E966" s="268"/>
      <c r="F966" s="268"/>
      <c r="G966" s="268"/>
      <c r="H966" s="268"/>
      <c r="J966" s="268"/>
      <c r="K966" s="268"/>
      <c r="L966" s="268"/>
      <c r="O966" s="268"/>
      <c r="T966" s="268"/>
      <c r="X966" s="268"/>
    </row>
    <row r="967" spans="1:24" x14ac:dyDescent="0.25">
      <c r="A967" s="268"/>
      <c r="B967" s="268"/>
      <c r="C967" s="268"/>
      <c r="D967" s="268"/>
      <c r="E967" s="268"/>
      <c r="F967" s="268"/>
      <c r="G967" s="268"/>
      <c r="H967" s="268"/>
      <c r="J967" s="268"/>
      <c r="K967" s="268"/>
      <c r="L967" s="268"/>
      <c r="O967" s="268"/>
      <c r="T967" s="268"/>
      <c r="X967" s="268"/>
    </row>
    <row r="968" spans="1:24" x14ac:dyDescent="0.25">
      <c r="A968" s="268"/>
      <c r="B968" s="268"/>
      <c r="C968" s="268"/>
      <c r="D968" s="268"/>
      <c r="E968" s="268"/>
      <c r="F968" s="268"/>
      <c r="G968" s="268"/>
      <c r="H968" s="268"/>
      <c r="J968" s="268"/>
      <c r="K968" s="268"/>
      <c r="L968" s="268"/>
      <c r="O968" s="268"/>
      <c r="T968" s="268"/>
      <c r="X968" s="268"/>
    </row>
    <row r="969" spans="1:24" x14ac:dyDescent="0.25">
      <c r="A969" s="268"/>
      <c r="B969" s="268"/>
      <c r="C969" s="268"/>
      <c r="D969" s="268"/>
      <c r="E969" s="268"/>
      <c r="F969" s="268"/>
      <c r="G969" s="268"/>
      <c r="H969" s="268"/>
      <c r="I969" s="2"/>
      <c r="J969" s="268"/>
      <c r="K969" s="268"/>
      <c r="L969" s="268"/>
      <c r="O969" s="268"/>
      <c r="T969" s="268"/>
      <c r="X969" s="268"/>
    </row>
    <row r="970" spans="1:24" x14ac:dyDescent="0.25">
      <c r="A970" s="268"/>
      <c r="B970" s="268"/>
      <c r="C970" s="268"/>
      <c r="D970" s="268"/>
      <c r="E970" s="268"/>
      <c r="F970" s="268"/>
      <c r="G970" s="268"/>
      <c r="H970" s="268"/>
      <c r="J970" s="268"/>
      <c r="K970" s="268"/>
      <c r="L970" s="268"/>
      <c r="O970" s="268"/>
      <c r="T970" s="268"/>
      <c r="X970" s="268"/>
    </row>
    <row r="971" spans="1:24" x14ac:dyDescent="0.25">
      <c r="A971" s="268"/>
      <c r="B971" s="268"/>
      <c r="C971" s="268"/>
      <c r="D971" s="268"/>
      <c r="E971" s="268"/>
      <c r="F971" s="268"/>
      <c r="G971" s="268"/>
      <c r="H971" s="268"/>
      <c r="J971" s="268"/>
      <c r="K971" s="268"/>
      <c r="L971" s="268"/>
      <c r="O971" s="268"/>
      <c r="T971" s="268"/>
      <c r="X971" s="268"/>
    </row>
    <row r="972" spans="1:24" x14ac:dyDescent="0.25">
      <c r="A972" s="268"/>
      <c r="B972" s="268"/>
      <c r="C972" s="268"/>
      <c r="D972" s="268"/>
      <c r="E972" s="268"/>
      <c r="F972" s="268"/>
      <c r="G972" s="268"/>
      <c r="H972" s="268"/>
      <c r="J972" s="268"/>
      <c r="K972" s="268"/>
      <c r="L972" s="268"/>
      <c r="O972" s="268"/>
      <c r="T972" s="268"/>
      <c r="X972" s="268"/>
    </row>
    <row r="973" spans="1:24" x14ac:dyDescent="0.25">
      <c r="A973" s="268"/>
      <c r="B973" s="268"/>
      <c r="C973" s="268"/>
      <c r="D973" s="268"/>
      <c r="E973" s="268"/>
      <c r="F973" s="268"/>
      <c r="G973" s="268"/>
      <c r="H973" s="268"/>
      <c r="J973" s="268"/>
      <c r="K973" s="268"/>
      <c r="L973" s="268"/>
      <c r="O973" s="268"/>
      <c r="T973" s="268"/>
      <c r="X973" s="268"/>
    </row>
    <row r="974" spans="1:24" x14ac:dyDescent="0.25">
      <c r="A974" s="268"/>
      <c r="B974" s="268"/>
      <c r="C974" s="268"/>
      <c r="D974" s="268"/>
      <c r="E974" s="268"/>
      <c r="F974" s="268"/>
      <c r="G974" s="268"/>
      <c r="H974" s="268"/>
      <c r="J974" s="268"/>
      <c r="K974" s="268"/>
      <c r="L974" s="268"/>
      <c r="O974" s="268"/>
      <c r="T974" s="268"/>
      <c r="X974" s="268"/>
    </row>
    <row r="975" spans="1:24" x14ac:dyDescent="0.25">
      <c r="A975" s="268"/>
      <c r="B975" s="268"/>
      <c r="C975" s="268"/>
      <c r="D975" s="268"/>
      <c r="E975" s="268"/>
      <c r="F975" s="268"/>
      <c r="G975" s="268"/>
      <c r="H975" s="268"/>
      <c r="I975" s="2"/>
      <c r="J975" s="268"/>
      <c r="K975" s="268"/>
      <c r="L975" s="268"/>
      <c r="O975" s="268"/>
      <c r="T975" s="268"/>
      <c r="X975" s="268"/>
    </row>
    <row r="976" spans="1:24" x14ac:dyDescent="0.25">
      <c r="A976" s="268"/>
      <c r="B976" s="268"/>
      <c r="C976" s="268"/>
      <c r="D976" s="268"/>
      <c r="E976" s="268"/>
      <c r="F976" s="268"/>
      <c r="G976" s="268"/>
      <c r="H976" s="268"/>
      <c r="J976" s="268"/>
      <c r="K976" s="268"/>
      <c r="L976" s="268"/>
      <c r="O976" s="268"/>
      <c r="T976" s="268"/>
      <c r="X976" s="268"/>
    </row>
    <row r="977" spans="1:24" x14ac:dyDescent="0.25">
      <c r="A977" s="268"/>
      <c r="B977" s="268"/>
      <c r="C977" s="268"/>
      <c r="D977" s="268"/>
      <c r="E977" s="268"/>
      <c r="F977" s="268"/>
      <c r="G977" s="268"/>
      <c r="H977" s="268"/>
      <c r="I977" s="2"/>
      <c r="J977" s="268"/>
      <c r="K977" s="268"/>
      <c r="L977" s="268"/>
      <c r="O977" s="268"/>
      <c r="T977" s="268"/>
      <c r="X977" s="268"/>
    </row>
    <row r="978" spans="1:24" x14ac:dyDescent="0.25">
      <c r="A978" s="268"/>
      <c r="B978" s="268"/>
      <c r="C978" s="268"/>
      <c r="D978" s="268"/>
      <c r="E978" s="268"/>
      <c r="F978" s="268"/>
      <c r="G978" s="268"/>
      <c r="H978" s="268"/>
      <c r="J978" s="268"/>
      <c r="K978" s="268"/>
      <c r="L978" s="268"/>
      <c r="O978" s="268"/>
      <c r="T978" s="268"/>
      <c r="X978" s="268"/>
    </row>
    <row r="979" spans="1:24" x14ac:dyDescent="0.25">
      <c r="A979" s="268"/>
      <c r="B979" s="268"/>
      <c r="C979" s="268"/>
      <c r="D979" s="268"/>
      <c r="E979" s="268"/>
      <c r="F979" s="268"/>
      <c r="G979" s="268"/>
      <c r="H979" s="268"/>
      <c r="J979" s="268"/>
      <c r="K979" s="268"/>
      <c r="L979" s="268"/>
      <c r="O979" s="268"/>
      <c r="T979" s="268"/>
      <c r="X979" s="268"/>
    </row>
    <row r="980" spans="1:24" x14ac:dyDescent="0.25">
      <c r="A980" s="268"/>
      <c r="B980" s="268"/>
      <c r="C980" s="268"/>
      <c r="D980" s="268"/>
      <c r="E980" s="268"/>
      <c r="F980" s="268"/>
      <c r="G980" s="268"/>
      <c r="H980" s="268"/>
      <c r="I980" s="2"/>
      <c r="J980" s="268"/>
      <c r="K980" s="268"/>
      <c r="L980" s="268"/>
      <c r="O980" s="268"/>
      <c r="T980" s="268"/>
      <c r="X980" s="268"/>
    </row>
    <row r="981" spans="1:24" x14ac:dyDescent="0.25">
      <c r="A981" s="268"/>
      <c r="B981" s="268"/>
      <c r="C981" s="268"/>
      <c r="D981" s="268"/>
      <c r="E981" s="268"/>
      <c r="F981" s="268"/>
      <c r="G981" s="268"/>
      <c r="H981" s="268"/>
      <c r="I981" s="2"/>
      <c r="J981" s="268"/>
      <c r="K981" s="268"/>
      <c r="L981" s="268"/>
      <c r="O981" s="268"/>
      <c r="T981" s="268"/>
      <c r="X981" s="268"/>
    </row>
    <row r="982" spans="1:24" x14ac:dyDescent="0.25">
      <c r="A982" s="268"/>
      <c r="B982" s="268"/>
      <c r="C982" s="268"/>
      <c r="D982" s="268"/>
      <c r="E982" s="268"/>
      <c r="F982" s="268"/>
      <c r="G982" s="268"/>
      <c r="H982" s="268"/>
      <c r="I982" s="2"/>
      <c r="J982" s="268"/>
      <c r="K982" s="268"/>
      <c r="L982" s="268"/>
      <c r="O982" s="268"/>
      <c r="T982" s="268"/>
      <c r="X982" s="268"/>
    </row>
    <row r="983" spans="1:24" x14ac:dyDescent="0.25">
      <c r="A983" s="268"/>
      <c r="B983" s="268"/>
      <c r="C983" s="268"/>
      <c r="D983" s="268"/>
      <c r="E983" s="268"/>
      <c r="F983" s="268"/>
      <c r="G983" s="268"/>
      <c r="H983" s="268"/>
      <c r="I983" s="2"/>
      <c r="J983" s="268"/>
      <c r="K983" s="268"/>
      <c r="L983" s="268"/>
      <c r="O983" s="268"/>
      <c r="T983" s="268"/>
      <c r="X983" s="268"/>
    </row>
    <row r="984" spans="1:24" x14ac:dyDescent="0.25">
      <c r="A984" s="268"/>
      <c r="B984" s="268"/>
      <c r="C984" s="268"/>
      <c r="D984" s="268"/>
      <c r="E984" s="268"/>
      <c r="F984" s="268"/>
      <c r="G984" s="268"/>
      <c r="H984" s="268"/>
      <c r="I984" s="2"/>
      <c r="J984" s="268"/>
      <c r="K984" s="268"/>
      <c r="L984" s="268"/>
      <c r="O984" s="268"/>
      <c r="T984" s="268"/>
      <c r="X984" s="268"/>
    </row>
    <row r="985" spans="1:24" x14ac:dyDescent="0.25">
      <c r="A985" s="268"/>
      <c r="B985" s="268"/>
      <c r="C985" s="268"/>
      <c r="D985" s="268"/>
      <c r="E985" s="268"/>
      <c r="F985" s="268"/>
      <c r="G985" s="268"/>
      <c r="H985" s="268"/>
      <c r="I985" s="2"/>
      <c r="J985" s="268"/>
      <c r="K985" s="268"/>
      <c r="L985" s="268"/>
      <c r="O985" s="268"/>
      <c r="T985" s="268"/>
      <c r="X985" s="268"/>
    </row>
    <row r="986" spans="1:24" x14ac:dyDescent="0.25">
      <c r="A986" s="268"/>
      <c r="B986" s="268"/>
      <c r="C986" s="268"/>
      <c r="D986" s="268"/>
      <c r="E986" s="268"/>
      <c r="F986" s="268"/>
      <c r="G986" s="268"/>
      <c r="H986" s="268"/>
      <c r="I986" s="2"/>
      <c r="J986" s="268"/>
      <c r="K986" s="268"/>
      <c r="L986" s="268"/>
      <c r="O986" s="268"/>
      <c r="T986" s="268"/>
      <c r="X986" s="268"/>
    </row>
    <row r="987" spans="1:24" x14ac:dyDescent="0.25">
      <c r="A987" s="268"/>
      <c r="B987" s="268"/>
      <c r="C987" s="268"/>
      <c r="D987" s="268"/>
      <c r="E987" s="268"/>
      <c r="F987" s="268"/>
      <c r="G987" s="268"/>
      <c r="H987" s="268"/>
      <c r="J987" s="268"/>
      <c r="K987" s="268"/>
      <c r="L987" s="268"/>
      <c r="O987" s="268"/>
      <c r="T987" s="268"/>
      <c r="X987" s="268"/>
    </row>
    <row r="988" spans="1:24" x14ac:dyDescent="0.25">
      <c r="A988" s="268"/>
      <c r="B988" s="268"/>
      <c r="C988" s="268"/>
      <c r="D988" s="268"/>
      <c r="E988" s="268"/>
      <c r="F988" s="268"/>
      <c r="G988" s="268"/>
      <c r="H988" s="268"/>
      <c r="J988" s="268"/>
      <c r="K988" s="268"/>
      <c r="L988" s="268"/>
      <c r="O988" s="268"/>
      <c r="T988" s="268"/>
      <c r="X988" s="268"/>
    </row>
    <row r="989" spans="1:24" x14ac:dyDescent="0.25">
      <c r="A989" s="268"/>
      <c r="B989" s="268"/>
      <c r="C989" s="268"/>
      <c r="D989" s="268"/>
      <c r="E989" s="268"/>
      <c r="F989" s="268"/>
      <c r="G989" s="268"/>
      <c r="H989" s="268"/>
      <c r="I989" s="2"/>
      <c r="J989" s="268"/>
      <c r="K989" s="268"/>
      <c r="L989" s="268"/>
      <c r="O989" s="268"/>
      <c r="T989" s="268"/>
      <c r="X989" s="268"/>
    </row>
    <row r="990" spans="1:24" x14ac:dyDescent="0.25">
      <c r="A990" s="268"/>
      <c r="B990" s="268"/>
      <c r="C990" s="268"/>
      <c r="D990" s="268"/>
      <c r="E990" s="268"/>
      <c r="F990" s="268"/>
      <c r="G990" s="268"/>
      <c r="H990" s="268"/>
      <c r="I990" s="2"/>
      <c r="J990" s="268"/>
      <c r="K990" s="268"/>
      <c r="L990" s="268"/>
      <c r="O990" s="268"/>
      <c r="T990" s="268"/>
      <c r="X990" s="268"/>
    </row>
    <row r="991" spans="1:24" x14ac:dyDescent="0.25">
      <c r="A991" s="268"/>
      <c r="B991" s="268"/>
      <c r="C991" s="268"/>
      <c r="D991" s="268"/>
      <c r="E991" s="268"/>
      <c r="F991" s="268"/>
      <c r="G991" s="268"/>
      <c r="H991" s="268"/>
      <c r="I991" s="2"/>
      <c r="J991" s="268"/>
      <c r="K991" s="268"/>
      <c r="L991" s="268"/>
      <c r="O991" s="268"/>
      <c r="T991" s="268"/>
      <c r="X991" s="268"/>
    </row>
    <row r="992" spans="1:24" x14ac:dyDescent="0.25">
      <c r="A992" s="268"/>
      <c r="B992" s="268"/>
      <c r="C992" s="268"/>
      <c r="D992" s="268"/>
      <c r="E992" s="268"/>
      <c r="F992" s="268"/>
      <c r="G992" s="268"/>
      <c r="H992" s="268"/>
      <c r="I992" s="2"/>
      <c r="J992" s="268"/>
      <c r="K992" s="268"/>
      <c r="L992" s="268"/>
      <c r="O992" s="268"/>
      <c r="T992" s="268"/>
      <c r="X992" s="268"/>
    </row>
    <row r="993" spans="1:24" x14ac:dyDescent="0.25">
      <c r="A993" s="268"/>
      <c r="B993" s="268"/>
      <c r="C993" s="268"/>
      <c r="D993" s="268"/>
      <c r="E993" s="268"/>
      <c r="F993" s="268"/>
      <c r="G993" s="268"/>
      <c r="H993" s="268"/>
      <c r="I993" s="2"/>
      <c r="J993" s="268"/>
      <c r="K993" s="268"/>
      <c r="L993" s="268"/>
      <c r="O993" s="268"/>
      <c r="T993" s="268"/>
      <c r="X993" s="268"/>
    </row>
    <row r="994" spans="1:24" x14ac:dyDescent="0.25">
      <c r="A994" s="268"/>
      <c r="B994" s="268"/>
      <c r="C994" s="268"/>
      <c r="D994" s="268"/>
      <c r="E994" s="268"/>
      <c r="F994" s="268"/>
      <c r="G994" s="268"/>
      <c r="H994" s="268"/>
      <c r="I994" s="2"/>
      <c r="J994" s="268"/>
      <c r="K994" s="268"/>
      <c r="L994" s="268"/>
      <c r="O994" s="268"/>
      <c r="T994" s="268"/>
      <c r="X994" s="268"/>
    </row>
    <row r="995" spans="1:24" x14ac:dyDescent="0.25">
      <c r="A995" s="268"/>
      <c r="B995" s="268"/>
      <c r="C995" s="268"/>
      <c r="D995" s="268"/>
      <c r="E995" s="268"/>
      <c r="F995" s="268"/>
      <c r="G995" s="268"/>
      <c r="H995" s="268"/>
      <c r="J995" s="268"/>
      <c r="K995" s="268"/>
      <c r="L995" s="268"/>
      <c r="O995" s="268"/>
      <c r="T995" s="268"/>
      <c r="X995" s="268"/>
    </row>
    <row r="996" spans="1:24" x14ac:dyDescent="0.25">
      <c r="A996" s="268"/>
      <c r="B996" s="268"/>
      <c r="C996" s="268"/>
      <c r="D996" s="268"/>
      <c r="E996" s="268"/>
      <c r="F996" s="268"/>
      <c r="G996" s="268"/>
      <c r="H996" s="268"/>
      <c r="J996" s="268"/>
      <c r="K996" s="268"/>
      <c r="L996" s="268"/>
      <c r="O996" s="268"/>
      <c r="T996" s="268"/>
      <c r="X996" s="268"/>
    </row>
    <row r="997" spans="1:24" x14ac:dyDescent="0.25">
      <c r="A997" s="268"/>
      <c r="B997" s="268"/>
      <c r="C997" s="268"/>
      <c r="D997" s="268"/>
      <c r="E997" s="268"/>
      <c r="F997" s="268"/>
      <c r="G997" s="268"/>
      <c r="H997" s="268"/>
      <c r="I997" s="2"/>
      <c r="J997" s="268"/>
      <c r="K997" s="268"/>
      <c r="L997" s="268"/>
      <c r="O997" s="268"/>
      <c r="T997" s="268"/>
      <c r="X997" s="268"/>
    </row>
    <row r="998" spans="1:24" x14ac:dyDescent="0.25">
      <c r="A998" s="268"/>
      <c r="B998" s="268"/>
      <c r="C998" s="268"/>
      <c r="D998" s="268"/>
      <c r="E998" s="268"/>
      <c r="F998" s="268"/>
      <c r="G998" s="268"/>
      <c r="H998" s="268"/>
      <c r="I998" s="2"/>
      <c r="J998" s="268"/>
      <c r="K998" s="268"/>
      <c r="L998" s="268"/>
      <c r="O998" s="268"/>
      <c r="T998" s="268"/>
      <c r="X998" s="268"/>
    </row>
    <row r="999" spans="1:24" x14ac:dyDescent="0.25">
      <c r="A999" s="268"/>
      <c r="B999" s="268"/>
      <c r="C999" s="268"/>
      <c r="D999" s="268"/>
      <c r="E999" s="268"/>
      <c r="F999" s="268"/>
      <c r="G999" s="268"/>
      <c r="H999" s="268"/>
      <c r="J999" s="268"/>
      <c r="K999" s="268"/>
      <c r="L999" s="268"/>
      <c r="O999" s="268"/>
      <c r="T999" s="268"/>
      <c r="X999" s="268"/>
    </row>
    <row r="1000" spans="1:24" x14ac:dyDescent="0.25">
      <c r="A1000" s="268"/>
      <c r="B1000" s="268"/>
      <c r="C1000" s="268"/>
      <c r="D1000" s="268"/>
      <c r="E1000" s="268"/>
      <c r="F1000" s="268"/>
      <c r="G1000" s="268"/>
      <c r="H1000" s="268"/>
      <c r="I1000" s="2"/>
      <c r="J1000" s="268"/>
      <c r="K1000" s="268"/>
      <c r="L1000" s="268"/>
      <c r="O1000" s="268"/>
      <c r="T1000" s="268"/>
      <c r="X1000" s="268"/>
    </row>
    <row r="1001" spans="1:24" x14ac:dyDescent="0.25">
      <c r="A1001" s="268"/>
      <c r="B1001" s="268"/>
      <c r="C1001" s="268"/>
      <c r="D1001" s="268"/>
      <c r="E1001" s="268"/>
      <c r="F1001" s="268"/>
      <c r="G1001" s="268"/>
      <c r="H1001" s="268"/>
      <c r="J1001" s="268"/>
      <c r="K1001" s="268"/>
      <c r="L1001" s="268"/>
      <c r="O1001" s="268"/>
      <c r="T1001" s="268"/>
      <c r="X1001" s="268"/>
    </row>
    <row r="1002" spans="1:24" x14ac:dyDescent="0.25">
      <c r="A1002" s="268"/>
      <c r="B1002" s="268"/>
      <c r="C1002" s="268"/>
      <c r="D1002" s="268"/>
      <c r="E1002" s="268"/>
      <c r="F1002" s="268"/>
      <c r="G1002" s="268"/>
      <c r="H1002" s="268"/>
      <c r="I1002" s="2"/>
      <c r="J1002" s="268"/>
      <c r="K1002" s="268"/>
      <c r="L1002" s="268"/>
      <c r="O1002" s="268"/>
      <c r="T1002" s="268"/>
      <c r="X1002" s="268"/>
    </row>
    <row r="1003" spans="1:24" x14ac:dyDescent="0.25">
      <c r="A1003" s="268"/>
      <c r="B1003" s="268"/>
      <c r="C1003" s="268"/>
      <c r="D1003" s="268"/>
      <c r="E1003" s="268"/>
      <c r="F1003" s="268"/>
      <c r="G1003" s="268"/>
      <c r="H1003" s="268"/>
      <c r="I1003" s="2"/>
      <c r="J1003" s="268"/>
      <c r="K1003" s="268"/>
      <c r="L1003" s="268"/>
      <c r="O1003" s="268"/>
      <c r="T1003" s="268"/>
      <c r="X1003" s="268"/>
    </row>
    <row r="1004" spans="1:24" x14ac:dyDescent="0.25">
      <c r="A1004" s="268"/>
      <c r="B1004" s="268"/>
      <c r="C1004" s="268"/>
      <c r="D1004" s="268"/>
      <c r="E1004" s="268"/>
      <c r="F1004" s="268"/>
      <c r="G1004" s="268"/>
      <c r="H1004" s="268"/>
      <c r="I1004" s="2"/>
      <c r="J1004" s="268"/>
      <c r="K1004" s="268"/>
      <c r="L1004" s="268"/>
      <c r="O1004" s="268"/>
      <c r="T1004" s="268"/>
      <c r="X1004" s="268"/>
    </row>
    <row r="1005" spans="1:24" x14ac:dyDescent="0.25">
      <c r="A1005" s="268"/>
      <c r="B1005" s="268"/>
      <c r="C1005" s="268"/>
      <c r="D1005" s="268"/>
      <c r="E1005" s="268"/>
      <c r="F1005" s="268"/>
      <c r="G1005" s="268"/>
      <c r="H1005" s="268"/>
      <c r="I1005" s="2"/>
      <c r="J1005" s="268"/>
      <c r="K1005" s="268"/>
      <c r="L1005" s="268"/>
      <c r="O1005" s="268"/>
      <c r="T1005" s="268"/>
      <c r="X1005" s="268"/>
    </row>
    <row r="1006" spans="1:24" x14ac:dyDescent="0.25">
      <c r="A1006" s="268"/>
      <c r="B1006" s="268"/>
      <c r="C1006" s="268"/>
      <c r="D1006" s="268"/>
      <c r="E1006" s="268"/>
      <c r="F1006" s="268"/>
      <c r="G1006" s="268"/>
      <c r="H1006" s="268"/>
      <c r="I1006" s="2"/>
      <c r="J1006" s="268"/>
      <c r="K1006" s="268"/>
      <c r="L1006" s="268"/>
      <c r="O1006" s="268"/>
      <c r="T1006" s="268"/>
      <c r="X1006" s="268"/>
    </row>
    <row r="1007" spans="1:24" x14ac:dyDescent="0.25">
      <c r="A1007" s="268"/>
      <c r="B1007" s="268"/>
      <c r="C1007" s="268"/>
      <c r="D1007" s="268"/>
      <c r="E1007" s="268"/>
      <c r="F1007" s="268"/>
      <c r="G1007" s="268"/>
      <c r="H1007" s="268"/>
      <c r="I1007" s="268"/>
      <c r="J1007" s="268"/>
      <c r="K1007" s="268"/>
      <c r="L1007" s="268"/>
      <c r="O1007" s="268"/>
      <c r="T1007" s="268"/>
      <c r="X1007" s="268"/>
    </row>
    <row r="1008" spans="1:24" x14ac:dyDescent="0.25">
      <c r="A1008" s="268"/>
      <c r="B1008" s="268"/>
      <c r="C1008" s="268"/>
      <c r="D1008" s="268"/>
      <c r="E1008" s="268"/>
      <c r="F1008" s="268"/>
      <c r="G1008" s="268"/>
      <c r="H1008" s="268"/>
      <c r="I1008" s="268"/>
      <c r="J1008" s="268"/>
      <c r="K1008" s="268"/>
      <c r="L1008" s="268"/>
      <c r="O1008" s="268"/>
      <c r="T1008" s="268"/>
      <c r="X1008" s="268"/>
    </row>
    <row r="1009" spans="1:24" x14ac:dyDescent="0.25">
      <c r="A1009" s="268"/>
      <c r="B1009" s="268"/>
      <c r="C1009" s="268"/>
      <c r="D1009" s="268"/>
      <c r="E1009" s="268"/>
      <c r="F1009" s="268"/>
      <c r="G1009" s="268"/>
      <c r="H1009" s="268"/>
      <c r="I1009" s="268"/>
      <c r="J1009" s="268"/>
      <c r="K1009" s="268"/>
      <c r="L1009" s="268"/>
      <c r="O1009" s="268"/>
      <c r="T1009" s="268"/>
      <c r="X1009" s="268"/>
    </row>
    <row r="1010" spans="1:24" x14ac:dyDescent="0.25">
      <c r="A1010" s="268"/>
      <c r="B1010" s="268"/>
      <c r="C1010" s="268"/>
      <c r="D1010" s="268"/>
      <c r="E1010" s="268"/>
      <c r="F1010" s="268"/>
      <c r="G1010" s="268"/>
      <c r="H1010" s="268"/>
      <c r="J1010" s="268"/>
      <c r="K1010" s="268"/>
      <c r="L1010" s="268"/>
      <c r="O1010" s="268"/>
      <c r="T1010" s="268"/>
      <c r="X1010" s="268"/>
    </row>
    <row r="1011" spans="1:24" x14ac:dyDescent="0.25">
      <c r="A1011" s="268"/>
      <c r="B1011" s="268"/>
      <c r="C1011" s="268"/>
      <c r="D1011" s="268"/>
      <c r="E1011" s="268"/>
      <c r="F1011" s="268"/>
      <c r="G1011" s="268"/>
      <c r="H1011" s="268"/>
      <c r="I1011" s="268"/>
      <c r="J1011" s="268"/>
      <c r="K1011" s="268"/>
      <c r="L1011" s="268"/>
      <c r="O1011" s="268"/>
      <c r="T1011" s="268"/>
      <c r="X1011" s="268"/>
    </row>
    <row r="1012" spans="1:24" x14ac:dyDescent="0.25">
      <c r="A1012" s="268"/>
      <c r="B1012" s="268"/>
      <c r="C1012" s="268"/>
      <c r="D1012" s="268"/>
      <c r="E1012" s="268"/>
      <c r="F1012" s="268"/>
      <c r="G1012" s="268"/>
      <c r="H1012" s="268"/>
      <c r="I1012" s="268"/>
      <c r="J1012" s="268"/>
      <c r="K1012" s="268"/>
      <c r="L1012" s="268"/>
      <c r="O1012" s="268"/>
      <c r="T1012" s="268"/>
      <c r="X1012" s="268"/>
    </row>
    <row r="1013" spans="1:24" x14ac:dyDescent="0.25">
      <c r="A1013" s="268"/>
      <c r="B1013" s="268"/>
      <c r="C1013" s="268"/>
      <c r="D1013" s="268"/>
      <c r="E1013" s="268"/>
      <c r="F1013" s="268"/>
      <c r="G1013" s="268"/>
      <c r="H1013" s="268"/>
      <c r="I1013" s="268"/>
      <c r="J1013" s="268"/>
      <c r="K1013" s="268"/>
      <c r="L1013" s="268"/>
      <c r="O1013" s="268"/>
      <c r="T1013" s="268"/>
      <c r="X1013" s="268"/>
    </row>
    <row r="1014" spans="1:24" x14ac:dyDescent="0.25">
      <c r="A1014" s="268"/>
      <c r="B1014" s="268"/>
      <c r="C1014" s="268"/>
      <c r="D1014" s="268"/>
      <c r="E1014" s="268"/>
      <c r="F1014" s="268"/>
      <c r="G1014" s="268"/>
      <c r="H1014" s="268"/>
      <c r="I1014" s="268"/>
      <c r="J1014" s="268"/>
      <c r="K1014" s="268"/>
      <c r="L1014" s="268"/>
      <c r="O1014" s="268"/>
      <c r="T1014" s="268"/>
      <c r="X1014" s="268"/>
    </row>
    <row r="1015" spans="1:24" x14ac:dyDescent="0.25">
      <c r="A1015" s="268"/>
      <c r="B1015" s="268"/>
      <c r="C1015" s="268"/>
      <c r="D1015" s="268"/>
      <c r="E1015" s="268"/>
      <c r="F1015" s="268"/>
      <c r="G1015" s="268"/>
      <c r="H1015" s="268"/>
      <c r="I1015" s="268"/>
      <c r="J1015" s="268"/>
      <c r="K1015" s="268"/>
      <c r="L1015" s="268"/>
      <c r="O1015" s="268"/>
      <c r="T1015" s="268"/>
      <c r="X1015" s="268"/>
    </row>
    <row r="1016" spans="1:24" x14ac:dyDescent="0.25">
      <c r="A1016" s="268"/>
      <c r="B1016" s="268"/>
      <c r="C1016" s="268"/>
      <c r="D1016" s="268"/>
      <c r="E1016" s="268"/>
      <c r="F1016" s="268"/>
      <c r="G1016" s="268"/>
      <c r="H1016" s="268"/>
      <c r="I1016" s="268"/>
      <c r="J1016" s="268"/>
      <c r="K1016" s="268"/>
      <c r="L1016" s="268"/>
      <c r="O1016" s="268"/>
      <c r="T1016" s="268"/>
      <c r="X1016" s="268"/>
    </row>
    <row r="1017" spans="1:24" x14ac:dyDescent="0.25">
      <c r="A1017" s="268"/>
      <c r="B1017" s="268"/>
      <c r="C1017" s="268"/>
      <c r="D1017" s="268"/>
      <c r="E1017" s="268"/>
      <c r="F1017" s="268"/>
      <c r="G1017" s="268"/>
      <c r="H1017" s="268"/>
      <c r="J1017" s="268"/>
      <c r="K1017" s="268"/>
      <c r="L1017" s="268"/>
      <c r="O1017" s="268"/>
      <c r="T1017" s="268"/>
      <c r="X1017" s="268"/>
    </row>
    <row r="1018" spans="1:24" x14ac:dyDescent="0.25">
      <c r="A1018" s="268"/>
      <c r="B1018" s="268"/>
      <c r="C1018" s="268"/>
      <c r="D1018" s="268"/>
      <c r="E1018" s="268"/>
      <c r="F1018" s="268"/>
      <c r="G1018" s="268"/>
      <c r="H1018" s="268"/>
      <c r="I1018" s="268"/>
      <c r="J1018" s="268"/>
      <c r="K1018" s="268"/>
      <c r="L1018" s="268"/>
      <c r="O1018" s="268"/>
      <c r="T1018" s="268"/>
      <c r="X1018" s="268"/>
    </row>
    <row r="1019" spans="1:24" x14ac:dyDescent="0.25">
      <c r="A1019" s="268"/>
      <c r="B1019" s="268"/>
      <c r="C1019" s="268"/>
      <c r="D1019" s="268"/>
      <c r="E1019" s="268"/>
      <c r="F1019" s="268"/>
      <c r="G1019" s="268"/>
      <c r="H1019" s="268"/>
      <c r="I1019" s="268"/>
      <c r="J1019" s="268"/>
      <c r="K1019" s="268"/>
      <c r="L1019" s="268"/>
      <c r="O1019" s="268"/>
      <c r="T1019" s="268"/>
      <c r="X1019" s="268"/>
    </row>
    <row r="1020" spans="1:24" x14ac:dyDescent="0.25">
      <c r="A1020" s="268"/>
      <c r="B1020" s="268"/>
      <c r="C1020" s="268"/>
      <c r="D1020" s="268"/>
      <c r="E1020" s="268"/>
      <c r="F1020" s="268"/>
      <c r="G1020" s="268"/>
      <c r="H1020" s="268"/>
      <c r="J1020" s="268"/>
      <c r="K1020" s="268"/>
      <c r="L1020" s="268"/>
      <c r="O1020" s="268"/>
      <c r="T1020" s="268"/>
      <c r="X1020" s="268"/>
    </row>
    <row r="1021" spans="1:24" x14ac:dyDescent="0.25">
      <c r="A1021" s="268"/>
      <c r="B1021" s="268"/>
      <c r="C1021" s="268"/>
      <c r="D1021" s="268"/>
      <c r="E1021" s="268"/>
      <c r="F1021" s="268"/>
      <c r="G1021" s="268"/>
      <c r="H1021" s="268"/>
      <c r="I1021" s="268"/>
      <c r="J1021" s="268"/>
      <c r="K1021" s="268"/>
      <c r="L1021" s="268"/>
      <c r="O1021" s="268"/>
      <c r="T1021" s="268"/>
      <c r="X1021" s="268"/>
    </row>
    <row r="1022" spans="1:24" x14ac:dyDescent="0.25">
      <c r="A1022" s="268"/>
      <c r="B1022" s="268"/>
      <c r="C1022" s="268"/>
      <c r="D1022" s="268"/>
      <c r="E1022" s="268"/>
      <c r="F1022" s="268"/>
      <c r="G1022" s="268"/>
      <c r="H1022" s="268"/>
      <c r="J1022" s="268"/>
      <c r="K1022" s="268"/>
      <c r="L1022" s="268"/>
      <c r="O1022" s="268"/>
      <c r="T1022" s="268"/>
      <c r="X1022" s="268"/>
    </row>
    <row r="1023" spans="1:24" x14ac:dyDescent="0.25">
      <c r="A1023" s="268"/>
      <c r="B1023" s="268"/>
      <c r="C1023" s="268"/>
      <c r="D1023" s="268"/>
      <c r="E1023" s="268"/>
      <c r="F1023" s="268"/>
      <c r="G1023" s="268"/>
      <c r="H1023" s="268"/>
      <c r="I1023" s="268"/>
      <c r="J1023" s="268"/>
      <c r="K1023" s="268"/>
      <c r="L1023" s="268"/>
      <c r="O1023" s="268"/>
      <c r="T1023" s="268"/>
      <c r="X1023" s="268"/>
    </row>
    <row r="1024" spans="1:24" x14ac:dyDescent="0.25">
      <c r="A1024" s="268"/>
      <c r="B1024" s="268"/>
      <c r="C1024" s="268"/>
      <c r="D1024" s="268"/>
      <c r="E1024" s="268"/>
      <c r="F1024" s="268"/>
      <c r="G1024" s="268"/>
      <c r="H1024" s="268"/>
      <c r="J1024" s="268"/>
      <c r="K1024" s="268"/>
      <c r="L1024" s="268"/>
      <c r="O1024" s="268"/>
      <c r="T1024" s="268"/>
      <c r="X1024" s="268"/>
    </row>
    <row r="1025" spans="1:24" x14ac:dyDescent="0.25">
      <c r="A1025" s="268"/>
      <c r="B1025" s="268"/>
      <c r="C1025" s="268"/>
      <c r="D1025" s="268"/>
      <c r="E1025" s="268"/>
      <c r="F1025" s="268"/>
      <c r="G1025" s="268"/>
      <c r="H1025" s="268"/>
      <c r="J1025" s="268"/>
      <c r="K1025" s="268"/>
      <c r="L1025" s="268"/>
      <c r="O1025" s="268"/>
      <c r="T1025" s="268"/>
      <c r="X1025" s="268"/>
    </row>
    <row r="1026" spans="1:24" x14ac:dyDescent="0.25">
      <c r="A1026" s="268"/>
      <c r="B1026" s="268"/>
      <c r="C1026" s="268"/>
      <c r="D1026" s="268"/>
      <c r="E1026" s="268"/>
      <c r="F1026" s="268"/>
      <c r="G1026" s="268"/>
      <c r="H1026" s="268"/>
      <c r="J1026" s="268"/>
      <c r="K1026" s="268"/>
      <c r="L1026" s="268"/>
      <c r="O1026" s="268"/>
      <c r="T1026" s="268"/>
      <c r="X1026" s="268"/>
    </row>
    <row r="1027" spans="1:24" x14ac:dyDescent="0.25">
      <c r="A1027" s="268"/>
      <c r="B1027" s="268"/>
      <c r="C1027" s="268"/>
      <c r="D1027" s="268"/>
      <c r="E1027" s="268"/>
      <c r="F1027" s="268"/>
      <c r="G1027" s="268"/>
      <c r="H1027" s="268"/>
      <c r="I1027" s="268"/>
      <c r="J1027" s="268"/>
      <c r="K1027" s="268"/>
      <c r="L1027" s="268"/>
      <c r="O1027" s="268"/>
      <c r="T1027" s="268"/>
      <c r="X1027" s="268"/>
    </row>
    <row r="1028" spans="1:24" x14ac:dyDescent="0.25">
      <c r="A1028" s="268"/>
      <c r="B1028" s="268"/>
      <c r="C1028" s="268"/>
      <c r="D1028" s="268"/>
      <c r="E1028" s="268"/>
      <c r="F1028" s="268"/>
      <c r="G1028" s="268"/>
      <c r="H1028" s="268"/>
      <c r="I1028" s="268"/>
      <c r="J1028" s="268"/>
      <c r="K1028" s="268"/>
      <c r="L1028" s="268"/>
      <c r="O1028" s="268"/>
      <c r="T1028" s="268"/>
      <c r="X1028" s="268"/>
    </row>
    <row r="1029" spans="1:24" x14ac:dyDescent="0.25">
      <c r="A1029" s="268"/>
      <c r="B1029" s="268"/>
      <c r="C1029" s="268"/>
      <c r="D1029" s="268"/>
      <c r="E1029" s="268"/>
      <c r="F1029" s="268"/>
      <c r="G1029" s="268"/>
      <c r="H1029" s="268"/>
      <c r="J1029" s="268"/>
      <c r="K1029" s="268"/>
      <c r="L1029" s="268"/>
      <c r="O1029" s="268"/>
      <c r="T1029" s="268"/>
      <c r="X1029" s="268"/>
    </row>
    <row r="1030" spans="1:24" x14ac:dyDescent="0.25">
      <c r="A1030" s="268"/>
      <c r="B1030" s="268"/>
      <c r="C1030" s="268"/>
      <c r="D1030" s="268"/>
      <c r="E1030" s="268"/>
      <c r="F1030" s="268"/>
      <c r="G1030" s="268"/>
      <c r="H1030" s="268"/>
      <c r="I1030" s="268"/>
      <c r="J1030" s="268"/>
      <c r="K1030" s="268"/>
      <c r="L1030" s="268"/>
      <c r="O1030" s="268"/>
      <c r="T1030" s="268"/>
      <c r="X1030" s="268"/>
    </row>
    <row r="1031" spans="1:24" x14ac:dyDescent="0.25">
      <c r="A1031" s="268"/>
      <c r="B1031" s="268"/>
      <c r="C1031" s="268"/>
      <c r="D1031" s="268"/>
      <c r="E1031" s="268"/>
      <c r="F1031" s="268"/>
      <c r="G1031" s="268"/>
      <c r="H1031" s="268"/>
      <c r="J1031" s="268"/>
      <c r="K1031" s="268"/>
      <c r="L1031" s="268"/>
      <c r="O1031" s="268"/>
      <c r="T1031" s="268"/>
      <c r="X1031" s="268"/>
    </row>
    <row r="1032" spans="1:24" x14ac:dyDescent="0.25">
      <c r="A1032" s="268"/>
      <c r="B1032" s="268"/>
      <c r="C1032" s="268"/>
      <c r="D1032" s="268"/>
      <c r="E1032" s="268"/>
      <c r="F1032" s="268"/>
      <c r="G1032" s="268"/>
      <c r="H1032" s="268"/>
      <c r="J1032" s="268"/>
      <c r="K1032" s="268"/>
      <c r="L1032" s="268"/>
      <c r="O1032" s="268"/>
      <c r="T1032" s="268"/>
      <c r="X1032" s="268"/>
    </row>
    <row r="1033" spans="1:24" x14ac:dyDescent="0.25">
      <c r="A1033" s="268"/>
      <c r="B1033" s="268"/>
      <c r="C1033" s="268"/>
      <c r="D1033" s="268"/>
      <c r="E1033" s="268"/>
      <c r="F1033" s="268"/>
      <c r="G1033" s="268"/>
      <c r="H1033" s="268"/>
      <c r="J1033" s="268"/>
      <c r="K1033" s="268"/>
      <c r="L1033" s="268"/>
      <c r="O1033" s="268"/>
      <c r="T1033" s="268"/>
      <c r="X1033" s="268"/>
    </row>
    <row r="1034" spans="1:24" x14ac:dyDescent="0.25">
      <c r="A1034" s="268"/>
      <c r="B1034" s="268"/>
      <c r="C1034" s="268"/>
      <c r="D1034" s="268"/>
      <c r="E1034" s="268"/>
      <c r="F1034" s="268"/>
      <c r="G1034" s="268"/>
      <c r="H1034" s="268"/>
      <c r="I1034" s="268"/>
      <c r="J1034" s="268"/>
      <c r="K1034" s="268"/>
      <c r="L1034" s="268"/>
      <c r="O1034" s="268"/>
      <c r="T1034" s="268"/>
      <c r="X1034" s="268"/>
    </row>
    <row r="1035" spans="1:24" x14ac:dyDescent="0.25">
      <c r="A1035" s="268"/>
      <c r="B1035" s="268"/>
      <c r="C1035" s="268"/>
      <c r="D1035" s="268"/>
      <c r="E1035" s="268"/>
      <c r="F1035" s="268"/>
      <c r="G1035" s="268"/>
      <c r="H1035" s="268"/>
      <c r="I1035" s="268"/>
      <c r="J1035" s="268"/>
      <c r="K1035" s="268"/>
      <c r="L1035" s="268"/>
      <c r="O1035" s="268"/>
      <c r="T1035" s="268"/>
      <c r="X1035" s="268"/>
    </row>
    <row r="1036" spans="1:24" x14ac:dyDescent="0.25">
      <c r="A1036" s="268"/>
      <c r="B1036" s="268"/>
      <c r="C1036" s="268"/>
      <c r="D1036" s="268"/>
      <c r="E1036" s="268"/>
      <c r="F1036" s="268"/>
      <c r="G1036" s="268"/>
      <c r="H1036" s="268"/>
      <c r="J1036" s="268"/>
      <c r="K1036" s="268"/>
      <c r="L1036" s="268"/>
      <c r="O1036" s="268"/>
      <c r="T1036" s="268"/>
      <c r="X1036" s="268"/>
    </row>
    <row r="1037" spans="1:24" x14ac:dyDescent="0.25">
      <c r="A1037" s="268"/>
      <c r="B1037" s="268"/>
      <c r="C1037" s="268"/>
      <c r="D1037" s="268"/>
      <c r="E1037" s="268"/>
      <c r="F1037" s="268"/>
      <c r="G1037" s="268"/>
      <c r="H1037" s="268"/>
      <c r="J1037" s="268"/>
      <c r="K1037" s="268"/>
      <c r="L1037" s="268"/>
      <c r="O1037" s="268"/>
      <c r="T1037" s="268"/>
      <c r="X1037" s="268"/>
    </row>
    <row r="1038" spans="1:24" x14ac:dyDescent="0.25">
      <c r="A1038" s="268"/>
      <c r="B1038" s="268"/>
      <c r="C1038" s="268"/>
      <c r="D1038" s="268"/>
      <c r="E1038" s="268"/>
      <c r="F1038" s="268"/>
      <c r="G1038" s="268"/>
      <c r="H1038" s="268"/>
      <c r="J1038" s="268"/>
      <c r="K1038" s="268"/>
      <c r="L1038" s="268"/>
      <c r="O1038" s="268"/>
      <c r="T1038" s="268"/>
      <c r="X1038" s="268"/>
    </row>
    <row r="1039" spans="1:24" x14ac:dyDescent="0.25">
      <c r="A1039" s="268"/>
      <c r="B1039" s="268"/>
      <c r="C1039" s="268"/>
      <c r="D1039" s="268"/>
      <c r="E1039" s="268"/>
      <c r="F1039" s="268"/>
      <c r="G1039" s="268"/>
      <c r="H1039" s="268"/>
      <c r="J1039" s="268"/>
      <c r="K1039" s="268"/>
      <c r="L1039" s="268"/>
      <c r="O1039" s="268"/>
      <c r="T1039" s="268"/>
      <c r="X1039" s="268"/>
    </row>
    <row r="1040" spans="1:24" x14ac:dyDescent="0.25">
      <c r="A1040" s="268"/>
      <c r="B1040" s="268"/>
      <c r="C1040" s="268"/>
      <c r="D1040" s="268"/>
      <c r="E1040" s="268"/>
      <c r="F1040" s="268"/>
      <c r="G1040" s="268"/>
      <c r="H1040" s="268"/>
      <c r="J1040" s="268"/>
      <c r="K1040" s="268"/>
      <c r="L1040" s="268"/>
      <c r="O1040" s="268"/>
      <c r="T1040" s="268"/>
      <c r="X1040" s="268"/>
    </row>
    <row r="1041" spans="1:24" x14ac:dyDescent="0.25">
      <c r="A1041" s="268"/>
      <c r="B1041" s="268"/>
      <c r="C1041" s="268"/>
      <c r="D1041" s="268"/>
      <c r="E1041" s="268"/>
      <c r="F1041" s="268"/>
      <c r="G1041" s="268"/>
      <c r="H1041" s="268"/>
      <c r="J1041" s="268"/>
      <c r="K1041" s="268"/>
      <c r="L1041" s="268"/>
      <c r="O1041" s="268"/>
      <c r="T1041" s="268"/>
      <c r="X1041" s="268"/>
    </row>
    <row r="1042" spans="1:24" x14ac:dyDescent="0.25">
      <c r="A1042" s="268"/>
      <c r="B1042" s="268"/>
      <c r="C1042" s="268"/>
      <c r="D1042" s="268"/>
      <c r="E1042" s="268"/>
      <c r="F1042" s="268"/>
      <c r="G1042" s="268"/>
      <c r="H1042" s="268"/>
      <c r="J1042" s="268"/>
      <c r="K1042" s="268"/>
      <c r="L1042" s="268"/>
      <c r="O1042" s="268"/>
      <c r="T1042" s="268"/>
      <c r="X1042" s="268"/>
    </row>
    <row r="1043" spans="1:24" x14ac:dyDescent="0.25">
      <c r="A1043" s="268"/>
      <c r="B1043" s="268"/>
      <c r="C1043" s="268"/>
      <c r="D1043" s="268"/>
      <c r="E1043" s="268"/>
      <c r="F1043" s="268"/>
      <c r="G1043" s="268"/>
      <c r="H1043" s="268"/>
      <c r="J1043" s="268"/>
      <c r="K1043" s="268"/>
      <c r="L1043" s="268"/>
      <c r="O1043" s="268"/>
      <c r="T1043" s="268"/>
      <c r="X1043" s="268"/>
    </row>
    <row r="1044" spans="1:24" x14ac:dyDescent="0.25">
      <c r="A1044" s="268"/>
      <c r="B1044" s="268"/>
      <c r="C1044" s="268"/>
      <c r="D1044" s="268"/>
      <c r="E1044" s="268"/>
      <c r="F1044" s="268"/>
      <c r="G1044" s="268"/>
      <c r="H1044" s="268"/>
      <c r="J1044" s="268"/>
      <c r="K1044" s="268"/>
      <c r="L1044" s="268"/>
      <c r="O1044" s="268"/>
      <c r="T1044" s="268"/>
      <c r="X1044" s="268"/>
    </row>
    <row r="1045" spans="1:24" x14ac:dyDescent="0.25">
      <c r="A1045" s="268"/>
      <c r="B1045" s="268"/>
      <c r="C1045" s="268"/>
      <c r="D1045" s="268"/>
      <c r="E1045" s="268"/>
      <c r="F1045" s="268"/>
      <c r="G1045" s="268"/>
      <c r="H1045" s="268"/>
      <c r="J1045" s="268"/>
      <c r="K1045" s="268"/>
      <c r="L1045" s="268"/>
      <c r="O1045" s="268"/>
      <c r="T1045" s="268"/>
      <c r="X1045" s="268"/>
    </row>
    <row r="1046" spans="1:24" x14ac:dyDescent="0.25">
      <c r="A1046" s="268"/>
      <c r="B1046" s="268"/>
      <c r="C1046" s="268"/>
      <c r="D1046" s="268"/>
      <c r="E1046" s="268"/>
      <c r="F1046" s="268"/>
      <c r="G1046" s="268"/>
      <c r="H1046" s="268"/>
      <c r="J1046" s="268"/>
      <c r="K1046" s="268"/>
      <c r="L1046" s="268"/>
      <c r="O1046" s="268"/>
      <c r="T1046" s="268"/>
      <c r="X1046" s="268"/>
    </row>
    <row r="1047" spans="1:24" x14ac:dyDescent="0.25">
      <c r="A1047" s="268"/>
      <c r="B1047" s="268"/>
      <c r="C1047" s="268"/>
      <c r="D1047" s="268"/>
      <c r="E1047" s="268"/>
      <c r="F1047" s="268"/>
      <c r="G1047" s="268"/>
      <c r="H1047" s="268"/>
      <c r="J1047" s="268"/>
      <c r="K1047" s="268"/>
      <c r="L1047" s="268"/>
      <c r="O1047" s="268"/>
      <c r="T1047" s="268"/>
      <c r="X1047" s="268"/>
    </row>
    <row r="1048" spans="1:24" x14ac:dyDescent="0.25">
      <c r="A1048" s="268"/>
      <c r="B1048" s="268"/>
      <c r="C1048" s="268"/>
      <c r="D1048" s="268"/>
      <c r="E1048" s="268"/>
      <c r="F1048" s="268"/>
      <c r="G1048" s="268"/>
      <c r="H1048" s="268"/>
      <c r="J1048" s="268"/>
      <c r="K1048" s="268"/>
      <c r="L1048" s="268"/>
      <c r="O1048" s="268"/>
      <c r="T1048" s="268"/>
      <c r="X1048" s="268"/>
    </row>
    <row r="1049" spans="1:24" x14ac:dyDescent="0.25">
      <c r="A1049" s="268"/>
      <c r="B1049" s="268"/>
      <c r="C1049" s="268"/>
      <c r="D1049" s="268"/>
      <c r="E1049" s="268"/>
      <c r="F1049" s="268"/>
      <c r="G1049" s="268"/>
      <c r="H1049" s="268"/>
      <c r="J1049" s="268"/>
      <c r="K1049" s="268"/>
      <c r="L1049" s="268"/>
      <c r="O1049" s="268"/>
      <c r="T1049" s="268"/>
      <c r="X1049" s="268"/>
    </row>
    <row r="1050" spans="1:24" x14ac:dyDescent="0.25">
      <c r="A1050" s="268"/>
      <c r="B1050" s="268"/>
      <c r="C1050" s="268"/>
      <c r="D1050" s="268"/>
      <c r="E1050" s="268"/>
      <c r="F1050" s="268"/>
      <c r="G1050" s="268"/>
      <c r="H1050" s="268"/>
      <c r="I1050" s="268"/>
      <c r="J1050" s="268"/>
      <c r="K1050" s="268"/>
      <c r="L1050" s="268"/>
      <c r="O1050" s="268"/>
      <c r="T1050" s="268"/>
      <c r="X1050" s="268"/>
    </row>
    <row r="1051" spans="1:24" x14ac:dyDescent="0.25">
      <c r="A1051" s="268"/>
      <c r="B1051" s="268"/>
      <c r="C1051" s="268"/>
      <c r="D1051" s="268"/>
      <c r="E1051" s="268"/>
      <c r="F1051" s="268"/>
      <c r="G1051" s="268"/>
      <c r="H1051" s="268"/>
      <c r="I1051" s="268"/>
      <c r="J1051" s="268"/>
      <c r="K1051" s="268"/>
      <c r="L1051" s="268"/>
      <c r="O1051" s="268"/>
      <c r="T1051" s="268"/>
      <c r="X1051" s="268"/>
    </row>
    <row r="1052" spans="1:24" x14ac:dyDescent="0.25">
      <c r="A1052" s="268"/>
      <c r="B1052" s="268"/>
      <c r="C1052" s="268"/>
      <c r="D1052" s="268"/>
      <c r="E1052" s="268"/>
      <c r="F1052" s="268"/>
      <c r="G1052" s="268"/>
      <c r="H1052" s="268"/>
      <c r="I1052" s="268"/>
      <c r="J1052" s="268"/>
      <c r="K1052" s="268"/>
      <c r="L1052" s="268"/>
      <c r="O1052" s="268"/>
      <c r="T1052" s="268"/>
      <c r="X1052" s="268"/>
    </row>
    <row r="1053" spans="1:24" x14ac:dyDescent="0.25">
      <c r="A1053" s="268"/>
      <c r="B1053" s="268"/>
      <c r="C1053" s="268"/>
      <c r="D1053" s="268"/>
      <c r="E1053" s="268"/>
      <c r="F1053" s="268"/>
      <c r="G1053" s="268"/>
      <c r="H1053" s="268"/>
      <c r="J1053" s="268"/>
      <c r="K1053" s="268"/>
      <c r="L1053" s="268"/>
      <c r="O1053" s="268"/>
      <c r="T1053" s="268"/>
      <c r="X1053" s="268"/>
    </row>
    <row r="1054" spans="1:24" x14ac:dyDescent="0.25">
      <c r="A1054" s="268"/>
      <c r="B1054" s="268"/>
      <c r="C1054" s="268"/>
      <c r="D1054" s="268"/>
      <c r="E1054" s="268"/>
      <c r="F1054" s="268"/>
      <c r="G1054" s="268"/>
      <c r="H1054" s="268"/>
      <c r="J1054" s="268"/>
      <c r="K1054" s="268"/>
      <c r="L1054" s="268"/>
      <c r="O1054" s="268"/>
      <c r="T1054" s="268"/>
      <c r="X1054" s="268"/>
    </row>
    <row r="1055" spans="1:24" x14ac:dyDescent="0.25">
      <c r="A1055" s="268"/>
      <c r="B1055" s="268"/>
      <c r="C1055" s="268"/>
      <c r="D1055" s="268"/>
      <c r="E1055" s="268"/>
      <c r="F1055" s="268"/>
      <c r="G1055" s="268"/>
      <c r="H1055" s="268"/>
      <c r="J1055" s="268"/>
      <c r="K1055" s="268"/>
      <c r="L1055" s="268"/>
      <c r="O1055" s="268"/>
      <c r="T1055" s="268"/>
      <c r="X1055" s="268"/>
    </row>
    <row r="1056" spans="1:24" x14ac:dyDescent="0.25">
      <c r="A1056" s="268"/>
      <c r="B1056" s="268"/>
      <c r="C1056" s="268"/>
      <c r="D1056" s="268"/>
      <c r="E1056" s="268"/>
      <c r="F1056" s="268"/>
      <c r="G1056" s="268"/>
      <c r="H1056" s="268"/>
      <c r="I1056" s="268"/>
      <c r="J1056" s="268"/>
      <c r="K1056" s="268"/>
      <c r="L1056" s="268"/>
      <c r="O1056" s="268"/>
      <c r="T1056" s="268"/>
      <c r="X1056" s="268"/>
    </row>
    <row r="1057" spans="1:24" x14ac:dyDescent="0.25">
      <c r="A1057" s="268"/>
      <c r="B1057" s="268"/>
      <c r="C1057" s="268"/>
      <c r="D1057" s="268"/>
      <c r="E1057" s="268"/>
      <c r="F1057" s="268"/>
      <c r="G1057" s="268"/>
      <c r="H1057" s="268"/>
      <c r="I1057" s="268"/>
      <c r="J1057" s="268"/>
      <c r="K1057" s="268"/>
      <c r="L1057" s="268"/>
      <c r="O1057" s="268"/>
      <c r="T1057" s="268"/>
      <c r="X1057" s="268"/>
    </row>
    <row r="1058" spans="1:24" x14ac:dyDescent="0.25">
      <c r="A1058" s="268"/>
      <c r="B1058" s="268"/>
      <c r="C1058" s="268"/>
      <c r="D1058" s="268"/>
      <c r="E1058" s="268"/>
      <c r="F1058" s="268"/>
      <c r="G1058" s="268"/>
      <c r="H1058" s="268"/>
      <c r="I1058" s="268"/>
      <c r="J1058" s="268"/>
      <c r="K1058" s="268"/>
      <c r="L1058" s="268"/>
      <c r="O1058" s="268"/>
      <c r="T1058" s="268"/>
      <c r="X1058" s="268"/>
    </row>
    <row r="1059" spans="1:24" x14ac:dyDescent="0.25">
      <c r="A1059" s="268"/>
      <c r="B1059" s="268"/>
      <c r="C1059" s="268"/>
      <c r="D1059" s="268"/>
      <c r="E1059" s="268"/>
      <c r="F1059" s="268"/>
      <c r="G1059" s="268"/>
      <c r="H1059" s="268"/>
      <c r="I1059" s="268"/>
      <c r="J1059" s="268"/>
      <c r="K1059" s="268"/>
      <c r="L1059" s="268"/>
      <c r="O1059" s="268"/>
      <c r="T1059" s="268"/>
      <c r="X1059" s="268"/>
    </row>
    <row r="1060" spans="1:24" x14ac:dyDescent="0.25">
      <c r="A1060" s="268"/>
      <c r="B1060" s="268"/>
      <c r="C1060" s="268"/>
      <c r="D1060" s="268"/>
      <c r="E1060" s="268"/>
      <c r="F1060" s="268"/>
      <c r="G1060" s="268"/>
      <c r="H1060" s="268"/>
      <c r="I1060" s="268"/>
      <c r="J1060" s="268"/>
      <c r="K1060" s="268"/>
      <c r="L1060" s="268"/>
      <c r="O1060" s="268"/>
      <c r="T1060" s="268"/>
      <c r="X1060" s="268"/>
    </row>
    <row r="1061" spans="1:24" x14ac:dyDescent="0.25">
      <c r="A1061" s="268"/>
      <c r="B1061" s="268"/>
      <c r="C1061" s="268"/>
      <c r="D1061" s="268"/>
      <c r="E1061" s="268"/>
      <c r="F1061" s="268"/>
      <c r="G1061" s="268"/>
      <c r="H1061" s="268"/>
      <c r="I1061" s="268"/>
      <c r="J1061" s="268"/>
      <c r="K1061" s="268"/>
      <c r="L1061" s="268"/>
      <c r="O1061" s="268"/>
      <c r="T1061" s="268"/>
      <c r="X1061" s="268"/>
    </row>
    <row r="1062" spans="1:24" x14ac:dyDescent="0.25">
      <c r="A1062" s="268"/>
      <c r="B1062" s="268"/>
      <c r="C1062" s="268"/>
      <c r="D1062" s="268"/>
      <c r="E1062" s="268"/>
      <c r="F1062" s="268"/>
      <c r="G1062" s="268"/>
      <c r="H1062" s="268"/>
      <c r="J1062" s="268"/>
      <c r="K1062" s="268"/>
      <c r="L1062" s="268"/>
      <c r="O1062" s="268"/>
      <c r="T1062" s="268"/>
      <c r="X1062" s="268"/>
    </row>
    <row r="1063" spans="1:24" x14ac:dyDescent="0.25">
      <c r="A1063" s="268"/>
      <c r="B1063" s="268"/>
      <c r="C1063" s="268"/>
      <c r="D1063" s="268"/>
      <c r="E1063" s="268"/>
      <c r="F1063" s="268"/>
      <c r="G1063" s="268"/>
      <c r="H1063" s="268"/>
      <c r="J1063" s="268"/>
      <c r="K1063" s="268"/>
      <c r="L1063" s="268"/>
      <c r="M1063" s="268"/>
      <c r="N1063" s="268"/>
      <c r="O1063" s="268"/>
      <c r="T1063" s="268"/>
      <c r="X1063" s="268"/>
    </row>
    <row r="1064" spans="1:24" x14ac:dyDescent="0.25">
      <c r="A1064" s="268"/>
      <c r="B1064" s="268"/>
      <c r="C1064" s="268"/>
      <c r="D1064" s="268"/>
      <c r="E1064" s="268"/>
      <c r="F1064" s="268"/>
      <c r="G1064" s="268"/>
      <c r="H1064" s="268"/>
      <c r="J1064" s="268"/>
      <c r="K1064" s="268"/>
      <c r="L1064" s="268"/>
      <c r="M1064" s="268"/>
      <c r="N1064" s="268"/>
      <c r="O1064" s="268"/>
      <c r="T1064" s="268"/>
      <c r="X1064" s="268"/>
    </row>
    <row r="1065" spans="1:24" x14ac:dyDescent="0.25">
      <c r="A1065" s="268"/>
      <c r="B1065" s="268"/>
      <c r="C1065" s="268"/>
      <c r="D1065" s="268"/>
      <c r="E1065" s="268"/>
      <c r="F1065" s="268"/>
      <c r="G1065" s="268"/>
      <c r="H1065" s="268"/>
      <c r="J1065" s="268"/>
      <c r="K1065" s="268"/>
      <c r="L1065" s="268"/>
      <c r="O1065" s="268"/>
      <c r="P1065" s="268"/>
      <c r="Q1065" s="268"/>
      <c r="T1065" s="268"/>
      <c r="X1065" s="268"/>
    </row>
    <row r="1066" spans="1:24" x14ac:dyDescent="0.25">
      <c r="A1066" s="268"/>
      <c r="B1066" s="268"/>
      <c r="C1066" s="268"/>
      <c r="D1066" s="268"/>
      <c r="E1066" s="268"/>
      <c r="F1066" s="268"/>
      <c r="G1066" s="268"/>
      <c r="H1066" s="268"/>
      <c r="J1066" s="268"/>
      <c r="K1066" s="268"/>
      <c r="L1066" s="268"/>
      <c r="O1066" s="268"/>
      <c r="P1066" s="268"/>
      <c r="Q1066" s="268"/>
      <c r="T1066" s="268"/>
      <c r="X1066" s="268"/>
    </row>
    <row r="1067" spans="1:24" x14ac:dyDescent="0.25">
      <c r="A1067" s="268"/>
      <c r="B1067" s="268"/>
      <c r="C1067" s="268"/>
      <c r="D1067" s="268"/>
      <c r="E1067" s="268"/>
      <c r="F1067" s="268"/>
      <c r="G1067" s="268"/>
      <c r="H1067" s="268"/>
      <c r="I1067" s="268"/>
      <c r="J1067" s="268"/>
      <c r="K1067" s="268"/>
      <c r="L1067" s="268"/>
      <c r="O1067" s="268"/>
      <c r="P1067" s="268"/>
      <c r="Q1067" s="268"/>
      <c r="T1067" s="268"/>
      <c r="X1067" s="268"/>
    </row>
    <row r="1068" spans="1:24" x14ac:dyDescent="0.25">
      <c r="A1068" s="268"/>
      <c r="B1068" s="268"/>
      <c r="C1068" s="268"/>
      <c r="D1068" s="268"/>
      <c r="E1068" s="268"/>
      <c r="F1068" s="268"/>
      <c r="G1068" s="268"/>
      <c r="H1068" s="268"/>
      <c r="I1068" s="2"/>
      <c r="J1068" s="268"/>
      <c r="K1068" s="268"/>
      <c r="L1068" s="268"/>
      <c r="O1068" s="268"/>
      <c r="T1068" s="268"/>
      <c r="X1068" s="268"/>
    </row>
    <row r="1069" spans="1:24" x14ac:dyDescent="0.25">
      <c r="A1069" s="268"/>
      <c r="B1069" s="268"/>
      <c r="C1069" s="268"/>
      <c r="D1069" s="268"/>
      <c r="E1069" s="268"/>
      <c r="F1069" s="268"/>
      <c r="G1069" s="268"/>
      <c r="H1069" s="268"/>
      <c r="I1069" s="2"/>
      <c r="J1069" s="268"/>
      <c r="K1069" s="268"/>
      <c r="L1069" s="268"/>
      <c r="O1069" s="268"/>
      <c r="T1069" s="268"/>
      <c r="X1069" s="268"/>
    </row>
    <row r="1070" spans="1:24" x14ac:dyDescent="0.25">
      <c r="A1070" s="268"/>
      <c r="B1070" s="268"/>
      <c r="C1070" s="268"/>
      <c r="D1070" s="268"/>
      <c r="E1070" s="268"/>
      <c r="F1070" s="268"/>
      <c r="G1070" s="268"/>
      <c r="H1070" s="268"/>
      <c r="J1070" s="268"/>
      <c r="K1070" s="268"/>
      <c r="L1070" s="268"/>
      <c r="O1070" s="268"/>
      <c r="T1070" s="268"/>
      <c r="X1070" s="268"/>
    </row>
    <row r="1071" spans="1:24" x14ac:dyDescent="0.25">
      <c r="A1071" s="268"/>
      <c r="B1071" s="268"/>
      <c r="C1071" s="268"/>
      <c r="D1071" s="268"/>
      <c r="E1071" s="268"/>
      <c r="F1071" s="268"/>
      <c r="G1071" s="268"/>
      <c r="H1071" s="268"/>
      <c r="J1071" s="268"/>
      <c r="K1071" s="268"/>
      <c r="L1071" s="268"/>
      <c r="O1071" s="268"/>
      <c r="T1071" s="268"/>
      <c r="X1071" s="268"/>
    </row>
    <row r="1072" spans="1:24" x14ac:dyDescent="0.25">
      <c r="A1072" s="268"/>
      <c r="B1072" s="268"/>
      <c r="C1072" s="268"/>
      <c r="D1072" s="268"/>
      <c r="E1072" s="268"/>
      <c r="F1072" s="268"/>
      <c r="G1072" s="268"/>
      <c r="H1072" s="268"/>
      <c r="I1072" s="2"/>
      <c r="J1072" s="268"/>
      <c r="K1072" s="268"/>
      <c r="L1072" s="268"/>
      <c r="O1072" s="268"/>
      <c r="T1072" s="268"/>
      <c r="X1072" s="268"/>
    </row>
    <row r="1073" spans="1:27" x14ac:dyDescent="0.25">
      <c r="A1073" s="268"/>
      <c r="B1073" s="268"/>
      <c r="C1073" s="268"/>
      <c r="D1073" s="268"/>
      <c r="E1073" s="268"/>
      <c r="F1073" s="268"/>
      <c r="G1073" s="268"/>
      <c r="H1073" s="268"/>
      <c r="J1073" s="268"/>
      <c r="K1073" s="268"/>
      <c r="L1073" s="268"/>
      <c r="O1073" s="268"/>
      <c r="T1073" s="268"/>
      <c r="X1073" s="268"/>
    </row>
    <row r="1074" spans="1:27" x14ac:dyDescent="0.25">
      <c r="A1074" s="268"/>
      <c r="B1074" s="268"/>
      <c r="C1074" s="268"/>
      <c r="D1074" s="268"/>
      <c r="E1074" s="268"/>
      <c r="F1074" s="268"/>
      <c r="G1074" s="268"/>
      <c r="H1074" s="268"/>
      <c r="J1074" s="268"/>
      <c r="K1074" s="268"/>
      <c r="L1074" s="268"/>
      <c r="O1074" s="268"/>
      <c r="T1074" s="268"/>
      <c r="X1074" s="268"/>
    </row>
    <row r="1075" spans="1:27" x14ac:dyDescent="0.25">
      <c r="A1075" s="268"/>
      <c r="B1075" s="268"/>
      <c r="C1075" s="268"/>
      <c r="D1075" s="268"/>
      <c r="E1075" s="268"/>
      <c r="F1075" s="268"/>
      <c r="G1075" s="268"/>
      <c r="H1075" s="268"/>
      <c r="I1075" s="268"/>
      <c r="J1075" s="268"/>
      <c r="K1075" s="268"/>
      <c r="L1075" s="268"/>
      <c r="O1075" s="268"/>
      <c r="T1075" s="268"/>
      <c r="X1075" s="268"/>
    </row>
    <row r="1076" spans="1:27" x14ac:dyDescent="0.25">
      <c r="A1076" s="268"/>
      <c r="B1076" s="268"/>
      <c r="C1076" s="268"/>
      <c r="D1076" s="268"/>
      <c r="E1076" s="268"/>
      <c r="F1076" s="268"/>
      <c r="G1076" s="268"/>
      <c r="H1076" s="268"/>
      <c r="I1076" s="268"/>
      <c r="J1076" s="268"/>
      <c r="K1076" s="268"/>
      <c r="L1076" s="268"/>
      <c r="O1076" s="268"/>
      <c r="T1076" s="268"/>
      <c r="X1076" s="268"/>
    </row>
    <row r="1077" spans="1:27" x14ac:dyDescent="0.25">
      <c r="A1077" s="268"/>
      <c r="B1077" s="268"/>
      <c r="C1077" s="268"/>
      <c r="D1077" s="268"/>
      <c r="E1077" s="268"/>
      <c r="F1077" s="268"/>
      <c r="G1077" s="268"/>
      <c r="H1077" s="268"/>
      <c r="J1077" s="268"/>
      <c r="K1077" s="268"/>
      <c r="L1077" s="268"/>
      <c r="O1077" s="268"/>
      <c r="T1077" s="268"/>
      <c r="X1077" s="268"/>
    </row>
    <row r="1078" spans="1:27" x14ac:dyDescent="0.25">
      <c r="A1078" s="268"/>
      <c r="B1078" s="268"/>
      <c r="C1078" s="268"/>
      <c r="D1078" s="268"/>
      <c r="E1078" s="268"/>
      <c r="F1078" s="268"/>
      <c r="G1078" s="268"/>
      <c r="H1078" s="268"/>
      <c r="J1078" s="268"/>
      <c r="K1078" s="268"/>
      <c r="L1078" s="268"/>
      <c r="O1078" s="268"/>
      <c r="T1078" s="268"/>
      <c r="X1078" s="268"/>
    </row>
    <row r="1079" spans="1:27" x14ac:dyDescent="0.25">
      <c r="A1079" s="268"/>
      <c r="B1079" s="268"/>
      <c r="C1079" s="268"/>
      <c r="D1079" s="268"/>
      <c r="E1079" s="268"/>
      <c r="F1079" s="268"/>
      <c r="G1079" s="268"/>
      <c r="H1079" s="268"/>
      <c r="J1079" s="268"/>
      <c r="K1079" s="268"/>
      <c r="L1079" s="268"/>
      <c r="O1079" s="268"/>
      <c r="T1079" s="268"/>
      <c r="X1079" s="268"/>
    </row>
    <row r="1080" spans="1:27" x14ac:dyDescent="0.25">
      <c r="A1080" s="268"/>
      <c r="B1080" s="268"/>
      <c r="C1080" s="268"/>
      <c r="D1080" s="268"/>
      <c r="E1080" s="268"/>
      <c r="F1080" s="268"/>
      <c r="G1080" s="268"/>
      <c r="H1080" s="268"/>
      <c r="J1080" s="268"/>
      <c r="K1080" s="268"/>
      <c r="L1080" s="268"/>
      <c r="O1080" s="268"/>
      <c r="T1080" s="268"/>
      <c r="X1080" s="268"/>
    </row>
    <row r="1081" spans="1:27" x14ac:dyDescent="0.25">
      <c r="A1081" s="268"/>
      <c r="B1081" s="268"/>
      <c r="C1081" s="268"/>
      <c r="D1081" s="268"/>
      <c r="E1081" s="268"/>
      <c r="F1081" s="268"/>
      <c r="G1081" s="268"/>
      <c r="H1081" s="268"/>
      <c r="J1081" s="268"/>
      <c r="K1081" s="268"/>
      <c r="L1081" s="268"/>
      <c r="O1081" s="268"/>
      <c r="T1081" s="268"/>
      <c r="X1081" s="268"/>
    </row>
    <row r="1082" spans="1:27" x14ac:dyDescent="0.25">
      <c r="A1082" s="268"/>
      <c r="B1082" s="268"/>
      <c r="C1082" s="268"/>
      <c r="D1082" s="268"/>
      <c r="E1082" s="268"/>
      <c r="F1082" s="268"/>
      <c r="G1082" s="268"/>
      <c r="H1082" s="268"/>
      <c r="J1082" s="268"/>
      <c r="K1082" s="268"/>
      <c r="L1082" s="268"/>
      <c r="O1082" s="268"/>
      <c r="T1082" s="268"/>
      <c r="X1082" s="268"/>
    </row>
    <row r="1083" spans="1:27" x14ac:dyDescent="0.25">
      <c r="A1083" s="268"/>
      <c r="B1083" s="268"/>
      <c r="C1083" s="268"/>
      <c r="D1083" s="268"/>
      <c r="E1083" s="268"/>
      <c r="F1083" s="268"/>
      <c r="G1083" s="268"/>
      <c r="H1083" s="268"/>
      <c r="J1083" s="268"/>
      <c r="K1083" s="268"/>
      <c r="L1083" s="268"/>
      <c r="O1083" s="268"/>
      <c r="T1083" s="268"/>
      <c r="X1083" s="268"/>
    </row>
    <row r="1084" spans="1:27" x14ac:dyDescent="0.25">
      <c r="A1084" s="268"/>
      <c r="B1084" s="268"/>
      <c r="C1084" s="268"/>
      <c r="D1084" s="268"/>
      <c r="E1084" s="268"/>
      <c r="F1084" s="268"/>
      <c r="G1084" s="268"/>
      <c r="H1084" s="268"/>
      <c r="J1084" s="268"/>
      <c r="K1084" s="268"/>
      <c r="L1084" s="268"/>
      <c r="O1084" s="268"/>
      <c r="T1084" s="268"/>
      <c r="X1084" s="268"/>
    </row>
    <row r="1085" spans="1:27" x14ac:dyDescent="0.25">
      <c r="A1085" s="268"/>
      <c r="B1085" s="268"/>
      <c r="C1085" s="268"/>
      <c r="D1085" s="268"/>
      <c r="E1085" s="268"/>
      <c r="F1085" s="268"/>
      <c r="G1085" s="268"/>
      <c r="H1085" s="268"/>
      <c r="J1085" s="268"/>
      <c r="K1085" s="268"/>
      <c r="L1085" s="268"/>
      <c r="O1085" s="268"/>
      <c r="T1085" s="268"/>
      <c r="X1085" s="268"/>
    </row>
    <row r="1086" spans="1:27" x14ac:dyDescent="0.25">
      <c r="A1086" s="268"/>
      <c r="B1086" s="268"/>
      <c r="C1086" s="268"/>
      <c r="D1086" s="268"/>
      <c r="E1086" s="268"/>
      <c r="F1086" s="268"/>
      <c r="G1086" s="268"/>
      <c r="H1086" s="268"/>
      <c r="J1086" s="268"/>
      <c r="K1086" s="268"/>
      <c r="L1086" s="268"/>
      <c r="O1086" s="268"/>
      <c r="T1086" s="268"/>
      <c r="X1086" s="268"/>
    </row>
    <row r="1087" spans="1:27" x14ac:dyDescent="0.25">
      <c r="A1087" s="268"/>
      <c r="B1087" s="268"/>
      <c r="C1087" s="268"/>
      <c r="D1087" s="268"/>
      <c r="E1087" s="268"/>
      <c r="F1087" s="268"/>
      <c r="G1087" s="268"/>
      <c r="H1087" s="268"/>
      <c r="J1087" s="268"/>
      <c r="K1087" s="268"/>
      <c r="L1087" s="268"/>
      <c r="O1087" s="268"/>
      <c r="T1087" s="268"/>
      <c r="X1087" s="268"/>
      <c r="Y1087" s="268"/>
      <c r="Z1087" s="268"/>
      <c r="AA1087" s="268"/>
    </row>
    <row r="1088" spans="1:27" x14ac:dyDescent="0.25">
      <c r="A1088" s="268"/>
      <c r="B1088" s="268"/>
      <c r="C1088" s="268"/>
      <c r="D1088" s="268"/>
      <c r="E1088" s="268"/>
      <c r="F1088" s="268"/>
      <c r="G1088" s="268"/>
      <c r="H1088" s="268"/>
      <c r="J1088" s="268"/>
      <c r="K1088" s="268"/>
      <c r="L1088" s="268"/>
      <c r="O1088" s="268"/>
      <c r="T1088" s="268"/>
      <c r="X1088" s="268"/>
    </row>
    <row r="1089" spans="1:24" x14ac:dyDescent="0.25">
      <c r="A1089" s="268"/>
      <c r="B1089" s="268"/>
      <c r="C1089" s="268"/>
      <c r="D1089" s="268"/>
      <c r="E1089" s="268"/>
      <c r="F1089" s="268"/>
      <c r="G1089" s="268"/>
      <c r="H1089" s="268"/>
      <c r="J1089" s="268"/>
      <c r="K1089" s="268"/>
      <c r="L1089" s="268"/>
      <c r="O1089" s="268"/>
      <c r="T1089" s="268"/>
      <c r="X1089" s="268"/>
    </row>
    <row r="1090" spans="1:24" x14ac:dyDescent="0.25">
      <c r="A1090" s="268"/>
      <c r="B1090" s="268"/>
      <c r="C1090" s="268"/>
      <c r="D1090" s="268"/>
      <c r="E1090" s="268"/>
      <c r="F1090" s="268"/>
      <c r="G1090" s="268"/>
      <c r="H1090" s="268"/>
      <c r="J1090" s="268"/>
      <c r="K1090" s="268"/>
      <c r="L1090" s="268"/>
      <c r="O1090" s="268"/>
      <c r="T1090" s="268"/>
      <c r="X1090" s="268"/>
    </row>
    <row r="1091" spans="1:24" x14ac:dyDescent="0.25">
      <c r="A1091" s="268"/>
      <c r="B1091" s="268"/>
      <c r="C1091" s="268"/>
      <c r="D1091" s="268"/>
      <c r="E1091" s="268"/>
      <c r="F1091" s="268"/>
      <c r="G1091" s="268"/>
      <c r="H1091" s="268"/>
      <c r="I1091" s="268"/>
      <c r="J1091" s="268"/>
      <c r="K1091" s="268"/>
      <c r="L1091" s="268"/>
      <c r="O1091" s="268"/>
      <c r="T1091" s="268"/>
      <c r="X1091" s="268"/>
    </row>
    <row r="1092" spans="1:24" x14ac:dyDescent="0.25">
      <c r="A1092" s="268"/>
      <c r="B1092" s="268"/>
      <c r="C1092" s="268"/>
      <c r="D1092" s="268"/>
      <c r="E1092" s="268"/>
      <c r="F1092" s="268"/>
      <c r="G1092" s="268"/>
      <c r="H1092" s="268"/>
      <c r="I1092" s="268"/>
      <c r="J1092" s="268"/>
      <c r="K1092" s="268"/>
      <c r="L1092" s="268"/>
      <c r="O1092" s="268"/>
      <c r="T1092" s="268"/>
      <c r="X1092" s="268"/>
    </row>
    <row r="1093" spans="1:24" x14ac:dyDescent="0.25">
      <c r="A1093" s="268"/>
      <c r="B1093" s="268"/>
      <c r="C1093" s="268"/>
      <c r="D1093" s="268"/>
      <c r="E1093" s="268"/>
      <c r="F1093" s="268"/>
      <c r="G1093" s="268"/>
      <c r="H1093" s="268"/>
      <c r="J1093" s="268"/>
      <c r="K1093" s="268"/>
      <c r="L1093" s="268"/>
      <c r="O1093" s="268"/>
      <c r="T1093" s="268"/>
      <c r="X1093" s="268"/>
    </row>
    <row r="1094" spans="1:24" x14ac:dyDescent="0.25">
      <c r="A1094" s="268"/>
      <c r="B1094" s="268"/>
      <c r="C1094" s="268"/>
      <c r="D1094" s="268"/>
      <c r="E1094" s="268"/>
      <c r="F1094" s="268"/>
      <c r="G1094" s="268"/>
      <c r="H1094" s="268"/>
      <c r="I1094" s="2"/>
      <c r="J1094" s="268"/>
      <c r="K1094" s="268"/>
      <c r="L1094" s="268"/>
      <c r="O1094" s="268"/>
      <c r="T1094" s="268"/>
      <c r="X1094" s="268"/>
    </row>
    <row r="1095" spans="1:24" x14ac:dyDescent="0.25">
      <c r="A1095" s="268"/>
      <c r="B1095" s="268"/>
      <c r="C1095" s="268"/>
      <c r="D1095" s="268"/>
      <c r="E1095" s="268"/>
      <c r="F1095" s="268"/>
      <c r="G1095" s="268"/>
      <c r="H1095" s="268"/>
      <c r="I1095" s="2"/>
      <c r="J1095" s="268"/>
      <c r="K1095" s="268"/>
      <c r="L1095" s="268"/>
      <c r="O1095" s="268"/>
      <c r="T1095" s="268"/>
      <c r="X1095" s="268"/>
    </row>
    <row r="1096" spans="1:24" x14ac:dyDescent="0.25">
      <c r="A1096" s="268"/>
      <c r="B1096" s="268"/>
      <c r="C1096" s="268"/>
      <c r="D1096" s="268"/>
      <c r="E1096" s="268"/>
      <c r="F1096" s="268"/>
      <c r="G1096" s="268"/>
      <c r="H1096" s="268"/>
      <c r="I1096" s="2"/>
      <c r="J1096" s="268"/>
      <c r="K1096" s="268"/>
      <c r="L1096" s="268"/>
      <c r="O1096" s="268"/>
      <c r="T1096" s="268"/>
      <c r="X1096" s="268"/>
    </row>
    <row r="1097" spans="1:24" x14ac:dyDescent="0.25">
      <c r="A1097" s="268"/>
      <c r="B1097" s="268"/>
      <c r="C1097" s="268"/>
      <c r="D1097" s="268"/>
      <c r="E1097" s="268"/>
      <c r="F1097" s="268"/>
      <c r="G1097" s="268"/>
      <c r="H1097" s="268"/>
      <c r="I1097" s="2"/>
      <c r="J1097" s="268"/>
      <c r="K1097" s="268"/>
      <c r="L1097" s="268"/>
      <c r="O1097" s="268"/>
      <c r="T1097" s="268"/>
      <c r="X1097" s="268"/>
    </row>
    <row r="1098" spans="1:24" x14ac:dyDescent="0.25">
      <c r="A1098" s="268"/>
      <c r="B1098" s="268"/>
      <c r="C1098" s="268"/>
      <c r="D1098" s="268"/>
      <c r="E1098" s="268"/>
      <c r="F1098" s="268"/>
      <c r="G1098" s="268"/>
      <c r="H1098" s="268"/>
      <c r="I1098" s="2"/>
      <c r="J1098" s="268"/>
      <c r="K1098" s="268"/>
      <c r="L1098" s="268"/>
      <c r="O1098" s="268"/>
      <c r="T1098" s="268"/>
      <c r="X1098" s="268"/>
    </row>
    <row r="1099" spans="1:24" x14ac:dyDescent="0.25">
      <c r="A1099" s="268"/>
      <c r="B1099" s="268"/>
      <c r="C1099" s="268"/>
      <c r="D1099" s="268"/>
      <c r="E1099" s="268"/>
      <c r="F1099" s="268"/>
      <c r="G1099" s="268"/>
      <c r="H1099" s="268"/>
      <c r="I1099" s="2"/>
      <c r="J1099" s="268"/>
      <c r="K1099" s="268"/>
      <c r="L1099" s="268"/>
      <c r="O1099" s="268"/>
      <c r="T1099" s="268"/>
      <c r="X1099" s="268"/>
    </row>
    <row r="1100" spans="1:24" x14ac:dyDescent="0.25">
      <c r="A1100" s="268"/>
      <c r="B1100" s="268"/>
      <c r="C1100" s="268"/>
      <c r="D1100" s="268"/>
      <c r="E1100" s="268"/>
      <c r="F1100" s="268"/>
      <c r="G1100" s="268"/>
      <c r="H1100" s="268"/>
      <c r="I1100" s="2"/>
      <c r="J1100" s="268"/>
      <c r="K1100" s="268"/>
      <c r="L1100" s="268"/>
      <c r="O1100" s="268"/>
      <c r="T1100" s="268"/>
      <c r="X1100" s="268"/>
    </row>
    <row r="1101" spans="1:24" x14ac:dyDescent="0.25">
      <c r="A1101" s="268"/>
      <c r="B1101" s="268"/>
      <c r="C1101" s="268"/>
      <c r="D1101" s="268"/>
      <c r="E1101" s="268"/>
      <c r="F1101" s="268"/>
      <c r="G1101" s="268"/>
      <c r="H1101" s="268"/>
      <c r="I1101" s="268"/>
      <c r="J1101" s="268"/>
      <c r="K1101" s="268"/>
      <c r="L1101" s="268"/>
      <c r="O1101" s="268"/>
      <c r="T1101" s="268"/>
      <c r="X1101" s="268"/>
    </row>
    <row r="1102" spans="1:24" x14ac:dyDescent="0.25">
      <c r="A1102" s="268"/>
      <c r="B1102" s="268"/>
      <c r="C1102" s="268"/>
      <c r="D1102" s="268"/>
      <c r="E1102" s="268"/>
      <c r="F1102" s="268"/>
      <c r="G1102" s="268"/>
      <c r="H1102" s="268"/>
      <c r="J1102" s="268"/>
      <c r="K1102" s="268"/>
      <c r="L1102" s="268"/>
      <c r="O1102" s="268"/>
      <c r="T1102" s="268"/>
      <c r="X1102" s="268"/>
    </row>
    <row r="1103" spans="1:24" x14ac:dyDescent="0.25">
      <c r="A1103" s="268"/>
      <c r="B1103" s="268"/>
      <c r="C1103" s="268"/>
      <c r="D1103" s="268"/>
      <c r="E1103" s="268"/>
      <c r="F1103" s="268"/>
      <c r="G1103" s="268"/>
      <c r="H1103" s="268"/>
      <c r="I1103" s="2"/>
      <c r="J1103" s="268"/>
      <c r="K1103" s="268"/>
      <c r="L1103" s="268"/>
      <c r="O1103" s="268"/>
      <c r="T1103" s="268"/>
      <c r="X1103" s="268"/>
    </row>
    <row r="1104" spans="1:24" x14ac:dyDescent="0.25">
      <c r="A1104" s="268"/>
      <c r="B1104" s="268"/>
      <c r="C1104" s="268"/>
      <c r="D1104" s="268"/>
      <c r="E1104" s="268"/>
      <c r="F1104" s="268"/>
      <c r="G1104" s="268"/>
      <c r="H1104" s="268"/>
      <c r="I1104" s="2"/>
      <c r="J1104" s="268"/>
      <c r="K1104" s="268"/>
      <c r="L1104" s="268"/>
      <c r="O1104" s="268"/>
      <c r="T1104" s="268"/>
      <c r="X1104" s="268"/>
    </row>
    <row r="1105" spans="1:24" x14ac:dyDescent="0.25">
      <c r="A1105" s="268"/>
      <c r="B1105" s="268"/>
      <c r="C1105" s="268"/>
      <c r="D1105" s="268"/>
      <c r="E1105" s="268"/>
      <c r="F1105" s="268"/>
      <c r="G1105" s="268"/>
      <c r="H1105" s="268"/>
      <c r="I1105" s="2"/>
      <c r="J1105" s="268"/>
      <c r="K1105" s="268"/>
      <c r="L1105" s="268"/>
      <c r="O1105" s="268"/>
      <c r="T1105" s="268"/>
      <c r="X1105" s="268"/>
    </row>
    <row r="1106" spans="1:24" x14ac:dyDescent="0.25">
      <c r="A1106" s="268"/>
      <c r="B1106" s="268"/>
      <c r="C1106" s="268"/>
      <c r="D1106" s="268"/>
      <c r="E1106" s="268"/>
      <c r="F1106" s="268"/>
      <c r="G1106" s="268"/>
      <c r="H1106" s="268"/>
      <c r="J1106" s="268"/>
      <c r="K1106" s="268"/>
      <c r="L1106" s="268"/>
      <c r="O1106" s="268"/>
      <c r="T1106" s="268"/>
      <c r="X1106" s="268"/>
    </row>
    <row r="1107" spans="1:24" x14ac:dyDescent="0.25">
      <c r="A1107" s="268"/>
      <c r="B1107" s="268"/>
      <c r="C1107" s="268"/>
      <c r="D1107" s="268"/>
      <c r="E1107" s="268"/>
      <c r="F1107" s="268"/>
      <c r="G1107" s="268"/>
      <c r="H1107" s="268"/>
      <c r="J1107" s="268"/>
      <c r="K1107" s="268"/>
      <c r="L1107" s="268"/>
      <c r="O1107" s="268"/>
      <c r="T1107" s="268"/>
      <c r="X1107" s="268"/>
    </row>
    <row r="1108" spans="1:24" x14ac:dyDescent="0.25">
      <c r="A1108" s="268"/>
      <c r="B1108" s="268"/>
      <c r="C1108" s="268"/>
      <c r="D1108" s="268"/>
      <c r="E1108" s="268"/>
      <c r="F1108" s="268"/>
      <c r="G1108" s="268"/>
      <c r="H1108" s="268"/>
      <c r="J1108" s="268"/>
      <c r="K1108" s="268"/>
      <c r="L1108" s="268"/>
      <c r="O1108" s="268"/>
      <c r="T1108" s="268"/>
      <c r="X1108" s="268"/>
    </row>
    <row r="1109" spans="1:24" x14ac:dyDescent="0.25">
      <c r="A1109" s="268"/>
      <c r="B1109" s="268"/>
      <c r="C1109" s="268"/>
      <c r="D1109" s="268"/>
      <c r="E1109" s="268"/>
      <c r="F1109" s="268"/>
      <c r="G1109" s="268"/>
      <c r="H1109" s="268"/>
      <c r="I1109" s="2"/>
      <c r="J1109" s="268"/>
      <c r="K1109" s="268"/>
      <c r="L1109" s="268"/>
      <c r="O1109" s="268"/>
      <c r="T1109" s="268"/>
      <c r="X1109" s="268"/>
    </row>
    <row r="1110" spans="1:24" x14ac:dyDescent="0.25">
      <c r="A1110" s="268"/>
      <c r="B1110" s="268"/>
      <c r="C1110" s="268"/>
      <c r="D1110" s="268"/>
      <c r="E1110" s="268"/>
      <c r="F1110" s="268"/>
      <c r="G1110" s="268"/>
      <c r="H1110" s="268"/>
      <c r="I1110" s="2"/>
      <c r="J1110" s="268"/>
      <c r="K1110" s="268"/>
      <c r="L1110" s="268"/>
      <c r="O1110" s="268"/>
      <c r="T1110" s="268"/>
      <c r="X1110" s="268"/>
    </row>
    <row r="1111" spans="1:24" x14ac:dyDescent="0.25">
      <c r="A1111" s="268"/>
      <c r="B1111" s="268"/>
      <c r="C1111" s="268"/>
      <c r="D1111" s="268"/>
      <c r="E1111" s="268"/>
      <c r="F1111" s="268"/>
      <c r="G1111" s="268"/>
      <c r="H1111" s="268"/>
      <c r="I1111" s="2"/>
      <c r="J1111" s="268"/>
      <c r="K1111" s="268"/>
      <c r="L1111" s="268"/>
      <c r="O1111" s="268"/>
      <c r="T1111" s="268"/>
      <c r="X1111" s="268"/>
    </row>
    <row r="1112" spans="1:24" x14ac:dyDescent="0.25">
      <c r="A1112" s="268"/>
      <c r="B1112" s="268"/>
      <c r="C1112" s="268"/>
      <c r="D1112" s="268"/>
      <c r="E1112" s="268"/>
      <c r="F1112" s="268"/>
      <c r="G1112" s="268"/>
      <c r="H1112" s="268"/>
      <c r="J1112" s="268"/>
      <c r="K1112" s="268"/>
      <c r="L1112" s="268"/>
      <c r="O1112" s="268"/>
      <c r="T1112" s="268"/>
      <c r="X1112" s="268"/>
    </row>
    <row r="1113" spans="1:24" x14ac:dyDescent="0.25">
      <c r="A1113" s="268"/>
      <c r="B1113" s="268"/>
      <c r="C1113" s="268"/>
      <c r="D1113" s="268"/>
      <c r="E1113" s="268"/>
      <c r="F1113" s="268"/>
      <c r="G1113" s="268"/>
      <c r="H1113" s="268"/>
      <c r="I1113" s="2"/>
      <c r="J1113" s="268"/>
      <c r="K1113" s="268"/>
      <c r="L1113" s="268"/>
      <c r="O1113" s="268"/>
      <c r="T1113" s="268"/>
      <c r="X1113" s="268"/>
    </row>
    <row r="1114" spans="1:24" x14ac:dyDescent="0.25">
      <c r="A1114" s="268"/>
      <c r="B1114" s="268"/>
      <c r="C1114" s="268"/>
      <c r="D1114" s="268"/>
      <c r="E1114" s="268"/>
      <c r="F1114" s="268"/>
      <c r="G1114" s="268"/>
      <c r="H1114" s="268"/>
      <c r="I1114" s="2"/>
      <c r="J1114" s="268"/>
      <c r="K1114" s="268"/>
      <c r="L1114" s="268"/>
      <c r="O1114" s="268"/>
      <c r="T1114" s="268"/>
      <c r="X1114" s="268"/>
    </row>
    <row r="1115" spans="1:24" x14ac:dyDescent="0.25">
      <c r="A1115" s="268"/>
      <c r="B1115" s="268"/>
      <c r="C1115" s="268"/>
      <c r="D1115" s="268"/>
      <c r="E1115" s="268"/>
      <c r="F1115" s="268"/>
      <c r="G1115" s="268"/>
      <c r="H1115" s="268"/>
      <c r="I1115" s="2"/>
      <c r="J1115" s="268"/>
      <c r="K1115" s="268"/>
      <c r="L1115" s="268"/>
      <c r="O1115" s="268"/>
      <c r="T1115" s="268"/>
      <c r="X1115" s="268"/>
    </row>
    <row r="1116" spans="1:24" x14ac:dyDescent="0.25">
      <c r="A1116" s="268"/>
      <c r="B1116" s="268"/>
      <c r="C1116" s="268"/>
      <c r="D1116" s="268"/>
      <c r="E1116" s="268"/>
      <c r="F1116" s="268"/>
      <c r="G1116" s="268"/>
      <c r="H1116" s="268"/>
      <c r="J1116" s="268"/>
      <c r="K1116" s="268"/>
      <c r="L1116" s="268"/>
      <c r="O1116" s="268"/>
      <c r="T1116" s="268"/>
      <c r="X1116" s="268"/>
    </row>
    <row r="1117" spans="1:24" x14ac:dyDescent="0.25">
      <c r="A1117" s="268"/>
      <c r="B1117" s="268"/>
      <c r="C1117" s="268"/>
      <c r="D1117" s="268"/>
      <c r="E1117" s="268"/>
      <c r="F1117" s="268"/>
      <c r="G1117" s="268"/>
      <c r="H1117" s="268"/>
      <c r="J1117" s="268"/>
      <c r="K1117" s="268"/>
      <c r="L1117" s="268"/>
      <c r="O1117" s="268"/>
      <c r="T1117" s="268"/>
      <c r="X1117" s="268"/>
    </row>
    <row r="1118" spans="1:24" x14ac:dyDescent="0.25">
      <c r="A1118" s="268"/>
      <c r="B1118" s="268"/>
      <c r="C1118" s="268"/>
      <c r="D1118" s="268"/>
      <c r="E1118" s="268"/>
      <c r="F1118" s="268"/>
      <c r="G1118" s="268"/>
      <c r="H1118" s="268"/>
      <c r="J1118" s="268"/>
      <c r="K1118" s="268"/>
      <c r="L1118" s="268"/>
      <c r="O1118" s="268"/>
      <c r="T1118" s="268"/>
      <c r="X1118" s="268"/>
    </row>
    <row r="1119" spans="1:24" x14ac:dyDescent="0.25">
      <c r="A1119" s="268"/>
      <c r="B1119" s="268"/>
      <c r="C1119" s="268"/>
      <c r="D1119" s="268"/>
      <c r="E1119" s="268"/>
      <c r="F1119" s="268"/>
      <c r="G1119" s="268"/>
      <c r="H1119" s="268"/>
      <c r="I1119" s="2"/>
      <c r="J1119" s="268"/>
      <c r="K1119" s="268"/>
      <c r="L1119" s="268"/>
      <c r="O1119" s="268"/>
      <c r="T1119" s="268"/>
      <c r="X1119" s="268"/>
    </row>
    <row r="1120" spans="1:24" x14ac:dyDescent="0.25">
      <c r="A1120" s="268"/>
      <c r="B1120" s="268"/>
      <c r="C1120" s="268"/>
      <c r="D1120" s="268"/>
      <c r="E1120" s="268"/>
      <c r="F1120" s="268"/>
      <c r="G1120" s="268"/>
      <c r="H1120" s="268"/>
      <c r="J1120" s="268"/>
      <c r="K1120" s="268"/>
      <c r="L1120" s="268"/>
      <c r="O1120" s="268"/>
      <c r="T1120" s="268"/>
      <c r="X1120" s="268"/>
    </row>
    <row r="1121" spans="1:24" x14ac:dyDescent="0.25">
      <c r="A1121" s="268"/>
      <c r="B1121" s="268"/>
      <c r="C1121" s="268"/>
      <c r="D1121" s="268"/>
      <c r="E1121" s="268"/>
      <c r="F1121" s="268"/>
      <c r="G1121" s="268"/>
      <c r="H1121" s="268"/>
      <c r="I1121" s="2"/>
      <c r="J1121" s="268"/>
      <c r="K1121" s="268"/>
      <c r="L1121" s="268"/>
      <c r="O1121" s="268"/>
      <c r="T1121" s="268"/>
      <c r="X1121" s="268"/>
    </row>
    <row r="1122" spans="1:24" x14ac:dyDescent="0.25">
      <c r="A1122" s="268"/>
      <c r="B1122" s="268"/>
      <c r="C1122" s="268"/>
      <c r="D1122" s="268"/>
      <c r="E1122" s="268"/>
      <c r="F1122" s="268"/>
      <c r="G1122" s="268"/>
      <c r="H1122" s="268"/>
      <c r="I1122" s="2"/>
      <c r="J1122" s="268"/>
      <c r="K1122" s="268"/>
      <c r="L1122" s="268"/>
      <c r="O1122" s="268"/>
      <c r="T1122" s="268"/>
      <c r="X1122" s="268"/>
    </row>
    <row r="1123" spans="1:24" x14ac:dyDescent="0.25">
      <c r="A1123" s="268"/>
      <c r="B1123" s="268"/>
      <c r="C1123" s="268"/>
      <c r="D1123" s="268"/>
      <c r="E1123" s="268"/>
      <c r="F1123" s="268"/>
      <c r="G1123" s="268"/>
      <c r="H1123" s="268"/>
      <c r="I1123" s="2"/>
      <c r="J1123" s="268"/>
      <c r="K1123" s="268"/>
      <c r="L1123" s="268"/>
      <c r="O1123" s="268"/>
      <c r="T1123" s="268"/>
      <c r="X1123" s="268"/>
    </row>
    <row r="1124" spans="1:24" x14ac:dyDescent="0.25">
      <c r="A1124" s="268"/>
      <c r="B1124" s="268"/>
      <c r="C1124" s="268"/>
      <c r="D1124" s="268"/>
      <c r="E1124" s="268"/>
      <c r="F1124" s="268"/>
      <c r="G1124" s="268"/>
      <c r="H1124" s="268"/>
      <c r="I1124" s="268"/>
      <c r="J1124" s="268"/>
      <c r="K1124" s="268"/>
      <c r="L1124" s="268"/>
      <c r="O1124" s="268"/>
      <c r="T1124" s="268"/>
      <c r="X1124" s="268"/>
    </row>
    <row r="1125" spans="1:24" x14ac:dyDescent="0.25">
      <c r="A1125" s="268"/>
      <c r="B1125" s="268"/>
      <c r="C1125" s="268"/>
      <c r="D1125" s="268"/>
      <c r="E1125" s="268"/>
      <c r="F1125" s="268"/>
      <c r="G1125" s="268"/>
      <c r="H1125" s="268"/>
      <c r="J1125" s="268"/>
      <c r="K1125" s="268"/>
      <c r="L1125" s="268"/>
      <c r="O1125" s="268"/>
      <c r="T1125" s="268"/>
      <c r="X1125" s="268"/>
    </row>
    <row r="1126" spans="1:24" x14ac:dyDescent="0.25">
      <c r="A1126" s="268"/>
      <c r="B1126" s="268"/>
      <c r="C1126" s="268"/>
      <c r="D1126" s="268"/>
      <c r="E1126" s="268"/>
      <c r="F1126" s="268"/>
      <c r="G1126" s="268"/>
      <c r="H1126" s="268"/>
      <c r="I1126" s="2"/>
      <c r="J1126" s="268"/>
      <c r="K1126" s="268"/>
      <c r="L1126" s="268"/>
      <c r="O1126" s="268"/>
      <c r="T1126" s="268"/>
      <c r="X1126" s="268"/>
    </row>
    <row r="1127" spans="1:24" x14ac:dyDescent="0.25">
      <c r="A1127" s="268"/>
      <c r="B1127" s="268"/>
      <c r="C1127" s="268"/>
      <c r="D1127" s="268"/>
      <c r="E1127" s="268"/>
      <c r="F1127" s="268"/>
      <c r="G1127" s="268"/>
      <c r="H1127" s="268"/>
      <c r="J1127" s="268"/>
      <c r="K1127" s="268"/>
      <c r="L1127" s="268"/>
      <c r="O1127" s="268"/>
      <c r="T1127" s="268"/>
      <c r="X1127" s="268"/>
    </row>
    <row r="1128" spans="1:24" x14ac:dyDescent="0.25">
      <c r="A1128" s="268"/>
      <c r="B1128" s="268"/>
      <c r="C1128" s="268"/>
      <c r="D1128" s="268"/>
      <c r="E1128" s="268"/>
      <c r="F1128" s="268"/>
      <c r="G1128" s="268"/>
      <c r="H1128" s="268"/>
      <c r="J1128" s="268"/>
      <c r="K1128" s="268"/>
      <c r="L1128" s="268"/>
      <c r="O1128" s="268"/>
      <c r="T1128" s="268"/>
      <c r="X1128" s="268"/>
    </row>
    <row r="1129" spans="1:24" x14ac:dyDescent="0.25">
      <c r="A1129" s="268"/>
      <c r="B1129" s="268"/>
      <c r="C1129" s="268"/>
      <c r="D1129" s="268"/>
      <c r="E1129" s="268"/>
      <c r="F1129" s="268"/>
      <c r="G1129" s="268"/>
      <c r="H1129" s="268"/>
      <c r="J1129" s="268"/>
      <c r="K1129" s="268"/>
      <c r="L1129" s="268"/>
      <c r="O1129" s="268"/>
      <c r="T1129" s="268"/>
      <c r="X1129" s="268"/>
    </row>
    <row r="1130" spans="1:24" x14ac:dyDescent="0.25">
      <c r="A1130" s="268"/>
      <c r="B1130" s="268"/>
      <c r="C1130" s="268"/>
      <c r="D1130" s="268"/>
      <c r="E1130" s="268"/>
      <c r="F1130" s="268"/>
      <c r="G1130" s="268"/>
      <c r="H1130" s="268"/>
      <c r="J1130" s="268"/>
      <c r="K1130" s="268"/>
      <c r="L1130" s="268"/>
      <c r="O1130" s="268"/>
      <c r="T1130" s="268"/>
      <c r="X1130" s="268"/>
    </row>
    <row r="1131" spans="1:24" x14ac:dyDescent="0.25">
      <c r="A1131" s="268"/>
      <c r="B1131" s="268"/>
      <c r="C1131" s="268"/>
      <c r="D1131" s="268"/>
      <c r="E1131" s="268"/>
      <c r="F1131" s="268"/>
      <c r="G1131" s="268"/>
      <c r="H1131" s="268"/>
      <c r="J1131" s="268"/>
      <c r="K1131" s="268"/>
      <c r="L1131" s="268"/>
      <c r="O1131" s="268"/>
      <c r="T1131" s="268"/>
      <c r="X1131" s="268"/>
    </row>
    <row r="1132" spans="1:24" x14ac:dyDescent="0.25">
      <c r="A1132" s="268"/>
      <c r="B1132" s="268"/>
      <c r="C1132" s="268"/>
      <c r="D1132" s="268"/>
      <c r="E1132" s="268"/>
      <c r="F1132" s="268"/>
      <c r="G1132" s="268"/>
      <c r="H1132" s="268"/>
      <c r="J1132" s="268"/>
      <c r="K1132" s="268"/>
      <c r="L1132" s="268"/>
      <c r="O1132" s="268"/>
      <c r="T1132" s="268"/>
      <c r="X1132" s="268"/>
    </row>
    <row r="1133" spans="1:24" x14ac:dyDescent="0.25">
      <c r="A1133" s="268"/>
      <c r="B1133" s="268"/>
      <c r="C1133" s="268"/>
      <c r="D1133" s="268"/>
      <c r="E1133" s="268"/>
      <c r="F1133" s="268"/>
      <c r="G1133" s="268"/>
      <c r="H1133" s="268"/>
      <c r="J1133" s="268"/>
      <c r="K1133" s="268"/>
      <c r="L1133" s="268"/>
      <c r="O1133" s="268"/>
      <c r="T1133" s="268"/>
      <c r="X1133" s="268"/>
    </row>
    <row r="1134" spans="1:24" x14ac:dyDescent="0.25">
      <c r="A1134" s="268"/>
      <c r="B1134" s="268"/>
      <c r="C1134" s="268"/>
      <c r="D1134" s="268"/>
      <c r="E1134" s="268"/>
      <c r="F1134" s="268"/>
      <c r="G1134" s="268"/>
      <c r="H1134" s="268"/>
      <c r="I1134" s="268"/>
      <c r="J1134" s="268"/>
      <c r="K1134" s="268"/>
      <c r="L1134" s="268"/>
      <c r="O1134" s="268"/>
      <c r="T1134" s="268"/>
      <c r="X1134" s="268"/>
    </row>
    <row r="1135" spans="1:24" x14ac:dyDescent="0.25">
      <c r="A1135" s="268"/>
      <c r="B1135" s="268"/>
      <c r="C1135" s="268"/>
      <c r="D1135" s="268"/>
      <c r="E1135" s="268"/>
      <c r="F1135" s="268"/>
      <c r="G1135" s="268"/>
      <c r="H1135" s="268"/>
      <c r="I1135" s="268"/>
      <c r="J1135" s="268"/>
      <c r="K1135" s="268"/>
      <c r="L1135" s="268"/>
      <c r="O1135" s="268"/>
      <c r="T1135" s="268"/>
      <c r="X1135" s="268"/>
    </row>
    <row r="1136" spans="1:24" x14ac:dyDescent="0.25">
      <c r="A1136" s="268"/>
      <c r="B1136" s="268"/>
      <c r="C1136" s="268"/>
      <c r="D1136" s="268"/>
      <c r="E1136" s="268"/>
      <c r="F1136" s="268"/>
      <c r="G1136" s="268"/>
      <c r="H1136" s="268"/>
      <c r="I1136" s="268"/>
      <c r="J1136" s="268"/>
      <c r="K1136" s="268"/>
      <c r="L1136" s="268"/>
      <c r="O1136" s="268"/>
      <c r="T1136" s="268"/>
      <c r="X1136" s="268"/>
    </row>
    <row r="1137" spans="1:24" x14ac:dyDescent="0.25">
      <c r="A1137" s="268"/>
      <c r="B1137" s="268"/>
      <c r="C1137" s="268"/>
      <c r="D1137" s="268"/>
      <c r="E1137" s="268"/>
      <c r="F1137" s="268"/>
      <c r="G1137" s="268"/>
      <c r="H1137" s="268"/>
      <c r="J1137" s="268"/>
      <c r="K1137" s="268"/>
      <c r="L1137" s="268"/>
      <c r="O1137" s="268"/>
      <c r="T1137" s="268"/>
      <c r="X1137" s="268"/>
    </row>
    <row r="1138" spans="1:24" x14ac:dyDescent="0.25">
      <c r="A1138" s="268"/>
      <c r="B1138" s="268"/>
      <c r="C1138" s="268"/>
      <c r="D1138" s="268"/>
      <c r="E1138" s="268"/>
      <c r="F1138" s="268"/>
      <c r="G1138" s="268"/>
      <c r="H1138" s="268"/>
      <c r="J1138" s="268"/>
      <c r="K1138" s="268"/>
      <c r="L1138" s="268"/>
      <c r="O1138" s="268"/>
      <c r="T1138" s="268"/>
      <c r="X1138" s="268"/>
    </row>
    <row r="1139" spans="1:24" x14ac:dyDescent="0.25">
      <c r="A1139" s="268"/>
      <c r="B1139" s="268"/>
      <c r="C1139" s="268"/>
      <c r="D1139" s="268"/>
      <c r="E1139" s="268"/>
      <c r="F1139" s="268"/>
      <c r="G1139" s="268"/>
      <c r="H1139" s="268"/>
      <c r="J1139" s="268"/>
      <c r="K1139" s="268"/>
      <c r="L1139" s="268"/>
      <c r="O1139" s="268"/>
      <c r="T1139" s="268"/>
      <c r="X1139" s="268"/>
    </row>
    <row r="1140" spans="1:24" x14ac:dyDescent="0.25">
      <c r="A1140" s="268"/>
      <c r="B1140" s="268"/>
      <c r="C1140" s="268"/>
      <c r="D1140" s="268"/>
      <c r="E1140" s="268"/>
      <c r="F1140" s="268"/>
      <c r="G1140" s="268"/>
      <c r="H1140" s="268"/>
      <c r="J1140" s="268"/>
      <c r="K1140" s="268"/>
      <c r="L1140" s="268"/>
      <c r="O1140" s="268"/>
      <c r="T1140" s="268"/>
      <c r="X1140" s="268"/>
    </row>
    <row r="1141" spans="1:24" x14ac:dyDescent="0.25">
      <c r="A1141" s="268"/>
      <c r="B1141" s="268"/>
      <c r="C1141" s="268"/>
      <c r="D1141" s="268"/>
      <c r="E1141" s="268"/>
      <c r="F1141" s="268"/>
      <c r="G1141" s="268"/>
      <c r="H1141" s="268"/>
      <c r="I1141" s="268"/>
      <c r="J1141" s="268"/>
      <c r="K1141" s="268"/>
      <c r="L1141" s="268"/>
      <c r="O1141" s="268"/>
      <c r="T1141" s="268"/>
      <c r="X1141" s="268"/>
    </row>
    <row r="1142" spans="1:24" x14ac:dyDescent="0.25">
      <c r="A1142" s="268"/>
      <c r="B1142" s="268"/>
      <c r="C1142" s="268"/>
      <c r="D1142" s="268"/>
      <c r="E1142" s="268"/>
      <c r="F1142" s="268"/>
      <c r="G1142" s="268"/>
      <c r="H1142" s="268"/>
      <c r="J1142" s="268"/>
      <c r="K1142" s="268"/>
      <c r="L1142" s="268"/>
      <c r="O1142" s="268"/>
      <c r="T1142" s="268"/>
      <c r="X1142" s="268"/>
    </row>
    <row r="1143" spans="1:24" x14ac:dyDescent="0.25">
      <c r="A1143" s="268"/>
      <c r="B1143" s="268"/>
      <c r="C1143" s="268"/>
      <c r="D1143" s="268"/>
      <c r="E1143" s="268"/>
      <c r="F1143" s="268"/>
      <c r="G1143" s="268"/>
      <c r="H1143" s="268"/>
      <c r="J1143" s="268"/>
      <c r="K1143" s="268"/>
      <c r="L1143" s="268"/>
      <c r="O1143" s="268"/>
      <c r="T1143" s="268"/>
      <c r="X1143" s="268"/>
    </row>
    <row r="1144" spans="1:24" x14ac:dyDescent="0.25">
      <c r="A1144" s="268"/>
      <c r="B1144" s="268"/>
      <c r="C1144" s="268"/>
      <c r="D1144" s="268"/>
      <c r="E1144" s="268"/>
      <c r="F1144" s="268"/>
      <c r="G1144" s="268"/>
      <c r="H1144" s="268"/>
      <c r="J1144" s="268"/>
      <c r="K1144" s="268"/>
      <c r="L1144" s="268"/>
      <c r="O1144" s="268"/>
      <c r="T1144" s="268"/>
      <c r="X1144" s="268"/>
    </row>
    <row r="1145" spans="1:24" x14ac:dyDescent="0.25">
      <c r="A1145" s="268"/>
      <c r="B1145" s="268"/>
      <c r="C1145" s="268"/>
      <c r="D1145" s="268"/>
      <c r="E1145" s="268"/>
      <c r="F1145" s="268"/>
      <c r="G1145" s="268"/>
      <c r="H1145" s="268"/>
      <c r="J1145" s="268"/>
      <c r="K1145" s="268"/>
      <c r="L1145" s="268"/>
      <c r="O1145" s="268"/>
      <c r="T1145" s="268"/>
      <c r="X1145" s="268"/>
    </row>
    <row r="1146" spans="1:24" x14ac:dyDescent="0.25">
      <c r="A1146" s="268"/>
      <c r="B1146" s="268"/>
      <c r="C1146" s="268"/>
      <c r="D1146" s="268"/>
      <c r="E1146" s="268"/>
      <c r="F1146" s="268"/>
      <c r="G1146" s="268"/>
      <c r="H1146" s="268"/>
      <c r="I1146" s="268"/>
      <c r="J1146" s="268"/>
      <c r="K1146" s="268"/>
      <c r="L1146" s="268"/>
      <c r="O1146" s="268"/>
      <c r="T1146" s="268"/>
      <c r="X1146" s="268"/>
    </row>
    <row r="1147" spans="1:24" x14ac:dyDescent="0.25">
      <c r="A1147" s="268"/>
      <c r="B1147" s="268"/>
      <c r="C1147" s="268"/>
      <c r="D1147" s="268"/>
      <c r="E1147" s="268"/>
      <c r="F1147" s="268"/>
      <c r="G1147" s="268"/>
      <c r="H1147" s="268"/>
      <c r="J1147" s="268"/>
      <c r="K1147" s="268"/>
      <c r="L1147" s="268"/>
      <c r="O1147" s="268"/>
      <c r="T1147" s="268"/>
      <c r="X1147" s="268"/>
    </row>
    <row r="1148" spans="1:24" x14ac:dyDescent="0.25">
      <c r="A1148" s="268"/>
      <c r="B1148" s="268"/>
      <c r="C1148" s="268"/>
      <c r="D1148" s="268"/>
      <c r="E1148" s="268"/>
      <c r="F1148" s="268"/>
      <c r="G1148" s="268"/>
      <c r="H1148" s="268"/>
      <c r="I1148" s="268"/>
      <c r="J1148" s="268"/>
      <c r="K1148" s="268"/>
      <c r="L1148" s="268"/>
      <c r="O1148" s="268"/>
      <c r="T1148" s="268"/>
      <c r="X1148" s="268"/>
    </row>
    <row r="1149" spans="1:24" x14ac:dyDescent="0.25">
      <c r="A1149" s="268"/>
      <c r="B1149" s="268"/>
      <c r="C1149" s="268"/>
      <c r="D1149" s="268"/>
      <c r="E1149" s="268"/>
      <c r="F1149" s="268"/>
      <c r="G1149" s="268"/>
      <c r="H1149" s="268"/>
      <c r="I1149" s="268"/>
      <c r="J1149" s="268"/>
      <c r="K1149" s="268"/>
      <c r="L1149" s="268"/>
      <c r="O1149" s="268"/>
      <c r="T1149" s="268"/>
      <c r="X1149" s="268"/>
    </row>
    <row r="1150" spans="1:24" x14ac:dyDescent="0.25">
      <c r="A1150" s="268"/>
      <c r="B1150" s="268"/>
      <c r="C1150" s="268"/>
      <c r="D1150" s="268"/>
      <c r="E1150" s="268"/>
      <c r="F1150" s="268"/>
      <c r="G1150" s="268"/>
      <c r="H1150" s="268"/>
      <c r="I1150" s="268"/>
      <c r="J1150" s="268"/>
      <c r="K1150" s="268"/>
      <c r="L1150" s="268"/>
      <c r="O1150" s="268"/>
      <c r="T1150" s="268"/>
      <c r="X1150" s="268"/>
    </row>
    <row r="1151" spans="1:24" x14ac:dyDescent="0.25">
      <c r="A1151" s="268"/>
      <c r="B1151" s="268"/>
      <c r="C1151" s="268"/>
      <c r="D1151" s="268"/>
      <c r="E1151" s="268"/>
      <c r="F1151" s="268"/>
      <c r="G1151" s="268"/>
      <c r="H1151" s="268"/>
      <c r="J1151" s="268"/>
      <c r="K1151" s="268"/>
      <c r="L1151" s="268"/>
      <c r="O1151" s="268"/>
      <c r="T1151" s="268"/>
      <c r="X1151" s="268"/>
    </row>
    <row r="1152" spans="1:24" x14ac:dyDescent="0.25">
      <c r="A1152" s="268"/>
      <c r="B1152" s="268"/>
      <c r="C1152" s="268"/>
      <c r="D1152" s="268"/>
      <c r="E1152" s="268"/>
      <c r="F1152" s="268"/>
      <c r="G1152" s="268"/>
      <c r="H1152" s="268"/>
      <c r="I1152" s="268"/>
      <c r="J1152" s="268"/>
      <c r="K1152" s="268"/>
      <c r="L1152" s="268"/>
      <c r="O1152" s="268"/>
      <c r="T1152" s="268"/>
      <c r="X1152" s="268"/>
    </row>
    <row r="1153" spans="1:24" x14ac:dyDescent="0.25">
      <c r="A1153" s="268"/>
      <c r="B1153" s="268"/>
      <c r="C1153" s="268"/>
      <c r="D1153" s="268"/>
      <c r="E1153" s="268"/>
      <c r="F1153" s="268"/>
      <c r="G1153" s="268"/>
      <c r="H1153" s="268"/>
      <c r="I1153" s="268"/>
      <c r="J1153" s="268"/>
      <c r="K1153" s="268"/>
      <c r="L1153" s="268"/>
      <c r="O1153" s="268"/>
      <c r="T1153" s="268"/>
      <c r="X1153" s="268"/>
    </row>
    <row r="1154" spans="1:24" x14ac:dyDescent="0.25">
      <c r="A1154" s="268"/>
      <c r="B1154" s="268"/>
      <c r="C1154" s="268"/>
      <c r="D1154" s="268"/>
      <c r="E1154" s="268"/>
      <c r="F1154" s="268"/>
      <c r="G1154" s="268"/>
      <c r="H1154" s="268"/>
      <c r="J1154" s="268"/>
      <c r="K1154" s="268"/>
      <c r="L1154" s="268"/>
      <c r="O1154" s="268"/>
      <c r="T1154" s="268"/>
      <c r="X1154" s="268"/>
    </row>
    <row r="1155" spans="1:24" x14ac:dyDescent="0.25">
      <c r="A1155" s="268"/>
      <c r="B1155" s="268"/>
      <c r="C1155" s="268"/>
      <c r="D1155" s="268"/>
      <c r="E1155" s="268"/>
      <c r="F1155" s="268"/>
      <c r="G1155" s="268"/>
      <c r="H1155" s="268"/>
      <c r="I1155" s="268"/>
      <c r="J1155" s="268"/>
      <c r="K1155" s="268"/>
      <c r="L1155" s="268"/>
      <c r="O1155" s="268"/>
      <c r="T1155" s="268"/>
      <c r="X1155" s="268"/>
    </row>
    <row r="1156" spans="1:24" x14ac:dyDescent="0.25">
      <c r="A1156" s="268"/>
      <c r="B1156" s="268"/>
      <c r="C1156" s="268"/>
      <c r="D1156" s="268"/>
      <c r="E1156" s="268"/>
      <c r="F1156" s="268"/>
      <c r="G1156" s="268"/>
      <c r="H1156" s="268"/>
      <c r="I1156" s="268"/>
      <c r="J1156" s="268"/>
      <c r="K1156" s="268"/>
      <c r="L1156" s="268"/>
      <c r="O1156" s="268"/>
      <c r="T1156" s="268"/>
      <c r="X1156" s="268"/>
    </row>
    <row r="1157" spans="1:24" x14ac:dyDescent="0.25">
      <c r="A1157" s="268"/>
      <c r="B1157" s="268"/>
      <c r="C1157" s="268"/>
      <c r="D1157" s="268"/>
      <c r="E1157" s="268"/>
      <c r="F1157" s="268"/>
      <c r="G1157" s="268"/>
      <c r="H1157" s="268"/>
      <c r="I1157" s="268"/>
      <c r="J1157" s="268"/>
      <c r="K1157" s="268"/>
      <c r="L1157" s="268"/>
      <c r="O1157" s="268"/>
      <c r="T1157" s="268"/>
      <c r="X1157" s="268"/>
    </row>
    <row r="1158" spans="1:24" x14ac:dyDescent="0.25">
      <c r="A1158" s="268"/>
      <c r="B1158" s="268"/>
      <c r="C1158" s="268"/>
      <c r="D1158" s="268"/>
      <c r="E1158" s="268"/>
      <c r="F1158" s="268"/>
      <c r="G1158" s="268"/>
      <c r="H1158" s="268"/>
      <c r="I1158" s="268"/>
      <c r="J1158" s="268"/>
      <c r="K1158" s="268"/>
      <c r="L1158" s="268"/>
      <c r="O1158" s="268"/>
      <c r="T1158" s="268"/>
      <c r="X1158" s="268"/>
    </row>
    <row r="1159" spans="1:24" x14ac:dyDescent="0.25">
      <c r="A1159" s="268"/>
      <c r="B1159" s="268"/>
      <c r="C1159" s="268"/>
      <c r="D1159" s="268"/>
      <c r="E1159" s="268"/>
      <c r="F1159" s="268"/>
      <c r="G1159" s="268"/>
      <c r="H1159" s="268"/>
      <c r="I1159" s="268"/>
      <c r="J1159" s="268"/>
      <c r="K1159" s="268"/>
      <c r="L1159" s="268"/>
      <c r="O1159" s="268"/>
      <c r="T1159" s="268"/>
      <c r="X1159" s="268"/>
    </row>
    <row r="1160" spans="1:24" x14ac:dyDescent="0.25">
      <c r="A1160" s="268"/>
      <c r="B1160" s="268"/>
      <c r="C1160" s="268"/>
      <c r="D1160" s="268"/>
      <c r="E1160" s="268"/>
      <c r="F1160" s="268"/>
      <c r="G1160" s="268"/>
      <c r="H1160" s="268"/>
      <c r="I1160" s="268"/>
      <c r="J1160" s="268"/>
      <c r="K1160" s="268"/>
      <c r="L1160" s="268"/>
      <c r="O1160" s="268"/>
      <c r="T1160" s="268"/>
      <c r="X1160" s="268"/>
    </row>
    <row r="1161" spans="1:24" x14ac:dyDescent="0.25">
      <c r="A1161" s="268"/>
      <c r="B1161" s="268"/>
      <c r="C1161" s="268"/>
      <c r="D1161" s="268"/>
      <c r="E1161" s="268"/>
      <c r="F1161" s="268"/>
      <c r="G1161" s="268"/>
      <c r="H1161" s="268"/>
      <c r="I1161" s="268"/>
      <c r="J1161" s="268"/>
      <c r="K1161" s="268"/>
      <c r="L1161" s="268"/>
      <c r="O1161" s="268"/>
      <c r="T1161" s="268"/>
      <c r="X1161" s="268"/>
    </row>
    <row r="1162" spans="1:24" x14ac:dyDescent="0.25">
      <c r="A1162" s="268"/>
      <c r="B1162" s="268"/>
      <c r="C1162" s="268"/>
      <c r="D1162" s="268"/>
      <c r="E1162" s="268"/>
      <c r="F1162" s="268"/>
      <c r="G1162" s="268"/>
      <c r="H1162" s="268"/>
      <c r="J1162" s="268"/>
      <c r="K1162" s="268"/>
      <c r="L1162" s="268"/>
      <c r="O1162" s="268"/>
      <c r="T1162" s="268"/>
      <c r="X1162" s="268"/>
    </row>
    <row r="1163" spans="1:24" x14ac:dyDescent="0.25">
      <c r="A1163" s="268"/>
      <c r="B1163" s="268"/>
      <c r="C1163" s="268"/>
      <c r="D1163" s="268"/>
      <c r="E1163" s="268"/>
      <c r="F1163" s="268"/>
      <c r="G1163" s="268"/>
      <c r="H1163" s="268"/>
      <c r="J1163" s="268"/>
      <c r="K1163" s="268"/>
      <c r="L1163" s="268"/>
      <c r="O1163" s="268"/>
      <c r="T1163" s="268"/>
      <c r="X1163" s="268"/>
    </row>
    <row r="1164" spans="1:24" x14ac:dyDescent="0.25">
      <c r="A1164" s="268"/>
      <c r="B1164" s="268"/>
      <c r="C1164" s="268"/>
      <c r="D1164" s="268"/>
      <c r="E1164" s="268"/>
      <c r="F1164" s="268"/>
      <c r="G1164" s="268"/>
      <c r="H1164" s="268"/>
      <c r="I1164" s="268"/>
      <c r="J1164" s="268"/>
      <c r="K1164" s="268"/>
      <c r="L1164" s="268"/>
      <c r="O1164" s="268"/>
      <c r="T1164" s="268"/>
      <c r="X1164" s="268"/>
    </row>
    <row r="1165" spans="1:24" x14ac:dyDescent="0.25">
      <c r="A1165" s="268"/>
      <c r="B1165" s="268"/>
      <c r="C1165" s="268"/>
      <c r="D1165" s="268"/>
      <c r="E1165" s="268"/>
      <c r="F1165" s="268"/>
      <c r="G1165" s="268"/>
      <c r="H1165" s="268"/>
      <c r="J1165" s="268"/>
      <c r="K1165" s="268"/>
      <c r="L1165" s="268"/>
      <c r="O1165" s="268"/>
      <c r="T1165" s="268"/>
      <c r="X1165" s="268"/>
    </row>
    <row r="1166" spans="1:24" x14ac:dyDescent="0.25">
      <c r="A1166" s="268"/>
      <c r="B1166" s="268"/>
      <c r="C1166" s="268"/>
      <c r="D1166" s="268"/>
      <c r="E1166" s="268"/>
      <c r="F1166" s="268"/>
      <c r="G1166" s="268"/>
      <c r="H1166" s="268"/>
      <c r="J1166" s="268"/>
      <c r="K1166" s="268"/>
      <c r="L1166" s="268"/>
      <c r="O1166" s="268"/>
      <c r="T1166" s="268"/>
      <c r="X1166" s="268"/>
    </row>
    <row r="1167" spans="1:24" x14ac:dyDescent="0.25">
      <c r="A1167" s="268"/>
      <c r="B1167" s="268"/>
      <c r="C1167" s="268"/>
      <c r="D1167" s="268"/>
      <c r="E1167" s="268"/>
      <c r="F1167" s="268"/>
      <c r="G1167" s="268"/>
      <c r="H1167" s="268"/>
      <c r="J1167" s="268"/>
      <c r="K1167" s="268"/>
      <c r="L1167" s="268"/>
      <c r="O1167" s="268"/>
      <c r="T1167" s="268"/>
      <c r="X1167" s="268"/>
    </row>
    <row r="1168" spans="1:24" x14ac:dyDescent="0.25">
      <c r="A1168" s="268"/>
      <c r="B1168" s="268"/>
      <c r="C1168" s="268"/>
      <c r="D1168" s="268"/>
      <c r="E1168" s="268"/>
      <c r="F1168" s="268"/>
      <c r="G1168" s="268"/>
      <c r="H1168" s="268"/>
      <c r="J1168" s="268"/>
      <c r="K1168" s="268"/>
      <c r="L1168" s="268"/>
      <c r="O1168" s="268"/>
      <c r="T1168" s="268"/>
      <c r="X1168" s="268"/>
    </row>
    <row r="1169" spans="1:24" x14ac:dyDescent="0.25">
      <c r="A1169" s="268"/>
      <c r="B1169" s="268"/>
      <c r="C1169" s="268"/>
      <c r="D1169" s="268"/>
      <c r="E1169" s="268"/>
      <c r="F1169" s="268"/>
      <c r="G1169" s="268"/>
      <c r="H1169" s="268"/>
      <c r="J1169" s="268"/>
      <c r="K1169" s="268"/>
      <c r="L1169" s="268"/>
      <c r="O1169" s="268"/>
      <c r="T1169" s="268"/>
      <c r="X1169" s="268"/>
    </row>
    <row r="1170" spans="1:24" x14ac:dyDescent="0.25">
      <c r="A1170" s="268"/>
      <c r="B1170" s="268"/>
      <c r="C1170" s="268"/>
      <c r="D1170" s="268"/>
      <c r="E1170" s="268"/>
      <c r="F1170" s="268"/>
      <c r="G1170" s="268"/>
      <c r="H1170" s="268"/>
      <c r="J1170" s="268"/>
      <c r="K1170" s="268"/>
      <c r="L1170" s="268"/>
      <c r="O1170" s="268"/>
      <c r="T1170" s="268"/>
      <c r="X1170" s="268"/>
    </row>
    <row r="1171" spans="1:24" x14ac:dyDescent="0.25">
      <c r="A1171" s="268"/>
      <c r="B1171" s="268"/>
      <c r="C1171" s="268"/>
      <c r="D1171" s="268"/>
      <c r="E1171" s="268"/>
      <c r="F1171" s="268"/>
      <c r="G1171" s="268"/>
      <c r="H1171" s="268"/>
      <c r="J1171" s="268"/>
      <c r="K1171" s="268"/>
      <c r="L1171" s="268"/>
      <c r="O1171" s="268"/>
      <c r="T1171" s="268"/>
      <c r="X1171" s="268"/>
    </row>
    <row r="1172" spans="1:24" x14ac:dyDescent="0.25">
      <c r="A1172" s="268"/>
      <c r="B1172" s="268"/>
      <c r="C1172" s="268"/>
      <c r="D1172" s="268"/>
      <c r="E1172" s="268"/>
      <c r="F1172" s="268"/>
      <c r="G1172" s="268"/>
      <c r="H1172" s="268"/>
      <c r="J1172" s="268"/>
      <c r="K1172" s="268"/>
      <c r="L1172" s="268"/>
      <c r="O1172" s="268"/>
      <c r="T1172" s="268"/>
      <c r="X1172" s="268"/>
    </row>
    <row r="1173" spans="1:24" x14ac:dyDescent="0.25">
      <c r="A1173" s="268"/>
      <c r="B1173" s="268"/>
      <c r="C1173" s="268"/>
      <c r="D1173" s="268"/>
      <c r="E1173" s="268"/>
      <c r="F1173" s="268"/>
      <c r="G1173" s="268"/>
      <c r="H1173" s="268"/>
      <c r="J1173" s="268"/>
      <c r="K1173" s="268"/>
      <c r="L1173" s="268"/>
      <c r="O1173" s="268"/>
      <c r="T1173" s="268"/>
      <c r="X1173" s="268"/>
    </row>
    <row r="1174" spans="1:24" x14ac:dyDescent="0.25">
      <c r="A1174" s="268"/>
      <c r="B1174" s="268"/>
      <c r="C1174" s="268"/>
      <c r="D1174" s="268"/>
      <c r="E1174" s="268"/>
      <c r="F1174" s="268"/>
      <c r="G1174" s="268"/>
      <c r="H1174" s="268"/>
      <c r="J1174" s="268"/>
      <c r="K1174" s="268"/>
      <c r="L1174" s="268"/>
      <c r="O1174" s="268"/>
      <c r="T1174" s="268"/>
      <c r="X1174" s="268"/>
    </row>
    <row r="1175" spans="1:24" x14ac:dyDescent="0.25">
      <c r="A1175" s="268"/>
      <c r="B1175" s="268"/>
      <c r="C1175" s="268"/>
      <c r="D1175" s="268"/>
      <c r="E1175" s="268"/>
      <c r="F1175" s="268"/>
      <c r="G1175" s="268"/>
      <c r="H1175" s="268"/>
      <c r="J1175" s="268"/>
      <c r="K1175" s="268"/>
      <c r="L1175" s="268"/>
      <c r="O1175" s="268"/>
      <c r="T1175" s="268"/>
      <c r="X1175" s="268"/>
    </row>
    <row r="1176" spans="1:24" x14ac:dyDescent="0.25">
      <c r="A1176" s="268"/>
      <c r="B1176" s="268"/>
      <c r="C1176" s="268"/>
      <c r="D1176" s="268"/>
      <c r="E1176" s="268"/>
      <c r="F1176" s="268"/>
      <c r="G1176" s="268"/>
      <c r="H1176" s="268"/>
      <c r="I1176" s="2"/>
      <c r="J1176" s="268"/>
      <c r="K1176" s="268"/>
      <c r="L1176" s="268"/>
      <c r="O1176" s="268"/>
      <c r="T1176" s="268"/>
      <c r="X1176" s="268"/>
    </row>
    <row r="1177" spans="1:24" x14ac:dyDescent="0.25">
      <c r="A1177" s="268"/>
      <c r="B1177" s="268"/>
      <c r="C1177" s="268"/>
      <c r="D1177" s="268"/>
      <c r="E1177" s="268"/>
      <c r="F1177" s="268"/>
      <c r="G1177" s="268"/>
      <c r="H1177" s="268"/>
      <c r="J1177" s="268"/>
      <c r="K1177" s="268"/>
      <c r="L1177" s="268"/>
      <c r="O1177" s="268"/>
      <c r="T1177" s="268"/>
      <c r="X1177" s="268"/>
    </row>
    <row r="1178" spans="1:24" x14ac:dyDescent="0.25">
      <c r="A1178" s="268"/>
      <c r="B1178" s="268"/>
      <c r="C1178" s="268"/>
      <c r="D1178" s="268"/>
      <c r="E1178" s="268"/>
      <c r="F1178" s="268"/>
      <c r="G1178" s="268"/>
      <c r="H1178" s="268"/>
      <c r="I1178" s="2"/>
      <c r="J1178" s="268"/>
      <c r="K1178" s="268"/>
      <c r="L1178" s="268"/>
      <c r="O1178" s="268"/>
      <c r="T1178" s="268"/>
      <c r="X1178" s="268"/>
    </row>
    <row r="1179" spans="1:24" x14ac:dyDescent="0.25">
      <c r="A1179" s="268"/>
      <c r="B1179" s="268"/>
      <c r="C1179" s="268"/>
      <c r="D1179" s="268"/>
      <c r="E1179" s="268"/>
      <c r="F1179" s="268"/>
      <c r="G1179" s="268"/>
      <c r="H1179" s="268"/>
      <c r="I1179" s="2"/>
      <c r="J1179" s="268"/>
      <c r="K1179" s="268"/>
      <c r="L1179" s="268"/>
      <c r="O1179" s="268"/>
      <c r="T1179" s="268"/>
      <c r="X1179" s="268"/>
    </row>
    <row r="1180" spans="1:24" x14ac:dyDescent="0.25">
      <c r="A1180" s="268"/>
      <c r="B1180" s="268"/>
      <c r="C1180" s="268"/>
      <c r="D1180" s="268"/>
      <c r="E1180" s="268"/>
      <c r="F1180" s="268"/>
      <c r="G1180" s="268"/>
      <c r="H1180" s="268"/>
      <c r="J1180" s="268"/>
      <c r="K1180" s="268"/>
      <c r="L1180" s="268"/>
      <c r="O1180" s="268"/>
      <c r="T1180" s="268"/>
      <c r="X1180" s="268"/>
    </row>
    <row r="1181" spans="1:24" x14ac:dyDescent="0.25">
      <c r="A1181" s="268"/>
      <c r="B1181" s="268"/>
      <c r="C1181" s="268"/>
      <c r="D1181" s="268"/>
      <c r="E1181" s="268"/>
      <c r="F1181" s="268"/>
      <c r="G1181" s="268"/>
      <c r="H1181" s="268"/>
      <c r="J1181" s="268"/>
      <c r="K1181" s="268"/>
      <c r="L1181" s="268"/>
      <c r="O1181" s="268"/>
      <c r="T1181" s="268"/>
      <c r="X1181" s="268"/>
    </row>
    <row r="1182" spans="1:24" x14ac:dyDescent="0.25">
      <c r="A1182" s="268"/>
      <c r="B1182" s="268"/>
      <c r="C1182" s="268"/>
      <c r="D1182" s="268"/>
      <c r="E1182" s="268"/>
      <c r="F1182" s="268"/>
      <c r="G1182" s="268"/>
      <c r="H1182" s="268"/>
      <c r="I1182" s="2"/>
      <c r="J1182" s="268"/>
      <c r="K1182" s="268"/>
      <c r="L1182" s="268"/>
      <c r="O1182" s="268"/>
      <c r="T1182" s="268"/>
      <c r="X1182" s="268"/>
    </row>
    <row r="1183" spans="1:24" x14ac:dyDescent="0.25">
      <c r="A1183" s="268"/>
      <c r="B1183" s="268"/>
      <c r="C1183" s="268"/>
      <c r="D1183" s="268"/>
      <c r="E1183" s="268"/>
      <c r="F1183" s="268"/>
      <c r="G1183" s="268"/>
      <c r="H1183" s="268"/>
      <c r="J1183" s="268"/>
      <c r="K1183" s="268"/>
      <c r="L1183" s="268"/>
      <c r="O1183" s="268"/>
      <c r="T1183" s="268"/>
      <c r="X1183" s="268"/>
    </row>
    <row r="1184" spans="1:24" x14ac:dyDescent="0.25">
      <c r="A1184" s="268"/>
      <c r="B1184" s="268"/>
      <c r="C1184" s="268"/>
      <c r="D1184" s="268"/>
      <c r="E1184" s="268"/>
      <c r="F1184" s="268"/>
      <c r="G1184" s="268"/>
      <c r="H1184" s="268"/>
      <c r="J1184" s="268"/>
      <c r="K1184" s="268"/>
      <c r="L1184" s="268"/>
      <c r="O1184" s="268"/>
      <c r="T1184" s="268"/>
      <c r="X1184" s="268"/>
    </row>
    <row r="1185" spans="1:24" x14ac:dyDescent="0.25">
      <c r="A1185" s="268"/>
      <c r="B1185" s="268"/>
      <c r="C1185" s="268"/>
      <c r="D1185" s="268"/>
      <c r="E1185" s="268"/>
      <c r="F1185" s="268"/>
      <c r="G1185" s="268"/>
      <c r="H1185" s="268"/>
      <c r="J1185" s="268"/>
      <c r="K1185" s="268"/>
      <c r="L1185" s="268"/>
      <c r="O1185" s="268"/>
      <c r="T1185" s="268"/>
      <c r="X1185" s="268"/>
    </row>
    <row r="1186" spans="1:24" x14ac:dyDescent="0.25">
      <c r="A1186" s="268"/>
      <c r="B1186" s="268"/>
      <c r="C1186" s="268"/>
      <c r="D1186" s="268"/>
      <c r="E1186" s="268"/>
      <c r="F1186" s="268"/>
      <c r="G1186" s="268"/>
      <c r="H1186" s="268"/>
      <c r="J1186" s="268"/>
      <c r="K1186" s="268"/>
      <c r="L1186" s="268"/>
      <c r="M1186" s="268"/>
      <c r="N1186" s="268"/>
      <c r="O1186" s="268"/>
      <c r="T1186" s="268"/>
      <c r="X1186" s="268"/>
    </row>
    <row r="1187" spans="1:24" x14ac:dyDescent="0.25">
      <c r="A1187" s="268"/>
      <c r="B1187" s="268"/>
      <c r="C1187" s="268"/>
      <c r="D1187" s="268"/>
      <c r="E1187" s="268"/>
      <c r="F1187" s="268"/>
      <c r="G1187" s="268"/>
      <c r="H1187" s="268"/>
      <c r="J1187" s="268"/>
      <c r="K1187" s="268"/>
      <c r="L1187" s="268"/>
      <c r="M1187" s="268"/>
      <c r="N1187" s="268"/>
      <c r="O1187" s="268"/>
      <c r="T1187" s="268"/>
      <c r="X1187" s="268"/>
    </row>
    <row r="1188" spans="1:24" x14ac:dyDescent="0.25">
      <c r="A1188" s="268"/>
      <c r="B1188" s="268"/>
      <c r="C1188" s="268"/>
      <c r="D1188" s="268"/>
      <c r="E1188" s="268"/>
      <c r="F1188" s="268"/>
      <c r="G1188" s="268"/>
      <c r="H1188" s="268"/>
      <c r="I1188" s="268"/>
      <c r="J1188" s="268"/>
      <c r="K1188" s="268"/>
      <c r="L1188" s="268"/>
      <c r="O1188" s="268"/>
      <c r="P1188" s="268"/>
      <c r="Q1188" s="268"/>
      <c r="T1188" s="268"/>
      <c r="X1188" s="268"/>
    </row>
    <row r="1189" spans="1:24" x14ac:dyDescent="0.25">
      <c r="A1189" s="268"/>
      <c r="B1189" s="268"/>
      <c r="C1189" s="268"/>
      <c r="D1189" s="268"/>
      <c r="E1189" s="268"/>
      <c r="F1189" s="268"/>
      <c r="G1189" s="268"/>
      <c r="H1189" s="268"/>
      <c r="I1189" s="268"/>
      <c r="J1189" s="268"/>
      <c r="K1189" s="268"/>
      <c r="L1189" s="268"/>
      <c r="O1189" s="268"/>
      <c r="T1189" s="268"/>
      <c r="X1189" s="268"/>
    </row>
    <row r="1190" spans="1:24" x14ac:dyDescent="0.25">
      <c r="A1190" s="268"/>
      <c r="B1190" s="268"/>
      <c r="C1190" s="268"/>
      <c r="D1190" s="268"/>
      <c r="E1190" s="268"/>
      <c r="F1190" s="268"/>
      <c r="G1190" s="268"/>
      <c r="H1190" s="268"/>
      <c r="J1190" s="268"/>
      <c r="K1190" s="268"/>
      <c r="L1190" s="268"/>
      <c r="O1190" s="268"/>
      <c r="T1190" s="268"/>
      <c r="X1190" s="268"/>
    </row>
    <row r="1191" spans="1:24" x14ac:dyDescent="0.25">
      <c r="A1191" s="268"/>
      <c r="B1191" s="268"/>
      <c r="C1191" s="268"/>
      <c r="D1191" s="268"/>
      <c r="E1191" s="268"/>
      <c r="F1191" s="268"/>
      <c r="G1191" s="268"/>
      <c r="H1191" s="268"/>
      <c r="J1191" s="268"/>
      <c r="K1191" s="268"/>
      <c r="L1191" s="268"/>
      <c r="O1191" s="268"/>
      <c r="T1191" s="268"/>
      <c r="X1191" s="268"/>
    </row>
    <row r="1192" spans="1:24" x14ac:dyDescent="0.25">
      <c r="A1192" s="268"/>
      <c r="B1192" s="268"/>
      <c r="C1192" s="268"/>
      <c r="D1192" s="268"/>
      <c r="E1192" s="268"/>
      <c r="F1192" s="268"/>
      <c r="G1192" s="268"/>
      <c r="H1192" s="268"/>
      <c r="J1192" s="268"/>
      <c r="K1192" s="268"/>
      <c r="L1192" s="268"/>
      <c r="O1192" s="268"/>
      <c r="T1192" s="268"/>
      <c r="X1192" s="268"/>
    </row>
    <row r="1193" spans="1:24" x14ac:dyDescent="0.25">
      <c r="A1193" s="268"/>
      <c r="B1193" s="268"/>
      <c r="C1193" s="268"/>
      <c r="D1193" s="268"/>
      <c r="E1193" s="268"/>
      <c r="F1193" s="268"/>
      <c r="G1193" s="268"/>
      <c r="H1193" s="268"/>
      <c r="J1193" s="268"/>
      <c r="K1193" s="268"/>
      <c r="L1193" s="268"/>
      <c r="O1193" s="268"/>
      <c r="T1193" s="268"/>
      <c r="X1193" s="268"/>
    </row>
    <row r="1194" spans="1:24" x14ac:dyDescent="0.25">
      <c r="A1194" s="268"/>
      <c r="B1194" s="268"/>
      <c r="C1194" s="268"/>
      <c r="D1194" s="268"/>
      <c r="E1194" s="268"/>
      <c r="F1194" s="268"/>
      <c r="G1194" s="268"/>
      <c r="H1194" s="268"/>
      <c r="J1194" s="268"/>
      <c r="K1194" s="268"/>
      <c r="L1194" s="268"/>
      <c r="O1194" s="268"/>
      <c r="T1194" s="268"/>
      <c r="X1194" s="268"/>
    </row>
    <row r="1195" spans="1:24" x14ac:dyDescent="0.25">
      <c r="A1195" s="268"/>
      <c r="B1195" s="268"/>
      <c r="C1195" s="268"/>
      <c r="D1195" s="268"/>
      <c r="E1195" s="268"/>
      <c r="F1195" s="268"/>
      <c r="G1195" s="268"/>
      <c r="H1195" s="268"/>
      <c r="J1195" s="268"/>
      <c r="K1195" s="268"/>
      <c r="L1195" s="268"/>
      <c r="O1195" s="268"/>
      <c r="T1195" s="268"/>
      <c r="X1195" s="268"/>
    </row>
    <row r="1196" spans="1:24" x14ac:dyDescent="0.25">
      <c r="A1196" s="268"/>
      <c r="B1196" s="268"/>
      <c r="C1196" s="268"/>
      <c r="D1196" s="268"/>
      <c r="E1196" s="268"/>
      <c r="F1196" s="268"/>
      <c r="G1196" s="268"/>
      <c r="H1196" s="268"/>
      <c r="I1196" s="268"/>
      <c r="J1196" s="268"/>
      <c r="K1196" s="268"/>
      <c r="L1196" s="268"/>
      <c r="O1196" s="268"/>
      <c r="T1196" s="268"/>
      <c r="X1196" s="268"/>
    </row>
    <row r="1197" spans="1:24" x14ac:dyDescent="0.25">
      <c r="A1197" s="268"/>
      <c r="B1197" s="268"/>
      <c r="C1197" s="268"/>
      <c r="D1197" s="268"/>
      <c r="E1197" s="268"/>
      <c r="F1197" s="268"/>
      <c r="G1197" s="268"/>
      <c r="H1197" s="268"/>
      <c r="I1197" s="268"/>
      <c r="J1197" s="268"/>
      <c r="K1197" s="268"/>
      <c r="L1197" s="268"/>
      <c r="O1197" s="268"/>
      <c r="T1197" s="268"/>
      <c r="X1197" s="268"/>
    </row>
    <row r="1198" spans="1:24" x14ac:dyDescent="0.25">
      <c r="A1198" s="268"/>
      <c r="B1198" s="268"/>
      <c r="C1198" s="268"/>
      <c r="D1198" s="268"/>
      <c r="E1198" s="268"/>
      <c r="F1198" s="268"/>
      <c r="G1198" s="268"/>
      <c r="H1198" s="268"/>
      <c r="J1198" s="268"/>
      <c r="K1198" s="268"/>
      <c r="L1198" s="268"/>
      <c r="O1198" s="268"/>
      <c r="T1198" s="268"/>
      <c r="X1198" s="268"/>
    </row>
    <row r="1199" spans="1:24" x14ac:dyDescent="0.25">
      <c r="A1199" s="268"/>
      <c r="B1199" s="268"/>
      <c r="C1199" s="268"/>
      <c r="D1199" s="268"/>
      <c r="E1199" s="268"/>
      <c r="F1199" s="268"/>
      <c r="G1199" s="268"/>
      <c r="H1199" s="268"/>
      <c r="J1199" s="268"/>
      <c r="K1199" s="268"/>
      <c r="L1199" s="268"/>
      <c r="O1199" s="268"/>
      <c r="T1199" s="268"/>
      <c r="X1199" s="268"/>
    </row>
    <row r="1200" spans="1:24" x14ac:dyDescent="0.25">
      <c r="A1200" s="268"/>
      <c r="B1200" s="268"/>
      <c r="C1200" s="268"/>
      <c r="D1200" s="268"/>
      <c r="E1200" s="268"/>
      <c r="F1200" s="268"/>
      <c r="G1200" s="268"/>
      <c r="H1200" s="268"/>
      <c r="I1200" s="268"/>
      <c r="J1200" s="268"/>
      <c r="K1200" s="268"/>
      <c r="L1200" s="268"/>
      <c r="O1200" s="268"/>
      <c r="T1200" s="268"/>
      <c r="X1200" s="268"/>
    </row>
    <row r="1201" spans="1:24" x14ac:dyDescent="0.25">
      <c r="A1201" s="268"/>
      <c r="B1201" s="268"/>
      <c r="C1201" s="268"/>
      <c r="D1201" s="268"/>
      <c r="E1201" s="268"/>
      <c r="F1201" s="268"/>
      <c r="G1201" s="268"/>
      <c r="H1201" s="268"/>
      <c r="J1201" s="268"/>
      <c r="K1201" s="268"/>
      <c r="L1201" s="268"/>
      <c r="O1201" s="268"/>
      <c r="T1201" s="268"/>
      <c r="X1201" s="268"/>
    </row>
    <row r="1202" spans="1:24" x14ac:dyDescent="0.25">
      <c r="A1202" s="268"/>
      <c r="B1202" s="268"/>
      <c r="C1202" s="268"/>
      <c r="D1202" s="268"/>
      <c r="E1202" s="268"/>
      <c r="F1202" s="268"/>
      <c r="G1202" s="268"/>
      <c r="H1202" s="268"/>
      <c r="J1202" s="268"/>
      <c r="K1202" s="268"/>
      <c r="L1202" s="268"/>
      <c r="O1202" s="268"/>
      <c r="T1202" s="268"/>
      <c r="X1202" s="268"/>
    </row>
    <row r="1203" spans="1:24" x14ac:dyDescent="0.25">
      <c r="A1203" s="268"/>
      <c r="B1203" s="268"/>
      <c r="C1203" s="268"/>
      <c r="D1203" s="268"/>
      <c r="E1203" s="268"/>
      <c r="F1203" s="268"/>
      <c r="G1203" s="268"/>
      <c r="H1203" s="268"/>
      <c r="J1203" s="268"/>
      <c r="K1203" s="268"/>
      <c r="L1203" s="268"/>
      <c r="O1203" s="268"/>
      <c r="T1203" s="268"/>
      <c r="X1203" s="268"/>
    </row>
    <row r="1204" spans="1:24" x14ac:dyDescent="0.25">
      <c r="A1204" s="268"/>
      <c r="B1204" s="268"/>
      <c r="C1204" s="268"/>
      <c r="D1204" s="268"/>
      <c r="E1204" s="268"/>
      <c r="F1204" s="268"/>
      <c r="G1204" s="268"/>
      <c r="H1204" s="268"/>
      <c r="J1204" s="268"/>
      <c r="K1204" s="268"/>
      <c r="L1204" s="268"/>
      <c r="O1204" s="268"/>
      <c r="T1204" s="268"/>
      <c r="X1204" s="268"/>
    </row>
    <row r="1205" spans="1:24" x14ac:dyDescent="0.25">
      <c r="A1205" s="268"/>
      <c r="B1205" s="268"/>
      <c r="C1205" s="268"/>
      <c r="D1205" s="268"/>
      <c r="E1205" s="268"/>
      <c r="F1205" s="268"/>
      <c r="G1205" s="268"/>
      <c r="H1205" s="268"/>
      <c r="J1205" s="268"/>
      <c r="K1205" s="268"/>
      <c r="L1205" s="268"/>
      <c r="O1205" s="268"/>
      <c r="T1205" s="268"/>
      <c r="X1205" s="268"/>
    </row>
    <row r="1206" spans="1:24" x14ac:dyDescent="0.25">
      <c r="A1206" s="268"/>
      <c r="B1206" s="268"/>
      <c r="C1206" s="268"/>
      <c r="D1206" s="268"/>
      <c r="E1206" s="268"/>
      <c r="F1206" s="268"/>
      <c r="G1206" s="268"/>
      <c r="H1206" s="268"/>
      <c r="J1206" s="268"/>
      <c r="K1206" s="268"/>
      <c r="L1206" s="268"/>
      <c r="O1206" s="268"/>
      <c r="T1206" s="268"/>
      <c r="X1206" s="268"/>
    </row>
    <row r="1207" spans="1:24" x14ac:dyDescent="0.25">
      <c r="A1207" s="268"/>
      <c r="B1207" s="268"/>
      <c r="C1207" s="268"/>
      <c r="D1207" s="268"/>
      <c r="E1207" s="268"/>
      <c r="F1207" s="268"/>
      <c r="G1207" s="268"/>
      <c r="H1207" s="268"/>
      <c r="J1207" s="268"/>
      <c r="K1207" s="268"/>
      <c r="L1207" s="268"/>
      <c r="O1207" s="268"/>
      <c r="T1207" s="268"/>
      <c r="X1207" s="268"/>
    </row>
    <row r="1208" spans="1:24" x14ac:dyDescent="0.25">
      <c r="A1208" s="268"/>
      <c r="B1208" s="268"/>
      <c r="C1208" s="268"/>
      <c r="D1208" s="268"/>
      <c r="E1208" s="268"/>
      <c r="F1208" s="268"/>
      <c r="G1208" s="268"/>
      <c r="H1208" s="268"/>
      <c r="J1208" s="268"/>
      <c r="K1208" s="268"/>
      <c r="L1208" s="268"/>
      <c r="O1208" s="268"/>
      <c r="T1208" s="268"/>
      <c r="X1208" s="268"/>
    </row>
    <row r="1209" spans="1:24" x14ac:dyDescent="0.25">
      <c r="A1209" s="268"/>
      <c r="B1209" s="268"/>
      <c r="C1209" s="268"/>
      <c r="D1209" s="268"/>
      <c r="E1209" s="268"/>
      <c r="F1209" s="268"/>
      <c r="G1209" s="268"/>
      <c r="H1209" s="268"/>
      <c r="I1209" s="268"/>
      <c r="J1209" s="268"/>
      <c r="K1209" s="268"/>
      <c r="L1209" s="268"/>
      <c r="O1209" s="268"/>
      <c r="T1209" s="268"/>
      <c r="X1209" s="268"/>
    </row>
    <row r="1210" spans="1:24" x14ac:dyDescent="0.25">
      <c r="A1210" s="268"/>
      <c r="B1210" s="268"/>
      <c r="C1210" s="268"/>
      <c r="D1210" s="268"/>
      <c r="E1210" s="268"/>
      <c r="F1210" s="268"/>
      <c r="G1210" s="268"/>
      <c r="H1210" s="268"/>
      <c r="I1210" s="268"/>
      <c r="J1210" s="268"/>
      <c r="K1210" s="268"/>
      <c r="L1210" s="268"/>
      <c r="O1210" s="268"/>
      <c r="T1210" s="268"/>
      <c r="X1210" s="268"/>
    </row>
    <row r="1211" spans="1:24" x14ac:dyDescent="0.25">
      <c r="A1211" s="268"/>
      <c r="B1211" s="268"/>
      <c r="C1211" s="268"/>
      <c r="D1211" s="268"/>
      <c r="E1211" s="268"/>
      <c r="F1211" s="268"/>
      <c r="G1211" s="268"/>
      <c r="H1211" s="268"/>
      <c r="I1211" s="268"/>
      <c r="J1211" s="268"/>
      <c r="K1211" s="268"/>
      <c r="L1211" s="268"/>
      <c r="O1211" s="268"/>
      <c r="T1211" s="268"/>
      <c r="X1211" s="268"/>
    </row>
    <row r="1212" spans="1:24" x14ac:dyDescent="0.25">
      <c r="A1212" s="268"/>
      <c r="B1212" s="268"/>
      <c r="C1212" s="268"/>
      <c r="D1212" s="268"/>
      <c r="E1212" s="268"/>
      <c r="F1212" s="268"/>
      <c r="G1212" s="268"/>
      <c r="H1212" s="268"/>
      <c r="I1212" s="268"/>
      <c r="J1212" s="268"/>
      <c r="K1212" s="268"/>
      <c r="L1212" s="268"/>
      <c r="O1212" s="268"/>
      <c r="T1212" s="268"/>
      <c r="X1212" s="268"/>
    </row>
    <row r="1213" spans="1:24" x14ac:dyDescent="0.25">
      <c r="A1213" s="268"/>
      <c r="B1213" s="268"/>
      <c r="C1213" s="268"/>
      <c r="D1213" s="268"/>
      <c r="E1213" s="268"/>
      <c r="F1213" s="268"/>
      <c r="G1213" s="268"/>
      <c r="H1213" s="268"/>
      <c r="I1213" s="268"/>
      <c r="J1213" s="268"/>
      <c r="K1213" s="268"/>
      <c r="L1213" s="268"/>
      <c r="O1213" s="268"/>
      <c r="T1213" s="268"/>
      <c r="X1213" s="268"/>
    </row>
    <row r="1214" spans="1:24" x14ac:dyDescent="0.25">
      <c r="A1214" s="268"/>
      <c r="B1214" s="268"/>
      <c r="C1214" s="268"/>
      <c r="D1214" s="268"/>
      <c r="E1214" s="268"/>
      <c r="F1214" s="268"/>
      <c r="G1214" s="268"/>
      <c r="H1214" s="268"/>
      <c r="I1214" s="268"/>
      <c r="J1214" s="268"/>
      <c r="K1214" s="268"/>
      <c r="L1214" s="268"/>
      <c r="O1214" s="268"/>
      <c r="T1214" s="268"/>
      <c r="X1214" s="268"/>
    </row>
    <row r="1215" spans="1:24" x14ac:dyDescent="0.25">
      <c r="A1215" s="268"/>
      <c r="B1215" s="268"/>
      <c r="C1215" s="268"/>
      <c r="D1215" s="268"/>
      <c r="E1215" s="268"/>
      <c r="F1215" s="268"/>
      <c r="G1215" s="268"/>
      <c r="H1215" s="268"/>
      <c r="I1215" s="268"/>
      <c r="J1215" s="268"/>
      <c r="K1215" s="268"/>
      <c r="L1215" s="268"/>
      <c r="O1215" s="268"/>
      <c r="T1215" s="268"/>
      <c r="X1215" s="268"/>
    </row>
    <row r="1216" spans="1:24" x14ac:dyDescent="0.25">
      <c r="A1216" s="268"/>
      <c r="B1216" s="268"/>
      <c r="C1216" s="268"/>
      <c r="D1216" s="268"/>
      <c r="E1216" s="268"/>
      <c r="F1216" s="268"/>
      <c r="G1216" s="268"/>
      <c r="H1216" s="268"/>
      <c r="I1216" s="268"/>
      <c r="J1216" s="268"/>
      <c r="K1216" s="268"/>
      <c r="L1216" s="268"/>
      <c r="O1216" s="268"/>
      <c r="T1216" s="268"/>
      <c r="X1216" s="268"/>
    </row>
    <row r="1217" spans="1:24" x14ac:dyDescent="0.25">
      <c r="A1217" s="268"/>
      <c r="B1217" s="268"/>
      <c r="C1217" s="268"/>
      <c r="D1217" s="268"/>
      <c r="E1217" s="268"/>
      <c r="F1217" s="268"/>
      <c r="G1217" s="268"/>
      <c r="H1217" s="268"/>
      <c r="I1217" s="268"/>
      <c r="J1217" s="268"/>
      <c r="K1217" s="268"/>
      <c r="L1217" s="268"/>
      <c r="O1217" s="268"/>
      <c r="T1217" s="268"/>
      <c r="X1217" s="268"/>
    </row>
    <row r="1218" spans="1:24" x14ac:dyDescent="0.25">
      <c r="A1218" s="268"/>
      <c r="B1218" s="268"/>
      <c r="C1218" s="268"/>
      <c r="D1218" s="268"/>
      <c r="E1218" s="268"/>
      <c r="F1218" s="268"/>
      <c r="G1218" s="268"/>
      <c r="H1218" s="268"/>
      <c r="I1218" s="268"/>
      <c r="J1218" s="268"/>
      <c r="K1218" s="268"/>
      <c r="L1218" s="268"/>
      <c r="O1218" s="268"/>
      <c r="T1218" s="268"/>
      <c r="X1218" s="268"/>
    </row>
    <row r="1219" spans="1:24" x14ac:dyDescent="0.25">
      <c r="A1219" s="268"/>
      <c r="B1219" s="268"/>
      <c r="C1219" s="268"/>
      <c r="D1219" s="268"/>
      <c r="E1219" s="268"/>
      <c r="F1219" s="268"/>
      <c r="G1219" s="268"/>
      <c r="H1219" s="268"/>
      <c r="I1219" s="268"/>
      <c r="J1219" s="268"/>
      <c r="K1219" s="268"/>
      <c r="L1219" s="268"/>
      <c r="O1219" s="268"/>
      <c r="T1219" s="268"/>
      <c r="X1219" s="268"/>
    </row>
    <row r="1220" spans="1:24" x14ac:dyDescent="0.25">
      <c r="A1220" s="268"/>
      <c r="B1220" s="268"/>
      <c r="C1220" s="268"/>
      <c r="D1220" s="268"/>
      <c r="E1220" s="268"/>
      <c r="F1220" s="268"/>
      <c r="G1220" s="268"/>
      <c r="H1220" s="268"/>
      <c r="I1220" s="268"/>
      <c r="J1220" s="268"/>
      <c r="K1220" s="268"/>
      <c r="L1220" s="268"/>
      <c r="O1220" s="268"/>
      <c r="T1220" s="268"/>
      <c r="X1220" s="268"/>
    </row>
    <row r="1221" spans="1:24" x14ac:dyDescent="0.25">
      <c r="A1221" s="268"/>
      <c r="B1221" s="268"/>
      <c r="C1221" s="268"/>
      <c r="D1221" s="268"/>
      <c r="E1221" s="268"/>
      <c r="F1221" s="268"/>
      <c r="G1221" s="268"/>
      <c r="H1221" s="268"/>
      <c r="I1221" s="268"/>
      <c r="J1221" s="268"/>
      <c r="K1221" s="268"/>
      <c r="L1221" s="268"/>
      <c r="O1221" s="268"/>
      <c r="T1221" s="268"/>
      <c r="X1221" s="268"/>
    </row>
    <row r="1222" spans="1:24" x14ac:dyDescent="0.25">
      <c r="A1222" s="268"/>
      <c r="B1222" s="268"/>
      <c r="C1222" s="268"/>
      <c r="D1222" s="268"/>
      <c r="E1222" s="268"/>
      <c r="F1222" s="268"/>
      <c r="G1222" s="268"/>
      <c r="H1222" s="268"/>
      <c r="I1222" s="268"/>
      <c r="J1222" s="268"/>
      <c r="K1222" s="268"/>
      <c r="L1222" s="268"/>
      <c r="O1222" s="268"/>
      <c r="T1222" s="268"/>
      <c r="X1222" s="268"/>
    </row>
    <row r="1223" spans="1:24" x14ac:dyDescent="0.25">
      <c r="A1223" s="268"/>
      <c r="B1223" s="268"/>
      <c r="C1223" s="268"/>
      <c r="D1223" s="268"/>
      <c r="E1223" s="268"/>
      <c r="F1223" s="268"/>
      <c r="G1223" s="268"/>
      <c r="H1223" s="268"/>
      <c r="I1223" s="268"/>
      <c r="J1223" s="268"/>
      <c r="K1223" s="268"/>
      <c r="L1223" s="268"/>
      <c r="O1223" s="268"/>
      <c r="T1223" s="268"/>
      <c r="X1223" s="268"/>
    </row>
    <row r="1224" spans="1:24" x14ac:dyDescent="0.25">
      <c r="A1224" s="268"/>
      <c r="B1224" s="268"/>
      <c r="C1224" s="268"/>
      <c r="D1224" s="268"/>
      <c r="E1224" s="268"/>
      <c r="F1224" s="268"/>
      <c r="G1224" s="268"/>
      <c r="H1224" s="268"/>
      <c r="I1224" s="268"/>
      <c r="J1224" s="268"/>
      <c r="K1224" s="268"/>
      <c r="L1224" s="268"/>
      <c r="O1224" s="268"/>
      <c r="T1224" s="268"/>
      <c r="X1224" s="268"/>
    </row>
    <row r="1225" spans="1:24" x14ac:dyDescent="0.25">
      <c r="A1225" s="268"/>
      <c r="B1225" s="268"/>
      <c r="C1225" s="268"/>
      <c r="D1225" s="268"/>
      <c r="E1225" s="268"/>
      <c r="F1225" s="268"/>
      <c r="G1225" s="268"/>
      <c r="H1225" s="268"/>
      <c r="I1225" s="268"/>
      <c r="J1225" s="268"/>
      <c r="K1225" s="268"/>
      <c r="L1225" s="268"/>
      <c r="O1225" s="268"/>
      <c r="T1225" s="268"/>
      <c r="X1225" s="268"/>
    </row>
    <row r="1226" spans="1:24" x14ac:dyDescent="0.25">
      <c r="A1226" s="268"/>
      <c r="B1226" s="268"/>
      <c r="C1226" s="268"/>
      <c r="D1226" s="268"/>
      <c r="E1226" s="268"/>
      <c r="F1226" s="268"/>
      <c r="G1226" s="268"/>
      <c r="H1226" s="268"/>
      <c r="I1226" s="268"/>
      <c r="J1226" s="268"/>
      <c r="K1226" s="268"/>
      <c r="L1226" s="268"/>
      <c r="O1226" s="268"/>
      <c r="T1226" s="268"/>
      <c r="X1226" s="268"/>
    </row>
    <row r="1227" spans="1:24" x14ac:dyDescent="0.25">
      <c r="A1227" s="268"/>
      <c r="B1227" s="268"/>
      <c r="C1227" s="268"/>
      <c r="D1227" s="268"/>
      <c r="E1227" s="268"/>
      <c r="F1227" s="268"/>
      <c r="G1227" s="268"/>
      <c r="H1227" s="268"/>
      <c r="J1227" s="268"/>
      <c r="K1227" s="268"/>
      <c r="L1227" s="268"/>
      <c r="O1227" s="268"/>
      <c r="T1227" s="268"/>
      <c r="X1227" s="268"/>
    </row>
    <row r="1228" spans="1:24" x14ac:dyDescent="0.25">
      <c r="A1228" s="268"/>
      <c r="B1228" s="268"/>
      <c r="C1228" s="268"/>
      <c r="D1228" s="268"/>
      <c r="E1228" s="268"/>
      <c r="F1228" s="268"/>
      <c r="G1228" s="268"/>
      <c r="H1228" s="268"/>
      <c r="I1228" s="268"/>
      <c r="J1228" s="268"/>
      <c r="K1228" s="268"/>
      <c r="L1228" s="268"/>
      <c r="O1228" s="268"/>
      <c r="T1228" s="268"/>
      <c r="X1228" s="268"/>
    </row>
    <row r="1229" spans="1:24" x14ac:dyDescent="0.25">
      <c r="A1229" s="268"/>
      <c r="B1229" s="268"/>
      <c r="C1229" s="268"/>
      <c r="D1229" s="268"/>
      <c r="E1229" s="268"/>
      <c r="F1229" s="268"/>
      <c r="G1229" s="268"/>
      <c r="H1229" s="268"/>
      <c r="I1229" s="268"/>
      <c r="J1229" s="268"/>
      <c r="K1229" s="268"/>
      <c r="L1229" s="268"/>
      <c r="O1229" s="268"/>
      <c r="T1229" s="268"/>
      <c r="X1229" s="268"/>
    </row>
    <row r="1230" spans="1:24" x14ac:dyDescent="0.25">
      <c r="A1230" s="268"/>
      <c r="B1230" s="268"/>
      <c r="C1230" s="268"/>
      <c r="D1230" s="268"/>
      <c r="E1230" s="268"/>
      <c r="F1230" s="268"/>
      <c r="G1230" s="268"/>
      <c r="H1230" s="268"/>
      <c r="I1230" s="268"/>
      <c r="J1230" s="268"/>
      <c r="K1230" s="268"/>
      <c r="L1230" s="268"/>
      <c r="O1230" s="268"/>
      <c r="T1230" s="268"/>
      <c r="X1230" s="268"/>
    </row>
    <row r="1231" spans="1:24" x14ac:dyDescent="0.25">
      <c r="A1231" s="268"/>
      <c r="B1231" s="268"/>
      <c r="C1231" s="268"/>
      <c r="D1231" s="268"/>
      <c r="E1231" s="268"/>
      <c r="F1231" s="268"/>
      <c r="G1231" s="268"/>
      <c r="H1231" s="268"/>
      <c r="I1231" s="268"/>
      <c r="J1231" s="268"/>
      <c r="K1231" s="268"/>
      <c r="L1231" s="268"/>
      <c r="O1231" s="268"/>
      <c r="T1231" s="268"/>
      <c r="X1231" s="268"/>
    </row>
    <row r="1232" spans="1:24" x14ac:dyDescent="0.25">
      <c r="A1232" s="268"/>
      <c r="B1232" s="268"/>
      <c r="C1232" s="268"/>
      <c r="D1232" s="268"/>
      <c r="E1232" s="268"/>
      <c r="F1232" s="268"/>
      <c r="G1232" s="268"/>
      <c r="H1232" s="268"/>
      <c r="I1232" s="268"/>
      <c r="J1232" s="268"/>
      <c r="K1232" s="268"/>
      <c r="L1232" s="268"/>
      <c r="O1232" s="268"/>
      <c r="T1232" s="268"/>
      <c r="X1232" s="268"/>
    </row>
    <row r="1233" spans="1:24" x14ac:dyDescent="0.25">
      <c r="A1233" s="268"/>
      <c r="B1233" s="268"/>
      <c r="C1233" s="268"/>
      <c r="D1233" s="268"/>
      <c r="E1233" s="268"/>
      <c r="F1233" s="268"/>
      <c r="G1233" s="268"/>
      <c r="H1233" s="268"/>
      <c r="J1233" s="268"/>
      <c r="K1233" s="268"/>
      <c r="L1233" s="268"/>
      <c r="O1233" s="268"/>
      <c r="T1233" s="268"/>
      <c r="X1233" s="268"/>
    </row>
    <row r="1234" spans="1:24" x14ac:dyDescent="0.25">
      <c r="A1234" s="268"/>
      <c r="B1234" s="268"/>
      <c r="C1234" s="268"/>
      <c r="D1234" s="268"/>
      <c r="E1234" s="268"/>
      <c r="F1234" s="268"/>
      <c r="G1234" s="268"/>
      <c r="H1234" s="268"/>
      <c r="I1234" s="2"/>
      <c r="J1234" s="268"/>
      <c r="K1234" s="268"/>
      <c r="L1234" s="268"/>
      <c r="O1234" s="268"/>
      <c r="T1234" s="268"/>
      <c r="X1234" s="268"/>
    </row>
    <row r="1235" spans="1:24" x14ac:dyDescent="0.25">
      <c r="A1235" s="268"/>
      <c r="B1235" s="268"/>
      <c r="C1235" s="268"/>
      <c r="D1235" s="268"/>
      <c r="E1235" s="268"/>
      <c r="F1235" s="268"/>
      <c r="G1235" s="268"/>
      <c r="H1235" s="268"/>
      <c r="I1235" s="2"/>
      <c r="J1235" s="268"/>
      <c r="K1235" s="268"/>
      <c r="L1235" s="268"/>
      <c r="O1235" s="268"/>
      <c r="T1235" s="268"/>
      <c r="X1235" s="268"/>
    </row>
    <row r="1236" spans="1:24" x14ac:dyDescent="0.25">
      <c r="A1236" s="268"/>
      <c r="B1236" s="268"/>
      <c r="C1236" s="268"/>
      <c r="D1236" s="268"/>
      <c r="E1236" s="268"/>
      <c r="F1236" s="268"/>
      <c r="G1236" s="268"/>
      <c r="H1236" s="268"/>
      <c r="J1236" s="268"/>
      <c r="K1236" s="268"/>
      <c r="L1236" s="268"/>
      <c r="O1236" s="268"/>
      <c r="T1236" s="268"/>
      <c r="X1236" s="268"/>
    </row>
    <row r="1237" spans="1:24" x14ac:dyDescent="0.25">
      <c r="A1237" s="268"/>
      <c r="B1237" s="268"/>
      <c r="C1237" s="268"/>
      <c r="D1237" s="268"/>
      <c r="E1237" s="268"/>
      <c r="F1237" s="268"/>
      <c r="G1237" s="268"/>
      <c r="H1237" s="268"/>
      <c r="I1237" s="268"/>
      <c r="J1237" s="268"/>
      <c r="K1237" s="268"/>
      <c r="L1237" s="268"/>
      <c r="O1237" s="268"/>
      <c r="T1237" s="268"/>
      <c r="X1237" s="268"/>
    </row>
    <row r="1238" spans="1:24" x14ac:dyDescent="0.25">
      <c r="A1238" s="268"/>
      <c r="B1238" s="268"/>
      <c r="C1238" s="268"/>
      <c r="D1238" s="268"/>
      <c r="E1238" s="268"/>
      <c r="F1238" s="268"/>
      <c r="G1238" s="268"/>
      <c r="H1238" s="268"/>
      <c r="I1238" s="268"/>
      <c r="J1238" s="268"/>
      <c r="K1238" s="268"/>
      <c r="L1238" s="268"/>
      <c r="O1238" s="268"/>
      <c r="T1238" s="268"/>
      <c r="X1238" s="268"/>
    </row>
    <row r="1239" spans="1:24" x14ac:dyDescent="0.25">
      <c r="A1239" s="268"/>
      <c r="B1239" s="268"/>
      <c r="C1239" s="268"/>
      <c r="D1239" s="268"/>
      <c r="E1239" s="268"/>
      <c r="F1239" s="268"/>
      <c r="G1239" s="268"/>
      <c r="H1239" s="268"/>
      <c r="I1239" s="268"/>
      <c r="J1239" s="268"/>
      <c r="K1239" s="268"/>
      <c r="L1239" s="268"/>
      <c r="O1239" s="268"/>
      <c r="T1239" s="268"/>
      <c r="X1239" s="268"/>
    </row>
    <row r="1240" spans="1:24" x14ac:dyDescent="0.25">
      <c r="A1240" s="268"/>
      <c r="B1240" s="268"/>
      <c r="C1240" s="268"/>
      <c r="D1240" s="268"/>
      <c r="E1240" s="268"/>
      <c r="F1240" s="268"/>
      <c r="G1240" s="268"/>
      <c r="H1240" s="268"/>
      <c r="I1240" s="268"/>
      <c r="J1240" s="268"/>
      <c r="K1240" s="268"/>
      <c r="L1240" s="268"/>
      <c r="O1240" s="268"/>
      <c r="T1240" s="268"/>
      <c r="X1240" s="268"/>
    </row>
    <row r="1241" spans="1:24" x14ac:dyDescent="0.25">
      <c r="A1241" s="268"/>
      <c r="B1241" s="268"/>
      <c r="C1241" s="268"/>
      <c r="D1241" s="268"/>
      <c r="E1241" s="268"/>
      <c r="F1241" s="268"/>
      <c r="G1241" s="268"/>
      <c r="H1241" s="268"/>
      <c r="J1241" s="268"/>
      <c r="K1241" s="268"/>
      <c r="L1241" s="268"/>
      <c r="O1241" s="268"/>
      <c r="T1241" s="268"/>
      <c r="X1241" s="268"/>
    </row>
    <row r="1242" spans="1:24" x14ac:dyDescent="0.25">
      <c r="A1242" s="268"/>
      <c r="B1242" s="268"/>
      <c r="C1242" s="268"/>
      <c r="D1242" s="268"/>
      <c r="E1242" s="268"/>
      <c r="F1242" s="268"/>
      <c r="G1242" s="268"/>
      <c r="H1242" s="268"/>
      <c r="I1242" s="2"/>
      <c r="J1242" s="268"/>
      <c r="K1242" s="268"/>
      <c r="L1242" s="268"/>
      <c r="O1242" s="268"/>
      <c r="T1242" s="268"/>
      <c r="X1242" s="268"/>
    </row>
    <row r="1243" spans="1:24" x14ac:dyDescent="0.25">
      <c r="A1243" s="268"/>
      <c r="B1243" s="268"/>
      <c r="C1243" s="268"/>
      <c r="D1243" s="268"/>
      <c r="E1243" s="268"/>
      <c r="F1243" s="268"/>
      <c r="G1243" s="268"/>
      <c r="H1243" s="268"/>
      <c r="I1243" s="268"/>
      <c r="J1243" s="268"/>
      <c r="K1243" s="268"/>
      <c r="L1243" s="268"/>
      <c r="O1243" s="268"/>
      <c r="T1243" s="268"/>
      <c r="X1243" s="268"/>
    </row>
    <row r="1244" spans="1:24" x14ac:dyDescent="0.25">
      <c r="A1244" s="268"/>
      <c r="B1244" s="268"/>
      <c r="C1244" s="268"/>
      <c r="D1244" s="268"/>
      <c r="E1244" s="268"/>
      <c r="F1244" s="268"/>
      <c r="G1244" s="268"/>
      <c r="H1244" s="268"/>
      <c r="J1244" s="268"/>
      <c r="K1244" s="268"/>
      <c r="L1244" s="268"/>
      <c r="O1244" s="268"/>
      <c r="T1244" s="268"/>
      <c r="X1244" s="268"/>
    </row>
    <row r="1245" spans="1:24" x14ac:dyDescent="0.25">
      <c r="A1245" s="268"/>
      <c r="B1245" s="268"/>
      <c r="C1245" s="268"/>
      <c r="D1245" s="268"/>
      <c r="E1245" s="268"/>
      <c r="F1245" s="268"/>
      <c r="G1245" s="268"/>
      <c r="H1245" s="268"/>
      <c r="J1245" s="268"/>
      <c r="K1245" s="268"/>
      <c r="L1245" s="268"/>
      <c r="O1245" s="268"/>
      <c r="T1245" s="268"/>
      <c r="X1245" s="268"/>
    </row>
    <row r="1246" spans="1:24" x14ac:dyDescent="0.25">
      <c r="A1246" s="268"/>
      <c r="B1246" s="268"/>
      <c r="C1246" s="268"/>
      <c r="D1246" s="268"/>
      <c r="E1246" s="268"/>
      <c r="F1246" s="268"/>
      <c r="G1246" s="268"/>
      <c r="H1246" s="268"/>
      <c r="J1246" s="268"/>
      <c r="K1246" s="268"/>
      <c r="L1246" s="268"/>
      <c r="O1246" s="268"/>
      <c r="T1246" s="268"/>
      <c r="X1246" s="268"/>
    </row>
    <row r="1247" spans="1:24" x14ac:dyDescent="0.25">
      <c r="A1247" s="268"/>
      <c r="B1247" s="268"/>
      <c r="C1247" s="268"/>
      <c r="D1247" s="268"/>
      <c r="E1247" s="268"/>
      <c r="F1247" s="268"/>
      <c r="G1247" s="268"/>
      <c r="H1247" s="268"/>
      <c r="I1247" s="268"/>
      <c r="J1247" s="268"/>
      <c r="K1247" s="268"/>
      <c r="L1247" s="268"/>
      <c r="O1247" s="268"/>
      <c r="T1247" s="268"/>
      <c r="X1247" s="268"/>
    </row>
    <row r="1248" spans="1:24" x14ac:dyDescent="0.25">
      <c r="A1248" s="268"/>
      <c r="B1248" s="268"/>
      <c r="C1248" s="268"/>
      <c r="D1248" s="268"/>
      <c r="E1248" s="268"/>
      <c r="F1248" s="268"/>
      <c r="G1248" s="268"/>
      <c r="H1248" s="268"/>
      <c r="J1248" s="268"/>
      <c r="K1248" s="268"/>
      <c r="L1248" s="268"/>
      <c r="O1248" s="268"/>
      <c r="T1248" s="268"/>
      <c r="X1248" s="268"/>
    </row>
    <row r="1249" spans="1:24" x14ac:dyDescent="0.25">
      <c r="A1249" s="268"/>
      <c r="B1249" s="268"/>
      <c r="C1249" s="268"/>
      <c r="D1249" s="268"/>
      <c r="E1249" s="268"/>
      <c r="F1249" s="268"/>
      <c r="G1249" s="268"/>
      <c r="H1249" s="268"/>
      <c r="J1249" s="268"/>
      <c r="K1249" s="268"/>
      <c r="L1249" s="268"/>
      <c r="O1249" s="268"/>
      <c r="T1249" s="268"/>
      <c r="X1249" s="268"/>
    </row>
    <row r="1250" spans="1:24" x14ac:dyDescent="0.25">
      <c r="A1250" s="268"/>
      <c r="B1250" s="268"/>
      <c r="C1250" s="268"/>
      <c r="D1250" s="268"/>
      <c r="E1250" s="268"/>
      <c r="F1250" s="268"/>
      <c r="G1250" s="268"/>
      <c r="H1250" s="268"/>
      <c r="I1250" s="268"/>
      <c r="J1250" s="268"/>
      <c r="K1250" s="268"/>
      <c r="L1250" s="268"/>
      <c r="O1250" s="268"/>
      <c r="T1250" s="268"/>
      <c r="X1250" s="268"/>
    </row>
    <row r="1251" spans="1:24" x14ac:dyDescent="0.25">
      <c r="A1251" s="268"/>
      <c r="B1251" s="268"/>
      <c r="C1251" s="268"/>
      <c r="D1251" s="268"/>
      <c r="E1251" s="268"/>
      <c r="F1251" s="268"/>
      <c r="G1251" s="268"/>
      <c r="H1251" s="268"/>
      <c r="I1251" s="268"/>
      <c r="J1251" s="268"/>
      <c r="K1251" s="268"/>
      <c r="L1251" s="268"/>
      <c r="O1251" s="268"/>
      <c r="T1251" s="268"/>
      <c r="X1251" s="268"/>
    </row>
    <row r="1252" spans="1:24" x14ac:dyDescent="0.25">
      <c r="A1252" s="268"/>
      <c r="B1252" s="268"/>
      <c r="C1252" s="268"/>
      <c r="D1252" s="268"/>
      <c r="E1252" s="268"/>
      <c r="F1252" s="268"/>
      <c r="G1252" s="268"/>
      <c r="H1252" s="268"/>
      <c r="J1252" s="268"/>
      <c r="K1252" s="268"/>
      <c r="L1252" s="268"/>
      <c r="O1252" s="268"/>
      <c r="T1252" s="268"/>
      <c r="X1252" s="268"/>
    </row>
    <row r="1253" spans="1:24" x14ac:dyDescent="0.25">
      <c r="A1253" s="268"/>
      <c r="B1253" s="268"/>
      <c r="C1253" s="268"/>
      <c r="D1253" s="268"/>
      <c r="E1253" s="268"/>
      <c r="F1253" s="268"/>
      <c r="G1253" s="268"/>
      <c r="H1253" s="268"/>
      <c r="I1253" s="2"/>
      <c r="J1253" s="268"/>
      <c r="K1253" s="268"/>
      <c r="L1253" s="268"/>
      <c r="O1253" s="268"/>
      <c r="T1253" s="268"/>
      <c r="X1253" s="268"/>
    </row>
    <row r="1254" spans="1:24" x14ac:dyDescent="0.25">
      <c r="A1254" s="268"/>
      <c r="B1254" s="268"/>
      <c r="C1254" s="268"/>
      <c r="D1254" s="268"/>
      <c r="E1254" s="268"/>
      <c r="F1254" s="268"/>
      <c r="G1254" s="268"/>
      <c r="H1254" s="268"/>
      <c r="I1254" s="268"/>
      <c r="J1254" s="268"/>
      <c r="K1254" s="268"/>
      <c r="L1254" s="268"/>
      <c r="O1254" s="268"/>
      <c r="T1254" s="268"/>
      <c r="X1254" s="268"/>
    </row>
    <row r="1255" spans="1:24" x14ac:dyDescent="0.25">
      <c r="A1255" s="268"/>
      <c r="B1255" s="268"/>
      <c r="C1255" s="268"/>
      <c r="D1255" s="268"/>
      <c r="E1255" s="268"/>
      <c r="F1255" s="268"/>
      <c r="G1255" s="268"/>
      <c r="H1255" s="268"/>
      <c r="J1255" s="268"/>
      <c r="K1255" s="268"/>
      <c r="L1255" s="268"/>
      <c r="O1255" s="268"/>
      <c r="T1255" s="268"/>
      <c r="X1255" s="268"/>
    </row>
    <row r="1256" spans="1:24" x14ac:dyDescent="0.25">
      <c r="A1256" s="268"/>
      <c r="B1256" s="268"/>
      <c r="C1256" s="268"/>
      <c r="D1256" s="268"/>
      <c r="E1256" s="268"/>
      <c r="F1256" s="268"/>
      <c r="G1256" s="268"/>
      <c r="H1256" s="268"/>
      <c r="I1256" s="268"/>
      <c r="J1256" s="268"/>
      <c r="K1256" s="268"/>
      <c r="L1256" s="268"/>
      <c r="O1256" s="268"/>
      <c r="T1256" s="268"/>
      <c r="X1256" s="268"/>
    </row>
    <row r="1257" spans="1:24" x14ac:dyDescent="0.25">
      <c r="A1257" s="268"/>
      <c r="B1257" s="268"/>
      <c r="C1257" s="268"/>
      <c r="D1257" s="268"/>
      <c r="E1257" s="268"/>
      <c r="F1257" s="268"/>
      <c r="G1257" s="268"/>
      <c r="H1257" s="268"/>
      <c r="I1257" s="2"/>
      <c r="J1257" s="268"/>
      <c r="K1257" s="268"/>
      <c r="L1257" s="268"/>
      <c r="O1257" s="268"/>
      <c r="T1257" s="268"/>
      <c r="X1257" s="268"/>
    </row>
    <row r="1258" spans="1:24" x14ac:dyDescent="0.25">
      <c r="A1258" s="268"/>
      <c r="B1258" s="268"/>
      <c r="C1258" s="268"/>
      <c r="D1258" s="268"/>
      <c r="E1258" s="268"/>
      <c r="F1258" s="268"/>
      <c r="G1258" s="268"/>
      <c r="H1258" s="268"/>
      <c r="J1258" s="268"/>
      <c r="K1258" s="268"/>
      <c r="L1258" s="268"/>
      <c r="O1258" s="268"/>
      <c r="T1258" s="268"/>
      <c r="X1258" s="268"/>
    </row>
    <row r="1259" spans="1:24" x14ac:dyDescent="0.25">
      <c r="A1259" s="268"/>
      <c r="B1259" s="268"/>
      <c r="C1259" s="268"/>
      <c r="D1259" s="268"/>
      <c r="E1259" s="268"/>
      <c r="F1259" s="268"/>
      <c r="G1259" s="268"/>
      <c r="H1259" s="268"/>
      <c r="I1259" s="268"/>
      <c r="J1259" s="268"/>
      <c r="K1259" s="268"/>
      <c r="L1259" s="268"/>
      <c r="O1259" s="268"/>
      <c r="T1259" s="268"/>
      <c r="X1259" s="268"/>
    </row>
    <row r="1260" spans="1:24" x14ac:dyDescent="0.25">
      <c r="A1260" s="268"/>
      <c r="B1260" s="268"/>
      <c r="C1260" s="268"/>
      <c r="D1260" s="268"/>
      <c r="E1260" s="268"/>
      <c r="F1260" s="268"/>
      <c r="G1260" s="268"/>
      <c r="H1260" s="268"/>
      <c r="J1260" s="268"/>
      <c r="K1260" s="268"/>
      <c r="L1260" s="268"/>
      <c r="O1260" s="268"/>
      <c r="T1260" s="268"/>
      <c r="X1260" s="268"/>
    </row>
    <row r="1261" spans="1:24" x14ac:dyDescent="0.25">
      <c r="A1261" s="268"/>
      <c r="B1261" s="268"/>
      <c r="C1261" s="268"/>
      <c r="D1261" s="268"/>
      <c r="E1261" s="268"/>
      <c r="F1261" s="268"/>
      <c r="G1261" s="268"/>
      <c r="H1261" s="268"/>
      <c r="I1261" s="268"/>
      <c r="J1261" s="268"/>
      <c r="K1261" s="268"/>
      <c r="L1261" s="268"/>
      <c r="O1261" s="268"/>
      <c r="T1261" s="268"/>
      <c r="X1261" s="268"/>
    </row>
    <row r="1262" spans="1:24" x14ac:dyDescent="0.25">
      <c r="A1262" s="268"/>
      <c r="B1262" s="268"/>
      <c r="C1262" s="268"/>
      <c r="D1262" s="268"/>
      <c r="E1262" s="268"/>
      <c r="F1262" s="268"/>
      <c r="G1262" s="268"/>
      <c r="H1262" s="268"/>
      <c r="J1262" s="268"/>
      <c r="K1262" s="268"/>
      <c r="L1262" s="268"/>
      <c r="O1262" s="268"/>
      <c r="T1262" s="268"/>
      <c r="X1262" s="268"/>
    </row>
    <row r="1263" spans="1:24" x14ac:dyDescent="0.25">
      <c r="A1263" s="268"/>
      <c r="B1263" s="268"/>
      <c r="C1263" s="268"/>
      <c r="D1263" s="268"/>
      <c r="E1263" s="268"/>
      <c r="F1263" s="268"/>
      <c r="G1263" s="268"/>
      <c r="H1263" s="268"/>
      <c r="J1263" s="268"/>
      <c r="K1263" s="268"/>
      <c r="L1263" s="268"/>
      <c r="O1263" s="268"/>
      <c r="T1263" s="268"/>
      <c r="X1263" s="268"/>
    </row>
    <row r="1264" spans="1:24" x14ac:dyDescent="0.25">
      <c r="A1264" s="268"/>
      <c r="B1264" s="268"/>
      <c r="C1264" s="268"/>
      <c r="D1264" s="268"/>
      <c r="E1264" s="268"/>
      <c r="F1264" s="268"/>
      <c r="G1264" s="268"/>
      <c r="H1264" s="268"/>
      <c r="J1264" s="268"/>
      <c r="K1264" s="268"/>
      <c r="L1264" s="268"/>
      <c r="O1264" s="268"/>
      <c r="T1264" s="268"/>
      <c r="X1264" s="268"/>
    </row>
    <row r="1265" spans="1:24" x14ac:dyDescent="0.25">
      <c r="A1265" s="268"/>
      <c r="B1265" s="268"/>
      <c r="C1265" s="268"/>
      <c r="D1265" s="268"/>
      <c r="E1265" s="268"/>
      <c r="F1265" s="268"/>
      <c r="G1265" s="268"/>
      <c r="H1265" s="268"/>
      <c r="I1265" s="268"/>
      <c r="J1265" s="268"/>
      <c r="K1265" s="268"/>
      <c r="L1265" s="268"/>
      <c r="O1265" s="268"/>
      <c r="T1265" s="268"/>
      <c r="X1265" s="268"/>
    </row>
    <row r="1266" spans="1:24" x14ac:dyDescent="0.25">
      <c r="A1266" s="268"/>
      <c r="B1266" s="268"/>
      <c r="C1266" s="268"/>
      <c r="D1266" s="268"/>
      <c r="E1266" s="268"/>
      <c r="F1266" s="268"/>
      <c r="G1266" s="268"/>
      <c r="H1266" s="268"/>
      <c r="I1266" s="268"/>
      <c r="J1266" s="268"/>
      <c r="K1266" s="268"/>
      <c r="L1266" s="268"/>
      <c r="O1266" s="268"/>
      <c r="T1266" s="268"/>
      <c r="X1266" s="268"/>
    </row>
    <row r="1267" spans="1:24" x14ac:dyDescent="0.25">
      <c r="A1267" s="268"/>
      <c r="B1267" s="268"/>
      <c r="C1267" s="268"/>
      <c r="D1267" s="268"/>
      <c r="E1267" s="268"/>
      <c r="F1267" s="268"/>
      <c r="G1267" s="268"/>
      <c r="H1267" s="268"/>
      <c r="I1267" s="268"/>
      <c r="J1267" s="268"/>
      <c r="K1267" s="268"/>
      <c r="L1267" s="268"/>
      <c r="O1267" s="268"/>
      <c r="T1267" s="268"/>
      <c r="X1267" s="268"/>
    </row>
    <row r="1268" spans="1:24" x14ac:dyDescent="0.25">
      <c r="A1268" s="268"/>
      <c r="B1268" s="268"/>
      <c r="C1268" s="268"/>
      <c r="D1268" s="268"/>
      <c r="E1268" s="268"/>
      <c r="F1268" s="268"/>
      <c r="G1268" s="268"/>
      <c r="H1268" s="268"/>
      <c r="J1268" s="268"/>
      <c r="K1268" s="268"/>
      <c r="L1268" s="268"/>
      <c r="O1268" s="268"/>
      <c r="T1268" s="268"/>
      <c r="X1268" s="268"/>
    </row>
    <row r="1269" spans="1:24" x14ac:dyDescent="0.25">
      <c r="A1269" s="268"/>
      <c r="B1269" s="268"/>
      <c r="C1269" s="268"/>
      <c r="D1269" s="268"/>
      <c r="E1269" s="268"/>
      <c r="F1269" s="268"/>
      <c r="G1269" s="268"/>
      <c r="H1269" s="268"/>
      <c r="J1269" s="268"/>
      <c r="K1269" s="268"/>
      <c r="L1269" s="268"/>
      <c r="O1269" s="268"/>
      <c r="T1269" s="268"/>
      <c r="X1269" s="268"/>
    </row>
    <row r="1270" spans="1:24" x14ac:dyDescent="0.25">
      <c r="A1270" s="268"/>
      <c r="B1270" s="268"/>
      <c r="C1270" s="268"/>
      <c r="D1270" s="268"/>
      <c r="E1270" s="268"/>
      <c r="F1270" s="268"/>
      <c r="G1270" s="268"/>
      <c r="H1270" s="268"/>
      <c r="J1270" s="268"/>
      <c r="K1270" s="268"/>
      <c r="L1270" s="268"/>
      <c r="O1270" s="268"/>
      <c r="T1270" s="268"/>
      <c r="X1270" s="268"/>
    </row>
    <row r="1271" spans="1:24" x14ac:dyDescent="0.25">
      <c r="A1271" s="268"/>
      <c r="B1271" s="268"/>
      <c r="C1271" s="268"/>
      <c r="D1271" s="268"/>
      <c r="E1271" s="268"/>
      <c r="F1271" s="268"/>
      <c r="G1271" s="268"/>
      <c r="H1271" s="268"/>
      <c r="J1271" s="268"/>
      <c r="K1271" s="268"/>
      <c r="L1271" s="268"/>
      <c r="O1271" s="268"/>
      <c r="T1271" s="268"/>
      <c r="X1271" s="268"/>
    </row>
    <row r="1272" spans="1:24" x14ac:dyDescent="0.25">
      <c r="A1272" s="268"/>
      <c r="B1272" s="268"/>
      <c r="C1272" s="268"/>
      <c r="D1272" s="268"/>
      <c r="E1272" s="268"/>
      <c r="F1272" s="268"/>
      <c r="G1272" s="268"/>
      <c r="H1272" s="268"/>
      <c r="J1272" s="268"/>
      <c r="K1272" s="268"/>
      <c r="L1272" s="268"/>
      <c r="O1272" s="268"/>
      <c r="T1272" s="268"/>
      <c r="X1272" s="268"/>
    </row>
    <row r="1273" spans="1:24" x14ac:dyDescent="0.25">
      <c r="A1273" s="268"/>
      <c r="B1273" s="268"/>
      <c r="C1273" s="268"/>
      <c r="D1273" s="268"/>
      <c r="E1273" s="268"/>
      <c r="F1273" s="268"/>
      <c r="G1273" s="268"/>
      <c r="H1273" s="268"/>
      <c r="J1273" s="268"/>
      <c r="K1273" s="268"/>
      <c r="L1273" s="268"/>
      <c r="O1273" s="268"/>
      <c r="T1273" s="268"/>
      <c r="X1273" s="268"/>
    </row>
    <row r="1274" spans="1:24" x14ac:dyDescent="0.25">
      <c r="A1274" s="268"/>
      <c r="B1274" s="268"/>
      <c r="C1274" s="268"/>
      <c r="D1274" s="268"/>
      <c r="E1274" s="268"/>
      <c r="F1274" s="268"/>
      <c r="G1274" s="268"/>
      <c r="H1274" s="268"/>
      <c r="J1274" s="268"/>
      <c r="K1274" s="268"/>
      <c r="L1274" s="268"/>
      <c r="O1274" s="268"/>
      <c r="T1274" s="268"/>
      <c r="X1274" s="268"/>
    </row>
    <row r="1275" spans="1:24" x14ac:dyDescent="0.25">
      <c r="A1275" s="268"/>
      <c r="B1275" s="268"/>
      <c r="C1275" s="268"/>
      <c r="D1275" s="268"/>
      <c r="E1275" s="268"/>
      <c r="F1275" s="268"/>
      <c r="G1275" s="268"/>
      <c r="H1275" s="268"/>
      <c r="J1275" s="268"/>
      <c r="K1275" s="268"/>
      <c r="L1275" s="268"/>
      <c r="O1275" s="268"/>
      <c r="T1275" s="268"/>
      <c r="X1275" s="268"/>
    </row>
    <row r="1276" spans="1:24" x14ac:dyDescent="0.25">
      <c r="A1276" s="268"/>
      <c r="B1276" s="268"/>
      <c r="C1276" s="268"/>
      <c r="D1276" s="268"/>
      <c r="E1276" s="268"/>
      <c r="F1276" s="268"/>
      <c r="G1276" s="268"/>
      <c r="H1276" s="268"/>
      <c r="J1276" s="268"/>
      <c r="K1276" s="268"/>
      <c r="L1276" s="268"/>
      <c r="O1276" s="268"/>
      <c r="T1276" s="268"/>
      <c r="X1276" s="268"/>
    </row>
    <row r="1277" spans="1:24" x14ac:dyDescent="0.25">
      <c r="A1277" s="268"/>
      <c r="B1277" s="268"/>
      <c r="C1277" s="268"/>
      <c r="D1277" s="268"/>
      <c r="E1277" s="268"/>
      <c r="F1277" s="268"/>
      <c r="G1277" s="268"/>
      <c r="H1277" s="268"/>
      <c r="J1277" s="268"/>
      <c r="K1277" s="268"/>
      <c r="L1277" s="268"/>
      <c r="O1277" s="268"/>
      <c r="T1277" s="268"/>
      <c r="X1277" s="268"/>
    </row>
    <row r="1278" spans="1:24" x14ac:dyDescent="0.25">
      <c r="A1278" s="268"/>
      <c r="B1278" s="268"/>
      <c r="C1278" s="268"/>
      <c r="D1278" s="268"/>
      <c r="E1278" s="268"/>
      <c r="F1278" s="268"/>
      <c r="G1278" s="268"/>
      <c r="H1278" s="268"/>
      <c r="J1278" s="268"/>
      <c r="K1278" s="268"/>
      <c r="L1278" s="268"/>
      <c r="O1278" s="268"/>
      <c r="T1278" s="268"/>
      <c r="X1278" s="268"/>
    </row>
    <row r="1279" spans="1:24" x14ac:dyDescent="0.25">
      <c r="A1279" s="268"/>
      <c r="B1279" s="268"/>
      <c r="C1279" s="268"/>
      <c r="D1279" s="268"/>
      <c r="E1279" s="268"/>
      <c r="F1279" s="268"/>
      <c r="G1279" s="268"/>
      <c r="H1279" s="268"/>
      <c r="J1279" s="268"/>
      <c r="K1279" s="268"/>
      <c r="L1279" s="268"/>
      <c r="O1279" s="268"/>
      <c r="T1279" s="268"/>
      <c r="X1279" s="268"/>
    </row>
    <row r="1280" spans="1:24" x14ac:dyDescent="0.25">
      <c r="A1280" s="268"/>
      <c r="B1280" s="268"/>
      <c r="C1280" s="268"/>
      <c r="D1280" s="268"/>
      <c r="E1280" s="268"/>
      <c r="F1280" s="268"/>
      <c r="G1280" s="268"/>
      <c r="H1280" s="268"/>
      <c r="J1280" s="268"/>
      <c r="K1280" s="268"/>
      <c r="L1280" s="268"/>
      <c r="O1280" s="268"/>
      <c r="T1280" s="268"/>
      <c r="X1280" s="268"/>
    </row>
    <row r="1281" spans="1:24" x14ac:dyDescent="0.25">
      <c r="A1281" s="268"/>
      <c r="B1281" s="268"/>
      <c r="C1281" s="268"/>
      <c r="D1281" s="268"/>
      <c r="E1281" s="268"/>
      <c r="F1281" s="268"/>
      <c r="G1281" s="268"/>
      <c r="H1281" s="268"/>
      <c r="J1281" s="268"/>
      <c r="K1281" s="268"/>
      <c r="L1281" s="268"/>
      <c r="O1281" s="268"/>
      <c r="T1281" s="268"/>
      <c r="X1281" s="268"/>
    </row>
    <row r="1282" spans="1:24" x14ac:dyDescent="0.25">
      <c r="A1282" s="268"/>
      <c r="B1282" s="268"/>
      <c r="C1282" s="268"/>
      <c r="D1282" s="268"/>
      <c r="E1282" s="268"/>
      <c r="F1282" s="268"/>
      <c r="G1282" s="268"/>
      <c r="H1282" s="268"/>
      <c r="J1282" s="268"/>
      <c r="K1282" s="268"/>
      <c r="L1282" s="268"/>
      <c r="O1282" s="268"/>
      <c r="T1282" s="268"/>
      <c r="X1282" s="268"/>
    </row>
    <row r="1283" spans="1:24" x14ac:dyDescent="0.25">
      <c r="A1283" s="268"/>
      <c r="B1283" s="268"/>
      <c r="C1283" s="268"/>
      <c r="D1283" s="268"/>
      <c r="E1283" s="268"/>
      <c r="F1283" s="268"/>
      <c r="G1283" s="268"/>
      <c r="H1283" s="268"/>
      <c r="I1283" s="268"/>
      <c r="J1283" s="268"/>
      <c r="K1283" s="268"/>
      <c r="L1283" s="268"/>
      <c r="O1283" s="268"/>
      <c r="T1283" s="268"/>
      <c r="X1283" s="268"/>
    </row>
    <row r="1284" spans="1:24" x14ac:dyDescent="0.25">
      <c r="A1284" s="268"/>
      <c r="B1284" s="268"/>
      <c r="C1284" s="268"/>
      <c r="D1284" s="268"/>
      <c r="E1284" s="268"/>
      <c r="F1284" s="268"/>
      <c r="G1284" s="268"/>
      <c r="H1284" s="268"/>
      <c r="I1284" s="268"/>
      <c r="J1284" s="268"/>
      <c r="K1284" s="268"/>
      <c r="L1284" s="268"/>
      <c r="O1284" s="268"/>
      <c r="T1284" s="268"/>
      <c r="X1284" s="268"/>
    </row>
    <row r="1285" spans="1:24" x14ac:dyDescent="0.25">
      <c r="A1285" s="268"/>
      <c r="B1285" s="268"/>
      <c r="C1285" s="268"/>
      <c r="D1285" s="268"/>
      <c r="E1285" s="268"/>
      <c r="F1285" s="268"/>
      <c r="G1285" s="268"/>
      <c r="H1285" s="268"/>
      <c r="J1285" s="268"/>
      <c r="K1285" s="268"/>
      <c r="L1285" s="268"/>
      <c r="O1285" s="268"/>
      <c r="T1285" s="268"/>
      <c r="X1285" s="268"/>
    </row>
    <row r="1286" spans="1:24" x14ac:dyDescent="0.25">
      <c r="A1286" s="268"/>
      <c r="B1286" s="268"/>
      <c r="C1286" s="268"/>
      <c r="D1286" s="268"/>
      <c r="E1286" s="268"/>
      <c r="F1286" s="268"/>
      <c r="G1286" s="268"/>
      <c r="H1286" s="268"/>
      <c r="J1286" s="268"/>
      <c r="K1286" s="268"/>
      <c r="L1286" s="268"/>
      <c r="O1286" s="268"/>
      <c r="T1286" s="268"/>
      <c r="X1286" s="268"/>
    </row>
    <row r="1287" spans="1:24" x14ac:dyDescent="0.25">
      <c r="A1287" s="268"/>
      <c r="B1287" s="268"/>
      <c r="C1287" s="268"/>
      <c r="D1287" s="268"/>
      <c r="E1287" s="268"/>
      <c r="F1287" s="268"/>
      <c r="G1287" s="268"/>
      <c r="H1287" s="268"/>
      <c r="J1287" s="268"/>
      <c r="K1287" s="268"/>
      <c r="L1287" s="268"/>
      <c r="O1287" s="268"/>
      <c r="T1287" s="268"/>
      <c r="X1287" s="268"/>
    </row>
    <row r="1288" spans="1:24" x14ac:dyDescent="0.25">
      <c r="A1288" s="268"/>
      <c r="B1288" s="268"/>
      <c r="C1288" s="268"/>
      <c r="D1288" s="268"/>
      <c r="E1288" s="268"/>
      <c r="F1288" s="268"/>
      <c r="G1288" s="268"/>
      <c r="H1288" s="268"/>
      <c r="J1288" s="268"/>
      <c r="K1288" s="268"/>
      <c r="L1288" s="268"/>
      <c r="O1288" s="268"/>
      <c r="T1288" s="268"/>
      <c r="X1288" s="268"/>
    </row>
    <row r="1289" spans="1:24" x14ac:dyDescent="0.25">
      <c r="A1289" s="268"/>
      <c r="B1289" s="268"/>
      <c r="C1289" s="268"/>
      <c r="D1289" s="268"/>
      <c r="E1289" s="268"/>
      <c r="F1289" s="268"/>
      <c r="G1289" s="268"/>
      <c r="H1289" s="268"/>
      <c r="J1289" s="268"/>
      <c r="K1289" s="268"/>
      <c r="L1289" s="268"/>
      <c r="O1289" s="268"/>
      <c r="T1289" s="268"/>
      <c r="X1289" s="268"/>
    </row>
    <row r="1290" spans="1:24" x14ac:dyDescent="0.25">
      <c r="A1290" s="268"/>
      <c r="B1290" s="268"/>
      <c r="C1290" s="268"/>
      <c r="D1290" s="268"/>
      <c r="E1290" s="268"/>
      <c r="F1290" s="268"/>
      <c r="G1290" s="268"/>
      <c r="H1290" s="268"/>
      <c r="J1290" s="268"/>
      <c r="K1290" s="268"/>
      <c r="L1290" s="268"/>
      <c r="O1290" s="268"/>
      <c r="T1290" s="268"/>
      <c r="X1290" s="268"/>
    </row>
    <row r="1291" spans="1:24" x14ac:dyDescent="0.25">
      <c r="A1291" s="268"/>
      <c r="B1291" s="268"/>
      <c r="C1291" s="268"/>
      <c r="D1291" s="268"/>
      <c r="E1291" s="268"/>
      <c r="F1291" s="268"/>
      <c r="G1291" s="268"/>
      <c r="H1291" s="268"/>
      <c r="J1291" s="268"/>
      <c r="K1291" s="268"/>
      <c r="L1291" s="268"/>
      <c r="O1291" s="268"/>
      <c r="T1291" s="268"/>
      <c r="X1291" s="268"/>
    </row>
    <row r="1292" spans="1:24" x14ac:dyDescent="0.25">
      <c r="A1292" s="268"/>
      <c r="B1292" s="268"/>
      <c r="C1292" s="268"/>
      <c r="D1292" s="268"/>
      <c r="E1292" s="268"/>
      <c r="F1292" s="268"/>
      <c r="G1292" s="268"/>
      <c r="H1292" s="268"/>
      <c r="J1292" s="268"/>
      <c r="K1292" s="268"/>
      <c r="L1292" s="268"/>
      <c r="O1292" s="268"/>
      <c r="T1292" s="268"/>
      <c r="X1292" s="268"/>
    </row>
    <row r="1293" spans="1:24" x14ac:dyDescent="0.25">
      <c r="A1293" s="268"/>
      <c r="B1293" s="268"/>
      <c r="C1293" s="268"/>
      <c r="D1293" s="268"/>
      <c r="E1293" s="268"/>
      <c r="F1293" s="268"/>
      <c r="G1293" s="268"/>
      <c r="H1293" s="268"/>
      <c r="I1293" s="268"/>
      <c r="J1293" s="268"/>
      <c r="K1293" s="268"/>
      <c r="L1293" s="268"/>
      <c r="O1293" s="268"/>
      <c r="T1293" s="268"/>
      <c r="X1293" s="268"/>
    </row>
    <row r="1294" spans="1:24" x14ac:dyDescent="0.25">
      <c r="A1294" s="268"/>
      <c r="B1294" s="268"/>
      <c r="C1294" s="268"/>
      <c r="D1294" s="268"/>
      <c r="E1294" s="268"/>
      <c r="F1294" s="268"/>
      <c r="G1294" s="268"/>
      <c r="H1294" s="268"/>
      <c r="J1294" s="268"/>
      <c r="K1294" s="268"/>
      <c r="L1294" s="268"/>
      <c r="O1294" s="268"/>
      <c r="T1294" s="268"/>
      <c r="X1294" s="268"/>
    </row>
    <row r="1295" spans="1:24" x14ac:dyDescent="0.25">
      <c r="A1295" s="268"/>
      <c r="B1295" s="268"/>
      <c r="C1295" s="268"/>
      <c r="D1295" s="268"/>
      <c r="E1295" s="268"/>
      <c r="F1295" s="268"/>
      <c r="G1295" s="268"/>
      <c r="H1295" s="268"/>
      <c r="J1295" s="268"/>
      <c r="K1295" s="268"/>
      <c r="L1295" s="268"/>
      <c r="M1295" s="268"/>
      <c r="N1295" s="268"/>
      <c r="O1295" s="268"/>
      <c r="T1295" s="268"/>
      <c r="X1295" s="268"/>
    </row>
    <row r="1296" spans="1:24" x14ac:dyDescent="0.25">
      <c r="A1296" s="268"/>
      <c r="B1296" s="268"/>
      <c r="C1296" s="268"/>
      <c r="D1296" s="268"/>
      <c r="E1296" s="268"/>
      <c r="F1296" s="268"/>
      <c r="G1296" s="268"/>
      <c r="H1296" s="268"/>
      <c r="J1296" s="268"/>
      <c r="K1296" s="268"/>
      <c r="L1296" s="268"/>
      <c r="M1296" s="268"/>
      <c r="N1296" s="268"/>
      <c r="O1296" s="268"/>
      <c r="T1296" s="268"/>
      <c r="X1296" s="268"/>
    </row>
    <row r="1297" spans="1:24" x14ac:dyDescent="0.25">
      <c r="A1297" s="268"/>
      <c r="B1297" s="268"/>
      <c r="C1297" s="268"/>
      <c r="D1297" s="268"/>
      <c r="E1297" s="268"/>
      <c r="F1297" s="268"/>
      <c r="G1297" s="268"/>
      <c r="H1297" s="268"/>
      <c r="I1297" s="268"/>
      <c r="J1297" s="268"/>
      <c r="K1297" s="268"/>
      <c r="L1297" s="268"/>
      <c r="O1297" s="268"/>
      <c r="P1297" s="268"/>
      <c r="Q1297" s="268"/>
      <c r="T1297" s="268"/>
      <c r="X1297" s="268"/>
    </row>
    <row r="1298" spans="1:24" x14ac:dyDescent="0.25">
      <c r="A1298" s="268"/>
      <c r="B1298" s="268"/>
      <c r="C1298" s="268"/>
      <c r="D1298" s="268"/>
      <c r="E1298" s="268"/>
      <c r="F1298" s="268"/>
      <c r="G1298" s="268"/>
      <c r="H1298" s="268"/>
      <c r="I1298" s="268"/>
      <c r="J1298" s="268"/>
      <c r="K1298" s="268"/>
      <c r="L1298" s="268"/>
      <c r="O1298" s="268"/>
      <c r="P1298" s="268"/>
      <c r="Q1298" s="268"/>
      <c r="T1298" s="268"/>
      <c r="X1298" s="268"/>
    </row>
    <row r="1299" spans="1:24" x14ac:dyDescent="0.25">
      <c r="A1299" s="268"/>
      <c r="B1299" s="268"/>
      <c r="C1299" s="268"/>
      <c r="D1299" s="268"/>
      <c r="E1299" s="268"/>
      <c r="F1299" s="268"/>
      <c r="G1299" s="268"/>
      <c r="H1299" s="268"/>
      <c r="I1299" s="268"/>
      <c r="J1299" s="268"/>
      <c r="K1299" s="268"/>
      <c r="L1299" s="268"/>
      <c r="O1299" s="268"/>
      <c r="P1299" s="268"/>
      <c r="Q1299" s="268"/>
      <c r="T1299" s="268"/>
      <c r="X1299" s="268"/>
    </row>
    <row r="1300" spans="1:24" x14ac:dyDescent="0.25">
      <c r="A1300" s="268"/>
      <c r="B1300" s="268"/>
      <c r="C1300" s="268"/>
      <c r="D1300" s="268"/>
      <c r="E1300" s="268"/>
      <c r="F1300" s="268"/>
      <c r="G1300" s="268"/>
      <c r="H1300" s="268"/>
      <c r="I1300" s="268"/>
      <c r="J1300" s="268"/>
      <c r="K1300" s="268"/>
      <c r="L1300" s="268"/>
      <c r="O1300" s="268"/>
      <c r="P1300" s="268"/>
      <c r="Q1300" s="268"/>
      <c r="T1300" s="268"/>
      <c r="X1300" s="268"/>
    </row>
    <row r="1301" spans="1:24" x14ac:dyDescent="0.25">
      <c r="A1301" s="268"/>
      <c r="B1301" s="268"/>
      <c r="C1301" s="268"/>
      <c r="D1301" s="268"/>
      <c r="E1301" s="268"/>
      <c r="F1301" s="268"/>
      <c r="G1301" s="268"/>
      <c r="H1301" s="268"/>
      <c r="I1301" s="268"/>
      <c r="J1301" s="268"/>
      <c r="K1301" s="268"/>
      <c r="L1301" s="268"/>
      <c r="O1301" s="268"/>
      <c r="P1301" s="268"/>
      <c r="Q1301" s="268"/>
      <c r="T1301" s="268"/>
      <c r="X1301" s="268"/>
    </row>
    <row r="1302" spans="1:24" x14ac:dyDescent="0.25">
      <c r="A1302" s="268"/>
      <c r="B1302" s="268"/>
      <c r="C1302" s="268"/>
      <c r="D1302" s="268"/>
      <c r="E1302" s="268"/>
      <c r="F1302" s="268"/>
      <c r="G1302" s="268"/>
      <c r="H1302" s="268"/>
      <c r="I1302" s="268"/>
      <c r="J1302" s="268"/>
      <c r="K1302" s="268"/>
      <c r="L1302" s="268"/>
      <c r="O1302" s="268"/>
      <c r="T1302" s="268"/>
      <c r="X1302" s="268"/>
    </row>
    <row r="1303" spans="1:24" x14ac:dyDescent="0.25">
      <c r="A1303" s="268"/>
      <c r="B1303" s="268"/>
      <c r="C1303" s="268"/>
      <c r="D1303" s="268"/>
      <c r="E1303" s="268"/>
      <c r="F1303" s="268"/>
      <c r="G1303" s="268"/>
      <c r="H1303" s="268"/>
      <c r="I1303" s="268"/>
      <c r="J1303" s="268"/>
      <c r="K1303" s="268"/>
      <c r="L1303" s="268"/>
      <c r="O1303" s="268"/>
      <c r="T1303" s="268"/>
      <c r="X1303" s="268"/>
    </row>
    <row r="1304" spans="1:24" x14ac:dyDescent="0.25">
      <c r="A1304" s="268"/>
      <c r="B1304" s="268"/>
      <c r="C1304" s="268"/>
      <c r="D1304" s="268"/>
      <c r="E1304" s="268"/>
      <c r="F1304" s="268"/>
      <c r="G1304" s="268"/>
      <c r="H1304" s="268"/>
      <c r="I1304" s="268"/>
      <c r="J1304" s="268"/>
      <c r="K1304" s="268"/>
      <c r="L1304" s="268"/>
      <c r="O1304" s="268"/>
      <c r="T1304" s="268"/>
      <c r="X1304" s="268"/>
    </row>
    <row r="1305" spans="1:24" x14ac:dyDescent="0.25">
      <c r="A1305" s="268"/>
      <c r="B1305" s="268"/>
      <c r="C1305" s="268"/>
      <c r="D1305" s="268"/>
      <c r="E1305" s="268"/>
      <c r="F1305" s="268"/>
      <c r="G1305" s="268"/>
      <c r="H1305" s="268"/>
      <c r="J1305" s="268"/>
      <c r="K1305" s="268"/>
      <c r="L1305" s="268"/>
      <c r="O1305" s="268"/>
      <c r="T1305" s="268"/>
      <c r="X1305" s="268"/>
    </row>
    <row r="1306" spans="1:24" x14ac:dyDescent="0.25">
      <c r="A1306" s="268"/>
      <c r="B1306" s="268"/>
      <c r="C1306" s="268"/>
      <c r="D1306" s="268"/>
      <c r="E1306" s="268"/>
      <c r="F1306" s="268"/>
      <c r="G1306" s="268"/>
      <c r="H1306" s="268"/>
      <c r="J1306" s="268"/>
      <c r="K1306" s="268"/>
      <c r="L1306" s="268"/>
      <c r="O1306" s="268"/>
      <c r="T1306" s="268"/>
      <c r="X1306" s="268"/>
    </row>
    <row r="1307" spans="1:24" x14ac:dyDescent="0.25">
      <c r="A1307" s="268"/>
      <c r="B1307" s="268"/>
      <c r="C1307" s="268"/>
      <c r="D1307" s="268"/>
      <c r="E1307" s="268"/>
      <c r="F1307" s="268"/>
      <c r="G1307" s="268"/>
      <c r="H1307" s="268"/>
      <c r="J1307" s="268"/>
      <c r="K1307" s="268"/>
      <c r="L1307" s="268"/>
      <c r="O1307" s="268"/>
      <c r="T1307" s="268"/>
      <c r="X1307" s="268"/>
    </row>
    <row r="1308" spans="1:24" x14ac:dyDescent="0.25">
      <c r="A1308" s="268"/>
      <c r="B1308" s="268"/>
      <c r="C1308" s="268"/>
      <c r="D1308" s="268"/>
      <c r="E1308" s="268"/>
      <c r="F1308" s="268"/>
      <c r="G1308" s="268"/>
      <c r="H1308" s="268"/>
      <c r="J1308" s="268"/>
      <c r="K1308" s="268"/>
      <c r="L1308" s="268"/>
      <c r="O1308" s="268"/>
      <c r="T1308" s="268"/>
      <c r="X1308" s="268"/>
    </row>
    <row r="1309" spans="1:24" x14ac:dyDescent="0.25">
      <c r="A1309" s="268"/>
      <c r="B1309" s="268"/>
      <c r="C1309" s="268"/>
      <c r="D1309" s="268"/>
      <c r="E1309" s="268"/>
      <c r="F1309" s="268"/>
      <c r="G1309" s="268"/>
      <c r="H1309" s="268"/>
      <c r="I1309" s="2"/>
      <c r="J1309" s="268"/>
      <c r="K1309" s="268"/>
      <c r="L1309" s="268"/>
      <c r="O1309" s="268"/>
      <c r="T1309" s="268"/>
      <c r="X1309" s="268"/>
    </row>
    <row r="1310" spans="1:24" x14ac:dyDescent="0.25">
      <c r="A1310" s="268"/>
      <c r="B1310" s="268"/>
      <c r="C1310" s="268"/>
      <c r="D1310" s="268"/>
      <c r="E1310" s="268"/>
      <c r="F1310" s="268"/>
      <c r="G1310" s="268"/>
      <c r="H1310" s="268"/>
      <c r="I1310" s="2"/>
      <c r="J1310" s="268"/>
      <c r="K1310" s="268"/>
      <c r="L1310" s="268"/>
      <c r="O1310" s="268"/>
      <c r="T1310" s="268"/>
      <c r="X1310" s="268"/>
    </row>
    <row r="1311" spans="1:24" x14ac:dyDescent="0.25">
      <c r="A1311" s="268"/>
      <c r="B1311" s="268"/>
      <c r="C1311" s="268"/>
      <c r="D1311" s="268"/>
      <c r="E1311" s="268"/>
      <c r="F1311" s="268"/>
      <c r="G1311" s="268"/>
      <c r="H1311" s="268"/>
      <c r="I1311" s="2"/>
      <c r="J1311" s="268"/>
      <c r="K1311" s="268"/>
      <c r="L1311" s="268"/>
      <c r="O1311" s="268"/>
      <c r="T1311" s="268"/>
      <c r="X1311" s="268"/>
    </row>
    <row r="1312" spans="1:24" x14ac:dyDescent="0.25">
      <c r="A1312" s="268"/>
      <c r="B1312" s="268"/>
      <c r="C1312" s="268"/>
      <c r="D1312" s="268"/>
      <c r="E1312" s="268"/>
      <c r="F1312" s="268"/>
      <c r="G1312" s="268"/>
      <c r="H1312" s="268"/>
      <c r="J1312" s="268"/>
      <c r="K1312" s="268"/>
      <c r="L1312" s="268"/>
      <c r="O1312" s="268"/>
      <c r="T1312" s="268"/>
      <c r="X1312" s="268"/>
    </row>
    <row r="1313" spans="1:24" x14ac:dyDescent="0.25">
      <c r="A1313" s="268"/>
      <c r="B1313" s="268"/>
      <c r="C1313" s="268"/>
      <c r="D1313" s="268"/>
      <c r="E1313" s="268"/>
      <c r="F1313" s="268"/>
      <c r="G1313" s="268"/>
      <c r="H1313" s="268"/>
      <c r="J1313" s="268"/>
      <c r="K1313" s="268"/>
      <c r="L1313" s="268"/>
      <c r="O1313" s="268"/>
      <c r="T1313" s="268"/>
      <c r="X1313" s="268"/>
    </row>
    <row r="1314" spans="1:24" x14ac:dyDescent="0.25">
      <c r="A1314" s="268"/>
      <c r="B1314" s="268"/>
      <c r="C1314" s="268"/>
      <c r="D1314" s="268"/>
      <c r="E1314" s="268"/>
      <c r="F1314" s="268"/>
      <c r="G1314" s="268"/>
      <c r="H1314" s="268"/>
      <c r="J1314" s="268"/>
      <c r="K1314" s="268"/>
      <c r="L1314" s="268"/>
      <c r="O1314" s="268"/>
      <c r="T1314" s="268"/>
      <c r="X1314" s="268"/>
    </row>
    <row r="1315" spans="1:24" x14ac:dyDescent="0.25">
      <c r="A1315" s="268"/>
      <c r="B1315" s="268"/>
      <c r="C1315" s="268"/>
      <c r="D1315" s="268"/>
      <c r="E1315" s="268"/>
      <c r="F1315" s="268"/>
      <c r="G1315" s="268"/>
      <c r="H1315" s="268"/>
      <c r="I1315" s="2"/>
      <c r="J1315" s="268"/>
      <c r="K1315" s="268"/>
      <c r="L1315" s="268"/>
      <c r="O1315" s="268"/>
      <c r="T1315" s="268"/>
      <c r="X1315" s="268"/>
    </row>
    <row r="1316" spans="1:24" x14ac:dyDescent="0.25">
      <c r="A1316" s="268"/>
      <c r="B1316" s="268"/>
      <c r="C1316" s="268"/>
      <c r="D1316" s="268"/>
      <c r="E1316" s="268"/>
      <c r="F1316" s="268"/>
      <c r="G1316" s="268"/>
      <c r="H1316" s="268"/>
      <c r="J1316" s="268"/>
      <c r="K1316" s="268"/>
      <c r="L1316" s="268"/>
      <c r="O1316" s="268"/>
      <c r="T1316" s="268"/>
      <c r="X1316" s="268"/>
    </row>
    <row r="1317" spans="1:24" x14ac:dyDescent="0.25">
      <c r="A1317" s="268"/>
      <c r="B1317" s="268"/>
      <c r="C1317" s="268"/>
      <c r="D1317" s="268"/>
      <c r="E1317" s="268"/>
      <c r="F1317" s="268"/>
      <c r="G1317" s="268"/>
      <c r="H1317" s="268"/>
      <c r="I1317" s="268"/>
      <c r="J1317" s="268"/>
      <c r="K1317" s="268"/>
      <c r="L1317" s="268"/>
      <c r="O1317" s="268"/>
      <c r="T1317" s="268"/>
      <c r="X1317" s="268"/>
    </row>
    <row r="1318" spans="1:24" x14ac:dyDescent="0.25">
      <c r="A1318" s="268"/>
      <c r="B1318" s="268"/>
      <c r="C1318" s="268"/>
      <c r="D1318" s="268"/>
      <c r="E1318" s="268"/>
      <c r="F1318" s="268"/>
      <c r="G1318" s="268"/>
      <c r="H1318" s="268"/>
      <c r="J1318" s="268"/>
      <c r="K1318" s="268"/>
      <c r="L1318" s="268"/>
      <c r="O1318" s="268"/>
      <c r="T1318" s="268"/>
      <c r="X1318" s="268"/>
    </row>
    <row r="1319" spans="1:24" x14ac:dyDescent="0.25">
      <c r="A1319" s="268"/>
      <c r="B1319" s="268"/>
      <c r="C1319" s="268"/>
      <c r="D1319" s="268"/>
      <c r="E1319" s="268"/>
      <c r="F1319" s="268"/>
      <c r="G1319" s="268"/>
      <c r="H1319" s="268"/>
      <c r="J1319" s="268"/>
      <c r="K1319" s="268"/>
      <c r="L1319" s="268"/>
      <c r="O1319" s="268"/>
      <c r="T1319" s="268"/>
      <c r="X1319" s="268"/>
    </row>
    <row r="1320" spans="1:24" x14ac:dyDescent="0.25">
      <c r="A1320" s="268"/>
      <c r="B1320" s="268"/>
      <c r="C1320" s="268"/>
      <c r="D1320" s="268"/>
      <c r="E1320" s="268"/>
      <c r="F1320" s="268"/>
      <c r="G1320" s="268"/>
      <c r="H1320" s="268"/>
      <c r="J1320" s="268"/>
      <c r="K1320" s="268"/>
      <c r="L1320" s="268"/>
      <c r="O1320" s="268"/>
      <c r="T1320" s="268"/>
      <c r="X1320" s="268"/>
    </row>
    <row r="1321" spans="1:24" x14ac:dyDescent="0.25">
      <c r="A1321" s="268"/>
      <c r="B1321" s="268"/>
      <c r="C1321" s="268"/>
      <c r="D1321" s="268"/>
      <c r="E1321" s="268"/>
      <c r="F1321" s="268"/>
      <c r="G1321" s="268"/>
      <c r="H1321" s="268"/>
      <c r="J1321" s="268"/>
      <c r="K1321" s="268"/>
      <c r="L1321" s="268"/>
      <c r="O1321" s="268"/>
      <c r="T1321" s="268"/>
      <c r="X1321" s="268"/>
    </row>
    <row r="1322" spans="1:24" x14ac:dyDescent="0.25">
      <c r="A1322" s="268"/>
      <c r="B1322" s="268"/>
      <c r="C1322" s="268"/>
      <c r="D1322" s="268"/>
      <c r="E1322" s="268"/>
      <c r="F1322" s="268"/>
      <c r="G1322" s="268"/>
      <c r="H1322" s="268"/>
      <c r="J1322" s="268"/>
      <c r="K1322" s="268"/>
      <c r="L1322" s="268"/>
      <c r="O1322" s="268"/>
      <c r="T1322" s="268"/>
      <c r="X1322" s="268"/>
    </row>
    <row r="1323" spans="1:24" x14ac:dyDescent="0.25">
      <c r="A1323" s="268"/>
      <c r="B1323" s="268"/>
      <c r="C1323" s="268"/>
      <c r="D1323" s="268"/>
      <c r="E1323" s="268"/>
      <c r="F1323" s="268"/>
      <c r="G1323" s="268"/>
      <c r="H1323" s="268"/>
      <c r="J1323" s="268"/>
      <c r="K1323" s="268"/>
      <c r="L1323" s="268"/>
      <c r="O1323" s="268"/>
      <c r="T1323" s="268"/>
      <c r="X1323" s="268"/>
    </row>
    <row r="1324" spans="1:24" x14ac:dyDescent="0.25">
      <c r="A1324" s="268"/>
      <c r="B1324" s="268"/>
      <c r="C1324" s="268"/>
      <c r="D1324" s="268"/>
      <c r="E1324" s="268"/>
      <c r="F1324" s="268"/>
      <c r="G1324" s="268"/>
      <c r="H1324" s="268"/>
      <c r="J1324" s="268"/>
      <c r="K1324" s="268"/>
      <c r="L1324" s="268"/>
      <c r="O1324" s="268"/>
      <c r="T1324" s="268"/>
      <c r="X1324" s="268"/>
    </row>
    <row r="1325" spans="1:24" x14ac:dyDescent="0.25">
      <c r="A1325" s="268"/>
      <c r="B1325" s="268"/>
      <c r="C1325" s="268"/>
      <c r="D1325" s="268"/>
      <c r="E1325" s="268"/>
      <c r="F1325" s="268"/>
      <c r="G1325" s="268"/>
      <c r="H1325" s="268"/>
      <c r="J1325" s="268"/>
      <c r="K1325" s="268"/>
      <c r="L1325" s="268"/>
      <c r="O1325" s="268"/>
      <c r="T1325" s="268"/>
      <c r="X1325" s="268"/>
    </row>
    <row r="1326" spans="1:24" x14ac:dyDescent="0.25">
      <c r="A1326" s="268"/>
      <c r="B1326" s="268"/>
      <c r="C1326" s="268"/>
      <c r="D1326" s="268"/>
      <c r="E1326" s="268"/>
      <c r="F1326" s="268"/>
      <c r="G1326" s="268"/>
      <c r="H1326" s="268"/>
      <c r="J1326" s="268"/>
      <c r="K1326" s="268"/>
      <c r="L1326" s="268"/>
      <c r="O1326" s="268"/>
      <c r="T1326" s="268"/>
      <c r="X1326" s="268"/>
    </row>
    <row r="1327" spans="1:24" x14ac:dyDescent="0.25">
      <c r="A1327" s="268"/>
      <c r="B1327" s="268"/>
      <c r="C1327" s="268"/>
      <c r="D1327" s="268"/>
      <c r="E1327" s="268"/>
      <c r="F1327" s="268"/>
      <c r="G1327" s="268"/>
      <c r="H1327" s="268"/>
      <c r="J1327" s="268"/>
      <c r="K1327" s="268"/>
      <c r="L1327" s="268"/>
      <c r="O1327" s="268"/>
      <c r="T1327" s="268"/>
      <c r="X1327" s="268"/>
    </row>
    <row r="1328" spans="1:24" x14ac:dyDescent="0.25">
      <c r="A1328" s="268"/>
      <c r="B1328" s="268"/>
      <c r="C1328" s="268"/>
      <c r="D1328" s="268"/>
      <c r="E1328" s="268"/>
      <c r="F1328" s="268"/>
      <c r="G1328" s="268"/>
      <c r="H1328" s="268"/>
      <c r="I1328" s="268"/>
      <c r="J1328" s="268"/>
      <c r="K1328" s="268"/>
      <c r="L1328" s="268"/>
      <c r="O1328" s="268"/>
      <c r="T1328" s="268"/>
      <c r="X1328" s="268"/>
    </row>
    <row r="1329" spans="1:24" x14ac:dyDescent="0.25">
      <c r="A1329" s="268"/>
      <c r="B1329" s="268"/>
      <c r="C1329" s="268"/>
      <c r="D1329" s="268"/>
      <c r="E1329" s="268"/>
      <c r="F1329" s="268"/>
      <c r="G1329" s="268"/>
      <c r="H1329" s="268"/>
      <c r="I1329" s="268"/>
      <c r="J1329" s="268"/>
      <c r="K1329" s="268"/>
      <c r="L1329" s="268"/>
      <c r="O1329" s="268"/>
      <c r="T1329" s="268"/>
      <c r="X1329" s="268"/>
    </row>
    <row r="1330" spans="1:24" x14ac:dyDescent="0.25">
      <c r="A1330" s="268"/>
      <c r="B1330" s="268"/>
      <c r="C1330" s="268"/>
      <c r="D1330" s="268"/>
      <c r="E1330" s="268"/>
      <c r="F1330" s="268"/>
      <c r="G1330" s="268"/>
      <c r="H1330" s="268"/>
      <c r="I1330" s="268"/>
      <c r="J1330" s="268"/>
      <c r="K1330" s="268"/>
      <c r="L1330" s="268"/>
      <c r="O1330" s="268"/>
      <c r="T1330" s="268"/>
      <c r="X1330" s="268"/>
    </row>
    <row r="1331" spans="1:24" x14ac:dyDescent="0.25">
      <c r="A1331" s="268"/>
      <c r="B1331" s="268"/>
      <c r="C1331" s="268"/>
      <c r="D1331" s="268"/>
      <c r="E1331" s="268"/>
      <c r="F1331" s="268"/>
      <c r="G1331" s="268"/>
      <c r="H1331" s="268"/>
      <c r="I1331" s="268"/>
      <c r="J1331" s="268"/>
      <c r="K1331" s="268"/>
      <c r="L1331" s="268"/>
      <c r="O1331" s="268"/>
      <c r="T1331" s="268"/>
      <c r="X1331" s="268"/>
    </row>
    <row r="1332" spans="1:24" x14ac:dyDescent="0.25">
      <c r="A1332" s="268"/>
      <c r="B1332" s="268"/>
      <c r="C1332" s="268"/>
      <c r="D1332" s="268"/>
      <c r="E1332" s="268"/>
      <c r="F1332" s="268"/>
      <c r="G1332" s="268"/>
      <c r="H1332" s="268"/>
      <c r="J1332" s="268"/>
      <c r="K1332" s="268"/>
      <c r="L1332" s="268"/>
      <c r="O1332" s="268"/>
      <c r="T1332" s="268"/>
      <c r="X1332" s="268"/>
    </row>
    <row r="1333" spans="1:24" x14ac:dyDescent="0.25">
      <c r="A1333" s="268"/>
      <c r="B1333" s="268"/>
      <c r="C1333" s="268"/>
      <c r="D1333" s="268"/>
      <c r="E1333" s="268"/>
      <c r="F1333" s="268"/>
      <c r="G1333" s="268"/>
      <c r="H1333" s="268"/>
      <c r="J1333" s="268"/>
      <c r="K1333" s="268"/>
      <c r="L1333" s="268"/>
      <c r="O1333" s="268"/>
      <c r="T1333" s="268"/>
      <c r="X1333" s="268"/>
    </row>
    <row r="1334" spans="1:24" x14ac:dyDescent="0.25">
      <c r="A1334" s="268"/>
      <c r="B1334" s="268"/>
      <c r="C1334" s="268"/>
      <c r="D1334" s="268"/>
      <c r="E1334" s="268"/>
      <c r="F1334" s="268"/>
      <c r="G1334" s="268"/>
      <c r="H1334" s="268"/>
      <c r="J1334" s="268"/>
      <c r="K1334" s="268"/>
      <c r="L1334" s="268"/>
      <c r="O1334" s="268"/>
      <c r="T1334" s="268"/>
      <c r="X1334" s="268"/>
    </row>
    <row r="1335" spans="1:24" x14ac:dyDescent="0.25">
      <c r="A1335" s="268"/>
      <c r="B1335" s="268"/>
      <c r="C1335" s="268"/>
      <c r="D1335" s="268"/>
      <c r="E1335" s="268"/>
      <c r="F1335" s="268"/>
      <c r="G1335" s="268"/>
      <c r="H1335" s="268"/>
      <c r="J1335" s="268"/>
      <c r="K1335" s="268"/>
      <c r="L1335" s="268"/>
      <c r="O1335" s="268"/>
      <c r="T1335" s="268"/>
      <c r="X1335" s="268"/>
    </row>
    <row r="1336" spans="1:24" x14ac:dyDescent="0.25">
      <c r="A1336" s="268"/>
      <c r="B1336" s="268"/>
      <c r="C1336" s="268"/>
      <c r="D1336" s="268"/>
      <c r="E1336" s="268"/>
      <c r="F1336" s="268"/>
      <c r="G1336" s="268"/>
      <c r="H1336" s="268"/>
      <c r="I1336" s="268"/>
      <c r="J1336" s="268"/>
      <c r="K1336" s="268"/>
      <c r="L1336" s="268"/>
      <c r="O1336" s="268"/>
      <c r="T1336" s="268"/>
      <c r="X1336" s="268"/>
    </row>
    <row r="1337" spans="1:24" x14ac:dyDescent="0.25">
      <c r="A1337" s="268"/>
      <c r="B1337" s="268"/>
      <c r="C1337" s="268"/>
      <c r="D1337" s="268"/>
      <c r="E1337" s="268"/>
      <c r="F1337" s="268"/>
      <c r="G1337" s="268"/>
      <c r="H1337" s="268"/>
      <c r="J1337" s="268"/>
      <c r="K1337" s="268"/>
      <c r="L1337" s="268"/>
      <c r="O1337" s="268"/>
      <c r="T1337" s="268"/>
      <c r="X1337" s="268"/>
    </row>
    <row r="1338" spans="1:24" x14ac:dyDescent="0.25">
      <c r="A1338" s="268"/>
      <c r="B1338" s="268"/>
      <c r="C1338" s="268"/>
      <c r="D1338" s="268"/>
      <c r="E1338" s="268"/>
      <c r="F1338" s="268"/>
      <c r="G1338" s="268"/>
      <c r="H1338" s="268"/>
      <c r="J1338" s="268"/>
      <c r="K1338" s="268"/>
      <c r="L1338" s="268"/>
      <c r="O1338" s="268"/>
      <c r="T1338" s="268"/>
      <c r="X1338" s="268"/>
    </row>
    <row r="1339" spans="1:24" x14ac:dyDescent="0.25">
      <c r="A1339" s="268"/>
      <c r="B1339" s="268"/>
      <c r="C1339" s="268"/>
      <c r="D1339" s="268"/>
      <c r="E1339" s="268"/>
      <c r="F1339" s="268"/>
      <c r="G1339" s="268"/>
      <c r="H1339" s="268"/>
      <c r="I1339" s="268"/>
      <c r="J1339" s="268"/>
      <c r="K1339" s="268"/>
      <c r="L1339" s="268"/>
      <c r="O1339" s="268"/>
      <c r="T1339" s="268"/>
      <c r="X1339" s="268"/>
    </row>
    <row r="1340" spans="1:24" x14ac:dyDescent="0.25">
      <c r="A1340" s="268"/>
      <c r="B1340" s="268"/>
      <c r="C1340" s="268"/>
      <c r="D1340" s="268"/>
      <c r="E1340" s="268"/>
      <c r="F1340" s="268"/>
      <c r="G1340" s="268"/>
      <c r="H1340" s="268"/>
      <c r="J1340" s="268"/>
      <c r="K1340" s="268"/>
      <c r="L1340" s="268"/>
      <c r="O1340" s="268"/>
      <c r="T1340" s="268"/>
      <c r="X1340" s="268"/>
    </row>
    <row r="1341" spans="1:24" x14ac:dyDescent="0.25">
      <c r="A1341" s="268"/>
      <c r="B1341" s="268"/>
      <c r="C1341" s="268"/>
      <c r="D1341" s="268"/>
      <c r="E1341" s="268"/>
      <c r="F1341" s="268"/>
      <c r="G1341" s="268"/>
      <c r="H1341" s="268"/>
      <c r="I1341" s="2"/>
      <c r="J1341" s="268"/>
      <c r="K1341" s="268"/>
      <c r="L1341" s="268"/>
      <c r="O1341" s="268"/>
      <c r="T1341" s="268"/>
      <c r="X1341" s="268"/>
    </row>
    <row r="1342" spans="1:24" x14ac:dyDescent="0.25">
      <c r="A1342" s="268"/>
      <c r="B1342" s="268"/>
      <c r="C1342" s="268"/>
      <c r="D1342" s="268"/>
      <c r="E1342" s="268"/>
      <c r="F1342" s="268"/>
      <c r="G1342" s="268"/>
      <c r="H1342" s="268"/>
      <c r="I1342" s="2"/>
      <c r="J1342" s="268"/>
      <c r="K1342" s="268"/>
      <c r="L1342" s="268"/>
      <c r="O1342" s="268"/>
      <c r="T1342" s="268"/>
      <c r="X1342" s="268"/>
    </row>
    <row r="1343" spans="1:24" x14ac:dyDescent="0.25">
      <c r="A1343" s="268"/>
      <c r="B1343" s="268"/>
      <c r="C1343" s="268"/>
      <c r="D1343" s="268"/>
      <c r="E1343" s="268"/>
      <c r="F1343" s="268"/>
      <c r="G1343" s="268"/>
      <c r="H1343" s="268"/>
      <c r="J1343" s="268"/>
      <c r="K1343" s="268"/>
      <c r="L1343" s="268"/>
      <c r="O1343" s="268"/>
      <c r="T1343" s="268"/>
      <c r="X1343" s="268"/>
    </row>
    <row r="1344" spans="1:24" x14ac:dyDescent="0.25">
      <c r="A1344" s="268"/>
      <c r="B1344" s="268"/>
      <c r="C1344" s="268"/>
      <c r="D1344" s="268"/>
      <c r="E1344" s="268"/>
      <c r="F1344" s="268"/>
      <c r="G1344" s="268"/>
      <c r="H1344" s="268"/>
      <c r="I1344" s="2"/>
      <c r="J1344" s="268"/>
      <c r="K1344" s="268"/>
      <c r="L1344" s="268"/>
      <c r="O1344" s="268"/>
      <c r="T1344" s="268"/>
      <c r="X1344" s="268"/>
    </row>
    <row r="1345" spans="1:24" x14ac:dyDescent="0.25">
      <c r="A1345" s="268"/>
      <c r="B1345" s="268"/>
      <c r="C1345" s="268"/>
      <c r="D1345" s="268"/>
      <c r="E1345" s="268"/>
      <c r="F1345" s="268"/>
      <c r="G1345" s="268"/>
      <c r="H1345" s="268"/>
      <c r="I1345" s="268"/>
      <c r="J1345" s="268"/>
      <c r="K1345" s="268"/>
      <c r="L1345" s="268"/>
      <c r="O1345" s="268"/>
      <c r="T1345" s="268"/>
      <c r="X1345" s="268"/>
    </row>
    <row r="1346" spans="1:24" x14ac:dyDescent="0.25">
      <c r="A1346" s="268"/>
      <c r="B1346" s="268"/>
      <c r="C1346" s="268"/>
      <c r="D1346" s="268"/>
      <c r="E1346" s="268"/>
      <c r="F1346" s="268"/>
      <c r="G1346" s="268"/>
      <c r="H1346" s="268"/>
      <c r="I1346" s="268"/>
      <c r="J1346" s="268"/>
      <c r="K1346" s="268"/>
      <c r="L1346" s="268"/>
      <c r="O1346" s="268"/>
      <c r="T1346" s="268"/>
      <c r="X1346" s="268"/>
    </row>
    <row r="1347" spans="1:24" x14ac:dyDescent="0.25">
      <c r="A1347" s="268"/>
      <c r="B1347" s="268"/>
      <c r="C1347" s="268"/>
      <c r="D1347" s="268"/>
      <c r="E1347" s="268"/>
      <c r="F1347" s="268"/>
      <c r="G1347" s="268"/>
      <c r="H1347" s="268"/>
      <c r="I1347" s="2"/>
      <c r="J1347" s="268"/>
      <c r="K1347" s="268"/>
      <c r="L1347" s="268"/>
      <c r="O1347" s="268"/>
      <c r="T1347" s="268"/>
      <c r="X1347" s="268"/>
    </row>
    <row r="1348" spans="1:24" x14ac:dyDescent="0.25">
      <c r="A1348" s="268"/>
      <c r="B1348" s="268"/>
      <c r="C1348" s="268"/>
      <c r="D1348" s="268"/>
      <c r="E1348" s="268"/>
      <c r="F1348" s="268"/>
      <c r="G1348" s="268"/>
      <c r="H1348" s="268"/>
      <c r="I1348" s="268"/>
      <c r="J1348" s="268"/>
      <c r="K1348" s="268"/>
      <c r="L1348" s="268"/>
      <c r="O1348" s="268"/>
      <c r="T1348" s="268"/>
      <c r="X1348" s="268"/>
    </row>
    <row r="1349" spans="1:24" x14ac:dyDescent="0.25">
      <c r="A1349" s="268"/>
      <c r="B1349" s="268"/>
      <c r="C1349" s="268"/>
      <c r="D1349" s="268"/>
      <c r="E1349" s="268"/>
      <c r="F1349" s="268"/>
      <c r="G1349" s="268"/>
      <c r="H1349" s="268"/>
      <c r="J1349" s="268"/>
      <c r="K1349" s="268"/>
      <c r="L1349" s="268"/>
      <c r="O1349" s="268"/>
      <c r="T1349" s="268"/>
      <c r="X1349" s="268"/>
    </row>
    <row r="1350" spans="1:24" x14ac:dyDescent="0.25">
      <c r="A1350" s="268"/>
      <c r="B1350" s="268"/>
      <c r="C1350" s="268"/>
      <c r="D1350" s="268"/>
      <c r="E1350" s="268"/>
      <c r="F1350" s="268"/>
      <c r="G1350" s="268"/>
      <c r="H1350" s="268"/>
      <c r="I1350" s="2"/>
      <c r="J1350" s="268"/>
      <c r="K1350" s="268"/>
      <c r="L1350" s="268"/>
      <c r="O1350" s="268"/>
      <c r="T1350" s="268"/>
      <c r="X1350" s="268"/>
    </row>
    <row r="1351" spans="1:24" x14ac:dyDescent="0.25">
      <c r="A1351" s="268"/>
      <c r="B1351" s="268"/>
      <c r="C1351" s="268"/>
      <c r="D1351" s="268"/>
      <c r="E1351" s="268"/>
      <c r="F1351" s="268"/>
      <c r="G1351" s="268"/>
      <c r="H1351" s="268"/>
      <c r="I1351" s="2"/>
      <c r="J1351" s="268"/>
      <c r="K1351" s="268"/>
      <c r="L1351" s="268"/>
      <c r="O1351" s="268"/>
      <c r="T1351" s="268"/>
      <c r="X1351" s="268"/>
    </row>
    <row r="1352" spans="1:24" x14ac:dyDescent="0.25">
      <c r="A1352" s="268"/>
      <c r="B1352" s="268"/>
      <c r="C1352" s="268"/>
      <c r="D1352" s="268"/>
      <c r="E1352" s="268"/>
      <c r="F1352" s="268"/>
      <c r="G1352" s="268"/>
      <c r="H1352" s="268"/>
      <c r="I1352" s="2"/>
      <c r="J1352" s="268"/>
      <c r="K1352" s="268"/>
      <c r="L1352" s="268"/>
      <c r="O1352" s="268"/>
      <c r="T1352" s="268"/>
      <c r="X1352" s="268"/>
    </row>
    <row r="1353" spans="1:24" x14ac:dyDescent="0.25">
      <c r="A1353" s="268"/>
      <c r="B1353" s="268"/>
      <c r="C1353" s="268"/>
      <c r="D1353" s="268"/>
      <c r="E1353" s="268"/>
      <c r="F1353" s="268"/>
      <c r="G1353" s="268"/>
      <c r="H1353" s="268"/>
      <c r="J1353" s="268"/>
      <c r="K1353" s="268"/>
      <c r="L1353" s="268"/>
      <c r="O1353" s="268"/>
      <c r="T1353" s="268"/>
      <c r="X1353" s="268"/>
    </row>
    <row r="1354" spans="1:24" x14ac:dyDescent="0.25">
      <c r="A1354" s="268"/>
      <c r="B1354" s="268"/>
      <c r="C1354" s="268"/>
      <c r="D1354" s="268"/>
      <c r="E1354" s="268"/>
      <c r="F1354" s="268"/>
      <c r="G1354" s="268"/>
      <c r="H1354" s="268"/>
      <c r="I1354" s="2"/>
      <c r="J1354" s="268"/>
      <c r="K1354" s="268"/>
      <c r="L1354" s="268"/>
      <c r="O1354" s="268"/>
      <c r="T1354" s="268"/>
      <c r="X1354" s="268"/>
    </row>
    <row r="1355" spans="1:24" x14ac:dyDescent="0.25">
      <c r="A1355" s="268"/>
      <c r="B1355" s="268"/>
      <c r="C1355" s="268"/>
      <c r="D1355" s="268"/>
      <c r="E1355" s="268"/>
      <c r="F1355" s="268"/>
      <c r="G1355" s="268"/>
      <c r="H1355" s="268"/>
      <c r="I1355" s="2"/>
      <c r="J1355" s="268"/>
      <c r="K1355" s="268"/>
      <c r="L1355" s="268"/>
      <c r="O1355" s="268"/>
      <c r="T1355" s="268"/>
      <c r="X1355" s="268"/>
    </row>
    <row r="1356" spans="1:24" x14ac:dyDescent="0.25">
      <c r="A1356" s="268"/>
      <c r="B1356" s="268"/>
      <c r="C1356" s="268"/>
      <c r="D1356" s="268"/>
      <c r="E1356" s="268"/>
      <c r="F1356" s="268"/>
      <c r="G1356" s="268"/>
      <c r="H1356" s="268"/>
      <c r="I1356" s="2"/>
      <c r="J1356" s="268"/>
      <c r="K1356" s="268"/>
      <c r="L1356" s="268"/>
      <c r="O1356" s="268"/>
      <c r="T1356" s="268"/>
      <c r="X1356" s="268"/>
    </row>
    <row r="1357" spans="1:24" x14ac:dyDescent="0.25">
      <c r="A1357" s="268"/>
      <c r="B1357" s="268"/>
      <c r="C1357" s="268"/>
      <c r="D1357" s="268"/>
      <c r="E1357" s="268"/>
      <c r="F1357" s="268"/>
      <c r="G1357" s="268"/>
      <c r="H1357" s="268"/>
      <c r="J1357" s="268"/>
      <c r="K1357" s="268"/>
      <c r="L1357" s="268"/>
      <c r="O1357" s="268"/>
      <c r="T1357" s="268"/>
      <c r="X1357" s="268"/>
    </row>
    <row r="1358" spans="1:24" x14ac:dyDescent="0.25">
      <c r="A1358" s="268"/>
      <c r="B1358" s="268"/>
      <c r="C1358" s="268"/>
      <c r="D1358" s="268"/>
      <c r="E1358" s="268"/>
      <c r="F1358" s="268"/>
      <c r="G1358" s="268"/>
      <c r="H1358" s="268"/>
      <c r="I1358" s="2"/>
      <c r="J1358" s="268"/>
      <c r="K1358" s="268"/>
      <c r="L1358" s="268"/>
      <c r="O1358" s="268"/>
      <c r="T1358" s="268"/>
      <c r="X1358" s="268"/>
    </row>
    <row r="1359" spans="1:24" x14ac:dyDescent="0.25">
      <c r="A1359" s="268"/>
      <c r="B1359" s="268"/>
      <c r="C1359" s="268"/>
      <c r="D1359" s="268"/>
      <c r="E1359" s="268"/>
      <c r="F1359" s="268"/>
      <c r="G1359" s="268"/>
      <c r="H1359" s="268"/>
      <c r="I1359" s="2"/>
      <c r="J1359" s="268"/>
      <c r="K1359" s="268"/>
      <c r="L1359" s="268"/>
      <c r="O1359" s="268"/>
      <c r="T1359" s="268"/>
      <c r="X1359" s="268"/>
    </row>
    <row r="1360" spans="1:24" x14ac:dyDescent="0.25">
      <c r="A1360" s="268"/>
      <c r="B1360" s="268"/>
      <c r="C1360" s="268"/>
      <c r="D1360" s="268"/>
      <c r="E1360" s="268"/>
      <c r="F1360" s="268"/>
      <c r="G1360" s="268"/>
      <c r="H1360" s="268"/>
      <c r="J1360" s="268"/>
      <c r="K1360" s="268"/>
      <c r="L1360" s="268"/>
      <c r="O1360" s="268"/>
      <c r="T1360" s="268"/>
      <c r="X1360" s="268"/>
    </row>
    <row r="1361" spans="1:24" x14ac:dyDescent="0.25">
      <c r="A1361" s="268"/>
      <c r="B1361" s="268"/>
      <c r="C1361" s="268"/>
      <c r="D1361" s="268"/>
      <c r="E1361" s="268"/>
      <c r="F1361" s="268"/>
      <c r="G1361" s="268"/>
      <c r="H1361" s="268"/>
      <c r="I1361" s="2"/>
      <c r="J1361" s="268"/>
      <c r="K1361" s="268"/>
      <c r="L1361" s="268"/>
      <c r="O1361" s="268"/>
      <c r="T1361" s="268"/>
      <c r="X1361" s="268"/>
    </row>
    <row r="1362" spans="1:24" x14ac:dyDescent="0.25">
      <c r="A1362" s="268"/>
      <c r="B1362" s="268"/>
      <c r="C1362" s="268"/>
      <c r="D1362" s="268"/>
      <c r="E1362" s="268"/>
      <c r="F1362" s="268"/>
      <c r="G1362" s="268"/>
      <c r="H1362" s="268"/>
      <c r="J1362" s="268"/>
      <c r="K1362" s="268"/>
      <c r="L1362" s="268"/>
      <c r="O1362" s="268"/>
      <c r="T1362" s="268"/>
      <c r="X1362" s="268"/>
    </row>
    <row r="1363" spans="1:24" x14ac:dyDescent="0.25">
      <c r="A1363" s="268"/>
      <c r="B1363" s="268"/>
      <c r="C1363" s="268"/>
      <c r="D1363" s="268"/>
      <c r="E1363" s="268"/>
      <c r="F1363" s="268"/>
      <c r="G1363" s="268"/>
      <c r="H1363" s="268"/>
      <c r="I1363" s="2"/>
      <c r="J1363" s="268"/>
      <c r="K1363" s="268"/>
      <c r="L1363" s="268"/>
      <c r="O1363" s="268"/>
      <c r="T1363" s="268"/>
      <c r="X1363" s="268"/>
    </row>
    <row r="1364" spans="1:24" x14ac:dyDescent="0.25">
      <c r="A1364" s="268"/>
      <c r="B1364" s="268"/>
      <c r="C1364" s="268"/>
      <c r="D1364" s="268"/>
      <c r="E1364" s="268"/>
      <c r="F1364" s="268"/>
      <c r="G1364" s="268"/>
      <c r="H1364" s="268"/>
      <c r="I1364" s="2"/>
      <c r="J1364" s="268"/>
      <c r="K1364" s="268"/>
      <c r="L1364" s="268"/>
      <c r="O1364" s="268"/>
      <c r="T1364" s="268"/>
      <c r="X1364" s="268"/>
    </row>
    <row r="1365" spans="1:24" x14ac:dyDescent="0.25">
      <c r="A1365" s="268"/>
      <c r="B1365" s="268"/>
      <c r="C1365" s="268"/>
      <c r="D1365" s="268"/>
      <c r="E1365" s="268"/>
      <c r="F1365" s="268"/>
      <c r="G1365" s="268"/>
      <c r="H1365" s="268"/>
      <c r="J1365" s="268"/>
      <c r="K1365" s="268"/>
      <c r="L1365" s="268"/>
      <c r="O1365" s="268"/>
      <c r="T1365" s="268"/>
      <c r="X1365" s="268"/>
    </row>
    <row r="1366" spans="1:24" x14ac:dyDescent="0.25">
      <c r="A1366" s="268"/>
      <c r="B1366" s="268"/>
      <c r="C1366" s="268"/>
      <c r="D1366" s="268"/>
      <c r="E1366" s="268"/>
      <c r="F1366" s="268"/>
      <c r="G1366" s="268"/>
      <c r="H1366" s="268"/>
      <c r="I1366" s="2"/>
      <c r="J1366" s="268"/>
      <c r="K1366" s="268"/>
      <c r="L1366" s="268"/>
      <c r="O1366" s="268"/>
      <c r="T1366" s="268"/>
      <c r="X1366" s="268"/>
    </row>
    <row r="1367" spans="1:24" x14ac:dyDescent="0.25">
      <c r="A1367" s="268"/>
      <c r="B1367" s="268"/>
      <c r="C1367" s="268"/>
      <c r="D1367" s="268"/>
      <c r="E1367" s="268"/>
      <c r="F1367" s="268"/>
      <c r="G1367" s="268"/>
      <c r="H1367" s="268"/>
      <c r="J1367" s="268"/>
      <c r="K1367" s="268"/>
      <c r="L1367" s="268"/>
      <c r="O1367" s="268"/>
      <c r="T1367" s="268"/>
      <c r="X1367" s="268"/>
    </row>
    <row r="1368" spans="1:24" x14ac:dyDescent="0.25">
      <c r="A1368" s="268"/>
      <c r="B1368" s="268"/>
      <c r="C1368" s="268"/>
      <c r="D1368" s="268"/>
      <c r="E1368" s="268"/>
      <c r="F1368" s="268"/>
      <c r="G1368" s="268"/>
      <c r="H1368" s="268"/>
      <c r="J1368" s="268"/>
      <c r="K1368" s="268"/>
      <c r="L1368" s="268"/>
      <c r="O1368" s="268"/>
      <c r="T1368" s="268"/>
      <c r="X1368" s="268"/>
    </row>
    <row r="1369" spans="1:24" x14ac:dyDescent="0.25">
      <c r="A1369" s="268"/>
      <c r="B1369" s="268"/>
      <c r="C1369" s="268"/>
      <c r="D1369" s="268"/>
      <c r="E1369" s="268"/>
      <c r="F1369" s="268"/>
      <c r="G1369" s="268"/>
      <c r="H1369" s="268"/>
      <c r="J1369" s="268"/>
      <c r="K1369" s="268"/>
      <c r="L1369" s="268"/>
      <c r="O1369" s="268"/>
      <c r="T1369" s="268"/>
      <c r="X1369" s="268"/>
    </row>
    <row r="1370" spans="1:24" x14ac:dyDescent="0.25">
      <c r="A1370" s="268"/>
      <c r="B1370" s="268"/>
      <c r="C1370" s="268"/>
      <c r="D1370" s="268"/>
      <c r="E1370" s="268"/>
      <c r="F1370" s="268"/>
      <c r="G1370" s="268"/>
      <c r="H1370" s="268"/>
      <c r="J1370" s="268"/>
      <c r="K1370" s="268"/>
      <c r="L1370" s="268"/>
      <c r="O1370" s="268"/>
      <c r="T1370" s="268"/>
      <c r="X1370" s="268"/>
    </row>
    <row r="1371" spans="1:24" x14ac:dyDescent="0.25">
      <c r="A1371" s="268"/>
      <c r="B1371" s="268"/>
      <c r="C1371" s="268"/>
      <c r="D1371" s="268"/>
      <c r="E1371" s="268"/>
      <c r="F1371" s="268"/>
      <c r="G1371" s="268"/>
      <c r="H1371" s="268"/>
      <c r="J1371" s="268"/>
      <c r="K1371" s="268"/>
      <c r="L1371" s="268"/>
      <c r="O1371" s="268"/>
      <c r="T1371" s="268"/>
      <c r="X1371" s="268"/>
    </row>
    <row r="1372" spans="1:24" x14ac:dyDescent="0.25">
      <c r="A1372" s="268"/>
      <c r="B1372" s="268"/>
      <c r="C1372" s="268"/>
      <c r="D1372" s="268"/>
      <c r="E1372" s="268"/>
      <c r="F1372" s="268"/>
      <c r="G1372" s="268"/>
      <c r="H1372" s="268"/>
      <c r="J1372" s="268"/>
      <c r="K1372" s="268"/>
      <c r="L1372" s="268"/>
      <c r="O1372" s="268"/>
      <c r="T1372" s="268"/>
      <c r="X1372" s="268"/>
    </row>
    <row r="1373" spans="1:24" x14ac:dyDescent="0.25">
      <c r="A1373" s="268"/>
      <c r="B1373" s="268"/>
      <c r="C1373" s="268"/>
      <c r="D1373" s="268"/>
      <c r="E1373" s="268"/>
      <c r="F1373" s="268"/>
      <c r="G1373" s="268"/>
      <c r="H1373" s="268"/>
      <c r="J1373" s="268"/>
      <c r="K1373" s="268"/>
      <c r="L1373" s="268"/>
      <c r="O1373" s="268"/>
      <c r="T1373" s="268"/>
      <c r="X1373" s="268"/>
    </row>
    <row r="1374" spans="1:24" x14ac:dyDescent="0.25">
      <c r="A1374" s="268"/>
      <c r="B1374" s="268"/>
      <c r="C1374" s="268"/>
      <c r="D1374" s="268"/>
      <c r="E1374" s="268"/>
      <c r="F1374" s="268"/>
      <c r="G1374" s="268"/>
      <c r="H1374" s="268"/>
      <c r="J1374" s="268"/>
      <c r="K1374" s="268"/>
      <c r="L1374" s="268"/>
      <c r="O1374" s="268"/>
      <c r="T1374" s="268"/>
      <c r="X1374" s="268"/>
    </row>
    <row r="1375" spans="1:24" x14ac:dyDescent="0.25">
      <c r="A1375" s="268"/>
      <c r="B1375" s="268"/>
      <c r="C1375" s="268"/>
      <c r="D1375" s="268"/>
      <c r="E1375" s="268"/>
      <c r="F1375" s="268"/>
      <c r="G1375" s="268"/>
      <c r="H1375" s="268"/>
      <c r="J1375" s="268"/>
      <c r="K1375" s="268"/>
      <c r="L1375" s="268"/>
      <c r="O1375" s="268"/>
      <c r="T1375" s="268"/>
      <c r="X1375" s="268"/>
    </row>
    <row r="1376" spans="1:24" x14ac:dyDescent="0.25">
      <c r="A1376" s="268"/>
      <c r="B1376" s="268"/>
      <c r="C1376" s="268"/>
      <c r="D1376" s="268"/>
      <c r="E1376" s="268"/>
      <c r="F1376" s="268"/>
      <c r="G1376" s="268"/>
      <c r="H1376" s="268"/>
      <c r="J1376" s="268"/>
      <c r="K1376" s="268"/>
      <c r="L1376" s="268"/>
      <c r="O1376" s="268"/>
      <c r="T1376" s="268"/>
      <c r="X1376" s="268"/>
    </row>
    <row r="1377" spans="1:24" x14ac:dyDescent="0.25">
      <c r="A1377" s="268"/>
      <c r="B1377" s="268"/>
      <c r="C1377" s="268"/>
      <c r="D1377" s="268"/>
      <c r="E1377" s="268"/>
      <c r="F1377" s="268"/>
      <c r="G1377" s="268"/>
      <c r="H1377" s="268"/>
      <c r="J1377" s="268"/>
      <c r="K1377" s="268"/>
      <c r="L1377" s="268"/>
      <c r="O1377" s="268"/>
      <c r="T1377" s="268"/>
      <c r="X1377" s="268"/>
    </row>
    <row r="1378" spans="1:24" x14ac:dyDescent="0.25">
      <c r="A1378" s="268"/>
      <c r="B1378" s="268"/>
      <c r="C1378" s="268"/>
      <c r="D1378" s="268"/>
      <c r="E1378" s="268"/>
      <c r="F1378" s="268"/>
      <c r="G1378" s="268"/>
      <c r="H1378" s="268"/>
      <c r="J1378" s="268"/>
      <c r="K1378" s="268"/>
      <c r="L1378" s="268"/>
      <c r="O1378" s="268"/>
      <c r="T1378" s="268"/>
      <c r="X1378" s="268"/>
    </row>
    <row r="1379" spans="1:24" x14ac:dyDescent="0.25">
      <c r="A1379" s="268"/>
      <c r="B1379" s="268"/>
      <c r="C1379" s="268"/>
      <c r="D1379" s="268"/>
      <c r="E1379" s="268"/>
      <c r="F1379" s="268"/>
      <c r="G1379" s="268"/>
      <c r="H1379" s="268"/>
      <c r="J1379" s="268"/>
      <c r="K1379" s="268"/>
      <c r="L1379" s="268"/>
      <c r="O1379" s="268"/>
      <c r="T1379" s="268"/>
      <c r="X1379" s="268"/>
    </row>
    <row r="1380" spans="1:24" x14ac:dyDescent="0.25">
      <c r="A1380" s="268"/>
      <c r="B1380" s="268"/>
      <c r="C1380" s="268"/>
      <c r="D1380" s="268"/>
      <c r="E1380" s="268"/>
      <c r="F1380" s="268"/>
      <c r="G1380" s="268"/>
      <c r="H1380" s="268"/>
      <c r="J1380" s="268"/>
      <c r="K1380" s="268"/>
      <c r="L1380" s="268"/>
      <c r="O1380" s="268"/>
      <c r="T1380" s="268"/>
      <c r="X1380" s="268"/>
    </row>
    <row r="1381" spans="1:24" x14ac:dyDescent="0.25">
      <c r="A1381" s="268"/>
      <c r="B1381" s="268"/>
      <c r="C1381" s="268"/>
      <c r="D1381" s="268"/>
      <c r="E1381" s="268"/>
      <c r="F1381" s="268"/>
      <c r="G1381" s="268"/>
      <c r="H1381" s="268"/>
      <c r="J1381" s="268"/>
      <c r="K1381" s="268"/>
      <c r="L1381" s="268"/>
      <c r="O1381" s="268"/>
      <c r="T1381" s="268"/>
      <c r="X1381" s="268"/>
    </row>
    <row r="1382" spans="1:24" x14ac:dyDescent="0.25">
      <c r="A1382" s="268"/>
      <c r="B1382" s="268"/>
      <c r="C1382" s="268"/>
      <c r="D1382" s="268"/>
      <c r="E1382" s="268"/>
      <c r="F1382" s="268"/>
      <c r="G1382" s="268"/>
      <c r="H1382" s="268"/>
      <c r="J1382" s="268"/>
      <c r="K1382" s="268"/>
      <c r="L1382" s="268"/>
      <c r="O1382" s="268"/>
      <c r="T1382" s="268"/>
      <c r="X1382" s="268"/>
    </row>
    <row r="1383" spans="1:24" x14ac:dyDescent="0.25">
      <c r="A1383" s="268"/>
      <c r="B1383" s="268"/>
      <c r="C1383" s="268"/>
      <c r="D1383" s="268"/>
      <c r="E1383" s="268"/>
      <c r="F1383" s="268"/>
      <c r="G1383" s="268"/>
      <c r="H1383" s="268"/>
      <c r="J1383" s="268"/>
      <c r="K1383" s="268"/>
      <c r="L1383" s="268"/>
      <c r="O1383" s="268"/>
      <c r="T1383" s="268"/>
      <c r="X1383" s="268"/>
    </row>
    <row r="1384" spans="1:24" x14ac:dyDescent="0.25">
      <c r="A1384" s="268"/>
      <c r="B1384" s="268"/>
      <c r="C1384" s="268"/>
      <c r="D1384" s="268"/>
      <c r="E1384" s="268"/>
      <c r="F1384" s="268"/>
      <c r="G1384" s="268"/>
      <c r="H1384" s="268"/>
      <c r="J1384" s="268"/>
      <c r="K1384" s="268"/>
      <c r="L1384" s="268"/>
      <c r="O1384" s="268"/>
      <c r="T1384" s="268"/>
      <c r="X1384" s="268"/>
    </row>
    <row r="1385" spans="1:24" x14ac:dyDescent="0.25">
      <c r="A1385" s="268"/>
      <c r="B1385" s="268"/>
      <c r="C1385" s="268"/>
      <c r="D1385" s="268"/>
      <c r="E1385" s="268"/>
      <c r="F1385" s="268"/>
      <c r="G1385" s="268"/>
      <c r="H1385" s="268"/>
      <c r="J1385" s="268"/>
      <c r="K1385" s="268"/>
      <c r="L1385" s="268"/>
      <c r="O1385" s="268"/>
      <c r="T1385" s="268"/>
      <c r="X1385" s="268"/>
    </row>
    <row r="1386" spans="1:24" x14ac:dyDescent="0.25">
      <c r="A1386" s="268"/>
      <c r="B1386" s="268"/>
      <c r="C1386" s="268"/>
      <c r="D1386" s="268"/>
      <c r="E1386" s="268"/>
      <c r="F1386" s="268"/>
      <c r="G1386" s="268"/>
      <c r="H1386" s="268"/>
      <c r="J1386" s="268"/>
      <c r="K1386" s="268"/>
      <c r="L1386" s="268"/>
      <c r="O1386" s="268"/>
      <c r="T1386" s="268"/>
      <c r="X1386" s="268"/>
    </row>
    <row r="1387" spans="1:24" x14ac:dyDescent="0.25">
      <c r="A1387" s="268"/>
      <c r="B1387" s="268"/>
      <c r="C1387" s="268"/>
      <c r="D1387" s="268"/>
      <c r="E1387" s="268"/>
      <c r="F1387" s="268"/>
      <c r="G1387" s="268"/>
      <c r="H1387" s="268"/>
      <c r="J1387" s="268"/>
      <c r="K1387" s="268"/>
      <c r="L1387" s="268"/>
      <c r="O1387" s="268"/>
      <c r="T1387" s="268"/>
      <c r="X1387" s="268"/>
    </row>
    <row r="1388" spans="1:24" x14ac:dyDescent="0.25">
      <c r="A1388" s="268"/>
      <c r="B1388" s="268"/>
      <c r="C1388" s="268"/>
      <c r="D1388" s="268"/>
      <c r="E1388" s="268"/>
      <c r="F1388" s="268"/>
      <c r="G1388" s="268"/>
      <c r="H1388" s="268"/>
      <c r="J1388" s="268"/>
      <c r="K1388" s="268"/>
      <c r="L1388" s="268"/>
      <c r="O1388" s="268"/>
      <c r="T1388" s="268"/>
      <c r="X1388" s="268"/>
    </row>
    <row r="1389" spans="1:24" x14ac:dyDescent="0.25">
      <c r="A1389" s="268"/>
      <c r="B1389" s="268"/>
      <c r="C1389" s="268"/>
      <c r="D1389" s="268"/>
      <c r="E1389" s="268"/>
      <c r="F1389" s="268"/>
      <c r="G1389" s="268"/>
      <c r="H1389" s="268"/>
      <c r="J1389" s="268"/>
      <c r="K1389" s="268"/>
      <c r="L1389" s="268"/>
      <c r="O1389" s="268"/>
      <c r="T1389" s="268"/>
      <c r="X1389" s="268"/>
    </row>
    <row r="1390" spans="1:24" x14ac:dyDescent="0.25">
      <c r="A1390" s="268"/>
      <c r="B1390" s="268"/>
      <c r="C1390" s="268"/>
      <c r="D1390" s="268"/>
      <c r="E1390" s="268"/>
      <c r="F1390" s="268"/>
      <c r="G1390" s="268"/>
      <c r="H1390" s="268"/>
      <c r="J1390" s="268"/>
      <c r="K1390" s="268"/>
      <c r="L1390" s="268"/>
      <c r="O1390" s="268"/>
      <c r="T1390" s="268"/>
      <c r="X1390" s="268"/>
    </row>
    <row r="1391" spans="1:24" x14ac:dyDescent="0.25">
      <c r="A1391" s="268"/>
      <c r="B1391" s="268"/>
      <c r="C1391" s="268"/>
      <c r="D1391" s="268"/>
      <c r="E1391" s="268"/>
      <c r="F1391" s="268"/>
      <c r="G1391" s="268"/>
      <c r="H1391" s="268"/>
      <c r="J1391" s="268"/>
      <c r="K1391" s="268"/>
      <c r="L1391" s="268"/>
      <c r="O1391" s="268"/>
      <c r="T1391" s="268"/>
      <c r="X1391" s="268"/>
    </row>
    <row r="1392" spans="1:24" x14ac:dyDescent="0.25">
      <c r="A1392" s="268"/>
      <c r="B1392" s="268"/>
      <c r="C1392" s="268"/>
      <c r="D1392" s="268"/>
      <c r="E1392" s="268"/>
      <c r="F1392" s="268"/>
      <c r="G1392" s="268"/>
      <c r="H1392" s="268"/>
      <c r="I1392" s="268"/>
      <c r="J1392" s="268"/>
      <c r="K1392" s="268"/>
      <c r="L1392" s="268"/>
      <c r="O1392" s="268"/>
      <c r="T1392" s="268"/>
      <c r="X1392" s="268"/>
    </row>
    <row r="1393" spans="1:24" x14ac:dyDescent="0.25">
      <c r="A1393" s="268"/>
      <c r="B1393" s="268"/>
      <c r="C1393" s="268"/>
      <c r="D1393" s="268"/>
      <c r="E1393" s="268"/>
      <c r="F1393" s="268"/>
      <c r="G1393" s="268"/>
      <c r="H1393" s="268"/>
      <c r="J1393" s="268"/>
      <c r="K1393" s="268"/>
      <c r="L1393" s="268"/>
      <c r="O1393" s="268"/>
      <c r="T1393" s="268"/>
      <c r="X1393" s="268"/>
    </row>
    <row r="1394" spans="1:24" x14ac:dyDescent="0.25">
      <c r="A1394" s="268"/>
      <c r="B1394" s="268"/>
      <c r="C1394" s="268"/>
      <c r="D1394" s="268"/>
      <c r="E1394" s="268"/>
      <c r="F1394" s="268"/>
      <c r="G1394" s="268"/>
      <c r="H1394" s="268"/>
      <c r="J1394" s="268"/>
      <c r="K1394" s="268"/>
      <c r="L1394" s="268"/>
      <c r="O1394" s="268"/>
      <c r="T1394" s="268"/>
      <c r="X1394" s="268"/>
    </row>
    <row r="1395" spans="1:24" x14ac:dyDescent="0.25">
      <c r="A1395" s="268"/>
      <c r="B1395" s="268"/>
      <c r="C1395" s="268"/>
      <c r="D1395" s="268"/>
      <c r="E1395" s="268"/>
      <c r="F1395" s="268"/>
      <c r="G1395" s="268"/>
      <c r="H1395" s="268"/>
      <c r="J1395" s="268"/>
      <c r="K1395" s="268"/>
      <c r="L1395" s="268"/>
      <c r="O1395" s="268"/>
      <c r="T1395" s="268"/>
      <c r="X1395" s="268"/>
    </row>
    <row r="1396" spans="1:24" x14ac:dyDescent="0.25">
      <c r="A1396" s="268"/>
      <c r="B1396" s="268"/>
      <c r="C1396" s="268"/>
      <c r="D1396" s="268"/>
      <c r="E1396" s="268"/>
      <c r="F1396" s="268"/>
      <c r="G1396" s="268"/>
      <c r="H1396" s="268"/>
      <c r="J1396" s="268"/>
      <c r="K1396" s="268"/>
      <c r="L1396" s="268"/>
      <c r="O1396" s="268"/>
      <c r="T1396" s="268"/>
      <c r="X1396" s="268"/>
    </row>
    <row r="1397" spans="1:24" x14ac:dyDescent="0.25">
      <c r="A1397" s="268"/>
      <c r="B1397" s="268"/>
      <c r="C1397" s="268"/>
      <c r="D1397" s="268"/>
      <c r="E1397" s="268"/>
      <c r="F1397" s="268"/>
      <c r="G1397" s="268"/>
      <c r="H1397" s="268"/>
      <c r="I1397" s="268"/>
      <c r="J1397" s="268"/>
      <c r="K1397" s="268"/>
      <c r="L1397" s="268"/>
      <c r="O1397" s="268"/>
      <c r="T1397" s="268"/>
      <c r="X1397" s="268"/>
    </row>
    <row r="1398" spans="1:24" x14ac:dyDescent="0.25">
      <c r="A1398" s="268"/>
      <c r="B1398" s="268"/>
      <c r="C1398" s="268"/>
      <c r="D1398" s="268"/>
      <c r="E1398" s="268"/>
      <c r="F1398" s="268"/>
      <c r="G1398" s="268"/>
      <c r="H1398" s="268"/>
      <c r="I1398" s="268"/>
      <c r="J1398" s="268"/>
      <c r="K1398" s="268"/>
      <c r="L1398" s="268"/>
      <c r="O1398" s="268"/>
      <c r="T1398" s="268"/>
      <c r="X1398" s="268"/>
    </row>
    <row r="1399" spans="1:24" x14ac:dyDescent="0.25">
      <c r="A1399" s="268"/>
      <c r="B1399" s="268"/>
      <c r="C1399" s="268"/>
      <c r="D1399" s="268"/>
      <c r="E1399" s="268"/>
      <c r="F1399" s="268"/>
      <c r="G1399" s="268"/>
      <c r="H1399" s="268"/>
      <c r="I1399" s="268"/>
      <c r="J1399" s="268"/>
      <c r="K1399" s="268"/>
      <c r="L1399" s="268"/>
      <c r="O1399" s="268"/>
      <c r="T1399" s="268"/>
      <c r="X1399" s="268"/>
    </row>
    <row r="1400" spans="1:24" x14ac:dyDescent="0.25">
      <c r="A1400" s="268"/>
      <c r="B1400" s="268"/>
      <c r="C1400" s="268"/>
      <c r="D1400" s="268"/>
      <c r="E1400" s="268"/>
      <c r="F1400" s="268"/>
      <c r="G1400" s="268"/>
      <c r="H1400" s="268"/>
      <c r="I1400" s="268"/>
      <c r="J1400" s="268"/>
      <c r="K1400" s="268"/>
      <c r="L1400" s="268"/>
      <c r="O1400" s="268"/>
      <c r="T1400" s="268"/>
      <c r="X1400" s="268"/>
    </row>
    <row r="1401" spans="1:24" x14ac:dyDescent="0.25">
      <c r="A1401" s="268"/>
      <c r="B1401" s="268"/>
      <c r="C1401" s="268"/>
      <c r="D1401" s="268"/>
      <c r="E1401" s="268"/>
      <c r="F1401" s="268"/>
      <c r="G1401" s="268"/>
      <c r="H1401" s="268"/>
      <c r="I1401" s="268"/>
      <c r="J1401" s="268"/>
      <c r="K1401" s="268"/>
      <c r="L1401" s="268"/>
      <c r="O1401" s="268"/>
      <c r="T1401" s="268"/>
      <c r="X1401" s="268"/>
    </row>
    <row r="1402" spans="1:24" x14ac:dyDescent="0.25">
      <c r="A1402" s="268"/>
      <c r="B1402" s="268"/>
      <c r="C1402" s="268"/>
      <c r="D1402" s="268"/>
      <c r="E1402" s="268"/>
      <c r="F1402" s="268"/>
      <c r="G1402" s="268"/>
      <c r="H1402" s="268"/>
      <c r="J1402" s="268"/>
      <c r="K1402" s="268"/>
      <c r="L1402" s="268"/>
      <c r="O1402" s="268"/>
      <c r="T1402" s="268"/>
      <c r="X1402" s="268"/>
    </row>
    <row r="1403" spans="1:24" x14ac:dyDescent="0.25">
      <c r="A1403" s="268"/>
      <c r="B1403" s="268"/>
      <c r="C1403" s="268"/>
      <c r="D1403" s="268"/>
      <c r="E1403" s="268"/>
      <c r="F1403" s="268"/>
      <c r="G1403" s="268"/>
      <c r="H1403" s="268"/>
      <c r="J1403" s="268"/>
      <c r="K1403" s="268"/>
      <c r="L1403" s="268"/>
      <c r="O1403" s="268"/>
      <c r="T1403" s="268"/>
      <c r="X1403" s="268"/>
    </row>
    <row r="1404" spans="1:24" x14ac:dyDescent="0.25">
      <c r="A1404" s="268"/>
      <c r="B1404" s="268"/>
      <c r="C1404" s="268"/>
      <c r="D1404" s="268"/>
      <c r="E1404" s="268"/>
      <c r="F1404" s="268"/>
      <c r="G1404" s="268"/>
      <c r="H1404" s="268"/>
      <c r="I1404" s="268"/>
      <c r="J1404" s="268"/>
      <c r="K1404" s="268"/>
      <c r="L1404" s="268"/>
      <c r="O1404" s="268"/>
      <c r="T1404" s="268"/>
      <c r="X1404" s="268"/>
    </row>
    <row r="1405" spans="1:24" x14ac:dyDescent="0.25">
      <c r="A1405" s="268"/>
      <c r="B1405" s="268"/>
      <c r="C1405" s="268"/>
      <c r="D1405" s="268"/>
      <c r="E1405" s="268"/>
      <c r="F1405" s="268"/>
      <c r="G1405" s="268"/>
      <c r="H1405" s="268"/>
      <c r="I1405" s="268"/>
      <c r="J1405" s="268"/>
      <c r="K1405" s="268"/>
      <c r="L1405" s="268"/>
      <c r="O1405" s="268"/>
      <c r="T1405" s="268"/>
      <c r="X1405" s="268"/>
    </row>
    <row r="1406" spans="1:24" x14ac:dyDescent="0.25">
      <c r="A1406" s="268"/>
      <c r="B1406" s="268"/>
      <c r="C1406" s="268"/>
      <c r="D1406" s="268"/>
      <c r="E1406" s="268"/>
      <c r="F1406" s="268"/>
      <c r="G1406" s="268"/>
      <c r="H1406" s="268"/>
      <c r="J1406" s="268"/>
      <c r="K1406" s="268"/>
      <c r="L1406" s="268"/>
      <c r="O1406" s="268"/>
      <c r="T1406" s="268"/>
      <c r="X1406" s="268"/>
    </row>
    <row r="1407" spans="1:24" x14ac:dyDescent="0.25">
      <c r="A1407" s="268"/>
      <c r="B1407" s="268"/>
      <c r="C1407" s="268"/>
      <c r="D1407" s="268"/>
      <c r="E1407" s="268"/>
      <c r="F1407" s="268"/>
      <c r="G1407" s="268"/>
      <c r="H1407" s="268"/>
      <c r="J1407" s="268"/>
      <c r="K1407" s="268"/>
      <c r="L1407" s="268"/>
      <c r="O1407" s="268"/>
      <c r="T1407" s="268"/>
      <c r="X1407" s="268"/>
    </row>
    <row r="1408" spans="1:24" x14ac:dyDescent="0.25">
      <c r="A1408" s="268"/>
      <c r="B1408" s="268"/>
      <c r="C1408" s="268"/>
      <c r="D1408" s="268"/>
      <c r="E1408" s="268"/>
      <c r="F1408" s="268"/>
      <c r="G1408" s="268"/>
      <c r="H1408" s="268"/>
      <c r="J1408" s="268"/>
      <c r="K1408" s="268"/>
      <c r="L1408" s="268"/>
      <c r="O1408" s="268"/>
      <c r="T1408" s="268"/>
      <c r="X1408" s="268"/>
    </row>
    <row r="1409" spans="1:24" x14ac:dyDescent="0.25">
      <c r="A1409" s="268"/>
      <c r="B1409" s="268"/>
      <c r="C1409" s="268"/>
      <c r="D1409" s="268"/>
      <c r="E1409" s="268"/>
      <c r="F1409" s="268"/>
      <c r="G1409" s="268"/>
      <c r="H1409" s="268"/>
      <c r="J1409" s="268"/>
      <c r="K1409" s="268"/>
      <c r="L1409" s="268"/>
      <c r="O1409" s="268"/>
      <c r="T1409" s="268"/>
      <c r="X1409" s="268"/>
    </row>
    <row r="1410" spans="1:24" x14ac:dyDescent="0.25">
      <c r="A1410" s="268"/>
      <c r="B1410" s="268"/>
      <c r="C1410" s="268"/>
      <c r="D1410" s="268"/>
      <c r="E1410" s="268"/>
      <c r="F1410" s="268"/>
      <c r="G1410" s="268"/>
      <c r="H1410" s="268"/>
      <c r="J1410" s="268"/>
      <c r="K1410" s="268"/>
      <c r="L1410" s="268"/>
      <c r="O1410" s="268"/>
      <c r="T1410" s="268"/>
      <c r="X1410" s="268"/>
    </row>
    <row r="1411" spans="1:24" x14ac:dyDescent="0.25">
      <c r="A1411" s="268"/>
      <c r="B1411" s="268"/>
      <c r="C1411" s="268"/>
      <c r="D1411" s="268"/>
      <c r="E1411" s="268"/>
      <c r="F1411" s="268"/>
      <c r="G1411" s="268"/>
      <c r="H1411" s="268"/>
      <c r="I1411" s="268"/>
      <c r="J1411" s="268"/>
      <c r="K1411" s="268"/>
      <c r="L1411" s="268"/>
      <c r="O1411" s="268"/>
      <c r="T1411" s="268"/>
      <c r="X1411" s="268"/>
    </row>
    <row r="1412" spans="1:24" x14ac:dyDescent="0.25">
      <c r="A1412" s="268"/>
      <c r="B1412" s="268"/>
      <c r="C1412" s="268"/>
      <c r="D1412" s="268"/>
      <c r="E1412" s="268"/>
      <c r="F1412" s="268"/>
      <c r="G1412" s="268"/>
      <c r="H1412" s="268"/>
      <c r="I1412" s="268"/>
      <c r="J1412" s="268"/>
      <c r="K1412" s="268"/>
      <c r="L1412" s="268"/>
      <c r="O1412" s="268"/>
      <c r="T1412" s="268"/>
      <c r="X1412" s="268"/>
    </row>
    <row r="1413" spans="1:24" x14ac:dyDescent="0.25">
      <c r="A1413" s="268"/>
      <c r="B1413" s="268"/>
      <c r="C1413" s="268"/>
      <c r="D1413" s="268"/>
      <c r="E1413" s="268"/>
      <c r="F1413" s="268"/>
      <c r="G1413" s="268"/>
      <c r="H1413" s="268"/>
      <c r="J1413" s="268"/>
      <c r="K1413" s="268"/>
      <c r="L1413" s="268"/>
      <c r="O1413" s="268"/>
      <c r="T1413" s="268"/>
      <c r="X1413" s="268"/>
    </row>
    <row r="1414" spans="1:24" x14ac:dyDescent="0.25">
      <c r="A1414" s="268"/>
      <c r="B1414" s="268"/>
      <c r="C1414" s="268"/>
      <c r="D1414" s="268"/>
      <c r="E1414" s="268"/>
      <c r="F1414" s="268"/>
      <c r="G1414" s="268"/>
      <c r="H1414" s="268"/>
      <c r="J1414" s="268"/>
      <c r="K1414" s="268"/>
      <c r="L1414" s="268"/>
      <c r="M1414" s="268"/>
      <c r="N1414" s="268"/>
      <c r="O1414" s="268"/>
      <c r="T1414" s="268"/>
      <c r="X1414" s="268"/>
    </row>
    <row r="1415" spans="1:24" x14ac:dyDescent="0.25">
      <c r="A1415" s="268"/>
      <c r="B1415" s="268"/>
      <c r="C1415" s="268"/>
      <c r="D1415" s="268"/>
      <c r="E1415" s="268"/>
      <c r="F1415" s="268"/>
      <c r="G1415" s="268"/>
      <c r="H1415" s="268"/>
      <c r="J1415" s="268"/>
      <c r="K1415" s="268"/>
      <c r="L1415" s="268"/>
      <c r="M1415" s="268"/>
      <c r="N1415" s="268"/>
      <c r="O1415" s="268"/>
      <c r="T1415" s="268"/>
      <c r="X1415" s="268"/>
    </row>
    <row r="1416" spans="1:24" x14ac:dyDescent="0.25">
      <c r="A1416" s="268"/>
      <c r="B1416" s="268"/>
      <c r="C1416" s="268"/>
      <c r="D1416" s="268"/>
      <c r="E1416" s="268"/>
      <c r="F1416" s="268"/>
      <c r="G1416" s="268"/>
      <c r="H1416" s="268"/>
      <c r="I1416" s="268"/>
      <c r="J1416" s="268"/>
      <c r="K1416" s="268"/>
      <c r="L1416" s="268"/>
      <c r="O1416" s="268"/>
      <c r="P1416" s="268"/>
      <c r="Q1416" s="268"/>
      <c r="T1416" s="268"/>
      <c r="X1416" s="268"/>
    </row>
    <row r="1417" spans="1:24" x14ac:dyDescent="0.25">
      <c r="A1417" s="268"/>
      <c r="B1417" s="268"/>
      <c r="C1417" s="268"/>
      <c r="D1417" s="268"/>
      <c r="E1417" s="268"/>
      <c r="F1417" s="268"/>
      <c r="G1417" s="268"/>
      <c r="H1417" s="268"/>
      <c r="J1417" s="268"/>
      <c r="K1417" s="268"/>
      <c r="L1417" s="268"/>
      <c r="O1417" s="268"/>
      <c r="P1417" s="268"/>
      <c r="Q1417" s="268"/>
      <c r="T1417" s="268"/>
      <c r="X1417" s="268"/>
    </row>
    <row r="1418" spans="1:24" x14ac:dyDescent="0.25">
      <c r="A1418" s="268"/>
      <c r="B1418" s="268"/>
      <c r="C1418" s="268"/>
      <c r="D1418" s="268"/>
      <c r="E1418" s="268"/>
      <c r="F1418" s="268"/>
      <c r="G1418" s="268"/>
      <c r="H1418" s="268"/>
      <c r="I1418" s="2"/>
      <c r="J1418" s="268"/>
      <c r="K1418" s="268"/>
      <c r="L1418" s="268"/>
      <c r="O1418" s="268"/>
      <c r="P1418" s="268"/>
      <c r="Q1418" s="268"/>
      <c r="T1418" s="268"/>
      <c r="X1418" s="268"/>
    </row>
    <row r="1419" spans="1:24" x14ac:dyDescent="0.25">
      <c r="A1419" s="268"/>
      <c r="B1419" s="268"/>
      <c r="C1419" s="268"/>
      <c r="D1419" s="268"/>
      <c r="E1419" s="268"/>
      <c r="F1419" s="268"/>
      <c r="G1419" s="268"/>
      <c r="H1419" s="268"/>
      <c r="I1419" s="268"/>
      <c r="J1419" s="268"/>
      <c r="K1419" s="268"/>
      <c r="L1419" s="268"/>
      <c r="O1419" s="268"/>
      <c r="P1419" s="268"/>
      <c r="Q1419" s="268"/>
      <c r="T1419" s="268"/>
      <c r="X1419" s="268"/>
    </row>
    <row r="1420" spans="1:24" x14ac:dyDescent="0.25">
      <c r="A1420" s="268"/>
      <c r="B1420" s="268"/>
      <c r="C1420" s="268"/>
      <c r="D1420" s="268"/>
      <c r="E1420" s="268"/>
      <c r="F1420" s="268"/>
      <c r="G1420" s="268"/>
      <c r="H1420" s="268"/>
      <c r="I1420" s="2"/>
      <c r="J1420" s="268"/>
      <c r="K1420" s="268"/>
      <c r="L1420" s="268"/>
      <c r="M1420" s="268"/>
      <c r="N1420" s="268"/>
      <c r="O1420" s="268"/>
      <c r="T1420" s="268"/>
      <c r="X1420" s="268"/>
    </row>
    <row r="1421" spans="1:24" x14ac:dyDescent="0.25">
      <c r="A1421" s="268"/>
      <c r="B1421" s="268"/>
      <c r="C1421" s="268"/>
      <c r="D1421" s="268"/>
      <c r="E1421" s="268"/>
      <c r="F1421" s="268"/>
      <c r="G1421" s="268"/>
      <c r="H1421" s="268"/>
      <c r="J1421" s="268"/>
      <c r="K1421" s="268"/>
      <c r="L1421" s="268"/>
      <c r="O1421" s="268"/>
      <c r="T1421" s="268"/>
      <c r="X1421" s="268"/>
    </row>
    <row r="1422" spans="1:24" x14ac:dyDescent="0.25">
      <c r="A1422" s="268"/>
      <c r="B1422" s="268"/>
      <c r="C1422" s="268"/>
      <c r="D1422" s="268"/>
      <c r="E1422" s="268"/>
      <c r="F1422" s="268"/>
      <c r="G1422" s="268"/>
      <c r="H1422" s="268"/>
      <c r="J1422" s="268"/>
      <c r="K1422" s="268"/>
      <c r="L1422" s="268"/>
      <c r="O1422" s="268"/>
      <c r="T1422" s="268"/>
      <c r="X1422" s="268"/>
    </row>
    <row r="1423" spans="1:24" x14ac:dyDescent="0.25">
      <c r="A1423" s="268"/>
      <c r="B1423" s="268"/>
      <c r="C1423" s="268"/>
      <c r="D1423" s="268"/>
      <c r="E1423" s="268"/>
      <c r="F1423" s="268"/>
      <c r="G1423" s="268"/>
      <c r="H1423" s="268"/>
      <c r="J1423" s="268"/>
      <c r="K1423" s="268"/>
      <c r="L1423" s="268"/>
      <c r="O1423" s="268"/>
      <c r="T1423" s="268"/>
      <c r="X1423" s="268"/>
    </row>
    <row r="1424" spans="1:24" x14ac:dyDescent="0.25">
      <c r="A1424" s="268"/>
      <c r="B1424" s="268"/>
      <c r="C1424" s="268"/>
      <c r="D1424" s="268"/>
      <c r="E1424" s="268"/>
      <c r="F1424" s="268"/>
      <c r="G1424" s="268"/>
      <c r="H1424" s="268"/>
      <c r="J1424" s="268"/>
      <c r="K1424" s="268"/>
      <c r="L1424" s="268"/>
      <c r="O1424" s="268"/>
      <c r="T1424" s="268"/>
      <c r="X1424" s="268"/>
    </row>
    <row r="1425" spans="1:24" x14ac:dyDescent="0.25">
      <c r="A1425" s="268"/>
      <c r="B1425" s="268"/>
      <c r="C1425" s="268"/>
      <c r="D1425" s="268"/>
      <c r="E1425" s="268"/>
      <c r="F1425" s="268"/>
      <c r="G1425" s="268"/>
      <c r="H1425" s="268"/>
      <c r="J1425" s="268"/>
      <c r="K1425" s="268"/>
      <c r="L1425" s="268"/>
      <c r="O1425" s="268"/>
      <c r="T1425" s="268"/>
      <c r="X1425" s="268"/>
    </row>
    <row r="1426" spans="1:24" x14ac:dyDescent="0.25">
      <c r="A1426" s="268"/>
      <c r="B1426" s="268"/>
      <c r="C1426" s="268"/>
      <c r="D1426" s="268"/>
      <c r="E1426" s="268"/>
      <c r="F1426" s="268"/>
      <c r="G1426" s="268"/>
      <c r="H1426" s="268"/>
      <c r="J1426" s="268"/>
      <c r="K1426" s="268"/>
      <c r="L1426" s="268"/>
      <c r="O1426" s="268"/>
      <c r="T1426" s="268"/>
      <c r="X1426" s="268"/>
    </row>
    <row r="1427" spans="1:24" x14ac:dyDescent="0.25">
      <c r="A1427" s="268"/>
      <c r="B1427" s="268"/>
      <c r="C1427" s="268"/>
      <c r="D1427" s="268"/>
      <c r="E1427" s="268"/>
      <c r="F1427" s="268"/>
      <c r="G1427" s="268"/>
      <c r="H1427" s="268"/>
      <c r="J1427" s="268"/>
      <c r="K1427" s="268"/>
      <c r="L1427" s="268"/>
      <c r="O1427" s="268"/>
      <c r="T1427" s="268"/>
      <c r="X1427" s="268"/>
    </row>
    <row r="1428" spans="1:24" x14ac:dyDescent="0.25">
      <c r="A1428" s="268"/>
      <c r="B1428" s="268"/>
      <c r="C1428" s="268"/>
      <c r="D1428" s="268"/>
      <c r="E1428" s="268"/>
      <c r="F1428" s="268"/>
      <c r="G1428" s="268"/>
      <c r="H1428" s="268"/>
      <c r="J1428" s="268"/>
      <c r="K1428" s="268"/>
      <c r="L1428" s="268"/>
      <c r="O1428" s="268"/>
      <c r="T1428" s="268"/>
      <c r="X1428" s="268"/>
    </row>
    <row r="1429" spans="1:24" x14ac:dyDescent="0.25">
      <c r="A1429" s="268"/>
      <c r="B1429" s="268"/>
      <c r="C1429" s="268"/>
      <c r="D1429" s="268"/>
      <c r="E1429" s="268"/>
      <c r="F1429" s="268"/>
      <c r="G1429" s="268"/>
      <c r="H1429" s="268"/>
      <c r="J1429" s="268"/>
      <c r="K1429" s="268"/>
      <c r="L1429" s="268"/>
      <c r="O1429" s="268"/>
      <c r="T1429" s="268"/>
      <c r="X1429" s="268"/>
    </row>
    <row r="1430" spans="1:24" x14ac:dyDescent="0.25">
      <c r="A1430" s="268"/>
      <c r="B1430" s="268"/>
      <c r="C1430" s="268"/>
      <c r="D1430" s="268"/>
      <c r="E1430" s="268"/>
      <c r="F1430" s="268"/>
      <c r="G1430" s="268"/>
      <c r="H1430" s="268"/>
      <c r="J1430" s="268"/>
      <c r="K1430" s="268"/>
      <c r="L1430" s="268"/>
      <c r="O1430" s="268"/>
      <c r="T1430" s="268"/>
      <c r="X1430" s="268"/>
    </row>
    <row r="1431" spans="1:24" x14ac:dyDescent="0.25">
      <c r="A1431" s="268"/>
      <c r="B1431" s="268"/>
      <c r="C1431" s="268"/>
      <c r="D1431" s="268"/>
      <c r="E1431" s="268"/>
      <c r="F1431" s="268"/>
      <c r="G1431" s="268"/>
      <c r="H1431" s="268"/>
      <c r="J1431" s="268"/>
      <c r="K1431" s="268"/>
      <c r="L1431" s="268"/>
      <c r="O1431" s="268"/>
      <c r="T1431" s="268"/>
      <c r="X1431" s="268"/>
    </row>
    <row r="1432" spans="1:24" x14ac:dyDescent="0.25">
      <c r="A1432" s="268"/>
      <c r="B1432" s="268"/>
      <c r="C1432" s="268"/>
      <c r="D1432" s="268"/>
      <c r="E1432" s="268"/>
      <c r="F1432" s="268"/>
      <c r="G1432" s="268"/>
      <c r="H1432" s="268"/>
      <c r="J1432" s="268"/>
      <c r="K1432" s="268"/>
      <c r="L1432" s="268"/>
      <c r="O1432" s="268"/>
      <c r="T1432" s="268"/>
      <c r="X1432" s="268"/>
    </row>
    <row r="1433" spans="1:24" x14ac:dyDescent="0.25">
      <c r="A1433" s="268"/>
      <c r="B1433" s="268"/>
      <c r="C1433" s="268"/>
      <c r="D1433" s="268"/>
      <c r="E1433" s="268"/>
      <c r="F1433" s="268"/>
      <c r="G1433" s="268"/>
      <c r="H1433" s="268"/>
      <c r="J1433" s="268"/>
      <c r="K1433" s="268"/>
      <c r="L1433" s="268"/>
      <c r="O1433" s="268"/>
      <c r="T1433" s="268"/>
      <c r="X1433" s="268"/>
    </row>
    <row r="1434" spans="1:24" x14ac:dyDescent="0.25">
      <c r="A1434" s="268"/>
      <c r="B1434" s="268"/>
      <c r="C1434" s="268"/>
      <c r="D1434" s="268"/>
      <c r="E1434" s="268"/>
      <c r="F1434" s="268"/>
      <c r="G1434" s="268"/>
      <c r="H1434" s="268"/>
      <c r="J1434" s="268"/>
      <c r="K1434" s="268"/>
      <c r="L1434" s="268"/>
      <c r="O1434" s="268"/>
      <c r="T1434" s="268"/>
      <c r="X1434" s="268"/>
    </row>
    <row r="1435" spans="1:24" x14ac:dyDescent="0.25">
      <c r="A1435" s="268"/>
      <c r="B1435" s="268"/>
      <c r="C1435" s="268"/>
      <c r="D1435" s="268"/>
      <c r="E1435" s="268"/>
      <c r="F1435" s="268"/>
      <c r="G1435" s="268"/>
      <c r="H1435" s="268"/>
      <c r="J1435" s="268"/>
      <c r="K1435" s="268"/>
      <c r="L1435" s="268"/>
      <c r="O1435" s="268"/>
      <c r="T1435" s="268"/>
      <c r="X1435" s="268"/>
    </row>
    <row r="1436" spans="1:24" x14ac:dyDescent="0.25">
      <c r="A1436" s="268"/>
      <c r="B1436" s="268"/>
      <c r="C1436" s="268"/>
      <c r="D1436" s="268"/>
      <c r="E1436" s="268"/>
      <c r="F1436" s="268"/>
      <c r="G1436" s="268"/>
      <c r="H1436" s="268"/>
      <c r="I1436" s="268"/>
      <c r="J1436" s="268"/>
      <c r="K1436" s="268"/>
      <c r="L1436" s="268"/>
      <c r="O1436" s="268"/>
      <c r="T1436" s="268"/>
      <c r="X1436" s="268"/>
    </row>
    <row r="1437" spans="1:24" x14ac:dyDescent="0.25">
      <c r="A1437" s="268"/>
      <c r="B1437" s="268"/>
      <c r="C1437" s="268"/>
      <c r="D1437" s="268"/>
      <c r="E1437" s="268"/>
      <c r="F1437" s="268"/>
      <c r="G1437" s="268"/>
      <c r="H1437" s="268"/>
      <c r="J1437" s="268"/>
      <c r="K1437" s="268"/>
      <c r="L1437" s="268"/>
      <c r="O1437" s="268"/>
      <c r="T1437" s="268"/>
      <c r="X1437" s="268"/>
    </row>
    <row r="1438" spans="1:24" x14ac:dyDescent="0.25">
      <c r="A1438" s="268"/>
      <c r="B1438" s="268"/>
      <c r="C1438" s="268"/>
      <c r="D1438" s="268"/>
      <c r="E1438" s="268"/>
      <c r="F1438" s="268"/>
      <c r="G1438" s="268"/>
      <c r="H1438" s="268"/>
      <c r="J1438" s="268"/>
      <c r="K1438" s="268"/>
      <c r="L1438" s="268"/>
      <c r="O1438" s="268"/>
      <c r="T1438" s="268"/>
      <c r="X1438" s="268"/>
    </row>
    <row r="1439" spans="1:24" x14ac:dyDescent="0.25">
      <c r="A1439" s="268"/>
      <c r="B1439" s="268"/>
      <c r="C1439" s="268"/>
      <c r="D1439" s="268"/>
      <c r="E1439" s="268"/>
      <c r="F1439" s="268"/>
      <c r="G1439" s="268"/>
      <c r="H1439" s="268"/>
      <c r="J1439" s="268"/>
      <c r="K1439" s="268"/>
      <c r="L1439" s="268"/>
      <c r="O1439" s="268"/>
      <c r="T1439" s="268"/>
      <c r="X1439" s="268"/>
    </row>
    <row r="1440" spans="1:24" x14ac:dyDescent="0.25">
      <c r="A1440" s="268"/>
      <c r="B1440" s="268"/>
      <c r="C1440" s="268"/>
      <c r="D1440" s="268"/>
      <c r="E1440" s="268"/>
      <c r="F1440" s="268"/>
      <c r="G1440" s="268"/>
      <c r="H1440" s="268"/>
      <c r="J1440" s="268"/>
      <c r="K1440" s="268"/>
      <c r="L1440" s="268"/>
      <c r="O1440" s="268"/>
      <c r="T1440" s="268"/>
      <c r="X1440" s="268"/>
    </row>
    <row r="1441" spans="1:24" x14ac:dyDescent="0.25">
      <c r="A1441" s="268"/>
      <c r="B1441" s="268"/>
      <c r="C1441" s="268"/>
      <c r="D1441" s="268"/>
      <c r="E1441" s="268"/>
      <c r="F1441" s="268"/>
      <c r="G1441" s="268"/>
      <c r="H1441" s="268"/>
      <c r="J1441" s="268"/>
      <c r="K1441" s="268"/>
      <c r="L1441" s="268"/>
      <c r="O1441" s="268"/>
      <c r="T1441" s="268"/>
      <c r="X1441" s="268"/>
    </row>
    <row r="1442" spans="1:24" x14ac:dyDescent="0.25">
      <c r="A1442" s="268"/>
      <c r="B1442" s="268"/>
      <c r="C1442" s="268"/>
      <c r="D1442" s="268"/>
      <c r="E1442" s="268"/>
      <c r="F1442" s="268"/>
      <c r="G1442" s="268"/>
      <c r="H1442" s="268"/>
      <c r="J1442" s="268"/>
      <c r="K1442" s="268"/>
      <c r="L1442" s="268"/>
      <c r="O1442" s="268"/>
      <c r="T1442" s="268"/>
      <c r="X1442" s="268"/>
    </row>
    <row r="1443" spans="1:24" x14ac:dyDescent="0.25">
      <c r="A1443" s="268"/>
      <c r="B1443" s="268"/>
      <c r="C1443" s="268"/>
      <c r="D1443" s="268"/>
      <c r="E1443" s="268"/>
      <c r="F1443" s="268"/>
      <c r="G1443" s="268"/>
      <c r="H1443" s="268"/>
      <c r="J1443" s="268"/>
      <c r="K1443" s="268"/>
      <c r="L1443" s="268"/>
      <c r="O1443" s="268"/>
      <c r="T1443" s="268"/>
      <c r="X1443" s="268"/>
    </row>
    <row r="1444" spans="1:24" x14ac:dyDescent="0.25">
      <c r="A1444" s="268"/>
      <c r="B1444" s="268"/>
      <c r="C1444" s="268"/>
      <c r="D1444" s="268"/>
      <c r="E1444" s="268"/>
      <c r="F1444" s="268"/>
      <c r="G1444" s="268"/>
      <c r="H1444" s="268"/>
      <c r="J1444" s="268"/>
      <c r="K1444" s="268"/>
      <c r="L1444" s="268"/>
      <c r="O1444" s="268"/>
      <c r="T1444" s="268"/>
      <c r="X1444" s="268"/>
    </row>
    <row r="1445" spans="1:24" x14ac:dyDescent="0.25">
      <c r="A1445" s="268"/>
      <c r="B1445" s="268"/>
      <c r="C1445" s="268"/>
      <c r="D1445" s="268"/>
      <c r="E1445" s="268"/>
      <c r="F1445" s="268"/>
      <c r="G1445" s="268"/>
      <c r="H1445" s="268"/>
      <c r="I1445" s="2"/>
      <c r="J1445" s="268"/>
      <c r="K1445" s="268"/>
      <c r="L1445" s="268"/>
      <c r="O1445" s="268"/>
      <c r="T1445" s="268"/>
      <c r="X1445" s="268"/>
    </row>
    <row r="1446" spans="1:24" x14ac:dyDescent="0.25">
      <c r="A1446" s="268"/>
      <c r="B1446" s="268"/>
      <c r="C1446" s="268"/>
      <c r="D1446" s="268"/>
      <c r="E1446" s="268"/>
      <c r="F1446" s="268"/>
      <c r="G1446" s="268"/>
      <c r="H1446" s="268"/>
      <c r="I1446" s="2"/>
      <c r="J1446" s="268"/>
      <c r="K1446" s="268"/>
      <c r="L1446" s="268"/>
      <c r="O1446" s="268"/>
      <c r="T1446" s="268"/>
      <c r="X1446" s="268"/>
    </row>
    <row r="1447" spans="1:24" x14ac:dyDescent="0.25">
      <c r="A1447" s="268"/>
      <c r="B1447" s="268"/>
      <c r="C1447" s="268"/>
      <c r="D1447" s="268"/>
      <c r="E1447" s="268"/>
      <c r="F1447" s="268"/>
      <c r="G1447" s="268"/>
      <c r="H1447" s="268"/>
      <c r="I1447" s="2"/>
      <c r="J1447" s="268"/>
      <c r="K1447" s="268"/>
      <c r="L1447" s="268"/>
      <c r="O1447" s="268"/>
      <c r="T1447" s="268"/>
      <c r="X1447" s="268"/>
    </row>
    <row r="1448" spans="1:24" x14ac:dyDescent="0.25">
      <c r="A1448" s="268"/>
      <c r="B1448" s="268"/>
      <c r="C1448" s="268"/>
      <c r="D1448" s="268"/>
      <c r="E1448" s="268"/>
      <c r="F1448" s="268"/>
      <c r="G1448" s="268"/>
      <c r="H1448" s="268"/>
      <c r="I1448" s="2"/>
      <c r="J1448" s="268"/>
      <c r="K1448" s="268"/>
      <c r="L1448" s="268"/>
      <c r="O1448" s="268"/>
      <c r="T1448" s="268"/>
      <c r="X1448" s="268"/>
    </row>
    <row r="1449" spans="1:24" x14ac:dyDescent="0.25">
      <c r="A1449" s="268"/>
      <c r="B1449" s="268"/>
      <c r="C1449" s="268"/>
      <c r="D1449" s="268"/>
      <c r="E1449" s="268"/>
      <c r="F1449" s="268"/>
      <c r="G1449" s="268"/>
      <c r="H1449" s="268"/>
      <c r="I1449" s="2"/>
      <c r="J1449" s="268"/>
      <c r="K1449" s="268"/>
      <c r="L1449" s="268"/>
      <c r="O1449" s="268"/>
      <c r="T1449" s="268"/>
      <c r="X1449" s="268"/>
    </row>
    <row r="1450" spans="1:24" x14ac:dyDescent="0.25">
      <c r="A1450" s="268"/>
      <c r="B1450" s="268"/>
      <c r="C1450" s="268"/>
      <c r="D1450" s="268"/>
      <c r="E1450" s="268"/>
      <c r="F1450" s="268"/>
      <c r="G1450" s="268"/>
      <c r="H1450" s="268"/>
      <c r="I1450" s="2"/>
      <c r="J1450" s="268"/>
      <c r="K1450" s="268"/>
      <c r="L1450" s="268"/>
      <c r="O1450" s="268"/>
      <c r="T1450" s="268"/>
      <c r="X1450" s="268"/>
    </row>
    <row r="1451" spans="1:24" x14ac:dyDescent="0.25">
      <c r="A1451" s="268"/>
      <c r="B1451" s="268"/>
      <c r="C1451" s="268"/>
      <c r="D1451" s="268"/>
      <c r="E1451" s="268"/>
      <c r="F1451" s="268"/>
      <c r="G1451" s="268"/>
      <c r="H1451" s="268"/>
      <c r="I1451" s="2"/>
      <c r="J1451" s="268"/>
      <c r="K1451" s="268"/>
      <c r="L1451" s="268"/>
      <c r="O1451" s="268"/>
      <c r="T1451" s="268"/>
      <c r="X1451" s="268"/>
    </row>
    <row r="1452" spans="1:24" x14ac:dyDescent="0.25">
      <c r="A1452" s="268"/>
      <c r="B1452" s="268"/>
      <c r="C1452" s="268"/>
      <c r="D1452" s="268"/>
      <c r="E1452" s="268"/>
      <c r="F1452" s="268"/>
      <c r="G1452" s="268"/>
      <c r="H1452" s="268"/>
      <c r="J1452" s="268"/>
      <c r="K1452" s="268"/>
      <c r="L1452" s="268"/>
      <c r="O1452" s="268"/>
      <c r="T1452" s="268"/>
      <c r="X1452" s="268"/>
    </row>
    <row r="1453" spans="1:24" x14ac:dyDescent="0.25">
      <c r="A1453" s="268"/>
      <c r="B1453" s="268"/>
      <c r="C1453" s="268"/>
      <c r="D1453" s="268"/>
      <c r="E1453" s="268"/>
      <c r="F1453" s="268"/>
      <c r="G1453" s="268"/>
      <c r="H1453" s="268"/>
      <c r="I1453" s="2"/>
      <c r="J1453" s="268"/>
      <c r="K1453" s="268"/>
      <c r="L1453" s="268"/>
      <c r="O1453" s="268"/>
      <c r="T1453" s="268"/>
      <c r="X1453" s="268"/>
    </row>
    <row r="1454" spans="1:24" x14ac:dyDescent="0.25">
      <c r="A1454" s="268"/>
      <c r="B1454" s="268"/>
      <c r="C1454" s="268"/>
      <c r="D1454" s="268"/>
      <c r="E1454" s="268"/>
      <c r="F1454" s="268"/>
      <c r="G1454" s="268"/>
      <c r="H1454" s="268"/>
      <c r="J1454" s="268"/>
      <c r="K1454" s="268"/>
      <c r="L1454" s="268"/>
      <c r="O1454" s="268"/>
      <c r="T1454" s="268"/>
      <c r="X1454" s="268"/>
    </row>
    <row r="1455" spans="1:24" x14ac:dyDescent="0.25">
      <c r="A1455" s="268"/>
      <c r="B1455" s="268"/>
      <c r="C1455" s="268"/>
      <c r="D1455" s="268"/>
      <c r="E1455" s="268"/>
      <c r="F1455" s="268"/>
      <c r="G1455" s="268"/>
      <c r="H1455" s="268"/>
      <c r="I1455" s="2"/>
      <c r="J1455" s="268"/>
      <c r="K1455" s="268"/>
      <c r="L1455" s="268"/>
      <c r="O1455" s="268"/>
      <c r="T1455" s="268"/>
      <c r="X1455" s="268"/>
    </row>
    <row r="1456" spans="1:24" x14ac:dyDescent="0.25">
      <c r="A1456" s="268"/>
      <c r="B1456" s="268"/>
      <c r="C1456" s="268"/>
      <c r="D1456" s="268"/>
      <c r="E1456" s="268"/>
      <c r="F1456" s="268"/>
      <c r="G1456" s="268"/>
      <c r="H1456" s="268"/>
      <c r="I1456" s="2"/>
      <c r="J1456" s="268"/>
      <c r="K1456" s="268"/>
      <c r="L1456" s="268"/>
      <c r="O1456" s="268"/>
      <c r="T1456" s="268"/>
      <c r="X1456" s="268"/>
    </row>
    <row r="1457" spans="1:24" x14ac:dyDescent="0.25">
      <c r="A1457" s="268"/>
      <c r="B1457" s="268"/>
      <c r="C1457" s="268"/>
      <c r="D1457" s="268"/>
      <c r="E1457" s="268"/>
      <c r="F1457" s="268"/>
      <c r="G1457" s="268"/>
      <c r="H1457" s="268"/>
      <c r="I1457" s="2"/>
      <c r="J1457" s="268"/>
      <c r="K1457" s="268"/>
      <c r="L1457" s="268"/>
      <c r="O1457" s="268"/>
      <c r="T1457" s="268"/>
      <c r="X1457" s="268"/>
    </row>
    <row r="1458" spans="1:24" x14ac:dyDescent="0.25">
      <c r="A1458" s="268"/>
      <c r="B1458" s="268"/>
      <c r="C1458" s="268"/>
      <c r="D1458" s="268"/>
      <c r="E1458" s="268"/>
      <c r="F1458" s="268"/>
      <c r="G1458" s="268"/>
      <c r="H1458" s="268"/>
      <c r="I1458" s="2"/>
      <c r="J1458" s="268"/>
      <c r="K1458" s="268"/>
      <c r="L1458" s="268"/>
      <c r="O1458" s="268"/>
      <c r="T1458" s="268"/>
      <c r="X1458" s="268"/>
    </row>
    <row r="1459" spans="1:24" x14ac:dyDescent="0.25">
      <c r="A1459" s="268"/>
      <c r="B1459" s="268"/>
      <c r="C1459" s="268"/>
      <c r="D1459" s="268"/>
      <c r="E1459" s="268"/>
      <c r="F1459" s="268"/>
      <c r="G1459" s="268"/>
      <c r="H1459" s="268"/>
      <c r="I1459" s="2"/>
      <c r="J1459" s="268"/>
      <c r="K1459" s="268"/>
      <c r="L1459" s="268"/>
      <c r="O1459" s="268"/>
      <c r="T1459" s="268"/>
      <c r="X1459" s="268"/>
    </row>
    <row r="1460" spans="1:24" x14ac:dyDescent="0.25">
      <c r="A1460" s="268"/>
      <c r="B1460" s="268"/>
      <c r="C1460" s="268"/>
      <c r="D1460" s="268"/>
      <c r="E1460" s="268"/>
      <c r="F1460" s="268"/>
      <c r="G1460" s="268"/>
      <c r="H1460" s="268"/>
      <c r="I1460" s="2"/>
      <c r="J1460" s="268"/>
      <c r="K1460" s="268"/>
      <c r="L1460" s="268"/>
      <c r="O1460" s="268"/>
      <c r="T1460" s="268"/>
      <c r="X1460" s="268"/>
    </row>
    <row r="1461" spans="1:24" x14ac:dyDescent="0.25">
      <c r="A1461" s="268"/>
      <c r="B1461" s="268"/>
      <c r="C1461" s="268"/>
      <c r="D1461" s="268"/>
      <c r="E1461" s="268"/>
      <c r="F1461" s="268"/>
      <c r="G1461" s="268"/>
      <c r="H1461" s="268"/>
      <c r="I1461" s="2"/>
      <c r="J1461" s="268"/>
      <c r="K1461" s="268"/>
      <c r="L1461" s="268"/>
      <c r="O1461" s="268"/>
      <c r="T1461" s="268"/>
      <c r="X1461" s="268"/>
    </row>
    <row r="1462" spans="1:24" x14ac:dyDescent="0.25">
      <c r="A1462" s="268"/>
      <c r="B1462" s="268"/>
      <c r="C1462" s="268"/>
      <c r="D1462" s="268"/>
      <c r="E1462" s="268"/>
      <c r="F1462" s="268"/>
      <c r="G1462" s="268"/>
      <c r="H1462" s="268"/>
      <c r="I1462" s="2"/>
      <c r="J1462" s="268"/>
      <c r="K1462" s="268"/>
      <c r="L1462" s="268"/>
      <c r="O1462" s="268"/>
      <c r="T1462" s="268"/>
      <c r="X1462" s="268"/>
    </row>
    <row r="1463" spans="1:24" x14ac:dyDescent="0.25">
      <c r="A1463" s="268"/>
      <c r="B1463" s="268"/>
      <c r="C1463" s="268"/>
      <c r="D1463" s="268"/>
      <c r="E1463" s="268"/>
      <c r="F1463" s="268"/>
      <c r="G1463" s="268"/>
      <c r="H1463" s="268"/>
      <c r="I1463" s="2"/>
      <c r="J1463" s="268"/>
      <c r="K1463" s="268"/>
      <c r="L1463" s="268"/>
      <c r="O1463" s="268"/>
      <c r="T1463" s="268"/>
      <c r="X1463" s="268"/>
    </row>
    <row r="1464" spans="1:24" x14ac:dyDescent="0.25">
      <c r="A1464" s="268"/>
      <c r="B1464" s="268"/>
      <c r="C1464" s="268"/>
      <c r="D1464" s="268"/>
      <c r="E1464" s="268"/>
      <c r="F1464" s="268"/>
      <c r="G1464" s="268"/>
      <c r="H1464" s="268"/>
      <c r="J1464" s="268"/>
      <c r="K1464" s="268"/>
      <c r="L1464" s="268"/>
      <c r="O1464" s="268"/>
      <c r="T1464" s="268"/>
      <c r="X1464" s="268"/>
    </row>
    <row r="1465" spans="1:24" x14ac:dyDescent="0.25">
      <c r="A1465" s="268"/>
      <c r="B1465" s="268"/>
      <c r="C1465" s="268"/>
      <c r="D1465" s="268"/>
      <c r="E1465" s="268"/>
      <c r="F1465" s="268"/>
      <c r="G1465" s="268"/>
      <c r="H1465" s="268"/>
      <c r="I1465" s="2"/>
      <c r="J1465" s="268"/>
      <c r="K1465" s="268"/>
      <c r="L1465" s="268"/>
      <c r="O1465" s="268"/>
      <c r="T1465" s="268"/>
      <c r="X1465" s="268"/>
    </row>
    <row r="1466" spans="1:24" x14ac:dyDescent="0.25">
      <c r="A1466" s="268"/>
      <c r="B1466" s="268"/>
      <c r="C1466" s="268"/>
      <c r="D1466" s="268"/>
      <c r="E1466" s="268"/>
      <c r="F1466" s="268"/>
      <c r="G1466" s="268"/>
      <c r="H1466" s="268"/>
      <c r="I1466" s="2"/>
      <c r="J1466" s="268"/>
      <c r="K1466" s="268"/>
      <c r="L1466" s="268"/>
      <c r="O1466" s="268"/>
      <c r="T1466" s="268"/>
      <c r="X1466" s="268"/>
    </row>
    <row r="1467" spans="1:24" x14ac:dyDescent="0.25">
      <c r="A1467" s="268"/>
      <c r="B1467" s="268"/>
      <c r="C1467" s="268"/>
      <c r="D1467" s="268"/>
      <c r="E1467" s="268"/>
      <c r="F1467" s="268"/>
      <c r="G1467" s="268"/>
      <c r="H1467" s="268"/>
      <c r="I1467" s="2"/>
      <c r="J1467" s="268"/>
      <c r="K1467" s="268"/>
      <c r="L1467" s="268"/>
      <c r="O1467" s="268"/>
      <c r="T1467" s="268"/>
      <c r="X1467" s="268"/>
    </row>
    <row r="1468" spans="1:24" x14ac:dyDescent="0.25">
      <c r="A1468" s="268"/>
      <c r="B1468" s="268"/>
      <c r="C1468" s="268"/>
      <c r="D1468" s="268"/>
      <c r="E1468" s="268"/>
      <c r="F1468" s="268"/>
      <c r="G1468" s="268"/>
      <c r="H1468" s="268"/>
      <c r="I1468" s="2"/>
      <c r="J1468" s="268"/>
      <c r="K1468" s="268"/>
      <c r="L1468" s="268"/>
      <c r="O1468" s="268"/>
      <c r="T1468" s="268"/>
      <c r="X1468" s="268"/>
    </row>
    <row r="1469" spans="1:24" x14ac:dyDescent="0.25">
      <c r="A1469" s="268"/>
      <c r="B1469" s="268"/>
      <c r="C1469" s="268"/>
      <c r="D1469" s="268"/>
      <c r="E1469" s="268"/>
      <c r="F1469" s="268"/>
      <c r="G1469" s="268"/>
      <c r="H1469" s="268"/>
      <c r="J1469" s="268"/>
      <c r="K1469" s="268"/>
      <c r="L1469" s="268"/>
      <c r="O1469" s="268"/>
      <c r="T1469" s="268"/>
      <c r="X1469" s="268"/>
    </row>
    <row r="1470" spans="1:24" x14ac:dyDescent="0.25">
      <c r="A1470" s="268"/>
      <c r="B1470" s="268"/>
      <c r="C1470" s="268"/>
      <c r="D1470" s="268"/>
      <c r="E1470" s="268"/>
      <c r="F1470" s="268"/>
      <c r="G1470" s="268"/>
      <c r="H1470" s="268"/>
      <c r="I1470" s="2"/>
      <c r="J1470" s="268"/>
      <c r="K1470" s="268"/>
      <c r="L1470" s="268"/>
      <c r="O1470" s="268"/>
      <c r="T1470" s="268"/>
      <c r="X1470" s="268"/>
    </row>
    <row r="1471" spans="1:24" x14ac:dyDescent="0.25">
      <c r="A1471" s="268"/>
      <c r="B1471" s="268"/>
      <c r="C1471" s="268"/>
      <c r="D1471" s="268"/>
      <c r="E1471" s="268"/>
      <c r="F1471" s="268"/>
      <c r="G1471" s="268"/>
      <c r="H1471" s="268"/>
      <c r="I1471" s="2"/>
      <c r="J1471" s="268"/>
      <c r="K1471" s="268"/>
      <c r="L1471" s="268"/>
      <c r="O1471" s="268"/>
      <c r="T1471" s="268"/>
      <c r="X1471" s="268"/>
    </row>
    <row r="1472" spans="1:24" x14ac:dyDescent="0.25">
      <c r="A1472" s="268"/>
      <c r="B1472" s="268"/>
      <c r="C1472" s="268"/>
      <c r="D1472" s="268"/>
      <c r="E1472" s="268"/>
      <c r="F1472" s="268"/>
      <c r="G1472" s="268"/>
      <c r="H1472" s="268"/>
      <c r="J1472" s="268"/>
      <c r="K1472" s="268"/>
      <c r="L1472" s="268"/>
      <c r="O1472" s="268"/>
      <c r="T1472" s="268"/>
      <c r="X1472" s="268"/>
    </row>
    <row r="1473" spans="1:24" x14ac:dyDescent="0.25">
      <c r="A1473" s="268"/>
      <c r="B1473" s="268"/>
      <c r="C1473" s="268"/>
      <c r="D1473" s="268"/>
      <c r="E1473" s="268"/>
      <c r="F1473" s="268"/>
      <c r="G1473" s="268"/>
      <c r="H1473" s="268"/>
      <c r="J1473" s="268"/>
      <c r="K1473" s="268"/>
      <c r="L1473" s="268"/>
      <c r="O1473" s="268"/>
      <c r="T1473" s="268"/>
      <c r="X1473" s="268"/>
    </row>
    <row r="1474" spans="1:24" x14ac:dyDescent="0.25">
      <c r="A1474" s="268"/>
      <c r="B1474" s="268"/>
      <c r="C1474" s="268"/>
      <c r="D1474" s="268"/>
      <c r="E1474" s="268"/>
      <c r="F1474" s="268"/>
      <c r="G1474" s="268"/>
      <c r="H1474" s="268"/>
      <c r="J1474" s="268"/>
      <c r="K1474" s="268"/>
      <c r="L1474" s="268"/>
      <c r="O1474" s="268"/>
      <c r="T1474" s="268"/>
      <c r="X1474" s="268"/>
    </row>
    <row r="1475" spans="1:24" x14ac:dyDescent="0.25">
      <c r="A1475" s="268"/>
      <c r="B1475" s="268"/>
      <c r="C1475" s="268"/>
      <c r="D1475" s="268"/>
      <c r="E1475" s="268"/>
      <c r="F1475" s="268"/>
      <c r="G1475" s="268"/>
      <c r="H1475" s="268"/>
      <c r="J1475" s="268"/>
      <c r="K1475" s="268"/>
      <c r="L1475" s="268"/>
      <c r="O1475" s="268"/>
      <c r="T1475" s="268"/>
      <c r="X1475" s="268"/>
    </row>
    <row r="1476" spans="1:24" x14ac:dyDescent="0.25">
      <c r="A1476" s="268"/>
      <c r="B1476" s="268"/>
      <c r="C1476" s="268"/>
      <c r="D1476" s="268"/>
      <c r="E1476" s="268"/>
      <c r="F1476" s="268"/>
      <c r="G1476" s="268"/>
      <c r="H1476" s="268"/>
      <c r="J1476" s="268"/>
      <c r="K1476" s="268"/>
      <c r="L1476" s="268"/>
      <c r="O1476" s="268"/>
      <c r="T1476" s="268"/>
      <c r="X1476" s="268"/>
    </row>
    <row r="1477" spans="1:24" x14ac:dyDescent="0.25">
      <c r="A1477" s="268"/>
      <c r="B1477" s="268"/>
      <c r="C1477" s="268"/>
      <c r="D1477" s="268"/>
      <c r="E1477" s="268"/>
      <c r="F1477" s="268"/>
      <c r="G1477" s="268"/>
      <c r="H1477" s="268"/>
      <c r="J1477" s="268"/>
      <c r="K1477" s="268"/>
      <c r="L1477" s="268"/>
      <c r="O1477" s="268"/>
      <c r="T1477" s="268"/>
      <c r="X1477" s="268"/>
    </row>
    <row r="1478" spans="1:24" x14ac:dyDescent="0.25">
      <c r="A1478" s="268"/>
      <c r="B1478" s="268"/>
      <c r="C1478" s="268"/>
      <c r="D1478" s="268"/>
      <c r="E1478" s="268"/>
      <c r="F1478" s="268"/>
      <c r="G1478" s="268"/>
      <c r="H1478" s="268"/>
      <c r="J1478" s="268"/>
      <c r="K1478" s="268"/>
      <c r="L1478" s="268"/>
      <c r="O1478" s="268"/>
      <c r="T1478" s="268"/>
      <c r="X1478" s="268"/>
    </row>
    <row r="1479" spans="1:24" x14ac:dyDescent="0.25">
      <c r="A1479" s="268"/>
      <c r="B1479" s="268"/>
      <c r="C1479" s="268"/>
      <c r="D1479" s="268"/>
      <c r="E1479" s="268"/>
      <c r="F1479" s="268"/>
      <c r="G1479" s="268"/>
      <c r="H1479" s="268"/>
      <c r="J1479" s="268"/>
      <c r="K1479" s="268"/>
      <c r="L1479" s="268"/>
      <c r="O1479" s="268"/>
      <c r="T1479" s="268"/>
      <c r="X1479" s="268"/>
    </row>
    <row r="1480" spans="1:24" x14ac:dyDescent="0.25">
      <c r="A1480" s="268"/>
      <c r="B1480" s="268"/>
      <c r="C1480" s="268"/>
      <c r="D1480" s="268"/>
      <c r="E1480" s="268"/>
      <c r="F1480" s="268"/>
      <c r="G1480" s="268"/>
      <c r="H1480" s="268"/>
      <c r="J1480" s="268"/>
      <c r="K1480" s="268"/>
      <c r="L1480" s="268"/>
      <c r="O1480" s="268"/>
      <c r="T1480" s="268"/>
      <c r="X1480" s="268"/>
    </row>
    <row r="1481" spans="1:24" x14ac:dyDescent="0.25">
      <c r="A1481" s="268"/>
      <c r="B1481" s="268"/>
      <c r="C1481" s="268"/>
      <c r="D1481" s="268"/>
      <c r="E1481" s="268"/>
      <c r="F1481" s="268"/>
      <c r="G1481" s="268"/>
      <c r="H1481" s="268"/>
      <c r="J1481" s="268"/>
      <c r="K1481" s="268"/>
      <c r="L1481" s="268"/>
      <c r="O1481" s="268"/>
      <c r="T1481" s="268"/>
      <c r="X1481" s="268"/>
    </row>
    <row r="1482" spans="1:24" x14ac:dyDescent="0.25">
      <c r="A1482" s="268"/>
      <c r="B1482" s="268"/>
      <c r="C1482" s="268"/>
      <c r="D1482" s="268"/>
      <c r="E1482" s="268"/>
      <c r="F1482" s="268"/>
      <c r="G1482" s="268"/>
      <c r="H1482" s="268"/>
      <c r="J1482" s="268"/>
      <c r="K1482" s="268"/>
      <c r="L1482" s="268"/>
      <c r="O1482" s="268"/>
      <c r="T1482" s="268"/>
      <c r="X1482" s="268"/>
    </row>
    <row r="1483" spans="1:24" x14ac:dyDescent="0.25">
      <c r="A1483" s="268"/>
      <c r="B1483" s="268"/>
      <c r="C1483" s="268"/>
      <c r="D1483" s="268"/>
      <c r="E1483" s="268"/>
      <c r="F1483" s="268"/>
      <c r="G1483" s="268"/>
      <c r="H1483" s="268"/>
      <c r="J1483" s="268"/>
      <c r="K1483" s="268"/>
      <c r="L1483" s="268"/>
      <c r="O1483" s="268"/>
      <c r="T1483" s="268"/>
      <c r="X1483" s="268"/>
    </row>
    <row r="1484" spans="1:24" x14ac:dyDescent="0.25">
      <c r="A1484" s="268"/>
      <c r="B1484" s="268"/>
      <c r="C1484" s="268"/>
      <c r="D1484" s="268"/>
      <c r="E1484" s="268"/>
      <c r="F1484" s="268"/>
      <c r="G1484" s="268"/>
      <c r="H1484" s="268"/>
      <c r="J1484" s="268"/>
      <c r="K1484" s="268"/>
      <c r="L1484" s="268"/>
      <c r="O1484" s="268"/>
      <c r="T1484" s="268"/>
      <c r="X1484" s="268"/>
    </row>
    <row r="1485" spans="1:24" x14ac:dyDescent="0.25">
      <c r="A1485" s="268"/>
      <c r="B1485" s="268"/>
      <c r="C1485" s="268"/>
      <c r="D1485" s="268"/>
      <c r="E1485" s="268"/>
      <c r="F1485" s="268"/>
      <c r="G1485" s="268"/>
      <c r="H1485" s="268"/>
      <c r="J1485" s="268"/>
      <c r="K1485" s="268"/>
      <c r="L1485" s="268"/>
      <c r="O1485" s="268"/>
      <c r="T1485" s="268"/>
      <c r="X1485" s="268"/>
    </row>
    <row r="1486" spans="1:24" x14ac:dyDescent="0.25">
      <c r="A1486" s="268"/>
      <c r="B1486" s="268"/>
      <c r="C1486" s="268"/>
      <c r="D1486" s="268"/>
      <c r="E1486" s="268"/>
      <c r="F1486" s="268"/>
      <c r="G1486" s="268"/>
      <c r="H1486" s="268"/>
      <c r="J1486" s="268"/>
      <c r="K1486" s="268"/>
      <c r="L1486" s="268"/>
      <c r="O1486" s="268"/>
      <c r="T1486" s="268"/>
      <c r="X1486" s="268"/>
    </row>
    <row r="1487" spans="1:24" x14ac:dyDescent="0.25">
      <c r="A1487" s="268"/>
      <c r="B1487" s="268"/>
      <c r="C1487" s="268"/>
      <c r="D1487" s="268"/>
      <c r="E1487" s="268"/>
      <c r="F1487" s="268"/>
      <c r="G1487" s="268"/>
      <c r="H1487" s="268"/>
      <c r="J1487" s="268"/>
      <c r="K1487" s="268"/>
      <c r="L1487" s="268"/>
      <c r="O1487" s="268"/>
      <c r="T1487" s="268"/>
      <c r="X1487" s="268"/>
    </row>
    <row r="1488" spans="1:24" x14ac:dyDescent="0.25">
      <c r="A1488" s="268"/>
      <c r="B1488" s="268"/>
      <c r="C1488" s="268"/>
      <c r="D1488" s="268"/>
      <c r="E1488" s="268"/>
      <c r="F1488" s="268"/>
      <c r="G1488" s="268"/>
      <c r="H1488" s="268"/>
      <c r="J1488" s="268"/>
      <c r="K1488" s="268"/>
      <c r="L1488" s="268"/>
      <c r="O1488" s="268"/>
      <c r="T1488" s="268"/>
      <c r="X1488" s="268"/>
    </row>
    <row r="1489" spans="1:24" x14ac:dyDescent="0.25">
      <c r="A1489" s="268"/>
      <c r="B1489" s="268"/>
      <c r="C1489" s="268"/>
      <c r="D1489" s="268"/>
      <c r="E1489" s="268"/>
      <c r="F1489" s="268"/>
      <c r="G1489" s="268"/>
      <c r="H1489" s="268"/>
      <c r="J1489" s="268"/>
      <c r="K1489" s="268"/>
      <c r="L1489" s="268"/>
      <c r="O1489" s="268"/>
      <c r="T1489" s="268"/>
      <c r="X1489" s="268"/>
    </row>
    <row r="1490" spans="1:24" x14ac:dyDescent="0.25">
      <c r="A1490" s="268"/>
      <c r="B1490" s="268"/>
      <c r="C1490" s="268"/>
      <c r="D1490" s="268"/>
      <c r="E1490" s="268"/>
      <c r="F1490" s="268"/>
      <c r="G1490" s="268"/>
      <c r="H1490" s="268"/>
      <c r="I1490" s="2"/>
      <c r="J1490" s="268"/>
      <c r="K1490" s="268"/>
      <c r="L1490" s="268"/>
      <c r="O1490" s="268"/>
      <c r="T1490" s="268"/>
      <c r="X1490" s="268"/>
    </row>
    <row r="1491" spans="1:24" x14ac:dyDescent="0.25">
      <c r="A1491" s="268"/>
      <c r="B1491" s="268"/>
      <c r="C1491" s="268"/>
      <c r="D1491" s="268"/>
      <c r="E1491" s="268"/>
      <c r="F1491" s="268"/>
      <c r="G1491" s="268"/>
      <c r="H1491" s="268"/>
      <c r="J1491" s="268"/>
      <c r="K1491" s="268"/>
      <c r="L1491" s="268"/>
      <c r="O1491" s="268"/>
      <c r="T1491" s="268"/>
      <c r="X1491" s="268"/>
    </row>
    <row r="1492" spans="1:24" x14ac:dyDescent="0.25">
      <c r="A1492" s="268"/>
      <c r="B1492" s="268"/>
      <c r="C1492" s="268"/>
      <c r="D1492" s="268"/>
      <c r="E1492" s="268"/>
      <c r="F1492" s="268"/>
      <c r="G1492" s="268"/>
      <c r="H1492" s="268"/>
      <c r="J1492" s="268"/>
      <c r="K1492" s="268"/>
      <c r="L1492" s="268"/>
      <c r="O1492" s="268"/>
      <c r="T1492" s="268"/>
      <c r="X1492" s="268"/>
    </row>
    <row r="1493" spans="1:24" x14ac:dyDescent="0.25">
      <c r="A1493" s="268"/>
      <c r="B1493" s="268"/>
      <c r="C1493" s="268"/>
      <c r="D1493" s="268"/>
      <c r="E1493" s="268"/>
      <c r="F1493" s="268"/>
      <c r="G1493" s="268"/>
      <c r="H1493" s="268"/>
      <c r="J1493" s="268"/>
      <c r="K1493" s="268"/>
      <c r="L1493" s="268"/>
      <c r="O1493" s="268"/>
      <c r="T1493" s="268"/>
      <c r="X1493" s="268"/>
    </row>
    <row r="1494" spans="1:24" x14ac:dyDescent="0.25">
      <c r="A1494" s="268"/>
      <c r="B1494" s="268"/>
      <c r="C1494" s="268"/>
      <c r="D1494" s="268"/>
      <c r="E1494" s="268"/>
      <c r="F1494" s="268"/>
      <c r="G1494" s="268"/>
      <c r="H1494" s="268"/>
      <c r="J1494" s="268"/>
      <c r="K1494" s="268"/>
      <c r="L1494" s="268"/>
      <c r="O1494" s="268"/>
      <c r="T1494" s="268"/>
      <c r="X1494" s="268"/>
    </row>
    <row r="1495" spans="1:24" x14ac:dyDescent="0.25">
      <c r="A1495" s="268"/>
      <c r="B1495" s="268"/>
      <c r="C1495" s="268"/>
      <c r="D1495" s="268"/>
      <c r="E1495" s="268"/>
      <c r="F1495" s="268"/>
      <c r="G1495" s="268"/>
      <c r="H1495" s="268"/>
      <c r="J1495" s="268"/>
      <c r="K1495" s="268"/>
      <c r="L1495" s="268"/>
      <c r="O1495" s="268"/>
      <c r="T1495" s="268"/>
      <c r="X1495" s="268"/>
    </row>
    <row r="1496" spans="1:24" x14ac:dyDescent="0.25">
      <c r="A1496" s="268"/>
      <c r="B1496" s="268"/>
      <c r="C1496" s="268"/>
      <c r="D1496" s="268"/>
      <c r="E1496" s="268"/>
      <c r="F1496" s="268"/>
      <c r="G1496" s="268"/>
      <c r="H1496" s="268"/>
      <c r="J1496" s="268"/>
      <c r="K1496" s="268"/>
      <c r="L1496" s="268"/>
      <c r="O1496" s="268"/>
      <c r="T1496" s="268"/>
      <c r="X1496" s="268"/>
    </row>
    <row r="1497" spans="1:24" x14ac:dyDescent="0.25">
      <c r="A1497" s="268"/>
      <c r="B1497" s="268"/>
      <c r="C1497" s="268"/>
      <c r="D1497" s="268"/>
      <c r="E1497" s="268"/>
      <c r="F1497" s="268"/>
      <c r="G1497" s="268"/>
      <c r="H1497" s="268"/>
      <c r="J1497" s="268"/>
      <c r="K1497" s="268"/>
      <c r="L1497" s="268"/>
      <c r="O1497" s="268"/>
      <c r="T1497" s="268"/>
      <c r="X1497" s="268"/>
    </row>
    <row r="1498" spans="1:24" x14ac:dyDescent="0.25">
      <c r="A1498" s="268"/>
      <c r="B1498" s="268"/>
      <c r="C1498" s="268"/>
      <c r="D1498" s="268"/>
      <c r="E1498" s="268"/>
      <c r="F1498" s="268"/>
      <c r="G1498" s="268"/>
      <c r="H1498" s="268"/>
      <c r="J1498" s="268"/>
      <c r="K1498" s="268"/>
      <c r="L1498" s="268"/>
      <c r="O1498" s="268"/>
      <c r="T1498" s="268"/>
      <c r="X1498" s="268"/>
    </row>
    <row r="1499" spans="1:24" x14ac:dyDescent="0.25">
      <c r="A1499" s="268"/>
      <c r="B1499" s="268"/>
      <c r="C1499" s="268"/>
      <c r="D1499" s="268"/>
      <c r="E1499" s="268"/>
      <c r="F1499" s="268"/>
      <c r="G1499" s="268"/>
      <c r="H1499" s="268"/>
      <c r="J1499" s="268"/>
      <c r="K1499" s="268"/>
      <c r="L1499" s="268"/>
      <c r="O1499" s="268"/>
      <c r="T1499" s="268"/>
      <c r="X1499" s="268"/>
    </row>
    <row r="1500" spans="1:24" x14ac:dyDescent="0.25">
      <c r="A1500" s="268"/>
      <c r="B1500" s="268"/>
      <c r="C1500" s="268"/>
      <c r="D1500" s="268"/>
      <c r="E1500" s="268"/>
      <c r="F1500" s="268"/>
      <c r="G1500" s="268"/>
      <c r="H1500" s="268"/>
      <c r="J1500" s="268"/>
      <c r="K1500" s="268"/>
      <c r="L1500" s="268"/>
      <c r="O1500" s="268"/>
      <c r="T1500" s="268"/>
      <c r="X1500" s="268"/>
    </row>
    <row r="1501" spans="1:24" x14ac:dyDescent="0.25">
      <c r="A1501" s="268"/>
      <c r="B1501" s="268"/>
      <c r="C1501" s="268"/>
      <c r="D1501" s="268"/>
      <c r="E1501" s="268"/>
      <c r="F1501" s="268"/>
      <c r="G1501" s="268"/>
      <c r="H1501" s="268"/>
      <c r="J1501" s="268"/>
      <c r="K1501" s="268"/>
      <c r="L1501" s="268"/>
      <c r="O1501" s="268"/>
      <c r="T1501" s="268"/>
      <c r="X1501" s="268"/>
    </row>
    <row r="1502" spans="1:24" x14ac:dyDescent="0.25">
      <c r="A1502" s="268"/>
      <c r="B1502" s="268"/>
      <c r="C1502" s="268"/>
      <c r="D1502" s="268"/>
      <c r="E1502" s="268"/>
      <c r="F1502" s="268"/>
      <c r="G1502" s="268"/>
      <c r="H1502" s="268"/>
      <c r="J1502" s="268"/>
      <c r="K1502" s="268"/>
      <c r="L1502" s="268"/>
      <c r="O1502" s="268"/>
      <c r="T1502" s="268"/>
      <c r="X1502" s="268"/>
    </row>
    <row r="1503" spans="1:24" x14ac:dyDescent="0.25">
      <c r="A1503" s="268"/>
      <c r="B1503" s="268"/>
      <c r="C1503" s="268"/>
      <c r="D1503" s="268"/>
      <c r="E1503" s="268"/>
      <c r="F1503" s="268"/>
      <c r="G1503" s="268"/>
      <c r="H1503" s="268"/>
      <c r="J1503" s="268"/>
      <c r="K1503" s="268"/>
      <c r="L1503" s="268"/>
      <c r="O1503" s="268"/>
      <c r="T1503" s="268"/>
      <c r="X1503" s="268"/>
    </row>
    <row r="1504" spans="1:24" x14ac:dyDescent="0.25">
      <c r="A1504" s="268"/>
      <c r="B1504" s="268"/>
      <c r="C1504" s="268"/>
      <c r="D1504" s="268"/>
      <c r="E1504" s="268"/>
      <c r="F1504" s="268"/>
      <c r="G1504" s="268"/>
      <c r="H1504" s="268"/>
      <c r="J1504" s="268"/>
      <c r="K1504" s="268"/>
      <c r="L1504" s="268"/>
      <c r="O1504" s="268"/>
      <c r="T1504" s="268"/>
      <c r="X1504" s="268"/>
    </row>
    <row r="1505" spans="1:24" x14ac:dyDescent="0.25">
      <c r="A1505" s="268"/>
      <c r="B1505" s="268"/>
      <c r="C1505" s="268"/>
      <c r="D1505" s="268"/>
      <c r="E1505" s="268"/>
      <c r="F1505" s="268"/>
      <c r="G1505" s="268"/>
      <c r="H1505" s="268"/>
      <c r="J1505" s="268"/>
      <c r="K1505" s="268"/>
      <c r="L1505" s="268"/>
      <c r="O1505" s="268"/>
      <c r="T1505" s="268"/>
      <c r="X1505" s="268"/>
    </row>
    <row r="1506" spans="1:24" x14ac:dyDescent="0.25">
      <c r="A1506" s="268"/>
      <c r="B1506" s="268"/>
      <c r="C1506" s="268"/>
      <c r="D1506" s="268"/>
      <c r="E1506" s="268"/>
      <c r="F1506" s="268"/>
      <c r="G1506" s="268"/>
      <c r="H1506" s="268"/>
      <c r="J1506" s="268"/>
      <c r="K1506" s="268"/>
      <c r="L1506" s="268"/>
      <c r="O1506" s="268"/>
      <c r="T1506" s="268"/>
      <c r="X1506" s="268"/>
    </row>
    <row r="1507" spans="1:24" x14ac:dyDescent="0.25">
      <c r="A1507" s="268"/>
      <c r="B1507" s="268"/>
      <c r="C1507" s="268"/>
      <c r="D1507" s="268"/>
      <c r="E1507" s="268"/>
      <c r="F1507" s="268"/>
      <c r="G1507" s="268"/>
      <c r="H1507" s="268"/>
      <c r="J1507" s="268"/>
      <c r="K1507" s="268"/>
      <c r="L1507" s="268"/>
      <c r="O1507" s="268"/>
      <c r="T1507" s="268"/>
      <c r="X1507" s="268"/>
    </row>
    <row r="1508" spans="1:24" x14ac:dyDescent="0.25">
      <c r="A1508" s="268"/>
      <c r="B1508" s="268"/>
      <c r="C1508" s="268"/>
      <c r="D1508" s="268"/>
      <c r="E1508" s="268"/>
      <c r="F1508" s="268"/>
      <c r="G1508" s="268"/>
      <c r="H1508" s="268"/>
      <c r="J1508" s="268"/>
      <c r="K1508" s="268"/>
      <c r="L1508" s="268"/>
      <c r="O1508" s="268"/>
      <c r="T1508" s="268"/>
      <c r="X1508" s="268"/>
    </row>
    <row r="1509" spans="1:24" x14ac:dyDescent="0.25">
      <c r="A1509" s="268"/>
      <c r="B1509" s="268"/>
      <c r="C1509" s="268"/>
      <c r="D1509" s="268"/>
      <c r="E1509" s="268"/>
      <c r="F1509" s="268"/>
      <c r="G1509" s="268"/>
      <c r="H1509" s="268"/>
      <c r="J1509" s="268"/>
      <c r="K1509" s="268"/>
      <c r="L1509" s="268"/>
      <c r="O1509" s="268"/>
      <c r="T1509" s="268"/>
      <c r="X1509" s="268"/>
    </row>
    <row r="1510" spans="1:24" x14ac:dyDescent="0.25">
      <c r="A1510" s="268"/>
      <c r="B1510" s="268"/>
      <c r="C1510" s="268"/>
      <c r="D1510" s="268"/>
      <c r="E1510" s="268"/>
      <c r="F1510" s="268"/>
      <c r="G1510" s="268"/>
      <c r="H1510" s="268"/>
      <c r="J1510" s="268"/>
      <c r="K1510" s="268"/>
      <c r="L1510" s="268"/>
      <c r="O1510" s="268"/>
      <c r="T1510" s="268"/>
      <c r="X1510" s="268"/>
    </row>
    <row r="1511" spans="1:24" x14ac:dyDescent="0.25">
      <c r="A1511" s="268"/>
      <c r="B1511" s="268"/>
      <c r="C1511" s="268"/>
      <c r="D1511" s="268"/>
      <c r="E1511" s="268"/>
      <c r="F1511" s="268"/>
      <c r="G1511" s="268"/>
      <c r="H1511" s="268"/>
      <c r="J1511" s="268"/>
      <c r="K1511" s="268"/>
      <c r="L1511" s="268"/>
      <c r="O1511" s="268"/>
      <c r="T1511" s="268"/>
      <c r="X1511" s="268"/>
    </row>
    <row r="1512" spans="1:24" x14ac:dyDescent="0.25">
      <c r="A1512" s="268"/>
      <c r="B1512" s="268"/>
      <c r="C1512" s="268"/>
      <c r="D1512" s="268"/>
      <c r="E1512" s="268"/>
      <c r="F1512" s="268"/>
      <c r="G1512" s="268"/>
      <c r="H1512" s="268"/>
      <c r="J1512" s="268"/>
      <c r="K1512" s="268"/>
      <c r="L1512" s="268"/>
      <c r="O1512" s="268"/>
      <c r="T1512" s="268"/>
      <c r="X1512" s="268"/>
    </row>
    <row r="1513" spans="1:24" x14ac:dyDescent="0.25">
      <c r="A1513" s="268"/>
      <c r="B1513" s="268"/>
      <c r="C1513" s="268"/>
      <c r="D1513" s="268"/>
      <c r="E1513" s="268"/>
      <c r="F1513" s="268"/>
      <c r="G1513" s="268"/>
      <c r="H1513" s="268"/>
      <c r="J1513" s="268"/>
      <c r="K1513" s="268"/>
      <c r="L1513" s="268"/>
      <c r="O1513" s="268"/>
      <c r="T1513" s="268"/>
      <c r="X1513" s="268"/>
    </row>
    <row r="1514" spans="1:24" x14ac:dyDescent="0.25">
      <c r="A1514" s="268"/>
      <c r="B1514" s="268"/>
      <c r="C1514" s="268"/>
      <c r="D1514" s="268"/>
      <c r="E1514" s="268"/>
      <c r="F1514" s="268"/>
      <c r="G1514" s="268"/>
      <c r="H1514" s="268"/>
      <c r="J1514" s="268"/>
      <c r="K1514" s="268"/>
      <c r="L1514" s="268"/>
      <c r="O1514" s="268"/>
      <c r="T1514" s="268"/>
      <c r="X1514" s="268"/>
    </row>
    <row r="1515" spans="1:24" x14ac:dyDescent="0.25">
      <c r="A1515" s="268"/>
      <c r="B1515" s="268"/>
      <c r="C1515" s="268"/>
      <c r="D1515" s="268"/>
      <c r="E1515" s="268"/>
      <c r="F1515" s="268"/>
      <c r="G1515" s="268"/>
      <c r="H1515" s="268"/>
      <c r="J1515" s="268"/>
      <c r="K1515" s="268"/>
      <c r="L1515" s="268"/>
      <c r="O1515" s="268"/>
      <c r="T1515" s="268"/>
      <c r="X1515" s="268"/>
    </row>
    <row r="1516" spans="1:24" x14ac:dyDescent="0.25">
      <c r="A1516" s="268"/>
      <c r="B1516" s="268"/>
      <c r="C1516" s="268"/>
      <c r="D1516" s="268"/>
      <c r="E1516" s="268"/>
      <c r="F1516" s="268"/>
      <c r="G1516" s="268"/>
      <c r="H1516" s="268"/>
      <c r="J1516" s="268"/>
      <c r="K1516" s="268"/>
      <c r="L1516" s="268"/>
      <c r="O1516" s="268"/>
      <c r="T1516" s="268"/>
      <c r="X1516" s="268"/>
    </row>
    <row r="1517" spans="1:24" x14ac:dyDescent="0.25">
      <c r="A1517" s="268"/>
      <c r="B1517" s="268"/>
      <c r="C1517" s="268"/>
      <c r="D1517" s="268"/>
      <c r="E1517" s="268"/>
      <c r="F1517" s="268"/>
      <c r="G1517" s="268"/>
      <c r="H1517" s="268"/>
      <c r="J1517" s="268"/>
      <c r="K1517" s="268"/>
      <c r="L1517" s="268"/>
      <c r="O1517" s="268"/>
      <c r="T1517" s="268"/>
      <c r="X1517" s="268"/>
    </row>
    <row r="1518" spans="1:24" x14ac:dyDescent="0.25">
      <c r="A1518" s="268"/>
      <c r="B1518" s="268"/>
      <c r="C1518" s="268"/>
      <c r="D1518" s="268"/>
      <c r="E1518" s="268"/>
      <c r="F1518" s="268"/>
      <c r="G1518" s="268"/>
      <c r="H1518" s="268"/>
      <c r="J1518" s="268"/>
      <c r="K1518" s="268"/>
      <c r="L1518" s="268"/>
      <c r="O1518" s="268"/>
      <c r="T1518" s="268"/>
      <c r="X1518" s="268"/>
    </row>
    <row r="1519" spans="1:24" x14ac:dyDescent="0.25">
      <c r="A1519" s="268"/>
      <c r="B1519" s="268"/>
      <c r="C1519" s="268"/>
      <c r="D1519" s="268"/>
      <c r="E1519" s="268"/>
      <c r="F1519" s="268"/>
      <c r="G1519" s="268"/>
      <c r="H1519" s="268"/>
      <c r="J1519" s="268"/>
      <c r="K1519" s="268"/>
      <c r="L1519" s="268"/>
      <c r="O1519" s="268"/>
      <c r="T1519" s="268"/>
      <c r="X1519" s="268"/>
    </row>
    <row r="1520" spans="1:24" x14ac:dyDescent="0.25">
      <c r="A1520" s="268"/>
      <c r="B1520" s="268"/>
      <c r="C1520" s="268"/>
      <c r="D1520" s="268"/>
      <c r="E1520" s="268"/>
      <c r="F1520" s="268"/>
      <c r="G1520" s="268"/>
      <c r="H1520" s="268"/>
      <c r="J1520" s="268"/>
      <c r="K1520" s="268"/>
      <c r="L1520" s="268"/>
      <c r="O1520" s="268"/>
      <c r="T1520" s="268"/>
      <c r="X1520" s="268"/>
    </row>
    <row r="1521" spans="1:24" x14ac:dyDescent="0.25">
      <c r="A1521" s="268"/>
      <c r="B1521" s="268"/>
      <c r="C1521" s="268"/>
      <c r="D1521" s="268"/>
      <c r="E1521" s="268"/>
      <c r="F1521" s="268"/>
      <c r="G1521" s="268"/>
      <c r="H1521" s="268"/>
      <c r="J1521" s="268"/>
      <c r="K1521" s="268"/>
      <c r="L1521" s="268"/>
      <c r="O1521" s="268"/>
      <c r="T1521" s="268"/>
      <c r="X1521" s="268"/>
    </row>
    <row r="1522" spans="1:24" x14ac:dyDescent="0.25">
      <c r="A1522" s="268"/>
      <c r="B1522" s="268"/>
      <c r="C1522" s="268"/>
      <c r="D1522" s="268"/>
      <c r="E1522" s="268"/>
      <c r="F1522" s="268"/>
      <c r="G1522" s="268"/>
      <c r="H1522" s="268"/>
      <c r="J1522" s="268"/>
      <c r="K1522" s="268"/>
      <c r="L1522" s="268"/>
      <c r="O1522" s="268"/>
      <c r="T1522" s="268"/>
      <c r="X1522" s="268"/>
    </row>
    <row r="1523" spans="1:24" x14ac:dyDescent="0.25">
      <c r="A1523" s="268"/>
      <c r="B1523" s="268"/>
      <c r="C1523" s="268"/>
      <c r="D1523" s="268"/>
      <c r="E1523" s="268"/>
      <c r="F1523" s="268"/>
      <c r="G1523" s="268"/>
      <c r="H1523" s="268"/>
      <c r="J1523" s="268"/>
      <c r="K1523" s="268"/>
      <c r="L1523" s="268"/>
      <c r="O1523" s="268"/>
      <c r="T1523" s="268"/>
      <c r="X1523" s="268"/>
    </row>
    <row r="1524" spans="1:24" x14ac:dyDescent="0.25">
      <c r="A1524" s="268"/>
      <c r="B1524" s="268"/>
      <c r="C1524" s="268"/>
      <c r="D1524" s="268"/>
      <c r="E1524" s="268"/>
      <c r="F1524" s="268"/>
      <c r="G1524" s="268"/>
      <c r="H1524" s="268"/>
      <c r="J1524" s="268"/>
      <c r="K1524" s="268"/>
      <c r="L1524" s="268"/>
      <c r="O1524" s="268"/>
      <c r="T1524" s="268"/>
      <c r="X1524" s="268"/>
    </row>
    <row r="1525" spans="1:24" x14ac:dyDescent="0.25">
      <c r="A1525" s="268"/>
      <c r="B1525" s="268"/>
      <c r="C1525" s="268"/>
      <c r="D1525" s="268"/>
      <c r="E1525" s="268"/>
      <c r="F1525" s="268"/>
      <c r="G1525" s="268"/>
      <c r="H1525" s="268"/>
      <c r="J1525" s="268"/>
      <c r="K1525" s="268"/>
      <c r="L1525" s="268"/>
      <c r="O1525" s="268"/>
      <c r="T1525" s="268"/>
      <c r="X1525" s="268"/>
    </row>
    <row r="1526" spans="1:24" x14ac:dyDescent="0.25">
      <c r="A1526" s="268"/>
      <c r="B1526" s="268"/>
      <c r="C1526" s="268"/>
      <c r="D1526" s="268"/>
      <c r="E1526" s="268"/>
      <c r="F1526" s="268"/>
      <c r="G1526" s="268"/>
      <c r="H1526" s="268"/>
      <c r="J1526" s="268"/>
      <c r="K1526" s="268"/>
      <c r="L1526" s="268"/>
      <c r="O1526" s="268"/>
      <c r="T1526" s="268"/>
      <c r="X1526" s="268"/>
    </row>
    <row r="1527" spans="1:24" x14ac:dyDescent="0.25">
      <c r="A1527" s="268"/>
      <c r="B1527" s="268"/>
      <c r="C1527" s="268"/>
      <c r="D1527" s="268"/>
      <c r="E1527" s="268"/>
      <c r="F1527" s="268"/>
      <c r="G1527" s="268"/>
      <c r="H1527" s="268"/>
      <c r="J1527" s="268"/>
      <c r="K1527" s="268"/>
      <c r="L1527" s="268"/>
      <c r="O1527" s="268"/>
      <c r="T1527" s="268"/>
      <c r="X1527" s="268"/>
    </row>
    <row r="1528" spans="1:24" x14ac:dyDescent="0.25">
      <c r="A1528" s="268"/>
      <c r="B1528" s="268"/>
      <c r="C1528" s="268"/>
      <c r="D1528" s="268"/>
      <c r="E1528" s="268"/>
      <c r="F1528" s="268"/>
      <c r="G1528" s="268"/>
      <c r="H1528" s="268"/>
      <c r="J1528" s="268"/>
      <c r="K1528" s="268"/>
      <c r="L1528" s="268"/>
      <c r="O1528" s="268"/>
      <c r="T1528" s="268"/>
      <c r="X1528" s="268"/>
    </row>
    <row r="1529" spans="1:24" x14ac:dyDescent="0.25">
      <c r="A1529" s="268"/>
      <c r="B1529" s="268"/>
      <c r="C1529" s="268"/>
      <c r="D1529" s="268"/>
      <c r="E1529" s="268"/>
      <c r="F1529" s="268"/>
      <c r="G1529" s="268"/>
      <c r="H1529" s="268"/>
      <c r="J1529" s="268"/>
      <c r="K1529" s="268"/>
      <c r="L1529" s="268"/>
      <c r="O1529" s="268"/>
      <c r="T1529" s="268"/>
      <c r="X1529" s="268"/>
    </row>
    <row r="1530" spans="1:24" x14ac:dyDescent="0.25">
      <c r="A1530" s="268"/>
      <c r="B1530" s="268"/>
      <c r="C1530" s="268"/>
      <c r="D1530" s="268"/>
      <c r="E1530" s="268"/>
      <c r="F1530" s="268"/>
      <c r="G1530" s="268"/>
      <c r="H1530" s="268"/>
      <c r="J1530" s="268"/>
      <c r="K1530" s="268"/>
      <c r="L1530" s="268"/>
      <c r="O1530" s="268"/>
      <c r="T1530" s="268"/>
      <c r="X1530" s="268"/>
    </row>
    <row r="1531" spans="1:24" x14ac:dyDescent="0.25">
      <c r="A1531" s="268"/>
      <c r="B1531" s="268"/>
      <c r="C1531" s="268"/>
      <c r="D1531" s="268"/>
      <c r="E1531" s="268"/>
      <c r="F1531" s="268"/>
      <c r="G1531" s="268"/>
      <c r="H1531" s="268"/>
      <c r="J1531" s="268"/>
      <c r="K1531" s="268"/>
      <c r="L1531" s="268"/>
      <c r="O1531" s="268"/>
      <c r="T1531" s="268"/>
      <c r="X1531" s="268"/>
    </row>
    <row r="1532" spans="1:24" x14ac:dyDescent="0.25">
      <c r="A1532" s="268"/>
      <c r="B1532" s="268"/>
      <c r="C1532" s="268"/>
      <c r="D1532" s="268"/>
      <c r="E1532" s="268"/>
      <c r="F1532" s="268"/>
      <c r="G1532" s="268"/>
      <c r="H1532" s="268"/>
      <c r="J1532" s="268"/>
      <c r="K1532" s="268"/>
      <c r="L1532" s="268"/>
      <c r="O1532" s="268"/>
      <c r="T1532" s="268"/>
      <c r="X1532" s="268"/>
    </row>
    <row r="1533" spans="1:24" x14ac:dyDescent="0.25">
      <c r="A1533" s="268"/>
      <c r="B1533" s="268"/>
      <c r="C1533" s="268"/>
      <c r="D1533" s="268"/>
      <c r="E1533" s="268"/>
      <c r="F1533" s="268"/>
      <c r="G1533" s="268"/>
      <c r="H1533" s="268"/>
      <c r="J1533" s="268"/>
      <c r="K1533" s="268"/>
      <c r="L1533" s="268"/>
      <c r="O1533" s="268"/>
      <c r="T1533" s="268"/>
      <c r="X1533" s="268"/>
    </row>
    <row r="1534" spans="1:24" x14ac:dyDescent="0.25">
      <c r="A1534" s="268"/>
      <c r="B1534" s="268"/>
      <c r="C1534" s="268"/>
      <c r="D1534" s="268"/>
      <c r="E1534" s="268"/>
      <c r="F1534" s="268"/>
      <c r="G1534" s="268"/>
      <c r="H1534" s="268"/>
      <c r="J1534" s="268"/>
      <c r="K1534" s="268"/>
      <c r="L1534" s="268"/>
      <c r="O1534" s="268"/>
      <c r="T1534" s="268"/>
      <c r="X1534" s="268"/>
    </row>
    <row r="1535" spans="1:24" x14ac:dyDescent="0.25">
      <c r="A1535" s="268"/>
      <c r="B1535" s="268"/>
      <c r="C1535" s="268"/>
      <c r="D1535" s="268"/>
      <c r="E1535" s="268"/>
      <c r="F1535" s="268"/>
      <c r="G1535" s="268"/>
      <c r="H1535" s="268"/>
      <c r="J1535" s="268"/>
      <c r="K1535" s="268"/>
      <c r="L1535" s="268"/>
      <c r="O1535" s="268"/>
      <c r="T1535" s="268"/>
      <c r="X1535" s="268"/>
    </row>
    <row r="1536" spans="1:24" x14ac:dyDescent="0.25">
      <c r="A1536" s="268"/>
      <c r="B1536" s="268"/>
      <c r="C1536" s="268"/>
      <c r="D1536" s="268"/>
      <c r="E1536" s="268"/>
      <c r="F1536" s="268"/>
      <c r="G1536" s="268"/>
      <c r="H1536" s="268"/>
      <c r="J1536" s="268"/>
      <c r="K1536" s="268"/>
      <c r="L1536" s="268"/>
      <c r="O1536" s="268"/>
      <c r="T1536" s="268"/>
      <c r="X1536" s="268"/>
    </row>
    <row r="1537" spans="1:24" x14ac:dyDescent="0.25">
      <c r="A1537" s="268"/>
      <c r="B1537" s="268"/>
      <c r="C1537" s="268"/>
      <c r="D1537" s="268"/>
      <c r="E1537" s="268"/>
      <c r="F1537" s="268"/>
      <c r="G1537" s="268"/>
      <c r="H1537" s="268"/>
      <c r="J1537" s="268"/>
      <c r="K1537" s="268"/>
      <c r="L1537" s="268"/>
      <c r="O1537" s="268"/>
      <c r="T1537" s="268"/>
      <c r="X1537" s="268"/>
    </row>
    <row r="1538" spans="1:24" x14ac:dyDescent="0.25">
      <c r="A1538" s="268"/>
      <c r="B1538" s="268"/>
      <c r="C1538" s="268"/>
      <c r="D1538" s="268"/>
      <c r="E1538" s="268"/>
      <c r="F1538" s="268"/>
      <c r="G1538" s="268"/>
      <c r="H1538" s="268"/>
      <c r="J1538" s="268"/>
      <c r="K1538" s="268"/>
      <c r="L1538" s="268"/>
      <c r="O1538" s="268"/>
      <c r="T1538" s="268"/>
      <c r="X1538" s="268"/>
    </row>
    <row r="1539" spans="1:24" x14ac:dyDescent="0.25">
      <c r="A1539" s="268"/>
      <c r="B1539" s="268"/>
      <c r="C1539" s="268"/>
      <c r="D1539" s="268"/>
      <c r="E1539" s="268"/>
      <c r="F1539" s="268"/>
      <c r="G1539" s="268"/>
      <c r="H1539" s="268"/>
      <c r="J1539" s="268"/>
      <c r="K1539" s="268"/>
      <c r="L1539" s="268"/>
      <c r="O1539" s="268"/>
      <c r="T1539" s="268"/>
      <c r="X1539" s="268"/>
    </row>
    <row r="1540" spans="1:24" x14ac:dyDescent="0.25">
      <c r="A1540" s="268"/>
      <c r="B1540" s="268"/>
      <c r="C1540" s="268"/>
      <c r="D1540" s="268"/>
      <c r="E1540" s="268"/>
      <c r="F1540" s="268"/>
      <c r="G1540" s="268"/>
      <c r="H1540" s="268"/>
      <c r="J1540" s="268"/>
      <c r="K1540" s="268"/>
      <c r="L1540" s="268"/>
      <c r="O1540" s="268"/>
      <c r="T1540" s="268"/>
      <c r="X1540" s="268"/>
    </row>
    <row r="1541" spans="1:24" x14ac:dyDescent="0.25">
      <c r="A1541" s="268"/>
      <c r="B1541" s="268"/>
      <c r="C1541" s="268"/>
      <c r="D1541" s="268"/>
      <c r="E1541" s="268"/>
      <c r="F1541" s="268"/>
      <c r="G1541" s="268"/>
      <c r="H1541" s="268"/>
      <c r="J1541" s="268"/>
      <c r="K1541" s="268"/>
      <c r="L1541" s="268"/>
      <c r="O1541" s="268"/>
      <c r="T1541" s="268"/>
      <c r="X1541" s="268"/>
    </row>
    <row r="1542" spans="1:24" x14ac:dyDescent="0.25">
      <c r="A1542" s="268"/>
      <c r="B1542" s="268"/>
      <c r="C1542" s="268"/>
      <c r="D1542" s="268"/>
      <c r="E1542" s="268"/>
      <c r="F1542" s="268"/>
      <c r="G1542" s="268"/>
      <c r="H1542" s="268"/>
      <c r="J1542" s="268"/>
      <c r="K1542" s="268"/>
      <c r="L1542" s="268"/>
      <c r="O1542" s="268"/>
      <c r="T1542" s="268"/>
      <c r="X1542" s="268"/>
    </row>
    <row r="1543" spans="1:24" x14ac:dyDescent="0.25">
      <c r="A1543" s="268"/>
      <c r="B1543" s="268"/>
      <c r="C1543" s="268"/>
      <c r="D1543" s="268"/>
      <c r="E1543" s="268"/>
      <c r="F1543" s="268"/>
      <c r="G1543" s="268"/>
      <c r="H1543" s="268"/>
      <c r="J1543" s="268"/>
      <c r="K1543" s="268"/>
      <c r="L1543" s="268"/>
      <c r="O1543" s="268"/>
      <c r="T1543" s="268"/>
      <c r="X1543" s="268"/>
    </row>
    <row r="1544" spans="1:24" x14ac:dyDescent="0.25">
      <c r="A1544" s="268"/>
      <c r="B1544" s="268"/>
      <c r="C1544" s="268"/>
      <c r="D1544" s="268"/>
      <c r="E1544" s="268"/>
      <c r="F1544" s="268"/>
      <c r="G1544" s="268"/>
      <c r="H1544" s="268"/>
      <c r="I1544" s="2"/>
      <c r="J1544" s="268"/>
      <c r="K1544" s="268"/>
      <c r="L1544" s="268"/>
      <c r="O1544" s="268"/>
      <c r="T1544" s="268"/>
      <c r="X1544" s="268"/>
    </row>
    <row r="1545" spans="1:24" x14ac:dyDescent="0.25">
      <c r="A1545" s="268"/>
      <c r="B1545" s="268"/>
      <c r="C1545" s="268"/>
      <c r="D1545" s="268"/>
      <c r="E1545" s="268"/>
      <c r="F1545" s="268"/>
      <c r="G1545" s="268"/>
      <c r="H1545" s="268"/>
      <c r="J1545" s="268"/>
      <c r="K1545" s="268"/>
      <c r="L1545" s="268"/>
      <c r="O1545" s="268"/>
      <c r="T1545" s="268"/>
      <c r="X1545" s="268"/>
    </row>
    <row r="1546" spans="1:24" x14ac:dyDescent="0.25">
      <c r="A1546" s="268"/>
      <c r="B1546" s="268"/>
      <c r="C1546" s="268"/>
      <c r="D1546" s="268"/>
      <c r="E1546" s="268"/>
      <c r="F1546" s="268"/>
      <c r="G1546" s="268"/>
      <c r="H1546" s="268"/>
      <c r="I1546" s="2"/>
      <c r="J1546" s="268"/>
      <c r="K1546" s="268"/>
      <c r="L1546" s="268"/>
      <c r="O1546" s="268"/>
      <c r="T1546" s="268"/>
      <c r="X1546" s="268"/>
    </row>
    <row r="1547" spans="1:24" x14ac:dyDescent="0.25">
      <c r="A1547" s="268"/>
      <c r="B1547" s="268"/>
      <c r="C1547" s="268"/>
      <c r="D1547" s="268"/>
      <c r="E1547" s="268"/>
      <c r="F1547" s="268"/>
      <c r="G1547" s="268"/>
      <c r="H1547" s="268"/>
      <c r="J1547" s="268"/>
      <c r="K1547" s="268"/>
      <c r="L1547" s="268"/>
      <c r="O1547" s="268"/>
      <c r="T1547" s="268"/>
      <c r="X1547" s="268"/>
    </row>
    <row r="1548" spans="1:24" x14ac:dyDescent="0.25">
      <c r="A1548" s="268"/>
      <c r="B1548" s="268"/>
      <c r="C1548" s="268"/>
      <c r="D1548" s="268"/>
      <c r="E1548" s="268"/>
      <c r="F1548" s="268"/>
      <c r="G1548" s="268"/>
      <c r="H1548" s="268"/>
      <c r="J1548" s="268"/>
      <c r="K1548" s="268"/>
      <c r="L1548" s="268"/>
      <c r="O1548" s="268"/>
      <c r="T1548" s="268"/>
      <c r="X1548" s="268"/>
    </row>
    <row r="1549" spans="1:24" x14ac:dyDescent="0.25">
      <c r="A1549" s="268"/>
      <c r="B1549" s="268"/>
      <c r="C1549" s="268"/>
      <c r="D1549" s="268"/>
      <c r="E1549" s="268"/>
      <c r="F1549" s="268"/>
      <c r="G1549" s="268"/>
      <c r="H1549" s="268"/>
      <c r="J1549" s="268"/>
      <c r="K1549" s="268"/>
      <c r="L1549" s="268"/>
      <c r="O1549" s="268"/>
      <c r="T1549" s="268"/>
      <c r="X1549" s="268"/>
    </row>
    <row r="1550" spans="1:24" x14ac:dyDescent="0.25">
      <c r="A1550" s="268"/>
      <c r="B1550" s="268"/>
      <c r="C1550" s="268"/>
      <c r="D1550" s="268"/>
      <c r="E1550" s="268"/>
      <c r="F1550" s="268"/>
      <c r="G1550" s="268"/>
      <c r="H1550" s="268"/>
      <c r="J1550" s="268"/>
      <c r="K1550" s="268"/>
      <c r="L1550" s="268"/>
      <c r="O1550" s="268"/>
      <c r="T1550" s="268"/>
      <c r="X1550" s="268"/>
    </row>
    <row r="1551" spans="1:24" x14ac:dyDescent="0.25">
      <c r="A1551" s="268"/>
      <c r="B1551" s="268"/>
      <c r="C1551" s="268"/>
      <c r="D1551" s="268"/>
      <c r="E1551" s="268"/>
      <c r="F1551" s="268"/>
      <c r="G1551" s="268"/>
      <c r="H1551" s="268"/>
      <c r="I1551" s="2"/>
      <c r="J1551" s="268"/>
      <c r="K1551" s="268"/>
      <c r="L1551" s="268"/>
      <c r="O1551" s="268"/>
      <c r="T1551" s="268"/>
      <c r="X1551" s="268"/>
    </row>
    <row r="1552" spans="1:24" x14ac:dyDescent="0.25">
      <c r="A1552" s="268"/>
      <c r="B1552" s="268"/>
      <c r="C1552" s="268"/>
      <c r="D1552" s="268"/>
      <c r="E1552" s="268"/>
      <c r="F1552" s="268"/>
      <c r="G1552" s="268"/>
      <c r="H1552" s="268"/>
      <c r="J1552" s="268"/>
      <c r="K1552" s="268"/>
      <c r="L1552" s="268"/>
      <c r="O1552" s="268"/>
      <c r="T1552" s="268"/>
      <c r="X1552" s="268"/>
    </row>
    <row r="1553" spans="1:24" x14ac:dyDescent="0.25">
      <c r="A1553" s="268"/>
      <c r="B1553" s="268"/>
      <c r="C1553" s="268"/>
      <c r="D1553" s="268"/>
      <c r="E1553" s="268"/>
      <c r="F1553" s="268"/>
      <c r="G1553" s="268"/>
      <c r="H1553" s="268"/>
      <c r="J1553" s="268"/>
      <c r="K1553" s="268"/>
      <c r="L1553" s="268"/>
      <c r="O1553" s="268"/>
      <c r="T1553" s="268"/>
      <c r="X1553" s="268"/>
    </row>
    <row r="1554" spans="1:24" x14ac:dyDescent="0.25">
      <c r="A1554" s="268"/>
      <c r="B1554" s="268"/>
      <c r="C1554" s="268"/>
      <c r="D1554" s="268"/>
      <c r="E1554" s="268"/>
      <c r="F1554" s="268"/>
      <c r="G1554" s="268"/>
      <c r="H1554" s="268"/>
      <c r="I1554" s="2"/>
      <c r="J1554" s="268"/>
      <c r="K1554" s="268"/>
      <c r="L1554" s="268"/>
      <c r="O1554" s="268"/>
      <c r="T1554" s="268"/>
      <c r="X1554" s="268"/>
    </row>
    <row r="1555" spans="1:24" x14ac:dyDescent="0.25">
      <c r="A1555" s="268"/>
      <c r="B1555" s="268"/>
      <c r="C1555" s="268"/>
      <c r="D1555" s="268"/>
      <c r="E1555" s="268"/>
      <c r="F1555" s="268"/>
      <c r="G1555" s="268"/>
      <c r="H1555" s="268"/>
      <c r="J1555" s="268"/>
      <c r="K1555" s="268"/>
      <c r="L1555" s="268"/>
      <c r="O1555" s="268"/>
      <c r="T1555" s="268"/>
      <c r="X1555" s="268"/>
    </row>
    <row r="1556" spans="1:24" x14ac:dyDescent="0.25">
      <c r="A1556" s="268"/>
      <c r="B1556" s="268"/>
      <c r="C1556" s="268"/>
      <c r="D1556" s="268"/>
      <c r="E1556" s="268"/>
      <c r="F1556" s="268"/>
      <c r="G1556" s="268"/>
      <c r="H1556" s="268"/>
      <c r="J1556" s="268"/>
      <c r="K1556" s="268"/>
      <c r="L1556" s="268"/>
      <c r="O1556" s="268"/>
      <c r="T1556" s="268"/>
      <c r="X1556" s="268"/>
    </row>
    <row r="1557" spans="1:24" x14ac:dyDescent="0.25">
      <c r="A1557" s="268"/>
      <c r="B1557" s="268"/>
      <c r="C1557" s="268"/>
      <c r="D1557" s="268"/>
      <c r="E1557" s="268"/>
      <c r="F1557" s="268"/>
      <c r="G1557" s="268"/>
      <c r="H1557" s="268"/>
      <c r="J1557" s="268"/>
      <c r="K1557" s="268"/>
      <c r="L1557" s="268"/>
      <c r="O1557" s="268"/>
      <c r="T1557" s="268"/>
      <c r="X1557" s="268"/>
    </row>
    <row r="1558" spans="1:24" x14ac:dyDescent="0.25">
      <c r="A1558" s="268"/>
      <c r="B1558" s="268"/>
      <c r="C1558" s="268"/>
      <c r="D1558" s="268"/>
      <c r="E1558" s="268"/>
      <c r="F1558" s="268"/>
      <c r="G1558" s="268"/>
      <c r="H1558" s="268"/>
      <c r="J1558" s="268"/>
      <c r="K1558" s="268"/>
      <c r="L1558" s="268"/>
      <c r="O1558" s="268"/>
      <c r="T1558" s="268"/>
      <c r="X1558" s="268"/>
    </row>
    <row r="1559" spans="1:24" x14ac:dyDescent="0.25">
      <c r="A1559" s="268"/>
      <c r="B1559" s="268"/>
      <c r="C1559" s="268"/>
      <c r="D1559" s="268"/>
      <c r="E1559" s="268"/>
      <c r="F1559" s="268"/>
      <c r="G1559" s="268"/>
      <c r="H1559" s="268"/>
      <c r="J1559" s="268"/>
      <c r="K1559" s="268"/>
      <c r="L1559" s="268"/>
      <c r="O1559" s="268"/>
      <c r="T1559" s="268"/>
      <c r="X1559" s="268"/>
    </row>
    <row r="1560" spans="1:24" x14ac:dyDescent="0.25">
      <c r="A1560" s="268"/>
      <c r="B1560" s="268"/>
      <c r="C1560" s="268"/>
      <c r="D1560" s="268"/>
      <c r="E1560" s="268"/>
      <c r="F1560" s="268"/>
      <c r="G1560" s="268"/>
      <c r="H1560" s="268"/>
      <c r="J1560" s="268"/>
      <c r="K1560" s="268"/>
      <c r="L1560" s="268"/>
      <c r="O1560" s="268"/>
      <c r="T1560" s="268"/>
      <c r="X1560" s="268"/>
    </row>
    <row r="1561" spans="1:24" x14ac:dyDescent="0.25">
      <c r="A1561" s="268"/>
      <c r="B1561" s="268"/>
      <c r="C1561" s="268"/>
      <c r="D1561" s="268"/>
      <c r="E1561" s="268"/>
      <c r="F1561" s="268"/>
      <c r="G1561" s="268"/>
      <c r="H1561" s="268"/>
      <c r="J1561" s="268"/>
      <c r="K1561" s="268"/>
      <c r="L1561" s="268"/>
      <c r="O1561" s="268"/>
      <c r="T1561" s="268"/>
      <c r="X1561" s="268"/>
    </row>
    <row r="1562" spans="1:24" x14ac:dyDescent="0.25">
      <c r="A1562" s="268"/>
      <c r="B1562" s="268"/>
      <c r="C1562" s="268"/>
      <c r="D1562" s="268"/>
      <c r="E1562" s="268"/>
      <c r="F1562" s="268"/>
      <c r="G1562" s="268"/>
      <c r="H1562" s="268"/>
      <c r="J1562" s="268"/>
      <c r="K1562" s="268"/>
      <c r="L1562" s="268"/>
      <c r="O1562" s="268"/>
      <c r="T1562" s="268"/>
      <c r="X1562" s="268"/>
    </row>
    <row r="1563" spans="1:24" x14ac:dyDescent="0.25">
      <c r="A1563" s="268"/>
      <c r="B1563" s="268"/>
      <c r="C1563" s="268"/>
      <c r="D1563" s="268"/>
      <c r="E1563" s="268"/>
      <c r="F1563" s="268"/>
      <c r="G1563" s="268"/>
      <c r="H1563" s="268"/>
      <c r="J1563" s="268"/>
      <c r="K1563" s="268"/>
      <c r="L1563" s="268"/>
      <c r="O1563" s="268"/>
      <c r="T1563" s="268"/>
      <c r="X1563" s="268"/>
    </row>
    <row r="1564" spans="1:24" x14ac:dyDescent="0.25">
      <c r="A1564" s="268"/>
      <c r="B1564" s="268"/>
      <c r="C1564" s="268"/>
      <c r="D1564" s="268"/>
      <c r="E1564" s="268"/>
      <c r="F1564" s="268"/>
      <c r="G1564" s="268"/>
      <c r="H1564" s="268"/>
      <c r="J1564" s="268"/>
      <c r="K1564" s="268"/>
      <c r="L1564" s="268"/>
      <c r="O1564" s="268"/>
      <c r="T1564" s="268"/>
      <c r="X1564" s="268"/>
    </row>
    <row r="1565" spans="1:24" x14ac:dyDescent="0.25">
      <c r="A1565" s="268"/>
      <c r="B1565" s="268"/>
      <c r="C1565" s="268"/>
      <c r="D1565" s="268"/>
      <c r="E1565" s="268"/>
      <c r="F1565" s="268"/>
      <c r="G1565" s="268"/>
      <c r="H1565" s="268"/>
      <c r="J1565" s="268"/>
      <c r="K1565" s="268"/>
      <c r="L1565" s="268"/>
      <c r="O1565" s="268"/>
      <c r="T1565" s="268"/>
      <c r="X1565" s="268"/>
    </row>
    <row r="1566" spans="1:24" x14ac:dyDescent="0.25">
      <c r="A1566" s="268"/>
      <c r="B1566" s="268"/>
      <c r="C1566" s="268"/>
      <c r="D1566" s="268"/>
      <c r="E1566" s="268"/>
      <c r="F1566" s="268"/>
      <c r="G1566" s="268"/>
      <c r="H1566" s="268"/>
      <c r="J1566" s="268"/>
      <c r="K1566" s="268"/>
      <c r="L1566" s="268"/>
      <c r="O1566" s="268"/>
      <c r="T1566" s="268"/>
      <c r="X1566" s="268"/>
    </row>
    <row r="1567" spans="1:24" x14ac:dyDescent="0.25">
      <c r="A1567" s="268"/>
      <c r="B1567" s="268"/>
      <c r="C1567" s="268"/>
      <c r="D1567" s="268"/>
      <c r="E1567" s="268"/>
      <c r="F1567" s="268"/>
      <c r="G1567" s="268"/>
      <c r="H1567" s="268"/>
      <c r="J1567" s="268"/>
      <c r="K1567" s="268"/>
      <c r="L1567" s="268"/>
      <c r="O1567" s="268"/>
      <c r="T1567" s="268"/>
      <c r="X1567" s="268"/>
    </row>
    <row r="1568" spans="1:24" x14ac:dyDescent="0.25">
      <c r="A1568" s="268"/>
      <c r="B1568" s="268"/>
      <c r="C1568" s="268"/>
      <c r="D1568" s="268"/>
      <c r="E1568" s="268"/>
      <c r="F1568" s="268"/>
      <c r="G1568" s="268"/>
      <c r="H1568" s="268"/>
      <c r="J1568" s="268"/>
      <c r="K1568" s="268"/>
      <c r="L1568" s="268"/>
      <c r="O1568" s="268"/>
      <c r="T1568" s="268"/>
      <c r="X1568" s="268"/>
    </row>
    <row r="1569" spans="1:24" x14ac:dyDescent="0.25">
      <c r="A1569" s="268"/>
      <c r="B1569" s="268"/>
      <c r="C1569" s="268"/>
      <c r="D1569" s="268"/>
      <c r="E1569" s="268"/>
      <c r="F1569" s="268"/>
      <c r="G1569" s="268"/>
      <c r="H1569" s="268"/>
      <c r="J1569" s="268"/>
      <c r="K1569" s="268"/>
      <c r="L1569" s="268"/>
      <c r="O1569" s="268"/>
      <c r="T1569" s="268"/>
      <c r="X1569" s="268"/>
    </row>
    <row r="1570" spans="1:24" x14ac:dyDescent="0.25">
      <c r="A1570" s="268"/>
      <c r="B1570" s="268"/>
      <c r="C1570" s="268"/>
      <c r="D1570" s="268"/>
      <c r="E1570" s="268"/>
      <c r="F1570" s="268"/>
      <c r="G1570" s="268"/>
      <c r="H1570" s="268"/>
      <c r="J1570" s="268"/>
      <c r="K1570" s="268"/>
      <c r="L1570" s="268"/>
      <c r="O1570" s="268"/>
      <c r="T1570" s="268"/>
      <c r="X1570" s="268"/>
    </row>
    <row r="1571" spans="1:24" x14ac:dyDescent="0.25">
      <c r="A1571" s="268"/>
      <c r="B1571" s="268"/>
      <c r="C1571" s="268"/>
      <c r="D1571" s="268"/>
      <c r="E1571" s="268"/>
      <c r="F1571" s="268"/>
      <c r="G1571" s="268"/>
      <c r="H1571" s="268"/>
      <c r="J1571" s="268"/>
      <c r="K1571" s="268"/>
      <c r="L1571" s="268"/>
      <c r="O1571" s="268"/>
      <c r="T1571" s="268"/>
      <c r="X1571" s="268"/>
    </row>
    <row r="1572" spans="1:24" x14ac:dyDescent="0.25">
      <c r="A1572" s="268"/>
      <c r="B1572" s="268"/>
      <c r="C1572" s="268"/>
      <c r="D1572" s="268"/>
      <c r="E1572" s="268"/>
      <c r="F1572" s="268"/>
      <c r="G1572" s="268"/>
      <c r="H1572" s="268"/>
      <c r="J1572" s="268"/>
      <c r="K1572" s="268"/>
      <c r="L1572" s="268"/>
      <c r="O1572" s="268"/>
      <c r="T1572" s="268"/>
      <c r="X1572" s="268"/>
    </row>
    <row r="1573" spans="1:24" x14ac:dyDescent="0.25">
      <c r="A1573" s="268"/>
      <c r="B1573" s="268"/>
      <c r="C1573" s="268"/>
      <c r="D1573" s="268"/>
      <c r="E1573" s="268"/>
      <c r="F1573" s="268"/>
      <c r="G1573" s="268"/>
      <c r="H1573" s="268"/>
      <c r="J1573" s="268"/>
      <c r="K1573" s="268"/>
      <c r="L1573" s="268"/>
      <c r="O1573" s="268"/>
      <c r="T1573" s="268"/>
      <c r="X1573" s="268"/>
    </row>
    <row r="1574" spans="1:24" x14ac:dyDescent="0.25">
      <c r="A1574" s="268"/>
      <c r="B1574" s="268"/>
      <c r="C1574" s="268"/>
      <c r="D1574" s="268"/>
      <c r="E1574" s="268"/>
      <c r="F1574" s="268"/>
      <c r="G1574" s="268"/>
      <c r="H1574" s="268"/>
      <c r="J1574" s="268"/>
      <c r="K1574" s="268"/>
      <c r="L1574" s="268"/>
      <c r="O1574" s="268"/>
      <c r="T1574" s="268"/>
      <c r="X1574" s="268"/>
    </row>
    <row r="1575" spans="1:24" x14ac:dyDescent="0.25">
      <c r="A1575" s="268"/>
      <c r="B1575" s="268"/>
      <c r="C1575" s="268"/>
      <c r="D1575" s="268"/>
      <c r="E1575" s="268"/>
      <c r="F1575" s="268"/>
      <c r="G1575" s="268"/>
      <c r="H1575" s="268"/>
      <c r="J1575" s="268"/>
      <c r="K1575" s="268"/>
      <c r="L1575" s="268"/>
      <c r="O1575" s="268"/>
      <c r="T1575" s="268"/>
      <c r="X1575" s="268"/>
    </row>
    <row r="1576" spans="1:24" x14ac:dyDescent="0.25">
      <c r="A1576" s="268"/>
      <c r="B1576" s="268"/>
      <c r="C1576" s="268"/>
      <c r="D1576" s="268"/>
      <c r="E1576" s="268"/>
      <c r="F1576" s="268"/>
      <c r="G1576" s="268"/>
      <c r="H1576" s="268"/>
      <c r="J1576" s="268"/>
      <c r="K1576" s="268"/>
      <c r="L1576" s="268"/>
      <c r="O1576" s="268"/>
      <c r="T1576" s="268"/>
      <c r="X1576" s="268"/>
    </row>
    <row r="1577" spans="1:24" x14ac:dyDescent="0.25">
      <c r="A1577" s="268"/>
      <c r="B1577" s="268"/>
      <c r="C1577" s="268"/>
      <c r="D1577" s="268"/>
      <c r="E1577" s="268"/>
      <c r="F1577" s="268"/>
      <c r="G1577" s="268"/>
      <c r="H1577" s="268"/>
      <c r="J1577" s="268"/>
      <c r="K1577" s="268"/>
      <c r="L1577" s="268"/>
      <c r="O1577" s="268"/>
      <c r="T1577" s="268"/>
      <c r="X1577" s="268"/>
    </row>
    <row r="1578" spans="1:24" x14ac:dyDescent="0.25">
      <c r="A1578" s="268"/>
      <c r="B1578" s="268"/>
      <c r="C1578" s="268"/>
      <c r="D1578" s="268"/>
      <c r="E1578" s="268"/>
      <c r="F1578" s="268"/>
      <c r="G1578" s="268"/>
      <c r="H1578" s="268"/>
      <c r="J1578" s="268"/>
      <c r="K1578" s="268"/>
      <c r="L1578" s="268"/>
      <c r="O1578" s="268"/>
      <c r="T1578" s="268"/>
      <c r="X1578" s="268"/>
    </row>
    <row r="1579" spans="1:24" x14ac:dyDescent="0.25">
      <c r="A1579" s="268"/>
      <c r="B1579" s="268"/>
      <c r="C1579" s="268"/>
      <c r="D1579" s="268"/>
      <c r="E1579" s="268"/>
      <c r="F1579" s="268"/>
      <c r="G1579" s="268"/>
      <c r="H1579" s="268"/>
      <c r="J1579" s="268"/>
      <c r="K1579" s="268"/>
      <c r="L1579" s="268"/>
      <c r="O1579" s="268"/>
      <c r="T1579" s="268"/>
      <c r="X1579" s="268"/>
    </row>
    <row r="1580" spans="1:24" x14ac:dyDescent="0.25">
      <c r="A1580" s="268"/>
      <c r="B1580" s="268"/>
      <c r="C1580" s="268"/>
      <c r="D1580" s="268"/>
      <c r="E1580" s="268"/>
      <c r="F1580" s="268"/>
      <c r="G1580" s="268"/>
      <c r="H1580" s="268"/>
      <c r="J1580" s="268"/>
      <c r="K1580" s="268"/>
      <c r="L1580" s="268"/>
      <c r="O1580" s="268"/>
      <c r="T1580" s="268"/>
      <c r="X1580" s="268"/>
    </row>
    <row r="1581" spans="1:24" x14ac:dyDescent="0.25">
      <c r="A1581" s="268"/>
      <c r="B1581" s="268"/>
      <c r="C1581" s="268"/>
      <c r="D1581" s="268"/>
      <c r="E1581" s="268"/>
      <c r="F1581" s="268"/>
      <c r="G1581" s="268"/>
      <c r="H1581" s="268"/>
      <c r="J1581" s="268"/>
      <c r="K1581" s="268"/>
      <c r="L1581" s="268"/>
      <c r="O1581" s="268"/>
      <c r="T1581" s="268"/>
      <c r="X1581" s="268"/>
    </row>
    <row r="1582" spans="1:24" x14ac:dyDescent="0.25">
      <c r="A1582" s="268"/>
      <c r="B1582" s="268"/>
      <c r="C1582" s="268"/>
      <c r="D1582" s="268"/>
      <c r="E1582" s="268"/>
      <c r="F1582" s="268"/>
      <c r="G1582" s="268"/>
      <c r="H1582" s="268"/>
      <c r="J1582" s="268"/>
      <c r="K1582" s="268"/>
      <c r="L1582" s="268"/>
      <c r="O1582" s="268"/>
      <c r="T1582" s="268"/>
      <c r="X1582" s="268"/>
    </row>
    <row r="1583" spans="1:24" x14ac:dyDescent="0.25">
      <c r="A1583" s="268"/>
      <c r="B1583" s="268"/>
      <c r="C1583" s="268"/>
      <c r="D1583" s="268"/>
      <c r="E1583" s="268"/>
      <c r="F1583" s="268"/>
      <c r="G1583" s="268"/>
      <c r="H1583" s="268"/>
      <c r="J1583" s="268"/>
      <c r="K1583" s="268"/>
      <c r="L1583" s="268"/>
      <c r="O1583" s="268"/>
      <c r="T1583" s="268"/>
      <c r="X1583" s="268"/>
    </row>
    <row r="1584" spans="1:24" x14ac:dyDescent="0.25">
      <c r="A1584" s="268"/>
      <c r="B1584" s="268"/>
      <c r="C1584" s="268"/>
      <c r="D1584" s="268"/>
      <c r="E1584" s="268"/>
      <c r="F1584" s="268"/>
      <c r="G1584" s="268"/>
      <c r="H1584" s="268"/>
      <c r="J1584" s="268"/>
      <c r="K1584" s="268"/>
      <c r="L1584" s="268"/>
      <c r="O1584" s="268"/>
      <c r="T1584" s="268"/>
      <c r="X1584" s="268"/>
    </row>
    <row r="1585" spans="1:24" x14ac:dyDescent="0.25">
      <c r="A1585" s="268"/>
      <c r="B1585" s="268"/>
      <c r="C1585" s="268"/>
      <c r="D1585" s="268"/>
      <c r="E1585" s="268"/>
      <c r="F1585" s="268"/>
      <c r="G1585" s="268"/>
      <c r="H1585" s="268"/>
      <c r="J1585" s="268"/>
      <c r="K1585" s="268"/>
      <c r="L1585" s="268"/>
      <c r="O1585" s="268"/>
      <c r="T1585" s="268"/>
      <c r="X1585" s="268"/>
    </row>
    <row r="1586" spans="1:24" x14ac:dyDescent="0.25">
      <c r="A1586" s="268"/>
      <c r="B1586" s="268"/>
      <c r="C1586" s="268"/>
      <c r="D1586" s="268"/>
      <c r="E1586" s="268"/>
      <c r="F1586" s="268"/>
      <c r="G1586" s="268"/>
      <c r="H1586" s="268"/>
      <c r="J1586" s="268"/>
      <c r="K1586" s="268"/>
      <c r="L1586" s="268"/>
      <c r="O1586" s="268"/>
      <c r="T1586" s="268"/>
      <c r="X1586" s="268"/>
    </row>
    <row r="1587" spans="1:24" x14ac:dyDescent="0.25">
      <c r="A1587" s="268"/>
      <c r="B1587" s="268"/>
      <c r="C1587" s="268"/>
      <c r="D1587" s="268"/>
      <c r="E1587" s="268"/>
      <c r="F1587" s="268"/>
      <c r="G1587" s="268"/>
      <c r="H1587" s="268"/>
      <c r="J1587" s="268"/>
      <c r="K1587" s="268"/>
      <c r="L1587" s="268"/>
      <c r="O1587" s="268"/>
      <c r="T1587" s="268"/>
      <c r="X1587" s="268"/>
    </row>
    <row r="1588" spans="1:24" x14ac:dyDescent="0.25">
      <c r="A1588" s="268"/>
      <c r="B1588" s="268"/>
      <c r="C1588" s="268"/>
      <c r="D1588" s="268"/>
      <c r="E1588" s="268"/>
      <c r="F1588" s="268"/>
      <c r="G1588" s="268"/>
      <c r="H1588" s="268"/>
      <c r="J1588" s="268"/>
      <c r="K1588" s="268"/>
      <c r="L1588" s="268"/>
      <c r="O1588" s="268"/>
      <c r="T1588" s="268"/>
      <c r="X1588" s="268"/>
    </row>
    <row r="1589" spans="1:24" x14ac:dyDescent="0.25">
      <c r="A1589" s="268"/>
      <c r="B1589" s="268"/>
      <c r="C1589" s="268"/>
      <c r="D1589" s="268"/>
      <c r="E1589" s="268"/>
      <c r="F1589" s="268"/>
      <c r="G1589" s="268"/>
      <c r="H1589" s="268"/>
      <c r="J1589" s="268"/>
      <c r="K1589" s="268"/>
      <c r="L1589" s="268"/>
      <c r="O1589" s="268"/>
      <c r="T1589" s="268"/>
      <c r="X1589" s="268"/>
    </row>
    <row r="1590" spans="1:24" x14ac:dyDescent="0.25">
      <c r="A1590" s="268"/>
      <c r="B1590" s="268"/>
      <c r="C1590" s="268"/>
      <c r="D1590" s="268"/>
      <c r="E1590" s="268"/>
      <c r="F1590" s="268"/>
      <c r="G1590" s="268"/>
      <c r="H1590" s="268"/>
      <c r="J1590" s="268"/>
      <c r="K1590" s="268"/>
      <c r="L1590" s="268"/>
      <c r="O1590" s="268"/>
      <c r="T1590" s="268"/>
      <c r="X1590" s="268"/>
    </row>
    <row r="1591" spans="1:24" x14ac:dyDescent="0.25">
      <c r="A1591" s="268"/>
      <c r="B1591" s="268"/>
      <c r="C1591" s="268"/>
      <c r="D1591" s="268"/>
      <c r="E1591" s="268"/>
      <c r="F1591" s="268"/>
      <c r="G1591" s="268"/>
      <c r="H1591" s="268"/>
      <c r="J1591" s="268"/>
      <c r="K1591" s="268"/>
      <c r="L1591" s="268"/>
      <c r="O1591" s="268"/>
      <c r="T1591" s="268"/>
      <c r="X1591" s="268"/>
    </row>
    <row r="1592" spans="1:24" x14ac:dyDescent="0.25">
      <c r="A1592" s="268"/>
      <c r="B1592" s="268"/>
      <c r="C1592" s="268"/>
      <c r="D1592" s="268"/>
      <c r="E1592" s="268"/>
      <c r="F1592" s="268"/>
      <c r="G1592" s="268"/>
      <c r="H1592" s="268"/>
      <c r="J1592" s="268"/>
      <c r="K1592" s="268"/>
      <c r="L1592" s="268"/>
      <c r="O1592" s="268"/>
      <c r="T1592" s="268"/>
      <c r="X1592" s="268"/>
    </row>
    <row r="1593" spans="1:24" x14ac:dyDescent="0.25">
      <c r="A1593" s="268"/>
      <c r="B1593" s="268"/>
      <c r="C1593" s="268"/>
      <c r="D1593" s="268"/>
      <c r="E1593" s="268"/>
      <c r="F1593" s="268"/>
      <c r="G1593" s="268"/>
      <c r="H1593" s="268"/>
      <c r="J1593" s="268"/>
      <c r="K1593" s="268"/>
      <c r="L1593" s="268"/>
      <c r="O1593" s="268"/>
      <c r="T1593" s="268"/>
      <c r="X1593" s="268"/>
    </row>
    <row r="1594" spans="1:24" x14ac:dyDescent="0.25">
      <c r="A1594" s="268"/>
      <c r="B1594" s="268"/>
      <c r="C1594" s="268"/>
      <c r="D1594" s="268"/>
      <c r="E1594" s="268"/>
      <c r="F1594" s="268"/>
      <c r="G1594" s="268"/>
      <c r="H1594" s="268"/>
      <c r="J1594" s="268"/>
      <c r="K1594" s="268"/>
      <c r="L1594" s="268"/>
      <c r="O1594" s="268"/>
      <c r="T1594" s="268"/>
      <c r="X1594" s="268"/>
    </row>
    <row r="1595" spans="1:24" x14ac:dyDescent="0.25">
      <c r="A1595" s="268"/>
      <c r="B1595" s="268"/>
      <c r="C1595" s="268"/>
      <c r="D1595" s="268"/>
      <c r="E1595" s="268"/>
      <c r="F1595" s="268"/>
      <c r="G1595" s="268"/>
      <c r="H1595" s="268"/>
      <c r="J1595" s="268"/>
      <c r="K1595" s="268"/>
      <c r="L1595" s="268"/>
      <c r="O1595" s="268"/>
      <c r="T1595" s="268"/>
      <c r="X1595" s="268"/>
    </row>
    <row r="1596" spans="1:24" x14ac:dyDescent="0.25">
      <c r="A1596" s="268"/>
      <c r="B1596" s="268"/>
      <c r="C1596" s="268"/>
      <c r="D1596" s="268"/>
      <c r="E1596" s="268"/>
      <c r="F1596" s="268"/>
      <c r="G1596" s="268"/>
      <c r="H1596" s="268"/>
      <c r="J1596" s="268"/>
      <c r="K1596" s="268"/>
      <c r="L1596" s="268"/>
      <c r="O1596" s="268"/>
      <c r="T1596" s="268"/>
      <c r="X1596" s="268"/>
    </row>
    <row r="1597" spans="1:24" x14ac:dyDescent="0.25">
      <c r="A1597" s="268"/>
      <c r="B1597" s="268"/>
      <c r="C1597" s="268"/>
      <c r="D1597" s="268"/>
      <c r="E1597" s="268"/>
      <c r="F1597" s="268"/>
      <c r="G1597" s="268"/>
      <c r="H1597" s="268"/>
      <c r="J1597" s="268"/>
      <c r="K1597" s="268"/>
      <c r="L1597" s="268"/>
      <c r="O1597" s="268"/>
      <c r="T1597" s="268"/>
      <c r="X1597" s="268"/>
    </row>
    <row r="1598" spans="1:24" x14ac:dyDescent="0.25">
      <c r="A1598" s="268"/>
      <c r="B1598" s="268"/>
      <c r="C1598" s="268"/>
      <c r="D1598" s="268"/>
      <c r="E1598" s="268"/>
      <c r="F1598" s="268"/>
      <c r="G1598" s="268"/>
      <c r="H1598" s="268"/>
      <c r="J1598" s="268"/>
      <c r="K1598" s="268"/>
      <c r="L1598" s="268"/>
      <c r="O1598" s="268"/>
      <c r="T1598" s="268"/>
      <c r="X1598" s="268"/>
    </row>
    <row r="1599" spans="1:24" x14ac:dyDescent="0.25">
      <c r="A1599" s="268"/>
      <c r="B1599" s="268"/>
      <c r="C1599" s="268"/>
      <c r="D1599" s="268"/>
      <c r="E1599" s="268"/>
      <c r="F1599" s="268"/>
      <c r="G1599" s="268"/>
      <c r="H1599" s="268"/>
      <c r="J1599" s="268"/>
      <c r="K1599" s="268"/>
      <c r="L1599" s="268"/>
      <c r="O1599" s="268"/>
      <c r="T1599" s="268"/>
      <c r="X1599" s="268"/>
    </row>
    <row r="1600" spans="1:24" x14ac:dyDescent="0.25">
      <c r="A1600" s="268"/>
      <c r="B1600" s="268"/>
      <c r="C1600" s="268"/>
      <c r="D1600" s="268"/>
      <c r="E1600" s="268"/>
      <c r="F1600" s="268"/>
      <c r="G1600" s="268"/>
      <c r="H1600" s="268"/>
      <c r="J1600" s="268"/>
      <c r="K1600" s="268"/>
      <c r="L1600" s="268"/>
      <c r="O1600" s="268"/>
      <c r="T1600" s="268"/>
      <c r="X1600" s="268"/>
    </row>
    <row r="1601" spans="1:24" x14ac:dyDescent="0.25">
      <c r="A1601" s="268"/>
      <c r="B1601" s="268"/>
      <c r="C1601" s="268"/>
      <c r="D1601" s="268"/>
      <c r="E1601" s="268"/>
      <c r="F1601" s="268"/>
      <c r="G1601" s="268"/>
      <c r="H1601" s="268"/>
      <c r="J1601" s="268"/>
      <c r="K1601" s="268"/>
      <c r="L1601" s="268"/>
      <c r="O1601" s="268"/>
      <c r="T1601" s="268"/>
      <c r="X1601" s="268"/>
    </row>
    <row r="1602" spans="1:24" x14ac:dyDescent="0.25">
      <c r="A1602" s="268"/>
      <c r="B1602" s="268"/>
      <c r="C1602" s="268"/>
      <c r="D1602" s="268"/>
      <c r="E1602" s="268"/>
      <c r="F1602" s="268"/>
      <c r="G1602" s="268"/>
      <c r="H1602" s="268"/>
      <c r="J1602" s="268"/>
      <c r="K1602" s="268"/>
      <c r="L1602" s="268"/>
      <c r="O1602" s="268"/>
      <c r="T1602" s="268"/>
      <c r="X1602" s="268"/>
    </row>
    <row r="1603" spans="1:24" x14ac:dyDescent="0.25">
      <c r="A1603" s="268"/>
      <c r="B1603" s="268"/>
      <c r="C1603" s="268"/>
      <c r="D1603" s="268"/>
      <c r="E1603" s="268"/>
      <c r="F1603" s="268"/>
      <c r="G1603" s="268"/>
      <c r="H1603" s="268"/>
      <c r="J1603" s="268"/>
      <c r="K1603" s="268"/>
      <c r="L1603" s="268"/>
      <c r="O1603" s="268"/>
      <c r="T1603" s="268"/>
      <c r="X1603" s="268"/>
    </row>
    <row r="1604" spans="1:24" x14ac:dyDescent="0.25">
      <c r="A1604" s="268"/>
      <c r="B1604" s="268"/>
      <c r="C1604" s="268"/>
      <c r="D1604" s="268"/>
      <c r="E1604" s="268"/>
      <c r="F1604" s="268"/>
      <c r="G1604" s="268"/>
      <c r="H1604" s="268"/>
      <c r="J1604" s="268"/>
      <c r="K1604" s="268"/>
      <c r="L1604" s="268"/>
      <c r="O1604" s="268"/>
      <c r="T1604" s="268"/>
      <c r="X1604" s="268"/>
    </row>
    <row r="1605" spans="1:24" x14ac:dyDescent="0.25">
      <c r="A1605" s="268"/>
      <c r="B1605" s="268"/>
      <c r="C1605" s="268"/>
      <c r="D1605" s="268"/>
      <c r="E1605" s="268"/>
      <c r="F1605" s="268"/>
      <c r="G1605" s="268"/>
      <c r="H1605" s="268"/>
      <c r="J1605" s="268"/>
      <c r="K1605" s="268"/>
      <c r="L1605" s="268"/>
      <c r="O1605" s="268"/>
      <c r="T1605" s="268"/>
      <c r="X1605" s="268"/>
    </row>
    <row r="1606" spans="1:24" x14ac:dyDescent="0.25">
      <c r="A1606" s="268"/>
      <c r="B1606" s="268"/>
      <c r="C1606" s="268"/>
      <c r="D1606" s="268"/>
      <c r="E1606" s="268"/>
      <c r="F1606" s="268"/>
      <c r="G1606" s="268"/>
      <c r="H1606" s="268"/>
      <c r="J1606" s="268"/>
      <c r="K1606" s="268"/>
      <c r="L1606" s="268"/>
      <c r="O1606" s="268"/>
      <c r="T1606" s="268"/>
      <c r="X1606" s="268"/>
    </row>
    <row r="1607" spans="1:24" x14ac:dyDescent="0.25">
      <c r="A1607" s="268"/>
      <c r="B1607" s="268"/>
      <c r="C1607" s="268"/>
      <c r="D1607" s="268"/>
      <c r="E1607" s="268"/>
      <c r="F1607" s="268"/>
      <c r="G1607" s="268"/>
      <c r="H1607" s="268"/>
      <c r="J1607" s="268"/>
      <c r="K1607" s="268"/>
      <c r="L1607" s="268"/>
      <c r="O1607" s="268"/>
      <c r="T1607" s="268"/>
      <c r="X1607" s="268"/>
    </row>
    <row r="1608" spans="1:24" x14ac:dyDescent="0.25">
      <c r="A1608" s="268"/>
      <c r="B1608" s="268"/>
      <c r="C1608" s="268"/>
      <c r="D1608" s="268"/>
      <c r="E1608" s="268"/>
      <c r="F1608" s="268"/>
      <c r="G1608" s="268"/>
      <c r="H1608" s="268"/>
      <c r="J1608" s="268"/>
      <c r="K1608" s="268"/>
      <c r="L1608" s="268"/>
      <c r="O1608" s="268"/>
      <c r="T1608" s="268"/>
      <c r="X1608" s="268"/>
    </row>
    <row r="1609" spans="1:24" x14ac:dyDescent="0.25">
      <c r="A1609" s="268"/>
      <c r="B1609" s="268"/>
      <c r="C1609" s="268"/>
      <c r="D1609" s="268"/>
      <c r="E1609" s="268"/>
      <c r="F1609" s="268"/>
      <c r="G1609" s="268"/>
      <c r="H1609" s="268"/>
      <c r="J1609" s="268"/>
      <c r="K1609" s="268"/>
      <c r="L1609" s="268"/>
      <c r="O1609" s="268"/>
      <c r="T1609" s="268"/>
      <c r="X1609" s="268"/>
    </row>
    <row r="1610" spans="1:24" x14ac:dyDescent="0.25">
      <c r="A1610" s="268"/>
      <c r="B1610" s="268"/>
      <c r="C1610" s="268"/>
      <c r="D1610" s="268"/>
      <c r="E1610" s="268"/>
      <c r="F1610" s="268"/>
      <c r="G1610" s="268"/>
      <c r="H1610" s="268"/>
      <c r="J1610" s="268"/>
      <c r="K1610" s="268"/>
      <c r="L1610" s="268"/>
      <c r="O1610" s="268"/>
      <c r="T1610" s="268"/>
      <c r="X1610" s="268"/>
    </row>
    <row r="1611" spans="1:24" x14ac:dyDescent="0.25">
      <c r="A1611" s="268"/>
      <c r="B1611" s="268"/>
      <c r="C1611" s="268"/>
      <c r="D1611" s="268"/>
      <c r="E1611" s="268"/>
      <c r="F1611" s="268"/>
      <c r="G1611" s="268"/>
      <c r="H1611" s="268"/>
      <c r="J1611" s="268"/>
      <c r="K1611" s="268"/>
      <c r="L1611" s="268"/>
      <c r="O1611" s="268"/>
      <c r="T1611" s="268"/>
      <c r="X1611" s="268"/>
    </row>
    <row r="1612" spans="1:24" x14ac:dyDescent="0.25">
      <c r="A1612" s="268"/>
      <c r="B1612" s="268"/>
      <c r="C1612" s="268"/>
      <c r="D1612" s="268"/>
      <c r="E1612" s="268"/>
      <c r="F1612" s="268"/>
      <c r="G1612" s="268"/>
      <c r="H1612" s="268"/>
      <c r="J1612" s="268"/>
      <c r="K1612" s="268"/>
      <c r="L1612" s="268"/>
      <c r="O1612" s="268"/>
      <c r="T1612" s="268"/>
      <c r="X1612" s="268"/>
    </row>
    <row r="1613" spans="1:24" x14ac:dyDescent="0.25">
      <c r="A1613" s="268"/>
      <c r="B1613" s="268"/>
      <c r="C1613" s="268"/>
      <c r="D1613" s="268"/>
      <c r="E1613" s="268"/>
      <c r="F1613" s="268"/>
      <c r="G1613" s="268"/>
      <c r="H1613" s="268"/>
      <c r="J1613" s="268"/>
      <c r="K1613" s="268"/>
      <c r="L1613" s="268"/>
      <c r="O1613" s="268"/>
      <c r="T1613" s="268"/>
      <c r="X1613" s="268"/>
    </row>
    <row r="1614" spans="1:24" x14ac:dyDescent="0.25">
      <c r="A1614" s="268"/>
      <c r="B1614" s="268"/>
      <c r="C1614" s="268"/>
      <c r="D1614" s="268"/>
      <c r="E1614" s="268"/>
      <c r="F1614" s="268"/>
      <c r="G1614" s="268"/>
      <c r="H1614" s="268"/>
      <c r="J1614" s="268"/>
      <c r="K1614" s="268"/>
      <c r="L1614" s="268"/>
      <c r="O1614" s="268"/>
      <c r="T1614" s="268"/>
      <c r="X1614" s="268"/>
    </row>
    <row r="1615" spans="1:24" x14ac:dyDescent="0.25">
      <c r="A1615" s="268"/>
      <c r="B1615" s="268"/>
      <c r="C1615" s="268"/>
      <c r="D1615" s="268"/>
      <c r="E1615" s="268"/>
      <c r="F1615" s="268"/>
      <c r="G1615" s="268"/>
      <c r="H1615" s="268"/>
      <c r="J1615" s="268"/>
      <c r="K1615" s="268"/>
      <c r="L1615" s="268"/>
      <c r="O1615" s="268"/>
      <c r="T1615" s="268"/>
      <c r="X1615" s="268"/>
    </row>
    <row r="1616" spans="1:24" x14ac:dyDescent="0.25">
      <c r="A1616" s="268"/>
      <c r="B1616" s="268"/>
      <c r="C1616" s="268"/>
      <c r="D1616" s="268"/>
      <c r="E1616" s="268"/>
      <c r="F1616" s="268"/>
      <c r="G1616" s="268"/>
      <c r="H1616" s="268"/>
      <c r="J1616" s="268"/>
      <c r="K1616" s="268"/>
      <c r="L1616" s="268"/>
      <c r="O1616" s="268"/>
      <c r="T1616" s="268"/>
      <c r="X1616" s="268"/>
    </row>
    <row r="1617" spans="1:24" x14ac:dyDescent="0.25">
      <c r="A1617" s="268"/>
      <c r="B1617" s="268"/>
      <c r="C1617" s="268"/>
      <c r="D1617" s="268"/>
      <c r="E1617" s="268"/>
      <c r="F1617" s="268"/>
      <c r="G1617" s="268"/>
      <c r="H1617" s="268"/>
      <c r="J1617" s="268"/>
      <c r="K1617" s="268"/>
      <c r="L1617" s="268"/>
      <c r="O1617" s="268"/>
      <c r="T1617" s="268"/>
      <c r="X1617" s="268"/>
    </row>
    <row r="1618" spans="1:24" x14ac:dyDescent="0.25">
      <c r="A1618" s="268"/>
      <c r="B1618" s="268"/>
      <c r="C1618" s="268"/>
      <c r="D1618" s="268"/>
      <c r="E1618" s="268"/>
      <c r="F1618" s="268"/>
      <c r="G1618" s="268"/>
      <c r="H1618" s="268"/>
      <c r="J1618" s="268"/>
      <c r="K1618" s="268"/>
      <c r="L1618" s="268"/>
      <c r="O1618" s="268"/>
      <c r="T1618" s="268"/>
      <c r="X1618" s="268"/>
    </row>
    <row r="1619" spans="1:24" x14ac:dyDescent="0.25">
      <c r="A1619" s="268"/>
      <c r="B1619" s="268"/>
      <c r="C1619" s="268"/>
      <c r="D1619" s="268"/>
      <c r="E1619" s="268"/>
      <c r="F1619" s="268"/>
      <c r="G1619" s="268"/>
      <c r="H1619" s="268"/>
      <c r="J1619" s="268"/>
      <c r="K1619" s="268"/>
      <c r="L1619" s="268"/>
      <c r="O1619" s="268"/>
      <c r="T1619" s="268"/>
      <c r="X1619" s="268"/>
    </row>
    <row r="1620" spans="1:24" x14ac:dyDescent="0.25">
      <c r="A1620" s="268"/>
      <c r="B1620" s="268"/>
      <c r="C1620" s="268"/>
      <c r="D1620" s="268"/>
      <c r="E1620" s="268"/>
      <c r="F1620" s="268"/>
      <c r="G1620" s="268"/>
      <c r="H1620" s="268"/>
      <c r="J1620" s="268"/>
      <c r="K1620" s="268"/>
      <c r="L1620" s="268"/>
      <c r="O1620" s="268"/>
      <c r="T1620" s="268"/>
      <c r="X1620" s="268"/>
    </row>
    <row r="1621" spans="1:24" x14ac:dyDescent="0.25">
      <c r="A1621" s="268"/>
      <c r="B1621" s="268"/>
      <c r="C1621" s="268"/>
      <c r="D1621" s="268"/>
      <c r="E1621" s="268"/>
      <c r="F1621" s="268"/>
      <c r="G1621" s="268"/>
      <c r="H1621" s="268"/>
      <c r="J1621" s="268"/>
      <c r="K1621" s="268"/>
      <c r="L1621" s="268"/>
      <c r="O1621" s="268"/>
      <c r="T1621" s="268"/>
      <c r="X1621" s="268"/>
    </row>
    <row r="1622" spans="1:24" x14ac:dyDescent="0.25">
      <c r="A1622" s="268"/>
      <c r="B1622" s="268"/>
      <c r="C1622" s="268"/>
      <c r="D1622" s="268"/>
      <c r="E1622" s="268"/>
      <c r="F1622" s="268"/>
      <c r="G1622" s="268"/>
      <c r="H1622" s="268"/>
      <c r="J1622" s="268"/>
      <c r="K1622" s="268"/>
      <c r="L1622" s="268"/>
      <c r="O1622" s="268"/>
      <c r="T1622" s="268"/>
      <c r="X1622" s="268"/>
    </row>
    <row r="1623" spans="1:24" x14ac:dyDescent="0.25">
      <c r="A1623" s="268"/>
      <c r="B1623" s="268"/>
      <c r="C1623" s="268"/>
      <c r="D1623" s="268"/>
      <c r="E1623" s="268"/>
      <c r="F1623" s="268"/>
      <c r="G1623" s="268"/>
      <c r="H1623" s="268"/>
      <c r="J1623" s="268"/>
      <c r="K1623" s="268"/>
      <c r="L1623" s="268"/>
      <c r="O1623" s="268"/>
      <c r="T1623" s="268"/>
      <c r="X1623" s="268"/>
    </row>
    <row r="1624" spans="1:24" x14ac:dyDescent="0.25">
      <c r="A1624" s="268"/>
      <c r="B1624" s="268"/>
      <c r="C1624" s="268"/>
      <c r="D1624" s="268"/>
      <c r="E1624" s="268"/>
      <c r="F1624" s="268"/>
      <c r="G1624" s="268"/>
      <c r="H1624" s="268"/>
      <c r="J1624" s="268"/>
      <c r="K1624" s="268"/>
      <c r="L1624" s="268"/>
      <c r="O1624" s="268"/>
      <c r="T1624" s="268"/>
      <c r="X1624" s="268"/>
    </row>
    <row r="1625" spans="1:24" x14ac:dyDescent="0.25">
      <c r="A1625" s="268"/>
      <c r="B1625" s="268"/>
      <c r="C1625" s="268"/>
      <c r="D1625" s="268"/>
      <c r="E1625" s="268"/>
      <c r="F1625" s="268"/>
      <c r="G1625" s="268"/>
      <c r="H1625" s="268"/>
      <c r="J1625" s="268"/>
      <c r="K1625" s="268"/>
      <c r="L1625" s="268"/>
      <c r="O1625" s="268"/>
      <c r="T1625" s="268"/>
      <c r="X1625" s="268"/>
    </row>
    <row r="1626" spans="1:24" x14ac:dyDescent="0.25">
      <c r="A1626" s="268"/>
      <c r="B1626" s="268"/>
      <c r="C1626" s="268"/>
      <c r="D1626" s="268"/>
      <c r="E1626" s="268"/>
      <c r="F1626" s="268"/>
      <c r="G1626" s="268"/>
      <c r="H1626" s="268"/>
      <c r="J1626" s="268"/>
      <c r="K1626" s="268"/>
      <c r="L1626" s="268"/>
      <c r="O1626" s="268"/>
      <c r="T1626" s="268"/>
      <c r="X1626" s="268"/>
    </row>
    <row r="1627" spans="1:24" x14ac:dyDescent="0.25">
      <c r="A1627" s="268"/>
      <c r="B1627" s="268"/>
      <c r="C1627" s="268"/>
      <c r="D1627" s="268"/>
      <c r="E1627" s="268"/>
      <c r="F1627" s="268"/>
      <c r="G1627" s="268"/>
      <c r="H1627" s="268"/>
      <c r="J1627" s="268"/>
      <c r="K1627" s="268"/>
      <c r="L1627" s="268"/>
      <c r="O1627" s="268"/>
      <c r="T1627" s="268"/>
      <c r="X1627" s="268"/>
    </row>
    <row r="1628" spans="1:24" x14ac:dyDescent="0.25">
      <c r="A1628" s="268"/>
      <c r="B1628" s="268"/>
      <c r="C1628" s="268"/>
      <c r="D1628" s="268"/>
      <c r="E1628" s="268"/>
      <c r="F1628" s="268"/>
      <c r="G1628" s="268"/>
      <c r="H1628" s="268"/>
      <c r="J1628" s="268"/>
      <c r="K1628" s="268"/>
      <c r="L1628" s="268"/>
      <c r="O1628" s="268"/>
      <c r="T1628" s="268"/>
      <c r="X1628" s="268"/>
    </row>
    <row r="1629" spans="1:24" x14ac:dyDescent="0.25">
      <c r="A1629" s="268"/>
      <c r="B1629" s="268"/>
      <c r="C1629" s="268"/>
      <c r="D1629" s="268"/>
      <c r="E1629" s="268"/>
      <c r="F1629" s="268"/>
      <c r="G1629" s="268"/>
      <c r="H1629" s="268"/>
      <c r="J1629" s="268"/>
      <c r="K1629" s="268"/>
      <c r="L1629" s="268"/>
      <c r="O1629" s="268"/>
      <c r="T1629" s="268"/>
      <c r="X1629" s="268"/>
    </row>
    <row r="1630" spans="1:24" x14ac:dyDescent="0.25">
      <c r="A1630" s="268"/>
      <c r="B1630" s="268"/>
      <c r="C1630" s="268"/>
      <c r="D1630" s="268"/>
      <c r="E1630" s="268"/>
      <c r="F1630" s="268"/>
      <c r="G1630" s="268"/>
      <c r="H1630" s="268"/>
      <c r="J1630" s="268"/>
      <c r="K1630" s="268"/>
      <c r="L1630" s="268"/>
      <c r="O1630" s="268"/>
      <c r="T1630" s="268"/>
      <c r="X1630" s="268"/>
    </row>
    <row r="1631" spans="1:24" x14ac:dyDescent="0.25">
      <c r="A1631" s="268"/>
      <c r="B1631" s="268"/>
      <c r="C1631" s="268"/>
      <c r="D1631" s="268"/>
      <c r="E1631" s="268"/>
      <c r="F1631" s="268"/>
      <c r="G1631" s="268"/>
      <c r="H1631" s="268"/>
      <c r="J1631" s="268"/>
      <c r="K1631" s="268"/>
      <c r="L1631" s="268"/>
      <c r="O1631" s="268"/>
      <c r="T1631" s="268"/>
      <c r="X1631" s="268"/>
    </row>
    <row r="1632" spans="1:24" x14ac:dyDescent="0.25">
      <c r="A1632" s="268"/>
      <c r="B1632" s="268"/>
      <c r="C1632" s="268"/>
      <c r="D1632" s="268"/>
      <c r="E1632" s="268"/>
      <c r="F1632" s="268"/>
      <c r="G1632" s="268"/>
      <c r="H1632" s="268"/>
      <c r="J1632" s="268"/>
      <c r="K1632" s="268"/>
      <c r="L1632" s="268"/>
      <c r="O1632" s="268"/>
      <c r="T1632" s="268"/>
      <c r="X1632" s="268"/>
    </row>
    <row r="1633" spans="1:27" x14ac:dyDescent="0.25">
      <c r="A1633" s="268"/>
      <c r="B1633" s="268"/>
      <c r="C1633" s="268"/>
      <c r="D1633" s="268"/>
      <c r="E1633" s="268"/>
      <c r="F1633" s="268"/>
      <c r="G1633" s="268"/>
      <c r="H1633" s="268"/>
      <c r="J1633" s="268"/>
      <c r="K1633" s="268"/>
      <c r="L1633" s="268"/>
      <c r="O1633" s="268"/>
      <c r="T1633" s="268"/>
      <c r="X1633" s="268"/>
    </row>
    <row r="1634" spans="1:27" x14ac:dyDescent="0.25">
      <c r="A1634" s="268"/>
      <c r="B1634" s="268"/>
      <c r="C1634" s="268"/>
      <c r="D1634" s="268"/>
      <c r="E1634" s="268"/>
      <c r="F1634" s="268"/>
      <c r="G1634" s="268"/>
      <c r="H1634" s="268"/>
      <c r="J1634" s="268"/>
      <c r="K1634" s="268"/>
      <c r="L1634" s="268"/>
      <c r="O1634" s="268"/>
      <c r="T1634" s="268"/>
      <c r="X1634" s="268"/>
    </row>
    <row r="1635" spans="1:27" x14ac:dyDescent="0.25">
      <c r="A1635" s="268"/>
      <c r="B1635" s="268"/>
      <c r="C1635" s="268"/>
      <c r="D1635" s="268"/>
      <c r="E1635" s="268"/>
      <c r="F1635" s="268"/>
      <c r="G1635" s="268"/>
      <c r="H1635" s="268"/>
      <c r="J1635" s="268"/>
      <c r="K1635" s="268"/>
      <c r="L1635" s="268"/>
      <c r="O1635" s="268"/>
      <c r="T1635" s="268"/>
      <c r="X1635" s="268"/>
    </row>
    <row r="1636" spans="1:27" x14ac:dyDescent="0.25">
      <c r="A1636" s="268"/>
      <c r="B1636" s="268"/>
      <c r="C1636" s="268"/>
      <c r="D1636" s="268"/>
      <c r="E1636" s="268"/>
      <c r="F1636" s="268"/>
      <c r="G1636" s="268"/>
      <c r="H1636" s="268"/>
      <c r="J1636" s="268"/>
      <c r="K1636" s="268"/>
      <c r="L1636" s="268"/>
      <c r="O1636" s="268"/>
      <c r="T1636" s="268"/>
      <c r="X1636" s="268"/>
    </row>
    <row r="1637" spans="1:27" x14ac:dyDescent="0.25">
      <c r="A1637" s="268"/>
      <c r="B1637" s="268"/>
      <c r="C1637" s="268"/>
      <c r="D1637" s="268"/>
      <c r="E1637" s="268"/>
      <c r="F1637" s="268"/>
      <c r="G1637" s="268"/>
      <c r="H1637" s="268"/>
      <c r="J1637" s="268"/>
      <c r="K1637" s="268"/>
      <c r="L1637" s="268"/>
      <c r="O1637" s="268"/>
      <c r="T1637" s="268"/>
      <c r="X1637" s="268"/>
    </row>
    <row r="1638" spans="1:27" x14ac:dyDescent="0.25">
      <c r="A1638" s="268"/>
      <c r="B1638" s="268"/>
      <c r="C1638" s="268"/>
      <c r="D1638" s="268"/>
      <c r="E1638" s="268"/>
      <c r="F1638" s="268"/>
      <c r="G1638" s="268"/>
      <c r="H1638" s="268"/>
      <c r="J1638" s="268"/>
      <c r="K1638" s="268"/>
      <c r="L1638" s="268"/>
      <c r="O1638" s="268"/>
      <c r="T1638" s="268"/>
      <c r="X1638" s="268"/>
    </row>
    <row r="1639" spans="1:27" x14ac:dyDescent="0.25">
      <c r="A1639" s="268"/>
      <c r="B1639" s="268"/>
      <c r="C1639" s="268"/>
      <c r="D1639" s="268"/>
      <c r="E1639" s="268"/>
      <c r="F1639" s="268"/>
      <c r="G1639" s="268"/>
      <c r="H1639" s="268"/>
      <c r="J1639" s="268"/>
      <c r="K1639" s="268"/>
      <c r="L1639" s="268"/>
      <c r="O1639" s="268"/>
      <c r="T1639" s="268"/>
      <c r="X1639" s="268"/>
    </row>
    <row r="1640" spans="1:27" x14ac:dyDescent="0.25">
      <c r="A1640" s="268"/>
      <c r="B1640" s="268"/>
      <c r="C1640" s="268"/>
      <c r="D1640" s="268"/>
      <c r="E1640" s="268"/>
      <c r="F1640" s="268"/>
      <c r="G1640" s="268"/>
      <c r="H1640" s="268"/>
      <c r="J1640" s="268"/>
      <c r="K1640" s="268"/>
      <c r="L1640" s="268"/>
      <c r="O1640" s="268"/>
      <c r="T1640" s="268"/>
      <c r="X1640" s="268"/>
    </row>
    <row r="1641" spans="1:27" x14ac:dyDescent="0.25">
      <c r="A1641" s="268"/>
      <c r="B1641" s="268"/>
      <c r="C1641" s="268"/>
      <c r="D1641" s="268"/>
      <c r="E1641" s="268"/>
      <c r="F1641" s="268"/>
      <c r="G1641" s="268"/>
      <c r="H1641" s="268"/>
      <c r="J1641" s="268"/>
      <c r="K1641" s="268"/>
      <c r="L1641" s="268"/>
      <c r="O1641" s="268"/>
      <c r="T1641" s="268"/>
      <c r="X1641" s="268"/>
    </row>
    <row r="1642" spans="1:27" x14ac:dyDescent="0.25">
      <c r="A1642" s="268"/>
      <c r="B1642" s="268"/>
      <c r="C1642" s="268"/>
      <c r="D1642" s="268"/>
      <c r="E1642" s="268"/>
      <c r="F1642" s="268"/>
      <c r="G1642" s="268"/>
      <c r="H1642" s="268"/>
      <c r="J1642" s="268"/>
      <c r="K1642" s="268"/>
      <c r="L1642" s="268"/>
      <c r="O1642" s="268"/>
      <c r="T1642" s="268"/>
      <c r="X1642" s="268"/>
    </row>
    <row r="1643" spans="1:27" x14ac:dyDescent="0.25">
      <c r="A1643" s="268"/>
      <c r="B1643" s="268"/>
      <c r="C1643" s="268"/>
      <c r="D1643" s="268"/>
      <c r="E1643" s="268"/>
      <c r="F1643" s="268"/>
      <c r="G1643" s="268"/>
      <c r="H1643" s="268"/>
      <c r="J1643" s="268"/>
      <c r="K1643" s="268"/>
      <c r="L1643" s="268"/>
      <c r="O1643" s="268"/>
      <c r="T1643" s="268"/>
      <c r="X1643" s="268"/>
    </row>
    <row r="1644" spans="1:27" x14ac:dyDescent="0.25">
      <c r="A1644" s="268"/>
      <c r="B1644" s="268"/>
      <c r="C1644" s="268"/>
      <c r="D1644" s="268"/>
      <c r="E1644" s="268"/>
      <c r="F1644" s="268"/>
      <c r="G1644" s="268"/>
      <c r="H1644" s="268"/>
      <c r="J1644" s="268"/>
      <c r="K1644" s="268"/>
      <c r="L1644" s="268"/>
      <c r="O1644" s="268"/>
      <c r="T1644" s="268"/>
      <c r="X1644" s="268"/>
    </row>
    <row r="1645" spans="1:27" x14ac:dyDescent="0.25">
      <c r="A1645" s="268"/>
      <c r="B1645" s="268"/>
      <c r="C1645" s="268"/>
      <c r="D1645" s="268"/>
      <c r="E1645" s="268"/>
      <c r="F1645" s="268"/>
      <c r="G1645" s="268"/>
      <c r="H1645" s="268"/>
      <c r="J1645" s="268"/>
      <c r="K1645" s="268"/>
      <c r="L1645" s="268"/>
      <c r="O1645" s="268"/>
      <c r="T1645" s="268"/>
      <c r="X1645" s="268"/>
      <c r="Y1645" s="268"/>
      <c r="Z1645" s="268"/>
      <c r="AA1645" s="268"/>
    </row>
    <row r="1646" spans="1:27" x14ac:dyDescent="0.25">
      <c r="A1646" s="268"/>
      <c r="B1646" s="268"/>
      <c r="C1646" s="268"/>
      <c r="D1646" s="268"/>
      <c r="E1646" s="268"/>
      <c r="F1646" s="268"/>
      <c r="G1646" s="268"/>
      <c r="H1646" s="268"/>
      <c r="J1646" s="268"/>
      <c r="K1646" s="268"/>
      <c r="L1646" s="268"/>
      <c r="O1646" s="268"/>
      <c r="T1646" s="268"/>
      <c r="X1646" s="268"/>
    </row>
    <row r="1647" spans="1:27" x14ac:dyDescent="0.25">
      <c r="A1647" s="268"/>
      <c r="B1647" s="268"/>
      <c r="C1647" s="268"/>
      <c r="D1647" s="268"/>
      <c r="E1647" s="268"/>
      <c r="F1647" s="268"/>
      <c r="G1647" s="268"/>
      <c r="H1647" s="268"/>
      <c r="J1647" s="268"/>
      <c r="K1647" s="268"/>
      <c r="L1647" s="268"/>
      <c r="O1647" s="268"/>
      <c r="T1647" s="268"/>
      <c r="X1647" s="268"/>
    </row>
    <row r="1648" spans="1:27" x14ac:dyDescent="0.25">
      <c r="A1648" s="268"/>
      <c r="B1648" s="268"/>
      <c r="C1648" s="268"/>
      <c r="D1648" s="268"/>
      <c r="E1648" s="268"/>
      <c r="F1648" s="268"/>
      <c r="G1648" s="268"/>
      <c r="H1648" s="268"/>
      <c r="J1648" s="268"/>
      <c r="K1648" s="268"/>
      <c r="L1648" s="268"/>
      <c r="O1648" s="268"/>
      <c r="T1648" s="268"/>
      <c r="X1648" s="268"/>
    </row>
    <row r="1649" spans="1:24" x14ac:dyDescent="0.25">
      <c r="A1649" s="268"/>
      <c r="B1649" s="268"/>
      <c r="C1649" s="268"/>
      <c r="D1649" s="268"/>
      <c r="E1649" s="268"/>
      <c r="F1649" s="268"/>
      <c r="G1649" s="268"/>
      <c r="H1649" s="268"/>
      <c r="J1649" s="268"/>
      <c r="K1649" s="268"/>
      <c r="L1649" s="268"/>
      <c r="O1649" s="268"/>
      <c r="T1649" s="268"/>
      <c r="X1649" s="268"/>
    </row>
    <row r="1650" spans="1:24" x14ac:dyDescent="0.25">
      <c r="A1650" s="268"/>
      <c r="B1650" s="268"/>
      <c r="C1650" s="268"/>
      <c r="D1650" s="268"/>
      <c r="E1650" s="268"/>
      <c r="F1650" s="268"/>
      <c r="G1650" s="268"/>
      <c r="H1650" s="268"/>
      <c r="J1650" s="268"/>
      <c r="K1650" s="268"/>
      <c r="L1650" s="268"/>
      <c r="O1650" s="268"/>
      <c r="T1650" s="268"/>
      <c r="X1650" s="268"/>
    </row>
    <row r="1651" spans="1:24" x14ac:dyDescent="0.25">
      <c r="A1651" s="268"/>
      <c r="B1651" s="268"/>
      <c r="C1651" s="268"/>
      <c r="D1651" s="268"/>
      <c r="E1651" s="268"/>
      <c r="F1651" s="268"/>
      <c r="G1651" s="268"/>
      <c r="H1651" s="268"/>
      <c r="J1651" s="268"/>
      <c r="K1651" s="268"/>
      <c r="L1651" s="268"/>
      <c r="O1651" s="268"/>
      <c r="T1651" s="268"/>
      <c r="X1651" s="268"/>
    </row>
    <row r="1652" spans="1:24" x14ac:dyDescent="0.25">
      <c r="A1652" s="268"/>
      <c r="B1652" s="268"/>
      <c r="C1652" s="268"/>
      <c r="D1652" s="268"/>
      <c r="E1652" s="268"/>
      <c r="F1652" s="268"/>
      <c r="G1652" s="268"/>
      <c r="H1652" s="268"/>
      <c r="J1652" s="268"/>
      <c r="K1652" s="268"/>
      <c r="L1652" s="268"/>
      <c r="O1652" s="268"/>
      <c r="T1652" s="268"/>
      <c r="X1652" s="268"/>
    </row>
    <row r="1653" spans="1:24" x14ac:dyDescent="0.25">
      <c r="A1653" s="268"/>
      <c r="B1653" s="268"/>
      <c r="C1653" s="268"/>
      <c r="D1653" s="268"/>
      <c r="E1653" s="268"/>
      <c r="F1653" s="268"/>
      <c r="G1653" s="268"/>
      <c r="H1653" s="268"/>
      <c r="J1653" s="268"/>
      <c r="K1653" s="268"/>
      <c r="L1653" s="268"/>
      <c r="O1653" s="268"/>
      <c r="T1653" s="268"/>
      <c r="X1653" s="268"/>
    </row>
    <row r="1654" spans="1:24" x14ac:dyDescent="0.25">
      <c r="A1654" s="268"/>
      <c r="B1654" s="268"/>
      <c r="C1654" s="268"/>
      <c r="D1654" s="268"/>
      <c r="E1654" s="268"/>
      <c r="F1654" s="268"/>
      <c r="G1654" s="268"/>
      <c r="H1654" s="268"/>
      <c r="J1654" s="268"/>
      <c r="K1654" s="268"/>
      <c r="L1654" s="268"/>
      <c r="O1654" s="268"/>
      <c r="T1654" s="268"/>
      <c r="X1654" s="268"/>
    </row>
    <row r="1655" spans="1:24" x14ac:dyDescent="0.25">
      <c r="A1655" s="268"/>
      <c r="B1655" s="268"/>
      <c r="C1655" s="268"/>
      <c r="D1655" s="268"/>
      <c r="E1655" s="268"/>
      <c r="F1655" s="268"/>
      <c r="G1655" s="268"/>
      <c r="H1655" s="268"/>
      <c r="J1655" s="268"/>
      <c r="K1655" s="268"/>
      <c r="L1655" s="268"/>
      <c r="O1655" s="268"/>
      <c r="T1655" s="268"/>
      <c r="X1655" s="268"/>
    </row>
    <row r="1656" spans="1:24" x14ac:dyDescent="0.25">
      <c r="A1656" s="268"/>
      <c r="B1656" s="268"/>
      <c r="C1656" s="268"/>
      <c r="D1656" s="268"/>
      <c r="E1656" s="268"/>
      <c r="F1656" s="268"/>
      <c r="G1656" s="268"/>
      <c r="H1656" s="268"/>
      <c r="J1656" s="268"/>
      <c r="K1656" s="268"/>
      <c r="L1656" s="268"/>
      <c r="O1656" s="268"/>
      <c r="T1656" s="268"/>
      <c r="X1656" s="268"/>
    </row>
    <row r="1657" spans="1:24" x14ac:dyDescent="0.25">
      <c r="A1657" s="268"/>
      <c r="B1657" s="268"/>
      <c r="C1657" s="268"/>
      <c r="D1657" s="268"/>
      <c r="E1657" s="268"/>
      <c r="F1657" s="268"/>
      <c r="G1657" s="268"/>
      <c r="H1657" s="268"/>
      <c r="J1657" s="268"/>
      <c r="K1657" s="268"/>
      <c r="L1657" s="268"/>
      <c r="O1657" s="268"/>
      <c r="T1657" s="268"/>
      <c r="X1657" s="268"/>
    </row>
    <row r="1658" spans="1:24" x14ac:dyDescent="0.25">
      <c r="A1658" s="268"/>
      <c r="B1658" s="268"/>
      <c r="C1658" s="268"/>
      <c r="D1658" s="268"/>
      <c r="E1658" s="268"/>
      <c r="F1658" s="268"/>
      <c r="G1658" s="268"/>
      <c r="H1658" s="268"/>
      <c r="J1658" s="268"/>
      <c r="K1658" s="268"/>
      <c r="L1658" s="268"/>
      <c r="O1658" s="268"/>
      <c r="T1658" s="268"/>
      <c r="X1658" s="268"/>
    </row>
    <row r="1659" spans="1:24" x14ac:dyDescent="0.25">
      <c r="A1659" s="268"/>
      <c r="B1659" s="268"/>
      <c r="C1659" s="268"/>
      <c r="D1659" s="268"/>
      <c r="E1659" s="268"/>
      <c r="F1659" s="268"/>
      <c r="G1659" s="268"/>
      <c r="H1659" s="268"/>
      <c r="J1659" s="268"/>
      <c r="K1659" s="268"/>
      <c r="L1659" s="268"/>
      <c r="O1659" s="268"/>
      <c r="T1659" s="268"/>
      <c r="X1659" s="268"/>
    </row>
    <row r="1660" spans="1:24" x14ac:dyDescent="0.25">
      <c r="A1660" s="268"/>
      <c r="B1660" s="268"/>
      <c r="C1660" s="268"/>
      <c r="D1660" s="268"/>
      <c r="E1660" s="268"/>
      <c r="F1660" s="268"/>
      <c r="G1660" s="268"/>
      <c r="H1660" s="268"/>
      <c r="J1660" s="268"/>
      <c r="K1660" s="268"/>
      <c r="L1660" s="268"/>
      <c r="O1660" s="268"/>
      <c r="T1660" s="268"/>
      <c r="X1660" s="268"/>
    </row>
    <row r="1661" spans="1:24" x14ac:dyDescent="0.25">
      <c r="A1661" s="268"/>
      <c r="B1661" s="268"/>
      <c r="C1661" s="268"/>
      <c r="D1661" s="268"/>
      <c r="E1661" s="268"/>
      <c r="F1661" s="268"/>
      <c r="G1661" s="268"/>
      <c r="H1661" s="268"/>
      <c r="J1661" s="268"/>
      <c r="K1661" s="268"/>
      <c r="L1661" s="268"/>
      <c r="O1661" s="268"/>
      <c r="T1661" s="268"/>
      <c r="X1661" s="268"/>
    </row>
    <row r="1662" spans="1:24" x14ac:dyDescent="0.25">
      <c r="A1662" s="268"/>
      <c r="B1662" s="268"/>
      <c r="C1662" s="268"/>
      <c r="D1662" s="268"/>
      <c r="E1662" s="268"/>
      <c r="F1662" s="268"/>
      <c r="G1662" s="268"/>
      <c r="H1662" s="268"/>
      <c r="J1662" s="268"/>
      <c r="K1662" s="268"/>
      <c r="L1662" s="268"/>
      <c r="O1662" s="268"/>
      <c r="T1662" s="268"/>
      <c r="X1662" s="268"/>
    </row>
    <row r="1663" spans="1:24" x14ac:dyDescent="0.25">
      <c r="A1663" s="268"/>
      <c r="B1663" s="268"/>
      <c r="C1663" s="268"/>
      <c r="D1663" s="268"/>
      <c r="E1663" s="268"/>
      <c r="F1663" s="268"/>
      <c r="G1663" s="268"/>
      <c r="H1663" s="268"/>
      <c r="J1663" s="268"/>
      <c r="K1663" s="268"/>
      <c r="L1663" s="268"/>
      <c r="O1663" s="268"/>
      <c r="T1663" s="268"/>
      <c r="X1663" s="268"/>
    </row>
    <row r="1664" spans="1:24" x14ac:dyDescent="0.25">
      <c r="A1664" s="268"/>
      <c r="B1664" s="268"/>
      <c r="C1664" s="268"/>
      <c r="D1664" s="268"/>
      <c r="E1664" s="268"/>
      <c r="F1664" s="268"/>
      <c r="G1664" s="268"/>
      <c r="H1664" s="268"/>
      <c r="J1664" s="268"/>
      <c r="K1664" s="268"/>
      <c r="L1664" s="268"/>
      <c r="O1664" s="268"/>
      <c r="T1664" s="268"/>
      <c r="X1664" s="268"/>
    </row>
    <row r="1665" spans="1:24" x14ac:dyDescent="0.25">
      <c r="A1665" s="268"/>
      <c r="B1665" s="268"/>
      <c r="C1665" s="268"/>
      <c r="D1665" s="268"/>
      <c r="E1665" s="268"/>
      <c r="F1665" s="268"/>
      <c r="G1665" s="268"/>
      <c r="H1665" s="268"/>
      <c r="J1665" s="268"/>
      <c r="K1665" s="268"/>
      <c r="L1665" s="268"/>
      <c r="O1665" s="268"/>
      <c r="T1665" s="268"/>
      <c r="X1665" s="268"/>
    </row>
    <row r="1666" spans="1:24" x14ac:dyDescent="0.25">
      <c r="A1666" s="268"/>
      <c r="B1666" s="268"/>
      <c r="C1666" s="268"/>
      <c r="D1666" s="268"/>
      <c r="E1666" s="268"/>
      <c r="F1666" s="268"/>
      <c r="G1666" s="268"/>
      <c r="H1666" s="268"/>
      <c r="J1666" s="268"/>
      <c r="K1666" s="268"/>
      <c r="L1666" s="268"/>
      <c r="O1666" s="268"/>
      <c r="T1666" s="268"/>
      <c r="X1666" s="268"/>
    </row>
    <row r="1667" spans="1:24" x14ac:dyDescent="0.25">
      <c r="A1667" s="268"/>
      <c r="B1667" s="268"/>
      <c r="C1667" s="268"/>
      <c r="D1667" s="268"/>
      <c r="E1667" s="268"/>
      <c r="F1667" s="268"/>
      <c r="G1667" s="268"/>
      <c r="H1667" s="268"/>
      <c r="J1667" s="268"/>
      <c r="K1667" s="268"/>
      <c r="L1667" s="268"/>
      <c r="O1667" s="268"/>
      <c r="T1667" s="268"/>
      <c r="X1667" s="268"/>
    </row>
    <row r="1668" spans="1:24" x14ac:dyDescent="0.25">
      <c r="A1668" s="268"/>
      <c r="B1668" s="268"/>
      <c r="C1668" s="268"/>
      <c r="D1668" s="268"/>
      <c r="E1668" s="268"/>
      <c r="F1668" s="268"/>
      <c r="G1668" s="268"/>
      <c r="H1668" s="268"/>
      <c r="J1668" s="268"/>
      <c r="K1668" s="268"/>
      <c r="L1668" s="268"/>
      <c r="O1668" s="268"/>
      <c r="T1668" s="268"/>
      <c r="X1668" s="268"/>
    </row>
    <row r="1669" spans="1:24" x14ac:dyDescent="0.25">
      <c r="A1669" s="268"/>
      <c r="B1669" s="268"/>
      <c r="C1669" s="268"/>
      <c r="D1669" s="268"/>
      <c r="E1669" s="268"/>
      <c r="F1669" s="268"/>
      <c r="G1669" s="268"/>
      <c r="H1669" s="268"/>
      <c r="J1669" s="268"/>
      <c r="K1669" s="268"/>
      <c r="L1669" s="268"/>
      <c r="O1669" s="268"/>
      <c r="T1669" s="268"/>
      <c r="X1669" s="268"/>
    </row>
    <row r="1670" spans="1:24" x14ac:dyDescent="0.25">
      <c r="A1670" s="268"/>
      <c r="B1670" s="268"/>
      <c r="C1670" s="268"/>
      <c r="D1670" s="268"/>
      <c r="E1670" s="268"/>
      <c r="F1670" s="268"/>
      <c r="G1670" s="268"/>
      <c r="H1670" s="268"/>
      <c r="J1670" s="268"/>
      <c r="K1670" s="268"/>
      <c r="L1670" s="268"/>
      <c r="O1670" s="268"/>
      <c r="T1670" s="268"/>
      <c r="X1670" s="268"/>
    </row>
    <row r="1671" spans="1:24" x14ac:dyDescent="0.25">
      <c r="A1671" s="268"/>
      <c r="B1671" s="268"/>
      <c r="C1671" s="268"/>
      <c r="D1671" s="268"/>
      <c r="E1671" s="268"/>
      <c r="F1671" s="268"/>
      <c r="G1671" s="268"/>
      <c r="H1671" s="268"/>
      <c r="J1671" s="268"/>
      <c r="K1671" s="268"/>
      <c r="L1671" s="268"/>
      <c r="O1671" s="268"/>
      <c r="T1671" s="268"/>
      <c r="X1671" s="268"/>
    </row>
    <row r="1672" spans="1:24" x14ac:dyDescent="0.25">
      <c r="A1672" s="268"/>
      <c r="B1672" s="268"/>
      <c r="C1672" s="268"/>
      <c r="D1672" s="268"/>
      <c r="E1672" s="268"/>
      <c r="F1672" s="268"/>
      <c r="G1672" s="268"/>
      <c r="H1672" s="268"/>
      <c r="J1672" s="268"/>
      <c r="K1672" s="268"/>
      <c r="L1672" s="268"/>
      <c r="O1672" s="268"/>
      <c r="T1672" s="268"/>
      <c r="X1672" s="268"/>
    </row>
    <row r="1673" spans="1:24" x14ac:dyDescent="0.25">
      <c r="A1673" s="268"/>
      <c r="B1673" s="268"/>
      <c r="C1673" s="268"/>
      <c r="D1673" s="268"/>
      <c r="E1673" s="268"/>
      <c r="F1673" s="268"/>
      <c r="G1673" s="268"/>
      <c r="H1673" s="268"/>
      <c r="J1673" s="268"/>
      <c r="K1673" s="268"/>
      <c r="L1673" s="268"/>
      <c r="O1673" s="268"/>
      <c r="T1673" s="268"/>
      <c r="X1673" s="268"/>
    </row>
    <row r="1674" spans="1:24" x14ac:dyDescent="0.25">
      <c r="A1674" s="268"/>
      <c r="B1674" s="268"/>
      <c r="C1674" s="268"/>
      <c r="D1674" s="268"/>
      <c r="E1674" s="268"/>
      <c r="F1674" s="268"/>
      <c r="G1674" s="268"/>
      <c r="H1674" s="268"/>
      <c r="J1674" s="268"/>
      <c r="K1674" s="268"/>
      <c r="L1674" s="268"/>
      <c r="O1674" s="268"/>
      <c r="T1674" s="268"/>
      <c r="X1674" s="268"/>
    </row>
    <row r="1675" spans="1:24" x14ac:dyDescent="0.25">
      <c r="A1675" s="268"/>
      <c r="B1675" s="268"/>
      <c r="C1675" s="268"/>
      <c r="D1675" s="268"/>
      <c r="E1675" s="268"/>
      <c r="F1675" s="268"/>
      <c r="G1675" s="268"/>
      <c r="H1675" s="268"/>
      <c r="J1675" s="268"/>
      <c r="K1675" s="268"/>
      <c r="L1675" s="268"/>
      <c r="O1675" s="268"/>
      <c r="T1675" s="268"/>
      <c r="X1675" s="268"/>
    </row>
    <row r="1676" spans="1:24" x14ac:dyDescent="0.25">
      <c r="A1676" s="268"/>
      <c r="B1676" s="268"/>
      <c r="C1676" s="268"/>
      <c r="D1676" s="268"/>
      <c r="E1676" s="268"/>
      <c r="F1676" s="268"/>
      <c r="G1676" s="268"/>
      <c r="H1676" s="268"/>
      <c r="J1676" s="268"/>
      <c r="K1676" s="268"/>
      <c r="L1676" s="268"/>
      <c r="O1676" s="268"/>
      <c r="T1676" s="268"/>
      <c r="X1676" s="268"/>
    </row>
    <row r="1677" spans="1:24" x14ac:dyDescent="0.25">
      <c r="A1677" s="268"/>
      <c r="B1677" s="268"/>
      <c r="C1677" s="268"/>
      <c r="D1677" s="268"/>
      <c r="E1677" s="268"/>
      <c r="F1677" s="268"/>
      <c r="G1677" s="268"/>
      <c r="H1677" s="268"/>
      <c r="J1677" s="268"/>
      <c r="K1677" s="268"/>
      <c r="L1677" s="268"/>
      <c r="O1677" s="268"/>
      <c r="T1677" s="268"/>
      <c r="X1677" s="268"/>
    </row>
    <row r="1678" spans="1:24" x14ac:dyDescent="0.25">
      <c r="A1678" s="268"/>
      <c r="B1678" s="268"/>
      <c r="C1678" s="268"/>
      <c r="D1678" s="268"/>
      <c r="E1678" s="268"/>
      <c r="F1678" s="268"/>
      <c r="G1678" s="268"/>
      <c r="H1678" s="268"/>
      <c r="J1678" s="268"/>
      <c r="K1678" s="268"/>
      <c r="L1678" s="268"/>
      <c r="O1678" s="268"/>
      <c r="T1678" s="268"/>
      <c r="X1678" s="268"/>
    </row>
    <row r="1679" spans="1:24" x14ac:dyDescent="0.25">
      <c r="A1679" s="268"/>
      <c r="B1679" s="268"/>
      <c r="C1679" s="268"/>
      <c r="D1679" s="268"/>
      <c r="E1679" s="268"/>
      <c r="F1679" s="268"/>
      <c r="G1679" s="268"/>
      <c r="H1679" s="268"/>
      <c r="J1679" s="268"/>
      <c r="K1679" s="268"/>
      <c r="L1679" s="268"/>
      <c r="O1679" s="268"/>
      <c r="T1679" s="268"/>
      <c r="X1679" s="268"/>
    </row>
    <row r="1680" spans="1:24" x14ac:dyDescent="0.25">
      <c r="A1680" s="268"/>
      <c r="B1680" s="268"/>
      <c r="C1680" s="268"/>
      <c r="D1680" s="268"/>
      <c r="E1680" s="268"/>
      <c r="F1680" s="268"/>
      <c r="G1680" s="268"/>
      <c r="H1680" s="268"/>
      <c r="J1680" s="268"/>
      <c r="K1680" s="268"/>
      <c r="L1680" s="268"/>
      <c r="O1680" s="268"/>
      <c r="T1680" s="268"/>
      <c r="X1680" s="268"/>
    </row>
    <row r="1681" spans="1:24" x14ac:dyDescent="0.25">
      <c r="A1681" s="268"/>
      <c r="B1681" s="268"/>
      <c r="C1681" s="268"/>
      <c r="D1681" s="268"/>
      <c r="E1681" s="268"/>
      <c r="F1681" s="268"/>
      <c r="G1681" s="268"/>
      <c r="H1681" s="268"/>
      <c r="J1681" s="268"/>
      <c r="K1681" s="268"/>
      <c r="L1681" s="268"/>
      <c r="O1681" s="268"/>
      <c r="T1681" s="268"/>
      <c r="X1681" s="268"/>
    </row>
    <row r="1682" spans="1:24" x14ac:dyDescent="0.25">
      <c r="A1682" s="268"/>
      <c r="B1682" s="268"/>
      <c r="C1682" s="268"/>
      <c r="D1682" s="268"/>
      <c r="E1682" s="268"/>
      <c r="F1682" s="268"/>
      <c r="G1682" s="268"/>
      <c r="H1682" s="268"/>
      <c r="J1682" s="268"/>
      <c r="K1682" s="268"/>
      <c r="L1682" s="268"/>
      <c r="O1682" s="268"/>
      <c r="T1682" s="268"/>
      <c r="X1682" s="268"/>
    </row>
    <row r="1683" spans="1:24" x14ac:dyDescent="0.25">
      <c r="A1683" s="268"/>
      <c r="B1683" s="268"/>
      <c r="C1683" s="268"/>
      <c r="D1683" s="268"/>
      <c r="E1683" s="268"/>
      <c r="F1683" s="268"/>
      <c r="G1683" s="268"/>
      <c r="H1683" s="268"/>
      <c r="J1683" s="268"/>
      <c r="K1683" s="268"/>
      <c r="L1683" s="268"/>
      <c r="O1683" s="268"/>
      <c r="T1683" s="268"/>
      <c r="X1683" s="268"/>
    </row>
    <row r="1684" spans="1:24" x14ac:dyDescent="0.25">
      <c r="A1684" s="268"/>
      <c r="B1684" s="268"/>
      <c r="C1684" s="268"/>
      <c r="D1684" s="268"/>
      <c r="E1684" s="268"/>
      <c r="F1684" s="268"/>
      <c r="G1684" s="268"/>
      <c r="H1684" s="268"/>
      <c r="J1684" s="268"/>
      <c r="K1684" s="268"/>
      <c r="L1684" s="268"/>
      <c r="O1684" s="268"/>
      <c r="T1684" s="268"/>
      <c r="X1684" s="268"/>
    </row>
    <row r="1685" spans="1:24" x14ac:dyDescent="0.25">
      <c r="A1685" s="268"/>
      <c r="B1685" s="268"/>
      <c r="C1685" s="268"/>
      <c r="D1685" s="268"/>
      <c r="E1685" s="268"/>
      <c r="F1685" s="268"/>
      <c r="G1685" s="268"/>
      <c r="H1685" s="268"/>
      <c r="J1685" s="268"/>
      <c r="K1685" s="268"/>
      <c r="L1685" s="268"/>
      <c r="O1685" s="268"/>
      <c r="T1685" s="268"/>
      <c r="X1685" s="268"/>
    </row>
    <row r="1686" spans="1:24" x14ac:dyDescent="0.25">
      <c r="A1686" s="268"/>
      <c r="B1686" s="268"/>
      <c r="C1686" s="268"/>
      <c r="D1686" s="268"/>
      <c r="E1686" s="268"/>
      <c r="F1686" s="268"/>
      <c r="G1686" s="268"/>
      <c r="H1686" s="268"/>
      <c r="J1686" s="268"/>
      <c r="K1686" s="268"/>
      <c r="L1686" s="268"/>
      <c r="O1686" s="268"/>
      <c r="T1686" s="268"/>
      <c r="X1686" s="268"/>
    </row>
    <row r="1687" spans="1:24" x14ac:dyDescent="0.25">
      <c r="A1687" s="268"/>
      <c r="B1687" s="268"/>
      <c r="C1687" s="268"/>
      <c r="D1687" s="268"/>
      <c r="E1687" s="268"/>
      <c r="F1687" s="268"/>
      <c r="G1687" s="268"/>
      <c r="H1687" s="268"/>
      <c r="J1687" s="268"/>
      <c r="K1687" s="268"/>
      <c r="L1687" s="268"/>
      <c r="O1687" s="268"/>
      <c r="T1687" s="268"/>
      <c r="X1687" s="268"/>
    </row>
    <row r="1688" spans="1:24" x14ac:dyDescent="0.25">
      <c r="A1688" s="268"/>
      <c r="B1688" s="268"/>
      <c r="C1688" s="268"/>
      <c r="D1688" s="268"/>
      <c r="E1688" s="268"/>
      <c r="F1688" s="268"/>
      <c r="G1688" s="268"/>
      <c r="H1688" s="268"/>
      <c r="J1688" s="268"/>
      <c r="K1688" s="268"/>
      <c r="L1688" s="268"/>
      <c r="O1688" s="268"/>
      <c r="T1688" s="268"/>
      <c r="X1688" s="268"/>
    </row>
    <row r="1689" spans="1:24" x14ac:dyDescent="0.25">
      <c r="A1689" s="268"/>
      <c r="B1689" s="268"/>
      <c r="C1689" s="268"/>
      <c r="D1689" s="268"/>
      <c r="E1689" s="268"/>
      <c r="F1689" s="268"/>
      <c r="G1689" s="268"/>
      <c r="H1689" s="268"/>
      <c r="J1689" s="268"/>
      <c r="K1689" s="268"/>
      <c r="L1689" s="268"/>
      <c r="O1689" s="268"/>
      <c r="T1689" s="268"/>
      <c r="X1689" s="268"/>
    </row>
    <row r="1690" spans="1:24" x14ac:dyDescent="0.25">
      <c r="A1690" s="268"/>
      <c r="B1690" s="268"/>
      <c r="C1690" s="268"/>
      <c r="D1690" s="268"/>
      <c r="E1690" s="268"/>
      <c r="F1690" s="268"/>
      <c r="G1690" s="268"/>
      <c r="H1690" s="268"/>
      <c r="J1690" s="268"/>
      <c r="K1690" s="268"/>
      <c r="L1690" s="268"/>
      <c r="O1690" s="268"/>
      <c r="T1690" s="268"/>
      <c r="X1690" s="268"/>
    </row>
    <row r="1691" spans="1:24" x14ac:dyDescent="0.25">
      <c r="A1691" s="268"/>
      <c r="B1691" s="268"/>
      <c r="C1691" s="268"/>
      <c r="D1691" s="268"/>
      <c r="E1691" s="268"/>
      <c r="F1691" s="268"/>
      <c r="G1691" s="268"/>
      <c r="H1691" s="268"/>
      <c r="J1691" s="268"/>
      <c r="K1691" s="268"/>
      <c r="L1691" s="268"/>
      <c r="O1691" s="268"/>
      <c r="T1691" s="268"/>
      <c r="X1691" s="268"/>
    </row>
    <row r="1692" spans="1:24" x14ac:dyDescent="0.25">
      <c r="A1692" s="268"/>
      <c r="B1692" s="268"/>
      <c r="C1692" s="268"/>
      <c r="D1692" s="268"/>
      <c r="E1692" s="268"/>
      <c r="F1692" s="268"/>
      <c r="G1692" s="268"/>
      <c r="H1692" s="268"/>
      <c r="J1692" s="268"/>
      <c r="K1692" s="268"/>
      <c r="L1692" s="268"/>
      <c r="O1692" s="268"/>
      <c r="T1692" s="268"/>
      <c r="X1692" s="268"/>
    </row>
    <row r="1693" spans="1:24" x14ac:dyDescent="0.25">
      <c r="A1693" s="268"/>
      <c r="B1693" s="268"/>
      <c r="C1693" s="268"/>
      <c r="D1693" s="268"/>
      <c r="E1693" s="268"/>
      <c r="F1693" s="268"/>
      <c r="G1693" s="268"/>
      <c r="H1693" s="268"/>
      <c r="J1693" s="268"/>
      <c r="K1693" s="268"/>
      <c r="L1693" s="268"/>
      <c r="O1693" s="268"/>
      <c r="T1693" s="268"/>
      <c r="X1693" s="268"/>
    </row>
    <row r="1694" spans="1:24" x14ac:dyDescent="0.25">
      <c r="A1694" s="268"/>
      <c r="B1694" s="268"/>
      <c r="C1694" s="268"/>
      <c r="D1694" s="268"/>
      <c r="E1694" s="268"/>
      <c r="F1694" s="268"/>
      <c r="G1694" s="268"/>
      <c r="H1694" s="268"/>
      <c r="J1694" s="268"/>
      <c r="K1694" s="268"/>
      <c r="L1694" s="268"/>
      <c r="O1694" s="268"/>
      <c r="T1694" s="268"/>
      <c r="X1694" s="268"/>
    </row>
    <row r="1695" spans="1:24" x14ac:dyDescent="0.25">
      <c r="A1695" s="268"/>
      <c r="B1695" s="268"/>
      <c r="C1695" s="268"/>
      <c r="D1695" s="268"/>
      <c r="E1695" s="268"/>
      <c r="F1695" s="268"/>
      <c r="G1695" s="268"/>
      <c r="H1695" s="268"/>
      <c r="J1695" s="268"/>
      <c r="K1695" s="268"/>
      <c r="L1695" s="268"/>
      <c r="O1695" s="268"/>
      <c r="T1695" s="268"/>
      <c r="X1695" s="268"/>
    </row>
    <row r="1696" spans="1:24" x14ac:dyDescent="0.25">
      <c r="A1696" s="268"/>
      <c r="B1696" s="268"/>
      <c r="C1696" s="268"/>
      <c r="D1696" s="268"/>
      <c r="E1696" s="268"/>
      <c r="F1696" s="268"/>
      <c r="G1696" s="268"/>
      <c r="H1696" s="268"/>
      <c r="J1696" s="268"/>
      <c r="K1696" s="268"/>
      <c r="L1696" s="268"/>
      <c r="O1696" s="268"/>
      <c r="T1696" s="268"/>
      <c r="X1696" s="268"/>
    </row>
    <row r="1697" spans="1:24" x14ac:dyDescent="0.25">
      <c r="A1697" s="268"/>
      <c r="B1697" s="268"/>
      <c r="C1697" s="268"/>
      <c r="D1697" s="268"/>
      <c r="E1697" s="268"/>
      <c r="F1697" s="268"/>
      <c r="G1697" s="268"/>
      <c r="H1697" s="268"/>
      <c r="J1697" s="268"/>
      <c r="K1697" s="268"/>
      <c r="L1697" s="268"/>
      <c r="O1697" s="268"/>
      <c r="T1697" s="268"/>
      <c r="X1697" s="268"/>
    </row>
    <row r="1698" spans="1:24" x14ac:dyDescent="0.25">
      <c r="A1698" s="268"/>
      <c r="B1698" s="268"/>
      <c r="C1698" s="268"/>
      <c r="D1698" s="268"/>
      <c r="E1698" s="268"/>
      <c r="F1698" s="268"/>
      <c r="G1698" s="268"/>
      <c r="H1698" s="268"/>
      <c r="J1698" s="268"/>
      <c r="K1698" s="268"/>
      <c r="L1698" s="268"/>
      <c r="O1698" s="268"/>
      <c r="T1698" s="268"/>
      <c r="X1698" s="268"/>
    </row>
    <row r="1699" spans="1:24" x14ac:dyDescent="0.25">
      <c r="A1699" s="268"/>
      <c r="B1699" s="268"/>
      <c r="C1699" s="268"/>
      <c r="D1699" s="268"/>
      <c r="E1699" s="268"/>
      <c r="F1699" s="268"/>
      <c r="G1699" s="268"/>
      <c r="H1699" s="268"/>
      <c r="J1699" s="268"/>
      <c r="K1699" s="268"/>
      <c r="L1699" s="268"/>
      <c r="O1699" s="268"/>
      <c r="T1699" s="268"/>
      <c r="X1699" s="268"/>
    </row>
    <row r="1700" spans="1:24" x14ac:dyDescent="0.25">
      <c r="A1700" s="268"/>
      <c r="B1700" s="268"/>
      <c r="C1700" s="268"/>
      <c r="D1700" s="268"/>
      <c r="E1700" s="268"/>
      <c r="F1700" s="268"/>
      <c r="G1700" s="268"/>
      <c r="H1700" s="268"/>
      <c r="J1700" s="268"/>
      <c r="K1700" s="268"/>
      <c r="L1700" s="268"/>
      <c r="O1700" s="268"/>
      <c r="T1700" s="268"/>
      <c r="X1700" s="268"/>
    </row>
    <row r="1701" spans="1:24" x14ac:dyDescent="0.25">
      <c r="A1701" s="268"/>
      <c r="B1701" s="268"/>
      <c r="C1701" s="268"/>
      <c r="D1701" s="268"/>
      <c r="E1701" s="268"/>
      <c r="F1701" s="268"/>
      <c r="G1701" s="268"/>
      <c r="H1701" s="268"/>
      <c r="J1701" s="268"/>
      <c r="K1701" s="268"/>
      <c r="L1701" s="268"/>
      <c r="O1701" s="268"/>
      <c r="T1701" s="268"/>
      <c r="X1701" s="268"/>
    </row>
    <row r="1702" spans="1:24" x14ac:dyDescent="0.25">
      <c r="A1702" s="268"/>
      <c r="B1702" s="268"/>
      <c r="C1702" s="268"/>
      <c r="D1702" s="268"/>
      <c r="E1702" s="268"/>
      <c r="F1702" s="268"/>
      <c r="G1702" s="268"/>
      <c r="H1702" s="268"/>
      <c r="J1702" s="268"/>
      <c r="K1702" s="268"/>
      <c r="L1702" s="268"/>
      <c r="O1702" s="268"/>
      <c r="T1702" s="268"/>
      <c r="X1702" s="268"/>
    </row>
    <row r="1703" spans="1:24" x14ac:dyDescent="0.25">
      <c r="A1703" s="268"/>
      <c r="B1703" s="268"/>
      <c r="C1703" s="268"/>
      <c r="D1703" s="268"/>
      <c r="E1703" s="268"/>
      <c r="F1703" s="268"/>
      <c r="G1703" s="268"/>
      <c r="H1703" s="268"/>
      <c r="J1703" s="268"/>
      <c r="K1703" s="268"/>
      <c r="L1703" s="268"/>
      <c r="O1703" s="268"/>
      <c r="T1703" s="268"/>
      <c r="X1703" s="268"/>
    </row>
    <row r="1704" spans="1:24" x14ac:dyDescent="0.25">
      <c r="A1704" s="268"/>
      <c r="B1704" s="268"/>
      <c r="C1704" s="268"/>
      <c r="D1704" s="268"/>
      <c r="E1704" s="268"/>
      <c r="F1704" s="268"/>
      <c r="G1704" s="268"/>
      <c r="H1704" s="268"/>
      <c r="J1704" s="268"/>
      <c r="K1704" s="268"/>
      <c r="L1704" s="268"/>
      <c r="O1704" s="268"/>
      <c r="T1704" s="268"/>
      <c r="X1704" s="268"/>
    </row>
    <row r="1705" spans="1:24" x14ac:dyDescent="0.25">
      <c r="A1705" s="268"/>
      <c r="B1705" s="268"/>
      <c r="C1705" s="268"/>
      <c r="D1705" s="268"/>
      <c r="E1705" s="268"/>
      <c r="F1705" s="268"/>
      <c r="G1705" s="268"/>
      <c r="H1705" s="268"/>
      <c r="J1705" s="268"/>
      <c r="K1705" s="268"/>
      <c r="L1705" s="268"/>
      <c r="O1705" s="268"/>
      <c r="T1705" s="268"/>
      <c r="X1705" s="268"/>
    </row>
    <row r="1706" spans="1:24" x14ac:dyDescent="0.25">
      <c r="A1706" s="268"/>
      <c r="B1706" s="268"/>
      <c r="C1706" s="268"/>
      <c r="D1706" s="268"/>
      <c r="E1706" s="268"/>
      <c r="F1706" s="268"/>
      <c r="G1706" s="268"/>
      <c r="H1706" s="268"/>
      <c r="J1706" s="268"/>
      <c r="K1706" s="268"/>
      <c r="L1706" s="268"/>
      <c r="O1706" s="268"/>
      <c r="T1706" s="268"/>
      <c r="X1706" s="268"/>
    </row>
    <row r="1707" spans="1:24" x14ac:dyDescent="0.25">
      <c r="A1707" s="268"/>
      <c r="B1707" s="268"/>
      <c r="C1707" s="268"/>
      <c r="D1707" s="268"/>
      <c r="E1707" s="268"/>
      <c r="F1707" s="268"/>
      <c r="G1707" s="268"/>
      <c r="H1707" s="268"/>
      <c r="J1707" s="268"/>
      <c r="K1707" s="268"/>
      <c r="L1707" s="268"/>
      <c r="O1707" s="268"/>
      <c r="T1707" s="268"/>
      <c r="X1707" s="268"/>
    </row>
    <row r="1708" spans="1:24" x14ac:dyDescent="0.25">
      <c r="A1708" s="268"/>
      <c r="B1708" s="268"/>
      <c r="C1708" s="268"/>
      <c r="D1708" s="268"/>
      <c r="E1708" s="268"/>
      <c r="F1708" s="268"/>
      <c r="G1708" s="268"/>
      <c r="H1708" s="268"/>
      <c r="J1708" s="268"/>
      <c r="K1708" s="268"/>
      <c r="L1708" s="268"/>
      <c r="O1708" s="268"/>
      <c r="T1708" s="268"/>
      <c r="X1708" s="268"/>
    </row>
    <row r="1709" spans="1:24" x14ac:dyDescent="0.25">
      <c r="A1709" s="268"/>
      <c r="B1709" s="268"/>
      <c r="C1709" s="268"/>
      <c r="D1709" s="268"/>
      <c r="E1709" s="268"/>
      <c r="F1709" s="268"/>
      <c r="G1709" s="268"/>
      <c r="H1709" s="268"/>
      <c r="J1709" s="268"/>
      <c r="K1709" s="268"/>
      <c r="L1709" s="268"/>
      <c r="O1709" s="268"/>
      <c r="T1709" s="268"/>
      <c r="X1709" s="268"/>
    </row>
    <row r="1710" spans="1:24" x14ac:dyDescent="0.25">
      <c r="A1710" s="268"/>
      <c r="B1710" s="268"/>
      <c r="C1710" s="268"/>
      <c r="D1710" s="268"/>
      <c r="E1710" s="268"/>
      <c r="F1710" s="268"/>
      <c r="G1710" s="268"/>
      <c r="H1710" s="268"/>
      <c r="J1710" s="268"/>
      <c r="K1710" s="268"/>
      <c r="L1710" s="268"/>
      <c r="O1710" s="268"/>
      <c r="T1710" s="268"/>
      <c r="X1710" s="268"/>
    </row>
    <row r="1711" spans="1:24" x14ac:dyDescent="0.25">
      <c r="A1711" s="268"/>
      <c r="B1711" s="268"/>
      <c r="C1711" s="268"/>
      <c r="D1711" s="268"/>
      <c r="E1711" s="268"/>
      <c r="F1711" s="268"/>
      <c r="G1711" s="268"/>
      <c r="H1711" s="268"/>
      <c r="J1711" s="268"/>
      <c r="K1711" s="268"/>
      <c r="L1711" s="268"/>
      <c r="O1711" s="268"/>
      <c r="T1711" s="268"/>
      <c r="X1711" s="268"/>
    </row>
    <row r="1712" spans="1:24" x14ac:dyDescent="0.25">
      <c r="A1712" s="268"/>
      <c r="B1712" s="268"/>
      <c r="C1712" s="268"/>
      <c r="D1712" s="268"/>
      <c r="E1712" s="268"/>
      <c r="F1712" s="268"/>
      <c r="G1712" s="268"/>
      <c r="H1712" s="268"/>
      <c r="J1712" s="268"/>
      <c r="K1712" s="268"/>
      <c r="L1712" s="268"/>
      <c r="O1712" s="268"/>
      <c r="T1712" s="268"/>
      <c r="X1712" s="268"/>
    </row>
    <row r="1713" spans="1:24" x14ac:dyDescent="0.25">
      <c r="A1713" s="268"/>
      <c r="B1713" s="268"/>
      <c r="C1713" s="268"/>
      <c r="D1713" s="268"/>
      <c r="E1713" s="268"/>
      <c r="F1713" s="268"/>
      <c r="G1713" s="268"/>
      <c r="H1713" s="268"/>
      <c r="J1713" s="268"/>
      <c r="K1713" s="268"/>
      <c r="L1713" s="268"/>
      <c r="O1713" s="268"/>
      <c r="T1713" s="268"/>
      <c r="X1713" s="268"/>
    </row>
    <row r="1714" spans="1:24" x14ac:dyDescent="0.25">
      <c r="A1714" s="268"/>
      <c r="B1714" s="268"/>
      <c r="C1714" s="268"/>
      <c r="D1714" s="268"/>
      <c r="E1714" s="268"/>
      <c r="F1714" s="268"/>
      <c r="G1714" s="268"/>
      <c r="H1714" s="268"/>
      <c r="J1714" s="268"/>
      <c r="K1714" s="268"/>
      <c r="L1714" s="268"/>
      <c r="O1714" s="268"/>
      <c r="T1714" s="268"/>
      <c r="X1714" s="268"/>
    </row>
    <row r="1715" spans="1:24" x14ac:dyDescent="0.25">
      <c r="A1715" s="268"/>
      <c r="B1715" s="268"/>
      <c r="C1715" s="268"/>
      <c r="D1715" s="268"/>
      <c r="E1715" s="268"/>
      <c r="F1715" s="268"/>
      <c r="G1715" s="268"/>
      <c r="H1715" s="268"/>
      <c r="J1715" s="268"/>
      <c r="K1715" s="268"/>
      <c r="L1715" s="268"/>
      <c r="O1715" s="268"/>
      <c r="T1715" s="268"/>
      <c r="X1715" s="268"/>
    </row>
    <row r="1716" spans="1:24" x14ac:dyDescent="0.25">
      <c r="A1716" s="268"/>
      <c r="B1716" s="268"/>
      <c r="C1716" s="268"/>
      <c r="D1716" s="268"/>
      <c r="E1716" s="268"/>
      <c r="F1716" s="268"/>
      <c r="G1716" s="268"/>
      <c r="H1716" s="268"/>
      <c r="J1716" s="268"/>
      <c r="K1716" s="268"/>
      <c r="L1716" s="268"/>
      <c r="O1716" s="268"/>
      <c r="T1716" s="268"/>
      <c r="X1716" s="268"/>
    </row>
    <row r="1717" spans="1:24" x14ac:dyDescent="0.25">
      <c r="A1717" s="268"/>
      <c r="B1717" s="268"/>
      <c r="C1717" s="268"/>
      <c r="D1717" s="268"/>
      <c r="E1717" s="268"/>
      <c r="F1717" s="268"/>
      <c r="G1717" s="268"/>
      <c r="H1717" s="268"/>
      <c r="J1717" s="268"/>
      <c r="K1717" s="268"/>
      <c r="L1717" s="268"/>
      <c r="O1717" s="268"/>
      <c r="T1717" s="268"/>
      <c r="X1717" s="268"/>
    </row>
    <row r="1718" spans="1:24" x14ac:dyDescent="0.25">
      <c r="A1718" s="268"/>
      <c r="B1718" s="268"/>
      <c r="C1718" s="268"/>
      <c r="D1718" s="268"/>
      <c r="E1718" s="268"/>
      <c r="F1718" s="268"/>
      <c r="G1718" s="268"/>
      <c r="H1718" s="268"/>
      <c r="J1718" s="268"/>
      <c r="K1718" s="268"/>
      <c r="L1718" s="268"/>
      <c r="O1718" s="268"/>
      <c r="T1718" s="268"/>
      <c r="X1718" s="268"/>
    </row>
    <row r="1719" spans="1:24" x14ac:dyDescent="0.25">
      <c r="A1719" s="268"/>
      <c r="B1719" s="268"/>
      <c r="C1719" s="268"/>
      <c r="D1719" s="268"/>
      <c r="E1719" s="268"/>
      <c r="F1719" s="268"/>
      <c r="G1719" s="268"/>
      <c r="H1719" s="268"/>
      <c r="J1719" s="268"/>
      <c r="K1719" s="268"/>
      <c r="L1719" s="268"/>
      <c r="O1719" s="268"/>
      <c r="T1719" s="268"/>
      <c r="X1719" s="268"/>
    </row>
    <row r="1720" spans="1:24" x14ac:dyDescent="0.25">
      <c r="A1720" s="268"/>
      <c r="B1720" s="268"/>
      <c r="C1720" s="268"/>
      <c r="D1720" s="268"/>
      <c r="E1720" s="268"/>
      <c r="F1720" s="268"/>
      <c r="G1720" s="268"/>
      <c r="H1720" s="268"/>
      <c r="J1720" s="268"/>
      <c r="K1720" s="268"/>
      <c r="L1720" s="268"/>
      <c r="O1720" s="268"/>
      <c r="T1720" s="268"/>
      <c r="X1720" s="268"/>
    </row>
    <row r="1721" spans="1:24" x14ac:dyDescent="0.25">
      <c r="A1721" s="268"/>
      <c r="B1721" s="268"/>
      <c r="C1721" s="268"/>
      <c r="D1721" s="268"/>
      <c r="E1721" s="268"/>
      <c r="F1721" s="268"/>
      <c r="G1721" s="268"/>
      <c r="H1721" s="268"/>
      <c r="J1721" s="268"/>
      <c r="K1721" s="268"/>
      <c r="L1721" s="268"/>
      <c r="O1721" s="268"/>
      <c r="T1721" s="268"/>
      <c r="X1721" s="268"/>
    </row>
    <row r="1722" spans="1:24" x14ac:dyDescent="0.25">
      <c r="A1722" s="268"/>
      <c r="B1722" s="268"/>
      <c r="C1722" s="268"/>
      <c r="D1722" s="268"/>
      <c r="E1722" s="268"/>
      <c r="F1722" s="268"/>
      <c r="G1722" s="268"/>
      <c r="H1722" s="268"/>
      <c r="J1722" s="268"/>
      <c r="K1722" s="268"/>
      <c r="L1722" s="268"/>
      <c r="O1722" s="268"/>
      <c r="T1722" s="268"/>
      <c r="X1722" s="268"/>
    </row>
    <row r="1723" spans="1:24" x14ac:dyDescent="0.25">
      <c r="A1723" s="268"/>
      <c r="B1723" s="268"/>
      <c r="C1723" s="268"/>
      <c r="D1723" s="268"/>
      <c r="E1723" s="268"/>
      <c r="F1723" s="268"/>
      <c r="G1723" s="268"/>
      <c r="H1723" s="268"/>
      <c r="J1723" s="268"/>
      <c r="K1723" s="268"/>
      <c r="L1723" s="268"/>
      <c r="O1723" s="268"/>
      <c r="T1723" s="268"/>
      <c r="X1723" s="268"/>
    </row>
    <row r="1724" spans="1:24" x14ac:dyDescent="0.25">
      <c r="A1724" s="268"/>
      <c r="B1724" s="268"/>
      <c r="C1724" s="268"/>
      <c r="D1724" s="268"/>
      <c r="E1724" s="268"/>
      <c r="F1724" s="268"/>
      <c r="G1724" s="268"/>
      <c r="H1724" s="268"/>
      <c r="J1724" s="268"/>
      <c r="K1724" s="268"/>
      <c r="L1724" s="268"/>
      <c r="O1724" s="268"/>
      <c r="T1724" s="268"/>
      <c r="X1724" s="268"/>
    </row>
    <row r="1725" spans="1:24" x14ac:dyDescent="0.25">
      <c r="A1725" s="268"/>
      <c r="B1725" s="268"/>
      <c r="C1725" s="268"/>
      <c r="D1725" s="268"/>
      <c r="E1725" s="268"/>
      <c r="F1725" s="268"/>
      <c r="G1725" s="268"/>
      <c r="H1725" s="268"/>
      <c r="J1725" s="268"/>
      <c r="K1725" s="268"/>
      <c r="L1725" s="268"/>
      <c r="O1725" s="268"/>
      <c r="T1725" s="268"/>
      <c r="X1725" s="268"/>
    </row>
    <row r="1726" spans="1:24" x14ac:dyDescent="0.25">
      <c r="A1726" s="268"/>
      <c r="B1726" s="268"/>
      <c r="C1726" s="268"/>
      <c r="D1726" s="268"/>
      <c r="E1726" s="268"/>
      <c r="F1726" s="268"/>
      <c r="G1726" s="268"/>
      <c r="H1726" s="268"/>
      <c r="J1726" s="268"/>
      <c r="K1726" s="268"/>
      <c r="L1726" s="268"/>
      <c r="O1726" s="268"/>
      <c r="T1726" s="268"/>
      <c r="X1726" s="268"/>
    </row>
    <row r="1727" spans="1:24" x14ac:dyDescent="0.25">
      <c r="A1727" s="268"/>
      <c r="B1727" s="268"/>
      <c r="C1727" s="268"/>
      <c r="D1727" s="268"/>
      <c r="E1727" s="268"/>
      <c r="F1727" s="268"/>
      <c r="G1727" s="268"/>
      <c r="H1727" s="268"/>
      <c r="J1727" s="268"/>
      <c r="K1727" s="268"/>
      <c r="L1727" s="268"/>
      <c r="O1727" s="268"/>
      <c r="T1727" s="268"/>
      <c r="X1727" s="268"/>
    </row>
    <row r="1728" spans="1:24" x14ac:dyDescent="0.25">
      <c r="A1728" s="268"/>
      <c r="B1728" s="268"/>
      <c r="C1728" s="268"/>
      <c r="D1728" s="268"/>
      <c r="E1728" s="268"/>
      <c r="F1728" s="268"/>
      <c r="G1728" s="268"/>
      <c r="H1728" s="268"/>
      <c r="J1728" s="268"/>
      <c r="K1728" s="268"/>
      <c r="L1728" s="268"/>
      <c r="O1728" s="268"/>
      <c r="T1728" s="268"/>
      <c r="X1728" s="268"/>
    </row>
    <row r="1729" spans="1:24" x14ac:dyDescent="0.25">
      <c r="A1729" s="268"/>
      <c r="B1729" s="268"/>
      <c r="C1729" s="268"/>
      <c r="D1729" s="268"/>
      <c r="E1729" s="268"/>
      <c r="F1729" s="268"/>
      <c r="G1729" s="268"/>
      <c r="H1729" s="268"/>
      <c r="J1729" s="268"/>
      <c r="K1729" s="268"/>
      <c r="L1729" s="268"/>
      <c r="O1729" s="268"/>
      <c r="T1729" s="268"/>
      <c r="X1729" s="268"/>
    </row>
    <row r="1730" spans="1:24" x14ac:dyDescent="0.25">
      <c r="A1730" s="268"/>
      <c r="B1730" s="268"/>
      <c r="C1730" s="268"/>
      <c r="D1730" s="268"/>
      <c r="E1730" s="268"/>
      <c r="F1730" s="268"/>
      <c r="G1730" s="268"/>
      <c r="H1730" s="268"/>
      <c r="J1730" s="268"/>
      <c r="K1730" s="268"/>
      <c r="L1730" s="268"/>
      <c r="O1730" s="268"/>
      <c r="T1730" s="268"/>
      <c r="X1730" s="268"/>
    </row>
    <row r="1731" spans="1:24" x14ac:dyDescent="0.25">
      <c r="A1731" s="268"/>
      <c r="B1731" s="268"/>
      <c r="C1731" s="268"/>
      <c r="D1731" s="268"/>
      <c r="E1731" s="268"/>
      <c r="F1731" s="268"/>
      <c r="G1731" s="268"/>
      <c r="H1731" s="268"/>
      <c r="J1731" s="268"/>
      <c r="K1731" s="268"/>
      <c r="L1731" s="268"/>
      <c r="O1731" s="268"/>
      <c r="T1731" s="268"/>
      <c r="X1731" s="268"/>
    </row>
    <row r="1732" spans="1:24" x14ac:dyDescent="0.25">
      <c r="A1732" s="268"/>
      <c r="B1732" s="268"/>
      <c r="C1732" s="268"/>
      <c r="D1732" s="268"/>
      <c r="E1732" s="268"/>
      <c r="F1732" s="268"/>
      <c r="G1732" s="268"/>
      <c r="H1732" s="268"/>
      <c r="J1732" s="268"/>
      <c r="K1732" s="268"/>
      <c r="L1732" s="268"/>
      <c r="O1732" s="268"/>
      <c r="T1732" s="268"/>
      <c r="X1732" s="268"/>
    </row>
    <row r="1733" spans="1:24" x14ac:dyDescent="0.25">
      <c r="A1733" s="268"/>
      <c r="B1733" s="268"/>
      <c r="C1733" s="268"/>
      <c r="D1733" s="268"/>
      <c r="E1733" s="268"/>
      <c r="F1733" s="268"/>
      <c r="G1733" s="268"/>
      <c r="H1733" s="268"/>
      <c r="J1733" s="268"/>
      <c r="K1733" s="268"/>
      <c r="L1733" s="268"/>
      <c r="O1733" s="268"/>
      <c r="T1733" s="268"/>
      <c r="X1733" s="268"/>
    </row>
    <row r="1734" spans="1:24" x14ac:dyDescent="0.25">
      <c r="A1734" s="268"/>
      <c r="B1734" s="268"/>
      <c r="C1734" s="268"/>
      <c r="D1734" s="268"/>
      <c r="E1734" s="268"/>
      <c r="F1734" s="268"/>
      <c r="G1734" s="268"/>
      <c r="H1734" s="268"/>
      <c r="J1734" s="268"/>
      <c r="K1734" s="268"/>
      <c r="L1734" s="268"/>
      <c r="O1734" s="268"/>
      <c r="T1734" s="268"/>
      <c r="X1734" s="268"/>
    </row>
    <row r="1735" spans="1:24" x14ac:dyDescent="0.25">
      <c r="A1735" s="268"/>
      <c r="B1735" s="268"/>
      <c r="C1735" s="268"/>
      <c r="D1735" s="268"/>
      <c r="E1735" s="268"/>
      <c r="F1735" s="268"/>
      <c r="G1735" s="268"/>
      <c r="H1735" s="268"/>
      <c r="J1735" s="268"/>
      <c r="K1735" s="268"/>
      <c r="L1735" s="268"/>
      <c r="O1735" s="268"/>
      <c r="T1735" s="268"/>
      <c r="X1735" s="268"/>
    </row>
    <row r="1736" spans="1:24" x14ac:dyDescent="0.25">
      <c r="A1736" s="268"/>
      <c r="B1736" s="268"/>
      <c r="C1736" s="268"/>
      <c r="D1736" s="268"/>
      <c r="E1736" s="268"/>
      <c r="F1736" s="268"/>
      <c r="G1736" s="268"/>
      <c r="H1736" s="268"/>
      <c r="J1736" s="268"/>
      <c r="K1736" s="268"/>
      <c r="L1736" s="268"/>
      <c r="O1736" s="268"/>
      <c r="T1736" s="268"/>
      <c r="X1736" s="268"/>
    </row>
    <row r="1737" spans="1:24" x14ac:dyDescent="0.25">
      <c r="A1737" s="268"/>
      <c r="B1737" s="268"/>
      <c r="C1737" s="268"/>
      <c r="D1737" s="268"/>
      <c r="E1737" s="268"/>
      <c r="F1737" s="268"/>
      <c r="G1737" s="268"/>
      <c r="H1737" s="268"/>
      <c r="J1737" s="268"/>
      <c r="K1737" s="268"/>
      <c r="L1737" s="268"/>
      <c r="O1737" s="268"/>
      <c r="T1737" s="268"/>
      <c r="X1737" s="268"/>
    </row>
    <row r="1738" spans="1:24" x14ac:dyDescent="0.25">
      <c r="A1738" s="268"/>
      <c r="B1738" s="268"/>
      <c r="C1738" s="268"/>
      <c r="D1738" s="268"/>
      <c r="E1738" s="268"/>
      <c r="F1738" s="268"/>
      <c r="G1738" s="268"/>
      <c r="H1738" s="268"/>
      <c r="J1738" s="268"/>
      <c r="K1738" s="268"/>
      <c r="L1738" s="268"/>
      <c r="O1738" s="268"/>
      <c r="T1738" s="268"/>
      <c r="X1738" s="268"/>
    </row>
    <row r="1739" spans="1:24" x14ac:dyDescent="0.25">
      <c r="A1739" s="268"/>
      <c r="B1739" s="268"/>
      <c r="C1739" s="268"/>
      <c r="D1739" s="268"/>
      <c r="E1739" s="268"/>
      <c r="F1739" s="268"/>
      <c r="G1739" s="268"/>
      <c r="H1739" s="268"/>
      <c r="J1739" s="268"/>
      <c r="K1739" s="268"/>
      <c r="L1739" s="268"/>
      <c r="O1739" s="268"/>
      <c r="T1739" s="268"/>
      <c r="X1739" s="268"/>
    </row>
    <row r="1740" spans="1:24" x14ac:dyDescent="0.25">
      <c r="A1740" s="268"/>
      <c r="B1740" s="268"/>
      <c r="C1740" s="268"/>
      <c r="D1740" s="268"/>
      <c r="E1740" s="268"/>
      <c r="F1740" s="268"/>
      <c r="G1740" s="268"/>
      <c r="H1740" s="268"/>
      <c r="J1740" s="268"/>
      <c r="K1740" s="268"/>
      <c r="L1740" s="268"/>
      <c r="O1740" s="268"/>
      <c r="T1740" s="268"/>
      <c r="X1740" s="268"/>
    </row>
    <row r="1741" spans="1:24" x14ac:dyDescent="0.25">
      <c r="A1741" s="268"/>
      <c r="B1741" s="268"/>
      <c r="C1741" s="268"/>
      <c r="D1741" s="268"/>
      <c r="E1741" s="268"/>
      <c r="F1741" s="268"/>
      <c r="G1741" s="268"/>
      <c r="H1741" s="268"/>
      <c r="J1741" s="268"/>
      <c r="K1741" s="268"/>
      <c r="L1741" s="268"/>
      <c r="O1741" s="268"/>
      <c r="T1741" s="268"/>
      <c r="X1741" s="268"/>
    </row>
    <row r="1742" spans="1:24" x14ac:dyDescent="0.25">
      <c r="A1742" s="268"/>
      <c r="B1742" s="268"/>
      <c r="C1742" s="268"/>
      <c r="D1742" s="268"/>
      <c r="E1742" s="268"/>
      <c r="F1742" s="268"/>
      <c r="G1742" s="268"/>
      <c r="H1742" s="268"/>
      <c r="J1742" s="268"/>
      <c r="K1742" s="268"/>
      <c r="L1742" s="268"/>
      <c r="O1742" s="268"/>
      <c r="T1742" s="268"/>
      <c r="X1742" s="268"/>
    </row>
    <row r="1743" spans="1:24" x14ac:dyDescent="0.25">
      <c r="A1743" s="268"/>
      <c r="B1743" s="268"/>
      <c r="C1743" s="268"/>
      <c r="D1743" s="268"/>
      <c r="E1743" s="268"/>
      <c r="F1743" s="268"/>
      <c r="G1743" s="268"/>
      <c r="H1743" s="268"/>
      <c r="J1743" s="268"/>
      <c r="K1743" s="268"/>
      <c r="L1743" s="268"/>
      <c r="O1743" s="268"/>
      <c r="T1743" s="268"/>
      <c r="X1743" s="268"/>
    </row>
    <row r="1744" spans="1:24" x14ac:dyDescent="0.25">
      <c r="A1744" s="268"/>
      <c r="B1744" s="268"/>
      <c r="C1744" s="268"/>
      <c r="D1744" s="268"/>
      <c r="E1744" s="268"/>
      <c r="F1744" s="268"/>
      <c r="G1744" s="268"/>
      <c r="H1744" s="268"/>
      <c r="J1744" s="268"/>
      <c r="K1744" s="268"/>
      <c r="L1744" s="268"/>
      <c r="O1744" s="268"/>
      <c r="T1744" s="268"/>
      <c r="X1744" s="268"/>
    </row>
    <row r="1745" spans="1:24" x14ac:dyDescent="0.25">
      <c r="A1745" s="268"/>
      <c r="B1745" s="268"/>
      <c r="C1745" s="268"/>
      <c r="D1745" s="268"/>
      <c r="E1745" s="268"/>
      <c r="F1745" s="268"/>
      <c r="G1745" s="268"/>
      <c r="H1745" s="268"/>
      <c r="J1745" s="268"/>
      <c r="K1745" s="268"/>
      <c r="L1745" s="268"/>
      <c r="O1745" s="268"/>
      <c r="T1745" s="268"/>
      <c r="X1745" s="268"/>
    </row>
    <row r="1746" spans="1:24" x14ac:dyDescent="0.25">
      <c r="A1746" s="268"/>
      <c r="B1746" s="268"/>
      <c r="C1746" s="268"/>
      <c r="D1746" s="268"/>
      <c r="E1746" s="268"/>
      <c r="F1746" s="268"/>
      <c r="G1746" s="268"/>
      <c r="H1746" s="268"/>
      <c r="J1746" s="268"/>
      <c r="K1746" s="268"/>
      <c r="L1746" s="268"/>
      <c r="O1746" s="268"/>
      <c r="T1746" s="268"/>
      <c r="X1746" s="268"/>
    </row>
    <row r="1747" spans="1:24" x14ac:dyDescent="0.25">
      <c r="A1747" s="268"/>
      <c r="B1747" s="268"/>
      <c r="C1747" s="268"/>
      <c r="D1747" s="268"/>
      <c r="E1747" s="268"/>
      <c r="F1747" s="268"/>
      <c r="G1747" s="268"/>
      <c r="H1747" s="268"/>
      <c r="J1747" s="268"/>
      <c r="K1747" s="268"/>
      <c r="L1747" s="268"/>
      <c r="O1747" s="268"/>
      <c r="T1747" s="268"/>
      <c r="X1747" s="268"/>
    </row>
    <row r="1748" spans="1:24" x14ac:dyDescent="0.25">
      <c r="A1748" s="268"/>
      <c r="B1748" s="268"/>
      <c r="C1748" s="268"/>
      <c r="D1748" s="268"/>
      <c r="E1748" s="268"/>
      <c r="F1748" s="268"/>
      <c r="G1748" s="268"/>
      <c r="H1748" s="268"/>
      <c r="J1748" s="268"/>
      <c r="K1748" s="268"/>
      <c r="L1748" s="268"/>
      <c r="O1748" s="268"/>
      <c r="T1748" s="268"/>
      <c r="X1748" s="268"/>
    </row>
    <row r="1749" spans="1:24" x14ac:dyDescent="0.25">
      <c r="A1749" s="268"/>
      <c r="B1749" s="268"/>
      <c r="C1749" s="268"/>
      <c r="D1749" s="268"/>
      <c r="E1749" s="268"/>
      <c r="F1749" s="268"/>
      <c r="G1749" s="268"/>
      <c r="H1749" s="268"/>
      <c r="J1749" s="268"/>
      <c r="K1749" s="268"/>
      <c r="L1749" s="268"/>
      <c r="O1749" s="268"/>
      <c r="T1749" s="268"/>
      <c r="X1749" s="268"/>
    </row>
    <row r="1750" spans="1:24" x14ac:dyDescent="0.25">
      <c r="A1750" s="268"/>
      <c r="B1750" s="268"/>
      <c r="C1750" s="268"/>
      <c r="D1750" s="268"/>
      <c r="E1750" s="268"/>
      <c r="F1750" s="268"/>
      <c r="G1750" s="268"/>
      <c r="H1750" s="268"/>
      <c r="J1750" s="268"/>
      <c r="K1750" s="268"/>
      <c r="L1750" s="268"/>
      <c r="O1750" s="268"/>
      <c r="T1750" s="268"/>
      <c r="X1750" s="268"/>
    </row>
    <row r="1751" spans="1:24" x14ac:dyDescent="0.25">
      <c r="A1751" s="268"/>
      <c r="B1751" s="268"/>
      <c r="C1751" s="268"/>
      <c r="D1751" s="268"/>
      <c r="E1751" s="268"/>
      <c r="F1751" s="268"/>
      <c r="G1751" s="268"/>
      <c r="H1751" s="268"/>
      <c r="J1751" s="268"/>
      <c r="K1751" s="268"/>
      <c r="L1751" s="268"/>
      <c r="O1751" s="268"/>
      <c r="T1751" s="268"/>
      <c r="X1751" s="268"/>
    </row>
    <row r="1752" spans="1:24" x14ac:dyDescent="0.25">
      <c r="A1752" s="268"/>
      <c r="B1752" s="268"/>
      <c r="C1752" s="268"/>
      <c r="D1752" s="268"/>
      <c r="E1752" s="268"/>
      <c r="F1752" s="268"/>
      <c r="G1752" s="268"/>
      <c r="H1752" s="268"/>
      <c r="J1752" s="268"/>
      <c r="K1752" s="268"/>
      <c r="L1752" s="268"/>
      <c r="O1752" s="268"/>
      <c r="T1752" s="268"/>
      <c r="X1752" s="268"/>
    </row>
    <row r="1753" spans="1:24" x14ac:dyDescent="0.25">
      <c r="A1753" s="268"/>
      <c r="B1753" s="268"/>
      <c r="C1753" s="268"/>
      <c r="D1753" s="268"/>
      <c r="E1753" s="268"/>
      <c r="F1753" s="268"/>
      <c r="G1753" s="268"/>
      <c r="H1753" s="268"/>
      <c r="J1753" s="268"/>
      <c r="K1753" s="268"/>
      <c r="L1753" s="268"/>
      <c r="O1753" s="268"/>
      <c r="T1753" s="268"/>
      <c r="X1753" s="268"/>
    </row>
    <row r="1754" spans="1:24" x14ac:dyDescent="0.25">
      <c r="A1754" s="268"/>
      <c r="B1754" s="268"/>
      <c r="C1754" s="268"/>
      <c r="D1754" s="268"/>
      <c r="E1754" s="268"/>
      <c r="F1754" s="268"/>
      <c r="G1754" s="268"/>
      <c r="H1754" s="268"/>
      <c r="J1754" s="268"/>
      <c r="K1754" s="268"/>
      <c r="L1754" s="268"/>
      <c r="O1754" s="268"/>
      <c r="T1754" s="268"/>
      <c r="X1754" s="268"/>
    </row>
    <row r="1755" spans="1:24" x14ac:dyDescent="0.25">
      <c r="A1755" s="268"/>
      <c r="B1755" s="268"/>
      <c r="C1755" s="268"/>
      <c r="D1755" s="268"/>
      <c r="E1755" s="268"/>
      <c r="F1755" s="268"/>
      <c r="G1755" s="268"/>
      <c r="H1755" s="268"/>
      <c r="J1755" s="268"/>
      <c r="K1755" s="268"/>
      <c r="L1755" s="268"/>
      <c r="O1755" s="268"/>
      <c r="T1755" s="268"/>
      <c r="X1755" s="268"/>
    </row>
    <row r="1756" spans="1:24" x14ac:dyDescent="0.25">
      <c r="A1756" s="268"/>
      <c r="B1756" s="268"/>
      <c r="C1756" s="268"/>
      <c r="D1756" s="268"/>
      <c r="E1756" s="268"/>
      <c r="F1756" s="268"/>
      <c r="G1756" s="268"/>
      <c r="H1756" s="268"/>
      <c r="J1756" s="268"/>
      <c r="K1756" s="268"/>
      <c r="L1756" s="268"/>
      <c r="O1756" s="268"/>
      <c r="T1756" s="268"/>
      <c r="X1756" s="268"/>
    </row>
    <row r="1757" spans="1:24" x14ac:dyDescent="0.25">
      <c r="A1757" s="268"/>
      <c r="B1757" s="268"/>
      <c r="C1757" s="268"/>
      <c r="D1757" s="268"/>
      <c r="E1757" s="268"/>
      <c r="F1757" s="268"/>
      <c r="G1757" s="268"/>
      <c r="H1757" s="268"/>
      <c r="J1757" s="268"/>
      <c r="K1757" s="268"/>
      <c r="L1757" s="268"/>
      <c r="O1757" s="268"/>
      <c r="T1757" s="268"/>
      <c r="X1757" s="268"/>
    </row>
    <row r="1758" spans="1:24" x14ac:dyDescent="0.25">
      <c r="A1758" s="268"/>
      <c r="B1758" s="268"/>
      <c r="C1758" s="268"/>
      <c r="D1758" s="268"/>
      <c r="E1758" s="268"/>
      <c r="F1758" s="268"/>
      <c r="G1758" s="268"/>
      <c r="H1758" s="268"/>
      <c r="J1758" s="268"/>
      <c r="K1758" s="268"/>
      <c r="L1758" s="268"/>
      <c r="O1758" s="268"/>
      <c r="T1758" s="268"/>
      <c r="X1758" s="268"/>
    </row>
    <row r="1759" spans="1:24" x14ac:dyDescent="0.25">
      <c r="A1759" s="268"/>
      <c r="B1759" s="268"/>
      <c r="C1759" s="268"/>
      <c r="D1759" s="268"/>
      <c r="E1759" s="268"/>
      <c r="F1759" s="268"/>
      <c r="G1759" s="268"/>
      <c r="H1759" s="268"/>
      <c r="J1759" s="268"/>
      <c r="K1759" s="268"/>
      <c r="L1759" s="268"/>
      <c r="O1759" s="268"/>
      <c r="T1759" s="268"/>
      <c r="X1759" s="268"/>
    </row>
    <row r="1760" spans="1:24" x14ac:dyDescent="0.25">
      <c r="A1760" s="268"/>
      <c r="B1760" s="268"/>
      <c r="C1760" s="268"/>
      <c r="D1760" s="268"/>
      <c r="E1760" s="268"/>
      <c r="F1760" s="268"/>
      <c r="G1760" s="268"/>
      <c r="H1760" s="268"/>
      <c r="J1760" s="268"/>
      <c r="K1760" s="268"/>
      <c r="L1760" s="268"/>
      <c r="O1760" s="268"/>
      <c r="T1760" s="268"/>
      <c r="X1760" s="268"/>
    </row>
    <row r="1761" spans="1:24" x14ac:dyDescent="0.25">
      <c r="A1761" s="268"/>
      <c r="B1761" s="268"/>
      <c r="C1761" s="268"/>
      <c r="D1761" s="268"/>
      <c r="E1761" s="268"/>
      <c r="F1761" s="268"/>
      <c r="G1761" s="268"/>
      <c r="H1761" s="268"/>
      <c r="J1761" s="268"/>
      <c r="K1761" s="268"/>
      <c r="L1761" s="268"/>
      <c r="O1761" s="268"/>
      <c r="T1761" s="268"/>
      <c r="X1761" s="268"/>
    </row>
    <row r="1762" spans="1:24" x14ac:dyDescent="0.25">
      <c r="A1762" s="268"/>
      <c r="B1762" s="268"/>
      <c r="C1762" s="268"/>
      <c r="D1762" s="268"/>
      <c r="E1762" s="268"/>
      <c r="F1762" s="268"/>
      <c r="G1762" s="268"/>
      <c r="H1762" s="268"/>
      <c r="J1762" s="268"/>
      <c r="K1762" s="268"/>
      <c r="L1762" s="268"/>
      <c r="O1762" s="268"/>
      <c r="T1762" s="268"/>
      <c r="X1762" s="268"/>
    </row>
    <row r="1763" spans="1:24" x14ac:dyDescent="0.25">
      <c r="A1763" s="268"/>
      <c r="B1763" s="268"/>
      <c r="C1763" s="268"/>
      <c r="D1763" s="268"/>
      <c r="E1763" s="268"/>
      <c r="F1763" s="268"/>
      <c r="G1763" s="268"/>
      <c r="H1763" s="268"/>
      <c r="J1763" s="268"/>
      <c r="K1763" s="268"/>
      <c r="L1763" s="268"/>
      <c r="O1763" s="268"/>
      <c r="T1763" s="268"/>
      <c r="X1763" s="268"/>
    </row>
    <row r="1764" spans="1:24" x14ac:dyDescent="0.25">
      <c r="A1764" s="268"/>
      <c r="B1764" s="268"/>
      <c r="C1764" s="268"/>
      <c r="D1764" s="268"/>
      <c r="E1764" s="268"/>
      <c r="F1764" s="268"/>
      <c r="G1764" s="268"/>
      <c r="H1764" s="268"/>
      <c r="J1764" s="268"/>
      <c r="K1764" s="268"/>
      <c r="L1764" s="268"/>
      <c r="O1764" s="268"/>
      <c r="T1764" s="268"/>
      <c r="X1764" s="268"/>
    </row>
    <row r="1765" spans="1:24" x14ac:dyDescent="0.25">
      <c r="A1765" s="268"/>
      <c r="B1765" s="268"/>
      <c r="C1765" s="268"/>
      <c r="D1765" s="268"/>
      <c r="E1765" s="268"/>
      <c r="F1765" s="268"/>
      <c r="G1765" s="268"/>
      <c r="H1765" s="268"/>
      <c r="J1765" s="268"/>
      <c r="K1765" s="268"/>
      <c r="L1765" s="268"/>
      <c r="O1765" s="268"/>
      <c r="T1765" s="268"/>
      <c r="X1765" s="268"/>
    </row>
    <row r="1766" spans="1:24" x14ac:dyDescent="0.25">
      <c r="A1766" s="268"/>
      <c r="B1766" s="268"/>
      <c r="C1766" s="268"/>
      <c r="D1766" s="268"/>
      <c r="E1766" s="268"/>
      <c r="F1766" s="268"/>
      <c r="G1766" s="268"/>
      <c r="H1766" s="268"/>
      <c r="J1766" s="268"/>
      <c r="K1766" s="268"/>
      <c r="L1766" s="268"/>
      <c r="O1766" s="268"/>
      <c r="T1766" s="268"/>
      <c r="X1766" s="268"/>
    </row>
    <row r="1767" spans="1:24" x14ac:dyDescent="0.25">
      <c r="A1767" s="268"/>
      <c r="B1767" s="268"/>
      <c r="C1767" s="268"/>
      <c r="D1767" s="268"/>
      <c r="E1767" s="268"/>
      <c r="F1767" s="268"/>
      <c r="G1767" s="268"/>
      <c r="H1767" s="268"/>
      <c r="J1767" s="268"/>
      <c r="K1767" s="268"/>
      <c r="L1767" s="268"/>
      <c r="O1767" s="268"/>
      <c r="T1767" s="268"/>
      <c r="X1767" s="268"/>
    </row>
    <row r="1768" spans="1:24" x14ac:dyDescent="0.25">
      <c r="A1768" s="268"/>
      <c r="B1768" s="268"/>
      <c r="C1768" s="268"/>
      <c r="D1768" s="268"/>
      <c r="E1768" s="268"/>
      <c r="F1768" s="268"/>
      <c r="G1768" s="268"/>
      <c r="H1768" s="268"/>
      <c r="J1768" s="268"/>
      <c r="K1768" s="268"/>
      <c r="L1768" s="268"/>
      <c r="O1768" s="268"/>
      <c r="T1768" s="268"/>
      <c r="X1768" s="268"/>
    </row>
    <row r="1769" spans="1:24" x14ac:dyDescent="0.25">
      <c r="A1769" s="268"/>
      <c r="B1769" s="268"/>
      <c r="C1769" s="268"/>
      <c r="D1769" s="268"/>
      <c r="E1769" s="268"/>
      <c r="F1769" s="268"/>
      <c r="G1769" s="268"/>
      <c r="H1769" s="268"/>
      <c r="J1769" s="268"/>
      <c r="K1769" s="268"/>
      <c r="L1769" s="268"/>
      <c r="O1769" s="268"/>
      <c r="T1769" s="268"/>
      <c r="X1769" s="268"/>
    </row>
    <row r="1770" spans="1:24" x14ac:dyDescent="0.25">
      <c r="A1770" s="268"/>
      <c r="B1770" s="268"/>
      <c r="C1770" s="268"/>
      <c r="D1770" s="268"/>
      <c r="E1770" s="268"/>
      <c r="F1770" s="268"/>
      <c r="G1770" s="268"/>
      <c r="H1770" s="268"/>
      <c r="J1770" s="268"/>
      <c r="K1770" s="268"/>
      <c r="L1770" s="268"/>
      <c r="O1770" s="268"/>
      <c r="T1770" s="268"/>
      <c r="X1770" s="268"/>
    </row>
    <row r="1771" spans="1:24" x14ac:dyDescent="0.25">
      <c r="A1771" s="268"/>
      <c r="B1771" s="268"/>
      <c r="C1771" s="268"/>
      <c r="D1771" s="268"/>
      <c r="E1771" s="268"/>
      <c r="F1771" s="268"/>
      <c r="G1771" s="268"/>
      <c r="H1771" s="268"/>
      <c r="J1771" s="268"/>
      <c r="K1771" s="268"/>
      <c r="L1771" s="268"/>
      <c r="O1771" s="268"/>
      <c r="T1771" s="268"/>
      <c r="X1771" s="268"/>
    </row>
    <row r="1772" spans="1:24" x14ac:dyDescent="0.25">
      <c r="A1772" s="268"/>
      <c r="B1772" s="268"/>
      <c r="C1772" s="268"/>
      <c r="D1772" s="268"/>
      <c r="E1772" s="268"/>
      <c r="F1772" s="268"/>
      <c r="G1772" s="268"/>
      <c r="H1772" s="268"/>
      <c r="J1772" s="268"/>
      <c r="K1772" s="268"/>
      <c r="L1772" s="268"/>
      <c r="O1772" s="268"/>
      <c r="T1772" s="268"/>
      <c r="X1772" s="268"/>
    </row>
    <row r="1773" spans="1:24" x14ac:dyDescent="0.25">
      <c r="A1773" s="268"/>
      <c r="B1773" s="268"/>
      <c r="C1773" s="268"/>
      <c r="D1773" s="268"/>
      <c r="E1773" s="268"/>
      <c r="F1773" s="268"/>
      <c r="G1773" s="268"/>
      <c r="H1773" s="268"/>
      <c r="J1773" s="268"/>
      <c r="K1773" s="268"/>
      <c r="L1773" s="268"/>
      <c r="O1773" s="268"/>
      <c r="T1773" s="268"/>
      <c r="X1773" s="268"/>
    </row>
    <row r="1774" spans="1:24" x14ac:dyDescent="0.25">
      <c r="A1774" s="268"/>
      <c r="B1774" s="268"/>
      <c r="C1774" s="268"/>
      <c r="D1774" s="268"/>
      <c r="E1774" s="268"/>
      <c r="F1774" s="268"/>
      <c r="G1774" s="268"/>
      <c r="H1774" s="268"/>
      <c r="J1774" s="268"/>
      <c r="K1774" s="268"/>
      <c r="L1774" s="268"/>
      <c r="O1774" s="268"/>
      <c r="T1774" s="268"/>
      <c r="X1774" s="268"/>
    </row>
    <row r="1775" spans="1:24" x14ac:dyDescent="0.25">
      <c r="A1775" s="268"/>
      <c r="B1775" s="268"/>
      <c r="C1775" s="268"/>
      <c r="D1775" s="268"/>
      <c r="E1775" s="268"/>
      <c r="F1775" s="268"/>
      <c r="G1775" s="268"/>
      <c r="H1775" s="268"/>
      <c r="J1775" s="268"/>
      <c r="K1775" s="268"/>
      <c r="L1775" s="268"/>
      <c r="O1775" s="268"/>
      <c r="T1775" s="268"/>
      <c r="X1775" s="268"/>
    </row>
    <row r="1776" spans="1:24" x14ac:dyDescent="0.25">
      <c r="A1776" s="268"/>
      <c r="B1776" s="268"/>
      <c r="C1776" s="268"/>
      <c r="D1776" s="268"/>
      <c r="E1776" s="268"/>
      <c r="F1776" s="268"/>
      <c r="G1776" s="268"/>
      <c r="H1776" s="268"/>
      <c r="J1776" s="268"/>
      <c r="K1776" s="268"/>
      <c r="L1776" s="268"/>
      <c r="O1776" s="268"/>
      <c r="T1776" s="268"/>
      <c r="X1776" s="268"/>
    </row>
    <row r="1777" spans="1:24" x14ac:dyDescent="0.25">
      <c r="A1777" s="268"/>
      <c r="B1777" s="268"/>
      <c r="C1777" s="268"/>
      <c r="D1777" s="268"/>
      <c r="E1777" s="268"/>
      <c r="F1777" s="268"/>
      <c r="G1777" s="268"/>
      <c r="H1777" s="268"/>
      <c r="J1777" s="268"/>
      <c r="K1777" s="268"/>
      <c r="L1777" s="268"/>
      <c r="O1777" s="268"/>
      <c r="T1777" s="268"/>
      <c r="X1777" s="268"/>
    </row>
    <row r="1778" spans="1:24" x14ac:dyDescent="0.25">
      <c r="A1778" s="268"/>
      <c r="B1778" s="268"/>
      <c r="C1778" s="268"/>
      <c r="D1778" s="268"/>
      <c r="E1778" s="268"/>
      <c r="F1778" s="268"/>
      <c r="G1778" s="268"/>
      <c r="H1778" s="268"/>
      <c r="J1778" s="268"/>
      <c r="K1778" s="268"/>
      <c r="L1778" s="268"/>
      <c r="O1778" s="268"/>
      <c r="T1778" s="268"/>
      <c r="X1778" s="268"/>
    </row>
    <row r="1779" spans="1:24" x14ac:dyDescent="0.25">
      <c r="A1779" s="268"/>
      <c r="B1779" s="268"/>
      <c r="C1779" s="268"/>
      <c r="D1779" s="268"/>
      <c r="E1779" s="268"/>
      <c r="F1779" s="268"/>
      <c r="G1779" s="268"/>
      <c r="H1779" s="268"/>
      <c r="J1779" s="268"/>
      <c r="K1779" s="268"/>
      <c r="L1779" s="268"/>
      <c r="O1779" s="268"/>
      <c r="T1779" s="268"/>
      <c r="X1779" s="268"/>
    </row>
    <row r="1780" spans="1:24" x14ac:dyDescent="0.25">
      <c r="A1780" s="268"/>
      <c r="B1780" s="268"/>
      <c r="C1780" s="268"/>
      <c r="D1780" s="268"/>
      <c r="E1780" s="268"/>
      <c r="F1780" s="268"/>
      <c r="G1780" s="268"/>
      <c r="H1780" s="268"/>
      <c r="J1780" s="268"/>
      <c r="K1780" s="268"/>
      <c r="L1780" s="268"/>
      <c r="O1780" s="268"/>
      <c r="T1780" s="268"/>
      <c r="X1780" s="268"/>
    </row>
    <row r="1781" spans="1:24" x14ac:dyDescent="0.25">
      <c r="A1781" s="268"/>
      <c r="B1781" s="268"/>
      <c r="C1781" s="268"/>
      <c r="D1781" s="268"/>
      <c r="E1781" s="268"/>
      <c r="F1781" s="268"/>
      <c r="G1781" s="268"/>
      <c r="H1781" s="268"/>
      <c r="J1781" s="268"/>
      <c r="K1781" s="268"/>
      <c r="L1781" s="268"/>
      <c r="O1781" s="268"/>
      <c r="T1781" s="268"/>
      <c r="X1781" s="268"/>
    </row>
    <row r="1782" spans="1:24" x14ac:dyDescent="0.25">
      <c r="A1782" s="268"/>
      <c r="B1782" s="268"/>
      <c r="C1782" s="268"/>
      <c r="D1782" s="268"/>
      <c r="E1782" s="268"/>
      <c r="F1782" s="268"/>
      <c r="G1782" s="268"/>
      <c r="H1782" s="268"/>
      <c r="J1782" s="268"/>
      <c r="K1782" s="268"/>
      <c r="L1782" s="268"/>
      <c r="O1782" s="268"/>
      <c r="T1782" s="268"/>
      <c r="X1782" s="268"/>
    </row>
    <row r="1783" spans="1:24" x14ac:dyDescent="0.25">
      <c r="A1783" s="268"/>
      <c r="B1783" s="268"/>
      <c r="C1783" s="268"/>
      <c r="D1783" s="268"/>
      <c r="E1783" s="268"/>
      <c r="F1783" s="268"/>
      <c r="G1783" s="268"/>
      <c r="H1783" s="268"/>
      <c r="J1783" s="268"/>
      <c r="K1783" s="268"/>
      <c r="L1783" s="268"/>
      <c r="O1783" s="268"/>
      <c r="T1783" s="268"/>
      <c r="X1783" s="268"/>
    </row>
    <row r="1784" spans="1:24" x14ac:dyDescent="0.25">
      <c r="A1784" s="268"/>
      <c r="B1784" s="268"/>
      <c r="C1784" s="268"/>
      <c r="D1784" s="268"/>
      <c r="E1784" s="268"/>
      <c r="F1784" s="268"/>
      <c r="G1784" s="268"/>
      <c r="H1784" s="268"/>
      <c r="J1784" s="268"/>
      <c r="K1784" s="268"/>
      <c r="L1784" s="268"/>
      <c r="O1784" s="268"/>
      <c r="T1784" s="268"/>
      <c r="X1784" s="268"/>
    </row>
    <row r="1785" spans="1:24" x14ac:dyDescent="0.25">
      <c r="A1785" s="268"/>
      <c r="B1785" s="268"/>
      <c r="C1785" s="268"/>
      <c r="D1785" s="268"/>
      <c r="E1785" s="268"/>
      <c r="F1785" s="268"/>
      <c r="G1785" s="268"/>
      <c r="H1785" s="268"/>
      <c r="J1785" s="268"/>
      <c r="K1785" s="268"/>
      <c r="L1785" s="268"/>
      <c r="O1785" s="268"/>
      <c r="T1785" s="268"/>
      <c r="X1785" s="268"/>
    </row>
    <row r="1786" spans="1:24" x14ac:dyDescent="0.25">
      <c r="A1786" s="268"/>
      <c r="B1786" s="268"/>
      <c r="C1786" s="268"/>
      <c r="D1786" s="268"/>
      <c r="E1786" s="268"/>
      <c r="F1786" s="268"/>
      <c r="G1786" s="268"/>
      <c r="H1786" s="268"/>
      <c r="J1786" s="268"/>
      <c r="K1786" s="268"/>
      <c r="L1786" s="268"/>
      <c r="O1786" s="268"/>
      <c r="T1786" s="268"/>
      <c r="X1786" s="268"/>
    </row>
    <row r="1787" spans="1:24" x14ac:dyDescent="0.25">
      <c r="A1787" s="268"/>
      <c r="B1787" s="268"/>
      <c r="C1787" s="268"/>
      <c r="D1787" s="268"/>
      <c r="E1787" s="268"/>
      <c r="F1787" s="268"/>
      <c r="G1787" s="268"/>
      <c r="H1787" s="268"/>
      <c r="J1787" s="268"/>
      <c r="K1787" s="268"/>
      <c r="L1787" s="268"/>
      <c r="O1787" s="268"/>
      <c r="T1787" s="268"/>
      <c r="X1787" s="268"/>
    </row>
    <row r="1788" spans="1:24" x14ac:dyDescent="0.25">
      <c r="A1788" s="268"/>
      <c r="B1788" s="268"/>
      <c r="C1788" s="268"/>
      <c r="D1788" s="268"/>
      <c r="E1788" s="268"/>
      <c r="F1788" s="268"/>
      <c r="G1788" s="268"/>
      <c r="H1788" s="268"/>
      <c r="J1788" s="268"/>
      <c r="K1788" s="268"/>
      <c r="L1788" s="268"/>
      <c r="O1788" s="268"/>
      <c r="T1788" s="268"/>
      <c r="X1788" s="268"/>
    </row>
    <row r="1789" spans="1:24" x14ac:dyDescent="0.25">
      <c r="A1789" s="268"/>
      <c r="B1789" s="268"/>
      <c r="C1789" s="268"/>
      <c r="D1789" s="268"/>
      <c r="E1789" s="268"/>
      <c r="F1789" s="268"/>
      <c r="G1789" s="268"/>
      <c r="H1789" s="268"/>
      <c r="J1789" s="268"/>
      <c r="K1789" s="268"/>
      <c r="L1789" s="268"/>
      <c r="O1789" s="268"/>
      <c r="T1789" s="268"/>
      <c r="X1789" s="268"/>
    </row>
    <row r="1790" spans="1:24" x14ac:dyDescent="0.25">
      <c r="A1790" s="268"/>
      <c r="B1790" s="268"/>
      <c r="C1790" s="268"/>
      <c r="D1790" s="268"/>
      <c r="E1790" s="268"/>
      <c r="F1790" s="268"/>
      <c r="G1790" s="268"/>
      <c r="H1790" s="268"/>
      <c r="J1790" s="268"/>
      <c r="K1790" s="268"/>
      <c r="L1790" s="268"/>
      <c r="O1790" s="268"/>
      <c r="T1790" s="268"/>
      <c r="X1790" s="268"/>
    </row>
    <row r="1791" spans="1:24" x14ac:dyDescent="0.25">
      <c r="A1791" s="268"/>
      <c r="B1791" s="268"/>
      <c r="C1791" s="268"/>
      <c r="D1791" s="268"/>
      <c r="E1791" s="268"/>
      <c r="F1791" s="268"/>
      <c r="G1791" s="268"/>
      <c r="H1791" s="268"/>
      <c r="J1791" s="268"/>
      <c r="K1791" s="268"/>
      <c r="L1791" s="268"/>
      <c r="O1791" s="268"/>
      <c r="T1791" s="268"/>
      <c r="X1791" s="268"/>
    </row>
    <row r="1792" spans="1:24" x14ac:dyDescent="0.25">
      <c r="A1792" s="268"/>
      <c r="B1792" s="268"/>
      <c r="C1792" s="268"/>
      <c r="D1792" s="268"/>
      <c r="E1792" s="268"/>
      <c r="F1792" s="268"/>
      <c r="G1792" s="268"/>
      <c r="H1792" s="268"/>
      <c r="J1792" s="268"/>
      <c r="K1792" s="268"/>
      <c r="L1792" s="268"/>
      <c r="O1792" s="268"/>
      <c r="T1792" s="268"/>
      <c r="X1792" s="268"/>
    </row>
    <row r="1793" spans="1:24" x14ac:dyDescent="0.25">
      <c r="A1793" s="268"/>
      <c r="B1793" s="268"/>
      <c r="C1793" s="268"/>
      <c r="D1793" s="268"/>
      <c r="E1793" s="268"/>
      <c r="F1793" s="268"/>
      <c r="G1793" s="268"/>
      <c r="H1793" s="268"/>
      <c r="J1793" s="268"/>
      <c r="K1793" s="268"/>
      <c r="L1793" s="268"/>
      <c r="O1793" s="268"/>
      <c r="T1793" s="268"/>
      <c r="X1793" s="268"/>
    </row>
    <row r="1794" spans="1:24" x14ac:dyDescent="0.25">
      <c r="A1794" s="268"/>
      <c r="B1794" s="268"/>
      <c r="C1794" s="268"/>
      <c r="D1794" s="268"/>
      <c r="E1794" s="268"/>
      <c r="F1794" s="268"/>
      <c r="G1794" s="268"/>
      <c r="H1794" s="268"/>
      <c r="J1794" s="268"/>
      <c r="K1794" s="268"/>
      <c r="L1794" s="268"/>
      <c r="O1794" s="268"/>
      <c r="T1794" s="268"/>
      <c r="X1794" s="268"/>
    </row>
    <row r="1795" spans="1:24" x14ac:dyDescent="0.25">
      <c r="A1795" s="268"/>
      <c r="B1795" s="268"/>
      <c r="C1795" s="268"/>
      <c r="D1795" s="268"/>
      <c r="E1795" s="268"/>
      <c r="F1795" s="268"/>
      <c r="G1795" s="268"/>
      <c r="H1795" s="268"/>
      <c r="J1795" s="268"/>
      <c r="K1795" s="268"/>
      <c r="L1795" s="268"/>
      <c r="O1795" s="268"/>
      <c r="T1795" s="268"/>
      <c r="X1795" s="268"/>
    </row>
    <row r="1796" spans="1:24" x14ac:dyDescent="0.25">
      <c r="A1796" s="268"/>
      <c r="B1796" s="268"/>
      <c r="C1796" s="268"/>
      <c r="D1796" s="268"/>
      <c r="E1796" s="268"/>
      <c r="F1796" s="268"/>
      <c r="G1796" s="268"/>
      <c r="H1796" s="268"/>
      <c r="J1796" s="268"/>
      <c r="K1796" s="268"/>
      <c r="L1796" s="268"/>
      <c r="O1796" s="268"/>
      <c r="T1796" s="268"/>
      <c r="X1796" s="268"/>
    </row>
    <row r="1797" spans="1:24" x14ac:dyDescent="0.25">
      <c r="A1797" s="268"/>
      <c r="B1797" s="268"/>
      <c r="C1797" s="268"/>
      <c r="D1797" s="268"/>
      <c r="E1797" s="268"/>
      <c r="F1797" s="268"/>
      <c r="G1797" s="268"/>
      <c r="H1797" s="268"/>
      <c r="J1797" s="268"/>
      <c r="K1797" s="268"/>
      <c r="L1797" s="268"/>
      <c r="O1797" s="268"/>
      <c r="T1797" s="268"/>
      <c r="X1797" s="268"/>
    </row>
    <row r="1798" spans="1:24" x14ac:dyDescent="0.25">
      <c r="A1798" s="268"/>
      <c r="B1798" s="268"/>
      <c r="C1798" s="268"/>
      <c r="D1798" s="268"/>
      <c r="E1798" s="268"/>
      <c r="F1798" s="268"/>
      <c r="G1798" s="268"/>
      <c r="H1798" s="268"/>
      <c r="J1798" s="268"/>
      <c r="K1798" s="268"/>
      <c r="L1798" s="268"/>
      <c r="O1798" s="268"/>
      <c r="T1798" s="268"/>
      <c r="X1798" s="268"/>
    </row>
    <row r="1799" spans="1:24" x14ac:dyDescent="0.25">
      <c r="A1799" s="268"/>
      <c r="B1799" s="268"/>
      <c r="C1799" s="268"/>
      <c r="D1799" s="268"/>
      <c r="E1799" s="268"/>
      <c r="F1799" s="268"/>
      <c r="G1799" s="268"/>
      <c r="H1799" s="268"/>
      <c r="J1799" s="268"/>
      <c r="K1799" s="268"/>
      <c r="L1799" s="268"/>
      <c r="O1799" s="268"/>
      <c r="T1799" s="268"/>
      <c r="X1799" s="268"/>
    </row>
    <row r="1800" spans="1:24" x14ac:dyDescent="0.25">
      <c r="A1800" s="268"/>
      <c r="B1800" s="268"/>
      <c r="C1800" s="268"/>
      <c r="D1800" s="268"/>
      <c r="E1800" s="268"/>
      <c r="F1800" s="268"/>
      <c r="G1800" s="268"/>
      <c r="H1800" s="268"/>
      <c r="J1800" s="268"/>
      <c r="K1800" s="268"/>
      <c r="L1800" s="268"/>
      <c r="O1800" s="268"/>
      <c r="T1800" s="268"/>
      <c r="X1800" s="268"/>
    </row>
    <row r="1801" spans="1:24" x14ac:dyDescent="0.25">
      <c r="A1801" s="268"/>
      <c r="B1801" s="268"/>
      <c r="C1801" s="268"/>
      <c r="D1801" s="268"/>
      <c r="E1801" s="268"/>
      <c r="F1801" s="268"/>
      <c r="G1801" s="268"/>
      <c r="H1801" s="268"/>
      <c r="J1801" s="268"/>
      <c r="K1801" s="268"/>
      <c r="L1801" s="268"/>
      <c r="O1801" s="268"/>
      <c r="T1801" s="268"/>
      <c r="X1801" s="268"/>
    </row>
    <row r="1802" spans="1:24" x14ac:dyDescent="0.25">
      <c r="A1802" s="268"/>
      <c r="B1802" s="268"/>
      <c r="C1802" s="268"/>
      <c r="D1802" s="268"/>
      <c r="E1802" s="268"/>
      <c r="F1802" s="268"/>
      <c r="G1802" s="268"/>
      <c r="H1802" s="268"/>
      <c r="J1802" s="268"/>
      <c r="K1802" s="268"/>
      <c r="L1802" s="268"/>
      <c r="O1802" s="268"/>
      <c r="T1802" s="268"/>
      <c r="X1802" s="268"/>
    </row>
    <row r="1803" spans="1:24" x14ac:dyDescent="0.25">
      <c r="A1803" s="268"/>
      <c r="B1803" s="268"/>
      <c r="C1803" s="268"/>
      <c r="D1803" s="268"/>
      <c r="E1803" s="268"/>
      <c r="F1803" s="268"/>
      <c r="G1803" s="268"/>
      <c r="H1803" s="268"/>
      <c r="J1803" s="268"/>
      <c r="K1803" s="268"/>
      <c r="L1803" s="268"/>
      <c r="O1803" s="268"/>
      <c r="T1803" s="268"/>
      <c r="X1803" s="268"/>
    </row>
    <row r="1804" spans="1:24" x14ac:dyDescent="0.25">
      <c r="A1804" s="268"/>
      <c r="B1804" s="268"/>
      <c r="C1804" s="268"/>
      <c r="D1804" s="268"/>
      <c r="E1804" s="268"/>
      <c r="F1804" s="268"/>
      <c r="G1804" s="268"/>
      <c r="H1804" s="268"/>
      <c r="J1804" s="268"/>
      <c r="K1804" s="268"/>
      <c r="L1804" s="268"/>
      <c r="O1804" s="268"/>
      <c r="T1804" s="268"/>
      <c r="X1804" s="268"/>
    </row>
    <row r="1805" spans="1:24" x14ac:dyDescent="0.25">
      <c r="A1805" s="268"/>
      <c r="B1805" s="268"/>
      <c r="C1805" s="268"/>
      <c r="D1805" s="268"/>
      <c r="E1805" s="268"/>
      <c r="F1805" s="268"/>
      <c r="G1805" s="268"/>
      <c r="H1805" s="268"/>
      <c r="J1805" s="268"/>
      <c r="K1805" s="268"/>
      <c r="L1805" s="268"/>
      <c r="O1805" s="268"/>
      <c r="T1805" s="268"/>
      <c r="X1805" s="268"/>
    </row>
    <row r="1806" spans="1:24" x14ac:dyDescent="0.25">
      <c r="A1806" s="268"/>
      <c r="B1806" s="268"/>
      <c r="C1806" s="268"/>
      <c r="D1806" s="268"/>
      <c r="E1806" s="268"/>
      <c r="F1806" s="268"/>
      <c r="G1806" s="268"/>
      <c r="H1806" s="268"/>
      <c r="J1806" s="268"/>
      <c r="K1806" s="268"/>
      <c r="L1806" s="268"/>
      <c r="O1806" s="268"/>
      <c r="T1806" s="268"/>
      <c r="X1806" s="268"/>
    </row>
    <row r="1807" spans="1:24" x14ac:dyDescent="0.25">
      <c r="A1807" s="268"/>
      <c r="B1807" s="268"/>
      <c r="C1807" s="268"/>
      <c r="D1807" s="268"/>
      <c r="E1807" s="268"/>
      <c r="F1807" s="268"/>
      <c r="G1807" s="268"/>
      <c r="H1807" s="268"/>
      <c r="J1807" s="268"/>
      <c r="K1807" s="268"/>
      <c r="L1807" s="268"/>
      <c r="O1807" s="268"/>
      <c r="T1807" s="268"/>
      <c r="X1807" s="268"/>
    </row>
    <row r="1808" spans="1:24" x14ac:dyDescent="0.25">
      <c r="A1808" s="268"/>
      <c r="B1808" s="268"/>
      <c r="C1808" s="268"/>
      <c r="D1808" s="268"/>
      <c r="E1808" s="268"/>
      <c r="F1808" s="268"/>
      <c r="G1808" s="268"/>
      <c r="H1808" s="268"/>
      <c r="J1808" s="268"/>
      <c r="K1808" s="268"/>
      <c r="L1808" s="268"/>
      <c r="O1808" s="268"/>
      <c r="T1808" s="268"/>
      <c r="X1808" s="268"/>
    </row>
    <row r="1809" spans="1:24" x14ac:dyDescent="0.25">
      <c r="A1809" s="268"/>
      <c r="B1809" s="268"/>
      <c r="C1809" s="268"/>
      <c r="D1809" s="268"/>
      <c r="E1809" s="268"/>
      <c r="F1809" s="268"/>
      <c r="G1809" s="268"/>
      <c r="H1809" s="268"/>
      <c r="J1809" s="268"/>
      <c r="K1809" s="268"/>
      <c r="L1809" s="268"/>
      <c r="O1809" s="268"/>
      <c r="T1809" s="268"/>
      <c r="X1809" s="268"/>
    </row>
    <row r="1810" spans="1:24" x14ac:dyDescent="0.25">
      <c r="A1810" s="268"/>
      <c r="B1810" s="268"/>
      <c r="C1810" s="268"/>
      <c r="D1810" s="268"/>
      <c r="E1810" s="268"/>
      <c r="F1810" s="268"/>
      <c r="G1810" s="268"/>
      <c r="H1810" s="268"/>
      <c r="J1810" s="268"/>
      <c r="K1810" s="268"/>
      <c r="L1810" s="268"/>
      <c r="O1810" s="268"/>
      <c r="T1810" s="268"/>
      <c r="X1810" s="268"/>
    </row>
    <row r="1811" spans="1:24" x14ac:dyDescent="0.25">
      <c r="A1811" s="268"/>
      <c r="B1811" s="268"/>
      <c r="C1811" s="268"/>
      <c r="D1811" s="268"/>
      <c r="E1811" s="268"/>
      <c r="F1811" s="268"/>
      <c r="G1811" s="268"/>
      <c r="H1811" s="268"/>
      <c r="J1811" s="268"/>
      <c r="K1811" s="268"/>
      <c r="L1811" s="268"/>
      <c r="O1811" s="268"/>
      <c r="T1811" s="268"/>
      <c r="X1811" s="268"/>
    </row>
    <row r="1812" spans="1:24" x14ac:dyDescent="0.25">
      <c r="A1812" s="268"/>
      <c r="B1812" s="268"/>
      <c r="C1812" s="268"/>
      <c r="D1812" s="268"/>
      <c r="E1812" s="268"/>
      <c r="F1812" s="268"/>
      <c r="G1812" s="268"/>
      <c r="H1812" s="268"/>
      <c r="J1812" s="268"/>
      <c r="K1812" s="268"/>
      <c r="L1812" s="268"/>
      <c r="O1812" s="268"/>
      <c r="T1812" s="268"/>
      <c r="X1812" s="268"/>
    </row>
    <row r="1813" spans="1:24" x14ac:dyDescent="0.25">
      <c r="A1813" s="268"/>
      <c r="B1813" s="268"/>
      <c r="C1813" s="268"/>
      <c r="D1813" s="268"/>
      <c r="E1813" s="268"/>
      <c r="F1813" s="268"/>
      <c r="G1813" s="268"/>
      <c r="H1813" s="268"/>
      <c r="J1813" s="268"/>
      <c r="K1813" s="268"/>
      <c r="L1813" s="268"/>
      <c r="O1813" s="268"/>
      <c r="T1813" s="268"/>
      <c r="X1813" s="268"/>
    </row>
    <row r="1814" spans="1:24" x14ac:dyDescent="0.25">
      <c r="A1814" s="268"/>
      <c r="B1814" s="268"/>
      <c r="C1814" s="268"/>
      <c r="D1814" s="268"/>
      <c r="E1814" s="268"/>
      <c r="F1814" s="268"/>
      <c r="G1814" s="268"/>
      <c r="H1814" s="268"/>
      <c r="J1814" s="268"/>
      <c r="K1814" s="268"/>
      <c r="L1814" s="268"/>
      <c r="O1814" s="268"/>
      <c r="T1814" s="268"/>
      <c r="X1814" s="268"/>
    </row>
    <row r="1815" spans="1:24" x14ac:dyDescent="0.25">
      <c r="A1815" s="268"/>
      <c r="B1815" s="268"/>
      <c r="C1815" s="268"/>
      <c r="D1815" s="268"/>
      <c r="E1815" s="268"/>
      <c r="F1815" s="268"/>
      <c r="G1815" s="268"/>
      <c r="H1815" s="268"/>
      <c r="J1815" s="268"/>
      <c r="K1815" s="268"/>
      <c r="L1815" s="268"/>
      <c r="O1815" s="268"/>
      <c r="T1815" s="268"/>
      <c r="X1815" s="268"/>
    </row>
    <row r="1816" spans="1:24" x14ac:dyDescent="0.25">
      <c r="A1816" s="268"/>
      <c r="B1816" s="268"/>
      <c r="C1816" s="268"/>
      <c r="D1816" s="268"/>
      <c r="E1816" s="268"/>
      <c r="F1816" s="268"/>
      <c r="G1816" s="268"/>
      <c r="H1816" s="268"/>
      <c r="J1816" s="268"/>
      <c r="K1816" s="268"/>
      <c r="L1816" s="268"/>
      <c r="O1816" s="268"/>
      <c r="T1816" s="268"/>
      <c r="X1816" s="268"/>
    </row>
    <row r="1817" spans="1:24" x14ac:dyDescent="0.25">
      <c r="A1817" s="268"/>
      <c r="B1817" s="268"/>
      <c r="C1817" s="268"/>
      <c r="D1817" s="268"/>
      <c r="E1817" s="268"/>
      <c r="F1817" s="268"/>
      <c r="G1817" s="268"/>
      <c r="H1817" s="268"/>
      <c r="J1817" s="268"/>
      <c r="K1817" s="268"/>
      <c r="L1817" s="268"/>
      <c r="O1817" s="268"/>
      <c r="T1817" s="268"/>
      <c r="X1817" s="268"/>
    </row>
    <row r="1818" spans="1:24" x14ac:dyDescent="0.25">
      <c r="A1818" s="268"/>
      <c r="B1818" s="268"/>
      <c r="C1818" s="268"/>
      <c r="D1818" s="268"/>
      <c r="E1818" s="268"/>
      <c r="F1818" s="268"/>
      <c r="G1818" s="268"/>
      <c r="H1818" s="268"/>
      <c r="J1818" s="268"/>
      <c r="K1818" s="268"/>
      <c r="L1818" s="268"/>
      <c r="O1818" s="268"/>
      <c r="T1818" s="268"/>
      <c r="X1818" s="268"/>
    </row>
    <row r="1819" spans="1:24" x14ac:dyDescent="0.25">
      <c r="A1819" s="268"/>
      <c r="B1819" s="268"/>
      <c r="C1819" s="268"/>
      <c r="D1819" s="268"/>
      <c r="E1819" s="268"/>
      <c r="F1819" s="268"/>
      <c r="G1819" s="268"/>
      <c r="H1819" s="268"/>
      <c r="J1819" s="268"/>
      <c r="K1819" s="268"/>
      <c r="L1819" s="268"/>
      <c r="O1819" s="268"/>
      <c r="T1819" s="268"/>
      <c r="X1819" s="268"/>
    </row>
    <row r="1820" spans="1:24" x14ac:dyDescent="0.25">
      <c r="A1820" s="268"/>
      <c r="B1820" s="268"/>
      <c r="C1820" s="268"/>
      <c r="D1820" s="268"/>
      <c r="E1820" s="268"/>
      <c r="F1820" s="268"/>
      <c r="G1820" s="268"/>
      <c r="H1820" s="268"/>
      <c r="J1820" s="268"/>
      <c r="K1820" s="268"/>
      <c r="L1820" s="268"/>
      <c r="O1820" s="268"/>
      <c r="T1820" s="268"/>
      <c r="X1820" s="268"/>
    </row>
    <row r="1821" spans="1:24" x14ac:dyDescent="0.25">
      <c r="A1821" s="268"/>
      <c r="B1821" s="268"/>
      <c r="C1821" s="268"/>
      <c r="D1821" s="268"/>
      <c r="E1821" s="268"/>
      <c r="F1821" s="268"/>
      <c r="G1821" s="268"/>
      <c r="H1821" s="268"/>
      <c r="J1821" s="268"/>
      <c r="K1821" s="268"/>
      <c r="L1821" s="268"/>
      <c r="O1821" s="268"/>
      <c r="T1821" s="268"/>
      <c r="X1821" s="268"/>
    </row>
    <row r="1822" spans="1:24" x14ac:dyDescent="0.25">
      <c r="A1822" s="268"/>
      <c r="B1822" s="268"/>
      <c r="C1822" s="268"/>
      <c r="D1822" s="268"/>
      <c r="E1822" s="268"/>
      <c r="F1822" s="268"/>
      <c r="G1822" s="268"/>
      <c r="H1822" s="268"/>
      <c r="J1822" s="268"/>
      <c r="K1822" s="268"/>
      <c r="L1822" s="268"/>
      <c r="O1822" s="268"/>
      <c r="T1822" s="268"/>
      <c r="X1822" s="268"/>
    </row>
    <row r="1823" spans="1:24" x14ac:dyDescent="0.25">
      <c r="A1823" s="268"/>
      <c r="B1823" s="268"/>
      <c r="C1823" s="268"/>
      <c r="D1823" s="268"/>
      <c r="E1823" s="268"/>
      <c r="F1823" s="268"/>
      <c r="G1823" s="268"/>
      <c r="H1823" s="268"/>
      <c r="J1823" s="268"/>
      <c r="K1823" s="268"/>
      <c r="L1823" s="268"/>
      <c r="O1823" s="268"/>
      <c r="T1823" s="268"/>
      <c r="X1823" s="268"/>
    </row>
    <row r="1824" spans="1:24" x14ac:dyDescent="0.25">
      <c r="A1824" s="268"/>
      <c r="B1824" s="268"/>
      <c r="C1824" s="268"/>
      <c r="D1824" s="268"/>
      <c r="E1824" s="268"/>
      <c r="F1824" s="268"/>
      <c r="G1824" s="268"/>
      <c r="H1824" s="268"/>
      <c r="J1824" s="268"/>
      <c r="K1824" s="268"/>
      <c r="L1824" s="268"/>
      <c r="O1824" s="268"/>
      <c r="T1824" s="268"/>
      <c r="X1824" s="268"/>
    </row>
    <row r="1825" spans="1:24" x14ac:dyDescent="0.25">
      <c r="A1825" s="268"/>
      <c r="B1825" s="268"/>
      <c r="C1825" s="268"/>
      <c r="D1825" s="268"/>
      <c r="E1825" s="268"/>
      <c r="F1825" s="268"/>
      <c r="G1825" s="268"/>
      <c r="H1825" s="268"/>
      <c r="J1825" s="268"/>
      <c r="K1825" s="268"/>
      <c r="L1825" s="268"/>
      <c r="O1825" s="268"/>
      <c r="T1825" s="268"/>
      <c r="X1825" s="268"/>
    </row>
    <row r="1826" spans="1:24" x14ac:dyDescent="0.25">
      <c r="A1826" s="268"/>
      <c r="B1826" s="268"/>
      <c r="C1826" s="268"/>
      <c r="D1826" s="268"/>
      <c r="E1826" s="268"/>
      <c r="F1826" s="268"/>
      <c r="G1826" s="268"/>
      <c r="H1826" s="268"/>
      <c r="J1826" s="268"/>
      <c r="K1826" s="268"/>
      <c r="L1826" s="268"/>
      <c r="O1826" s="268"/>
      <c r="T1826" s="268"/>
      <c r="X1826" s="268"/>
    </row>
    <row r="1827" spans="1:24" x14ac:dyDescent="0.25">
      <c r="A1827" s="268"/>
      <c r="B1827" s="268"/>
      <c r="C1827" s="268"/>
      <c r="D1827" s="268"/>
      <c r="E1827" s="268"/>
      <c r="F1827" s="268"/>
      <c r="G1827" s="268"/>
      <c r="H1827" s="268"/>
      <c r="J1827" s="268"/>
      <c r="K1827" s="268"/>
      <c r="L1827" s="268"/>
      <c r="O1827" s="268"/>
      <c r="T1827" s="268"/>
      <c r="X1827" s="268"/>
    </row>
    <row r="1828" spans="1:24" x14ac:dyDescent="0.25">
      <c r="A1828" s="268"/>
      <c r="B1828" s="268"/>
      <c r="C1828" s="268"/>
      <c r="D1828" s="268"/>
      <c r="E1828" s="268"/>
      <c r="F1828" s="268"/>
      <c r="G1828" s="268"/>
      <c r="H1828" s="268"/>
      <c r="J1828" s="268"/>
      <c r="K1828" s="268"/>
      <c r="L1828" s="268"/>
      <c r="O1828" s="268"/>
      <c r="T1828" s="268"/>
      <c r="X1828" s="268"/>
    </row>
    <row r="1829" spans="1:24" x14ac:dyDescent="0.25">
      <c r="A1829" s="268"/>
      <c r="B1829" s="268"/>
      <c r="C1829" s="268"/>
      <c r="D1829" s="268"/>
      <c r="E1829" s="268"/>
      <c r="F1829" s="268"/>
      <c r="G1829" s="268"/>
      <c r="H1829" s="268"/>
      <c r="J1829" s="268"/>
      <c r="K1829" s="268"/>
      <c r="L1829" s="268"/>
      <c r="O1829" s="268"/>
      <c r="T1829" s="268"/>
      <c r="X1829" s="268"/>
    </row>
    <row r="1830" spans="1:24" x14ac:dyDescent="0.25">
      <c r="A1830" s="268"/>
      <c r="B1830" s="268"/>
      <c r="C1830" s="268"/>
      <c r="D1830" s="268"/>
      <c r="E1830" s="268"/>
      <c r="F1830" s="268"/>
      <c r="G1830" s="268"/>
      <c r="H1830" s="268"/>
      <c r="J1830" s="268"/>
      <c r="K1830" s="268"/>
      <c r="L1830" s="268"/>
      <c r="O1830" s="268"/>
      <c r="T1830" s="268"/>
      <c r="X1830" s="268"/>
    </row>
    <row r="1831" spans="1:24" x14ac:dyDescent="0.25">
      <c r="A1831" s="268"/>
      <c r="B1831" s="268"/>
      <c r="C1831" s="268"/>
      <c r="D1831" s="268"/>
      <c r="E1831" s="268"/>
      <c r="F1831" s="268"/>
      <c r="G1831" s="268"/>
      <c r="H1831" s="268"/>
      <c r="J1831" s="268"/>
      <c r="K1831" s="268"/>
      <c r="L1831" s="268"/>
      <c r="O1831" s="268"/>
      <c r="T1831" s="268"/>
      <c r="X1831" s="268"/>
    </row>
    <row r="1832" spans="1:24" x14ac:dyDescent="0.25">
      <c r="A1832" s="268"/>
      <c r="B1832" s="268"/>
      <c r="C1832" s="268"/>
      <c r="D1832" s="268"/>
      <c r="E1832" s="268"/>
      <c r="F1832" s="268"/>
      <c r="G1832" s="268"/>
      <c r="H1832" s="268"/>
      <c r="J1832" s="268"/>
      <c r="K1832" s="268"/>
      <c r="L1832" s="268"/>
      <c r="O1832" s="268"/>
      <c r="T1832" s="268"/>
      <c r="X1832" s="268"/>
    </row>
    <row r="1833" spans="1:24" x14ac:dyDescent="0.25">
      <c r="A1833" s="268"/>
      <c r="B1833" s="268"/>
      <c r="C1833" s="268"/>
      <c r="D1833" s="268"/>
      <c r="E1833" s="268"/>
      <c r="F1833" s="268"/>
      <c r="G1833" s="268"/>
      <c r="H1833" s="268"/>
      <c r="J1833" s="268"/>
      <c r="K1833" s="268"/>
      <c r="L1833" s="268"/>
      <c r="O1833" s="268"/>
      <c r="T1833" s="268"/>
      <c r="X1833" s="268"/>
    </row>
    <row r="1834" spans="1:24" x14ac:dyDescent="0.25">
      <c r="A1834" s="268"/>
      <c r="B1834" s="268"/>
      <c r="C1834" s="268"/>
      <c r="D1834" s="268"/>
      <c r="E1834" s="268"/>
      <c r="F1834" s="268"/>
      <c r="G1834" s="268"/>
      <c r="H1834" s="268"/>
      <c r="J1834" s="268"/>
      <c r="K1834" s="268"/>
      <c r="L1834" s="268"/>
      <c r="O1834" s="268"/>
      <c r="T1834" s="268"/>
      <c r="X1834" s="268"/>
    </row>
    <row r="1835" spans="1:24" x14ac:dyDescent="0.25">
      <c r="A1835" s="268"/>
      <c r="B1835" s="268"/>
      <c r="C1835" s="268"/>
      <c r="D1835" s="268"/>
      <c r="E1835" s="268"/>
      <c r="F1835" s="268"/>
      <c r="G1835" s="268"/>
      <c r="H1835" s="268"/>
      <c r="J1835" s="268"/>
      <c r="K1835" s="268"/>
      <c r="L1835" s="268"/>
      <c r="O1835" s="268"/>
      <c r="T1835" s="268"/>
      <c r="X1835" s="268"/>
    </row>
    <row r="1836" spans="1:24" x14ac:dyDescent="0.25">
      <c r="A1836" s="268"/>
      <c r="B1836" s="268"/>
      <c r="C1836" s="268"/>
      <c r="D1836" s="268"/>
      <c r="E1836" s="268"/>
      <c r="F1836" s="268"/>
      <c r="G1836" s="268"/>
      <c r="H1836" s="268"/>
      <c r="J1836" s="268"/>
      <c r="K1836" s="268"/>
      <c r="L1836" s="268"/>
      <c r="O1836" s="268"/>
      <c r="T1836" s="268"/>
      <c r="X1836" s="268"/>
    </row>
    <row r="1837" spans="1:24" x14ac:dyDescent="0.25">
      <c r="A1837" s="268"/>
      <c r="B1837" s="268"/>
      <c r="C1837" s="268"/>
      <c r="D1837" s="268"/>
      <c r="E1837" s="268"/>
      <c r="F1837" s="268"/>
      <c r="G1837" s="268"/>
      <c r="H1837" s="268"/>
      <c r="J1837" s="268"/>
      <c r="K1837" s="268"/>
      <c r="L1837" s="268"/>
      <c r="O1837" s="268"/>
      <c r="T1837" s="268"/>
      <c r="X1837" s="268"/>
    </row>
    <row r="1838" spans="1:24" x14ac:dyDescent="0.25">
      <c r="A1838" s="268"/>
      <c r="B1838" s="268"/>
      <c r="C1838" s="268"/>
      <c r="D1838" s="268"/>
      <c r="E1838" s="268"/>
      <c r="F1838" s="268"/>
      <c r="G1838" s="268"/>
      <c r="H1838" s="268"/>
      <c r="J1838" s="268"/>
      <c r="K1838" s="268"/>
      <c r="L1838" s="268"/>
      <c r="O1838" s="268"/>
      <c r="T1838" s="268"/>
      <c r="X1838" s="268"/>
    </row>
    <row r="1839" spans="1:24" x14ac:dyDescent="0.25">
      <c r="A1839" s="268"/>
      <c r="B1839" s="268"/>
      <c r="C1839" s="268"/>
      <c r="D1839" s="268"/>
      <c r="E1839" s="268"/>
      <c r="F1839" s="268"/>
      <c r="G1839" s="268"/>
      <c r="H1839" s="268"/>
      <c r="J1839" s="268"/>
      <c r="K1839" s="268"/>
      <c r="L1839" s="268"/>
      <c r="O1839" s="268"/>
      <c r="T1839" s="268"/>
      <c r="X1839" s="268"/>
    </row>
    <row r="1840" spans="1:24" x14ac:dyDescent="0.25">
      <c r="A1840" s="268"/>
      <c r="B1840" s="268"/>
      <c r="C1840" s="268"/>
      <c r="D1840" s="268"/>
      <c r="E1840" s="268"/>
      <c r="F1840" s="268"/>
      <c r="G1840" s="268"/>
      <c r="H1840" s="268"/>
      <c r="J1840" s="268"/>
      <c r="K1840" s="268"/>
      <c r="L1840" s="268"/>
      <c r="O1840" s="268"/>
      <c r="T1840" s="268"/>
      <c r="X1840" s="268"/>
    </row>
    <row r="1841" spans="1:24" x14ac:dyDescent="0.25">
      <c r="A1841" s="268"/>
      <c r="B1841" s="268"/>
      <c r="C1841" s="268"/>
      <c r="D1841" s="268"/>
      <c r="E1841" s="268"/>
      <c r="F1841" s="268"/>
      <c r="G1841" s="268"/>
      <c r="H1841" s="268"/>
      <c r="J1841" s="268"/>
      <c r="K1841" s="268"/>
      <c r="L1841" s="268"/>
      <c r="O1841" s="268"/>
      <c r="T1841" s="268"/>
      <c r="X1841" s="268"/>
    </row>
    <row r="1842" spans="1:24" x14ac:dyDescent="0.25">
      <c r="A1842" s="268"/>
      <c r="B1842" s="268"/>
      <c r="C1842" s="268"/>
      <c r="D1842" s="268"/>
      <c r="E1842" s="268"/>
      <c r="F1842" s="268"/>
      <c r="G1842" s="268"/>
      <c r="H1842" s="268"/>
      <c r="J1842" s="268"/>
      <c r="K1842" s="268"/>
      <c r="L1842" s="268"/>
      <c r="O1842" s="268"/>
      <c r="T1842" s="268"/>
      <c r="X1842" s="268"/>
    </row>
    <row r="1843" spans="1:24" x14ac:dyDescent="0.25">
      <c r="A1843" s="268"/>
      <c r="B1843" s="268"/>
      <c r="C1843" s="268"/>
      <c r="D1843" s="268"/>
      <c r="E1843" s="268"/>
      <c r="F1843" s="268"/>
      <c r="G1843" s="268"/>
      <c r="H1843" s="268"/>
      <c r="J1843" s="268"/>
      <c r="K1843" s="268"/>
      <c r="L1843" s="268"/>
      <c r="O1843" s="268"/>
      <c r="T1843" s="268"/>
      <c r="X1843" s="268"/>
    </row>
    <row r="1844" spans="1:24" x14ac:dyDescent="0.25">
      <c r="A1844" s="268"/>
      <c r="B1844" s="268"/>
      <c r="C1844" s="268"/>
      <c r="D1844" s="268"/>
      <c r="E1844" s="268"/>
      <c r="F1844" s="268"/>
      <c r="G1844" s="268"/>
      <c r="H1844" s="268"/>
      <c r="J1844" s="268"/>
      <c r="K1844" s="268"/>
      <c r="L1844" s="268"/>
      <c r="O1844" s="268"/>
      <c r="T1844" s="268"/>
      <c r="X1844" s="268"/>
    </row>
    <row r="1845" spans="1:24" x14ac:dyDescent="0.25">
      <c r="A1845" s="268"/>
      <c r="B1845" s="268"/>
      <c r="C1845" s="268"/>
      <c r="D1845" s="268"/>
      <c r="E1845" s="268"/>
      <c r="F1845" s="268"/>
      <c r="G1845" s="268"/>
      <c r="H1845" s="268"/>
      <c r="J1845" s="268"/>
      <c r="K1845" s="268"/>
      <c r="L1845" s="268"/>
      <c r="O1845" s="268"/>
      <c r="T1845" s="268"/>
      <c r="X1845" s="268"/>
    </row>
    <row r="1846" spans="1:24" x14ac:dyDescent="0.25">
      <c r="A1846" s="268"/>
      <c r="B1846" s="268"/>
      <c r="C1846" s="268"/>
      <c r="D1846" s="268"/>
      <c r="E1846" s="268"/>
      <c r="F1846" s="268"/>
      <c r="G1846" s="268"/>
      <c r="H1846" s="268"/>
      <c r="J1846" s="268"/>
      <c r="K1846" s="268"/>
      <c r="L1846" s="268"/>
      <c r="O1846" s="268"/>
      <c r="T1846" s="268"/>
      <c r="X1846" s="268"/>
    </row>
    <row r="1847" spans="1:24" x14ac:dyDescent="0.25">
      <c r="A1847" s="268"/>
      <c r="B1847" s="268"/>
      <c r="C1847" s="268"/>
      <c r="D1847" s="268"/>
      <c r="E1847" s="268"/>
      <c r="F1847" s="268"/>
      <c r="G1847" s="268"/>
      <c r="H1847" s="268"/>
      <c r="J1847" s="268"/>
      <c r="K1847" s="268"/>
      <c r="L1847" s="268"/>
      <c r="O1847" s="268"/>
      <c r="T1847" s="268"/>
      <c r="X1847" s="268"/>
    </row>
    <row r="1848" spans="1:24" x14ac:dyDescent="0.25">
      <c r="A1848" s="268"/>
      <c r="B1848" s="268"/>
      <c r="C1848" s="268"/>
      <c r="D1848" s="268"/>
      <c r="E1848" s="268"/>
      <c r="F1848" s="268"/>
      <c r="G1848" s="268"/>
      <c r="H1848" s="268"/>
      <c r="J1848" s="268"/>
      <c r="K1848" s="268"/>
      <c r="L1848" s="268"/>
      <c r="O1848" s="268"/>
      <c r="T1848" s="268"/>
      <c r="X1848" s="268"/>
    </row>
    <row r="1849" spans="1:24" x14ac:dyDescent="0.25">
      <c r="A1849" s="268"/>
      <c r="B1849" s="268"/>
      <c r="C1849" s="268"/>
      <c r="D1849" s="268"/>
      <c r="E1849" s="268"/>
      <c r="F1849" s="268"/>
      <c r="G1849" s="268"/>
      <c r="H1849" s="268"/>
      <c r="J1849" s="268"/>
      <c r="K1849" s="268"/>
      <c r="L1849" s="268"/>
      <c r="O1849" s="268"/>
      <c r="T1849" s="268"/>
      <c r="X1849" s="268"/>
    </row>
    <row r="1850" spans="1:24" x14ac:dyDescent="0.25">
      <c r="A1850" s="268"/>
      <c r="B1850" s="268"/>
      <c r="C1850" s="268"/>
      <c r="D1850" s="268"/>
      <c r="E1850" s="268"/>
      <c r="F1850" s="268"/>
      <c r="G1850" s="268"/>
      <c r="H1850" s="268"/>
      <c r="J1850" s="268"/>
      <c r="K1850" s="268"/>
      <c r="L1850" s="268"/>
      <c r="O1850" s="268"/>
      <c r="T1850" s="268"/>
      <c r="X1850" s="268"/>
    </row>
    <row r="1851" spans="1:24" x14ac:dyDescent="0.25">
      <c r="A1851" s="268"/>
      <c r="B1851" s="268"/>
      <c r="C1851" s="268"/>
      <c r="D1851" s="268"/>
      <c r="E1851" s="268"/>
      <c r="F1851" s="268"/>
      <c r="G1851" s="268"/>
      <c r="H1851" s="268"/>
      <c r="J1851" s="268"/>
      <c r="K1851" s="268"/>
      <c r="L1851" s="268"/>
      <c r="O1851" s="268"/>
      <c r="T1851" s="268"/>
      <c r="X1851" s="268"/>
    </row>
    <row r="1852" spans="1:24" x14ac:dyDescent="0.25">
      <c r="A1852" s="268"/>
      <c r="B1852" s="268"/>
      <c r="C1852" s="268"/>
      <c r="D1852" s="268"/>
      <c r="E1852" s="268"/>
      <c r="F1852" s="268"/>
      <c r="G1852" s="268"/>
      <c r="H1852" s="268"/>
      <c r="J1852" s="268"/>
      <c r="K1852" s="268"/>
      <c r="L1852" s="268"/>
      <c r="O1852" s="268"/>
      <c r="T1852" s="268"/>
      <c r="X1852" s="268"/>
    </row>
    <row r="1853" spans="1:24" x14ac:dyDescent="0.25">
      <c r="A1853" s="268"/>
      <c r="B1853" s="268"/>
      <c r="C1853" s="268"/>
      <c r="D1853" s="268"/>
      <c r="E1853" s="268"/>
      <c r="F1853" s="268"/>
      <c r="G1853" s="268"/>
      <c r="H1853" s="268"/>
      <c r="J1853" s="268"/>
      <c r="K1853" s="268"/>
      <c r="L1853" s="268"/>
      <c r="O1853" s="268"/>
      <c r="T1853" s="268"/>
      <c r="X1853" s="268"/>
    </row>
    <row r="1854" spans="1:24" x14ac:dyDescent="0.25">
      <c r="A1854" s="268"/>
      <c r="B1854" s="268"/>
      <c r="C1854" s="268"/>
      <c r="D1854" s="268"/>
      <c r="E1854" s="268"/>
      <c r="F1854" s="268"/>
      <c r="G1854" s="268"/>
      <c r="H1854" s="268"/>
      <c r="J1854" s="268"/>
      <c r="K1854" s="268"/>
      <c r="L1854" s="268"/>
      <c r="O1854" s="268"/>
      <c r="T1854" s="268"/>
      <c r="X1854" s="268"/>
    </row>
    <row r="1855" spans="1:24" x14ac:dyDescent="0.25">
      <c r="A1855" s="268"/>
      <c r="B1855" s="268"/>
      <c r="C1855" s="268"/>
      <c r="D1855" s="268"/>
      <c r="E1855" s="268"/>
      <c r="F1855" s="268"/>
      <c r="G1855" s="268"/>
      <c r="H1855" s="268"/>
      <c r="J1855" s="268"/>
      <c r="K1855" s="268"/>
      <c r="L1855" s="268"/>
      <c r="O1855" s="268"/>
      <c r="T1855" s="268"/>
      <c r="X1855" s="268"/>
    </row>
    <row r="1856" spans="1:24" x14ac:dyDescent="0.25">
      <c r="A1856" s="268"/>
      <c r="B1856" s="268"/>
      <c r="C1856" s="268"/>
      <c r="D1856" s="268"/>
      <c r="E1856" s="268"/>
      <c r="F1856" s="268"/>
      <c r="G1856" s="268"/>
      <c r="H1856" s="268"/>
      <c r="J1856" s="268"/>
      <c r="K1856" s="268"/>
      <c r="L1856" s="268"/>
      <c r="O1856" s="268"/>
      <c r="T1856" s="268"/>
      <c r="X1856" s="268"/>
    </row>
    <row r="1857" spans="1:24" x14ac:dyDescent="0.25">
      <c r="A1857" s="268"/>
      <c r="B1857" s="268"/>
      <c r="C1857" s="268"/>
      <c r="D1857" s="268"/>
      <c r="E1857" s="268"/>
      <c r="F1857" s="268"/>
      <c r="G1857" s="268"/>
      <c r="H1857" s="268"/>
      <c r="J1857" s="268"/>
      <c r="K1857" s="268"/>
      <c r="L1857" s="268"/>
      <c r="O1857" s="268"/>
      <c r="T1857" s="268"/>
      <c r="X1857" s="268"/>
    </row>
    <row r="1858" spans="1:24" x14ac:dyDescent="0.25">
      <c r="A1858" s="268"/>
      <c r="B1858" s="268"/>
      <c r="C1858" s="268"/>
      <c r="D1858" s="268"/>
      <c r="E1858" s="268"/>
      <c r="F1858" s="268"/>
      <c r="G1858" s="268"/>
      <c r="H1858" s="268"/>
      <c r="J1858" s="268"/>
      <c r="K1858" s="268"/>
      <c r="L1858" s="268"/>
      <c r="O1858" s="268"/>
      <c r="T1858" s="268"/>
      <c r="X1858" s="268"/>
    </row>
    <row r="1859" spans="1:24" x14ac:dyDescent="0.25">
      <c r="A1859" s="268"/>
      <c r="B1859" s="268"/>
      <c r="C1859" s="268"/>
      <c r="D1859" s="268"/>
      <c r="E1859" s="268"/>
      <c r="F1859" s="268"/>
      <c r="G1859" s="268"/>
      <c r="H1859" s="268"/>
      <c r="J1859" s="268"/>
      <c r="K1859" s="268"/>
      <c r="L1859" s="268"/>
      <c r="O1859" s="268"/>
      <c r="T1859" s="268"/>
      <c r="X1859" s="268"/>
    </row>
    <row r="1860" spans="1:24" x14ac:dyDescent="0.25">
      <c r="A1860" s="268"/>
      <c r="B1860" s="268"/>
      <c r="C1860" s="268"/>
      <c r="D1860" s="268"/>
      <c r="E1860" s="268"/>
      <c r="F1860" s="268"/>
      <c r="G1860" s="268"/>
      <c r="H1860" s="268"/>
      <c r="J1860" s="268"/>
      <c r="K1860" s="268"/>
      <c r="L1860" s="268"/>
      <c r="O1860" s="268"/>
      <c r="T1860" s="268"/>
      <c r="X1860" s="268"/>
    </row>
    <row r="1861" spans="1:24" x14ac:dyDescent="0.25">
      <c r="A1861" s="268"/>
      <c r="B1861" s="268"/>
      <c r="C1861" s="268"/>
      <c r="D1861" s="268"/>
      <c r="E1861" s="268"/>
      <c r="F1861" s="268"/>
      <c r="G1861" s="268"/>
      <c r="H1861" s="268"/>
      <c r="J1861" s="268"/>
      <c r="K1861" s="268"/>
      <c r="L1861" s="268"/>
      <c r="O1861" s="268"/>
      <c r="T1861" s="268"/>
      <c r="X1861" s="268"/>
    </row>
    <row r="1862" spans="1:24" x14ac:dyDescent="0.25">
      <c r="A1862" s="268"/>
      <c r="B1862" s="268"/>
      <c r="C1862" s="268"/>
      <c r="D1862" s="268"/>
      <c r="E1862" s="268"/>
      <c r="F1862" s="268"/>
      <c r="G1862" s="268"/>
      <c r="H1862" s="268"/>
      <c r="J1862" s="268"/>
      <c r="K1862" s="268"/>
      <c r="L1862" s="268"/>
      <c r="O1862" s="268"/>
      <c r="T1862" s="268"/>
      <c r="X1862" s="268"/>
    </row>
    <row r="1863" spans="1:24" x14ac:dyDescent="0.25">
      <c r="A1863" s="268"/>
      <c r="B1863" s="268"/>
      <c r="C1863" s="268"/>
      <c r="D1863" s="268"/>
      <c r="E1863" s="268"/>
      <c r="F1863" s="268"/>
      <c r="G1863" s="268"/>
      <c r="H1863" s="268"/>
      <c r="J1863" s="268"/>
      <c r="K1863" s="268"/>
      <c r="L1863" s="268"/>
      <c r="O1863" s="268"/>
      <c r="T1863" s="268"/>
      <c r="X1863" s="268"/>
    </row>
    <row r="1864" spans="1:24" x14ac:dyDescent="0.25">
      <c r="A1864" s="268"/>
      <c r="B1864" s="268"/>
      <c r="C1864" s="268"/>
      <c r="D1864" s="268"/>
      <c r="E1864" s="268"/>
      <c r="F1864" s="268"/>
      <c r="G1864" s="268"/>
      <c r="H1864" s="268"/>
      <c r="J1864" s="268"/>
      <c r="K1864" s="268"/>
      <c r="L1864" s="268"/>
      <c r="O1864" s="268"/>
      <c r="T1864" s="268"/>
      <c r="X1864" s="268"/>
    </row>
    <row r="1865" spans="1:24" x14ac:dyDescent="0.25">
      <c r="A1865" s="268"/>
      <c r="B1865" s="268"/>
      <c r="C1865" s="268"/>
      <c r="D1865" s="268"/>
      <c r="E1865" s="268"/>
      <c r="F1865" s="268"/>
      <c r="G1865" s="268"/>
      <c r="H1865" s="268"/>
      <c r="J1865" s="268"/>
      <c r="K1865" s="268"/>
      <c r="L1865" s="268"/>
      <c r="O1865" s="268"/>
      <c r="T1865" s="268"/>
      <c r="X1865" s="268"/>
    </row>
    <row r="1866" spans="1:24" x14ac:dyDescent="0.25">
      <c r="A1866" s="268"/>
      <c r="B1866" s="268"/>
      <c r="C1866" s="268"/>
      <c r="D1866" s="268"/>
      <c r="E1866" s="268"/>
      <c r="F1866" s="268"/>
      <c r="G1866" s="268"/>
      <c r="H1866" s="268"/>
      <c r="J1866" s="268"/>
      <c r="K1866" s="268"/>
      <c r="L1866" s="268"/>
      <c r="O1866" s="268"/>
      <c r="T1866" s="268"/>
      <c r="X1866" s="268"/>
    </row>
    <row r="1867" spans="1:24" x14ac:dyDescent="0.25">
      <c r="A1867" s="268"/>
      <c r="B1867" s="268"/>
      <c r="C1867" s="268"/>
      <c r="D1867" s="268"/>
      <c r="E1867" s="268"/>
      <c r="F1867" s="268"/>
      <c r="G1867" s="268"/>
      <c r="H1867" s="268"/>
      <c r="J1867" s="268"/>
      <c r="K1867" s="268"/>
      <c r="L1867" s="268"/>
      <c r="O1867" s="268"/>
      <c r="T1867" s="268"/>
      <c r="X1867" s="268"/>
    </row>
    <row r="1868" spans="1:24" x14ac:dyDescent="0.25">
      <c r="A1868" s="268"/>
      <c r="B1868" s="268"/>
      <c r="C1868" s="268"/>
      <c r="D1868" s="268"/>
      <c r="E1868" s="268"/>
      <c r="F1868" s="268"/>
      <c r="G1868" s="268"/>
      <c r="H1868" s="268"/>
      <c r="J1868" s="268"/>
      <c r="K1868" s="268"/>
      <c r="L1868" s="268"/>
      <c r="O1868" s="268"/>
      <c r="T1868" s="268"/>
      <c r="X1868" s="268"/>
    </row>
    <row r="1869" spans="1:24" x14ac:dyDescent="0.25">
      <c r="A1869" s="268"/>
      <c r="B1869" s="268"/>
      <c r="C1869" s="268"/>
      <c r="D1869" s="268"/>
      <c r="E1869" s="268"/>
      <c r="F1869" s="268"/>
      <c r="G1869" s="268"/>
      <c r="H1869" s="268"/>
      <c r="J1869" s="268"/>
      <c r="K1869" s="268"/>
      <c r="L1869" s="268"/>
      <c r="O1869" s="268"/>
      <c r="T1869" s="268"/>
      <c r="X1869" s="268"/>
    </row>
    <row r="1870" spans="1:24" x14ac:dyDescent="0.25">
      <c r="A1870" s="268"/>
      <c r="B1870" s="268"/>
      <c r="C1870" s="268"/>
      <c r="D1870" s="268"/>
      <c r="E1870" s="268"/>
      <c r="F1870" s="268"/>
      <c r="G1870" s="268"/>
      <c r="H1870" s="268"/>
      <c r="J1870" s="268"/>
      <c r="K1870" s="268"/>
      <c r="L1870" s="268"/>
      <c r="O1870" s="268"/>
      <c r="T1870" s="268"/>
      <c r="X1870" s="268"/>
    </row>
    <row r="1871" spans="1:24" x14ac:dyDescent="0.25">
      <c r="A1871" s="268"/>
      <c r="B1871" s="268"/>
      <c r="C1871" s="268"/>
      <c r="D1871" s="268"/>
      <c r="E1871" s="268"/>
      <c r="F1871" s="268"/>
      <c r="G1871" s="268"/>
      <c r="H1871" s="268"/>
      <c r="J1871" s="268"/>
      <c r="K1871" s="268"/>
      <c r="L1871" s="268"/>
      <c r="O1871" s="268"/>
      <c r="T1871" s="268"/>
      <c r="X1871" s="268"/>
    </row>
    <row r="1872" spans="1:24" x14ac:dyDescent="0.25">
      <c r="A1872" s="268"/>
      <c r="B1872" s="268"/>
      <c r="C1872" s="268"/>
      <c r="D1872" s="268"/>
      <c r="E1872" s="268"/>
      <c r="F1872" s="268"/>
      <c r="G1872" s="268"/>
      <c r="H1872" s="268"/>
      <c r="J1872" s="268"/>
      <c r="K1872" s="268"/>
      <c r="L1872" s="268"/>
      <c r="O1872" s="268"/>
      <c r="T1872" s="268"/>
      <c r="X1872" s="268"/>
    </row>
    <row r="1873" spans="1:24" x14ac:dyDescent="0.25">
      <c r="A1873" s="268"/>
      <c r="B1873" s="268"/>
      <c r="C1873" s="268"/>
      <c r="D1873" s="268"/>
      <c r="E1873" s="268"/>
      <c r="F1873" s="268"/>
      <c r="G1873" s="268"/>
      <c r="H1873" s="268"/>
      <c r="J1873" s="268"/>
      <c r="K1873" s="268"/>
      <c r="L1873" s="268"/>
      <c r="O1873" s="268"/>
      <c r="T1873" s="268"/>
      <c r="X1873" s="268"/>
    </row>
    <row r="1874" spans="1:24" x14ac:dyDescent="0.25">
      <c r="A1874" s="268"/>
      <c r="B1874" s="268"/>
      <c r="C1874" s="268"/>
      <c r="D1874" s="268"/>
      <c r="E1874" s="268"/>
      <c r="F1874" s="268"/>
      <c r="G1874" s="268"/>
      <c r="H1874" s="268"/>
      <c r="J1874" s="268"/>
      <c r="K1874" s="268"/>
      <c r="L1874" s="268"/>
      <c r="O1874" s="268"/>
      <c r="T1874" s="268"/>
      <c r="X1874" s="268"/>
    </row>
    <row r="1875" spans="1:24" x14ac:dyDescent="0.25">
      <c r="A1875" s="268"/>
      <c r="B1875" s="268"/>
      <c r="C1875" s="268"/>
      <c r="D1875" s="268"/>
      <c r="E1875" s="268"/>
      <c r="F1875" s="268"/>
      <c r="G1875" s="268"/>
      <c r="H1875" s="268"/>
      <c r="J1875" s="268"/>
      <c r="K1875" s="268"/>
      <c r="L1875" s="268"/>
      <c r="O1875" s="268"/>
      <c r="T1875" s="268"/>
      <c r="X1875" s="268"/>
    </row>
    <row r="1876" spans="1:24" x14ac:dyDescent="0.25">
      <c r="A1876" s="268"/>
      <c r="B1876" s="268"/>
      <c r="C1876" s="268"/>
      <c r="D1876" s="268"/>
      <c r="E1876" s="268"/>
      <c r="F1876" s="268"/>
      <c r="G1876" s="268"/>
      <c r="H1876" s="268"/>
      <c r="J1876" s="268"/>
      <c r="K1876" s="268"/>
      <c r="L1876" s="268"/>
      <c r="O1876" s="268"/>
      <c r="T1876" s="268"/>
      <c r="X1876" s="268"/>
    </row>
    <row r="1877" spans="1:24" x14ac:dyDescent="0.25">
      <c r="A1877" s="268"/>
      <c r="B1877" s="268"/>
      <c r="C1877" s="268"/>
      <c r="D1877" s="268"/>
      <c r="E1877" s="268"/>
      <c r="F1877" s="268"/>
      <c r="G1877" s="268"/>
      <c r="H1877" s="268"/>
      <c r="J1877" s="268"/>
      <c r="K1877" s="268"/>
      <c r="L1877" s="268"/>
      <c r="O1877" s="268"/>
      <c r="T1877" s="268"/>
      <c r="X1877" s="268"/>
    </row>
    <row r="1878" spans="1:24" x14ac:dyDescent="0.25">
      <c r="A1878" s="268"/>
      <c r="B1878" s="268"/>
      <c r="C1878" s="268"/>
      <c r="D1878" s="268"/>
      <c r="E1878" s="268"/>
      <c r="F1878" s="268"/>
      <c r="G1878" s="268"/>
      <c r="H1878" s="268"/>
      <c r="J1878" s="268"/>
      <c r="K1878" s="268"/>
      <c r="L1878" s="268"/>
      <c r="O1878" s="268"/>
      <c r="T1878" s="268"/>
      <c r="X1878" s="268"/>
    </row>
    <row r="1879" spans="1:24" x14ac:dyDescent="0.25">
      <c r="A1879" s="268"/>
      <c r="B1879" s="268"/>
      <c r="C1879" s="268"/>
      <c r="D1879" s="268"/>
      <c r="E1879" s="268"/>
      <c r="F1879" s="268"/>
      <c r="G1879" s="268"/>
      <c r="H1879" s="268"/>
      <c r="J1879" s="268"/>
      <c r="K1879" s="268"/>
      <c r="L1879" s="268"/>
      <c r="O1879" s="268"/>
      <c r="T1879" s="268"/>
      <c r="X1879" s="268"/>
    </row>
    <row r="1880" spans="1:24" x14ac:dyDescent="0.25">
      <c r="A1880" s="268"/>
      <c r="B1880" s="268"/>
      <c r="C1880" s="268"/>
      <c r="D1880" s="268"/>
      <c r="E1880" s="268"/>
      <c r="F1880" s="268"/>
      <c r="G1880" s="268"/>
      <c r="H1880" s="268"/>
      <c r="J1880" s="268"/>
      <c r="K1880" s="268"/>
      <c r="L1880" s="268"/>
      <c r="O1880" s="268"/>
      <c r="T1880" s="268"/>
      <c r="X1880" s="268"/>
    </row>
    <row r="1881" spans="1:24" x14ac:dyDescent="0.25">
      <c r="A1881" s="268"/>
      <c r="B1881" s="268"/>
      <c r="C1881" s="268"/>
      <c r="D1881" s="268"/>
      <c r="E1881" s="268"/>
      <c r="F1881" s="268"/>
      <c r="G1881" s="268"/>
      <c r="H1881" s="268"/>
      <c r="J1881" s="268"/>
      <c r="K1881" s="268"/>
      <c r="L1881" s="268"/>
      <c r="O1881" s="268"/>
      <c r="T1881" s="268"/>
      <c r="X1881" s="268"/>
    </row>
    <row r="1882" spans="1:24" x14ac:dyDescent="0.25">
      <c r="A1882" s="268"/>
      <c r="B1882" s="268"/>
      <c r="C1882" s="268"/>
      <c r="D1882" s="268"/>
      <c r="E1882" s="268"/>
      <c r="F1882" s="268"/>
      <c r="G1882" s="268"/>
      <c r="H1882" s="268"/>
      <c r="J1882" s="268"/>
      <c r="K1882" s="268"/>
      <c r="L1882" s="268"/>
      <c r="O1882" s="268"/>
      <c r="T1882" s="268"/>
      <c r="X1882" s="268"/>
    </row>
    <row r="1883" spans="1:24" x14ac:dyDescent="0.25">
      <c r="A1883" s="268"/>
      <c r="B1883" s="268"/>
      <c r="C1883" s="268"/>
      <c r="D1883" s="268"/>
      <c r="E1883" s="268"/>
      <c r="F1883" s="268"/>
      <c r="G1883" s="268"/>
      <c r="H1883" s="268"/>
      <c r="J1883" s="268"/>
      <c r="K1883" s="268"/>
      <c r="L1883" s="268"/>
      <c r="O1883" s="268"/>
      <c r="T1883" s="268"/>
      <c r="X1883" s="268"/>
    </row>
    <row r="1884" spans="1:24" x14ac:dyDescent="0.25">
      <c r="A1884" s="268"/>
      <c r="B1884" s="268"/>
      <c r="C1884" s="268"/>
      <c r="D1884" s="268"/>
      <c r="E1884" s="268"/>
      <c r="F1884" s="268"/>
      <c r="G1884" s="268"/>
      <c r="H1884" s="268"/>
      <c r="J1884" s="268"/>
      <c r="K1884" s="268"/>
      <c r="L1884" s="268"/>
      <c r="O1884" s="268"/>
      <c r="T1884" s="268"/>
      <c r="X1884" s="268"/>
    </row>
    <row r="1885" spans="1:24" x14ac:dyDescent="0.25">
      <c r="A1885" s="268"/>
      <c r="B1885" s="268"/>
      <c r="C1885" s="268"/>
      <c r="D1885" s="268"/>
      <c r="E1885" s="268"/>
      <c r="F1885" s="268"/>
      <c r="G1885" s="268"/>
      <c r="H1885" s="268"/>
      <c r="J1885" s="268"/>
      <c r="K1885" s="268"/>
      <c r="L1885" s="268"/>
      <c r="O1885" s="268"/>
      <c r="T1885" s="268"/>
      <c r="X1885" s="268"/>
    </row>
    <row r="1886" spans="1:24" x14ac:dyDescent="0.25">
      <c r="A1886" s="268"/>
      <c r="B1886" s="268"/>
      <c r="C1886" s="268"/>
      <c r="D1886" s="268"/>
      <c r="E1886" s="268"/>
      <c r="F1886" s="268"/>
      <c r="G1886" s="268"/>
      <c r="H1886" s="268"/>
      <c r="J1886" s="268"/>
      <c r="K1886" s="268"/>
      <c r="L1886" s="268"/>
      <c r="O1886" s="268"/>
      <c r="T1886" s="268"/>
      <c r="X1886" s="268"/>
    </row>
    <row r="1887" spans="1:24" x14ac:dyDescent="0.25">
      <c r="A1887" s="268"/>
      <c r="B1887" s="268"/>
      <c r="C1887" s="268"/>
      <c r="D1887" s="268"/>
      <c r="E1887" s="268"/>
      <c r="F1887" s="268"/>
      <c r="G1887" s="268"/>
      <c r="H1887" s="268"/>
      <c r="J1887" s="268"/>
      <c r="K1887" s="268"/>
      <c r="L1887" s="268"/>
      <c r="O1887" s="268"/>
      <c r="T1887" s="268"/>
      <c r="X1887" s="268"/>
    </row>
    <row r="1888" spans="1:24" x14ac:dyDescent="0.25">
      <c r="A1888" s="268"/>
      <c r="B1888" s="268"/>
      <c r="C1888" s="268"/>
      <c r="D1888" s="268"/>
      <c r="E1888" s="268"/>
      <c r="F1888" s="268"/>
      <c r="G1888" s="268"/>
      <c r="H1888" s="268"/>
      <c r="J1888" s="268"/>
      <c r="K1888" s="268"/>
      <c r="L1888" s="268"/>
      <c r="O1888" s="268"/>
      <c r="T1888" s="268"/>
      <c r="X1888" s="268"/>
    </row>
    <row r="1889" spans="1:24" x14ac:dyDescent="0.25">
      <c r="A1889" s="268"/>
      <c r="B1889" s="268"/>
      <c r="C1889" s="268"/>
      <c r="D1889" s="268"/>
      <c r="E1889" s="268"/>
      <c r="F1889" s="268"/>
      <c r="G1889" s="268"/>
      <c r="H1889" s="268"/>
      <c r="J1889" s="268"/>
      <c r="K1889" s="268"/>
      <c r="L1889" s="268"/>
      <c r="O1889" s="268"/>
      <c r="T1889" s="268"/>
      <c r="X1889" s="268"/>
    </row>
    <row r="1890" spans="1:24" x14ac:dyDescent="0.25">
      <c r="A1890" s="268"/>
      <c r="B1890" s="268"/>
      <c r="C1890" s="268"/>
      <c r="D1890" s="268"/>
      <c r="E1890" s="268"/>
      <c r="F1890" s="268"/>
      <c r="G1890" s="268"/>
      <c r="H1890" s="268"/>
      <c r="J1890" s="268"/>
      <c r="K1890" s="268"/>
      <c r="L1890" s="268"/>
      <c r="O1890" s="268"/>
      <c r="T1890" s="268"/>
      <c r="X1890" s="268"/>
    </row>
    <row r="1891" spans="1:24" x14ac:dyDescent="0.25">
      <c r="A1891" s="268"/>
      <c r="B1891" s="268"/>
      <c r="C1891" s="268"/>
      <c r="D1891" s="268"/>
      <c r="E1891" s="268"/>
      <c r="F1891" s="268"/>
      <c r="G1891" s="268"/>
      <c r="H1891" s="268"/>
      <c r="J1891" s="268"/>
      <c r="K1891" s="268"/>
      <c r="L1891" s="268"/>
      <c r="O1891" s="268"/>
      <c r="T1891" s="268"/>
      <c r="X1891" s="268"/>
    </row>
    <row r="1892" spans="1:24" x14ac:dyDescent="0.25">
      <c r="A1892" s="268"/>
      <c r="B1892" s="268"/>
      <c r="C1892" s="268"/>
      <c r="D1892" s="268"/>
      <c r="E1892" s="268"/>
      <c r="F1892" s="268"/>
      <c r="G1892" s="268"/>
      <c r="H1892" s="268"/>
      <c r="J1892" s="268"/>
      <c r="K1892" s="268"/>
      <c r="L1892" s="268"/>
      <c r="O1892" s="268"/>
      <c r="T1892" s="268"/>
      <c r="X1892" s="268"/>
    </row>
    <row r="1893" spans="1:24" x14ac:dyDescent="0.25">
      <c r="A1893" s="268"/>
      <c r="B1893" s="268"/>
      <c r="C1893" s="268"/>
      <c r="D1893" s="268"/>
      <c r="E1893" s="268"/>
      <c r="F1893" s="268"/>
      <c r="G1893" s="268"/>
      <c r="H1893" s="268"/>
      <c r="J1893" s="268"/>
      <c r="K1893" s="268"/>
      <c r="L1893" s="268"/>
      <c r="O1893" s="268"/>
      <c r="T1893" s="268"/>
      <c r="X1893" s="268"/>
    </row>
    <row r="1894" spans="1:24" x14ac:dyDescent="0.25">
      <c r="A1894" s="268"/>
      <c r="B1894" s="268"/>
      <c r="C1894" s="268"/>
      <c r="D1894" s="268"/>
      <c r="E1894" s="268"/>
      <c r="F1894" s="268"/>
      <c r="G1894" s="268"/>
      <c r="H1894" s="268"/>
      <c r="J1894" s="268"/>
      <c r="K1894" s="268"/>
      <c r="L1894" s="268"/>
      <c r="O1894" s="268"/>
      <c r="T1894" s="268"/>
      <c r="X1894" s="268"/>
    </row>
    <row r="1895" spans="1:24" x14ac:dyDescent="0.25">
      <c r="A1895" s="268"/>
      <c r="B1895" s="268"/>
      <c r="C1895" s="268"/>
      <c r="D1895" s="268"/>
      <c r="E1895" s="268"/>
      <c r="F1895" s="268"/>
      <c r="G1895" s="268"/>
      <c r="H1895" s="268"/>
      <c r="J1895" s="268"/>
      <c r="K1895" s="268"/>
      <c r="L1895" s="268"/>
      <c r="O1895" s="268"/>
      <c r="T1895" s="268"/>
      <c r="X1895" s="268"/>
    </row>
    <row r="1896" spans="1:24" x14ac:dyDescent="0.25">
      <c r="A1896" s="268"/>
      <c r="B1896" s="268"/>
      <c r="C1896" s="268"/>
      <c r="D1896" s="268"/>
      <c r="E1896" s="268"/>
      <c r="F1896" s="268"/>
      <c r="G1896" s="268"/>
      <c r="H1896" s="268"/>
      <c r="J1896" s="268"/>
      <c r="K1896" s="268"/>
      <c r="L1896" s="268"/>
      <c r="O1896" s="268"/>
      <c r="T1896" s="268"/>
      <c r="X1896" s="268"/>
    </row>
    <row r="1897" spans="1:24" x14ac:dyDescent="0.25">
      <c r="A1897" s="268"/>
      <c r="B1897" s="268"/>
      <c r="C1897" s="268"/>
      <c r="D1897" s="268"/>
      <c r="E1897" s="268"/>
      <c r="F1897" s="268"/>
      <c r="G1897" s="268"/>
      <c r="H1897" s="268"/>
      <c r="J1897" s="268"/>
      <c r="K1897" s="268"/>
      <c r="L1897" s="268"/>
      <c r="O1897" s="268"/>
      <c r="T1897" s="268"/>
      <c r="X1897" s="268"/>
    </row>
    <row r="1898" spans="1:24" x14ac:dyDescent="0.25">
      <c r="A1898" s="268"/>
      <c r="B1898" s="268"/>
      <c r="C1898" s="268"/>
      <c r="D1898" s="268"/>
      <c r="E1898" s="268"/>
      <c r="F1898" s="268"/>
      <c r="G1898" s="268"/>
      <c r="H1898" s="268"/>
      <c r="J1898" s="268"/>
      <c r="K1898" s="268"/>
      <c r="L1898" s="268"/>
      <c r="O1898" s="268"/>
      <c r="T1898" s="268"/>
      <c r="X1898" s="268"/>
    </row>
    <row r="1899" spans="1:24" x14ac:dyDescent="0.25">
      <c r="A1899" s="268"/>
      <c r="B1899" s="268"/>
      <c r="C1899" s="268"/>
      <c r="D1899" s="268"/>
      <c r="E1899" s="268"/>
      <c r="F1899" s="268"/>
      <c r="G1899" s="268"/>
      <c r="H1899" s="268"/>
      <c r="J1899" s="268"/>
      <c r="K1899" s="268"/>
      <c r="L1899" s="268"/>
      <c r="O1899" s="268"/>
      <c r="T1899" s="268"/>
      <c r="X1899" s="268"/>
    </row>
    <row r="1900" spans="1:24" x14ac:dyDescent="0.25">
      <c r="A1900" s="268"/>
      <c r="B1900" s="268"/>
      <c r="C1900" s="268"/>
      <c r="D1900" s="268"/>
      <c r="E1900" s="268"/>
      <c r="F1900" s="268"/>
      <c r="G1900" s="268"/>
      <c r="H1900" s="268"/>
      <c r="J1900" s="268"/>
      <c r="K1900" s="268"/>
      <c r="L1900" s="268"/>
      <c r="O1900" s="268"/>
      <c r="T1900" s="268"/>
      <c r="X1900" s="268"/>
    </row>
    <row r="1901" spans="1:24" x14ac:dyDescent="0.25">
      <c r="A1901" s="268"/>
      <c r="B1901" s="268"/>
      <c r="C1901" s="268"/>
      <c r="D1901" s="268"/>
      <c r="E1901" s="268"/>
      <c r="F1901" s="268"/>
      <c r="G1901" s="268"/>
      <c r="H1901" s="268"/>
      <c r="J1901" s="268"/>
      <c r="K1901" s="268"/>
      <c r="L1901" s="268"/>
      <c r="O1901" s="268"/>
      <c r="T1901" s="268"/>
      <c r="X1901" s="268"/>
    </row>
    <row r="1902" spans="1:24" x14ac:dyDescent="0.25">
      <c r="A1902" s="268"/>
      <c r="B1902" s="268"/>
      <c r="C1902" s="268"/>
      <c r="D1902" s="268"/>
      <c r="E1902" s="268"/>
      <c r="F1902" s="268"/>
      <c r="G1902" s="268"/>
      <c r="H1902" s="268"/>
      <c r="J1902" s="268"/>
      <c r="K1902" s="268"/>
      <c r="L1902" s="268"/>
      <c r="O1902" s="268"/>
      <c r="T1902" s="268"/>
      <c r="X1902" s="268"/>
    </row>
    <row r="1903" spans="1:24" x14ac:dyDescent="0.25">
      <c r="A1903" s="268"/>
      <c r="B1903" s="268"/>
      <c r="C1903" s="268"/>
      <c r="D1903" s="268"/>
      <c r="E1903" s="268"/>
      <c r="F1903" s="268"/>
      <c r="G1903" s="268"/>
      <c r="H1903" s="268"/>
      <c r="J1903" s="268"/>
      <c r="K1903" s="268"/>
      <c r="L1903" s="268"/>
      <c r="O1903" s="268"/>
      <c r="T1903" s="268"/>
      <c r="X1903" s="268"/>
    </row>
    <row r="1904" spans="1:24" x14ac:dyDescent="0.25">
      <c r="A1904" s="268"/>
      <c r="B1904" s="268"/>
      <c r="C1904" s="268"/>
      <c r="D1904" s="268"/>
      <c r="E1904" s="268"/>
      <c r="F1904" s="268"/>
      <c r="G1904" s="268"/>
      <c r="H1904" s="268"/>
      <c r="J1904" s="268"/>
      <c r="K1904" s="268"/>
      <c r="L1904" s="268"/>
      <c r="O1904" s="268"/>
      <c r="T1904" s="268"/>
      <c r="X1904" s="268"/>
    </row>
    <row r="1905" spans="1:24" x14ac:dyDescent="0.25">
      <c r="A1905" s="268"/>
      <c r="B1905" s="268"/>
      <c r="C1905" s="268"/>
      <c r="D1905" s="268"/>
      <c r="E1905" s="268"/>
      <c r="F1905" s="268"/>
      <c r="G1905" s="268"/>
      <c r="H1905" s="268"/>
      <c r="J1905" s="268"/>
      <c r="K1905" s="268"/>
      <c r="L1905" s="268"/>
      <c r="O1905" s="268"/>
      <c r="T1905" s="268"/>
      <c r="X1905" s="268"/>
    </row>
    <row r="1906" spans="1:24" x14ac:dyDescent="0.25">
      <c r="A1906" s="268"/>
      <c r="B1906" s="268"/>
      <c r="C1906" s="268"/>
      <c r="D1906" s="268"/>
      <c r="E1906" s="268"/>
      <c r="F1906" s="268"/>
      <c r="G1906" s="268"/>
      <c r="H1906" s="268"/>
      <c r="J1906" s="268"/>
      <c r="K1906" s="268"/>
      <c r="L1906" s="268"/>
      <c r="O1906" s="268"/>
      <c r="T1906" s="268"/>
      <c r="X1906" s="268"/>
    </row>
    <row r="1907" spans="1:24" x14ac:dyDescent="0.25">
      <c r="A1907" s="268"/>
      <c r="B1907" s="268"/>
      <c r="C1907" s="268"/>
      <c r="D1907" s="268"/>
      <c r="E1907" s="268"/>
      <c r="F1907" s="268"/>
      <c r="G1907" s="268"/>
      <c r="H1907" s="268"/>
      <c r="J1907" s="268"/>
      <c r="K1907" s="268"/>
      <c r="L1907" s="268"/>
      <c r="O1907" s="268"/>
      <c r="T1907" s="268"/>
      <c r="X1907" s="268"/>
    </row>
    <row r="1908" spans="1:24" x14ac:dyDescent="0.25">
      <c r="A1908" s="268"/>
      <c r="B1908" s="268"/>
      <c r="C1908" s="268"/>
      <c r="D1908" s="268"/>
      <c r="E1908" s="268"/>
      <c r="F1908" s="268"/>
      <c r="G1908" s="268"/>
      <c r="H1908" s="268"/>
      <c r="J1908" s="268"/>
      <c r="K1908" s="268"/>
      <c r="L1908" s="268"/>
      <c r="O1908" s="268"/>
      <c r="T1908" s="268"/>
      <c r="X1908" s="268"/>
    </row>
    <row r="1909" spans="1:24" x14ac:dyDescent="0.25">
      <c r="A1909" s="268"/>
      <c r="B1909" s="268"/>
      <c r="C1909" s="268"/>
      <c r="D1909" s="268"/>
      <c r="E1909" s="268"/>
      <c r="F1909" s="268"/>
      <c r="G1909" s="268"/>
      <c r="H1909" s="268"/>
      <c r="J1909" s="268"/>
      <c r="K1909" s="268"/>
      <c r="L1909" s="268"/>
      <c r="O1909" s="268"/>
      <c r="T1909" s="268"/>
      <c r="X1909" s="268"/>
    </row>
    <row r="1910" spans="1:24" x14ac:dyDescent="0.25">
      <c r="A1910" s="268"/>
      <c r="B1910" s="268"/>
      <c r="C1910" s="268"/>
      <c r="D1910" s="268"/>
      <c r="E1910" s="268"/>
      <c r="F1910" s="268"/>
      <c r="G1910" s="268"/>
      <c r="H1910" s="268"/>
      <c r="J1910" s="268"/>
      <c r="K1910" s="268"/>
      <c r="L1910" s="268"/>
      <c r="O1910" s="268"/>
      <c r="T1910" s="268"/>
      <c r="X1910" s="268"/>
    </row>
    <row r="1911" spans="1:24" x14ac:dyDescent="0.25">
      <c r="A1911" s="268"/>
      <c r="B1911" s="268"/>
      <c r="C1911" s="268"/>
      <c r="D1911" s="268"/>
      <c r="E1911" s="268"/>
      <c r="F1911" s="268"/>
      <c r="G1911" s="268"/>
      <c r="H1911" s="268"/>
      <c r="J1911" s="268"/>
      <c r="K1911" s="268"/>
      <c r="L1911" s="268"/>
      <c r="O1911" s="268"/>
      <c r="T1911" s="268"/>
      <c r="X1911" s="268"/>
    </row>
    <row r="1912" spans="1:24" x14ac:dyDescent="0.25">
      <c r="A1912" s="268"/>
      <c r="B1912" s="268"/>
      <c r="C1912" s="268"/>
      <c r="D1912" s="268"/>
      <c r="E1912" s="268"/>
      <c r="F1912" s="268"/>
      <c r="G1912" s="268"/>
      <c r="H1912" s="268"/>
      <c r="J1912" s="268"/>
      <c r="K1912" s="268"/>
      <c r="L1912" s="268"/>
      <c r="O1912" s="268"/>
      <c r="T1912" s="268"/>
      <c r="X1912" s="268"/>
    </row>
    <row r="1913" spans="1:24" x14ac:dyDescent="0.25">
      <c r="A1913" s="268"/>
      <c r="B1913" s="268"/>
      <c r="C1913" s="268"/>
      <c r="D1913" s="268"/>
      <c r="E1913" s="268"/>
      <c r="F1913" s="268"/>
      <c r="G1913" s="268"/>
      <c r="H1913" s="268"/>
      <c r="J1913" s="268"/>
      <c r="K1913" s="268"/>
      <c r="L1913" s="268"/>
      <c r="O1913" s="268"/>
      <c r="T1913" s="268"/>
      <c r="X1913" s="268"/>
    </row>
    <row r="1914" spans="1:24" x14ac:dyDescent="0.25">
      <c r="A1914" s="268"/>
      <c r="B1914" s="268"/>
      <c r="C1914" s="268"/>
      <c r="D1914" s="268"/>
      <c r="E1914" s="268"/>
      <c r="F1914" s="268"/>
      <c r="G1914" s="268"/>
      <c r="H1914" s="268"/>
      <c r="J1914" s="268"/>
      <c r="K1914" s="268"/>
      <c r="L1914" s="268"/>
      <c r="O1914" s="268"/>
      <c r="T1914" s="268"/>
      <c r="X1914" s="268"/>
    </row>
    <row r="1915" spans="1:24" x14ac:dyDescent="0.25">
      <c r="A1915" s="268"/>
      <c r="B1915" s="268"/>
      <c r="C1915" s="268"/>
      <c r="D1915" s="268"/>
      <c r="E1915" s="268"/>
      <c r="F1915" s="268"/>
      <c r="G1915" s="268"/>
      <c r="H1915" s="268"/>
      <c r="J1915" s="268"/>
      <c r="K1915" s="268"/>
      <c r="L1915" s="268"/>
      <c r="O1915" s="268"/>
      <c r="T1915" s="268"/>
      <c r="X1915" s="268"/>
    </row>
    <row r="1916" spans="1:24" x14ac:dyDescent="0.25">
      <c r="A1916" s="268"/>
      <c r="B1916" s="268"/>
      <c r="C1916" s="268"/>
      <c r="D1916" s="268"/>
      <c r="E1916" s="268"/>
      <c r="F1916" s="268"/>
      <c r="G1916" s="268"/>
      <c r="H1916" s="268"/>
      <c r="J1916" s="268"/>
      <c r="K1916" s="268"/>
      <c r="L1916" s="268"/>
      <c r="O1916" s="268"/>
      <c r="T1916" s="268"/>
      <c r="X1916" s="268"/>
    </row>
    <row r="1917" spans="1:24" x14ac:dyDescent="0.25">
      <c r="A1917" s="268"/>
      <c r="B1917" s="268"/>
      <c r="C1917" s="268"/>
      <c r="D1917" s="268"/>
      <c r="E1917" s="268"/>
      <c r="F1917" s="268"/>
      <c r="G1917" s="268"/>
      <c r="H1917" s="268"/>
      <c r="J1917" s="268"/>
      <c r="K1917" s="268"/>
      <c r="L1917" s="268"/>
      <c r="O1917" s="268"/>
      <c r="T1917" s="268"/>
      <c r="X1917" s="268"/>
    </row>
    <row r="1918" spans="1:24" x14ac:dyDescent="0.25">
      <c r="A1918" s="268"/>
      <c r="B1918" s="268"/>
      <c r="C1918" s="268"/>
      <c r="D1918" s="268"/>
      <c r="E1918" s="268"/>
      <c r="F1918" s="268"/>
      <c r="G1918" s="268"/>
      <c r="H1918" s="268"/>
      <c r="J1918" s="268"/>
      <c r="K1918" s="268"/>
      <c r="L1918" s="268"/>
      <c r="O1918" s="268"/>
      <c r="T1918" s="268"/>
      <c r="X1918" s="268"/>
    </row>
    <row r="1919" spans="1:24" x14ac:dyDescent="0.25">
      <c r="A1919" s="268"/>
      <c r="B1919" s="268"/>
      <c r="C1919" s="268"/>
      <c r="D1919" s="268"/>
      <c r="E1919" s="268"/>
      <c r="F1919" s="268"/>
      <c r="G1919" s="268"/>
      <c r="H1919" s="268"/>
      <c r="J1919" s="268"/>
      <c r="K1919" s="268"/>
      <c r="L1919" s="268"/>
      <c r="O1919" s="268"/>
      <c r="T1919" s="268"/>
      <c r="X1919" s="268"/>
    </row>
    <row r="1920" spans="1:24" x14ac:dyDescent="0.25">
      <c r="A1920" s="268"/>
      <c r="B1920" s="268"/>
      <c r="C1920" s="268"/>
      <c r="D1920" s="268"/>
      <c r="E1920" s="268"/>
      <c r="F1920" s="268"/>
      <c r="G1920" s="268"/>
      <c r="H1920" s="268"/>
      <c r="J1920" s="268"/>
      <c r="K1920" s="268"/>
      <c r="L1920" s="268"/>
      <c r="O1920" s="268"/>
      <c r="T1920" s="268"/>
      <c r="X1920" s="268"/>
    </row>
    <row r="1921" spans="1:24" x14ac:dyDescent="0.25">
      <c r="A1921" s="268"/>
      <c r="B1921" s="268"/>
      <c r="C1921" s="268"/>
      <c r="D1921" s="268"/>
      <c r="E1921" s="268"/>
      <c r="F1921" s="268"/>
      <c r="G1921" s="268"/>
      <c r="H1921" s="268"/>
      <c r="J1921" s="268"/>
      <c r="K1921" s="268"/>
      <c r="L1921" s="268"/>
      <c r="O1921" s="268"/>
      <c r="T1921" s="268"/>
      <c r="X1921" s="268"/>
    </row>
    <row r="1922" spans="1:24" x14ac:dyDescent="0.25">
      <c r="A1922" s="268"/>
      <c r="B1922" s="268"/>
      <c r="C1922" s="268"/>
      <c r="D1922" s="268"/>
      <c r="E1922" s="268"/>
      <c r="F1922" s="268"/>
      <c r="G1922" s="268"/>
      <c r="H1922" s="268"/>
      <c r="J1922" s="268"/>
      <c r="K1922" s="268"/>
      <c r="L1922" s="268"/>
      <c r="O1922" s="268"/>
      <c r="T1922" s="268"/>
      <c r="X1922" s="268"/>
    </row>
    <row r="1923" spans="1:24" x14ac:dyDescent="0.25">
      <c r="A1923" s="268"/>
      <c r="B1923" s="268"/>
      <c r="C1923" s="268"/>
      <c r="D1923" s="268"/>
      <c r="E1923" s="268"/>
      <c r="F1923" s="268"/>
      <c r="G1923" s="268"/>
      <c r="H1923" s="268"/>
      <c r="J1923" s="268"/>
      <c r="K1923" s="268"/>
      <c r="L1923" s="268"/>
      <c r="O1923" s="268"/>
      <c r="T1923" s="268"/>
      <c r="X1923" s="268"/>
    </row>
    <row r="1924" spans="1:24" x14ac:dyDescent="0.25">
      <c r="A1924" s="268"/>
      <c r="B1924" s="268"/>
      <c r="C1924" s="268"/>
      <c r="D1924" s="268"/>
      <c r="E1924" s="268"/>
      <c r="F1924" s="268"/>
      <c r="G1924" s="268"/>
      <c r="H1924" s="268"/>
      <c r="J1924" s="268"/>
      <c r="K1924" s="268"/>
      <c r="L1924" s="268"/>
      <c r="O1924" s="268"/>
      <c r="T1924" s="268"/>
      <c r="X1924" s="268"/>
    </row>
    <row r="1925" spans="1:24" x14ac:dyDescent="0.25">
      <c r="A1925" s="268"/>
      <c r="B1925" s="268"/>
      <c r="C1925" s="268"/>
      <c r="D1925" s="268"/>
      <c r="E1925" s="268"/>
      <c r="F1925" s="268"/>
      <c r="G1925" s="268"/>
      <c r="H1925" s="268"/>
      <c r="J1925" s="268"/>
      <c r="K1925" s="268"/>
      <c r="L1925" s="268"/>
      <c r="O1925" s="268"/>
      <c r="T1925" s="268"/>
      <c r="X1925" s="268"/>
    </row>
    <row r="1926" spans="1:24" x14ac:dyDescent="0.25">
      <c r="A1926" s="268"/>
      <c r="B1926" s="268"/>
      <c r="C1926" s="268"/>
      <c r="D1926" s="268"/>
      <c r="E1926" s="268"/>
      <c r="F1926" s="268"/>
      <c r="G1926" s="268"/>
      <c r="H1926" s="268"/>
      <c r="J1926" s="268"/>
      <c r="K1926" s="268"/>
      <c r="L1926" s="268"/>
      <c r="O1926" s="268"/>
      <c r="T1926" s="268"/>
      <c r="X1926" s="268"/>
    </row>
    <row r="1927" spans="1:24" x14ac:dyDescent="0.25">
      <c r="A1927" s="268"/>
      <c r="B1927" s="268"/>
      <c r="C1927" s="268"/>
      <c r="D1927" s="268"/>
      <c r="E1927" s="268"/>
      <c r="F1927" s="268"/>
      <c r="G1927" s="268"/>
      <c r="H1927" s="268"/>
      <c r="J1927" s="268"/>
      <c r="K1927" s="268"/>
      <c r="L1927" s="268"/>
      <c r="O1927" s="268"/>
      <c r="T1927" s="268"/>
      <c r="X1927" s="268"/>
    </row>
    <row r="1928" spans="1:24" x14ac:dyDescent="0.25">
      <c r="A1928" s="268"/>
      <c r="B1928" s="268"/>
      <c r="C1928" s="268"/>
      <c r="D1928" s="268"/>
      <c r="E1928" s="268"/>
      <c r="F1928" s="268"/>
      <c r="G1928" s="268"/>
      <c r="H1928" s="268"/>
      <c r="J1928" s="268"/>
      <c r="K1928" s="268"/>
      <c r="L1928" s="268"/>
      <c r="O1928" s="268"/>
      <c r="T1928" s="268"/>
      <c r="X1928" s="268"/>
    </row>
    <row r="1929" spans="1:24" x14ac:dyDescent="0.25">
      <c r="A1929" s="268"/>
      <c r="B1929" s="268"/>
      <c r="C1929" s="268"/>
      <c r="D1929" s="268"/>
      <c r="E1929" s="268"/>
      <c r="F1929" s="268"/>
      <c r="G1929" s="268"/>
      <c r="H1929" s="268"/>
      <c r="J1929" s="268"/>
      <c r="K1929" s="268"/>
      <c r="L1929" s="268"/>
      <c r="O1929" s="268"/>
      <c r="T1929" s="268"/>
      <c r="X1929" s="268"/>
    </row>
    <row r="1930" spans="1:24" x14ac:dyDescent="0.25">
      <c r="A1930" s="268"/>
      <c r="B1930" s="268"/>
      <c r="C1930" s="268"/>
      <c r="D1930" s="268"/>
      <c r="E1930" s="268"/>
      <c r="F1930" s="268"/>
      <c r="G1930" s="268"/>
      <c r="H1930" s="268"/>
      <c r="J1930" s="268"/>
      <c r="K1930" s="268"/>
      <c r="L1930" s="268"/>
      <c r="O1930" s="268"/>
      <c r="T1930" s="268"/>
      <c r="X1930" s="268"/>
    </row>
    <row r="1931" spans="1:24" x14ac:dyDescent="0.25">
      <c r="A1931" s="268"/>
      <c r="B1931" s="268"/>
      <c r="C1931" s="268"/>
      <c r="D1931" s="268"/>
      <c r="E1931" s="268"/>
      <c r="F1931" s="268"/>
      <c r="G1931" s="268"/>
      <c r="H1931" s="268"/>
      <c r="J1931" s="268"/>
      <c r="K1931" s="268"/>
      <c r="L1931" s="268"/>
      <c r="O1931" s="268"/>
      <c r="T1931" s="268"/>
      <c r="X1931" s="268"/>
    </row>
    <row r="1932" spans="1:24" x14ac:dyDescent="0.25">
      <c r="A1932" s="268"/>
      <c r="B1932" s="268"/>
      <c r="C1932" s="268"/>
      <c r="D1932" s="268"/>
      <c r="E1932" s="268"/>
      <c r="F1932" s="268"/>
      <c r="G1932" s="268"/>
      <c r="H1932" s="268"/>
      <c r="J1932" s="268"/>
      <c r="K1932" s="268"/>
      <c r="L1932" s="268"/>
      <c r="O1932" s="268"/>
      <c r="T1932" s="268"/>
      <c r="X1932" s="268"/>
    </row>
    <row r="1933" spans="1:24" x14ac:dyDescent="0.25">
      <c r="A1933" s="268"/>
      <c r="B1933" s="268"/>
      <c r="C1933" s="268"/>
      <c r="D1933" s="268"/>
      <c r="E1933" s="268"/>
      <c r="F1933" s="268"/>
      <c r="G1933" s="268"/>
      <c r="H1933" s="268"/>
      <c r="J1933" s="268"/>
      <c r="K1933" s="268"/>
      <c r="L1933" s="268"/>
      <c r="O1933" s="268"/>
      <c r="T1933" s="268"/>
      <c r="X1933" s="268"/>
    </row>
    <row r="1934" spans="1:24" x14ac:dyDescent="0.25">
      <c r="A1934" s="268"/>
      <c r="B1934" s="268"/>
      <c r="C1934" s="268"/>
      <c r="D1934" s="268"/>
      <c r="E1934" s="268"/>
      <c r="F1934" s="268"/>
      <c r="G1934" s="268"/>
      <c r="H1934" s="268"/>
      <c r="J1934" s="268"/>
      <c r="K1934" s="268"/>
      <c r="L1934" s="268"/>
      <c r="O1934" s="268"/>
      <c r="T1934" s="268"/>
      <c r="X1934" s="268"/>
    </row>
    <row r="1935" spans="1:24" x14ac:dyDescent="0.25">
      <c r="A1935" s="268"/>
      <c r="B1935" s="268"/>
      <c r="C1935" s="268"/>
      <c r="D1935" s="268"/>
      <c r="E1935" s="268"/>
      <c r="F1935" s="268"/>
      <c r="G1935" s="268"/>
      <c r="H1935" s="268"/>
      <c r="J1935" s="268"/>
      <c r="K1935" s="268"/>
      <c r="L1935" s="268"/>
      <c r="O1935" s="268"/>
      <c r="T1935" s="268"/>
      <c r="X1935" s="268"/>
    </row>
    <row r="1936" spans="1:24" x14ac:dyDescent="0.25">
      <c r="A1936" s="268"/>
      <c r="B1936" s="268"/>
      <c r="C1936" s="268"/>
      <c r="D1936" s="268"/>
      <c r="E1936" s="268"/>
      <c r="F1936" s="268"/>
      <c r="G1936" s="268"/>
      <c r="H1936" s="268"/>
      <c r="J1936" s="268"/>
      <c r="K1936" s="268"/>
      <c r="L1936" s="268"/>
      <c r="O1936" s="268"/>
      <c r="T1936" s="268"/>
      <c r="X1936" s="268"/>
    </row>
    <row r="1937" spans="1:24" x14ac:dyDescent="0.25">
      <c r="A1937" s="268"/>
      <c r="B1937" s="268"/>
      <c r="C1937" s="268"/>
      <c r="D1937" s="268"/>
      <c r="E1937" s="268"/>
      <c r="F1937" s="268"/>
      <c r="G1937" s="268"/>
      <c r="H1937" s="268"/>
      <c r="J1937" s="268"/>
      <c r="K1937" s="268"/>
      <c r="L1937" s="268"/>
      <c r="O1937" s="268"/>
      <c r="T1937" s="268"/>
      <c r="X1937" s="268"/>
    </row>
    <row r="1938" spans="1:24" x14ac:dyDescent="0.25">
      <c r="A1938" s="268"/>
      <c r="B1938" s="268"/>
      <c r="C1938" s="268"/>
      <c r="D1938" s="268"/>
      <c r="E1938" s="268"/>
      <c r="F1938" s="268"/>
      <c r="G1938" s="268"/>
      <c r="H1938" s="268"/>
      <c r="J1938" s="268"/>
      <c r="K1938" s="268"/>
      <c r="L1938" s="268"/>
      <c r="O1938" s="268"/>
      <c r="T1938" s="268"/>
      <c r="X1938" s="268"/>
    </row>
    <row r="1939" spans="1:24" x14ac:dyDescent="0.25">
      <c r="A1939" s="268"/>
      <c r="B1939" s="268"/>
      <c r="C1939" s="268"/>
      <c r="D1939" s="268"/>
      <c r="E1939" s="268"/>
      <c r="F1939" s="268"/>
      <c r="G1939" s="268"/>
      <c r="H1939" s="268"/>
      <c r="J1939" s="268"/>
      <c r="K1939" s="268"/>
      <c r="L1939" s="268"/>
      <c r="O1939" s="268"/>
      <c r="T1939" s="268"/>
      <c r="X1939" s="268"/>
    </row>
    <row r="1940" spans="1:24" x14ac:dyDescent="0.25">
      <c r="A1940" s="268"/>
      <c r="B1940" s="268"/>
      <c r="C1940" s="268"/>
      <c r="D1940" s="268"/>
      <c r="E1940" s="268"/>
      <c r="F1940" s="268"/>
      <c r="G1940" s="268"/>
      <c r="H1940" s="268"/>
      <c r="J1940" s="268"/>
      <c r="K1940" s="268"/>
      <c r="L1940" s="268"/>
      <c r="O1940" s="268"/>
      <c r="T1940" s="268"/>
      <c r="X1940" s="268"/>
    </row>
    <row r="1941" spans="1:24" x14ac:dyDescent="0.25">
      <c r="A1941" s="268"/>
      <c r="B1941" s="268"/>
      <c r="C1941" s="268"/>
      <c r="D1941" s="268"/>
      <c r="E1941" s="268"/>
      <c r="F1941" s="268"/>
      <c r="G1941" s="268"/>
      <c r="H1941" s="268"/>
      <c r="J1941" s="268"/>
      <c r="K1941" s="268"/>
      <c r="L1941" s="268"/>
      <c r="O1941" s="268"/>
      <c r="T1941" s="268"/>
      <c r="X1941" s="268"/>
    </row>
    <row r="1942" spans="1:24" x14ac:dyDescent="0.25">
      <c r="A1942" s="268"/>
      <c r="B1942" s="268"/>
      <c r="C1942" s="268"/>
      <c r="D1942" s="268"/>
      <c r="E1942" s="268"/>
      <c r="F1942" s="268"/>
      <c r="G1942" s="268"/>
      <c r="H1942" s="268"/>
      <c r="J1942" s="268"/>
      <c r="K1942" s="268"/>
      <c r="L1942" s="268"/>
      <c r="O1942" s="268"/>
      <c r="T1942" s="268"/>
      <c r="X1942" s="268"/>
    </row>
    <row r="1943" spans="1:24" x14ac:dyDescent="0.25">
      <c r="A1943" s="268"/>
      <c r="B1943" s="268"/>
      <c r="C1943" s="268"/>
      <c r="D1943" s="268"/>
      <c r="E1943" s="268"/>
      <c r="F1943" s="268"/>
      <c r="G1943" s="268"/>
      <c r="H1943" s="268"/>
      <c r="J1943" s="268"/>
      <c r="K1943" s="268"/>
      <c r="L1943" s="268"/>
      <c r="O1943" s="268"/>
      <c r="T1943" s="268"/>
      <c r="X1943" s="268"/>
    </row>
    <row r="1944" spans="1:24" x14ac:dyDescent="0.25">
      <c r="A1944" s="268"/>
      <c r="B1944" s="268"/>
      <c r="C1944" s="268"/>
      <c r="D1944" s="268"/>
      <c r="E1944" s="268"/>
      <c r="F1944" s="268"/>
      <c r="G1944" s="268"/>
      <c r="H1944" s="268"/>
      <c r="J1944" s="268"/>
      <c r="K1944" s="268"/>
      <c r="L1944" s="268"/>
      <c r="O1944" s="268"/>
      <c r="T1944" s="268"/>
      <c r="X1944" s="268"/>
    </row>
    <row r="1945" spans="1:24" x14ac:dyDescent="0.25">
      <c r="A1945" s="268"/>
      <c r="B1945" s="268"/>
      <c r="C1945" s="268"/>
      <c r="D1945" s="268"/>
      <c r="E1945" s="268"/>
      <c r="F1945" s="268"/>
      <c r="G1945" s="268"/>
      <c r="H1945" s="268"/>
      <c r="J1945" s="268"/>
      <c r="K1945" s="268"/>
      <c r="L1945" s="268"/>
      <c r="O1945" s="268"/>
      <c r="T1945" s="268"/>
      <c r="X1945" s="268"/>
    </row>
    <row r="1946" spans="1:24" x14ac:dyDescent="0.25">
      <c r="A1946" s="268"/>
      <c r="B1946" s="268"/>
      <c r="C1946" s="268"/>
      <c r="D1946" s="268"/>
      <c r="E1946" s="268"/>
      <c r="F1946" s="268"/>
      <c r="G1946" s="268"/>
      <c r="H1946" s="268"/>
      <c r="J1946" s="268"/>
      <c r="K1946" s="268"/>
      <c r="L1946" s="268"/>
      <c r="O1946" s="268"/>
      <c r="T1946" s="268"/>
      <c r="X1946" s="268"/>
    </row>
    <row r="1947" spans="1:24" x14ac:dyDescent="0.25">
      <c r="A1947" s="268"/>
      <c r="B1947" s="268"/>
      <c r="C1947" s="268"/>
      <c r="D1947" s="268"/>
      <c r="E1947" s="268"/>
      <c r="F1947" s="268"/>
      <c r="G1947" s="268"/>
      <c r="H1947" s="268"/>
      <c r="J1947" s="268"/>
      <c r="K1947" s="268"/>
      <c r="L1947" s="268"/>
      <c r="O1947" s="268"/>
      <c r="T1947" s="268"/>
      <c r="X1947" s="268"/>
    </row>
    <row r="1948" spans="1:24" x14ac:dyDescent="0.25">
      <c r="A1948" s="268"/>
      <c r="B1948" s="268"/>
      <c r="C1948" s="268"/>
      <c r="D1948" s="268"/>
      <c r="E1948" s="268"/>
      <c r="F1948" s="268"/>
      <c r="G1948" s="268"/>
      <c r="H1948" s="268"/>
      <c r="J1948" s="268"/>
      <c r="K1948" s="268"/>
      <c r="L1948" s="268"/>
      <c r="O1948" s="268"/>
      <c r="T1948" s="268"/>
      <c r="X1948" s="268"/>
    </row>
    <row r="1949" spans="1:24" x14ac:dyDescent="0.25">
      <c r="A1949" s="268"/>
      <c r="B1949" s="268"/>
      <c r="C1949" s="268"/>
      <c r="D1949" s="268"/>
      <c r="E1949" s="268"/>
      <c r="F1949" s="268"/>
      <c r="G1949" s="268"/>
      <c r="H1949" s="268"/>
      <c r="J1949" s="268"/>
      <c r="K1949" s="268"/>
      <c r="L1949" s="268"/>
      <c r="O1949" s="268"/>
      <c r="T1949" s="268"/>
      <c r="X1949" s="268"/>
    </row>
    <row r="1950" spans="1:24" x14ac:dyDescent="0.25">
      <c r="A1950" s="268"/>
      <c r="B1950" s="268"/>
      <c r="C1950" s="268"/>
      <c r="D1950" s="268"/>
      <c r="E1950" s="268"/>
      <c r="F1950" s="268"/>
      <c r="G1950" s="268"/>
      <c r="H1950" s="268"/>
      <c r="J1950" s="268"/>
      <c r="K1950" s="268"/>
      <c r="L1950" s="268"/>
      <c r="O1950" s="268"/>
      <c r="T1950" s="268"/>
      <c r="X1950" s="268"/>
    </row>
    <row r="1951" spans="1:24" x14ac:dyDescent="0.25">
      <c r="A1951" s="268"/>
      <c r="B1951" s="268"/>
      <c r="C1951" s="268"/>
      <c r="D1951" s="268"/>
      <c r="E1951" s="268"/>
      <c r="F1951" s="268"/>
      <c r="G1951" s="268"/>
      <c r="H1951" s="268"/>
      <c r="J1951" s="268"/>
      <c r="K1951" s="268"/>
      <c r="L1951" s="268"/>
      <c r="O1951" s="268"/>
      <c r="T1951" s="268"/>
      <c r="X1951" s="268"/>
    </row>
    <row r="1952" spans="1:24" x14ac:dyDescent="0.25">
      <c r="A1952" s="268"/>
      <c r="B1952" s="268"/>
      <c r="C1952" s="268"/>
      <c r="D1952" s="268"/>
      <c r="E1952" s="268"/>
      <c r="F1952" s="268"/>
      <c r="G1952" s="268"/>
      <c r="H1952" s="268"/>
      <c r="J1952" s="268"/>
      <c r="K1952" s="268"/>
      <c r="L1952" s="268"/>
      <c r="O1952" s="268"/>
      <c r="T1952" s="268"/>
      <c r="X1952" s="268"/>
    </row>
    <row r="1953" spans="1:24" x14ac:dyDescent="0.25">
      <c r="A1953" s="268"/>
      <c r="B1953" s="268"/>
      <c r="C1953" s="268"/>
      <c r="D1953" s="268"/>
      <c r="E1953" s="268"/>
      <c r="F1953" s="268"/>
      <c r="G1953" s="268"/>
      <c r="H1953" s="268"/>
      <c r="J1953" s="268"/>
      <c r="K1953" s="268"/>
      <c r="L1953" s="268"/>
      <c r="O1953" s="268"/>
      <c r="T1953" s="268"/>
      <c r="X1953" s="268"/>
    </row>
    <row r="1954" spans="1:24" x14ac:dyDescent="0.25">
      <c r="A1954" s="268"/>
      <c r="B1954" s="268"/>
      <c r="C1954" s="268"/>
      <c r="D1954" s="268"/>
      <c r="E1954" s="268"/>
      <c r="F1954" s="268"/>
      <c r="G1954" s="268"/>
      <c r="H1954" s="268"/>
      <c r="J1954" s="268"/>
      <c r="K1954" s="268"/>
      <c r="L1954" s="268"/>
      <c r="O1954" s="268"/>
      <c r="T1954" s="268"/>
      <c r="X1954" s="268"/>
    </row>
    <row r="1955" spans="1:24" x14ac:dyDescent="0.25">
      <c r="A1955" s="268"/>
      <c r="B1955" s="268"/>
      <c r="C1955" s="268"/>
      <c r="D1955" s="268"/>
      <c r="E1955" s="268"/>
      <c r="F1955" s="268"/>
      <c r="G1955" s="268"/>
      <c r="H1955" s="268"/>
      <c r="J1955" s="268"/>
      <c r="K1955" s="268"/>
      <c r="L1955" s="268"/>
      <c r="O1955" s="268"/>
      <c r="T1955" s="268"/>
      <c r="X1955" s="268"/>
    </row>
    <row r="1956" spans="1:24" x14ac:dyDescent="0.25">
      <c r="A1956" s="268"/>
      <c r="B1956" s="268"/>
      <c r="C1956" s="268"/>
      <c r="D1956" s="268"/>
      <c r="E1956" s="268"/>
      <c r="F1956" s="268"/>
      <c r="G1956" s="268"/>
      <c r="H1956" s="268"/>
      <c r="J1956" s="268"/>
      <c r="K1956" s="268"/>
      <c r="L1956" s="268"/>
      <c r="O1956" s="268"/>
      <c r="T1956" s="268"/>
      <c r="X1956" s="268"/>
    </row>
    <row r="1957" spans="1:24" x14ac:dyDescent="0.25">
      <c r="A1957" s="268"/>
      <c r="B1957" s="268"/>
      <c r="C1957" s="268"/>
      <c r="D1957" s="268"/>
      <c r="E1957" s="268"/>
      <c r="F1957" s="268"/>
      <c r="G1957" s="268"/>
      <c r="H1957" s="268"/>
      <c r="J1957" s="268"/>
      <c r="K1957" s="268"/>
      <c r="L1957" s="268"/>
      <c r="O1957" s="268"/>
      <c r="T1957" s="268"/>
      <c r="X1957" s="268"/>
    </row>
    <row r="1958" spans="1:24" x14ac:dyDescent="0.25">
      <c r="A1958" s="268"/>
      <c r="B1958" s="268"/>
      <c r="C1958" s="268"/>
      <c r="D1958" s="268"/>
      <c r="E1958" s="268"/>
      <c r="F1958" s="268"/>
      <c r="G1958" s="268"/>
      <c r="H1958" s="268"/>
      <c r="J1958" s="268"/>
      <c r="K1958" s="268"/>
      <c r="L1958" s="268"/>
      <c r="O1958" s="268"/>
      <c r="T1958" s="268"/>
      <c r="X1958" s="268"/>
    </row>
    <row r="1959" spans="1:24" x14ac:dyDescent="0.25">
      <c r="A1959" s="268"/>
      <c r="B1959" s="268"/>
      <c r="C1959" s="268"/>
      <c r="D1959" s="268"/>
      <c r="E1959" s="268"/>
      <c r="F1959" s="268"/>
      <c r="G1959" s="268"/>
      <c r="H1959" s="268"/>
      <c r="J1959" s="268"/>
      <c r="K1959" s="268"/>
      <c r="L1959" s="268"/>
      <c r="O1959" s="268"/>
      <c r="T1959" s="268"/>
      <c r="X1959" s="268"/>
    </row>
    <row r="1960" spans="1:24" x14ac:dyDescent="0.25">
      <c r="A1960" s="268"/>
      <c r="B1960" s="268"/>
      <c r="C1960" s="268"/>
      <c r="D1960" s="268"/>
      <c r="E1960" s="268"/>
      <c r="F1960" s="268"/>
      <c r="G1960" s="268"/>
      <c r="H1960" s="268"/>
      <c r="J1960" s="268"/>
      <c r="K1960" s="268"/>
      <c r="L1960" s="268"/>
      <c r="O1960" s="268"/>
      <c r="T1960" s="268"/>
      <c r="X1960" s="268"/>
    </row>
    <row r="1961" spans="1:24" x14ac:dyDescent="0.25">
      <c r="A1961" s="268"/>
      <c r="B1961" s="268"/>
      <c r="C1961" s="268"/>
      <c r="D1961" s="268"/>
      <c r="E1961" s="268"/>
      <c r="F1961" s="268"/>
      <c r="G1961" s="268"/>
      <c r="H1961" s="268"/>
      <c r="J1961" s="268"/>
      <c r="K1961" s="268"/>
      <c r="L1961" s="268"/>
      <c r="O1961" s="268"/>
      <c r="T1961" s="268"/>
      <c r="X1961" s="268"/>
    </row>
    <row r="1962" spans="1:24" x14ac:dyDescent="0.25">
      <c r="A1962" s="268"/>
      <c r="B1962" s="268"/>
      <c r="C1962" s="268"/>
      <c r="D1962" s="268"/>
      <c r="E1962" s="268"/>
      <c r="F1962" s="268"/>
      <c r="G1962" s="268"/>
      <c r="H1962" s="268"/>
      <c r="J1962" s="268"/>
      <c r="K1962" s="268"/>
      <c r="L1962" s="268"/>
      <c r="O1962" s="268"/>
      <c r="T1962" s="268"/>
      <c r="X1962" s="268"/>
    </row>
    <row r="1963" spans="1:24" x14ac:dyDescent="0.25">
      <c r="A1963" s="268"/>
      <c r="B1963" s="268"/>
      <c r="C1963" s="268"/>
      <c r="D1963" s="268"/>
      <c r="E1963" s="268"/>
      <c r="F1963" s="268"/>
      <c r="G1963" s="268"/>
      <c r="H1963" s="268"/>
      <c r="J1963" s="268"/>
      <c r="K1963" s="268"/>
      <c r="L1963" s="268"/>
      <c r="O1963" s="268"/>
      <c r="T1963" s="268"/>
      <c r="X1963" s="268"/>
    </row>
    <row r="1964" spans="1:24" x14ac:dyDescent="0.25">
      <c r="A1964" s="268"/>
      <c r="B1964" s="268"/>
      <c r="C1964" s="268"/>
      <c r="D1964" s="268"/>
      <c r="E1964" s="268"/>
      <c r="F1964" s="268"/>
      <c r="G1964" s="268"/>
      <c r="H1964" s="268"/>
      <c r="J1964" s="268"/>
      <c r="K1964" s="268"/>
      <c r="L1964" s="268"/>
      <c r="O1964" s="268"/>
      <c r="T1964" s="268"/>
      <c r="X1964" s="268"/>
    </row>
    <row r="1965" spans="1:24" x14ac:dyDescent="0.25">
      <c r="A1965" s="268"/>
      <c r="B1965" s="268"/>
      <c r="C1965" s="268"/>
      <c r="D1965" s="268"/>
      <c r="E1965" s="268"/>
      <c r="F1965" s="268"/>
      <c r="G1965" s="268"/>
      <c r="H1965" s="268"/>
      <c r="J1965" s="268"/>
      <c r="K1965" s="268"/>
      <c r="L1965" s="268"/>
      <c r="O1965" s="268"/>
      <c r="T1965" s="268"/>
      <c r="X1965" s="268"/>
    </row>
    <row r="1966" spans="1:24" x14ac:dyDescent="0.25">
      <c r="A1966" s="268"/>
      <c r="B1966" s="268"/>
      <c r="C1966" s="268"/>
      <c r="D1966" s="268"/>
      <c r="E1966" s="268"/>
      <c r="F1966" s="268"/>
      <c r="G1966" s="268"/>
      <c r="H1966" s="268"/>
      <c r="J1966" s="268"/>
      <c r="K1966" s="268"/>
      <c r="L1966" s="268"/>
      <c r="O1966" s="268"/>
      <c r="T1966" s="268"/>
      <c r="X1966" s="268"/>
    </row>
    <row r="1967" spans="1:24" x14ac:dyDescent="0.25">
      <c r="A1967" s="268"/>
      <c r="B1967" s="268"/>
      <c r="C1967" s="268"/>
      <c r="D1967" s="268"/>
      <c r="E1967" s="268"/>
      <c r="F1967" s="268"/>
      <c r="G1967" s="268"/>
      <c r="H1967" s="268"/>
      <c r="J1967" s="268"/>
      <c r="K1967" s="268"/>
      <c r="L1967" s="268"/>
      <c r="O1967" s="268"/>
      <c r="T1967" s="268"/>
      <c r="X1967" s="268"/>
    </row>
    <row r="1968" spans="1:24" x14ac:dyDescent="0.25">
      <c r="A1968" s="268"/>
      <c r="B1968" s="268"/>
      <c r="C1968" s="268"/>
      <c r="D1968" s="268"/>
      <c r="E1968" s="268"/>
      <c r="F1968" s="268"/>
      <c r="G1968" s="268"/>
      <c r="H1968" s="268"/>
      <c r="J1968" s="268"/>
      <c r="K1968" s="268"/>
      <c r="L1968" s="268"/>
      <c r="O1968" s="268"/>
      <c r="T1968" s="268"/>
      <c r="X1968" s="268"/>
    </row>
    <row r="1969" spans="1:24" x14ac:dyDescent="0.25">
      <c r="A1969" s="268"/>
      <c r="B1969" s="268"/>
      <c r="C1969" s="268"/>
      <c r="D1969" s="268"/>
      <c r="E1969" s="268"/>
      <c r="F1969" s="268"/>
      <c r="G1969" s="268"/>
      <c r="H1969" s="268"/>
      <c r="J1969" s="268"/>
      <c r="K1969" s="268"/>
      <c r="L1969" s="268"/>
      <c r="O1969" s="268"/>
      <c r="T1969" s="268"/>
      <c r="X1969" s="268"/>
    </row>
    <row r="1970" spans="1:24" x14ac:dyDescent="0.25">
      <c r="A1970" s="268"/>
      <c r="B1970" s="268"/>
      <c r="C1970" s="268"/>
      <c r="D1970" s="268"/>
      <c r="E1970" s="268"/>
      <c r="F1970" s="268"/>
      <c r="G1970" s="268"/>
      <c r="H1970" s="268"/>
      <c r="J1970" s="268"/>
      <c r="K1970" s="268"/>
      <c r="L1970" s="268"/>
      <c r="O1970" s="268"/>
      <c r="T1970" s="268"/>
      <c r="X1970" s="268"/>
    </row>
    <row r="1971" spans="1:24" x14ac:dyDescent="0.25">
      <c r="A1971" s="268"/>
      <c r="B1971" s="268"/>
      <c r="C1971" s="268"/>
      <c r="D1971" s="268"/>
      <c r="E1971" s="268"/>
      <c r="F1971" s="268"/>
      <c r="G1971" s="268"/>
      <c r="H1971" s="268"/>
      <c r="J1971" s="268"/>
      <c r="K1971" s="268"/>
      <c r="L1971" s="268"/>
      <c r="O1971" s="268"/>
      <c r="T1971" s="268"/>
      <c r="X1971" s="268"/>
    </row>
    <row r="1972" spans="1:24" x14ac:dyDescent="0.25">
      <c r="A1972" s="268"/>
      <c r="B1972" s="268"/>
      <c r="C1972" s="268"/>
      <c r="D1972" s="268"/>
      <c r="E1972" s="268"/>
      <c r="F1972" s="268"/>
      <c r="G1972" s="268"/>
      <c r="H1972" s="268"/>
      <c r="J1972" s="268"/>
      <c r="K1972" s="268"/>
      <c r="L1972" s="268"/>
      <c r="O1972" s="268"/>
      <c r="T1972" s="268"/>
      <c r="X1972" s="268"/>
    </row>
    <row r="1973" spans="1:24" x14ac:dyDescent="0.25">
      <c r="A1973" s="268"/>
      <c r="B1973" s="268"/>
      <c r="C1973" s="268"/>
      <c r="D1973" s="268"/>
      <c r="E1973" s="268"/>
      <c r="F1973" s="268"/>
      <c r="G1973" s="268"/>
      <c r="H1973" s="268"/>
      <c r="J1973" s="268"/>
      <c r="K1973" s="268"/>
      <c r="L1973" s="268"/>
      <c r="O1973" s="268"/>
      <c r="T1973" s="268"/>
      <c r="X1973" s="268"/>
    </row>
    <row r="1974" spans="1:24" x14ac:dyDescent="0.25">
      <c r="A1974" s="268"/>
      <c r="B1974" s="268"/>
      <c r="C1974" s="268"/>
      <c r="D1974" s="268"/>
      <c r="E1974" s="268"/>
      <c r="F1974" s="268"/>
      <c r="G1974" s="268"/>
      <c r="H1974" s="268"/>
      <c r="J1974" s="268"/>
      <c r="K1974" s="268"/>
      <c r="L1974" s="268"/>
      <c r="O1974" s="268"/>
      <c r="T1974" s="268"/>
      <c r="X1974" s="268"/>
    </row>
    <row r="1975" spans="1:24" x14ac:dyDescent="0.25">
      <c r="A1975" s="268"/>
      <c r="B1975" s="268"/>
      <c r="C1975" s="268"/>
      <c r="D1975" s="268"/>
      <c r="E1975" s="268"/>
      <c r="F1975" s="268"/>
      <c r="G1975" s="268"/>
      <c r="H1975" s="268"/>
      <c r="J1975" s="268"/>
      <c r="K1975" s="268"/>
      <c r="L1975" s="268"/>
      <c r="O1975" s="268"/>
      <c r="T1975" s="268"/>
      <c r="X1975" s="268"/>
    </row>
    <row r="1976" spans="1:24" x14ac:dyDescent="0.25">
      <c r="A1976" s="268"/>
      <c r="B1976" s="268"/>
      <c r="C1976" s="268"/>
      <c r="D1976" s="268"/>
      <c r="E1976" s="268"/>
      <c r="F1976" s="268"/>
      <c r="G1976" s="268"/>
      <c r="H1976" s="268"/>
      <c r="J1976" s="268"/>
      <c r="K1976" s="268"/>
      <c r="L1976" s="268"/>
      <c r="O1976" s="268"/>
      <c r="T1976" s="268"/>
      <c r="X1976" s="268"/>
    </row>
    <row r="1977" spans="1:24" x14ac:dyDescent="0.25">
      <c r="A1977" s="268"/>
      <c r="B1977" s="268"/>
      <c r="C1977" s="268"/>
      <c r="D1977" s="268"/>
      <c r="E1977" s="268"/>
      <c r="F1977" s="268"/>
      <c r="G1977" s="268"/>
      <c r="H1977" s="268"/>
      <c r="J1977" s="268"/>
      <c r="K1977" s="268"/>
      <c r="L1977" s="268"/>
      <c r="O1977" s="268"/>
      <c r="T1977" s="268"/>
      <c r="X1977" s="268"/>
    </row>
    <row r="1978" spans="1:24" x14ac:dyDescent="0.25">
      <c r="A1978" s="268"/>
      <c r="B1978" s="268"/>
      <c r="C1978" s="268"/>
      <c r="D1978" s="268"/>
      <c r="E1978" s="268"/>
      <c r="F1978" s="268"/>
      <c r="G1978" s="268"/>
      <c r="H1978" s="268"/>
      <c r="J1978" s="268"/>
      <c r="K1978" s="268"/>
      <c r="L1978" s="268"/>
      <c r="O1978" s="268"/>
      <c r="T1978" s="268"/>
      <c r="X1978" s="268"/>
    </row>
    <row r="1979" spans="1:24" x14ac:dyDescent="0.25">
      <c r="A1979" s="268"/>
      <c r="B1979" s="268"/>
      <c r="C1979" s="268"/>
      <c r="D1979" s="268"/>
      <c r="E1979" s="268"/>
      <c r="F1979" s="268"/>
      <c r="G1979" s="268"/>
      <c r="H1979" s="268"/>
      <c r="J1979" s="268"/>
      <c r="K1979" s="268"/>
      <c r="L1979" s="268"/>
      <c r="O1979" s="268"/>
      <c r="T1979" s="268"/>
      <c r="X1979" s="268"/>
    </row>
    <row r="1980" spans="1:24" x14ac:dyDescent="0.25">
      <c r="A1980" s="268"/>
      <c r="B1980" s="268"/>
      <c r="C1980" s="268"/>
      <c r="D1980" s="268"/>
      <c r="E1980" s="268"/>
      <c r="F1980" s="268"/>
      <c r="G1980" s="268"/>
      <c r="H1980" s="268"/>
      <c r="J1980" s="268"/>
      <c r="K1980" s="268"/>
      <c r="L1980" s="268"/>
      <c r="O1980" s="268"/>
      <c r="T1980" s="268"/>
      <c r="X1980" s="268"/>
    </row>
    <row r="1981" spans="1:24" x14ac:dyDescent="0.25">
      <c r="A1981" s="268"/>
      <c r="B1981" s="268"/>
      <c r="C1981" s="268"/>
      <c r="D1981" s="268"/>
      <c r="E1981" s="268"/>
      <c r="F1981" s="268"/>
      <c r="G1981" s="268"/>
      <c r="H1981" s="268"/>
      <c r="J1981" s="268"/>
      <c r="K1981" s="268"/>
      <c r="L1981" s="268"/>
      <c r="O1981" s="268"/>
      <c r="T1981" s="268"/>
      <c r="X1981" s="268"/>
    </row>
    <row r="1982" spans="1:24" x14ac:dyDescent="0.25">
      <c r="A1982" s="268"/>
      <c r="B1982" s="268"/>
      <c r="C1982" s="268"/>
      <c r="D1982" s="268"/>
      <c r="E1982" s="268"/>
      <c r="F1982" s="268"/>
      <c r="G1982" s="268"/>
      <c r="H1982" s="268"/>
      <c r="J1982" s="268"/>
      <c r="K1982" s="268"/>
      <c r="L1982" s="268"/>
      <c r="O1982" s="268"/>
      <c r="T1982" s="268"/>
      <c r="X1982" s="268"/>
    </row>
    <row r="1983" spans="1:24" x14ac:dyDescent="0.25">
      <c r="A1983" s="268"/>
      <c r="B1983" s="268"/>
      <c r="C1983" s="268"/>
      <c r="D1983" s="268"/>
      <c r="E1983" s="268"/>
      <c r="F1983" s="268"/>
      <c r="G1983" s="268"/>
      <c r="H1983" s="268"/>
      <c r="J1983" s="268"/>
      <c r="K1983" s="268"/>
      <c r="L1983" s="268"/>
      <c r="O1983" s="268"/>
      <c r="T1983" s="268"/>
      <c r="X1983" s="268"/>
    </row>
    <row r="1984" spans="1:24" x14ac:dyDescent="0.25">
      <c r="A1984" s="268"/>
      <c r="B1984" s="268"/>
      <c r="C1984" s="268"/>
      <c r="D1984" s="268"/>
      <c r="E1984" s="268"/>
      <c r="F1984" s="268"/>
      <c r="G1984" s="268"/>
      <c r="H1984" s="268"/>
      <c r="J1984" s="268"/>
      <c r="K1984" s="268"/>
      <c r="L1984" s="268"/>
      <c r="O1984" s="268"/>
      <c r="T1984" s="268"/>
      <c r="X1984" s="268"/>
    </row>
    <row r="1985" spans="1:24" x14ac:dyDescent="0.25">
      <c r="A1985" s="268"/>
      <c r="B1985" s="268"/>
      <c r="C1985" s="268"/>
      <c r="D1985" s="268"/>
      <c r="E1985" s="268"/>
      <c r="F1985" s="268"/>
      <c r="G1985" s="268"/>
      <c r="H1985" s="268"/>
      <c r="J1985" s="268"/>
      <c r="K1985" s="268"/>
      <c r="L1985" s="268"/>
      <c r="O1985" s="268"/>
      <c r="T1985" s="268"/>
      <c r="X1985" s="268"/>
    </row>
    <row r="1986" spans="1:24" x14ac:dyDescent="0.25">
      <c r="A1986" s="268"/>
      <c r="B1986" s="268"/>
      <c r="C1986" s="268"/>
      <c r="D1986" s="268"/>
      <c r="E1986" s="268"/>
      <c r="F1986" s="268"/>
      <c r="G1986" s="268"/>
      <c r="H1986" s="268"/>
      <c r="J1986" s="268"/>
      <c r="K1986" s="268"/>
      <c r="L1986" s="268"/>
      <c r="O1986" s="268"/>
      <c r="T1986" s="268"/>
      <c r="X1986" s="268"/>
    </row>
    <row r="1987" spans="1:24" x14ac:dyDescent="0.25">
      <c r="A1987" s="268"/>
      <c r="B1987" s="268"/>
      <c r="C1987" s="268"/>
      <c r="D1987" s="268"/>
      <c r="E1987" s="268"/>
      <c r="F1987" s="268"/>
      <c r="G1987" s="268"/>
      <c r="H1987" s="268"/>
      <c r="J1987" s="268"/>
      <c r="K1987" s="268"/>
      <c r="L1987" s="268"/>
      <c r="O1987" s="268"/>
      <c r="T1987" s="268"/>
      <c r="X1987" s="268"/>
    </row>
    <row r="1988" spans="1:24" x14ac:dyDescent="0.25">
      <c r="A1988" s="268"/>
      <c r="B1988" s="268"/>
      <c r="C1988" s="268"/>
      <c r="D1988" s="268"/>
      <c r="E1988" s="268"/>
      <c r="F1988" s="268"/>
      <c r="G1988" s="268"/>
      <c r="H1988" s="268"/>
      <c r="J1988" s="268"/>
      <c r="K1988" s="268"/>
      <c r="L1988" s="268"/>
      <c r="O1988" s="268"/>
      <c r="T1988" s="268"/>
      <c r="X1988" s="268"/>
    </row>
    <row r="1989" spans="1:24" x14ac:dyDescent="0.25">
      <c r="A1989" s="268"/>
      <c r="B1989" s="268"/>
      <c r="C1989" s="268"/>
      <c r="D1989" s="268"/>
      <c r="E1989" s="268"/>
      <c r="F1989" s="268"/>
      <c r="G1989" s="268"/>
      <c r="H1989" s="268"/>
      <c r="J1989" s="268"/>
      <c r="K1989" s="268"/>
      <c r="L1989" s="268"/>
      <c r="O1989" s="268"/>
      <c r="T1989" s="268"/>
      <c r="X1989" s="268"/>
    </row>
    <row r="1990" spans="1:24" x14ac:dyDescent="0.25">
      <c r="A1990" s="268"/>
      <c r="B1990" s="268"/>
      <c r="C1990" s="268"/>
      <c r="D1990" s="268"/>
      <c r="E1990" s="268"/>
      <c r="F1990" s="268"/>
      <c r="G1990" s="268"/>
      <c r="H1990" s="268"/>
      <c r="J1990" s="268"/>
      <c r="K1990" s="268"/>
      <c r="L1990" s="268"/>
      <c r="O1990" s="268"/>
      <c r="T1990" s="268"/>
      <c r="X1990" s="268"/>
    </row>
    <row r="1991" spans="1:24" x14ac:dyDescent="0.25">
      <c r="A1991" s="268"/>
      <c r="B1991" s="268"/>
      <c r="C1991" s="268"/>
      <c r="D1991" s="268"/>
      <c r="E1991" s="268"/>
      <c r="F1991" s="268"/>
      <c r="G1991" s="268"/>
      <c r="H1991" s="268"/>
      <c r="J1991" s="268"/>
      <c r="K1991" s="268"/>
      <c r="L1991" s="268"/>
      <c r="O1991" s="268"/>
      <c r="T1991" s="268"/>
      <c r="X1991" s="268"/>
    </row>
    <row r="1992" spans="1:24" x14ac:dyDescent="0.25">
      <c r="A1992" s="268"/>
      <c r="B1992" s="268"/>
      <c r="C1992" s="268"/>
      <c r="D1992" s="268"/>
      <c r="E1992" s="268"/>
      <c r="F1992" s="268"/>
      <c r="G1992" s="268"/>
      <c r="H1992" s="268"/>
      <c r="J1992" s="268"/>
      <c r="K1992" s="268"/>
      <c r="L1992" s="268"/>
      <c r="O1992" s="268"/>
      <c r="T1992" s="268"/>
      <c r="X1992" s="268"/>
    </row>
    <row r="1993" spans="1:24" x14ac:dyDescent="0.25">
      <c r="A1993" s="268"/>
      <c r="B1993" s="268"/>
      <c r="C1993" s="268"/>
      <c r="D1993" s="268"/>
      <c r="E1993" s="268"/>
      <c r="F1993" s="268"/>
      <c r="G1993" s="268"/>
      <c r="H1993" s="268"/>
      <c r="J1993" s="268"/>
      <c r="K1993" s="268"/>
      <c r="L1993" s="268"/>
      <c r="O1993" s="268"/>
      <c r="T1993" s="268"/>
      <c r="X1993" s="268"/>
    </row>
    <row r="1994" spans="1:24" x14ac:dyDescent="0.25">
      <c r="A1994" s="268"/>
      <c r="B1994" s="268"/>
      <c r="C1994" s="268"/>
      <c r="D1994" s="268"/>
      <c r="E1994" s="268"/>
      <c r="F1994" s="268"/>
      <c r="G1994" s="268"/>
      <c r="H1994" s="268"/>
      <c r="J1994" s="268"/>
      <c r="K1994" s="268"/>
      <c r="L1994" s="268"/>
      <c r="O1994" s="268"/>
      <c r="T1994" s="268"/>
      <c r="X1994" s="268"/>
    </row>
    <row r="1995" spans="1:24" x14ac:dyDescent="0.25">
      <c r="A1995" s="268"/>
      <c r="B1995" s="268"/>
      <c r="C1995" s="268"/>
      <c r="D1995" s="268"/>
      <c r="E1995" s="268"/>
      <c r="F1995" s="268"/>
      <c r="G1995" s="268"/>
      <c r="H1995" s="268"/>
      <c r="J1995" s="268"/>
      <c r="K1995" s="268"/>
      <c r="L1995" s="268"/>
      <c r="O1995" s="268"/>
      <c r="T1995" s="268"/>
      <c r="X1995" s="268"/>
    </row>
    <row r="1996" spans="1:24" x14ac:dyDescent="0.25">
      <c r="A1996" s="268"/>
      <c r="B1996" s="268"/>
      <c r="C1996" s="268"/>
      <c r="D1996" s="268"/>
      <c r="E1996" s="268"/>
      <c r="F1996" s="268"/>
      <c r="G1996" s="268"/>
      <c r="H1996" s="268"/>
      <c r="J1996" s="268"/>
      <c r="K1996" s="268"/>
      <c r="L1996" s="268"/>
      <c r="O1996" s="268"/>
      <c r="T1996" s="268"/>
      <c r="X1996" s="268"/>
    </row>
    <row r="1997" spans="1:24" x14ac:dyDescent="0.25">
      <c r="A1997" s="268"/>
      <c r="B1997" s="268"/>
      <c r="C1997" s="268"/>
      <c r="D1997" s="268"/>
      <c r="E1997" s="268"/>
      <c r="F1997" s="268"/>
      <c r="G1997" s="268"/>
      <c r="H1997" s="268"/>
      <c r="J1997" s="268"/>
      <c r="K1997" s="268"/>
      <c r="L1997" s="268"/>
      <c r="O1997" s="268"/>
      <c r="T1997" s="268"/>
      <c r="X1997" s="268"/>
    </row>
    <row r="1998" spans="1:24" x14ac:dyDescent="0.25">
      <c r="A1998" s="268"/>
      <c r="B1998" s="268"/>
      <c r="C1998" s="268"/>
      <c r="D1998" s="268"/>
      <c r="E1998" s="268"/>
      <c r="F1998" s="268"/>
      <c r="G1998" s="268"/>
      <c r="H1998" s="268"/>
      <c r="J1998" s="268"/>
      <c r="K1998" s="268"/>
      <c r="L1998" s="268"/>
      <c r="O1998" s="268"/>
      <c r="T1998" s="268"/>
      <c r="X1998" s="268"/>
    </row>
    <row r="1999" spans="1:24" x14ac:dyDescent="0.25">
      <c r="A1999" s="268"/>
      <c r="B1999" s="268"/>
      <c r="C1999" s="268"/>
      <c r="D1999" s="268"/>
      <c r="E1999" s="268"/>
      <c r="F1999" s="268"/>
      <c r="G1999" s="268"/>
      <c r="H1999" s="268"/>
      <c r="J1999" s="268"/>
      <c r="K1999" s="268"/>
      <c r="L1999" s="268"/>
      <c r="O1999" s="268"/>
      <c r="T1999" s="268"/>
      <c r="X1999" s="268"/>
    </row>
    <row r="2000" spans="1:24" x14ac:dyDescent="0.25">
      <c r="A2000" s="268"/>
      <c r="B2000" s="268"/>
      <c r="C2000" s="268"/>
      <c r="D2000" s="268"/>
      <c r="E2000" s="268"/>
      <c r="F2000" s="268"/>
      <c r="G2000" s="268"/>
      <c r="H2000" s="268"/>
      <c r="J2000" s="268"/>
      <c r="K2000" s="268"/>
      <c r="L2000" s="268"/>
      <c r="O2000" s="268"/>
      <c r="T2000" s="268"/>
      <c r="X2000" s="268"/>
    </row>
    <row r="2001" spans="1:24" x14ac:dyDescent="0.25">
      <c r="A2001" s="268"/>
      <c r="B2001" s="268"/>
      <c r="C2001" s="268"/>
      <c r="D2001" s="268"/>
      <c r="E2001" s="268"/>
      <c r="F2001" s="268"/>
      <c r="G2001" s="268"/>
      <c r="H2001" s="268"/>
      <c r="J2001" s="268"/>
      <c r="K2001" s="268"/>
      <c r="L2001" s="268"/>
      <c r="O2001" s="268"/>
      <c r="T2001" s="268"/>
      <c r="X2001" s="268"/>
    </row>
    <row r="2002" spans="1:24" x14ac:dyDescent="0.25">
      <c r="A2002" s="268"/>
      <c r="B2002" s="268"/>
      <c r="C2002" s="268"/>
      <c r="D2002" s="268"/>
      <c r="E2002" s="268"/>
      <c r="F2002" s="268"/>
      <c r="G2002" s="268"/>
      <c r="H2002" s="268"/>
      <c r="J2002" s="268"/>
      <c r="K2002" s="268"/>
      <c r="L2002" s="268"/>
      <c r="O2002" s="268"/>
      <c r="T2002" s="268"/>
      <c r="X2002" s="268"/>
    </row>
    <row r="2003" spans="1:24" x14ac:dyDescent="0.25">
      <c r="A2003" s="268"/>
      <c r="B2003" s="268"/>
      <c r="C2003" s="268"/>
      <c r="D2003" s="268"/>
      <c r="E2003" s="268"/>
      <c r="F2003" s="268"/>
      <c r="G2003" s="268"/>
      <c r="H2003" s="268"/>
      <c r="J2003" s="268"/>
      <c r="K2003" s="268"/>
      <c r="L2003" s="268"/>
      <c r="O2003" s="268"/>
      <c r="T2003" s="268"/>
      <c r="X2003" s="268"/>
    </row>
    <row r="2004" spans="1:24" x14ac:dyDescent="0.25">
      <c r="A2004" s="268"/>
      <c r="B2004" s="268"/>
      <c r="C2004" s="268"/>
      <c r="D2004" s="268"/>
      <c r="E2004" s="268"/>
      <c r="F2004" s="268"/>
      <c r="G2004" s="268"/>
      <c r="H2004" s="268"/>
      <c r="J2004" s="268"/>
      <c r="K2004" s="268"/>
      <c r="L2004" s="268"/>
      <c r="O2004" s="268"/>
      <c r="T2004" s="268"/>
      <c r="X2004" s="268"/>
    </row>
    <row r="2005" spans="1:24" x14ac:dyDescent="0.25">
      <c r="A2005" s="268"/>
      <c r="B2005" s="268"/>
      <c r="C2005" s="268"/>
      <c r="D2005" s="268"/>
      <c r="E2005" s="268"/>
      <c r="F2005" s="268"/>
      <c r="G2005" s="268"/>
      <c r="H2005" s="268"/>
      <c r="J2005" s="268"/>
      <c r="K2005" s="268"/>
      <c r="L2005" s="268"/>
      <c r="O2005" s="268"/>
      <c r="T2005" s="268"/>
      <c r="X2005" s="268"/>
    </row>
    <row r="2006" spans="1:24" x14ac:dyDescent="0.25">
      <c r="A2006" s="268"/>
      <c r="B2006" s="268"/>
      <c r="C2006" s="268"/>
      <c r="D2006" s="268"/>
      <c r="E2006" s="268"/>
      <c r="F2006" s="268"/>
      <c r="G2006" s="268"/>
      <c r="H2006" s="268"/>
      <c r="J2006" s="268"/>
      <c r="K2006" s="268"/>
      <c r="L2006" s="268"/>
      <c r="O2006" s="268"/>
      <c r="T2006" s="268"/>
      <c r="X2006" s="268"/>
    </row>
    <row r="2007" spans="1:24" x14ac:dyDescent="0.25">
      <c r="A2007" s="268"/>
      <c r="B2007" s="268"/>
      <c r="C2007" s="268"/>
      <c r="D2007" s="268"/>
      <c r="E2007" s="268"/>
      <c r="F2007" s="268"/>
      <c r="G2007" s="268"/>
      <c r="H2007" s="268"/>
      <c r="J2007" s="268"/>
      <c r="K2007" s="268"/>
      <c r="L2007" s="268"/>
      <c r="O2007" s="268"/>
      <c r="T2007" s="268"/>
      <c r="X2007" s="268"/>
    </row>
    <row r="2008" spans="1:24" x14ac:dyDescent="0.25">
      <c r="A2008" s="268"/>
      <c r="B2008" s="268"/>
      <c r="C2008" s="268"/>
      <c r="D2008" s="268"/>
      <c r="E2008" s="268"/>
      <c r="F2008" s="268"/>
      <c r="G2008" s="268"/>
      <c r="H2008" s="268"/>
      <c r="J2008" s="268"/>
      <c r="K2008" s="268"/>
      <c r="L2008" s="268"/>
      <c r="O2008" s="268"/>
      <c r="T2008" s="268"/>
      <c r="X2008" s="268"/>
    </row>
    <row r="2009" spans="1:24" x14ac:dyDescent="0.25">
      <c r="A2009" s="268"/>
      <c r="B2009" s="268"/>
      <c r="C2009" s="268"/>
      <c r="D2009" s="268"/>
      <c r="E2009" s="268"/>
      <c r="F2009" s="268"/>
      <c r="G2009" s="268"/>
      <c r="H2009" s="268"/>
      <c r="J2009" s="268"/>
      <c r="K2009" s="268"/>
      <c r="L2009" s="268"/>
      <c r="O2009" s="268"/>
      <c r="T2009" s="268"/>
      <c r="X2009" s="268"/>
    </row>
    <row r="2010" spans="1:24" x14ac:dyDescent="0.25">
      <c r="A2010" s="268"/>
      <c r="B2010" s="268"/>
      <c r="C2010" s="268"/>
      <c r="D2010" s="268"/>
      <c r="E2010" s="268"/>
      <c r="F2010" s="268"/>
      <c r="G2010" s="268"/>
      <c r="H2010" s="268"/>
      <c r="J2010" s="268"/>
      <c r="K2010" s="268"/>
      <c r="L2010" s="268"/>
      <c r="O2010" s="268"/>
      <c r="T2010" s="268"/>
      <c r="X2010" s="268"/>
    </row>
    <row r="2011" spans="1:24" x14ac:dyDescent="0.25">
      <c r="A2011" s="268"/>
      <c r="B2011" s="268"/>
      <c r="C2011" s="268"/>
      <c r="D2011" s="268"/>
      <c r="E2011" s="268"/>
      <c r="F2011" s="268"/>
      <c r="G2011" s="268"/>
      <c r="H2011" s="268"/>
      <c r="J2011" s="268"/>
      <c r="K2011" s="268"/>
      <c r="L2011" s="268"/>
      <c r="O2011" s="268"/>
      <c r="T2011" s="268"/>
      <c r="X2011" s="268"/>
    </row>
    <row r="2012" spans="1:24" x14ac:dyDescent="0.25">
      <c r="A2012" s="268"/>
      <c r="B2012" s="268"/>
      <c r="C2012" s="268"/>
      <c r="D2012" s="268"/>
      <c r="E2012" s="268"/>
      <c r="F2012" s="268"/>
      <c r="G2012" s="268"/>
      <c r="H2012" s="268"/>
      <c r="J2012" s="268"/>
      <c r="K2012" s="268"/>
      <c r="L2012" s="268"/>
      <c r="O2012" s="268"/>
      <c r="T2012" s="268"/>
      <c r="X2012" s="268"/>
    </row>
    <row r="2013" spans="1:24" x14ac:dyDescent="0.25">
      <c r="A2013" s="268"/>
      <c r="B2013" s="268"/>
      <c r="C2013" s="268"/>
      <c r="D2013" s="268"/>
      <c r="E2013" s="268"/>
      <c r="F2013" s="268"/>
      <c r="G2013" s="268"/>
      <c r="H2013" s="268"/>
      <c r="J2013" s="268"/>
      <c r="K2013" s="268"/>
      <c r="L2013" s="268"/>
      <c r="O2013" s="268"/>
      <c r="T2013" s="268"/>
      <c r="X2013" s="268"/>
    </row>
    <row r="2014" spans="1:24" x14ac:dyDescent="0.25">
      <c r="A2014" s="268"/>
      <c r="B2014" s="268"/>
      <c r="C2014" s="268"/>
      <c r="D2014" s="268"/>
      <c r="E2014" s="268"/>
      <c r="F2014" s="268"/>
      <c r="G2014" s="268"/>
      <c r="H2014" s="268"/>
      <c r="J2014" s="268"/>
      <c r="K2014" s="268"/>
      <c r="L2014" s="268"/>
      <c r="O2014" s="268"/>
      <c r="T2014" s="268"/>
      <c r="X2014" s="268"/>
    </row>
    <row r="2015" spans="1:24" x14ac:dyDescent="0.25">
      <c r="A2015" s="268"/>
      <c r="B2015" s="268"/>
      <c r="C2015" s="268"/>
      <c r="D2015" s="268"/>
      <c r="E2015" s="268"/>
      <c r="F2015" s="268"/>
      <c r="G2015" s="268"/>
      <c r="H2015" s="268"/>
      <c r="J2015" s="268"/>
      <c r="K2015" s="268"/>
      <c r="L2015" s="268"/>
      <c r="O2015" s="268"/>
      <c r="T2015" s="268"/>
      <c r="X2015" s="268"/>
    </row>
    <row r="2016" spans="1:24" x14ac:dyDescent="0.25">
      <c r="A2016" s="268"/>
      <c r="B2016" s="268"/>
      <c r="C2016" s="268"/>
      <c r="D2016" s="268"/>
      <c r="E2016" s="268"/>
      <c r="F2016" s="268"/>
      <c r="G2016" s="268"/>
      <c r="H2016" s="268"/>
      <c r="J2016" s="268"/>
      <c r="K2016" s="268"/>
      <c r="L2016" s="268"/>
      <c r="O2016" s="268"/>
      <c r="T2016" s="268"/>
      <c r="X2016" s="268"/>
    </row>
    <row r="2017" spans="1:24" x14ac:dyDescent="0.25">
      <c r="A2017" s="268"/>
      <c r="B2017" s="268"/>
      <c r="C2017" s="268"/>
      <c r="D2017" s="268"/>
      <c r="E2017" s="268"/>
      <c r="F2017" s="268"/>
      <c r="G2017" s="268"/>
      <c r="H2017" s="268"/>
      <c r="J2017" s="268"/>
      <c r="K2017" s="268"/>
      <c r="L2017" s="268"/>
      <c r="O2017" s="268"/>
      <c r="T2017" s="268"/>
      <c r="X2017" s="268"/>
    </row>
    <row r="2018" spans="1:24" x14ac:dyDescent="0.25">
      <c r="A2018" s="268"/>
      <c r="B2018" s="268"/>
      <c r="C2018" s="268"/>
      <c r="D2018" s="268"/>
      <c r="E2018" s="268"/>
      <c r="F2018" s="268"/>
      <c r="G2018" s="268"/>
      <c r="H2018" s="268"/>
      <c r="J2018" s="268"/>
      <c r="K2018" s="268"/>
      <c r="L2018" s="268"/>
      <c r="O2018" s="268"/>
      <c r="T2018" s="268"/>
      <c r="X2018" s="268"/>
    </row>
    <row r="2019" spans="1:24" x14ac:dyDescent="0.25">
      <c r="A2019" s="268"/>
      <c r="B2019" s="268"/>
      <c r="C2019" s="268"/>
      <c r="D2019" s="268"/>
      <c r="E2019" s="268"/>
      <c r="F2019" s="268"/>
      <c r="G2019" s="268"/>
      <c r="H2019" s="268"/>
      <c r="J2019" s="268"/>
      <c r="K2019" s="268"/>
      <c r="L2019" s="268"/>
      <c r="O2019" s="268"/>
      <c r="T2019" s="268"/>
      <c r="X2019" s="268"/>
    </row>
    <row r="2020" spans="1:24" x14ac:dyDescent="0.25">
      <c r="A2020" s="268"/>
      <c r="B2020" s="268"/>
      <c r="C2020" s="268"/>
      <c r="D2020" s="268"/>
      <c r="E2020" s="268"/>
      <c r="F2020" s="268"/>
      <c r="G2020" s="268"/>
      <c r="H2020" s="268"/>
      <c r="J2020" s="268"/>
      <c r="K2020" s="268"/>
      <c r="L2020" s="268"/>
      <c r="O2020" s="268"/>
      <c r="T2020" s="268"/>
      <c r="X2020" s="268"/>
    </row>
    <row r="2021" spans="1:24" x14ac:dyDescent="0.25">
      <c r="A2021" s="268"/>
      <c r="B2021" s="268"/>
      <c r="C2021" s="268"/>
      <c r="D2021" s="268"/>
      <c r="E2021" s="268"/>
      <c r="F2021" s="268"/>
      <c r="G2021" s="268"/>
      <c r="H2021" s="268"/>
      <c r="J2021" s="268"/>
      <c r="K2021" s="268"/>
      <c r="L2021" s="268"/>
      <c r="O2021" s="268"/>
      <c r="T2021" s="268"/>
      <c r="X2021" s="268"/>
    </row>
    <row r="2022" spans="1:24" x14ac:dyDescent="0.25">
      <c r="A2022" s="268"/>
      <c r="B2022" s="268"/>
      <c r="C2022" s="268"/>
      <c r="D2022" s="268"/>
      <c r="E2022" s="268"/>
      <c r="F2022" s="268"/>
      <c r="G2022" s="268"/>
      <c r="H2022" s="268"/>
      <c r="J2022" s="268"/>
      <c r="K2022" s="268"/>
      <c r="L2022" s="268"/>
      <c r="O2022" s="268"/>
      <c r="T2022" s="268"/>
      <c r="X2022" s="268"/>
    </row>
    <row r="2023" spans="1:24" x14ac:dyDescent="0.25">
      <c r="A2023" s="268"/>
      <c r="B2023" s="268"/>
      <c r="C2023" s="268"/>
      <c r="D2023" s="268"/>
      <c r="E2023" s="268"/>
      <c r="F2023" s="268"/>
      <c r="G2023" s="268"/>
      <c r="H2023" s="268"/>
      <c r="J2023" s="268"/>
      <c r="K2023" s="268"/>
      <c r="L2023" s="268"/>
      <c r="O2023" s="268"/>
      <c r="T2023" s="268"/>
      <c r="X2023" s="268"/>
    </row>
    <row r="2024" spans="1:24" x14ac:dyDescent="0.25">
      <c r="A2024" s="268"/>
      <c r="B2024" s="268"/>
      <c r="C2024" s="268"/>
      <c r="D2024" s="268"/>
      <c r="E2024" s="268"/>
      <c r="F2024" s="268"/>
      <c r="G2024" s="268"/>
      <c r="H2024" s="268"/>
      <c r="J2024" s="268"/>
      <c r="K2024" s="268"/>
      <c r="L2024" s="268"/>
      <c r="O2024" s="268"/>
      <c r="T2024" s="268"/>
      <c r="X2024" s="268"/>
    </row>
    <row r="2025" spans="1:24" x14ac:dyDescent="0.25">
      <c r="A2025" s="268"/>
      <c r="B2025" s="268"/>
      <c r="C2025" s="268"/>
      <c r="D2025" s="268"/>
      <c r="E2025" s="268"/>
      <c r="F2025" s="268"/>
      <c r="G2025" s="268"/>
      <c r="H2025" s="268"/>
      <c r="J2025" s="268"/>
      <c r="K2025" s="268"/>
      <c r="L2025" s="268"/>
      <c r="O2025" s="268"/>
      <c r="T2025" s="268"/>
      <c r="X2025" s="268"/>
    </row>
    <row r="2026" spans="1:24" x14ac:dyDescent="0.25">
      <c r="A2026" s="268"/>
      <c r="B2026" s="268"/>
      <c r="C2026" s="268"/>
      <c r="D2026" s="268"/>
      <c r="E2026" s="268"/>
      <c r="F2026" s="268"/>
      <c r="G2026" s="268"/>
      <c r="H2026" s="268"/>
      <c r="J2026" s="268"/>
      <c r="K2026" s="268"/>
      <c r="L2026" s="268"/>
      <c r="O2026" s="268"/>
      <c r="T2026" s="268"/>
      <c r="X2026" s="268"/>
    </row>
    <row r="2027" spans="1:24" x14ac:dyDescent="0.25">
      <c r="A2027" s="268"/>
      <c r="B2027" s="268"/>
      <c r="C2027" s="268"/>
      <c r="D2027" s="268"/>
      <c r="E2027" s="268"/>
      <c r="F2027" s="268"/>
      <c r="G2027" s="268"/>
      <c r="H2027" s="268"/>
      <c r="J2027" s="268"/>
      <c r="K2027" s="268"/>
      <c r="L2027" s="268"/>
      <c r="O2027" s="268"/>
      <c r="T2027" s="268"/>
      <c r="X2027" s="268"/>
    </row>
    <row r="2028" spans="1:24" x14ac:dyDescent="0.25">
      <c r="A2028" s="268"/>
      <c r="B2028" s="268"/>
      <c r="C2028" s="268"/>
      <c r="D2028" s="268"/>
      <c r="E2028" s="268"/>
      <c r="F2028" s="268"/>
      <c r="G2028" s="268"/>
      <c r="H2028" s="268"/>
      <c r="J2028" s="268"/>
      <c r="K2028" s="268"/>
      <c r="L2028" s="268"/>
      <c r="O2028" s="268"/>
      <c r="T2028" s="268"/>
      <c r="X2028" s="268"/>
    </row>
    <row r="2029" spans="1:24" x14ac:dyDescent="0.25">
      <c r="A2029" s="268"/>
      <c r="B2029" s="268"/>
      <c r="C2029" s="268"/>
      <c r="D2029" s="268"/>
      <c r="E2029" s="268"/>
      <c r="F2029" s="268"/>
      <c r="G2029" s="268"/>
      <c r="H2029" s="268"/>
      <c r="J2029" s="268"/>
      <c r="K2029" s="268"/>
      <c r="L2029" s="268"/>
      <c r="O2029" s="268"/>
      <c r="T2029" s="268"/>
      <c r="X2029" s="268"/>
    </row>
    <row r="2030" spans="1:24" x14ac:dyDescent="0.25">
      <c r="A2030" s="268"/>
      <c r="B2030" s="268"/>
      <c r="C2030" s="268"/>
      <c r="D2030" s="268"/>
      <c r="E2030" s="268"/>
      <c r="F2030" s="268"/>
      <c r="G2030" s="268"/>
      <c r="H2030" s="268"/>
      <c r="J2030" s="268"/>
      <c r="K2030" s="268"/>
      <c r="L2030" s="268"/>
      <c r="O2030" s="268"/>
      <c r="T2030" s="268"/>
      <c r="X2030" s="268"/>
    </row>
    <row r="2031" spans="1:24" x14ac:dyDescent="0.25">
      <c r="A2031" s="268"/>
      <c r="B2031" s="268"/>
      <c r="C2031" s="268"/>
      <c r="D2031" s="268"/>
      <c r="E2031" s="268"/>
      <c r="F2031" s="268"/>
      <c r="G2031" s="268"/>
      <c r="H2031" s="268"/>
      <c r="J2031" s="268"/>
      <c r="K2031" s="268"/>
      <c r="L2031" s="268"/>
      <c r="O2031" s="268"/>
      <c r="T2031" s="268"/>
      <c r="X2031" s="268"/>
    </row>
    <row r="2032" spans="1:24" x14ac:dyDescent="0.25">
      <c r="A2032" s="268"/>
      <c r="B2032" s="268"/>
      <c r="C2032" s="268"/>
      <c r="D2032" s="268"/>
      <c r="E2032" s="268"/>
      <c r="F2032" s="268"/>
      <c r="G2032" s="268"/>
      <c r="H2032" s="268"/>
      <c r="J2032" s="268"/>
      <c r="K2032" s="268"/>
      <c r="L2032" s="268"/>
      <c r="O2032" s="268"/>
      <c r="T2032" s="268"/>
      <c r="X2032" s="268"/>
    </row>
    <row r="2033" spans="1:24" x14ac:dyDescent="0.25">
      <c r="A2033" s="268"/>
      <c r="B2033" s="268"/>
      <c r="C2033" s="268"/>
      <c r="D2033" s="268"/>
      <c r="E2033" s="268"/>
      <c r="F2033" s="268"/>
      <c r="G2033" s="268"/>
      <c r="H2033" s="268"/>
      <c r="J2033" s="268"/>
      <c r="K2033" s="268"/>
      <c r="L2033" s="268"/>
      <c r="O2033" s="268"/>
      <c r="T2033" s="268"/>
      <c r="X2033" s="268"/>
    </row>
    <row r="2034" spans="1:24" x14ac:dyDescent="0.25">
      <c r="A2034" s="268"/>
      <c r="B2034" s="268"/>
      <c r="C2034" s="268"/>
      <c r="D2034" s="268"/>
      <c r="E2034" s="268"/>
      <c r="F2034" s="268"/>
      <c r="G2034" s="268"/>
      <c r="H2034" s="268"/>
      <c r="J2034" s="268"/>
      <c r="K2034" s="268"/>
      <c r="L2034" s="268"/>
      <c r="O2034" s="268"/>
      <c r="T2034" s="268"/>
      <c r="X2034" s="268"/>
    </row>
    <row r="2035" spans="1:24" x14ac:dyDescent="0.25">
      <c r="A2035" s="268"/>
      <c r="B2035" s="268"/>
      <c r="C2035" s="268"/>
      <c r="D2035" s="268"/>
      <c r="E2035" s="268"/>
      <c r="F2035" s="268"/>
      <c r="G2035" s="268"/>
      <c r="H2035" s="268"/>
      <c r="J2035" s="268"/>
      <c r="K2035" s="268"/>
      <c r="L2035" s="268"/>
      <c r="O2035" s="268"/>
      <c r="T2035" s="268"/>
      <c r="X2035" s="268"/>
    </row>
    <row r="2036" spans="1:24" x14ac:dyDescent="0.25">
      <c r="A2036" s="268"/>
      <c r="B2036" s="268"/>
      <c r="C2036" s="268"/>
      <c r="D2036" s="268"/>
      <c r="E2036" s="268"/>
      <c r="F2036" s="268"/>
      <c r="G2036" s="268"/>
      <c r="H2036" s="268"/>
      <c r="J2036" s="268"/>
      <c r="K2036" s="268"/>
      <c r="L2036" s="268"/>
      <c r="O2036" s="268"/>
      <c r="T2036" s="268"/>
      <c r="X2036" s="268"/>
    </row>
    <row r="2037" spans="1:24" x14ac:dyDescent="0.25">
      <c r="A2037" s="268"/>
      <c r="B2037" s="268"/>
      <c r="C2037" s="268"/>
      <c r="D2037" s="268"/>
      <c r="E2037" s="268"/>
      <c r="F2037" s="268"/>
      <c r="G2037" s="268"/>
      <c r="H2037" s="268"/>
      <c r="J2037" s="268"/>
      <c r="K2037" s="268"/>
      <c r="L2037" s="268"/>
      <c r="O2037" s="268"/>
      <c r="T2037" s="268"/>
      <c r="X2037" s="268"/>
    </row>
    <row r="2038" spans="1:24" x14ac:dyDescent="0.25">
      <c r="A2038" s="268"/>
      <c r="B2038" s="268"/>
      <c r="C2038" s="268"/>
      <c r="D2038" s="268"/>
      <c r="E2038" s="268"/>
      <c r="F2038" s="268"/>
      <c r="G2038" s="268"/>
      <c r="H2038" s="268"/>
      <c r="J2038" s="268"/>
      <c r="K2038" s="268"/>
      <c r="L2038" s="268"/>
      <c r="O2038" s="268"/>
      <c r="T2038" s="268"/>
      <c r="X2038" s="268"/>
    </row>
    <row r="2039" spans="1:24" x14ac:dyDescent="0.25">
      <c r="A2039" s="268"/>
      <c r="B2039" s="268"/>
      <c r="C2039" s="268"/>
      <c r="D2039" s="268"/>
      <c r="E2039" s="268"/>
      <c r="F2039" s="268"/>
      <c r="G2039" s="268"/>
      <c r="H2039" s="268"/>
      <c r="J2039" s="268"/>
      <c r="K2039" s="268"/>
      <c r="L2039" s="268"/>
      <c r="O2039" s="268"/>
      <c r="T2039" s="268"/>
      <c r="X2039" s="268"/>
    </row>
    <row r="2040" spans="1:24" x14ac:dyDescent="0.25">
      <c r="A2040" s="268"/>
      <c r="B2040" s="268"/>
      <c r="C2040" s="268"/>
      <c r="D2040" s="268"/>
      <c r="E2040" s="268"/>
      <c r="F2040" s="268"/>
      <c r="G2040" s="268"/>
      <c r="H2040" s="268"/>
      <c r="J2040" s="268"/>
      <c r="K2040" s="268"/>
      <c r="L2040" s="268"/>
      <c r="O2040" s="268"/>
      <c r="T2040" s="268"/>
      <c r="X2040" s="268"/>
    </row>
    <row r="2041" spans="1:24" x14ac:dyDescent="0.25">
      <c r="A2041" s="268"/>
      <c r="B2041" s="268"/>
      <c r="C2041" s="268"/>
      <c r="D2041" s="268"/>
      <c r="E2041" s="268"/>
      <c r="F2041" s="268"/>
      <c r="G2041" s="268"/>
      <c r="H2041" s="268"/>
      <c r="J2041" s="268"/>
      <c r="K2041" s="268"/>
      <c r="L2041" s="268"/>
      <c r="O2041" s="268"/>
      <c r="T2041" s="268"/>
      <c r="X2041" s="268"/>
    </row>
    <row r="2042" spans="1:24" x14ac:dyDescent="0.25">
      <c r="A2042" s="268"/>
      <c r="B2042" s="268"/>
      <c r="C2042" s="268"/>
      <c r="D2042" s="268"/>
      <c r="E2042" s="268"/>
      <c r="F2042" s="268"/>
      <c r="G2042" s="268"/>
      <c r="H2042" s="268"/>
      <c r="J2042" s="268"/>
      <c r="K2042" s="268"/>
      <c r="L2042" s="268"/>
      <c r="O2042" s="268"/>
      <c r="T2042" s="268"/>
      <c r="X2042" s="268"/>
    </row>
    <row r="2043" spans="1:24" x14ac:dyDescent="0.25">
      <c r="A2043" s="268"/>
      <c r="B2043" s="268"/>
      <c r="C2043" s="268"/>
      <c r="D2043" s="268"/>
      <c r="E2043" s="268"/>
      <c r="F2043" s="268"/>
      <c r="G2043" s="268"/>
      <c r="H2043" s="268"/>
      <c r="J2043" s="268"/>
      <c r="K2043" s="268"/>
      <c r="L2043" s="268"/>
      <c r="O2043" s="268"/>
      <c r="T2043" s="268"/>
      <c r="X2043" s="268"/>
    </row>
    <row r="2044" spans="1:24" x14ac:dyDescent="0.25">
      <c r="A2044" s="268"/>
      <c r="B2044" s="268"/>
      <c r="C2044" s="268"/>
      <c r="D2044" s="268"/>
      <c r="E2044" s="268"/>
      <c r="F2044" s="268"/>
      <c r="G2044" s="268"/>
      <c r="H2044" s="268"/>
      <c r="J2044" s="268"/>
      <c r="K2044" s="268"/>
      <c r="L2044" s="268"/>
      <c r="O2044" s="268"/>
      <c r="T2044" s="268"/>
      <c r="X2044" s="268"/>
    </row>
    <row r="2045" spans="1:24" x14ac:dyDescent="0.25">
      <c r="A2045" s="268"/>
      <c r="B2045" s="268"/>
      <c r="C2045" s="268"/>
      <c r="D2045" s="268"/>
      <c r="E2045" s="268"/>
      <c r="F2045" s="268"/>
      <c r="G2045" s="268"/>
      <c r="H2045" s="268"/>
      <c r="J2045" s="268"/>
      <c r="K2045" s="268"/>
      <c r="L2045" s="268"/>
      <c r="O2045" s="268"/>
      <c r="T2045" s="268"/>
      <c r="X2045" s="268"/>
    </row>
    <row r="2046" spans="1:24" x14ac:dyDescent="0.25">
      <c r="A2046" s="268"/>
      <c r="B2046" s="268"/>
      <c r="C2046" s="268"/>
      <c r="D2046" s="268"/>
      <c r="E2046" s="268"/>
      <c r="F2046" s="268"/>
      <c r="G2046" s="268"/>
      <c r="H2046" s="268"/>
      <c r="J2046" s="268"/>
      <c r="K2046" s="268"/>
      <c r="L2046" s="268"/>
      <c r="O2046" s="268"/>
      <c r="T2046" s="268"/>
      <c r="X2046" s="268"/>
    </row>
    <row r="2047" spans="1:24" x14ac:dyDescent="0.25">
      <c r="A2047" s="268"/>
      <c r="B2047" s="268"/>
      <c r="C2047" s="268"/>
      <c r="D2047" s="268"/>
      <c r="E2047" s="268"/>
      <c r="F2047" s="268"/>
      <c r="G2047" s="268"/>
      <c r="H2047" s="268"/>
      <c r="J2047" s="268"/>
      <c r="K2047" s="268"/>
      <c r="L2047" s="268"/>
      <c r="O2047" s="268"/>
      <c r="T2047" s="268"/>
      <c r="X2047" s="268"/>
    </row>
    <row r="2048" spans="1:24" x14ac:dyDescent="0.25">
      <c r="A2048" s="268"/>
      <c r="B2048" s="268"/>
      <c r="C2048" s="268"/>
      <c r="D2048" s="268"/>
      <c r="E2048" s="268"/>
      <c r="F2048" s="268"/>
      <c r="G2048" s="268"/>
      <c r="H2048" s="268"/>
      <c r="J2048" s="268"/>
      <c r="K2048" s="268"/>
      <c r="L2048" s="268"/>
      <c r="O2048" s="268"/>
      <c r="T2048" s="268"/>
      <c r="X2048" s="268"/>
    </row>
    <row r="2049" spans="1:27" x14ac:dyDescent="0.25">
      <c r="A2049" s="268"/>
      <c r="B2049" s="268"/>
      <c r="C2049" s="268"/>
      <c r="D2049" s="268"/>
      <c r="E2049" s="268"/>
      <c r="F2049" s="268"/>
      <c r="G2049" s="268"/>
      <c r="H2049" s="268"/>
      <c r="J2049" s="268"/>
      <c r="K2049" s="268"/>
      <c r="L2049" s="268"/>
      <c r="O2049" s="268"/>
      <c r="T2049" s="268"/>
      <c r="X2049" s="268"/>
    </row>
    <row r="2050" spans="1:27" x14ac:dyDescent="0.25">
      <c r="A2050" s="268"/>
      <c r="B2050" s="268"/>
      <c r="C2050" s="268"/>
      <c r="D2050" s="268"/>
      <c r="E2050" s="268"/>
      <c r="F2050" s="268"/>
      <c r="G2050" s="268"/>
      <c r="H2050" s="268"/>
      <c r="J2050" s="268"/>
      <c r="K2050" s="268"/>
      <c r="L2050" s="268"/>
      <c r="O2050" s="268"/>
      <c r="T2050" s="268"/>
      <c r="X2050" s="268"/>
    </row>
    <row r="2051" spans="1:27" x14ac:dyDescent="0.25">
      <c r="A2051" s="268"/>
      <c r="B2051" s="268"/>
      <c r="C2051" s="268"/>
      <c r="D2051" s="268"/>
      <c r="E2051" s="268"/>
      <c r="F2051" s="268"/>
      <c r="G2051" s="268"/>
      <c r="H2051" s="268"/>
      <c r="J2051" s="268"/>
      <c r="K2051" s="268"/>
      <c r="L2051" s="268"/>
      <c r="O2051" s="268"/>
      <c r="T2051" s="268"/>
      <c r="X2051" s="268"/>
    </row>
    <row r="2052" spans="1:27" x14ac:dyDescent="0.25">
      <c r="A2052" s="268"/>
      <c r="B2052" s="268"/>
      <c r="C2052" s="268"/>
      <c r="D2052" s="268"/>
      <c r="E2052" s="268"/>
      <c r="F2052" s="268"/>
      <c r="G2052" s="268"/>
      <c r="H2052" s="268"/>
      <c r="J2052" s="268"/>
      <c r="K2052" s="268"/>
      <c r="L2052" s="268"/>
      <c r="O2052" s="268"/>
      <c r="T2052" s="268"/>
      <c r="X2052" s="268"/>
    </row>
    <row r="2053" spans="1:27" x14ac:dyDescent="0.25">
      <c r="A2053" s="268"/>
      <c r="B2053" s="268"/>
      <c r="C2053" s="268"/>
      <c r="D2053" s="268"/>
      <c r="E2053" s="268"/>
      <c r="F2053" s="268"/>
      <c r="G2053" s="268"/>
      <c r="H2053" s="268"/>
      <c r="J2053" s="268"/>
      <c r="K2053" s="268"/>
      <c r="L2053" s="268"/>
      <c r="O2053" s="268"/>
      <c r="T2053" s="268"/>
      <c r="X2053" s="268"/>
    </row>
    <row r="2054" spans="1:27" x14ac:dyDescent="0.25">
      <c r="A2054" s="268"/>
      <c r="B2054" s="268"/>
      <c r="C2054" s="268"/>
      <c r="D2054" s="268"/>
      <c r="E2054" s="268"/>
      <c r="F2054" s="268"/>
      <c r="G2054" s="268"/>
      <c r="H2054" s="268"/>
      <c r="J2054" s="268"/>
      <c r="K2054" s="268"/>
      <c r="L2054" s="268"/>
      <c r="O2054" s="268"/>
      <c r="T2054" s="268"/>
      <c r="X2054" s="268"/>
    </row>
    <row r="2055" spans="1:27" x14ac:dyDescent="0.25">
      <c r="A2055" s="268"/>
      <c r="B2055" s="268"/>
      <c r="C2055" s="268"/>
      <c r="D2055" s="268"/>
      <c r="E2055" s="268"/>
      <c r="F2055" s="268"/>
      <c r="G2055" s="268"/>
      <c r="H2055" s="268"/>
      <c r="J2055" s="268"/>
      <c r="K2055" s="268"/>
      <c r="L2055" s="268"/>
      <c r="O2055" s="268"/>
      <c r="T2055" s="268"/>
      <c r="X2055" s="268"/>
    </row>
    <row r="2056" spans="1:27" x14ac:dyDescent="0.25">
      <c r="A2056" s="268"/>
      <c r="B2056" s="268"/>
      <c r="C2056" s="268"/>
      <c r="D2056" s="268"/>
      <c r="E2056" s="268"/>
      <c r="F2056" s="268"/>
      <c r="G2056" s="268"/>
      <c r="H2056" s="268"/>
      <c r="J2056" s="268"/>
      <c r="K2056" s="268"/>
      <c r="L2056" s="268"/>
      <c r="O2056" s="268"/>
      <c r="T2056" s="268"/>
      <c r="X2056" s="268"/>
    </row>
    <row r="2057" spans="1:27" x14ac:dyDescent="0.25">
      <c r="A2057" s="268"/>
      <c r="B2057" s="268"/>
      <c r="C2057" s="268"/>
      <c r="D2057" s="268"/>
      <c r="E2057" s="268"/>
      <c r="F2057" s="268"/>
      <c r="G2057" s="268"/>
      <c r="H2057" s="268"/>
      <c r="J2057" s="268"/>
      <c r="K2057" s="268"/>
      <c r="L2057" s="268"/>
      <c r="O2057" s="268"/>
      <c r="T2057" s="268"/>
      <c r="X2057" s="268"/>
    </row>
    <row r="2058" spans="1:27" x14ac:dyDescent="0.25">
      <c r="A2058" s="268"/>
      <c r="B2058" s="268"/>
      <c r="C2058" s="268"/>
      <c r="D2058" s="268"/>
      <c r="E2058" s="268"/>
      <c r="F2058" s="268"/>
      <c r="G2058" s="268"/>
      <c r="H2058" s="268"/>
      <c r="J2058" s="268"/>
      <c r="K2058" s="268"/>
      <c r="L2058" s="268"/>
      <c r="O2058" s="268"/>
      <c r="T2058" s="268"/>
      <c r="X2058" s="268"/>
      <c r="Y2058" s="268"/>
      <c r="Z2058" s="268"/>
      <c r="AA2058" s="268"/>
    </row>
    <row r="2059" spans="1:27" x14ac:dyDescent="0.25">
      <c r="A2059" s="268"/>
      <c r="B2059" s="268"/>
      <c r="C2059" s="268"/>
      <c r="D2059" s="268"/>
      <c r="E2059" s="268"/>
      <c r="F2059" s="268"/>
      <c r="G2059" s="268"/>
      <c r="H2059" s="268"/>
      <c r="J2059" s="268"/>
      <c r="K2059" s="268"/>
      <c r="L2059" s="268"/>
      <c r="O2059" s="268"/>
      <c r="T2059" s="268"/>
      <c r="X2059" s="268"/>
    </row>
    <row r="2060" spans="1:27" x14ac:dyDescent="0.25">
      <c r="A2060" s="268"/>
      <c r="B2060" s="268"/>
      <c r="C2060" s="268"/>
      <c r="D2060" s="268"/>
      <c r="E2060" s="268"/>
      <c r="F2060" s="268"/>
      <c r="G2060" s="268"/>
      <c r="H2060" s="268"/>
      <c r="J2060" s="268"/>
      <c r="K2060" s="268"/>
      <c r="L2060" s="268"/>
      <c r="O2060" s="268"/>
      <c r="T2060" s="268"/>
      <c r="X2060" s="268"/>
    </row>
    <row r="2061" spans="1:27" x14ac:dyDescent="0.25">
      <c r="A2061" s="268"/>
      <c r="B2061" s="268"/>
      <c r="C2061" s="268"/>
      <c r="D2061" s="268"/>
      <c r="E2061" s="268"/>
      <c r="F2061" s="268"/>
      <c r="G2061" s="268"/>
      <c r="H2061" s="268"/>
      <c r="J2061" s="268"/>
      <c r="K2061" s="268"/>
      <c r="L2061" s="268"/>
      <c r="O2061" s="268"/>
      <c r="T2061" s="268"/>
      <c r="X2061" s="268"/>
    </row>
    <row r="2062" spans="1:27" x14ac:dyDescent="0.25">
      <c r="A2062" s="268"/>
      <c r="B2062" s="268"/>
      <c r="C2062" s="268"/>
      <c r="D2062" s="268"/>
      <c r="E2062" s="268"/>
      <c r="F2062" s="268"/>
      <c r="G2062" s="268"/>
      <c r="H2062" s="268"/>
      <c r="J2062" s="268"/>
      <c r="K2062" s="268"/>
      <c r="L2062" s="268"/>
      <c r="O2062" s="268"/>
      <c r="T2062" s="268"/>
      <c r="X2062" s="268"/>
    </row>
    <row r="2063" spans="1:27" x14ac:dyDescent="0.25">
      <c r="A2063" s="268"/>
      <c r="B2063" s="268"/>
      <c r="C2063" s="268"/>
      <c r="D2063" s="268"/>
      <c r="E2063" s="268"/>
      <c r="F2063" s="268"/>
      <c r="G2063" s="268"/>
      <c r="H2063" s="268"/>
      <c r="J2063" s="268"/>
      <c r="K2063" s="268"/>
      <c r="L2063" s="268"/>
      <c r="O2063" s="268"/>
      <c r="T2063" s="268"/>
      <c r="X2063" s="268"/>
    </row>
    <row r="2064" spans="1:27" x14ac:dyDescent="0.25">
      <c r="A2064" s="268"/>
      <c r="B2064" s="268"/>
      <c r="C2064" s="268"/>
      <c r="D2064" s="268"/>
      <c r="E2064" s="268"/>
      <c r="F2064" s="268"/>
      <c r="G2064" s="268"/>
      <c r="H2064" s="268"/>
      <c r="J2064" s="268"/>
      <c r="K2064" s="268"/>
      <c r="L2064" s="268"/>
      <c r="O2064" s="268"/>
      <c r="T2064" s="268"/>
      <c r="X2064" s="268"/>
    </row>
    <row r="2065" spans="1:24" x14ac:dyDescent="0.25">
      <c r="A2065" s="268"/>
      <c r="B2065" s="268"/>
      <c r="C2065" s="268"/>
      <c r="D2065" s="268"/>
      <c r="E2065" s="268"/>
      <c r="F2065" s="268"/>
      <c r="G2065" s="268"/>
      <c r="H2065" s="268"/>
      <c r="J2065" s="268"/>
      <c r="K2065" s="268"/>
      <c r="L2065" s="268"/>
      <c r="O2065" s="268"/>
      <c r="T2065" s="268"/>
      <c r="X2065" s="268"/>
    </row>
    <row r="2066" spans="1:24" x14ac:dyDescent="0.25">
      <c r="A2066" s="268"/>
      <c r="B2066" s="268"/>
      <c r="C2066" s="268"/>
      <c r="D2066" s="268"/>
      <c r="E2066" s="268"/>
      <c r="F2066" s="268"/>
      <c r="G2066" s="268"/>
      <c r="H2066" s="268"/>
      <c r="J2066" s="268"/>
      <c r="K2066" s="268"/>
      <c r="L2066" s="268"/>
      <c r="O2066" s="268"/>
      <c r="T2066" s="268"/>
      <c r="X2066" s="268"/>
    </row>
    <row r="2067" spans="1:24" x14ac:dyDescent="0.25">
      <c r="A2067" s="268"/>
      <c r="B2067" s="268"/>
      <c r="C2067" s="268"/>
      <c r="D2067" s="268"/>
      <c r="E2067" s="268"/>
      <c r="F2067" s="268"/>
      <c r="G2067" s="268"/>
      <c r="H2067" s="268"/>
      <c r="J2067" s="268"/>
      <c r="K2067" s="268"/>
      <c r="L2067" s="268"/>
      <c r="O2067" s="268"/>
      <c r="T2067" s="268"/>
      <c r="X2067" s="268"/>
    </row>
    <row r="2068" spans="1:24" x14ac:dyDescent="0.25">
      <c r="A2068" s="268"/>
      <c r="B2068" s="268"/>
      <c r="C2068" s="268"/>
      <c r="D2068" s="268"/>
      <c r="E2068" s="268"/>
      <c r="F2068" s="268"/>
      <c r="G2068" s="268"/>
      <c r="H2068" s="268"/>
      <c r="J2068" s="268"/>
      <c r="K2068" s="268"/>
      <c r="L2068" s="268"/>
      <c r="O2068" s="268"/>
      <c r="T2068" s="268"/>
      <c r="X2068" s="268"/>
    </row>
    <row r="2069" spans="1:24" x14ac:dyDescent="0.25">
      <c r="A2069" s="268"/>
      <c r="B2069" s="268"/>
      <c r="C2069" s="268"/>
      <c r="D2069" s="268"/>
      <c r="E2069" s="268"/>
      <c r="F2069" s="268"/>
      <c r="G2069" s="268"/>
      <c r="H2069" s="268"/>
      <c r="J2069" s="268"/>
      <c r="K2069" s="268"/>
      <c r="L2069" s="268"/>
      <c r="O2069" s="268"/>
      <c r="T2069" s="268"/>
      <c r="X2069" s="268"/>
    </row>
    <row r="2070" spans="1:24" x14ac:dyDescent="0.25">
      <c r="A2070" s="268"/>
      <c r="B2070" s="268"/>
      <c r="C2070" s="268"/>
      <c r="D2070" s="268"/>
      <c r="E2070" s="268"/>
      <c r="F2070" s="268"/>
      <c r="G2070" s="268"/>
      <c r="H2070" s="268"/>
      <c r="J2070" s="268"/>
      <c r="K2070" s="268"/>
      <c r="L2070" s="268"/>
      <c r="O2070" s="268"/>
      <c r="T2070" s="268"/>
      <c r="X2070" s="268"/>
    </row>
    <row r="2071" spans="1:24" x14ac:dyDescent="0.25">
      <c r="A2071" s="268"/>
      <c r="B2071" s="268"/>
      <c r="C2071" s="268"/>
      <c r="D2071" s="268"/>
      <c r="E2071" s="268"/>
      <c r="F2071" s="268"/>
      <c r="G2071" s="268"/>
      <c r="H2071" s="268"/>
      <c r="J2071" s="268"/>
      <c r="K2071" s="268"/>
      <c r="L2071" s="268"/>
      <c r="O2071" s="268"/>
      <c r="T2071" s="268"/>
      <c r="X2071" s="268"/>
    </row>
    <row r="2072" spans="1:24" x14ac:dyDescent="0.25">
      <c r="A2072" s="268"/>
      <c r="B2072" s="268"/>
      <c r="C2072" s="268"/>
      <c r="D2072" s="268"/>
      <c r="E2072" s="268"/>
      <c r="F2072" s="268"/>
      <c r="G2072" s="268"/>
      <c r="H2072" s="268"/>
      <c r="J2072" s="268"/>
      <c r="K2072" s="268"/>
      <c r="L2072" s="268"/>
      <c r="O2072" s="268"/>
      <c r="T2072" s="268"/>
      <c r="X2072" s="268"/>
    </row>
    <row r="2073" spans="1:24" x14ac:dyDescent="0.25">
      <c r="A2073" s="268"/>
      <c r="B2073" s="268"/>
      <c r="C2073" s="268"/>
      <c r="D2073" s="268"/>
      <c r="E2073" s="268"/>
      <c r="F2073" s="268"/>
      <c r="G2073" s="268"/>
      <c r="H2073" s="268"/>
      <c r="J2073" s="268"/>
      <c r="K2073" s="268"/>
      <c r="L2073" s="268"/>
      <c r="O2073" s="268"/>
      <c r="T2073" s="268"/>
      <c r="X2073" s="268"/>
    </row>
    <row r="2074" spans="1:24" x14ac:dyDescent="0.25">
      <c r="A2074" s="268"/>
      <c r="B2074" s="268"/>
      <c r="C2074" s="268"/>
      <c r="D2074" s="268"/>
      <c r="E2074" s="268"/>
      <c r="F2074" s="268"/>
      <c r="G2074" s="268"/>
      <c r="H2074" s="268"/>
      <c r="J2074" s="268"/>
      <c r="K2074" s="268"/>
      <c r="L2074" s="268"/>
      <c r="O2074" s="268"/>
      <c r="T2074" s="268"/>
      <c r="X2074" s="268"/>
    </row>
    <row r="2075" spans="1:24" x14ac:dyDescent="0.25">
      <c r="A2075" s="268"/>
      <c r="B2075" s="268"/>
      <c r="C2075" s="268"/>
      <c r="D2075" s="268"/>
      <c r="E2075" s="268"/>
      <c r="F2075" s="268"/>
      <c r="G2075" s="268"/>
      <c r="H2075" s="268"/>
      <c r="J2075" s="268"/>
      <c r="K2075" s="268"/>
      <c r="L2075" s="268"/>
      <c r="O2075" s="268"/>
      <c r="T2075" s="268"/>
      <c r="X2075" s="268"/>
    </row>
    <row r="2076" spans="1:24" x14ac:dyDescent="0.25">
      <c r="A2076" s="268"/>
      <c r="B2076" s="268"/>
      <c r="C2076" s="268"/>
      <c r="D2076" s="268"/>
      <c r="E2076" s="268"/>
      <c r="F2076" s="268"/>
      <c r="G2076" s="268"/>
      <c r="H2076" s="268"/>
      <c r="J2076" s="268"/>
      <c r="K2076" s="268"/>
      <c r="L2076" s="268"/>
      <c r="O2076" s="268"/>
      <c r="T2076" s="268"/>
      <c r="X2076" s="268"/>
    </row>
    <row r="2077" spans="1:24" x14ac:dyDescent="0.25">
      <c r="A2077" s="268"/>
      <c r="B2077" s="268"/>
      <c r="C2077" s="268"/>
      <c r="D2077" s="268"/>
      <c r="E2077" s="268"/>
      <c r="F2077" s="268"/>
      <c r="G2077" s="268"/>
      <c r="H2077" s="268"/>
      <c r="J2077" s="268"/>
      <c r="K2077" s="268"/>
      <c r="L2077" s="268"/>
      <c r="O2077" s="268"/>
      <c r="T2077" s="268"/>
      <c r="X2077" s="268"/>
    </row>
    <row r="2078" spans="1:24" x14ac:dyDescent="0.25">
      <c r="A2078" s="268"/>
      <c r="B2078" s="268"/>
      <c r="C2078" s="268"/>
      <c r="D2078" s="268"/>
      <c r="E2078" s="268"/>
      <c r="F2078" s="268"/>
      <c r="G2078" s="268"/>
      <c r="H2078" s="268"/>
      <c r="J2078" s="268"/>
      <c r="K2078" s="268"/>
      <c r="L2078" s="268"/>
      <c r="O2078" s="268"/>
      <c r="T2078" s="268"/>
      <c r="X2078" s="268"/>
    </row>
    <row r="2079" spans="1:24" x14ac:dyDescent="0.25">
      <c r="A2079" s="268"/>
      <c r="B2079" s="268"/>
      <c r="C2079" s="268"/>
      <c r="D2079" s="268"/>
      <c r="E2079" s="268"/>
      <c r="F2079" s="268"/>
      <c r="G2079" s="268"/>
      <c r="H2079" s="268"/>
      <c r="J2079" s="268"/>
      <c r="K2079" s="268"/>
      <c r="L2079" s="268"/>
      <c r="O2079" s="268"/>
      <c r="T2079" s="268"/>
      <c r="X2079" s="268"/>
    </row>
    <row r="2080" spans="1:24" x14ac:dyDescent="0.25">
      <c r="A2080" s="268"/>
      <c r="B2080" s="268"/>
      <c r="C2080" s="268"/>
      <c r="D2080" s="268"/>
      <c r="E2080" s="268"/>
      <c r="F2080" s="268"/>
      <c r="G2080" s="268"/>
      <c r="H2080" s="268"/>
      <c r="J2080" s="268"/>
      <c r="K2080" s="268"/>
      <c r="L2080" s="268"/>
      <c r="O2080" s="268"/>
      <c r="T2080" s="268"/>
      <c r="X2080" s="268"/>
    </row>
    <row r="2081" spans="1:24" x14ac:dyDescent="0.25">
      <c r="A2081" s="268"/>
      <c r="B2081" s="268"/>
      <c r="C2081" s="268"/>
      <c r="D2081" s="268"/>
      <c r="E2081" s="268"/>
      <c r="F2081" s="268"/>
      <c r="G2081" s="268"/>
      <c r="H2081" s="268"/>
      <c r="J2081" s="268"/>
      <c r="K2081" s="268"/>
      <c r="L2081" s="268"/>
      <c r="O2081" s="268"/>
      <c r="T2081" s="268"/>
      <c r="X2081" s="268"/>
    </row>
    <row r="2082" spans="1:24" x14ac:dyDescent="0.25">
      <c r="A2082" s="268"/>
      <c r="B2082" s="268"/>
      <c r="C2082" s="268"/>
      <c r="D2082" s="268"/>
      <c r="E2082" s="268"/>
      <c r="F2082" s="268"/>
      <c r="G2082" s="268"/>
      <c r="H2082" s="268"/>
      <c r="J2082" s="268"/>
      <c r="K2082" s="268"/>
      <c r="L2082" s="268"/>
      <c r="O2082" s="268"/>
      <c r="T2082" s="268"/>
      <c r="X2082" s="268"/>
    </row>
    <row r="2083" spans="1:24" x14ac:dyDescent="0.25">
      <c r="A2083" s="268"/>
      <c r="B2083" s="268"/>
      <c r="C2083" s="268"/>
      <c r="D2083" s="268"/>
      <c r="E2083" s="268"/>
      <c r="F2083" s="268"/>
      <c r="G2083" s="268"/>
      <c r="H2083" s="268"/>
      <c r="J2083" s="268"/>
      <c r="K2083" s="268"/>
      <c r="L2083" s="268"/>
      <c r="O2083" s="268"/>
      <c r="T2083" s="268"/>
      <c r="X2083" s="268"/>
    </row>
    <row r="2084" spans="1:24" x14ac:dyDescent="0.25">
      <c r="A2084" s="268"/>
      <c r="B2084" s="268"/>
      <c r="C2084" s="268"/>
      <c r="D2084" s="268"/>
      <c r="E2084" s="268"/>
      <c r="F2084" s="268"/>
      <c r="G2084" s="268"/>
      <c r="H2084" s="268"/>
      <c r="J2084" s="268"/>
      <c r="K2084" s="268"/>
      <c r="L2084" s="268"/>
      <c r="O2084" s="268"/>
      <c r="T2084" s="268"/>
      <c r="X2084" s="268"/>
    </row>
    <row r="2085" spans="1:24" x14ac:dyDescent="0.25">
      <c r="A2085" s="268"/>
      <c r="B2085" s="268"/>
      <c r="C2085" s="268"/>
      <c r="D2085" s="268"/>
      <c r="E2085" s="268"/>
      <c r="F2085" s="268"/>
      <c r="G2085" s="268"/>
      <c r="H2085" s="268"/>
      <c r="J2085" s="268"/>
      <c r="K2085" s="268"/>
      <c r="L2085" s="268"/>
      <c r="O2085" s="268"/>
      <c r="T2085" s="268"/>
      <c r="X2085" s="268"/>
    </row>
    <row r="2086" spans="1:24" x14ac:dyDescent="0.25">
      <c r="A2086" s="268"/>
      <c r="B2086" s="268"/>
      <c r="C2086" s="268"/>
      <c r="D2086" s="268"/>
      <c r="E2086" s="268"/>
      <c r="F2086" s="268"/>
      <c r="G2086" s="268"/>
      <c r="H2086" s="268"/>
      <c r="J2086" s="268"/>
      <c r="K2086" s="268"/>
      <c r="L2086" s="268"/>
      <c r="O2086" s="268"/>
      <c r="T2086" s="268"/>
      <c r="X2086" s="268"/>
    </row>
    <row r="2087" spans="1:24" x14ac:dyDescent="0.25">
      <c r="A2087" s="268"/>
      <c r="B2087" s="268"/>
      <c r="C2087" s="268"/>
      <c r="D2087" s="268"/>
      <c r="E2087" s="268"/>
      <c r="F2087" s="268"/>
      <c r="G2087" s="268"/>
      <c r="H2087" s="268"/>
      <c r="J2087" s="268"/>
      <c r="K2087" s="268"/>
      <c r="L2087" s="268"/>
      <c r="O2087" s="268"/>
      <c r="T2087" s="268"/>
      <c r="X2087" s="268"/>
    </row>
    <row r="2088" spans="1:24" x14ac:dyDescent="0.25">
      <c r="A2088" s="268"/>
      <c r="B2088" s="268"/>
      <c r="C2088" s="268"/>
      <c r="D2088" s="268"/>
      <c r="E2088" s="268"/>
      <c r="F2088" s="268"/>
      <c r="G2088" s="268"/>
      <c r="H2088" s="268"/>
      <c r="J2088" s="268"/>
      <c r="K2088" s="268"/>
      <c r="L2088" s="268"/>
      <c r="O2088" s="268"/>
      <c r="T2088" s="268"/>
      <c r="X2088" s="268"/>
    </row>
    <row r="2089" spans="1:24" x14ac:dyDescent="0.25">
      <c r="A2089" s="268"/>
      <c r="B2089" s="268"/>
      <c r="C2089" s="268"/>
      <c r="D2089" s="268"/>
      <c r="E2089" s="268"/>
      <c r="F2089" s="268"/>
      <c r="G2089" s="268"/>
      <c r="H2089" s="268"/>
      <c r="J2089" s="268"/>
      <c r="K2089" s="268"/>
      <c r="L2089" s="268"/>
      <c r="O2089" s="268"/>
      <c r="T2089" s="268"/>
      <c r="X2089" s="268"/>
    </row>
    <row r="2090" spans="1:24" x14ac:dyDescent="0.25">
      <c r="A2090" s="268"/>
      <c r="B2090" s="268"/>
      <c r="C2090" s="268"/>
      <c r="D2090" s="268"/>
      <c r="E2090" s="268"/>
      <c r="F2090" s="268"/>
      <c r="G2090" s="268"/>
      <c r="H2090" s="268"/>
      <c r="J2090" s="268"/>
      <c r="K2090" s="268"/>
      <c r="L2090" s="268"/>
      <c r="O2090" s="268"/>
      <c r="T2090" s="268"/>
      <c r="X2090" s="268"/>
    </row>
    <row r="2091" spans="1:24" x14ac:dyDescent="0.25">
      <c r="A2091" s="268"/>
      <c r="B2091" s="268"/>
      <c r="C2091" s="268"/>
      <c r="D2091" s="268"/>
      <c r="E2091" s="268"/>
      <c r="F2091" s="268"/>
      <c r="G2091" s="268"/>
      <c r="H2091" s="268"/>
      <c r="J2091" s="268"/>
      <c r="K2091" s="268"/>
      <c r="L2091" s="268"/>
      <c r="O2091" s="268"/>
      <c r="T2091" s="268"/>
      <c r="X2091" s="268"/>
    </row>
    <row r="2092" spans="1:24" x14ac:dyDescent="0.25">
      <c r="A2092" s="268"/>
      <c r="B2092" s="268"/>
      <c r="C2092" s="268"/>
      <c r="D2092" s="268"/>
      <c r="E2092" s="268"/>
      <c r="F2092" s="268"/>
      <c r="G2092" s="268"/>
      <c r="H2092" s="268"/>
      <c r="J2092" s="268"/>
      <c r="K2092" s="268"/>
      <c r="L2092" s="268"/>
      <c r="O2092" s="268"/>
      <c r="T2092" s="268"/>
      <c r="X2092" s="268"/>
    </row>
    <row r="2093" spans="1:24" x14ac:dyDescent="0.25">
      <c r="A2093" s="268"/>
      <c r="B2093" s="268"/>
      <c r="C2093" s="268"/>
      <c r="D2093" s="268"/>
      <c r="E2093" s="268"/>
      <c r="F2093" s="268"/>
      <c r="G2093" s="268"/>
      <c r="H2093" s="268"/>
      <c r="J2093" s="268"/>
      <c r="K2093" s="268"/>
      <c r="L2093" s="268"/>
      <c r="O2093" s="268"/>
      <c r="T2093" s="268"/>
      <c r="X2093" s="268"/>
    </row>
    <row r="2094" spans="1:24" x14ac:dyDescent="0.25">
      <c r="A2094" s="268"/>
      <c r="B2094" s="268"/>
      <c r="C2094" s="268"/>
      <c r="D2094" s="268"/>
      <c r="E2094" s="268"/>
      <c r="F2094" s="268"/>
      <c r="G2094" s="268"/>
      <c r="H2094" s="268"/>
      <c r="J2094" s="268"/>
      <c r="K2094" s="268"/>
      <c r="L2094" s="268"/>
      <c r="O2094" s="268"/>
      <c r="T2094" s="268"/>
      <c r="X2094" s="268"/>
    </row>
    <row r="2095" spans="1:24" x14ac:dyDescent="0.25">
      <c r="A2095" s="268"/>
      <c r="B2095" s="268"/>
      <c r="C2095" s="268"/>
      <c r="D2095" s="268"/>
      <c r="E2095" s="268"/>
      <c r="F2095" s="268"/>
      <c r="G2095" s="268"/>
      <c r="H2095" s="268"/>
      <c r="J2095" s="268"/>
      <c r="K2095" s="268"/>
      <c r="L2095" s="268"/>
      <c r="O2095" s="268"/>
      <c r="T2095" s="268"/>
      <c r="X2095" s="268"/>
    </row>
    <row r="2096" spans="1:24" x14ac:dyDescent="0.25">
      <c r="A2096" s="268"/>
      <c r="B2096" s="268"/>
      <c r="C2096" s="268"/>
      <c r="D2096" s="268"/>
      <c r="E2096" s="268"/>
      <c r="F2096" s="268"/>
      <c r="G2096" s="268"/>
      <c r="H2096" s="268"/>
      <c r="J2096" s="268"/>
      <c r="K2096" s="268"/>
      <c r="L2096" s="268"/>
      <c r="O2096" s="268"/>
      <c r="T2096" s="268"/>
      <c r="X2096" s="268"/>
    </row>
    <row r="2097" spans="1:24" x14ac:dyDescent="0.25">
      <c r="A2097" s="268"/>
      <c r="B2097" s="268"/>
      <c r="C2097" s="268"/>
      <c r="D2097" s="268"/>
      <c r="E2097" s="268"/>
      <c r="F2097" s="268"/>
      <c r="G2097" s="268"/>
      <c r="H2097" s="268"/>
      <c r="J2097" s="268"/>
      <c r="K2097" s="268"/>
      <c r="L2097" s="268"/>
      <c r="O2097" s="268"/>
      <c r="T2097" s="268"/>
      <c r="X2097" s="268"/>
    </row>
    <row r="2098" spans="1:24" x14ac:dyDescent="0.25">
      <c r="A2098" s="268"/>
      <c r="B2098" s="268"/>
      <c r="C2098" s="268"/>
      <c r="D2098" s="268"/>
      <c r="E2098" s="268"/>
      <c r="F2098" s="268"/>
      <c r="G2098" s="268"/>
      <c r="H2098" s="268"/>
      <c r="J2098" s="268"/>
      <c r="K2098" s="268"/>
      <c r="L2098" s="268"/>
      <c r="O2098" s="268"/>
      <c r="T2098" s="268"/>
      <c r="X2098" s="268"/>
    </row>
    <row r="2099" spans="1:24" x14ac:dyDescent="0.25">
      <c r="A2099" s="268"/>
      <c r="B2099" s="268"/>
      <c r="C2099" s="268"/>
      <c r="D2099" s="268"/>
      <c r="E2099" s="268"/>
      <c r="F2099" s="268"/>
      <c r="G2099" s="268"/>
      <c r="H2099" s="268"/>
      <c r="J2099" s="268"/>
      <c r="K2099" s="268"/>
      <c r="L2099" s="268"/>
      <c r="O2099" s="268"/>
      <c r="T2099" s="268"/>
      <c r="X2099" s="268"/>
    </row>
    <row r="2100" spans="1:24" x14ac:dyDescent="0.25">
      <c r="A2100" s="268"/>
      <c r="B2100" s="268"/>
      <c r="C2100" s="268"/>
      <c r="D2100" s="268"/>
      <c r="E2100" s="268"/>
      <c r="F2100" s="268"/>
      <c r="G2100" s="268"/>
      <c r="H2100" s="268"/>
      <c r="J2100" s="268"/>
      <c r="K2100" s="268"/>
      <c r="L2100" s="268"/>
      <c r="O2100" s="268"/>
      <c r="T2100" s="268"/>
      <c r="X2100" s="268"/>
    </row>
    <row r="2101" spans="1:24" x14ac:dyDescent="0.25">
      <c r="A2101" s="268"/>
      <c r="B2101" s="268"/>
      <c r="C2101" s="268"/>
      <c r="D2101" s="268"/>
      <c r="E2101" s="268"/>
      <c r="F2101" s="268"/>
      <c r="G2101" s="268"/>
      <c r="H2101" s="268"/>
      <c r="J2101" s="268"/>
      <c r="K2101" s="268"/>
      <c r="L2101" s="268"/>
      <c r="O2101" s="268"/>
      <c r="T2101" s="268"/>
      <c r="X2101" s="268"/>
    </row>
    <row r="2102" spans="1:24" x14ac:dyDescent="0.25">
      <c r="A2102" s="268"/>
      <c r="B2102" s="268"/>
      <c r="C2102" s="268"/>
      <c r="D2102" s="268"/>
      <c r="E2102" s="268"/>
      <c r="F2102" s="268"/>
      <c r="G2102" s="268"/>
      <c r="H2102" s="268"/>
      <c r="J2102" s="268"/>
      <c r="K2102" s="268"/>
      <c r="L2102" s="268"/>
      <c r="O2102" s="268"/>
      <c r="T2102" s="268"/>
      <c r="X2102" s="268"/>
    </row>
    <row r="2103" spans="1:24" x14ac:dyDescent="0.25">
      <c r="A2103" s="268"/>
      <c r="B2103" s="268"/>
      <c r="C2103" s="268"/>
      <c r="D2103" s="268"/>
      <c r="E2103" s="268"/>
      <c r="F2103" s="268"/>
      <c r="G2103" s="268"/>
      <c r="H2103" s="268"/>
      <c r="J2103" s="268"/>
      <c r="K2103" s="268"/>
      <c r="L2103" s="268"/>
      <c r="O2103" s="268"/>
      <c r="T2103" s="268"/>
      <c r="X2103" s="268"/>
    </row>
    <row r="2104" spans="1:24" x14ac:dyDescent="0.25">
      <c r="A2104" s="268"/>
      <c r="B2104" s="268"/>
      <c r="C2104" s="268"/>
      <c r="D2104" s="268"/>
      <c r="E2104" s="268"/>
      <c r="F2104" s="268"/>
      <c r="G2104" s="268"/>
      <c r="H2104" s="268"/>
      <c r="J2104" s="268"/>
      <c r="K2104" s="268"/>
      <c r="L2104" s="268"/>
      <c r="O2104" s="268"/>
      <c r="T2104" s="268"/>
      <c r="X2104" s="268"/>
    </row>
    <row r="2105" spans="1:24" x14ac:dyDescent="0.25">
      <c r="A2105" s="268"/>
      <c r="B2105" s="268"/>
      <c r="C2105" s="268"/>
      <c r="D2105" s="268"/>
      <c r="E2105" s="268"/>
      <c r="F2105" s="268"/>
      <c r="G2105" s="268"/>
      <c r="H2105" s="268"/>
      <c r="J2105" s="268"/>
      <c r="K2105" s="268"/>
      <c r="L2105" s="268"/>
      <c r="O2105" s="268"/>
      <c r="T2105" s="268"/>
      <c r="X2105" s="268"/>
    </row>
    <row r="2106" spans="1:24" x14ac:dyDescent="0.25">
      <c r="A2106" s="268"/>
      <c r="B2106" s="268"/>
      <c r="C2106" s="268"/>
      <c r="D2106" s="268"/>
      <c r="E2106" s="268"/>
      <c r="F2106" s="268"/>
      <c r="G2106" s="268"/>
      <c r="H2106" s="268"/>
      <c r="J2106" s="268"/>
      <c r="K2106" s="268"/>
      <c r="L2106" s="268"/>
      <c r="O2106" s="268"/>
      <c r="T2106" s="268"/>
      <c r="X2106" s="268"/>
    </row>
    <row r="2107" spans="1:24" x14ac:dyDescent="0.25">
      <c r="A2107" s="268"/>
      <c r="B2107" s="268"/>
      <c r="C2107" s="268"/>
      <c r="D2107" s="268"/>
      <c r="E2107" s="268"/>
      <c r="F2107" s="268"/>
      <c r="G2107" s="268"/>
      <c r="H2107" s="268"/>
      <c r="J2107" s="268"/>
      <c r="K2107" s="268"/>
      <c r="L2107" s="268"/>
      <c r="O2107" s="268"/>
      <c r="T2107" s="268"/>
      <c r="X2107" s="268"/>
    </row>
    <row r="2108" spans="1:24" x14ac:dyDescent="0.25">
      <c r="A2108" s="268"/>
      <c r="B2108" s="268"/>
      <c r="C2108" s="268"/>
      <c r="D2108" s="268"/>
      <c r="E2108" s="268"/>
      <c r="F2108" s="268"/>
      <c r="G2108" s="268"/>
      <c r="H2108" s="268"/>
      <c r="J2108" s="268"/>
      <c r="K2108" s="268"/>
      <c r="L2108" s="268"/>
      <c r="O2108" s="268"/>
      <c r="T2108" s="268"/>
      <c r="X2108" s="268"/>
    </row>
    <row r="2109" spans="1:24" x14ac:dyDescent="0.25">
      <c r="A2109" s="268"/>
      <c r="B2109" s="268"/>
      <c r="C2109" s="268"/>
      <c r="D2109" s="268"/>
      <c r="E2109" s="268"/>
      <c r="F2109" s="268"/>
      <c r="G2109" s="268"/>
      <c r="H2109" s="268"/>
      <c r="J2109" s="268"/>
      <c r="K2109" s="268"/>
      <c r="L2109" s="268"/>
      <c r="O2109" s="268"/>
      <c r="T2109" s="268"/>
      <c r="X2109" s="268"/>
    </row>
    <row r="2110" spans="1:24" x14ac:dyDescent="0.25">
      <c r="A2110" s="268"/>
      <c r="B2110" s="268"/>
      <c r="C2110" s="268"/>
      <c r="D2110" s="268"/>
      <c r="E2110" s="268"/>
      <c r="F2110" s="268"/>
      <c r="G2110" s="268"/>
      <c r="H2110" s="268"/>
      <c r="J2110" s="268"/>
      <c r="K2110" s="268"/>
      <c r="L2110" s="268"/>
      <c r="O2110" s="268"/>
      <c r="T2110" s="268"/>
      <c r="X2110" s="268"/>
    </row>
    <row r="2111" spans="1:24" x14ac:dyDescent="0.25">
      <c r="A2111" s="268"/>
      <c r="B2111" s="268"/>
      <c r="C2111" s="268"/>
      <c r="D2111" s="268"/>
      <c r="E2111" s="268"/>
      <c r="F2111" s="268"/>
      <c r="G2111" s="268"/>
      <c r="H2111" s="268"/>
      <c r="J2111" s="268"/>
      <c r="K2111" s="268"/>
      <c r="L2111" s="268"/>
      <c r="O2111" s="268"/>
      <c r="T2111" s="268"/>
      <c r="X2111" s="268"/>
    </row>
    <row r="2112" spans="1:24" x14ac:dyDescent="0.25">
      <c r="A2112" s="268"/>
      <c r="B2112" s="268"/>
      <c r="C2112" s="268"/>
      <c r="D2112" s="268"/>
      <c r="E2112" s="268"/>
      <c r="F2112" s="268"/>
      <c r="G2112" s="268"/>
      <c r="H2112" s="268"/>
      <c r="J2112" s="268"/>
      <c r="K2112" s="268"/>
      <c r="L2112" s="268"/>
      <c r="O2112" s="268"/>
      <c r="T2112" s="268"/>
      <c r="X2112" s="268"/>
    </row>
    <row r="2113" spans="1:24" x14ac:dyDescent="0.25">
      <c r="A2113" s="268"/>
      <c r="B2113" s="268"/>
      <c r="C2113" s="268"/>
      <c r="D2113" s="268"/>
      <c r="E2113" s="268"/>
      <c r="F2113" s="268"/>
      <c r="G2113" s="268"/>
      <c r="H2113" s="268"/>
      <c r="J2113" s="268"/>
      <c r="K2113" s="268"/>
      <c r="L2113" s="268"/>
      <c r="O2113" s="268"/>
      <c r="T2113" s="268"/>
      <c r="X2113" s="268"/>
    </row>
    <row r="2114" spans="1:24" x14ac:dyDescent="0.25">
      <c r="A2114" s="268"/>
      <c r="B2114" s="268"/>
      <c r="C2114" s="268"/>
      <c r="D2114" s="268"/>
      <c r="E2114" s="268"/>
      <c r="F2114" s="268"/>
      <c r="G2114" s="268"/>
      <c r="H2114" s="268"/>
      <c r="J2114" s="268"/>
      <c r="K2114" s="268"/>
      <c r="L2114" s="268"/>
      <c r="O2114" s="268"/>
      <c r="T2114" s="268"/>
      <c r="X2114" s="268"/>
    </row>
    <row r="2115" spans="1:24" x14ac:dyDescent="0.25">
      <c r="A2115" s="268"/>
      <c r="B2115" s="268"/>
      <c r="C2115" s="268"/>
      <c r="D2115" s="268"/>
      <c r="E2115" s="268"/>
      <c r="F2115" s="268"/>
      <c r="G2115" s="268"/>
      <c r="H2115" s="268"/>
      <c r="J2115" s="268"/>
      <c r="K2115" s="268"/>
      <c r="L2115" s="268"/>
      <c r="O2115" s="268"/>
      <c r="T2115" s="268"/>
      <c r="X2115" s="268"/>
    </row>
    <row r="2116" spans="1:24" x14ac:dyDescent="0.25">
      <c r="A2116" s="268"/>
      <c r="B2116" s="268"/>
      <c r="C2116" s="268"/>
      <c r="D2116" s="268"/>
      <c r="E2116" s="268"/>
      <c r="F2116" s="268"/>
      <c r="G2116" s="268"/>
      <c r="H2116" s="268"/>
      <c r="J2116" s="268"/>
      <c r="K2116" s="268"/>
      <c r="L2116" s="268"/>
      <c r="O2116" s="268"/>
      <c r="T2116" s="268"/>
      <c r="X2116" s="268"/>
    </row>
    <row r="2117" spans="1:24" x14ac:dyDescent="0.25">
      <c r="A2117" s="268"/>
      <c r="B2117" s="268"/>
      <c r="C2117" s="268"/>
      <c r="D2117" s="268"/>
      <c r="E2117" s="268"/>
      <c r="F2117" s="268"/>
      <c r="G2117" s="268"/>
      <c r="H2117" s="268"/>
      <c r="J2117" s="268"/>
      <c r="K2117" s="268"/>
      <c r="L2117" s="268"/>
      <c r="O2117" s="268"/>
      <c r="T2117" s="268"/>
      <c r="X2117" s="268"/>
    </row>
    <row r="2118" spans="1:24" x14ac:dyDescent="0.25">
      <c r="A2118" s="268"/>
      <c r="B2118" s="268"/>
      <c r="C2118" s="268"/>
      <c r="D2118" s="268"/>
      <c r="E2118" s="268"/>
      <c r="F2118" s="268"/>
      <c r="G2118" s="268"/>
      <c r="H2118" s="268"/>
      <c r="J2118" s="268"/>
      <c r="K2118" s="268"/>
      <c r="L2118" s="268"/>
      <c r="O2118" s="268"/>
      <c r="T2118" s="268"/>
      <c r="X2118" s="268"/>
    </row>
    <row r="2119" spans="1:24" x14ac:dyDescent="0.25">
      <c r="A2119" s="268"/>
      <c r="B2119" s="268"/>
      <c r="C2119" s="268"/>
      <c r="D2119" s="268"/>
      <c r="E2119" s="268"/>
      <c r="F2119" s="268"/>
      <c r="G2119" s="268"/>
      <c r="H2119" s="268"/>
      <c r="J2119" s="268"/>
      <c r="K2119" s="268"/>
      <c r="L2119" s="268"/>
      <c r="O2119" s="268"/>
      <c r="T2119" s="268"/>
      <c r="X2119" s="268"/>
    </row>
    <row r="2120" spans="1:24" x14ac:dyDescent="0.25">
      <c r="A2120" s="268"/>
      <c r="B2120" s="268"/>
      <c r="C2120" s="268"/>
      <c r="D2120" s="268"/>
      <c r="E2120" s="268"/>
      <c r="F2120" s="268"/>
      <c r="G2120" s="268"/>
      <c r="H2120" s="268"/>
      <c r="J2120" s="268"/>
      <c r="K2120" s="268"/>
      <c r="L2120" s="268"/>
      <c r="O2120" s="268"/>
      <c r="T2120" s="268"/>
      <c r="X2120" s="268"/>
    </row>
    <row r="2121" spans="1:24" x14ac:dyDescent="0.25">
      <c r="A2121" s="268"/>
      <c r="B2121" s="268"/>
      <c r="C2121" s="268"/>
      <c r="D2121" s="268"/>
      <c r="E2121" s="268"/>
      <c r="F2121" s="268"/>
      <c r="G2121" s="268"/>
      <c r="H2121" s="268"/>
      <c r="J2121" s="268"/>
      <c r="K2121" s="268"/>
      <c r="L2121" s="268"/>
      <c r="O2121" s="268"/>
      <c r="T2121" s="268"/>
      <c r="X2121" s="268"/>
    </row>
    <row r="2122" spans="1:24" x14ac:dyDescent="0.25">
      <c r="A2122" s="268"/>
      <c r="B2122" s="268"/>
      <c r="C2122" s="268"/>
      <c r="D2122" s="268"/>
      <c r="E2122" s="268"/>
      <c r="F2122" s="268"/>
      <c r="G2122" s="268"/>
      <c r="H2122" s="268"/>
      <c r="J2122" s="268"/>
      <c r="K2122" s="268"/>
      <c r="L2122" s="268"/>
      <c r="O2122" s="268"/>
      <c r="T2122" s="268"/>
      <c r="X2122" s="268"/>
    </row>
    <row r="2123" spans="1:24" x14ac:dyDescent="0.25">
      <c r="A2123" s="268"/>
      <c r="B2123" s="268"/>
      <c r="C2123" s="268"/>
      <c r="D2123" s="268"/>
      <c r="E2123" s="268"/>
      <c r="F2123" s="268"/>
      <c r="G2123" s="268"/>
      <c r="H2123" s="268"/>
      <c r="J2123" s="268"/>
      <c r="K2123" s="268"/>
      <c r="L2123" s="268"/>
      <c r="O2123" s="268"/>
      <c r="T2123" s="268"/>
      <c r="X2123" s="268"/>
    </row>
    <row r="2124" spans="1:24" x14ac:dyDescent="0.25">
      <c r="A2124" s="268"/>
      <c r="B2124" s="268"/>
      <c r="C2124" s="268"/>
      <c r="D2124" s="268"/>
      <c r="E2124" s="268"/>
      <c r="F2124" s="268"/>
      <c r="G2124" s="268"/>
      <c r="H2124" s="268"/>
      <c r="J2124" s="268"/>
      <c r="K2124" s="268"/>
      <c r="L2124" s="268"/>
      <c r="O2124" s="268"/>
      <c r="T2124" s="268"/>
      <c r="X2124" s="268"/>
    </row>
    <row r="2125" spans="1:24" x14ac:dyDescent="0.25">
      <c r="A2125" s="268"/>
      <c r="B2125" s="268"/>
      <c r="C2125" s="268"/>
      <c r="D2125" s="268"/>
      <c r="E2125" s="268"/>
      <c r="F2125" s="268"/>
      <c r="G2125" s="268"/>
      <c r="H2125" s="268"/>
      <c r="J2125" s="268"/>
      <c r="K2125" s="268"/>
      <c r="L2125" s="268"/>
      <c r="O2125" s="268"/>
      <c r="T2125" s="268"/>
      <c r="X2125" s="268"/>
    </row>
    <row r="2126" spans="1:24" x14ac:dyDescent="0.25">
      <c r="A2126" s="268"/>
      <c r="B2126" s="268"/>
      <c r="C2126" s="268"/>
      <c r="D2126" s="268"/>
      <c r="E2126" s="268"/>
      <c r="F2126" s="268"/>
      <c r="G2126" s="268"/>
      <c r="H2126" s="268"/>
      <c r="J2126" s="268"/>
      <c r="K2126" s="268"/>
      <c r="L2126" s="268"/>
      <c r="O2126" s="268"/>
      <c r="T2126" s="268"/>
      <c r="X2126" s="268"/>
    </row>
    <row r="2127" spans="1:24" x14ac:dyDescent="0.25">
      <c r="A2127" s="268"/>
      <c r="B2127" s="268"/>
      <c r="C2127" s="268"/>
      <c r="D2127" s="268"/>
      <c r="E2127" s="268"/>
      <c r="F2127" s="268"/>
      <c r="G2127" s="268"/>
      <c r="H2127" s="268"/>
      <c r="J2127" s="268"/>
      <c r="K2127" s="268"/>
      <c r="L2127" s="268"/>
      <c r="O2127" s="268"/>
      <c r="T2127" s="268"/>
      <c r="X2127" s="268"/>
    </row>
    <row r="2128" spans="1:24" x14ac:dyDescent="0.25">
      <c r="A2128" s="268"/>
      <c r="B2128" s="268"/>
      <c r="C2128" s="268"/>
      <c r="D2128" s="268"/>
      <c r="E2128" s="268"/>
      <c r="F2128" s="268"/>
      <c r="G2128" s="268"/>
      <c r="H2128" s="268"/>
      <c r="J2128" s="268"/>
      <c r="K2128" s="268"/>
      <c r="L2128" s="268"/>
      <c r="O2128" s="268"/>
      <c r="T2128" s="268"/>
      <c r="X2128" s="268"/>
    </row>
    <row r="2129" spans="1:24" x14ac:dyDescent="0.25">
      <c r="A2129" s="268"/>
      <c r="B2129" s="268"/>
      <c r="C2129" s="268"/>
      <c r="D2129" s="268"/>
      <c r="E2129" s="268"/>
      <c r="F2129" s="268"/>
      <c r="G2129" s="268"/>
      <c r="H2129" s="268"/>
      <c r="J2129" s="268"/>
      <c r="K2129" s="268"/>
      <c r="L2129" s="268"/>
      <c r="O2129" s="268"/>
      <c r="T2129" s="268"/>
      <c r="X2129" s="268"/>
    </row>
    <row r="2130" spans="1:24" x14ac:dyDescent="0.25">
      <c r="A2130" s="268"/>
      <c r="B2130" s="268"/>
      <c r="C2130" s="268"/>
      <c r="D2130" s="268"/>
      <c r="E2130" s="268"/>
      <c r="F2130" s="268"/>
      <c r="G2130" s="268"/>
      <c r="H2130" s="268"/>
      <c r="J2130" s="268"/>
      <c r="K2130" s="268"/>
      <c r="L2130" s="268"/>
      <c r="O2130" s="268"/>
      <c r="T2130" s="268"/>
      <c r="X2130" s="268"/>
    </row>
    <row r="2131" spans="1:24" x14ac:dyDescent="0.25">
      <c r="A2131" s="268"/>
      <c r="B2131" s="268"/>
      <c r="C2131" s="268"/>
      <c r="D2131" s="268"/>
      <c r="E2131" s="268"/>
      <c r="F2131" s="268"/>
      <c r="G2131" s="268"/>
      <c r="H2131" s="268"/>
      <c r="J2131" s="268"/>
      <c r="K2131" s="268"/>
      <c r="L2131" s="268"/>
      <c r="O2131" s="268"/>
      <c r="T2131" s="268"/>
      <c r="X2131" s="268"/>
    </row>
    <row r="2132" spans="1:24" x14ac:dyDescent="0.25">
      <c r="A2132" s="268"/>
      <c r="B2132" s="268"/>
      <c r="C2132" s="268"/>
      <c r="D2132" s="268"/>
      <c r="E2132" s="268"/>
      <c r="F2132" s="268"/>
      <c r="G2132" s="268"/>
      <c r="H2132" s="268"/>
      <c r="J2132" s="268"/>
      <c r="K2132" s="268"/>
      <c r="L2132" s="268"/>
      <c r="O2132" s="268"/>
      <c r="T2132" s="268"/>
      <c r="X2132" s="268"/>
    </row>
    <row r="2133" spans="1:24" x14ac:dyDescent="0.25">
      <c r="A2133" s="268"/>
      <c r="B2133" s="268"/>
      <c r="C2133" s="268"/>
      <c r="D2133" s="268"/>
      <c r="E2133" s="268"/>
      <c r="F2133" s="268"/>
      <c r="G2133" s="268"/>
      <c r="H2133" s="268"/>
      <c r="J2133" s="268"/>
      <c r="K2133" s="268"/>
      <c r="L2133" s="268"/>
      <c r="O2133" s="268"/>
      <c r="T2133" s="268"/>
      <c r="X2133" s="268"/>
    </row>
    <row r="2134" spans="1:24" x14ac:dyDescent="0.25">
      <c r="A2134" s="268"/>
      <c r="B2134" s="268"/>
      <c r="C2134" s="268"/>
      <c r="D2134" s="268"/>
      <c r="E2134" s="268"/>
      <c r="F2134" s="268"/>
      <c r="G2134" s="268"/>
      <c r="H2134" s="268"/>
      <c r="J2134" s="268"/>
      <c r="K2134" s="268"/>
      <c r="L2134" s="268"/>
      <c r="O2134" s="268"/>
      <c r="T2134" s="268"/>
      <c r="X2134" s="268"/>
    </row>
    <row r="2135" spans="1:24" x14ac:dyDescent="0.25">
      <c r="A2135" s="268"/>
      <c r="B2135" s="268"/>
      <c r="C2135" s="268"/>
      <c r="D2135" s="268"/>
      <c r="E2135" s="268"/>
      <c r="F2135" s="268"/>
      <c r="G2135" s="268"/>
      <c r="H2135" s="268"/>
      <c r="J2135" s="268"/>
      <c r="K2135" s="268"/>
      <c r="L2135" s="268"/>
      <c r="O2135" s="268"/>
      <c r="T2135" s="268"/>
      <c r="X2135" s="268"/>
    </row>
    <row r="2136" spans="1:24" x14ac:dyDescent="0.25">
      <c r="A2136" s="268"/>
      <c r="B2136" s="268"/>
      <c r="C2136" s="268"/>
      <c r="D2136" s="268"/>
      <c r="E2136" s="268"/>
      <c r="F2136" s="268"/>
      <c r="G2136" s="268"/>
      <c r="H2136" s="268"/>
      <c r="J2136" s="268"/>
      <c r="K2136" s="268"/>
      <c r="L2136" s="268"/>
      <c r="O2136" s="268"/>
      <c r="T2136" s="268"/>
      <c r="X2136" s="268"/>
    </row>
    <row r="2137" spans="1:24" x14ac:dyDescent="0.25">
      <c r="A2137" s="268"/>
      <c r="B2137" s="268"/>
      <c r="C2137" s="268"/>
      <c r="D2137" s="268"/>
      <c r="E2137" s="268"/>
      <c r="F2137" s="268"/>
      <c r="G2137" s="268"/>
      <c r="H2137" s="268"/>
      <c r="J2137" s="268"/>
      <c r="K2137" s="268"/>
      <c r="L2137" s="268"/>
      <c r="O2137" s="268"/>
      <c r="T2137" s="268"/>
      <c r="X2137" s="268"/>
    </row>
    <row r="2138" spans="1:24" x14ac:dyDescent="0.25">
      <c r="A2138" s="268"/>
      <c r="B2138" s="268"/>
      <c r="C2138" s="268"/>
      <c r="D2138" s="268"/>
      <c r="E2138" s="268"/>
      <c r="F2138" s="268"/>
      <c r="G2138" s="268"/>
      <c r="H2138" s="268"/>
      <c r="J2138" s="268"/>
      <c r="K2138" s="268"/>
      <c r="L2138" s="268"/>
      <c r="O2138" s="268"/>
      <c r="T2138" s="268"/>
      <c r="X2138" s="268"/>
    </row>
    <row r="2139" spans="1:24" x14ac:dyDescent="0.25">
      <c r="A2139" s="268"/>
      <c r="B2139" s="268"/>
      <c r="C2139" s="268"/>
      <c r="D2139" s="268"/>
      <c r="E2139" s="268"/>
      <c r="F2139" s="268"/>
      <c r="G2139" s="268"/>
      <c r="H2139" s="268"/>
      <c r="J2139" s="268"/>
      <c r="K2139" s="268"/>
      <c r="L2139" s="268"/>
      <c r="O2139" s="268"/>
      <c r="T2139" s="268"/>
      <c r="X2139" s="268"/>
    </row>
    <row r="2140" spans="1:24" x14ac:dyDescent="0.25">
      <c r="A2140" s="268"/>
      <c r="B2140" s="268"/>
      <c r="C2140" s="268"/>
      <c r="D2140" s="268"/>
      <c r="E2140" s="268"/>
      <c r="F2140" s="268"/>
      <c r="G2140" s="268"/>
      <c r="H2140" s="268"/>
      <c r="J2140" s="268"/>
      <c r="K2140" s="268"/>
      <c r="L2140" s="268"/>
      <c r="O2140" s="268"/>
      <c r="T2140" s="268"/>
      <c r="X2140" s="268"/>
    </row>
    <row r="2141" spans="1:24" x14ac:dyDescent="0.25">
      <c r="A2141" s="268"/>
      <c r="B2141" s="268"/>
      <c r="C2141" s="268"/>
      <c r="D2141" s="268"/>
      <c r="E2141" s="268"/>
      <c r="F2141" s="268"/>
      <c r="G2141" s="268"/>
      <c r="H2141" s="268"/>
      <c r="J2141" s="268"/>
      <c r="K2141" s="268"/>
      <c r="L2141" s="268"/>
      <c r="O2141" s="268"/>
      <c r="T2141" s="268"/>
      <c r="X2141" s="268"/>
    </row>
    <row r="2142" spans="1:24" x14ac:dyDescent="0.25">
      <c r="A2142" s="268"/>
      <c r="B2142" s="268"/>
      <c r="C2142" s="268"/>
      <c r="D2142" s="268"/>
      <c r="E2142" s="268"/>
      <c r="F2142" s="268"/>
      <c r="G2142" s="268"/>
      <c r="H2142" s="268"/>
      <c r="J2142" s="268"/>
      <c r="K2142" s="268"/>
      <c r="L2142" s="268"/>
      <c r="O2142" s="268"/>
      <c r="T2142" s="268"/>
      <c r="X2142" s="268"/>
    </row>
    <row r="2143" spans="1:24" x14ac:dyDescent="0.25">
      <c r="A2143" s="268"/>
      <c r="B2143" s="268"/>
      <c r="C2143" s="268"/>
      <c r="D2143" s="268"/>
      <c r="E2143" s="268"/>
      <c r="F2143" s="268"/>
      <c r="G2143" s="268"/>
      <c r="H2143" s="268"/>
      <c r="J2143" s="268"/>
      <c r="K2143" s="268"/>
      <c r="L2143" s="268"/>
      <c r="O2143" s="268"/>
      <c r="T2143" s="268"/>
      <c r="X2143" s="268"/>
    </row>
    <row r="2144" spans="1:24" x14ac:dyDescent="0.25">
      <c r="A2144" s="268"/>
      <c r="B2144" s="268"/>
      <c r="C2144" s="268"/>
      <c r="D2144" s="268"/>
      <c r="E2144" s="268"/>
      <c r="F2144" s="268"/>
      <c r="G2144" s="268"/>
      <c r="H2144" s="268"/>
      <c r="J2144" s="268"/>
      <c r="K2144" s="268"/>
      <c r="L2144" s="268"/>
      <c r="O2144" s="268"/>
      <c r="T2144" s="268"/>
      <c r="X2144" s="268"/>
    </row>
    <row r="2145" spans="1:24" x14ac:dyDescent="0.25">
      <c r="A2145" s="268"/>
      <c r="B2145" s="268"/>
      <c r="C2145" s="268"/>
      <c r="D2145" s="268"/>
      <c r="E2145" s="268"/>
      <c r="F2145" s="268"/>
      <c r="G2145" s="268"/>
      <c r="H2145" s="268"/>
      <c r="J2145" s="268"/>
      <c r="K2145" s="268"/>
      <c r="M2145" s="268"/>
      <c r="N2145" s="268"/>
      <c r="O2145" s="268"/>
      <c r="T2145" s="268"/>
      <c r="X2145" s="268"/>
    </row>
    <row r="2146" spans="1:24" x14ac:dyDescent="0.25">
      <c r="A2146" s="268"/>
      <c r="B2146" s="268"/>
      <c r="C2146" s="268"/>
      <c r="D2146" s="268"/>
      <c r="E2146" s="268"/>
      <c r="F2146" s="268"/>
      <c r="G2146" s="268"/>
      <c r="H2146" s="268"/>
      <c r="J2146" s="268"/>
      <c r="K2146" s="268"/>
      <c r="M2146" s="268"/>
      <c r="N2146" s="268"/>
      <c r="O2146" s="268"/>
      <c r="T2146" s="268"/>
      <c r="X2146" s="268"/>
    </row>
    <row r="2147" spans="1:24" x14ac:dyDescent="0.25">
      <c r="A2147" s="268"/>
      <c r="B2147" s="268"/>
      <c r="C2147" s="268"/>
      <c r="D2147" s="268"/>
      <c r="E2147" s="268"/>
      <c r="F2147" s="268"/>
      <c r="G2147" s="268"/>
      <c r="H2147" s="268"/>
      <c r="J2147" s="268"/>
      <c r="K2147" s="268"/>
      <c r="M2147" s="268"/>
      <c r="N2147" s="268"/>
      <c r="O2147" s="268"/>
      <c r="T2147" s="268"/>
      <c r="X2147" s="268"/>
    </row>
    <row r="2148" spans="1:24" x14ac:dyDescent="0.25">
      <c r="A2148" s="268"/>
      <c r="B2148" s="268"/>
      <c r="C2148" s="268"/>
      <c r="D2148" s="268"/>
      <c r="E2148" s="268"/>
      <c r="F2148" s="268"/>
      <c r="G2148" s="268"/>
      <c r="H2148" s="268"/>
      <c r="J2148" s="268"/>
      <c r="K2148" s="268"/>
      <c r="M2148" s="268"/>
      <c r="N2148" s="268"/>
      <c r="O2148" s="268"/>
      <c r="T2148" s="268"/>
      <c r="X2148" s="268"/>
    </row>
    <row r="2149" spans="1:24" x14ac:dyDescent="0.25">
      <c r="A2149" s="268"/>
      <c r="B2149" s="268"/>
      <c r="C2149" s="268"/>
      <c r="D2149" s="268"/>
      <c r="E2149" s="268"/>
      <c r="F2149" s="268"/>
      <c r="G2149" s="268"/>
      <c r="H2149" s="268"/>
      <c r="J2149" s="268"/>
      <c r="K2149" s="268"/>
      <c r="L2149" s="268"/>
      <c r="O2149" s="268"/>
      <c r="T2149" s="268"/>
      <c r="X2149" s="268"/>
    </row>
    <row r="2150" spans="1:24" x14ac:dyDescent="0.25">
      <c r="A2150" s="268"/>
      <c r="B2150" s="268"/>
      <c r="C2150" s="268"/>
      <c r="D2150" s="268"/>
      <c r="E2150" s="268"/>
      <c r="F2150" s="268"/>
      <c r="G2150" s="268"/>
      <c r="H2150" s="268"/>
      <c r="J2150" s="268"/>
      <c r="K2150" s="268"/>
      <c r="L2150" s="268"/>
      <c r="O2150" s="268"/>
      <c r="T2150" s="268"/>
      <c r="X2150" s="268"/>
    </row>
    <row r="2151" spans="1:24" x14ac:dyDescent="0.25">
      <c r="A2151" s="268"/>
      <c r="B2151" s="268"/>
      <c r="C2151" s="268"/>
      <c r="D2151" s="268"/>
      <c r="E2151" s="268"/>
      <c r="F2151" s="268"/>
      <c r="G2151" s="268"/>
      <c r="H2151" s="268"/>
      <c r="J2151" s="268"/>
      <c r="K2151" s="268"/>
      <c r="L2151" s="268"/>
      <c r="O2151" s="268"/>
      <c r="T2151" s="268"/>
      <c r="X2151" s="268"/>
    </row>
    <row r="2152" spans="1:24" x14ac:dyDescent="0.25">
      <c r="A2152" s="268"/>
      <c r="B2152" s="268"/>
      <c r="C2152" s="268"/>
      <c r="D2152" s="268"/>
      <c r="E2152" s="268"/>
      <c r="F2152" s="268"/>
      <c r="G2152" s="268"/>
      <c r="H2152" s="268"/>
      <c r="J2152" s="268"/>
      <c r="K2152" s="268"/>
      <c r="L2152" s="268"/>
      <c r="O2152" s="268"/>
      <c r="T2152" s="268"/>
      <c r="X2152" s="268"/>
    </row>
    <row r="2153" spans="1:24" x14ac:dyDescent="0.25">
      <c r="A2153" s="268"/>
      <c r="B2153" s="268"/>
      <c r="C2153" s="268"/>
      <c r="D2153" s="268"/>
      <c r="E2153" s="268"/>
      <c r="F2153" s="268"/>
      <c r="G2153" s="268"/>
      <c r="H2153" s="268"/>
      <c r="J2153" s="268"/>
      <c r="K2153" s="268"/>
      <c r="L2153" s="268"/>
      <c r="O2153" s="268"/>
      <c r="T2153" s="268"/>
      <c r="X2153" s="268"/>
    </row>
    <row r="2154" spans="1:24" x14ac:dyDescent="0.25">
      <c r="A2154" s="268"/>
      <c r="B2154" s="268"/>
      <c r="C2154" s="268"/>
      <c r="D2154" s="268"/>
      <c r="E2154" s="268"/>
      <c r="F2154" s="268"/>
      <c r="G2154" s="268"/>
      <c r="H2154" s="268"/>
      <c r="J2154" s="268"/>
      <c r="K2154" s="268"/>
      <c r="L2154" s="268"/>
      <c r="O2154" s="268"/>
      <c r="T2154" s="268"/>
      <c r="X2154" s="268"/>
    </row>
    <row r="2155" spans="1:24" x14ac:dyDescent="0.25">
      <c r="A2155" s="268"/>
      <c r="B2155" s="268"/>
      <c r="C2155" s="268"/>
      <c r="D2155" s="268"/>
      <c r="E2155" s="268"/>
      <c r="F2155" s="268"/>
      <c r="G2155" s="268"/>
      <c r="H2155" s="268"/>
      <c r="J2155" s="268"/>
      <c r="K2155" s="268"/>
      <c r="L2155" s="268"/>
      <c r="O2155" s="268"/>
      <c r="T2155" s="268"/>
      <c r="X2155" s="268"/>
    </row>
    <row r="2156" spans="1:24" x14ac:dyDescent="0.25">
      <c r="A2156" s="268"/>
      <c r="B2156" s="268"/>
      <c r="C2156" s="268"/>
      <c r="D2156" s="268"/>
      <c r="E2156" s="268"/>
      <c r="F2156" s="268"/>
      <c r="G2156" s="268"/>
      <c r="H2156" s="268"/>
      <c r="J2156" s="268"/>
      <c r="K2156" s="268"/>
      <c r="L2156" s="268"/>
      <c r="O2156" s="268"/>
      <c r="T2156" s="268"/>
      <c r="X2156" s="268"/>
    </row>
    <row r="2157" spans="1:24" x14ac:dyDescent="0.25">
      <c r="A2157" s="268"/>
      <c r="B2157" s="268"/>
      <c r="C2157" s="268"/>
      <c r="D2157" s="268"/>
      <c r="E2157" s="268"/>
      <c r="F2157" s="268"/>
      <c r="G2157" s="268"/>
      <c r="H2157" s="268"/>
      <c r="J2157" s="268"/>
      <c r="K2157" s="268"/>
      <c r="L2157" s="268"/>
      <c r="O2157" s="268"/>
      <c r="T2157" s="268"/>
      <c r="X2157" s="268"/>
    </row>
    <row r="2158" spans="1:24" x14ac:dyDescent="0.25">
      <c r="A2158" s="268"/>
      <c r="B2158" s="268"/>
      <c r="C2158" s="268"/>
      <c r="D2158" s="268"/>
      <c r="E2158" s="268"/>
      <c r="F2158" s="268"/>
      <c r="G2158" s="268"/>
      <c r="H2158" s="268"/>
      <c r="J2158" s="268"/>
      <c r="K2158" s="268"/>
      <c r="L2158" s="268"/>
      <c r="O2158" s="268"/>
      <c r="T2158" s="268"/>
      <c r="X2158" s="268"/>
    </row>
    <row r="2159" spans="1:24" x14ac:dyDescent="0.25">
      <c r="A2159" s="268"/>
      <c r="B2159" s="268"/>
      <c r="C2159" s="268"/>
      <c r="D2159" s="268"/>
      <c r="E2159" s="268"/>
      <c r="F2159" s="268"/>
      <c r="G2159" s="268"/>
      <c r="H2159" s="268"/>
      <c r="J2159" s="268"/>
      <c r="K2159" s="268"/>
      <c r="L2159" s="268"/>
      <c r="O2159" s="268"/>
      <c r="T2159" s="268"/>
      <c r="X2159" s="268"/>
    </row>
    <row r="2160" spans="1:24" x14ac:dyDescent="0.25">
      <c r="A2160" s="268"/>
      <c r="B2160" s="268"/>
      <c r="C2160" s="268"/>
      <c r="D2160" s="268"/>
      <c r="E2160" s="268"/>
      <c r="F2160" s="268"/>
      <c r="G2160" s="268"/>
      <c r="H2160" s="268"/>
      <c r="J2160" s="268"/>
      <c r="K2160" s="268"/>
      <c r="L2160" s="268"/>
      <c r="O2160" s="268"/>
      <c r="T2160" s="268"/>
      <c r="X2160" s="268"/>
    </row>
    <row r="2161" spans="1:24" x14ac:dyDescent="0.25">
      <c r="A2161" s="268"/>
      <c r="B2161" s="268"/>
      <c r="C2161" s="268"/>
      <c r="D2161" s="268"/>
      <c r="E2161" s="268"/>
      <c r="F2161" s="268"/>
      <c r="G2161" s="268"/>
      <c r="H2161" s="268"/>
      <c r="J2161" s="268"/>
      <c r="K2161" s="268"/>
      <c r="L2161" s="268"/>
      <c r="O2161" s="268"/>
      <c r="T2161" s="268"/>
      <c r="X2161" s="268"/>
    </row>
    <row r="2162" spans="1:24" x14ac:dyDescent="0.25">
      <c r="A2162" s="268"/>
      <c r="B2162" s="268"/>
      <c r="C2162" s="268"/>
      <c r="D2162" s="268"/>
      <c r="E2162" s="268"/>
      <c r="F2162" s="268"/>
      <c r="G2162" s="268"/>
      <c r="H2162" s="268"/>
      <c r="J2162" s="268"/>
      <c r="K2162" s="268"/>
      <c r="L2162" s="268"/>
      <c r="O2162" s="268"/>
      <c r="T2162" s="268"/>
      <c r="X2162" s="268"/>
    </row>
    <row r="2163" spans="1:24" x14ac:dyDescent="0.25">
      <c r="A2163" s="268"/>
      <c r="B2163" s="268"/>
      <c r="C2163" s="268"/>
      <c r="D2163" s="268"/>
      <c r="E2163" s="268"/>
      <c r="F2163" s="268"/>
      <c r="G2163" s="268"/>
      <c r="H2163" s="268"/>
      <c r="J2163" s="268"/>
      <c r="K2163" s="268"/>
      <c r="L2163" s="268"/>
      <c r="O2163" s="268"/>
      <c r="T2163" s="268"/>
      <c r="X2163" s="268"/>
    </row>
    <row r="2164" spans="1:24" x14ac:dyDescent="0.25">
      <c r="A2164" s="268"/>
      <c r="B2164" s="268"/>
      <c r="C2164" s="268"/>
      <c r="D2164" s="268"/>
      <c r="E2164" s="268"/>
      <c r="F2164" s="268"/>
      <c r="G2164" s="268"/>
      <c r="H2164" s="268"/>
      <c r="J2164" s="268"/>
      <c r="K2164" s="268"/>
      <c r="L2164" s="268"/>
      <c r="O2164" s="268"/>
      <c r="T2164" s="268"/>
      <c r="X2164" s="268"/>
    </row>
    <row r="2165" spans="1:24" x14ac:dyDescent="0.25">
      <c r="A2165" s="268"/>
      <c r="B2165" s="268"/>
      <c r="C2165" s="268"/>
      <c r="D2165" s="268"/>
      <c r="E2165" s="268"/>
      <c r="F2165" s="268"/>
      <c r="G2165" s="268"/>
      <c r="H2165" s="268"/>
      <c r="J2165" s="268"/>
      <c r="K2165" s="268"/>
      <c r="L2165" s="268"/>
      <c r="O2165" s="268"/>
      <c r="T2165" s="268"/>
      <c r="X2165" s="268"/>
    </row>
    <row r="2166" spans="1:24" x14ac:dyDescent="0.25">
      <c r="A2166" s="268"/>
      <c r="B2166" s="268"/>
      <c r="C2166" s="268"/>
      <c r="D2166" s="268"/>
      <c r="E2166" s="268"/>
      <c r="F2166" s="268"/>
      <c r="G2166" s="268"/>
      <c r="H2166" s="268"/>
      <c r="J2166" s="268"/>
      <c r="K2166" s="268"/>
      <c r="L2166" s="268"/>
      <c r="O2166" s="268"/>
      <c r="T2166" s="268"/>
      <c r="X2166" s="268"/>
    </row>
    <row r="2167" spans="1:24" x14ac:dyDescent="0.25">
      <c r="A2167" s="268"/>
      <c r="B2167" s="268"/>
      <c r="C2167" s="268"/>
      <c r="D2167" s="268"/>
      <c r="E2167" s="268"/>
      <c r="F2167" s="268"/>
      <c r="G2167" s="268"/>
      <c r="H2167" s="268"/>
      <c r="J2167" s="268"/>
      <c r="K2167" s="268"/>
      <c r="L2167" s="268"/>
      <c r="O2167" s="268"/>
      <c r="T2167" s="268"/>
      <c r="X2167" s="268"/>
    </row>
    <row r="2168" spans="1:24" x14ac:dyDescent="0.25">
      <c r="A2168" s="268"/>
      <c r="B2168" s="268"/>
      <c r="C2168" s="268"/>
      <c r="D2168" s="268"/>
      <c r="E2168" s="268"/>
      <c r="F2168" s="268"/>
      <c r="G2168" s="268"/>
      <c r="H2168" s="268"/>
      <c r="J2168" s="268"/>
      <c r="K2168" s="268"/>
      <c r="L2168" s="268"/>
      <c r="O2168" s="268"/>
      <c r="T2168" s="268"/>
      <c r="X2168" s="268"/>
    </row>
    <row r="2169" spans="1:24" x14ac:dyDescent="0.25">
      <c r="A2169" s="268"/>
      <c r="B2169" s="268"/>
      <c r="C2169" s="268"/>
      <c r="D2169" s="268"/>
      <c r="E2169" s="268"/>
      <c r="F2169" s="268"/>
      <c r="G2169" s="268"/>
      <c r="H2169" s="268"/>
      <c r="J2169" s="268"/>
      <c r="K2169" s="268"/>
      <c r="L2169" s="268"/>
      <c r="O2169" s="268"/>
      <c r="T2169" s="268"/>
      <c r="X2169" s="268"/>
    </row>
    <row r="2170" spans="1:24" x14ac:dyDescent="0.25">
      <c r="A2170" s="268"/>
      <c r="B2170" s="268"/>
      <c r="C2170" s="268"/>
      <c r="D2170" s="268"/>
      <c r="E2170" s="268"/>
      <c r="F2170" s="268"/>
      <c r="G2170" s="268"/>
      <c r="H2170" s="268"/>
      <c r="J2170" s="268"/>
      <c r="K2170" s="268"/>
      <c r="L2170" s="268"/>
      <c r="O2170" s="268"/>
      <c r="T2170" s="268"/>
      <c r="X2170" s="268"/>
    </row>
    <row r="2171" spans="1:24" x14ac:dyDescent="0.25">
      <c r="A2171" s="268"/>
      <c r="B2171" s="268"/>
      <c r="C2171" s="268"/>
      <c r="D2171" s="268"/>
      <c r="E2171" s="268"/>
      <c r="F2171" s="268"/>
      <c r="G2171" s="268"/>
      <c r="H2171" s="268"/>
      <c r="J2171" s="268"/>
      <c r="K2171" s="268"/>
      <c r="L2171" s="268"/>
      <c r="O2171" s="268"/>
      <c r="T2171" s="268"/>
      <c r="X2171" s="268"/>
    </row>
    <row r="2172" spans="1:24" x14ac:dyDescent="0.25">
      <c r="A2172" s="268"/>
      <c r="B2172" s="268"/>
      <c r="C2172" s="268"/>
      <c r="D2172" s="268"/>
      <c r="E2172" s="268"/>
      <c r="F2172" s="268"/>
      <c r="G2172" s="268"/>
      <c r="H2172" s="268"/>
      <c r="J2172" s="268"/>
      <c r="K2172" s="268"/>
      <c r="L2172" s="268"/>
      <c r="O2172" s="268"/>
      <c r="T2172" s="268"/>
      <c r="X2172" s="268"/>
    </row>
    <row r="2173" spans="1:24" x14ac:dyDescent="0.25">
      <c r="A2173" s="268"/>
      <c r="B2173" s="268"/>
      <c r="C2173" s="268"/>
      <c r="D2173" s="268"/>
      <c r="E2173" s="268"/>
      <c r="F2173" s="268"/>
      <c r="G2173" s="268"/>
      <c r="H2173" s="268"/>
      <c r="J2173" s="268"/>
      <c r="K2173" s="268"/>
      <c r="L2173" s="268"/>
      <c r="O2173" s="268"/>
      <c r="T2173" s="268"/>
      <c r="X2173" s="268"/>
    </row>
    <row r="2174" spans="1:24" x14ac:dyDescent="0.25">
      <c r="A2174" s="268"/>
      <c r="B2174" s="268"/>
      <c r="C2174" s="268"/>
      <c r="D2174" s="268"/>
      <c r="E2174" s="268"/>
      <c r="F2174" s="268"/>
      <c r="G2174" s="268"/>
      <c r="H2174" s="268"/>
      <c r="J2174" s="268"/>
      <c r="K2174" s="268"/>
      <c r="L2174" s="268"/>
      <c r="O2174" s="268"/>
      <c r="T2174" s="268"/>
      <c r="X2174" s="268"/>
    </row>
    <row r="2175" spans="1:24" x14ac:dyDescent="0.25">
      <c r="A2175" s="268"/>
      <c r="B2175" s="268"/>
      <c r="C2175" s="268"/>
      <c r="D2175" s="268"/>
      <c r="E2175" s="268"/>
      <c r="F2175" s="268"/>
      <c r="G2175" s="268"/>
      <c r="H2175" s="268"/>
      <c r="J2175" s="268"/>
      <c r="K2175" s="268"/>
      <c r="L2175" s="268"/>
      <c r="O2175" s="268"/>
      <c r="T2175" s="268"/>
      <c r="X2175" s="268"/>
    </row>
    <row r="2176" spans="1:24" x14ac:dyDescent="0.25">
      <c r="A2176" s="268"/>
      <c r="B2176" s="268"/>
      <c r="C2176" s="268"/>
      <c r="D2176" s="268"/>
      <c r="E2176" s="268"/>
      <c r="F2176" s="268"/>
      <c r="G2176" s="268"/>
      <c r="H2176" s="268"/>
      <c r="J2176" s="268"/>
      <c r="K2176" s="268"/>
      <c r="L2176" s="268"/>
      <c r="O2176" s="268"/>
      <c r="T2176" s="268"/>
      <c r="X2176" s="268"/>
    </row>
    <row r="2177" spans="1:24" x14ac:dyDescent="0.25">
      <c r="A2177" s="268"/>
      <c r="B2177" s="268"/>
      <c r="C2177" s="268"/>
      <c r="D2177" s="268"/>
      <c r="E2177" s="268"/>
      <c r="F2177" s="268"/>
      <c r="G2177" s="268"/>
      <c r="H2177" s="268"/>
      <c r="J2177" s="268"/>
      <c r="K2177" s="268"/>
      <c r="L2177" s="268"/>
      <c r="O2177" s="268"/>
      <c r="T2177" s="268"/>
      <c r="X2177" s="268"/>
    </row>
    <row r="2178" spans="1:24" x14ac:dyDescent="0.25">
      <c r="A2178" s="268"/>
      <c r="B2178" s="268"/>
      <c r="C2178" s="268"/>
      <c r="D2178" s="268"/>
      <c r="E2178" s="268"/>
      <c r="F2178" s="268"/>
      <c r="G2178" s="268"/>
      <c r="H2178" s="268"/>
      <c r="J2178" s="268"/>
      <c r="K2178" s="268"/>
      <c r="L2178" s="268"/>
      <c r="O2178" s="268"/>
      <c r="T2178" s="268"/>
      <c r="X2178" s="268"/>
    </row>
    <row r="2179" spans="1:24" x14ac:dyDescent="0.25">
      <c r="A2179" s="268"/>
      <c r="B2179" s="268"/>
      <c r="C2179" s="268"/>
      <c r="D2179" s="268"/>
      <c r="E2179" s="268"/>
      <c r="F2179" s="268"/>
      <c r="G2179" s="268"/>
      <c r="H2179" s="268"/>
      <c r="J2179" s="268"/>
      <c r="K2179" s="268"/>
      <c r="L2179" s="268"/>
      <c r="O2179" s="268"/>
      <c r="T2179" s="268"/>
      <c r="X2179" s="268"/>
    </row>
    <row r="2180" spans="1:24" x14ac:dyDescent="0.25">
      <c r="A2180" s="268"/>
      <c r="B2180" s="268"/>
      <c r="C2180" s="268"/>
      <c r="D2180" s="268"/>
      <c r="E2180" s="268"/>
      <c r="F2180" s="268"/>
      <c r="G2180" s="268"/>
      <c r="H2180" s="268"/>
      <c r="J2180" s="268"/>
      <c r="K2180" s="268"/>
      <c r="L2180" s="268"/>
      <c r="O2180" s="268"/>
      <c r="T2180" s="268"/>
      <c r="X2180" s="268"/>
    </row>
    <row r="2181" spans="1:24" x14ac:dyDescent="0.25">
      <c r="A2181" s="268"/>
      <c r="B2181" s="268"/>
      <c r="C2181" s="268"/>
      <c r="D2181" s="268"/>
      <c r="E2181" s="268"/>
      <c r="F2181" s="268"/>
      <c r="G2181" s="268"/>
      <c r="H2181" s="268"/>
      <c r="J2181" s="268"/>
      <c r="K2181" s="268"/>
      <c r="L2181" s="268"/>
      <c r="O2181" s="268"/>
      <c r="T2181" s="268"/>
      <c r="X2181" s="268"/>
    </row>
    <row r="2182" spans="1:24" x14ac:dyDescent="0.25">
      <c r="A2182" s="268"/>
      <c r="B2182" s="268"/>
      <c r="C2182" s="268"/>
      <c r="D2182" s="268"/>
      <c r="E2182" s="268"/>
      <c r="F2182" s="268"/>
      <c r="G2182" s="268"/>
      <c r="H2182" s="268"/>
      <c r="J2182" s="268"/>
      <c r="K2182" s="268"/>
      <c r="L2182" s="268"/>
      <c r="O2182" s="268"/>
      <c r="T2182" s="268"/>
      <c r="X2182" s="268"/>
    </row>
    <row r="2183" spans="1:24" x14ac:dyDescent="0.25">
      <c r="A2183" s="268"/>
      <c r="B2183" s="268"/>
      <c r="C2183" s="268"/>
      <c r="D2183" s="268"/>
      <c r="E2183" s="268"/>
      <c r="F2183" s="268"/>
      <c r="G2183" s="268"/>
      <c r="H2183" s="268"/>
      <c r="J2183" s="268"/>
      <c r="K2183" s="268"/>
      <c r="L2183" s="268"/>
      <c r="O2183" s="268"/>
      <c r="T2183" s="268"/>
      <c r="X2183" s="268"/>
    </row>
    <row r="2184" spans="1:24" x14ac:dyDescent="0.25">
      <c r="A2184" s="268"/>
      <c r="B2184" s="268"/>
      <c r="C2184" s="268"/>
      <c r="D2184" s="268"/>
      <c r="E2184" s="268"/>
      <c r="F2184" s="268"/>
      <c r="G2184" s="268"/>
      <c r="H2184" s="268"/>
      <c r="J2184" s="268"/>
      <c r="K2184" s="268"/>
      <c r="L2184" s="268"/>
      <c r="O2184" s="268"/>
      <c r="T2184" s="268"/>
      <c r="X2184" s="268"/>
    </row>
    <row r="2185" spans="1:24" x14ac:dyDescent="0.25">
      <c r="A2185" s="268"/>
      <c r="B2185" s="268"/>
      <c r="C2185" s="268"/>
      <c r="D2185" s="268"/>
      <c r="E2185" s="268"/>
      <c r="F2185" s="268"/>
      <c r="G2185" s="268"/>
      <c r="H2185" s="268"/>
      <c r="J2185" s="268"/>
      <c r="K2185" s="268"/>
      <c r="L2185" s="268"/>
      <c r="O2185" s="268"/>
      <c r="T2185" s="268"/>
      <c r="X2185" s="268"/>
    </row>
    <row r="2186" spans="1:24" x14ac:dyDescent="0.25">
      <c r="A2186" s="268"/>
      <c r="B2186" s="268"/>
      <c r="C2186" s="268"/>
      <c r="D2186" s="268"/>
      <c r="E2186" s="268"/>
      <c r="F2186" s="268"/>
      <c r="G2186" s="268"/>
      <c r="H2186" s="268"/>
      <c r="J2186" s="268"/>
      <c r="K2186" s="268"/>
      <c r="L2186" s="268"/>
      <c r="O2186" s="268"/>
      <c r="T2186" s="268"/>
      <c r="X2186" s="268"/>
    </row>
    <row r="2187" spans="1:24" x14ac:dyDescent="0.25">
      <c r="A2187" s="268"/>
      <c r="B2187" s="268"/>
      <c r="C2187" s="268"/>
      <c r="D2187" s="268"/>
      <c r="E2187" s="268"/>
      <c r="F2187" s="268"/>
      <c r="G2187" s="268"/>
      <c r="H2187" s="268"/>
      <c r="J2187" s="268"/>
      <c r="K2187" s="268"/>
      <c r="L2187" s="268"/>
      <c r="O2187" s="268"/>
      <c r="T2187" s="268"/>
      <c r="X2187" s="268"/>
    </row>
    <row r="2188" spans="1:24" x14ac:dyDescent="0.25">
      <c r="A2188" s="268"/>
      <c r="B2188" s="268"/>
      <c r="C2188" s="268"/>
      <c r="D2188" s="268"/>
      <c r="E2188" s="268"/>
      <c r="F2188" s="268"/>
      <c r="G2188" s="268"/>
      <c r="H2188" s="268"/>
      <c r="J2188" s="268"/>
      <c r="K2188" s="268"/>
      <c r="L2188" s="268"/>
      <c r="O2188" s="268"/>
      <c r="T2188" s="268"/>
      <c r="X2188" s="268"/>
    </row>
    <row r="2189" spans="1:24" x14ac:dyDescent="0.25">
      <c r="A2189" s="268"/>
      <c r="B2189" s="268"/>
      <c r="C2189" s="268"/>
      <c r="D2189" s="268"/>
      <c r="E2189" s="268"/>
      <c r="F2189" s="268"/>
      <c r="G2189" s="268"/>
      <c r="H2189" s="268"/>
      <c r="J2189" s="268"/>
      <c r="K2189" s="268"/>
      <c r="L2189" s="268"/>
      <c r="O2189" s="268"/>
      <c r="T2189" s="268"/>
      <c r="X2189" s="268"/>
    </row>
    <row r="2190" spans="1:24" x14ac:dyDescent="0.25">
      <c r="A2190" s="268"/>
      <c r="B2190" s="268"/>
      <c r="C2190" s="268"/>
      <c r="D2190" s="268"/>
      <c r="E2190" s="268"/>
      <c r="F2190" s="268"/>
      <c r="G2190" s="268"/>
      <c r="H2190" s="268"/>
      <c r="J2190" s="268"/>
      <c r="K2190" s="268"/>
      <c r="L2190" s="268"/>
      <c r="O2190" s="268"/>
      <c r="T2190" s="268"/>
      <c r="X2190" s="268"/>
    </row>
    <row r="2191" spans="1:24" x14ac:dyDescent="0.25">
      <c r="A2191" s="268"/>
      <c r="B2191" s="268"/>
      <c r="C2191" s="268"/>
      <c r="D2191" s="268"/>
      <c r="E2191" s="268"/>
      <c r="F2191" s="268"/>
      <c r="G2191" s="268"/>
      <c r="H2191" s="268"/>
      <c r="J2191" s="268"/>
      <c r="K2191" s="268"/>
      <c r="L2191" s="268"/>
      <c r="O2191" s="268"/>
      <c r="X2191" s="268"/>
    </row>
    <row r="2192" spans="1:24" x14ac:dyDescent="0.25">
      <c r="A2192" s="268"/>
      <c r="B2192" s="268"/>
      <c r="C2192" s="268"/>
      <c r="D2192" s="268"/>
      <c r="E2192" s="268"/>
      <c r="F2192" s="268"/>
      <c r="G2192" s="268"/>
      <c r="H2192" s="268"/>
      <c r="J2192" s="268"/>
      <c r="K2192" s="268"/>
      <c r="L2192" s="268"/>
      <c r="O2192" s="268"/>
      <c r="X2192" s="268"/>
    </row>
    <row r="2193" spans="1:24" x14ac:dyDescent="0.25">
      <c r="A2193" s="268"/>
      <c r="B2193" s="268"/>
      <c r="C2193" s="268"/>
      <c r="D2193" s="268"/>
      <c r="E2193" s="268"/>
      <c r="F2193" s="268"/>
      <c r="G2193" s="268"/>
      <c r="H2193" s="268"/>
      <c r="J2193" s="268"/>
      <c r="K2193" s="268"/>
      <c r="L2193" s="268"/>
      <c r="O2193" s="268"/>
      <c r="X2193" s="268"/>
    </row>
    <row r="2194" spans="1:24" x14ac:dyDescent="0.25">
      <c r="A2194" s="268"/>
      <c r="B2194" s="268"/>
      <c r="C2194" s="268"/>
      <c r="D2194" s="268"/>
      <c r="E2194" s="268"/>
      <c r="F2194" s="268"/>
      <c r="G2194" s="268"/>
      <c r="H2194" s="268"/>
      <c r="J2194" s="268"/>
      <c r="K2194" s="268"/>
      <c r="L2194" s="268"/>
      <c r="O2194" s="268"/>
      <c r="X2194" s="268"/>
    </row>
    <row r="2195" spans="1:24" x14ac:dyDescent="0.25">
      <c r="A2195" s="268"/>
      <c r="B2195" s="268"/>
      <c r="C2195" s="268"/>
      <c r="D2195" s="268"/>
      <c r="E2195" s="268"/>
      <c r="F2195" s="268"/>
      <c r="G2195" s="268"/>
      <c r="H2195" s="268"/>
      <c r="J2195" s="268"/>
      <c r="K2195" s="268"/>
      <c r="L2195" s="268"/>
      <c r="O2195" s="268"/>
      <c r="X2195" s="268"/>
    </row>
    <row r="2196" spans="1:24" x14ac:dyDescent="0.25">
      <c r="A2196" s="268"/>
      <c r="B2196" s="268"/>
      <c r="C2196" s="268"/>
      <c r="D2196" s="268"/>
      <c r="E2196" s="268"/>
      <c r="F2196" s="268"/>
      <c r="G2196" s="268"/>
      <c r="H2196" s="268"/>
      <c r="J2196" s="268"/>
      <c r="K2196" s="268"/>
      <c r="L2196" s="268"/>
      <c r="O2196" s="268"/>
      <c r="X2196" s="268"/>
    </row>
    <row r="2197" spans="1:24" x14ac:dyDescent="0.25">
      <c r="A2197" s="268"/>
      <c r="B2197" s="268"/>
      <c r="C2197" s="268"/>
      <c r="D2197" s="268"/>
      <c r="E2197" s="268"/>
      <c r="F2197" s="268"/>
      <c r="G2197" s="268"/>
      <c r="H2197" s="268"/>
      <c r="J2197" s="268"/>
      <c r="K2197" s="268"/>
      <c r="L2197" s="268"/>
      <c r="O2197" s="268"/>
      <c r="X2197" s="268"/>
    </row>
    <row r="2198" spans="1:24" x14ac:dyDescent="0.25">
      <c r="A2198" s="268"/>
      <c r="B2198" s="268"/>
      <c r="C2198" s="268"/>
      <c r="D2198" s="268"/>
      <c r="E2198" s="268"/>
      <c r="F2198" s="268"/>
      <c r="G2198" s="268"/>
      <c r="H2198" s="268"/>
      <c r="J2198" s="268"/>
      <c r="K2198" s="268"/>
      <c r="L2198" s="268"/>
      <c r="O2198" s="268"/>
      <c r="T2198" s="268"/>
      <c r="X2198" s="268"/>
    </row>
    <row r="2199" spans="1:24" x14ac:dyDescent="0.25">
      <c r="A2199" s="268"/>
      <c r="B2199" s="268"/>
      <c r="C2199" s="268"/>
      <c r="D2199" s="268"/>
      <c r="E2199" s="268"/>
      <c r="F2199" s="268"/>
      <c r="G2199" s="268"/>
      <c r="H2199" s="268"/>
      <c r="J2199" s="268"/>
      <c r="K2199" s="268"/>
      <c r="L2199" s="268"/>
      <c r="O2199" s="268"/>
      <c r="T2199" s="268"/>
      <c r="X2199" s="268"/>
    </row>
    <row r="2200" spans="1:24" x14ac:dyDescent="0.25">
      <c r="A2200" s="268"/>
      <c r="B2200" s="268"/>
      <c r="C2200" s="268"/>
      <c r="D2200" s="268"/>
      <c r="E2200" s="268"/>
      <c r="F2200" s="268"/>
      <c r="G2200" s="268"/>
      <c r="H2200" s="268"/>
      <c r="J2200" s="268"/>
      <c r="K2200" s="268"/>
      <c r="L2200" s="268"/>
      <c r="O2200" s="268"/>
      <c r="T2200" s="268"/>
      <c r="X2200" s="268"/>
    </row>
    <row r="2201" spans="1:24" x14ac:dyDescent="0.25">
      <c r="A2201" s="268"/>
      <c r="B2201" s="268"/>
      <c r="C2201" s="268"/>
      <c r="D2201" s="268"/>
      <c r="E2201" s="268"/>
      <c r="F2201" s="268"/>
      <c r="G2201" s="268"/>
      <c r="H2201" s="268"/>
      <c r="J2201" s="268"/>
      <c r="K2201" s="268"/>
      <c r="L2201" s="268"/>
      <c r="O2201" s="268"/>
      <c r="T2201" s="268"/>
      <c r="X2201" s="268"/>
    </row>
    <row r="2202" spans="1:24" x14ac:dyDescent="0.25">
      <c r="A2202" s="268"/>
      <c r="B2202" s="268"/>
      <c r="C2202" s="268"/>
      <c r="D2202" s="268"/>
      <c r="E2202" s="268"/>
      <c r="F2202" s="268"/>
      <c r="G2202" s="268"/>
      <c r="H2202" s="268"/>
      <c r="J2202" s="268"/>
      <c r="K2202" s="268"/>
      <c r="L2202" s="268"/>
      <c r="O2202" s="268"/>
      <c r="T2202" s="268"/>
      <c r="X2202" s="268"/>
    </row>
    <row r="2203" spans="1:24" x14ac:dyDescent="0.25">
      <c r="A2203" s="268"/>
      <c r="B2203" s="268"/>
      <c r="C2203" s="268"/>
      <c r="D2203" s="268"/>
      <c r="E2203" s="268"/>
      <c r="F2203" s="268"/>
      <c r="G2203" s="268"/>
      <c r="H2203" s="268"/>
      <c r="J2203" s="268"/>
      <c r="K2203" s="268"/>
      <c r="L2203" s="268"/>
      <c r="O2203" s="268"/>
      <c r="T2203" s="268"/>
      <c r="X2203" s="268"/>
    </row>
    <row r="2204" spans="1:24" x14ac:dyDescent="0.25">
      <c r="A2204" s="268"/>
      <c r="B2204" s="268"/>
      <c r="C2204" s="268"/>
      <c r="D2204" s="268"/>
      <c r="E2204" s="268"/>
      <c r="F2204" s="268"/>
      <c r="G2204" s="268"/>
      <c r="H2204" s="268"/>
      <c r="J2204" s="268"/>
      <c r="K2204" s="268"/>
      <c r="L2204" s="268"/>
      <c r="O2204" s="268"/>
      <c r="T2204" s="268"/>
      <c r="X2204" s="268"/>
    </row>
    <row r="2205" spans="1:24" x14ac:dyDescent="0.25">
      <c r="A2205" s="268"/>
      <c r="B2205" s="268"/>
      <c r="C2205" s="268"/>
      <c r="D2205" s="268"/>
      <c r="E2205" s="268"/>
      <c r="F2205" s="268"/>
      <c r="G2205" s="268"/>
      <c r="H2205" s="268"/>
      <c r="J2205" s="268"/>
      <c r="K2205" s="268"/>
      <c r="L2205" s="268"/>
      <c r="O2205" s="268"/>
      <c r="T2205" s="268"/>
      <c r="X2205" s="268"/>
    </row>
    <row r="2206" spans="1:24" x14ac:dyDescent="0.25">
      <c r="A2206" s="268"/>
      <c r="B2206" s="268"/>
      <c r="C2206" s="268"/>
      <c r="D2206" s="268"/>
      <c r="E2206" s="268"/>
      <c r="F2206" s="268"/>
      <c r="G2206" s="268"/>
      <c r="H2206" s="268"/>
      <c r="J2206" s="268"/>
      <c r="K2206" s="268"/>
      <c r="L2206" s="268"/>
      <c r="O2206" s="268"/>
      <c r="T2206" s="268"/>
      <c r="X2206" s="268"/>
    </row>
    <row r="2207" spans="1:24" x14ac:dyDescent="0.25">
      <c r="A2207" s="268"/>
      <c r="B2207" s="268"/>
      <c r="C2207" s="268"/>
      <c r="D2207" s="268"/>
      <c r="E2207" s="268"/>
      <c r="F2207" s="268"/>
      <c r="G2207" s="268"/>
      <c r="H2207" s="268"/>
      <c r="J2207" s="268"/>
      <c r="K2207" s="268"/>
      <c r="L2207" s="268"/>
      <c r="O2207" s="268"/>
      <c r="T2207" s="268"/>
      <c r="X2207" s="268"/>
    </row>
    <row r="2208" spans="1:24" x14ac:dyDescent="0.25">
      <c r="A2208" s="268"/>
      <c r="B2208" s="268"/>
      <c r="C2208" s="268"/>
      <c r="D2208" s="268"/>
      <c r="E2208" s="268"/>
      <c r="F2208" s="268"/>
      <c r="G2208" s="268"/>
      <c r="H2208" s="268"/>
      <c r="J2208" s="268"/>
      <c r="K2208" s="268"/>
      <c r="L2208" s="268"/>
      <c r="O2208" s="268"/>
      <c r="T2208" s="268"/>
      <c r="X2208" s="268"/>
    </row>
    <row r="2209" spans="1:24" x14ac:dyDescent="0.25">
      <c r="A2209" s="268"/>
      <c r="B2209" s="268"/>
      <c r="C2209" s="268"/>
      <c r="D2209" s="268"/>
      <c r="E2209" s="268"/>
      <c r="F2209" s="268"/>
      <c r="G2209" s="268"/>
      <c r="H2209" s="268"/>
      <c r="J2209" s="268"/>
      <c r="K2209" s="268"/>
      <c r="L2209" s="268"/>
      <c r="O2209" s="268"/>
      <c r="T2209" s="268"/>
      <c r="X2209" s="268"/>
    </row>
    <row r="2210" spans="1:24" x14ac:dyDescent="0.25">
      <c r="A2210" s="268"/>
      <c r="B2210" s="268"/>
      <c r="C2210" s="268"/>
      <c r="D2210" s="268"/>
      <c r="E2210" s="268"/>
      <c r="F2210" s="268"/>
      <c r="G2210" s="268"/>
      <c r="H2210" s="268"/>
      <c r="J2210" s="268"/>
      <c r="K2210" s="268"/>
      <c r="L2210" s="268"/>
      <c r="O2210" s="268"/>
      <c r="T2210" s="268"/>
      <c r="X2210" s="268"/>
    </row>
    <row r="2211" spans="1:24" x14ac:dyDescent="0.25">
      <c r="A2211" s="268"/>
      <c r="B2211" s="268"/>
      <c r="C2211" s="268"/>
      <c r="D2211" s="268"/>
      <c r="E2211" s="268"/>
      <c r="F2211" s="268"/>
      <c r="G2211" s="268"/>
      <c r="H2211" s="268"/>
      <c r="J2211" s="268"/>
      <c r="K2211" s="268"/>
      <c r="L2211" s="268"/>
      <c r="O2211" s="268"/>
      <c r="T2211" s="268"/>
      <c r="X2211" s="268"/>
    </row>
    <row r="2212" spans="1:24" x14ac:dyDescent="0.25">
      <c r="A2212" s="268"/>
      <c r="B2212" s="268"/>
      <c r="C2212" s="268"/>
      <c r="D2212" s="268"/>
      <c r="E2212" s="268"/>
      <c r="F2212" s="268"/>
      <c r="G2212" s="268"/>
      <c r="H2212" s="268"/>
      <c r="J2212" s="268"/>
      <c r="K2212" s="268"/>
      <c r="L2212" s="268"/>
      <c r="O2212" s="268"/>
      <c r="T2212" s="268"/>
      <c r="X2212" s="268"/>
    </row>
    <row r="2213" spans="1:24" x14ac:dyDescent="0.25">
      <c r="A2213" s="268"/>
      <c r="B2213" s="268"/>
      <c r="C2213" s="268"/>
      <c r="D2213" s="268"/>
      <c r="E2213" s="268"/>
      <c r="F2213" s="268"/>
      <c r="G2213" s="268"/>
      <c r="H2213" s="268"/>
      <c r="J2213" s="268"/>
      <c r="K2213" s="268"/>
      <c r="L2213" s="268"/>
      <c r="O2213" s="268"/>
      <c r="T2213" s="268"/>
      <c r="X2213" s="268"/>
    </row>
    <row r="2214" spans="1:24" x14ac:dyDescent="0.25">
      <c r="A2214" s="268"/>
      <c r="B2214" s="268"/>
      <c r="C2214" s="268"/>
      <c r="D2214" s="268"/>
      <c r="E2214" s="268"/>
      <c r="F2214" s="268"/>
      <c r="G2214" s="268"/>
      <c r="H2214" s="268"/>
      <c r="J2214" s="268"/>
      <c r="K2214" s="268"/>
      <c r="L2214" s="268"/>
      <c r="O2214" s="268"/>
      <c r="T2214" s="268"/>
      <c r="X2214" s="268"/>
    </row>
    <row r="2215" spans="1:24" x14ac:dyDescent="0.25">
      <c r="A2215" s="268"/>
      <c r="B2215" s="268"/>
      <c r="C2215" s="268"/>
      <c r="D2215" s="268"/>
      <c r="E2215" s="268"/>
      <c r="F2215" s="268"/>
      <c r="G2215" s="268"/>
      <c r="H2215" s="268"/>
      <c r="J2215" s="268"/>
      <c r="K2215" s="268"/>
      <c r="L2215" s="268"/>
      <c r="O2215" s="268"/>
      <c r="T2215" s="268"/>
      <c r="X2215" s="268"/>
    </row>
    <row r="2216" spans="1:24" x14ac:dyDescent="0.25">
      <c r="A2216" s="268"/>
      <c r="B2216" s="268"/>
      <c r="C2216" s="268"/>
      <c r="D2216" s="268"/>
      <c r="E2216" s="268"/>
      <c r="F2216" s="268"/>
      <c r="G2216" s="268"/>
      <c r="H2216" s="268"/>
      <c r="J2216" s="268"/>
      <c r="K2216" s="268"/>
      <c r="L2216" s="268"/>
      <c r="O2216" s="268"/>
      <c r="T2216" s="268"/>
      <c r="X2216" s="268"/>
    </row>
    <row r="2217" spans="1:24" x14ac:dyDescent="0.25">
      <c r="A2217" s="268"/>
      <c r="B2217" s="268"/>
      <c r="C2217" s="268"/>
      <c r="D2217" s="268"/>
      <c r="E2217" s="268"/>
      <c r="F2217" s="268"/>
      <c r="G2217" s="268"/>
      <c r="H2217" s="268"/>
      <c r="J2217" s="268"/>
      <c r="K2217" s="268"/>
      <c r="L2217" s="268"/>
      <c r="O2217" s="268"/>
      <c r="T2217" s="268"/>
      <c r="X2217" s="268"/>
    </row>
    <row r="2218" spans="1:24" x14ac:dyDescent="0.25">
      <c r="A2218" s="268"/>
      <c r="B2218" s="268"/>
      <c r="C2218" s="268"/>
      <c r="D2218" s="268"/>
      <c r="E2218" s="268"/>
      <c r="F2218" s="268"/>
      <c r="G2218" s="268"/>
      <c r="H2218" s="268"/>
      <c r="J2218" s="268"/>
      <c r="K2218" s="268"/>
      <c r="L2218" s="268"/>
      <c r="O2218" s="268"/>
      <c r="T2218" s="268"/>
      <c r="X2218" s="268"/>
    </row>
    <row r="2219" spans="1:24" x14ac:dyDescent="0.25">
      <c r="A2219" s="268"/>
      <c r="B2219" s="268"/>
      <c r="C2219" s="268"/>
      <c r="D2219" s="268"/>
      <c r="E2219" s="268"/>
      <c r="F2219" s="268"/>
      <c r="G2219" s="268"/>
      <c r="H2219" s="268"/>
      <c r="J2219" s="268"/>
      <c r="K2219" s="268"/>
      <c r="L2219" s="268"/>
      <c r="O2219" s="268"/>
      <c r="T2219" s="268"/>
      <c r="X2219" s="268"/>
    </row>
    <row r="2220" spans="1:24" x14ac:dyDescent="0.25">
      <c r="A2220" s="268"/>
      <c r="B2220" s="268"/>
      <c r="C2220" s="268"/>
      <c r="D2220" s="268"/>
      <c r="E2220" s="268"/>
      <c r="F2220" s="268"/>
      <c r="G2220" s="268"/>
      <c r="H2220" s="268"/>
      <c r="J2220" s="268"/>
      <c r="K2220" s="268"/>
      <c r="L2220" s="268"/>
      <c r="O2220" s="268"/>
      <c r="T2220" s="268"/>
      <c r="X2220" s="268"/>
    </row>
    <row r="2221" spans="1:24" x14ac:dyDescent="0.25">
      <c r="A2221" s="268"/>
      <c r="B2221" s="268"/>
      <c r="C2221" s="268"/>
      <c r="D2221" s="268"/>
      <c r="E2221" s="268"/>
      <c r="F2221" s="268"/>
      <c r="G2221" s="268"/>
      <c r="H2221" s="268"/>
      <c r="J2221" s="268"/>
      <c r="K2221" s="268"/>
      <c r="L2221" s="268"/>
      <c r="O2221" s="268"/>
      <c r="T2221" s="268"/>
      <c r="X2221" s="268"/>
    </row>
    <row r="2222" spans="1:24" x14ac:dyDescent="0.25">
      <c r="A2222" s="268"/>
      <c r="B2222" s="268"/>
      <c r="C2222" s="268"/>
      <c r="D2222" s="268"/>
      <c r="E2222" s="268"/>
      <c r="F2222" s="268"/>
      <c r="G2222" s="268"/>
      <c r="H2222" s="268"/>
      <c r="J2222" s="268"/>
      <c r="K2222" s="268"/>
      <c r="L2222" s="268"/>
      <c r="O2222" s="268"/>
      <c r="T2222" s="268"/>
      <c r="X2222" s="268"/>
    </row>
    <row r="2223" spans="1:24" x14ac:dyDescent="0.25">
      <c r="A2223" s="268"/>
      <c r="B2223" s="268"/>
      <c r="C2223" s="268"/>
      <c r="D2223" s="268"/>
      <c r="E2223" s="268"/>
      <c r="F2223" s="268"/>
      <c r="G2223" s="268"/>
      <c r="H2223" s="268"/>
      <c r="J2223" s="268"/>
      <c r="K2223" s="268"/>
      <c r="L2223" s="268"/>
      <c r="O2223" s="268"/>
      <c r="T2223" s="268"/>
      <c r="X2223" s="268"/>
    </row>
    <row r="2224" spans="1:24" x14ac:dyDescent="0.25">
      <c r="A2224" s="268"/>
      <c r="B2224" s="268"/>
      <c r="C2224" s="268"/>
      <c r="D2224" s="268"/>
      <c r="E2224" s="268"/>
      <c r="F2224" s="268"/>
      <c r="G2224" s="268"/>
      <c r="H2224" s="268"/>
      <c r="J2224" s="268"/>
      <c r="K2224" s="268"/>
      <c r="L2224" s="268"/>
      <c r="O2224" s="268"/>
      <c r="T2224" s="268"/>
      <c r="X2224" s="268"/>
    </row>
    <row r="2225" spans="1:24" x14ac:dyDescent="0.25">
      <c r="A2225" s="268"/>
      <c r="B2225" s="268"/>
      <c r="C2225" s="268"/>
      <c r="D2225" s="268"/>
      <c r="E2225" s="268"/>
      <c r="F2225" s="268"/>
      <c r="G2225" s="268"/>
      <c r="H2225" s="268"/>
      <c r="J2225" s="268"/>
      <c r="K2225" s="268"/>
      <c r="L2225" s="268"/>
      <c r="O2225" s="268"/>
      <c r="T2225" s="268"/>
      <c r="X2225" s="268"/>
    </row>
    <row r="2226" spans="1:24" x14ac:dyDescent="0.25">
      <c r="A2226" s="268"/>
      <c r="B2226" s="268"/>
      <c r="C2226" s="268"/>
      <c r="D2226" s="268"/>
      <c r="E2226" s="268"/>
      <c r="F2226" s="268"/>
      <c r="G2226" s="268"/>
      <c r="H2226" s="268"/>
      <c r="J2226" s="268"/>
      <c r="K2226" s="268"/>
      <c r="L2226" s="268"/>
      <c r="O2226" s="268"/>
      <c r="T2226" s="268"/>
      <c r="X2226" s="268"/>
    </row>
    <row r="2227" spans="1:24" x14ac:dyDescent="0.25">
      <c r="A2227" s="268"/>
      <c r="B2227" s="268"/>
      <c r="C2227" s="268"/>
      <c r="D2227" s="268"/>
      <c r="E2227" s="268"/>
      <c r="F2227" s="268"/>
      <c r="G2227" s="268"/>
      <c r="H2227" s="268"/>
      <c r="J2227" s="268"/>
      <c r="K2227" s="268"/>
      <c r="L2227" s="268"/>
      <c r="O2227" s="268"/>
      <c r="T2227" s="268"/>
      <c r="X2227" s="268"/>
    </row>
    <row r="2228" spans="1:24" x14ac:dyDescent="0.25">
      <c r="A2228" s="268"/>
      <c r="B2228" s="268"/>
      <c r="C2228" s="268"/>
      <c r="D2228" s="268"/>
      <c r="E2228" s="268"/>
      <c r="F2228" s="268"/>
      <c r="G2228" s="268"/>
      <c r="H2228" s="268"/>
      <c r="J2228" s="268"/>
      <c r="K2228" s="268"/>
      <c r="L2228" s="268"/>
      <c r="O2228" s="268"/>
      <c r="T2228" s="268"/>
      <c r="X2228" s="268"/>
    </row>
    <row r="2229" spans="1:24" x14ac:dyDescent="0.25">
      <c r="A2229" s="268"/>
      <c r="B2229" s="268"/>
      <c r="C2229" s="268"/>
      <c r="D2229" s="268"/>
      <c r="E2229" s="268"/>
      <c r="F2229" s="268"/>
      <c r="G2229" s="268"/>
      <c r="H2229" s="268"/>
      <c r="J2229" s="268"/>
      <c r="K2229" s="268"/>
      <c r="L2229" s="268"/>
      <c r="O2229" s="268"/>
      <c r="T2229" s="268"/>
      <c r="X2229" s="268"/>
    </row>
    <row r="2230" spans="1:24" x14ac:dyDescent="0.25">
      <c r="A2230" s="268"/>
      <c r="B2230" s="268"/>
      <c r="C2230" s="268"/>
      <c r="D2230" s="268"/>
      <c r="E2230" s="268"/>
      <c r="F2230" s="268"/>
      <c r="G2230" s="268"/>
      <c r="H2230" s="268"/>
      <c r="J2230" s="268"/>
      <c r="K2230" s="268"/>
      <c r="L2230" s="268"/>
      <c r="O2230" s="268"/>
      <c r="T2230" s="268"/>
      <c r="X2230" s="268"/>
    </row>
    <row r="2231" spans="1:24" x14ac:dyDescent="0.25">
      <c r="A2231" s="268"/>
      <c r="B2231" s="268"/>
      <c r="C2231" s="268"/>
      <c r="D2231" s="268"/>
      <c r="E2231" s="268"/>
      <c r="F2231" s="268"/>
      <c r="G2231" s="268"/>
      <c r="H2231" s="268"/>
      <c r="J2231" s="268"/>
      <c r="K2231" s="268"/>
      <c r="L2231" s="268"/>
      <c r="O2231" s="268"/>
      <c r="T2231" s="268"/>
      <c r="X2231" s="268"/>
    </row>
    <row r="2232" spans="1:24" x14ac:dyDescent="0.25">
      <c r="A2232" s="268"/>
      <c r="B2232" s="268"/>
      <c r="C2232" s="268"/>
      <c r="D2232" s="268"/>
      <c r="E2232" s="268"/>
      <c r="F2232" s="268"/>
      <c r="G2232" s="268"/>
      <c r="H2232" s="268"/>
      <c r="J2232" s="268"/>
      <c r="K2232" s="268"/>
      <c r="L2232" s="268"/>
      <c r="O2232" s="268"/>
      <c r="T2232" s="268"/>
      <c r="X2232" s="268"/>
    </row>
    <row r="2233" spans="1:24" x14ac:dyDescent="0.25">
      <c r="A2233" s="268"/>
      <c r="B2233" s="268"/>
      <c r="C2233" s="268"/>
      <c r="D2233" s="268"/>
      <c r="E2233" s="268"/>
      <c r="F2233" s="268"/>
      <c r="G2233" s="268"/>
      <c r="H2233" s="268"/>
      <c r="J2233" s="268"/>
      <c r="K2233" s="268"/>
      <c r="L2233" s="268"/>
      <c r="O2233" s="268"/>
      <c r="T2233" s="268"/>
      <c r="X2233" s="268"/>
    </row>
    <row r="2234" spans="1:24" x14ac:dyDescent="0.25">
      <c r="A2234" s="268"/>
      <c r="B2234" s="268"/>
      <c r="C2234" s="268"/>
      <c r="D2234" s="268"/>
      <c r="E2234" s="268"/>
      <c r="F2234" s="268"/>
      <c r="G2234" s="268"/>
      <c r="H2234" s="268"/>
      <c r="J2234" s="268"/>
      <c r="K2234" s="268"/>
      <c r="L2234" s="268"/>
      <c r="O2234" s="268"/>
      <c r="T2234" s="268"/>
      <c r="X2234" s="268"/>
    </row>
    <row r="2235" spans="1:24" x14ac:dyDescent="0.25">
      <c r="A2235" s="268"/>
      <c r="B2235" s="268"/>
      <c r="C2235" s="268"/>
      <c r="D2235" s="268"/>
      <c r="E2235" s="268"/>
      <c r="F2235" s="268"/>
      <c r="G2235" s="268"/>
      <c r="H2235" s="268"/>
      <c r="J2235" s="268"/>
      <c r="K2235" s="268"/>
      <c r="L2235" s="268"/>
      <c r="O2235" s="268"/>
      <c r="T2235" s="268"/>
      <c r="X2235" s="268"/>
    </row>
    <row r="2236" spans="1:24" x14ac:dyDescent="0.25">
      <c r="A2236" s="268"/>
      <c r="B2236" s="268"/>
      <c r="C2236" s="268"/>
      <c r="D2236" s="268"/>
      <c r="E2236" s="268"/>
      <c r="F2236" s="268"/>
      <c r="G2236" s="268"/>
      <c r="H2236" s="268"/>
      <c r="J2236" s="268"/>
      <c r="K2236" s="268"/>
      <c r="L2236" s="268"/>
      <c r="O2236" s="268"/>
      <c r="T2236" s="268"/>
      <c r="X2236" s="268"/>
    </row>
    <row r="2237" spans="1:24" x14ac:dyDescent="0.25">
      <c r="A2237" s="268"/>
      <c r="B2237" s="268"/>
      <c r="C2237" s="268"/>
      <c r="D2237" s="268"/>
      <c r="E2237" s="268"/>
      <c r="F2237" s="268"/>
      <c r="G2237" s="268"/>
      <c r="H2237" s="268"/>
      <c r="J2237" s="268"/>
      <c r="K2237" s="268"/>
      <c r="L2237" s="268"/>
      <c r="O2237" s="268"/>
      <c r="T2237" s="268"/>
      <c r="X2237" s="268"/>
    </row>
    <row r="2238" spans="1:24" x14ac:dyDescent="0.25">
      <c r="A2238" s="268"/>
      <c r="B2238" s="268"/>
      <c r="C2238" s="268"/>
      <c r="D2238" s="268"/>
      <c r="E2238" s="268"/>
      <c r="F2238" s="268"/>
      <c r="G2238" s="268"/>
      <c r="H2238" s="268"/>
      <c r="J2238" s="268"/>
      <c r="K2238" s="268"/>
      <c r="L2238" s="268"/>
      <c r="O2238" s="268"/>
      <c r="T2238" s="268"/>
      <c r="X2238" s="268"/>
    </row>
    <row r="2239" spans="1:24" x14ac:dyDescent="0.25">
      <c r="A2239" s="268"/>
      <c r="B2239" s="268"/>
      <c r="C2239" s="268"/>
      <c r="D2239" s="268"/>
      <c r="E2239" s="268"/>
      <c r="F2239" s="268"/>
      <c r="G2239" s="268"/>
      <c r="H2239" s="268"/>
      <c r="J2239" s="268"/>
      <c r="K2239" s="268"/>
      <c r="L2239" s="268"/>
      <c r="O2239" s="268"/>
      <c r="T2239" s="268"/>
      <c r="X2239" s="268"/>
    </row>
    <row r="2240" spans="1:24" x14ac:dyDescent="0.25">
      <c r="A2240" s="268"/>
      <c r="B2240" s="268"/>
      <c r="C2240" s="268"/>
      <c r="D2240" s="268"/>
      <c r="E2240" s="268"/>
      <c r="F2240" s="268"/>
      <c r="G2240" s="268"/>
      <c r="H2240" s="268"/>
      <c r="J2240" s="268"/>
      <c r="K2240" s="268"/>
      <c r="L2240" s="268"/>
      <c r="O2240" s="268"/>
      <c r="T2240" s="268"/>
      <c r="X2240" s="268"/>
    </row>
    <row r="2241" spans="1:24" x14ac:dyDescent="0.25">
      <c r="A2241" s="268"/>
      <c r="B2241" s="268"/>
      <c r="C2241" s="268"/>
      <c r="D2241" s="268"/>
      <c r="E2241" s="268"/>
      <c r="F2241" s="268"/>
      <c r="G2241" s="268"/>
      <c r="H2241" s="268"/>
      <c r="J2241" s="268"/>
      <c r="K2241" s="268"/>
      <c r="L2241" s="268"/>
      <c r="O2241" s="268"/>
      <c r="T2241" s="268"/>
      <c r="X2241" s="268"/>
    </row>
    <row r="2242" spans="1:24" x14ac:dyDescent="0.25">
      <c r="A2242" s="268"/>
      <c r="B2242" s="268"/>
      <c r="C2242" s="268"/>
      <c r="D2242" s="268"/>
      <c r="E2242" s="268"/>
      <c r="F2242" s="268"/>
      <c r="G2242" s="268"/>
      <c r="H2242" s="268"/>
      <c r="J2242" s="268"/>
      <c r="K2242" s="268"/>
      <c r="L2242" s="268"/>
      <c r="O2242" s="268"/>
      <c r="T2242" s="268"/>
      <c r="X2242" s="268"/>
    </row>
    <row r="2243" spans="1:24" x14ac:dyDescent="0.25">
      <c r="A2243" s="268"/>
      <c r="B2243" s="268"/>
      <c r="C2243" s="268"/>
      <c r="D2243" s="268"/>
      <c r="E2243" s="268"/>
      <c r="F2243" s="268"/>
      <c r="G2243" s="268"/>
      <c r="H2243" s="268"/>
      <c r="J2243" s="268"/>
      <c r="K2243" s="268"/>
      <c r="L2243" s="268"/>
      <c r="O2243" s="268"/>
      <c r="T2243" s="268"/>
      <c r="X2243" s="268"/>
    </row>
    <row r="2244" spans="1:24" x14ac:dyDescent="0.25">
      <c r="A2244" s="268"/>
      <c r="B2244" s="268"/>
      <c r="C2244" s="268"/>
      <c r="D2244" s="268"/>
      <c r="E2244" s="268"/>
      <c r="F2244" s="268"/>
      <c r="G2244" s="268"/>
      <c r="H2244" s="268"/>
      <c r="J2244" s="268"/>
      <c r="K2244" s="268"/>
      <c r="L2244" s="268"/>
      <c r="O2244" s="268"/>
      <c r="T2244" s="268"/>
      <c r="X2244" s="268"/>
    </row>
    <row r="2245" spans="1:24" x14ac:dyDescent="0.25">
      <c r="A2245" s="268"/>
      <c r="B2245" s="268"/>
      <c r="C2245" s="268"/>
      <c r="D2245" s="268"/>
      <c r="E2245" s="268"/>
      <c r="F2245" s="268"/>
      <c r="G2245" s="268"/>
      <c r="H2245" s="268"/>
      <c r="J2245" s="268"/>
      <c r="K2245" s="268"/>
      <c r="L2245" s="268"/>
      <c r="O2245" s="268"/>
      <c r="T2245" s="268"/>
      <c r="X2245" s="268"/>
    </row>
    <row r="2246" spans="1:24" x14ac:dyDescent="0.25">
      <c r="A2246" s="268"/>
      <c r="B2246" s="268"/>
      <c r="C2246" s="268"/>
      <c r="D2246" s="268"/>
      <c r="E2246" s="268"/>
      <c r="F2246" s="268"/>
      <c r="G2246" s="268"/>
      <c r="H2246" s="268"/>
      <c r="J2246" s="268"/>
      <c r="K2246" s="268"/>
      <c r="L2246" s="268"/>
      <c r="O2246" s="268"/>
      <c r="T2246" s="268"/>
      <c r="X2246" s="268"/>
    </row>
    <row r="2247" spans="1:24" x14ac:dyDescent="0.25">
      <c r="A2247" s="268"/>
      <c r="B2247" s="268"/>
      <c r="C2247" s="268"/>
      <c r="D2247" s="268"/>
      <c r="E2247" s="268"/>
      <c r="F2247" s="268"/>
      <c r="G2247" s="268"/>
      <c r="H2247" s="268"/>
      <c r="J2247" s="268"/>
      <c r="K2247" s="268"/>
      <c r="L2247" s="268"/>
      <c r="O2247" s="268"/>
      <c r="T2247" s="268"/>
      <c r="X2247" s="268"/>
    </row>
    <row r="2248" spans="1:24" x14ac:dyDescent="0.25">
      <c r="A2248" s="268"/>
      <c r="B2248" s="268"/>
      <c r="C2248" s="268"/>
      <c r="D2248" s="268"/>
      <c r="E2248" s="268"/>
      <c r="F2248" s="268"/>
      <c r="G2248" s="268"/>
      <c r="H2248" s="268"/>
      <c r="J2248" s="268"/>
      <c r="K2248" s="268"/>
      <c r="L2248" s="268"/>
      <c r="O2248" s="268"/>
      <c r="T2248" s="268"/>
      <c r="X2248" s="268"/>
    </row>
    <row r="2249" spans="1:24" x14ac:dyDescent="0.25">
      <c r="A2249" s="268"/>
      <c r="B2249" s="268"/>
      <c r="C2249" s="268"/>
      <c r="D2249" s="268"/>
      <c r="E2249" s="268"/>
      <c r="F2249" s="268"/>
      <c r="G2249" s="268"/>
      <c r="H2249" s="268"/>
      <c r="J2249" s="268"/>
      <c r="K2249" s="268"/>
      <c r="L2249" s="268"/>
      <c r="O2249" s="268"/>
      <c r="T2249" s="268"/>
      <c r="X2249" s="268"/>
    </row>
    <row r="2250" spans="1:24" x14ac:dyDescent="0.25">
      <c r="A2250" s="268"/>
      <c r="B2250" s="268"/>
      <c r="C2250" s="268"/>
      <c r="D2250" s="268"/>
      <c r="E2250" s="268"/>
      <c r="F2250" s="268"/>
      <c r="G2250" s="268"/>
      <c r="H2250" s="268"/>
      <c r="J2250" s="268"/>
      <c r="K2250" s="268"/>
      <c r="L2250" s="268"/>
      <c r="O2250" s="268"/>
      <c r="T2250" s="268"/>
      <c r="X2250" s="268"/>
    </row>
    <row r="2251" spans="1:24" x14ac:dyDescent="0.25">
      <c r="A2251" s="268"/>
      <c r="B2251" s="268"/>
      <c r="C2251" s="268"/>
      <c r="D2251" s="268"/>
      <c r="E2251" s="268"/>
      <c r="F2251" s="268"/>
      <c r="G2251" s="268"/>
      <c r="H2251" s="268"/>
      <c r="J2251" s="268"/>
      <c r="K2251" s="268"/>
      <c r="L2251" s="268"/>
      <c r="O2251" s="268"/>
      <c r="T2251" s="268"/>
      <c r="X2251" s="268"/>
    </row>
    <row r="2252" spans="1:24" x14ac:dyDescent="0.25">
      <c r="A2252" s="268"/>
      <c r="B2252" s="268"/>
      <c r="C2252" s="268"/>
      <c r="D2252" s="268"/>
      <c r="E2252" s="268"/>
      <c r="F2252" s="268"/>
      <c r="G2252" s="268"/>
      <c r="H2252" s="268"/>
      <c r="J2252" s="268"/>
      <c r="K2252" s="268"/>
      <c r="L2252" s="268"/>
      <c r="O2252" s="268"/>
      <c r="T2252" s="268"/>
      <c r="X2252" s="268"/>
    </row>
    <row r="2253" spans="1:24" x14ac:dyDescent="0.25">
      <c r="A2253" s="268"/>
      <c r="B2253" s="268"/>
      <c r="C2253" s="268"/>
      <c r="D2253" s="268"/>
      <c r="E2253" s="268"/>
      <c r="F2253" s="268"/>
      <c r="G2253" s="268"/>
      <c r="H2253" s="268"/>
      <c r="J2253" s="268"/>
      <c r="K2253" s="268"/>
      <c r="L2253" s="268"/>
      <c r="O2253" s="268"/>
      <c r="T2253" s="268"/>
      <c r="X2253" s="268"/>
    </row>
    <row r="2254" spans="1:24" x14ac:dyDescent="0.25">
      <c r="A2254" s="268"/>
      <c r="B2254" s="268"/>
      <c r="C2254" s="268"/>
      <c r="D2254" s="268"/>
      <c r="E2254" s="268"/>
      <c r="F2254" s="268"/>
      <c r="G2254" s="268"/>
      <c r="H2254" s="268"/>
      <c r="J2254" s="268"/>
      <c r="K2254" s="268"/>
      <c r="L2254" s="268"/>
      <c r="O2254" s="268"/>
      <c r="T2254" s="268"/>
      <c r="X2254" s="268"/>
    </row>
    <row r="2255" spans="1:24" x14ac:dyDescent="0.25">
      <c r="A2255" s="268"/>
      <c r="B2255" s="268"/>
      <c r="C2255" s="268"/>
      <c r="D2255" s="268"/>
      <c r="E2255" s="268"/>
      <c r="F2255" s="268"/>
      <c r="G2255" s="268"/>
      <c r="H2255" s="268"/>
      <c r="J2255" s="268"/>
      <c r="K2255" s="268"/>
      <c r="L2255" s="268"/>
      <c r="O2255" s="268"/>
      <c r="T2255" s="268"/>
      <c r="X2255" s="268"/>
    </row>
    <row r="2256" spans="1:24" x14ac:dyDescent="0.25">
      <c r="A2256" s="268"/>
      <c r="B2256" s="268"/>
      <c r="C2256" s="268"/>
      <c r="D2256" s="268"/>
      <c r="E2256" s="268"/>
      <c r="F2256" s="268"/>
      <c r="G2256" s="268"/>
      <c r="H2256" s="268"/>
      <c r="J2256" s="268"/>
      <c r="K2256" s="268"/>
      <c r="L2256" s="268"/>
      <c r="O2256" s="268"/>
      <c r="T2256" s="268"/>
      <c r="X2256" s="268"/>
    </row>
    <row r="2257" spans="1:24" x14ac:dyDescent="0.25">
      <c r="A2257" s="268"/>
      <c r="B2257" s="268"/>
      <c r="C2257" s="268"/>
      <c r="D2257" s="268"/>
      <c r="E2257" s="268"/>
      <c r="F2257" s="268"/>
      <c r="G2257" s="268"/>
      <c r="H2257" s="268"/>
      <c r="J2257" s="268"/>
      <c r="K2257" s="268"/>
      <c r="L2257" s="268"/>
      <c r="O2257" s="268"/>
      <c r="T2257" s="268"/>
      <c r="X2257" s="268"/>
    </row>
    <row r="2258" spans="1:24" x14ac:dyDescent="0.25">
      <c r="A2258" s="268"/>
      <c r="B2258" s="268"/>
      <c r="C2258" s="268"/>
      <c r="D2258" s="268"/>
      <c r="E2258" s="268"/>
      <c r="F2258" s="268"/>
      <c r="G2258" s="268"/>
      <c r="H2258" s="268"/>
      <c r="J2258" s="268"/>
      <c r="K2258" s="268"/>
      <c r="L2258" s="268"/>
      <c r="O2258" s="268"/>
      <c r="T2258" s="268"/>
      <c r="X2258" s="268"/>
    </row>
    <row r="2259" spans="1:24" x14ac:dyDescent="0.25">
      <c r="A2259" s="268"/>
      <c r="B2259" s="268"/>
      <c r="C2259" s="268"/>
      <c r="D2259" s="268"/>
      <c r="E2259" s="268"/>
      <c r="F2259" s="268"/>
      <c r="G2259" s="268"/>
      <c r="H2259" s="268"/>
      <c r="J2259" s="268"/>
      <c r="K2259" s="268"/>
      <c r="L2259" s="268"/>
      <c r="O2259" s="268"/>
      <c r="T2259" s="268"/>
      <c r="X2259" s="268"/>
    </row>
    <row r="2260" spans="1:24" x14ac:dyDescent="0.25">
      <c r="A2260" s="268"/>
      <c r="B2260" s="268"/>
      <c r="C2260" s="268"/>
      <c r="D2260" s="268"/>
      <c r="E2260" s="268"/>
      <c r="F2260" s="268"/>
      <c r="G2260" s="268"/>
      <c r="H2260" s="268"/>
      <c r="J2260" s="268"/>
      <c r="K2260" s="268"/>
      <c r="L2260" s="268"/>
      <c r="O2260" s="268"/>
      <c r="T2260" s="268"/>
      <c r="X2260" s="268"/>
    </row>
    <row r="2261" spans="1:24" x14ac:dyDescent="0.25">
      <c r="A2261" s="268"/>
      <c r="B2261" s="268"/>
      <c r="C2261" s="268"/>
      <c r="D2261" s="268"/>
      <c r="E2261" s="268"/>
      <c r="F2261" s="268"/>
      <c r="G2261" s="268"/>
      <c r="H2261" s="268"/>
      <c r="J2261" s="268"/>
      <c r="K2261" s="268"/>
      <c r="L2261" s="268"/>
      <c r="O2261" s="268"/>
      <c r="T2261" s="268"/>
      <c r="X2261" s="268"/>
    </row>
    <row r="2262" spans="1:24" x14ac:dyDescent="0.25">
      <c r="A2262" s="268"/>
      <c r="B2262" s="268"/>
      <c r="C2262" s="268"/>
      <c r="D2262" s="268"/>
      <c r="E2262" s="268"/>
      <c r="F2262" s="268"/>
      <c r="G2262" s="268"/>
      <c r="H2262" s="268"/>
      <c r="J2262" s="268"/>
      <c r="K2262" s="268"/>
      <c r="L2262" s="268"/>
      <c r="O2262" s="268"/>
      <c r="T2262" s="268"/>
      <c r="X2262" s="268"/>
    </row>
    <row r="2263" spans="1:24" x14ac:dyDescent="0.25">
      <c r="A2263" s="268"/>
      <c r="B2263" s="268"/>
      <c r="C2263" s="268"/>
      <c r="D2263" s="268"/>
      <c r="E2263" s="268"/>
      <c r="F2263" s="268"/>
      <c r="G2263" s="268"/>
      <c r="H2263" s="268"/>
      <c r="J2263" s="268"/>
      <c r="K2263" s="268"/>
      <c r="L2263" s="268"/>
      <c r="O2263" s="268"/>
      <c r="T2263" s="268"/>
      <c r="X2263" s="268"/>
    </row>
    <row r="2264" spans="1:24" x14ac:dyDescent="0.25">
      <c r="A2264" s="268"/>
      <c r="B2264" s="268"/>
      <c r="C2264" s="268"/>
      <c r="D2264" s="268"/>
      <c r="E2264" s="268"/>
      <c r="F2264" s="268"/>
      <c r="G2264" s="268"/>
      <c r="H2264" s="268"/>
      <c r="J2264" s="268"/>
      <c r="K2264" s="268"/>
      <c r="L2264" s="268"/>
      <c r="O2264" s="268"/>
      <c r="T2264" s="268"/>
      <c r="X2264" s="268"/>
    </row>
    <row r="2265" spans="1:24" x14ac:dyDescent="0.25">
      <c r="A2265" s="268"/>
      <c r="B2265" s="268"/>
      <c r="C2265" s="268"/>
      <c r="D2265" s="268"/>
      <c r="E2265" s="268"/>
      <c r="F2265" s="268"/>
      <c r="G2265" s="268"/>
      <c r="H2265" s="268"/>
      <c r="J2265" s="268"/>
      <c r="K2265" s="268"/>
      <c r="L2265" s="268"/>
      <c r="O2265" s="268"/>
      <c r="T2265" s="268"/>
      <c r="X2265" s="268"/>
    </row>
    <row r="2266" spans="1:24" x14ac:dyDescent="0.25">
      <c r="A2266" s="268"/>
      <c r="B2266" s="268"/>
      <c r="C2266" s="268"/>
      <c r="D2266" s="268"/>
      <c r="E2266" s="268"/>
      <c r="F2266" s="268"/>
      <c r="G2266" s="268"/>
      <c r="H2266" s="268"/>
      <c r="J2266" s="268"/>
      <c r="K2266" s="268"/>
      <c r="L2266" s="268"/>
      <c r="O2266" s="268"/>
      <c r="T2266" s="268"/>
      <c r="X2266" s="268"/>
    </row>
    <row r="2267" spans="1:24" x14ac:dyDescent="0.25">
      <c r="A2267" s="268"/>
      <c r="B2267" s="268"/>
      <c r="C2267" s="268"/>
      <c r="D2267" s="268"/>
      <c r="E2267" s="268"/>
      <c r="F2267" s="268"/>
      <c r="G2267" s="268"/>
      <c r="H2267" s="268"/>
      <c r="J2267" s="268"/>
      <c r="K2267" s="268"/>
      <c r="L2267" s="268"/>
      <c r="O2267" s="268"/>
      <c r="T2267" s="268"/>
      <c r="X2267" s="268"/>
    </row>
    <row r="2268" spans="1:24" x14ac:dyDescent="0.25">
      <c r="A2268" s="268"/>
      <c r="B2268" s="268"/>
      <c r="C2268" s="268"/>
      <c r="D2268" s="268"/>
      <c r="E2268" s="268"/>
      <c r="F2268" s="268"/>
      <c r="G2268" s="268"/>
      <c r="H2268" s="268"/>
      <c r="J2268" s="268"/>
      <c r="K2268" s="268"/>
      <c r="L2268" s="268"/>
      <c r="O2268" s="268"/>
      <c r="T2268" s="268"/>
      <c r="X2268" s="268"/>
    </row>
    <row r="2269" spans="1:24" x14ac:dyDescent="0.25">
      <c r="A2269" s="268"/>
      <c r="B2269" s="268"/>
      <c r="C2269" s="268"/>
      <c r="D2269" s="268"/>
      <c r="E2269" s="268"/>
      <c r="F2269" s="268"/>
      <c r="G2269" s="268"/>
      <c r="H2269" s="268"/>
      <c r="J2269" s="268"/>
      <c r="K2269" s="268"/>
      <c r="L2269" s="268"/>
      <c r="O2269" s="268"/>
      <c r="T2269" s="268"/>
      <c r="X2269" s="268"/>
    </row>
    <row r="2270" spans="1:24" x14ac:dyDescent="0.25">
      <c r="A2270" s="268"/>
      <c r="B2270" s="268"/>
      <c r="C2270" s="268"/>
      <c r="D2270" s="268"/>
      <c r="E2270" s="268"/>
      <c r="F2270" s="268"/>
      <c r="G2270" s="268"/>
      <c r="H2270" s="268"/>
      <c r="J2270" s="268"/>
      <c r="K2270" s="268"/>
      <c r="L2270" s="268"/>
      <c r="O2270" s="268"/>
      <c r="T2270" s="268"/>
      <c r="X2270" s="268"/>
    </row>
    <row r="2271" spans="1:24" x14ac:dyDescent="0.25">
      <c r="A2271" s="268"/>
      <c r="B2271" s="268"/>
      <c r="C2271" s="268"/>
      <c r="D2271" s="268"/>
      <c r="E2271" s="268"/>
      <c r="F2271" s="268"/>
      <c r="G2271" s="268"/>
      <c r="H2271" s="268"/>
      <c r="J2271" s="268"/>
      <c r="K2271" s="268"/>
      <c r="L2271" s="268"/>
      <c r="O2271" s="268"/>
      <c r="T2271" s="268"/>
      <c r="X2271" s="268"/>
    </row>
    <row r="2272" spans="1:24" x14ac:dyDescent="0.25">
      <c r="A2272" s="268"/>
      <c r="B2272" s="268"/>
      <c r="C2272" s="268"/>
      <c r="D2272" s="268"/>
      <c r="E2272" s="268"/>
      <c r="F2272" s="268"/>
      <c r="G2272" s="268"/>
      <c r="H2272" s="268"/>
      <c r="J2272" s="268"/>
      <c r="K2272" s="268"/>
      <c r="L2272" s="268"/>
      <c r="O2272" s="268"/>
      <c r="T2272" s="268"/>
      <c r="X2272" s="268"/>
    </row>
    <row r="2273" spans="1:24" x14ac:dyDescent="0.25">
      <c r="A2273" s="268"/>
      <c r="B2273" s="268"/>
      <c r="C2273" s="268"/>
      <c r="D2273" s="268"/>
      <c r="E2273" s="268"/>
      <c r="F2273" s="268"/>
      <c r="G2273" s="268"/>
      <c r="H2273" s="268"/>
      <c r="J2273" s="268"/>
      <c r="K2273" s="268"/>
      <c r="L2273" s="268"/>
      <c r="O2273" s="268"/>
      <c r="T2273" s="268"/>
      <c r="X2273" s="268"/>
    </row>
    <row r="2274" spans="1:24" x14ac:dyDescent="0.25">
      <c r="A2274" s="268"/>
      <c r="B2274" s="268"/>
      <c r="C2274" s="268"/>
      <c r="D2274" s="268"/>
      <c r="E2274" s="268"/>
      <c r="F2274" s="268"/>
      <c r="G2274" s="268"/>
      <c r="H2274" s="268"/>
      <c r="J2274" s="268"/>
      <c r="K2274" s="268"/>
      <c r="L2274" s="268"/>
      <c r="O2274" s="268"/>
      <c r="T2274" s="268"/>
      <c r="X2274" s="268"/>
    </row>
    <row r="2275" spans="1:24" x14ac:dyDescent="0.25">
      <c r="A2275" s="268"/>
      <c r="B2275" s="268"/>
      <c r="C2275" s="268"/>
      <c r="D2275" s="268"/>
      <c r="E2275" s="268"/>
      <c r="F2275" s="268"/>
      <c r="G2275" s="268"/>
      <c r="H2275" s="268"/>
      <c r="J2275" s="268"/>
      <c r="K2275" s="268"/>
      <c r="L2275" s="268"/>
      <c r="O2275" s="268"/>
      <c r="T2275" s="268"/>
      <c r="X2275" s="268"/>
    </row>
    <row r="2276" spans="1:24" x14ac:dyDescent="0.25">
      <c r="A2276" s="268"/>
      <c r="B2276" s="268"/>
      <c r="C2276" s="268"/>
      <c r="D2276" s="268"/>
      <c r="E2276" s="268"/>
      <c r="F2276" s="268"/>
      <c r="G2276" s="268"/>
      <c r="H2276" s="268"/>
      <c r="J2276" s="268"/>
      <c r="K2276" s="268"/>
      <c r="L2276" s="268"/>
      <c r="O2276" s="268"/>
      <c r="T2276" s="268"/>
      <c r="X2276" s="268"/>
    </row>
    <row r="2277" spans="1:24" x14ac:dyDescent="0.25">
      <c r="A2277" s="268"/>
      <c r="B2277" s="268"/>
      <c r="C2277" s="268"/>
      <c r="D2277" s="268"/>
      <c r="E2277" s="268"/>
      <c r="F2277" s="268"/>
      <c r="G2277" s="268"/>
      <c r="H2277" s="268"/>
      <c r="J2277" s="268"/>
      <c r="K2277" s="268"/>
      <c r="L2277" s="268"/>
      <c r="O2277" s="268"/>
      <c r="T2277" s="268"/>
      <c r="X2277" s="268"/>
    </row>
    <row r="2278" spans="1:24" x14ac:dyDescent="0.25">
      <c r="A2278" s="268"/>
      <c r="B2278" s="268"/>
      <c r="C2278" s="268"/>
      <c r="D2278" s="268"/>
      <c r="E2278" s="268"/>
      <c r="F2278" s="268"/>
      <c r="G2278" s="268"/>
      <c r="H2278" s="268"/>
      <c r="J2278" s="268"/>
      <c r="K2278" s="268"/>
      <c r="L2278" s="268"/>
      <c r="O2278" s="268"/>
      <c r="T2278" s="268"/>
      <c r="X2278" s="268"/>
    </row>
    <row r="2279" spans="1:24" x14ac:dyDescent="0.25">
      <c r="A2279" s="268"/>
      <c r="B2279" s="268"/>
      <c r="C2279" s="268"/>
      <c r="D2279" s="268"/>
      <c r="E2279" s="268"/>
      <c r="F2279" s="268"/>
      <c r="G2279" s="268"/>
      <c r="H2279" s="268"/>
      <c r="J2279" s="268"/>
      <c r="K2279" s="268"/>
      <c r="L2279" s="268"/>
      <c r="O2279" s="268"/>
      <c r="T2279" s="268"/>
      <c r="X2279" s="268"/>
    </row>
    <row r="2280" spans="1:24" x14ac:dyDescent="0.25">
      <c r="A2280" s="268"/>
      <c r="B2280" s="268"/>
      <c r="C2280" s="268"/>
      <c r="D2280" s="268"/>
      <c r="E2280" s="268"/>
      <c r="F2280" s="268"/>
      <c r="G2280" s="268"/>
      <c r="H2280" s="268"/>
      <c r="J2280" s="268"/>
      <c r="K2280" s="268"/>
      <c r="L2280" s="268"/>
      <c r="O2280" s="268"/>
      <c r="T2280" s="268"/>
      <c r="X2280" s="268"/>
    </row>
    <row r="2281" spans="1:24" x14ac:dyDescent="0.25">
      <c r="A2281" s="268"/>
      <c r="B2281" s="268"/>
      <c r="C2281" s="268"/>
      <c r="D2281" s="268"/>
      <c r="E2281" s="268"/>
      <c r="F2281" s="268"/>
      <c r="G2281" s="268"/>
      <c r="H2281" s="268"/>
      <c r="J2281" s="268"/>
      <c r="K2281" s="268"/>
      <c r="L2281" s="268"/>
      <c r="O2281" s="268"/>
      <c r="T2281" s="268"/>
      <c r="X2281" s="268"/>
    </row>
    <row r="2282" spans="1:24" x14ac:dyDescent="0.25">
      <c r="A2282" s="268"/>
      <c r="B2282" s="268"/>
      <c r="C2282" s="268"/>
      <c r="D2282" s="268"/>
      <c r="E2282" s="268"/>
      <c r="F2282" s="268"/>
      <c r="G2282" s="268"/>
      <c r="H2282" s="268"/>
      <c r="J2282" s="268"/>
      <c r="K2282" s="268"/>
      <c r="L2282" s="268"/>
      <c r="O2282" s="268"/>
      <c r="T2282" s="268"/>
      <c r="X2282" s="268"/>
    </row>
    <row r="2283" spans="1:24" x14ac:dyDescent="0.25">
      <c r="A2283" s="268"/>
      <c r="B2283" s="268"/>
      <c r="C2283" s="268"/>
      <c r="D2283" s="268"/>
      <c r="E2283" s="268"/>
      <c r="F2283" s="268"/>
      <c r="G2283" s="268"/>
      <c r="H2283" s="268"/>
      <c r="J2283" s="268"/>
      <c r="K2283" s="268"/>
      <c r="L2283" s="268"/>
      <c r="O2283" s="268"/>
      <c r="T2283" s="268"/>
      <c r="X2283" s="268"/>
    </row>
    <row r="2284" spans="1:24" x14ac:dyDescent="0.25">
      <c r="A2284" s="268"/>
      <c r="B2284" s="268"/>
      <c r="C2284" s="268"/>
      <c r="D2284" s="268"/>
      <c r="E2284" s="268"/>
      <c r="F2284" s="268"/>
      <c r="G2284" s="268"/>
      <c r="H2284" s="268"/>
      <c r="J2284" s="268"/>
      <c r="K2284" s="268"/>
      <c r="L2284" s="268"/>
      <c r="O2284" s="268"/>
      <c r="T2284" s="268"/>
      <c r="X2284" s="268"/>
    </row>
    <row r="2285" spans="1:24" x14ac:dyDescent="0.25">
      <c r="A2285" s="268"/>
      <c r="B2285" s="268"/>
      <c r="C2285" s="268"/>
      <c r="D2285" s="268"/>
      <c r="E2285" s="268"/>
      <c r="F2285" s="268"/>
      <c r="G2285" s="268"/>
      <c r="H2285" s="268"/>
      <c r="J2285" s="268"/>
      <c r="K2285" s="268"/>
      <c r="L2285" s="268"/>
      <c r="O2285" s="268"/>
      <c r="T2285" s="268"/>
      <c r="X2285" s="268"/>
    </row>
    <row r="2286" spans="1:24" x14ac:dyDescent="0.25">
      <c r="A2286" s="268"/>
      <c r="B2286" s="268"/>
      <c r="C2286" s="268"/>
      <c r="D2286" s="268"/>
      <c r="E2286" s="268"/>
      <c r="F2286" s="268"/>
      <c r="G2286" s="268"/>
      <c r="H2286" s="268"/>
      <c r="J2286" s="268"/>
      <c r="K2286" s="268"/>
      <c r="L2286" s="268"/>
      <c r="O2286" s="268"/>
      <c r="T2286" s="268"/>
      <c r="X2286" s="268"/>
    </row>
    <row r="2287" spans="1:24" x14ac:dyDescent="0.25">
      <c r="A2287" s="268"/>
      <c r="B2287" s="268"/>
      <c r="C2287" s="268"/>
      <c r="D2287" s="268"/>
      <c r="E2287" s="268"/>
      <c r="F2287" s="268"/>
      <c r="G2287" s="268"/>
      <c r="H2287" s="268"/>
      <c r="J2287" s="268"/>
      <c r="K2287" s="268"/>
      <c r="L2287" s="268"/>
      <c r="O2287" s="268"/>
      <c r="T2287" s="268"/>
      <c r="X2287" s="268"/>
    </row>
    <row r="2288" spans="1:24" x14ac:dyDescent="0.25">
      <c r="A2288" s="268"/>
      <c r="B2288" s="268"/>
      <c r="C2288" s="268"/>
      <c r="D2288" s="268"/>
      <c r="E2288" s="268"/>
      <c r="F2288" s="268"/>
      <c r="G2288" s="268"/>
      <c r="H2288" s="268"/>
      <c r="J2288" s="268"/>
      <c r="K2288" s="268"/>
      <c r="L2288" s="268"/>
      <c r="O2288" s="268"/>
      <c r="T2288" s="268"/>
      <c r="X2288" s="268"/>
    </row>
    <row r="2289" spans="1:24" x14ac:dyDescent="0.25">
      <c r="A2289" s="268"/>
      <c r="B2289" s="268"/>
      <c r="C2289" s="268"/>
      <c r="D2289" s="268"/>
      <c r="E2289" s="268"/>
      <c r="F2289" s="268"/>
      <c r="G2289" s="268"/>
      <c r="H2289" s="268"/>
      <c r="J2289" s="268"/>
      <c r="K2289" s="268"/>
      <c r="L2289" s="268"/>
      <c r="O2289" s="268"/>
      <c r="T2289" s="268"/>
      <c r="X2289" s="268"/>
    </row>
    <row r="2290" spans="1:24" x14ac:dyDescent="0.25">
      <c r="A2290" s="268"/>
      <c r="B2290" s="268"/>
      <c r="C2290" s="268"/>
      <c r="D2290" s="268"/>
      <c r="E2290" s="268"/>
      <c r="F2290" s="268"/>
      <c r="G2290" s="268"/>
      <c r="H2290" s="268"/>
      <c r="J2290" s="268"/>
      <c r="K2290" s="268"/>
      <c r="L2290" s="268"/>
      <c r="O2290" s="268"/>
      <c r="T2290" s="268"/>
      <c r="X2290" s="268"/>
    </row>
    <row r="2291" spans="1:24" x14ac:dyDescent="0.25">
      <c r="A2291" s="268"/>
      <c r="B2291" s="268"/>
      <c r="C2291" s="268"/>
      <c r="D2291" s="268"/>
      <c r="E2291" s="268"/>
      <c r="F2291" s="268"/>
      <c r="G2291" s="268"/>
      <c r="H2291" s="268"/>
      <c r="J2291" s="268"/>
      <c r="K2291" s="268"/>
      <c r="L2291" s="268"/>
      <c r="O2291" s="268"/>
      <c r="T2291" s="268"/>
      <c r="X2291" s="268"/>
    </row>
    <row r="2292" spans="1:24" x14ac:dyDescent="0.25">
      <c r="A2292" s="268"/>
      <c r="B2292" s="268"/>
      <c r="C2292" s="268"/>
      <c r="D2292" s="268"/>
      <c r="E2292" s="268"/>
      <c r="F2292" s="268"/>
      <c r="G2292" s="268"/>
      <c r="H2292" s="268"/>
      <c r="J2292" s="268"/>
      <c r="K2292" s="268"/>
      <c r="L2292" s="268"/>
      <c r="O2292" s="268"/>
      <c r="T2292" s="268"/>
      <c r="X2292" s="268"/>
    </row>
    <row r="2293" spans="1:24" x14ac:dyDescent="0.25">
      <c r="A2293" s="268"/>
      <c r="B2293" s="268"/>
      <c r="C2293" s="268"/>
      <c r="D2293" s="268"/>
      <c r="E2293" s="268"/>
      <c r="F2293" s="268"/>
      <c r="G2293" s="268"/>
      <c r="H2293" s="268"/>
      <c r="J2293" s="268"/>
      <c r="K2293" s="268"/>
      <c r="L2293" s="268"/>
      <c r="O2293" s="268"/>
      <c r="T2293" s="268"/>
      <c r="X2293" s="268"/>
    </row>
    <row r="2294" spans="1:24" x14ac:dyDescent="0.25">
      <c r="A2294" s="268"/>
      <c r="B2294" s="268"/>
      <c r="C2294" s="268"/>
      <c r="D2294" s="268"/>
      <c r="E2294" s="268"/>
      <c r="F2294" s="268"/>
      <c r="G2294" s="268"/>
      <c r="H2294" s="268"/>
      <c r="J2294" s="268"/>
      <c r="K2294" s="268"/>
      <c r="L2294" s="268"/>
      <c r="O2294" s="268"/>
      <c r="T2294" s="268"/>
      <c r="X2294" s="268"/>
    </row>
    <row r="2295" spans="1:24" x14ac:dyDescent="0.25">
      <c r="A2295" s="268"/>
      <c r="B2295" s="268"/>
      <c r="C2295" s="268"/>
      <c r="D2295" s="268"/>
      <c r="E2295" s="268"/>
      <c r="F2295" s="268"/>
      <c r="G2295" s="268"/>
      <c r="H2295" s="268"/>
      <c r="J2295" s="268"/>
      <c r="K2295" s="268"/>
      <c r="L2295" s="268"/>
      <c r="O2295" s="268"/>
      <c r="T2295" s="268"/>
      <c r="X2295" s="268"/>
    </row>
    <row r="2296" spans="1:24" x14ac:dyDescent="0.25">
      <c r="A2296" s="268"/>
      <c r="B2296" s="268"/>
      <c r="C2296" s="268"/>
      <c r="D2296" s="268"/>
      <c r="E2296" s="268"/>
      <c r="F2296" s="268"/>
      <c r="G2296" s="268"/>
      <c r="H2296" s="268"/>
      <c r="J2296" s="268"/>
      <c r="K2296" s="268"/>
      <c r="L2296" s="268"/>
      <c r="O2296" s="268"/>
      <c r="T2296" s="268"/>
      <c r="X2296" s="268"/>
    </row>
    <row r="2297" spans="1:24" x14ac:dyDescent="0.25">
      <c r="A2297" s="268"/>
      <c r="B2297" s="268"/>
      <c r="C2297" s="268"/>
      <c r="D2297" s="268"/>
      <c r="E2297" s="268"/>
      <c r="F2297" s="268"/>
      <c r="G2297" s="268"/>
      <c r="H2297" s="268"/>
      <c r="J2297" s="268"/>
      <c r="K2297" s="268"/>
      <c r="L2297" s="268"/>
      <c r="O2297" s="268"/>
      <c r="T2297" s="268"/>
      <c r="X2297" s="268"/>
    </row>
    <row r="2298" spans="1:24" x14ac:dyDescent="0.25">
      <c r="A2298" s="268"/>
      <c r="B2298" s="268"/>
      <c r="C2298" s="268"/>
      <c r="D2298" s="268"/>
      <c r="E2298" s="268"/>
      <c r="F2298" s="268"/>
      <c r="G2298" s="268"/>
      <c r="H2298" s="268"/>
      <c r="J2298" s="268"/>
      <c r="K2298" s="268"/>
      <c r="L2298" s="268"/>
      <c r="O2298" s="268"/>
      <c r="T2298" s="268"/>
      <c r="X2298" s="268"/>
    </row>
    <row r="2299" spans="1:24" x14ac:dyDescent="0.25">
      <c r="A2299" s="268"/>
      <c r="B2299" s="268"/>
      <c r="C2299" s="268"/>
      <c r="D2299" s="268"/>
      <c r="E2299" s="268"/>
      <c r="F2299" s="268"/>
      <c r="G2299" s="268"/>
      <c r="H2299" s="268"/>
      <c r="J2299" s="268"/>
      <c r="K2299" s="268"/>
      <c r="L2299" s="268"/>
      <c r="O2299" s="268"/>
      <c r="T2299" s="268"/>
      <c r="X2299" s="268"/>
    </row>
    <row r="2300" spans="1:24" x14ac:dyDescent="0.25">
      <c r="A2300" s="268"/>
      <c r="B2300" s="268"/>
      <c r="C2300" s="268"/>
      <c r="D2300" s="268"/>
      <c r="E2300" s="268"/>
      <c r="F2300" s="268"/>
      <c r="G2300" s="268"/>
      <c r="H2300" s="268"/>
      <c r="J2300" s="268"/>
      <c r="K2300" s="268"/>
      <c r="L2300" s="268"/>
      <c r="O2300" s="268"/>
      <c r="T2300" s="268"/>
      <c r="X2300" s="268"/>
    </row>
    <row r="2301" spans="1:24" x14ac:dyDescent="0.25">
      <c r="A2301" s="268"/>
      <c r="B2301" s="268"/>
      <c r="C2301" s="268"/>
      <c r="D2301" s="268"/>
      <c r="E2301" s="268"/>
      <c r="F2301" s="268"/>
      <c r="G2301" s="268"/>
      <c r="H2301" s="268"/>
      <c r="J2301" s="268"/>
      <c r="K2301" s="268"/>
      <c r="L2301" s="268"/>
      <c r="O2301" s="268"/>
      <c r="T2301" s="268"/>
      <c r="X2301" s="268"/>
    </row>
    <row r="2302" spans="1:24" x14ac:dyDescent="0.25">
      <c r="A2302" s="268"/>
      <c r="B2302" s="268"/>
      <c r="C2302" s="268"/>
      <c r="D2302" s="268"/>
      <c r="E2302" s="268"/>
      <c r="F2302" s="268"/>
      <c r="G2302" s="268"/>
      <c r="H2302" s="268"/>
      <c r="J2302" s="268"/>
      <c r="K2302" s="268"/>
      <c r="L2302" s="268"/>
      <c r="O2302" s="268"/>
      <c r="T2302" s="268"/>
      <c r="X2302" s="268"/>
    </row>
    <row r="2303" spans="1:24" x14ac:dyDescent="0.25">
      <c r="A2303" s="268"/>
      <c r="B2303" s="268"/>
      <c r="C2303" s="268"/>
      <c r="D2303" s="268"/>
      <c r="E2303" s="268"/>
      <c r="F2303" s="268"/>
      <c r="G2303" s="268"/>
      <c r="H2303" s="268"/>
      <c r="J2303" s="268"/>
      <c r="K2303" s="268"/>
      <c r="L2303" s="268"/>
      <c r="O2303" s="268"/>
      <c r="T2303" s="268"/>
      <c r="X2303" s="268"/>
    </row>
    <row r="2304" spans="1:24" x14ac:dyDescent="0.25">
      <c r="A2304" s="268"/>
      <c r="B2304" s="268"/>
      <c r="C2304" s="268"/>
      <c r="D2304" s="268"/>
      <c r="E2304" s="268"/>
      <c r="F2304" s="268"/>
      <c r="G2304" s="268"/>
      <c r="H2304" s="268"/>
      <c r="J2304" s="268"/>
      <c r="K2304" s="268"/>
      <c r="L2304" s="268"/>
      <c r="O2304" s="268"/>
      <c r="T2304" s="268"/>
      <c r="X2304" s="268"/>
    </row>
    <row r="2305" spans="1:24" x14ac:dyDescent="0.25">
      <c r="A2305" s="268"/>
      <c r="B2305" s="268"/>
      <c r="C2305" s="268"/>
      <c r="D2305" s="268"/>
      <c r="E2305" s="268"/>
      <c r="F2305" s="268"/>
      <c r="G2305" s="268"/>
      <c r="H2305" s="268"/>
      <c r="J2305" s="268"/>
      <c r="K2305" s="268"/>
      <c r="L2305" s="268"/>
      <c r="O2305" s="268"/>
      <c r="T2305" s="268"/>
      <c r="X2305" s="268"/>
    </row>
    <row r="2306" spans="1:24" x14ac:dyDescent="0.25">
      <c r="A2306" s="268"/>
      <c r="B2306" s="268"/>
      <c r="C2306" s="268"/>
      <c r="D2306" s="268"/>
      <c r="E2306" s="268"/>
      <c r="F2306" s="268"/>
      <c r="G2306" s="268"/>
      <c r="H2306" s="268"/>
      <c r="J2306" s="268"/>
      <c r="K2306" s="268"/>
      <c r="L2306" s="268"/>
      <c r="O2306" s="268"/>
      <c r="T2306" s="268"/>
      <c r="X2306" s="268"/>
    </row>
    <row r="2307" spans="1:24" x14ac:dyDescent="0.25">
      <c r="A2307" s="268"/>
      <c r="B2307" s="268"/>
      <c r="C2307" s="268"/>
      <c r="D2307" s="268"/>
      <c r="E2307" s="268"/>
      <c r="F2307" s="268"/>
      <c r="G2307" s="268"/>
      <c r="H2307" s="268"/>
      <c r="J2307" s="268"/>
      <c r="K2307" s="268"/>
      <c r="L2307" s="268"/>
      <c r="O2307" s="268"/>
      <c r="T2307" s="268"/>
      <c r="X2307" s="268"/>
    </row>
    <row r="2308" spans="1:24" x14ac:dyDescent="0.25">
      <c r="A2308" s="268"/>
      <c r="B2308" s="268"/>
      <c r="C2308" s="268"/>
      <c r="D2308" s="268"/>
      <c r="E2308" s="268"/>
      <c r="F2308" s="268"/>
      <c r="G2308" s="268"/>
      <c r="H2308" s="268"/>
      <c r="J2308" s="268"/>
      <c r="K2308" s="268"/>
      <c r="L2308" s="268"/>
      <c r="O2308" s="268"/>
      <c r="T2308" s="268"/>
      <c r="X2308" s="268"/>
    </row>
    <row r="2309" spans="1:24" x14ac:dyDescent="0.25">
      <c r="A2309" s="268"/>
      <c r="B2309" s="268"/>
      <c r="C2309" s="268"/>
      <c r="D2309" s="268"/>
      <c r="E2309" s="268"/>
      <c r="F2309" s="268"/>
      <c r="G2309" s="268"/>
      <c r="H2309" s="268"/>
      <c r="J2309" s="268"/>
      <c r="K2309" s="268"/>
      <c r="L2309" s="268"/>
      <c r="O2309" s="268"/>
      <c r="T2309" s="268"/>
      <c r="X2309" s="268"/>
    </row>
    <row r="2310" spans="1:24" x14ac:dyDescent="0.25">
      <c r="A2310" s="268"/>
      <c r="B2310" s="268"/>
      <c r="C2310" s="268"/>
      <c r="D2310" s="268"/>
      <c r="E2310" s="268"/>
      <c r="F2310" s="268"/>
      <c r="G2310" s="268"/>
      <c r="H2310" s="268"/>
      <c r="J2310" s="268"/>
      <c r="K2310" s="268"/>
      <c r="L2310" s="268"/>
      <c r="O2310" s="268"/>
      <c r="T2310" s="268"/>
      <c r="X2310" s="268"/>
    </row>
    <row r="2311" spans="1:24" x14ac:dyDescent="0.25">
      <c r="A2311" s="268"/>
      <c r="B2311" s="268"/>
      <c r="C2311" s="268"/>
      <c r="D2311" s="268"/>
      <c r="E2311" s="268"/>
      <c r="F2311" s="268"/>
      <c r="G2311" s="268"/>
      <c r="H2311" s="268"/>
      <c r="J2311" s="268"/>
      <c r="K2311" s="268"/>
      <c r="L2311" s="268"/>
      <c r="O2311" s="268"/>
      <c r="T2311" s="268"/>
      <c r="X2311" s="268"/>
    </row>
    <row r="2312" spans="1:24" x14ac:dyDescent="0.25">
      <c r="A2312" s="268"/>
      <c r="B2312" s="268"/>
      <c r="C2312" s="268"/>
      <c r="D2312" s="268"/>
      <c r="E2312" s="268"/>
      <c r="F2312" s="268"/>
      <c r="G2312" s="268"/>
      <c r="H2312" s="268"/>
      <c r="J2312" s="268"/>
      <c r="K2312" s="268"/>
      <c r="L2312" s="268"/>
      <c r="O2312" s="268"/>
      <c r="T2312" s="268"/>
      <c r="X2312" s="268"/>
    </row>
    <row r="2313" spans="1:24" x14ac:dyDescent="0.25">
      <c r="A2313" s="268"/>
      <c r="B2313" s="268"/>
      <c r="C2313" s="268"/>
      <c r="D2313" s="268"/>
      <c r="E2313" s="268"/>
      <c r="F2313" s="268"/>
      <c r="G2313" s="268"/>
      <c r="H2313" s="268"/>
      <c r="J2313" s="268"/>
      <c r="K2313" s="268"/>
      <c r="L2313" s="268"/>
      <c r="O2313" s="268"/>
      <c r="T2313" s="268"/>
      <c r="X2313" s="268"/>
    </row>
    <row r="2314" spans="1:24" x14ac:dyDescent="0.25">
      <c r="A2314" s="268"/>
      <c r="B2314" s="268"/>
      <c r="C2314" s="268"/>
      <c r="D2314" s="268"/>
      <c r="E2314" s="268"/>
      <c r="F2314" s="268"/>
      <c r="G2314" s="268"/>
      <c r="H2314" s="268"/>
      <c r="J2314" s="268"/>
      <c r="K2314" s="268"/>
      <c r="L2314" s="268"/>
      <c r="O2314" s="268"/>
      <c r="T2314" s="268"/>
      <c r="X2314" s="268"/>
    </row>
    <row r="2315" spans="1:24" x14ac:dyDescent="0.25">
      <c r="A2315" s="268"/>
      <c r="B2315" s="268"/>
      <c r="C2315" s="268"/>
      <c r="D2315" s="268"/>
      <c r="E2315" s="268"/>
      <c r="F2315" s="268"/>
      <c r="G2315" s="268"/>
      <c r="H2315" s="268"/>
      <c r="J2315" s="268"/>
      <c r="K2315" s="268"/>
      <c r="L2315" s="268"/>
      <c r="O2315" s="268"/>
      <c r="T2315" s="268"/>
      <c r="X2315" s="268"/>
    </row>
    <row r="2316" spans="1:24" x14ac:dyDescent="0.25">
      <c r="A2316" s="268"/>
      <c r="B2316" s="268"/>
      <c r="C2316" s="268"/>
      <c r="D2316" s="268"/>
      <c r="E2316" s="268"/>
      <c r="F2316" s="268"/>
      <c r="G2316" s="268"/>
      <c r="H2316" s="268"/>
      <c r="J2316" s="268"/>
      <c r="K2316" s="268"/>
      <c r="L2316" s="268"/>
      <c r="O2316" s="268"/>
      <c r="T2316" s="268"/>
      <c r="X2316" s="268"/>
    </row>
    <row r="2317" spans="1:24" x14ac:dyDescent="0.25">
      <c r="A2317" s="268"/>
      <c r="B2317" s="268"/>
      <c r="C2317" s="268"/>
      <c r="D2317" s="268"/>
      <c r="E2317" s="268"/>
      <c r="F2317" s="268"/>
      <c r="G2317" s="268"/>
      <c r="H2317" s="268"/>
      <c r="J2317" s="268"/>
      <c r="K2317" s="268"/>
      <c r="L2317" s="268"/>
      <c r="O2317" s="268"/>
      <c r="T2317" s="268"/>
      <c r="X2317" s="268"/>
    </row>
    <row r="2318" spans="1:24" x14ac:dyDescent="0.25">
      <c r="A2318" s="268"/>
      <c r="B2318" s="268"/>
      <c r="C2318" s="268"/>
      <c r="D2318" s="268"/>
      <c r="E2318" s="268"/>
      <c r="F2318" s="268"/>
      <c r="G2318" s="268"/>
      <c r="H2318" s="268"/>
      <c r="J2318" s="268"/>
      <c r="K2318" s="268"/>
      <c r="L2318" s="268"/>
      <c r="O2318" s="268"/>
      <c r="T2318" s="268"/>
      <c r="X2318" s="268"/>
    </row>
    <row r="2319" spans="1:24" x14ac:dyDescent="0.25">
      <c r="A2319" s="268"/>
      <c r="B2319" s="268"/>
      <c r="C2319" s="268"/>
      <c r="D2319" s="268"/>
      <c r="E2319" s="268"/>
      <c r="F2319" s="268"/>
      <c r="G2319" s="268"/>
      <c r="H2319" s="268"/>
      <c r="J2319" s="268"/>
      <c r="K2319" s="268"/>
      <c r="L2319" s="268"/>
      <c r="O2319" s="268"/>
      <c r="T2319" s="268"/>
      <c r="X2319" s="268"/>
    </row>
    <row r="2320" spans="1:24" x14ac:dyDescent="0.25">
      <c r="A2320" s="268"/>
      <c r="B2320" s="268"/>
      <c r="C2320" s="268"/>
      <c r="D2320" s="268"/>
      <c r="E2320" s="268"/>
      <c r="F2320" s="268"/>
      <c r="G2320" s="268"/>
      <c r="H2320" s="268"/>
      <c r="J2320" s="268"/>
      <c r="K2320" s="268"/>
      <c r="L2320" s="268"/>
      <c r="O2320" s="268"/>
      <c r="T2320" s="268"/>
      <c r="X2320" s="268"/>
    </row>
    <row r="2321" spans="1:24" x14ac:dyDescent="0.25">
      <c r="A2321" s="268"/>
      <c r="B2321" s="268"/>
      <c r="C2321" s="268"/>
      <c r="D2321" s="268"/>
      <c r="E2321" s="268"/>
      <c r="F2321" s="268"/>
      <c r="G2321" s="268"/>
      <c r="H2321" s="268"/>
      <c r="J2321" s="268"/>
      <c r="K2321" s="268"/>
      <c r="L2321" s="268"/>
      <c r="O2321" s="268"/>
      <c r="T2321" s="268"/>
      <c r="X2321" s="268"/>
    </row>
    <row r="2322" spans="1:24" x14ac:dyDescent="0.25">
      <c r="A2322" s="268"/>
      <c r="B2322" s="268"/>
      <c r="C2322" s="268"/>
      <c r="D2322" s="268"/>
      <c r="E2322" s="268"/>
      <c r="F2322" s="268"/>
      <c r="G2322" s="268"/>
      <c r="H2322" s="268"/>
      <c r="J2322" s="268"/>
      <c r="K2322" s="268"/>
      <c r="L2322" s="268"/>
      <c r="O2322" s="268"/>
      <c r="T2322" s="268"/>
      <c r="X2322" s="268"/>
    </row>
    <row r="2323" spans="1:24" x14ac:dyDescent="0.25">
      <c r="A2323" s="268"/>
      <c r="B2323" s="268"/>
      <c r="C2323" s="268"/>
      <c r="D2323" s="268"/>
      <c r="E2323" s="268"/>
      <c r="F2323" s="268"/>
      <c r="G2323" s="268"/>
      <c r="H2323" s="268"/>
      <c r="J2323" s="268"/>
      <c r="K2323" s="268"/>
      <c r="L2323" s="268"/>
      <c r="O2323" s="268"/>
      <c r="T2323" s="268"/>
      <c r="X2323" s="268"/>
    </row>
    <row r="2324" spans="1:24" x14ac:dyDescent="0.25">
      <c r="A2324" s="268"/>
      <c r="B2324" s="268"/>
      <c r="C2324" s="268"/>
      <c r="D2324" s="268"/>
      <c r="E2324" s="268"/>
      <c r="F2324" s="268"/>
      <c r="G2324" s="268"/>
      <c r="H2324" s="268"/>
      <c r="J2324" s="268"/>
      <c r="K2324" s="268"/>
      <c r="L2324" s="268"/>
      <c r="O2324" s="268"/>
      <c r="T2324" s="268"/>
      <c r="X2324" s="268"/>
    </row>
    <row r="2325" spans="1:24" x14ac:dyDescent="0.25">
      <c r="A2325" s="268"/>
      <c r="B2325" s="268"/>
      <c r="C2325" s="268"/>
      <c r="D2325" s="268"/>
      <c r="E2325" s="268"/>
      <c r="F2325" s="268"/>
      <c r="G2325" s="268"/>
      <c r="H2325" s="268"/>
      <c r="J2325" s="268"/>
      <c r="K2325" s="268"/>
      <c r="L2325" s="268"/>
      <c r="O2325" s="268"/>
      <c r="T2325" s="268"/>
      <c r="X2325" s="268"/>
    </row>
    <row r="2326" spans="1:24" x14ac:dyDescent="0.25">
      <c r="A2326" s="268"/>
      <c r="B2326" s="268"/>
      <c r="C2326" s="268"/>
      <c r="D2326" s="268"/>
      <c r="E2326" s="268"/>
      <c r="F2326" s="268"/>
      <c r="G2326" s="268"/>
      <c r="H2326" s="268"/>
      <c r="J2326" s="268"/>
      <c r="K2326" s="268"/>
      <c r="L2326" s="268"/>
      <c r="O2326" s="268"/>
      <c r="T2326" s="268"/>
      <c r="X2326" s="268"/>
    </row>
    <row r="2327" spans="1:24" x14ac:dyDescent="0.25">
      <c r="A2327" s="268"/>
      <c r="B2327" s="268"/>
      <c r="C2327" s="268"/>
      <c r="D2327" s="268"/>
      <c r="E2327" s="268"/>
      <c r="F2327" s="268"/>
      <c r="G2327" s="268"/>
      <c r="H2327" s="268"/>
      <c r="J2327" s="268"/>
      <c r="K2327" s="268"/>
      <c r="L2327" s="268"/>
      <c r="O2327" s="268"/>
      <c r="T2327" s="268"/>
      <c r="X2327" s="268"/>
    </row>
    <row r="2328" spans="1:24" x14ac:dyDescent="0.25">
      <c r="A2328" s="268"/>
      <c r="B2328" s="268"/>
      <c r="C2328" s="268"/>
      <c r="D2328" s="268"/>
      <c r="E2328" s="268"/>
      <c r="F2328" s="268"/>
      <c r="G2328" s="268"/>
      <c r="H2328" s="268"/>
      <c r="J2328" s="268"/>
      <c r="K2328" s="268"/>
      <c r="L2328" s="268"/>
      <c r="O2328" s="268"/>
      <c r="T2328" s="268"/>
      <c r="X2328" s="268"/>
    </row>
    <row r="2329" spans="1:24" x14ac:dyDescent="0.25">
      <c r="A2329" s="268"/>
      <c r="B2329" s="268"/>
      <c r="C2329" s="268"/>
      <c r="D2329" s="268"/>
      <c r="E2329" s="268"/>
      <c r="F2329" s="268"/>
      <c r="G2329" s="268"/>
      <c r="H2329" s="268"/>
      <c r="J2329" s="268"/>
      <c r="K2329" s="268"/>
      <c r="L2329" s="268"/>
      <c r="O2329" s="268"/>
      <c r="T2329" s="268"/>
      <c r="X2329" s="268"/>
    </row>
    <row r="2330" spans="1:24" x14ac:dyDescent="0.25">
      <c r="A2330" s="268"/>
      <c r="B2330" s="268"/>
      <c r="C2330" s="268"/>
      <c r="D2330" s="268"/>
      <c r="E2330" s="268"/>
      <c r="F2330" s="268"/>
      <c r="G2330" s="268"/>
      <c r="H2330" s="268"/>
      <c r="J2330" s="268"/>
      <c r="K2330" s="268"/>
      <c r="L2330" s="268"/>
      <c r="O2330" s="268"/>
      <c r="T2330" s="268"/>
      <c r="X2330" s="268"/>
    </row>
    <row r="2331" spans="1:24" x14ac:dyDescent="0.25">
      <c r="A2331" s="268"/>
      <c r="B2331" s="268"/>
      <c r="C2331" s="268"/>
      <c r="D2331" s="268"/>
      <c r="E2331" s="268"/>
      <c r="F2331" s="268"/>
      <c r="G2331" s="268"/>
      <c r="H2331" s="268"/>
      <c r="J2331" s="268"/>
      <c r="K2331" s="268"/>
      <c r="L2331" s="268"/>
      <c r="O2331" s="268"/>
      <c r="T2331" s="268"/>
      <c r="X2331" s="268"/>
    </row>
    <row r="2332" spans="1:24" x14ac:dyDescent="0.25">
      <c r="A2332" s="268"/>
      <c r="B2332" s="268"/>
      <c r="C2332" s="268"/>
      <c r="D2332" s="268"/>
      <c r="E2332" s="268"/>
      <c r="F2332" s="268"/>
      <c r="G2332" s="268"/>
      <c r="H2332" s="268"/>
      <c r="J2332" s="268"/>
      <c r="K2332" s="268"/>
      <c r="L2332" s="268"/>
      <c r="O2332" s="268"/>
      <c r="T2332" s="268"/>
      <c r="X2332" s="268"/>
    </row>
    <row r="2333" spans="1:24" x14ac:dyDescent="0.25">
      <c r="A2333" s="268"/>
      <c r="B2333" s="268"/>
      <c r="C2333" s="268"/>
      <c r="D2333" s="268"/>
      <c r="E2333" s="268"/>
      <c r="F2333" s="268"/>
      <c r="G2333" s="268"/>
      <c r="H2333" s="268"/>
      <c r="J2333" s="268"/>
      <c r="K2333" s="268"/>
      <c r="L2333" s="268"/>
      <c r="O2333" s="268"/>
      <c r="T2333" s="268"/>
      <c r="X2333" s="268"/>
    </row>
    <row r="2334" spans="1:24" x14ac:dyDescent="0.25">
      <c r="A2334" s="268"/>
      <c r="B2334" s="268"/>
      <c r="C2334" s="268"/>
      <c r="D2334" s="268"/>
      <c r="E2334" s="268"/>
      <c r="F2334" s="268"/>
      <c r="G2334" s="268"/>
      <c r="H2334" s="268"/>
      <c r="J2334" s="268"/>
      <c r="K2334" s="268"/>
      <c r="L2334" s="268"/>
      <c r="O2334" s="268"/>
      <c r="T2334" s="268"/>
      <c r="X2334" s="268"/>
    </row>
    <row r="2335" spans="1:24" x14ac:dyDescent="0.25">
      <c r="A2335" s="268"/>
      <c r="B2335" s="268"/>
      <c r="C2335" s="268"/>
      <c r="D2335" s="268"/>
      <c r="E2335" s="268"/>
      <c r="F2335" s="268"/>
      <c r="G2335" s="268"/>
      <c r="H2335" s="268"/>
      <c r="J2335" s="268"/>
      <c r="K2335" s="268"/>
      <c r="L2335" s="268"/>
      <c r="O2335" s="268"/>
      <c r="T2335" s="268"/>
      <c r="X2335" s="268"/>
    </row>
    <row r="2336" spans="1:24" x14ac:dyDescent="0.25">
      <c r="A2336" s="268"/>
      <c r="B2336" s="268"/>
      <c r="C2336" s="268"/>
      <c r="D2336" s="268"/>
      <c r="E2336" s="268"/>
      <c r="F2336" s="268"/>
      <c r="G2336" s="268"/>
      <c r="H2336" s="268"/>
      <c r="J2336" s="268"/>
      <c r="K2336" s="268"/>
      <c r="L2336" s="268"/>
      <c r="O2336" s="268"/>
      <c r="T2336" s="268"/>
      <c r="X2336" s="268"/>
    </row>
    <row r="2337" spans="1:24" x14ac:dyDescent="0.25">
      <c r="A2337" s="268"/>
      <c r="B2337" s="268"/>
      <c r="C2337" s="268"/>
      <c r="D2337" s="268"/>
      <c r="E2337" s="268"/>
      <c r="F2337" s="268"/>
      <c r="G2337" s="268"/>
      <c r="H2337" s="268"/>
      <c r="J2337" s="268"/>
      <c r="K2337" s="268"/>
      <c r="L2337" s="268"/>
      <c r="O2337" s="268"/>
      <c r="T2337" s="268"/>
      <c r="X2337" s="268"/>
    </row>
    <row r="2338" spans="1:24" x14ac:dyDescent="0.25">
      <c r="A2338" s="268"/>
      <c r="B2338" s="268"/>
      <c r="C2338" s="268"/>
      <c r="D2338" s="268"/>
      <c r="E2338" s="268"/>
      <c r="F2338" s="268"/>
      <c r="G2338" s="268"/>
      <c r="H2338" s="268"/>
      <c r="J2338" s="268"/>
      <c r="K2338" s="268"/>
      <c r="L2338" s="268"/>
      <c r="O2338" s="268"/>
      <c r="T2338" s="268"/>
      <c r="X2338" s="268"/>
    </row>
    <row r="2339" spans="1:24" x14ac:dyDescent="0.25">
      <c r="A2339" s="268"/>
      <c r="B2339" s="268"/>
      <c r="C2339" s="268"/>
      <c r="D2339" s="268"/>
      <c r="E2339" s="268"/>
      <c r="F2339" s="268"/>
      <c r="G2339" s="268"/>
      <c r="H2339" s="268"/>
      <c r="J2339" s="268"/>
      <c r="K2339" s="268"/>
      <c r="L2339" s="268"/>
      <c r="O2339" s="268"/>
      <c r="T2339" s="268"/>
      <c r="X2339" s="268"/>
    </row>
    <row r="2340" spans="1:24" x14ac:dyDescent="0.25">
      <c r="A2340" s="268"/>
      <c r="B2340" s="268"/>
      <c r="C2340" s="268"/>
      <c r="D2340" s="268"/>
      <c r="E2340" s="268"/>
      <c r="F2340" s="268"/>
      <c r="G2340" s="268"/>
      <c r="H2340" s="268"/>
      <c r="J2340" s="268"/>
      <c r="K2340" s="268"/>
      <c r="L2340" s="268"/>
      <c r="O2340" s="268"/>
      <c r="T2340" s="268"/>
      <c r="X2340" s="268"/>
    </row>
    <row r="2341" spans="1:24" x14ac:dyDescent="0.25">
      <c r="A2341" s="268"/>
      <c r="B2341" s="268"/>
      <c r="C2341" s="268"/>
      <c r="D2341" s="268"/>
      <c r="E2341" s="268"/>
      <c r="F2341" s="268"/>
      <c r="G2341" s="268"/>
      <c r="H2341" s="268"/>
      <c r="J2341" s="268"/>
      <c r="K2341" s="268"/>
      <c r="L2341" s="268"/>
      <c r="O2341" s="268"/>
      <c r="T2341" s="268"/>
      <c r="X2341" s="268"/>
    </row>
    <row r="2342" spans="1:24" x14ac:dyDescent="0.25">
      <c r="A2342" s="268"/>
      <c r="B2342" s="268"/>
      <c r="C2342" s="268"/>
      <c r="D2342" s="268"/>
      <c r="E2342" s="268"/>
      <c r="F2342" s="268"/>
      <c r="G2342" s="268"/>
      <c r="H2342" s="268"/>
      <c r="J2342" s="268"/>
      <c r="K2342" s="268"/>
      <c r="L2342" s="268"/>
      <c r="O2342" s="268"/>
      <c r="T2342" s="268"/>
      <c r="X2342" s="268"/>
    </row>
    <row r="2343" spans="1:24" x14ac:dyDescent="0.25">
      <c r="A2343" s="268"/>
      <c r="B2343" s="268"/>
      <c r="C2343" s="268"/>
      <c r="D2343" s="268"/>
      <c r="E2343" s="268"/>
      <c r="F2343" s="268"/>
      <c r="G2343" s="268"/>
      <c r="H2343" s="268"/>
      <c r="J2343" s="268"/>
      <c r="K2343" s="268"/>
      <c r="L2343" s="268"/>
      <c r="O2343" s="268"/>
      <c r="T2343" s="268"/>
      <c r="X2343" s="268"/>
    </row>
    <row r="2344" spans="1:24" x14ac:dyDescent="0.25">
      <c r="A2344" s="268"/>
      <c r="B2344" s="268"/>
      <c r="C2344" s="268"/>
      <c r="D2344" s="268"/>
      <c r="E2344" s="268"/>
      <c r="F2344" s="268"/>
      <c r="G2344" s="268"/>
      <c r="H2344" s="268"/>
      <c r="J2344" s="268"/>
      <c r="K2344" s="268"/>
      <c r="L2344" s="268"/>
      <c r="O2344" s="268"/>
      <c r="T2344" s="268"/>
      <c r="X2344" s="268"/>
    </row>
    <row r="2345" spans="1:24" x14ac:dyDescent="0.25">
      <c r="A2345" s="268"/>
      <c r="B2345" s="268"/>
      <c r="C2345" s="268"/>
      <c r="D2345" s="268"/>
      <c r="E2345" s="268"/>
      <c r="F2345" s="268"/>
      <c r="G2345" s="268"/>
      <c r="H2345" s="268"/>
      <c r="J2345" s="268"/>
      <c r="K2345" s="268"/>
      <c r="L2345" s="268"/>
      <c r="O2345" s="268"/>
      <c r="T2345" s="268"/>
      <c r="X2345" s="268"/>
    </row>
    <row r="2346" spans="1:24" x14ac:dyDescent="0.25">
      <c r="A2346" s="268"/>
      <c r="B2346" s="268"/>
      <c r="C2346" s="268"/>
      <c r="D2346" s="268"/>
      <c r="E2346" s="268"/>
      <c r="F2346" s="268"/>
      <c r="G2346" s="268"/>
      <c r="H2346" s="268"/>
      <c r="J2346" s="268"/>
      <c r="K2346" s="268"/>
      <c r="L2346" s="268"/>
      <c r="O2346" s="268"/>
      <c r="T2346" s="268"/>
      <c r="X2346" s="268"/>
    </row>
    <row r="2347" spans="1:24" x14ac:dyDescent="0.25">
      <c r="A2347" s="268"/>
      <c r="B2347" s="268"/>
      <c r="C2347" s="268"/>
      <c r="D2347" s="268"/>
      <c r="E2347" s="268"/>
      <c r="F2347" s="268"/>
      <c r="G2347" s="268"/>
      <c r="H2347" s="268"/>
      <c r="J2347" s="268"/>
      <c r="K2347" s="268"/>
      <c r="L2347" s="268"/>
      <c r="O2347" s="268"/>
      <c r="T2347" s="268"/>
      <c r="X2347" s="268"/>
    </row>
    <row r="2348" spans="1:24" x14ac:dyDescent="0.25">
      <c r="A2348" s="268"/>
      <c r="B2348" s="268"/>
      <c r="C2348" s="268"/>
      <c r="D2348" s="268"/>
      <c r="E2348" s="268"/>
      <c r="F2348" s="268"/>
      <c r="G2348" s="268"/>
      <c r="H2348" s="268"/>
      <c r="J2348" s="268"/>
      <c r="K2348" s="268"/>
      <c r="L2348" s="268"/>
      <c r="O2348" s="268"/>
      <c r="T2348" s="268"/>
      <c r="X2348" s="268"/>
    </row>
    <row r="2349" spans="1:24" x14ac:dyDescent="0.25">
      <c r="A2349" s="268"/>
      <c r="B2349" s="268"/>
      <c r="C2349" s="268"/>
      <c r="D2349" s="268"/>
      <c r="E2349" s="268"/>
      <c r="F2349" s="268"/>
      <c r="G2349" s="268"/>
      <c r="H2349" s="268"/>
      <c r="J2349" s="268"/>
      <c r="K2349" s="268"/>
      <c r="L2349" s="268"/>
      <c r="O2349" s="268"/>
      <c r="T2349" s="268"/>
      <c r="X2349" s="268"/>
    </row>
    <row r="2350" spans="1:24" x14ac:dyDescent="0.25">
      <c r="A2350" s="268"/>
      <c r="B2350" s="268"/>
      <c r="C2350" s="268"/>
      <c r="D2350" s="268"/>
      <c r="E2350" s="268"/>
      <c r="F2350" s="268"/>
      <c r="G2350" s="268"/>
      <c r="H2350" s="268"/>
      <c r="J2350" s="268"/>
      <c r="K2350" s="268"/>
      <c r="L2350" s="268"/>
      <c r="O2350" s="268"/>
      <c r="T2350" s="268"/>
      <c r="X2350" s="268"/>
    </row>
    <row r="2351" spans="1:24" x14ac:dyDescent="0.25">
      <c r="A2351" s="268"/>
      <c r="B2351" s="268"/>
      <c r="C2351" s="268"/>
      <c r="D2351" s="268"/>
      <c r="E2351" s="268"/>
      <c r="F2351" s="268"/>
      <c r="G2351" s="268"/>
      <c r="H2351" s="268"/>
      <c r="J2351" s="268"/>
      <c r="K2351" s="268"/>
      <c r="L2351" s="268"/>
      <c r="O2351" s="268"/>
      <c r="T2351" s="268"/>
      <c r="X2351" s="268"/>
    </row>
    <row r="2352" spans="1:24" x14ac:dyDescent="0.25">
      <c r="A2352" s="268"/>
      <c r="B2352" s="268"/>
      <c r="C2352" s="268"/>
      <c r="D2352" s="268"/>
      <c r="E2352" s="268"/>
      <c r="F2352" s="268"/>
      <c r="G2352" s="268"/>
      <c r="H2352" s="268"/>
      <c r="J2352" s="268"/>
      <c r="K2352" s="268"/>
      <c r="L2352" s="268"/>
      <c r="O2352" s="268"/>
      <c r="T2352" s="268"/>
      <c r="X2352" s="268"/>
    </row>
    <row r="2353" spans="1:24" x14ac:dyDescent="0.25">
      <c r="A2353" s="268"/>
      <c r="B2353" s="268"/>
      <c r="C2353" s="268"/>
      <c r="D2353" s="268"/>
      <c r="E2353" s="268"/>
      <c r="F2353" s="268"/>
      <c r="G2353" s="268"/>
      <c r="H2353" s="268"/>
      <c r="J2353" s="268"/>
      <c r="K2353" s="268"/>
      <c r="L2353" s="268"/>
      <c r="O2353" s="268"/>
      <c r="T2353" s="268"/>
      <c r="X2353" s="268"/>
    </row>
    <row r="2354" spans="1:24" x14ac:dyDescent="0.25">
      <c r="A2354" s="268"/>
      <c r="B2354" s="268"/>
      <c r="C2354" s="268"/>
      <c r="D2354" s="268"/>
      <c r="E2354" s="268"/>
      <c r="F2354" s="268"/>
      <c r="G2354" s="268"/>
      <c r="H2354" s="268"/>
      <c r="J2354" s="268"/>
      <c r="K2354" s="268"/>
      <c r="L2354" s="268"/>
      <c r="O2354" s="268"/>
      <c r="T2354" s="268"/>
      <c r="X2354" s="268"/>
    </row>
    <row r="2355" spans="1:24" x14ac:dyDescent="0.25">
      <c r="A2355" s="268"/>
      <c r="B2355" s="268"/>
      <c r="C2355" s="268"/>
      <c r="D2355" s="268"/>
      <c r="E2355" s="268"/>
      <c r="F2355" s="268"/>
      <c r="G2355" s="268"/>
      <c r="H2355" s="268"/>
      <c r="J2355" s="268"/>
      <c r="K2355" s="268"/>
      <c r="L2355" s="268"/>
      <c r="O2355" s="268"/>
      <c r="T2355" s="268"/>
      <c r="X2355" s="268"/>
    </row>
    <row r="2356" spans="1:24" x14ac:dyDescent="0.25">
      <c r="A2356" s="268"/>
      <c r="B2356" s="268"/>
      <c r="C2356" s="268"/>
      <c r="D2356" s="268"/>
      <c r="E2356" s="268"/>
      <c r="F2356" s="268"/>
      <c r="G2356" s="268"/>
      <c r="H2356" s="268"/>
      <c r="J2356" s="268"/>
      <c r="K2356" s="268"/>
      <c r="L2356" s="268"/>
      <c r="O2356" s="268"/>
      <c r="T2356" s="268"/>
      <c r="X2356" s="268"/>
    </row>
    <row r="2357" spans="1:24" x14ac:dyDescent="0.25">
      <c r="A2357" s="268"/>
      <c r="B2357" s="268"/>
      <c r="C2357" s="268"/>
      <c r="D2357" s="268"/>
      <c r="E2357" s="268"/>
      <c r="F2357" s="268"/>
      <c r="G2357" s="268"/>
      <c r="H2357" s="268"/>
      <c r="J2357" s="268"/>
      <c r="K2357" s="268"/>
      <c r="L2357" s="268"/>
      <c r="O2357" s="268"/>
      <c r="T2357" s="268"/>
      <c r="X2357" s="268"/>
    </row>
    <row r="2358" spans="1:24" x14ac:dyDescent="0.25">
      <c r="A2358" s="268"/>
      <c r="B2358" s="268"/>
      <c r="C2358" s="268"/>
      <c r="D2358" s="268"/>
      <c r="E2358" s="268"/>
      <c r="F2358" s="268"/>
      <c r="G2358" s="268"/>
      <c r="H2358" s="268"/>
      <c r="J2358" s="268"/>
      <c r="K2358" s="268"/>
      <c r="L2358" s="268"/>
      <c r="O2358" s="268"/>
      <c r="T2358" s="268"/>
      <c r="X2358" s="268"/>
    </row>
    <row r="2359" spans="1:24" x14ac:dyDescent="0.25">
      <c r="A2359" s="268"/>
      <c r="B2359" s="268"/>
      <c r="C2359" s="268"/>
      <c r="D2359" s="268"/>
      <c r="E2359" s="268"/>
      <c r="F2359" s="268"/>
      <c r="G2359" s="268"/>
      <c r="H2359" s="268"/>
      <c r="J2359" s="268"/>
      <c r="K2359" s="268"/>
      <c r="L2359" s="268"/>
      <c r="O2359" s="268"/>
      <c r="T2359" s="268"/>
      <c r="X2359" s="268"/>
    </row>
    <row r="2360" spans="1:24" x14ac:dyDescent="0.25">
      <c r="A2360" s="268"/>
      <c r="B2360" s="268"/>
      <c r="C2360" s="268"/>
      <c r="D2360" s="268"/>
      <c r="E2360" s="268"/>
      <c r="F2360" s="268"/>
      <c r="G2360" s="268"/>
      <c r="H2360" s="268"/>
      <c r="J2360" s="268"/>
      <c r="K2360" s="268"/>
      <c r="L2360" s="268"/>
      <c r="O2360" s="268"/>
      <c r="T2360" s="268"/>
      <c r="X2360" s="268"/>
    </row>
    <row r="2361" spans="1:24" x14ac:dyDescent="0.25">
      <c r="A2361" s="268"/>
      <c r="B2361" s="268"/>
      <c r="C2361" s="268"/>
      <c r="D2361" s="268"/>
      <c r="E2361" s="268"/>
      <c r="F2361" s="268"/>
      <c r="G2361" s="268"/>
      <c r="H2361" s="268"/>
      <c r="J2361" s="268"/>
      <c r="K2361" s="268"/>
      <c r="L2361" s="268"/>
      <c r="O2361" s="268"/>
      <c r="T2361" s="268"/>
      <c r="X2361" s="268"/>
    </row>
    <row r="2362" spans="1:24" x14ac:dyDescent="0.25">
      <c r="A2362" s="268"/>
      <c r="B2362" s="268"/>
      <c r="C2362" s="268"/>
      <c r="D2362" s="268"/>
      <c r="E2362" s="268"/>
      <c r="F2362" s="268"/>
      <c r="G2362" s="268"/>
      <c r="H2362" s="268"/>
      <c r="J2362" s="268"/>
      <c r="K2362" s="268"/>
      <c r="L2362" s="268"/>
      <c r="O2362" s="268"/>
      <c r="T2362" s="268"/>
      <c r="X2362" s="268"/>
    </row>
    <row r="2363" spans="1:24" x14ac:dyDescent="0.25">
      <c r="A2363" s="268"/>
      <c r="B2363" s="268"/>
      <c r="C2363" s="268"/>
      <c r="D2363" s="268"/>
      <c r="E2363" s="268"/>
      <c r="F2363" s="268"/>
      <c r="G2363" s="268"/>
      <c r="H2363" s="268"/>
      <c r="J2363" s="268"/>
      <c r="K2363" s="268"/>
      <c r="L2363" s="268"/>
      <c r="O2363" s="268"/>
      <c r="T2363" s="268"/>
      <c r="X2363" s="268"/>
    </row>
    <row r="2364" spans="1:24" x14ac:dyDescent="0.25">
      <c r="A2364" s="268"/>
      <c r="B2364" s="268"/>
      <c r="C2364" s="268"/>
      <c r="D2364" s="268"/>
      <c r="E2364" s="268"/>
      <c r="F2364" s="268"/>
      <c r="G2364" s="268"/>
      <c r="H2364" s="268"/>
      <c r="J2364" s="268"/>
      <c r="K2364" s="268"/>
      <c r="L2364" s="268"/>
      <c r="O2364" s="268"/>
      <c r="T2364" s="268"/>
      <c r="X2364" s="268"/>
    </row>
    <row r="2365" spans="1:24" x14ac:dyDescent="0.25">
      <c r="A2365" s="268"/>
      <c r="B2365" s="268"/>
      <c r="C2365" s="268"/>
      <c r="D2365" s="268"/>
      <c r="E2365" s="268"/>
      <c r="F2365" s="268"/>
      <c r="G2365" s="268"/>
      <c r="H2365" s="268"/>
      <c r="J2365" s="268"/>
      <c r="K2365" s="268"/>
      <c r="L2365" s="268"/>
      <c r="O2365" s="268"/>
      <c r="T2365" s="268"/>
      <c r="X2365" s="268"/>
    </row>
    <row r="2366" spans="1:24" x14ac:dyDescent="0.25">
      <c r="A2366" s="268"/>
      <c r="B2366" s="268"/>
      <c r="C2366" s="268"/>
      <c r="D2366" s="268"/>
      <c r="E2366" s="268"/>
      <c r="F2366" s="268"/>
      <c r="G2366" s="268"/>
      <c r="H2366" s="268"/>
      <c r="J2366" s="268"/>
      <c r="K2366" s="268"/>
      <c r="L2366" s="268"/>
      <c r="O2366" s="268"/>
      <c r="T2366" s="268"/>
      <c r="X2366" s="268"/>
    </row>
    <row r="2367" spans="1:24" x14ac:dyDescent="0.25">
      <c r="A2367" s="268"/>
      <c r="B2367" s="268"/>
      <c r="C2367" s="268"/>
      <c r="D2367" s="268"/>
      <c r="E2367" s="268"/>
      <c r="F2367" s="268"/>
      <c r="G2367" s="268"/>
      <c r="H2367" s="268"/>
      <c r="J2367" s="268"/>
      <c r="K2367" s="268"/>
      <c r="L2367" s="268"/>
      <c r="O2367" s="268"/>
      <c r="T2367" s="268"/>
      <c r="X2367" s="268"/>
    </row>
    <row r="2368" spans="1:24" x14ac:dyDescent="0.25">
      <c r="A2368" s="268"/>
      <c r="B2368" s="268"/>
      <c r="C2368" s="268"/>
      <c r="D2368" s="268"/>
      <c r="E2368" s="268"/>
      <c r="F2368" s="268"/>
      <c r="G2368" s="268"/>
      <c r="H2368" s="268"/>
      <c r="J2368" s="268"/>
      <c r="K2368" s="268"/>
      <c r="L2368" s="268"/>
      <c r="O2368" s="268"/>
      <c r="T2368" s="268"/>
      <c r="X2368" s="268"/>
    </row>
    <row r="2369" spans="1:24" x14ac:dyDescent="0.25">
      <c r="A2369" s="268"/>
      <c r="B2369" s="268"/>
      <c r="C2369" s="268"/>
      <c r="D2369" s="268"/>
      <c r="E2369" s="268"/>
      <c r="F2369" s="268"/>
      <c r="G2369" s="268"/>
      <c r="H2369" s="268"/>
      <c r="J2369" s="268"/>
      <c r="K2369" s="268"/>
      <c r="L2369" s="268"/>
      <c r="O2369" s="268"/>
      <c r="T2369" s="268"/>
      <c r="X2369" s="268"/>
    </row>
    <row r="2370" spans="1:24" x14ac:dyDescent="0.25">
      <c r="A2370" s="268"/>
      <c r="B2370" s="268"/>
      <c r="C2370" s="268"/>
      <c r="D2370" s="268"/>
      <c r="E2370" s="268"/>
      <c r="F2370" s="268"/>
      <c r="G2370" s="268"/>
      <c r="H2370" s="268"/>
      <c r="J2370" s="268"/>
      <c r="K2370" s="268"/>
      <c r="L2370" s="268"/>
      <c r="O2370" s="268"/>
      <c r="T2370" s="268"/>
      <c r="X2370" s="268"/>
    </row>
    <row r="2371" spans="1:24" x14ac:dyDescent="0.25">
      <c r="A2371" s="268"/>
      <c r="B2371" s="268"/>
      <c r="C2371" s="268"/>
      <c r="D2371" s="268"/>
      <c r="E2371" s="268"/>
      <c r="F2371" s="268"/>
      <c r="G2371" s="268"/>
      <c r="H2371" s="268"/>
      <c r="J2371" s="268"/>
      <c r="K2371" s="268"/>
      <c r="L2371" s="268"/>
      <c r="O2371" s="268"/>
      <c r="T2371" s="268"/>
      <c r="X2371" s="268"/>
    </row>
    <row r="2372" spans="1:24" x14ac:dyDescent="0.25">
      <c r="A2372" s="268"/>
      <c r="B2372" s="268"/>
      <c r="C2372" s="268"/>
      <c r="D2372" s="268"/>
      <c r="E2372" s="268"/>
      <c r="F2372" s="268"/>
      <c r="G2372" s="268"/>
      <c r="H2372" s="268"/>
      <c r="J2372" s="268"/>
      <c r="K2372" s="268"/>
      <c r="L2372" s="268"/>
      <c r="O2372" s="268"/>
      <c r="T2372" s="268"/>
      <c r="X2372" s="268"/>
    </row>
    <row r="2373" spans="1:24" x14ac:dyDescent="0.25">
      <c r="A2373" s="268"/>
      <c r="B2373" s="268"/>
      <c r="C2373" s="268"/>
      <c r="D2373" s="268"/>
      <c r="E2373" s="268"/>
      <c r="F2373" s="268"/>
      <c r="G2373" s="268"/>
      <c r="H2373" s="268"/>
      <c r="J2373" s="268"/>
      <c r="K2373" s="268"/>
      <c r="L2373" s="268"/>
      <c r="O2373" s="268"/>
      <c r="T2373" s="268"/>
      <c r="X2373" s="268"/>
    </row>
    <row r="2374" spans="1:24" x14ac:dyDescent="0.25">
      <c r="A2374" s="268"/>
      <c r="B2374" s="268"/>
      <c r="C2374" s="268"/>
      <c r="D2374" s="268"/>
      <c r="E2374" s="268"/>
      <c r="F2374" s="268"/>
      <c r="G2374" s="268"/>
      <c r="H2374" s="268"/>
      <c r="J2374" s="268"/>
      <c r="K2374" s="268"/>
      <c r="L2374" s="268"/>
      <c r="O2374" s="268"/>
      <c r="T2374" s="268"/>
      <c r="X2374" s="268"/>
    </row>
    <row r="2375" spans="1:24" x14ac:dyDescent="0.25">
      <c r="A2375" s="268"/>
      <c r="B2375" s="268"/>
      <c r="C2375" s="268"/>
      <c r="D2375" s="268"/>
      <c r="E2375" s="268"/>
      <c r="F2375" s="268"/>
      <c r="G2375" s="268"/>
      <c r="H2375" s="268"/>
      <c r="J2375" s="268"/>
      <c r="K2375" s="268"/>
      <c r="L2375" s="268"/>
      <c r="O2375" s="268"/>
      <c r="T2375" s="268"/>
      <c r="X2375" s="268"/>
    </row>
    <row r="2376" spans="1:24" x14ac:dyDescent="0.25">
      <c r="A2376" s="268"/>
      <c r="B2376" s="268"/>
      <c r="C2376" s="268"/>
      <c r="D2376" s="268"/>
      <c r="E2376" s="268"/>
      <c r="F2376" s="268"/>
      <c r="G2376" s="268"/>
      <c r="H2376" s="268"/>
      <c r="J2376" s="268"/>
      <c r="K2376" s="268"/>
      <c r="L2376" s="268"/>
      <c r="O2376" s="268"/>
      <c r="T2376" s="268"/>
      <c r="X2376" s="268"/>
    </row>
    <row r="2377" spans="1:24" x14ac:dyDescent="0.25">
      <c r="A2377" s="268"/>
      <c r="B2377" s="268"/>
      <c r="C2377" s="268"/>
      <c r="D2377" s="268"/>
      <c r="E2377" s="268"/>
      <c r="F2377" s="268"/>
      <c r="G2377" s="268"/>
      <c r="H2377" s="268"/>
      <c r="J2377" s="268"/>
      <c r="K2377" s="268"/>
      <c r="L2377" s="268"/>
      <c r="O2377" s="268"/>
      <c r="T2377" s="268"/>
      <c r="X2377" s="268"/>
    </row>
    <row r="2378" spans="1:24" x14ac:dyDescent="0.25">
      <c r="A2378" s="268"/>
      <c r="B2378" s="268"/>
      <c r="C2378" s="268"/>
      <c r="D2378" s="268"/>
      <c r="E2378" s="268"/>
      <c r="F2378" s="268"/>
      <c r="G2378" s="268"/>
      <c r="H2378" s="268"/>
      <c r="J2378" s="268"/>
      <c r="K2378" s="268"/>
      <c r="L2378" s="268"/>
      <c r="O2378" s="268"/>
      <c r="T2378" s="268"/>
      <c r="X2378" s="268"/>
    </row>
    <row r="2379" spans="1:24" x14ac:dyDescent="0.25">
      <c r="A2379" s="268"/>
      <c r="B2379" s="268"/>
      <c r="C2379" s="268"/>
      <c r="D2379" s="268"/>
      <c r="E2379" s="268"/>
      <c r="F2379" s="268"/>
      <c r="G2379" s="268"/>
      <c r="H2379" s="268"/>
      <c r="J2379" s="268"/>
      <c r="K2379" s="268"/>
      <c r="L2379" s="268"/>
      <c r="O2379" s="268"/>
      <c r="T2379" s="268"/>
      <c r="X2379" s="268"/>
    </row>
    <row r="2380" spans="1:24" x14ac:dyDescent="0.25">
      <c r="A2380" s="268"/>
      <c r="B2380" s="268"/>
      <c r="C2380" s="268"/>
      <c r="D2380" s="268"/>
      <c r="E2380" s="268"/>
      <c r="F2380" s="268"/>
      <c r="G2380" s="268"/>
      <c r="H2380" s="268"/>
      <c r="J2380" s="268"/>
      <c r="K2380" s="268"/>
      <c r="L2380" s="268"/>
      <c r="O2380" s="268"/>
      <c r="T2380" s="268"/>
      <c r="X2380" s="268"/>
    </row>
    <row r="2381" spans="1:24" x14ac:dyDescent="0.25">
      <c r="A2381" s="268"/>
      <c r="B2381" s="268"/>
      <c r="C2381" s="268"/>
      <c r="D2381" s="268"/>
      <c r="E2381" s="268"/>
      <c r="F2381" s="268"/>
      <c r="G2381" s="268"/>
      <c r="H2381" s="268"/>
      <c r="J2381" s="268"/>
      <c r="K2381" s="268"/>
      <c r="L2381" s="268"/>
      <c r="O2381" s="268"/>
      <c r="T2381" s="268"/>
      <c r="X2381" s="268"/>
    </row>
    <row r="2382" spans="1:24" x14ac:dyDescent="0.25">
      <c r="A2382" s="268"/>
      <c r="B2382" s="268"/>
      <c r="C2382" s="268"/>
      <c r="D2382" s="268"/>
      <c r="E2382" s="268"/>
      <c r="F2382" s="268"/>
      <c r="G2382" s="268"/>
      <c r="H2382" s="268"/>
      <c r="J2382" s="268"/>
      <c r="K2382" s="268"/>
      <c r="L2382" s="268"/>
      <c r="O2382" s="268"/>
      <c r="T2382" s="268"/>
      <c r="X2382" s="268"/>
    </row>
    <row r="2383" spans="1:24" x14ac:dyDescent="0.25">
      <c r="A2383" s="268"/>
      <c r="B2383" s="268"/>
      <c r="C2383" s="268"/>
      <c r="D2383" s="268"/>
      <c r="E2383" s="268"/>
      <c r="F2383" s="268"/>
      <c r="G2383" s="268"/>
      <c r="H2383" s="268"/>
      <c r="J2383" s="268"/>
      <c r="K2383" s="268"/>
      <c r="L2383" s="268"/>
      <c r="O2383" s="268"/>
      <c r="T2383" s="268"/>
      <c r="X2383" s="268"/>
    </row>
    <row r="2384" spans="1:24" x14ac:dyDescent="0.25">
      <c r="A2384" s="268"/>
      <c r="B2384" s="268"/>
      <c r="C2384" s="268"/>
      <c r="D2384" s="268"/>
      <c r="E2384" s="268"/>
      <c r="F2384" s="268"/>
      <c r="G2384" s="268"/>
      <c r="H2384" s="268"/>
      <c r="J2384" s="268"/>
      <c r="K2384" s="268"/>
      <c r="L2384" s="268"/>
      <c r="O2384" s="268"/>
      <c r="T2384" s="268"/>
      <c r="X2384" s="268"/>
    </row>
    <row r="2385" spans="1:24" x14ac:dyDescent="0.25">
      <c r="A2385" s="268"/>
      <c r="B2385" s="268"/>
      <c r="C2385" s="268"/>
      <c r="D2385" s="268"/>
      <c r="E2385" s="268"/>
      <c r="F2385" s="268"/>
      <c r="G2385" s="268"/>
      <c r="H2385" s="268"/>
      <c r="J2385" s="268"/>
      <c r="K2385" s="268"/>
      <c r="L2385" s="268"/>
      <c r="O2385" s="268"/>
      <c r="T2385" s="268"/>
      <c r="X2385" s="268"/>
    </row>
    <row r="2386" spans="1:24" x14ac:dyDescent="0.25">
      <c r="A2386" s="268"/>
      <c r="B2386" s="268"/>
      <c r="C2386" s="268"/>
      <c r="D2386" s="268"/>
      <c r="E2386" s="268"/>
      <c r="F2386" s="268"/>
      <c r="G2386" s="268"/>
      <c r="H2386" s="268"/>
      <c r="J2386" s="268"/>
      <c r="K2386" s="268"/>
      <c r="L2386" s="268"/>
      <c r="O2386" s="268"/>
      <c r="T2386" s="268"/>
      <c r="X2386" s="268"/>
    </row>
    <row r="2387" spans="1:24" x14ac:dyDescent="0.25">
      <c r="A2387" s="268"/>
      <c r="B2387" s="268"/>
      <c r="C2387" s="268"/>
      <c r="D2387" s="268"/>
      <c r="E2387" s="268"/>
      <c r="F2387" s="268"/>
      <c r="G2387" s="268"/>
      <c r="H2387" s="268"/>
      <c r="J2387" s="268"/>
      <c r="K2387" s="268"/>
      <c r="L2387" s="268"/>
      <c r="O2387" s="268"/>
      <c r="T2387" s="268"/>
      <c r="X2387" s="268"/>
    </row>
    <row r="2388" spans="1:24" x14ac:dyDescent="0.25">
      <c r="A2388" s="268"/>
      <c r="B2388" s="268"/>
      <c r="C2388" s="268"/>
      <c r="D2388" s="268"/>
      <c r="E2388" s="268"/>
      <c r="F2388" s="268"/>
      <c r="G2388" s="268"/>
      <c r="H2388" s="268"/>
      <c r="J2388" s="268"/>
      <c r="K2388" s="268"/>
      <c r="L2388" s="268"/>
      <c r="O2388" s="268"/>
      <c r="T2388" s="268"/>
      <c r="X2388" s="268"/>
    </row>
    <row r="2389" spans="1:24" x14ac:dyDescent="0.25">
      <c r="A2389" s="268"/>
      <c r="B2389" s="268"/>
      <c r="C2389" s="268"/>
      <c r="D2389" s="268"/>
      <c r="E2389" s="268"/>
      <c r="F2389" s="268"/>
      <c r="G2389" s="268"/>
      <c r="H2389" s="268"/>
      <c r="J2389" s="268"/>
      <c r="K2389" s="268"/>
      <c r="L2389" s="268"/>
      <c r="O2389" s="268"/>
      <c r="T2389" s="268"/>
      <c r="X2389" s="268"/>
    </row>
    <row r="2390" spans="1:24" x14ac:dyDescent="0.25">
      <c r="A2390" s="268"/>
      <c r="B2390" s="268"/>
      <c r="C2390" s="268"/>
      <c r="D2390" s="268"/>
      <c r="E2390" s="268"/>
      <c r="F2390" s="268"/>
      <c r="G2390" s="268"/>
      <c r="H2390" s="268"/>
      <c r="J2390" s="268"/>
      <c r="K2390" s="268"/>
      <c r="L2390" s="268"/>
      <c r="O2390" s="268"/>
      <c r="T2390" s="268"/>
      <c r="X2390" s="268"/>
    </row>
    <row r="2391" spans="1:24" x14ac:dyDescent="0.25">
      <c r="A2391" s="268"/>
      <c r="B2391" s="268"/>
      <c r="C2391" s="268"/>
      <c r="D2391" s="268"/>
      <c r="E2391" s="268"/>
      <c r="F2391" s="268"/>
      <c r="G2391" s="268"/>
      <c r="H2391" s="268"/>
      <c r="J2391" s="268"/>
      <c r="K2391" s="268"/>
      <c r="L2391" s="268"/>
      <c r="O2391" s="268"/>
      <c r="T2391" s="268"/>
      <c r="X2391" s="268"/>
    </row>
    <row r="2392" spans="1:24" x14ac:dyDescent="0.25">
      <c r="A2392" s="268"/>
      <c r="B2392" s="268"/>
      <c r="C2392" s="268"/>
      <c r="D2392" s="268"/>
      <c r="E2392" s="268"/>
      <c r="F2392" s="268"/>
      <c r="G2392" s="268"/>
      <c r="H2392" s="268"/>
      <c r="J2392" s="268"/>
      <c r="K2392" s="268"/>
      <c r="L2392" s="268"/>
      <c r="O2392" s="268"/>
      <c r="T2392" s="268"/>
      <c r="X2392" s="268"/>
    </row>
    <row r="2393" spans="1:24" x14ac:dyDescent="0.25">
      <c r="A2393" s="268"/>
      <c r="B2393" s="268"/>
      <c r="C2393" s="268"/>
      <c r="D2393" s="268"/>
      <c r="E2393" s="268"/>
      <c r="F2393" s="268"/>
      <c r="G2393" s="268"/>
      <c r="H2393" s="268"/>
      <c r="J2393" s="268"/>
      <c r="K2393" s="268"/>
      <c r="L2393" s="268"/>
      <c r="O2393" s="268"/>
      <c r="T2393" s="268"/>
      <c r="X2393" s="268"/>
    </row>
    <row r="2394" spans="1:24" x14ac:dyDescent="0.25">
      <c r="A2394" s="268"/>
      <c r="B2394" s="268"/>
      <c r="C2394" s="268"/>
      <c r="D2394" s="268"/>
      <c r="E2394" s="268"/>
      <c r="F2394" s="268"/>
      <c r="G2394" s="268"/>
      <c r="H2394" s="268"/>
      <c r="J2394" s="268"/>
      <c r="K2394" s="268"/>
      <c r="L2394" s="268"/>
      <c r="O2394" s="268"/>
      <c r="T2394" s="268"/>
      <c r="X2394" s="268"/>
    </row>
    <row r="2395" spans="1:24" x14ac:dyDescent="0.25">
      <c r="A2395" s="268"/>
      <c r="B2395" s="268"/>
      <c r="C2395" s="268"/>
      <c r="D2395" s="268"/>
      <c r="E2395" s="268"/>
      <c r="F2395" s="268"/>
      <c r="G2395" s="268"/>
      <c r="H2395" s="268"/>
      <c r="J2395" s="268"/>
      <c r="K2395" s="268"/>
      <c r="L2395" s="268"/>
      <c r="O2395" s="268"/>
      <c r="T2395" s="268"/>
      <c r="X2395" s="268"/>
    </row>
    <row r="2396" spans="1:24" x14ac:dyDescent="0.25">
      <c r="A2396" s="268"/>
      <c r="B2396" s="268"/>
      <c r="C2396" s="268"/>
      <c r="D2396" s="268"/>
      <c r="E2396" s="268"/>
      <c r="F2396" s="268"/>
      <c r="G2396" s="268"/>
      <c r="H2396" s="268"/>
      <c r="J2396" s="268"/>
      <c r="K2396" s="268"/>
      <c r="L2396" s="268"/>
      <c r="O2396" s="268"/>
      <c r="T2396" s="268"/>
      <c r="X2396" s="268"/>
    </row>
    <row r="2397" spans="1:24" x14ac:dyDescent="0.25">
      <c r="A2397" s="268"/>
      <c r="B2397" s="268"/>
      <c r="C2397" s="268"/>
      <c r="D2397" s="268"/>
      <c r="E2397" s="268"/>
      <c r="F2397" s="268"/>
      <c r="G2397" s="268"/>
      <c r="H2397" s="268"/>
      <c r="J2397" s="268"/>
      <c r="K2397" s="268"/>
      <c r="L2397" s="268"/>
      <c r="O2397" s="268"/>
      <c r="T2397" s="268"/>
      <c r="X2397" s="268"/>
    </row>
    <row r="2398" spans="1:24" x14ac:dyDescent="0.25">
      <c r="A2398" s="268"/>
      <c r="B2398" s="268"/>
      <c r="C2398" s="268"/>
      <c r="D2398" s="268"/>
      <c r="E2398" s="268"/>
      <c r="F2398" s="268"/>
      <c r="G2398" s="268"/>
      <c r="H2398" s="268"/>
      <c r="J2398" s="268"/>
      <c r="K2398" s="268"/>
      <c r="L2398" s="268"/>
      <c r="O2398" s="268"/>
      <c r="T2398" s="268"/>
      <c r="X2398" s="268"/>
    </row>
    <row r="2399" spans="1:24" x14ac:dyDescent="0.25">
      <c r="A2399" s="268"/>
      <c r="B2399" s="268"/>
      <c r="C2399" s="268"/>
      <c r="D2399" s="268"/>
      <c r="E2399" s="268"/>
      <c r="F2399" s="268"/>
      <c r="G2399" s="268"/>
      <c r="H2399" s="268"/>
      <c r="J2399" s="268"/>
      <c r="K2399" s="268"/>
      <c r="L2399" s="268"/>
      <c r="O2399" s="268"/>
      <c r="T2399" s="268"/>
      <c r="X2399" s="268"/>
    </row>
    <row r="2400" spans="1:24" x14ac:dyDescent="0.25">
      <c r="A2400" s="268"/>
      <c r="B2400" s="268"/>
      <c r="C2400" s="268"/>
      <c r="D2400" s="268"/>
      <c r="E2400" s="268"/>
      <c r="F2400" s="268"/>
      <c r="G2400" s="268"/>
      <c r="H2400" s="268"/>
      <c r="J2400" s="268"/>
      <c r="K2400" s="268"/>
      <c r="L2400" s="268"/>
      <c r="O2400" s="268"/>
      <c r="T2400" s="268"/>
      <c r="X2400" s="268"/>
    </row>
    <row r="2401" spans="1:24" x14ac:dyDescent="0.25">
      <c r="A2401" s="268"/>
      <c r="B2401" s="268"/>
      <c r="C2401" s="268"/>
      <c r="D2401" s="268"/>
      <c r="E2401" s="268"/>
      <c r="F2401" s="268"/>
      <c r="G2401" s="268"/>
      <c r="H2401" s="268"/>
      <c r="J2401" s="268"/>
      <c r="K2401" s="268"/>
      <c r="L2401" s="268"/>
      <c r="O2401" s="268"/>
      <c r="T2401" s="268"/>
      <c r="X2401" s="268"/>
    </row>
    <row r="2402" spans="1:24" x14ac:dyDescent="0.25">
      <c r="A2402" s="268"/>
      <c r="B2402" s="268"/>
      <c r="C2402" s="268"/>
      <c r="D2402" s="268"/>
      <c r="E2402" s="268"/>
      <c r="F2402" s="268"/>
      <c r="G2402" s="268"/>
      <c r="H2402" s="268"/>
      <c r="J2402" s="268"/>
      <c r="K2402" s="268"/>
      <c r="L2402" s="268"/>
      <c r="O2402" s="268"/>
      <c r="T2402" s="268"/>
      <c r="X2402" s="268"/>
    </row>
    <row r="2403" spans="1:24" x14ac:dyDescent="0.25">
      <c r="A2403" s="268"/>
      <c r="B2403" s="268"/>
      <c r="C2403" s="268"/>
      <c r="D2403" s="268"/>
      <c r="E2403" s="268"/>
      <c r="F2403" s="268"/>
      <c r="G2403" s="268"/>
      <c r="H2403" s="268"/>
      <c r="J2403" s="268"/>
      <c r="K2403" s="268"/>
      <c r="L2403" s="268"/>
      <c r="O2403" s="268"/>
      <c r="T2403" s="268"/>
      <c r="X2403" s="268"/>
    </row>
    <row r="2404" spans="1:24" x14ac:dyDescent="0.25">
      <c r="A2404" s="268"/>
      <c r="B2404" s="268"/>
      <c r="C2404" s="268"/>
      <c r="D2404" s="268"/>
      <c r="E2404" s="268"/>
      <c r="F2404" s="268"/>
      <c r="G2404" s="268"/>
      <c r="H2404" s="268"/>
      <c r="J2404" s="268"/>
      <c r="K2404" s="268"/>
      <c r="L2404" s="268"/>
      <c r="O2404" s="268"/>
      <c r="T2404" s="268"/>
      <c r="X2404" s="268"/>
    </row>
    <row r="2405" spans="1:24" x14ac:dyDescent="0.25">
      <c r="A2405" s="268"/>
      <c r="B2405" s="268"/>
      <c r="C2405" s="268"/>
      <c r="D2405" s="268"/>
      <c r="E2405" s="268"/>
      <c r="F2405" s="268"/>
      <c r="G2405" s="268"/>
      <c r="H2405" s="268"/>
      <c r="J2405" s="268"/>
      <c r="K2405" s="268"/>
      <c r="L2405" s="268"/>
      <c r="O2405" s="268"/>
      <c r="T2405" s="268"/>
      <c r="X2405" s="268"/>
    </row>
    <row r="2406" spans="1:24" x14ac:dyDescent="0.25">
      <c r="A2406" s="268"/>
      <c r="B2406" s="268"/>
      <c r="C2406" s="268"/>
      <c r="D2406" s="268"/>
      <c r="E2406" s="268"/>
      <c r="F2406" s="268"/>
      <c r="G2406" s="268"/>
      <c r="H2406" s="268"/>
      <c r="J2406" s="268"/>
      <c r="K2406" s="268"/>
      <c r="L2406" s="268"/>
      <c r="O2406" s="268"/>
      <c r="T2406" s="268"/>
      <c r="X2406" s="268"/>
    </row>
    <row r="2407" spans="1:24" x14ac:dyDescent="0.25">
      <c r="A2407" s="268"/>
      <c r="B2407" s="268"/>
      <c r="C2407" s="268"/>
      <c r="D2407" s="268"/>
      <c r="E2407" s="268"/>
      <c r="F2407" s="268"/>
      <c r="G2407" s="268"/>
      <c r="H2407" s="268"/>
      <c r="J2407" s="268"/>
      <c r="K2407" s="268"/>
      <c r="L2407" s="268"/>
      <c r="O2407" s="268"/>
      <c r="T2407" s="268"/>
      <c r="X2407" s="268"/>
    </row>
    <row r="2408" spans="1:24" x14ac:dyDescent="0.25">
      <c r="A2408" s="268"/>
      <c r="B2408" s="268"/>
      <c r="C2408" s="268"/>
      <c r="D2408" s="268"/>
      <c r="E2408" s="268"/>
      <c r="F2408" s="268"/>
      <c r="G2408" s="268"/>
      <c r="H2408" s="268"/>
      <c r="J2408" s="268"/>
      <c r="K2408" s="268"/>
      <c r="L2408" s="268"/>
      <c r="O2408" s="268"/>
      <c r="T2408" s="268"/>
      <c r="X2408" s="268"/>
    </row>
    <row r="2409" spans="1:24" x14ac:dyDescent="0.25">
      <c r="A2409" s="268"/>
      <c r="B2409" s="268"/>
      <c r="C2409" s="268"/>
      <c r="D2409" s="268"/>
      <c r="E2409" s="268"/>
      <c r="F2409" s="268"/>
      <c r="G2409" s="268"/>
      <c r="H2409" s="268"/>
      <c r="J2409" s="268"/>
      <c r="K2409" s="268"/>
      <c r="L2409" s="268"/>
      <c r="O2409" s="268"/>
      <c r="T2409" s="268"/>
      <c r="X2409" s="268"/>
    </row>
    <row r="2410" spans="1:24" x14ac:dyDescent="0.25">
      <c r="A2410" s="268"/>
      <c r="B2410" s="268"/>
      <c r="C2410" s="268"/>
      <c r="D2410" s="268"/>
      <c r="E2410" s="268"/>
      <c r="F2410" s="268"/>
      <c r="G2410" s="268"/>
      <c r="H2410" s="268"/>
      <c r="J2410" s="268"/>
      <c r="K2410" s="268"/>
      <c r="L2410" s="268"/>
      <c r="O2410" s="268"/>
      <c r="T2410" s="268"/>
      <c r="X2410" s="268"/>
    </row>
    <row r="2411" spans="1:24" x14ac:dyDescent="0.25">
      <c r="A2411" s="268"/>
      <c r="B2411" s="268"/>
      <c r="C2411" s="268"/>
      <c r="D2411" s="268"/>
      <c r="E2411" s="268"/>
      <c r="F2411" s="268"/>
      <c r="G2411" s="268"/>
      <c r="H2411" s="268"/>
      <c r="J2411" s="268"/>
      <c r="K2411" s="268"/>
      <c r="L2411" s="268"/>
      <c r="O2411" s="268"/>
      <c r="T2411" s="268"/>
      <c r="X2411" s="268"/>
    </row>
    <row r="2412" spans="1:24" x14ac:dyDescent="0.25">
      <c r="A2412" s="268"/>
      <c r="B2412" s="268"/>
      <c r="C2412" s="268"/>
      <c r="D2412" s="268"/>
      <c r="E2412" s="268"/>
      <c r="F2412" s="268"/>
      <c r="G2412" s="268"/>
      <c r="H2412" s="268"/>
      <c r="J2412" s="268"/>
      <c r="K2412" s="268"/>
      <c r="L2412" s="268"/>
      <c r="O2412" s="268"/>
      <c r="T2412" s="268"/>
      <c r="X2412" s="268"/>
    </row>
    <row r="2413" spans="1:24" x14ac:dyDescent="0.25">
      <c r="A2413" s="268"/>
      <c r="B2413" s="268"/>
      <c r="C2413" s="268"/>
      <c r="D2413" s="268"/>
      <c r="E2413" s="268"/>
      <c r="F2413" s="268"/>
      <c r="G2413" s="268"/>
      <c r="H2413" s="268"/>
      <c r="J2413" s="268"/>
      <c r="K2413" s="268"/>
      <c r="L2413" s="268"/>
      <c r="O2413" s="268"/>
      <c r="T2413" s="268"/>
      <c r="X2413" s="268"/>
    </row>
    <row r="2414" spans="1:24" x14ac:dyDescent="0.25">
      <c r="A2414" s="268"/>
      <c r="B2414" s="268"/>
      <c r="C2414" s="268"/>
      <c r="D2414" s="268"/>
      <c r="E2414" s="268"/>
      <c r="F2414" s="268"/>
      <c r="G2414" s="268"/>
      <c r="H2414" s="268"/>
      <c r="J2414" s="268"/>
      <c r="K2414" s="268"/>
      <c r="L2414" s="268"/>
      <c r="O2414" s="268"/>
      <c r="T2414" s="268"/>
      <c r="X2414" s="268"/>
    </row>
    <row r="2415" spans="1:24" x14ac:dyDescent="0.25">
      <c r="A2415" s="268"/>
      <c r="B2415" s="268"/>
      <c r="C2415" s="268"/>
      <c r="D2415" s="268"/>
      <c r="E2415" s="268"/>
      <c r="F2415" s="268"/>
      <c r="G2415" s="268"/>
      <c r="H2415" s="268"/>
      <c r="J2415" s="268"/>
      <c r="K2415" s="268"/>
      <c r="L2415" s="268"/>
      <c r="O2415" s="268"/>
      <c r="T2415" s="268"/>
      <c r="X2415" s="268"/>
    </row>
    <row r="2416" spans="1:24" x14ac:dyDescent="0.25">
      <c r="A2416" s="268"/>
      <c r="B2416" s="268"/>
      <c r="C2416" s="268"/>
      <c r="D2416" s="268"/>
      <c r="E2416" s="268"/>
      <c r="F2416" s="268"/>
      <c r="G2416" s="268"/>
      <c r="H2416" s="268"/>
      <c r="J2416" s="268"/>
      <c r="K2416" s="268"/>
      <c r="L2416" s="268"/>
      <c r="O2416" s="268"/>
      <c r="T2416" s="268"/>
      <c r="X2416" s="268"/>
    </row>
    <row r="2417" spans="1:24" x14ac:dyDescent="0.25">
      <c r="A2417" s="268"/>
      <c r="B2417" s="268"/>
      <c r="C2417" s="268"/>
      <c r="D2417" s="268"/>
      <c r="E2417" s="268"/>
      <c r="F2417" s="268"/>
      <c r="G2417" s="268"/>
      <c r="H2417" s="268"/>
      <c r="J2417" s="268"/>
      <c r="K2417" s="268"/>
      <c r="L2417" s="268"/>
      <c r="O2417" s="268"/>
      <c r="T2417" s="268"/>
      <c r="X2417" s="268"/>
    </row>
    <row r="2418" spans="1:24" x14ac:dyDescent="0.25">
      <c r="A2418" s="268"/>
      <c r="B2418" s="268"/>
      <c r="C2418" s="268"/>
      <c r="D2418" s="268"/>
      <c r="E2418" s="268"/>
      <c r="F2418" s="268"/>
      <c r="G2418" s="268"/>
      <c r="H2418" s="268"/>
      <c r="J2418" s="268"/>
      <c r="K2418" s="268"/>
      <c r="L2418" s="268"/>
      <c r="O2418" s="268"/>
      <c r="T2418" s="268"/>
      <c r="X2418" s="268"/>
    </row>
    <row r="2419" spans="1:24" x14ac:dyDescent="0.25">
      <c r="A2419" s="268"/>
      <c r="B2419" s="268"/>
      <c r="C2419" s="268"/>
      <c r="D2419" s="268"/>
      <c r="E2419" s="268"/>
      <c r="F2419" s="268"/>
      <c r="G2419" s="268"/>
      <c r="H2419" s="268"/>
      <c r="J2419" s="268"/>
      <c r="K2419" s="268"/>
      <c r="L2419" s="268"/>
      <c r="O2419" s="268"/>
      <c r="T2419" s="268"/>
      <c r="X2419" s="268"/>
    </row>
    <row r="2420" spans="1:24" x14ac:dyDescent="0.25">
      <c r="A2420" s="268"/>
      <c r="B2420" s="268"/>
      <c r="C2420" s="268"/>
      <c r="D2420" s="268"/>
      <c r="E2420" s="268"/>
      <c r="F2420" s="268"/>
      <c r="G2420" s="268"/>
      <c r="H2420" s="268"/>
      <c r="J2420" s="268"/>
      <c r="K2420" s="268"/>
      <c r="L2420" s="268"/>
      <c r="O2420" s="268"/>
      <c r="T2420" s="268"/>
      <c r="X2420" s="268"/>
    </row>
    <row r="2421" spans="1:24" x14ac:dyDescent="0.25">
      <c r="A2421" s="268"/>
      <c r="B2421" s="268"/>
      <c r="C2421" s="268"/>
      <c r="D2421" s="268"/>
      <c r="E2421" s="268"/>
      <c r="F2421" s="268"/>
      <c r="G2421" s="268"/>
      <c r="H2421" s="268"/>
      <c r="J2421" s="268"/>
      <c r="K2421" s="268"/>
      <c r="L2421" s="268"/>
      <c r="O2421" s="268"/>
      <c r="T2421" s="268"/>
      <c r="X2421" s="268"/>
    </row>
    <row r="2422" spans="1:24" x14ac:dyDescent="0.25">
      <c r="A2422" s="268"/>
      <c r="B2422" s="268"/>
      <c r="C2422" s="268"/>
      <c r="D2422" s="268"/>
      <c r="E2422" s="268"/>
      <c r="F2422" s="268"/>
      <c r="G2422" s="268"/>
      <c r="H2422" s="268"/>
      <c r="J2422" s="268"/>
      <c r="K2422" s="268"/>
      <c r="L2422" s="268"/>
      <c r="O2422" s="268"/>
      <c r="T2422" s="268"/>
      <c r="X2422" s="268"/>
    </row>
    <row r="2423" spans="1:24" x14ac:dyDescent="0.25">
      <c r="A2423" s="268"/>
      <c r="B2423" s="268"/>
      <c r="C2423" s="268"/>
      <c r="D2423" s="268"/>
      <c r="E2423" s="268"/>
      <c r="F2423" s="268"/>
      <c r="G2423" s="268"/>
      <c r="H2423" s="268"/>
      <c r="J2423" s="268"/>
      <c r="K2423" s="268"/>
      <c r="L2423" s="268"/>
      <c r="O2423" s="268"/>
      <c r="T2423" s="268"/>
      <c r="X2423" s="268"/>
    </row>
    <row r="2424" spans="1:24" x14ac:dyDescent="0.25">
      <c r="A2424" s="268"/>
      <c r="B2424" s="268"/>
      <c r="C2424" s="268"/>
      <c r="D2424" s="268"/>
      <c r="E2424" s="268"/>
      <c r="F2424" s="268"/>
      <c r="G2424" s="268"/>
      <c r="H2424" s="268"/>
      <c r="J2424" s="268"/>
      <c r="K2424" s="268"/>
      <c r="L2424" s="268"/>
      <c r="O2424" s="268"/>
      <c r="T2424" s="268"/>
      <c r="X2424" s="268"/>
    </row>
    <row r="2425" spans="1:24" x14ac:dyDescent="0.25">
      <c r="A2425" s="268"/>
      <c r="B2425" s="268"/>
      <c r="C2425" s="268"/>
      <c r="D2425" s="268"/>
      <c r="E2425" s="268"/>
      <c r="F2425" s="268"/>
      <c r="G2425" s="268"/>
      <c r="H2425" s="268"/>
      <c r="J2425" s="268"/>
      <c r="K2425" s="268"/>
      <c r="L2425" s="268"/>
      <c r="O2425" s="268"/>
      <c r="T2425" s="268"/>
      <c r="X2425" s="268"/>
    </row>
    <row r="2426" spans="1:24" x14ac:dyDescent="0.25">
      <c r="A2426" s="268"/>
      <c r="B2426" s="268"/>
      <c r="C2426" s="268"/>
      <c r="D2426" s="268"/>
      <c r="E2426" s="268"/>
      <c r="F2426" s="268"/>
      <c r="G2426" s="268"/>
      <c r="H2426" s="268"/>
      <c r="J2426" s="268"/>
      <c r="K2426" s="268"/>
      <c r="L2426" s="268"/>
      <c r="O2426" s="268"/>
      <c r="T2426" s="268"/>
      <c r="X2426" s="268"/>
    </row>
    <row r="2427" spans="1:24" x14ac:dyDescent="0.25">
      <c r="A2427" s="268"/>
      <c r="B2427" s="268"/>
      <c r="C2427" s="268"/>
      <c r="D2427" s="268"/>
      <c r="E2427" s="268"/>
      <c r="F2427" s="268"/>
      <c r="G2427" s="268"/>
      <c r="H2427" s="268"/>
      <c r="J2427" s="268"/>
      <c r="K2427" s="268"/>
      <c r="L2427" s="268"/>
      <c r="O2427" s="268"/>
      <c r="T2427" s="268"/>
      <c r="X2427" s="268"/>
    </row>
    <row r="2428" spans="1:24" x14ac:dyDescent="0.25">
      <c r="A2428" s="268"/>
      <c r="B2428" s="268"/>
      <c r="C2428" s="268"/>
      <c r="D2428" s="268"/>
      <c r="E2428" s="268"/>
      <c r="F2428" s="268"/>
      <c r="G2428" s="268"/>
      <c r="H2428" s="268"/>
      <c r="J2428" s="268"/>
      <c r="K2428" s="268"/>
      <c r="L2428" s="268"/>
      <c r="O2428" s="268"/>
      <c r="T2428" s="268"/>
      <c r="X2428" s="268"/>
    </row>
    <row r="2429" spans="1:24" x14ac:dyDescent="0.25">
      <c r="A2429" s="268"/>
      <c r="B2429" s="268"/>
      <c r="C2429" s="268"/>
      <c r="D2429" s="268"/>
      <c r="E2429" s="268"/>
      <c r="F2429" s="268"/>
      <c r="G2429" s="268"/>
      <c r="H2429" s="268"/>
      <c r="J2429" s="268"/>
      <c r="K2429" s="268"/>
      <c r="L2429" s="268"/>
      <c r="O2429" s="268"/>
      <c r="T2429" s="268"/>
      <c r="X2429" s="268"/>
    </row>
    <row r="2430" spans="1:24" x14ac:dyDescent="0.25">
      <c r="A2430" s="268"/>
      <c r="B2430" s="268"/>
      <c r="C2430" s="268"/>
      <c r="D2430" s="268"/>
      <c r="E2430" s="268"/>
      <c r="F2430" s="268"/>
      <c r="G2430" s="268"/>
      <c r="H2430" s="268"/>
      <c r="J2430" s="268"/>
      <c r="K2430" s="268"/>
      <c r="L2430" s="268"/>
      <c r="O2430" s="268"/>
      <c r="T2430" s="268"/>
      <c r="X2430" s="268"/>
    </row>
    <row r="2431" spans="1:24" x14ac:dyDescent="0.25">
      <c r="A2431" s="268"/>
      <c r="B2431" s="268"/>
      <c r="C2431" s="268"/>
      <c r="D2431" s="268"/>
      <c r="E2431" s="268"/>
      <c r="F2431" s="268"/>
      <c r="G2431" s="268"/>
      <c r="H2431" s="268"/>
      <c r="J2431" s="268"/>
      <c r="K2431" s="268"/>
      <c r="L2431" s="268"/>
      <c r="O2431" s="268"/>
      <c r="T2431" s="268"/>
      <c r="X2431" s="268"/>
    </row>
    <row r="2432" spans="1:24" x14ac:dyDescent="0.25">
      <c r="A2432" s="268"/>
      <c r="B2432" s="268"/>
      <c r="C2432" s="268"/>
      <c r="D2432" s="268"/>
      <c r="E2432" s="268"/>
      <c r="F2432" s="268"/>
      <c r="G2432" s="268"/>
      <c r="H2432" s="268"/>
      <c r="J2432" s="268"/>
      <c r="K2432" s="268"/>
      <c r="L2432" s="268"/>
      <c r="O2432" s="268"/>
      <c r="T2432" s="268"/>
      <c r="X2432" s="268"/>
    </row>
    <row r="2433" spans="1:24" x14ac:dyDescent="0.25">
      <c r="A2433" s="268"/>
      <c r="B2433" s="268"/>
      <c r="C2433" s="268"/>
      <c r="D2433" s="268"/>
      <c r="E2433" s="268"/>
      <c r="F2433" s="268"/>
      <c r="G2433" s="268"/>
      <c r="H2433" s="268"/>
      <c r="J2433" s="268"/>
      <c r="K2433" s="268"/>
      <c r="L2433" s="268"/>
      <c r="O2433" s="268"/>
      <c r="T2433" s="268"/>
      <c r="X2433" s="268"/>
    </row>
    <row r="2434" spans="1:24" x14ac:dyDescent="0.25">
      <c r="A2434" s="268"/>
      <c r="B2434" s="268"/>
      <c r="C2434" s="268"/>
      <c r="D2434" s="268"/>
      <c r="E2434" s="268"/>
      <c r="F2434" s="268"/>
      <c r="G2434" s="268"/>
      <c r="H2434" s="268"/>
      <c r="J2434" s="268"/>
      <c r="K2434" s="268"/>
      <c r="L2434" s="268"/>
      <c r="O2434" s="268"/>
      <c r="T2434" s="268"/>
      <c r="X2434" s="268"/>
    </row>
    <row r="2435" spans="1:24" x14ac:dyDescent="0.25">
      <c r="A2435" s="268"/>
      <c r="B2435" s="268"/>
      <c r="C2435" s="268"/>
      <c r="D2435" s="268"/>
      <c r="E2435" s="268"/>
      <c r="F2435" s="268"/>
      <c r="G2435" s="268"/>
      <c r="H2435" s="268"/>
      <c r="J2435" s="268"/>
      <c r="K2435" s="268"/>
      <c r="L2435" s="268"/>
      <c r="O2435" s="268"/>
      <c r="T2435" s="268"/>
      <c r="X2435" s="268"/>
    </row>
    <row r="2436" spans="1:24" x14ac:dyDescent="0.25">
      <c r="A2436" s="268"/>
      <c r="B2436" s="268"/>
      <c r="C2436" s="268"/>
      <c r="D2436" s="268"/>
      <c r="E2436" s="268"/>
      <c r="F2436" s="268"/>
      <c r="G2436" s="268"/>
      <c r="H2436" s="268"/>
      <c r="J2436" s="268"/>
      <c r="K2436" s="268"/>
      <c r="L2436" s="268"/>
      <c r="O2436" s="268"/>
      <c r="T2436" s="268"/>
      <c r="X2436" s="268"/>
    </row>
    <row r="2437" spans="1:24" x14ac:dyDescent="0.25">
      <c r="A2437" s="268"/>
      <c r="B2437" s="268"/>
      <c r="C2437" s="268"/>
      <c r="D2437" s="268"/>
      <c r="E2437" s="268"/>
      <c r="F2437" s="268"/>
      <c r="G2437" s="268"/>
      <c r="H2437" s="268"/>
      <c r="J2437" s="268"/>
      <c r="K2437" s="268"/>
      <c r="L2437" s="268"/>
      <c r="O2437" s="268"/>
      <c r="T2437" s="268"/>
      <c r="X2437" s="268"/>
    </row>
    <row r="2438" spans="1:24" x14ac:dyDescent="0.25">
      <c r="A2438" s="268"/>
      <c r="B2438" s="268"/>
      <c r="C2438" s="268"/>
      <c r="D2438" s="268"/>
      <c r="E2438" s="268"/>
      <c r="F2438" s="268"/>
      <c r="G2438" s="268"/>
      <c r="H2438" s="268"/>
      <c r="J2438" s="268"/>
      <c r="K2438" s="268"/>
      <c r="L2438" s="268"/>
      <c r="O2438" s="268"/>
      <c r="T2438" s="268"/>
      <c r="X2438" s="268"/>
    </row>
    <row r="2439" spans="1:24" x14ac:dyDescent="0.25">
      <c r="A2439" s="268"/>
      <c r="B2439" s="268"/>
      <c r="C2439" s="268"/>
      <c r="D2439" s="268"/>
      <c r="E2439" s="268"/>
      <c r="F2439" s="268"/>
      <c r="G2439" s="268"/>
      <c r="H2439" s="268"/>
      <c r="J2439" s="268"/>
      <c r="K2439" s="268"/>
      <c r="L2439" s="268"/>
      <c r="O2439" s="268"/>
      <c r="T2439" s="268"/>
      <c r="X2439" s="268"/>
    </row>
    <row r="2440" spans="1:24" x14ac:dyDescent="0.25">
      <c r="A2440" s="268"/>
      <c r="B2440" s="268"/>
      <c r="C2440" s="268"/>
      <c r="D2440" s="268"/>
      <c r="E2440" s="268"/>
      <c r="F2440" s="268"/>
      <c r="G2440" s="268"/>
      <c r="H2440" s="268"/>
      <c r="J2440" s="268"/>
      <c r="K2440" s="268"/>
      <c r="L2440" s="268"/>
      <c r="O2440" s="268"/>
      <c r="T2440" s="268"/>
      <c r="X2440" s="268"/>
    </row>
    <row r="2441" spans="1:24" x14ac:dyDescent="0.25">
      <c r="A2441" s="268"/>
      <c r="B2441" s="268"/>
      <c r="C2441" s="268"/>
      <c r="D2441" s="268"/>
      <c r="E2441" s="268"/>
      <c r="F2441" s="268"/>
      <c r="G2441" s="268"/>
      <c r="H2441" s="268"/>
      <c r="J2441" s="268"/>
      <c r="K2441" s="268"/>
      <c r="L2441" s="268"/>
      <c r="O2441" s="268"/>
      <c r="T2441" s="268"/>
      <c r="X2441" s="268"/>
    </row>
    <row r="2442" spans="1:24" x14ac:dyDescent="0.25">
      <c r="A2442" s="268"/>
      <c r="B2442" s="268"/>
      <c r="C2442" s="268"/>
      <c r="D2442" s="268"/>
      <c r="E2442" s="268"/>
      <c r="F2442" s="268"/>
      <c r="G2442" s="268"/>
      <c r="H2442" s="268"/>
      <c r="J2442" s="268"/>
      <c r="K2442" s="268"/>
      <c r="L2442" s="268"/>
      <c r="O2442" s="268"/>
      <c r="T2442" s="268"/>
      <c r="X2442" s="268"/>
    </row>
    <row r="2443" spans="1:24" x14ac:dyDescent="0.25">
      <c r="A2443" s="268"/>
      <c r="B2443" s="268"/>
      <c r="C2443" s="268"/>
      <c r="D2443" s="268"/>
      <c r="E2443" s="268"/>
      <c r="F2443" s="268"/>
      <c r="G2443" s="268"/>
      <c r="H2443" s="268"/>
      <c r="J2443" s="268"/>
      <c r="K2443" s="268"/>
      <c r="L2443" s="268"/>
      <c r="O2443" s="268"/>
      <c r="T2443" s="268"/>
      <c r="X2443" s="268"/>
    </row>
    <row r="2444" spans="1:24" x14ac:dyDescent="0.25">
      <c r="A2444" s="268"/>
      <c r="B2444" s="268"/>
      <c r="C2444" s="268"/>
      <c r="D2444" s="268"/>
      <c r="E2444" s="268"/>
      <c r="F2444" s="268"/>
      <c r="G2444" s="268"/>
      <c r="H2444" s="268"/>
      <c r="J2444" s="268"/>
      <c r="K2444" s="268"/>
      <c r="L2444" s="268"/>
      <c r="O2444" s="268"/>
      <c r="T2444" s="268"/>
      <c r="X2444" s="268"/>
    </row>
    <row r="2445" spans="1:24" x14ac:dyDescent="0.25">
      <c r="A2445" s="268"/>
      <c r="B2445" s="268"/>
      <c r="C2445" s="268"/>
      <c r="D2445" s="268"/>
      <c r="E2445" s="268"/>
      <c r="F2445" s="268"/>
      <c r="G2445" s="268"/>
      <c r="H2445" s="268"/>
      <c r="J2445" s="268"/>
      <c r="K2445" s="268"/>
      <c r="L2445" s="268"/>
      <c r="O2445" s="268"/>
      <c r="T2445" s="268"/>
      <c r="X2445" s="268"/>
    </row>
    <row r="2446" spans="1:24" x14ac:dyDescent="0.25">
      <c r="A2446" s="268"/>
      <c r="B2446" s="268"/>
      <c r="C2446" s="268"/>
      <c r="D2446" s="268"/>
      <c r="E2446" s="268"/>
      <c r="F2446" s="268"/>
      <c r="G2446" s="268"/>
      <c r="H2446" s="268"/>
      <c r="J2446" s="268"/>
      <c r="K2446" s="268"/>
      <c r="L2446" s="268"/>
      <c r="O2446" s="268"/>
      <c r="T2446" s="268"/>
      <c r="X2446" s="268"/>
    </row>
    <row r="2447" spans="1:24" x14ac:dyDescent="0.25">
      <c r="A2447" s="268"/>
      <c r="B2447" s="268"/>
      <c r="C2447" s="268"/>
      <c r="D2447" s="268"/>
      <c r="E2447" s="268"/>
      <c r="F2447" s="268"/>
      <c r="G2447" s="268"/>
      <c r="H2447" s="268"/>
      <c r="J2447" s="268"/>
      <c r="K2447" s="268"/>
      <c r="L2447" s="268"/>
      <c r="O2447" s="268"/>
      <c r="T2447" s="268"/>
      <c r="X2447" s="268"/>
    </row>
    <row r="2448" spans="1:24" x14ac:dyDescent="0.25">
      <c r="A2448" s="268"/>
      <c r="B2448" s="268"/>
      <c r="C2448" s="268"/>
      <c r="D2448" s="268"/>
      <c r="E2448" s="268"/>
      <c r="F2448" s="268"/>
      <c r="G2448" s="268"/>
      <c r="H2448" s="268"/>
      <c r="J2448" s="268"/>
      <c r="K2448" s="268"/>
      <c r="L2448" s="268"/>
      <c r="O2448" s="268"/>
      <c r="T2448" s="268"/>
      <c r="X2448" s="268"/>
    </row>
    <row r="2449" spans="1:24" x14ac:dyDescent="0.25">
      <c r="A2449" s="268"/>
      <c r="B2449" s="268"/>
      <c r="C2449" s="268"/>
      <c r="D2449" s="268"/>
      <c r="E2449" s="268"/>
      <c r="F2449" s="268"/>
      <c r="G2449" s="268"/>
      <c r="H2449" s="268"/>
      <c r="J2449" s="268"/>
      <c r="K2449" s="268"/>
      <c r="L2449" s="268"/>
      <c r="O2449" s="268"/>
      <c r="T2449" s="268"/>
      <c r="X2449" s="268"/>
    </row>
    <row r="2450" spans="1:24" x14ac:dyDescent="0.25">
      <c r="A2450" s="268"/>
      <c r="B2450" s="268"/>
      <c r="C2450" s="268"/>
      <c r="D2450" s="268"/>
      <c r="E2450" s="268"/>
      <c r="F2450" s="268"/>
      <c r="G2450" s="268"/>
      <c r="H2450" s="268"/>
      <c r="J2450" s="268"/>
      <c r="K2450" s="268"/>
      <c r="L2450" s="268"/>
      <c r="O2450" s="268"/>
      <c r="T2450" s="268"/>
      <c r="X2450" s="268"/>
    </row>
    <row r="2451" spans="1:24" x14ac:dyDescent="0.25">
      <c r="A2451" s="268"/>
      <c r="B2451" s="268"/>
      <c r="C2451" s="268"/>
      <c r="D2451" s="268"/>
      <c r="E2451" s="268"/>
      <c r="F2451" s="268"/>
      <c r="G2451" s="268"/>
      <c r="H2451" s="268"/>
      <c r="J2451" s="268"/>
      <c r="K2451" s="268"/>
      <c r="L2451" s="268"/>
      <c r="O2451" s="268"/>
      <c r="T2451" s="268"/>
      <c r="X2451" s="268"/>
    </row>
    <row r="2452" spans="1:24" x14ac:dyDescent="0.25">
      <c r="A2452" s="268"/>
      <c r="B2452" s="268"/>
      <c r="C2452" s="268"/>
      <c r="D2452" s="268"/>
      <c r="E2452" s="268"/>
      <c r="F2452" s="268"/>
      <c r="G2452" s="268"/>
      <c r="H2452" s="268"/>
      <c r="J2452" s="268"/>
      <c r="K2452" s="268"/>
      <c r="L2452" s="268"/>
      <c r="O2452" s="268"/>
      <c r="T2452" s="268"/>
      <c r="X2452" s="268"/>
    </row>
    <row r="2453" spans="1:24" x14ac:dyDescent="0.25">
      <c r="A2453" s="268"/>
      <c r="B2453" s="268"/>
      <c r="C2453" s="268"/>
      <c r="D2453" s="268"/>
      <c r="E2453" s="268"/>
      <c r="F2453" s="268"/>
      <c r="G2453" s="268"/>
      <c r="H2453" s="268"/>
      <c r="J2453" s="268"/>
      <c r="K2453" s="268"/>
      <c r="L2453" s="268"/>
      <c r="O2453" s="268"/>
      <c r="T2453" s="268"/>
      <c r="X2453" s="268"/>
    </row>
    <row r="2454" spans="1:24" x14ac:dyDescent="0.25">
      <c r="A2454" s="268"/>
      <c r="B2454" s="268"/>
      <c r="C2454" s="268"/>
      <c r="D2454" s="268"/>
      <c r="E2454" s="268"/>
      <c r="F2454" s="268"/>
      <c r="G2454" s="268"/>
      <c r="H2454" s="268"/>
      <c r="J2454" s="268"/>
      <c r="K2454" s="268"/>
      <c r="L2454" s="268"/>
      <c r="O2454" s="268"/>
      <c r="T2454" s="268"/>
      <c r="X2454" s="268"/>
    </row>
    <row r="2455" spans="1:24" x14ac:dyDescent="0.25">
      <c r="A2455" s="268"/>
      <c r="B2455" s="268"/>
      <c r="C2455" s="268"/>
      <c r="D2455" s="268"/>
      <c r="E2455" s="268"/>
      <c r="F2455" s="268"/>
      <c r="G2455" s="268"/>
      <c r="H2455" s="268"/>
      <c r="J2455" s="268"/>
      <c r="K2455" s="268"/>
      <c r="L2455" s="268"/>
      <c r="O2455" s="268"/>
      <c r="T2455" s="268"/>
      <c r="X2455" s="268"/>
    </row>
    <row r="2456" spans="1:24" x14ac:dyDescent="0.25">
      <c r="A2456" s="268"/>
      <c r="B2456" s="268"/>
      <c r="C2456" s="268"/>
      <c r="D2456" s="268"/>
      <c r="E2456" s="268"/>
      <c r="F2456" s="268"/>
      <c r="G2456" s="268"/>
      <c r="H2456" s="268"/>
      <c r="J2456" s="268"/>
      <c r="K2456" s="268"/>
      <c r="L2456" s="268"/>
      <c r="O2456" s="268"/>
      <c r="T2456" s="268"/>
      <c r="X2456" s="268"/>
    </row>
    <row r="2457" spans="1:24" x14ac:dyDescent="0.25">
      <c r="A2457" s="268"/>
      <c r="B2457" s="268"/>
      <c r="C2457" s="268"/>
      <c r="D2457" s="268"/>
      <c r="E2457" s="268"/>
      <c r="F2457" s="268"/>
      <c r="G2457" s="268"/>
      <c r="H2457" s="268"/>
      <c r="J2457" s="268"/>
      <c r="K2457" s="268"/>
      <c r="L2457" s="268"/>
      <c r="O2457" s="268"/>
      <c r="T2457" s="268"/>
      <c r="X2457" s="268"/>
    </row>
    <row r="2458" spans="1:24" x14ac:dyDescent="0.25">
      <c r="A2458" s="268"/>
      <c r="B2458" s="268"/>
      <c r="C2458" s="268"/>
      <c r="D2458" s="268"/>
      <c r="E2458" s="268"/>
      <c r="F2458" s="268"/>
      <c r="G2458" s="268"/>
      <c r="H2458" s="268"/>
      <c r="J2458" s="268"/>
      <c r="K2458" s="268"/>
      <c r="L2458" s="268"/>
      <c r="O2458" s="268"/>
      <c r="T2458" s="268"/>
      <c r="X2458" s="268"/>
    </row>
    <row r="2459" spans="1:24" x14ac:dyDescent="0.25">
      <c r="A2459" s="268"/>
      <c r="B2459" s="268"/>
      <c r="C2459" s="268"/>
      <c r="D2459" s="268"/>
      <c r="E2459" s="268"/>
      <c r="F2459" s="268"/>
      <c r="G2459" s="268"/>
      <c r="H2459" s="268"/>
      <c r="J2459" s="268"/>
      <c r="K2459" s="268"/>
      <c r="L2459" s="268"/>
      <c r="O2459" s="268"/>
      <c r="T2459" s="268"/>
      <c r="X2459" s="268"/>
    </row>
    <row r="2460" spans="1:24" x14ac:dyDescent="0.25">
      <c r="A2460" s="268"/>
      <c r="B2460" s="268"/>
      <c r="C2460" s="268"/>
      <c r="D2460" s="268"/>
      <c r="E2460" s="268"/>
      <c r="F2460" s="268"/>
      <c r="G2460" s="268"/>
      <c r="H2460" s="268"/>
      <c r="J2460" s="268"/>
      <c r="K2460" s="268"/>
      <c r="L2460" s="268"/>
      <c r="O2460" s="268"/>
      <c r="T2460" s="268"/>
      <c r="X2460" s="268"/>
    </row>
    <row r="2461" spans="1:24" x14ac:dyDescent="0.25">
      <c r="A2461" s="268"/>
      <c r="B2461" s="268"/>
      <c r="C2461" s="268"/>
      <c r="D2461" s="268"/>
      <c r="E2461" s="268"/>
      <c r="F2461" s="268"/>
      <c r="G2461" s="268"/>
      <c r="H2461" s="268"/>
      <c r="J2461" s="268"/>
      <c r="K2461" s="268"/>
      <c r="L2461" s="268"/>
      <c r="O2461" s="268"/>
      <c r="T2461" s="268"/>
      <c r="X2461" s="268"/>
    </row>
    <row r="2462" spans="1:24" x14ac:dyDescent="0.25">
      <c r="A2462" s="268"/>
      <c r="B2462" s="268"/>
      <c r="C2462" s="268"/>
      <c r="D2462" s="268"/>
      <c r="E2462" s="268"/>
      <c r="F2462" s="268"/>
      <c r="G2462" s="268"/>
      <c r="H2462" s="268"/>
      <c r="J2462" s="268"/>
      <c r="K2462" s="268"/>
      <c r="L2462" s="268"/>
      <c r="O2462" s="268"/>
      <c r="T2462" s="268"/>
      <c r="X2462" s="268"/>
    </row>
    <row r="2463" spans="1:24" x14ac:dyDescent="0.25">
      <c r="A2463" s="268"/>
      <c r="B2463" s="268"/>
      <c r="C2463" s="268"/>
      <c r="D2463" s="268"/>
      <c r="E2463" s="268"/>
      <c r="F2463" s="268"/>
      <c r="G2463" s="268"/>
      <c r="H2463" s="268"/>
      <c r="J2463" s="268"/>
      <c r="K2463" s="268"/>
      <c r="L2463" s="268"/>
      <c r="O2463" s="268"/>
      <c r="T2463" s="268"/>
      <c r="X2463" s="268"/>
    </row>
    <row r="2464" spans="1:24" x14ac:dyDescent="0.25">
      <c r="A2464" s="268"/>
      <c r="B2464" s="268"/>
      <c r="C2464" s="268"/>
      <c r="D2464" s="268"/>
      <c r="E2464" s="268"/>
      <c r="F2464" s="268"/>
      <c r="G2464" s="268"/>
      <c r="H2464" s="268"/>
      <c r="J2464" s="268"/>
      <c r="K2464" s="268"/>
      <c r="L2464" s="268"/>
      <c r="O2464" s="268"/>
      <c r="T2464" s="268"/>
      <c r="X2464" s="268"/>
    </row>
    <row r="2465" spans="1:24" x14ac:dyDescent="0.25">
      <c r="A2465" s="268"/>
      <c r="B2465" s="268"/>
      <c r="C2465" s="268"/>
      <c r="D2465" s="268"/>
      <c r="E2465" s="268"/>
      <c r="F2465" s="268"/>
      <c r="G2465" s="268"/>
      <c r="H2465" s="268"/>
      <c r="J2465" s="268"/>
      <c r="K2465" s="268"/>
      <c r="L2465" s="268"/>
      <c r="O2465" s="268"/>
      <c r="T2465" s="268"/>
      <c r="X2465" s="268"/>
    </row>
    <row r="2466" spans="1:24" x14ac:dyDescent="0.25">
      <c r="A2466" s="268"/>
      <c r="B2466" s="268"/>
      <c r="C2466" s="268"/>
      <c r="D2466" s="268"/>
      <c r="E2466" s="268"/>
      <c r="F2466" s="268"/>
      <c r="G2466" s="268"/>
      <c r="H2466" s="268"/>
      <c r="J2466" s="268"/>
      <c r="K2466" s="268"/>
      <c r="L2466" s="268"/>
      <c r="O2466" s="268"/>
      <c r="T2466" s="268"/>
      <c r="X2466" s="268"/>
    </row>
    <row r="2467" spans="1:24" x14ac:dyDescent="0.25">
      <c r="A2467" s="268"/>
      <c r="B2467" s="268"/>
      <c r="C2467" s="268"/>
      <c r="D2467" s="268"/>
      <c r="E2467" s="268"/>
      <c r="F2467" s="268"/>
      <c r="G2467" s="268"/>
      <c r="H2467" s="268"/>
      <c r="J2467" s="268"/>
      <c r="K2467" s="268"/>
      <c r="L2467" s="268"/>
      <c r="O2467" s="268"/>
      <c r="T2467" s="268"/>
      <c r="X2467" s="268"/>
    </row>
    <row r="2468" spans="1:24" x14ac:dyDescent="0.25">
      <c r="A2468" s="268"/>
      <c r="B2468" s="268"/>
      <c r="C2468" s="268"/>
      <c r="D2468" s="268"/>
      <c r="E2468" s="268"/>
      <c r="F2468" s="268"/>
      <c r="G2468" s="268"/>
      <c r="H2468" s="268"/>
      <c r="J2468" s="268"/>
      <c r="K2468" s="268"/>
      <c r="L2468" s="268"/>
      <c r="O2468" s="268"/>
      <c r="T2468" s="268"/>
      <c r="X2468" s="268"/>
    </row>
    <row r="2469" spans="1:24" x14ac:dyDescent="0.25">
      <c r="A2469" s="268"/>
      <c r="B2469" s="268"/>
      <c r="C2469" s="268"/>
      <c r="D2469" s="268"/>
      <c r="E2469" s="268"/>
      <c r="F2469" s="268"/>
      <c r="G2469" s="268"/>
      <c r="H2469" s="268"/>
      <c r="J2469" s="268"/>
      <c r="K2469" s="268"/>
      <c r="L2469" s="268"/>
      <c r="O2469" s="268"/>
      <c r="T2469" s="268"/>
      <c r="X2469" s="268"/>
    </row>
    <row r="2470" spans="1:24" x14ac:dyDescent="0.25">
      <c r="A2470" s="268"/>
      <c r="B2470" s="268"/>
      <c r="C2470" s="268"/>
      <c r="D2470" s="268"/>
      <c r="E2470" s="268"/>
      <c r="F2470" s="268"/>
      <c r="G2470" s="268"/>
      <c r="H2470" s="268"/>
      <c r="J2470" s="268"/>
      <c r="K2470" s="268"/>
      <c r="L2470" s="268"/>
      <c r="O2470" s="268"/>
      <c r="T2470" s="268"/>
      <c r="X2470" s="268"/>
    </row>
    <row r="2471" spans="1:24" x14ac:dyDescent="0.25">
      <c r="A2471" s="268"/>
      <c r="B2471" s="268"/>
      <c r="C2471" s="268"/>
      <c r="D2471" s="268"/>
      <c r="E2471" s="268"/>
      <c r="F2471" s="268"/>
      <c r="G2471" s="268"/>
      <c r="H2471" s="268"/>
      <c r="J2471" s="268"/>
      <c r="K2471" s="268"/>
      <c r="L2471" s="268"/>
      <c r="O2471" s="268"/>
      <c r="T2471" s="268"/>
      <c r="X2471" s="268"/>
    </row>
    <row r="2472" spans="1:24" x14ac:dyDescent="0.25">
      <c r="A2472" s="268"/>
      <c r="B2472" s="268"/>
      <c r="C2472" s="268"/>
      <c r="D2472" s="268"/>
      <c r="E2472" s="268"/>
      <c r="F2472" s="268"/>
      <c r="G2472" s="268"/>
      <c r="H2472" s="268"/>
      <c r="J2472" s="268"/>
      <c r="K2472" s="268"/>
      <c r="L2472" s="268"/>
      <c r="O2472" s="268"/>
      <c r="T2472" s="268"/>
      <c r="X2472" s="268"/>
    </row>
    <row r="2473" spans="1:24" x14ac:dyDescent="0.25">
      <c r="A2473" s="268"/>
      <c r="B2473" s="268"/>
      <c r="C2473" s="268"/>
      <c r="D2473" s="268"/>
      <c r="E2473" s="268"/>
      <c r="F2473" s="268"/>
      <c r="G2473" s="268"/>
      <c r="H2473" s="268"/>
      <c r="J2473" s="268"/>
      <c r="K2473" s="268"/>
      <c r="L2473" s="268"/>
      <c r="O2473" s="268"/>
      <c r="T2473" s="268"/>
      <c r="X2473" s="268"/>
    </row>
    <row r="2474" spans="1:24" x14ac:dyDescent="0.25">
      <c r="A2474" s="268"/>
      <c r="B2474" s="268"/>
      <c r="C2474" s="268"/>
      <c r="D2474" s="268"/>
      <c r="E2474" s="268"/>
      <c r="F2474" s="268"/>
      <c r="G2474" s="268"/>
      <c r="H2474" s="268"/>
      <c r="J2474" s="268"/>
      <c r="K2474" s="268"/>
      <c r="L2474" s="268"/>
      <c r="O2474" s="268"/>
      <c r="T2474" s="268"/>
      <c r="X2474" s="268"/>
    </row>
    <row r="2475" spans="1:24" x14ac:dyDescent="0.25">
      <c r="A2475" s="268"/>
      <c r="B2475" s="268"/>
      <c r="C2475" s="268"/>
      <c r="D2475" s="268"/>
      <c r="E2475" s="268"/>
      <c r="F2475" s="268"/>
      <c r="G2475" s="268"/>
      <c r="H2475" s="268"/>
      <c r="J2475" s="268"/>
      <c r="K2475" s="268"/>
      <c r="L2475" s="268"/>
      <c r="O2475" s="268"/>
      <c r="T2475" s="268"/>
      <c r="X2475" s="268"/>
    </row>
    <row r="2476" spans="1:24" x14ac:dyDescent="0.25">
      <c r="A2476" s="268"/>
      <c r="B2476" s="268"/>
      <c r="C2476" s="268"/>
      <c r="D2476" s="268"/>
      <c r="E2476" s="268"/>
      <c r="F2476" s="268"/>
      <c r="G2476" s="268"/>
      <c r="H2476" s="268"/>
      <c r="J2476" s="268"/>
      <c r="K2476" s="268"/>
      <c r="L2476" s="268"/>
      <c r="O2476" s="268"/>
      <c r="T2476" s="268"/>
      <c r="X2476" s="268"/>
    </row>
    <row r="2477" spans="1:24" x14ac:dyDescent="0.25">
      <c r="A2477" s="268"/>
      <c r="B2477" s="268"/>
      <c r="C2477" s="268"/>
      <c r="D2477" s="268"/>
      <c r="E2477" s="268"/>
      <c r="F2477" s="268"/>
      <c r="G2477" s="268"/>
      <c r="H2477" s="268"/>
      <c r="J2477" s="268"/>
      <c r="K2477" s="268"/>
      <c r="L2477" s="268"/>
      <c r="O2477" s="268"/>
      <c r="T2477" s="268"/>
      <c r="X2477" s="268"/>
    </row>
    <row r="2478" spans="1:24" x14ac:dyDescent="0.25">
      <c r="A2478" s="268"/>
      <c r="B2478" s="268"/>
      <c r="C2478" s="268"/>
      <c r="D2478" s="268"/>
      <c r="E2478" s="268"/>
      <c r="F2478" s="268"/>
      <c r="G2478" s="268"/>
      <c r="H2478" s="268"/>
      <c r="J2478" s="268"/>
      <c r="K2478" s="268"/>
      <c r="L2478" s="268"/>
      <c r="O2478" s="268"/>
      <c r="T2478" s="268"/>
      <c r="X2478" s="268"/>
    </row>
    <row r="2479" spans="1:24" x14ac:dyDescent="0.25">
      <c r="A2479" s="268"/>
      <c r="B2479" s="268"/>
      <c r="C2479" s="268"/>
      <c r="D2479" s="268"/>
      <c r="E2479" s="268"/>
      <c r="F2479" s="268"/>
      <c r="G2479" s="268"/>
      <c r="H2479" s="268"/>
      <c r="J2479" s="268"/>
      <c r="K2479" s="268"/>
      <c r="L2479" s="268"/>
      <c r="O2479" s="268"/>
      <c r="T2479" s="268"/>
      <c r="X2479" s="268"/>
    </row>
    <row r="2480" spans="1:24" x14ac:dyDescent="0.25">
      <c r="A2480" s="268"/>
      <c r="B2480" s="268"/>
      <c r="C2480" s="268"/>
      <c r="D2480" s="268"/>
      <c r="E2480" s="268"/>
      <c r="F2480" s="268"/>
      <c r="G2480" s="268"/>
      <c r="H2480" s="268"/>
      <c r="J2480" s="268"/>
      <c r="K2480" s="268"/>
      <c r="L2480" s="268"/>
      <c r="O2480" s="268"/>
      <c r="T2480" s="268"/>
      <c r="X2480" s="268"/>
    </row>
    <row r="2481" spans="1:24" x14ac:dyDescent="0.25">
      <c r="A2481" s="268"/>
      <c r="B2481" s="268"/>
      <c r="C2481" s="268"/>
      <c r="D2481" s="268"/>
      <c r="E2481" s="268"/>
      <c r="F2481" s="268"/>
      <c r="G2481" s="268"/>
      <c r="H2481" s="268"/>
      <c r="J2481" s="268"/>
      <c r="K2481" s="268"/>
      <c r="L2481" s="268"/>
      <c r="O2481" s="268"/>
      <c r="T2481" s="268"/>
      <c r="X2481" s="268"/>
    </row>
    <row r="2482" spans="1:24" x14ac:dyDescent="0.25">
      <c r="A2482" s="268"/>
      <c r="B2482" s="268"/>
      <c r="C2482" s="268"/>
      <c r="D2482" s="268"/>
      <c r="E2482" s="268"/>
      <c r="F2482" s="268"/>
      <c r="G2482" s="268"/>
      <c r="H2482" s="268"/>
      <c r="J2482" s="268"/>
      <c r="K2482" s="268"/>
      <c r="L2482" s="268"/>
      <c r="O2482" s="268"/>
      <c r="T2482" s="268"/>
      <c r="X2482" s="268"/>
    </row>
    <row r="2483" spans="1:24" x14ac:dyDescent="0.25">
      <c r="A2483" s="268"/>
      <c r="B2483" s="268"/>
      <c r="C2483" s="268"/>
      <c r="D2483" s="268"/>
      <c r="E2483" s="268"/>
      <c r="F2483" s="268"/>
      <c r="G2483" s="268"/>
      <c r="H2483" s="268"/>
      <c r="J2483" s="268"/>
      <c r="K2483" s="268"/>
      <c r="L2483" s="268"/>
      <c r="O2483" s="268"/>
      <c r="T2483" s="268"/>
      <c r="X2483" s="268"/>
    </row>
    <row r="2484" spans="1:24" x14ac:dyDescent="0.25">
      <c r="A2484" s="268"/>
      <c r="B2484" s="268"/>
      <c r="C2484" s="268"/>
      <c r="D2484" s="268"/>
      <c r="E2484" s="268"/>
      <c r="F2484" s="268"/>
      <c r="G2484" s="268"/>
      <c r="H2484" s="268"/>
      <c r="J2484" s="268"/>
      <c r="K2484" s="268"/>
      <c r="L2484" s="268"/>
      <c r="O2484" s="268"/>
      <c r="T2484" s="268"/>
      <c r="X2484" s="268"/>
    </row>
    <row r="2485" spans="1:24" x14ac:dyDescent="0.25">
      <c r="A2485" s="268"/>
      <c r="B2485" s="268"/>
      <c r="C2485" s="268"/>
      <c r="D2485" s="268"/>
      <c r="E2485" s="268"/>
      <c r="F2485" s="268"/>
      <c r="G2485" s="268"/>
      <c r="H2485" s="268"/>
      <c r="J2485" s="268"/>
      <c r="K2485" s="268"/>
      <c r="L2485" s="268"/>
      <c r="O2485" s="268"/>
      <c r="T2485" s="268"/>
      <c r="X2485" s="268"/>
    </row>
    <row r="2486" spans="1:24" x14ac:dyDescent="0.25">
      <c r="A2486" s="268"/>
      <c r="B2486" s="268"/>
      <c r="C2486" s="268"/>
      <c r="D2486" s="268"/>
      <c r="E2486" s="268"/>
      <c r="F2486" s="268"/>
      <c r="G2486" s="268"/>
      <c r="H2486" s="268"/>
      <c r="J2486" s="268"/>
      <c r="K2486" s="268"/>
      <c r="L2486" s="268"/>
      <c r="O2486" s="268"/>
      <c r="T2486" s="268"/>
      <c r="X2486" s="268"/>
    </row>
    <row r="2487" spans="1:24" x14ac:dyDescent="0.25">
      <c r="A2487" s="268"/>
      <c r="B2487" s="268"/>
      <c r="C2487" s="268"/>
      <c r="D2487" s="268"/>
      <c r="E2487" s="268"/>
      <c r="F2487" s="268"/>
      <c r="G2487" s="268"/>
      <c r="H2487" s="268"/>
      <c r="J2487" s="268"/>
      <c r="K2487" s="268"/>
      <c r="L2487" s="268"/>
      <c r="O2487" s="268"/>
      <c r="T2487" s="268"/>
      <c r="X2487" s="268"/>
    </row>
    <row r="2488" spans="1:24" x14ac:dyDescent="0.25">
      <c r="A2488" s="268"/>
      <c r="B2488" s="268"/>
      <c r="C2488" s="268"/>
      <c r="D2488" s="268"/>
      <c r="E2488" s="268"/>
      <c r="F2488" s="268"/>
      <c r="G2488" s="268"/>
      <c r="H2488" s="268"/>
      <c r="J2488" s="268"/>
      <c r="K2488" s="268"/>
      <c r="L2488" s="268"/>
      <c r="O2488" s="268"/>
      <c r="T2488" s="268"/>
      <c r="X2488" s="268"/>
    </row>
    <row r="2489" spans="1:24" x14ac:dyDescent="0.25">
      <c r="A2489" s="268"/>
      <c r="B2489" s="268"/>
      <c r="C2489" s="268"/>
      <c r="D2489" s="268"/>
      <c r="E2489" s="268"/>
      <c r="F2489" s="268"/>
      <c r="G2489" s="268"/>
      <c r="H2489" s="268"/>
      <c r="J2489" s="268"/>
      <c r="K2489" s="268"/>
      <c r="L2489" s="268"/>
      <c r="O2489" s="268"/>
      <c r="T2489" s="268"/>
      <c r="X2489" s="268"/>
    </row>
    <row r="2490" spans="1:24" x14ac:dyDescent="0.25">
      <c r="A2490" s="268"/>
      <c r="B2490" s="268"/>
      <c r="C2490" s="268"/>
      <c r="D2490" s="268"/>
      <c r="E2490" s="268"/>
      <c r="F2490" s="268"/>
      <c r="G2490" s="268"/>
      <c r="H2490" s="268"/>
      <c r="J2490" s="268"/>
      <c r="K2490" s="268"/>
      <c r="L2490" s="268"/>
      <c r="O2490" s="268"/>
      <c r="T2490" s="268"/>
      <c r="X2490" s="268"/>
    </row>
    <row r="2491" spans="1:24" x14ac:dyDescent="0.25">
      <c r="A2491" s="268"/>
      <c r="B2491" s="268"/>
      <c r="C2491" s="268"/>
      <c r="D2491" s="268"/>
      <c r="E2491" s="268"/>
      <c r="F2491" s="268"/>
      <c r="G2491" s="268"/>
      <c r="H2491" s="268"/>
      <c r="J2491" s="268"/>
      <c r="K2491" s="268"/>
      <c r="L2491" s="268"/>
      <c r="O2491" s="268"/>
      <c r="T2491" s="268"/>
      <c r="X2491" s="268"/>
    </row>
    <row r="2492" spans="1:24" x14ac:dyDescent="0.25">
      <c r="A2492" s="268"/>
      <c r="B2492" s="268"/>
      <c r="C2492" s="268"/>
      <c r="D2492" s="268"/>
      <c r="E2492" s="268"/>
      <c r="F2492" s="268"/>
      <c r="G2492" s="268"/>
      <c r="H2492" s="268"/>
      <c r="J2492" s="268"/>
      <c r="K2492" s="268"/>
      <c r="L2492" s="268"/>
      <c r="O2492" s="268"/>
      <c r="T2492" s="268"/>
      <c r="X2492" s="268"/>
    </row>
    <row r="2493" spans="1:24" x14ac:dyDescent="0.25">
      <c r="A2493" s="268"/>
      <c r="B2493" s="268"/>
      <c r="C2493" s="268"/>
      <c r="D2493" s="268"/>
      <c r="E2493" s="268"/>
      <c r="F2493" s="268"/>
      <c r="G2493" s="268"/>
      <c r="H2493" s="268"/>
      <c r="J2493" s="268"/>
      <c r="K2493" s="268"/>
      <c r="L2493" s="268"/>
      <c r="O2493" s="268"/>
      <c r="T2493" s="268"/>
      <c r="X2493" s="268"/>
    </row>
    <row r="2494" spans="1:24" x14ac:dyDescent="0.25">
      <c r="A2494" s="268"/>
      <c r="B2494" s="268"/>
      <c r="C2494" s="268"/>
      <c r="D2494" s="268"/>
      <c r="E2494" s="268"/>
      <c r="F2494" s="268"/>
      <c r="G2494" s="268"/>
      <c r="H2494" s="268"/>
      <c r="J2494" s="268"/>
      <c r="K2494" s="268"/>
      <c r="L2494" s="268"/>
      <c r="O2494" s="268"/>
      <c r="T2494" s="268"/>
      <c r="X2494" s="268"/>
    </row>
    <row r="2495" spans="1:24" x14ac:dyDescent="0.25">
      <c r="A2495" s="268"/>
      <c r="B2495" s="268"/>
      <c r="C2495" s="268"/>
      <c r="D2495" s="268"/>
      <c r="E2495" s="268"/>
      <c r="F2495" s="268"/>
      <c r="G2495" s="268"/>
      <c r="H2495" s="268"/>
      <c r="J2495" s="268"/>
      <c r="K2495" s="268"/>
      <c r="L2495" s="268"/>
      <c r="O2495" s="268"/>
      <c r="T2495" s="268"/>
      <c r="X2495" s="268"/>
    </row>
    <row r="2496" spans="1:24" x14ac:dyDescent="0.25">
      <c r="A2496" s="268"/>
      <c r="B2496" s="268"/>
      <c r="C2496" s="268"/>
      <c r="D2496" s="268"/>
      <c r="E2496" s="268"/>
      <c r="F2496" s="268"/>
      <c r="G2496" s="268"/>
      <c r="H2496" s="268"/>
      <c r="J2496" s="268"/>
      <c r="K2496" s="268"/>
      <c r="L2496" s="268"/>
      <c r="O2496" s="268"/>
      <c r="T2496" s="268"/>
      <c r="X2496" s="268"/>
    </row>
    <row r="2497" spans="1:24" x14ac:dyDescent="0.25">
      <c r="A2497" s="268"/>
      <c r="B2497" s="268"/>
      <c r="C2497" s="268"/>
      <c r="D2497" s="268"/>
      <c r="E2497" s="268"/>
      <c r="F2497" s="268"/>
      <c r="G2497" s="268"/>
      <c r="H2497" s="268"/>
      <c r="J2497" s="268"/>
      <c r="K2497" s="268"/>
      <c r="L2497" s="268"/>
      <c r="O2497" s="268"/>
      <c r="T2497" s="268"/>
      <c r="X2497" s="268"/>
    </row>
    <row r="2498" spans="1:24" x14ac:dyDescent="0.25">
      <c r="A2498" s="268"/>
      <c r="B2498" s="268"/>
      <c r="C2498" s="268"/>
      <c r="D2498" s="268"/>
      <c r="E2498" s="268"/>
      <c r="F2498" s="268"/>
      <c r="G2498" s="268"/>
      <c r="H2498" s="268"/>
      <c r="J2498" s="268"/>
      <c r="K2498" s="268"/>
      <c r="L2498" s="268"/>
      <c r="O2498" s="268"/>
      <c r="T2498" s="268"/>
      <c r="X2498" s="268"/>
    </row>
    <row r="2499" spans="1:24" x14ac:dyDescent="0.25">
      <c r="A2499" s="268"/>
      <c r="B2499" s="268"/>
      <c r="C2499" s="268"/>
      <c r="D2499" s="268"/>
      <c r="E2499" s="268"/>
      <c r="F2499" s="268"/>
      <c r="G2499" s="268"/>
      <c r="H2499" s="268"/>
      <c r="J2499" s="268"/>
      <c r="K2499" s="268"/>
      <c r="L2499" s="268"/>
      <c r="O2499" s="268"/>
      <c r="T2499" s="268"/>
      <c r="X2499" s="268"/>
    </row>
    <row r="2500" spans="1:24" x14ac:dyDescent="0.25">
      <c r="A2500" s="268"/>
      <c r="B2500" s="268"/>
      <c r="C2500" s="268"/>
      <c r="D2500" s="268"/>
      <c r="E2500" s="268"/>
      <c r="F2500" s="268"/>
      <c r="G2500" s="268"/>
      <c r="H2500" s="268"/>
      <c r="J2500" s="268"/>
      <c r="K2500" s="268"/>
      <c r="L2500" s="268"/>
      <c r="O2500" s="268"/>
      <c r="T2500" s="268"/>
      <c r="X2500" s="268"/>
    </row>
    <row r="2501" spans="1:24" x14ac:dyDescent="0.25">
      <c r="A2501" s="268"/>
      <c r="B2501" s="268"/>
      <c r="C2501" s="268"/>
      <c r="D2501" s="268"/>
      <c r="E2501" s="268"/>
      <c r="F2501" s="268"/>
      <c r="G2501" s="268"/>
      <c r="H2501" s="268"/>
      <c r="J2501" s="268"/>
      <c r="K2501" s="268"/>
      <c r="L2501" s="268"/>
      <c r="O2501" s="268"/>
      <c r="T2501" s="268"/>
      <c r="X2501" s="268"/>
    </row>
    <row r="2502" spans="1:24" x14ac:dyDescent="0.25">
      <c r="A2502" s="268"/>
      <c r="B2502" s="268"/>
      <c r="C2502" s="268"/>
      <c r="D2502" s="268"/>
      <c r="E2502" s="268"/>
      <c r="F2502" s="268"/>
      <c r="G2502" s="268"/>
      <c r="H2502" s="268"/>
      <c r="J2502" s="268"/>
      <c r="K2502" s="268"/>
      <c r="L2502" s="268"/>
      <c r="O2502" s="268"/>
      <c r="T2502" s="268"/>
      <c r="X2502" s="268"/>
    </row>
    <row r="2503" spans="1:24" x14ac:dyDescent="0.25">
      <c r="A2503" s="268"/>
      <c r="B2503" s="268"/>
      <c r="C2503" s="268"/>
      <c r="D2503" s="268"/>
      <c r="E2503" s="268"/>
      <c r="F2503" s="268"/>
      <c r="G2503" s="268"/>
      <c r="H2503" s="268"/>
      <c r="J2503" s="268"/>
      <c r="K2503" s="268"/>
      <c r="L2503" s="268"/>
      <c r="O2503" s="268"/>
      <c r="T2503" s="268"/>
      <c r="X2503" s="268"/>
    </row>
    <row r="2504" spans="1:24" x14ac:dyDescent="0.25">
      <c r="A2504" s="268"/>
      <c r="B2504" s="268"/>
      <c r="C2504" s="268"/>
      <c r="D2504" s="268"/>
      <c r="E2504" s="268"/>
      <c r="F2504" s="268"/>
      <c r="G2504" s="268"/>
      <c r="H2504" s="268"/>
      <c r="J2504" s="268"/>
      <c r="K2504" s="268"/>
      <c r="L2504" s="268"/>
      <c r="O2504" s="268"/>
      <c r="T2504" s="268"/>
      <c r="X2504" s="268"/>
    </row>
    <row r="2505" spans="1:24" x14ac:dyDescent="0.25">
      <c r="A2505" s="268"/>
      <c r="B2505" s="268"/>
      <c r="C2505" s="268"/>
      <c r="D2505" s="268"/>
      <c r="E2505" s="268"/>
      <c r="F2505" s="268"/>
      <c r="G2505" s="268"/>
      <c r="H2505" s="268"/>
      <c r="J2505" s="268"/>
      <c r="K2505" s="268"/>
      <c r="L2505" s="268"/>
      <c r="O2505" s="268"/>
      <c r="T2505" s="268"/>
      <c r="X2505" s="268"/>
    </row>
    <row r="2506" spans="1:24" x14ac:dyDescent="0.25">
      <c r="A2506" s="268"/>
      <c r="B2506" s="268"/>
      <c r="C2506" s="268"/>
      <c r="D2506" s="268"/>
      <c r="E2506" s="268"/>
      <c r="F2506" s="268"/>
      <c r="G2506" s="268"/>
      <c r="H2506" s="268"/>
      <c r="J2506" s="268"/>
      <c r="K2506" s="268"/>
      <c r="L2506" s="268"/>
      <c r="O2506" s="268"/>
      <c r="T2506" s="268"/>
      <c r="X2506" s="268"/>
    </row>
    <row r="2507" spans="1:24" x14ac:dyDescent="0.25">
      <c r="A2507" s="268"/>
      <c r="B2507" s="268"/>
      <c r="C2507" s="268"/>
      <c r="D2507" s="268"/>
      <c r="E2507" s="268"/>
      <c r="F2507" s="268"/>
      <c r="G2507" s="268"/>
      <c r="H2507" s="268"/>
      <c r="J2507" s="268"/>
      <c r="K2507" s="268"/>
      <c r="L2507" s="268"/>
      <c r="O2507" s="268"/>
      <c r="T2507" s="268"/>
      <c r="X2507" s="268"/>
    </row>
    <row r="2508" spans="1:24" x14ac:dyDescent="0.25">
      <c r="A2508" s="268"/>
      <c r="B2508" s="268"/>
      <c r="C2508" s="268"/>
      <c r="D2508" s="268"/>
      <c r="E2508" s="268"/>
      <c r="F2508" s="268"/>
      <c r="G2508" s="268"/>
      <c r="H2508" s="268"/>
      <c r="J2508" s="268"/>
      <c r="K2508" s="268"/>
      <c r="L2508" s="268"/>
      <c r="O2508" s="268"/>
      <c r="T2508" s="268"/>
      <c r="X2508" s="268"/>
    </row>
    <row r="2509" spans="1:24" x14ac:dyDescent="0.25">
      <c r="A2509" s="268"/>
      <c r="B2509" s="268"/>
      <c r="C2509" s="268"/>
      <c r="D2509" s="268"/>
      <c r="E2509" s="268"/>
      <c r="F2509" s="268"/>
      <c r="G2509" s="268"/>
      <c r="H2509" s="268"/>
      <c r="J2509" s="268"/>
      <c r="K2509" s="268"/>
      <c r="L2509" s="268"/>
      <c r="O2509" s="268"/>
      <c r="T2509" s="268"/>
      <c r="X2509" s="268"/>
    </row>
    <row r="2510" spans="1:24" x14ac:dyDescent="0.25">
      <c r="A2510" s="268"/>
      <c r="B2510" s="268"/>
      <c r="C2510" s="268"/>
      <c r="D2510" s="268"/>
      <c r="E2510" s="268"/>
      <c r="F2510" s="268"/>
      <c r="G2510" s="268"/>
      <c r="H2510" s="268"/>
      <c r="J2510" s="268"/>
      <c r="K2510" s="268"/>
      <c r="L2510" s="268"/>
      <c r="O2510" s="268"/>
      <c r="T2510" s="268"/>
      <c r="X2510" s="268"/>
    </row>
    <row r="2511" spans="1:24" x14ac:dyDescent="0.25">
      <c r="A2511" s="268"/>
      <c r="B2511" s="268"/>
      <c r="C2511" s="268"/>
      <c r="D2511" s="268"/>
      <c r="E2511" s="268"/>
      <c r="F2511" s="268"/>
      <c r="G2511" s="268"/>
      <c r="H2511" s="268"/>
      <c r="J2511" s="268"/>
      <c r="K2511" s="268"/>
      <c r="L2511" s="268"/>
      <c r="O2511" s="268"/>
      <c r="T2511" s="268"/>
      <c r="X2511" s="268"/>
    </row>
    <row r="2512" spans="1:24" x14ac:dyDescent="0.25">
      <c r="A2512" s="268"/>
      <c r="B2512" s="268"/>
      <c r="C2512" s="268"/>
      <c r="D2512" s="268"/>
      <c r="E2512" s="268"/>
      <c r="F2512" s="268"/>
      <c r="G2512" s="268"/>
      <c r="H2512" s="268"/>
      <c r="J2512" s="268"/>
      <c r="K2512" s="268"/>
      <c r="L2512" s="268"/>
      <c r="O2512" s="268"/>
      <c r="T2512" s="268"/>
      <c r="X2512" s="268"/>
    </row>
    <row r="2513" spans="1:24" x14ac:dyDescent="0.25">
      <c r="A2513" s="268"/>
      <c r="B2513" s="268"/>
      <c r="C2513" s="268"/>
      <c r="D2513" s="268"/>
      <c r="E2513" s="268"/>
      <c r="F2513" s="268"/>
      <c r="G2513" s="268"/>
      <c r="H2513" s="268"/>
      <c r="J2513" s="268"/>
      <c r="K2513" s="268"/>
      <c r="L2513" s="268"/>
      <c r="O2513" s="268"/>
      <c r="T2513" s="268"/>
      <c r="X2513" s="268"/>
    </row>
    <row r="2514" spans="1:24" x14ac:dyDescent="0.25">
      <c r="A2514" s="268"/>
      <c r="B2514" s="268"/>
      <c r="C2514" s="268"/>
      <c r="D2514" s="268"/>
      <c r="E2514" s="268"/>
      <c r="F2514" s="268"/>
      <c r="G2514" s="268"/>
      <c r="H2514" s="268"/>
      <c r="J2514" s="268"/>
      <c r="K2514" s="268"/>
      <c r="L2514" s="268"/>
      <c r="O2514" s="268"/>
      <c r="T2514" s="268"/>
      <c r="X2514" s="268"/>
    </row>
    <row r="2515" spans="1:24" x14ac:dyDescent="0.25">
      <c r="A2515" s="268"/>
      <c r="B2515" s="268"/>
      <c r="C2515" s="268"/>
      <c r="D2515" s="268"/>
      <c r="E2515" s="268"/>
      <c r="F2515" s="268"/>
      <c r="G2515" s="268"/>
      <c r="H2515" s="268"/>
      <c r="J2515" s="268"/>
      <c r="K2515" s="268"/>
      <c r="L2515" s="268"/>
      <c r="O2515" s="268"/>
      <c r="T2515" s="268"/>
      <c r="X2515" s="268"/>
    </row>
    <row r="2516" spans="1:24" x14ac:dyDescent="0.25">
      <c r="A2516" s="268"/>
      <c r="B2516" s="268"/>
      <c r="C2516" s="268"/>
      <c r="D2516" s="268"/>
      <c r="E2516" s="268"/>
      <c r="F2516" s="268"/>
      <c r="G2516" s="268"/>
      <c r="H2516" s="268"/>
      <c r="J2516" s="268"/>
      <c r="K2516" s="268"/>
      <c r="L2516" s="268"/>
      <c r="O2516" s="268"/>
      <c r="T2516" s="268"/>
      <c r="X2516" s="268"/>
    </row>
    <row r="2517" spans="1:24" x14ac:dyDescent="0.25">
      <c r="A2517" s="268"/>
      <c r="B2517" s="268"/>
      <c r="C2517" s="268"/>
      <c r="D2517" s="268"/>
      <c r="E2517" s="268"/>
      <c r="F2517" s="268"/>
      <c r="G2517" s="268"/>
      <c r="H2517" s="268"/>
      <c r="J2517" s="268"/>
      <c r="K2517" s="268"/>
      <c r="L2517" s="268"/>
      <c r="O2517" s="268"/>
      <c r="T2517" s="268"/>
      <c r="X2517" s="268"/>
    </row>
    <row r="2518" spans="1:24" x14ac:dyDescent="0.25">
      <c r="A2518" s="268"/>
      <c r="B2518" s="268"/>
      <c r="C2518" s="268"/>
      <c r="D2518" s="268"/>
      <c r="E2518" s="268"/>
      <c r="F2518" s="268"/>
      <c r="G2518" s="268"/>
      <c r="H2518" s="268"/>
      <c r="J2518" s="268"/>
      <c r="K2518" s="268"/>
      <c r="L2518" s="268"/>
      <c r="O2518" s="268"/>
      <c r="T2518" s="268"/>
      <c r="X2518" s="268"/>
    </row>
    <row r="2519" spans="1:24" x14ac:dyDescent="0.25">
      <c r="A2519" s="268"/>
      <c r="B2519" s="268"/>
      <c r="C2519" s="268"/>
      <c r="D2519" s="268"/>
      <c r="E2519" s="268"/>
      <c r="F2519" s="268"/>
      <c r="G2519" s="268"/>
      <c r="H2519" s="268"/>
      <c r="J2519" s="268"/>
      <c r="K2519" s="268"/>
      <c r="L2519" s="268"/>
      <c r="O2519" s="268"/>
      <c r="T2519" s="268"/>
      <c r="X2519" s="268"/>
    </row>
    <row r="2520" spans="1:24" x14ac:dyDescent="0.25">
      <c r="A2520" s="268"/>
      <c r="B2520" s="268"/>
      <c r="C2520" s="268"/>
      <c r="D2520" s="268"/>
      <c r="E2520" s="268"/>
      <c r="F2520" s="268"/>
      <c r="G2520" s="268"/>
      <c r="H2520" s="268"/>
      <c r="J2520" s="268"/>
      <c r="K2520" s="268"/>
      <c r="L2520" s="268"/>
      <c r="O2520" s="268"/>
      <c r="T2520" s="268"/>
      <c r="X2520" s="268"/>
    </row>
    <row r="2521" spans="1:24" x14ac:dyDescent="0.25">
      <c r="A2521" s="268"/>
      <c r="B2521" s="268"/>
      <c r="C2521" s="268"/>
      <c r="D2521" s="268"/>
      <c r="E2521" s="268"/>
      <c r="F2521" s="268"/>
      <c r="G2521" s="268"/>
      <c r="H2521" s="268"/>
      <c r="J2521" s="268"/>
      <c r="K2521" s="268"/>
      <c r="L2521" s="268"/>
      <c r="O2521" s="268"/>
      <c r="T2521" s="268"/>
      <c r="X2521" s="268"/>
    </row>
    <row r="2522" spans="1:24" x14ac:dyDescent="0.25">
      <c r="A2522" s="268"/>
      <c r="B2522" s="268"/>
      <c r="C2522" s="268"/>
      <c r="D2522" s="268"/>
      <c r="E2522" s="268"/>
      <c r="F2522" s="268"/>
      <c r="G2522" s="268"/>
      <c r="H2522" s="268"/>
      <c r="J2522" s="268"/>
      <c r="K2522" s="268"/>
      <c r="L2522" s="268"/>
      <c r="O2522" s="268"/>
      <c r="T2522" s="268"/>
      <c r="X2522" s="268"/>
    </row>
    <row r="2523" spans="1:24" x14ac:dyDescent="0.25">
      <c r="A2523" s="268"/>
      <c r="B2523" s="268"/>
      <c r="C2523" s="268"/>
      <c r="D2523" s="268"/>
      <c r="E2523" s="268"/>
      <c r="F2523" s="268"/>
      <c r="G2523" s="268"/>
      <c r="H2523" s="268"/>
      <c r="J2523" s="268"/>
      <c r="K2523" s="268"/>
      <c r="L2523" s="268"/>
      <c r="O2523" s="268"/>
      <c r="T2523" s="268"/>
      <c r="X2523" s="268"/>
    </row>
    <row r="2524" spans="1:24" x14ac:dyDescent="0.25">
      <c r="A2524" s="268"/>
      <c r="B2524" s="268"/>
      <c r="C2524" s="268"/>
      <c r="D2524" s="268"/>
      <c r="E2524" s="268"/>
      <c r="F2524" s="268"/>
      <c r="G2524" s="268"/>
      <c r="H2524" s="268"/>
      <c r="J2524" s="268"/>
      <c r="K2524" s="268"/>
      <c r="L2524" s="268"/>
      <c r="O2524" s="268"/>
      <c r="T2524" s="268"/>
      <c r="X2524" s="268"/>
    </row>
    <row r="2525" spans="1:24" x14ac:dyDescent="0.25">
      <c r="A2525" s="268"/>
      <c r="B2525" s="268"/>
      <c r="C2525" s="268"/>
      <c r="D2525" s="268"/>
      <c r="E2525" s="268"/>
      <c r="F2525" s="268"/>
      <c r="G2525" s="268"/>
      <c r="H2525" s="268"/>
      <c r="J2525" s="268"/>
      <c r="K2525" s="268"/>
      <c r="L2525" s="268"/>
      <c r="O2525" s="268"/>
      <c r="T2525" s="268"/>
      <c r="X2525" s="268"/>
    </row>
    <row r="2526" spans="1:24" x14ac:dyDescent="0.25">
      <c r="A2526" s="268"/>
      <c r="B2526" s="268"/>
      <c r="C2526" s="268"/>
      <c r="D2526" s="268"/>
      <c r="E2526" s="268"/>
      <c r="F2526" s="268"/>
      <c r="G2526" s="268"/>
      <c r="H2526" s="268"/>
      <c r="J2526" s="268"/>
      <c r="K2526" s="268"/>
      <c r="L2526" s="268"/>
      <c r="O2526" s="268"/>
      <c r="T2526" s="268"/>
      <c r="X2526" s="268"/>
    </row>
    <row r="2527" spans="1:24" x14ac:dyDescent="0.25">
      <c r="A2527" s="268"/>
      <c r="B2527" s="268"/>
      <c r="C2527" s="268"/>
      <c r="D2527" s="268"/>
      <c r="E2527" s="268"/>
      <c r="F2527" s="268"/>
      <c r="G2527" s="268"/>
      <c r="H2527" s="268"/>
      <c r="J2527" s="268"/>
      <c r="K2527" s="268"/>
      <c r="L2527" s="268"/>
      <c r="O2527" s="268"/>
      <c r="T2527" s="268"/>
      <c r="X2527" s="268"/>
    </row>
    <row r="2528" spans="1:24" x14ac:dyDescent="0.25">
      <c r="A2528" s="268"/>
      <c r="B2528" s="268"/>
      <c r="C2528" s="268"/>
      <c r="D2528" s="268"/>
      <c r="E2528" s="268"/>
      <c r="F2528" s="268"/>
      <c r="G2528" s="268"/>
      <c r="H2528" s="268"/>
      <c r="J2528" s="268"/>
      <c r="K2528" s="268"/>
      <c r="L2528" s="268"/>
      <c r="O2528" s="268"/>
      <c r="T2528" s="268"/>
      <c r="X2528" s="268"/>
    </row>
    <row r="2529" spans="1:24" x14ac:dyDescent="0.25">
      <c r="A2529" s="268"/>
      <c r="B2529" s="268"/>
      <c r="C2529" s="268"/>
      <c r="D2529" s="268"/>
      <c r="E2529" s="268"/>
      <c r="F2529" s="268"/>
      <c r="G2529" s="268"/>
      <c r="H2529" s="268"/>
      <c r="J2529" s="268"/>
      <c r="K2529" s="268"/>
      <c r="L2529" s="268"/>
      <c r="O2529" s="268"/>
      <c r="T2529" s="268"/>
      <c r="X2529" s="268"/>
    </row>
    <row r="2530" spans="1:24" x14ac:dyDescent="0.25">
      <c r="A2530" s="268"/>
      <c r="B2530" s="268"/>
      <c r="C2530" s="268"/>
      <c r="D2530" s="268"/>
      <c r="E2530" s="268"/>
      <c r="F2530" s="268"/>
      <c r="G2530" s="268"/>
      <c r="H2530" s="268"/>
      <c r="J2530" s="268"/>
      <c r="K2530" s="268"/>
      <c r="L2530" s="268"/>
      <c r="O2530" s="268"/>
      <c r="T2530" s="268"/>
      <c r="X2530" s="268"/>
    </row>
    <row r="2531" spans="1:24" x14ac:dyDescent="0.25">
      <c r="A2531" s="268"/>
      <c r="B2531" s="268"/>
      <c r="C2531" s="268"/>
      <c r="D2531" s="268"/>
      <c r="E2531" s="268"/>
      <c r="F2531" s="268"/>
      <c r="G2531" s="268"/>
      <c r="H2531" s="268"/>
      <c r="J2531" s="268"/>
      <c r="K2531" s="268"/>
      <c r="L2531" s="268"/>
      <c r="O2531" s="268"/>
      <c r="T2531" s="268"/>
      <c r="X2531" s="268"/>
    </row>
    <row r="2532" spans="1:24" x14ac:dyDescent="0.25">
      <c r="A2532" s="268"/>
      <c r="B2532" s="268"/>
      <c r="C2532" s="268"/>
      <c r="D2532" s="268"/>
      <c r="E2532" s="268"/>
      <c r="F2532" s="268"/>
      <c r="G2532" s="268"/>
      <c r="H2532" s="268"/>
      <c r="J2532" s="268"/>
      <c r="K2532" s="268"/>
      <c r="L2532" s="268"/>
      <c r="O2532" s="268"/>
      <c r="T2532" s="268"/>
      <c r="X2532" s="268"/>
    </row>
    <row r="2533" spans="1:24" x14ac:dyDescent="0.25">
      <c r="A2533" s="268"/>
      <c r="B2533" s="268"/>
      <c r="C2533" s="268"/>
      <c r="D2533" s="268"/>
      <c r="E2533" s="268"/>
      <c r="F2533" s="268"/>
      <c r="G2533" s="268"/>
      <c r="H2533" s="268"/>
      <c r="J2533" s="268"/>
      <c r="K2533" s="268"/>
      <c r="L2533" s="268"/>
      <c r="O2533" s="268"/>
      <c r="T2533" s="268"/>
      <c r="X2533" s="268"/>
    </row>
    <row r="2534" spans="1:24" x14ac:dyDescent="0.25">
      <c r="A2534" s="268"/>
      <c r="B2534" s="268"/>
      <c r="C2534" s="268"/>
      <c r="D2534" s="268"/>
      <c r="E2534" s="268"/>
      <c r="F2534" s="268"/>
      <c r="G2534" s="268"/>
      <c r="H2534" s="268"/>
      <c r="J2534" s="268"/>
      <c r="K2534" s="268"/>
      <c r="L2534" s="268"/>
      <c r="O2534" s="268"/>
      <c r="T2534" s="268"/>
      <c r="X2534" s="268"/>
    </row>
    <row r="2535" spans="1:24" x14ac:dyDescent="0.25">
      <c r="A2535" s="268"/>
      <c r="B2535" s="268"/>
      <c r="C2535" s="268"/>
      <c r="D2535" s="268"/>
      <c r="E2535" s="268"/>
      <c r="F2535" s="268"/>
      <c r="G2535" s="268"/>
      <c r="H2535" s="268"/>
      <c r="J2535" s="268"/>
      <c r="K2535" s="268"/>
      <c r="L2535" s="268"/>
      <c r="O2535" s="268"/>
      <c r="T2535" s="268"/>
      <c r="X2535" s="268"/>
    </row>
    <row r="2536" spans="1:24" x14ac:dyDescent="0.25">
      <c r="A2536" s="268"/>
      <c r="B2536" s="268"/>
      <c r="C2536" s="268"/>
      <c r="D2536" s="268"/>
      <c r="E2536" s="268"/>
      <c r="F2536" s="268"/>
      <c r="G2536" s="268"/>
      <c r="H2536" s="268"/>
      <c r="J2536" s="268"/>
      <c r="K2536" s="268"/>
      <c r="L2536" s="268"/>
      <c r="O2536" s="268"/>
      <c r="T2536" s="268"/>
      <c r="X2536" s="268"/>
    </row>
    <row r="2537" spans="1:24" x14ac:dyDescent="0.25">
      <c r="A2537" s="268"/>
      <c r="B2537" s="268"/>
      <c r="C2537" s="268"/>
      <c r="D2537" s="268"/>
      <c r="E2537" s="268"/>
      <c r="F2537" s="268"/>
      <c r="G2537" s="268"/>
      <c r="H2537" s="268"/>
      <c r="J2537" s="268"/>
      <c r="K2537" s="268"/>
      <c r="L2537" s="268"/>
      <c r="O2537" s="268"/>
      <c r="T2537" s="268"/>
      <c r="X2537" s="268"/>
    </row>
    <row r="2538" spans="1:24" x14ac:dyDescent="0.25">
      <c r="A2538" s="268"/>
      <c r="B2538" s="268"/>
      <c r="C2538" s="268"/>
      <c r="D2538" s="268"/>
      <c r="E2538" s="268"/>
      <c r="F2538" s="268"/>
      <c r="G2538" s="268"/>
      <c r="H2538" s="268"/>
      <c r="J2538" s="268"/>
      <c r="K2538" s="268"/>
      <c r="L2538" s="268"/>
      <c r="O2538" s="268"/>
      <c r="T2538" s="268"/>
      <c r="X2538" s="268"/>
    </row>
    <row r="2539" spans="1:24" x14ac:dyDescent="0.25">
      <c r="A2539" s="268"/>
      <c r="B2539" s="268"/>
      <c r="C2539" s="268"/>
      <c r="D2539" s="268"/>
      <c r="E2539" s="268"/>
      <c r="F2539" s="268"/>
      <c r="G2539" s="268"/>
      <c r="H2539" s="268"/>
      <c r="J2539" s="268"/>
      <c r="K2539" s="268"/>
      <c r="L2539" s="268"/>
      <c r="O2539" s="268"/>
      <c r="T2539" s="268"/>
      <c r="X2539" s="268"/>
    </row>
    <row r="2540" spans="1:24" x14ac:dyDescent="0.25">
      <c r="A2540" s="268"/>
      <c r="B2540" s="268"/>
      <c r="C2540" s="268"/>
      <c r="D2540" s="268"/>
      <c r="E2540" s="268"/>
      <c r="F2540" s="268"/>
      <c r="G2540" s="268"/>
      <c r="H2540" s="268"/>
      <c r="J2540" s="268"/>
      <c r="K2540" s="268"/>
      <c r="L2540" s="268"/>
      <c r="O2540" s="268"/>
      <c r="T2540" s="268"/>
      <c r="X2540" s="268"/>
    </row>
    <row r="2541" spans="1:24" x14ac:dyDescent="0.25">
      <c r="A2541" s="268"/>
      <c r="B2541" s="268"/>
      <c r="C2541" s="268"/>
      <c r="D2541" s="268"/>
      <c r="E2541" s="268"/>
      <c r="F2541" s="268"/>
      <c r="G2541" s="268"/>
      <c r="H2541" s="268"/>
      <c r="J2541" s="268"/>
      <c r="K2541" s="268"/>
      <c r="L2541" s="268"/>
      <c r="O2541" s="268"/>
      <c r="T2541" s="268"/>
      <c r="X2541" s="268"/>
    </row>
    <row r="2542" spans="1:24" x14ac:dyDescent="0.25">
      <c r="A2542" s="268"/>
      <c r="B2542" s="268"/>
      <c r="C2542" s="268"/>
      <c r="D2542" s="268"/>
      <c r="E2542" s="268"/>
      <c r="F2542" s="268"/>
      <c r="G2542" s="268"/>
      <c r="H2542" s="268"/>
      <c r="J2542" s="268"/>
      <c r="K2542" s="268"/>
      <c r="L2542" s="268"/>
      <c r="O2542" s="268"/>
      <c r="T2542" s="268"/>
      <c r="X2542" s="268"/>
    </row>
    <row r="2543" spans="1:24" x14ac:dyDescent="0.25">
      <c r="A2543" s="268"/>
      <c r="B2543" s="268"/>
      <c r="C2543" s="268"/>
      <c r="D2543" s="268"/>
      <c r="E2543" s="268"/>
      <c r="F2543" s="268"/>
      <c r="G2543" s="268"/>
      <c r="H2543" s="268"/>
      <c r="J2543" s="268"/>
      <c r="K2543" s="268"/>
      <c r="L2543" s="268"/>
      <c r="O2543" s="268"/>
      <c r="T2543" s="268"/>
      <c r="X2543" s="268"/>
    </row>
    <row r="2544" spans="1:24" x14ac:dyDescent="0.25">
      <c r="A2544" s="268"/>
      <c r="B2544" s="268"/>
      <c r="C2544" s="268"/>
      <c r="D2544" s="268"/>
      <c r="E2544" s="268"/>
      <c r="F2544" s="268"/>
      <c r="G2544" s="268"/>
      <c r="H2544" s="268"/>
      <c r="J2544" s="268"/>
      <c r="K2544" s="268"/>
      <c r="L2544" s="268"/>
      <c r="O2544" s="268"/>
      <c r="T2544" s="268"/>
      <c r="X2544" s="268"/>
    </row>
    <row r="2545" spans="1:24" x14ac:dyDescent="0.25">
      <c r="A2545" s="268"/>
      <c r="B2545" s="268"/>
      <c r="C2545" s="268"/>
      <c r="D2545" s="268"/>
      <c r="E2545" s="268"/>
      <c r="F2545" s="268"/>
      <c r="G2545" s="268"/>
      <c r="H2545" s="268"/>
      <c r="J2545" s="268"/>
      <c r="K2545" s="268"/>
      <c r="L2545" s="268"/>
      <c r="O2545" s="268"/>
      <c r="T2545" s="268"/>
      <c r="X2545" s="268"/>
    </row>
    <row r="2546" spans="1:24" x14ac:dyDescent="0.25">
      <c r="A2546" s="268"/>
      <c r="B2546" s="268"/>
      <c r="C2546" s="268"/>
      <c r="D2546" s="268"/>
      <c r="E2546" s="268"/>
      <c r="F2546" s="268"/>
      <c r="G2546" s="268"/>
      <c r="H2546" s="268"/>
      <c r="J2546" s="268"/>
      <c r="K2546" s="268"/>
      <c r="L2546" s="268"/>
      <c r="O2546" s="268"/>
      <c r="T2546" s="268"/>
      <c r="X2546" s="268"/>
    </row>
    <row r="2547" spans="1:24" x14ac:dyDescent="0.25">
      <c r="A2547" s="268"/>
      <c r="B2547" s="268"/>
      <c r="C2547" s="268"/>
      <c r="D2547" s="268"/>
      <c r="E2547" s="268"/>
      <c r="F2547" s="268"/>
      <c r="G2547" s="268"/>
      <c r="H2547" s="268"/>
      <c r="J2547" s="268"/>
      <c r="K2547" s="268"/>
      <c r="L2547" s="268"/>
      <c r="O2547" s="268"/>
      <c r="T2547" s="268"/>
      <c r="X2547" s="268"/>
    </row>
    <row r="2548" spans="1:24" x14ac:dyDescent="0.25">
      <c r="A2548" s="268"/>
      <c r="B2548" s="268"/>
      <c r="C2548" s="268"/>
      <c r="D2548" s="268"/>
      <c r="E2548" s="268"/>
      <c r="F2548" s="268"/>
      <c r="G2548" s="268"/>
      <c r="H2548" s="268"/>
      <c r="J2548" s="268"/>
      <c r="K2548" s="268"/>
      <c r="L2548" s="268"/>
      <c r="O2548" s="268"/>
      <c r="T2548" s="268"/>
      <c r="X2548" s="268"/>
    </row>
    <row r="2549" spans="1:24" x14ac:dyDescent="0.25">
      <c r="A2549" s="268"/>
      <c r="B2549" s="268"/>
      <c r="C2549" s="268"/>
      <c r="D2549" s="268"/>
      <c r="E2549" s="268"/>
      <c r="F2549" s="268"/>
      <c r="G2549" s="268"/>
      <c r="H2549" s="268"/>
      <c r="J2549" s="268"/>
      <c r="K2549" s="268"/>
      <c r="L2549" s="268"/>
      <c r="O2549" s="268"/>
      <c r="T2549" s="268"/>
      <c r="X2549" s="268"/>
    </row>
    <row r="2550" spans="1:24" x14ac:dyDescent="0.25">
      <c r="A2550" s="268"/>
      <c r="B2550" s="268"/>
      <c r="C2550" s="268"/>
      <c r="D2550" s="268"/>
      <c r="E2550" s="268"/>
      <c r="F2550" s="268"/>
      <c r="G2550" s="268"/>
      <c r="H2550" s="268"/>
      <c r="J2550" s="268"/>
      <c r="K2550" s="268"/>
      <c r="L2550" s="268"/>
      <c r="O2550" s="268"/>
      <c r="T2550" s="268"/>
      <c r="X2550" s="268"/>
    </row>
    <row r="2551" spans="1:24" x14ac:dyDescent="0.25">
      <c r="A2551" s="268"/>
      <c r="B2551" s="268"/>
      <c r="C2551" s="268"/>
      <c r="D2551" s="268"/>
      <c r="E2551" s="268"/>
      <c r="F2551" s="268"/>
      <c r="G2551" s="268"/>
      <c r="H2551" s="268"/>
      <c r="J2551" s="268"/>
      <c r="K2551" s="268"/>
      <c r="L2551" s="268"/>
      <c r="O2551" s="268"/>
      <c r="T2551" s="268"/>
      <c r="X2551" s="268"/>
    </row>
    <row r="2552" spans="1:24" x14ac:dyDescent="0.25">
      <c r="A2552" s="268"/>
      <c r="B2552" s="268"/>
      <c r="C2552" s="268"/>
      <c r="D2552" s="268"/>
      <c r="E2552" s="268"/>
      <c r="F2552" s="268"/>
      <c r="G2552" s="268"/>
      <c r="H2552" s="268"/>
      <c r="J2552" s="268"/>
      <c r="K2552" s="268"/>
      <c r="L2552" s="268"/>
      <c r="O2552" s="268"/>
      <c r="T2552" s="268"/>
      <c r="X2552" s="268"/>
    </row>
    <row r="2553" spans="1:24" x14ac:dyDescent="0.25">
      <c r="A2553" s="268"/>
      <c r="B2553" s="268"/>
      <c r="C2553" s="268"/>
      <c r="D2553" s="268"/>
      <c r="E2553" s="268"/>
      <c r="F2553" s="268"/>
      <c r="G2553" s="268"/>
      <c r="H2553" s="268"/>
      <c r="J2553" s="268"/>
      <c r="K2553" s="268"/>
      <c r="L2553" s="268"/>
      <c r="O2553" s="268"/>
      <c r="T2553" s="268"/>
      <c r="X2553" s="268"/>
    </row>
    <row r="2554" spans="1:24" x14ac:dyDescent="0.25">
      <c r="A2554" s="268"/>
      <c r="B2554" s="268"/>
      <c r="C2554" s="268"/>
      <c r="D2554" s="268"/>
      <c r="E2554" s="268"/>
      <c r="F2554" s="268"/>
      <c r="G2554" s="268"/>
      <c r="H2554" s="268"/>
      <c r="J2554" s="268"/>
      <c r="K2554" s="268"/>
      <c r="L2554" s="268"/>
      <c r="O2554" s="268"/>
      <c r="T2554" s="268"/>
      <c r="X2554" s="268"/>
    </row>
    <row r="2555" spans="1:24" x14ac:dyDescent="0.25">
      <c r="A2555" s="268"/>
      <c r="B2555" s="268"/>
      <c r="C2555" s="268"/>
      <c r="D2555" s="268"/>
      <c r="E2555" s="268"/>
      <c r="F2555" s="268"/>
      <c r="G2555" s="268"/>
      <c r="H2555" s="268"/>
      <c r="J2555" s="268"/>
      <c r="K2555" s="268"/>
      <c r="L2555" s="268"/>
      <c r="O2555" s="268"/>
      <c r="T2555" s="268"/>
      <c r="X2555" s="268"/>
    </row>
    <row r="2556" spans="1:24" x14ac:dyDescent="0.25">
      <c r="A2556" s="268"/>
      <c r="B2556" s="268"/>
      <c r="C2556" s="268"/>
      <c r="D2556" s="268"/>
      <c r="E2556" s="268"/>
      <c r="F2556" s="268"/>
      <c r="G2556" s="268"/>
      <c r="H2556" s="268"/>
      <c r="J2556" s="268"/>
      <c r="K2556" s="268"/>
      <c r="L2556" s="268"/>
      <c r="O2556" s="268"/>
      <c r="T2556" s="268"/>
      <c r="X2556" s="268"/>
    </row>
    <row r="2557" spans="1:24" x14ac:dyDescent="0.25">
      <c r="A2557" s="268"/>
      <c r="B2557" s="268"/>
      <c r="C2557" s="268"/>
      <c r="D2557" s="268"/>
      <c r="E2557" s="268"/>
      <c r="F2557" s="268"/>
      <c r="G2557" s="268"/>
      <c r="H2557" s="268"/>
      <c r="J2557" s="268"/>
      <c r="K2557" s="268"/>
      <c r="L2557" s="268"/>
      <c r="O2557" s="268"/>
      <c r="T2557" s="268"/>
      <c r="X2557" s="268"/>
    </row>
    <row r="2558" spans="1:24" x14ac:dyDescent="0.25">
      <c r="A2558" s="268"/>
      <c r="B2558" s="268"/>
      <c r="C2558" s="268"/>
      <c r="D2558" s="268"/>
      <c r="E2558" s="268"/>
      <c r="F2558" s="268"/>
      <c r="G2558" s="268"/>
      <c r="H2558" s="268"/>
      <c r="J2558" s="268"/>
      <c r="K2558" s="268"/>
      <c r="L2558" s="268"/>
      <c r="O2558" s="268"/>
      <c r="T2558" s="268"/>
      <c r="X2558" s="268"/>
    </row>
    <row r="2559" spans="1:24" x14ac:dyDescent="0.25">
      <c r="A2559" s="268"/>
      <c r="B2559" s="268"/>
      <c r="C2559" s="268"/>
      <c r="D2559" s="268"/>
      <c r="E2559" s="268"/>
      <c r="F2559" s="268"/>
      <c r="G2559" s="268"/>
      <c r="H2559" s="268"/>
      <c r="J2559" s="268"/>
      <c r="K2559" s="268"/>
      <c r="L2559" s="268"/>
      <c r="O2559" s="268"/>
      <c r="T2559" s="268"/>
      <c r="X2559" s="268"/>
    </row>
    <row r="2560" spans="1:24" x14ac:dyDescent="0.25">
      <c r="A2560" s="268"/>
      <c r="B2560" s="268"/>
      <c r="C2560" s="268"/>
      <c r="D2560" s="268"/>
      <c r="E2560" s="268"/>
      <c r="F2560" s="268"/>
      <c r="G2560" s="268"/>
      <c r="H2560" s="268"/>
      <c r="J2560" s="268"/>
      <c r="K2560" s="268"/>
      <c r="L2560" s="268"/>
      <c r="O2560" s="268"/>
      <c r="T2560" s="268"/>
      <c r="X2560" s="268"/>
    </row>
    <row r="2561" spans="1:27" x14ac:dyDescent="0.25">
      <c r="A2561" s="268"/>
      <c r="B2561" s="268"/>
      <c r="C2561" s="268"/>
      <c r="D2561" s="268"/>
      <c r="E2561" s="268"/>
      <c r="F2561" s="268"/>
      <c r="G2561" s="268"/>
      <c r="H2561" s="268"/>
      <c r="J2561" s="268"/>
      <c r="K2561" s="268"/>
      <c r="L2561" s="268"/>
      <c r="O2561" s="268"/>
      <c r="T2561" s="268"/>
      <c r="X2561" s="268"/>
    </row>
    <row r="2562" spans="1:27" x14ac:dyDescent="0.25">
      <c r="A2562" s="268"/>
      <c r="B2562" s="268"/>
      <c r="C2562" s="268"/>
      <c r="D2562" s="268"/>
      <c r="E2562" s="268"/>
      <c r="F2562" s="268"/>
      <c r="G2562" s="268"/>
      <c r="H2562" s="268"/>
      <c r="J2562" s="268"/>
      <c r="K2562" s="268"/>
      <c r="L2562" s="268"/>
      <c r="O2562" s="268"/>
      <c r="T2562" s="268"/>
      <c r="X2562" s="268"/>
    </row>
    <row r="2563" spans="1:27" x14ac:dyDescent="0.25">
      <c r="A2563" s="268"/>
      <c r="B2563" s="268"/>
      <c r="C2563" s="268"/>
      <c r="D2563" s="268"/>
      <c r="E2563" s="268"/>
      <c r="F2563" s="268"/>
      <c r="G2563" s="268"/>
      <c r="H2563" s="268"/>
      <c r="J2563" s="268"/>
      <c r="K2563" s="268"/>
      <c r="L2563" s="268"/>
      <c r="O2563" s="268"/>
      <c r="T2563" s="268"/>
      <c r="X2563" s="268"/>
    </row>
    <row r="2564" spans="1:27" x14ac:dyDescent="0.25">
      <c r="A2564" s="268"/>
      <c r="B2564" s="268"/>
      <c r="C2564" s="268"/>
      <c r="D2564" s="268"/>
      <c r="E2564" s="268"/>
      <c r="F2564" s="268"/>
      <c r="G2564" s="268"/>
      <c r="H2564" s="268"/>
      <c r="J2564" s="268"/>
      <c r="K2564" s="268"/>
      <c r="L2564" s="268"/>
      <c r="O2564" s="268"/>
      <c r="T2564" s="268"/>
      <c r="X2564" s="268"/>
    </row>
    <row r="2565" spans="1:27" x14ac:dyDescent="0.25">
      <c r="A2565" s="268"/>
      <c r="B2565" s="268"/>
      <c r="C2565" s="268"/>
      <c r="D2565" s="268"/>
      <c r="E2565" s="268"/>
      <c r="F2565" s="268"/>
      <c r="G2565" s="268"/>
      <c r="H2565" s="268"/>
      <c r="J2565" s="268"/>
      <c r="K2565" s="268"/>
      <c r="L2565" s="268"/>
      <c r="O2565" s="268"/>
      <c r="T2565" s="268"/>
      <c r="X2565" s="268"/>
    </row>
    <row r="2566" spans="1:27" x14ac:dyDescent="0.25">
      <c r="A2566" s="268"/>
      <c r="B2566" s="268"/>
      <c r="C2566" s="268"/>
      <c r="D2566" s="268"/>
      <c r="E2566" s="268"/>
      <c r="F2566" s="268"/>
      <c r="G2566" s="268"/>
      <c r="H2566" s="268"/>
      <c r="J2566" s="268"/>
      <c r="K2566" s="268"/>
      <c r="L2566" s="268"/>
      <c r="O2566" s="268"/>
      <c r="T2566" s="268"/>
      <c r="X2566" s="268"/>
    </row>
    <row r="2567" spans="1:27" x14ac:dyDescent="0.25">
      <c r="A2567" s="268"/>
      <c r="B2567" s="268"/>
      <c r="C2567" s="268"/>
      <c r="D2567" s="268"/>
      <c r="E2567" s="268"/>
      <c r="F2567" s="268"/>
      <c r="G2567" s="268"/>
      <c r="H2567" s="268"/>
      <c r="J2567" s="268"/>
      <c r="K2567" s="268"/>
      <c r="L2567" s="268"/>
      <c r="O2567" s="268"/>
      <c r="T2567" s="268"/>
      <c r="X2567" s="268"/>
    </row>
    <row r="2568" spans="1:27" x14ac:dyDescent="0.25">
      <c r="A2568" s="268"/>
      <c r="B2568" s="268"/>
      <c r="C2568" s="268"/>
      <c r="D2568" s="268"/>
      <c r="E2568" s="268"/>
      <c r="F2568" s="268"/>
      <c r="G2568" s="268"/>
      <c r="H2568" s="268"/>
      <c r="J2568" s="268"/>
      <c r="K2568" s="268"/>
      <c r="L2568" s="268"/>
      <c r="O2568" s="268"/>
      <c r="T2568" s="268"/>
      <c r="X2568" s="268"/>
    </row>
    <row r="2569" spans="1:27" x14ac:dyDescent="0.25">
      <c r="A2569" s="268"/>
      <c r="B2569" s="268"/>
      <c r="C2569" s="268"/>
      <c r="D2569" s="268"/>
      <c r="E2569" s="268"/>
      <c r="F2569" s="268"/>
      <c r="G2569" s="268"/>
      <c r="H2569" s="268"/>
      <c r="J2569" s="268"/>
      <c r="K2569" s="268"/>
      <c r="L2569" s="268"/>
      <c r="O2569" s="268"/>
      <c r="T2569" s="268"/>
      <c r="X2569" s="268"/>
    </row>
    <row r="2570" spans="1:27" x14ac:dyDescent="0.25">
      <c r="A2570" s="268"/>
      <c r="B2570" s="268"/>
      <c r="C2570" s="268"/>
      <c r="D2570" s="268"/>
      <c r="E2570" s="268"/>
      <c r="F2570" s="268"/>
      <c r="G2570" s="268"/>
      <c r="H2570" s="268"/>
      <c r="J2570" s="268"/>
      <c r="K2570" s="268"/>
      <c r="L2570" s="268"/>
      <c r="O2570" s="268"/>
      <c r="T2570" s="268"/>
      <c r="X2570" s="268"/>
    </row>
    <row r="2571" spans="1:27" x14ac:dyDescent="0.25">
      <c r="A2571" s="268"/>
      <c r="B2571" s="268"/>
      <c r="C2571" s="268"/>
      <c r="D2571" s="268"/>
      <c r="E2571" s="268"/>
      <c r="F2571" s="268"/>
      <c r="G2571" s="268"/>
      <c r="H2571" s="268"/>
      <c r="J2571" s="268"/>
      <c r="K2571" s="268"/>
      <c r="L2571" s="268"/>
      <c r="O2571" s="268"/>
      <c r="T2571" s="268"/>
      <c r="X2571" s="268"/>
    </row>
    <row r="2572" spans="1:27" x14ac:dyDescent="0.25">
      <c r="A2572" s="268"/>
      <c r="B2572" s="268"/>
      <c r="C2572" s="268"/>
      <c r="D2572" s="268"/>
      <c r="E2572" s="268"/>
      <c r="F2572" s="268"/>
      <c r="G2572" s="268"/>
      <c r="H2572" s="268"/>
      <c r="J2572" s="268"/>
      <c r="K2572" s="268"/>
      <c r="L2572" s="268"/>
      <c r="O2572" s="268"/>
      <c r="T2572" s="268"/>
      <c r="X2572" s="268"/>
    </row>
    <row r="2573" spans="1:27" x14ac:dyDescent="0.25">
      <c r="A2573" s="268"/>
      <c r="B2573" s="268"/>
      <c r="C2573" s="268"/>
      <c r="D2573" s="268"/>
      <c r="E2573" s="268"/>
      <c r="F2573" s="268"/>
      <c r="G2573" s="268"/>
      <c r="H2573" s="268"/>
      <c r="J2573" s="268"/>
      <c r="K2573" s="268"/>
      <c r="L2573" s="268"/>
      <c r="O2573" s="268"/>
      <c r="T2573" s="268"/>
      <c r="X2573" s="268"/>
    </row>
    <row r="2574" spans="1:27" x14ac:dyDescent="0.25">
      <c r="A2574" s="268"/>
      <c r="B2574" s="268"/>
      <c r="C2574" s="268"/>
      <c r="D2574" s="268"/>
      <c r="E2574" s="268"/>
      <c r="F2574" s="268"/>
      <c r="G2574" s="268"/>
      <c r="H2574" s="268"/>
      <c r="J2574" s="268"/>
      <c r="K2574" s="268"/>
      <c r="L2574" s="268"/>
      <c r="O2574" s="268"/>
      <c r="T2574" s="268"/>
      <c r="X2574" s="268"/>
    </row>
    <row r="2575" spans="1:27" x14ac:dyDescent="0.25">
      <c r="A2575" s="268"/>
      <c r="B2575" s="268"/>
      <c r="C2575" s="268"/>
      <c r="D2575" s="268"/>
      <c r="E2575" s="268"/>
      <c r="F2575" s="268"/>
      <c r="G2575" s="268"/>
      <c r="H2575" s="268"/>
      <c r="J2575" s="268"/>
      <c r="K2575" s="268"/>
      <c r="L2575" s="268"/>
      <c r="O2575" s="268"/>
      <c r="T2575" s="268"/>
      <c r="X2575" s="268"/>
    </row>
    <row r="2576" spans="1:27" x14ac:dyDescent="0.25">
      <c r="A2576" s="268"/>
      <c r="B2576" s="268"/>
      <c r="C2576" s="268"/>
      <c r="D2576" s="268"/>
      <c r="E2576" s="268"/>
      <c r="F2576" s="268"/>
      <c r="G2576" s="268"/>
      <c r="H2576" s="268"/>
      <c r="J2576" s="268"/>
      <c r="K2576" s="268"/>
      <c r="L2576" s="268"/>
      <c r="O2576" s="268"/>
      <c r="T2576" s="268"/>
      <c r="X2576" s="268"/>
      <c r="Y2576" s="268"/>
      <c r="Z2576" s="268"/>
      <c r="AA2576" s="268"/>
    </row>
    <row r="2577" spans="1:24" x14ac:dyDescent="0.25">
      <c r="A2577" s="268"/>
      <c r="B2577" s="268"/>
      <c r="C2577" s="268"/>
      <c r="D2577" s="268"/>
      <c r="E2577" s="268"/>
      <c r="F2577" s="268"/>
      <c r="G2577" s="268"/>
      <c r="H2577" s="268"/>
      <c r="J2577" s="268"/>
      <c r="K2577" s="268"/>
      <c r="L2577" s="268"/>
      <c r="O2577" s="268"/>
      <c r="T2577" s="268"/>
      <c r="X2577" s="268"/>
    </row>
    <row r="2578" spans="1:24" x14ac:dyDescent="0.25">
      <c r="A2578" s="268"/>
      <c r="B2578" s="268"/>
      <c r="C2578" s="268"/>
      <c r="D2578" s="268"/>
      <c r="E2578" s="268"/>
      <c r="F2578" s="268"/>
      <c r="G2578" s="268"/>
      <c r="H2578" s="268"/>
      <c r="J2578" s="268"/>
      <c r="K2578" s="268"/>
      <c r="L2578" s="268"/>
      <c r="O2578" s="268"/>
      <c r="T2578" s="268"/>
      <c r="X2578" s="268"/>
    </row>
    <row r="2579" spans="1:24" x14ac:dyDescent="0.25">
      <c r="A2579" s="268"/>
      <c r="B2579" s="268"/>
      <c r="C2579" s="268"/>
      <c r="D2579" s="268"/>
      <c r="E2579" s="268"/>
      <c r="F2579" s="268"/>
      <c r="G2579" s="268"/>
      <c r="H2579" s="268"/>
      <c r="J2579" s="268"/>
      <c r="K2579" s="268"/>
      <c r="L2579" s="268"/>
      <c r="O2579" s="268"/>
      <c r="T2579" s="268"/>
      <c r="X2579" s="268"/>
    </row>
    <row r="2580" spans="1:24" x14ac:dyDescent="0.25">
      <c r="A2580" s="268"/>
      <c r="B2580" s="268"/>
      <c r="C2580" s="268"/>
      <c r="D2580" s="268"/>
      <c r="E2580" s="268"/>
      <c r="F2580" s="268"/>
      <c r="G2580" s="268"/>
      <c r="H2580" s="268"/>
      <c r="J2580" s="268"/>
      <c r="K2580" s="268"/>
      <c r="L2580" s="268"/>
      <c r="O2580" s="268"/>
      <c r="T2580" s="268"/>
      <c r="X2580" s="268"/>
    </row>
    <row r="2581" spans="1:24" x14ac:dyDescent="0.25">
      <c r="A2581" s="268"/>
      <c r="B2581" s="268"/>
      <c r="C2581" s="268"/>
      <c r="D2581" s="268"/>
      <c r="E2581" s="268"/>
      <c r="F2581" s="268"/>
      <c r="G2581" s="268"/>
      <c r="H2581" s="268"/>
      <c r="J2581" s="268"/>
      <c r="K2581" s="268"/>
      <c r="L2581" s="268"/>
      <c r="O2581" s="268"/>
      <c r="T2581" s="268"/>
      <c r="X2581" s="268"/>
    </row>
    <row r="2582" spans="1:24" x14ac:dyDescent="0.25">
      <c r="A2582" s="268"/>
      <c r="B2582" s="268"/>
      <c r="C2582" s="268"/>
      <c r="D2582" s="268"/>
      <c r="E2582" s="268"/>
      <c r="F2582" s="268"/>
      <c r="G2582" s="268"/>
      <c r="H2582" s="268"/>
      <c r="J2582" s="268"/>
      <c r="K2582" s="268"/>
      <c r="L2582" s="268"/>
      <c r="O2582" s="268"/>
      <c r="T2582" s="268"/>
      <c r="X2582" s="268"/>
    </row>
    <row r="2583" spans="1:24" x14ac:dyDescent="0.25">
      <c r="A2583" s="268"/>
      <c r="B2583" s="268"/>
      <c r="C2583" s="268"/>
      <c r="D2583" s="268"/>
      <c r="E2583" s="268"/>
      <c r="F2583" s="268"/>
      <c r="G2583" s="268"/>
      <c r="H2583" s="268"/>
      <c r="J2583" s="268"/>
      <c r="K2583" s="268"/>
      <c r="L2583" s="268"/>
      <c r="O2583" s="268"/>
      <c r="T2583" s="268"/>
      <c r="X2583" s="268"/>
    </row>
    <row r="2584" spans="1:24" x14ac:dyDescent="0.25">
      <c r="A2584" s="268"/>
      <c r="B2584" s="268"/>
      <c r="C2584" s="268"/>
      <c r="D2584" s="268"/>
      <c r="E2584" s="268"/>
      <c r="F2584" s="268"/>
      <c r="G2584" s="268"/>
      <c r="H2584" s="268"/>
      <c r="J2584" s="268"/>
      <c r="K2584" s="268"/>
      <c r="L2584" s="268"/>
      <c r="O2584" s="268"/>
      <c r="T2584" s="268"/>
      <c r="X2584" s="268"/>
    </row>
    <row r="2585" spans="1:24" x14ac:dyDescent="0.25">
      <c r="A2585" s="268"/>
      <c r="B2585" s="268"/>
      <c r="C2585" s="268"/>
      <c r="D2585" s="268"/>
      <c r="E2585" s="268"/>
      <c r="F2585" s="268"/>
      <c r="G2585" s="268"/>
      <c r="H2585" s="268"/>
      <c r="J2585" s="268"/>
      <c r="K2585" s="268"/>
      <c r="L2585" s="268"/>
      <c r="O2585" s="268"/>
      <c r="T2585" s="268"/>
      <c r="X2585" s="268"/>
    </row>
    <row r="2586" spans="1:24" x14ac:dyDescent="0.25">
      <c r="A2586" s="268"/>
      <c r="B2586" s="268"/>
      <c r="C2586" s="268"/>
      <c r="D2586" s="268"/>
      <c r="E2586" s="268"/>
      <c r="F2586" s="268"/>
      <c r="G2586" s="268"/>
      <c r="H2586" s="268"/>
      <c r="J2586" s="268"/>
      <c r="K2586" s="268"/>
      <c r="L2586" s="268"/>
      <c r="O2586" s="268"/>
      <c r="T2586" s="268"/>
      <c r="X2586" s="268"/>
    </row>
    <row r="2587" spans="1:24" x14ac:dyDescent="0.25">
      <c r="A2587" s="268"/>
      <c r="B2587" s="268"/>
      <c r="C2587" s="268"/>
      <c r="D2587" s="268"/>
      <c r="E2587" s="268"/>
      <c r="F2587" s="268"/>
      <c r="G2587" s="268"/>
      <c r="H2587" s="268"/>
      <c r="J2587" s="268"/>
      <c r="K2587" s="268"/>
      <c r="L2587" s="268"/>
      <c r="O2587" s="268"/>
      <c r="T2587" s="268"/>
      <c r="X2587" s="268"/>
    </row>
    <row r="2588" spans="1:24" x14ac:dyDescent="0.25">
      <c r="A2588" s="268"/>
      <c r="B2588" s="268"/>
      <c r="C2588" s="268"/>
      <c r="D2588" s="268"/>
      <c r="E2588" s="268"/>
      <c r="F2588" s="268"/>
      <c r="G2588" s="268"/>
      <c r="H2588" s="268"/>
      <c r="J2588" s="268"/>
      <c r="K2588" s="268"/>
      <c r="L2588" s="268"/>
      <c r="O2588" s="268"/>
      <c r="T2588" s="268"/>
      <c r="X2588" s="268"/>
    </row>
    <row r="2589" spans="1:24" x14ac:dyDescent="0.25">
      <c r="A2589" s="268"/>
      <c r="B2589" s="268"/>
      <c r="C2589" s="268"/>
      <c r="D2589" s="268"/>
      <c r="E2589" s="268"/>
      <c r="F2589" s="268"/>
      <c r="G2589" s="268"/>
      <c r="H2589" s="268"/>
      <c r="J2589" s="268"/>
      <c r="K2589" s="268"/>
      <c r="L2589" s="268"/>
      <c r="O2589" s="268"/>
      <c r="T2589" s="268"/>
      <c r="X2589" s="268"/>
    </row>
    <row r="2590" spans="1:24" x14ac:dyDescent="0.25">
      <c r="A2590" s="268"/>
      <c r="B2590" s="268"/>
      <c r="C2590" s="268"/>
      <c r="D2590" s="268"/>
      <c r="E2590" s="268"/>
      <c r="F2590" s="268"/>
      <c r="G2590" s="268"/>
      <c r="H2590" s="268"/>
      <c r="J2590" s="268"/>
      <c r="K2590" s="268"/>
      <c r="L2590" s="268"/>
      <c r="O2590" s="268"/>
      <c r="T2590" s="268"/>
      <c r="X2590" s="268"/>
    </row>
    <row r="2591" spans="1:24" x14ac:dyDescent="0.25">
      <c r="A2591" s="268"/>
      <c r="B2591" s="268"/>
      <c r="C2591" s="268"/>
      <c r="D2591" s="268"/>
      <c r="E2591" s="268"/>
      <c r="F2591" s="268"/>
      <c r="G2591" s="268"/>
      <c r="H2591" s="268"/>
      <c r="J2591" s="268"/>
      <c r="K2591" s="268"/>
      <c r="L2591" s="268"/>
      <c r="O2591" s="268"/>
      <c r="T2591" s="268"/>
      <c r="X2591" s="268"/>
    </row>
    <row r="2592" spans="1:24" x14ac:dyDescent="0.25">
      <c r="A2592" s="268"/>
      <c r="B2592" s="268"/>
      <c r="C2592" s="268"/>
      <c r="D2592" s="268"/>
      <c r="E2592" s="268"/>
      <c r="F2592" s="268"/>
      <c r="G2592" s="268"/>
      <c r="H2592" s="268"/>
      <c r="J2592" s="268"/>
      <c r="K2592" s="268"/>
      <c r="L2592" s="268"/>
      <c r="O2592" s="268"/>
      <c r="T2592" s="268"/>
      <c r="X2592" s="268"/>
    </row>
    <row r="2593" spans="1:24" x14ac:dyDescent="0.25">
      <c r="A2593" s="268"/>
      <c r="B2593" s="268"/>
      <c r="C2593" s="268"/>
      <c r="D2593" s="268"/>
      <c r="E2593" s="268"/>
      <c r="F2593" s="268"/>
      <c r="G2593" s="268"/>
      <c r="H2593" s="268"/>
      <c r="J2593" s="268"/>
      <c r="K2593" s="268"/>
      <c r="L2593" s="268"/>
      <c r="O2593" s="268"/>
      <c r="T2593" s="268"/>
      <c r="X2593" s="268"/>
    </row>
    <row r="2594" spans="1:24" x14ac:dyDescent="0.25">
      <c r="A2594" s="268"/>
      <c r="B2594" s="268"/>
      <c r="C2594" s="268"/>
      <c r="D2594" s="268"/>
      <c r="E2594" s="268"/>
      <c r="F2594" s="268"/>
      <c r="G2594" s="268"/>
      <c r="H2594" s="268"/>
      <c r="J2594" s="268"/>
      <c r="K2594" s="268"/>
      <c r="L2594" s="268"/>
      <c r="O2594" s="268"/>
      <c r="T2594" s="268"/>
      <c r="X2594" s="268"/>
    </row>
    <row r="2595" spans="1:24" x14ac:dyDescent="0.25">
      <c r="A2595" s="268"/>
      <c r="B2595" s="268"/>
      <c r="C2595" s="268"/>
      <c r="D2595" s="268"/>
      <c r="E2595" s="268"/>
      <c r="F2595" s="268"/>
      <c r="G2595" s="268"/>
      <c r="H2595" s="268"/>
      <c r="J2595" s="268"/>
      <c r="K2595" s="268"/>
      <c r="L2595" s="268"/>
      <c r="O2595" s="268"/>
      <c r="T2595" s="268"/>
      <c r="X2595" s="268"/>
    </row>
    <row r="2596" spans="1:24" x14ac:dyDescent="0.25">
      <c r="A2596" s="268"/>
      <c r="B2596" s="268"/>
      <c r="C2596" s="268"/>
      <c r="D2596" s="268"/>
      <c r="E2596" s="268"/>
      <c r="F2596" s="268"/>
      <c r="G2596" s="268"/>
      <c r="H2596" s="268"/>
      <c r="J2596" s="268"/>
      <c r="K2596" s="268"/>
      <c r="L2596" s="268"/>
      <c r="O2596" s="268"/>
      <c r="T2596" s="268"/>
      <c r="X2596" s="268"/>
    </row>
    <row r="2597" spans="1:24" x14ac:dyDescent="0.25">
      <c r="A2597" s="268"/>
      <c r="B2597" s="268"/>
      <c r="C2597" s="268"/>
      <c r="D2597" s="268"/>
      <c r="E2597" s="268"/>
      <c r="F2597" s="268"/>
      <c r="G2597" s="268"/>
      <c r="H2597" s="268"/>
      <c r="J2597" s="268"/>
      <c r="K2597" s="268"/>
      <c r="L2597" s="268"/>
      <c r="O2597" s="268"/>
      <c r="T2597" s="268"/>
      <c r="X2597" s="268"/>
    </row>
    <row r="2598" spans="1:24" x14ac:dyDescent="0.25">
      <c r="A2598" s="268"/>
      <c r="B2598" s="268"/>
      <c r="C2598" s="268"/>
      <c r="D2598" s="268"/>
      <c r="E2598" s="268"/>
      <c r="F2598" s="268"/>
      <c r="G2598" s="268"/>
      <c r="H2598" s="268"/>
      <c r="J2598" s="268"/>
      <c r="K2598" s="268"/>
      <c r="L2598" s="268"/>
      <c r="O2598" s="268"/>
      <c r="T2598" s="268"/>
      <c r="X2598" s="268"/>
    </row>
    <row r="2599" spans="1:24" x14ac:dyDescent="0.25">
      <c r="A2599" s="268"/>
      <c r="B2599" s="268"/>
      <c r="C2599" s="268"/>
      <c r="D2599" s="268"/>
      <c r="E2599" s="268"/>
      <c r="F2599" s="268"/>
      <c r="G2599" s="268"/>
      <c r="H2599" s="268"/>
      <c r="J2599" s="268"/>
      <c r="K2599" s="268"/>
      <c r="L2599" s="268"/>
      <c r="O2599" s="268"/>
      <c r="T2599" s="268"/>
      <c r="X2599" s="268"/>
    </row>
    <row r="2600" spans="1:24" x14ac:dyDescent="0.25">
      <c r="A2600" s="268"/>
      <c r="B2600" s="268"/>
      <c r="C2600" s="268"/>
      <c r="D2600" s="268"/>
      <c r="E2600" s="268"/>
      <c r="F2600" s="268"/>
      <c r="G2600" s="268"/>
      <c r="H2600" s="268"/>
      <c r="J2600" s="268"/>
      <c r="K2600" s="268"/>
      <c r="L2600" s="268"/>
      <c r="O2600" s="268"/>
      <c r="T2600" s="268"/>
      <c r="X2600" s="268"/>
    </row>
    <row r="2601" spans="1:24" x14ac:dyDescent="0.25">
      <c r="A2601" s="268"/>
      <c r="B2601" s="268"/>
      <c r="C2601" s="268"/>
      <c r="D2601" s="268"/>
      <c r="E2601" s="268"/>
      <c r="F2601" s="268"/>
      <c r="G2601" s="268"/>
      <c r="H2601" s="268"/>
      <c r="J2601" s="268"/>
      <c r="K2601" s="268"/>
      <c r="L2601" s="268"/>
      <c r="O2601" s="268"/>
      <c r="T2601" s="268"/>
      <c r="X2601" s="268"/>
    </row>
    <row r="2602" spans="1:24" x14ac:dyDescent="0.25">
      <c r="A2602" s="268"/>
      <c r="B2602" s="268"/>
      <c r="C2602" s="268"/>
      <c r="D2602" s="268"/>
      <c r="E2602" s="268"/>
      <c r="F2602" s="268"/>
      <c r="G2602" s="268"/>
      <c r="H2602" s="268"/>
      <c r="J2602" s="268"/>
      <c r="K2602" s="268"/>
      <c r="L2602" s="268"/>
      <c r="O2602" s="268"/>
      <c r="T2602" s="268"/>
      <c r="X2602" s="268"/>
    </row>
    <row r="2603" spans="1:24" x14ac:dyDescent="0.25">
      <c r="A2603" s="268"/>
      <c r="B2603" s="268"/>
      <c r="C2603" s="268"/>
      <c r="D2603" s="268"/>
      <c r="E2603" s="268"/>
      <c r="F2603" s="268"/>
      <c r="G2603" s="268"/>
      <c r="H2603" s="268"/>
      <c r="J2603" s="268"/>
      <c r="K2603" s="268"/>
      <c r="L2603" s="268"/>
      <c r="O2603" s="268"/>
      <c r="T2603" s="268"/>
      <c r="X2603" s="268"/>
    </row>
    <row r="2604" spans="1:24" x14ac:dyDescent="0.25">
      <c r="A2604" s="268"/>
      <c r="B2604" s="268"/>
      <c r="C2604" s="268"/>
      <c r="D2604" s="268"/>
      <c r="E2604" s="268"/>
      <c r="F2604" s="268"/>
      <c r="G2604" s="268"/>
      <c r="H2604" s="268"/>
      <c r="J2604" s="268"/>
      <c r="K2604" s="268"/>
      <c r="L2604" s="268"/>
      <c r="O2604" s="268"/>
      <c r="T2604" s="268"/>
      <c r="X2604" s="268"/>
    </row>
    <row r="2605" spans="1:24" x14ac:dyDescent="0.25">
      <c r="A2605" s="268"/>
      <c r="B2605" s="268"/>
      <c r="C2605" s="268"/>
      <c r="D2605" s="268"/>
      <c r="E2605" s="268"/>
      <c r="F2605" s="268"/>
      <c r="G2605" s="268"/>
      <c r="H2605" s="268"/>
      <c r="J2605" s="268"/>
      <c r="K2605" s="268"/>
      <c r="L2605" s="268"/>
      <c r="O2605" s="268"/>
      <c r="T2605" s="268"/>
      <c r="X2605" s="268"/>
    </row>
    <row r="2606" spans="1:24" x14ac:dyDescent="0.25">
      <c r="A2606" s="268"/>
      <c r="B2606" s="268"/>
      <c r="C2606" s="268"/>
      <c r="D2606" s="268"/>
      <c r="E2606" s="268"/>
      <c r="F2606" s="268"/>
      <c r="G2606" s="268"/>
      <c r="H2606" s="268"/>
      <c r="J2606" s="268"/>
      <c r="K2606" s="268"/>
      <c r="L2606" s="268"/>
      <c r="O2606" s="268"/>
      <c r="T2606" s="268"/>
      <c r="X2606" s="268"/>
    </row>
    <row r="2607" spans="1:24" x14ac:dyDescent="0.25">
      <c r="A2607" s="268"/>
      <c r="B2607" s="268"/>
      <c r="C2607" s="268"/>
      <c r="D2607" s="268"/>
      <c r="E2607" s="268"/>
      <c r="F2607" s="268"/>
      <c r="G2607" s="268"/>
      <c r="H2607" s="268"/>
      <c r="J2607" s="268"/>
      <c r="K2607" s="268"/>
      <c r="L2607" s="268"/>
      <c r="O2607" s="268"/>
      <c r="T2607" s="268"/>
      <c r="X2607" s="268"/>
    </row>
    <row r="2608" spans="1:24" x14ac:dyDescent="0.25">
      <c r="A2608" s="268"/>
      <c r="B2608" s="268"/>
      <c r="C2608" s="268"/>
      <c r="D2608" s="268"/>
      <c r="E2608" s="268"/>
      <c r="F2608" s="268"/>
      <c r="G2608" s="268"/>
      <c r="H2608" s="268"/>
      <c r="J2608" s="268"/>
      <c r="K2608" s="268"/>
      <c r="L2608" s="268"/>
      <c r="O2608" s="268"/>
      <c r="T2608" s="268"/>
      <c r="X2608" s="268"/>
    </row>
    <row r="2609" spans="1:24" x14ac:dyDescent="0.25">
      <c r="A2609" s="268"/>
      <c r="B2609" s="268"/>
      <c r="C2609" s="268"/>
      <c r="D2609" s="268"/>
      <c r="E2609" s="268"/>
      <c r="F2609" s="268"/>
      <c r="G2609" s="268"/>
      <c r="H2609" s="268"/>
      <c r="J2609" s="268"/>
      <c r="K2609" s="268"/>
      <c r="L2609" s="268"/>
      <c r="O2609" s="268"/>
      <c r="T2609" s="268"/>
      <c r="X2609" s="268"/>
    </row>
    <row r="2610" spans="1:24" x14ac:dyDescent="0.25">
      <c r="A2610" s="268"/>
      <c r="B2610" s="268"/>
      <c r="C2610" s="268"/>
      <c r="D2610" s="268"/>
      <c r="E2610" s="268"/>
      <c r="F2610" s="268"/>
      <c r="G2610" s="268"/>
      <c r="H2610" s="268"/>
      <c r="J2610" s="268"/>
      <c r="K2610" s="268"/>
      <c r="L2610" s="268"/>
      <c r="O2610" s="268"/>
      <c r="T2610" s="268"/>
      <c r="X2610" s="268"/>
    </row>
    <row r="2611" spans="1:24" x14ac:dyDescent="0.25">
      <c r="A2611" s="268"/>
      <c r="B2611" s="268"/>
      <c r="C2611" s="268"/>
      <c r="D2611" s="268"/>
      <c r="E2611" s="268"/>
      <c r="F2611" s="268"/>
      <c r="G2611" s="268"/>
      <c r="H2611" s="268"/>
      <c r="J2611" s="268"/>
      <c r="K2611" s="268"/>
      <c r="L2611" s="268"/>
      <c r="O2611" s="268"/>
      <c r="T2611" s="268"/>
      <c r="X2611" s="268"/>
    </row>
    <row r="2612" spans="1:24" x14ac:dyDescent="0.25">
      <c r="A2612" s="268"/>
      <c r="B2612" s="268"/>
      <c r="C2612" s="268"/>
      <c r="D2612" s="268"/>
      <c r="E2612" s="268"/>
      <c r="F2612" s="268"/>
      <c r="G2612" s="268"/>
      <c r="H2612" s="268"/>
      <c r="J2612" s="268"/>
      <c r="K2612" s="268"/>
      <c r="L2612" s="268"/>
      <c r="O2612" s="268"/>
      <c r="T2612" s="268"/>
      <c r="X2612" s="268"/>
    </row>
    <row r="2613" spans="1:24" x14ac:dyDescent="0.25">
      <c r="A2613" s="268"/>
      <c r="B2613" s="268"/>
      <c r="C2613" s="268"/>
      <c r="D2613" s="268"/>
      <c r="E2613" s="268"/>
      <c r="F2613" s="268"/>
      <c r="G2613" s="268"/>
      <c r="H2613" s="268"/>
      <c r="J2613" s="268"/>
      <c r="K2613" s="268"/>
      <c r="L2613" s="268"/>
      <c r="O2613" s="268"/>
      <c r="T2613" s="268"/>
      <c r="X2613" s="268"/>
    </row>
    <row r="2614" spans="1:24" x14ac:dyDescent="0.25">
      <c r="A2614" s="268"/>
      <c r="B2614" s="268"/>
      <c r="C2614" s="268"/>
      <c r="D2614" s="268"/>
      <c r="E2614" s="268"/>
      <c r="F2614" s="268"/>
      <c r="G2614" s="268"/>
      <c r="H2614" s="268"/>
      <c r="J2614" s="268"/>
      <c r="K2614" s="268"/>
      <c r="L2614" s="268"/>
      <c r="O2614" s="268"/>
      <c r="T2614" s="268"/>
      <c r="X2614" s="268"/>
    </row>
    <row r="2615" spans="1:24" x14ac:dyDescent="0.25">
      <c r="A2615" s="268"/>
      <c r="B2615" s="268"/>
      <c r="C2615" s="268"/>
      <c r="D2615" s="268"/>
      <c r="E2615" s="268"/>
      <c r="F2615" s="268"/>
      <c r="G2615" s="268"/>
      <c r="H2615" s="268"/>
      <c r="J2615" s="268"/>
      <c r="K2615" s="268"/>
      <c r="L2615" s="268"/>
      <c r="O2615" s="268"/>
      <c r="T2615" s="268"/>
      <c r="X2615" s="268"/>
    </row>
    <row r="2616" spans="1:24" x14ac:dyDescent="0.25">
      <c r="A2616" s="268"/>
      <c r="B2616" s="268"/>
      <c r="C2616" s="268"/>
      <c r="D2616" s="268"/>
      <c r="E2616" s="268"/>
      <c r="F2616" s="268"/>
      <c r="G2616" s="268"/>
      <c r="H2616" s="268"/>
      <c r="J2616" s="268"/>
      <c r="K2616" s="268"/>
      <c r="L2616" s="268"/>
      <c r="O2616" s="268"/>
      <c r="T2616" s="268"/>
      <c r="X2616" s="268"/>
    </row>
    <row r="2617" spans="1:24" x14ac:dyDescent="0.25">
      <c r="A2617" s="268"/>
      <c r="B2617" s="268"/>
      <c r="C2617" s="268"/>
      <c r="D2617" s="268"/>
      <c r="E2617" s="268"/>
      <c r="F2617" s="268"/>
      <c r="G2617" s="268"/>
      <c r="H2617" s="268"/>
      <c r="J2617" s="268"/>
      <c r="K2617" s="268"/>
      <c r="L2617" s="268"/>
      <c r="O2617" s="268"/>
      <c r="T2617" s="268"/>
      <c r="X2617" s="268"/>
    </row>
    <row r="2618" spans="1:24" x14ac:dyDescent="0.25">
      <c r="A2618" s="268"/>
      <c r="B2618" s="268"/>
      <c r="C2618" s="268"/>
      <c r="D2618" s="268"/>
      <c r="E2618" s="268"/>
      <c r="F2618" s="268"/>
      <c r="G2618" s="268"/>
      <c r="H2618" s="268"/>
      <c r="J2618" s="268"/>
      <c r="K2618" s="268"/>
      <c r="L2618" s="268"/>
      <c r="O2618" s="268"/>
      <c r="T2618" s="268"/>
      <c r="X2618" s="268"/>
    </row>
    <row r="2619" spans="1:24" x14ac:dyDescent="0.25">
      <c r="A2619" s="268"/>
      <c r="B2619" s="268"/>
      <c r="C2619" s="268"/>
      <c r="D2619" s="268"/>
      <c r="E2619" s="268"/>
      <c r="F2619" s="268"/>
      <c r="G2619" s="268"/>
      <c r="H2619" s="268"/>
      <c r="J2619" s="268"/>
      <c r="K2619" s="268"/>
      <c r="L2619" s="268"/>
      <c r="O2619" s="268"/>
      <c r="T2619" s="268"/>
      <c r="X2619" s="268"/>
    </row>
    <row r="2620" spans="1:24" x14ac:dyDescent="0.25">
      <c r="A2620" s="268"/>
      <c r="B2620" s="268"/>
      <c r="C2620" s="268"/>
      <c r="D2620" s="268"/>
      <c r="E2620" s="268"/>
      <c r="F2620" s="268"/>
      <c r="G2620" s="268"/>
      <c r="H2620" s="268"/>
      <c r="J2620" s="268"/>
      <c r="K2620" s="268"/>
      <c r="L2620" s="268"/>
      <c r="O2620" s="268"/>
      <c r="T2620" s="268"/>
      <c r="X2620" s="268"/>
    </row>
    <row r="2621" spans="1:24" x14ac:dyDescent="0.25">
      <c r="A2621" s="268"/>
      <c r="B2621" s="268"/>
      <c r="C2621" s="268"/>
      <c r="D2621" s="268"/>
      <c r="E2621" s="268"/>
      <c r="F2621" s="268"/>
      <c r="G2621" s="268"/>
      <c r="H2621" s="268"/>
      <c r="J2621" s="268"/>
      <c r="K2621" s="268"/>
      <c r="L2621" s="268"/>
      <c r="O2621" s="268"/>
      <c r="T2621" s="268"/>
      <c r="X2621" s="268"/>
    </row>
    <row r="2622" spans="1:24" x14ac:dyDescent="0.25">
      <c r="A2622" s="268"/>
      <c r="B2622" s="268"/>
      <c r="C2622" s="268"/>
      <c r="D2622" s="268"/>
      <c r="E2622" s="268"/>
      <c r="F2622" s="268"/>
      <c r="G2622" s="268"/>
      <c r="H2622" s="268"/>
      <c r="J2622" s="268"/>
      <c r="K2622" s="268"/>
      <c r="L2622" s="268"/>
      <c r="O2622" s="268"/>
      <c r="T2622" s="268"/>
      <c r="X2622" s="268"/>
    </row>
    <row r="2623" spans="1:24" x14ac:dyDescent="0.25">
      <c r="A2623" s="268"/>
      <c r="B2623" s="268"/>
      <c r="C2623" s="268"/>
      <c r="D2623" s="268"/>
      <c r="E2623" s="268"/>
      <c r="F2623" s="268"/>
      <c r="G2623" s="268"/>
      <c r="H2623" s="268"/>
      <c r="J2623" s="268"/>
      <c r="K2623" s="268"/>
      <c r="L2623" s="268"/>
      <c r="O2623" s="268"/>
      <c r="T2623" s="268"/>
      <c r="X2623" s="268"/>
    </row>
    <row r="2624" spans="1:24" x14ac:dyDescent="0.25">
      <c r="A2624" s="268"/>
      <c r="B2624" s="268"/>
      <c r="C2624" s="268"/>
      <c r="D2624" s="268"/>
      <c r="E2624" s="268"/>
      <c r="F2624" s="268"/>
      <c r="G2624" s="268"/>
      <c r="H2624" s="268"/>
      <c r="J2624" s="268"/>
      <c r="K2624" s="268"/>
      <c r="L2624" s="268"/>
      <c r="O2624" s="268"/>
      <c r="T2624" s="268"/>
      <c r="X2624" s="268"/>
    </row>
    <row r="2625" spans="1:24" x14ac:dyDescent="0.25">
      <c r="A2625" s="268"/>
      <c r="B2625" s="268"/>
      <c r="C2625" s="268"/>
      <c r="D2625" s="268"/>
      <c r="E2625" s="268"/>
      <c r="F2625" s="268"/>
      <c r="G2625" s="268"/>
      <c r="H2625" s="268"/>
      <c r="J2625" s="268"/>
      <c r="K2625" s="268"/>
      <c r="L2625" s="268"/>
      <c r="O2625" s="268"/>
      <c r="T2625" s="268"/>
      <c r="X2625" s="268"/>
    </row>
    <row r="2626" spans="1:24" x14ac:dyDescent="0.25">
      <c r="A2626" s="268"/>
      <c r="B2626" s="268"/>
      <c r="C2626" s="268"/>
      <c r="D2626" s="268"/>
      <c r="E2626" s="268"/>
      <c r="F2626" s="268"/>
      <c r="G2626" s="268"/>
      <c r="H2626" s="268"/>
      <c r="J2626" s="268"/>
      <c r="K2626" s="268"/>
      <c r="L2626" s="268"/>
      <c r="O2626" s="268"/>
      <c r="T2626" s="268"/>
      <c r="X2626" s="268"/>
    </row>
    <row r="2627" spans="1:24" x14ac:dyDescent="0.25">
      <c r="A2627" s="268"/>
      <c r="B2627" s="268"/>
      <c r="C2627" s="268"/>
      <c r="D2627" s="268"/>
      <c r="E2627" s="268"/>
      <c r="F2627" s="268"/>
      <c r="G2627" s="268"/>
      <c r="H2627" s="268"/>
      <c r="J2627" s="268"/>
      <c r="K2627" s="268"/>
      <c r="L2627" s="268"/>
      <c r="O2627" s="268"/>
      <c r="T2627" s="268"/>
      <c r="X2627" s="268"/>
    </row>
    <row r="2628" spans="1:24" x14ac:dyDescent="0.25">
      <c r="A2628" s="268"/>
      <c r="B2628" s="268"/>
      <c r="C2628" s="268"/>
      <c r="D2628" s="268"/>
      <c r="E2628" s="268"/>
      <c r="F2628" s="268"/>
      <c r="G2628" s="268"/>
      <c r="H2628" s="268"/>
      <c r="J2628" s="268"/>
      <c r="K2628" s="268"/>
      <c r="L2628" s="268"/>
      <c r="O2628" s="268"/>
      <c r="T2628" s="268"/>
      <c r="X2628" s="268"/>
    </row>
    <row r="2629" spans="1:24" x14ac:dyDescent="0.25">
      <c r="A2629" s="268"/>
      <c r="B2629" s="268"/>
      <c r="C2629" s="268"/>
      <c r="D2629" s="268"/>
      <c r="E2629" s="268"/>
      <c r="F2629" s="268"/>
      <c r="G2629" s="268"/>
      <c r="H2629" s="268"/>
      <c r="J2629" s="268"/>
      <c r="K2629" s="268"/>
      <c r="L2629" s="268"/>
      <c r="O2629" s="268"/>
      <c r="T2629" s="268"/>
      <c r="X2629" s="268"/>
    </row>
    <row r="2630" spans="1:24" x14ac:dyDescent="0.25">
      <c r="A2630" s="268"/>
      <c r="B2630" s="268"/>
      <c r="C2630" s="268"/>
      <c r="D2630" s="268"/>
      <c r="E2630" s="268"/>
      <c r="F2630" s="268"/>
      <c r="G2630" s="268"/>
      <c r="H2630" s="268"/>
      <c r="J2630" s="268"/>
      <c r="K2630" s="268"/>
      <c r="L2630" s="268"/>
      <c r="O2630" s="268"/>
      <c r="T2630" s="268"/>
      <c r="X2630" s="268"/>
    </row>
    <row r="2631" spans="1:24" x14ac:dyDescent="0.25">
      <c r="A2631" s="268"/>
      <c r="B2631" s="268"/>
      <c r="C2631" s="268"/>
      <c r="D2631" s="268"/>
      <c r="E2631" s="268"/>
      <c r="F2631" s="268"/>
      <c r="G2631" s="268"/>
      <c r="H2631" s="268"/>
      <c r="J2631" s="268"/>
      <c r="K2631" s="268"/>
      <c r="L2631" s="268"/>
      <c r="O2631" s="268"/>
      <c r="T2631" s="268"/>
      <c r="X2631" s="268"/>
    </row>
    <row r="2632" spans="1:24" x14ac:dyDescent="0.25">
      <c r="A2632" s="268"/>
      <c r="B2632" s="268"/>
      <c r="C2632" s="268"/>
      <c r="D2632" s="268"/>
      <c r="E2632" s="268"/>
      <c r="F2632" s="268"/>
      <c r="G2632" s="268"/>
      <c r="H2632" s="268"/>
      <c r="J2632" s="268"/>
      <c r="K2632" s="268"/>
      <c r="L2632" s="268"/>
      <c r="O2632" s="268"/>
      <c r="T2632" s="268"/>
      <c r="X2632" s="268"/>
    </row>
    <row r="2633" spans="1:24" x14ac:dyDescent="0.25">
      <c r="A2633" s="268"/>
      <c r="B2633" s="268"/>
      <c r="C2633" s="268"/>
      <c r="D2633" s="268"/>
      <c r="E2633" s="268"/>
      <c r="F2633" s="268"/>
      <c r="G2633" s="268"/>
      <c r="H2633" s="268"/>
      <c r="J2633" s="268"/>
      <c r="K2633" s="268"/>
      <c r="L2633" s="268"/>
      <c r="O2633" s="268"/>
      <c r="T2633" s="268"/>
      <c r="X2633" s="268"/>
    </row>
    <row r="2634" spans="1:24" x14ac:dyDescent="0.25">
      <c r="A2634" s="268"/>
      <c r="B2634" s="268"/>
      <c r="C2634" s="268"/>
      <c r="D2634" s="268"/>
      <c r="E2634" s="268"/>
      <c r="F2634" s="268"/>
      <c r="G2634" s="268"/>
      <c r="H2634" s="268"/>
      <c r="J2634" s="268"/>
      <c r="K2634" s="268"/>
      <c r="L2634" s="268"/>
      <c r="O2634" s="268"/>
      <c r="T2634" s="268"/>
      <c r="X2634" s="268"/>
    </row>
    <row r="2635" spans="1:24" x14ac:dyDescent="0.25">
      <c r="A2635" s="268"/>
      <c r="B2635" s="268"/>
      <c r="C2635" s="268"/>
      <c r="D2635" s="268"/>
      <c r="E2635" s="268"/>
      <c r="F2635" s="268"/>
      <c r="G2635" s="268"/>
      <c r="H2635" s="268"/>
      <c r="J2635" s="268"/>
      <c r="K2635" s="268"/>
      <c r="L2635" s="268"/>
      <c r="O2635" s="268"/>
      <c r="T2635" s="268"/>
      <c r="X2635" s="268"/>
    </row>
    <row r="2636" spans="1:24" x14ac:dyDescent="0.25">
      <c r="A2636" s="268"/>
      <c r="B2636" s="268"/>
      <c r="C2636" s="268"/>
      <c r="D2636" s="268"/>
      <c r="E2636" s="268"/>
      <c r="F2636" s="268"/>
      <c r="G2636" s="268"/>
      <c r="H2636" s="268"/>
      <c r="J2636" s="268"/>
      <c r="K2636" s="268"/>
      <c r="L2636" s="268"/>
      <c r="O2636" s="268"/>
      <c r="T2636" s="268"/>
      <c r="X2636" s="268"/>
    </row>
    <row r="2637" spans="1:24" x14ac:dyDescent="0.25">
      <c r="A2637" s="268"/>
      <c r="B2637" s="268"/>
      <c r="C2637" s="268"/>
      <c r="D2637" s="268"/>
      <c r="E2637" s="268"/>
      <c r="F2637" s="268"/>
      <c r="G2637" s="268"/>
      <c r="H2637" s="268"/>
      <c r="J2637" s="268"/>
      <c r="K2637" s="268"/>
      <c r="L2637" s="268"/>
      <c r="O2637" s="268"/>
      <c r="T2637" s="268"/>
      <c r="X2637" s="268"/>
    </row>
    <row r="2638" spans="1:24" x14ac:dyDescent="0.25">
      <c r="A2638" s="268"/>
      <c r="B2638" s="268"/>
      <c r="C2638" s="268"/>
      <c r="D2638" s="268"/>
      <c r="E2638" s="268"/>
      <c r="F2638" s="268"/>
      <c r="G2638" s="268"/>
      <c r="H2638" s="268"/>
      <c r="J2638" s="268"/>
      <c r="K2638" s="268"/>
      <c r="L2638" s="268"/>
      <c r="O2638" s="268"/>
      <c r="T2638" s="268"/>
      <c r="X2638" s="268"/>
    </row>
    <row r="2639" spans="1:24" x14ac:dyDescent="0.25">
      <c r="A2639" s="268"/>
      <c r="B2639" s="268"/>
      <c r="C2639" s="268"/>
      <c r="D2639" s="268"/>
      <c r="E2639" s="268"/>
      <c r="F2639" s="268"/>
      <c r="G2639" s="268"/>
      <c r="H2639" s="268"/>
      <c r="J2639" s="268"/>
      <c r="K2639" s="268"/>
      <c r="L2639" s="268"/>
      <c r="O2639" s="268"/>
      <c r="T2639" s="268"/>
      <c r="X2639" s="268"/>
    </row>
    <row r="2640" spans="1:24" x14ac:dyDescent="0.25">
      <c r="A2640" s="268"/>
      <c r="B2640" s="268"/>
      <c r="C2640" s="268"/>
      <c r="D2640" s="268"/>
      <c r="E2640" s="268"/>
      <c r="F2640" s="268"/>
      <c r="G2640" s="268"/>
      <c r="H2640" s="268"/>
      <c r="J2640" s="268"/>
      <c r="K2640" s="268"/>
      <c r="L2640" s="268"/>
      <c r="O2640" s="268"/>
      <c r="T2640" s="268"/>
      <c r="X2640" s="268"/>
    </row>
    <row r="2641" spans="1:24" x14ac:dyDescent="0.25">
      <c r="A2641" s="268"/>
      <c r="B2641" s="268"/>
      <c r="C2641" s="268"/>
      <c r="D2641" s="268"/>
      <c r="E2641" s="268"/>
      <c r="F2641" s="268"/>
      <c r="G2641" s="268"/>
      <c r="H2641" s="268"/>
      <c r="J2641" s="268"/>
      <c r="K2641" s="268"/>
      <c r="L2641" s="268"/>
      <c r="O2641" s="268"/>
      <c r="T2641" s="268"/>
      <c r="X2641" s="268"/>
    </row>
    <row r="2642" spans="1:24" x14ac:dyDescent="0.25">
      <c r="A2642" s="268"/>
      <c r="B2642" s="268"/>
      <c r="C2642" s="268"/>
      <c r="D2642" s="268"/>
      <c r="E2642" s="268"/>
      <c r="F2642" s="268"/>
      <c r="G2642" s="268"/>
      <c r="H2642" s="268"/>
      <c r="J2642" s="268"/>
      <c r="K2642" s="268"/>
      <c r="L2642" s="268"/>
      <c r="O2642" s="268"/>
      <c r="T2642" s="268"/>
      <c r="X2642" s="268"/>
    </row>
    <row r="2643" spans="1:24" x14ac:dyDescent="0.25">
      <c r="A2643" s="268"/>
      <c r="B2643" s="268"/>
      <c r="C2643" s="268"/>
      <c r="D2643" s="268"/>
      <c r="E2643" s="268"/>
      <c r="F2643" s="268"/>
      <c r="G2643" s="268"/>
      <c r="H2643" s="268"/>
      <c r="J2643" s="268"/>
      <c r="K2643" s="268"/>
      <c r="L2643" s="268"/>
      <c r="O2643" s="268"/>
      <c r="T2643" s="268"/>
      <c r="X2643" s="268"/>
    </row>
    <row r="2644" spans="1:24" x14ac:dyDescent="0.25">
      <c r="A2644" s="268"/>
      <c r="B2644" s="268"/>
      <c r="C2644" s="268"/>
      <c r="D2644" s="268"/>
      <c r="E2644" s="268"/>
      <c r="F2644" s="268"/>
      <c r="G2644" s="268"/>
      <c r="H2644" s="268"/>
      <c r="J2644" s="268"/>
      <c r="K2644" s="268"/>
      <c r="L2644" s="268"/>
      <c r="O2644" s="268"/>
      <c r="T2644" s="268"/>
      <c r="X2644" s="268"/>
    </row>
    <row r="2645" spans="1:24" x14ac:dyDescent="0.25">
      <c r="A2645" s="268"/>
      <c r="B2645" s="268"/>
      <c r="C2645" s="268"/>
      <c r="D2645" s="268"/>
      <c r="E2645" s="268"/>
      <c r="F2645" s="268"/>
      <c r="G2645" s="268"/>
      <c r="H2645" s="268"/>
      <c r="J2645" s="268"/>
      <c r="K2645" s="268"/>
      <c r="L2645" s="268"/>
      <c r="O2645" s="268"/>
      <c r="T2645" s="268"/>
      <c r="X2645" s="268"/>
    </row>
    <row r="2646" spans="1:24" x14ac:dyDescent="0.25">
      <c r="A2646" s="268"/>
      <c r="B2646" s="268"/>
      <c r="C2646" s="268"/>
      <c r="D2646" s="268"/>
      <c r="E2646" s="268"/>
      <c r="F2646" s="268"/>
      <c r="G2646" s="268"/>
      <c r="H2646" s="268"/>
      <c r="J2646" s="268"/>
      <c r="K2646" s="268"/>
      <c r="L2646" s="268"/>
      <c r="O2646" s="268"/>
      <c r="T2646" s="268"/>
      <c r="X2646" s="268"/>
    </row>
    <row r="2647" spans="1:24" x14ac:dyDescent="0.25">
      <c r="A2647" s="268"/>
      <c r="B2647" s="268"/>
      <c r="C2647" s="268"/>
      <c r="D2647" s="268"/>
      <c r="E2647" s="268"/>
      <c r="F2647" s="268"/>
      <c r="G2647" s="268"/>
      <c r="H2647" s="268"/>
      <c r="J2647" s="268"/>
      <c r="K2647" s="268"/>
      <c r="L2647" s="268"/>
      <c r="O2647" s="268"/>
      <c r="T2647" s="268"/>
      <c r="X2647" s="268"/>
    </row>
    <row r="2648" spans="1:24" x14ac:dyDescent="0.25">
      <c r="A2648" s="268"/>
      <c r="B2648" s="268"/>
      <c r="C2648" s="268"/>
      <c r="D2648" s="268"/>
      <c r="E2648" s="268"/>
      <c r="F2648" s="268"/>
      <c r="G2648" s="268"/>
      <c r="H2648" s="268"/>
      <c r="J2648" s="268"/>
      <c r="K2648" s="268"/>
      <c r="L2648" s="268"/>
      <c r="O2648" s="268"/>
      <c r="T2648" s="268"/>
      <c r="X2648" s="268"/>
    </row>
    <row r="2649" spans="1:24" x14ac:dyDescent="0.25">
      <c r="A2649" s="268"/>
      <c r="B2649" s="268"/>
      <c r="C2649" s="268"/>
      <c r="D2649" s="268"/>
      <c r="E2649" s="268"/>
      <c r="F2649" s="268"/>
      <c r="G2649" s="268"/>
      <c r="H2649" s="268"/>
      <c r="J2649" s="268"/>
      <c r="K2649" s="268"/>
      <c r="L2649" s="268"/>
      <c r="O2649" s="268"/>
      <c r="T2649" s="268"/>
      <c r="X2649" s="268"/>
    </row>
    <row r="2650" spans="1:24" x14ac:dyDescent="0.25">
      <c r="A2650" s="268"/>
      <c r="B2650" s="268"/>
      <c r="C2650" s="268"/>
      <c r="D2650" s="268"/>
      <c r="E2650" s="268"/>
      <c r="F2650" s="268"/>
      <c r="G2650" s="268"/>
      <c r="H2650" s="268"/>
      <c r="J2650" s="268"/>
      <c r="K2650" s="268"/>
      <c r="L2650" s="268"/>
      <c r="O2650" s="268"/>
      <c r="T2650" s="268"/>
      <c r="X2650" s="268"/>
    </row>
    <row r="2651" spans="1:24" x14ac:dyDescent="0.25">
      <c r="A2651" s="268"/>
      <c r="B2651" s="268"/>
      <c r="C2651" s="268"/>
      <c r="D2651" s="268"/>
      <c r="E2651" s="268"/>
      <c r="F2651" s="268"/>
      <c r="G2651" s="268"/>
      <c r="H2651" s="268"/>
      <c r="J2651" s="268"/>
      <c r="K2651" s="268"/>
      <c r="L2651" s="268"/>
      <c r="O2651" s="268"/>
      <c r="T2651" s="268"/>
      <c r="X2651" s="268"/>
    </row>
    <row r="2652" spans="1:24" x14ac:dyDescent="0.25">
      <c r="A2652" s="268"/>
      <c r="B2652" s="268"/>
      <c r="C2652" s="268"/>
      <c r="D2652" s="268"/>
      <c r="E2652" s="268"/>
      <c r="F2652" s="268"/>
      <c r="G2652" s="268"/>
      <c r="H2652" s="268"/>
      <c r="J2652" s="268"/>
      <c r="K2652" s="268"/>
      <c r="L2652" s="268"/>
      <c r="O2652" s="268"/>
      <c r="T2652" s="268"/>
      <c r="X2652" s="268"/>
    </row>
    <row r="2653" spans="1:24" x14ac:dyDescent="0.25">
      <c r="A2653" s="268"/>
      <c r="B2653" s="268"/>
      <c r="C2653" s="268"/>
      <c r="D2653" s="268"/>
      <c r="E2653" s="268"/>
      <c r="F2653" s="268"/>
      <c r="G2653" s="268"/>
      <c r="H2653" s="268"/>
      <c r="J2653" s="268"/>
      <c r="K2653" s="268"/>
      <c r="L2653" s="268"/>
      <c r="O2653" s="268"/>
      <c r="T2653" s="268"/>
      <c r="X2653" s="268"/>
    </row>
    <row r="2654" spans="1:24" x14ac:dyDescent="0.25">
      <c r="A2654" s="268"/>
      <c r="B2654" s="268"/>
      <c r="C2654" s="268"/>
      <c r="D2654" s="268"/>
      <c r="E2654" s="268"/>
      <c r="F2654" s="268"/>
      <c r="G2654" s="268"/>
      <c r="H2654" s="268"/>
      <c r="J2654" s="268"/>
      <c r="K2654" s="268"/>
      <c r="L2654" s="268"/>
      <c r="O2654" s="268"/>
      <c r="T2654" s="268"/>
      <c r="X2654" s="268"/>
    </row>
    <row r="2655" spans="1:24" x14ac:dyDescent="0.25">
      <c r="A2655" s="268"/>
      <c r="B2655" s="268"/>
      <c r="C2655" s="268"/>
      <c r="D2655" s="268"/>
      <c r="E2655" s="268"/>
      <c r="F2655" s="268"/>
      <c r="G2655" s="268"/>
      <c r="H2655" s="268"/>
      <c r="J2655" s="268"/>
      <c r="K2655" s="268"/>
      <c r="L2655" s="268"/>
      <c r="O2655" s="268"/>
      <c r="T2655" s="268"/>
      <c r="X2655" s="268"/>
    </row>
    <row r="2656" spans="1:24" x14ac:dyDescent="0.25">
      <c r="A2656" s="268"/>
      <c r="B2656" s="268"/>
      <c r="C2656" s="268"/>
      <c r="D2656" s="268"/>
      <c r="E2656" s="268"/>
      <c r="F2656" s="268"/>
      <c r="G2656" s="268"/>
      <c r="H2656" s="268"/>
      <c r="J2656" s="268"/>
      <c r="K2656" s="268"/>
      <c r="L2656" s="268"/>
      <c r="O2656" s="268"/>
      <c r="T2656" s="268"/>
      <c r="X2656" s="268"/>
    </row>
    <row r="2657" spans="1:24" x14ac:dyDescent="0.25">
      <c r="A2657" s="268"/>
      <c r="B2657" s="268"/>
      <c r="C2657" s="268"/>
      <c r="D2657" s="268"/>
      <c r="E2657" s="268"/>
      <c r="F2657" s="268"/>
      <c r="G2657" s="268"/>
      <c r="H2657" s="268"/>
      <c r="J2657" s="268"/>
      <c r="K2657" s="268"/>
      <c r="L2657" s="268"/>
      <c r="O2657" s="268"/>
      <c r="T2657" s="268"/>
      <c r="X2657" s="268"/>
    </row>
    <row r="2658" spans="1:24" x14ac:dyDescent="0.25">
      <c r="A2658" s="268"/>
      <c r="B2658" s="268"/>
      <c r="C2658" s="268"/>
      <c r="D2658" s="268"/>
      <c r="E2658" s="268"/>
      <c r="F2658" s="268"/>
      <c r="G2658" s="268"/>
      <c r="H2658" s="268"/>
      <c r="J2658" s="268"/>
      <c r="K2658" s="268"/>
      <c r="L2658" s="268"/>
      <c r="O2658" s="268"/>
      <c r="T2658" s="268"/>
      <c r="X2658" s="268"/>
    </row>
    <row r="2659" spans="1:24" x14ac:dyDescent="0.25">
      <c r="A2659" s="268"/>
      <c r="B2659" s="268"/>
      <c r="C2659" s="268"/>
      <c r="D2659" s="268"/>
      <c r="E2659" s="268"/>
      <c r="F2659" s="268"/>
      <c r="G2659" s="268"/>
      <c r="H2659" s="268"/>
      <c r="J2659" s="268"/>
      <c r="K2659" s="268"/>
      <c r="L2659" s="268"/>
      <c r="O2659" s="268"/>
      <c r="T2659" s="268"/>
      <c r="X2659" s="268"/>
    </row>
    <row r="2660" spans="1:24" x14ac:dyDescent="0.25">
      <c r="A2660" s="268"/>
      <c r="B2660" s="268"/>
      <c r="C2660" s="268"/>
      <c r="D2660" s="268"/>
      <c r="E2660" s="268"/>
      <c r="F2660" s="268"/>
      <c r="G2660" s="268"/>
      <c r="H2660" s="268"/>
      <c r="J2660" s="268"/>
      <c r="K2660" s="268"/>
      <c r="L2660" s="268"/>
      <c r="O2660" s="268"/>
      <c r="T2660" s="268"/>
      <c r="X2660" s="268"/>
    </row>
    <row r="2661" spans="1:24" x14ac:dyDescent="0.25">
      <c r="A2661" s="268"/>
      <c r="B2661" s="268"/>
      <c r="C2661" s="268"/>
      <c r="D2661" s="268"/>
      <c r="E2661" s="268"/>
      <c r="F2661" s="268"/>
      <c r="G2661" s="268"/>
      <c r="H2661" s="268"/>
      <c r="J2661" s="268"/>
      <c r="K2661" s="268"/>
      <c r="L2661" s="268"/>
      <c r="O2661" s="268"/>
      <c r="T2661" s="268"/>
      <c r="X2661" s="268"/>
    </row>
    <row r="2662" spans="1:24" x14ac:dyDescent="0.25">
      <c r="A2662" s="268"/>
      <c r="B2662" s="268"/>
      <c r="C2662" s="268"/>
      <c r="D2662" s="268"/>
      <c r="E2662" s="268"/>
      <c r="F2662" s="268"/>
      <c r="G2662" s="268"/>
      <c r="H2662" s="268"/>
      <c r="J2662" s="268"/>
      <c r="K2662" s="268"/>
      <c r="L2662" s="268"/>
      <c r="O2662" s="268"/>
      <c r="T2662" s="268"/>
      <c r="X2662" s="268"/>
    </row>
    <row r="2663" spans="1:24" x14ac:dyDescent="0.25">
      <c r="A2663" s="268"/>
      <c r="B2663" s="268"/>
      <c r="C2663" s="268"/>
      <c r="D2663" s="268"/>
      <c r="E2663" s="268"/>
      <c r="F2663" s="268"/>
      <c r="G2663" s="268"/>
      <c r="H2663" s="268"/>
      <c r="J2663" s="268"/>
      <c r="K2663" s="268"/>
      <c r="L2663" s="268"/>
      <c r="O2663" s="268"/>
      <c r="T2663" s="268"/>
      <c r="X2663" s="268"/>
    </row>
    <row r="2664" spans="1:24" x14ac:dyDescent="0.25">
      <c r="A2664" s="268"/>
      <c r="B2664" s="268"/>
      <c r="C2664" s="268"/>
      <c r="D2664" s="268"/>
      <c r="E2664" s="268"/>
      <c r="F2664" s="268"/>
      <c r="G2664" s="268"/>
      <c r="H2664" s="268"/>
      <c r="J2664" s="268"/>
      <c r="K2664" s="268"/>
      <c r="L2664" s="268"/>
      <c r="O2664" s="268"/>
      <c r="T2664" s="268"/>
      <c r="X2664" s="268"/>
    </row>
    <row r="2665" spans="1:24" x14ac:dyDescent="0.25">
      <c r="A2665" s="268"/>
      <c r="B2665" s="268"/>
      <c r="C2665" s="268"/>
      <c r="D2665" s="268"/>
      <c r="E2665" s="268"/>
      <c r="F2665" s="268"/>
      <c r="G2665" s="268"/>
      <c r="H2665" s="268"/>
      <c r="J2665" s="268"/>
      <c r="K2665" s="268"/>
      <c r="L2665" s="268"/>
      <c r="O2665" s="268"/>
      <c r="T2665" s="268"/>
      <c r="X2665" s="268"/>
    </row>
    <row r="2666" spans="1:24" x14ac:dyDescent="0.25">
      <c r="A2666" s="268"/>
      <c r="B2666" s="268"/>
      <c r="C2666" s="268"/>
      <c r="D2666" s="268"/>
      <c r="E2666" s="268"/>
      <c r="F2666" s="268"/>
      <c r="G2666" s="268"/>
      <c r="H2666" s="268"/>
      <c r="J2666" s="268"/>
      <c r="K2666" s="268"/>
      <c r="L2666" s="268"/>
      <c r="O2666" s="268"/>
      <c r="T2666" s="268"/>
      <c r="X2666" s="268"/>
    </row>
    <row r="2667" spans="1:24" x14ac:dyDescent="0.25">
      <c r="A2667" s="268"/>
      <c r="B2667" s="268"/>
      <c r="C2667" s="268"/>
      <c r="D2667" s="268"/>
      <c r="E2667" s="268"/>
      <c r="F2667" s="268"/>
      <c r="G2667" s="268"/>
      <c r="H2667" s="268"/>
      <c r="J2667" s="268"/>
      <c r="K2667" s="268"/>
      <c r="L2667" s="268"/>
      <c r="O2667" s="268"/>
      <c r="T2667" s="268"/>
      <c r="X2667" s="268"/>
    </row>
    <row r="2668" spans="1:24" x14ac:dyDescent="0.25">
      <c r="A2668" s="268"/>
      <c r="B2668" s="268"/>
      <c r="C2668" s="268"/>
      <c r="D2668" s="268"/>
      <c r="E2668" s="268"/>
      <c r="F2668" s="268"/>
      <c r="G2668" s="268"/>
      <c r="H2668" s="268"/>
      <c r="J2668" s="268"/>
      <c r="K2668" s="268"/>
      <c r="L2668" s="268"/>
      <c r="O2668" s="268"/>
      <c r="T2668" s="268"/>
      <c r="X2668" s="268"/>
    </row>
    <row r="2669" spans="1:24" x14ac:dyDescent="0.25">
      <c r="A2669" s="268"/>
      <c r="B2669" s="268"/>
      <c r="C2669" s="268"/>
      <c r="D2669" s="268"/>
      <c r="E2669" s="268"/>
      <c r="F2669" s="268"/>
      <c r="G2669" s="268"/>
      <c r="H2669" s="268"/>
      <c r="J2669" s="268"/>
      <c r="K2669" s="268"/>
      <c r="L2669" s="268"/>
      <c r="O2669" s="268"/>
      <c r="T2669" s="268"/>
      <c r="X2669" s="268"/>
    </row>
    <row r="2670" spans="1:24" x14ac:dyDescent="0.25">
      <c r="A2670" s="268"/>
      <c r="B2670" s="268"/>
      <c r="C2670" s="268"/>
      <c r="D2670" s="268"/>
      <c r="E2670" s="268"/>
      <c r="F2670" s="268"/>
      <c r="G2670" s="268"/>
      <c r="H2670" s="268"/>
      <c r="J2670" s="268"/>
      <c r="K2670" s="268"/>
      <c r="L2670" s="268"/>
      <c r="O2670" s="268"/>
      <c r="T2670" s="268"/>
      <c r="X2670" s="268"/>
    </row>
    <row r="2671" spans="1:24" x14ac:dyDescent="0.25">
      <c r="A2671" s="268"/>
      <c r="B2671" s="268"/>
      <c r="C2671" s="268"/>
      <c r="D2671" s="268"/>
      <c r="E2671" s="268"/>
      <c r="F2671" s="268"/>
      <c r="G2671" s="268"/>
      <c r="H2671" s="268"/>
      <c r="J2671" s="268"/>
      <c r="K2671" s="268"/>
      <c r="L2671" s="268"/>
      <c r="O2671" s="268"/>
      <c r="T2671" s="268"/>
      <c r="X2671" s="268"/>
    </row>
    <row r="2672" spans="1:24" x14ac:dyDescent="0.25">
      <c r="A2672" s="268"/>
      <c r="B2672" s="268"/>
      <c r="C2672" s="268"/>
      <c r="D2672" s="268"/>
      <c r="E2672" s="268"/>
      <c r="F2672" s="268"/>
      <c r="G2672" s="268"/>
      <c r="H2672" s="268"/>
      <c r="J2672" s="268"/>
      <c r="K2672" s="268"/>
      <c r="L2672" s="268"/>
      <c r="O2672" s="268"/>
      <c r="T2672" s="268"/>
      <c r="X2672" s="268"/>
    </row>
    <row r="2673" spans="1:24" x14ac:dyDescent="0.25">
      <c r="A2673" s="268"/>
      <c r="B2673" s="268"/>
      <c r="C2673" s="268"/>
      <c r="D2673" s="268"/>
      <c r="E2673" s="268"/>
      <c r="F2673" s="268"/>
      <c r="G2673" s="268"/>
      <c r="H2673" s="268"/>
      <c r="J2673" s="268"/>
      <c r="K2673" s="268"/>
      <c r="L2673" s="268"/>
      <c r="O2673" s="268"/>
      <c r="T2673" s="268"/>
      <c r="X2673" s="268"/>
    </row>
    <row r="2674" spans="1:24" x14ac:dyDescent="0.25">
      <c r="A2674" s="268"/>
      <c r="B2674" s="268"/>
      <c r="C2674" s="268"/>
      <c r="D2674" s="268"/>
      <c r="E2674" s="268"/>
      <c r="F2674" s="268"/>
      <c r="G2674" s="268"/>
      <c r="H2674" s="268"/>
      <c r="J2674" s="268"/>
      <c r="K2674" s="268"/>
      <c r="L2674" s="268"/>
      <c r="O2674" s="268"/>
      <c r="T2674" s="268"/>
      <c r="X2674" s="268"/>
    </row>
    <row r="2675" spans="1:24" x14ac:dyDescent="0.25">
      <c r="A2675" s="268"/>
      <c r="B2675" s="268"/>
      <c r="C2675" s="268"/>
      <c r="D2675" s="268"/>
      <c r="E2675" s="268"/>
      <c r="F2675" s="268"/>
      <c r="G2675" s="268"/>
      <c r="H2675" s="268"/>
      <c r="J2675" s="268"/>
      <c r="K2675" s="268"/>
      <c r="L2675" s="268"/>
      <c r="O2675" s="268"/>
      <c r="T2675" s="268"/>
      <c r="X2675" s="268"/>
    </row>
    <row r="2676" spans="1:24" x14ac:dyDescent="0.25">
      <c r="A2676" s="268"/>
      <c r="B2676" s="268"/>
      <c r="C2676" s="268"/>
      <c r="D2676" s="268"/>
      <c r="E2676" s="268"/>
      <c r="F2676" s="268"/>
      <c r="G2676" s="268"/>
      <c r="H2676" s="268"/>
      <c r="J2676" s="268"/>
      <c r="K2676" s="268"/>
      <c r="L2676" s="268"/>
      <c r="O2676" s="268"/>
      <c r="T2676" s="268"/>
      <c r="X2676" s="268"/>
    </row>
    <row r="2677" spans="1:24" x14ac:dyDescent="0.25">
      <c r="A2677" s="268"/>
      <c r="B2677" s="268"/>
      <c r="C2677" s="268"/>
      <c r="D2677" s="268"/>
      <c r="E2677" s="268"/>
      <c r="F2677" s="268"/>
      <c r="G2677" s="268"/>
      <c r="H2677" s="268"/>
      <c r="J2677" s="268"/>
      <c r="K2677" s="268"/>
      <c r="L2677" s="268"/>
      <c r="O2677" s="268"/>
      <c r="T2677" s="268"/>
      <c r="X2677" s="268"/>
    </row>
    <row r="2678" spans="1:24" x14ac:dyDescent="0.25">
      <c r="A2678" s="268"/>
      <c r="B2678" s="268"/>
      <c r="C2678" s="268"/>
      <c r="D2678" s="268"/>
      <c r="E2678" s="268"/>
      <c r="F2678" s="268"/>
      <c r="G2678" s="268"/>
      <c r="H2678" s="268"/>
      <c r="J2678" s="268"/>
      <c r="K2678" s="268"/>
      <c r="L2678" s="268"/>
      <c r="O2678" s="268"/>
      <c r="T2678" s="268"/>
      <c r="X2678" s="268"/>
    </row>
    <row r="2679" spans="1:24" x14ac:dyDescent="0.25">
      <c r="A2679" s="268"/>
      <c r="B2679" s="268"/>
      <c r="C2679" s="268"/>
      <c r="D2679" s="268"/>
      <c r="E2679" s="268"/>
      <c r="F2679" s="268"/>
      <c r="G2679" s="268"/>
      <c r="H2679" s="268"/>
      <c r="J2679" s="268"/>
      <c r="K2679" s="268"/>
      <c r="L2679" s="268"/>
      <c r="O2679" s="268"/>
      <c r="T2679" s="268"/>
      <c r="X2679" s="268"/>
    </row>
    <row r="2680" spans="1:24" x14ac:dyDescent="0.25">
      <c r="A2680" s="268"/>
      <c r="B2680" s="268"/>
      <c r="C2680" s="268"/>
      <c r="D2680" s="268"/>
      <c r="E2680" s="268"/>
      <c r="F2680" s="268"/>
      <c r="G2680" s="268"/>
      <c r="H2680" s="268"/>
      <c r="J2680" s="268"/>
      <c r="K2680" s="268"/>
      <c r="L2680" s="268"/>
      <c r="O2680" s="268"/>
      <c r="T2680" s="268"/>
      <c r="X2680" s="268"/>
    </row>
    <row r="2681" spans="1:24" x14ac:dyDescent="0.25">
      <c r="A2681" s="268"/>
      <c r="B2681" s="268"/>
      <c r="C2681" s="268"/>
      <c r="D2681" s="268"/>
      <c r="E2681" s="268"/>
      <c r="F2681" s="268"/>
      <c r="G2681" s="268"/>
      <c r="H2681" s="268"/>
      <c r="J2681" s="268"/>
      <c r="K2681" s="268"/>
      <c r="L2681" s="268"/>
      <c r="O2681" s="268"/>
      <c r="T2681" s="268"/>
      <c r="X2681" s="268"/>
    </row>
    <row r="2682" spans="1:24" x14ac:dyDescent="0.25">
      <c r="A2682" s="268"/>
      <c r="B2682" s="268"/>
      <c r="C2682" s="268"/>
      <c r="D2682" s="268"/>
      <c r="E2682" s="268"/>
      <c r="F2682" s="268"/>
      <c r="G2682" s="268"/>
      <c r="H2682" s="268"/>
      <c r="J2682" s="268"/>
      <c r="K2682" s="268"/>
      <c r="L2682" s="268"/>
      <c r="O2682" s="268"/>
      <c r="T2682" s="268"/>
      <c r="X2682" s="268"/>
    </row>
    <row r="2683" spans="1:24" x14ac:dyDescent="0.25">
      <c r="A2683" s="268"/>
      <c r="B2683" s="268"/>
      <c r="C2683" s="268"/>
      <c r="D2683" s="268"/>
      <c r="E2683" s="268"/>
      <c r="F2683" s="268"/>
      <c r="G2683" s="268"/>
      <c r="H2683" s="268"/>
      <c r="J2683" s="268"/>
      <c r="K2683" s="268"/>
      <c r="L2683" s="268"/>
      <c r="O2683" s="268"/>
      <c r="T2683" s="268"/>
      <c r="X2683" s="268"/>
    </row>
    <row r="2684" spans="1:24" x14ac:dyDescent="0.25">
      <c r="A2684" s="268"/>
      <c r="B2684" s="268"/>
      <c r="C2684" s="268"/>
      <c r="D2684" s="268"/>
      <c r="E2684" s="268"/>
      <c r="F2684" s="268"/>
      <c r="G2684" s="268"/>
      <c r="H2684" s="268"/>
      <c r="J2684" s="268"/>
      <c r="K2684" s="268"/>
      <c r="L2684" s="268"/>
      <c r="O2684" s="268"/>
      <c r="T2684" s="268"/>
      <c r="X2684" s="268"/>
    </row>
    <row r="2685" spans="1:24" x14ac:dyDescent="0.25">
      <c r="A2685" s="268"/>
      <c r="B2685" s="268"/>
      <c r="C2685" s="268"/>
      <c r="D2685" s="268"/>
      <c r="E2685" s="268"/>
      <c r="F2685" s="268"/>
      <c r="G2685" s="268"/>
      <c r="H2685" s="268"/>
      <c r="J2685" s="268"/>
      <c r="K2685" s="268"/>
      <c r="L2685" s="268"/>
      <c r="O2685" s="268"/>
      <c r="T2685" s="268"/>
      <c r="X2685" s="268"/>
    </row>
    <row r="2686" spans="1:24" x14ac:dyDescent="0.25">
      <c r="A2686" s="268"/>
      <c r="B2686" s="268"/>
      <c r="C2686" s="268"/>
      <c r="D2686" s="268"/>
      <c r="E2686" s="268"/>
      <c r="F2686" s="268"/>
      <c r="G2686" s="268"/>
      <c r="H2686" s="268"/>
      <c r="J2686" s="268"/>
      <c r="K2686" s="268"/>
      <c r="L2686" s="268"/>
      <c r="O2686" s="268"/>
      <c r="T2686" s="268"/>
      <c r="X2686" s="268"/>
    </row>
    <row r="2687" spans="1:24" x14ac:dyDescent="0.25">
      <c r="A2687" s="268"/>
      <c r="B2687" s="268"/>
      <c r="C2687" s="268"/>
      <c r="D2687" s="268"/>
      <c r="E2687" s="268"/>
      <c r="F2687" s="268"/>
      <c r="G2687" s="268"/>
      <c r="H2687" s="268"/>
      <c r="J2687" s="268"/>
      <c r="K2687" s="268"/>
      <c r="L2687" s="268"/>
      <c r="O2687" s="268"/>
      <c r="T2687" s="268"/>
      <c r="X2687" s="268"/>
    </row>
    <row r="2688" spans="1:24" x14ac:dyDescent="0.25">
      <c r="A2688" s="268"/>
      <c r="B2688" s="268"/>
      <c r="C2688" s="268"/>
      <c r="D2688" s="268"/>
      <c r="E2688" s="268"/>
      <c r="F2688" s="268"/>
      <c r="G2688" s="268"/>
      <c r="H2688" s="268"/>
      <c r="J2688" s="268"/>
      <c r="K2688" s="268"/>
      <c r="L2688" s="268"/>
      <c r="O2688" s="268"/>
      <c r="T2688" s="268"/>
      <c r="X2688" s="268"/>
    </row>
    <row r="2689" spans="1:24" x14ac:dyDescent="0.25">
      <c r="A2689" s="268"/>
      <c r="B2689" s="268"/>
      <c r="C2689" s="268"/>
      <c r="D2689" s="268"/>
      <c r="E2689" s="268"/>
      <c r="F2689" s="268"/>
      <c r="G2689" s="268"/>
      <c r="H2689" s="268"/>
      <c r="J2689" s="268"/>
      <c r="K2689" s="268"/>
      <c r="L2689" s="268"/>
      <c r="O2689" s="268"/>
      <c r="T2689" s="268"/>
      <c r="X2689" s="268"/>
    </row>
    <row r="2690" spans="1:24" x14ac:dyDescent="0.25">
      <c r="A2690" s="268"/>
      <c r="B2690" s="268"/>
      <c r="C2690" s="268"/>
      <c r="D2690" s="268"/>
      <c r="E2690" s="268"/>
      <c r="F2690" s="268"/>
      <c r="G2690" s="268"/>
      <c r="H2690" s="268"/>
      <c r="J2690" s="268"/>
      <c r="K2690" s="268"/>
      <c r="L2690" s="268"/>
      <c r="O2690" s="268"/>
      <c r="T2690" s="268"/>
      <c r="X2690" s="268"/>
    </row>
    <row r="2691" spans="1:24" x14ac:dyDescent="0.25">
      <c r="A2691" s="268"/>
      <c r="B2691" s="268"/>
      <c r="C2691" s="268"/>
      <c r="D2691" s="268"/>
      <c r="E2691" s="268"/>
      <c r="F2691" s="268"/>
      <c r="G2691" s="268"/>
      <c r="H2691" s="268"/>
      <c r="J2691" s="268"/>
      <c r="K2691" s="268"/>
      <c r="L2691" s="268"/>
      <c r="O2691" s="268"/>
      <c r="T2691" s="268"/>
      <c r="X2691" s="268"/>
    </row>
    <row r="2692" spans="1:24" x14ac:dyDescent="0.25">
      <c r="A2692" s="268"/>
      <c r="B2692" s="268"/>
      <c r="C2692" s="268"/>
      <c r="D2692" s="268"/>
      <c r="E2692" s="268"/>
      <c r="F2692" s="268"/>
      <c r="G2692" s="268"/>
      <c r="H2692" s="268"/>
      <c r="J2692" s="268"/>
      <c r="K2692" s="268"/>
      <c r="L2692" s="268"/>
      <c r="O2692" s="268"/>
      <c r="T2692" s="268"/>
      <c r="X2692" s="268"/>
    </row>
    <row r="2693" spans="1:24" x14ac:dyDescent="0.25">
      <c r="A2693" s="268"/>
      <c r="B2693" s="268"/>
      <c r="C2693" s="268"/>
      <c r="D2693" s="268"/>
      <c r="E2693" s="268"/>
      <c r="F2693" s="268"/>
      <c r="G2693" s="268"/>
      <c r="H2693" s="268"/>
      <c r="J2693" s="268"/>
      <c r="K2693" s="268"/>
      <c r="L2693" s="268"/>
      <c r="O2693" s="268"/>
      <c r="T2693" s="268"/>
      <c r="X2693" s="268"/>
    </row>
    <row r="2694" spans="1:24" x14ac:dyDescent="0.25">
      <c r="A2694" s="268"/>
      <c r="B2694" s="268"/>
      <c r="C2694" s="268"/>
      <c r="D2694" s="268"/>
      <c r="E2694" s="268"/>
      <c r="F2694" s="268"/>
      <c r="G2694" s="268"/>
      <c r="H2694" s="268"/>
      <c r="J2694" s="268"/>
      <c r="K2694" s="268"/>
      <c r="L2694" s="268"/>
      <c r="O2694" s="268"/>
      <c r="T2694" s="268"/>
      <c r="X2694" s="268"/>
    </row>
    <row r="2695" spans="1:24" x14ac:dyDescent="0.25">
      <c r="A2695" s="268"/>
      <c r="B2695" s="268"/>
      <c r="C2695" s="268"/>
      <c r="D2695" s="268"/>
      <c r="E2695" s="268"/>
      <c r="F2695" s="268"/>
      <c r="G2695" s="268"/>
      <c r="H2695" s="268"/>
      <c r="J2695" s="268"/>
      <c r="K2695" s="268"/>
      <c r="L2695" s="268"/>
      <c r="O2695" s="268"/>
      <c r="T2695" s="268"/>
      <c r="X2695" s="268"/>
    </row>
    <row r="2696" spans="1:24" x14ac:dyDescent="0.25">
      <c r="A2696" s="268"/>
      <c r="B2696" s="268"/>
      <c r="C2696" s="268"/>
      <c r="D2696" s="268"/>
      <c r="E2696" s="268"/>
      <c r="F2696" s="268"/>
      <c r="G2696" s="268"/>
      <c r="H2696" s="268"/>
      <c r="J2696" s="268"/>
      <c r="K2696" s="268"/>
      <c r="L2696" s="268"/>
      <c r="O2696" s="268"/>
      <c r="T2696" s="268"/>
      <c r="X2696" s="268"/>
    </row>
    <row r="2697" spans="1:24" x14ac:dyDescent="0.25">
      <c r="A2697" s="268"/>
      <c r="B2697" s="268"/>
      <c r="C2697" s="268"/>
      <c r="D2697" s="268"/>
      <c r="E2697" s="268"/>
      <c r="F2697" s="268"/>
      <c r="G2697" s="268"/>
      <c r="H2697" s="268"/>
      <c r="J2697" s="268"/>
      <c r="K2697" s="268"/>
      <c r="L2697" s="268"/>
      <c r="O2697" s="268"/>
      <c r="T2697" s="268"/>
      <c r="X2697" s="268"/>
    </row>
    <row r="2698" spans="1:24" x14ac:dyDescent="0.25">
      <c r="A2698" s="268"/>
      <c r="B2698" s="268"/>
      <c r="C2698" s="268"/>
      <c r="D2698" s="268"/>
      <c r="E2698" s="268"/>
      <c r="F2698" s="268"/>
      <c r="G2698" s="268"/>
      <c r="H2698" s="268"/>
      <c r="J2698" s="268"/>
      <c r="K2698" s="268"/>
      <c r="L2698" s="268"/>
      <c r="O2698" s="268"/>
      <c r="T2698" s="268"/>
      <c r="X2698" s="268"/>
    </row>
    <row r="2699" spans="1:24" x14ac:dyDescent="0.25">
      <c r="A2699" s="268"/>
      <c r="B2699" s="268"/>
      <c r="C2699" s="268"/>
      <c r="D2699" s="268"/>
      <c r="E2699" s="268"/>
      <c r="F2699" s="268"/>
      <c r="G2699" s="268"/>
      <c r="H2699" s="268"/>
      <c r="J2699" s="268"/>
      <c r="K2699" s="268"/>
      <c r="L2699" s="268"/>
      <c r="O2699" s="268"/>
      <c r="T2699" s="268"/>
      <c r="X2699" s="268"/>
    </row>
    <row r="2700" spans="1:24" x14ac:dyDescent="0.25">
      <c r="A2700" s="268"/>
      <c r="B2700" s="268"/>
      <c r="C2700" s="268"/>
      <c r="D2700" s="268"/>
      <c r="E2700" s="268"/>
      <c r="F2700" s="268"/>
      <c r="G2700" s="268"/>
      <c r="H2700" s="268"/>
      <c r="J2700" s="268"/>
      <c r="K2700" s="268"/>
      <c r="L2700" s="268"/>
      <c r="O2700" s="268"/>
      <c r="T2700" s="268"/>
      <c r="X2700" s="268"/>
    </row>
    <row r="2701" spans="1:24" x14ac:dyDescent="0.25">
      <c r="A2701" s="268"/>
      <c r="B2701" s="268"/>
      <c r="C2701" s="268"/>
      <c r="D2701" s="268"/>
      <c r="E2701" s="268"/>
      <c r="F2701" s="268"/>
      <c r="G2701" s="268"/>
      <c r="H2701" s="268"/>
      <c r="J2701" s="268"/>
      <c r="K2701" s="268"/>
      <c r="L2701" s="268"/>
      <c r="O2701" s="268"/>
      <c r="T2701" s="268"/>
      <c r="X2701" s="268"/>
    </row>
    <row r="2702" spans="1:24" x14ac:dyDescent="0.25">
      <c r="A2702" s="268"/>
      <c r="B2702" s="268"/>
      <c r="C2702" s="268"/>
      <c r="D2702" s="268"/>
      <c r="E2702" s="268"/>
      <c r="F2702" s="268"/>
      <c r="G2702" s="268"/>
      <c r="H2702" s="268"/>
      <c r="J2702" s="268"/>
      <c r="K2702" s="268"/>
      <c r="L2702" s="268"/>
      <c r="O2702" s="268"/>
      <c r="T2702" s="268"/>
      <c r="X2702" s="268"/>
    </row>
    <row r="2703" spans="1:24" x14ac:dyDescent="0.25">
      <c r="A2703" s="268"/>
      <c r="B2703" s="268"/>
      <c r="C2703" s="268"/>
      <c r="D2703" s="268"/>
      <c r="E2703" s="268"/>
      <c r="F2703" s="268"/>
      <c r="G2703" s="268"/>
      <c r="H2703" s="268"/>
      <c r="J2703" s="268"/>
      <c r="K2703" s="268"/>
      <c r="L2703" s="268"/>
      <c r="O2703" s="268"/>
      <c r="T2703" s="268"/>
      <c r="X2703" s="268"/>
    </row>
    <row r="2704" spans="1:24" x14ac:dyDescent="0.25">
      <c r="A2704" s="268"/>
      <c r="B2704" s="268"/>
      <c r="C2704" s="268"/>
      <c r="D2704" s="268"/>
      <c r="E2704" s="268"/>
      <c r="F2704" s="268"/>
      <c r="G2704" s="268"/>
      <c r="H2704" s="268"/>
      <c r="J2704" s="268"/>
      <c r="K2704" s="268"/>
      <c r="L2704" s="268"/>
      <c r="O2704" s="268"/>
      <c r="T2704" s="268"/>
      <c r="X2704" s="268"/>
    </row>
    <row r="2705" spans="1:24" x14ac:dyDescent="0.25">
      <c r="A2705" s="268"/>
      <c r="B2705" s="268"/>
      <c r="C2705" s="268"/>
      <c r="D2705" s="268"/>
      <c r="E2705" s="268"/>
      <c r="F2705" s="268"/>
      <c r="G2705" s="268"/>
      <c r="H2705" s="268"/>
      <c r="J2705" s="268"/>
      <c r="K2705" s="268"/>
      <c r="L2705" s="268"/>
      <c r="O2705" s="268"/>
      <c r="T2705" s="268"/>
      <c r="X2705" s="268"/>
    </row>
    <row r="2706" spans="1:24" x14ac:dyDescent="0.25">
      <c r="A2706" s="268"/>
      <c r="B2706" s="268"/>
      <c r="C2706" s="268"/>
      <c r="D2706" s="268"/>
      <c r="E2706" s="268"/>
      <c r="F2706" s="268"/>
      <c r="G2706" s="268"/>
      <c r="H2706" s="268"/>
      <c r="J2706" s="268"/>
      <c r="K2706" s="268"/>
      <c r="L2706" s="268"/>
      <c r="O2706" s="268"/>
      <c r="T2706" s="268"/>
      <c r="X2706" s="268"/>
    </row>
    <row r="2707" spans="1:24" x14ac:dyDescent="0.25">
      <c r="A2707" s="268"/>
      <c r="B2707" s="268"/>
      <c r="C2707" s="268"/>
      <c r="D2707" s="268"/>
      <c r="E2707" s="268"/>
      <c r="F2707" s="268"/>
      <c r="G2707" s="268"/>
      <c r="H2707" s="268"/>
      <c r="J2707" s="268"/>
      <c r="K2707" s="268"/>
      <c r="L2707" s="268"/>
      <c r="O2707" s="268"/>
      <c r="T2707" s="268"/>
      <c r="X2707" s="268"/>
    </row>
    <row r="2708" spans="1:24" x14ac:dyDescent="0.25">
      <c r="A2708" s="268"/>
      <c r="B2708" s="268"/>
      <c r="C2708" s="268"/>
      <c r="D2708" s="268"/>
      <c r="E2708" s="268"/>
      <c r="F2708" s="268"/>
      <c r="G2708" s="268"/>
      <c r="H2708" s="268"/>
      <c r="J2708" s="268"/>
      <c r="K2708" s="268"/>
      <c r="L2708" s="268"/>
      <c r="O2708" s="268"/>
      <c r="T2708" s="268"/>
      <c r="X2708" s="268"/>
    </row>
    <row r="2709" spans="1:24" x14ac:dyDescent="0.25">
      <c r="A2709" s="268"/>
      <c r="B2709" s="268"/>
      <c r="C2709" s="268"/>
      <c r="D2709" s="268"/>
      <c r="E2709" s="268"/>
      <c r="F2709" s="268"/>
      <c r="G2709" s="268"/>
      <c r="H2709" s="268"/>
      <c r="J2709" s="268"/>
      <c r="K2709" s="268"/>
      <c r="L2709" s="268"/>
      <c r="O2709" s="268"/>
      <c r="T2709" s="268"/>
      <c r="X2709" s="268"/>
    </row>
    <row r="2710" spans="1:24" x14ac:dyDescent="0.25">
      <c r="A2710" s="268"/>
      <c r="B2710" s="268"/>
      <c r="C2710" s="268"/>
      <c r="D2710" s="268"/>
      <c r="E2710" s="268"/>
      <c r="F2710" s="268"/>
      <c r="G2710" s="268"/>
      <c r="H2710" s="268"/>
      <c r="J2710" s="268"/>
      <c r="K2710" s="268"/>
      <c r="L2710" s="268"/>
      <c r="O2710" s="268"/>
      <c r="T2710" s="268"/>
      <c r="X2710" s="268"/>
    </row>
    <row r="2711" spans="1:24" x14ac:dyDescent="0.25">
      <c r="A2711" s="268"/>
      <c r="B2711" s="268"/>
      <c r="C2711" s="268"/>
      <c r="D2711" s="268"/>
      <c r="E2711" s="268"/>
      <c r="F2711" s="268"/>
      <c r="G2711" s="268"/>
      <c r="H2711" s="268"/>
      <c r="J2711" s="268"/>
      <c r="K2711" s="268"/>
      <c r="L2711" s="268"/>
      <c r="O2711" s="268"/>
      <c r="T2711" s="268"/>
      <c r="X2711" s="268"/>
    </row>
    <row r="2712" spans="1:24" x14ac:dyDescent="0.25">
      <c r="A2712" s="268"/>
      <c r="B2712" s="268"/>
      <c r="C2712" s="268"/>
      <c r="D2712" s="268"/>
      <c r="E2712" s="268"/>
      <c r="F2712" s="268"/>
      <c r="G2712" s="268"/>
      <c r="H2712" s="268"/>
      <c r="J2712" s="268"/>
      <c r="K2712" s="268"/>
      <c r="L2712" s="268"/>
      <c r="O2712" s="268"/>
      <c r="T2712" s="268"/>
      <c r="X2712" s="268"/>
    </row>
    <row r="2713" spans="1:24" x14ac:dyDescent="0.25">
      <c r="A2713" s="268"/>
      <c r="B2713" s="268"/>
      <c r="C2713" s="268"/>
      <c r="D2713" s="268"/>
      <c r="E2713" s="268"/>
      <c r="F2713" s="268"/>
      <c r="G2713" s="268"/>
      <c r="H2713" s="268"/>
      <c r="J2713" s="268"/>
      <c r="K2713" s="268"/>
      <c r="L2713" s="268"/>
      <c r="O2713" s="268"/>
      <c r="T2713" s="268"/>
      <c r="X2713" s="268"/>
    </row>
    <row r="2714" spans="1:24" x14ac:dyDescent="0.25">
      <c r="A2714" s="268"/>
      <c r="B2714" s="268"/>
      <c r="C2714" s="268"/>
      <c r="D2714" s="268"/>
      <c r="E2714" s="268"/>
      <c r="F2714" s="268"/>
      <c r="G2714" s="268"/>
      <c r="H2714" s="268"/>
      <c r="J2714" s="268"/>
      <c r="K2714" s="268"/>
      <c r="L2714" s="268"/>
      <c r="O2714" s="268"/>
      <c r="T2714" s="268"/>
      <c r="X2714" s="268"/>
    </row>
    <row r="2715" spans="1:24" x14ac:dyDescent="0.25">
      <c r="A2715" s="268"/>
      <c r="B2715" s="268"/>
      <c r="C2715" s="268"/>
      <c r="D2715" s="268"/>
      <c r="E2715" s="268"/>
      <c r="F2715" s="268"/>
      <c r="G2715" s="268"/>
      <c r="H2715" s="268"/>
      <c r="J2715" s="268"/>
      <c r="K2715" s="268"/>
      <c r="L2715" s="268"/>
      <c r="O2715" s="268"/>
      <c r="T2715" s="268"/>
      <c r="X2715" s="268"/>
    </row>
    <row r="2716" spans="1:24" x14ac:dyDescent="0.25">
      <c r="A2716" s="268"/>
      <c r="B2716" s="268"/>
      <c r="C2716" s="268"/>
      <c r="D2716" s="268"/>
      <c r="E2716" s="268"/>
      <c r="F2716" s="268"/>
      <c r="G2716" s="268"/>
      <c r="H2716" s="268"/>
      <c r="J2716" s="268"/>
      <c r="K2716" s="268"/>
      <c r="L2716" s="268"/>
      <c r="O2716" s="268"/>
      <c r="T2716" s="268"/>
      <c r="X2716" s="268"/>
    </row>
    <row r="2717" spans="1:24" x14ac:dyDescent="0.25">
      <c r="A2717" s="268"/>
      <c r="B2717" s="268"/>
      <c r="C2717" s="268"/>
      <c r="D2717" s="268"/>
      <c r="E2717" s="268"/>
      <c r="F2717" s="268"/>
      <c r="G2717" s="268"/>
      <c r="H2717" s="268"/>
      <c r="J2717" s="268"/>
      <c r="K2717" s="268"/>
      <c r="L2717" s="268"/>
      <c r="O2717" s="268"/>
      <c r="T2717" s="268"/>
      <c r="X2717" s="268"/>
    </row>
    <row r="2718" spans="1:24" x14ac:dyDescent="0.25">
      <c r="A2718" s="268"/>
      <c r="B2718" s="268"/>
      <c r="C2718" s="268"/>
      <c r="D2718" s="268"/>
      <c r="E2718" s="268"/>
      <c r="F2718" s="268"/>
      <c r="G2718" s="268"/>
      <c r="H2718" s="268"/>
      <c r="J2718" s="268"/>
      <c r="K2718" s="268"/>
      <c r="L2718" s="268"/>
      <c r="O2718" s="268"/>
      <c r="T2718" s="268"/>
      <c r="X2718" s="268"/>
    </row>
    <row r="2719" spans="1:24" x14ac:dyDescent="0.25">
      <c r="A2719" s="268"/>
      <c r="B2719" s="268"/>
      <c r="C2719" s="268"/>
      <c r="D2719" s="268"/>
      <c r="E2719" s="268"/>
      <c r="F2719" s="268"/>
      <c r="G2719" s="268"/>
      <c r="H2719" s="268"/>
      <c r="J2719" s="268"/>
      <c r="K2719" s="268"/>
      <c r="L2719" s="268"/>
      <c r="O2719" s="268"/>
      <c r="T2719" s="268"/>
      <c r="X2719" s="268"/>
    </row>
    <row r="2720" spans="1:24" x14ac:dyDescent="0.25">
      <c r="A2720" s="268"/>
      <c r="B2720" s="268"/>
      <c r="C2720" s="268"/>
      <c r="D2720" s="268"/>
      <c r="E2720" s="268"/>
      <c r="F2720" s="268"/>
      <c r="G2720" s="268"/>
      <c r="H2720" s="268"/>
      <c r="J2720" s="268"/>
      <c r="K2720" s="268"/>
      <c r="L2720" s="268"/>
      <c r="O2720" s="268"/>
      <c r="T2720" s="268"/>
      <c r="X2720" s="268"/>
    </row>
    <row r="2721" spans="1:24" x14ac:dyDescent="0.25">
      <c r="A2721" s="268"/>
      <c r="B2721" s="268"/>
      <c r="C2721" s="268"/>
      <c r="D2721" s="268"/>
      <c r="E2721" s="268"/>
      <c r="F2721" s="268"/>
      <c r="G2721" s="268"/>
      <c r="H2721" s="268"/>
      <c r="J2721" s="268"/>
      <c r="K2721" s="268"/>
      <c r="L2721" s="268"/>
      <c r="O2721" s="268"/>
      <c r="T2721" s="268"/>
      <c r="X2721" s="268"/>
    </row>
    <row r="2722" spans="1:24" x14ac:dyDescent="0.25">
      <c r="A2722" s="268"/>
      <c r="B2722" s="268"/>
      <c r="C2722" s="268"/>
      <c r="D2722" s="268"/>
      <c r="E2722" s="268"/>
      <c r="F2722" s="268"/>
      <c r="G2722" s="268"/>
      <c r="H2722" s="268"/>
      <c r="J2722" s="268"/>
      <c r="K2722" s="268"/>
      <c r="L2722" s="268"/>
      <c r="O2722" s="268"/>
      <c r="T2722" s="268"/>
      <c r="X2722" s="268"/>
    </row>
    <row r="2723" spans="1:24" x14ac:dyDescent="0.25">
      <c r="A2723" s="268"/>
      <c r="B2723" s="268"/>
      <c r="C2723" s="268"/>
      <c r="D2723" s="268"/>
      <c r="E2723" s="268"/>
      <c r="F2723" s="268"/>
      <c r="G2723" s="268"/>
      <c r="H2723" s="268"/>
      <c r="J2723" s="268"/>
      <c r="K2723" s="268"/>
      <c r="L2723" s="268"/>
      <c r="O2723" s="268"/>
      <c r="T2723" s="268"/>
      <c r="X2723" s="268"/>
    </row>
    <row r="2724" spans="1:24" x14ac:dyDescent="0.25">
      <c r="A2724" s="268"/>
      <c r="B2724" s="268"/>
      <c r="C2724" s="268"/>
      <c r="D2724" s="268"/>
      <c r="E2724" s="268"/>
      <c r="F2724" s="268"/>
      <c r="G2724" s="268"/>
      <c r="H2724" s="268"/>
      <c r="J2724" s="268"/>
      <c r="K2724" s="268"/>
      <c r="L2724" s="268"/>
      <c r="O2724" s="268"/>
      <c r="T2724" s="268"/>
      <c r="X2724" s="268"/>
    </row>
    <row r="2725" spans="1:24" x14ac:dyDescent="0.25">
      <c r="A2725" s="268"/>
      <c r="B2725" s="268"/>
      <c r="C2725" s="268"/>
      <c r="D2725" s="268"/>
      <c r="E2725" s="268"/>
      <c r="F2725" s="268"/>
      <c r="G2725" s="268"/>
      <c r="H2725" s="268"/>
      <c r="J2725" s="268"/>
      <c r="K2725" s="268"/>
      <c r="L2725" s="268"/>
      <c r="O2725" s="268"/>
      <c r="T2725" s="268"/>
      <c r="X2725" s="268"/>
    </row>
    <row r="2726" spans="1:24" x14ac:dyDescent="0.25">
      <c r="A2726" s="268"/>
      <c r="B2726" s="268"/>
      <c r="C2726" s="268"/>
      <c r="D2726" s="268"/>
      <c r="E2726" s="268"/>
      <c r="F2726" s="268"/>
      <c r="G2726" s="268"/>
      <c r="H2726" s="268"/>
      <c r="J2726" s="268"/>
      <c r="K2726" s="268"/>
      <c r="L2726" s="268"/>
      <c r="O2726" s="268"/>
      <c r="T2726" s="268"/>
      <c r="X2726" s="268"/>
    </row>
    <row r="2727" spans="1:24" x14ac:dyDescent="0.25">
      <c r="A2727" s="268"/>
      <c r="B2727" s="268"/>
      <c r="C2727" s="268"/>
      <c r="D2727" s="268"/>
      <c r="E2727" s="268"/>
      <c r="F2727" s="268"/>
      <c r="G2727" s="268"/>
      <c r="H2727" s="268"/>
      <c r="J2727" s="268"/>
      <c r="K2727" s="268"/>
      <c r="L2727" s="268"/>
      <c r="O2727" s="268"/>
      <c r="T2727" s="268"/>
      <c r="X2727" s="268"/>
    </row>
    <row r="2728" spans="1:24" x14ac:dyDescent="0.25">
      <c r="A2728" s="268"/>
      <c r="B2728" s="268"/>
      <c r="C2728" s="268"/>
      <c r="D2728" s="268"/>
      <c r="E2728" s="268"/>
      <c r="F2728" s="268"/>
      <c r="G2728" s="268"/>
      <c r="H2728" s="268"/>
      <c r="J2728" s="268"/>
      <c r="K2728" s="268"/>
      <c r="L2728" s="268"/>
      <c r="O2728" s="268"/>
      <c r="T2728" s="268"/>
      <c r="X2728" s="268"/>
    </row>
    <row r="2729" spans="1:24" x14ac:dyDescent="0.25">
      <c r="A2729" s="268"/>
      <c r="B2729" s="268"/>
      <c r="C2729" s="268"/>
      <c r="D2729" s="268"/>
      <c r="E2729" s="268"/>
      <c r="F2729" s="268"/>
      <c r="G2729" s="268"/>
      <c r="H2729" s="268"/>
      <c r="J2729" s="268"/>
      <c r="K2729" s="268"/>
      <c r="L2729" s="268"/>
      <c r="O2729" s="268"/>
      <c r="T2729" s="268"/>
      <c r="X2729" s="268"/>
    </row>
    <row r="2730" spans="1:24" x14ac:dyDescent="0.25">
      <c r="A2730" s="268"/>
      <c r="B2730" s="268"/>
      <c r="C2730" s="268"/>
      <c r="D2730" s="268"/>
      <c r="E2730" s="268"/>
      <c r="F2730" s="268"/>
      <c r="G2730" s="268"/>
      <c r="H2730" s="268"/>
      <c r="J2730" s="268"/>
      <c r="K2730" s="268"/>
      <c r="L2730" s="268"/>
      <c r="O2730" s="268"/>
      <c r="T2730" s="268"/>
      <c r="X2730" s="268"/>
    </row>
    <row r="2731" spans="1:24" x14ac:dyDescent="0.25">
      <c r="A2731" s="268"/>
      <c r="B2731" s="268"/>
      <c r="C2731" s="268"/>
      <c r="D2731" s="268"/>
      <c r="E2731" s="268"/>
      <c r="F2731" s="268"/>
      <c r="G2731" s="268"/>
      <c r="H2731" s="268"/>
      <c r="J2731" s="268"/>
      <c r="K2731" s="268"/>
      <c r="L2731" s="268"/>
      <c r="O2731" s="268"/>
      <c r="T2731" s="268"/>
      <c r="X2731" s="268"/>
    </row>
    <row r="2732" spans="1:24" x14ac:dyDescent="0.25">
      <c r="A2732" s="268"/>
      <c r="B2732" s="268"/>
      <c r="C2732" s="268"/>
      <c r="D2732" s="268"/>
      <c r="E2732" s="268"/>
      <c r="F2732" s="268"/>
      <c r="G2732" s="268"/>
      <c r="H2732" s="268"/>
      <c r="J2732" s="268"/>
      <c r="K2732" s="268"/>
      <c r="L2732" s="268"/>
      <c r="O2732" s="268"/>
      <c r="T2732" s="268"/>
      <c r="X2732" s="268"/>
    </row>
    <row r="2733" spans="1:24" x14ac:dyDescent="0.25">
      <c r="A2733" s="268"/>
      <c r="B2733" s="268"/>
      <c r="C2733" s="268"/>
      <c r="D2733" s="268"/>
      <c r="E2733" s="268"/>
      <c r="F2733" s="268"/>
      <c r="G2733" s="268"/>
      <c r="H2733" s="268"/>
      <c r="J2733" s="268"/>
      <c r="K2733" s="268"/>
      <c r="L2733" s="268"/>
      <c r="O2733" s="268"/>
      <c r="T2733" s="268"/>
      <c r="X2733" s="268"/>
    </row>
    <row r="2734" spans="1:24" x14ac:dyDescent="0.25">
      <c r="A2734" s="268"/>
      <c r="B2734" s="268"/>
      <c r="C2734" s="268"/>
      <c r="D2734" s="268"/>
      <c r="E2734" s="268"/>
      <c r="F2734" s="268"/>
      <c r="G2734" s="268"/>
      <c r="H2734" s="268"/>
      <c r="J2734" s="268"/>
      <c r="K2734" s="268"/>
      <c r="L2734" s="268"/>
      <c r="O2734" s="268"/>
      <c r="T2734" s="268"/>
      <c r="X2734" s="268"/>
    </row>
    <row r="2735" spans="1:24" x14ac:dyDescent="0.25">
      <c r="A2735" s="268"/>
      <c r="B2735" s="268"/>
      <c r="C2735" s="268"/>
      <c r="D2735" s="268"/>
      <c r="E2735" s="268"/>
      <c r="F2735" s="268"/>
      <c r="G2735" s="268"/>
      <c r="H2735" s="268"/>
      <c r="J2735" s="268"/>
      <c r="K2735" s="268"/>
      <c r="L2735" s="268"/>
      <c r="O2735" s="268"/>
      <c r="T2735" s="268"/>
      <c r="X2735" s="268"/>
    </row>
    <row r="2736" spans="1:24" x14ac:dyDescent="0.25">
      <c r="A2736" s="268"/>
      <c r="B2736" s="268"/>
      <c r="C2736" s="268"/>
      <c r="D2736" s="268"/>
      <c r="E2736" s="268"/>
      <c r="F2736" s="268"/>
      <c r="G2736" s="268"/>
      <c r="H2736" s="268"/>
      <c r="J2736" s="268"/>
      <c r="K2736" s="268"/>
      <c r="L2736" s="268"/>
      <c r="O2736" s="268"/>
      <c r="T2736" s="268"/>
      <c r="X2736" s="268"/>
    </row>
    <row r="2737" spans="1:24" x14ac:dyDescent="0.25">
      <c r="A2737" s="268"/>
      <c r="B2737" s="268"/>
      <c r="C2737" s="268"/>
      <c r="D2737" s="268"/>
      <c r="E2737" s="268"/>
      <c r="F2737" s="268"/>
      <c r="G2737" s="268"/>
      <c r="H2737" s="268"/>
      <c r="J2737" s="268"/>
      <c r="K2737" s="268"/>
      <c r="L2737" s="268"/>
      <c r="O2737" s="268"/>
      <c r="T2737" s="268"/>
      <c r="X2737" s="268"/>
    </row>
    <row r="2738" spans="1:24" x14ac:dyDescent="0.25">
      <c r="A2738" s="268"/>
      <c r="B2738" s="268"/>
      <c r="C2738" s="268"/>
      <c r="D2738" s="268"/>
      <c r="E2738" s="268"/>
      <c r="F2738" s="268"/>
      <c r="G2738" s="268"/>
      <c r="H2738" s="268"/>
      <c r="J2738" s="268"/>
      <c r="K2738" s="268"/>
      <c r="L2738" s="268"/>
      <c r="O2738" s="268"/>
      <c r="T2738" s="268"/>
      <c r="X2738" s="268"/>
    </row>
    <row r="2739" spans="1:24" x14ac:dyDescent="0.25">
      <c r="A2739" s="268"/>
      <c r="B2739" s="268"/>
      <c r="C2739" s="268"/>
      <c r="D2739" s="268"/>
      <c r="E2739" s="268"/>
      <c r="F2739" s="268"/>
      <c r="G2739" s="268"/>
      <c r="H2739" s="268"/>
      <c r="J2739" s="268"/>
      <c r="K2739" s="268"/>
      <c r="L2739" s="268"/>
      <c r="O2739" s="268"/>
      <c r="T2739" s="268"/>
      <c r="X2739" s="268"/>
    </row>
    <row r="2740" spans="1:24" x14ac:dyDescent="0.25">
      <c r="A2740" s="268"/>
      <c r="B2740" s="268"/>
      <c r="C2740" s="268"/>
      <c r="D2740" s="268"/>
      <c r="E2740" s="268"/>
      <c r="F2740" s="268"/>
      <c r="G2740" s="268"/>
      <c r="H2740" s="268"/>
      <c r="J2740" s="268"/>
      <c r="K2740" s="268"/>
      <c r="L2740" s="268"/>
      <c r="O2740" s="268"/>
      <c r="T2740" s="268"/>
      <c r="X2740" s="268"/>
    </row>
    <row r="2741" spans="1:24" x14ac:dyDescent="0.25">
      <c r="A2741" s="268"/>
      <c r="B2741" s="268"/>
      <c r="C2741" s="268"/>
      <c r="D2741" s="268"/>
      <c r="E2741" s="268"/>
      <c r="F2741" s="268"/>
      <c r="G2741" s="268"/>
      <c r="H2741" s="268"/>
      <c r="J2741" s="268"/>
      <c r="K2741" s="268"/>
      <c r="L2741" s="268"/>
      <c r="O2741" s="268"/>
      <c r="T2741" s="268"/>
      <c r="X2741" s="268"/>
    </row>
    <row r="2742" spans="1:24" x14ac:dyDescent="0.25">
      <c r="A2742" s="268"/>
      <c r="B2742" s="268"/>
      <c r="C2742" s="268"/>
      <c r="D2742" s="268"/>
      <c r="E2742" s="268"/>
      <c r="F2742" s="268"/>
      <c r="G2742" s="268"/>
      <c r="H2742" s="268"/>
      <c r="J2742" s="268"/>
      <c r="K2742" s="268"/>
      <c r="L2742" s="268"/>
      <c r="O2742" s="268"/>
      <c r="T2742" s="268"/>
      <c r="X2742" s="268"/>
    </row>
    <row r="2743" spans="1:24" x14ac:dyDescent="0.25">
      <c r="A2743" s="268"/>
      <c r="B2743" s="268"/>
      <c r="C2743" s="268"/>
      <c r="D2743" s="268"/>
      <c r="E2743" s="268"/>
      <c r="F2743" s="268"/>
      <c r="G2743" s="268"/>
      <c r="H2743" s="268"/>
      <c r="J2743" s="268"/>
      <c r="K2743" s="268"/>
      <c r="L2743" s="268"/>
      <c r="O2743" s="268"/>
      <c r="T2743" s="268"/>
      <c r="X2743" s="268"/>
    </row>
    <row r="2744" spans="1:24" x14ac:dyDescent="0.25">
      <c r="A2744" s="268"/>
      <c r="B2744" s="268"/>
      <c r="C2744" s="268"/>
      <c r="D2744" s="268"/>
      <c r="E2744" s="268"/>
      <c r="F2744" s="268"/>
      <c r="G2744" s="268"/>
      <c r="H2744" s="268"/>
      <c r="J2744" s="268"/>
      <c r="K2744" s="268"/>
      <c r="L2744" s="268"/>
      <c r="O2744" s="268"/>
      <c r="T2744" s="268"/>
      <c r="X2744" s="268"/>
    </row>
    <row r="2745" spans="1:24" x14ac:dyDescent="0.25">
      <c r="A2745" s="268"/>
      <c r="B2745" s="268"/>
      <c r="C2745" s="268"/>
      <c r="D2745" s="268"/>
      <c r="E2745" s="268"/>
      <c r="F2745" s="268"/>
      <c r="G2745" s="268"/>
      <c r="H2745" s="268"/>
      <c r="J2745" s="268"/>
      <c r="K2745" s="268"/>
      <c r="L2745" s="268"/>
      <c r="O2745" s="268"/>
      <c r="T2745" s="268"/>
      <c r="X2745" s="268"/>
    </row>
    <row r="2746" spans="1:24" x14ac:dyDescent="0.25">
      <c r="A2746" s="268"/>
      <c r="B2746" s="268"/>
      <c r="C2746" s="268"/>
      <c r="D2746" s="268"/>
      <c r="E2746" s="268"/>
      <c r="F2746" s="268"/>
      <c r="G2746" s="268"/>
      <c r="H2746" s="268"/>
      <c r="J2746" s="268"/>
      <c r="K2746" s="268"/>
      <c r="L2746" s="268"/>
      <c r="O2746" s="268"/>
      <c r="T2746" s="268"/>
      <c r="X2746" s="268"/>
    </row>
    <row r="2747" spans="1:24" x14ac:dyDescent="0.25">
      <c r="A2747" s="268"/>
      <c r="B2747" s="268"/>
      <c r="C2747" s="268"/>
      <c r="D2747" s="268"/>
      <c r="E2747" s="268"/>
      <c r="F2747" s="268"/>
      <c r="G2747" s="268"/>
      <c r="H2747" s="268"/>
      <c r="J2747" s="268"/>
      <c r="K2747" s="268"/>
      <c r="L2747" s="268"/>
      <c r="O2747" s="268"/>
      <c r="T2747" s="268"/>
      <c r="X2747" s="268"/>
    </row>
    <row r="2748" spans="1:24" x14ac:dyDescent="0.25">
      <c r="A2748" s="268"/>
      <c r="B2748" s="268"/>
      <c r="C2748" s="268"/>
      <c r="D2748" s="268"/>
      <c r="E2748" s="268"/>
      <c r="F2748" s="268"/>
      <c r="G2748" s="268"/>
      <c r="H2748" s="268"/>
      <c r="J2748" s="268"/>
      <c r="K2748" s="268"/>
      <c r="L2748" s="268"/>
      <c r="O2748" s="268"/>
      <c r="T2748" s="268"/>
      <c r="X2748" s="268"/>
    </row>
    <row r="2749" spans="1:24" x14ac:dyDescent="0.25">
      <c r="A2749" s="268"/>
      <c r="B2749" s="268"/>
      <c r="C2749" s="268"/>
      <c r="D2749" s="268"/>
      <c r="E2749" s="268"/>
      <c r="F2749" s="268"/>
      <c r="G2749" s="268"/>
      <c r="H2749" s="268"/>
      <c r="J2749" s="268"/>
      <c r="K2749" s="268"/>
      <c r="L2749" s="268"/>
      <c r="O2749" s="268"/>
      <c r="T2749" s="268"/>
      <c r="X2749" s="268"/>
    </row>
    <row r="2750" spans="1:24" x14ac:dyDescent="0.25">
      <c r="A2750" s="268"/>
      <c r="B2750" s="268"/>
      <c r="C2750" s="268"/>
      <c r="D2750" s="268"/>
      <c r="E2750" s="268"/>
      <c r="F2750" s="268"/>
      <c r="G2750" s="268"/>
      <c r="H2750" s="268"/>
      <c r="J2750" s="268"/>
      <c r="K2750" s="268"/>
      <c r="L2750" s="268"/>
      <c r="O2750" s="268"/>
      <c r="T2750" s="268"/>
      <c r="X2750" s="268"/>
    </row>
    <row r="2751" spans="1:24" x14ac:dyDescent="0.25">
      <c r="A2751" s="268"/>
      <c r="B2751" s="268"/>
      <c r="C2751" s="268"/>
      <c r="D2751" s="268"/>
      <c r="E2751" s="268"/>
      <c r="F2751" s="268"/>
      <c r="G2751" s="268"/>
      <c r="H2751" s="268"/>
      <c r="J2751" s="268"/>
      <c r="K2751" s="268"/>
      <c r="L2751" s="268"/>
      <c r="O2751" s="268"/>
      <c r="T2751" s="268"/>
      <c r="X2751" s="268"/>
    </row>
    <row r="2752" spans="1:24" x14ac:dyDescent="0.25">
      <c r="A2752" s="268"/>
      <c r="B2752" s="268"/>
      <c r="C2752" s="268"/>
      <c r="D2752" s="268"/>
      <c r="E2752" s="268"/>
      <c r="F2752" s="268"/>
      <c r="G2752" s="268"/>
      <c r="H2752" s="268"/>
      <c r="J2752" s="268"/>
      <c r="K2752" s="268"/>
      <c r="L2752" s="268"/>
      <c r="O2752" s="268"/>
      <c r="T2752" s="268"/>
      <c r="X2752" s="268"/>
    </row>
    <row r="2753" spans="1:24" x14ac:dyDescent="0.25">
      <c r="A2753" s="268"/>
      <c r="B2753" s="268"/>
      <c r="C2753" s="268"/>
      <c r="D2753" s="268"/>
      <c r="E2753" s="268"/>
      <c r="F2753" s="268"/>
      <c r="G2753" s="268"/>
      <c r="H2753" s="268"/>
      <c r="J2753" s="268"/>
      <c r="K2753" s="268"/>
      <c r="L2753" s="268"/>
      <c r="O2753" s="268"/>
      <c r="T2753" s="268"/>
      <c r="X2753" s="268"/>
    </row>
    <row r="2754" spans="1:24" x14ac:dyDescent="0.25">
      <c r="A2754" s="268"/>
      <c r="B2754" s="268"/>
      <c r="C2754" s="268"/>
      <c r="D2754" s="268"/>
      <c r="E2754" s="268"/>
      <c r="F2754" s="268"/>
      <c r="G2754" s="268"/>
      <c r="H2754" s="268"/>
      <c r="J2754" s="268"/>
      <c r="K2754" s="268"/>
      <c r="L2754" s="268"/>
      <c r="O2754" s="268"/>
      <c r="T2754" s="268"/>
      <c r="X2754" s="268"/>
    </row>
    <row r="2755" spans="1:24" x14ac:dyDescent="0.25">
      <c r="A2755" s="268"/>
      <c r="B2755" s="268"/>
      <c r="C2755" s="268"/>
      <c r="D2755" s="268"/>
      <c r="E2755" s="268"/>
      <c r="F2755" s="268"/>
      <c r="G2755" s="268"/>
      <c r="H2755" s="268"/>
      <c r="J2755" s="268"/>
      <c r="K2755" s="268"/>
      <c r="L2755" s="268"/>
      <c r="O2755" s="268"/>
      <c r="T2755" s="268"/>
      <c r="X2755" s="268"/>
    </row>
    <row r="2756" spans="1:24" x14ac:dyDescent="0.25">
      <c r="A2756" s="268"/>
      <c r="B2756" s="268"/>
      <c r="C2756" s="268"/>
      <c r="D2756" s="268"/>
      <c r="E2756" s="268"/>
      <c r="F2756" s="268"/>
      <c r="G2756" s="268"/>
      <c r="H2756" s="268"/>
      <c r="J2756" s="268"/>
      <c r="K2756" s="268"/>
      <c r="L2756" s="268"/>
      <c r="O2756" s="268"/>
      <c r="T2756" s="268"/>
      <c r="X2756" s="268"/>
    </row>
    <row r="2757" spans="1:24" x14ac:dyDescent="0.25">
      <c r="A2757" s="268"/>
      <c r="B2757" s="268"/>
      <c r="C2757" s="268"/>
      <c r="D2757" s="268"/>
      <c r="E2757" s="268"/>
      <c r="F2757" s="268"/>
      <c r="G2757" s="268"/>
      <c r="H2757" s="268"/>
      <c r="J2757" s="268"/>
      <c r="K2757" s="268"/>
      <c r="L2757" s="268"/>
      <c r="O2757" s="268"/>
      <c r="T2757" s="268"/>
      <c r="X2757" s="268"/>
    </row>
    <row r="2758" spans="1:24" x14ac:dyDescent="0.25">
      <c r="A2758" s="268"/>
      <c r="B2758" s="268"/>
      <c r="C2758" s="268"/>
      <c r="D2758" s="268"/>
      <c r="E2758" s="268"/>
      <c r="F2758" s="268"/>
      <c r="G2758" s="268"/>
      <c r="H2758" s="268"/>
      <c r="J2758" s="268"/>
      <c r="K2758" s="268"/>
      <c r="L2758" s="268"/>
      <c r="O2758" s="268"/>
      <c r="T2758" s="268"/>
      <c r="X2758" s="268"/>
    </row>
    <row r="2759" spans="1:24" x14ac:dyDescent="0.25">
      <c r="A2759" s="268"/>
      <c r="B2759" s="268"/>
      <c r="C2759" s="268"/>
      <c r="D2759" s="268"/>
      <c r="E2759" s="268"/>
      <c r="F2759" s="268"/>
      <c r="G2759" s="268"/>
      <c r="H2759" s="268"/>
      <c r="J2759" s="268"/>
      <c r="K2759" s="268"/>
      <c r="L2759" s="268"/>
      <c r="O2759" s="268"/>
      <c r="T2759" s="268"/>
      <c r="X2759" s="268"/>
    </row>
    <row r="2760" spans="1:24" x14ac:dyDescent="0.25">
      <c r="A2760" s="268"/>
      <c r="B2760" s="268"/>
      <c r="C2760" s="268"/>
      <c r="D2760" s="268"/>
      <c r="E2760" s="268"/>
      <c r="F2760" s="268"/>
      <c r="G2760" s="268"/>
      <c r="H2760" s="268"/>
      <c r="J2760" s="268"/>
      <c r="K2760" s="268"/>
      <c r="L2760" s="268"/>
      <c r="O2760" s="268"/>
      <c r="T2760" s="268"/>
      <c r="X2760" s="268"/>
    </row>
    <row r="2761" spans="1:24" x14ac:dyDescent="0.25">
      <c r="A2761" s="268"/>
      <c r="B2761" s="268"/>
      <c r="C2761" s="268"/>
      <c r="D2761" s="268"/>
      <c r="E2761" s="268"/>
      <c r="F2761" s="268"/>
      <c r="G2761" s="268"/>
      <c r="H2761" s="268"/>
      <c r="J2761" s="268"/>
      <c r="K2761" s="268"/>
      <c r="L2761" s="268"/>
      <c r="O2761" s="268"/>
      <c r="T2761" s="268"/>
      <c r="X2761" s="268"/>
    </row>
    <row r="2762" spans="1:24" x14ac:dyDescent="0.25">
      <c r="A2762" s="268"/>
      <c r="B2762" s="268"/>
      <c r="C2762" s="268"/>
      <c r="D2762" s="268"/>
      <c r="E2762" s="268"/>
      <c r="F2762" s="268"/>
      <c r="G2762" s="268"/>
      <c r="H2762" s="268"/>
      <c r="J2762" s="268"/>
      <c r="K2762" s="268"/>
      <c r="L2762" s="268"/>
      <c r="O2762" s="268"/>
      <c r="T2762" s="268"/>
      <c r="X2762" s="268"/>
    </row>
    <row r="2763" spans="1:24" x14ac:dyDescent="0.25">
      <c r="A2763" s="268"/>
      <c r="B2763" s="268"/>
      <c r="C2763" s="268"/>
      <c r="D2763" s="268"/>
      <c r="E2763" s="268"/>
      <c r="F2763" s="268"/>
      <c r="G2763" s="268"/>
      <c r="H2763" s="268"/>
      <c r="J2763" s="268"/>
      <c r="K2763" s="268"/>
      <c r="L2763" s="268"/>
      <c r="O2763" s="268"/>
      <c r="T2763" s="268"/>
      <c r="X2763" s="268"/>
    </row>
    <row r="2764" spans="1:24" x14ac:dyDescent="0.25">
      <c r="A2764" s="268"/>
      <c r="B2764" s="268"/>
      <c r="C2764" s="268"/>
      <c r="D2764" s="268"/>
      <c r="E2764" s="268"/>
      <c r="F2764" s="268"/>
      <c r="G2764" s="268"/>
      <c r="H2764" s="268"/>
      <c r="J2764" s="268"/>
      <c r="K2764" s="268"/>
      <c r="L2764" s="268"/>
      <c r="O2764" s="268"/>
      <c r="T2764" s="268"/>
      <c r="X2764" s="268"/>
    </row>
    <row r="2765" spans="1:24" x14ac:dyDescent="0.25">
      <c r="A2765" s="268"/>
      <c r="B2765" s="268"/>
      <c r="C2765" s="268"/>
      <c r="D2765" s="268"/>
      <c r="E2765" s="268"/>
      <c r="F2765" s="268"/>
      <c r="G2765" s="268"/>
      <c r="H2765" s="268"/>
      <c r="J2765" s="268"/>
      <c r="K2765" s="268"/>
      <c r="L2765" s="268"/>
      <c r="O2765" s="268"/>
      <c r="T2765" s="268"/>
      <c r="X2765" s="268"/>
    </row>
    <row r="2766" spans="1:24" x14ac:dyDescent="0.25">
      <c r="A2766" s="268"/>
      <c r="B2766" s="268"/>
      <c r="C2766" s="268"/>
      <c r="D2766" s="268"/>
      <c r="E2766" s="268"/>
      <c r="F2766" s="268"/>
      <c r="G2766" s="268"/>
      <c r="H2766" s="268"/>
      <c r="J2766" s="268"/>
      <c r="K2766" s="268"/>
      <c r="L2766" s="268"/>
      <c r="O2766" s="268"/>
      <c r="T2766" s="268"/>
      <c r="X2766" s="268"/>
    </row>
    <row r="2767" spans="1:24" x14ac:dyDescent="0.25">
      <c r="A2767" s="268"/>
      <c r="B2767" s="268"/>
      <c r="C2767" s="268"/>
      <c r="D2767" s="268"/>
      <c r="E2767" s="268"/>
      <c r="F2767" s="268"/>
      <c r="G2767" s="268"/>
      <c r="H2767" s="268"/>
      <c r="J2767" s="268"/>
      <c r="K2767" s="268"/>
      <c r="L2767" s="268"/>
      <c r="O2767" s="268"/>
      <c r="T2767" s="268"/>
      <c r="X2767" s="268"/>
    </row>
    <row r="2768" spans="1:24" x14ac:dyDescent="0.25">
      <c r="A2768" s="268"/>
      <c r="B2768" s="268"/>
      <c r="C2768" s="268"/>
      <c r="D2768" s="268"/>
      <c r="E2768" s="268"/>
      <c r="F2768" s="268"/>
      <c r="G2768" s="268"/>
      <c r="H2768" s="268"/>
      <c r="J2768" s="268"/>
      <c r="K2768" s="268"/>
      <c r="L2768" s="268"/>
      <c r="O2768" s="268"/>
      <c r="T2768" s="268"/>
      <c r="X2768" s="268"/>
    </row>
    <row r="2769" spans="1:24" x14ac:dyDescent="0.25">
      <c r="A2769" s="268"/>
      <c r="B2769" s="268"/>
      <c r="C2769" s="268"/>
      <c r="D2769" s="268"/>
      <c r="E2769" s="268"/>
      <c r="F2769" s="268"/>
      <c r="G2769" s="268"/>
      <c r="H2769" s="268"/>
      <c r="J2769" s="268"/>
      <c r="K2769" s="268"/>
      <c r="L2769" s="268"/>
      <c r="O2769" s="268"/>
      <c r="T2769" s="268"/>
      <c r="X2769" s="268"/>
    </row>
    <row r="2770" spans="1:24" x14ac:dyDescent="0.25">
      <c r="A2770" s="268"/>
      <c r="B2770" s="268"/>
      <c r="C2770" s="268"/>
      <c r="D2770" s="268"/>
      <c r="E2770" s="268"/>
      <c r="F2770" s="268"/>
      <c r="G2770" s="268"/>
      <c r="H2770" s="268"/>
      <c r="J2770" s="268"/>
      <c r="K2770" s="268"/>
      <c r="L2770" s="268"/>
      <c r="O2770" s="268"/>
      <c r="T2770" s="268"/>
      <c r="X2770" s="268"/>
    </row>
    <row r="2771" spans="1:24" x14ac:dyDescent="0.25">
      <c r="A2771" s="268"/>
      <c r="B2771" s="268"/>
      <c r="C2771" s="268"/>
      <c r="D2771" s="268"/>
      <c r="E2771" s="268"/>
      <c r="F2771" s="268"/>
      <c r="G2771" s="268"/>
      <c r="H2771" s="268"/>
      <c r="J2771" s="268"/>
      <c r="K2771" s="268"/>
      <c r="L2771" s="268"/>
      <c r="O2771" s="268"/>
      <c r="T2771" s="268"/>
      <c r="X2771" s="268"/>
    </row>
    <row r="2772" spans="1:24" x14ac:dyDescent="0.25">
      <c r="A2772" s="268"/>
      <c r="B2772" s="268"/>
      <c r="C2772" s="268"/>
      <c r="D2772" s="268"/>
      <c r="E2772" s="268"/>
      <c r="F2772" s="268"/>
      <c r="G2772" s="268"/>
      <c r="H2772" s="268"/>
      <c r="J2772" s="268"/>
      <c r="K2772" s="268"/>
      <c r="L2772" s="268"/>
      <c r="O2772" s="268"/>
      <c r="T2772" s="268"/>
      <c r="X2772" s="268"/>
    </row>
    <row r="2773" spans="1:24" x14ac:dyDescent="0.25">
      <c r="A2773" s="268"/>
      <c r="B2773" s="268"/>
      <c r="C2773" s="268"/>
      <c r="D2773" s="268"/>
      <c r="E2773" s="268"/>
      <c r="F2773" s="268"/>
      <c r="G2773" s="268"/>
      <c r="H2773" s="268"/>
      <c r="J2773" s="268"/>
      <c r="K2773" s="268"/>
      <c r="L2773" s="268"/>
      <c r="O2773" s="268"/>
      <c r="T2773" s="268"/>
      <c r="X2773" s="268"/>
    </row>
    <row r="2774" spans="1:24" x14ac:dyDescent="0.25">
      <c r="A2774" s="268"/>
      <c r="B2774" s="268"/>
      <c r="C2774" s="268"/>
      <c r="D2774" s="268"/>
      <c r="E2774" s="268"/>
      <c r="F2774" s="268"/>
      <c r="G2774" s="268"/>
      <c r="H2774" s="268"/>
      <c r="J2774" s="268"/>
      <c r="K2774" s="268"/>
      <c r="L2774" s="268"/>
      <c r="O2774" s="268"/>
      <c r="T2774" s="268"/>
      <c r="X2774" s="268"/>
    </row>
    <row r="2775" spans="1:24" x14ac:dyDescent="0.25">
      <c r="A2775" s="268"/>
      <c r="B2775" s="268"/>
      <c r="C2775" s="268"/>
      <c r="D2775" s="268"/>
      <c r="E2775" s="268"/>
      <c r="F2775" s="268"/>
      <c r="G2775" s="268"/>
      <c r="H2775" s="268"/>
      <c r="J2775" s="268"/>
      <c r="K2775" s="268"/>
      <c r="L2775" s="268"/>
      <c r="O2775" s="268"/>
      <c r="T2775" s="268"/>
      <c r="X2775" s="268"/>
    </row>
    <row r="2776" spans="1:24" x14ac:dyDescent="0.25">
      <c r="A2776" s="268"/>
      <c r="B2776" s="268"/>
      <c r="C2776" s="268"/>
      <c r="D2776" s="268"/>
      <c r="E2776" s="268"/>
      <c r="F2776" s="268"/>
      <c r="G2776" s="268"/>
      <c r="H2776" s="268"/>
      <c r="J2776" s="268"/>
      <c r="K2776" s="268"/>
      <c r="L2776" s="268"/>
      <c r="O2776" s="268"/>
      <c r="T2776" s="268"/>
      <c r="X2776" s="268"/>
    </row>
    <row r="2777" spans="1:24" x14ac:dyDescent="0.25">
      <c r="A2777" s="268"/>
      <c r="B2777" s="268"/>
      <c r="C2777" s="268"/>
      <c r="D2777" s="268"/>
      <c r="E2777" s="268"/>
      <c r="F2777" s="268"/>
      <c r="G2777" s="268"/>
      <c r="H2777" s="268"/>
      <c r="J2777" s="268"/>
      <c r="K2777" s="268"/>
      <c r="L2777" s="268"/>
      <c r="O2777" s="268"/>
      <c r="T2777" s="268"/>
      <c r="X2777" s="268"/>
    </row>
    <row r="2778" spans="1:24" x14ac:dyDescent="0.25">
      <c r="A2778" s="268"/>
      <c r="B2778" s="268"/>
      <c r="C2778" s="268"/>
      <c r="D2778" s="268"/>
      <c r="E2778" s="268"/>
      <c r="F2778" s="268"/>
      <c r="G2778" s="268"/>
      <c r="H2778" s="268"/>
      <c r="J2778" s="268"/>
      <c r="K2778" s="268"/>
      <c r="L2778" s="268"/>
      <c r="O2778" s="268"/>
      <c r="T2778" s="268"/>
      <c r="X2778" s="268"/>
    </row>
    <row r="2779" spans="1:24" x14ac:dyDescent="0.25">
      <c r="A2779" s="268"/>
      <c r="B2779" s="268"/>
      <c r="C2779" s="268"/>
      <c r="D2779" s="268"/>
      <c r="E2779" s="268"/>
      <c r="F2779" s="268"/>
      <c r="G2779" s="268"/>
      <c r="H2779" s="268"/>
      <c r="J2779" s="268"/>
      <c r="K2779" s="268"/>
      <c r="L2779" s="268"/>
      <c r="O2779" s="268"/>
      <c r="T2779" s="268"/>
      <c r="X2779" s="268"/>
    </row>
    <row r="2780" spans="1:24" x14ac:dyDescent="0.25">
      <c r="A2780" s="268"/>
      <c r="B2780" s="268"/>
      <c r="C2780" s="268"/>
      <c r="D2780" s="268"/>
      <c r="E2780" s="268"/>
      <c r="F2780" s="268"/>
      <c r="G2780" s="268"/>
      <c r="H2780" s="268"/>
      <c r="J2780" s="268"/>
      <c r="K2780" s="268"/>
      <c r="L2780" s="268"/>
      <c r="O2780" s="268"/>
      <c r="T2780" s="268"/>
      <c r="X2780" s="268"/>
    </row>
    <row r="2781" spans="1:24" x14ac:dyDescent="0.25">
      <c r="A2781" s="268"/>
      <c r="B2781" s="268"/>
      <c r="C2781" s="268"/>
      <c r="D2781" s="268"/>
      <c r="E2781" s="268"/>
      <c r="F2781" s="268"/>
      <c r="G2781" s="268"/>
      <c r="H2781" s="268"/>
      <c r="J2781" s="268"/>
      <c r="K2781" s="268"/>
      <c r="L2781" s="268"/>
      <c r="O2781" s="268"/>
      <c r="T2781" s="268"/>
      <c r="X2781" s="268"/>
    </row>
    <row r="2782" spans="1:24" x14ac:dyDescent="0.25">
      <c r="A2782" s="268"/>
      <c r="B2782" s="268"/>
      <c r="C2782" s="268"/>
      <c r="D2782" s="268"/>
      <c r="E2782" s="268"/>
      <c r="F2782" s="268"/>
      <c r="G2782" s="268"/>
      <c r="H2782" s="268"/>
      <c r="J2782" s="268"/>
      <c r="K2782" s="268"/>
      <c r="L2782" s="268"/>
      <c r="O2782" s="268"/>
      <c r="T2782" s="268"/>
      <c r="X2782" s="268"/>
    </row>
    <row r="2783" spans="1:24" x14ac:dyDescent="0.25">
      <c r="A2783" s="268"/>
      <c r="B2783" s="268"/>
      <c r="C2783" s="268"/>
      <c r="D2783" s="268"/>
      <c r="E2783" s="268"/>
      <c r="F2783" s="268"/>
      <c r="G2783" s="268"/>
      <c r="H2783" s="268"/>
      <c r="J2783" s="268"/>
      <c r="K2783" s="268"/>
      <c r="L2783" s="268"/>
      <c r="O2783" s="268"/>
      <c r="T2783" s="268"/>
      <c r="X2783" s="268"/>
    </row>
    <row r="2784" spans="1:24" x14ac:dyDescent="0.25">
      <c r="A2784" s="268"/>
      <c r="B2784" s="268"/>
      <c r="C2784" s="268"/>
      <c r="D2784" s="268"/>
      <c r="E2784" s="268"/>
      <c r="F2784" s="268"/>
      <c r="G2784" s="268"/>
      <c r="H2784" s="268"/>
      <c r="J2784" s="268"/>
      <c r="K2784" s="268"/>
      <c r="L2784" s="268"/>
      <c r="O2784" s="268"/>
      <c r="T2784" s="268"/>
      <c r="X2784" s="268"/>
    </row>
    <row r="2785" spans="1:24" x14ac:dyDescent="0.25">
      <c r="A2785" s="268"/>
      <c r="B2785" s="268"/>
      <c r="C2785" s="268"/>
      <c r="D2785" s="268"/>
      <c r="E2785" s="268"/>
      <c r="F2785" s="268"/>
      <c r="G2785" s="268"/>
      <c r="H2785" s="268"/>
      <c r="J2785" s="268"/>
      <c r="K2785" s="268"/>
      <c r="L2785" s="268"/>
      <c r="O2785" s="268"/>
      <c r="T2785" s="268"/>
      <c r="X2785" s="268"/>
    </row>
    <row r="2786" spans="1:24" x14ac:dyDescent="0.25">
      <c r="A2786" s="268"/>
      <c r="B2786" s="268"/>
      <c r="C2786" s="268"/>
      <c r="D2786" s="268"/>
      <c r="E2786" s="268"/>
      <c r="F2786" s="268"/>
      <c r="G2786" s="268"/>
      <c r="H2786" s="268"/>
      <c r="J2786" s="268"/>
      <c r="K2786" s="268"/>
      <c r="L2786" s="268"/>
      <c r="O2786" s="268"/>
      <c r="T2786" s="268"/>
      <c r="X2786" s="268"/>
    </row>
    <row r="2787" spans="1:24" x14ac:dyDescent="0.25">
      <c r="A2787" s="268"/>
      <c r="B2787" s="268"/>
      <c r="C2787" s="268"/>
      <c r="D2787" s="268"/>
      <c r="E2787" s="268"/>
      <c r="F2787" s="268"/>
      <c r="G2787" s="268"/>
      <c r="H2787" s="268"/>
      <c r="J2787" s="268"/>
      <c r="K2787" s="268"/>
      <c r="L2787" s="268"/>
      <c r="O2787" s="268"/>
      <c r="T2787" s="268"/>
      <c r="X2787" s="268"/>
    </row>
    <row r="2788" spans="1:24" x14ac:dyDescent="0.25">
      <c r="A2788" s="268"/>
      <c r="B2788" s="268"/>
      <c r="C2788" s="268"/>
      <c r="D2788" s="268"/>
      <c r="E2788" s="268"/>
      <c r="F2788" s="268"/>
      <c r="G2788" s="268"/>
      <c r="H2788" s="268"/>
      <c r="J2788" s="268"/>
      <c r="K2788" s="268"/>
      <c r="L2788" s="268"/>
      <c r="O2788" s="268"/>
      <c r="T2788" s="268"/>
      <c r="X2788" s="268"/>
    </row>
    <row r="2789" spans="1:24" x14ac:dyDescent="0.25">
      <c r="A2789" s="268"/>
      <c r="B2789" s="268"/>
      <c r="C2789" s="268"/>
      <c r="D2789" s="268"/>
      <c r="E2789" s="268"/>
      <c r="F2789" s="268"/>
      <c r="G2789" s="268"/>
      <c r="H2789" s="268"/>
      <c r="J2789" s="268"/>
      <c r="K2789" s="268"/>
      <c r="L2789" s="268"/>
      <c r="O2789" s="268"/>
      <c r="T2789" s="268"/>
      <c r="X2789" s="268"/>
    </row>
    <row r="2790" spans="1:24" x14ac:dyDescent="0.25">
      <c r="A2790" s="268"/>
      <c r="B2790" s="268"/>
      <c r="C2790" s="268"/>
      <c r="D2790" s="268"/>
      <c r="E2790" s="268"/>
      <c r="F2790" s="268"/>
      <c r="G2790" s="268"/>
      <c r="H2790" s="268"/>
      <c r="J2790" s="268"/>
      <c r="K2790" s="268"/>
      <c r="L2790" s="268"/>
      <c r="O2790" s="268"/>
      <c r="T2790" s="268"/>
      <c r="X2790" s="268"/>
    </row>
    <row r="2791" spans="1:24" x14ac:dyDescent="0.25">
      <c r="A2791" s="268"/>
      <c r="B2791" s="268"/>
      <c r="C2791" s="268"/>
      <c r="D2791" s="268"/>
      <c r="E2791" s="268"/>
      <c r="F2791" s="268"/>
      <c r="G2791" s="268"/>
      <c r="H2791" s="268"/>
      <c r="J2791" s="268"/>
      <c r="K2791" s="268"/>
      <c r="L2791" s="268"/>
      <c r="O2791" s="268"/>
      <c r="T2791" s="268"/>
      <c r="X2791" s="268"/>
    </row>
    <row r="2792" spans="1:24" x14ac:dyDescent="0.25">
      <c r="A2792" s="268"/>
      <c r="B2792" s="268"/>
      <c r="C2792" s="268"/>
      <c r="D2792" s="268"/>
      <c r="E2792" s="268"/>
      <c r="F2792" s="268"/>
      <c r="G2792" s="268"/>
      <c r="H2792" s="268"/>
      <c r="J2792" s="268"/>
      <c r="K2792" s="268"/>
      <c r="L2792" s="268"/>
      <c r="O2792" s="268"/>
      <c r="T2792" s="268"/>
      <c r="X2792" s="268"/>
    </row>
    <row r="2793" spans="1:24" x14ac:dyDescent="0.25">
      <c r="A2793" s="268"/>
      <c r="B2793" s="268"/>
      <c r="C2793" s="268"/>
      <c r="D2793" s="268"/>
      <c r="E2793" s="268"/>
      <c r="F2793" s="268"/>
      <c r="G2793" s="268"/>
      <c r="H2793" s="268"/>
      <c r="J2793" s="268"/>
      <c r="K2793" s="268"/>
      <c r="L2793" s="268"/>
      <c r="O2793" s="268"/>
      <c r="T2793" s="268"/>
      <c r="X2793" s="268"/>
    </row>
    <row r="2794" spans="1:24" x14ac:dyDescent="0.25">
      <c r="A2794" s="268"/>
      <c r="B2794" s="268"/>
      <c r="C2794" s="268"/>
      <c r="D2794" s="268"/>
      <c r="E2794" s="268"/>
      <c r="F2794" s="268"/>
      <c r="G2794" s="268"/>
      <c r="H2794" s="268"/>
      <c r="J2794" s="268"/>
      <c r="K2794" s="268"/>
      <c r="L2794" s="268"/>
      <c r="O2794" s="268"/>
      <c r="T2794" s="268"/>
      <c r="X2794" s="268"/>
    </row>
    <row r="2795" spans="1:24" x14ac:dyDescent="0.25">
      <c r="A2795" s="268"/>
      <c r="B2795" s="268"/>
      <c r="C2795" s="268"/>
      <c r="D2795" s="268"/>
      <c r="E2795" s="268"/>
      <c r="F2795" s="268"/>
      <c r="G2795" s="268"/>
      <c r="H2795" s="268"/>
      <c r="J2795" s="268"/>
      <c r="K2795" s="268"/>
      <c r="L2795" s="268"/>
      <c r="O2795" s="268"/>
      <c r="T2795" s="268"/>
      <c r="X2795" s="268"/>
    </row>
    <row r="2796" spans="1:24" x14ac:dyDescent="0.25">
      <c r="A2796" s="268"/>
      <c r="B2796" s="268"/>
      <c r="C2796" s="268"/>
      <c r="D2796" s="268"/>
      <c r="E2796" s="268"/>
      <c r="F2796" s="268"/>
      <c r="G2796" s="268"/>
      <c r="H2796" s="268"/>
      <c r="J2796" s="268"/>
      <c r="K2796" s="268"/>
      <c r="L2796" s="268"/>
      <c r="O2796" s="268"/>
      <c r="T2796" s="268"/>
      <c r="X2796" s="268"/>
    </row>
    <row r="2797" spans="1:24" x14ac:dyDescent="0.25">
      <c r="A2797" s="268"/>
      <c r="B2797" s="268"/>
      <c r="C2797" s="268"/>
      <c r="D2797" s="268"/>
      <c r="E2797" s="268"/>
      <c r="F2797" s="268"/>
      <c r="G2797" s="268"/>
      <c r="H2797" s="268"/>
      <c r="J2797" s="268"/>
      <c r="K2797" s="268"/>
      <c r="L2797" s="268"/>
      <c r="O2797" s="268"/>
      <c r="T2797" s="268"/>
      <c r="X2797" s="268"/>
    </row>
    <row r="2798" spans="1:24" x14ac:dyDescent="0.25">
      <c r="A2798" s="268"/>
      <c r="B2798" s="268"/>
      <c r="C2798" s="268"/>
      <c r="D2798" s="268"/>
      <c r="E2798" s="268"/>
      <c r="F2798" s="268"/>
      <c r="G2798" s="268"/>
      <c r="H2798" s="268"/>
      <c r="J2798" s="268"/>
      <c r="K2798" s="268"/>
      <c r="L2798" s="268"/>
      <c r="O2798" s="268"/>
      <c r="T2798" s="268"/>
      <c r="X2798" s="268"/>
    </row>
    <row r="2799" spans="1:24" x14ac:dyDescent="0.25">
      <c r="A2799" s="268"/>
      <c r="B2799" s="268"/>
      <c r="C2799" s="268"/>
      <c r="D2799" s="268"/>
      <c r="E2799" s="268"/>
      <c r="F2799" s="268"/>
      <c r="G2799" s="268"/>
      <c r="H2799" s="268"/>
      <c r="J2799" s="268"/>
      <c r="K2799" s="268"/>
      <c r="L2799" s="268"/>
      <c r="O2799" s="268"/>
      <c r="T2799" s="268"/>
      <c r="X2799" s="268"/>
    </row>
    <row r="2800" spans="1:24" x14ac:dyDescent="0.25">
      <c r="A2800" s="268"/>
      <c r="B2800" s="268"/>
      <c r="C2800" s="268"/>
      <c r="D2800" s="268"/>
      <c r="E2800" s="268"/>
      <c r="F2800" s="268"/>
      <c r="G2800" s="268"/>
      <c r="H2800" s="268"/>
      <c r="J2800" s="268"/>
      <c r="K2800" s="268"/>
      <c r="L2800" s="268"/>
      <c r="O2800" s="268"/>
      <c r="T2800" s="268"/>
      <c r="X2800" s="268"/>
    </row>
    <row r="2801" spans="1:24" x14ac:dyDescent="0.25">
      <c r="A2801" s="268"/>
      <c r="B2801" s="268"/>
      <c r="C2801" s="268"/>
      <c r="D2801" s="268"/>
      <c r="E2801" s="268"/>
      <c r="F2801" s="268"/>
      <c r="G2801" s="268"/>
      <c r="H2801" s="268"/>
      <c r="J2801" s="268"/>
      <c r="K2801" s="268"/>
      <c r="L2801" s="268"/>
      <c r="O2801" s="268"/>
      <c r="T2801" s="268"/>
      <c r="X2801" s="268"/>
    </row>
    <row r="2802" spans="1:24" x14ac:dyDescent="0.25">
      <c r="A2802" s="268"/>
      <c r="B2802" s="268"/>
      <c r="C2802" s="268"/>
      <c r="D2802" s="268"/>
      <c r="E2802" s="268"/>
      <c r="F2802" s="268"/>
      <c r="G2802" s="268"/>
      <c r="H2802" s="268"/>
      <c r="J2802" s="268"/>
      <c r="K2802" s="268"/>
      <c r="L2802" s="268"/>
      <c r="O2802" s="268"/>
      <c r="T2802" s="268"/>
      <c r="X2802" s="268"/>
    </row>
    <row r="2803" spans="1:24" x14ac:dyDescent="0.25">
      <c r="A2803" s="268"/>
      <c r="B2803" s="268"/>
      <c r="C2803" s="268"/>
      <c r="D2803" s="268"/>
      <c r="E2803" s="268"/>
      <c r="F2803" s="268"/>
      <c r="G2803" s="268"/>
      <c r="H2803" s="268"/>
      <c r="J2803" s="268"/>
      <c r="K2803" s="268"/>
      <c r="L2803" s="268"/>
      <c r="O2803" s="268"/>
      <c r="T2803" s="268"/>
      <c r="X2803" s="268"/>
    </row>
    <row r="2804" spans="1:24" x14ac:dyDescent="0.25">
      <c r="A2804" s="268"/>
      <c r="B2804" s="268"/>
      <c r="C2804" s="268"/>
      <c r="D2804" s="268"/>
      <c r="E2804" s="268"/>
      <c r="F2804" s="268"/>
      <c r="G2804" s="268"/>
      <c r="H2804" s="268"/>
      <c r="J2804" s="268"/>
      <c r="K2804" s="268"/>
      <c r="L2804" s="268"/>
      <c r="O2804" s="268"/>
      <c r="T2804" s="268"/>
      <c r="X2804" s="268"/>
    </row>
    <row r="2805" spans="1:24" x14ac:dyDescent="0.25">
      <c r="A2805" s="268"/>
      <c r="B2805" s="268"/>
      <c r="C2805" s="268"/>
      <c r="D2805" s="268"/>
      <c r="E2805" s="268"/>
      <c r="F2805" s="268"/>
      <c r="G2805" s="268"/>
      <c r="H2805" s="268"/>
      <c r="J2805" s="268"/>
      <c r="K2805" s="268"/>
      <c r="L2805" s="268"/>
      <c r="O2805" s="268"/>
      <c r="T2805" s="268"/>
      <c r="X2805" s="268"/>
    </row>
    <row r="2806" spans="1:24" x14ac:dyDescent="0.25">
      <c r="A2806" s="268"/>
      <c r="B2806" s="268"/>
      <c r="C2806" s="268"/>
      <c r="D2806" s="268"/>
      <c r="E2806" s="268"/>
      <c r="F2806" s="268"/>
      <c r="G2806" s="268"/>
      <c r="H2806" s="268"/>
      <c r="J2806" s="268"/>
      <c r="K2806" s="268"/>
      <c r="L2806" s="268"/>
      <c r="O2806" s="268"/>
      <c r="T2806" s="268"/>
      <c r="X2806" s="268"/>
    </row>
    <row r="2807" spans="1:24" x14ac:dyDescent="0.25">
      <c r="A2807" s="268"/>
      <c r="B2807" s="268"/>
      <c r="C2807" s="268"/>
      <c r="D2807" s="268"/>
      <c r="E2807" s="268"/>
      <c r="F2807" s="268"/>
      <c r="G2807" s="268"/>
      <c r="H2807" s="268"/>
      <c r="J2807" s="268"/>
      <c r="K2807" s="268"/>
      <c r="L2807" s="268"/>
      <c r="O2807" s="268"/>
      <c r="T2807" s="268"/>
      <c r="X2807" s="268"/>
    </row>
    <row r="2808" spans="1:24" x14ac:dyDescent="0.25">
      <c r="A2808" s="268"/>
      <c r="B2808" s="268"/>
      <c r="C2808" s="268"/>
      <c r="D2808" s="268"/>
      <c r="E2808" s="268"/>
      <c r="F2808" s="268"/>
      <c r="G2808" s="268"/>
      <c r="H2808" s="268"/>
      <c r="J2808" s="268"/>
      <c r="K2808" s="268"/>
      <c r="L2808" s="268"/>
      <c r="O2808" s="268"/>
      <c r="T2808" s="268"/>
      <c r="X2808" s="268"/>
    </row>
    <row r="2809" spans="1:24" x14ac:dyDescent="0.25">
      <c r="A2809" s="268"/>
      <c r="B2809" s="268"/>
      <c r="C2809" s="268"/>
      <c r="D2809" s="268"/>
      <c r="E2809" s="268"/>
      <c r="F2809" s="268"/>
      <c r="G2809" s="268"/>
      <c r="H2809" s="268"/>
      <c r="J2809" s="268"/>
      <c r="K2809" s="268"/>
      <c r="L2809" s="268"/>
      <c r="O2809" s="268"/>
      <c r="T2809" s="268"/>
      <c r="X2809" s="268"/>
    </row>
    <row r="2810" spans="1:24" x14ac:dyDescent="0.25">
      <c r="A2810" s="268"/>
      <c r="B2810" s="268"/>
      <c r="C2810" s="268"/>
      <c r="D2810" s="268"/>
      <c r="E2810" s="268"/>
      <c r="F2810" s="268"/>
      <c r="G2810" s="268"/>
      <c r="H2810" s="268"/>
      <c r="J2810" s="268"/>
      <c r="K2810" s="268"/>
      <c r="L2810" s="268"/>
      <c r="O2810" s="268"/>
      <c r="T2810" s="268"/>
      <c r="X2810" s="268"/>
    </row>
    <row r="2811" spans="1:24" x14ac:dyDescent="0.25">
      <c r="A2811" s="268"/>
      <c r="B2811" s="268"/>
      <c r="C2811" s="268"/>
      <c r="D2811" s="268"/>
      <c r="E2811" s="268"/>
      <c r="F2811" s="268"/>
      <c r="G2811" s="268"/>
      <c r="H2811" s="268"/>
      <c r="J2811" s="268"/>
      <c r="K2811" s="268"/>
      <c r="L2811" s="268"/>
      <c r="O2811" s="268"/>
      <c r="T2811" s="268"/>
      <c r="X2811" s="268"/>
    </row>
    <row r="2812" spans="1:24" x14ac:dyDescent="0.25">
      <c r="A2812" s="268"/>
      <c r="B2812" s="268"/>
      <c r="C2812" s="268"/>
      <c r="D2812" s="268"/>
      <c r="E2812" s="268"/>
      <c r="F2812" s="268"/>
      <c r="G2812" s="268"/>
      <c r="H2812" s="268"/>
      <c r="J2812" s="268"/>
      <c r="K2812" s="268"/>
      <c r="L2812" s="268"/>
      <c r="O2812" s="268"/>
      <c r="T2812" s="268"/>
      <c r="X2812" s="268"/>
    </row>
    <row r="2813" spans="1:24" x14ac:dyDescent="0.25">
      <c r="A2813" s="268"/>
      <c r="B2813" s="268"/>
      <c r="C2813" s="268"/>
      <c r="D2813" s="268"/>
      <c r="E2813" s="268"/>
      <c r="F2813" s="268"/>
      <c r="G2813" s="268"/>
      <c r="H2813" s="268"/>
      <c r="J2813" s="268"/>
      <c r="K2813" s="268"/>
      <c r="L2813" s="268"/>
      <c r="O2813" s="268"/>
      <c r="T2813" s="268"/>
      <c r="X2813" s="268"/>
    </row>
    <row r="2814" spans="1:24" x14ac:dyDescent="0.25">
      <c r="A2814" s="268"/>
      <c r="B2814" s="268"/>
      <c r="C2814" s="268"/>
      <c r="D2814" s="268"/>
      <c r="E2814" s="268"/>
      <c r="F2814" s="268"/>
      <c r="G2814" s="268"/>
      <c r="H2814" s="268"/>
      <c r="J2814" s="268"/>
      <c r="K2814" s="268"/>
      <c r="L2814" s="268"/>
      <c r="O2814" s="268"/>
      <c r="T2814" s="268"/>
      <c r="X2814" s="268"/>
    </row>
    <row r="2815" spans="1:24" x14ac:dyDescent="0.25">
      <c r="A2815" s="268"/>
      <c r="B2815" s="268"/>
      <c r="C2815" s="268"/>
      <c r="D2815" s="268"/>
      <c r="E2815" s="268"/>
      <c r="F2815" s="268"/>
      <c r="G2815" s="268"/>
      <c r="H2815" s="268"/>
      <c r="J2815" s="268"/>
      <c r="K2815" s="268"/>
      <c r="L2815" s="268"/>
      <c r="O2815" s="268"/>
      <c r="T2815" s="268"/>
      <c r="X2815" s="268"/>
    </row>
    <row r="2816" spans="1:24" x14ac:dyDescent="0.25">
      <c r="A2816" s="268"/>
      <c r="B2816" s="268"/>
      <c r="C2816" s="268"/>
      <c r="D2816" s="268"/>
      <c r="E2816" s="268"/>
      <c r="F2816" s="268"/>
      <c r="G2816" s="268"/>
      <c r="H2816" s="268"/>
      <c r="J2816" s="268"/>
      <c r="K2816" s="268"/>
      <c r="L2816" s="268"/>
      <c r="O2816" s="268"/>
      <c r="T2816" s="268"/>
      <c r="X2816" s="268"/>
    </row>
    <row r="2817" spans="1:24" x14ac:dyDescent="0.25">
      <c r="A2817" s="268"/>
      <c r="B2817" s="268"/>
      <c r="C2817" s="268"/>
      <c r="D2817" s="268"/>
      <c r="E2817" s="268"/>
      <c r="F2817" s="268"/>
      <c r="G2817" s="268"/>
      <c r="H2817" s="268"/>
      <c r="J2817" s="268"/>
      <c r="K2817" s="268"/>
      <c r="L2817" s="268"/>
      <c r="O2817" s="268"/>
      <c r="T2817" s="268"/>
      <c r="X2817" s="268"/>
    </row>
    <row r="2818" spans="1:24" x14ac:dyDescent="0.25">
      <c r="A2818" s="268"/>
      <c r="B2818" s="268"/>
      <c r="C2818" s="268"/>
      <c r="D2818" s="268"/>
      <c r="E2818" s="268"/>
      <c r="F2818" s="268"/>
      <c r="G2818" s="268"/>
      <c r="H2818" s="268"/>
      <c r="J2818" s="268"/>
      <c r="K2818" s="268"/>
      <c r="L2818" s="268"/>
      <c r="O2818" s="268"/>
      <c r="T2818" s="268"/>
      <c r="X2818" s="268"/>
    </row>
    <row r="2819" spans="1:24" x14ac:dyDescent="0.25">
      <c r="A2819" s="268"/>
      <c r="B2819" s="268"/>
      <c r="C2819" s="268"/>
      <c r="D2819" s="268"/>
      <c r="E2819" s="268"/>
      <c r="F2819" s="268"/>
      <c r="G2819" s="268"/>
      <c r="H2819" s="268"/>
      <c r="J2819" s="268"/>
      <c r="K2819" s="268"/>
      <c r="L2819" s="268"/>
      <c r="O2819" s="268"/>
      <c r="T2819" s="268"/>
      <c r="X2819" s="268"/>
    </row>
    <row r="2820" spans="1:24" x14ac:dyDescent="0.25">
      <c r="A2820" s="268"/>
      <c r="B2820" s="268"/>
      <c r="C2820" s="268"/>
      <c r="D2820" s="268"/>
      <c r="E2820" s="268"/>
      <c r="F2820" s="268"/>
      <c r="G2820" s="268"/>
      <c r="H2820" s="268"/>
      <c r="J2820" s="268"/>
      <c r="K2820" s="268"/>
      <c r="L2820" s="268"/>
      <c r="O2820" s="268"/>
      <c r="T2820" s="268"/>
      <c r="X2820" s="268"/>
    </row>
    <row r="2821" spans="1:24" x14ac:dyDescent="0.25">
      <c r="A2821" s="268"/>
      <c r="B2821" s="268"/>
      <c r="C2821" s="268"/>
      <c r="D2821" s="268"/>
      <c r="E2821" s="268"/>
      <c r="F2821" s="268"/>
      <c r="G2821" s="268"/>
      <c r="H2821" s="268"/>
      <c r="J2821" s="268"/>
      <c r="K2821" s="268"/>
      <c r="L2821" s="268"/>
      <c r="O2821" s="268"/>
      <c r="T2821" s="268"/>
      <c r="X2821" s="268"/>
    </row>
    <row r="2822" spans="1:24" x14ac:dyDescent="0.25">
      <c r="A2822" s="268"/>
      <c r="B2822" s="268"/>
      <c r="C2822" s="268"/>
      <c r="D2822" s="268"/>
      <c r="E2822" s="268"/>
      <c r="F2822" s="268"/>
      <c r="G2822" s="268"/>
      <c r="H2822" s="268"/>
      <c r="J2822" s="268"/>
      <c r="K2822" s="268"/>
      <c r="L2822" s="268"/>
      <c r="O2822" s="268"/>
      <c r="T2822" s="268"/>
      <c r="X2822" s="268"/>
    </row>
    <row r="2823" spans="1:24" x14ac:dyDescent="0.25">
      <c r="A2823" s="268"/>
      <c r="B2823" s="268"/>
      <c r="C2823" s="268"/>
      <c r="D2823" s="268"/>
      <c r="E2823" s="268"/>
      <c r="F2823" s="268"/>
      <c r="G2823" s="268"/>
      <c r="H2823" s="268"/>
      <c r="J2823" s="268"/>
      <c r="K2823" s="268"/>
      <c r="L2823" s="268"/>
      <c r="O2823" s="268"/>
      <c r="T2823" s="268"/>
      <c r="X2823" s="268"/>
    </row>
    <row r="2824" spans="1:24" x14ac:dyDescent="0.25">
      <c r="A2824" s="268"/>
      <c r="B2824" s="268"/>
      <c r="C2824" s="268"/>
      <c r="D2824" s="268"/>
      <c r="E2824" s="268"/>
      <c r="F2824" s="268"/>
      <c r="G2824" s="268"/>
      <c r="H2824" s="268"/>
      <c r="J2824" s="268"/>
      <c r="K2824" s="268"/>
      <c r="L2824" s="268"/>
      <c r="O2824" s="268"/>
      <c r="T2824" s="268"/>
      <c r="X2824" s="268"/>
    </row>
    <row r="2825" spans="1:24" x14ac:dyDescent="0.25">
      <c r="A2825" s="268"/>
      <c r="B2825" s="268"/>
      <c r="C2825" s="268"/>
      <c r="D2825" s="268"/>
      <c r="E2825" s="268"/>
      <c r="F2825" s="268"/>
      <c r="G2825" s="268"/>
      <c r="H2825" s="268"/>
      <c r="J2825" s="268"/>
      <c r="K2825" s="268"/>
      <c r="L2825" s="268"/>
      <c r="O2825" s="268"/>
      <c r="T2825" s="268"/>
      <c r="X2825" s="268"/>
    </row>
    <row r="2826" spans="1:24" x14ac:dyDescent="0.25">
      <c r="A2826" s="268"/>
      <c r="B2826" s="268"/>
      <c r="C2826" s="268"/>
      <c r="D2826" s="268"/>
      <c r="E2826" s="268"/>
      <c r="F2826" s="268"/>
      <c r="G2826" s="268"/>
      <c r="H2826" s="268"/>
      <c r="J2826" s="268"/>
      <c r="K2826" s="268"/>
      <c r="L2826" s="268"/>
      <c r="O2826" s="268"/>
      <c r="T2826" s="268"/>
      <c r="X2826" s="268"/>
    </row>
    <row r="2827" spans="1:24" x14ac:dyDescent="0.25">
      <c r="A2827" s="268"/>
      <c r="B2827" s="268"/>
      <c r="C2827" s="268"/>
      <c r="D2827" s="268"/>
      <c r="E2827" s="268"/>
      <c r="F2827" s="268"/>
      <c r="G2827" s="268"/>
      <c r="H2827" s="268"/>
      <c r="J2827" s="268"/>
      <c r="K2827" s="268"/>
      <c r="L2827" s="268"/>
      <c r="O2827" s="268"/>
      <c r="T2827" s="268"/>
      <c r="X2827" s="268"/>
    </row>
    <row r="2828" spans="1:24" x14ac:dyDescent="0.25">
      <c r="A2828" s="268"/>
      <c r="B2828" s="268"/>
      <c r="C2828" s="268"/>
      <c r="D2828" s="268"/>
      <c r="E2828" s="268"/>
      <c r="F2828" s="268"/>
      <c r="G2828" s="268"/>
      <c r="H2828" s="268"/>
      <c r="J2828" s="268"/>
      <c r="K2828" s="268"/>
      <c r="L2828" s="268"/>
      <c r="O2828" s="268"/>
      <c r="T2828" s="268"/>
      <c r="X2828" s="268"/>
    </row>
    <row r="2829" spans="1:24" x14ac:dyDescent="0.25">
      <c r="A2829" s="268"/>
      <c r="B2829" s="268"/>
      <c r="C2829" s="268"/>
      <c r="D2829" s="268"/>
      <c r="E2829" s="268"/>
      <c r="F2829" s="268"/>
      <c r="G2829" s="268"/>
      <c r="H2829" s="268"/>
      <c r="J2829" s="268"/>
      <c r="K2829" s="268"/>
      <c r="L2829" s="268"/>
      <c r="O2829" s="268"/>
      <c r="T2829" s="268"/>
      <c r="X2829" s="268"/>
    </row>
    <row r="2830" spans="1:24" x14ac:dyDescent="0.25">
      <c r="A2830" s="268"/>
      <c r="B2830" s="268"/>
      <c r="C2830" s="268"/>
      <c r="D2830" s="268"/>
      <c r="E2830" s="268"/>
      <c r="F2830" s="268"/>
      <c r="G2830" s="268"/>
      <c r="H2830" s="268"/>
      <c r="J2830" s="268"/>
      <c r="K2830" s="268"/>
      <c r="L2830" s="268"/>
      <c r="O2830" s="268"/>
      <c r="T2830" s="268"/>
      <c r="X2830" s="268"/>
    </row>
    <row r="2831" spans="1:24" x14ac:dyDescent="0.25">
      <c r="A2831" s="268"/>
      <c r="B2831" s="268"/>
      <c r="C2831" s="268"/>
      <c r="D2831" s="268"/>
      <c r="E2831" s="268"/>
      <c r="F2831" s="268"/>
      <c r="G2831" s="268"/>
      <c r="H2831" s="268"/>
      <c r="J2831" s="268"/>
      <c r="K2831" s="268"/>
      <c r="L2831" s="268"/>
      <c r="O2831" s="268"/>
      <c r="T2831" s="268"/>
      <c r="X2831" s="268"/>
    </row>
    <row r="2832" spans="1:24" x14ac:dyDescent="0.25">
      <c r="A2832" s="268"/>
      <c r="B2832" s="268"/>
      <c r="C2832" s="268"/>
      <c r="D2832" s="268"/>
      <c r="E2832" s="268"/>
      <c r="F2832" s="268"/>
      <c r="G2832" s="268"/>
      <c r="H2832" s="268"/>
      <c r="J2832" s="268"/>
      <c r="K2832" s="268"/>
      <c r="L2832" s="268"/>
      <c r="O2832" s="268"/>
      <c r="T2832" s="268"/>
      <c r="X2832" s="268"/>
    </row>
    <row r="2833" spans="1:24" x14ac:dyDescent="0.25">
      <c r="A2833" s="268"/>
      <c r="B2833" s="268"/>
      <c r="C2833" s="268"/>
      <c r="D2833" s="268"/>
      <c r="E2833" s="268"/>
      <c r="F2833" s="268"/>
      <c r="G2833" s="268"/>
      <c r="H2833" s="268"/>
      <c r="J2833" s="268"/>
      <c r="K2833" s="268"/>
      <c r="L2833" s="268"/>
      <c r="O2833" s="268"/>
      <c r="T2833" s="268"/>
      <c r="X2833" s="268"/>
    </row>
    <row r="2834" spans="1:24" x14ac:dyDescent="0.25">
      <c r="A2834" s="268"/>
      <c r="B2834" s="268"/>
      <c r="C2834" s="268"/>
      <c r="D2834" s="268"/>
      <c r="E2834" s="268"/>
      <c r="F2834" s="268"/>
      <c r="G2834" s="268"/>
      <c r="H2834" s="268"/>
      <c r="J2834" s="268"/>
      <c r="K2834" s="268"/>
      <c r="L2834" s="268"/>
      <c r="O2834" s="268"/>
      <c r="T2834" s="268"/>
      <c r="X2834" s="268"/>
    </row>
    <row r="2835" spans="1:24" x14ac:dyDescent="0.25">
      <c r="A2835" s="268"/>
      <c r="B2835" s="268"/>
      <c r="C2835" s="268"/>
      <c r="D2835" s="268"/>
      <c r="E2835" s="268"/>
      <c r="F2835" s="268"/>
      <c r="G2835" s="268"/>
      <c r="H2835" s="268"/>
      <c r="J2835" s="268"/>
      <c r="K2835" s="268"/>
      <c r="L2835" s="268"/>
      <c r="O2835" s="268"/>
      <c r="T2835" s="268"/>
      <c r="X2835" s="268"/>
    </row>
    <row r="2836" spans="1:24" x14ac:dyDescent="0.25">
      <c r="A2836" s="268"/>
      <c r="B2836" s="268"/>
      <c r="C2836" s="268"/>
      <c r="D2836" s="268"/>
      <c r="E2836" s="268"/>
      <c r="F2836" s="268"/>
      <c r="G2836" s="268"/>
      <c r="H2836" s="268"/>
      <c r="J2836" s="268"/>
      <c r="K2836" s="268"/>
      <c r="L2836" s="268"/>
      <c r="O2836" s="268"/>
      <c r="T2836" s="268"/>
      <c r="X2836" s="268"/>
    </row>
    <row r="2837" spans="1:24" x14ac:dyDescent="0.25">
      <c r="A2837" s="268"/>
      <c r="B2837" s="268"/>
      <c r="C2837" s="268"/>
      <c r="D2837" s="268"/>
      <c r="E2837" s="268"/>
      <c r="F2837" s="268"/>
      <c r="G2837" s="268"/>
      <c r="H2837" s="268"/>
      <c r="J2837" s="268"/>
      <c r="K2837" s="268"/>
      <c r="L2837" s="268"/>
      <c r="O2837" s="268"/>
      <c r="T2837" s="268"/>
      <c r="X2837" s="268"/>
    </row>
    <row r="2838" spans="1:24" x14ac:dyDescent="0.25">
      <c r="A2838" s="268"/>
      <c r="B2838" s="268"/>
      <c r="C2838" s="268"/>
      <c r="D2838" s="268"/>
      <c r="E2838" s="268"/>
      <c r="F2838" s="268"/>
      <c r="G2838" s="268"/>
      <c r="H2838" s="268"/>
      <c r="J2838" s="268"/>
      <c r="K2838" s="268"/>
      <c r="L2838" s="268"/>
      <c r="O2838" s="268"/>
      <c r="T2838" s="268"/>
      <c r="X2838" s="268"/>
    </row>
    <row r="2839" spans="1:24" x14ac:dyDescent="0.25">
      <c r="A2839" s="268"/>
      <c r="B2839" s="268"/>
      <c r="C2839" s="268"/>
      <c r="D2839" s="268"/>
      <c r="E2839" s="268"/>
      <c r="F2839" s="268"/>
      <c r="G2839" s="268"/>
      <c r="H2839" s="268"/>
      <c r="J2839" s="268"/>
      <c r="K2839" s="268"/>
      <c r="L2839" s="268"/>
      <c r="O2839" s="268"/>
      <c r="T2839" s="268"/>
      <c r="X2839" s="268"/>
    </row>
    <row r="2840" spans="1:24" x14ac:dyDescent="0.25">
      <c r="A2840" s="268"/>
      <c r="B2840" s="268"/>
      <c r="C2840" s="268"/>
      <c r="D2840" s="268"/>
      <c r="E2840" s="268"/>
      <c r="F2840" s="268"/>
      <c r="G2840" s="268"/>
      <c r="H2840" s="268"/>
      <c r="J2840" s="268"/>
      <c r="K2840" s="268"/>
      <c r="L2840" s="268"/>
      <c r="O2840" s="268"/>
      <c r="T2840" s="268"/>
      <c r="X2840" s="268"/>
    </row>
    <row r="2841" spans="1:24" x14ac:dyDescent="0.25">
      <c r="A2841" s="268"/>
      <c r="B2841" s="268"/>
      <c r="C2841" s="268"/>
      <c r="D2841" s="268"/>
      <c r="E2841" s="268"/>
      <c r="F2841" s="268"/>
      <c r="G2841" s="268"/>
      <c r="H2841" s="268"/>
      <c r="J2841" s="268"/>
      <c r="K2841" s="268"/>
      <c r="L2841" s="268"/>
      <c r="O2841" s="268"/>
      <c r="T2841" s="268"/>
      <c r="X2841" s="268"/>
    </row>
    <row r="2842" spans="1:24" x14ac:dyDescent="0.25">
      <c r="A2842" s="268"/>
      <c r="B2842" s="268"/>
      <c r="C2842" s="268"/>
      <c r="D2842" s="268"/>
      <c r="E2842" s="268"/>
      <c r="F2842" s="268"/>
      <c r="G2842" s="268"/>
      <c r="H2842" s="268"/>
      <c r="J2842" s="268"/>
      <c r="K2842" s="268"/>
      <c r="L2842" s="268"/>
      <c r="O2842" s="268"/>
      <c r="T2842" s="268"/>
      <c r="X2842" s="268"/>
    </row>
    <row r="2843" spans="1:24" x14ac:dyDescent="0.25">
      <c r="A2843" s="268"/>
      <c r="B2843" s="268"/>
      <c r="C2843" s="268"/>
      <c r="D2843" s="268"/>
      <c r="E2843" s="268"/>
      <c r="F2843" s="268"/>
      <c r="G2843" s="268"/>
      <c r="H2843" s="268"/>
      <c r="J2843" s="268"/>
      <c r="K2843" s="268"/>
      <c r="L2843" s="268"/>
      <c r="O2843" s="268"/>
      <c r="T2843" s="268"/>
      <c r="X2843" s="268"/>
    </row>
    <row r="2844" spans="1:24" x14ac:dyDescent="0.25">
      <c r="A2844" s="268"/>
      <c r="B2844" s="268"/>
      <c r="C2844" s="268"/>
      <c r="D2844" s="268"/>
      <c r="E2844" s="268"/>
      <c r="F2844" s="268"/>
      <c r="G2844" s="268"/>
      <c r="H2844" s="268"/>
      <c r="J2844" s="268"/>
      <c r="K2844" s="268"/>
      <c r="L2844" s="268"/>
      <c r="O2844" s="268"/>
      <c r="T2844" s="268"/>
      <c r="X2844" s="268"/>
    </row>
    <row r="2845" spans="1:24" x14ac:dyDescent="0.25">
      <c r="A2845" s="268"/>
      <c r="B2845" s="268"/>
      <c r="C2845" s="268"/>
      <c r="D2845" s="268"/>
      <c r="E2845" s="268"/>
      <c r="F2845" s="268"/>
      <c r="G2845" s="268"/>
      <c r="H2845" s="268"/>
      <c r="J2845" s="268"/>
      <c r="K2845" s="268"/>
      <c r="L2845" s="268"/>
      <c r="O2845" s="268"/>
      <c r="T2845" s="268"/>
      <c r="X2845" s="268"/>
    </row>
    <row r="2846" spans="1:24" x14ac:dyDescent="0.25">
      <c r="A2846" s="268"/>
      <c r="B2846" s="268"/>
      <c r="C2846" s="268"/>
      <c r="D2846" s="268"/>
      <c r="E2846" s="268"/>
      <c r="F2846" s="268"/>
      <c r="G2846" s="268"/>
      <c r="H2846" s="268"/>
      <c r="J2846" s="268"/>
      <c r="K2846" s="268"/>
      <c r="L2846" s="268"/>
      <c r="O2846" s="268"/>
      <c r="T2846" s="268"/>
      <c r="X2846" s="268"/>
    </row>
    <row r="2847" spans="1:24" x14ac:dyDescent="0.25">
      <c r="A2847" s="268"/>
      <c r="B2847" s="268"/>
      <c r="C2847" s="268"/>
      <c r="D2847" s="268"/>
      <c r="E2847" s="268"/>
      <c r="F2847" s="268"/>
      <c r="G2847" s="268"/>
      <c r="H2847" s="268"/>
      <c r="J2847" s="268"/>
      <c r="K2847" s="268"/>
      <c r="L2847" s="268"/>
      <c r="O2847" s="268"/>
      <c r="T2847" s="268"/>
      <c r="X2847" s="268"/>
    </row>
    <row r="2848" spans="1:24" x14ac:dyDescent="0.25">
      <c r="A2848" s="268"/>
      <c r="B2848" s="268"/>
      <c r="C2848" s="268"/>
      <c r="D2848" s="268"/>
      <c r="E2848" s="268"/>
      <c r="F2848" s="268"/>
      <c r="G2848" s="268"/>
      <c r="H2848" s="268"/>
      <c r="J2848" s="268"/>
      <c r="K2848" s="268"/>
      <c r="L2848" s="268"/>
      <c r="O2848" s="268"/>
      <c r="T2848" s="268"/>
      <c r="X2848" s="268"/>
    </row>
    <row r="2849" spans="1:24" x14ac:dyDescent="0.25">
      <c r="A2849" s="268"/>
      <c r="B2849" s="268"/>
      <c r="C2849" s="268"/>
      <c r="D2849" s="268"/>
      <c r="E2849" s="268"/>
      <c r="F2849" s="268"/>
      <c r="G2849" s="268"/>
      <c r="H2849" s="268"/>
      <c r="J2849" s="268"/>
      <c r="K2849" s="268"/>
      <c r="L2849" s="268"/>
      <c r="O2849" s="268"/>
      <c r="T2849" s="268"/>
      <c r="X2849" s="268"/>
    </row>
    <row r="2850" spans="1:24" x14ac:dyDescent="0.25">
      <c r="A2850" s="268"/>
      <c r="B2850" s="268"/>
      <c r="C2850" s="268"/>
      <c r="D2850" s="268"/>
      <c r="E2850" s="268"/>
      <c r="F2850" s="268"/>
      <c r="G2850" s="268"/>
      <c r="H2850" s="268"/>
      <c r="J2850" s="268"/>
      <c r="K2850" s="268"/>
      <c r="L2850" s="268"/>
      <c r="O2850" s="268"/>
      <c r="T2850" s="268"/>
      <c r="X2850" s="268"/>
    </row>
    <row r="2851" spans="1:24" x14ac:dyDescent="0.25">
      <c r="A2851" s="268"/>
      <c r="B2851" s="268"/>
      <c r="C2851" s="268"/>
      <c r="D2851" s="268"/>
      <c r="E2851" s="268"/>
      <c r="F2851" s="268"/>
      <c r="G2851" s="268"/>
      <c r="H2851" s="268"/>
      <c r="J2851" s="268"/>
      <c r="K2851" s="268"/>
      <c r="L2851" s="268"/>
      <c r="O2851" s="268"/>
      <c r="T2851" s="268"/>
      <c r="X2851" s="268"/>
    </row>
    <row r="2852" spans="1:24" x14ac:dyDescent="0.25">
      <c r="A2852" s="268"/>
      <c r="B2852" s="268"/>
      <c r="C2852" s="268"/>
      <c r="D2852" s="268"/>
      <c r="E2852" s="268"/>
      <c r="F2852" s="268"/>
      <c r="G2852" s="268"/>
      <c r="H2852" s="268"/>
      <c r="J2852" s="268"/>
      <c r="K2852" s="268"/>
      <c r="L2852" s="268"/>
      <c r="O2852" s="268"/>
      <c r="T2852" s="268"/>
      <c r="X2852" s="268"/>
    </row>
    <row r="2853" spans="1:24" x14ac:dyDescent="0.25">
      <c r="A2853" s="268"/>
      <c r="B2853" s="268"/>
      <c r="C2853" s="268"/>
      <c r="D2853" s="268"/>
      <c r="E2853" s="268"/>
      <c r="F2853" s="268"/>
      <c r="G2853" s="268"/>
      <c r="H2853" s="268"/>
      <c r="J2853" s="268"/>
      <c r="K2853" s="268"/>
      <c r="L2853" s="268"/>
      <c r="O2853" s="268"/>
      <c r="T2853" s="268"/>
      <c r="X2853" s="268"/>
    </row>
    <row r="2854" spans="1:24" x14ac:dyDescent="0.25">
      <c r="A2854" s="268"/>
      <c r="B2854" s="268"/>
      <c r="C2854" s="268"/>
      <c r="D2854" s="268"/>
      <c r="E2854" s="268"/>
      <c r="F2854" s="268"/>
      <c r="G2854" s="268"/>
      <c r="H2854" s="268"/>
      <c r="J2854" s="268"/>
      <c r="K2854" s="268"/>
      <c r="L2854" s="268"/>
      <c r="O2854" s="268"/>
      <c r="T2854" s="268"/>
      <c r="X2854" s="268"/>
    </row>
    <row r="2855" spans="1:24" x14ac:dyDescent="0.25">
      <c r="A2855" s="268"/>
      <c r="B2855" s="268"/>
      <c r="C2855" s="268"/>
      <c r="D2855" s="268"/>
      <c r="E2855" s="268"/>
      <c r="F2855" s="268"/>
      <c r="G2855" s="268"/>
      <c r="H2855" s="268"/>
      <c r="J2855" s="268"/>
      <c r="K2855" s="268"/>
      <c r="L2855" s="268"/>
      <c r="O2855" s="268"/>
      <c r="T2855" s="268"/>
      <c r="X2855" s="268"/>
    </row>
    <row r="2856" spans="1:24" x14ac:dyDescent="0.25">
      <c r="A2856" s="268"/>
      <c r="B2856" s="268"/>
      <c r="C2856" s="268"/>
      <c r="D2856" s="268"/>
      <c r="E2856" s="268"/>
      <c r="F2856" s="268"/>
      <c r="G2856" s="268"/>
      <c r="H2856" s="268"/>
      <c r="J2856" s="268"/>
      <c r="K2856" s="268"/>
      <c r="L2856" s="268"/>
      <c r="O2856" s="268"/>
      <c r="T2856" s="268"/>
      <c r="X2856" s="268"/>
    </row>
    <row r="2857" spans="1:24" x14ac:dyDescent="0.25">
      <c r="A2857" s="268"/>
      <c r="B2857" s="268"/>
      <c r="C2857" s="268"/>
      <c r="D2857" s="268"/>
      <c r="E2857" s="268"/>
      <c r="F2857" s="268"/>
      <c r="G2857" s="268"/>
      <c r="H2857" s="268"/>
      <c r="J2857" s="268"/>
      <c r="K2857" s="268"/>
      <c r="L2857" s="268"/>
      <c r="O2857" s="268"/>
      <c r="T2857" s="268"/>
      <c r="X2857" s="268"/>
    </row>
    <row r="2858" spans="1:24" x14ac:dyDescent="0.25">
      <c r="A2858" s="268"/>
      <c r="B2858" s="268"/>
      <c r="C2858" s="268"/>
      <c r="D2858" s="268"/>
      <c r="E2858" s="268"/>
      <c r="F2858" s="268"/>
      <c r="G2858" s="268"/>
      <c r="H2858" s="268"/>
      <c r="J2858" s="268"/>
      <c r="K2858" s="268"/>
      <c r="L2858" s="268"/>
      <c r="O2858" s="268"/>
      <c r="T2858" s="268"/>
      <c r="X2858" s="268"/>
    </row>
    <row r="2859" spans="1:24" x14ac:dyDescent="0.25">
      <c r="A2859" s="268"/>
      <c r="B2859" s="268"/>
      <c r="C2859" s="268"/>
      <c r="D2859" s="268"/>
      <c r="E2859" s="268"/>
      <c r="F2859" s="268"/>
      <c r="G2859" s="268"/>
      <c r="H2859" s="268"/>
      <c r="J2859" s="268"/>
      <c r="K2859" s="268"/>
      <c r="L2859" s="268"/>
      <c r="O2859" s="268"/>
      <c r="T2859" s="268"/>
      <c r="X2859" s="268"/>
    </row>
    <row r="2860" spans="1:24" x14ac:dyDescent="0.25">
      <c r="A2860" s="268"/>
      <c r="B2860" s="268"/>
      <c r="C2860" s="268"/>
      <c r="D2860" s="268"/>
      <c r="E2860" s="268"/>
      <c r="F2860" s="268"/>
      <c r="G2860" s="268"/>
      <c r="H2860" s="268"/>
      <c r="J2860" s="268"/>
      <c r="K2860" s="268"/>
      <c r="L2860" s="268"/>
      <c r="O2860" s="268"/>
      <c r="T2860" s="268"/>
      <c r="X2860" s="268"/>
    </row>
    <row r="2861" spans="1:24" x14ac:dyDescent="0.25">
      <c r="A2861" s="268"/>
      <c r="B2861" s="268"/>
      <c r="C2861" s="268"/>
      <c r="D2861" s="268"/>
      <c r="E2861" s="268"/>
      <c r="F2861" s="268"/>
      <c r="G2861" s="268"/>
      <c r="H2861" s="268"/>
      <c r="J2861" s="268"/>
      <c r="K2861" s="268"/>
      <c r="L2861" s="268"/>
      <c r="O2861" s="268"/>
      <c r="T2861" s="268"/>
      <c r="X2861" s="268"/>
    </row>
    <row r="2862" spans="1:24" x14ac:dyDescent="0.25">
      <c r="A2862" s="268"/>
      <c r="B2862" s="268"/>
      <c r="C2862" s="268"/>
      <c r="D2862" s="268"/>
      <c r="E2862" s="268"/>
      <c r="F2862" s="268"/>
      <c r="G2862" s="268"/>
      <c r="H2862" s="268"/>
      <c r="J2862" s="268"/>
      <c r="K2862" s="268"/>
      <c r="L2862" s="268"/>
      <c r="O2862" s="268"/>
      <c r="T2862" s="268"/>
      <c r="X2862" s="268"/>
    </row>
    <row r="2863" spans="1:24" x14ac:dyDescent="0.25">
      <c r="A2863" s="268"/>
      <c r="B2863" s="268"/>
      <c r="C2863" s="268"/>
      <c r="D2863" s="268"/>
      <c r="E2863" s="268"/>
      <c r="F2863" s="268"/>
      <c r="G2863" s="268"/>
      <c r="H2863" s="268"/>
      <c r="J2863" s="268"/>
      <c r="K2863" s="268"/>
      <c r="L2863" s="268"/>
      <c r="O2863" s="268"/>
      <c r="T2863" s="268"/>
      <c r="X2863" s="268"/>
    </row>
    <row r="2864" spans="1:24" x14ac:dyDescent="0.25">
      <c r="A2864" s="268"/>
      <c r="B2864" s="268"/>
      <c r="C2864" s="268"/>
      <c r="D2864" s="268"/>
      <c r="E2864" s="268"/>
      <c r="F2864" s="268"/>
      <c r="G2864" s="268"/>
      <c r="H2864" s="268"/>
      <c r="J2864" s="268"/>
      <c r="K2864" s="268"/>
      <c r="L2864" s="268"/>
      <c r="O2864" s="268"/>
      <c r="T2864" s="268"/>
      <c r="X2864" s="268"/>
    </row>
    <row r="2865" spans="1:24" x14ac:dyDescent="0.25">
      <c r="A2865" s="268"/>
      <c r="B2865" s="268"/>
      <c r="C2865" s="268"/>
      <c r="D2865" s="268"/>
      <c r="E2865" s="268"/>
      <c r="F2865" s="268"/>
      <c r="G2865" s="268"/>
      <c r="H2865" s="268"/>
      <c r="J2865" s="268"/>
      <c r="K2865" s="268"/>
      <c r="L2865" s="268"/>
      <c r="O2865" s="268"/>
      <c r="T2865" s="268"/>
      <c r="X2865" s="268"/>
    </row>
    <row r="2866" spans="1:24" x14ac:dyDescent="0.25">
      <c r="A2866" s="268"/>
      <c r="B2866" s="268"/>
      <c r="C2866" s="268"/>
      <c r="D2866" s="268"/>
      <c r="E2866" s="268"/>
      <c r="F2866" s="268"/>
      <c r="G2866" s="268"/>
      <c r="H2866" s="268"/>
      <c r="J2866" s="268"/>
      <c r="K2866" s="268"/>
      <c r="L2866" s="268"/>
      <c r="O2866" s="268"/>
      <c r="T2866" s="268"/>
      <c r="X2866" s="268"/>
    </row>
    <row r="2867" spans="1:24" x14ac:dyDescent="0.25">
      <c r="A2867" s="268"/>
      <c r="B2867" s="268"/>
      <c r="C2867" s="268"/>
      <c r="D2867" s="268"/>
      <c r="E2867" s="268"/>
      <c r="F2867" s="268"/>
      <c r="G2867" s="268"/>
      <c r="H2867" s="268"/>
      <c r="J2867" s="268"/>
      <c r="K2867" s="268"/>
      <c r="L2867" s="268"/>
      <c r="O2867" s="268"/>
      <c r="T2867" s="268"/>
      <c r="X2867" s="268"/>
    </row>
    <row r="2868" spans="1:24" x14ac:dyDescent="0.25">
      <c r="A2868" s="268"/>
      <c r="B2868" s="268"/>
      <c r="C2868" s="268"/>
      <c r="D2868" s="268"/>
      <c r="E2868" s="268"/>
      <c r="F2868" s="268"/>
      <c r="G2868" s="268"/>
      <c r="H2868" s="268"/>
      <c r="J2868" s="268"/>
      <c r="K2868" s="268"/>
      <c r="L2868" s="268"/>
      <c r="O2868" s="268"/>
      <c r="T2868" s="268"/>
      <c r="X2868" s="268"/>
    </row>
    <row r="2869" spans="1:24" x14ac:dyDescent="0.25">
      <c r="A2869" s="268"/>
      <c r="B2869" s="268"/>
      <c r="C2869" s="268"/>
      <c r="D2869" s="268"/>
      <c r="E2869" s="268"/>
      <c r="F2869" s="268"/>
      <c r="G2869" s="268"/>
      <c r="H2869" s="268"/>
      <c r="J2869" s="268"/>
      <c r="K2869" s="268"/>
      <c r="L2869" s="268"/>
      <c r="O2869" s="268"/>
      <c r="T2869" s="268"/>
      <c r="X2869" s="268"/>
    </row>
    <row r="2870" spans="1:24" x14ac:dyDescent="0.25">
      <c r="A2870" s="268"/>
      <c r="B2870" s="268"/>
      <c r="C2870" s="268"/>
      <c r="D2870" s="268"/>
      <c r="E2870" s="268"/>
      <c r="F2870" s="268"/>
      <c r="G2870" s="268"/>
      <c r="H2870" s="268"/>
      <c r="J2870" s="268"/>
      <c r="K2870" s="268"/>
      <c r="L2870" s="268"/>
      <c r="O2870" s="268"/>
      <c r="T2870" s="268"/>
      <c r="X2870" s="268"/>
    </row>
    <row r="2871" spans="1:24" x14ac:dyDescent="0.25">
      <c r="A2871" s="268"/>
      <c r="B2871" s="268"/>
      <c r="C2871" s="268"/>
      <c r="D2871" s="268"/>
      <c r="E2871" s="268"/>
      <c r="F2871" s="268"/>
      <c r="G2871" s="268"/>
      <c r="H2871" s="268"/>
      <c r="J2871" s="268"/>
      <c r="K2871" s="268"/>
      <c r="L2871" s="268"/>
      <c r="O2871" s="268"/>
      <c r="T2871" s="268"/>
      <c r="X2871" s="268"/>
    </row>
    <row r="2872" spans="1:24" x14ac:dyDescent="0.25">
      <c r="A2872" s="268"/>
      <c r="B2872" s="268"/>
      <c r="C2872" s="268"/>
      <c r="D2872" s="268"/>
      <c r="E2872" s="268"/>
      <c r="F2872" s="268"/>
      <c r="G2872" s="268"/>
      <c r="H2872" s="268"/>
      <c r="J2872" s="268"/>
      <c r="K2872" s="268"/>
      <c r="L2872" s="268"/>
      <c r="O2872" s="268"/>
      <c r="T2872" s="268"/>
      <c r="X2872" s="268"/>
    </row>
    <row r="2873" spans="1:24" x14ac:dyDescent="0.25">
      <c r="A2873" s="268"/>
      <c r="B2873" s="268"/>
      <c r="C2873" s="268"/>
      <c r="D2873" s="268"/>
      <c r="E2873" s="268"/>
      <c r="F2873" s="268"/>
      <c r="G2873" s="268"/>
      <c r="H2873" s="268"/>
      <c r="J2873" s="268"/>
      <c r="K2873" s="268"/>
      <c r="L2873" s="268"/>
      <c r="O2873" s="268"/>
      <c r="T2873" s="268"/>
      <c r="X2873" s="268"/>
    </row>
    <row r="2874" spans="1:24" x14ac:dyDescent="0.25">
      <c r="A2874" s="268"/>
      <c r="B2874" s="268"/>
      <c r="C2874" s="268"/>
      <c r="D2874" s="268"/>
      <c r="E2874" s="268"/>
      <c r="F2874" s="268"/>
      <c r="G2874" s="268"/>
      <c r="H2874" s="268"/>
      <c r="J2874" s="268"/>
      <c r="K2874" s="268"/>
      <c r="L2874" s="268"/>
      <c r="O2874" s="268"/>
      <c r="T2874" s="268"/>
      <c r="X2874" s="268"/>
    </row>
    <row r="2875" spans="1:24" x14ac:dyDescent="0.25">
      <c r="A2875" s="268"/>
      <c r="B2875" s="268"/>
      <c r="C2875" s="268"/>
      <c r="D2875" s="268"/>
      <c r="E2875" s="268"/>
      <c r="F2875" s="268"/>
      <c r="G2875" s="268"/>
      <c r="H2875" s="268"/>
      <c r="J2875" s="268"/>
      <c r="K2875" s="268"/>
      <c r="L2875" s="268"/>
      <c r="O2875" s="268"/>
      <c r="T2875" s="268"/>
      <c r="X2875" s="268"/>
    </row>
    <row r="2876" spans="1:24" x14ac:dyDescent="0.25">
      <c r="A2876" s="268"/>
      <c r="B2876" s="268"/>
      <c r="C2876" s="268"/>
      <c r="D2876" s="268"/>
      <c r="E2876" s="268"/>
      <c r="F2876" s="268"/>
      <c r="G2876" s="268"/>
      <c r="H2876" s="268"/>
      <c r="J2876" s="268"/>
      <c r="K2876" s="268"/>
      <c r="L2876" s="268"/>
      <c r="O2876" s="268"/>
      <c r="T2876" s="268"/>
      <c r="X2876" s="268"/>
    </row>
    <row r="2877" spans="1:24" x14ac:dyDescent="0.25">
      <c r="A2877" s="268"/>
      <c r="B2877" s="268"/>
      <c r="C2877" s="268"/>
      <c r="D2877" s="268"/>
      <c r="E2877" s="268"/>
      <c r="F2877" s="268"/>
      <c r="G2877" s="268"/>
      <c r="H2877" s="268"/>
      <c r="J2877" s="268"/>
      <c r="K2877" s="268"/>
      <c r="L2877" s="268"/>
      <c r="O2877" s="268"/>
      <c r="T2877" s="268"/>
      <c r="X2877" s="268"/>
    </row>
    <row r="2878" spans="1:24" x14ac:dyDescent="0.25">
      <c r="A2878" s="268"/>
      <c r="B2878" s="268"/>
      <c r="C2878" s="268"/>
      <c r="D2878" s="268"/>
      <c r="E2878" s="268"/>
      <c r="F2878" s="268"/>
      <c r="G2878" s="268"/>
      <c r="H2878" s="268"/>
      <c r="J2878" s="268"/>
      <c r="K2878" s="268"/>
      <c r="L2878" s="268"/>
      <c r="O2878" s="268"/>
      <c r="T2878" s="268"/>
      <c r="X2878" s="268"/>
    </row>
    <row r="2879" spans="1:24" x14ac:dyDescent="0.25">
      <c r="A2879" s="268"/>
      <c r="B2879" s="268"/>
      <c r="C2879" s="268"/>
      <c r="D2879" s="268"/>
      <c r="E2879" s="268"/>
      <c r="F2879" s="268"/>
      <c r="G2879" s="268"/>
      <c r="H2879" s="268"/>
      <c r="J2879" s="268"/>
      <c r="K2879" s="268"/>
      <c r="L2879" s="268"/>
      <c r="O2879" s="268"/>
      <c r="T2879" s="268"/>
      <c r="X2879" s="268"/>
    </row>
    <row r="2880" spans="1:24" x14ac:dyDescent="0.25">
      <c r="A2880" s="268"/>
      <c r="B2880" s="268"/>
      <c r="C2880" s="268"/>
      <c r="D2880" s="268"/>
      <c r="E2880" s="268"/>
      <c r="F2880" s="268"/>
      <c r="G2880" s="268"/>
      <c r="H2880" s="268"/>
      <c r="J2880" s="268"/>
      <c r="K2880" s="268"/>
      <c r="L2880" s="268"/>
      <c r="O2880" s="268"/>
      <c r="T2880" s="268"/>
      <c r="X2880" s="268"/>
    </row>
    <row r="2881" spans="1:24" x14ac:dyDescent="0.25">
      <c r="A2881" s="268"/>
      <c r="B2881" s="268"/>
      <c r="C2881" s="268"/>
      <c r="D2881" s="268"/>
      <c r="E2881" s="268"/>
      <c r="F2881" s="268"/>
      <c r="G2881" s="268"/>
      <c r="H2881" s="268"/>
      <c r="J2881" s="268"/>
      <c r="K2881" s="268"/>
      <c r="L2881" s="268"/>
      <c r="O2881" s="268"/>
      <c r="T2881" s="268"/>
      <c r="X2881" s="268"/>
    </row>
    <row r="2882" spans="1:24" x14ac:dyDescent="0.25">
      <c r="A2882" s="268"/>
      <c r="B2882" s="268"/>
      <c r="C2882" s="268"/>
      <c r="D2882" s="268"/>
      <c r="E2882" s="268"/>
      <c r="F2882" s="268"/>
      <c r="G2882" s="268"/>
      <c r="H2882" s="268"/>
      <c r="J2882" s="268"/>
      <c r="K2882" s="268"/>
      <c r="L2882" s="268"/>
      <c r="O2882" s="268"/>
      <c r="T2882" s="268"/>
      <c r="X2882" s="268"/>
    </row>
    <row r="2883" spans="1:24" x14ac:dyDescent="0.25">
      <c r="A2883" s="268"/>
      <c r="B2883" s="268"/>
      <c r="C2883" s="268"/>
      <c r="D2883" s="268"/>
      <c r="E2883" s="268"/>
      <c r="F2883" s="268"/>
      <c r="G2883" s="268"/>
      <c r="H2883" s="268"/>
      <c r="J2883" s="268"/>
      <c r="K2883" s="268"/>
      <c r="L2883" s="268"/>
      <c r="O2883" s="268"/>
      <c r="T2883" s="268"/>
      <c r="X2883" s="268"/>
    </row>
    <row r="2884" spans="1:24" x14ac:dyDescent="0.25">
      <c r="A2884" s="268"/>
      <c r="B2884" s="268"/>
      <c r="C2884" s="268"/>
      <c r="D2884" s="268"/>
      <c r="E2884" s="268"/>
      <c r="F2884" s="268"/>
      <c r="G2884" s="268"/>
      <c r="H2884" s="268"/>
      <c r="J2884" s="268"/>
      <c r="K2884" s="268"/>
      <c r="L2884" s="268"/>
      <c r="O2884" s="268"/>
      <c r="T2884" s="268"/>
      <c r="X2884" s="268"/>
    </row>
    <row r="2885" spans="1:24" x14ac:dyDescent="0.25">
      <c r="A2885" s="268"/>
      <c r="B2885" s="268"/>
      <c r="C2885" s="268"/>
      <c r="D2885" s="268"/>
      <c r="E2885" s="268"/>
      <c r="F2885" s="268"/>
      <c r="G2885" s="268"/>
      <c r="H2885" s="268"/>
      <c r="J2885" s="268"/>
      <c r="K2885" s="268"/>
      <c r="L2885" s="268"/>
      <c r="O2885" s="268"/>
      <c r="T2885" s="268"/>
      <c r="X2885" s="268"/>
    </row>
    <row r="2886" spans="1:24" x14ac:dyDescent="0.25">
      <c r="A2886" s="268"/>
      <c r="B2886" s="268"/>
      <c r="C2886" s="268"/>
      <c r="D2886" s="268"/>
      <c r="E2886" s="268"/>
      <c r="F2886" s="268"/>
      <c r="G2886" s="268"/>
      <c r="H2886" s="268"/>
      <c r="J2886" s="268"/>
      <c r="K2886" s="268"/>
      <c r="L2886" s="268"/>
      <c r="O2886" s="268"/>
      <c r="T2886" s="268"/>
      <c r="X2886" s="268"/>
    </row>
    <row r="2887" spans="1:24" x14ac:dyDescent="0.25">
      <c r="A2887" s="268"/>
      <c r="B2887" s="268"/>
      <c r="C2887" s="268"/>
      <c r="D2887" s="268"/>
      <c r="E2887" s="268"/>
      <c r="F2887" s="268"/>
      <c r="G2887" s="268"/>
      <c r="H2887" s="268"/>
      <c r="J2887" s="268"/>
      <c r="K2887" s="268"/>
      <c r="L2887" s="268"/>
      <c r="O2887" s="268"/>
      <c r="T2887" s="268"/>
      <c r="X2887" s="268"/>
    </row>
    <row r="2888" spans="1:24" x14ac:dyDescent="0.25">
      <c r="A2888" s="268"/>
      <c r="B2888" s="268"/>
      <c r="C2888" s="268"/>
      <c r="D2888" s="268"/>
      <c r="E2888" s="268"/>
      <c r="F2888" s="268"/>
      <c r="G2888" s="268"/>
      <c r="H2888" s="268"/>
      <c r="J2888" s="268"/>
      <c r="K2888" s="268"/>
      <c r="L2888" s="268"/>
      <c r="O2888" s="268"/>
      <c r="T2888" s="268"/>
      <c r="X2888" s="268"/>
    </row>
    <row r="2889" spans="1:24" x14ac:dyDescent="0.25">
      <c r="A2889" s="268"/>
      <c r="B2889" s="268"/>
      <c r="C2889" s="268"/>
      <c r="D2889" s="268"/>
      <c r="E2889" s="268"/>
      <c r="F2889" s="268"/>
      <c r="G2889" s="268"/>
      <c r="H2889" s="268"/>
      <c r="J2889" s="268"/>
      <c r="K2889" s="268"/>
      <c r="L2889" s="268"/>
      <c r="O2889" s="268"/>
      <c r="T2889" s="268"/>
      <c r="X2889" s="268"/>
    </row>
    <row r="2890" spans="1:24" x14ac:dyDescent="0.25">
      <c r="A2890" s="268"/>
      <c r="B2890" s="268"/>
      <c r="C2890" s="268"/>
      <c r="D2890" s="268"/>
      <c r="E2890" s="268"/>
      <c r="F2890" s="268"/>
      <c r="G2890" s="268"/>
      <c r="H2890" s="268"/>
      <c r="J2890" s="268"/>
      <c r="K2890" s="268"/>
      <c r="L2890" s="268"/>
      <c r="O2890" s="268"/>
      <c r="T2890" s="268"/>
      <c r="X2890" s="268"/>
    </row>
    <row r="2891" spans="1:24" x14ac:dyDescent="0.25">
      <c r="A2891" s="268"/>
      <c r="B2891" s="268"/>
      <c r="C2891" s="268"/>
      <c r="D2891" s="268"/>
      <c r="E2891" s="268"/>
      <c r="F2891" s="268"/>
      <c r="G2891" s="268"/>
      <c r="H2891" s="268"/>
      <c r="J2891" s="268"/>
      <c r="K2891" s="268"/>
      <c r="L2891" s="268"/>
      <c r="O2891" s="268"/>
      <c r="T2891" s="268"/>
      <c r="X2891" s="268"/>
    </row>
    <row r="2892" spans="1:24" x14ac:dyDescent="0.25">
      <c r="A2892" s="268"/>
      <c r="B2892" s="268"/>
      <c r="C2892" s="268"/>
      <c r="D2892" s="268"/>
      <c r="E2892" s="268"/>
      <c r="F2892" s="268"/>
      <c r="G2892" s="268"/>
      <c r="H2892" s="268"/>
      <c r="J2892" s="268"/>
      <c r="K2892" s="268"/>
      <c r="L2892" s="268"/>
      <c r="O2892" s="268"/>
      <c r="T2892" s="268"/>
      <c r="X2892" s="268"/>
    </row>
    <row r="2893" spans="1:24" x14ac:dyDescent="0.25">
      <c r="A2893" s="268"/>
      <c r="B2893" s="268"/>
      <c r="C2893" s="268"/>
      <c r="D2893" s="268"/>
      <c r="E2893" s="268"/>
      <c r="F2893" s="268"/>
      <c r="G2893" s="268"/>
      <c r="H2893" s="268"/>
      <c r="J2893" s="268"/>
      <c r="K2893" s="268"/>
      <c r="L2893" s="268"/>
      <c r="O2893" s="268"/>
      <c r="T2893" s="268"/>
      <c r="X2893" s="268"/>
    </row>
    <row r="2894" spans="1:24" x14ac:dyDescent="0.25">
      <c r="A2894" s="268"/>
      <c r="B2894" s="268"/>
      <c r="C2894" s="268"/>
      <c r="D2894" s="268"/>
      <c r="E2894" s="268"/>
      <c r="F2894" s="268"/>
      <c r="G2894" s="268"/>
      <c r="H2894" s="268"/>
      <c r="J2894" s="268"/>
      <c r="K2894" s="268"/>
      <c r="L2894" s="268"/>
      <c r="O2894" s="268"/>
      <c r="T2894" s="268"/>
      <c r="X2894" s="268"/>
    </row>
    <row r="2895" spans="1:24" x14ac:dyDescent="0.25">
      <c r="A2895" s="268"/>
      <c r="B2895" s="268"/>
      <c r="C2895" s="268"/>
      <c r="D2895" s="268"/>
      <c r="E2895" s="268"/>
      <c r="F2895" s="268"/>
      <c r="G2895" s="268"/>
      <c r="H2895" s="268"/>
      <c r="J2895" s="268"/>
      <c r="K2895" s="268"/>
      <c r="L2895" s="268"/>
      <c r="O2895" s="268"/>
      <c r="T2895" s="268"/>
      <c r="X2895" s="268"/>
    </row>
    <row r="2896" spans="1:24" x14ac:dyDescent="0.25">
      <c r="A2896" s="268"/>
      <c r="B2896" s="268"/>
      <c r="C2896" s="268"/>
      <c r="D2896" s="268"/>
      <c r="E2896" s="268"/>
      <c r="F2896" s="268"/>
      <c r="G2896" s="268"/>
      <c r="H2896" s="268"/>
      <c r="J2896" s="268"/>
      <c r="K2896" s="268"/>
      <c r="L2896" s="268"/>
      <c r="O2896" s="268"/>
      <c r="T2896" s="268"/>
      <c r="X2896" s="268"/>
    </row>
    <row r="2897" spans="1:24" x14ac:dyDescent="0.25">
      <c r="A2897" s="268"/>
      <c r="B2897" s="268"/>
      <c r="C2897" s="268"/>
      <c r="D2897" s="268"/>
      <c r="E2897" s="268"/>
      <c r="F2897" s="268"/>
      <c r="G2897" s="268"/>
      <c r="H2897" s="268"/>
      <c r="J2897" s="268"/>
      <c r="K2897" s="268"/>
      <c r="L2897" s="268"/>
      <c r="O2897" s="268"/>
      <c r="T2897" s="268"/>
      <c r="X2897" s="268"/>
    </row>
    <row r="2898" spans="1:24" x14ac:dyDescent="0.25">
      <c r="A2898" s="268"/>
      <c r="B2898" s="268"/>
      <c r="C2898" s="268"/>
      <c r="D2898" s="268"/>
      <c r="E2898" s="268"/>
      <c r="F2898" s="268"/>
      <c r="G2898" s="268"/>
      <c r="H2898" s="268"/>
      <c r="J2898" s="268"/>
      <c r="K2898" s="268"/>
      <c r="L2898" s="268"/>
      <c r="O2898" s="268"/>
      <c r="T2898" s="268"/>
      <c r="X2898" s="268"/>
    </row>
    <row r="2899" spans="1:24" x14ac:dyDescent="0.25">
      <c r="A2899" s="268"/>
      <c r="B2899" s="268"/>
      <c r="C2899" s="268"/>
      <c r="D2899" s="268"/>
      <c r="E2899" s="268"/>
      <c r="F2899" s="268"/>
      <c r="G2899" s="268"/>
      <c r="H2899" s="268"/>
      <c r="J2899" s="268"/>
      <c r="K2899" s="268"/>
      <c r="L2899" s="268"/>
      <c r="O2899" s="268"/>
      <c r="T2899" s="268"/>
      <c r="X2899" s="268"/>
    </row>
    <row r="2900" spans="1:24" x14ac:dyDescent="0.25">
      <c r="A2900" s="268"/>
      <c r="B2900" s="268"/>
      <c r="C2900" s="268"/>
      <c r="D2900" s="268"/>
      <c r="E2900" s="268"/>
      <c r="F2900" s="268"/>
      <c r="G2900" s="268"/>
      <c r="H2900" s="268"/>
      <c r="J2900" s="268"/>
      <c r="K2900" s="268"/>
      <c r="L2900" s="268"/>
      <c r="O2900" s="268"/>
      <c r="T2900" s="268"/>
      <c r="X2900" s="268"/>
    </row>
    <row r="2901" spans="1:24" x14ac:dyDescent="0.25">
      <c r="A2901" s="268"/>
      <c r="B2901" s="268"/>
      <c r="C2901" s="268"/>
      <c r="D2901" s="268"/>
      <c r="E2901" s="268"/>
      <c r="F2901" s="268"/>
      <c r="G2901" s="268"/>
      <c r="H2901" s="268"/>
      <c r="J2901" s="268"/>
      <c r="K2901" s="268"/>
      <c r="L2901" s="268"/>
      <c r="O2901" s="268"/>
      <c r="T2901" s="268"/>
      <c r="X2901" s="268"/>
    </row>
    <row r="2902" spans="1:24" x14ac:dyDescent="0.25">
      <c r="A2902" s="268"/>
      <c r="B2902" s="268"/>
      <c r="C2902" s="268"/>
      <c r="D2902" s="268"/>
      <c r="E2902" s="268"/>
      <c r="F2902" s="268"/>
      <c r="G2902" s="268"/>
      <c r="H2902" s="268"/>
      <c r="J2902" s="268"/>
      <c r="K2902" s="268"/>
      <c r="L2902" s="268"/>
      <c r="O2902" s="268"/>
      <c r="T2902" s="268"/>
      <c r="X2902" s="268"/>
    </row>
    <row r="2903" spans="1:24" x14ac:dyDescent="0.25">
      <c r="A2903" s="268"/>
      <c r="B2903" s="268"/>
      <c r="C2903" s="268"/>
      <c r="D2903" s="268"/>
      <c r="E2903" s="268"/>
      <c r="F2903" s="268"/>
      <c r="G2903" s="268"/>
      <c r="H2903" s="268"/>
      <c r="J2903" s="268"/>
      <c r="K2903" s="268"/>
      <c r="L2903" s="268"/>
      <c r="O2903" s="268"/>
      <c r="T2903" s="268"/>
      <c r="X2903" s="268"/>
    </row>
    <row r="2904" spans="1:24" x14ac:dyDescent="0.25">
      <c r="A2904" s="268"/>
      <c r="B2904" s="268"/>
      <c r="C2904" s="268"/>
      <c r="D2904" s="268"/>
      <c r="E2904" s="268"/>
      <c r="F2904" s="268"/>
      <c r="G2904" s="268"/>
      <c r="H2904" s="268"/>
      <c r="J2904" s="268"/>
      <c r="K2904" s="268"/>
      <c r="L2904" s="268"/>
      <c r="O2904" s="268"/>
      <c r="T2904" s="268"/>
      <c r="X2904" s="268"/>
    </row>
    <row r="2905" spans="1:24" x14ac:dyDescent="0.25">
      <c r="A2905" s="268"/>
      <c r="B2905" s="268"/>
      <c r="C2905" s="268"/>
      <c r="D2905" s="268"/>
      <c r="E2905" s="268"/>
      <c r="F2905" s="268"/>
      <c r="G2905" s="268"/>
      <c r="H2905" s="268"/>
      <c r="J2905" s="268"/>
      <c r="K2905" s="268"/>
      <c r="L2905" s="268"/>
      <c r="O2905" s="268"/>
      <c r="T2905" s="268"/>
      <c r="X2905" s="268"/>
    </row>
    <row r="2906" spans="1:24" x14ac:dyDescent="0.25">
      <c r="A2906" s="268"/>
      <c r="B2906" s="268"/>
      <c r="C2906" s="268"/>
      <c r="D2906" s="268"/>
      <c r="E2906" s="268"/>
      <c r="F2906" s="268"/>
      <c r="G2906" s="268"/>
      <c r="H2906" s="268"/>
      <c r="J2906" s="268"/>
      <c r="K2906" s="268"/>
      <c r="L2906" s="268"/>
      <c r="O2906" s="268"/>
      <c r="T2906" s="268"/>
      <c r="X2906" s="268"/>
    </row>
    <row r="2907" spans="1:24" x14ac:dyDescent="0.25">
      <c r="A2907" s="268"/>
      <c r="B2907" s="268"/>
      <c r="C2907" s="268"/>
      <c r="D2907" s="268"/>
      <c r="E2907" s="268"/>
      <c r="F2907" s="268"/>
      <c r="G2907" s="268"/>
      <c r="H2907" s="268"/>
      <c r="J2907" s="268"/>
      <c r="K2907" s="268"/>
      <c r="M2907" s="268"/>
      <c r="N2907" s="268"/>
      <c r="O2907" s="268"/>
      <c r="T2907" s="268"/>
      <c r="X2907" s="268"/>
    </row>
    <row r="2908" spans="1:24" x14ac:dyDescent="0.25">
      <c r="A2908" s="268"/>
      <c r="B2908" s="268"/>
      <c r="C2908" s="268"/>
      <c r="D2908" s="268"/>
      <c r="E2908" s="268"/>
      <c r="F2908" s="268"/>
      <c r="G2908" s="268"/>
      <c r="H2908" s="268"/>
      <c r="J2908" s="268"/>
      <c r="K2908" s="268"/>
      <c r="M2908" s="268"/>
      <c r="N2908" s="268"/>
      <c r="O2908" s="268"/>
      <c r="T2908" s="268"/>
      <c r="X2908" s="268"/>
    </row>
    <row r="2909" spans="1:24" x14ac:dyDescent="0.25">
      <c r="A2909" s="268"/>
      <c r="B2909" s="268"/>
      <c r="C2909" s="268"/>
      <c r="D2909" s="268"/>
      <c r="E2909" s="268"/>
      <c r="F2909" s="268"/>
      <c r="G2909" s="268"/>
      <c r="H2909" s="268"/>
      <c r="J2909" s="268"/>
      <c r="K2909" s="268"/>
      <c r="L2909" s="268"/>
      <c r="O2909" s="268"/>
      <c r="T2909" s="268"/>
      <c r="X2909" s="268"/>
    </row>
    <row r="2910" spans="1:24" x14ac:dyDescent="0.25">
      <c r="A2910" s="268"/>
      <c r="B2910" s="268"/>
      <c r="C2910" s="268"/>
      <c r="D2910" s="268"/>
      <c r="E2910" s="268"/>
      <c r="F2910" s="268"/>
      <c r="G2910" s="268"/>
      <c r="H2910" s="268"/>
      <c r="J2910" s="268"/>
      <c r="K2910" s="268"/>
      <c r="L2910" s="268"/>
      <c r="O2910" s="268"/>
      <c r="T2910" s="268"/>
      <c r="X2910" s="268"/>
    </row>
    <row r="2911" spans="1:24" x14ac:dyDescent="0.25">
      <c r="A2911" s="268"/>
      <c r="B2911" s="268"/>
      <c r="C2911" s="268"/>
      <c r="D2911" s="268"/>
      <c r="E2911" s="268"/>
      <c r="F2911" s="268"/>
      <c r="G2911" s="268"/>
      <c r="H2911" s="268"/>
      <c r="J2911" s="268"/>
      <c r="K2911" s="268"/>
      <c r="L2911" s="268"/>
      <c r="O2911" s="268"/>
      <c r="T2911" s="268"/>
      <c r="X2911" s="268"/>
    </row>
    <row r="2912" spans="1:24" x14ac:dyDescent="0.25">
      <c r="A2912" s="268"/>
      <c r="B2912" s="268"/>
      <c r="C2912" s="268"/>
      <c r="D2912" s="268"/>
      <c r="E2912" s="268"/>
      <c r="F2912" s="268"/>
      <c r="G2912" s="268"/>
      <c r="H2912" s="268"/>
      <c r="J2912" s="268"/>
      <c r="K2912" s="268"/>
      <c r="L2912" s="268"/>
      <c r="O2912" s="268"/>
      <c r="T2912" s="268"/>
      <c r="X2912" s="268"/>
    </row>
    <row r="2913" spans="1:24" x14ac:dyDescent="0.25">
      <c r="A2913" s="268"/>
      <c r="B2913" s="268"/>
      <c r="C2913" s="268"/>
      <c r="D2913" s="268"/>
      <c r="E2913" s="268"/>
      <c r="F2913" s="268"/>
      <c r="G2913" s="268"/>
      <c r="H2913" s="268"/>
      <c r="J2913" s="268"/>
      <c r="K2913" s="268"/>
      <c r="L2913" s="268"/>
      <c r="O2913" s="268"/>
      <c r="T2913" s="268"/>
      <c r="X2913" s="268"/>
    </row>
    <row r="2914" spans="1:24" x14ac:dyDescent="0.25">
      <c r="A2914" s="268"/>
      <c r="B2914" s="268"/>
      <c r="C2914" s="268"/>
      <c r="D2914" s="268"/>
      <c r="E2914" s="268"/>
      <c r="F2914" s="268"/>
      <c r="G2914" s="268"/>
      <c r="H2914" s="268"/>
      <c r="J2914" s="268"/>
      <c r="K2914" s="268"/>
      <c r="L2914" s="268"/>
      <c r="O2914" s="268"/>
      <c r="T2914" s="268"/>
      <c r="X2914" s="268"/>
    </row>
    <row r="2915" spans="1:24" x14ac:dyDescent="0.25">
      <c r="A2915" s="268"/>
      <c r="B2915" s="268"/>
      <c r="C2915" s="268"/>
      <c r="D2915" s="268"/>
      <c r="E2915" s="268"/>
      <c r="F2915" s="268"/>
      <c r="G2915" s="268"/>
      <c r="H2915" s="268"/>
      <c r="J2915" s="268"/>
      <c r="K2915" s="268"/>
      <c r="L2915" s="268"/>
      <c r="O2915" s="268"/>
      <c r="T2915" s="268"/>
      <c r="X2915" s="268"/>
    </row>
    <row r="2916" spans="1:24" x14ac:dyDescent="0.25">
      <c r="A2916" s="268"/>
      <c r="B2916" s="268"/>
      <c r="C2916" s="268"/>
      <c r="D2916" s="268"/>
      <c r="E2916" s="268"/>
      <c r="F2916" s="268"/>
      <c r="G2916" s="268"/>
      <c r="H2916" s="268"/>
      <c r="J2916" s="268"/>
      <c r="K2916" s="268"/>
      <c r="L2916" s="268"/>
      <c r="O2916" s="268"/>
      <c r="T2916" s="268"/>
      <c r="X2916" s="268"/>
    </row>
    <row r="2917" spans="1:24" x14ac:dyDescent="0.25">
      <c r="A2917" s="268"/>
      <c r="B2917" s="268"/>
      <c r="C2917" s="268"/>
      <c r="D2917" s="268"/>
      <c r="E2917" s="268"/>
      <c r="F2917" s="268"/>
      <c r="G2917" s="268"/>
      <c r="H2917" s="268"/>
      <c r="J2917" s="268"/>
      <c r="K2917" s="268"/>
      <c r="L2917" s="268"/>
      <c r="O2917" s="268"/>
      <c r="T2917" s="268"/>
      <c r="X2917" s="268"/>
    </row>
    <row r="2918" spans="1:24" x14ac:dyDescent="0.25">
      <c r="A2918" s="268"/>
      <c r="B2918" s="268"/>
      <c r="C2918" s="268"/>
      <c r="D2918" s="268"/>
      <c r="E2918" s="268"/>
      <c r="F2918" s="268"/>
      <c r="G2918" s="268"/>
      <c r="H2918" s="268"/>
      <c r="J2918" s="268"/>
      <c r="K2918" s="268"/>
      <c r="L2918" s="268"/>
      <c r="O2918" s="268"/>
      <c r="T2918" s="268"/>
      <c r="X2918" s="268"/>
    </row>
    <row r="2919" spans="1:24" x14ac:dyDescent="0.25">
      <c r="A2919" s="268"/>
      <c r="B2919" s="268"/>
      <c r="C2919" s="268"/>
      <c r="D2919" s="268"/>
      <c r="E2919" s="268"/>
      <c r="F2919" s="268"/>
      <c r="G2919" s="268"/>
      <c r="H2919" s="268"/>
      <c r="J2919" s="268"/>
      <c r="K2919" s="268"/>
      <c r="L2919" s="268"/>
      <c r="O2919" s="268"/>
      <c r="T2919" s="268"/>
      <c r="X2919" s="268"/>
    </row>
    <row r="2920" spans="1:24" x14ac:dyDescent="0.25">
      <c r="A2920" s="268"/>
      <c r="B2920" s="268"/>
      <c r="C2920" s="268"/>
      <c r="D2920" s="268"/>
      <c r="E2920" s="268"/>
      <c r="F2920" s="268"/>
      <c r="G2920" s="268"/>
      <c r="H2920" s="268"/>
      <c r="J2920" s="268"/>
      <c r="K2920" s="268"/>
      <c r="L2920" s="268"/>
      <c r="O2920" s="268"/>
      <c r="T2920" s="268"/>
      <c r="X2920" s="268"/>
    </row>
    <row r="2921" spans="1:24" x14ac:dyDescent="0.25">
      <c r="A2921" s="268"/>
      <c r="B2921" s="268"/>
      <c r="C2921" s="268"/>
      <c r="D2921" s="268"/>
      <c r="E2921" s="268"/>
      <c r="F2921" s="268"/>
      <c r="G2921" s="268"/>
      <c r="H2921" s="268"/>
      <c r="J2921" s="268"/>
      <c r="K2921" s="268"/>
      <c r="L2921" s="268"/>
      <c r="O2921" s="268"/>
      <c r="T2921" s="268"/>
      <c r="X2921" s="268"/>
    </row>
    <row r="2922" spans="1:24" x14ac:dyDescent="0.25">
      <c r="A2922" s="268"/>
      <c r="B2922" s="268"/>
      <c r="C2922" s="268"/>
      <c r="D2922" s="268"/>
      <c r="E2922" s="268"/>
      <c r="F2922" s="268"/>
      <c r="G2922" s="268"/>
      <c r="H2922" s="268"/>
      <c r="J2922" s="268"/>
      <c r="K2922" s="268"/>
      <c r="L2922" s="268"/>
      <c r="O2922" s="268"/>
      <c r="T2922" s="268"/>
      <c r="X2922" s="268"/>
    </row>
    <row r="2923" spans="1:24" x14ac:dyDescent="0.25">
      <c r="A2923" s="268"/>
      <c r="B2923" s="268"/>
      <c r="C2923" s="268"/>
      <c r="D2923" s="268"/>
      <c r="E2923" s="268"/>
      <c r="F2923" s="268"/>
      <c r="G2923" s="268"/>
      <c r="H2923" s="268"/>
      <c r="J2923" s="268"/>
      <c r="K2923" s="268"/>
      <c r="L2923" s="268"/>
      <c r="O2923" s="268"/>
      <c r="T2923" s="268"/>
      <c r="X2923" s="268"/>
    </row>
    <row r="2924" spans="1:24" x14ac:dyDescent="0.25">
      <c r="A2924" s="268"/>
      <c r="B2924" s="268"/>
      <c r="C2924" s="268"/>
      <c r="D2924" s="268"/>
      <c r="E2924" s="268"/>
      <c r="F2924" s="268"/>
      <c r="G2924" s="268"/>
      <c r="H2924" s="268"/>
      <c r="J2924" s="268"/>
      <c r="K2924" s="268"/>
      <c r="L2924" s="268"/>
      <c r="O2924" s="268"/>
      <c r="T2924" s="268"/>
      <c r="X2924" s="268"/>
    </row>
    <row r="2925" spans="1:24" x14ac:dyDescent="0.25">
      <c r="A2925" s="268"/>
      <c r="B2925" s="268"/>
      <c r="C2925" s="268"/>
      <c r="D2925" s="268"/>
      <c r="E2925" s="268"/>
      <c r="F2925" s="268"/>
      <c r="G2925" s="268"/>
      <c r="H2925" s="268"/>
      <c r="J2925" s="268"/>
      <c r="K2925" s="268"/>
      <c r="L2925" s="268"/>
      <c r="O2925" s="268"/>
      <c r="T2925" s="268"/>
      <c r="X2925" s="268"/>
    </row>
    <row r="2926" spans="1:24" x14ac:dyDescent="0.25">
      <c r="A2926" s="268"/>
      <c r="B2926" s="268"/>
      <c r="C2926" s="268"/>
      <c r="D2926" s="268"/>
      <c r="E2926" s="268"/>
      <c r="F2926" s="268"/>
      <c r="G2926" s="268"/>
      <c r="H2926" s="268"/>
      <c r="J2926" s="268"/>
      <c r="K2926" s="268"/>
      <c r="L2926" s="268"/>
      <c r="O2926" s="268"/>
      <c r="T2926" s="268"/>
      <c r="X2926" s="268"/>
    </row>
    <row r="2927" spans="1:24" x14ac:dyDescent="0.25">
      <c r="A2927" s="268"/>
      <c r="B2927" s="268"/>
      <c r="C2927" s="268"/>
      <c r="D2927" s="268"/>
      <c r="E2927" s="268"/>
      <c r="F2927" s="268"/>
      <c r="G2927" s="268"/>
      <c r="H2927" s="268"/>
      <c r="J2927" s="268"/>
      <c r="K2927" s="268"/>
      <c r="L2927" s="268"/>
      <c r="O2927" s="268"/>
      <c r="T2927" s="268"/>
      <c r="X2927" s="268"/>
    </row>
    <row r="2928" spans="1:24" x14ac:dyDescent="0.25">
      <c r="A2928" s="268"/>
      <c r="B2928" s="268"/>
      <c r="C2928" s="268"/>
      <c r="D2928" s="268"/>
      <c r="E2928" s="268"/>
      <c r="F2928" s="268"/>
      <c r="G2928" s="268"/>
      <c r="H2928" s="268"/>
      <c r="J2928" s="268"/>
      <c r="K2928" s="268"/>
      <c r="L2928" s="268"/>
      <c r="O2928" s="268"/>
      <c r="T2928" s="268"/>
      <c r="X2928" s="268"/>
    </row>
    <row r="2929" spans="1:24" x14ac:dyDescent="0.25">
      <c r="A2929" s="268"/>
      <c r="B2929" s="268"/>
      <c r="C2929" s="268"/>
      <c r="D2929" s="268"/>
      <c r="E2929" s="268"/>
      <c r="F2929" s="268"/>
      <c r="G2929" s="268"/>
      <c r="H2929" s="268"/>
      <c r="J2929" s="268"/>
      <c r="K2929" s="268"/>
      <c r="L2929" s="268"/>
      <c r="O2929" s="268"/>
      <c r="T2929" s="268"/>
      <c r="X2929" s="268"/>
    </row>
    <row r="2930" spans="1:24" x14ac:dyDescent="0.25">
      <c r="A2930" s="268"/>
      <c r="B2930" s="268"/>
      <c r="C2930" s="268"/>
      <c r="D2930" s="268"/>
      <c r="E2930" s="268"/>
      <c r="F2930" s="268"/>
      <c r="G2930" s="268"/>
      <c r="H2930" s="268"/>
      <c r="J2930" s="268"/>
      <c r="K2930" s="268"/>
      <c r="L2930" s="268"/>
      <c r="O2930" s="268"/>
      <c r="T2930" s="268"/>
      <c r="X2930" s="268"/>
    </row>
    <row r="2931" spans="1:24" x14ac:dyDescent="0.25">
      <c r="A2931" s="268"/>
      <c r="B2931" s="268"/>
      <c r="C2931" s="268"/>
      <c r="D2931" s="268"/>
      <c r="E2931" s="268"/>
      <c r="F2931" s="268"/>
      <c r="G2931" s="268"/>
      <c r="H2931" s="268"/>
      <c r="J2931" s="268"/>
      <c r="K2931" s="268"/>
      <c r="L2931" s="268"/>
      <c r="O2931" s="268"/>
      <c r="T2931" s="268"/>
      <c r="X2931" s="268"/>
    </row>
    <row r="2932" spans="1:24" x14ac:dyDescent="0.25">
      <c r="A2932" s="268"/>
      <c r="B2932" s="268"/>
      <c r="C2932" s="268"/>
      <c r="D2932" s="268"/>
      <c r="E2932" s="268"/>
      <c r="F2932" s="268"/>
      <c r="G2932" s="268"/>
      <c r="H2932" s="268"/>
      <c r="J2932" s="268"/>
      <c r="K2932" s="268"/>
      <c r="L2932" s="268"/>
      <c r="O2932" s="268"/>
      <c r="T2932" s="268"/>
      <c r="X2932" s="268"/>
    </row>
    <row r="2933" spans="1:24" x14ac:dyDescent="0.25">
      <c r="A2933" s="268"/>
      <c r="B2933" s="268"/>
      <c r="C2933" s="268"/>
      <c r="D2933" s="268"/>
      <c r="E2933" s="268"/>
      <c r="F2933" s="268"/>
      <c r="G2933" s="268"/>
      <c r="H2933" s="268"/>
      <c r="J2933" s="268"/>
      <c r="K2933" s="268"/>
      <c r="L2933" s="268"/>
      <c r="O2933" s="268"/>
      <c r="T2933" s="268"/>
      <c r="X2933" s="268"/>
    </row>
    <row r="2934" spans="1:24" x14ac:dyDescent="0.25">
      <c r="A2934" s="268"/>
      <c r="B2934" s="268"/>
      <c r="C2934" s="268"/>
      <c r="D2934" s="268"/>
      <c r="E2934" s="268"/>
      <c r="F2934" s="268"/>
      <c r="G2934" s="268"/>
      <c r="H2934" s="268"/>
      <c r="J2934" s="268"/>
      <c r="K2934" s="268"/>
      <c r="L2934" s="268"/>
      <c r="O2934" s="268"/>
      <c r="T2934" s="268"/>
      <c r="X2934" s="268"/>
    </row>
    <row r="2935" spans="1:24" x14ac:dyDescent="0.25">
      <c r="A2935" s="268"/>
      <c r="B2935" s="268"/>
      <c r="C2935" s="268"/>
      <c r="D2935" s="268"/>
      <c r="E2935" s="268"/>
      <c r="F2935" s="268"/>
      <c r="G2935" s="268"/>
      <c r="H2935" s="268"/>
      <c r="J2935" s="268"/>
      <c r="K2935" s="268"/>
      <c r="L2935" s="268"/>
      <c r="O2935" s="268"/>
      <c r="T2935" s="268"/>
      <c r="X2935" s="268"/>
    </row>
    <row r="2936" spans="1:24" x14ac:dyDescent="0.25">
      <c r="A2936" s="268"/>
      <c r="B2936" s="268"/>
      <c r="C2936" s="268"/>
      <c r="D2936" s="268"/>
      <c r="E2936" s="268"/>
      <c r="F2936" s="268"/>
      <c r="G2936" s="268"/>
      <c r="H2936" s="268"/>
      <c r="J2936" s="268"/>
      <c r="K2936" s="268"/>
      <c r="L2936" s="268"/>
      <c r="O2936" s="268"/>
      <c r="T2936" s="268"/>
      <c r="X2936" s="268"/>
    </row>
    <row r="2937" spans="1:24" x14ac:dyDescent="0.25">
      <c r="A2937" s="268"/>
      <c r="B2937" s="268"/>
      <c r="C2937" s="268"/>
      <c r="D2937" s="268"/>
      <c r="E2937" s="268"/>
      <c r="F2937" s="268"/>
      <c r="G2937" s="268"/>
      <c r="H2937" s="268"/>
      <c r="J2937" s="268"/>
      <c r="K2937" s="268"/>
      <c r="L2937" s="268"/>
      <c r="O2937" s="268"/>
      <c r="T2937" s="268"/>
      <c r="X2937" s="268"/>
    </row>
    <row r="2938" spans="1:24" x14ac:dyDescent="0.25">
      <c r="A2938" s="268"/>
      <c r="B2938" s="268"/>
      <c r="C2938" s="268"/>
      <c r="D2938" s="268"/>
      <c r="E2938" s="268"/>
      <c r="F2938" s="268"/>
      <c r="G2938" s="268"/>
      <c r="H2938" s="268"/>
      <c r="J2938" s="268"/>
      <c r="K2938" s="268"/>
      <c r="L2938" s="268"/>
      <c r="O2938" s="268"/>
      <c r="T2938" s="268"/>
      <c r="X2938" s="268"/>
    </row>
    <row r="2939" spans="1:24" x14ac:dyDescent="0.25">
      <c r="A2939" s="268"/>
      <c r="B2939" s="268"/>
      <c r="C2939" s="268"/>
      <c r="D2939" s="268"/>
      <c r="E2939" s="268"/>
      <c r="F2939" s="268"/>
      <c r="G2939" s="268"/>
      <c r="H2939" s="268"/>
      <c r="J2939" s="268"/>
      <c r="K2939" s="268"/>
      <c r="L2939" s="268"/>
      <c r="O2939" s="268"/>
      <c r="T2939" s="268"/>
      <c r="X2939" s="268"/>
    </row>
    <row r="2940" spans="1:24" x14ac:dyDescent="0.25">
      <c r="A2940" s="268"/>
      <c r="B2940" s="268"/>
      <c r="C2940" s="268"/>
      <c r="D2940" s="268"/>
      <c r="E2940" s="268"/>
      <c r="F2940" s="268"/>
      <c r="G2940" s="268"/>
      <c r="H2940" s="268"/>
      <c r="J2940" s="268"/>
      <c r="K2940" s="268"/>
      <c r="L2940" s="268"/>
      <c r="O2940" s="268"/>
      <c r="T2940" s="268"/>
      <c r="X2940" s="268"/>
    </row>
    <row r="2941" spans="1:24" x14ac:dyDescent="0.25">
      <c r="A2941" s="268"/>
      <c r="B2941" s="268"/>
      <c r="C2941" s="268"/>
      <c r="D2941" s="268"/>
      <c r="E2941" s="268"/>
      <c r="F2941" s="268"/>
      <c r="G2941" s="268"/>
      <c r="H2941" s="268"/>
      <c r="J2941" s="268"/>
      <c r="K2941" s="268"/>
      <c r="L2941" s="268"/>
      <c r="O2941" s="268"/>
      <c r="T2941" s="268"/>
      <c r="X2941" s="268"/>
    </row>
    <row r="2942" spans="1:24" x14ac:dyDescent="0.25">
      <c r="A2942" s="268"/>
      <c r="B2942" s="268"/>
      <c r="C2942" s="268"/>
      <c r="D2942" s="268"/>
      <c r="E2942" s="268"/>
      <c r="F2942" s="268"/>
      <c r="G2942" s="268"/>
      <c r="H2942" s="268"/>
      <c r="J2942" s="268"/>
      <c r="K2942" s="268"/>
      <c r="L2942" s="268"/>
      <c r="O2942" s="268"/>
      <c r="T2942" s="268"/>
      <c r="X2942" s="268"/>
    </row>
    <row r="2943" spans="1:24" x14ac:dyDescent="0.25">
      <c r="A2943" s="268"/>
      <c r="B2943" s="268"/>
      <c r="C2943" s="268"/>
      <c r="D2943" s="268"/>
      <c r="E2943" s="268"/>
      <c r="F2943" s="268"/>
      <c r="G2943" s="268"/>
      <c r="H2943" s="268"/>
      <c r="J2943" s="268"/>
      <c r="K2943" s="268"/>
      <c r="L2943" s="268"/>
      <c r="O2943" s="268"/>
      <c r="T2943" s="268"/>
      <c r="X2943" s="268"/>
    </row>
    <row r="2944" spans="1:24" x14ac:dyDescent="0.25">
      <c r="A2944" s="268"/>
      <c r="B2944" s="268"/>
      <c r="C2944" s="268"/>
      <c r="D2944" s="268"/>
      <c r="E2944" s="268"/>
      <c r="F2944" s="268"/>
      <c r="G2944" s="268"/>
      <c r="H2944" s="268"/>
      <c r="J2944" s="268"/>
      <c r="K2944" s="268"/>
      <c r="L2944" s="268"/>
      <c r="O2944" s="268"/>
      <c r="T2944" s="268"/>
      <c r="X2944" s="268"/>
    </row>
    <row r="2945" spans="1:24" x14ac:dyDescent="0.25">
      <c r="A2945" s="268"/>
      <c r="B2945" s="268"/>
      <c r="C2945" s="268"/>
      <c r="D2945" s="268"/>
      <c r="E2945" s="268"/>
      <c r="F2945" s="268"/>
      <c r="G2945" s="268"/>
      <c r="H2945" s="268"/>
      <c r="J2945" s="268"/>
      <c r="K2945" s="268"/>
      <c r="L2945" s="268"/>
      <c r="O2945" s="268"/>
      <c r="T2945" s="268"/>
      <c r="X2945" s="268"/>
    </row>
    <row r="2946" spans="1:24" x14ac:dyDescent="0.25">
      <c r="A2946" s="268"/>
      <c r="B2946" s="268"/>
      <c r="C2946" s="268"/>
      <c r="D2946" s="268"/>
      <c r="E2946" s="268"/>
      <c r="F2946" s="268"/>
      <c r="G2946" s="268"/>
      <c r="H2946" s="268"/>
      <c r="J2946" s="268"/>
      <c r="K2946" s="268"/>
      <c r="L2946" s="268"/>
      <c r="O2946" s="268"/>
      <c r="T2946" s="268"/>
      <c r="X2946" s="268"/>
    </row>
    <row r="2947" spans="1:24" x14ac:dyDescent="0.25">
      <c r="A2947" s="268"/>
      <c r="B2947" s="268"/>
      <c r="C2947" s="268"/>
      <c r="D2947" s="268"/>
      <c r="E2947" s="268"/>
      <c r="F2947" s="268"/>
      <c r="G2947" s="268"/>
      <c r="H2947" s="268"/>
      <c r="J2947" s="268"/>
      <c r="K2947" s="268"/>
      <c r="L2947" s="268"/>
      <c r="O2947" s="268"/>
      <c r="T2947" s="268"/>
      <c r="X2947" s="268"/>
    </row>
    <row r="2948" spans="1:24" x14ac:dyDescent="0.25">
      <c r="A2948" s="268"/>
      <c r="B2948" s="268"/>
      <c r="C2948" s="268"/>
      <c r="D2948" s="268"/>
      <c r="E2948" s="268"/>
      <c r="F2948" s="268"/>
      <c r="G2948" s="268"/>
      <c r="H2948" s="268"/>
      <c r="J2948" s="268"/>
      <c r="K2948" s="268"/>
      <c r="L2948" s="268"/>
      <c r="O2948" s="268"/>
      <c r="T2948" s="268"/>
      <c r="X2948" s="268"/>
    </row>
    <row r="2949" spans="1:24" x14ac:dyDescent="0.25">
      <c r="A2949" s="268"/>
      <c r="B2949" s="268"/>
      <c r="C2949" s="268"/>
      <c r="D2949" s="268"/>
      <c r="E2949" s="268"/>
      <c r="F2949" s="268"/>
      <c r="G2949" s="268"/>
      <c r="H2949" s="268"/>
      <c r="J2949" s="268"/>
      <c r="K2949" s="268"/>
      <c r="L2949" s="268"/>
      <c r="O2949" s="268"/>
      <c r="T2949" s="268"/>
      <c r="X2949" s="268"/>
    </row>
    <row r="2950" spans="1:24" x14ac:dyDescent="0.25">
      <c r="A2950" s="268"/>
      <c r="B2950" s="268"/>
      <c r="C2950" s="268"/>
      <c r="D2950" s="268"/>
      <c r="E2950" s="268"/>
      <c r="F2950" s="268"/>
      <c r="G2950" s="268"/>
      <c r="H2950" s="268"/>
      <c r="J2950" s="268"/>
      <c r="K2950" s="268"/>
      <c r="L2950" s="268"/>
      <c r="O2950" s="268"/>
      <c r="T2950" s="268"/>
      <c r="X2950" s="268"/>
    </row>
    <row r="2951" spans="1:24" x14ac:dyDescent="0.25">
      <c r="A2951" s="268"/>
      <c r="B2951" s="268"/>
      <c r="C2951" s="268"/>
      <c r="D2951" s="268"/>
      <c r="E2951" s="268"/>
      <c r="F2951" s="268"/>
      <c r="G2951" s="268"/>
      <c r="H2951" s="268"/>
      <c r="J2951" s="268"/>
      <c r="K2951" s="268"/>
      <c r="L2951" s="268"/>
      <c r="O2951" s="268"/>
      <c r="T2951" s="268"/>
      <c r="X2951" s="268"/>
    </row>
    <row r="2952" spans="1:24" x14ac:dyDescent="0.25">
      <c r="A2952" s="268"/>
      <c r="B2952" s="268"/>
      <c r="C2952" s="268"/>
      <c r="D2952" s="268"/>
      <c r="E2952" s="268"/>
      <c r="F2952" s="268"/>
      <c r="G2952" s="268"/>
      <c r="H2952" s="268"/>
      <c r="J2952" s="268"/>
      <c r="K2952" s="268"/>
      <c r="L2952" s="268"/>
      <c r="O2952" s="268"/>
      <c r="T2952" s="268"/>
      <c r="X2952" s="268"/>
    </row>
    <row r="2953" spans="1:24" x14ac:dyDescent="0.25">
      <c r="A2953" s="268"/>
      <c r="B2953" s="268"/>
      <c r="C2953" s="268"/>
      <c r="D2953" s="268"/>
      <c r="E2953" s="268"/>
      <c r="F2953" s="268"/>
      <c r="G2953" s="268"/>
      <c r="H2953" s="268"/>
      <c r="J2953" s="268"/>
      <c r="K2953" s="268"/>
      <c r="L2953" s="268"/>
      <c r="O2953" s="268"/>
      <c r="T2953" s="268"/>
      <c r="X2953" s="268"/>
    </row>
    <row r="2954" spans="1:24" x14ac:dyDescent="0.25">
      <c r="A2954" s="268"/>
      <c r="B2954" s="268"/>
      <c r="C2954" s="268"/>
      <c r="D2954" s="268"/>
      <c r="E2954" s="268"/>
      <c r="F2954" s="268"/>
      <c r="G2954" s="268"/>
      <c r="H2954" s="268"/>
      <c r="J2954" s="268"/>
      <c r="K2954" s="268"/>
      <c r="L2954" s="268"/>
      <c r="O2954" s="268"/>
      <c r="X2954" s="268"/>
    </row>
    <row r="2955" spans="1:24" x14ac:dyDescent="0.25">
      <c r="A2955" s="268"/>
      <c r="B2955" s="268"/>
      <c r="C2955" s="268"/>
      <c r="D2955" s="268"/>
      <c r="E2955" s="268"/>
      <c r="F2955" s="268"/>
      <c r="G2955" s="268"/>
      <c r="H2955" s="268"/>
      <c r="J2955" s="268"/>
      <c r="K2955" s="268"/>
      <c r="L2955" s="268"/>
      <c r="O2955" s="268"/>
      <c r="X2955" s="268"/>
    </row>
    <row r="2956" spans="1:24" x14ac:dyDescent="0.25">
      <c r="A2956" s="268"/>
      <c r="B2956" s="268"/>
      <c r="C2956" s="268"/>
      <c r="D2956" s="268"/>
      <c r="E2956" s="268"/>
      <c r="F2956" s="268"/>
      <c r="G2956" s="268"/>
      <c r="H2956" s="268"/>
      <c r="J2956" s="268"/>
      <c r="K2956" s="268"/>
      <c r="L2956" s="268"/>
      <c r="O2956" s="268"/>
      <c r="X2956" s="268"/>
    </row>
    <row r="2957" spans="1:24" x14ac:dyDescent="0.25">
      <c r="A2957" s="268"/>
      <c r="B2957" s="268"/>
      <c r="C2957" s="268"/>
      <c r="D2957" s="268"/>
      <c r="E2957" s="268"/>
      <c r="F2957" s="268"/>
      <c r="G2957" s="268"/>
      <c r="H2957" s="268"/>
      <c r="J2957" s="268"/>
      <c r="K2957" s="268"/>
      <c r="L2957" s="268"/>
      <c r="O2957" s="268"/>
      <c r="X2957" s="268"/>
    </row>
    <row r="2958" spans="1:24" x14ac:dyDescent="0.25">
      <c r="A2958" s="268"/>
      <c r="B2958" s="268"/>
      <c r="C2958" s="268"/>
      <c r="D2958" s="268"/>
      <c r="E2958" s="268"/>
      <c r="F2958" s="268"/>
      <c r="G2958" s="268"/>
      <c r="H2958" s="268"/>
      <c r="J2958" s="268"/>
      <c r="K2958" s="268"/>
      <c r="L2958" s="268"/>
      <c r="O2958" s="268"/>
      <c r="X2958" s="268"/>
    </row>
    <row r="2959" spans="1:24" x14ac:dyDescent="0.25">
      <c r="A2959" s="268"/>
      <c r="B2959" s="268"/>
      <c r="C2959" s="268"/>
      <c r="D2959" s="268"/>
      <c r="E2959" s="268"/>
      <c r="F2959" s="268"/>
      <c r="G2959" s="268"/>
      <c r="H2959" s="268"/>
      <c r="J2959" s="268"/>
      <c r="K2959" s="268"/>
      <c r="L2959" s="268"/>
      <c r="O2959" s="268"/>
      <c r="X2959" s="268"/>
    </row>
    <row r="2960" spans="1:24" x14ac:dyDescent="0.25">
      <c r="A2960" s="268"/>
      <c r="B2960" s="268"/>
      <c r="C2960" s="268"/>
      <c r="D2960" s="268"/>
      <c r="E2960" s="268"/>
      <c r="F2960" s="268"/>
      <c r="G2960" s="268"/>
      <c r="H2960" s="268"/>
      <c r="J2960" s="268"/>
      <c r="K2960" s="268"/>
      <c r="L2960" s="268"/>
      <c r="O2960" s="268"/>
      <c r="X2960" s="268"/>
    </row>
    <row r="2961" spans="1:24" x14ac:dyDescent="0.25">
      <c r="A2961" s="268"/>
      <c r="B2961" s="268"/>
      <c r="C2961" s="268"/>
      <c r="D2961" s="268"/>
      <c r="E2961" s="268"/>
      <c r="F2961" s="268"/>
      <c r="G2961" s="268"/>
      <c r="H2961" s="268"/>
      <c r="J2961" s="268"/>
      <c r="K2961" s="268"/>
      <c r="L2961" s="268"/>
      <c r="O2961" s="268"/>
      <c r="X2961" s="268"/>
    </row>
    <row r="2962" spans="1:24" x14ac:dyDescent="0.25">
      <c r="A2962" s="268"/>
      <c r="B2962" s="268"/>
      <c r="C2962" s="268"/>
      <c r="D2962" s="268"/>
      <c r="E2962" s="268"/>
      <c r="F2962" s="268"/>
      <c r="G2962" s="268"/>
      <c r="H2962" s="268"/>
      <c r="J2962" s="268"/>
      <c r="K2962" s="268"/>
      <c r="L2962" s="268"/>
      <c r="O2962" s="268"/>
      <c r="X2962" s="268"/>
    </row>
    <row r="2963" spans="1:24" x14ac:dyDescent="0.25">
      <c r="A2963" s="268"/>
      <c r="B2963" s="268"/>
      <c r="C2963" s="268"/>
      <c r="D2963" s="268"/>
      <c r="E2963" s="268"/>
      <c r="F2963" s="268"/>
      <c r="G2963" s="268"/>
      <c r="H2963" s="268"/>
      <c r="J2963" s="268"/>
      <c r="K2963" s="268"/>
      <c r="L2963" s="268"/>
      <c r="O2963" s="268"/>
      <c r="X2963" s="268"/>
    </row>
    <row r="2964" spans="1:24" x14ac:dyDescent="0.25">
      <c r="A2964" s="268"/>
      <c r="B2964" s="268"/>
      <c r="C2964" s="268"/>
      <c r="D2964" s="268"/>
      <c r="E2964" s="268"/>
      <c r="F2964" s="268"/>
      <c r="G2964" s="268"/>
      <c r="H2964" s="268"/>
      <c r="J2964" s="268"/>
      <c r="K2964" s="268"/>
      <c r="L2964" s="268"/>
      <c r="O2964" s="268"/>
      <c r="X2964" s="268"/>
    </row>
    <row r="2965" spans="1:24" x14ac:dyDescent="0.25">
      <c r="A2965" s="268"/>
      <c r="B2965" s="268"/>
      <c r="C2965" s="268"/>
      <c r="D2965" s="268"/>
      <c r="E2965" s="268"/>
      <c r="F2965" s="268"/>
      <c r="G2965" s="268"/>
      <c r="H2965" s="268"/>
      <c r="J2965" s="268"/>
      <c r="K2965" s="268"/>
      <c r="L2965" s="268"/>
      <c r="O2965" s="268"/>
      <c r="X2965" s="268"/>
    </row>
    <row r="2966" spans="1:24" x14ac:dyDescent="0.25">
      <c r="A2966" s="268"/>
      <c r="B2966" s="268"/>
      <c r="C2966" s="268"/>
      <c r="D2966" s="268"/>
      <c r="E2966" s="268"/>
      <c r="F2966" s="268"/>
      <c r="G2966" s="268"/>
      <c r="H2966" s="268"/>
      <c r="J2966" s="268"/>
      <c r="K2966" s="268"/>
      <c r="L2966" s="268"/>
      <c r="O2966" s="268"/>
      <c r="X2966" s="268"/>
    </row>
    <row r="2967" spans="1:24" x14ac:dyDescent="0.25">
      <c r="A2967" s="268"/>
      <c r="B2967" s="268"/>
      <c r="C2967" s="268"/>
      <c r="D2967" s="268"/>
      <c r="E2967" s="268"/>
      <c r="F2967" s="268"/>
      <c r="G2967" s="268"/>
      <c r="H2967" s="268"/>
      <c r="J2967" s="268"/>
      <c r="K2967" s="268"/>
      <c r="L2967" s="268"/>
      <c r="O2967" s="268"/>
      <c r="X2967" s="268"/>
    </row>
    <row r="2968" spans="1:24" x14ac:dyDescent="0.25">
      <c r="A2968" s="268"/>
      <c r="B2968" s="268"/>
      <c r="C2968" s="268"/>
      <c r="D2968" s="268"/>
      <c r="E2968" s="268"/>
      <c r="F2968" s="268"/>
      <c r="G2968" s="268"/>
      <c r="H2968" s="268"/>
      <c r="J2968" s="268"/>
      <c r="K2968" s="268"/>
      <c r="L2968" s="268"/>
      <c r="O2968" s="268"/>
      <c r="T2968" s="268"/>
      <c r="X2968" s="268"/>
    </row>
    <row r="2969" spans="1:24" x14ac:dyDescent="0.25">
      <c r="A2969" s="268"/>
      <c r="B2969" s="268"/>
      <c r="C2969" s="268"/>
      <c r="D2969" s="268"/>
      <c r="E2969" s="268"/>
      <c r="F2969" s="268"/>
      <c r="G2969" s="268"/>
      <c r="H2969" s="268"/>
      <c r="J2969" s="268"/>
      <c r="K2969" s="268"/>
      <c r="L2969" s="268"/>
      <c r="O2969" s="268"/>
      <c r="T2969" s="268"/>
      <c r="X2969" s="268"/>
    </row>
    <row r="2970" spans="1:24" x14ac:dyDescent="0.25">
      <c r="A2970" s="268"/>
      <c r="B2970" s="268"/>
      <c r="C2970" s="268"/>
      <c r="D2970" s="268"/>
      <c r="E2970" s="268"/>
      <c r="F2970" s="268"/>
      <c r="G2970" s="268"/>
      <c r="H2970" s="268"/>
      <c r="J2970" s="268"/>
      <c r="K2970" s="268"/>
      <c r="L2970" s="268"/>
      <c r="O2970" s="268"/>
      <c r="T2970" s="268"/>
      <c r="X2970" s="268"/>
    </row>
    <row r="2971" spans="1:24" x14ac:dyDescent="0.25">
      <c r="A2971" s="268"/>
      <c r="B2971" s="268"/>
      <c r="C2971" s="268"/>
      <c r="D2971" s="268"/>
      <c r="E2971" s="268"/>
      <c r="F2971" s="268"/>
      <c r="G2971" s="268"/>
      <c r="H2971" s="268"/>
      <c r="J2971" s="268"/>
      <c r="K2971" s="268"/>
      <c r="L2971" s="268"/>
      <c r="O2971" s="268"/>
      <c r="T2971" s="268"/>
      <c r="X2971" s="268"/>
    </row>
    <row r="2972" spans="1:24" x14ac:dyDescent="0.25">
      <c r="A2972" s="268"/>
      <c r="B2972" s="268"/>
      <c r="C2972" s="268"/>
      <c r="D2972" s="268"/>
      <c r="E2972" s="268"/>
      <c r="F2972" s="268"/>
      <c r="G2972" s="268"/>
      <c r="H2972" s="268"/>
      <c r="J2972" s="268"/>
      <c r="K2972" s="268"/>
      <c r="L2972" s="268"/>
      <c r="O2972" s="268"/>
      <c r="T2972" s="268"/>
      <c r="X2972" s="268"/>
    </row>
    <row r="2973" spans="1:24" x14ac:dyDescent="0.25">
      <c r="A2973" s="268"/>
      <c r="B2973" s="268"/>
      <c r="C2973" s="268"/>
      <c r="D2973" s="268"/>
      <c r="E2973" s="268"/>
      <c r="F2973" s="268"/>
      <c r="G2973" s="268"/>
      <c r="H2973" s="268"/>
      <c r="J2973" s="268"/>
      <c r="K2973" s="268"/>
      <c r="L2973" s="268"/>
      <c r="O2973" s="268"/>
      <c r="T2973" s="268"/>
      <c r="X2973" s="268"/>
    </row>
    <row r="2974" spans="1:24" x14ac:dyDescent="0.25">
      <c r="A2974" s="268"/>
      <c r="B2974" s="268"/>
      <c r="C2974" s="268"/>
      <c r="D2974" s="268"/>
      <c r="E2974" s="268"/>
      <c r="F2974" s="268"/>
      <c r="G2974" s="268"/>
      <c r="H2974" s="268"/>
      <c r="J2974" s="268"/>
      <c r="K2974" s="268"/>
      <c r="L2974" s="268"/>
      <c r="O2974" s="268"/>
      <c r="T2974" s="268"/>
      <c r="X2974" s="268"/>
    </row>
    <row r="2975" spans="1:24" x14ac:dyDescent="0.25">
      <c r="A2975" s="268"/>
      <c r="B2975" s="268"/>
      <c r="C2975" s="268"/>
      <c r="D2975" s="268"/>
      <c r="E2975" s="268"/>
      <c r="F2975" s="268"/>
      <c r="G2975" s="268"/>
      <c r="H2975" s="268"/>
      <c r="J2975" s="268"/>
      <c r="K2975" s="268"/>
      <c r="L2975" s="268"/>
      <c r="O2975" s="268"/>
      <c r="T2975" s="268"/>
      <c r="X2975" s="268"/>
    </row>
    <row r="2976" spans="1:24" x14ac:dyDescent="0.25">
      <c r="A2976" s="268"/>
      <c r="B2976" s="268"/>
      <c r="C2976" s="268"/>
      <c r="D2976" s="268"/>
      <c r="E2976" s="268"/>
      <c r="F2976" s="268"/>
      <c r="G2976" s="268"/>
      <c r="H2976" s="268"/>
      <c r="J2976" s="268"/>
      <c r="K2976" s="268"/>
      <c r="L2976" s="268"/>
      <c r="O2976" s="268"/>
      <c r="T2976" s="268"/>
      <c r="X2976" s="268"/>
    </row>
    <row r="2977" spans="1:24" x14ac:dyDescent="0.25">
      <c r="A2977" s="268"/>
      <c r="B2977" s="268"/>
      <c r="C2977" s="268"/>
      <c r="D2977" s="268"/>
      <c r="E2977" s="268"/>
      <c r="F2977" s="268"/>
      <c r="G2977" s="268"/>
      <c r="H2977" s="268"/>
      <c r="J2977" s="268"/>
      <c r="K2977" s="268"/>
      <c r="L2977" s="268"/>
      <c r="O2977" s="268"/>
      <c r="T2977" s="268"/>
      <c r="X2977" s="268"/>
    </row>
    <row r="2978" spans="1:24" x14ac:dyDescent="0.25">
      <c r="A2978" s="268"/>
      <c r="B2978" s="268"/>
      <c r="C2978" s="268"/>
      <c r="D2978" s="268"/>
      <c r="E2978" s="268"/>
      <c r="F2978" s="268"/>
      <c r="G2978" s="268"/>
      <c r="H2978" s="268"/>
      <c r="J2978" s="268"/>
      <c r="K2978" s="268"/>
      <c r="L2978" s="268"/>
      <c r="O2978" s="268"/>
      <c r="T2978" s="268"/>
      <c r="X2978" s="268"/>
    </row>
    <row r="2979" spans="1:24" x14ac:dyDescent="0.25">
      <c r="A2979" s="268"/>
      <c r="B2979" s="268"/>
      <c r="C2979" s="268"/>
      <c r="D2979" s="268"/>
      <c r="E2979" s="268"/>
      <c r="F2979" s="268"/>
      <c r="G2979" s="268"/>
      <c r="H2979" s="268"/>
      <c r="J2979" s="268"/>
      <c r="K2979" s="268"/>
      <c r="L2979" s="268"/>
      <c r="O2979" s="268"/>
      <c r="T2979" s="268"/>
      <c r="X2979" s="268"/>
    </row>
    <row r="2980" spans="1:24" x14ac:dyDescent="0.25">
      <c r="A2980" s="268"/>
      <c r="B2980" s="268"/>
      <c r="C2980" s="268"/>
      <c r="D2980" s="268"/>
      <c r="E2980" s="268"/>
      <c r="F2980" s="268"/>
      <c r="G2980" s="268"/>
      <c r="H2980" s="268"/>
      <c r="J2980" s="268"/>
      <c r="K2980" s="268"/>
      <c r="L2980" s="268"/>
      <c r="O2980" s="268"/>
      <c r="T2980" s="268"/>
      <c r="X2980" s="268"/>
    </row>
    <row r="2981" spans="1:24" x14ac:dyDescent="0.25">
      <c r="A2981" s="268"/>
      <c r="B2981" s="268"/>
      <c r="C2981" s="268"/>
      <c r="D2981" s="268"/>
      <c r="E2981" s="268"/>
      <c r="F2981" s="268"/>
      <c r="G2981" s="268"/>
      <c r="H2981" s="268"/>
      <c r="J2981" s="268"/>
      <c r="K2981" s="268"/>
      <c r="L2981" s="268"/>
      <c r="O2981" s="268"/>
      <c r="T2981" s="268"/>
      <c r="X2981" s="268"/>
    </row>
    <row r="2982" spans="1:24" x14ac:dyDescent="0.25">
      <c r="A2982" s="268"/>
      <c r="B2982" s="268"/>
      <c r="C2982" s="268"/>
      <c r="D2982" s="268"/>
      <c r="E2982" s="268"/>
      <c r="F2982" s="268"/>
      <c r="G2982" s="268"/>
      <c r="H2982" s="268"/>
      <c r="J2982" s="268"/>
      <c r="K2982" s="268"/>
      <c r="L2982" s="268"/>
      <c r="O2982" s="268"/>
      <c r="T2982" s="268"/>
      <c r="X2982" s="268"/>
    </row>
    <row r="2983" spans="1:24" x14ac:dyDescent="0.25">
      <c r="A2983" s="268"/>
      <c r="B2983" s="268"/>
      <c r="C2983" s="268"/>
      <c r="D2983" s="268"/>
      <c r="E2983" s="268"/>
      <c r="F2983" s="268"/>
      <c r="G2983" s="268"/>
      <c r="H2983" s="268"/>
      <c r="J2983" s="268"/>
      <c r="K2983" s="268"/>
      <c r="L2983" s="268"/>
      <c r="O2983" s="268"/>
      <c r="T2983" s="268"/>
      <c r="X2983" s="268"/>
    </row>
    <row r="2984" spans="1:24" x14ac:dyDescent="0.25">
      <c r="A2984" s="268"/>
      <c r="B2984" s="268"/>
      <c r="C2984" s="268"/>
      <c r="D2984" s="268"/>
      <c r="E2984" s="268"/>
      <c r="F2984" s="268"/>
      <c r="G2984" s="268"/>
      <c r="H2984" s="268"/>
      <c r="J2984" s="268"/>
      <c r="K2984" s="268"/>
      <c r="L2984" s="268"/>
      <c r="O2984" s="268"/>
      <c r="T2984" s="268"/>
      <c r="X2984" s="268"/>
    </row>
    <row r="2985" spans="1:24" x14ac:dyDescent="0.25">
      <c r="A2985" s="268"/>
      <c r="B2985" s="268"/>
      <c r="C2985" s="268"/>
      <c r="D2985" s="268"/>
      <c r="E2985" s="268"/>
      <c r="F2985" s="268"/>
      <c r="G2985" s="268"/>
      <c r="H2985" s="268"/>
      <c r="J2985" s="268"/>
      <c r="K2985" s="268"/>
      <c r="L2985" s="268"/>
      <c r="O2985" s="268"/>
      <c r="T2985" s="268"/>
      <c r="X2985" s="268"/>
    </row>
    <row r="2986" spans="1:24" x14ac:dyDescent="0.25">
      <c r="A2986" s="268"/>
      <c r="B2986" s="268"/>
      <c r="C2986" s="268"/>
      <c r="D2986" s="268"/>
      <c r="E2986" s="268"/>
      <c r="F2986" s="268"/>
      <c r="G2986" s="268"/>
      <c r="H2986" s="268"/>
      <c r="J2986" s="268"/>
      <c r="K2986" s="268"/>
      <c r="L2986" s="268"/>
      <c r="O2986" s="268"/>
      <c r="T2986" s="268"/>
      <c r="X2986" s="268"/>
    </row>
    <row r="2987" spans="1:24" x14ac:dyDescent="0.25">
      <c r="A2987" s="268"/>
      <c r="B2987" s="268"/>
      <c r="C2987" s="268"/>
      <c r="D2987" s="268"/>
      <c r="E2987" s="268"/>
      <c r="F2987" s="268"/>
      <c r="G2987" s="268"/>
      <c r="H2987" s="268"/>
      <c r="J2987" s="268"/>
      <c r="K2987" s="268"/>
      <c r="L2987" s="268"/>
      <c r="O2987" s="268"/>
      <c r="T2987" s="268"/>
      <c r="X2987" s="268"/>
    </row>
    <row r="2988" spans="1:24" x14ac:dyDescent="0.25">
      <c r="A2988" s="268"/>
      <c r="B2988" s="268"/>
      <c r="C2988" s="268"/>
      <c r="D2988" s="268"/>
      <c r="E2988" s="268"/>
      <c r="F2988" s="268"/>
      <c r="G2988" s="268"/>
      <c r="H2988" s="268"/>
      <c r="J2988" s="268"/>
      <c r="K2988" s="268"/>
      <c r="L2988" s="268"/>
      <c r="O2988" s="268"/>
      <c r="T2988" s="268"/>
      <c r="X2988" s="268"/>
    </row>
    <row r="2989" spans="1:24" x14ac:dyDescent="0.25">
      <c r="A2989" s="268"/>
      <c r="B2989" s="268"/>
      <c r="C2989" s="268"/>
      <c r="D2989" s="268"/>
      <c r="E2989" s="268"/>
      <c r="F2989" s="268"/>
      <c r="G2989" s="268"/>
      <c r="H2989" s="268"/>
      <c r="J2989" s="268"/>
      <c r="K2989" s="268"/>
      <c r="L2989" s="268"/>
      <c r="O2989" s="268"/>
      <c r="T2989" s="268"/>
      <c r="X2989" s="268"/>
    </row>
    <row r="2990" spans="1:24" x14ac:dyDescent="0.25">
      <c r="A2990" s="268"/>
      <c r="B2990" s="268"/>
      <c r="C2990" s="268"/>
      <c r="D2990" s="268"/>
      <c r="E2990" s="268"/>
      <c r="F2990" s="268"/>
      <c r="G2990" s="268"/>
      <c r="H2990" s="268"/>
      <c r="J2990" s="268"/>
      <c r="K2990" s="268"/>
      <c r="L2990" s="268"/>
      <c r="O2990" s="268"/>
      <c r="T2990" s="268"/>
      <c r="X2990" s="268"/>
    </row>
    <row r="2991" spans="1:24" x14ac:dyDescent="0.25">
      <c r="A2991" s="268"/>
      <c r="B2991" s="268"/>
      <c r="C2991" s="268"/>
      <c r="D2991" s="268"/>
      <c r="E2991" s="268"/>
      <c r="F2991" s="268"/>
      <c r="G2991" s="268"/>
      <c r="H2991" s="268"/>
      <c r="J2991" s="268"/>
      <c r="K2991" s="268"/>
      <c r="L2991" s="268"/>
      <c r="O2991" s="268"/>
      <c r="T2991" s="268"/>
      <c r="X2991" s="268"/>
    </row>
    <row r="2992" spans="1:24" x14ac:dyDescent="0.25">
      <c r="A2992" s="268"/>
      <c r="B2992" s="268"/>
      <c r="C2992" s="268"/>
      <c r="D2992" s="268"/>
      <c r="E2992" s="268"/>
      <c r="F2992" s="268"/>
      <c r="G2992" s="268"/>
      <c r="H2992" s="268"/>
      <c r="J2992" s="268"/>
      <c r="K2992" s="268"/>
      <c r="L2992" s="268"/>
      <c r="O2992" s="268"/>
      <c r="T2992" s="268"/>
      <c r="X2992" s="268"/>
    </row>
    <row r="2993" spans="1:24" x14ac:dyDescent="0.25">
      <c r="A2993" s="268"/>
      <c r="B2993" s="268"/>
      <c r="C2993" s="268"/>
      <c r="D2993" s="268"/>
      <c r="E2993" s="268"/>
      <c r="F2993" s="268"/>
      <c r="G2993" s="268"/>
      <c r="H2993" s="268"/>
      <c r="J2993" s="268"/>
      <c r="K2993" s="268"/>
      <c r="L2993" s="268"/>
      <c r="O2993" s="268"/>
      <c r="T2993" s="268"/>
      <c r="X2993" s="268"/>
    </row>
    <row r="2994" spans="1:24" x14ac:dyDescent="0.25">
      <c r="A2994" s="268"/>
      <c r="B2994" s="268"/>
      <c r="C2994" s="268"/>
      <c r="D2994" s="268"/>
      <c r="E2994" s="268"/>
      <c r="F2994" s="268"/>
      <c r="G2994" s="268"/>
      <c r="H2994" s="268"/>
      <c r="J2994" s="268"/>
      <c r="K2994" s="268"/>
      <c r="L2994" s="268"/>
      <c r="O2994" s="268"/>
      <c r="T2994" s="268"/>
      <c r="X2994" s="268"/>
    </row>
    <row r="2995" spans="1:24" x14ac:dyDescent="0.25">
      <c r="A2995" s="268"/>
      <c r="B2995" s="268"/>
      <c r="C2995" s="268"/>
      <c r="D2995" s="268"/>
      <c r="E2995" s="268"/>
      <c r="F2995" s="268"/>
      <c r="G2995" s="268"/>
      <c r="H2995" s="268"/>
      <c r="J2995" s="268"/>
      <c r="K2995" s="268"/>
      <c r="L2995" s="268"/>
      <c r="O2995" s="268"/>
      <c r="T2995" s="268"/>
      <c r="X2995" s="268"/>
    </row>
    <row r="2996" spans="1:24" x14ac:dyDescent="0.25">
      <c r="A2996" s="268"/>
      <c r="B2996" s="268"/>
      <c r="C2996" s="268"/>
      <c r="D2996" s="268"/>
      <c r="E2996" s="268"/>
      <c r="F2996" s="268"/>
      <c r="G2996" s="268"/>
      <c r="H2996" s="268"/>
      <c r="J2996" s="268"/>
      <c r="K2996" s="268"/>
      <c r="L2996" s="268"/>
      <c r="O2996" s="268"/>
      <c r="T2996" s="268"/>
      <c r="X2996" s="268"/>
    </row>
    <row r="2997" spans="1:24" x14ac:dyDescent="0.25">
      <c r="A2997" s="268"/>
      <c r="B2997" s="268"/>
      <c r="C2997" s="268"/>
      <c r="D2997" s="268"/>
      <c r="E2997" s="268"/>
      <c r="F2997" s="268"/>
      <c r="G2997" s="268"/>
      <c r="H2997" s="268"/>
      <c r="J2997" s="268"/>
      <c r="K2997" s="268"/>
      <c r="L2997" s="268"/>
      <c r="O2997" s="268"/>
      <c r="T2997" s="268"/>
      <c r="X2997" s="268"/>
    </row>
    <row r="2998" spans="1:24" x14ac:dyDescent="0.25">
      <c r="A2998" s="268"/>
      <c r="B2998" s="268"/>
      <c r="C2998" s="268"/>
      <c r="D2998" s="268"/>
      <c r="E2998" s="268"/>
      <c r="F2998" s="268"/>
      <c r="G2998" s="268"/>
      <c r="H2998" s="268"/>
      <c r="J2998" s="268"/>
      <c r="K2998" s="268"/>
      <c r="L2998" s="268"/>
      <c r="O2998" s="268"/>
      <c r="T2998" s="268"/>
      <c r="X2998" s="268"/>
    </row>
    <row r="2999" spans="1:24" x14ac:dyDescent="0.25">
      <c r="A2999" s="268"/>
      <c r="B2999" s="268"/>
      <c r="C2999" s="268"/>
      <c r="D2999" s="268"/>
      <c r="E2999" s="268"/>
      <c r="F2999" s="268"/>
      <c r="G2999" s="268"/>
      <c r="H2999" s="268"/>
      <c r="J2999" s="268"/>
      <c r="K2999" s="268"/>
      <c r="L2999" s="268"/>
      <c r="O2999" s="268"/>
      <c r="T2999" s="268"/>
      <c r="X2999" s="268"/>
    </row>
    <row r="3000" spans="1:24" x14ac:dyDescent="0.25">
      <c r="A3000" s="268"/>
      <c r="B3000" s="268"/>
      <c r="C3000" s="268"/>
      <c r="D3000" s="268"/>
      <c r="E3000" s="268"/>
      <c r="F3000" s="268"/>
      <c r="G3000" s="268"/>
      <c r="H3000" s="268"/>
      <c r="J3000" s="268"/>
      <c r="K3000" s="268"/>
      <c r="L3000" s="268"/>
      <c r="O3000" s="268"/>
      <c r="T3000" s="268"/>
      <c r="X3000" s="268"/>
    </row>
    <row r="3001" spans="1:24" x14ac:dyDescent="0.25">
      <c r="A3001" s="268"/>
      <c r="B3001" s="268"/>
      <c r="C3001" s="268"/>
      <c r="D3001" s="268"/>
      <c r="E3001" s="268"/>
      <c r="F3001" s="268"/>
      <c r="G3001" s="268"/>
      <c r="H3001" s="268"/>
      <c r="J3001" s="268"/>
      <c r="K3001" s="268"/>
      <c r="L3001" s="268"/>
      <c r="O3001" s="268"/>
      <c r="T3001" s="268"/>
      <c r="X3001" s="268"/>
    </row>
    <row r="3002" spans="1:24" x14ac:dyDescent="0.25">
      <c r="A3002" s="268"/>
      <c r="B3002" s="268"/>
      <c r="C3002" s="268"/>
      <c r="D3002" s="268"/>
      <c r="E3002" s="268"/>
      <c r="F3002" s="268"/>
      <c r="G3002" s="268"/>
      <c r="H3002" s="268"/>
      <c r="J3002" s="268"/>
      <c r="K3002" s="268"/>
      <c r="L3002" s="268"/>
      <c r="O3002" s="268"/>
      <c r="T3002" s="268"/>
      <c r="X3002" s="268"/>
    </row>
    <row r="3003" spans="1:24" x14ac:dyDescent="0.25">
      <c r="A3003" s="268"/>
      <c r="B3003" s="268"/>
      <c r="C3003" s="268"/>
      <c r="D3003" s="268"/>
      <c r="E3003" s="268"/>
      <c r="F3003" s="268"/>
      <c r="G3003" s="268"/>
      <c r="H3003" s="268"/>
      <c r="J3003" s="268"/>
      <c r="K3003" s="268"/>
      <c r="L3003" s="268"/>
      <c r="O3003" s="268"/>
      <c r="T3003" s="268"/>
      <c r="X3003" s="268"/>
    </row>
    <row r="3004" spans="1:24" x14ac:dyDescent="0.25">
      <c r="A3004" s="268"/>
      <c r="B3004" s="268"/>
      <c r="C3004" s="268"/>
      <c r="D3004" s="268"/>
      <c r="E3004" s="268"/>
      <c r="F3004" s="268"/>
      <c r="G3004" s="268"/>
      <c r="H3004" s="268"/>
      <c r="J3004" s="268"/>
      <c r="K3004" s="268"/>
      <c r="L3004" s="268"/>
      <c r="O3004" s="268"/>
      <c r="T3004" s="268"/>
      <c r="X3004" s="268"/>
    </row>
    <row r="3005" spans="1:24" x14ac:dyDescent="0.25">
      <c r="A3005" s="268"/>
      <c r="B3005" s="268"/>
      <c r="C3005" s="268"/>
      <c r="D3005" s="268"/>
      <c r="E3005" s="268"/>
      <c r="F3005" s="268"/>
      <c r="G3005" s="268"/>
      <c r="H3005" s="268"/>
      <c r="J3005" s="268"/>
      <c r="K3005" s="268"/>
      <c r="L3005" s="268"/>
      <c r="O3005" s="268"/>
      <c r="T3005" s="268"/>
      <c r="X3005" s="268"/>
    </row>
    <row r="3006" spans="1:24" x14ac:dyDescent="0.25">
      <c r="A3006" s="268"/>
      <c r="B3006" s="268"/>
      <c r="C3006" s="268"/>
      <c r="D3006" s="268"/>
      <c r="E3006" s="268"/>
      <c r="F3006" s="268"/>
      <c r="G3006" s="268"/>
      <c r="H3006" s="268"/>
      <c r="J3006" s="268"/>
      <c r="K3006" s="268"/>
      <c r="L3006" s="268"/>
      <c r="O3006" s="268"/>
      <c r="T3006" s="268"/>
      <c r="X3006" s="268"/>
    </row>
    <row r="3007" spans="1:24" x14ac:dyDescent="0.25">
      <c r="A3007" s="268"/>
      <c r="B3007" s="268"/>
      <c r="C3007" s="268"/>
      <c r="D3007" s="268"/>
      <c r="E3007" s="268"/>
      <c r="F3007" s="268"/>
      <c r="G3007" s="268"/>
      <c r="H3007" s="268"/>
      <c r="J3007" s="268"/>
      <c r="K3007" s="268"/>
      <c r="L3007" s="268"/>
      <c r="O3007" s="268"/>
      <c r="T3007" s="268"/>
      <c r="X3007" s="268"/>
    </row>
    <row r="3008" spans="1:24" x14ac:dyDescent="0.25">
      <c r="A3008" s="268"/>
      <c r="B3008" s="268"/>
      <c r="C3008" s="268"/>
      <c r="D3008" s="268"/>
      <c r="E3008" s="268"/>
      <c r="F3008" s="268"/>
      <c r="G3008" s="268"/>
      <c r="H3008" s="268"/>
      <c r="J3008" s="268"/>
      <c r="K3008" s="268"/>
      <c r="L3008" s="268"/>
      <c r="O3008" s="268"/>
      <c r="T3008" s="268"/>
      <c r="X3008" s="268"/>
    </row>
    <row r="3009" spans="1:24" x14ac:dyDescent="0.25">
      <c r="A3009" s="268"/>
      <c r="B3009" s="268"/>
      <c r="C3009" s="268"/>
      <c r="D3009" s="268"/>
      <c r="E3009" s="268"/>
      <c r="F3009" s="268"/>
      <c r="G3009" s="268"/>
      <c r="H3009" s="268"/>
      <c r="J3009" s="268"/>
      <c r="K3009" s="268"/>
      <c r="L3009" s="268"/>
      <c r="O3009" s="268"/>
      <c r="T3009" s="268"/>
      <c r="X3009" s="268"/>
    </row>
    <row r="3010" spans="1:24" x14ac:dyDescent="0.25">
      <c r="A3010" s="268"/>
      <c r="B3010" s="268"/>
      <c r="C3010" s="268"/>
      <c r="D3010" s="268"/>
      <c r="E3010" s="268"/>
      <c r="F3010" s="268"/>
      <c r="G3010" s="268"/>
      <c r="H3010" s="268"/>
      <c r="J3010" s="268"/>
      <c r="K3010" s="268"/>
      <c r="L3010" s="268"/>
      <c r="O3010" s="268"/>
      <c r="T3010" s="268"/>
      <c r="X3010" s="268"/>
    </row>
    <row r="3011" spans="1:24" x14ac:dyDescent="0.25">
      <c r="A3011" s="268"/>
      <c r="B3011" s="268"/>
      <c r="C3011" s="268"/>
      <c r="D3011" s="268"/>
      <c r="E3011" s="268"/>
      <c r="F3011" s="268"/>
      <c r="G3011" s="268"/>
      <c r="H3011" s="268"/>
      <c r="J3011" s="268"/>
      <c r="K3011" s="268"/>
      <c r="L3011" s="268"/>
      <c r="O3011" s="268"/>
      <c r="T3011" s="268"/>
      <c r="X3011" s="268"/>
    </row>
    <row r="3012" spans="1:24" x14ac:dyDescent="0.25">
      <c r="A3012" s="268"/>
      <c r="B3012" s="268"/>
      <c r="C3012" s="268"/>
      <c r="D3012" s="268"/>
      <c r="E3012" s="268"/>
      <c r="F3012" s="268"/>
      <c r="G3012" s="268"/>
      <c r="H3012" s="268"/>
      <c r="J3012" s="268"/>
      <c r="K3012" s="268"/>
      <c r="L3012" s="268"/>
      <c r="O3012" s="268"/>
      <c r="T3012" s="268"/>
      <c r="X3012" s="268"/>
    </row>
    <row r="3013" spans="1:24" x14ac:dyDescent="0.25">
      <c r="A3013" s="268"/>
      <c r="B3013" s="268"/>
      <c r="C3013" s="268"/>
      <c r="D3013" s="268"/>
      <c r="E3013" s="268"/>
      <c r="F3013" s="268"/>
      <c r="G3013" s="268"/>
      <c r="H3013" s="268"/>
      <c r="J3013" s="268"/>
      <c r="K3013" s="268"/>
      <c r="L3013" s="268"/>
      <c r="O3013" s="268"/>
      <c r="T3013" s="268"/>
      <c r="X3013" s="268"/>
    </row>
    <row r="3014" spans="1:24" x14ac:dyDescent="0.25">
      <c r="A3014" s="268"/>
      <c r="B3014" s="268"/>
      <c r="C3014" s="268"/>
      <c r="D3014" s="268"/>
      <c r="E3014" s="268"/>
      <c r="F3014" s="268"/>
      <c r="G3014" s="268"/>
      <c r="H3014" s="268"/>
      <c r="J3014" s="268"/>
      <c r="K3014" s="268"/>
      <c r="L3014" s="268"/>
      <c r="O3014" s="268"/>
      <c r="T3014" s="268"/>
      <c r="X3014" s="268"/>
    </row>
    <row r="3015" spans="1:24" x14ac:dyDescent="0.25">
      <c r="A3015" s="268"/>
      <c r="B3015" s="268"/>
      <c r="C3015" s="268"/>
      <c r="D3015" s="268"/>
      <c r="E3015" s="268"/>
      <c r="F3015" s="268"/>
      <c r="G3015" s="268"/>
      <c r="H3015" s="268"/>
      <c r="J3015" s="268"/>
      <c r="K3015" s="268"/>
      <c r="L3015" s="268"/>
      <c r="O3015" s="268"/>
      <c r="T3015" s="268"/>
      <c r="X3015" s="268"/>
    </row>
    <row r="3016" spans="1:24" x14ac:dyDescent="0.25">
      <c r="A3016" s="268"/>
      <c r="B3016" s="268"/>
      <c r="C3016" s="268"/>
      <c r="D3016" s="268"/>
      <c r="E3016" s="268"/>
      <c r="F3016" s="268"/>
      <c r="G3016" s="268"/>
      <c r="H3016" s="268"/>
      <c r="J3016" s="268"/>
      <c r="K3016" s="268"/>
      <c r="L3016" s="268"/>
      <c r="O3016" s="268"/>
      <c r="T3016" s="268"/>
      <c r="X3016" s="268"/>
    </row>
    <row r="3017" spans="1:24" x14ac:dyDescent="0.25">
      <c r="A3017" s="268"/>
      <c r="B3017" s="268"/>
      <c r="C3017" s="268"/>
      <c r="D3017" s="268"/>
      <c r="E3017" s="268"/>
      <c r="F3017" s="268"/>
      <c r="G3017" s="268"/>
      <c r="H3017" s="268"/>
      <c r="J3017" s="268"/>
      <c r="K3017" s="268"/>
      <c r="L3017" s="268"/>
      <c r="O3017" s="268"/>
      <c r="T3017" s="268"/>
      <c r="X3017" s="268"/>
    </row>
    <row r="3018" spans="1:24" x14ac:dyDescent="0.25">
      <c r="A3018" s="268"/>
      <c r="B3018" s="268"/>
      <c r="C3018" s="268"/>
      <c r="D3018" s="268"/>
      <c r="E3018" s="268"/>
      <c r="F3018" s="268"/>
      <c r="G3018" s="268"/>
      <c r="H3018" s="268"/>
      <c r="J3018" s="268"/>
      <c r="K3018" s="268"/>
      <c r="L3018" s="268"/>
      <c r="O3018" s="268"/>
      <c r="T3018" s="268"/>
      <c r="X3018" s="268"/>
    </row>
    <row r="3019" spans="1:24" x14ac:dyDescent="0.25">
      <c r="A3019" s="268"/>
      <c r="B3019" s="268"/>
      <c r="C3019" s="268"/>
      <c r="D3019" s="268"/>
      <c r="E3019" s="268"/>
      <c r="F3019" s="268"/>
      <c r="G3019" s="268"/>
      <c r="H3019" s="268"/>
      <c r="J3019" s="268"/>
      <c r="K3019" s="268"/>
      <c r="L3019" s="268"/>
      <c r="O3019" s="268"/>
      <c r="T3019" s="268"/>
      <c r="X3019" s="268"/>
    </row>
    <row r="3020" spans="1:24" x14ac:dyDescent="0.25">
      <c r="A3020" s="268"/>
      <c r="B3020" s="268"/>
      <c r="C3020" s="268"/>
      <c r="D3020" s="268"/>
      <c r="E3020" s="268"/>
      <c r="F3020" s="268"/>
      <c r="G3020" s="268"/>
      <c r="H3020" s="268"/>
      <c r="J3020" s="268"/>
      <c r="K3020" s="268"/>
      <c r="L3020" s="268"/>
      <c r="O3020" s="268"/>
      <c r="T3020" s="268"/>
      <c r="X3020" s="268"/>
    </row>
    <row r="3021" spans="1:24" x14ac:dyDescent="0.25">
      <c r="A3021" s="268"/>
      <c r="B3021" s="268"/>
      <c r="C3021" s="268"/>
      <c r="D3021" s="268"/>
      <c r="E3021" s="268"/>
      <c r="F3021" s="268"/>
      <c r="G3021" s="268"/>
      <c r="H3021" s="268"/>
      <c r="J3021" s="268"/>
      <c r="K3021" s="268"/>
      <c r="L3021" s="268"/>
      <c r="O3021" s="268"/>
      <c r="T3021" s="268"/>
      <c r="X3021" s="268"/>
    </row>
    <row r="3022" spans="1:24" x14ac:dyDescent="0.25">
      <c r="A3022" s="268"/>
      <c r="B3022" s="268"/>
      <c r="C3022" s="268"/>
      <c r="D3022" s="268"/>
      <c r="E3022" s="268"/>
      <c r="F3022" s="268"/>
      <c r="G3022" s="268"/>
      <c r="H3022" s="268"/>
      <c r="J3022" s="268"/>
      <c r="K3022" s="268"/>
      <c r="L3022" s="268"/>
      <c r="O3022" s="268"/>
      <c r="T3022" s="268"/>
      <c r="X3022" s="268"/>
    </row>
    <row r="3023" spans="1:24" x14ac:dyDescent="0.25">
      <c r="A3023" s="268"/>
      <c r="B3023" s="268"/>
      <c r="C3023" s="268"/>
      <c r="D3023" s="268"/>
      <c r="E3023" s="268"/>
      <c r="F3023" s="268"/>
      <c r="G3023" s="268"/>
      <c r="H3023" s="268"/>
      <c r="J3023" s="268"/>
      <c r="K3023" s="268"/>
      <c r="L3023" s="268"/>
      <c r="O3023" s="268"/>
      <c r="T3023" s="268"/>
      <c r="X3023" s="268"/>
    </row>
    <row r="3024" spans="1:24" x14ac:dyDescent="0.25">
      <c r="A3024" s="268"/>
      <c r="B3024" s="268"/>
      <c r="C3024" s="268"/>
      <c r="D3024" s="268"/>
      <c r="E3024" s="268"/>
      <c r="F3024" s="268"/>
      <c r="G3024" s="268"/>
      <c r="H3024" s="268"/>
      <c r="J3024" s="268"/>
      <c r="K3024" s="268"/>
      <c r="L3024" s="268"/>
      <c r="O3024" s="268"/>
      <c r="T3024" s="268"/>
      <c r="X3024" s="268"/>
    </row>
    <row r="3025" spans="1:24" x14ac:dyDescent="0.25">
      <c r="A3025" s="268"/>
      <c r="B3025" s="268"/>
      <c r="C3025" s="268"/>
      <c r="D3025" s="268"/>
      <c r="E3025" s="268"/>
      <c r="F3025" s="268"/>
      <c r="G3025" s="268"/>
      <c r="H3025" s="268"/>
      <c r="J3025" s="268"/>
      <c r="K3025" s="268"/>
      <c r="L3025" s="268"/>
      <c r="O3025" s="268"/>
      <c r="T3025" s="268"/>
      <c r="X3025" s="268"/>
    </row>
    <row r="3026" spans="1:24" x14ac:dyDescent="0.25">
      <c r="A3026" s="268"/>
      <c r="B3026" s="268"/>
      <c r="C3026" s="268"/>
      <c r="D3026" s="268"/>
      <c r="E3026" s="268"/>
      <c r="F3026" s="268"/>
      <c r="G3026" s="268"/>
      <c r="H3026" s="268"/>
      <c r="J3026" s="268"/>
      <c r="K3026" s="268"/>
      <c r="L3026" s="268"/>
      <c r="O3026" s="268"/>
      <c r="T3026" s="268"/>
      <c r="X3026" s="268"/>
    </row>
    <row r="3027" spans="1:24" x14ac:dyDescent="0.25">
      <c r="A3027" s="268"/>
      <c r="B3027" s="268"/>
      <c r="C3027" s="268"/>
      <c r="D3027" s="268"/>
      <c r="E3027" s="268"/>
      <c r="F3027" s="268"/>
      <c r="G3027" s="268"/>
      <c r="H3027" s="268"/>
      <c r="J3027" s="268"/>
      <c r="K3027" s="268"/>
      <c r="L3027" s="268"/>
      <c r="O3027" s="268"/>
      <c r="T3027" s="268"/>
      <c r="X3027" s="268"/>
    </row>
    <row r="3028" spans="1:24" x14ac:dyDescent="0.25">
      <c r="A3028" s="268"/>
      <c r="B3028" s="268"/>
      <c r="C3028" s="268"/>
      <c r="D3028" s="268"/>
      <c r="E3028" s="268"/>
      <c r="F3028" s="268"/>
      <c r="G3028" s="268"/>
      <c r="H3028" s="268"/>
      <c r="J3028" s="268"/>
      <c r="K3028" s="268"/>
      <c r="L3028" s="268"/>
      <c r="O3028" s="268"/>
      <c r="T3028" s="268"/>
      <c r="X3028" s="268"/>
    </row>
    <row r="3029" spans="1:24" x14ac:dyDescent="0.25">
      <c r="A3029" s="268"/>
      <c r="B3029" s="268"/>
      <c r="C3029" s="268"/>
      <c r="D3029" s="268"/>
      <c r="E3029" s="268"/>
      <c r="F3029" s="268"/>
      <c r="G3029" s="268"/>
      <c r="H3029" s="268"/>
      <c r="J3029" s="268"/>
      <c r="K3029" s="268"/>
      <c r="L3029" s="268"/>
      <c r="O3029" s="268"/>
      <c r="T3029" s="268"/>
      <c r="X3029" s="268"/>
    </row>
    <row r="3030" spans="1:24" x14ac:dyDescent="0.25">
      <c r="A3030" s="268"/>
      <c r="B3030" s="268"/>
      <c r="C3030" s="268"/>
      <c r="D3030" s="268"/>
      <c r="E3030" s="268"/>
      <c r="F3030" s="268"/>
      <c r="G3030" s="268"/>
      <c r="H3030" s="268"/>
      <c r="J3030" s="268"/>
      <c r="K3030" s="268"/>
      <c r="L3030" s="268"/>
      <c r="O3030" s="268"/>
      <c r="T3030" s="268"/>
      <c r="X3030" s="268"/>
    </row>
    <row r="3031" spans="1:24" x14ac:dyDescent="0.25">
      <c r="A3031" s="268"/>
      <c r="B3031" s="268"/>
      <c r="C3031" s="268"/>
      <c r="D3031" s="268"/>
      <c r="E3031" s="268"/>
      <c r="F3031" s="268"/>
      <c r="G3031" s="268"/>
      <c r="H3031" s="268"/>
      <c r="J3031" s="268"/>
      <c r="K3031" s="268"/>
      <c r="L3031" s="268"/>
      <c r="O3031" s="268"/>
      <c r="T3031" s="268"/>
      <c r="X3031" s="268"/>
    </row>
    <row r="3032" spans="1:24" x14ac:dyDescent="0.25">
      <c r="A3032" s="268"/>
      <c r="B3032" s="268"/>
      <c r="C3032" s="268"/>
      <c r="D3032" s="268"/>
      <c r="E3032" s="268"/>
      <c r="F3032" s="268"/>
      <c r="G3032" s="268"/>
      <c r="H3032" s="268"/>
      <c r="J3032" s="268"/>
      <c r="K3032" s="268"/>
      <c r="L3032" s="268"/>
      <c r="O3032" s="268"/>
      <c r="T3032" s="268"/>
      <c r="X3032" s="268"/>
    </row>
    <row r="3033" spans="1:24" x14ac:dyDescent="0.25">
      <c r="A3033" s="268"/>
      <c r="B3033" s="268"/>
      <c r="C3033" s="268"/>
      <c r="D3033" s="268"/>
      <c r="E3033" s="268"/>
      <c r="F3033" s="268"/>
      <c r="G3033" s="268"/>
      <c r="H3033" s="268"/>
      <c r="J3033" s="268"/>
      <c r="K3033" s="268"/>
      <c r="L3033" s="268"/>
      <c r="O3033" s="268"/>
      <c r="T3033" s="268"/>
      <c r="X3033" s="268"/>
    </row>
    <row r="3034" spans="1:24" x14ac:dyDescent="0.25">
      <c r="A3034" s="268"/>
      <c r="B3034" s="268"/>
      <c r="C3034" s="268"/>
      <c r="D3034" s="268"/>
      <c r="E3034" s="268"/>
      <c r="F3034" s="268"/>
      <c r="G3034" s="268"/>
      <c r="H3034" s="268"/>
      <c r="J3034" s="268"/>
      <c r="K3034" s="268"/>
      <c r="L3034" s="268"/>
      <c r="O3034" s="268"/>
      <c r="T3034" s="268"/>
      <c r="X3034" s="268"/>
    </row>
    <row r="3035" spans="1:24" x14ac:dyDescent="0.25">
      <c r="A3035" s="268"/>
      <c r="B3035" s="268"/>
      <c r="C3035" s="268"/>
      <c r="D3035" s="268"/>
      <c r="E3035" s="268"/>
      <c r="F3035" s="268"/>
      <c r="G3035" s="268"/>
      <c r="H3035" s="268"/>
      <c r="J3035" s="268"/>
      <c r="K3035" s="268"/>
      <c r="L3035" s="268"/>
      <c r="O3035" s="268"/>
      <c r="T3035" s="268"/>
      <c r="X3035" s="268"/>
    </row>
    <row r="3036" spans="1:24" x14ac:dyDescent="0.25">
      <c r="A3036" s="268"/>
      <c r="B3036" s="268"/>
      <c r="C3036" s="268"/>
      <c r="D3036" s="268"/>
      <c r="E3036" s="268"/>
      <c r="F3036" s="268"/>
      <c r="G3036" s="268"/>
      <c r="H3036" s="268"/>
      <c r="J3036" s="268"/>
      <c r="K3036" s="268"/>
      <c r="L3036" s="268"/>
      <c r="O3036" s="268"/>
      <c r="T3036" s="268"/>
      <c r="X3036" s="268"/>
    </row>
    <row r="3037" spans="1:24" x14ac:dyDescent="0.25">
      <c r="A3037" s="268"/>
      <c r="B3037" s="268"/>
      <c r="C3037" s="268"/>
      <c r="D3037" s="268"/>
      <c r="E3037" s="268"/>
      <c r="F3037" s="268"/>
      <c r="G3037" s="268"/>
      <c r="H3037" s="268"/>
      <c r="J3037" s="268"/>
      <c r="K3037" s="268"/>
      <c r="L3037" s="268"/>
      <c r="O3037" s="268"/>
      <c r="T3037" s="268"/>
      <c r="X3037" s="268"/>
    </row>
    <row r="3038" spans="1:24" x14ac:dyDescent="0.25">
      <c r="A3038" s="268"/>
      <c r="B3038" s="268"/>
      <c r="C3038" s="268"/>
      <c r="D3038" s="268"/>
      <c r="E3038" s="268"/>
      <c r="F3038" s="268"/>
      <c r="G3038" s="268"/>
      <c r="H3038" s="268"/>
      <c r="J3038" s="268"/>
      <c r="K3038" s="268"/>
      <c r="L3038" s="268"/>
      <c r="O3038" s="268"/>
      <c r="T3038" s="268"/>
      <c r="X3038" s="268"/>
    </row>
    <row r="3039" spans="1:24" x14ac:dyDescent="0.25">
      <c r="A3039" s="268"/>
      <c r="B3039" s="268"/>
      <c r="C3039" s="268"/>
      <c r="D3039" s="268"/>
      <c r="E3039" s="268"/>
      <c r="F3039" s="268"/>
      <c r="G3039" s="268"/>
      <c r="H3039" s="268"/>
      <c r="J3039" s="268"/>
      <c r="K3039" s="268"/>
      <c r="L3039" s="268"/>
      <c r="O3039" s="268"/>
      <c r="T3039" s="268"/>
      <c r="X3039" s="268"/>
    </row>
    <row r="3040" spans="1:24" x14ac:dyDescent="0.25">
      <c r="A3040" s="268"/>
      <c r="B3040" s="268"/>
      <c r="C3040" s="268"/>
      <c r="D3040" s="268"/>
      <c r="E3040" s="268"/>
      <c r="F3040" s="268"/>
      <c r="G3040" s="268"/>
      <c r="H3040" s="268"/>
      <c r="J3040" s="268"/>
      <c r="K3040" s="268"/>
      <c r="L3040" s="268"/>
      <c r="O3040" s="268"/>
      <c r="T3040" s="268"/>
      <c r="X3040" s="268"/>
    </row>
    <row r="3041" spans="1:24" x14ac:dyDescent="0.25">
      <c r="A3041" s="268"/>
      <c r="B3041" s="268"/>
      <c r="C3041" s="268"/>
      <c r="D3041" s="268"/>
      <c r="E3041" s="268"/>
      <c r="F3041" s="268"/>
      <c r="G3041" s="268"/>
      <c r="H3041" s="268"/>
      <c r="J3041" s="268"/>
      <c r="K3041" s="268"/>
      <c r="L3041" s="268"/>
      <c r="O3041" s="268"/>
      <c r="T3041" s="268"/>
      <c r="X3041" s="268"/>
    </row>
    <row r="3042" spans="1:24" x14ac:dyDescent="0.25">
      <c r="A3042" s="268"/>
      <c r="B3042" s="268"/>
      <c r="C3042" s="268"/>
      <c r="D3042" s="268"/>
      <c r="E3042" s="268"/>
      <c r="F3042" s="268"/>
      <c r="G3042" s="268"/>
      <c r="H3042" s="268"/>
      <c r="J3042" s="268"/>
      <c r="K3042" s="268"/>
      <c r="L3042" s="268"/>
      <c r="O3042" s="268"/>
      <c r="T3042" s="268"/>
      <c r="X3042" s="268"/>
    </row>
    <row r="3043" spans="1:24" x14ac:dyDescent="0.25">
      <c r="A3043" s="268"/>
      <c r="B3043" s="268"/>
      <c r="C3043" s="268"/>
      <c r="D3043" s="268"/>
      <c r="E3043" s="268"/>
      <c r="F3043" s="268"/>
      <c r="G3043" s="268"/>
      <c r="H3043" s="268"/>
      <c r="J3043" s="268"/>
      <c r="K3043" s="268"/>
      <c r="L3043" s="268"/>
      <c r="O3043" s="268"/>
      <c r="T3043" s="268"/>
      <c r="X3043" s="268"/>
    </row>
    <row r="3044" spans="1:24" x14ac:dyDescent="0.25">
      <c r="A3044" s="268"/>
      <c r="B3044" s="268"/>
      <c r="C3044" s="268"/>
      <c r="D3044" s="268"/>
      <c r="E3044" s="268"/>
      <c r="F3044" s="268"/>
      <c r="G3044" s="268"/>
      <c r="H3044" s="268"/>
      <c r="J3044" s="268"/>
      <c r="K3044" s="268"/>
      <c r="L3044" s="268"/>
      <c r="O3044" s="268"/>
      <c r="T3044" s="268"/>
      <c r="X3044" s="268"/>
    </row>
    <row r="3045" spans="1:24" x14ac:dyDescent="0.25">
      <c r="A3045" s="268"/>
      <c r="B3045" s="268"/>
      <c r="C3045" s="268"/>
      <c r="D3045" s="268"/>
      <c r="E3045" s="268"/>
      <c r="F3045" s="268"/>
      <c r="G3045" s="268"/>
      <c r="H3045" s="268"/>
      <c r="J3045" s="268"/>
      <c r="K3045" s="268"/>
      <c r="L3045" s="268"/>
      <c r="O3045" s="268"/>
      <c r="T3045" s="268"/>
      <c r="X3045" s="268"/>
    </row>
    <row r="3046" spans="1:24" x14ac:dyDescent="0.25">
      <c r="A3046" s="268"/>
      <c r="B3046" s="268"/>
      <c r="C3046" s="268"/>
      <c r="D3046" s="268"/>
      <c r="E3046" s="268"/>
      <c r="F3046" s="268"/>
      <c r="G3046" s="268"/>
      <c r="H3046" s="268"/>
      <c r="J3046" s="268"/>
      <c r="K3046" s="268"/>
      <c r="L3046" s="268"/>
      <c r="O3046" s="268"/>
      <c r="T3046" s="268"/>
      <c r="X3046" s="268"/>
    </row>
    <row r="3047" spans="1:24" x14ac:dyDescent="0.25">
      <c r="A3047" s="268"/>
      <c r="B3047" s="268"/>
      <c r="C3047" s="268"/>
      <c r="D3047" s="268"/>
      <c r="E3047" s="268"/>
      <c r="F3047" s="268"/>
      <c r="G3047" s="268"/>
      <c r="H3047" s="268"/>
      <c r="J3047" s="268"/>
      <c r="K3047" s="268"/>
      <c r="L3047" s="268"/>
      <c r="O3047" s="268"/>
      <c r="T3047" s="268"/>
      <c r="X3047" s="268"/>
    </row>
    <row r="3048" spans="1:24" x14ac:dyDescent="0.25">
      <c r="A3048" s="268"/>
      <c r="B3048" s="268"/>
      <c r="C3048" s="268"/>
      <c r="D3048" s="268"/>
      <c r="E3048" s="268"/>
      <c r="F3048" s="268"/>
      <c r="G3048" s="268"/>
      <c r="H3048" s="268"/>
      <c r="J3048" s="268"/>
      <c r="K3048" s="268"/>
      <c r="L3048" s="268"/>
      <c r="O3048" s="268"/>
      <c r="T3048" s="268"/>
      <c r="X3048" s="268"/>
    </row>
    <row r="3049" spans="1:24" x14ac:dyDescent="0.25">
      <c r="A3049" s="268"/>
      <c r="B3049" s="268"/>
      <c r="C3049" s="268"/>
      <c r="D3049" s="268"/>
      <c r="E3049" s="268"/>
      <c r="F3049" s="268"/>
      <c r="G3049" s="268"/>
      <c r="H3049" s="268"/>
      <c r="J3049" s="268"/>
      <c r="K3049" s="268"/>
      <c r="L3049" s="268"/>
      <c r="O3049" s="268"/>
      <c r="T3049" s="268"/>
      <c r="X3049" s="268"/>
    </row>
    <row r="3050" spans="1:24" x14ac:dyDescent="0.25">
      <c r="A3050" s="268"/>
      <c r="B3050" s="268"/>
      <c r="C3050" s="268"/>
      <c r="D3050" s="268"/>
      <c r="E3050" s="268"/>
      <c r="F3050" s="268"/>
      <c r="G3050" s="268"/>
      <c r="H3050" s="268"/>
      <c r="J3050" s="268"/>
      <c r="K3050" s="268"/>
      <c r="L3050" s="268"/>
      <c r="O3050" s="268"/>
      <c r="T3050" s="268"/>
      <c r="X3050" s="268"/>
    </row>
    <row r="3051" spans="1:24" x14ac:dyDescent="0.25">
      <c r="A3051" s="268"/>
      <c r="B3051" s="268"/>
      <c r="C3051" s="268"/>
      <c r="D3051" s="268"/>
      <c r="E3051" s="268"/>
      <c r="F3051" s="268"/>
      <c r="G3051" s="268"/>
      <c r="H3051" s="268"/>
      <c r="J3051" s="268"/>
      <c r="K3051" s="268"/>
      <c r="L3051" s="268"/>
      <c r="O3051" s="268"/>
      <c r="T3051" s="268"/>
      <c r="X3051" s="268"/>
    </row>
    <row r="3052" spans="1:24" x14ac:dyDescent="0.25">
      <c r="A3052" s="268"/>
      <c r="B3052" s="268"/>
      <c r="C3052" s="268"/>
      <c r="D3052" s="268"/>
      <c r="E3052" s="268"/>
      <c r="F3052" s="268"/>
      <c r="G3052" s="268"/>
      <c r="H3052" s="268"/>
      <c r="J3052" s="268"/>
      <c r="K3052" s="268"/>
      <c r="L3052" s="268"/>
      <c r="O3052" s="268"/>
      <c r="T3052" s="268"/>
      <c r="X3052" s="268"/>
    </row>
    <row r="3053" spans="1:24" x14ac:dyDescent="0.25">
      <c r="A3053" s="268"/>
      <c r="B3053" s="268"/>
      <c r="C3053" s="268"/>
      <c r="D3053" s="268"/>
      <c r="E3053" s="268"/>
      <c r="F3053" s="268"/>
      <c r="G3053" s="268"/>
      <c r="H3053" s="268"/>
      <c r="J3053" s="268"/>
      <c r="K3053" s="268"/>
      <c r="L3053" s="268"/>
      <c r="O3053" s="268"/>
      <c r="T3053" s="268"/>
      <c r="X3053" s="268"/>
    </row>
    <row r="3054" spans="1:24" x14ac:dyDescent="0.25">
      <c r="A3054" s="268"/>
      <c r="B3054" s="268"/>
      <c r="C3054" s="268"/>
      <c r="D3054" s="268"/>
      <c r="E3054" s="268"/>
      <c r="F3054" s="268"/>
      <c r="G3054" s="268"/>
      <c r="H3054" s="268"/>
      <c r="J3054" s="268"/>
      <c r="K3054" s="268"/>
      <c r="L3054" s="268"/>
      <c r="O3054" s="268"/>
      <c r="T3054" s="268"/>
      <c r="X3054" s="268"/>
    </row>
    <row r="3055" spans="1:24" x14ac:dyDescent="0.25">
      <c r="A3055" s="268"/>
      <c r="B3055" s="268"/>
      <c r="C3055" s="268"/>
      <c r="D3055" s="268"/>
      <c r="E3055" s="268"/>
      <c r="F3055" s="268"/>
      <c r="G3055" s="268"/>
      <c r="H3055" s="268"/>
      <c r="J3055" s="268"/>
      <c r="K3055" s="268"/>
      <c r="L3055" s="268"/>
      <c r="O3055" s="268"/>
      <c r="T3055" s="268"/>
      <c r="X3055" s="268"/>
    </row>
    <row r="3056" spans="1:24" x14ac:dyDescent="0.25">
      <c r="A3056" s="268"/>
      <c r="B3056" s="268"/>
      <c r="C3056" s="268"/>
      <c r="D3056" s="268"/>
      <c r="E3056" s="268"/>
      <c r="F3056" s="268"/>
      <c r="G3056" s="268"/>
      <c r="H3056" s="268"/>
      <c r="J3056" s="268"/>
      <c r="K3056" s="268"/>
      <c r="L3056" s="268"/>
      <c r="O3056" s="268"/>
      <c r="T3056" s="268"/>
      <c r="X3056" s="268"/>
    </row>
    <row r="3057" spans="1:24" x14ac:dyDescent="0.25">
      <c r="A3057" s="268"/>
      <c r="B3057" s="268"/>
      <c r="C3057" s="268"/>
      <c r="D3057" s="268"/>
      <c r="E3057" s="268"/>
      <c r="F3057" s="268"/>
      <c r="G3057" s="268"/>
      <c r="H3057" s="268"/>
      <c r="J3057" s="268"/>
      <c r="K3057" s="268"/>
      <c r="L3057" s="268"/>
      <c r="O3057" s="268"/>
      <c r="T3057" s="268"/>
      <c r="X3057" s="268"/>
    </row>
    <row r="3058" spans="1:24" x14ac:dyDescent="0.25">
      <c r="A3058" s="268"/>
      <c r="B3058" s="268"/>
      <c r="C3058" s="268"/>
      <c r="D3058" s="268"/>
      <c r="E3058" s="268"/>
      <c r="F3058" s="268"/>
      <c r="G3058" s="268"/>
      <c r="H3058" s="268"/>
      <c r="J3058" s="268"/>
      <c r="K3058" s="268"/>
      <c r="L3058" s="268"/>
      <c r="O3058" s="268"/>
      <c r="T3058" s="268"/>
      <c r="X3058" s="268"/>
    </row>
    <row r="3059" spans="1:24" x14ac:dyDescent="0.25">
      <c r="A3059" s="268"/>
      <c r="B3059" s="268"/>
      <c r="C3059" s="268"/>
      <c r="D3059" s="268"/>
      <c r="E3059" s="268"/>
      <c r="F3059" s="268"/>
      <c r="G3059" s="268"/>
      <c r="H3059" s="268"/>
      <c r="J3059" s="268"/>
      <c r="K3059" s="268"/>
      <c r="L3059" s="268"/>
      <c r="O3059" s="268"/>
      <c r="T3059" s="268"/>
      <c r="X3059" s="268"/>
    </row>
    <row r="3060" spans="1:24" x14ac:dyDescent="0.25">
      <c r="A3060" s="268"/>
      <c r="B3060" s="268"/>
      <c r="C3060" s="268"/>
      <c r="D3060" s="268"/>
      <c r="E3060" s="268"/>
      <c r="F3060" s="268"/>
      <c r="G3060" s="268"/>
      <c r="H3060" s="268"/>
      <c r="J3060" s="268"/>
      <c r="K3060" s="268"/>
      <c r="L3060" s="268"/>
      <c r="O3060" s="268"/>
      <c r="T3060" s="268"/>
      <c r="X3060" s="268"/>
    </row>
    <row r="3061" spans="1:24" x14ac:dyDescent="0.25">
      <c r="A3061" s="268"/>
      <c r="B3061" s="268"/>
      <c r="C3061" s="268"/>
      <c r="D3061" s="268"/>
      <c r="E3061" s="268"/>
      <c r="F3061" s="268"/>
      <c r="G3061" s="268"/>
      <c r="H3061" s="268"/>
      <c r="J3061" s="268"/>
      <c r="K3061" s="268"/>
      <c r="L3061" s="268"/>
      <c r="O3061" s="268"/>
      <c r="T3061" s="268"/>
      <c r="X3061" s="268"/>
    </row>
    <row r="3062" spans="1:24" x14ac:dyDescent="0.25">
      <c r="A3062" s="268"/>
      <c r="B3062" s="268"/>
      <c r="C3062" s="268"/>
      <c r="D3062" s="268"/>
      <c r="E3062" s="268"/>
      <c r="F3062" s="268"/>
      <c r="G3062" s="268"/>
      <c r="H3062" s="268"/>
      <c r="J3062" s="268"/>
      <c r="K3062" s="268"/>
      <c r="L3062" s="268"/>
      <c r="O3062" s="268"/>
      <c r="T3062" s="268"/>
      <c r="X3062" s="268"/>
    </row>
    <row r="3063" spans="1:24" x14ac:dyDescent="0.25">
      <c r="A3063" s="268"/>
      <c r="B3063" s="268"/>
      <c r="C3063" s="268"/>
      <c r="D3063" s="268"/>
      <c r="E3063" s="268"/>
      <c r="F3063" s="268"/>
      <c r="G3063" s="268"/>
      <c r="H3063" s="268"/>
      <c r="J3063" s="268"/>
      <c r="K3063" s="268"/>
      <c r="L3063" s="268"/>
      <c r="O3063" s="268"/>
      <c r="T3063" s="268"/>
      <c r="X3063" s="268"/>
    </row>
    <row r="3064" spans="1:24" x14ac:dyDescent="0.25">
      <c r="A3064" s="268"/>
      <c r="B3064" s="268"/>
      <c r="C3064" s="268"/>
      <c r="D3064" s="268"/>
      <c r="E3064" s="268"/>
      <c r="F3064" s="268"/>
      <c r="G3064" s="268"/>
      <c r="H3064" s="268"/>
      <c r="J3064" s="268"/>
      <c r="K3064" s="268"/>
      <c r="L3064" s="268"/>
      <c r="O3064" s="268"/>
      <c r="T3064" s="268"/>
      <c r="X3064" s="268"/>
    </row>
    <row r="3065" spans="1:24" x14ac:dyDescent="0.25">
      <c r="A3065" s="268"/>
      <c r="B3065" s="268"/>
      <c r="C3065" s="268"/>
      <c r="D3065" s="268"/>
      <c r="E3065" s="268"/>
      <c r="F3065" s="268"/>
      <c r="G3065" s="268"/>
      <c r="H3065" s="268"/>
      <c r="J3065" s="268"/>
      <c r="K3065" s="268"/>
      <c r="L3065" s="268"/>
      <c r="O3065" s="268"/>
      <c r="T3065" s="268"/>
      <c r="X3065" s="268"/>
    </row>
    <row r="3066" spans="1:24" x14ac:dyDescent="0.25">
      <c r="A3066" s="268"/>
      <c r="B3066" s="268"/>
      <c r="C3066" s="268"/>
      <c r="D3066" s="268"/>
      <c r="E3066" s="268"/>
      <c r="F3066" s="268"/>
      <c r="G3066" s="268"/>
      <c r="H3066" s="268"/>
      <c r="J3066" s="268"/>
      <c r="K3066" s="268"/>
      <c r="L3066" s="268"/>
      <c r="O3066" s="268"/>
      <c r="T3066" s="268"/>
      <c r="X3066" s="268"/>
    </row>
    <row r="3067" spans="1:24" x14ac:dyDescent="0.25">
      <c r="A3067" s="268"/>
      <c r="B3067" s="268"/>
      <c r="C3067" s="268"/>
      <c r="D3067" s="268"/>
      <c r="E3067" s="268"/>
      <c r="F3067" s="268"/>
      <c r="G3067" s="268"/>
      <c r="H3067" s="268"/>
      <c r="J3067" s="268"/>
      <c r="K3067" s="268"/>
      <c r="L3067" s="268"/>
      <c r="O3067" s="268"/>
      <c r="T3067" s="268"/>
      <c r="X3067" s="268"/>
    </row>
    <row r="3068" spans="1:24" x14ac:dyDescent="0.25">
      <c r="A3068" s="268"/>
      <c r="B3068" s="268"/>
      <c r="C3068" s="268"/>
      <c r="D3068" s="268"/>
      <c r="E3068" s="268"/>
      <c r="F3068" s="268"/>
      <c r="G3068" s="268"/>
      <c r="H3068" s="268"/>
      <c r="J3068" s="268"/>
      <c r="K3068" s="268"/>
      <c r="L3068" s="268"/>
      <c r="O3068" s="268"/>
      <c r="T3068" s="268"/>
      <c r="X3068" s="268"/>
    </row>
    <row r="3069" spans="1:24" x14ac:dyDescent="0.25">
      <c r="A3069" s="268"/>
      <c r="B3069" s="268"/>
      <c r="C3069" s="268"/>
      <c r="D3069" s="268"/>
      <c r="E3069" s="268"/>
      <c r="F3069" s="268"/>
      <c r="G3069" s="268"/>
      <c r="H3069" s="268"/>
      <c r="J3069" s="268"/>
      <c r="K3069" s="268"/>
      <c r="L3069" s="268"/>
      <c r="O3069" s="268"/>
      <c r="T3069" s="268"/>
      <c r="X3069" s="268"/>
    </row>
    <row r="3070" spans="1:24" x14ac:dyDescent="0.25">
      <c r="A3070" s="268"/>
      <c r="B3070" s="268"/>
      <c r="C3070" s="268"/>
      <c r="D3070" s="268"/>
      <c r="E3070" s="268"/>
      <c r="F3070" s="268"/>
      <c r="G3070" s="268"/>
      <c r="H3070" s="268"/>
      <c r="J3070" s="268"/>
      <c r="K3070" s="268"/>
      <c r="L3070" s="268"/>
      <c r="O3070" s="268"/>
      <c r="T3070" s="268"/>
      <c r="X3070" s="268"/>
    </row>
    <row r="3071" spans="1:24" x14ac:dyDescent="0.25">
      <c r="A3071" s="268"/>
      <c r="B3071" s="268"/>
      <c r="C3071" s="268"/>
      <c r="D3071" s="268"/>
      <c r="E3071" s="268"/>
      <c r="F3071" s="268"/>
      <c r="G3071" s="268"/>
      <c r="H3071" s="268"/>
      <c r="J3071" s="268"/>
      <c r="K3071" s="268"/>
      <c r="L3071" s="268"/>
      <c r="O3071" s="268"/>
      <c r="T3071" s="268"/>
      <c r="X3071" s="268"/>
    </row>
    <row r="3072" spans="1:24" x14ac:dyDescent="0.25">
      <c r="A3072" s="268"/>
      <c r="B3072" s="268"/>
      <c r="C3072" s="268"/>
      <c r="D3072" s="268"/>
      <c r="E3072" s="268"/>
      <c r="F3072" s="268"/>
      <c r="G3072" s="268"/>
      <c r="H3072" s="268"/>
      <c r="J3072" s="268"/>
      <c r="K3072" s="268"/>
      <c r="L3072" s="268"/>
      <c r="O3072" s="268"/>
      <c r="T3072" s="268"/>
      <c r="X3072" s="268"/>
    </row>
    <row r="3073" spans="1:24" x14ac:dyDescent="0.25">
      <c r="A3073" s="268"/>
      <c r="B3073" s="268"/>
      <c r="C3073" s="268"/>
      <c r="D3073" s="268"/>
      <c r="E3073" s="268"/>
      <c r="F3073" s="268"/>
      <c r="G3073" s="268"/>
      <c r="H3073" s="268"/>
      <c r="J3073" s="268"/>
      <c r="K3073" s="268"/>
      <c r="L3073" s="268"/>
      <c r="O3073" s="268"/>
      <c r="T3073" s="268"/>
      <c r="X3073" s="268"/>
    </row>
    <row r="3074" spans="1:24" x14ac:dyDescent="0.25">
      <c r="A3074" s="268"/>
      <c r="B3074" s="268"/>
      <c r="C3074" s="268"/>
      <c r="D3074" s="268"/>
      <c r="E3074" s="268"/>
      <c r="F3074" s="268"/>
      <c r="G3074" s="268"/>
      <c r="H3074" s="268"/>
      <c r="J3074" s="268"/>
      <c r="K3074" s="268"/>
      <c r="L3074" s="268"/>
      <c r="O3074" s="268"/>
      <c r="T3074" s="268"/>
      <c r="X3074" s="268"/>
    </row>
    <row r="3075" spans="1:24" x14ac:dyDescent="0.25">
      <c r="A3075" s="268"/>
      <c r="B3075" s="268"/>
      <c r="C3075" s="268"/>
      <c r="D3075" s="268"/>
      <c r="E3075" s="268"/>
      <c r="F3075" s="268"/>
      <c r="G3075" s="268"/>
      <c r="H3075" s="268"/>
      <c r="J3075" s="268"/>
      <c r="K3075" s="268"/>
      <c r="L3075" s="268"/>
      <c r="O3075" s="268"/>
      <c r="T3075" s="268"/>
      <c r="X3075" s="268"/>
    </row>
    <row r="3076" spans="1:24" x14ac:dyDescent="0.25">
      <c r="A3076" s="268"/>
      <c r="B3076" s="268"/>
      <c r="C3076" s="268"/>
      <c r="D3076" s="268"/>
      <c r="E3076" s="268"/>
      <c r="F3076" s="268"/>
      <c r="G3076" s="268"/>
      <c r="H3076" s="268"/>
      <c r="J3076" s="268"/>
      <c r="K3076" s="268"/>
      <c r="L3076" s="268"/>
      <c r="O3076" s="268"/>
      <c r="T3076" s="268"/>
      <c r="X3076" s="268"/>
    </row>
    <row r="3077" spans="1:24" x14ac:dyDescent="0.25">
      <c r="A3077" s="268"/>
      <c r="B3077" s="268"/>
      <c r="C3077" s="268"/>
      <c r="D3077" s="268"/>
      <c r="E3077" s="268"/>
      <c r="F3077" s="268"/>
      <c r="G3077" s="268"/>
      <c r="H3077" s="268"/>
      <c r="J3077" s="268"/>
      <c r="K3077" s="268"/>
      <c r="L3077" s="268"/>
      <c r="O3077" s="268"/>
      <c r="T3077" s="268"/>
      <c r="X3077" s="268"/>
    </row>
    <row r="3078" spans="1:24" x14ac:dyDescent="0.25">
      <c r="A3078" s="268"/>
      <c r="B3078" s="268"/>
      <c r="C3078" s="268"/>
      <c r="D3078" s="268"/>
      <c r="E3078" s="268"/>
      <c r="F3078" s="268"/>
      <c r="G3078" s="268"/>
      <c r="H3078" s="268"/>
      <c r="J3078" s="268"/>
      <c r="K3078" s="268"/>
      <c r="L3078" s="268"/>
      <c r="O3078" s="268"/>
      <c r="T3078" s="268"/>
      <c r="X3078" s="268"/>
    </row>
    <row r="3079" spans="1:24" x14ac:dyDescent="0.25">
      <c r="A3079" s="268"/>
      <c r="B3079" s="268"/>
      <c r="C3079" s="268"/>
      <c r="D3079" s="268"/>
      <c r="E3079" s="268"/>
      <c r="F3079" s="268"/>
      <c r="G3079" s="268"/>
      <c r="H3079" s="268"/>
      <c r="J3079" s="268"/>
      <c r="K3079" s="268"/>
      <c r="L3079" s="268"/>
      <c r="O3079" s="268"/>
      <c r="T3079" s="268"/>
      <c r="X3079" s="268"/>
    </row>
    <row r="3080" spans="1:24" x14ac:dyDescent="0.25">
      <c r="A3080" s="268"/>
      <c r="B3080" s="268"/>
      <c r="C3080" s="268"/>
      <c r="D3080" s="268"/>
      <c r="E3080" s="268"/>
      <c r="F3080" s="268"/>
      <c r="G3080" s="268"/>
      <c r="H3080" s="268"/>
      <c r="J3080" s="268"/>
      <c r="K3080" s="268"/>
      <c r="L3080" s="268"/>
      <c r="O3080" s="268"/>
      <c r="T3080" s="268"/>
      <c r="X3080" s="268"/>
    </row>
    <row r="3081" spans="1:24" x14ac:dyDescent="0.25">
      <c r="A3081" s="268"/>
      <c r="B3081" s="268"/>
      <c r="C3081" s="268"/>
      <c r="D3081" s="268"/>
      <c r="E3081" s="268"/>
      <c r="F3081" s="268"/>
      <c r="G3081" s="268"/>
      <c r="H3081" s="268"/>
      <c r="J3081" s="268"/>
      <c r="K3081" s="268"/>
      <c r="L3081" s="268"/>
      <c r="O3081" s="268"/>
      <c r="T3081" s="268"/>
      <c r="X3081" s="268"/>
    </row>
    <row r="3082" spans="1:24" x14ac:dyDescent="0.25">
      <c r="A3082" s="268"/>
      <c r="B3082" s="268"/>
      <c r="C3082" s="268"/>
      <c r="D3082" s="268"/>
      <c r="E3082" s="268"/>
      <c r="F3082" s="268"/>
      <c r="G3082" s="268"/>
      <c r="H3082" s="268"/>
      <c r="J3082" s="268"/>
      <c r="K3082" s="268"/>
      <c r="L3082" s="268"/>
      <c r="O3082" s="268"/>
      <c r="T3082" s="268"/>
      <c r="X3082" s="268"/>
    </row>
    <row r="3083" spans="1:24" x14ac:dyDescent="0.25">
      <c r="A3083" s="268"/>
      <c r="B3083" s="268"/>
      <c r="C3083" s="268"/>
      <c r="D3083" s="268"/>
      <c r="E3083" s="268"/>
      <c r="F3083" s="268"/>
      <c r="G3083" s="268"/>
      <c r="H3083" s="268"/>
      <c r="J3083" s="268"/>
      <c r="K3083" s="268"/>
      <c r="L3083" s="268"/>
      <c r="O3083" s="268"/>
      <c r="T3083" s="268"/>
      <c r="X3083" s="268"/>
    </row>
    <row r="3084" spans="1:24" x14ac:dyDescent="0.25">
      <c r="A3084" s="268"/>
      <c r="B3084" s="268"/>
      <c r="C3084" s="268"/>
      <c r="D3084" s="268"/>
      <c r="E3084" s="268"/>
      <c r="F3084" s="268"/>
      <c r="G3084" s="268"/>
      <c r="H3084" s="268"/>
      <c r="J3084" s="268"/>
      <c r="K3084" s="268"/>
      <c r="L3084" s="268"/>
      <c r="O3084" s="268"/>
      <c r="T3084" s="268"/>
      <c r="X3084" s="268"/>
    </row>
    <row r="3085" spans="1:24" x14ac:dyDescent="0.25">
      <c r="A3085" s="268"/>
      <c r="B3085" s="268"/>
      <c r="C3085" s="268"/>
      <c r="D3085" s="268"/>
      <c r="E3085" s="268"/>
      <c r="F3085" s="268"/>
      <c r="G3085" s="268"/>
      <c r="H3085" s="268"/>
      <c r="J3085" s="268"/>
      <c r="K3085" s="268"/>
      <c r="L3085" s="268"/>
      <c r="O3085" s="268"/>
      <c r="T3085" s="268"/>
      <c r="X3085" s="268"/>
    </row>
    <row r="3086" spans="1:24" x14ac:dyDescent="0.25">
      <c r="A3086" s="268"/>
      <c r="B3086" s="268"/>
      <c r="C3086" s="268"/>
      <c r="D3086" s="268"/>
      <c r="E3086" s="268"/>
      <c r="F3086" s="268"/>
      <c r="G3086" s="268"/>
      <c r="H3086" s="268"/>
      <c r="J3086" s="268"/>
      <c r="K3086" s="268"/>
      <c r="L3086" s="268"/>
      <c r="O3086" s="268"/>
      <c r="T3086" s="268"/>
      <c r="X3086" s="268"/>
    </row>
    <row r="3087" spans="1:24" x14ac:dyDescent="0.25">
      <c r="A3087" s="268"/>
      <c r="B3087" s="268"/>
      <c r="C3087" s="268"/>
      <c r="D3087" s="268"/>
      <c r="E3087" s="268"/>
      <c r="F3087" s="268"/>
      <c r="G3087" s="268"/>
      <c r="H3087" s="268"/>
      <c r="J3087" s="268"/>
      <c r="K3087" s="268"/>
      <c r="L3087" s="268"/>
      <c r="O3087" s="268"/>
      <c r="T3087" s="268"/>
      <c r="X3087" s="268"/>
    </row>
    <row r="3088" spans="1:24" x14ac:dyDescent="0.25">
      <c r="A3088" s="268"/>
      <c r="B3088" s="268"/>
      <c r="C3088" s="268"/>
      <c r="D3088" s="268"/>
      <c r="E3088" s="268"/>
      <c r="F3088" s="268"/>
      <c r="G3088" s="268"/>
      <c r="H3088" s="268"/>
      <c r="J3088" s="268"/>
      <c r="K3088" s="268"/>
      <c r="L3088" s="268"/>
      <c r="O3088" s="268"/>
      <c r="T3088" s="268"/>
      <c r="X3088" s="268"/>
    </row>
    <row r="3089" spans="1:24" x14ac:dyDescent="0.25">
      <c r="A3089" s="268"/>
      <c r="B3089" s="268"/>
      <c r="C3089" s="268"/>
      <c r="D3089" s="268"/>
      <c r="E3089" s="268"/>
      <c r="F3089" s="268"/>
      <c r="G3089" s="268"/>
      <c r="H3089" s="268"/>
      <c r="J3089" s="268"/>
      <c r="K3089" s="268"/>
      <c r="L3089" s="268"/>
      <c r="O3089" s="268"/>
      <c r="T3089" s="268"/>
      <c r="X3089" s="268"/>
    </row>
    <row r="3090" spans="1:24" x14ac:dyDescent="0.25">
      <c r="A3090" s="268"/>
      <c r="B3090" s="268"/>
      <c r="C3090" s="268"/>
      <c r="D3090" s="268"/>
      <c r="E3090" s="268"/>
      <c r="F3090" s="268"/>
      <c r="G3090" s="268"/>
      <c r="H3090" s="268"/>
      <c r="J3090" s="268"/>
      <c r="K3090" s="268"/>
      <c r="L3090" s="268"/>
      <c r="O3090" s="268"/>
      <c r="T3090" s="268"/>
      <c r="X3090" s="268"/>
    </row>
    <row r="3091" spans="1:24" x14ac:dyDescent="0.25">
      <c r="A3091" s="268"/>
      <c r="B3091" s="268"/>
      <c r="C3091" s="268"/>
      <c r="D3091" s="268"/>
      <c r="E3091" s="268"/>
      <c r="F3091" s="268"/>
      <c r="G3091" s="268"/>
      <c r="H3091" s="268"/>
      <c r="J3091" s="268"/>
      <c r="K3091" s="268"/>
      <c r="L3091" s="268"/>
      <c r="O3091" s="268"/>
      <c r="T3091" s="268"/>
      <c r="X3091" s="268"/>
    </row>
    <row r="3092" spans="1:24" x14ac:dyDescent="0.25">
      <c r="A3092" s="268"/>
      <c r="B3092" s="268"/>
      <c r="C3092" s="268"/>
      <c r="D3092" s="268"/>
      <c r="E3092" s="268"/>
      <c r="F3092" s="268"/>
      <c r="G3092" s="268"/>
      <c r="H3092" s="268"/>
      <c r="J3092" s="268"/>
      <c r="K3092" s="268"/>
      <c r="L3092" s="268"/>
      <c r="O3092" s="268"/>
      <c r="T3092" s="268"/>
      <c r="X3092" s="268"/>
    </row>
    <row r="3093" spans="1:24" x14ac:dyDescent="0.25">
      <c r="A3093" s="268"/>
      <c r="B3093" s="268"/>
      <c r="C3093" s="268"/>
      <c r="D3093" s="268"/>
      <c r="E3093" s="268"/>
      <c r="F3093" s="268"/>
      <c r="G3093" s="268"/>
      <c r="H3093" s="268"/>
      <c r="J3093" s="268"/>
      <c r="K3093" s="268"/>
      <c r="L3093" s="268"/>
      <c r="O3093" s="268"/>
      <c r="T3093" s="268"/>
      <c r="X3093" s="268"/>
    </row>
    <row r="3094" spans="1:24" x14ac:dyDescent="0.25">
      <c r="A3094" s="268"/>
      <c r="B3094" s="268"/>
      <c r="C3094" s="268"/>
      <c r="D3094" s="268"/>
      <c r="E3094" s="268"/>
      <c r="F3094" s="268"/>
      <c r="G3094" s="268"/>
      <c r="H3094" s="268"/>
      <c r="J3094" s="268"/>
      <c r="K3094" s="268"/>
      <c r="L3094" s="268"/>
      <c r="O3094" s="268"/>
      <c r="T3094" s="268"/>
      <c r="X3094" s="268"/>
    </row>
    <row r="3095" spans="1:24" x14ac:dyDescent="0.25">
      <c r="A3095" s="268"/>
      <c r="B3095" s="268"/>
      <c r="C3095" s="268"/>
      <c r="D3095" s="268"/>
      <c r="E3095" s="268"/>
      <c r="F3095" s="268"/>
      <c r="G3095" s="268"/>
      <c r="H3095" s="268"/>
      <c r="J3095" s="268"/>
      <c r="K3095" s="268"/>
      <c r="L3095" s="268"/>
      <c r="O3095" s="268"/>
      <c r="T3095" s="268"/>
      <c r="X3095" s="268"/>
    </row>
    <row r="3096" spans="1:24" x14ac:dyDescent="0.25">
      <c r="A3096" s="268"/>
      <c r="B3096" s="268"/>
      <c r="C3096" s="268"/>
      <c r="D3096" s="268"/>
      <c r="E3096" s="268"/>
      <c r="F3096" s="268"/>
      <c r="G3096" s="268"/>
      <c r="H3096" s="268"/>
      <c r="J3096" s="268"/>
      <c r="K3096" s="268"/>
      <c r="L3096" s="268"/>
      <c r="O3096" s="268"/>
      <c r="T3096" s="268"/>
      <c r="X3096" s="268"/>
    </row>
    <row r="3097" spans="1:24" x14ac:dyDescent="0.25">
      <c r="A3097" s="268"/>
      <c r="B3097" s="268"/>
      <c r="C3097" s="268"/>
      <c r="D3097" s="268"/>
      <c r="E3097" s="268"/>
      <c r="F3097" s="268"/>
      <c r="G3097" s="268"/>
      <c r="H3097" s="268"/>
      <c r="J3097" s="268"/>
      <c r="K3097" s="268"/>
      <c r="L3097" s="268"/>
      <c r="O3097" s="268"/>
      <c r="T3097" s="268"/>
      <c r="X3097" s="268"/>
    </row>
    <row r="3098" spans="1:24" x14ac:dyDescent="0.25">
      <c r="A3098" s="268"/>
      <c r="B3098" s="268"/>
      <c r="C3098" s="268"/>
      <c r="D3098" s="268"/>
      <c r="E3098" s="268"/>
      <c r="F3098" s="268"/>
      <c r="G3098" s="268"/>
      <c r="H3098" s="268"/>
      <c r="J3098" s="268"/>
      <c r="K3098" s="268"/>
      <c r="L3098" s="268"/>
      <c r="O3098" s="268"/>
      <c r="T3098" s="268"/>
      <c r="X3098" s="268"/>
    </row>
    <row r="3099" spans="1:24" x14ac:dyDescent="0.25">
      <c r="A3099" s="268"/>
      <c r="B3099" s="268"/>
      <c r="C3099" s="268"/>
      <c r="D3099" s="268"/>
      <c r="E3099" s="268"/>
      <c r="F3099" s="268"/>
      <c r="G3099" s="268"/>
      <c r="H3099" s="268"/>
      <c r="J3099" s="268"/>
      <c r="K3099" s="268"/>
      <c r="L3099" s="268"/>
      <c r="O3099" s="268"/>
      <c r="T3099" s="268"/>
      <c r="X3099" s="268"/>
    </row>
    <row r="3100" spans="1:24" x14ac:dyDescent="0.25">
      <c r="A3100" s="268"/>
      <c r="B3100" s="268"/>
      <c r="C3100" s="268"/>
      <c r="D3100" s="268"/>
      <c r="E3100" s="268"/>
      <c r="F3100" s="268"/>
      <c r="G3100" s="268"/>
      <c r="H3100" s="268"/>
      <c r="J3100" s="268"/>
      <c r="K3100" s="268"/>
      <c r="L3100" s="268"/>
      <c r="O3100" s="268"/>
      <c r="T3100" s="268"/>
      <c r="X3100" s="268"/>
    </row>
    <row r="3101" spans="1:24" x14ac:dyDescent="0.25">
      <c r="A3101" s="268"/>
      <c r="B3101" s="268"/>
      <c r="C3101" s="268"/>
      <c r="D3101" s="268"/>
      <c r="E3101" s="268"/>
      <c r="F3101" s="268"/>
      <c r="G3101" s="268"/>
      <c r="H3101" s="268"/>
      <c r="J3101" s="268"/>
      <c r="K3101" s="268"/>
      <c r="L3101" s="268"/>
      <c r="O3101" s="268"/>
      <c r="T3101" s="268"/>
      <c r="X3101" s="268"/>
    </row>
    <row r="3102" spans="1:24" x14ac:dyDescent="0.25">
      <c r="A3102" s="268"/>
      <c r="B3102" s="268"/>
      <c r="C3102" s="268"/>
      <c r="D3102" s="268"/>
      <c r="E3102" s="268"/>
      <c r="F3102" s="268"/>
      <c r="G3102" s="268"/>
      <c r="H3102" s="268"/>
      <c r="J3102" s="268"/>
      <c r="K3102" s="268"/>
      <c r="L3102" s="268"/>
      <c r="O3102" s="268"/>
      <c r="T3102" s="268"/>
      <c r="X3102" s="268"/>
    </row>
    <row r="3103" spans="1:24" x14ac:dyDescent="0.25">
      <c r="A3103" s="268"/>
      <c r="B3103" s="268"/>
      <c r="C3103" s="268"/>
      <c r="D3103" s="268"/>
      <c r="E3103" s="268"/>
      <c r="F3103" s="268"/>
      <c r="G3103" s="268"/>
      <c r="H3103" s="268"/>
      <c r="J3103" s="268"/>
      <c r="K3103" s="268"/>
      <c r="L3103" s="268"/>
      <c r="O3103" s="268"/>
      <c r="T3103" s="268"/>
      <c r="X3103" s="268"/>
    </row>
    <row r="3104" spans="1:24" x14ac:dyDescent="0.25">
      <c r="A3104" s="268"/>
      <c r="B3104" s="268"/>
      <c r="C3104" s="268"/>
      <c r="D3104" s="268"/>
      <c r="E3104" s="268"/>
      <c r="F3104" s="268"/>
      <c r="G3104" s="268"/>
      <c r="H3104" s="268"/>
      <c r="J3104" s="268"/>
      <c r="K3104" s="268"/>
      <c r="L3104" s="268"/>
      <c r="O3104" s="268"/>
      <c r="T3104" s="268"/>
      <c r="X3104" s="268"/>
    </row>
    <row r="3105" spans="1:24" x14ac:dyDescent="0.25">
      <c r="A3105" s="268"/>
      <c r="B3105" s="268"/>
      <c r="C3105" s="268"/>
      <c r="D3105" s="268"/>
      <c r="E3105" s="268"/>
      <c r="F3105" s="268"/>
      <c r="G3105" s="268"/>
      <c r="H3105" s="268"/>
      <c r="J3105" s="268"/>
      <c r="K3105" s="268"/>
      <c r="L3105" s="268"/>
      <c r="O3105" s="268"/>
      <c r="T3105" s="268"/>
      <c r="X3105" s="268"/>
    </row>
    <row r="3106" spans="1:24" x14ac:dyDescent="0.25">
      <c r="A3106" s="268"/>
      <c r="B3106" s="268"/>
      <c r="C3106" s="268"/>
      <c r="D3106" s="268"/>
      <c r="E3106" s="268"/>
      <c r="F3106" s="268"/>
      <c r="G3106" s="268"/>
      <c r="H3106" s="268"/>
      <c r="J3106" s="268"/>
      <c r="K3106" s="268"/>
      <c r="L3106" s="268"/>
      <c r="O3106" s="268"/>
      <c r="T3106" s="268"/>
      <c r="X3106" s="268"/>
    </row>
    <row r="3107" spans="1:24" x14ac:dyDescent="0.25">
      <c r="A3107" s="268"/>
      <c r="B3107" s="268"/>
      <c r="C3107" s="268"/>
      <c r="D3107" s="268"/>
      <c r="E3107" s="268"/>
      <c r="F3107" s="268"/>
      <c r="G3107" s="268"/>
      <c r="H3107" s="268"/>
      <c r="J3107" s="268"/>
      <c r="K3107" s="268"/>
      <c r="L3107" s="268"/>
      <c r="O3107" s="268"/>
      <c r="T3107" s="268"/>
      <c r="X3107" s="268"/>
    </row>
    <row r="3108" spans="1:24" x14ac:dyDescent="0.25">
      <c r="A3108" s="268"/>
      <c r="B3108" s="268"/>
      <c r="C3108" s="268"/>
      <c r="D3108" s="268"/>
      <c r="E3108" s="268"/>
      <c r="F3108" s="268"/>
      <c r="G3108" s="268"/>
      <c r="H3108" s="268"/>
      <c r="J3108" s="268"/>
      <c r="K3108" s="268"/>
      <c r="L3108" s="268"/>
      <c r="O3108" s="268"/>
      <c r="T3108" s="268"/>
      <c r="X3108" s="268"/>
    </row>
    <row r="3109" spans="1:24" x14ac:dyDescent="0.25">
      <c r="A3109" s="268"/>
      <c r="B3109" s="268"/>
      <c r="C3109" s="268"/>
      <c r="D3109" s="268"/>
      <c r="E3109" s="268"/>
      <c r="F3109" s="268"/>
      <c r="G3109" s="268"/>
      <c r="H3109" s="268"/>
      <c r="J3109" s="268"/>
      <c r="K3109" s="268"/>
      <c r="L3109" s="268"/>
      <c r="O3109" s="268"/>
      <c r="T3109" s="268"/>
      <c r="X3109" s="268"/>
    </row>
    <row r="3110" spans="1:24" x14ac:dyDescent="0.25">
      <c r="A3110" s="268"/>
      <c r="B3110" s="268"/>
      <c r="C3110" s="268"/>
      <c r="D3110" s="268"/>
      <c r="E3110" s="268"/>
      <c r="F3110" s="268"/>
      <c r="G3110" s="268"/>
      <c r="H3110" s="268"/>
      <c r="J3110" s="268"/>
      <c r="K3110" s="268"/>
      <c r="L3110" s="268"/>
      <c r="O3110" s="268"/>
      <c r="T3110" s="268"/>
      <c r="X3110" s="268"/>
    </row>
    <row r="3111" spans="1:24" x14ac:dyDescent="0.25">
      <c r="A3111" s="268"/>
      <c r="B3111" s="268"/>
      <c r="C3111" s="268"/>
      <c r="D3111" s="268"/>
      <c r="E3111" s="268"/>
      <c r="F3111" s="268"/>
      <c r="G3111" s="268"/>
      <c r="H3111" s="268"/>
      <c r="J3111" s="268"/>
      <c r="K3111" s="268"/>
      <c r="L3111" s="268"/>
      <c r="O3111" s="268"/>
      <c r="T3111" s="268"/>
      <c r="X3111" s="268"/>
    </row>
    <row r="3112" spans="1:24" x14ac:dyDescent="0.25">
      <c r="A3112" s="268"/>
      <c r="B3112" s="268"/>
      <c r="C3112" s="268"/>
      <c r="D3112" s="268"/>
      <c r="E3112" s="268"/>
      <c r="F3112" s="268"/>
      <c r="G3112" s="268"/>
      <c r="H3112" s="268"/>
      <c r="J3112" s="268"/>
      <c r="K3112" s="268"/>
      <c r="L3112" s="268"/>
      <c r="O3112" s="268"/>
      <c r="T3112" s="268"/>
      <c r="X3112" s="268"/>
    </row>
    <row r="3113" spans="1:24" x14ac:dyDescent="0.25">
      <c r="A3113" s="268"/>
      <c r="B3113" s="268"/>
      <c r="C3113" s="268"/>
      <c r="D3113" s="268"/>
      <c r="E3113" s="268"/>
      <c r="F3113" s="268"/>
      <c r="G3113" s="268"/>
      <c r="H3113" s="268"/>
      <c r="J3113" s="268"/>
      <c r="K3113" s="268"/>
      <c r="L3113" s="268"/>
      <c r="O3113" s="268"/>
      <c r="T3113" s="268"/>
      <c r="X3113" s="268"/>
    </row>
    <row r="3114" spans="1:24" x14ac:dyDescent="0.25">
      <c r="A3114" s="268"/>
      <c r="B3114" s="268"/>
      <c r="C3114" s="268"/>
      <c r="D3114" s="268"/>
      <c r="E3114" s="268"/>
      <c r="F3114" s="268"/>
      <c r="G3114" s="268"/>
      <c r="H3114" s="268"/>
      <c r="J3114" s="268"/>
      <c r="K3114" s="268"/>
      <c r="L3114" s="268"/>
      <c r="O3114" s="268"/>
      <c r="T3114" s="268"/>
      <c r="X3114" s="268"/>
    </row>
    <row r="3115" spans="1:24" x14ac:dyDescent="0.25">
      <c r="A3115" s="268"/>
      <c r="B3115" s="268"/>
      <c r="C3115" s="268"/>
      <c r="D3115" s="268"/>
      <c r="E3115" s="268"/>
      <c r="F3115" s="268"/>
      <c r="G3115" s="268"/>
      <c r="H3115" s="268"/>
      <c r="J3115" s="268"/>
      <c r="K3115" s="268"/>
      <c r="L3115" s="268"/>
      <c r="O3115" s="268"/>
      <c r="T3115" s="268"/>
      <c r="X3115" s="268"/>
    </row>
    <row r="3116" spans="1:24" x14ac:dyDescent="0.25">
      <c r="A3116" s="268"/>
      <c r="B3116" s="268"/>
      <c r="C3116" s="268"/>
      <c r="D3116" s="268"/>
      <c r="E3116" s="268"/>
      <c r="F3116" s="268"/>
      <c r="G3116" s="268"/>
      <c r="H3116" s="268"/>
      <c r="J3116" s="268"/>
      <c r="K3116" s="268"/>
      <c r="L3116" s="268"/>
      <c r="O3116" s="268"/>
      <c r="T3116" s="268"/>
      <c r="X3116" s="268"/>
    </row>
    <row r="3117" spans="1:24" x14ac:dyDescent="0.25">
      <c r="A3117" s="268"/>
      <c r="B3117" s="268"/>
      <c r="C3117" s="268"/>
      <c r="D3117" s="268"/>
      <c r="E3117" s="268"/>
      <c r="F3117" s="268"/>
      <c r="G3117" s="268"/>
      <c r="H3117" s="268"/>
      <c r="J3117" s="268"/>
      <c r="K3117" s="268"/>
      <c r="L3117" s="268"/>
      <c r="O3117" s="268"/>
      <c r="T3117" s="268"/>
      <c r="X3117" s="268"/>
    </row>
    <row r="3118" spans="1:24" x14ac:dyDescent="0.25">
      <c r="A3118" s="268"/>
      <c r="B3118" s="268"/>
      <c r="C3118" s="268"/>
      <c r="D3118" s="268"/>
      <c r="E3118" s="268"/>
      <c r="F3118" s="268"/>
      <c r="G3118" s="268"/>
      <c r="H3118" s="268"/>
      <c r="J3118" s="268"/>
      <c r="K3118" s="268"/>
      <c r="L3118" s="268"/>
      <c r="O3118" s="268"/>
      <c r="T3118" s="268"/>
      <c r="X3118" s="268"/>
    </row>
    <row r="3119" spans="1:24" x14ac:dyDescent="0.25">
      <c r="A3119" s="268"/>
      <c r="B3119" s="268"/>
      <c r="C3119" s="268"/>
      <c r="D3119" s="268"/>
      <c r="E3119" s="268"/>
      <c r="F3119" s="268"/>
      <c r="G3119" s="268"/>
      <c r="H3119" s="268"/>
      <c r="J3119" s="268"/>
      <c r="K3119" s="268"/>
      <c r="L3119" s="268"/>
      <c r="O3119" s="268"/>
      <c r="T3119" s="268"/>
      <c r="X3119" s="268"/>
    </row>
    <row r="3120" spans="1:24" x14ac:dyDescent="0.25">
      <c r="A3120" s="268"/>
      <c r="B3120" s="268"/>
      <c r="C3120" s="268"/>
      <c r="D3120" s="268"/>
      <c r="E3120" s="268"/>
      <c r="F3120" s="268"/>
      <c r="G3120" s="268"/>
      <c r="H3120" s="268"/>
      <c r="J3120" s="268"/>
      <c r="K3120" s="268"/>
      <c r="L3120" s="268"/>
      <c r="O3120" s="268"/>
      <c r="T3120" s="268"/>
      <c r="X3120" s="268"/>
    </row>
    <row r="3121" spans="1:24" x14ac:dyDescent="0.25">
      <c r="A3121" s="268"/>
      <c r="B3121" s="268"/>
      <c r="C3121" s="268"/>
      <c r="D3121" s="268"/>
      <c r="E3121" s="268"/>
      <c r="F3121" s="268"/>
      <c r="G3121" s="268"/>
      <c r="H3121" s="268"/>
      <c r="J3121" s="268"/>
      <c r="K3121" s="268"/>
      <c r="L3121" s="268"/>
      <c r="O3121" s="268"/>
      <c r="T3121" s="268"/>
      <c r="X3121" s="268"/>
    </row>
    <row r="3122" spans="1:24" x14ac:dyDescent="0.25">
      <c r="A3122" s="268"/>
      <c r="B3122" s="268"/>
      <c r="C3122" s="268"/>
      <c r="D3122" s="268"/>
      <c r="E3122" s="268"/>
      <c r="F3122" s="268"/>
      <c r="G3122" s="268"/>
      <c r="H3122" s="268"/>
      <c r="J3122" s="268"/>
      <c r="K3122" s="268"/>
      <c r="L3122" s="268"/>
      <c r="O3122" s="268"/>
      <c r="T3122" s="268"/>
      <c r="X3122" s="268"/>
    </row>
    <row r="3123" spans="1:24" x14ac:dyDescent="0.25">
      <c r="A3123" s="268"/>
      <c r="B3123" s="268"/>
      <c r="C3123" s="268"/>
      <c r="D3123" s="268"/>
      <c r="E3123" s="268"/>
      <c r="F3123" s="268"/>
      <c r="G3123" s="268"/>
      <c r="H3123" s="268"/>
      <c r="J3123" s="268"/>
      <c r="K3123" s="268"/>
      <c r="L3123" s="268"/>
      <c r="O3123" s="268"/>
      <c r="T3123" s="268"/>
      <c r="X3123" s="268"/>
    </row>
    <row r="3124" spans="1:24" x14ac:dyDescent="0.25">
      <c r="A3124" s="268"/>
      <c r="B3124" s="268"/>
      <c r="C3124" s="268"/>
      <c r="D3124" s="268"/>
      <c r="E3124" s="268"/>
      <c r="F3124" s="268"/>
      <c r="G3124" s="268"/>
      <c r="H3124" s="268"/>
      <c r="J3124" s="268"/>
      <c r="K3124" s="268"/>
      <c r="L3124" s="268"/>
      <c r="O3124" s="268"/>
      <c r="T3124" s="268"/>
      <c r="X3124" s="268"/>
    </row>
    <row r="3125" spans="1:24" x14ac:dyDescent="0.25">
      <c r="A3125" s="268"/>
      <c r="B3125" s="268"/>
      <c r="C3125" s="268"/>
      <c r="D3125" s="268"/>
      <c r="E3125" s="268"/>
      <c r="F3125" s="268"/>
      <c r="G3125" s="268"/>
      <c r="H3125" s="268"/>
      <c r="J3125" s="268"/>
      <c r="K3125" s="268"/>
      <c r="L3125" s="268"/>
      <c r="O3125" s="268"/>
      <c r="T3125" s="268"/>
      <c r="X3125" s="268"/>
    </row>
    <row r="3126" spans="1:24" x14ac:dyDescent="0.25">
      <c r="A3126" s="268"/>
      <c r="B3126" s="268"/>
      <c r="C3126" s="268"/>
      <c r="D3126" s="268"/>
      <c r="E3126" s="268"/>
      <c r="F3126" s="268"/>
      <c r="G3126" s="268"/>
      <c r="H3126" s="268"/>
      <c r="J3126" s="268"/>
      <c r="K3126" s="268"/>
      <c r="L3126" s="268"/>
      <c r="O3126" s="268"/>
      <c r="T3126" s="268"/>
      <c r="X3126" s="268"/>
    </row>
    <row r="3127" spans="1:24" x14ac:dyDescent="0.25">
      <c r="A3127" s="268"/>
      <c r="B3127" s="268"/>
      <c r="C3127" s="268"/>
      <c r="D3127" s="268"/>
      <c r="E3127" s="268"/>
      <c r="F3127" s="268"/>
      <c r="G3127" s="268"/>
      <c r="H3127" s="268"/>
      <c r="J3127" s="268"/>
      <c r="K3127" s="268"/>
      <c r="L3127" s="268"/>
      <c r="O3127" s="268"/>
      <c r="T3127" s="268"/>
      <c r="X3127" s="268"/>
    </row>
    <row r="3128" spans="1:24" x14ac:dyDescent="0.25">
      <c r="A3128" s="268"/>
      <c r="B3128" s="268"/>
      <c r="C3128" s="268"/>
      <c r="D3128" s="268"/>
      <c r="E3128" s="268"/>
      <c r="F3128" s="268"/>
      <c r="G3128" s="268"/>
      <c r="H3128" s="268"/>
      <c r="J3128" s="268"/>
      <c r="K3128" s="268"/>
      <c r="L3128" s="268"/>
      <c r="O3128" s="268"/>
      <c r="T3128" s="268"/>
      <c r="X3128" s="268"/>
    </row>
    <row r="3129" spans="1:24" x14ac:dyDescent="0.25">
      <c r="A3129" s="268"/>
      <c r="B3129" s="268"/>
      <c r="C3129" s="268"/>
      <c r="D3129" s="268"/>
      <c r="E3129" s="268"/>
      <c r="F3129" s="268"/>
      <c r="G3129" s="268"/>
      <c r="H3129" s="268"/>
      <c r="J3129" s="268"/>
      <c r="K3129" s="268"/>
      <c r="L3129" s="268"/>
      <c r="O3129" s="268"/>
      <c r="T3129" s="268"/>
      <c r="X3129" s="268"/>
    </row>
    <row r="3130" spans="1:24" x14ac:dyDescent="0.25">
      <c r="A3130" s="268"/>
      <c r="B3130" s="268"/>
      <c r="C3130" s="268"/>
      <c r="D3130" s="268"/>
      <c r="E3130" s="268"/>
      <c r="F3130" s="268"/>
      <c r="G3130" s="268"/>
      <c r="H3130" s="268"/>
      <c r="J3130" s="268"/>
      <c r="K3130" s="268"/>
      <c r="L3130" s="268"/>
      <c r="O3130" s="268"/>
      <c r="T3130" s="268"/>
      <c r="X3130" s="268"/>
    </row>
    <row r="3131" spans="1:24" x14ac:dyDescent="0.25">
      <c r="A3131" s="268"/>
      <c r="B3131" s="268"/>
      <c r="C3131" s="268"/>
      <c r="D3131" s="268"/>
      <c r="E3131" s="268"/>
      <c r="F3131" s="268"/>
      <c r="G3131" s="268"/>
      <c r="H3131" s="268"/>
      <c r="J3131" s="268"/>
      <c r="K3131" s="268"/>
      <c r="L3131" s="268"/>
      <c r="O3131" s="268"/>
      <c r="T3131" s="268"/>
      <c r="X3131" s="268"/>
    </row>
    <row r="3132" spans="1:24" x14ac:dyDescent="0.25">
      <c r="A3132" s="268"/>
      <c r="B3132" s="268"/>
      <c r="C3132" s="268"/>
      <c r="D3132" s="268"/>
      <c r="E3132" s="268"/>
      <c r="F3132" s="268"/>
      <c r="G3132" s="268"/>
      <c r="H3132" s="268"/>
      <c r="J3132" s="268"/>
      <c r="K3132" s="268"/>
      <c r="L3132" s="268"/>
      <c r="O3132" s="268"/>
      <c r="T3132" s="268"/>
      <c r="X3132" s="268"/>
    </row>
    <row r="3133" spans="1:24" x14ac:dyDescent="0.25">
      <c r="A3133" s="268"/>
      <c r="B3133" s="268"/>
      <c r="C3133" s="268"/>
      <c r="D3133" s="268"/>
      <c r="E3133" s="268"/>
      <c r="F3133" s="268"/>
      <c r="G3133" s="268"/>
      <c r="H3133" s="268"/>
      <c r="J3133" s="268"/>
      <c r="K3133" s="268"/>
      <c r="L3133" s="268"/>
      <c r="O3133" s="268"/>
      <c r="T3133" s="268"/>
      <c r="X3133" s="268"/>
    </row>
    <row r="3134" spans="1:24" x14ac:dyDescent="0.25">
      <c r="A3134" s="268"/>
      <c r="B3134" s="268"/>
      <c r="C3134" s="268"/>
      <c r="D3134" s="268"/>
      <c r="E3134" s="268"/>
      <c r="F3134" s="268"/>
      <c r="G3134" s="268"/>
      <c r="H3134" s="268"/>
      <c r="J3134" s="268"/>
      <c r="K3134" s="268"/>
      <c r="L3134" s="268"/>
      <c r="O3134" s="268"/>
      <c r="T3134" s="268"/>
      <c r="X3134" s="268"/>
    </row>
    <row r="3135" spans="1:24" x14ac:dyDescent="0.25">
      <c r="A3135" s="268"/>
      <c r="B3135" s="268"/>
      <c r="C3135" s="268"/>
      <c r="D3135" s="268"/>
      <c r="E3135" s="268"/>
      <c r="F3135" s="268"/>
      <c r="G3135" s="268"/>
      <c r="H3135" s="268"/>
      <c r="J3135" s="268"/>
      <c r="K3135" s="268"/>
      <c r="L3135" s="268"/>
      <c r="O3135" s="268"/>
      <c r="T3135" s="268"/>
      <c r="X3135" s="268"/>
    </row>
    <row r="3136" spans="1:24" x14ac:dyDescent="0.25">
      <c r="A3136" s="268"/>
      <c r="B3136" s="268"/>
      <c r="C3136" s="268"/>
      <c r="D3136" s="268"/>
      <c r="E3136" s="268"/>
      <c r="F3136" s="268"/>
      <c r="G3136" s="268"/>
      <c r="H3136" s="268"/>
      <c r="J3136" s="268"/>
      <c r="K3136" s="268"/>
      <c r="L3136" s="268"/>
      <c r="O3136" s="268"/>
      <c r="T3136" s="268"/>
      <c r="X3136" s="268"/>
    </row>
    <row r="3137" spans="1:24" x14ac:dyDescent="0.25">
      <c r="A3137" s="268"/>
      <c r="B3137" s="268"/>
      <c r="C3137" s="268"/>
      <c r="D3137" s="268"/>
      <c r="E3137" s="268"/>
      <c r="F3137" s="268"/>
      <c r="G3137" s="268"/>
      <c r="H3137" s="268"/>
      <c r="J3137" s="268"/>
      <c r="K3137" s="268"/>
      <c r="L3137" s="268"/>
      <c r="O3137" s="268"/>
      <c r="T3137" s="268"/>
      <c r="X3137" s="268"/>
    </row>
    <row r="3138" spans="1:24" x14ac:dyDescent="0.25">
      <c r="A3138" s="268"/>
      <c r="B3138" s="268"/>
      <c r="C3138" s="268"/>
      <c r="D3138" s="268"/>
      <c r="E3138" s="268"/>
      <c r="F3138" s="268"/>
      <c r="G3138" s="268"/>
      <c r="H3138" s="268"/>
      <c r="J3138" s="268"/>
      <c r="K3138" s="268"/>
      <c r="L3138" s="268"/>
      <c r="O3138" s="268"/>
      <c r="T3138" s="268"/>
      <c r="X3138" s="268"/>
    </row>
    <row r="3139" spans="1:24" x14ac:dyDescent="0.25">
      <c r="A3139" s="268"/>
      <c r="B3139" s="268"/>
      <c r="C3139" s="268"/>
      <c r="D3139" s="268"/>
      <c r="E3139" s="268"/>
      <c r="F3139" s="268"/>
      <c r="G3139" s="268"/>
      <c r="H3139" s="268"/>
      <c r="J3139" s="268"/>
      <c r="K3139" s="268"/>
      <c r="L3139" s="268"/>
      <c r="O3139" s="268"/>
      <c r="T3139" s="268"/>
      <c r="X3139" s="268"/>
    </row>
    <row r="3140" spans="1:24" x14ac:dyDescent="0.25">
      <c r="A3140" s="268"/>
      <c r="B3140" s="268"/>
      <c r="C3140" s="268"/>
      <c r="D3140" s="268"/>
      <c r="E3140" s="268"/>
      <c r="F3140" s="268"/>
      <c r="G3140" s="268"/>
      <c r="H3140" s="268"/>
      <c r="J3140" s="268"/>
      <c r="K3140" s="268"/>
      <c r="L3140" s="268"/>
      <c r="O3140" s="268"/>
      <c r="T3140" s="268"/>
      <c r="X3140" s="268"/>
    </row>
    <row r="3141" spans="1:24" x14ac:dyDescent="0.25">
      <c r="A3141" s="268"/>
      <c r="B3141" s="268"/>
      <c r="C3141" s="268"/>
      <c r="D3141" s="268"/>
      <c r="E3141" s="268"/>
      <c r="F3141" s="268"/>
      <c r="G3141" s="268"/>
      <c r="H3141" s="268"/>
      <c r="J3141" s="268"/>
      <c r="K3141" s="268"/>
      <c r="L3141" s="268"/>
      <c r="O3141" s="268"/>
      <c r="T3141" s="268"/>
      <c r="X3141" s="268"/>
    </row>
    <row r="3142" spans="1:24" x14ac:dyDescent="0.25">
      <c r="A3142" s="268"/>
      <c r="B3142" s="268"/>
      <c r="C3142" s="268"/>
      <c r="D3142" s="268"/>
      <c r="E3142" s="268"/>
      <c r="F3142" s="268"/>
      <c r="G3142" s="268"/>
      <c r="H3142" s="268"/>
      <c r="J3142" s="268"/>
      <c r="K3142" s="268"/>
      <c r="L3142" s="268"/>
      <c r="O3142" s="268"/>
      <c r="T3142" s="268"/>
      <c r="X3142" s="268"/>
    </row>
    <row r="3143" spans="1:24" x14ac:dyDescent="0.25">
      <c r="A3143" s="268"/>
      <c r="B3143" s="268"/>
      <c r="C3143" s="268"/>
      <c r="D3143" s="268"/>
      <c r="E3143" s="268"/>
      <c r="F3143" s="268"/>
      <c r="G3143" s="268"/>
      <c r="H3143" s="268"/>
      <c r="J3143" s="268"/>
      <c r="K3143" s="268"/>
      <c r="L3143" s="268"/>
      <c r="O3143" s="268"/>
      <c r="T3143" s="268"/>
      <c r="X3143" s="268"/>
    </row>
    <row r="3144" spans="1:24" x14ac:dyDescent="0.25">
      <c r="A3144" s="268"/>
      <c r="B3144" s="268"/>
      <c r="C3144" s="268"/>
      <c r="D3144" s="268"/>
      <c r="E3144" s="268"/>
      <c r="F3144" s="268"/>
      <c r="G3144" s="268"/>
      <c r="H3144" s="268"/>
      <c r="J3144" s="268"/>
      <c r="K3144" s="268"/>
      <c r="L3144" s="268"/>
      <c r="O3144" s="268"/>
      <c r="T3144" s="268"/>
      <c r="X3144" s="268"/>
    </row>
    <row r="3145" spans="1:24" x14ac:dyDescent="0.25">
      <c r="A3145" s="268"/>
      <c r="B3145" s="268"/>
      <c r="C3145" s="268"/>
      <c r="D3145" s="268"/>
      <c r="E3145" s="268"/>
      <c r="F3145" s="268"/>
      <c r="G3145" s="268"/>
      <c r="H3145" s="268"/>
      <c r="J3145" s="268"/>
      <c r="K3145" s="268"/>
      <c r="L3145" s="268"/>
      <c r="O3145" s="268"/>
      <c r="T3145" s="268"/>
      <c r="X3145" s="268"/>
    </row>
    <row r="3146" spans="1:24" x14ac:dyDescent="0.25">
      <c r="A3146" s="268"/>
      <c r="B3146" s="268"/>
      <c r="C3146" s="268"/>
      <c r="D3146" s="268"/>
      <c r="E3146" s="268"/>
      <c r="F3146" s="268"/>
      <c r="G3146" s="268"/>
      <c r="H3146" s="268"/>
      <c r="J3146" s="268"/>
      <c r="K3146" s="268"/>
      <c r="L3146" s="268"/>
      <c r="O3146" s="268"/>
      <c r="T3146" s="268"/>
      <c r="X3146" s="268"/>
    </row>
    <row r="3147" spans="1:24" x14ac:dyDescent="0.25">
      <c r="A3147" s="268"/>
      <c r="B3147" s="268"/>
      <c r="C3147" s="268"/>
      <c r="D3147" s="268"/>
      <c r="E3147" s="268"/>
      <c r="F3147" s="268"/>
      <c r="G3147" s="268"/>
      <c r="H3147" s="268"/>
      <c r="J3147" s="268"/>
      <c r="K3147" s="268"/>
      <c r="L3147" s="268"/>
      <c r="O3147" s="268"/>
      <c r="T3147" s="268"/>
      <c r="X3147" s="268"/>
    </row>
    <row r="3148" spans="1:24" x14ac:dyDescent="0.25">
      <c r="A3148" s="268"/>
      <c r="B3148" s="268"/>
      <c r="C3148" s="268"/>
      <c r="D3148" s="268"/>
      <c r="E3148" s="268"/>
      <c r="F3148" s="268"/>
      <c r="G3148" s="268"/>
      <c r="H3148" s="268"/>
      <c r="J3148" s="268"/>
      <c r="K3148" s="268"/>
      <c r="L3148" s="268"/>
      <c r="O3148" s="268"/>
      <c r="T3148" s="268"/>
      <c r="X3148" s="268"/>
    </row>
    <row r="3149" spans="1:24" x14ac:dyDescent="0.25">
      <c r="A3149" s="268"/>
      <c r="B3149" s="268"/>
      <c r="C3149" s="268"/>
      <c r="D3149" s="268"/>
      <c r="E3149" s="268"/>
      <c r="F3149" s="268"/>
      <c r="G3149" s="268"/>
      <c r="H3149" s="268"/>
      <c r="J3149" s="268"/>
      <c r="K3149" s="268"/>
      <c r="L3149" s="268"/>
      <c r="O3149" s="268"/>
      <c r="T3149" s="268"/>
      <c r="X3149" s="268"/>
    </row>
    <row r="3150" spans="1:24" x14ac:dyDescent="0.25">
      <c r="A3150" s="268"/>
      <c r="B3150" s="268"/>
      <c r="C3150" s="268"/>
      <c r="D3150" s="268"/>
      <c r="E3150" s="268"/>
      <c r="F3150" s="268"/>
      <c r="G3150" s="268"/>
      <c r="H3150" s="268"/>
      <c r="J3150" s="268"/>
      <c r="K3150" s="268"/>
      <c r="L3150" s="268"/>
      <c r="O3150" s="268"/>
      <c r="T3150" s="268"/>
      <c r="X3150" s="268"/>
    </row>
    <row r="3151" spans="1:24" x14ac:dyDescent="0.25">
      <c r="A3151" s="268"/>
      <c r="B3151" s="268"/>
      <c r="C3151" s="268"/>
      <c r="D3151" s="268"/>
      <c r="E3151" s="268"/>
      <c r="F3151" s="268"/>
      <c r="G3151" s="268"/>
      <c r="H3151" s="268"/>
      <c r="J3151" s="268"/>
      <c r="K3151" s="268"/>
      <c r="L3151" s="268"/>
      <c r="O3151" s="268"/>
      <c r="T3151" s="268"/>
      <c r="X3151" s="268"/>
    </row>
    <row r="3152" spans="1:24" x14ac:dyDescent="0.25">
      <c r="A3152" s="268"/>
      <c r="B3152" s="268"/>
      <c r="C3152" s="268"/>
      <c r="D3152" s="268"/>
      <c r="E3152" s="268"/>
      <c r="F3152" s="268"/>
      <c r="G3152" s="268"/>
      <c r="H3152" s="268"/>
      <c r="J3152" s="268"/>
      <c r="K3152" s="268"/>
      <c r="L3152" s="268"/>
      <c r="O3152" s="268"/>
      <c r="T3152" s="268"/>
      <c r="X3152" s="268"/>
    </row>
    <row r="3153" spans="1:24" x14ac:dyDescent="0.25">
      <c r="A3153" s="268"/>
      <c r="B3153" s="268"/>
      <c r="C3153" s="268"/>
      <c r="D3153" s="268"/>
      <c r="E3153" s="268"/>
      <c r="F3153" s="268"/>
      <c r="G3153" s="268"/>
      <c r="H3153" s="268"/>
      <c r="J3153" s="268"/>
      <c r="K3153" s="268"/>
      <c r="L3153" s="268"/>
      <c r="O3153" s="268"/>
      <c r="T3153" s="268"/>
      <c r="X3153" s="268"/>
    </row>
    <row r="3154" spans="1:24" x14ac:dyDescent="0.25">
      <c r="A3154" s="268"/>
      <c r="B3154" s="268"/>
      <c r="C3154" s="268"/>
      <c r="D3154" s="268"/>
      <c r="E3154" s="268"/>
      <c r="F3154" s="268"/>
      <c r="G3154" s="268"/>
      <c r="H3154" s="268"/>
      <c r="J3154" s="268"/>
      <c r="K3154" s="268"/>
      <c r="L3154" s="268"/>
      <c r="O3154" s="268"/>
      <c r="T3154" s="268"/>
      <c r="X3154" s="268"/>
    </row>
    <row r="3155" spans="1:24" x14ac:dyDescent="0.25">
      <c r="A3155" s="268"/>
      <c r="B3155" s="268"/>
      <c r="C3155" s="268"/>
      <c r="D3155" s="268"/>
      <c r="E3155" s="268"/>
      <c r="F3155" s="268"/>
      <c r="G3155" s="268"/>
      <c r="H3155" s="268"/>
      <c r="J3155" s="268"/>
      <c r="K3155" s="268"/>
      <c r="L3155" s="268"/>
      <c r="O3155" s="268"/>
      <c r="T3155" s="268"/>
      <c r="X3155" s="268"/>
    </row>
    <row r="3156" spans="1:24" x14ac:dyDescent="0.25">
      <c r="A3156" s="268"/>
      <c r="B3156" s="268"/>
      <c r="C3156" s="268"/>
      <c r="D3156" s="268"/>
      <c r="E3156" s="268"/>
      <c r="F3156" s="268"/>
      <c r="G3156" s="268"/>
      <c r="H3156" s="268"/>
      <c r="J3156" s="268"/>
      <c r="K3156" s="268"/>
      <c r="L3156" s="268"/>
      <c r="O3156" s="268"/>
      <c r="T3156" s="268"/>
      <c r="X3156" s="268"/>
    </row>
    <row r="3157" spans="1:24" x14ac:dyDescent="0.25">
      <c r="A3157" s="268"/>
      <c r="B3157" s="268"/>
      <c r="C3157" s="268"/>
      <c r="D3157" s="268"/>
      <c r="E3157" s="268"/>
      <c r="F3157" s="268"/>
      <c r="G3157" s="268"/>
      <c r="H3157" s="268"/>
      <c r="J3157" s="268"/>
      <c r="K3157" s="268"/>
      <c r="L3157" s="268"/>
      <c r="O3157" s="268"/>
      <c r="T3157" s="268"/>
      <c r="X3157" s="268"/>
    </row>
    <row r="3158" spans="1:24" x14ac:dyDescent="0.25">
      <c r="A3158" s="268"/>
      <c r="B3158" s="268"/>
      <c r="C3158" s="268"/>
      <c r="D3158" s="268"/>
      <c r="E3158" s="268"/>
      <c r="F3158" s="268"/>
      <c r="G3158" s="268"/>
      <c r="H3158" s="268"/>
      <c r="J3158" s="268"/>
      <c r="K3158" s="268"/>
      <c r="L3158" s="268"/>
      <c r="O3158" s="268"/>
      <c r="T3158" s="268"/>
      <c r="X3158" s="268"/>
    </row>
    <row r="3159" spans="1:24" x14ac:dyDescent="0.25">
      <c r="A3159" s="268"/>
      <c r="B3159" s="268"/>
      <c r="C3159" s="268"/>
      <c r="D3159" s="268"/>
      <c r="E3159" s="268"/>
      <c r="F3159" s="268"/>
      <c r="G3159" s="268"/>
      <c r="H3159" s="268"/>
      <c r="J3159" s="268"/>
      <c r="K3159" s="268"/>
      <c r="L3159" s="268"/>
      <c r="O3159" s="268"/>
      <c r="T3159" s="268"/>
      <c r="X3159" s="268"/>
    </row>
    <row r="3160" spans="1:24" x14ac:dyDescent="0.25">
      <c r="A3160" s="268"/>
      <c r="B3160" s="268"/>
      <c r="C3160" s="268"/>
      <c r="D3160" s="268"/>
      <c r="E3160" s="268"/>
      <c r="F3160" s="268"/>
      <c r="G3160" s="268"/>
      <c r="H3160" s="268"/>
      <c r="J3160" s="268"/>
      <c r="K3160" s="268"/>
      <c r="L3160" s="268"/>
      <c r="O3160" s="268"/>
      <c r="T3160" s="268"/>
      <c r="X3160" s="268"/>
    </row>
    <row r="3161" spans="1:24" x14ac:dyDescent="0.25">
      <c r="A3161" s="268"/>
      <c r="B3161" s="268"/>
      <c r="C3161" s="268"/>
      <c r="D3161" s="268"/>
      <c r="E3161" s="268"/>
      <c r="F3161" s="268"/>
      <c r="G3161" s="268"/>
      <c r="H3161" s="268"/>
      <c r="J3161" s="268"/>
      <c r="K3161" s="268"/>
      <c r="L3161" s="268"/>
      <c r="O3161" s="268"/>
      <c r="T3161" s="268"/>
      <c r="X3161" s="268"/>
    </row>
    <row r="3162" spans="1:24" x14ac:dyDescent="0.25">
      <c r="A3162" s="268"/>
      <c r="B3162" s="268"/>
      <c r="C3162" s="268"/>
      <c r="D3162" s="268"/>
      <c r="E3162" s="268"/>
      <c r="F3162" s="268"/>
      <c r="G3162" s="268"/>
      <c r="H3162" s="268"/>
      <c r="J3162" s="268"/>
      <c r="K3162" s="268"/>
      <c r="L3162" s="268"/>
      <c r="O3162" s="268"/>
      <c r="T3162" s="268"/>
      <c r="X3162" s="268"/>
    </row>
    <row r="3163" spans="1:24" x14ac:dyDescent="0.25">
      <c r="A3163" s="268"/>
      <c r="B3163" s="268"/>
      <c r="C3163" s="268"/>
      <c r="D3163" s="268"/>
      <c r="E3163" s="268"/>
      <c r="F3163" s="268"/>
      <c r="G3163" s="268"/>
      <c r="H3163" s="268"/>
      <c r="J3163" s="268"/>
      <c r="K3163" s="268"/>
      <c r="L3163" s="268"/>
      <c r="O3163" s="268"/>
      <c r="T3163" s="268"/>
      <c r="X3163" s="268"/>
    </row>
    <row r="3164" spans="1:24" x14ac:dyDescent="0.25">
      <c r="A3164" s="268"/>
      <c r="B3164" s="268"/>
      <c r="C3164" s="268"/>
      <c r="D3164" s="268"/>
      <c r="E3164" s="268"/>
      <c r="F3164" s="268"/>
      <c r="G3164" s="268"/>
      <c r="H3164" s="268"/>
      <c r="J3164" s="268"/>
      <c r="K3164" s="268"/>
      <c r="L3164" s="268"/>
      <c r="O3164" s="268"/>
      <c r="T3164" s="268"/>
      <c r="X3164" s="268"/>
    </row>
    <row r="3165" spans="1:24" x14ac:dyDescent="0.25">
      <c r="A3165" s="268"/>
      <c r="B3165" s="268"/>
      <c r="C3165" s="268"/>
      <c r="D3165" s="268"/>
      <c r="E3165" s="268"/>
      <c r="F3165" s="268"/>
      <c r="G3165" s="268"/>
      <c r="H3165" s="268"/>
      <c r="J3165" s="268"/>
      <c r="K3165" s="268"/>
      <c r="L3165" s="268"/>
      <c r="O3165" s="268"/>
      <c r="T3165" s="268"/>
      <c r="X3165" s="268"/>
    </row>
    <row r="3166" spans="1:24" x14ac:dyDescent="0.25">
      <c r="A3166" s="268"/>
      <c r="B3166" s="268"/>
      <c r="C3166" s="268"/>
      <c r="D3166" s="268"/>
      <c r="E3166" s="268"/>
      <c r="F3166" s="268"/>
      <c r="G3166" s="268"/>
      <c r="H3166" s="268"/>
      <c r="J3166" s="268"/>
      <c r="K3166" s="268"/>
      <c r="L3166" s="268"/>
      <c r="O3166" s="268"/>
      <c r="T3166" s="268"/>
      <c r="X3166" s="268"/>
    </row>
    <row r="3167" spans="1:24" x14ac:dyDescent="0.25">
      <c r="A3167" s="268"/>
      <c r="B3167" s="268"/>
      <c r="C3167" s="268"/>
      <c r="D3167" s="268"/>
      <c r="E3167" s="268"/>
      <c r="F3167" s="268"/>
      <c r="G3167" s="268"/>
      <c r="H3167" s="268"/>
      <c r="J3167" s="268"/>
      <c r="K3167" s="268"/>
      <c r="L3167" s="268"/>
      <c r="O3167" s="268"/>
      <c r="T3167" s="268"/>
      <c r="X3167" s="268"/>
    </row>
    <row r="3168" spans="1:24" x14ac:dyDescent="0.25">
      <c r="A3168" s="268"/>
      <c r="B3168" s="268"/>
      <c r="C3168" s="268"/>
      <c r="D3168" s="268"/>
      <c r="E3168" s="268"/>
      <c r="F3168" s="268"/>
      <c r="G3168" s="268"/>
      <c r="H3168" s="268"/>
      <c r="J3168" s="268"/>
      <c r="K3168" s="268"/>
      <c r="L3168" s="268"/>
      <c r="O3168" s="268"/>
      <c r="T3168" s="268"/>
      <c r="X3168" s="268"/>
    </row>
    <row r="3169" spans="1:24" x14ac:dyDescent="0.25">
      <c r="A3169" s="268"/>
      <c r="B3169" s="268"/>
      <c r="C3169" s="268"/>
      <c r="D3169" s="268"/>
      <c r="E3169" s="268"/>
      <c r="F3169" s="268"/>
      <c r="G3169" s="268"/>
      <c r="H3169" s="268"/>
      <c r="J3169" s="268"/>
      <c r="K3169" s="268"/>
      <c r="L3169" s="268"/>
      <c r="O3169" s="268"/>
      <c r="T3169" s="268"/>
      <c r="X3169" s="268"/>
    </row>
    <row r="3170" spans="1:24" x14ac:dyDescent="0.25">
      <c r="A3170" s="268"/>
      <c r="B3170" s="268"/>
      <c r="C3170" s="268"/>
      <c r="D3170" s="268"/>
      <c r="E3170" s="268"/>
      <c r="F3170" s="268"/>
      <c r="G3170" s="268"/>
      <c r="H3170" s="268"/>
      <c r="J3170" s="268"/>
      <c r="K3170" s="268"/>
      <c r="L3170" s="268"/>
      <c r="O3170" s="268"/>
      <c r="T3170" s="268"/>
      <c r="X3170" s="268"/>
    </row>
    <row r="3171" spans="1:24" x14ac:dyDescent="0.25">
      <c r="A3171" s="268"/>
      <c r="B3171" s="268"/>
      <c r="C3171" s="268"/>
      <c r="D3171" s="268"/>
      <c r="E3171" s="268"/>
      <c r="F3171" s="268"/>
      <c r="G3171" s="268"/>
      <c r="H3171" s="268"/>
      <c r="J3171" s="268"/>
      <c r="K3171" s="268"/>
      <c r="L3171" s="268"/>
      <c r="O3171" s="268"/>
      <c r="T3171" s="268"/>
      <c r="X3171" s="268"/>
    </row>
    <row r="3172" spans="1:24" x14ac:dyDescent="0.25">
      <c r="A3172" s="268"/>
      <c r="B3172" s="268"/>
      <c r="C3172" s="268"/>
      <c r="D3172" s="268"/>
      <c r="E3172" s="268"/>
      <c r="F3172" s="268"/>
      <c r="G3172" s="268"/>
      <c r="H3172" s="268"/>
      <c r="J3172" s="268"/>
      <c r="K3172" s="268"/>
      <c r="L3172" s="268"/>
      <c r="O3172" s="268"/>
      <c r="T3172" s="268"/>
      <c r="X3172" s="268"/>
    </row>
    <row r="3173" spans="1:24" x14ac:dyDescent="0.25">
      <c r="A3173" s="268"/>
      <c r="B3173" s="268"/>
      <c r="C3173" s="268"/>
      <c r="D3173" s="268"/>
      <c r="E3173" s="268"/>
      <c r="F3173" s="268"/>
      <c r="G3173" s="268"/>
      <c r="H3173" s="268"/>
      <c r="J3173" s="268"/>
      <c r="K3173" s="268"/>
      <c r="L3173" s="268"/>
      <c r="O3173" s="268"/>
      <c r="T3173" s="268"/>
      <c r="X3173" s="268"/>
    </row>
    <row r="3174" spans="1:24" x14ac:dyDescent="0.25">
      <c r="A3174" s="268"/>
      <c r="B3174" s="268"/>
      <c r="C3174" s="268"/>
      <c r="D3174" s="268"/>
      <c r="E3174" s="268"/>
      <c r="F3174" s="268"/>
      <c r="G3174" s="268"/>
      <c r="H3174" s="268"/>
      <c r="J3174" s="268"/>
      <c r="K3174" s="268"/>
      <c r="L3174" s="268"/>
      <c r="O3174" s="268"/>
      <c r="T3174" s="268"/>
      <c r="X3174" s="268"/>
    </row>
    <row r="3175" spans="1:24" x14ac:dyDescent="0.25">
      <c r="A3175" s="268"/>
      <c r="B3175" s="268"/>
      <c r="C3175" s="268"/>
      <c r="D3175" s="268"/>
      <c r="E3175" s="268"/>
      <c r="F3175" s="268"/>
      <c r="G3175" s="268"/>
      <c r="H3175" s="268"/>
      <c r="J3175" s="268"/>
      <c r="K3175" s="268"/>
      <c r="L3175" s="268"/>
      <c r="O3175" s="268"/>
      <c r="T3175" s="268"/>
      <c r="X3175" s="268"/>
    </row>
    <row r="3176" spans="1:24" x14ac:dyDescent="0.25">
      <c r="A3176" s="268"/>
      <c r="B3176" s="268"/>
      <c r="C3176" s="268"/>
      <c r="D3176" s="268"/>
      <c r="E3176" s="268"/>
      <c r="F3176" s="268"/>
      <c r="G3176" s="268"/>
      <c r="H3176" s="268"/>
      <c r="J3176" s="268"/>
      <c r="K3176" s="268"/>
      <c r="L3176" s="268"/>
      <c r="O3176" s="268"/>
      <c r="T3176" s="268"/>
      <c r="X3176" s="268"/>
    </row>
    <row r="3177" spans="1:24" x14ac:dyDescent="0.25">
      <c r="A3177" s="268"/>
      <c r="B3177" s="268"/>
      <c r="C3177" s="268"/>
      <c r="D3177" s="268"/>
      <c r="E3177" s="268"/>
      <c r="F3177" s="268"/>
      <c r="G3177" s="268"/>
      <c r="H3177" s="268"/>
      <c r="J3177" s="268"/>
      <c r="K3177" s="268"/>
      <c r="L3177" s="268"/>
      <c r="O3177" s="268"/>
      <c r="T3177" s="268"/>
      <c r="X3177" s="268"/>
    </row>
    <row r="3178" spans="1:24" x14ac:dyDescent="0.25">
      <c r="A3178" s="268"/>
      <c r="B3178" s="268"/>
      <c r="C3178" s="268"/>
      <c r="D3178" s="268"/>
      <c r="E3178" s="268"/>
      <c r="F3178" s="268"/>
      <c r="G3178" s="268"/>
      <c r="H3178" s="268"/>
      <c r="J3178" s="268"/>
      <c r="K3178" s="268"/>
      <c r="L3178" s="268"/>
      <c r="O3178" s="268"/>
      <c r="T3178" s="268"/>
      <c r="X3178" s="268"/>
    </row>
    <row r="3179" spans="1:24" x14ac:dyDescent="0.25">
      <c r="A3179" s="268"/>
      <c r="B3179" s="268"/>
      <c r="C3179" s="268"/>
      <c r="D3179" s="268"/>
      <c r="E3179" s="268"/>
      <c r="F3179" s="268"/>
      <c r="G3179" s="268"/>
      <c r="H3179" s="268"/>
      <c r="J3179" s="268"/>
      <c r="K3179" s="268"/>
      <c r="L3179" s="268"/>
      <c r="O3179" s="268"/>
      <c r="T3179" s="268"/>
      <c r="X3179" s="268"/>
    </row>
    <row r="3180" spans="1:24" x14ac:dyDescent="0.25">
      <c r="A3180" s="268"/>
      <c r="B3180" s="268"/>
      <c r="C3180" s="268"/>
      <c r="D3180" s="268"/>
      <c r="E3180" s="268"/>
      <c r="F3180" s="268"/>
      <c r="G3180" s="268"/>
      <c r="H3180" s="268"/>
      <c r="J3180" s="268"/>
      <c r="K3180" s="268"/>
      <c r="L3180" s="268"/>
      <c r="O3180" s="268"/>
      <c r="T3180" s="268"/>
      <c r="X3180" s="268"/>
    </row>
    <row r="3181" spans="1:24" x14ac:dyDescent="0.25">
      <c r="A3181" s="268"/>
      <c r="B3181" s="268"/>
      <c r="C3181" s="268"/>
      <c r="D3181" s="268"/>
      <c r="E3181" s="268"/>
      <c r="F3181" s="268"/>
      <c r="G3181" s="268"/>
      <c r="H3181" s="268"/>
      <c r="J3181" s="268"/>
      <c r="K3181" s="268"/>
      <c r="L3181" s="268"/>
      <c r="O3181" s="268"/>
      <c r="T3181" s="268"/>
      <c r="X3181" s="268"/>
    </row>
    <row r="3182" spans="1:24" x14ac:dyDescent="0.25">
      <c r="A3182" s="268"/>
      <c r="B3182" s="268"/>
      <c r="C3182" s="268"/>
      <c r="D3182" s="268"/>
      <c r="E3182" s="268"/>
      <c r="F3182" s="268"/>
      <c r="G3182" s="268"/>
      <c r="H3182" s="268"/>
      <c r="J3182" s="268"/>
      <c r="K3182" s="268"/>
      <c r="L3182" s="268"/>
      <c r="O3182" s="268"/>
      <c r="T3182" s="268"/>
      <c r="X3182" s="268"/>
    </row>
    <row r="3183" spans="1:24" x14ac:dyDescent="0.25">
      <c r="A3183" s="268"/>
      <c r="B3183" s="268"/>
      <c r="C3183" s="268"/>
      <c r="D3183" s="268"/>
      <c r="E3183" s="268"/>
      <c r="F3183" s="268"/>
      <c r="G3183" s="268"/>
      <c r="H3183" s="268"/>
      <c r="J3183" s="268"/>
      <c r="K3183" s="268"/>
      <c r="L3183" s="268"/>
      <c r="O3183" s="268"/>
      <c r="T3183" s="268"/>
      <c r="X3183" s="268"/>
    </row>
    <row r="3184" spans="1:24" x14ac:dyDescent="0.25">
      <c r="A3184" s="268"/>
      <c r="B3184" s="268"/>
      <c r="C3184" s="268"/>
      <c r="D3184" s="268"/>
      <c r="E3184" s="268"/>
      <c r="F3184" s="268"/>
      <c r="G3184" s="268"/>
      <c r="H3184" s="268"/>
      <c r="J3184" s="268"/>
      <c r="K3184" s="268"/>
      <c r="L3184" s="268"/>
      <c r="O3184" s="268"/>
      <c r="T3184" s="268"/>
      <c r="X3184" s="268"/>
    </row>
    <row r="3185" spans="1:24" x14ac:dyDescent="0.25">
      <c r="A3185" s="268"/>
      <c r="B3185" s="268"/>
      <c r="C3185" s="268"/>
      <c r="D3185" s="268"/>
      <c r="E3185" s="268"/>
      <c r="F3185" s="268"/>
      <c r="G3185" s="268"/>
      <c r="H3185" s="268"/>
      <c r="J3185" s="268"/>
      <c r="K3185" s="268"/>
      <c r="L3185" s="268"/>
      <c r="O3185" s="268"/>
      <c r="T3185" s="268"/>
      <c r="X3185" s="268"/>
    </row>
    <row r="3186" spans="1:24" x14ac:dyDescent="0.25">
      <c r="A3186" s="268"/>
      <c r="B3186" s="268"/>
      <c r="C3186" s="268"/>
      <c r="D3186" s="268"/>
      <c r="E3186" s="268"/>
      <c r="F3186" s="268"/>
      <c r="G3186" s="268"/>
      <c r="H3186" s="268"/>
      <c r="J3186" s="268"/>
      <c r="K3186" s="268"/>
      <c r="L3186" s="268"/>
      <c r="O3186" s="268"/>
      <c r="T3186" s="268"/>
      <c r="X3186" s="268"/>
    </row>
    <row r="3187" spans="1:24" x14ac:dyDescent="0.25">
      <c r="A3187" s="268"/>
      <c r="B3187" s="268"/>
      <c r="C3187" s="268"/>
      <c r="D3187" s="268"/>
      <c r="E3187" s="268"/>
      <c r="F3187" s="268"/>
      <c r="G3187" s="268"/>
      <c r="H3187" s="268"/>
      <c r="J3187" s="268"/>
      <c r="K3187" s="268"/>
      <c r="L3187" s="268"/>
      <c r="O3187" s="268"/>
      <c r="T3187" s="268"/>
      <c r="X3187" s="268"/>
    </row>
    <row r="3188" spans="1:24" x14ac:dyDescent="0.25">
      <c r="A3188" s="268"/>
      <c r="B3188" s="268"/>
      <c r="C3188" s="268"/>
      <c r="D3188" s="268"/>
      <c r="E3188" s="268"/>
      <c r="F3188" s="268"/>
      <c r="G3188" s="268"/>
      <c r="H3188" s="268"/>
      <c r="J3188" s="268"/>
      <c r="K3188" s="268"/>
      <c r="L3188" s="268"/>
      <c r="O3188" s="268"/>
      <c r="T3188" s="268"/>
      <c r="X3188" s="268"/>
    </row>
    <row r="3189" spans="1:24" x14ac:dyDescent="0.25">
      <c r="A3189" s="268"/>
      <c r="B3189" s="268"/>
      <c r="C3189" s="268"/>
      <c r="D3189" s="268"/>
      <c r="E3189" s="268"/>
      <c r="F3189" s="268"/>
      <c r="G3189" s="268"/>
      <c r="H3189" s="268"/>
      <c r="J3189" s="268"/>
      <c r="K3189" s="268"/>
      <c r="L3189" s="268"/>
      <c r="O3189" s="268"/>
      <c r="T3189" s="268"/>
      <c r="X3189" s="268"/>
    </row>
    <row r="3190" spans="1:24" x14ac:dyDescent="0.25">
      <c r="A3190" s="268"/>
      <c r="B3190" s="268"/>
      <c r="C3190" s="268"/>
      <c r="D3190" s="268"/>
      <c r="E3190" s="268"/>
      <c r="F3190" s="268"/>
      <c r="G3190" s="268"/>
      <c r="H3190" s="268"/>
      <c r="J3190" s="268"/>
      <c r="K3190" s="268"/>
      <c r="L3190" s="268"/>
      <c r="O3190" s="268"/>
      <c r="T3190" s="268"/>
      <c r="X3190" s="268"/>
    </row>
    <row r="3191" spans="1:24" x14ac:dyDescent="0.25">
      <c r="A3191" s="268"/>
      <c r="B3191" s="268"/>
      <c r="C3191" s="268"/>
      <c r="D3191" s="268"/>
      <c r="E3191" s="268"/>
      <c r="F3191" s="268"/>
      <c r="G3191" s="268"/>
      <c r="H3191" s="268"/>
      <c r="J3191" s="268"/>
      <c r="K3191" s="268"/>
      <c r="L3191" s="268"/>
      <c r="O3191" s="268"/>
      <c r="T3191" s="268"/>
      <c r="X3191" s="268"/>
    </row>
    <row r="3192" spans="1:24" x14ac:dyDescent="0.25">
      <c r="A3192" s="268"/>
      <c r="B3192" s="268"/>
      <c r="C3192" s="268"/>
      <c r="D3192" s="268"/>
      <c r="E3192" s="268"/>
      <c r="F3192" s="268"/>
      <c r="G3192" s="268"/>
      <c r="H3192" s="268"/>
      <c r="J3192" s="268"/>
      <c r="K3192" s="268"/>
      <c r="L3192" s="268"/>
      <c r="O3192" s="268"/>
      <c r="T3192" s="268"/>
      <c r="X3192" s="268"/>
    </row>
    <row r="3193" spans="1:24" x14ac:dyDescent="0.25">
      <c r="A3193" s="268"/>
      <c r="B3193" s="268"/>
      <c r="C3193" s="268"/>
      <c r="D3193" s="268"/>
      <c r="E3193" s="268"/>
      <c r="F3193" s="268"/>
      <c r="G3193" s="268"/>
      <c r="H3193" s="268"/>
      <c r="J3193" s="268"/>
      <c r="K3193" s="268"/>
      <c r="L3193" s="268"/>
      <c r="O3193" s="268"/>
      <c r="T3193" s="268"/>
      <c r="X3193" s="268"/>
    </row>
    <row r="3194" spans="1:24" x14ac:dyDescent="0.25">
      <c r="A3194" s="268"/>
      <c r="B3194" s="268"/>
      <c r="C3194" s="268"/>
      <c r="D3194" s="268"/>
      <c r="E3194" s="268"/>
      <c r="F3194" s="268"/>
      <c r="G3194" s="268"/>
      <c r="H3194" s="268"/>
      <c r="J3194" s="268"/>
      <c r="K3194" s="268"/>
      <c r="L3194" s="268"/>
      <c r="O3194" s="268"/>
      <c r="T3194" s="268"/>
      <c r="X3194" s="268"/>
    </row>
    <row r="3195" spans="1:24" x14ac:dyDescent="0.25">
      <c r="A3195" s="268"/>
      <c r="B3195" s="268"/>
      <c r="C3195" s="268"/>
      <c r="D3195" s="268"/>
      <c r="E3195" s="268"/>
      <c r="F3195" s="268"/>
      <c r="G3195" s="268"/>
      <c r="H3195" s="268"/>
      <c r="J3195" s="268"/>
      <c r="K3195" s="268"/>
      <c r="L3195" s="268"/>
      <c r="O3195" s="268"/>
      <c r="T3195" s="268"/>
      <c r="X3195" s="268"/>
    </row>
    <row r="3196" spans="1:24" x14ac:dyDescent="0.25">
      <c r="A3196" s="268"/>
      <c r="B3196" s="268"/>
      <c r="C3196" s="268"/>
      <c r="D3196" s="268"/>
      <c r="E3196" s="268"/>
      <c r="F3196" s="268"/>
      <c r="G3196" s="268"/>
      <c r="H3196" s="268"/>
      <c r="J3196" s="268"/>
      <c r="K3196" s="268"/>
      <c r="L3196" s="268"/>
      <c r="O3196" s="268"/>
      <c r="T3196" s="268"/>
      <c r="X3196" s="268"/>
    </row>
    <row r="3197" spans="1:24" x14ac:dyDescent="0.25">
      <c r="A3197" s="268"/>
      <c r="B3197" s="268"/>
      <c r="C3197" s="268"/>
      <c r="D3197" s="268"/>
      <c r="E3197" s="268"/>
      <c r="F3197" s="268"/>
      <c r="G3197" s="268"/>
      <c r="H3197" s="268"/>
      <c r="J3197" s="268"/>
      <c r="K3197" s="268"/>
      <c r="L3197" s="268"/>
      <c r="O3197" s="268"/>
      <c r="T3197" s="268"/>
      <c r="X3197" s="268"/>
    </row>
    <row r="3198" spans="1:24" x14ac:dyDescent="0.25">
      <c r="A3198" s="268"/>
      <c r="B3198" s="268"/>
      <c r="C3198" s="268"/>
      <c r="D3198" s="268"/>
      <c r="E3198" s="268"/>
      <c r="F3198" s="268"/>
      <c r="G3198" s="268"/>
      <c r="H3198" s="268"/>
      <c r="J3198" s="268"/>
      <c r="K3198" s="268"/>
      <c r="L3198" s="268"/>
      <c r="O3198" s="268"/>
      <c r="T3198" s="268"/>
      <c r="X3198" s="268"/>
    </row>
    <row r="3199" spans="1:24" x14ac:dyDescent="0.25">
      <c r="A3199" s="268"/>
      <c r="B3199" s="268"/>
      <c r="C3199" s="268"/>
      <c r="D3199" s="268"/>
      <c r="E3199" s="268"/>
      <c r="F3199" s="268"/>
      <c r="G3199" s="268"/>
      <c r="H3199" s="268"/>
      <c r="J3199" s="268"/>
      <c r="K3199" s="268"/>
      <c r="L3199" s="268"/>
      <c r="O3199" s="268"/>
      <c r="T3199" s="268"/>
      <c r="X3199" s="268"/>
    </row>
    <row r="3200" spans="1:24" x14ac:dyDescent="0.25">
      <c r="A3200" s="268"/>
      <c r="B3200" s="268"/>
      <c r="C3200" s="268"/>
      <c r="D3200" s="268"/>
      <c r="E3200" s="268"/>
      <c r="F3200" s="268"/>
      <c r="G3200" s="268"/>
      <c r="H3200" s="268"/>
      <c r="J3200" s="268"/>
      <c r="K3200" s="268"/>
      <c r="L3200" s="268"/>
      <c r="O3200" s="268"/>
      <c r="T3200" s="268"/>
      <c r="X3200" s="268"/>
    </row>
    <row r="3201" spans="1:24" x14ac:dyDescent="0.25">
      <c r="A3201" s="268"/>
      <c r="B3201" s="268"/>
      <c r="C3201" s="268"/>
      <c r="D3201" s="268"/>
      <c r="E3201" s="268"/>
      <c r="F3201" s="268"/>
      <c r="G3201" s="268"/>
      <c r="H3201" s="268"/>
      <c r="J3201" s="268"/>
      <c r="K3201" s="268"/>
      <c r="L3201" s="268"/>
      <c r="O3201" s="268"/>
      <c r="T3201" s="268"/>
      <c r="X3201" s="268"/>
    </row>
    <row r="3202" spans="1:24" x14ac:dyDescent="0.25">
      <c r="A3202" s="268"/>
      <c r="B3202" s="268"/>
      <c r="C3202" s="268"/>
      <c r="D3202" s="268"/>
      <c r="E3202" s="268"/>
      <c r="F3202" s="268"/>
      <c r="G3202" s="268"/>
      <c r="H3202" s="268"/>
      <c r="J3202" s="268"/>
      <c r="K3202" s="268"/>
      <c r="L3202" s="268"/>
      <c r="O3202" s="268"/>
      <c r="T3202" s="268"/>
      <c r="X3202" s="268"/>
    </row>
    <row r="3203" spans="1:24" x14ac:dyDescent="0.25">
      <c r="A3203" s="268"/>
      <c r="B3203" s="268"/>
      <c r="C3203" s="268"/>
      <c r="D3203" s="268"/>
      <c r="E3203" s="268"/>
      <c r="F3203" s="268"/>
      <c r="G3203" s="268"/>
      <c r="H3203" s="268"/>
      <c r="J3203" s="268"/>
      <c r="K3203" s="268"/>
      <c r="L3203" s="268"/>
      <c r="O3203" s="268"/>
      <c r="T3203" s="268"/>
      <c r="X3203" s="268"/>
    </row>
    <row r="3204" spans="1:24" x14ac:dyDescent="0.25">
      <c r="A3204" s="268"/>
      <c r="B3204" s="268"/>
      <c r="C3204" s="268"/>
      <c r="D3204" s="268"/>
      <c r="E3204" s="268"/>
      <c r="F3204" s="268"/>
      <c r="G3204" s="268"/>
      <c r="H3204" s="268"/>
      <c r="J3204" s="268"/>
      <c r="K3204" s="268"/>
      <c r="L3204" s="268"/>
      <c r="O3204" s="268"/>
      <c r="T3204" s="268"/>
      <c r="X3204" s="268"/>
    </row>
    <row r="3205" spans="1:24" x14ac:dyDescent="0.25">
      <c r="A3205" s="268"/>
      <c r="B3205" s="268"/>
      <c r="C3205" s="268"/>
      <c r="D3205" s="268"/>
      <c r="E3205" s="268"/>
      <c r="F3205" s="268"/>
      <c r="G3205" s="268"/>
      <c r="H3205" s="268"/>
      <c r="J3205" s="268"/>
      <c r="K3205" s="268"/>
      <c r="L3205" s="268"/>
      <c r="O3205" s="268"/>
      <c r="T3205" s="268"/>
      <c r="X3205" s="268"/>
    </row>
    <row r="3206" spans="1:24" x14ac:dyDescent="0.25">
      <c r="A3206" s="268"/>
      <c r="B3206" s="268"/>
      <c r="C3206" s="268"/>
      <c r="D3206" s="268"/>
      <c r="E3206" s="268"/>
      <c r="F3206" s="268"/>
      <c r="G3206" s="268"/>
      <c r="H3206" s="268"/>
      <c r="J3206" s="268"/>
      <c r="K3206" s="268"/>
      <c r="L3206" s="268"/>
      <c r="O3206" s="268"/>
      <c r="T3206" s="268"/>
      <c r="X3206" s="268"/>
    </row>
    <row r="3207" spans="1:24" x14ac:dyDescent="0.25">
      <c r="A3207" s="268"/>
      <c r="B3207" s="268"/>
      <c r="C3207" s="268"/>
      <c r="D3207" s="268"/>
      <c r="E3207" s="268"/>
      <c r="F3207" s="268"/>
      <c r="G3207" s="268"/>
      <c r="H3207" s="268"/>
      <c r="J3207" s="268"/>
      <c r="K3207" s="268"/>
      <c r="L3207" s="268"/>
      <c r="O3207" s="268"/>
      <c r="T3207" s="268"/>
      <c r="X3207" s="268"/>
    </row>
    <row r="3208" spans="1:24" x14ac:dyDescent="0.25">
      <c r="A3208" s="268"/>
      <c r="B3208" s="268"/>
      <c r="C3208" s="268"/>
      <c r="D3208" s="268"/>
      <c r="E3208" s="268"/>
      <c r="F3208" s="268"/>
      <c r="G3208" s="268"/>
      <c r="H3208" s="268"/>
      <c r="J3208" s="268"/>
      <c r="K3208" s="268"/>
      <c r="L3208" s="268"/>
      <c r="O3208" s="268"/>
      <c r="T3208" s="268"/>
      <c r="X3208" s="268"/>
    </row>
    <row r="3209" spans="1:24" x14ac:dyDescent="0.25">
      <c r="A3209" s="268"/>
      <c r="B3209" s="268"/>
      <c r="C3209" s="268"/>
      <c r="D3209" s="268"/>
      <c r="E3209" s="268"/>
      <c r="F3209" s="268"/>
      <c r="G3209" s="268"/>
      <c r="H3209" s="268"/>
      <c r="J3209" s="268"/>
      <c r="K3209" s="268"/>
      <c r="L3209" s="268"/>
      <c r="O3209" s="268"/>
      <c r="T3209" s="268"/>
      <c r="X3209" s="268"/>
    </row>
    <row r="3210" spans="1:24" x14ac:dyDescent="0.25">
      <c r="A3210" s="268"/>
      <c r="B3210" s="268"/>
      <c r="C3210" s="268"/>
      <c r="D3210" s="268"/>
      <c r="E3210" s="268"/>
      <c r="F3210" s="268"/>
      <c r="G3210" s="268"/>
      <c r="H3210" s="268"/>
      <c r="J3210" s="268"/>
      <c r="K3210" s="268"/>
      <c r="L3210" s="268"/>
      <c r="O3210" s="268"/>
      <c r="T3210" s="268"/>
      <c r="X3210" s="268"/>
    </row>
    <row r="3211" spans="1:24" x14ac:dyDescent="0.25">
      <c r="A3211" s="268"/>
      <c r="B3211" s="268"/>
      <c r="C3211" s="268"/>
      <c r="D3211" s="268"/>
      <c r="E3211" s="268"/>
      <c r="F3211" s="268"/>
      <c r="G3211" s="268"/>
      <c r="H3211" s="268"/>
      <c r="J3211" s="268"/>
      <c r="K3211" s="268"/>
      <c r="L3211" s="268"/>
      <c r="O3211" s="268"/>
      <c r="T3211" s="268"/>
      <c r="X3211" s="268"/>
    </row>
    <row r="3212" spans="1:24" x14ac:dyDescent="0.25">
      <c r="A3212" s="268"/>
      <c r="B3212" s="268"/>
      <c r="C3212" s="268"/>
      <c r="D3212" s="268"/>
      <c r="E3212" s="268"/>
      <c r="F3212" s="268"/>
      <c r="G3212" s="268"/>
      <c r="H3212" s="268"/>
      <c r="J3212" s="268"/>
      <c r="K3212" s="268"/>
      <c r="L3212" s="268"/>
      <c r="O3212" s="268"/>
      <c r="T3212" s="268"/>
      <c r="X3212" s="268"/>
    </row>
    <row r="3213" spans="1:24" x14ac:dyDescent="0.25">
      <c r="A3213" s="268"/>
      <c r="B3213" s="268"/>
      <c r="C3213" s="268"/>
      <c r="D3213" s="268"/>
      <c r="E3213" s="268"/>
      <c r="F3213" s="268"/>
      <c r="G3213" s="268"/>
      <c r="H3213" s="268"/>
      <c r="J3213" s="268"/>
      <c r="K3213" s="268"/>
      <c r="L3213" s="268"/>
      <c r="O3213" s="268"/>
      <c r="T3213" s="268"/>
      <c r="X3213" s="268"/>
    </row>
    <row r="3214" spans="1:24" x14ac:dyDescent="0.25">
      <c r="A3214" s="268"/>
      <c r="B3214" s="268"/>
      <c r="C3214" s="268"/>
      <c r="D3214" s="268"/>
      <c r="E3214" s="268"/>
      <c r="F3214" s="268"/>
      <c r="G3214" s="268"/>
      <c r="H3214" s="268"/>
      <c r="J3214" s="268"/>
      <c r="K3214" s="268"/>
      <c r="L3214" s="268"/>
      <c r="O3214" s="268"/>
      <c r="T3214" s="268"/>
      <c r="X3214" s="268"/>
    </row>
    <row r="3215" spans="1:24" x14ac:dyDescent="0.25">
      <c r="A3215" s="268"/>
      <c r="B3215" s="268"/>
      <c r="C3215" s="268"/>
      <c r="D3215" s="268"/>
      <c r="E3215" s="268"/>
      <c r="F3215" s="268"/>
      <c r="G3215" s="268"/>
      <c r="H3215" s="268"/>
      <c r="J3215" s="268"/>
      <c r="K3215" s="268"/>
      <c r="L3215" s="268"/>
      <c r="O3215" s="268"/>
      <c r="T3215" s="268"/>
      <c r="X3215" s="268"/>
    </row>
    <row r="3216" spans="1:24" x14ac:dyDescent="0.25">
      <c r="A3216" s="268"/>
      <c r="B3216" s="268"/>
      <c r="C3216" s="268"/>
      <c r="D3216" s="268"/>
      <c r="E3216" s="268"/>
      <c r="F3216" s="268"/>
      <c r="G3216" s="268"/>
      <c r="H3216" s="268"/>
      <c r="J3216" s="268"/>
      <c r="K3216" s="268"/>
      <c r="L3216" s="268"/>
      <c r="O3216" s="268"/>
      <c r="T3216" s="268"/>
      <c r="X3216" s="268"/>
    </row>
    <row r="3217" spans="1:24" x14ac:dyDescent="0.25">
      <c r="A3217" s="268"/>
      <c r="B3217" s="268"/>
      <c r="C3217" s="268"/>
      <c r="D3217" s="268"/>
      <c r="E3217" s="268"/>
      <c r="F3217" s="268"/>
      <c r="G3217" s="268"/>
      <c r="H3217" s="268"/>
      <c r="J3217" s="268"/>
      <c r="K3217" s="268"/>
      <c r="L3217" s="268"/>
      <c r="O3217" s="268"/>
      <c r="T3217" s="268"/>
      <c r="X3217" s="268"/>
    </row>
    <row r="3218" spans="1:24" x14ac:dyDescent="0.25">
      <c r="A3218" s="268"/>
      <c r="B3218" s="268"/>
      <c r="C3218" s="268"/>
      <c r="D3218" s="268"/>
      <c r="E3218" s="268"/>
      <c r="F3218" s="268"/>
      <c r="G3218" s="268"/>
      <c r="H3218" s="268"/>
      <c r="J3218" s="268"/>
      <c r="K3218" s="268"/>
      <c r="L3218" s="268"/>
      <c r="O3218" s="268"/>
      <c r="T3218" s="268"/>
      <c r="X3218" s="268"/>
    </row>
    <row r="3219" spans="1:24" x14ac:dyDescent="0.25">
      <c r="A3219" s="268"/>
      <c r="B3219" s="268"/>
      <c r="C3219" s="268"/>
      <c r="D3219" s="268"/>
      <c r="E3219" s="268"/>
      <c r="F3219" s="268"/>
      <c r="G3219" s="268"/>
      <c r="H3219" s="268"/>
      <c r="J3219" s="268"/>
      <c r="K3219" s="268"/>
      <c r="L3219" s="268"/>
      <c r="O3219" s="268"/>
      <c r="T3219" s="268"/>
      <c r="X3219" s="268"/>
    </row>
    <row r="3220" spans="1:24" x14ac:dyDescent="0.25">
      <c r="A3220" s="268"/>
      <c r="B3220" s="268"/>
      <c r="C3220" s="268"/>
      <c r="D3220" s="268"/>
      <c r="E3220" s="268"/>
      <c r="F3220" s="268"/>
      <c r="G3220" s="268"/>
      <c r="H3220" s="268"/>
      <c r="J3220" s="268"/>
      <c r="K3220" s="268"/>
      <c r="L3220" s="268"/>
      <c r="O3220" s="268"/>
      <c r="T3220" s="268"/>
      <c r="X3220" s="268"/>
    </row>
    <row r="3221" spans="1:24" x14ac:dyDescent="0.25">
      <c r="A3221" s="268"/>
      <c r="B3221" s="268"/>
      <c r="C3221" s="268"/>
      <c r="D3221" s="268"/>
      <c r="E3221" s="268"/>
      <c r="F3221" s="268"/>
      <c r="G3221" s="268"/>
      <c r="H3221" s="268"/>
      <c r="J3221" s="268"/>
      <c r="K3221" s="268"/>
      <c r="L3221" s="268"/>
      <c r="O3221" s="268"/>
      <c r="T3221" s="268"/>
      <c r="X3221" s="268"/>
    </row>
    <row r="3222" spans="1:24" x14ac:dyDescent="0.25">
      <c r="A3222" s="268"/>
      <c r="B3222" s="268"/>
      <c r="C3222" s="268"/>
      <c r="D3222" s="268"/>
      <c r="E3222" s="268"/>
      <c r="F3222" s="268"/>
      <c r="G3222" s="268"/>
      <c r="H3222" s="268"/>
      <c r="J3222" s="268"/>
      <c r="K3222" s="268"/>
      <c r="L3222" s="268"/>
      <c r="O3222" s="268"/>
      <c r="T3222" s="268"/>
      <c r="X3222" s="268"/>
    </row>
    <row r="3223" spans="1:24" x14ac:dyDescent="0.25">
      <c r="A3223" s="268"/>
      <c r="B3223" s="268"/>
      <c r="C3223" s="268"/>
      <c r="D3223" s="268"/>
      <c r="E3223" s="268"/>
      <c r="F3223" s="268"/>
      <c r="G3223" s="268"/>
      <c r="H3223" s="268"/>
      <c r="J3223" s="268"/>
      <c r="K3223" s="268"/>
      <c r="L3223" s="268"/>
      <c r="O3223" s="268"/>
      <c r="T3223" s="268"/>
      <c r="X3223" s="268"/>
    </row>
    <row r="3224" spans="1:24" x14ac:dyDescent="0.25">
      <c r="A3224" s="268"/>
      <c r="B3224" s="268"/>
      <c r="C3224" s="268"/>
      <c r="D3224" s="268"/>
      <c r="E3224" s="268"/>
      <c r="F3224" s="268"/>
      <c r="G3224" s="268"/>
      <c r="H3224" s="268"/>
      <c r="J3224" s="268"/>
      <c r="K3224" s="268"/>
      <c r="L3224" s="268"/>
      <c r="O3224" s="268"/>
      <c r="T3224" s="268"/>
      <c r="X3224" s="268"/>
    </row>
    <row r="3225" spans="1:24" x14ac:dyDescent="0.25">
      <c r="A3225" s="268"/>
      <c r="B3225" s="268"/>
      <c r="C3225" s="268"/>
      <c r="D3225" s="268"/>
      <c r="E3225" s="268"/>
      <c r="F3225" s="268"/>
      <c r="G3225" s="268"/>
      <c r="H3225" s="268"/>
      <c r="J3225" s="268"/>
      <c r="K3225" s="268"/>
      <c r="L3225" s="268"/>
      <c r="O3225" s="268"/>
      <c r="T3225" s="268"/>
      <c r="X3225" s="268"/>
    </row>
    <row r="3226" spans="1:24" x14ac:dyDescent="0.25">
      <c r="A3226" s="268"/>
      <c r="B3226" s="268"/>
      <c r="C3226" s="268"/>
      <c r="D3226" s="268"/>
      <c r="E3226" s="268"/>
      <c r="F3226" s="268"/>
      <c r="G3226" s="268"/>
      <c r="H3226" s="268"/>
      <c r="J3226" s="268"/>
      <c r="K3226" s="268"/>
      <c r="L3226" s="268"/>
      <c r="O3226" s="268"/>
      <c r="T3226" s="268"/>
      <c r="X3226" s="268"/>
    </row>
    <row r="3227" spans="1:24" x14ac:dyDescent="0.25">
      <c r="A3227" s="268"/>
      <c r="B3227" s="268"/>
      <c r="C3227" s="268"/>
      <c r="D3227" s="268"/>
      <c r="E3227" s="268"/>
      <c r="F3227" s="268"/>
      <c r="G3227" s="268"/>
      <c r="H3227" s="268"/>
      <c r="J3227" s="268"/>
      <c r="K3227" s="268"/>
      <c r="L3227" s="268"/>
      <c r="O3227" s="268"/>
      <c r="T3227" s="268"/>
      <c r="X3227" s="268"/>
    </row>
    <row r="3228" spans="1:24" x14ac:dyDescent="0.25">
      <c r="A3228" s="268"/>
      <c r="B3228" s="268"/>
      <c r="C3228" s="268"/>
      <c r="D3228" s="268"/>
      <c r="E3228" s="268"/>
      <c r="F3228" s="268"/>
      <c r="G3228" s="268"/>
      <c r="H3228" s="268"/>
      <c r="J3228" s="268"/>
      <c r="K3228" s="268"/>
      <c r="L3228" s="268"/>
      <c r="O3228" s="268"/>
      <c r="T3228" s="268"/>
      <c r="X3228" s="268"/>
    </row>
    <row r="3229" spans="1:24" x14ac:dyDescent="0.25">
      <c r="A3229" s="268"/>
      <c r="B3229" s="268"/>
      <c r="C3229" s="268"/>
      <c r="D3229" s="268"/>
      <c r="E3229" s="268"/>
      <c r="F3229" s="268"/>
      <c r="G3229" s="268"/>
      <c r="H3229" s="268"/>
      <c r="J3229" s="268"/>
      <c r="K3229" s="268"/>
      <c r="L3229" s="268"/>
      <c r="O3229" s="268"/>
      <c r="T3229" s="268"/>
      <c r="X3229" s="268"/>
    </row>
    <row r="3230" spans="1:24" x14ac:dyDescent="0.25">
      <c r="A3230" s="268"/>
      <c r="B3230" s="268"/>
      <c r="C3230" s="268"/>
      <c r="D3230" s="268"/>
      <c r="E3230" s="268"/>
      <c r="F3230" s="268"/>
      <c r="G3230" s="268"/>
      <c r="H3230" s="268"/>
      <c r="J3230" s="268"/>
      <c r="K3230" s="268"/>
      <c r="L3230" s="268"/>
      <c r="O3230" s="268"/>
      <c r="T3230" s="268"/>
      <c r="X3230" s="268"/>
    </row>
    <row r="3231" spans="1:24" x14ac:dyDescent="0.25">
      <c r="A3231" s="268"/>
      <c r="B3231" s="268"/>
      <c r="C3231" s="268"/>
      <c r="D3231" s="268"/>
      <c r="E3231" s="268"/>
      <c r="F3231" s="268"/>
      <c r="G3231" s="268"/>
      <c r="H3231" s="268"/>
      <c r="J3231" s="268"/>
      <c r="K3231" s="268"/>
      <c r="L3231" s="268"/>
      <c r="O3231" s="268"/>
      <c r="T3231" s="268"/>
      <c r="X3231" s="268"/>
    </row>
    <row r="3232" spans="1:24" x14ac:dyDescent="0.25">
      <c r="A3232" s="268"/>
      <c r="B3232" s="268"/>
      <c r="C3232" s="268"/>
      <c r="D3232" s="268"/>
      <c r="E3232" s="268"/>
      <c r="F3232" s="268"/>
      <c r="G3232" s="268"/>
      <c r="H3232" s="268"/>
      <c r="J3232" s="268"/>
      <c r="K3232" s="268"/>
      <c r="L3232" s="268"/>
      <c r="O3232" s="268"/>
      <c r="T3232" s="268"/>
      <c r="X3232" s="268"/>
    </row>
    <row r="3233" spans="1:24" x14ac:dyDescent="0.25">
      <c r="A3233" s="268"/>
      <c r="B3233" s="268"/>
      <c r="C3233" s="268"/>
      <c r="D3233" s="268"/>
      <c r="E3233" s="268"/>
      <c r="F3233" s="268"/>
      <c r="G3233" s="268"/>
      <c r="H3233" s="268"/>
      <c r="J3233" s="268"/>
      <c r="K3233" s="268"/>
      <c r="L3233" s="268"/>
      <c r="O3233" s="268"/>
      <c r="T3233" s="268"/>
      <c r="X3233" s="268"/>
    </row>
    <row r="3234" spans="1:24" x14ac:dyDescent="0.25">
      <c r="A3234" s="268"/>
      <c r="B3234" s="268"/>
      <c r="C3234" s="268"/>
      <c r="D3234" s="268"/>
      <c r="E3234" s="268"/>
      <c r="F3234" s="268"/>
      <c r="G3234" s="268"/>
      <c r="H3234" s="268"/>
      <c r="J3234" s="268"/>
      <c r="K3234" s="268"/>
      <c r="L3234" s="268"/>
      <c r="O3234" s="268"/>
      <c r="T3234" s="268"/>
      <c r="X3234" s="268"/>
    </row>
    <row r="3235" spans="1:24" x14ac:dyDescent="0.25">
      <c r="A3235" s="268"/>
      <c r="B3235" s="268"/>
      <c r="C3235" s="268"/>
      <c r="D3235" s="268"/>
      <c r="E3235" s="268"/>
      <c r="F3235" s="268"/>
      <c r="G3235" s="268"/>
      <c r="H3235" s="268"/>
      <c r="J3235" s="268"/>
      <c r="K3235" s="268"/>
      <c r="L3235" s="268"/>
      <c r="O3235" s="268"/>
      <c r="T3235" s="268"/>
      <c r="X3235" s="268"/>
    </row>
    <row r="3236" spans="1:24" x14ac:dyDescent="0.25">
      <c r="A3236" s="268"/>
      <c r="B3236" s="268"/>
      <c r="C3236" s="268"/>
      <c r="D3236" s="268"/>
      <c r="E3236" s="268"/>
      <c r="F3236" s="268"/>
      <c r="G3236" s="268"/>
      <c r="H3236" s="268"/>
      <c r="J3236" s="268"/>
      <c r="K3236" s="268"/>
      <c r="L3236" s="268"/>
      <c r="O3236" s="268"/>
      <c r="T3236" s="268"/>
      <c r="X3236" s="268"/>
    </row>
    <row r="3237" spans="1:24" x14ac:dyDescent="0.25">
      <c r="A3237" s="268"/>
      <c r="B3237" s="268"/>
      <c r="C3237" s="268"/>
      <c r="D3237" s="268"/>
      <c r="E3237" s="268"/>
      <c r="F3237" s="268"/>
      <c r="G3237" s="268"/>
      <c r="H3237" s="268"/>
      <c r="J3237" s="268"/>
      <c r="K3237" s="268"/>
      <c r="L3237" s="268"/>
      <c r="O3237" s="268"/>
      <c r="T3237" s="268"/>
      <c r="X3237" s="268"/>
    </row>
    <row r="3238" spans="1:24" x14ac:dyDescent="0.25">
      <c r="A3238" s="268"/>
      <c r="B3238" s="268"/>
      <c r="C3238" s="268"/>
      <c r="D3238" s="268"/>
      <c r="E3238" s="268"/>
      <c r="F3238" s="268"/>
      <c r="G3238" s="268"/>
      <c r="H3238" s="268"/>
      <c r="J3238" s="268"/>
      <c r="K3238" s="268"/>
      <c r="L3238" s="268"/>
      <c r="O3238" s="268"/>
      <c r="T3238" s="268"/>
      <c r="X3238" s="268"/>
    </row>
    <row r="3239" spans="1:24" x14ac:dyDescent="0.25">
      <c r="A3239" s="268"/>
      <c r="B3239" s="268"/>
      <c r="C3239" s="268"/>
      <c r="D3239" s="268"/>
      <c r="E3239" s="268"/>
      <c r="F3239" s="268"/>
      <c r="G3239" s="268"/>
      <c r="H3239" s="268"/>
      <c r="J3239" s="268"/>
      <c r="K3239" s="268"/>
      <c r="L3239" s="268"/>
      <c r="O3239" s="268"/>
      <c r="T3239" s="268"/>
      <c r="X3239" s="268"/>
    </row>
    <row r="3240" spans="1:24" x14ac:dyDescent="0.25">
      <c r="A3240" s="268"/>
      <c r="B3240" s="268"/>
      <c r="C3240" s="268"/>
      <c r="D3240" s="268"/>
      <c r="E3240" s="268"/>
      <c r="F3240" s="268"/>
      <c r="G3240" s="268"/>
      <c r="H3240" s="268"/>
      <c r="J3240" s="268"/>
      <c r="K3240" s="268"/>
      <c r="L3240" s="268"/>
      <c r="O3240" s="268"/>
      <c r="T3240" s="268"/>
      <c r="X3240" s="268"/>
    </row>
    <row r="3241" spans="1:24" x14ac:dyDescent="0.25">
      <c r="A3241" s="268"/>
      <c r="B3241" s="268"/>
      <c r="C3241" s="268"/>
      <c r="D3241" s="268"/>
      <c r="E3241" s="268"/>
      <c r="F3241" s="268"/>
      <c r="G3241" s="268"/>
      <c r="H3241" s="268"/>
      <c r="J3241" s="268"/>
      <c r="K3241" s="268"/>
      <c r="L3241" s="268"/>
      <c r="O3241" s="268"/>
      <c r="T3241" s="268"/>
      <c r="X3241" s="268"/>
    </row>
    <row r="3242" spans="1:24" x14ac:dyDescent="0.25">
      <c r="A3242" s="268"/>
      <c r="B3242" s="268"/>
      <c r="C3242" s="268"/>
      <c r="D3242" s="268"/>
      <c r="E3242" s="268"/>
      <c r="F3242" s="268"/>
      <c r="G3242" s="268"/>
      <c r="H3242" s="268"/>
      <c r="J3242" s="268"/>
      <c r="K3242" s="268"/>
      <c r="L3242" s="268"/>
      <c r="O3242" s="268"/>
      <c r="T3242" s="268"/>
      <c r="X3242" s="268"/>
    </row>
    <row r="3243" spans="1:24" x14ac:dyDescent="0.25">
      <c r="A3243" s="268"/>
      <c r="B3243" s="268"/>
      <c r="C3243" s="268"/>
      <c r="D3243" s="268"/>
      <c r="E3243" s="268"/>
      <c r="F3243" s="268"/>
      <c r="G3243" s="268"/>
      <c r="H3243" s="268"/>
      <c r="J3243" s="268"/>
      <c r="K3243" s="268"/>
      <c r="L3243" s="268"/>
      <c r="O3243" s="268"/>
      <c r="T3243" s="268"/>
      <c r="X3243" s="268"/>
    </row>
    <row r="3244" spans="1:24" x14ac:dyDescent="0.25">
      <c r="A3244" s="268"/>
      <c r="B3244" s="268"/>
      <c r="C3244" s="268"/>
      <c r="D3244" s="268"/>
      <c r="E3244" s="268"/>
      <c r="F3244" s="268"/>
      <c r="G3244" s="268"/>
      <c r="H3244" s="268"/>
      <c r="J3244" s="268"/>
      <c r="K3244" s="268"/>
      <c r="L3244" s="268"/>
      <c r="O3244" s="268"/>
      <c r="T3244" s="268"/>
      <c r="X3244" s="268"/>
    </row>
    <row r="3245" spans="1:24" x14ac:dyDescent="0.25">
      <c r="A3245" s="268"/>
      <c r="B3245" s="268"/>
      <c r="C3245" s="268"/>
      <c r="D3245" s="268"/>
      <c r="E3245" s="268"/>
      <c r="F3245" s="268"/>
      <c r="G3245" s="268"/>
      <c r="H3245" s="268"/>
      <c r="J3245" s="268"/>
      <c r="K3245" s="268"/>
      <c r="L3245" s="268"/>
      <c r="O3245" s="268"/>
      <c r="T3245" s="268"/>
      <c r="X3245" s="268"/>
    </row>
    <row r="3246" spans="1:24" x14ac:dyDescent="0.25">
      <c r="A3246" s="268"/>
      <c r="B3246" s="268"/>
      <c r="C3246" s="268"/>
      <c r="D3246" s="268"/>
      <c r="E3246" s="268"/>
      <c r="F3246" s="268"/>
      <c r="G3246" s="268"/>
      <c r="H3246" s="268"/>
      <c r="J3246" s="268"/>
      <c r="K3246" s="268"/>
      <c r="L3246" s="268"/>
      <c r="O3246" s="268"/>
      <c r="T3246" s="268"/>
      <c r="X3246" s="268"/>
    </row>
    <row r="3247" spans="1:24" x14ac:dyDescent="0.25">
      <c r="A3247" s="268"/>
      <c r="B3247" s="268"/>
      <c r="C3247" s="268"/>
      <c r="D3247" s="268"/>
      <c r="E3247" s="268"/>
      <c r="F3247" s="268"/>
      <c r="G3247" s="268"/>
      <c r="H3247" s="268"/>
      <c r="J3247" s="268"/>
      <c r="K3247" s="268"/>
      <c r="L3247" s="268"/>
      <c r="O3247" s="268"/>
      <c r="T3247" s="268"/>
      <c r="X3247" s="268"/>
    </row>
    <row r="3248" spans="1:24" x14ac:dyDescent="0.25">
      <c r="A3248" s="268"/>
      <c r="B3248" s="268"/>
      <c r="C3248" s="268"/>
      <c r="D3248" s="268"/>
      <c r="E3248" s="268"/>
      <c r="F3248" s="268"/>
      <c r="G3248" s="268"/>
      <c r="H3248" s="268"/>
      <c r="J3248" s="268"/>
      <c r="K3248" s="268"/>
      <c r="L3248" s="268"/>
      <c r="O3248" s="268"/>
      <c r="T3248" s="268"/>
      <c r="X3248" s="268"/>
    </row>
    <row r="3249" spans="1:24" x14ac:dyDescent="0.25">
      <c r="A3249" s="268"/>
      <c r="B3249" s="268"/>
      <c r="C3249" s="268"/>
      <c r="D3249" s="268"/>
      <c r="E3249" s="268"/>
      <c r="F3249" s="268"/>
      <c r="G3249" s="268"/>
      <c r="H3249" s="268"/>
      <c r="J3249" s="268"/>
      <c r="K3249" s="268"/>
      <c r="L3249" s="268"/>
      <c r="O3249" s="268"/>
      <c r="T3249" s="268"/>
      <c r="X3249" s="268"/>
    </row>
    <row r="3250" spans="1:24" x14ac:dyDescent="0.25">
      <c r="A3250" s="268"/>
      <c r="B3250" s="268"/>
      <c r="C3250" s="268"/>
      <c r="D3250" s="268"/>
      <c r="E3250" s="268"/>
      <c r="F3250" s="268"/>
      <c r="G3250" s="268"/>
      <c r="H3250" s="268"/>
      <c r="J3250" s="268"/>
      <c r="K3250" s="268"/>
      <c r="L3250" s="268"/>
      <c r="O3250" s="268"/>
      <c r="T3250" s="268"/>
      <c r="X3250" s="268"/>
    </row>
    <row r="3251" spans="1:24" x14ac:dyDescent="0.25">
      <c r="A3251" s="268"/>
      <c r="B3251" s="268"/>
      <c r="C3251" s="268"/>
      <c r="D3251" s="268"/>
      <c r="E3251" s="268"/>
      <c r="F3251" s="268"/>
      <c r="G3251" s="268"/>
      <c r="H3251" s="268"/>
      <c r="J3251" s="268"/>
      <c r="K3251" s="268"/>
      <c r="L3251" s="268"/>
      <c r="O3251" s="268"/>
      <c r="T3251" s="268"/>
      <c r="X3251" s="268"/>
    </row>
    <row r="3252" spans="1:24" x14ac:dyDescent="0.25">
      <c r="A3252" s="268"/>
      <c r="B3252" s="268"/>
      <c r="C3252" s="268"/>
      <c r="D3252" s="268"/>
      <c r="E3252" s="268"/>
      <c r="F3252" s="268"/>
      <c r="G3252" s="268"/>
      <c r="H3252" s="268"/>
      <c r="J3252" s="268"/>
      <c r="K3252" s="268"/>
      <c r="L3252" s="268"/>
      <c r="O3252" s="268"/>
      <c r="T3252" s="268"/>
      <c r="X3252" s="268"/>
    </row>
    <row r="3253" spans="1:24" x14ac:dyDescent="0.25">
      <c r="A3253" s="268"/>
      <c r="B3253" s="268"/>
      <c r="C3253" s="268"/>
      <c r="D3253" s="268"/>
      <c r="E3253" s="268"/>
      <c r="F3253" s="268"/>
      <c r="G3253" s="268"/>
      <c r="H3253" s="268"/>
      <c r="J3253" s="268"/>
      <c r="K3253" s="268"/>
      <c r="L3253" s="268"/>
      <c r="O3253" s="268"/>
      <c r="T3253" s="268"/>
      <c r="X3253" s="268"/>
    </row>
    <row r="3254" spans="1:24" x14ac:dyDescent="0.25">
      <c r="A3254" s="268"/>
      <c r="B3254" s="268"/>
      <c r="C3254" s="268"/>
      <c r="D3254" s="268"/>
      <c r="E3254" s="268"/>
      <c r="F3254" s="268"/>
      <c r="G3254" s="268"/>
      <c r="H3254" s="268"/>
      <c r="J3254" s="268"/>
      <c r="K3254" s="268"/>
      <c r="L3254" s="268"/>
      <c r="O3254" s="268"/>
      <c r="T3254" s="268"/>
      <c r="X3254" s="268"/>
    </row>
    <row r="3255" spans="1:24" x14ac:dyDescent="0.25">
      <c r="A3255" s="268"/>
      <c r="B3255" s="268"/>
      <c r="C3255" s="268"/>
      <c r="D3255" s="268"/>
      <c r="E3255" s="268"/>
      <c r="F3255" s="268"/>
      <c r="G3255" s="268"/>
      <c r="H3255" s="268"/>
      <c r="J3255" s="268"/>
      <c r="K3255" s="268"/>
      <c r="L3255" s="268"/>
      <c r="O3255" s="268"/>
      <c r="T3255" s="268"/>
      <c r="X3255" s="268"/>
    </row>
    <row r="3256" spans="1:24" x14ac:dyDescent="0.25">
      <c r="A3256" s="268"/>
      <c r="B3256" s="268"/>
      <c r="C3256" s="268"/>
      <c r="D3256" s="268"/>
      <c r="E3256" s="268"/>
      <c r="F3256" s="268"/>
      <c r="G3256" s="268"/>
      <c r="H3256" s="268"/>
      <c r="J3256" s="268"/>
      <c r="K3256" s="268"/>
      <c r="L3256" s="268"/>
      <c r="O3256" s="268"/>
      <c r="T3256" s="268"/>
      <c r="X3256" s="268"/>
    </row>
    <row r="3257" spans="1:24" x14ac:dyDescent="0.25">
      <c r="A3257" s="268"/>
      <c r="B3257" s="268"/>
      <c r="C3257" s="268"/>
      <c r="D3257" s="268"/>
      <c r="E3257" s="268"/>
      <c r="F3257" s="268"/>
      <c r="G3257" s="268"/>
      <c r="H3257" s="268"/>
      <c r="J3257" s="268"/>
      <c r="K3257" s="268"/>
      <c r="L3257" s="268"/>
      <c r="O3257" s="268"/>
      <c r="T3257" s="268"/>
      <c r="X3257" s="268"/>
    </row>
    <row r="3258" spans="1:24" x14ac:dyDescent="0.25">
      <c r="A3258" s="268"/>
      <c r="B3258" s="268"/>
      <c r="C3258" s="268"/>
      <c r="D3258" s="268"/>
      <c r="E3258" s="268"/>
      <c r="F3258" s="268"/>
      <c r="G3258" s="268"/>
      <c r="H3258" s="268"/>
      <c r="J3258" s="268"/>
      <c r="K3258" s="268"/>
      <c r="L3258" s="268"/>
      <c r="O3258" s="268"/>
      <c r="T3258" s="268"/>
      <c r="X3258" s="268"/>
    </row>
    <row r="3259" spans="1:24" x14ac:dyDescent="0.25">
      <c r="A3259" s="268"/>
      <c r="B3259" s="268"/>
      <c r="C3259" s="268"/>
      <c r="D3259" s="268"/>
      <c r="E3259" s="268"/>
      <c r="F3259" s="268"/>
      <c r="G3259" s="268"/>
      <c r="H3259" s="268"/>
      <c r="J3259" s="268"/>
      <c r="K3259" s="268"/>
      <c r="L3259" s="268"/>
      <c r="O3259" s="268"/>
      <c r="T3259" s="268"/>
      <c r="X3259" s="268"/>
    </row>
    <row r="3260" spans="1:24" x14ac:dyDescent="0.25">
      <c r="A3260" s="268"/>
      <c r="B3260" s="268"/>
      <c r="C3260" s="268"/>
      <c r="D3260" s="268"/>
      <c r="E3260" s="268"/>
      <c r="F3260" s="268"/>
      <c r="G3260" s="268"/>
      <c r="H3260" s="268"/>
      <c r="J3260" s="268"/>
      <c r="K3260" s="268"/>
      <c r="L3260" s="268"/>
      <c r="O3260" s="268"/>
      <c r="T3260" s="268"/>
      <c r="X3260" s="268"/>
    </row>
    <row r="3261" spans="1:24" x14ac:dyDescent="0.25">
      <c r="A3261" s="268"/>
      <c r="B3261" s="268"/>
      <c r="C3261" s="268"/>
      <c r="D3261" s="268"/>
      <c r="E3261" s="268"/>
      <c r="F3261" s="268"/>
      <c r="G3261" s="268"/>
      <c r="H3261" s="268"/>
      <c r="J3261" s="268"/>
      <c r="K3261" s="268"/>
      <c r="L3261" s="268"/>
      <c r="O3261" s="268"/>
      <c r="T3261" s="268"/>
      <c r="X3261" s="268"/>
    </row>
    <row r="3262" spans="1:24" x14ac:dyDescent="0.25">
      <c r="A3262" s="268"/>
      <c r="B3262" s="268"/>
      <c r="C3262" s="268"/>
      <c r="D3262" s="268"/>
      <c r="E3262" s="268"/>
      <c r="F3262" s="268"/>
      <c r="G3262" s="268"/>
      <c r="H3262" s="268"/>
      <c r="J3262" s="268"/>
      <c r="K3262" s="268"/>
      <c r="L3262" s="268"/>
      <c r="O3262" s="268"/>
      <c r="T3262" s="268"/>
      <c r="X3262" s="268"/>
    </row>
    <row r="3263" spans="1:24" x14ac:dyDescent="0.25">
      <c r="A3263" s="268"/>
      <c r="B3263" s="268"/>
      <c r="C3263" s="268"/>
      <c r="D3263" s="268"/>
      <c r="E3263" s="268"/>
      <c r="F3263" s="268"/>
      <c r="G3263" s="268"/>
      <c r="H3263" s="268"/>
      <c r="J3263" s="268"/>
      <c r="K3263" s="268"/>
      <c r="L3263" s="268"/>
      <c r="O3263" s="268"/>
      <c r="T3263" s="268"/>
      <c r="X3263" s="268"/>
    </row>
    <row r="3264" spans="1:24" x14ac:dyDescent="0.25">
      <c r="A3264" s="268"/>
      <c r="B3264" s="268"/>
      <c r="C3264" s="268"/>
      <c r="D3264" s="268"/>
      <c r="E3264" s="268"/>
      <c r="F3264" s="268"/>
      <c r="G3264" s="268"/>
      <c r="H3264" s="268"/>
      <c r="J3264" s="268"/>
      <c r="K3264" s="268"/>
      <c r="L3264" s="268"/>
      <c r="O3264" s="268"/>
      <c r="T3264" s="268"/>
      <c r="X3264" s="268"/>
    </row>
    <row r="3265" spans="1:24" x14ac:dyDescent="0.25">
      <c r="A3265" s="268"/>
      <c r="B3265" s="268"/>
      <c r="C3265" s="268"/>
      <c r="D3265" s="268"/>
      <c r="E3265" s="268"/>
      <c r="F3265" s="268"/>
      <c r="G3265" s="268"/>
      <c r="H3265" s="268"/>
      <c r="J3265" s="268"/>
      <c r="K3265" s="268"/>
      <c r="L3265" s="268"/>
      <c r="O3265" s="268"/>
      <c r="T3265" s="268"/>
      <c r="X3265" s="268"/>
    </row>
    <row r="3266" spans="1:24" x14ac:dyDescent="0.25">
      <c r="A3266" s="268"/>
      <c r="B3266" s="268"/>
      <c r="C3266" s="268"/>
      <c r="D3266" s="268"/>
      <c r="E3266" s="268"/>
      <c r="F3266" s="268"/>
      <c r="G3266" s="268"/>
      <c r="H3266" s="268"/>
      <c r="J3266" s="268"/>
      <c r="K3266" s="268"/>
      <c r="L3266" s="268"/>
      <c r="O3266" s="268"/>
      <c r="T3266" s="268"/>
      <c r="X3266" s="268"/>
    </row>
    <row r="3267" spans="1:24" x14ac:dyDescent="0.25">
      <c r="A3267" s="268"/>
      <c r="B3267" s="268"/>
      <c r="C3267" s="268"/>
      <c r="D3267" s="268"/>
      <c r="E3267" s="268"/>
      <c r="F3267" s="268"/>
      <c r="G3267" s="268"/>
      <c r="H3267" s="268"/>
      <c r="J3267" s="268"/>
      <c r="K3267" s="268"/>
      <c r="L3267" s="268"/>
      <c r="O3267" s="268"/>
      <c r="T3267" s="268"/>
      <c r="X3267" s="268"/>
    </row>
    <row r="3268" spans="1:24" x14ac:dyDescent="0.25">
      <c r="A3268" s="268"/>
      <c r="B3268" s="268"/>
      <c r="C3268" s="268"/>
      <c r="D3268" s="268"/>
      <c r="E3268" s="268"/>
      <c r="F3268" s="268"/>
      <c r="G3268" s="268"/>
      <c r="H3268" s="268"/>
      <c r="J3268" s="268"/>
      <c r="K3268" s="268"/>
      <c r="L3268" s="268"/>
      <c r="O3268" s="268"/>
      <c r="T3268" s="268"/>
      <c r="X3268" s="268"/>
    </row>
    <row r="3269" spans="1:24" x14ac:dyDescent="0.25">
      <c r="A3269" s="268"/>
      <c r="B3269" s="268"/>
      <c r="C3269" s="268"/>
      <c r="D3269" s="268"/>
      <c r="E3269" s="268"/>
      <c r="F3269" s="268"/>
      <c r="G3269" s="268"/>
      <c r="H3269" s="268"/>
      <c r="J3269" s="268"/>
      <c r="K3269" s="268"/>
      <c r="L3269" s="268"/>
      <c r="O3269" s="268"/>
      <c r="T3269" s="268"/>
      <c r="X3269" s="268"/>
    </row>
    <row r="3270" spans="1:24" x14ac:dyDescent="0.25">
      <c r="A3270" s="268"/>
      <c r="B3270" s="268"/>
      <c r="C3270" s="268"/>
      <c r="D3270" s="268"/>
      <c r="E3270" s="268"/>
      <c r="F3270" s="268"/>
      <c r="G3270" s="268"/>
      <c r="H3270" s="268"/>
      <c r="J3270" s="268"/>
      <c r="K3270" s="268"/>
      <c r="L3270" s="268"/>
      <c r="O3270" s="268"/>
      <c r="T3270" s="268"/>
      <c r="X3270" s="268"/>
    </row>
    <row r="3271" spans="1:24" x14ac:dyDescent="0.25">
      <c r="A3271" s="268"/>
      <c r="B3271" s="268"/>
      <c r="C3271" s="268"/>
      <c r="D3271" s="268"/>
      <c r="E3271" s="268"/>
      <c r="F3271" s="268"/>
      <c r="G3271" s="268"/>
      <c r="H3271" s="268"/>
      <c r="J3271" s="268"/>
      <c r="K3271" s="268"/>
      <c r="L3271" s="268"/>
      <c r="O3271" s="268"/>
      <c r="T3271" s="268"/>
      <c r="X3271" s="268"/>
    </row>
    <row r="3272" spans="1:24" x14ac:dyDescent="0.25">
      <c r="A3272" s="268"/>
      <c r="B3272" s="268"/>
      <c r="C3272" s="268"/>
      <c r="D3272" s="268"/>
      <c r="E3272" s="268"/>
      <c r="F3272" s="268"/>
      <c r="G3272" s="268"/>
      <c r="H3272" s="268"/>
      <c r="J3272" s="268"/>
      <c r="K3272" s="268"/>
      <c r="L3272" s="268"/>
      <c r="O3272" s="268"/>
      <c r="T3272" s="268"/>
      <c r="X3272" s="268"/>
    </row>
    <row r="3273" spans="1:24" x14ac:dyDescent="0.25">
      <c r="A3273" s="268"/>
      <c r="B3273" s="268"/>
      <c r="C3273" s="268"/>
      <c r="D3273" s="268"/>
      <c r="E3273" s="268"/>
      <c r="F3273" s="268"/>
      <c r="G3273" s="268"/>
      <c r="H3273" s="268"/>
      <c r="J3273" s="268"/>
      <c r="K3273" s="268"/>
      <c r="L3273" s="268"/>
      <c r="O3273" s="268"/>
      <c r="T3273" s="268"/>
      <c r="X3273" s="268"/>
    </row>
    <row r="3274" spans="1:24" x14ac:dyDescent="0.25">
      <c r="A3274" s="268"/>
      <c r="B3274" s="268"/>
      <c r="C3274" s="268"/>
      <c r="D3274" s="268"/>
      <c r="E3274" s="268"/>
      <c r="F3274" s="268"/>
      <c r="G3274" s="268"/>
      <c r="H3274" s="268"/>
      <c r="J3274" s="268"/>
      <c r="K3274" s="268"/>
      <c r="L3274" s="268"/>
      <c r="O3274" s="268"/>
      <c r="T3274" s="268"/>
      <c r="X3274" s="268"/>
    </row>
    <row r="3275" spans="1:24" x14ac:dyDescent="0.25">
      <c r="A3275" s="268"/>
      <c r="B3275" s="268"/>
      <c r="C3275" s="268"/>
      <c r="D3275" s="268"/>
      <c r="E3275" s="268"/>
      <c r="F3275" s="268"/>
      <c r="G3275" s="268"/>
      <c r="H3275" s="268"/>
      <c r="J3275" s="268"/>
      <c r="K3275" s="268"/>
      <c r="L3275" s="268"/>
      <c r="O3275" s="268"/>
      <c r="T3275" s="268"/>
      <c r="X3275" s="268"/>
    </row>
    <row r="3276" spans="1:24" x14ac:dyDescent="0.25">
      <c r="A3276" s="268"/>
      <c r="B3276" s="268"/>
      <c r="C3276" s="268"/>
      <c r="D3276" s="268"/>
      <c r="E3276" s="268"/>
      <c r="F3276" s="268"/>
      <c r="G3276" s="268"/>
      <c r="H3276" s="268"/>
      <c r="J3276" s="268"/>
      <c r="K3276" s="268"/>
      <c r="L3276" s="268"/>
      <c r="O3276" s="268"/>
      <c r="T3276" s="268"/>
      <c r="X3276" s="268"/>
    </row>
    <row r="3277" spans="1:24" x14ac:dyDescent="0.25">
      <c r="A3277" s="268"/>
      <c r="B3277" s="268"/>
      <c r="C3277" s="268"/>
      <c r="D3277" s="268"/>
      <c r="E3277" s="268"/>
      <c r="F3277" s="268"/>
      <c r="G3277" s="268"/>
      <c r="H3277" s="268"/>
      <c r="J3277" s="268"/>
      <c r="K3277" s="268"/>
      <c r="L3277" s="268"/>
      <c r="O3277" s="268"/>
      <c r="T3277" s="268"/>
      <c r="X3277" s="268"/>
    </row>
    <row r="3278" spans="1:24" x14ac:dyDescent="0.25">
      <c r="A3278" s="268"/>
      <c r="B3278" s="268"/>
      <c r="C3278" s="268"/>
      <c r="D3278" s="268"/>
      <c r="E3278" s="268"/>
      <c r="F3278" s="268"/>
      <c r="G3278" s="268"/>
      <c r="H3278" s="268"/>
      <c r="J3278" s="268"/>
      <c r="K3278" s="268"/>
      <c r="L3278" s="268"/>
      <c r="O3278" s="268"/>
      <c r="T3278" s="268"/>
      <c r="X3278" s="268"/>
    </row>
    <row r="3279" spans="1:24" x14ac:dyDescent="0.25">
      <c r="A3279" s="268"/>
      <c r="B3279" s="268"/>
      <c r="C3279" s="268"/>
      <c r="D3279" s="268"/>
      <c r="E3279" s="268"/>
      <c r="F3279" s="268"/>
      <c r="G3279" s="268"/>
      <c r="H3279" s="268"/>
      <c r="J3279" s="268"/>
      <c r="K3279" s="268"/>
      <c r="L3279" s="268"/>
      <c r="O3279" s="268"/>
      <c r="T3279" s="268"/>
      <c r="X3279" s="268"/>
    </row>
    <row r="3280" spans="1:24" x14ac:dyDescent="0.25">
      <c r="A3280" s="268"/>
      <c r="B3280" s="268"/>
      <c r="C3280" s="268"/>
      <c r="D3280" s="268"/>
      <c r="E3280" s="268"/>
      <c r="F3280" s="268"/>
      <c r="G3280" s="268"/>
      <c r="H3280" s="268"/>
      <c r="J3280" s="268"/>
      <c r="K3280" s="268"/>
      <c r="L3280" s="268"/>
      <c r="O3280" s="268"/>
      <c r="T3280" s="268"/>
      <c r="X3280" s="268"/>
    </row>
    <row r="3281" spans="1:24" x14ac:dyDescent="0.25">
      <c r="A3281" s="268"/>
      <c r="B3281" s="268"/>
      <c r="C3281" s="268"/>
      <c r="D3281" s="268"/>
      <c r="E3281" s="268"/>
      <c r="F3281" s="268"/>
      <c r="G3281" s="268"/>
      <c r="H3281" s="268"/>
      <c r="J3281" s="268"/>
      <c r="K3281" s="268"/>
      <c r="L3281" s="268"/>
      <c r="O3281" s="268"/>
      <c r="T3281" s="268"/>
      <c r="X3281" s="268"/>
    </row>
    <row r="3282" spans="1:24" x14ac:dyDescent="0.25">
      <c r="A3282" s="268"/>
      <c r="B3282" s="268"/>
      <c r="C3282" s="268"/>
      <c r="D3282" s="268"/>
      <c r="E3282" s="268"/>
      <c r="F3282" s="268"/>
      <c r="G3282" s="268"/>
      <c r="H3282" s="268"/>
      <c r="J3282" s="268"/>
      <c r="K3282" s="268"/>
      <c r="L3282" s="268"/>
      <c r="O3282" s="268"/>
      <c r="T3282" s="268"/>
      <c r="X3282" s="268"/>
    </row>
    <row r="3283" spans="1:24" x14ac:dyDescent="0.25">
      <c r="A3283" s="268"/>
      <c r="B3283" s="268"/>
      <c r="C3283" s="268"/>
      <c r="D3283" s="268"/>
      <c r="E3283" s="268"/>
      <c r="F3283" s="268"/>
      <c r="G3283" s="268"/>
      <c r="H3283" s="268"/>
      <c r="J3283" s="268"/>
      <c r="K3283" s="268"/>
      <c r="L3283" s="268"/>
      <c r="O3283" s="268"/>
      <c r="T3283" s="268"/>
      <c r="X3283" s="268"/>
    </row>
    <row r="3284" spans="1:24" x14ac:dyDescent="0.25">
      <c r="A3284" s="268"/>
      <c r="B3284" s="268"/>
      <c r="C3284" s="268"/>
      <c r="D3284" s="268"/>
      <c r="E3284" s="268"/>
      <c r="F3284" s="268"/>
      <c r="G3284" s="268"/>
      <c r="H3284" s="268"/>
      <c r="J3284" s="268"/>
      <c r="K3284" s="268"/>
      <c r="L3284" s="268"/>
      <c r="O3284" s="268"/>
      <c r="T3284" s="268"/>
      <c r="X3284" s="268"/>
    </row>
    <row r="3285" spans="1:24" x14ac:dyDescent="0.25">
      <c r="A3285" s="268"/>
      <c r="B3285" s="268"/>
      <c r="C3285" s="268"/>
      <c r="D3285" s="268"/>
      <c r="E3285" s="268"/>
      <c r="F3285" s="268"/>
      <c r="G3285" s="268"/>
      <c r="H3285" s="268"/>
      <c r="J3285" s="268"/>
      <c r="K3285" s="268"/>
      <c r="L3285" s="268"/>
      <c r="O3285" s="268"/>
      <c r="T3285" s="268"/>
      <c r="X3285" s="268"/>
    </row>
    <row r="3286" spans="1:24" x14ac:dyDescent="0.25">
      <c r="A3286" s="268"/>
      <c r="B3286" s="268"/>
      <c r="C3286" s="268"/>
      <c r="D3286" s="268"/>
      <c r="E3286" s="268"/>
      <c r="F3286" s="268"/>
      <c r="G3286" s="268"/>
      <c r="H3286" s="268"/>
      <c r="J3286" s="268"/>
      <c r="K3286" s="268"/>
      <c r="L3286" s="268"/>
      <c r="O3286" s="268"/>
      <c r="T3286" s="268"/>
      <c r="X3286" s="268"/>
    </row>
    <row r="3287" spans="1:24" x14ac:dyDescent="0.25">
      <c r="A3287" s="268"/>
      <c r="B3287" s="268"/>
      <c r="C3287" s="268"/>
      <c r="D3287" s="268"/>
      <c r="E3287" s="268"/>
      <c r="F3287" s="268"/>
      <c r="G3287" s="268"/>
      <c r="H3287" s="268"/>
      <c r="J3287" s="268"/>
      <c r="K3287" s="268"/>
      <c r="L3287" s="268"/>
      <c r="O3287" s="268"/>
      <c r="T3287" s="268"/>
      <c r="X3287" s="268"/>
    </row>
    <row r="3288" spans="1:24" x14ac:dyDescent="0.25">
      <c r="A3288" s="268"/>
      <c r="B3288" s="268"/>
      <c r="C3288" s="268"/>
      <c r="D3288" s="268"/>
      <c r="E3288" s="268"/>
      <c r="F3288" s="268"/>
      <c r="G3288" s="268"/>
      <c r="H3288" s="268"/>
      <c r="J3288" s="268"/>
      <c r="K3288" s="268"/>
      <c r="L3288" s="268"/>
      <c r="O3288" s="268"/>
      <c r="T3288" s="268"/>
      <c r="X3288" s="268"/>
    </row>
    <row r="3289" spans="1:24" x14ac:dyDescent="0.25">
      <c r="A3289" s="268"/>
      <c r="B3289" s="268"/>
      <c r="C3289" s="268"/>
      <c r="D3289" s="268"/>
      <c r="E3289" s="268"/>
      <c r="F3289" s="268"/>
      <c r="G3289" s="268"/>
      <c r="H3289" s="268"/>
      <c r="J3289" s="268"/>
      <c r="K3289" s="268"/>
      <c r="L3289" s="268"/>
      <c r="O3289" s="268"/>
      <c r="T3289" s="268"/>
      <c r="X3289" s="268"/>
    </row>
    <row r="3290" spans="1:24" x14ac:dyDescent="0.25">
      <c r="A3290" s="268"/>
      <c r="B3290" s="268"/>
      <c r="C3290" s="268"/>
      <c r="D3290" s="268"/>
      <c r="E3290" s="268"/>
      <c r="F3290" s="268"/>
      <c r="G3290" s="268"/>
      <c r="H3290" s="268"/>
      <c r="J3290" s="268"/>
      <c r="K3290" s="268"/>
      <c r="L3290" s="268"/>
      <c r="O3290" s="268"/>
      <c r="T3290" s="268"/>
      <c r="X3290" s="268"/>
    </row>
    <row r="3291" spans="1:24" x14ac:dyDescent="0.25">
      <c r="A3291" s="268"/>
      <c r="B3291" s="268"/>
      <c r="C3291" s="268"/>
      <c r="D3291" s="268"/>
      <c r="E3291" s="268"/>
      <c r="F3291" s="268"/>
      <c r="G3291" s="268"/>
      <c r="H3291" s="268"/>
      <c r="J3291" s="268"/>
      <c r="K3291" s="268"/>
      <c r="L3291" s="268"/>
      <c r="O3291" s="268"/>
      <c r="T3291" s="268"/>
      <c r="X3291" s="268"/>
    </row>
    <row r="3292" spans="1:24" x14ac:dyDescent="0.25">
      <c r="A3292" s="268"/>
      <c r="B3292" s="268"/>
      <c r="C3292" s="268"/>
      <c r="D3292" s="268"/>
      <c r="E3292" s="268"/>
      <c r="F3292" s="268"/>
      <c r="G3292" s="268"/>
      <c r="H3292" s="268"/>
      <c r="J3292" s="268"/>
      <c r="K3292" s="268"/>
      <c r="L3292" s="268"/>
      <c r="O3292" s="268"/>
      <c r="T3292" s="268"/>
      <c r="X3292" s="268"/>
    </row>
    <row r="3293" spans="1:24" x14ac:dyDescent="0.25">
      <c r="A3293" s="268"/>
      <c r="B3293" s="268"/>
      <c r="C3293" s="268"/>
      <c r="D3293" s="268"/>
      <c r="E3293" s="268"/>
      <c r="F3293" s="268"/>
      <c r="G3293" s="268"/>
      <c r="H3293" s="268"/>
      <c r="J3293" s="268"/>
      <c r="K3293" s="268"/>
      <c r="L3293" s="268"/>
      <c r="O3293" s="268"/>
      <c r="T3293" s="268"/>
      <c r="X3293" s="268"/>
    </row>
    <row r="3294" spans="1:24" x14ac:dyDescent="0.25">
      <c r="A3294" s="268"/>
      <c r="B3294" s="268"/>
      <c r="C3294" s="268"/>
      <c r="D3294" s="268"/>
      <c r="E3294" s="268"/>
      <c r="F3294" s="268"/>
      <c r="G3294" s="268"/>
      <c r="H3294" s="268"/>
      <c r="J3294" s="268"/>
      <c r="K3294" s="268"/>
      <c r="L3294" s="268"/>
      <c r="O3294" s="268"/>
      <c r="T3294" s="268"/>
      <c r="X3294" s="268"/>
    </row>
    <row r="3295" spans="1:24" x14ac:dyDescent="0.25">
      <c r="A3295" s="268"/>
      <c r="B3295" s="268"/>
      <c r="C3295" s="268"/>
      <c r="D3295" s="268"/>
      <c r="E3295" s="268"/>
      <c r="F3295" s="268"/>
      <c r="G3295" s="268"/>
      <c r="H3295" s="268"/>
      <c r="J3295" s="268"/>
      <c r="K3295" s="268"/>
      <c r="L3295" s="268"/>
      <c r="O3295" s="268"/>
      <c r="T3295" s="268"/>
      <c r="X3295" s="268"/>
    </row>
    <row r="3296" spans="1:24" x14ac:dyDescent="0.25">
      <c r="A3296" s="268"/>
      <c r="B3296" s="268"/>
      <c r="C3296" s="268"/>
      <c r="D3296" s="268"/>
      <c r="E3296" s="268"/>
      <c r="F3296" s="268"/>
      <c r="G3296" s="268"/>
      <c r="H3296" s="268"/>
      <c r="J3296" s="268"/>
      <c r="K3296" s="268"/>
      <c r="L3296" s="268"/>
      <c r="O3296" s="268"/>
      <c r="T3296" s="268"/>
      <c r="X3296" s="268"/>
    </row>
    <row r="3297" spans="1:24" x14ac:dyDescent="0.25">
      <c r="A3297" s="268"/>
      <c r="B3297" s="268"/>
      <c r="C3297" s="268"/>
      <c r="D3297" s="268"/>
      <c r="E3297" s="268"/>
      <c r="F3297" s="268"/>
      <c r="G3297" s="268"/>
      <c r="H3297" s="268"/>
      <c r="J3297" s="268"/>
      <c r="K3297" s="268"/>
      <c r="L3297" s="268"/>
      <c r="O3297" s="268"/>
      <c r="T3297" s="268"/>
      <c r="X3297" s="268"/>
    </row>
    <row r="3298" spans="1:24" x14ac:dyDescent="0.25">
      <c r="A3298" s="268"/>
      <c r="B3298" s="268"/>
      <c r="C3298" s="268"/>
      <c r="D3298" s="268"/>
      <c r="E3298" s="268"/>
      <c r="F3298" s="268"/>
      <c r="G3298" s="268"/>
      <c r="H3298" s="268"/>
      <c r="J3298" s="268"/>
      <c r="K3298" s="268"/>
      <c r="L3298" s="268"/>
      <c r="O3298" s="268"/>
      <c r="T3298" s="268"/>
      <c r="X3298" s="268"/>
    </row>
    <row r="3299" spans="1:24" x14ac:dyDescent="0.25">
      <c r="A3299" s="268"/>
      <c r="B3299" s="268"/>
      <c r="C3299" s="268"/>
      <c r="D3299" s="268"/>
      <c r="E3299" s="268"/>
      <c r="F3299" s="268"/>
      <c r="G3299" s="268"/>
      <c r="H3299" s="268"/>
      <c r="J3299" s="268"/>
      <c r="K3299" s="268"/>
      <c r="L3299" s="268"/>
      <c r="O3299" s="268"/>
      <c r="T3299" s="268"/>
      <c r="X3299" s="268"/>
    </row>
    <row r="3300" spans="1:24" x14ac:dyDescent="0.25">
      <c r="A3300" s="268"/>
      <c r="B3300" s="268"/>
      <c r="C3300" s="268"/>
      <c r="D3300" s="268"/>
      <c r="E3300" s="268"/>
      <c r="F3300" s="268"/>
      <c r="G3300" s="268"/>
      <c r="H3300" s="268"/>
      <c r="J3300" s="268"/>
      <c r="K3300" s="268"/>
      <c r="L3300" s="268"/>
      <c r="O3300" s="268"/>
      <c r="T3300" s="268"/>
      <c r="X3300" s="268"/>
    </row>
    <row r="3301" spans="1:24" x14ac:dyDescent="0.25">
      <c r="A3301" s="268"/>
      <c r="B3301" s="268"/>
      <c r="C3301" s="268"/>
      <c r="D3301" s="268"/>
      <c r="E3301" s="268"/>
      <c r="F3301" s="268"/>
      <c r="G3301" s="268"/>
      <c r="H3301" s="268"/>
      <c r="J3301" s="268"/>
      <c r="K3301" s="268"/>
      <c r="L3301" s="268"/>
      <c r="O3301" s="268"/>
      <c r="T3301" s="268"/>
      <c r="X3301" s="268"/>
    </row>
    <row r="3302" spans="1:24" x14ac:dyDescent="0.25">
      <c r="A3302" s="268"/>
      <c r="B3302" s="268"/>
      <c r="C3302" s="268"/>
      <c r="D3302" s="268"/>
      <c r="E3302" s="268"/>
      <c r="F3302" s="268"/>
      <c r="G3302" s="268"/>
      <c r="H3302" s="268"/>
      <c r="J3302" s="268"/>
      <c r="K3302" s="268"/>
      <c r="L3302" s="268"/>
      <c r="O3302" s="268"/>
      <c r="T3302" s="268"/>
      <c r="X3302" s="268"/>
    </row>
    <row r="3303" spans="1:24" x14ac:dyDescent="0.25">
      <c r="A3303" s="268"/>
      <c r="B3303" s="268"/>
      <c r="C3303" s="268"/>
      <c r="D3303" s="268"/>
      <c r="E3303" s="268"/>
      <c r="F3303" s="268"/>
      <c r="G3303" s="268"/>
      <c r="H3303" s="268"/>
      <c r="J3303" s="268"/>
      <c r="K3303" s="268"/>
      <c r="L3303" s="268"/>
      <c r="O3303" s="268"/>
      <c r="T3303" s="268"/>
      <c r="X3303" s="268"/>
    </row>
    <row r="3304" spans="1:24" x14ac:dyDescent="0.25">
      <c r="A3304" s="268"/>
      <c r="B3304" s="268"/>
      <c r="C3304" s="268"/>
      <c r="D3304" s="268"/>
      <c r="E3304" s="268"/>
      <c r="F3304" s="268"/>
      <c r="G3304" s="268"/>
      <c r="H3304" s="268"/>
      <c r="J3304" s="268"/>
      <c r="K3304" s="268"/>
      <c r="L3304" s="268"/>
      <c r="O3304" s="268"/>
      <c r="T3304" s="268"/>
      <c r="X3304" s="268"/>
    </row>
    <row r="3305" spans="1:24" x14ac:dyDescent="0.25">
      <c r="A3305" s="268"/>
      <c r="B3305" s="268"/>
      <c r="C3305" s="268"/>
      <c r="D3305" s="268"/>
      <c r="E3305" s="268"/>
      <c r="F3305" s="268"/>
      <c r="G3305" s="268"/>
      <c r="H3305" s="268"/>
      <c r="J3305" s="268"/>
      <c r="K3305" s="268"/>
      <c r="L3305" s="268"/>
      <c r="O3305" s="268"/>
      <c r="T3305" s="268"/>
      <c r="X3305" s="268"/>
    </row>
    <row r="3306" spans="1:24" x14ac:dyDescent="0.25">
      <c r="A3306" s="268"/>
      <c r="B3306" s="268"/>
      <c r="C3306" s="268"/>
      <c r="D3306" s="268"/>
      <c r="E3306" s="268"/>
      <c r="F3306" s="268"/>
      <c r="G3306" s="268"/>
      <c r="H3306" s="268"/>
      <c r="J3306" s="268"/>
      <c r="K3306" s="268"/>
      <c r="L3306" s="268"/>
      <c r="O3306" s="268"/>
      <c r="T3306" s="268"/>
      <c r="X3306" s="268"/>
    </row>
    <row r="3307" spans="1:24" x14ac:dyDescent="0.25">
      <c r="A3307" s="268"/>
      <c r="B3307" s="268"/>
      <c r="C3307" s="268"/>
      <c r="D3307" s="268"/>
      <c r="E3307" s="268"/>
      <c r="F3307" s="268"/>
      <c r="G3307" s="268"/>
      <c r="H3307" s="268"/>
      <c r="J3307" s="268"/>
      <c r="K3307" s="268"/>
      <c r="L3307" s="268"/>
      <c r="O3307" s="268"/>
      <c r="T3307" s="268"/>
      <c r="X3307" s="268"/>
    </row>
    <row r="3308" spans="1:24" x14ac:dyDescent="0.25">
      <c r="A3308" s="268"/>
      <c r="B3308" s="268"/>
      <c r="C3308" s="268"/>
      <c r="D3308" s="268"/>
      <c r="E3308" s="268"/>
      <c r="F3308" s="268"/>
      <c r="G3308" s="268"/>
      <c r="H3308" s="268"/>
      <c r="J3308" s="268"/>
      <c r="K3308" s="268"/>
      <c r="L3308" s="268"/>
      <c r="O3308" s="268"/>
      <c r="T3308" s="268"/>
      <c r="X3308" s="268"/>
    </row>
    <row r="3309" spans="1:24" x14ac:dyDescent="0.25">
      <c r="A3309" s="268"/>
      <c r="B3309" s="268"/>
      <c r="C3309" s="268"/>
      <c r="D3309" s="268"/>
      <c r="E3309" s="268"/>
      <c r="F3309" s="268"/>
      <c r="G3309" s="268"/>
      <c r="H3309" s="268"/>
      <c r="J3309" s="268"/>
      <c r="K3309" s="268"/>
      <c r="L3309" s="268"/>
      <c r="O3309" s="268"/>
      <c r="T3309" s="268"/>
      <c r="X3309" s="268"/>
    </row>
    <row r="3310" spans="1:24" x14ac:dyDescent="0.25">
      <c r="A3310" s="268"/>
      <c r="B3310" s="268"/>
      <c r="C3310" s="268"/>
      <c r="D3310" s="268"/>
      <c r="E3310" s="268"/>
      <c r="F3310" s="268"/>
      <c r="G3310" s="268"/>
      <c r="H3310" s="268"/>
      <c r="J3310" s="268"/>
      <c r="K3310" s="268"/>
      <c r="L3310" s="268"/>
      <c r="O3310" s="268"/>
      <c r="T3310" s="268"/>
      <c r="X3310" s="268"/>
    </row>
    <row r="3311" spans="1:24" x14ac:dyDescent="0.25">
      <c r="A3311" s="268"/>
      <c r="B3311" s="268"/>
      <c r="C3311" s="268"/>
      <c r="D3311" s="268"/>
      <c r="E3311" s="268"/>
      <c r="F3311" s="268"/>
      <c r="G3311" s="268"/>
      <c r="H3311" s="268"/>
      <c r="J3311" s="268"/>
      <c r="K3311" s="268"/>
      <c r="L3311" s="268"/>
      <c r="O3311" s="268"/>
      <c r="T3311" s="268"/>
      <c r="X3311" s="268"/>
    </row>
    <row r="3312" spans="1:24" x14ac:dyDescent="0.25">
      <c r="A3312" s="268"/>
      <c r="B3312" s="268"/>
      <c r="C3312" s="268"/>
      <c r="D3312" s="268"/>
      <c r="E3312" s="268"/>
      <c r="F3312" s="268"/>
      <c r="G3312" s="268"/>
      <c r="H3312" s="268"/>
      <c r="J3312" s="268"/>
      <c r="K3312" s="268"/>
      <c r="L3312" s="268"/>
      <c r="O3312" s="268"/>
      <c r="T3312" s="268"/>
      <c r="X3312" s="268"/>
    </row>
    <row r="3313" spans="1:24" x14ac:dyDescent="0.25">
      <c r="A3313" s="268"/>
      <c r="B3313" s="268"/>
      <c r="C3313" s="268"/>
      <c r="D3313" s="268"/>
      <c r="E3313" s="268"/>
      <c r="F3313" s="268"/>
      <c r="G3313" s="268"/>
      <c r="H3313" s="268"/>
      <c r="J3313" s="268"/>
      <c r="K3313" s="268"/>
      <c r="L3313" s="268"/>
      <c r="O3313" s="268"/>
      <c r="T3313" s="268"/>
      <c r="X3313" s="268"/>
    </row>
    <row r="3314" spans="1:24" x14ac:dyDescent="0.25">
      <c r="A3314" s="268"/>
      <c r="B3314" s="268"/>
      <c r="C3314" s="268"/>
      <c r="D3314" s="268"/>
      <c r="E3314" s="268"/>
      <c r="F3314" s="268"/>
      <c r="G3314" s="268"/>
      <c r="H3314" s="268"/>
      <c r="J3314" s="268"/>
      <c r="K3314" s="268"/>
      <c r="L3314" s="268"/>
      <c r="O3314" s="268"/>
      <c r="T3314" s="268"/>
      <c r="X3314" s="268"/>
    </row>
    <row r="3315" spans="1:24" x14ac:dyDescent="0.25">
      <c r="A3315" s="268"/>
      <c r="B3315" s="268"/>
      <c r="C3315" s="268"/>
      <c r="D3315" s="268"/>
      <c r="E3315" s="268"/>
      <c r="F3315" s="268"/>
      <c r="G3315" s="268"/>
      <c r="H3315" s="268"/>
      <c r="J3315" s="268"/>
      <c r="K3315" s="268"/>
      <c r="L3315" s="268"/>
      <c r="O3315" s="268"/>
      <c r="T3315" s="268"/>
      <c r="X3315" s="268"/>
    </row>
    <row r="3316" spans="1:24" x14ac:dyDescent="0.25">
      <c r="A3316" s="268"/>
      <c r="B3316" s="268"/>
      <c r="C3316" s="268"/>
      <c r="D3316" s="268"/>
      <c r="E3316" s="268"/>
      <c r="F3316" s="268"/>
      <c r="G3316" s="268"/>
      <c r="H3316" s="268"/>
      <c r="J3316" s="268"/>
      <c r="K3316" s="268"/>
      <c r="L3316" s="268"/>
      <c r="O3316" s="268"/>
      <c r="T3316" s="268"/>
      <c r="X3316" s="268"/>
    </row>
    <row r="3317" spans="1:24" x14ac:dyDescent="0.25">
      <c r="A3317" s="268"/>
      <c r="B3317" s="268"/>
      <c r="C3317" s="268"/>
      <c r="D3317" s="268"/>
      <c r="E3317" s="268"/>
      <c r="F3317" s="268"/>
      <c r="G3317" s="268"/>
      <c r="H3317" s="268"/>
      <c r="J3317" s="268"/>
      <c r="K3317" s="268"/>
      <c r="L3317" s="268"/>
      <c r="O3317" s="268"/>
      <c r="T3317" s="268"/>
      <c r="X3317" s="268"/>
    </row>
    <row r="3318" spans="1:24" x14ac:dyDescent="0.25">
      <c r="A3318" s="268"/>
      <c r="B3318" s="268"/>
      <c r="C3318" s="268"/>
      <c r="D3318" s="268"/>
      <c r="E3318" s="268"/>
      <c r="F3318" s="268"/>
      <c r="G3318" s="268"/>
      <c r="H3318" s="268"/>
      <c r="J3318" s="268"/>
      <c r="K3318" s="268"/>
      <c r="L3318" s="268"/>
      <c r="O3318" s="268"/>
      <c r="T3318" s="268"/>
      <c r="X3318" s="268"/>
    </row>
    <row r="3319" spans="1:24" x14ac:dyDescent="0.25">
      <c r="A3319" s="268"/>
      <c r="B3319" s="268"/>
      <c r="C3319" s="268"/>
      <c r="D3319" s="268"/>
      <c r="E3319" s="268"/>
      <c r="F3319" s="268"/>
      <c r="G3319" s="268"/>
      <c r="H3319" s="268"/>
      <c r="J3319" s="268"/>
      <c r="K3319" s="268"/>
      <c r="L3319" s="268"/>
      <c r="O3319" s="268"/>
      <c r="T3319" s="268"/>
      <c r="X3319" s="268"/>
    </row>
    <row r="3320" spans="1:24" x14ac:dyDescent="0.25">
      <c r="A3320" s="268"/>
      <c r="B3320" s="268"/>
      <c r="C3320" s="268"/>
      <c r="D3320" s="268"/>
      <c r="E3320" s="268"/>
      <c r="F3320" s="268"/>
      <c r="G3320" s="268"/>
      <c r="H3320" s="268"/>
      <c r="J3320" s="268"/>
      <c r="K3320" s="268"/>
      <c r="L3320" s="268"/>
      <c r="O3320" s="268"/>
      <c r="T3320" s="268"/>
      <c r="X3320" s="268"/>
    </row>
    <row r="3321" spans="1:24" x14ac:dyDescent="0.25">
      <c r="A3321" s="268"/>
      <c r="B3321" s="268"/>
      <c r="C3321" s="268"/>
      <c r="D3321" s="268"/>
      <c r="E3321" s="268"/>
      <c r="F3321" s="268"/>
      <c r="G3321" s="268"/>
      <c r="H3321" s="268"/>
      <c r="J3321" s="268"/>
      <c r="K3321" s="268"/>
      <c r="L3321" s="268"/>
      <c r="O3321" s="268"/>
      <c r="T3321" s="268"/>
      <c r="X3321" s="268"/>
    </row>
    <row r="3322" spans="1:24" x14ac:dyDescent="0.25">
      <c r="A3322" s="268"/>
      <c r="B3322" s="268"/>
      <c r="C3322" s="268"/>
      <c r="D3322" s="268"/>
      <c r="E3322" s="268"/>
      <c r="F3322" s="268"/>
      <c r="G3322" s="268"/>
      <c r="H3322" s="268"/>
      <c r="J3322" s="268"/>
      <c r="K3322" s="268"/>
      <c r="L3322" s="268"/>
      <c r="O3322" s="268"/>
      <c r="T3322" s="268"/>
      <c r="X3322" s="268"/>
    </row>
    <row r="3323" spans="1:24" x14ac:dyDescent="0.25">
      <c r="A3323" s="268"/>
      <c r="B3323" s="268"/>
      <c r="C3323" s="268"/>
      <c r="D3323" s="268"/>
      <c r="E3323" s="268"/>
      <c r="F3323" s="268"/>
      <c r="G3323" s="268"/>
      <c r="H3323" s="268"/>
      <c r="J3323" s="268"/>
      <c r="K3323" s="268"/>
      <c r="L3323" s="268"/>
      <c r="O3323" s="268"/>
      <c r="T3323" s="268"/>
      <c r="X3323" s="268"/>
    </row>
    <row r="3324" spans="1:24" x14ac:dyDescent="0.25">
      <c r="A3324" s="268"/>
      <c r="B3324" s="268"/>
      <c r="C3324" s="268"/>
      <c r="D3324" s="268"/>
      <c r="E3324" s="268"/>
      <c r="F3324" s="268"/>
      <c r="G3324" s="268"/>
      <c r="H3324" s="268"/>
      <c r="J3324" s="268"/>
      <c r="K3324" s="268"/>
      <c r="L3324" s="268"/>
      <c r="O3324" s="268"/>
      <c r="T3324" s="268"/>
      <c r="X3324" s="268"/>
    </row>
    <row r="3325" spans="1:24" x14ac:dyDescent="0.25">
      <c r="A3325" s="268"/>
      <c r="B3325" s="268"/>
      <c r="C3325" s="268"/>
      <c r="D3325" s="268"/>
      <c r="E3325" s="268"/>
      <c r="F3325" s="268"/>
      <c r="G3325" s="268"/>
      <c r="H3325" s="268"/>
      <c r="J3325" s="268"/>
      <c r="K3325" s="268"/>
      <c r="L3325" s="268"/>
      <c r="O3325" s="268"/>
      <c r="T3325" s="268"/>
      <c r="X3325" s="268"/>
    </row>
    <row r="3326" spans="1:24" x14ac:dyDescent="0.25">
      <c r="A3326" s="268"/>
      <c r="B3326" s="268"/>
      <c r="C3326" s="268"/>
      <c r="D3326" s="268"/>
      <c r="E3326" s="268"/>
      <c r="F3326" s="268"/>
      <c r="G3326" s="268"/>
      <c r="H3326" s="268"/>
      <c r="J3326" s="268"/>
      <c r="K3326" s="268"/>
      <c r="L3326" s="268"/>
      <c r="O3326" s="268"/>
      <c r="T3326" s="268"/>
      <c r="X3326" s="268"/>
    </row>
    <row r="3327" spans="1:24" x14ac:dyDescent="0.25">
      <c r="A3327" s="268"/>
      <c r="B3327" s="268"/>
      <c r="C3327" s="268"/>
      <c r="D3327" s="268"/>
      <c r="E3327" s="268"/>
      <c r="F3327" s="268"/>
      <c r="G3327" s="268"/>
      <c r="H3327" s="268"/>
      <c r="J3327" s="268"/>
      <c r="K3327" s="268"/>
      <c r="L3327" s="268"/>
      <c r="O3327" s="268"/>
      <c r="T3327" s="268"/>
      <c r="X3327" s="268"/>
    </row>
    <row r="3328" spans="1:24" x14ac:dyDescent="0.25">
      <c r="A3328" s="268"/>
      <c r="B3328" s="268"/>
      <c r="C3328" s="268"/>
      <c r="D3328" s="268"/>
      <c r="E3328" s="268"/>
      <c r="F3328" s="268"/>
      <c r="G3328" s="268"/>
      <c r="H3328" s="268"/>
      <c r="J3328" s="268"/>
      <c r="K3328" s="268"/>
      <c r="L3328" s="268"/>
      <c r="O3328" s="268"/>
      <c r="T3328" s="268"/>
      <c r="X3328" s="268"/>
    </row>
    <row r="3329" spans="1:24" x14ac:dyDescent="0.25">
      <c r="A3329" s="268"/>
      <c r="B3329" s="268"/>
      <c r="C3329" s="268"/>
      <c r="D3329" s="268"/>
      <c r="E3329" s="268"/>
      <c r="F3329" s="268"/>
      <c r="G3329" s="268"/>
      <c r="H3329" s="268"/>
      <c r="J3329" s="268"/>
      <c r="K3329" s="268"/>
      <c r="L3329" s="268"/>
      <c r="O3329" s="268"/>
      <c r="T3329" s="268"/>
      <c r="X3329" s="268"/>
    </row>
    <row r="3330" spans="1:24" x14ac:dyDescent="0.25">
      <c r="A3330" s="268"/>
      <c r="B3330" s="268"/>
      <c r="C3330" s="268"/>
      <c r="D3330" s="268"/>
      <c r="E3330" s="268"/>
      <c r="F3330" s="268"/>
      <c r="G3330" s="268"/>
      <c r="H3330" s="268"/>
      <c r="J3330" s="268"/>
      <c r="K3330" s="268"/>
      <c r="L3330" s="268"/>
      <c r="O3330" s="268"/>
      <c r="T3330" s="268"/>
      <c r="X3330" s="268"/>
    </row>
    <row r="3331" spans="1:24" x14ac:dyDescent="0.25">
      <c r="A3331" s="268"/>
      <c r="B3331" s="268"/>
      <c r="C3331" s="268"/>
      <c r="D3331" s="268"/>
      <c r="E3331" s="268"/>
      <c r="F3331" s="268"/>
      <c r="G3331" s="268"/>
      <c r="H3331" s="268"/>
      <c r="J3331" s="268"/>
      <c r="K3331" s="268"/>
      <c r="L3331" s="268"/>
      <c r="O3331" s="268"/>
      <c r="T3331" s="268"/>
      <c r="X3331" s="268"/>
    </row>
    <row r="3332" spans="1:24" x14ac:dyDescent="0.25">
      <c r="A3332" s="268"/>
      <c r="B3332" s="268"/>
      <c r="C3332" s="268"/>
      <c r="D3332" s="268"/>
      <c r="E3332" s="268"/>
      <c r="F3332" s="268"/>
      <c r="G3332" s="268"/>
      <c r="H3332" s="268"/>
      <c r="J3332" s="268"/>
      <c r="K3332" s="268"/>
      <c r="L3332" s="268"/>
      <c r="O3332" s="268"/>
      <c r="T3332" s="268"/>
      <c r="X3332" s="268"/>
    </row>
    <row r="3333" spans="1:24" x14ac:dyDescent="0.25">
      <c r="A3333" s="268"/>
      <c r="B3333" s="268"/>
      <c r="C3333" s="268"/>
      <c r="D3333" s="268"/>
      <c r="E3333" s="268"/>
      <c r="F3333" s="268"/>
      <c r="G3333" s="268"/>
      <c r="H3333" s="268"/>
      <c r="J3333" s="268"/>
      <c r="K3333" s="268"/>
      <c r="L3333" s="268"/>
      <c r="O3333" s="268"/>
      <c r="T3333" s="268"/>
      <c r="X3333" s="268"/>
    </row>
    <row r="3334" spans="1:24" x14ac:dyDescent="0.25">
      <c r="A3334" s="268"/>
      <c r="B3334" s="268"/>
      <c r="C3334" s="268"/>
      <c r="D3334" s="268"/>
      <c r="E3334" s="268"/>
      <c r="F3334" s="268"/>
      <c r="G3334" s="268"/>
      <c r="H3334" s="268"/>
      <c r="J3334" s="268"/>
      <c r="K3334" s="268"/>
      <c r="L3334" s="268"/>
      <c r="O3334" s="268"/>
      <c r="T3334" s="268"/>
      <c r="X3334" s="268"/>
    </row>
    <row r="3335" spans="1:24" x14ac:dyDescent="0.25">
      <c r="A3335" s="268"/>
      <c r="B3335" s="268"/>
      <c r="C3335" s="268"/>
      <c r="D3335" s="268"/>
      <c r="E3335" s="268"/>
      <c r="F3335" s="268"/>
      <c r="G3335" s="268"/>
      <c r="H3335" s="268"/>
      <c r="J3335" s="268"/>
      <c r="K3335" s="268"/>
      <c r="L3335" s="268"/>
      <c r="O3335" s="268"/>
      <c r="T3335" s="268"/>
      <c r="X3335" s="268"/>
    </row>
    <row r="3336" spans="1:24" x14ac:dyDescent="0.25">
      <c r="A3336" s="268"/>
      <c r="B3336" s="268"/>
      <c r="C3336" s="268"/>
      <c r="D3336" s="268"/>
      <c r="E3336" s="268"/>
      <c r="F3336" s="268"/>
      <c r="G3336" s="268"/>
      <c r="H3336" s="268"/>
      <c r="J3336" s="268"/>
      <c r="K3336" s="268"/>
      <c r="L3336" s="268"/>
      <c r="O3336" s="268"/>
      <c r="T3336" s="268"/>
      <c r="X3336" s="268"/>
    </row>
    <row r="3337" spans="1:24" x14ac:dyDescent="0.25">
      <c r="A3337" s="268"/>
      <c r="B3337" s="268"/>
      <c r="C3337" s="268"/>
      <c r="D3337" s="268"/>
      <c r="E3337" s="268"/>
      <c r="F3337" s="268"/>
      <c r="G3337" s="268"/>
      <c r="H3337" s="268"/>
      <c r="J3337" s="268"/>
      <c r="K3337" s="268"/>
      <c r="L3337" s="268"/>
      <c r="O3337" s="268"/>
      <c r="T3337" s="268"/>
      <c r="X3337" s="268"/>
    </row>
    <row r="3338" spans="1:24" x14ac:dyDescent="0.25">
      <c r="A3338" s="268"/>
      <c r="B3338" s="268"/>
      <c r="C3338" s="268"/>
      <c r="D3338" s="268"/>
      <c r="E3338" s="268"/>
      <c r="F3338" s="268"/>
      <c r="G3338" s="268"/>
      <c r="H3338" s="268"/>
      <c r="J3338" s="268"/>
      <c r="K3338" s="268"/>
      <c r="L3338" s="268"/>
      <c r="O3338" s="268"/>
      <c r="T3338" s="268"/>
      <c r="X3338" s="268"/>
    </row>
    <row r="3339" spans="1:24" x14ac:dyDescent="0.25">
      <c r="A3339" s="268"/>
      <c r="B3339" s="268"/>
      <c r="C3339" s="268"/>
      <c r="D3339" s="268"/>
      <c r="E3339" s="268"/>
      <c r="F3339" s="268"/>
      <c r="G3339" s="268"/>
      <c r="H3339" s="268"/>
      <c r="J3339" s="268"/>
      <c r="K3339" s="268"/>
      <c r="L3339" s="268"/>
      <c r="O3339" s="268"/>
      <c r="T3339" s="268"/>
      <c r="X3339" s="268"/>
    </row>
    <row r="3340" spans="1:24" x14ac:dyDescent="0.25">
      <c r="A3340" s="268"/>
      <c r="B3340" s="268"/>
      <c r="C3340" s="268"/>
      <c r="D3340" s="268"/>
      <c r="E3340" s="268"/>
      <c r="F3340" s="268"/>
      <c r="G3340" s="268"/>
      <c r="H3340" s="268"/>
      <c r="J3340" s="268"/>
      <c r="K3340" s="268"/>
      <c r="L3340" s="268"/>
      <c r="O3340" s="268"/>
      <c r="T3340" s="268"/>
      <c r="X3340" s="268"/>
    </row>
    <row r="3341" spans="1:24" x14ac:dyDescent="0.25">
      <c r="A3341" s="268"/>
      <c r="B3341" s="268"/>
      <c r="C3341" s="268"/>
      <c r="D3341" s="268"/>
      <c r="E3341" s="268"/>
      <c r="F3341" s="268"/>
      <c r="G3341" s="268"/>
      <c r="H3341" s="268"/>
      <c r="J3341" s="268"/>
      <c r="K3341" s="268"/>
      <c r="L3341" s="268"/>
      <c r="O3341" s="268"/>
      <c r="T3341" s="268"/>
      <c r="X3341" s="268"/>
    </row>
    <row r="3342" spans="1:24" x14ac:dyDescent="0.25">
      <c r="A3342" s="268"/>
      <c r="B3342" s="268"/>
      <c r="C3342" s="268"/>
      <c r="D3342" s="268"/>
      <c r="E3342" s="268"/>
      <c r="F3342" s="268"/>
      <c r="G3342" s="268"/>
      <c r="H3342" s="268"/>
      <c r="J3342" s="268"/>
      <c r="K3342" s="268"/>
      <c r="L3342" s="268"/>
      <c r="O3342" s="268"/>
      <c r="T3342" s="268"/>
      <c r="X3342" s="268"/>
    </row>
    <row r="3343" spans="1:24" x14ac:dyDescent="0.25">
      <c r="A3343" s="268"/>
      <c r="B3343" s="268"/>
      <c r="C3343" s="268"/>
      <c r="D3343" s="268"/>
      <c r="E3343" s="268"/>
      <c r="F3343" s="268"/>
      <c r="G3343" s="268"/>
      <c r="H3343" s="268"/>
      <c r="J3343" s="268"/>
      <c r="K3343" s="268"/>
      <c r="L3343" s="268"/>
      <c r="O3343" s="268"/>
      <c r="T3343" s="268"/>
      <c r="X3343" s="268"/>
    </row>
    <row r="3344" spans="1:24" x14ac:dyDescent="0.25">
      <c r="A3344" s="268"/>
      <c r="B3344" s="268"/>
      <c r="C3344" s="268"/>
      <c r="D3344" s="268"/>
      <c r="E3344" s="268"/>
      <c r="F3344" s="268"/>
      <c r="G3344" s="268"/>
      <c r="H3344" s="268"/>
      <c r="J3344" s="268"/>
      <c r="K3344" s="268"/>
      <c r="L3344" s="268"/>
      <c r="O3344" s="268"/>
      <c r="T3344" s="268"/>
      <c r="X3344" s="268"/>
    </row>
    <row r="3345" spans="1:24" x14ac:dyDescent="0.25">
      <c r="A3345" s="268"/>
      <c r="B3345" s="268"/>
      <c r="C3345" s="268"/>
      <c r="D3345" s="268"/>
      <c r="E3345" s="268"/>
      <c r="F3345" s="268"/>
      <c r="G3345" s="268"/>
      <c r="H3345" s="268"/>
      <c r="J3345" s="268"/>
      <c r="K3345" s="268"/>
      <c r="L3345" s="268"/>
      <c r="O3345" s="268"/>
      <c r="T3345" s="268"/>
      <c r="X3345" s="268"/>
    </row>
    <row r="3346" spans="1:24" x14ac:dyDescent="0.25">
      <c r="A3346" s="268"/>
      <c r="B3346" s="268"/>
      <c r="C3346" s="268"/>
      <c r="D3346" s="268"/>
      <c r="E3346" s="268"/>
      <c r="F3346" s="268"/>
      <c r="G3346" s="268"/>
      <c r="H3346" s="268"/>
      <c r="J3346" s="268"/>
      <c r="K3346" s="268"/>
      <c r="L3346" s="268"/>
      <c r="O3346" s="268"/>
      <c r="T3346" s="268"/>
      <c r="X3346" s="268"/>
    </row>
    <row r="3347" spans="1:24" x14ac:dyDescent="0.25">
      <c r="A3347" s="268"/>
      <c r="B3347" s="268"/>
      <c r="C3347" s="268"/>
      <c r="D3347" s="268"/>
      <c r="E3347" s="268"/>
      <c r="F3347" s="268"/>
      <c r="G3347" s="268"/>
      <c r="H3347" s="268"/>
      <c r="J3347" s="268"/>
      <c r="K3347" s="268"/>
      <c r="L3347" s="268"/>
      <c r="O3347" s="268"/>
      <c r="T3347" s="268"/>
      <c r="X3347" s="268"/>
    </row>
    <row r="3348" spans="1:24" x14ac:dyDescent="0.25">
      <c r="A3348" s="268"/>
      <c r="B3348" s="268"/>
      <c r="C3348" s="268"/>
      <c r="D3348" s="268"/>
      <c r="E3348" s="268"/>
      <c r="F3348" s="268"/>
      <c r="G3348" s="268"/>
      <c r="H3348" s="268"/>
      <c r="J3348" s="268"/>
      <c r="K3348" s="268"/>
      <c r="L3348" s="268"/>
      <c r="O3348" s="268"/>
      <c r="T3348" s="268"/>
      <c r="X3348" s="268"/>
    </row>
    <row r="3349" spans="1:24" x14ac:dyDescent="0.25">
      <c r="A3349" s="268"/>
      <c r="B3349" s="268"/>
      <c r="C3349" s="268"/>
      <c r="D3349" s="268"/>
      <c r="E3349" s="268"/>
      <c r="F3349" s="268"/>
      <c r="G3349" s="268"/>
      <c r="H3349" s="268"/>
      <c r="J3349" s="268"/>
      <c r="K3349" s="268"/>
      <c r="L3349" s="268"/>
      <c r="O3349" s="268"/>
      <c r="T3349" s="268"/>
      <c r="X3349" s="268"/>
    </row>
    <row r="3350" spans="1:24" x14ac:dyDescent="0.25">
      <c r="A3350" s="268"/>
      <c r="B3350" s="268"/>
      <c r="C3350" s="268"/>
      <c r="D3350" s="268"/>
      <c r="E3350" s="268"/>
      <c r="F3350" s="268"/>
      <c r="G3350" s="268"/>
      <c r="H3350" s="268"/>
      <c r="J3350" s="268"/>
      <c r="K3350" s="268"/>
      <c r="L3350" s="268"/>
      <c r="O3350" s="268"/>
      <c r="T3350" s="268"/>
      <c r="X3350" s="268"/>
    </row>
    <row r="3351" spans="1:24" x14ac:dyDescent="0.25">
      <c r="A3351" s="268"/>
      <c r="B3351" s="268"/>
      <c r="C3351" s="268"/>
      <c r="D3351" s="268"/>
      <c r="E3351" s="268"/>
      <c r="F3351" s="268"/>
      <c r="G3351" s="268"/>
      <c r="H3351" s="268"/>
      <c r="J3351" s="268"/>
      <c r="K3351" s="268"/>
      <c r="L3351" s="268"/>
      <c r="O3351" s="268"/>
      <c r="T3351" s="268"/>
      <c r="X3351" s="268"/>
    </row>
    <row r="3352" spans="1:24" x14ac:dyDescent="0.25">
      <c r="A3352" s="268"/>
      <c r="B3352" s="268"/>
      <c r="C3352" s="268"/>
      <c r="D3352" s="268"/>
      <c r="E3352" s="268"/>
      <c r="F3352" s="268"/>
      <c r="G3352" s="268"/>
      <c r="H3352" s="268"/>
      <c r="J3352" s="268"/>
      <c r="K3352" s="268"/>
      <c r="L3352" s="268"/>
      <c r="O3352" s="268"/>
      <c r="T3352" s="268"/>
      <c r="X3352" s="268"/>
    </row>
    <row r="3353" spans="1:24" x14ac:dyDescent="0.25">
      <c r="A3353" s="268"/>
      <c r="B3353" s="268"/>
      <c r="C3353" s="268"/>
      <c r="D3353" s="268"/>
      <c r="E3353" s="268"/>
      <c r="F3353" s="268"/>
      <c r="G3353" s="268"/>
      <c r="H3353" s="268"/>
      <c r="J3353" s="268"/>
      <c r="K3353" s="268"/>
      <c r="L3353" s="268"/>
      <c r="O3353" s="268"/>
      <c r="T3353" s="268"/>
      <c r="X3353" s="268"/>
    </row>
    <row r="3354" spans="1:24" x14ac:dyDescent="0.25">
      <c r="A3354" s="268"/>
      <c r="B3354" s="268"/>
      <c r="C3354" s="268"/>
      <c r="D3354" s="268"/>
      <c r="E3354" s="268"/>
      <c r="F3354" s="268"/>
      <c r="G3354" s="268"/>
      <c r="H3354" s="268"/>
      <c r="J3354" s="268"/>
      <c r="K3354" s="268"/>
      <c r="L3354" s="268"/>
      <c r="O3354" s="268"/>
      <c r="T3354" s="268"/>
      <c r="X3354" s="268"/>
    </row>
    <row r="3355" spans="1:24" x14ac:dyDescent="0.25">
      <c r="A3355" s="268"/>
      <c r="B3355" s="268"/>
      <c r="C3355" s="268"/>
      <c r="D3355" s="268"/>
      <c r="E3355" s="268"/>
      <c r="F3355" s="268"/>
      <c r="G3355" s="268"/>
      <c r="H3355" s="268"/>
      <c r="J3355" s="268"/>
      <c r="K3355" s="268"/>
      <c r="L3355" s="268"/>
      <c r="O3355" s="268"/>
      <c r="T3355" s="268"/>
      <c r="X3355" s="268"/>
    </row>
    <row r="3356" spans="1:24" x14ac:dyDescent="0.25">
      <c r="A3356" s="268"/>
      <c r="B3356" s="268"/>
      <c r="C3356" s="268"/>
      <c r="D3356" s="268"/>
      <c r="E3356" s="268"/>
      <c r="F3356" s="268"/>
      <c r="G3356" s="268"/>
      <c r="H3356" s="268"/>
      <c r="J3356" s="268"/>
      <c r="K3356" s="268"/>
      <c r="L3356" s="268"/>
      <c r="O3356" s="268"/>
      <c r="T3356" s="268"/>
      <c r="X3356" s="268"/>
    </row>
    <row r="3357" spans="1:24" x14ac:dyDescent="0.25">
      <c r="A3357" s="268"/>
      <c r="B3357" s="268"/>
      <c r="C3357" s="268"/>
      <c r="D3357" s="268"/>
      <c r="E3357" s="268"/>
      <c r="F3357" s="268"/>
      <c r="G3357" s="268"/>
      <c r="H3357" s="268"/>
      <c r="J3357" s="268"/>
      <c r="K3357" s="268"/>
      <c r="L3357" s="268"/>
      <c r="O3357" s="268"/>
      <c r="T3357" s="268"/>
      <c r="X3357" s="268"/>
    </row>
    <row r="3358" spans="1:24" x14ac:dyDescent="0.25">
      <c r="A3358" s="268"/>
      <c r="B3358" s="268"/>
      <c r="C3358" s="268"/>
      <c r="D3358" s="268"/>
      <c r="E3358" s="268"/>
      <c r="F3358" s="268"/>
      <c r="G3358" s="268"/>
      <c r="H3358" s="268"/>
      <c r="J3358" s="268"/>
      <c r="K3358" s="268"/>
      <c r="L3358" s="268"/>
      <c r="O3358" s="268"/>
      <c r="T3358" s="268"/>
      <c r="X3358" s="268"/>
    </row>
    <row r="3359" spans="1:24" x14ac:dyDescent="0.25">
      <c r="A3359" s="268"/>
      <c r="B3359" s="268"/>
      <c r="C3359" s="268"/>
      <c r="D3359" s="268"/>
      <c r="E3359" s="268"/>
      <c r="F3359" s="268"/>
      <c r="G3359" s="268"/>
      <c r="H3359" s="268"/>
      <c r="J3359" s="268"/>
      <c r="K3359" s="268"/>
      <c r="L3359" s="268"/>
      <c r="O3359" s="268"/>
      <c r="T3359" s="268"/>
      <c r="X3359" s="268"/>
    </row>
    <row r="3360" spans="1:24" x14ac:dyDescent="0.25">
      <c r="A3360" s="268"/>
      <c r="B3360" s="268"/>
      <c r="C3360" s="268"/>
      <c r="D3360" s="268"/>
      <c r="E3360" s="268"/>
      <c r="F3360" s="268"/>
      <c r="G3360" s="268"/>
      <c r="H3360" s="268"/>
      <c r="J3360" s="268"/>
      <c r="K3360" s="268"/>
      <c r="L3360" s="268"/>
      <c r="O3360" s="268"/>
      <c r="T3360" s="268"/>
      <c r="X3360" s="268"/>
    </row>
    <row r="3361" spans="1:27" x14ac:dyDescent="0.25">
      <c r="A3361" s="268"/>
      <c r="B3361" s="268"/>
      <c r="C3361" s="268"/>
      <c r="D3361" s="268"/>
      <c r="E3361" s="268"/>
      <c r="F3361" s="268"/>
      <c r="G3361" s="268"/>
      <c r="H3361" s="268"/>
      <c r="J3361" s="268"/>
      <c r="K3361" s="268"/>
      <c r="L3361" s="268"/>
      <c r="O3361" s="268"/>
      <c r="T3361" s="268"/>
      <c r="X3361" s="268"/>
      <c r="Y3361" s="268"/>
      <c r="Z3361" s="268"/>
      <c r="AA3361" s="268"/>
    </row>
    <row r="3362" spans="1:27" x14ac:dyDescent="0.25">
      <c r="A3362" s="268"/>
      <c r="B3362" s="268"/>
      <c r="C3362" s="268"/>
      <c r="D3362" s="268"/>
      <c r="E3362" s="268"/>
      <c r="F3362" s="268"/>
      <c r="G3362" s="268"/>
      <c r="H3362" s="268"/>
      <c r="J3362" s="268"/>
      <c r="K3362" s="268"/>
      <c r="L3362" s="268"/>
      <c r="O3362" s="268"/>
      <c r="T3362" s="268"/>
      <c r="X3362" s="268"/>
    </row>
    <row r="3363" spans="1:27" x14ac:dyDescent="0.25">
      <c r="A3363" s="268"/>
      <c r="B3363" s="268"/>
      <c r="C3363" s="268"/>
      <c r="D3363" s="268"/>
      <c r="E3363" s="268"/>
      <c r="F3363" s="268"/>
      <c r="G3363" s="268"/>
      <c r="H3363" s="268"/>
      <c r="J3363" s="268"/>
      <c r="K3363" s="268"/>
      <c r="L3363" s="268"/>
      <c r="O3363" s="268"/>
      <c r="T3363" s="268"/>
      <c r="X3363" s="268"/>
    </row>
    <row r="3364" spans="1:27" x14ac:dyDescent="0.25">
      <c r="A3364" s="268"/>
      <c r="B3364" s="268"/>
      <c r="C3364" s="268"/>
      <c r="D3364" s="268"/>
      <c r="E3364" s="268"/>
      <c r="F3364" s="268"/>
      <c r="G3364" s="268"/>
      <c r="H3364" s="268"/>
      <c r="J3364" s="268"/>
      <c r="K3364" s="268"/>
      <c r="L3364" s="268"/>
      <c r="O3364" s="268"/>
      <c r="T3364" s="268"/>
      <c r="X3364" s="268"/>
    </row>
    <row r="3365" spans="1:27" x14ac:dyDescent="0.25">
      <c r="A3365" s="268"/>
      <c r="B3365" s="268"/>
      <c r="C3365" s="268"/>
      <c r="D3365" s="268"/>
      <c r="E3365" s="268"/>
      <c r="F3365" s="268"/>
      <c r="G3365" s="268"/>
      <c r="H3365" s="268"/>
      <c r="J3365" s="268"/>
      <c r="K3365" s="268"/>
      <c r="L3365" s="268"/>
      <c r="O3365" s="268"/>
      <c r="T3365" s="268"/>
      <c r="X3365" s="268"/>
    </row>
    <row r="3366" spans="1:27" x14ac:dyDescent="0.25">
      <c r="A3366" s="268"/>
      <c r="B3366" s="268"/>
      <c r="C3366" s="268"/>
      <c r="D3366" s="268"/>
      <c r="E3366" s="268"/>
      <c r="F3366" s="268"/>
      <c r="G3366" s="268"/>
      <c r="H3366" s="268"/>
      <c r="J3366" s="268"/>
      <c r="K3366" s="268"/>
      <c r="L3366" s="268"/>
      <c r="O3366" s="268"/>
      <c r="T3366" s="268"/>
      <c r="X3366" s="268"/>
    </row>
    <row r="3367" spans="1:27" x14ac:dyDescent="0.25">
      <c r="A3367" s="268"/>
      <c r="B3367" s="268"/>
      <c r="C3367" s="268"/>
      <c r="D3367" s="268"/>
      <c r="E3367" s="268"/>
      <c r="F3367" s="268"/>
      <c r="G3367" s="268"/>
      <c r="H3367" s="268"/>
      <c r="J3367" s="268"/>
      <c r="K3367" s="268"/>
      <c r="L3367" s="268"/>
      <c r="O3367" s="268"/>
      <c r="T3367" s="268"/>
      <c r="X3367" s="268"/>
    </row>
    <row r="3368" spans="1:27" x14ac:dyDescent="0.25">
      <c r="A3368" s="268"/>
      <c r="B3368" s="268"/>
      <c r="C3368" s="268"/>
      <c r="D3368" s="268"/>
      <c r="E3368" s="268"/>
      <c r="F3368" s="268"/>
      <c r="G3368" s="268"/>
      <c r="H3368" s="268"/>
      <c r="J3368" s="268"/>
      <c r="K3368" s="268"/>
      <c r="L3368" s="268"/>
      <c r="O3368" s="268"/>
      <c r="T3368" s="268"/>
      <c r="X3368" s="268"/>
    </row>
    <row r="3369" spans="1:27" x14ac:dyDescent="0.25">
      <c r="A3369" s="268"/>
      <c r="B3369" s="268"/>
      <c r="C3369" s="268"/>
      <c r="D3369" s="268"/>
      <c r="E3369" s="268"/>
      <c r="F3369" s="268"/>
      <c r="G3369" s="268"/>
      <c r="H3369" s="268"/>
      <c r="J3369" s="268"/>
      <c r="K3369" s="268"/>
      <c r="L3369" s="268"/>
      <c r="O3369" s="268"/>
      <c r="T3369" s="268"/>
      <c r="X3369" s="268"/>
    </row>
    <row r="3370" spans="1:27" x14ac:dyDescent="0.25">
      <c r="A3370" s="268"/>
      <c r="B3370" s="268"/>
      <c r="C3370" s="268"/>
      <c r="D3370" s="268"/>
      <c r="E3370" s="268"/>
      <c r="F3370" s="268"/>
      <c r="G3370" s="268"/>
      <c r="H3370" s="268"/>
      <c r="J3370" s="268"/>
      <c r="K3370" s="268"/>
      <c r="L3370" s="268"/>
      <c r="O3370" s="268"/>
      <c r="T3370" s="268"/>
      <c r="X3370" s="268"/>
    </row>
    <row r="3371" spans="1:27" x14ac:dyDescent="0.25">
      <c r="A3371" s="268"/>
      <c r="B3371" s="268"/>
      <c r="C3371" s="268"/>
      <c r="D3371" s="268"/>
      <c r="E3371" s="268"/>
      <c r="F3371" s="268"/>
      <c r="G3371" s="268"/>
      <c r="H3371" s="268"/>
      <c r="J3371" s="268"/>
      <c r="K3371" s="268"/>
      <c r="L3371" s="268"/>
      <c r="O3371" s="268"/>
      <c r="T3371" s="268"/>
      <c r="X3371" s="268"/>
    </row>
    <row r="3372" spans="1:27" x14ac:dyDescent="0.25">
      <c r="A3372" s="268"/>
      <c r="B3372" s="268"/>
      <c r="C3372" s="268"/>
      <c r="D3372" s="268"/>
      <c r="E3372" s="268"/>
      <c r="F3372" s="268"/>
      <c r="G3372" s="268"/>
      <c r="H3372" s="268"/>
      <c r="J3372" s="268"/>
      <c r="K3372" s="268"/>
      <c r="L3372" s="268"/>
      <c r="O3372" s="268"/>
      <c r="T3372" s="268"/>
      <c r="X3372" s="268"/>
    </row>
    <row r="3373" spans="1:27" x14ac:dyDescent="0.25">
      <c r="A3373" s="268"/>
      <c r="B3373" s="268"/>
      <c r="C3373" s="268"/>
      <c r="D3373" s="268"/>
      <c r="E3373" s="268"/>
      <c r="F3373" s="268"/>
      <c r="G3373" s="268"/>
      <c r="H3373" s="268"/>
      <c r="J3373" s="268"/>
      <c r="K3373" s="268"/>
      <c r="L3373" s="268"/>
      <c r="O3373" s="268"/>
      <c r="T3373" s="268"/>
      <c r="X3373" s="268"/>
    </row>
    <row r="3374" spans="1:27" x14ac:dyDescent="0.25">
      <c r="A3374" s="268"/>
      <c r="B3374" s="268"/>
      <c r="C3374" s="268"/>
      <c r="D3374" s="268"/>
      <c r="E3374" s="268"/>
      <c r="F3374" s="268"/>
      <c r="G3374" s="268"/>
      <c r="H3374" s="268"/>
      <c r="J3374" s="268"/>
      <c r="K3374" s="268"/>
      <c r="L3374" s="268"/>
      <c r="O3374" s="268"/>
      <c r="T3374" s="268"/>
      <c r="X3374" s="268"/>
    </row>
    <row r="3375" spans="1:27" x14ac:dyDescent="0.25">
      <c r="A3375" s="268"/>
      <c r="B3375" s="268"/>
      <c r="C3375" s="268"/>
      <c r="D3375" s="268"/>
      <c r="E3375" s="268"/>
      <c r="F3375" s="268"/>
      <c r="G3375" s="268"/>
      <c r="H3375" s="268"/>
      <c r="J3375" s="268"/>
      <c r="K3375" s="268"/>
      <c r="L3375" s="268"/>
      <c r="O3375" s="268"/>
      <c r="T3375" s="268"/>
      <c r="X3375" s="268"/>
    </row>
    <row r="3376" spans="1:27" x14ac:dyDescent="0.25">
      <c r="A3376" s="268"/>
      <c r="B3376" s="268"/>
      <c r="C3376" s="268"/>
      <c r="D3376" s="268"/>
      <c r="E3376" s="268"/>
      <c r="F3376" s="268"/>
      <c r="G3376" s="268"/>
      <c r="H3376" s="268"/>
      <c r="J3376" s="268"/>
      <c r="K3376" s="268"/>
      <c r="L3376" s="268"/>
      <c r="O3376" s="268"/>
      <c r="T3376" s="268"/>
      <c r="X3376" s="268"/>
    </row>
    <row r="3377" spans="1:24" x14ac:dyDescent="0.25">
      <c r="A3377" s="268"/>
      <c r="B3377" s="268"/>
      <c r="C3377" s="268"/>
      <c r="D3377" s="268"/>
      <c r="E3377" s="268"/>
      <c r="F3377" s="268"/>
      <c r="G3377" s="268"/>
      <c r="H3377" s="268"/>
      <c r="J3377" s="268"/>
      <c r="K3377" s="268"/>
      <c r="L3377" s="268"/>
      <c r="O3377" s="268"/>
      <c r="T3377" s="268"/>
      <c r="X3377" s="268"/>
    </row>
    <row r="3378" spans="1:24" x14ac:dyDescent="0.25">
      <c r="A3378" s="268"/>
      <c r="B3378" s="268"/>
      <c r="C3378" s="268"/>
      <c r="D3378" s="268"/>
      <c r="E3378" s="268"/>
      <c r="F3378" s="268"/>
      <c r="G3378" s="268"/>
      <c r="H3378" s="268"/>
      <c r="J3378" s="268"/>
      <c r="K3378" s="268"/>
      <c r="L3378" s="268"/>
      <c r="O3378" s="268"/>
      <c r="T3378" s="268"/>
      <c r="X3378" s="268"/>
    </row>
    <row r="3379" spans="1:24" x14ac:dyDescent="0.25">
      <c r="A3379" s="268"/>
      <c r="B3379" s="268"/>
      <c r="C3379" s="268"/>
      <c r="D3379" s="268"/>
      <c r="E3379" s="268"/>
      <c r="F3379" s="268"/>
      <c r="G3379" s="268"/>
      <c r="H3379" s="268"/>
      <c r="J3379" s="268"/>
      <c r="K3379" s="268"/>
      <c r="L3379" s="268"/>
      <c r="O3379" s="268"/>
      <c r="T3379" s="268"/>
      <c r="X3379" s="268"/>
    </row>
    <row r="3380" spans="1:24" x14ac:dyDescent="0.25">
      <c r="A3380" s="268"/>
      <c r="B3380" s="268"/>
      <c r="C3380" s="268"/>
      <c r="D3380" s="268"/>
      <c r="E3380" s="268"/>
      <c r="F3380" s="268"/>
      <c r="G3380" s="268"/>
      <c r="H3380" s="268"/>
      <c r="J3380" s="268"/>
      <c r="K3380" s="268"/>
      <c r="L3380" s="268"/>
      <c r="O3380" s="268"/>
      <c r="T3380" s="268"/>
      <c r="X3380" s="268"/>
    </row>
    <row r="3381" spans="1:24" x14ac:dyDescent="0.25">
      <c r="A3381" s="268"/>
      <c r="B3381" s="268"/>
      <c r="C3381" s="268"/>
      <c r="D3381" s="268"/>
      <c r="E3381" s="268"/>
      <c r="F3381" s="268"/>
      <c r="G3381" s="268"/>
      <c r="H3381" s="268"/>
      <c r="J3381" s="268"/>
      <c r="K3381" s="268"/>
      <c r="L3381" s="268"/>
      <c r="O3381" s="268"/>
      <c r="T3381" s="268"/>
      <c r="X3381" s="268"/>
    </row>
    <row r="3382" spans="1:24" x14ac:dyDescent="0.25">
      <c r="A3382" s="268"/>
      <c r="B3382" s="268"/>
      <c r="C3382" s="268"/>
      <c r="D3382" s="268"/>
      <c r="E3382" s="268"/>
      <c r="F3382" s="268"/>
      <c r="G3382" s="268"/>
      <c r="H3382" s="268"/>
      <c r="J3382" s="268"/>
      <c r="K3382" s="268"/>
      <c r="L3382" s="268"/>
      <c r="O3382" s="268"/>
      <c r="T3382" s="268"/>
      <c r="X3382" s="268"/>
    </row>
    <row r="3383" spans="1:24" x14ac:dyDescent="0.25">
      <c r="A3383" s="268"/>
      <c r="B3383" s="268"/>
      <c r="C3383" s="268"/>
      <c r="D3383" s="268"/>
      <c r="E3383" s="268"/>
      <c r="F3383" s="268"/>
      <c r="G3383" s="268"/>
      <c r="H3383" s="268"/>
      <c r="J3383" s="268"/>
      <c r="K3383" s="268"/>
      <c r="L3383" s="268"/>
      <c r="O3383" s="268"/>
      <c r="T3383" s="268"/>
      <c r="X3383" s="268"/>
    </row>
    <row r="3384" spans="1:24" x14ac:dyDescent="0.25">
      <c r="A3384" s="268"/>
      <c r="B3384" s="268"/>
      <c r="C3384" s="268"/>
      <c r="D3384" s="268"/>
      <c r="E3384" s="268"/>
      <c r="F3384" s="268"/>
      <c r="G3384" s="268"/>
      <c r="H3384" s="268"/>
      <c r="J3384" s="268"/>
      <c r="K3384" s="268"/>
      <c r="L3384" s="268"/>
      <c r="O3384" s="268"/>
      <c r="T3384" s="268"/>
      <c r="X3384" s="268"/>
    </row>
    <row r="3385" spans="1:24" x14ac:dyDescent="0.25">
      <c r="A3385" s="268"/>
      <c r="B3385" s="268"/>
      <c r="C3385" s="268"/>
      <c r="D3385" s="268"/>
      <c r="E3385" s="268"/>
      <c r="F3385" s="268"/>
      <c r="G3385" s="268"/>
      <c r="H3385" s="268"/>
      <c r="J3385" s="268"/>
      <c r="K3385" s="268"/>
      <c r="L3385" s="268"/>
      <c r="O3385" s="268"/>
      <c r="T3385" s="268"/>
      <c r="X3385" s="268"/>
    </row>
    <row r="3386" spans="1:24" x14ac:dyDescent="0.25">
      <c r="A3386" s="268"/>
      <c r="B3386" s="268"/>
      <c r="C3386" s="268"/>
      <c r="D3386" s="268"/>
      <c r="E3386" s="268"/>
      <c r="F3386" s="268"/>
      <c r="G3386" s="268"/>
      <c r="H3386" s="268"/>
      <c r="J3386" s="268"/>
      <c r="K3386" s="268"/>
      <c r="L3386" s="268"/>
      <c r="O3386" s="268"/>
      <c r="T3386" s="268"/>
      <c r="X3386" s="268"/>
    </row>
    <row r="3387" spans="1:24" x14ac:dyDescent="0.25">
      <c r="A3387" s="268"/>
      <c r="B3387" s="268"/>
      <c r="C3387" s="268"/>
      <c r="D3387" s="268"/>
      <c r="E3387" s="268"/>
      <c r="F3387" s="268"/>
      <c r="G3387" s="268"/>
      <c r="H3387" s="268"/>
      <c r="J3387" s="268"/>
      <c r="K3387" s="268"/>
      <c r="L3387" s="268"/>
      <c r="O3387" s="268"/>
      <c r="T3387" s="268"/>
      <c r="X3387" s="268"/>
    </row>
    <row r="3388" spans="1:24" x14ac:dyDescent="0.25">
      <c r="A3388" s="268"/>
      <c r="B3388" s="268"/>
      <c r="C3388" s="268"/>
      <c r="D3388" s="268"/>
      <c r="E3388" s="268"/>
      <c r="F3388" s="268"/>
      <c r="G3388" s="268"/>
      <c r="H3388" s="268"/>
      <c r="J3388" s="268"/>
      <c r="K3388" s="268"/>
      <c r="L3388" s="268"/>
      <c r="O3388" s="268"/>
      <c r="T3388" s="268"/>
      <c r="X3388" s="268"/>
    </row>
    <row r="3389" spans="1:24" x14ac:dyDescent="0.25">
      <c r="A3389" s="268"/>
      <c r="B3389" s="268"/>
      <c r="C3389" s="268"/>
      <c r="D3389" s="268"/>
      <c r="E3389" s="268"/>
      <c r="F3389" s="268"/>
      <c r="G3389" s="268"/>
      <c r="H3389" s="268"/>
      <c r="J3389" s="268"/>
      <c r="K3389" s="268"/>
      <c r="L3389" s="268"/>
      <c r="O3389" s="268"/>
      <c r="T3389" s="268"/>
      <c r="X3389" s="268"/>
    </row>
    <row r="3390" spans="1:24" x14ac:dyDescent="0.25">
      <c r="A3390" s="268"/>
      <c r="B3390" s="268"/>
      <c r="C3390" s="268"/>
      <c r="D3390" s="268"/>
      <c r="E3390" s="268"/>
      <c r="F3390" s="268"/>
      <c r="G3390" s="268"/>
      <c r="H3390" s="268"/>
      <c r="J3390" s="268"/>
      <c r="K3390" s="268"/>
      <c r="L3390" s="268"/>
      <c r="O3390" s="268"/>
      <c r="T3390" s="268"/>
      <c r="X3390" s="268"/>
    </row>
    <row r="3391" spans="1:24" x14ac:dyDescent="0.25">
      <c r="A3391" s="268"/>
      <c r="B3391" s="268"/>
      <c r="C3391" s="268"/>
      <c r="D3391" s="268"/>
      <c r="E3391" s="268"/>
      <c r="F3391" s="268"/>
      <c r="G3391" s="268"/>
      <c r="H3391" s="268"/>
      <c r="J3391" s="268"/>
      <c r="K3391" s="268"/>
      <c r="L3391" s="268"/>
      <c r="O3391" s="268"/>
      <c r="T3391" s="268"/>
      <c r="X3391" s="268"/>
    </row>
    <row r="3392" spans="1:24" x14ac:dyDescent="0.25">
      <c r="A3392" s="268"/>
      <c r="B3392" s="268"/>
      <c r="C3392" s="268"/>
      <c r="D3392" s="268"/>
      <c r="E3392" s="268"/>
      <c r="F3392" s="268"/>
      <c r="G3392" s="268"/>
      <c r="H3392" s="268"/>
      <c r="J3392" s="268"/>
      <c r="K3392" s="268"/>
      <c r="L3392" s="268"/>
      <c r="O3392" s="268"/>
      <c r="T3392" s="268"/>
      <c r="X3392" s="268"/>
    </row>
    <row r="3393" spans="1:24" x14ac:dyDescent="0.25">
      <c r="A3393" s="268"/>
      <c r="B3393" s="268"/>
      <c r="C3393" s="268"/>
      <c r="D3393" s="268"/>
      <c r="E3393" s="268"/>
      <c r="F3393" s="268"/>
      <c r="G3393" s="268"/>
      <c r="H3393" s="268"/>
      <c r="J3393" s="268"/>
      <c r="K3393" s="268"/>
      <c r="L3393" s="268"/>
      <c r="O3393" s="268"/>
      <c r="T3393" s="268"/>
      <c r="X3393" s="268"/>
    </row>
    <row r="3394" spans="1:24" x14ac:dyDescent="0.25">
      <c r="A3394" s="268"/>
      <c r="B3394" s="268"/>
      <c r="C3394" s="268"/>
      <c r="D3394" s="268"/>
      <c r="E3394" s="268"/>
      <c r="F3394" s="268"/>
      <c r="G3394" s="268"/>
      <c r="H3394" s="268"/>
      <c r="J3394" s="268"/>
      <c r="K3394" s="268"/>
      <c r="L3394" s="268"/>
      <c r="O3394" s="268"/>
      <c r="T3394" s="268"/>
      <c r="X3394" s="268"/>
    </row>
    <row r="3395" spans="1:24" x14ac:dyDescent="0.25">
      <c r="A3395" s="268"/>
      <c r="B3395" s="268"/>
      <c r="C3395" s="268"/>
      <c r="D3395" s="268"/>
      <c r="E3395" s="268"/>
      <c r="F3395" s="268"/>
      <c r="G3395" s="268"/>
      <c r="H3395" s="268"/>
      <c r="J3395" s="268"/>
      <c r="K3395" s="268"/>
      <c r="L3395" s="268"/>
      <c r="O3395" s="268"/>
      <c r="T3395" s="268"/>
      <c r="X3395" s="268"/>
    </row>
    <row r="3396" spans="1:24" x14ac:dyDescent="0.25">
      <c r="A3396" s="268"/>
      <c r="B3396" s="268"/>
      <c r="C3396" s="268"/>
      <c r="D3396" s="268"/>
      <c r="E3396" s="268"/>
      <c r="F3396" s="268"/>
      <c r="G3396" s="268"/>
      <c r="H3396" s="268"/>
      <c r="J3396" s="268"/>
      <c r="K3396" s="268"/>
      <c r="L3396" s="268"/>
      <c r="O3396" s="268"/>
      <c r="T3396" s="268"/>
      <c r="X3396" s="268"/>
    </row>
    <row r="3397" spans="1:24" x14ac:dyDescent="0.25">
      <c r="A3397" s="268"/>
      <c r="B3397" s="268"/>
      <c r="C3397" s="268"/>
      <c r="D3397" s="268"/>
      <c r="E3397" s="268"/>
      <c r="F3397" s="268"/>
      <c r="G3397" s="268"/>
      <c r="H3397" s="268"/>
      <c r="J3397" s="268"/>
      <c r="K3397" s="268"/>
      <c r="L3397" s="268"/>
      <c r="O3397" s="268"/>
      <c r="T3397" s="268"/>
      <c r="X3397" s="268"/>
    </row>
    <row r="3398" spans="1:24" x14ac:dyDescent="0.25">
      <c r="A3398" s="268"/>
      <c r="B3398" s="268"/>
      <c r="C3398" s="268"/>
      <c r="D3398" s="268"/>
      <c r="E3398" s="268"/>
      <c r="F3398" s="268"/>
      <c r="G3398" s="268"/>
      <c r="H3398" s="268"/>
      <c r="J3398" s="268"/>
      <c r="K3398" s="268"/>
      <c r="L3398" s="268"/>
      <c r="O3398" s="268"/>
      <c r="T3398" s="268"/>
      <c r="X3398" s="268"/>
    </row>
    <row r="3399" spans="1:24" x14ac:dyDescent="0.25">
      <c r="A3399" s="268"/>
      <c r="B3399" s="268"/>
      <c r="C3399" s="268"/>
      <c r="D3399" s="268"/>
      <c r="E3399" s="268"/>
      <c r="F3399" s="268"/>
      <c r="G3399" s="268"/>
      <c r="H3399" s="268"/>
      <c r="J3399" s="268"/>
      <c r="K3399" s="268"/>
      <c r="L3399" s="268"/>
      <c r="O3399" s="268"/>
      <c r="T3399" s="268"/>
      <c r="X3399" s="268"/>
    </row>
    <row r="3400" spans="1:24" x14ac:dyDescent="0.25">
      <c r="A3400" s="268"/>
      <c r="B3400" s="268"/>
      <c r="C3400" s="268"/>
      <c r="D3400" s="268"/>
      <c r="E3400" s="268"/>
      <c r="F3400" s="268"/>
      <c r="G3400" s="268"/>
      <c r="H3400" s="268"/>
      <c r="J3400" s="268"/>
      <c r="K3400" s="268"/>
      <c r="L3400" s="268"/>
      <c r="O3400" s="268"/>
      <c r="T3400" s="268"/>
      <c r="X3400" s="268"/>
    </row>
    <row r="3401" spans="1:24" x14ac:dyDescent="0.25">
      <c r="A3401" s="268"/>
      <c r="B3401" s="268"/>
      <c r="C3401" s="268"/>
      <c r="D3401" s="268"/>
      <c r="E3401" s="268"/>
      <c r="F3401" s="268"/>
      <c r="G3401" s="268"/>
      <c r="H3401" s="268"/>
      <c r="J3401" s="268"/>
      <c r="K3401" s="268"/>
      <c r="L3401" s="268"/>
      <c r="O3401" s="268"/>
      <c r="T3401" s="268"/>
      <c r="X3401" s="268"/>
    </row>
    <row r="3402" spans="1:24" x14ac:dyDescent="0.25">
      <c r="A3402" s="268"/>
      <c r="B3402" s="268"/>
      <c r="C3402" s="268"/>
      <c r="D3402" s="268"/>
      <c r="E3402" s="268"/>
      <c r="F3402" s="268"/>
      <c r="G3402" s="268"/>
      <c r="H3402" s="268"/>
      <c r="J3402" s="268"/>
      <c r="K3402" s="268"/>
      <c r="L3402" s="268"/>
      <c r="O3402" s="268"/>
      <c r="T3402" s="268"/>
      <c r="X3402" s="268"/>
    </row>
    <row r="3403" spans="1:24" x14ac:dyDescent="0.25">
      <c r="A3403" s="268"/>
      <c r="B3403" s="268"/>
      <c r="C3403" s="268"/>
      <c r="D3403" s="268"/>
      <c r="E3403" s="268"/>
      <c r="F3403" s="268"/>
      <c r="G3403" s="268"/>
      <c r="H3403" s="268"/>
      <c r="J3403" s="268"/>
      <c r="K3403" s="268"/>
      <c r="L3403" s="268"/>
      <c r="O3403" s="268"/>
      <c r="T3403" s="268"/>
      <c r="X3403" s="268"/>
    </row>
    <row r="3404" spans="1:24" x14ac:dyDescent="0.25">
      <c r="A3404" s="268"/>
      <c r="B3404" s="268"/>
      <c r="C3404" s="268"/>
      <c r="D3404" s="268"/>
      <c r="E3404" s="268"/>
      <c r="F3404" s="268"/>
      <c r="G3404" s="268"/>
      <c r="H3404" s="268"/>
      <c r="J3404" s="268"/>
      <c r="K3404" s="268"/>
      <c r="L3404" s="268"/>
      <c r="O3404" s="268"/>
      <c r="T3404" s="268"/>
      <c r="X3404" s="268"/>
    </row>
    <row r="3405" spans="1:24" x14ac:dyDescent="0.25">
      <c r="A3405" s="268"/>
      <c r="B3405" s="268"/>
      <c r="C3405" s="268"/>
      <c r="D3405" s="268"/>
      <c r="E3405" s="268"/>
      <c r="F3405" s="268"/>
      <c r="G3405" s="268"/>
      <c r="H3405" s="268"/>
      <c r="J3405" s="268"/>
      <c r="K3405" s="268"/>
      <c r="L3405" s="268"/>
      <c r="O3405" s="268"/>
      <c r="T3405" s="268"/>
      <c r="X3405" s="268"/>
    </row>
    <row r="3406" spans="1:24" x14ac:dyDescent="0.25">
      <c r="A3406" s="268"/>
      <c r="B3406" s="268"/>
      <c r="C3406" s="268"/>
      <c r="D3406" s="268"/>
      <c r="E3406" s="268"/>
      <c r="F3406" s="268"/>
      <c r="G3406" s="268"/>
      <c r="H3406" s="268"/>
      <c r="J3406" s="268"/>
      <c r="K3406" s="268"/>
      <c r="L3406" s="268"/>
      <c r="O3406" s="268"/>
      <c r="T3406" s="268"/>
      <c r="X3406" s="268"/>
    </row>
    <row r="3407" spans="1:24" x14ac:dyDescent="0.25">
      <c r="A3407" s="268"/>
      <c r="B3407" s="268"/>
      <c r="C3407" s="268"/>
      <c r="D3407" s="268"/>
      <c r="E3407" s="268"/>
      <c r="F3407" s="268"/>
      <c r="G3407" s="268"/>
      <c r="H3407" s="268"/>
      <c r="J3407" s="268"/>
      <c r="K3407" s="268"/>
      <c r="L3407" s="268"/>
      <c r="O3407" s="268"/>
      <c r="T3407" s="268"/>
      <c r="X3407" s="268"/>
    </row>
    <row r="3408" spans="1:24" x14ac:dyDescent="0.25">
      <c r="A3408" s="268"/>
      <c r="B3408" s="268"/>
      <c r="C3408" s="268"/>
      <c r="D3408" s="268"/>
      <c r="E3408" s="268"/>
      <c r="F3408" s="268"/>
      <c r="G3408" s="268"/>
      <c r="H3408" s="268"/>
      <c r="J3408" s="268"/>
      <c r="K3408" s="268"/>
      <c r="L3408" s="268"/>
      <c r="O3408" s="268"/>
      <c r="T3408" s="268"/>
      <c r="X3408" s="268"/>
    </row>
    <row r="3409" spans="1:24" x14ac:dyDescent="0.25">
      <c r="A3409" s="268"/>
      <c r="B3409" s="268"/>
      <c r="C3409" s="268"/>
      <c r="D3409" s="268"/>
      <c r="E3409" s="268"/>
      <c r="F3409" s="268"/>
      <c r="G3409" s="268"/>
      <c r="H3409" s="268"/>
      <c r="J3409" s="268"/>
      <c r="K3409" s="268"/>
      <c r="L3409" s="268"/>
      <c r="O3409" s="268"/>
      <c r="T3409" s="268"/>
      <c r="X3409" s="268"/>
    </row>
    <row r="3410" spans="1:24" x14ac:dyDescent="0.25">
      <c r="A3410" s="268"/>
      <c r="B3410" s="268"/>
      <c r="C3410" s="268"/>
      <c r="D3410" s="268"/>
      <c r="E3410" s="268"/>
      <c r="F3410" s="268"/>
      <c r="G3410" s="268"/>
      <c r="H3410" s="268"/>
      <c r="J3410" s="268"/>
      <c r="K3410" s="268"/>
      <c r="L3410" s="268"/>
      <c r="O3410" s="268"/>
      <c r="T3410" s="268"/>
      <c r="X3410" s="268"/>
    </row>
    <row r="3411" spans="1:24" x14ac:dyDescent="0.25">
      <c r="A3411" s="268"/>
      <c r="B3411" s="268"/>
      <c r="C3411" s="268"/>
      <c r="D3411" s="268"/>
      <c r="E3411" s="268"/>
      <c r="F3411" s="268"/>
      <c r="G3411" s="268"/>
      <c r="H3411" s="268"/>
      <c r="J3411" s="268"/>
      <c r="K3411" s="268"/>
      <c r="L3411" s="268"/>
      <c r="O3411" s="268"/>
      <c r="T3411" s="268"/>
      <c r="X3411" s="268"/>
    </row>
    <row r="3412" spans="1:24" x14ac:dyDescent="0.25">
      <c r="A3412" s="268"/>
      <c r="B3412" s="268"/>
      <c r="C3412" s="268"/>
      <c r="D3412" s="268"/>
      <c r="E3412" s="268"/>
      <c r="F3412" s="268"/>
      <c r="G3412" s="268"/>
      <c r="H3412" s="268"/>
      <c r="J3412" s="268"/>
      <c r="K3412" s="268"/>
      <c r="L3412" s="268"/>
      <c r="O3412" s="268"/>
      <c r="T3412" s="268"/>
      <c r="X3412" s="268"/>
    </row>
    <row r="3413" spans="1:24" x14ac:dyDescent="0.25">
      <c r="A3413" s="268"/>
      <c r="B3413" s="268"/>
      <c r="C3413" s="268"/>
      <c r="D3413" s="268"/>
      <c r="E3413" s="268"/>
      <c r="F3413" s="268"/>
      <c r="G3413" s="268"/>
      <c r="H3413" s="268"/>
      <c r="J3413" s="268"/>
      <c r="K3413" s="268"/>
      <c r="L3413" s="268"/>
      <c r="O3413" s="268"/>
      <c r="T3413" s="268"/>
      <c r="X3413" s="268"/>
    </row>
    <row r="3414" spans="1:24" x14ac:dyDescent="0.25">
      <c r="A3414" s="268"/>
      <c r="B3414" s="268"/>
      <c r="C3414" s="268"/>
      <c r="D3414" s="268"/>
      <c r="E3414" s="268"/>
      <c r="F3414" s="268"/>
      <c r="G3414" s="268"/>
      <c r="H3414" s="268"/>
      <c r="J3414" s="268"/>
      <c r="K3414" s="268"/>
      <c r="L3414" s="268"/>
      <c r="O3414" s="268"/>
      <c r="T3414" s="268"/>
      <c r="X3414" s="268"/>
    </row>
    <row r="3415" spans="1:24" x14ac:dyDescent="0.25">
      <c r="A3415" s="268"/>
      <c r="B3415" s="268"/>
      <c r="C3415" s="268"/>
      <c r="D3415" s="268"/>
      <c r="E3415" s="268"/>
      <c r="F3415" s="268"/>
      <c r="G3415" s="268"/>
      <c r="H3415" s="268"/>
      <c r="J3415" s="268"/>
      <c r="K3415" s="268"/>
      <c r="L3415" s="268"/>
      <c r="O3415" s="268"/>
      <c r="T3415" s="268"/>
      <c r="X3415" s="268"/>
    </row>
    <row r="3416" spans="1:24" x14ac:dyDescent="0.25">
      <c r="A3416" s="268"/>
      <c r="B3416" s="268"/>
      <c r="C3416" s="268"/>
      <c r="D3416" s="268"/>
      <c r="E3416" s="268"/>
      <c r="F3416" s="268"/>
      <c r="G3416" s="268"/>
      <c r="H3416" s="268"/>
      <c r="J3416" s="268"/>
      <c r="K3416" s="268"/>
      <c r="L3416" s="268"/>
      <c r="O3416" s="268"/>
      <c r="T3416" s="268"/>
      <c r="X3416" s="268"/>
    </row>
    <row r="3417" spans="1:24" x14ac:dyDescent="0.25">
      <c r="A3417" s="268"/>
      <c r="B3417" s="268"/>
      <c r="C3417" s="268"/>
      <c r="D3417" s="268"/>
      <c r="E3417" s="268"/>
      <c r="F3417" s="268"/>
      <c r="G3417" s="268"/>
      <c r="H3417" s="268"/>
      <c r="J3417" s="268"/>
      <c r="K3417" s="268"/>
      <c r="L3417" s="268"/>
      <c r="O3417" s="268"/>
      <c r="T3417" s="268"/>
      <c r="X3417" s="268"/>
    </row>
    <row r="3418" spans="1:24" x14ac:dyDescent="0.25">
      <c r="A3418" s="268"/>
      <c r="B3418" s="268"/>
      <c r="C3418" s="268"/>
      <c r="D3418" s="268"/>
      <c r="E3418" s="268"/>
      <c r="F3418" s="268"/>
      <c r="G3418" s="268"/>
      <c r="H3418" s="268"/>
      <c r="J3418" s="268"/>
      <c r="K3418" s="268"/>
      <c r="L3418" s="268"/>
      <c r="O3418" s="268"/>
      <c r="T3418" s="268"/>
      <c r="X3418" s="268"/>
    </row>
    <row r="3419" spans="1:24" x14ac:dyDescent="0.25">
      <c r="A3419" s="268"/>
      <c r="B3419" s="268"/>
      <c r="C3419" s="268"/>
      <c r="D3419" s="268"/>
      <c r="E3419" s="268"/>
      <c r="F3419" s="268"/>
      <c r="G3419" s="268"/>
      <c r="H3419" s="268"/>
      <c r="J3419" s="268"/>
      <c r="K3419" s="268"/>
      <c r="L3419" s="268"/>
      <c r="O3419" s="268"/>
      <c r="T3419" s="268"/>
      <c r="X3419" s="268"/>
    </row>
    <row r="3420" spans="1:24" x14ac:dyDescent="0.25">
      <c r="A3420" s="268"/>
      <c r="B3420" s="268"/>
      <c r="C3420" s="268"/>
      <c r="D3420" s="268"/>
      <c r="E3420" s="268"/>
      <c r="F3420" s="268"/>
      <c r="G3420" s="268"/>
      <c r="H3420" s="268"/>
      <c r="J3420" s="268"/>
      <c r="K3420" s="268"/>
      <c r="L3420" s="268"/>
      <c r="O3420" s="268"/>
      <c r="T3420" s="268"/>
      <c r="X3420" s="268"/>
    </row>
    <row r="3421" spans="1:24" x14ac:dyDescent="0.25">
      <c r="A3421" s="268"/>
      <c r="B3421" s="268"/>
      <c r="C3421" s="268"/>
      <c r="D3421" s="268"/>
      <c r="E3421" s="268"/>
      <c r="F3421" s="268"/>
      <c r="G3421" s="268"/>
      <c r="H3421" s="268"/>
      <c r="J3421" s="268"/>
      <c r="K3421" s="268"/>
      <c r="L3421" s="268"/>
      <c r="O3421" s="268"/>
      <c r="T3421" s="268"/>
      <c r="X3421" s="268"/>
    </row>
    <row r="3422" spans="1:24" x14ac:dyDescent="0.25">
      <c r="A3422" s="268"/>
      <c r="B3422" s="268"/>
      <c r="C3422" s="268"/>
      <c r="D3422" s="268"/>
      <c r="E3422" s="268"/>
      <c r="F3422" s="268"/>
      <c r="G3422" s="268"/>
      <c r="H3422" s="268"/>
      <c r="J3422" s="268"/>
      <c r="K3422" s="268"/>
      <c r="L3422" s="268"/>
      <c r="O3422" s="268"/>
      <c r="T3422" s="268"/>
      <c r="X3422" s="268"/>
    </row>
    <row r="3423" spans="1:24" x14ac:dyDescent="0.25">
      <c r="A3423" s="268"/>
      <c r="B3423" s="268"/>
      <c r="C3423" s="268"/>
      <c r="D3423" s="268"/>
      <c r="E3423" s="268"/>
      <c r="F3423" s="268"/>
      <c r="G3423" s="268"/>
      <c r="H3423" s="268"/>
      <c r="J3423" s="268"/>
      <c r="K3423" s="268"/>
      <c r="L3423" s="268"/>
      <c r="O3423" s="268"/>
      <c r="T3423" s="268"/>
      <c r="X3423" s="268"/>
    </row>
    <row r="3424" spans="1:24" x14ac:dyDescent="0.25">
      <c r="A3424" s="268"/>
      <c r="B3424" s="268"/>
      <c r="C3424" s="268"/>
      <c r="D3424" s="268"/>
      <c r="E3424" s="268"/>
      <c r="F3424" s="268"/>
      <c r="G3424" s="268"/>
      <c r="H3424" s="268"/>
      <c r="J3424" s="268"/>
      <c r="K3424" s="268"/>
      <c r="L3424" s="268"/>
      <c r="O3424" s="268"/>
      <c r="T3424" s="268"/>
      <c r="X3424" s="268"/>
    </row>
    <row r="3425" spans="1:24" x14ac:dyDescent="0.25">
      <c r="A3425" s="268"/>
      <c r="B3425" s="268"/>
      <c r="C3425" s="268"/>
      <c r="D3425" s="268"/>
      <c r="E3425" s="268"/>
      <c r="F3425" s="268"/>
      <c r="G3425" s="268"/>
      <c r="H3425" s="268"/>
      <c r="J3425" s="268"/>
      <c r="K3425" s="268"/>
      <c r="L3425" s="268"/>
      <c r="O3425" s="268"/>
      <c r="T3425" s="268"/>
      <c r="X3425" s="268"/>
    </row>
    <row r="3426" spans="1:24" x14ac:dyDescent="0.25">
      <c r="A3426" s="268"/>
      <c r="B3426" s="268"/>
      <c r="C3426" s="268"/>
      <c r="D3426" s="268"/>
      <c r="E3426" s="268"/>
      <c r="F3426" s="268"/>
      <c r="G3426" s="268"/>
      <c r="H3426" s="268"/>
      <c r="J3426" s="268"/>
      <c r="K3426" s="268"/>
      <c r="L3426" s="268"/>
      <c r="O3426" s="268"/>
      <c r="T3426" s="268"/>
      <c r="X3426" s="268"/>
    </row>
    <row r="3427" spans="1:24" x14ac:dyDescent="0.25">
      <c r="A3427" s="268"/>
      <c r="B3427" s="268"/>
      <c r="C3427" s="268"/>
      <c r="D3427" s="268"/>
      <c r="E3427" s="268"/>
      <c r="F3427" s="268"/>
      <c r="G3427" s="268"/>
      <c r="H3427" s="268"/>
      <c r="J3427" s="268"/>
      <c r="K3427" s="268"/>
      <c r="L3427" s="268"/>
      <c r="O3427" s="268"/>
      <c r="T3427" s="268"/>
      <c r="X3427" s="268"/>
    </row>
    <row r="3428" spans="1:24" x14ac:dyDescent="0.25">
      <c r="A3428" s="268"/>
      <c r="B3428" s="268"/>
      <c r="C3428" s="268"/>
      <c r="D3428" s="268"/>
      <c r="E3428" s="268"/>
      <c r="F3428" s="268"/>
      <c r="G3428" s="268"/>
      <c r="H3428" s="268"/>
      <c r="J3428" s="268"/>
      <c r="K3428" s="268"/>
      <c r="L3428" s="268"/>
      <c r="O3428" s="268"/>
      <c r="T3428" s="268"/>
      <c r="X3428" s="268"/>
    </row>
    <row r="3429" spans="1:24" x14ac:dyDescent="0.25">
      <c r="A3429" s="268"/>
      <c r="B3429" s="268"/>
      <c r="C3429" s="268"/>
      <c r="D3429" s="268"/>
      <c r="E3429" s="268"/>
      <c r="F3429" s="268"/>
      <c r="G3429" s="268"/>
      <c r="H3429" s="268"/>
      <c r="J3429" s="268"/>
      <c r="K3429" s="268"/>
      <c r="L3429" s="268"/>
      <c r="O3429" s="268"/>
      <c r="T3429" s="268"/>
      <c r="X3429" s="268"/>
    </row>
    <row r="3430" spans="1:24" x14ac:dyDescent="0.25">
      <c r="A3430" s="268"/>
      <c r="B3430" s="268"/>
      <c r="C3430" s="268"/>
      <c r="D3430" s="268"/>
      <c r="E3430" s="268"/>
      <c r="F3430" s="268"/>
      <c r="G3430" s="268"/>
      <c r="H3430" s="268"/>
      <c r="J3430" s="268"/>
      <c r="K3430" s="268"/>
      <c r="L3430" s="268"/>
      <c r="O3430" s="268"/>
      <c r="T3430" s="268"/>
      <c r="X3430" s="268"/>
    </row>
    <row r="3431" spans="1:24" x14ac:dyDescent="0.25">
      <c r="A3431" s="268"/>
      <c r="B3431" s="268"/>
      <c r="C3431" s="268"/>
      <c r="D3431" s="268"/>
      <c r="E3431" s="268"/>
      <c r="F3431" s="268"/>
      <c r="G3431" s="268"/>
      <c r="H3431" s="268"/>
      <c r="J3431" s="268"/>
      <c r="K3431" s="268"/>
      <c r="L3431" s="268"/>
      <c r="O3431" s="268"/>
      <c r="T3431" s="268"/>
      <c r="X3431" s="268"/>
    </row>
    <row r="3432" spans="1:24" x14ac:dyDescent="0.25">
      <c r="A3432" s="268"/>
      <c r="B3432" s="268"/>
      <c r="C3432" s="268"/>
      <c r="D3432" s="268"/>
      <c r="E3432" s="268"/>
      <c r="F3432" s="268"/>
      <c r="G3432" s="268"/>
      <c r="H3432" s="268"/>
      <c r="J3432" s="268"/>
      <c r="K3432" s="268"/>
      <c r="L3432" s="268"/>
      <c r="O3432" s="268"/>
      <c r="T3432" s="268"/>
      <c r="X3432" s="268"/>
    </row>
    <row r="3433" spans="1:24" x14ac:dyDescent="0.25">
      <c r="A3433" s="268"/>
      <c r="B3433" s="268"/>
      <c r="C3433" s="268"/>
      <c r="D3433" s="268"/>
      <c r="E3433" s="268"/>
      <c r="F3433" s="268"/>
      <c r="G3433" s="268"/>
      <c r="H3433" s="268"/>
      <c r="J3433" s="268"/>
      <c r="K3433" s="268"/>
      <c r="L3433" s="268"/>
      <c r="O3433" s="268"/>
      <c r="T3433" s="268"/>
      <c r="X3433" s="268"/>
    </row>
    <row r="3434" spans="1:24" x14ac:dyDescent="0.25">
      <c r="A3434" s="268"/>
      <c r="B3434" s="268"/>
      <c r="C3434" s="268"/>
      <c r="D3434" s="268"/>
      <c r="E3434" s="268"/>
      <c r="F3434" s="268"/>
      <c r="G3434" s="268"/>
      <c r="H3434" s="268"/>
      <c r="J3434" s="268"/>
      <c r="K3434" s="268"/>
      <c r="L3434" s="268"/>
      <c r="O3434" s="268"/>
      <c r="T3434" s="268"/>
      <c r="X3434" s="268"/>
    </row>
    <row r="3435" spans="1:24" x14ac:dyDescent="0.25">
      <c r="A3435" s="268"/>
      <c r="B3435" s="268"/>
      <c r="C3435" s="268"/>
      <c r="D3435" s="268"/>
      <c r="E3435" s="268"/>
      <c r="F3435" s="268"/>
      <c r="G3435" s="268"/>
      <c r="H3435" s="268"/>
      <c r="J3435" s="268"/>
      <c r="K3435" s="268"/>
      <c r="L3435" s="268"/>
      <c r="O3435" s="268"/>
      <c r="T3435" s="268"/>
      <c r="X3435" s="268"/>
    </row>
    <row r="3436" spans="1:24" x14ac:dyDescent="0.25">
      <c r="A3436" s="268"/>
      <c r="B3436" s="268"/>
      <c r="C3436" s="268"/>
      <c r="D3436" s="268"/>
      <c r="E3436" s="268"/>
      <c r="F3436" s="268"/>
      <c r="G3436" s="268"/>
      <c r="H3436" s="268"/>
      <c r="J3436" s="268"/>
      <c r="K3436" s="268"/>
      <c r="L3436" s="268"/>
      <c r="O3436" s="268"/>
      <c r="T3436" s="268"/>
      <c r="X3436" s="268"/>
    </row>
    <row r="3437" spans="1:24" x14ac:dyDescent="0.25">
      <c r="A3437" s="268"/>
      <c r="B3437" s="268"/>
      <c r="C3437" s="268"/>
      <c r="D3437" s="268"/>
      <c r="E3437" s="268"/>
      <c r="F3437" s="268"/>
      <c r="G3437" s="268"/>
      <c r="H3437" s="268"/>
      <c r="J3437" s="268"/>
      <c r="K3437" s="268"/>
      <c r="L3437" s="268"/>
      <c r="O3437" s="268"/>
      <c r="T3437" s="268"/>
      <c r="X3437" s="268"/>
    </row>
    <row r="3438" spans="1:24" x14ac:dyDescent="0.25">
      <c r="A3438" s="268"/>
      <c r="B3438" s="268"/>
      <c r="C3438" s="268"/>
      <c r="D3438" s="268"/>
      <c r="E3438" s="268"/>
      <c r="F3438" s="268"/>
      <c r="G3438" s="268"/>
      <c r="H3438" s="268"/>
      <c r="J3438" s="268"/>
      <c r="K3438" s="268"/>
      <c r="L3438" s="268"/>
      <c r="O3438" s="268"/>
      <c r="T3438" s="268"/>
      <c r="X3438" s="268"/>
    </row>
    <row r="3439" spans="1:24" x14ac:dyDescent="0.25">
      <c r="A3439" s="268"/>
      <c r="B3439" s="268"/>
      <c r="C3439" s="268"/>
      <c r="D3439" s="268"/>
      <c r="E3439" s="268"/>
      <c r="F3439" s="268"/>
      <c r="G3439" s="268"/>
      <c r="H3439" s="268"/>
      <c r="J3439" s="268"/>
      <c r="K3439" s="268"/>
      <c r="L3439" s="268"/>
      <c r="O3439" s="268"/>
      <c r="T3439" s="268"/>
      <c r="X3439" s="268"/>
    </row>
    <row r="3440" spans="1:24" x14ac:dyDescent="0.25">
      <c r="A3440" s="268"/>
      <c r="B3440" s="268"/>
      <c r="C3440" s="268"/>
      <c r="D3440" s="268"/>
      <c r="E3440" s="268"/>
      <c r="F3440" s="268"/>
      <c r="G3440" s="268"/>
      <c r="H3440" s="268"/>
      <c r="J3440" s="268"/>
      <c r="K3440" s="268"/>
      <c r="L3440" s="268"/>
      <c r="O3440" s="268"/>
      <c r="T3440" s="268"/>
      <c r="X3440" s="268"/>
    </row>
    <row r="3441" spans="1:24" x14ac:dyDescent="0.25">
      <c r="A3441" s="268"/>
      <c r="B3441" s="268"/>
      <c r="C3441" s="268"/>
      <c r="D3441" s="268"/>
      <c r="E3441" s="268"/>
      <c r="F3441" s="268"/>
      <c r="G3441" s="268"/>
      <c r="H3441" s="268"/>
      <c r="J3441" s="268"/>
      <c r="K3441" s="268"/>
      <c r="L3441" s="268"/>
      <c r="O3441" s="268"/>
      <c r="T3441" s="268"/>
      <c r="X3441" s="268"/>
    </row>
    <row r="3442" spans="1:24" x14ac:dyDescent="0.25">
      <c r="A3442" s="268"/>
      <c r="B3442" s="268"/>
      <c r="C3442" s="268"/>
      <c r="D3442" s="268"/>
      <c r="E3442" s="268"/>
      <c r="F3442" s="268"/>
      <c r="G3442" s="268"/>
      <c r="H3442" s="268"/>
      <c r="J3442" s="268"/>
      <c r="K3442" s="268"/>
      <c r="L3442" s="268"/>
      <c r="O3442" s="268"/>
      <c r="T3442" s="268"/>
      <c r="X3442" s="268"/>
    </row>
    <row r="3443" spans="1:24" x14ac:dyDescent="0.25">
      <c r="A3443" s="268"/>
      <c r="B3443" s="268"/>
      <c r="C3443" s="268"/>
      <c r="D3443" s="268"/>
      <c r="E3443" s="268"/>
      <c r="F3443" s="268"/>
      <c r="G3443" s="268"/>
      <c r="H3443" s="268"/>
      <c r="J3443" s="268"/>
      <c r="K3443" s="268"/>
      <c r="L3443" s="268"/>
      <c r="O3443" s="268"/>
      <c r="T3443" s="268"/>
      <c r="X3443" s="268"/>
    </row>
    <row r="3444" spans="1:24" x14ac:dyDescent="0.25">
      <c r="A3444" s="268"/>
      <c r="B3444" s="268"/>
      <c r="C3444" s="268"/>
      <c r="D3444" s="268"/>
      <c r="E3444" s="268"/>
      <c r="F3444" s="268"/>
      <c r="G3444" s="268"/>
      <c r="H3444" s="268"/>
      <c r="J3444" s="268"/>
      <c r="K3444" s="268"/>
      <c r="L3444" s="268"/>
      <c r="O3444" s="268"/>
      <c r="T3444" s="268"/>
      <c r="X3444" s="268"/>
    </row>
    <row r="3445" spans="1:24" x14ac:dyDescent="0.25">
      <c r="A3445" s="268"/>
      <c r="B3445" s="268"/>
      <c r="C3445" s="268"/>
      <c r="D3445" s="268"/>
      <c r="E3445" s="268"/>
      <c r="F3445" s="268"/>
      <c r="G3445" s="268"/>
      <c r="H3445" s="268"/>
      <c r="J3445" s="268"/>
      <c r="K3445" s="268"/>
      <c r="L3445" s="268"/>
      <c r="O3445" s="268"/>
      <c r="T3445" s="268"/>
      <c r="X3445" s="268"/>
    </row>
    <row r="3446" spans="1:24" x14ac:dyDescent="0.25">
      <c r="A3446" s="268"/>
      <c r="B3446" s="268"/>
      <c r="C3446" s="268"/>
      <c r="D3446" s="268"/>
      <c r="E3446" s="268"/>
      <c r="F3446" s="268"/>
      <c r="G3446" s="268"/>
      <c r="H3446" s="268"/>
      <c r="J3446" s="268"/>
      <c r="K3446" s="268"/>
      <c r="L3446" s="268"/>
      <c r="O3446" s="268"/>
      <c r="T3446" s="268"/>
      <c r="X3446" s="268"/>
    </row>
    <row r="3447" spans="1:24" x14ac:dyDescent="0.25">
      <c r="A3447" s="268"/>
      <c r="B3447" s="268"/>
      <c r="C3447" s="268"/>
      <c r="D3447" s="268"/>
      <c r="E3447" s="268"/>
      <c r="F3447" s="268"/>
      <c r="G3447" s="268"/>
      <c r="H3447" s="268"/>
      <c r="J3447" s="268"/>
      <c r="K3447" s="268"/>
      <c r="L3447" s="268"/>
      <c r="O3447" s="268"/>
      <c r="T3447" s="268"/>
      <c r="X3447" s="268"/>
    </row>
    <row r="3448" spans="1:24" x14ac:dyDescent="0.25">
      <c r="A3448" s="268"/>
      <c r="B3448" s="268"/>
      <c r="C3448" s="268"/>
      <c r="D3448" s="268"/>
      <c r="E3448" s="268"/>
      <c r="F3448" s="268"/>
      <c r="G3448" s="268"/>
      <c r="H3448" s="268"/>
      <c r="J3448" s="268"/>
      <c r="K3448" s="268"/>
      <c r="L3448" s="268"/>
      <c r="O3448" s="268"/>
      <c r="T3448" s="268"/>
      <c r="X3448" s="268"/>
    </row>
    <row r="3449" spans="1:24" x14ac:dyDescent="0.25">
      <c r="A3449" s="268"/>
      <c r="B3449" s="268"/>
      <c r="C3449" s="268"/>
      <c r="D3449" s="268"/>
      <c r="E3449" s="268"/>
      <c r="F3449" s="268"/>
      <c r="G3449" s="268"/>
      <c r="H3449" s="268"/>
      <c r="J3449" s="268"/>
      <c r="K3449" s="268"/>
      <c r="L3449" s="268"/>
      <c r="O3449" s="268"/>
      <c r="T3449" s="268"/>
      <c r="X3449" s="268"/>
    </row>
    <row r="3450" spans="1:24" x14ac:dyDescent="0.25">
      <c r="A3450" s="268"/>
      <c r="B3450" s="268"/>
      <c r="C3450" s="268"/>
      <c r="D3450" s="268"/>
      <c r="E3450" s="268"/>
      <c r="F3450" s="268"/>
      <c r="G3450" s="268"/>
      <c r="H3450" s="268"/>
      <c r="J3450" s="268"/>
      <c r="K3450" s="268"/>
      <c r="L3450" s="268"/>
      <c r="O3450" s="268"/>
      <c r="T3450" s="268"/>
      <c r="X3450" s="268"/>
    </row>
    <row r="3451" spans="1:24" x14ac:dyDescent="0.25">
      <c r="A3451" s="268"/>
      <c r="B3451" s="268"/>
      <c r="C3451" s="268"/>
      <c r="D3451" s="268"/>
      <c r="E3451" s="268"/>
      <c r="F3451" s="268"/>
      <c r="G3451" s="268"/>
      <c r="H3451" s="268"/>
      <c r="J3451" s="268"/>
      <c r="K3451" s="268"/>
      <c r="L3451" s="268"/>
      <c r="O3451" s="268"/>
      <c r="T3451" s="268"/>
      <c r="X3451" s="268"/>
    </row>
    <row r="3452" spans="1:24" x14ac:dyDescent="0.25">
      <c r="A3452" s="268"/>
      <c r="B3452" s="268"/>
      <c r="C3452" s="268"/>
      <c r="D3452" s="268"/>
      <c r="E3452" s="268"/>
      <c r="F3452" s="268"/>
      <c r="G3452" s="268"/>
      <c r="H3452" s="268"/>
      <c r="J3452" s="268"/>
      <c r="K3452" s="268"/>
      <c r="L3452" s="268"/>
      <c r="O3452" s="268"/>
      <c r="T3452" s="268"/>
      <c r="X3452" s="268"/>
    </row>
    <row r="3453" spans="1:24" x14ac:dyDescent="0.25">
      <c r="A3453" s="268"/>
      <c r="B3453" s="268"/>
      <c r="C3453" s="268"/>
      <c r="D3453" s="268"/>
      <c r="E3453" s="268"/>
      <c r="F3453" s="268"/>
      <c r="G3453" s="268"/>
      <c r="H3453" s="268"/>
      <c r="J3453" s="268"/>
      <c r="K3453" s="268"/>
      <c r="L3453" s="268"/>
      <c r="O3453" s="268"/>
      <c r="T3453" s="268"/>
      <c r="X3453" s="268"/>
    </row>
    <row r="3454" spans="1:24" x14ac:dyDescent="0.25">
      <c r="A3454" s="268"/>
      <c r="B3454" s="268"/>
      <c r="C3454" s="268"/>
      <c r="D3454" s="268"/>
      <c r="E3454" s="268"/>
      <c r="F3454" s="268"/>
      <c r="G3454" s="268"/>
      <c r="H3454" s="268"/>
      <c r="J3454" s="268"/>
      <c r="K3454" s="268"/>
      <c r="L3454" s="268"/>
      <c r="O3454" s="268"/>
      <c r="T3454" s="268"/>
      <c r="X3454" s="268"/>
    </row>
    <row r="3455" spans="1:24" x14ac:dyDescent="0.25">
      <c r="A3455" s="268"/>
      <c r="B3455" s="268"/>
      <c r="C3455" s="268"/>
      <c r="D3455" s="268"/>
      <c r="E3455" s="268"/>
      <c r="F3455" s="268"/>
      <c r="G3455" s="268"/>
      <c r="H3455" s="268"/>
      <c r="J3455" s="268"/>
      <c r="K3455" s="268"/>
      <c r="L3455" s="268"/>
      <c r="O3455" s="268"/>
      <c r="T3455" s="268"/>
      <c r="X3455" s="268"/>
    </row>
    <row r="3456" spans="1:24" x14ac:dyDescent="0.25">
      <c r="A3456" s="268"/>
      <c r="B3456" s="268"/>
      <c r="C3456" s="268"/>
      <c r="D3456" s="268"/>
      <c r="E3456" s="268"/>
      <c r="F3456" s="268"/>
      <c r="G3456" s="268"/>
      <c r="H3456" s="268"/>
      <c r="J3456" s="268"/>
      <c r="K3456" s="268"/>
      <c r="L3456" s="268"/>
      <c r="O3456" s="268"/>
      <c r="T3456" s="268"/>
      <c r="X3456" s="268"/>
    </row>
    <row r="3457" spans="1:24" x14ac:dyDescent="0.25">
      <c r="A3457" s="268"/>
      <c r="B3457" s="268"/>
      <c r="C3457" s="268"/>
      <c r="D3457" s="268"/>
      <c r="E3457" s="268"/>
      <c r="F3457" s="268"/>
      <c r="G3457" s="268"/>
      <c r="H3457" s="268"/>
      <c r="J3457" s="268"/>
      <c r="K3457" s="268"/>
      <c r="L3457" s="268"/>
      <c r="O3457" s="268"/>
      <c r="T3457" s="268"/>
      <c r="X3457" s="268"/>
    </row>
    <row r="3458" spans="1:24" x14ac:dyDescent="0.25">
      <c r="A3458" s="268"/>
      <c r="B3458" s="268"/>
      <c r="C3458" s="268"/>
      <c r="D3458" s="268"/>
      <c r="E3458" s="268"/>
      <c r="F3458" s="268"/>
      <c r="G3458" s="268"/>
      <c r="H3458" s="268"/>
      <c r="J3458" s="268"/>
      <c r="K3458" s="268"/>
      <c r="L3458" s="268"/>
      <c r="O3458" s="268"/>
      <c r="T3458" s="268"/>
      <c r="X3458" s="268"/>
    </row>
    <row r="3459" spans="1:24" x14ac:dyDescent="0.25">
      <c r="A3459" s="268"/>
      <c r="B3459" s="268"/>
      <c r="C3459" s="268"/>
      <c r="D3459" s="268"/>
      <c r="E3459" s="268"/>
      <c r="F3459" s="268"/>
      <c r="G3459" s="268"/>
      <c r="H3459" s="268"/>
      <c r="J3459" s="268"/>
      <c r="K3459" s="268"/>
      <c r="L3459" s="268"/>
      <c r="O3459" s="268"/>
      <c r="T3459" s="268"/>
      <c r="X3459" s="268"/>
    </row>
    <row r="3460" spans="1:24" x14ac:dyDescent="0.25">
      <c r="A3460" s="268"/>
      <c r="B3460" s="268"/>
      <c r="C3460" s="268"/>
      <c r="D3460" s="268"/>
      <c r="E3460" s="268"/>
      <c r="F3460" s="268"/>
      <c r="G3460" s="268"/>
      <c r="H3460" s="268"/>
      <c r="J3460" s="268"/>
      <c r="K3460" s="268"/>
      <c r="L3460" s="268"/>
      <c r="O3460" s="268"/>
      <c r="T3460" s="268"/>
      <c r="X3460" s="268"/>
    </row>
    <row r="3461" spans="1:24" x14ac:dyDescent="0.25">
      <c r="A3461" s="268"/>
      <c r="B3461" s="268"/>
      <c r="C3461" s="268"/>
      <c r="D3461" s="268"/>
      <c r="E3461" s="268"/>
      <c r="F3461" s="268"/>
      <c r="G3461" s="268"/>
      <c r="H3461" s="268"/>
      <c r="J3461" s="268"/>
      <c r="K3461" s="268"/>
      <c r="L3461" s="268"/>
      <c r="O3461" s="268"/>
      <c r="T3461" s="268"/>
      <c r="X3461" s="268"/>
    </row>
    <row r="3462" spans="1:24" x14ac:dyDescent="0.25">
      <c r="A3462" s="268"/>
      <c r="B3462" s="268"/>
      <c r="C3462" s="268"/>
      <c r="D3462" s="268"/>
      <c r="E3462" s="268"/>
      <c r="F3462" s="268"/>
      <c r="G3462" s="268"/>
      <c r="H3462" s="268"/>
      <c r="J3462" s="268"/>
      <c r="K3462" s="268"/>
      <c r="L3462" s="268"/>
      <c r="O3462" s="268"/>
      <c r="T3462" s="268"/>
      <c r="X3462" s="268"/>
    </row>
    <row r="3463" spans="1:24" x14ac:dyDescent="0.25">
      <c r="A3463" s="268"/>
      <c r="B3463" s="268"/>
      <c r="C3463" s="268"/>
      <c r="D3463" s="268"/>
      <c r="E3463" s="268"/>
      <c r="F3463" s="268"/>
      <c r="G3463" s="268"/>
      <c r="H3463" s="268"/>
      <c r="J3463" s="268"/>
      <c r="K3463" s="268"/>
      <c r="L3463" s="268"/>
      <c r="O3463" s="268"/>
      <c r="T3463" s="268"/>
      <c r="X3463" s="268"/>
    </row>
    <row r="3464" spans="1:24" x14ac:dyDescent="0.25">
      <c r="A3464" s="268"/>
      <c r="B3464" s="268"/>
      <c r="C3464" s="268"/>
      <c r="D3464" s="268"/>
      <c r="E3464" s="268"/>
      <c r="F3464" s="268"/>
      <c r="G3464" s="268"/>
      <c r="H3464" s="268"/>
      <c r="J3464" s="268"/>
      <c r="K3464" s="268"/>
      <c r="L3464" s="268"/>
      <c r="O3464" s="268"/>
      <c r="T3464" s="268"/>
      <c r="X3464" s="268"/>
    </row>
    <row r="3465" spans="1:24" x14ac:dyDescent="0.25">
      <c r="A3465" s="268"/>
      <c r="B3465" s="268"/>
      <c r="C3465" s="268"/>
      <c r="D3465" s="268"/>
      <c r="E3465" s="268"/>
      <c r="F3465" s="268"/>
      <c r="G3465" s="268"/>
      <c r="H3465" s="268"/>
      <c r="J3465" s="268"/>
      <c r="K3465" s="268"/>
      <c r="L3465" s="268"/>
      <c r="O3465" s="268"/>
      <c r="T3465" s="268"/>
      <c r="X3465" s="268"/>
    </row>
    <row r="3466" spans="1:24" x14ac:dyDescent="0.25">
      <c r="A3466" s="268"/>
      <c r="B3466" s="268"/>
      <c r="C3466" s="268"/>
      <c r="D3466" s="268"/>
      <c r="E3466" s="268"/>
      <c r="F3466" s="268"/>
      <c r="G3466" s="268"/>
      <c r="H3466" s="268"/>
      <c r="J3466" s="268"/>
      <c r="K3466" s="268"/>
      <c r="L3466" s="268"/>
      <c r="O3466" s="268"/>
      <c r="T3466" s="268"/>
      <c r="X3466" s="268"/>
    </row>
    <row r="3467" spans="1:24" x14ac:dyDescent="0.25">
      <c r="A3467" s="268"/>
      <c r="B3467" s="268"/>
      <c r="C3467" s="268"/>
      <c r="D3467" s="268"/>
      <c r="E3467" s="268"/>
      <c r="F3467" s="268"/>
      <c r="G3467" s="268"/>
      <c r="H3467" s="268"/>
      <c r="J3467" s="268"/>
      <c r="K3467" s="268"/>
      <c r="L3467" s="268"/>
      <c r="O3467" s="268"/>
      <c r="T3467" s="268"/>
      <c r="X3467" s="268"/>
    </row>
    <row r="3468" spans="1:24" x14ac:dyDescent="0.25">
      <c r="A3468" s="268"/>
      <c r="B3468" s="268"/>
      <c r="C3468" s="268"/>
      <c r="D3468" s="268"/>
      <c r="E3468" s="268"/>
      <c r="F3468" s="268"/>
      <c r="G3468" s="268"/>
      <c r="H3468" s="268"/>
      <c r="J3468" s="268"/>
      <c r="K3468" s="268"/>
      <c r="L3468" s="268"/>
      <c r="O3468" s="268"/>
      <c r="T3468" s="268"/>
      <c r="X3468" s="268"/>
    </row>
    <row r="3469" spans="1:24" x14ac:dyDescent="0.25">
      <c r="A3469" s="268"/>
      <c r="B3469" s="268"/>
      <c r="C3469" s="268"/>
      <c r="D3469" s="268"/>
      <c r="E3469" s="268"/>
      <c r="F3469" s="268"/>
      <c r="G3469" s="268"/>
      <c r="H3469" s="268"/>
      <c r="J3469" s="268"/>
      <c r="K3469" s="268"/>
      <c r="L3469" s="268"/>
      <c r="O3469" s="268"/>
      <c r="T3469" s="268"/>
      <c r="X3469" s="268"/>
    </row>
    <row r="3470" spans="1:24" x14ac:dyDescent="0.25">
      <c r="A3470" s="268"/>
      <c r="B3470" s="268"/>
      <c r="C3470" s="268"/>
      <c r="D3470" s="268"/>
      <c r="E3470" s="268"/>
      <c r="F3470" s="268"/>
      <c r="G3470" s="268"/>
      <c r="H3470" s="268"/>
      <c r="J3470" s="268"/>
      <c r="K3470" s="268"/>
      <c r="L3470" s="268"/>
      <c r="O3470" s="268"/>
      <c r="T3470" s="268"/>
      <c r="X3470" s="268"/>
    </row>
    <row r="3471" spans="1:24" x14ac:dyDescent="0.25">
      <c r="A3471" s="268"/>
      <c r="B3471" s="268"/>
      <c r="C3471" s="268"/>
      <c r="D3471" s="268"/>
      <c r="E3471" s="268"/>
      <c r="F3471" s="268"/>
      <c r="G3471" s="268"/>
      <c r="H3471" s="268"/>
      <c r="J3471" s="268"/>
      <c r="K3471" s="268"/>
      <c r="L3471" s="268"/>
      <c r="O3471" s="268"/>
      <c r="T3471" s="268"/>
      <c r="X3471" s="268"/>
    </row>
    <row r="3472" spans="1:24" x14ac:dyDescent="0.25">
      <c r="A3472" s="268"/>
      <c r="B3472" s="268"/>
      <c r="C3472" s="268"/>
      <c r="D3472" s="268"/>
      <c r="E3472" s="268"/>
      <c r="F3472" s="268"/>
      <c r="G3472" s="268"/>
      <c r="H3472" s="268"/>
      <c r="J3472" s="268"/>
      <c r="K3472" s="268"/>
      <c r="L3472" s="268"/>
      <c r="O3472" s="268"/>
      <c r="T3472" s="268"/>
      <c r="X3472" s="268"/>
    </row>
    <row r="3473" spans="1:24" x14ac:dyDescent="0.25">
      <c r="A3473" s="268"/>
      <c r="B3473" s="268"/>
      <c r="C3473" s="268"/>
      <c r="D3473" s="268"/>
      <c r="E3473" s="268"/>
      <c r="F3473" s="268"/>
      <c r="G3473" s="268"/>
      <c r="H3473" s="268"/>
      <c r="J3473" s="268"/>
      <c r="K3473" s="268"/>
      <c r="L3473" s="268"/>
      <c r="O3473" s="268"/>
      <c r="T3473" s="268"/>
      <c r="X3473" s="268"/>
    </row>
    <row r="3474" spans="1:24" x14ac:dyDescent="0.25">
      <c r="A3474" s="268"/>
      <c r="B3474" s="268"/>
      <c r="C3474" s="268"/>
      <c r="D3474" s="268"/>
      <c r="E3474" s="268"/>
      <c r="F3474" s="268"/>
      <c r="G3474" s="268"/>
      <c r="H3474" s="268"/>
      <c r="J3474" s="268"/>
      <c r="K3474" s="268"/>
      <c r="L3474" s="268"/>
      <c r="O3474" s="268"/>
      <c r="T3474" s="268"/>
      <c r="X3474" s="268"/>
    </row>
    <row r="3475" spans="1:24" x14ac:dyDescent="0.25">
      <c r="A3475" s="268"/>
      <c r="B3475" s="268"/>
      <c r="C3475" s="268"/>
      <c r="D3475" s="268"/>
      <c r="E3475" s="268"/>
      <c r="F3475" s="268"/>
      <c r="G3475" s="268"/>
      <c r="H3475" s="268"/>
      <c r="J3475" s="268"/>
      <c r="K3475" s="268"/>
      <c r="L3475" s="268"/>
      <c r="O3475" s="268"/>
      <c r="T3475" s="268"/>
      <c r="X3475" s="268"/>
    </row>
    <row r="3476" spans="1:24" x14ac:dyDescent="0.25">
      <c r="A3476" s="268"/>
      <c r="B3476" s="268"/>
      <c r="C3476" s="268"/>
      <c r="D3476" s="268"/>
      <c r="E3476" s="268"/>
      <c r="F3476" s="268"/>
      <c r="G3476" s="268"/>
      <c r="H3476" s="268"/>
      <c r="J3476" s="268"/>
      <c r="K3476" s="268"/>
      <c r="L3476" s="268"/>
      <c r="O3476" s="268"/>
      <c r="T3476" s="268"/>
      <c r="X3476" s="268"/>
    </row>
    <row r="3477" spans="1:24" x14ac:dyDescent="0.25">
      <c r="A3477" s="268"/>
      <c r="B3477" s="268"/>
      <c r="C3477" s="268"/>
      <c r="D3477" s="268"/>
      <c r="E3477" s="268"/>
      <c r="F3477" s="268"/>
      <c r="G3477" s="268"/>
      <c r="H3477" s="268"/>
      <c r="J3477" s="268"/>
      <c r="K3477" s="268"/>
      <c r="L3477" s="268"/>
      <c r="O3477" s="268"/>
      <c r="T3477" s="268"/>
      <c r="X3477" s="268"/>
    </row>
    <row r="3478" spans="1:24" x14ac:dyDescent="0.25">
      <c r="A3478" s="268"/>
      <c r="B3478" s="268"/>
      <c r="C3478" s="268"/>
      <c r="D3478" s="268"/>
      <c r="E3478" s="268"/>
      <c r="F3478" s="268"/>
      <c r="G3478" s="268"/>
      <c r="H3478" s="268"/>
      <c r="J3478" s="268"/>
      <c r="K3478" s="268"/>
      <c r="L3478" s="268"/>
      <c r="O3478" s="268"/>
      <c r="T3478" s="268"/>
      <c r="X3478" s="268"/>
    </row>
    <row r="3479" spans="1:24" x14ac:dyDescent="0.25">
      <c r="A3479" s="268"/>
      <c r="B3479" s="268"/>
      <c r="C3479" s="268"/>
      <c r="D3479" s="268"/>
      <c r="E3479" s="268"/>
      <c r="F3479" s="268"/>
      <c r="G3479" s="268"/>
      <c r="H3479" s="268"/>
      <c r="J3479" s="268"/>
      <c r="K3479" s="268"/>
      <c r="L3479" s="268"/>
      <c r="O3479" s="268"/>
      <c r="T3479" s="268"/>
      <c r="X3479" s="268"/>
    </row>
    <row r="3480" spans="1:24" x14ac:dyDescent="0.25">
      <c r="A3480" s="268"/>
      <c r="B3480" s="268"/>
      <c r="C3480" s="268"/>
      <c r="D3480" s="268"/>
      <c r="E3480" s="268"/>
      <c r="F3480" s="268"/>
      <c r="G3480" s="268"/>
      <c r="H3480" s="268"/>
      <c r="J3480" s="268"/>
      <c r="K3480" s="268"/>
      <c r="L3480" s="268"/>
      <c r="O3480" s="268"/>
      <c r="T3480" s="268"/>
      <c r="X3480" s="268"/>
    </row>
    <row r="3481" spans="1:24" x14ac:dyDescent="0.25">
      <c r="A3481" s="268"/>
      <c r="B3481" s="268"/>
      <c r="C3481" s="268"/>
      <c r="D3481" s="268"/>
      <c r="E3481" s="268"/>
      <c r="F3481" s="268"/>
      <c r="G3481" s="268"/>
      <c r="H3481" s="268"/>
      <c r="J3481" s="268"/>
      <c r="K3481" s="268"/>
      <c r="L3481" s="268"/>
      <c r="O3481" s="268"/>
      <c r="T3481" s="268"/>
      <c r="X3481" s="268"/>
    </row>
    <row r="3482" spans="1:24" x14ac:dyDescent="0.25">
      <c r="A3482" s="268"/>
      <c r="B3482" s="268"/>
      <c r="C3482" s="268"/>
      <c r="D3482" s="268"/>
      <c r="E3482" s="268"/>
      <c r="F3482" s="268"/>
      <c r="G3482" s="268"/>
      <c r="H3482" s="268"/>
      <c r="J3482" s="268"/>
      <c r="K3482" s="268"/>
      <c r="L3482" s="268"/>
      <c r="O3482" s="268"/>
      <c r="T3482" s="268"/>
      <c r="X3482" s="268"/>
    </row>
    <row r="3483" spans="1:24" x14ac:dyDescent="0.25">
      <c r="A3483" s="268"/>
      <c r="B3483" s="268"/>
      <c r="C3483" s="268"/>
      <c r="D3483" s="268"/>
      <c r="E3483" s="268"/>
      <c r="F3483" s="268"/>
      <c r="G3483" s="268"/>
      <c r="H3483" s="268"/>
      <c r="J3483" s="268"/>
      <c r="K3483" s="268"/>
      <c r="L3483" s="268"/>
      <c r="O3483" s="268"/>
      <c r="T3483" s="268"/>
      <c r="X3483" s="268"/>
    </row>
    <row r="3484" spans="1:24" x14ac:dyDescent="0.25">
      <c r="A3484" s="268"/>
      <c r="B3484" s="268"/>
      <c r="C3484" s="268"/>
      <c r="D3484" s="268"/>
      <c r="E3484" s="268"/>
      <c r="F3484" s="268"/>
      <c r="G3484" s="268"/>
      <c r="H3484" s="268"/>
      <c r="J3484" s="268"/>
      <c r="K3484" s="268"/>
      <c r="L3484" s="268"/>
      <c r="O3484" s="268"/>
      <c r="T3484" s="268"/>
      <c r="X3484" s="268"/>
    </row>
    <row r="3485" spans="1:24" x14ac:dyDescent="0.25">
      <c r="A3485" s="268"/>
      <c r="B3485" s="268"/>
      <c r="C3485" s="268"/>
      <c r="D3485" s="268"/>
      <c r="E3485" s="268"/>
      <c r="F3485" s="268"/>
      <c r="G3485" s="268"/>
      <c r="H3485" s="268"/>
      <c r="J3485" s="268"/>
      <c r="K3485" s="268"/>
      <c r="L3485" s="268"/>
      <c r="O3485" s="268"/>
      <c r="T3485" s="268"/>
      <c r="X3485" s="268"/>
    </row>
    <row r="3486" spans="1:24" x14ac:dyDescent="0.25">
      <c r="A3486" s="268"/>
      <c r="B3486" s="268"/>
      <c r="C3486" s="268"/>
      <c r="D3486" s="268"/>
      <c r="E3486" s="268"/>
      <c r="F3486" s="268"/>
      <c r="G3486" s="268"/>
      <c r="H3486" s="268"/>
      <c r="J3486" s="268"/>
      <c r="K3486" s="268"/>
      <c r="L3486" s="268"/>
      <c r="O3486" s="268"/>
      <c r="T3486" s="268"/>
      <c r="X3486" s="268"/>
    </row>
    <row r="3487" spans="1:24" x14ac:dyDescent="0.25">
      <c r="A3487" s="268"/>
      <c r="B3487" s="268"/>
      <c r="C3487" s="268"/>
      <c r="D3487" s="268"/>
      <c r="E3487" s="268"/>
      <c r="F3487" s="268"/>
      <c r="G3487" s="268"/>
      <c r="H3487" s="268"/>
      <c r="J3487" s="268"/>
      <c r="K3487" s="268"/>
      <c r="L3487" s="268"/>
      <c r="O3487" s="268"/>
      <c r="T3487" s="268"/>
      <c r="X3487" s="268"/>
    </row>
    <row r="3488" spans="1:24" x14ac:dyDescent="0.25">
      <c r="A3488" s="268"/>
      <c r="B3488" s="268"/>
      <c r="C3488" s="268"/>
      <c r="D3488" s="268"/>
      <c r="E3488" s="268"/>
      <c r="F3488" s="268"/>
      <c r="G3488" s="268"/>
      <c r="H3488" s="268"/>
      <c r="J3488" s="268"/>
      <c r="K3488" s="268"/>
      <c r="L3488" s="268"/>
      <c r="O3488" s="268"/>
      <c r="T3488" s="268"/>
      <c r="X3488" s="268"/>
    </row>
    <row r="3489" spans="1:24" x14ac:dyDescent="0.25">
      <c r="A3489" s="268"/>
      <c r="B3489" s="268"/>
      <c r="C3489" s="268"/>
      <c r="D3489" s="268"/>
      <c r="E3489" s="268"/>
      <c r="F3489" s="268"/>
      <c r="G3489" s="268"/>
      <c r="H3489" s="268"/>
      <c r="J3489" s="268"/>
      <c r="K3489" s="268"/>
      <c r="L3489" s="268"/>
      <c r="O3489" s="268"/>
      <c r="T3489" s="268"/>
      <c r="X3489" s="268"/>
    </row>
    <row r="3490" spans="1:24" x14ac:dyDescent="0.25">
      <c r="A3490" s="268"/>
      <c r="B3490" s="268"/>
      <c r="C3490" s="268"/>
      <c r="D3490" s="268"/>
      <c r="E3490" s="268"/>
      <c r="F3490" s="268"/>
      <c r="G3490" s="268"/>
      <c r="H3490" s="268"/>
      <c r="J3490" s="268"/>
      <c r="K3490" s="268"/>
      <c r="L3490" s="268"/>
      <c r="O3490" s="268"/>
      <c r="T3490" s="268"/>
      <c r="X3490" s="268"/>
    </row>
    <row r="3491" spans="1:24" x14ac:dyDescent="0.25">
      <c r="A3491" s="268"/>
      <c r="B3491" s="268"/>
      <c r="C3491" s="268"/>
      <c r="D3491" s="268"/>
      <c r="E3491" s="268"/>
      <c r="F3491" s="268"/>
      <c r="G3491" s="268"/>
      <c r="H3491" s="268"/>
      <c r="J3491" s="268"/>
      <c r="K3491" s="268"/>
      <c r="L3491" s="268"/>
      <c r="O3491" s="268"/>
      <c r="T3491" s="268"/>
      <c r="X3491" s="268"/>
    </row>
    <row r="3492" spans="1:24" x14ac:dyDescent="0.25">
      <c r="A3492" s="268"/>
      <c r="B3492" s="268"/>
      <c r="C3492" s="268"/>
      <c r="D3492" s="268"/>
      <c r="E3492" s="268"/>
      <c r="F3492" s="268"/>
      <c r="G3492" s="268"/>
      <c r="H3492" s="268"/>
      <c r="J3492" s="268"/>
      <c r="K3492" s="268"/>
      <c r="L3492" s="268"/>
      <c r="O3492" s="268"/>
      <c r="T3492" s="268"/>
      <c r="X3492" s="268"/>
    </row>
    <row r="3493" spans="1:24" x14ac:dyDescent="0.25">
      <c r="A3493" s="268"/>
      <c r="B3493" s="268"/>
      <c r="C3493" s="268"/>
      <c r="D3493" s="268"/>
      <c r="E3493" s="268"/>
      <c r="F3493" s="268"/>
      <c r="G3493" s="268"/>
      <c r="H3493" s="268"/>
      <c r="J3493" s="268"/>
      <c r="K3493" s="268"/>
      <c r="L3493" s="268"/>
      <c r="O3493" s="268"/>
      <c r="T3493" s="268"/>
      <c r="X3493" s="268"/>
    </row>
    <row r="3494" spans="1:24" x14ac:dyDescent="0.25">
      <c r="A3494" s="268"/>
      <c r="B3494" s="268"/>
      <c r="C3494" s="268"/>
      <c r="D3494" s="268"/>
      <c r="E3494" s="268"/>
      <c r="F3494" s="268"/>
      <c r="G3494" s="268"/>
      <c r="H3494" s="268"/>
      <c r="J3494" s="268"/>
      <c r="K3494" s="268"/>
      <c r="L3494" s="268"/>
      <c r="O3494" s="268"/>
      <c r="T3494" s="268"/>
      <c r="X3494" s="268"/>
    </row>
    <row r="3495" spans="1:24" x14ac:dyDescent="0.25">
      <c r="A3495" s="268"/>
      <c r="B3495" s="268"/>
      <c r="C3495" s="268"/>
      <c r="D3495" s="268"/>
      <c r="E3495" s="268"/>
      <c r="F3495" s="268"/>
      <c r="G3495" s="268"/>
      <c r="H3495" s="268"/>
      <c r="J3495" s="268"/>
      <c r="K3495" s="268"/>
      <c r="L3495" s="268"/>
      <c r="O3495" s="268"/>
      <c r="T3495" s="268"/>
      <c r="X3495" s="268"/>
    </row>
    <row r="3496" spans="1:24" x14ac:dyDescent="0.25">
      <c r="A3496" s="268"/>
      <c r="B3496" s="268"/>
      <c r="C3496" s="268"/>
      <c r="D3496" s="268"/>
      <c r="E3496" s="268"/>
      <c r="F3496" s="268"/>
      <c r="G3496" s="268"/>
      <c r="H3496" s="268"/>
      <c r="J3496" s="268"/>
      <c r="K3496" s="268"/>
      <c r="L3496" s="268"/>
      <c r="O3496" s="268"/>
      <c r="T3496" s="268"/>
      <c r="X3496" s="268"/>
    </row>
    <row r="3497" spans="1:24" x14ac:dyDescent="0.25">
      <c r="A3497" s="268"/>
      <c r="B3497" s="268"/>
      <c r="C3497" s="268"/>
      <c r="D3497" s="268"/>
      <c r="E3497" s="268"/>
      <c r="F3497" s="268"/>
      <c r="G3497" s="268"/>
      <c r="H3497" s="268"/>
      <c r="J3497" s="268"/>
      <c r="K3497" s="268"/>
      <c r="L3497" s="268"/>
      <c r="O3497" s="268"/>
      <c r="T3497" s="268"/>
      <c r="X3497" s="268"/>
    </row>
    <row r="3498" spans="1:24" x14ac:dyDescent="0.25">
      <c r="A3498" s="268"/>
      <c r="B3498" s="268"/>
      <c r="C3498" s="268"/>
      <c r="D3498" s="268"/>
      <c r="E3498" s="268"/>
      <c r="F3498" s="268"/>
      <c r="G3498" s="268"/>
      <c r="H3498" s="268"/>
      <c r="J3498" s="268"/>
      <c r="K3498" s="268"/>
      <c r="L3498" s="268"/>
      <c r="O3498" s="268"/>
      <c r="T3498" s="268"/>
      <c r="X3498" s="268"/>
    </row>
    <row r="3499" spans="1:24" x14ac:dyDescent="0.25">
      <c r="A3499" s="268"/>
      <c r="B3499" s="268"/>
      <c r="C3499" s="268"/>
      <c r="D3499" s="268"/>
      <c r="E3499" s="268"/>
      <c r="F3499" s="268"/>
      <c r="G3499" s="268"/>
      <c r="H3499" s="268"/>
      <c r="J3499" s="268"/>
      <c r="K3499" s="268"/>
      <c r="L3499" s="268"/>
      <c r="O3499" s="268"/>
      <c r="T3499" s="268"/>
      <c r="X3499" s="268"/>
    </row>
    <row r="3500" spans="1:24" x14ac:dyDescent="0.25">
      <c r="A3500" s="268"/>
      <c r="B3500" s="268"/>
      <c r="C3500" s="268"/>
      <c r="D3500" s="268"/>
      <c r="E3500" s="268"/>
      <c r="F3500" s="268"/>
      <c r="G3500" s="268"/>
      <c r="H3500" s="268"/>
      <c r="J3500" s="268"/>
      <c r="K3500" s="268"/>
      <c r="L3500" s="268"/>
      <c r="O3500" s="268"/>
      <c r="T3500" s="268"/>
      <c r="X3500" s="268"/>
    </row>
    <row r="3501" spans="1:24" x14ac:dyDescent="0.25">
      <c r="A3501" s="268"/>
      <c r="B3501" s="268"/>
      <c r="C3501" s="268"/>
      <c r="D3501" s="268"/>
      <c r="E3501" s="268"/>
      <c r="F3501" s="268"/>
      <c r="G3501" s="268"/>
      <c r="H3501" s="268"/>
      <c r="J3501" s="268"/>
      <c r="K3501" s="268"/>
      <c r="L3501" s="268"/>
      <c r="O3501" s="268"/>
      <c r="T3501" s="268"/>
      <c r="X3501" s="268"/>
    </row>
    <row r="3502" spans="1:24" x14ac:dyDescent="0.25">
      <c r="A3502" s="268"/>
      <c r="B3502" s="268"/>
      <c r="C3502" s="268"/>
      <c r="D3502" s="268"/>
      <c r="E3502" s="268"/>
      <c r="F3502" s="268"/>
      <c r="G3502" s="268"/>
      <c r="H3502" s="268"/>
      <c r="J3502" s="268"/>
      <c r="K3502" s="268"/>
      <c r="L3502" s="268"/>
      <c r="O3502" s="268"/>
      <c r="T3502" s="268"/>
      <c r="X3502" s="268"/>
    </row>
    <row r="3503" spans="1:24" x14ac:dyDescent="0.25">
      <c r="A3503" s="268"/>
      <c r="B3503" s="268"/>
      <c r="C3503" s="268"/>
      <c r="D3503" s="268"/>
      <c r="E3503" s="268"/>
      <c r="F3503" s="268"/>
      <c r="G3503" s="268"/>
      <c r="H3503" s="268"/>
      <c r="J3503" s="268"/>
      <c r="K3503" s="268"/>
      <c r="L3503" s="268"/>
      <c r="O3503" s="268"/>
      <c r="T3503" s="268"/>
      <c r="X3503" s="268"/>
    </row>
    <row r="3504" spans="1:24" x14ac:dyDescent="0.25">
      <c r="A3504" s="268"/>
      <c r="B3504" s="268"/>
      <c r="C3504" s="268"/>
      <c r="D3504" s="268"/>
      <c r="E3504" s="268"/>
      <c r="F3504" s="268"/>
      <c r="G3504" s="268"/>
      <c r="H3504" s="268"/>
      <c r="J3504" s="268"/>
      <c r="K3504" s="268"/>
      <c r="L3504" s="268"/>
      <c r="O3504" s="268"/>
      <c r="T3504" s="268"/>
      <c r="X3504" s="268"/>
    </row>
    <row r="3505" spans="1:24" x14ac:dyDescent="0.25">
      <c r="A3505" s="268"/>
      <c r="B3505" s="268"/>
      <c r="C3505" s="268"/>
      <c r="D3505" s="268"/>
      <c r="E3505" s="268"/>
      <c r="F3505" s="268"/>
      <c r="G3505" s="268"/>
      <c r="H3505" s="268"/>
      <c r="J3505" s="268"/>
      <c r="K3505" s="268"/>
      <c r="L3505" s="268"/>
      <c r="O3505" s="268"/>
      <c r="T3505" s="268"/>
      <c r="X3505" s="268"/>
    </row>
    <row r="3506" spans="1:24" x14ac:dyDescent="0.25">
      <c r="A3506" s="268"/>
      <c r="B3506" s="268"/>
      <c r="C3506" s="268"/>
      <c r="D3506" s="268"/>
      <c r="E3506" s="268"/>
      <c r="F3506" s="268"/>
      <c r="G3506" s="268"/>
      <c r="H3506" s="268"/>
      <c r="J3506" s="268"/>
      <c r="K3506" s="268"/>
      <c r="L3506" s="268"/>
      <c r="O3506" s="268"/>
      <c r="T3506" s="268"/>
      <c r="X3506" s="268"/>
    </row>
    <row r="3507" spans="1:24" x14ac:dyDescent="0.25">
      <c r="A3507" s="268"/>
      <c r="B3507" s="268"/>
      <c r="C3507" s="268"/>
      <c r="D3507" s="268"/>
      <c r="E3507" s="268"/>
      <c r="F3507" s="268"/>
      <c r="G3507" s="268"/>
      <c r="H3507" s="268"/>
      <c r="J3507" s="268"/>
      <c r="K3507" s="268"/>
      <c r="L3507" s="268"/>
      <c r="O3507" s="268"/>
      <c r="T3507" s="268"/>
      <c r="X3507" s="268"/>
    </row>
    <row r="3508" spans="1:24" x14ac:dyDescent="0.25">
      <c r="A3508" s="268"/>
      <c r="B3508" s="268"/>
      <c r="C3508" s="268"/>
      <c r="D3508" s="268"/>
      <c r="E3508" s="268"/>
      <c r="F3508" s="268"/>
      <c r="G3508" s="268"/>
      <c r="H3508" s="268"/>
      <c r="J3508" s="268"/>
      <c r="K3508" s="268"/>
      <c r="L3508" s="268"/>
      <c r="O3508" s="268"/>
      <c r="T3508" s="268"/>
      <c r="X3508" s="268"/>
    </row>
    <row r="3509" spans="1:24" x14ac:dyDescent="0.25">
      <c r="A3509" s="268"/>
      <c r="B3509" s="268"/>
      <c r="C3509" s="268"/>
      <c r="D3509" s="268"/>
      <c r="E3509" s="268"/>
      <c r="F3509" s="268"/>
      <c r="G3509" s="268"/>
      <c r="H3509" s="268"/>
      <c r="J3509" s="268"/>
      <c r="K3509" s="268"/>
      <c r="L3509" s="268"/>
      <c r="O3509" s="268"/>
      <c r="T3509" s="268"/>
      <c r="X3509" s="268"/>
    </row>
    <row r="3510" spans="1:24" x14ac:dyDescent="0.25">
      <c r="A3510" s="268"/>
      <c r="B3510" s="268"/>
      <c r="C3510" s="268"/>
      <c r="D3510" s="268"/>
      <c r="E3510" s="268"/>
      <c r="F3510" s="268"/>
      <c r="G3510" s="268"/>
      <c r="H3510" s="268"/>
      <c r="J3510" s="268"/>
      <c r="K3510" s="268"/>
      <c r="L3510" s="268"/>
      <c r="O3510" s="268"/>
      <c r="T3510" s="268"/>
      <c r="X3510" s="268"/>
    </row>
    <row r="3511" spans="1:24" x14ac:dyDescent="0.25">
      <c r="A3511" s="268"/>
      <c r="B3511" s="268"/>
      <c r="C3511" s="268"/>
      <c r="D3511" s="268"/>
      <c r="E3511" s="268"/>
      <c r="F3511" s="268"/>
      <c r="G3511" s="268"/>
      <c r="H3511" s="268"/>
      <c r="J3511" s="268"/>
      <c r="K3511" s="268"/>
      <c r="L3511" s="268"/>
      <c r="O3511" s="268"/>
      <c r="T3511" s="268"/>
      <c r="X3511" s="268"/>
    </row>
    <row r="3512" spans="1:24" x14ac:dyDescent="0.25">
      <c r="A3512" s="268"/>
      <c r="B3512" s="268"/>
      <c r="C3512" s="268"/>
      <c r="D3512" s="268"/>
      <c r="E3512" s="268"/>
      <c r="F3512" s="268"/>
      <c r="G3512" s="268"/>
      <c r="H3512" s="268"/>
      <c r="J3512" s="268"/>
      <c r="K3512" s="268"/>
      <c r="L3512" s="268"/>
      <c r="O3512" s="268"/>
      <c r="T3512" s="268"/>
      <c r="X3512" s="268"/>
    </row>
    <row r="3513" spans="1:24" x14ac:dyDescent="0.25">
      <c r="A3513" s="268"/>
      <c r="B3513" s="268"/>
      <c r="C3513" s="268"/>
      <c r="D3513" s="268"/>
      <c r="E3513" s="268"/>
      <c r="F3513" s="268"/>
      <c r="G3513" s="268"/>
      <c r="H3513" s="268"/>
      <c r="J3513" s="268"/>
      <c r="K3513" s="268"/>
      <c r="L3513" s="268"/>
      <c r="O3513" s="268"/>
      <c r="T3513" s="268"/>
      <c r="X3513" s="268"/>
    </row>
    <row r="3514" spans="1:24" x14ac:dyDescent="0.25">
      <c r="A3514" s="268"/>
      <c r="B3514" s="268"/>
      <c r="C3514" s="268"/>
      <c r="D3514" s="268"/>
      <c r="E3514" s="268"/>
      <c r="F3514" s="268"/>
      <c r="G3514" s="268"/>
      <c r="H3514" s="268"/>
      <c r="J3514" s="268"/>
      <c r="K3514" s="268"/>
      <c r="L3514" s="268"/>
      <c r="O3514" s="268"/>
      <c r="T3514" s="268"/>
      <c r="X3514" s="268"/>
    </row>
    <row r="3515" spans="1:24" x14ac:dyDescent="0.25">
      <c r="A3515" s="268"/>
      <c r="B3515" s="268"/>
      <c r="C3515" s="268"/>
      <c r="D3515" s="268"/>
      <c r="E3515" s="268"/>
      <c r="F3515" s="268"/>
      <c r="G3515" s="268"/>
      <c r="H3515" s="268"/>
      <c r="J3515" s="268"/>
      <c r="K3515" s="268"/>
      <c r="L3515" s="268"/>
      <c r="O3515" s="268"/>
      <c r="T3515" s="268"/>
      <c r="X3515" s="268"/>
    </row>
    <row r="3516" spans="1:24" x14ac:dyDescent="0.25">
      <c r="A3516" s="268"/>
      <c r="B3516" s="268"/>
      <c r="C3516" s="268"/>
      <c r="D3516" s="268"/>
      <c r="E3516" s="268"/>
      <c r="F3516" s="268"/>
      <c r="G3516" s="268"/>
      <c r="H3516" s="268"/>
      <c r="J3516" s="268"/>
      <c r="K3516" s="268"/>
      <c r="L3516" s="268"/>
      <c r="O3516" s="268"/>
      <c r="T3516" s="268"/>
      <c r="X3516" s="268"/>
    </row>
    <row r="3517" spans="1:24" x14ac:dyDescent="0.25">
      <c r="A3517" s="268"/>
      <c r="B3517" s="268"/>
      <c r="C3517" s="268"/>
      <c r="D3517" s="268"/>
      <c r="E3517" s="268"/>
      <c r="F3517" s="268"/>
      <c r="G3517" s="268"/>
      <c r="H3517" s="268"/>
      <c r="J3517" s="268"/>
      <c r="K3517" s="268"/>
      <c r="L3517" s="268"/>
      <c r="O3517" s="268"/>
      <c r="T3517" s="268"/>
      <c r="X3517" s="268"/>
    </row>
    <row r="3518" spans="1:24" x14ac:dyDescent="0.25">
      <c r="A3518" s="268"/>
      <c r="B3518" s="268"/>
      <c r="C3518" s="268"/>
      <c r="D3518" s="268"/>
      <c r="E3518" s="268"/>
      <c r="F3518" s="268"/>
      <c r="G3518" s="268"/>
      <c r="H3518" s="268"/>
      <c r="J3518" s="268"/>
      <c r="K3518" s="268"/>
      <c r="L3518" s="268"/>
      <c r="O3518" s="268"/>
      <c r="T3518" s="268"/>
      <c r="X3518" s="268"/>
    </row>
    <row r="3519" spans="1:24" x14ac:dyDescent="0.25">
      <c r="A3519" s="268"/>
      <c r="B3519" s="268"/>
      <c r="C3519" s="268"/>
      <c r="D3519" s="268"/>
      <c r="E3519" s="268"/>
      <c r="F3519" s="268"/>
      <c r="G3519" s="268"/>
      <c r="H3519" s="268"/>
      <c r="J3519" s="268"/>
      <c r="K3519" s="268"/>
      <c r="L3519" s="268"/>
      <c r="O3519" s="268"/>
      <c r="T3519" s="268"/>
      <c r="X3519" s="268"/>
    </row>
    <row r="3520" spans="1:24" x14ac:dyDescent="0.25">
      <c r="A3520" s="268"/>
      <c r="B3520" s="268"/>
      <c r="C3520" s="268"/>
      <c r="D3520" s="268"/>
      <c r="E3520" s="268"/>
      <c r="F3520" s="268"/>
      <c r="G3520" s="268"/>
      <c r="H3520" s="268"/>
      <c r="J3520" s="268"/>
      <c r="K3520" s="268"/>
      <c r="L3520" s="268"/>
      <c r="O3520" s="268"/>
      <c r="T3520" s="268"/>
      <c r="X3520" s="268"/>
    </row>
    <row r="3521" spans="1:24" x14ac:dyDescent="0.25">
      <c r="A3521" s="268"/>
      <c r="B3521" s="268"/>
      <c r="C3521" s="268"/>
      <c r="D3521" s="268"/>
      <c r="E3521" s="268"/>
      <c r="F3521" s="268"/>
      <c r="G3521" s="268"/>
      <c r="H3521" s="268"/>
      <c r="J3521" s="268"/>
      <c r="K3521" s="268"/>
      <c r="L3521" s="268"/>
      <c r="O3521" s="268"/>
      <c r="T3521" s="268"/>
      <c r="X3521" s="268"/>
    </row>
    <row r="3522" spans="1:24" x14ac:dyDescent="0.25">
      <c r="A3522" s="268"/>
      <c r="B3522" s="268"/>
      <c r="C3522" s="268"/>
      <c r="D3522" s="268"/>
      <c r="E3522" s="268"/>
      <c r="F3522" s="268"/>
      <c r="G3522" s="268"/>
      <c r="H3522" s="268"/>
      <c r="J3522" s="268"/>
      <c r="K3522" s="268"/>
      <c r="L3522" s="268"/>
      <c r="O3522" s="268"/>
      <c r="T3522" s="268"/>
      <c r="X3522" s="268"/>
    </row>
    <row r="3523" spans="1:24" x14ac:dyDescent="0.25">
      <c r="A3523" s="268"/>
      <c r="B3523" s="268"/>
      <c r="C3523" s="268"/>
      <c r="D3523" s="268"/>
      <c r="E3523" s="268"/>
      <c r="F3523" s="268"/>
      <c r="G3523" s="268"/>
      <c r="H3523" s="268"/>
      <c r="J3523" s="268"/>
      <c r="K3523" s="268"/>
      <c r="L3523" s="268"/>
      <c r="O3523" s="268"/>
      <c r="T3523" s="268"/>
      <c r="X3523" s="268"/>
    </row>
    <row r="3524" spans="1:24" x14ac:dyDescent="0.25">
      <c r="A3524" s="268"/>
      <c r="B3524" s="268"/>
      <c r="C3524" s="268"/>
      <c r="D3524" s="268"/>
      <c r="E3524" s="268"/>
      <c r="F3524" s="268"/>
      <c r="G3524" s="268"/>
      <c r="H3524" s="268"/>
      <c r="J3524" s="268"/>
      <c r="K3524" s="268"/>
      <c r="L3524" s="268"/>
      <c r="O3524" s="268"/>
      <c r="T3524" s="268"/>
      <c r="X3524" s="268"/>
    </row>
    <row r="3525" spans="1:24" x14ac:dyDescent="0.25">
      <c r="A3525" s="268"/>
      <c r="B3525" s="268"/>
      <c r="C3525" s="268"/>
      <c r="D3525" s="268"/>
      <c r="E3525" s="268"/>
      <c r="F3525" s="268"/>
      <c r="G3525" s="268"/>
      <c r="H3525" s="268"/>
      <c r="J3525" s="268"/>
      <c r="K3525" s="268"/>
      <c r="L3525" s="268"/>
      <c r="O3525" s="268"/>
      <c r="T3525" s="268"/>
      <c r="X3525" s="268"/>
    </row>
    <row r="3526" spans="1:24" x14ac:dyDescent="0.25">
      <c r="A3526" s="268"/>
      <c r="B3526" s="268"/>
      <c r="C3526" s="268"/>
      <c r="D3526" s="268"/>
      <c r="E3526" s="268"/>
      <c r="F3526" s="268"/>
      <c r="G3526" s="268"/>
      <c r="H3526" s="268"/>
      <c r="J3526" s="268"/>
      <c r="K3526" s="268"/>
      <c r="L3526" s="268"/>
      <c r="O3526" s="268"/>
      <c r="T3526" s="268"/>
      <c r="X3526" s="268"/>
    </row>
    <row r="3527" spans="1:24" x14ac:dyDescent="0.25">
      <c r="A3527" s="268"/>
      <c r="B3527" s="268"/>
      <c r="C3527" s="268"/>
      <c r="D3527" s="268"/>
      <c r="E3527" s="268"/>
      <c r="F3527" s="268"/>
      <c r="G3527" s="268"/>
      <c r="H3527" s="268"/>
      <c r="J3527" s="268"/>
      <c r="K3527" s="268"/>
      <c r="L3527" s="268"/>
      <c r="O3527" s="268"/>
      <c r="T3527" s="268"/>
      <c r="X3527" s="268"/>
    </row>
    <row r="3528" spans="1:24" x14ac:dyDescent="0.25">
      <c r="A3528" s="268"/>
      <c r="B3528" s="268"/>
      <c r="C3528" s="268"/>
      <c r="D3528" s="268"/>
      <c r="E3528" s="268"/>
      <c r="F3528" s="268"/>
      <c r="G3528" s="268"/>
      <c r="H3528" s="268"/>
      <c r="J3528" s="268"/>
      <c r="K3528" s="268"/>
      <c r="L3528" s="268"/>
      <c r="O3528" s="268"/>
      <c r="T3528" s="268"/>
      <c r="X3528" s="268"/>
    </row>
    <row r="3529" spans="1:24" x14ac:dyDescent="0.25">
      <c r="A3529" s="268"/>
      <c r="B3529" s="268"/>
      <c r="C3529" s="268"/>
      <c r="D3529" s="268"/>
      <c r="E3529" s="268"/>
      <c r="F3529" s="268"/>
      <c r="G3529" s="268"/>
      <c r="H3529" s="268"/>
      <c r="J3529" s="268"/>
      <c r="K3529" s="268"/>
      <c r="L3529" s="268"/>
      <c r="O3529" s="268"/>
      <c r="T3529" s="268"/>
      <c r="X3529" s="268"/>
    </row>
    <row r="3530" spans="1:24" x14ac:dyDescent="0.25">
      <c r="A3530" s="268"/>
      <c r="B3530" s="268"/>
      <c r="C3530" s="268"/>
      <c r="D3530" s="268"/>
      <c r="E3530" s="268"/>
      <c r="F3530" s="268"/>
      <c r="G3530" s="268"/>
      <c r="H3530" s="268"/>
      <c r="J3530" s="268"/>
      <c r="K3530" s="268"/>
      <c r="L3530" s="268"/>
      <c r="O3530" s="268"/>
      <c r="T3530" s="268"/>
      <c r="X3530" s="268"/>
    </row>
    <row r="3531" spans="1:24" x14ac:dyDescent="0.25">
      <c r="A3531" s="268"/>
      <c r="B3531" s="268"/>
      <c r="C3531" s="268"/>
      <c r="D3531" s="268"/>
      <c r="E3531" s="268"/>
      <c r="F3531" s="268"/>
      <c r="G3531" s="268"/>
      <c r="H3531" s="268"/>
      <c r="J3531" s="268"/>
      <c r="K3531" s="268"/>
      <c r="L3531" s="268"/>
      <c r="O3531" s="268"/>
      <c r="T3531" s="268"/>
      <c r="X3531" s="268"/>
    </row>
    <row r="3532" spans="1:24" x14ac:dyDescent="0.25">
      <c r="A3532" s="268"/>
      <c r="B3532" s="268"/>
      <c r="C3532" s="268"/>
      <c r="D3532" s="268"/>
      <c r="E3532" s="268"/>
      <c r="F3532" s="268"/>
      <c r="G3532" s="268"/>
      <c r="H3532" s="268"/>
      <c r="J3532" s="268"/>
      <c r="K3532" s="268"/>
      <c r="L3532" s="268"/>
      <c r="O3532" s="268"/>
      <c r="T3532" s="268"/>
      <c r="X3532" s="268"/>
    </row>
    <row r="3533" spans="1:24" x14ac:dyDescent="0.25">
      <c r="A3533" s="268"/>
      <c r="B3533" s="268"/>
      <c r="C3533" s="268"/>
      <c r="D3533" s="268"/>
      <c r="E3533" s="268"/>
      <c r="F3533" s="268"/>
      <c r="G3533" s="268"/>
      <c r="H3533" s="268"/>
      <c r="J3533" s="268"/>
      <c r="K3533" s="268"/>
      <c r="L3533" s="268"/>
      <c r="O3533" s="268"/>
      <c r="T3533" s="268"/>
      <c r="X3533" s="268"/>
    </row>
    <row r="3534" spans="1:24" x14ac:dyDescent="0.25">
      <c r="A3534" s="268"/>
      <c r="B3534" s="268"/>
      <c r="C3534" s="268"/>
      <c r="D3534" s="268"/>
      <c r="E3534" s="268"/>
      <c r="F3534" s="268"/>
      <c r="G3534" s="268"/>
      <c r="H3534" s="268"/>
      <c r="J3534" s="268"/>
      <c r="K3534" s="268"/>
      <c r="L3534" s="268"/>
      <c r="O3534" s="268"/>
      <c r="T3534" s="268"/>
      <c r="X3534" s="268"/>
    </row>
    <row r="3535" spans="1:24" x14ac:dyDescent="0.25">
      <c r="A3535" s="268"/>
      <c r="B3535" s="268"/>
      <c r="C3535" s="268"/>
      <c r="D3535" s="268"/>
      <c r="E3535" s="268"/>
      <c r="F3535" s="268"/>
      <c r="G3535" s="268"/>
      <c r="H3535" s="268"/>
      <c r="J3535" s="268"/>
      <c r="K3535" s="268"/>
      <c r="L3535" s="268"/>
      <c r="O3535" s="268"/>
      <c r="T3535" s="268"/>
      <c r="X3535" s="268"/>
    </row>
    <row r="3536" spans="1:24" x14ac:dyDescent="0.25">
      <c r="A3536" s="268"/>
      <c r="B3536" s="268"/>
      <c r="C3536" s="268"/>
      <c r="D3536" s="268"/>
      <c r="E3536" s="268"/>
      <c r="F3536" s="268"/>
      <c r="G3536" s="268"/>
      <c r="H3536" s="268"/>
      <c r="J3536" s="268"/>
      <c r="K3536" s="268"/>
      <c r="L3536" s="268"/>
      <c r="O3536" s="268"/>
      <c r="T3536" s="268"/>
      <c r="X3536" s="268"/>
    </row>
    <row r="3537" spans="1:24" x14ac:dyDescent="0.25">
      <c r="A3537" s="268"/>
      <c r="B3537" s="268"/>
      <c r="C3537" s="268"/>
      <c r="D3537" s="268"/>
      <c r="E3537" s="268"/>
      <c r="F3537" s="268"/>
      <c r="G3537" s="268"/>
      <c r="H3537" s="268"/>
      <c r="J3537" s="268"/>
      <c r="K3537" s="268"/>
      <c r="L3537" s="268"/>
      <c r="O3537" s="268"/>
      <c r="T3537" s="268"/>
      <c r="X3537" s="268"/>
    </row>
    <row r="3538" spans="1:24" x14ac:dyDescent="0.25">
      <c r="A3538" s="268"/>
      <c r="B3538" s="268"/>
      <c r="C3538" s="268"/>
      <c r="D3538" s="268"/>
      <c r="E3538" s="268"/>
      <c r="F3538" s="268"/>
      <c r="G3538" s="268"/>
      <c r="H3538" s="268"/>
      <c r="J3538" s="268"/>
      <c r="K3538" s="268"/>
      <c r="L3538" s="268"/>
      <c r="O3538" s="268"/>
      <c r="T3538" s="268"/>
      <c r="X3538" s="268"/>
    </row>
    <row r="3539" spans="1:24" x14ac:dyDescent="0.25">
      <c r="A3539" s="268"/>
      <c r="B3539" s="268"/>
      <c r="C3539" s="268"/>
      <c r="D3539" s="268"/>
      <c r="E3539" s="268"/>
      <c r="F3539" s="268"/>
      <c r="G3539" s="268"/>
      <c r="H3539" s="268"/>
      <c r="J3539" s="268"/>
      <c r="K3539" s="268"/>
      <c r="L3539" s="268"/>
      <c r="O3539" s="268"/>
      <c r="T3539" s="268"/>
      <c r="X3539" s="268"/>
    </row>
    <row r="3540" spans="1:24" x14ac:dyDescent="0.25">
      <c r="A3540" s="268"/>
      <c r="B3540" s="268"/>
      <c r="C3540" s="268"/>
      <c r="D3540" s="268"/>
      <c r="E3540" s="268"/>
      <c r="F3540" s="268"/>
      <c r="G3540" s="268"/>
      <c r="H3540" s="268"/>
      <c r="J3540" s="268"/>
      <c r="K3540" s="268"/>
      <c r="L3540" s="268"/>
      <c r="O3540" s="268"/>
      <c r="T3540" s="268"/>
      <c r="X3540" s="268"/>
    </row>
    <row r="3541" spans="1:24" x14ac:dyDescent="0.25">
      <c r="A3541" s="268"/>
      <c r="B3541" s="268"/>
      <c r="C3541" s="268"/>
      <c r="D3541" s="268"/>
      <c r="E3541" s="268"/>
      <c r="F3541" s="268"/>
      <c r="G3541" s="268"/>
      <c r="H3541" s="268"/>
      <c r="J3541" s="268"/>
      <c r="K3541" s="268"/>
      <c r="L3541" s="268"/>
      <c r="O3541" s="268"/>
      <c r="T3541" s="268"/>
      <c r="X3541" s="268"/>
    </row>
    <row r="3542" spans="1:24" x14ac:dyDescent="0.25">
      <c r="A3542" s="268"/>
      <c r="B3542" s="268"/>
      <c r="C3542" s="268"/>
      <c r="D3542" s="268"/>
      <c r="E3542" s="268"/>
      <c r="F3542" s="268"/>
      <c r="G3542" s="268"/>
      <c r="H3542" s="268"/>
      <c r="J3542" s="268"/>
      <c r="K3542" s="268"/>
      <c r="L3542" s="268"/>
      <c r="O3542" s="268"/>
      <c r="T3542" s="268"/>
      <c r="X3542" s="268"/>
    </row>
    <row r="3543" spans="1:24" x14ac:dyDescent="0.25">
      <c r="A3543" s="268"/>
      <c r="B3543" s="268"/>
      <c r="C3543" s="268"/>
      <c r="D3543" s="268"/>
      <c r="E3543" s="268"/>
      <c r="F3543" s="268"/>
      <c r="G3543" s="268"/>
      <c r="H3543" s="268"/>
      <c r="J3543" s="268"/>
      <c r="K3543" s="268"/>
      <c r="L3543" s="268"/>
      <c r="O3543" s="268"/>
      <c r="T3543" s="268"/>
      <c r="X3543" s="268"/>
    </row>
    <row r="3544" spans="1:24" x14ac:dyDescent="0.25">
      <c r="A3544" s="268"/>
      <c r="B3544" s="268"/>
      <c r="C3544" s="268"/>
      <c r="D3544" s="268"/>
      <c r="E3544" s="268"/>
      <c r="F3544" s="268"/>
      <c r="G3544" s="268"/>
      <c r="H3544" s="268"/>
      <c r="J3544" s="268"/>
      <c r="K3544" s="268"/>
      <c r="L3544" s="268"/>
      <c r="O3544" s="268"/>
      <c r="T3544" s="268"/>
      <c r="X3544" s="268"/>
    </row>
    <row r="3545" spans="1:24" x14ac:dyDescent="0.25">
      <c r="A3545" s="268"/>
      <c r="B3545" s="268"/>
      <c r="C3545" s="268"/>
      <c r="D3545" s="268"/>
      <c r="E3545" s="268"/>
      <c r="F3545" s="268"/>
      <c r="G3545" s="268"/>
      <c r="H3545" s="268"/>
      <c r="J3545" s="268"/>
      <c r="K3545" s="268"/>
      <c r="L3545" s="268"/>
      <c r="O3545" s="268"/>
      <c r="T3545" s="268"/>
      <c r="X3545" s="268"/>
    </row>
    <row r="3546" spans="1:24" x14ac:dyDescent="0.25">
      <c r="A3546" s="268"/>
      <c r="B3546" s="268"/>
      <c r="C3546" s="268"/>
      <c r="D3546" s="268"/>
      <c r="E3546" s="268"/>
      <c r="F3546" s="268"/>
      <c r="G3546" s="268"/>
      <c r="H3546" s="268"/>
      <c r="J3546" s="268"/>
      <c r="K3546" s="268"/>
      <c r="L3546" s="268"/>
      <c r="O3546" s="268"/>
      <c r="T3546" s="268"/>
      <c r="X3546" s="268"/>
    </row>
    <row r="3547" spans="1:24" x14ac:dyDescent="0.25">
      <c r="A3547" s="268"/>
      <c r="B3547" s="268"/>
      <c r="C3547" s="268"/>
      <c r="D3547" s="268"/>
      <c r="E3547" s="268"/>
      <c r="F3547" s="268"/>
      <c r="G3547" s="268"/>
      <c r="H3547" s="268"/>
      <c r="J3547" s="268"/>
      <c r="K3547" s="268"/>
      <c r="L3547" s="268"/>
      <c r="O3547" s="268"/>
      <c r="T3547" s="268"/>
      <c r="X3547" s="268"/>
    </row>
    <row r="3548" spans="1:24" x14ac:dyDescent="0.25">
      <c r="A3548" s="268"/>
      <c r="B3548" s="268"/>
      <c r="C3548" s="268"/>
      <c r="D3548" s="268"/>
      <c r="E3548" s="268"/>
      <c r="F3548" s="268"/>
      <c r="G3548" s="268"/>
      <c r="H3548" s="268"/>
      <c r="J3548" s="268"/>
      <c r="K3548" s="268"/>
      <c r="L3548" s="268"/>
      <c r="O3548" s="268"/>
      <c r="T3548" s="268"/>
      <c r="X3548" s="268"/>
    </row>
    <row r="3549" spans="1:24" x14ac:dyDescent="0.25">
      <c r="A3549" s="268"/>
      <c r="B3549" s="268"/>
      <c r="C3549" s="268"/>
      <c r="D3549" s="268"/>
      <c r="E3549" s="268"/>
      <c r="F3549" s="268"/>
      <c r="G3549" s="268"/>
      <c r="H3549" s="268"/>
      <c r="J3549" s="268"/>
      <c r="K3549" s="268"/>
      <c r="L3549" s="268"/>
      <c r="O3549" s="268"/>
      <c r="T3549" s="268"/>
      <c r="X3549" s="268"/>
    </row>
    <row r="3550" spans="1:24" x14ac:dyDescent="0.25">
      <c r="A3550" s="268"/>
      <c r="B3550" s="268"/>
      <c r="C3550" s="268"/>
      <c r="D3550" s="268"/>
      <c r="E3550" s="268"/>
      <c r="F3550" s="268"/>
      <c r="G3550" s="268"/>
      <c r="H3550" s="268"/>
      <c r="J3550" s="268"/>
      <c r="K3550" s="268"/>
      <c r="L3550" s="268"/>
      <c r="O3550" s="268"/>
      <c r="T3550" s="268"/>
      <c r="X3550" s="268"/>
    </row>
    <row r="3551" spans="1:24" x14ac:dyDescent="0.25">
      <c r="A3551" s="268"/>
      <c r="B3551" s="268"/>
      <c r="C3551" s="268"/>
      <c r="D3551" s="268"/>
      <c r="E3551" s="268"/>
      <c r="F3551" s="268"/>
      <c r="G3551" s="268"/>
      <c r="H3551" s="268"/>
      <c r="J3551" s="268"/>
      <c r="K3551" s="268"/>
      <c r="L3551" s="268"/>
      <c r="O3551" s="268"/>
      <c r="T3551" s="268"/>
      <c r="X3551" s="268"/>
    </row>
    <row r="3552" spans="1:24" x14ac:dyDescent="0.25">
      <c r="A3552" s="268"/>
      <c r="B3552" s="268"/>
      <c r="C3552" s="268"/>
      <c r="D3552" s="268"/>
      <c r="E3552" s="268"/>
      <c r="F3552" s="268"/>
      <c r="G3552" s="268"/>
      <c r="H3552" s="268"/>
      <c r="J3552" s="268"/>
      <c r="K3552" s="268"/>
      <c r="L3552" s="268"/>
      <c r="O3552" s="268"/>
      <c r="T3552" s="268"/>
      <c r="X3552" s="268"/>
    </row>
    <row r="3553" spans="1:24" x14ac:dyDescent="0.25">
      <c r="A3553" s="268"/>
      <c r="B3553" s="268"/>
      <c r="C3553" s="268"/>
      <c r="D3553" s="268"/>
      <c r="E3553" s="268"/>
      <c r="F3553" s="268"/>
      <c r="G3553" s="268"/>
      <c r="H3553" s="268"/>
      <c r="J3553" s="268"/>
      <c r="K3553" s="268"/>
      <c r="L3553" s="268"/>
      <c r="O3553" s="268"/>
      <c r="T3553" s="268"/>
      <c r="X3553" s="268"/>
    </row>
    <row r="3554" spans="1:24" x14ac:dyDescent="0.25">
      <c r="A3554" s="268"/>
      <c r="B3554" s="268"/>
      <c r="C3554" s="268"/>
      <c r="D3554" s="268"/>
      <c r="E3554" s="268"/>
      <c r="F3554" s="268"/>
      <c r="G3554" s="268"/>
      <c r="H3554" s="268"/>
      <c r="J3554" s="268"/>
      <c r="K3554" s="268"/>
      <c r="L3554" s="268"/>
      <c r="O3554" s="268"/>
      <c r="T3554" s="268"/>
      <c r="X3554" s="268"/>
    </row>
    <row r="3555" spans="1:24" x14ac:dyDescent="0.25">
      <c r="A3555" s="268"/>
      <c r="B3555" s="268"/>
      <c r="C3555" s="268"/>
      <c r="D3555" s="268"/>
      <c r="E3555" s="268"/>
      <c r="F3555" s="268"/>
      <c r="G3555" s="268"/>
      <c r="H3555" s="268"/>
      <c r="J3555" s="268"/>
      <c r="K3555" s="268"/>
      <c r="L3555" s="268"/>
      <c r="O3555" s="268"/>
      <c r="T3555" s="268"/>
      <c r="X3555" s="268"/>
    </row>
    <row r="3556" spans="1:24" x14ac:dyDescent="0.25">
      <c r="A3556" s="268"/>
      <c r="B3556" s="268"/>
      <c r="C3556" s="268"/>
      <c r="D3556" s="268"/>
      <c r="E3556" s="268"/>
      <c r="F3556" s="268"/>
      <c r="G3556" s="268"/>
      <c r="H3556" s="268"/>
      <c r="J3556" s="268"/>
      <c r="K3556" s="268"/>
      <c r="L3556" s="268"/>
      <c r="O3556" s="268"/>
      <c r="T3556" s="268"/>
      <c r="X3556" s="268"/>
    </row>
    <row r="3557" spans="1:24" x14ac:dyDescent="0.25">
      <c r="A3557" s="268"/>
      <c r="B3557" s="268"/>
      <c r="C3557" s="268"/>
      <c r="D3557" s="268"/>
      <c r="E3557" s="268"/>
      <c r="F3557" s="268"/>
      <c r="G3557" s="268"/>
      <c r="H3557" s="268"/>
      <c r="J3557" s="268"/>
      <c r="K3557" s="268"/>
      <c r="L3557" s="268"/>
      <c r="O3557" s="268"/>
      <c r="T3557" s="268"/>
      <c r="X3557" s="268"/>
    </row>
    <row r="3558" spans="1:24" x14ac:dyDescent="0.25">
      <c r="A3558" s="268"/>
      <c r="B3558" s="268"/>
      <c r="C3558" s="268"/>
      <c r="D3558" s="268"/>
      <c r="E3558" s="268"/>
      <c r="F3558" s="268"/>
      <c r="G3558" s="268"/>
      <c r="H3558" s="268"/>
      <c r="J3558" s="268"/>
      <c r="K3558" s="268"/>
      <c r="L3558" s="268"/>
      <c r="O3558" s="268"/>
      <c r="T3558" s="268"/>
      <c r="X3558" s="268"/>
    </row>
    <row r="3559" spans="1:24" x14ac:dyDescent="0.25">
      <c r="A3559" s="268"/>
      <c r="B3559" s="268"/>
      <c r="C3559" s="268"/>
      <c r="D3559" s="268"/>
      <c r="E3559" s="268"/>
      <c r="F3559" s="268"/>
      <c r="G3559" s="268"/>
      <c r="H3559" s="268"/>
      <c r="J3559" s="268"/>
      <c r="K3559" s="268"/>
      <c r="L3559" s="268"/>
      <c r="O3559" s="268"/>
      <c r="T3559" s="268"/>
      <c r="X3559" s="268"/>
    </row>
    <row r="3560" spans="1:24" x14ac:dyDescent="0.25">
      <c r="A3560" s="268"/>
      <c r="B3560" s="268"/>
      <c r="C3560" s="268"/>
      <c r="D3560" s="268"/>
      <c r="E3560" s="268"/>
      <c r="F3560" s="268"/>
      <c r="G3560" s="268"/>
      <c r="H3560" s="268"/>
      <c r="J3560" s="268"/>
      <c r="K3560" s="268"/>
      <c r="L3560" s="268"/>
      <c r="O3560" s="268"/>
      <c r="T3560" s="268"/>
      <c r="X3560" s="268"/>
    </row>
    <row r="3561" spans="1:24" x14ac:dyDescent="0.25">
      <c r="A3561" s="268"/>
      <c r="B3561" s="268"/>
      <c r="C3561" s="268"/>
      <c r="D3561" s="268"/>
      <c r="E3561" s="268"/>
      <c r="F3561" s="268"/>
      <c r="G3561" s="268"/>
      <c r="H3561" s="268"/>
      <c r="J3561" s="268"/>
      <c r="K3561" s="268"/>
      <c r="L3561" s="268"/>
      <c r="O3561" s="268"/>
      <c r="T3561" s="268"/>
      <c r="X3561" s="268"/>
    </row>
    <row r="3562" spans="1:24" x14ac:dyDescent="0.25">
      <c r="A3562" s="268"/>
      <c r="B3562" s="268"/>
      <c r="C3562" s="268"/>
      <c r="D3562" s="268"/>
      <c r="E3562" s="268"/>
      <c r="F3562" s="268"/>
      <c r="G3562" s="268"/>
      <c r="H3562" s="268"/>
      <c r="J3562" s="268"/>
      <c r="K3562" s="268"/>
      <c r="L3562" s="268"/>
      <c r="O3562" s="268"/>
      <c r="T3562" s="268"/>
      <c r="X3562" s="268"/>
    </row>
    <row r="3563" spans="1:24" x14ac:dyDescent="0.25">
      <c r="A3563" s="268"/>
      <c r="B3563" s="268"/>
      <c r="C3563" s="268"/>
      <c r="D3563" s="268"/>
      <c r="E3563" s="268"/>
      <c r="F3563" s="268"/>
      <c r="G3563" s="268"/>
      <c r="H3563" s="268"/>
      <c r="J3563" s="268"/>
      <c r="K3563" s="268"/>
      <c r="L3563" s="268"/>
      <c r="O3563" s="268"/>
      <c r="T3563" s="268"/>
      <c r="X3563" s="268"/>
    </row>
    <row r="3564" spans="1:24" x14ac:dyDescent="0.25">
      <c r="A3564" s="268"/>
      <c r="B3564" s="268"/>
      <c r="C3564" s="268"/>
      <c r="D3564" s="268"/>
      <c r="E3564" s="268"/>
      <c r="F3564" s="268"/>
      <c r="G3564" s="268"/>
      <c r="H3564" s="268"/>
      <c r="J3564" s="268"/>
      <c r="K3564" s="268"/>
      <c r="L3564" s="268"/>
      <c r="O3564" s="268"/>
      <c r="T3564" s="268"/>
      <c r="X3564" s="268"/>
    </row>
    <row r="3565" spans="1:24" x14ac:dyDescent="0.25">
      <c r="A3565" s="268"/>
      <c r="B3565" s="268"/>
      <c r="C3565" s="268"/>
      <c r="D3565" s="268"/>
      <c r="E3565" s="268"/>
      <c r="F3565" s="268"/>
      <c r="G3565" s="268"/>
      <c r="H3565" s="268"/>
      <c r="J3565" s="268"/>
      <c r="K3565" s="268"/>
      <c r="L3565" s="268"/>
      <c r="O3565" s="268"/>
      <c r="T3565" s="268"/>
      <c r="X3565" s="268"/>
    </row>
    <row r="3566" spans="1:24" x14ac:dyDescent="0.25">
      <c r="A3566" s="268"/>
      <c r="B3566" s="268"/>
      <c r="C3566" s="268"/>
      <c r="D3566" s="268"/>
      <c r="E3566" s="268"/>
      <c r="F3566" s="268"/>
      <c r="G3566" s="268"/>
      <c r="H3566" s="268"/>
      <c r="J3566" s="268"/>
      <c r="K3566" s="268"/>
      <c r="L3566" s="268"/>
      <c r="O3566" s="268"/>
      <c r="T3566" s="268"/>
      <c r="X3566" s="268"/>
    </row>
    <row r="3567" spans="1:24" x14ac:dyDescent="0.25">
      <c r="A3567" s="268"/>
      <c r="B3567" s="268"/>
      <c r="C3567" s="268"/>
      <c r="D3567" s="268"/>
      <c r="E3567" s="268"/>
      <c r="F3567" s="268"/>
      <c r="G3567" s="268"/>
      <c r="H3567" s="268"/>
      <c r="J3567" s="268"/>
      <c r="K3567" s="268"/>
      <c r="L3567" s="268"/>
      <c r="O3567" s="268"/>
      <c r="T3567" s="268"/>
      <c r="X3567" s="268"/>
    </row>
    <row r="3568" spans="1:24" x14ac:dyDescent="0.25">
      <c r="A3568" s="268"/>
      <c r="B3568" s="268"/>
      <c r="C3568" s="268"/>
      <c r="D3568" s="268"/>
      <c r="E3568" s="268"/>
      <c r="F3568" s="268"/>
      <c r="G3568" s="268"/>
      <c r="H3568" s="268"/>
      <c r="J3568" s="268"/>
      <c r="K3568" s="268"/>
      <c r="L3568" s="268"/>
      <c r="O3568" s="268"/>
      <c r="T3568" s="268"/>
      <c r="X3568" s="268"/>
    </row>
    <row r="3569" spans="1:24" x14ac:dyDescent="0.25">
      <c r="A3569" s="268"/>
      <c r="B3569" s="268"/>
      <c r="C3569" s="268"/>
      <c r="D3569" s="268"/>
      <c r="E3569" s="268"/>
      <c r="F3569" s="268"/>
      <c r="G3569" s="268"/>
      <c r="H3569" s="268"/>
      <c r="J3569" s="268"/>
      <c r="K3569" s="268"/>
      <c r="L3569" s="268"/>
      <c r="O3569" s="268"/>
      <c r="T3569" s="268"/>
      <c r="X3569" s="268"/>
    </row>
    <row r="3570" spans="1:24" x14ac:dyDescent="0.25">
      <c r="A3570" s="268"/>
      <c r="B3570" s="268"/>
      <c r="C3570" s="268"/>
      <c r="D3570" s="268"/>
      <c r="E3570" s="268"/>
      <c r="F3570" s="268"/>
      <c r="G3570" s="268"/>
      <c r="H3570" s="268"/>
      <c r="J3570" s="268"/>
      <c r="K3570" s="268"/>
      <c r="L3570" s="268"/>
      <c r="O3570" s="268"/>
      <c r="T3570" s="268"/>
      <c r="X3570" s="268"/>
    </row>
    <row r="3571" spans="1:24" x14ac:dyDescent="0.25">
      <c r="A3571" s="268"/>
      <c r="B3571" s="268"/>
      <c r="C3571" s="268"/>
      <c r="D3571" s="268"/>
      <c r="E3571" s="268"/>
      <c r="F3571" s="268"/>
      <c r="G3571" s="268"/>
      <c r="H3571" s="268"/>
      <c r="J3571" s="268"/>
      <c r="K3571" s="268"/>
      <c r="L3571" s="268"/>
      <c r="O3571" s="268"/>
      <c r="T3571" s="268"/>
      <c r="X3571" s="268"/>
    </row>
    <row r="3572" spans="1:24" x14ac:dyDescent="0.25">
      <c r="A3572" s="268"/>
      <c r="B3572" s="268"/>
      <c r="C3572" s="268"/>
      <c r="D3572" s="268"/>
      <c r="E3572" s="268"/>
      <c r="F3572" s="268"/>
      <c r="G3572" s="268"/>
      <c r="H3572" s="268"/>
      <c r="J3572" s="268"/>
      <c r="K3572" s="268"/>
      <c r="L3572" s="268"/>
      <c r="O3572" s="268"/>
      <c r="T3572" s="268"/>
      <c r="X3572" s="268"/>
    </row>
    <row r="3573" spans="1:24" x14ac:dyDescent="0.25">
      <c r="A3573" s="268"/>
      <c r="B3573" s="268"/>
      <c r="C3573" s="268"/>
      <c r="D3573" s="268"/>
      <c r="E3573" s="268"/>
      <c r="F3573" s="268"/>
      <c r="G3573" s="268"/>
      <c r="H3573" s="268"/>
      <c r="J3573" s="268"/>
      <c r="K3573" s="268"/>
      <c r="L3573" s="268"/>
      <c r="O3573" s="268"/>
      <c r="T3573" s="268"/>
      <c r="X3573" s="268"/>
    </row>
    <row r="3574" spans="1:24" x14ac:dyDescent="0.25">
      <c r="A3574" s="268"/>
      <c r="B3574" s="268"/>
      <c r="C3574" s="268"/>
      <c r="D3574" s="268"/>
      <c r="E3574" s="268"/>
      <c r="F3574" s="268"/>
      <c r="G3574" s="268"/>
      <c r="H3574" s="268"/>
      <c r="J3574" s="268"/>
      <c r="K3574" s="268"/>
      <c r="L3574" s="268"/>
      <c r="O3574" s="268"/>
      <c r="T3574" s="268"/>
      <c r="X3574" s="268"/>
    </row>
    <row r="3575" spans="1:24" x14ac:dyDescent="0.25">
      <c r="A3575" s="268"/>
      <c r="B3575" s="268"/>
      <c r="C3575" s="268"/>
      <c r="D3575" s="268"/>
      <c r="E3575" s="268"/>
      <c r="F3575" s="268"/>
      <c r="G3575" s="268"/>
      <c r="H3575" s="268"/>
      <c r="J3575" s="268"/>
      <c r="K3575" s="268"/>
      <c r="L3575" s="268"/>
      <c r="O3575" s="268"/>
      <c r="T3575" s="268"/>
      <c r="X3575" s="268"/>
    </row>
    <row r="3576" spans="1:24" x14ac:dyDescent="0.25">
      <c r="A3576" s="268"/>
      <c r="B3576" s="268"/>
      <c r="C3576" s="268"/>
      <c r="D3576" s="268"/>
      <c r="E3576" s="268"/>
      <c r="F3576" s="268"/>
      <c r="G3576" s="268"/>
      <c r="H3576" s="268"/>
      <c r="J3576" s="268"/>
      <c r="K3576" s="268"/>
      <c r="L3576" s="268"/>
      <c r="O3576" s="268"/>
      <c r="T3576" s="268"/>
      <c r="X3576" s="268"/>
    </row>
    <row r="3577" spans="1:24" x14ac:dyDescent="0.25">
      <c r="A3577" s="268"/>
      <c r="B3577" s="268"/>
      <c r="C3577" s="268"/>
      <c r="D3577" s="268"/>
      <c r="E3577" s="268"/>
      <c r="F3577" s="268"/>
      <c r="G3577" s="268"/>
      <c r="H3577" s="268"/>
      <c r="J3577" s="268"/>
      <c r="K3577" s="268"/>
      <c r="L3577" s="268"/>
      <c r="O3577" s="268"/>
      <c r="T3577" s="268"/>
      <c r="X3577" s="268"/>
    </row>
    <row r="3578" spans="1:24" x14ac:dyDescent="0.25">
      <c r="A3578" s="268"/>
      <c r="B3578" s="268"/>
      <c r="C3578" s="268"/>
      <c r="D3578" s="268"/>
      <c r="E3578" s="268"/>
      <c r="F3578" s="268"/>
      <c r="G3578" s="268"/>
      <c r="H3578" s="268"/>
      <c r="J3578" s="268"/>
      <c r="K3578" s="268"/>
      <c r="L3578" s="268"/>
      <c r="O3578" s="268"/>
      <c r="T3578" s="268"/>
      <c r="X3578" s="268"/>
    </row>
    <row r="3579" spans="1:24" x14ac:dyDescent="0.25">
      <c r="A3579" s="268"/>
      <c r="B3579" s="268"/>
      <c r="C3579" s="268"/>
      <c r="D3579" s="268"/>
      <c r="E3579" s="268"/>
      <c r="F3579" s="268"/>
      <c r="G3579" s="268"/>
      <c r="H3579" s="268"/>
      <c r="J3579" s="268"/>
      <c r="K3579" s="268"/>
      <c r="L3579" s="268"/>
      <c r="O3579" s="268"/>
      <c r="T3579" s="268"/>
      <c r="X3579" s="268"/>
    </row>
    <row r="3580" spans="1:24" x14ac:dyDescent="0.25">
      <c r="A3580" s="268"/>
      <c r="B3580" s="268"/>
      <c r="C3580" s="268"/>
      <c r="D3580" s="268"/>
      <c r="E3580" s="268"/>
      <c r="F3580" s="268"/>
      <c r="G3580" s="268"/>
      <c r="H3580" s="268"/>
      <c r="J3580" s="268"/>
      <c r="K3580" s="268"/>
      <c r="L3580" s="268"/>
      <c r="O3580" s="268"/>
      <c r="T3580" s="268"/>
      <c r="X3580" s="268"/>
    </row>
    <row r="3581" spans="1:24" x14ac:dyDescent="0.25">
      <c r="A3581" s="268"/>
      <c r="B3581" s="268"/>
      <c r="C3581" s="268"/>
      <c r="D3581" s="268"/>
      <c r="E3581" s="268"/>
      <c r="F3581" s="268"/>
      <c r="G3581" s="268"/>
      <c r="H3581" s="268"/>
      <c r="J3581" s="268"/>
      <c r="K3581" s="268"/>
      <c r="L3581" s="268"/>
      <c r="O3581" s="268"/>
      <c r="T3581" s="268"/>
      <c r="X3581" s="268"/>
    </row>
    <row r="3582" spans="1:24" x14ac:dyDescent="0.25">
      <c r="A3582" s="268"/>
      <c r="B3582" s="268"/>
      <c r="C3582" s="268"/>
      <c r="D3582" s="268"/>
      <c r="E3582" s="268"/>
      <c r="F3582" s="268"/>
      <c r="G3582" s="268"/>
      <c r="H3582" s="268"/>
      <c r="J3582" s="268"/>
      <c r="K3582" s="268"/>
      <c r="L3582" s="268"/>
      <c r="O3582" s="268"/>
      <c r="T3582" s="268"/>
      <c r="X3582" s="268"/>
    </row>
    <row r="3583" spans="1:24" x14ac:dyDescent="0.25">
      <c r="A3583" s="268"/>
      <c r="B3583" s="268"/>
      <c r="C3583" s="268"/>
      <c r="D3583" s="268"/>
      <c r="E3583" s="268"/>
      <c r="F3583" s="268"/>
      <c r="G3583" s="268"/>
      <c r="H3583" s="268"/>
      <c r="J3583" s="268"/>
      <c r="K3583" s="268"/>
      <c r="L3583" s="268"/>
      <c r="O3583" s="268"/>
      <c r="T3583" s="268"/>
      <c r="X3583" s="268"/>
    </row>
    <row r="3584" spans="1:24" x14ac:dyDescent="0.25">
      <c r="A3584" s="268"/>
      <c r="B3584" s="268"/>
      <c r="C3584" s="268"/>
      <c r="D3584" s="268"/>
      <c r="E3584" s="268"/>
      <c r="F3584" s="268"/>
      <c r="G3584" s="268"/>
      <c r="H3584" s="268"/>
      <c r="J3584" s="268"/>
      <c r="K3584" s="268"/>
      <c r="L3584" s="268"/>
      <c r="O3584" s="268"/>
      <c r="T3584" s="268"/>
      <c r="X3584" s="268"/>
    </row>
    <row r="3585" spans="1:24" x14ac:dyDescent="0.25">
      <c r="A3585" s="268"/>
      <c r="B3585" s="268"/>
      <c r="C3585" s="268"/>
      <c r="D3585" s="268"/>
      <c r="E3585" s="268"/>
      <c r="F3585" s="268"/>
      <c r="G3585" s="268"/>
      <c r="H3585" s="268"/>
      <c r="J3585" s="268"/>
      <c r="K3585" s="268"/>
      <c r="L3585" s="268"/>
      <c r="O3585" s="268"/>
      <c r="T3585" s="268"/>
      <c r="X3585" s="268"/>
    </row>
    <row r="3586" spans="1:24" x14ac:dyDescent="0.25">
      <c r="A3586" s="268"/>
      <c r="B3586" s="268"/>
      <c r="C3586" s="268"/>
      <c r="D3586" s="268"/>
      <c r="E3586" s="268"/>
      <c r="F3586" s="268"/>
      <c r="G3586" s="268"/>
      <c r="H3586" s="268"/>
      <c r="J3586" s="268"/>
      <c r="K3586" s="268"/>
      <c r="L3586" s="268"/>
      <c r="O3586" s="268"/>
      <c r="T3586" s="268"/>
      <c r="X3586" s="268"/>
    </row>
    <row r="3587" spans="1:24" x14ac:dyDescent="0.25">
      <c r="A3587" s="268"/>
      <c r="B3587" s="268"/>
      <c r="C3587" s="268"/>
      <c r="D3587" s="268"/>
      <c r="E3587" s="268"/>
      <c r="F3587" s="268"/>
      <c r="G3587" s="268"/>
      <c r="H3587" s="268"/>
      <c r="J3587" s="268"/>
      <c r="K3587" s="268"/>
      <c r="L3587" s="268"/>
      <c r="O3587" s="268"/>
      <c r="T3587" s="268"/>
      <c r="X3587" s="268"/>
    </row>
    <row r="3588" spans="1:24" x14ac:dyDescent="0.25">
      <c r="A3588" s="268"/>
      <c r="B3588" s="268"/>
      <c r="C3588" s="268"/>
      <c r="D3588" s="268"/>
      <c r="E3588" s="268"/>
      <c r="F3588" s="268"/>
      <c r="G3588" s="268"/>
      <c r="H3588" s="268"/>
      <c r="J3588" s="268"/>
      <c r="K3588" s="268"/>
      <c r="L3588" s="268"/>
      <c r="O3588" s="268"/>
      <c r="T3588" s="268"/>
      <c r="X3588" s="268"/>
    </row>
    <row r="3589" spans="1:24" x14ac:dyDescent="0.25">
      <c r="A3589" s="268"/>
      <c r="B3589" s="268"/>
      <c r="C3589" s="268"/>
      <c r="D3589" s="268"/>
      <c r="E3589" s="268"/>
      <c r="F3589" s="268"/>
      <c r="G3589" s="268"/>
      <c r="H3589" s="268"/>
      <c r="J3589" s="268"/>
      <c r="K3589" s="268"/>
      <c r="L3589" s="268"/>
      <c r="O3589" s="268"/>
      <c r="T3589" s="268"/>
      <c r="X3589" s="268"/>
    </row>
    <row r="3590" spans="1:24" x14ac:dyDescent="0.25">
      <c r="A3590" s="268"/>
      <c r="B3590" s="268"/>
      <c r="C3590" s="268"/>
      <c r="D3590" s="268"/>
      <c r="E3590" s="268"/>
      <c r="F3590" s="268"/>
      <c r="G3590" s="268"/>
      <c r="H3590" s="268"/>
      <c r="J3590" s="268"/>
      <c r="K3590" s="268"/>
      <c r="L3590" s="268"/>
      <c r="O3590" s="268"/>
      <c r="T3590" s="268"/>
      <c r="X3590" s="268"/>
    </row>
    <row r="3591" spans="1:24" x14ac:dyDescent="0.25">
      <c r="A3591" s="268"/>
      <c r="B3591" s="268"/>
      <c r="C3591" s="268"/>
      <c r="D3591" s="268"/>
      <c r="E3591" s="268"/>
      <c r="F3591" s="268"/>
      <c r="G3591" s="268"/>
      <c r="H3591" s="268"/>
      <c r="J3591" s="268"/>
      <c r="K3591" s="268"/>
      <c r="L3591" s="268"/>
      <c r="O3591" s="268"/>
      <c r="T3591" s="268"/>
      <c r="X3591" s="268"/>
    </row>
    <row r="3592" spans="1:24" x14ac:dyDescent="0.25">
      <c r="A3592" s="268"/>
      <c r="B3592" s="268"/>
      <c r="C3592" s="268"/>
      <c r="D3592" s="268"/>
      <c r="E3592" s="268"/>
      <c r="F3592" s="268"/>
      <c r="G3592" s="268"/>
      <c r="H3592" s="268"/>
      <c r="J3592" s="268"/>
      <c r="K3592" s="268"/>
      <c r="L3592" s="268"/>
      <c r="O3592" s="268"/>
      <c r="T3592" s="268"/>
      <c r="X3592" s="268"/>
    </row>
    <row r="3593" spans="1:24" x14ac:dyDescent="0.25">
      <c r="A3593" s="268"/>
      <c r="B3593" s="268"/>
      <c r="C3593" s="268"/>
      <c r="D3593" s="268"/>
      <c r="E3593" s="268"/>
      <c r="F3593" s="268"/>
      <c r="G3593" s="268"/>
      <c r="H3593" s="268"/>
      <c r="J3593" s="268"/>
      <c r="K3593" s="268"/>
      <c r="L3593" s="268"/>
      <c r="O3593" s="268"/>
      <c r="T3593" s="268"/>
      <c r="X3593" s="268"/>
    </row>
    <row r="3594" spans="1:24" x14ac:dyDescent="0.25">
      <c r="A3594" s="268"/>
      <c r="B3594" s="268"/>
      <c r="C3594" s="268"/>
      <c r="D3594" s="268"/>
      <c r="E3594" s="268"/>
      <c r="F3594" s="268"/>
      <c r="G3594" s="268"/>
      <c r="H3594" s="268"/>
      <c r="J3594" s="268"/>
      <c r="K3594" s="268"/>
      <c r="L3594" s="268"/>
      <c r="O3594" s="268"/>
      <c r="T3594" s="268"/>
      <c r="X3594" s="268"/>
    </row>
    <row r="3595" spans="1:24" x14ac:dyDescent="0.25">
      <c r="A3595" s="268"/>
      <c r="B3595" s="268"/>
      <c r="C3595" s="268"/>
      <c r="D3595" s="268"/>
      <c r="E3595" s="268"/>
      <c r="F3595" s="268"/>
      <c r="G3595" s="268"/>
      <c r="H3595" s="268"/>
      <c r="J3595" s="268"/>
      <c r="K3595" s="268"/>
      <c r="L3595" s="268"/>
      <c r="O3595" s="268"/>
      <c r="T3595" s="268"/>
      <c r="X3595" s="268"/>
    </row>
    <row r="3596" spans="1:24" x14ac:dyDescent="0.25">
      <c r="A3596" s="268"/>
      <c r="B3596" s="268"/>
      <c r="C3596" s="268"/>
      <c r="D3596" s="268"/>
      <c r="E3596" s="268"/>
      <c r="F3596" s="268"/>
      <c r="G3596" s="268"/>
      <c r="H3596" s="268"/>
      <c r="J3596" s="268"/>
      <c r="K3596" s="268"/>
      <c r="L3596" s="268"/>
      <c r="O3596" s="268"/>
      <c r="T3596" s="268"/>
      <c r="X3596" s="268"/>
    </row>
    <row r="3597" spans="1:24" x14ac:dyDescent="0.25">
      <c r="A3597" s="268"/>
      <c r="B3597" s="268"/>
      <c r="C3597" s="268"/>
      <c r="D3597" s="268"/>
      <c r="E3597" s="268"/>
      <c r="F3597" s="268"/>
      <c r="G3597" s="268"/>
      <c r="H3597" s="268"/>
      <c r="J3597" s="268"/>
      <c r="K3597" s="268"/>
      <c r="L3597" s="268"/>
      <c r="O3597" s="268"/>
      <c r="T3597" s="268"/>
      <c r="X3597" s="268"/>
    </row>
    <row r="3598" spans="1:24" x14ac:dyDescent="0.25">
      <c r="A3598" s="268"/>
      <c r="B3598" s="268"/>
      <c r="C3598" s="268"/>
      <c r="D3598" s="268"/>
      <c r="E3598" s="268"/>
      <c r="F3598" s="268"/>
      <c r="G3598" s="268"/>
      <c r="H3598" s="268"/>
      <c r="J3598" s="268"/>
      <c r="K3598" s="268"/>
      <c r="L3598" s="268"/>
      <c r="O3598" s="268"/>
      <c r="T3598" s="268"/>
      <c r="X3598" s="268"/>
    </row>
    <row r="3599" spans="1:24" x14ac:dyDescent="0.25">
      <c r="A3599" s="268"/>
      <c r="B3599" s="268"/>
      <c r="C3599" s="268"/>
      <c r="D3599" s="268"/>
      <c r="E3599" s="268"/>
      <c r="F3599" s="268"/>
      <c r="G3599" s="268"/>
      <c r="H3599" s="268"/>
      <c r="J3599" s="268"/>
      <c r="K3599" s="268"/>
      <c r="L3599" s="268"/>
      <c r="O3599" s="268"/>
      <c r="T3599" s="268"/>
      <c r="X3599" s="268"/>
    </row>
    <row r="3600" spans="1:24" x14ac:dyDescent="0.25">
      <c r="A3600" s="268"/>
      <c r="B3600" s="268"/>
      <c r="C3600" s="268"/>
      <c r="D3600" s="268"/>
      <c r="E3600" s="268"/>
      <c r="F3600" s="268"/>
      <c r="G3600" s="268"/>
      <c r="H3600" s="268"/>
      <c r="J3600" s="268"/>
      <c r="K3600" s="268"/>
      <c r="L3600" s="268"/>
      <c r="O3600" s="268"/>
      <c r="T3600" s="268"/>
      <c r="X3600" s="268"/>
    </row>
    <row r="3601" spans="1:24" x14ac:dyDescent="0.25">
      <c r="A3601" s="268"/>
      <c r="B3601" s="268"/>
      <c r="C3601" s="268"/>
      <c r="D3601" s="268"/>
      <c r="E3601" s="268"/>
      <c r="F3601" s="268"/>
      <c r="G3601" s="268"/>
      <c r="H3601" s="268"/>
      <c r="J3601" s="268"/>
      <c r="K3601" s="268"/>
      <c r="L3601" s="268"/>
      <c r="O3601" s="268"/>
      <c r="T3601" s="268"/>
      <c r="X3601" s="268"/>
    </row>
    <row r="3602" spans="1:24" x14ac:dyDescent="0.25">
      <c r="A3602" s="268"/>
      <c r="B3602" s="268"/>
      <c r="C3602" s="268"/>
      <c r="D3602" s="268"/>
      <c r="E3602" s="268"/>
      <c r="F3602" s="268"/>
      <c r="G3602" s="268"/>
      <c r="H3602" s="268"/>
      <c r="J3602" s="268"/>
      <c r="K3602" s="268"/>
      <c r="L3602" s="268"/>
      <c r="O3602" s="268"/>
      <c r="T3602" s="268"/>
      <c r="X3602" s="268"/>
    </row>
    <row r="3603" spans="1:24" x14ac:dyDescent="0.25">
      <c r="A3603" s="268"/>
      <c r="B3603" s="268"/>
      <c r="C3603" s="268"/>
      <c r="D3603" s="268"/>
      <c r="E3603" s="268"/>
      <c r="F3603" s="268"/>
      <c r="G3603" s="268"/>
      <c r="H3603" s="268"/>
      <c r="J3603" s="268"/>
      <c r="K3603" s="268"/>
      <c r="L3603" s="268"/>
      <c r="O3603" s="268"/>
      <c r="T3603" s="268"/>
      <c r="X3603" s="268"/>
    </row>
    <row r="3604" spans="1:24" x14ac:dyDescent="0.25">
      <c r="A3604" s="268"/>
      <c r="B3604" s="268"/>
      <c r="C3604" s="268"/>
      <c r="D3604" s="268"/>
      <c r="E3604" s="268"/>
      <c r="F3604" s="268"/>
      <c r="G3604" s="268"/>
      <c r="H3604" s="268"/>
      <c r="J3604" s="268"/>
      <c r="K3604" s="268"/>
      <c r="L3604" s="268"/>
      <c r="O3604" s="268"/>
      <c r="T3604" s="268"/>
      <c r="X3604" s="268"/>
    </row>
    <row r="3605" spans="1:24" x14ac:dyDescent="0.25">
      <c r="A3605" s="268"/>
      <c r="B3605" s="268"/>
      <c r="C3605" s="268"/>
      <c r="D3605" s="268"/>
      <c r="E3605" s="268"/>
      <c r="F3605" s="268"/>
      <c r="G3605" s="268"/>
      <c r="H3605" s="268"/>
      <c r="J3605" s="268"/>
      <c r="K3605" s="268"/>
      <c r="L3605" s="268"/>
      <c r="O3605" s="268"/>
      <c r="T3605" s="268"/>
      <c r="X3605" s="268"/>
    </row>
    <row r="3606" spans="1:24" x14ac:dyDescent="0.25">
      <c r="A3606" s="268"/>
      <c r="B3606" s="268"/>
      <c r="C3606" s="268"/>
      <c r="D3606" s="268"/>
      <c r="E3606" s="268"/>
      <c r="F3606" s="268"/>
      <c r="G3606" s="268"/>
      <c r="H3606" s="268"/>
      <c r="J3606" s="268"/>
      <c r="K3606" s="268"/>
      <c r="L3606" s="268"/>
      <c r="O3606" s="268"/>
      <c r="T3606" s="268"/>
      <c r="X3606" s="268"/>
    </row>
    <row r="3607" spans="1:24" x14ac:dyDescent="0.25">
      <c r="A3607" s="268"/>
      <c r="B3607" s="268"/>
      <c r="C3607" s="268"/>
      <c r="D3607" s="268"/>
      <c r="E3607" s="268"/>
      <c r="F3607" s="268"/>
      <c r="G3607" s="268"/>
      <c r="H3607" s="268"/>
      <c r="J3607" s="268"/>
      <c r="K3607" s="268"/>
      <c r="L3607" s="268"/>
      <c r="O3607" s="268"/>
      <c r="T3607" s="268"/>
      <c r="X3607" s="268"/>
    </row>
    <row r="3608" spans="1:24" x14ac:dyDescent="0.25">
      <c r="A3608" s="268"/>
      <c r="B3608" s="268"/>
      <c r="C3608" s="268"/>
      <c r="D3608" s="268"/>
      <c r="E3608" s="268"/>
      <c r="F3608" s="268"/>
      <c r="G3608" s="268"/>
      <c r="H3608" s="268"/>
      <c r="J3608" s="268"/>
      <c r="K3608" s="268"/>
      <c r="L3608" s="268"/>
      <c r="O3608" s="268"/>
      <c r="T3608" s="268"/>
      <c r="X3608" s="268"/>
    </row>
    <row r="3609" spans="1:24" x14ac:dyDescent="0.25">
      <c r="A3609" s="268"/>
      <c r="B3609" s="268"/>
      <c r="C3609" s="268"/>
      <c r="D3609" s="268"/>
      <c r="E3609" s="268"/>
      <c r="F3609" s="268"/>
      <c r="G3609" s="268"/>
      <c r="H3609" s="268"/>
      <c r="J3609" s="268"/>
      <c r="K3609" s="268"/>
      <c r="L3609" s="268"/>
      <c r="O3609" s="268"/>
      <c r="T3609" s="268"/>
      <c r="X3609" s="268"/>
    </row>
    <row r="3610" spans="1:24" x14ac:dyDescent="0.25">
      <c r="A3610" s="268"/>
      <c r="B3610" s="268"/>
      <c r="C3610" s="268"/>
      <c r="D3610" s="268"/>
      <c r="E3610" s="268"/>
      <c r="F3610" s="268"/>
      <c r="G3610" s="268"/>
      <c r="H3610" s="268"/>
      <c r="J3610" s="268"/>
      <c r="K3610" s="268"/>
      <c r="L3610" s="268"/>
      <c r="O3610" s="268"/>
      <c r="T3610" s="268"/>
      <c r="X3610" s="268"/>
    </row>
    <row r="3611" spans="1:24" x14ac:dyDescent="0.25">
      <c r="A3611" s="268"/>
      <c r="B3611" s="268"/>
      <c r="C3611" s="268"/>
      <c r="D3611" s="268"/>
      <c r="E3611" s="268"/>
      <c r="F3611" s="268"/>
      <c r="G3611" s="268"/>
      <c r="H3611" s="268"/>
      <c r="J3611" s="268"/>
      <c r="K3611" s="268"/>
      <c r="L3611" s="268"/>
      <c r="O3611" s="268"/>
      <c r="T3611" s="268"/>
      <c r="X3611" s="268"/>
    </row>
    <row r="3612" spans="1:24" x14ac:dyDescent="0.25">
      <c r="A3612" s="268"/>
      <c r="B3612" s="268"/>
      <c r="C3612" s="268"/>
      <c r="D3612" s="268"/>
      <c r="E3612" s="268"/>
      <c r="F3612" s="268"/>
      <c r="G3612" s="268"/>
      <c r="H3612" s="268"/>
      <c r="J3612" s="268"/>
      <c r="K3612" s="268"/>
      <c r="L3612" s="268"/>
      <c r="O3612" s="268"/>
      <c r="T3612" s="268"/>
      <c r="X3612" s="268"/>
    </row>
    <row r="3613" spans="1:24" x14ac:dyDescent="0.25">
      <c r="A3613" s="268"/>
      <c r="B3613" s="268"/>
      <c r="C3613" s="268"/>
      <c r="D3613" s="268"/>
      <c r="E3613" s="268"/>
      <c r="F3613" s="268"/>
      <c r="G3613" s="268"/>
      <c r="H3613" s="268"/>
      <c r="J3613" s="268"/>
      <c r="K3613" s="268"/>
      <c r="L3613" s="268"/>
      <c r="O3613" s="268"/>
      <c r="T3613" s="268"/>
      <c r="X3613" s="268"/>
    </row>
    <row r="3614" spans="1:24" x14ac:dyDescent="0.25">
      <c r="A3614" s="268"/>
      <c r="B3614" s="268"/>
      <c r="C3614" s="268"/>
      <c r="D3614" s="268"/>
      <c r="E3614" s="268"/>
      <c r="F3614" s="268"/>
      <c r="G3614" s="268"/>
      <c r="H3614" s="268"/>
      <c r="J3614" s="268"/>
      <c r="K3614" s="268"/>
      <c r="L3614" s="268"/>
      <c r="O3614" s="268"/>
      <c r="T3614" s="268"/>
      <c r="X3614" s="268"/>
    </row>
    <row r="3615" spans="1:24" x14ac:dyDescent="0.25">
      <c r="A3615" s="268"/>
      <c r="B3615" s="268"/>
      <c r="C3615" s="268"/>
      <c r="D3615" s="268"/>
      <c r="E3615" s="268"/>
      <c r="F3615" s="268"/>
      <c r="G3615" s="268"/>
      <c r="H3615" s="268"/>
      <c r="J3615" s="268"/>
      <c r="K3615" s="268"/>
      <c r="L3615" s="268"/>
      <c r="O3615" s="268"/>
      <c r="T3615" s="268"/>
      <c r="X3615" s="268"/>
    </row>
    <row r="3616" spans="1:24" x14ac:dyDescent="0.25">
      <c r="A3616" s="268"/>
      <c r="B3616" s="268"/>
      <c r="C3616" s="268"/>
      <c r="D3616" s="268"/>
      <c r="E3616" s="268"/>
      <c r="F3616" s="268"/>
      <c r="G3616" s="268"/>
      <c r="H3616" s="268"/>
      <c r="J3616" s="268"/>
      <c r="K3616" s="268"/>
      <c r="L3616" s="268"/>
      <c r="O3616" s="268"/>
      <c r="T3616" s="268"/>
      <c r="X3616" s="268"/>
    </row>
    <row r="3617" spans="1:24" x14ac:dyDescent="0.25">
      <c r="A3617" s="268"/>
      <c r="B3617" s="268"/>
      <c r="C3617" s="268"/>
      <c r="D3617" s="268"/>
      <c r="E3617" s="268"/>
      <c r="F3617" s="268"/>
      <c r="G3617" s="268"/>
      <c r="H3617" s="268"/>
      <c r="J3617" s="268"/>
      <c r="K3617" s="268"/>
      <c r="L3617" s="268"/>
      <c r="O3617" s="268"/>
      <c r="T3617" s="268"/>
      <c r="X3617" s="268"/>
    </row>
    <row r="3618" spans="1:24" x14ac:dyDescent="0.25">
      <c r="A3618" s="268"/>
      <c r="B3618" s="268"/>
      <c r="C3618" s="268"/>
      <c r="D3618" s="268"/>
      <c r="E3618" s="268"/>
      <c r="F3618" s="268"/>
      <c r="G3618" s="268"/>
      <c r="H3618" s="268"/>
      <c r="J3618" s="268"/>
      <c r="K3618" s="268"/>
      <c r="L3618" s="268"/>
      <c r="O3618" s="268"/>
      <c r="T3618" s="268"/>
      <c r="X3618" s="268"/>
    </row>
    <row r="3619" spans="1:24" x14ac:dyDescent="0.25">
      <c r="A3619" s="268"/>
      <c r="B3619" s="268"/>
      <c r="C3619" s="268"/>
      <c r="D3619" s="268"/>
      <c r="E3619" s="268"/>
      <c r="F3619" s="268"/>
      <c r="G3619" s="268"/>
      <c r="H3619" s="268"/>
      <c r="J3619" s="268"/>
      <c r="K3619" s="268"/>
      <c r="L3619" s="268"/>
      <c r="O3619" s="268"/>
      <c r="T3619" s="268"/>
      <c r="X3619" s="268"/>
    </row>
    <row r="3620" spans="1:24" x14ac:dyDescent="0.25">
      <c r="A3620" s="268"/>
      <c r="B3620" s="268"/>
      <c r="C3620" s="268"/>
      <c r="D3620" s="268"/>
      <c r="E3620" s="268"/>
      <c r="F3620" s="268"/>
      <c r="G3620" s="268"/>
      <c r="H3620" s="268"/>
      <c r="J3620" s="268"/>
      <c r="K3620" s="268"/>
      <c r="L3620" s="268"/>
      <c r="O3620" s="268"/>
      <c r="T3620" s="268"/>
      <c r="X3620" s="268"/>
    </row>
    <row r="3621" spans="1:24" x14ac:dyDescent="0.25">
      <c r="A3621" s="268"/>
      <c r="B3621" s="268"/>
      <c r="C3621" s="268"/>
      <c r="D3621" s="268"/>
      <c r="E3621" s="268"/>
      <c r="F3621" s="268"/>
      <c r="G3621" s="268"/>
      <c r="H3621" s="268"/>
      <c r="J3621" s="268"/>
      <c r="K3621" s="268"/>
      <c r="L3621" s="268"/>
      <c r="O3621" s="268"/>
      <c r="T3621" s="268"/>
      <c r="X3621" s="268"/>
    </row>
    <row r="3622" spans="1:24" x14ac:dyDescent="0.25">
      <c r="A3622" s="268"/>
      <c r="B3622" s="268"/>
      <c r="C3622" s="268"/>
      <c r="D3622" s="268"/>
      <c r="E3622" s="268"/>
      <c r="F3622" s="268"/>
      <c r="G3622" s="268"/>
      <c r="H3622" s="268"/>
      <c r="J3622" s="268"/>
      <c r="K3622" s="268"/>
      <c r="L3622" s="268"/>
      <c r="O3622" s="268"/>
      <c r="T3622" s="268"/>
      <c r="X3622" s="268"/>
    </row>
    <row r="3623" spans="1:24" x14ac:dyDescent="0.25">
      <c r="A3623" s="268"/>
      <c r="B3623" s="268"/>
      <c r="C3623" s="268"/>
      <c r="D3623" s="268"/>
      <c r="E3623" s="268"/>
      <c r="F3623" s="268"/>
      <c r="G3623" s="268"/>
      <c r="H3623" s="268"/>
      <c r="J3623" s="268"/>
      <c r="K3623" s="268"/>
      <c r="L3623" s="268"/>
      <c r="O3623" s="268"/>
      <c r="T3623" s="268"/>
      <c r="X3623" s="268"/>
    </row>
    <row r="3624" spans="1:24" x14ac:dyDescent="0.25">
      <c r="A3624" s="268"/>
      <c r="B3624" s="268"/>
      <c r="C3624" s="268"/>
      <c r="D3624" s="268"/>
      <c r="E3624" s="268"/>
      <c r="F3624" s="268"/>
      <c r="G3624" s="268"/>
      <c r="H3624" s="268"/>
      <c r="J3624" s="268"/>
      <c r="K3624" s="268"/>
      <c r="L3624" s="268"/>
      <c r="O3624" s="268"/>
      <c r="T3624" s="268"/>
      <c r="X3624" s="268"/>
    </row>
    <row r="3625" spans="1:24" x14ac:dyDescent="0.25">
      <c r="A3625" s="268"/>
      <c r="B3625" s="268"/>
      <c r="C3625" s="268"/>
      <c r="D3625" s="268"/>
      <c r="E3625" s="268"/>
      <c r="F3625" s="268"/>
      <c r="G3625" s="268"/>
      <c r="H3625" s="268"/>
      <c r="J3625" s="268"/>
      <c r="K3625" s="268"/>
      <c r="L3625" s="268"/>
      <c r="O3625" s="268"/>
      <c r="T3625" s="268"/>
      <c r="X3625" s="268"/>
    </row>
    <row r="3626" spans="1:24" x14ac:dyDescent="0.25">
      <c r="A3626" s="268"/>
      <c r="B3626" s="268"/>
      <c r="C3626" s="268"/>
      <c r="D3626" s="268"/>
      <c r="E3626" s="268"/>
      <c r="F3626" s="268"/>
      <c r="G3626" s="268"/>
      <c r="H3626" s="268"/>
      <c r="J3626" s="268"/>
      <c r="K3626" s="268"/>
      <c r="L3626" s="268"/>
      <c r="O3626" s="268"/>
      <c r="T3626" s="268"/>
      <c r="X3626" s="268"/>
    </row>
    <row r="3627" spans="1:24" x14ac:dyDescent="0.25">
      <c r="A3627" s="268"/>
      <c r="B3627" s="268"/>
      <c r="C3627" s="268"/>
      <c r="D3627" s="268"/>
      <c r="E3627" s="268"/>
      <c r="F3627" s="268"/>
      <c r="G3627" s="268"/>
      <c r="H3627" s="268"/>
      <c r="J3627" s="268"/>
      <c r="K3627" s="268"/>
      <c r="L3627" s="268"/>
      <c r="O3627" s="268"/>
      <c r="T3627" s="268"/>
      <c r="X3627" s="268"/>
    </row>
    <row r="3628" spans="1:24" x14ac:dyDescent="0.25">
      <c r="A3628" s="268"/>
      <c r="B3628" s="268"/>
      <c r="C3628" s="268"/>
      <c r="D3628" s="268"/>
      <c r="E3628" s="268"/>
      <c r="F3628" s="268"/>
      <c r="G3628" s="268"/>
      <c r="H3628" s="268"/>
      <c r="J3628" s="268"/>
      <c r="K3628" s="268"/>
      <c r="L3628" s="268"/>
      <c r="O3628" s="268"/>
      <c r="T3628" s="268"/>
      <c r="X3628" s="268"/>
    </row>
    <row r="3629" spans="1:24" x14ac:dyDescent="0.25">
      <c r="A3629" s="268"/>
      <c r="B3629" s="268"/>
      <c r="C3629" s="268"/>
      <c r="D3629" s="268"/>
      <c r="E3629" s="268"/>
      <c r="F3629" s="268"/>
      <c r="G3629" s="268"/>
      <c r="H3629" s="268"/>
      <c r="J3629" s="268"/>
      <c r="K3629" s="268"/>
      <c r="L3629" s="268"/>
      <c r="O3629" s="268"/>
      <c r="T3629" s="268"/>
      <c r="X3629" s="268"/>
    </row>
    <row r="3630" spans="1:24" x14ac:dyDescent="0.25">
      <c r="A3630" s="268"/>
      <c r="B3630" s="268"/>
      <c r="C3630" s="268"/>
      <c r="D3630" s="268"/>
      <c r="E3630" s="268"/>
      <c r="F3630" s="268"/>
      <c r="G3630" s="268"/>
      <c r="H3630" s="268"/>
      <c r="J3630" s="268"/>
      <c r="K3630" s="268"/>
      <c r="L3630" s="268"/>
      <c r="O3630" s="268"/>
      <c r="T3630" s="268"/>
      <c r="X3630" s="268"/>
    </row>
    <row r="3631" spans="1:24" x14ac:dyDescent="0.25">
      <c r="A3631" s="268"/>
      <c r="B3631" s="268"/>
      <c r="C3631" s="268"/>
      <c r="D3631" s="268"/>
      <c r="E3631" s="268"/>
      <c r="F3631" s="268"/>
      <c r="G3631" s="268"/>
      <c r="H3631" s="268"/>
      <c r="J3631" s="268"/>
      <c r="K3631" s="268"/>
      <c r="L3631" s="268"/>
      <c r="O3631" s="268"/>
      <c r="T3631" s="268"/>
      <c r="X3631" s="268"/>
    </row>
    <row r="3632" spans="1:24" x14ac:dyDescent="0.25">
      <c r="A3632" s="268"/>
      <c r="B3632" s="268"/>
      <c r="C3632" s="268"/>
      <c r="D3632" s="268"/>
      <c r="E3632" s="268"/>
      <c r="F3632" s="268"/>
      <c r="G3632" s="268"/>
      <c r="H3632" s="268"/>
      <c r="J3632" s="268"/>
      <c r="K3632" s="268"/>
      <c r="L3632" s="268"/>
      <c r="O3632" s="268"/>
      <c r="T3632" s="268"/>
      <c r="X3632" s="268"/>
    </row>
    <row r="3633" spans="1:24" x14ac:dyDescent="0.25">
      <c r="A3633" s="268"/>
      <c r="B3633" s="268"/>
      <c r="C3633" s="268"/>
      <c r="D3633" s="268"/>
      <c r="E3633" s="268"/>
      <c r="F3633" s="268"/>
      <c r="G3633" s="268"/>
      <c r="H3633" s="268"/>
      <c r="J3633" s="268"/>
      <c r="K3633" s="268"/>
      <c r="L3633" s="268"/>
      <c r="O3633" s="268"/>
      <c r="T3633" s="268"/>
      <c r="X3633" s="268"/>
    </row>
    <row r="3634" spans="1:24" x14ac:dyDescent="0.25">
      <c r="A3634" s="268"/>
      <c r="B3634" s="268"/>
      <c r="C3634" s="268"/>
      <c r="D3634" s="268"/>
      <c r="E3634" s="268"/>
      <c r="F3634" s="268"/>
      <c r="G3634" s="268"/>
      <c r="H3634" s="268"/>
      <c r="J3634" s="268"/>
      <c r="K3634" s="268"/>
      <c r="L3634" s="268"/>
      <c r="O3634" s="268"/>
      <c r="T3634" s="268"/>
      <c r="X3634" s="268"/>
    </row>
    <row r="3635" spans="1:24" x14ac:dyDescent="0.25">
      <c r="A3635" s="268"/>
      <c r="B3635" s="268"/>
      <c r="C3635" s="268"/>
      <c r="D3635" s="268"/>
      <c r="E3635" s="268"/>
      <c r="F3635" s="268"/>
      <c r="G3635" s="268"/>
      <c r="H3635" s="268"/>
      <c r="J3635" s="268"/>
      <c r="K3635" s="268"/>
      <c r="L3635" s="268"/>
      <c r="O3635" s="268"/>
      <c r="T3635" s="268"/>
      <c r="X3635" s="268"/>
    </row>
    <row r="3636" spans="1:24" x14ac:dyDescent="0.25">
      <c r="A3636" s="268"/>
      <c r="B3636" s="268"/>
      <c r="C3636" s="268"/>
      <c r="D3636" s="268"/>
      <c r="E3636" s="268"/>
      <c r="F3636" s="268"/>
      <c r="G3636" s="268"/>
      <c r="H3636" s="268"/>
      <c r="J3636" s="268"/>
      <c r="K3636" s="268"/>
      <c r="L3636" s="268"/>
      <c r="O3636" s="268"/>
      <c r="T3636" s="268"/>
      <c r="X3636" s="268"/>
    </row>
    <row r="3637" spans="1:24" x14ac:dyDescent="0.25">
      <c r="A3637" s="268"/>
      <c r="B3637" s="268"/>
      <c r="C3637" s="268"/>
      <c r="D3637" s="268"/>
      <c r="E3637" s="268"/>
      <c r="F3637" s="268"/>
      <c r="G3637" s="268"/>
      <c r="H3637" s="268"/>
      <c r="J3637" s="268"/>
      <c r="K3637" s="268"/>
      <c r="L3637" s="268"/>
      <c r="O3637" s="268"/>
      <c r="T3637" s="268"/>
      <c r="X3637" s="268"/>
    </row>
    <row r="3638" spans="1:24" x14ac:dyDescent="0.25">
      <c r="A3638" s="268"/>
      <c r="B3638" s="268"/>
      <c r="C3638" s="268"/>
      <c r="D3638" s="268"/>
      <c r="E3638" s="268"/>
      <c r="F3638" s="268"/>
      <c r="G3638" s="268"/>
      <c r="H3638" s="268"/>
      <c r="J3638" s="268"/>
      <c r="K3638" s="268"/>
      <c r="L3638" s="268"/>
      <c r="O3638" s="268"/>
      <c r="T3638" s="268"/>
      <c r="X3638" s="268"/>
    </row>
    <row r="3639" spans="1:24" x14ac:dyDescent="0.25">
      <c r="A3639" s="268"/>
      <c r="B3639" s="268"/>
      <c r="C3639" s="268"/>
      <c r="D3639" s="268"/>
      <c r="E3639" s="268"/>
      <c r="F3639" s="268"/>
      <c r="G3639" s="268"/>
      <c r="H3639" s="268"/>
      <c r="J3639" s="268"/>
      <c r="K3639" s="268"/>
      <c r="L3639" s="268"/>
      <c r="O3639" s="268"/>
      <c r="T3639" s="268"/>
      <c r="X3639" s="268"/>
    </row>
    <row r="3640" spans="1:24" x14ac:dyDescent="0.25">
      <c r="A3640" s="268"/>
      <c r="B3640" s="268"/>
      <c r="C3640" s="268"/>
      <c r="D3640" s="268"/>
      <c r="E3640" s="268"/>
      <c r="F3640" s="268"/>
      <c r="G3640" s="268"/>
      <c r="H3640" s="268"/>
      <c r="J3640" s="268"/>
      <c r="K3640" s="268"/>
      <c r="L3640" s="268"/>
      <c r="O3640" s="268"/>
      <c r="T3640" s="268"/>
      <c r="X3640" s="268"/>
    </row>
    <row r="3641" spans="1:24" x14ac:dyDescent="0.25">
      <c r="A3641" s="268"/>
      <c r="B3641" s="268"/>
      <c r="C3641" s="268"/>
      <c r="D3641" s="268"/>
      <c r="E3641" s="268"/>
      <c r="F3641" s="268"/>
      <c r="G3641" s="268"/>
      <c r="H3641" s="268"/>
      <c r="J3641" s="268"/>
      <c r="K3641" s="268"/>
      <c r="L3641" s="268"/>
      <c r="O3641" s="268"/>
      <c r="T3641" s="268"/>
      <c r="X3641" s="268"/>
    </row>
    <row r="3642" spans="1:24" x14ac:dyDescent="0.25">
      <c r="A3642" s="268"/>
      <c r="B3642" s="268"/>
      <c r="C3642" s="268"/>
      <c r="D3642" s="268"/>
      <c r="E3642" s="268"/>
      <c r="F3642" s="268"/>
      <c r="G3642" s="268"/>
      <c r="H3642" s="268"/>
      <c r="J3642" s="268"/>
      <c r="K3642" s="268"/>
      <c r="L3642" s="268"/>
      <c r="O3642" s="268"/>
      <c r="T3642" s="268"/>
      <c r="X3642" s="268"/>
    </row>
    <row r="3643" spans="1:24" x14ac:dyDescent="0.25">
      <c r="A3643" s="268"/>
      <c r="B3643" s="268"/>
      <c r="C3643" s="268"/>
      <c r="D3643" s="268"/>
      <c r="E3643" s="268"/>
      <c r="F3643" s="268"/>
      <c r="G3643" s="268"/>
      <c r="H3643" s="268"/>
      <c r="J3643" s="268"/>
      <c r="K3643" s="268"/>
      <c r="L3643" s="268"/>
      <c r="O3643" s="268"/>
      <c r="T3643" s="268"/>
      <c r="X3643" s="268"/>
    </row>
    <row r="3644" spans="1:24" x14ac:dyDescent="0.25">
      <c r="A3644" s="268"/>
      <c r="B3644" s="268"/>
      <c r="C3644" s="268"/>
      <c r="D3644" s="268"/>
      <c r="E3644" s="268"/>
      <c r="F3644" s="268"/>
      <c r="G3644" s="268"/>
      <c r="H3644" s="268"/>
      <c r="J3644" s="268"/>
      <c r="K3644" s="268"/>
      <c r="L3644" s="268"/>
      <c r="O3644" s="268"/>
      <c r="T3644" s="268"/>
      <c r="X3644" s="268"/>
    </row>
    <row r="3645" spans="1:24" x14ac:dyDescent="0.25">
      <c r="A3645" s="268"/>
      <c r="B3645" s="268"/>
      <c r="C3645" s="268"/>
      <c r="D3645" s="268"/>
      <c r="E3645" s="268"/>
      <c r="F3645" s="268"/>
      <c r="G3645" s="268"/>
      <c r="H3645" s="268"/>
      <c r="J3645" s="268"/>
      <c r="K3645" s="268"/>
      <c r="L3645" s="268"/>
      <c r="O3645" s="268"/>
      <c r="T3645" s="268"/>
      <c r="X3645" s="268"/>
    </row>
    <row r="3646" spans="1:24" x14ac:dyDescent="0.25">
      <c r="A3646" s="268"/>
      <c r="B3646" s="268"/>
      <c r="C3646" s="268"/>
      <c r="D3646" s="268"/>
      <c r="E3646" s="268"/>
      <c r="F3646" s="268"/>
      <c r="G3646" s="268"/>
      <c r="H3646" s="268"/>
      <c r="J3646" s="268"/>
      <c r="K3646" s="268"/>
      <c r="L3646" s="268"/>
      <c r="O3646" s="268"/>
      <c r="T3646" s="268"/>
      <c r="X3646" s="268"/>
    </row>
    <row r="3647" spans="1:24" x14ac:dyDescent="0.25">
      <c r="A3647" s="268"/>
      <c r="B3647" s="268"/>
      <c r="C3647" s="268"/>
      <c r="D3647" s="268"/>
      <c r="E3647" s="268"/>
      <c r="F3647" s="268"/>
      <c r="G3647" s="268"/>
      <c r="H3647" s="268"/>
      <c r="J3647" s="268"/>
      <c r="K3647" s="268"/>
      <c r="L3647" s="268"/>
      <c r="O3647" s="268"/>
      <c r="T3647" s="268"/>
      <c r="X3647" s="268"/>
    </row>
    <row r="3648" spans="1:24" x14ac:dyDescent="0.25">
      <c r="A3648" s="268"/>
      <c r="B3648" s="268"/>
      <c r="C3648" s="268"/>
      <c r="D3648" s="268"/>
      <c r="E3648" s="268"/>
      <c r="F3648" s="268"/>
      <c r="G3648" s="268"/>
      <c r="H3648" s="268"/>
      <c r="J3648" s="268"/>
      <c r="K3648" s="268"/>
      <c r="L3648" s="268"/>
      <c r="O3648" s="268"/>
      <c r="T3648" s="268"/>
      <c r="X3648" s="268"/>
    </row>
    <row r="3649" spans="1:24" x14ac:dyDescent="0.25">
      <c r="A3649" s="268"/>
      <c r="B3649" s="268"/>
      <c r="C3649" s="268"/>
      <c r="D3649" s="268"/>
      <c r="E3649" s="268"/>
      <c r="F3649" s="268"/>
      <c r="G3649" s="268"/>
      <c r="H3649" s="268"/>
      <c r="J3649" s="268"/>
      <c r="K3649" s="268"/>
      <c r="L3649" s="268"/>
      <c r="O3649" s="268"/>
      <c r="T3649" s="268"/>
      <c r="X3649" s="268"/>
    </row>
    <row r="3650" spans="1:24" x14ac:dyDescent="0.25">
      <c r="A3650" s="268"/>
      <c r="B3650" s="268"/>
      <c r="C3650" s="268"/>
      <c r="D3650" s="268"/>
      <c r="E3650" s="268"/>
      <c r="F3650" s="268"/>
      <c r="G3650" s="268"/>
      <c r="H3650" s="268"/>
      <c r="J3650" s="268"/>
      <c r="K3650" s="268"/>
      <c r="L3650" s="268"/>
      <c r="O3650" s="268"/>
      <c r="T3650" s="268"/>
      <c r="X3650" s="268"/>
    </row>
    <row r="3651" spans="1:24" x14ac:dyDescent="0.25">
      <c r="A3651" s="268"/>
      <c r="B3651" s="268"/>
      <c r="C3651" s="268"/>
      <c r="D3651" s="268"/>
      <c r="E3651" s="268"/>
      <c r="F3651" s="268"/>
      <c r="G3651" s="268"/>
      <c r="H3651" s="268"/>
      <c r="J3651" s="268"/>
      <c r="K3651" s="268"/>
      <c r="L3651" s="268"/>
      <c r="O3651" s="268"/>
      <c r="T3651" s="268"/>
      <c r="X3651" s="268"/>
    </row>
    <row r="3652" spans="1:24" x14ac:dyDescent="0.25">
      <c r="A3652" s="268"/>
      <c r="B3652" s="268"/>
      <c r="C3652" s="268"/>
      <c r="D3652" s="268"/>
      <c r="E3652" s="268"/>
      <c r="F3652" s="268"/>
      <c r="G3652" s="268"/>
      <c r="H3652" s="268"/>
      <c r="J3652" s="268"/>
      <c r="K3652" s="268"/>
      <c r="L3652" s="268"/>
      <c r="O3652" s="268"/>
      <c r="T3652" s="268"/>
      <c r="X3652" s="268"/>
    </row>
    <row r="3653" spans="1:24" x14ac:dyDescent="0.25">
      <c r="A3653" s="268"/>
      <c r="B3653" s="268"/>
      <c r="C3653" s="268"/>
      <c r="D3653" s="268"/>
      <c r="E3653" s="268"/>
      <c r="F3653" s="268"/>
      <c r="G3653" s="268"/>
      <c r="H3653" s="268"/>
      <c r="J3653" s="268"/>
      <c r="K3653" s="268"/>
      <c r="L3653" s="268"/>
      <c r="O3653" s="268"/>
      <c r="T3653" s="268"/>
      <c r="X3653" s="268"/>
    </row>
    <row r="3654" spans="1:24" x14ac:dyDescent="0.25">
      <c r="A3654" s="268"/>
      <c r="B3654" s="268"/>
      <c r="C3654" s="268"/>
      <c r="D3654" s="268"/>
      <c r="E3654" s="268"/>
      <c r="F3654" s="268"/>
      <c r="G3654" s="268"/>
      <c r="H3654" s="268"/>
      <c r="J3654" s="268"/>
      <c r="K3654" s="268"/>
      <c r="L3654" s="268"/>
      <c r="O3654" s="268"/>
      <c r="T3654" s="268"/>
      <c r="X3654" s="268"/>
    </row>
    <row r="3655" spans="1:24" x14ac:dyDescent="0.25">
      <c r="A3655" s="268"/>
      <c r="B3655" s="268"/>
      <c r="C3655" s="268"/>
      <c r="D3655" s="268"/>
      <c r="E3655" s="268"/>
      <c r="F3655" s="268"/>
      <c r="G3655" s="268"/>
      <c r="H3655" s="268"/>
      <c r="J3655" s="268"/>
      <c r="K3655" s="268"/>
      <c r="L3655" s="268"/>
      <c r="O3655" s="268"/>
      <c r="T3655" s="268"/>
      <c r="X3655" s="268"/>
    </row>
    <row r="3656" spans="1:24" x14ac:dyDescent="0.25">
      <c r="A3656" s="268"/>
      <c r="B3656" s="268"/>
      <c r="C3656" s="268"/>
      <c r="D3656" s="268"/>
      <c r="E3656" s="268"/>
      <c r="F3656" s="268"/>
      <c r="G3656" s="268"/>
      <c r="H3656" s="268"/>
      <c r="J3656" s="268"/>
      <c r="K3656" s="268"/>
      <c r="L3656" s="268"/>
      <c r="O3656" s="268"/>
      <c r="T3656" s="268"/>
      <c r="X3656" s="268"/>
    </row>
    <row r="3657" spans="1:24" x14ac:dyDescent="0.25">
      <c r="A3657" s="268"/>
      <c r="B3657" s="268"/>
      <c r="C3657" s="268"/>
      <c r="D3657" s="268"/>
      <c r="E3657" s="268"/>
      <c r="F3657" s="268"/>
      <c r="G3657" s="268"/>
      <c r="H3657" s="268"/>
      <c r="J3657" s="268"/>
      <c r="K3657" s="268"/>
      <c r="L3657" s="268"/>
      <c r="O3657" s="268"/>
      <c r="T3657" s="268"/>
      <c r="X3657" s="268"/>
    </row>
    <row r="3658" spans="1:24" x14ac:dyDescent="0.25">
      <c r="A3658" s="268"/>
      <c r="B3658" s="268"/>
      <c r="C3658" s="268"/>
      <c r="D3658" s="268"/>
      <c r="E3658" s="268"/>
      <c r="F3658" s="268"/>
      <c r="G3658" s="268"/>
      <c r="H3658" s="268"/>
      <c r="J3658" s="268"/>
      <c r="K3658" s="268"/>
      <c r="L3658" s="268"/>
      <c r="O3658" s="268"/>
      <c r="T3658" s="268"/>
      <c r="X3658" s="268"/>
    </row>
    <row r="3659" spans="1:24" x14ac:dyDescent="0.25">
      <c r="A3659" s="268"/>
      <c r="B3659" s="268"/>
      <c r="C3659" s="268"/>
      <c r="D3659" s="268"/>
      <c r="E3659" s="268"/>
      <c r="F3659" s="268"/>
      <c r="G3659" s="268"/>
      <c r="H3659" s="268"/>
      <c r="J3659" s="268"/>
      <c r="K3659" s="268"/>
      <c r="L3659" s="268"/>
      <c r="O3659" s="268"/>
      <c r="T3659" s="268"/>
      <c r="X3659" s="268"/>
    </row>
    <row r="3660" spans="1:24" x14ac:dyDescent="0.25">
      <c r="A3660" s="268"/>
      <c r="B3660" s="268"/>
      <c r="C3660" s="268"/>
      <c r="D3660" s="268"/>
      <c r="E3660" s="268"/>
      <c r="F3660" s="268"/>
      <c r="G3660" s="268"/>
      <c r="H3660" s="268"/>
      <c r="J3660" s="268"/>
      <c r="K3660" s="268"/>
      <c r="L3660" s="268"/>
      <c r="O3660" s="268"/>
      <c r="T3660" s="268"/>
      <c r="X3660" s="268"/>
    </row>
    <row r="3661" spans="1:24" x14ac:dyDescent="0.25">
      <c r="A3661" s="268"/>
      <c r="B3661" s="268"/>
      <c r="C3661" s="268"/>
      <c r="D3661" s="268"/>
      <c r="E3661" s="268"/>
      <c r="F3661" s="268"/>
      <c r="G3661" s="268"/>
      <c r="H3661" s="268"/>
      <c r="J3661" s="268"/>
      <c r="K3661" s="268"/>
      <c r="L3661" s="268"/>
      <c r="O3661" s="268"/>
      <c r="T3661" s="268"/>
      <c r="X3661" s="268"/>
    </row>
    <row r="3662" spans="1:24" x14ac:dyDescent="0.25">
      <c r="A3662" s="268"/>
      <c r="B3662" s="268"/>
      <c r="C3662" s="268"/>
      <c r="D3662" s="268"/>
      <c r="E3662" s="268"/>
      <c r="F3662" s="268"/>
      <c r="G3662" s="268"/>
      <c r="H3662" s="268"/>
      <c r="J3662" s="268"/>
      <c r="K3662" s="268"/>
      <c r="L3662" s="268"/>
      <c r="O3662" s="268"/>
      <c r="T3662" s="268"/>
      <c r="X3662" s="268"/>
    </row>
    <row r="3663" spans="1:24" x14ac:dyDescent="0.25">
      <c r="A3663" s="268"/>
      <c r="B3663" s="268"/>
      <c r="C3663" s="268"/>
      <c r="D3663" s="268"/>
      <c r="E3663" s="268"/>
      <c r="F3663" s="268"/>
      <c r="G3663" s="268"/>
      <c r="H3663" s="268"/>
      <c r="J3663" s="268"/>
      <c r="K3663" s="268"/>
      <c r="L3663" s="268"/>
      <c r="O3663" s="268"/>
      <c r="T3663" s="268"/>
      <c r="X3663" s="268"/>
    </row>
    <row r="3664" spans="1:24" x14ac:dyDescent="0.25">
      <c r="A3664" s="268"/>
      <c r="B3664" s="268"/>
      <c r="C3664" s="268"/>
      <c r="D3664" s="268"/>
      <c r="E3664" s="268"/>
      <c r="F3664" s="268"/>
      <c r="G3664" s="268"/>
      <c r="H3664" s="268"/>
      <c r="J3664" s="268"/>
      <c r="K3664" s="268"/>
      <c r="L3664" s="268"/>
      <c r="O3664" s="268"/>
      <c r="T3664" s="268"/>
      <c r="X3664" s="268"/>
    </row>
    <row r="3665" spans="1:24" x14ac:dyDescent="0.25">
      <c r="A3665" s="268"/>
      <c r="B3665" s="268"/>
      <c r="C3665" s="268"/>
      <c r="D3665" s="268"/>
      <c r="E3665" s="268"/>
      <c r="F3665" s="268"/>
      <c r="G3665" s="268"/>
      <c r="H3665" s="268"/>
      <c r="J3665" s="268"/>
      <c r="K3665" s="268"/>
      <c r="L3665" s="268"/>
      <c r="O3665" s="268"/>
      <c r="T3665" s="268"/>
      <c r="X3665" s="268"/>
    </row>
    <row r="3666" spans="1:24" x14ac:dyDescent="0.25">
      <c r="A3666" s="268"/>
      <c r="B3666" s="268"/>
      <c r="C3666" s="268"/>
      <c r="D3666" s="268"/>
      <c r="E3666" s="268"/>
      <c r="F3666" s="268"/>
      <c r="G3666" s="268"/>
      <c r="H3666" s="268"/>
      <c r="J3666" s="268"/>
      <c r="K3666" s="268"/>
      <c r="L3666" s="268"/>
      <c r="O3666" s="268"/>
      <c r="T3666" s="268"/>
      <c r="X3666" s="268"/>
    </row>
    <row r="3667" spans="1:24" x14ac:dyDescent="0.25">
      <c r="A3667" s="268"/>
      <c r="B3667" s="268"/>
      <c r="C3667" s="268"/>
      <c r="D3667" s="268"/>
      <c r="E3667" s="268"/>
      <c r="F3667" s="268"/>
      <c r="G3667" s="268"/>
      <c r="H3667" s="268"/>
      <c r="J3667" s="268"/>
      <c r="K3667" s="268"/>
      <c r="L3667" s="268"/>
      <c r="O3667" s="268"/>
      <c r="T3667" s="268"/>
      <c r="X3667" s="268"/>
    </row>
    <row r="3668" spans="1:24" x14ac:dyDescent="0.25">
      <c r="A3668" s="268"/>
      <c r="B3668" s="268"/>
      <c r="C3668" s="268"/>
      <c r="D3668" s="268"/>
      <c r="E3668" s="268"/>
      <c r="F3668" s="268"/>
      <c r="G3668" s="268"/>
      <c r="H3668" s="268"/>
      <c r="J3668" s="268"/>
      <c r="K3668" s="268"/>
      <c r="L3668" s="268"/>
      <c r="O3668" s="268"/>
      <c r="T3668" s="268"/>
      <c r="X3668" s="268"/>
    </row>
    <row r="3669" spans="1:24" x14ac:dyDescent="0.25">
      <c r="A3669" s="268"/>
      <c r="B3669" s="268"/>
      <c r="C3669" s="268"/>
      <c r="D3669" s="268"/>
      <c r="E3669" s="268"/>
      <c r="F3669" s="268"/>
      <c r="G3669" s="268"/>
      <c r="H3669" s="268"/>
      <c r="J3669" s="268"/>
      <c r="K3669" s="268"/>
      <c r="L3669" s="268"/>
      <c r="O3669" s="268"/>
      <c r="T3669" s="268"/>
      <c r="X3669" s="268"/>
    </row>
    <row r="3670" spans="1:24" x14ac:dyDescent="0.25">
      <c r="A3670" s="268"/>
      <c r="B3670" s="268"/>
      <c r="C3670" s="268"/>
      <c r="D3670" s="268"/>
      <c r="E3670" s="268"/>
      <c r="F3670" s="268"/>
      <c r="G3670" s="268"/>
      <c r="H3670" s="268"/>
      <c r="J3670" s="268"/>
      <c r="K3670" s="268"/>
      <c r="L3670" s="268"/>
      <c r="O3670" s="268"/>
      <c r="T3670" s="268"/>
      <c r="X3670" s="268"/>
    </row>
    <row r="3671" spans="1:24" x14ac:dyDescent="0.25">
      <c r="A3671" s="268"/>
      <c r="B3671" s="268"/>
      <c r="C3671" s="268"/>
      <c r="D3671" s="268"/>
      <c r="E3671" s="268"/>
      <c r="F3671" s="268"/>
      <c r="G3671" s="268"/>
      <c r="H3671" s="268"/>
      <c r="J3671" s="268"/>
      <c r="K3671" s="268"/>
      <c r="L3671" s="268"/>
      <c r="O3671" s="268"/>
      <c r="T3671" s="268"/>
      <c r="X3671" s="268"/>
    </row>
    <row r="3672" spans="1:24" x14ac:dyDescent="0.25">
      <c r="A3672" s="268"/>
      <c r="B3672" s="268"/>
      <c r="C3672" s="268"/>
      <c r="D3672" s="268"/>
      <c r="E3672" s="268"/>
      <c r="F3672" s="268"/>
      <c r="G3672" s="268"/>
      <c r="H3672" s="268"/>
      <c r="J3672" s="268"/>
      <c r="K3672" s="268"/>
      <c r="L3672" s="268"/>
      <c r="O3672" s="268"/>
      <c r="T3672" s="268"/>
      <c r="X3672" s="268"/>
    </row>
    <row r="3673" spans="1:24" x14ac:dyDescent="0.25">
      <c r="A3673" s="268"/>
      <c r="B3673" s="268"/>
      <c r="C3673" s="268"/>
      <c r="D3673" s="268"/>
      <c r="E3673" s="268"/>
      <c r="F3673" s="268"/>
      <c r="G3673" s="268"/>
      <c r="H3673" s="268"/>
      <c r="J3673" s="268"/>
      <c r="K3673" s="268"/>
      <c r="L3673" s="268"/>
      <c r="O3673" s="268"/>
      <c r="T3673" s="268"/>
      <c r="X3673" s="268"/>
    </row>
    <row r="3674" spans="1:24" x14ac:dyDescent="0.25">
      <c r="A3674" s="268"/>
      <c r="B3674" s="268"/>
      <c r="C3674" s="268"/>
      <c r="D3674" s="268"/>
      <c r="E3674" s="268"/>
      <c r="F3674" s="268"/>
      <c r="G3674" s="268"/>
      <c r="H3674" s="268"/>
      <c r="J3674" s="268"/>
      <c r="K3674" s="268"/>
      <c r="M3674" s="268"/>
      <c r="N3674" s="268"/>
      <c r="O3674" s="268"/>
      <c r="T3674" s="268"/>
      <c r="X3674" s="268"/>
    </row>
    <row r="3675" spans="1:24" x14ac:dyDescent="0.25">
      <c r="A3675" s="268"/>
      <c r="B3675" s="268"/>
      <c r="C3675" s="268"/>
      <c r="D3675" s="268"/>
      <c r="E3675" s="268"/>
      <c r="F3675" s="268"/>
      <c r="G3675" s="268"/>
      <c r="H3675" s="268"/>
      <c r="J3675" s="268"/>
      <c r="K3675" s="268"/>
      <c r="M3675" s="268"/>
      <c r="N3675" s="268"/>
      <c r="O3675" s="268"/>
      <c r="T3675" s="268"/>
      <c r="X3675" s="268"/>
    </row>
    <row r="3676" spans="1:24" x14ac:dyDescent="0.25">
      <c r="A3676" s="268"/>
      <c r="B3676" s="268"/>
      <c r="C3676" s="268"/>
      <c r="D3676" s="268"/>
      <c r="E3676" s="268"/>
      <c r="F3676" s="268"/>
      <c r="G3676" s="268"/>
      <c r="H3676" s="268"/>
      <c r="J3676" s="268"/>
      <c r="K3676" s="268"/>
      <c r="L3676" s="268"/>
      <c r="O3676" s="268"/>
      <c r="T3676" s="268"/>
      <c r="X3676" s="268"/>
    </row>
    <row r="3677" spans="1:24" x14ac:dyDescent="0.25">
      <c r="A3677" s="268"/>
      <c r="B3677" s="268"/>
      <c r="C3677" s="268"/>
      <c r="D3677" s="268"/>
      <c r="E3677" s="268"/>
      <c r="F3677" s="268"/>
      <c r="G3677" s="268"/>
      <c r="H3677" s="268"/>
      <c r="J3677" s="268"/>
      <c r="K3677" s="268"/>
      <c r="L3677" s="268"/>
      <c r="O3677" s="268"/>
      <c r="T3677" s="268"/>
      <c r="X3677" s="268"/>
    </row>
    <row r="3678" spans="1:24" x14ac:dyDescent="0.25">
      <c r="A3678" s="268"/>
      <c r="B3678" s="268"/>
      <c r="C3678" s="268"/>
      <c r="D3678" s="268"/>
      <c r="E3678" s="268"/>
      <c r="F3678" s="268"/>
      <c r="G3678" s="268"/>
      <c r="H3678" s="268"/>
      <c r="J3678" s="268"/>
      <c r="K3678" s="268"/>
      <c r="L3678" s="268"/>
      <c r="O3678" s="268"/>
      <c r="T3678" s="268"/>
      <c r="X3678" s="268"/>
    </row>
    <row r="3679" spans="1:24" x14ac:dyDescent="0.25">
      <c r="A3679" s="268"/>
      <c r="B3679" s="268"/>
      <c r="C3679" s="268"/>
      <c r="D3679" s="268"/>
      <c r="E3679" s="268"/>
      <c r="F3679" s="268"/>
      <c r="G3679" s="268"/>
      <c r="H3679" s="268"/>
      <c r="J3679" s="268"/>
      <c r="K3679" s="268"/>
      <c r="L3679" s="268"/>
      <c r="O3679" s="268"/>
      <c r="T3679" s="268"/>
      <c r="X3679" s="268"/>
    </row>
    <row r="3680" spans="1:24" x14ac:dyDescent="0.25">
      <c r="A3680" s="268"/>
      <c r="B3680" s="268"/>
      <c r="C3680" s="268"/>
      <c r="D3680" s="268"/>
      <c r="E3680" s="268"/>
      <c r="F3680" s="268"/>
      <c r="G3680" s="268"/>
      <c r="H3680" s="268"/>
      <c r="J3680" s="268"/>
      <c r="K3680" s="268"/>
      <c r="L3680" s="268"/>
      <c r="O3680" s="268"/>
      <c r="T3680" s="268"/>
      <c r="X3680" s="268"/>
    </row>
    <row r="3681" spans="1:24" x14ac:dyDescent="0.25">
      <c r="A3681" s="268"/>
      <c r="B3681" s="268"/>
      <c r="C3681" s="268"/>
      <c r="D3681" s="268"/>
      <c r="E3681" s="268"/>
      <c r="F3681" s="268"/>
      <c r="G3681" s="268"/>
      <c r="H3681" s="268"/>
      <c r="J3681" s="268"/>
      <c r="K3681" s="268"/>
      <c r="L3681" s="268"/>
      <c r="O3681" s="268"/>
      <c r="T3681" s="268"/>
      <c r="X3681" s="268"/>
    </row>
    <row r="3682" spans="1:24" x14ac:dyDescent="0.25">
      <c r="A3682" s="268"/>
      <c r="B3682" s="268"/>
      <c r="C3682" s="268"/>
      <c r="D3682" s="268"/>
      <c r="E3682" s="268"/>
      <c r="F3682" s="268"/>
      <c r="G3682" s="268"/>
      <c r="H3682" s="268"/>
      <c r="J3682" s="268"/>
      <c r="K3682" s="268"/>
      <c r="L3682" s="268"/>
      <c r="O3682" s="268"/>
      <c r="T3682" s="268"/>
      <c r="X3682" s="268"/>
    </row>
    <row r="3683" spans="1:24" x14ac:dyDescent="0.25">
      <c r="A3683" s="268"/>
      <c r="B3683" s="268"/>
      <c r="C3683" s="268"/>
      <c r="D3683" s="268"/>
      <c r="E3683" s="268"/>
      <c r="F3683" s="268"/>
      <c r="G3683" s="268"/>
      <c r="H3683" s="268"/>
      <c r="J3683" s="268"/>
      <c r="K3683" s="268"/>
      <c r="L3683" s="268"/>
      <c r="O3683" s="268"/>
      <c r="T3683" s="268"/>
      <c r="X3683" s="268"/>
    </row>
    <row r="3684" spans="1:24" x14ac:dyDescent="0.25">
      <c r="A3684" s="268"/>
      <c r="B3684" s="268"/>
      <c r="C3684" s="268"/>
      <c r="D3684" s="268"/>
      <c r="E3684" s="268"/>
      <c r="F3684" s="268"/>
      <c r="G3684" s="268"/>
      <c r="H3684" s="268"/>
      <c r="J3684" s="268"/>
      <c r="K3684" s="268"/>
      <c r="L3684" s="268"/>
      <c r="O3684" s="268"/>
      <c r="T3684" s="268"/>
      <c r="X3684" s="268"/>
    </row>
    <row r="3685" spans="1:24" x14ac:dyDescent="0.25">
      <c r="A3685" s="268"/>
      <c r="B3685" s="268"/>
      <c r="C3685" s="268"/>
      <c r="D3685" s="268"/>
      <c r="E3685" s="268"/>
      <c r="F3685" s="268"/>
      <c r="G3685" s="268"/>
      <c r="H3685" s="268"/>
      <c r="J3685" s="268"/>
      <c r="K3685" s="268"/>
      <c r="L3685" s="268"/>
      <c r="O3685" s="268"/>
      <c r="T3685" s="268"/>
      <c r="X3685" s="268"/>
    </row>
    <row r="3686" spans="1:24" x14ac:dyDescent="0.25">
      <c r="A3686" s="268"/>
      <c r="B3686" s="268"/>
      <c r="C3686" s="268"/>
      <c r="D3686" s="268"/>
      <c r="E3686" s="268"/>
      <c r="F3686" s="268"/>
      <c r="G3686" s="268"/>
      <c r="H3686" s="268"/>
      <c r="J3686" s="268"/>
      <c r="K3686" s="268"/>
      <c r="L3686" s="268"/>
      <c r="O3686" s="268"/>
      <c r="T3686" s="268"/>
      <c r="X3686" s="268"/>
    </row>
    <row r="3687" spans="1:24" x14ac:dyDescent="0.25">
      <c r="A3687" s="268"/>
      <c r="B3687" s="268"/>
      <c r="C3687" s="268"/>
      <c r="D3687" s="268"/>
      <c r="E3687" s="268"/>
      <c r="F3687" s="268"/>
      <c r="G3687" s="268"/>
      <c r="H3687" s="268"/>
      <c r="J3687" s="268"/>
      <c r="K3687" s="268"/>
      <c r="L3687" s="268"/>
      <c r="O3687" s="268"/>
      <c r="T3687" s="268"/>
      <c r="X3687" s="268"/>
    </row>
    <row r="3688" spans="1:24" x14ac:dyDescent="0.25">
      <c r="A3688" s="268"/>
      <c r="B3688" s="268"/>
      <c r="C3688" s="268"/>
      <c r="D3688" s="268"/>
      <c r="E3688" s="268"/>
      <c r="F3688" s="268"/>
      <c r="G3688" s="268"/>
      <c r="H3688" s="268"/>
      <c r="J3688" s="268"/>
      <c r="K3688" s="268"/>
      <c r="L3688" s="268"/>
      <c r="O3688" s="268"/>
      <c r="T3688" s="268"/>
      <c r="X3688" s="268"/>
    </row>
    <row r="3689" spans="1:24" x14ac:dyDescent="0.25">
      <c r="A3689" s="268"/>
      <c r="B3689" s="268"/>
      <c r="C3689" s="268"/>
      <c r="D3689" s="268"/>
      <c r="E3689" s="268"/>
      <c r="F3689" s="268"/>
      <c r="G3689" s="268"/>
      <c r="H3689" s="268"/>
      <c r="J3689" s="268"/>
      <c r="K3689" s="268"/>
      <c r="L3689" s="268"/>
      <c r="O3689" s="268"/>
      <c r="T3689" s="268"/>
      <c r="X3689" s="268"/>
    </row>
    <row r="3690" spans="1:24" x14ac:dyDescent="0.25">
      <c r="A3690" s="268"/>
      <c r="B3690" s="268"/>
      <c r="C3690" s="268"/>
      <c r="D3690" s="268"/>
      <c r="E3690" s="268"/>
      <c r="F3690" s="268"/>
      <c r="G3690" s="268"/>
      <c r="H3690" s="268"/>
      <c r="J3690" s="268"/>
      <c r="K3690" s="268"/>
      <c r="L3690" s="268"/>
      <c r="O3690" s="268"/>
      <c r="T3690" s="268"/>
      <c r="X3690" s="268"/>
    </row>
    <row r="3691" spans="1:24" x14ac:dyDescent="0.25">
      <c r="A3691" s="268"/>
      <c r="B3691" s="268"/>
      <c r="C3691" s="268"/>
      <c r="D3691" s="268"/>
      <c r="E3691" s="268"/>
      <c r="F3691" s="268"/>
      <c r="G3691" s="268"/>
      <c r="H3691" s="268"/>
      <c r="J3691" s="268"/>
      <c r="K3691" s="268"/>
      <c r="L3691" s="268"/>
      <c r="O3691" s="268"/>
      <c r="T3691" s="268"/>
      <c r="X3691" s="268"/>
    </row>
    <row r="3692" spans="1:24" x14ac:dyDescent="0.25">
      <c r="A3692" s="268"/>
      <c r="B3692" s="268"/>
      <c r="C3692" s="268"/>
      <c r="D3692" s="268"/>
      <c r="E3692" s="268"/>
      <c r="F3692" s="268"/>
      <c r="G3692" s="268"/>
      <c r="H3692" s="268"/>
      <c r="J3692" s="268"/>
      <c r="K3692" s="268"/>
      <c r="L3692" s="268"/>
      <c r="O3692" s="268"/>
      <c r="T3692" s="268"/>
      <c r="X3692" s="268"/>
    </row>
    <row r="3693" spans="1:24" x14ac:dyDescent="0.25">
      <c r="A3693" s="268"/>
      <c r="B3693" s="268"/>
      <c r="C3693" s="268"/>
      <c r="D3693" s="268"/>
      <c r="E3693" s="268"/>
      <c r="F3693" s="268"/>
      <c r="G3693" s="268"/>
      <c r="H3693" s="268"/>
      <c r="J3693" s="268"/>
      <c r="K3693" s="268"/>
      <c r="L3693" s="268"/>
      <c r="O3693" s="268"/>
      <c r="T3693" s="268"/>
      <c r="X3693" s="268"/>
    </row>
    <row r="3694" spans="1:24" x14ac:dyDescent="0.25">
      <c r="A3694" s="268"/>
      <c r="B3694" s="268"/>
      <c r="C3694" s="268"/>
      <c r="D3694" s="268"/>
      <c r="E3694" s="268"/>
      <c r="F3694" s="268"/>
      <c r="G3694" s="268"/>
      <c r="H3694" s="268"/>
      <c r="J3694" s="268"/>
      <c r="K3694" s="268"/>
      <c r="L3694" s="268"/>
      <c r="O3694" s="268"/>
      <c r="T3694" s="268"/>
      <c r="X3694" s="268"/>
    </row>
    <row r="3695" spans="1:24" x14ac:dyDescent="0.25">
      <c r="A3695" s="268"/>
      <c r="B3695" s="268"/>
      <c r="C3695" s="268"/>
      <c r="D3695" s="268"/>
      <c r="E3695" s="268"/>
      <c r="F3695" s="268"/>
      <c r="G3695" s="268"/>
      <c r="H3695" s="268"/>
      <c r="J3695" s="268"/>
      <c r="K3695" s="268"/>
      <c r="L3695" s="268"/>
      <c r="O3695" s="268"/>
      <c r="T3695" s="268"/>
      <c r="X3695" s="268"/>
    </row>
    <row r="3696" spans="1:24" x14ac:dyDescent="0.25">
      <c r="A3696" s="268"/>
      <c r="B3696" s="268"/>
      <c r="C3696" s="268"/>
      <c r="D3696" s="268"/>
      <c r="E3696" s="268"/>
      <c r="F3696" s="268"/>
      <c r="G3696" s="268"/>
      <c r="H3696" s="268"/>
      <c r="J3696" s="268"/>
      <c r="K3696" s="268"/>
      <c r="L3696" s="268"/>
      <c r="O3696" s="268"/>
      <c r="T3696" s="268"/>
      <c r="X3696" s="268"/>
    </row>
    <row r="3697" spans="1:24" x14ac:dyDescent="0.25">
      <c r="A3697" s="268"/>
      <c r="B3697" s="268"/>
      <c r="C3697" s="268"/>
      <c r="D3697" s="268"/>
      <c r="E3697" s="268"/>
      <c r="F3697" s="268"/>
      <c r="G3697" s="268"/>
      <c r="H3697" s="268"/>
      <c r="J3697" s="268"/>
      <c r="K3697" s="268"/>
      <c r="L3697" s="268"/>
      <c r="O3697" s="268"/>
      <c r="T3697" s="268"/>
      <c r="X3697" s="268"/>
    </row>
    <row r="3698" spans="1:24" x14ac:dyDescent="0.25">
      <c r="A3698" s="268"/>
      <c r="B3698" s="268"/>
      <c r="C3698" s="268"/>
      <c r="D3698" s="268"/>
      <c r="E3698" s="268"/>
      <c r="F3698" s="268"/>
      <c r="G3698" s="268"/>
      <c r="H3698" s="268"/>
      <c r="J3698" s="268"/>
      <c r="K3698" s="268"/>
      <c r="L3698" s="268"/>
      <c r="O3698" s="268"/>
      <c r="T3698" s="268"/>
      <c r="X3698" s="268"/>
    </row>
    <row r="3699" spans="1:24" x14ac:dyDescent="0.25">
      <c r="A3699" s="268"/>
      <c r="B3699" s="268"/>
      <c r="C3699" s="268"/>
      <c r="D3699" s="268"/>
      <c r="E3699" s="268"/>
      <c r="F3699" s="268"/>
      <c r="G3699" s="268"/>
      <c r="H3699" s="268"/>
      <c r="J3699" s="268"/>
      <c r="K3699" s="268"/>
      <c r="L3699" s="268"/>
      <c r="O3699" s="268"/>
      <c r="T3699" s="268"/>
      <c r="X3699" s="268"/>
    </row>
    <row r="3700" spans="1:24" x14ac:dyDescent="0.25">
      <c r="A3700" s="268"/>
      <c r="B3700" s="268"/>
      <c r="C3700" s="268"/>
      <c r="D3700" s="268"/>
      <c r="E3700" s="268"/>
      <c r="F3700" s="268"/>
      <c r="G3700" s="268"/>
      <c r="H3700" s="268"/>
      <c r="J3700" s="268"/>
      <c r="K3700" s="268"/>
      <c r="L3700" s="268"/>
      <c r="O3700" s="268"/>
      <c r="T3700" s="268"/>
      <c r="X3700" s="268"/>
    </row>
    <row r="3701" spans="1:24" x14ac:dyDescent="0.25">
      <c r="A3701" s="268"/>
      <c r="B3701" s="268"/>
      <c r="C3701" s="268"/>
      <c r="D3701" s="268"/>
      <c r="E3701" s="268"/>
      <c r="F3701" s="268"/>
      <c r="G3701" s="268"/>
      <c r="H3701" s="268"/>
      <c r="J3701" s="268"/>
      <c r="K3701" s="268"/>
      <c r="L3701" s="268"/>
      <c r="O3701" s="268"/>
      <c r="T3701" s="268"/>
      <c r="X3701" s="268"/>
    </row>
    <row r="3702" spans="1:24" x14ac:dyDescent="0.25">
      <c r="A3702" s="268"/>
      <c r="B3702" s="268"/>
      <c r="C3702" s="268"/>
      <c r="D3702" s="268"/>
      <c r="E3702" s="268"/>
      <c r="F3702" s="268"/>
      <c r="G3702" s="268"/>
      <c r="H3702" s="268"/>
      <c r="J3702" s="268"/>
      <c r="K3702" s="268"/>
      <c r="L3702" s="268"/>
      <c r="O3702" s="268"/>
      <c r="T3702" s="268"/>
      <c r="X3702" s="268"/>
    </row>
    <row r="3703" spans="1:24" x14ac:dyDescent="0.25">
      <c r="A3703" s="268"/>
      <c r="B3703" s="268"/>
      <c r="C3703" s="268"/>
      <c r="D3703" s="268"/>
      <c r="E3703" s="268"/>
      <c r="F3703" s="268"/>
      <c r="G3703" s="268"/>
      <c r="H3703" s="268"/>
      <c r="J3703" s="268"/>
      <c r="K3703" s="268"/>
      <c r="L3703" s="268"/>
      <c r="O3703" s="268"/>
      <c r="T3703" s="268"/>
      <c r="X3703" s="268"/>
    </row>
    <row r="3704" spans="1:24" x14ac:dyDescent="0.25">
      <c r="A3704" s="268"/>
      <c r="B3704" s="268"/>
      <c r="C3704" s="268"/>
      <c r="D3704" s="268"/>
      <c r="E3704" s="268"/>
      <c r="F3704" s="268"/>
      <c r="G3704" s="268"/>
      <c r="H3704" s="268"/>
      <c r="J3704" s="268"/>
      <c r="K3704" s="268"/>
      <c r="L3704" s="268"/>
      <c r="O3704" s="268"/>
      <c r="T3704" s="268"/>
      <c r="X3704" s="268"/>
    </row>
    <row r="3705" spans="1:24" x14ac:dyDescent="0.25">
      <c r="A3705" s="268"/>
      <c r="B3705" s="268"/>
      <c r="C3705" s="268"/>
      <c r="D3705" s="268"/>
      <c r="E3705" s="268"/>
      <c r="F3705" s="268"/>
      <c r="G3705" s="268"/>
      <c r="H3705" s="268"/>
      <c r="J3705" s="268"/>
      <c r="K3705" s="268"/>
      <c r="L3705" s="268"/>
      <c r="O3705" s="268"/>
      <c r="T3705" s="268"/>
      <c r="X3705" s="268"/>
    </row>
    <row r="3706" spans="1:24" x14ac:dyDescent="0.25">
      <c r="A3706" s="268"/>
      <c r="B3706" s="268"/>
      <c r="C3706" s="268"/>
      <c r="D3706" s="268"/>
      <c r="E3706" s="268"/>
      <c r="F3706" s="268"/>
      <c r="G3706" s="268"/>
      <c r="H3706" s="268"/>
      <c r="J3706" s="268"/>
      <c r="K3706" s="268"/>
      <c r="L3706" s="268"/>
      <c r="O3706" s="268"/>
      <c r="T3706" s="268"/>
      <c r="X3706" s="268"/>
    </row>
    <row r="3707" spans="1:24" x14ac:dyDescent="0.25">
      <c r="A3707" s="268"/>
      <c r="B3707" s="268"/>
      <c r="C3707" s="268"/>
      <c r="D3707" s="268"/>
      <c r="E3707" s="268"/>
      <c r="F3707" s="268"/>
      <c r="G3707" s="268"/>
      <c r="H3707" s="268"/>
      <c r="J3707" s="268"/>
      <c r="K3707" s="268"/>
      <c r="L3707" s="268"/>
      <c r="O3707" s="268"/>
      <c r="T3707" s="268"/>
      <c r="X3707" s="268"/>
    </row>
    <row r="3708" spans="1:24" x14ac:dyDescent="0.25">
      <c r="A3708" s="268"/>
      <c r="B3708" s="268"/>
      <c r="C3708" s="268"/>
      <c r="D3708" s="268"/>
      <c r="E3708" s="268"/>
      <c r="F3708" s="268"/>
      <c r="G3708" s="268"/>
      <c r="H3708" s="268"/>
      <c r="J3708" s="268"/>
      <c r="K3708" s="268"/>
      <c r="L3708" s="268"/>
      <c r="O3708" s="268"/>
      <c r="T3708" s="268"/>
      <c r="X3708" s="268"/>
    </row>
    <row r="3709" spans="1:24" x14ac:dyDescent="0.25">
      <c r="A3709" s="268"/>
      <c r="B3709" s="268"/>
      <c r="C3709" s="268"/>
      <c r="D3709" s="268"/>
      <c r="E3709" s="268"/>
      <c r="F3709" s="268"/>
      <c r="G3709" s="268"/>
      <c r="H3709" s="268"/>
      <c r="J3709" s="268"/>
      <c r="K3709" s="268"/>
      <c r="L3709" s="268"/>
      <c r="O3709" s="268"/>
      <c r="T3709" s="268"/>
      <c r="X3709" s="268"/>
    </row>
    <row r="3710" spans="1:24" x14ac:dyDescent="0.25">
      <c r="A3710" s="268"/>
      <c r="B3710" s="268"/>
      <c r="C3710" s="268"/>
      <c r="D3710" s="268"/>
      <c r="E3710" s="268"/>
      <c r="F3710" s="268"/>
      <c r="G3710" s="268"/>
      <c r="H3710" s="268"/>
      <c r="J3710" s="268"/>
      <c r="K3710" s="268"/>
      <c r="L3710" s="268"/>
      <c r="O3710" s="268"/>
      <c r="T3710" s="268"/>
      <c r="X3710" s="268"/>
    </row>
    <row r="3711" spans="1:24" x14ac:dyDescent="0.25">
      <c r="A3711" s="268"/>
      <c r="B3711" s="268"/>
      <c r="C3711" s="268"/>
      <c r="D3711" s="268"/>
      <c r="E3711" s="268"/>
      <c r="F3711" s="268"/>
      <c r="G3711" s="268"/>
      <c r="H3711" s="268"/>
      <c r="J3711" s="268"/>
      <c r="K3711" s="268"/>
      <c r="L3711" s="268"/>
      <c r="O3711" s="268"/>
      <c r="T3711" s="268"/>
      <c r="X3711" s="268"/>
    </row>
    <row r="3712" spans="1:24" x14ac:dyDescent="0.25">
      <c r="A3712" s="268"/>
      <c r="B3712" s="268"/>
      <c r="C3712" s="268"/>
      <c r="D3712" s="268"/>
      <c r="E3712" s="268"/>
      <c r="F3712" s="268"/>
      <c r="G3712" s="268"/>
      <c r="H3712" s="268"/>
      <c r="J3712" s="268"/>
      <c r="K3712" s="268"/>
      <c r="L3712" s="268"/>
      <c r="O3712" s="268"/>
      <c r="T3712" s="268"/>
      <c r="X3712" s="268"/>
    </row>
    <row r="3713" spans="1:24" x14ac:dyDescent="0.25">
      <c r="A3713" s="268"/>
      <c r="B3713" s="268"/>
      <c r="C3713" s="268"/>
      <c r="D3713" s="268"/>
      <c r="E3713" s="268"/>
      <c r="F3713" s="268"/>
      <c r="G3713" s="268"/>
      <c r="H3713" s="268"/>
      <c r="J3713" s="268"/>
      <c r="K3713" s="268"/>
      <c r="L3713" s="268"/>
      <c r="O3713" s="268"/>
      <c r="T3713" s="268"/>
      <c r="X3713" s="268"/>
    </row>
    <row r="3714" spans="1:24" x14ac:dyDescent="0.25">
      <c r="A3714" s="268"/>
      <c r="B3714" s="268"/>
      <c r="C3714" s="268"/>
      <c r="D3714" s="268"/>
      <c r="E3714" s="268"/>
      <c r="F3714" s="268"/>
      <c r="G3714" s="268"/>
      <c r="H3714" s="268"/>
      <c r="J3714" s="268"/>
      <c r="K3714" s="268"/>
      <c r="L3714" s="268"/>
      <c r="O3714" s="268"/>
      <c r="T3714" s="268"/>
      <c r="X3714" s="268"/>
    </row>
    <row r="3715" spans="1:24" x14ac:dyDescent="0.25">
      <c r="A3715" s="268"/>
      <c r="B3715" s="268"/>
      <c r="C3715" s="268"/>
      <c r="D3715" s="268"/>
      <c r="E3715" s="268"/>
      <c r="F3715" s="268"/>
      <c r="G3715" s="268"/>
      <c r="H3715" s="268"/>
      <c r="J3715" s="268"/>
      <c r="K3715" s="268"/>
      <c r="L3715" s="268"/>
      <c r="O3715" s="268"/>
      <c r="T3715" s="268"/>
      <c r="X3715" s="268"/>
    </row>
    <row r="3716" spans="1:24" x14ac:dyDescent="0.25">
      <c r="A3716" s="268"/>
      <c r="B3716" s="268"/>
      <c r="C3716" s="268"/>
      <c r="D3716" s="268"/>
      <c r="E3716" s="268"/>
      <c r="F3716" s="268"/>
      <c r="G3716" s="268"/>
      <c r="H3716" s="268"/>
      <c r="J3716" s="268"/>
      <c r="K3716" s="268"/>
      <c r="L3716" s="268"/>
      <c r="O3716" s="268"/>
      <c r="T3716" s="268"/>
      <c r="X3716" s="268"/>
    </row>
    <row r="3717" spans="1:24" x14ac:dyDescent="0.25">
      <c r="A3717" s="268"/>
      <c r="B3717" s="268"/>
      <c r="C3717" s="268"/>
      <c r="D3717" s="268"/>
      <c r="E3717" s="268"/>
      <c r="F3717" s="268"/>
      <c r="G3717" s="268"/>
      <c r="H3717" s="268"/>
      <c r="J3717" s="268"/>
      <c r="K3717" s="268"/>
      <c r="L3717" s="268"/>
      <c r="O3717" s="268"/>
      <c r="T3717" s="268"/>
      <c r="X3717" s="268"/>
    </row>
    <row r="3718" spans="1:24" x14ac:dyDescent="0.25">
      <c r="A3718" s="268"/>
      <c r="B3718" s="268"/>
      <c r="C3718" s="268"/>
      <c r="D3718" s="268"/>
      <c r="E3718" s="268"/>
      <c r="F3718" s="268"/>
      <c r="G3718" s="268"/>
      <c r="H3718" s="268"/>
      <c r="J3718" s="268"/>
      <c r="K3718" s="268"/>
      <c r="L3718" s="268"/>
      <c r="O3718" s="268"/>
      <c r="T3718" s="268"/>
      <c r="X3718" s="268"/>
    </row>
    <row r="3719" spans="1:24" x14ac:dyDescent="0.25">
      <c r="A3719" s="268"/>
      <c r="B3719" s="268"/>
      <c r="C3719" s="268"/>
      <c r="D3719" s="268"/>
      <c r="E3719" s="268"/>
      <c r="F3719" s="268"/>
      <c r="G3719" s="268"/>
      <c r="H3719" s="268"/>
      <c r="J3719" s="268"/>
      <c r="K3719" s="268"/>
      <c r="L3719" s="268"/>
      <c r="O3719" s="268"/>
      <c r="T3719" s="268"/>
      <c r="X3719" s="268"/>
    </row>
    <row r="3720" spans="1:24" x14ac:dyDescent="0.25">
      <c r="A3720" s="268"/>
      <c r="B3720" s="268"/>
      <c r="C3720" s="268"/>
      <c r="D3720" s="268"/>
      <c r="E3720" s="268"/>
      <c r="F3720" s="268"/>
      <c r="G3720" s="268"/>
      <c r="H3720" s="268"/>
      <c r="J3720" s="268"/>
      <c r="K3720" s="268"/>
      <c r="L3720" s="268"/>
      <c r="O3720" s="268"/>
      <c r="T3720" s="268"/>
      <c r="X3720" s="268"/>
    </row>
    <row r="3721" spans="1:24" x14ac:dyDescent="0.25">
      <c r="A3721" s="268"/>
      <c r="B3721" s="268"/>
      <c r="C3721" s="268"/>
      <c r="D3721" s="268"/>
      <c r="E3721" s="268"/>
      <c r="F3721" s="268"/>
      <c r="G3721" s="268"/>
      <c r="H3721" s="268"/>
      <c r="J3721" s="268"/>
      <c r="K3721" s="268"/>
      <c r="L3721" s="268"/>
      <c r="O3721" s="268"/>
      <c r="T3721" s="268"/>
      <c r="X3721" s="268"/>
    </row>
    <row r="3722" spans="1:24" x14ac:dyDescent="0.25">
      <c r="A3722" s="268"/>
      <c r="B3722" s="268"/>
      <c r="C3722" s="268"/>
      <c r="D3722" s="268"/>
      <c r="E3722" s="268"/>
      <c r="F3722" s="268"/>
      <c r="G3722" s="268"/>
      <c r="H3722" s="268"/>
      <c r="J3722" s="268"/>
      <c r="K3722" s="268"/>
      <c r="L3722" s="268"/>
      <c r="O3722" s="268"/>
      <c r="T3722" s="268"/>
      <c r="X3722" s="268"/>
    </row>
    <row r="3723" spans="1:24" x14ac:dyDescent="0.25">
      <c r="A3723" s="268"/>
      <c r="B3723" s="268"/>
      <c r="C3723" s="268"/>
      <c r="D3723" s="268"/>
      <c r="E3723" s="268"/>
      <c r="F3723" s="268"/>
      <c r="G3723" s="268"/>
      <c r="H3723" s="268"/>
      <c r="J3723" s="268"/>
      <c r="K3723" s="268"/>
      <c r="L3723" s="268"/>
      <c r="O3723" s="268"/>
      <c r="T3723" s="268"/>
      <c r="X3723" s="268"/>
    </row>
    <row r="3724" spans="1:24" x14ac:dyDescent="0.25">
      <c r="A3724" s="268"/>
      <c r="B3724" s="268"/>
      <c r="C3724" s="268"/>
      <c r="D3724" s="268"/>
      <c r="E3724" s="268"/>
      <c r="F3724" s="268"/>
      <c r="G3724" s="268"/>
      <c r="H3724" s="268"/>
      <c r="J3724" s="268"/>
      <c r="K3724" s="268"/>
      <c r="L3724" s="268"/>
      <c r="O3724" s="268"/>
      <c r="T3724" s="268"/>
      <c r="X3724" s="268"/>
    </row>
    <row r="3725" spans="1:24" x14ac:dyDescent="0.25">
      <c r="A3725" s="268"/>
      <c r="B3725" s="268"/>
      <c r="C3725" s="268"/>
      <c r="D3725" s="268"/>
      <c r="E3725" s="268"/>
      <c r="F3725" s="268"/>
      <c r="G3725" s="268"/>
      <c r="H3725" s="268"/>
      <c r="J3725" s="268"/>
      <c r="K3725" s="268"/>
      <c r="L3725" s="268"/>
      <c r="O3725" s="268"/>
      <c r="T3725" s="268"/>
      <c r="X3725" s="268"/>
    </row>
    <row r="3726" spans="1:24" x14ac:dyDescent="0.25">
      <c r="A3726" s="268"/>
      <c r="B3726" s="268"/>
      <c r="C3726" s="268"/>
      <c r="D3726" s="268"/>
      <c r="E3726" s="268"/>
      <c r="F3726" s="268"/>
      <c r="G3726" s="268"/>
      <c r="H3726" s="268"/>
      <c r="J3726" s="268"/>
      <c r="K3726" s="268"/>
      <c r="L3726" s="268"/>
      <c r="O3726" s="268"/>
      <c r="T3726" s="268"/>
      <c r="X3726" s="268"/>
    </row>
    <row r="3727" spans="1:24" x14ac:dyDescent="0.25">
      <c r="A3727" s="268"/>
      <c r="B3727" s="268"/>
      <c r="C3727" s="268"/>
      <c r="D3727" s="268"/>
      <c r="E3727" s="268"/>
      <c r="F3727" s="268"/>
      <c r="G3727" s="268"/>
      <c r="H3727" s="268"/>
      <c r="J3727" s="268"/>
      <c r="K3727" s="268"/>
      <c r="L3727" s="268"/>
      <c r="O3727" s="268"/>
      <c r="T3727" s="268"/>
      <c r="X3727" s="268"/>
    </row>
    <row r="3728" spans="1:24" x14ac:dyDescent="0.25">
      <c r="A3728" s="268"/>
      <c r="B3728" s="268"/>
      <c r="C3728" s="268"/>
      <c r="D3728" s="268"/>
      <c r="E3728" s="268"/>
      <c r="F3728" s="268"/>
      <c r="G3728" s="268"/>
      <c r="H3728" s="268"/>
      <c r="J3728" s="268"/>
      <c r="K3728" s="268"/>
      <c r="L3728" s="268"/>
      <c r="O3728" s="268"/>
      <c r="T3728" s="268"/>
      <c r="X3728" s="268"/>
    </row>
    <row r="3729" spans="1:24" x14ac:dyDescent="0.25">
      <c r="A3729" s="268"/>
      <c r="B3729" s="268"/>
      <c r="C3729" s="268"/>
      <c r="D3729" s="268"/>
      <c r="E3729" s="268"/>
      <c r="F3729" s="268"/>
      <c r="G3729" s="268"/>
      <c r="H3729" s="268"/>
      <c r="J3729" s="268"/>
      <c r="K3729" s="268"/>
      <c r="L3729" s="268"/>
      <c r="O3729" s="268"/>
      <c r="T3729" s="268"/>
      <c r="X3729" s="268"/>
    </row>
    <row r="3730" spans="1:24" x14ac:dyDescent="0.25">
      <c r="A3730" s="268"/>
      <c r="B3730" s="268"/>
      <c r="C3730" s="268"/>
      <c r="D3730" s="268"/>
      <c r="E3730" s="268"/>
      <c r="F3730" s="268"/>
      <c r="G3730" s="268"/>
      <c r="H3730" s="268"/>
      <c r="J3730" s="268"/>
      <c r="K3730" s="268"/>
      <c r="L3730" s="268"/>
      <c r="O3730" s="268"/>
      <c r="X3730" s="268"/>
    </row>
    <row r="3731" spans="1:24" x14ac:dyDescent="0.25">
      <c r="A3731" s="268"/>
      <c r="B3731" s="268"/>
      <c r="C3731" s="268"/>
      <c r="D3731" s="268"/>
      <c r="E3731" s="268"/>
      <c r="F3731" s="268"/>
      <c r="G3731" s="268"/>
      <c r="H3731" s="268"/>
      <c r="J3731" s="268"/>
      <c r="K3731" s="268"/>
      <c r="L3731" s="268"/>
      <c r="O3731" s="268"/>
      <c r="X3731" s="268"/>
    </row>
    <row r="3732" spans="1:24" x14ac:dyDescent="0.25">
      <c r="A3732" s="268"/>
      <c r="B3732" s="268"/>
      <c r="C3732" s="268"/>
      <c r="D3732" s="268"/>
      <c r="E3732" s="268"/>
      <c r="F3732" s="268"/>
      <c r="G3732" s="268"/>
      <c r="H3732" s="268"/>
      <c r="J3732" s="268"/>
      <c r="K3732" s="268"/>
      <c r="L3732" s="268"/>
      <c r="O3732" s="268"/>
      <c r="X3732" s="268"/>
    </row>
    <row r="3733" spans="1:24" x14ac:dyDescent="0.25">
      <c r="A3733" s="268"/>
      <c r="B3733" s="268"/>
      <c r="C3733" s="268"/>
      <c r="D3733" s="268"/>
      <c r="E3733" s="268"/>
      <c r="F3733" s="268"/>
      <c r="G3733" s="268"/>
      <c r="H3733" s="268"/>
      <c r="J3733" s="268"/>
      <c r="K3733" s="268"/>
      <c r="L3733" s="268"/>
      <c r="O3733" s="268"/>
      <c r="X3733" s="268"/>
    </row>
    <row r="3734" spans="1:24" x14ac:dyDescent="0.25">
      <c r="A3734" s="268"/>
      <c r="B3734" s="268"/>
      <c r="C3734" s="268"/>
      <c r="D3734" s="268"/>
      <c r="E3734" s="268"/>
      <c r="F3734" s="268"/>
      <c r="G3734" s="268"/>
      <c r="H3734" s="268"/>
      <c r="J3734" s="268"/>
      <c r="K3734" s="268"/>
      <c r="L3734" s="268"/>
      <c r="O3734" s="268"/>
      <c r="X3734" s="268"/>
    </row>
    <row r="3735" spans="1:24" x14ac:dyDescent="0.25">
      <c r="A3735" s="268"/>
      <c r="B3735" s="268"/>
      <c r="C3735" s="268"/>
      <c r="D3735" s="268"/>
      <c r="E3735" s="268"/>
      <c r="F3735" s="268"/>
      <c r="G3735" s="268"/>
      <c r="H3735" s="268"/>
      <c r="J3735" s="268"/>
      <c r="K3735" s="268"/>
      <c r="L3735" s="268"/>
      <c r="O3735" s="268"/>
      <c r="X3735" s="268"/>
    </row>
    <row r="3736" spans="1:24" x14ac:dyDescent="0.25">
      <c r="A3736" s="268"/>
      <c r="B3736" s="268"/>
      <c r="C3736" s="268"/>
      <c r="D3736" s="268"/>
      <c r="E3736" s="268"/>
      <c r="F3736" s="268"/>
      <c r="G3736" s="268"/>
      <c r="H3736" s="268"/>
      <c r="J3736" s="268"/>
      <c r="K3736" s="268"/>
      <c r="L3736" s="268"/>
      <c r="O3736" s="268"/>
      <c r="X3736" s="268"/>
    </row>
    <row r="3737" spans="1:24" x14ac:dyDescent="0.25">
      <c r="A3737" s="268"/>
      <c r="B3737" s="268"/>
      <c r="C3737" s="268"/>
      <c r="D3737" s="268"/>
      <c r="E3737" s="268"/>
      <c r="F3737" s="268"/>
      <c r="G3737" s="268"/>
      <c r="H3737" s="268"/>
      <c r="J3737" s="268"/>
      <c r="K3737" s="268"/>
      <c r="L3737" s="268"/>
      <c r="O3737" s="268"/>
      <c r="X3737" s="268"/>
    </row>
    <row r="3738" spans="1:24" x14ac:dyDescent="0.25">
      <c r="A3738" s="268"/>
      <c r="B3738" s="268"/>
      <c r="C3738" s="268"/>
      <c r="D3738" s="268"/>
      <c r="E3738" s="268"/>
      <c r="F3738" s="268"/>
      <c r="G3738" s="268"/>
      <c r="H3738" s="268"/>
      <c r="J3738" s="268"/>
      <c r="K3738" s="268"/>
      <c r="L3738" s="268"/>
      <c r="O3738" s="268"/>
      <c r="X3738" s="268"/>
    </row>
    <row r="3739" spans="1:24" x14ac:dyDescent="0.25">
      <c r="A3739" s="268"/>
      <c r="B3739" s="268"/>
      <c r="C3739" s="268"/>
      <c r="D3739" s="268"/>
      <c r="E3739" s="268"/>
      <c r="F3739" s="268"/>
      <c r="G3739" s="268"/>
      <c r="H3739" s="268"/>
      <c r="J3739" s="268"/>
      <c r="K3739" s="268"/>
      <c r="L3739" s="268"/>
      <c r="O3739" s="268"/>
      <c r="T3739" s="268"/>
      <c r="X3739" s="268"/>
    </row>
    <row r="3740" spans="1:24" x14ac:dyDescent="0.25">
      <c r="A3740" s="268"/>
      <c r="B3740" s="268"/>
      <c r="C3740" s="268"/>
      <c r="D3740" s="268"/>
      <c r="E3740" s="268"/>
      <c r="F3740" s="268"/>
      <c r="G3740" s="268"/>
      <c r="H3740" s="268"/>
      <c r="J3740" s="268"/>
      <c r="K3740" s="268"/>
      <c r="L3740" s="268"/>
      <c r="O3740" s="268"/>
      <c r="T3740" s="268"/>
      <c r="X3740" s="268"/>
    </row>
    <row r="3741" spans="1:24" x14ac:dyDescent="0.25">
      <c r="A3741" s="268"/>
      <c r="B3741" s="268"/>
      <c r="C3741" s="268"/>
      <c r="D3741" s="268"/>
      <c r="E3741" s="268"/>
      <c r="F3741" s="268"/>
      <c r="G3741" s="268"/>
      <c r="H3741" s="268"/>
      <c r="J3741" s="268"/>
      <c r="K3741" s="268"/>
      <c r="L3741" s="268"/>
      <c r="O3741" s="268"/>
      <c r="T3741" s="268"/>
      <c r="X3741" s="268"/>
    </row>
    <row r="3742" spans="1:24" x14ac:dyDescent="0.25">
      <c r="A3742" s="268"/>
      <c r="B3742" s="268"/>
      <c r="C3742" s="268"/>
      <c r="D3742" s="268"/>
      <c r="E3742" s="268"/>
      <c r="F3742" s="268"/>
      <c r="G3742" s="268"/>
      <c r="H3742" s="268"/>
      <c r="J3742" s="268"/>
      <c r="K3742" s="268"/>
      <c r="L3742" s="268"/>
      <c r="O3742" s="268"/>
      <c r="T3742" s="268"/>
      <c r="X3742" s="268"/>
    </row>
    <row r="3743" spans="1:24" x14ac:dyDescent="0.25">
      <c r="A3743" s="268"/>
      <c r="B3743" s="268"/>
      <c r="C3743" s="268"/>
      <c r="D3743" s="268"/>
      <c r="E3743" s="268"/>
      <c r="F3743" s="268"/>
      <c r="G3743" s="268"/>
      <c r="H3743" s="268"/>
      <c r="J3743" s="268"/>
      <c r="K3743" s="268"/>
      <c r="L3743" s="268"/>
      <c r="O3743" s="268"/>
      <c r="T3743" s="268"/>
      <c r="X3743" s="268"/>
    </row>
    <row r="3744" spans="1:24" x14ac:dyDescent="0.25">
      <c r="A3744" s="268"/>
      <c r="B3744" s="268"/>
      <c r="C3744" s="268"/>
      <c r="D3744" s="268"/>
      <c r="E3744" s="268"/>
      <c r="F3744" s="268"/>
      <c r="G3744" s="268"/>
      <c r="H3744" s="268"/>
      <c r="J3744" s="268"/>
      <c r="K3744" s="268"/>
      <c r="L3744" s="268"/>
      <c r="O3744" s="268"/>
      <c r="T3744" s="268"/>
      <c r="X3744" s="268"/>
    </row>
    <row r="3745" spans="1:24" x14ac:dyDescent="0.25">
      <c r="A3745" s="268"/>
      <c r="B3745" s="268"/>
      <c r="C3745" s="268"/>
      <c r="D3745" s="268"/>
      <c r="E3745" s="268"/>
      <c r="F3745" s="268"/>
      <c r="G3745" s="268"/>
      <c r="H3745" s="268"/>
      <c r="J3745" s="268"/>
      <c r="K3745" s="268"/>
      <c r="L3745" s="268"/>
      <c r="O3745" s="268"/>
      <c r="T3745" s="268"/>
      <c r="X3745" s="268"/>
    </row>
    <row r="3746" spans="1:24" x14ac:dyDescent="0.25">
      <c r="A3746" s="268"/>
      <c r="B3746" s="268"/>
      <c r="C3746" s="268"/>
      <c r="D3746" s="268"/>
      <c r="E3746" s="268"/>
      <c r="F3746" s="268"/>
      <c r="G3746" s="268"/>
      <c r="H3746" s="268"/>
      <c r="J3746" s="268"/>
      <c r="K3746" s="268"/>
      <c r="L3746" s="268"/>
      <c r="O3746" s="268"/>
      <c r="T3746" s="268"/>
      <c r="X3746" s="268"/>
    </row>
    <row r="3747" spans="1:24" x14ac:dyDescent="0.25">
      <c r="A3747" s="268"/>
      <c r="B3747" s="268"/>
      <c r="C3747" s="268"/>
      <c r="D3747" s="268"/>
      <c r="E3747" s="268"/>
      <c r="F3747" s="268"/>
      <c r="G3747" s="268"/>
      <c r="H3747" s="268"/>
      <c r="J3747" s="268"/>
      <c r="K3747" s="268"/>
      <c r="L3747" s="268"/>
      <c r="O3747" s="268"/>
      <c r="T3747" s="268"/>
      <c r="X3747" s="268"/>
    </row>
    <row r="3748" spans="1:24" x14ac:dyDescent="0.25">
      <c r="A3748" s="268"/>
      <c r="B3748" s="268"/>
      <c r="C3748" s="268"/>
      <c r="D3748" s="268"/>
      <c r="E3748" s="268"/>
      <c r="F3748" s="268"/>
      <c r="G3748" s="268"/>
      <c r="H3748" s="268"/>
      <c r="J3748" s="268"/>
      <c r="K3748" s="268"/>
      <c r="L3748" s="268"/>
      <c r="O3748" s="268"/>
      <c r="T3748" s="268"/>
      <c r="X3748" s="268"/>
    </row>
    <row r="3749" spans="1:24" x14ac:dyDescent="0.25">
      <c r="A3749" s="268"/>
      <c r="B3749" s="268"/>
      <c r="C3749" s="268"/>
      <c r="D3749" s="268"/>
      <c r="E3749" s="268"/>
      <c r="F3749" s="268"/>
      <c r="G3749" s="268"/>
      <c r="H3749" s="268"/>
      <c r="J3749" s="268"/>
      <c r="K3749" s="268"/>
      <c r="L3749" s="268"/>
      <c r="O3749" s="268"/>
      <c r="T3749" s="268"/>
      <c r="X3749" s="268"/>
    </row>
    <row r="3750" spans="1:24" x14ac:dyDescent="0.25">
      <c r="A3750" s="268"/>
      <c r="B3750" s="268"/>
      <c r="C3750" s="268"/>
      <c r="D3750" s="268"/>
      <c r="E3750" s="268"/>
      <c r="F3750" s="268"/>
      <c r="G3750" s="268"/>
      <c r="H3750" s="268"/>
      <c r="J3750" s="268"/>
      <c r="K3750" s="268"/>
      <c r="L3750" s="268"/>
      <c r="O3750" s="268"/>
      <c r="T3750" s="268"/>
      <c r="X3750" s="268"/>
    </row>
    <row r="3751" spans="1:24" x14ac:dyDescent="0.25">
      <c r="A3751" s="268"/>
      <c r="B3751" s="268"/>
      <c r="C3751" s="268"/>
      <c r="D3751" s="268"/>
      <c r="E3751" s="268"/>
      <c r="F3751" s="268"/>
      <c r="G3751" s="268"/>
      <c r="H3751" s="268"/>
      <c r="J3751" s="268"/>
      <c r="K3751" s="268"/>
      <c r="L3751" s="268"/>
      <c r="O3751" s="268"/>
      <c r="T3751" s="268"/>
      <c r="X3751" s="268"/>
    </row>
    <row r="3752" spans="1:24" x14ac:dyDescent="0.25">
      <c r="A3752" s="268"/>
      <c r="B3752" s="268"/>
      <c r="C3752" s="268"/>
      <c r="D3752" s="268"/>
      <c r="E3752" s="268"/>
      <c r="F3752" s="268"/>
      <c r="G3752" s="268"/>
      <c r="H3752" s="268"/>
      <c r="J3752" s="268"/>
      <c r="K3752" s="268"/>
      <c r="L3752" s="268"/>
      <c r="O3752" s="268"/>
      <c r="T3752" s="268"/>
      <c r="X3752" s="268"/>
    </row>
    <row r="3753" spans="1:24" x14ac:dyDescent="0.25">
      <c r="A3753" s="268"/>
      <c r="B3753" s="268"/>
      <c r="C3753" s="268"/>
      <c r="D3753" s="268"/>
      <c r="E3753" s="268"/>
      <c r="F3753" s="268"/>
      <c r="G3753" s="268"/>
      <c r="H3753" s="268"/>
      <c r="J3753" s="268"/>
      <c r="K3753" s="268"/>
      <c r="L3753" s="268"/>
      <c r="O3753" s="268"/>
      <c r="T3753" s="268"/>
      <c r="X3753" s="268"/>
    </row>
    <row r="3754" spans="1:24" x14ac:dyDescent="0.25">
      <c r="A3754" s="268"/>
      <c r="B3754" s="268"/>
      <c r="C3754" s="268"/>
      <c r="D3754" s="268"/>
      <c r="E3754" s="268"/>
      <c r="F3754" s="268"/>
      <c r="G3754" s="268"/>
      <c r="H3754" s="268"/>
      <c r="J3754" s="268"/>
      <c r="K3754" s="268"/>
      <c r="L3754" s="268"/>
      <c r="O3754" s="268"/>
      <c r="T3754" s="268"/>
      <c r="X3754" s="268"/>
    </row>
    <row r="3755" spans="1:24" x14ac:dyDescent="0.25">
      <c r="A3755" s="268"/>
      <c r="B3755" s="268"/>
      <c r="C3755" s="268"/>
      <c r="D3755" s="268"/>
      <c r="E3755" s="268"/>
      <c r="F3755" s="268"/>
      <c r="G3755" s="268"/>
      <c r="H3755" s="268"/>
      <c r="J3755" s="268"/>
      <c r="K3755" s="268"/>
      <c r="L3755" s="268"/>
      <c r="O3755" s="268"/>
      <c r="T3755" s="268"/>
      <c r="X3755" s="268"/>
    </row>
    <row r="3756" spans="1:24" x14ac:dyDescent="0.25">
      <c r="A3756" s="268"/>
      <c r="B3756" s="268"/>
      <c r="C3756" s="268"/>
      <c r="D3756" s="268"/>
      <c r="E3756" s="268"/>
      <c r="F3756" s="268"/>
      <c r="G3756" s="268"/>
      <c r="H3756" s="268"/>
      <c r="J3756" s="268"/>
      <c r="K3756" s="268"/>
      <c r="L3756" s="268"/>
      <c r="O3756" s="268"/>
      <c r="T3756" s="268"/>
      <c r="X3756" s="268"/>
    </row>
    <row r="3757" spans="1:24" x14ac:dyDescent="0.25">
      <c r="A3757" s="268"/>
      <c r="B3757" s="268"/>
      <c r="C3757" s="268"/>
      <c r="D3757" s="268"/>
      <c r="E3757" s="268"/>
      <c r="F3757" s="268"/>
      <c r="G3757" s="268"/>
      <c r="H3757" s="268"/>
      <c r="J3757" s="268"/>
      <c r="K3757" s="268"/>
      <c r="L3757" s="268"/>
      <c r="O3757" s="268"/>
      <c r="T3757" s="268"/>
      <c r="X3757" s="268"/>
    </row>
    <row r="3758" spans="1:24" x14ac:dyDescent="0.25">
      <c r="A3758" s="268"/>
      <c r="B3758" s="268"/>
      <c r="C3758" s="268"/>
      <c r="D3758" s="268"/>
      <c r="E3758" s="268"/>
      <c r="F3758" s="268"/>
      <c r="G3758" s="268"/>
      <c r="H3758" s="268"/>
      <c r="J3758" s="268"/>
      <c r="K3758" s="268"/>
      <c r="L3758" s="268"/>
      <c r="O3758" s="268"/>
      <c r="T3758" s="268"/>
      <c r="X3758" s="268"/>
    </row>
    <row r="3759" spans="1:24" x14ac:dyDescent="0.25">
      <c r="A3759" s="268"/>
      <c r="B3759" s="268"/>
      <c r="C3759" s="268"/>
      <c r="D3759" s="268"/>
      <c r="E3759" s="268"/>
      <c r="F3759" s="268"/>
      <c r="G3759" s="268"/>
      <c r="H3759" s="268"/>
      <c r="J3759" s="268"/>
      <c r="K3759" s="268"/>
      <c r="L3759" s="268"/>
      <c r="O3759" s="268"/>
      <c r="T3759" s="268"/>
      <c r="X3759" s="268"/>
    </row>
    <row r="3760" spans="1:24" x14ac:dyDescent="0.25">
      <c r="A3760" s="268"/>
      <c r="B3760" s="268"/>
      <c r="C3760" s="268"/>
      <c r="D3760" s="268"/>
      <c r="E3760" s="268"/>
      <c r="F3760" s="268"/>
      <c r="G3760" s="268"/>
      <c r="H3760" s="268"/>
      <c r="J3760" s="268"/>
      <c r="K3760" s="268"/>
      <c r="L3760" s="268"/>
      <c r="O3760" s="268"/>
      <c r="T3760" s="268"/>
      <c r="X3760" s="268"/>
    </row>
    <row r="3761" spans="1:24" x14ac:dyDescent="0.25">
      <c r="A3761" s="268"/>
      <c r="B3761" s="268"/>
      <c r="C3761" s="268"/>
      <c r="D3761" s="268"/>
      <c r="E3761" s="268"/>
      <c r="F3761" s="268"/>
      <c r="G3761" s="268"/>
      <c r="H3761" s="268"/>
      <c r="J3761" s="268"/>
      <c r="K3761" s="268"/>
      <c r="L3761" s="268"/>
      <c r="O3761" s="268"/>
      <c r="T3761" s="268"/>
      <c r="X3761" s="268"/>
    </row>
    <row r="3762" spans="1:24" x14ac:dyDescent="0.25">
      <c r="A3762" s="268"/>
      <c r="B3762" s="268"/>
      <c r="C3762" s="268"/>
      <c r="D3762" s="268"/>
      <c r="E3762" s="268"/>
      <c r="F3762" s="268"/>
      <c r="G3762" s="268"/>
      <c r="H3762" s="268"/>
      <c r="J3762" s="268"/>
      <c r="K3762" s="268"/>
      <c r="L3762" s="268"/>
      <c r="O3762" s="268"/>
      <c r="T3762" s="268"/>
      <c r="X3762" s="268"/>
    </row>
    <row r="3763" spans="1:24" x14ac:dyDescent="0.25">
      <c r="A3763" s="268"/>
      <c r="B3763" s="268"/>
      <c r="C3763" s="268"/>
      <c r="D3763" s="268"/>
      <c r="E3763" s="268"/>
      <c r="F3763" s="268"/>
      <c r="G3763" s="268"/>
      <c r="H3763" s="268"/>
      <c r="J3763" s="268"/>
      <c r="K3763" s="268"/>
      <c r="L3763" s="268"/>
      <c r="O3763" s="268"/>
      <c r="T3763" s="268"/>
      <c r="X3763" s="268"/>
    </row>
    <row r="3764" spans="1:24" x14ac:dyDescent="0.25">
      <c r="A3764" s="268"/>
      <c r="B3764" s="268"/>
      <c r="C3764" s="268"/>
      <c r="D3764" s="268"/>
      <c r="E3764" s="268"/>
      <c r="F3764" s="268"/>
      <c r="G3764" s="268"/>
      <c r="H3764" s="268"/>
      <c r="J3764" s="268"/>
      <c r="K3764" s="268"/>
      <c r="L3764" s="268"/>
      <c r="O3764" s="268"/>
      <c r="T3764" s="268"/>
      <c r="X3764" s="268"/>
    </row>
    <row r="3765" spans="1:24" x14ac:dyDescent="0.25">
      <c r="A3765" s="268"/>
      <c r="B3765" s="268"/>
      <c r="C3765" s="268"/>
      <c r="D3765" s="268"/>
      <c r="E3765" s="268"/>
      <c r="F3765" s="268"/>
      <c r="G3765" s="268"/>
      <c r="H3765" s="268"/>
      <c r="J3765" s="268"/>
      <c r="K3765" s="268"/>
      <c r="L3765" s="268"/>
      <c r="O3765" s="268"/>
      <c r="T3765" s="268"/>
      <c r="X3765" s="268"/>
    </row>
    <row r="3766" spans="1:24" x14ac:dyDescent="0.25">
      <c r="A3766" s="268"/>
      <c r="B3766" s="268"/>
      <c r="C3766" s="268"/>
      <c r="D3766" s="268"/>
      <c r="E3766" s="268"/>
      <c r="F3766" s="268"/>
      <c r="G3766" s="268"/>
      <c r="H3766" s="268"/>
      <c r="J3766" s="268"/>
      <c r="K3766" s="268"/>
      <c r="L3766" s="268"/>
      <c r="O3766" s="268"/>
      <c r="T3766" s="268"/>
      <c r="X3766" s="268"/>
    </row>
    <row r="3767" spans="1:24" x14ac:dyDescent="0.25">
      <c r="A3767" s="268"/>
      <c r="B3767" s="268"/>
      <c r="C3767" s="268"/>
      <c r="D3767" s="268"/>
      <c r="E3767" s="268"/>
      <c r="F3767" s="268"/>
      <c r="G3767" s="268"/>
      <c r="H3767" s="268"/>
      <c r="J3767" s="268"/>
      <c r="K3767" s="268"/>
      <c r="L3767" s="268"/>
      <c r="O3767" s="268"/>
      <c r="T3767" s="268"/>
      <c r="X3767" s="268"/>
    </row>
    <row r="3768" spans="1:24" x14ac:dyDescent="0.25">
      <c r="A3768" s="268"/>
      <c r="B3768" s="268"/>
      <c r="C3768" s="268"/>
      <c r="D3768" s="268"/>
      <c r="E3768" s="268"/>
      <c r="F3768" s="268"/>
      <c r="G3768" s="268"/>
      <c r="H3768" s="268"/>
      <c r="J3768" s="268"/>
      <c r="K3768" s="268"/>
      <c r="L3768" s="268"/>
      <c r="O3768" s="268"/>
      <c r="T3768" s="268"/>
      <c r="X3768" s="268"/>
    </row>
    <row r="3769" spans="1:24" x14ac:dyDescent="0.25">
      <c r="A3769" s="268"/>
      <c r="B3769" s="268"/>
      <c r="C3769" s="268"/>
      <c r="D3769" s="268"/>
      <c r="E3769" s="268"/>
      <c r="F3769" s="268"/>
      <c r="G3769" s="268"/>
      <c r="H3769" s="268"/>
      <c r="J3769" s="268"/>
      <c r="K3769" s="268"/>
      <c r="L3769" s="268"/>
      <c r="O3769" s="268"/>
      <c r="T3769" s="268"/>
      <c r="X3769" s="268"/>
    </row>
    <row r="3770" spans="1:24" x14ac:dyDescent="0.25">
      <c r="A3770" s="268"/>
      <c r="B3770" s="268"/>
      <c r="C3770" s="268"/>
      <c r="D3770" s="268"/>
      <c r="E3770" s="268"/>
      <c r="F3770" s="268"/>
      <c r="G3770" s="268"/>
      <c r="H3770" s="268"/>
      <c r="J3770" s="268"/>
      <c r="K3770" s="268"/>
      <c r="L3770" s="268"/>
      <c r="O3770" s="268"/>
      <c r="T3770" s="268"/>
      <c r="X3770" s="268"/>
    </row>
    <row r="3771" spans="1:24" x14ac:dyDescent="0.25">
      <c r="A3771" s="268"/>
      <c r="B3771" s="268"/>
      <c r="C3771" s="268"/>
      <c r="D3771" s="268"/>
      <c r="E3771" s="268"/>
      <c r="F3771" s="268"/>
      <c r="G3771" s="268"/>
      <c r="H3771" s="268"/>
      <c r="J3771" s="268"/>
      <c r="K3771" s="268"/>
      <c r="L3771" s="268"/>
      <c r="O3771" s="268"/>
      <c r="T3771" s="268"/>
      <c r="X3771" s="268"/>
    </row>
    <row r="3772" spans="1:24" x14ac:dyDescent="0.25">
      <c r="A3772" s="268"/>
      <c r="B3772" s="268"/>
      <c r="C3772" s="268"/>
      <c r="D3772" s="268"/>
      <c r="E3772" s="268"/>
      <c r="F3772" s="268"/>
      <c r="G3772" s="268"/>
      <c r="H3772" s="268"/>
      <c r="J3772" s="268"/>
      <c r="K3772" s="268"/>
      <c r="L3772" s="268"/>
      <c r="O3772" s="268"/>
      <c r="T3772" s="268"/>
      <c r="X3772" s="268"/>
    </row>
    <row r="3773" spans="1:24" x14ac:dyDescent="0.25">
      <c r="A3773" s="268"/>
      <c r="B3773" s="268"/>
      <c r="C3773" s="268"/>
      <c r="D3773" s="268"/>
      <c r="E3773" s="268"/>
      <c r="F3773" s="268"/>
      <c r="G3773" s="268"/>
      <c r="H3773" s="268"/>
      <c r="J3773" s="268"/>
      <c r="K3773" s="268"/>
      <c r="L3773" s="268"/>
      <c r="O3773" s="268"/>
      <c r="T3773" s="268"/>
      <c r="X3773" s="268"/>
    </row>
    <row r="3774" spans="1:24" x14ac:dyDescent="0.25">
      <c r="A3774" s="268"/>
      <c r="B3774" s="268"/>
      <c r="C3774" s="268"/>
      <c r="D3774" s="268"/>
      <c r="E3774" s="268"/>
      <c r="F3774" s="268"/>
      <c r="G3774" s="268"/>
      <c r="H3774" s="268"/>
      <c r="J3774" s="268"/>
      <c r="K3774" s="268"/>
      <c r="L3774" s="268"/>
      <c r="O3774" s="268"/>
      <c r="T3774" s="268"/>
      <c r="X3774" s="268"/>
    </row>
    <row r="3775" spans="1:24" x14ac:dyDescent="0.25">
      <c r="A3775" s="268"/>
      <c r="B3775" s="268"/>
      <c r="C3775" s="268"/>
      <c r="D3775" s="268"/>
      <c r="E3775" s="268"/>
      <c r="F3775" s="268"/>
      <c r="G3775" s="268"/>
      <c r="H3775" s="268"/>
      <c r="J3775" s="268"/>
      <c r="K3775" s="268"/>
      <c r="L3775" s="268"/>
      <c r="O3775" s="268"/>
      <c r="T3775" s="268"/>
      <c r="X3775" s="268"/>
    </row>
    <row r="3776" spans="1:24" x14ac:dyDescent="0.25">
      <c r="A3776" s="268"/>
      <c r="B3776" s="268"/>
      <c r="C3776" s="268"/>
      <c r="D3776" s="268"/>
      <c r="E3776" s="268"/>
      <c r="F3776" s="268"/>
      <c r="G3776" s="268"/>
      <c r="H3776" s="268"/>
      <c r="J3776" s="268"/>
      <c r="K3776" s="268"/>
      <c r="L3776" s="268"/>
      <c r="O3776" s="268"/>
      <c r="T3776" s="268"/>
      <c r="X3776" s="268"/>
    </row>
    <row r="3777" spans="1:24" x14ac:dyDescent="0.25">
      <c r="A3777" s="268"/>
      <c r="B3777" s="268"/>
      <c r="C3777" s="268"/>
      <c r="D3777" s="268"/>
      <c r="E3777" s="268"/>
      <c r="F3777" s="268"/>
      <c r="G3777" s="268"/>
      <c r="H3777" s="268"/>
      <c r="J3777" s="268"/>
      <c r="K3777" s="268"/>
      <c r="L3777" s="268"/>
      <c r="O3777" s="268"/>
      <c r="T3777" s="268"/>
      <c r="X3777" s="268"/>
    </row>
    <row r="3778" spans="1:24" x14ac:dyDescent="0.25">
      <c r="A3778" s="268"/>
      <c r="B3778" s="268"/>
      <c r="C3778" s="268"/>
      <c r="D3778" s="268"/>
      <c r="E3778" s="268"/>
      <c r="F3778" s="268"/>
      <c r="G3778" s="268"/>
      <c r="H3778" s="268"/>
      <c r="J3778" s="268"/>
      <c r="K3778" s="268"/>
      <c r="L3778" s="268"/>
      <c r="O3778" s="268"/>
      <c r="T3778" s="268"/>
      <c r="X3778" s="268"/>
    </row>
    <row r="3779" spans="1:24" x14ac:dyDescent="0.25">
      <c r="A3779" s="268"/>
      <c r="B3779" s="268"/>
      <c r="C3779" s="268"/>
      <c r="D3779" s="268"/>
      <c r="E3779" s="268"/>
      <c r="F3779" s="268"/>
      <c r="G3779" s="268"/>
      <c r="H3779" s="268"/>
      <c r="J3779" s="268"/>
      <c r="K3779" s="268"/>
      <c r="L3779" s="268"/>
      <c r="O3779" s="268"/>
      <c r="T3779" s="268"/>
      <c r="X3779" s="268"/>
    </row>
    <row r="3780" spans="1:24" x14ac:dyDescent="0.25">
      <c r="A3780" s="268"/>
      <c r="B3780" s="268"/>
      <c r="C3780" s="268"/>
      <c r="D3780" s="268"/>
      <c r="E3780" s="268"/>
      <c r="F3780" s="268"/>
      <c r="G3780" s="268"/>
      <c r="H3780" s="268"/>
      <c r="J3780" s="268"/>
      <c r="K3780" s="268"/>
      <c r="L3780" s="268"/>
      <c r="O3780" s="268"/>
      <c r="T3780" s="268"/>
      <c r="X3780" s="268"/>
    </row>
    <row r="3781" spans="1:24" x14ac:dyDescent="0.25">
      <c r="A3781" s="268"/>
      <c r="B3781" s="268"/>
      <c r="C3781" s="268"/>
      <c r="D3781" s="268"/>
      <c r="E3781" s="268"/>
      <c r="F3781" s="268"/>
      <c r="G3781" s="268"/>
      <c r="H3781" s="268"/>
      <c r="J3781" s="268"/>
      <c r="K3781" s="268"/>
      <c r="L3781" s="268"/>
      <c r="O3781" s="268"/>
      <c r="T3781" s="268"/>
      <c r="X3781" s="268"/>
    </row>
    <row r="3782" spans="1:24" x14ac:dyDescent="0.25">
      <c r="A3782" s="268"/>
      <c r="B3782" s="268"/>
      <c r="C3782" s="268"/>
      <c r="D3782" s="268"/>
      <c r="E3782" s="268"/>
      <c r="F3782" s="268"/>
      <c r="G3782" s="268"/>
      <c r="H3782" s="268"/>
      <c r="J3782" s="268"/>
      <c r="K3782" s="268"/>
      <c r="L3782" s="268"/>
      <c r="O3782" s="268"/>
      <c r="T3782" s="268"/>
      <c r="X3782" s="268"/>
    </row>
    <row r="3783" spans="1:24" x14ac:dyDescent="0.25">
      <c r="A3783" s="268"/>
      <c r="B3783" s="268"/>
      <c r="C3783" s="268"/>
      <c r="D3783" s="268"/>
      <c r="E3783" s="268"/>
      <c r="F3783" s="268"/>
      <c r="G3783" s="268"/>
      <c r="H3783" s="268"/>
      <c r="J3783" s="268"/>
      <c r="K3783" s="268"/>
      <c r="L3783" s="268"/>
      <c r="O3783" s="268"/>
      <c r="T3783" s="268"/>
      <c r="X3783" s="268"/>
    </row>
    <row r="3784" spans="1:24" x14ac:dyDescent="0.25">
      <c r="A3784" s="268"/>
      <c r="B3784" s="268"/>
      <c r="C3784" s="268"/>
      <c r="D3784" s="268"/>
      <c r="E3784" s="268"/>
      <c r="F3784" s="268"/>
      <c r="G3784" s="268"/>
      <c r="H3784" s="268"/>
      <c r="J3784" s="268"/>
      <c r="K3784" s="268"/>
      <c r="L3784" s="268"/>
      <c r="O3784" s="268"/>
      <c r="T3784" s="268"/>
      <c r="X3784" s="268"/>
    </row>
    <row r="3785" spans="1:24" x14ac:dyDescent="0.25">
      <c r="A3785" s="268"/>
      <c r="B3785" s="268"/>
      <c r="C3785" s="268"/>
      <c r="D3785" s="268"/>
      <c r="E3785" s="268"/>
      <c r="F3785" s="268"/>
      <c r="G3785" s="268"/>
      <c r="H3785" s="268"/>
      <c r="J3785" s="268"/>
      <c r="K3785" s="268"/>
      <c r="L3785" s="268"/>
      <c r="O3785" s="268"/>
      <c r="T3785" s="268"/>
      <c r="X3785" s="268"/>
    </row>
    <row r="3786" spans="1:24" x14ac:dyDescent="0.25">
      <c r="A3786" s="268"/>
      <c r="B3786" s="268"/>
      <c r="C3786" s="268"/>
      <c r="D3786" s="268"/>
      <c r="E3786" s="268"/>
      <c r="F3786" s="268"/>
      <c r="G3786" s="268"/>
      <c r="H3786" s="268"/>
      <c r="J3786" s="268"/>
      <c r="K3786" s="268"/>
      <c r="L3786" s="268"/>
      <c r="O3786" s="268"/>
      <c r="T3786" s="268"/>
      <c r="X3786" s="268"/>
    </row>
    <row r="3787" spans="1:24" x14ac:dyDescent="0.25">
      <c r="A3787" s="268"/>
      <c r="B3787" s="268"/>
      <c r="C3787" s="268"/>
      <c r="D3787" s="268"/>
      <c r="E3787" s="268"/>
      <c r="F3787" s="268"/>
      <c r="G3787" s="268"/>
      <c r="H3787" s="268"/>
      <c r="J3787" s="268"/>
      <c r="K3787" s="268"/>
      <c r="L3787" s="268"/>
      <c r="O3787" s="268"/>
      <c r="T3787" s="268"/>
      <c r="X3787" s="268"/>
    </row>
    <row r="3788" spans="1:24" x14ac:dyDescent="0.25">
      <c r="A3788" s="268"/>
      <c r="B3788" s="268"/>
      <c r="C3788" s="268"/>
      <c r="D3788" s="268"/>
      <c r="E3788" s="268"/>
      <c r="F3788" s="268"/>
      <c r="G3788" s="268"/>
      <c r="H3788" s="268"/>
      <c r="J3788" s="268"/>
      <c r="K3788" s="268"/>
      <c r="L3788" s="268"/>
      <c r="O3788" s="268"/>
      <c r="T3788" s="268"/>
      <c r="X3788" s="268"/>
    </row>
    <row r="3789" spans="1:24" x14ac:dyDescent="0.25">
      <c r="A3789" s="268"/>
      <c r="B3789" s="268"/>
      <c r="C3789" s="268"/>
      <c r="D3789" s="268"/>
      <c r="E3789" s="268"/>
      <c r="F3789" s="268"/>
      <c r="G3789" s="268"/>
      <c r="H3789" s="268"/>
      <c r="J3789" s="268"/>
      <c r="K3789" s="268"/>
      <c r="L3789" s="268"/>
      <c r="O3789" s="268"/>
      <c r="T3789" s="268"/>
      <c r="X3789" s="268"/>
    </row>
    <row r="3790" spans="1:24" x14ac:dyDescent="0.25">
      <c r="A3790" s="268"/>
      <c r="B3790" s="268"/>
      <c r="C3790" s="268"/>
      <c r="D3790" s="268"/>
      <c r="E3790" s="268"/>
      <c r="F3790" s="268"/>
      <c r="G3790" s="268"/>
      <c r="H3790" s="268"/>
      <c r="J3790" s="268"/>
      <c r="K3790" s="268"/>
      <c r="L3790" s="268"/>
      <c r="O3790" s="268"/>
      <c r="T3790" s="268"/>
      <c r="X3790" s="268"/>
    </row>
    <row r="3791" spans="1:24" x14ac:dyDescent="0.25">
      <c r="A3791" s="268"/>
      <c r="B3791" s="268"/>
      <c r="C3791" s="268"/>
      <c r="D3791" s="268"/>
      <c r="E3791" s="268"/>
      <c r="F3791" s="268"/>
      <c r="G3791" s="268"/>
      <c r="H3791" s="268"/>
      <c r="J3791" s="268"/>
      <c r="K3791" s="268"/>
      <c r="L3791" s="268"/>
      <c r="O3791" s="268"/>
      <c r="T3791" s="268"/>
      <c r="X3791" s="268"/>
    </row>
    <row r="3792" spans="1:24" x14ac:dyDescent="0.25">
      <c r="A3792" s="268"/>
      <c r="B3792" s="268"/>
      <c r="C3792" s="268"/>
      <c r="D3792" s="268"/>
      <c r="E3792" s="268"/>
      <c r="F3792" s="268"/>
      <c r="G3792" s="268"/>
      <c r="H3792" s="268"/>
      <c r="J3792" s="268"/>
      <c r="K3792" s="268"/>
      <c r="L3792" s="268"/>
      <c r="O3792" s="268"/>
      <c r="T3792" s="268"/>
      <c r="X3792" s="268"/>
    </row>
    <row r="3793" spans="1:24" x14ac:dyDescent="0.25">
      <c r="A3793" s="268"/>
      <c r="B3793" s="268"/>
      <c r="C3793" s="268"/>
      <c r="D3793" s="268"/>
      <c r="E3793" s="268"/>
      <c r="F3793" s="268"/>
      <c r="G3793" s="268"/>
      <c r="H3793" s="268"/>
      <c r="J3793" s="268"/>
      <c r="K3793" s="268"/>
      <c r="L3793" s="268"/>
      <c r="O3793" s="268"/>
      <c r="T3793" s="268"/>
      <c r="X3793" s="268"/>
    </row>
    <row r="3794" spans="1:24" x14ac:dyDescent="0.25">
      <c r="A3794" s="268"/>
      <c r="B3794" s="268"/>
      <c r="C3794" s="268"/>
      <c r="D3794" s="268"/>
      <c r="E3794" s="268"/>
      <c r="F3794" s="268"/>
      <c r="G3794" s="268"/>
      <c r="H3794" s="268"/>
      <c r="J3794" s="268"/>
      <c r="K3794" s="268"/>
      <c r="L3794" s="268"/>
      <c r="O3794" s="268"/>
      <c r="T3794" s="268"/>
      <c r="X3794" s="268"/>
    </row>
    <row r="3795" spans="1:24" x14ac:dyDescent="0.25">
      <c r="A3795" s="268"/>
      <c r="B3795" s="268"/>
      <c r="C3795" s="268"/>
      <c r="D3795" s="268"/>
      <c r="E3795" s="268"/>
      <c r="F3795" s="268"/>
      <c r="G3795" s="268"/>
      <c r="H3795" s="268"/>
      <c r="J3795" s="268"/>
      <c r="K3795" s="268"/>
      <c r="L3795" s="268"/>
      <c r="O3795" s="268"/>
      <c r="T3795" s="268"/>
      <c r="X3795" s="268"/>
    </row>
    <row r="3796" spans="1:24" x14ac:dyDescent="0.25">
      <c r="A3796" s="268"/>
      <c r="B3796" s="268"/>
      <c r="C3796" s="268"/>
      <c r="D3796" s="268"/>
      <c r="E3796" s="268"/>
      <c r="F3796" s="268"/>
      <c r="G3796" s="268"/>
      <c r="H3796" s="268"/>
      <c r="J3796" s="268"/>
      <c r="K3796" s="268"/>
      <c r="L3796" s="268"/>
      <c r="O3796" s="268"/>
      <c r="T3796" s="268"/>
      <c r="X3796" s="268"/>
    </row>
    <row r="3797" spans="1:24" x14ac:dyDescent="0.25">
      <c r="A3797" s="268"/>
      <c r="B3797" s="268"/>
      <c r="C3797" s="268"/>
      <c r="D3797" s="268"/>
      <c r="E3797" s="268"/>
      <c r="F3797" s="268"/>
      <c r="G3797" s="268"/>
      <c r="H3797" s="268"/>
      <c r="J3797" s="268"/>
      <c r="K3797" s="268"/>
      <c r="L3797" s="268"/>
      <c r="O3797" s="268"/>
      <c r="T3797" s="268"/>
      <c r="X3797" s="268"/>
    </row>
    <row r="3798" spans="1:24" x14ac:dyDescent="0.25">
      <c r="A3798" s="268"/>
      <c r="B3798" s="268"/>
      <c r="C3798" s="268"/>
      <c r="D3798" s="268"/>
      <c r="E3798" s="268"/>
      <c r="F3798" s="268"/>
      <c r="G3798" s="268"/>
      <c r="H3798" s="268"/>
      <c r="J3798" s="268"/>
      <c r="K3798" s="268"/>
      <c r="L3798" s="268"/>
      <c r="O3798" s="268"/>
      <c r="T3798" s="268"/>
      <c r="X3798" s="268"/>
    </row>
    <row r="3799" spans="1:24" x14ac:dyDescent="0.25">
      <c r="A3799" s="268"/>
      <c r="B3799" s="268"/>
      <c r="C3799" s="268"/>
      <c r="D3799" s="268"/>
      <c r="E3799" s="268"/>
      <c r="F3799" s="268"/>
      <c r="G3799" s="268"/>
      <c r="H3799" s="268"/>
      <c r="J3799" s="268"/>
      <c r="K3799" s="268"/>
      <c r="L3799" s="268"/>
      <c r="O3799" s="268"/>
      <c r="T3799" s="268"/>
      <c r="X3799" s="268"/>
    </row>
    <row r="3800" spans="1:24" x14ac:dyDescent="0.25">
      <c r="A3800" s="268"/>
      <c r="B3800" s="268"/>
      <c r="C3800" s="268"/>
      <c r="D3800" s="268"/>
      <c r="E3800" s="268"/>
      <c r="F3800" s="268"/>
      <c r="G3800" s="268"/>
      <c r="H3800" s="268"/>
      <c r="J3800" s="268"/>
      <c r="K3800" s="268"/>
      <c r="L3800" s="268"/>
      <c r="O3800" s="268"/>
      <c r="T3800" s="268"/>
      <c r="X3800" s="268"/>
    </row>
    <row r="3801" spans="1:24" x14ac:dyDescent="0.25">
      <c r="A3801" s="268"/>
      <c r="B3801" s="268"/>
      <c r="C3801" s="268"/>
      <c r="D3801" s="268"/>
      <c r="E3801" s="268"/>
      <c r="F3801" s="268"/>
      <c r="G3801" s="268"/>
      <c r="H3801" s="268"/>
      <c r="J3801" s="268"/>
      <c r="K3801" s="268"/>
      <c r="L3801" s="268"/>
      <c r="O3801" s="268"/>
      <c r="T3801" s="268"/>
      <c r="X3801" s="268"/>
    </row>
    <row r="3802" spans="1:24" x14ac:dyDescent="0.25">
      <c r="A3802" s="268"/>
      <c r="B3802" s="268"/>
      <c r="C3802" s="268"/>
      <c r="D3802" s="268"/>
      <c r="E3802" s="268"/>
      <c r="F3802" s="268"/>
      <c r="G3802" s="268"/>
      <c r="H3802" s="268"/>
      <c r="J3802" s="268"/>
      <c r="K3802" s="268"/>
      <c r="L3802" s="268"/>
      <c r="O3802" s="268"/>
      <c r="T3802" s="268"/>
      <c r="X3802" s="268"/>
    </row>
    <row r="3803" spans="1:24" x14ac:dyDescent="0.25">
      <c r="A3803" s="268"/>
      <c r="B3803" s="268"/>
      <c r="C3803" s="268"/>
      <c r="D3803" s="268"/>
      <c r="E3803" s="268"/>
      <c r="F3803" s="268"/>
      <c r="G3803" s="268"/>
      <c r="H3803" s="268"/>
      <c r="J3803" s="268"/>
      <c r="K3803" s="268"/>
      <c r="L3803" s="268"/>
      <c r="O3803" s="268"/>
      <c r="T3803" s="268"/>
      <c r="X3803" s="268"/>
    </row>
    <row r="3804" spans="1:24" x14ac:dyDescent="0.25">
      <c r="A3804" s="268"/>
      <c r="B3804" s="268"/>
      <c r="C3804" s="268"/>
      <c r="D3804" s="268"/>
      <c r="E3804" s="268"/>
      <c r="F3804" s="268"/>
      <c r="G3804" s="268"/>
      <c r="H3804" s="268"/>
      <c r="J3804" s="268"/>
      <c r="K3804" s="268"/>
      <c r="L3804" s="268"/>
      <c r="O3804" s="268"/>
      <c r="T3804" s="268"/>
      <c r="X3804" s="268"/>
    </row>
    <row r="3805" spans="1:24" x14ac:dyDescent="0.25">
      <c r="A3805" s="268"/>
      <c r="B3805" s="268"/>
      <c r="C3805" s="268"/>
      <c r="D3805" s="268"/>
      <c r="E3805" s="268"/>
      <c r="F3805" s="268"/>
      <c r="G3805" s="268"/>
      <c r="H3805" s="268"/>
      <c r="J3805" s="268"/>
      <c r="K3805" s="268"/>
      <c r="L3805" s="268"/>
      <c r="O3805" s="268"/>
      <c r="T3805" s="268"/>
      <c r="X3805" s="268"/>
    </row>
    <row r="3806" spans="1:24" x14ac:dyDescent="0.25">
      <c r="A3806" s="268"/>
      <c r="B3806" s="268"/>
      <c r="C3806" s="268"/>
      <c r="D3806" s="268"/>
      <c r="E3806" s="268"/>
      <c r="F3806" s="268"/>
      <c r="G3806" s="268"/>
      <c r="H3806" s="268"/>
      <c r="J3806" s="268"/>
      <c r="K3806" s="268"/>
      <c r="L3806" s="268"/>
      <c r="O3806" s="268"/>
      <c r="T3806" s="268"/>
      <c r="X3806" s="268"/>
    </row>
    <row r="3807" spans="1:24" x14ac:dyDescent="0.25">
      <c r="A3807" s="268"/>
      <c r="B3807" s="268"/>
      <c r="C3807" s="268"/>
      <c r="D3807" s="268"/>
      <c r="E3807" s="268"/>
      <c r="F3807" s="268"/>
      <c r="G3807" s="268"/>
      <c r="H3807" s="268"/>
      <c r="J3807" s="268"/>
      <c r="K3807" s="268"/>
      <c r="L3807" s="268"/>
      <c r="O3807" s="268"/>
      <c r="T3807" s="268"/>
      <c r="X3807" s="268"/>
    </row>
    <row r="3808" spans="1:24" x14ac:dyDescent="0.25">
      <c r="A3808" s="268"/>
      <c r="B3808" s="268"/>
      <c r="C3808" s="268"/>
      <c r="D3808" s="268"/>
      <c r="E3808" s="268"/>
      <c r="F3808" s="268"/>
      <c r="G3808" s="268"/>
      <c r="H3808" s="268"/>
      <c r="J3808" s="268"/>
      <c r="K3808" s="268"/>
      <c r="L3808" s="268"/>
      <c r="O3808" s="268"/>
      <c r="T3808" s="268"/>
      <c r="X3808" s="268"/>
    </row>
    <row r="3809" spans="1:24" x14ac:dyDescent="0.25">
      <c r="A3809" s="268"/>
      <c r="B3809" s="268"/>
      <c r="C3809" s="268"/>
      <c r="D3809" s="268"/>
      <c r="E3809" s="268"/>
      <c r="F3809" s="268"/>
      <c r="G3809" s="268"/>
      <c r="H3809" s="268"/>
      <c r="J3809" s="268"/>
      <c r="K3809" s="268"/>
      <c r="L3809" s="268"/>
      <c r="O3809" s="268"/>
      <c r="T3809" s="268"/>
      <c r="X3809" s="268"/>
    </row>
    <row r="3810" spans="1:24" x14ac:dyDescent="0.25">
      <c r="A3810" s="268"/>
      <c r="B3810" s="268"/>
      <c r="C3810" s="268"/>
      <c r="D3810" s="268"/>
      <c r="E3810" s="268"/>
      <c r="F3810" s="268"/>
      <c r="G3810" s="268"/>
      <c r="H3810" s="268"/>
      <c r="J3810" s="268"/>
      <c r="K3810" s="268"/>
      <c r="L3810" s="268"/>
      <c r="O3810" s="268"/>
      <c r="T3810" s="268"/>
      <c r="X3810" s="268"/>
    </row>
    <row r="3811" spans="1:24" x14ac:dyDescent="0.25">
      <c r="A3811" s="268"/>
      <c r="B3811" s="268"/>
      <c r="C3811" s="268"/>
      <c r="D3811" s="268"/>
      <c r="E3811" s="268"/>
      <c r="F3811" s="268"/>
      <c r="G3811" s="268"/>
      <c r="H3811" s="268"/>
      <c r="J3811" s="268"/>
      <c r="K3811" s="268"/>
      <c r="L3811" s="268"/>
      <c r="O3811" s="268"/>
      <c r="T3811" s="268"/>
      <c r="X3811" s="268"/>
    </row>
    <row r="3812" spans="1:24" x14ac:dyDescent="0.25">
      <c r="A3812" s="268"/>
      <c r="B3812" s="268"/>
      <c r="C3812" s="268"/>
      <c r="D3812" s="268"/>
      <c r="E3812" s="268"/>
      <c r="F3812" s="268"/>
      <c r="G3812" s="268"/>
      <c r="H3812" s="268"/>
      <c r="J3812" s="268"/>
      <c r="K3812" s="268"/>
      <c r="L3812" s="268"/>
      <c r="O3812" s="268"/>
      <c r="T3812" s="268"/>
      <c r="X3812" s="268"/>
    </row>
    <row r="3813" spans="1:24" x14ac:dyDescent="0.25">
      <c r="A3813" s="268"/>
      <c r="B3813" s="268"/>
      <c r="C3813" s="268"/>
      <c r="D3813" s="268"/>
      <c r="E3813" s="268"/>
      <c r="F3813" s="268"/>
      <c r="G3813" s="268"/>
      <c r="H3813" s="268"/>
      <c r="J3813" s="268"/>
      <c r="K3813" s="268"/>
      <c r="L3813" s="268"/>
      <c r="O3813" s="268"/>
      <c r="T3813" s="268"/>
      <c r="X3813" s="268"/>
    </row>
    <row r="3814" spans="1:24" x14ac:dyDescent="0.25">
      <c r="A3814" s="268"/>
      <c r="B3814" s="268"/>
      <c r="C3814" s="268"/>
      <c r="D3814" s="268"/>
      <c r="E3814" s="268"/>
      <c r="F3814" s="268"/>
      <c r="G3814" s="268"/>
      <c r="H3814" s="268"/>
      <c r="J3814" s="268"/>
      <c r="K3814" s="268"/>
      <c r="L3814" s="268"/>
      <c r="O3814" s="268"/>
      <c r="T3814" s="268"/>
      <c r="X3814" s="268"/>
    </row>
    <row r="3815" spans="1:24" x14ac:dyDescent="0.25">
      <c r="A3815" s="268"/>
      <c r="B3815" s="268"/>
      <c r="C3815" s="268"/>
      <c r="D3815" s="268"/>
      <c r="E3815" s="268"/>
      <c r="F3815" s="268"/>
      <c r="G3815" s="268"/>
      <c r="H3815" s="268"/>
      <c r="J3815" s="268"/>
      <c r="K3815" s="268"/>
      <c r="L3815" s="268"/>
      <c r="O3815" s="268"/>
      <c r="T3815" s="268"/>
      <c r="X3815" s="268"/>
    </row>
    <row r="3816" spans="1:24" x14ac:dyDescent="0.25">
      <c r="A3816" s="268"/>
      <c r="B3816" s="268"/>
      <c r="C3816" s="268"/>
      <c r="D3816" s="268"/>
      <c r="E3816" s="268"/>
      <c r="F3816" s="268"/>
      <c r="G3816" s="268"/>
      <c r="H3816" s="268"/>
      <c r="J3816" s="268"/>
      <c r="K3816" s="268"/>
      <c r="L3816" s="268"/>
      <c r="O3816" s="268"/>
      <c r="T3816" s="268"/>
      <c r="X3816" s="268"/>
    </row>
    <row r="3817" spans="1:24" x14ac:dyDescent="0.25">
      <c r="A3817" s="268"/>
      <c r="B3817" s="268"/>
      <c r="C3817" s="268"/>
      <c r="D3817" s="268"/>
      <c r="E3817" s="268"/>
      <c r="F3817" s="268"/>
      <c r="G3817" s="268"/>
      <c r="H3817" s="268"/>
      <c r="J3817" s="268"/>
      <c r="K3817" s="268"/>
      <c r="L3817" s="268"/>
      <c r="O3817" s="268"/>
      <c r="T3817" s="268"/>
      <c r="X3817" s="268"/>
    </row>
    <row r="3818" spans="1:24" x14ac:dyDescent="0.25">
      <c r="A3818" s="268"/>
      <c r="B3818" s="268"/>
      <c r="C3818" s="268"/>
      <c r="D3818" s="268"/>
      <c r="E3818" s="268"/>
      <c r="F3818" s="268"/>
      <c r="G3818" s="268"/>
      <c r="H3818" s="268"/>
      <c r="J3818" s="268"/>
      <c r="K3818" s="268"/>
      <c r="L3818" s="268"/>
      <c r="O3818" s="268"/>
      <c r="T3818" s="268"/>
      <c r="X3818" s="268"/>
    </row>
    <row r="3819" spans="1:24" x14ac:dyDescent="0.25">
      <c r="A3819" s="268"/>
      <c r="B3819" s="268"/>
      <c r="C3819" s="268"/>
      <c r="D3819" s="268"/>
      <c r="E3819" s="268"/>
      <c r="F3819" s="268"/>
      <c r="G3819" s="268"/>
      <c r="H3819" s="268"/>
      <c r="J3819" s="268"/>
      <c r="K3819" s="268"/>
      <c r="L3819" s="268"/>
      <c r="O3819" s="268"/>
      <c r="T3819" s="268"/>
      <c r="X3819" s="268"/>
    </row>
    <row r="3820" spans="1:24" x14ac:dyDescent="0.25">
      <c r="A3820" s="268"/>
      <c r="B3820" s="268"/>
      <c r="C3820" s="268"/>
      <c r="D3820" s="268"/>
      <c r="E3820" s="268"/>
      <c r="F3820" s="268"/>
      <c r="G3820" s="268"/>
      <c r="H3820" s="268"/>
      <c r="J3820" s="268"/>
      <c r="K3820" s="268"/>
      <c r="L3820" s="268"/>
      <c r="O3820" s="268"/>
      <c r="T3820" s="268"/>
      <c r="X3820" s="268"/>
    </row>
    <row r="3821" spans="1:24" x14ac:dyDescent="0.25">
      <c r="A3821" s="268"/>
      <c r="B3821" s="268"/>
      <c r="C3821" s="268"/>
      <c r="D3821" s="268"/>
      <c r="E3821" s="268"/>
      <c r="F3821" s="268"/>
      <c r="G3821" s="268"/>
      <c r="H3821" s="268"/>
      <c r="J3821" s="268"/>
      <c r="K3821" s="268"/>
      <c r="L3821" s="268"/>
      <c r="O3821" s="268"/>
      <c r="T3821" s="268"/>
      <c r="X3821" s="268"/>
    </row>
    <row r="3822" spans="1:24" x14ac:dyDescent="0.25">
      <c r="A3822" s="268"/>
      <c r="B3822" s="268"/>
      <c r="C3822" s="268"/>
      <c r="D3822" s="268"/>
      <c r="E3822" s="268"/>
      <c r="F3822" s="268"/>
      <c r="G3822" s="268"/>
      <c r="H3822" s="268"/>
      <c r="J3822" s="268"/>
      <c r="K3822" s="268"/>
      <c r="L3822" s="268"/>
      <c r="O3822" s="268"/>
      <c r="T3822" s="268"/>
      <c r="X3822" s="268"/>
    </row>
    <row r="3823" spans="1:24" x14ac:dyDescent="0.25">
      <c r="A3823" s="268"/>
      <c r="B3823" s="268"/>
      <c r="C3823" s="268"/>
      <c r="D3823" s="268"/>
      <c r="E3823" s="268"/>
      <c r="F3823" s="268"/>
      <c r="G3823" s="268"/>
      <c r="H3823" s="268"/>
      <c r="J3823" s="268"/>
      <c r="K3823" s="268"/>
      <c r="L3823" s="268"/>
      <c r="O3823" s="268"/>
      <c r="T3823" s="268"/>
      <c r="X3823" s="268"/>
    </row>
    <row r="3824" spans="1:24" x14ac:dyDescent="0.25">
      <c r="A3824" s="268"/>
      <c r="B3824" s="268"/>
      <c r="C3824" s="268"/>
      <c r="D3824" s="268"/>
      <c r="E3824" s="268"/>
      <c r="F3824" s="268"/>
      <c r="G3824" s="268"/>
      <c r="H3824" s="268"/>
      <c r="J3824" s="268"/>
      <c r="K3824" s="268"/>
      <c r="L3824" s="268"/>
      <c r="O3824" s="268"/>
      <c r="T3824" s="268"/>
      <c r="X3824" s="268"/>
    </row>
    <row r="3825" spans="1:24" x14ac:dyDescent="0.25">
      <c r="A3825" s="268"/>
      <c r="B3825" s="268"/>
      <c r="C3825" s="268"/>
      <c r="D3825" s="268"/>
      <c r="E3825" s="268"/>
      <c r="F3825" s="268"/>
      <c r="G3825" s="268"/>
      <c r="H3825" s="268"/>
      <c r="J3825" s="268"/>
      <c r="K3825" s="268"/>
      <c r="L3825" s="268"/>
      <c r="O3825" s="268"/>
      <c r="T3825" s="268"/>
      <c r="X3825" s="268"/>
    </row>
    <row r="3826" spans="1:24" x14ac:dyDescent="0.25">
      <c r="A3826" s="268"/>
      <c r="B3826" s="268"/>
      <c r="C3826" s="268"/>
      <c r="D3826" s="268"/>
      <c r="E3826" s="268"/>
      <c r="F3826" s="268"/>
      <c r="G3826" s="268"/>
      <c r="H3826" s="268"/>
      <c r="J3826" s="268"/>
      <c r="K3826" s="268"/>
      <c r="L3826" s="268"/>
      <c r="O3826" s="268"/>
      <c r="T3826" s="268"/>
      <c r="X3826" s="268"/>
    </row>
    <row r="3827" spans="1:24" x14ac:dyDescent="0.25">
      <c r="A3827" s="268"/>
      <c r="B3827" s="268"/>
      <c r="C3827" s="268"/>
      <c r="D3827" s="268"/>
      <c r="E3827" s="268"/>
      <c r="F3827" s="268"/>
      <c r="G3827" s="268"/>
      <c r="H3827" s="268"/>
      <c r="J3827" s="268"/>
      <c r="K3827" s="268"/>
      <c r="L3827" s="268"/>
      <c r="O3827" s="268"/>
      <c r="T3827" s="268"/>
      <c r="X3827" s="268"/>
    </row>
    <row r="3828" spans="1:24" x14ac:dyDescent="0.25">
      <c r="A3828" s="268"/>
      <c r="B3828" s="268"/>
      <c r="C3828" s="268"/>
      <c r="D3828" s="268"/>
      <c r="E3828" s="268"/>
      <c r="F3828" s="268"/>
      <c r="G3828" s="268"/>
      <c r="H3828" s="268"/>
      <c r="J3828" s="268"/>
      <c r="K3828" s="268"/>
      <c r="L3828" s="268"/>
      <c r="O3828" s="268"/>
      <c r="T3828" s="268"/>
      <c r="X3828" s="268"/>
    </row>
    <row r="3829" spans="1:24" x14ac:dyDescent="0.25">
      <c r="A3829" s="268"/>
      <c r="B3829" s="268"/>
      <c r="C3829" s="268"/>
      <c r="D3829" s="268"/>
      <c r="E3829" s="268"/>
      <c r="F3829" s="268"/>
      <c r="G3829" s="268"/>
      <c r="H3829" s="268"/>
      <c r="J3829" s="268"/>
      <c r="K3829" s="268"/>
      <c r="L3829" s="268"/>
      <c r="O3829" s="268"/>
      <c r="T3829" s="268"/>
      <c r="X3829" s="268"/>
    </row>
    <row r="3830" spans="1:24" x14ac:dyDescent="0.25">
      <c r="A3830" s="268"/>
      <c r="B3830" s="268"/>
      <c r="C3830" s="268"/>
      <c r="D3830" s="268"/>
      <c r="E3830" s="268"/>
      <c r="F3830" s="268"/>
      <c r="G3830" s="268"/>
      <c r="H3830" s="268"/>
      <c r="J3830" s="268"/>
      <c r="K3830" s="268"/>
      <c r="L3830" s="268"/>
      <c r="O3830" s="268"/>
      <c r="T3830" s="268"/>
      <c r="X3830" s="268"/>
    </row>
    <row r="3831" spans="1:24" x14ac:dyDescent="0.25">
      <c r="A3831" s="268"/>
      <c r="B3831" s="268"/>
      <c r="C3831" s="268"/>
      <c r="D3831" s="268"/>
      <c r="E3831" s="268"/>
      <c r="F3831" s="268"/>
      <c r="G3831" s="268"/>
      <c r="H3831" s="268"/>
      <c r="J3831" s="268"/>
      <c r="K3831" s="268"/>
      <c r="L3831" s="268"/>
      <c r="O3831" s="268"/>
      <c r="T3831" s="268"/>
      <c r="X3831" s="268"/>
    </row>
    <row r="3832" spans="1:24" x14ac:dyDescent="0.25">
      <c r="A3832" s="268"/>
      <c r="B3832" s="268"/>
      <c r="C3832" s="268"/>
      <c r="D3832" s="268"/>
      <c r="E3832" s="268"/>
      <c r="F3832" s="268"/>
      <c r="G3832" s="268"/>
      <c r="H3832" s="268"/>
      <c r="J3832" s="268"/>
      <c r="K3832" s="268"/>
      <c r="L3832" s="268"/>
      <c r="O3832" s="268"/>
      <c r="T3832" s="268"/>
      <c r="X3832" s="268"/>
    </row>
    <row r="3833" spans="1:24" x14ac:dyDescent="0.25">
      <c r="A3833" s="268"/>
      <c r="B3833" s="268"/>
      <c r="C3833" s="268"/>
      <c r="D3833" s="268"/>
      <c r="E3833" s="268"/>
      <c r="F3833" s="268"/>
      <c r="G3833" s="268"/>
      <c r="H3833" s="268"/>
      <c r="J3833" s="268"/>
      <c r="K3833" s="268"/>
      <c r="L3833" s="268"/>
      <c r="O3833" s="268"/>
      <c r="T3833" s="268"/>
      <c r="X3833" s="268"/>
    </row>
    <row r="3834" spans="1:24" x14ac:dyDescent="0.25">
      <c r="A3834" s="268"/>
      <c r="B3834" s="268"/>
      <c r="C3834" s="268"/>
      <c r="D3834" s="268"/>
      <c r="E3834" s="268"/>
      <c r="F3834" s="268"/>
      <c r="G3834" s="268"/>
      <c r="H3834" s="268"/>
      <c r="J3834" s="268"/>
      <c r="K3834" s="268"/>
      <c r="L3834" s="268"/>
      <c r="O3834" s="268"/>
      <c r="T3834" s="268"/>
      <c r="X3834" s="268"/>
    </row>
    <row r="3835" spans="1:24" x14ac:dyDescent="0.25">
      <c r="A3835" s="268"/>
      <c r="B3835" s="268"/>
      <c r="C3835" s="268"/>
      <c r="D3835" s="268"/>
      <c r="E3835" s="268"/>
      <c r="F3835" s="268"/>
      <c r="G3835" s="268"/>
      <c r="H3835" s="268"/>
      <c r="J3835" s="268"/>
      <c r="K3835" s="268"/>
      <c r="L3835" s="268"/>
      <c r="O3835" s="268"/>
      <c r="T3835" s="268"/>
      <c r="X3835" s="268"/>
    </row>
    <row r="3836" spans="1:24" x14ac:dyDescent="0.25">
      <c r="A3836" s="268"/>
      <c r="B3836" s="268"/>
      <c r="C3836" s="268"/>
      <c r="D3836" s="268"/>
      <c r="E3836" s="268"/>
      <c r="F3836" s="268"/>
      <c r="G3836" s="268"/>
      <c r="H3836" s="268"/>
      <c r="J3836" s="268"/>
      <c r="K3836" s="268"/>
      <c r="L3836" s="268"/>
      <c r="O3836" s="268"/>
      <c r="T3836" s="268"/>
      <c r="X3836" s="268"/>
    </row>
    <row r="3837" spans="1:24" x14ac:dyDescent="0.25">
      <c r="A3837" s="268"/>
      <c r="B3837" s="268"/>
      <c r="C3837" s="268"/>
      <c r="D3837" s="268"/>
      <c r="E3837" s="268"/>
      <c r="F3837" s="268"/>
      <c r="G3837" s="268"/>
      <c r="H3837" s="268"/>
      <c r="J3837" s="268"/>
      <c r="K3837" s="268"/>
      <c r="L3837" s="268"/>
      <c r="O3837" s="268"/>
      <c r="T3837" s="268"/>
      <c r="X3837" s="268"/>
    </row>
    <row r="3838" spans="1:24" x14ac:dyDescent="0.25">
      <c r="A3838" s="268"/>
      <c r="B3838" s="268"/>
      <c r="C3838" s="268"/>
      <c r="D3838" s="268"/>
      <c r="E3838" s="268"/>
      <c r="F3838" s="268"/>
      <c r="G3838" s="268"/>
      <c r="H3838" s="268"/>
      <c r="J3838" s="268"/>
      <c r="K3838" s="268"/>
      <c r="L3838" s="268"/>
      <c r="O3838" s="268"/>
      <c r="T3838" s="268"/>
      <c r="X3838" s="268"/>
    </row>
    <row r="3839" spans="1:24" x14ac:dyDescent="0.25">
      <c r="A3839" s="268"/>
      <c r="B3839" s="268"/>
      <c r="C3839" s="268"/>
      <c r="D3839" s="268"/>
      <c r="E3839" s="268"/>
      <c r="F3839" s="268"/>
      <c r="G3839" s="268"/>
      <c r="H3839" s="268"/>
      <c r="J3839" s="268"/>
      <c r="K3839" s="268"/>
      <c r="L3839" s="268"/>
      <c r="O3839" s="268"/>
      <c r="T3839" s="268"/>
      <c r="X3839" s="268"/>
    </row>
    <row r="3840" spans="1:24" x14ac:dyDescent="0.25">
      <c r="A3840" s="268"/>
      <c r="B3840" s="268"/>
      <c r="C3840" s="268"/>
      <c r="D3840" s="268"/>
      <c r="E3840" s="268"/>
      <c r="F3840" s="268"/>
      <c r="G3840" s="268"/>
      <c r="H3840" s="268"/>
      <c r="J3840" s="268"/>
      <c r="K3840" s="268"/>
      <c r="L3840" s="268"/>
      <c r="O3840" s="268"/>
      <c r="T3840" s="268"/>
      <c r="X3840" s="268"/>
    </row>
    <row r="3841" spans="1:24" x14ac:dyDescent="0.25">
      <c r="A3841" s="268"/>
      <c r="B3841" s="268"/>
      <c r="C3841" s="268"/>
      <c r="D3841" s="268"/>
      <c r="E3841" s="268"/>
      <c r="F3841" s="268"/>
      <c r="G3841" s="268"/>
      <c r="H3841" s="268"/>
      <c r="J3841" s="268"/>
      <c r="K3841" s="268"/>
      <c r="L3841" s="268"/>
      <c r="O3841" s="268"/>
      <c r="T3841" s="268"/>
      <c r="X3841" s="268"/>
    </row>
    <row r="3842" spans="1:24" x14ac:dyDescent="0.25">
      <c r="A3842" s="268"/>
      <c r="B3842" s="268"/>
      <c r="C3842" s="268"/>
      <c r="D3842" s="268"/>
      <c r="E3842" s="268"/>
      <c r="F3842" s="268"/>
      <c r="G3842" s="268"/>
      <c r="H3842" s="268"/>
      <c r="J3842" s="268"/>
      <c r="K3842" s="268"/>
      <c r="L3842" s="268"/>
      <c r="O3842" s="268"/>
      <c r="T3842" s="268"/>
      <c r="X3842" s="268"/>
    </row>
    <row r="3843" spans="1:24" x14ac:dyDescent="0.25">
      <c r="A3843" s="268"/>
      <c r="B3843" s="268"/>
      <c r="C3843" s="268"/>
      <c r="D3843" s="268"/>
      <c r="E3843" s="268"/>
      <c r="F3843" s="268"/>
      <c r="G3843" s="268"/>
      <c r="H3843" s="268"/>
      <c r="J3843" s="268"/>
      <c r="K3843" s="268"/>
      <c r="L3843" s="268"/>
      <c r="O3843" s="268"/>
      <c r="T3843" s="268"/>
      <c r="X3843" s="268"/>
    </row>
    <row r="3844" spans="1:24" x14ac:dyDescent="0.25">
      <c r="A3844" s="268"/>
      <c r="B3844" s="268"/>
      <c r="C3844" s="268"/>
      <c r="D3844" s="268"/>
      <c r="E3844" s="268"/>
      <c r="F3844" s="268"/>
      <c r="G3844" s="268"/>
      <c r="H3844" s="268"/>
      <c r="J3844" s="268"/>
      <c r="K3844" s="268"/>
      <c r="L3844" s="268"/>
      <c r="O3844" s="268"/>
      <c r="T3844" s="268"/>
      <c r="X3844" s="268"/>
    </row>
    <row r="3845" spans="1:24" x14ac:dyDescent="0.25">
      <c r="A3845" s="268"/>
      <c r="B3845" s="268"/>
      <c r="C3845" s="268"/>
      <c r="D3845" s="268"/>
      <c r="E3845" s="268"/>
      <c r="F3845" s="268"/>
      <c r="G3845" s="268"/>
      <c r="H3845" s="268"/>
      <c r="J3845" s="268"/>
      <c r="K3845" s="268"/>
      <c r="L3845" s="268"/>
      <c r="O3845" s="268"/>
      <c r="T3845" s="268"/>
      <c r="X3845" s="268"/>
    </row>
    <row r="3846" spans="1:24" x14ac:dyDescent="0.25">
      <c r="A3846" s="268"/>
      <c r="B3846" s="268"/>
      <c r="C3846" s="268"/>
      <c r="D3846" s="268"/>
      <c r="E3846" s="268"/>
      <c r="F3846" s="268"/>
      <c r="G3846" s="268"/>
      <c r="H3846" s="268"/>
      <c r="J3846" s="268"/>
      <c r="K3846" s="268"/>
      <c r="L3846" s="268"/>
      <c r="O3846" s="268"/>
      <c r="T3846" s="268"/>
      <c r="X3846" s="268"/>
    </row>
    <row r="3847" spans="1:24" x14ac:dyDescent="0.25">
      <c r="A3847" s="268"/>
      <c r="B3847" s="268"/>
      <c r="C3847" s="268"/>
      <c r="D3847" s="268"/>
      <c r="E3847" s="268"/>
      <c r="F3847" s="268"/>
      <c r="G3847" s="268"/>
      <c r="H3847" s="268"/>
      <c r="J3847" s="268"/>
      <c r="K3847" s="268"/>
      <c r="L3847" s="268"/>
      <c r="O3847" s="268"/>
      <c r="T3847" s="268"/>
      <c r="X3847" s="268"/>
    </row>
    <row r="3848" spans="1:24" x14ac:dyDescent="0.25">
      <c r="A3848" s="268"/>
      <c r="B3848" s="268"/>
      <c r="C3848" s="268"/>
      <c r="D3848" s="268"/>
      <c r="E3848" s="268"/>
      <c r="F3848" s="268"/>
      <c r="G3848" s="268"/>
      <c r="H3848" s="268"/>
      <c r="J3848" s="268"/>
      <c r="K3848" s="268"/>
      <c r="L3848" s="268"/>
      <c r="O3848" s="268"/>
      <c r="T3848" s="268"/>
      <c r="X3848" s="268"/>
    </row>
    <row r="3849" spans="1:24" x14ac:dyDescent="0.25">
      <c r="A3849" s="268"/>
      <c r="B3849" s="268"/>
      <c r="C3849" s="268"/>
      <c r="D3849" s="268"/>
      <c r="E3849" s="268"/>
      <c r="F3849" s="268"/>
      <c r="G3849" s="268"/>
      <c r="H3849" s="268"/>
      <c r="J3849" s="268"/>
      <c r="K3849" s="268"/>
      <c r="L3849" s="268"/>
      <c r="O3849" s="268"/>
      <c r="T3849" s="268"/>
      <c r="X3849" s="268"/>
    </row>
    <row r="3850" spans="1:24" x14ac:dyDescent="0.25">
      <c r="A3850" s="268"/>
      <c r="B3850" s="268"/>
      <c r="C3850" s="268"/>
      <c r="D3850" s="268"/>
      <c r="E3850" s="268"/>
      <c r="F3850" s="268"/>
      <c r="G3850" s="268"/>
      <c r="H3850" s="268"/>
      <c r="J3850" s="268"/>
      <c r="K3850" s="268"/>
      <c r="L3850" s="268"/>
      <c r="O3850" s="268"/>
      <c r="T3850" s="268"/>
      <c r="X3850" s="268"/>
    </row>
    <row r="3851" spans="1:24" x14ac:dyDescent="0.25">
      <c r="A3851" s="268"/>
      <c r="B3851" s="268"/>
      <c r="C3851" s="268"/>
      <c r="D3851" s="268"/>
      <c r="E3851" s="268"/>
      <c r="F3851" s="268"/>
      <c r="G3851" s="268"/>
      <c r="H3851" s="268"/>
      <c r="J3851" s="268"/>
      <c r="K3851" s="268"/>
      <c r="L3851" s="268"/>
      <c r="O3851" s="268"/>
      <c r="T3851" s="268"/>
      <c r="X3851" s="268"/>
    </row>
    <row r="3852" spans="1:24" x14ac:dyDescent="0.25">
      <c r="A3852" s="268"/>
      <c r="B3852" s="268"/>
      <c r="C3852" s="268"/>
      <c r="D3852" s="268"/>
      <c r="E3852" s="268"/>
      <c r="F3852" s="268"/>
      <c r="G3852" s="268"/>
      <c r="H3852" s="268"/>
      <c r="J3852" s="268"/>
      <c r="K3852" s="268"/>
      <c r="L3852" s="268"/>
      <c r="O3852" s="268"/>
      <c r="T3852" s="268"/>
      <c r="X3852" s="268"/>
    </row>
    <row r="3853" spans="1:24" x14ac:dyDescent="0.25">
      <c r="A3853" s="268"/>
      <c r="B3853" s="268"/>
      <c r="C3853" s="268"/>
      <c r="D3853" s="268"/>
      <c r="E3853" s="268"/>
      <c r="F3853" s="268"/>
      <c r="G3853" s="268"/>
      <c r="H3853" s="268"/>
      <c r="J3853" s="268"/>
      <c r="K3853" s="268"/>
      <c r="L3853" s="268"/>
      <c r="O3853" s="268"/>
      <c r="T3853" s="268"/>
      <c r="X3853" s="268"/>
    </row>
    <row r="3854" spans="1:24" x14ac:dyDescent="0.25">
      <c r="A3854" s="268"/>
      <c r="B3854" s="268"/>
      <c r="C3854" s="268"/>
      <c r="D3854" s="268"/>
      <c r="E3854" s="268"/>
      <c r="F3854" s="268"/>
      <c r="G3854" s="268"/>
      <c r="H3854" s="268"/>
      <c r="J3854" s="268"/>
      <c r="K3854" s="268"/>
      <c r="L3854" s="268"/>
      <c r="O3854" s="268"/>
      <c r="T3854" s="268"/>
      <c r="X3854" s="268"/>
    </row>
    <row r="3855" spans="1:24" x14ac:dyDescent="0.25">
      <c r="A3855" s="268"/>
      <c r="B3855" s="268"/>
      <c r="C3855" s="268"/>
      <c r="D3855" s="268"/>
      <c r="E3855" s="268"/>
      <c r="F3855" s="268"/>
      <c r="G3855" s="268"/>
      <c r="H3855" s="268"/>
      <c r="J3855" s="268"/>
      <c r="K3855" s="268"/>
      <c r="L3855" s="268"/>
      <c r="O3855" s="268"/>
      <c r="T3855" s="268"/>
      <c r="X3855" s="268"/>
    </row>
    <row r="3856" spans="1:24" x14ac:dyDescent="0.25">
      <c r="A3856" s="268"/>
      <c r="B3856" s="268"/>
      <c r="C3856" s="268"/>
      <c r="D3856" s="268"/>
      <c r="E3856" s="268"/>
      <c r="F3856" s="268"/>
      <c r="G3856" s="268"/>
      <c r="H3856" s="268"/>
      <c r="J3856" s="268"/>
      <c r="K3856" s="268"/>
      <c r="L3856" s="268"/>
      <c r="O3856" s="268"/>
      <c r="T3856" s="268"/>
      <c r="X3856" s="268"/>
    </row>
    <row r="3857" spans="1:24" x14ac:dyDescent="0.25">
      <c r="A3857" s="268"/>
      <c r="B3857" s="268"/>
      <c r="C3857" s="268"/>
      <c r="D3857" s="268"/>
      <c r="E3857" s="268"/>
      <c r="F3857" s="268"/>
      <c r="G3857" s="268"/>
      <c r="H3857" s="268"/>
      <c r="J3857" s="268"/>
      <c r="K3857" s="268"/>
      <c r="L3857" s="268"/>
      <c r="O3857" s="268"/>
      <c r="T3857" s="268"/>
      <c r="X3857" s="268"/>
    </row>
    <row r="3858" spans="1:24" x14ac:dyDescent="0.25">
      <c r="A3858" s="268"/>
      <c r="B3858" s="268"/>
      <c r="C3858" s="268"/>
      <c r="D3858" s="268"/>
      <c r="E3858" s="268"/>
      <c r="F3858" s="268"/>
      <c r="G3858" s="268"/>
      <c r="H3858" s="268"/>
      <c r="J3858" s="268"/>
      <c r="K3858" s="268"/>
      <c r="L3858" s="268"/>
      <c r="O3858" s="268"/>
      <c r="T3858" s="268"/>
      <c r="X3858" s="268"/>
    </row>
    <row r="3859" spans="1:24" x14ac:dyDescent="0.25">
      <c r="A3859" s="268"/>
      <c r="B3859" s="268"/>
      <c r="C3859" s="268"/>
      <c r="D3859" s="268"/>
      <c r="E3859" s="268"/>
      <c r="F3859" s="268"/>
      <c r="G3859" s="268"/>
      <c r="H3859" s="268"/>
      <c r="J3859" s="268"/>
      <c r="K3859" s="268"/>
      <c r="L3859" s="268"/>
      <c r="O3859" s="268"/>
      <c r="T3859" s="268"/>
      <c r="X3859" s="268"/>
    </row>
    <row r="3860" spans="1:24" x14ac:dyDescent="0.25">
      <c r="A3860" s="268"/>
      <c r="B3860" s="268"/>
      <c r="C3860" s="268"/>
      <c r="D3860" s="268"/>
      <c r="E3860" s="268"/>
      <c r="F3860" s="268"/>
      <c r="G3860" s="268"/>
      <c r="H3860" s="268"/>
      <c r="J3860" s="268"/>
      <c r="K3860" s="268"/>
      <c r="L3860" s="268"/>
      <c r="O3860" s="268"/>
      <c r="T3860" s="268"/>
      <c r="X3860" s="268"/>
    </row>
    <row r="3861" spans="1:24" x14ac:dyDescent="0.25">
      <c r="A3861" s="268"/>
      <c r="B3861" s="268"/>
      <c r="C3861" s="268"/>
      <c r="D3861" s="268"/>
      <c r="E3861" s="268"/>
      <c r="F3861" s="268"/>
      <c r="G3861" s="268"/>
      <c r="H3861" s="268"/>
      <c r="J3861" s="268"/>
      <c r="K3861" s="268"/>
      <c r="L3861" s="268"/>
      <c r="O3861" s="268"/>
      <c r="T3861" s="268"/>
      <c r="X3861" s="268"/>
    </row>
    <row r="3862" spans="1:24" x14ac:dyDescent="0.25">
      <c r="A3862" s="268"/>
      <c r="B3862" s="268"/>
      <c r="C3862" s="268"/>
      <c r="D3862" s="268"/>
      <c r="E3862" s="268"/>
      <c r="F3862" s="268"/>
      <c r="G3862" s="268"/>
      <c r="H3862" s="268"/>
      <c r="J3862" s="268"/>
      <c r="K3862" s="268"/>
      <c r="L3862" s="268"/>
      <c r="O3862" s="268"/>
      <c r="T3862" s="268"/>
      <c r="X3862" s="268"/>
    </row>
    <row r="3863" spans="1:24" x14ac:dyDescent="0.25">
      <c r="A3863" s="268"/>
      <c r="B3863" s="268"/>
      <c r="C3863" s="268"/>
      <c r="D3863" s="268"/>
      <c r="E3863" s="268"/>
      <c r="F3863" s="268"/>
      <c r="G3863" s="268"/>
      <c r="H3863" s="268"/>
      <c r="J3863" s="268"/>
      <c r="K3863" s="268"/>
      <c r="L3863" s="268"/>
      <c r="O3863" s="268"/>
      <c r="T3863" s="268"/>
      <c r="X3863" s="268"/>
    </row>
    <row r="3864" spans="1:24" x14ac:dyDescent="0.25">
      <c r="A3864" s="268"/>
      <c r="B3864" s="268"/>
      <c r="C3864" s="268"/>
      <c r="D3864" s="268"/>
      <c r="E3864" s="268"/>
      <c r="F3864" s="268"/>
      <c r="G3864" s="268"/>
      <c r="H3864" s="268"/>
      <c r="J3864" s="268"/>
      <c r="K3864" s="268"/>
      <c r="L3864" s="268"/>
      <c r="O3864" s="268"/>
      <c r="T3864" s="268"/>
      <c r="X3864" s="268"/>
    </row>
    <row r="3865" spans="1:24" x14ac:dyDescent="0.25">
      <c r="A3865" s="268"/>
      <c r="B3865" s="268"/>
      <c r="C3865" s="268"/>
      <c r="D3865" s="268"/>
      <c r="E3865" s="268"/>
      <c r="F3865" s="268"/>
      <c r="G3865" s="268"/>
      <c r="H3865" s="268"/>
      <c r="J3865" s="268"/>
      <c r="K3865" s="268"/>
      <c r="L3865" s="268"/>
      <c r="O3865" s="268"/>
      <c r="T3865" s="268"/>
      <c r="X3865" s="268"/>
    </row>
    <row r="3866" spans="1:24" x14ac:dyDescent="0.25">
      <c r="A3866" s="268"/>
      <c r="B3866" s="268"/>
      <c r="C3866" s="268"/>
      <c r="D3866" s="268"/>
      <c r="E3866" s="268"/>
      <c r="F3866" s="268"/>
      <c r="G3866" s="268"/>
      <c r="H3866" s="268"/>
      <c r="J3866" s="268"/>
      <c r="K3866" s="268"/>
      <c r="L3866" s="268"/>
      <c r="O3866" s="268"/>
      <c r="T3866" s="268"/>
      <c r="X3866" s="268"/>
    </row>
    <row r="3867" spans="1:24" x14ac:dyDescent="0.25">
      <c r="A3867" s="268"/>
      <c r="B3867" s="268"/>
      <c r="C3867" s="268"/>
      <c r="D3867" s="268"/>
      <c r="E3867" s="268"/>
      <c r="F3867" s="268"/>
      <c r="G3867" s="268"/>
      <c r="H3867" s="268"/>
      <c r="J3867" s="268"/>
      <c r="K3867" s="268"/>
      <c r="L3867" s="268"/>
      <c r="O3867" s="268"/>
      <c r="T3867" s="268"/>
      <c r="X3867" s="268"/>
    </row>
    <row r="3868" spans="1:24" x14ac:dyDescent="0.25">
      <c r="A3868" s="268"/>
      <c r="B3868" s="268"/>
      <c r="C3868" s="268"/>
      <c r="D3868" s="268"/>
      <c r="E3868" s="268"/>
      <c r="F3868" s="268"/>
      <c r="G3868" s="268"/>
      <c r="H3868" s="268"/>
      <c r="J3868" s="268"/>
      <c r="K3868" s="268"/>
      <c r="L3868" s="268"/>
      <c r="O3868" s="268"/>
      <c r="T3868" s="268"/>
      <c r="X3868" s="268"/>
    </row>
    <row r="3869" spans="1:24" x14ac:dyDescent="0.25">
      <c r="A3869" s="268"/>
      <c r="B3869" s="268"/>
      <c r="C3869" s="268"/>
      <c r="D3869" s="268"/>
      <c r="E3869" s="268"/>
      <c r="F3869" s="268"/>
      <c r="G3869" s="268"/>
      <c r="H3869" s="268"/>
      <c r="J3869" s="268"/>
      <c r="K3869" s="268"/>
      <c r="L3869" s="268"/>
      <c r="O3869" s="268"/>
      <c r="T3869" s="268"/>
      <c r="X3869" s="268"/>
    </row>
    <row r="3870" spans="1:24" x14ac:dyDescent="0.25">
      <c r="A3870" s="268"/>
      <c r="B3870" s="268"/>
      <c r="C3870" s="268"/>
      <c r="D3870" s="268"/>
      <c r="E3870" s="268"/>
      <c r="F3870" s="268"/>
      <c r="G3870" s="268"/>
      <c r="H3870" s="268"/>
      <c r="J3870" s="268"/>
      <c r="K3870" s="268"/>
      <c r="L3870" s="268"/>
      <c r="O3870" s="268"/>
      <c r="T3870" s="268"/>
      <c r="X3870" s="268"/>
    </row>
    <row r="3871" spans="1:24" x14ac:dyDescent="0.25">
      <c r="A3871" s="268"/>
      <c r="B3871" s="268"/>
      <c r="C3871" s="268"/>
      <c r="D3871" s="268"/>
      <c r="E3871" s="268"/>
      <c r="F3871" s="268"/>
      <c r="G3871" s="268"/>
      <c r="H3871" s="268"/>
      <c r="J3871" s="268"/>
      <c r="K3871" s="268"/>
      <c r="L3871" s="268"/>
      <c r="O3871" s="268"/>
      <c r="T3871" s="268"/>
      <c r="X3871" s="268"/>
    </row>
    <row r="3872" spans="1:24" x14ac:dyDescent="0.25">
      <c r="A3872" s="268"/>
      <c r="B3872" s="268"/>
      <c r="C3872" s="268"/>
      <c r="D3872" s="268"/>
      <c r="E3872" s="268"/>
      <c r="F3872" s="268"/>
      <c r="G3872" s="268"/>
      <c r="H3872" s="268"/>
      <c r="J3872" s="268"/>
      <c r="K3872" s="268"/>
      <c r="L3872" s="268"/>
      <c r="O3872" s="268"/>
      <c r="T3872" s="268"/>
      <c r="X3872" s="268"/>
    </row>
    <row r="3873" spans="1:24" x14ac:dyDescent="0.25">
      <c r="A3873" s="268"/>
      <c r="B3873" s="268"/>
      <c r="C3873" s="268"/>
      <c r="D3873" s="268"/>
      <c r="E3873" s="268"/>
      <c r="F3873" s="268"/>
      <c r="G3873" s="268"/>
      <c r="H3873" s="268"/>
      <c r="J3873" s="268"/>
      <c r="K3873" s="268"/>
      <c r="L3873" s="268"/>
      <c r="O3873" s="268"/>
      <c r="T3873" s="268"/>
      <c r="X3873" s="268"/>
    </row>
    <row r="3874" spans="1:24" x14ac:dyDescent="0.25">
      <c r="A3874" s="268"/>
      <c r="B3874" s="268"/>
      <c r="C3874" s="268"/>
      <c r="D3874" s="268"/>
      <c r="E3874" s="268"/>
      <c r="F3874" s="268"/>
      <c r="G3874" s="268"/>
      <c r="H3874" s="268"/>
      <c r="J3874" s="268"/>
      <c r="K3874" s="268"/>
      <c r="L3874" s="268"/>
      <c r="O3874" s="268"/>
      <c r="T3874" s="268"/>
      <c r="X3874" s="268"/>
    </row>
    <row r="3875" spans="1:24" x14ac:dyDescent="0.25">
      <c r="A3875" s="268"/>
      <c r="B3875" s="268"/>
      <c r="C3875" s="268"/>
      <c r="D3875" s="268"/>
      <c r="E3875" s="268"/>
      <c r="F3875" s="268"/>
      <c r="G3875" s="268"/>
      <c r="H3875" s="268"/>
      <c r="J3875" s="268"/>
      <c r="K3875" s="268"/>
      <c r="L3875" s="268"/>
      <c r="O3875" s="268"/>
      <c r="T3875" s="268"/>
      <c r="X3875" s="268"/>
    </row>
    <row r="3876" spans="1:24" x14ac:dyDescent="0.25">
      <c r="A3876" s="268"/>
      <c r="B3876" s="268"/>
      <c r="C3876" s="268"/>
      <c r="D3876" s="268"/>
      <c r="E3876" s="268"/>
      <c r="F3876" s="268"/>
      <c r="G3876" s="268"/>
      <c r="H3876" s="268"/>
      <c r="J3876" s="268"/>
      <c r="K3876" s="268"/>
      <c r="L3876" s="268"/>
      <c r="O3876" s="268"/>
      <c r="T3876" s="268"/>
      <c r="X3876" s="268"/>
    </row>
    <row r="3877" spans="1:24" x14ac:dyDescent="0.25">
      <c r="A3877" s="268"/>
      <c r="B3877" s="268"/>
      <c r="C3877" s="268"/>
      <c r="D3877" s="268"/>
      <c r="E3877" s="268"/>
      <c r="F3877" s="268"/>
      <c r="G3877" s="268"/>
      <c r="H3877" s="268"/>
      <c r="J3877" s="268"/>
      <c r="K3877" s="268"/>
      <c r="L3877" s="268"/>
      <c r="O3877" s="268"/>
      <c r="T3877" s="268"/>
      <c r="X3877" s="268"/>
    </row>
    <row r="3878" spans="1:24" x14ac:dyDescent="0.25">
      <c r="A3878" s="268"/>
      <c r="B3878" s="268"/>
      <c r="C3878" s="268"/>
      <c r="D3878" s="268"/>
      <c r="E3878" s="268"/>
      <c r="F3878" s="268"/>
      <c r="G3878" s="268"/>
      <c r="H3878" s="268"/>
      <c r="J3878" s="268"/>
      <c r="K3878" s="268"/>
      <c r="L3878" s="268"/>
      <c r="O3878" s="268"/>
      <c r="T3878" s="268"/>
      <c r="X3878" s="268"/>
    </row>
    <row r="3879" spans="1:24" x14ac:dyDescent="0.25">
      <c r="A3879" s="268"/>
      <c r="B3879" s="268"/>
      <c r="C3879" s="268"/>
      <c r="D3879" s="268"/>
      <c r="E3879" s="268"/>
      <c r="F3879" s="268"/>
      <c r="G3879" s="268"/>
      <c r="H3879" s="268"/>
      <c r="J3879" s="268"/>
      <c r="K3879" s="268"/>
      <c r="L3879" s="268"/>
      <c r="O3879" s="268"/>
      <c r="T3879" s="268"/>
      <c r="X3879" s="268"/>
    </row>
    <row r="3880" spans="1:24" x14ac:dyDescent="0.25">
      <c r="A3880" s="268"/>
      <c r="B3880" s="268"/>
      <c r="C3880" s="268"/>
      <c r="D3880" s="268"/>
      <c r="E3880" s="268"/>
      <c r="F3880" s="268"/>
      <c r="G3880" s="268"/>
      <c r="H3880" s="268"/>
      <c r="J3880" s="268"/>
      <c r="K3880" s="268"/>
      <c r="L3880" s="268"/>
      <c r="O3880" s="268"/>
      <c r="T3880" s="268"/>
      <c r="X3880" s="268"/>
    </row>
    <row r="3881" spans="1:24" x14ac:dyDescent="0.25">
      <c r="A3881" s="268"/>
      <c r="B3881" s="268"/>
      <c r="C3881" s="268"/>
      <c r="D3881" s="268"/>
      <c r="E3881" s="268"/>
      <c r="F3881" s="268"/>
      <c r="G3881" s="268"/>
      <c r="H3881" s="268"/>
      <c r="J3881" s="268"/>
      <c r="K3881" s="268"/>
      <c r="L3881" s="268"/>
      <c r="O3881" s="268"/>
      <c r="T3881" s="268"/>
      <c r="X3881" s="268"/>
    </row>
    <row r="3882" spans="1:24" x14ac:dyDescent="0.25">
      <c r="A3882" s="268"/>
      <c r="B3882" s="268"/>
      <c r="C3882" s="268"/>
      <c r="D3882" s="268"/>
      <c r="E3882" s="268"/>
      <c r="F3882" s="268"/>
      <c r="G3882" s="268"/>
      <c r="H3882" s="268"/>
      <c r="J3882" s="268"/>
      <c r="K3882" s="268"/>
      <c r="L3882" s="268"/>
      <c r="O3882" s="268"/>
      <c r="T3882" s="268"/>
      <c r="X3882" s="268"/>
    </row>
    <row r="3883" spans="1:24" x14ac:dyDescent="0.25">
      <c r="A3883" s="268"/>
      <c r="B3883" s="268"/>
      <c r="C3883" s="268"/>
      <c r="D3883" s="268"/>
      <c r="E3883" s="268"/>
      <c r="F3883" s="268"/>
      <c r="G3883" s="268"/>
      <c r="H3883" s="268"/>
      <c r="J3883" s="268"/>
      <c r="K3883" s="268"/>
      <c r="L3883" s="268"/>
      <c r="O3883" s="268"/>
      <c r="T3883" s="268"/>
      <c r="X3883" s="268"/>
    </row>
    <row r="3884" spans="1:24" x14ac:dyDescent="0.25">
      <c r="A3884" s="268"/>
      <c r="B3884" s="268"/>
      <c r="C3884" s="268"/>
      <c r="D3884" s="268"/>
      <c r="E3884" s="268"/>
      <c r="F3884" s="268"/>
      <c r="G3884" s="268"/>
      <c r="H3884" s="268"/>
      <c r="J3884" s="268"/>
      <c r="K3884" s="268"/>
      <c r="L3884" s="268"/>
      <c r="O3884" s="268"/>
      <c r="T3884" s="268"/>
      <c r="X3884" s="268"/>
    </row>
    <row r="3885" spans="1:24" x14ac:dyDescent="0.25">
      <c r="A3885" s="268"/>
      <c r="B3885" s="268"/>
      <c r="C3885" s="268"/>
      <c r="D3885" s="268"/>
      <c r="E3885" s="268"/>
      <c r="F3885" s="268"/>
      <c r="G3885" s="268"/>
      <c r="H3885" s="268"/>
      <c r="J3885" s="268"/>
      <c r="K3885" s="268"/>
      <c r="L3885" s="268"/>
      <c r="O3885" s="268"/>
      <c r="T3885" s="268"/>
      <c r="X3885" s="268"/>
    </row>
    <row r="3886" spans="1:24" x14ac:dyDescent="0.25">
      <c r="A3886" s="268"/>
      <c r="B3886" s="268"/>
      <c r="C3886" s="268"/>
      <c r="D3886" s="268"/>
      <c r="E3886" s="268"/>
      <c r="F3886" s="268"/>
      <c r="G3886" s="268"/>
      <c r="H3886" s="268"/>
      <c r="J3886" s="268"/>
      <c r="K3886" s="268"/>
      <c r="L3886" s="268"/>
      <c r="O3886" s="268"/>
      <c r="T3886" s="268"/>
      <c r="X3886" s="268"/>
    </row>
    <row r="3887" spans="1:24" x14ac:dyDescent="0.25">
      <c r="A3887" s="268"/>
      <c r="B3887" s="268"/>
      <c r="C3887" s="268"/>
      <c r="D3887" s="268"/>
      <c r="E3887" s="268"/>
      <c r="F3887" s="268"/>
      <c r="G3887" s="268"/>
      <c r="H3887" s="268"/>
      <c r="J3887" s="268"/>
      <c r="K3887" s="268"/>
      <c r="L3887" s="268"/>
      <c r="O3887" s="268"/>
      <c r="T3887" s="268"/>
      <c r="X3887" s="268"/>
    </row>
    <row r="3888" spans="1:24" x14ac:dyDescent="0.25">
      <c r="A3888" s="268"/>
      <c r="B3888" s="268"/>
      <c r="C3888" s="268"/>
      <c r="D3888" s="268"/>
      <c r="E3888" s="268"/>
      <c r="F3888" s="268"/>
      <c r="G3888" s="268"/>
      <c r="H3888" s="268"/>
      <c r="J3888" s="268"/>
      <c r="K3888" s="268"/>
      <c r="L3888" s="268"/>
      <c r="O3888" s="268"/>
      <c r="T3888" s="268"/>
      <c r="X3888" s="268"/>
    </row>
    <row r="3889" spans="1:24" x14ac:dyDescent="0.25">
      <c r="A3889" s="268"/>
      <c r="B3889" s="268"/>
      <c r="C3889" s="268"/>
      <c r="D3889" s="268"/>
      <c r="E3889" s="268"/>
      <c r="F3889" s="268"/>
      <c r="G3889" s="268"/>
      <c r="H3889" s="268"/>
      <c r="J3889" s="268"/>
      <c r="K3889" s="268"/>
      <c r="L3889" s="268"/>
      <c r="O3889" s="268"/>
      <c r="T3889" s="268"/>
      <c r="X3889" s="268"/>
    </row>
    <row r="3890" spans="1:24" x14ac:dyDescent="0.25">
      <c r="A3890" s="268"/>
      <c r="B3890" s="268"/>
      <c r="C3890" s="268"/>
      <c r="D3890" s="268"/>
      <c r="E3890" s="268"/>
      <c r="F3890" s="268"/>
      <c r="G3890" s="268"/>
      <c r="H3890" s="268"/>
      <c r="J3890" s="268"/>
      <c r="K3890" s="268"/>
      <c r="L3890" s="268"/>
      <c r="O3890" s="268"/>
      <c r="T3890" s="268"/>
      <c r="X3890" s="268"/>
    </row>
    <row r="3891" spans="1:24" x14ac:dyDescent="0.25">
      <c r="A3891" s="268"/>
      <c r="B3891" s="268"/>
      <c r="C3891" s="268"/>
      <c r="D3891" s="268"/>
      <c r="E3891" s="268"/>
      <c r="F3891" s="268"/>
      <c r="G3891" s="268"/>
      <c r="H3891" s="268"/>
      <c r="J3891" s="268"/>
      <c r="K3891" s="268"/>
      <c r="L3891" s="268"/>
      <c r="O3891" s="268"/>
      <c r="T3891" s="268"/>
      <c r="X3891" s="268"/>
    </row>
    <row r="3892" spans="1:24" x14ac:dyDescent="0.25">
      <c r="A3892" s="268"/>
      <c r="B3892" s="268"/>
      <c r="C3892" s="268"/>
      <c r="D3892" s="268"/>
      <c r="E3892" s="268"/>
      <c r="F3892" s="268"/>
      <c r="G3892" s="268"/>
      <c r="H3892" s="268"/>
      <c r="J3892" s="268"/>
      <c r="K3892" s="268"/>
      <c r="L3892" s="268"/>
      <c r="O3892" s="268"/>
      <c r="T3892" s="268"/>
      <c r="X3892" s="268"/>
    </row>
    <row r="3893" spans="1:24" x14ac:dyDescent="0.25">
      <c r="A3893" s="268"/>
      <c r="B3893" s="268"/>
      <c r="C3893" s="268"/>
      <c r="D3893" s="268"/>
      <c r="E3893" s="268"/>
      <c r="F3893" s="268"/>
      <c r="G3893" s="268"/>
      <c r="H3893" s="268"/>
      <c r="J3893" s="268"/>
      <c r="K3893" s="268"/>
      <c r="L3893" s="268"/>
      <c r="O3893" s="268"/>
      <c r="T3893" s="268"/>
      <c r="X3893" s="268"/>
    </row>
    <row r="3894" spans="1:24" x14ac:dyDescent="0.25">
      <c r="A3894" s="268"/>
      <c r="B3894" s="268"/>
      <c r="C3894" s="268"/>
      <c r="D3894" s="268"/>
      <c r="E3894" s="268"/>
      <c r="F3894" s="268"/>
      <c r="G3894" s="268"/>
      <c r="H3894" s="268"/>
      <c r="J3894" s="268"/>
      <c r="K3894" s="268"/>
      <c r="L3894" s="268"/>
      <c r="O3894" s="268"/>
      <c r="T3894" s="268"/>
      <c r="X3894" s="268"/>
    </row>
    <row r="3895" spans="1:24" x14ac:dyDescent="0.25">
      <c r="A3895" s="268"/>
      <c r="B3895" s="268"/>
      <c r="C3895" s="268"/>
      <c r="D3895" s="268"/>
      <c r="E3895" s="268"/>
      <c r="F3895" s="268"/>
      <c r="G3895" s="268"/>
      <c r="H3895" s="268"/>
      <c r="J3895" s="268"/>
      <c r="K3895" s="268"/>
      <c r="L3895" s="268"/>
      <c r="O3895" s="268"/>
      <c r="T3895" s="268"/>
      <c r="X3895" s="268"/>
    </row>
    <row r="3896" spans="1:24" x14ac:dyDescent="0.25">
      <c r="A3896" s="268"/>
      <c r="B3896" s="268"/>
      <c r="C3896" s="268"/>
      <c r="D3896" s="268"/>
      <c r="E3896" s="268"/>
      <c r="F3896" s="268"/>
      <c r="G3896" s="268"/>
      <c r="H3896" s="268"/>
      <c r="J3896" s="268"/>
      <c r="K3896" s="268"/>
      <c r="L3896" s="268"/>
      <c r="O3896" s="268"/>
      <c r="T3896" s="268"/>
      <c r="X3896" s="268"/>
    </row>
    <row r="3897" spans="1:24" x14ac:dyDescent="0.25">
      <c r="A3897" s="268"/>
      <c r="B3897" s="268"/>
      <c r="C3897" s="268"/>
      <c r="D3897" s="268"/>
      <c r="E3897" s="268"/>
      <c r="F3897" s="268"/>
      <c r="G3897" s="268"/>
      <c r="H3897" s="268"/>
      <c r="J3897" s="268"/>
      <c r="K3897" s="268"/>
      <c r="L3897" s="268"/>
      <c r="O3897" s="268"/>
      <c r="T3897" s="268"/>
      <c r="X3897" s="268"/>
    </row>
    <row r="3898" spans="1:24" x14ac:dyDescent="0.25">
      <c r="A3898" s="268"/>
      <c r="B3898" s="268"/>
      <c r="C3898" s="268"/>
      <c r="D3898" s="268"/>
      <c r="E3898" s="268"/>
      <c r="F3898" s="268"/>
      <c r="G3898" s="268"/>
      <c r="H3898" s="268"/>
      <c r="J3898" s="268"/>
      <c r="K3898" s="268"/>
      <c r="L3898" s="268"/>
      <c r="O3898" s="268"/>
      <c r="T3898" s="268"/>
      <c r="X3898" s="268"/>
    </row>
    <row r="3899" spans="1:24" x14ac:dyDescent="0.25">
      <c r="A3899" s="268"/>
      <c r="B3899" s="268"/>
      <c r="C3899" s="268"/>
      <c r="D3899" s="268"/>
      <c r="E3899" s="268"/>
      <c r="F3899" s="268"/>
      <c r="G3899" s="268"/>
      <c r="H3899" s="268"/>
      <c r="J3899" s="268"/>
      <c r="K3899" s="268"/>
      <c r="L3899" s="268"/>
      <c r="O3899" s="268"/>
      <c r="T3899" s="268"/>
      <c r="X3899" s="268"/>
    </row>
    <row r="3900" spans="1:24" x14ac:dyDescent="0.25">
      <c r="A3900" s="268"/>
      <c r="B3900" s="268"/>
      <c r="C3900" s="268"/>
      <c r="D3900" s="268"/>
      <c r="E3900" s="268"/>
      <c r="F3900" s="268"/>
      <c r="G3900" s="268"/>
      <c r="H3900" s="268"/>
      <c r="J3900" s="268"/>
      <c r="K3900" s="268"/>
      <c r="L3900" s="268"/>
      <c r="O3900" s="268"/>
      <c r="T3900" s="268"/>
      <c r="X3900" s="268"/>
    </row>
    <row r="3901" spans="1:24" x14ac:dyDescent="0.25">
      <c r="A3901" s="268"/>
      <c r="B3901" s="268"/>
      <c r="C3901" s="268"/>
      <c r="D3901" s="268"/>
      <c r="E3901" s="268"/>
      <c r="F3901" s="268"/>
      <c r="G3901" s="268"/>
      <c r="H3901" s="268"/>
      <c r="J3901" s="268"/>
      <c r="K3901" s="268"/>
      <c r="L3901" s="268"/>
      <c r="O3901" s="268"/>
      <c r="T3901" s="268"/>
      <c r="X3901" s="268"/>
    </row>
    <row r="3902" spans="1:24" x14ac:dyDescent="0.25">
      <c r="A3902" s="268"/>
      <c r="B3902" s="268"/>
      <c r="C3902" s="268"/>
      <c r="D3902" s="268"/>
      <c r="E3902" s="268"/>
      <c r="F3902" s="268"/>
      <c r="G3902" s="268"/>
      <c r="H3902" s="268"/>
      <c r="J3902" s="268"/>
      <c r="K3902" s="268"/>
      <c r="L3902" s="268"/>
      <c r="O3902" s="268"/>
      <c r="T3902" s="268"/>
      <c r="X3902" s="268"/>
    </row>
    <row r="3903" spans="1:24" x14ac:dyDescent="0.25">
      <c r="A3903" s="268"/>
      <c r="B3903" s="268"/>
      <c r="C3903" s="268"/>
      <c r="D3903" s="268"/>
      <c r="E3903" s="268"/>
      <c r="F3903" s="268"/>
      <c r="G3903" s="268"/>
      <c r="H3903" s="268"/>
      <c r="J3903" s="268"/>
      <c r="K3903" s="268"/>
      <c r="L3903" s="268"/>
      <c r="O3903" s="268"/>
      <c r="T3903" s="268"/>
      <c r="X3903" s="268"/>
    </row>
    <row r="3904" spans="1:24" x14ac:dyDescent="0.25">
      <c r="A3904" s="268"/>
      <c r="B3904" s="268"/>
      <c r="C3904" s="268"/>
      <c r="D3904" s="268"/>
      <c r="E3904" s="268"/>
      <c r="F3904" s="268"/>
      <c r="G3904" s="268"/>
      <c r="H3904" s="268"/>
      <c r="J3904" s="268"/>
      <c r="K3904" s="268"/>
      <c r="L3904" s="268"/>
      <c r="O3904" s="268"/>
      <c r="T3904" s="268"/>
      <c r="X3904" s="268"/>
    </row>
    <row r="3905" spans="1:24" x14ac:dyDescent="0.25">
      <c r="A3905" s="268"/>
      <c r="B3905" s="268"/>
      <c r="C3905" s="268"/>
      <c r="D3905" s="268"/>
      <c r="E3905" s="268"/>
      <c r="F3905" s="268"/>
      <c r="G3905" s="268"/>
      <c r="H3905" s="268"/>
      <c r="J3905" s="268"/>
      <c r="K3905" s="268"/>
      <c r="L3905" s="268"/>
      <c r="O3905" s="268"/>
      <c r="T3905" s="268"/>
      <c r="X3905" s="268"/>
    </row>
    <row r="3906" spans="1:24" x14ac:dyDescent="0.25">
      <c r="A3906" s="268"/>
      <c r="B3906" s="268"/>
      <c r="C3906" s="268"/>
      <c r="D3906" s="268"/>
      <c r="E3906" s="268"/>
      <c r="F3906" s="268"/>
      <c r="G3906" s="268"/>
      <c r="H3906" s="268"/>
      <c r="J3906" s="268"/>
      <c r="K3906" s="268"/>
      <c r="L3906" s="268"/>
      <c r="O3906" s="268"/>
      <c r="T3906" s="268"/>
      <c r="X3906" s="268"/>
    </row>
    <row r="3907" spans="1:24" x14ac:dyDescent="0.25">
      <c r="A3907" s="268"/>
      <c r="B3907" s="268"/>
      <c r="C3907" s="268"/>
      <c r="D3907" s="268"/>
      <c r="E3907" s="268"/>
      <c r="F3907" s="268"/>
      <c r="G3907" s="268"/>
      <c r="H3907" s="268"/>
      <c r="J3907" s="268"/>
      <c r="K3907" s="268"/>
      <c r="L3907" s="268"/>
      <c r="O3907" s="268"/>
      <c r="T3907" s="268"/>
      <c r="X3907" s="268"/>
    </row>
    <row r="3908" spans="1:24" x14ac:dyDescent="0.25">
      <c r="A3908" s="268"/>
      <c r="B3908" s="268"/>
      <c r="C3908" s="268"/>
      <c r="D3908" s="268"/>
      <c r="E3908" s="268"/>
      <c r="F3908" s="268"/>
      <c r="G3908" s="268"/>
      <c r="H3908" s="268"/>
      <c r="J3908" s="268"/>
      <c r="K3908" s="268"/>
      <c r="L3908" s="268"/>
      <c r="O3908" s="268"/>
      <c r="T3908" s="268"/>
      <c r="X3908" s="268"/>
    </row>
    <row r="3909" spans="1:24" x14ac:dyDescent="0.25">
      <c r="A3909" s="268"/>
      <c r="B3909" s="268"/>
      <c r="C3909" s="268"/>
      <c r="D3909" s="268"/>
      <c r="E3909" s="268"/>
      <c r="F3909" s="268"/>
      <c r="G3909" s="268"/>
      <c r="H3909" s="268"/>
      <c r="J3909" s="268"/>
      <c r="K3909" s="268"/>
      <c r="L3909" s="268"/>
      <c r="O3909" s="268"/>
      <c r="T3909" s="268"/>
      <c r="X3909" s="268"/>
    </row>
    <row r="3910" spans="1:24" x14ac:dyDescent="0.25">
      <c r="A3910" s="268"/>
      <c r="B3910" s="268"/>
      <c r="C3910" s="268"/>
      <c r="D3910" s="268"/>
      <c r="E3910" s="268"/>
      <c r="F3910" s="268"/>
      <c r="G3910" s="268"/>
      <c r="H3910" s="268"/>
      <c r="J3910" s="268"/>
      <c r="K3910" s="268"/>
      <c r="L3910" s="268"/>
      <c r="O3910" s="268"/>
      <c r="T3910" s="268"/>
      <c r="X3910" s="268"/>
    </row>
    <row r="3911" spans="1:24" x14ac:dyDescent="0.25">
      <c r="A3911" s="268"/>
      <c r="B3911" s="268"/>
      <c r="C3911" s="268"/>
      <c r="D3911" s="268"/>
      <c r="E3911" s="268"/>
      <c r="F3911" s="268"/>
      <c r="G3911" s="268"/>
      <c r="H3911" s="268"/>
      <c r="J3911" s="268"/>
      <c r="K3911" s="268"/>
      <c r="L3911" s="268"/>
      <c r="O3911" s="268"/>
      <c r="T3911" s="268"/>
      <c r="X3911" s="268"/>
    </row>
    <row r="3912" spans="1:24" x14ac:dyDescent="0.25">
      <c r="A3912" s="268"/>
      <c r="B3912" s="268"/>
      <c r="C3912" s="268"/>
      <c r="D3912" s="268"/>
      <c r="E3912" s="268"/>
      <c r="F3912" s="268"/>
      <c r="G3912" s="268"/>
      <c r="H3912" s="268"/>
      <c r="J3912" s="268"/>
      <c r="K3912" s="268"/>
      <c r="L3912" s="268"/>
      <c r="O3912" s="268"/>
      <c r="T3912" s="268"/>
      <c r="X3912" s="268"/>
    </row>
    <row r="3913" spans="1:24" x14ac:dyDescent="0.25">
      <c r="A3913" s="268"/>
      <c r="B3913" s="268"/>
      <c r="C3913" s="268"/>
      <c r="D3913" s="268"/>
      <c r="E3913" s="268"/>
      <c r="F3913" s="268"/>
      <c r="G3913" s="268"/>
      <c r="H3913" s="268"/>
      <c r="J3913" s="268"/>
      <c r="K3913" s="268"/>
      <c r="L3913" s="268"/>
      <c r="O3913" s="268"/>
      <c r="T3913" s="268"/>
      <c r="X3913" s="268"/>
    </row>
    <row r="3914" spans="1:24" x14ac:dyDescent="0.25">
      <c r="A3914" s="268"/>
      <c r="B3914" s="268"/>
      <c r="C3914" s="268"/>
      <c r="D3914" s="268"/>
      <c r="E3914" s="268"/>
      <c r="F3914" s="268"/>
      <c r="G3914" s="268"/>
      <c r="H3914" s="268"/>
      <c r="J3914" s="268"/>
      <c r="K3914" s="268"/>
      <c r="L3914" s="268"/>
      <c r="O3914" s="268"/>
      <c r="T3914" s="268"/>
      <c r="X3914" s="268"/>
    </row>
    <row r="3915" spans="1:24" x14ac:dyDescent="0.25">
      <c r="A3915" s="268"/>
      <c r="B3915" s="268"/>
      <c r="C3915" s="268"/>
      <c r="D3915" s="268"/>
      <c r="E3915" s="268"/>
      <c r="F3915" s="268"/>
      <c r="G3915" s="268"/>
      <c r="H3915" s="268"/>
      <c r="J3915" s="268"/>
      <c r="K3915" s="268"/>
      <c r="L3915" s="268"/>
      <c r="O3915" s="268"/>
      <c r="T3915" s="268"/>
      <c r="X3915" s="268"/>
    </row>
    <row r="3916" spans="1:24" x14ac:dyDescent="0.25">
      <c r="A3916" s="268"/>
      <c r="B3916" s="268"/>
      <c r="C3916" s="268"/>
      <c r="D3916" s="268"/>
      <c r="E3916" s="268"/>
      <c r="F3916" s="268"/>
      <c r="G3916" s="268"/>
      <c r="H3916" s="268"/>
      <c r="J3916" s="268"/>
      <c r="K3916" s="268"/>
      <c r="L3916" s="268"/>
      <c r="O3916" s="268"/>
      <c r="T3916" s="268"/>
      <c r="X3916" s="268"/>
    </row>
    <row r="3917" spans="1:24" x14ac:dyDescent="0.25">
      <c r="A3917" s="268"/>
      <c r="B3917" s="268"/>
      <c r="C3917" s="268"/>
      <c r="D3917" s="268"/>
      <c r="E3917" s="268"/>
      <c r="F3917" s="268"/>
      <c r="G3917" s="268"/>
      <c r="H3917" s="268"/>
      <c r="J3917" s="268"/>
      <c r="K3917" s="268"/>
      <c r="L3917" s="268"/>
      <c r="O3917" s="268"/>
      <c r="T3917" s="268"/>
      <c r="X3917" s="268"/>
    </row>
    <row r="3918" spans="1:24" x14ac:dyDescent="0.25">
      <c r="A3918" s="268"/>
      <c r="B3918" s="268"/>
      <c r="C3918" s="268"/>
      <c r="D3918" s="268"/>
      <c r="E3918" s="268"/>
      <c r="F3918" s="268"/>
      <c r="G3918" s="268"/>
      <c r="H3918" s="268"/>
      <c r="J3918" s="268"/>
      <c r="K3918" s="268"/>
      <c r="L3918" s="268"/>
      <c r="O3918" s="268"/>
      <c r="T3918" s="268"/>
      <c r="X3918" s="268"/>
    </row>
    <row r="3919" spans="1:24" x14ac:dyDescent="0.25">
      <c r="A3919" s="268"/>
      <c r="B3919" s="268"/>
      <c r="C3919" s="268"/>
      <c r="D3919" s="268"/>
      <c r="E3919" s="268"/>
      <c r="F3919" s="268"/>
      <c r="G3919" s="268"/>
      <c r="H3919" s="268"/>
      <c r="J3919" s="268"/>
      <c r="K3919" s="268"/>
      <c r="L3919" s="268"/>
      <c r="O3919" s="268"/>
      <c r="T3919" s="268"/>
      <c r="X3919" s="268"/>
    </row>
    <row r="3920" spans="1:24" x14ac:dyDescent="0.25">
      <c r="A3920" s="268"/>
      <c r="B3920" s="268"/>
      <c r="C3920" s="268"/>
      <c r="D3920" s="268"/>
      <c r="E3920" s="268"/>
      <c r="F3920" s="268"/>
      <c r="G3920" s="268"/>
      <c r="H3920" s="268"/>
      <c r="J3920" s="268"/>
      <c r="K3920" s="268"/>
      <c r="L3920" s="268"/>
      <c r="O3920" s="268"/>
      <c r="T3920" s="268"/>
      <c r="X3920" s="268"/>
    </row>
    <row r="3921" spans="1:24" x14ac:dyDescent="0.25">
      <c r="A3921" s="268"/>
      <c r="B3921" s="268"/>
      <c r="C3921" s="268"/>
      <c r="D3921" s="268"/>
      <c r="E3921" s="268"/>
      <c r="F3921" s="268"/>
      <c r="G3921" s="268"/>
      <c r="H3921" s="268"/>
      <c r="J3921" s="268"/>
      <c r="K3921" s="268"/>
      <c r="L3921" s="268"/>
      <c r="O3921" s="268"/>
      <c r="T3921" s="268"/>
      <c r="X3921" s="268"/>
    </row>
    <row r="3922" spans="1:24" x14ac:dyDescent="0.25">
      <c r="A3922" s="268"/>
      <c r="B3922" s="268"/>
      <c r="C3922" s="268"/>
      <c r="D3922" s="268"/>
      <c r="E3922" s="268"/>
      <c r="F3922" s="268"/>
      <c r="G3922" s="268"/>
      <c r="H3922" s="268"/>
      <c r="J3922" s="268"/>
      <c r="K3922" s="268"/>
      <c r="L3922" s="268"/>
      <c r="O3922" s="268"/>
      <c r="T3922" s="268"/>
      <c r="X3922" s="268"/>
    </row>
    <row r="3923" spans="1:24" x14ac:dyDescent="0.25">
      <c r="A3923" s="268"/>
      <c r="B3923" s="268"/>
      <c r="C3923" s="268"/>
      <c r="D3923" s="268"/>
      <c r="E3923" s="268"/>
      <c r="F3923" s="268"/>
      <c r="G3923" s="268"/>
      <c r="H3923" s="268"/>
      <c r="J3923" s="268"/>
      <c r="K3923" s="268"/>
      <c r="L3923" s="268"/>
      <c r="O3923" s="268"/>
      <c r="T3923" s="268"/>
      <c r="X3923" s="268"/>
    </row>
    <row r="3924" spans="1:24" x14ac:dyDescent="0.25">
      <c r="A3924" s="268"/>
      <c r="B3924" s="268"/>
      <c r="C3924" s="268"/>
      <c r="D3924" s="268"/>
      <c r="E3924" s="268"/>
      <c r="F3924" s="268"/>
      <c r="G3924" s="268"/>
      <c r="H3924" s="268"/>
      <c r="J3924" s="268"/>
      <c r="K3924" s="268"/>
      <c r="L3924" s="268"/>
      <c r="O3924" s="268"/>
      <c r="T3924" s="268"/>
      <c r="X3924" s="268"/>
    </row>
    <row r="3925" spans="1:24" x14ac:dyDescent="0.25">
      <c r="A3925" s="268"/>
      <c r="B3925" s="268"/>
      <c r="C3925" s="268"/>
      <c r="D3925" s="268"/>
      <c r="E3925" s="268"/>
      <c r="F3925" s="268"/>
      <c r="G3925" s="268"/>
      <c r="H3925" s="268"/>
      <c r="J3925" s="268"/>
      <c r="K3925" s="268"/>
      <c r="L3925" s="268"/>
      <c r="O3925" s="268"/>
      <c r="T3925" s="268"/>
      <c r="X3925" s="268"/>
    </row>
    <row r="3926" spans="1:24" x14ac:dyDescent="0.25">
      <c r="A3926" s="268"/>
      <c r="B3926" s="268"/>
      <c r="C3926" s="268"/>
      <c r="D3926" s="268"/>
      <c r="E3926" s="268"/>
      <c r="F3926" s="268"/>
      <c r="G3926" s="268"/>
      <c r="H3926" s="268"/>
      <c r="J3926" s="268"/>
      <c r="K3926" s="268"/>
      <c r="L3926" s="268"/>
      <c r="O3926" s="268"/>
      <c r="T3926" s="268"/>
      <c r="X3926" s="268"/>
    </row>
    <row r="3927" spans="1:24" x14ac:dyDescent="0.25">
      <c r="A3927" s="268"/>
      <c r="B3927" s="268"/>
      <c r="C3927" s="268"/>
      <c r="D3927" s="268"/>
      <c r="E3927" s="268"/>
      <c r="F3927" s="268"/>
      <c r="G3927" s="268"/>
      <c r="H3927" s="268"/>
      <c r="J3927" s="268"/>
      <c r="K3927" s="268"/>
      <c r="L3927" s="268"/>
      <c r="O3927" s="268"/>
      <c r="T3927" s="268"/>
      <c r="X3927" s="268"/>
    </row>
    <row r="3928" spans="1:24" x14ac:dyDescent="0.25">
      <c r="A3928" s="268"/>
      <c r="B3928" s="268"/>
      <c r="C3928" s="268"/>
      <c r="D3928" s="268"/>
      <c r="E3928" s="268"/>
      <c r="F3928" s="268"/>
      <c r="G3928" s="268"/>
      <c r="H3928" s="268"/>
      <c r="J3928" s="268"/>
      <c r="K3928" s="268"/>
      <c r="L3928" s="268"/>
      <c r="O3928" s="268"/>
      <c r="T3928" s="268"/>
      <c r="X3928" s="268"/>
    </row>
    <row r="3929" spans="1:24" x14ac:dyDescent="0.25">
      <c r="A3929" s="268"/>
      <c r="B3929" s="268"/>
      <c r="C3929" s="268"/>
      <c r="D3929" s="268"/>
      <c r="E3929" s="268"/>
      <c r="F3929" s="268"/>
      <c r="G3929" s="268"/>
      <c r="H3929" s="268"/>
      <c r="J3929" s="268"/>
      <c r="K3929" s="268"/>
      <c r="L3929" s="268"/>
      <c r="O3929" s="268"/>
      <c r="T3929" s="268"/>
      <c r="X3929" s="268"/>
    </row>
    <row r="3930" spans="1:24" x14ac:dyDescent="0.25">
      <c r="A3930" s="268"/>
      <c r="B3930" s="268"/>
      <c r="C3930" s="268"/>
      <c r="D3930" s="268"/>
      <c r="E3930" s="268"/>
      <c r="F3930" s="268"/>
      <c r="G3930" s="268"/>
      <c r="H3930" s="268"/>
      <c r="J3930" s="268"/>
      <c r="K3930" s="268"/>
      <c r="L3930" s="268"/>
      <c r="O3930" s="268"/>
      <c r="T3930" s="268"/>
      <c r="X3930" s="268"/>
    </row>
    <row r="3931" spans="1:24" x14ac:dyDescent="0.25">
      <c r="A3931" s="268"/>
      <c r="B3931" s="268"/>
      <c r="C3931" s="268"/>
      <c r="D3931" s="268"/>
      <c r="E3931" s="268"/>
      <c r="F3931" s="268"/>
      <c r="G3931" s="268"/>
      <c r="H3931" s="268"/>
      <c r="J3931" s="268"/>
      <c r="K3931" s="268"/>
      <c r="L3931" s="268"/>
      <c r="O3931" s="268"/>
      <c r="T3931" s="268"/>
      <c r="X3931" s="268"/>
    </row>
    <row r="3932" spans="1:24" x14ac:dyDescent="0.25">
      <c r="A3932" s="268"/>
      <c r="B3932" s="268"/>
      <c r="C3932" s="268"/>
      <c r="D3932" s="268"/>
      <c r="E3932" s="268"/>
      <c r="F3932" s="268"/>
      <c r="G3932" s="268"/>
      <c r="H3932" s="268"/>
      <c r="J3932" s="268"/>
      <c r="K3932" s="268"/>
      <c r="L3932" s="268"/>
      <c r="O3932" s="268"/>
      <c r="T3932" s="268"/>
      <c r="X3932" s="268"/>
    </row>
    <row r="3933" spans="1:24" x14ac:dyDescent="0.25">
      <c r="A3933" s="268"/>
      <c r="B3933" s="268"/>
      <c r="C3933" s="268"/>
      <c r="D3933" s="268"/>
      <c r="E3933" s="268"/>
      <c r="F3933" s="268"/>
      <c r="G3933" s="268"/>
      <c r="H3933" s="268"/>
      <c r="J3933" s="268"/>
      <c r="K3933" s="268"/>
      <c r="L3933" s="268"/>
      <c r="O3933" s="268"/>
      <c r="T3933" s="268"/>
      <c r="X3933" s="268"/>
    </row>
    <row r="3934" spans="1:24" x14ac:dyDescent="0.25">
      <c r="A3934" s="268"/>
      <c r="B3934" s="268"/>
      <c r="C3934" s="268"/>
      <c r="D3934" s="268"/>
      <c r="E3934" s="268"/>
      <c r="F3934" s="268"/>
      <c r="G3934" s="268"/>
      <c r="H3934" s="268"/>
      <c r="J3934" s="268"/>
      <c r="K3934" s="268"/>
      <c r="L3934" s="268"/>
      <c r="O3934" s="268"/>
      <c r="T3934" s="268"/>
      <c r="X3934" s="268"/>
    </row>
    <row r="3935" spans="1:24" x14ac:dyDescent="0.25">
      <c r="A3935" s="268"/>
      <c r="B3935" s="268"/>
      <c r="C3935" s="268"/>
      <c r="D3935" s="268"/>
      <c r="E3935" s="268"/>
      <c r="F3935" s="268"/>
      <c r="G3935" s="268"/>
      <c r="H3935" s="268"/>
      <c r="J3935" s="268"/>
      <c r="K3935" s="268"/>
      <c r="L3935" s="268"/>
      <c r="O3935" s="268"/>
      <c r="T3935" s="268"/>
      <c r="X3935" s="268"/>
    </row>
    <row r="3936" spans="1:24" x14ac:dyDescent="0.25">
      <c r="A3936" s="268"/>
      <c r="B3936" s="268"/>
      <c r="C3936" s="268"/>
      <c r="D3936" s="268"/>
      <c r="E3936" s="268"/>
      <c r="F3936" s="268"/>
      <c r="G3936" s="268"/>
      <c r="H3936" s="268"/>
      <c r="J3936" s="268"/>
      <c r="K3936" s="268"/>
      <c r="L3936" s="268"/>
      <c r="O3936" s="268"/>
      <c r="T3936" s="268"/>
      <c r="X3936" s="268"/>
    </row>
    <row r="3937" spans="1:24" x14ac:dyDescent="0.25">
      <c r="A3937" s="268"/>
      <c r="B3937" s="268"/>
      <c r="C3937" s="268"/>
      <c r="D3937" s="268"/>
      <c r="E3937" s="268"/>
      <c r="F3937" s="268"/>
      <c r="G3937" s="268"/>
      <c r="H3937" s="268"/>
      <c r="J3937" s="268"/>
      <c r="K3937" s="268"/>
      <c r="L3937" s="268"/>
      <c r="O3937" s="268"/>
      <c r="T3937" s="268"/>
      <c r="X3937" s="268"/>
    </row>
    <row r="3938" spans="1:24" x14ac:dyDescent="0.25">
      <c r="A3938" s="268"/>
      <c r="B3938" s="268"/>
      <c r="C3938" s="268"/>
      <c r="D3938" s="268"/>
      <c r="E3938" s="268"/>
      <c r="F3938" s="268"/>
      <c r="G3938" s="268"/>
      <c r="H3938" s="268"/>
      <c r="J3938" s="268"/>
      <c r="K3938" s="268"/>
      <c r="L3938" s="268"/>
      <c r="O3938" s="268"/>
      <c r="T3938" s="268"/>
      <c r="X3938" s="268"/>
    </row>
    <row r="3939" spans="1:24" x14ac:dyDescent="0.25">
      <c r="A3939" s="268"/>
      <c r="B3939" s="268"/>
      <c r="C3939" s="268"/>
      <c r="D3939" s="268"/>
      <c r="E3939" s="268"/>
      <c r="F3939" s="268"/>
      <c r="G3939" s="268"/>
      <c r="H3939" s="268"/>
      <c r="J3939" s="268"/>
      <c r="K3939" s="268"/>
      <c r="L3939" s="268"/>
      <c r="O3939" s="268"/>
      <c r="T3939" s="268"/>
      <c r="X3939" s="268"/>
    </row>
    <row r="3940" spans="1:24" x14ac:dyDescent="0.25">
      <c r="A3940" s="268"/>
      <c r="B3940" s="268"/>
      <c r="C3940" s="268"/>
      <c r="D3940" s="268"/>
      <c r="E3940" s="268"/>
      <c r="F3940" s="268"/>
      <c r="G3940" s="268"/>
      <c r="H3940" s="268"/>
      <c r="J3940" s="268"/>
      <c r="K3940" s="268"/>
      <c r="L3940" s="268"/>
      <c r="O3940" s="268"/>
      <c r="T3940" s="268"/>
      <c r="X3940" s="268"/>
    </row>
    <row r="3941" spans="1:24" x14ac:dyDescent="0.25">
      <c r="A3941" s="268"/>
      <c r="B3941" s="268"/>
      <c r="C3941" s="268"/>
      <c r="D3941" s="268"/>
      <c r="E3941" s="268"/>
      <c r="F3941" s="268"/>
      <c r="G3941" s="268"/>
      <c r="H3941" s="268"/>
      <c r="J3941" s="268"/>
      <c r="K3941" s="268"/>
      <c r="L3941" s="268"/>
      <c r="O3941" s="268"/>
      <c r="T3941" s="268"/>
      <c r="X3941" s="268"/>
    </row>
    <row r="3942" spans="1:24" x14ac:dyDescent="0.25">
      <c r="A3942" s="268"/>
      <c r="B3942" s="268"/>
      <c r="C3942" s="268"/>
      <c r="D3942" s="268"/>
      <c r="E3942" s="268"/>
      <c r="F3942" s="268"/>
      <c r="G3942" s="268"/>
      <c r="H3942" s="268"/>
      <c r="J3942" s="268"/>
      <c r="K3942" s="268"/>
      <c r="L3942" s="268"/>
      <c r="O3942" s="268"/>
      <c r="T3942" s="268"/>
      <c r="X3942" s="268"/>
    </row>
    <row r="3943" spans="1:24" x14ac:dyDescent="0.25">
      <c r="A3943" s="268"/>
      <c r="B3943" s="268"/>
      <c r="C3943" s="268"/>
      <c r="D3943" s="268"/>
      <c r="E3943" s="268"/>
      <c r="F3943" s="268"/>
      <c r="G3943" s="268"/>
      <c r="H3943" s="268"/>
      <c r="J3943" s="268"/>
      <c r="K3943" s="268"/>
      <c r="L3943" s="268"/>
      <c r="O3943" s="268"/>
      <c r="T3943" s="268"/>
      <c r="X3943" s="268"/>
    </row>
    <row r="3944" spans="1:24" x14ac:dyDescent="0.25">
      <c r="A3944" s="268"/>
      <c r="B3944" s="268"/>
      <c r="C3944" s="268"/>
      <c r="D3944" s="268"/>
      <c r="E3944" s="268"/>
      <c r="F3944" s="268"/>
      <c r="G3944" s="268"/>
      <c r="H3944" s="268"/>
      <c r="J3944" s="268"/>
      <c r="K3944" s="268"/>
      <c r="L3944" s="268"/>
      <c r="O3944" s="268"/>
      <c r="T3944" s="268"/>
      <c r="X3944" s="268"/>
    </row>
    <row r="3945" spans="1:24" x14ac:dyDescent="0.25">
      <c r="A3945" s="268"/>
      <c r="B3945" s="268"/>
      <c r="C3945" s="268"/>
      <c r="D3945" s="268"/>
      <c r="E3945" s="268"/>
      <c r="F3945" s="268"/>
      <c r="G3945" s="268"/>
      <c r="H3945" s="268"/>
      <c r="J3945" s="268"/>
      <c r="K3945" s="268"/>
      <c r="L3945" s="268"/>
      <c r="O3945" s="268"/>
      <c r="T3945" s="268"/>
      <c r="X3945" s="268"/>
    </row>
    <row r="3946" spans="1:24" x14ac:dyDescent="0.25">
      <c r="A3946" s="268"/>
      <c r="B3946" s="268"/>
      <c r="C3946" s="268"/>
      <c r="D3946" s="268"/>
      <c r="E3946" s="268"/>
      <c r="F3946" s="268"/>
      <c r="G3946" s="268"/>
      <c r="H3946" s="268"/>
      <c r="J3946" s="268"/>
      <c r="K3946" s="268"/>
      <c r="L3946" s="268"/>
      <c r="O3946" s="268"/>
      <c r="T3946" s="268"/>
      <c r="X3946" s="268"/>
    </row>
    <row r="3947" spans="1:24" x14ac:dyDescent="0.25">
      <c r="A3947" s="268"/>
      <c r="B3947" s="268"/>
      <c r="C3947" s="268"/>
      <c r="D3947" s="268"/>
      <c r="E3947" s="268"/>
      <c r="F3947" s="268"/>
      <c r="G3947" s="268"/>
      <c r="H3947" s="268"/>
      <c r="J3947" s="268"/>
      <c r="K3947" s="268"/>
      <c r="L3947" s="268"/>
      <c r="O3947" s="268"/>
      <c r="T3947" s="268"/>
      <c r="X3947" s="268"/>
    </row>
    <row r="3948" spans="1:24" x14ac:dyDescent="0.25">
      <c r="A3948" s="268"/>
      <c r="B3948" s="268"/>
      <c r="C3948" s="268"/>
      <c r="D3948" s="268"/>
      <c r="E3948" s="268"/>
      <c r="F3948" s="268"/>
      <c r="G3948" s="268"/>
      <c r="H3948" s="268"/>
      <c r="J3948" s="268"/>
      <c r="K3948" s="268"/>
      <c r="L3948" s="268"/>
      <c r="O3948" s="268"/>
      <c r="T3948" s="268"/>
      <c r="X3948" s="268"/>
    </row>
    <row r="3949" spans="1:24" x14ac:dyDescent="0.25">
      <c r="A3949" s="268"/>
      <c r="B3949" s="268"/>
      <c r="C3949" s="268"/>
      <c r="D3949" s="268"/>
      <c r="E3949" s="268"/>
      <c r="F3949" s="268"/>
      <c r="G3949" s="268"/>
      <c r="H3949" s="268"/>
      <c r="J3949" s="268"/>
      <c r="K3949" s="268"/>
      <c r="L3949" s="268"/>
      <c r="O3949" s="268"/>
      <c r="T3949" s="268"/>
      <c r="X3949" s="268"/>
    </row>
    <row r="3950" spans="1:24" x14ac:dyDescent="0.25">
      <c r="A3950" s="268"/>
      <c r="B3950" s="268"/>
      <c r="C3950" s="268"/>
      <c r="D3950" s="268"/>
      <c r="E3950" s="268"/>
      <c r="F3950" s="268"/>
      <c r="G3950" s="268"/>
      <c r="H3950" s="268"/>
      <c r="J3950" s="268"/>
      <c r="K3950" s="268"/>
      <c r="L3950" s="268"/>
      <c r="O3950" s="268"/>
      <c r="T3950" s="268"/>
      <c r="X3950" s="268"/>
    </row>
    <row r="3951" spans="1:24" x14ac:dyDescent="0.25">
      <c r="A3951" s="268"/>
      <c r="B3951" s="268"/>
      <c r="C3951" s="268"/>
      <c r="D3951" s="268"/>
      <c r="E3951" s="268"/>
      <c r="F3951" s="268"/>
      <c r="G3951" s="268"/>
      <c r="H3951" s="268"/>
      <c r="J3951" s="268"/>
      <c r="K3951" s="268"/>
      <c r="L3951" s="268"/>
      <c r="O3951" s="268"/>
      <c r="T3951" s="268"/>
      <c r="X3951" s="268"/>
    </row>
    <row r="3952" spans="1:24" x14ac:dyDescent="0.25">
      <c r="A3952" s="268"/>
      <c r="B3952" s="268"/>
      <c r="C3952" s="268"/>
      <c r="D3952" s="268"/>
      <c r="E3952" s="268"/>
      <c r="F3952" s="268"/>
      <c r="G3952" s="268"/>
      <c r="H3952" s="268"/>
      <c r="J3952" s="268"/>
      <c r="K3952" s="268"/>
      <c r="L3952" s="268"/>
      <c r="O3952" s="268"/>
      <c r="T3952" s="268"/>
      <c r="X3952" s="268"/>
    </row>
    <row r="3953" spans="1:24" x14ac:dyDescent="0.25">
      <c r="A3953" s="268"/>
      <c r="B3953" s="268"/>
      <c r="C3953" s="268"/>
      <c r="D3953" s="268"/>
      <c r="E3953" s="268"/>
      <c r="F3953" s="268"/>
      <c r="G3953" s="268"/>
      <c r="H3953" s="268"/>
      <c r="J3953" s="268"/>
      <c r="K3953" s="268"/>
      <c r="L3953" s="268"/>
      <c r="O3953" s="268"/>
      <c r="T3953" s="268"/>
      <c r="X3953" s="268"/>
    </row>
    <row r="3954" spans="1:24" x14ac:dyDescent="0.25">
      <c r="A3954" s="268"/>
      <c r="B3954" s="268"/>
      <c r="C3954" s="268"/>
      <c r="D3954" s="268"/>
      <c r="E3954" s="268"/>
      <c r="F3954" s="268"/>
      <c r="G3954" s="268"/>
      <c r="H3954" s="268"/>
      <c r="J3954" s="268"/>
      <c r="K3954" s="268"/>
      <c r="L3954" s="268"/>
      <c r="O3954" s="268"/>
      <c r="T3954" s="268"/>
      <c r="X3954" s="268"/>
    </row>
    <row r="3955" spans="1:24" x14ac:dyDescent="0.25">
      <c r="A3955" s="268"/>
      <c r="B3955" s="268"/>
      <c r="C3955" s="268"/>
      <c r="D3955" s="268"/>
      <c r="E3955" s="268"/>
      <c r="F3955" s="268"/>
      <c r="G3955" s="268"/>
      <c r="H3955" s="268"/>
      <c r="J3955" s="268"/>
      <c r="K3955" s="268"/>
      <c r="L3955" s="268"/>
      <c r="O3955" s="268"/>
      <c r="T3955" s="268"/>
      <c r="X3955" s="268"/>
    </row>
    <row r="3956" spans="1:24" x14ac:dyDescent="0.25">
      <c r="A3956" s="268"/>
      <c r="B3956" s="268"/>
      <c r="C3956" s="268"/>
      <c r="D3956" s="268"/>
      <c r="E3956" s="268"/>
      <c r="F3956" s="268"/>
      <c r="G3956" s="268"/>
      <c r="H3956" s="268"/>
      <c r="J3956" s="268"/>
      <c r="K3956" s="268"/>
      <c r="L3956" s="268"/>
      <c r="O3956" s="268"/>
      <c r="T3956" s="268"/>
      <c r="X3956" s="268"/>
    </row>
    <row r="3957" spans="1:24" x14ac:dyDescent="0.25">
      <c r="A3957" s="268"/>
      <c r="B3957" s="268"/>
      <c r="C3957" s="268"/>
      <c r="D3957" s="268"/>
      <c r="E3957" s="268"/>
      <c r="F3957" s="268"/>
      <c r="G3957" s="268"/>
      <c r="H3957" s="268"/>
      <c r="J3957" s="268"/>
      <c r="K3957" s="268"/>
      <c r="L3957" s="268"/>
      <c r="O3957" s="268"/>
      <c r="T3957" s="268"/>
      <c r="X3957" s="268"/>
    </row>
    <row r="3958" spans="1:24" x14ac:dyDescent="0.25">
      <c r="A3958" s="268"/>
      <c r="B3958" s="268"/>
      <c r="C3958" s="268"/>
      <c r="D3958" s="268"/>
      <c r="E3958" s="268"/>
      <c r="F3958" s="268"/>
      <c r="G3958" s="268"/>
      <c r="H3958" s="268"/>
      <c r="J3958" s="268"/>
      <c r="K3958" s="268"/>
      <c r="L3958" s="268"/>
      <c r="O3958" s="268"/>
      <c r="T3958" s="268"/>
      <c r="X3958" s="268"/>
    </row>
    <row r="3959" spans="1:24" x14ac:dyDescent="0.25">
      <c r="A3959" s="268"/>
      <c r="B3959" s="268"/>
      <c r="C3959" s="268"/>
      <c r="D3959" s="268"/>
      <c r="E3959" s="268"/>
      <c r="F3959" s="268"/>
      <c r="G3959" s="268"/>
      <c r="H3959" s="268"/>
      <c r="J3959" s="268"/>
      <c r="K3959" s="268"/>
      <c r="L3959" s="268"/>
      <c r="O3959" s="268"/>
      <c r="T3959" s="268"/>
      <c r="X3959" s="268"/>
    </row>
    <row r="3960" spans="1:24" x14ac:dyDescent="0.25">
      <c r="A3960" s="268"/>
      <c r="B3960" s="268"/>
      <c r="C3960" s="268"/>
      <c r="D3960" s="268"/>
      <c r="E3960" s="268"/>
      <c r="F3960" s="268"/>
      <c r="G3960" s="268"/>
      <c r="H3960" s="268"/>
      <c r="J3960" s="268"/>
      <c r="K3960" s="268"/>
      <c r="L3960" s="268"/>
      <c r="O3960" s="268"/>
      <c r="T3960" s="268"/>
      <c r="X3960" s="268"/>
    </row>
    <row r="3961" spans="1:24" x14ac:dyDescent="0.25">
      <c r="A3961" s="268"/>
      <c r="B3961" s="268"/>
      <c r="C3961" s="268"/>
      <c r="D3961" s="268"/>
      <c r="E3961" s="268"/>
      <c r="F3961" s="268"/>
      <c r="G3961" s="268"/>
      <c r="H3961" s="268"/>
      <c r="J3961" s="268"/>
      <c r="K3961" s="268"/>
      <c r="L3961" s="268"/>
      <c r="O3961" s="268"/>
      <c r="T3961" s="268"/>
      <c r="X3961" s="268"/>
    </row>
    <row r="3962" spans="1:24" x14ac:dyDescent="0.25">
      <c r="A3962" s="268"/>
      <c r="B3962" s="268"/>
      <c r="C3962" s="268"/>
      <c r="D3962" s="268"/>
      <c r="E3962" s="268"/>
      <c r="F3962" s="268"/>
      <c r="G3962" s="268"/>
      <c r="H3962" s="268"/>
      <c r="J3962" s="268"/>
      <c r="K3962" s="268"/>
      <c r="L3962" s="268"/>
      <c r="O3962" s="268"/>
      <c r="T3962" s="268"/>
      <c r="X3962" s="268"/>
    </row>
    <row r="3963" spans="1:24" x14ac:dyDescent="0.25">
      <c r="A3963" s="268"/>
      <c r="B3963" s="268"/>
      <c r="C3963" s="268"/>
      <c r="D3963" s="268"/>
      <c r="E3963" s="268"/>
      <c r="F3963" s="268"/>
      <c r="G3963" s="268"/>
      <c r="H3963" s="268"/>
      <c r="J3963" s="268"/>
      <c r="K3963" s="268"/>
      <c r="L3963" s="268"/>
      <c r="O3963" s="268"/>
      <c r="T3963" s="268"/>
      <c r="X3963" s="268"/>
    </row>
    <row r="3964" spans="1:24" x14ac:dyDescent="0.25">
      <c r="A3964" s="268"/>
      <c r="B3964" s="268"/>
      <c r="C3964" s="268"/>
      <c r="D3964" s="268"/>
      <c r="E3964" s="268"/>
      <c r="F3964" s="268"/>
      <c r="G3964" s="268"/>
      <c r="H3964" s="268"/>
      <c r="J3964" s="268"/>
      <c r="K3964" s="268"/>
      <c r="L3964" s="268"/>
      <c r="O3964" s="268"/>
      <c r="T3964" s="268"/>
      <c r="X3964" s="268"/>
    </row>
    <row r="3965" spans="1:24" x14ac:dyDescent="0.25">
      <c r="A3965" s="268"/>
      <c r="B3965" s="268"/>
      <c r="C3965" s="268"/>
      <c r="D3965" s="268"/>
      <c r="E3965" s="268"/>
      <c r="F3965" s="268"/>
      <c r="G3965" s="268"/>
      <c r="H3965" s="268"/>
      <c r="J3965" s="268"/>
      <c r="K3965" s="268"/>
      <c r="L3965" s="268"/>
      <c r="O3965" s="268"/>
      <c r="T3965" s="268"/>
      <c r="X3965" s="268"/>
    </row>
    <row r="3966" spans="1:24" x14ac:dyDescent="0.25">
      <c r="A3966" s="268"/>
      <c r="B3966" s="268"/>
      <c r="C3966" s="268"/>
      <c r="D3966" s="268"/>
      <c r="E3966" s="268"/>
      <c r="F3966" s="268"/>
      <c r="G3966" s="268"/>
      <c r="H3966" s="268"/>
      <c r="J3966" s="268"/>
      <c r="K3966" s="268"/>
      <c r="L3966" s="268"/>
      <c r="O3966" s="268"/>
      <c r="T3966" s="268"/>
      <c r="X3966" s="268"/>
    </row>
    <row r="3967" spans="1:24" x14ac:dyDescent="0.25">
      <c r="A3967" s="268"/>
      <c r="B3967" s="268"/>
      <c r="C3967" s="268"/>
      <c r="D3967" s="268"/>
      <c r="E3967" s="268"/>
      <c r="F3967" s="268"/>
      <c r="G3967" s="268"/>
      <c r="H3967" s="268"/>
      <c r="J3967" s="268"/>
      <c r="K3967" s="268"/>
      <c r="L3967" s="268"/>
      <c r="O3967" s="268"/>
      <c r="T3967" s="268"/>
      <c r="X3967" s="268"/>
    </row>
    <row r="3968" spans="1:24" x14ac:dyDescent="0.25">
      <c r="A3968" s="268"/>
      <c r="B3968" s="268"/>
      <c r="C3968" s="268"/>
      <c r="D3968" s="268"/>
      <c r="E3968" s="268"/>
      <c r="F3968" s="268"/>
      <c r="G3968" s="268"/>
      <c r="H3968" s="268"/>
      <c r="J3968" s="268"/>
      <c r="K3968" s="268"/>
      <c r="L3968" s="268"/>
      <c r="O3968" s="268"/>
      <c r="T3968" s="268"/>
      <c r="X3968" s="268"/>
    </row>
    <row r="3969" spans="1:24" x14ac:dyDescent="0.25">
      <c r="A3969" s="268"/>
      <c r="B3969" s="268"/>
      <c r="C3969" s="268"/>
      <c r="D3969" s="268"/>
      <c r="E3969" s="268"/>
      <c r="F3969" s="268"/>
      <c r="G3969" s="268"/>
      <c r="H3969" s="268"/>
      <c r="J3969" s="268"/>
      <c r="K3969" s="268"/>
      <c r="L3969" s="268"/>
      <c r="O3969" s="268"/>
      <c r="T3969" s="268"/>
      <c r="X3969" s="268"/>
    </row>
    <row r="3970" spans="1:24" x14ac:dyDescent="0.25">
      <c r="A3970" s="268"/>
      <c r="B3970" s="268"/>
      <c r="C3970" s="268"/>
      <c r="D3970" s="268"/>
      <c r="E3970" s="268"/>
      <c r="F3970" s="268"/>
      <c r="G3970" s="268"/>
      <c r="H3970" s="268"/>
      <c r="J3970" s="268"/>
      <c r="K3970" s="268"/>
      <c r="L3970" s="268"/>
      <c r="O3970" s="268"/>
      <c r="T3970" s="268"/>
      <c r="X3970" s="268"/>
    </row>
    <row r="3971" spans="1:24" x14ac:dyDescent="0.25">
      <c r="A3971" s="268"/>
      <c r="B3971" s="268"/>
      <c r="C3971" s="268"/>
      <c r="D3971" s="268"/>
      <c r="E3971" s="268"/>
      <c r="F3971" s="268"/>
      <c r="G3971" s="268"/>
      <c r="H3971" s="268"/>
      <c r="J3971" s="268"/>
      <c r="K3971" s="268"/>
      <c r="L3971" s="268"/>
      <c r="O3971" s="268"/>
      <c r="T3971" s="268"/>
      <c r="X3971" s="268"/>
    </row>
    <row r="3972" spans="1:24" x14ac:dyDescent="0.25">
      <c r="A3972" s="268"/>
      <c r="B3972" s="268"/>
      <c r="C3972" s="268"/>
      <c r="D3972" s="268"/>
      <c r="E3972" s="268"/>
      <c r="F3972" s="268"/>
      <c r="G3972" s="268"/>
      <c r="H3972" s="268"/>
      <c r="J3972" s="268"/>
      <c r="K3972" s="268"/>
      <c r="L3972" s="268"/>
      <c r="O3972" s="268"/>
      <c r="T3972" s="268"/>
      <c r="X3972" s="268"/>
    </row>
    <row r="3973" spans="1:24" x14ac:dyDescent="0.25">
      <c r="A3973" s="268"/>
      <c r="B3973" s="268"/>
      <c r="C3973" s="268"/>
      <c r="D3973" s="268"/>
      <c r="E3973" s="268"/>
      <c r="F3973" s="268"/>
      <c r="G3973" s="268"/>
      <c r="H3973" s="268"/>
      <c r="J3973" s="268"/>
      <c r="K3973" s="268"/>
      <c r="L3973" s="268"/>
      <c r="O3973" s="268"/>
      <c r="T3973" s="268"/>
      <c r="X3973" s="268"/>
    </row>
    <row r="3974" spans="1:24" x14ac:dyDescent="0.25">
      <c r="A3974" s="268"/>
      <c r="B3974" s="268"/>
      <c r="C3974" s="268"/>
      <c r="D3974" s="268"/>
      <c r="E3974" s="268"/>
      <c r="F3974" s="268"/>
      <c r="G3974" s="268"/>
      <c r="H3974" s="268"/>
      <c r="J3974" s="268"/>
      <c r="K3974" s="268"/>
      <c r="L3974" s="268"/>
      <c r="O3974" s="268"/>
      <c r="T3974" s="268"/>
      <c r="X3974" s="268"/>
    </row>
    <row r="3975" spans="1:24" x14ac:dyDescent="0.25">
      <c r="A3975" s="268"/>
      <c r="B3975" s="268"/>
      <c r="C3975" s="268"/>
      <c r="D3975" s="268"/>
      <c r="E3975" s="268"/>
      <c r="F3975" s="268"/>
      <c r="G3975" s="268"/>
      <c r="H3975" s="268"/>
      <c r="J3975" s="268"/>
      <c r="K3975" s="268"/>
      <c r="L3975" s="268"/>
      <c r="O3975" s="268"/>
      <c r="T3975" s="268"/>
      <c r="X3975" s="268"/>
    </row>
    <row r="3976" spans="1:24" x14ac:dyDescent="0.25">
      <c r="A3976" s="268"/>
      <c r="B3976" s="268"/>
      <c r="C3976" s="268"/>
      <c r="D3976" s="268"/>
      <c r="E3976" s="268"/>
      <c r="F3976" s="268"/>
      <c r="G3976" s="268"/>
      <c r="H3976" s="268"/>
      <c r="J3976" s="268"/>
      <c r="K3976" s="268"/>
      <c r="L3976" s="268"/>
      <c r="O3976" s="268"/>
      <c r="T3976" s="268"/>
      <c r="X3976" s="268"/>
    </row>
    <row r="3977" spans="1:24" x14ac:dyDescent="0.25">
      <c r="A3977" s="268"/>
      <c r="B3977" s="268"/>
      <c r="C3977" s="268"/>
      <c r="D3977" s="268"/>
      <c r="E3977" s="268"/>
      <c r="F3977" s="268"/>
      <c r="G3977" s="268"/>
      <c r="H3977" s="268"/>
      <c r="J3977" s="268"/>
      <c r="K3977" s="268"/>
      <c r="L3977" s="268"/>
      <c r="O3977" s="268"/>
      <c r="T3977" s="268"/>
      <c r="X3977" s="268"/>
    </row>
    <row r="3978" spans="1:24" x14ac:dyDescent="0.25">
      <c r="A3978" s="268"/>
      <c r="B3978" s="268"/>
      <c r="C3978" s="268"/>
      <c r="D3978" s="268"/>
      <c r="E3978" s="268"/>
      <c r="F3978" s="268"/>
      <c r="G3978" s="268"/>
      <c r="H3978" s="268"/>
      <c r="J3978" s="268"/>
      <c r="K3978" s="268"/>
      <c r="L3978" s="268"/>
      <c r="O3978" s="268"/>
      <c r="T3978" s="268"/>
      <c r="X3978" s="268"/>
    </row>
    <row r="3979" spans="1:24" x14ac:dyDescent="0.25">
      <c r="A3979" s="268"/>
      <c r="B3979" s="268"/>
      <c r="C3979" s="268"/>
      <c r="D3979" s="268"/>
      <c r="E3979" s="268"/>
      <c r="F3979" s="268"/>
      <c r="G3979" s="268"/>
      <c r="H3979" s="268"/>
      <c r="J3979" s="268"/>
      <c r="K3979" s="268"/>
      <c r="L3979" s="268"/>
      <c r="O3979" s="268"/>
      <c r="T3979" s="268"/>
      <c r="X3979" s="268"/>
    </row>
    <row r="3980" spans="1:24" x14ac:dyDescent="0.25">
      <c r="A3980" s="268"/>
      <c r="B3980" s="268"/>
      <c r="C3980" s="268"/>
      <c r="D3980" s="268"/>
      <c r="E3980" s="268"/>
      <c r="F3980" s="268"/>
      <c r="G3980" s="268"/>
      <c r="H3980" s="268"/>
      <c r="J3980" s="268"/>
      <c r="K3980" s="268"/>
      <c r="L3980" s="268"/>
      <c r="O3980" s="268"/>
      <c r="T3980" s="268"/>
      <c r="X3980" s="268"/>
    </row>
    <row r="3981" spans="1:24" x14ac:dyDescent="0.25">
      <c r="A3981" s="268"/>
      <c r="B3981" s="268"/>
      <c r="C3981" s="268"/>
      <c r="D3981" s="268"/>
      <c r="E3981" s="268"/>
      <c r="F3981" s="268"/>
      <c r="G3981" s="268"/>
      <c r="H3981" s="268"/>
      <c r="J3981" s="268"/>
      <c r="K3981" s="268"/>
      <c r="L3981" s="268"/>
      <c r="O3981" s="268"/>
      <c r="T3981" s="268"/>
      <c r="X3981" s="268"/>
    </row>
    <row r="3982" spans="1:24" x14ac:dyDescent="0.25">
      <c r="A3982" s="268"/>
      <c r="B3982" s="268"/>
      <c r="C3982" s="268"/>
      <c r="D3982" s="268"/>
      <c r="E3982" s="268"/>
      <c r="F3982" s="268"/>
      <c r="G3982" s="268"/>
      <c r="H3982" s="268"/>
      <c r="J3982" s="268"/>
      <c r="K3982" s="268"/>
      <c r="L3982" s="268"/>
      <c r="O3982" s="268"/>
      <c r="T3982" s="268"/>
      <c r="X3982" s="268"/>
    </row>
    <row r="3983" spans="1:24" x14ac:dyDescent="0.25">
      <c r="A3983" s="268"/>
      <c r="B3983" s="268"/>
      <c r="C3983" s="268"/>
      <c r="D3983" s="268"/>
      <c r="E3983" s="268"/>
      <c r="F3983" s="268"/>
      <c r="G3983" s="268"/>
      <c r="H3983" s="268"/>
      <c r="J3983" s="268"/>
      <c r="K3983" s="268"/>
      <c r="L3983" s="268"/>
      <c r="O3983" s="268"/>
      <c r="T3983" s="268"/>
      <c r="X3983" s="268"/>
    </row>
    <row r="3984" spans="1:24" x14ac:dyDescent="0.25">
      <c r="A3984" s="268"/>
      <c r="B3984" s="268"/>
      <c r="C3984" s="268"/>
      <c r="D3984" s="268"/>
      <c r="E3984" s="268"/>
      <c r="F3984" s="268"/>
      <c r="G3984" s="268"/>
      <c r="H3984" s="268"/>
      <c r="J3984" s="268"/>
      <c r="K3984" s="268"/>
      <c r="L3984" s="268"/>
      <c r="O3984" s="268"/>
      <c r="T3984" s="268"/>
      <c r="X3984" s="268"/>
    </row>
    <row r="3985" spans="1:24" x14ac:dyDescent="0.25">
      <c r="A3985" s="268"/>
      <c r="B3985" s="268"/>
      <c r="C3985" s="268"/>
      <c r="D3985" s="268"/>
      <c r="E3985" s="268"/>
      <c r="F3985" s="268"/>
      <c r="G3985" s="268"/>
      <c r="H3985" s="268"/>
      <c r="J3985" s="268"/>
      <c r="K3985" s="268"/>
      <c r="L3985" s="268"/>
      <c r="O3985" s="268"/>
      <c r="T3985" s="268"/>
      <c r="X3985" s="268"/>
    </row>
    <row r="3986" spans="1:24" x14ac:dyDescent="0.25">
      <c r="A3986" s="268"/>
      <c r="B3986" s="268"/>
      <c r="C3986" s="268"/>
      <c r="D3986" s="268"/>
      <c r="E3986" s="268"/>
      <c r="F3986" s="268"/>
      <c r="G3986" s="268"/>
      <c r="H3986" s="268"/>
      <c r="J3986" s="268"/>
      <c r="K3986" s="268"/>
      <c r="L3986" s="268"/>
      <c r="O3986" s="268"/>
      <c r="T3986" s="268"/>
      <c r="X3986" s="268"/>
    </row>
    <row r="3987" spans="1:24" x14ac:dyDescent="0.25">
      <c r="A3987" s="268"/>
      <c r="B3987" s="268"/>
      <c r="C3987" s="268"/>
      <c r="D3987" s="268"/>
      <c r="E3987" s="268"/>
      <c r="F3987" s="268"/>
      <c r="G3987" s="268"/>
      <c r="H3987" s="268"/>
      <c r="J3987" s="268"/>
      <c r="K3987" s="268"/>
      <c r="L3987" s="268"/>
      <c r="O3987" s="268"/>
      <c r="T3987" s="268"/>
      <c r="X3987" s="268"/>
    </row>
    <row r="3988" spans="1:24" x14ac:dyDescent="0.25">
      <c r="A3988" s="268"/>
      <c r="B3988" s="268"/>
      <c r="C3988" s="268"/>
      <c r="D3988" s="268"/>
      <c r="E3988" s="268"/>
      <c r="F3988" s="268"/>
      <c r="G3988" s="268"/>
      <c r="H3988" s="268"/>
      <c r="J3988" s="268"/>
      <c r="K3988" s="268"/>
      <c r="L3988" s="268"/>
      <c r="O3988" s="268"/>
      <c r="T3988" s="268"/>
      <c r="X3988" s="268"/>
    </row>
    <row r="3989" spans="1:24" x14ac:dyDescent="0.25">
      <c r="A3989" s="268"/>
      <c r="B3989" s="268"/>
      <c r="C3989" s="268"/>
      <c r="D3989" s="268"/>
      <c r="E3989" s="268"/>
      <c r="F3989" s="268"/>
      <c r="G3989" s="268"/>
      <c r="H3989" s="268"/>
      <c r="J3989" s="268"/>
      <c r="K3989" s="268"/>
      <c r="L3989" s="268"/>
      <c r="O3989" s="268"/>
      <c r="T3989" s="268"/>
      <c r="X3989" s="268"/>
    </row>
    <row r="3990" spans="1:24" x14ac:dyDescent="0.25">
      <c r="A3990" s="268"/>
      <c r="B3990" s="268"/>
      <c r="C3990" s="268"/>
      <c r="D3990" s="268"/>
      <c r="E3990" s="268"/>
      <c r="F3990" s="268"/>
      <c r="G3990" s="268"/>
      <c r="H3990" s="268"/>
      <c r="J3990" s="268"/>
      <c r="K3990" s="268"/>
      <c r="L3990" s="268"/>
      <c r="O3990" s="268"/>
      <c r="T3990" s="268"/>
      <c r="X3990" s="268"/>
    </row>
    <row r="3991" spans="1:24" x14ac:dyDescent="0.25">
      <c r="A3991" s="268"/>
      <c r="B3991" s="268"/>
      <c r="C3991" s="268"/>
      <c r="D3991" s="268"/>
      <c r="E3991" s="268"/>
      <c r="F3991" s="268"/>
      <c r="G3991" s="268"/>
      <c r="H3991" s="268"/>
      <c r="J3991" s="268"/>
      <c r="K3991" s="268"/>
      <c r="L3991" s="268"/>
      <c r="O3991" s="268"/>
      <c r="T3991" s="268"/>
      <c r="X3991" s="268"/>
    </row>
    <row r="3992" spans="1:24" x14ac:dyDescent="0.25">
      <c r="A3992" s="268"/>
      <c r="B3992" s="268"/>
      <c r="C3992" s="268"/>
      <c r="D3992" s="268"/>
      <c r="E3992" s="268"/>
      <c r="F3992" s="268"/>
      <c r="G3992" s="268"/>
      <c r="H3992" s="268"/>
      <c r="J3992" s="268"/>
      <c r="K3992" s="268"/>
      <c r="L3992" s="268"/>
      <c r="O3992" s="268"/>
      <c r="T3992" s="268"/>
      <c r="X3992" s="268"/>
    </row>
    <row r="3993" spans="1:24" x14ac:dyDescent="0.25">
      <c r="A3993" s="268"/>
      <c r="B3993" s="268"/>
      <c r="C3993" s="268"/>
      <c r="D3993" s="268"/>
      <c r="E3993" s="268"/>
      <c r="F3993" s="268"/>
      <c r="G3993" s="268"/>
      <c r="H3993" s="268"/>
      <c r="J3993" s="268"/>
      <c r="K3993" s="268"/>
      <c r="L3993" s="268"/>
      <c r="O3993" s="268"/>
      <c r="T3993" s="268"/>
      <c r="X3993" s="268"/>
    </row>
    <row r="3994" spans="1:24" x14ac:dyDescent="0.25">
      <c r="A3994" s="268"/>
      <c r="B3994" s="268"/>
      <c r="C3994" s="268"/>
      <c r="D3994" s="268"/>
      <c r="E3994" s="268"/>
      <c r="F3994" s="268"/>
      <c r="G3994" s="268"/>
      <c r="H3994" s="268"/>
      <c r="J3994" s="268"/>
      <c r="K3994" s="268"/>
      <c r="L3994" s="268"/>
      <c r="O3994" s="268"/>
      <c r="T3994" s="268"/>
      <c r="X3994" s="268"/>
    </row>
    <row r="3995" spans="1:24" x14ac:dyDescent="0.25">
      <c r="A3995" s="268"/>
      <c r="B3995" s="268"/>
      <c r="C3995" s="268"/>
      <c r="D3995" s="268"/>
      <c r="E3995" s="268"/>
      <c r="F3995" s="268"/>
      <c r="G3995" s="268"/>
      <c r="H3995" s="268"/>
      <c r="J3995" s="268"/>
      <c r="K3995" s="268"/>
      <c r="L3995" s="268"/>
      <c r="O3995" s="268"/>
      <c r="T3995" s="268"/>
      <c r="X3995" s="268"/>
    </row>
    <row r="3996" spans="1:24" x14ac:dyDescent="0.25">
      <c r="A3996" s="268"/>
      <c r="B3996" s="268"/>
      <c r="C3996" s="268"/>
      <c r="D3996" s="268"/>
      <c r="E3996" s="268"/>
      <c r="F3996" s="268"/>
      <c r="G3996" s="268"/>
      <c r="H3996" s="268"/>
      <c r="J3996" s="268"/>
      <c r="K3996" s="268"/>
      <c r="L3996" s="268"/>
      <c r="O3996" s="268"/>
      <c r="T3996" s="268"/>
      <c r="X3996" s="268"/>
    </row>
    <row r="3997" spans="1:24" x14ac:dyDescent="0.25">
      <c r="A3997" s="268"/>
      <c r="B3997" s="268"/>
      <c r="C3997" s="268"/>
      <c r="D3997" s="268"/>
      <c r="E3997" s="268"/>
      <c r="F3997" s="268"/>
      <c r="G3997" s="268"/>
      <c r="H3997" s="268"/>
      <c r="J3997" s="268"/>
      <c r="K3997" s="268"/>
      <c r="L3997" s="268"/>
      <c r="O3997" s="268"/>
      <c r="T3997" s="268"/>
      <c r="X3997" s="268"/>
    </row>
    <row r="3998" spans="1:24" x14ac:dyDescent="0.25">
      <c r="A3998" s="268"/>
      <c r="B3998" s="268"/>
      <c r="C3998" s="268"/>
      <c r="D3998" s="268"/>
      <c r="E3998" s="268"/>
      <c r="F3998" s="268"/>
      <c r="G3998" s="268"/>
      <c r="H3998" s="268"/>
      <c r="J3998" s="268"/>
      <c r="K3998" s="268"/>
      <c r="L3998" s="268"/>
      <c r="O3998" s="268"/>
      <c r="T3998" s="268"/>
      <c r="X3998" s="268"/>
    </row>
    <row r="3999" spans="1:24" x14ac:dyDescent="0.25">
      <c r="A3999" s="268"/>
      <c r="B3999" s="268"/>
      <c r="C3999" s="268"/>
      <c r="D3999" s="268"/>
      <c r="E3999" s="268"/>
      <c r="F3999" s="268"/>
      <c r="G3999" s="268"/>
      <c r="H3999" s="268"/>
      <c r="J3999" s="268"/>
      <c r="K3999" s="268"/>
      <c r="L3999" s="268"/>
      <c r="O3999" s="268"/>
      <c r="T3999" s="268"/>
      <c r="X3999" s="268"/>
    </row>
    <row r="4000" spans="1:24" x14ac:dyDescent="0.25">
      <c r="A4000" s="268"/>
      <c r="B4000" s="268"/>
      <c r="C4000" s="268"/>
      <c r="D4000" s="268"/>
      <c r="E4000" s="268"/>
      <c r="F4000" s="268"/>
      <c r="G4000" s="268"/>
      <c r="H4000" s="268"/>
      <c r="J4000" s="268"/>
      <c r="K4000" s="268"/>
      <c r="L4000" s="268"/>
      <c r="O4000" s="268"/>
      <c r="T4000" s="268"/>
      <c r="X4000" s="268"/>
    </row>
    <row r="4001" spans="1:24" x14ac:dyDescent="0.25">
      <c r="A4001" s="268"/>
      <c r="B4001" s="268"/>
      <c r="C4001" s="268"/>
      <c r="D4001" s="268"/>
      <c r="E4001" s="268"/>
      <c r="F4001" s="268"/>
      <c r="G4001" s="268"/>
      <c r="H4001" s="268"/>
      <c r="J4001" s="268"/>
      <c r="K4001" s="268"/>
      <c r="L4001" s="268"/>
      <c r="O4001" s="268"/>
      <c r="T4001" s="268"/>
      <c r="X4001" s="268"/>
    </row>
    <row r="4002" spans="1:24" x14ac:dyDescent="0.25">
      <c r="A4002" s="268"/>
      <c r="B4002" s="268"/>
      <c r="C4002" s="268"/>
      <c r="D4002" s="268"/>
      <c r="E4002" s="268"/>
      <c r="F4002" s="268"/>
      <c r="G4002" s="268"/>
      <c r="H4002" s="268"/>
      <c r="J4002" s="268"/>
      <c r="K4002" s="268"/>
      <c r="L4002" s="268"/>
      <c r="O4002" s="268"/>
      <c r="T4002" s="268"/>
      <c r="X4002" s="268"/>
    </row>
    <row r="4003" spans="1:24" x14ac:dyDescent="0.25">
      <c r="A4003" s="268"/>
      <c r="B4003" s="268"/>
      <c r="C4003" s="268"/>
      <c r="D4003" s="268"/>
      <c r="E4003" s="268"/>
      <c r="F4003" s="268"/>
      <c r="G4003" s="268"/>
      <c r="H4003" s="268"/>
      <c r="J4003" s="268"/>
      <c r="K4003" s="268"/>
      <c r="L4003" s="268"/>
      <c r="O4003" s="268"/>
      <c r="T4003" s="268"/>
      <c r="X4003" s="268"/>
    </row>
    <row r="4004" spans="1:24" x14ac:dyDescent="0.25">
      <c r="A4004" s="268"/>
      <c r="B4004" s="268"/>
      <c r="C4004" s="268"/>
      <c r="D4004" s="268"/>
      <c r="E4004" s="268"/>
      <c r="F4004" s="268"/>
      <c r="G4004" s="268"/>
      <c r="H4004" s="268"/>
      <c r="J4004" s="268"/>
      <c r="K4004" s="268"/>
      <c r="L4004" s="268"/>
      <c r="O4004" s="268"/>
      <c r="T4004" s="268"/>
      <c r="X4004" s="268"/>
    </row>
    <row r="4005" spans="1:24" x14ac:dyDescent="0.25">
      <c r="A4005" s="268"/>
      <c r="B4005" s="268"/>
      <c r="C4005" s="268"/>
      <c r="D4005" s="268"/>
      <c r="E4005" s="268"/>
      <c r="F4005" s="268"/>
      <c r="G4005" s="268"/>
      <c r="H4005" s="268"/>
      <c r="J4005" s="268"/>
      <c r="K4005" s="268"/>
      <c r="L4005" s="268"/>
      <c r="O4005" s="268"/>
      <c r="T4005" s="268"/>
      <c r="X4005" s="268"/>
    </row>
    <row r="4006" spans="1:24" x14ac:dyDescent="0.25">
      <c r="A4006" s="268"/>
      <c r="B4006" s="268"/>
      <c r="C4006" s="268"/>
      <c r="D4006" s="268"/>
      <c r="E4006" s="268"/>
      <c r="F4006" s="268"/>
      <c r="G4006" s="268"/>
      <c r="H4006" s="268"/>
      <c r="J4006" s="268"/>
      <c r="K4006" s="268"/>
      <c r="L4006" s="268"/>
      <c r="O4006" s="268"/>
      <c r="T4006" s="268"/>
      <c r="X4006" s="268"/>
    </row>
    <row r="4007" spans="1:24" x14ac:dyDescent="0.25">
      <c r="A4007" s="268"/>
      <c r="B4007" s="268"/>
      <c r="C4007" s="268"/>
      <c r="D4007" s="268"/>
      <c r="E4007" s="268"/>
      <c r="F4007" s="268"/>
      <c r="G4007" s="268"/>
      <c r="H4007" s="268"/>
      <c r="J4007" s="268"/>
      <c r="K4007" s="268"/>
      <c r="L4007" s="268"/>
      <c r="O4007" s="268"/>
      <c r="T4007" s="268"/>
      <c r="X4007" s="268"/>
    </row>
    <row r="4008" spans="1:24" x14ac:dyDescent="0.25">
      <c r="A4008" s="268"/>
      <c r="B4008" s="268"/>
      <c r="C4008" s="268"/>
      <c r="D4008" s="268"/>
      <c r="E4008" s="268"/>
      <c r="F4008" s="268"/>
      <c r="G4008" s="268"/>
      <c r="H4008" s="268"/>
      <c r="J4008" s="268"/>
      <c r="K4008" s="268"/>
      <c r="L4008" s="268"/>
      <c r="O4008" s="268"/>
      <c r="T4008" s="268"/>
      <c r="X4008" s="268"/>
    </row>
    <row r="4009" spans="1:24" x14ac:dyDescent="0.25">
      <c r="A4009" s="268"/>
      <c r="B4009" s="268"/>
      <c r="C4009" s="268"/>
      <c r="D4009" s="268"/>
      <c r="E4009" s="268"/>
      <c r="F4009" s="268"/>
      <c r="G4009" s="268"/>
      <c r="H4009" s="268"/>
      <c r="J4009" s="268"/>
      <c r="K4009" s="268"/>
      <c r="L4009" s="268"/>
      <c r="O4009" s="268"/>
      <c r="T4009" s="268"/>
      <c r="X4009" s="268"/>
    </row>
    <row r="4010" spans="1:24" x14ac:dyDescent="0.25">
      <c r="A4010" s="268"/>
      <c r="B4010" s="268"/>
      <c r="C4010" s="268"/>
      <c r="D4010" s="268"/>
      <c r="E4010" s="268"/>
      <c r="F4010" s="268"/>
      <c r="G4010" s="268"/>
      <c r="H4010" s="268"/>
      <c r="J4010" s="268"/>
      <c r="K4010" s="268"/>
      <c r="L4010" s="268"/>
      <c r="O4010" s="268"/>
      <c r="T4010" s="268"/>
      <c r="X4010" s="268"/>
    </row>
    <row r="4011" spans="1:24" x14ac:dyDescent="0.25">
      <c r="A4011" s="268"/>
      <c r="B4011" s="268"/>
      <c r="C4011" s="268"/>
      <c r="D4011" s="268"/>
      <c r="E4011" s="268"/>
      <c r="F4011" s="268"/>
      <c r="G4011" s="268"/>
      <c r="H4011" s="268"/>
      <c r="J4011" s="268"/>
      <c r="K4011" s="268"/>
      <c r="L4011" s="268"/>
      <c r="O4011" s="268"/>
      <c r="T4011" s="268"/>
      <c r="X4011" s="268"/>
    </row>
    <row r="4012" spans="1:24" x14ac:dyDescent="0.25">
      <c r="A4012" s="268"/>
      <c r="B4012" s="268"/>
      <c r="C4012" s="268"/>
      <c r="D4012" s="268"/>
      <c r="E4012" s="268"/>
      <c r="F4012" s="268"/>
      <c r="G4012" s="268"/>
      <c r="H4012" s="268"/>
      <c r="J4012" s="268"/>
      <c r="K4012" s="268"/>
      <c r="L4012" s="268"/>
      <c r="O4012" s="268"/>
      <c r="T4012" s="268"/>
      <c r="X4012" s="268"/>
    </row>
    <row r="4013" spans="1:24" x14ac:dyDescent="0.25">
      <c r="A4013" s="268"/>
      <c r="B4013" s="268"/>
      <c r="C4013" s="268"/>
      <c r="D4013" s="268"/>
      <c r="E4013" s="268"/>
      <c r="F4013" s="268"/>
      <c r="G4013" s="268"/>
      <c r="H4013" s="268"/>
      <c r="J4013" s="268"/>
      <c r="K4013" s="268"/>
      <c r="L4013" s="268"/>
      <c r="O4013" s="268"/>
      <c r="T4013" s="268"/>
      <c r="X4013" s="268"/>
    </row>
    <row r="4014" spans="1:24" x14ac:dyDescent="0.25">
      <c r="A4014" s="268"/>
      <c r="B4014" s="268"/>
      <c r="C4014" s="268"/>
      <c r="D4014" s="268"/>
      <c r="E4014" s="268"/>
      <c r="F4014" s="268"/>
      <c r="G4014" s="268"/>
      <c r="H4014" s="268"/>
      <c r="J4014" s="268"/>
      <c r="K4014" s="268"/>
      <c r="L4014" s="268"/>
      <c r="O4014" s="268"/>
      <c r="T4014" s="268"/>
      <c r="X4014" s="268"/>
    </row>
    <row r="4015" spans="1:24" x14ac:dyDescent="0.25">
      <c r="A4015" s="268"/>
      <c r="B4015" s="268"/>
      <c r="C4015" s="268"/>
      <c r="D4015" s="268"/>
      <c r="E4015" s="268"/>
      <c r="F4015" s="268"/>
      <c r="G4015" s="268"/>
      <c r="H4015" s="268"/>
      <c r="J4015" s="268"/>
      <c r="K4015" s="268"/>
      <c r="L4015" s="268"/>
      <c r="O4015" s="268"/>
      <c r="T4015" s="268"/>
      <c r="X4015" s="268"/>
    </row>
    <row r="4016" spans="1:24" x14ac:dyDescent="0.25">
      <c r="A4016" s="268"/>
      <c r="B4016" s="268"/>
      <c r="C4016" s="268"/>
      <c r="D4016" s="268"/>
      <c r="E4016" s="268"/>
      <c r="F4016" s="268"/>
      <c r="G4016" s="268"/>
      <c r="H4016" s="268"/>
      <c r="J4016" s="268"/>
      <c r="K4016" s="268"/>
      <c r="L4016" s="268"/>
      <c r="O4016" s="268"/>
      <c r="T4016" s="268"/>
      <c r="X4016" s="268"/>
    </row>
    <row r="4017" spans="1:24" x14ac:dyDescent="0.25">
      <c r="A4017" s="268"/>
      <c r="B4017" s="268"/>
      <c r="C4017" s="268"/>
      <c r="D4017" s="268"/>
      <c r="E4017" s="268"/>
      <c r="F4017" s="268"/>
      <c r="G4017" s="268"/>
      <c r="H4017" s="268"/>
      <c r="J4017" s="268"/>
      <c r="K4017" s="268"/>
      <c r="L4017" s="268"/>
      <c r="O4017" s="268"/>
      <c r="T4017" s="268"/>
      <c r="X4017" s="268"/>
    </row>
    <row r="4018" spans="1:24" x14ac:dyDescent="0.25">
      <c r="A4018" s="268"/>
      <c r="B4018" s="268"/>
      <c r="C4018" s="268"/>
      <c r="D4018" s="268"/>
      <c r="E4018" s="268"/>
      <c r="F4018" s="268"/>
      <c r="G4018" s="268"/>
      <c r="H4018" s="268"/>
      <c r="J4018" s="268"/>
      <c r="K4018" s="268"/>
      <c r="L4018" s="268"/>
      <c r="O4018" s="268"/>
      <c r="T4018" s="268"/>
      <c r="X4018" s="268"/>
    </row>
    <row r="4019" spans="1:24" x14ac:dyDescent="0.25">
      <c r="A4019" s="268"/>
      <c r="B4019" s="268"/>
      <c r="C4019" s="268"/>
      <c r="D4019" s="268"/>
      <c r="E4019" s="268"/>
      <c r="F4019" s="268"/>
      <c r="G4019" s="268"/>
      <c r="H4019" s="268"/>
      <c r="J4019" s="268"/>
      <c r="K4019" s="268"/>
      <c r="L4019" s="268"/>
      <c r="O4019" s="268"/>
      <c r="T4019" s="268"/>
      <c r="X4019" s="268"/>
    </row>
    <row r="4020" spans="1:24" x14ac:dyDescent="0.25">
      <c r="A4020" s="268"/>
      <c r="B4020" s="268"/>
      <c r="C4020" s="268"/>
      <c r="D4020" s="268"/>
      <c r="E4020" s="268"/>
      <c r="F4020" s="268"/>
      <c r="G4020" s="268"/>
      <c r="H4020" s="268"/>
      <c r="J4020" s="268"/>
      <c r="K4020" s="268"/>
      <c r="L4020" s="268"/>
      <c r="O4020" s="268"/>
      <c r="T4020" s="268"/>
      <c r="X4020" s="268"/>
    </row>
    <row r="4021" spans="1:24" x14ac:dyDescent="0.25">
      <c r="A4021" s="268"/>
      <c r="B4021" s="268"/>
      <c r="C4021" s="268"/>
      <c r="D4021" s="268"/>
      <c r="E4021" s="268"/>
      <c r="F4021" s="268"/>
      <c r="G4021" s="268"/>
      <c r="H4021" s="268"/>
      <c r="J4021" s="268"/>
      <c r="K4021" s="268"/>
      <c r="L4021" s="268"/>
      <c r="O4021" s="268"/>
      <c r="T4021" s="268"/>
      <c r="X4021" s="268"/>
    </row>
    <row r="4022" spans="1:24" x14ac:dyDescent="0.25">
      <c r="A4022" s="268"/>
      <c r="B4022" s="268"/>
      <c r="C4022" s="268"/>
      <c r="D4022" s="268"/>
      <c r="E4022" s="268"/>
      <c r="F4022" s="268"/>
      <c r="G4022" s="268"/>
      <c r="H4022" s="268"/>
      <c r="J4022" s="268"/>
      <c r="K4022" s="268"/>
      <c r="L4022" s="268"/>
      <c r="O4022" s="268"/>
      <c r="T4022" s="268"/>
      <c r="X4022" s="268"/>
    </row>
    <row r="4023" spans="1:24" x14ac:dyDescent="0.25">
      <c r="A4023" s="268"/>
      <c r="B4023" s="268"/>
      <c r="C4023" s="268"/>
      <c r="D4023" s="268"/>
      <c r="E4023" s="268"/>
      <c r="F4023" s="268"/>
      <c r="G4023" s="268"/>
      <c r="H4023" s="268"/>
      <c r="J4023" s="268"/>
      <c r="K4023" s="268"/>
      <c r="L4023" s="268"/>
      <c r="O4023" s="268"/>
      <c r="T4023" s="268"/>
      <c r="X4023" s="268"/>
    </row>
    <row r="4024" spans="1:24" x14ac:dyDescent="0.25">
      <c r="A4024" s="268"/>
      <c r="B4024" s="268"/>
      <c r="C4024" s="268"/>
      <c r="D4024" s="268"/>
      <c r="E4024" s="268"/>
      <c r="F4024" s="268"/>
      <c r="G4024" s="268"/>
      <c r="H4024" s="268"/>
      <c r="J4024" s="268"/>
      <c r="K4024" s="268"/>
      <c r="L4024" s="268"/>
      <c r="O4024" s="268"/>
      <c r="T4024" s="268"/>
      <c r="X4024" s="268"/>
    </row>
    <row r="4025" spans="1:24" x14ac:dyDescent="0.25">
      <c r="A4025" s="268"/>
      <c r="B4025" s="268"/>
      <c r="C4025" s="268"/>
      <c r="D4025" s="268"/>
      <c r="E4025" s="268"/>
      <c r="F4025" s="268"/>
      <c r="G4025" s="268"/>
      <c r="H4025" s="268"/>
      <c r="J4025" s="268"/>
      <c r="K4025" s="268"/>
      <c r="L4025" s="268"/>
      <c r="O4025" s="268"/>
      <c r="T4025" s="268"/>
      <c r="X4025" s="268"/>
    </row>
    <row r="4026" spans="1:24" x14ac:dyDescent="0.25">
      <c r="A4026" s="268"/>
      <c r="B4026" s="268"/>
      <c r="C4026" s="268"/>
      <c r="D4026" s="268"/>
      <c r="E4026" s="268"/>
      <c r="F4026" s="268"/>
      <c r="G4026" s="268"/>
      <c r="H4026" s="268"/>
      <c r="J4026" s="268"/>
      <c r="K4026" s="268"/>
      <c r="L4026" s="268"/>
      <c r="O4026" s="268"/>
      <c r="T4026" s="268"/>
      <c r="X4026" s="268"/>
    </row>
    <row r="4027" spans="1:24" x14ac:dyDescent="0.25">
      <c r="A4027" s="268"/>
      <c r="B4027" s="268"/>
      <c r="C4027" s="268"/>
      <c r="D4027" s="268"/>
      <c r="E4027" s="268"/>
      <c r="F4027" s="268"/>
      <c r="G4027" s="268"/>
      <c r="H4027" s="268"/>
      <c r="J4027" s="268"/>
      <c r="K4027" s="268"/>
      <c r="L4027" s="268"/>
      <c r="O4027" s="268"/>
      <c r="T4027" s="268"/>
      <c r="X4027" s="268"/>
    </row>
    <row r="4028" spans="1:24" x14ac:dyDescent="0.25">
      <c r="A4028" s="268"/>
      <c r="B4028" s="268"/>
      <c r="C4028" s="268"/>
      <c r="D4028" s="268"/>
      <c r="E4028" s="268"/>
      <c r="F4028" s="268"/>
      <c r="G4028" s="268"/>
      <c r="H4028" s="268"/>
      <c r="J4028" s="268"/>
      <c r="K4028" s="268"/>
      <c r="L4028" s="268"/>
      <c r="O4028" s="268"/>
      <c r="T4028" s="268"/>
      <c r="X4028" s="268"/>
    </row>
    <row r="4029" spans="1:24" x14ac:dyDescent="0.25">
      <c r="A4029" s="268"/>
      <c r="B4029" s="268"/>
      <c r="C4029" s="268"/>
      <c r="D4029" s="268"/>
      <c r="E4029" s="268"/>
      <c r="F4029" s="268"/>
      <c r="G4029" s="268"/>
      <c r="H4029" s="268"/>
      <c r="J4029" s="268"/>
      <c r="K4029" s="268"/>
      <c r="L4029" s="268"/>
      <c r="O4029" s="268"/>
      <c r="T4029" s="268"/>
      <c r="X4029" s="268"/>
    </row>
    <row r="4030" spans="1:24" x14ac:dyDescent="0.25">
      <c r="A4030" s="268"/>
      <c r="B4030" s="268"/>
      <c r="C4030" s="268"/>
      <c r="D4030" s="268"/>
      <c r="E4030" s="268"/>
      <c r="F4030" s="268"/>
      <c r="G4030" s="268"/>
      <c r="H4030" s="268"/>
      <c r="J4030" s="268"/>
      <c r="K4030" s="268"/>
      <c r="L4030" s="268"/>
      <c r="O4030" s="268"/>
      <c r="T4030" s="268"/>
      <c r="X4030" s="268"/>
    </row>
    <row r="4031" spans="1:24" x14ac:dyDescent="0.25">
      <c r="A4031" s="268"/>
      <c r="B4031" s="268"/>
      <c r="C4031" s="268"/>
      <c r="D4031" s="268"/>
      <c r="E4031" s="268"/>
      <c r="F4031" s="268"/>
      <c r="G4031" s="268"/>
      <c r="H4031" s="268"/>
      <c r="J4031" s="268"/>
      <c r="K4031" s="268"/>
      <c r="L4031" s="268"/>
      <c r="O4031" s="268"/>
      <c r="T4031" s="268"/>
      <c r="X4031" s="268"/>
    </row>
    <row r="4032" spans="1:24" x14ac:dyDescent="0.25">
      <c r="A4032" s="268"/>
      <c r="B4032" s="268"/>
      <c r="C4032" s="268"/>
      <c r="D4032" s="268"/>
      <c r="E4032" s="268"/>
      <c r="F4032" s="268"/>
      <c r="G4032" s="268"/>
      <c r="H4032" s="268"/>
      <c r="J4032" s="268"/>
      <c r="K4032" s="268"/>
      <c r="L4032" s="268"/>
      <c r="O4032" s="268"/>
      <c r="T4032" s="268"/>
      <c r="X4032" s="268"/>
    </row>
    <row r="4033" spans="1:24" x14ac:dyDescent="0.25">
      <c r="A4033" s="268"/>
      <c r="B4033" s="268"/>
      <c r="C4033" s="268"/>
      <c r="D4033" s="268"/>
      <c r="E4033" s="268"/>
      <c r="F4033" s="268"/>
      <c r="G4033" s="268"/>
      <c r="H4033" s="268"/>
      <c r="J4033" s="268"/>
      <c r="K4033" s="268"/>
      <c r="L4033" s="268"/>
      <c r="O4033" s="268"/>
      <c r="T4033" s="268"/>
      <c r="X4033" s="268"/>
    </row>
    <row r="4034" spans="1:24" x14ac:dyDescent="0.25">
      <c r="A4034" s="268"/>
      <c r="B4034" s="268"/>
      <c r="C4034" s="268"/>
      <c r="D4034" s="268"/>
      <c r="E4034" s="268"/>
      <c r="F4034" s="268"/>
      <c r="G4034" s="268"/>
      <c r="H4034" s="268"/>
      <c r="J4034" s="268"/>
      <c r="K4034" s="268"/>
      <c r="L4034" s="268"/>
      <c r="O4034" s="268"/>
      <c r="T4034" s="268"/>
      <c r="X4034" s="268"/>
    </row>
    <row r="4035" spans="1:24" x14ac:dyDescent="0.25">
      <c r="A4035" s="268"/>
      <c r="B4035" s="268"/>
      <c r="C4035" s="268"/>
      <c r="D4035" s="268"/>
      <c r="E4035" s="268"/>
      <c r="F4035" s="268"/>
      <c r="G4035" s="268"/>
      <c r="H4035" s="268"/>
      <c r="J4035" s="268"/>
      <c r="K4035" s="268"/>
      <c r="L4035" s="268"/>
      <c r="O4035" s="268"/>
      <c r="T4035" s="268"/>
      <c r="X4035" s="268"/>
    </row>
    <row r="4036" spans="1:24" x14ac:dyDescent="0.25">
      <c r="A4036" s="268"/>
      <c r="B4036" s="268"/>
      <c r="C4036" s="268"/>
      <c r="D4036" s="268"/>
      <c r="E4036" s="268"/>
      <c r="F4036" s="268"/>
      <c r="G4036" s="268"/>
      <c r="H4036" s="268"/>
      <c r="J4036" s="268"/>
      <c r="K4036" s="268"/>
      <c r="L4036" s="268"/>
      <c r="O4036" s="268"/>
      <c r="T4036" s="268"/>
      <c r="X4036" s="268"/>
    </row>
    <row r="4037" spans="1:24" x14ac:dyDescent="0.25">
      <c r="A4037" s="268"/>
      <c r="B4037" s="268"/>
      <c r="C4037" s="268"/>
      <c r="D4037" s="268"/>
      <c r="E4037" s="268"/>
      <c r="F4037" s="268"/>
      <c r="G4037" s="268"/>
      <c r="H4037" s="268"/>
      <c r="J4037" s="268"/>
      <c r="K4037" s="268"/>
      <c r="L4037" s="268"/>
      <c r="O4037" s="268"/>
      <c r="T4037" s="268"/>
      <c r="X4037" s="268"/>
    </row>
    <row r="4038" spans="1:24" x14ac:dyDescent="0.25">
      <c r="A4038" s="268"/>
      <c r="B4038" s="268"/>
      <c r="C4038" s="268"/>
      <c r="D4038" s="268"/>
      <c r="E4038" s="268"/>
      <c r="F4038" s="268"/>
      <c r="G4038" s="268"/>
      <c r="H4038" s="268"/>
      <c r="J4038" s="268"/>
      <c r="K4038" s="268"/>
      <c r="L4038" s="268"/>
      <c r="O4038" s="268"/>
      <c r="T4038" s="268"/>
      <c r="X4038" s="268"/>
    </row>
    <row r="4039" spans="1:24" x14ac:dyDescent="0.25">
      <c r="A4039" s="268"/>
      <c r="B4039" s="268"/>
      <c r="C4039" s="268"/>
      <c r="D4039" s="268"/>
      <c r="E4039" s="268"/>
      <c r="F4039" s="268"/>
      <c r="G4039" s="268"/>
      <c r="H4039" s="268"/>
      <c r="J4039" s="268"/>
      <c r="K4039" s="268"/>
      <c r="L4039" s="268"/>
      <c r="O4039" s="268"/>
      <c r="T4039" s="268"/>
      <c r="X4039" s="268"/>
    </row>
    <row r="4040" spans="1:24" x14ac:dyDescent="0.25">
      <c r="A4040" s="268"/>
      <c r="B4040" s="268"/>
      <c r="C4040" s="268"/>
      <c r="D4040" s="268"/>
      <c r="E4040" s="268"/>
      <c r="F4040" s="268"/>
      <c r="G4040" s="268"/>
      <c r="H4040" s="268"/>
      <c r="J4040" s="268"/>
      <c r="K4040" s="268"/>
      <c r="L4040" s="268"/>
      <c r="O4040" s="268"/>
      <c r="T4040" s="268"/>
      <c r="X4040" s="268"/>
    </row>
    <row r="4041" spans="1:24" x14ac:dyDescent="0.25">
      <c r="A4041" s="268"/>
      <c r="B4041" s="268"/>
      <c r="C4041" s="268"/>
      <c r="D4041" s="268"/>
      <c r="E4041" s="268"/>
      <c r="F4041" s="268"/>
      <c r="G4041" s="268"/>
      <c r="H4041" s="268"/>
      <c r="J4041" s="268"/>
      <c r="K4041" s="268"/>
      <c r="L4041" s="268"/>
      <c r="O4041" s="268"/>
      <c r="T4041" s="268"/>
      <c r="X4041" s="268"/>
    </row>
    <row r="4042" spans="1:24" x14ac:dyDescent="0.25">
      <c r="A4042" s="268"/>
      <c r="B4042" s="268"/>
      <c r="C4042" s="268"/>
      <c r="D4042" s="268"/>
      <c r="E4042" s="268"/>
      <c r="F4042" s="268"/>
      <c r="G4042" s="268"/>
      <c r="H4042" s="268"/>
      <c r="J4042" s="268"/>
      <c r="K4042" s="268"/>
      <c r="L4042" s="268"/>
      <c r="O4042" s="268"/>
      <c r="T4042" s="268"/>
      <c r="X4042" s="268"/>
    </row>
    <row r="4043" spans="1:24" x14ac:dyDescent="0.25">
      <c r="A4043" s="268"/>
      <c r="B4043" s="268"/>
      <c r="C4043" s="268"/>
      <c r="D4043" s="268"/>
      <c r="E4043" s="268"/>
      <c r="F4043" s="268"/>
      <c r="G4043" s="268"/>
      <c r="H4043" s="268"/>
      <c r="J4043" s="268"/>
      <c r="K4043" s="268"/>
      <c r="L4043" s="268"/>
      <c r="O4043" s="268"/>
      <c r="T4043" s="268"/>
      <c r="X4043" s="268"/>
    </row>
    <row r="4044" spans="1:24" x14ac:dyDescent="0.25">
      <c r="A4044" s="268"/>
      <c r="B4044" s="268"/>
      <c r="C4044" s="268"/>
      <c r="D4044" s="268"/>
      <c r="E4044" s="268"/>
      <c r="F4044" s="268"/>
      <c r="G4044" s="268"/>
      <c r="H4044" s="268"/>
      <c r="J4044" s="268"/>
      <c r="K4044" s="268"/>
      <c r="L4044" s="268"/>
      <c r="O4044" s="268"/>
      <c r="T4044" s="268"/>
      <c r="X4044" s="268"/>
    </row>
    <row r="4045" spans="1:24" x14ac:dyDescent="0.25">
      <c r="A4045" s="268"/>
      <c r="B4045" s="268"/>
      <c r="C4045" s="268"/>
      <c r="D4045" s="268"/>
      <c r="E4045" s="268"/>
      <c r="F4045" s="268"/>
      <c r="G4045" s="268"/>
      <c r="H4045" s="268"/>
      <c r="J4045" s="268"/>
      <c r="K4045" s="268"/>
      <c r="L4045" s="268"/>
      <c r="O4045" s="268"/>
      <c r="T4045" s="268"/>
      <c r="X4045" s="268"/>
    </row>
    <row r="4046" spans="1:24" x14ac:dyDescent="0.25">
      <c r="A4046" s="268"/>
      <c r="B4046" s="268"/>
      <c r="C4046" s="268"/>
      <c r="D4046" s="268"/>
      <c r="E4046" s="268"/>
      <c r="F4046" s="268"/>
      <c r="G4046" s="268"/>
      <c r="H4046" s="268"/>
      <c r="J4046" s="268"/>
      <c r="K4046" s="268"/>
      <c r="L4046" s="268"/>
      <c r="O4046" s="268"/>
      <c r="T4046" s="268"/>
      <c r="X4046" s="268"/>
    </row>
    <row r="4047" spans="1:24" x14ac:dyDescent="0.25">
      <c r="A4047" s="268"/>
      <c r="B4047" s="268"/>
      <c r="C4047" s="268"/>
      <c r="D4047" s="268"/>
      <c r="E4047" s="268"/>
      <c r="F4047" s="268"/>
      <c r="G4047" s="268"/>
      <c r="H4047" s="268"/>
      <c r="J4047" s="268"/>
      <c r="K4047" s="268"/>
      <c r="L4047" s="268"/>
      <c r="O4047" s="268"/>
      <c r="T4047" s="268"/>
      <c r="X4047" s="268"/>
    </row>
    <row r="4048" spans="1:24" x14ac:dyDescent="0.25">
      <c r="A4048" s="268"/>
      <c r="B4048" s="268"/>
      <c r="C4048" s="268"/>
      <c r="D4048" s="268"/>
      <c r="E4048" s="268"/>
      <c r="F4048" s="268"/>
      <c r="G4048" s="268"/>
      <c r="H4048" s="268"/>
      <c r="J4048" s="268"/>
      <c r="K4048" s="268"/>
      <c r="L4048" s="268"/>
      <c r="O4048" s="268"/>
      <c r="T4048" s="268"/>
      <c r="X4048" s="268"/>
    </row>
    <row r="4049" spans="1:24" x14ac:dyDescent="0.25">
      <c r="A4049" s="268"/>
      <c r="B4049" s="268"/>
      <c r="C4049" s="268"/>
      <c r="D4049" s="268"/>
      <c r="E4049" s="268"/>
      <c r="F4049" s="268"/>
      <c r="G4049" s="268"/>
      <c r="H4049" s="268"/>
      <c r="J4049" s="268"/>
      <c r="K4049" s="268"/>
      <c r="L4049" s="268"/>
      <c r="O4049" s="268"/>
      <c r="T4049" s="268"/>
      <c r="X4049" s="268"/>
    </row>
    <row r="4050" spans="1:24" x14ac:dyDescent="0.25">
      <c r="A4050" s="268"/>
      <c r="B4050" s="268"/>
      <c r="C4050" s="268"/>
      <c r="D4050" s="268"/>
      <c r="E4050" s="268"/>
      <c r="F4050" s="268"/>
      <c r="G4050" s="268"/>
      <c r="H4050" s="268"/>
      <c r="J4050" s="268"/>
      <c r="K4050" s="268"/>
      <c r="L4050" s="268"/>
      <c r="O4050" s="268"/>
      <c r="T4050" s="268"/>
      <c r="X4050" s="268"/>
    </row>
    <row r="4051" spans="1:24" x14ac:dyDescent="0.25">
      <c r="A4051" s="268"/>
      <c r="B4051" s="268"/>
      <c r="C4051" s="268"/>
      <c r="D4051" s="268"/>
      <c r="E4051" s="268"/>
      <c r="F4051" s="268"/>
      <c r="G4051" s="268"/>
      <c r="H4051" s="268"/>
      <c r="J4051" s="268"/>
      <c r="K4051" s="268"/>
      <c r="L4051" s="268"/>
      <c r="O4051" s="268"/>
      <c r="T4051" s="268"/>
      <c r="X4051" s="268"/>
    </row>
    <row r="4052" spans="1:24" x14ac:dyDescent="0.25">
      <c r="A4052" s="268"/>
      <c r="B4052" s="268"/>
      <c r="C4052" s="268"/>
      <c r="D4052" s="268"/>
      <c r="E4052" s="268"/>
      <c r="F4052" s="268"/>
      <c r="G4052" s="268"/>
      <c r="H4052" s="268"/>
      <c r="J4052" s="268"/>
      <c r="K4052" s="268"/>
      <c r="L4052" s="268"/>
      <c r="O4052" s="268"/>
      <c r="T4052" s="268"/>
      <c r="X4052" s="268"/>
    </row>
    <row r="4053" spans="1:24" x14ac:dyDescent="0.25">
      <c r="A4053" s="268"/>
      <c r="B4053" s="268"/>
      <c r="C4053" s="268"/>
      <c r="D4053" s="268"/>
      <c r="E4053" s="268"/>
      <c r="F4053" s="268"/>
      <c r="G4053" s="268"/>
      <c r="H4053" s="268"/>
      <c r="J4053" s="268"/>
      <c r="K4053" s="268"/>
      <c r="L4053" s="268"/>
      <c r="O4053" s="268"/>
      <c r="T4053" s="268"/>
      <c r="X4053" s="268"/>
    </row>
    <row r="4054" spans="1:24" x14ac:dyDescent="0.25">
      <c r="A4054" s="268"/>
      <c r="B4054" s="268"/>
      <c r="C4054" s="268"/>
      <c r="D4054" s="268"/>
      <c r="E4054" s="268"/>
      <c r="F4054" s="268"/>
      <c r="G4054" s="268"/>
      <c r="H4054" s="268"/>
      <c r="J4054" s="268"/>
      <c r="K4054" s="268"/>
      <c r="L4054" s="268"/>
      <c r="O4054" s="268"/>
      <c r="T4054" s="268"/>
      <c r="X4054" s="268"/>
    </row>
    <row r="4055" spans="1:24" x14ac:dyDescent="0.25">
      <c r="A4055" s="268"/>
      <c r="B4055" s="268"/>
      <c r="C4055" s="268"/>
      <c r="D4055" s="268"/>
      <c r="E4055" s="268"/>
      <c r="F4055" s="268"/>
      <c r="G4055" s="268"/>
      <c r="H4055" s="268"/>
      <c r="J4055" s="268"/>
      <c r="K4055" s="268"/>
      <c r="L4055" s="268"/>
      <c r="O4055" s="268"/>
      <c r="T4055" s="268"/>
      <c r="X4055" s="268"/>
    </row>
    <row r="4056" spans="1:24" x14ac:dyDescent="0.25">
      <c r="A4056" s="268"/>
      <c r="B4056" s="268"/>
      <c r="C4056" s="268"/>
      <c r="D4056" s="268"/>
      <c r="E4056" s="268"/>
      <c r="F4056" s="268"/>
      <c r="G4056" s="268"/>
      <c r="H4056" s="268"/>
      <c r="J4056" s="268"/>
      <c r="K4056" s="268"/>
      <c r="L4056" s="268"/>
      <c r="O4056" s="268"/>
      <c r="T4056" s="268"/>
      <c r="X4056" s="268"/>
    </row>
    <row r="4057" spans="1:24" x14ac:dyDescent="0.25">
      <c r="A4057" s="268"/>
      <c r="B4057" s="268"/>
      <c r="C4057" s="268"/>
      <c r="D4057" s="268"/>
      <c r="E4057" s="268"/>
      <c r="F4057" s="268"/>
      <c r="G4057" s="268"/>
      <c r="H4057" s="268"/>
      <c r="J4057" s="268"/>
      <c r="K4057" s="268"/>
      <c r="L4057" s="268"/>
      <c r="O4057" s="268"/>
      <c r="T4057" s="268"/>
      <c r="X4057" s="268"/>
    </row>
    <row r="4058" spans="1:24" x14ac:dyDescent="0.25">
      <c r="A4058" s="268"/>
      <c r="B4058" s="268"/>
      <c r="C4058" s="268"/>
      <c r="D4058" s="268"/>
      <c r="E4058" s="268"/>
      <c r="F4058" s="268"/>
      <c r="G4058" s="268"/>
      <c r="H4058" s="268"/>
      <c r="J4058" s="268"/>
      <c r="K4058" s="268"/>
      <c r="L4058" s="268"/>
      <c r="O4058" s="268"/>
      <c r="T4058" s="268"/>
      <c r="X4058" s="268"/>
    </row>
    <row r="4059" spans="1:24" x14ac:dyDescent="0.25">
      <c r="A4059" s="268"/>
      <c r="B4059" s="268"/>
      <c r="C4059" s="268"/>
      <c r="D4059" s="268"/>
      <c r="E4059" s="268"/>
      <c r="F4059" s="268"/>
      <c r="G4059" s="268"/>
      <c r="H4059" s="268"/>
      <c r="J4059" s="268"/>
      <c r="K4059" s="268"/>
      <c r="L4059" s="268"/>
      <c r="O4059" s="268"/>
      <c r="T4059" s="268"/>
      <c r="X4059" s="268"/>
    </row>
    <row r="4060" spans="1:24" x14ac:dyDescent="0.25">
      <c r="A4060" s="268"/>
      <c r="B4060" s="268"/>
      <c r="C4060" s="268"/>
      <c r="D4060" s="268"/>
      <c r="E4060" s="268"/>
      <c r="F4060" s="268"/>
      <c r="G4060" s="268"/>
      <c r="H4060" s="268"/>
      <c r="J4060" s="268"/>
      <c r="K4060" s="268"/>
      <c r="L4060" s="268"/>
      <c r="O4060" s="268"/>
      <c r="T4060" s="268"/>
      <c r="X4060" s="268"/>
    </row>
    <row r="4061" spans="1:24" x14ac:dyDescent="0.25">
      <c r="A4061" s="268"/>
      <c r="B4061" s="268"/>
      <c r="C4061" s="268"/>
      <c r="D4061" s="268"/>
      <c r="E4061" s="268"/>
      <c r="F4061" s="268"/>
      <c r="G4061" s="268"/>
      <c r="H4061" s="268"/>
      <c r="J4061" s="268"/>
      <c r="K4061" s="268"/>
      <c r="L4061" s="268"/>
      <c r="O4061" s="268"/>
      <c r="T4061" s="268"/>
      <c r="X4061" s="268"/>
    </row>
    <row r="4062" spans="1:24" x14ac:dyDescent="0.25">
      <c r="A4062" s="268"/>
      <c r="B4062" s="268"/>
      <c r="C4062" s="268"/>
      <c r="D4062" s="268"/>
      <c r="E4062" s="268"/>
      <c r="F4062" s="268"/>
      <c r="G4062" s="268"/>
      <c r="H4062" s="268"/>
      <c r="J4062" s="268"/>
      <c r="K4062" s="268"/>
      <c r="L4062" s="268"/>
      <c r="O4062" s="268"/>
      <c r="T4062" s="268"/>
      <c r="X4062" s="268"/>
    </row>
    <row r="4063" spans="1:24" x14ac:dyDescent="0.25">
      <c r="A4063" s="268"/>
      <c r="B4063" s="268"/>
      <c r="C4063" s="268"/>
      <c r="D4063" s="268"/>
      <c r="E4063" s="268"/>
      <c r="F4063" s="268"/>
      <c r="G4063" s="268"/>
      <c r="H4063" s="268"/>
      <c r="J4063" s="268"/>
      <c r="K4063" s="268"/>
      <c r="L4063" s="268"/>
      <c r="O4063" s="268"/>
      <c r="T4063" s="268"/>
      <c r="X4063" s="268"/>
    </row>
    <row r="4064" spans="1:24" x14ac:dyDescent="0.25">
      <c r="A4064" s="268"/>
      <c r="B4064" s="268"/>
      <c r="C4064" s="268"/>
      <c r="D4064" s="268"/>
      <c r="E4064" s="268"/>
      <c r="F4064" s="268"/>
      <c r="G4064" s="268"/>
      <c r="H4064" s="268"/>
      <c r="J4064" s="268"/>
      <c r="K4064" s="268"/>
      <c r="L4064" s="268"/>
      <c r="O4064" s="268"/>
      <c r="T4064" s="268"/>
      <c r="X4064" s="268"/>
    </row>
    <row r="4065" spans="1:24" x14ac:dyDescent="0.25">
      <c r="A4065" s="268"/>
      <c r="B4065" s="268"/>
      <c r="C4065" s="268"/>
      <c r="D4065" s="268"/>
      <c r="E4065" s="268"/>
      <c r="F4065" s="268"/>
      <c r="G4065" s="268"/>
      <c r="H4065" s="268"/>
      <c r="J4065" s="268"/>
      <c r="K4065" s="268"/>
      <c r="L4065" s="268"/>
      <c r="O4065" s="268"/>
      <c r="T4065" s="268"/>
      <c r="X4065" s="268"/>
    </row>
    <row r="4066" spans="1:24" x14ac:dyDescent="0.25">
      <c r="A4066" s="268"/>
      <c r="B4066" s="268"/>
      <c r="C4066" s="268"/>
      <c r="D4066" s="268"/>
      <c r="E4066" s="268"/>
      <c r="F4066" s="268"/>
      <c r="G4066" s="268"/>
      <c r="H4066" s="268"/>
      <c r="J4066" s="268"/>
      <c r="K4066" s="268"/>
      <c r="L4066" s="268"/>
      <c r="O4066" s="268"/>
      <c r="T4066" s="268"/>
      <c r="X4066" s="268"/>
    </row>
    <row r="4067" spans="1:24" x14ac:dyDescent="0.25">
      <c r="A4067" s="268"/>
      <c r="B4067" s="268"/>
      <c r="C4067" s="268"/>
      <c r="D4067" s="268"/>
      <c r="E4067" s="268"/>
      <c r="F4067" s="268"/>
      <c r="G4067" s="268"/>
      <c r="H4067" s="268"/>
      <c r="J4067" s="268"/>
      <c r="K4067" s="268"/>
      <c r="L4067" s="268"/>
      <c r="O4067" s="268"/>
      <c r="T4067" s="268"/>
      <c r="X4067" s="268"/>
    </row>
    <row r="4068" spans="1:24" x14ac:dyDescent="0.25">
      <c r="A4068" s="268"/>
      <c r="B4068" s="268"/>
      <c r="C4068" s="268"/>
      <c r="D4068" s="268"/>
      <c r="E4068" s="268"/>
      <c r="F4068" s="268"/>
      <c r="G4068" s="268"/>
      <c r="H4068" s="268"/>
      <c r="J4068" s="268"/>
      <c r="K4068" s="268"/>
      <c r="L4068" s="268"/>
      <c r="O4068" s="268"/>
      <c r="T4068" s="268"/>
      <c r="X4068" s="268"/>
    </row>
    <row r="4069" spans="1:24" x14ac:dyDescent="0.25">
      <c r="A4069" s="268"/>
      <c r="B4069" s="268"/>
      <c r="C4069" s="268"/>
      <c r="D4069" s="268"/>
      <c r="E4069" s="268"/>
      <c r="F4069" s="268"/>
      <c r="G4069" s="268"/>
      <c r="H4069" s="268"/>
      <c r="J4069" s="268"/>
      <c r="K4069" s="268"/>
      <c r="L4069" s="268"/>
      <c r="O4069" s="268"/>
      <c r="T4069" s="268"/>
      <c r="X4069" s="268"/>
    </row>
    <row r="4070" spans="1:24" x14ac:dyDescent="0.25">
      <c r="A4070" s="268"/>
      <c r="B4070" s="268"/>
      <c r="C4070" s="268"/>
      <c r="D4070" s="268"/>
      <c r="E4070" s="268"/>
      <c r="F4070" s="268"/>
      <c r="G4070" s="268"/>
      <c r="H4070" s="268"/>
      <c r="J4070" s="268"/>
      <c r="K4070" s="268"/>
      <c r="L4070" s="268"/>
      <c r="O4070" s="268"/>
      <c r="T4070" s="268"/>
      <c r="X4070" s="268"/>
    </row>
    <row r="4071" spans="1:24" x14ac:dyDescent="0.25">
      <c r="A4071" s="268"/>
      <c r="B4071" s="268"/>
      <c r="C4071" s="268"/>
      <c r="D4071" s="268"/>
      <c r="E4071" s="268"/>
      <c r="F4071" s="268"/>
      <c r="G4071" s="268"/>
      <c r="H4071" s="268"/>
      <c r="J4071" s="268"/>
      <c r="K4071" s="268"/>
      <c r="L4071" s="268"/>
      <c r="O4071" s="268"/>
      <c r="T4071" s="268"/>
      <c r="X4071" s="268"/>
    </row>
    <row r="4072" spans="1:24" x14ac:dyDescent="0.25">
      <c r="A4072" s="268"/>
      <c r="B4072" s="268"/>
      <c r="C4072" s="268"/>
      <c r="D4072" s="268"/>
      <c r="E4072" s="268"/>
      <c r="F4072" s="268"/>
      <c r="G4072" s="268"/>
      <c r="H4072" s="268"/>
      <c r="J4072" s="268"/>
      <c r="K4072" s="268"/>
      <c r="L4072" s="268"/>
      <c r="O4072" s="268"/>
      <c r="T4072" s="268"/>
      <c r="X4072" s="268"/>
    </row>
    <row r="4073" spans="1:24" x14ac:dyDescent="0.25">
      <c r="A4073" s="268"/>
      <c r="B4073" s="268"/>
      <c r="C4073" s="268"/>
      <c r="D4073" s="268"/>
      <c r="E4073" s="268"/>
      <c r="F4073" s="268"/>
      <c r="G4073" s="268"/>
      <c r="H4073" s="268"/>
      <c r="J4073" s="268"/>
      <c r="K4073" s="268"/>
      <c r="L4073" s="268"/>
      <c r="O4073" s="268"/>
      <c r="T4073" s="268"/>
      <c r="X4073" s="268"/>
    </row>
    <row r="4074" spans="1:24" x14ac:dyDescent="0.25">
      <c r="A4074" s="268"/>
      <c r="B4074" s="268"/>
      <c r="C4074" s="268"/>
      <c r="D4074" s="268"/>
      <c r="E4074" s="268"/>
      <c r="F4074" s="268"/>
      <c r="G4074" s="268"/>
      <c r="H4074" s="268"/>
      <c r="J4074" s="268"/>
      <c r="K4074" s="268"/>
      <c r="L4074" s="268"/>
      <c r="O4074" s="268"/>
      <c r="T4074" s="268"/>
      <c r="X4074" s="268"/>
    </row>
    <row r="4075" spans="1:24" x14ac:dyDescent="0.25">
      <c r="A4075" s="268"/>
      <c r="B4075" s="268"/>
      <c r="C4075" s="268"/>
      <c r="D4075" s="268"/>
      <c r="E4075" s="268"/>
      <c r="F4075" s="268"/>
      <c r="G4075" s="268"/>
      <c r="H4075" s="268"/>
      <c r="J4075" s="268"/>
      <c r="K4075" s="268"/>
      <c r="L4075" s="268"/>
      <c r="O4075" s="268"/>
      <c r="T4075" s="268"/>
      <c r="X4075" s="268"/>
    </row>
    <row r="4076" spans="1:24" x14ac:dyDescent="0.25">
      <c r="A4076" s="268"/>
      <c r="B4076" s="268"/>
      <c r="C4076" s="268"/>
      <c r="D4076" s="268"/>
      <c r="E4076" s="268"/>
      <c r="F4076" s="268"/>
      <c r="G4076" s="268"/>
      <c r="H4076" s="268"/>
      <c r="J4076" s="268"/>
      <c r="K4076" s="268"/>
      <c r="L4076" s="268"/>
      <c r="O4076" s="268"/>
      <c r="T4076" s="268"/>
      <c r="X4076" s="268"/>
    </row>
    <row r="4077" spans="1:24" x14ac:dyDescent="0.25">
      <c r="A4077" s="268"/>
      <c r="B4077" s="268"/>
      <c r="C4077" s="268"/>
      <c r="D4077" s="268"/>
      <c r="E4077" s="268"/>
      <c r="F4077" s="268"/>
      <c r="G4077" s="268"/>
      <c r="H4077" s="268"/>
      <c r="J4077" s="268"/>
      <c r="K4077" s="268"/>
      <c r="L4077" s="268"/>
      <c r="O4077" s="268"/>
      <c r="T4077" s="268"/>
      <c r="X4077" s="268"/>
    </row>
    <row r="4078" spans="1:24" x14ac:dyDescent="0.25">
      <c r="A4078" s="268"/>
      <c r="B4078" s="268"/>
      <c r="C4078" s="268"/>
      <c r="D4078" s="268"/>
      <c r="E4078" s="268"/>
      <c r="F4078" s="268"/>
      <c r="G4078" s="268"/>
      <c r="H4078" s="268"/>
      <c r="J4078" s="268"/>
      <c r="K4078" s="268"/>
      <c r="L4078" s="268"/>
      <c r="O4078" s="268"/>
      <c r="T4078" s="268"/>
      <c r="X4078" s="268"/>
    </row>
    <row r="4079" spans="1:24" x14ac:dyDescent="0.25">
      <c r="A4079" s="268"/>
      <c r="B4079" s="268"/>
      <c r="C4079" s="268"/>
      <c r="D4079" s="268"/>
      <c r="E4079" s="268"/>
      <c r="F4079" s="268"/>
      <c r="G4079" s="268"/>
      <c r="H4079" s="268"/>
      <c r="J4079" s="268"/>
      <c r="K4079" s="268"/>
      <c r="L4079" s="268"/>
      <c r="O4079" s="268"/>
      <c r="T4079" s="268"/>
      <c r="X4079" s="268"/>
    </row>
    <row r="4080" spans="1:24" x14ac:dyDescent="0.25">
      <c r="A4080" s="268"/>
      <c r="B4080" s="268"/>
      <c r="C4080" s="268"/>
      <c r="D4080" s="268"/>
      <c r="E4080" s="268"/>
      <c r="F4080" s="268"/>
      <c r="G4080" s="268"/>
      <c r="H4080" s="268"/>
      <c r="J4080" s="268"/>
      <c r="K4080" s="268"/>
      <c r="L4080" s="268"/>
      <c r="O4080" s="268"/>
      <c r="T4080" s="268"/>
      <c r="X4080" s="268"/>
    </row>
    <row r="4081" spans="1:24" x14ac:dyDescent="0.25">
      <c r="A4081" s="268"/>
      <c r="B4081" s="268"/>
      <c r="C4081" s="268"/>
      <c r="D4081" s="268"/>
      <c r="E4081" s="268"/>
      <c r="F4081" s="268"/>
      <c r="G4081" s="268"/>
      <c r="H4081" s="268"/>
      <c r="J4081" s="268"/>
      <c r="K4081" s="268"/>
      <c r="L4081" s="268"/>
      <c r="O4081" s="268"/>
      <c r="T4081" s="268"/>
      <c r="X4081" s="268"/>
    </row>
    <row r="4082" spans="1:24" x14ac:dyDescent="0.25">
      <c r="A4082" s="268"/>
      <c r="B4082" s="268"/>
      <c r="C4082" s="268"/>
      <c r="D4082" s="268"/>
      <c r="E4082" s="268"/>
      <c r="F4082" s="268"/>
      <c r="G4082" s="268"/>
      <c r="H4082" s="268"/>
      <c r="J4082" s="268"/>
      <c r="K4082" s="268"/>
      <c r="L4082" s="268"/>
      <c r="O4082" s="268"/>
      <c r="T4082" s="268"/>
      <c r="X4082" s="268"/>
    </row>
    <row r="4083" spans="1:24" x14ac:dyDescent="0.25">
      <c r="A4083" s="268"/>
      <c r="B4083" s="268"/>
      <c r="C4083" s="268"/>
      <c r="D4083" s="268"/>
      <c r="E4083" s="268"/>
      <c r="F4083" s="268"/>
      <c r="G4083" s="268"/>
      <c r="H4083" s="268"/>
      <c r="J4083" s="268"/>
      <c r="K4083" s="268"/>
      <c r="L4083" s="268"/>
      <c r="O4083" s="268"/>
      <c r="T4083" s="268"/>
      <c r="X4083" s="268"/>
    </row>
    <row r="4084" spans="1:24" x14ac:dyDescent="0.25">
      <c r="A4084" s="268"/>
      <c r="B4084" s="268"/>
      <c r="C4084" s="268"/>
      <c r="D4084" s="268"/>
      <c r="E4084" s="268"/>
      <c r="F4084" s="268"/>
      <c r="G4084" s="268"/>
      <c r="H4084" s="268"/>
      <c r="J4084" s="268"/>
      <c r="K4084" s="268"/>
      <c r="L4084" s="268"/>
      <c r="O4084" s="268"/>
      <c r="T4084" s="268"/>
      <c r="X4084" s="268"/>
    </row>
    <row r="4085" spans="1:24" x14ac:dyDescent="0.25">
      <c r="A4085" s="268"/>
      <c r="B4085" s="268"/>
      <c r="C4085" s="268"/>
      <c r="D4085" s="268"/>
      <c r="E4085" s="268"/>
      <c r="F4085" s="268"/>
      <c r="G4085" s="268"/>
      <c r="H4085" s="268"/>
      <c r="J4085" s="268"/>
      <c r="K4085" s="268"/>
      <c r="L4085" s="268"/>
      <c r="O4085" s="268"/>
      <c r="T4085" s="268"/>
      <c r="X4085" s="268"/>
    </row>
    <row r="4086" spans="1:24" x14ac:dyDescent="0.25">
      <c r="A4086" s="268"/>
      <c r="B4086" s="268"/>
      <c r="C4086" s="268"/>
      <c r="D4086" s="268"/>
      <c r="E4086" s="268"/>
      <c r="F4086" s="268"/>
      <c r="G4086" s="268"/>
      <c r="H4086" s="268"/>
      <c r="J4086" s="268"/>
      <c r="K4086" s="268"/>
      <c r="L4086" s="268"/>
      <c r="O4086" s="268"/>
      <c r="T4086" s="268"/>
      <c r="X4086" s="268"/>
    </row>
    <row r="4087" spans="1:24" x14ac:dyDescent="0.25">
      <c r="A4087" s="268"/>
      <c r="B4087" s="268"/>
      <c r="C4087" s="268"/>
      <c r="D4087" s="268"/>
      <c r="E4087" s="268"/>
      <c r="F4087" s="268"/>
      <c r="G4087" s="268"/>
      <c r="H4087" s="268"/>
      <c r="J4087" s="268"/>
      <c r="K4087" s="268"/>
      <c r="L4087" s="268"/>
      <c r="O4087" s="268"/>
      <c r="T4087" s="268"/>
      <c r="X4087" s="268"/>
    </row>
    <row r="4088" spans="1:24" x14ac:dyDescent="0.25">
      <c r="A4088" s="268"/>
      <c r="B4088" s="268"/>
      <c r="C4088" s="268"/>
      <c r="D4088" s="268"/>
      <c r="E4088" s="268"/>
      <c r="F4088" s="268"/>
      <c r="G4088" s="268"/>
      <c r="H4088" s="268"/>
      <c r="J4088" s="268"/>
      <c r="K4088" s="268"/>
      <c r="L4088" s="268"/>
      <c r="O4088" s="268"/>
      <c r="T4088" s="268"/>
      <c r="X4088" s="268"/>
    </row>
    <row r="4089" spans="1:24" x14ac:dyDescent="0.25">
      <c r="A4089" s="268"/>
      <c r="B4089" s="268"/>
      <c r="C4089" s="268"/>
      <c r="D4089" s="268"/>
      <c r="E4089" s="268"/>
      <c r="F4089" s="268"/>
      <c r="G4089" s="268"/>
      <c r="H4089" s="268"/>
      <c r="J4089" s="268"/>
      <c r="K4089" s="268"/>
      <c r="L4089" s="268"/>
      <c r="O4089" s="268"/>
      <c r="T4089" s="268"/>
      <c r="X4089" s="268"/>
    </row>
    <row r="4090" spans="1:24" x14ac:dyDescent="0.25">
      <c r="A4090" s="268"/>
      <c r="B4090" s="268"/>
      <c r="C4090" s="268"/>
      <c r="D4090" s="268"/>
      <c r="E4090" s="268"/>
      <c r="F4090" s="268"/>
      <c r="G4090" s="268"/>
      <c r="H4090" s="268"/>
      <c r="J4090" s="268"/>
      <c r="K4090" s="268"/>
      <c r="L4090" s="268"/>
      <c r="O4090" s="268"/>
      <c r="T4090" s="268"/>
      <c r="X4090" s="268"/>
    </row>
    <row r="4091" spans="1:24" x14ac:dyDescent="0.25">
      <c r="A4091" s="268"/>
      <c r="B4091" s="268"/>
      <c r="C4091" s="268"/>
      <c r="D4091" s="268"/>
      <c r="E4091" s="268"/>
      <c r="F4091" s="268"/>
      <c r="G4091" s="268"/>
      <c r="H4091" s="268"/>
      <c r="J4091" s="268"/>
      <c r="K4091" s="268"/>
      <c r="L4091" s="268"/>
      <c r="O4091" s="268"/>
      <c r="T4091" s="268"/>
      <c r="X4091" s="268"/>
    </row>
    <row r="4092" spans="1:24" x14ac:dyDescent="0.25">
      <c r="A4092" s="268"/>
      <c r="B4092" s="268"/>
      <c r="C4092" s="268"/>
      <c r="D4092" s="268"/>
      <c r="E4092" s="268"/>
      <c r="F4092" s="268"/>
      <c r="G4092" s="268"/>
      <c r="H4092" s="268"/>
      <c r="J4092" s="268"/>
      <c r="K4092" s="268"/>
      <c r="L4092" s="268"/>
      <c r="O4092" s="268"/>
      <c r="T4092" s="268"/>
      <c r="X4092" s="268"/>
    </row>
    <row r="4093" spans="1:24" x14ac:dyDescent="0.25">
      <c r="A4093" s="268"/>
      <c r="B4093" s="268"/>
      <c r="C4093" s="268"/>
      <c r="D4093" s="268"/>
      <c r="E4093" s="268"/>
      <c r="F4093" s="268"/>
      <c r="G4093" s="268"/>
      <c r="H4093" s="268"/>
      <c r="J4093" s="268"/>
      <c r="K4093" s="268"/>
      <c r="L4093" s="268"/>
      <c r="O4093" s="268"/>
      <c r="T4093" s="268"/>
      <c r="X4093" s="268"/>
    </row>
    <row r="4094" spans="1:24" x14ac:dyDescent="0.25">
      <c r="A4094" s="268"/>
      <c r="B4094" s="268"/>
      <c r="C4094" s="268"/>
      <c r="D4094" s="268"/>
      <c r="E4094" s="268"/>
      <c r="F4094" s="268"/>
      <c r="G4094" s="268"/>
      <c r="H4094" s="268"/>
      <c r="J4094" s="268"/>
      <c r="K4094" s="268"/>
      <c r="L4094" s="268"/>
      <c r="O4094" s="268"/>
      <c r="T4094" s="268"/>
      <c r="X4094" s="268"/>
    </row>
    <row r="4095" spans="1:24" x14ac:dyDescent="0.25">
      <c r="A4095" s="268"/>
      <c r="B4095" s="268"/>
      <c r="C4095" s="268"/>
      <c r="D4095" s="268"/>
      <c r="E4095" s="268"/>
      <c r="F4095" s="268"/>
      <c r="G4095" s="268"/>
      <c r="H4095" s="268"/>
      <c r="J4095" s="268"/>
      <c r="K4095" s="268"/>
      <c r="L4095" s="268"/>
      <c r="O4095" s="268"/>
      <c r="T4095" s="268"/>
      <c r="X4095" s="268"/>
    </row>
    <row r="4096" spans="1:24" x14ac:dyDescent="0.25">
      <c r="A4096" s="268"/>
      <c r="B4096" s="268"/>
      <c r="C4096" s="268"/>
      <c r="D4096" s="268"/>
      <c r="E4096" s="268"/>
      <c r="F4096" s="268"/>
      <c r="G4096" s="268"/>
      <c r="H4096" s="268"/>
      <c r="J4096" s="268"/>
      <c r="K4096" s="268"/>
      <c r="L4096" s="268"/>
      <c r="O4096" s="268"/>
      <c r="T4096" s="268"/>
      <c r="X4096" s="268"/>
    </row>
    <row r="4097" spans="1:27" x14ac:dyDescent="0.25">
      <c r="A4097" s="268"/>
      <c r="B4097" s="268"/>
      <c r="C4097" s="268"/>
      <c r="D4097" s="268"/>
      <c r="E4097" s="268"/>
      <c r="F4097" s="268"/>
      <c r="G4097" s="268"/>
      <c r="H4097" s="268"/>
      <c r="J4097" s="268"/>
      <c r="K4097" s="268"/>
      <c r="L4097" s="268"/>
      <c r="O4097" s="268"/>
      <c r="T4097" s="268"/>
      <c r="X4097" s="268"/>
      <c r="Y4097" s="268"/>
      <c r="Z4097" s="268"/>
      <c r="AA4097" s="268"/>
    </row>
    <row r="4098" spans="1:27" x14ac:dyDescent="0.25">
      <c r="A4098" s="268"/>
      <c r="B4098" s="268"/>
      <c r="C4098" s="268"/>
      <c r="D4098" s="268"/>
      <c r="E4098" s="268"/>
      <c r="F4098" s="268"/>
      <c r="G4098" s="268"/>
      <c r="H4098" s="268"/>
      <c r="J4098" s="268"/>
      <c r="K4098" s="268"/>
      <c r="L4098" s="268"/>
      <c r="O4098" s="268"/>
      <c r="T4098" s="268"/>
      <c r="X4098" s="268"/>
    </row>
    <row r="4099" spans="1:27" x14ac:dyDescent="0.25">
      <c r="A4099" s="268"/>
      <c r="B4099" s="268"/>
      <c r="C4099" s="268"/>
      <c r="D4099" s="268"/>
      <c r="E4099" s="268"/>
      <c r="F4099" s="268"/>
      <c r="G4099" s="268"/>
      <c r="H4099" s="268"/>
      <c r="J4099" s="268"/>
      <c r="K4099" s="268"/>
      <c r="L4099" s="268"/>
      <c r="O4099" s="268"/>
      <c r="T4099" s="268"/>
      <c r="X4099" s="268"/>
    </row>
    <row r="4100" spans="1:27" x14ac:dyDescent="0.25">
      <c r="A4100" s="268"/>
      <c r="B4100" s="268"/>
      <c r="C4100" s="268"/>
      <c r="D4100" s="268"/>
      <c r="E4100" s="268"/>
      <c r="F4100" s="268"/>
      <c r="G4100" s="268"/>
      <c r="H4100" s="268"/>
      <c r="J4100" s="268"/>
      <c r="K4100" s="268"/>
      <c r="L4100" s="268"/>
      <c r="O4100" s="268"/>
      <c r="T4100" s="268"/>
      <c r="X4100" s="268"/>
    </row>
    <row r="4101" spans="1:27" x14ac:dyDescent="0.25">
      <c r="A4101" s="268"/>
      <c r="B4101" s="268"/>
      <c r="C4101" s="268"/>
      <c r="D4101" s="268"/>
      <c r="E4101" s="268"/>
      <c r="F4101" s="268"/>
      <c r="G4101" s="268"/>
      <c r="H4101" s="268"/>
      <c r="J4101" s="268"/>
      <c r="K4101" s="268"/>
      <c r="L4101" s="268"/>
      <c r="O4101" s="268"/>
      <c r="T4101" s="268"/>
      <c r="X4101" s="268"/>
    </row>
    <row r="4102" spans="1:27" x14ac:dyDescent="0.25">
      <c r="A4102" s="268"/>
      <c r="B4102" s="268"/>
      <c r="C4102" s="268"/>
      <c r="D4102" s="268"/>
      <c r="E4102" s="268"/>
      <c r="F4102" s="268"/>
      <c r="G4102" s="268"/>
      <c r="H4102" s="268"/>
      <c r="J4102" s="268"/>
      <c r="K4102" s="268"/>
      <c r="L4102" s="268"/>
      <c r="O4102" s="268"/>
      <c r="T4102" s="268"/>
      <c r="X4102" s="268"/>
    </row>
    <row r="4103" spans="1:27" x14ac:dyDescent="0.25">
      <c r="A4103" s="268"/>
      <c r="B4103" s="268"/>
      <c r="C4103" s="268"/>
      <c r="D4103" s="268"/>
      <c r="E4103" s="268"/>
      <c r="F4103" s="268"/>
      <c r="G4103" s="268"/>
      <c r="H4103" s="268"/>
      <c r="J4103" s="268"/>
      <c r="K4103" s="268"/>
      <c r="L4103" s="268"/>
      <c r="O4103" s="268"/>
      <c r="T4103" s="268"/>
      <c r="X4103" s="268"/>
    </row>
    <row r="4104" spans="1:27" x14ac:dyDescent="0.25">
      <c r="A4104" s="268"/>
      <c r="B4104" s="268"/>
      <c r="C4104" s="268"/>
      <c r="D4104" s="268"/>
      <c r="E4104" s="268"/>
      <c r="F4104" s="268"/>
      <c r="G4104" s="268"/>
      <c r="H4104" s="268"/>
      <c r="J4104" s="268"/>
      <c r="K4104" s="268"/>
      <c r="L4104" s="268"/>
      <c r="O4104" s="268"/>
      <c r="T4104" s="268"/>
      <c r="X4104" s="268"/>
    </row>
    <row r="4105" spans="1:27" x14ac:dyDescent="0.25">
      <c r="A4105" s="268"/>
      <c r="B4105" s="268"/>
      <c r="C4105" s="268"/>
      <c r="D4105" s="268"/>
      <c r="E4105" s="268"/>
      <c r="F4105" s="268"/>
      <c r="G4105" s="268"/>
      <c r="H4105" s="268"/>
      <c r="J4105" s="268"/>
      <c r="K4105" s="268"/>
      <c r="L4105" s="268"/>
      <c r="O4105" s="268"/>
      <c r="T4105" s="268"/>
      <c r="X4105" s="268"/>
    </row>
    <row r="4106" spans="1:27" x14ac:dyDescent="0.25">
      <c r="A4106" s="268"/>
      <c r="B4106" s="268"/>
      <c r="C4106" s="268"/>
      <c r="D4106" s="268"/>
      <c r="E4106" s="268"/>
      <c r="F4106" s="268"/>
      <c r="G4106" s="268"/>
      <c r="H4106" s="268"/>
      <c r="J4106" s="268"/>
      <c r="K4106" s="268"/>
      <c r="L4106" s="268"/>
      <c r="O4106" s="268"/>
      <c r="T4106" s="268"/>
      <c r="X4106" s="268"/>
    </row>
    <row r="4107" spans="1:27" x14ac:dyDescent="0.25">
      <c r="A4107" s="268"/>
      <c r="B4107" s="268"/>
      <c r="C4107" s="268"/>
      <c r="D4107" s="268"/>
      <c r="E4107" s="268"/>
      <c r="F4107" s="268"/>
      <c r="G4107" s="268"/>
      <c r="H4107" s="268"/>
      <c r="J4107" s="268"/>
      <c r="K4107" s="268"/>
      <c r="L4107" s="268"/>
      <c r="O4107" s="268"/>
      <c r="T4107" s="268"/>
      <c r="X4107" s="268"/>
    </row>
    <row r="4108" spans="1:27" x14ac:dyDescent="0.25">
      <c r="A4108" s="268"/>
      <c r="B4108" s="268"/>
      <c r="C4108" s="268"/>
      <c r="D4108" s="268"/>
      <c r="E4108" s="268"/>
      <c r="F4108" s="268"/>
      <c r="G4108" s="268"/>
      <c r="H4108" s="268"/>
      <c r="J4108" s="268"/>
      <c r="K4108" s="268"/>
      <c r="L4108" s="268"/>
      <c r="O4108" s="268"/>
      <c r="T4108" s="268"/>
      <c r="X4108" s="268"/>
    </row>
    <row r="4109" spans="1:27" x14ac:dyDescent="0.25">
      <c r="A4109" s="268"/>
      <c r="B4109" s="268"/>
      <c r="C4109" s="268"/>
      <c r="D4109" s="268"/>
      <c r="E4109" s="268"/>
      <c r="F4109" s="268"/>
      <c r="G4109" s="268"/>
      <c r="H4109" s="268"/>
      <c r="J4109" s="268"/>
      <c r="K4109" s="268"/>
      <c r="L4109" s="268"/>
      <c r="O4109" s="268"/>
      <c r="T4109" s="268"/>
      <c r="X4109" s="268"/>
    </row>
    <row r="4110" spans="1:27" x14ac:dyDescent="0.25">
      <c r="A4110" s="268"/>
      <c r="B4110" s="268"/>
      <c r="C4110" s="268"/>
      <c r="D4110" s="268"/>
      <c r="E4110" s="268"/>
      <c r="F4110" s="268"/>
      <c r="G4110" s="268"/>
      <c r="H4110" s="268"/>
      <c r="J4110" s="268"/>
      <c r="K4110" s="268"/>
      <c r="L4110" s="268"/>
      <c r="O4110" s="268"/>
      <c r="T4110" s="268"/>
      <c r="X4110" s="268"/>
    </row>
    <row r="4111" spans="1:27" x14ac:dyDescent="0.25">
      <c r="A4111" s="268"/>
      <c r="B4111" s="268"/>
      <c r="C4111" s="268"/>
      <c r="D4111" s="268"/>
      <c r="E4111" s="268"/>
      <c r="F4111" s="268"/>
      <c r="G4111" s="268"/>
      <c r="H4111" s="268"/>
      <c r="J4111" s="268"/>
      <c r="K4111" s="268"/>
      <c r="L4111" s="268"/>
      <c r="O4111" s="268"/>
      <c r="T4111" s="268"/>
      <c r="X4111" s="268"/>
    </row>
    <row r="4112" spans="1:27" x14ac:dyDescent="0.25">
      <c r="A4112" s="268"/>
      <c r="B4112" s="268"/>
      <c r="C4112" s="268"/>
      <c r="D4112" s="268"/>
      <c r="E4112" s="268"/>
      <c r="F4112" s="268"/>
      <c r="G4112" s="268"/>
      <c r="H4112" s="268"/>
      <c r="J4112" s="268"/>
      <c r="K4112" s="268"/>
      <c r="L4112" s="268"/>
      <c r="O4112" s="268"/>
      <c r="T4112" s="268"/>
      <c r="X4112" s="268"/>
    </row>
    <row r="4113" spans="1:24" x14ac:dyDescent="0.25">
      <c r="A4113" s="268"/>
      <c r="B4113" s="268"/>
      <c r="C4113" s="268"/>
      <c r="D4113" s="268"/>
      <c r="E4113" s="268"/>
      <c r="F4113" s="268"/>
      <c r="G4113" s="268"/>
      <c r="H4113" s="268"/>
      <c r="J4113" s="268"/>
      <c r="K4113" s="268"/>
      <c r="L4113" s="268"/>
      <c r="O4113" s="268"/>
      <c r="T4113" s="268"/>
      <c r="X4113" s="268"/>
    </row>
    <row r="4114" spans="1:24" x14ac:dyDescent="0.25">
      <c r="A4114" s="268"/>
      <c r="B4114" s="268"/>
      <c r="C4114" s="268"/>
      <c r="D4114" s="268"/>
      <c r="E4114" s="268"/>
      <c r="F4114" s="268"/>
      <c r="G4114" s="268"/>
      <c r="H4114" s="268"/>
      <c r="J4114" s="268"/>
      <c r="K4114" s="268"/>
      <c r="L4114" s="268"/>
      <c r="O4114" s="268"/>
      <c r="T4114" s="268"/>
      <c r="X4114" s="268"/>
    </row>
    <row r="4115" spans="1:24" x14ac:dyDescent="0.25">
      <c r="A4115" s="268"/>
      <c r="B4115" s="268"/>
      <c r="C4115" s="268"/>
      <c r="D4115" s="268"/>
      <c r="E4115" s="268"/>
      <c r="F4115" s="268"/>
      <c r="G4115" s="268"/>
      <c r="H4115" s="268"/>
      <c r="J4115" s="268"/>
      <c r="K4115" s="268"/>
      <c r="L4115" s="268"/>
      <c r="O4115" s="268"/>
      <c r="T4115" s="268"/>
      <c r="X4115" s="268"/>
    </row>
    <row r="4116" spans="1:24" x14ac:dyDescent="0.25">
      <c r="A4116" s="268"/>
      <c r="B4116" s="268"/>
      <c r="C4116" s="268"/>
      <c r="D4116" s="268"/>
      <c r="E4116" s="268"/>
      <c r="F4116" s="268"/>
      <c r="G4116" s="268"/>
      <c r="H4116" s="268"/>
      <c r="J4116" s="268"/>
      <c r="K4116" s="268"/>
      <c r="L4116" s="268"/>
      <c r="O4116" s="268"/>
      <c r="T4116" s="268"/>
      <c r="X4116" s="268"/>
    </row>
    <row r="4117" spans="1:24" x14ac:dyDescent="0.25">
      <c r="A4117" s="268"/>
      <c r="B4117" s="268"/>
      <c r="C4117" s="268"/>
      <c r="D4117" s="268"/>
      <c r="E4117" s="268"/>
      <c r="F4117" s="268"/>
      <c r="G4117" s="268"/>
      <c r="H4117" s="268"/>
      <c r="J4117" s="268"/>
      <c r="K4117" s="268"/>
      <c r="L4117" s="268"/>
      <c r="O4117" s="268"/>
      <c r="T4117" s="268"/>
      <c r="X4117" s="268"/>
    </row>
    <row r="4118" spans="1:24" x14ac:dyDescent="0.25">
      <c r="A4118" s="268"/>
      <c r="B4118" s="268"/>
      <c r="C4118" s="268"/>
      <c r="D4118" s="268"/>
      <c r="E4118" s="268"/>
      <c r="F4118" s="268"/>
      <c r="G4118" s="268"/>
      <c r="H4118" s="268"/>
      <c r="J4118" s="268"/>
      <c r="K4118" s="268"/>
      <c r="L4118" s="268"/>
      <c r="O4118" s="268"/>
      <c r="T4118" s="268"/>
      <c r="X4118" s="268"/>
    </row>
    <row r="4119" spans="1:24" x14ac:dyDescent="0.25">
      <c r="A4119" s="268"/>
      <c r="B4119" s="268"/>
      <c r="C4119" s="268"/>
      <c r="D4119" s="268"/>
      <c r="E4119" s="268"/>
      <c r="F4119" s="268"/>
      <c r="G4119" s="268"/>
      <c r="H4119" s="268"/>
      <c r="J4119" s="268"/>
      <c r="K4119" s="268"/>
      <c r="L4119" s="268"/>
      <c r="O4119" s="268"/>
      <c r="T4119" s="268"/>
      <c r="X4119" s="268"/>
    </row>
    <row r="4120" spans="1:24" x14ac:dyDescent="0.25">
      <c r="A4120" s="268"/>
      <c r="B4120" s="268"/>
      <c r="C4120" s="268"/>
      <c r="D4120" s="268"/>
      <c r="E4120" s="268"/>
      <c r="F4120" s="268"/>
      <c r="G4120" s="268"/>
      <c r="H4120" s="268"/>
      <c r="J4120" s="268"/>
      <c r="K4120" s="268"/>
      <c r="L4120" s="268"/>
      <c r="O4120" s="268"/>
      <c r="T4120" s="268"/>
      <c r="X4120" s="268"/>
    </row>
    <row r="4121" spans="1:24" x14ac:dyDescent="0.25">
      <c r="A4121" s="268"/>
      <c r="B4121" s="268"/>
      <c r="C4121" s="268"/>
      <c r="D4121" s="268"/>
      <c r="E4121" s="268"/>
      <c r="F4121" s="268"/>
      <c r="G4121" s="268"/>
      <c r="H4121" s="268"/>
      <c r="J4121" s="268"/>
      <c r="K4121" s="268"/>
      <c r="L4121" s="268"/>
      <c r="O4121" s="268"/>
      <c r="T4121" s="268"/>
      <c r="X4121" s="268"/>
    </row>
    <row r="4122" spans="1:24" x14ac:dyDescent="0.25">
      <c r="A4122" s="268"/>
      <c r="B4122" s="268"/>
      <c r="C4122" s="268"/>
      <c r="D4122" s="268"/>
      <c r="E4122" s="268"/>
      <c r="F4122" s="268"/>
      <c r="G4122" s="268"/>
      <c r="H4122" s="268"/>
      <c r="J4122" s="268"/>
      <c r="K4122" s="268"/>
      <c r="L4122" s="268"/>
      <c r="O4122" s="268"/>
      <c r="T4122" s="268"/>
      <c r="X4122" s="268"/>
    </row>
    <row r="4123" spans="1:24" x14ac:dyDescent="0.25">
      <c r="A4123" s="268"/>
      <c r="B4123" s="268"/>
      <c r="C4123" s="268"/>
      <c r="D4123" s="268"/>
      <c r="E4123" s="268"/>
      <c r="F4123" s="268"/>
      <c r="G4123" s="268"/>
      <c r="H4123" s="268"/>
      <c r="J4123" s="268"/>
      <c r="K4123" s="268"/>
      <c r="L4123" s="268"/>
      <c r="O4123" s="268"/>
      <c r="T4123" s="268"/>
      <c r="X4123" s="268"/>
    </row>
    <row r="4124" spans="1:24" x14ac:dyDescent="0.25">
      <c r="A4124" s="268"/>
      <c r="B4124" s="268"/>
      <c r="C4124" s="268"/>
      <c r="D4124" s="268"/>
      <c r="E4124" s="268"/>
      <c r="F4124" s="268"/>
      <c r="G4124" s="268"/>
      <c r="H4124" s="268"/>
      <c r="J4124" s="268"/>
      <c r="K4124" s="268"/>
      <c r="L4124" s="268"/>
      <c r="O4124" s="268"/>
      <c r="T4124" s="268"/>
      <c r="X4124" s="268"/>
    </row>
    <row r="4125" spans="1:24" x14ac:dyDescent="0.25">
      <c r="A4125" s="268"/>
      <c r="B4125" s="268"/>
      <c r="C4125" s="268"/>
      <c r="D4125" s="268"/>
      <c r="E4125" s="268"/>
      <c r="F4125" s="268"/>
      <c r="G4125" s="268"/>
      <c r="H4125" s="268"/>
      <c r="J4125" s="268"/>
      <c r="K4125" s="268"/>
      <c r="L4125" s="268"/>
      <c r="O4125" s="268"/>
      <c r="T4125" s="268"/>
      <c r="X4125" s="268"/>
    </row>
    <row r="4126" spans="1:24" x14ac:dyDescent="0.25">
      <c r="A4126" s="268"/>
      <c r="B4126" s="268"/>
      <c r="C4126" s="268"/>
      <c r="D4126" s="268"/>
      <c r="E4126" s="268"/>
      <c r="F4126" s="268"/>
      <c r="G4126" s="268"/>
      <c r="H4126" s="268"/>
      <c r="J4126" s="268"/>
      <c r="K4126" s="268"/>
      <c r="L4126" s="268"/>
      <c r="O4126" s="268"/>
      <c r="T4126" s="268"/>
      <c r="X4126" s="268"/>
    </row>
    <row r="4127" spans="1:24" x14ac:dyDescent="0.25">
      <c r="A4127" s="268"/>
      <c r="B4127" s="268"/>
      <c r="C4127" s="268"/>
      <c r="D4127" s="268"/>
      <c r="E4127" s="268"/>
      <c r="F4127" s="268"/>
      <c r="G4127" s="268"/>
      <c r="H4127" s="268"/>
      <c r="J4127" s="268"/>
      <c r="K4127" s="268"/>
      <c r="L4127" s="268"/>
      <c r="O4127" s="268"/>
      <c r="T4127" s="268"/>
      <c r="X4127" s="268"/>
    </row>
    <row r="4128" spans="1:24" x14ac:dyDescent="0.25">
      <c r="A4128" s="268"/>
      <c r="B4128" s="268"/>
      <c r="C4128" s="268"/>
      <c r="D4128" s="268"/>
      <c r="E4128" s="268"/>
      <c r="F4128" s="268"/>
      <c r="G4128" s="268"/>
      <c r="H4128" s="268"/>
      <c r="J4128" s="268"/>
      <c r="K4128" s="268"/>
      <c r="L4128" s="268"/>
      <c r="O4128" s="268"/>
      <c r="T4128" s="268"/>
      <c r="X4128" s="268"/>
    </row>
    <row r="4129" spans="1:24" x14ac:dyDescent="0.25">
      <c r="A4129" s="268"/>
      <c r="B4129" s="268"/>
      <c r="C4129" s="268"/>
      <c r="D4129" s="268"/>
      <c r="E4129" s="268"/>
      <c r="F4129" s="268"/>
      <c r="G4129" s="268"/>
      <c r="H4129" s="268"/>
      <c r="J4129" s="268"/>
      <c r="K4129" s="268"/>
      <c r="L4129" s="268"/>
      <c r="O4129" s="268"/>
      <c r="T4129" s="268"/>
      <c r="X4129" s="268"/>
    </row>
    <row r="4130" spans="1:24" x14ac:dyDescent="0.25">
      <c r="A4130" s="268"/>
      <c r="B4130" s="268"/>
      <c r="C4130" s="268"/>
      <c r="D4130" s="268"/>
      <c r="E4130" s="268"/>
      <c r="F4130" s="268"/>
      <c r="G4130" s="268"/>
      <c r="H4130" s="268"/>
      <c r="J4130" s="268"/>
      <c r="K4130" s="268"/>
      <c r="L4130" s="268"/>
      <c r="O4130" s="268"/>
      <c r="T4130" s="268"/>
      <c r="X4130" s="268"/>
    </row>
    <row r="4131" spans="1:24" x14ac:dyDescent="0.25">
      <c r="A4131" s="268"/>
      <c r="B4131" s="268"/>
      <c r="C4131" s="268"/>
      <c r="D4131" s="268"/>
      <c r="E4131" s="268"/>
      <c r="F4131" s="268"/>
      <c r="G4131" s="268"/>
      <c r="H4131" s="268"/>
      <c r="J4131" s="268"/>
      <c r="K4131" s="268"/>
      <c r="L4131" s="268"/>
      <c r="O4131" s="268"/>
      <c r="T4131" s="268"/>
      <c r="X4131" s="268"/>
    </row>
    <row r="4132" spans="1:24" x14ac:dyDescent="0.25">
      <c r="A4132" s="268"/>
      <c r="B4132" s="268"/>
      <c r="C4132" s="268"/>
      <c r="D4132" s="268"/>
      <c r="E4132" s="268"/>
      <c r="F4132" s="268"/>
      <c r="G4132" s="268"/>
      <c r="H4132" s="268"/>
      <c r="J4132" s="268"/>
      <c r="K4132" s="268"/>
      <c r="L4132" s="268"/>
      <c r="O4132" s="268"/>
      <c r="T4132" s="268"/>
      <c r="X4132" s="268"/>
    </row>
    <row r="4133" spans="1:24" x14ac:dyDescent="0.25">
      <c r="A4133" s="268"/>
      <c r="B4133" s="268"/>
      <c r="C4133" s="268"/>
      <c r="D4133" s="268"/>
      <c r="E4133" s="268"/>
      <c r="F4133" s="268"/>
      <c r="G4133" s="268"/>
      <c r="H4133" s="268"/>
      <c r="J4133" s="268"/>
      <c r="K4133" s="268"/>
      <c r="L4133" s="268"/>
      <c r="O4133" s="268"/>
      <c r="T4133" s="268"/>
      <c r="X4133" s="268"/>
    </row>
    <row r="4134" spans="1:24" x14ac:dyDescent="0.25">
      <c r="A4134" s="268"/>
      <c r="B4134" s="268"/>
      <c r="C4134" s="268"/>
      <c r="D4134" s="268"/>
      <c r="E4134" s="268"/>
      <c r="F4134" s="268"/>
      <c r="G4134" s="268"/>
      <c r="H4134" s="268"/>
      <c r="J4134" s="268"/>
      <c r="K4134" s="268"/>
      <c r="L4134" s="268"/>
      <c r="O4134" s="268"/>
      <c r="T4134" s="268"/>
      <c r="X4134" s="268"/>
    </row>
    <row r="4135" spans="1:24" x14ac:dyDescent="0.25">
      <c r="A4135" s="268"/>
      <c r="B4135" s="268"/>
      <c r="C4135" s="268"/>
      <c r="D4135" s="268"/>
      <c r="E4135" s="268"/>
      <c r="F4135" s="268"/>
      <c r="G4135" s="268"/>
      <c r="H4135" s="268"/>
      <c r="J4135" s="268"/>
      <c r="K4135" s="268"/>
      <c r="L4135" s="268"/>
      <c r="O4135" s="268"/>
      <c r="T4135" s="268"/>
      <c r="X4135" s="268"/>
    </row>
    <row r="4136" spans="1:24" x14ac:dyDescent="0.25">
      <c r="A4136" s="268"/>
      <c r="B4136" s="268"/>
      <c r="C4136" s="268"/>
      <c r="D4136" s="268"/>
      <c r="E4136" s="268"/>
      <c r="F4136" s="268"/>
      <c r="G4136" s="268"/>
      <c r="H4136" s="268"/>
      <c r="J4136" s="268"/>
      <c r="K4136" s="268"/>
      <c r="L4136" s="268"/>
      <c r="O4136" s="268"/>
      <c r="T4136" s="268"/>
      <c r="X4136" s="268"/>
    </row>
    <row r="4137" spans="1:24" x14ac:dyDescent="0.25">
      <c r="A4137" s="268"/>
      <c r="B4137" s="268"/>
      <c r="C4137" s="268"/>
      <c r="D4137" s="268"/>
      <c r="E4137" s="268"/>
      <c r="F4137" s="268"/>
      <c r="G4137" s="268"/>
      <c r="H4137" s="268"/>
      <c r="J4137" s="268"/>
      <c r="K4137" s="268"/>
      <c r="L4137" s="268"/>
      <c r="O4137" s="268"/>
      <c r="T4137" s="268"/>
      <c r="X4137" s="268"/>
    </row>
    <row r="4138" spans="1:24" x14ac:dyDescent="0.25">
      <c r="A4138" s="268"/>
      <c r="B4138" s="268"/>
      <c r="C4138" s="268"/>
      <c r="D4138" s="268"/>
      <c r="E4138" s="268"/>
      <c r="F4138" s="268"/>
      <c r="G4138" s="268"/>
      <c r="H4138" s="268"/>
      <c r="J4138" s="268"/>
      <c r="K4138" s="268"/>
      <c r="L4138" s="268"/>
      <c r="O4138" s="268"/>
      <c r="T4138" s="268"/>
      <c r="X4138" s="268"/>
    </row>
    <row r="4139" spans="1:24" x14ac:dyDescent="0.25">
      <c r="A4139" s="268"/>
      <c r="B4139" s="268"/>
      <c r="C4139" s="268"/>
      <c r="D4139" s="268"/>
      <c r="E4139" s="268"/>
      <c r="F4139" s="268"/>
      <c r="G4139" s="268"/>
      <c r="H4139" s="268"/>
      <c r="J4139" s="268"/>
      <c r="K4139" s="268"/>
      <c r="L4139" s="268"/>
      <c r="O4139" s="268"/>
      <c r="T4139" s="268"/>
      <c r="X4139" s="268"/>
    </row>
    <row r="4140" spans="1:24" x14ac:dyDescent="0.25">
      <c r="A4140" s="268"/>
      <c r="B4140" s="268"/>
      <c r="C4140" s="268"/>
      <c r="D4140" s="268"/>
      <c r="E4140" s="268"/>
      <c r="F4140" s="268"/>
      <c r="G4140" s="268"/>
      <c r="H4140" s="268"/>
      <c r="J4140" s="268"/>
      <c r="K4140" s="268"/>
      <c r="L4140" s="268"/>
      <c r="O4140" s="268"/>
      <c r="T4140" s="268"/>
      <c r="X4140" s="268"/>
    </row>
    <row r="4141" spans="1:24" x14ac:dyDescent="0.25">
      <c r="A4141" s="268"/>
      <c r="B4141" s="268"/>
      <c r="C4141" s="268"/>
      <c r="D4141" s="268"/>
      <c r="E4141" s="268"/>
      <c r="F4141" s="268"/>
      <c r="G4141" s="268"/>
      <c r="H4141" s="268"/>
      <c r="J4141" s="268"/>
      <c r="K4141" s="268"/>
      <c r="L4141" s="268"/>
      <c r="O4141" s="268"/>
      <c r="T4141" s="268"/>
      <c r="X4141" s="268"/>
    </row>
    <row r="4142" spans="1:24" x14ac:dyDescent="0.25">
      <c r="A4142" s="268"/>
      <c r="B4142" s="268"/>
      <c r="C4142" s="268"/>
      <c r="D4142" s="268"/>
      <c r="E4142" s="268"/>
      <c r="F4142" s="268"/>
      <c r="G4142" s="268"/>
      <c r="H4142" s="268"/>
      <c r="J4142" s="268"/>
      <c r="K4142" s="268"/>
      <c r="L4142" s="268"/>
      <c r="O4142" s="268"/>
      <c r="T4142" s="268"/>
      <c r="X4142" s="268"/>
    </row>
    <row r="4143" spans="1:24" x14ac:dyDescent="0.25">
      <c r="A4143" s="268"/>
      <c r="B4143" s="268"/>
      <c r="C4143" s="268"/>
      <c r="D4143" s="268"/>
      <c r="E4143" s="268"/>
      <c r="F4143" s="268"/>
      <c r="G4143" s="268"/>
      <c r="H4143" s="268"/>
      <c r="J4143" s="268"/>
      <c r="K4143" s="268"/>
      <c r="L4143" s="268"/>
      <c r="O4143" s="268"/>
      <c r="T4143" s="268"/>
      <c r="X4143" s="268"/>
    </row>
    <row r="4144" spans="1:24" x14ac:dyDescent="0.25">
      <c r="A4144" s="268"/>
      <c r="B4144" s="268"/>
      <c r="C4144" s="268"/>
      <c r="D4144" s="268"/>
      <c r="E4144" s="268"/>
      <c r="F4144" s="268"/>
      <c r="G4144" s="268"/>
      <c r="H4144" s="268"/>
      <c r="J4144" s="268"/>
      <c r="K4144" s="268"/>
      <c r="L4144" s="268"/>
      <c r="O4144" s="268"/>
      <c r="T4144" s="268"/>
      <c r="X4144" s="268"/>
    </row>
    <row r="4145" spans="1:24" x14ac:dyDescent="0.25">
      <c r="A4145" s="268"/>
      <c r="B4145" s="268"/>
      <c r="C4145" s="268"/>
      <c r="D4145" s="268"/>
      <c r="E4145" s="268"/>
      <c r="F4145" s="268"/>
      <c r="G4145" s="268"/>
      <c r="H4145" s="268"/>
      <c r="J4145" s="268"/>
      <c r="K4145" s="268"/>
      <c r="L4145" s="268"/>
      <c r="O4145" s="268"/>
      <c r="T4145" s="268"/>
      <c r="X4145" s="268"/>
    </row>
    <row r="4146" spans="1:24" x14ac:dyDescent="0.25">
      <c r="A4146" s="268"/>
      <c r="B4146" s="268"/>
      <c r="C4146" s="268"/>
      <c r="D4146" s="268"/>
      <c r="E4146" s="268"/>
      <c r="F4146" s="268"/>
      <c r="G4146" s="268"/>
      <c r="H4146" s="268"/>
      <c r="J4146" s="268"/>
      <c r="K4146" s="268"/>
      <c r="L4146" s="268"/>
      <c r="O4146" s="268"/>
      <c r="T4146" s="268"/>
      <c r="X4146" s="268"/>
    </row>
    <row r="4147" spans="1:24" x14ac:dyDescent="0.25">
      <c r="A4147" s="268"/>
      <c r="B4147" s="268"/>
      <c r="C4147" s="268"/>
      <c r="D4147" s="268"/>
      <c r="E4147" s="268"/>
      <c r="F4147" s="268"/>
      <c r="G4147" s="268"/>
      <c r="H4147" s="268"/>
      <c r="J4147" s="268"/>
      <c r="K4147" s="268"/>
      <c r="L4147" s="268"/>
      <c r="O4147" s="268"/>
      <c r="T4147" s="268"/>
      <c r="X4147" s="268"/>
    </row>
    <row r="4148" spans="1:24" x14ac:dyDescent="0.25">
      <c r="A4148" s="268"/>
      <c r="B4148" s="268"/>
      <c r="C4148" s="268"/>
      <c r="D4148" s="268"/>
      <c r="E4148" s="268"/>
      <c r="F4148" s="268"/>
      <c r="G4148" s="268"/>
      <c r="H4148" s="268"/>
      <c r="J4148" s="268"/>
      <c r="K4148" s="268"/>
      <c r="L4148" s="268"/>
      <c r="O4148" s="268"/>
      <c r="T4148" s="268"/>
      <c r="X4148" s="268"/>
    </row>
    <row r="4149" spans="1:24" x14ac:dyDescent="0.25">
      <c r="A4149" s="268"/>
      <c r="B4149" s="268"/>
      <c r="C4149" s="268"/>
      <c r="D4149" s="268"/>
      <c r="E4149" s="268"/>
      <c r="F4149" s="268"/>
      <c r="G4149" s="268"/>
      <c r="H4149" s="268"/>
      <c r="J4149" s="268"/>
      <c r="K4149" s="268"/>
      <c r="L4149" s="268"/>
      <c r="O4149" s="268"/>
      <c r="T4149" s="268"/>
      <c r="X4149" s="268"/>
    </row>
    <row r="4150" spans="1:24" x14ac:dyDescent="0.25">
      <c r="A4150" s="268"/>
      <c r="B4150" s="268"/>
      <c r="C4150" s="268"/>
      <c r="D4150" s="268"/>
      <c r="E4150" s="268"/>
      <c r="F4150" s="268"/>
      <c r="G4150" s="268"/>
      <c r="H4150" s="268"/>
      <c r="J4150" s="268"/>
      <c r="K4150" s="268"/>
      <c r="L4150" s="268"/>
      <c r="O4150" s="268"/>
      <c r="T4150" s="268"/>
      <c r="X4150" s="268"/>
    </row>
    <row r="4151" spans="1:24" x14ac:dyDescent="0.25">
      <c r="A4151" s="268"/>
      <c r="B4151" s="268"/>
      <c r="C4151" s="268"/>
      <c r="D4151" s="268"/>
      <c r="E4151" s="268"/>
      <c r="F4151" s="268"/>
      <c r="G4151" s="268"/>
      <c r="H4151" s="268"/>
      <c r="J4151" s="268"/>
      <c r="K4151" s="268"/>
      <c r="L4151" s="268"/>
      <c r="O4151" s="268"/>
      <c r="T4151" s="268"/>
      <c r="X4151" s="268"/>
    </row>
    <row r="4152" spans="1:24" x14ac:dyDescent="0.25">
      <c r="A4152" s="268"/>
      <c r="B4152" s="268"/>
      <c r="C4152" s="268"/>
      <c r="D4152" s="268"/>
      <c r="E4152" s="268"/>
      <c r="F4152" s="268"/>
      <c r="G4152" s="268"/>
      <c r="H4152" s="268"/>
      <c r="J4152" s="268"/>
      <c r="K4152" s="268"/>
      <c r="L4152" s="268"/>
      <c r="O4152" s="268"/>
      <c r="T4152" s="268"/>
      <c r="X4152" s="268"/>
    </row>
    <row r="4153" spans="1:24" x14ac:dyDescent="0.25">
      <c r="A4153" s="268"/>
      <c r="B4153" s="268"/>
      <c r="C4153" s="268"/>
      <c r="D4153" s="268"/>
      <c r="E4153" s="268"/>
      <c r="F4153" s="268"/>
      <c r="G4153" s="268"/>
      <c r="H4153" s="268"/>
      <c r="J4153" s="268"/>
      <c r="K4153" s="268"/>
      <c r="L4153" s="268"/>
      <c r="O4153" s="268"/>
      <c r="T4153" s="268"/>
      <c r="X4153" s="268"/>
    </row>
    <row r="4154" spans="1:24" x14ac:dyDescent="0.25">
      <c r="A4154" s="268"/>
      <c r="B4154" s="268"/>
      <c r="C4154" s="268"/>
      <c r="D4154" s="268"/>
      <c r="E4154" s="268"/>
      <c r="F4154" s="268"/>
      <c r="G4154" s="268"/>
      <c r="H4154" s="268"/>
      <c r="J4154" s="268"/>
      <c r="K4154" s="268"/>
      <c r="L4154" s="268"/>
      <c r="O4154" s="268"/>
      <c r="T4154" s="268"/>
      <c r="X4154" s="268"/>
    </row>
    <row r="4155" spans="1:24" x14ac:dyDescent="0.25">
      <c r="A4155" s="268"/>
      <c r="B4155" s="268"/>
      <c r="C4155" s="268"/>
      <c r="D4155" s="268"/>
      <c r="E4155" s="268"/>
      <c r="F4155" s="268"/>
      <c r="G4155" s="268"/>
      <c r="H4155" s="268"/>
      <c r="J4155" s="268"/>
      <c r="K4155" s="268"/>
      <c r="L4155" s="268"/>
      <c r="O4155" s="268"/>
      <c r="T4155" s="268"/>
      <c r="X4155" s="268"/>
    </row>
    <row r="4156" spans="1:24" x14ac:dyDescent="0.25">
      <c r="A4156" s="268"/>
      <c r="B4156" s="268"/>
      <c r="C4156" s="268"/>
      <c r="D4156" s="268"/>
      <c r="E4156" s="268"/>
      <c r="F4156" s="268"/>
      <c r="G4156" s="268"/>
      <c r="H4156" s="268"/>
      <c r="J4156" s="268"/>
      <c r="K4156" s="268"/>
      <c r="L4156" s="268"/>
      <c r="O4156" s="268"/>
      <c r="T4156" s="268"/>
      <c r="X4156" s="268"/>
    </row>
    <row r="4157" spans="1:24" x14ac:dyDescent="0.25">
      <c r="A4157" s="268"/>
      <c r="B4157" s="268"/>
      <c r="C4157" s="268"/>
      <c r="D4157" s="268"/>
      <c r="E4157" s="268"/>
      <c r="F4157" s="268"/>
      <c r="G4157" s="268"/>
      <c r="H4157" s="268"/>
      <c r="J4157" s="268"/>
      <c r="K4157" s="268"/>
      <c r="L4157" s="268"/>
      <c r="O4157" s="268"/>
      <c r="T4157" s="268"/>
      <c r="X4157" s="268"/>
    </row>
    <row r="4158" spans="1:24" x14ac:dyDescent="0.25">
      <c r="A4158" s="268"/>
      <c r="B4158" s="268"/>
      <c r="C4158" s="268"/>
      <c r="D4158" s="268"/>
      <c r="E4158" s="268"/>
      <c r="F4158" s="268"/>
      <c r="G4158" s="268"/>
      <c r="H4158" s="268"/>
      <c r="J4158" s="268"/>
      <c r="K4158" s="268"/>
      <c r="L4158" s="268"/>
      <c r="O4158" s="268"/>
      <c r="T4158" s="268"/>
      <c r="X4158" s="268"/>
    </row>
    <row r="4159" spans="1:24" x14ac:dyDescent="0.25">
      <c r="A4159" s="268"/>
      <c r="B4159" s="268"/>
      <c r="C4159" s="268"/>
      <c r="D4159" s="268"/>
      <c r="E4159" s="268"/>
      <c r="F4159" s="268"/>
      <c r="G4159" s="268"/>
      <c r="H4159" s="268"/>
      <c r="J4159" s="268"/>
      <c r="K4159" s="268"/>
      <c r="L4159" s="268"/>
      <c r="O4159" s="268"/>
      <c r="T4159" s="268"/>
      <c r="X4159" s="268"/>
    </row>
    <row r="4160" spans="1:24" x14ac:dyDescent="0.25">
      <c r="A4160" s="268"/>
      <c r="B4160" s="268"/>
      <c r="C4160" s="268"/>
      <c r="D4160" s="268"/>
      <c r="E4160" s="268"/>
      <c r="F4160" s="268"/>
      <c r="G4160" s="268"/>
      <c r="H4160" s="268"/>
      <c r="J4160" s="268"/>
      <c r="K4160" s="268"/>
      <c r="L4160" s="268"/>
      <c r="O4160" s="268"/>
      <c r="T4160" s="268"/>
      <c r="X4160" s="268"/>
    </row>
    <row r="4161" spans="1:24" x14ac:dyDescent="0.25">
      <c r="A4161" s="268"/>
      <c r="B4161" s="268"/>
      <c r="C4161" s="268"/>
      <c r="D4161" s="268"/>
      <c r="E4161" s="268"/>
      <c r="F4161" s="268"/>
      <c r="G4161" s="268"/>
      <c r="H4161" s="268"/>
      <c r="J4161" s="268"/>
      <c r="K4161" s="268"/>
      <c r="L4161" s="268"/>
      <c r="O4161" s="268"/>
      <c r="T4161" s="268"/>
      <c r="X4161" s="268"/>
    </row>
    <row r="4162" spans="1:24" x14ac:dyDescent="0.25">
      <c r="A4162" s="268"/>
      <c r="B4162" s="268"/>
      <c r="C4162" s="268"/>
      <c r="D4162" s="268"/>
      <c r="E4162" s="268"/>
      <c r="F4162" s="268"/>
      <c r="G4162" s="268"/>
      <c r="H4162" s="268"/>
      <c r="J4162" s="268"/>
      <c r="K4162" s="268"/>
      <c r="L4162" s="268"/>
      <c r="O4162" s="268"/>
      <c r="T4162" s="268"/>
      <c r="X4162" s="268"/>
    </row>
    <row r="4163" spans="1:24" x14ac:dyDescent="0.25">
      <c r="A4163" s="268"/>
      <c r="B4163" s="268"/>
      <c r="C4163" s="268"/>
      <c r="D4163" s="268"/>
      <c r="E4163" s="268"/>
      <c r="F4163" s="268"/>
      <c r="G4163" s="268"/>
      <c r="H4163" s="268"/>
      <c r="J4163" s="268"/>
      <c r="K4163" s="268"/>
      <c r="L4163" s="268"/>
      <c r="O4163" s="268"/>
      <c r="T4163" s="268"/>
      <c r="X4163" s="268"/>
    </row>
    <row r="4164" spans="1:24" x14ac:dyDescent="0.25">
      <c r="A4164" s="268"/>
      <c r="B4164" s="268"/>
      <c r="C4164" s="268"/>
      <c r="D4164" s="268"/>
      <c r="E4164" s="268"/>
      <c r="F4164" s="268"/>
      <c r="G4164" s="268"/>
      <c r="H4164" s="268"/>
      <c r="J4164" s="268"/>
      <c r="K4164" s="268"/>
      <c r="L4164" s="268"/>
      <c r="O4164" s="268"/>
      <c r="T4164" s="268"/>
      <c r="X4164" s="268"/>
    </row>
    <row r="4165" spans="1:24" x14ac:dyDescent="0.25">
      <c r="A4165" s="268"/>
      <c r="B4165" s="268"/>
      <c r="C4165" s="268"/>
      <c r="D4165" s="268"/>
      <c r="E4165" s="268"/>
      <c r="F4165" s="268"/>
      <c r="G4165" s="268"/>
      <c r="H4165" s="268"/>
      <c r="J4165" s="268"/>
      <c r="K4165" s="268"/>
      <c r="L4165" s="268"/>
      <c r="O4165" s="268"/>
      <c r="T4165" s="268"/>
      <c r="X4165" s="268"/>
    </row>
    <row r="4166" spans="1:24" x14ac:dyDescent="0.25">
      <c r="A4166" s="268"/>
      <c r="B4166" s="268"/>
      <c r="C4166" s="268"/>
      <c r="D4166" s="268"/>
      <c r="E4166" s="268"/>
      <c r="F4166" s="268"/>
      <c r="G4166" s="268"/>
      <c r="H4166" s="268"/>
      <c r="J4166" s="268"/>
      <c r="K4166" s="268"/>
      <c r="L4166" s="268"/>
      <c r="O4166" s="268"/>
      <c r="T4166" s="268"/>
      <c r="X4166" s="268"/>
    </row>
    <row r="4167" spans="1:24" x14ac:dyDescent="0.25">
      <c r="A4167" s="268"/>
      <c r="B4167" s="268"/>
      <c r="C4167" s="268"/>
      <c r="D4167" s="268"/>
      <c r="E4167" s="268"/>
      <c r="F4167" s="268"/>
      <c r="G4167" s="268"/>
      <c r="H4167" s="268"/>
      <c r="J4167" s="268"/>
      <c r="K4167" s="268"/>
      <c r="L4167" s="268"/>
      <c r="O4167" s="268"/>
      <c r="T4167" s="268"/>
      <c r="X4167" s="268"/>
    </row>
    <row r="4168" spans="1:24" x14ac:dyDescent="0.25">
      <c r="A4168" s="268"/>
      <c r="B4168" s="268"/>
      <c r="C4168" s="268"/>
      <c r="D4168" s="268"/>
      <c r="E4168" s="268"/>
      <c r="F4168" s="268"/>
      <c r="G4168" s="268"/>
      <c r="H4168" s="268"/>
      <c r="J4168" s="268"/>
      <c r="K4168" s="268"/>
      <c r="L4168" s="268"/>
      <c r="O4168" s="268"/>
      <c r="T4168" s="268"/>
      <c r="X4168" s="268"/>
    </row>
    <row r="4169" spans="1:24" x14ac:dyDescent="0.25">
      <c r="A4169" s="268"/>
      <c r="B4169" s="268"/>
      <c r="C4169" s="268"/>
      <c r="D4169" s="268"/>
      <c r="E4169" s="268"/>
      <c r="F4169" s="268"/>
      <c r="G4169" s="268"/>
      <c r="H4169" s="268"/>
      <c r="J4169" s="268"/>
      <c r="K4169" s="268"/>
      <c r="L4169" s="268"/>
      <c r="O4169" s="268"/>
      <c r="T4169" s="268"/>
      <c r="X4169" s="268"/>
    </row>
    <row r="4170" spans="1:24" x14ac:dyDescent="0.25">
      <c r="A4170" s="268"/>
      <c r="B4170" s="268"/>
      <c r="C4170" s="268"/>
      <c r="D4170" s="268"/>
      <c r="E4170" s="268"/>
      <c r="F4170" s="268"/>
      <c r="G4170" s="268"/>
      <c r="H4170" s="268"/>
      <c r="J4170" s="268"/>
      <c r="K4170" s="268"/>
      <c r="L4170" s="268"/>
      <c r="O4170" s="268"/>
      <c r="T4170" s="268"/>
      <c r="X4170" s="268"/>
    </row>
    <row r="4171" spans="1:24" x14ac:dyDescent="0.25">
      <c r="A4171" s="268"/>
      <c r="B4171" s="268"/>
      <c r="C4171" s="268"/>
      <c r="D4171" s="268"/>
      <c r="E4171" s="268"/>
      <c r="F4171" s="268"/>
      <c r="G4171" s="268"/>
      <c r="H4171" s="268"/>
      <c r="J4171" s="268"/>
      <c r="K4171" s="268"/>
      <c r="L4171" s="268"/>
      <c r="O4171" s="268"/>
      <c r="T4171" s="268"/>
      <c r="X4171" s="268"/>
    </row>
    <row r="4172" spans="1:24" x14ac:dyDescent="0.25">
      <c r="A4172" s="268"/>
      <c r="B4172" s="268"/>
      <c r="C4172" s="268"/>
      <c r="D4172" s="268"/>
      <c r="E4172" s="268"/>
      <c r="F4172" s="268"/>
      <c r="G4172" s="268"/>
      <c r="H4172" s="268"/>
      <c r="J4172" s="268"/>
      <c r="K4172" s="268"/>
      <c r="L4172" s="268"/>
      <c r="O4172" s="268"/>
      <c r="T4172" s="268"/>
      <c r="X4172" s="268"/>
    </row>
    <row r="4173" spans="1:24" x14ac:dyDescent="0.25">
      <c r="A4173" s="268"/>
      <c r="B4173" s="268"/>
      <c r="C4173" s="268"/>
      <c r="D4173" s="268"/>
      <c r="E4173" s="268"/>
      <c r="F4173" s="268"/>
      <c r="G4173" s="268"/>
      <c r="H4173" s="268"/>
      <c r="J4173" s="268"/>
      <c r="K4173" s="268"/>
      <c r="L4173" s="268"/>
      <c r="O4173" s="268"/>
      <c r="T4173" s="268"/>
      <c r="X4173" s="268"/>
    </row>
    <row r="4174" spans="1:24" x14ac:dyDescent="0.25">
      <c r="A4174" s="268"/>
      <c r="B4174" s="268"/>
      <c r="C4174" s="268"/>
      <c r="D4174" s="268"/>
      <c r="E4174" s="268"/>
      <c r="F4174" s="268"/>
      <c r="G4174" s="268"/>
      <c r="H4174" s="268"/>
      <c r="J4174" s="268"/>
      <c r="K4174" s="268"/>
      <c r="L4174" s="268"/>
      <c r="O4174" s="268"/>
      <c r="T4174" s="268"/>
      <c r="X4174" s="268"/>
    </row>
    <row r="4175" spans="1:24" x14ac:dyDescent="0.25">
      <c r="A4175" s="268"/>
      <c r="B4175" s="268"/>
      <c r="C4175" s="268"/>
      <c r="D4175" s="268"/>
      <c r="E4175" s="268"/>
      <c r="F4175" s="268"/>
      <c r="G4175" s="268"/>
      <c r="H4175" s="268"/>
      <c r="J4175" s="268"/>
      <c r="K4175" s="268"/>
      <c r="L4175" s="268"/>
      <c r="O4175" s="268"/>
      <c r="T4175" s="268"/>
      <c r="X4175" s="268"/>
    </row>
    <row r="4176" spans="1:24" x14ac:dyDescent="0.25">
      <c r="A4176" s="268"/>
      <c r="B4176" s="268"/>
      <c r="C4176" s="268"/>
      <c r="D4176" s="268"/>
      <c r="E4176" s="268"/>
      <c r="F4176" s="268"/>
      <c r="G4176" s="268"/>
      <c r="H4176" s="268"/>
      <c r="J4176" s="268"/>
      <c r="K4176" s="268"/>
      <c r="L4176" s="268"/>
      <c r="O4176" s="268"/>
      <c r="T4176" s="268"/>
      <c r="X4176" s="268"/>
    </row>
    <row r="4177" spans="1:24" x14ac:dyDescent="0.25">
      <c r="A4177" s="268"/>
      <c r="B4177" s="268"/>
      <c r="C4177" s="268"/>
      <c r="D4177" s="268"/>
      <c r="E4177" s="268"/>
      <c r="F4177" s="268"/>
      <c r="G4177" s="268"/>
      <c r="H4177" s="268"/>
      <c r="J4177" s="268"/>
      <c r="K4177" s="268"/>
      <c r="L4177" s="268"/>
      <c r="O4177" s="268"/>
      <c r="T4177" s="268"/>
      <c r="X4177" s="268"/>
    </row>
    <row r="4178" spans="1:24" x14ac:dyDescent="0.25">
      <c r="A4178" s="268"/>
      <c r="B4178" s="268"/>
      <c r="C4178" s="268"/>
      <c r="D4178" s="268"/>
      <c r="E4178" s="268"/>
      <c r="F4178" s="268"/>
      <c r="G4178" s="268"/>
      <c r="H4178" s="268"/>
      <c r="J4178" s="268"/>
      <c r="K4178" s="268"/>
      <c r="L4178" s="268"/>
      <c r="O4178" s="268"/>
      <c r="T4178" s="268"/>
      <c r="X4178" s="268"/>
    </row>
    <row r="4179" spans="1:24" x14ac:dyDescent="0.25">
      <c r="A4179" s="268"/>
      <c r="B4179" s="268"/>
      <c r="C4179" s="268"/>
      <c r="D4179" s="268"/>
      <c r="E4179" s="268"/>
      <c r="F4179" s="268"/>
      <c r="G4179" s="268"/>
      <c r="H4179" s="268"/>
      <c r="J4179" s="268"/>
      <c r="K4179" s="268"/>
      <c r="L4179" s="268"/>
      <c r="O4179" s="268"/>
      <c r="T4179" s="268"/>
      <c r="X4179" s="268"/>
    </row>
    <row r="4180" spans="1:24" x14ac:dyDescent="0.25">
      <c r="A4180" s="268"/>
      <c r="B4180" s="268"/>
      <c r="C4180" s="268"/>
      <c r="D4180" s="268"/>
      <c r="E4180" s="268"/>
      <c r="F4180" s="268"/>
      <c r="G4180" s="268"/>
      <c r="H4180" s="268"/>
      <c r="J4180" s="268"/>
      <c r="K4180" s="268"/>
      <c r="L4180" s="268"/>
      <c r="O4180" s="268"/>
      <c r="T4180" s="268"/>
      <c r="X4180" s="268"/>
    </row>
    <row r="4181" spans="1:24" x14ac:dyDescent="0.25">
      <c r="A4181" s="268"/>
      <c r="B4181" s="268"/>
      <c r="C4181" s="268"/>
      <c r="D4181" s="268"/>
      <c r="E4181" s="268"/>
      <c r="F4181" s="268"/>
      <c r="G4181" s="268"/>
      <c r="H4181" s="268"/>
      <c r="J4181" s="268"/>
      <c r="K4181" s="268"/>
      <c r="L4181" s="268"/>
      <c r="O4181" s="268"/>
      <c r="T4181" s="268"/>
      <c r="X4181" s="268"/>
    </row>
    <row r="4182" spans="1:24" x14ac:dyDescent="0.25">
      <c r="A4182" s="268"/>
      <c r="B4182" s="268"/>
      <c r="C4182" s="268"/>
      <c r="D4182" s="268"/>
      <c r="E4182" s="268"/>
      <c r="F4182" s="268"/>
      <c r="G4182" s="268"/>
      <c r="H4182" s="268"/>
      <c r="J4182" s="268"/>
      <c r="K4182" s="268"/>
      <c r="L4182" s="268"/>
      <c r="O4182" s="268"/>
      <c r="T4182" s="268"/>
      <c r="X4182" s="268"/>
    </row>
    <row r="4183" spans="1:24" x14ac:dyDescent="0.25">
      <c r="A4183" s="268"/>
      <c r="B4183" s="268"/>
      <c r="C4183" s="268"/>
      <c r="D4183" s="268"/>
      <c r="E4183" s="268"/>
      <c r="F4183" s="268"/>
      <c r="G4183" s="268"/>
      <c r="H4183" s="268"/>
      <c r="J4183" s="268"/>
      <c r="K4183" s="268"/>
      <c r="L4183" s="268"/>
      <c r="O4183" s="268"/>
      <c r="T4183" s="268"/>
      <c r="X4183" s="268"/>
    </row>
    <row r="4184" spans="1:24" x14ac:dyDescent="0.25">
      <c r="A4184" s="268"/>
      <c r="B4184" s="268"/>
      <c r="C4184" s="268"/>
      <c r="D4184" s="268"/>
      <c r="E4184" s="268"/>
      <c r="F4184" s="268"/>
      <c r="G4184" s="268"/>
      <c r="H4184" s="268"/>
      <c r="J4184" s="268"/>
      <c r="K4184" s="268"/>
      <c r="L4184" s="268"/>
      <c r="O4184" s="268"/>
      <c r="T4184" s="268"/>
      <c r="X4184" s="268"/>
    </row>
    <row r="4185" spans="1:24" x14ac:dyDescent="0.25">
      <c r="A4185" s="268"/>
      <c r="B4185" s="268"/>
      <c r="C4185" s="268"/>
      <c r="D4185" s="268"/>
      <c r="E4185" s="268"/>
      <c r="F4185" s="268"/>
      <c r="G4185" s="268"/>
      <c r="H4185" s="268"/>
      <c r="J4185" s="268"/>
      <c r="K4185" s="268"/>
      <c r="L4185" s="268"/>
      <c r="O4185" s="268"/>
      <c r="T4185" s="268"/>
      <c r="X4185" s="268"/>
    </row>
    <row r="4186" spans="1:24" x14ac:dyDescent="0.25">
      <c r="A4186" s="268"/>
      <c r="B4186" s="268"/>
      <c r="C4186" s="268"/>
      <c r="D4186" s="268"/>
      <c r="E4186" s="268"/>
      <c r="F4186" s="268"/>
      <c r="G4186" s="268"/>
      <c r="H4186" s="268"/>
      <c r="J4186" s="268"/>
      <c r="K4186" s="268"/>
      <c r="L4186" s="268"/>
      <c r="O4186" s="268"/>
      <c r="T4186" s="268"/>
      <c r="X4186" s="268"/>
    </row>
    <row r="4187" spans="1:24" x14ac:dyDescent="0.25">
      <c r="A4187" s="268"/>
      <c r="B4187" s="268"/>
      <c r="C4187" s="268"/>
      <c r="D4187" s="268"/>
      <c r="E4187" s="268"/>
      <c r="F4187" s="268"/>
      <c r="G4187" s="268"/>
      <c r="H4187" s="268"/>
      <c r="J4187" s="268"/>
      <c r="K4187" s="268"/>
      <c r="L4187" s="268"/>
      <c r="O4187" s="268"/>
      <c r="T4187" s="268"/>
      <c r="X4187" s="268"/>
    </row>
    <row r="4188" spans="1:24" x14ac:dyDescent="0.25">
      <c r="A4188" s="268"/>
      <c r="B4188" s="268"/>
      <c r="C4188" s="268"/>
      <c r="D4188" s="268"/>
      <c r="E4188" s="268"/>
      <c r="F4188" s="268"/>
      <c r="G4188" s="268"/>
      <c r="H4188" s="268"/>
      <c r="J4188" s="268"/>
      <c r="K4188" s="268"/>
      <c r="L4188" s="268"/>
      <c r="O4188" s="268"/>
      <c r="T4188" s="268"/>
      <c r="X4188" s="268"/>
    </row>
    <row r="4189" spans="1:24" x14ac:dyDescent="0.25">
      <c r="A4189" s="268"/>
      <c r="B4189" s="268"/>
      <c r="C4189" s="268"/>
      <c r="D4189" s="268"/>
      <c r="E4189" s="268"/>
      <c r="F4189" s="268"/>
      <c r="G4189" s="268"/>
      <c r="H4189" s="268"/>
      <c r="J4189" s="268"/>
      <c r="K4189" s="268"/>
      <c r="L4189" s="268"/>
      <c r="O4189" s="268"/>
      <c r="T4189" s="268"/>
      <c r="X4189" s="268"/>
    </row>
    <row r="4190" spans="1:24" x14ac:dyDescent="0.25">
      <c r="A4190" s="268"/>
      <c r="B4190" s="268"/>
      <c r="C4190" s="268"/>
      <c r="D4190" s="268"/>
      <c r="E4190" s="268"/>
      <c r="F4190" s="268"/>
      <c r="G4190" s="268"/>
      <c r="H4190" s="268"/>
      <c r="J4190" s="268"/>
      <c r="K4190" s="268"/>
      <c r="L4190" s="268"/>
      <c r="O4190" s="268"/>
      <c r="T4190" s="268"/>
      <c r="X4190" s="268"/>
    </row>
    <row r="4191" spans="1:24" x14ac:dyDescent="0.25">
      <c r="A4191" s="268"/>
      <c r="B4191" s="268"/>
      <c r="C4191" s="268"/>
      <c r="D4191" s="268"/>
      <c r="E4191" s="268"/>
      <c r="F4191" s="268"/>
      <c r="G4191" s="268"/>
      <c r="H4191" s="268"/>
      <c r="J4191" s="268"/>
      <c r="K4191" s="268"/>
      <c r="L4191" s="268"/>
      <c r="O4191" s="268"/>
      <c r="T4191" s="268"/>
      <c r="X4191" s="268"/>
    </row>
    <row r="4192" spans="1:24" x14ac:dyDescent="0.25">
      <c r="A4192" s="268"/>
      <c r="B4192" s="268"/>
      <c r="C4192" s="268"/>
      <c r="D4192" s="268"/>
      <c r="E4192" s="268"/>
      <c r="F4192" s="268"/>
      <c r="G4192" s="268"/>
      <c r="H4192" s="268"/>
      <c r="J4192" s="268"/>
      <c r="K4192" s="268"/>
      <c r="L4192" s="268"/>
      <c r="O4192" s="268"/>
      <c r="T4192" s="268"/>
      <c r="X4192" s="268"/>
    </row>
    <row r="4193" spans="1:24" x14ac:dyDescent="0.25">
      <c r="A4193" s="268"/>
      <c r="B4193" s="268"/>
      <c r="C4193" s="268"/>
      <c r="D4193" s="268"/>
      <c r="E4193" s="268"/>
      <c r="F4193" s="268"/>
      <c r="G4193" s="268"/>
      <c r="H4193" s="268"/>
      <c r="J4193" s="268"/>
      <c r="K4193" s="268"/>
      <c r="L4193" s="268"/>
      <c r="O4193" s="268"/>
      <c r="T4193" s="268"/>
      <c r="X4193" s="268"/>
    </row>
    <row r="4194" spans="1:24" x14ac:dyDescent="0.25">
      <c r="A4194" s="268"/>
      <c r="B4194" s="268"/>
      <c r="C4194" s="268"/>
      <c r="D4194" s="268"/>
      <c r="E4194" s="268"/>
      <c r="F4194" s="268"/>
      <c r="G4194" s="268"/>
      <c r="H4194" s="268"/>
      <c r="J4194" s="268"/>
      <c r="K4194" s="268"/>
      <c r="L4194" s="268"/>
      <c r="O4194" s="268"/>
      <c r="T4194" s="268"/>
      <c r="X4194" s="268"/>
    </row>
    <row r="4195" spans="1:24" x14ac:dyDescent="0.25">
      <c r="A4195" s="268"/>
      <c r="B4195" s="268"/>
      <c r="C4195" s="268"/>
      <c r="D4195" s="268"/>
      <c r="E4195" s="268"/>
      <c r="F4195" s="268"/>
      <c r="G4195" s="268"/>
      <c r="H4195" s="268"/>
      <c r="J4195" s="268"/>
      <c r="K4195" s="268"/>
      <c r="L4195" s="268"/>
      <c r="O4195" s="268"/>
      <c r="T4195" s="268"/>
      <c r="X4195" s="268"/>
    </row>
    <row r="4196" spans="1:24" x14ac:dyDescent="0.25">
      <c r="A4196" s="268"/>
      <c r="B4196" s="268"/>
      <c r="C4196" s="268"/>
      <c r="D4196" s="268"/>
      <c r="E4196" s="268"/>
      <c r="F4196" s="268"/>
      <c r="G4196" s="268"/>
      <c r="H4196" s="268"/>
      <c r="J4196" s="268"/>
      <c r="K4196" s="268"/>
      <c r="L4196" s="268"/>
      <c r="O4196" s="268"/>
      <c r="T4196" s="268"/>
      <c r="X4196" s="268"/>
    </row>
    <row r="4197" spans="1:24" x14ac:dyDescent="0.25">
      <c r="A4197" s="268"/>
      <c r="B4197" s="268"/>
      <c r="C4197" s="268"/>
      <c r="D4197" s="268"/>
      <c r="E4197" s="268"/>
      <c r="F4197" s="268"/>
      <c r="G4197" s="268"/>
      <c r="H4197" s="268"/>
      <c r="J4197" s="268"/>
      <c r="K4197" s="268"/>
      <c r="L4197" s="268"/>
      <c r="O4197" s="268"/>
      <c r="T4197" s="268"/>
      <c r="X4197" s="268"/>
    </row>
    <row r="4198" spans="1:24" x14ac:dyDescent="0.25">
      <c r="A4198" s="268"/>
      <c r="B4198" s="268"/>
      <c r="C4198" s="268"/>
      <c r="D4198" s="268"/>
      <c r="E4198" s="268"/>
      <c r="F4198" s="268"/>
      <c r="G4198" s="268"/>
      <c r="H4198" s="268"/>
      <c r="J4198" s="268"/>
      <c r="K4198" s="268"/>
      <c r="L4198" s="268"/>
      <c r="O4198" s="268"/>
      <c r="T4198" s="268"/>
      <c r="X4198" s="268"/>
    </row>
    <row r="4199" spans="1:24" x14ac:dyDescent="0.25">
      <c r="A4199" s="268"/>
      <c r="B4199" s="268"/>
      <c r="C4199" s="268"/>
      <c r="D4199" s="268"/>
      <c r="E4199" s="268"/>
      <c r="F4199" s="268"/>
      <c r="G4199" s="268"/>
      <c r="H4199" s="268"/>
      <c r="J4199" s="268"/>
      <c r="K4199" s="268"/>
      <c r="L4199" s="268"/>
      <c r="O4199" s="268"/>
      <c r="T4199" s="268"/>
      <c r="X4199" s="268"/>
    </row>
    <row r="4200" spans="1:24" x14ac:dyDescent="0.25">
      <c r="A4200" s="268"/>
      <c r="B4200" s="268"/>
      <c r="C4200" s="268"/>
      <c r="D4200" s="268"/>
      <c r="E4200" s="268"/>
      <c r="F4200" s="268"/>
      <c r="G4200" s="268"/>
      <c r="H4200" s="268"/>
      <c r="J4200" s="268"/>
      <c r="K4200" s="268"/>
      <c r="L4200" s="268"/>
      <c r="O4200" s="268"/>
      <c r="T4200" s="268"/>
      <c r="X4200" s="268"/>
    </row>
    <row r="4201" spans="1:24" x14ac:dyDescent="0.25">
      <c r="A4201" s="268"/>
      <c r="B4201" s="268"/>
      <c r="C4201" s="268"/>
      <c r="D4201" s="268"/>
      <c r="E4201" s="268"/>
      <c r="F4201" s="268"/>
      <c r="G4201" s="268"/>
      <c r="H4201" s="268"/>
      <c r="J4201" s="268"/>
      <c r="K4201" s="268"/>
      <c r="L4201" s="268"/>
      <c r="O4201" s="268"/>
      <c r="T4201" s="268"/>
      <c r="X4201" s="268"/>
    </row>
    <row r="4202" spans="1:24" x14ac:dyDescent="0.25">
      <c r="A4202" s="268"/>
      <c r="B4202" s="268"/>
      <c r="C4202" s="268"/>
      <c r="D4202" s="268"/>
      <c r="E4202" s="268"/>
      <c r="F4202" s="268"/>
      <c r="G4202" s="268"/>
      <c r="H4202" s="268"/>
      <c r="J4202" s="268"/>
      <c r="K4202" s="268"/>
      <c r="L4202" s="268"/>
      <c r="O4202" s="268"/>
      <c r="T4202" s="268"/>
      <c r="X4202" s="268"/>
    </row>
    <row r="4203" spans="1:24" x14ac:dyDescent="0.25">
      <c r="A4203" s="268"/>
      <c r="B4203" s="268"/>
      <c r="C4203" s="268"/>
      <c r="D4203" s="268"/>
      <c r="E4203" s="268"/>
      <c r="F4203" s="268"/>
      <c r="G4203" s="268"/>
      <c r="H4203" s="268"/>
      <c r="J4203" s="268"/>
      <c r="K4203" s="268"/>
      <c r="L4203" s="268"/>
      <c r="O4203" s="268"/>
      <c r="T4203" s="268"/>
      <c r="X4203" s="268"/>
    </row>
    <row r="4204" spans="1:24" x14ac:dyDescent="0.25">
      <c r="A4204" s="268"/>
      <c r="B4204" s="268"/>
      <c r="C4204" s="268"/>
      <c r="D4204" s="268"/>
      <c r="E4204" s="268"/>
      <c r="F4204" s="268"/>
      <c r="G4204" s="268"/>
      <c r="H4204" s="268"/>
      <c r="J4204" s="268"/>
      <c r="K4204" s="268"/>
      <c r="L4204" s="268"/>
      <c r="O4204" s="268"/>
      <c r="T4204" s="268"/>
      <c r="X4204" s="268"/>
    </row>
    <row r="4205" spans="1:24" x14ac:dyDescent="0.25">
      <c r="A4205" s="268"/>
      <c r="B4205" s="268"/>
      <c r="C4205" s="268"/>
      <c r="D4205" s="268"/>
      <c r="E4205" s="268"/>
      <c r="F4205" s="268"/>
      <c r="G4205" s="268"/>
      <c r="H4205" s="268"/>
      <c r="J4205" s="268"/>
      <c r="K4205" s="268"/>
      <c r="L4205" s="268"/>
      <c r="O4205" s="268"/>
      <c r="T4205" s="268"/>
      <c r="X4205" s="268"/>
    </row>
    <row r="4206" spans="1:24" x14ac:dyDescent="0.25">
      <c r="A4206" s="268"/>
      <c r="B4206" s="268"/>
      <c r="C4206" s="268"/>
      <c r="D4206" s="268"/>
      <c r="E4206" s="268"/>
      <c r="F4206" s="268"/>
      <c r="G4206" s="268"/>
      <c r="H4206" s="268"/>
      <c r="J4206" s="268"/>
      <c r="K4206" s="268"/>
      <c r="L4206" s="268"/>
      <c r="O4206" s="268"/>
      <c r="T4206" s="268"/>
      <c r="X4206" s="268"/>
    </row>
    <row r="4207" spans="1:24" x14ac:dyDescent="0.25">
      <c r="A4207" s="268"/>
      <c r="B4207" s="268"/>
      <c r="C4207" s="268"/>
      <c r="D4207" s="268"/>
      <c r="E4207" s="268"/>
      <c r="F4207" s="268"/>
      <c r="G4207" s="268"/>
      <c r="H4207" s="268"/>
      <c r="J4207" s="268"/>
      <c r="K4207" s="268"/>
      <c r="L4207" s="268"/>
      <c r="O4207" s="268"/>
      <c r="T4207" s="268"/>
      <c r="X4207" s="268"/>
    </row>
    <row r="4208" spans="1:24" x14ac:dyDescent="0.25">
      <c r="A4208" s="268"/>
      <c r="B4208" s="268"/>
      <c r="C4208" s="268"/>
      <c r="D4208" s="268"/>
      <c r="E4208" s="268"/>
      <c r="F4208" s="268"/>
      <c r="G4208" s="268"/>
      <c r="H4208" s="268"/>
      <c r="J4208" s="268"/>
      <c r="K4208" s="268"/>
      <c r="L4208" s="268"/>
      <c r="O4208" s="268"/>
      <c r="T4208" s="268"/>
      <c r="X4208" s="268"/>
    </row>
    <row r="4209" spans="1:24" x14ac:dyDescent="0.25">
      <c r="A4209" s="268"/>
      <c r="B4209" s="268"/>
      <c r="C4209" s="268"/>
      <c r="D4209" s="268"/>
      <c r="E4209" s="268"/>
      <c r="F4209" s="268"/>
      <c r="G4209" s="268"/>
      <c r="H4209" s="268"/>
      <c r="J4209" s="268"/>
      <c r="K4209" s="268"/>
      <c r="L4209" s="268"/>
      <c r="O4209" s="268"/>
      <c r="T4209" s="268"/>
      <c r="X4209" s="268"/>
    </row>
    <row r="4210" spans="1:24" x14ac:dyDescent="0.25">
      <c r="A4210" s="268"/>
      <c r="B4210" s="268"/>
      <c r="C4210" s="268"/>
      <c r="D4210" s="268"/>
      <c r="E4210" s="268"/>
      <c r="F4210" s="268"/>
      <c r="G4210" s="268"/>
      <c r="H4210" s="268"/>
      <c r="J4210" s="268"/>
      <c r="K4210" s="268"/>
      <c r="L4210" s="268"/>
      <c r="O4210" s="268"/>
      <c r="T4210" s="268"/>
      <c r="X4210" s="268"/>
    </row>
    <row r="4211" spans="1:24" x14ac:dyDescent="0.25">
      <c r="A4211" s="268"/>
      <c r="B4211" s="268"/>
      <c r="C4211" s="268"/>
      <c r="D4211" s="268"/>
      <c r="E4211" s="268"/>
      <c r="F4211" s="268"/>
      <c r="G4211" s="268"/>
      <c r="H4211" s="268"/>
      <c r="J4211" s="268"/>
      <c r="K4211" s="268"/>
      <c r="L4211" s="268"/>
      <c r="O4211" s="268"/>
      <c r="T4211" s="268"/>
      <c r="X4211" s="268"/>
    </row>
    <row r="4212" spans="1:24" x14ac:dyDescent="0.25">
      <c r="A4212" s="268"/>
      <c r="B4212" s="268"/>
      <c r="C4212" s="268"/>
      <c r="D4212" s="268"/>
      <c r="E4212" s="268"/>
      <c r="F4212" s="268"/>
      <c r="G4212" s="268"/>
      <c r="H4212" s="268"/>
      <c r="J4212" s="268"/>
      <c r="K4212" s="268"/>
      <c r="L4212" s="268"/>
      <c r="O4212" s="268"/>
      <c r="T4212" s="268"/>
      <c r="X4212" s="268"/>
    </row>
    <row r="4213" spans="1:24" x14ac:dyDescent="0.25">
      <c r="A4213" s="268"/>
      <c r="B4213" s="268"/>
      <c r="C4213" s="268"/>
      <c r="D4213" s="268"/>
      <c r="E4213" s="268"/>
      <c r="F4213" s="268"/>
      <c r="G4213" s="268"/>
      <c r="H4213" s="268"/>
      <c r="J4213" s="268"/>
      <c r="K4213" s="268"/>
      <c r="L4213" s="268"/>
      <c r="O4213" s="268"/>
      <c r="T4213" s="268"/>
      <c r="X4213" s="268"/>
    </row>
    <row r="4214" spans="1:24" x14ac:dyDescent="0.25">
      <c r="A4214" s="268"/>
      <c r="B4214" s="268"/>
      <c r="C4214" s="268"/>
      <c r="D4214" s="268"/>
      <c r="E4214" s="268"/>
      <c r="F4214" s="268"/>
      <c r="G4214" s="268"/>
      <c r="H4214" s="268"/>
      <c r="J4214" s="268"/>
      <c r="K4214" s="268"/>
      <c r="L4214" s="268"/>
      <c r="O4214" s="268"/>
      <c r="T4214" s="268"/>
      <c r="X4214" s="268"/>
    </row>
    <row r="4215" spans="1:24" x14ac:dyDescent="0.25">
      <c r="A4215" s="268"/>
      <c r="B4215" s="268"/>
      <c r="C4215" s="268"/>
      <c r="D4215" s="268"/>
      <c r="E4215" s="268"/>
      <c r="F4215" s="268"/>
      <c r="G4215" s="268"/>
      <c r="H4215" s="268"/>
      <c r="J4215" s="268"/>
      <c r="K4215" s="268"/>
      <c r="L4215" s="268"/>
      <c r="O4215" s="268"/>
      <c r="T4215" s="268"/>
      <c r="X4215" s="268"/>
    </row>
    <row r="4216" spans="1:24" x14ac:dyDescent="0.25">
      <c r="A4216" s="268"/>
      <c r="B4216" s="268"/>
      <c r="C4216" s="268"/>
      <c r="D4216" s="268"/>
      <c r="E4216" s="268"/>
      <c r="F4216" s="268"/>
      <c r="G4216" s="268"/>
      <c r="H4216" s="268"/>
      <c r="J4216" s="268"/>
      <c r="K4216" s="268"/>
      <c r="L4216" s="268"/>
      <c r="O4216" s="268"/>
      <c r="T4216" s="268"/>
      <c r="X4216" s="268"/>
    </row>
    <row r="4217" spans="1:24" x14ac:dyDescent="0.25">
      <c r="A4217" s="268"/>
      <c r="B4217" s="268"/>
      <c r="C4217" s="268"/>
      <c r="D4217" s="268"/>
      <c r="E4217" s="268"/>
      <c r="F4217" s="268"/>
      <c r="G4217" s="268"/>
      <c r="H4217" s="268"/>
      <c r="J4217" s="268"/>
      <c r="K4217" s="268"/>
      <c r="L4217" s="268"/>
      <c r="O4217" s="268"/>
      <c r="T4217" s="268"/>
      <c r="X4217" s="268"/>
    </row>
    <row r="4218" spans="1:24" x14ac:dyDescent="0.25">
      <c r="A4218" s="268"/>
      <c r="B4218" s="268"/>
      <c r="C4218" s="268"/>
      <c r="D4218" s="268"/>
      <c r="E4218" s="268"/>
      <c r="F4218" s="268"/>
      <c r="G4218" s="268"/>
      <c r="H4218" s="268"/>
      <c r="J4218" s="268"/>
      <c r="K4218" s="268"/>
      <c r="L4218" s="268"/>
      <c r="O4218" s="268"/>
      <c r="T4218" s="268"/>
      <c r="X4218" s="268"/>
    </row>
    <row r="4219" spans="1:24" x14ac:dyDescent="0.25">
      <c r="A4219" s="268"/>
      <c r="B4219" s="268"/>
      <c r="C4219" s="268"/>
      <c r="D4219" s="268"/>
      <c r="E4219" s="268"/>
      <c r="F4219" s="268"/>
      <c r="G4219" s="268"/>
      <c r="H4219" s="268"/>
      <c r="J4219" s="268"/>
      <c r="K4219" s="268"/>
      <c r="L4219" s="268"/>
      <c r="O4219" s="268"/>
      <c r="T4219" s="268"/>
      <c r="X4219" s="268"/>
    </row>
    <row r="4220" spans="1:24" x14ac:dyDescent="0.25">
      <c r="A4220" s="268"/>
      <c r="B4220" s="268"/>
      <c r="C4220" s="268"/>
      <c r="D4220" s="268"/>
      <c r="E4220" s="268"/>
      <c r="F4220" s="268"/>
      <c r="G4220" s="268"/>
      <c r="H4220" s="268"/>
      <c r="J4220" s="268"/>
      <c r="K4220" s="268"/>
      <c r="L4220" s="268"/>
      <c r="O4220" s="268"/>
      <c r="T4220" s="268"/>
      <c r="X4220" s="268"/>
    </row>
    <row r="4221" spans="1:24" x14ac:dyDescent="0.25">
      <c r="A4221" s="268"/>
      <c r="B4221" s="268"/>
      <c r="C4221" s="268"/>
      <c r="D4221" s="268"/>
      <c r="E4221" s="268"/>
      <c r="F4221" s="268"/>
      <c r="G4221" s="268"/>
      <c r="H4221" s="268"/>
      <c r="J4221" s="268"/>
      <c r="K4221" s="268"/>
      <c r="L4221" s="268"/>
      <c r="O4221" s="268"/>
      <c r="T4221" s="268"/>
      <c r="X4221" s="268"/>
    </row>
    <row r="4222" spans="1:24" x14ac:dyDescent="0.25">
      <c r="A4222" s="268"/>
      <c r="B4222" s="268"/>
      <c r="C4222" s="268"/>
      <c r="D4222" s="268"/>
      <c r="E4222" s="268"/>
      <c r="F4222" s="268"/>
      <c r="G4222" s="268"/>
      <c r="H4222" s="268"/>
      <c r="J4222" s="268"/>
      <c r="K4222" s="268"/>
      <c r="L4222" s="268"/>
      <c r="O4222" s="268"/>
      <c r="T4222" s="268"/>
      <c r="X4222" s="268"/>
    </row>
    <row r="4223" spans="1:24" x14ac:dyDescent="0.25">
      <c r="A4223" s="268"/>
      <c r="B4223" s="268"/>
      <c r="C4223" s="268"/>
      <c r="D4223" s="268"/>
      <c r="E4223" s="268"/>
      <c r="F4223" s="268"/>
      <c r="G4223" s="268"/>
      <c r="H4223" s="268"/>
      <c r="J4223" s="268"/>
      <c r="K4223" s="268"/>
      <c r="L4223" s="268"/>
      <c r="O4223" s="268"/>
      <c r="T4223" s="268"/>
      <c r="X4223" s="268"/>
    </row>
    <row r="4224" spans="1:24" x14ac:dyDescent="0.25">
      <c r="A4224" s="268"/>
      <c r="B4224" s="268"/>
      <c r="C4224" s="268"/>
      <c r="D4224" s="268"/>
      <c r="E4224" s="268"/>
      <c r="F4224" s="268"/>
      <c r="G4224" s="268"/>
      <c r="H4224" s="268"/>
      <c r="J4224" s="268"/>
      <c r="K4224" s="268"/>
      <c r="L4224" s="268"/>
      <c r="O4224" s="268"/>
      <c r="T4224" s="268"/>
      <c r="X4224" s="268"/>
    </row>
    <row r="4225" spans="1:24" x14ac:dyDescent="0.25">
      <c r="A4225" s="268"/>
      <c r="B4225" s="268"/>
      <c r="C4225" s="268"/>
      <c r="D4225" s="268"/>
      <c r="E4225" s="268"/>
      <c r="F4225" s="268"/>
      <c r="G4225" s="268"/>
      <c r="H4225" s="268"/>
      <c r="J4225" s="268"/>
      <c r="K4225" s="268"/>
      <c r="L4225" s="268"/>
      <c r="O4225" s="268"/>
      <c r="T4225" s="268"/>
      <c r="X4225" s="268"/>
    </row>
    <row r="4226" spans="1:24" x14ac:dyDescent="0.25">
      <c r="A4226" s="268"/>
      <c r="B4226" s="268"/>
      <c r="C4226" s="268"/>
      <c r="D4226" s="268"/>
      <c r="E4226" s="268"/>
      <c r="F4226" s="268"/>
      <c r="G4226" s="268"/>
      <c r="H4226" s="268"/>
      <c r="J4226" s="268"/>
      <c r="K4226" s="268"/>
      <c r="L4226" s="268"/>
      <c r="O4226" s="268"/>
      <c r="T4226" s="268"/>
      <c r="X4226" s="268"/>
    </row>
    <row r="4227" spans="1:24" x14ac:dyDescent="0.25">
      <c r="A4227" s="268"/>
      <c r="B4227" s="268"/>
      <c r="C4227" s="268"/>
      <c r="D4227" s="268"/>
      <c r="E4227" s="268"/>
      <c r="F4227" s="268"/>
      <c r="G4227" s="268"/>
      <c r="H4227" s="268"/>
      <c r="J4227" s="268"/>
      <c r="K4227" s="268"/>
      <c r="L4227" s="268"/>
      <c r="O4227" s="268"/>
      <c r="T4227" s="268"/>
      <c r="X4227" s="268"/>
    </row>
    <row r="4228" spans="1:24" x14ac:dyDescent="0.25">
      <c r="A4228" s="268"/>
      <c r="B4228" s="268"/>
      <c r="C4228" s="268"/>
      <c r="D4228" s="268"/>
      <c r="E4228" s="268"/>
      <c r="F4228" s="268"/>
      <c r="G4228" s="268"/>
      <c r="H4228" s="268"/>
      <c r="J4228" s="268"/>
      <c r="K4228" s="268"/>
      <c r="L4228" s="268"/>
      <c r="O4228" s="268"/>
      <c r="T4228" s="268"/>
      <c r="X4228" s="268"/>
    </row>
    <row r="4229" spans="1:24" x14ac:dyDescent="0.25">
      <c r="A4229" s="268"/>
      <c r="B4229" s="268"/>
      <c r="C4229" s="268"/>
      <c r="D4229" s="268"/>
      <c r="E4229" s="268"/>
      <c r="F4229" s="268"/>
      <c r="G4229" s="268"/>
      <c r="H4229" s="268"/>
      <c r="J4229" s="268"/>
      <c r="K4229" s="268"/>
      <c r="L4229" s="268"/>
      <c r="O4229" s="268"/>
      <c r="T4229" s="268"/>
      <c r="X4229" s="268"/>
    </row>
    <row r="4230" spans="1:24" x14ac:dyDescent="0.25">
      <c r="A4230" s="268"/>
      <c r="B4230" s="268"/>
      <c r="C4230" s="268"/>
      <c r="D4230" s="268"/>
      <c r="E4230" s="268"/>
      <c r="F4230" s="268"/>
      <c r="G4230" s="268"/>
      <c r="H4230" s="268"/>
      <c r="J4230" s="268"/>
      <c r="K4230" s="268"/>
      <c r="L4230" s="268"/>
      <c r="O4230" s="268"/>
      <c r="T4230" s="268"/>
      <c r="X4230" s="268"/>
    </row>
    <row r="4231" spans="1:24" x14ac:dyDescent="0.25">
      <c r="A4231" s="268"/>
      <c r="B4231" s="268"/>
      <c r="C4231" s="268"/>
      <c r="D4231" s="268"/>
      <c r="E4231" s="268"/>
      <c r="F4231" s="268"/>
      <c r="G4231" s="268"/>
      <c r="H4231" s="268"/>
      <c r="J4231" s="268"/>
      <c r="K4231" s="268"/>
      <c r="L4231" s="268"/>
      <c r="O4231" s="268"/>
      <c r="T4231" s="268"/>
      <c r="X4231" s="268"/>
    </row>
    <row r="4232" spans="1:24" x14ac:dyDescent="0.25">
      <c r="A4232" s="268"/>
      <c r="B4232" s="268"/>
      <c r="C4232" s="268"/>
      <c r="D4232" s="268"/>
      <c r="E4232" s="268"/>
      <c r="F4232" s="268"/>
      <c r="G4232" s="268"/>
      <c r="H4232" s="268"/>
      <c r="J4232" s="268"/>
      <c r="K4232" s="268"/>
      <c r="L4232" s="268"/>
      <c r="O4232" s="268"/>
      <c r="T4232" s="268"/>
      <c r="X4232" s="268"/>
    </row>
    <row r="4233" spans="1:24" x14ac:dyDescent="0.25">
      <c r="A4233" s="268"/>
      <c r="B4233" s="268"/>
      <c r="C4233" s="268"/>
      <c r="D4233" s="268"/>
      <c r="E4233" s="268"/>
      <c r="F4233" s="268"/>
      <c r="G4233" s="268"/>
      <c r="H4233" s="268"/>
      <c r="J4233" s="268"/>
      <c r="K4233" s="268"/>
      <c r="L4233" s="268"/>
      <c r="O4233" s="268"/>
      <c r="T4233" s="268"/>
      <c r="X4233" s="268"/>
    </row>
    <row r="4234" spans="1:24" x14ac:dyDescent="0.25">
      <c r="A4234" s="268"/>
      <c r="B4234" s="268"/>
      <c r="C4234" s="268"/>
      <c r="D4234" s="268"/>
      <c r="E4234" s="268"/>
      <c r="F4234" s="268"/>
      <c r="G4234" s="268"/>
      <c r="H4234" s="268"/>
      <c r="J4234" s="268"/>
      <c r="K4234" s="268"/>
      <c r="L4234" s="268"/>
      <c r="O4234" s="268"/>
      <c r="T4234" s="268"/>
      <c r="X4234" s="268"/>
    </row>
    <row r="4235" spans="1:24" x14ac:dyDescent="0.25">
      <c r="A4235" s="268"/>
      <c r="B4235" s="268"/>
      <c r="C4235" s="268"/>
      <c r="D4235" s="268"/>
      <c r="E4235" s="268"/>
      <c r="F4235" s="268"/>
      <c r="G4235" s="268"/>
      <c r="H4235" s="268"/>
      <c r="J4235" s="268"/>
      <c r="K4235" s="268"/>
      <c r="L4235" s="268"/>
      <c r="O4235" s="268"/>
      <c r="T4235" s="268"/>
      <c r="X4235" s="268"/>
    </row>
    <row r="4236" spans="1:24" x14ac:dyDescent="0.25">
      <c r="A4236" s="268"/>
      <c r="B4236" s="268"/>
      <c r="C4236" s="268"/>
      <c r="D4236" s="268"/>
      <c r="E4236" s="268"/>
      <c r="F4236" s="268"/>
      <c r="G4236" s="268"/>
      <c r="H4236" s="268"/>
      <c r="J4236" s="268"/>
      <c r="K4236" s="268"/>
      <c r="L4236" s="268"/>
      <c r="O4236" s="268"/>
      <c r="T4236" s="268"/>
      <c r="X4236" s="268"/>
    </row>
    <row r="4237" spans="1:24" x14ac:dyDescent="0.25">
      <c r="A4237" s="268"/>
      <c r="B4237" s="268"/>
      <c r="C4237" s="268"/>
      <c r="D4237" s="268"/>
      <c r="E4237" s="268"/>
      <c r="F4237" s="268"/>
      <c r="G4237" s="268"/>
      <c r="H4237" s="268"/>
      <c r="J4237" s="268"/>
      <c r="K4237" s="268"/>
      <c r="L4237" s="268"/>
      <c r="O4237" s="268"/>
      <c r="T4237" s="268"/>
      <c r="X4237" s="268"/>
    </row>
    <row r="4238" spans="1:24" x14ac:dyDescent="0.25">
      <c r="A4238" s="268"/>
      <c r="B4238" s="268"/>
      <c r="C4238" s="268"/>
      <c r="D4238" s="268"/>
      <c r="E4238" s="268"/>
      <c r="F4238" s="268"/>
      <c r="G4238" s="268"/>
      <c r="H4238" s="268"/>
      <c r="J4238" s="268"/>
      <c r="K4238" s="268"/>
      <c r="L4238" s="268"/>
      <c r="O4238" s="268"/>
      <c r="T4238" s="268"/>
      <c r="X4238" s="268"/>
    </row>
    <row r="4239" spans="1:24" x14ac:dyDescent="0.25">
      <c r="A4239" s="268"/>
      <c r="B4239" s="268"/>
      <c r="C4239" s="268"/>
      <c r="D4239" s="268"/>
      <c r="E4239" s="268"/>
      <c r="F4239" s="268"/>
      <c r="G4239" s="268"/>
      <c r="H4239" s="268"/>
      <c r="J4239" s="268"/>
      <c r="K4239" s="268"/>
      <c r="L4239" s="268"/>
      <c r="O4239" s="268"/>
      <c r="T4239" s="268"/>
      <c r="X4239" s="268"/>
    </row>
    <row r="4240" spans="1:24" x14ac:dyDescent="0.25">
      <c r="A4240" s="268"/>
      <c r="B4240" s="268"/>
      <c r="C4240" s="268"/>
      <c r="D4240" s="268"/>
      <c r="E4240" s="268"/>
      <c r="F4240" s="268"/>
      <c r="G4240" s="268"/>
      <c r="H4240" s="268"/>
      <c r="J4240" s="268"/>
      <c r="K4240" s="268"/>
      <c r="L4240" s="268"/>
      <c r="O4240" s="268"/>
      <c r="T4240" s="268"/>
      <c r="X4240" s="268"/>
    </row>
    <row r="4241" spans="1:24" x14ac:dyDescent="0.25">
      <c r="A4241" s="268"/>
      <c r="B4241" s="268"/>
      <c r="C4241" s="268"/>
      <c r="D4241" s="268"/>
      <c r="E4241" s="268"/>
      <c r="F4241" s="268"/>
      <c r="G4241" s="268"/>
      <c r="H4241" s="268"/>
      <c r="J4241" s="268"/>
      <c r="K4241" s="268"/>
      <c r="L4241" s="268"/>
      <c r="O4241" s="268"/>
      <c r="T4241" s="268"/>
      <c r="X4241" s="268"/>
    </row>
    <row r="4242" spans="1:24" x14ac:dyDescent="0.25">
      <c r="A4242" s="268"/>
      <c r="B4242" s="268"/>
      <c r="C4242" s="268"/>
      <c r="D4242" s="268"/>
      <c r="E4242" s="268"/>
      <c r="F4242" s="268"/>
      <c r="G4242" s="268"/>
      <c r="H4242" s="268"/>
      <c r="J4242" s="268"/>
      <c r="K4242" s="268"/>
      <c r="L4242" s="268"/>
      <c r="O4242" s="268"/>
      <c r="T4242" s="268"/>
      <c r="X4242" s="268"/>
    </row>
    <row r="4243" spans="1:24" x14ac:dyDescent="0.25">
      <c r="A4243" s="268"/>
      <c r="B4243" s="268"/>
      <c r="C4243" s="268"/>
      <c r="D4243" s="268"/>
      <c r="E4243" s="268"/>
      <c r="F4243" s="268"/>
      <c r="G4243" s="268"/>
      <c r="H4243" s="268"/>
      <c r="J4243" s="268"/>
      <c r="K4243" s="268"/>
      <c r="L4243" s="268"/>
      <c r="O4243" s="268"/>
      <c r="T4243" s="268"/>
      <c r="X4243" s="268"/>
    </row>
    <row r="4244" spans="1:24" x14ac:dyDescent="0.25">
      <c r="A4244" s="268"/>
      <c r="B4244" s="268"/>
      <c r="C4244" s="268"/>
      <c r="D4244" s="268"/>
      <c r="E4244" s="268"/>
      <c r="F4244" s="268"/>
      <c r="G4244" s="268"/>
      <c r="H4244" s="268"/>
      <c r="J4244" s="268"/>
      <c r="K4244" s="268"/>
      <c r="L4244" s="268"/>
      <c r="O4244" s="268"/>
      <c r="T4244" s="268"/>
      <c r="X4244" s="268"/>
    </row>
    <row r="4245" spans="1:24" x14ac:dyDescent="0.25">
      <c r="A4245" s="268"/>
      <c r="B4245" s="268"/>
      <c r="C4245" s="268"/>
      <c r="D4245" s="268"/>
      <c r="E4245" s="268"/>
      <c r="F4245" s="268"/>
      <c r="G4245" s="268"/>
      <c r="H4245" s="268"/>
      <c r="J4245" s="268"/>
      <c r="K4245" s="268"/>
      <c r="L4245" s="268"/>
      <c r="O4245" s="268"/>
      <c r="T4245" s="268"/>
      <c r="X4245" s="268"/>
    </row>
    <row r="4246" spans="1:24" x14ac:dyDescent="0.25">
      <c r="A4246" s="268"/>
      <c r="B4246" s="268"/>
      <c r="C4246" s="268"/>
      <c r="D4246" s="268"/>
      <c r="E4246" s="268"/>
      <c r="F4246" s="268"/>
      <c r="G4246" s="268"/>
      <c r="H4246" s="268"/>
      <c r="J4246" s="268"/>
      <c r="K4246" s="268"/>
      <c r="L4246" s="268"/>
      <c r="O4246" s="268"/>
      <c r="T4246" s="268"/>
      <c r="X4246" s="268"/>
    </row>
    <row r="4247" spans="1:24" x14ac:dyDescent="0.25">
      <c r="A4247" s="268"/>
      <c r="B4247" s="268"/>
      <c r="C4247" s="268"/>
      <c r="D4247" s="268"/>
      <c r="E4247" s="268"/>
      <c r="F4247" s="268"/>
      <c r="G4247" s="268"/>
      <c r="H4247" s="268"/>
      <c r="J4247" s="268"/>
      <c r="K4247" s="268"/>
      <c r="L4247" s="268"/>
      <c r="O4247" s="268"/>
      <c r="T4247" s="268"/>
      <c r="X4247" s="268"/>
    </row>
    <row r="4248" spans="1:24" x14ac:dyDescent="0.25">
      <c r="A4248" s="268"/>
      <c r="B4248" s="268"/>
      <c r="C4248" s="268"/>
      <c r="D4248" s="268"/>
      <c r="E4248" s="268"/>
      <c r="F4248" s="268"/>
      <c r="G4248" s="268"/>
      <c r="H4248" s="268"/>
      <c r="J4248" s="268"/>
      <c r="K4248" s="268"/>
      <c r="L4248" s="268"/>
      <c r="O4248" s="268"/>
      <c r="T4248" s="268"/>
      <c r="X4248" s="268"/>
    </row>
    <row r="4249" spans="1:24" x14ac:dyDescent="0.25">
      <c r="A4249" s="268"/>
      <c r="B4249" s="268"/>
      <c r="C4249" s="268"/>
      <c r="D4249" s="268"/>
      <c r="E4249" s="268"/>
      <c r="F4249" s="268"/>
      <c r="G4249" s="268"/>
      <c r="H4249" s="268"/>
      <c r="J4249" s="268"/>
      <c r="K4249" s="268"/>
      <c r="L4249" s="268"/>
      <c r="O4249" s="268"/>
      <c r="T4249" s="268"/>
      <c r="X4249" s="268"/>
    </row>
    <row r="4250" spans="1:24" x14ac:dyDescent="0.25">
      <c r="A4250" s="268"/>
      <c r="B4250" s="268"/>
      <c r="C4250" s="268"/>
      <c r="D4250" s="268"/>
      <c r="E4250" s="268"/>
      <c r="F4250" s="268"/>
      <c r="G4250" s="268"/>
      <c r="H4250" s="268"/>
      <c r="J4250" s="268"/>
      <c r="K4250" s="268"/>
      <c r="L4250" s="268"/>
      <c r="O4250" s="268"/>
      <c r="T4250" s="268"/>
      <c r="X4250" s="268"/>
    </row>
    <row r="4251" spans="1:24" x14ac:dyDescent="0.25">
      <c r="A4251" s="268"/>
      <c r="B4251" s="268"/>
      <c r="C4251" s="268"/>
      <c r="D4251" s="268"/>
      <c r="E4251" s="268"/>
      <c r="F4251" s="268"/>
      <c r="G4251" s="268"/>
      <c r="H4251" s="268"/>
      <c r="J4251" s="268"/>
      <c r="K4251" s="268"/>
      <c r="L4251" s="268"/>
      <c r="O4251" s="268"/>
      <c r="T4251" s="268"/>
      <c r="X4251" s="268"/>
    </row>
    <row r="4252" spans="1:24" x14ac:dyDescent="0.25">
      <c r="A4252" s="268"/>
      <c r="B4252" s="268"/>
      <c r="C4252" s="268"/>
      <c r="D4252" s="268"/>
      <c r="E4252" s="268"/>
      <c r="F4252" s="268"/>
      <c r="G4252" s="268"/>
      <c r="H4252" s="268"/>
      <c r="J4252" s="268"/>
      <c r="K4252" s="268"/>
      <c r="L4252" s="268"/>
      <c r="O4252" s="268"/>
      <c r="T4252" s="268"/>
      <c r="X4252" s="268"/>
    </row>
    <row r="4253" spans="1:24" x14ac:dyDescent="0.25">
      <c r="A4253" s="268"/>
      <c r="B4253" s="268"/>
      <c r="C4253" s="268"/>
      <c r="D4253" s="268"/>
      <c r="E4253" s="268"/>
      <c r="F4253" s="268"/>
      <c r="G4253" s="268"/>
      <c r="H4253" s="268"/>
      <c r="J4253" s="268"/>
      <c r="K4253" s="268"/>
      <c r="L4253" s="268"/>
      <c r="O4253" s="268"/>
      <c r="T4253" s="268"/>
      <c r="X4253" s="268"/>
    </row>
    <row r="4254" spans="1:24" x14ac:dyDescent="0.25">
      <c r="A4254" s="268"/>
      <c r="B4254" s="268"/>
      <c r="C4254" s="268"/>
      <c r="D4254" s="268"/>
      <c r="E4254" s="268"/>
      <c r="F4254" s="268"/>
      <c r="G4254" s="268"/>
      <c r="H4254" s="268"/>
      <c r="J4254" s="268"/>
      <c r="K4254" s="268"/>
      <c r="L4254" s="268"/>
      <c r="O4254" s="268"/>
      <c r="T4254" s="268"/>
      <c r="X4254" s="268"/>
    </row>
    <row r="4255" spans="1:24" x14ac:dyDescent="0.25">
      <c r="A4255" s="268"/>
      <c r="B4255" s="268"/>
      <c r="C4255" s="268"/>
      <c r="D4255" s="268"/>
      <c r="E4255" s="268"/>
      <c r="F4255" s="268"/>
      <c r="G4255" s="268"/>
      <c r="H4255" s="268"/>
      <c r="J4255" s="268"/>
      <c r="K4255" s="268"/>
      <c r="L4255" s="268"/>
      <c r="O4255" s="268"/>
      <c r="T4255" s="268"/>
      <c r="X4255" s="268"/>
    </row>
    <row r="4256" spans="1:24" x14ac:dyDescent="0.25">
      <c r="A4256" s="268"/>
      <c r="B4256" s="268"/>
      <c r="C4256" s="268"/>
      <c r="D4256" s="268"/>
      <c r="E4256" s="268"/>
      <c r="F4256" s="268"/>
      <c r="G4256" s="268"/>
      <c r="H4256" s="268"/>
      <c r="J4256" s="268"/>
      <c r="K4256" s="268"/>
      <c r="L4256" s="268"/>
      <c r="O4256" s="268"/>
      <c r="T4256" s="268"/>
      <c r="X4256" s="268"/>
    </row>
    <row r="4257" spans="1:24" x14ac:dyDescent="0.25">
      <c r="A4257" s="268"/>
      <c r="B4257" s="268"/>
      <c r="C4257" s="268"/>
      <c r="D4257" s="268"/>
      <c r="E4257" s="268"/>
      <c r="F4257" s="268"/>
      <c r="G4257" s="268"/>
      <c r="H4257" s="268"/>
      <c r="J4257" s="268"/>
      <c r="K4257" s="268"/>
      <c r="L4257" s="268"/>
      <c r="O4257" s="268"/>
      <c r="T4257" s="268"/>
      <c r="X4257" s="268"/>
    </row>
    <row r="4258" spans="1:24" x14ac:dyDescent="0.25">
      <c r="A4258" s="268"/>
      <c r="B4258" s="268"/>
      <c r="C4258" s="268"/>
      <c r="D4258" s="268"/>
      <c r="E4258" s="268"/>
      <c r="F4258" s="268"/>
      <c r="G4258" s="268"/>
      <c r="H4258" s="268"/>
      <c r="J4258" s="268"/>
      <c r="K4258" s="268"/>
      <c r="L4258" s="268"/>
      <c r="O4258" s="268"/>
      <c r="T4258" s="268"/>
      <c r="X4258" s="268"/>
    </row>
    <row r="4259" spans="1:24" x14ac:dyDescent="0.25">
      <c r="A4259" s="268"/>
      <c r="B4259" s="268"/>
      <c r="C4259" s="268"/>
      <c r="D4259" s="268"/>
      <c r="E4259" s="268"/>
      <c r="F4259" s="268"/>
      <c r="G4259" s="268"/>
      <c r="H4259" s="268"/>
      <c r="J4259" s="268"/>
      <c r="K4259" s="268"/>
      <c r="L4259" s="268"/>
      <c r="O4259" s="268"/>
      <c r="T4259" s="268"/>
      <c r="X4259" s="268"/>
    </row>
    <row r="4260" spans="1:24" x14ac:dyDescent="0.25">
      <c r="A4260" s="268"/>
      <c r="B4260" s="268"/>
      <c r="C4260" s="268"/>
      <c r="D4260" s="268"/>
      <c r="E4260" s="268"/>
      <c r="F4260" s="268"/>
      <c r="G4260" s="268"/>
      <c r="H4260" s="268"/>
      <c r="J4260" s="268"/>
      <c r="K4260" s="268"/>
      <c r="L4260" s="268"/>
      <c r="O4260" s="268"/>
      <c r="T4260" s="268"/>
      <c r="X4260" s="268"/>
    </row>
    <row r="4261" spans="1:24" x14ac:dyDescent="0.25">
      <c r="A4261" s="268"/>
      <c r="B4261" s="268"/>
      <c r="C4261" s="268"/>
      <c r="D4261" s="268"/>
      <c r="E4261" s="268"/>
      <c r="F4261" s="268"/>
      <c r="G4261" s="268"/>
      <c r="H4261" s="268"/>
      <c r="J4261" s="268"/>
      <c r="K4261" s="268"/>
      <c r="L4261" s="268"/>
      <c r="O4261" s="268"/>
      <c r="T4261" s="268"/>
      <c r="X4261" s="268"/>
    </row>
    <row r="4262" spans="1:24" x14ac:dyDescent="0.25">
      <c r="A4262" s="268"/>
      <c r="B4262" s="268"/>
      <c r="C4262" s="268"/>
      <c r="D4262" s="268"/>
      <c r="E4262" s="268"/>
      <c r="F4262" s="268"/>
      <c r="G4262" s="268"/>
      <c r="H4262" s="268"/>
      <c r="J4262" s="268"/>
      <c r="K4262" s="268"/>
      <c r="L4262" s="268"/>
      <c r="O4262" s="268"/>
      <c r="T4262" s="268"/>
      <c r="X4262" s="268"/>
    </row>
    <row r="4263" spans="1:24" x14ac:dyDescent="0.25">
      <c r="A4263" s="268"/>
      <c r="B4263" s="268"/>
      <c r="C4263" s="268"/>
      <c r="D4263" s="268"/>
      <c r="E4263" s="268"/>
      <c r="F4263" s="268"/>
      <c r="G4263" s="268"/>
      <c r="H4263" s="268"/>
      <c r="J4263" s="268"/>
      <c r="K4263" s="268"/>
      <c r="L4263" s="268"/>
      <c r="O4263" s="268"/>
      <c r="T4263" s="268"/>
      <c r="X4263" s="268"/>
    </row>
    <row r="4264" spans="1:24" x14ac:dyDescent="0.25">
      <c r="A4264" s="268"/>
      <c r="B4264" s="268"/>
      <c r="C4264" s="268"/>
      <c r="D4264" s="268"/>
      <c r="E4264" s="268"/>
      <c r="F4264" s="268"/>
      <c r="G4264" s="268"/>
      <c r="H4264" s="268"/>
      <c r="J4264" s="268"/>
      <c r="K4264" s="268"/>
      <c r="L4264" s="268"/>
      <c r="O4264" s="268"/>
      <c r="T4264" s="268"/>
      <c r="X4264" s="268"/>
    </row>
    <row r="4265" spans="1:24" x14ac:dyDescent="0.25">
      <c r="A4265" s="268"/>
      <c r="B4265" s="268"/>
      <c r="C4265" s="268"/>
      <c r="D4265" s="268"/>
      <c r="E4265" s="268"/>
      <c r="F4265" s="268"/>
      <c r="G4265" s="268"/>
      <c r="H4265" s="268"/>
      <c r="J4265" s="268"/>
      <c r="K4265" s="268"/>
      <c r="L4265" s="268"/>
      <c r="O4265" s="268"/>
      <c r="T4265" s="268"/>
      <c r="X4265" s="268"/>
    </row>
    <row r="4266" spans="1:24" x14ac:dyDescent="0.25">
      <c r="A4266" s="268"/>
      <c r="B4266" s="268"/>
      <c r="C4266" s="268"/>
      <c r="D4266" s="268"/>
      <c r="E4266" s="268"/>
      <c r="F4266" s="268"/>
      <c r="G4266" s="268"/>
      <c r="H4266" s="268"/>
      <c r="J4266" s="268"/>
      <c r="K4266" s="268"/>
      <c r="L4266" s="268"/>
      <c r="O4266" s="268"/>
      <c r="T4266" s="268"/>
      <c r="X4266" s="268"/>
    </row>
    <row r="4267" spans="1:24" x14ac:dyDescent="0.25">
      <c r="A4267" s="268"/>
      <c r="B4267" s="268"/>
      <c r="C4267" s="268"/>
      <c r="D4267" s="268"/>
      <c r="E4267" s="268"/>
      <c r="F4267" s="268"/>
      <c r="G4267" s="268"/>
      <c r="H4267" s="268"/>
      <c r="J4267" s="268"/>
      <c r="K4267" s="268"/>
      <c r="L4267" s="268"/>
      <c r="O4267" s="268"/>
      <c r="T4267" s="268"/>
      <c r="X4267" s="268"/>
    </row>
    <row r="4268" spans="1:24" x14ac:dyDescent="0.25">
      <c r="A4268" s="268"/>
      <c r="B4268" s="268"/>
      <c r="C4268" s="268"/>
      <c r="D4268" s="268"/>
      <c r="E4268" s="268"/>
      <c r="F4268" s="268"/>
      <c r="G4268" s="268"/>
      <c r="H4268" s="268"/>
      <c r="J4268" s="268"/>
      <c r="K4268" s="268"/>
      <c r="L4268" s="268"/>
      <c r="O4268" s="268"/>
      <c r="T4268" s="268"/>
      <c r="X4268" s="268"/>
    </row>
    <row r="4269" spans="1:24" x14ac:dyDescent="0.25">
      <c r="A4269" s="268"/>
      <c r="B4269" s="268"/>
      <c r="C4269" s="268"/>
      <c r="D4269" s="268"/>
      <c r="E4269" s="268"/>
      <c r="F4269" s="268"/>
      <c r="G4269" s="268"/>
      <c r="H4269" s="268"/>
      <c r="J4269" s="268"/>
      <c r="K4269" s="268"/>
      <c r="L4269" s="268"/>
      <c r="O4269" s="268"/>
      <c r="T4269" s="268"/>
      <c r="X4269" s="268"/>
    </row>
    <row r="4270" spans="1:24" x14ac:dyDescent="0.25">
      <c r="A4270" s="268"/>
      <c r="B4270" s="268"/>
      <c r="C4270" s="268"/>
      <c r="D4270" s="268"/>
      <c r="E4270" s="268"/>
      <c r="F4270" s="268"/>
      <c r="G4270" s="268"/>
      <c r="H4270" s="268"/>
      <c r="J4270" s="268"/>
      <c r="K4270" s="268"/>
      <c r="L4270" s="268"/>
      <c r="O4270" s="268"/>
      <c r="T4270" s="268"/>
      <c r="X4270" s="268"/>
    </row>
    <row r="4271" spans="1:24" x14ac:dyDescent="0.25">
      <c r="A4271" s="268"/>
      <c r="B4271" s="268"/>
      <c r="C4271" s="268"/>
      <c r="D4271" s="268"/>
      <c r="E4271" s="268"/>
      <c r="F4271" s="268"/>
      <c r="G4271" s="268"/>
      <c r="H4271" s="268"/>
      <c r="J4271" s="268"/>
      <c r="K4271" s="268"/>
      <c r="L4271" s="268"/>
      <c r="O4271" s="268"/>
      <c r="T4271" s="268"/>
      <c r="X4271" s="268"/>
    </row>
    <row r="4272" spans="1:24" x14ac:dyDescent="0.25">
      <c r="A4272" s="268"/>
      <c r="B4272" s="268"/>
      <c r="C4272" s="268"/>
      <c r="D4272" s="268"/>
      <c r="E4272" s="268"/>
      <c r="F4272" s="268"/>
      <c r="G4272" s="268"/>
      <c r="H4272" s="268"/>
      <c r="J4272" s="268"/>
      <c r="K4272" s="268"/>
      <c r="L4272" s="268"/>
      <c r="O4272" s="268"/>
      <c r="T4272" s="268"/>
      <c r="X4272" s="268"/>
    </row>
    <row r="4273" spans="1:24" x14ac:dyDescent="0.25">
      <c r="A4273" s="268"/>
      <c r="B4273" s="268"/>
      <c r="C4273" s="268"/>
      <c r="D4273" s="268"/>
      <c r="E4273" s="268"/>
      <c r="F4273" s="268"/>
      <c r="G4273" s="268"/>
      <c r="H4273" s="268"/>
      <c r="J4273" s="268"/>
      <c r="K4273" s="268"/>
      <c r="L4273" s="268"/>
      <c r="O4273" s="268"/>
      <c r="T4273" s="268"/>
      <c r="X4273" s="268"/>
    </row>
    <row r="4274" spans="1:24" x14ac:dyDescent="0.25">
      <c r="A4274" s="268"/>
      <c r="B4274" s="268"/>
      <c r="C4274" s="268"/>
      <c r="D4274" s="268"/>
      <c r="E4274" s="268"/>
      <c r="F4274" s="268"/>
      <c r="G4274" s="268"/>
      <c r="H4274" s="268"/>
      <c r="J4274" s="268"/>
      <c r="K4274" s="268"/>
      <c r="L4274" s="268"/>
      <c r="O4274" s="268"/>
      <c r="T4274" s="268"/>
      <c r="X4274" s="268"/>
    </row>
    <row r="4275" spans="1:24" x14ac:dyDescent="0.25">
      <c r="A4275" s="268"/>
      <c r="B4275" s="268"/>
      <c r="C4275" s="268"/>
      <c r="D4275" s="268"/>
      <c r="E4275" s="268"/>
      <c r="F4275" s="268"/>
      <c r="G4275" s="268"/>
      <c r="H4275" s="268"/>
      <c r="J4275" s="268"/>
      <c r="K4275" s="268"/>
      <c r="L4275" s="268"/>
      <c r="O4275" s="268"/>
      <c r="T4275" s="268"/>
      <c r="X4275" s="268"/>
    </row>
    <row r="4276" spans="1:24" x14ac:dyDescent="0.25">
      <c r="A4276" s="268"/>
      <c r="B4276" s="268"/>
      <c r="C4276" s="268"/>
      <c r="D4276" s="268"/>
      <c r="E4276" s="268"/>
      <c r="F4276" s="268"/>
      <c r="G4276" s="268"/>
      <c r="H4276" s="268"/>
      <c r="J4276" s="268"/>
      <c r="K4276" s="268"/>
      <c r="L4276" s="268"/>
      <c r="O4276" s="268"/>
      <c r="T4276" s="268"/>
      <c r="X4276" s="268"/>
    </row>
    <row r="4277" spans="1:24" x14ac:dyDescent="0.25">
      <c r="A4277" s="268"/>
      <c r="B4277" s="268"/>
      <c r="C4277" s="268"/>
      <c r="D4277" s="268"/>
      <c r="E4277" s="268"/>
      <c r="F4277" s="268"/>
      <c r="G4277" s="268"/>
      <c r="H4277" s="268"/>
      <c r="J4277" s="268"/>
      <c r="K4277" s="268"/>
      <c r="L4277" s="268"/>
      <c r="O4277" s="268"/>
      <c r="T4277" s="268"/>
      <c r="X4277" s="268"/>
    </row>
    <row r="4278" spans="1:24" x14ac:dyDescent="0.25">
      <c r="A4278" s="268"/>
      <c r="B4278" s="268"/>
      <c r="C4278" s="268"/>
      <c r="D4278" s="268"/>
      <c r="E4278" s="268"/>
      <c r="F4278" s="268"/>
      <c r="G4278" s="268"/>
      <c r="H4278" s="268"/>
      <c r="J4278" s="268"/>
      <c r="K4278" s="268"/>
      <c r="L4278" s="268"/>
      <c r="O4278" s="268"/>
      <c r="T4278" s="268"/>
      <c r="X4278" s="268"/>
    </row>
    <row r="4279" spans="1:24" x14ac:dyDescent="0.25">
      <c r="A4279" s="268"/>
      <c r="B4279" s="268"/>
      <c r="C4279" s="268"/>
      <c r="D4279" s="268"/>
      <c r="E4279" s="268"/>
      <c r="F4279" s="268"/>
      <c r="G4279" s="268"/>
      <c r="H4279" s="268"/>
      <c r="J4279" s="268"/>
      <c r="K4279" s="268"/>
      <c r="L4279" s="268"/>
      <c r="O4279" s="268"/>
      <c r="T4279" s="268"/>
      <c r="X4279" s="268"/>
    </row>
    <row r="4280" spans="1:24" x14ac:dyDescent="0.25">
      <c r="A4280" s="268"/>
      <c r="B4280" s="268"/>
      <c r="C4280" s="268"/>
      <c r="D4280" s="268"/>
      <c r="E4280" s="268"/>
      <c r="F4280" s="268"/>
      <c r="G4280" s="268"/>
      <c r="H4280" s="268"/>
      <c r="J4280" s="268"/>
      <c r="K4280" s="268"/>
      <c r="L4280" s="268"/>
      <c r="O4280" s="268"/>
      <c r="T4280" s="268"/>
      <c r="X4280" s="268"/>
    </row>
    <row r="4281" spans="1:24" x14ac:dyDescent="0.25">
      <c r="A4281" s="268"/>
      <c r="B4281" s="268"/>
      <c r="C4281" s="268"/>
      <c r="D4281" s="268"/>
      <c r="E4281" s="268"/>
      <c r="F4281" s="268"/>
      <c r="G4281" s="268"/>
      <c r="H4281" s="268"/>
      <c r="J4281" s="268"/>
      <c r="K4281" s="268"/>
      <c r="L4281" s="268"/>
      <c r="O4281" s="268"/>
      <c r="T4281" s="268"/>
      <c r="X4281" s="268"/>
    </row>
    <row r="4282" spans="1:24" x14ac:dyDescent="0.25">
      <c r="A4282" s="268"/>
      <c r="B4282" s="268"/>
      <c r="C4282" s="268"/>
      <c r="D4282" s="268"/>
      <c r="E4282" s="268"/>
      <c r="F4282" s="268"/>
      <c r="G4282" s="268"/>
      <c r="H4282" s="268"/>
      <c r="J4282" s="268"/>
      <c r="K4282" s="268"/>
      <c r="L4282" s="268"/>
      <c r="O4282" s="268"/>
      <c r="T4282" s="268"/>
      <c r="X4282" s="268"/>
    </row>
    <row r="4283" spans="1:24" x14ac:dyDescent="0.25">
      <c r="A4283" s="268"/>
      <c r="B4283" s="268"/>
      <c r="C4283" s="268"/>
      <c r="D4283" s="268"/>
      <c r="E4283" s="268"/>
      <c r="F4283" s="268"/>
      <c r="G4283" s="268"/>
      <c r="H4283" s="268"/>
      <c r="J4283" s="268"/>
      <c r="K4283" s="268"/>
      <c r="L4283" s="268"/>
      <c r="O4283" s="268"/>
      <c r="T4283" s="268"/>
      <c r="X4283" s="268"/>
    </row>
    <row r="4284" spans="1:24" x14ac:dyDescent="0.25">
      <c r="A4284" s="268"/>
      <c r="B4284" s="268"/>
      <c r="C4284" s="268"/>
      <c r="D4284" s="268"/>
      <c r="E4284" s="268"/>
      <c r="F4284" s="268"/>
      <c r="G4284" s="268"/>
      <c r="H4284" s="268"/>
      <c r="J4284" s="268"/>
      <c r="K4284" s="268"/>
      <c r="L4284" s="268"/>
      <c r="O4284" s="268"/>
      <c r="T4284" s="268"/>
      <c r="X4284" s="268"/>
    </row>
    <row r="4285" spans="1:24" x14ac:dyDescent="0.25">
      <c r="A4285" s="268"/>
      <c r="B4285" s="268"/>
      <c r="C4285" s="268"/>
      <c r="D4285" s="268"/>
      <c r="E4285" s="268"/>
      <c r="F4285" s="268"/>
      <c r="G4285" s="268"/>
      <c r="H4285" s="268"/>
      <c r="J4285" s="268"/>
      <c r="K4285" s="268"/>
      <c r="L4285" s="268"/>
      <c r="O4285" s="268"/>
      <c r="T4285" s="268"/>
      <c r="X4285" s="268"/>
    </row>
    <row r="4286" spans="1:24" x14ac:dyDescent="0.25">
      <c r="A4286" s="268"/>
      <c r="B4286" s="268"/>
      <c r="C4286" s="268"/>
      <c r="D4286" s="268"/>
      <c r="E4286" s="268"/>
      <c r="F4286" s="268"/>
      <c r="G4286" s="268"/>
      <c r="H4286" s="268"/>
      <c r="J4286" s="268"/>
      <c r="K4286" s="268"/>
      <c r="L4286" s="268"/>
      <c r="O4286" s="268"/>
      <c r="T4286" s="268"/>
      <c r="X4286" s="268"/>
    </row>
    <row r="4287" spans="1:24" x14ac:dyDescent="0.25">
      <c r="A4287" s="268"/>
      <c r="B4287" s="268"/>
      <c r="C4287" s="268"/>
      <c r="D4287" s="268"/>
      <c r="E4287" s="268"/>
      <c r="F4287" s="268"/>
      <c r="G4287" s="268"/>
      <c r="H4287" s="268"/>
      <c r="J4287" s="268"/>
      <c r="K4287" s="268"/>
      <c r="L4287" s="268"/>
      <c r="O4287" s="268"/>
      <c r="T4287" s="268"/>
      <c r="X4287" s="268"/>
    </row>
    <row r="4288" spans="1:24" x14ac:dyDescent="0.25">
      <c r="A4288" s="268"/>
      <c r="B4288" s="268"/>
      <c r="C4288" s="268"/>
      <c r="D4288" s="268"/>
      <c r="E4288" s="268"/>
      <c r="F4288" s="268"/>
      <c r="G4288" s="268"/>
      <c r="H4288" s="268"/>
      <c r="J4288" s="268"/>
      <c r="K4288" s="268"/>
      <c r="L4288" s="268"/>
      <c r="O4288" s="268"/>
      <c r="T4288" s="268"/>
      <c r="X4288" s="268"/>
    </row>
    <row r="4289" spans="1:24" x14ac:dyDescent="0.25">
      <c r="A4289" s="268"/>
      <c r="B4289" s="268"/>
      <c r="C4289" s="268"/>
      <c r="D4289" s="268"/>
      <c r="E4289" s="268"/>
      <c r="F4289" s="268"/>
      <c r="G4289" s="268"/>
      <c r="H4289" s="268"/>
      <c r="J4289" s="268"/>
      <c r="K4289" s="268"/>
      <c r="L4289" s="268"/>
      <c r="O4289" s="268"/>
      <c r="T4289" s="268"/>
      <c r="X4289" s="268"/>
    </row>
    <row r="4290" spans="1:24" x14ac:dyDescent="0.25">
      <c r="A4290" s="268"/>
      <c r="B4290" s="268"/>
      <c r="C4290" s="268"/>
      <c r="D4290" s="268"/>
      <c r="E4290" s="268"/>
      <c r="F4290" s="268"/>
      <c r="G4290" s="268"/>
      <c r="H4290" s="268"/>
      <c r="J4290" s="268"/>
      <c r="K4290" s="268"/>
      <c r="L4290" s="268"/>
      <c r="O4290" s="268"/>
      <c r="T4290" s="268"/>
      <c r="X4290" s="268"/>
    </row>
    <row r="4291" spans="1:24" x14ac:dyDescent="0.25">
      <c r="A4291" s="268"/>
      <c r="B4291" s="268"/>
      <c r="C4291" s="268"/>
      <c r="D4291" s="268"/>
      <c r="E4291" s="268"/>
      <c r="F4291" s="268"/>
      <c r="G4291" s="268"/>
      <c r="H4291" s="268"/>
      <c r="J4291" s="268"/>
      <c r="K4291" s="268"/>
      <c r="L4291" s="268"/>
      <c r="O4291" s="268"/>
      <c r="T4291" s="268"/>
      <c r="X4291" s="268"/>
    </row>
    <row r="4292" spans="1:24" x14ac:dyDescent="0.25">
      <c r="A4292" s="268"/>
      <c r="B4292" s="268"/>
      <c r="C4292" s="268"/>
      <c r="D4292" s="268"/>
      <c r="E4292" s="268"/>
      <c r="F4292" s="268"/>
      <c r="G4292" s="268"/>
      <c r="H4292" s="268"/>
      <c r="J4292" s="268"/>
      <c r="K4292" s="268"/>
      <c r="L4292" s="268"/>
      <c r="O4292" s="268"/>
      <c r="T4292" s="268"/>
      <c r="X4292" s="268"/>
    </row>
    <row r="4293" spans="1:24" x14ac:dyDescent="0.25">
      <c r="A4293" s="268"/>
      <c r="B4293" s="268"/>
      <c r="C4293" s="268"/>
      <c r="D4293" s="268"/>
      <c r="E4293" s="268"/>
      <c r="F4293" s="268"/>
      <c r="G4293" s="268"/>
      <c r="H4293" s="268"/>
      <c r="J4293" s="268"/>
      <c r="K4293" s="268"/>
      <c r="L4293" s="268"/>
      <c r="O4293" s="268"/>
      <c r="T4293" s="268"/>
      <c r="X4293" s="268"/>
    </row>
    <row r="4294" spans="1:24" x14ac:dyDescent="0.25">
      <c r="A4294" s="268"/>
      <c r="B4294" s="268"/>
      <c r="C4294" s="268"/>
      <c r="D4294" s="268"/>
      <c r="E4294" s="268"/>
      <c r="F4294" s="268"/>
      <c r="G4294" s="268"/>
      <c r="H4294" s="268"/>
      <c r="J4294" s="268"/>
      <c r="K4294" s="268"/>
      <c r="L4294" s="268"/>
      <c r="O4294" s="268"/>
      <c r="T4294" s="268"/>
      <c r="X4294" s="268"/>
    </row>
    <row r="4295" spans="1:24" x14ac:dyDescent="0.25">
      <c r="A4295" s="268"/>
      <c r="B4295" s="268"/>
      <c r="C4295" s="268"/>
      <c r="D4295" s="268"/>
      <c r="E4295" s="268"/>
      <c r="F4295" s="268"/>
      <c r="G4295" s="268"/>
      <c r="H4295" s="268"/>
      <c r="J4295" s="268"/>
      <c r="K4295" s="268"/>
      <c r="L4295" s="268"/>
      <c r="O4295" s="268"/>
      <c r="T4295" s="268"/>
      <c r="X4295" s="268"/>
    </row>
    <row r="4296" spans="1:24" x14ac:dyDescent="0.25">
      <c r="A4296" s="268"/>
      <c r="B4296" s="268"/>
      <c r="C4296" s="268"/>
      <c r="D4296" s="268"/>
      <c r="E4296" s="268"/>
      <c r="F4296" s="268"/>
      <c r="G4296" s="268"/>
      <c r="H4296" s="268"/>
      <c r="J4296" s="268"/>
      <c r="K4296" s="268"/>
      <c r="L4296" s="268"/>
      <c r="O4296" s="268"/>
      <c r="T4296" s="268"/>
      <c r="X4296" s="268"/>
    </row>
    <row r="4297" spans="1:24" x14ac:dyDescent="0.25">
      <c r="A4297" s="268"/>
      <c r="B4297" s="268"/>
      <c r="C4297" s="268"/>
      <c r="D4297" s="268"/>
      <c r="E4297" s="268"/>
      <c r="F4297" s="268"/>
      <c r="G4297" s="268"/>
      <c r="H4297" s="268"/>
      <c r="J4297" s="268"/>
      <c r="K4297" s="268"/>
      <c r="L4297" s="268"/>
      <c r="O4297" s="268"/>
      <c r="T4297" s="268"/>
      <c r="X4297" s="268"/>
    </row>
    <row r="4298" spans="1:24" x14ac:dyDescent="0.25">
      <c r="A4298" s="268"/>
      <c r="B4298" s="268"/>
      <c r="C4298" s="268"/>
      <c r="D4298" s="268"/>
      <c r="E4298" s="268"/>
      <c r="F4298" s="268"/>
      <c r="G4298" s="268"/>
      <c r="H4298" s="268"/>
      <c r="J4298" s="268"/>
      <c r="K4298" s="268"/>
      <c r="L4298" s="268"/>
      <c r="O4298" s="268"/>
      <c r="T4298" s="268"/>
      <c r="X4298" s="268"/>
    </row>
    <row r="4299" spans="1:24" x14ac:dyDescent="0.25">
      <c r="A4299" s="268"/>
      <c r="B4299" s="268"/>
      <c r="C4299" s="268"/>
      <c r="D4299" s="268"/>
      <c r="E4299" s="268"/>
      <c r="F4299" s="268"/>
      <c r="G4299" s="268"/>
      <c r="H4299" s="268"/>
      <c r="J4299" s="268"/>
      <c r="K4299" s="268"/>
      <c r="L4299" s="268"/>
      <c r="O4299" s="268"/>
      <c r="T4299" s="268"/>
      <c r="X4299" s="268"/>
    </row>
    <row r="4300" spans="1:24" x14ac:dyDescent="0.25">
      <c r="A4300" s="268"/>
      <c r="B4300" s="268"/>
      <c r="C4300" s="268"/>
      <c r="D4300" s="268"/>
      <c r="E4300" s="268"/>
      <c r="F4300" s="268"/>
      <c r="G4300" s="268"/>
      <c r="H4300" s="268"/>
      <c r="J4300" s="268"/>
      <c r="K4300" s="268"/>
      <c r="L4300" s="268"/>
      <c r="O4300" s="268"/>
      <c r="T4300" s="268"/>
      <c r="X4300" s="268"/>
    </row>
    <row r="4301" spans="1:24" x14ac:dyDescent="0.25">
      <c r="A4301" s="268"/>
      <c r="B4301" s="268"/>
      <c r="C4301" s="268"/>
      <c r="D4301" s="268"/>
      <c r="E4301" s="268"/>
      <c r="F4301" s="268"/>
      <c r="G4301" s="268"/>
      <c r="H4301" s="268"/>
      <c r="J4301" s="268"/>
      <c r="K4301" s="268"/>
      <c r="L4301" s="268"/>
      <c r="O4301" s="268"/>
      <c r="T4301" s="268"/>
      <c r="X4301" s="268"/>
    </row>
    <row r="4302" spans="1:24" x14ac:dyDescent="0.25">
      <c r="A4302" s="268"/>
      <c r="B4302" s="268"/>
      <c r="C4302" s="268"/>
      <c r="D4302" s="268"/>
      <c r="E4302" s="268"/>
      <c r="F4302" s="268"/>
      <c r="G4302" s="268"/>
      <c r="H4302" s="268"/>
      <c r="J4302" s="268"/>
      <c r="K4302" s="268"/>
      <c r="L4302" s="268"/>
      <c r="O4302" s="268"/>
      <c r="T4302" s="268"/>
      <c r="X4302" s="268"/>
    </row>
    <row r="4303" spans="1:24" x14ac:dyDescent="0.25">
      <c r="A4303" s="268"/>
      <c r="B4303" s="268"/>
      <c r="C4303" s="268"/>
      <c r="D4303" s="268"/>
      <c r="E4303" s="268"/>
      <c r="F4303" s="268"/>
      <c r="G4303" s="268"/>
      <c r="H4303" s="268"/>
      <c r="J4303" s="268"/>
      <c r="K4303" s="268"/>
      <c r="L4303" s="268"/>
      <c r="O4303" s="268"/>
      <c r="T4303" s="268"/>
      <c r="X4303" s="268"/>
    </row>
    <row r="4304" spans="1:24" x14ac:dyDescent="0.25">
      <c r="A4304" s="268"/>
      <c r="B4304" s="268"/>
      <c r="C4304" s="268"/>
      <c r="D4304" s="268"/>
      <c r="E4304" s="268"/>
      <c r="F4304" s="268"/>
      <c r="G4304" s="268"/>
      <c r="H4304" s="268"/>
      <c r="J4304" s="268"/>
      <c r="K4304" s="268"/>
      <c r="L4304" s="268"/>
      <c r="O4304" s="268"/>
      <c r="T4304" s="268"/>
      <c r="X4304" s="268"/>
    </row>
    <row r="4305" spans="1:24" x14ac:dyDescent="0.25">
      <c r="A4305" s="268"/>
      <c r="B4305" s="268"/>
      <c r="C4305" s="268"/>
      <c r="D4305" s="268"/>
      <c r="E4305" s="268"/>
      <c r="F4305" s="268"/>
      <c r="G4305" s="268"/>
      <c r="H4305" s="268"/>
      <c r="J4305" s="268"/>
      <c r="K4305" s="268"/>
      <c r="L4305" s="268"/>
      <c r="O4305" s="268"/>
      <c r="T4305" s="268"/>
      <c r="X4305" s="268"/>
    </row>
    <row r="4306" spans="1:24" x14ac:dyDescent="0.25">
      <c r="A4306" s="268"/>
      <c r="B4306" s="268"/>
      <c r="C4306" s="268"/>
      <c r="D4306" s="268"/>
      <c r="E4306" s="268"/>
      <c r="F4306" s="268"/>
      <c r="G4306" s="268"/>
      <c r="H4306" s="268"/>
      <c r="J4306" s="268"/>
      <c r="K4306" s="268"/>
      <c r="L4306" s="268"/>
      <c r="O4306" s="268"/>
      <c r="T4306" s="268"/>
      <c r="X4306" s="268"/>
    </row>
    <row r="4307" spans="1:24" x14ac:dyDescent="0.25">
      <c r="A4307" s="268"/>
      <c r="B4307" s="268"/>
      <c r="C4307" s="268"/>
      <c r="D4307" s="268"/>
      <c r="E4307" s="268"/>
      <c r="F4307" s="268"/>
      <c r="G4307" s="268"/>
      <c r="H4307" s="268"/>
      <c r="J4307" s="268"/>
      <c r="K4307" s="268"/>
      <c r="L4307" s="268"/>
      <c r="O4307" s="268"/>
      <c r="T4307" s="268"/>
      <c r="X4307" s="268"/>
    </row>
    <row r="4308" spans="1:24" x14ac:dyDescent="0.25">
      <c r="A4308" s="268"/>
      <c r="B4308" s="268"/>
      <c r="C4308" s="268"/>
      <c r="D4308" s="268"/>
      <c r="E4308" s="268"/>
      <c r="F4308" s="268"/>
      <c r="G4308" s="268"/>
      <c r="H4308" s="268"/>
      <c r="J4308" s="268"/>
      <c r="K4308" s="268"/>
      <c r="L4308" s="268"/>
      <c r="O4308" s="268"/>
      <c r="T4308" s="268"/>
      <c r="X4308" s="268"/>
    </row>
    <row r="4309" spans="1:24" x14ac:dyDescent="0.25">
      <c r="A4309" s="268"/>
      <c r="B4309" s="268"/>
      <c r="C4309" s="268"/>
      <c r="D4309" s="268"/>
      <c r="E4309" s="268"/>
      <c r="F4309" s="268"/>
      <c r="G4309" s="268"/>
      <c r="H4309" s="268"/>
      <c r="J4309" s="268"/>
      <c r="K4309" s="268"/>
      <c r="L4309" s="268"/>
      <c r="O4309" s="268"/>
      <c r="T4309" s="268"/>
      <c r="X4309" s="268"/>
    </row>
    <row r="4310" spans="1:24" x14ac:dyDescent="0.25">
      <c r="A4310" s="268"/>
      <c r="B4310" s="268"/>
      <c r="C4310" s="268"/>
      <c r="D4310" s="268"/>
      <c r="E4310" s="268"/>
      <c r="F4310" s="268"/>
      <c r="G4310" s="268"/>
      <c r="H4310" s="268"/>
      <c r="J4310" s="268"/>
      <c r="K4310" s="268"/>
      <c r="L4310" s="268"/>
      <c r="O4310" s="268"/>
      <c r="T4310" s="268"/>
      <c r="X4310" s="268"/>
    </row>
    <row r="4311" spans="1:24" x14ac:dyDescent="0.25">
      <c r="A4311" s="268"/>
      <c r="B4311" s="268"/>
      <c r="C4311" s="268"/>
      <c r="D4311" s="268"/>
      <c r="E4311" s="268"/>
      <c r="F4311" s="268"/>
      <c r="G4311" s="268"/>
      <c r="H4311" s="268"/>
      <c r="J4311" s="268"/>
      <c r="K4311" s="268"/>
      <c r="L4311" s="268"/>
      <c r="O4311" s="268"/>
      <c r="T4311" s="268"/>
      <c r="X4311" s="268"/>
    </row>
    <row r="4312" spans="1:24" x14ac:dyDescent="0.25">
      <c r="A4312" s="268"/>
      <c r="B4312" s="268"/>
      <c r="C4312" s="268"/>
      <c r="D4312" s="268"/>
      <c r="E4312" s="268"/>
      <c r="F4312" s="268"/>
      <c r="G4312" s="268"/>
      <c r="H4312" s="268"/>
      <c r="J4312" s="268"/>
      <c r="K4312" s="268"/>
      <c r="L4312" s="268"/>
      <c r="O4312" s="268"/>
      <c r="T4312" s="268"/>
      <c r="X4312" s="268"/>
    </row>
    <row r="4313" spans="1:24" x14ac:dyDescent="0.25">
      <c r="A4313" s="268"/>
      <c r="B4313" s="268"/>
      <c r="C4313" s="268"/>
      <c r="D4313" s="268"/>
      <c r="E4313" s="268"/>
      <c r="F4313" s="268"/>
      <c r="G4313" s="268"/>
      <c r="H4313" s="268"/>
      <c r="J4313" s="268"/>
      <c r="K4313" s="268"/>
      <c r="L4313" s="268"/>
      <c r="O4313" s="268"/>
      <c r="T4313" s="268"/>
      <c r="X4313" s="268"/>
    </row>
    <row r="4314" spans="1:24" x14ac:dyDescent="0.25">
      <c r="A4314" s="268"/>
      <c r="B4314" s="268"/>
      <c r="C4314" s="268"/>
      <c r="D4314" s="268"/>
      <c r="E4314" s="268"/>
      <c r="F4314" s="268"/>
      <c r="G4314" s="268"/>
      <c r="H4314" s="268"/>
      <c r="J4314" s="268"/>
      <c r="K4314" s="268"/>
      <c r="L4314" s="268"/>
      <c r="O4314" s="268"/>
      <c r="T4314" s="268"/>
      <c r="X4314" s="268"/>
    </row>
    <row r="4315" spans="1:24" x14ac:dyDescent="0.25">
      <c r="A4315" s="268"/>
      <c r="B4315" s="268"/>
      <c r="C4315" s="268"/>
      <c r="D4315" s="268"/>
      <c r="E4315" s="268"/>
      <c r="F4315" s="268"/>
      <c r="G4315" s="268"/>
      <c r="H4315" s="268"/>
      <c r="J4315" s="268"/>
      <c r="K4315" s="268"/>
      <c r="L4315" s="268"/>
      <c r="O4315" s="268"/>
      <c r="T4315" s="268"/>
      <c r="X4315" s="268"/>
    </row>
    <row r="4316" spans="1:24" x14ac:dyDescent="0.25">
      <c r="A4316" s="268"/>
      <c r="B4316" s="268"/>
      <c r="C4316" s="268"/>
      <c r="D4316" s="268"/>
      <c r="E4316" s="268"/>
      <c r="F4316" s="268"/>
      <c r="G4316" s="268"/>
      <c r="H4316" s="268"/>
      <c r="J4316" s="268"/>
      <c r="K4316" s="268"/>
      <c r="L4316" s="268"/>
      <c r="O4316" s="268"/>
      <c r="T4316" s="268"/>
      <c r="X4316" s="268"/>
    </row>
    <row r="4317" spans="1:24" x14ac:dyDescent="0.25">
      <c r="A4317" s="268"/>
      <c r="B4317" s="268"/>
      <c r="C4317" s="268"/>
      <c r="D4317" s="268"/>
      <c r="E4317" s="268"/>
      <c r="F4317" s="268"/>
      <c r="G4317" s="268"/>
      <c r="H4317" s="268"/>
      <c r="J4317" s="268"/>
      <c r="K4317" s="268"/>
      <c r="L4317" s="268"/>
      <c r="O4317" s="268"/>
      <c r="T4317" s="268"/>
      <c r="X4317" s="268"/>
    </row>
    <row r="4318" spans="1:24" x14ac:dyDescent="0.25">
      <c r="A4318" s="268"/>
      <c r="B4318" s="268"/>
      <c r="C4318" s="268"/>
      <c r="D4318" s="268"/>
      <c r="E4318" s="268"/>
      <c r="F4318" s="268"/>
      <c r="G4318" s="268"/>
      <c r="H4318" s="268"/>
      <c r="J4318" s="268"/>
      <c r="K4318" s="268"/>
      <c r="L4318" s="268"/>
      <c r="O4318" s="268"/>
      <c r="T4318" s="268"/>
      <c r="X4318" s="268"/>
    </row>
    <row r="4319" spans="1:24" x14ac:dyDescent="0.25">
      <c r="A4319" s="268"/>
      <c r="B4319" s="268"/>
      <c r="C4319" s="268"/>
      <c r="D4319" s="268"/>
      <c r="E4319" s="268"/>
      <c r="F4319" s="268"/>
      <c r="G4319" s="268"/>
      <c r="H4319" s="268"/>
      <c r="J4319" s="268"/>
      <c r="K4319" s="268"/>
      <c r="L4319" s="268"/>
      <c r="O4319" s="268"/>
      <c r="T4319" s="268"/>
      <c r="X4319" s="268"/>
    </row>
    <row r="4320" spans="1:24" x14ac:dyDescent="0.25">
      <c r="A4320" s="268"/>
      <c r="B4320" s="268"/>
      <c r="C4320" s="268"/>
      <c r="D4320" s="268"/>
      <c r="E4320" s="268"/>
      <c r="F4320" s="268"/>
      <c r="G4320" s="268"/>
      <c r="H4320" s="268"/>
      <c r="J4320" s="268"/>
      <c r="K4320" s="268"/>
      <c r="L4320" s="268"/>
      <c r="O4320" s="268"/>
      <c r="T4320" s="268"/>
      <c r="X4320" s="268"/>
    </row>
    <row r="4321" spans="1:24" x14ac:dyDescent="0.25">
      <c r="A4321" s="268"/>
      <c r="B4321" s="268"/>
      <c r="C4321" s="268"/>
      <c r="D4321" s="268"/>
      <c r="E4321" s="268"/>
      <c r="F4321" s="268"/>
      <c r="G4321" s="268"/>
      <c r="H4321" s="268"/>
      <c r="J4321" s="268"/>
      <c r="K4321" s="268"/>
      <c r="L4321" s="268"/>
      <c r="O4321" s="268"/>
      <c r="T4321" s="268"/>
      <c r="X4321" s="268"/>
    </row>
    <row r="4322" spans="1:24" x14ac:dyDescent="0.25">
      <c r="A4322" s="268"/>
      <c r="B4322" s="268"/>
      <c r="C4322" s="268"/>
      <c r="D4322" s="268"/>
      <c r="E4322" s="268"/>
      <c r="F4322" s="268"/>
      <c r="G4322" s="268"/>
      <c r="H4322" s="268"/>
      <c r="J4322" s="268"/>
      <c r="K4322" s="268"/>
      <c r="L4322" s="268"/>
      <c r="O4322" s="268"/>
      <c r="T4322" s="268"/>
      <c r="X4322" s="268"/>
    </row>
    <row r="4323" spans="1:24" x14ac:dyDescent="0.25">
      <c r="A4323" s="268"/>
      <c r="B4323" s="268"/>
      <c r="C4323" s="268"/>
      <c r="D4323" s="268"/>
      <c r="E4323" s="268"/>
      <c r="F4323" s="268"/>
      <c r="G4323" s="268"/>
      <c r="H4323" s="268"/>
      <c r="J4323" s="268"/>
      <c r="K4323" s="268"/>
      <c r="L4323" s="268"/>
      <c r="O4323" s="268"/>
      <c r="T4323" s="268"/>
      <c r="X4323" s="268"/>
    </row>
    <row r="4324" spans="1:24" x14ac:dyDescent="0.25">
      <c r="A4324" s="268"/>
      <c r="B4324" s="268"/>
      <c r="C4324" s="268"/>
      <c r="D4324" s="268"/>
      <c r="E4324" s="268"/>
      <c r="F4324" s="268"/>
      <c r="G4324" s="268"/>
      <c r="H4324" s="268"/>
      <c r="J4324" s="268"/>
      <c r="K4324" s="268"/>
      <c r="L4324" s="268"/>
      <c r="O4324" s="268"/>
      <c r="T4324" s="268"/>
      <c r="X4324" s="268"/>
    </row>
    <row r="4325" spans="1:24" x14ac:dyDescent="0.25">
      <c r="A4325" s="268"/>
      <c r="B4325" s="268"/>
      <c r="C4325" s="268"/>
      <c r="D4325" s="268"/>
      <c r="E4325" s="268"/>
      <c r="F4325" s="268"/>
      <c r="G4325" s="268"/>
      <c r="H4325" s="268"/>
      <c r="J4325" s="268"/>
      <c r="K4325" s="268"/>
      <c r="L4325" s="268"/>
      <c r="O4325" s="268"/>
      <c r="T4325" s="268"/>
      <c r="X4325" s="268"/>
    </row>
    <row r="4326" spans="1:24" x14ac:dyDescent="0.25">
      <c r="A4326" s="268"/>
      <c r="B4326" s="268"/>
      <c r="C4326" s="268"/>
      <c r="D4326" s="268"/>
      <c r="E4326" s="268"/>
      <c r="F4326" s="268"/>
      <c r="G4326" s="268"/>
      <c r="H4326" s="268"/>
      <c r="J4326" s="268"/>
      <c r="K4326" s="268"/>
      <c r="L4326" s="268"/>
      <c r="O4326" s="268"/>
      <c r="T4326" s="268"/>
      <c r="X4326" s="268"/>
    </row>
    <row r="4327" spans="1:24" x14ac:dyDescent="0.25">
      <c r="A4327" s="268"/>
      <c r="B4327" s="268"/>
      <c r="C4327" s="268"/>
      <c r="D4327" s="268"/>
      <c r="E4327" s="268"/>
      <c r="F4327" s="268"/>
      <c r="G4327" s="268"/>
      <c r="H4327" s="268"/>
      <c r="J4327" s="268"/>
      <c r="K4327" s="268"/>
      <c r="L4327" s="268"/>
      <c r="O4327" s="268"/>
      <c r="T4327" s="268"/>
      <c r="X4327" s="268"/>
    </row>
    <row r="4328" spans="1:24" x14ac:dyDescent="0.25">
      <c r="A4328" s="268"/>
      <c r="B4328" s="268"/>
      <c r="C4328" s="268"/>
      <c r="D4328" s="268"/>
      <c r="E4328" s="268"/>
      <c r="F4328" s="268"/>
      <c r="G4328" s="268"/>
      <c r="H4328" s="268"/>
      <c r="J4328" s="268"/>
      <c r="K4328" s="268"/>
      <c r="L4328" s="268"/>
      <c r="O4328" s="268"/>
      <c r="T4328" s="268"/>
      <c r="X4328" s="268"/>
    </row>
    <row r="4329" spans="1:24" x14ac:dyDescent="0.25">
      <c r="A4329" s="268"/>
      <c r="B4329" s="268"/>
      <c r="C4329" s="268"/>
      <c r="D4329" s="268"/>
      <c r="E4329" s="268"/>
      <c r="F4329" s="268"/>
      <c r="G4329" s="268"/>
      <c r="H4329" s="268"/>
      <c r="J4329" s="268"/>
      <c r="K4329" s="268"/>
      <c r="L4329" s="268"/>
      <c r="O4329" s="268"/>
      <c r="T4329" s="268"/>
      <c r="X4329" s="268"/>
    </row>
    <row r="4330" spans="1:24" x14ac:dyDescent="0.25">
      <c r="A4330" s="268"/>
      <c r="B4330" s="268"/>
      <c r="C4330" s="268"/>
      <c r="D4330" s="268"/>
      <c r="E4330" s="268"/>
      <c r="F4330" s="268"/>
      <c r="G4330" s="268"/>
      <c r="H4330" s="268"/>
      <c r="J4330" s="268"/>
      <c r="K4330" s="268"/>
      <c r="L4330" s="268"/>
      <c r="O4330" s="268"/>
      <c r="T4330" s="268"/>
      <c r="X4330" s="268"/>
    </row>
    <row r="4331" spans="1:24" x14ac:dyDescent="0.25">
      <c r="A4331" s="268"/>
      <c r="B4331" s="268"/>
      <c r="C4331" s="268"/>
      <c r="D4331" s="268"/>
      <c r="E4331" s="268"/>
      <c r="F4331" s="268"/>
      <c r="G4331" s="268"/>
      <c r="H4331" s="268"/>
      <c r="J4331" s="268"/>
      <c r="K4331" s="268"/>
      <c r="L4331" s="268"/>
      <c r="O4331" s="268"/>
      <c r="T4331" s="268"/>
      <c r="X4331" s="268"/>
    </row>
    <row r="4332" spans="1:24" x14ac:dyDescent="0.25">
      <c r="A4332" s="268"/>
      <c r="B4332" s="268"/>
      <c r="C4332" s="268"/>
      <c r="D4332" s="268"/>
      <c r="E4332" s="268"/>
      <c r="F4332" s="268"/>
      <c r="G4332" s="268"/>
      <c r="H4332" s="268"/>
      <c r="J4332" s="268"/>
      <c r="K4332" s="268"/>
      <c r="L4332" s="268"/>
      <c r="O4332" s="268"/>
      <c r="T4332" s="268"/>
      <c r="X4332" s="268"/>
    </row>
    <row r="4333" spans="1:24" x14ac:dyDescent="0.25">
      <c r="A4333" s="268"/>
      <c r="B4333" s="268"/>
      <c r="C4333" s="268"/>
      <c r="D4333" s="268"/>
      <c r="E4333" s="268"/>
      <c r="F4333" s="268"/>
      <c r="G4333" s="268"/>
      <c r="H4333" s="268"/>
      <c r="J4333" s="268"/>
      <c r="K4333" s="268"/>
      <c r="L4333" s="268"/>
      <c r="O4333" s="268"/>
      <c r="T4333" s="268"/>
      <c r="X4333" s="268"/>
    </row>
    <row r="4334" spans="1:24" x14ac:dyDescent="0.25">
      <c r="A4334" s="268"/>
      <c r="B4334" s="268"/>
      <c r="C4334" s="268"/>
      <c r="D4334" s="268"/>
      <c r="E4334" s="268"/>
      <c r="F4334" s="268"/>
      <c r="G4334" s="268"/>
      <c r="H4334" s="268"/>
      <c r="J4334" s="268"/>
      <c r="K4334" s="268"/>
      <c r="L4334" s="268"/>
      <c r="O4334" s="268"/>
      <c r="T4334" s="268"/>
      <c r="X4334" s="268"/>
    </row>
    <row r="4335" spans="1:24" x14ac:dyDescent="0.25">
      <c r="A4335" s="268"/>
      <c r="B4335" s="268"/>
      <c r="C4335" s="268"/>
      <c r="D4335" s="268"/>
      <c r="E4335" s="268"/>
      <c r="F4335" s="268"/>
      <c r="G4335" s="268"/>
      <c r="H4335" s="268"/>
      <c r="J4335" s="268"/>
      <c r="K4335" s="268"/>
      <c r="L4335" s="268"/>
      <c r="O4335" s="268"/>
      <c r="T4335" s="268"/>
      <c r="X4335" s="268"/>
    </row>
    <row r="4336" spans="1:24" x14ac:dyDescent="0.25">
      <c r="A4336" s="268"/>
      <c r="B4336" s="268"/>
      <c r="C4336" s="268"/>
      <c r="D4336" s="268"/>
      <c r="E4336" s="268"/>
      <c r="F4336" s="268"/>
      <c r="G4336" s="268"/>
      <c r="H4336" s="268"/>
      <c r="J4336" s="268"/>
      <c r="K4336" s="268"/>
      <c r="L4336" s="268"/>
      <c r="O4336" s="268"/>
      <c r="T4336" s="268"/>
      <c r="X4336" s="268"/>
    </row>
    <row r="4337" spans="1:24" x14ac:dyDescent="0.25">
      <c r="A4337" s="268"/>
      <c r="B4337" s="268"/>
      <c r="C4337" s="268"/>
      <c r="D4337" s="268"/>
      <c r="E4337" s="268"/>
      <c r="F4337" s="268"/>
      <c r="G4337" s="268"/>
      <c r="H4337" s="268"/>
      <c r="J4337" s="268"/>
      <c r="K4337" s="268"/>
      <c r="L4337" s="268"/>
      <c r="O4337" s="268"/>
      <c r="T4337" s="268"/>
      <c r="X4337" s="268"/>
    </row>
    <row r="4338" spans="1:24" x14ac:dyDescent="0.25">
      <c r="A4338" s="268"/>
      <c r="B4338" s="268"/>
      <c r="C4338" s="268"/>
      <c r="D4338" s="268"/>
      <c r="E4338" s="268"/>
      <c r="F4338" s="268"/>
      <c r="G4338" s="268"/>
      <c r="H4338" s="268"/>
      <c r="J4338" s="268"/>
      <c r="K4338" s="268"/>
      <c r="L4338" s="268"/>
      <c r="O4338" s="268"/>
      <c r="T4338" s="268"/>
      <c r="X4338" s="268"/>
    </row>
    <row r="4339" spans="1:24" x14ac:dyDescent="0.25">
      <c r="A4339" s="268"/>
      <c r="B4339" s="268"/>
      <c r="C4339" s="268"/>
      <c r="D4339" s="268"/>
      <c r="E4339" s="268"/>
      <c r="F4339" s="268"/>
      <c r="G4339" s="268"/>
      <c r="H4339" s="268"/>
      <c r="J4339" s="268"/>
      <c r="K4339" s="268"/>
      <c r="L4339" s="268"/>
      <c r="O4339" s="268"/>
      <c r="T4339" s="268"/>
      <c r="X4339" s="268"/>
    </row>
    <row r="4340" spans="1:24" x14ac:dyDescent="0.25">
      <c r="A4340" s="268"/>
      <c r="B4340" s="268"/>
      <c r="C4340" s="268"/>
      <c r="D4340" s="268"/>
      <c r="E4340" s="268"/>
      <c r="F4340" s="268"/>
      <c r="G4340" s="268"/>
      <c r="H4340" s="268"/>
      <c r="J4340" s="268"/>
      <c r="K4340" s="268"/>
      <c r="L4340" s="268"/>
      <c r="O4340" s="268"/>
      <c r="T4340" s="268"/>
      <c r="X4340" s="268"/>
    </row>
    <row r="4341" spans="1:24" x14ac:dyDescent="0.25">
      <c r="A4341" s="268"/>
      <c r="B4341" s="268"/>
      <c r="C4341" s="268"/>
      <c r="D4341" s="268"/>
      <c r="E4341" s="268"/>
      <c r="F4341" s="268"/>
      <c r="G4341" s="268"/>
      <c r="H4341" s="268"/>
      <c r="J4341" s="268"/>
      <c r="K4341" s="268"/>
      <c r="L4341" s="268"/>
      <c r="O4341" s="268"/>
      <c r="T4341" s="268"/>
      <c r="X4341" s="268"/>
    </row>
    <row r="4342" spans="1:24" x14ac:dyDescent="0.25">
      <c r="A4342" s="268"/>
      <c r="B4342" s="268"/>
      <c r="C4342" s="268"/>
      <c r="D4342" s="268"/>
      <c r="E4342" s="268"/>
      <c r="F4342" s="268"/>
      <c r="G4342" s="268"/>
      <c r="H4342" s="268"/>
      <c r="J4342" s="268"/>
      <c r="K4342" s="268"/>
      <c r="L4342" s="268"/>
      <c r="O4342" s="268"/>
      <c r="T4342" s="268"/>
      <c r="X4342" s="268"/>
    </row>
    <row r="4343" spans="1:24" x14ac:dyDescent="0.25">
      <c r="A4343" s="268"/>
      <c r="B4343" s="268"/>
      <c r="C4343" s="268"/>
      <c r="D4343" s="268"/>
      <c r="E4343" s="268"/>
      <c r="F4343" s="268"/>
      <c r="G4343" s="268"/>
      <c r="H4343" s="268"/>
      <c r="J4343" s="268"/>
      <c r="K4343" s="268"/>
      <c r="L4343" s="268"/>
      <c r="O4343" s="268"/>
      <c r="T4343" s="268"/>
      <c r="X4343" s="268"/>
    </row>
    <row r="4344" spans="1:24" x14ac:dyDescent="0.25">
      <c r="A4344" s="268"/>
      <c r="B4344" s="268"/>
      <c r="C4344" s="268"/>
      <c r="D4344" s="268"/>
      <c r="E4344" s="268"/>
      <c r="F4344" s="268"/>
      <c r="G4344" s="268"/>
      <c r="H4344" s="268"/>
      <c r="J4344" s="268"/>
      <c r="K4344" s="268"/>
      <c r="L4344" s="268"/>
      <c r="O4344" s="268"/>
      <c r="T4344" s="268"/>
      <c r="X4344" s="268"/>
    </row>
    <row r="4345" spans="1:24" x14ac:dyDescent="0.25">
      <c r="A4345" s="268"/>
      <c r="B4345" s="268"/>
      <c r="C4345" s="268"/>
      <c r="D4345" s="268"/>
      <c r="E4345" s="268"/>
      <c r="F4345" s="268"/>
      <c r="G4345" s="268"/>
      <c r="H4345" s="268"/>
      <c r="J4345" s="268"/>
      <c r="K4345" s="268"/>
      <c r="L4345" s="268"/>
      <c r="O4345" s="268"/>
      <c r="T4345" s="268"/>
      <c r="X4345" s="268"/>
    </row>
    <row r="4346" spans="1:24" x14ac:dyDescent="0.25">
      <c r="A4346" s="268"/>
      <c r="B4346" s="268"/>
      <c r="C4346" s="268"/>
      <c r="D4346" s="268"/>
      <c r="E4346" s="268"/>
      <c r="F4346" s="268"/>
      <c r="G4346" s="268"/>
      <c r="H4346" s="268"/>
      <c r="J4346" s="268"/>
      <c r="K4346" s="268"/>
      <c r="L4346" s="268"/>
      <c r="O4346" s="268"/>
      <c r="T4346" s="268"/>
      <c r="X4346" s="268"/>
    </row>
    <row r="4347" spans="1:24" x14ac:dyDescent="0.25">
      <c r="A4347" s="268"/>
      <c r="B4347" s="268"/>
      <c r="C4347" s="268"/>
      <c r="D4347" s="268"/>
      <c r="E4347" s="268"/>
      <c r="F4347" s="268"/>
      <c r="G4347" s="268"/>
      <c r="H4347" s="268"/>
      <c r="J4347" s="268"/>
      <c r="K4347" s="268"/>
      <c r="L4347" s="268"/>
      <c r="O4347" s="268"/>
      <c r="T4347" s="268"/>
      <c r="X4347" s="268"/>
    </row>
    <row r="4348" spans="1:24" x14ac:dyDescent="0.25">
      <c r="A4348" s="268"/>
      <c r="B4348" s="268"/>
      <c r="C4348" s="268"/>
      <c r="D4348" s="268"/>
      <c r="E4348" s="268"/>
      <c r="F4348" s="268"/>
      <c r="G4348" s="268"/>
      <c r="H4348" s="268"/>
      <c r="J4348" s="268"/>
      <c r="K4348" s="268"/>
      <c r="L4348" s="268"/>
      <c r="O4348" s="268"/>
      <c r="T4348" s="268"/>
      <c r="X4348" s="268"/>
    </row>
    <row r="4349" spans="1:24" x14ac:dyDescent="0.25">
      <c r="A4349" s="268"/>
      <c r="B4349" s="268"/>
      <c r="C4349" s="268"/>
      <c r="D4349" s="268"/>
      <c r="E4349" s="268"/>
      <c r="F4349" s="268"/>
      <c r="G4349" s="268"/>
      <c r="H4349" s="268"/>
      <c r="J4349" s="268"/>
      <c r="K4349" s="268"/>
      <c r="L4349" s="268"/>
      <c r="O4349" s="268"/>
      <c r="T4349" s="268"/>
      <c r="X4349" s="268"/>
    </row>
    <row r="4350" spans="1:24" x14ac:dyDescent="0.25">
      <c r="A4350" s="268"/>
      <c r="B4350" s="268"/>
      <c r="C4350" s="268"/>
      <c r="D4350" s="268"/>
      <c r="E4350" s="268"/>
      <c r="F4350" s="268"/>
      <c r="G4350" s="268"/>
      <c r="H4350" s="268"/>
      <c r="J4350" s="268"/>
      <c r="K4350" s="268"/>
      <c r="L4350" s="268"/>
      <c r="O4350" s="268"/>
      <c r="T4350" s="268"/>
      <c r="X4350" s="268"/>
    </row>
    <row r="4351" spans="1:24" x14ac:dyDescent="0.25">
      <c r="A4351" s="268"/>
      <c r="B4351" s="268"/>
      <c r="C4351" s="268"/>
      <c r="D4351" s="268"/>
      <c r="E4351" s="268"/>
      <c r="F4351" s="268"/>
      <c r="G4351" s="268"/>
      <c r="H4351" s="268"/>
      <c r="J4351" s="268"/>
      <c r="K4351" s="268"/>
      <c r="L4351" s="268"/>
      <c r="O4351" s="268"/>
      <c r="T4351" s="268"/>
      <c r="X4351" s="268"/>
    </row>
    <row r="4352" spans="1:24" x14ac:dyDescent="0.25">
      <c r="A4352" s="268"/>
      <c r="B4352" s="268"/>
      <c r="C4352" s="268"/>
      <c r="D4352" s="268"/>
      <c r="E4352" s="268"/>
      <c r="F4352" s="268"/>
      <c r="G4352" s="268"/>
      <c r="H4352" s="268"/>
      <c r="J4352" s="268"/>
      <c r="K4352" s="268"/>
      <c r="L4352" s="268"/>
      <c r="O4352" s="268"/>
      <c r="T4352" s="268"/>
      <c r="X4352" s="268"/>
    </row>
    <row r="4353" spans="1:24" x14ac:dyDescent="0.25">
      <c r="A4353" s="268"/>
      <c r="B4353" s="268"/>
      <c r="C4353" s="268"/>
      <c r="D4353" s="268"/>
      <c r="E4353" s="268"/>
      <c r="F4353" s="268"/>
      <c r="G4353" s="268"/>
      <c r="H4353" s="268"/>
      <c r="J4353" s="268"/>
      <c r="K4353" s="268"/>
      <c r="L4353" s="268"/>
      <c r="O4353" s="268"/>
      <c r="T4353" s="268"/>
      <c r="X4353" s="268"/>
    </row>
    <row r="4354" spans="1:24" x14ac:dyDescent="0.25">
      <c r="A4354" s="268"/>
      <c r="B4354" s="268"/>
      <c r="C4354" s="268"/>
      <c r="D4354" s="268"/>
      <c r="E4354" s="268"/>
      <c r="F4354" s="268"/>
      <c r="G4354" s="268"/>
      <c r="H4354" s="268"/>
      <c r="J4354" s="268"/>
      <c r="K4354" s="268"/>
      <c r="L4354" s="268"/>
      <c r="O4354" s="268"/>
      <c r="T4354" s="268"/>
      <c r="X4354" s="268"/>
    </row>
    <row r="4355" spans="1:24" x14ac:dyDescent="0.25">
      <c r="A4355" s="268"/>
      <c r="B4355" s="268"/>
      <c r="C4355" s="268"/>
      <c r="D4355" s="268"/>
      <c r="E4355" s="268"/>
      <c r="F4355" s="268"/>
      <c r="G4355" s="268"/>
      <c r="H4355" s="268"/>
      <c r="J4355" s="268"/>
      <c r="K4355" s="268"/>
      <c r="L4355" s="268"/>
      <c r="O4355" s="268"/>
      <c r="T4355" s="268"/>
      <c r="X4355" s="268"/>
    </row>
    <row r="4356" spans="1:24" x14ac:dyDescent="0.25">
      <c r="A4356" s="268"/>
      <c r="B4356" s="268"/>
      <c r="C4356" s="268"/>
      <c r="D4356" s="268"/>
      <c r="E4356" s="268"/>
      <c r="F4356" s="268"/>
      <c r="G4356" s="268"/>
      <c r="H4356" s="268"/>
      <c r="J4356" s="268"/>
      <c r="K4356" s="268"/>
      <c r="L4356" s="268"/>
      <c r="O4356" s="268"/>
      <c r="T4356" s="268"/>
      <c r="X4356" s="268"/>
    </row>
    <row r="4357" spans="1:24" x14ac:dyDescent="0.25">
      <c r="A4357" s="268"/>
      <c r="B4357" s="268"/>
      <c r="C4357" s="268"/>
      <c r="D4357" s="268"/>
      <c r="E4357" s="268"/>
      <c r="F4357" s="268"/>
      <c r="G4357" s="268"/>
      <c r="H4357" s="268"/>
      <c r="J4357" s="268"/>
      <c r="K4357" s="268"/>
      <c r="L4357" s="268"/>
      <c r="O4357" s="268"/>
      <c r="T4357" s="268"/>
      <c r="X4357" s="268"/>
    </row>
    <row r="4358" spans="1:24" x14ac:dyDescent="0.25">
      <c r="A4358" s="268"/>
      <c r="B4358" s="268"/>
      <c r="C4358" s="268"/>
      <c r="D4358" s="268"/>
      <c r="E4358" s="268"/>
      <c r="F4358" s="268"/>
      <c r="G4358" s="268"/>
      <c r="H4358" s="268"/>
      <c r="J4358" s="268"/>
      <c r="K4358" s="268"/>
      <c r="L4358" s="268"/>
      <c r="O4358" s="268"/>
      <c r="T4358" s="268"/>
      <c r="X4358" s="268"/>
    </row>
    <row r="4359" spans="1:24" x14ac:dyDescent="0.25">
      <c r="A4359" s="268"/>
      <c r="B4359" s="268"/>
      <c r="C4359" s="268"/>
      <c r="D4359" s="268"/>
      <c r="E4359" s="268"/>
      <c r="F4359" s="268"/>
      <c r="G4359" s="268"/>
      <c r="H4359" s="268"/>
      <c r="J4359" s="268"/>
      <c r="K4359" s="268"/>
      <c r="L4359" s="268"/>
      <c r="O4359" s="268"/>
      <c r="T4359" s="268"/>
      <c r="X4359" s="268"/>
    </row>
    <row r="4360" spans="1:24" x14ac:dyDescent="0.25">
      <c r="A4360" s="268"/>
      <c r="B4360" s="268"/>
      <c r="C4360" s="268"/>
      <c r="D4360" s="268"/>
      <c r="E4360" s="268"/>
      <c r="F4360" s="268"/>
      <c r="G4360" s="268"/>
      <c r="H4360" s="268"/>
      <c r="J4360" s="268"/>
      <c r="K4360" s="268"/>
      <c r="L4360" s="268"/>
      <c r="O4360" s="268"/>
      <c r="T4360" s="268"/>
      <c r="X4360" s="268"/>
    </row>
    <row r="4361" spans="1:24" x14ac:dyDescent="0.25">
      <c r="A4361" s="268"/>
      <c r="B4361" s="268"/>
      <c r="C4361" s="268"/>
      <c r="D4361" s="268"/>
      <c r="E4361" s="268"/>
      <c r="F4361" s="268"/>
      <c r="G4361" s="268"/>
      <c r="H4361" s="268"/>
      <c r="J4361" s="268"/>
      <c r="K4361" s="268"/>
      <c r="L4361" s="268"/>
      <c r="O4361" s="268"/>
      <c r="T4361" s="268"/>
      <c r="X4361" s="268"/>
    </row>
    <row r="4362" spans="1:24" x14ac:dyDescent="0.25">
      <c r="A4362" s="268"/>
      <c r="B4362" s="268"/>
      <c r="C4362" s="268"/>
      <c r="D4362" s="268"/>
      <c r="E4362" s="268"/>
      <c r="F4362" s="268"/>
      <c r="G4362" s="268"/>
      <c r="H4362" s="268"/>
      <c r="J4362" s="268"/>
      <c r="K4362" s="268"/>
      <c r="L4362" s="268"/>
      <c r="O4362" s="268"/>
      <c r="T4362" s="268"/>
      <c r="X4362" s="268"/>
    </row>
    <row r="4363" spans="1:24" x14ac:dyDescent="0.25">
      <c r="A4363" s="268"/>
      <c r="B4363" s="268"/>
      <c r="C4363" s="268"/>
      <c r="D4363" s="268"/>
      <c r="E4363" s="268"/>
      <c r="F4363" s="268"/>
      <c r="G4363" s="268"/>
      <c r="H4363" s="268"/>
      <c r="J4363" s="268"/>
      <c r="K4363" s="268"/>
      <c r="L4363" s="268"/>
      <c r="O4363" s="268"/>
      <c r="T4363" s="268"/>
      <c r="X4363" s="268"/>
    </row>
    <row r="4364" spans="1:24" x14ac:dyDescent="0.25">
      <c r="A4364" s="268"/>
      <c r="B4364" s="268"/>
      <c r="C4364" s="268"/>
      <c r="D4364" s="268"/>
      <c r="E4364" s="268"/>
      <c r="F4364" s="268"/>
      <c r="G4364" s="268"/>
      <c r="H4364" s="268"/>
      <c r="J4364" s="268"/>
      <c r="K4364" s="268"/>
      <c r="L4364" s="268"/>
      <c r="O4364" s="268"/>
      <c r="T4364" s="268"/>
      <c r="X4364" s="268"/>
    </row>
    <row r="4365" spans="1:24" x14ac:dyDescent="0.25">
      <c r="A4365" s="268"/>
      <c r="B4365" s="268"/>
      <c r="C4365" s="268"/>
      <c r="D4365" s="268"/>
      <c r="E4365" s="268"/>
      <c r="F4365" s="268"/>
      <c r="G4365" s="268"/>
      <c r="H4365" s="268"/>
      <c r="J4365" s="268"/>
      <c r="K4365" s="268"/>
      <c r="L4365" s="268"/>
      <c r="O4365" s="268"/>
      <c r="T4365" s="268"/>
      <c r="X4365" s="268"/>
    </row>
    <row r="4366" spans="1:24" x14ac:dyDescent="0.25">
      <c r="A4366" s="268"/>
      <c r="B4366" s="268"/>
      <c r="C4366" s="268"/>
      <c r="D4366" s="268"/>
      <c r="E4366" s="268"/>
      <c r="F4366" s="268"/>
      <c r="G4366" s="268"/>
      <c r="H4366" s="268"/>
      <c r="J4366" s="268"/>
      <c r="K4366" s="268"/>
      <c r="L4366" s="268"/>
      <c r="O4366" s="268"/>
      <c r="T4366" s="268"/>
      <c r="X4366" s="268"/>
    </row>
    <row r="4367" spans="1:24" x14ac:dyDescent="0.25">
      <c r="A4367" s="268"/>
      <c r="B4367" s="268"/>
      <c r="C4367" s="268"/>
      <c r="D4367" s="268"/>
      <c r="E4367" s="268"/>
      <c r="F4367" s="268"/>
      <c r="G4367" s="268"/>
      <c r="H4367" s="268"/>
      <c r="J4367" s="268"/>
      <c r="K4367" s="268"/>
      <c r="L4367" s="268"/>
      <c r="O4367" s="268"/>
      <c r="T4367" s="268"/>
      <c r="X4367" s="268"/>
    </row>
    <row r="4368" spans="1:24" x14ac:dyDescent="0.25">
      <c r="A4368" s="268"/>
      <c r="B4368" s="268"/>
      <c r="C4368" s="268"/>
      <c r="D4368" s="268"/>
      <c r="E4368" s="268"/>
      <c r="F4368" s="268"/>
      <c r="G4368" s="268"/>
      <c r="H4368" s="268"/>
      <c r="J4368" s="268"/>
      <c r="K4368" s="268"/>
      <c r="L4368" s="268"/>
      <c r="O4368" s="268"/>
      <c r="T4368" s="268"/>
      <c r="X4368" s="268"/>
    </row>
    <row r="4369" spans="1:24" x14ac:dyDescent="0.25">
      <c r="A4369" s="268"/>
      <c r="B4369" s="268"/>
      <c r="C4369" s="268"/>
      <c r="D4369" s="268"/>
      <c r="E4369" s="268"/>
      <c r="F4369" s="268"/>
      <c r="G4369" s="268"/>
      <c r="H4369" s="268"/>
      <c r="J4369" s="268"/>
      <c r="K4369" s="268"/>
      <c r="L4369" s="268"/>
      <c r="O4369" s="268"/>
      <c r="T4369" s="268"/>
      <c r="X4369" s="268"/>
    </row>
    <row r="4370" spans="1:24" x14ac:dyDescent="0.25">
      <c r="A4370" s="268"/>
      <c r="B4370" s="268"/>
      <c r="C4370" s="268"/>
      <c r="D4370" s="268"/>
      <c r="E4370" s="268"/>
      <c r="F4370" s="268"/>
      <c r="G4370" s="268"/>
      <c r="H4370" s="268"/>
      <c r="J4370" s="268"/>
      <c r="K4370" s="268"/>
      <c r="L4370" s="268"/>
      <c r="O4370" s="268"/>
      <c r="T4370" s="268"/>
      <c r="X4370" s="268"/>
    </row>
    <row r="4371" spans="1:24" x14ac:dyDescent="0.25">
      <c r="A4371" s="268"/>
      <c r="B4371" s="268"/>
      <c r="C4371" s="268"/>
      <c r="D4371" s="268"/>
      <c r="E4371" s="268"/>
      <c r="F4371" s="268"/>
      <c r="G4371" s="268"/>
      <c r="H4371" s="268"/>
      <c r="J4371" s="268"/>
      <c r="K4371" s="268"/>
      <c r="L4371" s="268"/>
      <c r="O4371" s="268"/>
      <c r="T4371" s="268"/>
      <c r="X4371" s="268"/>
    </row>
    <row r="4372" spans="1:24" x14ac:dyDescent="0.25">
      <c r="A4372" s="268"/>
      <c r="B4372" s="268"/>
      <c r="C4372" s="268"/>
      <c r="D4372" s="268"/>
      <c r="E4372" s="268"/>
      <c r="F4372" s="268"/>
      <c r="G4372" s="268"/>
      <c r="H4372" s="268"/>
      <c r="J4372" s="268"/>
      <c r="K4372" s="268"/>
      <c r="L4372" s="268"/>
      <c r="O4372" s="268"/>
      <c r="T4372" s="268"/>
      <c r="X4372" s="268"/>
    </row>
    <row r="4373" spans="1:24" x14ac:dyDescent="0.25">
      <c r="A4373" s="268"/>
      <c r="B4373" s="268"/>
      <c r="C4373" s="268"/>
      <c r="D4373" s="268"/>
      <c r="E4373" s="268"/>
      <c r="F4373" s="268"/>
      <c r="G4373" s="268"/>
      <c r="H4373" s="268"/>
      <c r="J4373" s="268"/>
      <c r="K4373" s="268"/>
      <c r="L4373" s="268"/>
      <c r="O4373" s="268"/>
      <c r="T4373" s="268"/>
      <c r="X4373" s="268"/>
    </row>
    <row r="4374" spans="1:24" x14ac:dyDescent="0.25">
      <c r="A4374" s="268"/>
      <c r="B4374" s="268"/>
      <c r="C4374" s="268"/>
      <c r="D4374" s="268"/>
      <c r="E4374" s="268"/>
      <c r="F4374" s="268"/>
      <c r="G4374" s="268"/>
      <c r="H4374" s="268"/>
      <c r="J4374" s="268"/>
      <c r="K4374" s="268"/>
      <c r="L4374" s="268"/>
      <c r="O4374" s="268"/>
      <c r="T4374" s="268"/>
      <c r="X4374" s="268"/>
    </row>
    <row r="4375" spans="1:24" x14ac:dyDescent="0.25">
      <c r="A4375" s="268"/>
      <c r="B4375" s="268"/>
      <c r="C4375" s="268"/>
      <c r="D4375" s="268"/>
      <c r="E4375" s="268"/>
      <c r="F4375" s="268"/>
      <c r="G4375" s="268"/>
      <c r="H4375" s="268"/>
      <c r="J4375" s="268"/>
      <c r="K4375" s="268"/>
      <c r="L4375" s="268"/>
      <c r="O4375" s="268"/>
      <c r="T4375" s="268"/>
      <c r="X4375" s="268"/>
    </row>
    <row r="4376" spans="1:24" x14ac:dyDescent="0.25">
      <c r="A4376" s="268"/>
      <c r="B4376" s="268"/>
      <c r="C4376" s="268"/>
      <c r="D4376" s="268"/>
      <c r="E4376" s="268"/>
      <c r="F4376" s="268"/>
      <c r="G4376" s="268"/>
      <c r="H4376" s="268"/>
      <c r="J4376" s="268"/>
      <c r="K4376" s="268"/>
      <c r="L4376" s="268"/>
      <c r="O4376" s="268"/>
      <c r="T4376" s="268"/>
      <c r="X4376" s="268"/>
    </row>
    <row r="4377" spans="1:24" x14ac:dyDescent="0.25">
      <c r="A4377" s="268"/>
      <c r="B4377" s="268"/>
      <c r="C4377" s="268"/>
      <c r="D4377" s="268"/>
      <c r="E4377" s="268"/>
      <c r="F4377" s="268"/>
      <c r="G4377" s="268"/>
      <c r="H4377" s="268"/>
      <c r="J4377" s="268"/>
      <c r="K4377" s="268"/>
      <c r="L4377" s="268"/>
      <c r="O4377" s="268"/>
      <c r="T4377" s="268"/>
      <c r="X4377" s="268"/>
    </row>
    <row r="4378" spans="1:24" x14ac:dyDescent="0.25">
      <c r="A4378" s="268"/>
      <c r="B4378" s="268"/>
      <c r="C4378" s="268"/>
      <c r="D4378" s="268"/>
      <c r="E4378" s="268"/>
      <c r="F4378" s="268"/>
      <c r="G4378" s="268"/>
      <c r="H4378" s="268"/>
      <c r="J4378" s="268"/>
      <c r="K4378" s="268"/>
      <c r="L4378" s="268"/>
      <c r="O4378" s="268"/>
      <c r="T4378" s="268"/>
      <c r="X4378" s="268"/>
    </row>
    <row r="4379" spans="1:24" x14ac:dyDescent="0.25">
      <c r="A4379" s="268"/>
      <c r="B4379" s="268"/>
      <c r="C4379" s="268"/>
      <c r="D4379" s="268"/>
      <c r="E4379" s="268"/>
      <c r="F4379" s="268"/>
      <c r="G4379" s="268"/>
      <c r="H4379" s="268"/>
      <c r="J4379" s="268"/>
      <c r="K4379" s="268"/>
      <c r="L4379" s="268"/>
      <c r="O4379" s="268"/>
      <c r="T4379" s="268"/>
      <c r="X4379" s="268"/>
    </row>
    <row r="4380" spans="1:24" x14ac:dyDescent="0.25">
      <c r="A4380" s="268"/>
      <c r="B4380" s="268"/>
      <c r="C4380" s="268"/>
      <c r="D4380" s="268"/>
      <c r="E4380" s="268"/>
      <c r="F4380" s="268"/>
      <c r="G4380" s="268"/>
      <c r="H4380" s="268"/>
      <c r="J4380" s="268"/>
      <c r="K4380" s="268"/>
      <c r="L4380" s="268"/>
      <c r="O4380" s="268"/>
      <c r="T4380" s="268"/>
      <c r="X4380" s="268"/>
    </row>
    <row r="4381" spans="1:24" x14ac:dyDescent="0.25">
      <c r="A4381" s="268"/>
      <c r="B4381" s="268"/>
      <c r="C4381" s="268"/>
      <c r="D4381" s="268"/>
      <c r="E4381" s="268"/>
      <c r="F4381" s="268"/>
      <c r="G4381" s="268"/>
      <c r="H4381" s="268"/>
      <c r="J4381" s="268"/>
      <c r="K4381" s="268"/>
      <c r="L4381" s="268"/>
      <c r="O4381" s="268"/>
      <c r="T4381" s="268"/>
      <c r="X4381" s="268"/>
    </row>
    <row r="4382" spans="1:24" x14ac:dyDescent="0.25">
      <c r="A4382" s="268"/>
      <c r="B4382" s="268"/>
      <c r="C4382" s="268"/>
      <c r="D4382" s="268"/>
      <c r="E4382" s="268"/>
      <c r="F4382" s="268"/>
      <c r="G4382" s="268"/>
      <c r="H4382" s="268"/>
      <c r="J4382" s="268"/>
      <c r="K4382" s="268"/>
      <c r="L4382" s="268"/>
      <c r="O4382" s="268"/>
      <c r="T4382" s="268"/>
      <c r="X4382" s="268"/>
    </row>
    <row r="4383" spans="1:24" x14ac:dyDescent="0.25">
      <c r="A4383" s="268"/>
      <c r="B4383" s="268"/>
      <c r="C4383" s="268"/>
      <c r="D4383" s="268"/>
      <c r="E4383" s="268"/>
      <c r="F4383" s="268"/>
      <c r="G4383" s="268"/>
      <c r="H4383" s="268"/>
      <c r="J4383" s="268"/>
      <c r="K4383" s="268"/>
      <c r="L4383" s="268"/>
      <c r="O4383" s="268"/>
      <c r="T4383" s="268"/>
      <c r="X4383" s="268"/>
    </row>
    <row r="4384" spans="1:24" x14ac:dyDescent="0.25">
      <c r="A4384" s="268"/>
      <c r="B4384" s="268"/>
      <c r="C4384" s="268"/>
      <c r="D4384" s="268"/>
      <c r="E4384" s="268"/>
      <c r="F4384" s="268"/>
      <c r="G4384" s="268"/>
      <c r="H4384" s="268"/>
      <c r="J4384" s="268"/>
      <c r="K4384" s="268"/>
      <c r="L4384" s="268"/>
      <c r="O4384" s="268"/>
      <c r="T4384" s="268"/>
      <c r="X4384" s="268"/>
    </row>
    <row r="4385" spans="1:24" x14ac:dyDescent="0.25">
      <c r="A4385" s="268"/>
      <c r="B4385" s="268"/>
      <c r="C4385" s="268"/>
      <c r="D4385" s="268"/>
      <c r="E4385" s="268"/>
      <c r="F4385" s="268"/>
      <c r="G4385" s="268"/>
      <c r="H4385" s="268"/>
      <c r="J4385" s="268"/>
      <c r="K4385" s="268"/>
      <c r="L4385" s="268"/>
      <c r="O4385" s="268"/>
      <c r="T4385" s="268"/>
      <c r="X4385" s="268"/>
    </row>
    <row r="4386" spans="1:24" x14ac:dyDescent="0.25">
      <c r="A4386" s="268"/>
      <c r="B4386" s="268"/>
      <c r="C4386" s="268"/>
      <c r="D4386" s="268"/>
      <c r="E4386" s="268"/>
      <c r="F4386" s="268"/>
      <c r="G4386" s="268"/>
      <c r="H4386" s="268"/>
      <c r="J4386" s="268"/>
      <c r="K4386" s="268"/>
      <c r="L4386" s="268"/>
      <c r="O4386" s="268"/>
      <c r="T4386" s="268"/>
      <c r="X4386" s="268"/>
    </row>
    <row r="4387" spans="1:24" x14ac:dyDescent="0.25">
      <c r="A4387" s="268"/>
      <c r="B4387" s="268"/>
      <c r="C4387" s="268"/>
      <c r="D4387" s="268"/>
      <c r="E4387" s="268"/>
      <c r="F4387" s="268"/>
      <c r="G4387" s="268"/>
      <c r="H4387" s="268"/>
      <c r="J4387" s="268"/>
      <c r="K4387" s="268"/>
      <c r="L4387" s="268"/>
      <c r="O4387" s="268"/>
      <c r="T4387" s="268"/>
      <c r="X4387" s="268"/>
    </row>
    <row r="4388" spans="1:24" x14ac:dyDescent="0.25">
      <c r="A4388" s="268"/>
      <c r="B4388" s="268"/>
      <c r="C4388" s="268"/>
      <c r="D4388" s="268"/>
      <c r="E4388" s="268"/>
      <c r="F4388" s="268"/>
      <c r="G4388" s="268"/>
      <c r="H4388" s="268"/>
      <c r="J4388" s="268"/>
      <c r="K4388" s="268"/>
      <c r="L4388" s="268"/>
      <c r="O4388" s="268"/>
      <c r="T4388" s="268"/>
      <c r="X4388" s="268"/>
    </row>
    <row r="4389" spans="1:24" x14ac:dyDescent="0.25">
      <c r="A4389" s="268"/>
      <c r="B4389" s="268"/>
      <c r="C4389" s="268"/>
      <c r="D4389" s="268"/>
      <c r="E4389" s="268"/>
      <c r="F4389" s="268"/>
      <c r="G4389" s="268"/>
      <c r="H4389" s="268"/>
      <c r="J4389" s="268"/>
      <c r="K4389" s="268"/>
      <c r="L4389" s="268"/>
      <c r="O4389" s="268"/>
      <c r="T4389" s="268"/>
      <c r="X4389" s="268"/>
    </row>
    <row r="4390" spans="1:24" x14ac:dyDescent="0.25">
      <c r="A4390" s="268"/>
      <c r="B4390" s="268"/>
      <c r="C4390" s="268"/>
      <c r="D4390" s="268"/>
      <c r="E4390" s="268"/>
      <c r="F4390" s="268"/>
      <c r="G4390" s="268"/>
      <c r="H4390" s="268"/>
      <c r="J4390" s="268"/>
      <c r="K4390" s="268"/>
      <c r="L4390" s="268"/>
      <c r="O4390" s="268"/>
      <c r="T4390" s="268"/>
      <c r="X4390" s="268"/>
    </row>
    <row r="4391" spans="1:24" x14ac:dyDescent="0.25">
      <c r="A4391" s="268"/>
      <c r="B4391" s="268"/>
      <c r="C4391" s="268"/>
      <c r="D4391" s="268"/>
      <c r="E4391" s="268"/>
      <c r="F4391" s="268"/>
      <c r="G4391" s="268"/>
      <c r="H4391" s="268"/>
      <c r="J4391" s="268"/>
      <c r="K4391" s="268"/>
      <c r="L4391" s="268"/>
      <c r="O4391" s="268"/>
      <c r="T4391" s="268"/>
      <c r="X4391" s="268"/>
    </row>
    <row r="4392" spans="1:24" x14ac:dyDescent="0.25">
      <c r="A4392" s="268"/>
      <c r="B4392" s="268"/>
      <c r="C4392" s="268"/>
      <c r="D4392" s="268"/>
      <c r="E4392" s="268"/>
      <c r="F4392" s="268"/>
      <c r="G4392" s="268"/>
      <c r="H4392" s="268"/>
      <c r="J4392" s="268"/>
      <c r="K4392" s="268"/>
      <c r="L4392" s="268"/>
      <c r="O4392" s="268"/>
      <c r="T4392" s="268"/>
      <c r="X4392" s="268"/>
    </row>
    <row r="4393" spans="1:24" x14ac:dyDescent="0.25">
      <c r="A4393" s="268"/>
      <c r="B4393" s="268"/>
      <c r="C4393" s="268"/>
      <c r="D4393" s="268"/>
      <c r="E4393" s="268"/>
      <c r="F4393" s="268"/>
      <c r="G4393" s="268"/>
      <c r="H4393" s="268"/>
      <c r="J4393" s="268"/>
      <c r="K4393" s="268"/>
      <c r="L4393" s="268"/>
      <c r="O4393" s="268"/>
      <c r="T4393" s="268"/>
      <c r="X4393" s="268"/>
    </row>
    <row r="4394" spans="1:24" x14ac:dyDescent="0.25">
      <c r="A4394" s="268"/>
      <c r="B4394" s="268"/>
      <c r="C4394" s="268"/>
      <c r="D4394" s="268"/>
      <c r="E4394" s="268"/>
      <c r="F4394" s="268"/>
      <c r="G4394" s="268"/>
      <c r="H4394" s="268"/>
      <c r="J4394" s="268"/>
      <c r="K4394" s="268"/>
      <c r="L4394" s="268"/>
      <c r="O4394" s="268"/>
      <c r="T4394" s="268"/>
      <c r="X4394" s="268"/>
    </row>
    <row r="4395" spans="1:24" x14ac:dyDescent="0.25">
      <c r="A4395" s="268"/>
      <c r="B4395" s="268"/>
      <c r="C4395" s="268"/>
      <c r="D4395" s="268"/>
      <c r="E4395" s="268"/>
      <c r="F4395" s="268"/>
      <c r="G4395" s="268"/>
      <c r="H4395" s="268"/>
      <c r="J4395" s="268"/>
      <c r="K4395" s="268"/>
      <c r="L4395" s="268"/>
      <c r="O4395" s="268"/>
      <c r="T4395" s="268"/>
      <c r="X4395" s="268"/>
    </row>
    <row r="4396" spans="1:24" x14ac:dyDescent="0.25">
      <c r="A4396" s="268"/>
      <c r="B4396" s="268"/>
      <c r="C4396" s="268"/>
      <c r="D4396" s="268"/>
      <c r="E4396" s="268"/>
      <c r="F4396" s="268"/>
      <c r="G4396" s="268"/>
      <c r="H4396" s="268"/>
      <c r="J4396" s="268"/>
      <c r="K4396" s="268"/>
      <c r="L4396" s="268"/>
      <c r="O4396" s="268"/>
      <c r="T4396" s="268"/>
      <c r="X4396" s="268"/>
    </row>
    <row r="4397" spans="1:24" x14ac:dyDescent="0.25">
      <c r="A4397" s="268"/>
      <c r="B4397" s="268"/>
      <c r="C4397" s="268"/>
      <c r="D4397" s="268"/>
      <c r="E4397" s="268"/>
      <c r="F4397" s="268"/>
      <c r="G4397" s="268"/>
      <c r="H4397" s="268"/>
      <c r="J4397" s="268"/>
      <c r="K4397" s="268"/>
      <c r="L4397" s="268"/>
      <c r="O4397" s="268"/>
      <c r="T4397" s="268"/>
      <c r="X4397" s="268"/>
    </row>
    <row r="4398" spans="1:24" x14ac:dyDescent="0.25">
      <c r="A4398" s="268"/>
      <c r="B4398" s="268"/>
      <c r="C4398" s="268"/>
      <c r="D4398" s="268"/>
      <c r="E4398" s="268"/>
      <c r="F4398" s="268"/>
      <c r="G4398" s="268"/>
      <c r="H4398" s="268"/>
      <c r="J4398" s="268"/>
      <c r="K4398" s="268"/>
      <c r="L4398" s="268"/>
      <c r="O4398" s="268"/>
      <c r="T4398" s="268"/>
      <c r="X4398" s="268"/>
    </row>
    <row r="4399" spans="1:24" x14ac:dyDescent="0.25">
      <c r="A4399" s="268"/>
      <c r="B4399" s="268"/>
      <c r="C4399" s="268"/>
      <c r="D4399" s="268"/>
      <c r="E4399" s="268"/>
      <c r="F4399" s="268"/>
      <c r="G4399" s="268"/>
      <c r="H4399" s="268"/>
      <c r="J4399" s="268"/>
      <c r="K4399" s="268"/>
      <c r="L4399" s="268"/>
      <c r="O4399" s="268"/>
      <c r="T4399" s="268"/>
      <c r="X4399" s="268"/>
    </row>
    <row r="4400" spans="1:24" x14ac:dyDescent="0.25">
      <c r="A4400" s="268"/>
      <c r="B4400" s="268"/>
      <c r="C4400" s="268"/>
      <c r="D4400" s="268"/>
      <c r="E4400" s="268"/>
      <c r="F4400" s="268"/>
      <c r="G4400" s="268"/>
      <c r="H4400" s="268"/>
      <c r="J4400" s="268"/>
      <c r="K4400" s="268"/>
      <c r="L4400" s="268"/>
      <c r="O4400" s="268"/>
      <c r="T4400" s="268"/>
      <c r="X4400" s="268"/>
    </row>
    <row r="4401" spans="1:24" x14ac:dyDescent="0.25">
      <c r="A4401" s="268"/>
      <c r="B4401" s="268"/>
      <c r="C4401" s="268"/>
      <c r="D4401" s="268"/>
      <c r="E4401" s="268"/>
      <c r="F4401" s="268"/>
      <c r="G4401" s="268"/>
      <c r="H4401" s="268"/>
      <c r="J4401" s="268"/>
      <c r="K4401" s="268"/>
      <c r="L4401" s="268"/>
      <c r="O4401" s="268"/>
      <c r="T4401" s="268"/>
      <c r="X4401" s="268"/>
    </row>
    <row r="4402" spans="1:24" x14ac:dyDescent="0.25">
      <c r="A4402" s="268"/>
      <c r="B4402" s="268"/>
      <c r="C4402" s="268"/>
      <c r="D4402" s="268"/>
      <c r="E4402" s="268"/>
      <c r="F4402" s="268"/>
      <c r="G4402" s="268"/>
      <c r="H4402" s="268"/>
      <c r="J4402" s="268"/>
      <c r="K4402" s="268"/>
      <c r="L4402" s="268"/>
      <c r="O4402" s="268"/>
      <c r="T4402" s="268"/>
      <c r="X4402" s="268"/>
    </row>
    <row r="4403" spans="1:24" x14ac:dyDescent="0.25">
      <c r="A4403" s="268"/>
      <c r="B4403" s="268"/>
      <c r="C4403" s="268"/>
      <c r="D4403" s="268"/>
      <c r="E4403" s="268"/>
      <c r="F4403" s="268"/>
      <c r="G4403" s="268"/>
      <c r="H4403" s="268"/>
      <c r="J4403" s="268"/>
      <c r="K4403" s="268"/>
      <c r="L4403" s="268"/>
      <c r="O4403" s="268"/>
      <c r="T4403" s="268"/>
      <c r="X4403" s="268"/>
    </row>
    <row r="4404" spans="1:24" x14ac:dyDescent="0.25">
      <c r="A4404" s="268"/>
      <c r="B4404" s="268"/>
      <c r="C4404" s="268"/>
      <c r="D4404" s="268"/>
      <c r="E4404" s="268"/>
      <c r="F4404" s="268"/>
      <c r="G4404" s="268"/>
      <c r="H4404" s="268"/>
      <c r="J4404" s="268"/>
      <c r="K4404" s="268"/>
      <c r="L4404" s="268"/>
      <c r="O4404" s="268"/>
      <c r="T4404" s="268"/>
      <c r="X4404" s="268"/>
    </row>
    <row r="4405" spans="1:24" x14ac:dyDescent="0.25">
      <c r="A4405" s="268"/>
      <c r="B4405" s="268"/>
      <c r="C4405" s="268"/>
      <c r="D4405" s="268"/>
      <c r="E4405" s="268"/>
      <c r="F4405" s="268"/>
      <c r="G4405" s="268"/>
      <c r="H4405" s="268"/>
      <c r="J4405" s="268"/>
      <c r="K4405" s="268"/>
      <c r="L4405" s="268"/>
      <c r="O4405" s="268"/>
      <c r="T4405" s="268"/>
      <c r="X4405" s="268"/>
    </row>
    <row r="4406" spans="1:24" x14ac:dyDescent="0.25">
      <c r="A4406" s="268"/>
      <c r="B4406" s="268"/>
      <c r="C4406" s="268"/>
      <c r="D4406" s="268"/>
      <c r="E4406" s="268"/>
      <c r="F4406" s="268"/>
      <c r="G4406" s="268"/>
      <c r="H4406" s="268"/>
      <c r="J4406" s="268"/>
      <c r="K4406" s="268"/>
      <c r="L4406" s="268"/>
      <c r="O4406" s="268"/>
      <c r="T4406" s="268"/>
      <c r="X4406" s="268"/>
    </row>
    <row r="4407" spans="1:24" x14ac:dyDescent="0.25">
      <c r="A4407" s="268"/>
      <c r="B4407" s="268"/>
      <c r="C4407" s="268"/>
      <c r="D4407" s="268"/>
      <c r="E4407" s="268"/>
      <c r="F4407" s="268"/>
      <c r="G4407" s="268"/>
      <c r="H4407" s="268"/>
      <c r="J4407" s="268"/>
      <c r="K4407" s="268"/>
      <c r="L4407" s="268"/>
      <c r="O4407" s="268"/>
      <c r="T4407" s="268"/>
      <c r="X4407" s="268"/>
    </row>
    <row r="4408" spans="1:24" x14ac:dyDescent="0.25">
      <c r="A4408" s="268"/>
      <c r="B4408" s="268"/>
      <c r="C4408" s="268"/>
      <c r="D4408" s="268"/>
      <c r="E4408" s="268"/>
      <c r="F4408" s="268"/>
      <c r="G4408" s="268"/>
      <c r="H4408" s="268"/>
      <c r="J4408" s="268"/>
      <c r="K4408" s="268"/>
      <c r="L4408" s="268"/>
      <c r="O4408" s="268"/>
      <c r="T4408" s="268"/>
      <c r="X4408" s="268"/>
    </row>
    <row r="4409" spans="1:24" x14ac:dyDescent="0.25">
      <c r="A4409" s="268"/>
      <c r="B4409" s="268"/>
      <c r="C4409" s="268"/>
      <c r="D4409" s="268"/>
      <c r="E4409" s="268"/>
      <c r="F4409" s="268"/>
      <c r="G4409" s="268"/>
      <c r="H4409" s="268"/>
      <c r="J4409" s="268"/>
      <c r="K4409" s="268"/>
      <c r="L4409" s="268"/>
      <c r="O4409" s="268"/>
      <c r="T4409" s="268"/>
      <c r="X4409" s="268"/>
    </row>
    <row r="4410" spans="1:24" x14ac:dyDescent="0.25">
      <c r="A4410" s="268"/>
      <c r="B4410" s="268"/>
      <c r="C4410" s="268"/>
      <c r="D4410" s="268"/>
      <c r="E4410" s="268"/>
      <c r="F4410" s="268"/>
      <c r="G4410" s="268"/>
      <c r="H4410" s="268"/>
      <c r="J4410" s="268"/>
      <c r="K4410" s="268"/>
      <c r="L4410" s="268"/>
      <c r="O4410" s="268"/>
      <c r="T4410" s="268"/>
      <c r="X4410" s="268"/>
    </row>
    <row r="4411" spans="1:24" x14ac:dyDescent="0.25">
      <c r="A4411" s="268"/>
      <c r="B4411" s="268"/>
      <c r="C4411" s="268"/>
      <c r="D4411" s="268"/>
      <c r="E4411" s="268"/>
      <c r="F4411" s="268"/>
      <c r="G4411" s="268"/>
      <c r="H4411" s="268"/>
      <c r="J4411" s="268"/>
      <c r="K4411" s="268"/>
      <c r="L4411" s="268"/>
      <c r="O4411" s="268"/>
      <c r="T4411" s="268"/>
      <c r="X4411" s="268"/>
    </row>
    <row r="4412" spans="1:24" x14ac:dyDescent="0.25">
      <c r="A4412" s="268"/>
      <c r="B4412" s="268"/>
      <c r="C4412" s="268"/>
      <c r="D4412" s="268"/>
      <c r="E4412" s="268"/>
      <c r="F4412" s="268"/>
      <c r="G4412" s="268"/>
      <c r="H4412" s="268"/>
      <c r="J4412" s="268"/>
      <c r="K4412" s="268"/>
      <c r="L4412" s="268"/>
      <c r="O4412" s="268"/>
      <c r="T4412" s="268"/>
      <c r="X4412" s="268"/>
    </row>
    <row r="4413" spans="1:24" x14ac:dyDescent="0.25">
      <c r="A4413" s="268"/>
      <c r="B4413" s="268"/>
      <c r="C4413" s="268"/>
      <c r="D4413" s="268"/>
      <c r="E4413" s="268"/>
      <c r="F4413" s="268"/>
      <c r="G4413" s="268"/>
      <c r="H4413" s="268"/>
      <c r="J4413" s="268"/>
      <c r="K4413" s="268"/>
      <c r="L4413" s="268"/>
      <c r="O4413" s="268"/>
      <c r="T4413" s="268"/>
      <c r="X4413" s="268"/>
    </row>
    <row r="4414" spans="1:24" x14ac:dyDescent="0.25">
      <c r="A4414" s="268"/>
      <c r="B4414" s="268"/>
      <c r="C4414" s="268"/>
      <c r="D4414" s="268"/>
      <c r="E4414" s="268"/>
      <c r="F4414" s="268"/>
      <c r="G4414" s="268"/>
      <c r="H4414" s="268"/>
      <c r="J4414" s="268"/>
      <c r="K4414" s="268"/>
      <c r="L4414" s="268"/>
      <c r="O4414" s="268"/>
      <c r="T4414" s="268"/>
      <c r="X4414" s="268"/>
    </row>
    <row r="4415" spans="1:24" x14ac:dyDescent="0.25">
      <c r="A4415" s="268"/>
      <c r="B4415" s="268"/>
      <c r="C4415" s="268"/>
      <c r="D4415" s="268"/>
      <c r="E4415" s="268"/>
      <c r="F4415" s="268"/>
      <c r="G4415" s="268"/>
      <c r="H4415" s="268"/>
      <c r="J4415" s="268"/>
      <c r="K4415" s="268"/>
      <c r="L4415" s="268"/>
      <c r="O4415" s="268"/>
      <c r="T4415" s="268"/>
      <c r="X4415" s="268"/>
    </row>
    <row r="4416" spans="1:24" x14ac:dyDescent="0.25">
      <c r="A4416" s="268"/>
      <c r="B4416" s="268"/>
      <c r="C4416" s="268"/>
      <c r="D4416" s="268"/>
      <c r="E4416" s="268"/>
      <c r="F4416" s="268"/>
      <c r="G4416" s="268"/>
      <c r="H4416" s="268"/>
      <c r="J4416" s="268"/>
      <c r="K4416" s="268"/>
      <c r="L4416" s="268"/>
      <c r="O4416" s="268"/>
      <c r="T4416" s="268"/>
      <c r="X4416" s="268"/>
    </row>
    <row r="4417" spans="1:24" x14ac:dyDescent="0.25">
      <c r="A4417" s="268"/>
      <c r="B4417" s="268"/>
      <c r="C4417" s="268"/>
      <c r="D4417" s="268"/>
      <c r="E4417" s="268"/>
      <c r="F4417" s="268"/>
      <c r="G4417" s="268"/>
      <c r="H4417" s="268"/>
      <c r="J4417" s="268"/>
      <c r="K4417" s="268"/>
      <c r="L4417" s="268"/>
      <c r="O4417" s="268"/>
      <c r="T4417" s="268"/>
      <c r="X4417" s="268"/>
    </row>
    <row r="4418" spans="1:24" x14ac:dyDescent="0.25">
      <c r="A4418" s="268"/>
      <c r="B4418" s="268"/>
      <c r="C4418" s="268"/>
      <c r="D4418" s="268"/>
      <c r="E4418" s="268"/>
      <c r="F4418" s="268"/>
      <c r="G4418" s="268"/>
      <c r="H4418" s="268"/>
      <c r="J4418" s="268"/>
      <c r="K4418" s="268"/>
      <c r="L4418" s="268"/>
      <c r="O4418" s="268"/>
      <c r="T4418" s="268"/>
      <c r="X4418" s="268"/>
    </row>
    <row r="4419" spans="1:24" x14ac:dyDescent="0.25">
      <c r="A4419" s="268"/>
      <c r="B4419" s="268"/>
      <c r="C4419" s="268"/>
      <c r="D4419" s="268"/>
      <c r="E4419" s="268"/>
      <c r="F4419" s="268"/>
      <c r="G4419" s="268"/>
      <c r="H4419" s="268"/>
      <c r="J4419" s="268"/>
      <c r="K4419" s="268"/>
      <c r="M4419" s="268"/>
      <c r="N4419" s="268"/>
      <c r="O4419" s="268"/>
      <c r="T4419" s="268"/>
      <c r="X4419" s="268"/>
    </row>
    <row r="4420" spans="1:24" x14ac:dyDescent="0.25">
      <c r="A4420" s="268"/>
      <c r="B4420" s="268"/>
      <c r="C4420" s="268"/>
      <c r="D4420" s="268"/>
      <c r="E4420" s="268"/>
      <c r="F4420" s="268"/>
      <c r="G4420" s="268"/>
      <c r="H4420" s="268"/>
      <c r="J4420" s="268"/>
      <c r="K4420" s="268"/>
      <c r="M4420" s="268"/>
      <c r="N4420" s="268"/>
      <c r="O4420" s="268"/>
      <c r="T4420" s="268"/>
      <c r="X4420" s="268"/>
    </row>
    <row r="4421" spans="1:24" x14ac:dyDescent="0.25">
      <c r="A4421" s="268"/>
      <c r="B4421" s="268"/>
      <c r="C4421" s="268"/>
      <c r="D4421" s="268"/>
      <c r="E4421" s="268"/>
      <c r="F4421" s="268"/>
      <c r="G4421" s="268"/>
      <c r="H4421" s="268"/>
      <c r="J4421" s="268"/>
      <c r="K4421" s="268"/>
      <c r="L4421" s="268"/>
      <c r="O4421" s="268"/>
      <c r="T4421" s="268"/>
      <c r="X4421" s="268"/>
    </row>
    <row r="4422" spans="1:24" x14ac:dyDescent="0.25">
      <c r="A4422" s="268"/>
      <c r="B4422" s="268"/>
      <c r="C4422" s="268"/>
      <c r="D4422" s="268"/>
      <c r="E4422" s="268"/>
      <c r="F4422" s="268"/>
      <c r="G4422" s="268"/>
      <c r="H4422" s="268"/>
      <c r="J4422" s="268"/>
      <c r="K4422" s="268"/>
      <c r="L4422" s="268"/>
      <c r="O4422" s="268"/>
      <c r="T4422" s="268"/>
      <c r="X4422" s="268"/>
    </row>
    <row r="4423" spans="1:24" x14ac:dyDescent="0.25">
      <c r="A4423" s="268"/>
      <c r="B4423" s="268"/>
      <c r="C4423" s="268"/>
      <c r="D4423" s="268"/>
      <c r="E4423" s="268"/>
      <c r="F4423" s="268"/>
      <c r="G4423" s="268"/>
      <c r="H4423" s="268"/>
      <c r="J4423" s="268"/>
      <c r="K4423" s="268"/>
      <c r="L4423" s="268"/>
      <c r="O4423" s="268"/>
      <c r="T4423" s="268"/>
      <c r="X4423" s="268"/>
    </row>
    <row r="4424" spans="1:24" x14ac:dyDescent="0.25">
      <c r="A4424" s="268"/>
      <c r="B4424" s="268"/>
      <c r="C4424" s="268"/>
      <c r="D4424" s="268"/>
      <c r="E4424" s="268"/>
      <c r="F4424" s="268"/>
      <c r="G4424" s="268"/>
      <c r="H4424" s="268"/>
      <c r="J4424" s="268"/>
      <c r="K4424" s="268"/>
      <c r="L4424" s="268"/>
      <c r="O4424" s="268"/>
      <c r="T4424" s="268"/>
      <c r="X4424" s="268"/>
    </row>
    <row r="4425" spans="1:24" x14ac:dyDescent="0.25">
      <c r="A4425" s="268"/>
      <c r="B4425" s="268"/>
      <c r="C4425" s="268"/>
      <c r="D4425" s="268"/>
      <c r="E4425" s="268"/>
      <c r="F4425" s="268"/>
      <c r="G4425" s="268"/>
      <c r="H4425" s="268"/>
      <c r="J4425" s="268"/>
      <c r="K4425" s="268"/>
      <c r="L4425" s="268"/>
      <c r="O4425" s="268"/>
      <c r="T4425" s="268"/>
      <c r="X4425" s="268"/>
    </row>
    <row r="4426" spans="1:24" x14ac:dyDescent="0.25">
      <c r="A4426" s="268"/>
      <c r="B4426" s="268"/>
      <c r="C4426" s="268"/>
      <c r="D4426" s="268"/>
      <c r="E4426" s="268"/>
      <c r="F4426" s="268"/>
      <c r="G4426" s="268"/>
      <c r="H4426" s="268"/>
      <c r="J4426" s="268"/>
      <c r="K4426" s="268"/>
      <c r="L4426" s="268"/>
      <c r="O4426" s="268"/>
      <c r="T4426" s="268"/>
      <c r="X4426" s="268"/>
    </row>
    <row r="4427" spans="1:24" x14ac:dyDescent="0.25">
      <c r="A4427" s="268"/>
      <c r="B4427" s="268"/>
      <c r="C4427" s="268"/>
      <c r="D4427" s="268"/>
      <c r="E4427" s="268"/>
      <c r="F4427" s="268"/>
      <c r="G4427" s="268"/>
      <c r="H4427" s="268"/>
      <c r="J4427" s="268"/>
      <c r="K4427" s="268"/>
      <c r="L4427" s="268"/>
      <c r="O4427" s="268"/>
      <c r="T4427" s="268"/>
      <c r="X4427" s="268"/>
    </row>
    <row r="4428" spans="1:24" x14ac:dyDescent="0.25">
      <c r="A4428" s="268"/>
      <c r="B4428" s="268"/>
      <c r="C4428" s="268"/>
      <c r="D4428" s="268"/>
      <c r="E4428" s="268"/>
      <c r="F4428" s="268"/>
      <c r="G4428" s="268"/>
      <c r="H4428" s="268"/>
      <c r="J4428" s="268"/>
      <c r="K4428" s="268"/>
      <c r="L4428" s="268"/>
      <c r="O4428" s="268"/>
      <c r="T4428" s="268"/>
      <c r="X4428" s="268"/>
    </row>
    <row r="4429" spans="1:24" x14ac:dyDescent="0.25">
      <c r="A4429" s="268"/>
      <c r="B4429" s="268"/>
      <c r="C4429" s="268"/>
      <c r="D4429" s="268"/>
      <c r="E4429" s="268"/>
      <c r="F4429" s="268"/>
      <c r="G4429" s="268"/>
      <c r="H4429" s="268"/>
      <c r="J4429" s="268"/>
      <c r="K4429" s="268"/>
      <c r="L4429" s="268"/>
      <c r="O4429" s="268"/>
      <c r="T4429" s="268"/>
      <c r="X4429" s="268"/>
    </row>
    <row r="4430" spans="1:24" x14ac:dyDescent="0.25">
      <c r="A4430" s="268"/>
      <c r="B4430" s="268"/>
      <c r="C4430" s="268"/>
      <c r="D4430" s="268"/>
      <c r="E4430" s="268"/>
      <c r="F4430" s="268"/>
      <c r="G4430" s="268"/>
      <c r="H4430" s="268"/>
      <c r="J4430" s="268"/>
      <c r="K4430" s="268"/>
      <c r="L4430" s="268"/>
      <c r="O4430" s="268"/>
      <c r="T4430" s="268"/>
      <c r="X4430" s="268"/>
    </row>
    <row r="4431" spans="1:24" x14ac:dyDescent="0.25">
      <c r="A4431" s="268"/>
      <c r="B4431" s="268"/>
      <c r="C4431" s="268"/>
      <c r="D4431" s="268"/>
      <c r="E4431" s="268"/>
      <c r="F4431" s="268"/>
      <c r="G4431" s="268"/>
      <c r="H4431" s="268"/>
      <c r="J4431" s="268"/>
      <c r="K4431" s="268"/>
      <c r="L4431" s="268"/>
      <c r="O4431" s="268"/>
      <c r="T4431" s="268"/>
      <c r="X4431" s="268"/>
    </row>
    <row r="4432" spans="1:24" x14ac:dyDescent="0.25">
      <c r="A4432" s="268"/>
      <c r="B4432" s="268"/>
      <c r="C4432" s="268"/>
      <c r="D4432" s="268"/>
      <c r="E4432" s="268"/>
      <c r="F4432" s="268"/>
      <c r="G4432" s="268"/>
      <c r="H4432" s="268"/>
      <c r="J4432" s="268"/>
      <c r="K4432" s="268"/>
      <c r="L4432" s="268"/>
      <c r="O4432" s="268"/>
      <c r="T4432" s="268"/>
      <c r="X4432" s="268"/>
    </row>
    <row r="4433" spans="1:24" x14ac:dyDescent="0.25">
      <c r="A4433" s="268"/>
      <c r="B4433" s="268"/>
      <c r="C4433" s="268"/>
      <c r="D4433" s="268"/>
      <c r="E4433" s="268"/>
      <c r="F4433" s="268"/>
      <c r="G4433" s="268"/>
      <c r="H4433" s="268"/>
      <c r="J4433" s="268"/>
      <c r="K4433" s="268"/>
      <c r="L4433" s="268"/>
      <c r="O4433" s="268"/>
      <c r="T4433" s="268"/>
      <c r="X4433" s="268"/>
    </row>
    <row r="4434" spans="1:24" x14ac:dyDescent="0.25">
      <c r="A4434" s="268"/>
      <c r="B4434" s="268"/>
      <c r="C4434" s="268"/>
      <c r="D4434" s="268"/>
      <c r="E4434" s="268"/>
      <c r="F4434" s="268"/>
      <c r="G4434" s="268"/>
      <c r="H4434" s="268"/>
      <c r="J4434" s="268"/>
      <c r="K4434" s="268"/>
      <c r="L4434" s="268"/>
      <c r="O4434" s="268"/>
      <c r="T4434" s="268"/>
      <c r="X4434" s="268"/>
    </row>
    <row r="4435" spans="1:24" x14ac:dyDescent="0.25">
      <c r="A4435" s="268"/>
      <c r="B4435" s="268"/>
      <c r="C4435" s="268"/>
      <c r="D4435" s="268"/>
      <c r="E4435" s="268"/>
      <c r="F4435" s="268"/>
      <c r="G4435" s="268"/>
      <c r="H4435" s="268"/>
      <c r="J4435" s="268"/>
      <c r="K4435" s="268"/>
      <c r="L4435" s="268"/>
      <c r="O4435" s="268"/>
      <c r="T4435" s="268"/>
      <c r="X4435" s="268"/>
    </row>
    <row r="4436" spans="1:24" x14ac:dyDescent="0.25">
      <c r="A4436" s="268"/>
      <c r="B4436" s="268"/>
      <c r="C4436" s="268"/>
      <c r="D4436" s="268"/>
      <c r="E4436" s="268"/>
      <c r="F4436" s="268"/>
      <c r="G4436" s="268"/>
      <c r="H4436" s="268"/>
      <c r="J4436" s="268"/>
      <c r="K4436" s="268"/>
      <c r="L4436" s="268"/>
      <c r="O4436" s="268"/>
      <c r="T4436" s="268"/>
      <c r="X4436" s="268"/>
    </row>
    <row r="4437" spans="1:24" x14ac:dyDescent="0.25">
      <c r="A4437" s="268"/>
      <c r="B4437" s="268"/>
      <c r="C4437" s="268"/>
      <c r="D4437" s="268"/>
      <c r="E4437" s="268"/>
      <c r="F4437" s="268"/>
      <c r="G4437" s="268"/>
      <c r="H4437" s="268"/>
      <c r="J4437" s="268"/>
      <c r="K4437" s="268"/>
      <c r="L4437" s="268"/>
      <c r="O4437" s="268"/>
      <c r="T4437" s="268"/>
      <c r="X4437" s="268"/>
    </row>
    <row r="4438" spans="1:24" x14ac:dyDescent="0.25">
      <c r="A4438" s="268"/>
      <c r="B4438" s="268"/>
      <c r="C4438" s="268"/>
      <c r="D4438" s="268"/>
      <c r="E4438" s="268"/>
      <c r="F4438" s="268"/>
      <c r="G4438" s="268"/>
      <c r="H4438" s="268"/>
      <c r="J4438" s="268"/>
      <c r="K4438" s="268"/>
      <c r="L4438" s="268"/>
      <c r="O4438" s="268"/>
      <c r="T4438" s="268"/>
      <c r="X4438" s="268"/>
    </row>
    <row r="4439" spans="1:24" x14ac:dyDescent="0.25">
      <c r="A4439" s="268"/>
      <c r="B4439" s="268"/>
      <c r="C4439" s="268"/>
      <c r="D4439" s="268"/>
      <c r="E4439" s="268"/>
      <c r="F4439" s="268"/>
      <c r="G4439" s="268"/>
      <c r="H4439" s="268"/>
      <c r="J4439" s="268"/>
      <c r="K4439" s="268"/>
      <c r="L4439" s="268"/>
      <c r="O4439" s="268"/>
      <c r="T4439" s="268"/>
      <c r="X4439" s="268"/>
    </row>
    <row r="4440" spans="1:24" x14ac:dyDescent="0.25">
      <c r="A4440" s="268"/>
      <c r="B4440" s="268"/>
      <c r="C4440" s="268"/>
      <c r="D4440" s="268"/>
      <c r="E4440" s="268"/>
      <c r="F4440" s="268"/>
      <c r="G4440" s="268"/>
      <c r="H4440" s="268"/>
      <c r="J4440" s="268"/>
      <c r="K4440" s="268"/>
      <c r="L4440" s="268"/>
      <c r="O4440" s="268"/>
      <c r="T4440" s="268"/>
      <c r="X4440" s="268"/>
    </row>
    <row r="4441" spans="1:24" x14ac:dyDescent="0.25">
      <c r="A4441" s="268"/>
      <c r="B4441" s="268"/>
      <c r="C4441" s="268"/>
      <c r="D4441" s="268"/>
      <c r="E4441" s="268"/>
      <c r="F4441" s="268"/>
      <c r="G4441" s="268"/>
      <c r="H4441" s="268"/>
      <c r="J4441" s="268"/>
      <c r="K4441" s="268"/>
      <c r="L4441" s="268"/>
      <c r="O4441" s="268"/>
      <c r="T4441" s="268"/>
      <c r="X4441" s="268"/>
    </row>
    <row r="4442" spans="1:24" x14ac:dyDescent="0.25">
      <c r="A4442" s="268"/>
      <c r="B4442" s="268"/>
      <c r="C4442" s="268"/>
      <c r="D4442" s="268"/>
      <c r="E4442" s="268"/>
      <c r="F4442" s="268"/>
      <c r="G4442" s="268"/>
      <c r="H4442" s="268"/>
      <c r="J4442" s="268"/>
      <c r="K4442" s="268"/>
      <c r="L4442" s="268"/>
      <c r="O4442" s="268"/>
      <c r="T4442" s="268"/>
      <c r="X4442" s="268"/>
    </row>
    <row r="4443" spans="1:24" x14ac:dyDescent="0.25">
      <c r="A4443" s="268"/>
      <c r="B4443" s="268"/>
      <c r="C4443" s="268"/>
      <c r="D4443" s="268"/>
      <c r="E4443" s="268"/>
      <c r="F4443" s="268"/>
      <c r="G4443" s="268"/>
      <c r="H4443" s="268"/>
      <c r="J4443" s="268"/>
      <c r="K4443" s="268"/>
      <c r="L4443" s="268"/>
      <c r="O4443" s="268"/>
      <c r="T4443" s="268"/>
      <c r="X4443" s="268"/>
    </row>
    <row r="4444" spans="1:24" x14ac:dyDescent="0.25">
      <c r="A4444" s="268"/>
      <c r="B4444" s="268"/>
      <c r="C4444" s="268"/>
      <c r="D4444" s="268"/>
      <c r="E4444" s="268"/>
      <c r="F4444" s="268"/>
      <c r="G4444" s="268"/>
      <c r="H4444" s="268"/>
      <c r="J4444" s="268"/>
      <c r="K4444" s="268"/>
      <c r="L4444" s="268"/>
      <c r="O4444" s="268"/>
      <c r="T4444" s="268"/>
      <c r="X4444" s="268"/>
    </row>
    <row r="4445" spans="1:24" x14ac:dyDescent="0.25">
      <c r="A4445" s="268"/>
      <c r="B4445" s="268"/>
      <c r="C4445" s="268"/>
      <c r="D4445" s="268"/>
      <c r="E4445" s="268"/>
      <c r="F4445" s="268"/>
      <c r="G4445" s="268"/>
      <c r="H4445" s="268"/>
      <c r="J4445" s="268"/>
      <c r="K4445" s="268"/>
      <c r="L4445" s="268"/>
      <c r="O4445" s="268"/>
      <c r="T4445" s="268"/>
      <c r="X4445" s="268"/>
    </row>
    <row r="4446" spans="1:24" x14ac:dyDescent="0.25">
      <c r="A4446" s="268"/>
      <c r="B4446" s="268"/>
      <c r="C4446" s="268"/>
      <c r="D4446" s="268"/>
      <c r="E4446" s="268"/>
      <c r="F4446" s="268"/>
      <c r="G4446" s="268"/>
      <c r="H4446" s="268"/>
      <c r="J4446" s="268"/>
      <c r="K4446" s="268"/>
      <c r="L4446" s="268"/>
      <c r="O4446" s="268"/>
      <c r="T4446" s="268"/>
      <c r="X4446" s="268"/>
    </row>
    <row r="4447" spans="1:24" x14ac:dyDescent="0.25">
      <c r="A4447" s="268"/>
      <c r="B4447" s="268"/>
      <c r="C4447" s="268"/>
      <c r="D4447" s="268"/>
      <c r="E4447" s="268"/>
      <c r="F4447" s="268"/>
      <c r="G4447" s="268"/>
      <c r="H4447" s="268"/>
      <c r="J4447" s="268"/>
      <c r="K4447" s="268"/>
      <c r="L4447" s="268"/>
      <c r="O4447" s="268"/>
      <c r="T4447" s="268"/>
      <c r="X4447" s="268"/>
    </row>
    <row r="4448" spans="1:24" x14ac:dyDescent="0.25">
      <c r="A4448" s="268"/>
      <c r="B4448" s="268"/>
      <c r="C4448" s="268"/>
      <c r="D4448" s="268"/>
      <c r="E4448" s="268"/>
      <c r="F4448" s="268"/>
      <c r="G4448" s="268"/>
      <c r="H4448" s="268"/>
      <c r="J4448" s="268"/>
      <c r="K4448" s="268"/>
      <c r="L4448" s="268"/>
      <c r="O4448" s="268"/>
      <c r="T4448" s="268"/>
      <c r="X4448" s="268"/>
    </row>
    <row r="4449" spans="1:24" x14ac:dyDescent="0.25">
      <c r="A4449" s="268"/>
      <c r="B4449" s="268"/>
      <c r="C4449" s="268"/>
      <c r="D4449" s="268"/>
      <c r="E4449" s="268"/>
      <c r="F4449" s="268"/>
      <c r="G4449" s="268"/>
      <c r="H4449" s="268"/>
      <c r="J4449" s="268"/>
      <c r="K4449" s="268"/>
      <c r="L4449" s="268"/>
      <c r="O4449" s="268"/>
      <c r="T4449" s="268"/>
      <c r="X4449" s="268"/>
    </row>
    <row r="4450" spans="1:24" x14ac:dyDescent="0.25">
      <c r="A4450" s="268"/>
      <c r="B4450" s="268"/>
      <c r="C4450" s="268"/>
      <c r="D4450" s="268"/>
      <c r="E4450" s="268"/>
      <c r="F4450" s="268"/>
      <c r="G4450" s="268"/>
      <c r="H4450" s="268"/>
      <c r="J4450" s="268"/>
      <c r="K4450" s="268"/>
      <c r="L4450" s="268"/>
      <c r="O4450" s="268"/>
      <c r="T4450" s="268"/>
      <c r="X4450" s="268"/>
    </row>
    <row r="4451" spans="1:24" x14ac:dyDescent="0.25">
      <c r="A4451" s="268"/>
      <c r="B4451" s="268"/>
      <c r="C4451" s="268"/>
      <c r="D4451" s="268"/>
      <c r="E4451" s="268"/>
      <c r="F4451" s="268"/>
      <c r="G4451" s="268"/>
      <c r="H4451" s="268"/>
      <c r="J4451" s="268"/>
      <c r="K4451" s="268"/>
      <c r="L4451" s="268"/>
      <c r="O4451" s="268"/>
      <c r="T4451" s="268"/>
      <c r="X4451" s="268"/>
    </row>
    <row r="4452" spans="1:24" x14ac:dyDescent="0.25">
      <c r="A4452" s="268"/>
      <c r="B4452" s="268"/>
      <c r="C4452" s="268"/>
      <c r="D4452" s="268"/>
      <c r="E4452" s="268"/>
      <c r="F4452" s="268"/>
      <c r="G4452" s="268"/>
      <c r="H4452" s="268"/>
      <c r="J4452" s="268"/>
      <c r="K4452" s="268"/>
      <c r="L4452" s="268"/>
      <c r="O4452" s="268"/>
      <c r="T4452" s="268"/>
      <c r="X4452" s="268"/>
    </row>
    <row r="4453" spans="1:24" x14ac:dyDescent="0.25">
      <c r="A4453" s="268"/>
      <c r="B4453" s="268"/>
      <c r="C4453" s="268"/>
      <c r="D4453" s="268"/>
      <c r="E4453" s="268"/>
      <c r="F4453" s="268"/>
      <c r="G4453" s="268"/>
      <c r="H4453" s="268"/>
      <c r="J4453" s="268"/>
      <c r="K4453" s="268"/>
      <c r="L4453" s="268"/>
      <c r="O4453" s="268"/>
      <c r="T4453" s="268"/>
      <c r="X4453" s="268"/>
    </row>
    <row r="4454" spans="1:24" x14ac:dyDescent="0.25">
      <c r="A4454" s="268"/>
      <c r="B4454" s="268"/>
      <c r="C4454" s="268"/>
      <c r="D4454" s="268"/>
      <c r="E4454" s="268"/>
      <c r="F4454" s="268"/>
      <c r="G4454" s="268"/>
      <c r="H4454" s="268"/>
      <c r="J4454" s="268"/>
      <c r="K4454" s="268"/>
      <c r="L4454" s="268"/>
      <c r="O4454" s="268"/>
      <c r="T4454" s="268"/>
      <c r="X4454" s="268"/>
    </row>
    <row r="4455" spans="1:24" x14ac:dyDescent="0.25">
      <c r="A4455" s="268"/>
      <c r="B4455" s="268"/>
      <c r="C4455" s="268"/>
      <c r="D4455" s="268"/>
      <c r="E4455" s="268"/>
      <c r="F4455" s="268"/>
      <c r="G4455" s="268"/>
      <c r="H4455" s="268"/>
      <c r="J4455" s="268"/>
      <c r="K4455" s="268"/>
      <c r="L4455" s="268"/>
      <c r="O4455" s="268"/>
      <c r="T4455" s="268"/>
      <c r="X4455" s="268"/>
    </row>
    <row r="4456" spans="1:24" x14ac:dyDescent="0.25">
      <c r="A4456" s="268"/>
      <c r="B4456" s="268"/>
      <c r="C4456" s="268"/>
      <c r="D4456" s="268"/>
      <c r="E4456" s="268"/>
      <c r="F4456" s="268"/>
      <c r="G4456" s="268"/>
      <c r="H4456" s="268"/>
      <c r="J4456" s="268"/>
      <c r="K4456" s="268"/>
      <c r="L4456" s="268"/>
      <c r="O4456" s="268"/>
      <c r="T4456" s="268"/>
      <c r="X4456" s="268"/>
    </row>
    <row r="4457" spans="1:24" x14ac:dyDescent="0.25">
      <c r="A4457" s="268"/>
      <c r="B4457" s="268"/>
      <c r="C4457" s="268"/>
      <c r="D4457" s="268"/>
      <c r="E4457" s="268"/>
      <c r="F4457" s="268"/>
      <c r="G4457" s="268"/>
      <c r="H4457" s="268"/>
      <c r="J4457" s="268"/>
      <c r="K4457" s="268"/>
      <c r="L4457" s="268"/>
      <c r="O4457" s="268"/>
      <c r="T4457" s="268"/>
      <c r="X4457" s="268"/>
    </row>
    <row r="4458" spans="1:24" x14ac:dyDescent="0.25">
      <c r="A4458" s="268"/>
      <c r="B4458" s="268"/>
      <c r="C4458" s="268"/>
      <c r="D4458" s="268"/>
      <c r="E4458" s="268"/>
      <c r="F4458" s="268"/>
      <c r="G4458" s="268"/>
      <c r="H4458" s="268"/>
      <c r="J4458" s="268"/>
      <c r="K4458" s="268"/>
      <c r="L4458" s="268"/>
      <c r="O4458" s="268"/>
      <c r="T4458" s="268"/>
      <c r="X4458" s="268"/>
    </row>
    <row r="4459" spans="1:24" x14ac:dyDescent="0.25">
      <c r="A4459" s="268"/>
      <c r="B4459" s="268"/>
      <c r="C4459" s="268"/>
      <c r="D4459" s="268"/>
      <c r="E4459" s="268"/>
      <c r="F4459" s="268"/>
      <c r="G4459" s="268"/>
      <c r="H4459" s="268"/>
      <c r="J4459" s="268"/>
      <c r="K4459" s="268"/>
      <c r="L4459" s="268"/>
      <c r="O4459" s="268"/>
      <c r="T4459" s="268"/>
      <c r="X4459" s="268"/>
    </row>
    <row r="4460" spans="1:24" x14ac:dyDescent="0.25">
      <c r="A4460" s="268"/>
      <c r="B4460" s="268"/>
      <c r="C4460" s="268"/>
      <c r="D4460" s="268"/>
      <c r="E4460" s="268"/>
      <c r="F4460" s="268"/>
      <c r="G4460" s="268"/>
      <c r="H4460" s="268"/>
      <c r="J4460" s="268"/>
      <c r="K4460" s="268"/>
      <c r="L4460" s="268"/>
      <c r="O4460" s="268"/>
      <c r="X4460" s="268"/>
    </row>
    <row r="4461" spans="1:24" x14ac:dyDescent="0.25">
      <c r="A4461" s="268"/>
      <c r="B4461" s="268"/>
      <c r="C4461" s="268"/>
      <c r="D4461" s="268"/>
      <c r="E4461" s="268"/>
      <c r="F4461" s="268"/>
      <c r="G4461" s="268"/>
      <c r="H4461" s="268"/>
      <c r="J4461" s="268"/>
      <c r="K4461" s="268"/>
      <c r="L4461" s="268"/>
      <c r="O4461" s="268"/>
      <c r="X4461" s="268"/>
    </row>
    <row r="4462" spans="1:24" x14ac:dyDescent="0.25">
      <c r="A4462" s="268"/>
      <c r="B4462" s="268"/>
      <c r="C4462" s="268"/>
      <c r="D4462" s="268"/>
      <c r="E4462" s="268"/>
      <c r="F4462" s="268"/>
      <c r="G4462" s="268"/>
      <c r="H4462" s="268"/>
      <c r="J4462" s="268"/>
      <c r="K4462" s="268"/>
      <c r="L4462" s="268"/>
      <c r="O4462" s="268"/>
      <c r="X4462" s="268"/>
    </row>
    <row r="4463" spans="1:24" x14ac:dyDescent="0.25">
      <c r="A4463" s="268"/>
      <c r="B4463" s="268"/>
      <c r="C4463" s="268"/>
      <c r="D4463" s="268"/>
      <c r="E4463" s="268"/>
      <c r="F4463" s="268"/>
      <c r="G4463" s="268"/>
      <c r="H4463" s="268"/>
      <c r="J4463" s="268"/>
      <c r="K4463" s="268"/>
      <c r="L4463" s="268"/>
      <c r="O4463" s="268"/>
      <c r="X4463" s="268"/>
    </row>
    <row r="4464" spans="1:24" x14ac:dyDescent="0.25">
      <c r="A4464" s="268"/>
      <c r="B4464" s="268"/>
      <c r="C4464" s="268"/>
      <c r="D4464" s="268"/>
      <c r="E4464" s="268"/>
      <c r="F4464" s="268"/>
      <c r="G4464" s="268"/>
      <c r="H4464" s="268"/>
      <c r="J4464" s="268"/>
      <c r="K4464" s="268"/>
      <c r="L4464" s="268"/>
      <c r="O4464" s="268"/>
      <c r="X4464" s="268"/>
    </row>
    <row r="4465" spans="1:24" x14ac:dyDescent="0.25">
      <c r="A4465" s="268"/>
      <c r="B4465" s="268"/>
      <c r="C4465" s="268"/>
      <c r="D4465" s="268"/>
      <c r="E4465" s="268"/>
      <c r="F4465" s="268"/>
      <c r="G4465" s="268"/>
      <c r="H4465" s="268"/>
      <c r="J4465" s="268"/>
      <c r="K4465" s="268"/>
      <c r="L4465" s="268"/>
      <c r="O4465" s="268"/>
      <c r="X4465" s="268"/>
    </row>
    <row r="4466" spans="1:24" x14ac:dyDescent="0.25">
      <c r="A4466" s="268"/>
      <c r="B4466" s="268"/>
      <c r="C4466" s="268"/>
      <c r="D4466" s="268"/>
      <c r="E4466" s="268"/>
      <c r="F4466" s="268"/>
      <c r="G4466" s="268"/>
      <c r="H4466" s="268"/>
      <c r="J4466" s="268"/>
      <c r="K4466" s="268"/>
      <c r="L4466" s="268"/>
      <c r="O4466" s="268"/>
      <c r="X4466" s="268"/>
    </row>
    <row r="4467" spans="1:24" x14ac:dyDescent="0.25">
      <c r="A4467" s="268"/>
      <c r="B4467" s="268"/>
      <c r="C4467" s="268"/>
      <c r="D4467" s="268"/>
      <c r="E4467" s="268"/>
      <c r="F4467" s="268"/>
      <c r="G4467" s="268"/>
      <c r="H4467" s="268"/>
      <c r="J4467" s="268"/>
      <c r="K4467" s="268"/>
      <c r="L4467" s="268"/>
      <c r="O4467" s="268"/>
      <c r="X4467" s="268"/>
    </row>
    <row r="4468" spans="1:24" x14ac:dyDescent="0.25">
      <c r="A4468" s="268"/>
      <c r="B4468" s="268"/>
      <c r="C4468" s="268"/>
      <c r="D4468" s="268"/>
      <c r="E4468" s="268"/>
      <c r="F4468" s="268"/>
      <c r="G4468" s="268"/>
      <c r="H4468" s="268"/>
      <c r="J4468" s="268"/>
      <c r="K4468" s="268"/>
      <c r="L4468" s="268"/>
      <c r="O4468" s="268"/>
      <c r="X4468" s="268"/>
    </row>
    <row r="4469" spans="1:24" x14ac:dyDescent="0.25">
      <c r="A4469" s="268"/>
      <c r="B4469" s="268"/>
      <c r="C4469" s="268"/>
      <c r="D4469" s="268"/>
      <c r="E4469" s="268"/>
      <c r="F4469" s="268"/>
      <c r="G4469" s="268"/>
      <c r="H4469" s="268"/>
      <c r="J4469" s="268"/>
      <c r="K4469" s="268"/>
      <c r="L4469" s="268"/>
      <c r="O4469" s="268"/>
      <c r="X4469" s="268"/>
    </row>
    <row r="4470" spans="1:24" x14ac:dyDescent="0.25">
      <c r="A4470" s="268"/>
      <c r="B4470" s="268"/>
      <c r="C4470" s="268"/>
      <c r="D4470" s="268"/>
      <c r="E4470" s="268"/>
      <c r="F4470" s="268"/>
      <c r="G4470" s="268"/>
      <c r="H4470" s="268"/>
      <c r="J4470" s="268"/>
      <c r="K4470" s="268"/>
      <c r="L4470" s="268"/>
      <c r="O4470" s="268"/>
      <c r="T4470" s="268"/>
      <c r="X4470" s="268"/>
    </row>
    <row r="4471" spans="1:24" x14ac:dyDescent="0.25">
      <c r="A4471" s="268"/>
      <c r="B4471" s="268"/>
      <c r="C4471" s="268"/>
      <c r="D4471" s="268"/>
      <c r="E4471" s="268"/>
      <c r="F4471" s="268"/>
      <c r="G4471" s="268"/>
      <c r="H4471" s="268"/>
      <c r="J4471" s="268"/>
      <c r="K4471" s="268"/>
      <c r="L4471" s="268"/>
      <c r="O4471" s="268"/>
      <c r="T4471" s="268"/>
      <c r="X4471" s="268"/>
    </row>
    <row r="4472" spans="1:24" x14ac:dyDescent="0.25">
      <c r="A4472" s="268"/>
      <c r="B4472" s="268"/>
      <c r="C4472" s="268"/>
      <c r="D4472" s="268"/>
      <c r="E4472" s="268"/>
      <c r="F4472" s="268"/>
      <c r="G4472" s="268"/>
      <c r="H4472" s="268"/>
      <c r="J4472" s="268"/>
      <c r="K4472" s="268"/>
      <c r="L4472" s="268"/>
      <c r="O4472" s="268"/>
      <c r="T4472" s="268"/>
      <c r="X4472" s="268"/>
    </row>
    <row r="4473" spans="1:24" x14ac:dyDescent="0.25">
      <c r="A4473" s="268"/>
      <c r="B4473" s="268"/>
      <c r="C4473" s="268"/>
      <c r="D4473" s="268"/>
      <c r="E4473" s="268"/>
      <c r="F4473" s="268"/>
      <c r="G4473" s="268"/>
      <c r="H4473" s="268"/>
      <c r="J4473" s="268"/>
      <c r="K4473" s="268"/>
      <c r="L4473" s="268"/>
      <c r="O4473" s="268"/>
      <c r="T4473" s="268"/>
      <c r="X4473" s="268"/>
    </row>
    <row r="4474" spans="1:24" x14ac:dyDescent="0.25">
      <c r="A4474" s="268"/>
      <c r="B4474" s="268"/>
      <c r="C4474" s="268"/>
      <c r="D4474" s="268"/>
      <c r="E4474" s="268"/>
      <c r="F4474" s="268"/>
      <c r="G4474" s="268"/>
      <c r="H4474" s="268"/>
      <c r="J4474" s="268"/>
      <c r="K4474" s="268"/>
      <c r="L4474" s="268"/>
      <c r="O4474" s="268"/>
      <c r="T4474" s="268"/>
      <c r="X4474" s="268"/>
    </row>
    <row r="4475" spans="1:24" x14ac:dyDescent="0.25">
      <c r="A4475" s="268"/>
      <c r="B4475" s="268"/>
      <c r="C4475" s="268"/>
      <c r="D4475" s="268"/>
      <c r="E4475" s="268"/>
      <c r="F4475" s="268"/>
      <c r="G4475" s="268"/>
      <c r="H4475" s="268"/>
      <c r="J4475" s="268"/>
      <c r="K4475" s="268"/>
      <c r="L4475" s="268"/>
      <c r="O4475" s="268"/>
      <c r="T4475" s="268"/>
      <c r="X4475" s="268"/>
    </row>
    <row r="4476" spans="1:24" x14ac:dyDescent="0.25">
      <c r="A4476" s="268"/>
      <c r="B4476" s="268"/>
      <c r="C4476" s="268"/>
      <c r="D4476" s="268"/>
      <c r="E4476" s="268"/>
      <c r="F4476" s="268"/>
      <c r="G4476" s="268"/>
      <c r="H4476" s="268"/>
      <c r="J4476" s="268"/>
      <c r="K4476" s="268"/>
      <c r="L4476" s="268"/>
      <c r="O4476" s="268"/>
      <c r="T4476" s="268"/>
      <c r="X4476" s="268"/>
    </row>
    <row r="4477" spans="1:24" x14ac:dyDescent="0.25">
      <c r="A4477" s="268"/>
      <c r="B4477" s="268"/>
      <c r="C4477" s="268"/>
      <c r="D4477" s="268"/>
      <c r="E4477" s="268"/>
      <c r="F4477" s="268"/>
      <c r="G4477" s="268"/>
      <c r="H4477" s="268"/>
      <c r="J4477" s="268"/>
      <c r="K4477" s="268"/>
      <c r="L4477" s="268"/>
      <c r="O4477" s="268"/>
      <c r="T4477" s="268"/>
      <c r="X4477" s="268"/>
    </row>
    <row r="4478" spans="1:24" x14ac:dyDescent="0.25">
      <c r="A4478" s="268"/>
      <c r="B4478" s="268"/>
      <c r="C4478" s="268"/>
      <c r="D4478" s="268"/>
      <c r="E4478" s="268"/>
      <c r="F4478" s="268"/>
      <c r="G4478" s="268"/>
      <c r="H4478" s="268"/>
      <c r="J4478" s="268"/>
      <c r="K4478" s="268"/>
      <c r="L4478" s="268"/>
      <c r="O4478" s="268"/>
      <c r="T4478" s="268"/>
      <c r="X4478" s="268"/>
    </row>
    <row r="4479" spans="1:24" x14ac:dyDescent="0.25">
      <c r="A4479" s="268"/>
      <c r="B4479" s="268"/>
      <c r="C4479" s="268"/>
      <c r="D4479" s="268"/>
      <c r="E4479" s="268"/>
      <c r="F4479" s="268"/>
      <c r="G4479" s="268"/>
      <c r="H4479" s="268"/>
      <c r="J4479" s="268"/>
      <c r="K4479" s="268"/>
      <c r="L4479" s="268"/>
      <c r="O4479" s="268"/>
      <c r="T4479" s="268"/>
      <c r="X4479" s="268"/>
    </row>
    <row r="4480" spans="1:24" x14ac:dyDescent="0.25">
      <c r="A4480" s="268"/>
      <c r="B4480" s="268"/>
      <c r="C4480" s="268"/>
      <c r="D4480" s="268"/>
      <c r="E4480" s="268"/>
      <c r="F4480" s="268"/>
      <c r="G4480" s="268"/>
      <c r="H4480" s="268"/>
      <c r="J4480" s="268"/>
      <c r="K4480" s="268"/>
      <c r="L4480" s="268"/>
      <c r="O4480" s="268"/>
      <c r="T4480" s="268"/>
      <c r="X4480" s="268"/>
    </row>
    <row r="4481" spans="1:24" x14ac:dyDescent="0.25">
      <c r="A4481" s="268"/>
      <c r="B4481" s="268"/>
      <c r="C4481" s="268"/>
      <c r="D4481" s="268"/>
      <c r="E4481" s="268"/>
      <c r="F4481" s="268"/>
      <c r="G4481" s="268"/>
      <c r="H4481" s="268"/>
      <c r="J4481" s="268"/>
      <c r="K4481" s="268"/>
      <c r="L4481" s="268"/>
      <c r="O4481" s="268"/>
      <c r="T4481" s="268"/>
      <c r="X4481" s="268"/>
    </row>
    <row r="4482" spans="1:24" x14ac:dyDescent="0.25">
      <c r="A4482" s="268"/>
      <c r="B4482" s="268"/>
      <c r="C4482" s="268"/>
      <c r="D4482" s="268"/>
      <c r="E4482" s="268"/>
      <c r="F4482" s="268"/>
      <c r="G4482" s="268"/>
      <c r="H4482" s="268"/>
      <c r="J4482" s="268"/>
      <c r="K4482" s="268"/>
      <c r="L4482" s="268"/>
      <c r="O4482" s="268"/>
      <c r="T4482" s="268"/>
      <c r="X4482" s="268"/>
    </row>
    <row r="4483" spans="1:24" x14ac:dyDescent="0.25">
      <c r="A4483" s="268"/>
      <c r="B4483" s="268"/>
      <c r="C4483" s="268"/>
      <c r="D4483" s="268"/>
      <c r="E4483" s="268"/>
      <c r="F4483" s="268"/>
      <c r="G4483" s="268"/>
      <c r="H4483" s="268"/>
      <c r="J4483" s="268"/>
      <c r="K4483" s="268"/>
      <c r="L4483" s="268"/>
      <c r="O4483" s="268"/>
      <c r="T4483" s="268"/>
      <c r="X4483" s="268"/>
    </row>
    <row r="4484" spans="1:24" x14ac:dyDescent="0.25">
      <c r="A4484" s="268"/>
      <c r="B4484" s="268"/>
      <c r="C4484" s="268"/>
      <c r="D4484" s="268"/>
      <c r="E4484" s="268"/>
      <c r="F4484" s="268"/>
      <c r="G4484" s="268"/>
      <c r="H4484" s="268"/>
      <c r="J4484" s="268"/>
      <c r="K4484" s="268"/>
      <c r="L4484" s="268"/>
      <c r="O4484" s="268"/>
      <c r="T4484" s="268"/>
      <c r="X4484" s="268"/>
    </row>
    <row r="4485" spans="1:24" x14ac:dyDescent="0.25">
      <c r="A4485" s="268"/>
      <c r="B4485" s="268"/>
      <c r="C4485" s="268"/>
      <c r="D4485" s="268"/>
      <c r="E4485" s="268"/>
      <c r="F4485" s="268"/>
      <c r="G4485" s="268"/>
      <c r="H4485" s="268"/>
      <c r="J4485" s="268"/>
      <c r="K4485" s="268"/>
      <c r="L4485" s="268"/>
      <c r="O4485" s="268"/>
      <c r="T4485" s="268"/>
      <c r="X4485" s="268"/>
    </row>
    <row r="4486" spans="1:24" x14ac:dyDescent="0.25">
      <c r="A4486" s="268"/>
      <c r="B4486" s="268"/>
      <c r="C4486" s="268"/>
      <c r="D4486" s="268"/>
      <c r="E4486" s="268"/>
      <c r="F4486" s="268"/>
      <c r="G4486" s="268"/>
      <c r="H4486" s="268"/>
      <c r="J4486" s="268"/>
      <c r="K4486" s="268"/>
      <c r="L4486" s="268"/>
      <c r="O4486" s="268"/>
      <c r="T4486" s="268"/>
      <c r="X4486" s="268"/>
    </row>
    <row r="4487" spans="1:24" x14ac:dyDescent="0.25">
      <c r="A4487" s="268"/>
      <c r="B4487" s="268"/>
      <c r="C4487" s="268"/>
      <c r="D4487" s="268"/>
      <c r="E4487" s="268"/>
      <c r="F4487" s="268"/>
      <c r="G4487" s="268"/>
      <c r="H4487" s="268"/>
      <c r="J4487" s="268"/>
      <c r="K4487" s="268"/>
      <c r="L4487" s="268"/>
      <c r="O4487" s="268"/>
      <c r="T4487" s="268"/>
      <c r="X4487" s="268"/>
    </row>
    <row r="4488" spans="1:24" x14ac:dyDescent="0.25">
      <c r="A4488" s="268"/>
      <c r="B4488" s="268"/>
      <c r="C4488" s="268"/>
      <c r="D4488" s="268"/>
      <c r="E4488" s="268"/>
      <c r="F4488" s="268"/>
      <c r="G4488" s="268"/>
      <c r="H4488" s="268"/>
      <c r="J4488" s="268"/>
      <c r="K4488" s="268"/>
      <c r="L4488" s="268"/>
      <c r="O4488" s="268"/>
      <c r="T4488" s="268"/>
      <c r="X4488" s="268"/>
    </row>
    <row r="4489" spans="1:24" x14ac:dyDescent="0.25">
      <c r="A4489" s="268"/>
      <c r="B4489" s="268"/>
      <c r="C4489" s="268"/>
      <c r="D4489" s="268"/>
      <c r="E4489" s="268"/>
      <c r="F4489" s="268"/>
      <c r="G4489" s="268"/>
      <c r="H4489" s="268"/>
      <c r="J4489" s="268"/>
      <c r="K4489" s="268"/>
      <c r="L4489" s="268"/>
      <c r="O4489" s="268"/>
      <c r="T4489" s="268"/>
      <c r="X4489" s="268"/>
    </row>
    <row r="4490" spans="1:24" x14ac:dyDescent="0.25">
      <c r="A4490" s="268"/>
      <c r="B4490" s="268"/>
      <c r="C4490" s="268"/>
      <c r="D4490" s="268"/>
      <c r="E4490" s="268"/>
      <c r="F4490" s="268"/>
      <c r="G4490" s="268"/>
      <c r="H4490" s="268"/>
      <c r="J4490" s="268"/>
      <c r="K4490" s="268"/>
      <c r="L4490" s="268"/>
      <c r="O4490" s="268"/>
      <c r="T4490" s="268"/>
      <c r="X4490" s="268"/>
    </row>
    <row r="4491" spans="1:24" x14ac:dyDescent="0.25">
      <c r="A4491" s="268"/>
      <c r="B4491" s="268"/>
      <c r="C4491" s="268"/>
      <c r="D4491" s="268"/>
      <c r="E4491" s="268"/>
      <c r="F4491" s="268"/>
      <c r="G4491" s="268"/>
      <c r="H4491" s="268"/>
      <c r="J4491" s="268"/>
      <c r="K4491" s="268"/>
      <c r="L4491" s="268"/>
      <c r="O4491" s="268"/>
      <c r="T4491" s="268"/>
      <c r="X4491" s="268"/>
    </row>
    <row r="4492" spans="1:24" x14ac:dyDescent="0.25">
      <c r="A4492" s="268"/>
      <c r="B4492" s="268"/>
      <c r="C4492" s="268"/>
      <c r="D4492" s="268"/>
      <c r="E4492" s="268"/>
      <c r="F4492" s="268"/>
      <c r="G4492" s="268"/>
      <c r="H4492" s="268"/>
      <c r="J4492" s="268"/>
      <c r="K4492" s="268"/>
      <c r="L4492" s="268"/>
      <c r="O4492" s="268"/>
      <c r="T4492" s="268"/>
      <c r="X4492" s="268"/>
    </row>
    <row r="4493" spans="1:24" x14ac:dyDescent="0.25">
      <c r="A4493" s="268"/>
      <c r="B4493" s="268"/>
      <c r="C4493" s="268"/>
      <c r="D4493" s="268"/>
      <c r="E4493" s="268"/>
      <c r="F4493" s="268"/>
      <c r="G4493" s="268"/>
      <c r="H4493" s="268"/>
      <c r="J4493" s="268"/>
      <c r="K4493" s="268"/>
      <c r="L4493" s="268"/>
      <c r="O4493" s="268"/>
      <c r="T4493" s="268"/>
      <c r="X4493" s="268"/>
    </row>
    <row r="4494" spans="1:24" x14ac:dyDescent="0.25">
      <c r="A4494" s="268"/>
      <c r="B4494" s="268"/>
      <c r="C4494" s="268"/>
      <c r="D4494" s="268"/>
      <c r="E4494" s="268"/>
      <c r="F4494" s="268"/>
      <c r="G4494" s="268"/>
      <c r="H4494" s="268"/>
      <c r="J4494" s="268"/>
      <c r="K4494" s="268"/>
      <c r="L4494" s="268"/>
      <c r="O4494" s="268"/>
      <c r="T4494" s="268"/>
      <c r="X4494" s="268"/>
    </row>
    <row r="4495" spans="1:24" x14ac:dyDescent="0.25">
      <c r="A4495" s="268"/>
      <c r="B4495" s="268"/>
      <c r="C4495" s="268"/>
      <c r="D4495" s="268"/>
      <c r="E4495" s="268"/>
      <c r="F4495" s="268"/>
      <c r="G4495" s="268"/>
      <c r="H4495" s="268"/>
      <c r="J4495" s="268"/>
      <c r="K4495" s="268"/>
      <c r="L4495" s="268"/>
      <c r="O4495" s="268"/>
      <c r="T4495" s="268"/>
      <c r="X4495" s="268"/>
    </row>
    <row r="4496" spans="1:24" x14ac:dyDescent="0.25">
      <c r="A4496" s="268"/>
      <c r="B4496" s="268"/>
      <c r="C4496" s="268"/>
      <c r="D4496" s="268"/>
      <c r="E4496" s="268"/>
      <c r="F4496" s="268"/>
      <c r="G4496" s="268"/>
      <c r="H4496" s="268"/>
      <c r="J4496" s="268"/>
      <c r="K4496" s="268"/>
      <c r="L4496" s="268"/>
      <c r="O4496" s="268"/>
      <c r="T4496" s="268"/>
      <c r="X4496" s="268"/>
    </row>
    <row r="4497" spans="1:24" x14ac:dyDescent="0.25">
      <c r="A4497" s="268"/>
      <c r="B4497" s="268"/>
      <c r="C4497" s="268"/>
      <c r="D4497" s="268"/>
      <c r="E4497" s="268"/>
      <c r="F4497" s="268"/>
      <c r="G4497" s="268"/>
      <c r="H4497" s="268"/>
      <c r="J4497" s="268"/>
      <c r="K4497" s="268"/>
      <c r="L4497" s="268"/>
      <c r="O4497" s="268"/>
      <c r="T4497" s="268"/>
      <c r="X4497" s="268"/>
    </row>
    <row r="4498" spans="1:24" x14ac:dyDescent="0.25">
      <c r="A4498" s="268"/>
      <c r="B4498" s="268"/>
      <c r="C4498" s="268"/>
      <c r="D4498" s="268"/>
      <c r="E4498" s="268"/>
      <c r="F4498" s="268"/>
      <c r="G4498" s="268"/>
      <c r="H4498" s="268"/>
      <c r="J4498" s="268"/>
      <c r="K4498" s="268"/>
      <c r="L4498" s="268"/>
      <c r="O4498" s="268"/>
      <c r="T4498" s="268"/>
      <c r="X4498" s="268"/>
    </row>
    <row r="4499" spans="1:24" x14ac:dyDescent="0.25">
      <c r="A4499" s="268"/>
      <c r="B4499" s="268"/>
      <c r="C4499" s="268"/>
      <c r="D4499" s="268"/>
      <c r="E4499" s="268"/>
      <c r="F4499" s="268"/>
      <c r="G4499" s="268"/>
      <c r="H4499" s="268"/>
      <c r="J4499" s="268"/>
      <c r="K4499" s="268"/>
      <c r="L4499" s="268"/>
      <c r="O4499" s="268"/>
      <c r="T4499" s="268"/>
      <c r="X4499" s="268"/>
    </row>
    <row r="4500" spans="1:24" x14ac:dyDescent="0.25">
      <c r="A4500" s="268"/>
      <c r="B4500" s="268"/>
      <c r="C4500" s="268"/>
      <c r="D4500" s="268"/>
      <c r="E4500" s="268"/>
      <c r="F4500" s="268"/>
      <c r="G4500" s="268"/>
      <c r="H4500" s="268"/>
      <c r="J4500" s="268"/>
      <c r="K4500" s="268"/>
      <c r="L4500" s="268"/>
      <c r="O4500" s="268"/>
      <c r="T4500" s="268"/>
      <c r="X4500" s="268"/>
    </row>
    <row r="4501" spans="1:24" x14ac:dyDescent="0.25">
      <c r="A4501" s="268"/>
      <c r="B4501" s="268"/>
      <c r="C4501" s="268"/>
      <c r="D4501" s="268"/>
      <c r="E4501" s="268"/>
      <c r="F4501" s="268"/>
      <c r="G4501" s="268"/>
      <c r="H4501" s="268"/>
      <c r="J4501" s="268"/>
      <c r="K4501" s="268"/>
      <c r="L4501" s="268"/>
      <c r="O4501" s="268"/>
      <c r="T4501" s="268"/>
      <c r="X4501" s="268"/>
    </row>
    <row r="4502" spans="1:24" x14ac:dyDescent="0.25">
      <c r="A4502" s="268"/>
      <c r="B4502" s="268"/>
      <c r="C4502" s="268"/>
      <c r="D4502" s="268"/>
      <c r="E4502" s="268"/>
      <c r="F4502" s="268"/>
      <c r="G4502" s="268"/>
      <c r="H4502" s="268"/>
      <c r="J4502" s="268"/>
      <c r="K4502" s="268"/>
      <c r="L4502" s="268"/>
      <c r="O4502" s="268"/>
      <c r="T4502" s="268"/>
      <c r="X4502" s="268"/>
    </row>
    <row r="4503" spans="1:24" x14ac:dyDescent="0.25">
      <c r="A4503" s="268"/>
      <c r="B4503" s="268"/>
      <c r="C4503" s="268"/>
      <c r="D4503" s="268"/>
      <c r="E4503" s="268"/>
      <c r="F4503" s="268"/>
      <c r="G4503" s="268"/>
      <c r="H4503" s="268"/>
      <c r="J4503" s="268"/>
      <c r="K4503" s="268"/>
      <c r="L4503" s="268"/>
      <c r="O4503" s="268"/>
      <c r="T4503" s="268"/>
      <c r="X4503" s="268"/>
    </row>
    <row r="4504" spans="1:24" x14ac:dyDescent="0.25">
      <c r="A4504" s="268"/>
      <c r="B4504" s="268"/>
      <c r="C4504" s="268"/>
      <c r="D4504" s="268"/>
      <c r="E4504" s="268"/>
      <c r="F4504" s="268"/>
      <c r="G4504" s="268"/>
      <c r="H4504" s="268"/>
      <c r="J4504" s="268"/>
      <c r="K4504" s="268"/>
      <c r="L4504" s="268"/>
      <c r="O4504" s="268"/>
      <c r="T4504" s="268"/>
      <c r="X4504" s="268"/>
    </row>
    <row r="4505" spans="1:24" x14ac:dyDescent="0.25">
      <c r="A4505" s="268"/>
      <c r="B4505" s="268"/>
      <c r="C4505" s="268"/>
      <c r="D4505" s="268"/>
      <c r="E4505" s="268"/>
      <c r="F4505" s="268"/>
      <c r="G4505" s="268"/>
      <c r="H4505" s="268"/>
      <c r="J4505" s="268"/>
      <c r="K4505" s="268"/>
      <c r="L4505" s="268"/>
      <c r="O4505" s="268"/>
      <c r="T4505" s="268"/>
      <c r="X4505" s="268"/>
    </row>
    <row r="4506" spans="1:24" x14ac:dyDescent="0.25">
      <c r="A4506" s="268"/>
      <c r="B4506" s="268"/>
      <c r="C4506" s="268"/>
      <c r="D4506" s="268"/>
      <c r="E4506" s="268"/>
      <c r="F4506" s="268"/>
      <c r="G4506" s="268"/>
      <c r="H4506" s="268"/>
      <c r="J4506" s="268"/>
      <c r="K4506" s="268"/>
      <c r="L4506" s="268"/>
      <c r="O4506" s="268"/>
      <c r="T4506" s="268"/>
      <c r="X4506" s="268"/>
    </row>
    <row r="4507" spans="1:24" x14ac:dyDescent="0.25">
      <c r="A4507" s="268"/>
      <c r="B4507" s="268"/>
      <c r="C4507" s="268"/>
      <c r="D4507" s="268"/>
      <c r="E4507" s="268"/>
      <c r="F4507" s="268"/>
      <c r="G4507" s="268"/>
      <c r="H4507" s="268"/>
      <c r="J4507" s="268"/>
      <c r="K4507" s="268"/>
      <c r="L4507" s="268"/>
      <c r="O4507" s="268"/>
      <c r="T4507" s="268"/>
      <c r="X4507" s="268"/>
    </row>
    <row r="4508" spans="1:24" x14ac:dyDescent="0.25">
      <c r="A4508" s="268"/>
      <c r="B4508" s="268"/>
      <c r="C4508" s="268"/>
      <c r="D4508" s="268"/>
      <c r="E4508" s="268"/>
      <c r="F4508" s="268"/>
      <c r="G4508" s="268"/>
      <c r="H4508" s="268"/>
      <c r="J4508" s="268"/>
      <c r="K4508" s="268"/>
      <c r="L4508" s="268"/>
      <c r="O4508" s="268"/>
      <c r="T4508" s="268"/>
      <c r="X4508" s="268"/>
    </row>
    <row r="4509" spans="1:24" x14ac:dyDescent="0.25">
      <c r="A4509" s="268"/>
      <c r="B4509" s="268"/>
      <c r="C4509" s="268"/>
      <c r="D4509" s="268"/>
      <c r="E4509" s="268"/>
      <c r="F4509" s="268"/>
      <c r="G4509" s="268"/>
      <c r="H4509" s="268"/>
      <c r="J4509" s="268"/>
      <c r="K4509" s="268"/>
      <c r="L4509" s="268"/>
      <c r="O4509" s="268"/>
      <c r="T4509" s="268"/>
      <c r="X4509" s="268"/>
    </row>
    <row r="4510" spans="1:24" x14ac:dyDescent="0.25">
      <c r="A4510" s="268"/>
      <c r="B4510" s="268"/>
      <c r="C4510" s="268"/>
      <c r="D4510" s="268"/>
      <c r="E4510" s="268"/>
      <c r="F4510" s="268"/>
      <c r="G4510" s="268"/>
      <c r="H4510" s="268"/>
      <c r="J4510" s="268"/>
      <c r="K4510" s="268"/>
      <c r="L4510" s="268"/>
      <c r="O4510" s="268"/>
      <c r="T4510" s="268"/>
      <c r="X4510" s="268"/>
    </row>
    <row r="4511" spans="1:24" x14ac:dyDescent="0.25">
      <c r="A4511" s="268"/>
      <c r="B4511" s="268"/>
      <c r="C4511" s="268"/>
      <c r="D4511" s="268"/>
      <c r="E4511" s="268"/>
      <c r="F4511" s="268"/>
      <c r="G4511" s="268"/>
      <c r="H4511" s="268"/>
      <c r="J4511" s="268"/>
      <c r="K4511" s="268"/>
      <c r="L4511" s="268"/>
      <c r="O4511" s="268"/>
      <c r="T4511" s="268"/>
      <c r="X4511" s="268"/>
    </row>
    <row r="4512" spans="1:24" x14ac:dyDescent="0.25">
      <c r="A4512" s="268"/>
      <c r="B4512" s="268"/>
      <c r="C4512" s="268"/>
      <c r="D4512" s="268"/>
      <c r="E4512" s="268"/>
      <c r="F4512" s="268"/>
      <c r="G4512" s="268"/>
      <c r="H4512" s="268"/>
      <c r="J4512" s="268"/>
      <c r="K4512" s="268"/>
      <c r="L4512" s="268"/>
      <c r="O4512" s="268"/>
      <c r="T4512" s="268"/>
      <c r="X4512" s="268"/>
    </row>
    <row r="4513" spans="1:24" x14ac:dyDescent="0.25">
      <c r="A4513" s="268"/>
      <c r="B4513" s="268"/>
      <c r="C4513" s="268"/>
      <c r="D4513" s="268"/>
      <c r="E4513" s="268"/>
      <c r="F4513" s="268"/>
      <c r="G4513" s="268"/>
      <c r="H4513" s="268"/>
      <c r="J4513" s="268"/>
      <c r="K4513" s="268"/>
      <c r="L4513" s="268"/>
      <c r="O4513" s="268"/>
      <c r="T4513" s="268"/>
      <c r="X4513" s="268"/>
    </row>
    <row r="4514" spans="1:24" x14ac:dyDescent="0.25">
      <c r="A4514" s="268"/>
      <c r="B4514" s="268"/>
      <c r="C4514" s="268"/>
      <c r="D4514" s="268"/>
      <c r="E4514" s="268"/>
      <c r="F4514" s="268"/>
      <c r="G4514" s="268"/>
      <c r="H4514" s="268"/>
      <c r="J4514" s="268"/>
      <c r="K4514" s="268"/>
      <c r="L4514" s="268"/>
      <c r="O4514" s="268"/>
      <c r="T4514" s="268"/>
      <c r="X4514" s="268"/>
    </row>
    <row r="4515" spans="1:24" x14ac:dyDescent="0.25">
      <c r="A4515" s="268"/>
      <c r="B4515" s="268"/>
      <c r="C4515" s="268"/>
      <c r="D4515" s="268"/>
      <c r="E4515" s="268"/>
      <c r="F4515" s="268"/>
      <c r="G4515" s="268"/>
      <c r="H4515" s="268"/>
      <c r="J4515" s="268"/>
      <c r="K4515" s="268"/>
      <c r="L4515" s="268"/>
      <c r="O4515" s="268"/>
      <c r="T4515" s="268"/>
      <c r="X4515" s="268"/>
    </row>
    <row r="4516" spans="1:24" x14ac:dyDescent="0.25">
      <c r="A4516" s="268"/>
      <c r="B4516" s="268"/>
      <c r="C4516" s="268"/>
      <c r="D4516" s="268"/>
      <c r="E4516" s="268"/>
      <c r="F4516" s="268"/>
      <c r="G4516" s="268"/>
      <c r="H4516" s="268"/>
      <c r="J4516" s="268"/>
      <c r="K4516" s="268"/>
      <c r="L4516" s="268"/>
      <c r="O4516" s="268"/>
      <c r="T4516" s="268"/>
      <c r="X4516" s="268"/>
    </row>
    <row r="4517" spans="1:24" x14ac:dyDescent="0.25">
      <c r="A4517" s="268"/>
      <c r="B4517" s="268"/>
      <c r="C4517" s="268"/>
      <c r="D4517" s="268"/>
      <c r="E4517" s="268"/>
      <c r="F4517" s="268"/>
      <c r="G4517" s="268"/>
      <c r="H4517" s="268"/>
      <c r="J4517" s="268"/>
      <c r="K4517" s="268"/>
      <c r="L4517" s="268"/>
      <c r="O4517" s="268"/>
      <c r="T4517" s="268"/>
      <c r="X4517" s="268"/>
    </row>
    <row r="4518" spans="1:24" x14ac:dyDescent="0.25">
      <c r="A4518" s="268"/>
      <c r="B4518" s="268"/>
      <c r="C4518" s="268"/>
      <c r="D4518" s="268"/>
      <c r="E4518" s="268"/>
      <c r="F4518" s="268"/>
      <c r="G4518" s="268"/>
      <c r="H4518" s="268"/>
      <c r="J4518" s="268"/>
      <c r="K4518" s="268"/>
      <c r="L4518" s="268"/>
      <c r="O4518" s="268"/>
      <c r="T4518" s="268"/>
      <c r="X4518" s="268"/>
    </row>
    <row r="4519" spans="1:24" x14ac:dyDescent="0.25">
      <c r="A4519" s="268"/>
      <c r="B4519" s="268"/>
      <c r="C4519" s="268"/>
      <c r="D4519" s="268"/>
      <c r="E4519" s="268"/>
      <c r="F4519" s="268"/>
      <c r="G4519" s="268"/>
      <c r="H4519" s="268"/>
      <c r="J4519" s="268"/>
      <c r="K4519" s="268"/>
      <c r="L4519" s="268"/>
      <c r="O4519" s="268"/>
      <c r="T4519" s="268"/>
      <c r="X4519" s="268"/>
    </row>
    <row r="4520" spans="1:24" x14ac:dyDescent="0.25">
      <c r="A4520" s="268"/>
      <c r="B4520" s="268"/>
      <c r="C4520" s="268"/>
      <c r="D4520" s="268"/>
      <c r="E4520" s="268"/>
      <c r="F4520" s="268"/>
      <c r="G4520" s="268"/>
      <c r="H4520" s="268"/>
      <c r="J4520" s="268"/>
      <c r="K4520" s="268"/>
      <c r="L4520" s="268"/>
      <c r="O4520" s="268"/>
      <c r="T4520" s="268"/>
      <c r="X4520" s="268"/>
    </row>
    <row r="4521" spans="1:24" x14ac:dyDescent="0.25">
      <c r="A4521" s="268"/>
      <c r="B4521" s="268"/>
      <c r="C4521" s="268"/>
      <c r="D4521" s="268"/>
      <c r="E4521" s="268"/>
      <c r="F4521" s="268"/>
      <c r="G4521" s="268"/>
      <c r="H4521" s="268"/>
      <c r="J4521" s="268"/>
      <c r="K4521" s="268"/>
      <c r="L4521" s="268"/>
      <c r="O4521" s="268"/>
      <c r="T4521" s="268"/>
      <c r="X4521" s="268"/>
    </row>
    <row r="4522" spans="1:24" x14ac:dyDescent="0.25">
      <c r="A4522" s="268"/>
      <c r="B4522" s="268"/>
      <c r="C4522" s="268"/>
      <c r="D4522" s="268"/>
      <c r="E4522" s="268"/>
      <c r="F4522" s="268"/>
      <c r="G4522" s="268"/>
      <c r="H4522" s="268"/>
      <c r="J4522" s="268"/>
      <c r="K4522" s="268"/>
      <c r="L4522" s="268"/>
      <c r="O4522" s="268"/>
      <c r="T4522" s="268"/>
      <c r="X4522" s="268"/>
    </row>
    <row r="4523" spans="1:24" x14ac:dyDescent="0.25">
      <c r="A4523" s="268"/>
      <c r="B4523" s="268"/>
      <c r="C4523" s="268"/>
      <c r="D4523" s="268"/>
      <c r="E4523" s="268"/>
      <c r="F4523" s="268"/>
      <c r="G4523" s="268"/>
      <c r="H4523" s="268"/>
      <c r="J4523" s="268"/>
      <c r="K4523" s="268"/>
      <c r="L4523" s="268"/>
      <c r="O4523" s="268"/>
      <c r="T4523" s="268"/>
      <c r="X4523" s="268"/>
    </row>
    <row r="4524" spans="1:24" x14ac:dyDescent="0.25">
      <c r="A4524" s="268"/>
      <c r="B4524" s="268"/>
      <c r="C4524" s="268"/>
      <c r="D4524" s="268"/>
      <c r="E4524" s="268"/>
      <c r="F4524" s="268"/>
      <c r="G4524" s="268"/>
      <c r="H4524" s="268"/>
      <c r="J4524" s="268"/>
      <c r="K4524" s="268"/>
      <c r="L4524" s="268"/>
      <c r="O4524" s="268"/>
      <c r="T4524" s="268"/>
      <c r="X4524" s="268"/>
    </row>
    <row r="4525" spans="1:24" x14ac:dyDescent="0.25">
      <c r="A4525" s="268"/>
      <c r="B4525" s="268"/>
      <c r="C4525" s="268"/>
      <c r="D4525" s="268"/>
      <c r="E4525" s="268"/>
      <c r="F4525" s="268"/>
      <c r="G4525" s="268"/>
      <c r="H4525" s="268"/>
      <c r="J4525" s="268"/>
      <c r="K4525" s="268"/>
      <c r="L4525" s="268"/>
      <c r="O4525" s="268"/>
      <c r="T4525" s="268"/>
      <c r="X4525" s="268"/>
    </row>
    <row r="4526" spans="1:24" x14ac:dyDescent="0.25">
      <c r="A4526" s="268"/>
      <c r="B4526" s="268"/>
      <c r="C4526" s="268"/>
      <c r="D4526" s="268"/>
      <c r="E4526" s="268"/>
      <c r="F4526" s="268"/>
      <c r="G4526" s="268"/>
      <c r="H4526" s="268"/>
      <c r="J4526" s="268"/>
      <c r="K4526" s="268"/>
      <c r="L4526" s="268"/>
      <c r="O4526" s="268"/>
      <c r="T4526" s="268"/>
      <c r="X4526" s="268"/>
    </row>
    <row r="4527" spans="1:24" x14ac:dyDescent="0.25">
      <c r="A4527" s="268"/>
      <c r="B4527" s="268"/>
      <c r="C4527" s="268"/>
      <c r="D4527" s="268"/>
      <c r="E4527" s="268"/>
      <c r="F4527" s="268"/>
      <c r="G4527" s="268"/>
      <c r="H4527" s="268"/>
      <c r="J4527" s="268"/>
      <c r="K4527" s="268"/>
      <c r="L4527" s="268"/>
      <c r="O4527" s="268"/>
      <c r="T4527" s="268"/>
      <c r="X4527" s="268"/>
    </row>
    <row r="4528" spans="1:24" x14ac:dyDescent="0.25">
      <c r="A4528" s="268"/>
      <c r="B4528" s="268"/>
      <c r="C4528" s="268"/>
      <c r="D4528" s="268"/>
      <c r="E4528" s="268"/>
      <c r="F4528" s="268"/>
      <c r="G4528" s="268"/>
      <c r="H4528" s="268"/>
      <c r="J4528" s="268"/>
      <c r="K4528" s="268"/>
      <c r="L4528" s="268"/>
      <c r="O4528" s="268"/>
      <c r="T4528" s="268"/>
      <c r="X4528" s="268"/>
    </row>
    <row r="4529" spans="1:24" x14ac:dyDescent="0.25">
      <c r="A4529" s="268"/>
      <c r="B4529" s="268"/>
      <c r="C4529" s="268"/>
      <c r="D4529" s="268"/>
      <c r="E4529" s="268"/>
      <c r="F4529" s="268"/>
      <c r="G4529" s="268"/>
      <c r="H4529" s="268"/>
      <c r="J4529" s="268"/>
      <c r="K4529" s="268"/>
      <c r="L4529" s="268"/>
      <c r="O4529" s="268"/>
      <c r="T4529" s="268"/>
      <c r="X4529" s="268"/>
    </row>
    <row r="4530" spans="1:24" x14ac:dyDescent="0.25">
      <c r="A4530" s="268"/>
      <c r="B4530" s="268"/>
      <c r="C4530" s="268"/>
      <c r="D4530" s="268"/>
      <c r="E4530" s="268"/>
      <c r="F4530" s="268"/>
      <c r="G4530" s="268"/>
      <c r="H4530" s="268"/>
      <c r="J4530" s="268"/>
      <c r="K4530" s="268"/>
      <c r="L4530" s="268"/>
      <c r="O4530" s="268"/>
      <c r="T4530" s="268"/>
      <c r="X4530" s="268"/>
    </row>
    <row r="4531" spans="1:24" x14ac:dyDescent="0.25">
      <c r="A4531" s="268"/>
      <c r="B4531" s="268"/>
      <c r="C4531" s="268"/>
      <c r="D4531" s="268"/>
      <c r="E4531" s="268"/>
      <c r="F4531" s="268"/>
      <c r="G4531" s="268"/>
      <c r="H4531" s="268"/>
      <c r="J4531" s="268"/>
      <c r="K4531" s="268"/>
      <c r="L4531" s="268"/>
      <c r="O4531" s="268"/>
      <c r="T4531" s="268"/>
      <c r="X4531" s="268"/>
    </row>
    <row r="4532" spans="1:24" x14ac:dyDescent="0.25">
      <c r="A4532" s="268"/>
      <c r="B4532" s="268"/>
      <c r="C4532" s="268"/>
      <c r="D4532" s="268"/>
      <c r="E4532" s="268"/>
      <c r="F4532" s="268"/>
      <c r="G4532" s="268"/>
      <c r="H4532" s="268"/>
      <c r="J4532" s="268"/>
      <c r="K4532" s="268"/>
      <c r="L4532" s="268"/>
      <c r="O4532" s="268"/>
      <c r="T4532" s="268"/>
      <c r="X4532" s="268"/>
    </row>
    <row r="4533" spans="1:24" x14ac:dyDescent="0.25">
      <c r="A4533" s="268"/>
      <c r="B4533" s="268"/>
      <c r="C4533" s="268"/>
      <c r="D4533" s="268"/>
      <c r="E4533" s="268"/>
      <c r="F4533" s="268"/>
      <c r="G4533" s="268"/>
      <c r="H4533" s="268"/>
      <c r="J4533" s="268"/>
      <c r="K4533" s="268"/>
      <c r="L4533" s="268"/>
      <c r="O4533" s="268"/>
      <c r="T4533" s="268"/>
      <c r="X4533" s="268"/>
    </row>
    <row r="4534" spans="1:24" x14ac:dyDescent="0.25">
      <c r="A4534" s="268"/>
      <c r="B4534" s="268"/>
      <c r="C4534" s="268"/>
      <c r="D4534" s="268"/>
      <c r="E4534" s="268"/>
      <c r="F4534" s="268"/>
      <c r="G4534" s="268"/>
      <c r="H4534" s="268"/>
      <c r="J4534" s="268"/>
      <c r="K4534" s="268"/>
      <c r="L4534" s="268"/>
      <c r="O4534" s="268"/>
      <c r="T4534" s="268"/>
      <c r="X4534" s="268"/>
    </row>
    <row r="4535" spans="1:24" x14ac:dyDescent="0.25">
      <c r="A4535" s="268"/>
      <c r="B4535" s="268"/>
      <c r="C4535" s="268"/>
      <c r="D4535" s="268"/>
      <c r="E4535" s="268"/>
      <c r="F4535" s="268"/>
      <c r="G4535" s="268"/>
      <c r="H4535" s="268"/>
      <c r="J4535" s="268"/>
      <c r="K4535" s="268"/>
      <c r="L4535" s="268"/>
      <c r="O4535" s="268"/>
      <c r="T4535" s="268"/>
      <c r="X4535" s="268"/>
    </row>
    <row r="4536" spans="1:24" x14ac:dyDescent="0.25">
      <c r="A4536" s="268"/>
      <c r="B4536" s="268"/>
      <c r="C4536" s="268"/>
      <c r="D4536" s="268"/>
      <c r="E4536" s="268"/>
      <c r="F4536" s="268"/>
      <c r="G4536" s="268"/>
      <c r="H4536" s="268"/>
      <c r="J4536" s="268"/>
      <c r="K4536" s="268"/>
      <c r="L4536" s="268"/>
      <c r="O4536" s="268"/>
      <c r="T4536" s="268"/>
      <c r="X4536" s="268"/>
    </row>
    <row r="4537" spans="1:24" x14ac:dyDescent="0.25">
      <c r="A4537" s="268"/>
      <c r="B4537" s="268"/>
      <c r="C4537" s="268"/>
      <c r="D4537" s="268"/>
      <c r="E4537" s="268"/>
      <c r="F4537" s="268"/>
      <c r="G4537" s="268"/>
      <c r="H4537" s="268"/>
      <c r="J4537" s="268"/>
      <c r="K4537" s="268"/>
      <c r="L4537" s="268"/>
      <c r="O4537" s="268"/>
      <c r="T4537" s="268"/>
      <c r="X4537" s="268"/>
    </row>
    <row r="4538" spans="1:24" x14ac:dyDescent="0.25">
      <c r="A4538" s="268"/>
      <c r="B4538" s="268"/>
      <c r="C4538" s="268"/>
      <c r="D4538" s="268"/>
      <c r="E4538" s="268"/>
      <c r="F4538" s="268"/>
      <c r="G4538" s="268"/>
      <c r="H4538" s="268"/>
      <c r="J4538" s="268"/>
      <c r="K4538" s="268"/>
      <c r="L4538" s="268"/>
      <c r="O4538" s="268"/>
      <c r="T4538" s="268"/>
      <c r="X4538" s="268"/>
    </row>
    <row r="4539" spans="1:24" x14ac:dyDescent="0.25">
      <c r="A4539" s="268"/>
      <c r="B4539" s="268"/>
      <c r="C4539" s="268"/>
      <c r="D4539" s="268"/>
      <c r="E4539" s="268"/>
      <c r="F4539" s="268"/>
      <c r="G4539" s="268"/>
      <c r="H4539" s="268"/>
      <c r="J4539" s="268"/>
      <c r="K4539" s="268"/>
      <c r="L4539" s="268"/>
      <c r="O4539" s="268"/>
      <c r="T4539" s="268"/>
      <c r="X4539" s="268"/>
    </row>
    <row r="4540" spans="1:24" x14ac:dyDescent="0.25">
      <c r="A4540" s="268"/>
      <c r="B4540" s="268"/>
      <c r="C4540" s="268"/>
      <c r="D4540" s="268"/>
      <c r="E4540" s="268"/>
      <c r="F4540" s="268"/>
      <c r="G4540" s="268"/>
      <c r="H4540" s="268"/>
      <c r="J4540" s="268"/>
      <c r="K4540" s="268"/>
      <c r="L4540" s="268"/>
      <c r="O4540" s="268"/>
      <c r="T4540" s="268"/>
      <c r="X4540" s="268"/>
    </row>
    <row r="4541" spans="1:24" x14ac:dyDescent="0.25">
      <c r="A4541" s="268"/>
      <c r="B4541" s="268"/>
      <c r="C4541" s="268"/>
      <c r="D4541" s="268"/>
      <c r="E4541" s="268"/>
      <c r="F4541" s="268"/>
      <c r="G4541" s="268"/>
      <c r="H4541" s="268"/>
      <c r="J4541" s="268"/>
      <c r="K4541" s="268"/>
      <c r="L4541" s="268"/>
      <c r="O4541" s="268"/>
      <c r="T4541" s="268"/>
      <c r="X4541" s="268"/>
    </row>
    <row r="4542" spans="1:24" x14ac:dyDescent="0.25">
      <c r="A4542" s="268"/>
      <c r="B4542" s="268"/>
      <c r="C4542" s="268"/>
      <c r="D4542" s="268"/>
      <c r="E4542" s="268"/>
      <c r="F4542" s="268"/>
      <c r="G4542" s="268"/>
      <c r="H4542" s="268"/>
      <c r="J4542" s="268"/>
      <c r="K4542" s="268"/>
      <c r="L4542" s="268"/>
      <c r="O4542" s="268"/>
      <c r="T4542" s="268"/>
      <c r="X4542" s="268"/>
    </row>
    <row r="4543" spans="1:24" x14ac:dyDescent="0.25">
      <c r="A4543" s="268"/>
      <c r="B4543" s="268"/>
      <c r="C4543" s="268"/>
      <c r="D4543" s="268"/>
      <c r="E4543" s="268"/>
      <c r="F4543" s="268"/>
      <c r="G4543" s="268"/>
      <c r="H4543" s="268"/>
      <c r="J4543" s="268"/>
      <c r="K4543" s="268"/>
      <c r="L4543" s="268"/>
      <c r="O4543" s="268"/>
      <c r="T4543" s="268"/>
      <c r="X4543" s="268"/>
    </row>
    <row r="4544" spans="1:24" x14ac:dyDescent="0.25">
      <c r="A4544" s="268"/>
      <c r="B4544" s="268"/>
      <c r="C4544" s="268"/>
      <c r="D4544" s="268"/>
      <c r="E4544" s="268"/>
      <c r="F4544" s="268"/>
      <c r="G4544" s="268"/>
      <c r="H4544" s="268"/>
      <c r="J4544" s="268"/>
      <c r="K4544" s="268"/>
      <c r="L4544" s="268"/>
      <c r="O4544" s="268"/>
      <c r="T4544" s="268"/>
      <c r="X4544" s="268"/>
    </row>
    <row r="4545" spans="1:24" x14ac:dyDescent="0.25">
      <c r="A4545" s="268"/>
      <c r="B4545" s="268"/>
      <c r="C4545" s="268"/>
      <c r="D4545" s="268"/>
      <c r="E4545" s="268"/>
      <c r="F4545" s="268"/>
      <c r="G4545" s="268"/>
      <c r="H4545" s="268"/>
      <c r="J4545" s="268"/>
      <c r="K4545" s="268"/>
      <c r="L4545" s="268"/>
      <c r="O4545" s="268"/>
      <c r="T4545" s="268"/>
      <c r="X4545" s="268"/>
    </row>
    <row r="4546" spans="1:24" x14ac:dyDescent="0.25">
      <c r="A4546" s="268"/>
      <c r="B4546" s="268"/>
      <c r="C4546" s="268"/>
      <c r="D4546" s="268"/>
      <c r="E4546" s="268"/>
      <c r="F4546" s="268"/>
      <c r="G4546" s="268"/>
      <c r="H4546" s="268"/>
      <c r="J4546" s="268"/>
      <c r="K4546" s="268"/>
      <c r="L4546" s="268"/>
      <c r="O4546" s="268"/>
      <c r="T4546" s="268"/>
      <c r="X4546" s="268"/>
    </row>
    <row r="4547" spans="1:24" x14ac:dyDescent="0.25">
      <c r="A4547" s="268"/>
      <c r="B4547" s="268"/>
      <c r="C4547" s="268"/>
      <c r="D4547" s="268"/>
      <c r="E4547" s="268"/>
      <c r="F4547" s="268"/>
      <c r="G4547" s="268"/>
      <c r="H4547" s="268"/>
      <c r="J4547" s="268"/>
      <c r="K4547" s="268"/>
      <c r="L4547" s="268"/>
      <c r="O4547" s="268"/>
      <c r="T4547" s="268"/>
      <c r="X4547" s="268"/>
    </row>
    <row r="4548" spans="1:24" x14ac:dyDescent="0.25">
      <c r="A4548" s="268"/>
      <c r="B4548" s="268"/>
      <c r="C4548" s="268"/>
      <c r="D4548" s="268"/>
      <c r="E4548" s="268"/>
      <c r="F4548" s="268"/>
      <c r="G4548" s="268"/>
      <c r="H4548" s="268"/>
      <c r="J4548" s="268"/>
      <c r="K4548" s="268"/>
      <c r="L4548" s="268"/>
      <c r="O4548" s="268"/>
      <c r="T4548" s="268"/>
      <c r="X4548" s="268"/>
    </row>
    <row r="4549" spans="1:24" x14ac:dyDescent="0.25">
      <c r="A4549" s="268"/>
      <c r="B4549" s="268"/>
      <c r="C4549" s="268"/>
      <c r="D4549" s="268"/>
      <c r="E4549" s="268"/>
      <c r="F4549" s="268"/>
      <c r="G4549" s="268"/>
      <c r="H4549" s="268"/>
      <c r="J4549" s="268"/>
      <c r="K4549" s="268"/>
      <c r="L4549" s="268"/>
      <c r="O4549" s="268"/>
      <c r="T4549" s="268"/>
      <c r="X4549" s="268"/>
    </row>
    <row r="4550" spans="1:24" x14ac:dyDescent="0.25">
      <c r="A4550" s="268"/>
      <c r="B4550" s="268"/>
      <c r="C4550" s="268"/>
      <c r="D4550" s="268"/>
      <c r="E4550" s="268"/>
      <c r="F4550" s="268"/>
      <c r="G4550" s="268"/>
      <c r="H4550" s="268"/>
      <c r="J4550" s="268"/>
      <c r="K4550" s="268"/>
      <c r="L4550" s="268"/>
      <c r="O4550" s="268"/>
      <c r="T4550" s="268"/>
      <c r="X4550" s="268"/>
    </row>
    <row r="4551" spans="1:24" x14ac:dyDescent="0.25">
      <c r="A4551" s="268"/>
      <c r="B4551" s="268"/>
      <c r="C4551" s="268"/>
      <c r="D4551" s="268"/>
      <c r="E4551" s="268"/>
      <c r="F4551" s="268"/>
      <c r="G4551" s="268"/>
      <c r="H4551" s="268"/>
      <c r="J4551" s="268"/>
      <c r="K4551" s="268"/>
      <c r="L4551" s="268"/>
      <c r="O4551" s="268"/>
      <c r="T4551" s="268"/>
      <c r="X4551" s="268"/>
    </row>
    <row r="4552" spans="1:24" x14ac:dyDescent="0.25">
      <c r="A4552" s="268"/>
      <c r="B4552" s="268"/>
      <c r="C4552" s="268"/>
      <c r="D4552" s="268"/>
      <c r="E4552" s="268"/>
      <c r="F4552" s="268"/>
      <c r="G4552" s="268"/>
      <c r="H4552" s="268"/>
      <c r="J4552" s="268"/>
      <c r="K4552" s="268"/>
      <c r="L4552" s="268"/>
      <c r="O4552" s="268"/>
      <c r="T4552" s="268"/>
      <c r="X4552" s="268"/>
    </row>
    <row r="4553" spans="1:24" x14ac:dyDescent="0.25">
      <c r="A4553" s="268"/>
      <c r="B4553" s="268"/>
      <c r="C4553" s="268"/>
      <c r="D4553" s="268"/>
      <c r="E4553" s="268"/>
      <c r="F4553" s="268"/>
      <c r="G4553" s="268"/>
      <c r="H4553" s="268"/>
      <c r="J4553" s="268"/>
      <c r="K4553" s="268"/>
      <c r="L4553" s="268"/>
      <c r="O4553" s="268"/>
      <c r="T4553" s="268"/>
      <c r="X4553" s="268"/>
    </row>
    <row r="4554" spans="1:24" x14ac:dyDescent="0.25">
      <c r="A4554" s="268"/>
      <c r="B4554" s="268"/>
      <c r="C4554" s="268"/>
      <c r="D4554" s="268"/>
      <c r="E4554" s="268"/>
      <c r="F4554" s="268"/>
      <c r="G4554" s="268"/>
      <c r="H4554" s="268"/>
      <c r="J4554" s="268"/>
      <c r="K4554" s="268"/>
      <c r="L4554" s="268"/>
      <c r="O4554" s="268"/>
      <c r="T4554" s="268"/>
      <c r="X4554" s="268"/>
    </row>
    <row r="4555" spans="1:24" x14ac:dyDescent="0.25">
      <c r="A4555" s="268"/>
      <c r="B4555" s="268"/>
      <c r="C4555" s="268"/>
      <c r="D4555" s="268"/>
      <c r="E4555" s="268"/>
      <c r="F4555" s="268"/>
      <c r="G4555" s="268"/>
      <c r="H4555" s="268"/>
      <c r="J4555" s="268"/>
      <c r="K4555" s="268"/>
      <c r="L4555" s="268"/>
      <c r="O4555" s="268"/>
      <c r="T4555" s="268"/>
      <c r="X4555" s="268"/>
    </row>
    <row r="4556" spans="1:24" x14ac:dyDescent="0.25">
      <c r="A4556" s="268"/>
      <c r="B4556" s="268"/>
      <c r="C4556" s="268"/>
      <c r="D4556" s="268"/>
      <c r="E4556" s="268"/>
      <c r="F4556" s="268"/>
      <c r="G4556" s="268"/>
      <c r="H4556" s="268"/>
      <c r="J4556" s="268"/>
      <c r="K4556" s="268"/>
      <c r="L4556" s="268"/>
      <c r="O4556" s="268"/>
      <c r="T4556" s="268"/>
      <c r="X4556" s="268"/>
    </row>
    <row r="4557" spans="1:24" x14ac:dyDescent="0.25">
      <c r="A4557" s="268"/>
      <c r="B4557" s="268"/>
      <c r="C4557" s="268"/>
      <c r="D4557" s="268"/>
      <c r="E4557" s="268"/>
      <c r="F4557" s="268"/>
      <c r="G4557" s="268"/>
      <c r="H4557" s="268"/>
      <c r="J4557" s="268"/>
      <c r="K4557" s="268"/>
      <c r="L4557" s="268"/>
      <c r="O4557" s="268"/>
      <c r="T4557" s="268"/>
      <c r="X4557" s="268"/>
    </row>
    <row r="4558" spans="1:24" x14ac:dyDescent="0.25">
      <c r="A4558" s="268"/>
      <c r="B4558" s="268"/>
      <c r="C4558" s="268"/>
      <c r="D4558" s="268"/>
      <c r="E4558" s="268"/>
      <c r="F4558" s="268"/>
      <c r="G4558" s="268"/>
      <c r="H4558" s="268"/>
      <c r="J4558" s="268"/>
      <c r="K4558" s="268"/>
      <c r="L4558" s="268"/>
      <c r="O4558" s="268"/>
      <c r="T4558" s="268"/>
      <c r="X4558" s="268"/>
    </row>
    <row r="4559" spans="1:24" x14ac:dyDescent="0.25">
      <c r="A4559" s="268"/>
      <c r="B4559" s="268"/>
      <c r="C4559" s="268"/>
      <c r="D4559" s="268"/>
      <c r="E4559" s="268"/>
      <c r="F4559" s="268"/>
      <c r="G4559" s="268"/>
      <c r="H4559" s="268"/>
      <c r="J4559" s="268"/>
      <c r="K4559" s="268"/>
      <c r="L4559" s="268"/>
      <c r="O4559" s="268"/>
      <c r="T4559" s="268"/>
      <c r="X4559" s="268"/>
    </row>
    <row r="4560" spans="1:24" x14ac:dyDescent="0.25">
      <c r="A4560" s="268"/>
      <c r="B4560" s="268"/>
      <c r="C4560" s="268"/>
      <c r="D4560" s="268"/>
      <c r="E4560" s="268"/>
      <c r="F4560" s="268"/>
      <c r="G4560" s="268"/>
      <c r="H4560" s="268"/>
      <c r="J4560" s="268"/>
      <c r="K4560" s="268"/>
      <c r="L4560" s="268"/>
      <c r="O4560" s="268"/>
      <c r="T4560" s="268"/>
      <c r="X4560" s="268"/>
    </row>
    <row r="4561" spans="1:24" x14ac:dyDescent="0.25">
      <c r="A4561" s="268"/>
      <c r="B4561" s="268"/>
      <c r="C4561" s="268"/>
      <c r="D4561" s="268"/>
      <c r="E4561" s="268"/>
      <c r="F4561" s="268"/>
      <c r="G4561" s="268"/>
      <c r="H4561" s="268"/>
      <c r="J4561" s="268"/>
      <c r="K4561" s="268"/>
      <c r="L4561" s="268"/>
      <c r="O4561" s="268"/>
      <c r="T4561" s="268"/>
      <c r="X4561" s="268"/>
    </row>
    <row r="4562" spans="1:24" x14ac:dyDescent="0.25">
      <c r="A4562" s="268"/>
      <c r="B4562" s="268"/>
      <c r="C4562" s="268"/>
      <c r="D4562" s="268"/>
      <c r="E4562" s="268"/>
      <c r="F4562" s="268"/>
      <c r="G4562" s="268"/>
      <c r="H4562" s="268"/>
      <c r="J4562" s="268"/>
      <c r="K4562" s="268"/>
      <c r="L4562" s="268"/>
      <c r="O4562" s="268"/>
      <c r="T4562" s="268"/>
      <c r="X4562" s="268"/>
    </row>
    <row r="4563" spans="1:24" x14ac:dyDescent="0.25">
      <c r="A4563" s="268"/>
      <c r="B4563" s="268"/>
      <c r="C4563" s="268"/>
      <c r="D4563" s="268"/>
      <c r="E4563" s="268"/>
      <c r="F4563" s="268"/>
      <c r="G4563" s="268"/>
      <c r="H4563" s="268"/>
      <c r="J4563" s="268"/>
      <c r="K4563" s="268"/>
      <c r="L4563" s="268"/>
      <c r="O4563" s="268"/>
      <c r="T4563" s="268"/>
      <c r="X4563" s="268"/>
    </row>
    <row r="4564" spans="1:24" x14ac:dyDescent="0.25">
      <c r="A4564" s="268"/>
      <c r="B4564" s="268"/>
      <c r="C4564" s="268"/>
      <c r="D4564" s="268"/>
      <c r="E4564" s="268"/>
      <c r="F4564" s="268"/>
      <c r="G4564" s="268"/>
      <c r="H4564" s="268"/>
      <c r="J4564" s="268"/>
      <c r="K4564" s="268"/>
      <c r="L4564" s="268"/>
      <c r="O4564" s="268"/>
      <c r="T4564" s="268"/>
      <c r="X4564" s="268"/>
    </row>
    <row r="4565" spans="1:24" x14ac:dyDescent="0.25">
      <c r="A4565" s="268"/>
      <c r="B4565" s="268"/>
      <c r="C4565" s="268"/>
      <c r="D4565" s="268"/>
      <c r="E4565" s="268"/>
      <c r="F4565" s="268"/>
      <c r="G4565" s="268"/>
      <c r="H4565" s="268"/>
      <c r="J4565" s="268"/>
      <c r="K4565" s="268"/>
      <c r="L4565" s="268"/>
      <c r="O4565" s="268"/>
      <c r="T4565" s="268"/>
      <c r="X4565" s="268"/>
    </row>
    <row r="4566" spans="1:24" x14ac:dyDescent="0.25">
      <c r="A4566" s="268"/>
      <c r="B4566" s="268"/>
      <c r="C4566" s="268"/>
      <c r="D4566" s="268"/>
      <c r="E4566" s="268"/>
      <c r="F4566" s="268"/>
      <c r="G4566" s="268"/>
      <c r="H4566" s="268"/>
      <c r="J4566" s="268"/>
      <c r="K4566" s="268"/>
      <c r="L4566" s="268"/>
      <c r="O4566" s="268"/>
      <c r="T4566" s="268"/>
      <c r="X4566" s="268"/>
    </row>
    <row r="4567" spans="1:24" x14ac:dyDescent="0.25">
      <c r="A4567" s="268"/>
      <c r="B4567" s="268"/>
      <c r="C4567" s="268"/>
      <c r="D4567" s="268"/>
      <c r="E4567" s="268"/>
      <c r="F4567" s="268"/>
      <c r="G4567" s="268"/>
      <c r="H4567" s="268"/>
      <c r="J4567" s="268"/>
      <c r="K4567" s="268"/>
      <c r="L4567" s="268"/>
      <c r="O4567" s="268"/>
      <c r="T4567" s="268"/>
      <c r="X4567" s="268"/>
    </row>
    <row r="4568" spans="1:24" x14ac:dyDescent="0.25">
      <c r="A4568" s="268"/>
      <c r="B4568" s="268"/>
      <c r="C4568" s="268"/>
      <c r="D4568" s="268"/>
      <c r="E4568" s="268"/>
      <c r="F4568" s="268"/>
      <c r="G4568" s="268"/>
      <c r="H4568" s="268"/>
      <c r="J4568" s="268"/>
      <c r="K4568" s="268"/>
      <c r="L4568" s="268"/>
      <c r="O4568" s="268"/>
      <c r="T4568" s="268"/>
      <c r="X4568" s="268"/>
    </row>
    <row r="4569" spans="1:24" x14ac:dyDescent="0.25">
      <c r="A4569" s="268"/>
      <c r="B4569" s="268"/>
      <c r="C4569" s="268"/>
      <c r="D4569" s="268"/>
      <c r="E4569" s="268"/>
      <c r="F4569" s="268"/>
      <c r="G4569" s="268"/>
      <c r="H4569" s="268"/>
      <c r="J4569" s="268"/>
      <c r="K4569" s="268"/>
      <c r="L4569" s="268"/>
      <c r="O4569" s="268"/>
      <c r="T4569" s="268"/>
      <c r="X4569" s="268"/>
    </row>
    <row r="4570" spans="1:24" x14ac:dyDescent="0.25">
      <c r="A4570" s="268"/>
      <c r="B4570" s="268"/>
      <c r="C4570" s="268"/>
      <c r="D4570" s="268"/>
      <c r="E4570" s="268"/>
      <c r="F4570" s="268"/>
      <c r="G4570" s="268"/>
      <c r="H4570" s="268"/>
      <c r="J4570" s="268"/>
      <c r="K4570" s="268"/>
      <c r="L4570" s="268"/>
      <c r="O4570" s="268"/>
      <c r="T4570" s="268"/>
      <c r="X4570" s="268"/>
    </row>
    <row r="4571" spans="1:24" x14ac:dyDescent="0.25">
      <c r="A4571" s="268"/>
      <c r="B4571" s="268"/>
      <c r="C4571" s="268"/>
      <c r="D4571" s="268"/>
      <c r="E4571" s="268"/>
      <c r="F4571" s="268"/>
      <c r="G4571" s="268"/>
      <c r="H4571" s="268"/>
      <c r="J4571" s="268"/>
      <c r="K4571" s="268"/>
      <c r="L4571" s="268"/>
      <c r="O4571" s="268"/>
      <c r="T4571" s="268"/>
      <c r="X4571" s="268"/>
    </row>
    <row r="4572" spans="1:24" x14ac:dyDescent="0.25">
      <c r="A4572" s="268"/>
      <c r="B4572" s="268"/>
      <c r="C4572" s="268"/>
      <c r="D4572" s="268"/>
      <c r="E4572" s="268"/>
      <c r="F4572" s="268"/>
      <c r="G4572" s="268"/>
      <c r="H4572" s="268"/>
      <c r="J4572" s="268"/>
      <c r="K4572" s="268"/>
      <c r="L4572" s="268"/>
      <c r="O4572" s="268"/>
      <c r="T4572" s="268"/>
      <c r="X4572" s="268"/>
    </row>
    <row r="4573" spans="1:24" x14ac:dyDescent="0.25">
      <c r="A4573" s="268"/>
      <c r="B4573" s="268"/>
      <c r="C4573" s="268"/>
      <c r="D4573" s="268"/>
      <c r="E4573" s="268"/>
      <c r="F4573" s="268"/>
      <c r="G4573" s="268"/>
      <c r="H4573" s="268"/>
      <c r="J4573" s="268"/>
      <c r="K4573" s="268"/>
      <c r="L4573" s="268"/>
      <c r="O4573" s="268"/>
      <c r="T4573" s="268"/>
      <c r="X4573" s="268"/>
    </row>
    <row r="4574" spans="1:24" x14ac:dyDescent="0.25">
      <c r="A4574" s="268"/>
      <c r="B4574" s="268"/>
      <c r="C4574" s="268"/>
      <c r="D4574" s="268"/>
      <c r="E4574" s="268"/>
      <c r="F4574" s="268"/>
      <c r="G4574" s="268"/>
      <c r="H4574" s="268"/>
      <c r="J4574" s="268"/>
      <c r="K4574" s="268"/>
      <c r="L4574" s="268"/>
      <c r="O4574" s="268"/>
      <c r="T4574" s="268"/>
      <c r="X4574" s="268"/>
    </row>
    <row r="4575" spans="1:24" x14ac:dyDescent="0.25">
      <c r="A4575" s="268"/>
      <c r="B4575" s="268"/>
      <c r="C4575" s="268"/>
      <c r="D4575" s="268"/>
      <c r="E4575" s="268"/>
      <c r="F4575" s="268"/>
      <c r="G4575" s="268"/>
      <c r="H4575" s="268"/>
      <c r="J4575" s="268"/>
      <c r="K4575" s="268"/>
      <c r="L4575" s="268"/>
      <c r="O4575" s="268"/>
      <c r="T4575" s="268"/>
      <c r="X4575" s="268"/>
    </row>
    <row r="4576" spans="1:24" x14ac:dyDescent="0.25">
      <c r="A4576" s="268"/>
      <c r="B4576" s="268"/>
      <c r="C4576" s="268"/>
      <c r="D4576" s="268"/>
      <c r="E4576" s="268"/>
      <c r="F4576" s="268"/>
      <c r="G4576" s="268"/>
      <c r="H4576" s="268"/>
      <c r="J4576" s="268"/>
      <c r="K4576" s="268"/>
      <c r="L4576" s="268"/>
      <c r="O4576" s="268"/>
      <c r="T4576" s="268"/>
      <c r="X4576" s="268"/>
    </row>
    <row r="4577" spans="1:24" x14ac:dyDescent="0.25">
      <c r="A4577" s="268"/>
      <c r="B4577" s="268"/>
      <c r="C4577" s="268"/>
      <c r="D4577" s="268"/>
      <c r="E4577" s="268"/>
      <c r="F4577" s="268"/>
      <c r="G4577" s="268"/>
      <c r="H4577" s="268"/>
      <c r="J4577" s="268"/>
      <c r="K4577" s="268"/>
      <c r="L4577" s="268"/>
      <c r="O4577" s="268"/>
      <c r="T4577" s="268"/>
      <c r="X4577" s="268"/>
    </row>
    <row r="4578" spans="1:24" x14ac:dyDescent="0.25">
      <c r="A4578" s="268"/>
      <c r="B4578" s="268"/>
      <c r="C4578" s="268"/>
      <c r="D4578" s="268"/>
      <c r="E4578" s="268"/>
      <c r="F4578" s="268"/>
      <c r="G4578" s="268"/>
      <c r="H4578" s="268"/>
      <c r="J4578" s="268"/>
      <c r="K4578" s="268"/>
      <c r="L4578" s="268"/>
      <c r="O4578" s="268"/>
      <c r="T4578" s="268"/>
      <c r="X4578" s="268"/>
    </row>
    <row r="4579" spans="1:24" x14ac:dyDescent="0.25">
      <c r="A4579" s="268"/>
      <c r="B4579" s="268"/>
      <c r="C4579" s="268"/>
      <c r="D4579" s="268"/>
      <c r="E4579" s="268"/>
      <c r="F4579" s="268"/>
      <c r="G4579" s="268"/>
      <c r="H4579" s="268"/>
      <c r="J4579" s="268"/>
      <c r="K4579" s="268"/>
      <c r="L4579" s="268"/>
      <c r="O4579" s="268"/>
      <c r="T4579" s="268"/>
      <c r="X4579" s="268"/>
    </row>
    <row r="4580" spans="1:24" x14ac:dyDescent="0.25">
      <c r="A4580" s="268"/>
      <c r="B4580" s="268"/>
      <c r="C4580" s="268"/>
      <c r="D4580" s="268"/>
      <c r="E4580" s="268"/>
      <c r="F4580" s="268"/>
      <c r="G4580" s="268"/>
      <c r="H4580" s="268"/>
      <c r="J4580" s="268"/>
      <c r="K4580" s="268"/>
      <c r="L4580" s="268"/>
      <c r="O4580" s="268"/>
      <c r="T4580" s="268"/>
      <c r="X4580" s="268"/>
    </row>
    <row r="4581" spans="1:24" x14ac:dyDescent="0.25">
      <c r="A4581" s="268"/>
      <c r="B4581" s="268"/>
      <c r="C4581" s="268"/>
      <c r="D4581" s="268"/>
      <c r="E4581" s="268"/>
      <c r="F4581" s="268"/>
      <c r="G4581" s="268"/>
      <c r="H4581" s="268"/>
      <c r="J4581" s="268"/>
      <c r="K4581" s="268"/>
      <c r="L4581" s="268"/>
      <c r="O4581" s="268"/>
      <c r="T4581" s="268"/>
      <c r="X4581" s="268"/>
    </row>
    <row r="4582" spans="1:24" x14ac:dyDescent="0.25">
      <c r="A4582" s="268"/>
      <c r="B4582" s="268"/>
      <c r="C4582" s="268"/>
      <c r="D4582" s="268"/>
      <c r="E4582" s="268"/>
      <c r="F4582" s="268"/>
      <c r="G4582" s="268"/>
      <c r="H4582" s="268"/>
      <c r="J4582" s="268"/>
      <c r="K4582" s="268"/>
      <c r="L4582" s="268"/>
      <c r="O4582" s="268"/>
      <c r="T4582" s="268"/>
      <c r="X4582" s="268"/>
    </row>
    <row r="4583" spans="1:24" x14ac:dyDescent="0.25">
      <c r="A4583" s="268"/>
      <c r="B4583" s="268"/>
      <c r="C4583" s="268"/>
      <c r="D4583" s="268"/>
      <c r="E4583" s="268"/>
      <c r="F4583" s="268"/>
      <c r="G4583" s="268"/>
      <c r="H4583" s="268"/>
      <c r="J4583" s="268"/>
      <c r="K4583" s="268"/>
      <c r="L4583" s="268"/>
      <c r="O4583" s="268"/>
      <c r="T4583" s="268"/>
      <c r="X4583" s="268"/>
    </row>
    <row r="4584" spans="1:24" x14ac:dyDescent="0.25">
      <c r="A4584" s="268"/>
      <c r="B4584" s="268"/>
      <c r="C4584" s="268"/>
      <c r="D4584" s="268"/>
      <c r="E4584" s="268"/>
      <c r="F4584" s="268"/>
      <c r="G4584" s="268"/>
      <c r="H4584" s="268"/>
      <c r="J4584" s="268"/>
      <c r="K4584" s="268"/>
      <c r="L4584" s="268"/>
      <c r="O4584" s="268"/>
      <c r="T4584" s="268"/>
      <c r="X4584" s="268"/>
    </row>
    <row r="4585" spans="1:24" x14ac:dyDescent="0.25">
      <c r="A4585" s="268"/>
      <c r="B4585" s="268"/>
      <c r="C4585" s="268"/>
      <c r="D4585" s="268"/>
      <c r="E4585" s="268"/>
      <c r="F4585" s="268"/>
      <c r="G4585" s="268"/>
      <c r="H4585" s="268"/>
      <c r="J4585" s="268"/>
      <c r="K4585" s="268"/>
      <c r="L4585" s="268"/>
      <c r="O4585" s="268"/>
      <c r="T4585" s="268"/>
      <c r="X4585" s="268"/>
    </row>
    <row r="4586" spans="1:24" x14ac:dyDescent="0.25">
      <c r="A4586" s="268"/>
      <c r="B4586" s="268"/>
      <c r="C4586" s="268"/>
      <c r="D4586" s="268"/>
      <c r="E4586" s="268"/>
      <c r="F4586" s="268"/>
      <c r="G4586" s="268"/>
      <c r="H4586" s="268"/>
      <c r="J4586" s="268"/>
      <c r="K4586" s="268"/>
      <c r="L4586" s="268"/>
      <c r="O4586" s="268"/>
      <c r="T4586" s="268"/>
      <c r="X4586" s="268"/>
    </row>
    <row r="4587" spans="1:24" x14ac:dyDescent="0.25">
      <c r="A4587" s="268"/>
      <c r="B4587" s="268"/>
      <c r="C4587" s="268"/>
      <c r="D4587" s="268"/>
      <c r="E4587" s="268"/>
      <c r="F4587" s="268"/>
      <c r="G4587" s="268"/>
      <c r="H4587" s="268"/>
      <c r="J4587" s="268"/>
      <c r="K4587" s="268"/>
      <c r="L4587" s="268"/>
      <c r="O4587" s="268"/>
      <c r="T4587" s="268"/>
      <c r="X4587" s="268"/>
    </row>
    <row r="4588" spans="1:24" x14ac:dyDescent="0.25">
      <c r="A4588" s="268"/>
      <c r="B4588" s="268"/>
      <c r="C4588" s="268"/>
      <c r="D4588" s="268"/>
      <c r="E4588" s="268"/>
      <c r="F4588" s="268"/>
      <c r="G4588" s="268"/>
      <c r="H4588" s="268"/>
      <c r="J4588" s="268"/>
      <c r="K4588" s="268"/>
      <c r="L4588" s="268"/>
      <c r="O4588" s="268"/>
      <c r="T4588" s="268"/>
      <c r="X4588" s="268"/>
    </row>
    <row r="4589" spans="1:24" x14ac:dyDescent="0.25">
      <c r="A4589" s="268"/>
      <c r="B4589" s="268"/>
      <c r="C4589" s="268"/>
      <c r="D4589" s="268"/>
      <c r="E4589" s="268"/>
      <c r="F4589" s="268"/>
      <c r="G4589" s="268"/>
      <c r="H4589" s="268"/>
      <c r="J4589" s="268"/>
      <c r="K4589" s="268"/>
      <c r="L4589" s="268"/>
      <c r="O4589" s="268"/>
      <c r="T4589" s="268"/>
      <c r="X4589" s="268"/>
    </row>
    <row r="4590" spans="1:24" x14ac:dyDescent="0.25">
      <c r="A4590" s="268"/>
      <c r="B4590" s="268"/>
      <c r="C4590" s="268"/>
      <c r="D4590" s="268"/>
      <c r="E4590" s="268"/>
      <c r="F4590" s="268"/>
      <c r="G4590" s="268"/>
      <c r="H4590" s="268"/>
      <c r="J4590" s="268"/>
      <c r="K4590" s="268"/>
      <c r="L4590" s="268"/>
      <c r="O4590" s="268"/>
      <c r="T4590" s="268"/>
      <c r="X4590" s="268"/>
    </row>
    <row r="4591" spans="1:24" x14ac:dyDescent="0.25">
      <c r="A4591" s="268"/>
      <c r="B4591" s="268"/>
      <c r="C4591" s="268"/>
      <c r="D4591" s="268"/>
      <c r="E4591" s="268"/>
      <c r="F4591" s="268"/>
      <c r="G4591" s="268"/>
      <c r="H4591" s="268"/>
      <c r="J4591" s="268"/>
      <c r="K4591" s="268"/>
      <c r="L4591" s="268"/>
      <c r="O4591" s="268"/>
      <c r="T4591" s="268"/>
      <c r="X4591" s="268"/>
    </row>
    <row r="4592" spans="1:24" x14ac:dyDescent="0.25">
      <c r="A4592" s="268"/>
      <c r="B4592" s="268"/>
      <c r="C4592" s="268"/>
      <c r="D4592" s="268"/>
      <c r="E4592" s="268"/>
      <c r="F4592" s="268"/>
      <c r="G4592" s="268"/>
      <c r="H4592" s="268"/>
      <c r="J4592" s="268"/>
      <c r="K4592" s="268"/>
      <c r="L4592" s="268"/>
      <c r="O4592" s="268"/>
      <c r="T4592" s="268"/>
      <c r="X4592" s="268"/>
    </row>
    <row r="4593" spans="1:24" x14ac:dyDescent="0.25">
      <c r="A4593" s="268"/>
      <c r="B4593" s="268"/>
      <c r="C4593" s="268"/>
      <c r="D4593" s="268"/>
      <c r="E4593" s="268"/>
      <c r="F4593" s="268"/>
      <c r="G4593" s="268"/>
      <c r="H4593" s="268"/>
      <c r="J4593" s="268"/>
      <c r="K4593" s="268"/>
      <c r="L4593" s="268"/>
      <c r="O4593" s="268"/>
      <c r="T4593" s="268"/>
      <c r="X4593" s="268"/>
    </row>
    <row r="4594" spans="1:24" x14ac:dyDescent="0.25">
      <c r="A4594" s="268"/>
      <c r="B4594" s="268"/>
      <c r="C4594" s="268"/>
      <c r="D4594" s="268"/>
      <c r="E4594" s="268"/>
      <c r="F4594" s="268"/>
      <c r="G4594" s="268"/>
      <c r="H4594" s="268"/>
      <c r="J4594" s="268"/>
      <c r="K4594" s="268"/>
      <c r="L4594" s="268"/>
      <c r="O4594" s="268"/>
      <c r="T4594" s="268"/>
      <c r="X4594" s="268"/>
    </row>
    <row r="4595" spans="1:24" x14ac:dyDescent="0.25">
      <c r="A4595" s="268"/>
      <c r="B4595" s="268"/>
      <c r="C4595" s="268"/>
      <c r="D4595" s="268"/>
      <c r="E4595" s="268"/>
      <c r="F4595" s="268"/>
      <c r="G4595" s="268"/>
      <c r="H4595" s="268"/>
      <c r="J4595" s="268"/>
      <c r="K4595" s="268"/>
      <c r="L4595" s="268"/>
      <c r="O4595" s="268"/>
      <c r="T4595" s="268"/>
      <c r="X4595" s="268"/>
    </row>
    <row r="4596" spans="1:24" x14ac:dyDescent="0.25">
      <c r="A4596" s="268"/>
      <c r="B4596" s="268"/>
      <c r="C4596" s="268"/>
      <c r="D4596" s="268"/>
      <c r="E4596" s="268"/>
      <c r="F4596" s="268"/>
      <c r="G4596" s="268"/>
      <c r="H4596" s="268"/>
      <c r="J4596" s="268"/>
      <c r="K4596" s="268"/>
      <c r="L4596" s="268"/>
      <c r="O4596" s="268"/>
      <c r="T4596" s="268"/>
      <c r="X4596" s="268"/>
    </row>
    <row r="4597" spans="1:24" x14ac:dyDescent="0.25">
      <c r="A4597" s="268"/>
      <c r="B4597" s="268"/>
      <c r="C4597" s="268"/>
      <c r="D4597" s="268"/>
      <c r="E4597" s="268"/>
      <c r="F4597" s="268"/>
      <c r="G4597" s="268"/>
      <c r="H4597" s="268"/>
      <c r="J4597" s="268"/>
      <c r="K4597" s="268"/>
      <c r="L4597" s="268"/>
      <c r="O4597" s="268"/>
      <c r="T4597" s="268"/>
      <c r="X4597" s="268"/>
    </row>
    <row r="4598" spans="1:24" x14ac:dyDescent="0.25">
      <c r="A4598" s="268"/>
      <c r="B4598" s="268"/>
      <c r="C4598" s="268"/>
      <c r="D4598" s="268"/>
      <c r="E4598" s="268"/>
      <c r="F4598" s="268"/>
      <c r="G4598" s="268"/>
      <c r="H4598" s="268"/>
      <c r="J4598" s="268"/>
      <c r="K4598" s="268"/>
      <c r="L4598" s="268"/>
      <c r="O4598" s="268"/>
      <c r="T4598" s="268"/>
      <c r="X4598" s="268"/>
    </row>
    <row r="4599" spans="1:24" x14ac:dyDescent="0.25">
      <c r="A4599" s="268"/>
      <c r="B4599" s="268"/>
      <c r="C4599" s="268"/>
      <c r="D4599" s="268"/>
      <c r="E4599" s="268"/>
      <c r="F4599" s="268"/>
      <c r="G4599" s="268"/>
      <c r="H4599" s="268"/>
      <c r="J4599" s="268"/>
      <c r="K4599" s="268"/>
      <c r="L4599" s="268"/>
      <c r="O4599" s="268"/>
      <c r="T4599" s="268"/>
      <c r="X4599" s="268"/>
    </row>
    <row r="4600" spans="1:24" x14ac:dyDescent="0.25">
      <c r="A4600" s="268"/>
      <c r="B4600" s="268"/>
      <c r="C4600" s="268"/>
      <c r="D4600" s="268"/>
      <c r="E4600" s="268"/>
      <c r="F4600" s="268"/>
      <c r="G4600" s="268"/>
      <c r="H4600" s="268"/>
      <c r="J4600" s="268"/>
      <c r="K4600" s="268"/>
      <c r="L4600" s="268"/>
      <c r="O4600" s="268"/>
      <c r="T4600" s="268"/>
      <c r="X4600" s="268"/>
    </row>
    <row r="4601" spans="1:24" x14ac:dyDescent="0.25">
      <c r="A4601" s="268"/>
      <c r="B4601" s="268"/>
      <c r="C4601" s="268"/>
      <c r="D4601" s="268"/>
      <c r="E4601" s="268"/>
      <c r="F4601" s="268"/>
      <c r="G4601" s="268"/>
      <c r="H4601" s="268"/>
      <c r="J4601" s="268"/>
      <c r="K4601" s="268"/>
      <c r="L4601" s="268"/>
      <c r="O4601" s="268"/>
      <c r="T4601" s="268"/>
      <c r="X4601" s="268"/>
    </row>
    <row r="4602" spans="1:24" x14ac:dyDescent="0.25">
      <c r="A4602" s="268"/>
      <c r="B4602" s="268"/>
      <c r="C4602" s="268"/>
      <c r="D4602" s="268"/>
      <c r="E4602" s="268"/>
      <c r="F4602" s="268"/>
      <c r="G4602" s="268"/>
      <c r="H4602" s="268"/>
      <c r="J4602" s="268"/>
      <c r="K4602" s="268"/>
      <c r="L4602" s="268"/>
      <c r="O4602" s="268"/>
      <c r="T4602" s="268"/>
      <c r="X4602" s="268"/>
    </row>
    <row r="4603" spans="1:24" x14ac:dyDescent="0.25">
      <c r="A4603" s="268"/>
      <c r="B4603" s="268"/>
      <c r="C4603" s="268"/>
      <c r="D4603" s="268"/>
      <c r="E4603" s="268"/>
      <c r="F4603" s="268"/>
      <c r="G4603" s="268"/>
      <c r="H4603" s="268"/>
      <c r="J4603" s="268"/>
      <c r="K4603" s="268"/>
      <c r="L4603" s="268"/>
      <c r="O4603" s="268"/>
      <c r="T4603" s="268"/>
      <c r="X4603" s="268"/>
    </row>
    <row r="4604" spans="1:24" x14ac:dyDescent="0.25">
      <c r="A4604" s="268"/>
      <c r="B4604" s="268"/>
      <c r="C4604" s="268"/>
      <c r="D4604" s="268"/>
      <c r="E4604" s="268"/>
      <c r="F4604" s="268"/>
      <c r="G4604" s="268"/>
      <c r="H4604" s="268"/>
      <c r="J4604" s="268"/>
      <c r="K4604" s="268"/>
      <c r="L4604" s="268"/>
      <c r="O4604" s="268"/>
      <c r="T4604" s="268"/>
      <c r="X4604" s="268"/>
    </row>
    <row r="4605" spans="1:24" x14ac:dyDescent="0.25">
      <c r="A4605" s="268"/>
      <c r="B4605" s="268"/>
      <c r="C4605" s="268"/>
      <c r="D4605" s="268"/>
      <c r="E4605" s="268"/>
      <c r="F4605" s="268"/>
      <c r="G4605" s="268"/>
      <c r="H4605" s="268"/>
      <c r="J4605" s="268"/>
      <c r="K4605" s="268"/>
      <c r="L4605" s="268"/>
      <c r="O4605" s="268"/>
      <c r="T4605" s="268"/>
      <c r="X4605" s="268"/>
    </row>
    <row r="4606" spans="1:24" x14ac:dyDescent="0.25">
      <c r="A4606" s="268"/>
      <c r="B4606" s="268"/>
      <c r="C4606" s="268"/>
      <c r="D4606" s="268"/>
      <c r="E4606" s="268"/>
      <c r="F4606" s="268"/>
      <c r="G4606" s="268"/>
      <c r="H4606" s="268"/>
      <c r="J4606" s="268"/>
      <c r="K4606" s="268"/>
      <c r="L4606" s="268"/>
      <c r="O4606" s="268"/>
      <c r="T4606" s="268"/>
      <c r="X4606" s="268"/>
    </row>
    <row r="4607" spans="1:24" x14ac:dyDescent="0.25">
      <c r="A4607" s="268"/>
      <c r="B4607" s="268"/>
      <c r="C4607" s="268"/>
      <c r="D4607" s="268"/>
      <c r="E4607" s="268"/>
      <c r="F4607" s="268"/>
      <c r="G4607" s="268"/>
      <c r="H4607" s="268"/>
      <c r="J4607" s="268"/>
      <c r="K4607" s="268"/>
      <c r="L4607" s="268"/>
      <c r="O4607" s="268"/>
      <c r="T4607" s="268"/>
      <c r="X4607" s="268"/>
    </row>
    <row r="4608" spans="1:24" x14ac:dyDescent="0.25">
      <c r="A4608" s="268"/>
      <c r="B4608" s="268"/>
      <c r="C4608" s="268"/>
      <c r="D4608" s="268"/>
      <c r="E4608" s="268"/>
      <c r="F4608" s="268"/>
      <c r="G4608" s="268"/>
      <c r="H4608" s="268"/>
      <c r="J4608" s="268"/>
      <c r="K4608" s="268"/>
      <c r="L4608" s="268"/>
      <c r="O4608" s="268"/>
      <c r="T4608" s="268"/>
      <c r="X4608" s="268"/>
    </row>
    <row r="4609" spans="1:24" x14ac:dyDescent="0.25">
      <c r="A4609" s="268"/>
      <c r="B4609" s="268"/>
      <c r="C4609" s="268"/>
      <c r="D4609" s="268"/>
      <c r="E4609" s="268"/>
      <c r="F4609" s="268"/>
      <c r="G4609" s="268"/>
      <c r="H4609" s="268"/>
      <c r="J4609" s="268"/>
      <c r="K4609" s="268"/>
      <c r="L4609" s="268"/>
      <c r="O4609" s="268"/>
      <c r="T4609" s="268"/>
      <c r="X4609" s="268"/>
    </row>
    <row r="4610" spans="1:24" x14ac:dyDescent="0.25">
      <c r="A4610" s="268"/>
      <c r="B4610" s="268"/>
      <c r="C4610" s="268"/>
      <c r="D4610" s="268"/>
      <c r="E4610" s="268"/>
      <c r="F4610" s="268"/>
      <c r="G4610" s="268"/>
      <c r="H4610" s="268"/>
      <c r="J4610" s="268"/>
      <c r="K4610" s="268"/>
      <c r="L4610" s="268"/>
      <c r="O4610" s="268"/>
      <c r="T4610" s="268"/>
      <c r="X4610" s="268"/>
    </row>
    <row r="4611" spans="1:24" x14ac:dyDescent="0.25">
      <c r="A4611" s="268"/>
      <c r="B4611" s="268"/>
      <c r="C4611" s="268"/>
      <c r="D4611" s="268"/>
      <c r="E4611" s="268"/>
      <c r="F4611" s="268"/>
      <c r="G4611" s="268"/>
      <c r="H4611" s="268"/>
      <c r="J4611" s="268"/>
      <c r="K4611" s="268"/>
      <c r="L4611" s="268"/>
      <c r="O4611" s="268"/>
      <c r="T4611" s="268"/>
      <c r="X4611" s="268"/>
    </row>
    <row r="4612" spans="1:24" x14ac:dyDescent="0.25">
      <c r="A4612" s="268"/>
      <c r="B4612" s="268"/>
      <c r="C4612" s="268"/>
      <c r="D4612" s="268"/>
      <c r="E4612" s="268"/>
      <c r="F4612" s="268"/>
      <c r="G4612" s="268"/>
      <c r="H4612" s="268"/>
      <c r="J4612" s="268"/>
      <c r="K4612" s="268"/>
      <c r="L4612" s="268"/>
      <c r="O4612" s="268"/>
      <c r="T4612" s="268"/>
      <c r="X4612" s="268"/>
    </row>
    <row r="4613" spans="1:24" x14ac:dyDescent="0.25">
      <c r="A4613" s="268"/>
      <c r="B4613" s="268"/>
      <c r="C4613" s="268"/>
      <c r="D4613" s="268"/>
      <c r="E4613" s="268"/>
      <c r="F4613" s="268"/>
      <c r="G4613" s="268"/>
      <c r="H4613" s="268"/>
      <c r="J4613" s="268"/>
      <c r="K4613" s="268"/>
      <c r="L4613" s="268"/>
      <c r="O4613" s="268"/>
      <c r="T4613" s="268"/>
      <c r="X4613" s="268"/>
    </row>
    <row r="4614" spans="1:24" x14ac:dyDescent="0.25">
      <c r="A4614" s="268"/>
      <c r="B4614" s="268"/>
      <c r="C4614" s="268"/>
      <c r="D4614" s="268"/>
      <c r="E4614" s="268"/>
      <c r="F4614" s="268"/>
      <c r="G4614" s="268"/>
      <c r="H4614" s="268"/>
      <c r="J4614" s="268"/>
      <c r="K4614" s="268"/>
      <c r="L4614" s="268"/>
      <c r="O4614" s="268"/>
      <c r="T4614" s="268"/>
      <c r="X4614" s="268"/>
    </row>
    <row r="4615" spans="1:24" x14ac:dyDescent="0.25">
      <c r="A4615" s="268"/>
      <c r="B4615" s="268"/>
      <c r="C4615" s="268"/>
      <c r="D4615" s="268"/>
      <c r="E4615" s="268"/>
      <c r="F4615" s="268"/>
      <c r="G4615" s="268"/>
      <c r="H4615" s="268"/>
      <c r="J4615" s="268"/>
      <c r="K4615" s="268"/>
      <c r="L4615" s="268"/>
      <c r="O4615" s="268"/>
      <c r="T4615" s="268"/>
      <c r="X4615" s="268"/>
    </row>
    <row r="4616" spans="1:24" x14ac:dyDescent="0.25">
      <c r="A4616" s="268"/>
      <c r="B4616" s="268"/>
      <c r="C4616" s="268"/>
      <c r="D4616" s="268"/>
      <c r="E4616" s="268"/>
      <c r="F4616" s="268"/>
      <c r="G4616" s="268"/>
      <c r="H4616" s="268"/>
      <c r="J4616" s="268"/>
      <c r="K4616" s="268"/>
      <c r="L4616" s="268"/>
      <c r="O4616" s="268"/>
      <c r="T4616" s="268"/>
      <c r="X4616" s="268"/>
    </row>
    <row r="4617" spans="1:24" x14ac:dyDescent="0.25">
      <c r="A4617" s="268"/>
      <c r="B4617" s="268"/>
      <c r="C4617" s="268"/>
      <c r="D4617" s="268"/>
      <c r="E4617" s="268"/>
      <c r="F4617" s="268"/>
      <c r="G4617" s="268"/>
      <c r="H4617" s="268"/>
      <c r="J4617" s="268"/>
      <c r="K4617" s="268"/>
      <c r="L4617" s="268"/>
      <c r="O4617" s="268"/>
      <c r="T4617" s="268"/>
      <c r="X4617" s="268"/>
    </row>
    <row r="4618" spans="1:24" x14ac:dyDescent="0.25">
      <c r="A4618" s="268"/>
      <c r="B4618" s="268"/>
      <c r="C4618" s="268"/>
      <c r="D4618" s="268"/>
      <c r="E4618" s="268"/>
      <c r="F4618" s="268"/>
      <c r="G4618" s="268"/>
      <c r="H4618" s="268"/>
      <c r="J4618" s="268"/>
      <c r="K4618" s="268"/>
      <c r="L4618" s="268"/>
      <c r="O4618" s="268"/>
      <c r="T4618" s="268"/>
      <c r="X4618" s="268"/>
    </row>
    <row r="4619" spans="1:24" x14ac:dyDescent="0.25">
      <c r="A4619" s="268"/>
      <c r="B4619" s="268"/>
      <c r="C4619" s="268"/>
      <c r="D4619" s="268"/>
      <c r="E4619" s="268"/>
      <c r="F4619" s="268"/>
      <c r="G4619" s="268"/>
      <c r="H4619" s="268"/>
      <c r="J4619" s="268"/>
      <c r="K4619" s="268"/>
      <c r="L4619" s="268"/>
      <c r="O4619" s="268"/>
      <c r="T4619" s="268"/>
      <c r="X4619" s="268"/>
    </row>
    <row r="4620" spans="1:24" x14ac:dyDescent="0.25">
      <c r="A4620" s="268"/>
      <c r="B4620" s="268"/>
      <c r="C4620" s="268"/>
      <c r="D4620" s="268"/>
      <c r="E4620" s="268"/>
      <c r="F4620" s="268"/>
      <c r="G4620" s="268"/>
      <c r="H4620" s="268"/>
      <c r="J4620" s="268"/>
      <c r="K4620" s="268"/>
      <c r="L4620" s="268"/>
      <c r="O4620" s="268"/>
      <c r="T4620" s="268"/>
      <c r="X4620" s="268"/>
    </row>
    <row r="4621" spans="1:24" x14ac:dyDescent="0.25">
      <c r="A4621" s="268"/>
      <c r="B4621" s="268"/>
      <c r="C4621" s="268"/>
      <c r="D4621" s="268"/>
      <c r="E4621" s="268"/>
      <c r="F4621" s="268"/>
      <c r="G4621" s="268"/>
      <c r="H4621" s="268"/>
      <c r="J4621" s="268"/>
      <c r="K4621" s="268"/>
      <c r="L4621" s="268"/>
      <c r="O4621" s="268"/>
      <c r="T4621" s="268"/>
      <c r="X4621" s="268"/>
    </row>
    <row r="4622" spans="1:24" x14ac:dyDescent="0.25">
      <c r="A4622" s="268"/>
      <c r="B4622" s="268"/>
      <c r="C4622" s="268"/>
      <c r="D4622" s="268"/>
      <c r="E4622" s="268"/>
      <c r="F4622" s="268"/>
      <c r="G4622" s="268"/>
      <c r="H4622" s="268"/>
      <c r="J4622" s="268"/>
      <c r="K4622" s="268"/>
      <c r="L4622" s="268"/>
      <c r="O4622" s="268"/>
      <c r="T4622" s="268"/>
      <c r="X4622" s="268"/>
    </row>
    <row r="4623" spans="1:24" x14ac:dyDescent="0.25">
      <c r="A4623" s="268"/>
      <c r="B4623" s="268"/>
      <c r="C4623" s="268"/>
      <c r="D4623" s="268"/>
      <c r="E4623" s="268"/>
      <c r="F4623" s="268"/>
      <c r="G4623" s="268"/>
      <c r="H4623" s="268"/>
      <c r="J4623" s="268"/>
      <c r="K4623" s="268"/>
      <c r="L4623" s="268"/>
      <c r="O4623" s="268"/>
      <c r="T4623" s="268"/>
      <c r="X4623" s="268"/>
    </row>
    <row r="4624" spans="1:24" x14ac:dyDescent="0.25">
      <c r="A4624" s="268"/>
      <c r="B4624" s="268"/>
      <c r="C4624" s="268"/>
      <c r="D4624" s="268"/>
      <c r="E4624" s="268"/>
      <c r="F4624" s="268"/>
      <c r="G4624" s="268"/>
      <c r="H4624" s="268"/>
      <c r="J4624" s="268"/>
      <c r="K4624" s="268"/>
      <c r="L4624" s="268"/>
      <c r="O4624" s="268"/>
      <c r="T4624" s="268"/>
      <c r="X4624" s="268"/>
    </row>
    <row r="4625" spans="1:24" x14ac:dyDescent="0.25">
      <c r="A4625" s="268"/>
      <c r="B4625" s="268"/>
      <c r="C4625" s="268"/>
      <c r="D4625" s="268"/>
      <c r="E4625" s="268"/>
      <c r="F4625" s="268"/>
      <c r="G4625" s="268"/>
      <c r="H4625" s="268"/>
      <c r="J4625" s="268"/>
      <c r="K4625" s="268"/>
      <c r="L4625" s="268"/>
      <c r="O4625" s="268"/>
      <c r="T4625" s="268"/>
      <c r="X4625" s="268"/>
    </row>
    <row r="4626" spans="1:24" x14ac:dyDescent="0.25">
      <c r="A4626" s="268"/>
      <c r="B4626" s="268"/>
      <c r="C4626" s="268"/>
      <c r="D4626" s="268"/>
      <c r="E4626" s="268"/>
      <c r="F4626" s="268"/>
      <c r="G4626" s="268"/>
      <c r="H4626" s="268"/>
      <c r="J4626" s="268"/>
      <c r="K4626" s="268"/>
      <c r="L4626" s="268"/>
      <c r="O4626" s="268"/>
      <c r="T4626" s="268"/>
      <c r="X4626" s="268"/>
    </row>
    <row r="4627" spans="1:24" x14ac:dyDescent="0.25">
      <c r="A4627" s="268"/>
      <c r="B4627" s="268"/>
      <c r="C4627" s="268"/>
      <c r="D4627" s="268"/>
      <c r="E4627" s="268"/>
      <c r="F4627" s="268"/>
      <c r="G4627" s="268"/>
      <c r="H4627" s="268"/>
      <c r="J4627" s="268"/>
      <c r="K4627" s="268"/>
      <c r="L4627" s="268"/>
      <c r="O4627" s="268"/>
      <c r="T4627" s="268"/>
      <c r="X4627" s="268"/>
    </row>
    <row r="4628" spans="1:24" x14ac:dyDescent="0.25">
      <c r="A4628" s="268"/>
      <c r="B4628" s="268"/>
      <c r="C4628" s="268"/>
      <c r="D4628" s="268"/>
      <c r="E4628" s="268"/>
      <c r="F4628" s="268"/>
      <c r="G4628" s="268"/>
      <c r="H4628" s="268"/>
      <c r="J4628" s="268"/>
      <c r="K4628" s="268"/>
      <c r="L4628" s="268"/>
      <c r="O4628" s="268"/>
      <c r="T4628" s="268"/>
      <c r="X4628" s="268"/>
    </row>
    <row r="4629" spans="1:24" x14ac:dyDescent="0.25">
      <c r="A4629" s="268"/>
      <c r="B4629" s="268"/>
      <c r="C4629" s="268"/>
      <c r="D4629" s="268"/>
      <c r="E4629" s="268"/>
      <c r="F4629" s="268"/>
      <c r="G4629" s="268"/>
      <c r="H4629" s="268"/>
      <c r="J4629" s="268"/>
      <c r="K4629" s="268"/>
      <c r="L4629" s="268"/>
      <c r="O4629" s="268"/>
      <c r="T4629" s="268"/>
      <c r="X4629" s="268"/>
    </row>
    <row r="4630" spans="1:24" x14ac:dyDescent="0.25">
      <c r="A4630" s="268"/>
      <c r="B4630" s="268"/>
      <c r="C4630" s="268"/>
      <c r="D4630" s="268"/>
      <c r="E4630" s="268"/>
      <c r="F4630" s="268"/>
      <c r="G4630" s="268"/>
      <c r="H4630" s="268"/>
      <c r="J4630" s="268"/>
      <c r="K4630" s="268"/>
      <c r="L4630" s="268"/>
      <c r="O4630" s="268"/>
      <c r="T4630" s="268"/>
      <c r="X4630" s="268"/>
    </row>
    <row r="4631" spans="1:24" x14ac:dyDescent="0.25">
      <c r="A4631" s="268"/>
      <c r="B4631" s="268"/>
      <c r="C4631" s="268"/>
      <c r="D4631" s="268"/>
      <c r="E4631" s="268"/>
      <c r="F4631" s="268"/>
      <c r="G4631" s="268"/>
      <c r="H4631" s="268"/>
      <c r="J4631" s="268"/>
      <c r="K4631" s="268"/>
      <c r="L4631" s="268"/>
      <c r="O4631" s="268"/>
      <c r="T4631" s="268"/>
      <c r="X4631" s="268"/>
    </row>
    <row r="4632" spans="1:24" x14ac:dyDescent="0.25">
      <c r="A4632" s="268"/>
      <c r="B4632" s="268"/>
      <c r="C4632" s="268"/>
      <c r="D4632" s="268"/>
      <c r="E4632" s="268"/>
      <c r="F4632" s="268"/>
      <c r="G4632" s="268"/>
      <c r="H4632" s="268"/>
      <c r="J4632" s="268"/>
      <c r="K4632" s="268"/>
      <c r="L4632" s="268"/>
      <c r="O4632" s="268"/>
      <c r="T4632" s="268"/>
      <c r="X4632" s="268"/>
    </row>
    <row r="4633" spans="1:24" x14ac:dyDescent="0.25">
      <c r="A4633" s="268"/>
      <c r="B4633" s="268"/>
      <c r="C4633" s="268"/>
      <c r="D4633" s="268"/>
      <c r="E4633" s="268"/>
      <c r="F4633" s="268"/>
      <c r="G4633" s="268"/>
      <c r="H4633" s="268"/>
      <c r="J4633" s="268"/>
      <c r="K4633" s="268"/>
      <c r="L4633" s="268"/>
      <c r="O4633" s="268"/>
      <c r="T4633" s="268"/>
      <c r="X4633" s="268"/>
    </row>
    <row r="4634" spans="1:24" x14ac:dyDescent="0.25">
      <c r="A4634" s="268"/>
      <c r="B4634" s="268"/>
      <c r="C4634" s="268"/>
      <c r="D4634" s="268"/>
      <c r="E4634" s="268"/>
      <c r="F4634" s="268"/>
      <c r="G4634" s="268"/>
      <c r="H4634" s="268"/>
      <c r="J4634" s="268"/>
      <c r="K4634" s="268"/>
      <c r="L4634" s="268"/>
      <c r="O4634" s="268"/>
      <c r="T4634" s="268"/>
      <c r="X4634" s="268"/>
    </row>
    <row r="4635" spans="1:24" x14ac:dyDescent="0.25">
      <c r="A4635" s="268"/>
      <c r="B4635" s="268"/>
      <c r="C4635" s="268"/>
      <c r="D4635" s="268"/>
      <c r="E4635" s="268"/>
      <c r="F4635" s="268"/>
      <c r="G4635" s="268"/>
      <c r="H4635" s="268"/>
      <c r="J4635" s="268"/>
      <c r="K4635" s="268"/>
      <c r="L4635" s="268"/>
      <c r="O4635" s="268"/>
      <c r="T4635" s="268"/>
      <c r="X4635" s="268"/>
    </row>
    <row r="4636" spans="1:24" x14ac:dyDescent="0.25">
      <c r="A4636" s="268"/>
      <c r="B4636" s="268"/>
      <c r="C4636" s="268"/>
      <c r="D4636" s="268"/>
      <c r="E4636" s="268"/>
      <c r="F4636" s="268"/>
      <c r="G4636" s="268"/>
      <c r="H4636" s="268"/>
      <c r="J4636" s="268"/>
      <c r="K4636" s="268"/>
      <c r="L4636" s="268"/>
      <c r="O4636" s="268"/>
      <c r="T4636" s="268"/>
      <c r="X4636" s="268"/>
    </row>
    <row r="4637" spans="1:24" x14ac:dyDescent="0.25">
      <c r="A4637" s="268"/>
      <c r="B4637" s="268"/>
      <c r="C4637" s="268"/>
      <c r="D4637" s="268"/>
      <c r="E4637" s="268"/>
      <c r="F4637" s="268"/>
      <c r="G4637" s="268"/>
      <c r="H4637" s="268"/>
      <c r="J4637" s="268"/>
      <c r="K4637" s="268"/>
      <c r="L4637" s="268"/>
      <c r="O4637" s="268"/>
      <c r="T4637" s="268"/>
      <c r="X4637" s="268"/>
    </row>
    <row r="4638" spans="1:24" x14ac:dyDescent="0.25">
      <c r="A4638" s="268"/>
      <c r="B4638" s="268"/>
      <c r="C4638" s="268"/>
      <c r="D4638" s="268"/>
      <c r="E4638" s="268"/>
      <c r="F4638" s="268"/>
      <c r="G4638" s="268"/>
      <c r="H4638" s="268"/>
      <c r="J4638" s="268"/>
      <c r="K4638" s="268"/>
      <c r="L4638" s="268"/>
      <c r="O4638" s="268"/>
      <c r="T4638" s="268"/>
      <c r="X4638" s="268"/>
    </row>
    <row r="4639" spans="1:24" x14ac:dyDescent="0.25">
      <c r="A4639" s="268"/>
      <c r="B4639" s="268"/>
      <c r="C4639" s="268"/>
      <c r="D4639" s="268"/>
      <c r="E4639" s="268"/>
      <c r="F4639" s="268"/>
      <c r="G4639" s="268"/>
      <c r="H4639" s="268"/>
      <c r="J4639" s="268"/>
      <c r="K4639" s="268"/>
      <c r="L4639" s="268"/>
      <c r="O4639" s="268"/>
      <c r="T4639" s="268"/>
      <c r="X4639" s="268"/>
    </row>
    <row r="4640" spans="1:24" x14ac:dyDescent="0.25">
      <c r="A4640" s="268"/>
      <c r="B4640" s="268"/>
      <c r="C4640" s="268"/>
      <c r="D4640" s="268"/>
      <c r="E4640" s="268"/>
      <c r="F4640" s="268"/>
      <c r="G4640" s="268"/>
      <c r="H4640" s="268"/>
      <c r="J4640" s="268"/>
      <c r="K4640" s="268"/>
      <c r="L4640" s="268"/>
      <c r="O4640" s="268"/>
      <c r="T4640" s="268"/>
      <c r="X4640" s="268"/>
    </row>
    <row r="4641" spans="1:24" x14ac:dyDescent="0.25">
      <c r="A4641" s="268"/>
      <c r="B4641" s="268"/>
      <c r="C4641" s="268"/>
      <c r="D4641" s="268"/>
      <c r="E4641" s="268"/>
      <c r="F4641" s="268"/>
      <c r="G4641" s="268"/>
      <c r="H4641" s="268"/>
      <c r="J4641" s="268"/>
      <c r="K4641" s="268"/>
      <c r="L4641" s="268"/>
      <c r="O4641" s="268"/>
      <c r="T4641" s="268"/>
      <c r="X4641" s="268"/>
    </row>
    <row r="4642" spans="1:24" x14ac:dyDescent="0.25">
      <c r="A4642" s="268"/>
      <c r="B4642" s="268"/>
      <c r="C4642" s="268"/>
      <c r="D4642" s="268"/>
      <c r="E4642" s="268"/>
      <c r="F4642" s="268"/>
      <c r="G4642" s="268"/>
      <c r="H4642" s="268"/>
      <c r="J4642" s="268"/>
      <c r="K4642" s="268"/>
      <c r="L4642" s="268"/>
      <c r="O4642" s="268"/>
      <c r="T4642" s="268"/>
      <c r="X4642" s="268"/>
    </row>
    <row r="4643" spans="1:24" x14ac:dyDescent="0.25">
      <c r="A4643" s="268"/>
      <c r="B4643" s="268"/>
      <c r="C4643" s="268"/>
      <c r="D4643" s="268"/>
      <c r="E4643" s="268"/>
      <c r="F4643" s="268"/>
      <c r="G4643" s="268"/>
      <c r="H4643" s="268"/>
      <c r="J4643" s="268"/>
      <c r="K4643" s="268"/>
      <c r="L4643" s="268"/>
      <c r="O4643" s="268"/>
      <c r="T4643" s="268"/>
      <c r="X4643" s="268"/>
    </row>
    <row r="4644" spans="1:24" x14ac:dyDescent="0.25">
      <c r="A4644" s="268"/>
      <c r="B4644" s="268"/>
      <c r="C4644" s="268"/>
      <c r="D4644" s="268"/>
      <c r="E4644" s="268"/>
      <c r="F4644" s="268"/>
      <c r="G4644" s="268"/>
      <c r="H4644" s="268"/>
      <c r="J4644" s="268"/>
      <c r="K4644" s="268"/>
      <c r="L4644" s="268"/>
      <c r="O4644" s="268"/>
      <c r="T4644" s="268"/>
      <c r="X4644" s="268"/>
    </row>
    <row r="4645" spans="1:24" x14ac:dyDescent="0.25">
      <c r="A4645" s="268"/>
      <c r="B4645" s="268"/>
      <c r="C4645" s="268"/>
      <c r="D4645" s="268"/>
      <c r="E4645" s="268"/>
      <c r="F4645" s="268"/>
      <c r="G4645" s="268"/>
      <c r="H4645" s="268"/>
      <c r="J4645" s="268"/>
      <c r="K4645" s="268"/>
      <c r="L4645" s="268"/>
      <c r="O4645" s="268"/>
      <c r="T4645" s="268"/>
      <c r="X4645" s="268"/>
    </row>
    <row r="4646" spans="1:24" x14ac:dyDescent="0.25">
      <c r="A4646" s="268"/>
      <c r="B4646" s="268"/>
      <c r="C4646" s="268"/>
      <c r="D4646" s="268"/>
      <c r="E4646" s="268"/>
      <c r="F4646" s="268"/>
      <c r="G4646" s="268"/>
      <c r="H4646" s="268"/>
      <c r="J4646" s="268"/>
      <c r="K4646" s="268"/>
      <c r="L4646" s="268"/>
      <c r="O4646" s="268"/>
      <c r="T4646" s="268"/>
      <c r="X4646" s="268"/>
    </row>
    <row r="4647" spans="1:24" x14ac:dyDescent="0.25">
      <c r="A4647" s="268"/>
      <c r="B4647" s="268"/>
      <c r="C4647" s="268"/>
      <c r="D4647" s="268"/>
      <c r="E4647" s="268"/>
      <c r="F4647" s="268"/>
      <c r="G4647" s="268"/>
      <c r="H4647" s="268"/>
      <c r="J4647" s="268"/>
      <c r="K4647" s="268"/>
      <c r="L4647" s="268"/>
      <c r="O4647" s="268"/>
      <c r="T4647" s="268"/>
      <c r="X4647" s="268"/>
    </row>
    <row r="4648" spans="1:24" x14ac:dyDescent="0.25">
      <c r="A4648" s="268"/>
      <c r="B4648" s="268"/>
      <c r="C4648" s="268"/>
      <c r="D4648" s="268"/>
      <c r="E4648" s="268"/>
      <c r="F4648" s="268"/>
      <c r="G4648" s="268"/>
      <c r="H4648" s="268"/>
      <c r="J4648" s="268"/>
      <c r="K4648" s="268"/>
      <c r="L4648" s="268"/>
      <c r="O4648" s="268"/>
      <c r="T4648" s="268"/>
      <c r="X4648" s="268"/>
    </row>
    <row r="4649" spans="1:24" x14ac:dyDescent="0.25">
      <c r="A4649" s="268"/>
      <c r="B4649" s="268"/>
      <c r="C4649" s="268"/>
      <c r="D4649" s="268"/>
      <c r="E4649" s="268"/>
      <c r="F4649" s="268"/>
      <c r="G4649" s="268"/>
      <c r="H4649" s="268"/>
      <c r="J4649" s="268"/>
      <c r="K4649" s="268"/>
      <c r="L4649" s="268"/>
      <c r="O4649" s="268"/>
      <c r="T4649" s="268"/>
      <c r="X4649" s="268"/>
    </row>
    <row r="4650" spans="1:24" x14ac:dyDescent="0.25">
      <c r="A4650" s="268"/>
      <c r="B4650" s="268"/>
      <c r="C4650" s="268"/>
      <c r="D4650" s="268"/>
      <c r="E4650" s="268"/>
      <c r="F4650" s="268"/>
      <c r="G4650" s="268"/>
      <c r="H4650" s="268"/>
      <c r="J4650" s="268"/>
      <c r="K4650" s="268"/>
      <c r="L4650" s="268"/>
      <c r="O4650" s="268"/>
      <c r="T4650" s="268"/>
      <c r="X4650" s="268"/>
    </row>
    <row r="4651" spans="1:24" x14ac:dyDescent="0.25">
      <c r="A4651" s="268"/>
      <c r="B4651" s="268"/>
      <c r="C4651" s="268"/>
      <c r="D4651" s="268"/>
      <c r="E4651" s="268"/>
      <c r="F4651" s="268"/>
      <c r="G4651" s="268"/>
      <c r="H4651" s="268"/>
      <c r="J4651" s="268"/>
      <c r="K4651" s="268"/>
      <c r="L4651" s="268"/>
      <c r="O4651" s="268"/>
      <c r="T4651" s="268"/>
      <c r="X4651" s="268"/>
    </row>
    <row r="4652" spans="1:24" x14ac:dyDescent="0.25">
      <c r="A4652" s="268"/>
      <c r="B4652" s="268"/>
      <c r="C4652" s="268"/>
      <c r="D4652" s="268"/>
      <c r="E4652" s="268"/>
      <c r="F4652" s="268"/>
      <c r="G4652" s="268"/>
      <c r="H4652" s="268"/>
      <c r="J4652" s="268"/>
      <c r="K4652" s="268"/>
      <c r="L4652" s="268"/>
      <c r="O4652" s="268"/>
      <c r="T4652" s="268"/>
      <c r="X4652" s="268"/>
    </row>
    <row r="4653" spans="1:24" x14ac:dyDescent="0.25">
      <c r="A4653" s="268"/>
      <c r="B4653" s="268"/>
      <c r="C4653" s="268"/>
      <c r="D4653" s="268"/>
      <c r="E4653" s="268"/>
      <c r="F4653" s="268"/>
      <c r="G4653" s="268"/>
      <c r="H4653" s="268"/>
      <c r="J4653" s="268"/>
      <c r="K4653" s="268"/>
      <c r="L4653" s="268"/>
      <c r="O4653" s="268"/>
      <c r="T4653" s="268"/>
      <c r="X4653" s="268"/>
    </row>
    <row r="4654" spans="1:24" x14ac:dyDescent="0.25">
      <c r="A4654" s="268"/>
      <c r="B4654" s="268"/>
      <c r="C4654" s="268"/>
      <c r="D4654" s="268"/>
      <c r="E4654" s="268"/>
      <c r="F4654" s="268"/>
      <c r="G4654" s="268"/>
      <c r="H4654" s="268"/>
      <c r="J4654" s="268"/>
      <c r="K4654" s="268"/>
      <c r="L4654" s="268"/>
      <c r="O4654" s="268"/>
      <c r="T4654" s="268"/>
      <c r="X4654" s="268"/>
    </row>
    <row r="4655" spans="1:24" x14ac:dyDescent="0.25">
      <c r="A4655" s="268"/>
      <c r="B4655" s="268"/>
      <c r="C4655" s="268"/>
      <c r="D4655" s="268"/>
      <c r="E4655" s="268"/>
      <c r="F4655" s="268"/>
      <c r="G4655" s="268"/>
      <c r="H4655" s="268"/>
      <c r="J4655" s="268"/>
      <c r="K4655" s="268"/>
      <c r="L4655" s="268"/>
      <c r="O4655" s="268"/>
      <c r="T4655" s="268"/>
      <c r="X4655" s="268"/>
    </row>
    <row r="4656" spans="1:24" x14ac:dyDescent="0.25">
      <c r="A4656" s="268"/>
      <c r="B4656" s="268"/>
      <c r="C4656" s="268"/>
      <c r="D4656" s="268"/>
      <c r="E4656" s="268"/>
      <c r="F4656" s="268"/>
      <c r="G4656" s="268"/>
      <c r="H4656" s="268"/>
      <c r="J4656" s="268"/>
      <c r="K4656" s="268"/>
      <c r="L4656" s="268"/>
      <c r="O4656" s="268"/>
      <c r="T4656" s="268"/>
      <c r="X4656" s="268"/>
    </row>
    <row r="4657" spans="1:24" x14ac:dyDescent="0.25">
      <c r="A4657" s="268"/>
      <c r="B4657" s="268"/>
      <c r="C4657" s="268"/>
      <c r="D4657" s="268"/>
      <c r="E4657" s="268"/>
      <c r="F4657" s="268"/>
      <c r="G4657" s="268"/>
      <c r="H4657" s="268"/>
      <c r="J4657" s="268"/>
      <c r="K4657" s="268"/>
      <c r="L4657" s="268"/>
      <c r="O4657" s="268"/>
      <c r="T4657" s="268"/>
      <c r="X4657" s="268"/>
    </row>
    <row r="4658" spans="1:24" x14ac:dyDescent="0.25">
      <c r="A4658" s="268"/>
      <c r="B4658" s="268"/>
      <c r="C4658" s="268"/>
      <c r="D4658" s="268"/>
      <c r="E4658" s="268"/>
      <c r="F4658" s="268"/>
      <c r="G4658" s="268"/>
      <c r="H4658" s="268"/>
      <c r="J4658" s="268"/>
      <c r="K4658" s="268"/>
      <c r="L4658" s="268"/>
      <c r="O4658" s="268"/>
      <c r="T4658" s="268"/>
      <c r="X4658" s="268"/>
    </row>
    <row r="4659" spans="1:24" x14ac:dyDescent="0.25">
      <c r="A4659" s="268"/>
      <c r="B4659" s="268"/>
      <c r="C4659" s="268"/>
      <c r="D4659" s="268"/>
      <c r="E4659" s="268"/>
      <c r="F4659" s="268"/>
      <c r="G4659" s="268"/>
      <c r="H4659" s="268"/>
      <c r="J4659" s="268"/>
      <c r="K4659" s="268"/>
      <c r="L4659" s="268"/>
      <c r="O4659" s="268"/>
      <c r="T4659" s="268"/>
      <c r="X4659" s="268"/>
    </row>
    <row r="4660" spans="1:24" x14ac:dyDescent="0.25">
      <c r="A4660" s="268"/>
      <c r="B4660" s="268"/>
      <c r="C4660" s="268"/>
      <c r="D4660" s="268"/>
      <c r="E4660" s="268"/>
      <c r="F4660" s="268"/>
      <c r="G4660" s="268"/>
      <c r="H4660" s="268"/>
      <c r="J4660" s="268"/>
      <c r="K4660" s="268"/>
      <c r="L4660" s="268"/>
      <c r="O4660" s="268"/>
      <c r="T4660" s="268"/>
      <c r="X4660" s="268"/>
    </row>
    <row r="4661" spans="1:24" x14ac:dyDescent="0.25">
      <c r="A4661" s="268"/>
      <c r="B4661" s="268"/>
      <c r="C4661" s="268"/>
      <c r="D4661" s="268"/>
      <c r="E4661" s="268"/>
      <c r="F4661" s="268"/>
      <c r="G4661" s="268"/>
      <c r="H4661" s="268"/>
      <c r="J4661" s="268"/>
      <c r="K4661" s="268"/>
      <c r="L4661" s="268"/>
      <c r="O4661" s="268"/>
      <c r="T4661" s="268"/>
      <c r="X4661" s="268"/>
    </row>
    <row r="4662" spans="1:24" x14ac:dyDescent="0.25">
      <c r="A4662" s="268"/>
      <c r="B4662" s="268"/>
      <c r="C4662" s="268"/>
      <c r="D4662" s="268"/>
      <c r="E4662" s="268"/>
      <c r="F4662" s="268"/>
      <c r="G4662" s="268"/>
      <c r="H4662" s="268"/>
      <c r="J4662" s="268"/>
      <c r="K4662" s="268"/>
      <c r="L4662" s="268"/>
      <c r="O4662" s="268"/>
      <c r="T4662" s="268"/>
      <c r="X4662" s="268"/>
    </row>
    <row r="4663" spans="1:24" x14ac:dyDescent="0.25">
      <c r="A4663" s="268"/>
      <c r="B4663" s="268"/>
      <c r="C4663" s="268"/>
      <c r="D4663" s="268"/>
      <c r="E4663" s="268"/>
      <c r="F4663" s="268"/>
      <c r="G4663" s="268"/>
      <c r="H4663" s="268"/>
      <c r="J4663" s="268"/>
      <c r="K4663" s="268"/>
      <c r="L4663" s="268"/>
      <c r="O4663" s="268"/>
      <c r="T4663" s="268"/>
      <c r="X4663" s="268"/>
    </row>
    <row r="4664" spans="1:24" x14ac:dyDescent="0.25">
      <c r="A4664" s="268"/>
      <c r="B4664" s="268"/>
      <c r="C4664" s="268"/>
      <c r="D4664" s="268"/>
      <c r="E4664" s="268"/>
      <c r="F4664" s="268"/>
      <c r="G4664" s="268"/>
      <c r="H4664" s="268"/>
      <c r="J4664" s="268"/>
      <c r="K4664" s="268"/>
      <c r="L4664" s="268"/>
      <c r="O4664" s="268"/>
      <c r="T4664" s="268"/>
      <c r="X4664" s="268"/>
    </row>
    <row r="4665" spans="1:24" x14ac:dyDescent="0.25">
      <c r="A4665" s="268"/>
      <c r="B4665" s="268"/>
      <c r="C4665" s="268"/>
      <c r="D4665" s="268"/>
      <c r="E4665" s="268"/>
      <c r="F4665" s="268"/>
      <c r="G4665" s="268"/>
      <c r="H4665" s="268"/>
      <c r="J4665" s="268"/>
      <c r="K4665" s="268"/>
      <c r="L4665" s="268"/>
      <c r="O4665" s="268"/>
      <c r="T4665" s="268"/>
      <c r="X4665" s="268"/>
    </row>
    <row r="4666" spans="1:24" x14ac:dyDescent="0.25">
      <c r="A4666" s="268"/>
      <c r="B4666" s="268"/>
      <c r="C4666" s="268"/>
      <c r="D4666" s="268"/>
      <c r="E4666" s="268"/>
      <c r="F4666" s="268"/>
      <c r="G4666" s="268"/>
      <c r="H4666" s="268"/>
      <c r="J4666" s="268"/>
      <c r="K4666" s="268"/>
      <c r="L4666" s="268"/>
      <c r="O4666" s="268"/>
      <c r="T4666" s="268"/>
      <c r="X4666" s="268"/>
    </row>
    <row r="4667" spans="1:24" x14ac:dyDescent="0.25">
      <c r="A4667" s="268"/>
      <c r="B4667" s="268"/>
      <c r="C4667" s="268"/>
      <c r="D4667" s="268"/>
      <c r="E4667" s="268"/>
      <c r="F4667" s="268"/>
      <c r="G4667" s="268"/>
      <c r="H4667" s="268"/>
      <c r="J4667" s="268"/>
      <c r="K4667" s="268"/>
      <c r="L4667" s="268"/>
      <c r="O4667" s="268"/>
      <c r="T4667" s="268"/>
      <c r="X4667" s="268"/>
    </row>
    <row r="4668" spans="1:24" x14ac:dyDescent="0.25">
      <c r="A4668" s="268"/>
      <c r="B4668" s="268"/>
      <c r="C4668" s="268"/>
      <c r="D4668" s="268"/>
      <c r="E4668" s="268"/>
      <c r="F4668" s="268"/>
      <c r="G4668" s="268"/>
      <c r="H4668" s="268"/>
      <c r="J4668" s="268"/>
      <c r="K4668" s="268"/>
      <c r="L4668" s="268"/>
      <c r="O4668" s="268"/>
      <c r="T4668" s="268"/>
      <c r="X4668" s="268"/>
    </row>
    <row r="4669" spans="1:24" x14ac:dyDescent="0.25">
      <c r="A4669" s="268"/>
      <c r="B4669" s="268"/>
      <c r="C4669" s="268"/>
      <c r="D4669" s="268"/>
      <c r="E4669" s="268"/>
      <c r="F4669" s="268"/>
      <c r="G4669" s="268"/>
      <c r="H4669" s="268"/>
      <c r="J4669" s="268"/>
      <c r="K4669" s="268"/>
      <c r="L4669" s="268"/>
      <c r="O4669" s="268"/>
      <c r="T4669" s="268"/>
      <c r="X4669" s="268"/>
    </row>
    <row r="4670" spans="1:24" x14ac:dyDescent="0.25">
      <c r="A4670" s="268"/>
      <c r="B4670" s="268"/>
      <c r="C4670" s="268"/>
      <c r="D4670" s="268"/>
      <c r="E4670" s="268"/>
      <c r="F4670" s="268"/>
      <c r="G4670" s="268"/>
      <c r="H4670" s="268"/>
      <c r="J4670" s="268"/>
      <c r="K4670" s="268"/>
      <c r="L4670" s="268"/>
      <c r="O4670" s="268"/>
      <c r="T4670" s="268"/>
      <c r="X4670" s="268"/>
    </row>
    <row r="4671" spans="1:24" x14ac:dyDescent="0.25">
      <c r="A4671" s="268"/>
      <c r="B4671" s="268"/>
      <c r="C4671" s="268"/>
      <c r="D4671" s="268"/>
      <c r="E4671" s="268"/>
      <c r="F4671" s="268"/>
      <c r="G4671" s="268"/>
      <c r="H4671" s="268"/>
      <c r="J4671" s="268"/>
      <c r="K4671" s="268"/>
      <c r="L4671" s="268"/>
      <c r="O4671" s="268"/>
      <c r="T4671" s="268"/>
      <c r="X4671" s="268"/>
    </row>
    <row r="4672" spans="1:24" x14ac:dyDescent="0.25">
      <c r="A4672" s="268"/>
      <c r="B4672" s="268"/>
      <c r="C4672" s="268"/>
      <c r="D4672" s="268"/>
      <c r="E4672" s="268"/>
      <c r="F4672" s="268"/>
      <c r="G4672" s="268"/>
      <c r="H4672" s="268"/>
      <c r="J4672" s="268"/>
      <c r="K4672" s="268"/>
      <c r="L4672" s="268"/>
      <c r="O4672" s="268"/>
      <c r="T4672" s="268"/>
      <c r="X4672" s="268"/>
    </row>
    <row r="4673" spans="1:24" x14ac:dyDescent="0.25">
      <c r="A4673" s="268"/>
      <c r="B4673" s="268"/>
      <c r="C4673" s="268"/>
      <c r="D4673" s="268"/>
      <c r="E4673" s="268"/>
      <c r="F4673" s="268"/>
      <c r="G4673" s="268"/>
      <c r="H4673" s="268"/>
      <c r="J4673" s="268"/>
      <c r="K4673" s="268"/>
      <c r="L4673" s="268"/>
      <c r="O4673" s="268"/>
      <c r="T4673" s="268"/>
      <c r="X4673" s="268"/>
    </row>
    <row r="4674" spans="1:24" x14ac:dyDescent="0.25">
      <c r="A4674" s="268"/>
      <c r="B4674" s="268"/>
      <c r="C4674" s="268"/>
      <c r="D4674" s="268"/>
      <c r="E4674" s="268"/>
      <c r="F4674" s="268"/>
      <c r="G4674" s="268"/>
      <c r="H4674" s="268"/>
      <c r="J4674" s="268"/>
      <c r="K4674" s="268"/>
      <c r="L4674" s="268"/>
      <c r="O4674" s="268"/>
      <c r="T4674" s="268"/>
      <c r="X4674" s="268"/>
    </row>
    <row r="4675" spans="1:24" x14ac:dyDescent="0.25">
      <c r="A4675" s="268"/>
      <c r="B4675" s="268"/>
      <c r="C4675" s="268"/>
      <c r="D4675" s="268"/>
      <c r="E4675" s="268"/>
      <c r="F4675" s="268"/>
      <c r="G4675" s="268"/>
      <c r="H4675" s="268"/>
      <c r="J4675" s="268"/>
      <c r="K4675" s="268"/>
      <c r="L4675" s="268"/>
      <c r="O4675" s="268"/>
      <c r="T4675" s="268"/>
      <c r="X4675" s="268"/>
    </row>
    <row r="4676" spans="1:24" x14ac:dyDescent="0.25">
      <c r="A4676" s="268"/>
      <c r="B4676" s="268"/>
      <c r="C4676" s="268"/>
      <c r="D4676" s="268"/>
      <c r="E4676" s="268"/>
      <c r="F4676" s="268"/>
      <c r="G4676" s="268"/>
      <c r="H4676" s="268"/>
      <c r="J4676" s="268"/>
      <c r="K4676" s="268"/>
      <c r="L4676" s="268"/>
      <c r="O4676" s="268"/>
      <c r="T4676" s="268"/>
      <c r="X4676" s="268"/>
    </row>
    <row r="4677" spans="1:24" x14ac:dyDescent="0.25">
      <c r="A4677" s="268"/>
      <c r="B4677" s="268"/>
      <c r="C4677" s="268"/>
      <c r="D4677" s="268"/>
      <c r="E4677" s="268"/>
      <c r="F4677" s="268"/>
      <c r="G4677" s="268"/>
      <c r="H4677" s="268"/>
      <c r="J4677" s="268"/>
      <c r="K4677" s="268"/>
      <c r="L4677" s="268"/>
      <c r="O4677" s="268"/>
      <c r="T4677" s="268"/>
      <c r="X4677" s="268"/>
    </row>
    <row r="4678" spans="1:24" x14ac:dyDescent="0.25">
      <c r="A4678" s="268"/>
      <c r="B4678" s="268"/>
      <c r="C4678" s="268"/>
      <c r="D4678" s="268"/>
      <c r="E4678" s="268"/>
      <c r="F4678" s="268"/>
      <c r="G4678" s="268"/>
      <c r="H4678" s="268"/>
      <c r="J4678" s="268"/>
      <c r="K4678" s="268"/>
      <c r="L4678" s="268"/>
      <c r="O4678" s="268"/>
      <c r="T4678" s="268"/>
      <c r="X4678" s="268"/>
    </row>
    <row r="4679" spans="1:24" x14ac:dyDescent="0.25">
      <c r="A4679" s="268"/>
      <c r="B4679" s="268"/>
      <c r="C4679" s="268"/>
      <c r="D4679" s="268"/>
      <c r="E4679" s="268"/>
      <c r="F4679" s="268"/>
      <c r="G4679" s="268"/>
      <c r="H4679" s="268"/>
      <c r="J4679" s="268"/>
      <c r="K4679" s="268"/>
      <c r="L4679" s="268"/>
      <c r="O4679" s="268"/>
      <c r="T4679" s="268"/>
      <c r="X4679" s="268"/>
    </row>
    <row r="4680" spans="1:24" x14ac:dyDescent="0.25">
      <c r="A4680" s="268"/>
      <c r="B4680" s="268"/>
      <c r="C4680" s="268"/>
      <c r="D4680" s="268"/>
      <c r="E4680" s="268"/>
      <c r="F4680" s="268"/>
      <c r="G4680" s="268"/>
      <c r="H4680" s="268"/>
      <c r="J4680" s="268"/>
      <c r="K4680" s="268"/>
      <c r="L4680" s="268"/>
      <c r="O4680" s="268"/>
      <c r="T4680" s="268"/>
      <c r="X4680" s="268"/>
    </row>
    <row r="4681" spans="1:24" x14ac:dyDescent="0.25">
      <c r="A4681" s="268"/>
      <c r="B4681" s="268"/>
      <c r="C4681" s="268"/>
      <c r="D4681" s="268"/>
      <c r="E4681" s="268"/>
      <c r="F4681" s="268"/>
      <c r="G4681" s="268"/>
      <c r="H4681" s="268"/>
      <c r="J4681" s="268"/>
      <c r="K4681" s="268"/>
      <c r="L4681" s="268"/>
      <c r="O4681" s="268"/>
      <c r="T4681" s="268"/>
      <c r="X4681" s="268"/>
    </row>
    <row r="4682" spans="1:24" x14ac:dyDescent="0.25">
      <c r="A4682" s="268"/>
      <c r="B4682" s="268"/>
      <c r="C4682" s="268"/>
      <c r="D4682" s="268"/>
      <c r="E4682" s="268"/>
      <c r="F4682" s="268"/>
      <c r="G4682" s="268"/>
      <c r="H4682" s="268"/>
      <c r="J4682" s="268"/>
      <c r="K4682" s="268"/>
      <c r="L4682" s="268"/>
      <c r="O4682" s="268"/>
      <c r="T4682" s="268"/>
      <c r="X4682" s="268"/>
    </row>
    <row r="4683" spans="1:24" x14ac:dyDescent="0.25">
      <c r="A4683" s="268"/>
      <c r="B4683" s="268"/>
      <c r="C4683" s="268"/>
      <c r="D4683" s="268"/>
      <c r="E4683" s="268"/>
      <c r="F4683" s="268"/>
      <c r="G4683" s="268"/>
      <c r="H4683" s="268"/>
      <c r="J4683" s="268"/>
      <c r="K4683" s="268"/>
      <c r="L4683" s="268"/>
      <c r="O4683" s="268"/>
      <c r="T4683" s="268"/>
      <c r="X4683" s="268"/>
    </row>
    <row r="4684" spans="1:24" x14ac:dyDescent="0.25">
      <c r="A4684" s="268"/>
      <c r="B4684" s="268"/>
      <c r="C4684" s="268"/>
      <c r="D4684" s="268"/>
      <c r="E4684" s="268"/>
      <c r="F4684" s="268"/>
      <c r="G4684" s="268"/>
      <c r="H4684" s="268"/>
      <c r="J4684" s="268"/>
      <c r="K4684" s="268"/>
      <c r="L4684" s="268"/>
      <c r="O4684" s="268"/>
      <c r="T4684" s="268"/>
      <c r="X4684" s="268"/>
    </row>
    <row r="4685" spans="1:24" x14ac:dyDescent="0.25">
      <c r="A4685" s="268"/>
      <c r="B4685" s="268"/>
      <c r="C4685" s="268"/>
      <c r="D4685" s="268"/>
      <c r="E4685" s="268"/>
      <c r="F4685" s="268"/>
      <c r="G4685" s="268"/>
      <c r="H4685" s="268"/>
      <c r="J4685" s="268"/>
      <c r="K4685" s="268"/>
      <c r="L4685" s="268"/>
      <c r="O4685" s="268"/>
      <c r="T4685" s="268"/>
      <c r="X4685" s="268"/>
    </row>
    <row r="4686" spans="1:24" x14ac:dyDescent="0.25">
      <c r="A4686" s="268"/>
      <c r="B4686" s="268"/>
      <c r="C4686" s="268"/>
      <c r="D4686" s="268"/>
      <c r="E4686" s="268"/>
      <c r="F4686" s="268"/>
      <c r="G4686" s="268"/>
      <c r="H4686" s="268"/>
      <c r="J4686" s="268"/>
      <c r="K4686" s="268"/>
      <c r="L4686" s="268"/>
      <c r="O4686" s="268"/>
      <c r="T4686" s="268"/>
      <c r="X4686" s="268"/>
    </row>
    <row r="4687" spans="1:24" x14ac:dyDescent="0.25">
      <c r="A4687" s="268"/>
      <c r="B4687" s="268"/>
      <c r="C4687" s="268"/>
      <c r="D4687" s="268"/>
      <c r="E4687" s="268"/>
      <c r="F4687" s="268"/>
      <c r="G4687" s="268"/>
      <c r="H4687" s="268"/>
      <c r="J4687" s="268"/>
      <c r="K4687" s="268"/>
      <c r="L4687" s="268"/>
      <c r="O4687" s="268"/>
      <c r="T4687" s="268"/>
      <c r="X4687" s="268"/>
    </row>
    <row r="4688" spans="1:24" x14ac:dyDescent="0.25">
      <c r="A4688" s="268"/>
      <c r="B4688" s="268"/>
      <c r="C4688" s="268"/>
      <c r="D4688" s="268"/>
      <c r="E4688" s="268"/>
      <c r="F4688" s="268"/>
      <c r="G4688" s="268"/>
      <c r="H4688" s="268"/>
      <c r="J4688" s="268"/>
      <c r="K4688" s="268"/>
      <c r="L4688" s="268"/>
      <c r="O4688" s="268"/>
      <c r="T4688" s="268"/>
      <c r="X4688" s="268"/>
    </row>
    <row r="4689" spans="1:24" x14ac:dyDescent="0.25">
      <c r="A4689" s="268"/>
      <c r="B4689" s="268"/>
      <c r="C4689" s="268"/>
      <c r="D4689" s="268"/>
      <c r="E4689" s="268"/>
      <c r="F4689" s="268"/>
      <c r="G4689" s="268"/>
      <c r="H4689" s="268"/>
      <c r="J4689" s="268"/>
      <c r="K4689" s="268"/>
      <c r="L4689" s="268"/>
      <c r="O4689" s="268"/>
      <c r="T4689" s="268"/>
      <c r="X4689" s="268"/>
    </row>
    <row r="4690" spans="1:24" x14ac:dyDescent="0.25">
      <c r="A4690" s="268"/>
      <c r="B4690" s="268"/>
      <c r="C4690" s="268"/>
      <c r="D4690" s="268"/>
      <c r="E4690" s="268"/>
      <c r="F4690" s="268"/>
      <c r="G4690" s="268"/>
      <c r="H4690" s="268"/>
      <c r="J4690" s="268"/>
      <c r="K4690" s="268"/>
      <c r="L4690" s="268"/>
      <c r="O4690" s="268"/>
      <c r="T4690" s="268"/>
      <c r="X4690" s="268"/>
    </row>
    <row r="4691" spans="1:24" x14ac:dyDescent="0.25">
      <c r="A4691" s="268"/>
      <c r="B4691" s="268"/>
      <c r="C4691" s="268"/>
      <c r="D4691" s="268"/>
      <c r="E4691" s="268"/>
      <c r="F4691" s="268"/>
      <c r="G4691" s="268"/>
      <c r="H4691" s="268"/>
      <c r="J4691" s="268"/>
      <c r="K4691" s="268"/>
      <c r="L4691" s="268"/>
      <c r="O4691" s="268"/>
      <c r="T4691" s="268"/>
      <c r="X4691" s="268"/>
    </row>
    <row r="4692" spans="1:24" x14ac:dyDescent="0.25">
      <c r="A4692" s="268"/>
      <c r="B4692" s="268"/>
      <c r="C4692" s="268"/>
      <c r="D4692" s="268"/>
      <c r="E4692" s="268"/>
      <c r="F4692" s="268"/>
      <c r="G4692" s="268"/>
      <c r="H4692" s="268"/>
      <c r="J4692" s="268"/>
      <c r="K4692" s="268"/>
      <c r="L4692" s="268"/>
      <c r="O4692" s="268"/>
      <c r="T4692" s="268"/>
      <c r="X4692" s="268"/>
    </row>
    <row r="4693" spans="1:24" x14ac:dyDescent="0.25">
      <c r="A4693" s="268"/>
      <c r="B4693" s="268"/>
      <c r="C4693" s="268"/>
      <c r="D4693" s="268"/>
      <c r="E4693" s="268"/>
      <c r="F4693" s="268"/>
      <c r="G4693" s="268"/>
      <c r="H4693" s="268"/>
      <c r="J4693" s="268"/>
      <c r="K4693" s="268"/>
      <c r="L4693" s="268"/>
      <c r="O4693" s="268"/>
      <c r="T4693" s="268"/>
      <c r="X4693" s="268"/>
    </row>
    <row r="4694" spans="1:24" x14ac:dyDescent="0.25">
      <c r="A4694" s="268"/>
      <c r="B4694" s="268"/>
      <c r="C4694" s="268"/>
      <c r="D4694" s="268"/>
      <c r="E4694" s="268"/>
      <c r="F4694" s="268"/>
      <c r="G4694" s="268"/>
      <c r="H4694" s="268"/>
      <c r="J4694" s="268"/>
      <c r="K4694" s="268"/>
      <c r="L4694" s="268"/>
      <c r="O4694" s="268"/>
      <c r="T4694" s="268"/>
      <c r="X4694" s="268"/>
    </row>
    <row r="4695" spans="1:24" x14ac:dyDescent="0.25">
      <c r="A4695" s="268"/>
      <c r="B4695" s="268"/>
      <c r="C4695" s="268"/>
      <c r="D4695" s="268"/>
      <c r="E4695" s="268"/>
      <c r="F4695" s="268"/>
      <c r="G4695" s="268"/>
      <c r="H4695" s="268"/>
      <c r="J4695" s="268"/>
      <c r="K4695" s="268"/>
      <c r="L4695" s="268"/>
      <c r="O4695" s="268"/>
      <c r="T4695" s="268"/>
      <c r="X4695" s="268"/>
    </row>
    <row r="4696" spans="1:24" x14ac:dyDescent="0.25">
      <c r="A4696" s="268"/>
      <c r="B4696" s="268"/>
      <c r="C4696" s="268"/>
      <c r="D4696" s="268"/>
      <c r="E4696" s="268"/>
      <c r="F4696" s="268"/>
      <c r="G4696" s="268"/>
      <c r="H4696" s="268"/>
      <c r="J4696" s="268"/>
      <c r="K4696" s="268"/>
      <c r="L4696" s="268"/>
      <c r="O4696" s="268"/>
      <c r="T4696" s="268"/>
      <c r="X4696" s="268"/>
    </row>
    <row r="4697" spans="1:24" x14ac:dyDescent="0.25">
      <c r="A4697" s="268"/>
      <c r="B4697" s="268"/>
      <c r="C4697" s="268"/>
      <c r="D4697" s="268"/>
      <c r="E4697" s="268"/>
      <c r="F4697" s="268"/>
      <c r="G4697" s="268"/>
      <c r="H4697" s="268"/>
      <c r="J4697" s="268"/>
      <c r="K4697" s="268"/>
      <c r="L4697" s="268"/>
      <c r="O4697" s="268"/>
      <c r="T4697" s="268"/>
      <c r="X4697" s="268"/>
    </row>
    <row r="4698" spans="1:24" x14ac:dyDescent="0.25">
      <c r="A4698" s="268"/>
      <c r="B4698" s="268"/>
      <c r="C4698" s="268"/>
      <c r="D4698" s="268"/>
      <c r="E4698" s="268"/>
      <c r="F4698" s="268"/>
      <c r="G4698" s="268"/>
      <c r="H4698" s="268"/>
      <c r="J4698" s="268"/>
      <c r="K4698" s="268"/>
      <c r="L4698" s="268"/>
      <c r="O4698" s="268"/>
      <c r="T4698" s="268"/>
      <c r="X4698" s="268"/>
    </row>
    <row r="4699" spans="1:24" x14ac:dyDescent="0.25">
      <c r="A4699" s="268"/>
      <c r="B4699" s="268"/>
      <c r="C4699" s="268"/>
      <c r="D4699" s="268"/>
      <c r="E4699" s="268"/>
      <c r="F4699" s="268"/>
      <c r="G4699" s="268"/>
      <c r="H4699" s="268"/>
      <c r="J4699" s="268"/>
      <c r="K4699" s="268"/>
      <c r="L4699" s="268"/>
      <c r="O4699" s="268"/>
      <c r="T4699" s="268"/>
      <c r="X4699" s="268"/>
    </row>
    <row r="4700" spans="1:24" x14ac:dyDescent="0.25">
      <c r="A4700" s="268"/>
      <c r="B4700" s="268"/>
      <c r="C4700" s="268"/>
      <c r="D4700" s="268"/>
      <c r="E4700" s="268"/>
      <c r="F4700" s="268"/>
      <c r="G4700" s="268"/>
      <c r="H4700" s="268"/>
      <c r="J4700" s="268"/>
      <c r="K4700" s="268"/>
      <c r="L4700" s="268"/>
      <c r="O4700" s="268"/>
      <c r="T4700" s="268"/>
      <c r="X4700" s="268"/>
    </row>
    <row r="4701" spans="1:24" x14ac:dyDescent="0.25">
      <c r="A4701" s="268"/>
      <c r="B4701" s="268"/>
      <c r="C4701" s="268"/>
      <c r="D4701" s="268"/>
      <c r="E4701" s="268"/>
      <c r="F4701" s="268"/>
      <c r="G4701" s="268"/>
      <c r="H4701" s="268"/>
      <c r="J4701" s="268"/>
      <c r="K4701" s="268"/>
      <c r="L4701" s="268"/>
      <c r="O4701" s="268"/>
      <c r="T4701" s="268"/>
      <c r="X4701" s="268"/>
    </row>
    <row r="4702" spans="1:24" x14ac:dyDescent="0.25">
      <c r="A4702" s="268"/>
      <c r="B4702" s="268"/>
      <c r="C4702" s="268"/>
      <c r="D4702" s="268"/>
      <c r="E4702" s="268"/>
      <c r="F4702" s="268"/>
      <c r="G4702" s="268"/>
      <c r="H4702" s="268"/>
      <c r="J4702" s="268"/>
      <c r="K4702" s="268"/>
      <c r="L4702" s="268"/>
      <c r="O4702" s="268"/>
      <c r="T4702" s="268"/>
      <c r="X4702" s="268"/>
    </row>
    <row r="4703" spans="1:24" x14ac:dyDescent="0.25">
      <c r="A4703" s="268"/>
      <c r="B4703" s="268"/>
      <c r="C4703" s="268"/>
      <c r="D4703" s="268"/>
      <c r="E4703" s="268"/>
      <c r="F4703" s="268"/>
      <c r="G4703" s="268"/>
      <c r="H4703" s="268"/>
      <c r="J4703" s="268"/>
      <c r="K4703" s="268"/>
      <c r="L4703" s="268"/>
      <c r="O4703" s="268"/>
      <c r="T4703" s="268"/>
      <c r="X4703" s="268"/>
    </row>
    <row r="4704" spans="1:24" x14ac:dyDescent="0.25">
      <c r="A4704" s="268"/>
      <c r="B4704" s="268"/>
      <c r="C4704" s="268"/>
      <c r="D4704" s="268"/>
      <c r="E4704" s="268"/>
      <c r="F4704" s="268"/>
      <c r="G4704" s="268"/>
      <c r="H4704" s="268"/>
      <c r="J4704" s="268"/>
      <c r="K4704" s="268"/>
      <c r="L4704" s="268"/>
      <c r="O4704" s="268"/>
      <c r="T4704" s="268"/>
      <c r="X4704" s="268"/>
    </row>
    <row r="4705" spans="1:24" x14ac:dyDescent="0.25">
      <c r="A4705" s="268"/>
      <c r="B4705" s="268"/>
      <c r="C4705" s="268"/>
      <c r="D4705" s="268"/>
      <c r="E4705" s="268"/>
      <c r="F4705" s="268"/>
      <c r="G4705" s="268"/>
      <c r="H4705" s="268"/>
      <c r="J4705" s="268"/>
      <c r="K4705" s="268"/>
      <c r="L4705" s="268"/>
      <c r="O4705" s="268"/>
      <c r="T4705" s="268"/>
      <c r="X4705" s="268"/>
    </row>
    <row r="4706" spans="1:24" x14ac:dyDescent="0.25">
      <c r="A4706" s="268"/>
      <c r="B4706" s="268"/>
      <c r="C4706" s="268"/>
      <c r="D4706" s="268"/>
      <c r="E4706" s="268"/>
      <c r="F4706" s="268"/>
      <c r="G4706" s="268"/>
      <c r="H4706" s="268"/>
      <c r="J4706" s="268"/>
      <c r="K4706" s="268"/>
      <c r="L4706" s="268"/>
      <c r="O4706" s="268"/>
      <c r="T4706" s="268"/>
      <c r="X4706" s="268"/>
    </row>
    <row r="4707" spans="1:24" x14ac:dyDescent="0.25">
      <c r="A4707" s="268"/>
      <c r="B4707" s="268"/>
      <c r="C4707" s="268"/>
      <c r="D4707" s="268"/>
      <c r="E4707" s="268"/>
      <c r="F4707" s="268"/>
      <c r="G4707" s="268"/>
      <c r="H4707" s="268"/>
      <c r="J4707" s="268"/>
      <c r="K4707" s="268"/>
      <c r="L4707" s="268"/>
      <c r="O4707" s="268"/>
      <c r="T4707" s="268"/>
      <c r="X4707" s="268"/>
    </row>
    <row r="4708" spans="1:24" x14ac:dyDescent="0.25">
      <c r="A4708" s="268"/>
      <c r="B4708" s="268"/>
      <c r="C4708" s="268"/>
      <c r="D4708" s="268"/>
      <c r="E4708" s="268"/>
      <c r="F4708" s="268"/>
      <c r="G4708" s="268"/>
      <c r="H4708" s="268"/>
      <c r="J4708" s="268"/>
      <c r="K4708" s="268"/>
      <c r="L4708" s="268"/>
      <c r="O4708" s="268"/>
      <c r="T4708" s="268"/>
      <c r="X4708" s="268"/>
    </row>
    <row r="4709" spans="1:24" x14ac:dyDescent="0.25">
      <c r="A4709" s="268"/>
      <c r="B4709" s="268"/>
      <c r="C4709" s="268"/>
      <c r="D4709" s="268"/>
      <c r="E4709" s="268"/>
      <c r="F4709" s="268"/>
      <c r="G4709" s="268"/>
      <c r="H4709" s="268"/>
      <c r="J4709" s="268"/>
      <c r="K4709" s="268"/>
      <c r="L4709" s="268"/>
      <c r="O4709" s="268"/>
      <c r="T4709" s="268"/>
      <c r="X4709" s="268"/>
    </row>
    <row r="4710" spans="1:24" x14ac:dyDescent="0.25">
      <c r="A4710" s="268"/>
      <c r="B4710" s="268"/>
      <c r="C4710" s="268"/>
      <c r="D4710" s="268"/>
      <c r="E4710" s="268"/>
      <c r="F4710" s="268"/>
      <c r="G4710" s="268"/>
      <c r="H4710" s="268"/>
      <c r="J4710" s="268"/>
      <c r="K4710" s="268"/>
      <c r="L4710" s="268"/>
      <c r="O4710" s="268"/>
      <c r="T4710" s="268"/>
      <c r="X4710" s="268"/>
    </row>
    <row r="4711" spans="1:24" x14ac:dyDescent="0.25">
      <c r="A4711" s="268"/>
      <c r="B4711" s="268"/>
      <c r="C4711" s="268"/>
      <c r="D4711" s="268"/>
      <c r="E4711" s="268"/>
      <c r="F4711" s="268"/>
      <c r="G4711" s="268"/>
      <c r="H4711" s="268"/>
      <c r="J4711" s="268"/>
      <c r="K4711" s="268"/>
      <c r="L4711" s="268"/>
      <c r="O4711" s="268"/>
      <c r="T4711" s="268"/>
      <c r="X4711" s="268"/>
    </row>
    <row r="4712" spans="1:24" x14ac:dyDescent="0.25">
      <c r="A4712" s="268"/>
      <c r="B4712" s="268"/>
      <c r="C4712" s="268"/>
      <c r="D4712" s="268"/>
      <c r="E4712" s="268"/>
      <c r="F4712" s="268"/>
      <c r="G4712" s="268"/>
      <c r="H4712" s="268"/>
      <c r="J4712" s="268"/>
      <c r="K4712" s="268"/>
      <c r="L4712" s="268"/>
      <c r="O4712" s="268"/>
      <c r="T4712" s="268"/>
      <c r="X4712" s="268"/>
    </row>
    <row r="4713" spans="1:24" x14ac:dyDescent="0.25">
      <c r="A4713" s="268"/>
      <c r="B4713" s="268"/>
      <c r="C4713" s="268"/>
      <c r="D4713" s="268"/>
      <c r="E4713" s="268"/>
      <c r="F4713" s="268"/>
      <c r="G4713" s="268"/>
      <c r="H4713" s="268"/>
      <c r="J4713" s="268"/>
      <c r="K4713" s="268"/>
      <c r="L4713" s="268"/>
      <c r="O4713" s="268"/>
      <c r="T4713" s="268"/>
      <c r="X4713" s="268"/>
    </row>
    <row r="4714" spans="1:24" x14ac:dyDescent="0.25">
      <c r="A4714" s="268"/>
      <c r="B4714" s="268"/>
      <c r="C4714" s="268"/>
      <c r="D4714" s="268"/>
      <c r="E4714" s="268"/>
      <c r="F4714" s="268"/>
      <c r="G4714" s="268"/>
      <c r="H4714" s="268"/>
      <c r="J4714" s="268"/>
      <c r="K4714" s="268"/>
      <c r="L4714" s="268"/>
      <c r="O4714" s="268"/>
      <c r="T4714" s="268"/>
      <c r="X4714" s="268"/>
    </row>
    <row r="4715" spans="1:24" x14ac:dyDescent="0.25">
      <c r="A4715" s="268"/>
      <c r="B4715" s="268"/>
      <c r="C4715" s="268"/>
      <c r="D4715" s="268"/>
      <c r="E4715" s="268"/>
      <c r="F4715" s="268"/>
      <c r="G4715" s="268"/>
      <c r="H4715" s="268"/>
      <c r="J4715" s="268"/>
      <c r="K4715" s="268"/>
      <c r="L4715" s="268"/>
      <c r="O4715" s="268"/>
      <c r="T4715" s="268"/>
      <c r="X4715" s="268"/>
    </row>
    <row r="4716" spans="1:24" x14ac:dyDescent="0.25">
      <c r="A4716" s="268"/>
      <c r="B4716" s="268"/>
      <c r="C4716" s="268"/>
      <c r="D4716" s="268"/>
      <c r="E4716" s="268"/>
      <c r="F4716" s="268"/>
      <c r="G4716" s="268"/>
      <c r="H4716" s="268"/>
      <c r="J4716" s="268"/>
      <c r="K4716" s="268"/>
      <c r="L4716" s="268"/>
      <c r="O4716" s="268"/>
      <c r="T4716" s="268"/>
      <c r="X4716" s="268"/>
    </row>
    <row r="4717" spans="1:24" x14ac:dyDescent="0.25">
      <c r="A4717" s="268"/>
      <c r="B4717" s="268"/>
      <c r="C4717" s="268"/>
      <c r="D4717" s="268"/>
      <c r="E4717" s="268"/>
      <c r="F4717" s="268"/>
      <c r="G4717" s="268"/>
      <c r="H4717" s="268"/>
      <c r="J4717" s="268"/>
      <c r="K4717" s="268"/>
      <c r="L4717" s="268"/>
      <c r="O4717" s="268"/>
      <c r="T4717" s="268"/>
      <c r="X4717" s="268"/>
    </row>
    <row r="4718" spans="1:24" x14ac:dyDescent="0.25">
      <c r="A4718" s="268"/>
      <c r="B4718" s="268"/>
      <c r="C4718" s="268"/>
      <c r="D4718" s="268"/>
      <c r="E4718" s="268"/>
      <c r="F4718" s="268"/>
      <c r="G4718" s="268"/>
      <c r="H4718" s="268"/>
      <c r="J4718" s="268"/>
      <c r="K4718" s="268"/>
      <c r="L4718" s="268"/>
      <c r="O4718" s="268"/>
      <c r="T4718" s="268"/>
      <c r="X4718" s="268"/>
    </row>
    <row r="4719" spans="1:24" x14ac:dyDescent="0.25">
      <c r="A4719" s="268"/>
      <c r="B4719" s="268"/>
      <c r="C4719" s="268"/>
      <c r="D4719" s="268"/>
      <c r="E4719" s="268"/>
      <c r="F4719" s="268"/>
      <c r="G4719" s="268"/>
      <c r="H4719" s="268"/>
      <c r="J4719" s="268"/>
      <c r="K4719" s="268"/>
      <c r="L4719" s="268"/>
      <c r="O4719" s="268"/>
      <c r="T4719" s="268"/>
      <c r="X4719" s="268"/>
    </row>
    <row r="4720" spans="1:24" x14ac:dyDescent="0.25">
      <c r="A4720" s="268"/>
      <c r="B4720" s="268"/>
      <c r="C4720" s="268"/>
      <c r="D4720" s="268"/>
      <c r="E4720" s="268"/>
      <c r="F4720" s="268"/>
      <c r="G4720" s="268"/>
      <c r="H4720" s="268"/>
      <c r="J4720" s="268"/>
      <c r="K4720" s="268"/>
      <c r="L4720" s="268"/>
      <c r="O4720" s="268"/>
      <c r="T4720" s="268"/>
      <c r="X4720" s="268"/>
    </row>
    <row r="4721" spans="1:24" x14ac:dyDescent="0.25">
      <c r="A4721" s="268"/>
      <c r="B4721" s="268"/>
      <c r="C4721" s="268"/>
      <c r="D4721" s="268"/>
      <c r="E4721" s="268"/>
      <c r="F4721" s="268"/>
      <c r="G4721" s="268"/>
      <c r="H4721" s="268"/>
      <c r="J4721" s="268"/>
      <c r="K4721" s="268"/>
      <c r="L4721" s="268"/>
      <c r="O4721" s="268"/>
      <c r="T4721" s="268"/>
      <c r="X4721" s="268"/>
    </row>
    <row r="4722" spans="1:24" x14ac:dyDescent="0.25">
      <c r="A4722" s="268"/>
      <c r="B4722" s="268"/>
      <c r="C4722" s="268"/>
      <c r="D4722" s="268"/>
      <c r="E4722" s="268"/>
      <c r="F4722" s="268"/>
      <c r="G4722" s="268"/>
      <c r="H4722" s="268"/>
      <c r="J4722" s="268"/>
      <c r="K4722" s="268"/>
      <c r="L4722" s="268"/>
      <c r="O4722" s="268"/>
      <c r="T4722" s="268"/>
      <c r="X4722" s="268"/>
    </row>
    <row r="4723" spans="1:24" x14ac:dyDescent="0.25">
      <c r="A4723" s="268"/>
      <c r="B4723" s="268"/>
      <c r="C4723" s="268"/>
      <c r="D4723" s="268"/>
      <c r="E4723" s="268"/>
      <c r="F4723" s="268"/>
      <c r="G4723" s="268"/>
      <c r="H4723" s="268"/>
      <c r="J4723" s="268"/>
      <c r="K4723" s="268"/>
      <c r="L4723" s="268"/>
      <c r="O4723" s="268"/>
      <c r="T4723" s="268"/>
      <c r="X4723" s="268"/>
    </row>
    <row r="4724" spans="1:24" x14ac:dyDescent="0.25">
      <c r="A4724" s="268"/>
      <c r="B4724" s="268"/>
      <c r="C4724" s="268"/>
      <c r="D4724" s="268"/>
      <c r="E4724" s="268"/>
      <c r="F4724" s="268"/>
      <c r="G4724" s="268"/>
      <c r="H4724" s="268"/>
      <c r="J4724" s="268"/>
      <c r="K4724" s="268"/>
      <c r="L4724" s="268"/>
      <c r="O4724" s="268"/>
      <c r="T4724" s="268"/>
      <c r="X4724" s="268"/>
    </row>
    <row r="4725" spans="1:24" x14ac:dyDescent="0.25">
      <c r="A4725" s="268"/>
      <c r="B4725" s="268"/>
      <c r="C4725" s="268"/>
      <c r="D4725" s="268"/>
      <c r="E4725" s="268"/>
      <c r="F4725" s="268"/>
      <c r="G4725" s="268"/>
      <c r="H4725" s="268"/>
      <c r="J4725" s="268"/>
      <c r="K4725" s="268"/>
      <c r="L4725" s="268"/>
      <c r="O4725" s="268"/>
      <c r="T4725" s="268"/>
      <c r="X4725" s="268"/>
    </row>
    <row r="4726" spans="1:24" x14ac:dyDescent="0.25">
      <c r="A4726" s="268"/>
      <c r="B4726" s="268"/>
      <c r="C4726" s="268"/>
      <c r="D4726" s="268"/>
      <c r="E4726" s="268"/>
      <c r="F4726" s="268"/>
      <c r="G4726" s="268"/>
      <c r="H4726" s="268"/>
      <c r="J4726" s="268"/>
      <c r="K4726" s="268"/>
      <c r="L4726" s="268"/>
      <c r="O4726" s="268"/>
      <c r="T4726" s="268"/>
      <c r="X4726" s="268"/>
    </row>
    <row r="4727" spans="1:24" x14ac:dyDescent="0.25">
      <c r="A4727" s="268"/>
      <c r="B4727" s="268"/>
      <c r="C4727" s="268"/>
      <c r="D4727" s="268"/>
      <c r="E4727" s="268"/>
      <c r="F4727" s="268"/>
      <c r="G4727" s="268"/>
      <c r="H4727" s="268"/>
      <c r="J4727" s="268"/>
      <c r="K4727" s="268"/>
      <c r="L4727" s="268"/>
      <c r="O4727" s="268"/>
      <c r="T4727" s="268"/>
      <c r="X4727" s="268"/>
    </row>
    <row r="4728" spans="1:24" x14ac:dyDescent="0.25">
      <c r="A4728" s="268"/>
      <c r="B4728" s="268"/>
      <c r="C4728" s="268"/>
      <c r="D4728" s="268"/>
      <c r="E4728" s="268"/>
      <c r="F4728" s="268"/>
      <c r="G4728" s="268"/>
      <c r="H4728" s="268"/>
      <c r="J4728" s="268"/>
      <c r="K4728" s="268"/>
      <c r="L4728" s="268"/>
      <c r="O4728" s="268"/>
      <c r="T4728" s="268"/>
      <c r="X4728" s="268"/>
    </row>
    <row r="4729" spans="1:24" x14ac:dyDescent="0.25">
      <c r="A4729" s="268"/>
      <c r="B4729" s="268"/>
      <c r="C4729" s="268"/>
      <c r="D4729" s="268"/>
      <c r="E4729" s="268"/>
      <c r="F4729" s="268"/>
      <c r="G4729" s="268"/>
      <c r="H4729" s="268"/>
      <c r="J4729" s="268"/>
      <c r="K4729" s="268"/>
      <c r="L4729" s="268"/>
      <c r="O4729" s="268"/>
      <c r="T4729" s="268"/>
      <c r="X4729" s="268"/>
    </row>
    <row r="4730" spans="1:24" x14ac:dyDescent="0.25">
      <c r="A4730" s="268"/>
      <c r="B4730" s="268"/>
      <c r="C4730" s="268"/>
      <c r="D4730" s="268"/>
      <c r="E4730" s="268"/>
      <c r="F4730" s="268"/>
      <c r="G4730" s="268"/>
      <c r="H4730" s="268"/>
      <c r="J4730" s="268"/>
      <c r="K4730" s="268"/>
      <c r="L4730" s="268"/>
      <c r="O4730" s="268"/>
      <c r="T4730" s="268"/>
      <c r="X4730" s="268"/>
    </row>
    <row r="4731" spans="1:24" x14ac:dyDescent="0.25">
      <c r="A4731" s="268"/>
      <c r="B4731" s="268"/>
      <c r="C4731" s="268"/>
      <c r="D4731" s="268"/>
      <c r="E4731" s="268"/>
      <c r="F4731" s="268"/>
      <c r="G4731" s="268"/>
      <c r="H4731" s="268"/>
      <c r="J4731" s="268"/>
      <c r="K4731" s="268"/>
      <c r="L4731" s="268"/>
      <c r="O4731" s="268"/>
      <c r="T4731" s="268"/>
      <c r="X4731" s="268"/>
    </row>
    <row r="4732" spans="1:24" x14ac:dyDescent="0.25">
      <c r="A4732" s="268"/>
      <c r="B4732" s="268"/>
      <c r="C4732" s="268"/>
      <c r="D4732" s="268"/>
      <c r="E4732" s="268"/>
      <c r="F4732" s="268"/>
      <c r="G4732" s="268"/>
      <c r="H4732" s="268"/>
      <c r="J4732" s="268"/>
      <c r="K4732" s="268"/>
      <c r="L4732" s="268"/>
      <c r="O4732" s="268"/>
      <c r="T4732" s="268"/>
      <c r="X4732" s="268"/>
    </row>
    <row r="4733" spans="1:24" x14ac:dyDescent="0.25">
      <c r="A4733" s="268"/>
      <c r="B4733" s="268"/>
      <c r="C4733" s="268"/>
      <c r="D4733" s="268"/>
      <c r="E4733" s="268"/>
      <c r="F4733" s="268"/>
      <c r="G4733" s="268"/>
      <c r="H4733" s="268"/>
      <c r="J4733" s="268"/>
      <c r="K4733" s="268"/>
      <c r="L4733" s="268"/>
      <c r="O4733" s="268"/>
      <c r="T4733" s="268"/>
      <c r="X4733" s="268"/>
    </row>
    <row r="4734" spans="1:24" x14ac:dyDescent="0.25">
      <c r="A4734" s="268"/>
      <c r="B4734" s="268"/>
      <c r="C4734" s="268"/>
      <c r="D4734" s="268"/>
      <c r="E4734" s="268"/>
      <c r="F4734" s="268"/>
      <c r="G4734" s="268"/>
      <c r="H4734" s="268"/>
      <c r="J4734" s="268"/>
      <c r="K4734" s="268"/>
      <c r="L4734" s="268"/>
      <c r="O4734" s="268"/>
      <c r="T4734" s="268"/>
      <c r="X4734" s="268"/>
    </row>
    <row r="4735" spans="1:24" x14ac:dyDescent="0.25">
      <c r="A4735" s="268"/>
      <c r="B4735" s="268"/>
      <c r="C4735" s="268"/>
      <c r="D4735" s="268"/>
      <c r="E4735" s="268"/>
      <c r="F4735" s="268"/>
      <c r="G4735" s="268"/>
      <c r="H4735" s="268"/>
      <c r="J4735" s="268"/>
      <c r="K4735" s="268"/>
      <c r="L4735" s="268"/>
      <c r="O4735" s="268"/>
      <c r="T4735" s="268"/>
      <c r="X4735" s="268"/>
    </row>
    <row r="4736" spans="1:24" x14ac:dyDescent="0.25">
      <c r="A4736" s="268"/>
      <c r="B4736" s="268"/>
      <c r="C4736" s="268"/>
      <c r="D4736" s="268"/>
      <c r="E4736" s="268"/>
      <c r="F4736" s="268"/>
      <c r="G4736" s="268"/>
      <c r="H4736" s="268"/>
      <c r="J4736" s="268"/>
      <c r="K4736" s="268"/>
      <c r="L4736" s="268"/>
      <c r="O4736" s="268"/>
      <c r="T4736" s="268"/>
      <c r="X4736" s="268"/>
    </row>
    <row r="4737" spans="1:24" x14ac:dyDescent="0.25">
      <c r="A4737" s="268"/>
      <c r="B4737" s="268"/>
      <c r="C4737" s="268"/>
      <c r="D4737" s="268"/>
      <c r="E4737" s="268"/>
      <c r="F4737" s="268"/>
      <c r="G4737" s="268"/>
      <c r="H4737" s="268"/>
      <c r="J4737" s="268"/>
      <c r="K4737" s="268"/>
      <c r="L4737" s="268"/>
      <c r="O4737" s="268"/>
      <c r="T4737" s="268"/>
      <c r="X4737" s="268"/>
    </row>
    <row r="4738" spans="1:24" x14ac:dyDescent="0.25">
      <c r="A4738" s="268"/>
      <c r="B4738" s="268"/>
      <c r="C4738" s="268"/>
      <c r="D4738" s="268"/>
      <c r="E4738" s="268"/>
      <c r="F4738" s="268"/>
      <c r="G4738" s="268"/>
      <c r="H4738" s="268"/>
      <c r="J4738" s="268"/>
      <c r="K4738" s="268"/>
      <c r="L4738" s="268"/>
      <c r="O4738" s="268"/>
      <c r="T4738" s="268"/>
      <c r="X4738" s="268"/>
    </row>
    <row r="4739" spans="1:24" x14ac:dyDescent="0.25">
      <c r="A4739" s="268"/>
      <c r="B4739" s="268"/>
      <c r="C4739" s="268"/>
      <c r="D4739" s="268"/>
      <c r="E4739" s="268"/>
      <c r="F4739" s="268"/>
      <c r="G4739" s="268"/>
      <c r="H4739" s="268"/>
      <c r="J4739" s="268"/>
      <c r="K4739" s="268"/>
      <c r="L4739" s="268"/>
      <c r="O4739" s="268"/>
      <c r="T4739" s="268"/>
      <c r="X4739" s="268"/>
    </row>
    <row r="4740" spans="1:24" x14ac:dyDescent="0.25">
      <c r="A4740" s="268"/>
      <c r="B4740" s="268"/>
      <c r="C4740" s="268"/>
      <c r="D4740" s="268"/>
      <c r="E4740" s="268"/>
      <c r="F4740" s="268"/>
      <c r="G4740" s="268"/>
      <c r="H4740" s="268"/>
      <c r="J4740" s="268"/>
      <c r="K4740" s="268"/>
      <c r="L4740" s="268"/>
      <c r="O4740" s="268"/>
      <c r="T4740" s="268"/>
      <c r="X4740" s="268"/>
    </row>
    <row r="4741" spans="1:24" x14ac:dyDescent="0.25">
      <c r="A4741" s="268"/>
      <c r="B4741" s="268"/>
      <c r="C4741" s="268"/>
      <c r="D4741" s="268"/>
      <c r="E4741" s="268"/>
      <c r="F4741" s="268"/>
      <c r="G4741" s="268"/>
      <c r="H4741" s="268"/>
      <c r="J4741" s="268"/>
      <c r="K4741" s="268"/>
      <c r="L4741" s="268"/>
      <c r="O4741" s="268"/>
      <c r="T4741" s="268"/>
      <c r="X4741" s="268"/>
    </row>
    <row r="4742" spans="1:24" x14ac:dyDescent="0.25">
      <c r="A4742" s="268"/>
      <c r="B4742" s="268"/>
      <c r="C4742" s="268"/>
      <c r="D4742" s="268"/>
      <c r="E4742" s="268"/>
      <c r="F4742" s="268"/>
      <c r="G4742" s="268"/>
      <c r="H4742" s="268"/>
      <c r="J4742" s="268"/>
      <c r="K4742" s="268"/>
      <c r="L4742" s="268"/>
      <c r="O4742" s="268"/>
      <c r="T4742" s="268"/>
      <c r="X4742" s="268"/>
    </row>
    <row r="4743" spans="1:24" x14ac:dyDescent="0.25">
      <c r="A4743" s="268"/>
      <c r="B4743" s="268"/>
      <c r="C4743" s="268"/>
      <c r="D4743" s="268"/>
      <c r="E4743" s="268"/>
      <c r="F4743" s="268"/>
      <c r="G4743" s="268"/>
      <c r="H4743" s="268"/>
      <c r="J4743" s="268"/>
      <c r="K4743" s="268"/>
      <c r="L4743" s="268"/>
      <c r="O4743" s="268"/>
      <c r="T4743" s="268"/>
      <c r="X4743" s="268"/>
    </row>
    <row r="4744" spans="1:24" x14ac:dyDescent="0.25">
      <c r="A4744" s="268"/>
      <c r="B4744" s="268"/>
      <c r="C4744" s="268"/>
      <c r="D4744" s="268"/>
      <c r="E4744" s="268"/>
      <c r="F4744" s="268"/>
      <c r="G4744" s="268"/>
      <c r="H4744" s="268"/>
      <c r="J4744" s="268"/>
      <c r="K4744" s="268"/>
      <c r="L4744" s="268"/>
      <c r="O4744" s="268"/>
      <c r="T4744" s="268"/>
      <c r="X4744" s="268"/>
    </row>
    <row r="4745" spans="1:24" x14ac:dyDescent="0.25">
      <c r="A4745" s="268"/>
      <c r="B4745" s="268"/>
      <c r="C4745" s="268"/>
      <c r="D4745" s="268"/>
      <c r="E4745" s="268"/>
      <c r="F4745" s="268"/>
      <c r="G4745" s="268"/>
      <c r="H4745" s="268"/>
      <c r="J4745" s="268"/>
      <c r="K4745" s="268"/>
      <c r="L4745" s="268"/>
      <c r="O4745" s="268"/>
      <c r="T4745" s="268"/>
      <c r="X4745" s="268"/>
    </row>
    <row r="4746" spans="1:24" x14ac:dyDescent="0.25">
      <c r="A4746" s="268"/>
      <c r="B4746" s="268"/>
      <c r="C4746" s="268"/>
      <c r="D4746" s="268"/>
      <c r="E4746" s="268"/>
      <c r="F4746" s="268"/>
      <c r="G4746" s="268"/>
      <c r="H4746" s="268"/>
      <c r="J4746" s="268"/>
      <c r="K4746" s="268"/>
      <c r="L4746" s="268"/>
      <c r="O4746" s="268"/>
      <c r="T4746" s="268"/>
      <c r="X4746" s="268"/>
    </row>
    <row r="4747" spans="1:24" x14ac:dyDescent="0.25">
      <c r="A4747" s="268"/>
      <c r="B4747" s="268"/>
      <c r="C4747" s="268"/>
      <c r="D4747" s="268"/>
      <c r="E4747" s="268"/>
      <c r="F4747" s="268"/>
      <c r="G4747" s="268"/>
      <c r="H4747" s="268"/>
      <c r="J4747" s="268"/>
      <c r="K4747" s="268"/>
      <c r="L4747" s="268"/>
      <c r="O4747" s="268"/>
      <c r="T4747" s="268"/>
      <c r="X4747" s="268"/>
    </row>
    <row r="4748" spans="1:24" x14ac:dyDescent="0.25">
      <c r="A4748" s="268"/>
      <c r="B4748" s="268"/>
      <c r="C4748" s="268"/>
      <c r="D4748" s="268"/>
      <c r="E4748" s="268"/>
      <c r="F4748" s="268"/>
      <c r="G4748" s="268"/>
      <c r="H4748" s="268"/>
      <c r="J4748" s="268"/>
      <c r="K4748" s="268"/>
      <c r="L4748" s="268"/>
      <c r="O4748" s="268"/>
      <c r="T4748" s="268"/>
      <c r="X4748" s="268"/>
    </row>
    <row r="4749" spans="1:24" x14ac:dyDescent="0.25">
      <c r="A4749" s="268"/>
      <c r="B4749" s="268"/>
      <c r="C4749" s="268"/>
      <c r="D4749" s="268"/>
      <c r="E4749" s="268"/>
      <c r="F4749" s="268"/>
      <c r="G4749" s="268"/>
      <c r="H4749" s="268"/>
      <c r="J4749" s="268"/>
      <c r="K4749" s="268"/>
      <c r="L4749" s="268"/>
      <c r="O4749" s="268"/>
      <c r="T4749" s="268"/>
      <c r="X4749" s="268"/>
    </row>
    <row r="4750" spans="1:24" x14ac:dyDescent="0.25">
      <c r="A4750" s="268"/>
      <c r="B4750" s="268"/>
      <c r="C4750" s="268"/>
      <c r="D4750" s="268"/>
      <c r="E4750" s="268"/>
      <c r="F4750" s="268"/>
      <c r="G4750" s="268"/>
      <c r="H4750" s="268"/>
      <c r="J4750" s="268"/>
      <c r="K4750" s="268"/>
      <c r="L4750" s="268"/>
      <c r="O4750" s="268"/>
      <c r="T4750" s="268"/>
      <c r="X4750" s="268"/>
    </row>
    <row r="4751" spans="1:24" x14ac:dyDescent="0.25">
      <c r="A4751" s="268"/>
      <c r="B4751" s="268"/>
      <c r="C4751" s="268"/>
      <c r="D4751" s="268"/>
      <c r="E4751" s="268"/>
      <c r="F4751" s="268"/>
      <c r="G4751" s="268"/>
      <c r="H4751" s="268"/>
      <c r="J4751" s="268"/>
      <c r="K4751" s="268"/>
      <c r="L4751" s="268"/>
      <c r="O4751" s="268"/>
      <c r="T4751" s="268"/>
      <c r="X4751" s="268"/>
    </row>
    <row r="4752" spans="1:24" x14ac:dyDescent="0.25">
      <c r="A4752" s="268"/>
      <c r="B4752" s="268"/>
      <c r="C4752" s="268"/>
      <c r="D4752" s="268"/>
      <c r="E4752" s="268"/>
      <c r="F4752" s="268"/>
      <c r="G4752" s="268"/>
      <c r="H4752" s="268"/>
      <c r="J4752" s="268"/>
      <c r="K4752" s="268"/>
      <c r="L4752" s="268"/>
      <c r="O4752" s="268"/>
      <c r="T4752" s="268"/>
      <c r="X4752" s="268"/>
    </row>
    <row r="4753" spans="1:24" x14ac:dyDescent="0.25">
      <c r="A4753" s="268"/>
      <c r="B4753" s="268"/>
      <c r="C4753" s="268"/>
      <c r="D4753" s="268"/>
      <c r="E4753" s="268"/>
      <c r="F4753" s="268"/>
      <c r="G4753" s="268"/>
      <c r="H4753" s="268"/>
      <c r="J4753" s="268"/>
      <c r="K4753" s="268"/>
      <c r="L4753" s="268"/>
      <c r="O4753" s="268"/>
      <c r="T4753" s="268"/>
      <c r="X4753" s="268"/>
    </row>
    <row r="4754" spans="1:24" x14ac:dyDescent="0.25">
      <c r="A4754" s="268"/>
      <c r="B4754" s="268"/>
      <c r="C4754" s="268"/>
      <c r="D4754" s="268"/>
      <c r="E4754" s="268"/>
      <c r="F4754" s="268"/>
      <c r="G4754" s="268"/>
      <c r="H4754" s="268"/>
      <c r="J4754" s="268"/>
      <c r="K4754" s="268"/>
      <c r="L4754" s="268"/>
      <c r="O4754" s="268"/>
      <c r="T4754" s="268"/>
      <c r="X4754" s="268"/>
    </row>
    <row r="4755" spans="1:24" x14ac:dyDescent="0.25">
      <c r="A4755" s="268"/>
      <c r="B4755" s="268"/>
      <c r="C4755" s="268"/>
      <c r="D4755" s="268"/>
      <c r="E4755" s="268"/>
      <c r="F4755" s="268"/>
      <c r="G4755" s="268"/>
      <c r="H4755" s="268"/>
      <c r="J4755" s="268"/>
      <c r="K4755" s="268"/>
      <c r="L4755" s="268"/>
      <c r="O4755" s="268"/>
      <c r="T4755" s="268"/>
      <c r="X4755" s="268"/>
    </row>
    <row r="4756" spans="1:24" x14ac:dyDescent="0.25">
      <c r="A4756" s="268"/>
      <c r="B4756" s="268"/>
      <c r="C4756" s="268"/>
      <c r="D4756" s="268"/>
      <c r="E4756" s="268"/>
      <c r="F4756" s="268"/>
      <c r="G4756" s="268"/>
      <c r="H4756" s="268"/>
      <c r="J4756" s="268"/>
      <c r="K4756" s="268"/>
      <c r="L4756" s="268"/>
      <c r="O4756" s="268"/>
      <c r="T4756" s="268"/>
      <c r="X4756" s="268"/>
    </row>
    <row r="4757" spans="1:24" x14ac:dyDescent="0.25">
      <c r="A4757" s="268"/>
      <c r="B4757" s="268"/>
      <c r="C4757" s="268"/>
      <c r="D4757" s="268"/>
      <c r="E4757" s="268"/>
      <c r="F4757" s="268"/>
      <c r="G4757" s="268"/>
      <c r="H4757" s="268"/>
      <c r="J4757" s="268"/>
      <c r="K4757" s="268"/>
      <c r="L4757" s="268"/>
      <c r="O4757" s="268"/>
      <c r="T4757" s="268"/>
      <c r="X4757" s="268"/>
    </row>
    <row r="4758" spans="1:24" x14ac:dyDescent="0.25">
      <c r="A4758" s="268"/>
      <c r="B4758" s="268"/>
      <c r="C4758" s="268"/>
      <c r="D4758" s="268"/>
      <c r="E4758" s="268"/>
      <c r="F4758" s="268"/>
      <c r="G4758" s="268"/>
      <c r="H4758" s="268"/>
      <c r="J4758" s="268"/>
      <c r="K4758" s="268"/>
      <c r="L4758" s="268"/>
      <c r="O4758" s="268"/>
      <c r="T4758" s="268"/>
      <c r="X4758" s="268"/>
    </row>
    <row r="4759" spans="1:24" x14ac:dyDescent="0.25">
      <c r="A4759" s="268"/>
      <c r="B4759" s="268"/>
      <c r="C4759" s="268"/>
      <c r="D4759" s="268"/>
      <c r="E4759" s="268"/>
      <c r="F4759" s="268"/>
      <c r="G4759" s="268"/>
      <c r="H4759" s="268"/>
      <c r="J4759" s="268"/>
      <c r="K4759" s="268"/>
      <c r="L4759" s="268"/>
      <c r="O4759" s="268"/>
      <c r="T4759" s="268"/>
      <c r="X4759" s="268"/>
    </row>
    <row r="4760" spans="1:24" x14ac:dyDescent="0.25">
      <c r="A4760" s="268"/>
      <c r="B4760" s="268"/>
      <c r="C4760" s="268"/>
      <c r="D4760" s="268"/>
      <c r="E4760" s="268"/>
      <c r="F4760" s="268"/>
      <c r="G4760" s="268"/>
      <c r="H4760" s="268"/>
      <c r="J4760" s="268"/>
      <c r="K4760" s="268"/>
      <c r="L4760" s="268"/>
      <c r="O4760" s="268"/>
      <c r="T4760" s="268"/>
      <c r="X4760" s="268"/>
    </row>
    <row r="4761" spans="1:24" x14ac:dyDescent="0.25">
      <c r="A4761" s="268"/>
      <c r="B4761" s="268"/>
      <c r="C4761" s="268"/>
      <c r="D4761" s="268"/>
      <c r="E4761" s="268"/>
      <c r="F4761" s="268"/>
      <c r="G4761" s="268"/>
      <c r="H4761" s="268"/>
      <c r="J4761" s="268"/>
      <c r="K4761" s="268"/>
      <c r="L4761" s="268"/>
      <c r="O4761" s="268"/>
      <c r="T4761" s="268"/>
      <c r="X4761" s="268"/>
    </row>
    <row r="4762" spans="1:24" x14ac:dyDescent="0.25">
      <c r="A4762" s="268"/>
      <c r="B4762" s="268"/>
      <c r="C4762" s="268"/>
      <c r="D4762" s="268"/>
      <c r="E4762" s="268"/>
      <c r="F4762" s="268"/>
      <c r="G4762" s="268"/>
      <c r="H4762" s="268"/>
      <c r="J4762" s="268"/>
      <c r="K4762" s="268"/>
      <c r="L4762" s="268"/>
      <c r="O4762" s="268"/>
      <c r="T4762" s="268"/>
      <c r="X4762" s="268"/>
    </row>
    <row r="4763" spans="1:24" x14ac:dyDescent="0.25">
      <c r="A4763" s="268"/>
      <c r="B4763" s="268"/>
      <c r="C4763" s="268"/>
      <c r="D4763" s="268"/>
      <c r="E4763" s="268"/>
      <c r="F4763" s="268"/>
      <c r="G4763" s="268"/>
      <c r="H4763" s="268"/>
      <c r="J4763" s="268"/>
      <c r="K4763" s="268"/>
      <c r="L4763" s="268"/>
      <c r="O4763" s="268"/>
      <c r="T4763" s="268"/>
      <c r="X4763" s="268"/>
    </row>
    <row r="4764" spans="1:24" x14ac:dyDescent="0.25">
      <c r="A4764" s="268"/>
      <c r="B4764" s="268"/>
      <c r="C4764" s="268"/>
      <c r="D4764" s="268"/>
      <c r="E4764" s="268"/>
      <c r="F4764" s="268"/>
      <c r="G4764" s="268"/>
      <c r="H4764" s="268"/>
      <c r="J4764" s="268"/>
      <c r="K4764" s="268"/>
      <c r="L4764" s="268"/>
      <c r="O4764" s="268"/>
      <c r="T4764" s="268"/>
      <c r="X4764" s="268"/>
    </row>
    <row r="4765" spans="1:24" x14ac:dyDescent="0.25">
      <c r="A4765" s="268"/>
      <c r="B4765" s="268"/>
      <c r="C4765" s="268"/>
      <c r="D4765" s="268"/>
      <c r="E4765" s="268"/>
      <c r="F4765" s="268"/>
      <c r="G4765" s="268"/>
      <c r="H4765" s="268"/>
      <c r="J4765" s="268"/>
      <c r="K4765" s="268"/>
      <c r="L4765" s="268"/>
      <c r="O4765" s="268"/>
      <c r="T4765" s="268"/>
      <c r="X4765" s="268"/>
    </row>
    <row r="4766" spans="1:24" x14ac:dyDescent="0.25">
      <c r="A4766" s="268"/>
      <c r="B4766" s="268"/>
      <c r="C4766" s="268"/>
      <c r="D4766" s="268"/>
      <c r="E4766" s="268"/>
      <c r="F4766" s="268"/>
      <c r="G4766" s="268"/>
      <c r="H4766" s="268"/>
      <c r="J4766" s="268"/>
      <c r="K4766" s="268"/>
      <c r="L4766" s="268"/>
      <c r="O4766" s="268"/>
      <c r="T4766" s="268"/>
      <c r="X4766" s="268"/>
    </row>
    <row r="4767" spans="1:24" x14ac:dyDescent="0.25">
      <c r="A4767" s="268"/>
      <c r="B4767" s="268"/>
      <c r="C4767" s="268"/>
      <c r="D4767" s="268"/>
      <c r="E4767" s="268"/>
      <c r="F4767" s="268"/>
      <c r="G4767" s="268"/>
      <c r="H4767" s="268"/>
      <c r="J4767" s="268"/>
      <c r="K4767" s="268"/>
      <c r="L4767" s="268"/>
      <c r="O4767" s="268"/>
      <c r="T4767" s="268"/>
      <c r="X4767" s="268"/>
    </row>
    <row r="4768" spans="1:24" x14ac:dyDescent="0.25">
      <c r="A4768" s="268"/>
      <c r="B4768" s="268"/>
      <c r="C4768" s="268"/>
      <c r="D4768" s="268"/>
      <c r="E4768" s="268"/>
      <c r="F4768" s="268"/>
      <c r="G4768" s="268"/>
      <c r="H4768" s="268"/>
      <c r="J4768" s="268"/>
      <c r="K4768" s="268"/>
      <c r="L4768" s="268"/>
      <c r="O4768" s="268"/>
      <c r="T4768" s="268"/>
      <c r="X4768" s="268"/>
    </row>
    <row r="4769" spans="1:24" x14ac:dyDescent="0.25">
      <c r="A4769" s="268"/>
      <c r="B4769" s="268"/>
      <c r="C4769" s="268"/>
      <c r="D4769" s="268"/>
      <c r="E4769" s="268"/>
      <c r="F4769" s="268"/>
      <c r="G4769" s="268"/>
      <c r="H4769" s="268"/>
      <c r="J4769" s="268"/>
      <c r="K4769" s="268"/>
      <c r="L4769" s="268"/>
      <c r="O4769" s="268"/>
      <c r="T4769" s="268"/>
      <c r="X4769" s="268"/>
    </row>
    <row r="4770" spans="1:24" x14ac:dyDescent="0.25">
      <c r="A4770" s="268"/>
      <c r="B4770" s="268"/>
      <c r="C4770" s="268"/>
      <c r="D4770" s="268"/>
      <c r="E4770" s="268"/>
      <c r="F4770" s="268"/>
      <c r="G4770" s="268"/>
      <c r="H4770" s="268"/>
      <c r="J4770" s="268"/>
      <c r="K4770" s="268"/>
      <c r="L4770" s="268"/>
      <c r="O4770" s="268"/>
      <c r="T4770" s="268"/>
      <c r="X4770" s="268"/>
    </row>
    <row r="4771" spans="1:24" x14ac:dyDescent="0.25">
      <c r="A4771" s="268"/>
      <c r="B4771" s="268"/>
      <c r="C4771" s="268"/>
      <c r="D4771" s="268"/>
      <c r="E4771" s="268"/>
      <c r="F4771" s="268"/>
      <c r="G4771" s="268"/>
      <c r="H4771" s="268"/>
      <c r="J4771" s="268"/>
      <c r="K4771" s="268"/>
      <c r="L4771" s="268"/>
      <c r="O4771" s="268"/>
      <c r="T4771" s="268"/>
      <c r="X4771" s="268"/>
    </row>
    <row r="4772" spans="1:24" x14ac:dyDescent="0.25">
      <c r="A4772" s="268"/>
      <c r="B4772" s="268"/>
      <c r="C4772" s="268"/>
      <c r="D4772" s="268"/>
      <c r="E4772" s="268"/>
      <c r="F4772" s="268"/>
      <c r="G4772" s="268"/>
      <c r="H4772" s="268"/>
      <c r="J4772" s="268"/>
      <c r="K4772" s="268"/>
      <c r="L4772" s="268"/>
      <c r="O4772" s="268"/>
      <c r="T4772" s="268"/>
      <c r="X4772" s="268"/>
    </row>
    <row r="4773" spans="1:24" x14ac:dyDescent="0.25">
      <c r="A4773" s="268"/>
      <c r="B4773" s="268"/>
      <c r="C4773" s="268"/>
      <c r="D4773" s="268"/>
      <c r="E4773" s="268"/>
      <c r="F4773" s="268"/>
      <c r="G4773" s="268"/>
      <c r="H4773" s="268"/>
      <c r="J4773" s="268"/>
      <c r="K4773" s="268"/>
      <c r="L4773" s="268"/>
      <c r="O4773" s="268"/>
      <c r="T4773" s="268"/>
      <c r="X4773" s="268"/>
    </row>
    <row r="4774" spans="1:24" x14ac:dyDescent="0.25">
      <c r="A4774" s="268"/>
      <c r="B4774" s="268"/>
      <c r="C4774" s="268"/>
      <c r="D4774" s="268"/>
      <c r="E4774" s="268"/>
      <c r="F4774" s="268"/>
      <c r="G4774" s="268"/>
      <c r="H4774" s="268"/>
      <c r="J4774" s="268"/>
      <c r="K4774" s="268"/>
      <c r="L4774" s="268"/>
      <c r="O4774" s="268"/>
      <c r="T4774" s="268"/>
      <c r="X4774" s="268"/>
    </row>
    <row r="4775" spans="1:24" x14ac:dyDescent="0.25">
      <c r="A4775" s="268"/>
      <c r="B4775" s="268"/>
      <c r="C4775" s="268"/>
      <c r="D4775" s="268"/>
      <c r="E4775" s="268"/>
      <c r="F4775" s="268"/>
      <c r="G4775" s="268"/>
      <c r="H4775" s="268"/>
      <c r="J4775" s="268"/>
      <c r="K4775" s="268"/>
      <c r="L4775" s="268"/>
      <c r="O4775" s="268"/>
      <c r="T4775" s="268"/>
      <c r="X4775" s="268"/>
    </row>
    <row r="4776" spans="1:24" x14ac:dyDescent="0.25">
      <c r="A4776" s="268"/>
      <c r="B4776" s="268"/>
      <c r="C4776" s="268"/>
      <c r="D4776" s="268"/>
      <c r="E4776" s="268"/>
      <c r="F4776" s="268"/>
      <c r="G4776" s="268"/>
      <c r="H4776" s="268"/>
      <c r="J4776" s="268"/>
      <c r="K4776" s="268"/>
      <c r="L4776" s="268"/>
      <c r="O4776" s="268"/>
      <c r="T4776" s="268"/>
      <c r="X4776" s="268"/>
    </row>
    <row r="4777" spans="1:24" x14ac:dyDescent="0.25">
      <c r="A4777" s="268"/>
      <c r="B4777" s="268"/>
      <c r="C4777" s="268"/>
      <c r="D4777" s="268"/>
      <c r="E4777" s="268"/>
      <c r="F4777" s="268"/>
      <c r="G4777" s="268"/>
      <c r="H4777" s="268"/>
      <c r="J4777" s="268"/>
      <c r="K4777" s="268"/>
      <c r="L4777" s="268"/>
      <c r="O4777" s="268"/>
      <c r="T4777" s="268"/>
      <c r="X4777" s="268"/>
    </row>
    <row r="4778" spans="1:24" x14ac:dyDescent="0.25">
      <c r="A4778" s="268"/>
      <c r="B4778" s="268"/>
      <c r="C4778" s="268"/>
      <c r="D4778" s="268"/>
      <c r="E4778" s="268"/>
      <c r="F4778" s="268"/>
      <c r="G4778" s="268"/>
      <c r="H4778" s="268"/>
      <c r="J4778" s="268"/>
      <c r="K4778" s="268"/>
      <c r="L4778" s="268"/>
      <c r="O4778" s="268"/>
      <c r="T4778" s="268"/>
      <c r="X4778" s="268"/>
    </row>
    <row r="4779" spans="1:24" x14ac:dyDescent="0.25">
      <c r="A4779" s="268"/>
      <c r="B4779" s="268"/>
      <c r="C4779" s="268"/>
      <c r="D4779" s="268"/>
      <c r="E4779" s="268"/>
      <c r="F4779" s="268"/>
      <c r="G4779" s="268"/>
      <c r="H4779" s="268"/>
      <c r="J4779" s="268"/>
      <c r="K4779" s="268"/>
      <c r="L4779" s="268"/>
      <c r="O4779" s="268"/>
      <c r="T4779" s="268"/>
      <c r="X4779" s="268"/>
    </row>
    <row r="4780" spans="1:24" x14ac:dyDescent="0.25">
      <c r="A4780" s="268"/>
      <c r="B4780" s="268"/>
      <c r="C4780" s="268"/>
      <c r="D4780" s="268"/>
      <c r="E4780" s="268"/>
      <c r="F4780" s="268"/>
      <c r="G4780" s="268"/>
      <c r="H4780" s="268"/>
      <c r="J4780" s="268"/>
      <c r="K4780" s="268"/>
      <c r="L4780" s="268"/>
      <c r="O4780" s="268"/>
      <c r="T4780" s="268"/>
      <c r="X4780" s="268"/>
    </row>
    <row r="4781" spans="1:24" x14ac:dyDescent="0.25">
      <c r="A4781" s="268"/>
      <c r="B4781" s="268"/>
      <c r="C4781" s="268"/>
      <c r="D4781" s="268"/>
      <c r="E4781" s="268"/>
      <c r="F4781" s="268"/>
      <c r="G4781" s="268"/>
      <c r="H4781" s="268"/>
      <c r="J4781" s="268"/>
      <c r="K4781" s="268"/>
      <c r="L4781" s="268"/>
      <c r="O4781" s="268"/>
      <c r="T4781" s="268"/>
      <c r="X4781" s="268"/>
    </row>
    <row r="4782" spans="1:24" x14ac:dyDescent="0.25">
      <c r="A4782" s="268"/>
      <c r="B4782" s="268"/>
      <c r="C4782" s="268"/>
      <c r="D4782" s="268"/>
      <c r="E4782" s="268"/>
      <c r="F4782" s="268"/>
      <c r="G4782" s="268"/>
      <c r="H4782" s="268"/>
      <c r="J4782" s="268"/>
      <c r="K4782" s="268"/>
      <c r="L4782" s="268"/>
      <c r="O4782" s="268"/>
      <c r="T4782" s="268"/>
      <c r="X4782" s="268"/>
    </row>
    <row r="4783" spans="1:24" x14ac:dyDescent="0.25">
      <c r="A4783" s="268"/>
      <c r="B4783" s="268"/>
      <c r="C4783" s="268"/>
      <c r="D4783" s="268"/>
      <c r="E4783" s="268"/>
      <c r="F4783" s="268"/>
      <c r="G4783" s="268"/>
      <c r="H4783" s="268"/>
      <c r="J4783" s="268"/>
      <c r="K4783" s="268"/>
      <c r="L4783" s="268"/>
      <c r="O4783" s="268"/>
      <c r="T4783" s="268"/>
      <c r="X4783" s="268"/>
    </row>
    <row r="4784" spans="1:24" x14ac:dyDescent="0.25">
      <c r="A4784" s="268"/>
      <c r="B4784" s="268"/>
      <c r="C4784" s="268"/>
      <c r="D4784" s="268"/>
      <c r="E4784" s="268"/>
      <c r="F4784" s="268"/>
      <c r="G4784" s="268"/>
      <c r="H4784" s="268"/>
      <c r="J4784" s="268"/>
      <c r="K4784" s="268"/>
      <c r="L4784" s="268"/>
      <c r="O4784" s="268"/>
      <c r="T4784" s="268"/>
      <c r="X4784" s="268"/>
    </row>
    <row r="4785" spans="1:24" x14ac:dyDescent="0.25">
      <c r="A4785" s="268"/>
      <c r="B4785" s="268"/>
      <c r="C4785" s="268"/>
      <c r="D4785" s="268"/>
      <c r="E4785" s="268"/>
      <c r="F4785" s="268"/>
      <c r="G4785" s="268"/>
      <c r="H4785" s="268"/>
      <c r="J4785" s="268"/>
      <c r="K4785" s="268"/>
      <c r="L4785" s="268"/>
      <c r="O4785" s="268"/>
      <c r="T4785" s="268"/>
      <c r="X4785" s="268"/>
    </row>
    <row r="4786" spans="1:24" x14ac:dyDescent="0.25">
      <c r="A4786" s="268"/>
      <c r="B4786" s="268"/>
      <c r="C4786" s="268"/>
      <c r="D4786" s="268"/>
      <c r="E4786" s="268"/>
      <c r="F4786" s="268"/>
      <c r="G4786" s="268"/>
      <c r="H4786" s="268"/>
      <c r="J4786" s="268"/>
      <c r="K4786" s="268"/>
      <c r="L4786" s="268"/>
      <c r="O4786" s="268"/>
      <c r="T4786" s="268"/>
      <c r="X4786" s="268"/>
    </row>
    <row r="4787" spans="1:24" x14ac:dyDescent="0.25">
      <c r="A4787" s="268"/>
      <c r="B4787" s="268"/>
      <c r="C4787" s="268"/>
      <c r="D4787" s="268"/>
      <c r="E4787" s="268"/>
      <c r="F4787" s="268"/>
      <c r="G4787" s="268"/>
      <c r="H4787" s="268"/>
      <c r="J4787" s="268"/>
      <c r="K4787" s="268"/>
      <c r="L4787" s="268"/>
      <c r="O4787" s="268"/>
      <c r="T4787" s="268"/>
      <c r="X4787" s="268"/>
    </row>
    <row r="4788" spans="1:24" x14ac:dyDescent="0.25">
      <c r="A4788" s="268"/>
      <c r="B4788" s="268"/>
      <c r="C4788" s="268"/>
      <c r="D4788" s="268"/>
      <c r="E4788" s="268"/>
      <c r="F4788" s="268"/>
      <c r="G4788" s="268"/>
      <c r="H4788" s="268"/>
      <c r="J4788" s="268"/>
      <c r="K4788" s="268"/>
      <c r="L4788" s="268"/>
      <c r="O4788" s="268"/>
      <c r="T4788" s="268"/>
      <c r="X4788" s="268"/>
    </row>
    <row r="4789" spans="1:24" x14ac:dyDescent="0.25">
      <c r="A4789" s="268"/>
      <c r="B4789" s="268"/>
      <c r="C4789" s="268"/>
      <c r="D4789" s="268"/>
      <c r="E4789" s="268"/>
      <c r="F4789" s="268"/>
      <c r="G4789" s="268"/>
      <c r="H4789" s="268"/>
      <c r="J4789" s="268"/>
      <c r="K4789" s="268"/>
      <c r="L4789" s="268"/>
      <c r="O4789" s="268"/>
      <c r="T4789" s="268"/>
      <c r="X4789" s="268"/>
    </row>
    <row r="4790" spans="1:24" x14ac:dyDescent="0.25">
      <c r="A4790" s="268"/>
      <c r="B4790" s="268"/>
      <c r="C4790" s="268"/>
      <c r="D4790" s="268"/>
      <c r="E4790" s="268"/>
      <c r="F4790" s="268"/>
      <c r="G4790" s="268"/>
      <c r="H4790" s="268"/>
      <c r="J4790" s="268"/>
      <c r="K4790" s="268"/>
      <c r="L4790" s="268"/>
      <c r="O4790" s="268"/>
      <c r="T4790" s="268"/>
      <c r="X4790" s="268"/>
    </row>
    <row r="4791" spans="1:24" x14ac:dyDescent="0.25">
      <c r="A4791" s="268"/>
      <c r="B4791" s="268"/>
      <c r="C4791" s="268"/>
      <c r="D4791" s="268"/>
      <c r="E4791" s="268"/>
      <c r="F4791" s="268"/>
      <c r="G4791" s="268"/>
      <c r="H4791" s="268"/>
      <c r="J4791" s="268"/>
      <c r="K4791" s="268"/>
      <c r="L4791" s="268"/>
      <c r="O4791" s="268"/>
      <c r="T4791" s="268"/>
      <c r="X4791" s="268"/>
    </row>
    <row r="4792" spans="1:24" x14ac:dyDescent="0.25">
      <c r="A4792" s="268"/>
      <c r="B4792" s="268"/>
      <c r="C4792" s="268"/>
      <c r="D4792" s="268"/>
      <c r="E4792" s="268"/>
      <c r="F4792" s="268"/>
      <c r="G4792" s="268"/>
      <c r="H4792" s="268"/>
      <c r="J4792" s="268"/>
      <c r="K4792" s="268"/>
      <c r="L4792" s="268"/>
      <c r="O4792" s="268"/>
      <c r="T4792" s="268"/>
      <c r="X4792" s="268"/>
    </row>
    <row r="4793" spans="1:24" x14ac:dyDescent="0.25">
      <c r="A4793" s="268"/>
      <c r="B4793" s="268"/>
      <c r="C4793" s="268"/>
      <c r="D4793" s="268"/>
      <c r="E4793" s="268"/>
      <c r="F4793" s="268"/>
      <c r="G4793" s="268"/>
      <c r="H4793" s="268"/>
      <c r="J4793" s="268"/>
      <c r="K4793" s="268"/>
      <c r="L4793" s="268"/>
      <c r="O4793" s="268"/>
      <c r="T4793" s="268"/>
      <c r="X4793" s="268"/>
    </row>
    <row r="4794" spans="1:24" x14ac:dyDescent="0.25">
      <c r="A4794" s="268"/>
      <c r="B4794" s="268"/>
      <c r="C4794" s="268"/>
      <c r="D4794" s="268"/>
      <c r="E4794" s="268"/>
      <c r="F4794" s="268"/>
      <c r="G4794" s="268"/>
      <c r="H4794" s="268"/>
      <c r="J4794" s="268"/>
      <c r="K4794" s="268"/>
      <c r="L4794" s="268"/>
      <c r="O4794" s="268"/>
      <c r="T4794" s="268"/>
      <c r="X4794" s="268"/>
    </row>
    <row r="4795" spans="1:24" x14ac:dyDescent="0.25">
      <c r="A4795" s="268"/>
      <c r="B4795" s="268"/>
      <c r="C4795" s="268"/>
      <c r="D4795" s="268"/>
      <c r="E4795" s="268"/>
      <c r="F4795" s="268"/>
      <c r="G4795" s="268"/>
      <c r="H4795" s="268"/>
      <c r="J4795" s="268"/>
      <c r="K4795" s="268"/>
      <c r="L4795" s="268"/>
      <c r="O4795" s="268"/>
      <c r="T4795" s="268"/>
      <c r="X4795" s="268"/>
    </row>
    <row r="4796" spans="1:24" x14ac:dyDescent="0.25">
      <c r="A4796" s="268"/>
      <c r="B4796" s="268"/>
      <c r="C4796" s="268"/>
      <c r="D4796" s="268"/>
      <c r="E4796" s="268"/>
      <c r="F4796" s="268"/>
      <c r="G4796" s="268"/>
      <c r="H4796" s="268"/>
      <c r="J4796" s="268"/>
      <c r="K4796" s="268"/>
      <c r="L4796" s="268"/>
      <c r="O4796" s="268"/>
      <c r="T4796" s="268"/>
      <c r="X4796" s="268"/>
    </row>
    <row r="4797" spans="1:24" x14ac:dyDescent="0.25">
      <c r="A4797" s="268"/>
      <c r="B4797" s="268"/>
      <c r="C4797" s="268"/>
      <c r="D4797" s="268"/>
      <c r="E4797" s="268"/>
      <c r="F4797" s="268"/>
      <c r="G4797" s="268"/>
      <c r="H4797" s="268"/>
      <c r="J4797" s="268"/>
      <c r="K4797" s="268"/>
      <c r="L4797" s="268"/>
      <c r="O4797" s="268"/>
      <c r="T4797" s="268"/>
      <c r="X4797" s="268"/>
    </row>
    <row r="4798" spans="1:24" x14ac:dyDescent="0.25">
      <c r="A4798" s="268"/>
      <c r="B4798" s="268"/>
      <c r="C4798" s="268"/>
      <c r="D4798" s="268"/>
      <c r="E4798" s="268"/>
      <c r="F4798" s="268"/>
      <c r="G4798" s="268"/>
      <c r="H4798" s="268"/>
      <c r="J4798" s="268"/>
      <c r="K4798" s="268"/>
      <c r="L4798" s="268"/>
      <c r="O4798" s="268"/>
      <c r="T4798" s="268"/>
      <c r="X4798" s="268"/>
    </row>
    <row r="4799" spans="1:24" x14ac:dyDescent="0.25">
      <c r="A4799" s="268"/>
      <c r="B4799" s="268"/>
      <c r="C4799" s="268"/>
      <c r="D4799" s="268"/>
      <c r="E4799" s="268"/>
      <c r="F4799" s="268"/>
      <c r="G4799" s="268"/>
      <c r="H4799" s="268"/>
      <c r="J4799" s="268"/>
      <c r="K4799" s="268"/>
      <c r="L4799" s="268"/>
      <c r="O4799" s="268"/>
      <c r="T4799" s="268"/>
      <c r="X4799" s="268"/>
    </row>
    <row r="4800" spans="1:24" x14ac:dyDescent="0.25">
      <c r="A4800" s="268"/>
      <c r="B4800" s="268"/>
      <c r="C4800" s="268"/>
      <c r="D4800" s="268"/>
      <c r="E4800" s="268"/>
      <c r="F4800" s="268"/>
      <c r="G4800" s="268"/>
      <c r="H4800" s="268"/>
      <c r="J4800" s="268"/>
      <c r="K4800" s="268"/>
      <c r="L4800" s="268"/>
      <c r="O4800" s="268"/>
      <c r="T4800" s="268"/>
      <c r="X4800" s="268"/>
    </row>
    <row r="4801" spans="1:24" x14ac:dyDescent="0.25">
      <c r="A4801" s="268"/>
      <c r="B4801" s="268"/>
      <c r="C4801" s="268"/>
      <c r="D4801" s="268"/>
      <c r="E4801" s="268"/>
      <c r="F4801" s="268"/>
      <c r="G4801" s="268"/>
      <c r="H4801" s="268"/>
      <c r="J4801" s="268"/>
      <c r="K4801" s="268"/>
      <c r="L4801" s="268"/>
      <c r="O4801" s="268"/>
      <c r="T4801" s="268"/>
      <c r="X4801" s="268"/>
    </row>
    <row r="4802" spans="1:24" x14ac:dyDescent="0.25">
      <c r="A4802" s="268"/>
      <c r="B4802" s="268"/>
      <c r="C4802" s="268"/>
      <c r="D4802" s="268"/>
      <c r="E4802" s="268"/>
      <c r="F4802" s="268"/>
      <c r="G4802" s="268"/>
      <c r="H4802" s="268"/>
      <c r="J4802" s="268"/>
      <c r="K4802" s="268"/>
      <c r="L4802" s="268"/>
      <c r="O4802" s="268"/>
      <c r="T4802" s="268"/>
      <c r="X4802" s="268"/>
    </row>
    <row r="4803" spans="1:24" x14ac:dyDescent="0.25">
      <c r="A4803" s="268"/>
      <c r="B4803" s="268"/>
      <c r="C4803" s="268"/>
      <c r="D4803" s="268"/>
      <c r="E4803" s="268"/>
      <c r="F4803" s="268"/>
      <c r="G4803" s="268"/>
      <c r="H4803" s="268"/>
      <c r="J4803" s="268"/>
      <c r="K4803" s="268"/>
      <c r="L4803" s="268"/>
      <c r="O4803" s="268"/>
      <c r="T4803" s="268"/>
      <c r="X4803" s="268"/>
    </row>
    <row r="4804" spans="1:24" x14ac:dyDescent="0.25">
      <c r="A4804" s="268"/>
      <c r="B4804" s="268"/>
      <c r="C4804" s="268"/>
      <c r="D4804" s="268"/>
      <c r="E4804" s="268"/>
      <c r="F4804" s="268"/>
      <c r="G4804" s="268"/>
      <c r="H4804" s="268"/>
      <c r="J4804" s="268"/>
      <c r="K4804" s="268"/>
      <c r="L4804" s="268"/>
      <c r="O4804" s="268"/>
      <c r="T4804" s="268"/>
      <c r="X4804" s="268"/>
    </row>
    <row r="4805" spans="1:24" x14ac:dyDescent="0.25">
      <c r="A4805" s="268"/>
      <c r="B4805" s="268"/>
      <c r="C4805" s="268"/>
      <c r="D4805" s="268"/>
      <c r="E4805" s="268"/>
      <c r="F4805" s="268"/>
      <c r="G4805" s="268"/>
      <c r="H4805" s="268"/>
      <c r="J4805" s="268"/>
      <c r="K4805" s="268"/>
      <c r="L4805" s="268"/>
      <c r="O4805" s="268"/>
      <c r="T4805" s="268"/>
      <c r="X4805" s="268"/>
    </row>
    <row r="4806" spans="1:24" x14ac:dyDescent="0.25">
      <c r="A4806" s="268"/>
      <c r="B4806" s="268"/>
      <c r="C4806" s="268"/>
      <c r="D4806" s="268"/>
      <c r="E4806" s="268"/>
      <c r="F4806" s="268"/>
      <c r="G4806" s="268"/>
      <c r="H4806" s="268"/>
      <c r="J4806" s="268"/>
      <c r="K4806" s="268"/>
      <c r="L4806" s="268"/>
      <c r="O4806" s="268"/>
      <c r="T4806" s="268"/>
      <c r="X4806" s="268"/>
    </row>
    <row r="4807" spans="1:24" x14ac:dyDescent="0.25">
      <c r="A4807" s="268"/>
      <c r="B4807" s="268"/>
      <c r="C4807" s="268"/>
      <c r="D4807" s="268"/>
      <c r="E4807" s="268"/>
      <c r="F4807" s="268"/>
      <c r="G4807" s="268"/>
      <c r="H4807" s="268"/>
      <c r="J4807" s="268"/>
      <c r="K4807" s="268"/>
      <c r="L4807" s="268"/>
      <c r="O4807" s="268"/>
      <c r="T4807" s="268"/>
      <c r="X4807" s="268"/>
    </row>
    <row r="4808" spans="1:24" x14ac:dyDescent="0.25">
      <c r="A4808" s="268"/>
      <c r="B4808" s="268"/>
      <c r="C4808" s="268"/>
      <c r="D4808" s="268"/>
      <c r="E4808" s="268"/>
      <c r="F4808" s="268"/>
      <c r="G4808" s="268"/>
      <c r="H4808" s="268"/>
      <c r="J4808" s="268"/>
      <c r="K4808" s="268"/>
      <c r="L4808" s="268"/>
      <c r="O4808" s="268"/>
      <c r="T4808" s="268"/>
      <c r="X4808" s="268"/>
    </row>
    <row r="4809" spans="1:24" x14ac:dyDescent="0.25">
      <c r="A4809" s="268"/>
      <c r="B4809" s="268"/>
      <c r="C4809" s="268"/>
      <c r="D4809" s="268"/>
      <c r="E4809" s="268"/>
      <c r="F4809" s="268"/>
      <c r="G4809" s="268"/>
      <c r="H4809" s="268"/>
      <c r="J4809" s="268"/>
      <c r="K4809" s="268"/>
      <c r="L4809" s="268"/>
      <c r="O4809" s="268"/>
      <c r="T4809" s="268"/>
      <c r="X4809" s="268"/>
    </row>
    <row r="4810" spans="1:24" x14ac:dyDescent="0.25">
      <c r="A4810" s="268"/>
      <c r="B4810" s="268"/>
      <c r="C4810" s="268"/>
      <c r="D4810" s="268"/>
      <c r="E4810" s="268"/>
      <c r="F4810" s="268"/>
      <c r="G4810" s="268"/>
      <c r="H4810" s="268"/>
      <c r="J4810" s="268"/>
      <c r="K4810" s="268"/>
      <c r="L4810" s="268"/>
      <c r="O4810" s="268"/>
      <c r="T4810" s="268"/>
      <c r="X4810" s="268"/>
    </row>
    <row r="4811" spans="1:24" x14ac:dyDescent="0.25">
      <c r="A4811" s="268"/>
      <c r="B4811" s="268"/>
      <c r="C4811" s="268"/>
      <c r="D4811" s="268"/>
      <c r="E4811" s="268"/>
      <c r="F4811" s="268"/>
      <c r="G4811" s="268"/>
      <c r="H4811" s="268"/>
      <c r="J4811" s="268"/>
      <c r="K4811" s="268"/>
      <c r="L4811" s="268"/>
      <c r="O4811" s="268"/>
      <c r="T4811" s="268"/>
      <c r="X4811" s="268"/>
    </row>
    <row r="4812" spans="1:24" x14ac:dyDescent="0.25">
      <c r="A4812" s="268"/>
      <c r="B4812" s="268"/>
      <c r="C4812" s="268"/>
      <c r="D4812" s="268"/>
      <c r="E4812" s="268"/>
      <c r="F4812" s="268"/>
      <c r="G4812" s="268"/>
      <c r="H4812" s="268"/>
      <c r="J4812" s="268"/>
      <c r="K4812" s="268"/>
      <c r="L4812" s="268"/>
      <c r="O4812" s="268"/>
      <c r="T4812" s="268"/>
      <c r="X4812" s="268"/>
    </row>
    <row r="4813" spans="1:24" x14ac:dyDescent="0.25">
      <c r="A4813" s="268"/>
      <c r="B4813" s="268"/>
      <c r="C4813" s="268"/>
      <c r="D4813" s="268"/>
      <c r="E4813" s="268"/>
      <c r="F4813" s="268"/>
      <c r="G4813" s="268"/>
      <c r="H4813" s="268"/>
      <c r="J4813" s="268"/>
      <c r="K4813" s="268"/>
      <c r="L4813" s="268"/>
      <c r="O4813" s="268"/>
      <c r="T4813" s="268"/>
      <c r="X4813" s="268"/>
    </row>
    <row r="4814" spans="1:24" x14ac:dyDescent="0.25">
      <c r="A4814" s="268"/>
      <c r="B4814" s="268"/>
      <c r="C4814" s="268"/>
      <c r="D4814" s="268"/>
      <c r="E4814" s="268"/>
      <c r="F4814" s="268"/>
      <c r="G4814" s="268"/>
      <c r="H4814" s="268"/>
      <c r="J4814" s="268"/>
      <c r="K4814" s="268"/>
      <c r="L4814" s="268"/>
      <c r="O4814" s="268"/>
      <c r="T4814" s="268"/>
      <c r="X4814" s="268"/>
    </row>
    <row r="4815" spans="1:24" x14ac:dyDescent="0.25">
      <c r="A4815" s="268"/>
      <c r="B4815" s="268"/>
      <c r="C4815" s="268"/>
      <c r="D4815" s="268"/>
      <c r="E4815" s="268"/>
      <c r="F4815" s="268"/>
      <c r="G4815" s="268"/>
      <c r="H4815" s="268"/>
      <c r="J4815" s="268"/>
      <c r="K4815" s="268"/>
      <c r="L4815" s="268"/>
      <c r="O4815" s="268"/>
      <c r="T4815" s="268"/>
      <c r="X4815" s="268"/>
    </row>
    <row r="4816" spans="1:24" x14ac:dyDescent="0.25">
      <c r="A4816" s="268"/>
      <c r="B4816" s="268"/>
      <c r="C4816" s="268"/>
      <c r="D4816" s="268"/>
      <c r="E4816" s="268"/>
      <c r="F4816" s="268"/>
      <c r="G4816" s="268"/>
      <c r="H4816" s="268"/>
      <c r="J4816" s="268"/>
      <c r="K4816" s="268"/>
      <c r="L4816" s="268"/>
      <c r="O4816" s="268"/>
      <c r="T4816" s="268"/>
      <c r="X4816" s="268"/>
    </row>
    <row r="4817" spans="1:24" x14ac:dyDescent="0.25">
      <c r="A4817" s="268"/>
      <c r="B4817" s="268"/>
      <c r="C4817" s="268"/>
      <c r="D4817" s="268"/>
      <c r="E4817" s="268"/>
      <c r="F4817" s="268"/>
      <c r="G4817" s="268"/>
      <c r="H4817" s="268"/>
      <c r="J4817" s="268"/>
      <c r="K4817" s="268"/>
      <c r="L4817" s="268"/>
      <c r="O4817" s="268"/>
      <c r="T4817" s="268"/>
      <c r="X4817" s="268"/>
    </row>
    <row r="4818" spans="1:24" x14ac:dyDescent="0.25">
      <c r="A4818" s="268"/>
      <c r="B4818" s="268"/>
      <c r="C4818" s="268"/>
      <c r="D4818" s="268"/>
      <c r="E4818" s="268"/>
      <c r="F4818" s="268"/>
      <c r="G4818" s="268"/>
      <c r="H4818" s="268"/>
      <c r="J4818" s="268"/>
      <c r="K4818" s="268"/>
      <c r="L4818" s="268"/>
      <c r="O4818" s="268"/>
      <c r="T4818" s="268"/>
      <c r="X4818" s="268"/>
    </row>
    <row r="4819" spans="1:24" x14ac:dyDescent="0.25">
      <c r="A4819" s="268"/>
      <c r="B4819" s="268"/>
      <c r="C4819" s="268"/>
      <c r="D4819" s="268"/>
      <c r="E4819" s="268"/>
      <c r="F4819" s="268"/>
      <c r="G4819" s="268"/>
      <c r="H4819" s="268"/>
      <c r="J4819" s="268"/>
      <c r="K4819" s="268"/>
      <c r="L4819" s="268"/>
      <c r="O4819" s="268"/>
      <c r="T4819" s="268"/>
      <c r="X4819" s="268"/>
    </row>
    <row r="4820" spans="1:24" x14ac:dyDescent="0.25">
      <c r="A4820" s="268"/>
      <c r="B4820" s="268"/>
      <c r="C4820" s="268"/>
      <c r="D4820" s="268"/>
      <c r="E4820" s="268"/>
      <c r="F4820" s="268"/>
      <c r="G4820" s="268"/>
      <c r="H4820" s="268"/>
      <c r="J4820" s="268"/>
      <c r="K4820" s="268"/>
      <c r="L4820" s="268"/>
      <c r="O4820" s="268"/>
      <c r="T4820" s="268"/>
      <c r="X4820" s="268"/>
    </row>
    <row r="4821" spans="1:24" x14ac:dyDescent="0.25">
      <c r="A4821" s="268"/>
      <c r="B4821" s="268"/>
      <c r="C4821" s="268"/>
      <c r="D4821" s="268"/>
      <c r="E4821" s="268"/>
      <c r="F4821" s="268"/>
      <c r="G4821" s="268"/>
      <c r="H4821" s="268"/>
      <c r="J4821" s="268"/>
      <c r="K4821" s="268"/>
      <c r="L4821" s="268"/>
      <c r="O4821" s="268"/>
      <c r="T4821" s="268"/>
      <c r="X4821" s="268"/>
    </row>
    <row r="4822" spans="1:24" x14ac:dyDescent="0.25">
      <c r="A4822" s="268"/>
      <c r="B4822" s="268"/>
      <c r="C4822" s="268"/>
      <c r="D4822" s="268"/>
      <c r="E4822" s="268"/>
      <c r="F4822" s="268"/>
      <c r="G4822" s="268"/>
      <c r="H4822" s="268"/>
      <c r="J4822" s="268"/>
      <c r="K4822" s="268"/>
      <c r="L4822" s="268"/>
      <c r="O4822" s="268"/>
      <c r="T4822" s="268"/>
      <c r="X4822" s="268"/>
    </row>
    <row r="4823" spans="1:24" x14ac:dyDescent="0.25">
      <c r="A4823" s="268"/>
      <c r="B4823" s="268"/>
      <c r="C4823" s="268"/>
      <c r="D4823" s="268"/>
      <c r="E4823" s="268"/>
      <c r="F4823" s="268"/>
      <c r="G4823" s="268"/>
      <c r="H4823" s="268"/>
      <c r="J4823" s="268"/>
      <c r="K4823" s="268"/>
      <c r="L4823" s="268"/>
      <c r="O4823" s="268"/>
      <c r="T4823" s="268"/>
      <c r="X4823" s="268"/>
    </row>
    <row r="4824" spans="1:24" x14ac:dyDescent="0.25">
      <c r="A4824" s="268"/>
      <c r="B4824" s="268"/>
      <c r="C4824" s="268"/>
      <c r="D4824" s="268"/>
      <c r="E4824" s="268"/>
      <c r="F4824" s="268"/>
      <c r="G4824" s="268"/>
      <c r="H4824" s="268"/>
      <c r="J4824" s="268"/>
      <c r="K4824" s="268"/>
      <c r="L4824" s="268"/>
      <c r="O4824" s="268"/>
      <c r="T4824" s="268"/>
      <c r="X4824" s="268"/>
    </row>
    <row r="4825" spans="1:24" x14ac:dyDescent="0.25">
      <c r="A4825" s="268"/>
      <c r="B4825" s="268"/>
      <c r="C4825" s="268"/>
      <c r="D4825" s="268"/>
      <c r="E4825" s="268"/>
      <c r="F4825" s="268"/>
      <c r="G4825" s="268"/>
      <c r="H4825" s="268"/>
      <c r="J4825" s="268"/>
      <c r="K4825" s="268"/>
      <c r="L4825" s="268"/>
      <c r="O4825" s="268"/>
      <c r="T4825" s="268"/>
      <c r="X4825" s="268"/>
    </row>
    <row r="4826" spans="1:24" x14ac:dyDescent="0.25">
      <c r="A4826" s="268"/>
      <c r="B4826" s="268"/>
      <c r="C4826" s="268"/>
      <c r="D4826" s="268"/>
      <c r="E4826" s="268"/>
      <c r="F4826" s="268"/>
      <c r="G4826" s="268"/>
      <c r="H4826" s="268"/>
      <c r="J4826" s="268"/>
      <c r="K4826" s="268"/>
      <c r="L4826" s="268"/>
      <c r="O4826" s="268"/>
      <c r="T4826" s="268"/>
      <c r="X4826" s="268"/>
    </row>
    <row r="4827" spans="1:24" x14ac:dyDescent="0.25">
      <c r="A4827" s="268"/>
      <c r="B4827" s="268"/>
      <c r="C4827" s="268"/>
      <c r="D4827" s="268"/>
      <c r="E4827" s="268"/>
      <c r="F4827" s="268"/>
      <c r="G4827" s="268"/>
      <c r="H4827" s="268"/>
      <c r="J4827" s="268"/>
      <c r="K4827" s="268"/>
      <c r="L4827" s="268"/>
      <c r="O4827" s="268"/>
      <c r="T4827" s="268"/>
      <c r="X4827" s="268"/>
    </row>
    <row r="4828" spans="1:24" x14ac:dyDescent="0.25">
      <c r="A4828" s="268"/>
      <c r="B4828" s="268"/>
      <c r="C4828" s="268"/>
      <c r="D4828" s="268"/>
      <c r="E4828" s="268"/>
      <c r="F4828" s="268"/>
      <c r="G4828" s="268"/>
      <c r="H4828" s="268"/>
      <c r="J4828" s="268"/>
      <c r="K4828" s="268"/>
      <c r="L4828" s="268"/>
      <c r="O4828" s="268"/>
      <c r="T4828" s="268"/>
      <c r="X4828" s="268"/>
    </row>
    <row r="4829" spans="1:24" x14ac:dyDescent="0.25">
      <c r="A4829" s="268"/>
      <c r="B4829" s="268"/>
      <c r="C4829" s="268"/>
      <c r="D4829" s="268"/>
      <c r="E4829" s="268"/>
      <c r="F4829" s="268"/>
      <c r="G4829" s="268"/>
      <c r="H4829" s="268"/>
      <c r="J4829" s="268"/>
      <c r="K4829" s="268"/>
      <c r="L4829" s="268"/>
      <c r="O4829" s="268"/>
      <c r="T4829" s="268"/>
      <c r="X4829" s="268"/>
    </row>
    <row r="4830" spans="1:24" x14ac:dyDescent="0.25">
      <c r="A4830" s="268"/>
      <c r="B4830" s="268"/>
      <c r="C4830" s="268"/>
      <c r="D4830" s="268"/>
      <c r="E4830" s="268"/>
      <c r="F4830" s="268"/>
      <c r="G4830" s="268"/>
      <c r="H4830" s="268"/>
      <c r="J4830" s="268"/>
      <c r="K4830" s="268"/>
      <c r="L4830" s="268"/>
      <c r="O4830" s="268"/>
      <c r="T4830" s="268"/>
      <c r="X4830" s="268"/>
    </row>
    <row r="4831" spans="1:24" x14ac:dyDescent="0.25">
      <c r="A4831" s="268"/>
      <c r="B4831" s="268"/>
      <c r="C4831" s="268"/>
      <c r="D4831" s="268"/>
      <c r="E4831" s="268"/>
      <c r="F4831" s="268"/>
      <c r="G4831" s="268"/>
      <c r="H4831" s="268"/>
      <c r="J4831" s="268"/>
      <c r="K4831" s="268"/>
      <c r="L4831" s="268"/>
      <c r="O4831" s="268"/>
      <c r="T4831" s="268"/>
      <c r="X4831" s="268"/>
    </row>
    <row r="4832" spans="1:24" x14ac:dyDescent="0.25">
      <c r="A4832" s="268"/>
      <c r="B4832" s="268"/>
      <c r="C4832" s="268"/>
      <c r="D4832" s="268"/>
      <c r="E4832" s="268"/>
      <c r="F4832" s="268"/>
      <c r="G4832" s="268"/>
      <c r="H4832" s="268"/>
      <c r="J4832" s="268"/>
      <c r="K4832" s="268"/>
      <c r="L4832" s="268"/>
      <c r="O4832" s="268"/>
      <c r="T4832" s="268"/>
      <c r="X4832" s="268"/>
    </row>
    <row r="4833" spans="1:24" x14ac:dyDescent="0.25">
      <c r="A4833" s="268"/>
      <c r="B4833" s="268"/>
      <c r="C4833" s="268"/>
      <c r="D4833" s="268"/>
      <c r="E4833" s="268"/>
      <c r="F4833" s="268"/>
      <c r="G4833" s="268"/>
      <c r="H4833" s="268"/>
      <c r="J4833" s="268"/>
      <c r="K4833" s="268"/>
      <c r="L4833" s="268"/>
      <c r="O4833" s="268"/>
      <c r="T4833" s="268"/>
      <c r="X4833" s="268"/>
    </row>
    <row r="4834" spans="1:24" x14ac:dyDescent="0.25">
      <c r="A4834" s="268"/>
      <c r="B4834" s="268"/>
      <c r="C4834" s="268"/>
      <c r="D4834" s="268"/>
      <c r="E4834" s="268"/>
      <c r="F4834" s="268"/>
      <c r="G4834" s="268"/>
      <c r="H4834" s="268"/>
      <c r="J4834" s="268"/>
      <c r="K4834" s="268"/>
      <c r="L4834" s="268"/>
      <c r="O4834" s="268"/>
      <c r="T4834" s="268"/>
      <c r="X4834" s="268"/>
    </row>
    <row r="4835" spans="1:24" x14ac:dyDescent="0.25">
      <c r="A4835" s="268"/>
      <c r="B4835" s="268"/>
      <c r="C4835" s="268"/>
      <c r="D4835" s="268"/>
      <c r="E4835" s="268"/>
      <c r="F4835" s="268"/>
      <c r="G4835" s="268"/>
      <c r="H4835" s="268"/>
      <c r="J4835" s="268"/>
      <c r="K4835" s="268"/>
      <c r="L4835" s="268"/>
      <c r="O4835" s="268"/>
      <c r="T4835" s="268"/>
      <c r="X4835" s="268"/>
    </row>
    <row r="4836" spans="1:24" x14ac:dyDescent="0.25">
      <c r="A4836" s="268"/>
      <c r="B4836" s="268"/>
      <c r="C4836" s="268"/>
      <c r="D4836" s="268"/>
      <c r="E4836" s="268"/>
      <c r="F4836" s="268"/>
      <c r="G4836" s="268"/>
      <c r="H4836" s="268"/>
      <c r="J4836" s="268"/>
      <c r="K4836" s="268"/>
      <c r="L4836" s="268"/>
      <c r="O4836" s="268"/>
      <c r="T4836" s="268"/>
      <c r="X4836" s="268"/>
    </row>
    <row r="4837" spans="1:24" x14ac:dyDescent="0.25">
      <c r="A4837" s="268"/>
      <c r="B4837" s="268"/>
      <c r="C4837" s="268"/>
      <c r="D4837" s="268"/>
      <c r="E4837" s="268"/>
      <c r="F4837" s="268"/>
      <c r="G4837" s="268"/>
      <c r="H4837" s="268"/>
      <c r="J4837" s="268"/>
      <c r="K4837" s="268"/>
      <c r="L4837" s="268"/>
      <c r="O4837" s="268"/>
      <c r="T4837" s="268"/>
      <c r="X4837" s="268"/>
    </row>
    <row r="4838" spans="1:24" x14ac:dyDescent="0.25">
      <c r="A4838" s="268"/>
      <c r="B4838" s="268"/>
      <c r="C4838" s="268"/>
      <c r="D4838" s="268"/>
      <c r="E4838" s="268"/>
      <c r="F4838" s="268"/>
      <c r="G4838" s="268"/>
      <c r="H4838" s="268"/>
      <c r="J4838" s="268"/>
      <c r="K4838" s="268"/>
      <c r="L4838" s="268"/>
      <c r="O4838" s="268"/>
      <c r="T4838" s="268"/>
      <c r="X4838" s="268"/>
    </row>
    <row r="4839" spans="1:24" x14ac:dyDescent="0.25">
      <c r="A4839" s="268"/>
      <c r="B4839" s="268"/>
      <c r="C4839" s="268"/>
      <c r="D4839" s="268"/>
      <c r="E4839" s="268"/>
      <c r="F4839" s="268"/>
      <c r="G4839" s="268"/>
      <c r="H4839" s="268"/>
      <c r="J4839" s="268"/>
      <c r="K4839" s="268"/>
      <c r="L4839" s="268"/>
      <c r="O4839" s="268"/>
      <c r="T4839" s="268"/>
      <c r="X4839" s="268"/>
    </row>
    <row r="4840" spans="1:24" x14ac:dyDescent="0.25">
      <c r="A4840" s="268"/>
      <c r="B4840" s="268"/>
      <c r="C4840" s="268"/>
      <c r="D4840" s="268"/>
      <c r="E4840" s="268"/>
      <c r="F4840" s="268"/>
      <c r="G4840" s="268"/>
      <c r="H4840" s="268"/>
      <c r="J4840" s="268"/>
      <c r="K4840" s="268"/>
      <c r="L4840" s="268"/>
      <c r="O4840" s="268"/>
      <c r="T4840" s="268"/>
      <c r="X4840" s="268"/>
    </row>
    <row r="4841" spans="1:24" x14ac:dyDescent="0.25">
      <c r="A4841" s="268"/>
      <c r="B4841" s="268"/>
      <c r="C4841" s="268"/>
      <c r="D4841" s="268"/>
      <c r="E4841" s="268"/>
      <c r="F4841" s="268"/>
      <c r="G4841" s="268"/>
      <c r="H4841" s="268"/>
      <c r="J4841" s="268"/>
      <c r="K4841" s="268"/>
      <c r="L4841" s="268"/>
      <c r="O4841" s="268"/>
      <c r="T4841" s="268"/>
      <c r="X4841" s="268"/>
    </row>
    <row r="4842" spans="1:24" x14ac:dyDescent="0.25">
      <c r="A4842" s="268"/>
      <c r="B4842" s="268"/>
      <c r="C4842" s="268"/>
      <c r="D4842" s="268"/>
      <c r="E4842" s="268"/>
      <c r="F4842" s="268"/>
      <c r="G4842" s="268"/>
      <c r="H4842" s="268"/>
      <c r="J4842" s="268"/>
      <c r="K4842" s="268"/>
      <c r="L4842" s="268"/>
      <c r="O4842" s="268"/>
      <c r="T4842" s="268"/>
      <c r="X4842" s="268"/>
    </row>
    <row r="4843" spans="1:24" x14ac:dyDescent="0.25">
      <c r="A4843" s="268"/>
      <c r="B4843" s="268"/>
      <c r="C4843" s="268"/>
      <c r="D4843" s="268"/>
      <c r="E4843" s="268"/>
      <c r="F4843" s="268"/>
      <c r="G4843" s="268"/>
      <c r="H4843" s="268"/>
      <c r="J4843" s="268"/>
      <c r="K4843" s="268"/>
      <c r="L4843" s="268"/>
      <c r="O4843" s="268"/>
      <c r="T4843" s="268"/>
      <c r="X4843" s="268"/>
    </row>
    <row r="4844" spans="1:24" x14ac:dyDescent="0.25">
      <c r="A4844" s="268"/>
      <c r="B4844" s="268"/>
      <c r="C4844" s="268"/>
      <c r="D4844" s="268"/>
      <c r="E4844" s="268"/>
      <c r="F4844" s="268"/>
      <c r="G4844" s="268"/>
      <c r="H4844" s="268"/>
      <c r="J4844" s="268"/>
      <c r="K4844" s="268"/>
      <c r="L4844" s="268"/>
      <c r="O4844" s="268"/>
      <c r="T4844" s="268"/>
      <c r="X4844" s="268"/>
    </row>
    <row r="4845" spans="1:24" x14ac:dyDescent="0.25">
      <c r="A4845" s="268"/>
      <c r="B4845" s="268"/>
      <c r="C4845" s="268"/>
      <c r="D4845" s="268"/>
      <c r="E4845" s="268"/>
      <c r="F4845" s="268"/>
      <c r="G4845" s="268"/>
      <c r="H4845" s="268"/>
      <c r="J4845" s="268"/>
      <c r="K4845" s="268"/>
      <c r="L4845" s="268"/>
      <c r="O4845" s="268"/>
      <c r="T4845" s="268"/>
      <c r="X4845" s="268"/>
    </row>
    <row r="4846" spans="1:24" x14ac:dyDescent="0.25">
      <c r="A4846" s="268"/>
      <c r="B4846" s="268"/>
      <c r="C4846" s="268"/>
      <c r="D4846" s="268"/>
      <c r="E4846" s="268"/>
      <c r="F4846" s="268"/>
      <c r="G4846" s="268"/>
      <c r="H4846" s="268"/>
      <c r="J4846" s="268"/>
      <c r="K4846" s="268"/>
      <c r="L4846" s="268"/>
      <c r="O4846" s="268"/>
      <c r="T4846" s="268"/>
      <c r="X4846" s="268"/>
    </row>
    <row r="4847" spans="1:24" x14ac:dyDescent="0.25">
      <c r="A4847" s="268"/>
      <c r="B4847" s="268"/>
      <c r="C4847" s="268"/>
      <c r="D4847" s="268"/>
      <c r="E4847" s="268"/>
      <c r="F4847" s="268"/>
      <c r="G4847" s="268"/>
      <c r="H4847" s="268"/>
      <c r="J4847" s="268"/>
      <c r="K4847" s="268"/>
      <c r="L4847" s="268"/>
      <c r="O4847" s="268"/>
      <c r="T4847" s="268"/>
      <c r="X4847" s="268"/>
    </row>
    <row r="4848" spans="1:24" x14ac:dyDescent="0.25">
      <c r="A4848" s="268"/>
      <c r="B4848" s="268"/>
      <c r="C4848" s="268"/>
      <c r="D4848" s="268"/>
      <c r="E4848" s="268"/>
      <c r="F4848" s="268"/>
      <c r="G4848" s="268"/>
      <c r="H4848" s="268"/>
      <c r="J4848" s="268"/>
      <c r="K4848" s="268"/>
      <c r="L4848" s="268"/>
      <c r="O4848" s="268"/>
      <c r="T4848" s="268"/>
      <c r="X4848" s="268"/>
    </row>
    <row r="4849" spans="1:24" x14ac:dyDescent="0.25">
      <c r="A4849" s="268"/>
      <c r="B4849" s="268"/>
      <c r="C4849" s="268"/>
      <c r="D4849" s="268"/>
      <c r="E4849" s="268"/>
      <c r="F4849" s="268"/>
      <c r="G4849" s="268"/>
      <c r="H4849" s="268"/>
      <c r="J4849" s="268"/>
      <c r="K4849" s="268"/>
      <c r="L4849" s="268"/>
      <c r="O4849" s="268"/>
      <c r="T4849" s="268"/>
      <c r="X4849" s="268"/>
    </row>
    <row r="4850" spans="1:24" x14ac:dyDescent="0.25">
      <c r="A4850" s="268"/>
      <c r="B4850" s="268"/>
      <c r="C4850" s="268"/>
      <c r="D4850" s="268"/>
      <c r="E4850" s="268"/>
      <c r="F4850" s="268"/>
      <c r="G4850" s="268"/>
      <c r="H4850" s="268"/>
      <c r="J4850" s="268"/>
      <c r="K4850" s="268"/>
      <c r="L4850" s="268"/>
      <c r="O4850" s="268"/>
      <c r="T4850" s="268"/>
      <c r="X4850" s="268"/>
    </row>
    <row r="4851" spans="1:24" x14ac:dyDescent="0.25">
      <c r="A4851" s="268"/>
      <c r="B4851" s="268"/>
      <c r="C4851" s="268"/>
      <c r="D4851" s="268"/>
      <c r="E4851" s="268"/>
      <c r="F4851" s="268"/>
      <c r="G4851" s="268"/>
      <c r="H4851" s="268"/>
      <c r="J4851" s="268"/>
      <c r="K4851" s="268"/>
      <c r="L4851" s="268"/>
      <c r="O4851" s="268"/>
      <c r="T4851" s="268"/>
      <c r="X4851" s="268"/>
    </row>
    <row r="4852" spans="1:24" x14ac:dyDescent="0.25">
      <c r="A4852" s="268"/>
      <c r="B4852" s="268"/>
      <c r="C4852" s="268"/>
      <c r="D4852" s="268"/>
      <c r="E4852" s="268"/>
      <c r="F4852" s="268"/>
      <c r="G4852" s="268"/>
      <c r="H4852" s="268"/>
      <c r="J4852" s="268"/>
      <c r="K4852" s="268"/>
      <c r="L4852" s="268"/>
      <c r="O4852" s="268"/>
      <c r="T4852" s="268"/>
      <c r="X4852" s="268"/>
    </row>
    <row r="4853" spans="1:24" x14ac:dyDescent="0.25">
      <c r="A4853" s="268"/>
      <c r="B4853" s="268"/>
      <c r="C4853" s="268"/>
      <c r="D4853" s="268"/>
      <c r="E4853" s="268"/>
      <c r="F4853" s="268"/>
      <c r="G4853" s="268"/>
      <c r="H4853" s="268"/>
      <c r="J4853" s="268"/>
      <c r="K4853" s="268"/>
      <c r="L4853" s="268"/>
      <c r="O4853" s="268"/>
      <c r="T4853" s="268"/>
      <c r="X4853" s="268"/>
    </row>
    <row r="4854" spans="1:24" x14ac:dyDescent="0.25">
      <c r="A4854" s="268"/>
      <c r="B4854" s="268"/>
      <c r="C4854" s="268"/>
      <c r="D4854" s="268"/>
      <c r="E4854" s="268"/>
      <c r="F4854" s="268"/>
      <c r="G4854" s="268"/>
      <c r="H4854" s="268"/>
      <c r="J4854" s="268"/>
      <c r="K4854" s="268"/>
      <c r="L4854" s="268"/>
      <c r="O4854" s="268"/>
      <c r="T4854" s="268"/>
      <c r="X4854" s="268"/>
    </row>
    <row r="4855" spans="1:24" x14ac:dyDescent="0.25">
      <c r="A4855" s="268"/>
      <c r="B4855" s="268"/>
      <c r="C4855" s="268"/>
      <c r="D4855" s="268"/>
      <c r="E4855" s="268"/>
      <c r="F4855" s="268"/>
      <c r="G4855" s="268"/>
      <c r="H4855" s="268"/>
      <c r="J4855" s="268"/>
      <c r="K4855" s="268"/>
      <c r="L4855" s="268"/>
      <c r="O4855" s="268"/>
      <c r="T4855" s="268"/>
      <c r="X4855" s="268"/>
    </row>
    <row r="4856" spans="1:24" x14ac:dyDescent="0.25">
      <c r="A4856" s="268"/>
      <c r="B4856" s="268"/>
      <c r="C4856" s="268"/>
      <c r="D4856" s="268"/>
      <c r="E4856" s="268"/>
      <c r="F4856" s="268"/>
      <c r="G4856" s="268"/>
      <c r="H4856" s="268"/>
      <c r="J4856" s="268"/>
      <c r="K4856" s="268"/>
      <c r="L4856" s="268"/>
      <c r="O4856" s="268"/>
      <c r="T4856" s="268"/>
      <c r="X4856" s="268"/>
    </row>
    <row r="4857" spans="1:24" x14ac:dyDescent="0.25">
      <c r="A4857" s="268"/>
      <c r="B4857" s="268"/>
      <c r="C4857" s="268"/>
      <c r="D4857" s="268"/>
      <c r="E4857" s="268"/>
      <c r="F4857" s="268"/>
      <c r="G4857" s="268"/>
      <c r="H4857" s="268"/>
      <c r="J4857" s="268"/>
      <c r="K4857" s="268"/>
      <c r="L4857" s="268"/>
      <c r="O4857" s="268"/>
      <c r="T4857" s="268"/>
      <c r="X4857" s="268"/>
    </row>
    <row r="4858" spans="1:24" x14ac:dyDescent="0.25">
      <c r="A4858" s="268"/>
      <c r="B4858" s="268"/>
      <c r="C4858" s="268"/>
      <c r="D4858" s="268"/>
      <c r="E4858" s="268"/>
      <c r="F4858" s="268"/>
      <c r="G4858" s="268"/>
      <c r="H4858" s="268"/>
      <c r="J4858" s="268"/>
      <c r="K4858" s="268"/>
      <c r="L4858" s="268"/>
      <c r="O4858" s="268"/>
      <c r="T4858" s="268"/>
      <c r="X4858" s="268"/>
    </row>
    <row r="4859" spans="1:24" x14ac:dyDescent="0.25">
      <c r="A4859" s="268"/>
      <c r="B4859" s="268"/>
      <c r="C4859" s="268"/>
      <c r="D4859" s="268"/>
      <c r="E4859" s="268"/>
      <c r="F4859" s="268"/>
      <c r="G4859" s="268"/>
      <c r="H4859" s="268"/>
      <c r="J4859" s="268"/>
      <c r="K4859" s="268"/>
      <c r="L4859" s="268"/>
      <c r="O4859" s="268"/>
      <c r="T4859" s="268"/>
      <c r="X4859" s="268"/>
    </row>
    <row r="4860" spans="1:24" x14ac:dyDescent="0.25">
      <c r="A4860" s="268"/>
      <c r="B4860" s="268"/>
      <c r="C4860" s="268"/>
      <c r="D4860" s="268"/>
      <c r="E4860" s="268"/>
      <c r="F4860" s="268"/>
      <c r="G4860" s="268"/>
      <c r="H4860" s="268"/>
      <c r="J4860" s="268"/>
      <c r="K4860" s="268"/>
      <c r="L4860" s="268"/>
      <c r="O4860" s="268"/>
      <c r="T4860" s="268"/>
      <c r="X4860" s="268"/>
    </row>
    <row r="4861" spans="1:24" x14ac:dyDescent="0.25">
      <c r="A4861" s="268"/>
      <c r="B4861" s="268"/>
      <c r="C4861" s="268"/>
      <c r="D4861" s="268"/>
      <c r="E4861" s="268"/>
      <c r="F4861" s="268"/>
      <c r="G4861" s="268"/>
      <c r="H4861" s="268"/>
      <c r="J4861" s="268"/>
      <c r="K4861" s="268"/>
      <c r="L4861" s="268"/>
      <c r="O4861" s="268"/>
      <c r="T4861" s="268"/>
      <c r="X4861" s="268"/>
    </row>
    <row r="4862" spans="1:24" x14ac:dyDescent="0.25">
      <c r="A4862" s="268"/>
      <c r="B4862" s="268"/>
      <c r="C4862" s="268"/>
      <c r="D4862" s="268"/>
      <c r="E4862" s="268"/>
      <c r="F4862" s="268"/>
      <c r="G4862" s="268"/>
      <c r="H4862" s="268"/>
      <c r="J4862" s="268"/>
      <c r="K4862" s="268"/>
      <c r="L4862" s="268"/>
      <c r="O4862" s="268"/>
      <c r="T4862" s="268"/>
      <c r="X4862" s="268"/>
    </row>
    <row r="4863" spans="1:24" x14ac:dyDescent="0.25">
      <c r="A4863" s="268"/>
      <c r="B4863" s="268"/>
      <c r="C4863" s="268"/>
      <c r="D4863" s="268"/>
      <c r="E4863" s="268"/>
      <c r="F4863" s="268"/>
      <c r="G4863" s="268"/>
      <c r="H4863" s="268"/>
      <c r="J4863" s="268"/>
      <c r="K4863" s="268"/>
      <c r="L4863" s="268"/>
      <c r="O4863" s="268"/>
      <c r="T4863" s="268"/>
      <c r="X4863" s="268"/>
    </row>
    <row r="4864" spans="1:24" x14ac:dyDescent="0.25">
      <c r="A4864" s="268"/>
      <c r="B4864" s="268"/>
      <c r="C4864" s="268"/>
      <c r="D4864" s="268"/>
      <c r="E4864" s="268"/>
      <c r="F4864" s="268"/>
      <c r="G4864" s="268"/>
      <c r="H4864" s="268"/>
      <c r="J4864" s="268"/>
      <c r="K4864" s="268"/>
      <c r="L4864" s="268"/>
      <c r="O4864" s="268"/>
      <c r="T4864" s="268"/>
      <c r="X4864" s="268"/>
    </row>
    <row r="4865" spans="1:27" x14ac:dyDescent="0.25">
      <c r="A4865" s="268"/>
      <c r="B4865" s="268"/>
      <c r="C4865" s="268"/>
      <c r="D4865" s="268"/>
      <c r="E4865" s="268"/>
      <c r="F4865" s="268"/>
      <c r="G4865" s="268"/>
      <c r="H4865" s="268"/>
      <c r="J4865" s="268"/>
      <c r="K4865" s="268"/>
      <c r="L4865" s="268"/>
      <c r="O4865" s="268"/>
      <c r="T4865" s="268"/>
      <c r="X4865" s="268"/>
    </row>
    <row r="4866" spans="1:27" x14ac:dyDescent="0.25">
      <c r="A4866" s="268"/>
      <c r="B4866" s="268"/>
      <c r="C4866" s="268"/>
      <c r="D4866" s="268"/>
      <c r="E4866" s="268"/>
      <c r="F4866" s="268"/>
      <c r="G4866" s="268"/>
      <c r="H4866" s="268"/>
      <c r="J4866" s="268"/>
      <c r="K4866" s="268"/>
      <c r="L4866" s="268"/>
      <c r="O4866" s="268"/>
      <c r="T4866" s="268"/>
      <c r="X4866" s="268"/>
    </row>
    <row r="4867" spans="1:27" x14ac:dyDescent="0.25">
      <c r="A4867" s="268"/>
      <c r="B4867" s="268"/>
      <c r="C4867" s="268"/>
      <c r="D4867" s="268"/>
      <c r="E4867" s="268"/>
      <c r="F4867" s="268"/>
      <c r="G4867" s="268"/>
      <c r="H4867" s="268"/>
      <c r="J4867" s="268"/>
      <c r="K4867" s="268"/>
      <c r="L4867" s="268"/>
      <c r="O4867" s="268"/>
      <c r="T4867" s="268"/>
      <c r="X4867" s="268"/>
    </row>
    <row r="4868" spans="1:27" x14ac:dyDescent="0.25">
      <c r="A4868" s="268"/>
      <c r="B4868" s="268"/>
      <c r="C4868" s="268"/>
      <c r="D4868" s="268"/>
      <c r="E4868" s="268"/>
      <c r="F4868" s="268"/>
      <c r="G4868" s="268"/>
      <c r="H4868" s="268"/>
      <c r="J4868" s="268"/>
      <c r="K4868" s="268"/>
      <c r="L4868" s="268"/>
      <c r="O4868" s="268"/>
      <c r="T4868" s="268"/>
      <c r="X4868" s="268"/>
    </row>
    <row r="4869" spans="1:27" x14ac:dyDescent="0.25">
      <c r="A4869" s="268"/>
      <c r="B4869" s="268"/>
      <c r="C4869" s="268"/>
      <c r="D4869" s="268"/>
      <c r="E4869" s="268"/>
      <c r="F4869" s="268"/>
      <c r="G4869" s="268"/>
      <c r="H4869" s="268"/>
      <c r="J4869" s="268"/>
      <c r="K4869" s="268"/>
      <c r="L4869" s="268"/>
      <c r="O4869" s="268"/>
      <c r="T4869" s="268"/>
      <c r="X4869" s="268"/>
      <c r="Y4869" s="268"/>
      <c r="Z4869" s="268"/>
      <c r="AA4869" s="268"/>
    </row>
    <row r="4870" spans="1:27" x14ac:dyDescent="0.25">
      <c r="A4870" s="268"/>
      <c r="B4870" s="268"/>
      <c r="C4870" s="268"/>
      <c r="D4870" s="268"/>
      <c r="E4870" s="268"/>
      <c r="F4870" s="268"/>
      <c r="G4870" s="268"/>
      <c r="H4870" s="268"/>
      <c r="J4870" s="268"/>
      <c r="K4870" s="268"/>
      <c r="L4870" s="268"/>
      <c r="O4870" s="268"/>
      <c r="T4870" s="268"/>
      <c r="X4870" s="268"/>
    </row>
    <row r="4871" spans="1:27" x14ac:dyDescent="0.25">
      <c r="A4871" s="268"/>
      <c r="B4871" s="268"/>
      <c r="C4871" s="268"/>
      <c r="D4871" s="268"/>
      <c r="E4871" s="268"/>
      <c r="F4871" s="268"/>
      <c r="G4871" s="268"/>
      <c r="H4871" s="268"/>
      <c r="J4871" s="268"/>
      <c r="K4871" s="268"/>
      <c r="L4871" s="268"/>
      <c r="O4871" s="268"/>
      <c r="T4871" s="268"/>
      <c r="X4871" s="268"/>
    </row>
    <row r="4872" spans="1:27" x14ac:dyDescent="0.25">
      <c r="A4872" s="268"/>
      <c r="B4872" s="268"/>
      <c r="C4872" s="268"/>
      <c r="D4872" s="268"/>
      <c r="E4872" s="268"/>
      <c r="F4872" s="268"/>
      <c r="G4872" s="268"/>
      <c r="H4872" s="268"/>
      <c r="J4872" s="268"/>
      <c r="K4872" s="268"/>
      <c r="L4872" s="268"/>
      <c r="O4872" s="268"/>
      <c r="T4872" s="268"/>
      <c r="X4872" s="268"/>
    </row>
    <row r="4873" spans="1:27" x14ac:dyDescent="0.25">
      <c r="A4873" s="268"/>
      <c r="B4873" s="268"/>
      <c r="C4873" s="268"/>
      <c r="D4873" s="268"/>
      <c r="E4873" s="268"/>
      <c r="F4873" s="268"/>
      <c r="G4873" s="268"/>
      <c r="H4873" s="268"/>
      <c r="J4873" s="268"/>
      <c r="K4873" s="268"/>
      <c r="L4873" s="268"/>
      <c r="O4873" s="268"/>
      <c r="T4873" s="268"/>
      <c r="X4873" s="268"/>
    </row>
    <row r="4874" spans="1:27" x14ac:dyDescent="0.25">
      <c r="A4874" s="268"/>
      <c r="B4874" s="268"/>
      <c r="C4874" s="268"/>
      <c r="D4874" s="268"/>
      <c r="E4874" s="268"/>
      <c r="F4874" s="268"/>
      <c r="G4874" s="268"/>
      <c r="H4874" s="268"/>
      <c r="J4874" s="268"/>
      <c r="K4874" s="268"/>
      <c r="L4874" s="268"/>
      <c r="O4874" s="268"/>
      <c r="T4874" s="268"/>
      <c r="X4874" s="268"/>
    </row>
    <row r="4875" spans="1:27" x14ac:dyDescent="0.25">
      <c r="A4875" s="268"/>
      <c r="B4875" s="268"/>
      <c r="C4875" s="268"/>
      <c r="D4875" s="268"/>
      <c r="E4875" s="268"/>
      <c r="F4875" s="268"/>
      <c r="G4875" s="268"/>
      <c r="H4875" s="268"/>
      <c r="J4875" s="268"/>
      <c r="K4875" s="268"/>
      <c r="L4875" s="268"/>
      <c r="O4875" s="268"/>
      <c r="T4875" s="268"/>
      <c r="X4875" s="268"/>
    </row>
    <row r="4876" spans="1:27" x14ac:dyDescent="0.25">
      <c r="A4876" s="268"/>
      <c r="B4876" s="268"/>
      <c r="C4876" s="268"/>
      <c r="D4876" s="268"/>
      <c r="E4876" s="268"/>
      <c r="F4876" s="268"/>
      <c r="G4876" s="268"/>
      <c r="H4876" s="268"/>
      <c r="J4876" s="268"/>
      <c r="K4876" s="268"/>
      <c r="L4876" s="268"/>
      <c r="O4876" s="268"/>
      <c r="T4876" s="268"/>
      <c r="X4876" s="268"/>
    </row>
    <row r="4877" spans="1:27" x14ac:dyDescent="0.25">
      <c r="A4877" s="268"/>
      <c r="B4877" s="268"/>
      <c r="C4877" s="268"/>
      <c r="D4877" s="268"/>
      <c r="E4877" s="268"/>
      <c r="F4877" s="268"/>
      <c r="G4877" s="268"/>
      <c r="H4877" s="268"/>
      <c r="J4877" s="268"/>
      <c r="K4877" s="268"/>
      <c r="L4877" s="268"/>
      <c r="O4877" s="268"/>
      <c r="T4877" s="268"/>
      <c r="X4877" s="268"/>
    </row>
    <row r="4878" spans="1:27" x14ac:dyDescent="0.25">
      <c r="A4878" s="268"/>
      <c r="B4878" s="268"/>
      <c r="C4878" s="268"/>
      <c r="D4878" s="268"/>
      <c r="E4878" s="268"/>
      <c r="F4878" s="268"/>
      <c r="G4878" s="268"/>
      <c r="H4878" s="268"/>
      <c r="J4878" s="268"/>
      <c r="K4878" s="268"/>
      <c r="L4878" s="268"/>
      <c r="O4878" s="268"/>
      <c r="T4878" s="268"/>
      <c r="X4878" s="268"/>
    </row>
    <row r="4879" spans="1:27" x14ac:dyDescent="0.25">
      <c r="A4879" s="268"/>
      <c r="B4879" s="268"/>
      <c r="C4879" s="268"/>
      <c r="D4879" s="268"/>
      <c r="E4879" s="268"/>
      <c r="F4879" s="268"/>
      <c r="G4879" s="268"/>
      <c r="H4879" s="268"/>
      <c r="J4879" s="268"/>
      <c r="K4879" s="268"/>
      <c r="L4879" s="268"/>
      <c r="O4879" s="268"/>
      <c r="T4879" s="268"/>
      <c r="X4879" s="268"/>
    </row>
    <row r="4880" spans="1:27" x14ac:dyDescent="0.25">
      <c r="A4880" s="268"/>
      <c r="B4880" s="268"/>
      <c r="C4880" s="268"/>
      <c r="D4880" s="268"/>
      <c r="E4880" s="268"/>
      <c r="F4880" s="268"/>
      <c r="G4880" s="268"/>
      <c r="H4880" s="268"/>
      <c r="J4880" s="268"/>
      <c r="K4880" s="268"/>
      <c r="L4880" s="268"/>
      <c r="O4880" s="268"/>
      <c r="T4880" s="268"/>
      <c r="X4880" s="268"/>
    </row>
    <row r="4881" spans="1:24" x14ac:dyDescent="0.25">
      <c r="A4881" s="268"/>
      <c r="B4881" s="268"/>
      <c r="C4881" s="268"/>
      <c r="D4881" s="268"/>
      <c r="E4881" s="268"/>
      <c r="F4881" s="268"/>
      <c r="G4881" s="268"/>
      <c r="H4881" s="268"/>
      <c r="J4881" s="268"/>
      <c r="K4881" s="268"/>
      <c r="L4881" s="268"/>
      <c r="O4881" s="268"/>
      <c r="T4881" s="268"/>
      <c r="X4881" s="268"/>
    </row>
    <row r="4882" spans="1:24" x14ac:dyDescent="0.25">
      <c r="A4882" s="268"/>
      <c r="B4882" s="268"/>
      <c r="C4882" s="268"/>
      <c r="D4882" s="268"/>
      <c r="E4882" s="268"/>
      <c r="F4882" s="268"/>
      <c r="G4882" s="268"/>
      <c r="H4882" s="268"/>
      <c r="J4882" s="268"/>
      <c r="K4882" s="268"/>
      <c r="L4882" s="268"/>
      <c r="O4882" s="268"/>
      <c r="T4882" s="268"/>
      <c r="X4882" s="268"/>
    </row>
    <row r="4883" spans="1:24" x14ac:dyDescent="0.25">
      <c r="A4883" s="268"/>
      <c r="B4883" s="268"/>
      <c r="C4883" s="268"/>
      <c r="D4883" s="268"/>
      <c r="E4883" s="268"/>
      <c r="F4883" s="268"/>
      <c r="G4883" s="268"/>
      <c r="H4883" s="268"/>
      <c r="J4883" s="268"/>
      <c r="K4883" s="268"/>
      <c r="L4883" s="268"/>
      <c r="O4883" s="268"/>
      <c r="T4883" s="268"/>
      <c r="X4883" s="268"/>
    </row>
    <row r="4884" spans="1:24" x14ac:dyDescent="0.25">
      <c r="A4884" s="268"/>
      <c r="B4884" s="268"/>
      <c r="C4884" s="268"/>
      <c r="D4884" s="268"/>
      <c r="E4884" s="268"/>
      <c r="F4884" s="268"/>
      <c r="G4884" s="268"/>
      <c r="H4884" s="268"/>
      <c r="J4884" s="268"/>
      <c r="K4884" s="268"/>
      <c r="L4884" s="268"/>
      <c r="O4884" s="268"/>
      <c r="T4884" s="268"/>
      <c r="X4884" s="268"/>
    </row>
    <row r="4885" spans="1:24" x14ac:dyDescent="0.25">
      <c r="A4885" s="268"/>
      <c r="B4885" s="268"/>
      <c r="C4885" s="268"/>
      <c r="D4885" s="268"/>
      <c r="E4885" s="268"/>
      <c r="F4885" s="268"/>
      <c r="G4885" s="268"/>
      <c r="H4885" s="268"/>
      <c r="J4885" s="268"/>
      <c r="K4885" s="268"/>
      <c r="L4885" s="268"/>
      <c r="O4885" s="268"/>
      <c r="T4885" s="268"/>
      <c r="X4885" s="268"/>
    </row>
    <row r="4886" spans="1:24" x14ac:dyDescent="0.25">
      <c r="A4886" s="268"/>
      <c r="B4886" s="268"/>
      <c r="C4886" s="268"/>
      <c r="D4886" s="268"/>
      <c r="E4886" s="268"/>
      <c r="F4886" s="268"/>
      <c r="G4886" s="268"/>
      <c r="H4886" s="268"/>
      <c r="J4886" s="268"/>
      <c r="K4886" s="268"/>
      <c r="L4886" s="268"/>
      <c r="O4886" s="268"/>
      <c r="T4886" s="268"/>
      <c r="X4886" s="268"/>
    </row>
    <row r="4887" spans="1:24" x14ac:dyDescent="0.25">
      <c r="A4887" s="268"/>
      <c r="B4887" s="268"/>
      <c r="C4887" s="268"/>
      <c r="D4887" s="268"/>
      <c r="E4887" s="268"/>
      <c r="F4887" s="268"/>
      <c r="G4887" s="268"/>
      <c r="H4887" s="268"/>
      <c r="J4887" s="268"/>
      <c r="K4887" s="268"/>
      <c r="L4887" s="268"/>
      <c r="O4887" s="268"/>
      <c r="T4887" s="268"/>
      <c r="X4887" s="268"/>
    </row>
    <row r="4888" spans="1:24" x14ac:dyDescent="0.25">
      <c r="A4888" s="268"/>
      <c r="B4888" s="268"/>
      <c r="C4888" s="268"/>
      <c r="D4888" s="268"/>
      <c r="E4888" s="268"/>
      <c r="F4888" s="268"/>
      <c r="G4888" s="268"/>
      <c r="H4888" s="268"/>
      <c r="J4888" s="268"/>
      <c r="K4888" s="268"/>
      <c r="L4888" s="268"/>
      <c r="O4888" s="268"/>
      <c r="T4888" s="268"/>
      <c r="X4888" s="268"/>
    </row>
    <row r="4889" spans="1:24" x14ac:dyDescent="0.25">
      <c r="A4889" s="268"/>
      <c r="B4889" s="268"/>
      <c r="C4889" s="268"/>
      <c r="D4889" s="268"/>
      <c r="E4889" s="268"/>
      <c r="F4889" s="268"/>
      <c r="G4889" s="268"/>
      <c r="H4889" s="268"/>
      <c r="J4889" s="268"/>
      <c r="K4889" s="268"/>
      <c r="L4889" s="268"/>
      <c r="O4889" s="268"/>
      <c r="T4889" s="268"/>
      <c r="X4889" s="268"/>
    </row>
    <row r="4890" spans="1:24" x14ac:dyDescent="0.25">
      <c r="A4890" s="268"/>
      <c r="B4890" s="268"/>
      <c r="C4890" s="268"/>
      <c r="D4890" s="268"/>
      <c r="E4890" s="268"/>
      <c r="F4890" s="268"/>
      <c r="G4890" s="268"/>
      <c r="H4890" s="268"/>
      <c r="J4890" s="268"/>
      <c r="K4890" s="268"/>
      <c r="L4890" s="268"/>
      <c r="O4890" s="268"/>
      <c r="T4890" s="268"/>
      <c r="X4890" s="268"/>
    </row>
    <row r="4891" spans="1:24" x14ac:dyDescent="0.25">
      <c r="A4891" s="268"/>
      <c r="B4891" s="268"/>
      <c r="C4891" s="268"/>
      <c r="D4891" s="268"/>
      <c r="E4891" s="268"/>
      <c r="F4891" s="268"/>
      <c r="G4891" s="268"/>
      <c r="H4891" s="268"/>
      <c r="J4891" s="268"/>
      <c r="K4891" s="268"/>
      <c r="L4891" s="268"/>
      <c r="O4891" s="268"/>
      <c r="T4891" s="268"/>
      <c r="X4891" s="268"/>
    </row>
    <row r="4892" spans="1:24" x14ac:dyDescent="0.25">
      <c r="A4892" s="268"/>
      <c r="B4892" s="268"/>
      <c r="C4892" s="268"/>
      <c r="D4892" s="268"/>
      <c r="E4892" s="268"/>
      <c r="F4892" s="268"/>
      <c r="G4892" s="268"/>
      <c r="H4892" s="268"/>
      <c r="J4892" s="268"/>
      <c r="K4892" s="268"/>
      <c r="L4892" s="268"/>
      <c r="O4892" s="268"/>
      <c r="T4892" s="268"/>
      <c r="X4892" s="268"/>
    </row>
    <row r="4893" spans="1:24" x14ac:dyDescent="0.25">
      <c r="A4893" s="268"/>
      <c r="B4893" s="268"/>
      <c r="C4893" s="268"/>
      <c r="D4893" s="268"/>
      <c r="E4893" s="268"/>
      <c r="F4893" s="268"/>
      <c r="G4893" s="268"/>
      <c r="H4893" s="268"/>
      <c r="J4893" s="268"/>
      <c r="K4893" s="268"/>
      <c r="L4893" s="268"/>
      <c r="O4893" s="268"/>
      <c r="T4893" s="268"/>
      <c r="X4893" s="268"/>
    </row>
    <row r="4894" spans="1:24" x14ac:dyDescent="0.25">
      <c r="A4894" s="268"/>
      <c r="B4894" s="268"/>
      <c r="C4894" s="268"/>
      <c r="D4894" s="268"/>
      <c r="E4894" s="268"/>
      <c r="F4894" s="268"/>
      <c r="G4894" s="268"/>
      <c r="H4894" s="268"/>
      <c r="J4894" s="268"/>
      <c r="K4894" s="268"/>
      <c r="L4894" s="268"/>
      <c r="O4894" s="268"/>
      <c r="T4894" s="268"/>
      <c r="X4894" s="268"/>
    </row>
    <row r="4895" spans="1:24" x14ac:dyDescent="0.25">
      <c r="A4895" s="268"/>
      <c r="B4895" s="268"/>
      <c r="C4895" s="268"/>
      <c r="D4895" s="268"/>
      <c r="E4895" s="268"/>
      <c r="F4895" s="268"/>
      <c r="G4895" s="268"/>
      <c r="H4895" s="268"/>
      <c r="J4895" s="268"/>
      <c r="K4895" s="268"/>
      <c r="L4895" s="268"/>
      <c r="O4895" s="268"/>
      <c r="T4895" s="268"/>
      <c r="X4895" s="268"/>
    </row>
    <row r="4896" spans="1:24" x14ac:dyDescent="0.25">
      <c r="A4896" s="268"/>
      <c r="B4896" s="268"/>
      <c r="C4896" s="268"/>
      <c r="D4896" s="268"/>
      <c r="E4896" s="268"/>
      <c r="F4896" s="268"/>
      <c r="G4896" s="268"/>
      <c r="H4896" s="268"/>
      <c r="J4896" s="268"/>
      <c r="K4896" s="268"/>
      <c r="L4896" s="268"/>
      <c r="O4896" s="268"/>
      <c r="T4896" s="268"/>
      <c r="X4896" s="268"/>
    </row>
    <row r="4897" spans="1:24" x14ac:dyDescent="0.25">
      <c r="A4897" s="268"/>
      <c r="B4897" s="268"/>
      <c r="C4897" s="268"/>
      <c r="D4897" s="268"/>
      <c r="E4897" s="268"/>
      <c r="F4897" s="268"/>
      <c r="G4897" s="268"/>
      <c r="H4897" s="268"/>
      <c r="J4897" s="268"/>
      <c r="K4897" s="268"/>
      <c r="L4897" s="268"/>
      <c r="O4897" s="268"/>
      <c r="T4897" s="268"/>
      <c r="X4897" s="268"/>
    </row>
    <row r="4898" spans="1:24" x14ac:dyDescent="0.25">
      <c r="A4898" s="268"/>
      <c r="B4898" s="268"/>
      <c r="C4898" s="268"/>
      <c r="D4898" s="268"/>
      <c r="E4898" s="268"/>
      <c r="F4898" s="268"/>
      <c r="G4898" s="268"/>
      <c r="H4898" s="268"/>
      <c r="J4898" s="268"/>
      <c r="K4898" s="268"/>
      <c r="L4898" s="268"/>
      <c r="O4898" s="268"/>
      <c r="T4898" s="268"/>
      <c r="X4898" s="268"/>
    </row>
    <row r="4899" spans="1:24" x14ac:dyDescent="0.25">
      <c r="A4899" s="268"/>
      <c r="B4899" s="268"/>
      <c r="C4899" s="268"/>
      <c r="D4899" s="268"/>
      <c r="E4899" s="268"/>
      <c r="F4899" s="268"/>
      <c r="G4899" s="268"/>
      <c r="H4899" s="268"/>
      <c r="J4899" s="268"/>
      <c r="K4899" s="268"/>
      <c r="L4899" s="268"/>
      <c r="O4899" s="268"/>
      <c r="T4899" s="268"/>
      <c r="X4899" s="268"/>
    </row>
    <row r="4900" spans="1:24" x14ac:dyDescent="0.25">
      <c r="A4900" s="268"/>
      <c r="B4900" s="268"/>
      <c r="C4900" s="268"/>
      <c r="D4900" s="268"/>
      <c r="E4900" s="268"/>
      <c r="F4900" s="268"/>
      <c r="G4900" s="268"/>
      <c r="H4900" s="268"/>
      <c r="J4900" s="268"/>
      <c r="K4900" s="268"/>
      <c r="L4900" s="268"/>
      <c r="O4900" s="268"/>
      <c r="T4900" s="268"/>
      <c r="X4900" s="268"/>
    </row>
    <row r="4901" spans="1:24" x14ac:dyDescent="0.25">
      <c r="A4901" s="268"/>
      <c r="B4901" s="268"/>
      <c r="C4901" s="268"/>
      <c r="D4901" s="268"/>
      <c r="E4901" s="268"/>
      <c r="F4901" s="268"/>
      <c r="G4901" s="268"/>
      <c r="H4901" s="268"/>
      <c r="J4901" s="268"/>
      <c r="K4901" s="268"/>
      <c r="L4901" s="268"/>
      <c r="O4901" s="268"/>
      <c r="T4901" s="268"/>
      <c r="X4901" s="268"/>
    </row>
    <row r="4902" spans="1:24" x14ac:dyDescent="0.25">
      <c r="A4902" s="268"/>
      <c r="B4902" s="268"/>
      <c r="C4902" s="268"/>
      <c r="D4902" s="268"/>
      <c r="E4902" s="268"/>
      <c r="F4902" s="268"/>
      <c r="G4902" s="268"/>
      <c r="H4902" s="268"/>
      <c r="J4902" s="268"/>
      <c r="K4902" s="268"/>
      <c r="L4902" s="268"/>
      <c r="O4902" s="268"/>
      <c r="T4902" s="268"/>
      <c r="X4902" s="268"/>
    </row>
    <row r="4903" spans="1:24" x14ac:dyDescent="0.25">
      <c r="A4903" s="268"/>
      <c r="B4903" s="268"/>
      <c r="C4903" s="268"/>
      <c r="D4903" s="268"/>
      <c r="E4903" s="268"/>
      <c r="F4903" s="268"/>
      <c r="G4903" s="268"/>
      <c r="H4903" s="268"/>
      <c r="J4903" s="268"/>
      <c r="K4903" s="268"/>
      <c r="L4903" s="268"/>
      <c r="O4903" s="268"/>
      <c r="T4903" s="268"/>
      <c r="X4903" s="268"/>
    </row>
    <row r="4904" spans="1:24" x14ac:dyDescent="0.25">
      <c r="A4904" s="268"/>
      <c r="B4904" s="268"/>
      <c r="C4904" s="268"/>
      <c r="D4904" s="268"/>
      <c r="E4904" s="268"/>
      <c r="F4904" s="268"/>
      <c r="G4904" s="268"/>
      <c r="H4904" s="268"/>
      <c r="J4904" s="268"/>
      <c r="K4904" s="268"/>
      <c r="L4904" s="268"/>
      <c r="O4904" s="268"/>
      <c r="T4904" s="268"/>
      <c r="X4904" s="268"/>
    </row>
    <row r="4905" spans="1:24" x14ac:dyDescent="0.25">
      <c r="A4905" s="268"/>
      <c r="B4905" s="268"/>
      <c r="C4905" s="268"/>
      <c r="D4905" s="268"/>
      <c r="E4905" s="268"/>
      <c r="F4905" s="268"/>
      <c r="G4905" s="268"/>
      <c r="H4905" s="268"/>
      <c r="J4905" s="268"/>
      <c r="K4905" s="268"/>
      <c r="L4905" s="268"/>
      <c r="O4905" s="268"/>
      <c r="T4905" s="268"/>
      <c r="X4905" s="268"/>
    </row>
    <row r="4906" spans="1:24" x14ac:dyDescent="0.25">
      <c r="A4906" s="268"/>
      <c r="B4906" s="268"/>
      <c r="C4906" s="268"/>
      <c r="D4906" s="268"/>
      <c r="E4906" s="268"/>
      <c r="F4906" s="268"/>
      <c r="G4906" s="268"/>
      <c r="H4906" s="268"/>
      <c r="J4906" s="268"/>
      <c r="K4906" s="268"/>
      <c r="L4906" s="268"/>
      <c r="O4906" s="268"/>
      <c r="T4906" s="268"/>
      <c r="X4906" s="268"/>
    </row>
    <row r="4907" spans="1:24" x14ac:dyDescent="0.25">
      <c r="A4907" s="268"/>
      <c r="B4907" s="268"/>
      <c r="C4907" s="268"/>
      <c r="D4907" s="268"/>
      <c r="E4907" s="268"/>
      <c r="F4907" s="268"/>
      <c r="G4907" s="268"/>
      <c r="H4907" s="268"/>
      <c r="J4907" s="268"/>
      <c r="K4907" s="268"/>
      <c r="L4907" s="268"/>
      <c r="O4907" s="268"/>
      <c r="T4907" s="268"/>
      <c r="X4907" s="268"/>
    </row>
    <row r="4908" spans="1:24" x14ac:dyDescent="0.25">
      <c r="A4908" s="268"/>
      <c r="B4908" s="268"/>
      <c r="C4908" s="268"/>
      <c r="D4908" s="268"/>
      <c r="E4908" s="268"/>
      <c r="F4908" s="268"/>
      <c r="G4908" s="268"/>
      <c r="H4908" s="268"/>
      <c r="J4908" s="268"/>
      <c r="K4908" s="268"/>
      <c r="L4908" s="268"/>
      <c r="O4908" s="268"/>
      <c r="T4908" s="268"/>
      <c r="X4908" s="268"/>
    </row>
    <row r="4909" spans="1:24" x14ac:dyDescent="0.25">
      <c r="A4909" s="268"/>
      <c r="B4909" s="268"/>
      <c r="C4909" s="268"/>
      <c r="D4909" s="268"/>
      <c r="E4909" s="268"/>
      <c r="F4909" s="268"/>
      <c r="G4909" s="268"/>
      <c r="H4909" s="268"/>
      <c r="J4909" s="268"/>
      <c r="K4909" s="268"/>
      <c r="L4909" s="268"/>
      <c r="O4909" s="268"/>
      <c r="T4909" s="268"/>
      <c r="X4909" s="268"/>
    </row>
    <row r="4910" spans="1:24" x14ac:dyDescent="0.25">
      <c r="A4910" s="268"/>
      <c r="B4910" s="268"/>
      <c r="C4910" s="268"/>
      <c r="D4910" s="268"/>
      <c r="E4910" s="268"/>
      <c r="F4910" s="268"/>
      <c r="G4910" s="268"/>
      <c r="H4910" s="268"/>
      <c r="J4910" s="268"/>
      <c r="K4910" s="268"/>
      <c r="L4910" s="268"/>
      <c r="O4910" s="268"/>
      <c r="T4910" s="268"/>
      <c r="X4910" s="268"/>
    </row>
    <row r="4911" spans="1:24" x14ac:dyDescent="0.25">
      <c r="A4911" s="268"/>
      <c r="B4911" s="268"/>
      <c r="C4911" s="268"/>
      <c r="D4911" s="268"/>
      <c r="E4911" s="268"/>
      <c r="F4911" s="268"/>
      <c r="G4911" s="268"/>
      <c r="H4911" s="268"/>
      <c r="J4911" s="268"/>
      <c r="K4911" s="268"/>
      <c r="L4911" s="268"/>
      <c r="O4911" s="268"/>
      <c r="T4911" s="268"/>
      <c r="X4911" s="268"/>
    </row>
    <row r="4912" spans="1:24" x14ac:dyDescent="0.25">
      <c r="A4912" s="268"/>
      <c r="B4912" s="268"/>
      <c r="C4912" s="268"/>
      <c r="D4912" s="268"/>
      <c r="E4912" s="268"/>
      <c r="F4912" s="268"/>
      <c r="G4912" s="268"/>
      <c r="H4912" s="268"/>
      <c r="J4912" s="268"/>
      <c r="K4912" s="268"/>
      <c r="L4912" s="268"/>
      <c r="O4912" s="268"/>
      <c r="T4912" s="268"/>
      <c r="X4912" s="268"/>
    </row>
    <row r="4913" spans="1:24" x14ac:dyDescent="0.25">
      <c r="A4913" s="268"/>
      <c r="B4913" s="268"/>
      <c r="C4913" s="268"/>
      <c r="D4913" s="268"/>
      <c r="E4913" s="268"/>
      <c r="F4913" s="268"/>
      <c r="G4913" s="268"/>
      <c r="H4913" s="268"/>
      <c r="J4913" s="268"/>
      <c r="K4913" s="268"/>
      <c r="L4913" s="268"/>
      <c r="O4913" s="268"/>
      <c r="T4913" s="268"/>
      <c r="X4913" s="268"/>
    </row>
    <row r="4914" spans="1:24" x14ac:dyDescent="0.25">
      <c r="A4914" s="268"/>
      <c r="B4914" s="268"/>
      <c r="C4914" s="268"/>
      <c r="D4914" s="268"/>
      <c r="E4914" s="268"/>
      <c r="F4914" s="268"/>
      <c r="G4914" s="268"/>
      <c r="H4914" s="268"/>
      <c r="J4914" s="268"/>
      <c r="K4914" s="268"/>
      <c r="L4914" s="268"/>
      <c r="O4914" s="268"/>
      <c r="T4914" s="268"/>
      <c r="X4914" s="268"/>
    </row>
    <row r="4915" spans="1:24" x14ac:dyDescent="0.25">
      <c r="A4915" s="268"/>
      <c r="B4915" s="268"/>
      <c r="C4915" s="268"/>
      <c r="D4915" s="268"/>
      <c r="E4915" s="268"/>
      <c r="F4915" s="268"/>
      <c r="G4915" s="268"/>
      <c r="H4915" s="268"/>
      <c r="J4915" s="268"/>
      <c r="K4915" s="268"/>
      <c r="L4915" s="268"/>
      <c r="O4915" s="268"/>
      <c r="T4915" s="268"/>
      <c r="X4915" s="268"/>
    </row>
    <row r="4916" spans="1:24" x14ac:dyDescent="0.25">
      <c r="A4916" s="268"/>
      <c r="B4916" s="268"/>
      <c r="C4916" s="268"/>
      <c r="D4916" s="268"/>
      <c r="E4916" s="268"/>
      <c r="F4916" s="268"/>
      <c r="G4916" s="268"/>
      <c r="H4916" s="268"/>
      <c r="J4916" s="268"/>
      <c r="K4916" s="268"/>
      <c r="L4916" s="268"/>
      <c r="O4916" s="268"/>
      <c r="T4916" s="268"/>
      <c r="X4916" s="268"/>
    </row>
    <row r="4917" spans="1:24" x14ac:dyDescent="0.25">
      <c r="A4917" s="268"/>
      <c r="B4917" s="268"/>
      <c r="C4917" s="268"/>
      <c r="D4917" s="268"/>
      <c r="E4917" s="268"/>
      <c r="F4917" s="268"/>
      <c r="G4917" s="268"/>
      <c r="H4917" s="268"/>
      <c r="J4917" s="268"/>
      <c r="K4917" s="268"/>
      <c r="L4917" s="268"/>
      <c r="O4917" s="268"/>
      <c r="T4917" s="268"/>
      <c r="X4917" s="268"/>
    </row>
    <row r="4918" spans="1:24" x14ac:dyDescent="0.25">
      <c r="A4918" s="268"/>
      <c r="B4918" s="268"/>
      <c r="C4918" s="268"/>
      <c r="D4918" s="268"/>
      <c r="E4918" s="268"/>
      <c r="F4918" s="268"/>
      <c r="G4918" s="268"/>
      <c r="H4918" s="268"/>
      <c r="J4918" s="268"/>
      <c r="K4918" s="268"/>
      <c r="L4918" s="268"/>
      <c r="O4918" s="268"/>
      <c r="T4918" s="268"/>
      <c r="X4918" s="268"/>
    </row>
    <row r="4919" spans="1:24" x14ac:dyDescent="0.25">
      <c r="A4919" s="268"/>
      <c r="B4919" s="268"/>
      <c r="C4919" s="268"/>
      <c r="D4919" s="268"/>
      <c r="E4919" s="268"/>
      <c r="F4919" s="268"/>
      <c r="G4919" s="268"/>
      <c r="H4919" s="268"/>
      <c r="J4919" s="268"/>
      <c r="K4919" s="268"/>
      <c r="L4919" s="268"/>
      <c r="O4919" s="268"/>
      <c r="T4919" s="268"/>
      <c r="X4919" s="268"/>
    </row>
    <row r="4920" spans="1:24" x14ac:dyDescent="0.25">
      <c r="A4920" s="268"/>
      <c r="B4920" s="268"/>
      <c r="C4920" s="268"/>
      <c r="D4920" s="268"/>
      <c r="E4920" s="268"/>
      <c r="F4920" s="268"/>
      <c r="G4920" s="268"/>
      <c r="H4920" s="268"/>
      <c r="J4920" s="268"/>
      <c r="K4920" s="268"/>
      <c r="L4920" s="268"/>
      <c r="O4920" s="268"/>
      <c r="T4920" s="268"/>
      <c r="X4920" s="268"/>
    </row>
    <row r="4921" spans="1:24" x14ac:dyDescent="0.25">
      <c r="A4921" s="268"/>
      <c r="B4921" s="268"/>
      <c r="C4921" s="268"/>
      <c r="D4921" s="268"/>
      <c r="E4921" s="268"/>
      <c r="F4921" s="268"/>
      <c r="G4921" s="268"/>
      <c r="H4921" s="268"/>
      <c r="J4921" s="268"/>
      <c r="K4921" s="268"/>
      <c r="L4921" s="268"/>
      <c r="O4921" s="268"/>
      <c r="T4921" s="268"/>
      <c r="X4921" s="268"/>
    </row>
    <row r="4922" spans="1:24" x14ac:dyDescent="0.25">
      <c r="A4922" s="268"/>
      <c r="B4922" s="268"/>
      <c r="C4922" s="268"/>
      <c r="D4922" s="268"/>
      <c r="E4922" s="268"/>
      <c r="F4922" s="268"/>
      <c r="G4922" s="268"/>
      <c r="H4922" s="268"/>
      <c r="J4922" s="268"/>
      <c r="K4922" s="268"/>
      <c r="L4922" s="268"/>
      <c r="O4922" s="268"/>
      <c r="T4922" s="268"/>
      <c r="X4922" s="268"/>
    </row>
    <row r="4923" spans="1:24" x14ac:dyDescent="0.25">
      <c r="A4923" s="268"/>
      <c r="B4923" s="268"/>
      <c r="C4923" s="268"/>
      <c r="D4923" s="268"/>
      <c r="E4923" s="268"/>
      <c r="F4923" s="268"/>
      <c r="G4923" s="268"/>
      <c r="H4923" s="268"/>
      <c r="J4923" s="268"/>
      <c r="K4923" s="268"/>
      <c r="L4923" s="268"/>
      <c r="O4923" s="268"/>
      <c r="T4923" s="268"/>
      <c r="X4923" s="268"/>
    </row>
    <row r="4924" spans="1:24" x14ac:dyDescent="0.25">
      <c r="A4924" s="268"/>
      <c r="B4924" s="268"/>
      <c r="C4924" s="268"/>
      <c r="D4924" s="268"/>
      <c r="E4924" s="268"/>
      <c r="F4924" s="268"/>
      <c r="G4924" s="268"/>
      <c r="H4924" s="268"/>
      <c r="J4924" s="268"/>
      <c r="K4924" s="268"/>
      <c r="L4924" s="268"/>
      <c r="O4924" s="268"/>
      <c r="T4924" s="268"/>
      <c r="X4924" s="268"/>
    </row>
    <row r="4925" spans="1:24" x14ac:dyDescent="0.25">
      <c r="A4925" s="268"/>
      <c r="B4925" s="268"/>
      <c r="C4925" s="268"/>
      <c r="D4925" s="268"/>
      <c r="E4925" s="268"/>
      <c r="F4925" s="268"/>
      <c r="G4925" s="268"/>
      <c r="H4925" s="268"/>
      <c r="J4925" s="268"/>
      <c r="K4925" s="268"/>
      <c r="L4925" s="268"/>
      <c r="O4925" s="268"/>
      <c r="T4925" s="268"/>
      <c r="X4925" s="268"/>
    </row>
    <row r="4926" spans="1:24" x14ac:dyDescent="0.25">
      <c r="A4926" s="268"/>
      <c r="B4926" s="268"/>
      <c r="C4926" s="268"/>
      <c r="D4926" s="268"/>
      <c r="E4926" s="268"/>
      <c r="F4926" s="268"/>
      <c r="G4926" s="268"/>
      <c r="H4926" s="268"/>
      <c r="J4926" s="268"/>
      <c r="K4926" s="268"/>
      <c r="L4926" s="268"/>
      <c r="O4926" s="268"/>
      <c r="T4926" s="268"/>
      <c r="X4926" s="268"/>
    </row>
    <row r="4927" spans="1:24" x14ac:dyDescent="0.25">
      <c r="A4927" s="268"/>
      <c r="B4927" s="268"/>
      <c r="C4927" s="268"/>
      <c r="D4927" s="268"/>
      <c r="E4927" s="268"/>
      <c r="F4927" s="268"/>
      <c r="G4927" s="268"/>
      <c r="H4927" s="268"/>
      <c r="J4927" s="268"/>
      <c r="K4927" s="268"/>
      <c r="L4927" s="268"/>
      <c r="O4927" s="268"/>
      <c r="T4927" s="268"/>
      <c r="X4927" s="268"/>
    </row>
    <row r="4928" spans="1:24" x14ac:dyDescent="0.25">
      <c r="A4928" s="268"/>
      <c r="B4928" s="268"/>
      <c r="C4928" s="268"/>
      <c r="D4928" s="268"/>
      <c r="E4928" s="268"/>
      <c r="F4928" s="268"/>
      <c r="G4928" s="268"/>
      <c r="H4928" s="268"/>
      <c r="J4928" s="268"/>
      <c r="K4928" s="268"/>
      <c r="L4928" s="268"/>
      <c r="O4928" s="268"/>
      <c r="T4928" s="268"/>
      <c r="X4928" s="268"/>
    </row>
    <row r="4929" spans="1:24" x14ac:dyDescent="0.25">
      <c r="A4929" s="268"/>
      <c r="B4929" s="268"/>
      <c r="C4929" s="268"/>
      <c r="D4929" s="268"/>
      <c r="E4929" s="268"/>
      <c r="F4929" s="268"/>
      <c r="G4929" s="268"/>
      <c r="H4929" s="268"/>
      <c r="J4929" s="268"/>
      <c r="K4929" s="268"/>
      <c r="L4929" s="268"/>
      <c r="O4929" s="268"/>
      <c r="T4929" s="268"/>
      <c r="X4929" s="268"/>
    </row>
    <row r="4930" spans="1:24" x14ac:dyDescent="0.25">
      <c r="A4930" s="268"/>
      <c r="B4930" s="268"/>
      <c r="C4930" s="268"/>
      <c r="D4930" s="268"/>
      <c r="E4930" s="268"/>
      <c r="F4930" s="268"/>
      <c r="G4930" s="268"/>
      <c r="H4930" s="268"/>
      <c r="J4930" s="268"/>
      <c r="K4930" s="268"/>
      <c r="L4930" s="268"/>
      <c r="O4930" s="268"/>
      <c r="T4930" s="268"/>
      <c r="X4930" s="268"/>
    </row>
    <row r="4931" spans="1:24" x14ac:dyDescent="0.25">
      <c r="A4931" s="268"/>
      <c r="B4931" s="268"/>
      <c r="C4931" s="268"/>
      <c r="D4931" s="268"/>
      <c r="E4931" s="268"/>
      <c r="F4931" s="268"/>
      <c r="G4931" s="268"/>
      <c r="H4931" s="268"/>
      <c r="J4931" s="268"/>
      <c r="K4931" s="268"/>
      <c r="L4931" s="268"/>
      <c r="O4931" s="268"/>
      <c r="T4931" s="268"/>
      <c r="X4931" s="268"/>
    </row>
    <row r="4932" spans="1:24" x14ac:dyDescent="0.25">
      <c r="A4932" s="268"/>
      <c r="B4932" s="268"/>
      <c r="C4932" s="268"/>
      <c r="D4932" s="268"/>
      <c r="E4932" s="268"/>
      <c r="F4932" s="268"/>
      <c r="G4932" s="268"/>
      <c r="H4932" s="268"/>
      <c r="J4932" s="268"/>
      <c r="K4932" s="268"/>
      <c r="L4932" s="268"/>
      <c r="O4932" s="268"/>
      <c r="T4932" s="268"/>
      <c r="X4932" s="268"/>
    </row>
    <row r="4933" spans="1:24" x14ac:dyDescent="0.25">
      <c r="A4933" s="268"/>
      <c r="B4933" s="268"/>
      <c r="C4933" s="268"/>
      <c r="D4933" s="268"/>
      <c r="E4933" s="268"/>
      <c r="F4933" s="268"/>
      <c r="G4933" s="268"/>
      <c r="H4933" s="268"/>
      <c r="J4933" s="268"/>
      <c r="K4933" s="268"/>
      <c r="L4933" s="268"/>
      <c r="O4933" s="268"/>
      <c r="T4933" s="268"/>
      <c r="X4933" s="268"/>
    </row>
    <row r="4934" spans="1:24" x14ac:dyDescent="0.25">
      <c r="A4934" s="268"/>
      <c r="B4934" s="268"/>
      <c r="C4934" s="268"/>
      <c r="D4934" s="268"/>
      <c r="E4934" s="268"/>
      <c r="F4934" s="268"/>
      <c r="G4934" s="268"/>
      <c r="H4934" s="268"/>
      <c r="J4934" s="268"/>
      <c r="K4934" s="268"/>
      <c r="L4934" s="268"/>
      <c r="O4934" s="268"/>
      <c r="T4934" s="268"/>
      <c r="X4934" s="268"/>
    </row>
    <row r="4935" spans="1:24" x14ac:dyDescent="0.25">
      <c r="A4935" s="268"/>
      <c r="B4935" s="268"/>
      <c r="C4935" s="268"/>
      <c r="D4935" s="268"/>
      <c r="E4935" s="268"/>
      <c r="F4935" s="268"/>
      <c r="G4935" s="268"/>
      <c r="H4935" s="268"/>
      <c r="J4935" s="268"/>
      <c r="K4935" s="268"/>
      <c r="L4935" s="268"/>
      <c r="O4935" s="268"/>
      <c r="T4935" s="268"/>
      <c r="X4935" s="268"/>
    </row>
    <row r="4936" spans="1:24" x14ac:dyDescent="0.25">
      <c r="A4936" s="268"/>
      <c r="B4936" s="268"/>
      <c r="C4936" s="268"/>
      <c r="D4936" s="268"/>
      <c r="E4936" s="268"/>
      <c r="F4936" s="268"/>
      <c r="G4936" s="268"/>
      <c r="H4936" s="268"/>
      <c r="J4936" s="268"/>
      <c r="K4936" s="268"/>
      <c r="L4936" s="268"/>
      <c r="O4936" s="268"/>
      <c r="T4936" s="268"/>
      <c r="X4936" s="268"/>
    </row>
    <row r="4937" spans="1:24" x14ac:dyDescent="0.25">
      <c r="A4937" s="268"/>
      <c r="B4937" s="268"/>
      <c r="C4937" s="268"/>
      <c r="D4937" s="268"/>
      <c r="E4937" s="268"/>
      <c r="F4937" s="268"/>
      <c r="G4937" s="268"/>
      <c r="H4937" s="268"/>
      <c r="J4937" s="268"/>
      <c r="K4937" s="268"/>
      <c r="L4937" s="268"/>
      <c r="O4937" s="268"/>
      <c r="T4937" s="268"/>
      <c r="X4937" s="268"/>
    </row>
    <row r="4938" spans="1:24" x14ac:dyDescent="0.25">
      <c r="A4938" s="268"/>
      <c r="B4938" s="268"/>
      <c r="C4938" s="268"/>
      <c r="D4938" s="268"/>
      <c r="E4938" s="268"/>
      <c r="F4938" s="268"/>
      <c r="G4938" s="268"/>
      <c r="H4938" s="268"/>
      <c r="J4938" s="268"/>
      <c r="K4938" s="268"/>
      <c r="L4938" s="268"/>
      <c r="O4938" s="268"/>
      <c r="T4938" s="268"/>
      <c r="X4938" s="268"/>
    </row>
    <row r="4939" spans="1:24" x14ac:dyDescent="0.25">
      <c r="A4939" s="268"/>
      <c r="B4939" s="268"/>
      <c r="C4939" s="268"/>
      <c r="D4939" s="268"/>
      <c r="E4939" s="268"/>
      <c r="F4939" s="268"/>
      <c r="G4939" s="268"/>
      <c r="H4939" s="268"/>
      <c r="J4939" s="268"/>
      <c r="K4939" s="268"/>
      <c r="L4939" s="268"/>
      <c r="O4939" s="268"/>
      <c r="T4939" s="268"/>
      <c r="X4939" s="268"/>
    </row>
    <row r="4940" spans="1:24" x14ac:dyDescent="0.25">
      <c r="A4940" s="268"/>
      <c r="B4940" s="268"/>
      <c r="C4940" s="268"/>
      <c r="D4940" s="268"/>
      <c r="E4940" s="268"/>
      <c r="F4940" s="268"/>
      <c r="G4940" s="268"/>
      <c r="H4940" s="268"/>
      <c r="J4940" s="268"/>
      <c r="K4940" s="268"/>
      <c r="L4940" s="268"/>
      <c r="O4940" s="268"/>
      <c r="T4940" s="268"/>
      <c r="X4940" s="268"/>
    </row>
    <row r="4941" spans="1:24" x14ac:dyDescent="0.25">
      <c r="A4941" s="268"/>
      <c r="B4941" s="268"/>
      <c r="C4941" s="268"/>
      <c r="D4941" s="268"/>
      <c r="E4941" s="268"/>
      <c r="F4941" s="268"/>
      <c r="G4941" s="268"/>
      <c r="H4941" s="268"/>
      <c r="J4941" s="268"/>
      <c r="K4941" s="268"/>
      <c r="L4941" s="268"/>
      <c r="O4941" s="268"/>
      <c r="T4941" s="268"/>
      <c r="X4941" s="268"/>
    </row>
    <row r="4942" spans="1:24" x14ac:dyDescent="0.25">
      <c r="A4942" s="268"/>
      <c r="B4942" s="268"/>
      <c r="C4942" s="268"/>
      <c r="D4942" s="268"/>
      <c r="E4942" s="268"/>
      <c r="F4942" s="268"/>
      <c r="G4942" s="268"/>
      <c r="H4942" s="268"/>
      <c r="J4942" s="268"/>
      <c r="K4942" s="268"/>
      <c r="L4942" s="268"/>
      <c r="O4942" s="268"/>
      <c r="T4942" s="268"/>
      <c r="X4942" s="268"/>
    </row>
    <row r="4943" spans="1:24" x14ac:dyDescent="0.25">
      <c r="A4943" s="268"/>
      <c r="B4943" s="268"/>
      <c r="C4943" s="268"/>
      <c r="D4943" s="268"/>
      <c r="E4943" s="268"/>
      <c r="F4943" s="268"/>
      <c r="G4943" s="268"/>
      <c r="H4943" s="268"/>
      <c r="J4943" s="268"/>
      <c r="K4943" s="268"/>
      <c r="L4943" s="268"/>
      <c r="O4943" s="268"/>
      <c r="T4943" s="268"/>
      <c r="X4943" s="268"/>
    </row>
    <row r="4944" spans="1:24" x14ac:dyDescent="0.25">
      <c r="A4944" s="268"/>
      <c r="B4944" s="268"/>
      <c r="C4944" s="268"/>
      <c r="D4944" s="268"/>
      <c r="E4944" s="268"/>
      <c r="F4944" s="268"/>
      <c r="G4944" s="268"/>
      <c r="H4944" s="268"/>
      <c r="J4944" s="268"/>
      <c r="K4944" s="268"/>
      <c r="L4944" s="268"/>
      <c r="O4944" s="268"/>
      <c r="T4944" s="268"/>
      <c r="X4944" s="268"/>
    </row>
    <row r="4945" spans="1:24" x14ac:dyDescent="0.25">
      <c r="A4945" s="268"/>
      <c r="B4945" s="268"/>
      <c r="C4945" s="268"/>
      <c r="D4945" s="268"/>
      <c r="E4945" s="268"/>
      <c r="F4945" s="268"/>
      <c r="G4945" s="268"/>
      <c r="H4945" s="268"/>
      <c r="J4945" s="268"/>
      <c r="K4945" s="268"/>
      <c r="L4945" s="268"/>
      <c r="O4945" s="268"/>
      <c r="T4945" s="268"/>
      <c r="X4945" s="268"/>
    </row>
    <row r="4946" spans="1:24" x14ac:dyDescent="0.25">
      <c r="A4946" s="268"/>
      <c r="B4946" s="268"/>
      <c r="C4946" s="268"/>
      <c r="D4946" s="268"/>
      <c r="E4946" s="268"/>
      <c r="F4946" s="268"/>
      <c r="G4946" s="268"/>
      <c r="H4946" s="268"/>
      <c r="J4946" s="268"/>
      <c r="K4946" s="268"/>
      <c r="L4946" s="268"/>
      <c r="O4946" s="268"/>
      <c r="T4946" s="268"/>
      <c r="X4946" s="268"/>
    </row>
    <row r="4947" spans="1:24" x14ac:dyDescent="0.25">
      <c r="A4947" s="268"/>
      <c r="B4947" s="268"/>
      <c r="C4947" s="268"/>
      <c r="D4947" s="268"/>
      <c r="E4947" s="268"/>
      <c r="F4947" s="268"/>
      <c r="G4947" s="268"/>
      <c r="H4947" s="268"/>
      <c r="J4947" s="268"/>
      <c r="K4947" s="268"/>
      <c r="L4947" s="268"/>
      <c r="O4947" s="268"/>
      <c r="T4947" s="268"/>
      <c r="X4947" s="268"/>
    </row>
    <row r="4948" spans="1:24" x14ac:dyDescent="0.25">
      <c r="A4948" s="268"/>
      <c r="B4948" s="268"/>
      <c r="C4948" s="268"/>
      <c r="D4948" s="268"/>
      <c r="E4948" s="268"/>
      <c r="F4948" s="268"/>
      <c r="G4948" s="268"/>
      <c r="H4948" s="268"/>
      <c r="J4948" s="268"/>
      <c r="K4948" s="268"/>
      <c r="L4948" s="268"/>
      <c r="O4948" s="268"/>
      <c r="T4948" s="268"/>
      <c r="X4948" s="268"/>
    </row>
    <row r="4949" spans="1:24" x14ac:dyDescent="0.25">
      <c r="A4949" s="268"/>
      <c r="B4949" s="268"/>
      <c r="C4949" s="268"/>
      <c r="D4949" s="268"/>
      <c r="E4949" s="268"/>
      <c r="F4949" s="268"/>
      <c r="G4949" s="268"/>
      <c r="H4949" s="268"/>
      <c r="J4949" s="268"/>
      <c r="K4949" s="268"/>
      <c r="L4949" s="268"/>
      <c r="O4949" s="268"/>
      <c r="T4949" s="268"/>
      <c r="X4949" s="268"/>
    </row>
    <row r="4950" spans="1:24" x14ac:dyDescent="0.25">
      <c r="A4950" s="268"/>
      <c r="B4950" s="268"/>
      <c r="C4950" s="268"/>
      <c r="D4950" s="268"/>
      <c r="E4950" s="268"/>
      <c r="F4950" s="268"/>
      <c r="G4950" s="268"/>
      <c r="H4950" s="268"/>
      <c r="J4950" s="268"/>
      <c r="K4950" s="268"/>
      <c r="L4950" s="268"/>
      <c r="O4950" s="268"/>
      <c r="T4950" s="268"/>
      <c r="X4950" s="268"/>
    </row>
    <row r="4951" spans="1:24" x14ac:dyDescent="0.25">
      <c r="A4951" s="268"/>
      <c r="B4951" s="268"/>
      <c r="C4951" s="268"/>
      <c r="D4951" s="268"/>
      <c r="E4951" s="268"/>
      <c r="F4951" s="268"/>
      <c r="G4951" s="268"/>
      <c r="H4951" s="268"/>
      <c r="J4951" s="268"/>
      <c r="K4951" s="268"/>
      <c r="L4951" s="268"/>
      <c r="O4951" s="268"/>
      <c r="T4951" s="268"/>
      <c r="X4951" s="268"/>
    </row>
    <row r="4952" spans="1:24" x14ac:dyDescent="0.25">
      <c r="A4952" s="268"/>
      <c r="B4952" s="268"/>
      <c r="C4952" s="268"/>
      <c r="D4952" s="268"/>
      <c r="E4952" s="268"/>
      <c r="F4952" s="268"/>
      <c r="G4952" s="268"/>
      <c r="H4952" s="268"/>
      <c r="J4952" s="268"/>
      <c r="K4952" s="268"/>
      <c r="L4952" s="268"/>
      <c r="O4952" s="268"/>
      <c r="T4952" s="268"/>
      <c r="X4952" s="268"/>
    </row>
    <row r="4953" spans="1:24" x14ac:dyDescent="0.25">
      <c r="A4953" s="268"/>
      <c r="B4953" s="268"/>
      <c r="C4953" s="268"/>
      <c r="D4953" s="268"/>
      <c r="E4953" s="268"/>
      <c r="F4953" s="268"/>
      <c r="G4953" s="268"/>
      <c r="H4953" s="268"/>
      <c r="J4953" s="268"/>
      <c r="K4953" s="268"/>
      <c r="L4953" s="268"/>
      <c r="O4953" s="268"/>
      <c r="T4953" s="268"/>
      <c r="X4953" s="268"/>
    </row>
    <row r="4954" spans="1:24" x14ac:dyDescent="0.25">
      <c r="A4954" s="268"/>
      <c r="B4954" s="268"/>
      <c r="C4954" s="268"/>
      <c r="D4954" s="268"/>
      <c r="E4954" s="268"/>
      <c r="F4954" s="268"/>
      <c r="G4954" s="268"/>
      <c r="H4954" s="268"/>
      <c r="J4954" s="268"/>
      <c r="K4954" s="268"/>
      <c r="L4954" s="268"/>
      <c r="O4954" s="268"/>
      <c r="T4954" s="268"/>
      <c r="X4954" s="268"/>
    </row>
    <row r="4955" spans="1:24" x14ac:dyDescent="0.25">
      <c r="A4955" s="268"/>
      <c r="B4955" s="268"/>
      <c r="C4955" s="268"/>
      <c r="D4955" s="268"/>
      <c r="E4955" s="268"/>
      <c r="F4955" s="268"/>
      <c r="G4955" s="268"/>
      <c r="H4955" s="268"/>
      <c r="J4955" s="268"/>
      <c r="K4955" s="268"/>
      <c r="L4955" s="268"/>
      <c r="O4955" s="268"/>
      <c r="T4955" s="268"/>
      <c r="X4955" s="268"/>
    </row>
    <row r="4956" spans="1:24" x14ac:dyDescent="0.25">
      <c r="A4956" s="268"/>
      <c r="B4956" s="268"/>
      <c r="C4956" s="268"/>
      <c r="D4956" s="268"/>
      <c r="E4956" s="268"/>
      <c r="F4956" s="268"/>
      <c r="G4956" s="268"/>
      <c r="H4956" s="268"/>
      <c r="J4956" s="268"/>
      <c r="K4956" s="268"/>
      <c r="L4956" s="268"/>
      <c r="O4956" s="268"/>
      <c r="T4956" s="268"/>
      <c r="X4956" s="268"/>
    </row>
    <row r="4957" spans="1:24" x14ac:dyDescent="0.25">
      <c r="A4957" s="268"/>
      <c r="B4957" s="268"/>
      <c r="C4957" s="268"/>
      <c r="D4957" s="268"/>
      <c r="E4957" s="268"/>
      <c r="F4957" s="268"/>
      <c r="G4957" s="268"/>
      <c r="H4957" s="268"/>
      <c r="J4957" s="268"/>
      <c r="K4957" s="268"/>
      <c r="L4957" s="268"/>
      <c r="O4957" s="268"/>
      <c r="T4957" s="268"/>
      <c r="X4957" s="268"/>
    </row>
    <row r="4958" spans="1:24" x14ac:dyDescent="0.25">
      <c r="A4958" s="268"/>
      <c r="B4958" s="268"/>
      <c r="C4958" s="268"/>
      <c r="D4958" s="268"/>
      <c r="E4958" s="268"/>
      <c r="F4958" s="268"/>
      <c r="G4958" s="268"/>
      <c r="H4958" s="268"/>
      <c r="J4958" s="268"/>
      <c r="K4958" s="268"/>
      <c r="L4958" s="268"/>
      <c r="O4958" s="268"/>
      <c r="T4958" s="268"/>
      <c r="X4958" s="268"/>
    </row>
    <row r="4959" spans="1:24" x14ac:dyDescent="0.25">
      <c r="A4959" s="268"/>
      <c r="B4959" s="268"/>
      <c r="C4959" s="268"/>
      <c r="D4959" s="268"/>
      <c r="E4959" s="268"/>
      <c r="F4959" s="268"/>
      <c r="G4959" s="268"/>
      <c r="H4959" s="268"/>
      <c r="J4959" s="268"/>
      <c r="K4959" s="268"/>
      <c r="L4959" s="268"/>
      <c r="O4959" s="268"/>
      <c r="T4959" s="268"/>
      <c r="X4959" s="268"/>
    </row>
    <row r="4960" spans="1:24" x14ac:dyDescent="0.25">
      <c r="A4960" s="268"/>
      <c r="B4960" s="268"/>
      <c r="C4960" s="268"/>
      <c r="D4960" s="268"/>
      <c r="E4960" s="268"/>
      <c r="F4960" s="268"/>
      <c r="G4960" s="268"/>
      <c r="H4960" s="268"/>
      <c r="J4960" s="268"/>
      <c r="K4960" s="268"/>
      <c r="L4960" s="268"/>
      <c r="O4960" s="268"/>
      <c r="T4960" s="268"/>
      <c r="X4960" s="268"/>
    </row>
    <row r="4961" spans="1:24" x14ac:dyDescent="0.25">
      <c r="A4961" s="268"/>
      <c r="B4961" s="268"/>
      <c r="C4961" s="268"/>
      <c r="D4961" s="268"/>
      <c r="E4961" s="268"/>
      <c r="F4961" s="268"/>
      <c r="G4961" s="268"/>
      <c r="H4961" s="268"/>
      <c r="J4961" s="268"/>
      <c r="K4961" s="268"/>
      <c r="L4961" s="268"/>
      <c r="O4961" s="268"/>
      <c r="T4961" s="268"/>
      <c r="X4961" s="268"/>
    </row>
    <row r="4962" spans="1:24" x14ac:dyDescent="0.25">
      <c r="A4962" s="268"/>
      <c r="B4962" s="268"/>
      <c r="C4962" s="268"/>
      <c r="D4962" s="268"/>
      <c r="E4962" s="268"/>
      <c r="F4962" s="268"/>
      <c r="G4962" s="268"/>
      <c r="H4962" s="268"/>
      <c r="J4962" s="268"/>
      <c r="K4962" s="268"/>
      <c r="L4962" s="268"/>
      <c r="O4962" s="268"/>
      <c r="T4962" s="268"/>
      <c r="X4962" s="268"/>
    </row>
    <row r="4963" spans="1:24" x14ac:dyDescent="0.25">
      <c r="A4963" s="268"/>
      <c r="B4963" s="268"/>
      <c r="C4963" s="268"/>
      <c r="D4963" s="268"/>
      <c r="E4963" s="268"/>
      <c r="F4963" s="268"/>
      <c r="G4963" s="268"/>
      <c r="H4963" s="268"/>
      <c r="J4963" s="268"/>
      <c r="K4963" s="268"/>
      <c r="L4963" s="268"/>
      <c r="O4963" s="268"/>
      <c r="T4963" s="268"/>
      <c r="X4963" s="268"/>
    </row>
    <row r="4964" spans="1:24" x14ac:dyDescent="0.25">
      <c r="A4964" s="268"/>
      <c r="B4964" s="268"/>
      <c r="C4964" s="268"/>
      <c r="D4964" s="268"/>
      <c r="E4964" s="268"/>
      <c r="F4964" s="268"/>
      <c r="G4964" s="268"/>
      <c r="H4964" s="268"/>
      <c r="J4964" s="268"/>
      <c r="K4964" s="268"/>
      <c r="L4964" s="268"/>
      <c r="O4964" s="268"/>
      <c r="T4964" s="268"/>
      <c r="X4964" s="268"/>
    </row>
    <row r="4965" spans="1:24" x14ac:dyDescent="0.25">
      <c r="A4965" s="268"/>
      <c r="B4965" s="268"/>
      <c r="C4965" s="268"/>
      <c r="D4965" s="268"/>
      <c r="E4965" s="268"/>
      <c r="F4965" s="268"/>
      <c r="G4965" s="268"/>
      <c r="H4965" s="268"/>
      <c r="J4965" s="268"/>
      <c r="K4965" s="268"/>
      <c r="L4965" s="268"/>
      <c r="O4965" s="268"/>
      <c r="T4965" s="268"/>
      <c r="X4965" s="268"/>
    </row>
    <row r="4966" spans="1:24" x14ac:dyDescent="0.25">
      <c r="A4966" s="268"/>
      <c r="B4966" s="268"/>
      <c r="C4966" s="268"/>
      <c r="D4966" s="268"/>
      <c r="E4966" s="268"/>
      <c r="F4966" s="268"/>
      <c r="G4966" s="268"/>
      <c r="H4966" s="268"/>
      <c r="J4966" s="268"/>
      <c r="K4966" s="268"/>
      <c r="L4966" s="268"/>
      <c r="O4966" s="268"/>
      <c r="T4966" s="268"/>
      <c r="X4966" s="268"/>
    </row>
    <row r="4967" spans="1:24" x14ac:dyDescent="0.25">
      <c r="A4967" s="268"/>
      <c r="B4967" s="268"/>
      <c r="C4967" s="268"/>
      <c r="D4967" s="268"/>
      <c r="E4967" s="268"/>
      <c r="F4967" s="268"/>
      <c r="G4967" s="268"/>
      <c r="H4967" s="268"/>
      <c r="J4967" s="268"/>
      <c r="K4967" s="268"/>
      <c r="L4967" s="268"/>
      <c r="O4967" s="268"/>
      <c r="T4967" s="268"/>
      <c r="X4967" s="268"/>
    </row>
    <row r="4968" spans="1:24" x14ac:dyDescent="0.25">
      <c r="A4968" s="268"/>
      <c r="B4968" s="268"/>
      <c r="C4968" s="268"/>
      <c r="D4968" s="268"/>
      <c r="E4968" s="268"/>
      <c r="F4968" s="268"/>
      <c r="G4968" s="268"/>
      <c r="H4968" s="268"/>
      <c r="J4968" s="268"/>
      <c r="K4968" s="268"/>
      <c r="L4968" s="268"/>
      <c r="O4968" s="268"/>
      <c r="T4968" s="268"/>
      <c r="X4968" s="268"/>
    </row>
    <row r="4969" spans="1:24" x14ac:dyDescent="0.25">
      <c r="A4969" s="268"/>
      <c r="B4969" s="268"/>
      <c r="C4969" s="268"/>
      <c r="D4969" s="268"/>
      <c r="E4969" s="268"/>
      <c r="F4969" s="268"/>
      <c r="G4969" s="268"/>
      <c r="H4969" s="268"/>
      <c r="J4969" s="268"/>
      <c r="K4969" s="268"/>
      <c r="L4969" s="268"/>
      <c r="O4969" s="268"/>
      <c r="T4969" s="268"/>
      <c r="X4969" s="268"/>
    </row>
    <row r="4970" spans="1:24" x14ac:dyDescent="0.25">
      <c r="A4970" s="268"/>
      <c r="B4970" s="268"/>
      <c r="C4970" s="268"/>
      <c r="D4970" s="268"/>
      <c r="E4970" s="268"/>
      <c r="F4970" s="268"/>
      <c r="G4970" s="268"/>
      <c r="H4970" s="268"/>
      <c r="J4970" s="268"/>
      <c r="K4970" s="268"/>
      <c r="L4970" s="268"/>
      <c r="O4970" s="268"/>
      <c r="T4970" s="268"/>
      <c r="X4970" s="268"/>
    </row>
    <row r="4971" spans="1:24" x14ac:dyDescent="0.25">
      <c r="A4971" s="268"/>
      <c r="B4971" s="268"/>
      <c r="C4971" s="268"/>
      <c r="D4971" s="268"/>
      <c r="E4971" s="268"/>
      <c r="F4971" s="268"/>
      <c r="G4971" s="268"/>
      <c r="H4971" s="268"/>
      <c r="J4971" s="268"/>
      <c r="K4971" s="268"/>
      <c r="L4971" s="268"/>
      <c r="O4971" s="268"/>
      <c r="T4971" s="268"/>
      <c r="X4971" s="268"/>
    </row>
    <row r="4972" spans="1:24" x14ac:dyDescent="0.25">
      <c r="A4972" s="268"/>
      <c r="B4972" s="268"/>
      <c r="C4972" s="268"/>
      <c r="D4972" s="268"/>
      <c r="E4972" s="268"/>
      <c r="F4972" s="268"/>
      <c r="G4972" s="268"/>
      <c r="H4972" s="268"/>
      <c r="J4972" s="268"/>
      <c r="K4972" s="268"/>
      <c r="L4972" s="268"/>
      <c r="O4972" s="268"/>
      <c r="T4972" s="268"/>
      <c r="X4972" s="268"/>
    </row>
    <row r="4973" spans="1:24" x14ac:dyDescent="0.25">
      <c r="A4973" s="268"/>
      <c r="B4973" s="268"/>
      <c r="C4973" s="268"/>
      <c r="D4973" s="268"/>
      <c r="E4973" s="268"/>
      <c r="F4973" s="268"/>
      <c r="G4973" s="268"/>
      <c r="H4973" s="268"/>
      <c r="J4973" s="268"/>
      <c r="K4973" s="268"/>
      <c r="L4973" s="268"/>
      <c r="O4973" s="268"/>
      <c r="T4973" s="268"/>
      <c r="X4973" s="268"/>
    </row>
    <row r="4974" spans="1:24" x14ac:dyDescent="0.25">
      <c r="A4974" s="268"/>
      <c r="B4974" s="268"/>
      <c r="C4974" s="268"/>
      <c r="D4974" s="268"/>
      <c r="E4974" s="268"/>
      <c r="F4974" s="268"/>
      <c r="G4974" s="268"/>
      <c r="H4974" s="268"/>
      <c r="J4974" s="268"/>
      <c r="K4974" s="268"/>
      <c r="L4974" s="268"/>
      <c r="O4974" s="268"/>
      <c r="T4974" s="268"/>
      <c r="X4974" s="268"/>
    </row>
    <row r="4975" spans="1:24" x14ac:dyDescent="0.25">
      <c r="A4975" s="268"/>
      <c r="B4975" s="268"/>
      <c r="C4975" s="268"/>
      <c r="D4975" s="268"/>
      <c r="E4975" s="268"/>
      <c r="F4975" s="268"/>
      <c r="G4975" s="268"/>
      <c r="H4975" s="268"/>
      <c r="J4975" s="268"/>
      <c r="K4975" s="268"/>
      <c r="L4975" s="268"/>
      <c r="O4975" s="268"/>
      <c r="T4975" s="268"/>
      <c r="X4975" s="268"/>
    </row>
    <row r="4976" spans="1:24" x14ac:dyDescent="0.25">
      <c r="A4976" s="268"/>
      <c r="B4976" s="268"/>
      <c r="C4976" s="268"/>
      <c r="D4976" s="268"/>
      <c r="E4976" s="268"/>
      <c r="F4976" s="268"/>
      <c r="G4976" s="268"/>
      <c r="H4976" s="268"/>
      <c r="J4976" s="268"/>
      <c r="K4976" s="268"/>
      <c r="L4976" s="268"/>
      <c r="O4976" s="268"/>
      <c r="T4976" s="268"/>
      <c r="X4976" s="268"/>
    </row>
    <row r="4977" spans="1:24" x14ac:dyDescent="0.25">
      <c r="A4977" s="268"/>
      <c r="B4977" s="268"/>
      <c r="C4977" s="268"/>
      <c r="D4977" s="268"/>
      <c r="E4977" s="268"/>
      <c r="F4977" s="268"/>
      <c r="G4977" s="268"/>
      <c r="H4977" s="268"/>
      <c r="J4977" s="268"/>
      <c r="K4977" s="268"/>
      <c r="L4977" s="268"/>
      <c r="O4977" s="268"/>
      <c r="T4977" s="268"/>
      <c r="X4977" s="268"/>
    </row>
    <row r="4978" spans="1:24" x14ac:dyDescent="0.25">
      <c r="A4978" s="268"/>
      <c r="B4978" s="268"/>
      <c r="C4978" s="268"/>
      <c r="D4978" s="268"/>
      <c r="E4978" s="268"/>
      <c r="F4978" s="268"/>
      <c r="G4978" s="268"/>
      <c r="H4978" s="268"/>
      <c r="J4978" s="268"/>
      <c r="K4978" s="268"/>
      <c r="L4978" s="268"/>
      <c r="O4978" s="268"/>
      <c r="T4978" s="268"/>
      <c r="X4978" s="268"/>
    </row>
    <row r="4979" spans="1:24" x14ac:dyDescent="0.25">
      <c r="A4979" s="268"/>
      <c r="B4979" s="268"/>
      <c r="C4979" s="268"/>
      <c r="D4979" s="268"/>
      <c r="E4979" s="268"/>
      <c r="F4979" s="268"/>
      <c r="G4979" s="268"/>
      <c r="H4979" s="268"/>
      <c r="J4979" s="268"/>
      <c r="K4979" s="268"/>
      <c r="L4979" s="268"/>
      <c r="O4979" s="268"/>
      <c r="T4979" s="268"/>
      <c r="X4979" s="268"/>
    </row>
    <row r="4980" spans="1:24" x14ac:dyDescent="0.25">
      <c r="A4980" s="268"/>
      <c r="B4980" s="268"/>
      <c r="C4980" s="268"/>
      <c r="D4980" s="268"/>
      <c r="E4980" s="268"/>
      <c r="F4980" s="268"/>
      <c r="G4980" s="268"/>
      <c r="H4980" s="268"/>
      <c r="J4980" s="268"/>
      <c r="K4980" s="268"/>
      <c r="L4980" s="268"/>
      <c r="O4980" s="268"/>
      <c r="T4980" s="268"/>
      <c r="X4980" s="268"/>
    </row>
    <row r="4981" spans="1:24" x14ac:dyDescent="0.25">
      <c r="A4981" s="268"/>
      <c r="B4981" s="268"/>
      <c r="C4981" s="268"/>
      <c r="D4981" s="268"/>
      <c r="E4981" s="268"/>
      <c r="F4981" s="268"/>
      <c r="G4981" s="268"/>
      <c r="H4981" s="268"/>
      <c r="J4981" s="268"/>
      <c r="K4981" s="268"/>
      <c r="L4981" s="268"/>
      <c r="O4981" s="268"/>
      <c r="T4981" s="268"/>
      <c r="X4981" s="268"/>
    </row>
    <row r="4982" spans="1:24" x14ac:dyDescent="0.25">
      <c r="A4982" s="268"/>
      <c r="B4982" s="268"/>
      <c r="C4982" s="268"/>
      <c r="D4982" s="268"/>
      <c r="E4982" s="268"/>
      <c r="F4982" s="268"/>
      <c r="G4982" s="268"/>
      <c r="H4982" s="268"/>
      <c r="J4982" s="268"/>
      <c r="K4982" s="268"/>
      <c r="L4982" s="268"/>
      <c r="O4982" s="268"/>
      <c r="T4982" s="268"/>
      <c r="X4982" s="268"/>
    </row>
    <row r="4983" spans="1:24" x14ac:dyDescent="0.25">
      <c r="A4983" s="268"/>
      <c r="B4983" s="268"/>
      <c r="C4983" s="268"/>
      <c r="D4983" s="268"/>
      <c r="E4983" s="268"/>
      <c r="F4983" s="268"/>
      <c r="G4983" s="268"/>
      <c r="H4983" s="268"/>
      <c r="J4983" s="268"/>
      <c r="K4983" s="268"/>
      <c r="L4983" s="268"/>
      <c r="O4983" s="268"/>
      <c r="T4983" s="268"/>
      <c r="X4983" s="268"/>
    </row>
    <row r="4984" spans="1:24" x14ac:dyDescent="0.25">
      <c r="A4984" s="268"/>
      <c r="B4984" s="268"/>
      <c r="C4984" s="268"/>
      <c r="D4984" s="268"/>
      <c r="E4984" s="268"/>
      <c r="F4984" s="268"/>
      <c r="G4984" s="268"/>
      <c r="H4984" s="268"/>
      <c r="J4984" s="268"/>
      <c r="K4984" s="268"/>
      <c r="L4984" s="268"/>
      <c r="O4984" s="268"/>
      <c r="T4984" s="268"/>
      <c r="X4984" s="268"/>
    </row>
    <row r="4985" spans="1:24" x14ac:dyDescent="0.25">
      <c r="A4985" s="268"/>
      <c r="B4985" s="268"/>
      <c r="C4985" s="268"/>
      <c r="D4985" s="268"/>
      <c r="E4985" s="268"/>
      <c r="F4985" s="268"/>
      <c r="G4985" s="268"/>
      <c r="H4985" s="268"/>
      <c r="J4985" s="268"/>
      <c r="K4985" s="268"/>
      <c r="L4985" s="268"/>
      <c r="O4985" s="268"/>
      <c r="T4985" s="268"/>
      <c r="X4985" s="268"/>
    </row>
    <row r="4986" spans="1:24" x14ac:dyDescent="0.25">
      <c r="A4986" s="268"/>
      <c r="B4986" s="268"/>
      <c r="C4986" s="268"/>
      <c r="D4986" s="268"/>
      <c r="E4986" s="268"/>
      <c r="F4986" s="268"/>
      <c r="G4986" s="268"/>
      <c r="H4986" s="268"/>
      <c r="J4986" s="268"/>
      <c r="K4986" s="268"/>
      <c r="L4986" s="268"/>
      <c r="O4986" s="268"/>
      <c r="T4986" s="268"/>
      <c r="X4986" s="268"/>
    </row>
    <row r="4987" spans="1:24" x14ac:dyDescent="0.25">
      <c r="A4987" s="268"/>
      <c r="B4987" s="268"/>
      <c r="C4987" s="268"/>
      <c r="D4987" s="268"/>
      <c r="E4987" s="268"/>
      <c r="F4987" s="268"/>
      <c r="G4987" s="268"/>
      <c r="H4987" s="268"/>
      <c r="J4987" s="268"/>
      <c r="K4987" s="268"/>
      <c r="L4987" s="268"/>
      <c r="O4987" s="268"/>
      <c r="T4987" s="268"/>
      <c r="X4987" s="268"/>
    </row>
    <row r="4988" spans="1:24" x14ac:dyDescent="0.25">
      <c r="A4988" s="268"/>
      <c r="B4988" s="268"/>
      <c r="C4988" s="268"/>
      <c r="D4988" s="268"/>
      <c r="E4988" s="268"/>
      <c r="F4988" s="268"/>
      <c r="G4988" s="268"/>
      <c r="H4988" s="268"/>
      <c r="J4988" s="268"/>
      <c r="K4988" s="268"/>
      <c r="L4988" s="268"/>
      <c r="O4988" s="268"/>
      <c r="T4988" s="268"/>
      <c r="X4988" s="268"/>
    </row>
    <row r="4989" spans="1:24" x14ac:dyDescent="0.25">
      <c r="A4989" s="268"/>
      <c r="B4989" s="268"/>
      <c r="C4989" s="268"/>
      <c r="D4989" s="268"/>
      <c r="E4989" s="268"/>
      <c r="F4989" s="268"/>
      <c r="G4989" s="268"/>
      <c r="H4989" s="268"/>
      <c r="J4989" s="268"/>
      <c r="K4989" s="268"/>
      <c r="L4989" s="268"/>
      <c r="O4989" s="268"/>
      <c r="T4989" s="268"/>
      <c r="X4989" s="268"/>
    </row>
    <row r="4990" spans="1:24" x14ac:dyDescent="0.25">
      <c r="A4990" s="268"/>
      <c r="B4990" s="268"/>
      <c r="C4990" s="268"/>
      <c r="D4990" s="268"/>
      <c r="E4990" s="268"/>
      <c r="F4990" s="268"/>
      <c r="G4990" s="268"/>
      <c r="H4990" s="268"/>
      <c r="J4990" s="268"/>
      <c r="K4990" s="268"/>
      <c r="L4990" s="268"/>
      <c r="O4990" s="268"/>
      <c r="T4990" s="268"/>
      <c r="X4990" s="268"/>
    </row>
    <row r="4991" spans="1:24" x14ac:dyDescent="0.25">
      <c r="A4991" s="268"/>
      <c r="B4991" s="268"/>
      <c r="C4991" s="268"/>
      <c r="D4991" s="268"/>
      <c r="E4991" s="268"/>
      <c r="F4991" s="268"/>
      <c r="G4991" s="268"/>
      <c r="H4991" s="268"/>
      <c r="J4991" s="268"/>
      <c r="K4991" s="268"/>
      <c r="L4991" s="268"/>
      <c r="O4991" s="268"/>
      <c r="T4991" s="268"/>
      <c r="X4991" s="268"/>
    </row>
    <row r="4992" spans="1:24" x14ac:dyDescent="0.25">
      <c r="A4992" s="268"/>
      <c r="B4992" s="268"/>
      <c r="C4992" s="268"/>
      <c r="D4992" s="268"/>
      <c r="E4992" s="268"/>
      <c r="F4992" s="268"/>
      <c r="G4992" s="268"/>
      <c r="H4992" s="268"/>
      <c r="J4992" s="268"/>
      <c r="K4992" s="268"/>
      <c r="L4992" s="268"/>
      <c r="O4992" s="268"/>
      <c r="T4992" s="268"/>
      <c r="X4992" s="268"/>
    </row>
    <row r="4993" spans="1:24" x14ac:dyDescent="0.25">
      <c r="A4993" s="268"/>
      <c r="B4993" s="268"/>
      <c r="C4993" s="268"/>
      <c r="D4993" s="268"/>
      <c r="E4993" s="268"/>
      <c r="F4993" s="268"/>
      <c r="G4993" s="268"/>
      <c r="H4993" s="268"/>
      <c r="J4993" s="268"/>
      <c r="K4993" s="268"/>
      <c r="L4993" s="268"/>
      <c r="O4993" s="268"/>
      <c r="T4993" s="268"/>
      <c r="X4993" s="268"/>
    </row>
    <row r="4994" spans="1:24" x14ac:dyDescent="0.25">
      <c r="A4994" s="268"/>
      <c r="B4994" s="268"/>
      <c r="C4994" s="268"/>
      <c r="D4994" s="268"/>
      <c r="E4994" s="268"/>
      <c r="F4994" s="268"/>
      <c r="G4994" s="268"/>
      <c r="H4994" s="268"/>
      <c r="J4994" s="268"/>
      <c r="K4994" s="268"/>
      <c r="L4994" s="268"/>
      <c r="O4994" s="268"/>
      <c r="T4994" s="268"/>
      <c r="X4994" s="268"/>
    </row>
    <row r="4995" spans="1:24" x14ac:dyDescent="0.25">
      <c r="A4995" s="268"/>
      <c r="B4995" s="268"/>
      <c r="C4995" s="268"/>
      <c r="D4995" s="268"/>
      <c r="E4995" s="268"/>
      <c r="F4995" s="268"/>
      <c r="G4995" s="268"/>
      <c r="H4995" s="268"/>
      <c r="J4995" s="268"/>
      <c r="K4995" s="268"/>
      <c r="L4995" s="268"/>
      <c r="O4995" s="268"/>
      <c r="T4995" s="268"/>
      <c r="X4995" s="268"/>
    </row>
    <row r="4996" spans="1:24" x14ac:dyDescent="0.25">
      <c r="A4996" s="268"/>
      <c r="B4996" s="268"/>
      <c r="C4996" s="268"/>
      <c r="D4996" s="268"/>
      <c r="E4996" s="268"/>
      <c r="F4996" s="268"/>
      <c r="G4996" s="268"/>
      <c r="H4996" s="268"/>
      <c r="J4996" s="268"/>
      <c r="K4996" s="268"/>
      <c r="L4996" s="268"/>
      <c r="O4996" s="268"/>
      <c r="T4996" s="268"/>
      <c r="X4996" s="268"/>
    </row>
    <row r="4997" spans="1:24" x14ac:dyDescent="0.25">
      <c r="A4997" s="268"/>
      <c r="B4997" s="268"/>
      <c r="C4997" s="268"/>
      <c r="D4997" s="268"/>
      <c r="E4997" s="268"/>
      <c r="F4997" s="268"/>
      <c r="G4997" s="268"/>
      <c r="H4997" s="268"/>
      <c r="J4997" s="268"/>
      <c r="K4997" s="268"/>
      <c r="L4997" s="268"/>
      <c r="O4997" s="268"/>
      <c r="T4997" s="268"/>
      <c r="X4997" s="268"/>
    </row>
    <row r="4998" spans="1:24" x14ac:dyDescent="0.25">
      <c r="A4998" s="268"/>
      <c r="B4998" s="268"/>
      <c r="C4998" s="268"/>
      <c r="D4998" s="268"/>
      <c r="E4998" s="268"/>
      <c r="F4998" s="268"/>
      <c r="G4998" s="268"/>
      <c r="H4998" s="268"/>
      <c r="J4998" s="268"/>
      <c r="K4998" s="268"/>
      <c r="L4998" s="268"/>
      <c r="O4998" s="268"/>
      <c r="T4998" s="268"/>
      <c r="X4998" s="268"/>
    </row>
    <row r="4999" spans="1:24" x14ac:dyDescent="0.25">
      <c r="A4999" s="268"/>
      <c r="B4999" s="268"/>
      <c r="C4999" s="268"/>
      <c r="D4999" s="268"/>
      <c r="E4999" s="268"/>
      <c r="F4999" s="268"/>
      <c r="G4999" s="268"/>
      <c r="H4999" s="268"/>
      <c r="J4999" s="268"/>
      <c r="K4999" s="268"/>
      <c r="L4999" s="268"/>
      <c r="O4999" s="268"/>
      <c r="T4999" s="268"/>
      <c r="X4999" s="268"/>
    </row>
    <row r="5000" spans="1:24" x14ac:dyDescent="0.25">
      <c r="A5000" s="268"/>
      <c r="B5000" s="268"/>
      <c r="C5000" s="268"/>
      <c r="D5000" s="268"/>
      <c r="E5000" s="268"/>
      <c r="F5000" s="268"/>
      <c r="G5000" s="268"/>
      <c r="H5000" s="268"/>
      <c r="J5000" s="268"/>
      <c r="K5000" s="268"/>
      <c r="L5000" s="268"/>
      <c r="O5000" s="268"/>
      <c r="T5000" s="268"/>
      <c r="X5000" s="268"/>
    </row>
    <row r="5001" spans="1:24" x14ac:dyDescent="0.25">
      <c r="A5001" s="268"/>
      <c r="B5001" s="268"/>
      <c r="C5001" s="268"/>
      <c r="D5001" s="268"/>
      <c r="E5001" s="268"/>
      <c r="F5001" s="268"/>
      <c r="G5001" s="268"/>
      <c r="H5001" s="268"/>
      <c r="J5001" s="268"/>
      <c r="K5001" s="268"/>
      <c r="L5001" s="268"/>
      <c r="O5001" s="268"/>
      <c r="T5001" s="268"/>
      <c r="X5001" s="268"/>
    </row>
    <row r="5002" spans="1:24" x14ac:dyDescent="0.25">
      <c r="A5002" s="268"/>
      <c r="B5002" s="268"/>
      <c r="C5002" s="268"/>
      <c r="D5002" s="268"/>
      <c r="E5002" s="268"/>
      <c r="F5002" s="268"/>
      <c r="G5002" s="268"/>
      <c r="H5002" s="268"/>
      <c r="J5002" s="268"/>
      <c r="K5002" s="268"/>
      <c r="L5002" s="268"/>
      <c r="O5002" s="268"/>
      <c r="T5002" s="268"/>
      <c r="X5002" s="268"/>
    </row>
    <row r="5003" spans="1:24" x14ac:dyDescent="0.25">
      <c r="A5003" s="268"/>
      <c r="B5003" s="268"/>
      <c r="C5003" s="268"/>
      <c r="D5003" s="268"/>
      <c r="E5003" s="268"/>
      <c r="F5003" s="268"/>
      <c r="G5003" s="268"/>
      <c r="H5003" s="268"/>
      <c r="J5003" s="268"/>
      <c r="K5003" s="268"/>
      <c r="L5003" s="268"/>
      <c r="O5003" s="268"/>
      <c r="T5003" s="268"/>
      <c r="X5003" s="268"/>
    </row>
    <row r="5004" spans="1:24" x14ac:dyDescent="0.25">
      <c r="A5004" s="268"/>
      <c r="B5004" s="268"/>
      <c r="C5004" s="268"/>
      <c r="D5004" s="268"/>
      <c r="E5004" s="268"/>
      <c r="F5004" s="268"/>
      <c r="G5004" s="268"/>
      <c r="H5004" s="268"/>
      <c r="J5004" s="268"/>
      <c r="K5004" s="268"/>
      <c r="L5004" s="268"/>
      <c r="O5004" s="268"/>
      <c r="T5004" s="268"/>
      <c r="X5004" s="268"/>
    </row>
    <row r="5005" spans="1:24" x14ac:dyDescent="0.25">
      <c r="A5005" s="268"/>
      <c r="B5005" s="268"/>
      <c r="C5005" s="268"/>
      <c r="D5005" s="268"/>
      <c r="E5005" s="268"/>
      <c r="F5005" s="268"/>
      <c r="G5005" s="268"/>
      <c r="H5005" s="268"/>
      <c r="J5005" s="268"/>
      <c r="K5005" s="268"/>
      <c r="L5005" s="268"/>
      <c r="O5005" s="268"/>
      <c r="T5005" s="268"/>
      <c r="X5005" s="268"/>
    </row>
    <row r="5006" spans="1:24" x14ac:dyDescent="0.25">
      <c r="A5006" s="268"/>
      <c r="B5006" s="268"/>
      <c r="C5006" s="268"/>
      <c r="D5006" s="268"/>
      <c r="E5006" s="268"/>
      <c r="F5006" s="268"/>
      <c r="G5006" s="268"/>
      <c r="H5006" s="268"/>
      <c r="J5006" s="268"/>
      <c r="K5006" s="268"/>
      <c r="L5006" s="268"/>
      <c r="O5006" s="268"/>
      <c r="T5006" s="268"/>
      <c r="X5006" s="268"/>
    </row>
    <row r="5007" spans="1:24" x14ac:dyDescent="0.25">
      <c r="A5007" s="268"/>
      <c r="B5007" s="268"/>
      <c r="C5007" s="268"/>
      <c r="D5007" s="268"/>
      <c r="E5007" s="268"/>
      <c r="F5007" s="268"/>
      <c r="G5007" s="268"/>
      <c r="H5007" s="268"/>
      <c r="J5007" s="268"/>
      <c r="K5007" s="268"/>
      <c r="L5007" s="268"/>
      <c r="O5007" s="268"/>
      <c r="T5007" s="268"/>
      <c r="X5007" s="268"/>
    </row>
    <row r="5008" spans="1:24" x14ac:dyDescent="0.25">
      <c r="A5008" s="268"/>
      <c r="B5008" s="268"/>
      <c r="C5008" s="268"/>
      <c r="D5008" s="268"/>
      <c r="E5008" s="268"/>
      <c r="F5008" s="268"/>
      <c r="G5008" s="268"/>
      <c r="H5008" s="268"/>
      <c r="J5008" s="268"/>
      <c r="K5008" s="268"/>
      <c r="L5008" s="268"/>
      <c r="O5008" s="268"/>
      <c r="T5008" s="268"/>
      <c r="X5008" s="268"/>
    </row>
    <row r="5009" spans="1:24" x14ac:dyDescent="0.25">
      <c r="A5009" s="268"/>
      <c r="B5009" s="268"/>
      <c r="C5009" s="268"/>
      <c r="D5009" s="268"/>
      <c r="E5009" s="268"/>
      <c r="F5009" s="268"/>
      <c r="G5009" s="268"/>
      <c r="H5009" s="268"/>
      <c r="J5009" s="268"/>
      <c r="K5009" s="268"/>
      <c r="L5009" s="268"/>
      <c r="O5009" s="268"/>
      <c r="T5009" s="268"/>
      <c r="X5009" s="268"/>
    </row>
    <row r="5010" spans="1:24" x14ac:dyDescent="0.25">
      <c r="A5010" s="268"/>
      <c r="B5010" s="268"/>
      <c r="C5010" s="268"/>
      <c r="D5010" s="268"/>
      <c r="E5010" s="268"/>
      <c r="F5010" s="268"/>
      <c r="G5010" s="268"/>
      <c r="H5010" s="268"/>
      <c r="J5010" s="268"/>
      <c r="K5010" s="268"/>
      <c r="L5010" s="268"/>
      <c r="O5010" s="268"/>
      <c r="T5010" s="268"/>
      <c r="X5010" s="268"/>
    </row>
    <row r="5011" spans="1:24" x14ac:dyDescent="0.25">
      <c r="A5011" s="268"/>
      <c r="B5011" s="268"/>
      <c r="C5011" s="268"/>
      <c r="D5011" s="268"/>
      <c r="E5011" s="268"/>
      <c r="F5011" s="268"/>
      <c r="G5011" s="268"/>
      <c r="H5011" s="268"/>
      <c r="J5011" s="268"/>
      <c r="K5011" s="268"/>
      <c r="L5011" s="268"/>
      <c r="O5011" s="268"/>
      <c r="T5011" s="268"/>
      <c r="X5011" s="268"/>
    </row>
    <row r="5012" spans="1:24" x14ac:dyDescent="0.25">
      <c r="A5012" s="268"/>
      <c r="B5012" s="268"/>
      <c r="C5012" s="268"/>
      <c r="D5012" s="268"/>
      <c r="E5012" s="268"/>
      <c r="F5012" s="268"/>
      <c r="G5012" s="268"/>
      <c r="H5012" s="268"/>
      <c r="J5012" s="268"/>
      <c r="K5012" s="268"/>
      <c r="L5012" s="268"/>
      <c r="O5012" s="268"/>
      <c r="T5012" s="268"/>
      <c r="X5012" s="268"/>
    </row>
    <row r="5013" spans="1:24" x14ac:dyDescent="0.25">
      <c r="A5013" s="268"/>
      <c r="B5013" s="268"/>
      <c r="C5013" s="268"/>
      <c r="D5013" s="268"/>
      <c r="E5013" s="268"/>
      <c r="F5013" s="268"/>
      <c r="G5013" s="268"/>
      <c r="H5013" s="268"/>
      <c r="J5013" s="268"/>
      <c r="K5013" s="268"/>
      <c r="L5013" s="268"/>
      <c r="O5013" s="268"/>
      <c r="T5013" s="268"/>
      <c r="X5013" s="268"/>
    </row>
    <row r="5014" spans="1:24" x14ac:dyDescent="0.25">
      <c r="A5014" s="268"/>
      <c r="B5014" s="268"/>
      <c r="C5014" s="268"/>
      <c r="D5014" s="268"/>
      <c r="E5014" s="268"/>
      <c r="F5014" s="268"/>
      <c r="G5014" s="268"/>
      <c r="H5014" s="268"/>
      <c r="J5014" s="268"/>
      <c r="K5014" s="268"/>
      <c r="L5014" s="268"/>
      <c r="O5014" s="268"/>
      <c r="T5014" s="268"/>
      <c r="X5014" s="268"/>
    </row>
    <row r="5015" spans="1:24" x14ac:dyDescent="0.25">
      <c r="A5015" s="268"/>
      <c r="B5015" s="268"/>
      <c r="C5015" s="268"/>
      <c r="D5015" s="268"/>
      <c r="E5015" s="268"/>
      <c r="F5015" s="268"/>
      <c r="G5015" s="268"/>
      <c r="H5015" s="268"/>
      <c r="J5015" s="268"/>
      <c r="K5015" s="268"/>
      <c r="L5015" s="268"/>
      <c r="O5015" s="268"/>
      <c r="T5015" s="268"/>
      <c r="X5015" s="268"/>
    </row>
    <row r="5016" spans="1:24" x14ac:dyDescent="0.25">
      <c r="A5016" s="268"/>
      <c r="B5016" s="268"/>
      <c r="C5016" s="268"/>
      <c r="D5016" s="268"/>
      <c r="E5016" s="268"/>
      <c r="F5016" s="268"/>
      <c r="G5016" s="268"/>
      <c r="H5016" s="268"/>
      <c r="J5016" s="268"/>
      <c r="K5016" s="268"/>
      <c r="L5016" s="268"/>
      <c r="O5016" s="268"/>
      <c r="T5016" s="268"/>
      <c r="X5016" s="268"/>
    </row>
    <row r="5017" spans="1:24" x14ac:dyDescent="0.25">
      <c r="A5017" s="268"/>
      <c r="B5017" s="268"/>
      <c r="C5017" s="268"/>
      <c r="D5017" s="268"/>
      <c r="E5017" s="268"/>
      <c r="F5017" s="268"/>
      <c r="G5017" s="268"/>
      <c r="H5017" s="268"/>
      <c r="J5017" s="268"/>
      <c r="K5017" s="268"/>
      <c r="L5017" s="268"/>
      <c r="O5017" s="268"/>
      <c r="T5017" s="268"/>
      <c r="X5017" s="268"/>
    </row>
    <row r="5018" spans="1:24" x14ac:dyDescent="0.25">
      <c r="A5018" s="268"/>
      <c r="B5018" s="268"/>
      <c r="C5018" s="268"/>
      <c r="D5018" s="268"/>
      <c r="E5018" s="268"/>
      <c r="F5018" s="268"/>
      <c r="G5018" s="268"/>
      <c r="H5018" s="268"/>
      <c r="J5018" s="268"/>
      <c r="K5018" s="268"/>
      <c r="L5018" s="268"/>
      <c r="O5018" s="268"/>
      <c r="T5018" s="268"/>
      <c r="X5018" s="268"/>
    </row>
    <row r="5019" spans="1:24" x14ac:dyDescent="0.25">
      <c r="A5019" s="268"/>
      <c r="B5019" s="268"/>
      <c r="C5019" s="268"/>
      <c r="D5019" s="268"/>
      <c r="E5019" s="268"/>
      <c r="F5019" s="268"/>
      <c r="G5019" s="268"/>
      <c r="H5019" s="268"/>
      <c r="J5019" s="268"/>
      <c r="K5019" s="268"/>
      <c r="L5019" s="268"/>
      <c r="O5019" s="268"/>
      <c r="T5019" s="268"/>
      <c r="X5019" s="268"/>
    </row>
    <row r="5020" spans="1:24" x14ac:dyDescent="0.25">
      <c r="A5020" s="268"/>
      <c r="B5020" s="268"/>
      <c r="C5020" s="268"/>
      <c r="D5020" s="268"/>
      <c r="E5020" s="268"/>
      <c r="F5020" s="268"/>
      <c r="G5020" s="268"/>
      <c r="H5020" s="268"/>
      <c r="J5020" s="268"/>
      <c r="K5020" s="268"/>
      <c r="L5020" s="268"/>
      <c r="O5020" s="268"/>
      <c r="T5020" s="268"/>
      <c r="X5020" s="268"/>
    </row>
    <row r="5021" spans="1:24" x14ac:dyDescent="0.25">
      <c r="A5021" s="268"/>
      <c r="B5021" s="268"/>
      <c r="C5021" s="268"/>
      <c r="D5021" s="268"/>
      <c r="E5021" s="268"/>
      <c r="F5021" s="268"/>
      <c r="G5021" s="268"/>
      <c r="H5021" s="268"/>
      <c r="J5021" s="268"/>
      <c r="K5021" s="268"/>
      <c r="L5021" s="268"/>
      <c r="O5021" s="268"/>
      <c r="T5021" s="268"/>
      <c r="X5021" s="268"/>
    </row>
    <row r="5022" spans="1:24" x14ac:dyDescent="0.25">
      <c r="A5022" s="268"/>
      <c r="B5022" s="268"/>
      <c r="C5022" s="268"/>
      <c r="D5022" s="268"/>
      <c r="E5022" s="268"/>
      <c r="F5022" s="268"/>
      <c r="G5022" s="268"/>
      <c r="H5022" s="268"/>
      <c r="J5022" s="268"/>
      <c r="K5022" s="268"/>
      <c r="L5022" s="268"/>
      <c r="O5022" s="268"/>
      <c r="T5022" s="268"/>
      <c r="X5022" s="268"/>
    </row>
    <row r="5023" spans="1:24" x14ac:dyDescent="0.25">
      <c r="A5023" s="268"/>
      <c r="B5023" s="268"/>
      <c r="C5023" s="268"/>
      <c r="D5023" s="268"/>
      <c r="E5023" s="268"/>
      <c r="F5023" s="268"/>
      <c r="G5023" s="268"/>
      <c r="H5023" s="268"/>
      <c r="J5023" s="268"/>
      <c r="K5023" s="268"/>
      <c r="L5023" s="268"/>
      <c r="O5023" s="268"/>
      <c r="T5023" s="268"/>
      <c r="X5023" s="268"/>
    </row>
    <row r="5024" spans="1:24" x14ac:dyDescent="0.25">
      <c r="A5024" s="268"/>
      <c r="B5024" s="268"/>
      <c r="C5024" s="268"/>
      <c r="D5024" s="268"/>
      <c r="E5024" s="268"/>
      <c r="F5024" s="268"/>
      <c r="G5024" s="268"/>
      <c r="H5024" s="268"/>
      <c r="J5024" s="268"/>
      <c r="K5024" s="268"/>
      <c r="L5024" s="268"/>
      <c r="O5024" s="268"/>
      <c r="T5024" s="268"/>
      <c r="X5024" s="268"/>
    </row>
    <row r="5025" spans="1:24" x14ac:dyDescent="0.25">
      <c r="A5025" s="268"/>
      <c r="B5025" s="268"/>
      <c r="C5025" s="268"/>
      <c r="D5025" s="268"/>
      <c r="E5025" s="268"/>
      <c r="F5025" s="268"/>
      <c r="G5025" s="268"/>
      <c r="H5025" s="268"/>
      <c r="J5025" s="268"/>
      <c r="K5025" s="268"/>
      <c r="L5025" s="268"/>
      <c r="O5025" s="268"/>
      <c r="T5025" s="268"/>
      <c r="X5025" s="268"/>
    </row>
    <row r="5026" spans="1:24" x14ac:dyDescent="0.25">
      <c r="A5026" s="268"/>
      <c r="B5026" s="268"/>
      <c r="C5026" s="268"/>
      <c r="D5026" s="268"/>
      <c r="E5026" s="268"/>
      <c r="F5026" s="268"/>
      <c r="G5026" s="268"/>
      <c r="H5026" s="268"/>
      <c r="J5026" s="268"/>
      <c r="K5026" s="268"/>
      <c r="L5026" s="268"/>
      <c r="O5026" s="268"/>
      <c r="T5026" s="268"/>
      <c r="X5026" s="268"/>
    </row>
    <row r="5027" spans="1:24" x14ac:dyDescent="0.25">
      <c r="A5027" s="268"/>
      <c r="B5027" s="268"/>
      <c r="C5027" s="268"/>
      <c r="D5027" s="268"/>
      <c r="E5027" s="268"/>
      <c r="F5027" s="268"/>
      <c r="G5027" s="268"/>
      <c r="H5027" s="268"/>
      <c r="J5027" s="268"/>
      <c r="K5027" s="268"/>
      <c r="L5027" s="268"/>
      <c r="O5027" s="268"/>
      <c r="T5027" s="268"/>
      <c r="X5027" s="268"/>
    </row>
    <row r="5028" spans="1:24" x14ac:dyDescent="0.25">
      <c r="A5028" s="268"/>
      <c r="B5028" s="268"/>
      <c r="C5028" s="268"/>
      <c r="D5028" s="268"/>
      <c r="E5028" s="268"/>
      <c r="F5028" s="268"/>
      <c r="G5028" s="268"/>
      <c r="H5028" s="268"/>
      <c r="J5028" s="268"/>
      <c r="K5028" s="268"/>
      <c r="L5028" s="268"/>
      <c r="O5028" s="268"/>
      <c r="T5028" s="268"/>
      <c r="X5028" s="268"/>
    </row>
    <row r="5029" spans="1:24" x14ac:dyDescent="0.25">
      <c r="A5029" s="268"/>
      <c r="B5029" s="268"/>
      <c r="C5029" s="268"/>
      <c r="D5029" s="268"/>
      <c r="E5029" s="268"/>
      <c r="F5029" s="268"/>
      <c r="G5029" s="268"/>
      <c r="H5029" s="268"/>
      <c r="J5029" s="268"/>
      <c r="K5029" s="268"/>
      <c r="L5029" s="268"/>
      <c r="O5029" s="268"/>
      <c r="T5029" s="268"/>
      <c r="X5029" s="268"/>
    </row>
    <row r="5030" spans="1:24" x14ac:dyDescent="0.25">
      <c r="A5030" s="268"/>
      <c r="B5030" s="268"/>
      <c r="C5030" s="268"/>
      <c r="D5030" s="268"/>
      <c r="E5030" s="268"/>
      <c r="F5030" s="268"/>
      <c r="G5030" s="268"/>
      <c r="H5030" s="268"/>
      <c r="J5030" s="268"/>
      <c r="K5030" s="268"/>
      <c r="L5030" s="268"/>
      <c r="O5030" s="268"/>
      <c r="T5030" s="268"/>
      <c r="X5030" s="268"/>
    </row>
    <row r="5031" spans="1:24" x14ac:dyDescent="0.25">
      <c r="A5031" s="268"/>
      <c r="B5031" s="268"/>
      <c r="C5031" s="268"/>
      <c r="D5031" s="268"/>
      <c r="E5031" s="268"/>
      <c r="F5031" s="268"/>
      <c r="G5031" s="268"/>
      <c r="H5031" s="268"/>
      <c r="J5031" s="268"/>
      <c r="K5031" s="268"/>
      <c r="L5031" s="268"/>
      <c r="O5031" s="268"/>
      <c r="T5031" s="268"/>
      <c r="X5031" s="268"/>
    </row>
    <row r="5032" spans="1:24" x14ac:dyDescent="0.25">
      <c r="A5032" s="268"/>
      <c r="B5032" s="268"/>
      <c r="C5032" s="268"/>
      <c r="D5032" s="268"/>
      <c r="E5032" s="268"/>
      <c r="F5032" s="268"/>
      <c r="G5032" s="268"/>
      <c r="H5032" s="268"/>
      <c r="J5032" s="268"/>
      <c r="K5032" s="268"/>
      <c r="L5032" s="268"/>
      <c r="O5032" s="268"/>
      <c r="T5032" s="268"/>
      <c r="X5032" s="268"/>
    </row>
    <row r="5033" spans="1:24" x14ac:dyDescent="0.25">
      <c r="A5033" s="268"/>
      <c r="B5033" s="268"/>
      <c r="C5033" s="268"/>
      <c r="D5033" s="268"/>
      <c r="E5033" s="268"/>
      <c r="F5033" s="268"/>
      <c r="G5033" s="268"/>
      <c r="H5033" s="268"/>
      <c r="J5033" s="268"/>
      <c r="K5033" s="268"/>
      <c r="L5033" s="268"/>
      <c r="O5033" s="268"/>
      <c r="T5033" s="268"/>
      <c r="X5033" s="268"/>
    </row>
    <row r="5034" spans="1:24" x14ac:dyDescent="0.25">
      <c r="A5034" s="268"/>
      <c r="B5034" s="268"/>
      <c r="C5034" s="268"/>
      <c r="D5034" s="268"/>
      <c r="E5034" s="268"/>
      <c r="F5034" s="268"/>
      <c r="G5034" s="268"/>
      <c r="H5034" s="268"/>
      <c r="J5034" s="268"/>
      <c r="K5034" s="268"/>
      <c r="L5034" s="268"/>
      <c r="O5034" s="268"/>
      <c r="T5034" s="268"/>
      <c r="X5034" s="268"/>
    </row>
    <row r="5035" spans="1:24" x14ac:dyDescent="0.25">
      <c r="A5035" s="268"/>
      <c r="B5035" s="268"/>
      <c r="C5035" s="268"/>
      <c r="D5035" s="268"/>
      <c r="E5035" s="268"/>
      <c r="F5035" s="268"/>
      <c r="G5035" s="268"/>
      <c r="H5035" s="268"/>
      <c r="J5035" s="268"/>
      <c r="K5035" s="268"/>
      <c r="L5035" s="268"/>
      <c r="O5035" s="268"/>
      <c r="T5035" s="268"/>
      <c r="X5035" s="268"/>
    </row>
    <row r="5036" spans="1:24" x14ac:dyDescent="0.25">
      <c r="A5036" s="268"/>
      <c r="B5036" s="268"/>
      <c r="C5036" s="268"/>
      <c r="D5036" s="268"/>
      <c r="E5036" s="268"/>
      <c r="F5036" s="268"/>
      <c r="G5036" s="268"/>
      <c r="H5036" s="268"/>
      <c r="J5036" s="268"/>
      <c r="K5036" s="268"/>
      <c r="L5036" s="268"/>
      <c r="O5036" s="268"/>
      <c r="T5036" s="268"/>
      <c r="X5036" s="268"/>
    </row>
    <row r="5037" spans="1:24" x14ac:dyDescent="0.25">
      <c r="A5037" s="268"/>
      <c r="B5037" s="268"/>
      <c r="C5037" s="268"/>
      <c r="D5037" s="268"/>
      <c r="E5037" s="268"/>
      <c r="F5037" s="268"/>
      <c r="G5037" s="268"/>
      <c r="H5037" s="268"/>
      <c r="J5037" s="268"/>
      <c r="K5037" s="268"/>
      <c r="L5037" s="268"/>
      <c r="O5037" s="268"/>
      <c r="T5037" s="268"/>
      <c r="X5037" s="268"/>
    </row>
    <row r="5038" spans="1:24" x14ac:dyDescent="0.25">
      <c r="A5038" s="268"/>
      <c r="B5038" s="268"/>
      <c r="C5038" s="268"/>
      <c r="D5038" s="268"/>
      <c r="E5038" s="268"/>
      <c r="F5038" s="268"/>
      <c r="G5038" s="268"/>
      <c r="H5038" s="268"/>
      <c r="J5038" s="268"/>
      <c r="K5038" s="268"/>
      <c r="L5038" s="268"/>
      <c r="O5038" s="268"/>
      <c r="T5038" s="268"/>
      <c r="X5038" s="268"/>
    </row>
    <row r="5039" spans="1:24" x14ac:dyDescent="0.25">
      <c r="A5039" s="268"/>
      <c r="B5039" s="268"/>
      <c r="C5039" s="268"/>
      <c r="D5039" s="268"/>
      <c r="E5039" s="268"/>
      <c r="F5039" s="268"/>
      <c r="G5039" s="268"/>
      <c r="H5039" s="268"/>
      <c r="J5039" s="268"/>
      <c r="K5039" s="268"/>
      <c r="L5039" s="268"/>
      <c r="O5039" s="268"/>
      <c r="T5039" s="268"/>
      <c r="X5039" s="268"/>
    </row>
    <row r="5040" spans="1:24" x14ac:dyDescent="0.25">
      <c r="A5040" s="268"/>
      <c r="B5040" s="268"/>
      <c r="C5040" s="268"/>
      <c r="D5040" s="268"/>
      <c r="E5040" s="268"/>
      <c r="F5040" s="268"/>
      <c r="G5040" s="268"/>
      <c r="H5040" s="268"/>
      <c r="J5040" s="268"/>
      <c r="K5040" s="268"/>
      <c r="L5040" s="268"/>
      <c r="O5040" s="268"/>
      <c r="T5040" s="268"/>
      <c r="X5040" s="268"/>
    </row>
    <row r="5041" spans="1:24" x14ac:dyDescent="0.25">
      <c r="A5041" s="268"/>
      <c r="B5041" s="268"/>
      <c r="C5041" s="268"/>
      <c r="D5041" s="268"/>
      <c r="E5041" s="268"/>
      <c r="F5041" s="268"/>
      <c r="G5041" s="268"/>
      <c r="H5041" s="268"/>
      <c r="J5041" s="268"/>
      <c r="K5041" s="268"/>
      <c r="L5041" s="268"/>
      <c r="O5041" s="268"/>
      <c r="T5041" s="268"/>
      <c r="X5041" s="268"/>
    </row>
    <row r="5042" spans="1:24" x14ac:dyDescent="0.25">
      <c r="A5042" s="268"/>
      <c r="B5042" s="268"/>
      <c r="C5042" s="268"/>
      <c r="D5042" s="268"/>
      <c r="E5042" s="268"/>
      <c r="F5042" s="268"/>
      <c r="G5042" s="268"/>
      <c r="H5042" s="268"/>
      <c r="J5042" s="268"/>
      <c r="K5042" s="268"/>
      <c r="L5042" s="268"/>
      <c r="O5042" s="268"/>
      <c r="T5042" s="268"/>
      <c r="X5042" s="268"/>
    </row>
    <row r="5043" spans="1:24" x14ac:dyDescent="0.25">
      <c r="A5043" s="268"/>
      <c r="B5043" s="268"/>
      <c r="C5043" s="268"/>
      <c r="D5043" s="268"/>
      <c r="E5043" s="268"/>
      <c r="F5043" s="268"/>
      <c r="G5043" s="268"/>
      <c r="H5043" s="268"/>
      <c r="J5043" s="268"/>
      <c r="K5043" s="268"/>
      <c r="L5043" s="268"/>
      <c r="O5043" s="268"/>
      <c r="T5043" s="268"/>
      <c r="X5043" s="268"/>
    </row>
    <row r="5044" spans="1:24" x14ac:dyDescent="0.25">
      <c r="A5044" s="268"/>
      <c r="B5044" s="268"/>
      <c r="C5044" s="268"/>
      <c r="D5044" s="268"/>
      <c r="E5044" s="268"/>
      <c r="F5044" s="268"/>
      <c r="G5044" s="268"/>
      <c r="H5044" s="268"/>
      <c r="J5044" s="268"/>
      <c r="K5044" s="268"/>
      <c r="L5044" s="268"/>
      <c r="O5044" s="268"/>
      <c r="T5044" s="268"/>
      <c r="X5044" s="268"/>
    </row>
    <row r="5045" spans="1:24" x14ac:dyDescent="0.25">
      <c r="A5045" s="268"/>
      <c r="B5045" s="268"/>
      <c r="C5045" s="268"/>
      <c r="D5045" s="268"/>
      <c r="E5045" s="268"/>
      <c r="F5045" s="268"/>
      <c r="G5045" s="268"/>
      <c r="H5045" s="268"/>
      <c r="J5045" s="268"/>
      <c r="K5045" s="268"/>
      <c r="L5045" s="268"/>
      <c r="O5045" s="268"/>
      <c r="T5045" s="268"/>
      <c r="X5045" s="268"/>
    </row>
    <row r="5046" spans="1:24" x14ac:dyDescent="0.25">
      <c r="A5046" s="268"/>
      <c r="B5046" s="268"/>
      <c r="C5046" s="268"/>
      <c r="D5046" s="268"/>
      <c r="E5046" s="268"/>
      <c r="F5046" s="268"/>
      <c r="G5046" s="268"/>
      <c r="H5046" s="268"/>
      <c r="J5046" s="268"/>
      <c r="K5046" s="268"/>
      <c r="L5046" s="268"/>
      <c r="O5046" s="268"/>
      <c r="T5046" s="268"/>
      <c r="X5046" s="268"/>
    </row>
    <row r="5047" spans="1:24" x14ac:dyDescent="0.25">
      <c r="A5047" s="268"/>
      <c r="B5047" s="268"/>
      <c r="C5047" s="268"/>
      <c r="D5047" s="268"/>
      <c r="E5047" s="268"/>
      <c r="F5047" s="268"/>
      <c r="G5047" s="268"/>
      <c r="H5047" s="268"/>
      <c r="J5047" s="268"/>
      <c r="K5047" s="268"/>
      <c r="L5047" s="268"/>
      <c r="O5047" s="268"/>
      <c r="T5047" s="268"/>
      <c r="X5047" s="268"/>
    </row>
    <row r="5048" spans="1:24" x14ac:dyDescent="0.25">
      <c r="A5048" s="268"/>
      <c r="B5048" s="268"/>
      <c r="C5048" s="268"/>
      <c r="D5048" s="268"/>
      <c r="E5048" s="268"/>
      <c r="F5048" s="268"/>
      <c r="G5048" s="268"/>
      <c r="H5048" s="268"/>
      <c r="J5048" s="268"/>
      <c r="K5048" s="268"/>
      <c r="L5048" s="268"/>
      <c r="O5048" s="268"/>
      <c r="T5048" s="268"/>
      <c r="X5048" s="268"/>
    </row>
    <row r="5049" spans="1:24" x14ac:dyDescent="0.25">
      <c r="A5049" s="268"/>
      <c r="B5049" s="268"/>
      <c r="C5049" s="268"/>
      <c r="D5049" s="268"/>
      <c r="E5049" s="268"/>
      <c r="F5049" s="268"/>
      <c r="G5049" s="268"/>
      <c r="H5049" s="268"/>
      <c r="J5049" s="268"/>
      <c r="K5049" s="268"/>
      <c r="L5049" s="268"/>
      <c r="O5049" s="268"/>
      <c r="T5049" s="268"/>
      <c r="X5049" s="268"/>
    </row>
    <row r="5050" spans="1:24" x14ac:dyDescent="0.25">
      <c r="A5050" s="268"/>
      <c r="B5050" s="268"/>
      <c r="C5050" s="268"/>
      <c r="D5050" s="268"/>
      <c r="E5050" s="268"/>
      <c r="F5050" s="268"/>
      <c r="G5050" s="268"/>
      <c r="H5050" s="268"/>
      <c r="J5050" s="268"/>
      <c r="K5050" s="268"/>
      <c r="L5050" s="268"/>
      <c r="O5050" s="268"/>
      <c r="T5050" s="268"/>
      <c r="X5050" s="268"/>
    </row>
    <row r="5051" spans="1:24" x14ac:dyDescent="0.25">
      <c r="A5051" s="268"/>
      <c r="B5051" s="268"/>
      <c r="C5051" s="268"/>
      <c r="D5051" s="268"/>
      <c r="E5051" s="268"/>
      <c r="F5051" s="268"/>
      <c r="G5051" s="268"/>
      <c r="H5051" s="268"/>
      <c r="J5051" s="268"/>
      <c r="K5051" s="268"/>
      <c r="L5051" s="268"/>
      <c r="O5051" s="268"/>
      <c r="T5051" s="268"/>
      <c r="X5051" s="268"/>
    </row>
    <row r="5052" spans="1:24" x14ac:dyDescent="0.25">
      <c r="A5052" s="268"/>
      <c r="B5052" s="268"/>
      <c r="C5052" s="268"/>
      <c r="D5052" s="268"/>
      <c r="E5052" s="268"/>
      <c r="F5052" s="268"/>
      <c r="G5052" s="268"/>
      <c r="H5052" s="268"/>
      <c r="J5052" s="268"/>
      <c r="K5052" s="268"/>
      <c r="L5052" s="268"/>
      <c r="O5052" s="268"/>
      <c r="T5052" s="268"/>
      <c r="X5052" s="268"/>
    </row>
    <row r="5053" spans="1:24" x14ac:dyDescent="0.25">
      <c r="A5053" s="268"/>
      <c r="B5053" s="268"/>
      <c r="C5053" s="268"/>
      <c r="D5053" s="268"/>
      <c r="E5053" s="268"/>
      <c r="F5053" s="268"/>
      <c r="G5053" s="268"/>
      <c r="H5053" s="268"/>
      <c r="J5053" s="268"/>
      <c r="K5053" s="268"/>
      <c r="L5053" s="268"/>
      <c r="O5053" s="268"/>
      <c r="T5053" s="268"/>
      <c r="X5053" s="268"/>
    </row>
    <row r="5054" spans="1:24" x14ac:dyDescent="0.25">
      <c r="A5054" s="268"/>
      <c r="B5054" s="268"/>
      <c r="C5054" s="268"/>
      <c r="D5054" s="268"/>
      <c r="E5054" s="268"/>
      <c r="F5054" s="268"/>
      <c r="G5054" s="268"/>
      <c r="H5054" s="268"/>
      <c r="J5054" s="268"/>
      <c r="K5054" s="268"/>
      <c r="L5054" s="268"/>
      <c r="O5054" s="268"/>
      <c r="T5054" s="268"/>
      <c r="X5054" s="268"/>
    </row>
    <row r="5055" spans="1:24" x14ac:dyDescent="0.25">
      <c r="A5055" s="268"/>
      <c r="B5055" s="268"/>
      <c r="C5055" s="268"/>
      <c r="D5055" s="268"/>
      <c r="E5055" s="268"/>
      <c r="F5055" s="268"/>
      <c r="G5055" s="268"/>
      <c r="H5055" s="268"/>
      <c r="J5055" s="268"/>
      <c r="K5055" s="268"/>
      <c r="L5055" s="268"/>
      <c r="O5055" s="268"/>
      <c r="T5055" s="268"/>
      <c r="X5055" s="268"/>
    </row>
    <row r="5056" spans="1:24" x14ac:dyDescent="0.25">
      <c r="A5056" s="268"/>
      <c r="B5056" s="268"/>
      <c r="C5056" s="268"/>
      <c r="D5056" s="268"/>
      <c r="E5056" s="268"/>
      <c r="F5056" s="268"/>
      <c r="G5056" s="268"/>
      <c r="H5056" s="268"/>
      <c r="J5056" s="268"/>
      <c r="K5056" s="268"/>
      <c r="L5056" s="268"/>
      <c r="O5056" s="268"/>
      <c r="T5056" s="268"/>
      <c r="X5056" s="268"/>
    </row>
    <row r="5057" spans="1:24" x14ac:dyDescent="0.25">
      <c r="A5057" s="268"/>
      <c r="B5057" s="268"/>
      <c r="C5057" s="268"/>
      <c r="D5057" s="268"/>
      <c r="E5057" s="268"/>
      <c r="F5057" s="268"/>
      <c r="G5057" s="268"/>
      <c r="H5057" s="268"/>
      <c r="J5057" s="268"/>
      <c r="K5057" s="268"/>
      <c r="L5057" s="268"/>
      <c r="O5057" s="268"/>
      <c r="T5057" s="268"/>
      <c r="X5057" s="268"/>
    </row>
    <row r="5058" spans="1:24" x14ac:dyDescent="0.25">
      <c r="A5058" s="268"/>
      <c r="B5058" s="268"/>
      <c r="C5058" s="268"/>
      <c r="D5058" s="268"/>
      <c r="E5058" s="268"/>
      <c r="F5058" s="268"/>
      <c r="G5058" s="268"/>
      <c r="H5058" s="268"/>
      <c r="J5058" s="268"/>
      <c r="K5058" s="268"/>
      <c r="L5058" s="268"/>
      <c r="O5058" s="268"/>
      <c r="T5058" s="268"/>
      <c r="X5058" s="268"/>
    </row>
    <row r="5059" spans="1:24" x14ac:dyDescent="0.25">
      <c r="A5059" s="268"/>
      <c r="B5059" s="268"/>
      <c r="C5059" s="268"/>
      <c r="D5059" s="268"/>
      <c r="E5059" s="268"/>
      <c r="F5059" s="268"/>
      <c r="G5059" s="268"/>
      <c r="H5059" s="268"/>
      <c r="J5059" s="268"/>
      <c r="K5059" s="268"/>
      <c r="L5059" s="268"/>
      <c r="O5059" s="268"/>
      <c r="T5059" s="268"/>
      <c r="X5059" s="268"/>
    </row>
    <row r="5060" spans="1:24" x14ac:dyDescent="0.25">
      <c r="A5060" s="268"/>
      <c r="B5060" s="268"/>
      <c r="C5060" s="268"/>
      <c r="D5060" s="268"/>
      <c r="E5060" s="268"/>
      <c r="F5060" s="268"/>
      <c r="G5060" s="268"/>
      <c r="H5060" s="268"/>
      <c r="J5060" s="268"/>
      <c r="K5060" s="268"/>
      <c r="L5060" s="268"/>
      <c r="O5060" s="268"/>
      <c r="T5060" s="268"/>
      <c r="X5060" s="268"/>
    </row>
    <row r="5061" spans="1:24" x14ac:dyDescent="0.25">
      <c r="A5061" s="268"/>
      <c r="B5061" s="268"/>
      <c r="C5061" s="268"/>
      <c r="D5061" s="268"/>
      <c r="E5061" s="268"/>
      <c r="F5061" s="268"/>
      <c r="G5061" s="268"/>
      <c r="H5061" s="268"/>
      <c r="J5061" s="268"/>
      <c r="K5061" s="268"/>
      <c r="L5061" s="268"/>
      <c r="O5061" s="268"/>
      <c r="T5061" s="268"/>
      <c r="X5061" s="268"/>
    </row>
    <row r="5062" spans="1:24" x14ac:dyDescent="0.25">
      <c r="A5062" s="268"/>
      <c r="B5062" s="268"/>
      <c r="C5062" s="268"/>
      <c r="D5062" s="268"/>
      <c r="E5062" s="268"/>
      <c r="F5062" s="268"/>
      <c r="G5062" s="268"/>
      <c r="H5062" s="268"/>
      <c r="J5062" s="268"/>
      <c r="K5062" s="268"/>
      <c r="L5062" s="268"/>
      <c r="O5062" s="268"/>
      <c r="T5062" s="268"/>
      <c r="X5062" s="268"/>
    </row>
    <row r="5063" spans="1:24" x14ac:dyDescent="0.25">
      <c r="A5063" s="268"/>
      <c r="B5063" s="268"/>
      <c r="C5063" s="268"/>
      <c r="D5063" s="268"/>
      <c r="E5063" s="268"/>
      <c r="F5063" s="268"/>
      <c r="G5063" s="268"/>
      <c r="H5063" s="268"/>
      <c r="J5063" s="268"/>
      <c r="K5063" s="268"/>
      <c r="L5063" s="268"/>
      <c r="O5063" s="268"/>
      <c r="T5063" s="268"/>
      <c r="X5063" s="268"/>
    </row>
    <row r="5064" spans="1:24" x14ac:dyDescent="0.25">
      <c r="A5064" s="268"/>
      <c r="B5064" s="268"/>
      <c r="C5064" s="268"/>
      <c r="D5064" s="268"/>
      <c r="E5064" s="268"/>
      <c r="F5064" s="268"/>
      <c r="G5064" s="268"/>
      <c r="H5064" s="268"/>
      <c r="J5064" s="268"/>
      <c r="K5064" s="268"/>
      <c r="L5064" s="268"/>
      <c r="O5064" s="268"/>
      <c r="T5064" s="268"/>
      <c r="X5064" s="268"/>
    </row>
    <row r="5065" spans="1:24" x14ac:dyDescent="0.25">
      <c r="A5065" s="268"/>
      <c r="B5065" s="268"/>
      <c r="C5065" s="268"/>
      <c r="D5065" s="268"/>
      <c r="E5065" s="268"/>
      <c r="F5065" s="268"/>
      <c r="G5065" s="268"/>
      <c r="H5065" s="268"/>
      <c r="J5065" s="268"/>
      <c r="K5065" s="268"/>
      <c r="L5065" s="268"/>
      <c r="O5065" s="268"/>
      <c r="T5065" s="268"/>
      <c r="X5065" s="268"/>
    </row>
    <row r="5066" spans="1:24" x14ac:dyDescent="0.25">
      <c r="A5066" s="268"/>
      <c r="B5066" s="268"/>
      <c r="C5066" s="268"/>
      <c r="D5066" s="268"/>
      <c r="E5066" s="268"/>
      <c r="F5066" s="268"/>
      <c r="G5066" s="268"/>
      <c r="H5066" s="268"/>
      <c r="J5066" s="268"/>
      <c r="K5066" s="268"/>
      <c r="L5066" s="268"/>
      <c r="O5066" s="268"/>
      <c r="T5066" s="268"/>
      <c r="X5066" s="268"/>
    </row>
    <row r="5067" spans="1:24" x14ac:dyDescent="0.25">
      <c r="A5067" s="268"/>
      <c r="B5067" s="268"/>
      <c r="C5067" s="268"/>
      <c r="D5067" s="268"/>
      <c r="E5067" s="268"/>
      <c r="F5067" s="268"/>
      <c r="G5067" s="268"/>
      <c r="H5067" s="268"/>
      <c r="J5067" s="268"/>
      <c r="K5067" s="268"/>
      <c r="L5067" s="268"/>
      <c r="O5067" s="268"/>
      <c r="T5067" s="268"/>
      <c r="X5067" s="268"/>
    </row>
    <row r="5068" spans="1:24" x14ac:dyDescent="0.25">
      <c r="A5068" s="268"/>
      <c r="B5068" s="268"/>
      <c r="C5068" s="268"/>
      <c r="D5068" s="268"/>
      <c r="E5068" s="268"/>
      <c r="F5068" s="268"/>
      <c r="G5068" s="268"/>
      <c r="H5068" s="268"/>
      <c r="J5068" s="268"/>
      <c r="K5068" s="268"/>
      <c r="L5068" s="268"/>
      <c r="O5068" s="268"/>
      <c r="T5068" s="268"/>
      <c r="X5068" s="268"/>
    </row>
    <row r="5069" spans="1:24" x14ac:dyDescent="0.25">
      <c r="A5069" s="268"/>
      <c r="B5069" s="268"/>
      <c r="C5069" s="268"/>
      <c r="D5069" s="268"/>
      <c r="E5069" s="268"/>
      <c r="F5069" s="268"/>
      <c r="G5069" s="268"/>
      <c r="H5069" s="268"/>
      <c r="J5069" s="268"/>
      <c r="K5069" s="268"/>
      <c r="L5069" s="268"/>
      <c r="O5069" s="268"/>
      <c r="T5069" s="268"/>
      <c r="X5069" s="268"/>
    </row>
    <row r="5070" spans="1:24" x14ac:dyDescent="0.25">
      <c r="A5070" s="268"/>
      <c r="B5070" s="268"/>
      <c r="C5070" s="268"/>
      <c r="D5070" s="268"/>
      <c r="E5070" s="268"/>
      <c r="F5070" s="268"/>
      <c r="G5070" s="268"/>
      <c r="H5070" s="268"/>
      <c r="J5070" s="268"/>
      <c r="K5070" s="268"/>
      <c r="L5070" s="268"/>
      <c r="O5070" s="268"/>
      <c r="T5070" s="268"/>
      <c r="X5070" s="268"/>
    </row>
    <row r="5071" spans="1:24" x14ac:dyDescent="0.25">
      <c r="A5071" s="268"/>
      <c r="B5071" s="268"/>
      <c r="C5071" s="268"/>
      <c r="D5071" s="268"/>
      <c r="E5071" s="268"/>
      <c r="F5071" s="268"/>
      <c r="G5071" s="268"/>
      <c r="H5071" s="268"/>
      <c r="J5071" s="268"/>
      <c r="K5071" s="268"/>
      <c r="L5071" s="268"/>
      <c r="O5071" s="268"/>
      <c r="T5071" s="268"/>
      <c r="X5071" s="268"/>
    </row>
    <row r="5072" spans="1:24" x14ac:dyDescent="0.25">
      <c r="A5072" s="268"/>
      <c r="B5072" s="268"/>
      <c r="C5072" s="268"/>
      <c r="D5072" s="268"/>
      <c r="E5072" s="268"/>
      <c r="F5072" s="268"/>
      <c r="G5072" s="268"/>
      <c r="H5072" s="268"/>
      <c r="J5072" s="268"/>
      <c r="K5072" s="268"/>
      <c r="L5072" s="268"/>
      <c r="O5072" s="268"/>
      <c r="T5072" s="268"/>
      <c r="X5072" s="268"/>
    </row>
    <row r="5073" spans="1:24" x14ac:dyDescent="0.25">
      <c r="A5073" s="268"/>
      <c r="B5073" s="268"/>
      <c r="C5073" s="268"/>
      <c r="D5073" s="268"/>
      <c r="E5073" s="268"/>
      <c r="F5073" s="268"/>
      <c r="G5073" s="268"/>
      <c r="H5073" s="268"/>
      <c r="J5073" s="268"/>
      <c r="K5073" s="268"/>
      <c r="L5073" s="268"/>
      <c r="O5073" s="268"/>
      <c r="T5073" s="268"/>
      <c r="X5073" s="268"/>
    </row>
    <row r="5074" spans="1:24" x14ac:dyDescent="0.25">
      <c r="A5074" s="268"/>
      <c r="B5074" s="268"/>
      <c r="C5074" s="268"/>
      <c r="D5074" s="268"/>
      <c r="E5074" s="268"/>
      <c r="F5074" s="268"/>
      <c r="G5074" s="268"/>
      <c r="H5074" s="268"/>
      <c r="J5074" s="268"/>
      <c r="K5074" s="268"/>
      <c r="L5074" s="268"/>
      <c r="O5074" s="268"/>
      <c r="T5074" s="268"/>
      <c r="X5074" s="268"/>
    </row>
    <row r="5075" spans="1:24" x14ac:dyDescent="0.25">
      <c r="A5075" s="268"/>
      <c r="B5075" s="268"/>
      <c r="C5075" s="268"/>
      <c r="D5075" s="268"/>
      <c r="E5075" s="268"/>
      <c r="F5075" s="268"/>
      <c r="G5075" s="268"/>
      <c r="H5075" s="268"/>
      <c r="J5075" s="268"/>
      <c r="K5075" s="268"/>
      <c r="L5075" s="268"/>
      <c r="O5075" s="268"/>
      <c r="T5075" s="268"/>
      <c r="X5075" s="268"/>
    </row>
    <row r="5076" spans="1:24" x14ac:dyDescent="0.25">
      <c r="A5076" s="268"/>
      <c r="B5076" s="268"/>
      <c r="C5076" s="268"/>
      <c r="D5076" s="268"/>
      <c r="E5076" s="268"/>
      <c r="F5076" s="268"/>
      <c r="G5076" s="268"/>
      <c r="H5076" s="268"/>
      <c r="J5076" s="268"/>
      <c r="K5076" s="268"/>
      <c r="L5076" s="268"/>
      <c r="O5076" s="268"/>
      <c r="T5076" s="268"/>
      <c r="X5076" s="268"/>
    </row>
    <row r="5077" spans="1:24" x14ac:dyDescent="0.25">
      <c r="A5077" s="268"/>
      <c r="B5077" s="268"/>
      <c r="C5077" s="268"/>
      <c r="D5077" s="268"/>
      <c r="E5077" s="268"/>
      <c r="F5077" s="268"/>
      <c r="G5077" s="268"/>
      <c r="H5077" s="268"/>
      <c r="J5077" s="268"/>
      <c r="K5077" s="268"/>
      <c r="L5077" s="268"/>
      <c r="O5077" s="268"/>
      <c r="T5077" s="268"/>
      <c r="X5077" s="268"/>
    </row>
    <row r="5078" spans="1:24" x14ac:dyDescent="0.25">
      <c r="A5078" s="268"/>
      <c r="B5078" s="268"/>
      <c r="C5078" s="268"/>
      <c r="D5078" s="268"/>
      <c r="E5078" s="268"/>
      <c r="F5078" s="268"/>
      <c r="G5078" s="268"/>
      <c r="H5078" s="268"/>
      <c r="J5078" s="268"/>
      <c r="K5078" s="268"/>
      <c r="L5078" s="268"/>
      <c r="O5078" s="268"/>
      <c r="T5078" s="268"/>
      <c r="X5078" s="268"/>
    </row>
    <row r="5079" spans="1:24" x14ac:dyDescent="0.25">
      <c r="A5079" s="268"/>
      <c r="B5079" s="268"/>
      <c r="C5079" s="268"/>
      <c r="D5079" s="268"/>
      <c r="E5079" s="268"/>
      <c r="F5079" s="268"/>
      <c r="G5079" s="268"/>
      <c r="H5079" s="268"/>
      <c r="J5079" s="268"/>
      <c r="K5079" s="268"/>
      <c r="L5079" s="268"/>
      <c r="O5079" s="268"/>
      <c r="T5079" s="268"/>
      <c r="X5079" s="268"/>
    </row>
    <row r="5080" spans="1:24" x14ac:dyDescent="0.25">
      <c r="A5080" s="268"/>
      <c r="B5080" s="268"/>
      <c r="C5080" s="268"/>
      <c r="D5080" s="268"/>
      <c r="E5080" s="268"/>
      <c r="F5080" s="268"/>
      <c r="G5080" s="268"/>
      <c r="H5080" s="268"/>
      <c r="J5080" s="268"/>
      <c r="K5080" s="268"/>
      <c r="L5080" s="268"/>
      <c r="O5080" s="268"/>
      <c r="T5080" s="268"/>
      <c r="X5080" s="268"/>
    </row>
    <row r="5081" spans="1:24" x14ac:dyDescent="0.25">
      <c r="A5081" s="268"/>
      <c r="B5081" s="268"/>
      <c r="C5081" s="268"/>
      <c r="D5081" s="268"/>
      <c r="E5081" s="268"/>
      <c r="F5081" s="268"/>
      <c r="G5081" s="268"/>
      <c r="H5081" s="268"/>
      <c r="J5081" s="268"/>
      <c r="K5081" s="268"/>
      <c r="L5081" s="268"/>
      <c r="O5081" s="268"/>
      <c r="T5081" s="268"/>
      <c r="X5081" s="268"/>
    </row>
    <row r="5082" spans="1:24" x14ac:dyDescent="0.25">
      <c r="A5082" s="268"/>
      <c r="B5082" s="268"/>
      <c r="C5082" s="268"/>
      <c r="D5082" s="268"/>
      <c r="E5082" s="268"/>
      <c r="F5082" s="268"/>
      <c r="G5082" s="268"/>
      <c r="H5082" s="268"/>
      <c r="J5082" s="268"/>
      <c r="K5082" s="268"/>
      <c r="L5082" s="268"/>
      <c r="O5082" s="268"/>
      <c r="T5082" s="268"/>
      <c r="X5082" s="268"/>
    </row>
    <row r="5083" spans="1:24" x14ac:dyDescent="0.25">
      <c r="A5083" s="268"/>
      <c r="B5083" s="268"/>
      <c r="C5083" s="268"/>
      <c r="D5083" s="268"/>
      <c r="E5083" s="268"/>
      <c r="F5083" s="268"/>
      <c r="G5083" s="268"/>
      <c r="H5083" s="268"/>
      <c r="J5083" s="268"/>
      <c r="K5083" s="268"/>
      <c r="L5083" s="268"/>
      <c r="O5083" s="268"/>
      <c r="T5083" s="268"/>
      <c r="X5083" s="268"/>
    </row>
    <row r="5084" spans="1:24" x14ac:dyDescent="0.25">
      <c r="A5084" s="268"/>
      <c r="B5084" s="268"/>
      <c r="C5084" s="268"/>
      <c r="D5084" s="268"/>
      <c r="E5084" s="268"/>
      <c r="F5084" s="268"/>
      <c r="G5084" s="268"/>
      <c r="H5084" s="268"/>
      <c r="J5084" s="268"/>
      <c r="K5084" s="268"/>
      <c r="L5084" s="268"/>
      <c r="O5084" s="268"/>
      <c r="T5084" s="268"/>
      <c r="X5084" s="268"/>
    </row>
    <row r="5085" spans="1:24" x14ac:dyDescent="0.25">
      <c r="A5085" s="268"/>
      <c r="B5085" s="268"/>
      <c r="C5085" s="268"/>
      <c r="D5085" s="268"/>
      <c r="E5085" s="268"/>
      <c r="F5085" s="268"/>
      <c r="G5085" s="268"/>
      <c r="H5085" s="268"/>
      <c r="J5085" s="268"/>
      <c r="K5085" s="268"/>
      <c r="L5085" s="268"/>
      <c r="O5085" s="268"/>
      <c r="T5085" s="268"/>
      <c r="X5085" s="268"/>
    </row>
    <row r="5086" spans="1:24" x14ac:dyDescent="0.25">
      <c r="A5086" s="268"/>
      <c r="B5086" s="268"/>
      <c r="C5086" s="268"/>
      <c r="D5086" s="268"/>
      <c r="E5086" s="268"/>
      <c r="F5086" s="268"/>
      <c r="G5086" s="268"/>
      <c r="H5086" s="268"/>
      <c r="J5086" s="268"/>
      <c r="K5086" s="268"/>
      <c r="L5086" s="268"/>
      <c r="O5086" s="268"/>
      <c r="T5086" s="268"/>
      <c r="X5086" s="268"/>
    </row>
    <row r="5087" spans="1:24" x14ac:dyDescent="0.25">
      <c r="A5087" s="268"/>
      <c r="B5087" s="268"/>
      <c r="C5087" s="268"/>
      <c r="D5087" s="268"/>
      <c r="E5087" s="268"/>
      <c r="F5087" s="268"/>
      <c r="G5087" s="268"/>
      <c r="H5087" s="268"/>
      <c r="J5087" s="268"/>
      <c r="K5087" s="268"/>
      <c r="M5087" s="268"/>
      <c r="N5087" s="268"/>
      <c r="O5087" s="268"/>
      <c r="T5087" s="268"/>
      <c r="X5087" s="268"/>
    </row>
    <row r="5088" spans="1:24" x14ac:dyDescent="0.25">
      <c r="A5088" s="268"/>
      <c r="B5088" s="268"/>
      <c r="C5088" s="268"/>
      <c r="D5088" s="268"/>
      <c r="E5088" s="268"/>
      <c r="F5088" s="268"/>
      <c r="G5088" s="268"/>
      <c r="H5088" s="268"/>
      <c r="J5088" s="268"/>
      <c r="K5088" s="268"/>
      <c r="M5088" s="268"/>
      <c r="N5088" s="268"/>
      <c r="O5088" s="268"/>
      <c r="T5088" s="268"/>
      <c r="X5088" s="268"/>
    </row>
    <row r="5089" spans="1:24" x14ac:dyDescent="0.25">
      <c r="A5089" s="268"/>
      <c r="B5089" s="268"/>
      <c r="C5089" s="268"/>
      <c r="D5089" s="268"/>
      <c r="E5089" s="268"/>
      <c r="F5089" s="268"/>
      <c r="G5089" s="268"/>
      <c r="H5089" s="268"/>
      <c r="J5089" s="268"/>
      <c r="K5089" s="268"/>
      <c r="L5089" s="268"/>
      <c r="O5089" s="268"/>
      <c r="T5089" s="268"/>
      <c r="X5089" s="268"/>
    </row>
    <row r="5090" spans="1:24" x14ac:dyDescent="0.25">
      <c r="A5090" s="268"/>
      <c r="B5090" s="268"/>
      <c r="C5090" s="268"/>
      <c r="D5090" s="268"/>
      <c r="E5090" s="268"/>
      <c r="F5090" s="268"/>
      <c r="G5090" s="268"/>
      <c r="H5090" s="268"/>
      <c r="J5090" s="268"/>
      <c r="K5090" s="268"/>
      <c r="L5090" s="268"/>
      <c r="O5090" s="268"/>
      <c r="T5090" s="268"/>
      <c r="X5090" s="268"/>
    </row>
    <row r="5091" spans="1:24" x14ac:dyDescent="0.25">
      <c r="A5091" s="268"/>
      <c r="B5091" s="268"/>
      <c r="C5091" s="268"/>
      <c r="D5091" s="268"/>
      <c r="E5091" s="268"/>
      <c r="F5091" s="268"/>
      <c r="G5091" s="268"/>
      <c r="H5091" s="268"/>
      <c r="J5091" s="268"/>
      <c r="K5091" s="268"/>
      <c r="L5091" s="268"/>
      <c r="O5091" s="268"/>
      <c r="T5091" s="268"/>
      <c r="X5091" s="268"/>
    </row>
    <row r="5092" spans="1:24" x14ac:dyDescent="0.25">
      <c r="A5092" s="268"/>
      <c r="B5092" s="268"/>
      <c r="C5092" s="268"/>
      <c r="D5092" s="268"/>
      <c r="E5092" s="268"/>
      <c r="F5092" s="268"/>
      <c r="G5092" s="268"/>
      <c r="H5092" s="268"/>
      <c r="J5092" s="268"/>
      <c r="K5092" s="268"/>
      <c r="L5092" s="268"/>
      <c r="O5092" s="268"/>
      <c r="T5092" s="268"/>
      <c r="X5092" s="268"/>
    </row>
    <row r="5093" spans="1:24" x14ac:dyDescent="0.25">
      <c r="A5093" s="268"/>
      <c r="B5093" s="268"/>
      <c r="C5093" s="268"/>
      <c r="D5093" s="268"/>
      <c r="E5093" s="268"/>
      <c r="F5093" s="268"/>
      <c r="G5093" s="268"/>
      <c r="H5093" s="268"/>
      <c r="J5093" s="268"/>
      <c r="K5093" s="268"/>
      <c r="L5093" s="268"/>
      <c r="O5093" s="268"/>
      <c r="T5093" s="268"/>
      <c r="X5093" s="268"/>
    </row>
    <row r="5094" spans="1:24" x14ac:dyDescent="0.25">
      <c r="A5094" s="268"/>
      <c r="B5094" s="268"/>
      <c r="C5094" s="268"/>
      <c r="D5094" s="268"/>
      <c r="E5094" s="268"/>
      <c r="F5094" s="268"/>
      <c r="G5094" s="268"/>
      <c r="H5094" s="268"/>
      <c r="J5094" s="268"/>
      <c r="K5094" s="268"/>
      <c r="L5094" s="268"/>
      <c r="O5094" s="268"/>
      <c r="T5094" s="268"/>
      <c r="X5094" s="268"/>
    </row>
    <row r="5095" spans="1:24" x14ac:dyDescent="0.25">
      <c r="A5095" s="268"/>
      <c r="B5095" s="268"/>
      <c r="C5095" s="268"/>
      <c r="D5095" s="268"/>
      <c r="E5095" s="268"/>
      <c r="F5095" s="268"/>
      <c r="G5095" s="268"/>
      <c r="H5095" s="268"/>
      <c r="J5095" s="268"/>
      <c r="K5095" s="268"/>
      <c r="L5095" s="268"/>
      <c r="O5095" s="268"/>
      <c r="T5095" s="268"/>
      <c r="X5095" s="268"/>
    </row>
    <row r="5096" spans="1:24" x14ac:dyDescent="0.25">
      <c r="A5096" s="268"/>
      <c r="B5096" s="268"/>
      <c r="C5096" s="268"/>
      <c r="D5096" s="268"/>
      <c r="E5096" s="268"/>
      <c r="F5096" s="268"/>
      <c r="G5096" s="268"/>
      <c r="H5096" s="268"/>
      <c r="J5096" s="268"/>
      <c r="K5096" s="268"/>
      <c r="L5096" s="268"/>
      <c r="O5096" s="268"/>
      <c r="T5096" s="268"/>
      <c r="X5096" s="268"/>
    </row>
    <row r="5097" spans="1:24" x14ac:dyDescent="0.25">
      <c r="A5097" s="268"/>
      <c r="B5097" s="268"/>
      <c r="C5097" s="268"/>
      <c r="D5097" s="268"/>
      <c r="E5097" s="268"/>
      <c r="F5097" s="268"/>
      <c r="G5097" s="268"/>
      <c r="H5097" s="268"/>
      <c r="J5097" s="268"/>
      <c r="K5097" s="268"/>
      <c r="L5097" s="268"/>
      <c r="O5097" s="268"/>
      <c r="T5097" s="268"/>
      <c r="X5097" s="268"/>
    </row>
    <row r="5098" spans="1:24" x14ac:dyDescent="0.25">
      <c r="A5098" s="268"/>
      <c r="B5098" s="268"/>
      <c r="C5098" s="268"/>
      <c r="D5098" s="268"/>
      <c r="E5098" s="268"/>
      <c r="F5098" s="268"/>
      <c r="G5098" s="268"/>
      <c r="H5098" s="268"/>
      <c r="J5098" s="268"/>
      <c r="K5098" s="268"/>
      <c r="L5098" s="268"/>
      <c r="O5098" s="268"/>
      <c r="T5098" s="268"/>
      <c r="X5098" s="268"/>
    </row>
    <row r="5099" spans="1:24" x14ac:dyDescent="0.25">
      <c r="A5099" s="268"/>
      <c r="B5099" s="268"/>
      <c r="C5099" s="268"/>
      <c r="D5099" s="268"/>
      <c r="E5099" s="268"/>
      <c r="F5099" s="268"/>
      <c r="G5099" s="268"/>
      <c r="H5099" s="268"/>
      <c r="J5099" s="268"/>
      <c r="K5099" s="268"/>
      <c r="L5099" s="268"/>
      <c r="O5099" s="268"/>
      <c r="T5099" s="268"/>
      <c r="X5099" s="268"/>
    </row>
    <row r="5100" spans="1:24" x14ac:dyDescent="0.25">
      <c r="A5100" s="268"/>
      <c r="B5100" s="268"/>
      <c r="C5100" s="268"/>
      <c r="D5100" s="268"/>
      <c r="E5100" s="268"/>
      <c r="F5100" s="268"/>
      <c r="G5100" s="268"/>
      <c r="H5100" s="268"/>
      <c r="J5100" s="268"/>
      <c r="K5100" s="268"/>
      <c r="L5100" s="268"/>
      <c r="O5100" s="268"/>
      <c r="T5100" s="268"/>
      <c r="X5100" s="268"/>
    </row>
    <row r="5101" spans="1:24" x14ac:dyDescent="0.25">
      <c r="A5101" s="268"/>
      <c r="B5101" s="268"/>
      <c r="C5101" s="268"/>
      <c r="D5101" s="268"/>
      <c r="E5101" s="268"/>
      <c r="F5101" s="268"/>
      <c r="G5101" s="268"/>
      <c r="H5101" s="268"/>
      <c r="J5101" s="268"/>
      <c r="K5101" s="268"/>
      <c r="L5101" s="268"/>
      <c r="O5101" s="268"/>
      <c r="T5101" s="268"/>
      <c r="X5101" s="268"/>
    </row>
    <row r="5102" spans="1:24" x14ac:dyDescent="0.25">
      <c r="A5102" s="268"/>
      <c r="B5102" s="268"/>
      <c r="C5102" s="268"/>
      <c r="D5102" s="268"/>
      <c r="E5102" s="268"/>
      <c r="F5102" s="268"/>
      <c r="G5102" s="268"/>
      <c r="H5102" s="268"/>
      <c r="J5102" s="268"/>
      <c r="K5102" s="268"/>
      <c r="L5102" s="268"/>
      <c r="O5102" s="268"/>
      <c r="T5102" s="268"/>
      <c r="X5102" s="268"/>
    </row>
    <row r="5103" spans="1:24" x14ac:dyDescent="0.25">
      <c r="A5103" s="268"/>
      <c r="B5103" s="268"/>
      <c r="C5103" s="268"/>
      <c r="D5103" s="268"/>
      <c r="E5103" s="268"/>
      <c r="F5103" s="268"/>
      <c r="G5103" s="268"/>
      <c r="H5103" s="268"/>
      <c r="J5103" s="268"/>
      <c r="K5103" s="268"/>
      <c r="L5103" s="268"/>
      <c r="O5103" s="268"/>
      <c r="T5103" s="268"/>
      <c r="X5103" s="268"/>
    </row>
    <row r="5104" spans="1:24" x14ac:dyDescent="0.25">
      <c r="A5104" s="268"/>
      <c r="B5104" s="268"/>
      <c r="C5104" s="268"/>
      <c r="D5104" s="268"/>
      <c r="E5104" s="268"/>
      <c r="F5104" s="268"/>
      <c r="G5104" s="268"/>
      <c r="H5104" s="268"/>
      <c r="J5104" s="268"/>
      <c r="K5104" s="268"/>
      <c r="L5104" s="268"/>
      <c r="O5104" s="268"/>
      <c r="T5104" s="268"/>
      <c r="X5104" s="268"/>
    </row>
    <row r="5105" spans="1:24" x14ac:dyDescent="0.25">
      <c r="A5105" s="268"/>
      <c r="B5105" s="268"/>
      <c r="C5105" s="268"/>
      <c r="D5105" s="268"/>
      <c r="E5105" s="268"/>
      <c r="F5105" s="268"/>
      <c r="G5105" s="268"/>
      <c r="H5105" s="268"/>
      <c r="J5105" s="268"/>
      <c r="K5105" s="268"/>
      <c r="L5105" s="268"/>
      <c r="O5105" s="268"/>
      <c r="T5105" s="268"/>
      <c r="X5105" s="268"/>
    </row>
    <row r="5106" spans="1:24" x14ac:dyDescent="0.25">
      <c r="A5106" s="268"/>
      <c r="B5106" s="268"/>
      <c r="C5106" s="268"/>
      <c r="D5106" s="268"/>
      <c r="E5106" s="268"/>
      <c r="F5106" s="268"/>
      <c r="G5106" s="268"/>
      <c r="H5106" s="268"/>
      <c r="J5106" s="268"/>
      <c r="K5106" s="268"/>
      <c r="L5106" s="268"/>
      <c r="O5106" s="268"/>
      <c r="T5106" s="268"/>
      <c r="X5106" s="268"/>
    </row>
    <row r="5107" spans="1:24" x14ac:dyDescent="0.25">
      <c r="A5107" s="268"/>
      <c r="B5107" s="268"/>
      <c r="C5107" s="268"/>
      <c r="D5107" s="268"/>
      <c r="E5107" s="268"/>
      <c r="F5107" s="268"/>
      <c r="G5107" s="268"/>
      <c r="H5107" s="268"/>
      <c r="J5107" s="268"/>
      <c r="K5107" s="268"/>
      <c r="L5107" s="268"/>
      <c r="O5107" s="268"/>
      <c r="T5107" s="268"/>
      <c r="X5107" s="268"/>
    </row>
    <row r="5108" spans="1:24" x14ac:dyDescent="0.25">
      <c r="A5108" s="268"/>
      <c r="B5108" s="268"/>
      <c r="C5108" s="268"/>
      <c r="D5108" s="268"/>
      <c r="E5108" s="268"/>
      <c r="F5108" s="268"/>
      <c r="G5108" s="268"/>
      <c r="H5108" s="268"/>
      <c r="J5108" s="268"/>
      <c r="K5108" s="268"/>
      <c r="L5108" s="268"/>
      <c r="O5108" s="268"/>
      <c r="T5108" s="268"/>
      <c r="X5108" s="268"/>
    </row>
    <row r="5109" spans="1:24" x14ac:dyDescent="0.25">
      <c r="A5109" s="268"/>
      <c r="B5109" s="268"/>
      <c r="C5109" s="268"/>
      <c r="D5109" s="268"/>
      <c r="E5109" s="268"/>
      <c r="F5109" s="268"/>
      <c r="G5109" s="268"/>
      <c r="H5109" s="268"/>
      <c r="J5109" s="268"/>
      <c r="K5109" s="268"/>
      <c r="L5109" s="268"/>
      <c r="O5109" s="268"/>
      <c r="T5109" s="268"/>
      <c r="X5109" s="268"/>
    </row>
    <row r="5110" spans="1:24" x14ac:dyDescent="0.25">
      <c r="A5110" s="268"/>
      <c r="B5110" s="268"/>
      <c r="C5110" s="268"/>
      <c r="D5110" s="268"/>
      <c r="E5110" s="268"/>
      <c r="F5110" s="268"/>
      <c r="G5110" s="268"/>
      <c r="H5110" s="268"/>
      <c r="J5110" s="268"/>
      <c r="K5110" s="268"/>
      <c r="L5110" s="268"/>
      <c r="O5110" s="268"/>
      <c r="T5110" s="268"/>
      <c r="X5110" s="268"/>
    </row>
    <row r="5111" spans="1:24" x14ac:dyDescent="0.25">
      <c r="A5111" s="268"/>
      <c r="B5111" s="268"/>
      <c r="C5111" s="268"/>
      <c r="D5111" s="268"/>
      <c r="E5111" s="268"/>
      <c r="F5111" s="268"/>
      <c r="G5111" s="268"/>
      <c r="H5111" s="268"/>
      <c r="J5111" s="268"/>
      <c r="K5111" s="268"/>
      <c r="L5111" s="268"/>
      <c r="O5111" s="268"/>
      <c r="T5111" s="268"/>
      <c r="X5111" s="268"/>
    </row>
    <row r="5112" spans="1:24" x14ac:dyDescent="0.25">
      <c r="A5112" s="268"/>
      <c r="B5112" s="268"/>
      <c r="C5112" s="268"/>
      <c r="D5112" s="268"/>
      <c r="E5112" s="268"/>
      <c r="F5112" s="268"/>
      <c r="G5112" s="268"/>
      <c r="H5112" s="268"/>
      <c r="J5112" s="268"/>
      <c r="K5112" s="268"/>
      <c r="L5112" s="268"/>
      <c r="O5112" s="268"/>
      <c r="T5112" s="268"/>
      <c r="X5112" s="268"/>
    </row>
    <row r="5113" spans="1:24" x14ac:dyDescent="0.25">
      <c r="A5113" s="268"/>
      <c r="B5113" s="268"/>
      <c r="C5113" s="268"/>
      <c r="D5113" s="268"/>
      <c r="E5113" s="268"/>
      <c r="F5113" s="268"/>
      <c r="G5113" s="268"/>
      <c r="H5113" s="268"/>
      <c r="J5113" s="268"/>
      <c r="K5113" s="268"/>
      <c r="L5113" s="268"/>
      <c r="O5113" s="268"/>
      <c r="T5113" s="268"/>
      <c r="X5113" s="268"/>
    </row>
    <row r="5114" spans="1:24" x14ac:dyDescent="0.25">
      <c r="A5114" s="268"/>
      <c r="B5114" s="268"/>
      <c r="C5114" s="268"/>
      <c r="D5114" s="268"/>
      <c r="E5114" s="268"/>
      <c r="F5114" s="268"/>
      <c r="G5114" s="268"/>
      <c r="H5114" s="268"/>
      <c r="J5114" s="268"/>
      <c r="K5114" s="268"/>
      <c r="L5114" s="268"/>
      <c r="O5114" s="268"/>
      <c r="T5114" s="268"/>
      <c r="X5114" s="268"/>
    </row>
    <row r="5115" spans="1:24" x14ac:dyDescent="0.25">
      <c r="A5115" s="268"/>
      <c r="B5115" s="268"/>
      <c r="C5115" s="268"/>
      <c r="D5115" s="268"/>
      <c r="E5115" s="268"/>
      <c r="F5115" s="268"/>
      <c r="G5115" s="268"/>
      <c r="H5115" s="268"/>
      <c r="J5115" s="268"/>
      <c r="K5115" s="268"/>
      <c r="L5115" s="268"/>
      <c r="O5115" s="268"/>
      <c r="T5115" s="268"/>
      <c r="X5115" s="268"/>
    </row>
    <row r="5116" spans="1:24" x14ac:dyDescent="0.25">
      <c r="A5116" s="268"/>
      <c r="B5116" s="268"/>
      <c r="C5116" s="268"/>
      <c r="D5116" s="268"/>
      <c r="E5116" s="268"/>
      <c r="F5116" s="268"/>
      <c r="G5116" s="268"/>
      <c r="H5116" s="268"/>
      <c r="J5116" s="268"/>
      <c r="K5116" s="268"/>
      <c r="L5116" s="268"/>
      <c r="O5116" s="268"/>
      <c r="T5116" s="268"/>
      <c r="X5116" s="268"/>
    </row>
    <row r="5117" spans="1:24" x14ac:dyDescent="0.25">
      <c r="A5117" s="268"/>
      <c r="B5117" s="268"/>
      <c r="C5117" s="268"/>
      <c r="D5117" s="268"/>
      <c r="E5117" s="268"/>
      <c r="F5117" s="268"/>
      <c r="G5117" s="268"/>
      <c r="H5117" s="268"/>
      <c r="J5117" s="268"/>
      <c r="K5117" s="268"/>
      <c r="L5117" s="268"/>
      <c r="O5117" s="268"/>
      <c r="X5117" s="268"/>
    </row>
    <row r="5118" spans="1:24" x14ac:dyDescent="0.25">
      <c r="A5118" s="268"/>
      <c r="B5118" s="268"/>
      <c r="C5118" s="268"/>
      <c r="D5118" s="268"/>
      <c r="E5118" s="268"/>
      <c r="F5118" s="268"/>
      <c r="G5118" s="268"/>
      <c r="H5118" s="268"/>
      <c r="J5118" s="268"/>
      <c r="K5118" s="268"/>
      <c r="L5118" s="268"/>
      <c r="O5118" s="268"/>
      <c r="X5118" s="268"/>
    </row>
    <row r="5119" spans="1:24" x14ac:dyDescent="0.25">
      <c r="A5119" s="268"/>
      <c r="B5119" s="268"/>
      <c r="C5119" s="268"/>
      <c r="D5119" s="268"/>
      <c r="E5119" s="268"/>
      <c r="F5119" s="268"/>
      <c r="G5119" s="268"/>
      <c r="H5119" s="268"/>
      <c r="J5119" s="268"/>
      <c r="K5119" s="268"/>
      <c r="L5119" s="268"/>
      <c r="O5119" s="268"/>
      <c r="X5119" s="268"/>
    </row>
    <row r="5120" spans="1:24" x14ac:dyDescent="0.25">
      <c r="A5120" s="268"/>
      <c r="B5120" s="268"/>
      <c r="C5120" s="268"/>
      <c r="D5120" s="268"/>
      <c r="E5120" s="268"/>
      <c r="F5120" s="268"/>
      <c r="G5120" s="268"/>
      <c r="H5120" s="268"/>
      <c r="J5120" s="268"/>
      <c r="K5120" s="268"/>
      <c r="L5120" s="268"/>
      <c r="O5120" s="268"/>
      <c r="X5120" s="268"/>
    </row>
    <row r="5121" spans="1:24" x14ac:dyDescent="0.25">
      <c r="A5121" s="268"/>
      <c r="B5121" s="268"/>
      <c r="C5121" s="268"/>
      <c r="D5121" s="268"/>
      <c r="E5121" s="268"/>
      <c r="F5121" s="268"/>
      <c r="G5121" s="268"/>
      <c r="H5121" s="268"/>
      <c r="J5121" s="268"/>
      <c r="K5121" s="268"/>
      <c r="L5121" s="268"/>
      <c r="O5121" s="268"/>
      <c r="X5121" s="268"/>
    </row>
    <row r="5122" spans="1:24" x14ac:dyDescent="0.25">
      <c r="A5122" s="268"/>
      <c r="B5122" s="268"/>
      <c r="C5122" s="268"/>
      <c r="D5122" s="268"/>
      <c r="E5122" s="268"/>
      <c r="F5122" s="268"/>
      <c r="G5122" s="268"/>
      <c r="H5122" s="268"/>
      <c r="J5122" s="268"/>
      <c r="K5122" s="268"/>
      <c r="L5122" s="268"/>
      <c r="O5122" s="268"/>
      <c r="X5122" s="268"/>
    </row>
    <row r="5123" spans="1:24" x14ac:dyDescent="0.25">
      <c r="A5123" s="268"/>
      <c r="B5123" s="268"/>
      <c r="C5123" s="268"/>
      <c r="D5123" s="268"/>
      <c r="E5123" s="268"/>
      <c r="F5123" s="268"/>
      <c r="G5123" s="268"/>
      <c r="H5123" s="268"/>
      <c r="J5123" s="268"/>
      <c r="K5123" s="268"/>
      <c r="L5123" s="268"/>
      <c r="O5123" s="268"/>
      <c r="X5123" s="268"/>
    </row>
    <row r="5124" spans="1:24" x14ac:dyDescent="0.25">
      <c r="A5124" s="268"/>
      <c r="B5124" s="268"/>
      <c r="C5124" s="268"/>
      <c r="D5124" s="268"/>
      <c r="E5124" s="268"/>
      <c r="F5124" s="268"/>
      <c r="G5124" s="268"/>
      <c r="H5124" s="268"/>
      <c r="J5124" s="268"/>
      <c r="K5124" s="268"/>
      <c r="L5124" s="268"/>
      <c r="O5124" s="268"/>
      <c r="X5124" s="268"/>
    </row>
    <row r="5125" spans="1:24" x14ac:dyDescent="0.25">
      <c r="A5125" s="268"/>
      <c r="B5125" s="268"/>
      <c r="C5125" s="268"/>
      <c r="D5125" s="268"/>
      <c r="E5125" s="268"/>
      <c r="F5125" s="268"/>
      <c r="G5125" s="268"/>
      <c r="H5125" s="268"/>
      <c r="J5125" s="268"/>
      <c r="K5125" s="268"/>
      <c r="L5125" s="268"/>
      <c r="O5125" s="268"/>
      <c r="X5125" s="268"/>
    </row>
    <row r="5126" spans="1:24" x14ac:dyDescent="0.25">
      <c r="A5126" s="268"/>
      <c r="B5126" s="268"/>
      <c r="C5126" s="268"/>
      <c r="D5126" s="268"/>
      <c r="E5126" s="268"/>
      <c r="F5126" s="268"/>
      <c r="G5126" s="268"/>
      <c r="H5126" s="268"/>
      <c r="J5126" s="268"/>
      <c r="K5126" s="268"/>
      <c r="L5126" s="268"/>
      <c r="O5126" s="268"/>
      <c r="X5126" s="268"/>
    </row>
    <row r="5127" spans="1:24" x14ac:dyDescent="0.25">
      <c r="A5127" s="268"/>
      <c r="B5127" s="268"/>
      <c r="C5127" s="268"/>
      <c r="D5127" s="268"/>
      <c r="E5127" s="268"/>
      <c r="F5127" s="268"/>
      <c r="G5127" s="268"/>
      <c r="H5127" s="268"/>
      <c r="J5127" s="268"/>
      <c r="K5127" s="268"/>
      <c r="L5127" s="268"/>
      <c r="O5127" s="268"/>
      <c r="X5127" s="268"/>
    </row>
    <row r="5128" spans="1:24" x14ac:dyDescent="0.25">
      <c r="A5128" s="268"/>
      <c r="B5128" s="268"/>
      <c r="C5128" s="268"/>
      <c r="D5128" s="268"/>
      <c r="E5128" s="268"/>
      <c r="F5128" s="268"/>
      <c r="G5128" s="268"/>
      <c r="H5128" s="268"/>
      <c r="J5128" s="268"/>
      <c r="K5128" s="268"/>
      <c r="L5128" s="268"/>
      <c r="O5128" s="268"/>
      <c r="T5128" s="268"/>
      <c r="X5128" s="268"/>
    </row>
    <row r="5129" spans="1:24" x14ac:dyDescent="0.25">
      <c r="A5129" s="268"/>
      <c r="B5129" s="268"/>
      <c r="C5129" s="268"/>
      <c r="D5129" s="268"/>
      <c r="E5129" s="268"/>
      <c r="F5129" s="268"/>
      <c r="G5129" s="268"/>
      <c r="H5129" s="268"/>
      <c r="J5129" s="268"/>
      <c r="K5129" s="268"/>
      <c r="L5129" s="268"/>
      <c r="O5129" s="268"/>
      <c r="T5129" s="268"/>
      <c r="X5129" s="268"/>
    </row>
    <row r="5130" spans="1:24" x14ac:dyDescent="0.25">
      <c r="A5130" s="268"/>
      <c r="B5130" s="268"/>
      <c r="C5130" s="268"/>
      <c r="D5130" s="268"/>
      <c r="E5130" s="268"/>
      <c r="F5130" s="268"/>
      <c r="G5130" s="268"/>
      <c r="H5130" s="268"/>
      <c r="J5130" s="268"/>
      <c r="K5130" s="268"/>
      <c r="L5130" s="268"/>
      <c r="O5130" s="268"/>
      <c r="T5130" s="268"/>
      <c r="X5130" s="268"/>
    </row>
    <row r="5131" spans="1:24" x14ac:dyDescent="0.25">
      <c r="A5131" s="268"/>
      <c r="B5131" s="268"/>
      <c r="C5131" s="268"/>
      <c r="D5131" s="268"/>
      <c r="E5131" s="268"/>
      <c r="F5131" s="268"/>
      <c r="G5131" s="268"/>
      <c r="H5131" s="268"/>
      <c r="J5131" s="268"/>
      <c r="K5131" s="268"/>
      <c r="L5131" s="268"/>
      <c r="O5131" s="268"/>
      <c r="T5131" s="268"/>
      <c r="X5131" s="268"/>
    </row>
    <row r="5132" spans="1:24" x14ac:dyDescent="0.25">
      <c r="A5132" s="268"/>
      <c r="B5132" s="268"/>
      <c r="C5132" s="268"/>
      <c r="D5132" s="268"/>
      <c r="E5132" s="268"/>
      <c r="F5132" s="268"/>
      <c r="G5132" s="268"/>
      <c r="H5132" s="268"/>
      <c r="J5132" s="268"/>
      <c r="K5132" s="268"/>
      <c r="L5132" s="268"/>
      <c r="O5132" s="268"/>
      <c r="T5132" s="268"/>
      <c r="X5132" s="268"/>
    </row>
    <row r="5133" spans="1:24" x14ac:dyDescent="0.25">
      <c r="A5133" s="268"/>
      <c r="B5133" s="268"/>
      <c r="C5133" s="268"/>
      <c r="D5133" s="268"/>
      <c r="E5133" s="268"/>
      <c r="F5133" s="268"/>
      <c r="G5133" s="268"/>
      <c r="H5133" s="268"/>
      <c r="J5133" s="268"/>
      <c r="K5133" s="268"/>
      <c r="L5133" s="268"/>
      <c r="O5133" s="268"/>
      <c r="T5133" s="268"/>
      <c r="X5133" s="268"/>
    </row>
    <row r="5134" spans="1:24" x14ac:dyDescent="0.25">
      <c r="A5134" s="268"/>
      <c r="B5134" s="268"/>
      <c r="C5134" s="268"/>
      <c r="D5134" s="268"/>
      <c r="E5134" s="268"/>
      <c r="F5134" s="268"/>
      <c r="G5134" s="268"/>
      <c r="H5134" s="268"/>
      <c r="J5134" s="268"/>
      <c r="K5134" s="268"/>
      <c r="L5134" s="268"/>
      <c r="O5134" s="268"/>
      <c r="T5134" s="268"/>
      <c r="X5134" s="268"/>
    </row>
    <row r="5135" spans="1:24" x14ac:dyDescent="0.25">
      <c r="A5135" s="268"/>
      <c r="B5135" s="268"/>
      <c r="C5135" s="268"/>
      <c r="D5135" s="268"/>
      <c r="E5135" s="268"/>
      <c r="F5135" s="268"/>
      <c r="G5135" s="268"/>
      <c r="H5135" s="268"/>
      <c r="J5135" s="268"/>
      <c r="K5135" s="268"/>
      <c r="L5135" s="268"/>
      <c r="O5135" s="268"/>
      <c r="T5135" s="268"/>
      <c r="X5135" s="268"/>
    </row>
    <row r="5136" spans="1:24" x14ac:dyDescent="0.25">
      <c r="A5136" s="268"/>
      <c r="B5136" s="268"/>
      <c r="C5136" s="268"/>
      <c r="D5136" s="268"/>
      <c r="E5136" s="268"/>
      <c r="F5136" s="268"/>
      <c r="G5136" s="268"/>
      <c r="H5136" s="268"/>
      <c r="J5136" s="268"/>
      <c r="K5136" s="268"/>
      <c r="L5136" s="268"/>
      <c r="O5136" s="268"/>
      <c r="T5136" s="268"/>
      <c r="X5136" s="268"/>
    </row>
    <row r="5137" spans="1:24" x14ac:dyDescent="0.25">
      <c r="A5137" s="268"/>
      <c r="B5137" s="268"/>
      <c r="C5137" s="268"/>
      <c r="D5137" s="268"/>
      <c r="E5137" s="268"/>
      <c r="F5137" s="268"/>
      <c r="G5137" s="268"/>
      <c r="H5137" s="268"/>
      <c r="J5137" s="268"/>
      <c r="K5137" s="268"/>
      <c r="L5137" s="268"/>
      <c r="O5137" s="268"/>
      <c r="T5137" s="268"/>
      <c r="X5137" s="268"/>
    </row>
    <row r="5138" spans="1:24" x14ac:dyDescent="0.25">
      <c r="A5138" s="268"/>
      <c r="B5138" s="268"/>
      <c r="C5138" s="268"/>
      <c r="D5138" s="268"/>
      <c r="E5138" s="268"/>
      <c r="F5138" s="268"/>
      <c r="G5138" s="268"/>
      <c r="H5138" s="268"/>
      <c r="J5138" s="268"/>
      <c r="K5138" s="268"/>
      <c r="L5138" s="268"/>
      <c r="O5138" s="268"/>
      <c r="T5138" s="268"/>
      <c r="X5138" s="268"/>
    </row>
    <row r="5139" spans="1:24" x14ac:dyDescent="0.25">
      <c r="A5139" s="268"/>
      <c r="B5139" s="268"/>
      <c r="C5139" s="268"/>
      <c r="D5139" s="268"/>
      <c r="E5139" s="268"/>
      <c r="F5139" s="268"/>
      <c r="G5139" s="268"/>
      <c r="H5139" s="268"/>
      <c r="J5139" s="268"/>
      <c r="K5139" s="268"/>
      <c r="L5139" s="268"/>
      <c r="O5139" s="268"/>
      <c r="T5139" s="268"/>
      <c r="X5139" s="268"/>
    </row>
    <row r="5140" spans="1:24" x14ac:dyDescent="0.25">
      <c r="A5140" s="268"/>
      <c r="B5140" s="268"/>
      <c r="C5140" s="268"/>
      <c r="D5140" s="268"/>
      <c r="E5140" s="268"/>
      <c r="F5140" s="268"/>
      <c r="G5140" s="268"/>
      <c r="H5140" s="268"/>
      <c r="J5140" s="268"/>
      <c r="K5140" s="268"/>
      <c r="L5140" s="268"/>
      <c r="O5140" s="268"/>
      <c r="T5140" s="268"/>
      <c r="X5140" s="268"/>
    </row>
    <row r="5141" spans="1:24" x14ac:dyDescent="0.25">
      <c r="A5141" s="268"/>
      <c r="B5141" s="268"/>
      <c r="C5141" s="268"/>
      <c r="D5141" s="268"/>
      <c r="E5141" s="268"/>
      <c r="F5141" s="268"/>
      <c r="G5141" s="268"/>
      <c r="H5141" s="268"/>
      <c r="J5141" s="268"/>
      <c r="K5141" s="268"/>
      <c r="L5141" s="268"/>
      <c r="O5141" s="268"/>
      <c r="T5141" s="268"/>
      <c r="X5141" s="268"/>
    </row>
    <row r="5142" spans="1:24" x14ac:dyDescent="0.25">
      <c r="A5142" s="268"/>
      <c r="B5142" s="268"/>
      <c r="C5142" s="268"/>
      <c r="D5142" s="268"/>
      <c r="E5142" s="268"/>
      <c r="F5142" s="268"/>
      <c r="G5142" s="268"/>
      <c r="H5142" s="268"/>
      <c r="J5142" s="268"/>
      <c r="K5142" s="268"/>
      <c r="L5142" s="268"/>
      <c r="O5142" s="268"/>
      <c r="T5142" s="268"/>
      <c r="X5142" s="268"/>
    </row>
    <row r="5143" spans="1:24" x14ac:dyDescent="0.25">
      <c r="A5143" s="268"/>
      <c r="B5143" s="268"/>
      <c r="C5143" s="268"/>
      <c r="D5143" s="268"/>
      <c r="E5143" s="268"/>
      <c r="F5143" s="268"/>
      <c r="G5143" s="268"/>
      <c r="H5143" s="268"/>
      <c r="J5143" s="268"/>
      <c r="K5143" s="268"/>
      <c r="L5143" s="268"/>
      <c r="O5143" s="268"/>
      <c r="T5143" s="268"/>
      <c r="X5143" s="268"/>
    </row>
    <row r="5144" spans="1:24" x14ac:dyDescent="0.25">
      <c r="A5144" s="268"/>
      <c r="B5144" s="268"/>
      <c r="C5144" s="268"/>
      <c r="D5144" s="268"/>
      <c r="E5144" s="268"/>
      <c r="F5144" s="268"/>
      <c r="G5144" s="268"/>
      <c r="H5144" s="268"/>
      <c r="J5144" s="268"/>
      <c r="K5144" s="268"/>
      <c r="L5144" s="268"/>
      <c r="O5144" s="268"/>
      <c r="T5144" s="268"/>
      <c r="X5144" s="268"/>
    </row>
    <row r="5145" spans="1:24" x14ac:dyDescent="0.25">
      <c r="A5145" s="268"/>
      <c r="B5145" s="268"/>
      <c r="C5145" s="268"/>
      <c r="D5145" s="268"/>
      <c r="E5145" s="268"/>
      <c r="F5145" s="268"/>
      <c r="G5145" s="268"/>
      <c r="H5145" s="268"/>
      <c r="J5145" s="268"/>
      <c r="K5145" s="268"/>
      <c r="L5145" s="268"/>
      <c r="O5145" s="268"/>
      <c r="T5145" s="268"/>
      <c r="X5145" s="268"/>
    </row>
    <row r="5146" spans="1:24" x14ac:dyDescent="0.25">
      <c r="A5146" s="268"/>
      <c r="B5146" s="268"/>
      <c r="C5146" s="268"/>
      <c r="D5146" s="268"/>
      <c r="E5146" s="268"/>
      <c r="F5146" s="268"/>
      <c r="G5146" s="268"/>
      <c r="H5146" s="268"/>
      <c r="J5146" s="268"/>
      <c r="K5146" s="268"/>
      <c r="L5146" s="268"/>
      <c r="O5146" s="268"/>
      <c r="T5146" s="268"/>
      <c r="X5146" s="268"/>
    </row>
    <row r="5147" spans="1:24" x14ac:dyDescent="0.25">
      <c r="A5147" s="268"/>
      <c r="B5147" s="268"/>
      <c r="C5147" s="268"/>
      <c r="D5147" s="268"/>
      <c r="E5147" s="268"/>
      <c r="F5147" s="268"/>
      <c r="G5147" s="268"/>
      <c r="H5147" s="268"/>
      <c r="J5147" s="268"/>
      <c r="K5147" s="268"/>
      <c r="L5147" s="268"/>
      <c r="O5147" s="268"/>
      <c r="T5147" s="268"/>
      <c r="X5147" s="268"/>
    </row>
    <row r="5148" spans="1:24" x14ac:dyDescent="0.25">
      <c r="A5148" s="268"/>
      <c r="B5148" s="268"/>
      <c r="C5148" s="268"/>
      <c r="D5148" s="268"/>
      <c r="E5148" s="268"/>
      <c r="F5148" s="268"/>
      <c r="G5148" s="268"/>
      <c r="H5148" s="268"/>
      <c r="J5148" s="268"/>
      <c r="K5148" s="268"/>
      <c r="L5148" s="268"/>
      <c r="O5148" s="268"/>
      <c r="T5148" s="268"/>
      <c r="X5148" s="268"/>
    </row>
    <row r="5149" spans="1:24" x14ac:dyDescent="0.25">
      <c r="A5149" s="268"/>
      <c r="B5149" s="268"/>
      <c r="C5149" s="268"/>
      <c r="D5149" s="268"/>
      <c r="E5149" s="268"/>
      <c r="F5149" s="268"/>
      <c r="G5149" s="268"/>
      <c r="H5149" s="268"/>
      <c r="J5149" s="268"/>
      <c r="K5149" s="268"/>
      <c r="L5149" s="268"/>
      <c r="O5149" s="268"/>
      <c r="T5149" s="268"/>
      <c r="X5149" s="268"/>
    </row>
    <row r="5150" spans="1:24" x14ac:dyDescent="0.25">
      <c r="A5150" s="268"/>
      <c r="B5150" s="268"/>
      <c r="C5150" s="268"/>
      <c r="D5150" s="268"/>
      <c r="E5150" s="268"/>
      <c r="F5150" s="268"/>
      <c r="G5150" s="268"/>
      <c r="H5150" s="268"/>
      <c r="J5150" s="268"/>
      <c r="K5150" s="268"/>
      <c r="L5150" s="268"/>
      <c r="O5150" s="268"/>
      <c r="T5150" s="268"/>
      <c r="X5150" s="268"/>
    </row>
    <row r="5151" spans="1:24" x14ac:dyDescent="0.25">
      <c r="A5151" s="268"/>
      <c r="B5151" s="268"/>
      <c r="C5151" s="268"/>
      <c r="D5151" s="268"/>
      <c r="E5151" s="268"/>
      <c r="F5151" s="268"/>
      <c r="G5151" s="268"/>
      <c r="H5151" s="268"/>
      <c r="J5151" s="268"/>
      <c r="K5151" s="268"/>
      <c r="L5151" s="268"/>
      <c r="O5151" s="268"/>
      <c r="T5151" s="268"/>
      <c r="X5151" s="268"/>
    </row>
    <row r="5152" spans="1:24" x14ac:dyDescent="0.25">
      <c r="A5152" s="268"/>
      <c r="B5152" s="268"/>
      <c r="C5152" s="268"/>
      <c r="D5152" s="268"/>
      <c r="E5152" s="268"/>
      <c r="F5152" s="268"/>
      <c r="G5152" s="268"/>
      <c r="H5152" s="268"/>
      <c r="J5152" s="268"/>
      <c r="K5152" s="268"/>
      <c r="L5152" s="268"/>
      <c r="O5152" s="268"/>
      <c r="T5152" s="268"/>
      <c r="X5152" s="268"/>
    </row>
    <row r="5153" spans="1:24" x14ac:dyDescent="0.25">
      <c r="A5153" s="268"/>
      <c r="B5153" s="268"/>
      <c r="C5153" s="268"/>
      <c r="D5153" s="268"/>
      <c r="E5153" s="268"/>
      <c r="F5153" s="268"/>
      <c r="G5153" s="268"/>
      <c r="H5153" s="268"/>
      <c r="J5153" s="268"/>
      <c r="K5153" s="268"/>
      <c r="L5153" s="268"/>
      <c r="O5153" s="268"/>
      <c r="T5153" s="268"/>
      <c r="X5153" s="268"/>
    </row>
    <row r="5154" spans="1:24" x14ac:dyDescent="0.25">
      <c r="A5154" s="268"/>
      <c r="B5154" s="268"/>
      <c r="C5154" s="268"/>
      <c r="D5154" s="268"/>
      <c r="E5154" s="268"/>
      <c r="F5154" s="268"/>
      <c r="G5154" s="268"/>
      <c r="H5154" s="268"/>
      <c r="J5154" s="268"/>
      <c r="K5154" s="268"/>
      <c r="L5154" s="268"/>
      <c r="O5154" s="268"/>
      <c r="T5154" s="268"/>
      <c r="X5154" s="268"/>
    </row>
    <row r="5155" spans="1:24" x14ac:dyDescent="0.25">
      <c r="A5155" s="268"/>
      <c r="B5155" s="268"/>
      <c r="C5155" s="268"/>
      <c r="D5155" s="268"/>
      <c r="E5155" s="268"/>
      <c r="F5155" s="268"/>
      <c r="G5155" s="268"/>
      <c r="H5155" s="268"/>
      <c r="J5155" s="268"/>
      <c r="K5155" s="268"/>
      <c r="L5155" s="268"/>
      <c r="O5155" s="268"/>
      <c r="T5155" s="268"/>
      <c r="X5155" s="268"/>
    </row>
    <row r="5156" spans="1:24" x14ac:dyDescent="0.25">
      <c r="A5156" s="268"/>
      <c r="B5156" s="268"/>
      <c r="C5156" s="268"/>
      <c r="D5156" s="268"/>
      <c r="E5156" s="268"/>
      <c r="F5156" s="268"/>
      <c r="G5156" s="268"/>
      <c r="H5156" s="268"/>
      <c r="J5156" s="268"/>
      <c r="K5156" s="268"/>
      <c r="L5156" s="268"/>
      <c r="O5156" s="268"/>
      <c r="T5156" s="268"/>
      <c r="X5156" s="268"/>
    </row>
    <row r="5157" spans="1:24" x14ac:dyDescent="0.25">
      <c r="A5157" s="268"/>
      <c r="B5157" s="268"/>
      <c r="C5157" s="268"/>
      <c r="D5157" s="268"/>
      <c r="E5157" s="268"/>
      <c r="F5157" s="268"/>
      <c r="G5157" s="268"/>
      <c r="H5157" s="268"/>
      <c r="J5157" s="268"/>
      <c r="K5157" s="268"/>
      <c r="L5157" s="268"/>
      <c r="O5157" s="268"/>
      <c r="T5157" s="268"/>
      <c r="X5157" s="268"/>
    </row>
    <row r="5158" spans="1:24" x14ac:dyDescent="0.25">
      <c r="A5158" s="268"/>
      <c r="B5158" s="268"/>
      <c r="C5158" s="268"/>
      <c r="D5158" s="268"/>
      <c r="E5158" s="268"/>
      <c r="F5158" s="268"/>
      <c r="G5158" s="268"/>
      <c r="H5158" s="268"/>
      <c r="J5158" s="268"/>
      <c r="K5158" s="268"/>
      <c r="L5158" s="268"/>
      <c r="O5158" s="268"/>
      <c r="T5158" s="268"/>
      <c r="X5158" s="268"/>
    </row>
    <row r="5159" spans="1:24" x14ac:dyDescent="0.25">
      <c r="A5159" s="268"/>
      <c r="B5159" s="268"/>
      <c r="C5159" s="268"/>
      <c r="D5159" s="268"/>
      <c r="E5159" s="268"/>
      <c r="F5159" s="268"/>
      <c r="G5159" s="268"/>
      <c r="H5159" s="268"/>
      <c r="J5159" s="268"/>
      <c r="K5159" s="268"/>
      <c r="L5159" s="268"/>
      <c r="O5159" s="268"/>
      <c r="T5159" s="268"/>
      <c r="X5159" s="268"/>
    </row>
    <row r="5160" spans="1:24" x14ac:dyDescent="0.25">
      <c r="A5160" s="268"/>
      <c r="B5160" s="268"/>
      <c r="C5160" s="268"/>
      <c r="D5160" s="268"/>
      <c r="E5160" s="268"/>
      <c r="F5160" s="268"/>
      <c r="G5160" s="268"/>
      <c r="H5160" s="268"/>
      <c r="J5160" s="268"/>
      <c r="K5160" s="268"/>
      <c r="L5160" s="268"/>
      <c r="O5160" s="268"/>
      <c r="T5160" s="268"/>
      <c r="X5160" s="268"/>
    </row>
    <row r="5161" spans="1:24" x14ac:dyDescent="0.25">
      <c r="A5161" s="268"/>
      <c r="B5161" s="268"/>
      <c r="C5161" s="268"/>
      <c r="D5161" s="268"/>
      <c r="E5161" s="268"/>
      <c r="F5161" s="268"/>
      <c r="G5161" s="268"/>
      <c r="H5161" s="268"/>
      <c r="J5161" s="268"/>
      <c r="K5161" s="268"/>
      <c r="L5161" s="268"/>
      <c r="O5161" s="268"/>
      <c r="T5161" s="268"/>
      <c r="X5161" s="268"/>
    </row>
    <row r="5162" spans="1:24" x14ac:dyDescent="0.25">
      <c r="A5162" s="268"/>
      <c r="B5162" s="268"/>
      <c r="C5162" s="268"/>
      <c r="D5162" s="268"/>
      <c r="E5162" s="268"/>
      <c r="F5162" s="268"/>
      <c r="G5162" s="268"/>
      <c r="H5162" s="268"/>
      <c r="J5162" s="268"/>
      <c r="K5162" s="268"/>
      <c r="L5162" s="268"/>
      <c r="O5162" s="268"/>
      <c r="T5162" s="268"/>
      <c r="X5162" s="268"/>
    </row>
    <row r="5163" spans="1:24" x14ac:dyDescent="0.25">
      <c r="A5163" s="268"/>
      <c r="B5163" s="268"/>
      <c r="C5163" s="268"/>
      <c r="D5163" s="268"/>
      <c r="E5163" s="268"/>
      <c r="F5163" s="268"/>
      <c r="G5163" s="268"/>
      <c r="H5163" s="268"/>
      <c r="J5163" s="268"/>
      <c r="K5163" s="268"/>
      <c r="L5163" s="268"/>
      <c r="O5163" s="268"/>
      <c r="T5163" s="268"/>
      <c r="X5163" s="268"/>
    </row>
    <row r="5164" spans="1:24" x14ac:dyDescent="0.25">
      <c r="A5164" s="268"/>
      <c r="B5164" s="268"/>
      <c r="C5164" s="268"/>
      <c r="D5164" s="268"/>
      <c r="E5164" s="268"/>
      <c r="F5164" s="268"/>
      <c r="G5164" s="268"/>
      <c r="H5164" s="268"/>
      <c r="J5164" s="268"/>
      <c r="K5164" s="268"/>
      <c r="L5164" s="268"/>
      <c r="O5164" s="268"/>
      <c r="T5164" s="268"/>
      <c r="X5164" s="268"/>
    </row>
    <row r="5165" spans="1:24" x14ac:dyDescent="0.25">
      <c r="A5165" s="268"/>
      <c r="B5165" s="268"/>
      <c r="C5165" s="268"/>
      <c r="D5165" s="268"/>
      <c r="E5165" s="268"/>
      <c r="F5165" s="268"/>
      <c r="G5165" s="268"/>
      <c r="H5165" s="268"/>
      <c r="J5165" s="268"/>
      <c r="K5165" s="268"/>
      <c r="L5165" s="268"/>
      <c r="O5165" s="268"/>
      <c r="T5165" s="268"/>
      <c r="X5165" s="268"/>
    </row>
    <row r="5166" spans="1:24" x14ac:dyDescent="0.25">
      <c r="A5166" s="268"/>
      <c r="B5166" s="268"/>
      <c r="C5166" s="268"/>
      <c r="D5166" s="268"/>
      <c r="E5166" s="268"/>
      <c r="F5166" s="268"/>
      <c r="G5166" s="268"/>
      <c r="H5166" s="268"/>
      <c r="J5166" s="268"/>
      <c r="K5166" s="268"/>
      <c r="L5166" s="268"/>
      <c r="O5166" s="268"/>
      <c r="T5166" s="268"/>
      <c r="X5166" s="268"/>
    </row>
    <row r="5167" spans="1:24" x14ac:dyDescent="0.25">
      <c r="A5167" s="268"/>
      <c r="B5167" s="268"/>
      <c r="C5167" s="268"/>
      <c r="D5167" s="268"/>
      <c r="E5167" s="268"/>
      <c r="F5167" s="268"/>
      <c r="G5167" s="268"/>
      <c r="H5167" s="268"/>
      <c r="J5167" s="268"/>
      <c r="K5167" s="268"/>
      <c r="L5167" s="268"/>
      <c r="O5167" s="268"/>
      <c r="T5167" s="268"/>
      <c r="X5167" s="268"/>
    </row>
    <row r="5168" spans="1:24" x14ac:dyDescent="0.25">
      <c r="A5168" s="268"/>
      <c r="B5168" s="268"/>
      <c r="C5168" s="268"/>
      <c r="D5168" s="268"/>
      <c r="E5168" s="268"/>
      <c r="F5168" s="268"/>
      <c r="G5168" s="268"/>
      <c r="H5168" s="268"/>
      <c r="J5168" s="268"/>
      <c r="K5168" s="268"/>
      <c r="L5168" s="268"/>
      <c r="O5168" s="268"/>
      <c r="T5168" s="268"/>
      <c r="X5168" s="268"/>
    </row>
    <row r="5169" spans="1:24" x14ac:dyDescent="0.25">
      <c r="A5169" s="268"/>
      <c r="B5169" s="268"/>
      <c r="C5169" s="268"/>
      <c r="D5169" s="268"/>
      <c r="E5169" s="268"/>
      <c r="F5169" s="268"/>
      <c r="G5169" s="268"/>
      <c r="H5169" s="268"/>
      <c r="J5169" s="268"/>
      <c r="K5169" s="268"/>
      <c r="L5169" s="268"/>
      <c r="O5169" s="268"/>
      <c r="T5169" s="268"/>
      <c r="X5169" s="268"/>
    </row>
    <row r="5170" spans="1:24" x14ac:dyDescent="0.25">
      <c r="A5170" s="268"/>
      <c r="B5170" s="268"/>
      <c r="C5170" s="268"/>
      <c r="D5170" s="268"/>
      <c r="E5170" s="268"/>
      <c r="F5170" s="268"/>
      <c r="G5170" s="268"/>
      <c r="H5170" s="268"/>
      <c r="J5170" s="268"/>
      <c r="K5170" s="268"/>
      <c r="L5170" s="268"/>
      <c r="O5170" s="268"/>
      <c r="T5170" s="268"/>
      <c r="X5170" s="268"/>
    </row>
    <row r="5171" spans="1:24" x14ac:dyDescent="0.25">
      <c r="A5171" s="268"/>
      <c r="B5171" s="268"/>
      <c r="C5171" s="268"/>
      <c r="D5171" s="268"/>
      <c r="E5171" s="268"/>
      <c r="F5171" s="268"/>
      <c r="G5171" s="268"/>
      <c r="H5171" s="268"/>
      <c r="J5171" s="268"/>
      <c r="K5171" s="268"/>
      <c r="L5171" s="268"/>
      <c r="O5171" s="268"/>
      <c r="T5171" s="268"/>
      <c r="X5171" s="268"/>
    </row>
    <row r="5172" spans="1:24" x14ac:dyDescent="0.25">
      <c r="A5172" s="268"/>
      <c r="B5172" s="268"/>
      <c r="C5172" s="268"/>
      <c r="D5172" s="268"/>
      <c r="E5172" s="268"/>
      <c r="F5172" s="268"/>
      <c r="G5172" s="268"/>
      <c r="H5172" s="268"/>
      <c r="J5172" s="268"/>
      <c r="K5172" s="268"/>
      <c r="L5172" s="268"/>
      <c r="O5172" s="268"/>
      <c r="T5172" s="268"/>
      <c r="X5172" s="268"/>
    </row>
    <row r="5173" spans="1:24" x14ac:dyDescent="0.25">
      <c r="A5173" s="268"/>
      <c r="B5173" s="268"/>
      <c r="C5173" s="268"/>
      <c r="D5173" s="268"/>
      <c r="E5173" s="268"/>
      <c r="F5173" s="268"/>
      <c r="G5173" s="268"/>
      <c r="H5173" s="268"/>
      <c r="J5173" s="268"/>
      <c r="K5173" s="268"/>
      <c r="L5173" s="268"/>
      <c r="O5173" s="268"/>
      <c r="T5173" s="268"/>
      <c r="X5173" s="268"/>
    </row>
    <row r="5174" spans="1:24" x14ac:dyDescent="0.25">
      <c r="A5174" s="268"/>
      <c r="B5174" s="268"/>
      <c r="C5174" s="268"/>
      <c r="D5174" s="268"/>
      <c r="E5174" s="268"/>
      <c r="F5174" s="268"/>
      <c r="G5174" s="268"/>
      <c r="H5174" s="268"/>
      <c r="J5174" s="268"/>
      <c r="K5174" s="268"/>
      <c r="L5174" s="268"/>
      <c r="O5174" s="268"/>
      <c r="T5174" s="268"/>
      <c r="X5174" s="268"/>
    </row>
    <row r="5175" spans="1:24" x14ac:dyDescent="0.25">
      <c r="A5175" s="268"/>
      <c r="B5175" s="268"/>
      <c r="C5175" s="268"/>
      <c r="D5175" s="268"/>
      <c r="E5175" s="268"/>
      <c r="F5175" s="268"/>
      <c r="G5175" s="268"/>
      <c r="H5175" s="268"/>
      <c r="J5175" s="268"/>
      <c r="K5175" s="268"/>
      <c r="L5175" s="268"/>
      <c r="O5175" s="268"/>
      <c r="T5175" s="268"/>
      <c r="X5175" s="268"/>
    </row>
    <row r="5176" spans="1:24" x14ac:dyDescent="0.25">
      <c r="A5176" s="268"/>
      <c r="B5176" s="268"/>
      <c r="C5176" s="268"/>
      <c r="D5176" s="268"/>
      <c r="E5176" s="268"/>
      <c r="F5176" s="268"/>
      <c r="G5176" s="268"/>
      <c r="H5176" s="268"/>
      <c r="J5176" s="268"/>
      <c r="K5176" s="268"/>
      <c r="L5176" s="268"/>
      <c r="O5176" s="268"/>
      <c r="T5176" s="268"/>
      <c r="X5176" s="268"/>
    </row>
    <row r="5177" spans="1:24" x14ac:dyDescent="0.25">
      <c r="A5177" s="268"/>
      <c r="B5177" s="268"/>
      <c r="C5177" s="268"/>
      <c r="D5177" s="268"/>
      <c r="E5177" s="268"/>
      <c r="F5177" s="268"/>
      <c r="G5177" s="268"/>
      <c r="H5177" s="268"/>
      <c r="J5177" s="268"/>
      <c r="K5177" s="268"/>
      <c r="L5177" s="268"/>
      <c r="O5177" s="268"/>
      <c r="T5177" s="268"/>
      <c r="X5177" s="268"/>
    </row>
    <row r="5178" spans="1:24" x14ac:dyDescent="0.25">
      <c r="A5178" s="268"/>
      <c r="B5178" s="268"/>
      <c r="C5178" s="268"/>
      <c r="D5178" s="268"/>
      <c r="E5178" s="268"/>
      <c r="F5178" s="268"/>
      <c r="G5178" s="268"/>
      <c r="H5178" s="268"/>
      <c r="J5178" s="268"/>
      <c r="K5178" s="268"/>
      <c r="L5178" s="268"/>
      <c r="O5178" s="268"/>
      <c r="T5178" s="268"/>
      <c r="X5178" s="268"/>
    </row>
    <row r="5179" spans="1:24" x14ac:dyDescent="0.25">
      <c r="A5179" s="268"/>
      <c r="B5179" s="268"/>
      <c r="C5179" s="268"/>
      <c r="D5179" s="268"/>
      <c r="E5179" s="268"/>
      <c r="F5179" s="268"/>
      <c r="G5179" s="268"/>
      <c r="H5179" s="268"/>
      <c r="J5179" s="268"/>
      <c r="K5179" s="268"/>
      <c r="L5179" s="268"/>
      <c r="O5179" s="268"/>
      <c r="T5179" s="268"/>
      <c r="X5179" s="268"/>
    </row>
    <row r="5180" spans="1:24" x14ac:dyDescent="0.25">
      <c r="A5180" s="268"/>
      <c r="B5180" s="268"/>
      <c r="C5180" s="268"/>
      <c r="D5180" s="268"/>
      <c r="E5180" s="268"/>
      <c r="F5180" s="268"/>
      <c r="G5180" s="268"/>
      <c r="H5180" s="268"/>
      <c r="J5180" s="268"/>
      <c r="K5180" s="268"/>
      <c r="L5180" s="268"/>
      <c r="O5180" s="268"/>
      <c r="T5180" s="268"/>
      <c r="X5180" s="268"/>
    </row>
    <row r="5181" spans="1:24" x14ac:dyDescent="0.25">
      <c r="A5181" s="268"/>
      <c r="B5181" s="268"/>
      <c r="C5181" s="268"/>
      <c r="D5181" s="268"/>
      <c r="E5181" s="268"/>
      <c r="F5181" s="268"/>
      <c r="G5181" s="268"/>
      <c r="H5181" s="268"/>
      <c r="J5181" s="268"/>
      <c r="K5181" s="268"/>
      <c r="L5181" s="268"/>
      <c r="O5181" s="268"/>
      <c r="T5181" s="268"/>
      <c r="X5181" s="268"/>
    </row>
    <row r="5182" spans="1:24" x14ac:dyDescent="0.25">
      <c r="A5182" s="268"/>
      <c r="B5182" s="268"/>
      <c r="C5182" s="268"/>
      <c r="D5182" s="268"/>
      <c r="E5182" s="268"/>
      <c r="F5182" s="268"/>
      <c r="G5182" s="268"/>
      <c r="H5182" s="268"/>
      <c r="J5182" s="268"/>
      <c r="K5182" s="268"/>
      <c r="L5182" s="268"/>
      <c r="O5182" s="268"/>
      <c r="T5182" s="268"/>
      <c r="X5182" s="268"/>
    </row>
    <row r="5183" spans="1:24" x14ac:dyDescent="0.25">
      <c r="A5183" s="268"/>
      <c r="B5183" s="268"/>
      <c r="C5183" s="268"/>
      <c r="D5183" s="268"/>
      <c r="E5183" s="268"/>
      <c r="F5183" s="268"/>
      <c r="G5183" s="268"/>
      <c r="H5183" s="268"/>
      <c r="J5183" s="268"/>
      <c r="K5183" s="268"/>
      <c r="L5183" s="268"/>
      <c r="O5183" s="268"/>
      <c r="T5183" s="268"/>
      <c r="X5183" s="268"/>
    </row>
    <row r="5184" spans="1:24" x14ac:dyDescent="0.25">
      <c r="A5184" s="268"/>
      <c r="B5184" s="268"/>
      <c r="C5184" s="268"/>
      <c r="D5184" s="268"/>
      <c r="E5184" s="268"/>
      <c r="F5184" s="268"/>
      <c r="G5184" s="268"/>
      <c r="H5184" s="268"/>
      <c r="J5184" s="268"/>
      <c r="K5184" s="268"/>
      <c r="L5184" s="268"/>
      <c r="O5184" s="268"/>
      <c r="T5184" s="268"/>
      <c r="X5184" s="268"/>
    </row>
    <row r="5185" spans="1:24" x14ac:dyDescent="0.25">
      <c r="A5185" s="268"/>
      <c r="B5185" s="268"/>
      <c r="C5185" s="268"/>
      <c r="D5185" s="268"/>
      <c r="E5185" s="268"/>
      <c r="F5185" s="268"/>
      <c r="G5185" s="268"/>
      <c r="H5185" s="268"/>
      <c r="J5185" s="268"/>
      <c r="K5185" s="268"/>
      <c r="L5185" s="268"/>
      <c r="O5185" s="268"/>
      <c r="T5185" s="268"/>
      <c r="X5185" s="268"/>
    </row>
    <row r="5186" spans="1:24" x14ac:dyDescent="0.25">
      <c r="A5186" s="268"/>
      <c r="B5186" s="268"/>
      <c r="C5186" s="268"/>
      <c r="D5186" s="268"/>
      <c r="E5186" s="268"/>
      <c r="F5186" s="268"/>
      <c r="G5186" s="268"/>
      <c r="H5186" s="268"/>
      <c r="J5186" s="268"/>
      <c r="K5186" s="268"/>
      <c r="L5186" s="268"/>
      <c r="O5186" s="268"/>
      <c r="T5186" s="268"/>
      <c r="X5186" s="268"/>
    </row>
    <row r="5187" spans="1:24" x14ac:dyDescent="0.25">
      <c r="A5187" s="268"/>
      <c r="B5187" s="268"/>
      <c r="C5187" s="268"/>
      <c r="D5187" s="268"/>
      <c r="E5187" s="268"/>
      <c r="F5187" s="268"/>
      <c r="G5187" s="268"/>
      <c r="H5187" s="268"/>
      <c r="J5187" s="268"/>
      <c r="K5187" s="268"/>
      <c r="L5187" s="268"/>
      <c r="O5187" s="268"/>
      <c r="T5187" s="268"/>
      <c r="X5187" s="268"/>
    </row>
    <row r="5188" spans="1:24" x14ac:dyDescent="0.25">
      <c r="A5188" s="268"/>
      <c r="B5188" s="268"/>
      <c r="C5188" s="268"/>
      <c r="D5188" s="268"/>
      <c r="E5188" s="268"/>
      <c r="F5188" s="268"/>
      <c r="G5188" s="268"/>
      <c r="H5188" s="268"/>
      <c r="J5188" s="268"/>
      <c r="K5188" s="268"/>
      <c r="L5188" s="268"/>
      <c r="O5188" s="268"/>
      <c r="T5188" s="268"/>
      <c r="X5188" s="268"/>
    </row>
    <row r="5189" spans="1:24" x14ac:dyDescent="0.25">
      <c r="A5189" s="268"/>
      <c r="B5189" s="268"/>
      <c r="C5189" s="268"/>
      <c r="D5189" s="268"/>
      <c r="E5189" s="268"/>
      <c r="F5189" s="268"/>
      <c r="G5189" s="268"/>
      <c r="H5189" s="268"/>
      <c r="J5189" s="268"/>
      <c r="K5189" s="268"/>
      <c r="L5189" s="268"/>
      <c r="O5189" s="268"/>
      <c r="T5189" s="268"/>
      <c r="X5189" s="268"/>
    </row>
    <row r="5190" spans="1:24" x14ac:dyDescent="0.25">
      <c r="A5190" s="268"/>
      <c r="B5190" s="268"/>
      <c r="C5190" s="268"/>
      <c r="D5190" s="268"/>
      <c r="E5190" s="268"/>
      <c r="F5190" s="268"/>
      <c r="G5190" s="268"/>
      <c r="H5190" s="268"/>
      <c r="J5190" s="268"/>
      <c r="K5190" s="268"/>
      <c r="L5190" s="268"/>
      <c r="O5190" s="268"/>
      <c r="T5190" s="268"/>
      <c r="X5190" s="268"/>
    </row>
    <row r="5191" spans="1:24" x14ac:dyDescent="0.25">
      <c r="A5191" s="268"/>
      <c r="B5191" s="268"/>
      <c r="C5191" s="268"/>
      <c r="D5191" s="268"/>
      <c r="E5191" s="268"/>
      <c r="F5191" s="268"/>
      <c r="G5191" s="268"/>
      <c r="H5191" s="268"/>
      <c r="J5191" s="268"/>
      <c r="K5191" s="268"/>
      <c r="L5191" s="268"/>
      <c r="O5191" s="268"/>
      <c r="T5191" s="268"/>
      <c r="X5191" s="268"/>
    </row>
    <row r="5192" spans="1:24" x14ac:dyDescent="0.25">
      <c r="A5192" s="268"/>
      <c r="B5192" s="268"/>
      <c r="C5192" s="268"/>
      <c r="D5192" s="268"/>
      <c r="E5192" s="268"/>
      <c r="F5192" s="268"/>
      <c r="G5192" s="268"/>
      <c r="H5192" s="268"/>
      <c r="J5192" s="268"/>
      <c r="K5192" s="268"/>
      <c r="L5192" s="268"/>
      <c r="O5192" s="268"/>
      <c r="T5192" s="268"/>
      <c r="X5192" s="268"/>
    </row>
    <row r="5193" spans="1:24" x14ac:dyDescent="0.25">
      <c r="A5193" s="268"/>
      <c r="B5193" s="268"/>
      <c r="C5193" s="268"/>
      <c r="D5193" s="268"/>
      <c r="E5193" s="268"/>
      <c r="F5193" s="268"/>
      <c r="G5193" s="268"/>
      <c r="H5193" s="268"/>
      <c r="J5193" s="268"/>
      <c r="K5193" s="268"/>
      <c r="L5193" s="268"/>
      <c r="O5193" s="268"/>
      <c r="T5193" s="268"/>
      <c r="X5193" s="268"/>
    </row>
    <row r="5194" spans="1:24" x14ac:dyDescent="0.25">
      <c r="A5194" s="268"/>
      <c r="B5194" s="268"/>
      <c r="C5194" s="268"/>
      <c r="D5194" s="268"/>
      <c r="E5194" s="268"/>
      <c r="F5194" s="268"/>
      <c r="G5194" s="268"/>
      <c r="H5194" s="268"/>
      <c r="J5194" s="268"/>
      <c r="K5194" s="268"/>
      <c r="L5194" s="268"/>
      <c r="O5194" s="268"/>
      <c r="T5194" s="268"/>
      <c r="X5194" s="268"/>
    </row>
    <row r="5195" spans="1:24" x14ac:dyDescent="0.25">
      <c r="A5195" s="268"/>
      <c r="B5195" s="268"/>
      <c r="C5195" s="268"/>
      <c r="D5195" s="268"/>
      <c r="E5195" s="268"/>
      <c r="F5195" s="268"/>
      <c r="G5195" s="268"/>
      <c r="H5195" s="268"/>
      <c r="J5195" s="268"/>
      <c r="K5195" s="268"/>
      <c r="L5195" s="268"/>
      <c r="O5195" s="268"/>
      <c r="T5195" s="268"/>
      <c r="X5195" s="268"/>
    </row>
    <row r="5196" spans="1:24" x14ac:dyDescent="0.25">
      <c r="A5196" s="268"/>
      <c r="B5196" s="268"/>
      <c r="C5196" s="268"/>
      <c r="D5196" s="268"/>
      <c r="E5196" s="268"/>
      <c r="F5196" s="268"/>
      <c r="G5196" s="268"/>
      <c r="H5196" s="268"/>
      <c r="J5196" s="268"/>
      <c r="K5196" s="268"/>
      <c r="L5196" s="268"/>
      <c r="O5196" s="268"/>
      <c r="T5196" s="268"/>
      <c r="X5196" s="268"/>
    </row>
    <row r="5197" spans="1:24" x14ac:dyDescent="0.25">
      <c r="A5197" s="268"/>
      <c r="B5197" s="268"/>
      <c r="C5197" s="268"/>
      <c r="D5197" s="268"/>
      <c r="E5197" s="268"/>
      <c r="F5197" s="268"/>
      <c r="G5197" s="268"/>
      <c r="H5197" s="268"/>
      <c r="J5197" s="268"/>
      <c r="K5197" s="268"/>
      <c r="L5197" s="268"/>
      <c r="O5197" s="268"/>
      <c r="T5197" s="268"/>
      <c r="X5197" s="268"/>
    </row>
    <row r="5198" spans="1:24" x14ac:dyDescent="0.25">
      <c r="A5198" s="268"/>
      <c r="B5198" s="268"/>
      <c r="C5198" s="268"/>
      <c r="D5198" s="268"/>
      <c r="E5198" s="268"/>
      <c r="F5198" s="268"/>
      <c r="G5198" s="268"/>
      <c r="H5198" s="268"/>
      <c r="J5198" s="268"/>
      <c r="K5198" s="268"/>
      <c r="L5198" s="268"/>
      <c r="O5198" s="268"/>
      <c r="T5198" s="268"/>
      <c r="X5198" s="268"/>
    </row>
    <row r="5199" spans="1:24" x14ac:dyDescent="0.25">
      <c r="A5199" s="268"/>
      <c r="B5199" s="268"/>
      <c r="C5199" s="268"/>
      <c r="D5199" s="268"/>
      <c r="E5199" s="268"/>
      <c r="F5199" s="268"/>
      <c r="G5199" s="268"/>
      <c r="H5199" s="268"/>
      <c r="J5199" s="268"/>
      <c r="K5199" s="268"/>
      <c r="L5199" s="268"/>
      <c r="O5199" s="268"/>
      <c r="T5199" s="268"/>
      <c r="X5199" s="268"/>
    </row>
    <row r="5200" spans="1:24" x14ac:dyDescent="0.25">
      <c r="A5200" s="268"/>
      <c r="B5200" s="268"/>
      <c r="C5200" s="268"/>
      <c r="D5200" s="268"/>
      <c r="E5200" s="268"/>
      <c r="F5200" s="268"/>
      <c r="G5200" s="268"/>
      <c r="H5200" s="268"/>
      <c r="J5200" s="268"/>
      <c r="K5200" s="268"/>
      <c r="L5200" s="268"/>
      <c r="O5200" s="268"/>
      <c r="T5200" s="268"/>
      <c r="X5200" s="268"/>
    </row>
    <row r="5201" spans="1:24" x14ac:dyDescent="0.25">
      <c r="A5201" s="268"/>
      <c r="B5201" s="268"/>
      <c r="C5201" s="268"/>
      <c r="D5201" s="268"/>
      <c r="E5201" s="268"/>
      <c r="F5201" s="268"/>
      <c r="G5201" s="268"/>
      <c r="H5201" s="268"/>
      <c r="J5201" s="268"/>
      <c r="K5201" s="268"/>
      <c r="L5201" s="268"/>
      <c r="O5201" s="268"/>
      <c r="T5201" s="268"/>
      <c r="X5201" s="268"/>
    </row>
    <row r="5202" spans="1:24" x14ac:dyDescent="0.25">
      <c r="A5202" s="268"/>
      <c r="B5202" s="268"/>
      <c r="C5202" s="268"/>
      <c r="D5202" s="268"/>
      <c r="E5202" s="268"/>
      <c r="F5202" s="268"/>
      <c r="G5202" s="268"/>
      <c r="H5202" s="268"/>
      <c r="J5202" s="268"/>
      <c r="K5202" s="268"/>
      <c r="L5202" s="268"/>
      <c r="O5202" s="268"/>
      <c r="T5202" s="268"/>
      <c r="X5202" s="268"/>
    </row>
    <row r="5203" spans="1:24" x14ac:dyDescent="0.25">
      <c r="A5203" s="268"/>
      <c r="B5203" s="268"/>
      <c r="C5203" s="268"/>
      <c r="D5203" s="268"/>
      <c r="E5203" s="268"/>
      <c r="F5203" s="268"/>
      <c r="G5203" s="268"/>
      <c r="H5203" s="268"/>
      <c r="J5203" s="268"/>
      <c r="K5203" s="268"/>
      <c r="L5203" s="268"/>
      <c r="O5203" s="268"/>
      <c r="T5203" s="268"/>
      <c r="X5203" s="268"/>
    </row>
    <row r="5204" spans="1:24" x14ac:dyDescent="0.25">
      <c r="A5204" s="268"/>
      <c r="B5204" s="268"/>
      <c r="C5204" s="268"/>
      <c r="D5204" s="268"/>
      <c r="E5204" s="268"/>
      <c r="F5204" s="268"/>
      <c r="G5204" s="268"/>
      <c r="H5204" s="268"/>
      <c r="J5204" s="268"/>
      <c r="K5204" s="268"/>
      <c r="L5204" s="268"/>
      <c r="O5204" s="268"/>
      <c r="T5204" s="268"/>
      <c r="X5204" s="268"/>
    </row>
    <row r="5205" spans="1:24" x14ac:dyDescent="0.25">
      <c r="A5205" s="268"/>
      <c r="B5205" s="268"/>
      <c r="C5205" s="268"/>
      <c r="D5205" s="268"/>
      <c r="E5205" s="268"/>
      <c r="F5205" s="268"/>
      <c r="G5205" s="268"/>
      <c r="H5205" s="268"/>
      <c r="J5205" s="268"/>
      <c r="K5205" s="268"/>
      <c r="L5205" s="268"/>
      <c r="O5205" s="268"/>
      <c r="T5205" s="268"/>
      <c r="X5205" s="268"/>
    </row>
    <row r="5206" spans="1:24" x14ac:dyDescent="0.25">
      <c r="A5206" s="268"/>
      <c r="B5206" s="268"/>
      <c r="C5206" s="268"/>
      <c r="D5206" s="268"/>
      <c r="E5206" s="268"/>
      <c r="F5206" s="268"/>
      <c r="G5206" s="268"/>
      <c r="H5206" s="268"/>
      <c r="J5206" s="268"/>
      <c r="K5206" s="268"/>
      <c r="L5206" s="268"/>
      <c r="O5206" s="268"/>
      <c r="T5206" s="268"/>
      <c r="X5206" s="268"/>
    </row>
    <row r="5207" spans="1:24" x14ac:dyDescent="0.25">
      <c r="A5207" s="268"/>
      <c r="B5207" s="268"/>
      <c r="C5207" s="268"/>
      <c r="D5207" s="268"/>
      <c r="E5207" s="268"/>
      <c r="F5207" s="268"/>
      <c r="G5207" s="268"/>
      <c r="H5207" s="268"/>
      <c r="J5207" s="268"/>
      <c r="K5207" s="268"/>
      <c r="L5207" s="268"/>
      <c r="O5207" s="268"/>
      <c r="T5207" s="268"/>
      <c r="X5207" s="268"/>
    </row>
    <row r="5208" spans="1:24" x14ac:dyDescent="0.25">
      <c r="A5208" s="268"/>
      <c r="B5208" s="268"/>
      <c r="C5208" s="268"/>
      <c r="D5208" s="268"/>
      <c r="E5208" s="268"/>
      <c r="F5208" s="268"/>
      <c r="G5208" s="268"/>
      <c r="H5208" s="268"/>
      <c r="J5208" s="268"/>
      <c r="K5208" s="268"/>
      <c r="L5208" s="268"/>
      <c r="O5208" s="268"/>
      <c r="T5208" s="268"/>
      <c r="X5208" s="268"/>
    </row>
    <row r="5209" spans="1:24" x14ac:dyDescent="0.25">
      <c r="A5209" s="268"/>
      <c r="B5209" s="268"/>
      <c r="C5209" s="268"/>
      <c r="D5209" s="268"/>
      <c r="E5209" s="268"/>
      <c r="F5209" s="268"/>
      <c r="G5209" s="268"/>
      <c r="H5209" s="268"/>
      <c r="J5209" s="268"/>
      <c r="K5209" s="268"/>
      <c r="L5209" s="268"/>
      <c r="O5209" s="268"/>
      <c r="T5209" s="268"/>
      <c r="X5209" s="268"/>
    </row>
    <row r="5210" spans="1:24" x14ac:dyDescent="0.25">
      <c r="A5210" s="268"/>
      <c r="B5210" s="268"/>
      <c r="C5210" s="268"/>
      <c r="D5210" s="268"/>
      <c r="E5210" s="268"/>
      <c r="F5210" s="268"/>
      <c r="G5210" s="268"/>
      <c r="H5210" s="268"/>
      <c r="J5210" s="268"/>
      <c r="K5210" s="268"/>
      <c r="L5210" s="268"/>
      <c r="O5210" s="268"/>
      <c r="T5210" s="268"/>
      <c r="X5210" s="268"/>
    </row>
    <row r="5211" spans="1:24" x14ac:dyDescent="0.25">
      <c r="A5211" s="268"/>
      <c r="B5211" s="268"/>
      <c r="C5211" s="268"/>
      <c r="D5211" s="268"/>
      <c r="E5211" s="268"/>
      <c r="F5211" s="268"/>
      <c r="G5211" s="268"/>
      <c r="H5211" s="268"/>
      <c r="J5211" s="268"/>
      <c r="K5211" s="268"/>
      <c r="L5211" s="268"/>
      <c r="O5211" s="268"/>
      <c r="T5211" s="268"/>
      <c r="X5211" s="268"/>
    </row>
    <row r="5212" spans="1:24" x14ac:dyDescent="0.25">
      <c r="A5212" s="268"/>
      <c r="B5212" s="268"/>
      <c r="C5212" s="268"/>
      <c r="D5212" s="268"/>
      <c r="E5212" s="268"/>
      <c r="F5212" s="268"/>
      <c r="G5212" s="268"/>
      <c r="H5212" s="268"/>
      <c r="J5212" s="268"/>
      <c r="K5212" s="268"/>
      <c r="L5212" s="268"/>
      <c r="O5212" s="268"/>
      <c r="T5212" s="268"/>
      <c r="X5212" s="268"/>
    </row>
    <row r="5213" spans="1:24" x14ac:dyDescent="0.25">
      <c r="A5213" s="268"/>
      <c r="B5213" s="268"/>
      <c r="C5213" s="268"/>
      <c r="D5213" s="268"/>
      <c r="E5213" s="268"/>
      <c r="F5213" s="268"/>
      <c r="G5213" s="268"/>
      <c r="H5213" s="268"/>
      <c r="J5213" s="268"/>
      <c r="K5213" s="268"/>
      <c r="L5213" s="268"/>
      <c r="O5213" s="268"/>
      <c r="T5213" s="268"/>
      <c r="X5213" s="268"/>
    </row>
    <row r="5214" spans="1:24" x14ac:dyDescent="0.25">
      <c r="A5214" s="268"/>
      <c r="B5214" s="268"/>
      <c r="C5214" s="268"/>
      <c r="D5214" s="268"/>
      <c r="E5214" s="268"/>
      <c r="F5214" s="268"/>
      <c r="G5214" s="268"/>
      <c r="H5214" s="268"/>
      <c r="J5214" s="268"/>
      <c r="K5214" s="268"/>
      <c r="L5214" s="268"/>
      <c r="O5214" s="268"/>
      <c r="T5214" s="268"/>
      <c r="X5214" s="268"/>
    </row>
    <row r="5215" spans="1:24" x14ac:dyDescent="0.25">
      <c r="A5215" s="268"/>
      <c r="B5215" s="268"/>
      <c r="C5215" s="268"/>
      <c r="D5215" s="268"/>
      <c r="E5215" s="268"/>
      <c r="F5215" s="268"/>
      <c r="G5215" s="268"/>
      <c r="H5215" s="268"/>
      <c r="J5215" s="268"/>
      <c r="K5215" s="268"/>
      <c r="L5215" s="268"/>
      <c r="O5215" s="268"/>
      <c r="T5215" s="268"/>
      <c r="X5215" s="268"/>
    </row>
    <row r="5216" spans="1:24" x14ac:dyDescent="0.25">
      <c r="A5216" s="268"/>
      <c r="B5216" s="268"/>
      <c r="C5216" s="268"/>
      <c r="D5216" s="268"/>
      <c r="E5216" s="268"/>
      <c r="F5216" s="268"/>
      <c r="G5216" s="268"/>
      <c r="H5216" s="268"/>
      <c r="J5216" s="268"/>
      <c r="K5216" s="268"/>
      <c r="L5216" s="268"/>
      <c r="O5216" s="268"/>
      <c r="T5216" s="268"/>
      <c r="X5216" s="268"/>
    </row>
    <row r="5217" spans="1:24" x14ac:dyDescent="0.25">
      <c r="A5217" s="268"/>
      <c r="B5217" s="268"/>
      <c r="C5217" s="268"/>
      <c r="D5217" s="268"/>
      <c r="E5217" s="268"/>
      <c r="F5217" s="268"/>
      <c r="G5217" s="268"/>
      <c r="H5217" s="268"/>
      <c r="J5217" s="268"/>
      <c r="K5217" s="268"/>
      <c r="L5217" s="268"/>
      <c r="O5217" s="268"/>
      <c r="T5217" s="268"/>
      <c r="X5217" s="268"/>
    </row>
    <row r="5218" spans="1:24" x14ac:dyDescent="0.25">
      <c r="A5218" s="268"/>
      <c r="B5218" s="268"/>
      <c r="C5218" s="268"/>
      <c r="D5218" s="268"/>
      <c r="E5218" s="268"/>
      <c r="F5218" s="268"/>
      <c r="G5218" s="268"/>
      <c r="H5218" s="268"/>
      <c r="J5218" s="268"/>
      <c r="K5218" s="268"/>
      <c r="L5218" s="268"/>
      <c r="O5218" s="268"/>
      <c r="T5218" s="268"/>
      <c r="X5218" s="268"/>
    </row>
    <row r="5219" spans="1:24" x14ac:dyDescent="0.25">
      <c r="A5219" s="268"/>
      <c r="B5219" s="268"/>
      <c r="C5219" s="268"/>
      <c r="D5219" s="268"/>
      <c r="E5219" s="268"/>
      <c r="F5219" s="268"/>
      <c r="G5219" s="268"/>
      <c r="H5219" s="268"/>
      <c r="J5219" s="268"/>
      <c r="K5219" s="268"/>
      <c r="L5219" s="268"/>
      <c r="O5219" s="268"/>
      <c r="T5219" s="268"/>
      <c r="X5219" s="268"/>
    </row>
    <row r="5220" spans="1:24" x14ac:dyDescent="0.25">
      <c r="A5220" s="268"/>
      <c r="B5220" s="268"/>
      <c r="C5220" s="268"/>
      <c r="D5220" s="268"/>
      <c r="E5220" s="268"/>
      <c r="F5220" s="268"/>
      <c r="G5220" s="268"/>
      <c r="H5220" s="268"/>
      <c r="J5220" s="268"/>
      <c r="K5220" s="268"/>
      <c r="L5220" s="268"/>
      <c r="O5220" s="268"/>
      <c r="T5220" s="268"/>
      <c r="X5220" s="268"/>
    </row>
    <row r="5221" spans="1:24" x14ac:dyDescent="0.25">
      <c r="A5221" s="268"/>
      <c r="B5221" s="268"/>
      <c r="C5221" s="268"/>
      <c r="D5221" s="268"/>
      <c r="E5221" s="268"/>
      <c r="F5221" s="268"/>
      <c r="G5221" s="268"/>
      <c r="H5221" s="268"/>
      <c r="J5221" s="268"/>
      <c r="K5221" s="268"/>
      <c r="L5221" s="268"/>
      <c r="O5221" s="268"/>
      <c r="T5221" s="268"/>
      <c r="X5221" s="268"/>
    </row>
    <row r="5222" spans="1:24" x14ac:dyDescent="0.25">
      <c r="A5222" s="268"/>
      <c r="B5222" s="268"/>
      <c r="C5222" s="268"/>
      <c r="D5222" s="268"/>
      <c r="E5222" s="268"/>
      <c r="F5222" s="268"/>
      <c r="G5222" s="268"/>
      <c r="H5222" s="268"/>
      <c r="J5222" s="268"/>
      <c r="K5222" s="268"/>
      <c r="L5222" s="268"/>
      <c r="O5222" s="268"/>
      <c r="T5222" s="268"/>
      <c r="X5222" s="268"/>
    </row>
    <row r="5223" spans="1:24" x14ac:dyDescent="0.25">
      <c r="A5223" s="268"/>
      <c r="B5223" s="268"/>
      <c r="C5223" s="268"/>
      <c r="D5223" s="268"/>
      <c r="E5223" s="268"/>
      <c r="F5223" s="268"/>
      <c r="G5223" s="268"/>
      <c r="H5223" s="268"/>
      <c r="J5223" s="268"/>
      <c r="K5223" s="268"/>
      <c r="L5223" s="268"/>
      <c r="O5223" s="268"/>
      <c r="T5223" s="268"/>
      <c r="X5223" s="268"/>
    </row>
    <row r="5224" spans="1:24" x14ac:dyDescent="0.25">
      <c r="A5224" s="268"/>
      <c r="B5224" s="268"/>
      <c r="C5224" s="268"/>
      <c r="D5224" s="268"/>
      <c r="E5224" s="268"/>
      <c r="F5224" s="268"/>
      <c r="G5224" s="268"/>
      <c r="H5224" s="268"/>
      <c r="J5224" s="268"/>
      <c r="K5224" s="268"/>
      <c r="L5224" s="268"/>
      <c r="O5224" s="268"/>
      <c r="T5224" s="268"/>
      <c r="X5224" s="268"/>
    </row>
    <row r="5225" spans="1:24" x14ac:dyDescent="0.25">
      <c r="A5225" s="268"/>
      <c r="B5225" s="268"/>
      <c r="C5225" s="268"/>
      <c r="D5225" s="268"/>
      <c r="E5225" s="268"/>
      <c r="F5225" s="268"/>
      <c r="G5225" s="268"/>
      <c r="H5225" s="268"/>
      <c r="J5225" s="268"/>
      <c r="K5225" s="268"/>
      <c r="L5225" s="268"/>
      <c r="O5225" s="268"/>
      <c r="T5225" s="268"/>
      <c r="X5225" s="268"/>
    </row>
    <row r="5226" spans="1:24" x14ac:dyDescent="0.25">
      <c r="A5226" s="268"/>
      <c r="B5226" s="268"/>
      <c r="C5226" s="268"/>
      <c r="D5226" s="268"/>
      <c r="E5226" s="268"/>
      <c r="F5226" s="268"/>
      <c r="G5226" s="268"/>
      <c r="H5226" s="268"/>
      <c r="J5226" s="268"/>
      <c r="K5226" s="268"/>
      <c r="L5226" s="268"/>
      <c r="O5226" s="268"/>
      <c r="T5226" s="268"/>
      <c r="X5226" s="268"/>
    </row>
    <row r="5227" spans="1:24" x14ac:dyDescent="0.25">
      <c r="A5227" s="268"/>
      <c r="B5227" s="268"/>
      <c r="C5227" s="268"/>
      <c r="D5227" s="268"/>
      <c r="E5227" s="268"/>
      <c r="F5227" s="268"/>
      <c r="G5227" s="268"/>
      <c r="H5227" s="268"/>
      <c r="J5227" s="268"/>
      <c r="K5227" s="268"/>
      <c r="L5227" s="268"/>
      <c r="O5227" s="268"/>
      <c r="T5227" s="268"/>
      <c r="X5227" s="268"/>
    </row>
    <row r="5228" spans="1:24" x14ac:dyDescent="0.25">
      <c r="A5228" s="268"/>
      <c r="B5228" s="268"/>
      <c r="C5228" s="268"/>
      <c r="D5228" s="268"/>
      <c r="E5228" s="268"/>
      <c r="F5228" s="268"/>
      <c r="G5228" s="268"/>
      <c r="H5228" s="268"/>
      <c r="J5228" s="268"/>
      <c r="K5228" s="268"/>
      <c r="L5228" s="268"/>
      <c r="O5228" s="268"/>
      <c r="T5228" s="268"/>
      <c r="X5228" s="268"/>
    </row>
    <row r="5229" spans="1:24" x14ac:dyDescent="0.25">
      <c r="A5229" s="268"/>
      <c r="B5229" s="268"/>
      <c r="C5229" s="268"/>
      <c r="D5229" s="268"/>
      <c r="E5229" s="268"/>
      <c r="F5229" s="268"/>
      <c r="G5229" s="268"/>
      <c r="H5229" s="268"/>
      <c r="J5229" s="268"/>
      <c r="K5229" s="268"/>
      <c r="L5229" s="268"/>
      <c r="O5229" s="268"/>
      <c r="T5229" s="268"/>
      <c r="X5229" s="268"/>
    </row>
    <row r="5230" spans="1:24" x14ac:dyDescent="0.25">
      <c r="A5230" s="268"/>
      <c r="B5230" s="268"/>
      <c r="C5230" s="268"/>
      <c r="D5230" s="268"/>
      <c r="E5230" s="268"/>
      <c r="F5230" s="268"/>
      <c r="G5230" s="268"/>
      <c r="H5230" s="268"/>
      <c r="J5230" s="268"/>
      <c r="K5230" s="268"/>
      <c r="L5230" s="268"/>
      <c r="O5230" s="268"/>
      <c r="T5230" s="268"/>
      <c r="X5230" s="268"/>
    </row>
    <row r="5231" spans="1:24" x14ac:dyDescent="0.25">
      <c r="A5231" s="268"/>
      <c r="B5231" s="268"/>
      <c r="C5231" s="268"/>
      <c r="D5231" s="268"/>
      <c r="E5231" s="268"/>
      <c r="F5231" s="268"/>
      <c r="G5231" s="268"/>
      <c r="H5231" s="268"/>
      <c r="J5231" s="268"/>
      <c r="K5231" s="268"/>
      <c r="L5231" s="268"/>
      <c r="O5231" s="268"/>
      <c r="T5231" s="268"/>
      <c r="X5231" s="268"/>
    </row>
    <row r="5232" spans="1:24" x14ac:dyDescent="0.25">
      <c r="A5232" s="268"/>
      <c r="B5232" s="268"/>
      <c r="C5232" s="268"/>
      <c r="D5232" s="268"/>
      <c r="E5232" s="268"/>
      <c r="F5232" s="268"/>
      <c r="G5232" s="268"/>
      <c r="H5232" s="268"/>
      <c r="J5232" s="268"/>
      <c r="K5232" s="268"/>
      <c r="L5232" s="268"/>
      <c r="O5232" s="268"/>
      <c r="T5232" s="268"/>
      <c r="X5232" s="268"/>
    </row>
    <row r="5233" spans="1:24" x14ac:dyDescent="0.25">
      <c r="A5233" s="268"/>
      <c r="B5233" s="268"/>
      <c r="C5233" s="268"/>
      <c r="D5233" s="268"/>
      <c r="E5233" s="268"/>
      <c r="F5233" s="268"/>
      <c r="G5233" s="268"/>
      <c r="H5233" s="268"/>
      <c r="J5233" s="268"/>
      <c r="K5233" s="268"/>
      <c r="L5233" s="268"/>
      <c r="O5233" s="268"/>
      <c r="T5233" s="268"/>
      <c r="X5233" s="268"/>
    </row>
    <row r="5234" spans="1:24" x14ac:dyDescent="0.25">
      <c r="A5234" s="268"/>
      <c r="B5234" s="268"/>
      <c r="C5234" s="268"/>
      <c r="D5234" s="268"/>
      <c r="E5234" s="268"/>
      <c r="F5234" s="268"/>
      <c r="G5234" s="268"/>
      <c r="H5234" s="268"/>
      <c r="J5234" s="268"/>
      <c r="K5234" s="268"/>
      <c r="L5234" s="268"/>
      <c r="O5234" s="268"/>
      <c r="T5234" s="268"/>
      <c r="X5234" s="268"/>
    </row>
    <row r="5235" spans="1:24" x14ac:dyDescent="0.25">
      <c r="A5235" s="268"/>
      <c r="B5235" s="268"/>
      <c r="C5235" s="268"/>
      <c r="D5235" s="268"/>
      <c r="E5235" s="268"/>
      <c r="F5235" s="268"/>
      <c r="G5235" s="268"/>
      <c r="H5235" s="268"/>
      <c r="J5235" s="268"/>
      <c r="K5235" s="268"/>
      <c r="L5235" s="268"/>
      <c r="O5235" s="268"/>
      <c r="T5235" s="268"/>
      <c r="X5235" s="268"/>
    </row>
    <row r="5236" spans="1:24" x14ac:dyDescent="0.25">
      <c r="A5236" s="268"/>
      <c r="B5236" s="268"/>
      <c r="C5236" s="268"/>
      <c r="D5236" s="268"/>
      <c r="E5236" s="268"/>
      <c r="F5236" s="268"/>
      <c r="G5236" s="268"/>
      <c r="H5236" s="268"/>
      <c r="J5236" s="268"/>
      <c r="K5236" s="268"/>
      <c r="L5236" s="268"/>
      <c r="O5236" s="268"/>
      <c r="T5236" s="268"/>
      <c r="X5236" s="268"/>
    </row>
    <row r="5237" spans="1:24" x14ac:dyDescent="0.25">
      <c r="A5237" s="268"/>
      <c r="B5237" s="268"/>
      <c r="C5237" s="268"/>
      <c r="D5237" s="268"/>
      <c r="E5237" s="268"/>
      <c r="F5237" s="268"/>
      <c r="G5237" s="268"/>
      <c r="H5237" s="268"/>
      <c r="J5237" s="268"/>
      <c r="K5237" s="268"/>
      <c r="L5237" s="268"/>
      <c r="O5237" s="268"/>
      <c r="T5237" s="268"/>
      <c r="X5237" s="268"/>
    </row>
    <row r="5238" spans="1:24" x14ac:dyDescent="0.25">
      <c r="A5238" s="268"/>
      <c r="B5238" s="268"/>
      <c r="C5238" s="268"/>
      <c r="D5238" s="268"/>
      <c r="E5238" s="268"/>
      <c r="F5238" s="268"/>
      <c r="G5238" s="268"/>
      <c r="H5238" s="268"/>
      <c r="J5238" s="268"/>
      <c r="K5238" s="268"/>
      <c r="L5238" s="268"/>
      <c r="O5238" s="268"/>
      <c r="T5238" s="268"/>
      <c r="X5238" s="268"/>
    </row>
    <row r="5239" spans="1:24" x14ac:dyDescent="0.25">
      <c r="A5239" s="268"/>
      <c r="B5239" s="268"/>
      <c r="C5239" s="268"/>
      <c r="D5239" s="268"/>
      <c r="E5239" s="268"/>
      <c r="F5239" s="268"/>
      <c r="G5239" s="268"/>
      <c r="H5239" s="268"/>
      <c r="J5239" s="268"/>
      <c r="K5239" s="268"/>
      <c r="L5239" s="268"/>
      <c r="O5239" s="268"/>
      <c r="T5239" s="268"/>
      <c r="X5239" s="268"/>
    </row>
    <row r="5240" spans="1:24" x14ac:dyDescent="0.25">
      <c r="A5240" s="268"/>
      <c r="B5240" s="268"/>
      <c r="C5240" s="268"/>
      <c r="D5240" s="268"/>
      <c r="E5240" s="268"/>
      <c r="F5240" s="268"/>
      <c r="G5240" s="268"/>
      <c r="H5240" s="268"/>
      <c r="J5240" s="268"/>
      <c r="K5240" s="268"/>
      <c r="L5240" s="268"/>
      <c r="O5240" s="268"/>
      <c r="T5240" s="268"/>
      <c r="X5240" s="268"/>
    </row>
    <row r="5241" spans="1:24" x14ac:dyDescent="0.25">
      <c r="A5241" s="268"/>
      <c r="B5241" s="268"/>
      <c r="C5241" s="268"/>
      <c r="D5241" s="268"/>
      <c r="E5241" s="268"/>
      <c r="F5241" s="268"/>
      <c r="G5241" s="268"/>
      <c r="H5241" s="268"/>
      <c r="J5241" s="268"/>
      <c r="K5241" s="268"/>
      <c r="L5241" s="268"/>
      <c r="O5241" s="268"/>
      <c r="T5241" s="268"/>
      <c r="X5241" s="268"/>
    </row>
    <row r="5242" spans="1:24" x14ac:dyDescent="0.25">
      <c r="A5242" s="268"/>
      <c r="B5242" s="268"/>
      <c r="C5242" s="268"/>
      <c r="D5242" s="268"/>
      <c r="E5242" s="268"/>
      <c r="F5242" s="268"/>
      <c r="G5242" s="268"/>
      <c r="H5242" s="268"/>
      <c r="J5242" s="268"/>
      <c r="K5242" s="268"/>
      <c r="L5242" s="268"/>
      <c r="O5242" s="268"/>
      <c r="T5242" s="268"/>
      <c r="X5242" s="268"/>
    </row>
    <row r="5243" spans="1:24" x14ac:dyDescent="0.25">
      <c r="A5243" s="268"/>
      <c r="B5243" s="268"/>
      <c r="C5243" s="268"/>
      <c r="D5243" s="268"/>
      <c r="E5243" s="268"/>
      <c r="F5243" s="268"/>
      <c r="G5243" s="268"/>
      <c r="H5243" s="268"/>
      <c r="J5243" s="268"/>
      <c r="K5243" s="268"/>
      <c r="L5243" s="268"/>
      <c r="O5243" s="268"/>
      <c r="T5243" s="268"/>
      <c r="X5243" s="268"/>
    </row>
    <row r="5244" spans="1:24" x14ac:dyDescent="0.25">
      <c r="A5244" s="268"/>
      <c r="B5244" s="268"/>
      <c r="C5244" s="268"/>
      <c r="D5244" s="268"/>
      <c r="E5244" s="268"/>
      <c r="F5244" s="268"/>
      <c r="G5244" s="268"/>
      <c r="H5244" s="268"/>
      <c r="J5244" s="268"/>
      <c r="K5244" s="268"/>
      <c r="L5244" s="268"/>
      <c r="O5244" s="268"/>
      <c r="T5244" s="268"/>
      <c r="X5244" s="268"/>
    </row>
    <row r="5245" spans="1:24" x14ac:dyDescent="0.25">
      <c r="A5245" s="268"/>
      <c r="B5245" s="268"/>
      <c r="C5245" s="268"/>
      <c r="D5245" s="268"/>
      <c r="E5245" s="268"/>
      <c r="F5245" s="268"/>
      <c r="G5245" s="268"/>
      <c r="H5245" s="268"/>
      <c r="J5245" s="268"/>
      <c r="K5245" s="268"/>
      <c r="L5245" s="268"/>
      <c r="O5245" s="268"/>
      <c r="T5245" s="268"/>
      <c r="X5245" s="268"/>
    </row>
    <row r="5246" spans="1:24" x14ac:dyDescent="0.25">
      <c r="A5246" s="268"/>
      <c r="B5246" s="268"/>
      <c r="C5246" s="268"/>
      <c r="D5246" s="268"/>
      <c r="E5246" s="268"/>
      <c r="F5246" s="268"/>
      <c r="G5246" s="268"/>
      <c r="H5246" s="268"/>
      <c r="J5246" s="268"/>
      <c r="K5246" s="268"/>
      <c r="L5246" s="268"/>
      <c r="O5246" s="268"/>
      <c r="T5246" s="268"/>
      <c r="X5246" s="268"/>
    </row>
    <row r="5247" spans="1:24" x14ac:dyDescent="0.25">
      <c r="A5247" s="268"/>
      <c r="B5247" s="268"/>
      <c r="C5247" s="268"/>
      <c r="D5247" s="268"/>
      <c r="E5247" s="268"/>
      <c r="F5247" s="268"/>
      <c r="G5247" s="268"/>
      <c r="H5247" s="268"/>
      <c r="J5247" s="268"/>
      <c r="K5247" s="268"/>
      <c r="L5247" s="268"/>
      <c r="O5247" s="268"/>
      <c r="T5247" s="268"/>
      <c r="X5247" s="268"/>
    </row>
    <row r="5248" spans="1:24" x14ac:dyDescent="0.25">
      <c r="A5248" s="268"/>
      <c r="B5248" s="268"/>
      <c r="C5248" s="268"/>
      <c r="D5248" s="268"/>
      <c r="E5248" s="268"/>
      <c r="F5248" s="268"/>
      <c r="G5248" s="268"/>
      <c r="H5248" s="268"/>
      <c r="J5248" s="268"/>
      <c r="K5248" s="268"/>
      <c r="L5248" s="268"/>
      <c r="O5248" s="268"/>
      <c r="T5248" s="268"/>
      <c r="X5248" s="268"/>
    </row>
    <row r="5249" spans="1:24" x14ac:dyDescent="0.25">
      <c r="A5249" s="268"/>
      <c r="B5249" s="268"/>
      <c r="C5249" s="268"/>
      <c r="D5249" s="268"/>
      <c r="E5249" s="268"/>
      <c r="F5249" s="268"/>
      <c r="G5249" s="268"/>
      <c r="H5249" s="268"/>
      <c r="J5249" s="268"/>
      <c r="K5249" s="268"/>
      <c r="L5249" s="268"/>
      <c r="O5249" s="268"/>
      <c r="T5249" s="268"/>
      <c r="X5249" s="268"/>
    </row>
    <row r="5250" spans="1:24" x14ac:dyDescent="0.25">
      <c r="A5250" s="268"/>
      <c r="B5250" s="268"/>
      <c r="C5250" s="268"/>
      <c r="D5250" s="268"/>
      <c r="E5250" s="268"/>
      <c r="F5250" s="268"/>
      <c r="G5250" s="268"/>
      <c r="H5250" s="268"/>
      <c r="J5250" s="268"/>
      <c r="K5250" s="268"/>
      <c r="L5250" s="268"/>
      <c r="O5250" s="268"/>
      <c r="T5250" s="268"/>
      <c r="X5250" s="268"/>
    </row>
    <row r="5251" spans="1:24" x14ac:dyDescent="0.25">
      <c r="A5251" s="268"/>
      <c r="B5251" s="268"/>
      <c r="C5251" s="268"/>
      <c r="D5251" s="268"/>
      <c r="E5251" s="268"/>
      <c r="F5251" s="268"/>
      <c r="G5251" s="268"/>
      <c r="H5251" s="268"/>
      <c r="J5251" s="268"/>
      <c r="K5251" s="268"/>
      <c r="L5251" s="268"/>
      <c r="O5251" s="268"/>
      <c r="T5251" s="268"/>
      <c r="X5251" s="268"/>
    </row>
    <row r="5252" spans="1:24" x14ac:dyDescent="0.25">
      <c r="A5252" s="268"/>
      <c r="B5252" s="268"/>
      <c r="C5252" s="268"/>
      <c r="D5252" s="268"/>
      <c r="E5252" s="268"/>
      <c r="F5252" s="268"/>
      <c r="G5252" s="268"/>
      <c r="H5252" s="268"/>
      <c r="J5252" s="268"/>
      <c r="K5252" s="268"/>
      <c r="L5252" s="268"/>
      <c r="O5252" s="268"/>
      <c r="T5252" s="268"/>
      <c r="X5252" s="268"/>
    </row>
    <row r="5253" spans="1:24" x14ac:dyDescent="0.25">
      <c r="A5253" s="268"/>
      <c r="B5253" s="268"/>
      <c r="C5253" s="268"/>
      <c r="D5253" s="268"/>
      <c r="E5253" s="268"/>
      <c r="F5253" s="268"/>
      <c r="G5253" s="268"/>
      <c r="H5253" s="268"/>
      <c r="J5253" s="268"/>
      <c r="K5253" s="268"/>
      <c r="L5253" s="268"/>
      <c r="O5253" s="268"/>
      <c r="T5253" s="268"/>
      <c r="X5253" s="268"/>
    </row>
    <row r="5254" spans="1:24" x14ac:dyDescent="0.25">
      <c r="A5254" s="268"/>
      <c r="B5254" s="268"/>
      <c r="C5254" s="268"/>
      <c r="D5254" s="268"/>
      <c r="E5254" s="268"/>
      <c r="F5254" s="268"/>
      <c r="G5254" s="268"/>
      <c r="H5254" s="268"/>
      <c r="J5254" s="268"/>
      <c r="K5254" s="268"/>
      <c r="L5254" s="268"/>
      <c r="O5254" s="268"/>
      <c r="T5254" s="268"/>
      <c r="X5254" s="268"/>
    </row>
    <row r="5255" spans="1:24" x14ac:dyDescent="0.25">
      <c r="A5255" s="268"/>
      <c r="B5255" s="268"/>
      <c r="C5255" s="268"/>
      <c r="D5255" s="268"/>
      <c r="E5255" s="268"/>
      <c r="F5255" s="268"/>
      <c r="G5255" s="268"/>
      <c r="H5255" s="268"/>
      <c r="J5255" s="268"/>
      <c r="K5255" s="268"/>
      <c r="L5255" s="268"/>
      <c r="O5255" s="268"/>
      <c r="T5255" s="268"/>
      <c r="X5255" s="268"/>
    </row>
    <row r="5256" spans="1:24" x14ac:dyDescent="0.25">
      <c r="A5256" s="268"/>
      <c r="B5256" s="268"/>
      <c r="C5256" s="268"/>
      <c r="D5256" s="268"/>
      <c r="E5256" s="268"/>
      <c r="F5256" s="268"/>
      <c r="G5256" s="268"/>
      <c r="H5256" s="268"/>
      <c r="J5256" s="268"/>
      <c r="K5256" s="268"/>
      <c r="L5256" s="268"/>
      <c r="O5256" s="268"/>
      <c r="T5256" s="268"/>
      <c r="X5256" s="268"/>
    </row>
    <row r="5257" spans="1:24" x14ac:dyDescent="0.25">
      <c r="A5257" s="268"/>
      <c r="B5257" s="268"/>
      <c r="C5257" s="268"/>
      <c r="D5257" s="268"/>
      <c r="E5257" s="268"/>
      <c r="F5257" s="268"/>
      <c r="G5257" s="268"/>
      <c r="H5257" s="268"/>
      <c r="J5257" s="268"/>
      <c r="K5257" s="268"/>
      <c r="L5257" s="268"/>
      <c r="O5257" s="268"/>
      <c r="T5257" s="268"/>
      <c r="X5257" s="268"/>
    </row>
    <row r="5258" spans="1:24" x14ac:dyDescent="0.25">
      <c r="A5258" s="268"/>
      <c r="B5258" s="268"/>
      <c r="C5258" s="268"/>
      <c r="D5258" s="268"/>
      <c r="E5258" s="268"/>
      <c r="F5258" s="268"/>
      <c r="G5258" s="268"/>
      <c r="H5258" s="268"/>
      <c r="J5258" s="268"/>
      <c r="K5258" s="268"/>
      <c r="L5258" s="268"/>
      <c r="O5258" s="268"/>
      <c r="T5258" s="268"/>
      <c r="X5258" s="268"/>
    </row>
    <row r="5259" spans="1:24" x14ac:dyDescent="0.25">
      <c r="A5259" s="268"/>
      <c r="B5259" s="268"/>
      <c r="C5259" s="268"/>
      <c r="D5259" s="268"/>
      <c r="E5259" s="268"/>
      <c r="F5259" s="268"/>
      <c r="G5259" s="268"/>
      <c r="H5259" s="268"/>
      <c r="J5259" s="268"/>
      <c r="K5259" s="268"/>
      <c r="L5259" s="268"/>
      <c r="O5259" s="268"/>
      <c r="T5259" s="268"/>
      <c r="X5259" s="268"/>
    </row>
    <row r="5260" spans="1:24" x14ac:dyDescent="0.25">
      <c r="A5260" s="268"/>
      <c r="B5260" s="268"/>
      <c r="C5260" s="268"/>
      <c r="D5260" s="268"/>
      <c r="E5260" s="268"/>
      <c r="F5260" s="268"/>
      <c r="G5260" s="268"/>
      <c r="H5260" s="268"/>
      <c r="J5260" s="268"/>
      <c r="K5260" s="268"/>
      <c r="L5260" s="268"/>
      <c r="O5260" s="268"/>
      <c r="T5260" s="268"/>
      <c r="X5260" s="268"/>
    </row>
    <row r="5261" spans="1:24" x14ac:dyDescent="0.25">
      <c r="A5261" s="268"/>
      <c r="B5261" s="268"/>
      <c r="C5261" s="268"/>
      <c r="D5261" s="268"/>
      <c r="E5261" s="268"/>
      <c r="F5261" s="268"/>
      <c r="G5261" s="268"/>
      <c r="H5261" s="268"/>
      <c r="J5261" s="268"/>
      <c r="K5261" s="268"/>
      <c r="L5261" s="268"/>
      <c r="O5261" s="268"/>
      <c r="T5261" s="268"/>
      <c r="X5261" s="268"/>
    </row>
    <row r="5262" spans="1:24" x14ac:dyDescent="0.25">
      <c r="A5262" s="268"/>
      <c r="B5262" s="268"/>
      <c r="C5262" s="268"/>
      <c r="D5262" s="268"/>
      <c r="E5262" s="268"/>
      <c r="F5262" s="268"/>
      <c r="G5262" s="268"/>
      <c r="H5262" s="268"/>
      <c r="J5262" s="268"/>
      <c r="K5262" s="268"/>
      <c r="L5262" s="268"/>
      <c r="O5262" s="268"/>
      <c r="T5262" s="268"/>
      <c r="X5262" s="268"/>
    </row>
    <row r="5263" spans="1:24" x14ac:dyDescent="0.25">
      <c r="A5263" s="268"/>
      <c r="B5263" s="268"/>
      <c r="C5263" s="268"/>
      <c r="D5263" s="268"/>
      <c r="E5263" s="268"/>
      <c r="F5263" s="268"/>
      <c r="G5263" s="268"/>
      <c r="H5263" s="268"/>
      <c r="J5263" s="268"/>
      <c r="K5263" s="268"/>
      <c r="L5263" s="268"/>
      <c r="O5263" s="268"/>
      <c r="T5263" s="268"/>
      <c r="X5263" s="268"/>
    </row>
    <row r="5264" spans="1:24" x14ac:dyDescent="0.25">
      <c r="A5264" s="268"/>
      <c r="B5264" s="268"/>
      <c r="C5264" s="268"/>
      <c r="D5264" s="268"/>
      <c r="E5264" s="268"/>
      <c r="F5264" s="268"/>
      <c r="G5264" s="268"/>
      <c r="H5264" s="268"/>
      <c r="J5264" s="268"/>
      <c r="K5264" s="268"/>
      <c r="L5264" s="268"/>
      <c r="O5264" s="268"/>
      <c r="T5264" s="268"/>
      <c r="X5264" s="268"/>
    </row>
    <row r="5265" spans="1:24" x14ac:dyDescent="0.25">
      <c r="A5265" s="268"/>
      <c r="B5265" s="268"/>
      <c r="C5265" s="268"/>
      <c r="D5265" s="268"/>
      <c r="E5265" s="268"/>
      <c r="F5265" s="268"/>
      <c r="G5265" s="268"/>
      <c r="H5265" s="268"/>
      <c r="J5265" s="268"/>
      <c r="K5265" s="268"/>
      <c r="L5265" s="268"/>
      <c r="O5265" s="268"/>
      <c r="T5265" s="268"/>
      <c r="X5265" s="268"/>
    </row>
    <row r="5266" spans="1:24" x14ac:dyDescent="0.25">
      <c r="A5266" s="268"/>
      <c r="B5266" s="268"/>
      <c r="C5266" s="268"/>
      <c r="D5266" s="268"/>
      <c r="E5266" s="268"/>
      <c r="F5266" s="268"/>
      <c r="G5266" s="268"/>
      <c r="H5266" s="268"/>
      <c r="J5266" s="268"/>
      <c r="K5266" s="268"/>
      <c r="L5266" s="268"/>
      <c r="O5266" s="268"/>
      <c r="T5266" s="268"/>
      <c r="X5266" s="268"/>
    </row>
    <row r="5267" spans="1:24" x14ac:dyDescent="0.25">
      <c r="A5267" s="268"/>
      <c r="B5267" s="268"/>
      <c r="C5267" s="268"/>
      <c r="D5267" s="268"/>
      <c r="E5267" s="268"/>
      <c r="F5267" s="268"/>
      <c r="G5267" s="268"/>
      <c r="H5267" s="268"/>
      <c r="J5267" s="268"/>
      <c r="K5267" s="268"/>
      <c r="L5267" s="268"/>
      <c r="O5267" s="268"/>
      <c r="T5267" s="268"/>
      <c r="X5267" s="268"/>
    </row>
    <row r="5268" spans="1:24" x14ac:dyDescent="0.25">
      <c r="A5268" s="268"/>
      <c r="B5268" s="268"/>
      <c r="C5268" s="268"/>
      <c r="D5268" s="268"/>
      <c r="E5268" s="268"/>
      <c r="F5268" s="268"/>
      <c r="G5268" s="268"/>
      <c r="H5268" s="268"/>
      <c r="J5268" s="268"/>
      <c r="K5268" s="268"/>
      <c r="L5268" s="268"/>
      <c r="O5268" s="268"/>
      <c r="T5268" s="268"/>
      <c r="X5268" s="268"/>
    </row>
    <row r="5269" spans="1:24" x14ac:dyDescent="0.25">
      <c r="A5269" s="268"/>
      <c r="B5269" s="268"/>
      <c r="C5269" s="268"/>
      <c r="D5269" s="268"/>
      <c r="E5269" s="268"/>
      <c r="F5269" s="268"/>
      <c r="G5269" s="268"/>
      <c r="H5269" s="268"/>
      <c r="J5269" s="268"/>
      <c r="K5269" s="268"/>
      <c r="L5269" s="268"/>
      <c r="O5269" s="268"/>
      <c r="T5269" s="268"/>
      <c r="X5269" s="268"/>
    </row>
    <row r="5270" spans="1:24" x14ac:dyDescent="0.25">
      <c r="A5270" s="268"/>
      <c r="B5270" s="268"/>
      <c r="C5270" s="268"/>
      <c r="D5270" s="268"/>
      <c r="E5270" s="268"/>
      <c r="F5270" s="268"/>
      <c r="G5270" s="268"/>
      <c r="H5270" s="268"/>
      <c r="J5270" s="268"/>
      <c r="K5270" s="268"/>
      <c r="L5270" s="268"/>
      <c r="O5270" s="268"/>
      <c r="T5270" s="268"/>
      <c r="X5270" s="268"/>
    </row>
    <row r="5271" spans="1:24" x14ac:dyDescent="0.25">
      <c r="A5271" s="268"/>
      <c r="B5271" s="268"/>
      <c r="C5271" s="268"/>
      <c r="D5271" s="268"/>
      <c r="E5271" s="268"/>
      <c r="F5271" s="268"/>
      <c r="G5271" s="268"/>
      <c r="H5271" s="268"/>
      <c r="J5271" s="268"/>
      <c r="K5271" s="268"/>
      <c r="L5271" s="268"/>
      <c r="O5271" s="268"/>
      <c r="T5271" s="268"/>
      <c r="X5271" s="268"/>
    </row>
    <row r="5272" spans="1:24" x14ac:dyDescent="0.25">
      <c r="A5272" s="268"/>
      <c r="B5272" s="268"/>
      <c r="C5272" s="268"/>
      <c r="D5272" s="268"/>
      <c r="E5272" s="268"/>
      <c r="F5272" s="268"/>
      <c r="G5272" s="268"/>
      <c r="H5272" s="268"/>
      <c r="J5272" s="268"/>
      <c r="K5272" s="268"/>
      <c r="L5272" s="268"/>
      <c r="O5272" s="268"/>
      <c r="T5272" s="268"/>
      <c r="X5272" s="268"/>
    </row>
    <row r="5273" spans="1:24" x14ac:dyDescent="0.25">
      <c r="A5273" s="268"/>
      <c r="B5273" s="268"/>
      <c r="C5273" s="268"/>
      <c r="D5273" s="268"/>
      <c r="E5273" s="268"/>
      <c r="F5273" s="268"/>
      <c r="G5273" s="268"/>
      <c r="H5273" s="268"/>
      <c r="J5273" s="268"/>
      <c r="K5273" s="268"/>
      <c r="L5273" s="268"/>
      <c r="O5273" s="268"/>
      <c r="T5273" s="268"/>
      <c r="X5273" s="268"/>
    </row>
    <row r="5274" spans="1:24" x14ac:dyDescent="0.25">
      <c r="A5274" s="268"/>
      <c r="B5274" s="268"/>
      <c r="C5274" s="268"/>
      <c r="D5274" s="268"/>
      <c r="E5274" s="268"/>
      <c r="F5274" s="268"/>
      <c r="G5274" s="268"/>
      <c r="H5274" s="268"/>
      <c r="J5274" s="268"/>
      <c r="K5274" s="268"/>
      <c r="L5274" s="268"/>
      <c r="O5274" s="268"/>
      <c r="T5274" s="268"/>
      <c r="X5274" s="268"/>
    </row>
    <row r="5275" spans="1:24" x14ac:dyDescent="0.25">
      <c r="A5275" s="268"/>
      <c r="B5275" s="268"/>
      <c r="C5275" s="268"/>
      <c r="D5275" s="268"/>
      <c r="E5275" s="268"/>
      <c r="F5275" s="268"/>
      <c r="G5275" s="268"/>
      <c r="H5275" s="268"/>
      <c r="J5275" s="268"/>
      <c r="K5275" s="268"/>
      <c r="L5275" s="268"/>
      <c r="O5275" s="268"/>
      <c r="T5275" s="268"/>
      <c r="X5275" s="268"/>
    </row>
    <row r="5276" spans="1:24" x14ac:dyDescent="0.25">
      <c r="A5276" s="268"/>
      <c r="B5276" s="268"/>
      <c r="C5276" s="268"/>
      <c r="D5276" s="268"/>
      <c r="E5276" s="268"/>
      <c r="F5276" s="268"/>
      <c r="G5276" s="268"/>
      <c r="H5276" s="268"/>
      <c r="J5276" s="268"/>
      <c r="K5276" s="268"/>
      <c r="L5276" s="268"/>
      <c r="O5276" s="268"/>
      <c r="T5276" s="268"/>
      <c r="X5276" s="268"/>
    </row>
    <row r="5277" spans="1:24" x14ac:dyDescent="0.25">
      <c r="A5277" s="268"/>
      <c r="B5277" s="268"/>
      <c r="C5277" s="268"/>
      <c r="D5277" s="268"/>
      <c r="E5277" s="268"/>
      <c r="F5277" s="268"/>
      <c r="G5277" s="268"/>
      <c r="H5277" s="268"/>
      <c r="J5277" s="268"/>
      <c r="K5277" s="268"/>
      <c r="L5277" s="268"/>
      <c r="O5277" s="268"/>
      <c r="T5277" s="268"/>
      <c r="X5277" s="268"/>
    </row>
    <row r="5278" spans="1:24" x14ac:dyDescent="0.25">
      <c r="A5278" s="268"/>
      <c r="B5278" s="268"/>
      <c r="C5278" s="268"/>
      <c r="D5278" s="268"/>
      <c r="E5278" s="268"/>
      <c r="F5278" s="268"/>
      <c r="G5278" s="268"/>
      <c r="H5278" s="268"/>
      <c r="J5278" s="268"/>
      <c r="K5278" s="268"/>
      <c r="L5278" s="268"/>
      <c r="O5278" s="268"/>
      <c r="T5278" s="268"/>
      <c r="X5278" s="268"/>
    </row>
    <row r="5279" spans="1:24" x14ac:dyDescent="0.25">
      <c r="A5279" s="268"/>
      <c r="B5279" s="268"/>
      <c r="C5279" s="268"/>
      <c r="D5279" s="268"/>
      <c r="E5279" s="268"/>
      <c r="F5279" s="268"/>
      <c r="G5279" s="268"/>
      <c r="H5279" s="268"/>
      <c r="J5279" s="268"/>
      <c r="K5279" s="268"/>
      <c r="L5279" s="268"/>
      <c r="O5279" s="268"/>
      <c r="T5279" s="268"/>
      <c r="X5279" s="268"/>
    </row>
    <row r="5280" spans="1:24" x14ac:dyDescent="0.25">
      <c r="A5280" s="268"/>
      <c r="B5280" s="268"/>
      <c r="C5280" s="268"/>
      <c r="D5280" s="268"/>
      <c r="E5280" s="268"/>
      <c r="F5280" s="268"/>
      <c r="G5280" s="268"/>
      <c r="H5280" s="268"/>
      <c r="J5280" s="268"/>
      <c r="K5280" s="268"/>
      <c r="L5280" s="268"/>
      <c r="O5280" s="268"/>
      <c r="T5280" s="268"/>
      <c r="X5280" s="268"/>
    </row>
    <row r="5281" spans="1:24" x14ac:dyDescent="0.25">
      <c r="A5281" s="268"/>
      <c r="B5281" s="268"/>
      <c r="C5281" s="268"/>
      <c r="D5281" s="268"/>
      <c r="E5281" s="268"/>
      <c r="F5281" s="268"/>
      <c r="G5281" s="268"/>
      <c r="H5281" s="268"/>
      <c r="J5281" s="268"/>
      <c r="K5281" s="268"/>
      <c r="L5281" s="268"/>
      <c r="O5281" s="268"/>
      <c r="T5281" s="268"/>
      <c r="X5281" s="268"/>
    </row>
    <row r="5282" spans="1:24" x14ac:dyDescent="0.25">
      <c r="A5282" s="268"/>
      <c r="B5282" s="268"/>
      <c r="C5282" s="268"/>
      <c r="D5282" s="268"/>
      <c r="E5282" s="268"/>
      <c r="F5282" s="268"/>
      <c r="G5282" s="268"/>
      <c r="H5282" s="268"/>
      <c r="J5282" s="268"/>
      <c r="K5282" s="268"/>
      <c r="L5282" s="268"/>
      <c r="O5282" s="268"/>
      <c r="T5282" s="268"/>
      <c r="X5282" s="268"/>
    </row>
    <row r="5283" spans="1:24" x14ac:dyDescent="0.25">
      <c r="A5283" s="268"/>
      <c r="B5283" s="268"/>
      <c r="C5283" s="268"/>
      <c r="D5283" s="268"/>
      <c r="E5283" s="268"/>
      <c r="F5283" s="268"/>
      <c r="G5283" s="268"/>
      <c r="H5283" s="268"/>
      <c r="J5283" s="268"/>
      <c r="K5283" s="268"/>
      <c r="L5283" s="268"/>
      <c r="O5283" s="268"/>
      <c r="T5283" s="268"/>
      <c r="X5283" s="268"/>
    </row>
    <row r="5284" spans="1:24" x14ac:dyDescent="0.25">
      <c r="A5284" s="268"/>
      <c r="B5284" s="268"/>
      <c r="C5284" s="268"/>
      <c r="D5284" s="268"/>
      <c r="E5284" s="268"/>
      <c r="F5284" s="268"/>
      <c r="G5284" s="268"/>
      <c r="H5284" s="268"/>
      <c r="J5284" s="268"/>
      <c r="K5284" s="268"/>
      <c r="L5284" s="268"/>
      <c r="O5284" s="268"/>
      <c r="T5284" s="268"/>
      <c r="X5284" s="268"/>
    </row>
    <row r="5285" spans="1:24" x14ac:dyDescent="0.25">
      <c r="A5285" s="268"/>
      <c r="B5285" s="268"/>
      <c r="C5285" s="268"/>
      <c r="D5285" s="268"/>
      <c r="E5285" s="268"/>
      <c r="F5285" s="268"/>
      <c r="G5285" s="268"/>
      <c r="H5285" s="268"/>
      <c r="J5285" s="268"/>
      <c r="K5285" s="268"/>
      <c r="L5285" s="268"/>
      <c r="O5285" s="268"/>
      <c r="T5285" s="268"/>
      <c r="X5285" s="268"/>
    </row>
    <row r="5286" spans="1:24" x14ac:dyDescent="0.25">
      <c r="A5286" s="268"/>
      <c r="B5286" s="268"/>
      <c r="C5286" s="268"/>
      <c r="D5286" s="268"/>
      <c r="E5286" s="268"/>
      <c r="F5286" s="268"/>
      <c r="G5286" s="268"/>
      <c r="H5286" s="268"/>
      <c r="J5286" s="268"/>
      <c r="K5286" s="268"/>
      <c r="L5286" s="268"/>
      <c r="O5286" s="268"/>
      <c r="T5286" s="268"/>
      <c r="X5286" s="268"/>
    </row>
    <row r="5287" spans="1:24" x14ac:dyDescent="0.25">
      <c r="A5287" s="268"/>
      <c r="B5287" s="268"/>
      <c r="C5287" s="268"/>
      <c r="D5287" s="268"/>
      <c r="E5287" s="268"/>
      <c r="F5287" s="268"/>
      <c r="G5287" s="268"/>
      <c r="H5287" s="268"/>
      <c r="J5287" s="268"/>
      <c r="K5287" s="268"/>
      <c r="L5287" s="268"/>
      <c r="O5287" s="268"/>
      <c r="T5287" s="268"/>
      <c r="X5287" s="268"/>
    </row>
    <row r="5288" spans="1:24" x14ac:dyDescent="0.25">
      <c r="A5288" s="268"/>
      <c r="B5288" s="268"/>
      <c r="C5288" s="268"/>
      <c r="D5288" s="268"/>
      <c r="E5288" s="268"/>
      <c r="F5288" s="268"/>
      <c r="G5288" s="268"/>
      <c r="H5288" s="268"/>
      <c r="J5288" s="268"/>
      <c r="K5288" s="268"/>
      <c r="L5288" s="268"/>
      <c r="O5288" s="268"/>
      <c r="T5288" s="268"/>
      <c r="X5288" s="268"/>
    </row>
    <row r="5289" spans="1:24" x14ac:dyDescent="0.25">
      <c r="A5289" s="268"/>
      <c r="B5289" s="268"/>
      <c r="C5289" s="268"/>
      <c r="D5289" s="268"/>
      <c r="E5289" s="268"/>
      <c r="F5289" s="268"/>
      <c r="G5289" s="268"/>
      <c r="H5289" s="268"/>
      <c r="J5289" s="268"/>
      <c r="K5289" s="268"/>
      <c r="L5289" s="268"/>
      <c r="O5289" s="268"/>
      <c r="T5289" s="268"/>
      <c r="X5289" s="268"/>
    </row>
    <row r="5290" spans="1:24" x14ac:dyDescent="0.25">
      <c r="A5290" s="268"/>
      <c r="B5290" s="268"/>
      <c r="C5290" s="268"/>
      <c r="D5290" s="268"/>
      <c r="E5290" s="268"/>
      <c r="F5290" s="268"/>
      <c r="G5290" s="268"/>
      <c r="H5290" s="268"/>
      <c r="J5290" s="268"/>
      <c r="K5290" s="268"/>
      <c r="L5290" s="268"/>
      <c r="O5290" s="268"/>
      <c r="T5290" s="268"/>
      <c r="X5290" s="268"/>
    </row>
    <row r="5291" spans="1:24" x14ac:dyDescent="0.25">
      <c r="A5291" s="268"/>
      <c r="B5291" s="268"/>
      <c r="C5291" s="268"/>
      <c r="D5291" s="268"/>
      <c r="E5291" s="268"/>
      <c r="F5291" s="268"/>
      <c r="G5291" s="268"/>
      <c r="H5291" s="268"/>
      <c r="J5291" s="268"/>
      <c r="K5291" s="268"/>
      <c r="L5291" s="268"/>
      <c r="O5291" s="268"/>
      <c r="T5291" s="268"/>
      <c r="X5291" s="268"/>
    </row>
    <row r="5292" spans="1:24" x14ac:dyDescent="0.25">
      <c r="A5292" s="268"/>
      <c r="B5292" s="268"/>
      <c r="C5292" s="268"/>
      <c r="D5292" s="268"/>
      <c r="E5292" s="268"/>
      <c r="F5292" s="268"/>
      <c r="G5292" s="268"/>
      <c r="H5292" s="268"/>
      <c r="J5292" s="268"/>
      <c r="K5292" s="268"/>
      <c r="L5292" s="268"/>
      <c r="O5292" s="268"/>
      <c r="T5292" s="268"/>
      <c r="X5292" s="268"/>
    </row>
    <row r="5293" spans="1:24" x14ac:dyDescent="0.25">
      <c r="A5293" s="268"/>
      <c r="B5293" s="268"/>
      <c r="C5293" s="268"/>
      <c r="D5293" s="268"/>
      <c r="E5293" s="268"/>
      <c r="F5293" s="268"/>
      <c r="G5293" s="268"/>
      <c r="H5293" s="268"/>
      <c r="J5293" s="268"/>
      <c r="K5293" s="268"/>
      <c r="L5293" s="268"/>
      <c r="O5293" s="268"/>
      <c r="T5293" s="268"/>
      <c r="X5293" s="268"/>
    </row>
    <row r="5294" spans="1:24" x14ac:dyDescent="0.25">
      <c r="A5294" s="268"/>
      <c r="B5294" s="268"/>
      <c r="C5294" s="268"/>
      <c r="D5294" s="268"/>
      <c r="E5294" s="268"/>
      <c r="F5294" s="268"/>
      <c r="G5294" s="268"/>
      <c r="H5294" s="268"/>
      <c r="J5294" s="268"/>
      <c r="K5294" s="268"/>
      <c r="L5294" s="268"/>
      <c r="O5294" s="268"/>
      <c r="T5294" s="268"/>
      <c r="X5294" s="268"/>
    </row>
    <row r="5295" spans="1:24" x14ac:dyDescent="0.25">
      <c r="A5295" s="268"/>
      <c r="B5295" s="268"/>
      <c r="C5295" s="268"/>
      <c r="D5295" s="268"/>
      <c r="E5295" s="268"/>
      <c r="F5295" s="268"/>
      <c r="G5295" s="268"/>
      <c r="H5295" s="268"/>
      <c r="J5295" s="268"/>
      <c r="K5295" s="268"/>
      <c r="L5295" s="268"/>
      <c r="O5295" s="268"/>
      <c r="T5295" s="268"/>
      <c r="X5295" s="268"/>
    </row>
    <row r="5296" spans="1:24" x14ac:dyDescent="0.25">
      <c r="A5296" s="268"/>
      <c r="B5296" s="268"/>
      <c r="C5296" s="268"/>
      <c r="D5296" s="268"/>
      <c r="E5296" s="268"/>
      <c r="F5296" s="268"/>
      <c r="G5296" s="268"/>
      <c r="H5296" s="268"/>
      <c r="J5296" s="268"/>
      <c r="K5296" s="268"/>
      <c r="L5296" s="268"/>
      <c r="O5296" s="268"/>
      <c r="T5296" s="268"/>
      <c r="X5296" s="268"/>
    </row>
    <row r="5297" spans="1:24" x14ac:dyDescent="0.25">
      <c r="A5297" s="268"/>
      <c r="B5297" s="268"/>
      <c r="C5297" s="268"/>
      <c r="D5297" s="268"/>
      <c r="E5297" s="268"/>
      <c r="F5297" s="268"/>
      <c r="G5297" s="268"/>
      <c r="H5297" s="268"/>
      <c r="J5297" s="268"/>
      <c r="K5297" s="268"/>
      <c r="L5297" s="268"/>
      <c r="O5297" s="268"/>
      <c r="T5297" s="268"/>
      <c r="X5297" s="268"/>
    </row>
    <row r="5298" spans="1:24" x14ac:dyDescent="0.25">
      <c r="A5298" s="268"/>
      <c r="B5298" s="268"/>
      <c r="C5298" s="268"/>
      <c r="D5298" s="268"/>
      <c r="E5298" s="268"/>
      <c r="F5298" s="268"/>
      <c r="G5298" s="268"/>
      <c r="H5298" s="268"/>
      <c r="J5298" s="268"/>
      <c r="K5298" s="268"/>
      <c r="L5298" s="268"/>
      <c r="O5298" s="268"/>
      <c r="T5298" s="268"/>
      <c r="X5298" s="268"/>
    </row>
    <row r="5299" spans="1:24" x14ac:dyDescent="0.25">
      <c r="A5299" s="268"/>
      <c r="B5299" s="268"/>
      <c r="C5299" s="268"/>
      <c r="D5299" s="268"/>
      <c r="E5299" s="268"/>
      <c r="F5299" s="268"/>
      <c r="G5299" s="268"/>
      <c r="H5299" s="268"/>
      <c r="J5299" s="268"/>
      <c r="K5299" s="268"/>
      <c r="L5299" s="268"/>
      <c r="O5299" s="268"/>
      <c r="T5299" s="268"/>
      <c r="X5299" s="268"/>
    </row>
    <row r="5300" spans="1:24" x14ac:dyDescent="0.25">
      <c r="A5300" s="268"/>
      <c r="B5300" s="268"/>
      <c r="C5300" s="268"/>
      <c r="D5300" s="268"/>
      <c r="E5300" s="268"/>
      <c r="F5300" s="268"/>
      <c r="G5300" s="268"/>
      <c r="H5300" s="268"/>
      <c r="J5300" s="268"/>
      <c r="K5300" s="268"/>
      <c r="L5300" s="268"/>
      <c r="O5300" s="268"/>
      <c r="T5300" s="268"/>
      <c r="X5300" s="268"/>
    </row>
    <row r="5301" spans="1:24" x14ac:dyDescent="0.25">
      <c r="A5301" s="268"/>
      <c r="B5301" s="268"/>
      <c r="C5301" s="268"/>
      <c r="D5301" s="268"/>
      <c r="E5301" s="268"/>
      <c r="F5301" s="268"/>
      <c r="G5301" s="268"/>
      <c r="H5301" s="268"/>
      <c r="J5301" s="268"/>
      <c r="K5301" s="268"/>
      <c r="L5301" s="268"/>
      <c r="O5301" s="268"/>
      <c r="T5301" s="268"/>
      <c r="X5301" s="268"/>
    </row>
    <row r="5302" spans="1:24" x14ac:dyDescent="0.25">
      <c r="A5302" s="268"/>
      <c r="B5302" s="268"/>
      <c r="C5302" s="268"/>
      <c r="D5302" s="268"/>
      <c r="E5302" s="268"/>
      <c r="F5302" s="268"/>
      <c r="G5302" s="268"/>
      <c r="H5302" s="268"/>
      <c r="J5302" s="268"/>
      <c r="K5302" s="268"/>
      <c r="L5302" s="268"/>
      <c r="O5302" s="268"/>
      <c r="T5302" s="268"/>
      <c r="X5302" s="268"/>
    </row>
    <row r="5303" spans="1:24" x14ac:dyDescent="0.25">
      <c r="A5303" s="268"/>
      <c r="B5303" s="268"/>
      <c r="C5303" s="268"/>
      <c r="D5303" s="268"/>
      <c r="E5303" s="268"/>
      <c r="F5303" s="268"/>
      <c r="G5303" s="268"/>
      <c r="H5303" s="268"/>
      <c r="J5303" s="268"/>
      <c r="K5303" s="268"/>
      <c r="L5303" s="268"/>
      <c r="O5303" s="268"/>
      <c r="T5303" s="268"/>
      <c r="X5303" s="268"/>
    </row>
    <row r="5304" spans="1:24" x14ac:dyDescent="0.25">
      <c r="A5304" s="268"/>
      <c r="B5304" s="268"/>
      <c r="C5304" s="268"/>
      <c r="D5304" s="268"/>
      <c r="E5304" s="268"/>
      <c r="F5304" s="268"/>
      <c r="G5304" s="268"/>
      <c r="H5304" s="268"/>
      <c r="J5304" s="268"/>
      <c r="K5304" s="268"/>
      <c r="L5304" s="268"/>
      <c r="O5304" s="268"/>
      <c r="T5304" s="268"/>
      <c r="X5304" s="268"/>
    </row>
    <row r="5305" spans="1:24" x14ac:dyDescent="0.25">
      <c r="A5305" s="268"/>
      <c r="B5305" s="268"/>
      <c r="C5305" s="268"/>
      <c r="D5305" s="268"/>
      <c r="E5305" s="268"/>
      <c r="F5305" s="268"/>
      <c r="G5305" s="268"/>
      <c r="H5305" s="268"/>
      <c r="J5305" s="268"/>
      <c r="K5305" s="268"/>
      <c r="L5305" s="268"/>
      <c r="O5305" s="268"/>
      <c r="T5305" s="268"/>
      <c r="X5305" s="268"/>
    </row>
    <row r="5306" spans="1:24" x14ac:dyDescent="0.25">
      <c r="A5306" s="268"/>
      <c r="B5306" s="268"/>
      <c r="C5306" s="268"/>
      <c r="D5306" s="268"/>
      <c r="E5306" s="268"/>
      <c r="F5306" s="268"/>
      <c r="G5306" s="268"/>
      <c r="H5306" s="268"/>
      <c r="J5306" s="268"/>
      <c r="K5306" s="268"/>
      <c r="L5306" s="268"/>
      <c r="O5306" s="268"/>
      <c r="T5306" s="268"/>
      <c r="X5306" s="268"/>
    </row>
    <row r="5307" spans="1:24" x14ac:dyDescent="0.25">
      <c r="A5307" s="268"/>
      <c r="B5307" s="268"/>
      <c r="C5307" s="268"/>
      <c r="D5307" s="268"/>
      <c r="E5307" s="268"/>
      <c r="F5307" s="268"/>
      <c r="G5307" s="268"/>
      <c r="H5307" s="268"/>
      <c r="J5307" s="268"/>
      <c r="K5307" s="268"/>
      <c r="L5307" s="268"/>
      <c r="O5307" s="268"/>
      <c r="T5307" s="268"/>
      <c r="X5307" s="268"/>
    </row>
    <row r="5308" spans="1:24" x14ac:dyDescent="0.25">
      <c r="A5308" s="268"/>
      <c r="B5308" s="268"/>
      <c r="C5308" s="268"/>
      <c r="D5308" s="268"/>
      <c r="E5308" s="268"/>
      <c r="F5308" s="268"/>
      <c r="G5308" s="268"/>
      <c r="H5308" s="268"/>
      <c r="J5308" s="268"/>
      <c r="K5308" s="268"/>
      <c r="L5308" s="268"/>
      <c r="O5308" s="268"/>
      <c r="T5308" s="268"/>
      <c r="X5308" s="268"/>
    </row>
    <row r="5309" spans="1:24" x14ac:dyDescent="0.25">
      <c r="A5309" s="268"/>
      <c r="B5309" s="268"/>
      <c r="C5309" s="268"/>
      <c r="D5309" s="268"/>
      <c r="E5309" s="268"/>
      <c r="F5309" s="268"/>
      <c r="G5309" s="268"/>
      <c r="H5309" s="268"/>
      <c r="J5309" s="268"/>
      <c r="K5309" s="268"/>
      <c r="L5309" s="268"/>
      <c r="O5309" s="268"/>
      <c r="T5309" s="268"/>
      <c r="X5309" s="268"/>
    </row>
    <row r="5310" spans="1:24" x14ac:dyDescent="0.25">
      <c r="A5310" s="268"/>
      <c r="B5310" s="268"/>
      <c r="C5310" s="268"/>
      <c r="D5310" s="268"/>
      <c r="E5310" s="268"/>
      <c r="F5310" s="268"/>
      <c r="G5310" s="268"/>
      <c r="H5310" s="268"/>
      <c r="J5310" s="268"/>
      <c r="K5310" s="268"/>
      <c r="L5310" s="268"/>
      <c r="O5310" s="268"/>
      <c r="T5310" s="268"/>
      <c r="X5310" s="268"/>
    </row>
    <row r="5311" spans="1:24" x14ac:dyDescent="0.25">
      <c r="A5311" s="268"/>
      <c r="B5311" s="268"/>
      <c r="C5311" s="268"/>
      <c r="D5311" s="268"/>
      <c r="E5311" s="268"/>
      <c r="F5311" s="268"/>
      <c r="G5311" s="268"/>
      <c r="H5311" s="268"/>
      <c r="J5311" s="268"/>
      <c r="K5311" s="268"/>
      <c r="L5311" s="268"/>
      <c r="O5311" s="268"/>
      <c r="T5311" s="268"/>
      <c r="X5311" s="268"/>
    </row>
    <row r="5312" spans="1:24" x14ac:dyDescent="0.25">
      <c r="A5312" s="268"/>
      <c r="B5312" s="268"/>
      <c r="C5312" s="268"/>
      <c r="D5312" s="268"/>
      <c r="E5312" s="268"/>
      <c r="F5312" s="268"/>
      <c r="G5312" s="268"/>
      <c r="H5312" s="268"/>
      <c r="J5312" s="268"/>
      <c r="K5312" s="268"/>
      <c r="L5312" s="268"/>
      <c r="O5312" s="268"/>
      <c r="T5312" s="268"/>
      <c r="X5312" s="268"/>
    </row>
    <row r="5313" spans="1:24" x14ac:dyDescent="0.25">
      <c r="A5313" s="268"/>
      <c r="B5313" s="268"/>
      <c r="C5313" s="268"/>
      <c r="D5313" s="268"/>
      <c r="E5313" s="268"/>
      <c r="F5313" s="268"/>
      <c r="G5313" s="268"/>
      <c r="H5313" s="268"/>
      <c r="J5313" s="268"/>
      <c r="K5313" s="268"/>
      <c r="L5313" s="268"/>
      <c r="O5313" s="268"/>
      <c r="T5313" s="268"/>
      <c r="X5313" s="268"/>
    </row>
    <row r="5314" spans="1:24" x14ac:dyDescent="0.25">
      <c r="A5314" s="268"/>
      <c r="B5314" s="268"/>
      <c r="C5314" s="268"/>
      <c r="D5314" s="268"/>
      <c r="E5314" s="268"/>
      <c r="F5314" s="268"/>
      <c r="G5314" s="268"/>
      <c r="H5314" s="268"/>
      <c r="J5314" s="268"/>
      <c r="K5314" s="268"/>
      <c r="L5314" s="268"/>
      <c r="O5314" s="268"/>
      <c r="T5314" s="268"/>
      <c r="X5314" s="268"/>
    </row>
    <row r="5315" spans="1:24" x14ac:dyDescent="0.25">
      <c r="A5315" s="268"/>
      <c r="B5315" s="268"/>
      <c r="C5315" s="268"/>
      <c r="D5315" s="268"/>
      <c r="E5315" s="268"/>
      <c r="F5315" s="268"/>
      <c r="G5315" s="268"/>
      <c r="H5315" s="268"/>
      <c r="J5315" s="268"/>
      <c r="K5315" s="268"/>
      <c r="L5315" s="268"/>
      <c r="O5315" s="268"/>
      <c r="T5315" s="268"/>
      <c r="X5315" s="268"/>
    </row>
    <row r="5316" spans="1:24" x14ac:dyDescent="0.25">
      <c r="A5316" s="268"/>
      <c r="B5316" s="268"/>
      <c r="C5316" s="268"/>
      <c r="D5316" s="268"/>
      <c r="E5316" s="268"/>
      <c r="F5316" s="268"/>
      <c r="G5316" s="268"/>
      <c r="H5316" s="268"/>
      <c r="J5316" s="268"/>
      <c r="K5316" s="268"/>
      <c r="L5316" s="268"/>
      <c r="O5316" s="268"/>
      <c r="T5316" s="268"/>
      <c r="X5316" s="268"/>
    </row>
    <row r="5317" spans="1:24" x14ac:dyDescent="0.25">
      <c r="A5317" s="268"/>
      <c r="B5317" s="268"/>
      <c r="C5317" s="268"/>
      <c r="D5317" s="268"/>
      <c r="E5317" s="268"/>
      <c r="F5317" s="268"/>
      <c r="G5317" s="268"/>
      <c r="H5317" s="268"/>
      <c r="J5317" s="268"/>
      <c r="K5317" s="268"/>
      <c r="L5317" s="268"/>
      <c r="O5317" s="268"/>
      <c r="T5317" s="268"/>
      <c r="X5317" s="268"/>
    </row>
    <row r="5318" spans="1:24" x14ac:dyDescent="0.25">
      <c r="A5318" s="268"/>
      <c r="B5318" s="268"/>
      <c r="C5318" s="268"/>
      <c r="D5318" s="268"/>
      <c r="E5318" s="268"/>
      <c r="F5318" s="268"/>
      <c r="G5318" s="268"/>
      <c r="H5318" s="268"/>
      <c r="J5318" s="268"/>
      <c r="K5318" s="268"/>
      <c r="L5318" s="268"/>
      <c r="O5318" s="268"/>
      <c r="T5318" s="268"/>
      <c r="X5318" s="268"/>
    </row>
    <row r="5319" spans="1:24" x14ac:dyDescent="0.25">
      <c r="A5319" s="268"/>
      <c r="B5319" s="268"/>
      <c r="C5319" s="268"/>
      <c r="D5319" s="268"/>
      <c r="E5319" s="268"/>
      <c r="F5319" s="268"/>
      <c r="G5319" s="268"/>
      <c r="H5319" s="268"/>
      <c r="J5319" s="268"/>
      <c r="K5319" s="268"/>
      <c r="L5319" s="268"/>
      <c r="O5319" s="268"/>
      <c r="T5319" s="268"/>
      <c r="X5319" s="268"/>
    </row>
    <row r="5320" spans="1:24" x14ac:dyDescent="0.25">
      <c r="A5320" s="268"/>
      <c r="B5320" s="268"/>
      <c r="C5320" s="268"/>
      <c r="D5320" s="268"/>
      <c r="E5320" s="268"/>
      <c r="F5320" s="268"/>
      <c r="G5320" s="268"/>
      <c r="H5320" s="268"/>
      <c r="J5320" s="268"/>
      <c r="K5320" s="268"/>
      <c r="L5320" s="268"/>
      <c r="O5320" s="268"/>
      <c r="T5320" s="268"/>
      <c r="X5320" s="268"/>
    </row>
    <row r="5321" spans="1:24" x14ac:dyDescent="0.25">
      <c r="A5321" s="268"/>
      <c r="B5321" s="268"/>
      <c r="C5321" s="268"/>
      <c r="D5321" s="268"/>
      <c r="E5321" s="268"/>
      <c r="F5321" s="268"/>
      <c r="G5321" s="268"/>
      <c r="H5321" s="268"/>
      <c r="J5321" s="268"/>
      <c r="K5321" s="268"/>
      <c r="L5321" s="268"/>
      <c r="O5321" s="268"/>
      <c r="T5321" s="268"/>
      <c r="X5321" s="268"/>
    </row>
    <row r="5322" spans="1:24" x14ac:dyDescent="0.25">
      <c r="A5322" s="268"/>
      <c r="B5322" s="268"/>
      <c r="C5322" s="268"/>
      <c r="D5322" s="268"/>
      <c r="E5322" s="268"/>
      <c r="F5322" s="268"/>
      <c r="G5322" s="268"/>
      <c r="H5322" s="268"/>
      <c r="J5322" s="268"/>
      <c r="K5322" s="268"/>
      <c r="L5322" s="268"/>
      <c r="O5322" s="268"/>
      <c r="T5322" s="268"/>
      <c r="X5322" s="268"/>
    </row>
    <row r="5323" spans="1:24" x14ac:dyDescent="0.25">
      <c r="A5323" s="268"/>
      <c r="B5323" s="268"/>
      <c r="C5323" s="268"/>
      <c r="D5323" s="268"/>
      <c r="E5323" s="268"/>
      <c r="F5323" s="268"/>
      <c r="G5323" s="268"/>
      <c r="H5323" s="268"/>
      <c r="J5323" s="268"/>
      <c r="K5323" s="268"/>
      <c r="L5323" s="268"/>
      <c r="O5323" s="268"/>
      <c r="T5323" s="268"/>
      <c r="X5323" s="268"/>
    </row>
    <row r="5324" spans="1:24" x14ac:dyDescent="0.25">
      <c r="A5324" s="268"/>
      <c r="B5324" s="268"/>
      <c r="C5324" s="268"/>
      <c r="D5324" s="268"/>
      <c r="E5324" s="268"/>
      <c r="F5324" s="268"/>
      <c r="G5324" s="268"/>
      <c r="H5324" s="268"/>
      <c r="J5324" s="268"/>
      <c r="K5324" s="268"/>
      <c r="L5324" s="268"/>
      <c r="O5324" s="268"/>
      <c r="T5324" s="268"/>
      <c r="X5324" s="268"/>
    </row>
    <row r="5325" spans="1:24" x14ac:dyDescent="0.25">
      <c r="A5325" s="268"/>
      <c r="B5325" s="268"/>
      <c r="C5325" s="268"/>
      <c r="D5325" s="268"/>
      <c r="E5325" s="268"/>
      <c r="F5325" s="268"/>
      <c r="G5325" s="268"/>
      <c r="H5325" s="268"/>
      <c r="J5325" s="268"/>
      <c r="K5325" s="268"/>
      <c r="L5325" s="268"/>
      <c r="O5325" s="268"/>
      <c r="T5325" s="268"/>
      <c r="X5325" s="268"/>
    </row>
    <row r="5326" spans="1:24" x14ac:dyDescent="0.25">
      <c r="A5326" s="268"/>
      <c r="B5326" s="268"/>
      <c r="C5326" s="268"/>
      <c r="D5326" s="268"/>
      <c r="E5326" s="268"/>
      <c r="F5326" s="268"/>
      <c r="G5326" s="268"/>
      <c r="H5326" s="268"/>
      <c r="J5326" s="268"/>
      <c r="K5326" s="268"/>
      <c r="L5326" s="268"/>
      <c r="O5326" s="268"/>
      <c r="T5326" s="268"/>
      <c r="X5326" s="268"/>
    </row>
    <row r="5327" spans="1:24" x14ac:dyDescent="0.25">
      <c r="A5327" s="268"/>
      <c r="B5327" s="268"/>
      <c r="C5327" s="268"/>
      <c r="D5327" s="268"/>
      <c r="E5327" s="268"/>
      <c r="F5327" s="268"/>
      <c r="G5327" s="268"/>
      <c r="H5327" s="268"/>
      <c r="J5327" s="268"/>
      <c r="K5327" s="268"/>
      <c r="L5327" s="268"/>
      <c r="O5327" s="268"/>
      <c r="T5327" s="268"/>
      <c r="X5327" s="268"/>
    </row>
    <row r="5328" spans="1:24" x14ac:dyDescent="0.25">
      <c r="A5328" s="268"/>
      <c r="B5328" s="268"/>
      <c r="C5328" s="268"/>
      <c r="D5328" s="268"/>
      <c r="E5328" s="268"/>
      <c r="F5328" s="268"/>
      <c r="G5328" s="268"/>
      <c r="H5328" s="268"/>
      <c r="J5328" s="268"/>
      <c r="K5328" s="268"/>
      <c r="L5328" s="268"/>
      <c r="O5328" s="268"/>
      <c r="T5328" s="268"/>
      <c r="X5328" s="268"/>
    </row>
    <row r="5329" spans="1:24" x14ac:dyDescent="0.25">
      <c r="A5329" s="268"/>
      <c r="B5329" s="268"/>
      <c r="C5329" s="268"/>
      <c r="D5329" s="268"/>
      <c r="E5329" s="268"/>
      <c r="F5329" s="268"/>
      <c r="G5329" s="268"/>
      <c r="H5329" s="268"/>
      <c r="J5329" s="268"/>
      <c r="K5329" s="268"/>
      <c r="L5329" s="268"/>
      <c r="O5329" s="268"/>
      <c r="T5329" s="268"/>
      <c r="X5329" s="268"/>
    </row>
    <row r="5330" spans="1:24" x14ac:dyDescent="0.25">
      <c r="A5330" s="268"/>
      <c r="B5330" s="268"/>
      <c r="C5330" s="268"/>
      <c r="D5330" s="268"/>
      <c r="E5330" s="268"/>
      <c r="F5330" s="268"/>
      <c r="G5330" s="268"/>
      <c r="H5330" s="268"/>
      <c r="J5330" s="268"/>
      <c r="K5330" s="268"/>
      <c r="L5330" s="268"/>
      <c r="O5330" s="268"/>
      <c r="T5330" s="268"/>
      <c r="X5330" s="268"/>
    </row>
    <row r="5331" spans="1:24" x14ac:dyDescent="0.25">
      <c r="A5331" s="268"/>
      <c r="B5331" s="268"/>
      <c r="C5331" s="268"/>
      <c r="D5331" s="268"/>
      <c r="E5331" s="268"/>
      <c r="F5331" s="268"/>
      <c r="G5331" s="268"/>
      <c r="H5331" s="268"/>
      <c r="J5331" s="268"/>
      <c r="K5331" s="268"/>
      <c r="L5331" s="268"/>
      <c r="O5331" s="268"/>
      <c r="T5331" s="268"/>
      <c r="X5331" s="268"/>
    </row>
    <row r="5332" spans="1:24" x14ac:dyDescent="0.25">
      <c r="A5332" s="268"/>
      <c r="B5332" s="268"/>
      <c r="C5332" s="268"/>
      <c r="D5332" s="268"/>
      <c r="E5332" s="268"/>
      <c r="F5332" s="268"/>
      <c r="G5332" s="268"/>
      <c r="H5332" s="268"/>
      <c r="J5332" s="268"/>
      <c r="K5332" s="268"/>
      <c r="L5332" s="268"/>
      <c r="O5332" s="268"/>
      <c r="T5332" s="268"/>
      <c r="X5332" s="268"/>
    </row>
    <row r="5333" spans="1:24" x14ac:dyDescent="0.25">
      <c r="A5333" s="268"/>
      <c r="B5333" s="268"/>
      <c r="C5333" s="268"/>
      <c r="D5333" s="268"/>
      <c r="E5333" s="268"/>
      <c r="F5333" s="268"/>
      <c r="G5333" s="268"/>
      <c r="H5333" s="268"/>
      <c r="J5333" s="268"/>
      <c r="K5333" s="268"/>
      <c r="L5333" s="268"/>
      <c r="O5333" s="268"/>
      <c r="T5333" s="268"/>
      <c r="X5333" s="268"/>
    </row>
    <row r="5334" spans="1:24" x14ac:dyDescent="0.25">
      <c r="A5334" s="268"/>
      <c r="B5334" s="268"/>
      <c r="C5334" s="268"/>
      <c r="D5334" s="268"/>
      <c r="E5334" s="268"/>
      <c r="F5334" s="268"/>
      <c r="G5334" s="268"/>
      <c r="H5334" s="268"/>
      <c r="J5334" s="268"/>
      <c r="K5334" s="268"/>
      <c r="L5334" s="268"/>
      <c r="O5334" s="268"/>
      <c r="T5334" s="268"/>
      <c r="X5334" s="268"/>
    </row>
    <row r="5335" spans="1:24" x14ac:dyDescent="0.25">
      <c r="A5335" s="268"/>
      <c r="B5335" s="268"/>
      <c r="C5335" s="268"/>
      <c r="D5335" s="268"/>
      <c r="E5335" s="268"/>
      <c r="F5335" s="268"/>
      <c r="G5335" s="268"/>
      <c r="H5335" s="268"/>
      <c r="J5335" s="268"/>
      <c r="K5335" s="268"/>
      <c r="L5335" s="268"/>
      <c r="O5335" s="268"/>
      <c r="T5335" s="268"/>
      <c r="X5335" s="268"/>
    </row>
    <row r="5336" spans="1:24" x14ac:dyDescent="0.25">
      <c r="A5336" s="268"/>
      <c r="B5336" s="268"/>
      <c r="C5336" s="268"/>
      <c r="D5336" s="268"/>
      <c r="E5336" s="268"/>
      <c r="F5336" s="268"/>
      <c r="G5336" s="268"/>
      <c r="H5336" s="268"/>
      <c r="J5336" s="268"/>
      <c r="K5336" s="268"/>
      <c r="L5336" s="268"/>
      <c r="O5336" s="268"/>
      <c r="T5336" s="268"/>
      <c r="X5336" s="268"/>
    </row>
    <row r="5337" spans="1:24" x14ac:dyDescent="0.25">
      <c r="A5337" s="268"/>
      <c r="B5337" s="268"/>
      <c r="C5337" s="268"/>
      <c r="D5337" s="268"/>
      <c r="E5337" s="268"/>
      <c r="F5337" s="268"/>
      <c r="G5337" s="268"/>
      <c r="H5337" s="268"/>
      <c r="J5337" s="268"/>
      <c r="K5337" s="268"/>
      <c r="L5337" s="268"/>
      <c r="O5337" s="268"/>
      <c r="T5337" s="268"/>
      <c r="X5337" s="268"/>
    </row>
    <row r="5338" spans="1:24" x14ac:dyDescent="0.25">
      <c r="A5338" s="268"/>
      <c r="B5338" s="268"/>
      <c r="C5338" s="268"/>
      <c r="D5338" s="268"/>
      <c r="E5338" s="268"/>
      <c r="F5338" s="268"/>
      <c r="G5338" s="268"/>
      <c r="H5338" s="268"/>
      <c r="J5338" s="268"/>
      <c r="K5338" s="268"/>
      <c r="L5338" s="268"/>
      <c r="O5338" s="268"/>
      <c r="T5338" s="268"/>
      <c r="X5338" s="268"/>
    </row>
    <row r="5339" spans="1:24" x14ac:dyDescent="0.25">
      <c r="A5339" s="268"/>
      <c r="B5339" s="268"/>
      <c r="C5339" s="268"/>
      <c r="D5339" s="268"/>
      <c r="E5339" s="268"/>
      <c r="F5339" s="268"/>
      <c r="G5339" s="268"/>
      <c r="H5339" s="268"/>
      <c r="J5339" s="268"/>
      <c r="K5339" s="268"/>
      <c r="L5339" s="268"/>
      <c r="O5339" s="268"/>
      <c r="T5339" s="268"/>
      <c r="X5339" s="268"/>
    </row>
    <row r="5340" spans="1:24" x14ac:dyDescent="0.25">
      <c r="A5340" s="268"/>
      <c r="B5340" s="268"/>
      <c r="C5340" s="268"/>
      <c r="D5340" s="268"/>
      <c r="E5340" s="268"/>
      <c r="F5340" s="268"/>
      <c r="G5340" s="268"/>
      <c r="H5340" s="268"/>
      <c r="J5340" s="268"/>
      <c r="K5340" s="268"/>
      <c r="L5340" s="268"/>
      <c r="O5340" s="268"/>
      <c r="T5340" s="268"/>
      <c r="X5340" s="268"/>
    </row>
    <row r="5341" spans="1:24" x14ac:dyDescent="0.25">
      <c r="A5341" s="268"/>
      <c r="B5341" s="268"/>
      <c r="C5341" s="268"/>
      <c r="D5341" s="268"/>
      <c r="E5341" s="268"/>
      <c r="F5341" s="268"/>
      <c r="G5341" s="268"/>
      <c r="H5341" s="268"/>
      <c r="J5341" s="268"/>
      <c r="K5341" s="268"/>
      <c r="L5341" s="268"/>
      <c r="O5341" s="268"/>
      <c r="T5341" s="268"/>
      <c r="X5341" s="268"/>
    </row>
    <row r="5342" spans="1:24" x14ac:dyDescent="0.25">
      <c r="A5342" s="268"/>
      <c r="B5342" s="268"/>
      <c r="C5342" s="268"/>
      <c r="D5342" s="268"/>
      <c r="E5342" s="268"/>
      <c r="F5342" s="268"/>
      <c r="G5342" s="268"/>
      <c r="H5342" s="268"/>
      <c r="J5342" s="268"/>
      <c r="K5342" s="268"/>
      <c r="L5342" s="268"/>
      <c r="O5342" s="268"/>
      <c r="T5342" s="268"/>
      <c r="X5342" s="268"/>
    </row>
    <row r="5343" spans="1:24" x14ac:dyDescent="0.25">
      <c r="A5343" s="268"/>
      <c r="B5343" s="268"/>
      <c r="C5343" s="268"/>
      <c r="D5343" s="268"/>
      <c r="E5343" s="268"/>
      <c r="F5343" s="268"/>
      <c r="G5343" s="268"/>
      <c r="H5343" s="268"/>
      <c r="J5343" s="268"/>
      <c r="K5343" s="268"/>
      <c r="L5343" s="268"/>
      <c r="O5343" s="268"/>
      <c r="T5343" s="268"/>
      <c r="X5343" s="268"/>
    </row>
    <row r="5344" spans="1:24" x14ac:dyDescent="0.25">
      <c r="A5344" s="268"/>
      <c r="B5344" s="268"/>
      <c r="C5344" s="268"/>
      <c r="D5344" s="268"/>
      <c r="E5344" s="268"/>
      <c r="F5344" s="268"/>
      <c r="G5344" s="268"/>
      <c r="H5344" s="268"/>
      <c r="J5344" s="268"/>
      <c r="K5344" s="268"/>
      <c r="L5344" s="268"/>
      <c r="O5344" s="268"/>
      <c r="T5344" s="268"/>
      <c r="X5344" s="268"/>
    </row>
    <row r="5345" spans="1:24" x14ac:dyDescent="0.25">
      <c r="A5345" s="268"/>
      <c r="B5345" s="268"/>
      <c r="C5345" s="268"/>
      <c r="D5345" s="268"/>
      <c r="E5345" s="268"/>
      <c r="F5345" s="268"/>
      <c r="G5345" s="268"/>
      <c r="H5345" s="268"/>
      <c r="J5345" s="268"/>
      <c r="K5345" s="268"/>
      <c r="L5345" s="268"/>
      <c r="O5345" s="268"/>
      <c r="T5345" s="268"/>
      <c r="X5345" s="268"/>
    </row>
    <row r="5346" spans="1:24" x14ac:dyDescent="0.25">
      <c r="A5346" s="268"/>
      <c r="B5346" s="268"/>
      <c r="C5346" s="268"/>
      <c r="D5346" s="268"/>
      <c r="E5346" s="268"/>
      <c r="F5346" s="268"/>
      <c r="G5346" s="268"/>
      <c r="H5346" s="268"/>
      <c r="J5346" s="268"/>
      <c r="K5346" s="268"/>
      <c r="L5346" s="268"/>
      <c r="O5346" s="268"/>
      <c r="T5346" s="268"/>
      <c r="X5346" s="268"/>
    </row>
    <row r="5347" spans="1:24" x14ac:dyDescent="0.25">
      <c r="A5347" s="268"/>
      <c r="B5347" s="268"/>
      <c r="C5347" s="268"/>
      <c r="D5347" s="268"/>
      <c r="E5347" s="268"/>
      <c r="F5347" s="268"/>
      <c r="G5347" s="268"/>
      <c r="H5347" s="268"/>
      <c r="J5347" s="268"/>
      <c r="K5347" s="268"/>
      <c r="L5347" s="268"/>
      <c r="O5347" s="268"/>
      <c r="T5347" s="268"/>
      <c r="X5347" s="268"/>
    </row>
    <row r="5348" spans="1:24" x14ac:dyDescent="0.25">
      <c r="A5348" s="268"/>
      <c r="B5348" s="268"/>
      <c r="C5348" s="268"/>
      <c r="D5348" s="268"/>
      <c r="E5348" s="268"/>
      <c r="F5348" s="268"/>
      <c r="G5348" s="268"/>
      <c r="H5348" s="268"/>
      <c r="J5348" s="268"/>
      <c r="K5348" s="268"/>
      <c r="L5348" s="268"/>
      <c r="O5348" s="268"/>
      <c r="T5348" s="268"/>
      <c r="X5348" s="268"/>
    </row>
    <row r="5349" spans="1:24" x14ac:dyDescent="0.25">
      <c r="A5349" s="268"/>
      <c r="B5349" s="268"/>
      <c r="C5349" s="268"/>
      <c r="D5349" s="268"/>
      <c r="E5349" s="268"/>
      <c r="F5349" s="268"/>
      <c r="G5349" s="268"/>
      <c r="H5349" s="268"/>
      <c r="J5349" s="268"/>
      <c r="K5349" s="268"/>
      <c r="L5349" s="268"/>
      <c r="O5349" s="268"/>
      <c r="T5349" s="268"/>
      <c r="X5349" s="268"/>
    </row>
    <row r="5350" spans="1:24" x14ac:dyDescent="0.25">
      <c r="A5350" s="268"/>
      <c r="B5350" s="268"/>
      <c r="C5350" s="268"/>
      <c r="D5350" s="268"/>
      <c r="E5350" s="268"/>
      <c r="F5350" s="268"/>
      <c r="G5350" s="268"/>
      <c r="H5350" s="268"/>
      <c r="J5350" s="268"/>
      <c r="K5350" s="268"/>
      <c r="L5350" s="268"/>
      <c r="O5350" s="268"/>
      <c r="T5350" s="268"/>
      <c r="X5350" s="268"/>
    </row>
    <row r="5351" spans="1:24" x14ac:dyDescent="0.25">
      <c r="A5351" s="268"/>
      <c r="B5351" s="268"/>
      <c r="C5351" s="268"/>
      <c r="D5351" s="268"/>
      <c r="E5351" s="268"/>
      <c r="F5351" s="268"/>
      <c r="G5351" s="268"/>
      <c r="H5351" s="268"/>
      <c r="J5351" s="268"/>
      <c r="K5351" s="268"/>
      <c r="L5351" s="268"/>
      <c r="O5351" s="268"/>
      <c r="T5351" s="268"/>
      <c r="X5351" s="268"/>
    </row>
    <row r="5352" spans="1:24" x14ac:dyDescent="0.25">
      <c r="A5352" s="268"/>
      <c r="B5352" s="268"/>
      <c r="C5352" s="268"/>
      <c r="D5352" s="268"/>
      <c r="E5352" s="268"/>
      <c r="F5352" s="268"/>
      <c r="G5352" s="268"/>
      <c r="H5352" s="268"/>
      <c r="J5352" s="268"/>
      <c r="K5352" s="268"/>
      <c r="L5352" s="268"/>
      <c r="O5352" s="268"/>
      <c r="T5352" s="268"/>
      <c r="X5352" s="268"/>
    </row>
    <row r="5353" spans="1:24" x14ac:dyDescent="0.25">
      <c r="A5353" s="268"/>
      <c r="B5353" s="268"/>
      <c r="C5353" s="268"/>
      <c r="D5353" s="268"/>
      <c r="E5353" s="268"/>
      <c r="F5353" s="268"/>
      <c r="G5353" s="268"/>
      <c r="H5353" s="268"/>
      <c r="J5353" s="268"/>
      <c r="K5353" s="268"/>
      <c r="L5353" s="268"/>
      <c r="O5353" s="268"/>
      <c r="T5353" s="268"/>
      <c r="X5353" s="268"/>
    </row>
    <row r="5354" spans="1:24" x14ac:dyDescent="0.25">
      <c r="A5354" s="268"/>
      <c r="B5354" s="268"/>
      <c r="C5354" s="268"/>
      <c r="D5354" s="268"/>
      <c r="E5354" s="268"/>
      <c r="F5354" s="268"/>
      <c r="G5354" s="268"/>
      <c r="H5354" s="268"/>
      <c r="J5354" s="268"/>
      <c r="K5354" s="268"/>
      <c r="L5354" s="268"/>
      <c r="O5354" s="268"/>
      <c r="T5354" s="268"/>
      <c r="X5354" s="268"/>
    </row>
    <row r="5355" spans="1:24" x14ac:dyDescent="0.25">
      <c r="A5355" s="268"/>
      <c r="B5355" s="268"/>
      <c r="C5355" s="268"/>
      <c r="D5355" s="268"/>
      <c r="E5355" s="268"/>
      <c r="F5355" s="268"/>
      <c r="G5355" s="268"/>
      <c r="H5355" s="268"/>
      <c r="J5355" s="268"/>
      <c r="K5355" s="268"/>
      <c r="L5355" s="268"/>
      <c r="O5355" s="268"/>
      <c r="T5355" s="268"/>
      <c r="X5355" s="268"/>
    </row>
    <row r="5356" spans="1:24" x14ac:dyDescent="0.25">
      <c r="A5356" s="268"/>
      <c r="B5356" s="268"/>
      <c r="C5356" s="268"/>
      <c r="D5356" s="268"/>
      <c r="E5356" s="268"/>
      <c r="F5356" s="268"/>
      <c r="G5356" s="268"/>
      <c r="H5356" s="268"/>
      <c r="J5356" s="268"/>
      <c r="K5356" s="268"/>
      <c r="L5356" s="268"/>
      <c r="O5356" s="268"/>
      <c r="T5356" s="268"/>
      <c r="X5356" s="268"/>
    </row>
    <row r="5357" spans="1:24" x14ac:dyDescent="0.25">
      <c r="A5357" s="268"/>
      <c r="B5357" s="268"/>
      <c r="C5357" s="268"/>
      <c r="D5357" s="268"/>
      <c r="E5357" s="268"/>
      <c r="F5357" s="268"/>
      <c r="G5357" s="268"/>
      <c r="H5357" s="268"/>
      <c r="J5357" s="268"/>
      <c r="K5357" s="268"/>
      <c r="L5357" s="268"/>
      <c r="O5357" s="268"/>
      <c r="T5357" s="268"/>
      <c r="X5357" s="268"/>
    </row>
    <row r="5358" spans="1:24" x14ac:dyDescent="0.25">
      <c r="A5358" s="268"/>
      <c r="B5358" s="268"/>
      <c r="C5358" s="268"/>
      <c r="D5358" s="268"/>
      <c r="E5358" s="268"/>
      <c r="F5358" s="268"/>
      <c r="G5358" s="268"/>
      <c r="H5358" s="268"/>
      <c r="J5358" s="268"/>
      <c r="K5358" s="268"/>
      <c r="L5358" s="268"/>
      <c r="O5358" s="268"/>
      <c r="T5358" s="268"/>
      <c r="X5358" s="268"/>
    </row>
    <row r="5359" spans="1:24" x14ac:dyDescent="0.25">
      <c r="A5359" s="268"/>
      <c r="B5359" s="268"/>
      <c r="C5359" s="268"/>
      <c r="D5359" s="268"/>
      <c r="E5359" s="268"/>
      <c r="F5359" s="268"/>
      <c r="G5359" s="268"/>
      <c r="H5359" s="268"/>
      <c r="J5359" s="268"/>
      <c r="K5359" s="268"/>
      <c r="L5359" s="268"/>
      <c r="O5359" s="268"/>
      <c r="T5359" s="268"/>
      <c r="X5359" s="268"/>
    </row>
    <row r="5360" spans="1:24" x14ac:dyDescent="0.25">
      <c r="A5360" s="268"/>
      <c r="B5360" s="268"/>
      <c r="C5360" s="268"/>
      <c r="D5360" s="268"/>
      <c r="E5360" s="268"/>
      <c r="F5360" s="268"/>
      <c r="G5360" s="268"/>
      <c r="H5360" s="268"/>
      <c r="J5360" s="268"/>
      <c r="K5360" s="268"/>
      <c r="L5360" s="268"/>
      <c r="O5360" s="268"/>
      <c r="T5360" s="268"/>
      <c r="X5360" s="268"/>
    </row>
    <row r="5361" spans="1:24" x14ac:dyDescent="0.25">
      <c r="A5361" s="268"/>
      <c r="B5361" s="268"/>
      <c r="C5361" s="268"/>
      <c r="D5361" s="268"/>
      <c r="E5361" s="268"/>
      <c r="F5361" s="268"/>
      <c r="G5361" s="268"/>
      <c r="H5361" s="268"/>
      <c r="J5361" s="268"/>
      <c r="K5361" s="268"/>
      <c r="L5361" s="268"/>
      <c r="O5361" s="268"/>
      <c r="T5361" s="268"/>
      <c r="X5361" s="268"/>
    </row>
    <row r="5362" spans="1:24" x14ac:dyDescent="0.25">
      <c r="A5362" s="268"/>
      <c r="B5362" s="268"/>
      <c r="C5362" s="268"/>
      <c r="D5362" s="268"/>
      <c r="E5362" s="268"/>
      <c r="F5362" s="268"/>
      <c r="G5362" s="268"/>
      <c r="H5362" s="268"/>
      <c r="J5362" s="268"/>
      <c r="K5362" s="268"/>
      <c r="L5362" s="268"/>
      <c r="O5362" s="268"/>
      <c r="T5362" s="268"/>
      <c r="X5362" s="268"/>
    </row>
    <row r="5363" spans="1:24" x14ac:dyDescent="0.25">
      <c r="A5363" s="268"/>
      <c r="B5363" s="268"/>
      <c r="C5363" s="268"/>
      <c r="D5363" s="268"/>
      <c r="E5363" s="268"/>
      <c r="F5363" s="268"/>
      <c r="G5363" s="268"/>
      <c r="H5363" s="268"/>
      <c r="J5363" s="268"/>
      <c r="K5363" s="268"/>
      <c r="L5363" s="268"/>
      <c r="O5363" s="268"/>
      <c r="T5363" s="268"/>
      <c r="X5363" s="268"/>
    </row>
    <row r="5364" spans="1:24" x14ac:dyDescent="0.25">
      <c r="A5364" s="268"/>
      <c r="B5364" s="268"/>
      <c r="C5364" s="268"/>
      <c r="D5364" s="268"/>
      <c r="E5364" s="268"/>
      <c r="F5364" s="268"/>
      <c r="G5364" s="268"/>
      <c r="H5364" s="268"/>
      <c r="J5364" s="268"/>
      <c r="K5364" s="268"/>
      <c r="L5364" s="268"/>
      <c r="O5364" s="268"/>
      <c r="T5364" s="268"/>
      <c r="X5364" s="268"/>
    </row>
    <row r="5365" spans="1:24" x14ac:dyDescent="0.25">
      <c r="A5365" s="268"/>
      <c r="B5365" s="268"/>
      <c r="C5365" s="268"/>
      <c r="D5365" s="268"/>
      <c r="E5365" s="268"/>
      <c r="F5365" s="268"/>
      <c r="G5365" s="268"/>
      <c r="H5365" s="268"/>
      <c r="J5365" s="268"/>
      <c r="K5365" s="268"/>
      <c r="L5365" s="268"/>
      <c r="O5365" s="268"/>
      <c r="T5365" s="268"/>
      <c r="X5365" s="268"/>
    </row>
    <row r="5366" spans="1:24" x14ac:dyDescent="0.25">
      <c r="A5366" s="268"/>
      <c r="B5366" s="268"/>
      <c r="C5366" s="268"/>
      <c r="D5366" s="268"/>
      <c r="E5366" s="268"/>
      <c r="F5366" s="268"/>
      <c r="G5366" s="268"/>
      <c r="H5366" s="268"/>
      <c r="J5366" s="268"/>
      <c r="K5366" s="268"/>
      <c r="L5366" s="268"/>
      <c r="O5366" s="268"/>
      <c r="T5366" s="268"/>
      <c r="X5366" s="268"/>
    </row>
    <row r="5367" spans="1:24" x14ac:dyDescent="0.25">
      <c r="A5367" s="268"/>
      <c r="B5367" s="268"/>
      <c r="C5367" s="268"/>
      <c r="D5367" s="268"/>
      <c r="E5367" s="268"/>
      <c r="F5367" s="268"/>
      <c r="G5367" s="268"/>
      <c r="H5367" s="268"/>
      <c r="J5367" s="268"/>
      <c r="K5367" s="268"/>
      <c r="L5367" s="268"/>
      <c r="O5367" s="268"/>
      <c r="T5367" s="268"/>
      <c r="X5367" s="268"/>
    </row>
    <row r="5368" spans="1:24" x14ac:dyDescent="0.25">
      <c r="A5368" s="268"/>
      <c r="B5368" s="268"/>
      <c r="C5368" s="268"/>
      <c r="D5368" s="268"/>
      <c r="E5368" s="268"/>
      <c r="F5368" s="268"/>
      <c r="G5368" s="268"/>
      <c r="H5368" s="268"/>
      <c r="J5368" s="268"/>
      <c r="K5368" s="268"/>
      <c r="L5368" s="268"/>
      <c r="O5368" s="268"/>
      <c r="T5368" s="268"/>
      <c r="X5368" s="268"/>
    </row>
    <row r="5369" spans="1:24" x14ac:dyDescent="0.25">
      <c r="A5369" s="268"/>
      <c r="B5369" s="268"/>
      <c r="C5369" s="268"/>
      <c r="D5369" s="268"/>
      <c r="E5369" s="268"/>
      <c r="F5369" s="268"/>
      <c r="G5369" s="268"/>
      <c r="H5369" s="268"/>
      <c r="J5369" s="268"/>
      <c r="K5369" s="268"/>
      <c r="L5369" s="268"/>
      <c r="O5369" s="268"/>
      <c r="T5369" s="268"/>
      <c r="X5369" s="268"/>
    </row>
    <row r="5370" spans="1:24" x14ac:dyDescent="0.25">
      <c r="A5370" s="268"/>
      <c r="B5370" s="268"/>
      <c r="C5370" s="268"/>
      <c r="D5370" s="268"/>
      <c r="E5370" s="268"/>
      <c r="F5370" s="268"/>
      <c r="G5370" s="268"/>
      <c r="H5370" s="268"/>
      <c r="J5370" s="268"/>
      <c r="K5370" s="268"/>
      <c r="L5370" s="268"/>
      <c r="O5370" s="268"/>
      <c r="T5370" s="268"/>
      <c r="X5370" s="268"/>
    </row>
    <row r="5371" spans="1:24" x14ac:dyDescent="0.25">
      <c r="A5371" s="268"/>
      <c r="B5371" s="268"/>
      <c r="C5371" s="268"/>
      <c r="D5371" s="268"/>
      <c r="E5371" s="268"/>
      <c r="F5371" s="268"/>
      <c r="G5371" s="268"/>
      <c r="H5371" s="268"/>
      <c r="J5371" s="268"/>
      <c r="K5371" s="268"/>
      <c r="L5371" s="268"/>
      <c r="O5371" s="268"/>
      <c r="T5371" s="268"/>
      <c r="X5371" s="268"/>
    </row>
    <row r="5372" spans="1:24" x14ac:dyDescent="0.25">
      <c r="A5372" s="268"/>
      <c r="B5372" s="268"/>
      <c r="C5372" s="268"/>
      <c r="D5372" s="268"/>
      <c r="E5372" s="268"/>
      <c r="F5372" s="268"/>
      <c r="G5372" s="268"/>
      <c r="H5372" s="268"/>
      <c r="J5372" s="268"/>
      <c r="K5372" s="268"/>
      <c r="L5372" s="268"/>
      <c r="O5372" s="268"/>
      <c r="T5372" s="268"/>
      <c r="X5372" s="268"/>
    </row>
    <row r="5373" spans="1:24" x14ac:dyDescent="0.25">
      <c r="A5373" s="268"/>
      <c r="B5373" s="268"/>
      <c r="C5373" s="268"/>
      <c r="D5373" s="268"/>
      <c r="E5373" s="268"/>
      <c r="F5373" s="268"/>
      <c r="G5373" s="268"/>
      <c r="H5373" s="268"/>
      <c r="J5373" s="268"/>
      <c r="K5373" s="268"/>
      <c r="L5373" s="268"/>
      <c r="O5373" s="268"/>
      <c r="T5373" s="268"/>
      <c r="X5373" s="268"/>
    </row>
    <row r="5374" spans="1:24" x14ac:dyDescent="0.25">
      <c r="A5374" s="268"/>
      <c r="B5374" s="268"/>
      <c r="C5374" s="268"/>
      <c r="D5374" s="268"/>
      <c r="E5374" s="268"/>
      <c r="F5374" s="268"/>
      <c r="G5374" s="268"/>
      <c r="H5374" s="268"/>
      <c r="J5374" s="268"/>
      <c r="K5374" s="268"/>
      <c r="L5374" s="268"/>
      <c r="O5374" s="268"/>
      <c r="T5374" s="268"/>
      <c r="X5374" s="268"/>
    </row>
    <row r="5375" spans="1:24" x14ac:dyDescent="0.25">
      <c r="A5375" s="268"/>
      <c r="B5375" s="268"/>
      <c r="C5375" s="268"/>
      <c r="D5375" s="268"/>
      <c r="E5375" s="268"/>
      <c r="F5375" s="268"/>
      <c r="G5375" s="268"/>
      <c r="H5375" s="268"/>
      <c r="J5375" s="268"/>
      <c r="K5375" s="268"/>
      <c r="L5375" s="268"/>
      <c r="O5375" s="268"/>
      <c r="T5375" s="268"/>
      <c r="X5375" s="268"/>
    </row>
    <row r="5376" spans="1:24" x14ac:dyDescent="0.25">
      <c r="A5376" s="268"/>
      <c r="B5376" s="268"/>
      <c r="C5376" s="268"/>
      <c r="D5376" s="268"/>
      <c r="E5376" s="268"/>
      <c r="F5376" s="268"/>
      <c r="G5376" s="268"/>
      <c r="H5376" s="268"/>
      <c r="J5376" s="268"/>
      <c r="K5376" s="268"/>
      <c r="L5376" s="268"/>
      <c r="O5376" s="268"/>
      <c r="T5376" s="268"/>
      <c r="X5376" s="268"/>
    </row>
    <row r="5377" spans="1:24" x14ac:dyDescent="0.25">
      <c r="A5377" s="268"/>
      <c r="B5377" s="268"/>
      <c r="C5377" s="268"/>
      <c r="D5377" s="268"/>
      <c r="E5377" s="268"/>
      <c r="F5377" s="268"/>
      <c r="G5377" s="268"/>
      <c r="H5377" s="268"/>
      <c r="J5377" s="268"/>
      <c r="K5377" s="268"/>
      <c r="L5377" s="268"/>
      <c r="O5377" s="268"/>
      <c r="T5377" s="268"/>
      <c r="X5377" s="268"/>
    </row>
    <row r="5378" spans="1:24" x14ac:dyDescent="0.25">
      <c r="A5378" s="268"/>
      <c r="B5378" s="268"/>
      <c r="C5378" s="268"/>
      <c r="D5378" s="268"/>
      <c r="E5378" s="268"/>
      <c r="F5378" s="268"/>
      <c r="G5378" s="268"/>
      <c r="H5378" s="268"/>
      <c r="J5378" s="268"/>
      <c r="K5378" s="268"/>
      <c r="L5378" s="268"/>
      <c r="O5378" s="268"/>
      <c r="T5378" s="268"/>
      <c r="X5378" s="268"/>
    </row>
    <row r="5379" spans="1:24" x14ac:dyDescent="0.25">
      <c r="A5379" s="268"/>
      <c r="B5379" s="268"/>
      <c r="C5379" s="268"/>
      <c r="D5379" s="268"/>
      <c r="E5379" s="268"/>
      <c r="F5379" s="268"/>
      <c r="G5379" s="268"/>
      <c r="H5379" s="268"/>
      <c r="J5379" s="268"/>
      <c r="K5379" s="268"/>
      <c r="L5379" s="268"/>
      <c r="O5379" s="268"/>
      <c r="T5379" s="268"/>
      <c r="X5379" s="268"/>
    </row>
    <row r="5380" spans="1:24" x14ac:dyDescent="0.25">
      <c r="A5380" s="268"/>
      <c r="B5380" s="268"/>
      <c r="C5380" s="268"/>
      <c r="D5380" s="268"/>
      <c r="E5380" s="268"/>
      <c r="F5380" s="268"/>
      <c r="G5380" s="268"/>
      <c r="H5380" s="268"/>
      <c r="J5380" s="268"/>
      <c r="K5380" s="268"/>
      <c r="L5380" s="268"/>
      <c r="O5380" s="268"/>
      <c r="T5380" s="268"/>
      <c r="X5380" s="268"/>
    </row>
    <row r="5381" spans="1:24" x14ac:dyDescent="0.25">
      <c r="A5381" s="268"/>
      <c r="B5381" s="268"/>
      <c r="C5381" s="268"/>
      <c r="D5381" s="268"/>
      <c r="E5381" s="268"/>
      <c r="F5381" s="268"/>
      <c r="G5381" s="268"/>
      <c r="H5381" s="268"/>
      <c r="J5381" s="268"/>
      <c r="K5381" s="268"/>
      <c r="L5381" s="268"/>
      <c r="O5381" s="268"/>
      <c r="T5381" s="268"/>
      <c r="X5381" s="268"/>
    </row>
    <row r="5382" spans="1:24" x14ac:dyDescent="0.25">
      <c r="A5382" s="268"/>
      <c r="B5382" s="268"/>
      <c r="C5382" s="268"/>
      <c r="D5382" s="268"/>
      <c r="E5382" s="268"/>
      <c r="F5382" s="268"/>
      <c r="G5382" s="268"/>
      <c r="H5382" s="268"/>
      <c r="J5382" s="268"/>
      <c r="K5382" s="268"/>
      <c r="L5382" s="268"/>
      <c r="O5382" s="268"/>
      <c r="T5382" s="268"/>
      <c r="X5382" s="268"/>
    </row>
    <row r="5383" spans="1:24" x14ac:dyDescent="0.25">
      <c r="A5383" s="268"/>
      <c r="B5383" s="268"/>
      <c r="C5383" s="268"/>
      <c r="D5383" s="268"/>
      <c r="E5383" s="268"/>
      <c r="F5383" s="268"/>
      <c r="G5383" s="268"/>
      <c r="H5383" s="268"/>
      <c r="J5383" s="268"/>
      <c r="K5383" s="268"/>
      <c r="L5383" s="268"/>
      <c r="O5383" s="268"/>
      <c r="T5383" s="268"/>
      <c r="X5383" s="268"/>
    </row>
    <row r="5384" spans="1:24" x14ac:dyDescent="0.25">
      <c r="A5384" s="268"/>
      <c r="B5384" s="268"/>
      <c r="C5384" s="268"/>
      <c r="D5384" s="268"/>
      <c r="E5384" s="268"/>
      <c r="F5384" s="268"/>
      <c r="G5384" s="268"/>
      <c r="H5384" s="268"/>
      <c r="J5384" s="268"/>
      <c r="K5384" s="268"/>
      <c r="L5384" s="268"/>
      <c r="O5384" s="268"/>
      <c r="T5384" s="268"/>
      <c r="X5384" s="268"/>
    </row>
    <row r="5385" spans="1:24" x14ac:dyDescent="0.25">
      <c r="A5385" s="268"/>
      <c r="B5385" s="268"/>
      <c r="C5385" s="268"/>
      <c r="D5385" s="268"/>
      <c r="E5385" s="268"/>
      <c r="F5385" s="268"/>
      <c r="G5385" s="268"/>
      <c r="H5385" s="268"/>
      <c r="J5385" s="268"/>
      <c r="K5385" s="268"/>
      <c r="L5385" s="268"/>
      <c r="O5385" s="268"/>
      <c r="T5385" s="268"/>
      <c r="X5385" s="268"/>
    </row>
    <row r="5386" spans="1:24" x14ac:dyDescent="0.25">
      <c r="A5386" s="268"/>
      <c r="B5386" s="268"/>
      <c r="C5386" s="268"/>
      <c r="D5386" s="268"/>
      <c r="E5386" s="268"/>
      <c r="F5386" s="268"/>
      <c r="G5386" s="268"/>
      <c r="H5386" s="268"/>
      <c r="J5386" s="268"/>
      <c r="K5386" s="268"/>
      <c r="L5386" s="268"/>
      <c r="O5386" s="268"/>
      <c r="T5386" s="268"/>
      <c r="X5386" s="268"/>
    </row>
    <row r="5387" spans="1:24" x14ac:dyDescent="0.25">
      <c r="A5387" s="268"/>
      <c r="B5387" s="268"/>
      <c r="C5387" s="268"/>
      <c r="D5387" s="268"/>
      <c r="E5387" s="268"/>
      <c r="F5387" s="268"/>
      <c r="G5387" s="268"/>
      <c r="H5387" s="268"/>
      <c r="J5387" s="268"/>
      <c r="K5387" s="268"/>
      <c r="L5387" s="268"/>
      <c r="O5387" s="268"/>
      <c r="T5387" s="268"/>
      <c r="X5387" s="268"/>
    </row>
    <row r="5388" spans="1:24" x14ac:dyDescent="0.25">
      <c r="A5388" s="268"/>
      <c r="B5388" s="268"/>
      <c r="C5388" s="268"/>
      <c r="D5388" s="268"/>
      <c r="E5388" s="268"/>
      <c r="F5388" s="268"/>
      <c r="G5388" s="268"/>
      <c r="H5388" s="268"/>
      <c r="J5388" s="268"/>
      <c r="K5388" s="268"/>
      <c r="L5388" s="268"/>
      <c r="O5388" s="268"/>
      <c r="T5388" s="268"/>
      <c r="X5388" s="268"/>
    </row>
    <row r="5389" spans="1:24" x14ac:dyDescent="0.25">
      <c r="A5389" s="268"/>
      <c r="B5389" s="268"/>
      <c r="C5389" s="268"/>
      <c r="D5389" s="268"/>
      <c r="E5389" s="268"/>
      <c r="F5389" s="268"/>
      <c r="G5389" s="268"/>
      <c r="H5389" s="268"/>
      <c r="J5389" s="268"/>
      <c r="K5389" s="268"/>
      <c r="L5389" s="268"/>
      <c r="O5389" s="268"/>
      <c r="T5389" s="268"/>
      <c r="X5389" s="268"/>
    </row>
    <row r="5390" spans="1:24" x14ac:dyDescent="0.25">
      <c r="A5390" s="268"/>
      <c r="B5390" s="268"/>
      <c r="C5390" s="268"/>
      <c r="D5390" s="268"/>
      <c r="E5390" s="268"/>
      <c r="F5390" s="268"/>
      <c r="G5390" s="268"/>
      <c r="H5390" s="268"/>
      <c r="J5390" s="268"/>
      <c r="K5390" s="268"/>
      <c r="L5390" s="268"/>
      <c r="O5390" s="268"/>
      <c r="T5390" s="268"/>
      <c r="X5390" s="268"/>
    </row>
    <row r="5391" spans="1:24" x14ac:dyDescent="0.25">
      <c r="A5391" s="268"/>
      <c r="B5391" s="268"/>
      <c r="C5391" s="268"/>
      <c r="D5391" s="268"/>
      <c r="E5391" s="268"/>
      <c r="F5391" s="268"/>
      <c r="G5391" s="268"/>
      <c r="H5391" s="268"/>
      <c r="J5391" s="268"/>
      <c r="K5391" s="268"/>
      <c r="L5391" s="268"/>
      <c r="O5391" s="268"/>
      <c r="T5391" s="268"/>
      <c r="X5391" s="268"/>
    </row>
    <row r="5392" spans="1:24" x14ac:dyDescent="0.25">
      <c r="A5392" s="268"/>
      <c r="B5392" s="268"/>
      <c r="C5392" s="268"/>
      <c r="D5392" s="268"/>
      <c r="E5392" s="268"/>
      <c r="F5392" s="268"/>
      <c r="G5392" s="268"/>
      <c r="H5392" s="268"/>
      <c r="J5392" s="268"/>
      <c r="K5392" s="268"/>
      <c r="L5392" s="268"/>
      <c r="O5392" s="268"/>
      <c r="T5392" s="268"/>
      <c r="X5392" s="268"/>
    </row>
    <row r="5393" spans="1:24" x14ac:dyDescent="0.25">
      <c r="A5393" s="268"/>
      <c r="B5393" s="268"/>
      <c r="C5393" s="268"/>
      <c r="D5393" s="268"/>
      <c r="E5393" s="268"/>
      <c r="F5393" s="268"/>
      <c r="G5393" s="268"/>
      <c r="H5393" s="268"/>
      <c r="J5393" s="268"/>
      <c r="K5393" s="268"/>
      <c r="L5393" s="268"/>
      <c r="O5393" s="268"/>
      <c r="T5393" s="268"/>
      <c r="X5393" s="268"/>
    </row>
    <row r="5394" spans="1:24" x14ac:dyDescent="0.25">
      <c r="A5394" s="268"/>
      <c r="B5394" s="268"/>
      <c r="C5394" s="268"/>
      <c r="D5394" s="268"/>
      <c r="E5394" s="268"/>
      <c r="F5394" s="268"/>
      <c r="G5394" s="268"/>
      <c r="H5394" s="268"/>
      <c r="J5394" s="268"/>
      <c r="K5394" s="268"/>
      <c r="L5394" s="268"/>
      <c r="O5394" s="268"/>
      <c r="T5394" s="268"/>
      <c r="X5394" s="268"/>
    </row>
    <row r="5395" spans="1:24" x14ac:dyDescent="0.25">
      <c r="A5395" s="268"/>
      <c r="B5395" s="268"/>
      <c r="C5395" s="268"/>
      <c r="D5395" s="268"/>
      <c r="E5395" s="268"/>
      <c r="F5395" s="268"/>
      <c r="G5395" s="268"/>
      <c r="H5395" s="268"/>
      <c r="J5395" s="268"/>
      <c r="K5395" s="268"/>
      <c r="L5395" s="268"/>
      <c r="O5395" s="268"/>
      <c r="T5395" s="268"/>
      <c r="X5395" s="268"/>
    </row>
    <row r="5396" spans="1:24" x14ac:dyDescent="0.25">
      <c r="A5396" s="268"/>
      <c r="B5396" s="268"/>
      <c r="C5396" s="268"/>
      <c r="D5396" s="268"/>
      <c r="E5396" s="268"/>
      <c r="F5396" s="268"/>
      <c r="G5396" s="268"/>
      <c r="H5396" s="268"/>
      <c r="J5396" s="268"/>
      <c r="K5396" s="268"/>
      <c r="L5396" s="268"/>
      <c r="O5396" s="268"/>
      <c r="T5396" s="268"/>
      <c r="X5396" s="268"/>
    </row>
    <row r="5397" spans="1:24" x14ac:dyDescent="0.25">
      <c r="A5397" s="268"/>
      <c r="B5397" s="268"/>
      <c r="C5397" s="268"/>
      <c r="D5397" s="268"/>
      <c r="E5397" s="268"/>
      <c r="F5397" s="268"/>
      <c r="G5397" s="268"/>
      <c r="H5397" s="268"/>
      <c r="J5397" s="268"/>
      <c r="K5397" s="268"/>
      <c r="L5397" s="268"/>
      <c r="O5397" s="268"/>
      <c r="T5397" s="268"/>
      <c r="X5397" s="268"/>
    </row>
    <row r="5398" spans="1:24" x14ac:dyDescent="0.25">
      <c r="A5398" s="268"/>
      <c r="B5398" s="268"/>
      <c r="C5398" s="268"/>
      <c r="D5398" s="268"/>
      <c r="E5398" s="268"/>
      <c r="F5398" s="268"/>
      <c r="G5398" s="268"/>
      <c r="H5398" s="268"/>
      <c r="J5398" s="268"/>
      <c r="K5398" s="268"/>
      <c r="L5398" s="268"/>
      <c r="O5398" s="268"/>
      <c r="T5398" s="268"/>
      <c r="X5398" s="268"/>
    </row>
    <row r="5399" spans="1:24" x14ac:dyDescent="0.25">
      <c r="A5399" s="268"/>
      <c r="B5399" s="268"/>
      <c r="C5399" s="268"/>
      <c r="D5399" s="268"/>
      <c r="E5399" s="268"/>
      <c r="F5399" s="268"/>
      <c r="G5399" s="268"/>
      <c r="H5399" s="268"/>
      <c r="J5399" s="268"/>
      <c r="K5399" s="268"/>
      <c r="L5399" s="268"/>
      <c r="O5399" s="268"/>
      <c r="T5399" s="268"/>
      <c r="X5399" s="268"/>
    </row>
    <row r="5400" spans="1:24" x14ac:dyDescent="0.25">
      <c r="A5400" s="268"/>
      <c r="B5400" s="268"/>
      <c r="C5400" s="268"/>
      <c r="D5400" s="268"/>
      <c r="E5400" s="268"/>
      <c r="F5400" s="268"/>
      <c r="G5400" s="268"/>
      <c r="H5400" s="268"/>
      <c r="J5400" s="268"/>
      <c r="K5400" s="268"/>
      <c r="L5400" s="268"/>
      <c r="O5400" s="268"/>
      <c r="T5400" s="268"/>
      <c r="X5400" s="268"/>
    </row>
    <row r="5401" spans="1:24" x14ac:dyDescent="0.25">
      <c r="A5401" s="268"/>
      <c r="B5401" s="268"/>
      <c r="C5401" s="268"/>
      <c r="D5401" s="268"/>
      <c r="E5401" s="268"/>
      <c r="F5401" s="268"/>
      <c r="G5401" s="268"/>
      <c r="H5401" s="268"/>
      <c r="J5401" s="268"/>
      <c r="K5401" s="268"/>
      <c r="L5401" s="268"/>
      <c r="O5401" s="268"/>
      <c r="T5401" s="268"/>
      <c r="X5401" s="268"/>
    </row>
    <row r="5402" spans="1:24" x14ac:dyDescent="0.25">
      <c r="A5402" s="268"/>
      <c r="B5402" s="268"/>
      <c r="C5402" s="268"/>
      <c r="D5402" s="268"/>
      <c r="E5402" s="268"/>
      <c r="F5402" s="268"/>
      <c r="G5402" s="268"/>
      <c r="H5402" s="268"/>
      <c r="J5402" s="268"/>
      <c r="K5402" s="268"/>
      <c r="L5402" s="268"/>
      <c r="O5402" s="268"/>
      <c r="T5402" s="268"/>
      <c r="X5402" s="268"/>
    </row>
    <row r="5403" spans="1:24" x14ac:dyDescent="0.25">
      <c r="A5403" s="268"/>
      <c r="B5403" s="268"/>
      <c r="C5403" s="268"/>
      <c r="D5403" s="268"/>
      <c r="E5403" s="268"/>
      <c r="F5403" s="268"/>
      <c r="G5403" s="268"/>
      <c r="H5403" s="268"/>
      <c r="J5403" s="268"/>
      <c r="K5403" s="268"/>
      <c r="L5403" s="268"/>
      <c r="O5403" s="268"/>
      <c r="T5403" s="268"/>
      <c r="X5403" s="268"/>
    </row>
    <row r="5404" spans="1:24" x14ac:dyDescent="0.25">
      <c r="A5404" s="268"/>
      <c r="B5404" s="268"/>
      <c r="C5404" s="268"/>
      <c r="D5404" s="268"/>
      <c r="E5404" s="268"/>
      <c r="F5404" s="268"/>
      <c r="G5404" s="268"/>
      <c r="H5404" s="268"/>
      <c r="J5404" s="268"/>
      <c r="K5404" s="268"/>
      <c r="L5404" s="268"/>
      <c r="O5404" s="268"/>
      <c r="T5404" s="268"/>
      <c r="X5404" s="268"/>
    </row>
    <row r="5405" spans="1:24" x14ac:dyDescent="0.25">
      <c r="A5405" s="268"/>
      <c r="B5405" s="268"/>
      <c r="C5405" s="268"/>
      <c r="D5405" s="268"/>
      <c r="E5405" s="268"/>
      <c r="F5405" s="268"/>
      <c r="G5405" s="268"/>
      <c r="H5405" s="268"/>
      <c r="J5405" s="268"/>
      <c r="K5405" s="268"/>
      <c r="L5405" s="268"/>
      <c r="O5405" s="268"/>
      <c r="T5405" s="268"/>
      <c r="X5405" s="268"/>
    </row>
    <row r="5406" spans="1:24" x14ac:dyDescent="0.25">
      <c r="A5406" s="268"/>
      <c r="B5406" s="268"/>
      <c r="C5406" s="268"/>
      <c r="D5406" s="268"/>
      <c r="E5406" s="268"/>
      <c r="F5406" s="268"/>
      <c r="G5406" s="268"/>
      <c r="H5406" s="268"/>
      <c r="J5406" s="268"/>
      <c r="K5406" s="268"/>
      <c r="L5406" s="268"/>
      <c r="O5406" s="268"/>
      <c r="T5406" s="268"/>
      <c r="X5406" s="268"/>
    </row>
    <row r="5407" spans="1:24" x14ac:dyDescent="0.25">
      <c r="A5407" s="268"/>
      <c r="B5407" s="268"/>
      <c r="C5407" s="268"/>
      <c r="D5407" s="268"/>
      <c r="E5407" s="268"/>
      <c r="F5407" s="268"/>
      <c r="G5407" s="268"/>
      <c r="H5407" s="268"/>
      <c r="J5407" s="268"/>
      <c r="K5407" s="268"/>
      <c r="L5407" s="268"/>
      <c r="O5407" s="268"/>
      <c r="T5407" s="268"/>
      <c r="X5407" s="268"/>
    </row>
    <row r="5408" spans="1:24" x14ac:dyDescent="0.25">
      <c r="A5408" s="268"/>
      <c r="B5408" s="268"/>
      <c r="C5408" s="268"/>
      <c r="D5408" s="268"/>
      <c r="E5408" s="268"/>
      <c r="F5408" s="268"/>
      <c r="G5408" s="268"/>
      <c r="H5408" s="268"/>
      <c r="J5408" s="268"/>
      <c r="K5408" s="268"/>
      <c r="L5408" s="268"/>
      <c r="O5408" s="268"/>
      <c r="T5408" s="268"/>
      <c r="X5408" s="268"/>
    </row>
    <row r="5409" spans="1:24" x14ac:dyDescent="0.25">
      <c r="A5409" s="268"/>
      <c r="B5409" s="268"/>
      <c r="C5409" s="268"/>
      <c r="D5409" s="268"/>
      <c r="E5409" s="268"/>
      <c r="F5409" s="268"/>
      <c r="G5409" s="268"/>
      <c r="H5409" s="268"/>
      <c r="J5409" s="268"/>
      <c r="K5409" s="268"/>
      <c r="L5409" s="268"/>
      <c r="O5409" s="268"/>
      <c r="T5409" s="268"/>
      <c r="X5409" s="268"/>
    </row>
    <row r="5410" spans="1:24" x14ac:dyDescent="0.25">
      <c r="A5410" s="268"/>
      <c r="B5410" s="268"/>
      <c r="C5410" s="268"/>
      <c r="D5410" s="268"/>
      <c r="E5410" s="268"/>
      <c r="F5410" s="268"/>
      <c r="G5410" s="268"/>
      <c r="H5410" s="268"/>
      <c r="J5410" s="268"/>
      <c r="K5410" s="268"/>
      <c r="L5410" s="268"/>
      <c r="O5410" s="268"/>
      <c r="T5410" s="268"/>
      <c r="X5410" s="268"/>
    </row>
    <row r="5411" spans="1:24" x14ac:dyDescent="0.25">
      <c r="A5411" s="268"/>
      <c r="B5411" s="268"/>
      <c r="C5411" s="268"/>
      <c r="D5411" s="268"/>
      <c r="E5411" s="268"/>
      <c r="F5411" s="268"/>
      <c r="G5411" s="268"/>
      <c r="H5411" s="268"/>
      <c r="J5411" s="268"/>
      <c r="K5411" s="268"/>
      <c r="L5411" s="268"/>
      <c r="O5411" s="268"/>
      <c r="T5411" s="268"/>
      <c r="X5411" s="268"/>
    </row>
    <row r="5412" spans="1:24" x14ac:dyDescent="0.25">
      <c r="A5412" s="268"/>
      <c r="B5412" s="268"/>
      <c r="C5412" s="268"/>
      <c r="D5412" s="268"/>
      <c r="E5412" s="268"/>
      <c r="F5412" s="268"/>
      <c r="G5412" s="268"/>
      <c r="H5412" s="268"/>
      <c r="J5412" s="268"/>
      <c r="K5412" s="268"/>
      <c r="L5412" s="268"/>
      <c r="O5412" s="268"/>
      <c r="T5412" s="268"/>
      <c r="X5412" s="268"/>
    </row>
    <row r="5413" spans="1:24" x14ac:dyDescent="0.25">
      <c r="A5413" s="268"/>
      <c r="B5413" s="268"/>
      <c r="C5413" s="268"/>
      <c r="D5413" s="268"/>
      <c r="E5413" s="268"/>
      <c r="F5413" s="268"/>
      <c r="G5413" s="268"/>
      <c r="H5413" s="268"/>
      <c r="J5413" s="268"/>
      <c r="K5413" s="268"/>
      <c r="L5413" s="268"/>
      <c r="O5413" s="268"/>
      <c r="T5413" s="268"/>
      <c r="X5413" s="268"/>
    </row>
    <row r="5414" spans="1:24" x14ac:dyDescent="0.25">
      <c r="A5414" s="268"/>
      <c r="B5414" s="268"/>
      <c r="C5414" s="268"/>
      <c r="D5414" s="268"/>
      <c r="E5414" s="268"/>
      <c r="F5414" s="268"/>
      <c r="G5414" s="268"/>
      <c r="H5414" s="268"/>
      <c r="J5414" s="268"/>
      <c r="K5414" s="268"/>
      <c r="L5414" s="268"/>
      <c r="O5414" s="268"/>
      <c r="T5414" s="268"/>
      <c r="X5414" s="268"/>
    </row>
    <row r="5415" spans="1:24" x14ac:dyDescent="0.25">
      <c r="A5415" s="268"/>
      <c r="B5415" s="268"/>
      <c r="C5415" s="268"/>
      <c r="D5415" s="268"/>
      <c r="E5415" s="268"/>
      <c r="F5415" s="268"/>
      <c r="G5415" s="268"/>
      <c r="H5415" s="268"/>
      <c r="J5415" s="268"/>
      <c r="K5415" s="268"/>
      <c r="L5415" s="268"/>
      <c r="O5415" s="268"/>
      <c r="T5415" s="268"/>
      <c r="X5415" s="268"/>
    </row>
    <row r="5416" spans="1:24" x14ac:dyDescent="0.25">
      <c r="A5416" s="268"/>
      <c r="B5416" s="268"/>
      <c r="C5416" s="268"/>
      <c r="D5416" s="268"/>
      <c r="E5416" s="268"/>
      <c r="F5416" s="268"/>
      <c r="G5416" s="268"/>
      <c r="H5416" s="268"/>
      <c r="J5416" s="268"/>
      <c r="K5416" s="268"/>
      <c r="L5416" s="268"/>
      <c r="O5416" s="268"/>
      <c r="T5416" s="268"/>
      <c r="X5416" s="268"/>
    </row>
    <row r="5417" spans="1:24" x14ac:dyDescent="0.25">
      <c r="A5417" s="268"/>
      <c r="B5417" s="268"/>
      <c r="C5417" s="268"/>
      <c r="D5417" s="268"/>
      <c r="E5417" s="268"/>
      <c r="F5417" s="268"/>
      <c r="G5417" s="268"/>
      <c r="H5417" s="268"/>
      <c r="J5417" s="268"/>
      <c r="K5417" s="268"/>
      <c r="L5417" s="268"/>
      <c r="O5417" s="268"/>
      <c r="T5417" s="268"/>
      <c r="X5417" s="268"/>
    </row>
    <row r="5418" spans="1:24" x14ac:dyDescent="0.25">
      <c r="A5418" s="268"/>
      <c r="B5418" s="268"/>
      <c r="C5418" s="268"/>
      <c r="D5418" s="268"/>
      <c r="E5418" s="268"/>
      <c r="F5418" s="268"/>
      <c r="G5418" s="268"/>
      <c r="H5418" s="268"/>
      <c r="J5418" s="268"/>
      <c r="K5418" s="268"/>
      <c r="L5418" s="268"/>
      <c r="O5418" s="268"/>
      <c r="T5418" s="268"/>
      <c r="X5418" s="268"/>
    </row>
    <row r="5419" spans="1:24" x14ac:dyDescent="0.25">
      <c r="A5419" s="268"/>
      <c r="B5419" s="268"/>
      <c r="C5419" s="268"/>
      <c r="D5419" s="268"/>
      <c r="E5419" s="268"/>
      <c r="F5419" s="268"/>
      <c r="G5419" s="268"/>
      <c r="H5419" s="268"/>
      <c r="J5419" s="268"/>
      <c r="K5419" s="268"/>
      <c r="L5419" s="268"/>
      <c r="O5419" s="268"/>
      <c r="T5419" s="268"/>
      <c r="X5419" s="268"/>
    </row>
    <row r="5420" spans="1:24" x14ac:dyDescent="0.25">
      <c r="A5420" s="268"/>
      <c r="B5420" s="268"/>
      <c r="C5420" s="268"/>
      <c r="D5420" s="268"/>
      <c r="E5420" s="268"/>
      <c r="F5420" s="268"/>
      <c r="G5420" s="268"/>
      <c r="H5420" s="268"/>
      <c r="J5420" s="268"/>
      <c r="K5420" s="268"/>
      <c r="L5420" s="268"/>
      <c r="O5420" s="268"/>
      <c r="T5420" s="268"/>
      <c r="X5420" s="268"/>
    </row>
    <row r="5421" spans="1:24" x14ac:dyDescent="0.25">
      <c r="A5421" s="268"/>
      <c r="B5421" s="268"/>
      <c r="C5421" s="268"/>
      <c r="D5421" s="268"/>
      <c r="E5421" s="268"/>
      <c r="F5421" s="268"/>
      <c r="G5421" s="268"/>
      <c r="H5421" s="268"/>
      <c r="J5421" s="268"/>
      <c r="K5421" s="268"/>
      <c r="L5421" s="268"/>
      <c r="O5421" s="268"/>
      <c r="T5421" s="268"/>
      <c r="X5421" s="268"/>
    </row>
    <row r="5422" spans="1:24" x14ac:dyDescent="0.25">
      <c r="A5422" s="268"/>
      <c r="B5422" s="268"/>
      <c r="C5422" s="268"/>
      <c r="D5422" s="268"/>
      <c r="E5422" s="268"/>
      <c r="F5422" s="268"/>
      <c r="G5422" s="268"/>
      <c r="H5422" s="268"/>
      <c r="J5422" s="268"/>
      <c r="K5422" s="268"/>
      <c r="L5422" s="268"/>
      <c r="O5422" s="268"/>
      <c r="T5422" s="268"/>
      <c r="X5422" s="268"/>
    </row>
    <row r="5423" spans="1:24" x14ac:dyDescent="0.25">
      <c r="A5423" s="268"/>
      <c r="B5423" s="268"/>
      <c r="C5423" s="268"/>
      <c r="D5423" s="268"/>
      <c r="E5423" s="268"/>
      <c r="F5423" s="268"/>
      <c r="G5423" s="268"/>
      <c r="H5423" s="268"/>
      <c r="J5423" s="268"/>
      <c r="K5423" s="268"/>
      <c r="L5423" s="268"/>
      <c r="O5423" s="268"/>
      <c r="T5423" s="268"/>
      <c r="X5423" s="268"/>
    </row>
    <row r="5424" spans="1:24" x14ac:dyDescent="0.25">
      <c r="A5424" s="268"/>
      <c r="B5424" s="268"/>
      <c r="C5424" s="268"/>
      <c r="D5424" s="268"/>
      <c r="E5424" s="268"/>
      <c r="F5424" s="268"/>
      <c r="G5424" s="268"/>
      <c r="H5424" s="268"/>
      <c r="J5424" s="268"/>
      <c r="K5424" s="268"/>
      <c r="L5424" s="268"/>
      <c r="O5424" s="268"/>
      <c r="T5424" s="268"/>
      <c r="X5424" s="268"/>
    </row>
    <row r="5425" spans="1:24" x14ac:dyDescent="0.25">
      <c r="A5425" s="268"/>
      <c r="B5425" s="268"/>
      <c r="C5425" s="268"/>
      <c r="D5425" s="268"/>
      <c r="E5425" s="268"/>
      <c r="F5425" s="268"/>
      <c r="G5425" s="268"/>
      <c r="H5425" s="268"/>
      <c r="J5425" s="268"/>
      <c r="K5425" s="268"/>
      <c r="L5425" s="268"/>
      <c r="O5425" s="268"/>
      <c r="T5425" s="268"/>
      <c r="X5425" s="268"/>
    </row>
    <row r="5426" spans="1:24" x14ac:dyDescent="0.25">
      <c r="A5426" s="268"/>
      <c r="B5426" s="268"/>
      <c r="C5426" s="268"/>
      <c r="D5426" s="268"/>
      <c r="E5426" s="268"/>
      <c r="F5426" s="268"/>
      <c r="G5426" s="268"/>
      <c r="H5426" s="268"/>
      <c r="J5426" s="268"/>
      <c r="K5426" s="268"/>
      <c r="L5426" s="268"/>
      <c r="O5426" s="268"/>
      <c r="T5426" s="268"/>
      <c r="X5426" s="268"/>
    </row>
    <row r="5427" spans="1:24" x14ac:dyDescent="0.25">
      <c r="A5427" s="268"/>
      <c r="B5427" s="268"/>
      <c r="C5427" s="268"/>
      <c r="D5427" s="268"/>
      <c r="E5427" s="268"/>
      <c r="F5427" s="268"/>
      <c r="G5427" s="268"/>
      <c r="H5427" s="268"/>
      <c r="J5427" s="268"/>
      <c r="K5427" s="268"/>
      <c r="L5427" s="268"/>
      <c r="O5427" s="268"/>
      <c r="T5427" s="268"/>
      <c r="X5427" s="268"/>
    </row>
    <row r="5428" spans="1:24" x14ac:dyDescent="0.25">
      <c r="A5428" s="268"/>
      <c r="B5428" s="268"/>
      <c r="C5428" s="268"/>
      <c r="D5428" s="268"/>
      <c r="E5428" s="268"/>
      <c r="F5428" s="268"/>
      <c r="G5428" s="268"/>
      <c r="H5428" s="268"/>
      <c r="J5428" s="268"/>
      <c r="K5428" s="268"/>
      <c r="L5428" s="268"/>
      <c r="O5428" s="268"/>
      <c r="T5428" s="268"/>
      <c r="X5428" s="268"/>
    </row>
    <row r="5429" spans="1:24" x14ac:dyDescent="0.25">
      <c r="A5429" s="268"/>
      <c r="B5429" s="268"/>
      <c r="C5429" s="268"/>
      <c r="D5429" s="268"/>
      <c r="E5429" s="268"/>
      <c r="F5429" s="268"/>
      <c r="G5429" s="268"/>
      <c r="H5429" s="268"/>
      <c r="J5429" s="268"/>
      <c r="K5429" s="268"/>
      <c r="L5429" s="268"/>
      <c r="O5429" s="268"/>
      <c r="T5429" s="268"/>
      <c r="X5429" s="268"/>
    </row>
    <row r="5430" spans="1:24" x14ac:dyDescent="0.25">
      <c r="A5430" s="268"/>
      <c r="B5430" s="268"/>
      <c r="C5430" s="268"/>
      <c r="D5430" s="268"/>
      <c r="E5430" s="268"/>
      <c r="F5430" s="268"/>
      <c r="G5430" s="268"/>
      <c r="H5430" s="268"/>
      <c r="J5430" s="268"/>
      <c r="K5430" s="268"/>
      <c r="L5430" s="268"/>
      <c r="O5430" s="268"/>
      <c r="T5430" s="268"/>
      <c r="X5430" s="268"/>
    </row>
    <row r="5431" spans="1:24" x14ac:dyDescent="0.25">
      <c r="A5431" s="268"/>
      <c r="B5431" s="268"/>
      <c r="C5431" s="268"/>
      <c r="D5431" s="268"/>
      <c r="E5431" s="268"/>
      <c r="F5431" s="268"/>
      <c r="G5431" s="268"/>
      <c r="H5431" s="268"/>
      <c r="J5431" s="268"/>
      <c r="K5431" s="268"/>
      <c r="L5431" s="268"/>
      <c r="O5431" s="268"/>
      <c r="T5431" s="268"/>
      <c r="X5431" s="268"/>
    </row>
    <row r="5432" spans="1:24" x14ac:dyDescent="0.25">
      <c r="A5432" s="268"/>
      <c r="B5432" s="268"/>
      <c r="C5432" s="268"/>
      <c r="D5432" s="268"/>
      <c r="E5432" s="268"/>
      <c r="F5432" s="268"/>
      <c r="G5432" s="268"/>
      <c r="H5432" s="268"/>
      <c r="J5432" s="268"/>
      <c r="K5432" s="268"/>
      <c r="L5432" s="268"/>
      <c r="O5432" s="268"/>
      <c r="T5432" s="268"/>
      <c r="X5432" s="268"/>
    </row>
    <row r="5433" spans="1:24" x14ac:dyDescent="0.25">
      <c r="A5433" s="268"/>
      <c r="B5433" s="268"/>
      <c r="C5433" s="268"/>
      <c r="D5433" s="268"/>
      <c r="E5433" s="268"/>
      <c r="F5433" s="268"/>
      <c r="G5433" s="268"/>
      <c r="H5433" s="268"/>
      <c r="J5433" s="268"/>
      <c r="K5433" s="268"/>
      <c r="L5433" s="268"/>
      <c r="O5433" s="268"/>
      <c r="T5433" s="268"/>
      <c r="X5433" s="268"/>
    </row>
    <row r="5434" spans="1:24" x14ac:dyDescent="0.25">
      <c r="A5434" s="268"/>
      <c r="B5434" s="268"/>
      <c r="C5434" s="268"/>
      <c r="D5434" s="268"/>
      <c r="E5434" s="268"/>
      <c r="F5434" s="268"/>
      <c r="G5434" s="268"/>
      <c r="H5434" s="268"/>
      <c r="J5434" s="268"/>
      <c r="K5434" s="268"/>
      <c r="L5434" s="268"/>
      <c r="O5434" s="268"/>
      <c r="T5434" s="268"/>
      <c r="X5434" s="268"/>
    </row>
    <row r="5435" spans="1:24" x14ac:dyDescent="0.25">
      <c r="A5435" s="268"/>
      <c r="B5435" s="268"/>
      <c r="C5435" s="268"/>
      <c r="D5435" s="268"/>
      <c r="E5435" s="268"/>
      <c r="F5435" s="268"/>
      <c r="G5435" s="268"/>
      <c r="H5435" s="268"/>
      <c r="J5435" s="268"/>
      <c r="K5435" s="268"/>
      <c r="L5435" s="268"/>
      <c r="O5435" s="268"/>
      <c r="T5435" s="268"/>
      <c r="X5435" s="268"/>
    </row>
    <row r="5436" spans="1:24" x14ac:dyDescent="0.25">
      <c r="A5436" s="268"/>
      <c r="B5436" s="268"/>
      <c r="C5436" s="268"/>
      <c r="D5436" s="268"/>
      <c r="E5436" s="268"/>
      <c r="F5436" s="268"/>
      <c r="G5436" s="268"/>
      <c r="H5436" s="268"/>
      <c r="J5436" s="268"/>
      <c r="K5436" s="268"/>
      <c r="L5436" s="268"/>
      <c r="O5436" s="268"/>
      <c r="T5436" s="268"/>
      <c r="X5436" s="268"/>
    </row>
    <row r="5437" spans="1:24" x14ac:dyDescent="0.25">
      <c r="A5437" s="268"/>
      <c r="B5437" s="268"/>
      <c r="C5437" s="268"/>
      <c r="D5437" s="268"/>
      <c r="E5437" s="268"/>
      <c r="F5437" s="268"/>
      <c r="G5437" s="268"/>
      <c r="H5437" s="268"/>
      <c r="J5437" s="268"/>
      <c r="K5437" s="268"/>
      <c r="L5437" s="268"/>
      <c r="O5437" s="268"/>
      <c r="T5437" s="268"/>
      <c r="X5437" s="268"/>
    </row>
    <row r="5438" spans="1:24" x14ac:dyDescent="0.25">
      <c r="A5438" s="268"/>
      <c r="B5438" s="268"/>
      <c r="C5438" s="268"/>
      <c r="D5438" s="268"/>
      <c r="E5438" s="268"/>
      <c r="F5438" s="268"/>
      <c r="G5438" s="268"/>
      <c r="H5438" s="268"/>
      <c r="J5438" s="268"/>
      <c r="K5438" s="268"/>
      <c r="L5438" s="268"/>
      <c r="O5438" s="268"/>
      <c r="T5438" s="268"/>
      <c r="X5438" s="268"/>
    </row>
    <row r="5439" spans="1:24" x14ac:dyDescent="0.25">
      <c r="A5439" s="268"/>
      <c r="B5439" s="268"/>
      <c r="C5439" s="268"/>
      <c r="D5439" s="268"/>
      <c r="E5439" s="268"/>
      <c r="F5439" s="268"/>
      <c r="G5439" s="268"/>
      <c r="H5439" s="268"/>
      <c r="J5439" s="268"/>
      <c r="K5439" s="268"/>
      <c r="L5439" s="268"/>
      <c r="O5439" s="268"/>
      <c r="T5439" s="268"/>
      <c r="X5439" s="268"/>
    </row>
    <row r="5440" spans="1:24" x14ac:dyDescent="0.25">
      <c r="A5440" s="268"/>
      <c r="B5440" s="268"/>
      <c r="C5440" s="268"/>
      <c r="D5440" s="268"/>
      <c r="E5440" s="268"/>
      <c r="F5440" s="268"/>
      <c r="G5440" s="268"/>
      <c r="H5440" s="268"/>
      <c r="J5440" s="268"/>
      <c r="K5440" s="268"/>
      <c r="L5440" s="268"/>
      <c r="O5440" s="268"/>
      <c r="T5440" s="268"/>
      <c r="X5440" s="268"/>
    </row>
    <row r="5441" spans="1:24" x14ac:dyDescent="0.25">
      <c r="A5441" s="268"/>
      <c r="B5441" s="268"/>
      <c r="C5441" s="268"/>
      <c r="D5441" s="268"/>
      <c r="E5441" s="268"/>
      <c r="F5441" s="268"/>
      <c r="G5441" s="268"/>
      <c r="H5441" s="268"/>
      <c r="J5441" s="268"/>
      <c r="K5441" s="268"/>
      <c r="L5441" s="268"/>
      <c r="O5441" s="268"/>
      <c r="T5441" s="268"/>
      <c r="X5441" s="268"/>
    </row>
    <row r="5442" spans="1:24" x14ac:dyDescent="0.25">
      <c r="A5442" s="268"/>
      <c r="B5442" s="268"/>
      <c r="C5442" s="268"/>
      <c r="D5442" s="268"/>
      <c r="E5442" s="268"/>
      <c r="F5442" s="268"/>
      <c r="G5442" s="268"/>
      <c r="H5442" s="268"/>
      <c r="J5442" s="268"/>
      <c r="K5442" s="268"/>
      <c r="L5442" s="268"/>
      <c r="O5442" s="268"/>
      <c r="T5442" s="268"/>
      <c r="X5442" s="268"/>
    </row>
    <row r="5443" spans="1:24" x14ac:dyDescent="0.25">
      <c r="A5443" s="268"/>
      <c r="B5443" s="268"/>
      <c r="C5443" s="268"/>
      <c r="D5443" s="268"/>
      <c r="E5443" s="268"/>
      <c r="F5443" s="268"/>
      <c r="G5443" s="268"/>
      <c r="H5443" s="268"/>
      <c r="J5443" s="268"/>
      <c r="K5443" s="268"/>
      <c r="L5443" s="268"/>
      <c r="O5443" s="268"/>
      <c r="T5443" s="268"/>
      <c r="X5443" s="268"/>
    </row>
    <row r="5444" spans="1:24" x14ac:dyDescent="0.25">
      <c r="A5444" s="268"/>
      <c r="B5444" s="268"/>
      <c r="C5444" s="268"/>
      <c r="D5444" s="268"/>
      <c r="E5444" s="268"/>
      <c r="F5444" s="268"/>
      <c r="G5444" s="268"/>
      <c r="H5444" s="268"/>
      <c r="J5444" s="268"/>
      <c r="K5444" s="268"/>
      <c r="L5444" s="268"/>
      <c r="O5444" s="268"/>
      <c r="T5444" s="268"/>
      <c r="X5444" s="268"/>
    </row>
    <row r="5445" spans="1:24" x14ac:dyDescent="0.25">
      <c r="A5445" s="268"/>
      <c r="B5445" s="268"/>
      <c r="C5445" s="268"/>
      <c r="D5445" s="268"/>
      <c r="E5445" s="268"/>
      <c r="F5445" s="268"/>
      <c r="G5445" s="268"/>
      <c r="H5445" s="268"/>
      <c r="J5445" s="268"/>
      <c r="K5445" s="268"/>
      <c r="L5445" s="268"/>
      <c r="O5445" s="268"/>
      <c r="T5445" s="268"/>
      <c r="X5445" s="268"/>
    </row>
    <row r="5446" spans="1:24" x14ac:dyDescent="0.25">
      <c r="A5446" s="268"/>
      <c r="B5446" s="268"/>
      <c r="C5446" s="268"/>
      <c r="D5446" s="268"/>
      <c r="E5446" s="268"/>
      <c r="F5446" s="268"/>
      <c r="G5446" s="268"/>
      <c r="H5446" s="268"/>
      <c r="J5446" s="268"/>
      <c r="K5446" s="268"/>
      <c r="L5446" s="268"/>
      <c r="O5446" s="268"/>
      <c r="T5446" s="268"/>
      <c r="X5446" s="268"/>
    </row>
    <row r="5447" spans="1:24" x14ac:dyDescent="0.25">
      <c r="A5447" s="268"/>
      <c r="B5447" s="268"/>
      <c r="C5447" s="268"/>
      <c r="D5447" s="268"/>
      <c r="E5447" s="268"/>
      <c r="F5447" s="268"/>
      <c r="G5447" s="268"/>
      <c r="H5447" s="268"/>
      <c r="J5447" s="268"/>
      <c r="K5447" s="268"/>
      <c r="L5447" s="268"/>
      <c r="O5447" s="268"/>
      <c r="T5447" s="268"/>
      <c r="X5447" s="268"/>
    </row>
    <row r="5448" spans="1:24" x14ac:dyDescent="0.25">
      <c r="A5448" s="268"/>
      <c r="B5448" s="268"/>
      <c r="C5448" s="268"/>
      <c r="D5448" s="268"/>
      <c r="E5448" s="268"/>
      <c r="F5448" s="268"/>
      <c r="G5448" s="268"/>
      <c r="H5448" s="268"/>
      <c r="J5448" s="268"/>
      <c r="K5448" s="268"/>
      <c r="L5448" s="268"/>
      <c r="O5448" s="268"/>
      <c r="T5448" s="268"/>
      <c r="X5448" s="268"/>
    </row>
    <row r="5449" spans="1:24" x14ac:dyDescent="0.25">
      <c r="A5449" s="268"/>
      <c r="B5449" s="268"/>
      <c r="C5449" s="268"/>
      <c r="D5449" s="268"/>
      <c r="E5449" s="268"/>
      <c r="F5449" s="268"/>
      <c r="G5449" s="268"/>
      <c r="H5449" s="268"/>
      <c r="J5449" s="268"/>
      <c r="K5449" s="268"/>
      <c r="L5449" s="268"/>
      <c r="O5449" s="268"/>
      <c r="T5449" s="268"/>
      <c r="X5449" s="268"/>
    </row>
    <row r="5450" spans="1:24" x14ac:dyDescent="0.25">
      <c r="A5450" s="268"/>
      <c r="B5450" s="268"/>
      <c r="C5450" s="268"/>
      <c r="D5450" s="268"/>
      <c r="E5450" s="268"/>
      <c r="F5450" s="268"/>
      <c r="G5450" s="268"/>
      <c r="H5450" s="268"/>
      <c r="J5450" s="268"/>
      <c r="K5450" s="268"/>
      <c r="L5450" s="268"/>
      <c r="O5450" s="268"/>
      <c r="T5450" s="268"/>
      <c r="X5450" s="268"/>
    </row>
    <row r="5451" spans="1:24" x14ac:dyDescent="0.25">
      <c r="A5451" s="268"/>
      <c r="B5451" s="268"/>
      <c r="C5451" s="268"/>
      <c r="D5451" s="268"/>
      <c r="E5451" s="268"/>
      <c r="F5451" s="268"/>
      <c r="G5451" s="268"/>
      <c r="H5451" s="268"/>
      <c r="J5451" s="268"/>
      <c r="K5451" s="268"/>
      <c r="L5451" s="268"/>
      <c r="O5451" s="268"/>
      <c r="T5451" s="268"/>
      <c r="X5451" s="268"/>
    </row>
    <row r="5452" spans="1:24" x14ac:dyDescent="0.25">
      <c r="A5452" s="268"/>
      <c r="B5452" s="268"/>
      <c r="C5452" s="268"/>
      <c r="D5452" s="268"/>
      <c r="E5452" s="268"/>
      <c r="F5452" s="268"/>
      <c r="G5452" s="268"/>
      <c r="H5452" s="268"/>
      <c r="J5452" s="268"/>
      <c r="K5452" s="268"/>
      <c r="L5452" s="268"/>
      <c r="O5452" s="268"/>
      <c r="T5452" s="268"/>
      <c r="X5452" s="268"/>
    </row>
    <row r="5453" spans="1:24" x14ac:dyDescent="0.25">
      <c r="A5453" s="268"/>
      <c r="B5453" s="268"/>
      <c r="C5453" s="268"/>
      <c r="D5453" s="268"/>
      <c r="E5453" s="268"/>
      <c r="F5453" s="268"/>
      <c r="G5453" s="268"/>
      <c r="H5453" s="268"/>
      <c r="J5453" s="268"/>
      <c r="K5453" s="268"/>
      <c r="L5453" s="268"/>
      <c r="O5453" s="268"/>
      <c r="T5453" s="268"/>
      <c r="X5453" s="268"/>
    </row>
    <row r="5454" spans="1:24" x14ac:dyDescent="0.25">
      <c r="A5454" s="268"/>
      <c r="B5454" s="268"/>
      <c r="C5454" s="268"/>
      <c r="D5454" s="268"/>
      <c r="E5454" s="268"/>
      <c r="F5454" s="268"/>
      <c r="G5454" s="268"/>
      <c r="H5454" s="268"/>
      <c r="J5454" s="268"/>
      <c r="K5454" s="268"/>
      <c r="L5454" s="268"/>
      <c r="O5454" s="268"/>
      <c r="T5454" s="268"/>
      <c r="X5454" s="268"/>
    </row>
    <row r="5455" spans="1:24" x14ac:dyDescent="0.25">
      <c r="A5455" s="268"/>
      <c r="B5455" s="268"/>
      <c r="C5455" s="268"/>
      <c r="D5455" s="268"/>
      <c r="E5455" s="268"/>
      <c r="F5455" s="268"/>
      <c r="G5455" s="268"/>
      <c r="H5455" s="268"/>
      <c r="J5455" s="268"/>
      <c r="K5455" s="268"/>
      <c r="L5455" s="268"/>
      <c r="O5455" s="268"/>
      <c r="T5455" s="268"/>
      <c r="X5455" s="268"/>
    </row>
    <row r="5456" spans="1:24" x14ac:dyDescent="0.25">
      <c r="A5456" s="268"/>
      <c r="B5456" s="268"/>
      <c r="C5456" s="268"/>
      <c r="D5456" s="268"/>
      <c r="E5456" s="268"/>
      <c r="F5456" s="268"/>
      <c r="G5456" s="268"/>
      <c r="H5456" s="268"/>
      <c r="J5456" s="268"/>
      <c r="K5456" s="268"/>
      <c r="L5456" s="268"/>
      <c r="O5456" s="268"/>
      <c r="T5456" s="268"/>
      <c r="X5456" s="268"/>
    </row>
    <row r="5457" spans="1:24" x14ac:dyDescent="0.25">
      <c r="A5457" s="268"/>
      <c r="B5457" s="268"/>
      <c r="C5457" s="268"/>
      <c r="D5457" s="268"/>
      <c r="E5457" s="268"/>
      <c r="F5457" s="268"/>
      <c r="G5457" s="268"/>
      <c r="H5457" s="268"/>
      <c r="J5457" s="268"/>
      <c r="K5457" s="268"/>
      <c r="L5457" s="268"/>
      <c r="O5457" s="268"/>
      <c r="T5457" s="268"/>
      <c r="X5457" s="268"/>
    </row>
    <row r="5458" spans="1:24" x14ac:dyDescent="0.25">
      <c r="A5458" s="268"/>
      <c r="B5458" s="268"/>
      <c r="C5458" s="268"/>
      <c r="D5458" s="268"/>
      <c r="E5458" s="268"/>
      <c r="F5458" s="268"/>
      <c r="G5458" s="268"/>
      <c r="H5458" s="268"/>
      <c r="J5458" s="268"/>
      <c r="K5458" s="268"/>
      <c r="L5458" s="268"/>
      <c r="O5458" s="268"/>
      <c r="T5458" s="268"/>
      <c r="X5458" s="268"/>
    </row>
    <row r="5459" spans="1:24" x14ac:dyDescent="0.25">
      <c r="A5459" s="268"/>
      <c r="B5459" s="268"/>
      <c r="C5459" s="268"/>
      <c r="D5459" s="268"/>
      <c r="E5459" s="268"/>
      <c r="F5459" s="268"/>
      <c r="G5459" s="268"/>
      <c r="H5459" s="268"/>
      <c r="J5459" s="268"/>
      <c r="K5459" s="268"/>
      <c r="L5459" s="268"/>
      <c r="O5459" s="268"/>
      <c r="T5459" s="268"/>
      <c r="X5459" s="268"/>
    </row>
    <row r="5460" spans="1:24" x14ac:dyDescent="0.25">
      <c r="A5460" s="268"/>
      <c r="B5460" s="268"/>
      <c r="C5460" s="268"/>
      <c r="D5460" s="268"/>
      <c r="E5460" s="268"/>
      <c r="F5460" s="268"/>
      <c r="G5460" s="268"/>
      <c r="H5460" s="268"/>
      <c r="J5460" s="268"/>
      <c r="K5460" s="268"/>
      <c r="L5460" s="268"/>
      <c r="O5460" s="268"/>
      <c r="T5460" s="268"/>
      <c r="X5460" s="268"/>
    </row>
    <row r="5461" spans="1:24" x14ac:dyDescent="0.25">
      <c r="A5461" s="268"/>
      <c r="B5461" s="268"/>
      <c r="C5461" s="268"/>
      <c r="D5461" s="268"/>
      <c r="E5461" s="268"/>
      <c r="F5461" s="268"/>
      <c r="G5461" s="268"/>
      <c r="H5461" s="268"/>
      <c r="J5461" s="268"/>
      <c r="K5461" s="268"/>
      <c r="L5461" s="268"/>
      <c r="O5461" s="268"/>
      <c r="T5461" s="268"/>
      <c r="X5461" s="268"/>
    </row>
    <row r="5462" spans="1:24" x14ac:dyDescent="0.25">
      <c r="A5462" s="268"/>
      <c r="B5462" s="268"/>
      <c r="C5462" s="268"/>
      <c r="D5462" s="268"/>
      <c r="E5462" s="268"/>
      <c r="F5462" s="268"/>
      <c r="G5462" s="268"/>
      <c r="H5462" s="268"/>
      <c r="J5462" s="268"/>
      <c r="K5462" s="268"/>
      <c r="L5462" s="268"/>
      <c r="O5462" s="268"/>
      <c r="T5462" s="268"/>
      <c r="X5462" s="268"/>
    </row>
    <row r="5463" spans="1:24" x14ac:dyDescent="0.25">
      <c r="A5463" s="268"/>
      <c r="B5463" s="268"/>
      <c r="C5463" s="268"/>
      <c r="D5463" s="268"/>
      <c r="E5463" s="268"/>
      <c r="F5463" s="268"/>
      <c r="G5463" s="268"/>
      <c r="H5463" s="268"/>
      <c r="J5463" s="268"/>
      <c r="K5463" s="268"/>
      <c r="L5463" s="268"/>
      <c r="O5463" s="268"/>
      <c r="T5463" s="268"/>
      <c r="X5463" s="268"/>
    </row>
    <row r="5464" spans="1:24" x14ac:dyDescent="0.25">
      <c r="A5464" s="268"/>
      <c r="B5464" s="268"/>
      <c r="C5464" s="268"/>
      <c r="D5464" s="268"/>
      <c r="E5464" s="268"/>
      <c r="F5464" s="268"/>
      <c r="G5464" s="268"/>
      <c r="H5464" s="268"/>
      <c r="J5464" s="268"/>
      <c r="K5464" s="268"/>
      <c r="L5464" s="268"/>
      <c r="O5464" s="268"/>
      <c r="T5464" s="268"/>
      <c r="X5464" s="268"/>
    </row>
    <row r="5465" spans="1:24" x14ac:dyDescent="0.25">
      <c r="A5465" s="268"/>
      <c r="B5465" s="268"/>
      <c r="C5465" s="268"/>
      <c r="D5465" s="268"/>
      <c r="E5465" s="268"/>
      <c r="F5465" s="268"/>
      <c r="G5465" s="268"/>
      <c r="H5465" s="268"/>
      <c r="J5465" s="268"/>
      <c r="K5465" s="268"/>
      <c r="L5465" s="268"/>
      <c r="O5465" s="268"/>
      <c r="T5465" s="268"/>
      <c r="X5465" s="268"/>
    </row>
    <row r="5466" spans="1:24" x14ac:dyDescent="0.25">
      <c r="A5466" s="268"/>
      <c r="B5466" s="268"/>
      <c r="C5466" s="268"/>
      <c r="D5466" s="268"/>
      <c r="E5466" s="268"/>
      <c r="F5466" s="268"/>
      <c r="G5466" s="268"/>
      <c r="H5466" s="268"/>
      <c r="J5466" s="268"/>
      <c r="K5466" s="268"/>
      <c r="L5466" s="268"/>
      <c r="O5466" s="268"/>
      <c r="T5466" s="268"/>
      <c r="X5466" s="268"/>
    </row>
    <row r="5467" spans="1:24" x14ac:dyDescent="0.25">
      <c r="A5467" s="268"/>
      <c r="B5467" s="268"/>
      <c r="C5467" s="268"/>
      <c r="D5467" s="268"/>
      <c r="E5467" s="268"/>
      <c r="F5467" s="268"/>
      <c r="G5467" s="268"/>
      <c r="H5467" s="268"/>
      <c r="J5467" s="268"/>
      <c r="K5467" s="268"/>
      <c r="L5467" s="268"/>
      <c r="O5467" s="268"/>
      <c r="T5467" s="268"/>
      <c r="X5467" s="268"/>
    </row>
    <row r="5468" spans="1:24" x14ac:dyDescent="0.25">
      <c r="A5468" s="268"/>
      <c r="B5468" s="268"/>
      <c r="C5468" s="268"/>
      <c r="D5468" s="268"/>
      <c r="E5468" s="268"/>
      <c r="F5468" s="268"/>
      <c r="G5468" s="268"/>
      <c r="H5468" s="268"/>
      <c r="J5468" s="268"/>
      <c r="K5468" s="268"/>
      <c r="L5468" s="268"/>
      <c r="O5468" s="268"/>
      <c r="T5468" s="268"/>
      <c r="X5468" s="268"/>
    </row>
    <row r="5469" spans="1:24" x14ac:dyDescent="0.25">
      <c r="A5469" s="268"/>
      <c r="B5469" s="268"/>
      <c r="C5469" s="268"/>
      <c r="D5469" s="268"/>
      <c r="E5469" s="268"/>
      <c r="F5469" s="268"/>
      <c r="G5469" s="268"/>
      <c r="H5469" s="268"/>
      <c r="J5469" s="268"/>
      <c r="K5469" s="268"/>
      <c r="L5469" s="268"/>
      <c r="O5469" s="268"/>
      <c r="T5469" s="268"/>
      <c r="X5469" s="268"/>
    </row>
    <row r="5470" spans="1:24" x14ac:dyDescent="0.25">
      <c r="A5470" s="268"/>
      <c r="B5470" s="268"/>
      <c r="C5470" s="268"/>
      <c r="D5470" s="268"/>
      <c r="E5470" s="268"/>
      <c r="F5470" s="268"/>
      <c r="G5470" s="268"/>
      <c r="H5470" s="268"/>
      <c r="J5470" s="268"/>
      <c r="K5470" s="268"/>
      <c r="L5470" s="268"/>
      <c r="O5470" s="268"/>
      <c r="T5470" s="268"/>
      <c r="X5470" s="268"/>
    </row>
    <row r="5471" spans="1:24" x14ac:dyDescent="0.25">
      <c r="A5471" s="268"/>
      <c r="B5471" s="268"/>
      <c r="C5471" s="268"/>
      <c r="D5471" s="268"/>
      <c r="E5471" s="268"/>
      <c r="F5471" s="268"/>
      <c r="G5471" s="268"/>
      <c r="H5471" s="268"/>
      <c r="J5471" s="268"/>
      <c r="K5471" s="268"/>
      <c r="L5471" s="268"/>
      <c r="O5471" s="268"/>
      <c r="T5471" s="268"/>
      <c r="X5471" s="268"/>
    </row>
    <row r="5472" spans="1:24" x14ac:dyDescent="0.25">
      <c r="A5472" s="268"/>
      <c r="B5472" s="268"/>
      <c r="C5472" s="268"/>
      <c r="D5472" s="268"/>
      <c r="E5472" s="268"/>
      <c r="F5472" s="268"/>
      <c r="G5472" s="268"/>
      <c r="H5472" s="268"/>
      <c r="J5472" s="268"/>
      <c r="K5472" s="268"/>
      <c r="L5472" s="268"/>
      <c r="O5472" s="268"/>
      <c r="T5472" s="268"/>
      <c r="X5472" s="268"/>
    </row>
    <row r="5473" spans="1:24" x14ac:dyDescent="0.25">
      <c r="A5473" s="268"/>
      <c r="B5473" s="268"/>
      <c r="C5473" s="268"/>
      <c r="D5473" s="268"/>
      <c r="E5473" s="268"/>
      <c r="F5473" s="268"/>
      <c r="G5473" s="268"/>
      <c r="H5473" s="268"/>
      <c r="J5473" s="268"/>
      <c r="K5473" s="268"/>
      <c r="L5473" s="268"/>
      <c r="O5473" s="268"/>
      <c r="T5473" s="268"/>
      <c r="X5473" s="268"/>
    </row>
    <row r="5474" spans="1:24" x14ac:dyDescent="0.25">
      <c r="A5474" s="268"/>
      <c r="B5474" s="268"/>
      <c r="C5474" s="268"/>
      <c r="D5474" s="268"/>
      <c r="E5474" s="268"/>
      <c r="F5474" s="268"/>
      <c r="G5474" s="268"/>
      <c r="H5474" s="268"/>
      <c r="J5474" s="268"/>
      <c r="K5474" s="268"/>
      <c r="L5474" s="268"/>
      <c r="O5474" s="268"/>
      <c r="T5474" s="268"/>
      <c r="X5474" s="268"/>
    </row>
    <row r="5475" spans="1:24" x14ac:dyDescent="0.25">
      <c r="A5475" s="268"/>
      <c r="B5475" s="268"/>
      <c r="C5475" s="268"/>
      <c r="D5475" s="268"/>
      <c r="E5475" s="268"/>
      <c r="F5475" s="268"/>
      <c r="G5475" s="268"/>
      <c r="H5475" s="268"/>
      <c r="J5475" s="268"/>
      <c r="K5475" s="268"/>
      <c r="L5475" s="268"/>
      <c r="O5475" s="268"/>
      <c r="T5475" s="268"/>
      <c r="X5475" s="268"/>
    </row>
    <row r="5476" spans="1:24" x14ac:dyDescent="0.25">
      <c r="A5476" s="268"/>
      <c r="B5476" s="268"/>
      <c r="C5476" s="268"/>
      <c r="D5476" s="268"/>
      <c r="E5476" s="268"/>
      <c r="F5476" s="268"/>
      <c r="G5476" s="268"/>
      <c r="H5476" s="268"/>
      <c r="J5476" s="268"/>
      <c r="K5476" s="268"/>
      <c r="L5476" s="268"/>
      <c r="O5476" s="268"/>
      <c r="T5476" s="268"/>
      <c r="X5476" s="268"/>
    </row>
    <row r="5477" spans="1:24" x14ac:dyDescent="0.25">
      <c r="A5477" s="268"/>
      <c r="B5477" s="268"/>
      <c r="C5477" s="268"/>
      <c r="D5477" s="268"/>
      <c r="E5477" s="268"/>
      <c r="F5477" s="268"/>
      <c r="G5477" s="268"/>
      <c r="H5477" s="268"/>
      <c r="J5477" s="268"/>
      <c r="K5477" s="268"/>
      <c r="L5477" s="268"/>
      <c r="O5477" s="268"/>
      <c r="T5477" s="268"/>
      <c r="X5477" s="268"/>
    </row>
    <row r="5478" spans="1:24" x14ac:dyDescent="0.25">
      <c r="A5478" s="268"/>
      <c r="B5478" s="268"/>
      <c r="C5478" s="268"/>
      <c r="D5478" s="268"/>
      <c r="E5478" s="268"/>
      <c r="F5478" s="268"/>
      <c r="G5478" s="268"/>
      <c r="H5478" s="268"/>
      <c r="J5478" s="268"/>
      <c r="K5478" s="268"/>
      <c r="L5478" s="268"/>
      <c r="O5478" s="268"/>
      <c r="T5478" s="268"/>
      <c r="X5478" s="268"/>
    </row>
    <row r="5479" spans="1:24" x14ac:dyDescent="0.25">
      <c r="A5479" s="268"/>
      <c r="B5479" s="268"/>
      <c r="C5479" s="268"/>
      <c r="D5479" s="268"/>
      <c r="E5479" s="268"/>
      <c r="F5479" s="268"/>
      <c r="G5479" s="268"/>
      <c r="H5479" s="268"/>
      <c r="J5479" s="268"/>
      <c r="K5479" s="268"/>
      <c r="L5479" s="268"/>
      <c r="O5479" s="268"/>
      <c r="T5479" s="268"/>
      <c r="X5479" s="268"/>
    </row>
    <row r="5480" spans="1:24" x14ac:dyDescent="0.25">
      <c r="A5480" s="268"/>
      <c r="B5480" s="268"/>
      <c r="C5480" s="268"/>
      <c r="D5480" s="268"/>
      <c r="E5480" s="268"/>
      <c r="F5480" s="268"/>
      <c r="G5480" s="268"/>
      <c r="H5480" s="268"/>
      <c r="J5480" s="268"/>
      <c r="K5480" s="268"/>
      <c r="L5480" s="268"/>
      <c r="O5480" s="268"/>
      <c r="T5480" s="268"/>
      <c r="X5480" s="268"/>
    </row>
    <row r="5481" spans="1:24" x14ac:dyDescent="0.25">
      <c r="A5481" s="268"/>
      <c r="B5481" s="268"/>
      <c r="C5481" s="268"/>
      <c r="D5481" s="268"/>
      <c r="E5481" s="268"/>
      <c r="F5481" s="268"/>
      <c r="G5481" s="268"/>
      <c r="H5481" s="268"/>
      <c r="J5481" s="268"/>
      <c r="K5481" s="268"/>
      <c r="L5481" s="268"/>
      <c r="O5481" s="268"/>
      <c r="T5481" s="268"/>
      <c r="X5481" s="268"/>
    </row>
    <row r="5482" spans="1:24" x14ac:dyDescent="0.25">
      <c r="A5482" s="268"/>
      <c r="B5482" s="268"/>
      <c r="C5482" s="268"/>
      <c r="D5482" s="268"/>
      <c r="E5482" s="268"/>
      <c r="F5482" s="268"/>
      <c r="G5482" s="268"/>
      <c r="H5482" s="268"/>
      <c r="J5482" s="268"/>
      <c r="K5482" s="268"/>
      <c r="L5482" s="268"/>
      <c r="O5482" s="268"/>
      <c r="T5482" s="268"/>
      <c r="X5482" s="268"/>
    </row>
    <row r="5483" spans="1:24" x14ac:dyDescent="0.25">
      <c r="A5483" s="268"/>
      <c r="B5483" s="268"/>
      <c r="C5483" s="268"/>
      <c r="D5483" s="268"/>
      <c r="E5483" s="268"/>
      <c r="F5483" s="268"/>
      <c r="G5483" s="268"/>
      <c r="H5483" s="268"/>
      <c r="J5483" s="268"/>
      <c r="K5483" s="268"/>
      <c r="L5483" s="268"/>
      <c r="O5483" s="268"/>
      <c r="T5483" s="268"/>
      <c r="X5483" s="268"/>
    </row>
    <row r="5484" spans="1:24" x14ac:dyDescent="0.25">
      <c r="A5484" s="268"/>
      <c r="B5484" s="268"/>
      <c r="C5484" s="268"/>
      <c r="D5484" s="268"/>
      <c r="E5484" s="268"/>
      <c r="F5484" s="268"/>
      <c r="G5484" s="268"/>
      <c r="H5484" s="268"/>
      <c r="J5484" s="268"/>
      <c r="K5484" s="268"/>
      <c r="L5484" s="268"/>
      <c r="O5484" s="268"/>
      <c r="T5484" s="268"/>
      <c r="X5484" s="268"/>
    </row>
    <row r="5485" spans="1:24" x14ac:dyDescent="0.25">
      <c r="A5485" s="268"/>
      <c r="B5485" s="268"/>
      <c r="C5485" s="268"/>
      <c r="D5485" s="268"/>
      <c r="E5485" s="268"/>
      <c r="F5485" s="268"/>
      <c r="G5485" s="268"/>
      <c r="H5485" s="268"/>
      <c r="J5485" s="268"/>
      <c r="K5485" s="268"/>
      <c r="L5485" s="268"/>
      <c r="O5485" s="268"/>
      <c r="T5485" s="268"/>
      <c r="X5485" s="268"/>
    </row>
    <row r="5486" spans="1:24" x14ac:dyDescent="0.25">
      <c r="A5486" s="268"/>
      <c r="B5486" s="268"/>
      <c r="C5486" s="268"/>
      <c r="D5486" s="268"/>
      <c r="E5486" s="268"/>
      <c r="F5486" s="268"/>
      <c r="G5486" s="268"/>
      <c r="H5486" s="268"/>
      <c r="J5486" s="268"/>
      <c r="K5486" s="268"/>
      <c r="L5486" s="268"/>
      <c r="O5486" s="268"/>
      <c r="T5486" s="268"/>
      <c r="X5486" s="268"/>
    </row>
    <row r="5487" spans="1:24" x14ac:dyDescent="0.25">
      <c r="A5487" s="268"/>
      <c r="B5487" s="268"/>
      <c r="C5487" s="268"/>
      <c r="D5487" s="268"/>
      <c r="E5487" s="268"/>
      <c r="F5487" s="268"/>
      <c r="G5487" s="268"/>
      <c r="H5487" s="268"/>
      <c r="J5487" s="268"/>
      <c r="K5487" s="268"/>
      <c r="L5487" s="268"/>
      <c r="O5487" s="268"/>
      <c r="T5487" s="268"/>
      <c r="X5487" s="268"/>
    </row>
    <row r="5488" spans="1:24" x14ac:dyDescent="0.25">
      <c r="A5488" s="268"/>
      <c r="B5488" s="268"/>
      <c r="C5488" s="268"/>
      <c r="D5488" s="268"/>
      <c r="E5488" s="268"/>
      <c r="F5488" s="268"/>
      <c r="G5488" s="268"/>
      <c r="H5488" s="268"/>
      <c r="J5488" s="268"/>
      <c r="K5488" s="268"/>
      <c r="L5488" s="268"/>
      <c r="O5488" s="268"/>
      <c r="T5488" s="268"/>
      <c r="X5488" s="268"/>
    </row>
    <row r="5489" spans="1:24" x14ac:dyDescent="0.25">
      <c r="A5489" s="268"/>
      <c r="B5489" s="268"/>
      <c r="C5489" s="268"/>
      <c r="D5489" s="268"/>
      <c r="E5489" s="268"/>
      <c r="F5489" s="268"/>
      <c r="G5489" s="268"/>
      <c r="H5489" s="268"/>
      <c r="J5489" s="268"/>
      <c r="K5489" s="268"/>
      <c r="L5489" s="268"/>
      <c r="O5489" s="268"/>
      <c r="T5489" s="268"/>
      <c r="X5489" s="268"/>
    </row>
    <row r="5490" spans="1:24" x14ac:dyDescent="0.25">
      <c r="A5490" s="268"/>
      <c r="B5490" s="268"/>
      <c r="C5490" s="268"/>
      <c r="D5490" s="268"/>
      <c r="E5490" s="268"/>
      <c r="F5490" s="268"/>
      <c r="G5490" s="268"/>
      <c r="H5490" s="268"/>
      <c r="J5490" s="268"/>
      <c r="K5490" s="268"/>
      <c r="L5490" s="268"/>
      <c r="O5490" s="268"/>
      <c r="T5490" s="268"/>
      <c r="X5490" s="268"/>
    </row>
    <row r="5491" spans="1:24" x14ac:dyDescent="0.25">
      <c r="A5491" s="268"/>
      <c r="B5491" s="268"/>
      <c r="C5491" s="268"/>
      <c r="D5491" s="268"/>
      <c r="E5491" s="268"/>
      <c r="F5491" s="268"/>
      <c r="G5491" s="268"/>
      <c r="H5491" s="268"/>
      <c r="J5491" s="268"/>
      <c r="K5491" s="268"/>
      <c r="L5491" s="268"/>
      <c r="O5491" s="268"/>
      <c r="T5491" s="268"/>
      <c r="X5491" s="268"/>
    </row>
    <row r="5492" spans="1:24" x14ac:dyDescent="0.25">
      <c r="A5492" s="268"/>
      <c r="B5492" s="268"/>
      <c r="C5492" s="268"/>
      <c r="D5492" s="268"/>
      <c r="E5492" s="268"/>
      <c r="F5492" s="268"/>
      <c r="G5492" s="268"/>
      <c r="H5492" s="268"/>
      <c r="J5492" s="268"/>
      <c r="K5492" s="268"/>
      <c r="L5492" s="268"/>
      <c r="O5492" s="268"/>
      <c r="T5492" s="268"/>
      <c r="X5492" s="268"/>
    </row>
    <row r="5493" spans="1:24" x14ac:dyDescent="0.25">
      <c r="A5493" s="268"/>
      <c r="B5493" s="268"/>
      <c r="C5493" s="268"/>
      <c r="D5493" s="268"/>
      <c r="E5493" s="268"/>
      <c r="F5493" s="268"/>
      <c r="G5493" s="268"/>
      <c r="H5493" s="268"/>
      <c r="J5493" s="268"/>
      <c r="K5493" s="268"/>
      <c r="L5493" s="268"/>
      <c r="O5493" s="268"/>
      <c r="T5493" s="268"/>
      <c r="X5493" s="268"/>
    </row>
    <row r="5494" spans="1:24" x14ac:dyDescent="0.25">
      <c r="A5494" s="268"/>
      <c r="B5494" s="268"/>
      <c r="C5494" s="268"/>
      <c r="D5494" s="268"/>
      <c r="E5494" s="268"/>
      <c r="F5494" s="268"/>
      <c r="G5494" s="268"/>
      <c r="H5494" s="268"/>
      <c r="J5494" s="268"/>
      <c r="K5494" s="268"/>
      <c r="L5494" s="268"/>
      <c r="O5494" s="268"/>
      <c r="T5494" s="268"/>
      <c r="X5494" s="268"/>
    </row>
    <row r="5495" spans="1:24" x14ac:dyDescent="0.25">
      <c r="A5495" s="268"/>
      <c r="B5495" s="268"/>
      <c r="C5495" s="268"/>
      <c r="D5495" s="268"/>
      <c r="E5495" s="268"/>
      <c r="F5495" s="268"/>
      <c r="G5495" s="268"/>
      <c r="H5495" s="268"/>
      <c r="J5495" s="268"/>
      <c r="K5495" s="268"/>
      <c r="L5495" s="268"/>
      <c r="O5495" s="268"/>
      <c r="T5495" s="268"/>
      <c r="X5495" s="268"/>
    </row>
    <row r="5496" spans="1:24" x14ac:dyDescent="0.25">
      <c r="A5496" s="268"/>
      <c r="B5496" s="268"/>
      <c r="C5496" s="268"/>
      <c r="D5496" s="268"/>
      <c r="E5496" s="268"/>
      <c r="F5496" s="268"/>
      <c r="G5496" s="268"/>
      <c r="H5496" s="268"/>
      <c r="J5496" s="268"/>
      <c r="K5496" s="268"/>
      <c r="L5496" s="268"/>
      <c r="O5496" s="268"/>
      <c r="T5496" s="268"/>
      <c r="X5496" s="268"/>
    </row>
    <row r="5497" spans="1:24" x14ac:dyDescent="0.25">
      <c r="A5497" s="268"/>
      <c r="B5497" s="268"/>
      <c r="C5497" s="268"/>
      <c r="D5497" s="268"/>
      <c r="E5497" s="268"/>
      <c r="F5497" s="268"/>
      <c r="G5497" s="268"/>
      <c r="H5497" s="268"/>
      <c r="J5497" s="268"/>
      <c r="K5497" s="268"/>
      <c r="L5497" s="268"/>
      <c r="O5497" s="268"/>
      <c r="T5497" s="268"/>
      <c r="X5497" s="268"/>
    </row>
    <row r="5498" spans="1:24" x14ac:dyDescent="0.25">
      <c r="A5498" s="268"/>
      <c r="B5498" s="268"/>
      <c r="C5498" s="268"/>
      <c r="D5498" s="268"/>
      <c r="E5498" s="268"/>
      <c r="F5498" s="268"/>
      <c r="G5498" s="268"/>
      <c r="H5498" s="268"/>
      <c r="J5498" s="268"/>
      <c r="K5498" s="268"/>
      <c r="L5498" s="268"/>
      <c r="O5498" s="268"/>
      <c r="T5498" s="268"/>
      <c r="X5498" s="268"/>
    </row>
    <row r="5499" spans="1:24" x14ac:dyDescent="0.25">
      <c r="A5499" s="268"/>
      <c r="B5499" s="268"/>
      <c r="C5499" s="268"/>
      <c r="D5499" s="268"/>
      <c r="E5499" s="268"/>
      <c r="F5499" s="268"/>
      <c r="G5499" s="268"/>
      <c r="H5499" s="268"/>
      <c r="J5499" s="268"/>
      <c r="K5499" s="268"/>
      <c r="L5499" s="268"/>
      <c r="O5499" s="268"/>
      <c r="T5499" s="268"/>
      <c r="X5499" s="268"/>
    </row>
    <row r="5500" spans="1:24" x14ac:dyDescent="0.25">
      <c r="A5500" s="268"/>
      <c r="B5500" s="268"/>
      <c r="C5500" s="268"/>
      <c r="D5500" s="268"/>
      <c r="E5500" s="268"/>
      <c r="F5500" s="268"/>
      <c r="G5500" s="268"/>
      <c r="H5500" s="268"/>
      <c r="J5500" s="268"/>
      <c r="K5500" s="268"/>
      <c r="L5500" s="268"/>
      <c r="O5500" s="268"/>
      <c r="T5500" s="268"/>
      <c r="X5500" s="268"/>
    </row>
    <row r="5501" spans="1:24" x14ac:dyDescent="0.25">
      <c r="A5501" s="268"/>
      <c r="B5501" s="268"/>
      <c r="C5501" s="268"/>
      <c r="D5501" s="268"/>
      <c r="E5501" s="268"/>
      <c r="F5501" s="268"/>
      <c r="G5501" s="268"/>
      <c r="H5501" s="268"/>
      <c r="J5501" s="268"/>
      <c r="K5501" s="268"/>
      <c r="L5501" s="268"/>
      <c r="O5501" s="268"/>
      <c r="T5501" s="268"/>
      <c r="X5501" s="268"/>
    </row>
    <row r="5502" spans="1:24" x14ac:dyDescent="0.25">
      <c r="A5502" s="268"/>
      <c r="B5502" s="268"/>
      <c r="C5502" s="268"/>
      <c r="D5502" s="268"/>
      <c r="E5502" s="268"/>
      <c r="F5502" s="268"/>
      <c r="G5502" s="268"/>
      <c r="H5502" s="268"/>
      <c r="J5502" s="268"/>
      <c r="K5502" s="268"/>
      <c r="L5502" s="268"/>
      <c r="O5502" s="268"/>
      <c r="T5502" s="268"/>
      <c r="X5502" s="268"/>
    </row>
    <row r="5503" spans="1:24" x14ac:dyDescent="0.25">
      <c r="A5503" s="268"/>
      <c r="B5503" s="268"/>
      <c r="C5503" s="268"/>
      <c r="D5503" s="268"/>
      <c r="E5503" s="268"/>
      <c r="F5503" s="268"/>
      <c r="G5503" s="268"/>
      <c r="H5503" s="268"/>
      <c r="J5503" s="268"/>
      <c r="K5503" s="268"/>
      <c r="L5503" s="268"/>
      <c r="O5503" s="268"/>
      <c r="T5503" s="268"/>
      <c r="X5503" s="268"/>
    </row>
    <row r="5504" spans="1:24" x14ac:dyDescent="0.25">
      <c r="A5504" s="268"/>
      <c r="B5504" s="268"/>
      <c r="C5504" s="268"/>
      <c r="D5504" s="268"/>
      <c r="E5504" s="268"/>
      <c r="F5504" s="268"/>
      <c r="G5504" s="268"/>
      <c r="H5504" s="268"/>
      <c r="J5504" s="268"/>
      <c r="K5504" s="268"/>
      <c r="L5504" s="268"/>
      <c r="O5504" s="268"/>
      <c r="T5504" s="268"/>
      <c r="X5504" s="268"/>
    </row>
    <row r="5505" spans="1:24" x14ac:dyDescent="0.25">
      <c r="A5505" s="268"/>
      <c r="B5505" s="268"/>
      <c r="C5505" s="268"/>
      <c r="D5505" s="268"/>
      <c r="E5505" s="268"/>
      <c r="F5505" s="268"/>
      <c r="G5505" s="268"/>
      <c r="H5505" s="268"/>
      <c r="J5505" s="268"/>
      <c r="K5505" s="268"/>
      <c r="L5505" s="268"/>
      <c r="O5505" s="268"/>
      <c r="T5505" s="268"/>
      <c r="X5505" s="268"/>
    </row>
    <row r="5506" spans="1:24" x14ac:dyDescent="0.25">
      <c r="A5506" s="268"/>
      <c r="B5506" s="268"/>
      <c r="C5506" s="268"/>
      <c r="D5506" s="268"/>
      <c r="E5506" s="268"/>
      <c r="F5506" s="268"/>
      <c r="G5506" s="268"/>
      <c r="H5506" s="268"/>
      <c r="J5506" s="268"/>
      <c r="K5506" s="268"/>
      <c r="L5506" s="268"/>
      <c r="O5506" s="268"/>
      <c r="T5506" s="268"/>
      <c r="X5506" s="268"/>
    </row>
    <row r="5507" spans="1:24" x14ac:dyDescent="0.25">
      <c r="A5507" s="268"/>
      <c r="B5507" s="268"/>
      <c r="C5507" s="268"/>
      <c r="D5507" s="268"/>
      <c r="E5507" s="268"/>
      <c r="F5507" s="268"/>
      <c r="G5507" s="268"/>
      <c r="H5507" s="268"/>
      <c r="J5507" s="268"/>
      <c r="K5507" s="268"/>
      <c r="L5507" s="268"/>
      <c r="O5507" s="268"/>
      <c r="T5507" s="268"/>
      <c r="X5507" s="268"/>
    </row>
    <row r="5508" spans="1:24" x14ac:dyDescent="0.25">
      <c r="A5508" s="268"/>
      <c r="B5508" s="268"/>
      <c r="C5508" s="268"/>
      <c r="D5508" s="268"/>
      <c r="E5508" s="268"/>
      <c r="F5508" s="268"/>
      <c r="G5508" s="268"/>
      <c r="H5508" s="268"/>
      <c r="J5508" s="268"/>
      <c r="K5508" s="268"/>
      <c r="L5508" s="268"/>
      <c r="O5508" s="268"/>
      <c r="T5508" s="268"/>
      <c r="X5508" s="268"/>
    </row>
    <row r="5509" spans="1:24" x14ac:dyDescent="0.25">
      <c r="A5509" s="268"/>
      <c r="B5509" s="268"/>
      <c r="C5509" s="268"/>
      <c r="D5509" s="268"/>
      <c r="E5509" s="268"/>
      <c r="F5509" s="268"/>
      <c r="G5509" s="268"/>
      <c r="H5509" s="268"/>
      <c r="J5509" s="268"/>
      <c r="K5509" s="268"/>
      <c r="L5509" s="268"/>
      <c r="O5509" s="268"/>
      <c r="T5509" s="268"/>
      <c r="X5509" s="268"/>
    </row>
    <row r="5510" spans="1:24" x14ac:dyDescent="0.25">
      <c r="A5510" s="268"/>
      <c r="B5510" s="268"/>
      <c r="C5510" s="268"/>
      <c r="D5510" s="268"/>
      <c r="E5510" s="268"/>
      <c r="F5510" s="268"/>
      <c r="G5510" s="268"/>
      <c r="H5510" s="268"/>
      <c r="J5510" s="268"/>
      <c r="K5510" s="268"/>
      <c r="L5510" s="268"/>
      <c r="O5510" s="268"/>
      <c r="T5510" s="268"/>
      <c r="X5510" s="268"/>
    </row>
    <row r="5511" spans="1:24" x14ac:dyDescent="0.25">
      <c r="A5511" s="268"/>
      <c r="B5511" s="268"/>
      <c r="C5511" s="268"/>
      <c r="D5511" s="268"/>
      <c r="E5511" s="268"/>
      <c r="F5511" s="268"/>
      <c r="G5511" s="268"/>
      <c r="H5511" s="268"/>
      <c r="J5511" s="268"/>
      <c r="K5511" s="268"/>
      <c r="L5511" s="268"/>
      <c r="O5511" s="268"/>
      <c r="T5511" s="268"/>
      <c r="X5511" s="268"/>
    </row>
    <row r="5512" spans="1:24" x14ac:dyDescent="0.25">
      <c r="A5512" s="268"/>
      <c r="B5512" s="268"/>
      <c r="C5512" s="268"/>
      <c r="D5512" s="268"/>
      <c r="E5512" s="268"/>
      <c r="F5512" s="268"/>
      <c r="G5512" s="268"/>
      <c r="H5512" s="268"/>
      <c r="J5512" s="268"/>
      <c r="K5512" s="268"/>
      <c r="L5512" s="268"/>
      <c r="O5512" s="268"/>
      <c r="T5512" s="268"/>
      <c r="X5512" s="268"/>
    </row>
    <row r="5513" spans="1:24" x14ac:dyDescent="0.25">
      <c r="A5513" s="268"/>
      <c r="B5513" s="268"/>
      <c r="C5513" s="268"/>
      <c r="D5513" s="268"/>
      <c r="E5513" s="268"/>
      <c r="F5513" s="268"/>
      <c r="G5513" s="268"/>
      <c r="H5513" s="268"/>
      <c r="J5513" s="268"/>
      <c r="K5513" s="268"/>
      <c r="L5513" s="268"/>
      <c r="O5513" s="268"/>
      <c r="T5513" s="268"/>
      <c r="X5513" s="268"/>
    </row>
    <row r="5514" spans="1:24" x14ac:dyDescent="0.25">
      <c r="A5514" s="268"/>
      <c r="B5514" s="268"/>
      <c r="C5514" s="268"/>
      <c r="D5514" s="268"/>
      <c r="E5514" s="268"/>
      <c r="F5514" s="268"/>
      <c r="G5514" s="268"/>
      <c r="H5514" s="268"/>
      <c r="J5514" s="268"/>
      <c r="K5514" s="268"/>
      <c r="L5514" s="268"/>
      <c r="O5514" s="268"/>
      <c r="T5514" s="268"/>
      <c r="X5514" s="268"/>
    </row>
    <row r="5515" spans="1:24" x14ac:dyDescent="0.25">
      <c r="A5515" s="268"/>
      <c r="B5515" s="268"/>
      <c r="C5515" s="268"/>
      <c r="D5515" s="268"/>
      <c r="E5515" s="268"/>
      <c r="F5515" s="268"/>
      <c r="G5515" s="268"/>
      <c r="H5515" s="268"/>
      <c r="J5515" s="268"/>
      <c r="K5515" s="268"/>
      <c r="L5515" s="268"/>
      <c r="O5515" s="268"/>
      <c r="T5515" s="268"/>
      <c r="X5515" s="268"/>
    </row>
    <row r="5516" spans="1:24" x14ac:dyDescent="0.25">
      <c r="A5516" s="268"/>
      <c r="B5516" s="268"/>
      <c r="C5516" s="268"/>
      <c r="D5516" s="268"/>
      <c r="E5516" s="268"/>
      <c r="F5516" s="268"/>
      <c r="G5516" s="268"/>
      <c r="H5516" s="268"/>
      <c r="J5516" s="268"/>
      <c r="K5516" s="268"/>
      <c r="L5516" s="268"/>
      <c r="O5516" s="268"/>
      <c r="T5516" s="268"/>
      <c r="X5516" s="268"/>
    </row>
    <row r="5517" spans="1:24" x14ac:dyDescent="0.25">
      <c r="A5517" s="268"/>
      <c r="B5517" s="268"/>
      <c r="C5517" s="268"/>
      <c r="D5517" s="268"/>
      <c r="E5517" s="268"/>
      <c r="F5517" s="268"/>
      <c r="G5517" s="268"/>
      <c r="H5517" s="268"/>
      <c r="J5517" s="268"/>
      <c r="K5517" s="268"/>
      <c r="L5517" s="268"/>
      <c r="O5517" s="268"/>
      <c r="T5517" s="268"/>
      <c r="X5517" s="268"/>
    </row>
    <row r="5518" spans="1:24" x14ac:dyDescent="0.25">
      <c r="A5518" s="268"/>
      <c r="B5518" s="268"/>
      <c r="C5518" s="268"/>
      <c r="D5518" s="268"/>
      <c r="E5518" s="268"/>
      <c r="F5518" s="268"/>
      <c r="G5518" s="268"/>
      <c r="H5518" s="268"/>
      <c r="J5518" s="268"/>
      <c r="K5518" s="268"/>
      <c r="L5518" s="268"/>
      <c r="O5518" s="268"/>
      <c r="T5518" s="268"/>
      <c r="X5518" s="268"/>
    </row>
    <row r="5519" spans="1:24" x14ac:dyDescent="0.25">
      <c r="A5519" s="268"/>
      <c r="B5519" s="268"/>
      <c r="C5519" s="268"/>
      <c r="D5519" s="268"/>
      <c r="E5519" s="268"/>
      <c r="F5519" s="268"/>
      <c r="G5519" s="268"/>
      <c r="H5519" s="268"/>
      <c r="J5519" s="268"/>
      <c r="K5519" s="268"/>
      <c r="L5519" s="268"/>
      <c r="O5519" s="268"/>
      <c r="T5519" s="268"/>
      <c r="X5519" s="268"/>
    </row>
    <row r="5520" spans="1:24" x14ac:dyDescent="0.25">
      <c r="A5520" s="268"/>
      <c r="B5520" s="268"/>
      <c r="C5520" s="268"/>
      <c r="D5520" s="268"/>
      <c r="E5520" s="268"/>
      <c r="F5520" s="268"/>
      <c r="G5520" s="268"/>
      <c r="H5520" s="268"/>
      <c r="J5520" s="268"/>
      <c r="K5520" s="268"/>
      <c r="L5520" s="268"/>
      <c r="O5520" s="268"/>
      <c r="T5520" s="268"/>
      <c r="X5520" s="268"/>
    </row>
    <row r="5521" spans="1:24" x14ac:dyDescent="0.25">
      <c r="A5521" s="268"/>
      <c r="B5521" s="268"/>
      <c r="C5521" s="268"/>
      <c r="D5521" s="268"/>
      <c r="E5521" s="268"/>
      <c r="F5521" s="268"/>
      <c r="G5521" s="268"/>
      <c r="H5521" s="268"/>
      <c r="J5521" s="268"/>
      <c r="K5521" s="268"/>
      <c r="L5521" s="268"/>
      <c r="O5521" s="268"/>
      <c r="T5521" s="268"/>
      <c r="X5521" s="268"/>
    </row>
    <row r="5522" spans="1:24" x14ac:dyDescent="0.25">
      <c r="A5522" s="268"/>
      <c r="B5522" s="268"/>
      <c r="C5522" s="268"/>
      <c r="D5522" s="268"/>
      <c r="E5522" s="268"/>
      <c r="F5522" s="268"/>
      <c r="G5522" s="268"/>
      <c r="H5522" s="268"/>
      <c r="J5522" s="268"/>
      <c r="K5522" s="268"/>
      <c r="L5522" s="268"/>
      <c r="O5522" s="268"/>
      <c r="T5522" s="268"/>
      <c r="X5522" s="268"/>
    </row>
    <row r="5523" spans="1:24" x14ac:dyDescent="0.25">
      <c r="A5523" s="268"/>
      <c r="B5523" s="268"/>
      <c r="C5523" s="268"/>
      <c r="D5523" s="268"/>
      <c r="E5523" s="268"/>
      <c r="F5523" s="268"/>
      <c r="G5523" s="268"/>
      <c r="H5523" s="268"/>
      <c r="J5523" s="268"/>
      <c r="K5523" s="268"/>
      <c r="L5523" s="268"/>
      <c r="O5523" s="268"/>
      <c r="T5523" s="268"/>
      <c r="X5523" s="268"/>
    </row>
    <row r="5524" spans="1:24" x14ac:dyDescent="0.25">
      <c r="A5524" s="268"/>
      <c r="B5524" s="268"/>
      <c r="C5524" s="268"/>
      <c r="D5524" s="268"/>
      <c r="E5524" s="268"/>
      <c r="F5524" s="268"/>
      <c r="G5524" s="268"/>
      <c r="H5524" s="268"/>
      <c r="J5524" s="268"/>
      <c r="K5524" s="268"/>
      <c r="L5524" s="268"/>
      <c r="O5524" s="268"/>
      <c r="T5524" s="268"/>
      <c r="X5524" s="268"/>
    </row>
    <row r="5525" spans="1:24" x14ac:dyDescent="0.25">
      <c r="A5525" s="268"/>
      <c r="B5525" s="268"/>
      <c r="C5525" s="268"/>
      <c r="D5525" s="268"/>
      <c r="E5525" s="268"/>
      <c r="F5525" s="268"/>
      <c r="G5525" s="268"/>
      <c r="H5525" s="268"/>
      <c r="J5525" s="268"/>
      <c r="K5525" s="268"/>
      <c r="L5525" s="268"/>
      <c r="O5525" s="268"/>
      <c r="T5525" s="268"/>
      <c r="X5525" s="268"/>
    </row>
    <row r="5526" spans="1:24" x14ac:dyDescent="0.25">
      <c r="A5526" s="268"/>
      <c r="B5526" s="268"/>
      <c r="C5526" s="268"/>
      <c r="D5526" s="268"/>
      <c r="E5526" s="268"/>
      <c r="F5526" s="268"/>
      <c r="G5526" s="268"/>
      <c r="H5526" s="268"/>
      <c r="J5526" s="268"/>
      <c r="K5526" s="268"/>
      <c r="L5526" s="268"/>
      <c r="O5526" s="268"/>
      <c r="T5526" s="268"/>
      <c r="X5526" s="268"/>
    </row>
    <row r="5527" spans="1:24" x14ac:dyDescent="0.25">
      <c r="A5527" s="268"/>
      <c r="B5527" s="268"/>
      <c r="C5527" s="268"/>
      <c r="D5527" s="268"/>
      <c r="E5527" s="268"/>
      <c r="F5527" s="268"/>
      <c r="G5527" s="268"/>
      <c r="H5527" s="268"/>
      <c r="J5527" s="268"/>
      <c r="K5527" s="268"/>
      <c r="L5527" s="268"/>
      <c r="O5527" s="268"/>
      <c r="T5527" s="268"/>
      <c r="X5527" s="268"/>
    </row>
    <row r="5528" spans="1:24" x14ac:dyDescent="0.25">
      <c r="A5528" s="268"/>
      <c r="B5528" s="268"/>
      <c r="C5528" s="268"/>
      <c r="D5528" s="268"/>
      <c r="E5528" s="268"/>
      <c r="F5528" s="268"/>
      <c r="G5528" s="268"/>
      <c r="H5528" s="268"/>
      <c r="J5528" s="268"/>
      <c r="K5528" s="268"/>
      <c r="L5528" s="268"/>
      <c r="O5528" s="268"/>
      <c r="T5528" s="268"/>
      <c r="X5528" s="268"/>
    </row>
    <row r="5529" spans="1:24" x14ac:dyDescent="0.25">
      <c r="A5529" s="268"/>
      <c r="B5529" s="268"/>
      <c r="C5529" s="268"/>
      <c r="D5529" s="268"/>
      <c r="E5529" s="268"/>
      <c r="F5529" s="268"/>
      <c r="G5529" s="268"/>
      <c r="H5529" s="268"/>
      <c r="J5529" s="268"/>
      <c r="K5529" s="268"/>
      <c r="L5529" s="268"/>
      <c r="O5529" s="268"/>
      <c r="T5529" s="268"/>
      <c r="X5529" s="268"/>
    </row>
    <row r="5530" spans="1:24" x14ac:dyDescent="0.25">
      <c r="A5530" s="268"/>
      <c r="B5530" s="268"/>
      <c r="C5530" s="268"/>
      <c r="D5530" s="268"/>
      <c r="E5530" s="268"/>
      <c r="F5530" s="268"/>
      <c r="G5530" s="268"/>
      <c r="H5530" s="268"/>
      <c r="J5530" s="268"/>
      <c r="K5530" s="268"/>
      <c r="L5530" s="268"/>
      <c r="O5530" s="268"/>
      <c r="T5530" s="268"/>
      <c r="X5530" s="268"/>
    </row>
    <row r="5531" spans="1:24" x14ac:dyDescent="0.25">
      <c r="A5531" s="268"/>
      <c r="B5531" s="268"/>
      <c r="C5531" s="268"/>
      <c r="D5531" s="268"/>
      <c r="E5531" s="268"/>
      <c r="F5531" s="268"/>
      <c r="G5531" s="268"/>
      <c r="H5531" s="268"/>
      <c r="J5531" s="268"/>
      <c r="K5531" s="268"/>
      <c r="L5531" s="268"/>
      <c r="O5531" s="268"/>
      <c r="T5531" s="268"/>
      <c r="X5531" s="268"/>
    </row>
    <row r="5532" spans="1:24" x14ac:dyDescent="0.25">
      <c r="A5532" s="268"/>
      <c r="B5532" s="268"/>
      <c r="C5532" s="268"/>
      <c r="D5532" s="268"/>
      <c r="E5532" s="268"/>
      <c r="F5532" s="268"/>
      <c r="G5532" s="268"/>
      <c r="H5532" s="268"/>
      <c r="J5532" s="268"/>
      <c r="K5532" s="268"/>
      <c r="L5532" s="268"/>
      <c r="O5532" s="268"/>
      <c r="T5532" s="268"/>
      <c r="X5532" s="268"/>
    </row>
    <row r="5533" spans="1:24" x14ac:dyDescent="0.25">
      <c r="A5533" s="268"/>
      <c r="B5533" s="268"/>
      <c r="C5533" s="268"/>
      <c r="D5533" s="268"/>
      <c r="E5533" s="268"/>
      <c r="F5533" s="268"/>
      <c r="G5533" s="268"/>
      <c r="H5533" s="268"/>
      <c r="J5533" s="268"/>
      <c r="K5533" s="268"/>
      <c r="L5533" s="268"/>
      <c r="O5533" s="268"/>
      <c r="T5533" s="268"/>
      <c r="X5533" s="268"/>
    </row>
    <row r="5534" spans="1:24" x14ac:dyDescent="0.25">
      <c r="A5534" s="268"/>
      <c r="B5534" s="268"/>
      <c r="C5534" s="268"/>
      <c r="D5534" s="268"/>
      <c r="E5534" s="268"/>
      <c r="F5534" s="268"/>
      <c r="G5534" s="268"/>
      <c r="H5534" s="268"/>
      <c r="J5534" s="268"/>
      <c r="K5534" s="268"/>
      <c r="L5534" s="268"/>
      <c r="O5534" s="268"/>
      <c r="T5534" s="268"/>
      <c r="X5534" s="268"/>
    </row>
    <row r="5535" spans="1:24" x14ac:dyDescent="0.25">
      <c r="A5535" s="268"/>
      <c r="B5535" s="268"/>
      <c r="C5535" s="268"/>
      <c r="D5535" s="268"/>
      <c r="E5535" s="268"/>
      <c r="F5535" s="268"/>
      <c r="G5535" s="268"/>
      <c r="H5535" s="268"/>
      <c r="J5535" s="268"/>
      <c r="K5535" s="268"/>
      <c r="L5535" s="268"/>
      <c r="O5535" s="268"/>
      <c r="T5535" s="268"/>
      <c r="X5535" s="268"/>
    </row>
    <row r="5536" spans="1:24" x14ac:dyDescent="0.25">
      <c r="A5536" s="268"/>
      <c r="B5536" s="268"/>
      <c r="C5536" s="268"/>
      <c r="D5536" s="268"/>
      <c r="E5536" s="268"/>
      <c r="F5536" s="268"/>
      <c r="G5536" s="268"/>
      <c r="H5536" s="268"/>
      <c r="J5536" s="268"/>
      <c r="K5536" s="268"/>
      <c r="L5536" s="268"/>
      <c r="O5536" s="268"/>
      <c r="T5536" s="268"/>
      <c r="X5536" s="268"/>
    </row>
    <row r="5537" spans="1:24" x14ac:dyDescent="0.25">
      <c r="A5537" s="268"/>
      <c r="B5537" s="268"/>
      <c r="C5537" s="268"/>
      <c r="D5537" s="268"/>
      <c r="E5537" s="268"/>
      <c r="F5537" s="268"/>
      <c r="G5537" s="268"/>
      <c r="H5537" s="268"/>
      <c r="J5537" s="268"/>
      <c r="K5537" s="268"/>
      <c r="L5537" s="268"/>
      <c r="O5537" s="268"/>
      <c r="T5537" s="268"/>
      <c r="X5537" s="268"/>
    </row>
    <row r="5538" spans="1:24" x14ac:dyDescent="0.25">
      <c r="A5538" s="268"/>
      <c r="B5538" s="268"/>
      <c r="C5538" s="268"/>
      <c r="D5538" s="268"/>
      <c r="E5538" s="268"/>
      <c r="F5538" s="268"/>
      <c r="G5538" s="268"/>
      <c r="H5538" s="268"/>
      <c r="J5538" s="268"/>
      <c r="K5538" s="268"/>
      <c r="L5538" s="268"/>
      <c r="O5538" s="268"/>
      <c r="T5538" s="268"/>
      <c r="X5538" s="268"/>
    </row>
    <row r="5539" spans="1:24" x14ac:dyDescent="0.25">
      <c r="A5539" s="268"/>
      <c r="B5539" s="268"/>
      <c r="C5539" s="268"/>
      <c r="D5539" s="268"/>
      <c r="E5539" s="268"/>
      <c r="F5539" s="268"/>
      <c r="G5539" s="268"/>
      <c r="H5539" s="268"/>
      <c r="J5539" s="268"/>
      <c r="K5539" s="268"/>
      <c r="L5539" s="268"/>
      <c r="O5539" s="268"/>
      <c r="T5539" s="268"/>
      <c r="X5539" s="268"/>
    </row>
    <row r="5540" spans="1:24" x14ac:dyDescent="0.25">
      <c r="A5540" s="268"/>
      <c r="B5540" s="268"/>
      <c r="C5540" s="268"/>
      <c r="D5540" s="268"/>
      <c r="E5540" s="268"/>
      <c r="F5540" s="268"/>
      <c r="G5540" s="268"/>
      <c r="H5540" s="268"/>
      <c r="J5540" s="268"/>
      <c r="K5540" s="268"/>
      <c r="L5540" s="268"/>
      <c r="O5540" s="268"/>
      <c r="T5540" s="268"/>
      <c r="X5540" s="268"/>
    </row>
    <row r="5541" spans="1:24" x14ac:dyDescent="0.25">
      <c r="A5541" s="268"/>
      <c r="B5541" s="268"/>
      <c r="C5541" s="268"/>
      <c r="D5541" s="268"/>
      <c r="E5541" s="268"/>
      <c r="F5541" s="268"/>
      <c r="G5541" s="268"/>
      <c r="H5541" s="268"/>
      <c r="J5541" s="268"/>
      <c r="K5541" s="268"/>
      <c r="L5541" s="268"/>
      <c r="O5541" s="268"/>
      <c r="T5541" s="268"/>
      <c r="X5541" s="268"/>
    </row>
    <row r="5542" spans="1:24" x14ac:dyDescent="0.25">
      <c r="A5542" s="268"/>
      <c r="B5542" s="268"/>
      <c r="C5542" s="268"/>
      <c r="D5542" s="268"/>
      <c r="E5542" s="268"/>
      <c r="F5542" s="268"/>
      <c r="G5542" s="268"/>
      <c r="H5542" s="268"/>
      <c r="J5542" s="268"/>
      <c r="K5542" s="268"/>
      <c r="L5542" s="268"/>
      <c r="O5542" s="268"/>
      <c r="T5542" s="268"/>
      <c r="X5542" s="268"/>
    </row>
    <row r="5543" spans="1:24" x14ac:dyDescent="0.25">
      <c r="A5543" s="268"/>
      <c r="B5543" s="268"/>
      <c r="C5543" s="268"/>
      <c r="D5543" s="268"/>
      <c r="E5543" s="268"/>
      <c r="F5543" s="268"/>
      <c r="G5543" s="268"/>
      <c r="H5543" s="268"/>
      <c r="J5543" s="268"/>
      <c r="K5543" s="268"/>
      <c r="L5543" s="268"/>
      <c r="O5543" s="268"/>
      <c r="T5543" s="268"/>
      <c r="X5543" s="268"/>
    </row>
    <row r="5544" spans="1:24" x14ac:dyDescent="0.25">
      <c r="A5544" s="268"/>
      <c r="B5544" s="268"/>
      <c r="C5544" s="268"/>
      <c r="D5544" s="268"/>
      <c r="E5544" s="268"/>
      <c r="F5544" s="268"/>
      <c r="G5544" s="268"/>
      <c r="H5544" s="268"/>
      <c r="J5544" s="268"/>
      <c r="K5544" s="268"/>
      <c r="L5544" s="268"/>
      <c r="O5544" s="268"/>
      <c r="T5544" s="268"/>
      <c r="X5544" s="268"/>
    </row>
    <row r="5545" spans="1:24" x14ac:dyDescent="0.25">
      <c r="A5545" s="268"/>
      <c r="B5545" s="268"/>
      <c r="C5545" s="268"/>
      <c r="D5545" s="268"/>
      <c r="E5545" s="268"/>
      <c r="F5545" s="268"/>
      <c r="G5545" s="268"/>
      <c r="H5545" s="268"/>
      <c r="J5545" s="268"/>
      <c r="K5545" s="268"/>
      <c r="L5545" s="268"/>
      <c r="O5545" s="268"/>
      <c r="T5545" s="268"/>
      <c r="X5545" s="268"/>
    </row>
    <row r="5546" spans="1:24" x14ac:dyDescent="0.25">
      <c r="A5546" s="268"/>
      <c r="B5546" s="268"/>
      <c r="C5546" s="268"/>
      <c r="D5546" s="268"/>
      <c r="E5546" s="268"/>
      <c r="F5546" s="268"/>
      <c r="G5546" s="268"/>
      <c r="H5546" s="268"/>
      <c r="J5546" s="268"/>
      <c r="K5546" s="268"/>
      <c r="L5546" s="268"/>
      <c r="O5546" s="268"/>
      <c r="T5546" s="268"/>
      <c r="X5546" s="268"/>
    </row>
    <row r="5547" spans="1:24" x14ac:dyDescent="0.25">
      <c r="A5547" s="268"/>
      <c r="B5547" s="268"/>
      <c r="C5547" s="268"/>
      <c r="D5547" s="268"/>
      <c r="E5547" s="268"/>
      <c r="F5547" s="268"/>
      <c r="G5547" s="268"/>
      <c r="H5547" s="268"/>
      <c r="J5547" s="268"/>
      <c r="K5547" s="268"/>
      <c r="L5547" s="268"/>
      <c r="O5547" s="268"/>
      <c r="T5547" s="268"/>
      <c r="X5547" s="268"/>
    </row>
    <row r="5548" spans="1:24" x14ac:dyDescent="0.25">
      <c r="A5548" s="268"/>
      <c r="B5548" s="268"/>
      <c r="C5548" s="268"/>
      <c r="D5548" s="268"/>
      <c r="E5548" s="268"/>
      <c r="F5548" s="268"/>
      <c r="G5548" s="268"/>
      <c r="H5548" s="268"/>
      <c r="J5548" s="268"/>
      <c r="K5548" s="268"/>
      <c r="L5548" s="268"/>
      <c r="O5548" s="268"/>
      <c r="T5548" s="268"/>
      <c r="X5548" s="268"/>
    </row>
    <row r="5549" spans="1:24" x14ac:dyDescent="0.25">
      <c r="A5549" s="268"/>
      <c r="B5549" s="268"/>
      <c r="C5549" s="268"/>
      <c r="D5549" s="268"/>
      <c r="E5549" s="268"/>
      <c r="F5549" s="268"/>
      <c r="G5549" s="268"/>
      <c r="H5549" s="268"/>
      <c r="J5549" s="268"/>
      <c r="K5549" s="268"/>
      <c r="L5549" s="268"/>
      <c r="O5549" s="268"/>
      <c r="T5549" s="268"/>
      <c r="X5549" s="268"/>
    </row>
    <row r="5550" spans="1:24" x14ac:dyDescent="0.25">
      <c r="A5550" s="268"/>
      <c r="B5550" s="268"/>
      <c r="C5550" s="268"/>
      <c r="D5550" s="268"/>
      <c r="E5550" s="268"/>
      <c r="F5550" s="268"/>
      <c r="G5550" s="268"/>
      <c r="H5550" s="268"/>
      <c r="J5550" s="268"/>
      <c r="K5550" s="268"/>
      <c r="L5550" s="268"/>
      <c r="O5550" s="268"/>
      <c r="T5550" s="268"/>
      <c r="X5550" s="268"/>
    </row>
    <row r="5551" spans="1:24" x14ac:dyDescent="0.25">
      <c r="A5551" s="268"/>
      <c r="B5551" s="268"/>
      <c r="C5551" s="268"/>
      <c r="D5551" s="268"/>
      <c r="E5551" s="268"/>
      <c r="F5551" s="268"/>
      <c r="G5551" s="268"/>
      <c r="H5551" s="268"/>
      <c r="J5551" s="268"/>
      <c r="K5551" s="268"/>
      <c r="L5551" s="268"/>
      <c r="O5551" s="268"/>
      <c r="T5551" s="268"/>
      <c r="X5551" s="268"/>
    </row>
    <row r="5552" spans="1:24" x14ac:dyDescent="0.25">
      <c r="A5552" s="268"/>
      <c r="B5552" s="268"/>
      <c r="C5552" s="268"/>
      <c r="D5552" s="268"/>
      <c r="E5552" s="268"/>
      <c r="F5552" s="268"/>
      <c r="G5552" s="268"/>
      <c r="H5552" s="268"/>
      <c r="J5552" s="268"/>
      <c r="K5552" s="268"/>
      <c r="L5552" s="268"/>
      <c r="O5552" s="268"/>
      <c r="T5552" s="268"/>
      <c r="X5552" s="268"/>
    </row>
    <row r="5553" spans="1:24" x14ac:dyDescent="0.25">
      <c r="A5553" s="268"/>
      <c r="B5553" s="268"/>
      <c r="C5553" s="268"/>
      <c r="D5553" s="268"/>
      <c r="E5553" s="268"/>
      <c r="F5553" s="268"/>
      <c r="G5553" s="268"/>
      <c r="H5553" s="268"/>
      <c r="J5553" s="268"/>
      <c r="K5553" s="268"/>
      <c r="L5553" s="268"/>
      <c r="O5553" s="268"/>
      <c r="T5553" s="268"/>
      <c r="X5553" s="268"/>
    </row>
    <row r="5554" spans="1:24" x14ac:dyDescent="0.25">
      <c r="A5554" s="268"/>
      <c r="B5554" s="268"/>
      <c r="C5554" s="268"/>
      <c r="D5554" s="268"/>
      <c r="E5554" s="268"/>
      <c r="F5554" s="268"/>
      <c r="G5554" s="268"/>
      <c r="H5554" s="268"/>
      <c r="J5554" s="268"/>
      <c r="K5554" s="268"/>
      <c r="L5554" s="268"/>
      <c r="O5554" s="268"/>
      <c r="T5554" s="268"/>
      <c r="X5554" s="268"/>
    </row>
    <row r="5555" spans="1:24" x14ac:dyDescent="0.25">
      <c r="A5555" s="268"/>
      <c r="B5555" s="268"/>
      <c r="C5555" s="268"/>
      <c r="D5555" s="268"/>
      <c r="E5555" s="268"/>
      <c r="F5555" s="268"/>
      <c r="G5555" s="268"/>
      <c r="H5555" s="268"/>
      <c r="J5555" s="268"/>
      <c r="K5555" s="268"/>
      <c r="L5555" s="268"/>
      <c r="O5555" s="268"/>
      <c r="T5555" s="268"/>
      <c r="X5555" s="268"/>
    </row>
    <row r="5556" spans="1:24" x14ac:dyDescent="0.25">
      <c r="A5556" s="268"/>
      <c r="B5556" s="268"/>
      <c r="C5556" s="268"/>
      <c r="D5556" s="268"/>
      <c r="E5556" s="268"/>
      <c r="F5556" s="268"/>
      <c r="G5556" s="268"/>
      <c r="H5556" s="268"/>
      <c r="J5556" s="268"/>
      <c r="K5556" s="268"/>
      <c r="L5556" s="268"/>
      <c r="O5556" s="268"/>
      <c r="T5556" s="268"/>
      <c r="X5556" s="268"/>
    </row>
    <row r="5557" spans="1:24" x14ac:dyDescent="0.25">
      <c r="A5557" s="268"/>
      <c r="B5557" s="268"/>
      <c r="C5557" s="268"/>
      <c r="D5557" s="268"/>
      <c r="E5557" s="268"/>
      <c r="F5557" s="268"/>
      <c r="G5557" s="268"/>
      <c r="H5557" s="268"/>
      <c r="J5557" s="268"/>
      <c r="K5557" s="268"/>
      <c r="L5557" s="268"/>
      <c r="O5557" s="268"/>
      <c r="T5557" s="268"/>
      <c r="X5557" s="268"/>
    </row>
    <row r="5558" spans="1:24" x14ac:dyDescent="0.25">
      <c r="A5558" s="268"/>
      <c r="B5558" s="268"/>
      <c r="C5558" s="268"/>
      <c r="D5558" s="268"/>
      <c r="E5558" s="268"/>
      <c r="F5558" s="268"/>
      <c r="G5558" s="268"/>
      <c r="H5558" s="268"/>
      <c r="J5558" s="268"/>
      <c r="K5558" s="268"/>
      <c r="L5558" s="268"/>
      <c r="O5558" s="268"/>
      <c r="T5558" s="268"/>
      <c r="X5558" s="268"/>
    </row>
    <row r="5559" spans="1:24" x14ac:dyDescent="0.25">
      <c r="A5559" s="268"/>
      <c r="B5559" s="268"/>
      <c r="C5559" s="268"/>
      <c r="D5559" s="268"/>
      <c r="E5559" s="268"/>
      <c r="F5559" s="268"/>
      <c r="G5559" s="268"/>
      <c r="H5559" s="268"/>
      <c r="J5559" s="268"/>
      <c r="K5559" s="268"/>
      <c r="L5559" s="268"/>
      <c r="O5559" s="268"/>
      <c r="T5559" s="268"/>
      <c r="X5559" s="268"/>
    </row>
    <row r="5560" spans="1:24" x14ac:dyDescent="0.25">
      <c r="A5560" s="268"/>
      <c r="B5560" s="268"/>
      <c r="C5560" s="268"/>
      <c r="D5560" s="268"/>
      <c r="E5560" s="268"/>
      <c r="F5560" s="268"/>
      <c r="G5560" s="268"/>
      <c r="H5560" s="268"/>
      <c r="J5560" s="268"/>
      <c r="K5560" s="268"/>
      <c r="L5560" s="268"/>
      <c r="O5560" s="268"/>
      <c r="T5560" s="268"/>
      <c r="X5560" s="268"/>
    </row>
    <row r="5561" spans="1:24" x14ac:dyDescent="0.25">
      <c r="A5561" s="268"/>
      <c r="B5561" s="268"/>
      <c r="C5561" s="268"/>
      <c r="D5561" s="268"/>
      <c r="E5561" s="268"/>
      <c r="F5561" s="268"/>
      <c r="G5561" s="268"/>
      <c r="H5561" s="268"/>
      <c r="J5561" s="268"/>
      <c r="K5561" s="268"/>
      <c r="L5561" s="268"/>
      <c r="O5561" s="268"/>
      <c r="T5561" s="268"/>
      <c r="X5561" s="268"/>
    </row>
    <row r="5562" spans="1:24" x14ac:dyDescent="0.25">
      <c r="A5562" s="268"/>
      <c r="B5562" s="268"/>
      <c r="C5562" s="268"/>
      <c r="D5562" s="268"/>
      <c r="E5562" s="268"/>
      <c r="F5562" s="268"/>
      <c r="G5562" s="268"/>
      <c r="H5562" s="268"/>
      <c r="J5562" s="268"/>
      <c r="K5562" s="268"/>
      <c r="L5562" s="268"/>
      <c r="O5562" s="268"/>
      <c r="T5562" s="268"/>
      <c r="X5562" s="268"/>
    </row>
    <row r="5563" spans="1:24" x14ac:dyDescent="0.25">
      <c r="A5563" s="268"/>
      <c r="B5563" s="268"/>
      <c r="C5563" s="268"/>
      <c r="D5563" s="268"/>
      <c r="E5563" s="268"/>
      <c r="F5563" s="268"/>
      <c r="G5563" s="268"/>
      <c r="H5563" s="268"/>
      <c r="J5563" s="268"/>
      <c r="K5563" s="268"/>
      <c r="L5563" s="268"/>
      <c r="O5563" s="268"/>
      <c r="T5563" s="268"/>
      <c r="X5563" s="268"/>
    </row>
    <row r="5564" spans="1:24" x14ac:dyDescent="0.25">
      <c r="A5564" s="268"/>
      <c r="B5564" s="268"/>
      <c r="C5564" s="268"/>
      <c r="D5564" s="268"/>
      <c r="E5564" s="268"/>
      <c r="F5564" s="268"/>
      <c r="G5564" s="268"/>
      <c r="H5564" s="268"/>
      <c r="J5564" s="268"/>
      <c r="K5564" s="268"/>
      <c r="L5564" s="268"/>
      <c r="O5564" s="268"/>
      <c r="T5564" s="268"/>
      <c r="X5564" s="268"/>
    </row>
    <row r="5565" spans="1:24" x14ac:dyDescent="0.25">
      <c r="A5565" s="268"/>
      <c r="B5565" s="268"/>
      <c r="C5565" s="268"/>
      <c r="D5565" s="268"/>
      <c r="E5565" s="268"/>
      <c r="F5565" s="268"/>
      <c r="G5565" s="268"/>
      <c r="H5565" s="268"/>
      <c r="J5565" s="268"/>
      <c r="K5565" s="268"/>
      <c r="L5565" s="268"/>
      <c r="O5565" s="268"/>
      <c r="T5565" s="268"/>
      <c r="X5565" s="268"/>
    </row>
    <row r="5566" spans="1:24" x14ac:dyDescent="0.25">
      <c r="A5566" s="268"/>
      <c r="B5566" s="268"/>
      <c r="C5566" s="268"/>
      <c r="D5566" s="268"/>
      <c r="E5566" s="268"/>
      <c r="F5566" s="268"/>
      <c r="G5566" s="268"/>
      <c r="H5566" s="268"/>
      <c r="J5566" s="268"/>
      <c r="K5566" s="268"/>
      <c r="L5566" s="268"/>
      <c r="O5566" s="268"/>
      <c r="T5566" s="268"/>
      <c r="X5566" s="268"/>
    </row>
    <row r="5567" spans="1:24" x14ac:dyDescent="0.25">
      <c r="A5567" s="268"/>
      <c r="B5567" s="268"/>
      <c r="C5567" s="268"/>
      <c r="D5567" s="268"/>
      <c r="E5567" s="268"/>
      <c r="F5567" s="268"/>
      <c r="G5567" s="268"/>
      <c r="H5567" s="268"/>
      <c r="J5567" s="268"/>
      <c r="K5567" s="268"/>
      <c r="L5567" s="268"/>
      <c r="O5567" s="268"/>
      <c r="T5567" s="268"/>
      <c r="X5567" s="268"/>
    </row>
    <row r="5568" spans="1:24" x14ac:dyDescent="0.25">
      <c r="A5568" s="268"/>
      <c r="B5568" s="268"/>
      <c r="C5568" s="268"/>
      <c r="D5568" s="268"/>
      <c r="E5568" s="268"/>
      <c r="F5568" s="268"/>
      <c r="G5568" s="268"/>
      <c r="H5568" s="268"/>
      <c r="J5568" s="268"/>
      <c r="K5568" s="268"/>
      <c r="L5568" s="268"/>
      <c r="O5568" s="268"/>
      <c r="T5568" s="268"/>
      <c r="X5568" s="268"/>
    </row>
    <row r="5569" spans="1:24" x14ac:dyDescent="0.25">
      <c r="A5569" s="268"/>
      <c r="B5569" s="268"/>
      <c r="C5569" s="268"/>
      <c r="D5569" s="268"/>
      <c r="E5569" s="268"/>
      <c r="F5569" s="268"/>
      <c r="G5569" s="268"/>
      <c r="H5569" s="268"/>
      <c r="J5569" s="268"/>
      <c r="K5569" s="268"/>
      <c r="L5569" s="268"/>
      <c r="O5569" s="268"/>
      <c r="T5569" s="268"/>
      <c r="X5569" s="268"/>
    </row>
    <row r="5570" spans="1:24" x14ac:dyDescent="0.25">
      <c r="A5570" s="268"/>
      <c r="B5570" s="268"/>
      <c r="C5570" s="268"/>
      <c r="D5570" s="268"/>
      <c r="E5570" s="268"/>
      <c r="F5570" s="268"/>
      <c r="G5570" s="268"/>
      <c r="H5570" s="268"/>
      <c r="J5570" s="268"/>
      <c r="K5570" s="268"/>
      <c r="L5570" s="268"/>
      <c r="O5570" s="268"/>
      <c r="T5570" s="268"/>
      <c r="X5570" s="268"/>
    </row>
    <row r="5571" spans="1:24" x14ac:dyDescent="0.25">
      <c r="A5571" s="268"/>
      <c r="B5571" s="268"/>
      <c r="C5571" s="268"/>
      <c r="D5571" s="268"/>
      <c r="E5571" s="268"/>
      <c r="F5571" s="268"/>
      <c r="G5571" s="268"/>
      <c r="H5571" s="268"/>
      <c r="J5571" s="268"/>
      <c r="K5571" s="268"/>
      <c r="L5571" s="268"/>
      <c r="O5571" s="268"/>
      <c r="T5571" s="268"/>
      <c r="X5571" s="268"/>
    </row>
    <row r="5572" spans="1:24" x14ac:dyDescent="0.25">
      <c r="A5572" s="268"/>
      <c r="B5572" s="268"/>
      <c r="C5572" s="268"/>
      <c r="D5572" s="268"/>
      <c r="E5572" s="268"/>
      <c r="F5572" s="268"/>
      <c r="G5572" s="268"/>
      <c r="H5572" s="268"/>
      <c r="J5572" s="268"/>
      <c r="K5572" s="268"/>
      <c r="L5572" s="268"/>
      <c r="O5572" s="268"/>
      <c r="T5572" s="268"/>
      <c r="X5572" s="268"/>
    </row>
    <row r="5573" spans="1:24" x14ac:dyDescent="0.25">
      <c r="A5573" s="268"/>
      <c r="B5573" s="268"/>
      <c r="C5573" s="268"/>
      <c r="D5573" s="268"/>
      <c r="E5573" s="268"/>
      <c r="F5573" s="268"/>
      <c r="G5573" s="268"/>
      <c r="H5573" s="268"/>
      <c r="J5573" s="268"/>
      <c r="K5573" s="268"/>
      <c r="L5573" s="268"/>
      <c r="O5573" s="268"/>
      <c r="T5573" s="268"/>
      <c r="X5573" s="268"/>
    </row>
    <row r="5574" spans="1:24" x14ac:dyDescent="0.25">
      <c r="A5574" s="268"/>
      <c r="B5574" s="268"/>
      <c r="C5574" s="268"/>
      <c r="D5574" s="268"/>
      <c r="E5574" s="268"/>
      <c r="F5574" s="268"/>
      <c r="G5574" s="268"/>
      <c r="H5574" s="268"/>
      <c r="J5574" s="268"/>
      <c r="K5574" s="268"/>
      <c r="L5574" s="268"/>
      <c r="O5574" s="268"/>
      <c r="T5574" s="268"/>
      <c r="X5574" s="268"/>
    </row>
    <row r="5575" spans="1:24" x14ac:dyDescent="0.25">
      <c r="A5575" s="268"/>
      <c r="B5575" s="268"/>
      <c r="C5575" s="268"/>
      <c r="D5575" s="268"/>
      <c r="E5575" s="268"/>
      <c r="F5575" s="268"/>
      <c r="G5575" s="268"/>
      <c r="H5575" s="268"/>
      <c r="J5575" s="268"/>
      <c r="K5575" s="268"/>
      <c r="L5575" s="268"/>
      <c r="O5575" s="268"/>
      <c r="T5575" s="268"/>
      <c r="X5575" s="268"/>
    </row>
    <row r="5576" spans="1:24" x14ac:dyDescent="0.25">
      <c r="A5576" s="268"/>
      <c r="B5576" s="268"/>
      <c r="C5576" s="268"/>
      <c r="D5576" s="268"/>
      <c r="E5576" s="268"/>
      <c r="F5576" s="268"/>
      <c r="G5576" s="268"/>
      <c r="H5576" s="268"/>
      <c r="J5576" s="268"/>
      <c r="K5576" s="268"/>
      <c r="L5576" s="268"/>
      <c r="O5576" s="268"/>
      <c r="T5576" s="268"/>
      <c r="X5576" s="268"/>
    </row>
    <row r="5577" spans="1:24" x14ac:dyDescent="0.25">
      <c r="A5577" s="268"/>
      <c r="B5577" s="268"/>
      <c r="C5577" s="268"/>
      <c r="D5577" s="268"/>
      <c r="E5577" s="268"/>
      <c r="F5577" s="268"/>
      <c r="G5577" s="268"/>
      <c r="H5577" s="268"/>
      <c r="J5577" s="268"/>
      <c r="K5577" s="268"/>
      <c r="L5577" s="268"/>
      <c r="O5577" s="268"/>
      <c r="T5577" s="268"/>
      <c r="X5577" s="268"/>
    </row>
    <row r="5578" spans="1:24" x14ac:dyDescent="0.25">
      <c r="A5578" s="268"/>
      <c r="B5578" s="268"/>
      <c r="C5578" s="268"/>
      <c r="D5578" s="268"/>
      <c r="E5578" s="268"/>
      <c r="F5578" s="268"/>
      <c r="G5578" s="268"/>
      <c r="H5578" s="268"/>
      <c r="J5578" s="268"/>
      <c r="K5578" s="268"/>
      <c r="L5578" s="268"/>
      <c r="O5578" s="268"/>
      <c r="T5578" s="268"/>
      <c r="X5578" s="268"/>
    </row>
    <row r="5579" spans="1:24" x14ac:dyDescent="0.25">
      <c r="A5579" s="268"/>
      <c r="B5579" s="268"/>
      <c r="C5579" s="268"/>
      <c r="D5579" s="268"/>
      <c r="E5579" s="268"/>
      <c r="F5579" s="268"/>
      <c r="G5579" s="268"/>
      <c r="H5579" s="268"/>
      <c r="J5579" s="268"/>
      <c r="K5579" s="268"/>
      <c r="L5579" s="268"/>
      <c r="O5579" s="268"/>
      <c r="T5579" s="268"/>
      <c r="X5579" s="268"/>
    </row>
    <row r="5580" spans="1:24" x14ac:dyDescent="0.25">
      <c r="A5580" s="268"/>
      <c r="B5580" s="268"/>
      <c r="C5580" s="268"/>
      <c r="D5580" s="268"/>
      <c r="E5580" s="268"/>
      <c r="F5580" s="268"/>
      <c r="G5580" s="268"/>
      <c r="H5580" s="268"/>
      <c r="J5580" s="268"/>
      <c r="K5580" s="268"/>
      <c r="L5580" s="268"/>
      <c r="O5580" s="268"/>
      <c r="T5580" s="268"/>
      <c r="X5580" s="268"/>
    </row>
    <row r="5581" spans="1:24" x14ac:dyDescent="0.25">
      <c r="A5581" s="268"/>
      <c r="B5581" s="268"/>
      <c r="C5581" s="268"/>
      <c r="D5581" s="268"/>
      <c r="E5581" s="268"/>
      <c r="F5581" s="268"/>
      <c r="G5581" s="268"/>
      <c r="H5581" s="268"/>
      <c r="J5581" s="268"/>
      <c r="K5581" s="268"/>
      <c r="L5581" s="268"/>
      <c r="O5581" s="268"/>
      <c r="T5581" s="268"/>
      <c r="X5581" s="268"/>
    </row>
    <row r="5582" spans="1:24" x14ac:dyDescent="0.25">
      <c r="A5582" s="268"/>
      <c r="B5582" s="268"/>
      <c r="C5582" s="268"/>
      <c r="D5582" s="268"/>
      <c r="E5582" s="268"/>
      <c r="F5582" s="268"/>
      <c r="G5582" s="268"/>
      <c r="H5582" s="268"/>
      <c r="J5582" s="268"/>
      <c r="K5582" s="268"/>
      <c r="L5582" s="268"/>
      <c r="O5582" s="268"/>
      <c r="T5582" s="268"/>
      <c r="X5582" s="268"/>
    </row>
    <row r="5583" spans="1:24" x14ac:dyDescent="0.25">
      <c r="A5583" s="268"/>
      <c r="B5583" s="268"/>
      <c r="C5583" s="268"/>
      <c r="D5583" s="268"/>
      <c r="E5583" s="268"/>
      <c r="F5583" s="268"/>
      <c r="G5583" s="268"/>
      <c r="H5583" s="268"/>
      <c r="J5583" s="268"/>
      <c r="K5583" s="268"/>
      <c r="L5583" s="268"/>
      <c r="O5583" s="268"/>
      <c r="T5583" s="268"/>
      <c r="X5583" s="268"/>
    </row>
    <row r="5584" spans="1:24" x14ac:dyDescent="0.25">
      <c r="A5584" s="268"/>
      <c r="B5584" s="268"/>
      <c r="C5584" s="268"/>
      <c r="D5584" s="268"/>
      <c r="E5584" s="268"/>
      <c r="F5584" s="268"/>
      <c r="G5584" s="268"/>
      <c r="H5584" s="268"/>
      <c r="J5584" s="268"/>
      <c r="K5584" s="268"/>
      <c r="L5584" s="268"/>
      <c r="O5584" s="268"/>
      <c r="T5584" s="268"/>
      <c r="X5584" s="268"/>
    </row>
    <row r="5585" spans="1:24" x14ac:dyDescent="0.25">
      <c r="A5585" s="268"/>
      <c r="B5585" s="268"/>
      <c r="C5585" s="268"/>
      <c r="D5585" s="268"/>
      <c r="E5585" s="268"/>
      <c r="F5585" s="268"/>
      <c r="G5585" s="268"/>
      <c r="H5585" s="268"/>
      <c r="J5585" s="268"/>
      <c r="K5585" s="268"/>
      <c r="L5585" s="268"/>
      <c r="O5585" s="268"/>
      <c r="T5585" s="268"/>
      <c r="X5585" s="268"/>
    </row>
    <row r="5586" spans="1:24" x14ac:dyDescent="0.25">
      <c r="A5586" s="268"/>
      <c r="B5586" s="268"/>
      <c r="C5586" s="268"/>
      <c r="D5586" s="268"/>
      <c r="E5586" s="268"/>
      <c r="F5586" s="268"/>
      <c r="G5586" s="268"/>
      <c r="H5586" s="268"/>
      <c r="J5586" s="268"/>
      <c r="K5586" s="268"/>
      <c r="L5586" s="268"/>
      <c r="O5586" s="268"/>
      <c r="T5586" s="268"/>
      <c r="X5586" s="268"/>
    </row>
    <row r="5587" spans="1:24" x14ac:dyDescent="0.25">
      <c r="A5587" s="268"/>
      <c r="B5587" s="268"/>
      <c r="C5587" s="268"/>
      <c r="D5587" s="268"/>
      <c r="E5587" s="268"/>
      <c r="F5587" s="268"/>
      <c r="G5587" s="268"/>
      <c r="H5587" s="268"/>
      <c r="J5587" s="268"/>
      <c r="K5587" s="268"/>
      <c r="L5587" s="268"/>
      <c r="O5587" s="268"/>
      <c r="T5587" s="268"/>
      <c r="X5587" s="268"/>
    </row>
    <row r="5588" spans="1:24" x14ac:dyDescent="0.25">
      <c r="A5588" s="268"/>
      <c r="B5588" s="268"/>
      <c r="C5588" s="268"/>
      <c r="D5588" s="268"/>
      <c r="E5588" s="268"/>
      <c r="F5588" s="268"/>
      <c r="G5588" s="268"/>
      <c r="H5588" s="268"/>
      <c r="J5588" s="268"/>
      <c r="K5588" s="268"/>
      <c r="L5588" s="268"/>
      <c r="O5588" s="268"/>
      <c r="T5588" s="268"/>
      <c r="X5588" s="268"/>
    </row>
    <row r="5589" spans="1:24" x14ac:dyDescent="0.25">
      <c r="A5589" s="268"/>
      <c r="B5589" s="268"/>
      <c r="C5589" s="268"/>
      <c r="D5589" s="268"/>
      <c r="E5589" s="268"/>
      <c r="F5589" s="268"/>
      <c r="G5589" s="268"/>
      <c r="H5589" s="268"/>
      <c r="J5589" s="268"/>
      <c r="K5589" s="268"/>
      <c r="L5589" s="268"/>
      <c r="O5589" s="268"/>
      <c r="T5589" s="268"/>
      <c r="X5589" s="268"/>
    </row>
    <row r="5590" spans="1:24" x14ac:dyDescent="0.25">
      <c r="A5590" s="268"/>
      <c r="B5590" s="268"/>
      <c r="C5590" s="268"/>
      <c r="D5590" s="268"/>
      <c r="E5590" s="268"/>
      <c r="F5590" s="268"/>
      <c r="G5590" s="268"/>
      <c r="H5590" s="268"/>
      <c r="J5590" s="268"/>
      <c r="K5590" s="268"/>
      <c r="L5590" s="268"/>
      <c r="O5590" s="268"/>
      <c r="T5590" s="268"/>
      <c r="X5590" s="268"/>
    </row>
    <row r="5591" spans="1:24" x14ac:dyDescent="0.25">
      <c r="A5591" s="268"/>
      <c r="B5591" s="268"/>
      <c r="C5591" s="268"/>
      <c r="D5591" s="268"/>
      <c r="E5591" s="268"/>
      <c r="F5591" s="268"/>
      <c r="G5591" s="268"/>
      <c r="H5591" s="268"/>
      <c r="J5591" s="268"/>
      <c r="K5591" s="268"/>
      <c r="L5591" s="268"/>
      <c r="O5591" s="268"/>
      <c r="T5591" s="268"/>
      <c r="X5591" s="268"/>
    </row>
    <row r="5592" spans="1:24" x14ac:dyDescent="0.25">
      <c r="A5592" s="268"/>
      <c r="B5592" s="268"/>
      <c r="C5592" s="268"/>
      <c r="D5592" s="268"/>
      <c r="E5592" s="268"/>
      <c r="F5592" s="268"/>
      <c r="G5592" s="268"/>
      <c r="H5592" s="268"/>
      <c r="J5592" s="268"/>
      <c r="K5592" s="268"/>
      <c r="L5592" s="268"/>
      <c r="O5592" s="268"/>
      <c r="T5592" s="268"/>
      <c r="X5592" s="268"/>
    </row>
    <row r="5593" spans="1:24" x14ac:dyDescent="0.25">
      <c r="A5593" s="268"/>
      <c r="B5593" s="268"/>
      <c r="C5593" s="268"/>
      <c r="D5593" s="268"/>
      <c r="E5593" s="268"/>
      <c r="F5593" s="268"/>
      <c r="G5593" s="268"/>
      <c r="H5593" s="268"/>
      <c r="J5593" s="268"/>
      <c r="K5593" s="268"/>
      <c r="L5593" s="268"/>
      <c r="O5593" s="268"/>
      <c r="T5593" s="268"/>
      <c r="X5593" s="268"/>
    </row>
    <row r="5594" spans="1:24" x14ac:dyDescent="0.25">
      <c r="A5594" s="268"/>
      <c r="B5594" s="268"/>
      <c r="C5594" s="268"/>
      <c r="D5594" s="268"/>
      <c r="E5594" s="268"/>
      <c r="F5594" s="268"/>
      <c r="G5594" s="268"/>
      <c r="H5594" s="268"/>
      <c r="J5594" s="268"/>
      <c r="K5594" s="268"/>
      <c r="L5594" s="268"/>
      <c r="O5594" s="268"/>
      <c r="T5594" s="268"/>
      <c r="X5594" s="268"/>
    </row>
    <row r="5595" spans="1:24" x14ac:dyDescent="0.25">
      <c r="A5595" s="268"/>
      <c r="B5595" s="268"/>
      <c r="C5595" s="268"/>
      <c r="D5595" s="268"/>
      <c r="E5595" s="268"/>
      <c r="F5595" s="268"/>
      <c r="G5595" s="268"/>
      <c r="H5595" s="268"/>
      <c r="J5595" s="268"/>
      <c r="K5595" s="268"/>
      <c r="L5595" s="268"/>
      <c r="O5595" s="268"/>
      <c r="T5595" s="268"/>
      <c r="X5595" s="268"/>
    </row>
    <row r="5596" spans="1:24" x14ac:dyDescent="0.25">
      <c r="A5596" s="268"/>
      <c r="B5596" s="268"/>
      <c r="C5596" s="268"/>
      <c r="D5596" s="268"/>
      <c r="E5596" s="268"/>
      <c r="F5596" s="268"/>
      <c r="G5596" s="268"/>
      <c r="H5596" s="268"/>
      <c r="J5596" s="268"/>
      <c r="K5596" s="268"/>
      <c r="L5596" s="268"/>
      <c r="O5596" s="268"/>
      <c r="T5596" s="268"/>
      <c r="X5596" s="268"/>
    </row>
    <row r="5597" spans="1:24" x14ac:dyDescent="0.25">
      <c r="A5597" s="268"/>
      <c r="B5597" s="268"/>
      <c r="C5597" s="268"/>
      <c r="D5597" s="268"/>
      <c r="E5597" s="268"/>
      <c r="F5597" s="268"/>
      <c r="G5597" s="268"/>
      <c r="H5597" s="268"/>
      <c r="J5597" s="268"/>
      <c r="K5597" s="268"/>
      <c r="L5597" s="268"/>
      <c r="O5597" s="268"/>
      <c r="T5597" s="268"/>
      <c r="X5597" s="268"/>
    </row>
    <row r="5598" spans="1:24" x14ac:dyDescent="0.25">
      <c r="A5598" s="268"/>
      <c r="B5598" s="268"/>
      <c r="C5598" s="268"/>
      <c r="D5598" s="268"/>
      <c r="E5598" s="268"/>
      <c r="F5598" s="268"/>
      <c r="G5598" s="268"/>
      <c r="H5598" s="268"/>
      <c r="J5598" s="268"/>
      <c r="K5598" s="268"/>
      <c r="L5598" s="268"/>
      <c r="O5598" s="268"/>
      <c r="T5598" s="268"/>
      <c r="X5598" s="268"/>
    </row>
    <row r="5599" spans="1:24" x14ac:dyDescent="0.25">
      <c r="A5599" s="268"/>
      <c r="B5599" s="268"/>
      <c r="C5599" s="268"/>
      <c r="D5599" s="268"/>
      <c r="E5599" s="268"/>
      <c r="F5599" s="268"/>
      <c r="G5599" s="268"/>
      <c r="H5599" s="268"/>
      <c r="J5599" s="268"/>
      <c r="K5599" s="268"/>
      <c r="L5599" s="268"/>
      <c r="O5599" s="268"/>
      <c r="T5599" s="268"/>
      <c r="X5599" s="268"/>
    </row>
    <row r="5600" spans="1:24" x14ac:dyDescent="0.25">
      <c r="A5600" s="268"/>
      <c r="B5600" s="268"/>
      <c r="C5600" s="268"/>
      <c r="D5600" s="268"/>
      <c r="E5600" s="268"/>
      <c r="F5600" s="268"/>
      <c r="G5600" s="268"/>
      <c r="H5600" s="268"/>
      <c r="J5600" s="268"/>
      <c r="K5600" s="268"/>
      <c r="L5600" s="268"/>
      <c r="O5600" s="268"/>
      <c r="T5600" s="268"/>
      <c r="X5600" s="268"/>
    </row>
    <row r="5601" spans="1:24" x14ac:dyDescent="0.25">
      <c r="A5601" s="268"/>
      <c r="B5601" s="268"/>
      <c r="C5601" s="268"/>
      <c r="D5601" s="268"/>
      <c r="E5601" s="268"/>
      <c r="F5601" s="268"/>
      <c r="G5601" s="268"/>
      <c r="H5601" s="268"/>
      <c r="J5601" s="268"/>
      <c r="K5601" s="268"/>
      <c r="L5601" s="268"/>
      <c r="O5601" s="268"/>
      <c r="T5601" s="268"/>
      <c r="X5601" s="268"/>
    </row>
    <row r="5602" spans="1:24" x14ac:dyDescent="0.25">
      <c r="A5602" s="268"/>
      <c r="B5602" s="268"/>
      <c r="C5602" s="268"/>
      <c r="D5602" s="268"/>
      <c r="E5602" s="268"/>
      <c r="F5602" s="268"/>
      <c r="G5602" s="268"/>
      <c r="H5602" s="268"/>
      <c r="J5602" s="268"/>
      <c r="K5602" s="268"/>
      <c r="L5602" s="268"/>
      <c r="O5602" s="268"/>
      <c r="T5602" s="268"/>
      <c r="X5602" s="268"/>
    </row>
    <row r="5603" spans="1:24" x14ac:dyDescent="0.25">
      <c r="A5603" s="268"/>
      <c r="B5603" s="268"/>
      <c r="C5603" s="268"/>
      <c r="D5603" s="268"/>
      <c r="E5603" s="268"/>
      <c r="F5603" s="268"/>
      <c r="G5603" s="268"/>
      <c r="H5603" s="268"/>
      <c r="J5603" s="268"/>
      <c r="K5603" s="268"/>
      <c r="L5603" s="268"/>
      <c r="O5603" s="268"/>
      <c r="T5603" s="268"/>
      <c r="X5603" s="268"/>
    </row>
    <row r="5604" spans="1:24" x14ac:dyDescent="0.25">
      <c r="A5604" s="268"/>
      <c r="B5604" s="268"/>
      <c r="C5604" s="268"/>
      <c r="D5604" s="268"/>
      <c r="E5604" s="268"/>
      <c r="F5604" s="268"/>
      <c r="G5604" s="268"/>
      <c r="H5604" s="268"/>
      <c r="J5604" s="268"/>
      <c r="K5604" s="268"/>
      <c r="L5604" s="268"/>
      <c r="O5604" s="268"/>
      <c r="T5604" s="268"/>
      <c r="X5604" s="268"/>
    </row>
    <row r="5605" spans="1:24" x14ac:dyDescent="0.25">
      <c r="A5605" s="268"/>
      <c r="B5605" s="268"/>
      <c r="C5605" s="268"/>
      <c r="D5605" s="268"/>
      <c r="E5605" s="268"/>
      <c r="F5605" s="268"/>
      <c r="G5605" s="268"/>
      <c r="H5605" s="268"/>
      <c r="J5605" s="268"/>
      <c r="K5605" s="268"/>
      <c r="L5605" s="268"/>
      <c r="O5605" s="268"/>
      <c r="T5605" s="268"/>
      <c r="X5605" s="268"/>
    </row>
    <row r="5606" spans="1:24" x14ac:dyDescent="0.25">
      <c r="A5606" s="268"/>
      <c r="B5606" s="268"/>
      <c r="C5606" s="268"/>
      <c r="D5606" s="268"/>
      <c r="E5606" s="268"/>
      <c r="F5606" s="268"/>
      <c r="G5606" s="268"/>
      <c r="H5606" s="268"/>
      <c r="J5606" s="268"/>
      <c r="K5606" s="268"/>
      <c r="L5606" s="268"/>
      <c r="O5606" s="268"/>
      <c r="T5606" s="268"/>
      <c r="X5606" s="268"/>
    </row>
    <row r="5607" spans="1:24" x14ac:dyDescent="0.25">
      <c r="A5607" s="268"/>
      <c r="B5607" s="268"/>
      <c r="C5607" s="268"/>
      <c r="D5607" s="268"/>
      <c r="E5607" s="268"/>
      <c r="F5607" s="268"/>
      <c r="G5607" s="268"/>
      <c r="H5607" s="268"/>
      <c r="J5607" s="268"/>
      <c r="K5607" s="268"/>
      <c r="L5607" s="268"/>
      <c r="O5607" s="268"/>
      <c r="T5607" s="268"/>
      <c r="X5607" s="268"/>
    </row>
    <row r="5608" spans="1:24" x14ac:dyDescent="0.25">
      <c r="A5608" s="268"/>
      <c r="B5608" s="268"/>
      <c r="C5608" s="268"/>
      <c r="D5608" s="268"/>
      <c r="E5608" s="268"/>
      <c r="F5608" s="268"/>
      <c r="G5608" s="268"/>
      <c r="H5608" s="268"/>
      <c r="J5608" s="268"/>
      <c r="K5608" s="268"/>
      <c r="L5608" s="268"/>
      <c r="O5608" s="268"/>
      <c r="T5608" s="268"/>
      <c r="X5608" s="268"/>
    </row>
    <row r="5609" spans="1:24" x14ac:dyDescent="0.25">
      <c r="A5609" s="268"/>
      <c r="B5609" s="268"/>
      <c r="C5609" s="268"/>
      <c r="D5609" s="268"/>
      <c r="E5609" s="268"/>
      <c r="F5609" s="268"/>
      <c r="G5609" s="268"/>
      <c r="H5609" s="268"/>
      <c r="J5609" s="268"/>
      <c r="K5609" s="268"/>
      <c r="L5609" s="268"/>
      <c r="O5609" s="268"/>
      <c r="T5609" s="268"/>
      <c r="X5609" s="268"/>
    </row>
    <row r="5610" spans="1:24" x14ac:dyDescent="0.25">
      <c r="A5610" s="268"/>
      <c r="B5610" s="268"/>
      <c r="C5610" s="268"/>
      <c r="D5610" s="268"/>
      <c r="E5610" s="268"/>
      <c r="F5610" s="268"/>
      <c r="G5610" s="268"/>
      <c r="H5610" s="268"/>
      <c r="J5610" s="268"/>
      <c r="K5610" s="268"/>
      <c r="L5610" s="268"/>
      <c r="O5610" s="268"/>
      <c r="T5610" s="268"/>
      <c r="X5610" s="268"/>
    </row>
    <row r="5611" spans="1:24" x14ac:dyDescent="0.25">
      <c r="A5611" s="268"/>
      <c r="B5611" s="268"/>
      <c r="C5611" s="268"/>
      <c r="D5611" s="268"/>
      <c r="E5611" s="268"/>
      <c r="F5611" s="268"/>
      <c r="G5611" s="268"/>
      <c r="H5611" s="268"/>
      <c r="J5611" s="268"/>
      <c r="K5611" s="268"/>
      <c r="L5611" s="268"/>
      <c r="O5611" s="268"/>
      <c r="T5611" s="268"/>
      <c r="X5611" s="268"/>
    </row>
    <row r="5612" spans="1:24" x14ac:dyDescent="0.25">
      <c r="A5612" s="268"/>
      <c r="B5612" s="268"/>
      <c r="C5612" s="268"/>
      <c r="D5612" s="268"/>
      <c r="E5612" s="268"/>
      <c r="F5612" s="268"/>
      <c r="G5612" s="268"/>
      <c r="H5612" s="268"/>
      <c r="J5612" s="268"/>
      <c r="K5612" s="268"/>
      <c r="L5612" s="268"/>
      <c r="O5612" s="268"/>
      <c r="T5612" s="268"/>
      <c r="X5612" s="268"/>
    </row>
    <row r="5613" spans="1:24" x14ac:dyDescent="0.25">
      <c r="A5613" s="268"/>
      <c r="B5613" s="268"/>
      <c r="C5613" s="268"/>
      <c r="D5613" s="268"/>
      <c r="E5613" s="268"/>
      <c r="F5613" s="268"/>
      <c r="G5613" s="268"/>
      <c r="H5613" s="268"/>
      <c r="J5613" s="268"/>
      <c r="K5613" s="268"/>
      <c r="L5613" s="268"/>
      <c r="O5613" s="268"/>
      <c r="T5613" s="268"/>
      <c r="X5613" s="268"/>
    </row>
    <row r="5614" spans="1:24" x14ac:dyDescent="0.25">
      <c r="A5614" s="268"/>
      <c r="B5614" s="268"/>
      <c r="C5614" s="268"/>
      <c r="D5614" s="268"/>
      <c r="E5614" s="268"/>
      <c r="F5614" s="268"/>
      <c r="G5614" s="268"/>
      <c r="H5614" s="268"/>
      <c r="J5614" s="268"/>
      <c r="K5614" s="268"/>
      <c r="L5614" s="268"/>
      <c r="O5614" s="268"/>
      <c r="T5614" s="268"/>
      <c r="X5614" s="268"/>
    </row>
    <row r="5615" spans="1:24" x14ac:dyDescent="0.25">
      <c r="A5615" s="268"/>
      <c r="B5615" s="268"/>
      <c r="C5615" s="268"/>
      <c r="D5615" s="268"/>
      <c r="E5615" s="268"/>
      <c r="F5615" s="268"/>
      <c r="G5615" s="268"/>
      <c r="H5615" s="268"/>
      <c r="J5615" s="268"/>
      <c r="K5615" s="268"/>
      <c r="L5615" s="268"/>
      <c r="O5615" s="268"/>
      <c r="T5615" s="268"/>
      <c r="X5615" s="268"/>
    </row>
    <row r="5616" spans="1:24" x14ac:dyDescent="0.25">
      <c r="A5616" s="268"/>
      <c r="B5616" s="268"/>
      <c r="C5616" s="268"/>
      <c r="D5616" s="268"/>
      <c r="E5616" s="268"/>
      <c r="F5616" s="268"/>
      <c r="G5616" s="268"/>
      <c r="H5616" s="268"/>
      <c r="J5616" s="268"/>
      <c r="K5616" s="268"/>
      <c r="L5616" s="268"/>
      <c r="O5616" s="268"/>
      <c r="T5616" s="268"/>
      <c r="X5616" s="268"/>
    </row>
    <row r="5617" spans="1:27" x14ac:dyDescent="0.25">
      <c r="A5617" s="268"/>
      <c r="B5617" s="268"/>
      <c r="C5617" s="268"/>
      <c r="D5617" s="268"/>
      <c r="E5617" s="268"/>
      <c r="F5617" s="268"/>
      <c r="G5617" s="268"/>
      <c r="H5617" s="268"/>
      <c r="J5617" s="268"/>
      <c r="K5617" s="268"/>
      <c r="L5617" s="268"/>
      <c r="O5617" s="268"/>
      <c r="T5617" s="268"/>
      <c r="X5617" s="268"/>
    </row>
    <row r="5618" spans="1:27" x14ac:dyDescent="0.25">
      <c r="A5618" s="268"/>
      <c r="B5618" s="268"/>
      <c r="C5618" s="268"/>
      <c r="D5618" s="268"/>
      <c r="E5618" s="268"/>
      <c r="F5618" s="268"/>
      <c r="G5618" s="268"/>
      <c r="H5618" s="268"/>
      <c r="J5618" s="268"/>
      <c r="K5618" s="268"/>
      <c r="L5618" s="268"/>
      <c r="O5618" s="268"/>
      <c r="T5618" s="268"/>
      <c r="X5618" s="268"/>
    </row>
    <row r="5619" spans="1:27" x14ac:dyDescent="0.25">
      <c r="A5619" s="268"/>
      <c r="B5619" s="268"/>
      <c r="C5619" s="268"/>
      <c r="D5619" s="268"/>
      <c r="E5619" s="268"/>
      <c r="F5619" s="268"/>
      <c r="G5619" s="268"/>
      <c r="H5619" s="268"/>
      <c r="J5619" s="268"/>
      <c r="K5619" s="268"/>
      <c r="L5619" s="268"/>
      <c r="O5619" s="268"/>
      <c r="T5619" s="268"/>
      <c r="X5619" s="268"/>
    </row>
    <row r="5620" spans="1:27" x14ac:dyDescent="0.25">
      <c r="A5620" s="268"/>
      <c r="B5620" s="268"/>
      <c r="C5620" s="268"/>
      <c r="D5620" s="268"/>
      <c r="E5620" s="268"/>
      <c r="F5620" s="268"/>
      <c r="G5620" s="268"/>
      <c r="H5620" s="268"/>
      <c r="J5620" s="268"/>
      <c r="K5620" s="268"/>
      <c r="L5620" s="268"/>
      <c r="O5620" s="268"/>
      <c r="T5620" s="268"/>
      <c r="X5620" s="268"/>
      <c r="Y5620" s="268"/>
      <c r="Z5620" s="268"/>
      <c r="AA5620" s="268"/>
    </row>
    <row r="5621" spans="1:27" x14ac:dyDescent="0.25">
      <c r="A5621" s="268"/>
      <c r="B5621" s="268"/>
      <c r="C5621" s="268"/>
      <c r="D5621" s="268"/>
      <c r="E5621" s="268"/>
      <c r="F5621" s="268"/>
      <c r="G5621" s="268"/>
      <c r="H5621" s="268"/>
      <c r="J5621" s="268"/>
      <c r="K5621" s="268"/>
      <c r="L5621" s="268"/>
      <c r="O5621" s="268"/>
      <c r="T5621" s="268"/>
      <c r="X5621" s="268"/>
    </row>
    <row r="5622" spans="1:27" x14ac:dyDescent="0.25">
      <c r="A5622" s="268"/>
      <c r="B5622" s="268"/>
      <c r="C5622" s="268"/>
      <c r="D5622" s="268"/>
      <c r="E5622" s="268"/>
      <c r="F5622" s="268"/>
      <c r="G5622" s="268"/>
      <c r="H5622" s="268"/>
      <c r="J5622" s="268"/>
      <c r="K5622" s="268"/>
      <c r="L5622" s="268"/>
      <c r="O5622" s="268"/>
      <c r="T5622" s="268"/>
      <c r="X5622" s="268"/>
    </row>
    <row r="5623" spans="1:27" x14ac:dyDescent="0.25">
      <c r="A5623" s="268"/>
      <c r="B5623" s="268"/>
      <c r="C5623" s="268"/>
      <c r="D5623" s="268"/>
      <c r="E5623" s="268"/>
      <c r="F5623" s="268"/>
      <c r="G5623" s="268"/>
      <c r="H5623" s="268"/>
      <c r="J5623" s="268"/>
      <c r="K5623" s="268"/>
      <c r="L5623" s="268"/>
      <c r="O5623" s="268"/>
      <c r="T5623" s="268"/>
      <c r="X5623" s="268"/>
    </row>
    <row r="5624" spans="1:27" x14ac:dyDescent="0.25">
      <c r="A5624" s="268"/>
      <c r="B5624" s="268"/>
      <c r="C5624" s="268"/>
      <c r="D5624" s="268"/>
      <c r="E5624" s="268"/>
      <c r="F5624" s="268"/>
      <c r="G5624" s="268"/>
      <c r="H5624" s="268"/>
      <c r="J5624" s="268"/>
      <c r="K5624" s="268"/>
      <c r="L5624" s="268"/>
      <c r="O5624" s="268"/>
      <c r="T5624" s="268"/>
      <c r="X5624" s="268"/>
    </row>
    <row r="5625" spans="1:27" x14ac:dyDescent="0.25">
      <c r="A5625" s="268"/>
      <c r="B5625" s="268"/>
      <c r="C5625" s="268"/>
      <c r="D5625" s="268"/>
      <c r="E5625" s="268"/>
      <c r="F5625" s="268"/>
      <c r="G5625" s="268"/>
      <c r="H5625" s="268"/>
      <c r="J5625" s="268"/>
      <c r="K5625" s="268"/>
      <c r="L5625" s="268"/>
      <c r="O5625" s="268"/>
      <c r="T5625" s="268"/>
      <c r="X5625" s="268"/>
    </row>
    <row r="5626" spans="1:27" x14ac:dyDescent="0.25">
      <c r="A5626" s="268"/>
      <c r="B5626" s="268"/>
      <c r="C5626" s="268"/>
      <c r="D5626" s="268"/>
      <c r="E5626" s="268"/>
      <c r="F5626" s="268"/>
      <c r="G5626" s="268"/>
      <c r="H5626" s="268"/>
      <c r="J5626" s="268"/>
      <c r="K5626" s="268"/>
      <c r="L5626" s="268"/>
      <c r="O5626" s="268"/>
      <c r="T5626" s="268"/>
      <c r="X5626" s="268"/>
    </row>
    <row r="5627" spans="1:27" x14ac:dyDescent="0.25">
      <c r="A5627" s="268"/>
      <c r="B5627" s="268"/>
      <c r="C5627" s="268"/>
      <c r="D5627" s="268"/>
      <c r="E5627" s="268"/>
      <c r="F5627" s="268"/>
      <c r="G5627" s="268"/>
      <c r="H5627" s="268"/>
      <c r="J5627" s="268"/>
      <c r="K5627" s="268"/>
      <c r="L5627" s="268"/>
      <c r="O5627" s="268"/>
      <c r="T5627" s="268"/>
      <c r="X5627" s="268"/>
    </row>
    <row r="5628" spans="1:27" x14ac:dyDescent="0.25">
      <c r="A5628" s="268"/>
      <c r="B5628" s="268"/>
      <c r="C5628" s="268"/>
      <c r="D5628" s="268"/>
      <c r="E5628" s="268"/>
      <c r="F5628" s="268"/>
      <c r="G5628" s="268"/>
      <c r="H5628" s="268"/>
      <c r="J5628" s="268"/>
      <c r="K5628" s="268"/>
      <c r="L5628" s="268"/>
      <c r="O5628" s="268"/>
      <c r="T5628" s="268"/>
      <c r="X5628" s="268"/>
    </row>
    <row r="5629" spans="1:27" x14ac:dyDescent="0.25">
      <c r="A5629" s="268"/>
      <c r="B5629" s="268"/>
      <c r="C5629" s="268"/>
      <c r="D5629" s="268"/>
      <c r="E5629" s="268"/>
      <c r="F5629" s="268"/>
      <c r="G5629" s="268"/>
      <c r="H5629" s="268"/>
      <c r="J5629" s="268"/>
      <c r="K5629" s="268"/>
      <c r="L5629" s="268"/>
      <c r="O5629" s="268"/>
      <c r="T5629" s="268"/>
      <c r="X5629" s="268"/>
    </row>
    <row r="5630" spans="1:27" x14ac:dyDescent="0.25">
      <c r="A5630" s="268"/>
      <c r="B5630" s="268"/>
      <c r="C5630" s="268"/>
      <c r="D5630" s="268"/>
      <c r="E5630" s="268"/>
      <c r="F5630" s="268"/>
      <c r="G5630" s="268"/>
      <c r="H5630" s="268"/>
      <c r="J5630" s="268"/>
      <c r="K5630" s="268"/>
      <c r="L5630" s="268"/>
      <c r="O5630" s="268"/>
      <c r="T5630" s="268"/>
      <c r="X5630" s="268"/>
    </row>
    <row r="5631" spans="1:27" x14ac:dyDescent="0.25">
      <c r="A5631" s="268"/>
      <c r="B5631" s="268"/>
      <c r="C5631" s="268"/>
      <c r="D5631" s="268"/>
      <c r="E5631" s="268"/>
      <c r="F5631" s="268"/>
      <c r="G5631" s="268"/>
      <c r="H5631" s="268"/>
      <c r="J5631" s="268"/>
      <c r="K5631" s="268"/>
      <c r="L5631" s="268"/>
      <c r="O5631" s="268"/>
      <c r="T5631" s="268"/>
      <c r="X5631" s="268"/>
    </row>
    <row r="5632" spans="1:27" x14ac:dyDescent="0.25">
      <c r="A5632" s="268"/>
      <c r="B5632" s="268"/>
      <c r="C5632" s="268"/>
      <c r="D5632" s="268"/>
      <c r="E5632" s="268"/>
      <c r="F5632" s="268"/>
      <c r="G5632" s="268"/>
      <c r="H5632" s="268"/>
      <c r="J5632" s="268"/>
      <c r="K5632" s="268"/>
      <c r="L5632" s="268"/>
      <c r="O5632" s="268"/>
      <c r="T5632" s="268"/>
      <c r="X5632" s="268"/>
    </row>
    <row r="5633" spans="1:24" x14ac:dyDescent="0.25">
      <c r="A5633" s="268"/>
      <c r="B5633" s="268"/>
      <c r="C5633" s="268"/>
      <c r="D5633" s="268"/>
      <c r="E5633" s="268"/>
      <c r="F5633" s="268"/>
      <c r="G5633" s="268"/>
      <c r="H5633" s="268"/>
      <c r="J5633" s="268"/>
      <c r="K5633" s="268"/>
      <c r="L5633" s="268"/>
      <c r="O5633" s="268"/>
      <c r="T5633" s="268"/>
      <c r="X5633" s="268"/>
    </row>
    <row r="5634" spans="1:24" x14ac:dyDescent="0.25">
      <c r="A5634" s="268"/>
      <c r="B5634" s="268"/>
      <c r="C5634" s="268"/>
      <c r="D5634" s="268"/>
      <c r="E5634" s="268"/>
      <c r="F5634" s="268"/>
      <c r="G5634" s="268"/>
      <c r="H5634" s="268"/>
      <c r="J5634" s="268"/>
      <c r="K5634" s="268"/>
      <c r="L5634" s="268"/>
      <c r="O5634" s="268"/>
      <c r="T5634" s="268"/>
      <c r="X5634" s="268"/>
    </row>
    <row r="5635" spans="1:24" x14ac:dyDescent="0.25">
      <c r="A5635" s="268"/>
      <c r="B5635" s="268"/>
      <c r="C5635" s="268"/>
      <c r="D5635" s="268"/>
      <c r="E5635" s="268"/>
      <c r="F5635" s="268"/>
      <c r="G5635" s="268"/>
      <c r="H5635" s="268"/>
      <c r="J5635" s="268"/>
      <c r="K5635" s="268"/>
      <c r="L5635" s="268"/>
      <c r="O5635" s="268"/>
      <c r="T5635" s="268"/>
      <c r="X5635" s="268"/>
    </row>
    <row r="5636" spans="1:24" x14ac:dyDescent="0.25">
      <c r="A5636" s="268"/>
      <c r="B5636" s="268"/>
      <c r="C5636" s="268"/>
      <c r="D5636" s="268"/>
      <c r="E5636" s="268"/>
      <c r="F5636" s="268"/>
      <c r="G5636" s="268"/>
      <c r="H5636" s="268"/>
      <c r="J5636" s="268"/>
      <c r="K5636" s="268"/>
      <c r="L5636" s="268"/>
      <c r="O5636" s="268"/>
      <c r="T5636" s="268"/>
      <c r="X5636" s="268"/>
    </row>
    <row r="5637" spans="1:24" x14ac:dyDescent="0.25">
      <c r="A5637" s="268"/>
      <c r="B5637" s="268"/>
      <c r="C5637" s="268"/>
      <c r="D5637" s="268"/>
      <c r="E5637" s="268"/>
      <c r="F5637" s="268"/>
      <c r="G5637" s="268"/>
      <c r="H5637" s="268"/>
      <c r="J5637" s="268"/>
      <c r="K5637" s="268"/>
      <c r="L5637" s="268"/>
      <c r="O5637" s="268"/>
      <c r="T5637" s="268"/>
      <c r="X5637" s="268"/>
    </row>
    <row r="5638" spans="1:24" x14ac:dyDescent="0.25">
      <c r="A5638" s="268"/>
      <c r="B5638" s="268"/>
      <c r="C5638" s="268"/>
      <c r="D5638" s="268"/>
      <c r="E5638" s="268"/>
      <c r="F5638" s="268"/>
      <c r="G5638" s="268"/>
      <c r="H5638" s="268"/>
      <c r="J5638" s="268"/>
      <c r="K5638" s="268"/>
      <c r="L5638" s="268"/>
      <c r="O5638" s="268"/>
      <c r="T5638" s="268"/>
      <c r="X5638" s="268"/>
    </row>
    <row r="5639" spans="1:24" x14ac:dyDescent="0.25">
      <c r="A5639" s="268"/>
      <c r="B5639" s="268"/>
      <c r="C5639" s="268"/>
      <c r="D5639" s="268"/>
      <c r="E5639" s="268"/>
      <c r="F5639" s="268"/>
      <c r="G5639" s="268"/>
      <c r="H5639" s="268"/>
      <c r="J5639" s="268"/>
      <c r="K5639" s="268"/>
      <c r="L5639" s="268"/>
      <c r="O5639" s="268"/>
      <c r="T5639" s="268"/>
      <c r="X5639" s="268"/>
    </row>
    <row r="5640" spans="1:24" x14ac:dyDescent="0.25">
      <c r="A5640" s="268"/>
      <c r="B5640" s="268"/>
      <c r="C5640" s="268"/>
      <c r="D5640" s="268"/>
      <c r="E5640" s="268"/>
      <c r="F5640" s="268"/>
      <c r="G5640" s="268"/>
      <c r="H5640" s="268"/>
      <c r="J5640" s="268"/>
      <c r="K5640" s="268"/>
      <c r="L5640" s="268"/>
      <c r="O5640" s="268"/>
      <c r="T5640" s="268"/>
      <c r="X5640" s="268"/>
    </row>
    <row r="5641" spans="1:24" x14ac:dyDescent="0.25">
      <c r="A5641" s="268"/>
      <c r="B5641" s="268"/>
      <c r="C5641" s="268"/>
      <c r="D5641" s="268"/>
      <c r="E5641" s="268"/>
      <c r="F5641" s="268"/>
      <c r="G5641" s="268"/>
      <c r="H5641" s="268"/>
      <c r="J5641" s="268"/>
      <c r="K5641" s="268"/>
      <c r="L5641" s="268"/>
      <c r="O5641" s="268"/>
      <c r="T5641" s="268"/>
      <c r="X5641" s="268"/>
    </row>
    <row r="5642" spans="1:24" x14ac:dyDescent="0.25">
      <c r="A5642" s="268"/>
      <c r="B5642" s="268"/>
      <c r="C5642" s="268"/>
      <c r="D5642" s="268"/>
      <c r="E5642" s="268"/>
      <c r="F5642" s="268"/>
      <c r="G5642" s="268"/>
      <c r="H5642" s="268"/>
      <c r="J5642" s="268"/>
      <c r="K5642" s="268"/>
      <c r="L5642" s="268"/>
      <c r="O5642" s="268"/>
      <c r="T5642" s="268"/>
      <c r="X5642" s="268"/>
    </row>
    <row r="5643" spans="1:24" x14ac:dyDescent="0.25">
      <c r="A5643" s="268"/>
      <c r="B5643" s="268"/>
      <c r="C5643" s="268"/>
      <c r="D5643" s="268"/>
      <c r="E5643" s="268"/>
      <c r="F5643" s="268"/>
      <c r="G5643" s="268"/>
      <c r="H5643" s="268"/>
      <c r="J5643" s="268"/>
      <c r="K5643" s="268"/>
      <c r="L5643" s="268"/>
      <c r="O5643" s="268"/>
      <c r="T5643" s="268"/>
      <c r="X5643" s="268"/>
    </row>
    <row r="5644" spans="1:24" x14ac:dyDescent="0.25">
      <c r="A5644" s="268"/>
      <c r="B5644" s="268"/>
      <c r="C5644" s="268"/>
      <c r="D5644" s="268"/>
      <c r="E5644" s="268"/>
      <c r="F5644" s="268"/>
      <c r="G5644" s="268"/>
      <c r="H5644" s="268"/>
      <c r="J5644" s="268"/>
      <c r="K5644" s="268"/>
      <c r="L5644" s="268"/>
      <c r="O5644" s="268"/>
      <c r="T5644" s="268"/>
      <c r="X5644" s="268"/>
    </row>
    <row r="5645" spans="1:24" x14ac:dyDescent="0.25">
      <c r="A5645" s="268"/>
      <c r="B5645" s="268"/>
      <c r="C5645" s="268"/>
      <c r="D5645" s="268"/>
      <c r="E5645" s="268"/>
      <c r="F5645" s="268"/>
      <c r="G5645" s="268"/>
      <c r="H5645" s="268"/>
      <c r="J5645" s="268"/>
      <c r="K5645" s="268"/>
      <c r="L5645" s="268"/>
      <c r="O5645" s="268"/>
      <c r="T5645" s="268"/>
      <c r="X5645" s="268"/>
    </row>
    <row r="5646" spans="1:24" x14ac:dyDescent="0.25">
      <c r="A5646" s="268"/>
      <c r="B5646" s="268"/>
      <c r="C5646" s="268"/>
      <c r="D5646" s="268"/>
      <c r="E5646" s="268"/>
      <c r="F5646" s="268"/>
      <c r="G5646" s="268"/>
      <c r="H5646" s="268"/>
      <c r="J5646" s="268"/>
      <c r="K5646" s="268"/>
      <c r="L5646" s="268"/>
      <c r="O5646" s="268"/>
      <c r="T5646" s="268"/>
      <c r="X5646" s="268"/>
    </row>
    <row r="5647" spans="1:24" x14ac:dyDescent="0.25">
      <c r="A5647" s="268"/>
      <c r="B5647" s="268"/>
      <c r="C5647" s="268"/>
      <c r="D5647" s="268"/>
      <c r="E5647" s="268"/>
      <c r="F5647" s="268"/>
      <c r="G5647" s="268"/>
      <c r="H5647" s="268"/>
      <c r="J5647" s="268"/>
      <c r="K5647" s="268"/>
      <c r="L5647" s="268"/>
      <c r="O5647" s="268"/>
      <c r="T5647" s="268"/>
      <c r="X5647" s="268"/>
    </row>
    <row r="5648" spans="1:24" x14ac:dyDescent="0.25">
      <c r="A5648" s="268"/>
      <c r="B5648" s="268"/>
      <c r="C5648" s="268"/>
      <c r="D5648" s="268"/>
      <c r="E5648" s="268"/>
      <c r="F5648" s="268"/>
      <c r="G5648" s="268"/>
      <c r="H5648" s="268"/>
      <c r="J5648" s="268"/>
      <c r="K5648" s="268"/>
      <c r="L5648" s="268"/>
      <c r="O5648" s="268"/>
      <c r="T5648" s="268"/>
      <c r="X5648" s="268"/>
    </row>
    <row r="5649" spans="1:24" x14ac:dyDescent="0.25">
      <c r="A5649" s="268"/>
      <c r="B5649" s="268"/>
      <c r="C5649" s="268"/>
      <c r="D5649" s="268"/>
      <c r="E5649" s="268"/>
      <c r="F5649" s="268"/>
      <c r="G5649" s="268"/>
      <c r="H5649" s="268"/>
      <c r="J5649" s="268"/>
      <c r="K5649" s="268"/>
      <c r="L5649" s="268"/>
      <c r="O5649" s="268"/>
      <c r="T5649" s="268"/>
      <c r="X5649" s="268"/>
    </row>
    <row r="5650" spans="1:24" x14ac:dyDescent="0.25">
      <c r="A5650" s="268"/>
      <c r="B5650" s="268"/>
      <c r="C5650" s="268"/>
      <c r="D5650" s="268"/>
      <c r="E5650" s="268"/>
      <c r="F5650" s="268"/>
      <c r="G5650" s="268"/>
      <c r="H5650" s="268"/>
      <c r="J5650" s="268"/>
      <c r="K5650" s="268"/>
      <c r="L5650" s="268"/>
      <c r="O5650" s="268"/>
      <c r="T5650" s="268"/>
      <c r="X5650" s="268"/>
    </row>
    <row r="5651" spans="1:24" x14ac:dyDescent="0.25">
      <c r="A5651" s="268"/>
      <c r="B5651" s="268"/>
      <c r="C5651" s="268"/>
      <c r="D5651" s="268"/>
      <c r="E5651" s="268"/>
      <c r="F5651" s="268"/>
      <c r="G5651" s="268"/>
      <c r="H5651" s="268"/>
      <c r="J5651" s="268"/>
      <c r="K5651" s="268"/>
      <c r="L5651" s="268"/>
      <c r="O5651" s="268"/>
      <c r="T5651" s="268"/>
      <c r="X5651" s="268"/>
    </row>
    <row r="5652" spans="1:24" x14ac:dyDescent="0.25">
      <c r="A5652" s="268"/>
      <c r="B5652" s="268"/>
      <c r="C5652" s="268"/>
      <c r="D5652" s="268"/>
      <c r="E5652" s="268"/>
      <c r="F5652" s="268"/>
      <c r="G5652" s="268"/>
      <c r="H5652" s="268"/>
      <c r="J5652" s="268"/>
      <c r="K5652" s="268"/>
      <c r="L5652" s="268"/>
      <c r="O5652" s="268"/>
      <c r="T5652" s="268"/>
      <c r="X5652" s="268"/>
    </row>
    <row r="5653" spans="1:24" x14ac:dyDescent="0.25">
      <c r="A5653" s="268"/>
      <c r="B5653" s="268"/>
      <c r="C5653" s="268"/>
      <c r="D5653" s="268"/>
      <c r="E5653" s="268"/>
      <c r="F5653" s="268"/>
      <c r="G5653" s="268"/>
      <c r="H5653" s="268"/>
      <c r="J5653" s="268"/>
      <c r="K5653" s="268"/>
      <c r="L5653" s="268"/>
      <c r="O5653" s="268"/>
      <c r="T5653" s="268"/>
      <c r="X5653" s="268"/>
    </row>
    <row r="5654" spans="1:24" x14ac:dyDescent="0.25">
      <c r="A5654" s="268"/>
      <c r="B5654" s="268"/>
      <c r="C5654" s="268"/>
      <c r="D5654" s="268"/>
      <c r="E5654" s="268"/>
      <c r="F5654" s="268"/>
      <c r="G5654" s="268"/>
      <c r="H5654" s="268"/>
      <c r="J5654" s="268"/>
      <c r="K5654" s="268"/>
      <c r="L5654" s="268"/>
      <c r="O5654" s="268"/>
      <c r="T5654" s="268"/>
      <c r="X5654" s="268"/>
    </row>
    <row r="5655" spans="1:24" x14ac:dyDescent="0.25">
      <c r="A5655" s="268"/>
      <c r="B5655" s="268"/>
      <c r="C5655" s="268"/>
      <c r="D5655" s="268"/>
      <c r="E5655" s="268"/>
      <c r="F5655" s="268"/>
      <c r="G5655" s="268"/>
      <c r="H5655" s="268"/>
      <c r="J5655" s="268"/>
      <c r="K5655" s="268"/>
      <c r="L5655" s="268"/>
      <c r="O5655" s="268"/>
      <c r="T5655" s="268"/>
      <c r="X5655" s="268"/>
    </row>
    <row r="5656" spans="1:24" x14ac:dyDescent="0.25">
      <c r="A5656" s="268"/>
      <c r="B5656" s="268"/>
      <c r="C5656" s="268"/>
      <c r="D5656" s="268"/>
      <c r="E5656" s="268"/>
      <c r="F5656" s="268"/>
      <c r="G5656" s="268"/>
      <c r="H5656" s="268"/>
      <c r="J5656" s="268"/>
      <c r="K5656" s="268"/>
      <c r="L5656" s="268"/>
      <c r="O5656" s="268"/>
      <c r="T5656" s="268"/>
      <c r="X5656" s="268"/>
    </row>
    <row r="5657" spans="1:24" x14ac:dyDescent="0.25">
      <c r="A5657" s="268"/>
      <c r="B5657" s="268"/>
      <c r="C5657" s="268"/>
      <c r="D5657" s="268"/>
      <c r="E5657" s="268"/>
      <c r="F5657" s="268"/>
      <c r="G5657" s="268"/>
      <c r="H5657" s="268"/>
      <c r="J5657" s="268"/>
      <c r="K5657" s="268"/>
      <c r="L5657" s="268"/>
      <c r="O5657" s="268"/>
      <c r="T5657" s="268"/>
      <c r="X5657" s="268"/>
    </row>
    <row r="5658" spans="1:24" x14ac:dyDescent="0.25">
      <c r="A5658" s="268"/>
      <c r="B5658" s="268"/>
      <c r="C5658" s="268"/>
      <c r="D5658" s="268"/>
      <c r="E5658" s="268"/>
      <c r="F5658" s="268"/>
      <c r="G5658" s="268"/>
      <c r="H5658" s="268"/>
      <c r="J5658" s="268"/>
      <c r="K5658" s="268"/>
      <c r="L5658" s="268"/>
      <c r="O5658" s="268"/>
      <c r="T5658" s="268"/>
      <c r="X5658" s="268"/>
    </row>
    <row r="5659" spans="1:24" x14ac:dyDescent="0.25">
      <c r="A5659" s="268"/>
      <c r="B5659" s="268"/>
      <c r="C5659" s="268"/>
      <c r="D5659" s="268"/>
      <c r="E5659" s="268"/>
      <c r="F5659" s="268"/>
      <c r="G5659" s="268"/>
      <c r="H5659" s="268"/>
      <c r="J5659" s="268"/>
      <c r="K5659" s="268"/>
      <c r="L5659" s="268"/>
      <c r="O5659" s="268"/>
      <c r="T5659" s="268"/>
      <c r="X5659" s="268"/>
    </row>
    <row r="5660" spans="1:24" x14ac:dyDescent="0.25">
      <c r="A5660" s="268"/>
      <c r="B5660" s="268"/>
      <c r="C5660" s="268"/>
      <c r="D5660" s="268"/>
      <c r="E5660" s="268"/>
      <c r="F5660" s="268"/>
      <c r="G5660" s="268"/>
      <c r="H5660" s="268"/>
      <c r="J5660" s="268"/>
      <c r="K5660" s="268"/>
      <c r="L5660" s="268"/>
      <c r="O5660" s="268"/>
      <c r="T5660" s="268"/>
      <c r="X5660" s="268"/>
    </row>
    <row r="5661" spans="1:24" x14ac:dyDescent="0.25">
      <c r="A5661" s="268"/>
      <c r="B5661" s="268"/>
      <c r="C5661" s="268"/>
      <c r="D5661" s="268"/>
      <c r="E5661" s="268"/>
      <c r="F5661" s="268"/>
      <c r="G5661" s="268"/>
      <c r="H5661" s="268"/>
      <c r="J5661" s="268"/>
      <c r="K5661" s="268"/>
      <c r="L5661" s="268"/>
      <c r="O5661" s="268"/>
      <c r="T5661" s="268"/>
      <c r="X5661" s="268"/>
    </row>
    <row r="5662" spans="1:24" x14ac:dyDescent="0.25">
      <c r="A5662" s="268"/>
      <c r="B5662" s="268"/>
      <c r="C5662" s="268"/>
      <c r="D5662" s="268"/>
      <c r="E5662" s="268"/>
      <c r="F5662" s="268"/>
      <c r="G5662" s="268"/>
      <c r="H5662" s="268"/>
      <c r="J5662" s="268"/>
      <c r="K5662" s="268"/>
      <c r="L5662" s="268"/>
      <c r="O5662" s="268"/>
      <c r="T5662" s="268"/>
      <c r="X5662" s="268"/>
    </row>
    <row r="5663" spans="1:24" x14ac:dyDescent="0.25">
      <c r="A5663" s="268"/>
      <c r="B5663" s="268"/>
      <c r="C5663" s="268"/>
      <c r="D5663" s="268"/>
      <c r="E5663" s="268"/>
      <c r="F5663" s="268"/>
      <c r="G5663" s="268"/>
      <c r="H5663" s="268"/>
      <c r="J5663" s="268"/>
      <c r="K5663" s="268"/>
      <c r="L5663" s="268"/>
      <c r="O5663" s="268"/>
      <c r="T5663" s="268"/>
      <c r="X5663" s="268"/>
    </row>
    <row r="5664" spans="1:24" x14ac:dyDescent="0.25">
      <c r="A5664" s="268"/>
      <c r="B5664" s="268"/>
      <c r="C5664" s="268"/>
      <c r="D5664" s="268"/>
      <c r="E5664" s="268"/>
      <c r="F5664" s="268"/>
      <c r="G5664" s="268"/>
      <c r="H5664" s="268"/>
      <c r="J5664" s="268"/>
      <c r="K5664" s="268"/>
      <c r="L5664" s="268"/>
      <c r="O5664" s="268"/>
      <c r="T5664" s="268"/>
      <c r="X5664" s="268"/>
    </row>
    <row r="5665" spans="1:24" x14ac:dyDescent="0.25">
      <c r="A5665" s="268"/>
      <c r="B5665" s="268"/>
      <c r="C5665" s="268"/>
      <c r="D5665" s="268"/>
      <c r="E5665" s="268"/>
      <c r="F5665" s="268"/>
      <c r="G5665" s="268"/>
      <c r="H5665" s="268"/>
      <c r="J5665" s="268"/>
      <c r="K5665" s="268"/>
      <c r="L5665" s="268"/>
      <c r="O5665" s="268"/>
      <c r="T5665" s="268"/>
      <c r="X5665" s="268"/>
    </row>
    <row r="5666" spans="1:24" x14ac:dyDescent="0.25">
      <c r="A5666" s="268"/>
      <c r="B5666" s="268"/>
      <c r="C5666" s="268"/>
      <c r="D5666" s="268"/>
      <c r="E5666" s="268"/>
      <c r="F5666" s="268"/>
      <c r="G5666" s="268"/>
      <c r="H5666" s="268"/>
      <c r="J5666" s="268"/>
      <c r="K5666" s="268"/>
      <c r="L5666" s="268"/>
      <c r="O5666" s="268"/>
      <c r="T5666" s="268"/>
      <c r="X5666" s="268"/>
    </row>
    <row r="5667" spans="1:24" x14ac:dyDescent="0.25">
      <c r="A5667" s="268"/>
      <c r="B5667" s="268"/>
      <c r="C5667" s="268"/>
      <c r="D5667" s="268"/>
      <c r="E5667" s="268"/>
      <c r="F5667" s="268"/>
      <c r="G5667" s="268"/>
      <c r="H5667" s="268"/>
      <c r="J5667" s="268"/>
      <c r="K5667" s="268"/>
      <c r="L5667" s="268"/>
      <c r="O5667" s="268"/>
      <c r="T5667" s="268"/>
      <c r="X5667" s="268"/>
    </row>
    <row r="5668" spans="1:24" x14ac:dyDescent="0.25">
      <c r="A5668" s="268"/>
      <c r="B5668" s="268"/>
      <c r="C5668" s="268"/>
      <c r="D5668" s="268"/>
      <c r="E5668" s="268"/>
      <c r="F5668" s="268"/>
      <c r="G5668" s="268"/>
      <c r="H5668" s="268"/>
      <c r="J5668" s="268"/>
      <c r="K5668" s="268"/>
      <c r="L5668" s="268"/>
      <c r="O5668" s="268"/>
      <c r="T5668" s="268"/>
      <c r="X5668" s="268"/>
    </row>
    <row r="5669" spans="1:24" x14ac:dyDescent="0.25">
      <c r="A5669" s="268"/>
      <c r="B5669" s="268"/>
      <c r="C5669" s="268"/>
      <c r="D5669" s="268"/>
      <c r="E5669" s="268"/>
      <c r="F5669" s="268"/>
      <c r="G5669" s="268"/>
      <c r="H5669" s="268"/>
      <c r="J5669" s="268"/>
      <c r="K5669" s="268"/>
      <c r="L5669" s="268"/>
      <c r="O5669" s="268"/>
      <c r="T5669" s="268"/>
      <c r="X5669" s="268"/>
    </row>
    <row r="5670" spans="1:24" x14ac:dyDescent="0.25">
      <c r="A5670" s="268"/>
      <c r="B5670" s="268"/>
      <c r="C5670" s="268"/>
      <c r="D5670" s="268"/>
      <c r="E5670" s="268"/>
      <c r="F5670" s="268"/>
      <c r="G5670" s="268"/>
      <c r="H5670" s="268"/>
      <c r="J5670" s="268"/>
      <c r="K5670" s="268"/>
      <c r="L5670" s="268"/>
      <c r="O5670" s="268"/>
      <c r="T5670" s="268"/>
      <c r="X5670" s="268"/>
    </row>
    <row r="5671" spans="1:24" x14ac:dyDescent="0.25">
      <c r="A5671" s="268"/>
      <c r="B5671" s="268"/>
      <c r="C5671" s="268"/>
      <c r="D5671" s="268"/>
      <c r="E5671" s="268"/>
      <c r="F5671" s="268"/>
      <c r="G5671" s="268"/>
      <c r="H5671" s="268"/>
      <c r="J5671" s="268"/>
      <c r="K5671" s="268"/>
      <c r="L5671" s="268"/>
      <c r="O5671" s="268"/>
      <c r="T5671" s="268"/>
      <c r="X5671" s="268"/>
    </row>
    <row r="5672" spans="1:24" x14ac:dyDescent="0.25">
      <c r="A5672" s="268"/>
      <c r="B5672" s="268"/>
      <c r="C5672" s="268"/>
      <c r="D5672" s="268"/>
      <c r="E5672" s="268"/>
      <c r="F5672" s="268"/>
      <c r="G5672" s="268"/>
      <c r="H5672" s="268"/>
      <c r="J5672" s="268"/>
      <c r="K5672" s="268"/>
      <c r="L5672" s="268"/>
      <c r="O5672" s="268"/>
      <c r="T5672" s="268"/>
      <c r="X5672" s="268"/>
    </row>
    <row r="5673" spans="1:24" x14ac:dyDescent="0.25">
      <c r="A5673" s="268"/>
      <c r="B5673" s="268"/>
      <c r="C5673" s="268"/>
      <c r="D5673" s="268"/>
      <c r="E5673" s="268"/>
      <c r="F5673" s="268"/>
      <c r="G5673" s="268"/>
      <c r="H5673" s="268"/>
      <c r="J5673" s="268"/>
      <c r="K5673" s="268"/>
      <c r="L5673" s="268"/>
      <c r="O5673" s="268"/>
      <c r="T5673" s="268"/>
      <c r="X5673" s="268"/>
    </row>
    <row r="5674" spans="1:24" x14ac:dyDescent="0.25">
      <c r="A5674" s="268"/>
      <c r="B5674" s="268"/>
      <c r="C5674" s="268"/>
      <c r="D5674" s="268"/>
      <c r="E5674" s="268"/>
      <c r="F5674" s="268"/>
      <c r="G5674" s="268"/>
      <c r="H5674" s="268"/>
      <c r="J5674" s="268"/>
      <c r="K5674" s="268"/>
      <c r="L5674" s="268"/>
      <c r="O5674" s="268"/>
      <c r="T5674" s="268"/>
      <c r="X5674" s="268"/>
    </row>
    <row r="5675" spans="1:24" x14ac:dyDescent="0.25">
      <c r="A5675" s="268"/>
      <c r="B5675" s="268"/>
      <c r="C5675" s="268"/>
      <c r="D5675" s="268"/>
      <c r="E5675" s="268"/>
      <c r="F5675" s="268"/>
      <c r="G5675" s="268"/>
      <c r="H5675" s="268"/>
      <c r="J5675" s="268"/>
      <c r="K5675" s="268"/>
      <c r="L5675" s="268"/>
      <c r="O5675" s="268"/>
      <c r="T5675" s="268"/>
      <c r="X5675" s="268"/>
    </row>
    <row r="5676" spans="1:24" x14ac:dyDescent="0.25">
      <c r="A5676" s="268"/>
      <c r="B5676" s="268"/>
      <c r="C5676" s="268"/>
      <c r="D5676" s="268"/>
      <c r="E5676" s="268"/>
      <c r="F5676" s="268"/>
      <c r="G5676" s="268"/>
      <c r="H5676" s="268"/>
      <c r="J5676" s="268"/>
      <c r="K5676" s="268"/>
      <c r="L5676" s="268"/>
      <c r="O5676" s="268"/>
      <c r="T5676" s="268"/>
      <c r="X5676" s="268"/>
    </row>
    <row r="5677" spans="1:24" x14ac:dyDescent="0.25">
      <c r="A5677" s="268"/>
      <c r="B5677" s="268"/>
      <c r="C5677" s="268"/>
      <c r="D5677" s="268"/>
      <c r="E5677" s="268"/>
      <c r="F5677" s="268"/>
      <c r="G5677" s="268"/>
      <c r="H5677" s="268"/>
      <c r="J5677" s="268"/>
      <c r="K5677" s="268"/>
      <c r="L5677" s="268"/>
      <c r="O5677" s="268"/>
      <c r="T5677" s="268"/>
      <c r="X5677" s="268"/>
    </row>
    <row r="5678" spans="1:24" x14ac:dyDescent="0.25">
      <c r="A5678" s="268"/>
      <c r="B5678" s="268"/>
      <c r="C5678" s="268"/>
      <c r="D5678" s="268"/>
      <c r="E5678" s="268"/>
      <c r="F5678" s="268"/>
      <c r="G5678" s="268"/>
      <c r="H5678" s="268"/>
      <c r="J5678" s="268"/>
      <c r="K5678" s="268"/>
      <c r="L5678" s="268"/>
      <c r="O5678" s="268"/>
      <c r="T5678" s="268"/>
      <c r="X5678" s="268"/>
    </row>
    <row r="5679" spans="1:24" x14ac:dyDescent="0.25">
      <c r="A5679" s="268"/>
      <c r="B5679" s="268"/>
      <c r="C5679" s="268"/>
      <c r="D5679" s="268"/>
      <c r="E5679" s="268"/>
      <c r="F5679" s="268"/>
      <c r="G5679" s="268"/>
      <c r="H5679" s="268"/>
      <c r="J5679" s="268"/>
      <c r="K5679" s="268"/>
      <c r="L5679" s="268"/>
      <c r="O5679" s="268"/>
      <c r="T5679" s="268"/>
      <c r="X5679" s="268"/>
    </row>
    <row r="5680" spans="1:24" x14ac:dyDescent="0.25">
      <c r="A5680" s="268"/>
      <c r="B5680" s="268"/>
      <c r="C5680" s="268"/>
      <c r="D5680" s="268"/>
      <c r="E5680" s="268"/>
      <c r="F5680" s="268"/>
      <c r="G5680" s="268"/>
      <c r="H5680" s="268"/>
      <c r="J5680" s="268"/>
      <c r="K5680" s="268"/>
      <c r="L5680" s="268"/>
      <c r="O5680" s="268"/>
      <c r="T5680" s="268"/>
      <c r="X5680" s="268"/>
    </row>
    <row r="5681" spans="1:24" x14ac:dyDescent="0.25">
      <c r="A5681" s="268"/>
      <c r="B5681" s="268"/>
      <c r="C5681" s="268"/>
      <c r="D5681" s="268"/>
      <c r="E5681" s="268"/>
      <c r="F5681" s="268"/>
      <c r="G5681" s="268"/>
      <c r="H5681" s="268"/>
      <c r="J5681" s="268"/>
      <c r="K5681" s="268"/>
      <c r="L5681" s="268"/>
      <c r="O5681" s="268"/>
      <c r="T5681" s="268"/>
      <c r="X5681" s="268"/>
    </row>
    <row r="5682" spans="1:24" x14ac:dyDescent="0.25">
      <c r="A5682" s="268"/>
      <c r="B5682" s="268"/>
      <c r="C5682" s="268"/>
      <c r="D5682" s="268"/>
      <c r="E5682" s="268"/>
      <c r="F5682" s="268"/>
      <c r="G5682" s="268"/>
      <c r="H5682" s="268"/>
      <c r="J5682" s="268"/>
      <c r="K5682" s="268"/>
      <c r="L5682" s="268"/>
      <c r="O5682" s="268"/>
      <c r="T5682" s="268"/>
      <c r="X5682" s="268"/>
    </row>
    <row r="5683" spans="1:24" x14ac:dyDescent="0.25">
      <c r="A5683" s="268"/>
      <c r="B5683" s="268"/>
      <c r="C5683" s="268"/>
      <c r="D5683" s="268"/>
      <c r="E5683" s="268"/>
      <c r="F5683" s="268"/>
      <c r="G5683" s="268"/>
      <c r="H5683" s="268"/>
      <c r="J5683" s="268"/>
      <c r="K5683" s="268"/>
      <c r="L5683" s="268"/>
      <c r="O5683" s="268"/>
      <c r="T5683" s="268"/>
      <c r="X5683" s="268"/>
    </row>
    <row r="5684" spans="1:24" x14ac:dyDescent="0.25">
      <c r="A5684" s="268"/>
      <c r="B5684" s="268"/>
      <c r="C5684" s="268"/>
      <c r="D5684" s="268"/>
      <c r="E5684" s="268"/>
      <c r="F5684" s="268"/>
      <c r="G5684" s="268"/>
      <c r="H5684" s="268"/>
      <c r="J5684" s="268"/>
      <c r="K5684" s="268"/>
      <c r="L5684" s="268"/>
      <c r="O5684" s="268"/>
      <c r="T5684" s="268"/>
      <c r="X5684" s="268"/>
    </row>
    <row r="5685" spans="1:24" x14ac:dyDescent="0.25">
      <c r="A5685" s="268"/>
      <c r="B5685" s="268"/>
      <c r="C5685" s="268"/>
      <c r="D5685" s="268"/>
      <c r="E5685" s="268"/>
      <c r="F5685" s="268"/>
      <c r="G5685" s="268"/>
      <c r="H5685" s="268"/>
      <c r="J5685" s="268"/>
      <c r="K5685" s="268"/>
      <c r="L5685" s="268"/>
      <c r="O5685" s="268"/>
      <c r="T5685" s="268"/>
      <c r="X5685" s="268"/>
    </row>
    <row r="5686" spans="1:24" x14ac:dyDescent="0.25">
      <c r="A5686" s="268"/>
      <c r="B5686" s="268"/>
      <c r="C5686" s="268"/>
      <c r="D5686" s="268"/>
      <c r="E5686" s="268"/>
      <c r="F5686" s="268"/>
      <c r="G5686" s="268"/>
      <c r="H5686" s="268"/>
      <c r="J5686" s="268"/>
      <c r="K5686" s="268"/>
      <c r="L5686" s="268"/>
      <c r="O5686" s="268"/>
      <c r="T5686" s="268"/>
      <c r="X5686" s="268"/>
    </row>
    <row r="5687" spans="1:24" x14ac:dyDescent="0.25">
      <c r="A5687" s="268"/>
      <c r="B5687" s="268"/>
      <c r="C5687" s="268"/>
      <c r="D5687" s="268"/>
      <c r="E5687" s="268"/>
      <c r="F5687" s="268"/>
      <c r="G5687" s="268"/>
      <c r="H5687" s="268"/>
      <c r="J5687" s="268"/>
      <c r="K5687" s="268"/>
      <c r="L5687" s="268"/>
      <c r="O5687" s="268"/>
      <c r="T5687" s="268"/>
      <c r="X5687" s="268"/>
    </row>
    <row r="5688" spans="1:24" x14ac:dyDescent="0.25">
      <c r="A5688" s="268"/>
      <c r="B5688" s="268"/>
      <c r="C5688" s="268"/>
      <c r="D5688" s="268"/>
      <c r="E5688" s="268"/>
      <c r="F5688" s="268"/>
      <c r="G5688" s="268"/>
      <c r="H5688" s="268"/>
      <c r="J5688" s="268"/>
      <c r="K5688" s="268"/>
      <c r="L5688" s="268"/>
      <c r="O5688" s="268"/>
      <c r="T5688" s="268"/>
      <c r="X5688" s="268"/>
    </row>
    <row r="5689" spans="1:24" x14ac:dyDescent="0.25">
      <c r="A5689" s="268"/>
      <c r="B5689" s="268"/>
      <c r="C5689" s="268"/>
      <c r="D5689" s="268"/>
      <c r="E5689" s="268"/>
      <c r="F5689" s="268"/>
      <c r="G5689" s="268"/>
      <c r="H5689" s="268"/>
      <c r="J5689" s="268"/>
      <c r="K5689" s="268"/>
      <c r="L5689" s="268"/>
      <c r="O5689" s="268"/>
      <c r="T5689" s="268"/>
      <c r="X5689" s="268"/>
    </row>
    <row r="5690" spans="1:24" x14ac:dyDescent="0.25">
      <c r="A5690" s="268"/>
      <c r="B5690" s="268"/>
      <c r="C5690" s="268"/>
      <c r="D5690" s="268"/>
      <c r="E5690" s="268"/>
      <c r="F5690" s="268"/>
      <c r="G5690" s="268"/>
      <c r="H5690" s="268"/>
      <c r="J5690" s="268"/>
      <c r="K5690" s="268"/>
      <c r="L5690" s="268"/>
      <c r="O5690" s="268"/>
      <c r="T5690" s="268"/>
      <c r="X5690" s="268"/>
    </row>
    <row r="5691" spans="1:24" x14ac:dyDescent="0.25">
      <c r="A5691" s="268"/>
      <c r="B5691" s="268"/>
      <c r="C5691" s="268"/>
      <c r="D5691" s="268"/>
      <c r="E5691" s="268"/>
      <c r="F5691" s="268"/>
      <c r="G5691" s="268"/>
      <c r="H5691" s="268"/>
      <c r="J5691" s="268"/>
      <c r="K5691" s="268"/>
      <c r="L5691" s="268"/>
      <c r="O5691" s="268"/>
      <c r="T5691" s="268"/>
      <c r="X5691" s="268"/>
    </row>
    <row r="5692" spans="1:24" x14ac:dyDescent="0.25">
      <c r="A5692" s="268"/>
      <c r="B5692" s="268"/>
      <c r="C5692" s="268"/>
      <c r="D5692" s="268"/>
      <c r="E5692" s="268"/>
      <c r="F5692" s="268"/>
      <c r="G5692" s="268"/>
      <c r="H5692" s="268"/>
      <c r="J5692" s="268"/>
      <c r="K5692" s="268"/>
      <c r="L5692" s="268"/>
      <c r="O5692" s="268"/>
      <c r="T5692" s="268"/>
      <c r="X5692" s="268"/>
    </row>
    <row r="5693" spans="1:24" x14ac:dyDescent="0.25">
      <c r="A5693" s="268"/>
      <c r="B5693" s="268"/>
      <c r="C5693" s="268"/>
      <c r="D5693" s="268"/>
      <c r="E5693" s="268"/>
      <c r="F5693" s="268"/>
      <c r="G5693" s="268"/>
      <c r="H5693" s="268"/>
      <c r="J5693" s="268"/>
      <c r="K5693" s="268"/>
      <c r="L5693" s="268"/>
      <c r="O5693" s="268"/>
      <c r="T5693" s="268"/>
      <c r="X5693" s="268"/>
    </row>
    <row r="5694" spans="1:24" x14ac:dyDescent="0.25">
      <c r="A5694" s="268"/>
      <c r="B5694" s="268"/>
      <c r="C5694" s="268"/>
      <c r="D5694" s="268"/>
      <c r="E5694" s="268"/>
      <c r="F5694" s="268"/>
      <c r="G5694" s="268"/>
      <c r="H5694" s="268"/>
      <c r="J5694" s="268"/>
      <c r="K5694" s="268"/>
      <c r="L5694" s="268"/>
      <c r="O5694" s="268"/>
      <c r="T5694" s="268"/>
      <c r="X5694" s="268"/>
    </row>
    <row r="5695" spans="1:24" x14ac:dyDescent="0.25">
      <c r="A5695" s="268"/>
      <c r="B5695" s="268"/>
      <c r="C5695" s="268"/>
      <c r="D5695" s="268"/>
      <c r="E5695" s="268"/>
      <c r="F5695" s="268"/>
      <c r="G5695" s="268"/>
      <c r="H5695" s="268"/>
      <c r="J5695" s="268"/>
      <c r="K5695" s="268"/>
      <c r="L5695" s="268"/>
      <c r="O5695" s="268"/>
      <c r="T5695" s="268"/>
      <c r="X5695" s="268"/>
    </row>
    <row r="5696" spans="1:24" x14ac:dyDescent="0.25">
      <c r="A5696" s="268"/>
      <c r="B5696" s="268"/>
      <c r="C5696" s="268"/>
      <c r="D5696" s="268"/>
      <c r="E5696" s="268"/>
      <c r="F5696" s="268"/>
      <c r="G5696" s="268"/>
      <c r="H5696" s="268"/>
      <c r="J5696" s="268"/>
      <c r="K5696" s="268"/>
      <c r="L5696" s="268"/>
      <c r="O5696" s="268"/>
      <c r="T5696" s="268"/>
      <c r="X5696" s="268"/>
    </row>
    <row r="5697" spans="1:24" x14ac:dyDescent="0.25">
      <c r="A5697" s="268"/>
      <c r="B5697" s="268"/>
      <c r="C5697" s="268"/>
      <c r="D5697" s="268"/>
      <c r="E5697" s="268"/>
      <c r="F5697" s="268"/>
      <c r="G5697" s="268"/>
      <c r="H5697" s="268"/>
      <c r="J5697" s="268"/>
      <c r="K5697" s="268"/>
      <c r="L5697" s="268"/>
      <c r="O5697" s="268"/>
      <c r="T5697" s="268"/>
      <c r="X5697" s="268"/>
    </row>
    <row r="5698" spans="1:24" x14ac:dyDescent="0.25">
      <c r="A5698" s="268"/>
      <c r="B5698" s="268"/>
      <c r="C5698" s="268"/>
      <c r="D5698" s="268"/>
      <c r="E5698" s="268"/>
      <c r="F5698" s="268"/>
      <c r="G5698" s="268"/>
      <c r="H5698" s="268"/>
      <c r="J5698" s="268"/>
      <c r="K5698" s="268"/>
      <c r="L5698" s="268"/>
      <c r="O5698" s="268"/>
      <c r="T5698" s="268"/>
      <c r="X5698" s="268"/>
    </row>
    <row r="5699" spans="1:24" x14ac:dyDescent="0.25">
      <c r="A5699" s="268"/>
      <c r="B5699" s="268"/>
      <c r="C5699" s="268"/>
      <c r="D5699" s="268"/>
      <c r="E5699" s="268"/>
      <c r="F5699" s="268"/>
      <c r="G5699" s="268"/>
      <c r="H5699" s="268"/>
      <c r="J5699" s="268"/>
      <c r="K5699" s="268"/>
      <c r="L5699" s="268"/>
      <c r="O5699" s="268"/>
      <c r="T5699" s="268"/>
      <c r="X5699" s="268"/>
    </row>
    <row r="5700" spans="1:24" x14ac:dyDescent="0.25">
      <c r="A5700" s="268"/>
      <c r="B5700" s="268"/>
      <c r="C5700" s="268"/>
      <c r="D5700" s="268"/>
      <c r="E5700" s="268"/>
      <c r="F5700" s="268"/>
      <c r="G5700" s="268"/>
      <c r="H5700" s="268"/>
      <c r="J5700" s="268"/>
      <c r="K5700" s="268"/>
      <c r="L5700" s="268"/>
      <c r="O5700" s="268"/>
      <c r="T5700" s="268"/>
      <c r="X5700" s="268"/>
    </row>
    <row r="5701" spans="1:24" x14ac:dyDescent="0.25">
      <c r="A5701" s="268"/>
      <c r="B5701" s="268"/>
      <c r="C5701" s="268"/>
      <c r="D5701" s="268"/>
      <c r="E5701" s="268"/>
      <c r="F5701" s="268"/>
      <c r="G5701" s="268"/>
      <c r="H5701" s="268"/>
      <c r="J5701" s="268"/>
      <c r="K5701" s="268"/>
      <c r="L5701" s="268"/>
      <c r="O5701" s="268"/>
      <c r="T5701" s="268"/>
      <c r="X5701" s="268"/>
    </row>
    <row r="5702" spans="1:24" x14ac:dyDescent="0.25">
      <c r="A5702" s="268"/>
      <c r="B5702" s="268"/>
      <c r="C5702" s="268"/>
      <c r="D5702" s="268"/>
      <c r="E5702" s="268"/>
      <c r="F5702" s="268"/>
      <c r="G5702" s="268"/>
      <c r="H5702" s="268"/>
      <c r="J5702" s="268"/>
      <c r="K5702" s="268"/>
      <c r="L5702" s="268"/>
      <c r="O5702" s="268"/>
      <c r="T5702" s="268"/>
      <c r="X5702" s="268"/>
    </row>
    <row r="5703" spans="1:24" x14ac:dyDescent="0.25">
      <c r="A5703" s="268"/>
      <c r="B5703" s="268"/>
      <c r="C5703" s="268"/>
      <c r="D5703" s="268"/>
      <c r="E5703" s="268"/>
      <c r="F5703" s="268"/>
      <c r="G5703" s="268"/>
      <c r="H5703" s="268"/>
      <c r="J5703" s="268"/>
      <c r="K5703" s="268"/>
      <c r="L5703" s="268"/>
      <c r="O5703" s="268"/>
      <c r="T5703" s="268"/>
      <c r="X5703" s="268"/>
    </row>
    <row r="5704" spans="1:24" x14ac:dyDescent="0.25">
      <c r="A5704" s="268"/>
      <c r="B5704" s="268"/>
      <c r="C5704" s="268"/>
      <c r="D5704" s="268"/>
      <c r="E5704" s="268"/>
      <c r="F5704" s="268"/>
      <c r="G5704" s="268"/>
      <c r="H5704" s="268"/>
      <c r="J5704" s="268"/>
      <c r="K5704" s="268"/>
      <c r="L5704" s="268"/>
      <c r="O5704" s="268"/>
      <c r="T5704" s="268"/>
      <c r="X5704" s="268"/>
    </row>
    <row r="5705" spans="1:24" x14ac:dyDescent="0.25">
      <c r="A5705" s="268"/>
      <c r="B5705" s="268"/>
      <c r="C5705" s="268"/>
      <c r="D5705" s="268"/>
      <c r="E5705" s="268"/>
      <c r="F5705" s="268"/>
      <c r="G5705" s="268"/>
      <c r="H5705" s="268"/>
      <c r="J5705" s="268"/>
      <c r="K5705" s="268"/>
      <c r="L5705" s="268"/>
      <c r="O5705" s="268"/>
      <c r="T5705" s="268"/>
      <c r="X5705" s="268"/>
    </row>
    <row r="5706" spans="1:24" x14ac:dyDescent="0.25">
      <c r="A5706" s="268"/>
      <c r="B5706" s="268"/>
      <c r="C5706" s="268"/>
      <c r="D5706" s="268"/>
      <c r="E5706" s="268"/>
      <c r="F5706" s="268"/>
      <c r="G5706" s="268"/>
      <c r="H5706" s="268"/>
      <c r="J5706" s="268"/>
      <c r="K5706" s="268"/>
      <c r="L5706" s="268"/>
      <c r="O5706" s="268"/>
      <c r="T5706" s="268"/>
      <c r="X5706" s="268"/>
    </row>
    <row r="5707" spans="1:24" x14ac:dyDescent="0.25">
      <c r="A5707" s="268"/>
      <c r="B5707" s="268"/>
      <c r="C5707" s="268"/>
      <c r="D5707" s="268"/>
      <c r="E5707" s="268"/>
      <c r="F5707" s="268"/>
      <c r="G5707" s="268"/>
      <c r="H5707" s="268"/>
      <c r="J5707" s="268"/>
      <c r="K5707" s="268"/>
      <c r="L5707" s="268"/>
      <c r="O5707" s="268"/>
      <c r="T5707" s="268"/>
      <c r="X5707" s="268"/>
    </row>
    <row r="5708" spans="1:24" x14ac:dyDescent="0.25">
      <c r="A5708" s="268"/>
      <c r="B5708" s="268"/>
      <c r="C5708" s="268"/>
      <c r="D5708" s="268"/>
      <c r="E5708" s="268"/>
      <c r="F5708" s="268"/>
      <c r="G5708" s="268"/>
      <c r="H5708" s="268"/>
      <c r="J5708" s="268"/>
      <c r="K5708" s="268"/>
      <c r="L5708" s="268"/>
      <c r="O5708" s="268"/>
      <c r="T5708" s="268"/>
      <c r="X5708" s="268"/>
    </row>
    <row r="5709" spans="1:24" x14ac:dyDescent="0.25">
      <c r="A5709" s="268"/>
      <c r="B5709" s="268"/>
      <c r="C5709" s="268"/>
      <c r="D5709" s="268"/>
      <c r="E5709" s="268"/>
      <c r="F5709" s="268"/>
      <c r="G5709" s="268"/>
      <c r="H5709" s="268"/>
      <c r="J5709" s="268"/>
      <c r="K5709" s="268"/>
      <c r="L5709" s="268"/>
      <c r="O5709" s="268"/>
      <c r="T5709" s="268"/>
      <c r="X5709" s="268"/>
    </row>
    <row r="5710" spans="1:24" x14ac:dyDescent="0.25">
      <c r="A5710" s="268"/>
      <c r="B5710" s="268"/>
      <c r="C5710" s="268"/>
      <c r="D5710" s="268"/>
      <c r="E5710" s="268"/>
      <c r="F5710" s="268"/>
      <c r="G5710" s="268"/>
      <c r="H5710" s="268"/>
      <c r="J5710" s="268"/>
      <c r="K5710" s="268"/>
      <c r="L5710" s="268"/>
      <c r="O5710" s="268"/>
      <c r="T5710" s="268"/>
      <c r="X5710" s="268"/>
    </row>
    <row r="5711" spans="1:24" x14ac:dyDescent="0.25">
      <c r="A5711" s="268"/>
      <c r="B5711" s="268"/>
      <c r="C5711" s="268"/>
      <c r="D5711" s="268"/>
      <c r="E5711" s="268"/>
      <c r="F5711" s="268"/>
      <c r="G5711" s="268"/>
      <c r="H5711" s="268"/>
      <c r="J5711" s="268"/>
      <c r="K5711" s="268"/>
      <c r="L5711" s="268"/>
      <c r="O5711" s="268"/>
      <c r="T5711" s="268"/>
      <c r="X5711" s="268"/>
    </row>
    <row r="5712" spans="1:24" x14ac:dyDescent="0.25">
      <c r="A5712" s="268"/>
      <c r="B5712" s="268"/>
      <c r="C5712" s="268"/>
      <c r="D5712" s="268"/>
      <c r="E5712" s="268"/>
      <c r="F5712" s="268"/>
      <c r="G5712" s="268"/>
      <c r="H5712" s="268"/>
      <c r="J5712" s="268"/>
      <c r="K5712" s="268"/>
      <c r="L5712" s="268"/>
      <c r="O5712" s="268"/>
      <c r="T5712" s="268"/>
      <c r="X5712" s="268"/>
    </row>
    <row r="5713" spans="1:24" x14ac:dyDescent="0.25">
      <c r="A5713" s="268"/>
      <c r="B5713" s="268"/>
      <c r="C5713" s="268"/>
      <c r="D5713" s="268"/>
      <c r="E5713" s="268"/>
      <c r="F5713" s="268"/>
      <c r="G5713" s="268"/>
      <c r="H5713" s="268"/>
      <c r="J5713" s="268"/>
      <c r="K5713" s="268"/>
      <c r="L5713" s="268"/>
      <c r="O5713" s="268"/>
      <c r="T5713" s="268"/>
      <c r="X5713" s="268"/>
    </row>
    <row r="5714" spans="1:24" x14ac:dyDescent="0.25">
      <c r="A5714" s="268"/>
      <c r="B5714" s="268"/>
      <c r="C5714" s="268"/>
      <c r="D5714" s="268"/>
      <c r="E5714" s="268"/>
      <c r="F5714" s="268"/>
      <c r="G5714" s="268"/>
      <c r="H5714" s="268"/>
      <c r="J5714" s="268"/>
      <c r="K5714" s="268"/>
      <c r="L5714" s="268"/>
      <c r="O5714" s="268"/>
      <c r="T5714" s="268"/>
      <c r="X5714" s="268"/>
    </row>
    <row r="5715" spans="1:24" x14ac:dyDescent="0.25">
      <c r="A5715" s="268"/>
      <c r="B5715" s="268"/>
      <c r="C5715" s="268"/>
      <c r="D5715" s="268"/>
      <c r="E5715" s="268"/>
      <c r="F5715" s="268"/>
      <c r="G5715" s="268"/>
      <c r="H5715" s="268"/>
      <c r="J5715" s="268"/>
      <c r="K5715" s="268"/>
      <c r="L5715" s="268"/>
      <c r="O5715" s="268"/>
      <c r="T5715" s="268"/>
      <c r="X5715" s="268"/>
    </row>
    <row r="5716" spans="1:24" x14ac:dyDescent="0.25">
      <c r="A5716" s="268"/>
      <c r="B5716" s="268"/>
      <c r="C5716" s="268"/>
      <c r="D5716" s="268"/>
      <c r="E5716" s="268"/>
      <c r="F5716" s="268"/>
      <c r="G5716" s="268"/>
      <c r="H5716" s="268"/>
      <c r="J5716" s="268"/>
      <c r="K5716" s="268"/>
      <c r="L5716" s="268"/>
      <c r="O5716" s="268"/>
      <c r="T5716" s="268"/>
      <c r="X5716" s="268"/>
    </row>
    <row r="5717" spans="1:24" x14ac:dyDescent="0.25">
      <c r="A5717" s="268"/>
      <c r="B5717" s="268"/>
      <c r="C5717" s="268"/>
      <c r="D5717" s="268"/>
      <c r="E5717" s="268"/>
      <c r="F5717" s="268"/>
      <c r="G5717" s="268"/>
      <c r="H5717" s="268"/>
      <c r="J5717" s="268"/>
      <c r="K5717" s="268"/>
      <c r="L5717" s="268"/>
      <c r="O5717" s="268"/>
      <c r="T5717" s="268"/>
      <c r="X5717" s="268"/>
    </row>
    <row r="5718" spans="1:24" x14ac:dyDescent="0.25">
      <c r="A5718" s="268"/>
      <c r="B5718" s="268"/>
      <c r="C5718" s="268"/>
      <c r="D5718" s="268"/>
      <c r="E5718" s="268"/>
      <c r="F5718" s="268"/>
      <c r="G5718" s="268"/>
      <c r="H5718" s="268"/>
      <c r="J5718" s="268"/>
      <c r="K5718" s="268"/>
      <c r="L5718" s="268"/>
      <c r="O5718" s="268"/>
      <c r="T5718" s="268"/>
      <c r="X5718" s="268"/>
    </row>
    <row r="5719" spans="1:24" x14ac:dyDescent="0.25">
      <c r="A5719" s="268"/>
      <c r="B5719" s="268"/>
      <c r="C5719" s="268"/>
      <c r="D5719" s="268"/>
      <c r="E5719" s="268"/>
      <c r="F5719" s="268"/>
      <c r="G5719" s="268"/>
      <c r="H5719" s="268"/>
      <c r="J5719" s="268"/>
      <c r="K5719" s="268"/>
      <c r="L5719" s="268"/>
      <c r="O5719" s="268"/>
      <c r="T5719" s="268"/>
      <c r="X5719" s="268"/>
    </row>
    <row r="5720" spans="1:24" x14ac:dyDescent="0.25">
      <c r="A5720" s="268"/>
      <c r="B5720" s="268"/>
      <c r="C5720" s="268"/>
      <c r="D5720" s="268"/>
      <c r="E5720" s="268"/>
      <c r="F5720" s="268"/>
      <c r="G5720" s="268"/>
      <c r="H5720" s="268"/>
      <c r="J5720" s="268"/>
      <c r="K5720" s="268"/>
      <c r="L5720" s="268"/>
      <c r="O5720" s="268"/>
      <c r="T5720" s="268"/>
      <c r="X5720" s="268"/>
    </row>
    <row r="5721" spans="1:24" x14ac:dyDescent="0.25">
      <c r="A5721" s="268"/>
      <c r="B5721" s="268"/>
      <c r="C5721" s="268"/>
      <c r="D5721" s="268"/>
      <c r="E5721" s="268"/>
      <c r="F5721" s="268"/>
      <c r="G5721" s="268"/>
      <c r="H5721" s="268"/>
      <c r="J5721" s="268"/>
      <c r="K5721" s="268"/>
      <c r="L5721" s="268"/>
      <c r="O5721" s="268"/>
      <c r="T5721" s="268"/>
      <c r="X5721" s="268"/>
    </row>
    <row r="5722" spans="1:24" x14ac:dyDescent="0.25">
      <c r="A5722" s="268"/>
      <c r="B5722" s="268"/>
      <c r="C5722" s="268"/>
      <c r="D5722" s="268"/>
      <c r="E5722" s="268"/>
      <c r="F5722" s="268"/>
      <c r="G5722" s="268"/>
      <c r="H5722" s="268"/>
      <c r="J5722" s="268"/>
      <c r="K5722" s="268"/>
      <c r="L5722" s="268"/>
      <c r="O5722" s="268"/>
      <c r="T5722" s="268"/>
      <c r="X5722" s="268"/>
    </row>
    <row r="5723" spans="1:24" x14ac:dyDescent="0.25">
      <c r="A5723" s="268"/>
      <c r="B5723" s="268"/>
      <c r="C5723" s="268"/>
      <c r="D5723" s="268"/>
      <c r="E5723" s="268"/>
      <c r="F5723" s="268"/>
      <c r="G5723" s="268"/>
      <c r="H5723" s="268"/>
      <c r="J5723" s="268"/>
      <c r="K5723" s="268"/>
      <c r="L5723" s="268"/>
      <c r="O5723" s="268"/>
      <c r="T5723" s="268"/>
      <c r="X5723" s="268"/>
    </row>
    <row r="5724" spans="1:24" x14ac:dyDescent="0.25">
      <c r="A5724" s="268"/>
      <c r="B5724" s="268"/>
      <c r="C5724" s="268"/>
      <c r="D5724" s="268"/>
      <c r="E5724" s="268"/>
      <c r="F5724" s="268"/>
      <c r="G5724" s="268"/>
      <c r="H5724" s="268"/>
      <c r="J5724" s="268"/>
      <c r="K5724" s="268"/>
      <c r="L5724" s="268"/>
      <c r="O5724" s="268"/>
      <c r="T5724" s="268"/>
      <c r="X5724" s="268"/>
    </row>
    <row r="5725" spans="1:24" x14ac:dyDescent="0.25">
      <c r="A5725" s="268"/>
      <c r="B5725" s="268"/>
      <c r="C5725" s="268"/>
      <c r="D5725" s="268"/>
      <c r="E5725" s="268"/>
      <c r="F5725" s="268"/>
      <c r="G5725" s="268"/>
      <c r="H5725" s="268"/>
      <c r="J5725" s="268"/>
      <c r="K5725" s="268"/>
      <c r="L5725" s="268"/>
      <c r="O5725" s="268"/>
      <c r="T5725" s="268"/>
      <c r="X5725" s="268"/>
    </row>
    <row r="5726" spans="1:24" x14ac:dyDescent="0.25">
      <c r="A5726" s="268"/>
      <c r="B5726" s="268"/>
      <c r="C5726" s="268"/>
      <c r="D5726" s="268"/>
      <c r="E5726" s="268"/>
      <c r="F5726" s="268"/>
      <c r="G5726" s="268"/>
      <c r="H5726" s="268"/>
      <c r="J5726" s="268"/>
      <c r="K5726" s="268"/>
      <c r="L5726" s="268"/>
      <c r="O5726" s="268"/>
      <c r="T5726" s="268"/>
      <c r="X5726" s="268"/>
    </row>
    <row r="5727" spans="1:24" x14ac:dyDescent="0.25">
      <c r="A5727" s="268"/>
      <c r="B5727" s="268"/>
      <c r="C5727" s="268"/>
      <c r="D5727" s="268"/>
      <c r="E5727" s="268"/>
      <c r="F5727" s="268"/>
      <c r="G5727" s="268"/>
      <c r="H5727" s="268"/>
      <c r="J5727" s="268"/>
      <c r="K5727" s="268"/>
      <c r="L5727" s="268"/>
      <c r="O5727" s="268"/>
      <c r="T5727" s="268"/>
      <c r="X5727" s="268"/>
    </row>
    <row r="5728" spans="1:24" x14ac:dyDescent="0.25">
      <c r="A5728" s="268"/>
      <c r="B5728" s="268"/>
      <c r="C5728" s="268"/>
      <c r="D5728" s="268"/>
      <c r="E5728" s="268"/>
      <c r="F5728" s="268"/>
      <c r="G5728" s="268"/>
      <c r="H5728" s="268"/>
      <c r="J5728" s="268"/>
      <c r="K5728" s="268"/>
      <c r="L5728" s="268"/>
      <c r="O5728" s="268"/>
      <c r="T5728" s="268"/>
      <c r="X5728" s="268"/>
    </row>
    <row r="5729" spans="1:24" x14ac:dyDescent="0.25">
      <c r="A5729" s="268"/>
      <c r="B5729" s="268"/>
      <c r="C5729" s="268"/>
      <c r="D5729" s="268"/>
      <c r="E5729" s="268"/>
      <c r="F5729" s="268"/>
      <c r="G5729" s="268"/>
      <c r="H5729" s="268"/>
      <c r="J5729" s="268"/>
      <c r="K5729" s="268"/>
      <c r="L5729" s="268"/>
      <c r="O5729" s="268"/>
      <c r="T5729" s="268"/>
      <c r="X5729" s="268"/>
    </row>
    <row r="5730" spans="1:24" x14ac:dyDescent="0.25">
      <c r="A5730" s="268"/>
      <c r="B5730" s="268"/>
      <c r="C5730" s="268"/>
      <c r="D5730" s="268"/>
      <c r="E5730" s="268"/>
      <c r="F5730" s="268"/>
      <c r="G5730" s="268"/>
      <c r="H5730" s="268"/>
      <c r="J5730" s="268"/>
      <c r="K5730" s="268"/>
      <c r="L5730" s="268"/>
      <c r="O5730" s="268"/>
      <c r="T5730" s="268"/>
      <c r="X5730" s="268"/>
    </row>
    <row r="5731" spans="1:24" x14ac:dyDescent="0.25">
      <c r="A5731" s="268"/>
      <c r="B5731" s="268"/>
      <c r="C5731" s="268"/>
      <c r="D5731" s="268"/>
      <c r="E5731" s="268"/>
      <c r="F5731" s="268"/>
      <c r="G5731" s="268"/>
      <c r="H5731" s="268"/>
      <c r="J5731" s="268"/>
      <c r="K5731" s="268"/>
      <c r="L5731" s="268"/>
      <c r="O5731" s="268"/>
      <c r="T5731" s="268"/>
      <c r="X5731" s="268"/>
    </row>
    <row r="5732" spans="1:24" x14ac:dyDescent="0.25">
      <c r="A5732" s="268"/>
      <c r="B5732" s="268"/>
      <c r="C5732" s="268"/>
      <c r="D5732" s="268"/>
      <c r="E5732" s="268"/>
      <c r="F5732" s="268"/>
      <c r="G5732" s="268"/>
      <c r="H5732" s="268"/>
      <c r="J5732" s="268"/>
      <c r="K5732" s="268"/>
      <c r="L5732" s="268"/>
      <c r="O5732" s="268"/>
      <c r="T5732" s="268"/>
      <c r="X5732" s="268"/>
    </row>
    <row r="5733" spans="1:24" x14ac:dyDescent="0.25">
      <c r="A5733" s="268"/>
      <c r="B5733" s="268"/>
      <c r="C5733" s="268"/>
      <c r="D5733" s="268"/>
      <c r="E5733" s="268"/>
      <c r="F5733" s="268"/>
      <c r="G5733" s="268"/>
      <c r="H5733" s="268"/>
      <c r="J5733" s="268"/>
      <c r="K5733" s="268"/>
      <c r="L5733" s="268"/>
      <c r="O5733" s="268"/>
      <c r="T5733" s="268"/>
      <c r="X5733" s="268"/>
    </row>
    <row r="5734" spans="1:24" x14ac:dyDescent="0.25">
      <c r="A5734" s="268"/>
      <c r="B5734" s="268"/>
      <c r="C5734" s="268"/>
      <c r="D5734" s="268"/>
      <c r="E5734" s="268"/>
      <c r="F5734" s="268"/>
      <c r="G5734" s="268"/>
      <c r="H5734" s="268"/>
      <c r="J5734" s="268"/>
      <c r="K5734" s="268"/>
      <c r="L5734" s="268"/>
      <c r="O5734" s="268"/>
      <c r="T5734" s="268"/>
      <c r="X5734" s="268"/>
    </row>
    <row r="5735" spans="1:24" x14ac:dyDescent="0.25">
      <c r="A5735" s="268"/>
      <c r="B5735" s="268"/>
      <c r="C5735" s="268"/>
      <c r="D5735" s="268"/>
      <c r="E5735" s="268"/>
      <c r="F5735" s="268"/>
      <c r="G5735" s="268"/>
      <c r="H5735" s="268"/>
      <c r="J5735" s="268"/>
      <c r="K5735" s="268"/>
      <c r="L5735" s="268"/>
      <c r="O5735" s="268"/>
      <c r="T5735" s="268"/>
      <c r="X5735" s="268"/>
    </row>
    <row r="5736" spans="1:24" x14ac:dyDescent="0.25">
      <c r="A5736" s="268"/>
      <c r="B5736" s="268"/>
      <c r="C5736" s="268"/>
      <c r="D5736" s="268"/>
      <c r="E5736" s="268"/>
      <c r="F5736" s="268"/>
      <c r="G5736" s="268"/>
      <c r="H5736" s="268"/>
      <c r="J5736" s="268"/>
      <c r="K5736" s="268"/>
      <c r="L5736" s="268"/>
      <c r="O5736" s="268"/>
      <c r="T5736" s="268"/>
      <c r="X5736" s="268"/>
    </row>
    <row r="5737" spans="1:24" x14ac:dyDescent="0.25">
      <c r="A5737" s="268"/>
      <c r="B5737" s="268"/>
      <c r="C5737" s="268"/>
      <c r="D5737" s="268"/>
      <c r="E5737" s="268"/>
      <c r="F5737" s="268"/>
      <c r="G5737" s="268"/>
      <c r="H5737" s="268"/>
      <c r="J5737" s="268"/>
      <c r="K5737" s="268"/>
      <c r="L5737" s="268"/>
      <c r="O5737" s="268"/>
      <c r="T5737" s="268"/>
      <c r="X5737" s="268"/>
    </row>
    <row r="5738" spans="1:24" x14ac:dyDescent="0.25">
      <c r="A5738" s="268"/>
      <c r="B5738" s="268"/>
      <c r="C5738" s="268"/>
      <c r="D5738" s="268"/>
      <c r="E5738" s="268"/>
      <c r="F5738" s="268"/>
      <c r="G5738" s="268"/>
      <c r="H5738" s="268"/>
      <c r="J5738" s="268"/>
      <c r="K5738" s="268"/>
      <c r="L5738" s="268"/>
      <c r="O5738" s="268"/>
      <c r="T5738" s="268"/>
      <c r="X5738" s="268"/>
    </row>
    <row r="5739" spans="1:24" x14ac:dyDescent="0.25">
      <c r="A5739" s="268"/>
      <c r="B5739" s="268"/>
      <c r="C5739" s="268"/>
      <c r="D5739" s="268"/>
      <c r="E5739" s="268"/>
      <c r="F5739" s="268"/>
      <c r="G5739" s="268"/>
      <c r="H5739" s="268"/>
      <c r="J5739" s="268"/>
      <c r="K5739" s="268"/>
      <c r="L5739" s="268"/>
      <c r="O5739" s="268"/>
      <c r="T5739" s="268"/>
      <c r="X5739" s="268"/>
    </row>
    <row r="5740" spans="1:24" x14ac:dyDescent="0.25">
      <c r="A5740" s="268"/>
      <c r="B5740" s="268"/>
      <c r="C5740" s="268"/>
      <c r="D5740" s="268"/>
      <c r="E5740" s="268"/>
      <c r="F5740" s="268"/>
      <c r="G5740" s="268"/>
      <c r="H5740" s="268"/>
      <c r="J5740" s="268"/>
      <c r="K5740" s="268"/>
      <c r="L5740" s="268"/>
      <c r="O5740" s="268"/>
      <c r="T5740" s="268"/>
      <c r="X5740" s="268"/>
    </row>
    <row r="5741" spans="1:24" x14ac:dyDescent="0.25">
      <c r="A5741" s="268"/>
      <c r="B5741" s="268"/>
      <c r="C5741" s="268"/>
      <c r="D5741" s="268"/>
      <c r="E5741" s="268"/>
      <c r="F5741" s="268"/>
      <c r="G5741" s="268"/>
      <c r="H5741" s="268"/>
      <c r="J5741" s="268"/>
      <c r="K5741" s="268"/>
      <c r="L5741" s="268"/>
      <c r="O5741" s="268"/>
      <c r="T5741" s="268"/>
      <c r="X5741" s="268"/>
    </row>
    <row r="5742" spans="1:24" x14ac:dyDescent="0.25">
      <c r="A5742" s="268"/>
      <c r="B5742" s="268"/>
      <c r="C5742" s="268"/>
      <c r="D5742" s="268"/>
      <c r="E5742" s="268"/>
      <c r="F5742" s="268"/>
      <c r="G5742" s="268"/>
      <c r="H5742" s="268"/>
      <c r="J5742" s="268"/>
      <c r="K5742" s="268"/>
      <c r="L5742" s="268"/>
      <c r="O5742" s="268"/>
      <c r="T5742" s="268"/>
      <c r="X5742" s="268"/>
    </row>
    <row r="5743" spans="1:24" x14ac:dyDescent="0.25">
      <c r="A5743" s="268"/>
      <c r="B5743" s="268"/>
      <c r="C5743" s="268"/>
      <c r="D5743" s="268"/>
      <c r="E5743" s="268"/>
      <c r="F5743" s="268"/>
      <c r="G5743" s="268"/>
      <c r="H5743" s="268"/>
      <c r="J5743" s="268"/>
      <c r="K5743" s="268"/>
      <c r="L5743" s="268"/>
      <c r="O5743" s="268"/>
      <c r="T5743" s="268"/>
      <c r="X5743" s="268"/>
    </row>
    <row r="5744" spans="1:24" x14ac:dyDescent="0.25">
      <c r="A5744" s="268"/>
      <c r="B5744" s="268"/>
      <c r="C5744" s="268"/>
      <c r="D5744" s="268"/>
      <c r="E5744" s="268"/>
      <c r="F5744" s="268"/>
      <c r="G5744" s="268"/>
      <c r="H5744" s="268"/>
      <c r="J5744" s="268"/>
      <c r="K5744" s="268"/>
      <c r="L5744" s="268"/>
      <c r="O5744" s="268"/>
      <c r="T5744" s="268"/>
      <c r="X5744" s="268"/>
    </row>
    <row r="5745" spans="1:24" x14ac:dyDescent="0.25">
      <c r="A5745" s="268"/>
      <c r="B5745" s="268"/>
      <c r="C5745" s="268"/>
      <c r="D5745" s="268"/>
      <c r="E5745" s="268"/>
      <c r="F5745" s="268"/>
      <c r="G5745" s="268"/>
      <c r="H5745" s="268"/>
      <c r="J5745" s="268"/>
      <c r="K5745" s="268"/>
      <c r="L5745" s="268"/>
      <c r="O5745" s="268"/>
      <c r="T5745" s="268"/>
      <c r="X5745" s="268"/>
    </row>
    <row r="5746" spans="1:24" x14ac:dyDescent="0.25">
      <c r="A5746" s="268"/>
      <c r="B5746" s="268"/>
      <c r="C5746" s="268"/>
      <c r="D5746" s="268"/>
      <c r="E5746" s="268"/>
      <c r="F5746" s="268"/>
      <c r="G5746" s="268"/>
      <c r="H5746" s="268"/>
      <c r="J5746" s="268"/>
      <c r="K5746" s="268"/>
      <c r="L5746" s="268"/>
      <c r="O5746" s="268"/>
      <c r="T5746" s="268"/>
      <c r="X5746" s="268"/>
    </row>
    <row r="5747" spans="1:24" x14ac:dyDescent="0.25">
      <c r="A5747" s="268"/>
      <c r="B5747" s="268"/>
      <c r="C5747" s="268"/>
      <c r="D5747" s="268"/>
      <c r="E5747" s="268"/>
      <c r="F5747" s="268"/>
      <c r="G5747" s="268"/>
      <c r="H5747" s="268"/>
      <c r="J5747" s="268"/>
      <c r="K5747" s="268"/>
      <c r="L5747" s="268"/>
      <c r="O5747" s="268"/>
      <c r="T5747" s="268"/>
      <c r="X5747" s="268"/>
    </row>
    <row r="5748" spans="1:24" x14ac:dyDescent="0.25">
      <c r="A5748" s="268"/>
      <c r="B5748" s="268"/>
      <c r="C5748" s="268"/>
      <c r="D5748" s="268"/>
      <c r="E5748" s="268"/>
      <c r="F5748" s="268"/>
      <c r="G5748" s="268"/>
      <c r="H5748" s="268"/>
      <c r="J5748" s="268"/>
      <c r="K5748" s="268"/>
      <c r="L5748" s="268"/>
      <c r="O5748" s="268"/>
      <c r="T5748" s="268"/>
      <c r="X5748" s="268"/>
    </row>
    <row r="5749" spans="1:24" x14ac:dyDescent="0.25">
      <c r="A5749" s="268"/>
      <c r="B5749" s="268"/>
      <c r="C5749" s="268"/>
      <c r="D5749" s="268"/>
      <c r="E5749" s="268"/>
      <c r="F5749" s="268"/>
      <c r="G5749" s="268"/>
      <c r="H5749" s="268"/>
      <c r="J5749" s="268"/>
      <c r="K5749" s="268"/>
      <c r="L5749" s="268"/>
      <c r="O5749" s="268"/>
      <c r="T5749" s="268"/>
      <c r="X5749" s="268"/>
    </row>
    <row r="5750" spans="1:24" x14ac:dyDescent="0.25">
      <c r="A5750" s="268"/>
      <c r="B5750" s="268"/>
      <c r="C5750" s="268"/>
      <c r="D5750" s="268"/>
      <c r="E5750" s="268"/>
      <c r="F5750" s="268"/>
      <c r="G5750" s="268"/>
      <c r="H5750" s="268"/>
      <c r="J5750" s="268"/>
      <c r="K5750" s="268"/>
      <c r="L5750" s="268"/>
      <c r="O5750" s="268"/>
      <c r="T5750" s="268"/>
      <c r="X5750" s="268"/>
    </row>
    <row r="5751" spans="1:24" x14ac:dyDescent="0.25">
      <c r="A5751" s="268"/>
      <c r="B5751" s="268"/>
      <c r="C5751" s="268"/>
      <c r="D5751" s="268"/>
      <c r="E5751" s="268"/>
      <c r="F5751" s="268"/>
      <c r="G5751" s="268"/>
      <c r="H5751" s="268"/>
      <c r="J5751" s="268"/>
      <c r="K5751" s="268"/>
      <c r="L5751" s="268"/>
      <c r="O5751" s="268"/>
      <c r="T5751" s="268"/>
      <c r="X5751" s="268"/>
    </row>
    <row r="5752" spans="1:24" x14ac:dyDescent="0.25">
      <c r="A5752" s="268"/>
      <c r="B5752" s="268"/>
      <c r="C5752" s="268"/>
      <c r="D5752" s="268"/>
      <c r="E5752" s="268"/>
      <c r="F5752" s="268"/>
      <c r="G5752" s="268"/>
      <c r="H5752" s="268"/>
      <c r="J5752" s="268"/>
      <c r="K5752" s="268"/>
      <c r="L5752" s="268"/>
      <c r="O5752" s="268"/>
      <c r="T5752" s="268"/>
      <c r="X5752" s="268"/>
    </row>
    <row r="5753" spans="1:24" x14ac:dyDescent="0.25">
      <c r="A5753" s="268"/>
      <c r="B5753" s="268"/>
      <c r="C5753" s="268"/>
      <c r="D5753" s="268"/>
      <c r="E5753" s="268"/>
      <c r="F5753" s="268"/>
      <c r="G5753" s="268"/>
      <c r="H5753" s="268"/>
      <c r="J5753" s="268"/>
      <c r="K5753" s="268"/>
      <c r="L5753" s="268"/>
      <c r="O5753" s="268"/>
      <c r="T5753" s="268"/>
      <c r="X5753" s="268"/>
    </row>
    <row r="5754" spans="1:24" x14ac:dyDescent="0.25">
      <c r="A5754" s="268"/>
      <c r="B5754" s="268"/>
      <c r="C5754" s="268"/>
      <c r="D5754" s="268"/>
      <c r="E5754" s="268"/>
      <c r="F5754" s="268"/>
      <c r="G5754" s="268"/>
      <c r="H5754" s="268"/>
      <c r="J5754" s="268"/>
      <c r="K5754" s="268"/>
      <c r="L5754" s="268"/>
      <c r="O5754" s="268"/>
      <c r="T5754" s="268"/>
      <c r="X5754" s="268"/>
    </row>
    <row r="5755" spans="1:24" x14ac:dyDescent="0.25">
      <c r="A5755" s="268"/>
      <c r="B5755" s="268"/>
      <c r="C5755" s="268"/>
      <c r="D5755" s="268"/>
      <c r="E5755" s="268"/>
      <c r="F5755" s="268"/>
      <c r="G5755" s="268"/>
      <c r="H5755" s="268"/>
      <c r="J5755" s="268"/>
      <c r="K5755" s="268"/>
      <c r="L5755" s="268"/>
      <c r="O5755" s="268"/>
      <c r="T5755" s="268"/>
      <c r="X5755" s="268"/>
    </row>
    <row r="5756" spans="1:24" x14ac:dyDescent="0.25">
      <c r="A5756" s="268"/>
      <c r="B5756" s="268"/>
      <c r="C5756" s="268"/>
      <c r="D5756" s="268"/>
      <c r="E5756" s="268"/>
      <c r="F5756" s="268"/>
      <c r="G5756" s="268"/>
      <c r="H5756" s="268"/>
      <c r="J5756" s="268"/>
      <c r="K5756" s="268"/>
      <c r="L5756" s="268"/>
      <c r="O5756" s="268"/>
      <c r="T5756" s="268"/>
      <c r="X5756" s="268"/>
    </row>
    <row r="5757" spans="1:24" x14ac:dyDescent="0.25">
      <c r="A5757" s="268"/>
      <c r="B5757" s="268"/>
      <c r="C5757" s="268"/>
      <c r="D5757" s="268"/>
      <c r="E5757" s="268"/>
      <c r="F5757" s="268"/>
      <c r="G5757" s="268"/>
      <c r="H5757" s="268"/>
      <c r="J5757" s="268"/>
      <c r="K5757" s="268"/>
      <c r="L5757" s="268"/>
      <c r="O5757" s="268"/>
      <c r="T5757" s="268"/>
      <c r="X5757" s="268"/>
    </row>
    <row r="5758" spans="1:24" x14ac:dyDescent="0.25">
      <c r="A5758" s="268"/>
      <c r="B5758" s="268"/>
      <c r="C5758" s="268"/>
      <c r="D5758" s="268"/>
      <c r="E5758" s="268"/>
      <c r="F5758" s="268"/>
      <c r="G5758" s="268"/>
      <c r="H5758" s="268"/>
      <c r="J5758" s="268"/>
      <c r="K5758" s="268"/>
      <c r="L5758" s="268"/>
      <c r="O5758" s="268"/>
      <c r="T5758" s="268"/>
      <c r="X5758" s="268"/>
    </row>
    <row r="5759" spans="1:24" x14ac:dyDescent="0.25">
      <c r="A5759" s="268"/>
      <c r="B5759" s="268"/>
      <c r="C5759" s="268"/>
      <c r="D5759" s="268"/>
      <c r="E5759" s="268"/>
      <c r="F5759" s="268"/>
      <c r="G5759" s="268"/>
      <c r="H5759" s="268"/>
      <c r="J5759" s="268"/>
      <c r="K5759" s="268"/>
      <c r="L5759" s="268"/>
      <c r="O5759" s="268"/>
      <c r="T5759" s="268"/>
      <c r="X5759" s="268"/>
    </row>
    <row r="5760" spans="1:24" x14ac:dyDescent="0.25">
      <c r="A5760" s="268"/>
      <c r="B5760" s="268"/>
      <c r="C5760" s="268"/>
      <c r="D5760" s="268"/>
      <c r="E5760" s="268"/>
      <c r="F5760" s="268"/>
      <c r="G5760" s="268"/>
      <c r="H5760" s="268"/>
      <c r="J5760" s="268"/>
      <c r="K5760" s="268"/>
      <c r="L5760" s="268"/>
      <c r="O5760" s="268"/>
      <c r="T5760" s="268"/>
      <c r="X5760" s="268"/>
    </row>
    <row r="5761" spans="1:24" x14ac:dyDescent="0.25">
      <c r="A5761" s="268"/>
      <c r="B5761" s="268"/>
      <c r="C5761" s="268"/>
      <c r="D5761" s="268"/>
      <c r="E5761" s="268"/>
      <c r="F5761" s="268"/>
      <c r="G5761" s="268"/>
      <c r="H5761" s="268"/>
      <c r="J5761" s="268"/>
      <c r="K5761" s="268"/>
      <c r="L5761" s="268"/>
      <c r="O5761" s="268"/>
      <c r="T5761" s="268"/>
      <c r="X5761" s="268"/>
    </row>
    <row r="5762" spans="1:24" x14ac:dyDescent="0.25">
      <c r="A5762" s="268"/>
      <c r="B5762" s="268"/>
      <c r="C5762" s="268"/>
      <c r="D5762" s="268"/>
      <c r="E5762" s="268"/>
      <c r="F5762" s="268"/>
      <c r="G5762" s="268"/>
      <c r="H5762" s="268"/>
      <c r="J5762" s="268"/>
      <c r="K5762" s="268"/>
      <c r="L5762" s="268"/>
      <c r="O5762" s="268"/>
      <c r="T5762" s="268"/>
      <c r="X5762" s="268"/>
    </row>
    <row r="5763" spans="1:24" x14ac:dyDescent="0.25">
      <c r="A5763" s="268"/>
      <c r="B5763" s="268"/>
      <c r="C5763" s="268"/>
      <c r="D5763" s="268"/>
      <c r="E5763" s="268"/>
      <c r="F5763" s="268"/>
      <c r="G5763" s="268"/>
      <c r="H5763" s="268"/>
      <c r="J5763" s="268"/>
      <c r="K5763" s="268"/>
      <c r="L5763" s="268"/>
      <c r="O5763" s="268"/>
      <c r="T5763" s="268"/>
      <c r="X5763" s="268"/>
    </row>
    <row r="5764" spans="1:24" x14ac:dyDescent="0.25">
      <c r="A5764" s="268"/>
      <c r="B5764" s="268"/>
      <c r="C5764" s="268"/>
      <c r="D5764" s="268"/>
      <c r="E5764" s="268"/>
      <c r="F5764" s="268"/>
      <c r="G5764" s="268"/>
      <c r="H5764" s="268"/>
      <c r="J5764" s="268"/>
      <c r="K5764" s="268"/>
      <c r="L5764" s="268"/>
      <c r="O5764" s="268"/>
      <c r="T5764" s="268"/>
      <c r="X5764" s="268"/>
    </row>
    <row r="5765" spans="1:24" x14ac:dyDescent="0.25">
      <c r="A5765" s="268"/>
      <c r="B5765" s="268"/>
      <c r="C5765" s="268"/>
      <c r="D5765" s="268"/>
      <c r="E5765" s="268"/>
      <c r="F5765" s="268"/>
      <c r="G5765" s="268"/>
      <c r="H5765" s="268"/>
      <c r="J5765" s="268"/>
      <c r="K5765" s="268"/>
      <c r="L5765" s="268"/>
      <c r="O5765" s="268"/>
      <c r="T5765" s="268"/>
      <c r="X5765" s="268"/>
    </row>
    <row r="5766" spans="1:24" x14ac:dyDescent="0.25">
      <c r="A5766" s="268"/>
      <c r="B5766" s="268"/>
      <c r="C5766" s="268"/>
      <c r="D5766" s="268"/>
      <c r="E5766" s="268"/>
      <c r="F5766" s="268"/>
      <c r="G5766" s="268"/>
      <c r="H5766" s="268"/>
      <c r="J5766" s="268"/>
      <c r="K5766" s="268"/>
      <c r="L5766" s="268"/>
      <c r="O5766" s="268"/>
      <c r="T5766" s="268"/>
      <c r="X5766" s="268"/>
    </row>
    <row r="5767" spans="1:24" x14ac:dyDescent="0.25">
      <c r="A5767" s="268"/>
      <c r="B5767" s="268"/>
      <c r="C5767" s="268"/>
      <c r="D5767" s="268"/>
      <c r="E5767" s="268"/>
      <c r="F5767" s="268"/>
      <c r="G5767" s="268"/>
      <c r="H5767" s="268"/>
      <c r="J5767" s="268"/>
      <c r="K5767" s="268"/>
      <c r="L5767" s="268"/>
      <c r="O5767" s="268"/>
      <c r="T5767" s="268"/>
      <c r="X5767" s="268"/>
    </row>
    <row r="5768" spans="1:24" x14ac:dyDescent="0.25">
      <c r="A5768" s="268"/>
      <c r="B5768" s="268"/>
      <c r="C5768" s="268"/>
      <c r="D5768" s="268"/>
      <c r="E5768" s="268"/>
      <c r="F5768" s="268"/>
      <c r="G5768" s="268"/>
      <c r="H5768" s="268"/>
      <c r="J5768" s="268"/>
      <c r="K5768" s="268"/>
      <c r="L5768" s="268"/>
      <c r="O5768" s="268"/>
      <c r="T5768" s="268"/>
      <c r="X5768" s="268"/>
    </row>
    <row r="5769" spans="1:24" x14ac:dyDescent="0.25">
      <c r="A5769" s="268"/>
      <c r="B5769" s="268"/>
      <c r="C5769" s="268"/>
      <c r="D5769" s="268"/>
      <c r="E5769" s="268"/>
      <c r="F5769" s="268"/>
      <c r="G5769" s="268"/>
      <c r="H5769" s="268"/>
      <c r="J5769" s="268"/>
      <c r="K5769" s="268"/>
      <c r="L5769" s="268"/>
      <c r="O5769" s="268"/>
      <c r="T5769" s="268"/>
      <c r="X5769" s="268"/>
    </row>
    <row r="5770" spans="1:24" x14ac:dyDescent="0.25">
      <c r="A5770" s="268"/>
      <c r="B5770" s="268"/>
      <c r="C5770" s="268"/>
      <c r="D5770" s="268"/>
      <c r="E5770" s="268"/>
      <c r="F5770" s="268"/>
      <c r="G5770" s="268"/>
      <c r="H5770" s="268"/>
      <c r="J5770" s="268"/>
      <c r="K5770" s="268"/>
      <c r="L5770" s="268"/>
      <c r="O5770" s="268"/>
      <c r="T5770" s="268"/>
      <c r="X5770" s="268"/>
    </row>
    <row r="5771" spans="1:24" x14ac:dyDescent="0.25">
      <c r="A5771" s="268"/>
      <c r="B5771" s="268"/>
      <c r="C5771" s="268"/>
      <c r="D5771" s="268"/>
      <c r="E5771" s="268"/>
      <c r="F5771" s="268"/>
      <c r="G5771" s="268"/>
      <c r="H5771" s="268"/>
      <c r="J5771" s="268"/>
      <c r="K5771" s="268"/>
      <c r="L5771" s="268"/>
      <c r="O5771" s="268"/>
      <c r="T5771" s="268"/>
      <c r="X5771" s="268"/>
    </row>
    <row r="5772" spans="1:24" x14ac:dyDescent="0.25">
      <c r="A5772" s="268"/>
      <c r="B5772" s="268"/>
      <c r="C5772" s="268"/>
      <c r="D5772" s="268"/>
      <c r="E5772" s="268"/>
      <c r="F5772" s="268"/>
      <c r="G5772" s="268"/>
      <c r="H5772" s="268"/>
      <c r="J5772" s="268"/>
      <c r="K5772" s="268"/>
      <c r="L5772" s="268"/>
      <c r="O5772" s="268"/>
      <c r="T5772" s="268"/>
      <c r="X5772" s="268"/>
    </row>
    <row r="5773" spans="1:24" x14ac:dyDescent="0.25">
      <c r="A5773" s="268"/>
      <c r="B5773" s="268"/>
      <c r="C5773" s="268"/>
      <c r="D5773" s="268"/>
      <c r="E5773" s="268"/>
      <c r="F5773" s="268"/>
      <c r="G5773" s="268"/>
      <c r="H5773" s="268"/>
      <c r="J5773" s="268"/>
      <c r="K5773" s="268"/>
      <c r="L5773" s="268"/>
      <c r="O5773" s="268"/>
      <c r="T5773" s="268"/>
      <c r="X5773" s="268"/>
    </row>
    <row r="5774" spans="1:24" x14ac:dyDescent="0.25">
      <c r="A5774" s="268"/>
      <c r="B5774" s="268"/>
      <c r="C5774" s="268"/>
      <c r="D5774" s="268"/>
      <c r="E5774" s="268"/>
      <c r="F5774" s="268"/>
      <c r="G5774" s="268"/>
      <c r="H5774" s="268"/>
      <c r="J5774" s="268"/>
      <c r="K5774" s="268"/>
      <c r="L5774" s="268"/>
      <c r="O5774" s="268"/>
      <c r="T5774" s="268"/>
      <c r="X5774" s="268"/>
    </row>
    <row r="5775" spans="1:24" x14ac:dyDescent="0.25">
      <c r="A5775" s="268"/>
      <c r="B5775" s="268"/>
      <c r="C5775" s="268"/>
      <c r="D5775" s="268"/>
      <c r="E5775" s="268"/>
      <c r="F5775" s="268"/>
      <c r="G5775" s="268"/>
      <c r="H5775" s="268"/>
      <c r="J5775" s="268"/>
      <c r="K5775" s="268"/>
      <c r="L5775" s="268"/>
      <c r="O5775" s="268"/>
      <c r="T5775" s="268"/>
      <c r="X5775" s="268"/>
    </row>
    <row r="5776" spans="1:24" x14ac:dyDescent="0.25">
      <c r="A5776" s="268"/>
      <c r="B5776" s="268"/>
      <c r="C5776" s="268"/>
      <c r="D5776" s="268"/>
      <c r="E5776" s="268"/>
      <c r="F5776" s="268"/>
      <c r="G5776" s="268"/>
      <c r="H5776" s="268"/>
      <c r="J5776" s="268"/>
      <c r="K5776" s="268"/>
      <c r="L5776" s="268"/>
      <c r="O5776" s="268"/>
      <c r="T5776" s="268"/>
      <c r="X5776" s="268"/>
    </row>
    <row r="5777" spans="1:24" x14ac:dyDescent="0.25">
      <c r="A5777" s="268"/>
      <c r="B5777" s="268"/>
      <c r="C5777" s="268"/>
      <c r="D5777" s="268"/>
      <c r="E5777" s="268"/>
      <c r="F5777" s="268"/>
      <c r="G5777" s="268"/>
      <c r="H5777" s="268"/>
      <c r="J5777" s="268"/>
      <c r="K5777" s="268"/>
      <c r="L5777" s="268"/>
      <c r="O5777" s="268"/>
      <c r="T5777" s="268"/>
      <c r="X5777" s="268"/>
    </row>
    <row r="5778" spans="1:24" x14ac:dyDescent="0.25">
      <c r="A5778" s="268"/>
      <c r="B5778" s="268"/>
      <c r="C5778" s="268"/>
      <c r="D5778" s="268"/>
      <c r="E5778" s="268"/>
      <c r="F5778" s="268"/>
      <c r="G5778" s="268"/>
      <c r="H5778" s="268"/>
      <c r="J5778" s="268"/>
      <c r="K5778" s="268"/>
      <c r="L5778" s="268"/>
      <c r="O5778" s="268"/>
      <c r="T5778" s="268"/>
      <c r="X5778" s="268"/>
    </row>
    <row r="5779" spans="1:24" x14ac:dyDescent="0.25">
      <c r="A5779" s="268"/>
      <c r="B5779" s="268"/>
      <c r="C5779" s="268"/>
      <c r="D5779" s="268"/>
      <c r="E5779" s="268"/>
      <c r="F5779" s="268"/>
      <c r="G5779" s="268"/>
      <c r="H5779" s="268"/>
      <c r="J5779" s="268"/>
      <c r="K5779" s="268"/>
      <c r="L5779" s="268"/>
      <c r="O5779" s="268"/>
      <c r="T5779" s="268"/>
      <c r="X5779" s="268"/>
    </row>
    <row r="5780" spans="1:24" x14ac:dyDescent="0.25">
      <c r="A5780" s="268"/>
      <c r="B5780" s="268"/>
      <c r="C5780" s="268"/>
      <c r="D5780" s="268"/>
      <c r="E5780" s="268"/>
      <c r="F5780" s="268"/>
      <c r="G5780" s="268"/>
      <c r="H5780" s="268"/>
      <c r="J5780" s="268"/>
      <c r="K5780" s="268"/>
      <c r="L5780" s="268"/>
      <c r="O5780" s="268"/>
      <c r="T5780" s="268"/>
      <c r="X5780" s="268"/>
    </row>
    <row r="5781" spans="1:24" x14ac:dyDescent="0.25">
      <c r="A5781" s="268"/>
      <c r="B5781" s="268"/>
      <c r="C5781" s="268"/>
      <c r="D5781" s="268"/>
      <c r="E5781" s="268"/>
      <c r="F5781" s="268"/>
      <c r="G5781" s="268"/>
      <c r="H5781" s="268"/>
      <c r="J5781" s="268"/>
      <c r="K5781" s="268"/>
      <c r="L5781" s="268"/>
      <c r="O5781" s="268"/>
      <c r="T5781" s="268"/>
      <c r="X5781" s="268"/>
    </row>
    <row r="5782" spans="1:24" x14ac:dyDescent="0.25">
      <c r="A5782" s="268"/>
      <c r="B5782" s="268"/>
      <c r="C5782" s="268"/>
      <c r="D5782" s="268"/>
      <c r="E5782" s="268"/>
      <c r="F5782" s="268"/>
      <c r="G5782" s="268"/>
      <c r="H5782" s="268"/>
      <c r="J5782" s="268"/>
      <c r="K5782" s="268"/>
      <c r="L5782" s="268"/>
      <c r="O5782" s="268"/>
      <c r="T5782" s="268"/>
      <c r="X5782" s="268"/>
    </row>
    <row r="5783" spans="1:24" x14ac:dyDescent="0.25">
      <c r="A5783" s="268"/>
      <c r="B5783" s="268"/>
      <c r="C5783" s="268"/>
      <c r="D5783" s="268"/>
      <c r="E5783" s="268"/>
      <c r="F5783" s="268"/>
      <c r="G5783" s="268"/>
      <c r="H5783" s="268"/>
      <c r="J5783" s="268"/>
      <c r="K5783" s="268"/>
      <c r="L5783" s="268"/>
      <c r="O5783" s="268"/>
      <c r="T5783" s="268"/>
      <c r="X5783" s="268"/>
    </row>
    <row r="5784" spans="1:24" x14ac:dyDescent="0.25">
      <c r="A5784" s="268"/>
      <c r="B5784" s="268"/>
      <c r="C5784" s="268"/>
      <c r="D5784" s="268"/>
      <c r="E5784" s="268"/>
      <c r="F5784" s="268"/>
      <c r="G5784" s="268"/>
      <c r="H5784" s="268"/>
      <c r="J5784" s="268"/>
      <c r="K5784" s="268"/>
      <c r="L5784" s="268"/>
      <c r="O5784" s="268"/>
      <c r="T5784" s="268"/>
      <c r="X5784" s="268"/>
    </row>
    <row r="5785" spans="1:24" x14ac:dyDescent="0.25">
      <c r="A5785" s="268"/>
      <c r="B5785" s="268"/>
      <c r="C5785" s="268"/>
      <c r="D5785" s="268"/>
      <c r="E5785" s="268"/>
      <c r="F5785" s="268"/>
      <c r="G5785" s="268"/>
      <c r="H5785" s="268"/>
      <c r="J5785" s="268"/>
      <c r="K5785" s="268"/>
      <c r="L5785" s="268"/>
      <c r="O5785" s="268"/>
      <c r="T5785" s="268"/>
      <c r="X5785" s="268"/>
    </row>
    <row r="5786" spans="1:24" x14ac:dyDescent="0.25">
      <c r="A5786" s="268"/>
      <c r="B5786" s="268"/>
      <c r="C5786" s="268"/>
      <c r="D5786" s="268"/>
      <c r="E5786" s="268"/>
      <c r="F5786" s="268"/>
      <c r="G5786" s="268"/>
      <c r="H5786" s="268"/>
      <c r="J5786" s="268"/>
      <c r="K5786" s="268"/>
      <c r="L5786" s="268"/>
      <c r="O5786" s="268"/>
      <c r="T5786" s="268"/>
      <c r="X5786" s="268"/>
    </row>
    <row r="5787" spans="1:24" x14ac:dyDescent="0.25">
      <c r="A5787" s="268"/>
      <c r="B5787" s="268"/>
      <c r="C5787" s="268"/>
      <c r="D5787" s="268"/>
      <c r="E5787" s="268"/>
      <c r="F5787" s="268"/>
      <c r="G5787" s="268"/>
      <c r="H5787" s="268"/>
      <c r="J5787" s="268"/>
      <c r="K5787" s="268"/>
      <c r="L5787" s="268"/>
      <c r="O5787" s="268"/>
      <c r="T5787" s="268"/>
      <c r="X5787" s="268"/>
    </row>
    <row r="5788" spans="1:24" x14ac:dyDescent="0.25">
      <c r="A5788" s="268"/>
      <c r="B5788" s="268"/>
      <c r="C5788" s="268"/>
      <c r="D5788" s="268"/>
      <c r="E5788" s="268"/>
      <c r="F5788" s="268"/>
      <c r="G5788" s="268"/>
      <c r="H5788" s="268"/>
      <c r="J5788" s="268"/>
      <c r="K5788" s="268"/>
      <c r="L5788" s="268"/>
      <c r="O5788" s="268"/>
      <c r="T5788" s="268"/>
      <c r="X5788" s="268"/>
    </row>
    <row r="5789" spans="1:24" x14ac:dyDescent="0.25">
      <c r="A5789" s="268"/>
      <c r="B5789" s="268"/>
      <c r="C5789" s="268"/>
      <c r="D5789" s="268"/>
      <c r="E5789" s="268"/>
      <c r="F5789" s="268"/>
      <c r="G5789" s="268"/>
      <c r="H5789" s="268"/>
      <c r="J5789" s="268"/>
      <c r="K5789" s="268"/>
      <c r="L5789" s="268"/>
      <c r="O5789" s="268"/>
      <c r="T5789" s="268"/>
      <c r="X5789" s="268"/>
    </row>
    <row r="5790" spans="1:24" x14ac:dyDescent="0.25">
      <c r="A5790" s="268"/>
      <c r="B5790" s="268"/>
      <c r="C5790" s="268"/>
      <c r="D5790" s="268"/>
      <c r="E5790" s="268"/>
      <c r="F5790" s="268"/>
      <c r="G5790" s="268"/>
      <c r="H5790" s="268"/>
      <c r="J5790" s="268"/>
      <c r="K5790" s="268"/>
      <c r="L5790" s="268"/>
      <c r="O5790" s="268"/>
      <c r="T5790" s="268"/>
      <c r="X5790" s="268"/>
    </row>
    <row r="5791" spans="1:24" x14ac:dyDescent="0.25">
      <c r="A5791" s="268"/>
      <c r="B5791" s="268"/>
      <c r="C5791" s="268"/>
      <c r="D5791" s="268"/>
      <c r="E5791" s="268"/>
      <c r="F5791" s="268"/>
      <c r="G5791" s="268"/>
      <c r="H5791" s="268"/>
      <c r="J5791" s="268"/>
      <c r="K5791" s="268"/>
      <c r="L5791" s="268"/>
      <c r="O5791" s="268"/>
      <c r="T5791" s="268"/>
      <c r="X5791" s="268"/>
    </row>
    <row r="5792" spans="1:24" x14ac:dyDescent="0.25">
      <c r="A5792" s="268"/>
      <c r="B5792" s="268"/>
      <c r="C5792" s="268"/>
      <c r="D5792" s="268"/>
      <c r="E5792" s="268"/>
      <c r="F5792" s="268"/>
      <c r="G5792" s="268"/>
      <c r="H5792" s="268"/>
      <c r="J5792" s="268"/>
      <c r="K5792" s="268"/>
      <c r="L5792" s="268"/>
      <c r="O5792" s="268"/>
      <c r="T5792" s="268"/>
      <c r="X5792" s="268"/>
    </row>
    <row r="5793" spans="1:24" x14ac:dyDescent="0.25">
      <c r="A5793" s="268"/>
      <c r="B5793" s="268"/>
      <c r="C5793" s="268"/>
      <c r="D5793" s="268"/>
      <c r="E5793" s="268"/>
      <c r="F5793" s="268"/>
      <c r="G5793" s="268"/>
      <c r="H5793" s="268"/>
      <c r="J5793" s="268"/>
      <c r="K5793" s="268"/>
      <c r="L5793" s="268"/>
      <c r="O5793" s="268"/>
      <c r="T5793" s="268"/>
      <c r="X5793" s="268"/>
    </row>
    <row r="5794" spans="1:24" x14ac:dyDescent="0.25">
      <c r="A5794" s="268"/>
      <c r="B5794" s="268"/>
      <c r="C5794" s="268"/>
      <c r="D5794" s="268"/>
      <c r="E5794" s="268"/>
      <c r="F5794" s="268"/>
      <c r="G5794" s="268"/>
      <c r="H5794" s="268"/>
      <c r="J5794" s="268"/>
      <c r="K5794" s="268"/>
      <c r="L5794" s="268"/>
      <c r="O5794" s="268"/>
      <c r="T5794" s="268"/>
      <c r="X5794" s="268"/>
    </row>
    <row r="5795" spans="1:24" x14ac:dyDescent="0.25">
      <c r="A5795" s="268"/>
      <c r="B5795" s="268"/>
      <c r="C5795" s="268"/>
      <c r="D5795" s="268"/>
      <c r="E5795" s="268"/>
      <c r="F5795" s="268"/>
      <c r="G5795" s="268"/>
      <c r="H5795" s="268"/>
      <c r="J5795" s="268"/>
      <c r="K5795" s="268"/>
      <c r="L5795" s="268"/>
      <c r="O5795" s="268"/>
      <c r="T5795" s="268"/>
      <c r="X5795" s="268"/>
    </row>
    <row r="5796" spans="1:24" x14ac:dyDescent="0.25">
      <c r="A5796" s="268"/>
      <c r="B5796" s="268"/>
      <c r="C5796" s="268"/>
      <c r="D5796" s="268"/>
      <c r="E5796" s="268"/>
      <c r="F5796" s="268"/>
      <c r="G5796" s="268"/>
      <c r="H5796" s="268"/>
      <c r="J5796" s="268"/>
      <c r="K5796" s="268"/>
      <c r="L5796" s="268"/>
      <c r="O5796" s="268"/>
      <c r="T5796" s="268"/>
      <c r="X5796" s="268"/>
    </row>
    <row r="5797" spans="1:24" x14ac:dyDescent="0.25">
      <c r="A5797" s="268"/>
      <c r="B5797" s="268"/>
      <c r="C5797" s="268"/>
      <c r="D5797" s="268"/>
      <c r="E5797" s="268"/>
      <c r="F5797" s="268"/>
      <c r="G5797" s="268"/>
      <c r="H5797" s="268"/>
      <c r="J5797" s="268"/>
      <c r="K5797" s="268"/>
      <c r="L5797" s="268"/>
      <c r="O5797" s="268"/>
      <c r="T5797" s="268"/>
      <c r="X5797" s="268"/>
    </row>
    <row r="5798" spans="1:24" x14ac:dyDescent="0.25">
      <c r="A5798" s="268"/>
      <c r="B5798" s="268"/>
      <c r="C5798" s="268"/>
      <c r="D5798" s="268"/>
      <c r="E5798" s="268"/>
      <c r="F5798" s="268"/>
      <c r="G5798" s="268"/>
      <c r="H5798" s="268"/>
      <c r="J5798" s="268"/>
      <c r="K5798" s="268"/>
      <c r="L5798" s="268"/>
      <c r="O5798" s="268"/>
      <c r="T5798" s="268"/>
      <c r="X5798" s="268"/>
    </row>
    <row r="5799" spans="1:24" x14ac:dyDescent="0.25">
      <c r="A5799" s="268"/>
      <c r="B5799" s="268"/>
      <c r="C5799" s="268"/>
      <c r="D5799" s="268"/>
      <c r="E5799" s="268"/>
      <c r="F5799" s="268"/>
      <c r="G5799" s="268"/>
      <c r="H5799" s="268"/>
      <c r="J5799" s="268"/>
      <c r="K5799" s="268"/>
      <c r="L5799" s="268"/>
      <c r="O5799" s="268"/>
      <c r="T5799" s="268"/>
      <c r="X5799" s="268"/>
    </row>
    <row r="5800" spans="1:24" x14ac:dyDescent="0.25">
      <c r="A5800" s="268"/>
      <c r="B5800" s="268"/>
      <c r="C5800" s="268"/>
      <c r="D5800" s="268"/>
      <c r="E5800" s="268"/>
      <c r="F5800" s="268"/>
      <c r="G5800" s="268"/>
      <c r="H5800" s="268"/>
      <c r="J5800" s="268"/>
      <c r="K5800" s="268"/>
      <c r="L5800" s="268"/>
      <c r="O5800" s="268"/>
      <c r="T5800" s="268"/>
      <c r="X5800" s="268"/>
    </row>
    <row r="5801" spans="1:24" x14ac:dyDescent="0.25">
      <c r="A5801" s="268"/>
      <c r="B5801" s="268"/>
      <c r="C5801" s="268"/>
      <c r="D5801" s="268"/>
      <c r="E5801" s="268"/>
      <c r="F5801" s="268"/>
      <c r="G5801" s="268"/>
      <c r="H5801" s="268"/>
      <c r="J5801" s="268"/>
      <c r="K5801" s="268"/>
      <c r="L5801" s="268"/>
      <c r="O5801" s="268"/>
      <c r="T5801" s="268"/>
      <c r="X5801" s="268"/>
    </row>
    <row r="5802" spans="1:24" x14ac:dyDescent="0.25">
      <c r="A5802" s="268"/>
      <c r="B5802" s="268"/>
      <c r="C5802" s="268"/>
      <c r="D5802" s="268"/>
      <c r="E5802" s="268"/>
      <c r="F5802" s="268"/>
      <c r="G5802" s="268"/>
      <c r="H5802" s="268"/>
      <c r="J5802" s="268"/>
      <c r="K5802" s="268"/>
      <c r="L5802" s="268"/>
      <c r="O5802" s="268"/>
      <c r="T5802" s="268"/>
      <c r="X5802" s="268"/>
    </row>
    <row r="5803" spans="1:24" x14ac:dyDescent="0.25">
      <c r="A5803" s="268"/>
      <c r="B5803" s="268"/>
      <c r="C5803" s="268"/>
      <c r="D5803" s="268"/>
      <c r="E5803" s="268"/>
      <c r="F5803" s="268"/>
      <c r="G5803" s="268"/>
      <c r="H5803" s="268"/>
      <c r="J5803" s="268"/>
      <c r="K5803" s="268"/>
      <c r="L5803" s="268"/>
      <c r="O5803" s="268"/>
      <c r="T5803" s="268"/>
      <c r="X5803" s="268"/>
    </row>
    <row r="5804" spans="1:24" x14ac:dyDescent="0.25">
      <c r="A5804" s="268"/>
      <c r="B5804" s="268"/>
      <c r="C5804" s="268"/>
      <c r="D5804" s="268"/>
      <c r="E5804" s="268"/>
      <c r="F5804" s="268"/>
      <c r="G5804" s="268"/>
      <c r="H5804" s="268"/>
      <c r="J5804" s="268"/>
      <c r="K5804" s="268"/>
      <c r="L5804" s="268"/>
      <c r="O5804" s="268"/>
      <c r="T5804" s="268"/>
      <c r="X5804" s="268"/>
    </row>
    <row r="5805" spans="1:24" x14ac:dyDescent="0.25">
      <c r="A5805" s="268"/>
      <c r="B5805" s="268"/>
      <c r="C5805" s="268"/>
      <c r="D5805" s="268"/>
      <c r="E5805" s="268"/>
      <c r="F5805" s="268"/>
      <c r="G5805" s="268"/>
      <c r="H5805" s="268"/>
      <c r="J5805" s="268"/>
      <c r="K5805" s="268"/>
      <c r="L5805" s="268"/>
      <c r="O5805" s="268"/>
      <c r="T5805" s="268"/>
      <c r="X5805" s="268"/>
    </row>
    <row r="5806" spans="1:24" x14ac:dyDescent="0.25">
      <c r="A5806" s="268"/>
      <c r="B5806" s="268"/>
      <c r="C5806" s="268"/>
      <c r="D5806" s="268"/>
      <c r="E5806" s="268"/>
      <c r="F5806" s="268"/>
      <c r="G5806" s="268"/>
      <c r="H5806" s="268"/>
      <c r="J5806" s="268"/>
      <c r="K5806" s="268"/>
      <c r="L5806" s="268"/>
      <c r="O5806" s="268"/>
      <c r="T5806" s="268"/>
      <c r="X5806" s="268"/>
    </row>
    <row r="5807" spans="1:24" x14ac:dyDescent="0.25">
      <c r="A5807" s="268"/>
      <c r="B5807" s="268"/>
      <c r="C5807" s="268"/>
      <c r="D5807" s="268"/>
      <c r="E5807" s="268"/>
      <c r="F5807" s="268"/>
      <c r="G5807" s="268"/>
      <c r="H5807" s="268"/>
      <c r="J5807" s="268"/>
      <c r="K5807" s="268"/>
      <c r="L5807" s="268"/>
      <c r="O5807" s="268"/>
      <c r="T5807" s="268"/>
      <c r="X5807" s="268"/>
    </row>
    <row r="5808" spans="1:24" x14ac:dyDescent="0.25">
      <c r="A5808" s="268"/>
      <c r="B5808" s="268"/>
      <c r="C5808" s="268"/>
      <c r="D5808" s="268"/>
      <c r="E5808" s="268"/>
      <c r="F5808" s="268"/>
      <c r="G5808" s="268"/>
      <c r="H5808" s="268"/>
      <c r="J5808" s="268"/>
      <c r="K5808" s="268"/>
      <c r="L5808" s="268"/>
      <c r="O5808" s="268"/>
      <c r="T5808" s="268"/>
      <c r="X5808" s="268"/>
    </row>
    <row r="5809" spans="1:24" x14ac:dyDescent="0.25">
      <c r="A5809" s="268"/>
      <c r="B5809" s="268"/>
      <c r="C5809" s="268"/>
      <c r="D5809" s="268"/>
      <c r="E5809" s="268"/>
      <c r="F5809" s="268"/>
      <c r="G5809" s="268"/>
      <c r="H5809" s="268"/>
      <c r="J5809" s="268"/>
      <c r="K5809" s="268"/>
      <c r="L5809" s="268"/>
      <c r="O5809" s="268"/>
      <c r="T5809" s="268"/>
      <c r="X5809" s="268"/>
    </row>
    <row r="5810" spans="1:24" x14ac:dyDescent="0.25">
      <c r="A5810" s="268"/>
      <c r="B5810" s="268"/>
      <c r="C5810" s="268"/>
      <c r="D5810" s="268"/>
      <c r="E5810" s="268"/>
      <c r="F5810" s="268"/>
      <c r="G5810" s="268"/>
      <c r="H5810" s="268"/>
      <c r="J5810" s="268"/>
      <c r="K5810" s="268"/>
      <c r="L5810" s="268"/>
      <c r="O5810" s="268"/>
      <c r="T5810" s="268"/>
      <c r="X5810" s="268"/>
    </row>
    <row r="5811" spans="1:24" x14ac:dyDescent="0.25">
      <c r="A5811" s="268"/>
      <c r="B5811" s="268"/>
      <c r="C5811" s="268"/>
      <c r="D5811" s="268"/>
      <c r="E5811" s="268"/>
      <c r="F5811" s="268"/>
      <c r="G5811" s="268"/>
      <c r="H5811" s="268"/>
      <c r="J5811" s="268"/>
      <c r="K5811" s="268"/>
      <c r="L5811" s="268"/>
      <c r="O5811" s="268"/>
      <c r="T5811" s="268"/>
      <c r="X5811" s="268"/>
    </row>
    <row r="5812" spans="1:24" x14ac:dyDescent="0.25">
      <c r="A5812" s="268"/>
      <c r="B5812" s="268"/>
      <c r="C5812" s="268"/>
      <c r="D5812" s="268"/>
      <c r="E5812" s="268"/>
      <c r="F5812" s="268"/>
      <c r="G5812" s="268"/>
      <c r="H5812" s="268"/>
      <c r="J5812" s="268"/>
      <c r="K5812" s="268"/>
      <c r="L5812" s="268"/>
      <c r="O5812" s="268"/>
      <c r="T5812" s="268"/>
      <c r="X5812" s="268"/>
    </row>
    <row r="5813" spans="1:24" x14ac:dyDescent="0.25">
      <c r="A5813" s="268"/>
      <c r="B5813" s="268"/>
      <c r="C5813" s="268"/>
      <c r="D5813" s="268"/>
      <c r="E5813" s="268"/>
      <c r="F5813" s="268"/>
      <c r="G5813" s="268"/>
      <c r="H5813" s="268"/>
      <c r="J5813" s="268"/>
      <c r="K5813" s="268"/>
      <c r="L5813" s="268"/>
      <c r="O5813" s="268"/>
      <c r="T5813" s="268"/>
      <c r="X5813" s="268"/>
    </row>
    <row r="5814" spans="1:24" x14ac:dyDescent="0.25">
      <c r="A5814" s="268"/>
      <c r="B5814" s="268"/>
      <c r="C5814" s="268"/>
      <c r="D5814" s="268"/>
      <c r="E5814" s="268"/>
      <c r="F5814" s="268"/>
      <c r="G5814" s="268"/>
      <c r="H5814" s="268"/>
      <c r="J5814" s="268"/>
      <c r="K5814" s="268"/>
      <c r="L5814" s="268"/>
      <c r="O5814" s="268"/>
      <c r="T5814" s="268"/>
      <c r="X5814" s="268"/>
    </row>
    <row r="5815" spans="1:24" x14ac:dyDescent="0.25">
      <c r="A5815" s="268"/>
      <c r="B5815" s="268"/>
      <c r="C5815" s="268"/>
      <c r="D5815" s="268"/>
      <c r="E5815" s="268"/>
      <c r="F5815" s="268"/>
      <c r="G5815" s="268"/>
      <c r="H5815" s="268"/>
      <c r="J5815" s="268"/>
      <c r="K5815" s="268"/>
      <c r="L5815" s="268"/>
      <c r="O5815" s="268"/>
      <c r="T5815" s="268"/>
      <c r="X5815" s="268"/>
    </row>
    <row r="5816" spans="1:24" x14ac:dyDescent="0.25">
      <c r="A5816" s="268"/>
      <c r="B5816" s="268"/>
      <c r="C5816" s="268"/>
      <c r="D5816" s="268"/>
      <c r="E5816" s="268"/>
      <c r="F5816" s="268"/>
      <c r="G5816" s="268"/>
      <c r="H5816" s="268"/>
      <c r="J5816" s="268"/>
      <c r="K5816" s="268"/>
      <c r="L5816" s="268"/>
      <c r="O5816" s="268"/>
      <c r="T5816" s="268"/>
      <c r="X5816" s="268"/>
    </row>
    <row r="5817" spans="1:24" x14ac:dyDescent="0.25">
      <c r="A5817" s="268"/>
      <c r="B5817" s="268"/>
      <c r="C5817" s="268"/>
      <c r="D5817" s="268"/>
      <c r="E5817" s="268"/>
      <c r="F5817" s="268"/>
      <c r="G5817" s="268"/>
      <c r="H5817" s="268"/>
      <c r="J5817" s="268"/>
      <c r="K5817" s="268"/>
      <c r="L5817" s="268"/>
      <c r="O5817" s="268"/>
      <c r="T5817" s="268"/>
      <c r="X5817" s="268"/>
    </row>
    <row r="5818" spans="1:24" x14ac:dyDescent="0.25">
      <c r="A5818" s="268"/>
      <c r="B5818" s="268"/>
      <c r="C5818" s="268"/>
      <c r="D5818" s="268"/>
      <c r="E5818" s="268"/>
      <c r="F5818" s="268"/>
      <c r="G5818" s="268"/>
      <c r="H5818" s="268"/>
      <c r="J5818" s="268"/>
      <c r="K5818" s="268"/>
      <c r="L5818" s="268"/>
      <c r="O5818" s="268"/>
      <c r="T5818" s="268"/>
      <c r="X5818" s="268"/>
    </row>
    <row r="5819" spans="1:24" x14ac:dyDescent="0.25">
      <c r="A5819" s="268"/>
      <c r="B5819" s="268"/>
      <c r="C5819" s="268"/>
      <c r="D5819" s="268"/>
      <c r="E5819" s="268"/>
      <c r="F5819" s="268"/>
      <c r="G5819" s="268"/>
      <c r="H5819" s="268"/>
      <c r="J5819" s="268"/>
      <c r="K5819" s="268"/>
      <c r="M5819" s="268"/>
      <c r="N5819" s="268"/>
      <c r="O5819" s="268"/>
      <c r="T5819" s="268"/>
      <c r="X5819" s="268"/>
    </row>
    <row r="5820" spans="1:24" x14ac:dyDescent="0.25">
      <c r="A5820" s="268"/>
      <c r="B5820" s="268"/>
      <c r="C5820" s="268"/>
      <c r="D5820" s="268"/>
      <c r="E5820" s="268"/>
      <c r="F5820" s="268"/>
      <c r="G5820" s="268"/>
      <c r="H5820" s="268"/>
      <c r="J5820" s="268"/>
      <c r="K5820" s="268"/>
      <c r="M5820" s="268"/>
      <c r="N5820" s="268"/>
      <c r="O5820" s="268"/>
      <c r="T5820" s="268"/>
      <c r="X5820" s="268"/>
    </row>
    <row r="5821" spans="1:24" x14ac:dyDescent="0.25">
      <c r="A5821" s="268"/>
      <c r="B5821" s="268"/>
      <c r="C5821" s="268"/>
      <c r="D5821" s="268"/>
      <c r="E5821" s="268"/>
      <c r="F5821" s="268"/>
      <c r="G5821" s="268"/>
      <c r="H5821" s="268"/>
      <c r="J5821" s="268"/>
      <c r="K5821" s="268"/>
      <c r="L5821" s="268"/>
      <c r="O5821" s="268"/>
      <c r="T5821" s="268"/>
      <c r="X5821" s="268"/>
    </row>
    <row r="5822" spans="1:24" x14ac:dyDescent="0.25">
      <c r="A5822" s="268"/>
      <c r="B5822" s="268"/>
      <c r="C5822" s="268"/>
      <c r="D5822" s="268"/>
      <c r="E5822" s="268"/>
      <c r="F5822" s="268"/>
      <c r="G5822" s="268"/>
      <c r="H5822" s="268"/>
      <c r="J5822" s="268"/>
      <c r="K5822" s="268"/>
      <c r="L5822" s="268"/>
      <c r="O5822" s="268"/>
      <c r="T5822" s="268"/>
      <c r="X5822" s="268"/>
    </row>
    <row r="5823" spans="1:24" x14ac:dyDescent="0.25">
      <c r="A5823" s="268"/>
      <c r="B5823" s="268"/>
      <c r="C5823" s="268"/>
      <c r="D5823" s="268"/>
      <c r="E5823" s="268"/>
      <c r="F5823" s="268"/>
      <c r="G5823" s="268"/>
      <c r="H5823" s="268"/>
      <c r="J5823" s="268"/>
      <c r="K5823" s="268"/>
      <c r="L5823" s="268"/>
      <c r="O5823" s="268"/>
      <c r="T5823" s="268"/>
      <c r="X5823" s="268"/>
    </row>
    <row r="5824" spans="1:24" x14ac:dyDescent="0.25">
      <c r="A5824" s="268"/>
      <c r="B5824" s="268"/>
      <c r="C5824" s="268"/>
      <c r="D5824" s="268"/>
      <c r="E5824" s="268"/>
      <c r="F5824" s="268"/>
      <c r="G5824" s="268"/>
      <c r="H5824" s="268"/>
      <c r="J5824" s="268"/>
      <c r="K5824" s="268"/>
      <c r="L5824" s="268"/>
      <c r="O5824" s="268"/>
      <c r="T5824" s="268"/>
      <c r="X5824" s="268"/>
    </row>
    <row r="5825" spans="1:24" x14ac:dyDescent="0.25">
      <c r="A5825" s="268"/>
      <c r="B5825" s="268"/>
      <c r="C5825" s="268"/>
      <c r="D5825" s="268"/>
      <c r="E5825" s="268"/>
      <c r="F5825" s="268"/>
      <c r="G5825" s="268"/>
      <c r="H5825" s="268"/>
      <c r="J5825" s="268"/>
      <c r="K5825" s="268"/>
      <c r="L5825" s="268"/>
      <c r="O5825" s="268"/>
      <c r="T5825" s="268"/>
      <c r="X5825" s="268"/>
    </row>
    <row r="5826" spans="1:24" x14ac:dyDescent="0.25">
      <c r="A5826" s="268"/>
      <c r="B5826" s="268"/>
      <c r="C5826" s="268"/>
      <c r="D5826" s="268"/>
      <c r="E5826" s="268"/>
      <c r="F5826" s="268"/>
      <c r="G5826" s="268"/>
      <c r="H5826" s="268"/>
      <c r="J5826" s="268"/>
      <c r="K5826" s="268"/>
      <c r="L5826" s="268"/>
      <c r="O5826" s="268"/>
      <c r="T5826" s="268"/>
      <c r="X5826" s="268"/>
    </row>
    <row r="5827" spans="1:24" x14ac:dyDescent="0.25">
      <c r="A5827" s="268"/>
      <c r="B5827" s="268"/>
      <c r="C5827" s="268"/>
      <c r="D5827" s="268"/>
      <c r="E5827" s="268"/>
      <c r="F5827" s="268"/>
      <c r="G5827" s="268"/>
      <c r="H5827" s="268"/>
      <c r="J5827" s="268"/>
      <c r="K5827" s="268"/>
      <c r="L5827" s="268"/>
      <c r="O5827" s="268"/>
      <c r="T5827" s="268"/>
      <c r="X5827" s="268"/>
    </row>
    <row r="5828" spans="1:24" x14ac:dyDescent="0.25">
      <c r="A5828" s="268"/>
      <c r="B5828" s="268"/>
      <c r="C5828" s="268"/>
      <c r="D5828" s="268"/>
      <c r="E5828" s="268"/>
      <c r="F5828" s="268"/>
      <c r="G5828" s="268"/>
      <c r="H5828" s="268"/>
      <c r="J5828" s="268"/>
      <c r="K5828" s="268"/>
      <c r="L5828" s="268"/>
      <c r="O5828" s="268"/>
      <c r="T5828" s="268"/>
      <c r="X5828" s="268"/>
    </row>
    <row r="5829" spans="1:24" x14ac:dyDescent="0.25">
      <c r="A5829" s="268"/>
      <c r="B5829" s="268"/>
      <c r="C5829" s="268"/>
      <c r="D5829" s="268"/>
      <c r="E5829" s="268"/>
      <c r="F5829" s="268"/>
      <c r="G5829" s="268"/>
      <c r="H5829" s="268"/>
      <c r="J5829" s="268"/>
      <c r="K5829" s="268"/>
      <c r="L5829" s="268"/>
      <c r="O5829" s="268"/>
      <c r="T5829" s="268"/>
      <c r="X5829" s="268"/>
    </row>
    <row r="5830" spans="1:24" x14ac:dyDescent="0.25">
      <c r="A5830" s="268"/>
      <c r="B5830" s="268"/>
      <c r="C5830" s="268"/>
      <c r="D5830" s="268"/>
      <c r="E5830" s="268"/>
      <c r="F5830" s="268"/>
      <c r="G5830" s="268"/>
      <c r="H5830" s="268"/>
      <c r="J5830" s="268"/>
      <c r="K5830" s="268"/>
      <c r="L5830" s="268"/>
      <c r="O5830" s="268"/>
      <c r="T5830" s="268"/>
      <c r="X5830" s="268"/>
    </row>
    <row r="5831" spans="1:24" x14ac:dyDescent="0.25">
      <c r="A5831" s="268"/>
      <c r="B5831" s="268"/>
      <c r="C5831" s="268"/>
      <c r="D5831" s="268"/>
      <c r="E5831" s="268"/>
      <c r="F5831" s="268"/>
      <c r="G5831" s="268"/>
      <c r="H5831" s="268"/>
      <c r="J5831" s="268"/>
      <c r="K5831" s="268"/>
      <c r="L5831" s="268"/>
      <c r="O5831" s="268"/>
      <c r="T5831" s="268"/>
      <c r="X5831" s="268"/>
    </row>
    <row r="5832" spans="1:24" x14ac:dyDescent="0.25">
      <c r="A5832" s="268"/>
      <c r="B5832" s="268"/>
      <c r="C5832" s="268"/>
      <c r="D5832" s="268"/>
      <c r="E5832" s="268"/>
      <c r="F5832" s="268"/>
      <c r="G5832" s="268"/>
      <c r="H5832" s="268"/>
      <c r="J5832" s="268"/>
      <c r="K5832" s="268"/>
      <c r="L5832" s="268"/>
      <c r="O5832" s="268"/>
      <c r="T5832" s="268"/>
      <c r="X5832" s="268"/>
    </row>
    <row r="5833" spans="1:24" x14ac:dyDescent="0.25">
      <c r="A5833" s="268"/>
      <c r="B5833" s="268"/>
      <c r="C5833" s="268"/>
      <c r="D5833" s="268"/>
      <c r="E5833" s="268"/>
      <c r="F5833" s="268"/>
      <c r="G5833" s="268"/>
      <c r="H5833" s="268"/>
      <c r="J5833" s="268"/>
      <c r="K5833" s="268"/>
      <c r="L5833" s="268"/>
      <c r="O5833" s="268"/>
      <c r="T5833" s="268"/>
      <c r="X5833" s="268"/>
    </row>
    <row r="5834" spans="1:24" x14ac:dyDescent="0.25">
      <c r="A5834" s="268"/>
      <c r="B5834" s="268"/>
      <c r="C5834" s="268"/>
      <c r="D5834" s="268"/>
      <c r="E5834" s="268"/>
      <c r="F5834" s="268"/>
      <c r="G5834" s="268"/>
      <c r="H5834" s="268"/>
      <c r="J5834" s="268"/>
      <c r="K5834" s="268"/>
      <c r="L5834" s="268"/>
      <c r="O5834" s="268"/>
      <c r="T5834" s="268"/>
      <c r="X5834" s="268"/>
    </row>
    <row r="5835" spans="1:24" x14ac:dyDescent="0.25">
      <c r="A5835" s="268"/>
      <c r="B5835" s="268"/>
      <c r="C5835" s="268"/>
      <c r="D5835" s="268"/>
      <c r="E5835" s="268"/>
      <c r="F5835" s="268"/>
      <c r="G5835" s="268"/>
      <c r="H5835" s="268"/>
      <c r="J5835" s="268"/>
      <c r="K5835" s="268"/>
      <c r="L5835" s="268"/>
      <c r="O5835" s="268"/>
      <c r="T5835" s="268"/>
      <c r="X5835" s="268"/>
    </row>
    <row r="5836" spans="1:24" x14ac:dyDescent="0.25">
      <c r="A5836" s="268"/>
      <c r="B5836" s="268"/>
      <c r="C5836" s="268"/>
      <c r="D5836" s="268"/>
      <c r="E5836" s="268"/>
      <c r="F5836" s="268"/>
      <c r="G5836" s="268"/>
      <c r="H5836" s="268"/>
      <c r="J5836" s="268"/>
      <c r="K5836" s="268"/>
      <c r="L5836" s="268"/>
      <c r="O5836" s="268"/>
      <c r="T5836" s="268"/>
      <c r="X5836" s="268"/>
    </row>
    <row r="5837" spans="1:24" x14ac:dyDescent="0.25">
      <c r="A5837" s="268"/>
      <c r="B5837" s="268"/>
      <c r="C5837" s="268"/>
      <c r="D5837" s="268"/>
      <c r="E5837" s="268"/>
      <c r="F5837" s="268"/>
      <c r="G5837" s="268"/>
      <c r="H5837" s="268"/>
      <c r="J5837" s="268"/>
      <c r="K5837" s="268"/>
      <c r="L5837" s="268"/>
      <c r="O5837" s="268"/>
      <c r="T5837" s="268"/>
      <c r="X5837" s="268"/>
    </row>
    <row r="5838" spans="1:24" x14ac:dyDescent="0.25">
      <c r="A5838" s="268"/>
      <c r="B5838" s="268"/>
      <c r="C5838" s="268"/>
      <c r="D5838" s="268"/>
      <c r="E5838" s="268"/>
      <c r="F5838" s="268"/>
      <c r="G5838" s="268"/>
      <c r="H5838" s="268"/>
      <c r="J5838" s="268"/>
      <c r="K5838" s="268"/>
      <c r="L5838" s="268"/>
      <c r="O5838" s="268"/>
      <c r="T5838" s="268"/>
      <c r="X5838" s="268"/>
    </row>
    <row r="5839" spans="1:24" x14ac:dyDescent="0.25">
      <c r="A5839" s="268"/>
      <c r="B5839" s="268"/>
      <c r="C5839" s="268"/>
      <c r="D5839" s="268"/>
      <c r="E5839" s="268"/>
      <c r="F5839" s="268"/>
      <c r="G5839" s="268"/>
      <c r="H5839" s="268"/>
      <c r="J5839" s="268"/>
      <c r="K5839" s="268"/>
      <c r="L5839" s="268"/>
      <c r="O5839" s="268"/>
      <c r="T5839" s="268"/>
      <c r="X5839" s="268"/>
    </row>
    <row r="5840" spans="1:24" x14ac:dyDescent="0.25">
      <c r="A5840" s="268"/>
      <c r="B5840" s="268"/>
      <c r="C5840" s="268"/>
      <c r="D5840" s="268"/>
      <c r="E5840" s="268"/>
      <c r="F5840" s="268"/>
      <c r="G5840" s="268"/>
      <c r="H5840" s="268"/>
      <c r="J5840" s="268"/>
      <c r="K5840" s="268"/>
      <c r="L5840" s="268"/>
      <c r="O5840" s="268"/>
      <c r="T5840" s="268"/>
      <c r="X5840" s="268"/>
    </row>
    <row r="5841" spans="1:24" x14ac:dyDescent="0.25">
      <c r="A5841" s="268"/>
      <c r="B5841" s="268"/>
      <c r="C5841" s="268"/>
      <c r="D5841" s="268"/>
      <c r="E5841" s="268"/>
      <c r="F5841" s="268"/>
      <c r="G5841" s="268"/>
      <c r="H5841" s="268"/>
      <c r="J5841" s="268"/>
      <c r="K5841" s="268"/>
      <c r="L5841" s="268"/>
      <c r="O5841" s="268"/>
      <c r="T5841" s="268"/>
      <c r="X5841" s="268"/>
    </row>
    <row r="5842" spans="1:24" x14ac:dyDescent="0.25">
      <c r="A5842" s="268"/>
      <c r="B5842" s="268"/>
      <c r="C5842" s="268"/>
      <c r="D5842" s="268"/>
      <c r="E5842" s="268"/>
      <c r="F5842" s="268"/>
      <c r="G5842" s="268"/>
      <c r="H5842" s="268"/>
      <c r="J5842" s="268"/>
      <c r="K5842" s="268"/>
      <c r="L5842" s="268"/>
      <c r="O5842" s="268"/>
      <c r="T5842" s="268"/>
      <c r="X5842" s="268"/>
    </row>
    <row r="5843" spans="1:24" x14ac:dyDescent="0.25">
      <c r="A5843" s="268"/>
      <c r="B5843" s="268"/>
      <c r="C5843" s="268"/>
      <c r="D5843" s="268"/>
      <c r="E5843" s="268"/>
      <c r="F5843" s="268"/>
      <c r="G5843" s="268"/>
      <c r="H5843" s="268"/>
      <c r="J5843" s="268"/>
      <c r="K5843" s="268"/>
      <c r="L5843" s="268"/>
      <c r="O5843" s="268"/>
      <c r="T5843" s="268"/>
      <c r="X5843" s="268"/>
    </row>
    <row r="5844" spans="1:24" x14ac:dyDescent="0.25">
      <c r="A5844" s="268"/>
      <c r="B5844" s="268"/>
      <c r="C5844" s="268"/>
      <c r="D5844" s="268"/>
      <c r="E5844" s="268"/>
      <c r="F5844" s="268"/>
      <c r="G5844" s="268"/>
      <c r="H5844" s="268"/>
      <c r="J5844" s="268"/>
      <c r="K5844" s="268"/>
      <c r="L5844" s="268"/>
      <c r="O5844" s="268"/>
      <c r="T5844" s="268"/>
      <c r="X5844" s="268"/>
    </row>
    <row r="5845" spans="1:24" x14ac:dyDescent="0.25">
      <c r="A5845" s="268"/>
      <c r="B5845" s="268"/>
      <c r="C5845" s="268"/>
      <c r="D5845" s="268"/>
      <c r="E5845" s="268"/>
      <c r="F5845" s="268"/>
      <c r="G5845" s="268"/>
      <c r="H5845" s="268"/>
      <c r="J5845" s="268"/>
      <c r="K5845" s="268"/>
      <c r="L5845" s="268"/>
      <c r="O5845" s="268"/>
      <c r="T5845" s="268"/>
      <c r="X5845" s="268"/>
    </row>
    <row r="5846" spans="1:24" x14ac:dyDescent="0.25">
      <c r="A5846" s="268"/>
      <c r="B5846" s="268"/>
      <c r="C5846" s="268"/>
      <c r="D5846" s="268"/>
      <c r="E5846" s="268"/>
      <c r="F5846" s="268"/>
      <c r="G5846" s="268"/>
      <c r="H5846" s="268"/>
      <c r="J5846" s="268"/>
      <c r="K5846" s="268"/>
      <c r="L5846" s="268"/>
      <c r="O5846" s="268"/>
      <c r="T5846" s="268"/>
      <c r="X5846" s="268"/>
    </row>
    <row r="5847" spans="1:24" x14ac:dyDescent="0.25">
      <c r="A5847" s="268"/>
      <c r="B5847" s="268"/>
      <c r="C5847" s="268"/>
      <c r="D5847" s="268"/>
      <c r="E5847" s="268"/>
      <c r="F5847" s="268"/>
      <c r="G5847" s="268"/>
      <c r="H5847" s="268"/>
      <c r="J5847" s="268"/>
      <c r="K5847" s="268"/>
      <c r="L5847" s="268"/>
      <c r="O5847" s="268"/>
      <c r="T5847" s="268"/>
      <c r="X5847" s="268"/>
    </row>
    <row r="5848" spans="1:24" x14ac:dyDescent="0.25">
      <c r="A5848" s="268"/>
      <c r="B5848" s="268"/>
      <c r="C5848" s="268"/>
      <c r="D5848" s="268"/>
      <c r="E5848" s="268"/>
      <c r="F5848" s="268"/>
      <c r="G5848" s="268"/>
      <c r="H5848" s="268"/>
      <c r="J5848" s="268"/>
      <c r="K5848" s="268"/>
      <c r="L5848" s="268"/>
      <c r="O5848" s="268"/>
      <c r="T5848" s="268"/>
      <c r="X5848" s="268"/>
    </row>
    <row r="5849" spans="1:24" x14ac:dyDescent="0.25">
      <c r="A5849" s="268"/>
      <c r="B5849" s="268"/>
      <c r="C5849" s="268"/>
      <c r="D5849" s="268"/>
      <c r="E5849" s="268"/>
      <c r="F5849" s="268"/>
      <c r="G5849" s="268"/>
      <c r="H5849" s="268"/>
      <c r="J5849" s="268"/>
      <c r="K5849" s="268"/>
      <c r="L5849" s="268"/>
      <c r="O5849" s="268"/>
      <c r="T5849" s="268"/>
      <c r="X5849" s="268"/>
    </row>
    <row r="5850" spans="1:24" x14ac:dyDescent="0.25">
      <c r="A5850" s="268"/>
      <c r="B5850" s="268"/>
      <c r="C5850" s="268"/>
      <c r="D5850" s="268"/>
      <c r="E5850" s="268"/>
      <c r="F5850" s="268"/>
      <c r="G5850" s="268"/>
      <c r="H5850" s="268"/>
      <c r="J5850" s="268"/>
      <c r="K5850" s="268"/>
      <c r="L5850" s="268"/>
      <c r="O5850" s="268"/>
      <c r="T5850" s="268"/>
      <c r="X5850" s="268"/>
    </row>
    <row r="5851" spans="1:24" x14ac:dyDescent="0.25">
      <c r="A5851" s="268"/>
      <c r="B5851" s="268"/>
      <c r="C5851" s="268"/>
      <c r="D5851" s="268"/>
      <c r="E5851" s="268"/>
      <c r="F5851" s="268"/>
      <c r="G5851" s="268"/>
      <c r="H5851" s="268"/>
      <c r="J5851" s="268"/>
      <c r="K5851" s="268"/>
      <c r="L5851" s="268"/>
      <c r="O5851" s="268"/>
      <c r="T5851" s="268"/>
      <c r="X5851" s="268"/>
    </row>
    <row r="5852" spans="1:24" x14ac:dyDescent="0.25">
      <c r="A5852" s="268"/>
      <c r="B5852" s="268"/>
      <c r="C5852" s="268"/>
      <c r="D5852" s="268"/>
      <c r="E5852" s="268"/>
      <c r="F5852" s="268"/>
      <c r="G5852" s="268"/>
      <c r="H5852" s="268"/>
      <c r="J5852" s="268"/>
      <c r="K5852" s="268"/>
      <c r="L5852" s="268"/>
      <c r="O5852" s="268"/>
      <c r="T5852" s="268"/>
      <c r="X5852" s="268"/>
    </row>
    <row r="5853" spans="1:24" x14ac:dyDescent="0.25">
      <c r="A5853" s="268"/>
      <c r="B5853" s="268"/>
      <c r="C5853" s="268"/>
      <c r="D5853" s="268"/>
      <c r="E5853" s="268"/>
      <c r="F5853" s="268"/>
      <c r="G5853" s="268"/>
      <c r="H5853" s="268"/>
      <c r="J5853" s="268"/>
      <c r="K5853" s="268"/>
      <c r="L5853" s="268"/>
      <c r="O5853" s="268"/>
      <c r="T5853" s="268"/>
      <c r="X5853" s="268"/>
    </row>
    <row r="5854" spans="1:24" x14ac:dyDescent="0.25">
      <c r="A5854" s="268"/>
      <c r="B5854" s="268"/>
      <c r="C5854" s="268"/>
      <c r="D5854" s="268"/>
      <c r="E5854" s="268"/>
      <c r="F5854" s="268"/>
      <c r="G5854" s="268"/>
      <c r="H5854" s="268"/>
      <c r="J5854" s="268"/>
      <c r="K5854" s="268"/>
      <c r="L5854" s="268"/>
      <c r="O5854" s="268"/>
      <c r="T5854" s="268"/>
      <c r="X5854" s="268"/>
    </row>
    <row r="5855" spans="1:24" x14ac:dyDescent="0.25">
      <c r="A5855" s="268"/>
      <c r="B5855" s="268"/>
      <c r="C5855" s="268"/>
      <c r="D5855" s="268"/>
      <c r="E5855" s="268"/>
      <c r="F5855" s="268"/>
      <c r="G5855" s="268"/>
      <c r="H5855" s="268"/>
      <c r="J5855" s="268"/>
      <c r="K5855" s="268"/>
      <c r="L5855" s="268"/>
      <c r="O5855" s="268"/>
      <c r="T5855" s="268"/>
      <c r="X5855" s="268"/>
    </row>
    <row r="5856" spans="1:24" x14ac:dyDescent="0.25">
      <c r="A5856" s="268"/>
      <c r="B5856" s="268"/>
      <c r="C5856" s="268"/>
      <c r="D5856" s="268"/>
      <c r="E5856" s="268"/>
      <c r="F5856" s="268"/>
      <c r="G5856" s="268"/>
      <c r="H5856" s="268"/>
      <c r="J5856" s="268"/>
      <c r="K5856" s="268"/>
      <c r="L5856" s="268"/>
      <c r="O5856" s="268"/>
      <c r="T5856" s="268"/>
      <c r="X5856" s="268"/>
    </row>
    <row r="5857" spans="1:24" x14ac:dyDescent="0.25">
      <c r="A5857" s="268"/>
      <c r="B5857" s="268"/>
      <c r="C5857" s="268"/>
      <c r="D5857" s="268"/>
      <c r="E5857" s="268"/>
      <c r="F5857" s="268"/>
      <c r="G5857" s="268"/>
      <c r="H5857" s="268"/>
      <c r="J5857" s="268"/>
      <c r="K5857" s="268"/>
      <c r="L5857" s="268"/>
      <c r="O5857" s="268"/>
      <c r="T5857" s="268"/>
      <c r="X5857" s="268"/>
    </row>
    <row r="5858" spans="1:24" x14ac:dyDescent="0.25">
      <c r="A5858" s="268"/>
      <c r="B5858" s="268"/>
      <c r="C5858" s="268"/>
      <c r="D5858" s="268"/>
      <c r="E5858" s="268"/>
      <c r="F5858" s="268"/>
      <c r="G5858" s="268"/>
      <c r="H5858" s="268"/>
      <c r="J5858" s="268"/>
      <c r="K5858" s="268"/>
      <c r="L5858" s="268"/>
      <c r="O5858" s="268"/>
      <c r="T5858" s="268"/>
      <c r="X5858" s="268"/>
    </row>
    <row r="5859" spans="1:24" x14ac:dyDescent="0.25">
      <c r="A5859" s="268"/>
      <c r="B5859" s="268"/>
      <c r="C5859" s="268"/>
      <c r="D5859" s="268"/>
      <c r="E5859" s="268"/>
      <c r="F5859" s="268"/>
      <c r="G5859" s="268"/>
      <c r="H5859" s="268"/>
      <c r="J5859" s="268"/>
      <c r="K5859" s="268"/>
      <c r="L5859" s="268"/>
      <c r="O5859" s="268"/>
      <c r="T5859" s="268"/>
      <c r="X5859" s="268"/>
    </row>
    <row r="5860" spans="1:24" x14ac:dyDescent="0.25">
      <c r="A5860" s="268"/>
      <c r="B5860" s="268"/>
      <c r="C5860" s="268"/>
      <c r="D5860" s="268"/>
      <c r="E5860" s="268"/>
      <c r="F5860" s="268"/>
      <c r="G5860" s="268"/>
      <c r="H5860" s="268"/>
      <c r="J5860" s="268"/>
      <c r="K5860" s="268"/>
      <c r="L5860" s="268"/>
      <c r="O5860" s="268"/>
      <c r="X5860" s="268"/>
    </row>
    <row r="5861" spans="1:24" x14ac:dyDescent="0.25">
      <c r="A5861" s="268"/>
      <c r="B5861" s="268"/>
      <c r="C5861" s="268"/>
      <c r="D5861" s="268"/>
      <c r="E5861" s="268"/>
      <c r="F5861" s="268"/>
      <c r="G5861" s="268"/>
      <c r="H5861" s="268"/>
      <c r="J5861" s="268"/>
      <c r="K5861" s="268"/>
      <c r="L5861" s="268"/>
      <c r="O5861" s="268"/>
      <c r="X5861" s="268"/>
    </row>
    <row r="5862" spans="1:24" x14ac:dyDescent="0.25">
      <c r="A5862" s="268"/>
      <c r="B5862" s="268"/>
      <c r="C5862" s="268"/>
      <c r="D5862" s="268"/>
      <c r="E5862" s="268"/>
      <c r="F5862" s="268"/>
      <c r="G5862" s="268"/>
      <c r="H5862" s="268"/>
      <c r="J5862" s="268"/>
      <c r="K5862" s="268"/>
      <c r="L5862" s="268"/>
      <c r="O5862" s="268"/>
      <c r="X5862" s="268"/>
    </row>
    <row r="5863" spans="1:24" x14ac:dyDescent="0.25">
      <c r="A5863" s="268"/>
      <c r="B5863" s="268"/>
      <c r="C5863" s="268"/>
      <c r="D5863" s="268"/>
      <c r="E5863" s="268"/>
      <c r="F5863" s="268"/>
      <c r="G5863" s="268"/>
      <c r="H5863" s="268"/>
      <c r="J5863" s="268"/>
      <c r="K5863" s="268"/>
      <c r="L5863" s="268"/>
      <c r="O5863" s="268"/>
      <c r="X5863" s="268"/>
    </row>
    <row r="5864" spans="1:24" x14ac:dyDescent="0.25">
      <c r="A5864" s="268"/>
      <c r="B5864" s="268"/>
      <c r="C5864" s="268"/>
      <c r="D5864" s="268"/>
      <c r="E5864" s="268"/>
      <c r="F5864" s="268"/>
      <c r="G5864" s="268"/>
      <c r="H5864" s="268"/>
      <c r="J5864" s="268"/>
      <c r="K5864" s="268"/>
      <c r="L5864" s="268"/>
      <c r="O5864" s="268"/>
      <c r="X5864" s="268"/>
    </row>
    <row r="5865" spans="1:24" x14ac:dyDescent="0.25">
      <c r="A5865" s="268"/>
      <c r="B5865" s="268"/>
      <c r="C5865" s="268"/>
      <c r="D5865" s="268"/>
      <c r="E5865" s="268"/>
      <c r="F5865" s="268"/>
      <c r="G5865" s="268"/>
      <c r="H5865" s="268"/>
      <c r="J5865" s="268"/>
      <c r="K5865" s="268"/>
      <c r="L5865" s="268"/>
      <c r="O5865" s="268"/>
      <c r="X5865" s="268"/>
    </row>
    <row r="5866" spans="1:24" x14ac:dyDescent="0.25">
      <c r="A5866" s="268"/>
      <c r="B5866" s="268"/>
      <c r="C5866" s="268"/>
      <c r="D5866" s="268"/>
      <c r="E5866" s="268"/>
      <c r="F5866" s="268"/>
      <c r="G5866" s="268"/>
      <c r="H5866" s="268"/>
      <c r="J5866" s="268"/>
      <c r="K5866" s="268"/>
      <c r="L5866" s="268"/>
      <c r="O5866" s="268"/>
      <c r="X5866" s="268"/>
    </row>
    <row r="5867" spans="1:24" x14ac:dyDescent="0.25">
      <c r="A5867" s="268"/>
      <c r="B5867" s="268"/>
      <c r="C5867" s="268"/>
      <c r="D5867" s="268"/>
      <c r="E5867" s="268"/>
      <c r="F5867" s="268"/>
      <c r="G5867" s="268"/>
      <c r="H5867" s="268"/>
      <c r="J5867" s="268"/>
      <c r="K5867" s="268"/>
      <c r="L5867" s="268"/>
      <c r="O5867" s="268"/>
      <c r="X5867" s="268"/>
    </row>
    <row r="5868" spans="1:24" x14ac:dyDescent="0.25">
      <c r="A5868" s="268"/>
      <c r="B5868" s="268"/>
      <c r="C5868" s="268"/>
      <c r="D5868" s="268"/>
      <c r="E5868" s="268"/>
      <c r="F5868" s="268"/>
      <c r="G5868" s="268"/>
      <c r="H5868" s="268"/>
      <c r="J5868" s="268"/>
      <c r="K5868" s="268"/>
      <c r="L5868" s="268"/>
      <c r="O5868" s="268"/>
      <c r="X5868" s="268"/>
    </row>
    <row r="5869" spans="1:24" x14ac:dyDescent="0.25">
      <c r="A5869" s="268"/>
      <c r="B5869" s="268"/>
      <c r="C5869" s="268"/>
      <c r="D5869" s="268"/>
      <c r="E5869" s="268"/>
      <c r="F5869" s="268"/>
      <c r="G5869" s="268"/>
      <c r="H5869" s="268"/>
      <c r="J5869" s="268"/>
      <c r="K5869" s="268"/>
      <c r="L5869" s="268"/>
      <c r="O5869" s="268"/>
      <c r="X5869" s="268"/>
    </row>
    <row r="5870" spans="1:24" x14ac:dyDescent="0.25">
      <c r="A5870" s="268"/>
      <c r="B5870" s="268"/>
      <c r="C5870" s="268"/>
      <c r="D5870" s="268"/>
      <c r="E5870" s="268"/>
      <c r="F5870" s="268"/>
      <c r="G5870" s="268"/>
      <c r="H5870" s="268"/>
      <c r="J5870" s="268"/>
      <c r="K5870" s="268"/>
      <c r="L5870" s="268"/>
      <c r="O5870" s="268"/>
      <c r="X5870" s="268"/>
    </row>
    <row r="5871" spans="1:24" x14ac:dyDescent="0.25">
      <c r="A5871" s="268"/>
      <c r="B5871" s="268"/>
      <c r="C5871" s="268"/>
      <c r="D5871" s="268"/>
      <c r="E5871" s="268"/>
      <c r="F5871" s="268"/>
      <c r="G5871" s="268"/>
      <c r="H5871" s="268"/>
      <c r="J5871" s="268"/>
      <c r="K5871" s="268"/>
      <c r="L5871" s="268"/>
      <c r="O5871" s="268"/>
      <c r="X5871" s="268"/>
    </row>
    <row r="5872" spans="1:24" x14ac:dyDescent="0.25">
      <c r="A5872" s="268"/>
      <c r="B5872" s="268"/>
      <c r="C5872" s="268"/>
      <c r="D5872" s="268"/>
      <c r="E5872" s="268"/>
      <c r="F5872" s="268"/>
      <c r="G5872" s="268"/>
      <c r="H5872" s="268"/>
      <c r="J5872" s="268"/>
      <c r="K5872" s="268"/>
      <c r="L5872" s="268"/>
      <c r="O5872" s="268"/>
      <c r="X5872" s="268"/>
    </row>
    <row r="5873" spans="1:24" x14ac:dyDescent="0.25">
      <c r="A5873" s="268"/>
      <c r="B5873" s="268"/>
      <c r="C5873" s="268"/>
      <c r="D5873" s="268"/>
      <c r="E5873" s="268"/>
      <c r="F5873" s="268"/>
      <c r="G5873" s="268"/>
      <c r="H5873" s="268"/>
      <c r="J5873" s="268"/>
      <c r="K5873" s="268"/>
      <c r="L5873" s="268"/>
      <c r="O5873" s="268"/>
      <c r="X5873" s="268"/>
    </row>
    <row r="5874" spans="1:24" x14ac:dyDescent="0.25">
      <c r="A5874" s="268"/>
      <c r="B5874" s="268"/>
      <c r="C5874" s="268"/>
      <c r="D5874" s="268"/>
      <c r="E5874" s="268"/>
      <c r="F5874" s="268"/>
      <c r="G5874" s="268"/>
      <c r="H5874" s="268"/>
      <c r="J5874" s="268"/>
      <c r="K5874" s="268"/>
      <c r="L5874" s="268"/>
      <c r="O5874" s="268"/>
      <c r="X5874" s="268"/>
    </row>
    <row r="5875" spans="1:24" x14ac:dyDescent="0.25">
      <c r="A5875" s="268"/>
      <c r="B5875" s="268"/>
      <c r="C5875" s="268"/>
      <c r="D5875" s="268"/>
      <c r="E5875" s="268"/>
      <c r="F5875" s="268"/>
      <c r="G5875" s="268"/>
      <c r="H5875" s="268"/>
      <c r="J5875" s="268"/>
      <c r="K5875" s="268"/>
      <c r="L5875" s="268"/>
      <c r="O5875" s="268"/>
      <c r="X5875" s="268"/>
    </row>
    <row r="5876" spans="1:24" x14ac:dyDescent="0.25">
      <c r="A5876" s="268"/>
      <c r="B5876" s="268"/>
      <c r="C5876" s="268"/>
      <c r="D5876" s="268"/>
      <c r="E5876" s="268"/>
      <c r="F5876" s="268"/>
      <c r="G5876" s="268"/>
      <c r="H5876" s="268"/>
      <c r="J5876" s="268"/>
      <c r="K5876" s="268"/>
      <c r="L5876" s="268"/>
      <c r="O5876" s="268"/>
      <c r="T5876" s="268"/>
      <c r="X5876" s="268"/>
    </row>
    <row r="5877" spans="1:24" x14ac:dyDescent="0.25">
      <c r="A5877" s="268"/>
      <c r="B5877" s="268"/>
      <c r="C5877" s="268"/>
      <c r="D5877" s="268"/>
      <c r="E5877" s="268"/>
      <c r="F5877" s="268"/>
      <c r="G5877" s="268"/>
      <c r="H5877" s="268"/>
      <c r="J5877" s="268"/>
      <c r="K5877" s="268"/>
      <c r="L5877" s="268"/>
      <c r="O5877" s="268"/>
      <c r="T5877" s="268"/>
      <c r="X5877" s="268"/>
    </row>
    <row r="5878" spans="1:24" x14ac:dyDescent="0.25">
      <c r="A5878" s="268"/>
      <c r="B5878" s="268"/>
      <c r="C5878" s="268"/>
      <c r="D5878" s="268"/>
      <c r="E5878" s="268"/>
      <c r="F5878" s="268"/>
      <c r="G5878" s="268"/>
      <c r="H5878" s="268"/>
      <c r="J5878" s="268"/>
      <c r="K5878" s="268"/>
      <c r="L5878" s="268"/>
      <c r="O5878" s="268"/>
      <c r="T5878" s="268"/>
      <c r="X5878" s="268"/>
    </row>
    <row r="5879" spans="1:24" x14ac:dyDescent="0.25">
      <c r="A5879" s="268"/>
      <c r="B5879" s="268"/>
      <c r="C5879" s="268"/>
      <c r="D5879" s="268"/>
      <c r="E5879" s="268"/>
      <c r="F5879" s="268"/>
      <c r="G5879" s="268"/>
      <c r="H5879" s="268"/>
      <c r="J5879" s="268"/>
      <c r="K5879" s="268"/>
      <c r="L5879" s="268"/>
      <c r="O5879" s="268"/>
      <c r="T5879" s="268"/>
      <c r="X5879" s="268"/>
    </row>
    <row r="5880" spans="1:24" x14ac:dyDescent="0.25">
      <c r="A5880" s="268"/>
      <c r="B5880" s="268"/>
      <c r="C5880" s="268"/>
      <c r="D5880" s="268"/>
      <c r="E5880" s="268"/>
      <c r="F5880" s="268"/>
      <c r="G5880" s="268"/>
      <c r="H5880" s="268"/>
      <c r="J5880" s="268"/>
      <c r="K5880" s="268"/>
      <c r="L5880" s="268"/>
      <c r="O5880" s="268"/>
      <c r="T5880" s="268"/>
      <c r="X5880" s="268"/>
    </row>
    <row r="5881" spans="1:24" x14ac:dyDescent="0.25">
      <c r="A5881" s="268"/>
      <c r="B5881" s="268"/>
      <c r="C5881" s="268"/>
      <c r="D5881" s="268"/>
      <c r="E5881" s="268"/>
      <c r="F5881" s="268"/>
      <c r="G5881" s="268"/>
      <c r="H5881" s="268"/>
      <c r="J5881" s="268"/>
      <c r="K5881" s="268"/>
      <c r="L5881" s="268"/>
      <c r="O5881" s="268"/>
      <c r="T5881" s="268"/>
      <c r="X5881" s="268"/>
    </row>
    <row r="5882" spans="1:24" x14ac:dyDescent="0.25">
      <c r="A5882" s="268"/>
      <c r="B5882" s="268"/>
      <c r="C5882" s="268"/>
      <c r="D5882" s="268"/>
      <c r="E5882" s="268"/>
      <c r="F5882" s="268"/>
      <c r="G5882" s="268"/>
      <c r="H5882" s="268"/>
      <c r="J5882" s="268"/>
      <c r="K5882" s="268"/>
      <c r="L5882" s="268"/>
      <c r="O5882" s="268"/>
      <c r="T5882" s="268"/>
      <c r="X5882" s="268"/>
    </row>
    <row r="5883" spans="1:24" x14ac:dyDescent="0.25">
      <c r="A5883" s="268"/>
      <c r="B5883" s="268"/>
      <c r="C5883" s="268"/>
      <c r="D5883" s="268"/>
      <c r="E5883" s="268"/>
      <c r="F5883" s="268"/>
      <c r="G5883" s="268"/>
      <c r="H5883" s="268"/>
      <c r="J5883" s="268"/>
      <c r="K5883" s="268"/>
      <c r="L5883" s="268"/>
      <c r="O5883" s="268"/>
      <c r="T5883" s="268"/>
      <c r="X5883" s="268"/>
    </row>
    <row r="5884" spans="1:24" x14ac:dyDescent="0.25">
      <c r="A5884" s="268"/>
      <c r="B5884" s="268"/>
      <c r="C5884" s="268"/>
      <c r="D5884" s="268"/>
      <c r="E5884" s="268"/>
      <c r="F5884" s="268"/>
      <c r="G5884" s="268"/>
      <c r="H5884" s="268"/>
      <c r="J5884" s="268"/>
      <c r="K5884" s="268"/>
      <c r="L5884" s="268"/>
      <c r="O5884" s="268"/>
      <c r="T5884" s="268"/>
      <c r="X5884" s="268"/>
    </row>
    <row r="5885" spans="1:24" x14ac:dyDescent="0.25">
      <c r="A5885" s="268"/>
      <c r="B5885" s="268"/>
      <c r="C5885" s="268"/>
      <c r="D5885" s="268"/>
      <c r="E5885" s="268"/>
      <c r="F5885" s="268"/>
      <c r="G5885" s="268"/>
      <c r="H5885" s="268"/>
      <c r="J5885" s="268"/>
      <c r="K5885" s="268"/>
      <c r="L5885" s="268"/>
      <c r="O5885" s="268"/>
      <c r="T5885" s="268"/>
      <c r="X5885" s="268"/>
    </row>
    <row r="5886" spans="1:24" x14ac:dyDescent="0.25">
      <c r="A5886" s="268"/>
      <c r="B5886" s="268"/>
      <c r="C5886" s="268"/>
      <c r="D5886" s="268"/>
      <c r="E5886" s="268"/>
      <c r="F5886" s="268"/>
      <c r="G5886" s="268"/>
      <c r="H5886" s="268"/>
      <c r="J5886" s="268"/>
      <c r="K5886" s="268"/>
      <c r="L5886" s="268"/>
      <c r="O5886" s="268"/>
      <c r="T5886" s="268"/>
      <c r="X5886" s="268"/>
    </row>
    <row r="5887" spans="1:24" x14ac:dyDescent="0.25">
      <c r="A5887" s="268"/>
      <c r="B5887" s="268"/>
      <c r="C5887" s="268"/>
      <c r="D5887" s="268"/>
      <c r="E5887" s="268"/>
      <c r="F5887" s="268"/>
      <c r="G5887" s="268"/>
      <c r="H5887" s="268"/>
      <c r="J5887" s="268"/>
      <c r="K5887" s="268"/>
      <c r="L5887" s="268"/>
      <c r="O5887" s="268"/>
      <c r="T5887" s="268"/>
      <c r="X5887" s="268"/>
    </row>
    <row r="5888" spans="1:24" x14ac:dyDescent="0.25">
      <c r="A5888" s="268"/>
      <c r="B5888" s="268"/>
      <c r="C5888" s="268"/>
      <c r="D5888" s="268"/>
      <c r="E5888" s="268"/>
      <c r="F5888" s="268"/>
      <c r="G5888" s="268"/>
      <c r="H5888" s="268"/>
      <c r="J5888" s="268"/>
      <c r="K5888" s="268"/>
      <c r="L5888" s="268"/>
      <c r="O5888" s="268"/>
      <c r="T5888" s="268"/>
      <c r="X5888" s="268"/>
    </row>
    <row r="5889" spans="1:24" x14ac:dyDescent="0.25">
      <c r="A5889" s="268"/>
      <c r="B5889" s="268"/>
      <c r="C5889" s="268"/>
      <c r="D5889" s="268"/>
      <c r="E5889" s="268"/>
      <c r="F5889" s="268"/>
      <c r="G5889" s="268"/>
      <c r="H5889" s="268"/>
      <c r="J5889" s="268"/>
      <c r="K5889" s="268"/>
      <c r="L5889" s="268"/>
      <c r="O5889" s="268"/>
      <c r="T5889" s="268"/>
      <c r="X5889" s="268"/>
    </row>
    <row r="5890" spans="1:24" x14ac:dyDescent="0.25">
      <c r="A5890" s="268"/>
      <c r="B5890" s="268"/>
      <c r="C5890" s="268"/>
      <c r="D5890" s="268"/>
      <c r="E5890" s="268"/>
      <c r="F5890" s="268"/>
      <c r="G5890" s="268"/>
      <c r="H5890" s="268"/>
      <c r="J5890" s="268"/>
      <c r="K5890" s="268"/>
      <c r="L5890" s="268"/>
      <c r="O5890" s="268"/>
      <c r="T5890" s="268"/>
      <c r="X5890" s="268"/>
    </row>
    <row r="5891" spans="1:24" x14ac:dyDescent="0.25">
      <c r="A5891" s="268"/>
      <c r="B5891" s="268"/>
      <c r="C5891" s="268"/>
      <c r="D5891" s="268"/>
      <c r="E5891" s="268"/>
      <c r="F5891" s="268"/>
      <c r="G5891" s="268"/>
      <c r="H5891" s="268"/>
      <c r="J5891" s="268"/>
      <c r="K5891" s="268"/>
      <c r="L5891" s="268"/>
      <c r="O5891" s="268"/>
      <c r="T5891" s="268"/>
      <c r="X5891" s="268"/>
    </row>
    <row r="5892" spans="1:24" x14ac:dyDescent="0.25">
      <c r="A5892" s="268"/>
      <c r="B5892" s="268"/>
      <c r="C5892" s="268"/>
      <c r="D5892" s="268"/>
      <c r="E5892" s="268"/>
      <c r="F5892" s="268"/>
      <c r="G5892" s="268"/>
      <c r="H5892" s="268"/>
      <c r="J5892" s="268"/>
      <c r="K5892" s="268"/>
      <c r="L5892" s="268"/>
      <c r="O5892" s="268"/>
      <c r="T5892" s="268"/>
      <c r="X5892" s="268"/>
    </row>
    <row r="5893" spans="1:24" x14ac:dyDescent="0.25">
      <c r="A5893" s="268"/>
      <c r="B5893" s="268"/>
      <c r="C5893" s="268"/>
      <c r="D5893" s="268"/>
      <c r="E5893" s="268"/>
      <c r="F5893" s="268"/>
      <c r="G5893" s="268"/>
      <c r="H5893" s="268"/>
      <c r="J5893" s="268"/>
      <c r="K5893" s="268"/>
      <c r="L5893" s="268"/>
      <c r="O5893" s="268"/>
      <c r="T5893" s="268"/>
      <c r="X5893" s="268"/>
    </row>
    <row r="5894" spans="1:24" x14ac:dyDescent="0.25">
      <c r="A5894" s="268"/>
      <c r="B5894" s="268"/>
      <c r="C5894" s="268"/>
      <c r="D5894" s="268"/>
      <c r="E5894" s="268"/>
      <c r="F5894" s="268"/>
      <c r="G5894" s="268"/>
      <c r="H5894" s="268"/>
      <c r="J5894" s="268"/>
      <c r="K5894" s="268"/>
      <c r="L5894" s="268"/>
      <c r="O5894" s="268"/>
      <c r="T5894" s="268"/>
      <c r="X5894" s="268"/>
    </row>
    <row r="5895" spans="1:24" x14ac:dyDescent="0.25">
      <c r="A5895" s="268"/>
      <c r="B5895" s="268"/>
      <c r="C5895" s="268"/>
      <c r="D5895" s="268"/>
      <c r="E5895" s="268"/>
      <c r="F5895" s="268"/>
      <c r="G5895" s="268"/>
      <c r="H5895" s="268"/>
      <c r="J5895" s="268"/>
      <c r="K5895" s="268"/>
      <c r="L5895" s="268"/>
      <c r="O5895" s="268"/>
      <c r="T5895" s="268"/>
      <c r="X5895" s="268"/>
    </row>
    <row r="5896" spans="1:24" x14ac:dyDescent="0.25">
      <c r="A5896" s="268"/>
      <c r="B5896" s="268"/>
      <c r="C5896" s="268"/>
      <c r="D5896" s="268"/>
      <c r="E5896" s="268"/>
      <c r="F5896" s="268"/>
      <c r="G5896" s="268"/>
      <c r="H5896" s="268"/>
      <c r="J5896" s="268"/>
      <c r="K5896" s="268"/>
      <c r="L5896" s="268"/>
      <c r="O5896" s="268"/>
      <c r="T5896" s="268"/>
      <c r="X5896" s="268"/>
    </row>
    <row r="5897" spans="1:24" x14ac:dyDescent="0.25">
      <c r="A5897" s="268"/>
      <c r="B5897" s="268"/>
      <c r="C5897" s="268"/>
      <c r="D5897" s="268"/>
      <c r="E5897" s="268"/>
      <c r="F5897" s="268"/>
      <c r="G5897" s="268"/>
      <c r="H5897" s="268"/>
      <c r="J5897" s="268"/>
      <c r="K5897" s="268"/>
      <c r="L5897" s="268"/>
      <c r="O5897" s="268"/>
      <c r="T5897" s="268"/>
      <c r="X5897" s="268"/>
    </row>
    <row r="5898" spans="1:24" x14ac:dyDescent="0.25">
      <c r="A5898" s="268"/>
      <c r="B5898" s="268"/>
      <c r="C5898" s="268"/>
      <c r="D5898" s="268"/>
      <c r="E5898" s="268"/>
      <c r="F5898" s="268"/>
      <c r="G5898" s="268"/>
      <c r="H5898" s="268"/>
      <c r="J5898" s="268"/>
      <c r="K5898" s="268"/>
      <c r="L5898" s="268"/>
      <c r="O5898" s="268"/>
      <c r="T5898" s="268"/>
      <c r="X5898" s="268"/>
    </row>
    <row r="5899" spans="1:24" x14ac:dyDescent="0.25">
      <c r="A5899" s="268"/>
      <c r="B5899" s="268"/>
      <c r="C5899" s="268"/>
      <c r="D5899" s="268"/>
      <c r="E5899" s="268"/>
      <c r="F5899" s="268"/>
      <c r="G5899" s="268"/>
      <c r="H5899" s="268"/>
      <c r="J5899" s="268"/>
      <c r="K5899" s="268"/>
      <c r="L5899" s="268"/>
      <c r="O5899" s="268"/>
      <c r="T5899" s="268"/>
      <c r="X5899" s="268"/>
    </row>
    <row r="5900" spans="1:24" x14ac:dyDescent="0.25">
      <c r="A5900" s="268"/>
      <c r="B5900" s="268"/>
      <c r="C5900" s="268"/>
      <c r="D5900" s="268"/>
      <c r="E5900" s="268"/>
      <c r="F5900" s="268"/>
      <c r="G5900" s="268"/>
      <c r="H5900" s="268"/>
      <c r="J5900" s="268"/>
      <c r="K5900" s="268"/>
      <c r="L5900" s="268"/>
      <c r="O5900" s="268"/>
      <c r="T5900" s="268"/>
      <c r="X5900" s="268"/>
    </row>
    <row r="5901" spans="1:24" x14ac:dyDescent="0.25">
      <c r="A5901" s="268"/>
      <c r="B5901" s="268"/>
      <c r="C5901" s="268"/>
      <c r="D5901" s="268"/>
      <c r="E5901" s="268"/>
      <c r="F5901" s="268"/>
      <c r="G5901" s="268"/>
      <c r="H5901" s="268"/>
      <c r="J5901" s="268"/>
      <c r="K5901" s="268"/>
      <c r="L5901" s="268"/>
      <c r="O5901" s="268"/>
      <c r="T5901" s="268"/>
      <c r="X5901" s="268"/>
    </row>
    <row r="5902" spans="1:24" x14ac:dyDescent="0.25">
      <c r="A5902" s="268"/>
      <c r="B5902" s="268"/>
      <c r="C5902" s="268"/>
      <c r="D5902" s="268"/>
      <c r="E5902" s="268"/>
      <c r="F5902" s="268"/>
      <c r="G5902" s="268"/>
      <c r="H5902" s="268"/>
      <c r="J5902" s="268"/>
      <c r="K5902" s="268"/>
      <c r="L5902" s="268"/>
      <c r="O5902" s="268"/>
      <c r="T5902" s="268"/>
      <c r="X5902" s="268"/>
    </row>
    <row r="5903" spans="1:24" x14ac:dyDescent="0.25">
      <c r="A5903" s="268"/>
      <c r="B5903" s="268"/>
      <c r="C5903" s="268"/>
      <c r="D5903" s="268"/>
      <c r="E5903" s="268"/>
      <c r="F5903" s="268"/>
      <c r="G5903" s="268"/>
      <c r="H5903" s="268"/>
      <c r="J5903" s="268"/>
      <c r="K5903" s="268"/>
      <c r="L5903" s="268"/>
      <c r="O5903" s="268"/>
      <c r="T5903" s="268"/>
      <c r="X5903" s="268"/>
    </row>
    <row r="5904" spans="1:24" x14ac:dyDescent="0.25">
      <c r="A5904" s="268"/>
      <c r="B5904" s="268"/>
      <c r="C5904" s="268"/>
      <c r="D5904" s="268"/>
      <c r="E5904" s="268"/>
      <c r="F5904" s="268"/>
      <c r="G5904" s="268"/>
      <c r="H5904" s="268"/>
      <c r="J5904" s="268"/>
      <c r="K5904" s="268"/>
      <c r="L5904" s="268"/>
      <c r="O5904" s="268"/>
      <c r="T5904" s="268"/>
      <c r="X5904" s="268"/>
    </row>
    <row r="5905" spans="1:24" x14ac:dyDescent="0.25">
      <c r="A5905" s="268"/>
      <c r="B5905" s="268"/>
      <c r="C5905" s="268"/>
      <c r="D5905" s="268"/>
      <c r="E5905" s="268"/>
      <c r="F5905" s="268"/>
      <c r="G5905" s="268"/>
      <c r="H5905" s="268"/>
      <c r="J5905" s="268"/>
      <c r="K5905" s="268"/>
      <c r="L5905" s="268"/>
      <c r="O5905" s="268"/>
      <c r="T5905" s="268"/>
      <c r="X5905" s="268"/>
    </row>
    <row r="5906" spans="1:24" x14ac:dyDescent="0.25">
      <c r="A5906" s="268"/>
      <c r="B5906" s="268"/>
      <c r="C5906" s="268"/>
      <c r="D5906" s="268"/>
      <c r="E5906" s="268"/>
      <c r="F5906" s="268"/>
      <c r="G5906" s="268"/>
      <c r="H5906" s="268"/>
      <c r="J5906" s="268"/>
      <c r="K5906" s="268"/>
      <c r="L5906" s="268"/>
      <c r="O5906" s="268"/>
      <c r="T5906" s="268"/>
      <c r="X5906" s="268"/>
    </row>
    <row r="5907" spans="1:24" x14ac:dyDescent="0.25">
      <c r="A5907" s="268"/>
      <c r="B5907" s="268"/>
      <c r="C5907" s="268"/>
      <c r="D5907" s="268"/>
      <c r="E5907" s="268"/>
      <c r="F5907" s="268"/>
      <c r="G5907" s="268"/>
      <c r="H5907" s="268"/>
      <c r="J5907" s="268"/>
      <c r="K5907" s="268"/>
      <c r="L5907" s="268"/>
      <c r="O5907" s="268"/>
      <c r="T5907" s="268"/>
      <c r="X5907" s="268"/>
    </row>
    <row r="5908" spans="1:24" x14ac:dyDescent="0.25">
      <c r="A5908" s="268"/>
      <c r="B5908" s="268"/>
      <c r="C5908" s="268"/>
      <c r="D5908" s="268"/>
      <c r="E5908" s="268"/>
      <c r="F5908" s="268"/>
      <c r="G5908" s="268"/>
      <c r="H5908" s="268"/>
      <c r="J5908" s="268"/>
      <c r="K5908" s="268"/>
      <c r="L5908" s="268"/>
      <c r="O5908" s="268"/>
      <c r="T5908" s="268"/>
      <c r="X5908" s="268"/>
    </row>
    <row r="5909" spans="1:24" x14ac:dyDescent="0.25">
      <c r="A5909" s="268"/>
      <c r="B5909" s="268"/>
      <c r="C5909" s="268"/>
      <c r="D5909" s="268"/>
      <c r="E5909" s="268"/>
      <c r="F5909" s="268"/>
      <c r="G5909" s="268"/>
      <c r="H5909" s="268"/>
      <c r="J5909" s="268"/>
      <c r="K5909" s="268"/>
      <c r="L5909" s="268"/>
      <c r="O5909" s="268"/>
      <c r="T5909" s="268"/>
      <c r="X5909" s="268"/>
    </row>
    <row r="5910" spans="1:24" x14ac:dyDescent="0.25">
      <c r="A5910" s="268"/>
      <c r="B5910" s="268"/>
      <c r="C5910" s="268"/>
      <c r="D5910" s="268"/>
      <c r="E5910" s="268"/>
      <c r="F5910" s="268"/>
      <c r="G5910" s="268"/>
      <c r="H5910" s="268"/>
      <c r="J5910" s="268"/>
      <c r="K5910" s="268"/>
      <c r="L5910" s="268"/>
      <c r="O5910" s="268"/>
      <c r="T5910" s="268"/>
      <c r="X5910" s="268"/>
    </row>
    <row r="5911" spans="1:24" x14ac:dyDescent="0.25">
      <c r="A5911" s="268"/>
      <c r="B5911" s="268"/>
      <c r="C5911" s="268"/>
      <c r="D5911" s="268"/>
      <c r="E5911" s="268"/>
      <c r="F5911" s="268"/>
      <c r="G5911" s="268"/>
      <c r="H5911" s="268"/>
      <c r="J5911" s="268"/>
      <c r="K5911" s="268"/>
      <c r="L5911" s="268"/>
      <c r="O5911" s="268"/>
      <c r="T5911" s="268"/>
      <c r="X5911" s="268"/>
    </row>
    <row r="5912" spans="1:24" x14ac:dyDescent="0.25">
      <c r="A5912" s="268"/>
      <c r="B5912" s="268"/>
      <c r="C5912" s="268"/>
      <c r="D5912" s="268"/>
      <c r="E5912" s="268"/>
      <c r="F5912" s="268"/>
      <c r="G5912" s="268"/>
      <c r="H5912" s="268"/>
      <c r="J5912" s="268"/>
      <c r="K5912" s="268"/>
      <c r="L5912" s="268"/>
      <c r="O5912" s="268"/>
      <c r="T5912" s="268"/>
      <c r="X5912" s="268"/>
    </row>
    <row r="5913" spans="1:24" x14ac:dyDescent="0.25">
      <c r="A5913" s="268"/>
      <c r="B5913" s="268"/>
      <c r="C5913" s="268"/>
      <c r="D5913" s="268"/>
      <c r="E5913" s="268"/>
      <c r="F5913" s="268"/>
      <c r="G5913" s="268"/>
      <c r="H5913" s="268"/>
      <c r="J5913" s="268"/>
      <c r="K5913" s="268"/>
      <c r="L5913" s="268"/>
      <c r="O5913" s="268"/>
      <c r="T5913" s="268"/>
      <c r="X5913" s="268"/>
    </row>
    <row r="5914" spans="1:24" x14ac:dyDescent="0.25">
      <c r="A5914" s="268"/>
      <c r="B5914" s="268"/>
      <c r="C5914" s="268"/>
      <c r="D5914" s="268"/>
      <c r="E5914" s="268"/>
      <c r="F5914" s="268"/>
      <c r="G5914" s="268"/>
      <c r="H5914" s="268"/>
      <c r="J5914" s="268"/>
      <c r="K5914" s="268"/>
      <c r="L5914" s="268"/>
      <c r="O5914" s="268"/>
      <c r="T5914" s="268"/>
      <c r="X5914" s="268"/>
    </row>
    <row r="5915" spans="1:24" x14ac:dyDescent="0.25">
      <c r="A5915" s="268"/>
      <c r="B5915" s="268"/>
      <c r="C5915" s="268"/>
      <c r="D5915" s="268"/>
      <c r="E5915" s="268"/>
      <c r="F5915" s="268"/>
      <c r="G5915" s="268"/>
      <c r="H5915" s="268"/>
      <c r="J5915" s="268"/>
      <c r="K5915" s="268"/>
      <c r="L5915" s="268"/>
      <c r="O5915" s="268"/>
      <c r="T5915" s="268"/>
      <c r="X5915" s="268"/>
    </row>
    <row r="5916" spans="1:24" x14ac:dyDescent="0.25">
      <c r="A5916" s="268"/>
      <c r="B5916" s="268"/>
      <c r="C5916" s="268"/>
      <c r="D5916" s="268"/>
      <c r="E5916" s="268"/>
      <c r="F5916" s="268"/>
      <c r="G5916" s="268"/>
      <c r="H5916" s="268"/>
      <c r="J5916" s="268"/>
      <c r="K5916" s="268"/>
      <c r="L5916" s="268"/>
      <c r="O5916" s="268"/>
      <c r="T5916" s="268"/>
      <c r="X5916" s="268"/>
    </row>
    <row r="5917" spans="1:24" x14ac:dyDescent="0.25">
      <c r="A5917" s="268"/>
      <c r="B5917" s="268"/>
      <c r="C5917" s="268"/>
      <c r="D5917" s="268"/>
      <c r="E5917" s="268"/>
      <c r="F5917" s="268"/>
      <c r="G5917" s="268"/>
      <c r="H5917" s="268"/>
      <c r="J5917" s="268"/>
      <c r="K5917" s="268"/>
      <c r="L5917" s="268"/>
      <c r="O5917" s="268"/>
      <c r="T5917" s="268"/>
      <c r="X5917" s="268"/>
    </row>
    <row r="5918" spans="1:24" x14ac:dyDescent="0.25">
      <c r="A5918" s="268"/>
      <c r="B5918" s="268"/>
      <c r="C5918" s="268"/>
      <c r="D5918" s="268"/>
      <c r="E5918" s="268"/>
      <c r="F5918" s="268"/>
      <c r="G5918" s="268"/>
      <c r="H5918" s="268"/>
      <c r="J5918" s="268"/>
      <c r="K5918" s="268"/>
      <c r="L5918" s="268"/>
      <c r="O5918" s="268"/>
      <c r="T5918" s="268"/>
      <c r="X5918" s="268"/>
    </row>
    <row r="5919" spans="1:24" x14ac:dyDescent="0.25">
      <c r="A5919" s="268"/>
      <c r="B5919" s="268"/>
      <c r="C5919" s="268"/>
      <c r="D5919" s="268"/>
      <c r="E5919" s="268"/>
      <c r="F5919" s="268"/>
      <c r="G5919" s="268"/>
      <c r="H5919" s="268"/>
      <c r="J5919" s="268"/>
      <c r="K5919" s="268"/>
      <c r="L5919" s="268"/>
      <c r="O5919" s="268"/>
      <c r="T5919" s="268"/>
      <c r="X5919" s="268"/>
    </row>
    <row r="5920" spans="1:24" x14ac:dyDescent="0.25">
      <c r="A5920" s="268"/>
      <c r="B5920" s="268"/>
      <c r="C5920" s="268"/>
      <c r="D5920" s="268"/>
      <c r="E5920" s="268"/>
      <c r="F5920" s="268"/>
      <c r="G5920" s="268"/>
      <c r="H5920" s="268"/>
      <c r="J5920" s="268"/>
      <c r="K5920" s="268"/>
      <c r="L5920" s="268"/>
      <c r="O5920" s="268"/>
      <c r="T5920" s="268"/>
      <c r="X5920" s="268"/>
    </row>
    <row r="5921" spans="1:24" x14ac:dyDescent="0.25">
      <c r="A5921" s="268"/>
      <c r="B5921" s="268"/>
      <c r="C5921" s="268"/>
      <c r="D5921" s="268"/>
      <c r="E5921" s="268"/>
      <c r="F5921" s="268"/>
      <c r="G5921" s="268"/>
      <c r="H5921" s="268"/>
      <c r="J5921" s="268"/>
      <c r="K5921" s="268"/>
      <c r="L5921" s="268"/>
      <c r="O5921" s="268"/>
      <c r="T5921" s="268"/>
      <c r="X5921" s="268"/>
    </row>
    <row r="5922" spans="1:24" x14ac:dyDescent="0.25">
      <c r="A5922" s="268"/>
      <c r="B5922" s="268"/>
      <c r="C5922" s="268"/>
      <c r="D5922" s="268"/>
      <c r="E5922" s="268"/>
      <c r="F5922" s="268"/>
      <c r="G5922" s="268"/>
      <c r="H5922" s="268"/>
      <c r="J5922" s="268"/>
      <c r="K5922" s="268"/>
      <c r="L5922" s="268"/>
      <c r="O5922" s="268"/>
      <c r="T5922" s="268"/>
      <c r="X5922" s="268"/>
    </row>
    <row r="5923" spans="1:24" x14ac:dyDescent="0.25">
      <c r="A5923" s="268"/>
      <c r="B5923" s="268"/>
      <c r="C5923" s="268"/>
      <c r="D5923" s="268"/>
      <c r="E5923" s="268"/>
      <c r="F5923" s="268"/>
      <c r="G5923" s="268"/>
      <c r="H5923" s="268"/>
      <c r="J5923" s="268"/>
      <c r="K5923" s="268"/>
      <c r="L5923" s="268"/>
      <c r="O5923" s="268"/>
      <c r="T5923" s="268"/>
      <c r="X5923" s="268"/>
    </row>
    <row r="5924" spans="1:24" x14ac:dyDescent="0.25">
      <c r="A5924" s="268"/>
      <c r="B5924" s="268"/>
      <c r="C5924" s="268"/>
      <c r="D5924" s="268"/>
      <c r="E5924" s="268"/>
      <c r="F5924" s="268"/>
      <c r="G5924" s="268"/>
      <c r="H5924" s="268"/>
      <c r="J5924" s="268"/>
      <c r="K5924" s="268"/>
      <c r="L5924" s="268"/>
      <c r="O5924" s="268"/>
      <c r="T5924" s="268"/>
      <c r="X5924" s="268"/>
    </row>
    <row r="5925" spans="1:24" x14ac:dyDescent="0.25">
      <c r="A5925" s="268"/>
      <c r="B5925" s="268"/>
      <c r="C5925" s="268"/>
      <c r="D5925" s="268"/>
      <c r="E5925" s="268"/>
      <c r="F5925" s="268"/>
      <c r="G5925" s="268"/>
      <c r="H5925" s="268"/>
      <c r="J5925" s="268"/>
      <c r="K5925" s="268"/>
      <c r="L5925" s="268"/>
      <c r="O5925" s="268"/>
      <c r="T5925" s="268"/>
      <c r="X5925" s="268"/>
    </row>
    <row r="5926" spans="1:24" x14ac:dyDescent="0.25">
      <c r="A5926" s="268"/>
      <c r="B5926" s="268"/>
      <c r="C5926" s="268"/>
      <c r="D5926" s="268"/>
      <c r="E5926" s="268"/>
      <c r="F5926" s="268"/>
      <c r="G5926" s="268"/>
      <c r="H5926" s="268"/>
      <c r="J5926" s="268"/>
      <c r="K5926" s="268"/>
      <c r="L5926" s="268"/>
      <c r="O5926" s="268"/>
      <c r="T5926" s="268"/>
      <c r="X5926" s="268"/>
    </row>
    <row r="5927" spans="1:24" x14ac:dyDescent="0.25">
      <c r="A5927" s="268"/>
      <c r="B5927" s="268"/>
      <c r="C5927" s="268"/>
      <c r="D5927" s="268"/>
      <c r="E5927" s="268"/>
      <c r="F5927" s="268"/>
      <c r="G5927" s="268"/>
      <c r="H5927" s="268"/>
      <c r="J5927" s="268"/>
      <c r="K5927" s="268"/>
      <c r="L5927" s="268"/>
      <c r="O5927" s="268"/>
      <c r="T5927" s="268"/>
      <c r="X5927" s="268"/>
    </row>
    <row r="5928" spans="1:24" x14ac:dyDescent="0.25">
      <c r="A5928" s="268"/>
      <c r="B5928" s="268"/>
      <c r="C5928" s="268"/>
      <c r="D5928" s="268"/>
      <c r="E5928" s="268"/>
      <c r="F5928" s="268"/>
      <c r="G5928" s="268"/>
      <c r="H5928" s="268"/>
      <c r="J5928" s="268"/>
      <c r="K5928" s="268"/>
      <c r="L5928" s="268"/>
      <c r="O5928" s="268"/>
      <c r="T5928" s="268"/>
      <c r="X5928" s="268"/>
    </row>
    <row r="5929" spans="1:24" x14ac:dyDescent="0.25">
      <c r="A5929" s="268"/>
      <c r="B5929" s="268"/>
      <c r="C5929" s="268"/>
      <c r="D5929" s="268"/>
      <c r="E5929" s="268"/>
      <c r="F5929" s="268"/>
      <c r="G5929" s="268"/>
      <c r="H5929" s="268"/>
      <c r="J5929" s="268"/>
      <c r="K5929" s="268"/>
      <c r="L5929" s="268"/>
      <c r="O5929" s="268"/>
      <c r="T5929" s="268"/>
      <c r="X5929" s="268"/>
    </row>
    <row r="5930" spans="1:24" x14ac:dyDescent="0.25">
      <c r="A5930" s="268"/>
      <c r="B5930" s="268"/>
      <c r="C5930" s="268"/>
      <c r="D5930" s="268"/>
      <c r="E5930" s="268"/>
      <c r="F5930" s="268"/>
      <c r="G5930" s="268"/>
      <c r="H5930" s="268"/>
      <c r="J5930" s="268"/>
      <c r="K5930" s="268"/>
      <c r="L5930" s="268"/>
      <c r="O5930" s="268"/>
      <c r="T5930" s="268"/>
      <c r="X5930" s="268"/>
    </row>
    <row r="5931" spans="1:24" x14ac:dyDescent="0.25">
      <c r="A5931" s="268"/>
      <c r="B5931" s="268"/>
      <c r="C5931" s="268"/>
      <c r="D5931" s="268"/>
      <c r="E5931" s="268"/>
      <c r="F5931" s="268"/>
      <c r="G5931" s="268"/>
      <c r="H5931" s="268"/>
      <c r="J5931" s="268"/>
      <c r="K5931" s="268"/>
      <c r="L5931" s="268"/>
      <c r="O5931" s="268"/>
      <c r="T5931" s="268"/>
      <c r="X5931" s="268"/>
    </row>
    <row r="5932" spans="1:24" x14ac:dyDescent="0.25">
      <c r="A5932" s="268"/>
      <c r="B5932" s="268"/>
      <c r="C5932" s="268"/>
      <c r="D5932" s="268"/>
      <c r="E5932" s="268"/>
      <c r="F5932" s="268"/>
      <c r="G5932" s="268"/>
      <c r="H5932" s="268"/>
      <c r="J5932" s="268"/>
      <c r="K5932" s="268"/>
      <c r="L5932" s="268"/>
      <c r="O5932" s="268"/>
      <c r="T5932" s="268"/>
      <c r="X5932" s="268"/>
    </row>
    <row r="5933" spans="1:24" x14ac:dyDescent="0.25">
      <c r="A5933" s="268"/>
      <c r="B5933" s="268"/>
      <c r="C5933" s="268"/>
      <c r="D5933" s="268"/>
      <c r="E5933" s="268"/>
      <c r="F5933" s="268"/>
      <c r="G5933" s="268"/>
      <c r="H5933" s="268"/>
      <c r="J5933" s="268"/>
      <c r="K5933" s="268"/>
      <c r="L5933" s="268"/>
      <c r="O5933" s="268"/>
      <c r="T5933" s="268"/>
      <c r="X5933" s="268"/>
    </row>
    <row r="5934" spans="1:24" x14ac:dyDescent="0.25">
      <c r="A5934" s="268"/>
      <c r="B5934" s="268"/>
      <c r="C5934" s="268"/>
      <c r="D5934" s="268"/>
      <c r="E5934" s="268"/>
      <c r="F5934" s="268"/>
      <c r="G5934" s="268"/>
      <c r="H5934" s="268"/>
      <c r="J5934" s="268"/>
      <c r="K5934" s="268"/>
      <c r="L5934" s="268"/>
      <c r="O5934" s="268"/>
      <c r="T5934" s="268"/>
      <c r="X5934" s="268"/>
    </row>
    <row r="5935" spans="1:24" x14ac:dyDescent="0.25">
      <c r="A5935" s="268"/>
      <c r="B5935" s="268"/>
      <c r="C5935" s="268"/>
      <c r="D5935" s="268"/>
      <c r="E5935" s="268"/>
      <c r="F5935" s="268"/>
      <c r="G5935" s="268"/>
      <c r="H5935" s="268"/>
      <c r="J5935" s="268"/>
      <c r="K5935" s="268"/>
      <c r="L5935" s="268"/>
      <c r="O5935" s="268"/>
      <c r="T5935" s="268"/>
      <c r="X5935" s="268"/>
    </row>
    <row r="5936" spans="1:24" x14ac:dyDescent="0.25">
      <c r="A5936" s="268"/>
      <c r="B5936" s="268"/>
      <c r="C5936" s="268"/>
      <c r="D5936" s="268"/>
      <c r="E5936" s="268"/>
      <c r="F5936" s="268"/>
      <c r="G5936" s="268"/>
      <c r="H5936" s="268"/>
      <c r="J5936" s="268"/>
      <c r="K5936" s="268"/>
      <c r="L5936" s="268"/>
      <c r="O5936" s="268"/>
      <c r="T5936" s="268"/>
      <c r="X5936" s="268"/>
    </row>
    <row r="5937" spans="1:24" x14ac:dyDescent="0.25">
      <c r="A5937" s="268"/>
      <c r="B5937" s="268"/>
      <c r="C5937" s="268"/>
      <c r="D5937" s="268"/>
      <c r="E5937" s="268"/>
      <c r="F5937" s="268"/>
      <c r="G5937" s="268"/>
      <c r="H5937" s="268"/>
      <c r="J5937" s="268"/>
      <c r="K5937" s="268"/>
      <c r="L5937" s="268"/>
      <c r="O5937" s="268"/>
      <c r="T5937" s="268"/>
      <c r="X5937" s="268"/>
    </row>
    <row r="5938" spans="1:24" x14ac:dyDescent="0.25">
      <c r="A5938" s="268"/>
      <c r="B5938" s="268"/>
      <c r="C5938" s="268"/>
      <c r="D5938" s="268"/>
      <c r="E5938" s="268"/>
      <c r="F5938" s="268"/>
      <c r="G5938" s="268"/>
      <c r="H5938" s="268"/>
      <c r="J5938" s="268"/>
      <c r="K5938" s="268"/>
      <c r="L5938" s="268"/>
      <c r="O5938" s="268"/>
      <c r="T5938" s="268"/>
      <c r="X5938" s="268"/>
    </row>
    <row r="5939" spans="1:24" x14ac:dyDescent="0.25">
      <c r="A5939" s="268"/>
      <c r="B5939" s="268"/>
      <c r="C5939" s="268"/>
      <c r="D5939" s="268"/>
      <c r="E5939" s="268"/>
      <c r="F5939" s="268"/>
      <c r="G5939" s="268"/>
      <c r="H5939" s="268"/>
      <c r="J5939" s="268"/>
      <c r="K5939" s="268"/>
      <c r="L5939" s="268"/>
      <c r="O5939" s="268"/>
      <c r="T5939" s="268"/>
      <c r="X5939" s="268"/>
    </row>
    <row r="5940" spans="1:24" x14ac:dyDescent="0.25">
      <c r="A5940" s="268"/>
      <c r="B5940" s="268"/>
      <c r="C5940" s="268"/>
      <c r="D5940" s="268"/>
      <c r="E5940" s="268"/>
      <c r="F5940" s="268"/>
      <c r="G5940" s="268"/>
      <c r="H5940" s="268"/>
      <c r="J5940" s="268"/>
      <c r="K5940" s="268"/>
      <c r="L5940" s="268"/>
      <c r="O5940" s="268"/>
      <c r="T5940" s="268"/>
      <c r="X5940" s="268"/>
    </row>
    <row r="5941" spans="1:24" x14ac:dyDescent="0.25">
      <c r="A5941" s="268"/>
      <c r="B5941" s="268"/>
      <c r="C5941" s="268"/>
      <c r="D5941" s="268"/>
      <c r="E5941" s="268"/>
      <c r="F5941" s="268"/>
      <c r="G5941" s="268"/>
      <c r="H5941" s="268"/>
      <c r="J5941" s="268"/>
      <c r="K5941" s="268"/>
      <c r="L5941" s="268"/>
      <c r="O5941" s="268"/>
      <c r="T5941" s="268"/>
      <c r="X5941" s="268"/>
    </row>
    <row r="5942" spans="1:24" x14ac:dyDescent="0.25">
      <c r="A5942" s="268"/>
      <c r="B5942" s="268"/>
      <c r="C5942" s="268"/>
      <c r="D5942" s="268"/>
      <c r="E5942" s="268"/>
      <c r="F5942" s="268"/>
      <c r="G5942" s="268"/>
      <c r="H5942" s="268"/>
      <c r="J5942" s="268"/>
      <c r="K5942" s="268"/>
      <c r="L5942" s="268"/>
      <c r="O5942" s="268"/>
      <c r="T5942" s="268"/>
      <c r="X5942" s="268"/>
    </row>
    <row r="5943" spans="1:24" x14ac:dyDescent="0.25">
      <c r="A5943" s="268"/>
      <c r="B5943" s="268"/>
      <c r="C5943" s="268"/>
      <c r="D5943" s="268"/>
      <c r="E5943" s="268"/>
      <c r="F5943" s="268"/>
      <c r="G5943" s="268"/>
      <c r="H5943" s="268"/>
      <c r="J5943" s="268"/>
      <c r="K5943" s="268"/>
      <c r="L5943" s="268"/>
      <c r="O5943" s="268"/>
      <c r="T5943" s="268"/>
      <c r="X5943" s="268"/>
    </row>
    <row r="5944" spans="1:24" x14ac:dyDescent="0.25">
      <c r="A5944" s="268"/>
      <c r="B5944" s="268"/>
      <c r="C5944" s="268"/>
      <c r="D5944" s="268"/>
      <c r="E5944" s="268"/>
      <c r="F5944" s="268"/>
      <c r="G5944" s="268"/>
      <c r="H5944" s="268"/>
      <c r="J5944" s="268"/>
      <c r="K5944" s="268"/>
      <c r="L5944" s="268"/>
      <c r="O5944" s="268"/>
      <c r="T5944" s="268"/>
      <c r="X5944" s="268"/>
    </row>
    <row r="5945" spans="1:24" x14ac:dyDescent="0.25">
      <c r="A5945" s="268"/>
      <c r="B5945" s="268"/>
      <c r="C5945" s="268"/>
      <c r="D5945" s="268"/>
      <c r="E5945" s="268"/>
      <c r="F5945" s="268"/>
      <c r="G5945" s="268"/>
      <c r="H5945" s="268"/>
      <c r="J5945" s="268"/>
      <c r="K5945" s="268"/>
      <c r="L5945" s="268"/>
      <c r="O5945" s="268"/>
      <c r="T5945" s="268"/>
      <c r="X5945" s="268"/>
    </row>
    <row r="5946" spans="1:24" x14ac:dyDescent="0.25">
      <c r="A5946" s="268"/>
      <c r="B5946" s="268"/>
      <c r="C5946" s="268"/>
      <c r="D5946" s="268"/>
      <c r="E5946" s="268"/>
      <c r="F5946" s="268"/>
      <c r="G5946" s="268"/>
      <c r="H5946" s="268"/>
      <c r="J5946" s="268"/>
      <c r="K5946" s="268"/>
      <c r="L5946" s="268"/>
      <c r="O5946" s="268"/>
      <c r="T5946" s="268"/>
      <c r="X5946" s="268"/>
    </row>
    <row r="5947" spans="1:24" x14ac:dyDescent="0.25">
      <c r="A5947" s="268"/>
      <c r="B5947" s="268"/>
      <c r="C5947" s="268"/>
      <c r="D5947" s="268"/>
      <c r="E5947" s="268"/>
      <c r="F5947" s="268"/>
      <c r="G5947" s="268"/>
      <c r="H5947" s="268"/>
      <c r="J5947" s="268"/>
      <c r="K5947" s="268"/>
      <c r="L5947" s="268"/>
      <c r="O5947" s="268"/>
      <c r="T5947" s="268"/>
      <c r="X5947" s="268"/>
    </row>
    <row r="5948" spans="1:24" x14ac:dyDescent="0.25">
      <c r="A5948" s="268"/>
      <c r="B5948" s="268"/>
      <c r="C5948" s="268"/>
      <c r="D5948" s="268"/>
      <c r="E5948" s="268"/>
      <c r="F5948" s="268"/>
      <c r="G5948" s="268"/>
      <c r="H5948" s="268"/>
      <c r="J5948" s="268"/>
      <c r="K5948" s="268"/>
      <c r="L5948" s="268"/>
      <c r="O5948" s="268"/>
      <c r="T5948" s="268"/>
      <c r="X5948" s="268"/>
    </row>
    <row r="5949" spans="1:24" x14ac:dyDescent="0.25">
      <c r="A5949" s="268"/>
      <c r="B5949" s="268"/>
      <c r="C5949" s="268"/>
      <c r="D5949" s="268"/>
      <c r="E5949" s="268"/>
      <c r="F5949" s="268"/>
      <c r="G5949" s="268"/>
      <c r="H5949" s="268"/>
      <c r="J5949" s="268"/>
      <c r="K5949" s="268"/>
      <c r="L5949" s="268"/>
      <c r="O5949" s="268"/>
      <c r="T5949" s="268"/>
      <c r="X5949" s="268"/>
    </row>
    <row r="5950" spans="1:24" x14ac:dyDescent="0.25">
      <c r="A5950" s="268"/>
      <c r="B5950" s="268"/>
      <c r="C5950" s="268"/>
      <c r="D5950" s="268"/>
      <c r="E5950" s="268"/>
      <c r="F5950" s="268"/>
      <c r="G5950" s="268"/>
      <c r="H5950" s="268"/>
      <c r="J5950" s="268"/>
      <c r="K5950" s="268"/>
      <c r="L5950" s="268"/>
      <c r="O5950" s="268"/>
      <c r="T5950" s="268"/>
      <c r="X5950" s="268"/>
    </row>
    <row r="5951" spans="1:24" x14ac:dyDescent="0.25">
      <c r="A5951" s="268"/>
      <c r="B5951" s="268"/>
      <c r="C5951" s="268"/>
      <c r="D5951" s="268"/>
      <c r="E5951" s="268"/>
      <c r="F5951" s="268"/>
      <c r="G5951" s="268"/>
      <c r="H5951" s="268"/>
      <c r="J5951" s="268"/>
      <c r="K5951" s="268"/>
      <c r="L5951" s="268"/>
      <c r="O5951" s="268"/>
      <c r="T5951" s="268"/>
      <c r="X5951" s="268"/>
    </row>
    <row r="5952" spans="1:24" x14ac:dyDescent="0.25">
      <c r="A5952" s="268"/>
      <c r="B5952" s="268"/>
      <c r="C5952" s="268"/>
      <c r="D5952" s="268"/>
      <c r="E5952" s="268"/>
      <c r="F5952" s="268"/>
      <c r="G5952" s="268"/>
      <c r="H5952" s="268"/>
      <c r="J5952" s="268"/>
      <c r="K5952" s="268"/>
      <c r="L5952" s="268"/>
      <c r="O5952" s="268"/>
      <c r="T5952" s="268"/>
      <c r="X5952" s="268"/>
    </row>
    <row r="5953" spans="1:24" x14ac:dyDescent="0.25">
      <c r="A5953" s="268"/>
      <c r="B5953" s="268"/>
      <c r="C5953" s="268"/>
      <c r="D5953" s="268"/>
      <c r="E5953" s="268"/>
      <c r="F5953" s="268"/>
      <c r="G5953" s="268"/>
      <c r="H5953" s="268"/>
      <c r="J5953" s="268"/>
      <c r="K5953" s="268"/>
      <c r="L5953" s="268"/>
      <c r="O5953" s="268"/>
      <c r="T5953" s="268"/>
      <c r="X5953" s="268"/>
    </row>
    <row r="5954" spans="1:24" x14ac:dyDescent="0.25">
      <c r="A5954" s="268"/>
      <c r="B5954" s="268"/>
      <c r="C5954" s="268"/>
      <c r="D5954" s="268"/>
      <c r="E5954" s="268"/>
      <c r="F5954" s="268"/>
      <c r="G5954" s="268"/>
      <c r="H5954" s="268"/>
      <c r="J5954" s="268"/>
      <c r="K5954" s="268"/>
      <c r="L5954" s="268"/>
      <c r="O5954" s="268"/>
      <c r="T5954" s="268"/>
      <c r="X5954" s="268"/>
    </row>
    <row r="5955" spans="1:24" x14ac:dyDescent="0.25">
      <c r="A5955" s="268"/>
      <c r="B5955" s="268"/>
      <c r="C5955" s="268"/>
      <c r="D5955" s="268"/>
      <c r="E5955" s="268"/>
      <c r="F5955" s="268"/>
      <c r="G5955" s="268"/>
      <c r="H5955" s="268"/>
      <c r="J5955" s="268"/>
      <c r="K5955" s="268"/>
      <c r="L5955" s="268"/>
      <c r="O5955" s="268"/>
      <c r="T5955" s="268"/>
      <c r="X5955" s="268"/>
    </row>
    <row r="5956" spans="1:24" x14ac:dyDescent="0.25">
      <c r="A5956" s="268"/>
      <c r="B5956" s="268"/>
      <c r="C5956" s="268"/>
      <c r="D5956" s="268"/>
      <c r="E5956" s="268"/>
      <c r="F5956" s="268"/>
      <c r="G5956" s="268"/>
      <c r="H5956" s="268"/>
      <c r="J5956" s="268"/>
      <c r="K5956" s="268"/>
      <c r="L5956" s="268"/>
      <c r="O5956" s="268"/>
      <c r="T5956" s="268"/>
      <c r="X5956" s="268"/>
    </row>
    <row r="5957" spans="1:24" x14ac:dyDescent="0.25">
      <c r="A5957" s="268"/>
      <c r="B5957" s="268"/>
      <c r="C5957" s="268"/>
      <c r="D5957" s="268"/>
      <c r="E5957" s="268"/>
      <c r="F5957" s="268"/>
      <c r="G5957" s="268"/>
      <c r="H5957" s="268"/>
      <c r="J5957" s="268"/>
      <c r="K5957" s="268"/>
      <c r="L5957" s="268"/>
      <c r="O5957" s="268"/>
      <c r="T5957" s="268"/>
      <c r="X5957" s="268"/>
    </row>
    <row r="5958" spans="1:24" x14ac:dyDescent="0.25">
      <c r="A5958" s="268"/>
      <c r="B5958" s="268"/>
      <c r="C5958" s="268"/>
      <c r="D5958" s="268"/>
      <c r="E5958" s="268"/>
      <c r="F5958" s="268"/>
      <c r="G5958" s="268"/>
      <c r="H5958" s="268"/>
      <c r="J5958" s="268"/>
      <c r="K5958" s="268"/>
      <c r="L5958" s="268"/>
      <c r="O5958" s="268"/>
      <c r="T5958" s="268"/>
      <c r="X5958" s="268"/>
    </row>
    <row r="5959" spans="1:24" x14ac:dyDescent="0.25">
      <c r="A5959" s="268"/>
      <c r="B5959" s="268"/>
      <c r="C5959" s="268"/>
      <c r="D5959" s="268"/>
      <c r="E5959" s="268"/>
      <c r="F5959" s="268"/>
      <c r="G5959" s="268"/>
      <c r="H5959" s="268"/>
      <c r="J5959" s="268"/>
      <c r="K5959" s="268"/>
      <c r="L5959" s="268"/>
      <c r="O5959" s="268"/>
      <c r="T5959" s="268"/>
      <c r="X5959" s="268"/>
    </row>
    <row r="5960" spans="1:24" x14ac:dyDescent="0.25">
      <c r="A5960" s="268"/>
      <c r="B5960" s="268"/>
      <c r="C5960" s="268"/>
      <c r="D5960" s="268"/>
      <c r="E5960" s="268"/>
      <c r="F5960" s="268"/>
      <c r="G5960" s="268"/>
      <c r="H5960" s="268"/>
      <c r="J5960" s="268"/>
      <c r="K5960" s="268"/>
      <c r="L5960" s="268"/>
      <c r="O5960" s="268"/>
      <c r="T5960" s="268"/>
      <c r="X5960" s="268"/>
    </row>
    <row r="5961" spans="1:24" x14ac:dyDescent="0.25">
      <c r="A5961" s="268"/>
      <c r="B5961" s="268"/>
      <c r="C5961" s="268"/>
      <c r="D5961" s="268"/>
      <c r="E5961" s="268"/>
      <c r="F5961" s="268"/>
      <c r="G5961" s="268"/>
      <c r="H5961" s="268"/>
      <c r="J5961" s="268"/>
      <c r="K5961" s="268"/>
      <c r="L5961" s="268"/>
      <c r="O5961" s="268"/>
      <c r="T5961" s="268"/>
      <c r="X5961" s="268"/>
    </row>
    <row r="5962" spans="1:24" x14ac:dyDescent="0.25">
      <c r="A5962" s="268"/>
      <c r="B5962" s="268"/>
      <c r="C5962" s="268"/>
      <c r="D5962" s="268"/>
      <c r="E5962" s="268"/>
      <c r="F5962" s="268"/>
      <c r="G5962" s="268"/>
      <c r="H5962" s="268"/>
      <c r="J5962" s="268"/>
      <c r="K5962" s="268"/>
      <c r="L5962" s="268"/>
      <c r="O5962" s="268"/>
      <c r="T5962" s="268"/>
      <c r="X5962" s="268"/>
    </row>
    <row r="5963" spans="1:24" x14ac:dyDescent="0.25">
      <c r="A5963" s="268"/>
      <c r="B5963" s="268"/>
      <c r="C5963" s="268"/>
      <c r="D5963" s="268"/>
      <c r="E5963" s="268"/>
      <c r="F5963" s="268"/>
      <c r="G5963" s="268"/>
      <c r="H5963" s="268"/>
      <c r="J5963" s="268"/>
      <c r="K5963" s="268"/>
      <c r="L5963" s="268"/>
      <c r="O5963" s="268"/>
      <c r="T5963" s="268"/>
      <c r="X5963" s="268"/>
    </row>
    <row r="5964" spans="1:24" x14ac:dyDescent="0.25">
      <c r="A5964" s="268"/>
      <c r="B5964" s="268"/>
      <c r="C5964" s="268"/>
      <c r="D5964" s="268"/>
      <c r="E5964" s="268"/>
      <c r="F5964" s="268"/>
      <c r="G5964" s="268"/>
      <c r="H5964" s="268"/>
      <c r="J5964" s="268"/>
      <c r="K5964" s="268"/>
      <c r="L5964" s="268"/>
      <c r="O5964" s="268"/>
      <c r="T5964" s="268"/>
      <c r="X5964" s="268"/>
    </row>
    <row r="5965" spans="1:24" x14ac:dyDescent="0.25">
      <c r="A5965" s="268"/>
      <c r="B5965" s="268"/>
      <c r="C5965" s="268"/>
      <c r="D5965" s="268"/>
      <c r="E5965" s="268"/>
      <c r="F5965" s="268"/>
      <c r="G5965" s="268"/>
      <c r="H5965" s="268"/>
      <c r="J5965" s="268"/>
      <c r="K5965" s="268"/>
      <c r="L5965" s="268"/>
      <c r="O5965" s="268"/>
      <c r="T5965" s="268"/>
      <c r="X5965" s="268"/>
    </row>
    <row r="5966" spans="1:24" x14ac:dyDescent="0.25">
      <c r="A5966" s="268"/>
      <c r="B5966" s="268"/>
      <c r="C5966" s="268"/>
      <c r="D5966" s="268"/>
      <c r="E5966" s="268"/>
      <c r="F5966" s="268"/>
      <c r="G5966" s="268"/>
      <c r="H5966" s="268"/>
      <c r="J5966" s="268"/>
      <c r="K5966" s="268"/>
      <c r="L5966" s="268"/>
      <c r="O5966" s="268"/>
      <c r="T5966" s="268"/>
      <c r="X5966" s="268"/>
    </row>
    <row r="5967" spans="1:24" x14ac:dyDescent="0.25">
      <c r="A5967" s="268"/>
      <c r="B5967" s="268"/>
      <c r="C5967" s="268"/>
      <c r="D5967" s="268"/>
      <c r="E5967" s="268"/>
      <c r="F5967" s="268"/>
      <c r="G5967" s="268"/>
      <c r="H5967" s="268"/>
      <c r="J5967" s="268"/>
      <c r="K5967" s="268"/>
      <c r="L5967" s="268"/>
      <c r="O5967" s="268"/>
      <c r="T5967" s="268"/>
      <c r="X5967" s="268"/>
    </row>
    <row r="5968" spans="1:24" x14ac:dyDescent="0.25">
      <c r="A5968" s="268"/>
      <c r="B5968" s="268"/>
      <c r="C5968" s="268"/>
      <c r="D5968" s="268"/>
      <c r="E5968" s="268"/>
      <c r="F5968" s="268"/>
      <c r="G5968" s="268"/>
      <c r="H5968" s="268"/>
      <c r="J5968" s="268"/>
      <c r="K5968" s="268"/>
      <c r="L5968" s="268"/>
      <c r="O5968" s="268"/>
      <c r="T5968" s="268"/>
      <c r="X5968" s="268"/>
    </row>
    <row r="5969" spans="1:24" x14ac:dyDescent="0.25">
      <c r="A5969" s="268"/>
      <c r="B5969" s="268"/>
      <c r="C5969" s="268"/>
      <c r="D5969" s="268"/>
      <c r="E5969" s="268"/>
      <c r="F5969" s="268"/>
      <c r="G5969" s="268"/>
      <c r="H5969" s="268"/>
      <c r="J5969" s="268"/>
      <c r="K5969" s="268"/>
      <c r="L5969" s="268"/>
      <c r="O5969" s="268"/>
      <c r="T5969" s="268"/>
      <c r="X5969" s="268"/>
    </row>
    <row r="5970" spans="1:24" x14ac:dyDescent="0.25">
      <c r="A5970" s="268"/>
      <c r="B5970" s="268"/>
      <c r="C5970" s="268"/>
      <c r="D5970" s="268"/>
      <c r="E5970" s="268"/>
      <c r="F5970" s="268"/>
      <c r="G5970" s="268"/>
      <c r="H5970" s="268"/>
      <c r="J5970" s="268"/>
      <c r="K5970" s="268"/>
      <c r="L5970" s="268"/>
      <c r="O5970" s="268"/>
      <c r="T5970" s="268"/>
      <c r="X5970" s="268"/>
    </row>
    <row r="5971" spans="1:24" x14ac:dyDescent="0.25">
      <c r="A5971" s="268"/>
      <c r="B5971" s="268"/>
      <c r="C5971" s="268"/>
      <c r="D5971" s="268"/>
      <c r="E5971" s="268"/>
      <c r="F5971" s="268"/>
      <c r="G5971" s="268"/>
      <c r="H5971" s="268"/>
      <c r="J5971" s="268"/>
      <c r="K5971" s="268"/>
      <c r="L5971" s="268"/>
      <c r="O5971" s="268"/>
      <c r="T5971" s="268"/>
      <c r="X5971" s="268"/>
    </row>
    <row r="5972" spans="1:24" x14ac:dyDescent="0.25">
      <c r="A5972" s="268"/>
      <c r="B5972" s="268"/>
      <c r="C5972" s="268"/>
      <c r="D5972" s="268"/>
      <c r="E5972" s="268"/>
      <c r="F5972" s="268"/>
      <c r="G5972" s="268"/>
      <c r="H5972" s="268"/>
      <c r="J5972" s="268"/>
      <c r="K5972" s="268"/>
      <c r="L5972" s="268"/>
      <c r="O5972" s="268"/>
      <c r="T5972" s="268"/>
      <c r="X5972" s="268"/>
    </row>
    <row r="5973" spans="1:24" x14ac:dyDescent="0.25">
      <c r="A5973" s="268"/>
      <c r="B5973" s="268"/>
      <c r="C5973" s="268"/>
      <c r="D5973" s="268"/>
      <c r="E5973" s="268"/>
      <c r="F5973" s="268"/>
      <c r="G5973" s="268"/>
      <c r="H5973" s="268"/>
      <c r="J5973" s="268"/>
      <c r="K5973" s="268"/>
      <c r="L5973" s="268"/>
      <c r="O5973" s="268"/>
      <c r="T5973" s="268"/>
      <c r="X5973" s="268"/>
    </row>
    <row r="5974" spans="1:24" x14ac:dyDescent="0.25">
      <c r="A5974" s="268"/>
      <c r="B5974" s="268"/>
      <c r="C5974" s="268"/>
      <c r="D5974" s="268"/>
      <c r="E5974" s="268"/>
      <c r="F5974" s="268"/>
      <c r="G5974" s="268"/>
      <c r="H5974" s="268"/>
      <c r="J5974" s="268"/>
      <c r="K5974" s="268"/>
      <c r="L5974" s="268"/>
      <c r="O5974" s="268"/>
      <c r="T5974" s="268"/>
      <c r="X5974" s="268"/>
    </row>
    <row r="5975" spans="1:24" x14ac:dyDescent="0.25">
      <c r="A5975" s="268"/>
      <c r="B5975" s="268"/>
      <c r="C5975" s="268"/>
      <c r="D5975" s="268"/>
      <c r="E5975" s="268"/>
      <c r="F5975" s="268"/>
      <c r="G5975" s="268"/>
      <c r="H5975" s="268"/>
      <c r="J5975" s="268"/>
      <c r="K5975" s="268"/>
      <c r="L5975" s="268"/>
      <c r="O5975" s="268"/>
      <c r="T5975" s="268"/>
      <c r="X5975" s="268"/>
    </row>
    <row r="5976" spans="1:24" x14ac:dyDescent="0.25">
      <c r="A5976" s="268"/>
      <c r="B5976" s="268"/>
      <c r="C5976" s="268"/>
      <c r="D5976" s="268"/>
      <c r="E5976" s="268"/>
      <c r="F5976" s="268"/>
      <c r="G5976" s="268"/>
      <c r="H5976" s="268"/>
      <c r="J5976" s="268"/>
      <c r="K5976" s="268"/>
      <c r="L5976" s="268"/>
      <c r="O5976" s="268"/>
      <c r="T5976" s="268"/>
      <c r="X5976" s="268"/>
    </row>
    <row r="5977" spans="1:24" x14ac:dyDescent="0.25">
      <c r="A5977" s="268"/>
      <c r="B5977" s="268"/>
      <c r="C5977" s="268"/>
      <c r="D5977" s="268"/>
      <c r="E5977" s="268"/>
      <c r="F5977" s="268"/>
      <c r="G5977" s="268"/>
      <c r="H5977" s="268"/>
      <c r="J5977" s="268"/>
      <c r="K5977" s="268"/>
      <c r="L5977" s="268"/>
      <c r="O5977" s="268"/>
      <c r="T5977" s="268"/>
      <c r="X5977" s="268"/>
    </row>
    <row r="5978" spans="1:24" x14ac:dyDescent="0.25">
      <c r="A5978" s="268"/>
      <c r="B5978" s="268"/>
      <c r="C5978" s="268"/>
      <c r="D5978" s="268"/>
      <c r="E5978" s="268"/>
      <c r="F5978" s="268"/>
      <c r="G5978" s="268"/>
      <c r="H5978" s="268"/>
      <c r="J5978" s="268"/>
      <c r="K5978" s="268"/>
      <c r="L5978" s="268"/>
      <c r="O5978" s="268"/>
      <c r="T5978" s="268"/>
      <c r="X5978" s="268"/>
    </row>
    <row r="5979" spans="1:24" x14ac:dyDescent="0.25">
      <c r="A5979" s="268"/>
      <c r="B5979" s="268"/>
      <c r="C5979" s="268"/>
      <c r="D5979" s="268"/>
      <c r="E5979" s="268"/>
      <c r="F5979" s="268"/>
      <c r="G5979" s="268"/>
      <c r="H5979" s="268"/>
      <c r="J5979" s="268"/>
      <c r="K5979" s="268"/>
      <c r="L5979" s="268"/>
      <c r="O5979" s="268"/>
      <c r="T5979" s="268"/>
      <c r="X5979" s="268"/>
    </row>
    <row r="5980" spans="1:24" x14ac:dyDescent="0.25">
      <c r="A5980" s="268"/>
      <c r="B5980" s="268"/>
      <c r="C5980" s="268"/>
      <c r="D5980" s="268"/>
      <c r="E5980" s="268"/>
      <c r="F5980" s="268"/>
      <c r="G5980" s="268"/>
      <c r="H5980" s="268"/>
      <c r="J5980" s="268"/>
      <c r="K5980" s="268"/>
      <c r="L5980" s="268"/>
      <c r="O5980" s="268"/>
      <c r="T5980" s="268"/>
      <c r="X5980" s="268"/>
    </row>
    <row r="5981" spans="1:24" x14ac:dyDescent="0.25">
      <c r="A5981" s="268"/>
      <c r="B5981" s="268"/>
      <c r="C5981" s="268"/>
      <c r="D5981" s="268"/>
      <c r="E5981" s="268"/>
      <c r="F5981" s="268"/>
      <c r="G5981" s="268"/>
      <c r="H5981" s="268"/>
      <c r="J5981" s="268"/>
      <c r="K5981" s="268"/>
      <c r="L5981" s="268"/>
      <c r="O5981" s="268"/>
      <c r="T5981" s="268"/>
      <c r="X5981" s="268"/>
    </row>
    <row r="5982" spans="1:24" x14ac:dyDescent="0.25">
      <c r="A5982" s="268"/>
      <c r="B5982" s="268"/>
      <c r="C5982" s="268"/>
      <c r="D5982" s="268"/>
      <c r="E5982" s="268"/>
      <c r="F5982" s="268"/>
      <c r="G5982" s="268"/>
      <c r="H5982" s="268"/>
      <c r="J5982" s="268"/>
      <c r="K5982" s="268"/>
      <c r="L5982" s="268"/>
      <c r="O5982" s="268"/>
      <c r="T5982" s="268"/>
      <c r="X5982" s="268"/>
    </row>
    <row r="5983" spans="1:24" x14ac:dyDescent="0.25">
      <c r="A5983" s="268"/>
      <c r="B5983" s="268"/>
      <c r="C5983" s="268"/>
      <c r="D5983" s="268"/>
      <c r="E5983" s="268"/>
      <c r="F5983" s="268"/>
      <c r="G5983" s="268"/>
      <c r="H5983" s="268"/>
      <c r="J5983" s="268"/>
      <c r="K5983" s="268"/>
      <c r="L5983" s="268"/>
      <c r="O5983" s="268"/>
      <c r="T5983" s="268"/>
      <c r="X5983" s="268"/>
    </row>
    <row r="5984" spans="1:24" x14ac:dyDescent="0.25">
      <c r="A5984" s="268"/>
      <c r="B5984" s="268"/>
      <c r="C5984" s="268"/>
      <c r="D5984" s="268"/>
      <c r="E5984" s="268"/>
      <c r="F5984" s="268"/>
      <c r="G5984" s="268"/>
      <c r="H5984" s="268"/>
      <c r="J5984" s="268"/>
      <c r="K5984" s="268"/>
      <c r="L5984" s="268"/>
      <c r="O5984" s="268"/>
      <c r="T5984" s="268"/>
      <c r="X5984" s="268"/>
    </row>
    <row r="5985" spans="1:24" x14ac:dyDescent="0.25">
      <c r="A5985" s="268"/>
      <c r="B5985" s="268"/>
      <c r="C5985" s="268"/>
      <c r="D5985" s="268"/>
      <c r="E5985" s="268"/>
      <c r="F5985" s="268"/>
      <c r="G5985" s="268"/>
      <c r="H5985" s="268"/>
      <c r="J5985" s="268"/>
      <c r="K5985" s="268"/>
      <c r="L5985" s="268"/>
      <c r="O5985" s="268"/>
      <c r="T5985" s="268"/>
      <c r="X5985" s="268"/>
    </row>
    <row r="5986" spans="1:24" x14ac:dyDescent="0.25">
      <c r="A5986" s="268"/>
      <c r="B5986" s="268"/>
      <c r="C5986" s="268"/>
      <c r="D5986" s="268"/>
      <c r="E5986" s="268"/>
      <c r="F5986" s="268"/>
      <c r="G5986" s="268"/>
      <c r="H5986" s="268"/>
      <c r="J5986" s="268"/>
      <c r="K5986" s="268"/>
      <c r="L5986" s="268"/>
      <c r="O5986" s="268"/>
      <c r="T5986" s="268"/>
      <c r="X5986" s="268"/>
    </row>
    <row r="5987" spans="1:24" x14ac:dyDescent="0.25">
      <c r="A5987" s="268"/>
      <c r="B5987" s="268"/>
      <c r="C5987" s="268"/>
      <c r="D5987" s="268"/>
      <c r="E5987" s="268"/>
      <c r="F5987" s="268"/>
      <c r="G5987" s="268"/>
      <c r="H5987" s="268"/>
      <c r="J5987" s="268"/>
      <c r="K5987" s="268"/>
      <c r="L5987" s="268"/>
      <c r="O5987" s="268"/>
      <c r="T5987" s="268"/>
      <c r="X5987" s="268"/>
    </row>
    <row r="5988" spans="1:24" x14ac:dyDescent="0.25">
      <c r="A5988" s="268"/>
      <c r="B5988" s="268"/>
      <c r="C5988" s="268"/>
      <c r="D5988" s="268"/>
      <c r="E5988" s="268"/>
      <c r="F5988" s="268"/>
      <c r="G5988" s="268"/>
      <c r="H5988" s="268"/>
      <c r="J5988" s="268"/>
      <c r="K5988" s="268"/>
      <c r="L5988" s="268"/>
      <c r="O5988" s="268"/>
      <c r="T5988" s="268"/>
      <c r="X5988" s="268"/>
    </row>
    <row r="5989" spans="1:24" x14ac:dyDescent="0.25">
      <c r="A5989" s="268"/>
      <c r="B5989" s="268"/>
      <c r="C5989" s="268"/>
      <c r="D5989" s="268"/>
      <c r="E5989" s="268"/>
      <c r="F5989" s="268"/>
      <c r="G5989" s="268"/>
      <c r="H5989" s="268"/>
      <c r="J5989" s="268"/>
      <c r="K5989" s="268"/>
      <c r="L5989" s="268"/>
      <c r="O5989" s="268"/>
      <c r="T5989" s="268"/>
      <c r="X5989" s="268"/>
    </row>
    <row r="5990" spans="1:24" x14ac:dyDescent="0.25">
      <c r="A5990" s="268"/>
      <c r="B5990" s="268"/>
      <c r="C5990" s="268"/>
      <c r="D5990" s="268"/>
      <c r="E5990" s="268"/>
      <c r="F5990" s="268"/>
      <c r="G5990" s="268"/>
      <c r="H5990" s="268"/>
      <c r="J5990" s="268"/>
      <c r="K5990" s="268"/>
      <c r="L5990" s="268"/>
      <c r="O5990" s="268"/>
      <c r="T5990" s="268"/>
      <c r="X5990" s="268"/>
    </row>
    <row r="5991" spans="1:24" x14ac:dyDescent="0.25">
      <c r="A5991" s="268"/>
      <c r="B5991" s="268"/>
      <c r="C5991" s="268"/>
      <c r="D5991" s="268"/>
      <c r="E5991" s="268"/>
      <c r="F5991" s="268"/>
      <c r="G5991" s="268"/>
      <c r="H5991" s="268"/>
      <c r="J5991" s="268"/>
      <c r="K5991" s="268"/>
      <c r="L5991" s="268"/>
      <c r="O5991" s="268"/>
      <c r="T5991" s="268"/>
      <c r="X5991" s="268"/>
    </row>
    <row r="5992" spans="1:24" x14ac:dyDescent="0.25">
      <c r="A5992" s="268"/>
      <c r="B5992" s="268"/>
      <c r="C5992" s="268"/>
      <c r="D5992" s="268"/>
      <c r="E5992" s="268"/>
      <c r="F5992" s="268"/>
      <c r="G5992" s="268"/>
      <c r="H5992" s="268"/>
      <c r="J5992" s="268"/>
      <c r="K5992" s="268"/>
      <c r="L5992" s="268"/>
      <c r="O5992" s="268"/>
      <c r="T5992" s="268"/>
      <c r="X5992" s="268"/>
    </row>
    <row r="5993" spans="1:24" x14ac:dyDescent="0.25">
      <c r="A5993" s="268"/>
      <c r="B5993" s="268"/>
      <c r="C5993" s="268"/>
      <c r="D5993" s="268"/>
      <c r="E5993" s="268"/>
      <c r="F5993" s="268"/>
      <c r="G5993" s="268"/>
      <c r="H5993" s="268"/>
      <c r="J5993" s="268"/>
      <c r="K5993" s="268"/>
      <c r="L5993" s="268"/>
      <c r="O5993" s="268"/>
      <c r="T5993" s="268"/>
      <c r="X5993" s="268"/>
    </row>
    <row r="5994" spans="1:24" x14ac:dyDescent="0.25">
      <c r="A5994" s="268"/>
      <c r="B5994" s="268"/>
      <c r="C5994" s="268"/>
      <c r="D5994" s="268"/>
      <c r="E5994" s="268"/>
      <c r="F5994" s="268"/>
      <c r="G5994" s="268"/>
      <c r="H5994" s="268"/>
      <c r="J5994" s="268"/>
      <c r="K5994" s="268"/>
      <c r="L5994" s="268"/>
      <c r="O5994" s="268"/>
      <c r="T5994" s="268"/>
      <c r="X5994" s="268"/>
    </row>
    <row r="5995" spans="1:24" x14ac:dyDescent="0.25">
      <c r="A5995" s="268"/>
      <c r="B5995" s="268"/>
      <c r="C5995" s="268"/>
      <c r="D5995" s="268"/>
      <c r="E5995" s="268"/>
      <c r="F5995" s="268"/>
      <c r="G5995" s="268"/>
      <c r="H5995" s="268"/>
      <c r="J5995" s="268"/>
      <c r="K5995" s="268"/>
      <c r="L5995" s="268"/>
      <c r="O5995" s="268"/>
      <c r="T5995" s="268"/>
      <c r="X5995" s="268"/>
    </row>
    <row r="5996" spans="1:24" x14ac:dyDescent="0.25">
      <c r="A5996" s="268"/>
      <c r="B5996" s="268"/>
      <c r="C5996" s="268"/>
      <c r="D5996" s="268"/>
      <c r="E5996" s="268"/>
      <c r="F5996" s="268"/>
      <c r="G5996" s="268"/>
      <c r="H5996" s="268"/>
      <c r="J5996" s="268"/>
      <c r="K5996" s="268"/>
      <c r="L5996" s="268"/>
      <c r="O5996" s="268"/>
      <c r="T5996" s="268"/>
      <c r="X5996" s="268"/>
    </row>
    <row r="5997" spans="1:24" x14ac:dyDescent="0.25">
      <c r="A5997" s="268"/>
      <c r="B5997" s="268"/>
      <c r="C5997" s="268"/>
      <c r="D5997" s="268"/>
      <c r="E5997" s="268"/>
      <c r="F5997" s="268"/>
      <c r="G5997" s="268"/>
      <c r="H5997" s="268"/>
      <c r="J5997" s="268"/>
      <c r="K5997" s="268"/>
      <c r="L5997" s="268"/>
      <c r="O5997" s="268"/>
      <c r="T5997" s="268"/>
      <c r="X5997" s="268"/>
    </row>
    <row r="5998" spans="1:24" x14ac:dyDescent="0.25">
      <c r="A5998" s="268"/>
      <c r="B5998" s="268"/>
      <c r="C5998" s="268"/>
      <c r="D5998" s="268"/>
      <c r="E5998" s="268"/>
      <c r="F5998" s="268"/>
      <c r="G5998" s="268"/>
      <c r="H5998" s="268"/>
      <c r="J5998" s="268"/>
      <c r="K5998" s="268"/>
      <c r="L5998" s="268"/>
      <c r="O5998" s="268"/>
      <c r="T5998" s="268"/>
      <c r="X5998" s="268"/>
    </row>
    <row r="5999" spans="1:24" x14ac:dyDescent="0.25">
      <c r="A5999" s="268"/>
      <c r="B5999" s="268"/>
      <c r="C5999" s="268"/>
      <c r="D5999" s="268"/>
      <c r="E5999" s="268"/>
      <c r="F5999" s="268"/>
      <c r="G5999" s="268"/>
      <c r="H5999" s="268"/>
      <c r="J5999" s="268"/>
      <c r="K5999" s="268"/>
      <c r="L5999" s="268"/>
      <c r="O5999" s="268"/>
      <c r="T5999" s="268"/>
      <c r="X5999" s="268"/>
    </row>
    <row r="6000" spans="1:24" x14ac:dyDescent="0.25">
      <c r="A6000" s="268"/>
      <c r="B6000" s="268"/>
      <c r="C6000" s="268"/>
      <c r="D6000" s="268"/>
      <c r="E6000" s="268"/>
      <c r="F6000" s="268"/>
      <c r="G6000" s="268"/>
      <c r="H6000" s="268"/>
      <c r="J6000" s="268"/>
      <c r="K6000" s="268"/>
      <c r="L6000" s="268"/>
      <c r="O6000" s="268"/>
      <c r="T6000" s="268"/>
      <c r="X6000" s="268"/>
    </row>
    <row r="6001" spans="1:24" x14ac:dyDescent="0.25">
      <c r="A6001" s="268"/>
      <c r="B6001" s="268"/>
      <c r="C6001" s="268"/>
      <c r="D6001" s="268"/>
      <c r="E6001" s="268"/>
      <c r="F6001" s="268"/>
      <c r="G6001" s="268"/>
      <c r="H6001" s="268"/>
      <c r="J6001" s="268"/>
      <c r="K6001" s="268"/>
      <c r="L6001" s="268"/>
      <c r="O6001" s="268"/>
      <c r="T6001" s="268"/>
      <c r="X6001" s="268"/>
    </row>
    <row r="6002" spans="1:24" x14ac:dyDescent="0.25">
      <c r="A6002" s="268"/>
      <c r="B6002" s="268"/>
      <c r="C6002" s="268"/>
      <c r="D6002" s="268"/>
      <c r="E6002" s="268"/>
      <c r="F6002" s="268"/>
      <c r="G6002" s="268"/>
      <c r="H6002" s="268"/>
      <c r="J6002" s="268"/>
      <c r="K6002" s="268"/>
      <c r="L6002" s="268"/>
      <c r="O6002" s="268"/>
      <c r="T6002" s="268"/>
      <c r="X6002" s="268"/>
    </row>
    <row r="6003" spans="1:24" x14ac:dyDescent="0.25">
      <c r="A6003" s="268"/>
      <c r="B6003" s="268"/>
      <c r="C6003" s="268"/>
      <c r="D6003" s="268"/>
      <c r="E6003" s="268"/>
      <c r="F6003" s="268"/>
      <c r="G6003" s="268"/>
      <c r="H6003" s="268"/>
      <c r="J6003" s="268"/>
      <c r="K6003" s="268"/>
      <c r="L6003" s="268"/>
      <c r="O6003" s="268"/>
      <c r="T6003" s="268"/>
      <c r="X6003" s="268"/>
    </row>
    <row r="6004" spans="1:24" x14ac:dyDescent="0.25">
      <c r="A6004" s="268"/>
      <c r="B6004" s="268"/>
      <c r="C6004" s="268"/>
      <c r="D6004" s="268"/>
      <c r="E6004" s="268"/>
      <c r="F6004" s="268"/>
      <c r="G6004" s="268"/>
      <c r="H6004" s="268"/>
      <c r="J6004" s="268"/>
      <c r="K6004" s="268"/>
      <c r="L6004" s="268"/>
      <c r="O6004" s="268"/>
      <c r="T6004" s="268"/>
      <c r="X6004" s="268"/>
    </row>
    <row r="6005" spans="1:24" x14ac:dyDescent="0.25">
      <c r="A6005" s="268"/>
      <c r="B6005" s="268"/>
      <c r="C6005" s="268"/>
      <c r="D6005" s="268"/>
      <c r="E6005" s="268"/>
      <c r="F6005" s="268"/>
      <c r="G6005" s="268"/>
      <c r="H6005" s="268"/>
      <c r="J6005" s="268"/>
      <c r="K6005" s="268"/>
      <c r="L6005" s="268"/>
      <c r="O6005" s="268"/>
      <c r="T6005" s="268"/>
      <c r="X6005" s="268"/>
    </row>
    <row r="6006" spans="1:24" x14ac:dyDescent="0.25">
      <c r="A6006" s="268"/>
      <c r="B6006" s="268"/>
      <c r="C6006" s="268"/>
      <c r="D6006" s="268"/>
      <c r="E6006" s="268"/>
      <c r="F6006" s="268"/>
      <c r="G6006" s="268"/>
      <c r="H6006" s="268"/>
      <c r="J6006" s="268"/>
      <c r="K6006" s="268"/>
      <c r="L6006" s="268"/>
      <c r="O6006" s="268"/>
      <c r="T6006" s="268"/>
      <c r="X6006" s="268"/>
    </row>
    <row r="6007" spans="1:24" x14ac:dyDescent="0.25">
      <c r="A6007" s="268"/>
      <c r="B6007" s="268"/>
      <c r="C6007" s="268"/>
      <c r="D6007" s="268"/>
      <c r="E6007" s="268"/>
      <c r="F6007" s="268"/>
      <c r="G6007" s="268"/>
      <c r="H6007" s="268"/>
      <c r="J6007" s="268"/>
      <c r="K6007" s="268"/>
      <c r="L6007" s="268"/>
      <c r="O6007" s="268"/>
      <c r="T6007" s="268"/>
      <c r="X6007" s="268"/>
    </row>
    <row r="6008" spans="1:24" x14ac:dyDescent="0.25">
      <c r="A6008" s="268"/>
      <c r="B6008" s="268"/>
      <c r="C6008" s="268"/>
      <c r="D6008" s="268"/>
      <c r="E6008" s="268"/>
      <c r="F6008" s="268"/>
      <c r="G6008" s="268"/>
      <c r="H6008" s="268"/>
      <c r="J6008" s="268"/>
      <c r="K6008" s="268"/>
      <c r="L6008" s="268"/>
      <c r="O6008" s="268"/>
      <c r="T6008" s="268"/>
      <c r="X6008" s="268"/>
    </row>
    <row r="6009" spans="1:24" x14ac:dyDescent="0.25">
      <c r="A6009" s="268"/>
      <c r="B6009" s="268"/>
      <c r="C6009" s="268"/>
      <c r="D6009" s="268"/>
      <c r="E6009" s="268"/>
      <c r="F6009" s="268"/>
      <c r="G6009" s="268"/>
      <c r="H6009" s="268"/>
      <c r="J6009" s="268"/>
      <c r="K6009" s="268"/>
      <c r="L6009" s="268"/>
      <c r="O6009" s="268"/>
      <c r="T6009" s="268"/>
      <c r="X6009" s="268"/>
    </row>
    <row r="6010" spans="1:24" x14ac:dyDescent="0.25">
      <c r="A6010" s="268"/>
      <c r="B6010" s="268"/>
      <c r="C6010" s="268"/>
      <c r="D6010" s="268"/>
      <c r="E6010" s="268"/>
      <c r="F6010" s="268"/>
      <c r="G6010" s="268"/>
      <c r="H6010" s="268"/>
      <c r="J6010" s="268"/>
      <c r="K6010" s="268"/>
      <c r="L6010" s="268"/>
      <c r="O6010" s="268"/>
      <c r="T6010" s="268"/>
      <c r="X6010" s="268"/>
    </row>
    <row r="6011" spans="1:24" x14ac:dyDescent="0.25">
      <c r="A6011" s="268"/>
      <c r="B6011" s="268"/>
      <c r="C6011" s="268"/>
      <c r="D6011" s="268"/>
      <c r="E6011" s="268"/>
      <c r="F6011" s="268"/>
      <c r="G6011" s="268"/>
      <c r="H6011" s="268"/>
      <c r="J6011" s="268"/>
      <c r="K6011" s="268"/>
      <c r="L6011" s="268"/>
      <c r="O6011" s="268"/>
      <c r="T6011" s="268"/>
      <c r="X6011" s="268"/>
    </row>
    <row r="6012" spans="1:24" x14ac:dyDescent="0.25">
      <c r="A6012" s="268"/>
      <c r="B6012" s="268"/>
      <c r="C6012" s="268"/>
      <c r="D6012" s="268"/>
      <c r="E6012" s="268"/>
      <c r="F6012" s="268"/>
      <c r="G6012" s="268"/>
      <c r="H6012" s="268"/>
      <c r="J6012" s="268"/>
      <c r="K6012" s="268"/>
      <c r="L6012" s="268"/>
      <c r="O6012" s="268"/>
      <c r="T6012" s="268"/>
      <c r="X6012" s="268"/>
    </row>
    <row r="6013" spans="1:24" x14ac:dyDescent="0.25">
      <c r="A6013" s="268"/>
      <c r="B6013" s="268"/>
      <c r="C6013" s="268"/>
      <c r="D6013" s="268"/>
      <c r="E6013" s="268"/>
      <c r="F6013" s="268"/>
      <c r="G6013" s="268"/>
      <c r="H6013" s="268"/>
      <c r="J6013" s="268"/>
      <c r="K6013" s="268"/>
      <c r="L6013" s="268"/>
      <c r="O6013" s="268"/>
      <c r="T6013" s="268"/>
      <c r="X6013" s="268"/>
    </row>
    <row r="6014" spans="1:24" x14ac:dyDescent="0.25">
      <c r="A6014" s="268"/>
      <c r="B6014" s="268"/>
      <c r="C6014" s="268"/>
      <c r="D6014" s="268"/>
      <c r="E6014" s="268"/>
      <c r="F6014" s="268"/>
      <c r="G6014" s="268"/>
      <c r="H6014" s="268"/>
      <c r="J6014" s="268"/>
      <c r="K6014" s="268"/>
      <c r="L6014" s="268"/>
      <c r="O6014" s="268"/>
      <c r="T6014" s="268"/>
      <c r="X6014" s="268"/>
    </row>
    <row r="6015" spans="1:24" x14ac:dyDescent="0.25">
      <c r="A6015" s="268"/>
      <c r="B6015" s="268"/>
      <c r="C6015" s="268"/>
      <c r="D6015" s="268"/>
      <c r="E6015" s="268"/>
      <c r="F6015" s="268"/>
      <c r="G6015" s="268"/>
      <c r="H6015" s="268"/>
      <c r="J6015" s="268"/>
      <c r="K6015" s="268"/>
      <c r="L6015" s="268"/>
      <c r="O6015" s="268"/>
      <c r="T6015" s="268"/>
      <c r="X6015" s="268"/>
    </row>
    <row r="6016" spans="1:24" x14ac:dyDescent="0.25">
      <c r="A6016" s="268"/>
      <c r="B6016" s="268"/>
      <c r="C6016" s="268"/>
      <c r="D6016" s="268"/>
      <c r="E6016" s="268"/>
      <c r="F6016" s="268"/>
      <c r="G6016" s="268"/>
      <c r="H6016" s="268"/>
      <c r="J6016" s="268"/>
      <c r="K6016" s="268"/>
      <c r="L6016" s="268"/>
      <c r="O6016" s="268"/>
      <c r="T6016" s="268"/>
      <c r="X6016" s="268"/>
    </row>
    <row r="6017" spans="1:24" x14ac:dyDescent="0.25">
      <c r="A6017" s="268"/>
      <c r="B6017" s="268"/>
      <c r="C6017" s="268"/>
      <c r="D6017" s="268"/>
      <c r="E6017" s="268"/>
      <c r="F6017" s="268"/>
      <c r="G6017" s="268"/>
      <c r="H6017" s="268"/>
      <c r="J6017" s="268"/>
      <c r="K6017" s="268"/>
      <c r="L6017" s="268"/>
      <c r="O6017" s="268"/>
      <c r="T6017" s="268"/>
      <c r="X6017" s="268"/>
    </row>
    <row r="6018" spans="1:24" x14ac:dyDescent="0.25">
      <c r="A6018" s="268"/>
      <c r="B6018" s="268"/>
      <c r="C6018" s="268"/>
      <c r="D6018" s="268"/>
      <c r="E6018" s="268"/>
      <c r="F6018" s="268"/>
      <c r="G6018" s="268"/>
      <c r="H6018" s="268"/>
      <c r="J6018" s="268"/>
      <c r="K6018" s="268"/>
      <c r="L6018" s="268"/>
      <c r="O6018" s="268"/>
      <c r="T6018" s="268"/>
      <c r="X6018" s="268"/>
    </row>
    <row r="6019" spans="1:24" x14ac:dyDescent="0.25">
      <c r="A6019" s="268"/>
      <c r="B6019" s="268"/>
      <c r="C6019" s="268"/>
      <c r="D6019" s="268"/>
      <c r="E6019" s="268"/>
      <c r="F6019" s="268"/>
      <c r="G6019" s="268"/>
      <c r="H6019" s="268"/>
      <c r="J6019" s="268"/>
      <c r="K6019" s="268"/>
      <c r="L6019" s="268"/>
      <c r="O6019" s="268"/>
      <c r="T6019" s="268"/>
      <c r="X6019" s="268"/>
    </row>
    <row r="6020" spans="1:24" x14ac:dyDescent="0.25">
      <c r="A6020" s="268"/>
      <c r="B6020" s="268"/>
      <c r="C6020" s="268"/>
      <c r="D6020" s="268"/>
      <c r="E6020" s="268"/>
      <c r="F6020" s="268"/>
      <c r="G6020" s="268"/>
      <c r="H6020" s="268"/>
      <c r="J6020" s="268"/>
      <c r="K6020" s="268"/>
      <c r="L6020" s="268"/>
      <c r="O6020" s="268"/>
      <c r="T6020" s="268"/>
      <c r="X6020" s="268"/>
    </row>
    <row r="6021" spans="1:24" x14ac:dyDescent="0.25">
      <c r="A6021" s="268"/>
      <c r="B6021" s="268"/>
      <c r="C6021" s="268"/>
      <c r="D6021" s="268"/>
      <c r="E6021" s="268"/>
      <c r="F6021" s="268"/>
      <c r="G6021" s="268"/>
      <c r="H6021" s="268"/>
      <c r="J6021" s="268"/>
      <c r="K6021" s="268"/>
      <c r="L6021" s="268"/>
      <c r="O6021" s="268"/>
      <c r="T6021" s="268"/>
      <c r="X6021" s="268"/>
    </row>
    <row r="6022" spans="1:24" x14ac:dyDescent="0.25">
      <c r="A6022" s="268"/>
      <c r="B6022" s="268"/>
      <c r="C6022" s="268"/>
      <c r="D6022" s="268"/>
      <c r="E6022" s="268"/>
      <c r="F6022" s="268"/>
      <c r="G6022" s="268"/>
      <c r="H6022" s="268"/>
      <c r="J6022" s="268"/>
      <c r="K6022" s="268"/>
      <c r="L6022" s="268"/>
      <c r="O6022" s="268"/>
      <c r="T6022" s="268"/>
      <c r="X6022" s="268"/>
    </row>
    <row r="6023" spans="1:24" x14ac:dyDescent="0.25">
      <c r="A6023" s="268"/>
      <c r="B6023" s="268"/>
      <c r="C6023" s="268"/>
      <c r="D6023" s="268"/>
      <c r="E6023" s="268"/>
      <c r="F6023" s="268"/>
      <c r="G6023" s="268"/>
      <c r="H6023" s="268"/>
      <c r="J6023" s="268"/>
      <c r="K6023" s="268"/>
      <c r="L6023" s="268"/>
      <c r="O6023" s="268"/>
      <c r="T6023" s="268"/>
      <c r="X6023" s="268"/>
    </row>
    <row r="6024" spans="1:24" x14ac:dyDescent="0.25">
      <c r="A6024" s="268"/>
      <c r="B6024" s="268"/>
      <c r="C6024" s="268"/>
      <c r="D6024" s="268"/>
      <c r="E6024" s="268"/>
      <c r="F6024" s="268"/>
      <c r="G6024" s="268"/>
      <c r="H6024" s="268"/>
      <c r="J6024" s="268"/>
      <c r="K6024" s="268"/>
      <c r="L6024" s="268"/>
      <c r="O6024" s="268"/>
      <c r="T6024" s="268"/>
      <c r="X6024" s="268"/>
    </row>
    <row r="6025" spans="1:24" x14ac:dyDescent="0.25">
      <c r="A6025" s="268"/>
      <c r="B6025" s="268"/>
      <c r="C6025" s="268"/>
      <c r="D6025" s="268"/>
      <c r="E6025" s="268"/>
      <c r="F6025" s="268"/>
      <c r="G6025" s="268"/>
      <c r="H6025" s="268"/>
      <c r="J6025" s="268"/>
      <c r="K6025" s="268"/>
      <c r="L6025" s="268"/>
      <c r="O6025" s="268"/>
      <c r="T6025" s="268"/>
      <c r="X6025" s="268"/>
    </row>
    <row r="6026" spans="1:24" x14ac:dyDescent="0.25">
      <c r="A6026" s="268"/>
      <c r="B6026" s="268"/>
      <c r="C6026" s="268"/>
      <c r="D6026" s="268"/>
      <c r="E6026" s="268"/>
      <c r="F6026" s="268"/>
      <c r="G6026" s="268"/>
      <c r="H6026" s="268"/>
      <c r="J6026" s="268"/>
      <c r="K6026" s="268"/>
      <c r="L6026" s="268"/>
      <c r="O6026" s="268"/>
      <c r="T6026" s="268"/>
      <c r="X6026" s="268"/>
    </row>
    <row r="6027" spans="1:24" x14ac:dyDescent="0.25">
      <c r="A6027" s="268"/>
      <c r="B6027" s="268"/>
      <c r="C6027" s="268"/>
      <c r="D6027" s="268"/>
      <c r="E6027" s="268"/>
      <c r="F6027" s="268"/>
      <c r="G6027" s="268"/>
      <c r="H6027" s="268"/>
      <c r="J6027" s="268"/>
      <c r="K6027" s="268"/>
      <c r="L6027" s="268"/>
      <c r="O6027" s="268"/>
      <c r="T6027" s="268"/>
      <c r="X6027" s="268"/>
    </row>
    <row r="6028" spans="1:24" x14ac:dyDescent="0.25">
      <c r="A6028" s="268"/>
      <c r="B6028" s="268"/>
      <c r="C6028" s="268"/>
      <c r="D6028" s="268"/>
      <c r="E6028" s="268"/>
      <c r="F6028" s="268"/>
      <c r="G6028" s="268"/>
      <c r="H6028" s="268"/>
      <c r="J6028" s="268"/>
      <c r="K6028" s="268"/>
      <c r="L6028" s="268"/>
      <c r="O6028" s="268"/>
      <c r="T6028" s="268"/>
      <c r="X6028" s="268"/>
    </row>
    <row r="6029" spans="1:24" x14ac:dyDescent="0.25">
      <c r="A6029" s="268"/>
      <c r="B6029" s="268"/>
      <c r="C6029" s="268"/>
      <c r="D6029" s="268"/>
      <c r="E6029" s="268"/>
      <c r="F6029" s="268"/>
      <c r="G6029" s="268"/>
      <c r="H6029" s="268"/>
      <c r="J6029" s="268"/>
      <c r="K6029" s="268"/>
      <c r="L6029" s="268"/>
      <c r="O6029" s="268"/>
      <c r="T6029" s="268"/>
      <c r="X6029" s="268"/>
    </row>
    <row r="6030" spans="1:24" x14ac:dyDescent="0.25">
      <c r="A6030" s="268"/>
      <c r="B6030" s="268"/>
      <c r="C6030" s="268"/>
      <c r="D6030" s="268"/>
      <c r="E6030" s="268"/>
      <c r="F6030" s="268"/>
      <c r="G6030" s="268"/>
      <c r="H6030" s="268"/>
      <c r="J6030" s="268"/>
      <c r="K6030" s="268"/>
      <c r="L6030" s="268"/>
      <c r="O6030" s="268"/>
      <c r="T6030" s="268"/>
      <c r="X6030" s="268"/>
    </row>
    <row r="6031" spans="1:24" x14ac:dyDescent="0.25">
      <c r="A6031" s="268"/>
      <c r="B6031" s="268"/>
      <c r="C6031" s="268"/>
      <c r="D6031" s="268"/>
      <c r="E6031" s="268"/>
      <c r="F6031" s="268"/>
      <c r="G6031" s="268"/>
      <c r="H6031" s="268"/>
      <c r="J6031" s="268"/>
      <c r="K6031" s="268"/>
      <c r="L6031" s="268"/>
      <c r="O6031" s="268"/>
      <c r="T6031" s="268"/>
      <c r="X6031" s="268"/>
    </row>
    <row r="6032" spans="1:24" x14ac:dyDescent="0.25">
      <c r="A6032" s="268"/>
      <c r="B6032" s="268"/>
      <c r="C6032" s="268"/>
      <c r="D6032" s="268"/>
      <c r="E6032" s="268"/>
      <c r="F6032" s="268"/>
      <c r="G6032" s="268"/>
      <c r="H6032" s="268"/>
      <c r="J6032" s="268"/>
      <c r="K6032" s="268"/>
      <c r="L6032" s="268"/>
      <c r="O6032" s="268"/>
      <c r="T6032" s="268"/>
      <c r="X6032" s="268"/>
    </row>
    <row r="6033" spans="1:24" x14ac:dyDescent="0.25">
      <c r="A6033" s="268"/>
      <c r="B6033" s="268"/>
      <c r="C6033" s="268"/>
      <c r="D6033" s="268"/>
      <c r="E6033" s="268"/>
      <c r="F6033" s="268"/>
      <c r="G6033" s="268"/>
      <c r="H6033" s="268"/>
      <c r="J6033" s="268"/>
      <c r="K6033" s="268"/>
      <c r="L6033" s="268"/>
      <c r="O6033" s="268"/>
      <c r="T6033" s="268"/>
      <c r="X6033" s="268"/>
    </row>
    <row r="6034" spans="1:24" x14ac:dyDescent="0.25">
      <c r="A6034" s="268"/>
      <c r="B6034" s="268"/>
      <c r="C6034" s="268"/>
      <c r="D6034" s="268"/>
      <c r="E6034" s="268"/>
      <c r="F6034" s="268"/>
      <c r="G6034" s="268"/>
      <c r="H6034" s="268"/>
      <c r="J6034" s="268"/>
      <c r="K6034" s="268"/>
      <c r="L6034" s="268"/>
      <c r="O6034" s="268"/>
      <c r="T6034" s="268"/>
      <c r="X6034" s="268"/>
    </row>
    <row r="6035" spans="1:24" x14ac:dyDescent="0.25">
      <c r="A6035" s="268"/>
      <c r="B6035" s="268"/>
      <c r="C6035" s="268"/>
      <c r="D6035" s="268"/>
      <c r="E6035" s="268"/>
      <c r="F6035" s="268"/>
      <c r="G6035" s="268"/>
      <c r="H6035" s="268"/>
      <c r="J6035" s="268"/>
      <c r="K6035" s="268"/>
      <c r="L6035" s="268"/>
      <c r="O6035" s="268"/>
      <c r="T6035" s="268"/>
      <c r="X6035" s="268"/>
    </row>
    <row r="6036" spans="1:24" x14ac:dyDescent="0.25">
      <c r="A6036" s="268"/>
      <c r="B6036" s="268"/>
      <c r="C6036" s="268"/>
      <c r="D6036" s="268"/>
      <c r="E6036" s="268"/>
      <c r="F6036" s="268"/>
      <c r="G6036" s="268"/>
      <c r="H6036" s="268"/>
      <c r="J6036" s="268"/>
      <c r="K6036" s="268"/>
      <c r="L6036" s="268"/>
      <c r="O6036" s="268"/>
      <c r="T6036" s="268"/>
      <c r="X6036" s="268"/>
    </row>
    <row r="6037" spans="1:24" x14ac:dyDescent="0.25">
      <c r="A6037" s="268"/>
      <c r="B6037" s="268"/>
      <c r="C6037" s="268"/>
      <c r="D6037" s="268"/>
      <c r="E6037" s="268"/>
      <c r="F6037" s="268"/>
      <c r="G6037" s="268"/>
      <c r="H6037" s="268"/>
      <c r="J6037" s="268"/>
      <c r="K6037" s="268"/>
      <c r="L6037" s="268"/>
      <c r="O6037" s="268"/>
      <c r="T6037" s="268"/>
      <c r="X6037" s="268"/>
    </row>
    <row r="6038" spans="1:24" x14ac:dyDescent="0.25">
      <c r="A6038" s="268"/>
      <c r="B6038" s="268"/>
      <c r="C6038" s="268"/>
      <c r="D6038" s="268"/>
      <c r="E6038" s="268"/>
      <c r="F6038" s="268"/>
      <c r="G6038" s="268"/>
      <c r="H6038" s="268"/>
      <c r="J6038" s="268"/>
      <c r="K6038" s="268"/>
      <c r="L6038" s="268"/>
      <c r="O6038" s="268"/>
      <c r="T6038" s="268"/>
      <c r="X6038" s="268"/>
    </row>
    <row r="6039" spans="1:24" x14ac:dyDescent="0.25">
      <c r="A6039" s="268"/>
      <c r="B6039" s="268"/>
      <c r="C6039" s="268"/>
      <c r="D6039" s="268"/>
      <c r="E6039" s="268"/>
      <c r="F6039" s="268"/>
      <c r="G6039" s="268"/>
      <c r="H6039" s="268"/>
      <c r="J6039" s="268"/>
      <c r="K6039" s="268"/>
      <c r="L6039" s="268"/>
      <c r="O6039" s="268"/>
      <c r="T6039" s="268"/>
      <c r="X6039" s="268"/>
    </row>
    <row r="6040" spans="1:24" x14ac:dyDescent="0.25">
      <c r="A6040" s="268"/>
      <c r="B6040" s="268"/>
      <c r="C6040" s="268"/>
      <c r="D6040" s="268"/>
      <c r="E6040" s="268"/>
      <c r="F6040" s="268"/>
      <c r="G6040" s="268"/>
      <c r="H6040" s="268"/>
      <c r="J6040" s="268"/>
      <c r="K6040" s="268"/>
      <c r="L6040" s="268"/>
      <c r="O6040" s="268"/>
      <c r="T6040" s="268"/>
      <c r="X6040" s="268"/>
    </row>
    <row r="6041" spans="1:24" x14ac:dyDescent="0.25">
      <c r="A6041" s="268"/>
      <c r="B6041" s="268"/>
      <c r="C6041" s="268"/>
      <c r="D6041" s="268"/>
      <c r="E6041" s="268"/>
      <c r="F6041" s="268"/>
      <c r="G6041" s="268"/>
      <c r="H6041" s="268"/>
      <c r="J6041" s="268"/>
      <c r="K6041" s="268"/>
      <c r="L6041" s="268"/>
      <c r="O6041" s="268"/>
      <c r="T6041" s="268"/>
      <c r="X6041" s="268"/>
    </row>
    <row r="6042" spans="1:24" x14ac:dyDescent="0.25">
      <c r="A6042" s="268"/>
      <c r="B6042" s="268"/>
      <c r="C6042" s="268"/>
      <c r="D6042" s="268"/>
      <c r="E6042" s="268"/>
      <c r="F6042" s="268"/>
      <c r="G6042" s="268"/>
      <c r="H6042" s="268"/>
      <c r="J6042" s="268"/>
      <c r="K6042" s="268"/>
      <c r="L6042" s="268"/>
      <c r="O6042" s="268"/>
      <c r="T6042" s="268"/>
      <c r="X6042" s="268"/>
    </row>
    <row r="6043" spans="1:24" x14ac:dyDescent="0.25">
      <c r="A6043" s="268"/>
      <c r="B6043" s="268"/>
      <c r="C6043" s="268"/>
      <c r="D6043" s="268"/>
      <c r="E6043" s="268"/>
      <c r="F6043" s="268"/>
      <c r="G6043" s="268"/>
      <c r="H6043" s="268"/>
      <c r="J6043" s="268"/>
      <c r="K6043" s="268"/>
      <c r="L6043" s="268"/>
      <c r="O6043" s="268"/>
      <c r="T6043" s="268"/>
      <c r="X6043" s="268"/>
    </row>
    <row r="6044" spans="1:24" x14ac:dyDescent="0.25">
      <c r="A6044" s="268"/>
      <c r="B6044" s="268"/>
      <c r="C6044" s="268"/>
      <c r="D6044" s="268"/>
      <c r="E6044" s="268"/>
      <c r="F6044" s="268"/>
      <c r="G6044" s="268"/>
      <c r="H6044" s="268"/>
      <c r="J6044" s="268"/>
      <c r="K6044" s="268"/>
      <c r="L6044" s="268"/>
      <c r="O6044" s="268"/>
      <c r="T6044" s="268"/>
      <c r="X6044" s="268"/>
    </row>
    <row r="6045" spans="1:24" x14ac:dyDescent="0.25">
      <c r="A6045" s="268"/>
      <c r="B6045" s="268"/>
      <c r="C6045" s="268"/>
      <c r="D6045" s="268"/>
      <c r="E6045" s="268"/>
      <c r="F6045" s="268"/>
      <c r="G6045" s="268"/>
      <c r="H6045" s="268"/>
      <c r="J6045" s="268"/>
      <c r="K6045" s="268"/>
      <c r="L6045" s="268"/>
      <c r="O6045" s="268"/>
      <c r="T6045" s="268"/>
      <c r="X6045" s="268"/>
    </row>
    <row r="6046" spans="1:24" x14ac:dyDescent="0.25">
      <c r="A6046" s="268"/>
      <c r="B6046" s="268"/>
      <c r="C6046" s="268"/>
      <c r="D6046" s="268"/>
      <c r="E6046" s="268"/>
      <c r="F6046" s="268"/>
      <c r="G6046" s="268"/>
      <c r="H6046" s="268"/>
      <c r="J6046" s="268"/>
      <c r="K6046" s="268"/>
      <c r="L6046" s="268"/>
      <c r="O6046" s="268"/>
      <c r="T6046" s="268"/>
      <c r="X6046" s="268"/>
    </row>
    <row r="6047" spans="1:24" x14ac:dyDescent="0.25">
      <c r="A6047" s="268"/>
      <c r="B6047" s="268"/>
      <c r="C6047" s="268"/>
      <c r="D6047" s="268"/>
      <c r="E6047" s="268"/>
      <c r="F6047" s="268"/>
      <c r="G6047" s="268"/>
      <c r="H6047" s="268"/>
      <c r="J6047" s="268"/>
      <c r="K6047" s="268"/>
      <c r="L6047" s="268"/>
      <c r="O6047" s="268"/>
      <c r="T6047" s="268"/>
      <c r="X6047" s="268"/>
    </row>
    <row r="6048" spans="1:24" x14ac:dyDescent="0.25">
      <c r="A6048" s="268"/>
      <c r="B6048" s="268"/>
      <c r="C6048" s="268"/>
      <c r="D6048" s="268"/>
      <c r="E6048" s="268"/>
      <c r="F6048" s="268"/>
      <c r="G6048" s="268"/>
      <c r="H6048" s="268"/>
      <c r="J6048" s="268"/>
      <c r="K6048" s="268"/>
      <c r="L6048" s="268"/>
      <c r="O6048" s="268"/>
      <c r="T6048" s="268"/>
      <c r="X6048" s="268"/>
    </row>
    <row r="6049" spans="1:24" x14ac:dyDescent="0.25">
      <c r="A6049" s="268"/>
      <c r="B6049" s="268"/>
      <c r="C6049" s="268"/>
      <c r="D6049" s="268"/>
      <c r="E6049" s="268"/>
      <c r="F6049" s="268"/>
      <c r="G6049" s="268"/>
      <c r="H6049" s="268"/>
      <c r="J6049" s="268"/>
      <c r="K6049" s="268"/>
      <c r="L6049" s="268"/>
      <c r="O6049" s="268"/>
      <c r="T6049" s="268"/>
      <c r="X6049" s="268"/>
    </row>
    <row r="6050" spans="1:24" x14ac:dyDescent="0.25">
      <c r="A6050" s="268"/>
      <c r="B6050" s="268"/>
      <c r="C6050" s="268"/>
      <c r="D6050" s="268"/>
      <c r="E6050" s="268"/>
      <c r="F6050" s="268"/>
      <c r="G6050" s="268"/>
      <c r="H6050" s="268"/>
      <c r="J6050" s="268"/>
      <c r="K6050" s="268"/>
      <c r="L6050" s="268"/>
      <c r="O6050" s="268"/>
      <c r="T6050" s="268"/>
      <c r="X6050" s="268"/>
    </row>
    <row r="6051" spans="1:24" x14ac:dyDescent="0.25">
      <c r="A6051" s="268"/>
      <c r="B6051" s="268"/>
      <c r="C6051" s="268"/>
      <c r="D6051" s="268"/>
      <c r="E6051" s="268"/>
      <c r="F6051" s="268"/>
      <c r="G6051" s="268"/>
      <c r="H6051" s="268"/>
      <c r="J6051" s="268"/>
      <c r="K6051" s="268"/>
      <c r="L6051" s="268"/>
      <c r="O6051" s="268"/>
      <c r="T6051" s="268"/>
      <c r="X6051" s="268"/>
    </row>
    <row r="6052" spans="1:24" x14ac:dyDescent="0.25">
      <c r="A6052" s="268"/>
      <c r="B6052" s="268"/>
      <c r="C6052" s="268"/>
      <c r="D6052" s="268"/>
      <c r="E6052" s="268"/>
      <c r="F6052" s="268"/>
      <c r="G6052" s="268"/>
      <c r="H6052" s="268"/>
      <c r="J6052" s="268"/>
      <c r="K6052" s="268"/>
      <c r="L6052" s="268"/>
      <c r="O6052" s="268"/>
      <c r="T6052" s="268"/>
      <c r="X6052" s="268"/>
    </row>
    <row r="6053" spans="1:24" x14ac:dyDescent="0.25">
      <c r="A6053" s="268"/>
      <c r="B6053" s="268"/>
      <c r="C6053" s="268"/>
      <c r="D6053" s="268"/>
      <c r="E6053" s="268"/>
      <c r="F6053" s="268"/>
      <c r="G6053" s="268"/>
      <c r="H6053" s="268"/>
      <c r="J6053" s="268"/>
      <c r="K6053" s="268"/>
      <c r="L6053" s="268"/>
      <c r="O6053" s="268"/>
      <c r="T6053" s="268"/>
      <c r="X6053" s="268"/>
    </row>
    <row r="6054" spans="1:24" x14ac:dyDescent="0.25">
      <c r="A6054" s="268"/>
      <c r="B6054" s="268"/>
      <c r="C6054" s="268"/>
      <c r="D6054" s="268"/>
      <c r="E6054" s="268"/>
      <c r="F6054" s="268"/>
      <c r="G6054" s="268"/>
      <c r="H6054" s="268"/>
      <c r="J6054" s="268"/>
      <c r="K6054" s="268"/>
      <c r="L6054" s="268"/>
      <c r="O6054" s="268"/>
      <c r="T6054" s="268"/>
      <c r="X6054" s="268"/>
    </row>
    <row r="6055" spans="1:24" x14ac:dyDescent="0.25">
      <c r="A6055" s="268"/>
      <c r="B6055" s="268"/>
      <c r="C6055" s="268"/>
      <c r="D6055" s="268"/>
      <c r="E6055" s="268"/>
      <c r="F6055" s="268"/>
      <c r="G6055" s="268"/>
      <c r="H6055" s="268"/>
      <c r="J6055" s="268"/>
      <c r="K6055" s="268"/>
      <c r="L6055" s="268"/>
      <c r="O6055" s="268"/>
      <c r="T6055" s="268"/>
      <c r="X6055" s="268"/>
    </row>
    <row r="6056" spans="1:24" x14ac:dyDescent="0.25">
      <c r="A6056" s="268"/>
      <c r="B6056" s="268"/>
      <c r="C6056" s="268"/>
      <c r="D6056" s="268"/>
      <c r="E6056" s="268"/>
      <c r="F6056" s="268"/>
      <c r="G6056" s="268"/>
      <c r="H6056" s="268"/>
      <c r="J6056" s="268"/>
      <c r="K6056" s="268"/>
      <c r="L6056" s="268"/>
      <c r="O6056" s="268"/>
      <c r="T6056" s="268"/>
      <c r="X6056" s="268"/>
    </row>
    <row r="6057" spans="1:24" x14ac:dyDescent="0.25">
      <c r="A6057" s="268"/>
      <c r="B6057" s="268"/>
      <c r="C6057" s="268"/>
      <c r="D6057" s="268"/>
      <c r="E6057" s="268"/>
      <c r="F6057" s="268"/>
      <c r="G6057" s="268"/>
      <c r="H6057" s="268"/>
      <c r="J6057" s="268"/>
      <c r="K6057" s="268"/>
      <c r="L6057" s="268"/>
      <c r="O6057" s="268"/>
      <c r="T6057" s="268"/>
      <c r="X6057" s="268"/>
    </row>
    <row r="6058" spans="1:24" x14ac:dyDescent="0.25">
      <c r="A6058" s="268"/>
      <c r="B6058" s="268"/>
      <c r="C6058" s="268"/>
      <c r="D6058" s="268"/>
      <c r="E6058" s="268"/>
      <c r="F6058" s="268"/>
      <c r="G6058" s="268"/>
      <c r="H6058" s="268"/>
      <c r="J6058" s="268"/>
      <c r="K6058" s="268"/>
      <c r="L6058" s="268"/>
      <c r="O6058" s="268"/>
      <c r="T6058" s="268"/>
      <c r="X6058" s="268"/>
    </row>
    <row r="6059" spans="1:24" x14ac:dyDescent="0.25">
      <c r="A6059" s="268"/>
      <c r="B6059" s="268"/>
      <c r="C6059" s="268"/>
      <c r="D6059" s="268"/>
      <c r="E6059" s="268"/>
      <c r="F6059" s="268"/>
      <c r="G6059" s="268"/>
      <c r="H6059" s="268"/>
      <c r="J6059" s="268"/>
      <c r="K6059" s="268"/>
      <c r="L6059" s="268"/>
      <c r="O6059" s="268"/>
      <c r="T6059" s="268"/>
      <c r="X6059" s="268"/>
    </row>
    <row r="6060" spans="1:24" x14ac:dyDescent="0.25">
      <c r="A6060" s="268"/>
      <c r="B6060" s="268"/>
      <c r="C6060" s="268"/>
      <c r="D6060" s="268"/>
      <c r="E6060" s="268"/>
      <c r="F6060" s="268"/>
      <c r="G6060" s="268"/>
      <c r="H6060" s="268"/>
      <c r="J6060" s="268"/>
      <c r="K6060" s="268"/>
      <c r="L6060" s="268"/>
      <c r="O6060" s="268"/>
      <c r="T6060" s="268"/>
      <c r="X6060" s="268"/>
    </row>
    <row r="6061" spans="1:24" x14ac:dyDescent="0.25">
      <c r="A6061" s="268"/>
      <c r="B6061" s="268"/>
      <c r="C6061" s="268"/>
      <c r="D6061" s="268"/>
      <c r="E6061" s="268"/>
      <c r="F6061" s="268"/>
      <c r="G6061" s="268"/>
      <c r="H6061" s="268"/>
      <c r="J6061" s="268"/>
      <c r="K6061" s="268"/>
      <c r="L6061" s="268"/>
      <c r="O6061" s="268"/>
      <c r="T6061" s="268"/>
      <c r="X6061" s="268"/>
    </row>
    <row r="6062" spans="1:24" x14ac:dyDescent="0.25">
      <c r="A6062" s="268"/>
      <c r="B6062" s="268"/>
      <c r="C6062" s="268"/>
      <c r="D6062" s="268"/>
      <c r="E6062" s="268"/>
      <c r="F6062" s="268"/>
      <c r="G6062" s="268"/>
      <c r="H6062" s="268"/>
      <c r="J6062" s="268"/>
      <c r="K6062" s="268"/>
      <c r="L6062" s="268"/>
      <c r="O6062" s="268"/>
      <c r="T6062" s="268"/>
      <c r="X6062" s="268"/>
    </row>
    <row r="6063" spans="1:24" x14ac:dyDescent="0.25">
      <c r="A6063" s="268"/>
      <c r="B6063" s="268"/>
      <c r="C6063" s="268"/>
      <c r="D6063" s="268"/>
      <c r="E6063" s="268"/>
      <c r="F6063" s="268"/>
      <c r="G6063" s="268"/>
      <c r="H6063" s="268"/>
      <c r="J6063" s="268"/>
      <c r="K6063" s="268"/>
      <c r="L6063" s="268"/>
      <c r="O6063" s="268"/>
      <c r="T6063" s="268"/>
      <c r="X6063" s="268"/>
    </row>
    <row r="6064" spans="1:24" x14ac:dyDescent="0.25">
      <c r="A6064" s="268"/>
      <c r="B6064" s="268"/>
      <c r="C6064" s="268"/>
      <c r="D6064" s="268"/>
      <c r="E6064" s="268"/>
      <c r="F6064" s="268"/>
      <c r="G6064" s="268"/>
      <c r="H6064" s="268"/>
      <c r="J6064" s="268"/>
      <c r="K6064" s="268"/>
      <c r="L6064" s="268"/>
      <c r="O6064" s="268"/>
      <c r="T6064" s="268"/>
      <c r="X6064" s="268"/>
    </row>
    <row r="6065" spans="1:24" x14ac:dyDescent="0.25">
      <c r="A6065" s="268"/>
      <c r="B6065" s="268"/>
      <c r="C6065" s="268"/>
      <c r="D6065" s="268"/>
      <c r="E6065" s="268"/>
      <c r="F6065" s="268"/>
      <c r="G6065" s="268"/>
      <c r="H6065" s="268"/>
      <c r="J6065" s="268"/>
      <c r="K6065" s="268"/>
      <c r="L6065" s="268"/>
      <c r="O6065" s="268"/>
      <c r="T6065" s="268"/>
      <c r="X6065" s="268"/>
    </row>
    <row r="6066" spans="1:24" x14ac:dyDescent="0.25">
      <c r="A6066" s="268"/>
      <c r="B6066" s="268"/>
      <c r="C6066" s="268"/>
      <c r="D6066" s="268"/>
      <c r="E6066" s="268"/>
      <c r="F6066" s="268"/>
      <c r="G6066" s="268"/>
      <c r="H6066" s="268"/>
      <c r="J6066" s="268"/>
      <c r="K6066" s="268"/>
      <c r="L6066" s="268"/>
      <c r="O6066" s="268"/>
      <c r="T6066" s="268"/>
      <c r="X6066" s="268"/>
    </row>
    <row r="6067" spans="1:24" x14ac:dyDescent="0.25">
      <c r="A6067" s="268"/>
      <c r="B6067" s="268"/>
      <c r="C6067" s="268"/>
      <c r="D6067" s="268"/>
      <c r="E6067" s="268"/>
      <c r="F6067" s="268"/>
      <c r="G6067" s="268"/>
      <c r="H6067" s="268"/>
      <c r="J6067" s="268"/>
      <c r="K6067" s="268"/>
      <c r="L6067" s="268"/>
      <c r="O6067" s="268"/>
      <c r="T6067" s="268"/>
      <c r="X6067" s="268"/>
    </row>
    <row r="6068" spans="1:24" x14ac:dyDescent="0.25">
      <c r="A6068" s="268"/>
      <c r="B6068" s="268"/>
      <c r="C6068" s="268"/>
      <c r="D6068" s="268"/>
      <c r="E6068" s="268"/>
      <c r="F6068" s="268"/>
      <c r="G6068" s="268"/>
      <c r="H6068" s="268"/>
      <c r="J6068" s="268"/>
      <c r="K6068" s="268"/>
      <c r="L6068" s="268"/>
      <c r="O6068" s="268"/>
      <c r="T6068" s="268"/>
      <c r="X6068" s="268"/>
    </row>
    <row r="6069" spans="1:24" x14ac:dyDescent="0.25">
      <c r="A6069" s="268"/>
      <c r="B6069" s="268"/>
      <c r="C6069" s="268"/>
      <c r="D6069" s="268"/>
      <c r="E6069" s="268"/>
      <c r="F6069" s="268"/>
      <c r="G6069" s="268"/>
      <c r="H6069" s="268"/>
      <c r="J6069" s="268"/>
      <c r="K6069" s="268"/>
      <c r="L6069" s="268"/>
      <c r="O6069" s="268"/>
      <c r="T6069" s="268"/>
      <c r="X6069" s="268"/>
    </row>
    <row r="6070" spans="1:24" x14ac:dyDescent="0.25">
      <c r="A6070" s="268"/>
      <c r="B6070" s="268"/>
      <c r="C6070" s="268"/>
      <c r="D6070" s="268"/>
      <c r="E6070" s="268"/>
      <c r="F6070" s="268"/>
      <c r="G6070" s="268"/>
      <c r="H6070" s="268"/>
      <c r="J6070" s="268"/>
      <c r="K6070" s="268"/>
      <c r="L6070" s="268"/>
      <c r="O6070" s="268"/>
      <c r="T6070" s="268"/>
      <c r="X6070" s="268"/>
    </row>
    <row r="6071" spans="1:24" x14ac:dyDescent="0.25">
      <c r="A6071" s="268"/>
      <c r="B6071" s="268"/>
      <c r="C6071" s="268"/>
      <c r="D6071" s="268"/>
      <c r="E6071" s="268"/>
      <c r="F6071" s="268"/>
      <c r="G6071" s="268"/>
      <c r="H6071" s="268"/>
      <c r="J6071" s="268"/>
      <c r="K6071" s="268"/>
      <c r="L6071" s="268"/>
      <c r="O6071" s="268"/>
      <c r="T6071" s="268"/>
      <c r="X6071" s="268"/>
    </row>
    <row r="6072" spans="1:24" x14ac:dyDescent="0.25">
      <c r="A6072" s="268"/>
      <c r="B6072" s="268"/>
      <c r="C6072" s="268"/>
      <c r="D6072" s="268"/>
      <c r="E6072" s="268"/>
      <c r="F6072" s="268"/>
      <c r="G6072" s="268"/>
      <c r="H6072" s="268"/>
      <c r="J6072" s="268"/>
      <c r="K6072" s="268"/>
      <c r="L6072" s="268"/>
      <c r="O6072" s="268"/>
      <c r="T6072" s="268"/>
      <c r="X6072" s="268"/>
    </row>
    <row r="6073" spans="1:24" x14ac:dyDescent="0.25">
      <c r="A6073" s="268"/>
      <c r="B6073" s="268"/>
      <c r="C6073" s="268"/>
      <c r="D6073" s="268"/>
      <c r="E6073" s="268"/>
      <c r="F6073" s="268"/>
      <c r="G6073" s="268"/>
      <c r="H6073" s="268"/>
      <c r="J6073" s="268"/>
      <c r="K6073" s="268"/>
      <c r="L6073" s="268"/>
      <c r="O6073" s="268"/>
      <c r="T6073" s="268"/>
      <c r="X6073" s="268"/>
    </row>
    <row r="6074" spans="1:24" x14ac:dyDescent="0.25">
      <c r="A6074" s="268"/>
      <c r="B6074" s="268"/>
      <c r="C6074" s="268"/>
      <c r="D6074" s="268"/>
      <c r="E6074" s="268"/>
      <c r="F6074" s="268"/>
      <c r="G6074" s="268"/>
      <c r="H6074" s="268"/>
      <c r="J6074" s="268"/>
      <c r="K6074" s="268"/>
      <c r="L6074" s="268"/>
      <c r="O6074" s="268"/>
      <c r="T6074" s="268"/>
      <c r="X6074" s="268"/>
    </row>
    <row r="6075" spans="1:24" x14ac:dyDescent="0.25">
      <c r="A6075" s="268"/>
      <c r="B6075" s="268"/>
      <c r="C6075" s="268"/>
      <c r="D6075" s="268"/>
      <c r="E6075" s="268"/>
      <c r="F6075" s="268"/>
      <c r="G6075" s="268"/>
      <c r="H6075" s="268"/>
      <c r="J6075" s="268"/>
      <c r="K6075" s="268"/>
      <c r="L6075" s="268"/>
      <c r="O6075" s="268"/>
      <c r="T6075" s="268"/>
      <c r="X6075" s="268"/>
    </row>
    <row r="6076" spans="1:24" x14ac:dyDescent="0.25">
      <c r="A6076" s="268"/>
      <c r="B6076" s="268"/>
      <c r="C6076" s="268"/>
      <c r="D6076" s="268"/>
      <c r="E6076" s="268"/>
      <c r="F6076" s="268"/>
      <c r="G6076" s="268"/>
      <c r="H6076" s="268"/>
      <c r="J6076" s="268"/>
      <c r="K6076" s="268"/>
      <c r="L6076" s="268"/>
      <c r="O6076" s="268"/>
      <c r="T6076" s="268"/>
      <c r="X6076" s="268"/>
    </row>
    <row r="6077" spans="1:24" x14ac:dyDescent="0.25">
      <c r="A6077" s="268"/>
      <c r="B6077" s="268"/>
      <c r="C6077" s="268"/>
      <c r="D6077" s="268"/>
      <c r="E6077" s="268"/>
      <c r="F6077" s="268"/>
      <c r="G6077" s="268"/>
      <c r="H6077" s="268"/>
      <c r="J6077" s="268"/>
      <c r="K6077" s="268"/>
      <c r="L6077" s="268"/>
      <c r="O6077" s="268"/>
      <c r="T6077" s="268"/>
      <c r="X6077" s="268"/>
    </row>
    <row r="6078" spans="1:24" x14ac:dyDescent="0.25">
      <c r="A6078" s="268"/>
      <c r="B6078" s="268"/>
      <c r="C6078" s="268"/>
      <c r="D6078" s="268"/>
      <c r="E6078" s="268"/>
      <c r="F6078" s="268"/>
      <c r="G6078" s="268"/>
      <c r="H6078" s="268"/>
      <c r="J6078" s="268"/>
      <c r="K6078" s="268"/>
      <c r="L6078" s="268"/>
      <c r="O6078" s="268"/>
      <c r="T6078" s="268"/>
      <c r="X6078" s="268"/>
    </row>
    <row r="6079" spans="1:24" x14ac:dyDescent="0.25">
      <c r="A6079" s="268"/>
      <c r="B6079" s="268"/>
      <c r="C6079" s="268"/>
      <c r="D6079" s="268"/>
      <c r="E6079" s="268"/>
      <c r="F6079" s="268"/>
      <c r="G6079" s="268"/>
      <c r="H6079" s="268"/>
      <c r="J6079" s="268"/>
      <c r="K6079" s="268"/>
      <c r="L6079" s="268"/>
      <c r="O6079" s="268"/>
      <c r="T6079" s="268"/>
      <c r="X6079" s="268"/>
    </row>
    <row r="6080" spans="1:24" x14ac:dyDescent="0.25">
      <c r="A6080" s="268"/>
      <c r="B6080" s="268"/>
      <c r="C6080" s="268"/>
      <c r="D6080" s="268"/>
      <c r="E6080" s="268"/>
      <c r="F6080" s="268"/>
      <c r="G6080" s="268"/>
      <c r="H6080" s="268"/>
      <c r="J6080" s="268"/>
      <c r="K6080" s="268"/>
      <c r="L6080" s="268"/>
      <c r="O6080" s="268"/>
      <c r="T6080" s="268"/>
      <c r="X6080" s="268"/>
    </row>
    <row r="6081" spans="1:24" x14ac:dyDescent="0.25">
      <c r="A6081" s="268"/>
      <c r="B6081" s="268"/>
      <c r="C6081" s="268"/>
      <c r="D6081" s="268"/>
      <c r="E6081" s="268"/>
      <c r="F6081" s="268"/>
      <c r="G6081" s="268"/>
      <c r="H6081" s="268"/>
      <c r="J6081" s="268"/>
      <c r="K6081" s="268"/>
      <c r="L6081" s="268"/>
      <c r="O6081" s="268"/>
      <c r="T6081" s="268"/>
      <c r="X6081" s="268"/>
    </row>
    <row r="6082" spans="1:24" x14ac:dyDescent="0.25">
      <c r="A6082" s="268"/>
      <c r="B6082" s="268"/>
      <c r="C6082" s="268"/>
      <c r="D6082" s="268"/>
      <c r="E6082" s="268"/>
      <c r="F6082" s="268"/>
      <c r="G6082" s="268"/>
      <c r="H6082" s="268"/>
      <c r="J6082" s="268"/>
      <c r="K6082" s="268"/>
      <c r="L6082" s="268"/>
      <c r="O6082" s="268"/>
      <c r="T6082" s="268"/>
      <c r="X6082" s="268"/>
    </row>
    <row r="6083" spans="1:24" x14ac:dyDescent="0.25">
      <c r="A6083" s="268"/>
      <c r="B6083" s="268"/>
      <c r="C6083" s="268"/>
      <c r="D6083" s="268"/>
      <c r="E6083" s="268"/>
      <c r="F6083" s="268"/>
      <c r="G6083" s="268"/>
      <c r="H6083" s="268"/>
      <c r="J6083" s="268"/>
      <c r="K6083" s="268"/>
      <c r="L6083" s="268"/>
      <c r="O6083" s="268"/>
      <c r="T6083" s="268"/>
      <c r="X6083" s="268"/>
    </row>
    <row r="6084" spans="1:24" x14ac:dyDescent="0.25">
      <c r="A6084" s="268"/>
      <c r="B6084" s="268"/>
      <c r="C6084" s="268"/>
      <c r="D6084" s="268"/>
      <c r="E6084" s="268"/>
      <c r="F6084" s="268"/>
      <c r="G6084" s="268"/>
      <c r="H6084" s="268"/>
      <c r="J6084" s="268"/>
      <c r="K6084" s="268"/>
      <c r="L6084" s="268"/>
      <c r="O6084" s="268"/>
      <c r="T6084" s="268"/>
      <c r="X6084" s="268"/>
    </row>
    <row r="6085" spans="1:24" x14ac:dyDescent="0.25">
      <c r="A6085" s="268"/>
      <c r="B6085" s="268"/>
      <c r="C6085" s="268"/>
      <c r="D6085" s="268"/>
      <c r="E6085" s="268"/>
      <c r="F6085" s="268"/>
      <c r="G6085" s="268"/>
      <c r="H6085" s="268"/>
      <c r="J6085" s="268"/>
      <c r="K6085" s="268"/>
      <c r="L6085" s="268"/>
      <c r="O6085" s="268"/>
      <c r="T6085" s="268"/>
      <c r="X6085" s="268"/>
    </row>
    <row r="6086" spans="1:24" x14ac:dyDescent="0.25">
      <c r="A6086" s="268"/>
      <c r="B6086" s="268"/>
      <c r="C6086" s="268"/>
      <c r="D6086" s="268"/>
      <c r="E6086" s="268"/>
      <c r="F6086" s="268"/>
      <c r="G6086" s="268"/>
      <c r="H6086" s="268"/>
      <c r="J6086" s="268"/>
      <c r="K6086" s="268"/>
      <c r="L6086" s="268"/>
      <c r="O6086" s="268"/>
      <c r="T6086" s="268"/>
      <c r="X6086" s="268"/>
    </row>
    <row r="6087" spans="1:24" x14ac:dyDescent="0.25">
      <c r="A6087" s="268"/>
      <c r="B6087" s="268"/>
      <c r="C6087" s="268"/>
      <c r="D6087" s="268"/>
      <c r="E6087" s="268"/>
      <c r="F6087" s="268"/>
      <c r="G6087" s="268"/>
      <c r="H6087" s="268"/>
      <c r="J6087" s="268"/>
      <c r="K6087" s="268"/>
      <c r="L6087" s="268"/>
      <c r="O6087" s="268"/>
      <c r="T6087" s="268"/>
      <c r="X6087" s="268"/>
    </row>
    <row r="6088" spans="1:24" x14ac:dyDescent="0.25">
      <c r="A6088" s="268"/>
      <c r="B6088" s="268"/>
      <c r="C6088" s="268"/>
      <c r="D6088" s="268"/>
      <c r="E6088" s="268"/>
      <c r="F6088" s="268"/>
      <c r="G6088" s="268"/>
      <c r="H6088" s="268"/>
      <c r="J6088" s="268"/>
      <c r="K6088" s="268"/>
      <c r="L6088" s="268"/>
      <c r="O6088" s="268"/>
      <c r="T6088" s="268"/>
      <c r="X6088" s="268"/>
    </row>
    <row r="6089" spans="1:24" x14ac:dyDescent="0.25">
      <c r="A6089" s="268"/>
      <c r="B6089" s="268"/>
      <c r="C6089" s="268"/>
      <c r="D6089" s="268"/>
      <c r="E6089" s="268"/>
      <c r="F6089" s="268"/>
      <c r="G6089" s="268"/>
      <c r="H6089" s="268"/>
      <c r="J6089" s="268"/>
      <c r="K6089" s="268"/>
      <c r="L6089" s="268"/>
      <c r="O6089" s="268"/>
      <c r="T6089" s="268"/>
      <c r="X6089" s="268"/>
    </row>
    <row r="6090" spans="1:24" x14ac:dyDescent="0.25">
      <c r="A6090" s="268"/>
      <c r="B6090" s="268"/>
      <c r="C6090" s="268"/>
      <c r="D6090" s="268"/>
      <c r="E6090" s="268"/>
      <c r="F6090" s="268"/>
      <c r="G6090" s="268"/>
      <c r="H6090" s="268"/>
      <c r="J6090" s="268"/>
      <c r="K6090" s="268"/>
      <c r="L6090" s="268"/>
      <c r="O6090" s="268"/>
      <c r="T6090" s="268"/>
      <c r="X6090" s="268"/>
    </row>
    <row r="6091" spans="1:24" x14ac:dyDescent="0.25">
      <c r="A6091" s="268"/>
      <c r="B6091" s="268"/>
      <c r="C6091" s="268"/>
      <c r="D6091" s="268"/>
      <c r="E6091" s="268"/>
      <c r="F6091" s="268"/>
      <c r="G6091" s="268"/>
      <c r="H6091" s="268"/>
      <c r="J6091" s="268"/>
      <c r="K6091" s="268"/>
      <c r="L6091" s="268"/>
      <c r="O6091" s="268"/>
      <c r="T6091" s="268"/>
      <c r="X6091" s="268"/>
    </row>
    <row r="6092" spans="1:24" x14ac:dyDescent="0.25">
      <c r="A6092" s="268"/>
      <c r="B6092" s="268"/>
      <c r="C6092" s="268"/>
      <c r="D6092" s="268"/>
      <c r="E6092" s="268"/>
      <c r="F6092" s="268"/>
      <c r="G6092" s="268"/>
      <c r="H6092" s="268"/>
      <c r="J6092" s="268"/>
      <c r="K6092" s="268"/>
      <c r="L6092" s="268"/>
      <c r="O6092" s="268"/>
      <c r="T6092" s="268"/>
      <c r="X6092" s="268"/>
    </row>
    <row r="6093" spans="1:24" x14ac:dyDescent="0.25">
      <c r="A6093" s="268"/>
      <c r="B6093" s="268"/>
      <c r="C6093" s="268"/>
      <c r="D6093" s="268"/>
      <c r="E6093" s="268"/>
      <c r="F6093" s="268"/>
      <c r="G6093" s="268"/>
      <c r="H6093" s="268"/>
      <c r="J6093" s="268"/>
      <c r="K6093" s="268"/>
      <c r="L6093" s="268"/>
      <c r="O6093" s="268"/>
      <c r="T6093" s="268"/>
      <c r="X6093" s="268"/>
    </row>
    <row r="6094" spans="1:24" x14ac:dyDescent="0.25">
      <c r="A6094" s="268"/>
      <c r="B6094" s="268"/>
      <c r="C6094" s="268"/>
      <c r="D6094" s="268"/>
      <c r="E6094" s="268"/>
      <c r="F6094" s="268"/>
      <c r="G6094" s="268"/>
      <c r="H6094" s="268"/>
      <c r="J6094" s="268"/>
      <c r="K6094" s="268"/>
      <c r="L6094" s="268"/>
      <c r="O6094" s="268"/>
      <c r="T6094" s="268"/>
      <c r="X6094" s="268"/>
    </row>
    <row r="6095" spans="1:24" x14ac:dyDescent="0.25">
      <c r="A6095" s="268"/>
      <c r="B6095" s="268"/>
      <c r="C6095" s="268"/>
      <c r="D6095" s="268"/>
      <c r="E6095" s="268"/>
      <c r="F6095" s="268"/>
      <c r="G6095" s="268"/>
      <c r="H6095" s="268"/>
      <c r="J6095" s="268"/>
      <c r="K6095" s="268"/>
      <c r="L6095" s="268"/>
      <c r="O6095" s="268"/>
      <c r="T6095" s="268"/>
      <c r="X6095" s="268"/>
    </row>
    <row r="6096" spans="1:24" x14ac:dyDescent="0.25">
      <c r="A6096" s="268"/>
      <c r="B6096" s="268"/>
      <c r="C6096" s="268"/>
      <c r="D6096" s="268"/>
      <c r="E6096" s="268"/>
      <c r="F6096" s="268"/>
      <c r="G6096" s="268"/>
      <c r="H6096" s="268"/>
      <c r="J6096" s="268"/>
      <c r="K6096" s="268"/>
      <c r="L6096" s="268"/>
      <c r="O6096" s="268"/>
      <c r="T6096" s="268"/>
      <c r="X6096" s="268"/>
    </row>
    <row r="6097" spans="1:24" x14ac:dyDescent="0.25">
      <c r="A6097" s="268"/>
      <c r="B6097" s="268"/>
      <c r="C6097" s="268"/>
      <c r="D6097" s="268"/>
      <c r="E6097" s="268"/>
      <c r="F6097" s="268"/>
      <c r="G6097" s="268"/>
      <c r="H6097" s="268"/>
      <c r="J6097" s="268"/>
      <c r="K6097" s="268"/>
      <c r="L6097" s="268"/>
      <c r="O6097" s="268"/>
      <c r="T6097" s="268"/>
      <c r="X6097" s="268"/>
    </row>
    <row r="6098" spans="1:24" x14ac:dyDescent="0.25">
      <c r="A6098" s="268"/>
      <c r="B6098" s="268"/>
      <c r="C6098" s="268"/>
      <c r="D6098" s="268"/>
      <c r="E6098" s="268"/>
      <c r="F6098" s="268"/>
      <c r="G6098" s="268"/>
      <c r="H6098" s="268"/>
      <c r="J6098" s="268"/>
      <c r="K6098" s="268"/>
      <c r="L6098" s="268"/>
      <c r="O6098" s="268"/>
      <c r="T6098" s="268"/>
      <c r="X6098" s="268"/>
    </row>
    <row r="6099" spans="1:24" x14ac:dyDescent="0.25">
      <c r="A6099" s="268"/>
      <c r="B6099" s="268"/>
      <c r="C6099" s="268"/>
      <c r="D6099" s="268"/>
      <c r="E6099" s="268"/>
      <c r="F6099" s="268"/>
      <c r="G6099" s="268"/>
      <c r="H6099" s="268"/>
      <c r="J6099" s="268"/>
      <c r="K6099" s="268"/>
      <c r="L6099" s="268"/>
      <c r="O6099" s="268"/>
      <c r="T6099" s="268"/>
      <c r="X6099" s="268"/>
    </row>
    <row r="6100" spans="1:24" x14ac:dyDescent="0.25">
      <c r="A6100" s="268"/>
      <c r="B6100" s="268"/>
      <c r="C6100" s="268"/>
      <c r="D6100" s="268"/>
      <c r="E6100" s="268"/>
      <c r="F6100" s="268"/>
      <c r="G6100" s="268"/>
      <c r="H6100" s="268"/>
      <c r="J6100" s="268"/>
      <c r="K6100" s="268"/>
      <c r="L6100" s="268"/>
      <c r="O6100" s="268"/>
      <c r="T6100" s="268"/>
      <c r="X6100" s="268"/>
    </row>
    <row r="6101" spans="1:24" x14ac:dyDescent="0.25">
      <c r="A6101" s="268"/>
      <c r="B6101" s="268"/>
      <c r="C6101" s="268"/>
      <c r="D6101" s="268"/>
      <c r="E6101" s="268"/>
      <c r="F6101" s="268"/>
      <c r="G6101" s="268"/>
      <c r="H6101" s="268"/>
      <c r="J6101" s="268"/>
      <c r="K6101" s="268"/>
      <c r="L6101" s="268"/>
      <c r="O6101" s="268"/>
      <c r="T6101" s="268"/>
      <c r="X6101" s="268"/>
    </row>
    <row r="6102" spans="1:24" x14ac:dyDescent="0.25">
      <c r="A6102" s="268"/>
      <c r="B6102" s="268"/>
      <c r="C6102" s="268"/>
      <c r="D6102" s="268"/>
      <c r="E6102" s="268"/>
      <c r="F6102" s="268"/>
      <c r="G6102" s="268"/>
      <c r="H6102" s="268"/>
      <c r="J6102" s="268"/>
      <c r="K6102" s="268"/>
      <c r="L6102" s="268"/>
      <c r="O6102" s="268"/>
      <c r="T6102" s="268"/>
      <c r="X6102" s="268"/>
    </row>
    <row r="6103" spans="1:24" x14ac:dyDescent="0.25">
      <c r="A6103" s="268"/>
      <c r="B6103" s="268"/>
      <c r="C6103" s="268"/>
      <c r="D6103" s="268"/>
      <c r="E6103" s="268"/>
      <c r="F6103" s="268"/>
      <c r="G6103" s="268"/>
      <c r="H6103" s="268"/>
      <c r="J6103" s="268"/>
      <c r="K6103" s="268"/>
      <c r="L6103" s="268"/>
      <c r="O6103" s="268"/>
      <c r="T6103" s="268"/>
      <c r="X6103" s="268"/>
    </row>
    <row r="6104" spans="1:24" x14ac:dyDescent="0.25">
      <c r="A6104" s="268"/>
      <c r="B6104" s="268"/>
      <c r="C6104" s="268"/>
      <c r="D6104" s="268"/>
      <c r="E6104" s="268"/>
      <c r="F6104" s="268"/>
      <c r="G6104" s="268"/>
      <c r="H6104" s="268"/>
      <c r="J6104" s="268"/>
      <c r="K6104" s="268"/>
      <c r="L6104" s="268"/>
      <c r="O6104" s="268"/>
      <c r="T6104" s="268"/>
      <c r="X6104" s="268"/>
    </row>
    <row r="6105" spans="1:24" x14ac:dyDescent="0.25">
      <c r="A6105" s="268"/>
      <c r="B6105" s="268"/>
      <c r="C6105" s="268"/>
      <c r="D6105" s="268"/>
      <c r="E6105" s="268"/>
      <c r="F6105" s="268"/>
      <c r="G6105" s="268"/>
      <c r="H6105" s="268"/>
      <c r="J6105" s="268"/>
      <c r="K6105" s="268"/>
      <c r="L6105" s="268"/>
      <c r="O6105" s="268"/>
      <c r="T6105" s="268"/>
      <c r="X6105" s="268"/>
    </row>
    <row r="6106" spans="1:24" x14ac:dyDescent="0.25">
      <c r="A6106" s="268"/>
      <c r="B6106" s="268"/>
      <c r="C6106" s="268"/>
      <c r="D6106" s="268"/>
      <c r="E6106" s="268"/>
      <c r="F6106" s="268"/>
      <c r="G6106" s="268"/>
      <c r="H6106" s="268"/>
      <c r="J6106" s="268"/>
      <c r="K6106" s="268"/>
      <c r="L6106" s="268"/>
      <c r="O6106" s="268"/>
      <c r="T6106" s="268"/>
      <c r="X6106" s="268"/>
    </row>
    <row r="6107" spans="1:24" x14ac:dyDescent="0.25">
      <c r="A6107" s="268"/>
      <c r="B6107" s="268"/>
      <c r="C6107" s="268"/>
      <c r="D6107" s="268"/>
      <c r="E6107" s="268"/>
      <c r="F6107" s="268"/>
      <c r="G6107" s="268"/>
      <c r="H6107" s="268"/>
      <c r="J6107" s="268"/>
      <c r="K6107" s="268"/>
      <c r="L6107" s="268"/>
      <c r="O6107" s="268"/>
      <c r="T6107" s="268"/>
      <c r="X6107" s="268"/>
    </row>
    <row r="6108" spans="1:24" x14ac:dyDescent="0.25">
      <c r="A6108" s="268"/>
      <c r="B6108" s="268"/>
      <c r="C6108" s="268"/>
      <c r="D6108" s="268"/>
      <c r="E6108" s="268"/>
      <c r="F6108" s="268"/>
      <c r="G6108" s="268"/>
      <c r="H6108" s="268"/>
      <c r="J6108" s="268"/>
      <c r="K6108" s="268"/>
      <c r="L6108" s="268"/>
      <c r="O6108" s="268"/>
      <c r="T6108" s="268"/>
      <c r="X6108" s="268"/>
    </row>
    <row r="6109" spans="1:24" x14ac:dyDescent="0.25">
      <c r="A6109" s="268"/>
      <c r="B6109" s="268"/>
      <c r="C6109" s="268"/>
      <c r="D6109" s="268"/>
      <c r="E6109" s="268"/>
      <c r="F6109" s="268"/>
      <c r="G6109" s="268"/>
      <c r="H6109" s="268"/>
      <c r="J6109" s="268"/>
      <c r="K6109" s="268"/>
      <c r="L6109" s="268"/>
      <c r="O6109" s="268"/>
      <c r="T6109" s="268"/>
      <c r="X6109" s="268"/>
    </row>
    <row r="6110" spans="1:24" x14ac:dyDescent="0.25">
      <c r="A6110" s="268"/>
      <c r="B6110" s="268"/>
      <c r="C6110" s="268"/>
      <c r="D6110" s="268"/>
      <c r="E6110" s="268"/>
      <c r="F6110" s="268"/>
      <c r="G6110" s="268"/>
      <c r="H6110" s="268"/>
      <c r="J6110" s="268"/>
      <c r="K6110" s="268"/>
      <c r="L6110" s="268"/>
      <c r="O6110" s="268"/>
      <c r="T6110" s="268"/>
      <c r="X6110" s="268"/>
    </row>
    <row r="6111" spans="1:24" x14ac:dyDescent="0.25">
      <c r="A6111" s="268"/>
      <c r="B6111" s="268"/>
      <c r="C6111" s="268"/>
      <c r="D6111" s="268"/>
      <c r="E6111" s="268"/>
      <c r="F6111" s="268"/>
      <c r="G6111" s="268"/>
      <c r="H6111" s="268"/>
      <c r="J6111" s="268"/>
      <c r="K6111" s="268"/>
      <c r="L6111" s="268"/>
      <c r="O6111" s="268"/>
      <c r="T6111" s="268"/>
      <c r="X6111" s="268"/>
    </row>
    <row r="6112" spans="1:24" x14ac:dyDescent="0.25">
      <c r="A6112" s="268"/>
      <c r="B6112" s="268"/>
      <c r="C6112" s="268"/>
      <c r="D6112" s="268"/>
      <c r="E6112" s="268"/>
      <c r="F6112" s="268"/>
      <c r="G6112" s="268"/>
      <c r="H6112" s="268"/>
      <c r="J6112" s="268"/>
      <c r="K6112" s="268"/>
      <c r="L6112" s="268"/>
      <c r="O6112" s="268"/>
      <c r="T6112" s="268"/>
      <c r="X6112" s="268"/>
    </row>
    <row r="6113" spans="1:24" x14ac:dyDescent="0.25">
      <c r="A6113" s="268"/>
      <c r="B6113" s="268"/>
      <c r="C6113" s="268"/>
      <c r="D6113" s="268"/>
      <c r="E6113" s="268"/>
      <c r="F6113" s="268"/>
      <c r="G6113" s="268"/>
      <c r="H6113" s="268"/>
      <c r="J6113" s="268"/>
      <c r="K6113" s="268"/>
      <c r="L6113" s="268"/>
      <c r="O6113" s="268"/>
      <c r="T6113" s="268"/>
      <c r="X6113" s="268"/>
    </row>
    <row r="6114" spans="1:24" x14ac:dyDescent="0.25">
      <c r="A6114" s="268"/>
      <c r="B6114" s="268"/>
      <c r="C6114" s="268"/>
      <c r="D6114" s="268"/>
      <c r="E6114" s="268"/>
      <c r="F6114" s="268"/>
      <c r="G6114" s="268"/>
      <c r="H6114" s="268"/>
      <c r="J6114" s="268"/>
      <c r="K6114" s="268"/>
      <c r="L6114" s="268"/>
      <c r="O6114" s="268"/>
      <c r="T6114" s="268"/>
      <c r="X6114" s="268"/>
    </row>
    <row r="6115" spans="1:24" x14ac:dyDescent="0.25">
      <c r="A6115" s="268"/>
      <c r="B6115" s="268"/>
      <c r="C6115" s="268"/>
      <c r="D6115" s="268"/>
      <c r="E6115" s="268"/>
      <c r="F6115" s="268"/>
      <c r="G6115" s="268"/>
      <c r="H6115" s="268"/>
      <c r="J6115" s="268"/>
      <c r="K6115" s="268"/>
      <c r="L6115" s="268"/>
      <c r="O6115" s="268"/>
      <c r="T6115" s="268"/>
      <c r="X6115" s="268"/>
    </row>
    <row r="6116" spans="1:24" x14ac:dyDescent="0.25">
      <c r="A6116" s="268"/>
      <c r="B6116" s="268"/>
      <c r="C6116" s="268"/>
      <c r="D6116" s="268"/>
      <c r="E6116" s="268"/>
      <c r="F6116" s="268"/>
      <c r="G6116" s="268"/>
      <c r="H6116" s="268"/>
      <c r="J6116" s="268"/>
      <c r="K6116" s="268"/>
      <c r="L6116" s="268"/>
      <c r="O6116" s="268"/>
      <c r="T6116" s="268"/>
      <c r="X6116" s="268"/>
    </row>
    <row r="6117" spans="1:24" x14ac:dyDescent="0.25">
      <c r="A6117" s="268"/>
      <c r="B6117" s="268"/>
      <c r="C6117" s="268"/>
      <c r="D6117" s="268"/>
      <c r="E6117" s="268"/>
      <c r="F6117" s="268"/>
      <c r="G6117" s="268"/>
      <c r="H6117" s="268"/>
      <c r="J6117" s="268"/>
      <c r="K6117" s="268"/>
      <c r="L6117" s="268"/>
      <c r="O6117" s="268"/>
      <c r="T6117" s="268"/>
      <c r="X6117" s="268"/>
    </row>
    <row r="6118" spans="1:24" x14ac:dyDescent="0.25">
      <c r="A6118" s="268"/>
      <c r="B6118" s="268"/>
      <c r="C6118" s="268"/>
      <c r="D6118" s="268"/>
      <c r="E6118" s="268"/>
      <c r="F6118" s="268"/>
      <c r="G6118" s="268"/>
      <c r="H6118" s="268"/>
      <c r="J6118" s="268"/>
      <c r="K6118" s="268"/>
      <c r="L6118" s="268"/>
      <c r="O6118" s="268"/>
      <c r="T6118" s="268"/>
      <c r="X6118" s="268"/>
    </row>
    <row r="6119" spans="1:24" x14ac:dyDescent="0.25">
      <c r="A6119" s="268"/>
      <c r="B6119" s="268"/>
      <c r="C6119" s="268"/>
      <c r="D6119" s="268"/>
      <c r="E6119" s="268"/>
      <c r="F6119" s="268"/>
      <c r="G6119" s="268"/>
      <c r="H6119" s="268"/>
      <c r="J6119" s="268"/>
      <c r="K6119" s="268"/>
      <c r="L6119" s="268"/>
      <c r="O6119" s="268"/>
      <c r="T6119" s="268"/>
      <c r="X6119" s="268"/>
    </row>
    <row r="6120" spans="1:24" x14ac:dyDescent="0.25">
      <c r="A6120" s="268"/>
      <c r="B6120" s="268"/>
      <c r="C6120" s="268"/>
      <c r="D6120" s="268"/>
      <c r="E6120" s="268"/>
      <c r="F6120" s="268"/>
      <c r="G6120" s="268"/>
      <c r="H6120" s="268"/>
      <c r="J6120" s="268"/>
      <c r="K6120" s="268"/>
      <c r="L6120" s="268"/>
      <c r="O6120" s="268"/>
      <c r="T6120" s="268"/>
      <c r="X6120" s="268"/>
    </row>
    <row r="6121" spans="1:24" x14ac:dyDescent="0.25">
      <c r="A6121" s="268"/>
      <c r="B6121" s="268"/>
      <c r="C6121" s="268"/>
      <c r="D6121" s="268"/>
      <c r="E6121" s="268"/>
      <c r="F6121" s="268"/>
      <c r="G6121" s="268"/>
      <c r="H6121" s="268"/>
      <c r="J6121" s="268"/>
      <c r="K6121" s="268"/>
      <c r="L6121" s="268"/>
      <c r="O6121" s="268"/>
      <c r="T6121" s="268"/>
      <c r="X6121" s="268"/>
    </row>
    <row r="6122" spans="1:24" x14ac:dyDescent="0.25">
      <c r="A6122" s="268"/>
      <c r="B6122" s="268"/>
      <c r="C6122" s="268"/>
      <c r="D6122" s="268"/>
      <c r="E6122" s="268"/>
      <c r="F6122" s="268"/>
      <c r="G6122" s="268"/>
      <c r="H6122" s="268"/>
      <c r="J6122" s="268"/>
      <c r="K6122" s="268"/>
      <c r="L6122" s="268"/>
      <c r="O6122" s="268"/>
      <c r="T6122" s="268"/>
      <c r="X6122" s="268"/>
    </row>
    <row r="6123" spans="1:24" x14ac:dyDescent="0.25">
      <c r="A6123" s="268"/>
      <c r="B6123" s="268"/>
      <c r="C6123" s="268"/>
      <c r="D6123" s="268"/>
      <c r="E6123" s="268"/>
      <c r="F6123" s="268"/>
      <c r="G6123" s="268"/>
      <c r="H6123" s="268"/>
      <c r="J6123" s="268"/>
      <c r="K6123" s="268"/>
      <c r="L6123" s="268"/>
      <c r="O6123" s="268"/>
      <c r="T6123" s="268"/>
      <c r="X6123" s="268"/>
    </row>
    <row r="6124" spans="1:24" x14ac:dyDescent="0.25">
      <c r="A6124" s="268"/>
      <c r="B6124" s="268"/>
      <c r="C6124" s="268"/>
      <c r="D6124" s="268"/>
      <c r="E6124" s="268"/>
      <c r="F6124" s="268"/>
      <c r="G6124" s="268"/>
      <c r="H6124" s="268"/>
      <c r="J6124" s="268"/>
      <c r="K6124" s="268"/>
      <c r="L6124" s="268"/>
      <c r="O6124" s="268"/>
      <c r="T6124" s="268"/>
      <c r="X6124" s="268"/>
    </row>
    <row r="6125" spans="1:24" x14ac:dyDescent="0.25">
      <c r="A6125" s="268"/>
      <c r="B6125" s="268"/>
      <c r="C6125" s="268"/>
      <c r="D6125" s="268"/>
      <c r="E6125" s="268"/>
      <c r="F6125" s="268"/>
      <c r="G6125" s="268"/>
      <c r="H6125" s="268"/>
      <c r="J6125" s="268"/>
      <c r="K6125" s="268"/>
      <c r="L6125" s="268"/>
      <c r="O6125" s="268"/>
      <c r="T6125" s="268"/>
      <c r="X6125" s="268"/>
    </row>
    <row r="6126" spans="1:24" x14ac:dyDescent="0.25">
      <c r="A6126" s="268"/>
      <c r="B6126" s="268"/>
      <c r="C6126" s="268"/>
      <c r="D6126" s="268"/>
      <c r="E6126" s="268"/>
      <c r="F6126" s="268"/>
      <c r="G6126" s="268"/>
      <c r="H6126" s="268"/>
      <c r="J6126" s="268"/>
      <c r="K6126" s="268"/>
      <c r="L6126" s="268"/>
      <c r="O6126" s="268"/>
      <c r="T6126" s="268"/>
      <c r="X6126" s="268"/>
    </row>
    <row r="6127" spans="1:24" x14ac:dyDescent="0.25">
      <c r="A6127" s="268"/>
      <c r="B6127" s="268"/>
      <c r="C6127" s="268"/>
      <c r="D6127" s="268"/>
      <c r="E6127" s="268"/>
      <c r="F6127" s="268"/>
      <c r="G6127" s="268"/>
      <c r="H6127" s="268"/>
      <c r="J6127" s="268"/>
      <c r="K6127" s="268"/>
      <c r="L6127" s="268"/>
      <c r="O6127" s="268"/>
      <c r="T6127" s="268"/>
      <c r="X6127" s="268"/>
    </row>
    <row r="6128" spans="1:24" x14ac:dyDescent="0.25">
      <c r="A6128" s="268"/>
      <c r="B6128" s="268"/>
      <c r="C6128" s="268"/>
      <c r="D6128" s="268"/>
      <c r="E6128" s="268"/>
      <c r="F6128" s="268"/>
      <c r="G6128" s="268"/>
      <c r="H6128" s="268"/>
      <c r="J6128" s="268"/>
      <c r="K6128" s="268"/>
      <c r="L6128" s="268"/>
      <c r="O6128" s="268"/>
      <c r="T6128" s="268"/>
      <c r="X6128" s="268"/>
    </row>
    <row r="6129" spans="1:24" x14ac:dyDescent="0.25">
      <c r="A6129" s="268"/>
      <c r="B6129" s="268"/>
      <c r="C6129" s="268"/>
      <c r="D6129" s="268"/>
      <c r="E6129" s="268"/>
      <c r="F6129" s="268"/>
      <c r="G6129" s="268"/>
      <c r="H6129" s="268"/>
      <c r="J6129" s="268"/>
      <c r="K6129" s="268"/>
      <c r="L6129" s="268"/>
      <c r="O6129" s="268"/>
      <c r="T6129" s="268"/>
      <c r="X6129" s="268"/>
    </row>
    <row r="6130" spans="1:24" x14ac:dyDescent="0.25">
      <c r="A6130" s="268"/>
      <c r="B6130" s="268"/>
      <c r="C6130" s="268"/>
      <c r="D6130" s="268"/>
      <c r="E6130" s="268"/>
      <c r="F6130" s="268"/>
      <c r="G6130" s="268"/>
      <c r="H6130" s="268"/>
      <c r="J6130" s="268"/>
      <c r="K6130" s="268"/>
      <c r="L6130" s="268"/>
      <c r="O6130" s="268"/>
      <c r="T6130" s="268"/>
      <c r="X6130" s="268"/>
    </row>
    <row r="6131" spans="1:24" x14ac:dyDescent="0.25">
      <c r="A6131" s="268"/>
      <c r="B6131" s="268"/>
      <c r="C6131" s="268"/>
      <c r="D6131" s="268"/>
      <c r="E6131" s="268"/>
      <c r="F6131" s="268"/>
      <c r="G6131" s="268"/>
      <c r="H6131" s="268"/>
      <c r="J6131" s="268"/>
      <c r="K6131" s="268"/>
      <c r="L6131" s="268"/>
      <c r="O6131" s="268"/>
      <c r="T6131" s="268"/>
      <c r="X6131" s="268"/>
    </row>
    <row r="6132" spans="1:24" x14ac:dyDescent="0.25">
      <c r="A6132" s="268"/>
      <c r="B6132" s="268"/>
      <c r="C6132" s="268"/>
      <c r="D6132" s="268"/>
      <c r="E6132" s="268"/>
      <c r="F6132" s="268"/>
      <c r="G6132" s="268"/>
      <c r="H6132" s="268"/>
      <c r="J6132" s="268"/>
      <c r="K6132" s="268"/>
      <c r="L6132" s="268"/>
      <c r="O6132" s="268"/>
      <c r="T6132" s="268"/>
      <c r="X6132" s="268"/>
    </row>
    <row r="6133" spans="1:24" x14ac:dyDescent="0.25">
      <c r="A6133" s="268"/>
      <c r="B6133" s="268"/>
      <c r="C6133" s="268"/>
      <c r="D6133" s="268"/>
      <c r="E6133" s="268"/>
      <c r="F6133" s="268"/>
      <c r="G6133" s="268"/>
      <c r="H6133" s="268"/>
      <c r="J6133" s="268"/>
      <c r="K6133" s="268"/>
      <c r="L6133" s="268"/>
      <c r="O6133" s="268"/>
      <c r="T6133" s="268"/>
      <c r="X6133" s="268"/>
    </row>
    <row r="6134" spans="1:24" x14ac:dyDescent="0.25">
      <c r="A6134" s="268"/>
      <c r="B6134" s="268"/>
      <c r="C6134" s="268"/>
      <c r="D6134" s="268"/>
      <c r="E6134" s="268"/>
      <c r="F6134" s="268"/>
      <c r="G6134" s="268"/>
      <c r="H6134" s="268"/>
      <c r="J6134" s="268"/>
      <c r="K6134" s="268"/>
      <c r="L6134" s="268"/>
      <c r="O6134" s="268"/>
      <c r="T6134" s="268"/>
      <c r="X6134" s="268"/>
    </row>
    <row r="6135" spans="1:24" x14ac:dyDescent="0.25">
      <c r="A6135" s="268"/>
      <c r="B6135" s="268"/>
      <c r="C6135" s="268"/>
      <c r="D6135" s="268"/>
      <c r="E6135" s="268"/>
      <c r="F6135" s="268"/>
      <c r="G6135" s="268"/>
      <c r="H6135" s="268"/>
      <c r="J6135" s="268"/>
      <c r="K6135" s="268"/>
      <c r="L6135" s="268"/>
      <c r="O6135" s="268"/>
      <c r="T6135" s="268"/>
      <c r="X6135" s="268"/>
    </row>
    <row r="6136" spans="1:24" x14ac:dyDescent="0.25">
      <c r="A6136" s="268"/>
      <c r="B6136" s="268"/>
      <c r="C6136" s="268"/>
      <c r="D6136" s="268"/>
      <c r="E6136" s="268"/>
      <c r="F6136" s="268"/>
      <c r="G6136" s="268"/>
      <c r="H6136" s="268"/>
      <c r="J6136" s="268"/>
      <c r="K6136" s="268"/>
      <c r="L6136" s="268"/>
      <c r="O6136" s="268"/>
      <c r="T6136" s="268"/>
      <c r="X6136" s="268"/>
    </row>
    <row r="6137" spans="1:24" x14ac:dyDescent="0.25">
      <c r="A6137" s="268"/>
      <c r="B6137" s="268"/>
      <c r="C6137" s="268"/>
      <c r="D6137" s="268"/>
      <c r="E6137" s="268"/>
      <c r="F6137" s="268"/>
      <c r="G6137" s="268"/>
      <c r="H6137" s="268"/>
      <c r="J6137" s="268"/>
      <c r="K6137" s="268"/>
      <c r="L6137" s="268"/>
      <c r="O6137" s="268"/>
      <c r="T6137" s="268"/>
      <c r="X6137" s="268"/>
    </row>
    <row r="6138" spans="1:24" x14ac:dyDescent="0.25">
      <c r="A6138" s="268"/>
      <c r="B6138" s="268"/>
      <c r="C6138" s="268"/>
      <c r="D6138" s="268"/>
      <c r="E6138" s="268"/>
      <c r="F6138" s="268"/>
      <c r="G6138" s="268"/>
      <c r="H6138" s="268"/>
      <c r="J6138" s="268"/>
      <c r="K6138" s="268"/>
      <c r="L6138" s="268"/>
      <c r="O6138" s="268"/>
      <c r="T6138" s="268"/>
      <c r="X6138" s="268"/>
    </row>
    <row r="6139" spans="1:24" x14ac:dyDescent="0.25">
      <c r="A6139" s="268"/>
      <c r="B6139" s="268"/>
      <c r="C6139" s="268"/>
      <c r="D6139" s="268"/>
      <c r="E6139" s="268"/>
      <c r="F6139" s="268"/>
      <c r="G6139" s="268"/>
      <c r="H6139" s="268"/>
      <c r="J6139" s="268"/>
      <c r="K6139" s="268"/>
      <c r="L6139" s="268"/>
      <c r="O6139" s="268"/>
      <c r="T6139" s="268"/>
      <c r="X6139" s="268"/>
    </row>
    <row r="6140" spans="1:24" x14ac:dyDescent="0.25">
      <c r="A6140" s="268"/>
      <c r="B6140" s="268"/>
      <c r="C6140" s="268"/>
      <c r="D6140" s="268"/>
      <c r="E6140" s="268"/>
      <c r="F6140" s="268"/>
      <c r="G6140" s="268"/>
      <c r="H6140" s="268"/>
      <c r="J6140" s="268"/>
      <c r="K6140" s="268"/>
      <c r="L6140" s="268"/>
      <c r="O6140" s="268"/>
      <c r="T6140" s="268"/>
      <c r="X6140" s="268"/>
    </row>
    <row r="6141" spans="1:24" x14ac:dyDescent="0.25">
      <c r="A6141" s="268"/>
      <c r="B6141" s="268"/>
      <c r="C6141" s="268"/>
      <c r="D6141" s="268"/>
      <c r="E6141" s="268"/>
      <c r="F6141" s="268"/>
      <c r="G6141" s="268"/>
      <c r="H6141" s="268"/>
      <c r="J6141" s="268"/>
      <c r="K6141" s="268"/>
      <c r="L6141" s="268"/>
      <c r="O6141" s="268"/>
      <c r="T6141" s="268"/>
      <c r="X6141" s="268"/>
    </row>
    <row r="6142" spans="1:24" x14ac:dyDescent="0.25">
      <c r="A6142" s="268"/>
      <c r="B6142" s="268"/>
      <c r="C6142" s="268"/>
      <c r="D6142" s="268"/>
      <c r="E6142" s="268"/>
      <c r="F6142" s="268"/>
      <c r="G6142" s="268"/>
      <c r="H6142" s="268"/>
      <c r="J6142" s="268"/>
      <c r="K6142" s="268"/>
      <c r="L6142" s="268"/>
      <c r="O6142" s="268"/>
      <c r="T6142" s="268"/>
      <c r="X6142" s="268"/>
    </row>
    <row r="6143" spans="1:24" x14ac:dyDescent="0.25">
      <c r="A6143" s="268"/>
      <c r="B6143" s="268"/>
      <c r="C6143" s="268"/>
      <c r="D6143" s="268"/>
      <c r="E6143" s="268"/>
      <c r="F6143" s="268"/>
      <c r="G6143" s="268"/>
      <c r="H6143" s="268"/>
      <c r="J6143" s="268"/>
      <c r="K6143" s="268"/>
      <c r="L6143" s="268"/>
      <c r="O6143" s="268"/>
      <c r="T6143" s="268"/>
      <c r="X6143" s="268"/>
    </row>
    <row r="6144" spans="1:24" x14ac:dyDescent="0.25">
      <c r="A6144" s="268"/>
      <c r="B6144" s="268"/>
      <c r="C6144" s="268"/>
      <c r="D6144" s="268"/>
      <c r="E6144" s="268"/>
      <c r="F6144" s="268"/>
      <c r="G6144" s="268"/>
      <c r="H6144" s="268"/>
      <c r="J6144" s="268"/>
      <c r="K6144" s="268"/>
      <c r="L6144" s="268"/>
      <c r="O6144" s="268"/>
      <c r="T6144" s="268"/>
      <c r="X6144" s="268"/>
    </row>
    <row r="6145" spans="1:24" x14ac:dyDescent="0.25">
      <c r="A6145" s="268"/>
      <c r="B6145" s="268"/>
      <c r="C6145" s="268"/>
      <c r="D6145" s="268"/>
      <c r="E6145" s="268"/>
      <c r="F6145" s="268"/>
      <c r="G6145" s="268"/>
      <c r="H6145" s="268"/>
      <c r="J6145" s="268"/>
      <c r="K6145" s="268"/>
      <c r="L6145" s="268"/>
      <c r="O6145" s="268"/>
      <c r="T6145" s="268"/>
      <c r="X6145" s="268"/>
    </row>
    <row r="6146" spans="1:24" x14ac:dyDescent="0.25">
      <c r="A6146" s="268"/>
      <c r="B6146" s="268"/>
      <c r="C6146" s="268"/>
      <c r="D6146" s="268"/>
      <c r="E6146" s="268"/>
      <c r="F6146" s="268"/>
      <c r="G6146" s="268"/>
      <c r="H6146" s="268"/>
      <c r="J6146" s="268"/>
      <c r="K6146" s="268"/>
      <c r="L6146" s="268"/>
      <c r="O6146" s="268"/>
      <c r="T6146" s="268"/>
      <c r="X6146" s="268"/>
    </row>
    <row r="6147" spans="1:24" x14ac:dyDescent="0.25">
      <c r="A6147" s="268"/>
      <c r="B6147" s="268"/>
      <c r="C6147" s="268"/>
      <c r="D6147" s="268"/>
      <c r="E6147" s="268"/>
      <c r="F6147" s="268"/>
      <c r="G6147" s="268"/>
      <c r="H6147" s="268"/>
      <c r="J6147" s="268"/>
      <c r="K6147" s="268"/>
      <c r="L6147" s="268"/>
      <c r="O6147" s="268"/>
      <c r="T6147" s="268"/>
      <c r="X6147" s="268"/>
    </row>
    <row r="6148" spans="1:24" x14ac:dyDescent="0.25">
      <c r="A6148" s="268"/>
      <c r="B6148" s="268"/>
      <c r="C6148" s="268"/>
      <c r="D6148" s="268"/>
      <c r="E6148" s="268"/>
      <c r="F6148" s="268"/>
      <c r="G6148" s="268"/>
      <c r="H6148" s="268"/>
      <c r="J6148" s="268"/>
      <c r="K6148" s="268"/>
      <c r="L6148" s="268"/>
      <c r="O6148" s="268"/>
      <c r="T6148" s="268"/>
      <c r="X6148" s="268"/>
    </row>
    <row r="6149" spans="1:24" x14ac:dyDescent="0.25">
      <c r="A6149" s="268"/>
      <c r="B6149" s="268"/>
      <c r="C6149" s="268"/>
      <c r="D6149" s="268"/>
      <c r="E6149" s="268"/>
      <c r="F6149" s="268"/>
      <c r="G6149" s="268"/>
      <c r="H6149" s="268"/>
      <c r="J6149" s="268"/>
      <c r="K6149" s="268"/>
      <c r="L6149" s="268"/>
      <c r="O6149" s="268"/>
      <c r="T6149" s="268"/>
      <c r="X6149" s="268"/>
    </row>
    <row r="6150" spans="1:24" x14ac:dyDescent="0.25">
      <c r="A6150" s="268"/>
      <c r="B6150" s="268"/>
      <c r="C6150" s="268"/>
      <c r="D6150" s="268"/>
      <c r="E6150" s="268"/>
      <c r="F6150" s="268"/>
      <c r="G6150" s="268"/>
      <c r="H6150" s="268"/>
      <c r="J6150" s="268"/>
      <c r="K6150" s="268"/>
      <c r="L6150" s="268"/>
      <c r="O6150" s="268"/>
      <c r="T6150" s="268"/>
      <c r="X6150" s="268"/>
    </row>
    <row r="6151" spans="1:24" x14ac:dyDescent="0.25">
      <c r="A6151" s="268"/>
      <c r="B6151" s="268"/>
      <c r="C6151" s="268"/>
      <c r="D6151" s="268"/>
      <c r="E6151" s="268"/>
      <c r="F6151" s="268"/>
      <c r="G6151" s="268"/>
      <c r="H6151" s="268"/>
      <c r="J6151" s="268"/>
      <c r="K6151" s="268"/>
      <c r="L6151" s="268"/>
      <c r="O6151" s="268"/>
      <c r="T6151" s="268"/>
      <c r="X6151" s="268"/>
    </row>
    <row r="6152" spans="1:24" x14ac:dyDescent="0.25">
      <c r="A6152" s="268"/>
      <c r="B6152" s="268"/>
      <c r="C6152" s="268"/>
      <c r="D6152" s="268"/>
      <c r="E6152" s="268"/>
      <c r="F6152" s="268"/>
      <c r="G6152" s="268"/>
      <c r="H6152" s="268"/>
      <c r="J6152" s="268"/>
      <c r="K6152" s="268"/>
      <c r="L6152" s="268"/>
      <c r="O6152" s="268"/>
      <c r="T6152" s="268"/>
      <c r="X6152" s="268"/>
    </row>
    <row r="6153" spans="1:24" x14ac:dyDescent="0.25">
      <c r="A6153" s="268"/>
      <c r="B6153" s="268"/>
      <c r="C6153" s="268"/>
      <c r="D6153" s="268"/>
      <c r="E6153" s="268"/>
      <c r="F6153" s="268"/>
      <c r="G6153" s="268"/>
      <c r="H6153" s="268"/>
      <c r="J6153" s="268"/>
      <c r="K6153" s="268"/>
      <c r="L6153" s="268"/>
      <c r="O6153" s="268"/>
      <c r="T6153" s="268"/>
      <c r="X6153" s="268"/>
    </row>
    <row r="6154" spans="1:24" x14ac:dyDescent="0.25">
      <c r="A6154" s="268"/>
      <c r="B6154" s="268"/>
      <c r="C6154" s="268"/>
      <c r="D6154" s="268"/>
      <c r="E6154" s="268"/>
      <c r="F6154" s="268"/>
      <c r="G6154" s="268"/>
      <c r="H6154" s="268"/>
      <c r="J6154" s="268"/>
      <c r="K6154" s="268"/>
      <c r="L6154" s="268"/>
      <c r="O6154" s="268"/>
      <c r="T6154" s="268"/>
      <c r="X6154" s="268"/>
    </row>
    <row r="6155" spans="1:24" x14ac:dyDescent="0.25">
      <c r="A6155" s="268"/>
      <c r="B6155" s="268"/>
      <c r="C6155" s="268"/>
      <c r="D6155" s="268"/>
      <c r="E6155" s="268"/>
      <c r="F6155" s="268"/>
      <c r="G6155" s="268"/>
      <c r="H6155" s="268"/>
      <c r="J6155" s="268"/>
      <c r="K6155" s="268"/>
      <c r="L6155" s="268"/>
      <c r="O6155" s="268"/>
      <c r="T6155" s="268"/>
      <c r="X6155" s="268"/>
    </row>
    <row r="6156" spans="1:24" x14ac:dyDescent="0.25">
      <c r="A6156" s="268"/>
      <c r="B6156" s="268"/>
      <c r="C6156" s="268"/>
      <c r="D6156" s="268"/>
      <c r="E6156" s="268"/>
      <c r="F6156" s="268"/>
      <c r="G6156" s="268"/>
      <c r="H6156" s="268"/>
      <c r="J6156" s="268"/>
      <c r="K6156" s="268"/>
      <c r="L6156" s="268"/>
      <c r="O6156" s="268"/>
      <c r="T6156" s="268"/>
      <c r="X6156" s="268"/>
    </row>
    <row r="6157" spans="1:24" x14ac:dyDescent="0.25">
      <c r="A6157" s="268"/>
      <c r="B6157" s="268"/>
      <c r="C6157" s="268"/>
      <c r="D6157" s="268"/>
      <c r="E6157" s="268"/>
      <c r="F6157" s="268"/>
      <c r="G6157" s="268"/>
      <c r="H6157" s="268"/>
      <c r="J6157" s="268"/>
      <c r="K6157" s="268"/>
      <c r="L6157" s="268"/>
      <c r="O6157" s="268"/>
      <c r="T6157" s="268"/>
      <c r="X6157" s="268"/>
    </row>
    <row r="6158" spans="1:24" x14ac:dyDescent="0.25">
      <c r="A6158" s="268"/>
      <c r="B6158" s="268"/>
      <c r="C6158" s="268"/>
      <c r="D6158" s="268"/>
      <c r="E6158" s="268"/>
      <c r="F6158" s="268"/>
      <c r="G6158" s="268"/>
      <c r="H6158" s="268"/>
      <c r="J6158" s="268"/>
      <c r="K6158" s="268"/>
      <c r="L6158" s="268"/>
      <c r="O6158" s="268"/>
      <c r="T6158" s="268"/>
      <c r="X6158" s="268"/>
    </row>
    <row r="6159" spans="1:24" x14ac:dyDescent="0.25">
      <c r="A6159" s="268"/>
      <c r="B6159" s="268"/>
      <c r="C6159" s="268"/>
      <c r="D6159" s="268"/>
      <c r="E6159" s="268"/>
      <c r="F6159" s="268"/>
      <c r="G6159" s="268"/>
      <c r="H6159" s="268"/>
      <c r="J6159" s="268"/>
      <c r="K6159" s="268"/>
      <c r="L6159" s="268"/>
      <c r="O6159" s="268"/>
      <c r="T6159" s="268"/>
      <c r="X6159" s="268"/>
    </row>
    <row r="6160" spans="1:24" x14ac:dyDescent="0.25">
      <c r="A6160" s="268"/>
      <c r="B6160" s="268"/>
      <c r="C6160" s="268"/>
      <c r="D6160" s="268"/>
      <c r="E6160" s="268"/>
      <c r="F6160" s="268"/>
      <c r="G6160" s="268"/>
      <c r="H6160" s="268"/>
      <c r="J6160" s="268"/>
      <c r="K6160" s="268"/>
      <c r="L6160" s="268"/>
      <c r="O6160" s="268"/>
      <c r="T6160" s="268"/>
      <c r="X6160" s="268"/>
    </row>
    <row r="6161" spans="1:24" x14ac:dyDescent="0.25">
      <c r="A6161" s="268"/>
      <c r="B6161" s="268"/>
      <c r="C6161" s="268"/>
      <c r="D6161" s="268"/>
      <c r="E6161" s="268"/>
      <c r="F6161" s="268"/>
      <c r="G6161" s="268"/>
      <c r="H6161" s="268"/>
      <c r="J6161" s="268"/>
      <c r="K6161" s="268"/>
      <c r="L6161" s="268"/>
      <c r="O6161" s="268"/>
      <c r="T6161" s="268"/>
      <c r="X6161" s="268"/>
    </row>
    <row r="6162" spans="1:24" x14ac:dyDescent="0.25">
      <c r="A6162" s="268"/>
      <c r="B6162" s="268"/>
      <c r="C6162" s="268"/>
      <c r="D6162" s="268"/>
      <c r="E6162" s="268"/>
      <c r="F6162" s="268"/>
      <c r="G6162" s="268"/>
      <c r="H6162" s="268"/>
      <c r="J6162" s="268"/>
      <c r="K6162" s="268"/>
      <c r="L6162" s="268"/>
      <c r="O6162" s="268"/>
      <c r="T6162" s="268"/>
      <c r="X6162" s="268"/>
    </row>
    <row r="6163" spans="1:24" x14ac:dyDescent="0.25">
      <c r="A6163" s="268"/>
      <c r="B6163" s="268"/>
      <c r="C6163" s="268"/>
      <c r="D6163" s="268"/>
      <c r="E6163" s="268"/>
      <c r="F6163" s="268"/>
      <c r="G6163" s="268"/>
      <c r="H6163" s="268"/>
      <c r="J6163" s="268"/>
      <c r="K6163" s="268"/>
      <c r="L6163" s="268"/>
      <c r="O6163" s="268"/>
      <c r="T6163" s="268"/>
      <c r="X6163" s="268"/>
    </row>
    <row r="6164" spans="1:24" x14ac:dyDescent="0.25">
      <c r="A6164" s="268"/>
      <c r="B6164" s="268"/>
      <c r="C6164" s="268"/>
      <c r="D6164" s="268"/>
      <c r="E6164" s="268"/>
      <c r="F6164" s="268"/>
      <c r="G6164" s="268"/>
      <c r="H6164" s="268"/>
      <c r="J6164" s="268"/>
      <c r="K6164" s="268"/>
      <c r="L6164" s="268"/>
      <c r="O6164" s="268"/>
      <c r="T6164" s="268"/>
      <c r="X6164" s="268"/>
    </row>
    <row r="6165" spans="1:24" x14ac:dyDescent="0.25">
      <c r="A6165" s="268"/>
      <c r="B6165" s="268"/>
      <c r="C6165" s="268"/>
      <c r="D6165" s="268"/>
      <c r="E6165" s="268"/>
      <c r="F6165" s="268"/>
      <c r="G6165" s="268"/>
      <c r="H6165" s="268"/>
      <c r="J6165" s="268"/>
      <c r="K6165" s="268"/>
      <c r="L6165" s="268"/>
      <c r="O6165" s="268"/>
      <c r="T6165" s="268"/>
      <c r="X6165" s="268"/>
    </row>
    <row r="6166" spans="1:24" x14ac:dyDescent="0.25">
      <c r="A6166" s="268"/>
      <c r="B6166" s="268"/>
      <c r="C6166" s="268"/>
      <c r="D6166" s="268"/>
      <c r="E6166" s="268"/>
      <c r="F6166" s="268"/>
      <c r="G6166" s="268"/>
      <c r="H6166" s="268"/>
      <c r="J6166" s="268"/>
      <c r="K6166" s="268"/>
      <c r="L6166" s="268"/>
      <c r="O6166" s="268"/>
      <c r="T6166" s="268"/>
      <c r="X6166" s="268"/>
    </row>
    <row r="6167" spans="1:24" x14ac:dyDescent="0.25">
      <c r="A6167" s="268"/>
      <c r="B6167" s="268"/>
      <c r="C6167" s="268"/>
      <c r="D6167" s="268"/>
      <c r="E6167" s="268"/>
      <c r="F6167" s="268"/>
      <c r="G6167" s="268"/>
      <c r="H6167" s="268"/>
      <c r="J6167" s="268"/>
      <c r="K6167" s="268"/>
      <c r="L6167" s="268"/>
      <c r="O6167" s="268"/>
      <c r="T6167" s="268"/>
      <c r="X6167" s="268"/>
    </row>
    <row r="6168" spans="1:24" x14ac:dyDescent="0.25">
      <c r="A6168" s="268"/>
      <c r="B6168" s="268"/>
      <c r="C6168" s="268"/>
      <c r="D6168" s="268"/>
      <c r="E6168" s="268"/>
      <c r="F6168" s="268"/>
      <c r="G6168" s="268"/>
      <c r="H6168" s="268"/>
      <c r="J6168" s="268"/>
      <c r="K6168" s="268"/>
      <c r="L6168" s="268"/>
      <c r="O6168" s="268"/>
      <c r="T6168" s="268"/>
      <c r="X6168" s="268"/>
    </row>
    <row r="6169" spans="1:24" x14ac:dyDescent="0.25">
      <c r="A6169" s="268"/>
      <c r="B6169" s="268"/>
      <c r="C6169" s="268"/>
      <c r="D6169" s="268"/>
      <c r="E6169" s="268"/>
      <c r="F6169" s="268"/>
      <c r="G6169" s="268"/>
      <c r="H6169" s="268"/>
      <c r="J6169" s="268"/>
      <c r="K6169" s="268"/>
      <c r="L6169" s="268"/>
      <c r="O6169" s="268"/>
      <c r="T6169" s="268"/>
      <c r="X6169" s="268"/>
    </row>
    <row r="6170" spans="1:24" x14ac:dyDescent="0.25">
      <c r="A6170" s="268"/>
      <c r="B6170" s="268"/>
      <c r="C6170" s="268"/>
      <c r="D6170" s="268"/>
      <c r="E6170" s="268"/>
      <c r="F6170" s="268"/>
      <c r="G6170" s="268"/>
      <c r="H6170" s="268"/>
      <c r="J6170" s="268"/>
      <c r="K6170" s="268"/>
      <c r="L6170" s="268"/>
      <c r="O6170" s="268"/>
      <c r="T6170" s="268"/>
      <c r="X6170" s="268"/>
    </row>
    <row r="6171" spans="1:24" x14ac:dyDescent="0.25">
      <c r="A6171" s="268"/>
      <c r="B6171" s="268"/>
      <c r="C6171" s="268"/>
      <c r="D6171" s="268"/>
      <c r="E6171" s="268"/>
      <c r="F6171" s="268"/>
      <c r="G6171" s="268"/>
      <c r="H6171" s="268"/>
      <c r="J6171" s="268"/>
      <c r="K6171" s="268"/>
      <c r="L6171" s="268"/>
      <c r="O6171" s="268"/>
      <c r="T6171" s="268"/>
      <c r="X6171" s="268"/>
    </row>
    <row r="6172" spans="1:24" x14ac:dyDescent="0.25">
      <c r="A6172" s="268"/>
      <c r="B6172" s="268"/>
      <c r="C6172" s="268"/>
      <c r="D6172" s="268"/>
      <c r="E6172" s="268"/>
      <c r="F6172" s="268"/>
      <c r="G6172" s="268"/>
      <c r="H6172" s="268"/>
      <c r="J6172" s="268"/>
      <c r="K6172" s="268"/>
      <c r="L6172" s="268"/>
      <c r="O6172" s="268"/>
      <c r="T6172" s="268"/>
      <c r="X6172" s="268"/>
    </row>
    <row r="6173" spans="1:24" x14ac:dyDescent="0.25">
      <c r="A6173" s="268"/>
      <c r="B6173" s="268"/>
      <c r="C6173" s="268"/>
      <c r="D6173" s="268"/>
      <c r="E6173" s="268"/>
      <c r="F6173" s="268"/>
      <c r="G6173" s="268"/>
      <c r="H6173" s="268"/>
      <c r="J6173" s="268"/>
      <c r="K6173" s="268"/>
      <c r="L6173" s="268"/>
      <c r="O6173" s="268"/>
      <c r="T6173" s="268"/>
      <c r="X6173" s="268"/>
    </row>
    <row r="6174" spans="1:24" x14ac:dyDescent="0.25">
      <c r="A6174" s="268"/>
      <c r="B6174" s="268"/>
      <c r="C6174" s="268"/>
      <c r="D6174" s="268"/>
      <c r="E6174" s="268"/>
      <c r="F6174" s="268"/>
      <c r="G6174" s="268"/>
      <c r="H6174" s="268"/>
      <c r="J6174" s="268"/>
      <c r="K6174" s="268"/>
      <c r="L6174" s="268"/>
      <c r="O6174" s="268"/>
      <c r="T6174" s="268"/>
      <c r="X6174" s="268"/>
    </row>
    <row r="6175" spans="1:24" x14ac:dyDescent="0.25">
      <c r="A6175" s="268"/>
      <c r="B6175" s="268"/>
      <c r="C6175" s="268"/>
      <c r="D6175" s="268"/>
      <c r="E6175" s="268"/>
      <c r="F6175" s="268"/>
      <c r="G6175" s="268"/>
      <c r="H6175" s="268"/>
      <c r="J6175" s="268"/>
      <c r="K6175" s="268"/>
      <c r="L6175" s="268"/>
      <c r="O6175" s="268"/>
      <c r="T6175" s="268"/>
      <c r="X6175" s="268"/>
    </row>
    <row r="6176" spans="1:24" x14ac:dyDescent="0.25">
      <c r="A6176" s="268"/>
      <c r="B6176" s="268"/>
      <c r="C6176" s="268"/>
      <c r="D6176" s="268"/>
      <c r="E6176" s="268"/>
      <c r="F6176" s="268"/>
      <c r="G6176" s="268"/>
      <c r="H6176" s="268"/>
      <c r="J6176" s="268"/>
      <c r="K6176" s="268"/>
      <c r="L6176" s="268"/>
      <c r="O6176" s="268"/>
      <c r="T6176" s="268"/>
      <c r="X6176" s="268"/>
    </row>
    <row r="6177" spans="1:24" x14ac:dyDescent="0.25">
      <c r="A6177" s="268"/>
      <c r="B6177" s="268"/>
      <c r="C6177" s="268"/>
      <c r="D6177" s="268"/>
      <c r="E6177" s="268"/>
      <c r="F6177" s="268"/>
      <c r="G6177" s="268"/>
      <c r="H6177" s="268"/>
      <c r="J6177" s="268"/>
      <c r="K6177" s="268"/>
      <c r="L6177" s="268"/>
      <c r="O6177" s="268"/>
      <c r="T6177" s="268"/>
      <c r="X6177" s="268"/>
    </row>
    <row r="6178" spans="1:24" x14ac:dyDescent="0.25">
      <c r="A6178" s="268"/>
      <c r="B6178" s="268"/>
      <c r="C6178" s="268"/>
      <c r="D6178" s="268"/>
      <c r="E6178" s="268"/>
      <c r="F6178" s="268"/>
      <c r="G6178" s="268"/>
      <c r="H6178" s="268"/>
      <c r="J6178" s="268"/>
      <c r="K6178" s="268"/>
      <c r="L6178" s="268"/>
      <c r="O6178" s="268"/>
      <c r="T6178" s="268"/>
      <c r="X6178" s="268"/>
    </row>
    <row r="6179" spans="1:24" x14ac:dyDescent="0.25">
      <c r="A6179" s="268"/>
      <c r="B6179" s="268"/>
      <c r="C6179" s="268"/>
      <c r="D6179" s="268"/>
      <c r="E6179" s="268"/>
      <c r="F6179" s="268"/>
      <c r="G6179" s="268"/>
      <c r="H6179" s="268"/>
      <c r="J6179" s="268"/>
      <c r="K6179" s="268"/>
      <c r="L6179" s="268"/>
      <c r="O6179" s="268"/>
      <c r="T6179" s="268"/>
      <c r="X6179" s="268"/>
    </row>
    <row r="6180" spans="1:24" x14ac:dyDescent="0.25">
      <c r="A6180" s="268"/>
      <c r="B6180" s="268"/>
      <c r="C6180" s="268"/>
      <c r="D6180" s="268"/>
      <c r="E6180" s="268"/>
      <c r="F6180" s="268"/>
      <c r="G6180" s="268"/>
      <c r="H6180" s="268"/>
      <c r="J6180" s="268"/>
      <c r="K6180" s="268"/>
      <c r="L6180" s="268"/>
      <c r="O6180" s="268"/>
      <c r="T6180" s="268"/>
      <c r="X6180" s="268"/>
    </row>
    <row r="6181" spans="1:24" x14ac:dyDescent="0.25">
      <c r="A6181" s="268"/>
      <c r="B6181" s="268"/>
      <c r="C6181" s="268"/>
      <c r="D6181" s="268"/>
      <c r="E6181" s="268"/>
      <c r="F6181" s="268"/>
      <c r="G6181" s="268"/>
      <c r="H6181" s="268"/>
      <c r="J6181" s="268"/>
      <c r="K6181" s="268"/>
      <c r="L6181" s="268"/>
      <c r="O6181" s="268"/>
      <c r="T6181" s="268"/>
      <c r="X6181" s="268"/>
    </row>
    <row r="6182" spans="1:24" x14ac:dyDescent="0.25">
      <c r="A6182" s="268"/>
      <c r="B6182" s="268"/>
      <c r="C6182" s="268"/>
      <c r="D6182" s="268"/>
      <c r="E6182" s="268"/>
      <c r="F6182" s="268"/>
      <c r="G6182" s="268"/>
      <c r="H6182" s="268"/>
      <c r="J6182" s="268"/>
      <c r="K6182" s="268"/>
      <c r="L6182" s="268"/>
      <c r="O6182" s="268"/>
      <c r="T6182" s="268"/>
      <c r="X6182" s="268"/>
    </row>
    <row r="6183" spans="1:24" x14ac:dyDescent="0.25">
      <c r="A6183" s="268"/>
      <c r="B6183" s="268"/>
      <c r="C6183" s="268"/>
      <c r="D6183" s="268"/>
      <c r="E6183" s="268"/>
      <c r="F6183" s="268"/>
      <c r="G6183" s="268"/>
      <c r="H6183" s="268"/>
      <c r="J6183" s="268"/>
      <c r="K6183" s="268"/>
      <c r="L6183" s="268"/>
      <c r="O6183" s="268"/>
      <c r="T6183" s="268"/>
      <c r="X6183" s="268"/>
    </row>
    <row r="6184" spans="1:24" x14ac:dyDescent="0.25">
      <c r="A6184" s="268"/>
      <c r="B6184" s="268"/>
      <c r="C6184" s="268"/>
      <c r="D6184" s="268"/>
      <c r="E6184" s="268"/>
      <c r="F6184" s="268"/>
      <c r="G6184" s="268"/>
      <c r="H6184" s="268"/>
      <c r="J6184" s="268"/>
      <c r="K6184" s="268"/>
      <c r="L6184" s="268"/>
      <c r="O6184" s="268"/>
      <c r="T6184" s="268"/>
      <c r="X6184" s="268"/>
    </row>
    <row r="6185" spans="1:24" x14ac:dyDescent="0.25">
      <c r="A6185" s="268"/>
      <c r="B6185" s="268"/>
      <c r="C6185" s="268"/>
      <c r="D6185" s="268"/>
      <c r="E6185" s="268"/>
      <c r="F6185" s="268"/>
      <c r="G6185" s="268"/>
      <c r="H6185" s="268"/>
      <c r="J6185" s="268"/>
      <c r="K6185" s="268"/>
      <c r="L6185" s="268"/>
      <c r="O6185" s="268"/>
      <c r="T6185" s="268"/>
      <c r="X6185" s="268"/>
    </row>
    <row r="6186" spans="1:24" x14ac:dyDescent="0.25">
      <c r="A6186" s="268"/>
      <c r="B6186" s="268"/>
      <c r="C6186" s="268"/>
      <c r="D6186" s="268"/>
      <c r="E6186" s="268"/>
      <c r="F6186" s="268"/>
      <c r="G6186" s="268"/>
      <c r="H6186" s="268"/>
      <c r="J6186" s="268"/>
      <c r="K6186" s="268"/>
      <c r="L6186" s="268"/>
      <c r="O6186" s="268"/>
      <c r="T6186" s="268"/>
      <c r="X6186" s="268"/>
    </row>
    <row r="6187" spans="1:24" x14ac:dyDescent="0.25">
      <c r="A6187" s="268"/>
      <c r="B6187" s="268"/>
      <c r="C6187" s="268"/>
      <c r="D6187" s="268"/>
      <c r="E6187" s="268"/>
      <c r="F6187" s="268"/>
      <c r="G6187" s="268"/>
      <c r="H6187" s="268"/>
      <c r="J6187" s="268"/>
      <c r="K6187" s="268"/>
      <c r="L6187" s="268"/>
      <c r="O6187" s="268"/>
      <c r="T6187" s="268"/>
      <c r="X6187" s="268"/>
    </row>
    <row r="6188" spans="1:24" x14ac:dyDescent="0.25">
      <c r="A6188" s="268"/>
      <c r="B6188" s="268"/>
      <c r="C6188" s="268"/>
      <c r="D6188" s="268"/>
      <c r="E6188" s="268"/>
      <c r="F6188" s="268"/>
      <c r="G6188" s="268"/>
      <c r="H6188" s="268"/>
      <c r="J6188" s="268"/>
      <c r="K6188" s="268"/>
      <c r="L6188" s="268"/>
      <c r="O6188" s="268"/>
      <c r="T6188" s="268"/>
      <c r="X6188" s="268"/>
    </row>
    <row r="6189" spans="1:24" x14ac:dyDescent="0.25">
      <c r="A6189" s="268"/>
      <c r="B6189" s="268"/>
      <c r="C6189" s="268"/>
      <c r="D6189" s="268"/>
      <c r="E6189" s="268"/>
      <c r="F6189" s="268"/>
      <c r="G6189" s="268"/>
      <c r="H6189" s="268"/>
      <c r="J6189" s="268"/>
      <c r="K6189" s="268"/>
      <c r="L6189" s="268"/>
      <c r="O6189" s="268"/>
      <c r="T6189" s="268"/>
      <c r="X6189" s="268"/>
    </row>
    <row r="6190" spans="1:24" x14ac:dyDescent="0.25">
      <c r="A6190" s="268"/>
      <c r="B6190" s="268"/>
      <c r="C6190" s="268"/>
      <c r="D6190" s="268"/>
      <c r="E6190" s="268"/>
      <c r="F6190" s="268"/>
      <c r="G6190" s="268"/>
      <c r="H6190" s="268"/>
      <c r="J6190" s="268"/>
      <c r="K6190" s="268"/>
      <c r="L6190" s="268"/>
      <c r="O6190" s="268"/>
      <c r="T6190" s="268"/>
      <c r="X6190" s="268"/>
    </row>
    <row r="6191" spans="1:24" x14ac:dyDescent="0.25">
      <c r="A6191" s="268"/>
      <c r="B6191" s="268"/>
      <c r="C6191" s="268"/>
      <c r="D6191" s="268"/>
      <c r="E6191" s="268"/>
      <c r="F6191" s="268"/>
      <c r="G6191" s="268"/>
      <c r="H6191" s="268"/>
      <c r="J6191" s="268"/>
      <c r="K6191" s="268"/>
      <c r="L6191" s="268"/>
      <c r="O6191" s="268"/>
      <c r="T6191" s="268"/>
      <c r="X6191" s="268"/>
    </row>
    <row r="6192" spans="1:24" x14ac:dyDescent="0.25">
      <c r="A6192" s="268"/>
      <c r="B6192" s="268"/>
      <c r="C6192" s="268"/>
      <c r="D6192" s="268"/>
      <c r="E6192" s="268"/>
      <c r="F6192" s="268"/>
      <c r="G6192" s="268"/>
      <c r="H6192" s="268"/>
      <c r="J6192" s="268"/>
      <c r="K6192" s="268"/>
      <c r="L6192" s="268"/>
      <c r="O6192" s="268"/>
      <c r="T6192" s="268"/>
      <c r="X6192" s="268"/>
    </row>
    <row r="6193" spans="1:24" x14ac:dyDescent="0.25">
      <c r="A6193" s="268"/>
      <c r="B6193" s="268"/>
      <c r="C6193" s="268"/>
      <c r="D6193" s="268"/>
      <c r="E6193" s="268"/>
      <c r="F6193" s="268"/>
      <c r="G6193" s="268"/>
      <c r="H6193" s="268"/>
      <c r="J6193" s="268"/>
      <c r="K6193" s="268"/>
      <c r="L6193" s="268"/>
      <c r="O6193" s="268"/>
      <c r="T6193" s="268"/>
      <c r="X6193" s="268"/>
    </row>
    <row r="6194" spans="1:24" x14ac:dyDescent="0.25">
      <c r="A6194" s="268"/>
      <c r="B6194" s="268"/>
      <c r="C6194" s="268"/>
      <c r="D6194" s="268"/>
      <c r="E6194" s="268"/>
      <c r="F6194" s="268"/>
      <c r="G6194" s="268"/>
      <c r="H6194" s="268"/>
      <c r="J6194" s="268"/>
      <c r="K6194" s="268"/>
      <c r="L6194" s="268"/>
      <c r="O6194" s="268"/>
      <c r="T6194" s="268"/>
      <c r="X6194" s="268"/>
    </row>
    <row r="6195" spans="1:24" x14ac:dyDescent="0.25">
      <c r="A6195" s="268"/>
      <c r="B6195" s="268"/>
      <c r="C6195" s="268"/>
      <c r="D6195" s="268"/>
      <c r="E6195" s="268"/>
      <c r="F6195" s="268"/>
      <c r="G6195" s="268"/>
      <c r="H6195" s="268"/>
      <c r="J6195" s="268"/>
      <c r="K6195" s="268"/>
      <c r="L6195" s="268"/>
      <c r="O6195" s="268"/>
      <c r="T6195" s="268"/>
      <c r="X6195" s="268"/>
    </row>
    <row r="6196" spans="1:24" x14ac:dyDescent="0.25">
      <c r="A6196" s="268"/>
      <c r="B6196" s="268"/>
      <c r="C6196" s="268"/>
      <c r="D6196" s="268"/>
      <c r="E6196" s="268"/>
      <c r="F6196" s="268"/>
      <c r="G6196" s="268"/>
      <c r="H6196" s="268"/>
      <c r="J6196" s="268"/>
      <c r="K6196" s="268"/>
      <c r="L6196" s="268"/>
      <c r="O6196" s="268"/>
      <c r="T6196" s="268"/>
      <c r="X6196" s="268"/>
    </row>
    <row r="6197" spans="1:24" x14ac:dyDescent="0.25">
      <c r="A6197" s="268"/>
      <c r="B6197" s="268"/>
      <c r="C6197" s="268"/>
      <c r="D6197" s="268"/>
      <c r="E6197" s="268"/>
      <c r="F6197" s="268"/>
      <c r="G6197" s="268"/>
      <c r="H6197" s="268"/>
      <c r="J6197" s="268"/>
      <c r="K6197" s="268"/>
      <c r="L6197" s="268"/>
      <c r="O6197" s="268"/>
      <c r="T6197" s="268"/>
      <c r="X6197" s="268"/>
    </row>
    <row r="6198" spans="1:24" x14ac:dyDescent="0.25">
      <c r="A6198" s="268"/>
      <c r="B6198" s="268"/>
      <c r="C6198" s="268"/>
      <c r="D6198" s="268"/>
      <c r="E6198" s="268"/>
      <c r="F6198" s="268"/>
      <c r="G6198" s="268"/>
      <c r="H6198" s="268"/>
      <c r="J6198" s="268"/>
      <c r="K6198" s="268"/>
      <c r="L6198" s="268"/>
      <c r="O6198" s="268"/>
      <c r="T6198" s="268"/>
      <c r="X6198" s="268"/>
    </row>
    <row r="6199" spans="1:24" x14ac:dyDescent="0.25">
      <c r="A6199" s="268"/>
      <c r="B6199" s="268"/>
      <c r="C6199" s="268"/>
      <c r="D6199" s="268"/>
      <c r="E6199" s="268"/>
      <c r="F6199" s="268"/>
      <c r="G6199" s="268"/>
      <c r="H6199" s="268"/>
      <c r="J6199" s="268"/>
      <c r="K6199" s="268"/>
      <c r="L6199" s="268"/>
      <c r="O6199" s="268"/>
      <c r="T6199" s="268"/>
      <c r="X6199" s="268"/>
    </row>
    <row r="6200" spans="1:24" x14ac:dyDescent="0.25">
      <c r="A6200" s="268"/>
      <c r="B6200" s="268"/>
      <c r="C6200" s="268"/>
      <c r="D6200" s="268"/>
      <c r="E6200" s="268"/>
      <c r="F6200" s="268"/>
      <c r="G6200" s="268"/>
      <c r="H6200" s="268"/>
      <c r="J6200" s="268"/>
      <c r="K6200" s="268"/>
      <c r="L6200" s="268"/>
      <c r="O6200" s="268"/>
      <c r="T6200" s="268"/>
      <c r="X6200" s="268"/>
    </row>
    <row r="6201" spans="1:24" x14ac:dyDescent="0.25">
      <c r="A6201" s="268"/>
      <c r="B6201" s="268"/>
      <c r="C6201" s="268"/>
      <c r="D6201" s="268"/>
      <c r="E6201" s="268"/>
      <c r="F6201" s="268"/>
      <c r="G6201" s="268"/>
      <c r="H6201" s="268"/>
      <c r="J6201" s="268"/>
      <c r="K6201" s="268"/>
      <c r="L6201" s="268"/>
      <c r="O6201" s="268"/>
      <c r="T6201" s="268"/>
      <c r="X6201" s="268"/>
    </row>
    <row r="6202" spans="1:24" x14ac:dyDescent="0.25">
      <c r="A6202" s="268"/>
      <c r="B6202" s="268"/>
      <c r="C6202" s="268"/>
      <c r="D6202" s="268"/>
      <c r="E6202" s="268"/>
      <c r="F6202" s="268"/>
      <c r="G6202" s="268"/>
      <c r="H6202" s="268"/>
      <c r="J6202" s="268"/>
      <c r="K6202" s="268"/>
      <c r="L6202" s="268"/>
      <c r="O6202" s="268"/>
      <c r="T6202" s="268"/>
      <c r="X6202" s="268"/>
    </row>
    <row r="6203" spans="1:24" x14ac:dyDescent="0.25">
      <c r="A6203" s="268"/>
      <c r="B6203" s="268"/>
      <c r="C6203" s="268"/>
      <c r="D6203" s="268"/>
      <c r="E6203" s="268"/>
      <c r="F6203" s="268"/>
      <c r="G6203" s="268"/>
      <c r="H6203" s="268"/>
      <c r="J6203" s="268"/>
      <c r="K6203" s="268"/>
      <c r="L6203" s="268"/>
      <c r="O6203" s="268"/>
      <c r="T6203" s="268"/>
      <c r="X6203" s="268"/>
    </row>
    <row r="6204" spans="1:24" x14ac:dyDescent="0.25">
      <c r="A6204" s="268"/>
      <c r="B6204" s="268"/>
      <c r="C6204" s="268"/>
      <c r="D6204" s="268"/>
      <c r="E6204" s="268"/>
      <c r="F6204" s="268"/>
      <c r="G6204" s="268"/>
      <c r="H6204" s="268"/>
      <c r="J6204" s="268"/>
      <c r="K6204" s="268"/>
      <c r="L6204" s="268"/>
      <c r="O6204" s="268"/>
      <c r="T6204" s="268"/>
      <c r="X6204" s="268"/>
    </row>
    <row r="6205" spans="1:24" x14ac:dyDescent="0.25">
      <c r="A6205" s="268"/>
      <c r="B6205" s="268"/>
      <c r="C6205" s="268"/>
      <c r="D6205" s="268"/>
      <c r="E6205" s="268"/>
      <c r="F6205" s="268"/>
      <c r="G6205" s="268"/>
      <c r="H6205" s="268"/>
      <c r="J6205" s="268"/>
      <c r="K6205" s="268"/>
      <c r="L6205" s="268"/>
      <c r="O6205" s="268"/>
      <c r="T6205" s="268"/>
      <c r="X6205" s="268"/>
    </row>
    <row r="6206" spans="1:24" x14ac:dyDescent="0.25">
      <c r="A6206" s="268"/>
      <c r="B6206" s="268"/>
      <c r="C6206" s="268"/>
      <c r="D6206" s="268"/>
      <c r="E6206" s="268"/>
      <c r="F6206" s="268"/>
      <c r="G6206" s="268"/>
      <c r="H6206" s="268"/>
      <c r="J6206" s="268"/>
      <c r="K6206" s="268"/>
      <c r="L6206" s="268"/>
      <c r="O6206" s="268"/>
      <c r="T6206" s="268"/>
      <c r="X6206" s="268"/>
    </row>
    <row r="6207" spans="1:24" x14ac:dyDescent="0.25">
      <c r="A6207" s="268"/>
      <c r="B6207" s="268"/>
      <c r="C6207" s="268"/>
      <c r="D6207" s="268"/>
      <c r="E6207" s="268"/>
      <c r="F6207" s="268"/>
      <c r="G6207" s="268"/>
      <c r="H6207" s="268"/>
      <c r="J6207" s="268"/>
      <c r="K6207" s="268"/>
      <c r="L6207" s="268"/>
      <c r="O6207" s="268"/>
      <c r="T6207" s="268"/>
      <c r="X6207" s="268"/>
    </row>
    <row r="6208" spans="1:24" x14ac:dyDescent="0.25">
      <c r="A6208" s="268"/>
      <c r="B6208" s="268"/>
      <c r="C6208" s="268"/>
      <c r="D6208" s="268"/>
      <c r="E6208" s="268"/>
      <c r="F6208" s="268"/>
      <c r="G6208" s="268"/>
      <c r="H6208" s="268"/>
      <c r="J6208" s="268"/>
      <c r="K6208" s="268"/>
      <c r="L6208" s="268"/>
      <c r="O6208" s="268"/>
      <c r="T6208" s="268"/>
      <c r="X6208" s="268"/>
    </row>
    <row r="6209" spans="1:24" x14ac:dyDescent="0.25">
      <c r="A6209" s="268"/>
      <c r="B6209" s="268"/>
      <c r="C6209" s="268"/>
      <c r="D6209" s="268"/>
      <c r="E6209" s="268"/>
      <c r="F6209" s="268"/>
      <c r="G6209" s="268"/>
      <c r="H6209" s="268"/>
      <c r="J6209" s="268"/>
      <c r="K6209" s="268"/>
      <c r="L6209" s="268"/>
      <c r="O6209" s="268"/>
      <c r="T6209" s="268"/>
      <c r="X6209" s="268"/>
    </row>
    <row r="6210" spans="1:24" x14ac:dyDescent="0.25">
      <c r="A6210" s="268"/>
      <c r="B6210" s="268"/>
      <c r="C6210" s="268"/>
      <c r="D6210" s="268"/>
      <c r="E6210" s="268"/>
      <c r="F6210" s="268"/>
      <c r="G6210" s="268"/>
      <c r="H6210" s="268"/>
      <c r="J6210" s="268"/>
      <c r="K6210" s="268"/>
      <c r="L6210" s="268"/>
      <c r="O6210" s="268"/>
      <c r="T6210" s="268"/>
      <c r="X6210" s="268"/>
    </row>
    <row r="6211" spans="1:24" x14ac:dyDescent="0.25">
      <c r="A6211" s="268"/>
      <c r="B6211" s="268"/>
      <c r="C6211" s="268"/>
      <c r="D6211" s="268"/>
      <c r="E6211" s="268"/>
      <c r="F6211" s="268"/>
      <c r="G6211" s="268"/>
      <c r="H6211" s="268"/>
      <c r="J6211" s="268"/>
      <c r="K6211" s="268"/>
      <c r="L6211" s="268"/>
      <c r="O6211" s="268"/>
      <c r="T6211" s="268"/>
      <c r="X6211" s="268"/>
    </row>
    <row r="6212" spans="1:24" x14ac:dyDescent="0.25">
      <c r="A6212" s="268"/>
      <c r="B6212" s="268"/>
      <c r="C6212" s="268"/>
      <c r="D6212" s="268"/>
      <c r="E6212" s="268"/>
      <c r="F6212" s="268"/>
      <c r="G6212" s="268"/>
      <c r="H6212" s="268"/>
      <c r="J6212" s="268"/>
      <c r="K6212" s="268"/>
      <c r="L6212" s="268"/>
      <c r="O6212" s="268"/>
      <c r="T6212" s="268"/>
      <c r="X6212" s="268"/>
    </row>
    <row r="6213" spans="1:24" x14ac:dyDescent="0.25">
      <c r="A6213" s="268"/>
      <c r="B6213" s="268"/>
      <c r="C6213" s="268"/>
      <c r="D6213" s="268"/>
      <c r="E6213" s="268"/>
      <c r="F6213" s="268"/>
      <c r="G6213" s="268"/>
      <c r="H6213" s="268"/>
      <c r="J6213" s="268"/>
      <c r="K6213" s="268"/>
      <c r="L6213" s="268"/>
      <c r="O6213" s="268"/>
      <c r="T6213" s="268"/>
      <c r="X6213" s="268"/>
    </row>
    <row r="6214" spans="1:24" x14ac:dyDescent="0.25">
      <c r="A6214" s="268"/>
      <c r="B6214" s="268"/>
      <c r="C6214" s="268"/>
      <c r="D6214" s="268"/>
      <c r="E6214" s="268"/>
      <c r="F6214" s="268"/>
      <c r="G6214" s="268"/>
      <c r="H6214" s="268"/>
      <c r="J6214" s="268"/>
      <c r="K6214" s="268"/>
      <c r="L6214" s="268"/>
      <c r="O6214" s="268"/>
      <c r="T6214" s="268"/>
      <c r="X6214" s="268"/>
    </row>
    <row r="6215" spans="1:24" x14ac:dyDescent="0.25">
      <c r="A6215" s="268"/>
      <c r="B6215" s="268"/>
      <c r="C6215" s="268"/>
      <c r="D6215" s="268"/>
      <c r="E6215" s="268"/>
      <c r="F6215" s="268"/>
      <c r="G6215" s="268"/>
      <c r="H6215" s="268"/>
      <c r="J6215" s="268"/>
      <c r="K6215" s="268"/>
      <c r="L6215" s="268"/>
      <c r="O6215" s="268"/>
      <c r="T6215" s="268"/>
      <c r="X6215" s="268"/>
    </row>
    <row r="6216" spans="1:24" x14ac:dyDescent="0.25">
      <c r="A6216" s="268"/>
      <c r="B6216" s="268"/>
      <c r="C6216" s="268"/>
      <c r="D6216" s="268"/>
      <c r="E6216" s="268"/>
      <c r="F6216" s="268"/>
      <c r="G6216" s="268"/>
      <c r="H6216" s="268"/>
      <c r="J6216" s="268"/>
      <c r="K6216" s="268"/>
      <c r="L6216" s="268"/>
      <c r="O6216" s="268"/>
      <c r="T6216" s="268"/>
      <c r="X6216" s="268"/>
    </row>
    <row r="6217" spans="1:24" x14ac:dyDescent="0.25">
      <c r="A6217" s="268"/>
      <c r="B6217" s="268"/>
      <c r="C6217" s="268"/>
      <c r="D6217" s="268"/>
      <c r="E6217" s="268"/>
      <c r="F6217" s="268"/>
      <c r="G6217" s="268"/>
      <c r="H6217" s="268"/>
      <c r="J6217" s="268"/>
      <c r="K6217" s="268"/>
      <c r="L6217" s="268"/>
      <c r="O6217" s="268"/>
      <c r="T6217" s="268"/>
      <c r="X6217" s="268"/>
    </row>
    <row r="6218" spans="1:24" x14ac:dyDescent="0.25">
      <c r="A6218" s="268"/>
      <c r="B6218" s="268"/>
      <c r="C6218" s="268"/>
      <c r="D6218" s="268"/>
      <c r="E6218" s="268"/>
      <c r="F6218" s="268"/>
      <c r="G6218" s="268"/>
      <c r="H6218" s="268"/>
      <c r="J6218" s="268"/>
      <c r="K6218" s="268"/>
      <c r="L6218" s="268"/>
      <c r="O6218" s="268"/>
      <c r="T6218" s="268"/>
      <c r="X6218" s="268"/>
    </row>
    <row r="6219" spans="1:24" x14ac:dyDescent="0.25">
      <c r="A6219" s="268"/>
      <c r="B6219" s="268"/>
      <c r="C6219" s="268"/>
      <c r="D6219" s="268"/>
      <c r="E6219" s="268"/>
      <c r="F6219" s="268"/>
      <c r="G6219" s="268"/>
      <c r="H6219" s="268"/>
      <c r="J6219" s="268"/>
      <c r="K6219" s="268"/>
      <c r="L6219" s="268"/>
      <c r="O6219" s="268"/>
      <c r="T6219" s="268"/>
      <c r="X6219" s="268"/>
    </row>
    <row r="6220" spans="1:24" x14ac:dyDescent="0.25">
      <c r="A6220" s="268"/>
      <c r="B6220" s="268"/>
      <c r="C6220" s="268"/>
      <c r="D6220" s="268"/>
      <c r="E6220" s="268"/>
      <c r="F6220" s="268"/>
      <c r="G6220" s="268"/>
      <c r="H6220" s="268"/>
      <c r="J6220" s="268"/>
      <c r="K6220" s="268"/>
      <c r="L6220" s="268"/>
      <c r="O6220" s="268"/>
      <c r="T6220" s="268"/>
      <c r="X6220" s="268"/>
    </row>
    <row r="6221" spans="1:24" x14ac:dyDescent="0.25">
      <c r="A6221" s="268"/>
      <c r="B6221" s="268"/>
      <c r="C6221" s="268"/>
      <c r="D6221" s="268"/>
      <c r="E6221" s="268"/>
      <c r="F6221" s="268"/>
      <c r="G6221" s="268"/>
      <c r="H6221" s="268"/>
      <c r="J6221" s="268"/>
      <c r="K6221" s="268"/>
      <c r="L6221" s="268"/>
      <c r="O6221" s="268"/>
      <c r="T6221" s="268"/>
      <c r="X6221" s="268"/>
    </row>
    <row r="6222" spans="1:24" x14ac:dyDescent="0.25">
      <c r="A6222" s="268"/>
      <c r="B6222" s="268"/>
      <c r="C6222" s="268"/>
      <c r="D6222" s="268"/>
      <c r="E6222" s="268"/>
      <c r="F6222" s="268"/>
      <c r="G6222" s="268"/>
      <c r="H6222" s="268"/>
      <c r="J6222" s="268"/>
      <c r="K6222" s="268"/>
      <c r="L6222" s="268"/>
      <c r="O6222" s="268"/>
      <c r="T6222" s="268"/>
      <c r="X6222" s="268"/>
    </row>
    <row r="6223" spans="1:24" x14ac:dyDescent="0.25">
      <c r="A6223" s="268"/>
      <c r="B6223" s="268"/>
      <c r="C6223" s="268"/>
      <c r="D6223" s="268"/>
      <c r="E6223" s="268"/>
      <c r="F6223" s="268"/>
      <c r="G6223" s="268"/>
      <c r="H6223" s="268"/>
      <c r="J6223" s="268"/>
      <c r="K6223" s="268"/>
      <c r="L6223" s="268"/>
      <c r="O6223" s="268"/>
      <c r="T6223" s="268"/>
      <c r="X6223" s="268"/>
    </row>
    <row r="6224" spans="1:24" x14ac:dyDescent="0.25">
      <c r="A6224" s="268"/>
      <c r="B6224" s="268"/>
      <c r="C6224" s="268"/>
      <c r="D6224" s="268"/>
      <c r="E6224" s="268"/>
      <c r="F6224" s="268"/>
      <c r="G6224" s="268"/>
      <c r="H6224" s="268"/>
      <c r="J6224" s="268"/>
      <c r="K6224" s="268"/>
      <c r="L6224" s="268"/>
      <c r="O6224" s="268"/>
      <c r="T6224" s="268"/>
      <c r="X6224" s="268"/>
    </row>
    <row r="6225" spans="1:24" x14ac:dyDescent="0.25">
      <c r="A6225" s="268"/>
      <c r="B6225" s="268"/>
      <c r="C6225" s="268"/>
      <c r="D6225" s="268"/>
      <c r="E6225" s="268"/>
      <c r="F6225" s="268"/>
      <c r="G6225" s="268"/>
      <c r="H6225" s="268"/>
      <c r="J6225" s="268"/>
      <c r="K6225" s="268"/>
      <c r="L6225" s="268"/>
      <c r="O6225" s="268"/>
      <c r="T6225" s="268"/>
      <c r="X6225" s="268"/>
    </row>
    <row r="6226" spans="1:24" x14ac:dyDescent="0.25">
      <c r="A6226" s="268"/>
      <c r="B6226" s="268"/>
      <c r="C6226" s="268"/>
      <c r="D6226" s="268"/>
      <c r="E6226" s="268"/>
      <c r="F6226" s="268"/>
      <c r="G6226" s="268"/>
      <c r="H6226" s="268"/>
      <c r="J6226" s="268"/>
      <c r="K6226" s="268"/>
      <c r="L6226" s="268"/>
      <c r="O6226" s="268"/>
      <c r="T6226" s="268"/>
      <c r="X6226" s="268"/>
    </row>
    <row r="6227" spans="1:24" x14ac:dyDescent="0.25">
      <c r="A6227" s="268"/>
      <c r="B6227" s="268"/>
      <c r="C6227" s="268"/>
      <c r="D6227" s="268"/>
      <c r="E6227" s="268"/>
      <c r="F6227" s="268"/>
      <c r="G6227" s="268"/>
      <c r="H6227" s="268"/>
      <c r="J6227" s="268"/>
      <c r="K6227" s="268"/>
      <c r="L6227" s="268"/>
      <c r="O6227" s="268"/>
      <c r="T6227" s="268"/>
      <c r="X6227" s="268"/>
    </row>
    <row r="6228" spans="1:24" x14ac:dyDescent="0.25">
      <c r="A6228" s="268"/>
      <c r="B6228" s="268"/>
      <c r="C6228" s="268"/>
      <c r="D6228" s="268"/>
      <c r="E6228" s="268"/>
      <c r="F6228" s="268"/>
      <c r="G6228" s="268"/>
      <c r="H6228" s="268"/>
      <c r="J6228" s="268"/>
      <c r="K6228" s="268"/>
      <c r="L6228" s="268"/>
      <c r="O6228" s="268"/>
      <c r="T6228" s="268"/>
      <c r="X6228" s="268"/>
    </row>
    <row r="6229" spans="1:24" x14ac:dyDescent="0.25">
      <c r="A6229" s="268"/>
      <c r="B6229" s="268"/>
      <c r="C6229" s="268"/>
      <c r="D6229" s="268"/>
      <c r="E6229" s="268"/>
      <c r="F6229" s="268"/>
      <c r="G6229" s="268"/>
      <c r="H6229" s="268"/>
      <c r="J6229" s="268"/>
      <c r="K6229" s="268"/>
      <c r="L6229" s="268"/>
      <c r="O6229" s="268"/>
      <c r="T6229" s="268"/>
      <c r="X6229" s="268"/>
    </row>
    <row r="6230" spans="1:24" x14ac:dyDescent="0.25">
      <c r="A6230" s="268"/>
      <c r="B6230" s="268"/>
      <c r="C6230" s="268"/>
      <c r="D6230" s="268"/>
      <c r="E6230" s="268"/>
      <c r="F6230" s="268"/>
      <c r="G6230" s="268"/>
      <c r="H6230" s="268"/>
      <c r="J6230" s="268"/>
      <c r="K6230" s="268"/>
      <c r="L6230" s="268"/>
      <c r="O6230" s="268"/>
      <c r="T6230" s="268"/>
      <c r="X6230" s="268"/>
    </row>
    <row r="6231" spans="1:24" x14ac:dyDescent="0.25">
      <c r="A6231" s="268"/>
      <c r="B6231" s="268"/>
      <c r="C6231" s="268"/>
      <c r="D6231" s="268"/>
      <c r="E6231" s="268"/>
      <c r="F6231" s="268"/>
      <c r="G6231" s="268"/>
      <c r="H6231" s="268"/>
      <c r="J6231" s="268"/>
      <c r="K6231" s="268"/>
      <c r="L6231" s="268"/>
      <c r="O6231" s="268"/>
      <c r="T6231" s="268"/>
      <c r="X6231" s="268"/>
    </row>
    <row r="6232" spans="1:24" x14ac:dyDescent="0.25">
      <c r="A6232" s="268"/>
      <c r="B6232" s="268"/>
      <c r="C6232" s="268"/>
      <c r="D6232" s="268"/>
      <c r="E6232" s="268"/>
      <c r="F6232" s="268"/>
      <c r="G6232" s="268"/>
      <c r="H6232" s="268"/>
      <c r="J6232" s="268"/>
      <c r="K6232" s="268"/>
      <c r="L6232" s="268"/>
      <c r="O6232" s="268"/>
      <c r="T6232" s="268"/>
      <c r="X6232" s="268"/>
    </row>
    <row r="6233" spans="1:24" x14ac:dyDescent="0.25">
      <c r="A6233" s="268"/>
      <c r="B6233" s="268"/>
      <c r="C6233" s="268"/>
      <c r="D6233" s="268"/>
      <c r="E6233" s="268"/>
      <c r="F6233" s="268"/>
      <c r="G6233" s="268"/>
      <c r="H6233" s="268"/>
      <c r="J6233" s="268"/>
      <c r="K6233" s="268"/>
      <c r="L6233" s="268"/>
      <c r="O6233" s="268"/>
      <c r="T6233" s="268"/>
      <c r="X6233" s="268"/>
    </row>
    <row r="6234" spans="1:24" x14ac:dyDescent="0.25">
      <c r="A6234" s="268"/>
      <c r="B6234" s="268"/>
      <c r="C6234" s="268"/>
      <c r="D6234" s="268"/>
      <c r="E6234" s="268"/>
      <c r="F6234" s="268"/>
      <c r="G6234" s="268"/>
      <c r="H6234" s="268"/>
      <c r="J6234" s="268"/>
      <c r="K6234" s="268"/>
      <c r="L6234" s="268"/>
      <c r="O6234" s="268"/>
      <c r="T6234" s="268"/>
      <c r="X6234" s="268"/>
    </row>
    <row r="6235" spans="1:24" x14ac:dyDescent="0.25">
      <c r="A6235" s="268"/>
      <c r="B6235" s="268"/>
      <c r="C6235" s="268"/>
      <c r="D6235" s="268"/>
      <c r="E6235" s="268"/>
      <c r="F6235" s="268"/>
      <c r="G6235" s="268"/>
      <c r="H6235" s="268"/>
      <c r="J6235" s="268"/>
      <c r="K6235" s="268"/>
      <c r="L6235" s="268"/>
      <c r="O6235" s="268"/>
      <c r="T6235" s="268"/>
      <c r="X6235" s="268"/>
    </row>
    <row r="6236" spans="1:24" x14ac:dyDescent="0.25">
      <c r="A6236" s="268"/>
      <c r="B6236" s="268"/>
      <c r="C6236" s="268"/>
      <c r="D6236" s="268"/>
      <c r="E6236" s="268"/>
      <c r="F6236" s="268"/>
      <c r="G6236" s="268"/>
      <c r="H6236" s="268"/>
      <c r="J6236" s="268"/>
      <c r="K6236" s="268"/>
      <c r="L6236" s="268"/>
      <c r="O6236" s="268"/>
      <c r="T6236" s="268"/>
      <c r="X6236" s="268"/>
    </row>
    <row r="6237" spans="1:24" x14ac:dyDescent="0.25">
      <c r="A6237" s="268"/>
      <c r="B6237" s="268"/>
      <c r="C6237" s="268"/>
      <c r="D6237" s="268"/>
      <c r="E6237" s="268"/>
      <c r="F6237" s="268"/>
      <c r="G6237" s="268"/>
      <c r="H6237" s="268"/>
      <c r="J6237" s="268"/>
      <c r="K6237" s="268"/>
      <c r="L6237" s="268"/>
      <c r="O6237" s="268"/>
      <c r="T6237" s="268"/>
      <c r="X6237" s="268"/>
    </row>
    <row r="6238" spans="1:24" x14ac:dyDescent="0.25">
      <c r="A6238" s="268"/>
      <c r="B6238" s="268"/>
      <c r="C6238" s="268"/>
      <c r="D6238" s="268"/>
      <c r="E6238" s="268"/>
      <c r="F6238" s="268"/>
      <c r="G6238" s="268"/>
      <c r="H6238" s="268"/>
      <c r="J6238" s="268"/>
      <c r="K6238" s="268"/>
      <c r="L6238" s="268"/>
      <c r="O6238" s="268"/>
      <c r="T6238" s="268"/>
      <c r="X6238" s="268"/>
    </row>
    <row r="6239" spans="1:24" x14ac:dyDescent="0.25">
      <c r="A6239" s="268"/>
      <c r="B6239" s="268"/>
      <c r="C6239" s="268"/>
      <c r="D6239" s="268"/>
      <c r="E6239" s="268"/>
      <c r="F6239" s="268"/>
      <c r="G6239" s="268"/>
      <c r="H6239" s="268"/>
      <c r="J6239" s="268"/>
      <c r="K6239" s="268"/>
      <c r="L6239" s="268"/>
      <c r="O6239" s="268"/>
      <c r="T6239" s="268"/>
      <c r="X6239" s="268"/>
    </row>
    <row r="6240" spans="1:24" x14ac:dyDescent="0.25">
      <c r="A6240" s="268"/>
      <c r="B6240" s="268"/>
      <c r="C6240" s="268"/>
      <c r="D6240" s="268"/>
      <c r="E6240" s="268"/>
      <c r="F6240" s="268"/>
      <c r="G6240" s="268"/>
      <c r="H6240" s="268"/>
      <c r="J6240" s="268"/>
      <c r="K6240" s="268"/>
      <c r="L6240" s="268"/>
      <c r="O6240" s="268"/>
      <c r="T6240" s="268"/>
      <c r="X6240" s="268"/>
    </row>
    <row r="6241" spans="1:24" x14ac:dyDescent="0.25">
      <c r="A6241" s="268"/>
      <c r="B6241" s="268"/>
      <c r="C6241" s="268"/>
      <c r="D6241" s="268"/>
      <c r="E6241" s="268"/>
      <c r="F6241" s="268"/>
      <c r="G6241" s="268"/>
      <c r="H6241" s="268"/>
      <c r="J6241" s="268"/>
      <c r="K6241" s="268"/>
      <c r="L6241" s="268"/>
      <c r="O6241" s="268"/>
      <c r="T6241" s="268"/>
      <c r="X6241" s="268"/>
    </row>
    <row r="6242" spans="1:24" x14ac:dyDescent="0.25">
      <c r="A6242" s="268"/>
      <c r="B6242" s="268"/>
      <c r="C6242" s="268"/>
      <c r="D6242" s="268"/>
      <c r="E6242" s="268"/>
      <c r="F6242" s="268"/>
      <c r="G6242" s="268"/>
      <c r="H6242" s="268"/>
      <c r="J6242" s="268"/>
      <c r="K6242" s="268"/>
      <c r="L6242" s="268"/>
      <c r="O6242" s="268"/>
      <c r="T6242" s="268"/>
      <c r="X6242" s="268"/>
    </row>
    <row r="6243" spans="1:24" x14ac:dyDescent="0.25">
      <c r="A6243" s="268"/>
      <c r="B6243" s="268"/>
      <c r="C6243" s="268"/>
      <c r="D6243" s="268"/>
      <c r="E6243" s="268"/>
      <c r="F6243" s="268"/>
      <c r="G6243" s="268"/>
      <c r="H6243" s="268"/>
      <c r="J6243" s="268"/>
      <c r="K6243" s="268"/>
      <c r="L6243" s="268"/>
      <c r="O6243" s="268"/>
      <c r="T6243" s="268"/>
      <c r="X6243" s="268"/>
    </row>
    <row r="6244" spans="1:24" x14ac:dyDescent="0.25">
      <c r="A6244" s="268"/>
      <c r="B6244" s="268"/>
      <c r="C6244" s="268"/>
      <c r="D6244" s="268"/>
      <c r="E6244" s="268"/>
      <c r="F6244" s="268"/>
      <c r="G6244" s="268"/>
      <c r="H6244" s="268"/>
      <c r="J6244" s="268"/>
      <c r="K6244" s="268"/>
      <c r="L6244" s="268"/>
      <c r="O6244" s="268"/>
      <c r="T6244" s="268"/>
      <c r="X6244" s="268"/>
    </row>
    <row r="6245" spans="1:24" x14ac:dyDescent="0.25">
      <c r="A6245" s="268"/>
      <c r="B6245" s="268"/>
      <c r="C6245" s="268"/>
      <c r="D6245" s="268"/>
      <c r="E6245" s="268"/>
      <c r="F6245" s="268"/>
      <c r="G6245" s="268"/>
      <c r="H6245" s="268"/>
      <c r="J6245" s="268"/>
      <c r="K6245" s="268"/>
      <c r="L6245" s="268"/>
      <c r="O6245" s="268"/>
      <c r="T6245" s="268"/>
      <c r="X6245" s="268"/>
    </row>
    <row r="6246" spans="1:24" x14ac:dyDescent="0.25">
      <c r="A6246" s="268"/>
      <c r="B6246" s="268"/>
      <c r="C6246" s="268"/>
      <c r="D6246" s="268"/>
      <c r="E6246" s="268"/>
      <c r="F6246" s="268"/>
      <c r="G6246" s="268"/>
      <c r="H6246" s="268"/>
      <c r="J6246" s="268"/>
      <c r="K6246" s="268"/>
      <c r="L6246" s="268"/>
      <c r="O6246" s="268"/>
      <c r="T6246" s="268"/>
      <c r="X6246" s="268"/>
    </row>
    <row r="6247" spans="1:24" x14ac:dyDescent="0.25">
      <c r="A6247" s="268"/>
      <c r="B6247" s="268"/>
      <c r="C6247" s="268"/>
      <c r="D6247" s="268"/>
      <c r="E6247" s="268"/>
      <c r="F6247" s="268"/>
      <c r="G6247" s="268"/>
      <c r="H6247" s="268"/>
      <c r="J6247" s="268"/>
      <c r="K6247" s="268"/>
      <c r="L6247" s="268"/>
      <c r="O6247" s="268"/>
      <c r="T6247" s="268"/>
      <c r="X6247" s="268"/>
    </row>
    <row r="6248" spans="1:24" x14ac:dyDescent="0.25">
      <c r="A6248" s="268"/>
      <c r="B6248" s="268"/>
      <c r="C6248" s="268"/>
      <c r="D6248" s="268"/>
      <c r="E6248" s="268"/>
      <c r="F6248" s="268"/>
      <c r="G6248" s="268"/>
      <c r="H6248" s="268"/>
      <c r="J6248" s="268"/>
      <c r="K6248" s="268"/>
      <c r="L6248" s="268"/>
      <c r="O6248" s="268"/>
      <c r="T6248" s="268"/>
      <c r="X6248" s="268"/>
    </row>
    <row r="6249" spans="1:24" x14ac:dyDescent="0.25">
      <c r="A6249" s="268"/>
      <c r="B6249" s="268"/>
      <c r="C6249" s="268"/>
      <c r="D6249" s="268"/>
      <c r="E6249" s="268"/>
      <c r="F6249" s="268"/>
      <c r="G6249" s="268"/>
      <c r="H6249" s="268"/>
      <c r="J6249" s="268"/>
      <c r="K6249" s="268"/>
      <c r="L6249" s="268"/>
      <c r="O6249" s="268"/>
      <c r="T6249" s="268"/>
      <c r="X6249" s="268"/>
    </row>
    <row r="6250" spans="1:24" x14ac:dyDescent="0.25">
      <c r="A6250" s="268"/>
      <c r="B6250" s="268"/>
      <c r="C6250" s="268"/>
      <c r="D6250" s="268"/>
      <c r="E6250" s="268"/>
      <c r="F6250" s="268"/>
      <c r="G6250" s="268"/>
      <c r="H6250" s="268"/>
      <c r="J6250" s="268"/>
      <c r="K6250" s="268"/>
      <c r="L6250" s="268"/>
      <c r="O6250" s="268"/>
      <c r="T6250" s="268"/>
      <c r="X6250" s="268"/>
    </row>
    <row r="6251" spans="1:24" x14ac:dyDescent="0.25">
      <c r="A6251" s="268"/>
      <c r="B6251" s="268"/>
      <c r="C6251" s="268"/>
      <c r="D6251" s="268"/>
      <c r="E6251" s="268"/>
      <c r="F6251" s="268"/>
      <c r="G6251" s="268"/>
      <c r="H6251" s="268"/>
      <c r="J6251" s="268"/>
      <c r="K6251" s="268"/>
      <c r="L6251" s="268"/>
      <c r="O6251" s="268"/>
      <c r="T6251" s="268"/>
      <c r="X6251" s="268"/>
    </row>
    <row r="6252" spans="1:24" x14ac:dyDescent="0.25">
      <c r="A6252" s="268"/>
      <c r="B6252" s="268"/>
      <c r="C6252" s="268"/>
      <c r="D6252" s="268"/>
      <c r="E6252" s="268"/>
      <c r="F6252" s="268"/>
      <c r="G6252" s="268"/>
      <c r="H6252" s="268"/>
      <c r="J6252" s="268"/>
      <c r="K6252" s="268"/>
      <c r="L6252" s="268"/>
      <c r="O6252" s="268"/>
      <c r="T6252" s="268"/>
      <c r="X6252" s="268"/>
    </row>
    <row r="6253" spans="1:24" x14ac:dyDescent="0.25">
      <c r="A6253" s="268"/>
      <c r="B6253" s="268"/>
      <c r="C6253" s="268"/>
      <c r="D6253" s="268"/>
      <c r="E6253" s="268"/>
      <c r="F6253" s="268"/>
      <c r="G6253" s="268"/>
      <c r="H6253" s="268"/>
      <c r="J6253" s="268"/>
      <c r="K6253" s="268"/>
      <c r="L6253" s="268"/>
      <c r="O6253" s="268"/>
      <c r="T6253" s="268"/>
      <c r="X6253" s="268"/>
    </row>
    <row r="6254" spans="1:24" x14ac:dyDescent="0.25">
      <c r="A6254" s="268"/>
      <c r="B6254" s="268"/>
      <c r="C6254" s="268"/>
      <c r="D6254" s="268"/>
      <c r="E6254" s="268"/>
      <c r="F6254" s="268"/>
      <c r="G6254" s="268"/>
      <c r="H6254" s="268"/>
      <c r="J6254" s="268"/>
      <c r="K6254" s="268"/>
      <c r="L6254" s="268"/>
      <c r="O6254" s="268"/>
      <c r="T6254" s="268"/>
      <c r="X6254" s="268"/>
    </row>
    <row r="6255" spans="1:24" x14ac:dyDescent="0.25">
      <c r="A6255" s="268"/>
      <c r="B6255" s="268"/>
      <c r="C6255" s="268"/>
      <c r="D6255" s="268"/>
      <c r="E6255" s="268"/>
      <c r="F6255" s="268"/>
      <c r="G6255" s="268"/>
      <c r="H6255" s="268"/>
      <c r="J6255" s="268"/>
      <c r="K6255" s="268"/>
      <c r="L6255" s="268"/>
      <c r="O6255" s="268"/>
      <c r="T6255" s="268"/>
      <c r="X6255" s="268"/>
    </row>
    <row r="6256" spans="1:24" x14ac:dyDescent="0.25">
      <c r="A6256" s="268"/>
      <c r="B6256" s="268"/>
      <c r="C6256" s="268"/>
      <c r="D6256" s="268"/>
      <c r="E6256" s="268"/>
      <c r="F6256" s="268"/>
      <c r="G6256" s="268"/>
      <c r="H6256" s="268"/>
      <c r="J6256" s="268"/>
      <c r="K6256" s="268"/>
      <c r="L6256" s="268"/>
      <c r="O6256" s="268"/>
      <c r="T6256" s="268"/>
      <c r="X6256" s="268"/>
    </row>
    <row r="6257" spans="1:24" x14ac:dyDescent="0.25">
      <c r="A6257" s="268"/>
      <c r="B6257" s="268"/>
      <c r="C6257" s="268"/>
      <c r="D6257" s="268"/>
      <c r="E6257" s="268"/>
      <c r="F6257" s="268"/>
      <c r="G6257" s="268"/>
      <c r="H6257" s="268"/>
      <c r="J6257" s="268"/>
      <c r="K6257" s="268"/>
      <c r="L6257" s="268"/>
      <c r="O6257" s="268"/>
      <c r="T6257" s="268"/>
      <c r="X6257" s="268"/>
    </row>
    <row r="6258" spans="1:24" x14ac:dyDescent="0.25">
      <c r="A6258" s="268"/>
      <c r="B6258" s="268"/>
      <c r="C6258" s="268"/>
      <c r="D6258" s="268"/>
      <c r="E6258" s="268"/>
      <c r="F6258" s="268"/>
      <c r="G6258" s="268"/>
      <c r="H6258" s="268"/>
      <c r="J6258" s="268"/>
      <c r="K6258" s="268"/>
      <c r="L6258" s="268"/>
      <c r="O6258" s="268"/>
      <c r="T6258" s="268"/>
      <c r="X6258" s="268"/>
    </row>
    <row r="6259" spans="1:24" x14ac:dyDescent="0.25">
      <c r="A6259" s="268"/>
      <c r="B6259" s="268"/>
      <c r="C6259" s="268"/>
      <c r="D6259" s="268"/>
      <c r="E6259" s="268"/>
      <c r="F6259" s="268"/>
      <c r="G6259" s="268"/>
      <c r="H6259" s="268"/>
      <c r="J6259" s="268"/>
      <c r="K6259" s="268"/>
      <c r="L6259" s="268"/>
      <c r="O6259" s="268"/>
      <c r="T6259" s="268"/>
      <c r="X6259" s="268"/>
    </row>
    <row r="6260" spans="1:24" x14ac:dyDescent="0.25">
      <c r="A6260" s="268"/>
      <c r="B6260" s="268"/>
      <c r="C6260" s="268"/>
      <c r="D6260" s="268"/>
      <c r="E6260" s="268"/>
      <c r="F6260" s="268"/>
      <c r="G6260" s="268"/>
      <c r="H6260" s="268"/>
      <c r="J6260" s="268"/>
      <c r="K6260" s="268"/>
      <c r="L6260" s="268"/>
      <c r="O6260" s="268"/>
      <c r="T6260" s="268"/>
      <c r="X6260" s="268"/>
    </row>
    <row r="6261" spans="1:24" x14ac:dyDescent="0.25">
      <c r="A6261" s="268"/>
      <c r="B6261" s="268"/>
      <c r="C6261" s="268"/>
      <c r="D6261" s="268"/>
      <c r="E6261" s="268"/>
      <c r="F6261" s="268"/>
      <c r="G6261" s="268"/>
      <c r="H6261" s="268"/>
      <c r="J6261" s="268"/>
      <c r="K6261" s="268"/>
      <c r="L6261" s="268"/>
      <c r="O6261" s="268"/>
      <c r="T6261" s="268"/>
      <c r="X6261" s="268"/>
    </row>
    <row r="6262" spans="1:24" x14ac:dyDescent="0.25">
      <c r="A6262" s="268"/>
      <c r="B6262" s="268"/>
      <c r="C6262" s="268"/>
      <c r="D6262" s="268"/>
      <c r="E6262" s="268"/>
      <c r="F6262" s="268"/>
      <c r="G6262" s="268"/>
      <c r="H6262" s="268"/>
      <c r="J6262" s="268"/>
      <c r="K6262" s="268"/>
      <c r="L6262" s="268"/>
      <c r="O6262" s="268"/>
      <c r="T6262" s="268"/>
      <c r="X6262" s="268"/>
    </row>
    <row r="6263" spans="1:24" x14ac:dyDescent="0.25">
      <c r="A6263" s="268"/>
      <c r="B6263" s="268"/>
      <c r="C6263" s="268"/>
      <c r="D6263" s="268"/>
      <c r="E6263" s="268"/>
      <c r="F6263" s="268"/>
      <c r="G6263" s="268"/>
      <c r="H6263" s="268"/>
      <c r="J6263" s="268"/>
      <c r="K6263" s="268"/>
      <c r="L6263" s="268"/>
      <c r="O6263" s="268"/>
      <c r="T6263" s="268"/>
      <c r="X6263" s="268"/>
    </row>
    <row r="6264" spans="1:24" x14ac:dyDescent="0.25">
      <c r="A6264" s="268"/>
      <c r="B6264" s="268"/>
      <c r="C6264" s="268"/>
      <c r="D6264" s="268"/>
      <c r="E6264" s="268"/>
      <c r="F6264" s="268"/>
      <c r="G6264" s="268"/>
      <c r="H6264" s="268"/>
      <c r="J6264" s="268"/>
      <c r="K6264" s="268"/>
      <c r="L6264" s="268"/>
      <c r="O6264" s="268"/>
      <c r="T6264" s="268"/>
      <c r="X6264" s="268"/>
    </row>
    <row r="6265" spans="1:24" x14ac:dyDescent="0.25">
      <c r="A6265" s="268"/>
      <c r="B6265" s="268"/>
      <c r="C6265" s="268"/>
      <c r="D6265" s="268"/>
      <c r="E6265" s="268"/>
      <c r="F6265" s="268"/>
      <c r="G6265" s="268"/>
      <c r="H6265" s="268"/>
      <c r="J6265" s="268"/>
      <c r="K6265" s="268"/>
      <c r="L6265" s="268"/>
      <c r="O6265" s="268"/>
      <c r="T6265" s="268"/>
      <c r="X6265" s="268"/>
    </row>
    <row r="6266" spans="1:24" x14ac:dyDescent="0.25">
      <c r="A6266" s="268"/>
      <c r="B6266" s="268"/>
      <c r="C6266" s="268"/>
      <c r="D6266" s="268"/>
      <c r="E6266" s="268"/>
      <c r="F6266" s="268"/>
      <c r="G6266" s="268"/>
      <c r="H6266" s="268"/>
      <c r="J6266" s="268"/>
      <c r="K6266" s="268"/>
      <c r="L6266" s="268"/>
      <c r="O6266" s="268"/>
      <c r="T6266" s="268"/>
      <c r="X6266" s="268"/>
    </row>
    <row r="6267" spans="1:24" x14ac:dyDescent="0.25">
      <c r="A6267" s="268"/>
      <c r="B6267" s="268"/>
      <c r="C6267" s="268"/>
      <c r="D6267" s="268"/>
      <c r="E6267" s="268"/>
      <c r="F6267" s="268"/>
      <c r="G6267" s="268"/>
      <c r="H6267" s="268"/>
      <c r="J6267" s="268"/>
      <c r="K6267" s="268"/>
      <c r="L6267" s="268"/>
      <c r="O6267" s="268"/>
      <c r="T6267" s="268"/>
      <c r="X6267" s="268"/>
    </row>
    <row r="6268" spans="1:24" x14ac:dyDescent="0.25">
      <c r="A6268" s="268"/>
      <c r="B6268" s="268"/>
      <c r="C6268" s="268"/>
      <c r="D6268" s="268"/>
      <c r="E6268" s="268"/>
      <c r="F6268" s="268"/>
      <c r="G6268" s="268"/>
      <c r="H6268" s="268"/>
      <c r="J6268" s="268"/>
      <c r="K6268" s="268"/>
      <c r="L6268" s="268"/>
      <c r="O6268" s="268"/>
      <c r="T6268" s="268"/>
      <c r="X6268" s="268"/>
    </row>
    <row r="6269" spans="1:24" x14ac:dyDescent="0.25">
      <c r="A6269" s="268"/>
      <c r="B6269" s="268"/>
      <c r="C6269" s="268"/>
      <c r="D6269" s="268"/>
      <c r="E6269" s="268"/>
      <c r="F6269" s="268"/>
      <c r="G6269" s="268"/>
      <c r="H6269" s="268"/>
      <c r="J6269" s="268"/>
      <c r="K6269" s="268"/>
      <c r="L6269" s="268"/>
      <c r="O6269" s="268"/>
      <c r="T6269" s="268"/>
      <c r="X6269" s="268"/>
    </row>
    <row r="6270" spans="1:24" x14ac:dyDescent="0.25">
      <c r="A6270" s="268"/>
      <c r="B6270" s="268"/>
      <c r="C6270" s="268"/>
      <c r="D6270" s="268"/>
      <c r="E6270" s="268"/>
      <c r="F6270" s="268"/>
      <c r="G6270" s="268"/>
      <c r="H6270" s="268"/>
      <c r="J6270" s="268"/>
      <c r="K6270" s="268"/>
      <c r="L6270" s="268"/>
      <c r="O6270" s="268"/>
      <c r="T6270" s="268"/>
      <c r="X6270" s="268"/>
    </row>
    <row r="6271" spans="1:24" x14ac:dyDescent="0.25">
      <c r="A6271" s="268"/>
      <c r="B6271" s="268"/>
      <c r="C6271" s="268"/>
      <c r="D6271" s="268"/>
      <c r="E6271" s="268"/>
      <c r="F6271" s="268"/>
      <c r="G6271" s="268"/>
      <c r="H6271" s="268"/>
      <c r="J6271" s="268"/>
      <c r="K6271" s="268"/>
      <c r="L6271" s="268"/>
      <c r="O6271" s="268"/>
      <c r="T6271" s="268"/>
      <c r="X6271" s="268"/>
    </row>
    <row r="6272" spans="1:24" x14ac:dyDescent="0.25">
      <c r="A6272" s="268"/>
      <c r="B6272" s="268"/>
      <c r="C6272" s="268"/>
      <c r="D6272" s="268"/>
      <c r="E6272" s="268"/>
      <c r="F6272" s="268"/>
      <c r="G6272" s="268"/>
      <c r="H6272" s="268"/>
      <c r="J6272" s="268"/>
      <c r="K6272" s="268"/>
      <c r="L6272" s="268"/>
      <c r="O6272" s="268"/>
      <c r="T6272" s="268"/>
      <c r="X6272" s="268"/>
    </row>
    <row r="6273" spans="1:24" x14ac:dyDescent="0.25">
      <c r="A6273" s="268"/>
      <c r="B6273" s="268"/>
      <c r="C6273" s="268"/>
      <c r="D6273" s="268"/>
      <c r="E6273" s="268"/>
      <c r="F6273" s="268"/>
      <c r="G6273" s="268"/>
      <c r="H6273" s="268"/>
      <c r="J6273" s="268"/>
      <c r="K6273" s="268"/>
      <c r="L6273" s="268"/>
      <c r="O6273" s="268"/>
      <c r="T6273" s="268"/>
      <c r="X6273" s="268"/>
    </row>
    <row r="6274" spans="1:24" x14ac:dyDescent="0.25">
      <c r="A6274" s="268"/>
      <c r="B6274" s="268"/>
      <c r="C6274" s="268"/>
      <c r="D6274" s="268"/>
      <c r="E6274" s="268"/>
      <c r="F6274" s="268"/>
      <c r="G6274" s="268"/>
      <c r="H6274" s="268"/>
      <c r="J6274" s="268"/>
      <c r="K6274" s="268"/>
      <c r="L6274" s="268"/>
      <c r="O6274" s="268"/>
      <c r="T6274" s="268"/>
      <c r="X6274" s="268"/>
    </row>
    <row r="6275" spans="1:24" x14ac:dyDescent="0.25">
      <c r="A6275" s="268"/>
      <c r="B6275" s="268"/>
      <c r="C6275" s="268"/>
      <c r="D6275" s="268"/>
      <c r="E6275" s="268"/>
      <c r="F6275" s="268"/>
      <c r="G6275" s="268"/>
      <c r="H6275" s="268"/>
      <c r="J6275" s="268"/>
      <c r="K6275" s="268"/>
      <c r="L6275" s="268"/>
      <c r="O6275" s="268"/>
      <c r="T6275" s="268"/>
      <c r="X6275" s="268"/>
    </row>
    <row r="6276" spans="1:24" x14ac:dyDescent="0.25">
      <c r="A6276" s="268"/>
      <c r="B6276" s="268"/>
      <c r="C6276" s="268"/>
      <c r="D6276" s="268"/>
      <c r="E6276" s="268"/>
      <c r="F6276" s="268"/>
      <c r="G6276" s="268"/>
      <c r="H6276" s="268"/>
      <c r="J6276" s="268"/>
      <c r="K6276" s="268"/>
      <c r="L6276" s="268"/>
      <c r="O6276" s="268"/>
      <c r="T6276" s="268"/>
      <c r="X6276" s="268"/>
    </row>
    <row r="6277" spans="1:24" x14ac:dyDescent="0.25">
      <c r="A6277" s="268"/>
      <c r="B6277" s="268"/>
      <c r="C6277" s="268"/>
      <c r="D6277" s="268"/>
      <c r="E6277" s="268"/>
      <c r="F6277" s="268"/>
      <c r="G6277" s="268"/>
      <c r="H6277" s="268"/>
      <c r="J6277" s="268"/>
      <c r="K6277" s="268"/>
      <c r="L6277" s="268"/>
      <c r="O6277" s="268"/>
      <c r="T6277" s="268"/>
      <c r="X6277" s="268"/>
    </row>
    <row r="6278" spans="1:24" x14ac:dyDescent="0.25">
      <c r="A6278" s="268"/>
      <c r="B6278" s="268"/>
      <c r="C6278" s="268"/>
      <c r="D6278" s="268"/>
      <c r="E6278" s="268"/>
      <c r="F6278" s="268"/>
      <c r="G6278" s="268"/>
      <c r="H6278" s="268"/>
      <c r="J6278" s="268"/>
      <c r="K6278" s="268"/>
      <c r="L6278" s="268"/>
      <c r="O6278" s="268"/>
      <c r="T6278" s="268"/>
      <c r="X6278" s="268"/>
    </row>
    <row r="6279" spans="1:24" x14ac:dyDescent="0.25">
      <c r="A6279" s="268"/>
      <c r="B6279" s="268"/>
      <c r="C6279" s="268"/>
      <c r="D6279" s="268"/>
      <c r="E6279" s="268"/>
      <c r="F6279" s="268"/>
      <c r="G6279" s="268"/>
      <c r="H6279" s="268"/>
      <c r="J6279" s="268"/>
      <c r="K6279" s="268"/>
      <c r="L6279" s="268"/>
      <c r="O6279" s="268"/>
      <c r="T6279" s="268"/>
      <c r="X6279" s="268"/>
    </row>
    <row r="6280" spans="1:24" x14ac:dyDescent="0.25">
      <c r="A6280" s="268"/>
      <c r="B6280" s="268"/>
      <c r="C6280" s="268"/>
      <c r="D6280" s="268"/>
      <c r="E6280" s="268"/>
      <c r="F6280" s="268"/>
      <c r="G6280" s="268"/>
      <c r="H6280" s="268"/>
      <c r="J6280" s="268"/>
      <c r="K6280" s="268"/>
      <c r="L6280" s="268"/>
      <c r="O6280" s="268"/>
      <c r="T6280" s="268"/>
      <c r="X6280" s="268"/>
    </row>
    <row r="6281" spans="1:24" x14ac:dyDescent="0.25">
      <c r="A6281" s="268"/>
      <c r="B6281" s="268"/>
      <c r="C6281" s="268"/>
      <c r="D6281" s="268"/>
      <c r="E6281" s="268"/>
      <c r="F6281" s="268"/>
      <c r="G6281" s="268"/>
      <c r="H6281" s="268"/>
      <c r="J6281" s="268"/>
      <c r="K6281" s="268"/>
      <c r="L6281" s="268"/>
      <c r="O6281" s="268"/>
      <c r="T6281" s="268"/>
      <c r="X6281" s="268"/>
    </row>
    <row r="6282" spans="1:24" x14ac:dyDescent="0.25">
      <c r="A6282" s="268"/>
      <c r="B6282" s="268"/>
      <c r="C6282" s="268"/>
      <c r="D6282" s="268"/>
      <c r="E6282" s="268"/>
      <c r="F6282" s="268"/>
      <c r="G6282" s="268"/>
      <c r="H6282" s="268"/>
      <c r="J6282" s="268"/>
      <c r="K6282" s="268"/>
      <c r="L6282" s="268"/>
      <c r="O6282" s="268"/>
      <c r="T6282" s="268"/>
      <c r="X6282" s="268"/>
    </row>
    <row r="6283" spans="1:24" x14ac:dyDescent="0.25">
      <c r="A6283" s="268"/>
      <c r="B6283" s="268"/>
      <c r="C6283" s="268"/>
      <c r="D6283" s="268"/>
      <c r="E6283" s="268"/>
      <c r="F6283" s="268"/>
      <c r="G6283" s="268"/>
      <c r="H6283" s="268"/>
      <c r="J6283" s="268"/>
      <c r="K6283" s="268"/>
      <c r="L6283" s="268"/>
      <c r="O6283" s="268"/>
      <c r="T6283" s="268"/>
      <c r="X6283" s="268"/>
    </row>
    <row r="6284" spans="1:24" x14ac:dyDescent="0.25">
      <c r="A6284" s="268"/>
      <c r="B6284" s="268"/>
      <c r="C6284" s="268"/>
      <c r="D6284" s="268"/>
      <c r="E6284" s="268"/>
      <c r="F6284" s="268"/>
      <c r="G6284" s="268"/>
      <c r="H6284" s="268"/>
      <c r="J6284" s="268"/>
      <c r="K6284" s="268"/>
      <c r="L6284" s="268"/>
      <c r="O6284" s="268"/>
      <c r="T6284" s="268"/>
      <c r="X6284" s="268"/>
    </row>
    <row r="6285" spans="1:24" x14ac:dyDescent="0.25">
      <c r="A6285" s="268"/>
      <c r="B6285" s="268"/>
      <c r="C6285" s="268"/>
      <c r="D6285" s="268"/>
      <c r="E6285" s="268"/>
      <c r="F6285" s="268"/>
      <c r="G6285" s="268"/>
      <c r="H6285" s="268"/>
      <c r="J6285" s="268"/>
      <c r="K6285" s="268"/>
      <c r="L6285" s="268"/>
      <c r="O6285" s="268"/>
      <c r="T6285" s="268"/>
      <c r="X6285" s="268"/>
    </row>
    <row r="6286" spans="1:24" x14ac:dyDescent="0.25">
      <c r="A6286" s="268"/>
      <c r="B6286" s="268"/>
      <c r="C6286" s="268"/>
      <c r="D6286" s="268"/>
      <c r="E6286" s="268"/>
      <c r="F6286" s="268"/>
      <c r="G6286" s="268"/>
      <c r="H6286" s="268"/>
      <c r="J6286" s="268"/>
      <c r="K6286" s="268"/>
      <c r="L6286" s="268"/>
      <c r="O6286" s="268"/>
      <c r="T6286" s="268"/>
      <c r="X6286" s="268"/>
    </row>
    <row r="6287" spans="1:24" x14ac:dyDescent="0.25">
      <c r="A6287" s="268"/>
      <c r="B6287" s="268"/>
      <c r="C6287" s="268"/>
      <c r="D6287" s="268"/>
      <c r="E6287" s="268"/>
      <c r="F6287" s="268"/>
      <c r="G6287" s="268"/>
      <c r="H6287" s="268"/>
      <c r="J6287" s="268"/>
      <c r="K6287" s="268"/>
      <c r="L6287" s="268"/>
      <c r="O6287" s="268"/>
      <c r="T6287" s="268"/>
      <c r="X6287" s="268"/>
    </row>
    <row r="6288" spans="1:24" x14ac:dyDescent="0.25">
      <c r="A6288" s="268"/>
      <c r="B6288" s="268"/>
      <c r="C6288" s="268"/>
      <c r="D6288" s="268"/>
      <c r="E6288" s="268"/>
      <c r="F6288" s="268"/>
      <c r="G6288" s="268"/>
      <c r="H6288" s="268"/>
      <c r="J6288" s="268"/>
      <c r="K6288" s="268"/>
      <c r="L6288" s="268"/>
      <c r="O6288" s="268"/>
      <c r="T6288" s="268"/>
      <c r="X6288" s="268"/>
    </row>
    <row r="6289" spans="1:24" x14ac:dyDescent="0.25">
      <c r="A6289" s="268"/>
      <c r="B6289" s="268"/>
      <c r="C6289" s="268"/>
      <c r="D6289" s="268"/>
      <c r="E6289" s="268"/>
      <c r="F6289" s="268"/>
      <c r="G6289" s="268"/>
      <c r="H6289" s="268"/>
      <c r="J6289" s="268"/>
      <c r="K6289" s="268"/>
      <c r="L6289" s="268"/>
      <c r="O6289" s="268"/>
      <c r="T6289" s="268"/>
      <c r="X6289" s="268"/>
    </row>
    <row r="6290" spans="1:24" x14ac:dyDescent="0.25">
      <c r="A6290" s="268"/>
      <c r="B6290" s="268"/>
      <c r="C6290" s="268"/>
      <c r="D6290" s="268"/>
      <c r="E6290" s="268"/>
      <c r="F6290" s="268"/>
      <c r="G6290" s="268"/>
      <c r="H6290" s="268"/>
      <c r="J6290" s="268"/>
      <c r="K6290" s="268"/>
      <c r="L6290" s="268"/>
      <c r="O6290" s="268"/>
      <c r="T6290" s="268"/>
      <c r="X6290" s="268"/>
    </row>
    <row r="6291" spans="1:24" x14ac:dyDescent="0.25">
      <c r="A6291" s="268"/>
      <c r="B6291" s="268"/>
      <c r="C6291" s="268"/>
      <c r="D6291" s="268"/>
      <c r="E6291" s="268"/>
      <c r="F6291" s="268"/>
      <c r="G6291" s="268"/>
      <c r="H6291" s="268"/>
      <c r="J6291" s="268"/>
      <c r="K6291" s="268"/>
      <c r="L6291" s="268"/>
      <c r="O6291" s="268"/>
      <c r="T6291" s="268"/>
      <c r="X6291" s="268"/>
    </row>
    <row r="6292" spans="1:24" x14ac:dyDescent="0.25">
      <c r="A6292" s="268"/>
      <c r="B6292" s="268"/>
      <c r="C6292" s="268"/>
      <c r="D6292" s="268"/>
      <c r="E6292" s="268"/>
      <c r="F6292" s="268"/>
      <c r="G6292" s="268"/>
      <c r="H6292" s="268"/>
      <c r="J6292" s="268"/>
      <c r="K6292" s="268"/>
      <c r="L6292" s="268"/>
      <c r="O6292" s="268"/>
      <c r="T6292" s="268"/>
      <c r="X6292" s="268"/>
    </row>
    <row r="6293" spans="1:24" x14ac:dyDescent="0.25">
      <c r="A6293" s="268"/>
      <c r="B6293" s="268"/>
      <c r="C6293" s="268"/>
      <c r="D6293" s="268"/>
      <c r="E6293" s="268"/>
      <c r="F6293" s="268"/>
      <c r="G6293" s="268"/>
      <c r="H6293" s="268"/>
      <c r="J6293" s="268"/>
      <c r="K6293" s="268"/>
      <c r="L6293" s="268"/>
      <c r="O6293" s="268"/>
      <c r="T6293" s="268"/>
      <c r="X6293" s="268"/>
    </row>
    <row r="6294" spans="1:24" x14ac:dyDescent="0.25">
      <c r="A6294" s="268"/>
      <c r="B6294" s="268"/>
      <c r="C6294" s="268"/>
      <c r="D6294" s="268"/>
      <c r="E6294" s="268"/>
      <c r="F6294" s="268"/>
      <c r="G6294" s="268"/>
      <c r="H6294" s="268"/>
      <c r="J6294" s="268"/>
      <c r="K6294" s="268"/>
      <c r="L6294" s="268"/>
      <c r="O6294" s="268"/>
      <c r="T6294" s="268"/>
      <c r="X6294" s="268"/>
    </row>
    <row r="6295" spans="1:24" x14ac:dyDescent="0.25">
      <c r="A6295" s="268"/>
      <c r="B6295" s="268"/>
      <c r="C6295" s="268"/>
      <c r="D6295" s="268"/>
      <c r="E6295" s="268"/>
      <c r="F6295" s="268"/>
      <c r="G6295" s="268"/>
      <c r="H6295" s="268"/>
      <c r="J6295" s="268"/>
      <c r="K6295" s="268"/>
      <c r="L6295" s="268"/>
      <c r="O6295" s="268"/>
      <c r="T6295" s="268"/>
      <c r="X6295" s="268"/>
    </row>
    <row r="6296" spans="1:24" x14ac:dyDescent="0.25">
      <c r="A6296" s="268"/>
      <c r="B6296" s="268"/>
      <c r="C6296" s="268"/>
      <c r="D6296" s="268"/>
      <c r="E6296" s="268"/>
      <c r="F6296" s="268"/>
      <c r="G6296" s="268"/>
      <c r="H6296" s="268"/>
      <c r="J6296" s="268"/>
      <c r="K6296" s="268"/>
      <c r="L6296" s="268"/>
      <c r="O6296" s="268"/>
      <c r="T6296" s="268"/>
      <c r="X6296" s="268"/>
    </row>
    <row r="6297" spans="1:24" x14ac:dyDescent="0.25">
      <c r="A6297" s="268"/>
      <c r="B6297" s="268"/>
      <c r="C6297" s="268"/>
      <c r="D6297" s="268"/>
      <c r="E6297" s="268"/>
      <c r="F6297" s="268"/>
      <c r="G6297" s="268"/>
      <c r="H6297" s="268"/>
      <c r="J6297" s="268"/>
      <c r="K6297" s="268"/>
      <c r="L6297" s="268"/>
      <c r="O6297" s="268"/>
      <c r="T6297" s="268"/>
      <c r="X6297" s="268"/>
    </row>
    <row r="6298" spans="1:24" x14ac:dyDescent="0.25">
      <c r="A6298" s="268"/>
      <c r="B6298" s="268"/>
      <c r="C6298" s="268"/>
      <c r="D6298" s="268"/>
      <c r="E6298" s="268"/>
      <c r="F6298" s="268"/>
      <c r="G6298" s="268"/>
      <c r="H6298" s="268"/>
      <c r="J6298" s="268"/>
      <c r="K6298" s="268"/>
      <c r="L6298" s="268"/>
      <c r="O6298" s="268"/>
      <c r="T6298" s="268"/>
      <c r="X6298" s="268"/>
    </row>
    <row r="6299" spans="1:24" x14ac:dyDescent="0.25">
      <c r="A6299" s="268"/>
      <c r="B6299" s="268"/>
      <c r="C6299" s="268"/>
      <c r="D6299" s="268"/>
      <c r="E6299" s="268"/>
      <c r="F6299" s="268"/>
      <c r="G6299" s="268"/>
      <c r="H6299" s="268"/>
      <c r="J6299" s="268"/>
      <c r="K6299" s="268"/>
      <c r="L6299" s="268"/>
      <c r="O6299" s="268"/>
      <c r="T6299" s="268"/>
      <c r="X6299" s="268"/>
    </row>
    <row r="6300" spans="1:24" x14ac:dyDescent="0.25">
      <c r="A6300" s="268"/>
      <c r="B6300" s="268"/>
      <c r="C6300" s="268"/>
      <c r="D6300" s="268"/>
      <c r="E6300" s="268"/>
      <c r="F6300" s="268"/>
      <c r="G6300" s="268"/>
      <c r="H6300" s="268"/>
      <c r="J6300" s="268"/>
      <c r="K6300" s="268"/>
      <c r="L6300" s="268"/>
      <c r="O6300" s="268"/>
      <c r="T6300" s="268"/>
      <c r="X6300" s="268"/>
    </row>
    <row r="6301" spans="1:24" x14ac:dyDescent="0.25">
      <c r="A6301" s="268"/>
      <c r="B6301" s="268"/>
      <c r="C6301" s="268"/>
      <c r="D6301" s="268"/>
      <c r="E6301" s="268"/>
      <c r="F6301" s="268"/>
      <c r="G6301" s="268"/>
      <c r="H6301" s="268"/>
      <c r="J6301" s="268"/>
      <c r="K6301" s="268"/>
      <c r="L6301" s="268"/>
      <c r="O6301" s="268"/>
      <c r="T6301" s="268"/>
      <c r="X6301" s="268"/>
    </row>
    <row r="6302" spans="1:24" x14ac:dyDescent="0.25">
      <c r="A6302" s="268"/>
      <c r="B6302" s="268"/>
      <c r="C6302" s="268"/>
      <c r="D6302" s="268"/>
      <c r="E6302" s="268"/>
      <c r="F6302" s="268"/>
      <c r="G6302" s="268"/>
      <c r="H6302" s="268"/>
      <c r="J6302" s="268"/>
      <c r="K6302" s="268"/>
      <c r="L6302" s="268"/>
      <c r="O6302" s="268"/>
      <c r="T6302" s="268"/>
      <c r="X6302" s="268"/>
    </row>
    <row r="6303" spans="1:24" x14ac:dyDescent="0.25">
      <c r="A6303" s="268"/>
      <c r="B6303" s="268"/>
      <c r="C6303" s="268"/>
      <c r="D6303" s="268"/>
      <c r="E6303" s="268"/>
      <c r="F6303" s="268"/>
      <c r="G6303" s="268"/>
      <c r="H6303" s="268"/>
      <c r="J6303" s="268"/>
      <c r="K6303" s="268"/>
      <c r="L6303" s="268"/>
      <c r="O6303" s="268"/>
      <c r="T6303" s="268"/>
      <c r="X6303" s="268"/>
    </row>
    <row r="6304" spans="1:24" x14ac:dyDescent="0.25">
      <c r="A6304" s="268"/>
      <c r="B6304" s="268"/>
      <c r="C6304" s="268"/>
      <c r="D6304" s="268"/>
      <c r="E6304" s="268"/>
      <c r="F6304" s="268"/>
      <c r="G6304" s="268"/>
      <c r="H6304" s="268"/>
      <c r="J6304" s="268"/>
      <c r="K6304" s="268"/>
      <c r="L6304" s="268"/>
      <c r="O6304" s="268"/>
      <c r="T6304" s="268"/>
      <c r="X6304" s="268"/>
    </row>
    <row r="6305" spans="1:24" x14ac:dyDescent="0.25">
      <c r="A6305" s="268"/>
      <c r="B6305" s="268"/>
      <c r="C6305" s="268"/>
      <c r="D6305" s="268"/>
      <c r="E6305" s="268"/>
      <c r="F6305" s="268"/>
      <c r="G6305" s="268"/>
      <c r="H6305" s="268"/>
      <c r="J6305" s="268"/>
      <c r="K6305" s="268"/>
      <c r="L6305" s="268"/>
      <c r="O6305" s="268"/>
      <c r="T6305" s="268"/>
      <c r="X6305" s="268"/>
    </row>
    <row r="6306" spans="1:24" x14ac:dyDescent="0.25">
      <c r="A6306" s="268"/>
      <c r="B6306" s="268"/>
      <c r="C6306" s="268"/>
      <c r="D6306" s="268"/>
      <c r="E6306" s="268"/>
      <c r="F6306" s="268"/>
      <c r="G6306" s="268"/>
      <c r="H6306" s="268"/>
      <c r="J6306" s="268"/>
      <c r="K6306" s="268"/>
      <c r="L6306" s="268"/>
      <c r="O6306" s="268"/>
      <c r="T6306" s="268"/>
      <c r="X6306" s="268"/>
    </row>
    <row r="6307" spans="1:24" x14ac:dyDescent="0.25">
      <c r="A6307" s="268"/>
      <c r="B6307" s="268"/>
      <c r="C6307" s="268"/>
      <c r="D6307" s="268"/>
      <c r="E6307" s="268"/>
      <c r="F6307" s="268"/>
      <c r="G6307" s="268"/>
      <c r="H6307" s="268"/>
      <c r="J6307" s="268"/>
      <c r="K6307" s="268"/>
      <c r="L6307" s="268"/>
      <c r="O6307" s="268"/>
      <c r="T6307" s="268"/>
      <c r="X6307" s="268"/>
    </row>
    <row r="6308" spans="1:24" x14ac:dyDescent="0.25">
      <c r="A6308" s="268"/>
      <c r="B6308" s="268"/>
      <c r="C6308" s="268"/>
      <c r="D6308" s="268"/>
      <c r="E6308" s="268"/>
      <c r="F6308" s="268"/>
      <c r="G6308" s="268"/>
      <c r="H6308" s="268"/>
      <c r="J6308" s="268"/>
      <c r="K6308" s="268"/>
      <c r="L6308" s="268"/>
      <c r="O6308" s="268"/>
      <c r="T6308" s="268"/>
      <c r="X6308" s="268"/>
    </row>
    <row r="6309" spans="1:24" x14ac:dyDescent="0.25">
      <c r="A6309" s="268"/>
      <c r="B6309" s="268"/>
      <c r="C6309" s="268"/>
      <c r="D6309" s="268"/>
      <c r="E6309" s="268"/>
      <c r="F6309" s="268"/>
      <c r="G6309" s="268"/>
      <c r="H6309" s="268"/>
      <c r="J6309" s="268"/>
      <c r="K6309" s="268"/>
      <c r="L6309" s="268"/>
      <c r="O6309" s="268"/>
      <c r="T6309" s="268"/>
      <c r="X6309" s="268"/>
    </row>
    <row r="6310" spans="1:24" x14ac:dyDescent="0.25">
      <c r="A6310" s="268"/>
      <c r="B6310" s="268"/>
      <c r="C6310" s="268"/>
      <c r="D6310" s="268"/>
      <c r="E6310" s="268"/>
      <c r="F6310" s="268"/>
      <c r="G6310" s="268"/>
      <c r="H6310" s="268"/>
      <c r="J6310" s="268"/>
      <c r="K6310" s="268"/>
      <c r="L6310" s="268"/>
      <c r="O6310" s="268"/>
      <c r="T6310" s="268"/>
      <c r="X6310" s="268"/>
    </row>
    <row r="6311" spans="1:24" x14ac:dyDescent="0.25">
      <c r="A6311" s="268"/>
      <c r="B6311" s="268"/>
      <c r="C6311" s="268"/>
      <c r="D6311" s="268"/>
      <c r="E6311" s="268"/>
      <c r="F6311" s="268"/>
      <c r="G6311" s="268"/>
      <c r="H6311" s="268"/>
      <c r="J6311" s="268"/>
      <c r="K6311" s="268"/>
      <c r="L6311" s="268"/>
      <c r="O6311" s="268"/>
      <c r="T6311" s="268"/>
      <c r="X6311" s="268"/>
    </row>
    <row r="6312" spans="1:24" x14ac:dyDescent="0.25">
      <c r="A6312" s="268"/>
      <c r="B6312" s="268"/>
      <c r="C6312" s="268"/>
      <c r="D6312" s="268"/>
      <c r="E6312" s="268"/>
      <c r="F6312" s="268"/>
      <c r="G6312" s="268"/>
      <c r="H6312" s="268"/>
      <c r="J6312" s="268"/>
      <c r="K6312" s="268"/>
      <c r="L6312" s="268"/>
      <c r="O6312" s="268"/>
      <c r="T6312" s="268"/>
      <c r="X6312" s="268"/>
    </row>
    <row r="6313" spans="1:24" x14ac:dyDescent="0.25">
      <c r="A6313" s="268"/>
      <c r="B6313" s="268"/>
      <c r="C6313" s="268"/>
      <c r="D6313" s="268"/>
      <c r="E6313" s="268"/>
      <c r="F6313" s="268"/>
      <c r="G6313" s="268"/>
      <c r="H6313" s="268"/>
      <c r="J6313" s="268"/>
      <c r="K6313" s="268"/>
      <c r="L6313" s="268"/>
      <c r="O6313" s="268"/>
      <c r="T6313" s="268"/>
      <c r="X6313" s="268"/>
    </row>
    <row r="6314" spans="1:24" x14ac:dyDescent="0.25">
      <c r="A6314" s="268"/>
      <c r="B6314" s="268"/>
      <c r="C6314" s="268"/>
      <c r="D6314" s="268"/>
      <c r="E6314" s="268"/>
      <c r="F6314" s="268"/>
      <c r="G6314" s="268"/>
      <c r="H6314" s="268"/>
      <c r="J6314" s="268"/>
      <c r="K6314" s="268"/>
      <c r="L6314" s="268"/>
      <c r="O6314" s="268"/>
      <c r="T6314" s="268"/>
      <c r="X6314" s="268"/>
    </row>
    <row r="6315" spans="1:24" x14ac:dyDescent="0.25">
      <c r="A6315" s="268"/>
      <c r="B6315" s="268"/>
      <c r="C6315" s="268"/>
      <c r="D6315" s="268"/>
      <c r="E6315" s="268"/>
      <c r="F6315" s="268"/>
      <c r="G6315" s="268"/>
      <c r="H6315" s="268"/>
      <c r="J6315" s="268"/>
      <c r="K6315" s="268"/>
      <c r="L6315" s="268"/>
      <c r="O6315" s="268"/>
      <c r="T6315" s="268"/>
      <c r="X6315" s="268"/>
    </row>
    <row r="6316" spans="1:24" x14ac:dyDescent="0.25">
      <c r="A6316" s="268"/>
      <c r="B6316" s="268"/>
      <c r="C6316" s="268"/>
      <c r="D6316" s="268"/>
      <c r="E6316" s="268"/>
      <c r="F6316" s="268"/>
      <c r="G6316" s="268"/>
      <c r="H6316" s="268"/>
      <c r="J6316" s="268"/>
      <c r="K6316" s="268"/>
      <c r="L6316" s="268"/>
      <c r="O6316" s="268"/>
      <c r="T6316" s="268"/>
      <c r="X6316" s="268"/>
    </row>
    <row r="6317" spans="1:24" x14ac:dyDescent="0.25">
      <c r="A6317" s="268"/>
      <c r="B6317" s="268"/>
      <c r="C6317" s="268"/>
      <c r="D6317" s="268"/>
      <c r="E6317" s="268"/>
      <c r="F6317" s="268"/>
      <c r="G6317" s="268"/>
      <c r="H6317" s="268"/>
      <c r="J6317" s="268"/>
      <c r="K6317" s="268"/>
      <c r="L6317" s="268"/>
      <c r="O6317" s="268"/>
      <c r="T6317" s="268"/>
      <c r="X6317" s="268"/>
    </row>
    <row r="6318" spans="1:24" x14ac:dyDescent="0.25">
      <c r="A6318" s="268"/>
      <c r="B6318" s="268"/>
      <c r="C6318" s="268"/>
      <c r="D6318" s="268"/>
      <c r="E6318" s="268"/>
      <c r="F6318" s="268"/>
      <c r="G6318" s="268"/>
      <c r="H6318" s="268"/>
      <c r="J6318" s="268"/>
      <c r="K6318" s="268"/>
      <c r="L6318" s="268"/>
      <c r="O6318" s="268"/>
      <c r="T6318" s="268"/>
      <c r="X6318" s="268"/>
    </row>
    <row r="6319" spans="1:24" x14ac:dyDescent="0.25">
      <c r="A6319" s="268"/>
      <c r="B6319" s="268"/>
      <c r="C6319" s="268"/>
      <c r="D6319" s="268"/>
      <c r="E6319" s="268"/>
      <c r="F6319" s="268"/>
      <c r="G6319" s="268"/>
      <c r="H6319" s="268"/>
      <c r="J6319" s="268"/>
      <c r="K6319" s="268"/>
      <c r="L6319" s="268"/>
      <c r="O6319" s="268"/>
      <c r="T6319" s="268"/>
      <c r="X6319" s="268"/>
    </row>
    <row r="6320" spans="1:24" x14ac:dyDescent="0.25">
      <c r="A6320" s="268"/>
      <c r="B6320" s="268"/>
      <c r="C6320" s="268"/>
      <c r="D6320" s="268"/>
      <c r="E6320" s="268"/>
      <c r="F6320" s="268"/>
      <c r="G6320" s="268"/>
      <c r="H6320" s="268"/>
      <c r="J6320" s="268"/>
      <c r="K6320" s="268"/>
      <c r="L6320" s="268"/>
      <c r="O6320" s="268"/>
      <c r="T6320" s="268"/>
      <c r="X6320" s="268"/>
    </row>
    <row r="6321" spans="1:24" x14ac:dyDescent="0.25">
      <c r="A6321" s="268"/>
      <c r="B6321" s="268"/>
      <c r="C6321" s="268"/>
      <c r="D6321" s="268"/>
      <c r="E6321" s="268"/>
      <c r="F6321" s="268"/>
      <c r="G6321" s="268"/>
      <c r="H6321" s="268"/>
      <c r="J6321" s="268"/>
      <c r="K6321" s="268"/>
      <c r="L6321" s="268"/>
      <c r="O6321" s="268"/>
      <c r="T6321" s="268"/>
      <c r="X6321" s="268"/>
    </row>
    <row r="6322" spans="1:24" x14ac:dyDescent="0.25">
      <c r="A6322" s="268"/>
      <c r="B6322" s="268"/>
      <c r="C6322" s="268"/>
      <c r="D6322" s="268"/>
      <c r="E6322" s="268"/>
      <c r="F6322" s="268"/>
      <c r="G6322" s="268"/>
      <c r="H6322" s="268"/>
      <c r="J6322" s="268"/>
      <c r="K6322" s="268"/>
      <c r="L6322" s="268"/>
      <c r="O6322" s="268"/>
      <c r="T6322" s="268"/>
      <c r="X6322" s="268"/>
    </row>
    <row r="6323" spans="1:24" x14ac:dyDescent="0.25">
      <c r="A6323" s="268"/>
      <c r="B6323" s="268"/>
      <c r="C6323" s="268"/>
      <c r="D6323" s="268"/>
      <c r="E6323" s="268"/>
      <c r="F6323" s="268"/>
      <c r="G6323" s="268"/>
      <c r="H6323" s="268"/>
      <c r="J6323" s="268"/>
      <c r="K6323" s="268"/>
      <c r="L6323" s="268"/>
      <c r="O6323" s="268"/>
      <c r="T6323" s="268"/>
      <c r="X6323" s="268"/>
    </row>
    <row r="6324" spans="1:24" x14ac:dyDescent="0.25">
      <c r="A6324" s="268"/>
      <c r="B6324" s="268"/>
      <c r="C6324" s="268"/>
      <c r="D6324" s="268"/>
      <c r="E6324" s="268"/>
      <c r="F6324" s="268"/>
      <c r="G6324" s="268"/>
      <c r="H6324" s="268"/>
      <c r="J6324" s="268"/>
      <c r="K6324" s="268"/>
      <c r="L6324" s="268"/>
      <c r="O6324" s="268"/>
      <c r="T6324" s="268"/>
      <c r="X6324" s="268"/>
    </row>
    <row r="6325" spans="1:24" x14ac:dyDescent="0.25">
      <c r="A6325" s="268"/>
      <c r="B6325" s="268"/>
      <c r="C6325" s="268"/>
      <c r="D6325" s="268"/>
      <c r="E6325" s="268"/>
      <c r="F6325" s="268"/>
      <c r="G6325" s="268"/>
      <c r="H6325" s="268"/>
      <c r="J6325" s="268"/>
      <c r="K6325" s="268"/>
      <c r="L6325" s="268"/>
      <c r="O6325" s="268"/>
      <c r="T6325" s="268"/>
      <c r="X6325" s="268"/>
    </row>
    <row r="6326" spans="1:24" x14ac:dyDescent="0.25">
      <c r="A6326" s="268"/>
      <c r="B6326" s="268"/>
      <c r="C6326" s="268"/>
      <c r="D6326" s="268"/>
      <c r="E6326" s="268"/>
      <c r="F6326" s="268"/>
      <c r="G6326" s="268"/>
      <c r="H6326" s="268"/>
      <c r="J6326" s="268"/>
      <c r="K6326" s="268"/>
      <c r="L6326" s="268"/>
      <c r="O6326" s="268"/>
      <c r="T6326" s="268"/>
      <c r="X6326" s="268"/>
    </row>
    <row r="6327" spans="1:24" x14ac:dyDescent="0.25">
      <c r="A6327" s="268"/>
      <c r="B6327" s="268"/>
      <c r="C6327" s="268"/>
      <c r="D6327" s="268"/>
      <c r="E6327" s="268"/>
      <c r="F6327" s="268"/>
      <c r="G6327" s="268"/>
      <c r="H6327" s="268"/>
      <c r="J6327" s="268"/>
      <c r="K6327" s="268"/>
      <c r="L6327" s="268"/>
      <c r="O6327" s="268"/>
      <c r="T6327" s="268"/>
      <c r="X6327" s="268"/>
    </row>
    <row r="6328" spans="1:24" x14ac:dyDescent="0.25">
      <c r="A6328" s="268"/>
      <c r="B6328" s="268"/>
      <c r="C6328" s="268"/>
      <c r="D6328" s="268"/>
      <c r="E6328" s="268"/>
      <c r="F6328" s="268"/>
      <c r="G6328" s="268"/>
      <c r="H6328" s="268"/>
      <c r="J6328" s="268"/>
      <c r="K6328" s="268"/>
      <c r="L6328" s="268"/>
      <c r="O6328" s="268"/>
      <c r="T6328" s="268"/>
      <c r="X6328" s="268"/>
    </row>
    <row r="6329" spans="1:24" x14ac:dyDescent="0.25">
      <c r="A6329" s="268"/>
      <c r="B6329" s="268"/>
      <c r="C6329" s="268"/>
      <c r="D6329" s="268"/>
      <c r="E6329" s="268"/>
      <c r="F6329" s="268"/>
      <c r="G6329" s="268"/>
      <c r="H6329" s="268"/>
      <c r="J6329" s="268"/>
      <c r="K6329" s="268"/>
      <c r="L6329" s="268"/>
      <c r="O6329" s="268"/>
      <c r="T6329" s="268"/>
      <c r="X6329" s="268"/>
    </row>
    <row r="6330" spans="1:24" x14ac:dyDescent="0.25">
      <c r="A6330" s="268"/>
      <c r="B6330" s="268"/>
      <c r="C6330" s="268"/>
      <c r="D6330" s="268"/>
      <c r="E6330" s="268"/>
      <c r="F6330" s="268"/>
      <c r="G6330" s="268"/>
      <c r="H6330" s="268"/>
      <c r="J6330" s="268"/>
      <c r="K6330" s="268"/>
      <c r="L6330" s="268"/>
      <c r="O6330" s="268"/>
      <c r="T6330" s="268"/>
      <c r="X6330" s="268"/>
    </row>
    <row r="6331" spans="1:24" x14ac:dyDescent="0.25">
      <c r="A6331" s="268"/>
      <c r="B6331" s="268"/>
      <c r="C6331" s="268"/>
      <c r="D6331" s="268"/>
      <c r="E6331" s="268"/>
      <c r="F6331" s="268"/>
      <c r="G6331" s="268"/>
      <c r="H6331" s="268"/>
      <c r="J6331" s="268"/>
      <c r="K6331" s="268"/>
      <c r="L6331" s="268"/>
      <c r="O6331" s="268"/>
      <c r="T6331" s="268"/>
      <c r="X6331" s="268"/>
    </row>
    <row r="6332" spans="1:24" x14ac:dyDescent="0.25">
      <c r="A6332" s="268"/>
      <c r="B6332" s="268"/>
      <c r="C6332" s="268"/>
      <c r="D6332" s="268"/>
      <c r="E6332" s="268"/>
      <c r="F6332" s="268"/>
      <c r="G6332" s="268"/>
      <c r="H6332" s="268"/>
      <c r="J6332" s="268"/>
      <c r="K6332" s="268"/>
      <c r="L6332" s="268"/>
      <c r="O6332" s="268"/>
      <c r="T6332" s="268"/>
      <c r="X6332" s="268"/>
    </row>
    <row r="6333" spans="1:24" x14ac:dyDescent="0.25">
      <c r="A6333" s="268"/>
      <c r="B6333" s="268"/>
      <c r="C6333" s="268"/>
      <c r="D6333" s="268"/>
      <c r="E6333" s="268"/>
      <c r="F6333" s="268"/>
      <c r="G6333" s="268"/>
      <c r="H6333" s="268"/>
      <c r="J6333" s="268"/>
      <c r="K6333" s="268"/>
      <c r="L6333" s="268"/>
      <c r="O6333" s="268"/>
      <c r="T6333" s="268"/>
      <c r="X6333" s="268"/>
    </row>
    <row r="6334" spans="1:24" x14ac:dyDescent="0.25">
      <c r="A6334" s="268"/>
      <c r="B6334" s="268"/>
      <c r="C6334" s="268"/>
      <c r="D6334" s="268"/>
      <c r="E6334" s="268"/>
      <c r="F6334" s="268"/>
      <c r="G6334" s="268"/>
      <c r="H6334" s="268"/>
      <c r="J6334" s="268"/>
      <c r="K6334" s="268"/>
      <c r="L6334" s="268"/>
      <c r="O6334" s="268"/>
      <c r="T6334" s="268"/>
      <c r="X6334" s="268"/>
    </row>
    <row r="6335" spans="1:24" x14ac:dyDescent="0.25">
      <c r="A6335" s="268"/>
      <c r="B6335" s="268"/>
      <c r="C6335" s="268"/>
      <c r="D6335" s="268"/>
      <c r="E6335" s="268"/>
      <c r="F6335" s="268"/>
      <c r="G6335" s="268"/>
      <c r="H6335" s="268"/>
      <c r="J6335" s="268"/>
      <c r="K6335" s="268"/>
      <c r="L6335" s="268"/>
      <c r="O6335" s="268"/>
      <c r="T6335" s="268"/>
      <c r="X6335" s="268"/>
    </row>
    <row r="6336" spans="1:24" x14ac:dyDescent="0.25">
      <c r="A6336" s="268"/>
      <c r="B6336" s="268"/>
      <c r="C6336" s="268"/>
      <c r="D6336" s="268"/>
      <c r="E6336" s="268"/>
      <c r="F6336" s="268"/>
      <c r="G6336" s="268"/>
      <c r="H6336" s="268"/>
      <c r="J6336" s="268"/>
      <c r="K6336" s="268"/>
      <c r="L6336" s="268"/>
      <c r="O6336" s="268"/>
      <c r="T6336" s="268"/>
      <c r="X6336" s="268"/>
    </row>
    <row r="6337" spans="1:24" x14ac:dyDescent="0.25">
      <c r="A6337" s="268"/>
      <c r="B6337" s="268"/>
      <c r="C6337" s="268"/>
      <c r="D6337" s="268"/>
      <c r="E6337" s="268"/>
      <c r="F6337" s="268"/>
      <c r="G6337" s="268"/>
      <c r="H6337" s="268"/>
      <c r="J6337" s="268"/>
      <c r="K6337" s="268"/>
      <c r="L6337" s="268"/>
      <c r="O6337" s="268"/>
      <c r="T6337" s="268"/>
      <c r="X6337" s="268"/>
    </row>
    <row r="6338" spans="1:24" x14ac:dyDescent="0.25">
      <c r="A6338" s="268"/>
      <c r="B6338" s="268"/>
      <c r="C6338" s="268"/>
      <c r="D6338" s="268"/>
      <c r="E6338" s="268"/>
      <c r="F6338" s="268"/>
      <c r="G6338" s="268"/>
      <c r="H6338" s="268"/>
      <c r="J6338" s="268"/>
      <c r="K6338" s="268"/>
      <c r="L6338" s="268"/>
      <c r="O6338" s="268"/>
      <c r="T6338" s="268"/>
      <c r="X6338" s="268"/>
    </row>
    <row r="6339" spans="1:24" x14ac:dyDescent="0.25">
      <c r="A6339" s="268"/>
      <c r="B6339" s="268"/>
      <c r="C6339" s="268"/>
      <c r="D6339" s="268"/>
      <c r="E6339" s="268"/>
      <c r="F6339" s="268"/>
      <c r="G6339" s="268"/>
      <c r="H6339" s="268"/>
      <c r="J6339" s="268"/>
      <c r="K6339" s="268"/>
      <c r="L6339" s="268"/>
      <c r="O6339" s="268"/>
      <c r="T6339" s="268"/>
      <c r="X6339" s="268"/>
    </row>
    <row r="6340" spans="1:24" x14ac:dyDescent="0.25">
      <c r="A6340" s="268"/>
      <c r="B6340" s="268"/>
      <c r="C6340" s="268"/>
      <c r="D6340" s="268"/>
      <c r="E6340" s="268"/>
      <c r="F6340" s="268"/>
      <c r="G6340" s="268"/>
      <c r="H6340" s="268"/>
      <c r="J6340" s="268"/>
      <c r="K6340" s="268"/>
      <c r="L6340" s="268"/>
      <c r="O6340" s="268"/>
      <c r="T6340" s="268"/>
      <c r="X6340" s="268"/>
    </row>
    <row r="6341" spans="1:24" x14ac:dyDescent="0.25">
      <c r="A6341" s="268"/>
      <c r="B6341" s="268"/>
      <c r="C6341" s="268"/>
      <c r="D6341" s="268"/>
      <c r="E6341" s="268"/>
      <c r="F6341" s="268"/>
      <c r="G6341" s="268"/>
      <c r="H6341" s="268"/>
      <c r="J6341" s="268"/>
      <c r="K6341" s="268"/>
      <c r="L6341" s="268"/>
      <c r="O6341" s="268"/>
      <c r="T6341" s="268"/>
      <c r="X6341" s="268"/>
    </row>
    <row r="6342" spans="1:24" x14ac:dyDescent="0.25">
      <c r="A6342" s="268"/>
      <c r="B6342" s="268"/>
      <c r="C6342" s="268"/>
      <c r="D6342" s="268"/>
      <c r="E6342" s="268"/>
      <c r="F6342" s="268"/>
      <c r="G6342" s="268"/>
      <c r="H6342" s="268"/>
      <c r="J6342" s="268"/>
      <c r="K6342" s="268"/>
      <c r="L6342" s="268"/>
      <c r="O6342" s="268"/>
      <c r="T6342" s="268"/>
      <c r="X6342" s="268"/>
    </row>
    <row r="6343" spans="1:24" x14ac:dyDescent="0.25">
      <c r="A6343" s="268"/>
      <c r="B6343" s="268"/>
      <c r="C6343" s="268"/>
      <c r="D6343" s="268"/>
      <c r="E6343" s="268"/>
      <c r="F6343" s="268"/>
      <c r="G6343" s="268"/>
      <c r="H6343" s="268"/>
      <c r="J6343" s="268"/>
      <c r="K6343" s="268"/>
      <c r="L6343" s="268"/>
      <c r="O6343" s="268"/>
      <c r="T6343" s="268"/>
      <c r="X6343" s="268"/>
    </row>
    <row r="6344" spans="1:24" x14ac:dyDescent="0.25">
      <c r="A6344" s="268"/>
      <c r="B6344" s="268"/>
      <c r="C6344" s="268"/>
      <c r="D6344" s="268"/>
      <c r="E6344" s="268"/>
      <c r="F6344" s="268"/>
      <c r="G6344" s="268"/>
      <c r="H6344" s="268"/>
      <c r="J6344" s="268"/>
      <c r="K6344" s="268"/>
      <c r="L6344" s="268"/>
      <c r="O6344" s="268"/>
      <c r="T6344" s="268"/>
      <c r="X6344" s="268"/>
    </row>
    <row r="6345" spans="1:24" x14ac:dyDescent="0.25">
      <c r="A6345" s="268"/>
      <c r="B6345" s="268"/>
      <c r="C6345" s="268"/>
      <c r="D6345" s="268"/>
      <c r="E6345" s="268"/>
      <c r="F6345" s="268"/>
      <c r="G6345" s="268"/>
      <c r="H6345" s="268"/>
      <c r="J6345" s="268"/>
      <c r="K6345" s="268"/>
      <c r="L6345" s="268"/>
      <c r="O6345" s="268"/>
      <c r="T6345" s="268"/>
      <c r="X6345" s="268"/>
    </row>
    <row r="6346" spans="1:24" x14ac:dyDescent="0.25">
      <c r="A6346" s="268"/>
      <c r="B6346" s="268"/>
      <c r="C6346" s="268"/>
      <c r="D6346" s="268"/>
      <c r="E6346" s="268"/>
      <c r="F6346" s="268"/>
      <c r="G6346" s="268"/>
      <c r="H6346" s="268"/>
      <c r="J6346" s="268"/>
      <c r="K6346" s="268"/>
      <c r="L6346" s="268"/>
      <c r="O6346" s="268"/>
      <c r="T6346" s="268"/>
      <c r="X6346" s="268"/>
    </row>
    <row r="6347" spans="1:24" x14ac:dyDescent="0.25">
      <c r="A6347" s="268"/>
      <c r="B6347" s="268"/>
      <c r="C6347" s="268"/>
      <c r="D6347" s="268"/>
      <c r="E6347" s="268"/>
      <c r="F6347" s="268"/>
      <c r="G6347" s="268"/>
      <c r="H6347" s="268"/>
      <c r="J6347" s="268"/>
      <c r="K6347" s="268"/>
      <c r="L6347" s="268"/>
      <c r="O6347" s="268"/>
      <c r="T6347" s="268"/>
      <c r="X6347" s="268"/>
    </row>
    <row r="6348" spans="1:24" x14ac:dyDescent="0.25">
      <c r="A6348" s="268"/>
      <c r="B6348" s="268"/>
      <c r="C6348" s="268"/>
      <c r="D6348" s="268"/>
      <c r="E6348" s="268"/>
      <c r="F6348" s="268"/>
      <c r="G6348" s="268"/>
      <c r="H6348" s="268"/>
      <c r="J6348" s="268"/>
      <c r="K6348" s="268"/>
      <c r="L6348" s="268"/>
      <c r="O6348" s="268"/>
      <c r="T6348" s="268"/>
      <c r="X6348" s="268"/>
    </row>
    <row r="6349" spans="1:24" x14ac:dyDescent="0.25">
      <c r="A6349" s="268"/>
      <c r="B6349" s="268"/>
      <c r="C6349" s="268"/>
      <c r="D6349" s="268"/>
      <c r="E6349" s="268"/>
      <c r="F6349" s="268"/>
      <c r="G6349" s="268"/>
      <c r="H6349" s="268"/>
      <c r="J6349" s="268"/>
      <c r="K6349" s="268"/>
      <c r="L6349" s="268"/>
      <c r="O6349" s="268"/>
      <c r="T6349" s="268"/>
      <c r="X6349" s="268"/>
    </row>
    <row r="6350" spans="1:24" x14ac:dyDescent="0.25">
      <c r="A6350" s="268"/>
      <c r="B6350" s="268"/>
      <c r="C6350" s="268"/>
      <c r="D6350" s="268"/>
      <c r="E6350" s="268"/>
      <c r="F6350" s="268"/>
      <c r="G6350" s="268"/>
      <c r="H6350" s="268"/>
      <c r="J6350" s="268"/>
      <c r="K6350" s="268"/>
      <c r="L6350" s="268"/>
      <c r="O6350" s="268"/>
      <c r="T6350" s="268"/>
      <c r="X6350" s="268"/>
    </row>
    <row r="6351" spans="1:24" x14ac:dyDescent="0.25">
      <c r="A6351" s="268"/>
      <c r="B6351" s="268"/>
      <c r="C6351" s="268"/>
      <c r="D6351" s="268"/>
      <c r="E6351" s="268"/>
      <c r="F6351" s="268"/>
      <c r="G6351" s="268"/>
      <c r="H6351" s="268"/>
      <c r="J6351" s="268"/>
      <c r="K6351" s="268"/>
      <c r="L6351" s="268"/>
      <c r="O6351" s="268"/>
      <c r="T6351" s="268"/>
      <c r="X6351" s="268"/>
    </row>
    <row r="6352" spans="1:24" x14ac:dyDescent="0.25">
      <c r="A6352" s="268"/>
      <c r="B6352" s="268"/>
      <c r="C6352" s="268"/>
      <c r="D6352" s="268"/>
      <c r="E6352" s="268"/>
      <c r="F6352" s="268"/>
      <c r="G6352" s="268"/>
      <c r="H6352" s="268"/>
      <c r="J6352" s="268"/>
      <c r="K6352" s="268"/>
      <c r="L6352" s="268"/>
      <c r="O6352" s="268"/>
      <c r="T6352" s="268"/>
      <c r="X6352" s="268"/>
    </row>
    <row r="6353" spans="1:24" x14ac:dyDescent="0.25">
      <c r="A6353" s="268"/>
      <c r="B6353" s="268"/>
      <c r="C6353" s="268"/>
      <c r="D6353" s="268"/>
      <c r="E6353" s="268"/>
      <c r="F6353" s="268"/>
      <c r="G6353" s="268"/>
      <c r="H6353" s="268"/>
      <c r="J6353" s="268"/>
      <c r="K6353" s="268"/>
      <c r="L6353" s="268"/>
      <c r="O6353" s="268"/>
      <c r="T6353" s="268"/>
      <c r="X6353" s="268"/>
    </row>
    <row r="6354" spans="1:24" x14ac:dyDescent="0.25">
      <c r="A6354" s="268"/>
      <c r="B6354" s="268"/>
      <c r="C6354" s="268"/>
      <c r="D6354" s="268"/>
      <c r="E6354" s="268"/>
      <c r="F6354" s="268"/>
      <c r="G6354" s="268"/>
      <c r="H6354" s="268"/>
      <c r="J6354" s="268"/>
      <c r="K6354" s="268"/>
      <c r="L6354" s="268"/>
      <c r="O6354" s="268"/>
      <c r="T6354" s="268"/>
      <c r="X6354" s="268"/>
    </row>
    <row r="6355" spans="1:24" x14ac:dyDescent="0.25">
      <c r="A6355" s="268"/>
      <c r="B6355" s="268"/>
      <c r="C6355" s="268"/>
      <c r="D6355" s="268"/>
      <c r="E6355" s="268"/>
      <c r="F6355" s="268"/>
      <c r="G6355" s="268"/>
      <c r="H6355" s="268"/>
      <c r="J6355" s="268"/>
      <c r="K6355" s="268"/>
      <c r="L6355" s="268"/>
      <c r="O6355" s="268"/>
      <c r="T6355" s="268"/>
      <c r="X6355" s="268"/>
    </row>
    <row r="6356" spans="1:24" x14ac:dyDescent="0.25">
      <c r="A6356" s="268"/>
      <c r="B6356" s="268"/>
      <c r="C6356" s="268"/>
      <c r="D6356" s="268"/>
      <c r="E6356" s="268"/>
      <c r="F6356" s="268"/>
      <c r="G6356" s="268"/>
      <c r="H6356" s="268"/>
      <c r="J6356" s="268"/>
      <c r="K6356" s="268"/>
      <c r="L6356" s="268"/>
      <c r="O6356" s="268"/>
      <c r="T6356" s="268"/>
      <c r="X6356" s="268"/>
    </row>
    <row r="6357" spans="1:24" x14ac:dyDescent="0.25">
      <c r="A6357" s="268"/>
      <c r="B6357" s="268"/>
      <c r="C6357" s="268"/>
      <c r="D6357" s="268"/>
      <c r="E6357" s="268"/>
      <c r="F6357" s="268"/>
      <c r="G6357" s="268"/>
      <c r="H6357" s="268"/>
      <c r="J6357" s="268"/>
      <c r="K6357" s="268"/>
      <c r="L6357" s="268"/>
      <c r="O6357" s="268"/>
      <c r="T6357" s="268"/>
      <c r="X6357" s="268"/>
    </row>
    <row r="6358" spans="1:24" x14ac:dyDescent="0.25">
      <c r="A6358" s="268"/>
      <c r="B6358" s="268"/>
      <c r="C6358" s="268"/>
      <c r="D6358" s="268"/>
      <c r="E6358" s="268"/>
      <c r="F6358" s="268"/>
      <c r="G6358" s="268"/>
      <c r="H6358" s="268"/>
      <c r="J6358" s="268"/>
      <c r="K6358" s="268"/>
      <c r="L6358" s="268"/>
      <c r="O6358" s="268"/>
      <c r="T6358" s="268"/>
      <c r="X6358" s="268"/>
    </row>
    <row r="6359" spans="1:24" x14ac:dyDescent="0.25">
      <c r="A6359" s="268"/>
      <c r="B6359" s="268"/>
      <c r="C6359" s="268"/>
      <c r="D6359" s="268"/>
      <c r="E6359" s="268"/>
      <c r="F6359" s="268"/>
      <c r="G6359" s="268"/>
      <c r="H6359" s="268"/>
      <c r="J6359" s="268"/>
      <c r="K6359" s="268"/>
      <c r="L6359" s="268"/>
      <c r="O6359" s="268"/>
      <c r="T6359" s="268"/>
      <c r="X6359" s="268"/>
    </row>
    <row r="6360" spans="1:24" x14ac:dyDescent="0.25">
      <c r="A6360" s="268"/>
      <c r="B6360" s="268"/>
      <c r="C6360" s="268"/>
      <c r="D6360" s="268"/>
      <c r="E6360" s="268"/>
      <c r="F6360" s="268"/>
      <c r="G6360" s="268"/>
      <c r="H6360" s="268"/>
      <c r="J6360" s="268"/>
      <c r="K6360" s="268"/>
      <c r="L6360" s="268"/>
      <c r="O6360" s="268"/>
      <c r="T6360" s="268"/>
      <c r="X6360" s="268"/>
    </row>
    <row r="6361" spans="1:24" x14ac:dyDescent="0.25">
      <c r="A6361" s="268"/>
      <c r="B6361" s="268"/>
      <c r="C6361" s="268"/>
      <c r="D6361" s="268"/>
      <c r="E6361" s="268"/>
      <c r="F6361" s="268"/>
      <c r="G6361" s="268"/>
      <c r="H6361" s="268"/>
      <c r="J6361" s="268"/>
      <c r="K6361" s="268"/>
      <c r="L6361" s="268"/>
      <c r="O6361" s="268"/>
      <c r="T6361" s="268"/>
      <c r="X6361" s="268"/>
    </row>
    <row r="6362" spans="1:24" x14ac:dyDescent="0.25">
      <c r="A6362" s="268"/>
      <c r="B6362" s="268"/>
      <c r="C6362" s="268"/>
      <c r="D6362" s="268"/>
      <c r="E6362" s="268"/>
      <c r="F6362" s="268"/>
      <c r="G6362" s="268"/>
      <c r="H6362" s="268"/>
      <c r="J6362" s="268"/>
      <c r="K6362" s="268"/>
      <c r="L6362" s="268"/>
      <c r="O6362" s="268"/>
      <c r="T6362" s="268"/>
      <c r="X6362" s="268"/>
    </row>
    <row r="6363" spans="1:24" x14ac:dyDescent="0.25">
      <c r="A6363" s="268"/>
      <c r="B6363" s="268"/>
      <c r="C6363" s="268"/>
      <c r="D6363" s="268"/>
      <c r="E6363" s="268"/>
      <c r="F6363" s="268"/>
      <c r="G6363" s="268"/>
      <c r="H6363" s="268"/>
      <c r="J6363" s="268"/>
      <c r="K6363" s="268"/>
      <c r="L6363" s="268"/>
      <c r="O6363" s="268"/>
      <c r="T6363" s="268"/>
      <c r="X6363" s="268"/>
    </row>
    <row r="6364" spans="1:24" x14ac:dyDescent="0.25">
      <c r="A6364" s="268"/>
      <c r="B6364" s="268"/>
      <c r="C6364" s="268"/>
      <c r="D6364" s="268"/>
      <c r="E6364" s="268"/>
      <c r="F6364" s="268"/>
      <c r="G6364" s="268"/>
      <c r="H6364" s="268"/>
      <c r="J6364" s="268"/>
      <c r="K6364" s="268"/>
      <c r="L6364" s="268"/>
      <c r="O6364" s="268"/>
      <c r="T6364" s="268"/>
      <c r="X6364" s="268"/>
    </row>
    <row r="6365" spans="1:24" x14ac:dyDescent="0.25">
      <c r="A6365" s="268"/>
      <c r="B6365" s="268"/>
      <c r="C6365" s="268"/>
      <c r="D6365" s="268"/>
      <c r="E6365" s="268"/>
      <c r="F6365" s="268"/>
      <c r="G6365" s="268"/>
      <c r="H6365" s="268"/>
      <c r="J6365" s="268"/>
      <c r="K6365" s="268"/>
      <c r="L6365" s="268"/>
      <c r="O6365" s="268"/>
      <c r="T6365" s="268"/>
      <c r="X6365" s="268"/>
    </row>
    <row r="6366" spans="1:24" x14ac:dyDescent="0.25">
      <c r="A6366" s="268"/>
      <c r="B6366" s="268"/>
      <c r="C6366" s="268"/>
      <c r="D6366" s="268"/>
      <c r="E6366" s="268"/>
      <c r="F6366" s="268"/>
      <c r="G6366" s="268"/>
      <c r="H6366" s="268"/>
      <c r="J6366" s="268"/>
      <c r="K6366" s="268"/>
      <c r="L6366" s="268"/>
      <c r="O6366" s="268"/>
      <c r="T6366" s="268"/>
      <c r="X6366" s="268"/>
    </row>
    <row r="6367" spans="1:24" x14ac:dyDescent="0.25">
      <c r="A6367" s="268"/>
      <c r="B6367" s="268"/>
      <c r="C6367" s="268"/>
      <c r="D6367" s="268"/>
      <c r="E6367" s="268"/>
      <c r="F6367" s="268"/>
      <c r="G6367" s="268"/>
      <c r="H6367" s="268"/>
      <c r="J6367" s="268"/>
      <c r="K6367" s="268"/>
      <c r="L6367" s="268"/>
      <c r="O6367" s="268"/>
      <c r="T6367" s="268"/>
      <c r="X6367" s="268"/>
    </row>
    <row r="6368" spans="1:24" x14ac:dyDescent="0.25">
      <c r="A6368" s="268"/>
      <c r="B6368" s="268"/>
      <c r="C6368" s="268"/>
      <c r="D6368" s="268"/>
      <c r="E6368" s="268"/>
      <c r="F6368" s="268"/>
      <c r="G6368" s="268"/>
      <c r="H6368" s="268"/>
      <c r="J6368" s="268"/>
      <c r="K6368" s="268"/>
      <c r="L6368" s="268"/>
      <c r="O6368" s="268"/>
      <c r="T6368" s="268"/>
      <c r="X6368" s="268"/>
    </row>
    <row r="6369" spans="1:24" x14ac:dyDescent="0.25">
      <c r="A6369" s="268"/>
      <c r="B6369" s="268"/>
      <c r="C6369" s="268"/>
      <c r="D6369" s="268"/>
      <c r="E6369" s="268"/>
      <c r="F6369" s="268"/>
      <c r="G6369" s="268"/>
      <c r="H6369" s="268"/>
      <c r="J6369" s="268"/>
      <c r="K6369" s="268"/>
      <c r="L6369" s="268"/>
      <c r="O6369" s="268"/>
      <c r="T6369" s="268"/>
      <c r="X6369" s="268"/>
    </row>
    <row r="6370" spans="1:24" x14ac:dyDescent="0.25">
      <c r="A6370" s="268"/>
      <c r="B6370" s="268"/>
      <c r="C6370" s="268"/>
      <c r="D6370" s="268"/>
      <c r="E6370" s="268"/>
      <c r="F6370" s="268"/>
      <c r="G6370" s="268"/>
      <c r="H6370" s="268"/>
      <c r="J6370" s="268"/>
      <c r="K6370" s="268"/>
      <c r="L6370" s="268"/>
      <c r="O6370" s="268"/>
      <c r="T6370" s="268"/>
      <c r="X6370" s="268"/>
    </row>
    <row r="6371" spans="1:24" x14ac:dyDescent="0.25">
      <c r="A6371" s="268"/>
      <c r="B6371" s="268"/>
      <c r="C6371" s="268"/>
      <c r="D6371" s="268"/>
      <c r="E6371" s="268"/>
      <c r="F6371" s="268"/>
      <c r="G6371" s="268"/>
      <c r="H6371" s="268"/>
      <c r="J6371" s="268"/>
      <c r="K6371" s="268"/>
      <c r="L6371" s="268"/>
      <c r="O6371" s="268"/>
      <c r="T6371" s="268"/>
      <c r="X6371" s="268"/>
    </row>
    <row r="6372" spans="1:24" x14ac:dyDescent="0.25">
      <c r="A6372" s="268"/>
      <c r="B6372" s="268"/>
      <c r="C6372" s="268"/>
      <c r="D6372" s="268"/>
      <c r="E6372" s="268"/>
      <c r="F6372" s="268"/>
      <c r="G6372" s="268"/>
      <c r="H6372" s="268"/>
      <c r="J6372" s="268"/>
      <c r="K6372" s="268"/>
      <c r="L6372" s="268"/>
      <c r="O6372" s="268"/>
      <c r="T6372" s="268"/>
      <c r="X6372" s="268"/>
    </row>
    <row r="6373" spans="1:24" x14ac:dyDescent="0.25">
      <c r="A6373" s="268"/>
      <c r="B6373" s="268"/>
      <c r="C6373" s="268"/>
      <c r="D6373" s="268"/>
      <c r="E6373" s="268"/>
      <c r="F6373" s="268"/>
      <c r="G6373" s="268"/>
      <c r="H6373" s="268"/>
      <c r="J6373" s="268"/>
      <c r="K6373" s="268"/>
      <c r="L6373" s="268"/>
      <c r="O6373" s="268"/>
      <c r="T6373" s="268"/>
      <c r="X6373" s="268"/>
    </row>
    <row r="6374" spans="1:24" x14ac:dyDescent="0.25">
      <c r="A6374" s="268"/>
      <c r="B6374" s="268"/>
      <c r="C6374" s="268"/>
      <c r="D6374" s="268"/>
      <c r="E6374" s="268"/>
      <c r="F6374" s="268"/>
      <c r="G6374" s="268"/>
      <c r="H6374" s="268"/>
      <c r="J6374" s="268"/>
      <c r="K6374" s="268"/>
      <c r="L6374" s="268"/>
      <c r="O6374" s="268"/>
      <c r="T6374" s="268"/>
      <c r="X6374" s="268"/>
    </row>
    <row r="6375" spans="1:24" x14ac:dyDescent="0.25">
      <c r="A6375" s="268"/>
      <c r="B6375" s="268"/>
      <c r="C6375" s="268"/>
      <c r="D6375" s="268"/>
      <c r="E6375" s="268"/>
      <c r="F6375" s="268"/>
      <c r="G6375" s="268"/>
      <c r="H6375" s="268"/>
      <c r="J6375" s="268"/>
      <c r="K6375" s="268"/>
      <c r="L6375" s="268"/>
      <c r="O6375" s="268"/>
      <c r="T6375" s="268"/>
      <c r="X6375" s="268"/>
    </row>
    <row r="6376" spans="1:24" x14ac:dyDescent="0.25">
      <c r="A6376" s="268"/>
      <c r="B6376" s="268"/>
      <c r="C6376" s="268"/>
      <c r="D6376" s="268"/>
      <c r="E6376" s="268"/>
      <c r="F6376" s="268"/>
      <c r="G6376" s="268"/>
      <c r="H6376" s="268"/>
      <c r="J6376" s="268"/>
      <c r="K6376" s="268"/>
      <c r="L6376" s="268"/>
      <c r="O6376" s="268"/>
      <c r="T6376" s="268"/>
      <c r="X6376" s="268"/>
    </row>
    <row r="6377" spans="1:24" x14ac:dyDescent="0.25">
      <c r="A6377" s="268"/>
      <c r="B6377" s="268"/>
      <c r="C6377" s="268"/>
      <c r="D6377" s="268"/>
      <c r="E6377" s="268"/>
      <c r="F6377" s="268"/>
      <c r="G6377" s="268"/>
      <c r="H6377" s="268"/>
      <c r="J6377" s="268"/>
      <c r="K6377" s="268"/>
      <c r="L6377" s="268"/>
      <c r="O6377" s="268"/>
      <c r="T6377" s="268"/>
      <c r="X6377" s="268"/>
    </row>
    <row r="6378" spans="1:24" x14ac:dyDescent="0.25">
      <c r="A6378" s="268"/>
      <c r="B6378" s="268"/>
      <c r="C6378" s="268"/>
      <c r="D6378" s="268"/>
      <c r="E6378" s="268"/>
      <c r="F6378" s="268"/>
      <c r="G6378" s="268"/>
      <c r="H6378" s="268"/>
      <c r="J6378" s="268"/>
      <c r="K6378" s="268"/>
      <c r="L6378" s="268"/>
      <c r="O6378" s="268"/>
      <c r="T6378" s="268"/>
      <c r="X6378" s="268"/>
    </row>
    <row r="6379" spans="1:24" x14ac:dyDescent="0.25">
      <c r="A6379" s="268"/>
      <c r="B6379" s="268"/>
      <c r="C6379" s="268"/>
      <c r="D6379" s="268"/>
      <c r="E6379" s="268"/>
      <c r="F6379" s="268"/>
      <c r="G6379" s="268"/>
      <c r="H6379" s="268"/>
      <c r="J6379" s="268"/>
      <c r="K6379" s="268"/>
      <c r="L6379" s="268"/>
      <c r="O6379" s="268"/>
      <c r="T6379" s="268"/>
      <c r="X6379" s="268"/>
    </row>
    <row r="6380" spans="1:24" x14ac:dyDescent="0.25">
      <c r="A6380" s="268"/>
      <c r="B6380" s="268"/>
      <c r="C6380" s="268"/>
      <c r="D6380" s="268"/>
      <c r="E6380" s="268"/>
      <c r="F6380" s="268"/>
      <c r="G6380" s="268"/>
      <c r="H6380" s="268"/>
      <c r="J6380" s="268"/>
      <c r="K6380" s="268"/>
      <c r="L6380" s="268"/>
      <c r="O6380" s="268"/>
      <c r="T6380" s="268"/>
      <c r="X6380" s="268"/>
    </row>
    <row r="6381" spans="1:24" x14ac:dyDescent="0.25">
      <c r="A6381" s="268"/>
      <c r="B6381" s="268"/>
      <c r="C6381" s="268"/>
      <c r="D6381" s="268"/>
      <c r="E6381" s="268"/>
      <c r="F6381" s="268"/>
      <c r="G6381" s="268"/>
      <c r="H6381" s="268"/>
      <c r="J6381" s="268"/>
      <c r="K6381" s="268"/>
      <c r="L6381" s="268"/>
      <c r="O6381" s="268"/>
      <c r="T6381" s="268"/>
      <c r="X6381" s="268"/>
    </row>
    <row r="6382" spans="1:24" x14ac:dyDescent="0.25">
      <c r="A6382" s="268"/>
      <c r="B6382" s="268"/>
      <c r="C6382" s="268"/>
      <c r="D6382" s="268"/>
      <c r="E6382" s="268"/>
      <c r="F6382" s="268"/>
      <c r="G6382" s="268"/>
      <c r="H6382" s="268"/>
      <c r="J6382" s="268"/>
      <c r="K6382" s="268"/>
      <c r="L6382" s="268"/>
      <c r="O6382" s="268"/>
      <c r="T6382" s="268"/>
      <c r="X6382" s="268"/>
    </row>
    <row r="6383" spans="1:24" x14ac:dyDescent="0.25">
      <c r="A6383" s="268"/>
      <c r="B6383" s="268"/>
      <c r="C6383" s="268"/>
      <c r="D6383" s="268"/>
      <c r="E6383" s="268"/>
      <c r="F6383" s="268"/>
      <c r="G6383" s="268"/>
      <c r="H6383" s="268"/>
      <c r="J6383" s="268"/>
      <c r="K6383" s="268"/>
      <c r="L6383" s="268"/>
      <c r="O6383" s="268"/>
      <c r="T6383" s="268"/>
      <c r="X6383" s="268"/>
    </row>
    <row r="6384" spans="1:24" x14ac:dyDescent="0.25">
      <c r="A6384" s="268"/>
      <c r="B6384" s="268"/>
      <c r="C6384" s="268"/>
      <c r="D6384" s="268"/>
      <c r="E6384" s="268"/>
      <c r="F6384" s="268"/>
      <c r="G6384" s="268"/>
      <c r="H6384" s="268"/>
      <c r="J6384" s="268"/>
      <c r="K6384" s="268"/>
      <c r="L6384" s="268"/>
      <c r="O6384" s="268"/>
      <c r="T6384" s="268"/>
      <c r="X6384" s="268"/>
    </row>
    <row r="6385" spans="1:24" x14ac:dyDescent="0.25">
      <c r="A6385" s="268"/>
      <c r="B6385" s="268"/>
      <c r="C6385" s="268"/>
      <c r="D6385" s="268"/>
      <c r="E6385" s="268"/>
      <c r="F6385" s="268"/>
      <c r="G6385" s="268"/>
      <c r="H6385" s="268"/>
      <c r="J6385" s="268"/>
      <c r="K6385" s="268"/>
      <c r="L6385" s="268"/>
      <c r="O6385" s="268"/>
      <c r="T6385" s="268"/>
      <c r="X6385" s="268"/>
    </row>
    <row r="6386" spans="1:24" x14ac:dyDescent="0.25">
      <c r="A6386" s="268"/>
      <c r="B6386" s="268"/>
      <c r="C6386" s="268"/>
      <c r="D6386" s="268"/>
      <c r="E6386" s="268"/>
      <c r="F6386" s="268"/>
      <c r="G6386" s="268"/>
      <c r="H6386" s="268"/>
      <c r="J6386" s="268"/>
      <c r="K6386" s="268"/>
      <c r="L6386" s="268"/>
      <c r="O6386" s="268"/>
      <c r="T6386" s="268"/>
      <c r="X6386" s="268"/>
    </row>
    <row r="6387" spans="1:24" x14ac:dyDescent="0.25">
      <c r="A6387" s="268"/>
      <c r="B6387" s="268"/>
      <c r="C6387" s="268"/>
      <c r="D6387" s="268"/>
      <c r="E6387" s="268"/>
      <c r="F6387" s="268"/>
      <c r="G6387" s="268"/>
      <c r="H6387" s="268"/>
      <c r="J6387" s="268"/>
      <c r="K6387" s="268"/>
      <c r="L6387" s="268"/>
      <c r="O6387" s="268"/>
      <c r="T6387" s="268"/>
      <c r="X6387" s="268"/>
    </row>
    <row r="6388" spans="1:24" x14ac:dyDescent="0.25">
      <c r="A6388" s="268"/>
      <c r="B6388" s="268"/>
      <c r="C6388" s="268"/>
      <c r="D6388" s="268"/>
      <c r="E6388" s="268"/>
      <c r="F6388" s="268"/>
      <c r="G6388" s="268"/>
      <c r="H6388" s="268"/>
      <c r="J6388" s="268"/>
      <c r="K6388" s="268"/>
      <c r="L6388" s="268"/>
      <c r="O6388" s="268"/>
      <c r="T6388" s="268"/>
      <c r="X6388" s="268"/>
    </row>
    <row r="6389" spans="1:24" x14ac:dyDescent="0.25">
      <c r="A6389" s="268"/>
      <c r="B6389" s="268"/>
      <c r="C6389" s="268"/>
      <c r="D6389" s="268"/>
      <c r="E6389" s="268"/>
      <c r="F6389" s="268"/>
      <c r="G6389" s="268"/>
      <c r="H6389" s="268"/>
      <c r="J6389" s="268"/>
      <c r="K6389" s="268"/>
      <c r="L6389" s="268"/>
      <c r="O6389" s="268"/>
      <c r="T6389" s="268"/>
      <c r="X6389" s="268"/>
    </row>
    <row r="6390" spans="1:24" x14ac:dyDescent="0.25">
      <c r="A6390" s="268"/>
      <c r="B6390" s="268"/>
      <c r="C6390" s="268"/>
      <c r="D6390" s="268"/>
      <c r="E6390" s="268"/>
      <c r="F6390" s="268"/>
      <c r="G6390" s="268"/>
      <c r="H6390" s="268"/>
      <c r="J6390" s="268"/>
      <c r="K6390" s="268"/>
      <c r="L6390" s="268"/>
      <c r="O6390" s="268"/>
      <c r="T6390" s="268"/>
      <c r="X6390" s="268"/>
    </row>
    <row r="6391" spans="1:24" x14ac:dyDescent="0.25">
      <c r="A6391" s="268"/>
      <c r="B6391" s="268"/>
      <c r="C6391" s="268"/>
      <c r="D6391" s="268"/>
      <c r="E6391" s="268"/>
      <c r="F6391" s="268"/>
      <c r="G6391" s="268"/>
      <c r="H6391" s="268"/>
      <c r="J6391" s="268"/>
      <c r="K6391" s="268"/>
      <c r="L6391" s="268"/>
      <c r="O6391" s="268"/>
      <c r="T6391" s="268"/>
      <c r="X6391" s="268"/>
    </row>
    <row r="6392" spans="1:24" x14ac:dyDescent="0.25">
      <c r="A6392" s="268"/>
      <c r="B6392" s="268"/>
      <c r="C6392" s="268"/>
      <c r="D6392" s="268"/>
      <c r="E6392" s="268"/>
      <c r="F6392" s="268"/>
      <c r="G6392" s="268"/>
      <c r="H6392" s="268"/>
      <c r="J6392" s="268"/>
      <c r="K6392" s="268"/>
      <c r="L6392" s="268"/>
      <c r="O6392" s="268"/>
      <c r="T6392" s="268"/>
      <c r="X6392" s="268"/>
    </row>
    <row r="6393" spans="1:24" x14ac:dyDescent="0.25">
      <c r="A6393" s="268"/>
      <c r="B6393" s="268"/>
      <c r="C6393" s="268"/>
      <c r="D6393" s="268"/>
      <c r="E6393" s="268"/>
      <c r="F6393" s="268"/>
      <c r="G6393" s="268"/>
      <c r="H6393" s="268"/>
      <c r="J6393" s="268"/>
      <c r="K6393" s="268"/>
      <c r="L6393" s="268"/>
      <c r="O6393" s="268"/>
      <c r="T6393" s="268"/>
      <c r="X6393" s="268"/>
    </row>
    <row r="6394" spans="1:24" x14ac:dyDescent="0.25">
      <c r="A6394" s="268"/>
      <c r="B6394" s="268"/>
      <c r="C6394" s="268"/>
      <c r="D6394" s="268"/>
      <c r="E6394" s="268"/>
      <c r="F6394" s="268"/>
      <c r="G6394" s="268"/>
      <c r="H6394" s="268"/>
      <c r="J6394" s="268"/>
      <c r="K6394" s="268"/>
      <c r="L6394" s="268"/>
      <c r="O6394" s="268"/>
      <c r="T6394" s="268"/>
      <c r="X6394" s="268"/>
    </row>
    <row r="6395" spans="1:24" x14ac:dyDescent="0.25">
      <c r="A6395" s="268"/>
      <c r="B6395" s="268"/>
      <c r="C6395" s="268"/>
      <c r="D6395" s="268"/>
      <c r="E6395" s="268"/>
      <c r="F6395" s="268"/>
      <c r="G6395" s="268"/>
      <c r="H6395" s="268"/>
      <c r="J6395" s="268"/>
      <c r="K6395" s="268"/>
      <c r="L6395" s="268"/>
      <c r="O6395" s="268"/>
      <c r="T6395" s="268"/>
      <c r="X6395" s="268"/>
    </row>
    <row r="6396" spans="1:24" x14ac:dyDescent="0.25">
      <c r="A6396" s="268"/>
      <c r="B6396" s="268"/>
      <c r="C6396" s="268"/>
      <c r="D6396" s="268"/>
      <c r="E6396" s="268"/>
      <c r="F6396" s="268"/>
      <c r="G6396" s="268"/>
      <c r="H6396" s="268"/>
      <c r="J6396" s="268"/>
      <c r="K6396" s="268"/>
      <c r="L6396" s="268"/>
      <c r="O6396" s="268"/>
      <c r="T6396" s="268"/>
      <c r="X6396" s="268"/>
    </row>
    <row r="6397" spans="1:24" x14ac:dyDescent="0.25">
      <c r="A6397" s="268"/>
      <c r="B6397" s="268"/>
      <c r="C6397" s="268"/>
      <c r="D6397" s="268"/>
      <c r="E6397" s="268"/>
      <c r="F6397" s="268"/>
      <c r="G6397" s="268"/>
      <c r="H6397" s="268"/>
      <c r="J6397" s="268"/>
      <c r="K6397" s="268"/>
      <c r="L6397" s="268"/>
      <c r="O6397" s="268"/>
      <c r="T6397" s="268"/>
      <c r="X6397" s="268"/>
    </row>
    <row r="6398" spans="1:24" x14ac:dyDescent="0.25">
      <c r="A6398" s="268"/>
      <c r="B6398" s="268"/>
      <c r="C6398" s="268"/>
      <c r="D6398" s="268"/>
      <c r="E6398" s="268"/>
      <c r="F6398" s="268"/>
      <c r="G6398" s="268"/>
      <c r="H6398" s="268"/>
      <c r="J6398" s="268"/>
      <c r="K6398" s="268"/>
      <c r="L6398" s="268"/>
      <c r="O6398" s="268"/>
      <c r="T6398" s="268"/>
      <c r="X6398" s="268"/>
    </row>
    <row r="6399" spans="1:24" x14ac:dyDescent="0.25">
      <c r="A6399" s="268"/>
      <c r="B6399" s="268"/>
      <c r="C6399" s="268"/>
      <c r="D6399" s="268"/>
      <c r="E6399" s="268"/>
      <c r="F6399" s="268"/>
      <c r="G6399" s="268"/>
      <c r="H6399" s="268"/>
      <c r="J6399" s="268"/>
      <c r="K6399" s="268"/>
      <c r="L6399" s="268"/>
      <c r="O6399" s="268"/>
      <c r="T6399" s="268"/>
      <c r="X6399" s="268"/>
    </row>
    <row r="6400" spans="1:24" x14ac:dyDescent="0.25">
      <c r="A6400" s="268"/>
      <c r="B6400" s="268"/>
      <c r="C6400" s="268"/>
      <c r="D6400" s="268"/>
      <c r="E6400" s="268"/>
      <c r="F6400" s="268"/>
      <c r="G6400" s="268"/>
      <c r="H6400" s="268"/>
      <c r="J6400" s="268"/>
      <c r="K6400" s="268"/>
      <c r="L6400" s="268"/>
      <c r="O6400" s="268"/>
      <c r="T6400" s="268"/>
      <c r="X6400" s="268"/>
    </row>
    <row r="6401" spans="1:24" x14ac:dyDescent="0.25">
      <c r="A6401" s="268"/>
      <c r="B6401" s="268"/>
      <c r="C6401" s="268"/>
      <c r="D6401" s="268"/>
      <c r="E6401" s="268"/>
      <c r="F6401" s="268"/>
      <c r="G6401" s="268"/>
      <c r="H6401" s="268"/>
      <c r="J6401" s="268"/>
      <c r="K6401" s="268"/>
      <c r="L6401" s="268"/>
      <c r="O6401" s="268"/>
      <c r="T6401" s="268"/>
      <c r="X6401" s="268"/>
    </row>
    <row r="6402" spans="1:24" x14ac:dyDescent="0.25">
      <c r="A6402" s="268"/>
      <c r="B6402" s="268"/>
      <c r="C6402" s="268"/>
      <c r="D6402" s="268"/>
      <c r="E6402" s="268"/>
      <c r="F6402" s="268"/>
      <c r="G6402" s="268"/>
      <c r="H6402" s="268"/>
      <c r="J6402" s="268"/>
      <c r="K6402" s="268"/>
      <c r="L6402" s="268"/>
      <c r="O6402" s="268"/>
      <c r="T6402" s="268"/>
      <c r="X6402" s="268"/>
    </row>
    <row r="6403" spans="1:24" x14ac:dyDescent="0.25">
      <c r="A6403" s="268"/>
      <c r="B6403" s="268"/>
      <c r="C6403" s="268"/>
      <c r="D6403" s="268"/>
      <c r="E6403" s="268"/>
      <c r="F6403" s="268"/>
      <c r="G6403" s="268"/>
      <c r="H6403" s="268"/>
      <c r="J6403" s="268"/>
      <c r="K6403" s="268"/>
      <c r="L6403" s="268"/>
      <c r="O6403" s="268"/>
      <c r="T6403" s="268"/>
      <c r="X6403" s="268"/>
    </row>
    <row r="6404" spans="1:24" x14ac:dyDescent="0.25">
      <c r="A6404" s="268"/>
      <c r="B6404" s="268"/>
      <c r="C6404" s="268"/>
      <c r="D6404" s="268"/>
      <c r="E6404" s="268"/>
      <c r="F6404" s="268"/>
      <c r="G6404" s="268"/>
      <c r="H6404" s="268"/>
      <c r="J6404" s="268"/>
      <c r="K6404" s="268"/>
      <c r="L6404" s="268"/>
      <c r="O6404" s="268"/>
      <c r="T6404" s="268"/>
      <c r="X6404" s="268"/>
    </row>
    <row r="6405" spans="1:24" x14ac:dyDescent="0.25">
      <c r="A6405" s="268"/>
      <c r="B6405" s="268"/>
      <c r="C6405" s="268"/>
      <c r="D6405" s="268"/>
      <c r="E6405" s="268"/>
      <c r="F6405" s="268"/>
      <c r="G6405" s="268"/>
      <c r="H6405" s="268"/>
      <c r="J6405" s="268"/>
      <c r="K6405" s="268"/>
      <c r="L6405" s="268"/>
      <c r="O6405" s="268"/>
      <c r="T6405" s="268"/>
      <c r="X6405" s="268"/>
    </row>
    <row r="6406" spans="1:24" x14ac:dyDescent="0.25">
      <c r="A6406" s="268"/>
      <c r="B6406" s="268"/>
      <c r="C6406" s="268"/>
      <c r="D6406" s="268"/>
      <c r="E6406" s="268"/>
      <c r="F6406" s="268"/>
      <c r="G6406" s="268"/>
      <c r="H6406" s="268"/>
      <c r="J6406" s="268"/>
      <c r="K6406" s="268"/>
      <c r="L6406" s="268"/>
      <c r="O6406" s="268"/>
      <c r="T6406" s="268"/>
      <c r="X6406" s="268"/>
    </row>
    <row r="6407" spans="1:24" x14ac:dyDescent="0.25">
      <c r="A6407" s="268"/>
      <c r="B6407" s="268"/>
      <c r="C6407" s="268"/>
      <c r="D6407" s="268"/>
      <c r="E6407" s="268"/>
      <c r="F6407" s="268"/>
      <c r="G6407" s="268"/>
      <c r="H6407" s="268"/>
      <c r="J6407" s="268"/>
      <c r="K6407" s="268"/>
      <c r="L6407" s="268"/>
      <c r="O6407" s="268"/>
      <c r="T6407" s="268"/>
      <c r="X6407" s="268"/>
    </row>
    <row r="6408" spans="1:24" x14ac:dyDescent="0.25">
      <c r="A6408" s="268"/>
      <c r="B6408" s="268"/>
      <c r="C6408" s="268"/>
      <c r="D6408" s="268"/>
      <c r="E6408" s="268"/>
      <c r="F6408" s="268"/>
      <c r="G6408" s="268"/>
      <c r="H6408" s="268"/>
      <c r="J6408" s="268"/>
      <c r="K6408" s="268"/>
      <c r="L6408" s="268"/>
      <c r="O6408" s="268"/>
      <c r="T6408" s="268"/>
      <c r="X6408" s="268"/>
    </row>
    <row r="6409" spans="1:24" x14ac:dyDescent="0.25">
      <c r="A6409" s="268"/>
      <c r="B6409" s="268"/>
      <c r="C6409" s="268"/>
      <c r="D6409" s="268"/>
      <c r="E6409" s="268"/>
      <c r="F6409" s="268"/>
      <c r="G6409" s="268"/>
      <c r="H6409" s="268"/>
      <c r="J6409" s="268"/>
      <c r="K6409" s="268"/>
      <c r="L6409" s="268"/>
      <c r="O6409" s="268"/>
      <c r="T6409" s="268"/>
      <c r="X6409" s="268"/>
    </row>
    <row r="6410" spans="1:24" x14ac:dyDescent="0.25">
      <c r="A6410" s="268"/>
      <c r="B6410" s="268"/>
      <c r="C6410" s="268"/>
      <c r="D6410" s="268"/>
      <c r="E6410" s="268"/>
      <c r="F6410" s="268"/>
      <c r="G6410" s="268"/>
      <c r="H6410" s="268"/>
      <c r="J6410" s="268"/>
      <c r="K6410" s="268"/>
      <c r="L6410" s="268"/>
      <c r="O6410" s="268"/>
      <c r="T6410" s="268"/>
      <c r="X6410" s="268"/>
    </row>
    <row r="6411" spans="1:24" x14ac:dyDescent="0.25">
      <c r="A6411" s="268"/>
      <c r="B6411" s="268"/>
      <c r="C6411" s="268"/>
      <c r="D6411" s="268"/>
      <c r="E6411" s="268"/>
      <c r="F6411" s="268"/>
      <c r="G6411" s="268"/>
      <c r="H6411" s="268"/>
      <c r="J6411" s="268"/>
      <c r="K6411" s="268"/>
      <c r="L6411" s="268"/>
      <c r="O6411" s="268"/>
      <c r="T6411" s="268"/>
      <c r="X6411" s="268"/>
    </row>
    <row r="6412" spans="1:24" x14ac:dyDescent="0.25">
      <c r="A6412" s="268"/>
      <c r="B6412" s="268"/>
      <c r="C6412" s="268"/>
      <c r="D6412" s="268"/>
      <c r="E6412" s="268"/>
      <c r="F6412" s="268"/>
      <c r="G6412" s="268"/>
      <c r="H6412" s="268"/>
      <c r="J6412" s="268"/>
      <c r="K6412" s="268"/>
      <c r="L6412" s="268"/>
      <c r="O6412" s="268"/>
      <c r="T6412" s="268"/>
      <c r="X6412" s="268"/>
    </row>
    <row r="6413" spans="1:24" x14ac:dyDescent="0.25">
      <c r="A6413" s="268"/>
      <c r="B6413" s="268"/>
      <c r="C6413" s="268"/>
      <c r="D6413" s="268"/>
      <c r="E6413" s="268"/>
      <c r="F6413" s="268"/>
      <c r="G6413" s="268"/>
      <c r="H6413" s="268"/>
      <c r="J6413" s="268"/>
      <c r="K6413" s="268"/>
      <c r="L6413" s="268"/>
      <c r="O6413" s="268"/>
      <c r="T6413" s="268"/>
      <c r="X6413" s="268"/>
    </row>
    <row r="6414" spans="1:24" x14ac:dyDescent="0.25">
      <c r="A6414" s="268"/>
      <c r="B6414" s="268"/>
      <c r="C6414" s="268"/>
      <c r="D6414" s="268"/>
      <c r="E6414" s="268"/>
      <c r="F6414" s="268"/>
      <c r="G6414" s="268"/>
      <c r="H6414" s="268"/>
      <c r="J6414" s="268"/>
      <c r="K6414" s="268"/>
      <c r="L6414" s="268"/>
      <c r="O6414" s="268"/>
      <c r="T6414" s="268"/>
      <c r="X6414" s="268"/>
    </row>
    <row r="6415" spans="1:24" x14ac:dyDescent="0.25">
      <c r="A6415" s="268"/>
      <c r="B6415" s="268"/>
      <c r="C6415" s="268"/>
      <c r="D6415" s="268"/>
      <c r="E6415" s="268"/>
      <c r="F6415" s="268"/>
      <c r="G6415" s="268"/>
      <c r="H6415" s="268"/>
      <c r="J6415" s="268"/>
      <c r="K6415" s="268"/>
      <c r="L6415" s="268"/>
      <c r="O6415" s="268"/>
      <c r="T6415" s="268"/>
      <c r="X6415" s="268"/>
    </row>
    <row r="6416" spans="1:24" x14ac:dyDescent="0.25">
      <c r="A6416" s="268"/>
      <c r="B6416" s="268"/>
      <c r="C6416" s="268"/>
      <c r="D6416" s="268"/>
      <c r="E6416" s="268"/>
      <c r="F6416" s="268"/>
      <c r="G6416" s="268"/>
      <c r="H6416" s="268"/>
      <c r="J6416" s="268"/>
      <c r="K6416" s="268"/>
      <c r="L6416" s="268"/>
      <c r="O6416" s="268"/>
      <c r="T6416" s="268"/>
      <c r="X6416" s="268"/>
    </row>
    <row r="6417" spans="1:24" x14ac:dyDescent="0.25">
      <c r="A6417" s="268"/>
      <c r="B6417" s="268"/>
      <c r="C6417" s="268"/>
      <c r="D6417" s="268"/>
      <c r="E6417" s="268"/>
      <c r="F6417" s="268"/>
      <c r="G6417" s="268"/>
      <c r="H6417" s="268"/>
      <c r="J6417" s="268"/>
      <c r="K6417" s="268"/>
      <c r="L6417" s="268"/>
      <c r="O6417" s="268"/>
      <c r="T6417" s="268"/>
      <c r="X6417" s="268"/>
    </row>
    <row r="6418" spans="1:24" x14ac:dyDescent="0.25">
      <c r="A6418" s="268"/>
      <c r="B6418" s="268"/>
      <c r="C6418" s="268"/>
      <c r="D6418" s="268"/>
      <c r="E6418" s="268"/>
      <c r="F6418" s="268"/>
      <c r="G6418" s="268"/>
      <c r="H6418" s="268"/>
      <c r="J6418" s="268"/>
      <c r="K6418" s="268"/>
      <c r="L6418" s="268"/>
      <c r="O6418" s="268"/>
      <c r="T6418" s="268"/>
      <c r="X6418" s="268"/>
    </row>
    <row r="6419" spans="1:24" x14ac:dyDescent="0.25">
      <c r="A6419" s="268"/>
      <c r="B6419" s="268"/>
      <c r="C6419" s="268"/>
      <c r="D6419" s="268"/>
      <c r="E6419" s="268"/>
      <c r="F6419" s="268"/>
      <c r="G6419" s="268"/>
      <c r="H6419" s="268"/>
      <c r="J6419" s="268"/>
      <c r="K6419" s="268"/>
      <c r="L6419" s="268"/>
      <c r="O6419" s="268"/>
      <c r="T6419" s="268"/>
      <c r="X6419" s="268"/>
    </row>
    <row r="6420" spans="1:24" x14ac:dyDescent="0.25">
      <c r="A6420" s="268"/>
      <c r="B6420" s="268"/>
      <c r="C6420" s="268"/>
      <c r="D6420" s="268"/>
      <c r="E6420" s="268"/>
      <c r="F6420" s="268"/>
      <c r="G6420" s="268"/>
      <c r="H6420" s="268"/>
      <c r="J6420" s="268"/>
      <c r="K6420" s="268"/>
      <c r="L6420" s="268"/>
      <c r="O6420" s="268"/>
      <c r="T6420" s="268"/>
      <c r="X6420" s="268"/>
    </row>
    <row r="6421" spans="1:24" x14ac:dyDescent="0.25">
      <c r="A6421" s="268"/>
      <c r="B6421" s="268"/>
      <c r="C6421" s="268"/>
      <c r="D6421" s="268"/>
      <c r="E6421" s="268"/>
      <c r="F6421" s="268"/>
      <c r="G6421" s="268"/>
      <c r="H6421" s="268"/>
      <c r="J6421" s="268"/>
      <c r="K6421" s="268"/>
      <c r="L6421" s="268"/>
      <c r="O6421" s="268"/>
      <c r="T6421" s="268"/>
      <c r="X6421" s="268"/>
    </row>
    <row r="6422" spans="1:24" x14ac:dyDescent="0.25">
      <c r="A6422" s="268"/>
      <c r="B6422" s="268"/>
      <c r="C6422" s="268"/>
      <c r="D6422" s="268"/>
      <c r="E6422" s="268"/>
      <c r="F6422" s="268"/>
      <c r="G6422" s="268"/>
      <c r="H6422" s="268"/>
      <c r="J6422" s="268"/>
      <c r="K6422" s="268"/>
      <c r="L6422" s="268"/>
      <c r="O6422" s="268"/>
      <c r="T6422" s="268"/>
      <c r="X6422" s="268"/>
    </row>
    <row r="6423" spans="1:24" x14ac:dyDescent="0.25">
      <c r="A6423" s="268"/>
      <c r="B6423" s="268"/>
      <c r="C6423" s="268"/>
      <c r="D6423" s="268"/>
      <c r="E6423" s="268"/>
      <c r="F6423" s="268"/>
      <c r="G6423" s="268"/>
      <c r="H6423" s="268"/>
      <c r="J6423" s="268"/>
      <c r="K6423" s="268"/>
      <c r="L6423" s="268"/>
      <c r="O6423" s="268"/>
      <c r="T6423" s="268"/>
      <c r="X6423" s="268"/>
    </row>
    <row r="6424" spans="1:24" x14ac:dyDescent="0.25">
      <c r="A6424" s="268"/>
      <c r="B6424" s="268"/>
      <c r="C6424" s="268"/>
      <c r="D6424" s="268"/>
      <c r="E6424" s="268"/>
      <c r="F6424" s="268"/>
      <c r="G6424" s="268"/>
      <c r="H6424" s="268"/>
      <c r="J6424" s="268"/>
      <c r="K6424" s="268"/>
      <c r="L6424" s="268"/>
      <c r="O6424" s="268"/>
      <c r="T6424" s="268"/>
      <c r="X6424" s="268"/>
    </row>
    <row r="6425" spans="1:24" x14ac:dyDescent="0.25">
      <c r="A6425" s="268"/>
      <c r="B6425" s="268"/>
      <c r="C6425" s="268"/>
      <c r="D6425" s="268"/>
      <c r="E6425" s="268"/>
      <c r="F6425" s="268"/>
      <c r="G6425" s="268"/>
      <c r="H6425" s="268"/>
      <c r="J6425" s="268"/>
      <c r="K6425" s="268"/>
      <c r="L6425" s="268"/>
      <c r="O6425" s="268"/>
      <c r="T6425" s="268"/>
      <c r="X6425" s="268"/>
    </row>
    <row r="6426" spans="1:24" x14ac:dyDescent="0.25">
      <c r="A6426" s="268"/>
      <c r="B6426" s="268"/>
      <c r="C6426" s="268"/>
      <c r="D6426" s="268"/>
      <c r="E6426" s="268"/>
      <c r="F6426" s="268"/>
      <c r="G6426" s="268"/>
      <c r="H6426" s="268"/>
      <c r="J6426" s="268"/>
      <c r="K6426" s="268"/>
      <c r="L6426" s="268"/>
      <c r="O6426" s="268"/>
      <c r="T6426" s="268"/>
      <c r="X6426" s="268"/>
    </row>
    <row r="6427" spans="1:24" x14ac:dyDescent="0.25">
      <c r="A6427" s="268"/>
      <c r="B6427" s="268"/>
      <c r="C6427" s="268"/>
      <c r="D6427" s="268"/>
      <c r="E6427" s="268"/>
      <c r="F6427" s="268"/>
      <c r="G6427" s="268"/>
      <c r="H6427" s="268"/>
      <c r="J6427" s="268"/>
      <c r="K6427" s="268"/>
      <c r="L6427" s="268"/>
      <c r="O6427" s="268"/>
      <c r="T6427" s="268"/>
      <c r="X6427" s="268"/>
    </row>
    <row r="6428" spans="1:24" x14ac:dyDescent="0.25">
      <c r="A6428" s="268"/>
      <c r="B6428" s="268"/>
      <c r="C6428" s="268"/>
      <c r="D6428" s="268"/>
      <c r="E6428" s="268"/>
      <c r="F6428" s="268"/>
      <c r="G6428" s="268"/>
      <c r="H6428" s="268"/>
      <c r="J6428" s="268"/>
      <c r="K6428" s="268"/>
      <c r="L6428" s="268"/>
      <c r="O6428" s="268"/>
      <c r="T6428" s="268"/>
      <c r="X6428" s="268"/>
    </row>
    <row r="6429" spans="1:24" x14ac:dyDescent="0.25">
      <c r="A6429" s="268"/>
      <c r="B6429" s="268"/>
      <c r="C6429" s="268"/>
      <c r="D6429" s="268"/>
      <c r="E6429" s="268"/>
      <c r="F6429" s="268"/>
      <c r="G6429" s="268"/>
      <c r="H6429" s="268"/>
      <c r="J6429" s="268"/>
      <c r="K6429" s="268"/>
      <c r="L6429" s="268"/>
      <c r="O6429" s="268"/>
      <c r="T6429" s="268"/>
      <c r="X6429" s="268"/>
    </row>
    <row r="6430" spans="1:24" x14ac:dyDescent="0.25">
      <c r="A6430" s="268"/>
      <c r="B6430" s="268"/>
      <c r="C6430" s="268"/>
      <c r="D6430" s="268"/>
      <c r="E6430" s="268"/>
      <c r="F6430" s="268"/>
      <c r="G6430" s="268"/>
      <c r="H6430" s="268"/>
      <c r="J6430" s="268"/>
      <c r="K6430" s="268"/>
      <c r="L6430" s="268"/>
      <c r="O6430" s="268"/>
      <c r="T6430" s="268"/>
      <c r="X6430" s="268"/>
    </row>
    <row r="6431" spans="1:24" x14ac:dyDescent="0.25">
      <c r="A6431" s="268"/>
      <c r="B6431" s="268"/>
      <c r="C6431" s="268"/>
      <c r="D6431" s="268"/>
      <c r="E6431" s="268"/>
      <c r="F6431" s="268"/>
      <c r="G6431" s="268"/>
      <c r="H6431" s="268"/>
      <c r="J6431" s="268"/>
      <c r="K6431" s="268"/>
      <c r="L6431" s="268"/>
      <c r="O6431" s="268"/>
      <c r="T6431" s="268"/>
      <c r="X6431" s="268"/>
    </row>
    <row r="6432" spans="1:24" x14ac:dyDescent="0.25">
      <c r="A6432" s="268"/>
      <c r="B6432" s="268"/>
      <c r="C6432" s="268"/>
      <c r="D6432" s="268"/>
      <c r="E6432" s="268"/>
      <c r="F6432" s="268"/>
      <c r="G6432" s="268"/>
      <c r="H6432" s="268"/>
      <c r="J6432" s="268"/>
      <c r="K6432" s="268"/>
      <c r="L6432" s="268"/>
      <c r="O6432" s="268"/>
      <c r="T6432" s="268"/>
      <c r="X6432" s="268"/>
    </row>
    <row r="6433" spans="1:24" x14ac:dyDescent="0.25">
      <c r="A6433" s="268"/>
      <c r="B6433" s="268"/>
      <c r="C6433" s="268"/>
      <c r="D6433" s="268"/>
      <c r="E6433" s="268"/>
      <c r="F6433" s="268"/>
      <c r="G6433" s="268"/>
      <c r="H6433" s="268"/>
      <c r="J6433" s="268"/>
      <c r="K6433" s="268"/>
      <c r="L6433" s="268"/>
      <c r="O6433" s="268"/>
      <c r="T6433" s="268"/>
      <c r="X6433" s="268"/>
    </row>
    <row r="6434" spans="1:24" x14ac:dyDescent="0.25">
      <c r="A6434" s="268"/>
      <c r="B6434" s="268"/>
      <c r="C6434" s="268"/>
      <c r="D6434" s="268"/>
      <c r="E6434" s="268"/>
      <c r="F6434" s="268"/>
      <c r="G6434" s="268"/>
      <c r="H6434" s="268"/>
      <c r="J6434" s="268"/>
      <c r="K6434" s="268"/>
      <c r="L6434" s="268"/>
      <c r="O6434" s="268"/>
      <c r="T6434" s="268"/>
      <c r="X6434" s="268"/>
    </row>
    <row r="6435" spans="1:24" x14ac:dyDescent="0.25">
      <c r="A6435" s="268"/>
      <c r="B6435" s="268"/>
      <c r="C6435" s="268"/>
      <c r="D6435" s="268"/>
      <c r="E6435" s="268"/>
      <c r="F6435" s="268"/>
      <c r="G6435" s="268"/>
      <c r="H6435" s="268"/>
      <c r="J6435" s="268"/>
      <c r="K6435" s="268"/>
      <c r="L6435" s="268"/>
      <c r="O6435" s="268"/>
      <c r="T6435" s="268"/>
      <c r="X6435" s="268"/>
    </row>
    <row r="6436" spans="1:24" x14ac:dyDescent="0.25">
      <c r="A6436" s="268"/>
      <c r="B6436" s="268"/>
      <c r="C6436" s="268"/>
      <c r="D6436" s="268"/>
      <c r="E6436" s="268"/>
      <c r="F6436" s="268"/>
      <c r="G6436" s="268"/>
      <c r="H6436" s="268"/>
      <c r="J6436" s="268"/>
      <c r="K6436" s="268"/>
      <c r="L6436" s="268"/>
      <c r="O6436" s="268"/>
      <c r="T6436" s="268"/>
      <c r="X6436" s="268"/>
    </row>
    <row r="6437" spans="1:24" x14ac:dyDescent="0.25">
      <c r="A6437" s="268"/>
      <c r="B6437" s="268"/>
      <c r="C6437" s="268"/>
      <c r="D6437" s="268"/>
      <c r="E6437" s="268"/>
      <c r="F6437" s="268"/>
      <c r="G6437" s="268"/>
      <c r="H6437" s="268"/>
      <c r="J6437" s="268"/>
      <c r="K6437" s="268"/>
      <c r="L6437" s="268"/>
      <c r="O6437" s="268"/>
      <c r="T6437" s="268"/>
      <c r="X6437" s="268"/>
    </row>
    <row r="6438" spans="1:24" x14ac:dyDescent="0.25">
      <c r="A6438" s="268"/>
      <c r="B6438" s="268"/>
      <c r="C6438" s="268"/>
      <c r="D6438" s="268"/>
      <c r="E6438" s="268"/>
      <c r="F6438" s="268"/>
      <c r="G6438" s="268"/>
      <c r="H6438" s="268"/>
      <c r="J6438" s="268"/>
      <c r="K6438" s="268"/>
      <c r="L6438" s="268"/>
      <c r="O6438" s="268"/>
      <c r="T6438" s="268"/>
      <c r="X6438" s="268"/>
    </row>
    <row r="6439" spans="1:24" x14ac:dyDescent="0.25">
      <c r="A6439" s="268"/>
      <c r="B6439" s="268"/>
      <c r="C6439" s="268"/>
      <c r="D6439" s="268"/>
      <c r="E6439" s="268"/>
      <c r="F6439" s="268"/>
      <c r="G6439" s="268"/>
      <c r="H6439" s="268"/>
      <c r="J6439" s="268"/>
      <c r="K6439" s="268"/>
      <c r="L6439" s="268"/>
      <c r="O6439" s="268"/>
      <c r="T6439" s="268"/>
      <c r="X6439" s="268"/>
    </row>
    <row r="6440" spans="1:24" x14ac:dyDescent="0.25">
      <c r="A6440" s="268"/>
      <c r="B6440" s="268"/>
      <c r="C6440" s="268"/>
      <c r="D6440" s="268"/>
      <c r="E6440" s="268"/>
      <c r="F6440" s="268"/>
      <c r="G6440" s="268"/>
      <c r="H6440" s="268"/>
      <c r="J6440" s="268"/>
      <c r="K6440" s="268"/>
      <c r="L6440" s="268"/>
      <c r="O6440" s="268"/>
      <c r="T6440" s="268"/>
      <c r="X6440" s="268"/>
    </row>
    <row r="6441" spans="1:24" x14ac:dyDescent="0.25">
      <c r="A6441" s="268"/>
      <c r="B6441" s="268"/>
      <c r="C6441" s="268"/>
      <c r="D6441" s="268"/>
      <c r="E6441" s="268"/>
      <c r="F6441" s="268"/>
      <c r="G6441" s="268"/>
      <c r="H6441" s="268"/>
      <c r="J6441" s="268"/>
      <c r="K6441" s="268"/>
      <c r="L6441" s="268"/>
      <c r="O6441" s="268"/>
      <c r="T6441" s="268"/>
      <c r="X6441" s="268"/>
    </row>
    <row r="6442" spans="1:24" x14ac:dyDescent="0.25">
      <c r="A6442" s="268"/>
      <c r="B6442" s="268"/>
      <c r="C6442" s="268"/>
      <c r="D6442" s="268"/>
      <c r="E6442" s="268"/>
      <c r="F6442" s="268"/>
      <c r="G6442" s="268"/>
      <c r="H6442" s="268"/>
      <c r="J6442" s="268"/>
      <c r="K6442" s="268"/>
      <c r="L6442" s="268"/>
      <c r="O6442" s="268"/>
      <c r="T6442" s="268"/>
      <c r="X6442" s="268"/>
    </row>
    <row r="6443" spans="1:24" x14ac:dyDescent="0.25">
      <c r="A6443" s="268"/>
      <c r="B6443" s="268"/>
      <c r="C6443" s="268"/>
      <c r="D6443" s="268"/>
      <c r="E6443" s="268"/>
      <c r="F6443" s="268"/>
      <c r="G6443" s="268"/>
      <c r="H6443" s="268"/>
      <c r="J6443" s="268"/>
      <c r="K6443" s="268"/>
      <c r="L6443" s="268"/>
      <c r="O6443" s="268"/>
      <c r="T6443" s="268"/>
      <c r="X6443" s="268"/>
    </row>
    <row r="6444" spans="1:24" x14ac:dyDescent="0.25">
      <c r="A6444" s="268"/>
      <c r="B6444" s="268"/>
      <c r="C6444" s="268"/>
      <c r="D6444" s="268"/>
      <c r="E6444" s="268"/>
      <c r="F6444" s="268"/>
      <c r="G6444" s="268"/>
      <c r="H6444" s="268"/>
      <c r="J6444" s="268"/>
      <c r="K6444" s="268"/>
      <c r="L6444" s="268"/>
      <c r="O6444" s="268"/>
      <c r="T6444" s="268"/>
      <c r="X6444" s="268"/>
    </row>
    <row r="6445" spans="1:24" x14ac:dyDescent="0.25">
      <c r="A6445" s="268"/>
      <c r="B6445" s="268"/>
      <c r="C6445" s="268"/>
      <c r="D6445" s="268"/>
      <c r="E6445" s="268"/>
      <c r="F6445" s="268"/>
      <c r="G6445" s="268"/>
      <c r="H6445" s="268"/>
      <c r="J6445" s="268"/>
      <c r="K6445" s="268"/>
      <c r="L6445" s="268"/>
      <c r="O6445" s="268"/>
      <c r="T6445" s="268"/>
      <c r="X6445" s="268"/>
    </row>
    <row r="6446" spans="1:24" x14ac:dyDescent="0.25">
      <c r="A6446" s="268"/>
      <c r="B6446" s="268"/>
      <c r="C6446" s="268"/>
      <c r="D6446" s="268"/>
      <c r="E6446" s="268"/>
      <c r="F6446" s="268"/>
      <c r="G6446" s="268"/>
      <c r="H6446" s="268"/>
      <c r="J6446" s="268"/>
      <c r="K6446" s="268"/>
      <c r="L6446" s="268"/>
      <c r="O6446" s="268"/>
      <c r="T6446" s="268"/>
      <c r="X6446" s="268"/>
    </row>
    <row r="6447" spans="1:24" x14ac:dyDescent="0.25">
      <c r="A6447" s="268"/>
      <c r="B6447" s="268"/>
      <c r="C6447" s="268"/>
      <c r="D6447" s="268"/>
      <c r="E6447" s="268"/>
      <c r="F6447" s="268"/>
      <c r="G6447" s="268"/>
      <c r="H6447" s="268"/>
      <c r="J6447" s="268"/>
      <c r="K6447" s="268"/>
      <c r="L6447" s="268"/>
      <c r="O6447" s="268"/>
      <c r="T6447" s="268"/>
      <c r="X6447" s="268"/>
    </row>
    <row r="6448" spans="1:24" x14ac:dyDescent="0.25">
      <c r="A6448" s="268"/>
      <c r="B6448" s="268"/>
      <c r="C6448" s="268"/>
      <c r="D6448" s="268"/>
      <c r="E6448" s="268"/>
      <c r="F6448" s="268"/>
      <c r="G6448" s="268"/>
      <c r="H6448" s="268"/>
      <c r="J6448" s="268"/>
      <c r="K6448" s="268"/>
      <c r="L6448" s="268"/>
      <c r="O6448" s="268"/>
      <c r="T6448" s="268"/>
      <c r="X6448" s="268"/>
    </row>
    <row r="6449" spans="1:24" x14ac:dyDescent="0.25">
      <c r="A6449" s="268"/>
      <c r="B6449" s="268"/>
      <c r="C6449" s="268"/>
      <c r="D6449" s="268"/>
      <c r="E6449" s="268"/>
      <c r="F6449" s="268"/>
      <c r="G6449" s="268"/>
      <c r="H6449" s="268"/>
      <c r="J6449" s="268"/>
      <c r="K6449" s="268"/>
      <c r="L6449" s="268"/>
      <c r="O6449" s="268"/>
      <c r="T6449" s="268"/>
      <c r="X6449" s="268"/>
    </row>
    <row r="6450" spans="1:24" x14ac:dyDescent="0.25">
      <c r="A6450" s="268"/>
      <c r="B6450" s="268"/>
      <c r="C6450" s="268"/>
      <c r="D6450" s="268"/>
      <c r="E6450" s="268"/>
      <c r="F6450" s="268"/>
      <c r="G6450" s="268"/>
      <c r="H6450" s="268"/>
      <c r="J6450" s="268"/>
      <c r="K6450" s="268"/>
      <c r="L6450" s="268"/>
      <c r="O6450" s="268"/>
      <c r="T6450" s="268"/>
      <c r="X6450" s="268"/>
    </row>
    <row r="6451" spans="1:24" x14ac:dyDescent="0.25">
      <c r="A6451" s="268"/>
      <c r="B6451" s="268"/>
      <c r="C6451" s="268"/>
      <c r="D6451" s="268"/>
      <c r="E6451" s="268"/>
      <c r="F6451" s="268"/>
      <c r="G6451" s="268"/>
      <c r="H6451" s="268"/>
      <c r="J6451" s="268"/>
      <c r="K6451" s="268"/>
      <c r="L6451" s="268"/>
      <c r="O6451" s="268"/>
      <c r="T6451" s="268"/>
      <c r="X6451" s="268"/>
    </row>
    <row r="6452" spans="1:24" x14ac:dyDescent="0.25">
      <c r="A6452" s="268"/>
      <c r="B6452" s="268"/>
      <c r="C6452" s="268"/>
      <c r="D6452" s="268"/>
      <c r="E6452" s="268"/>
      <c r="F6452" s="268"/>
      <c r="G6452" s="268"/>
      <c r="H6452" s="268"/>
      <c r="J6452" s="268"/>
      <c r="K6452" s="268"/>
      <c r="L6452" s="268"/>
      <c r="O6452" s="268"/>
      <c r="T6452" s="268"/>
      <c r="X6452" s="268"/>
    </row>
    <row r="6453" spans="1:24" x14ac:dyDescent="0.25">
      <c r="A6453" s="268"/>
      <c r="B6453" s="268"/>
      <c r="C6453" s="268"/>
      <c r="D6453" s="268"/>
      <c r="E6453" s="268"/>
      <c r="F6453" s="268"/>
      <c r="G6453" s="268"/>
      <c r="H6453" s="268"/>
      <c r="J6453" s="268"/>
      <c r="K6453" s="268"/>
      <c r="L6453" s="268"/>
      <c r="O6453" s="268"/>
      <c r="T6453" s="268"/>
      <c r="X6453" s="268"/>
    </row>
    <row r="6454" spans="1:24" x14ac:dyDescent="0.25">
      <c r="A6454" s="268"/>
      <c r="B6454" s="268"/>
      <c r="C6454" s="268"/>
      <c r="D6454" s="268"/>
      <c r="E6454" s="268"/>
      <c r="F6454" s="268"/>
      <c r="G6454" s="268"/>
      <c r="H6454" s="268"/>
      <c r="J6454" s="268"/>
      <c r="K6454" s="268"/>
      <c r="L6454" s="268"/>
      <c r="O6454" s="268"/>
      <c r="T6454" s="268"/>
      <c r="X6454" s="268"/>
    </row>
    <row r="6455" spans="1:24" x14ac:dyDescent="0.25">
      <c r="A6455" s="268"/>
      <c r="B6455" s="268"/>
      <c r="C6455" s="268"/>
      <c r="D6455" s="268"/>
      <c r="E6455" s="268"/>
      <c r="F6455" s="268"/>
      <c r="G6455" s="268"/>
      <c r="H6455" s="268"/>
      <c r="J6455" s="268"/>
      <c r="K6455" s="268"/>
      <c r="L6455" s="268"/>
      <c r="O6455" s="268"/>
      <c r="T6455" s="268"/>
      <c r="X6455" s="268"/>
    </row>
    <row r="6456" spans="1:24" x14ac:dyDescent="0.25">
      <c r="A6456" s="268"/>
      <c r="B6456" s="268"/>
      <c r="C6456" s="268"/>
      <c r="D6456" s="268"/>
      <c r="E6456" s="268"/>
      <c r="F6456" s="268"/>
      <c r="G6456" s="268"/>
      <c r="H6456" s="268"/>
      <c r="J6456" s="268"/>
      <c r="K6456" s="268"/>
      <c r="L6456" s="268"/>
      <c r="O6456" s="268"/>
      <c r="T6456" s="268"/>
      <c r="X6456" s="268"/>
    </row>
    <row r="6457" spans="1:24" x14ac:dyDescent="0.25">
      <c r="A6457" s="268"/>
      <c r="B6457" s="268"/>
      <c r="C6457" s="268"/>
      <c r="D6457" s="268"/>
      <c r="E6457" s="268"/>
      <c r="F6457" s="268"/>
      <c r="G6457" s="268"/>
      <c r="H6457" s="268"/>
      <c r="J6457" s="268"/>
      <c r="K6457" s="268"/>
      <c r="L6457" s="268"/>
      <c r="O6457" s="268"/>
      <c r="T6457" s="268"/>
      <c r="X6457" s="268"/>
    </row>
    <row r="6458" spans="1:24" x14ac:dyDescent="0.25">
      <c r="A6458" s="268"/>
      <c r="B6458" s="268"/>
      <c r="C6458" s="268"/>
      <c r="D6458" s="268"/>
      <c r="E6458" s="268"/>
      <c r="F6458" s="268"/>
      <c r="G6458" s="268"/>
      <c r="H6458" s="268"/>
      <c r="J6458" s="268"/>
      <c r="K6458" s="268"/>
      <c r="L6458" s="268"/>
      <c r="O6458" s="268"/>
      <c r="T6458" s="268"/>
      <c r="X6458" s="268"/>
    </row>
    <row r="6459" spans="1:24" x14ac:dyDescent="0.25">
      <c r="A6459" s="268"/>
      <c r="B6459" s="268"/>
      <c r="C6459" s="268"/>
      <c r="D6459" s="268"/>
      <c r="E6459" s="268"/>
      <c r="F6459" s="268"/>
      <c r="G6459" s="268"/>
      <c r="H6459" s="268"/>
      <c r="J6459" s="268"/>
      <c r="K6459" s="268"/>
      <c r="L6459" s="268"/>
      <c r="O6459" s="268"/>
      <c r="T6459" s="268"/>
      <c r="X6459" s="268"/>
    </row>
    <row r="6460" spans="1:24" x14ac:dyDescent="0.25">
      <c r="A6460" s="268"/>
      <c r="B6460" s="268"/>
      <c r="C6460" s="268"/>
      <c r="D6460" s="268"/>
      <c r="E6460" s="268"/>
      <c r="F6460" s="268"/>
      <c r="G6460" s="268"/>
      <c r="H6460" s="268"/>
      <c r="J6460" s="268"/>
      <c r="K6460" s="268"/>
      <c r="M6460" s="268"/>
      <c r="N6460" s="268"/>
      <c r="O6460" s="268"/>
      <c r="T6460" s="268"/>
      <c r="X6460" s="268"/>
    </row>
    <row r="6461" spans="1:24" x14ac:dyDescent="0.25">
      <c r="A6461" s="268"/>
      <c r="B6461" s="268"/>
      <c r="C6461" s="268"/>
      <c r="D6461" s="268"/>
      <c r="E6461" s="268"/>
      <c r="F6461" s="268"/>
      <c r="G6461" s="268"/>
      <c r="H6461" s="268"/>
      <c r="J6461" s="268"/>
      <c r="K6461" s="268"/>
      <c r="M6461" s="268"/>
      <c r="N6461" s="268"/>
      <c r="O6461" s="268"/>
      <c r="T6461" s="268"/>
      <c r="X6461" s="268"/>
    </row>
    <row r="6462" spans="1:24" x14ac:dyDescent="0.25">
      <c r="A6462" s="268"/>
      <c r="B6462" s="268"/>
      <c r="C6462" s="268"/>
      <c r="D6462" s="268"/>
      <c r="E6462" s="268"/>
      <c r="F6462" s="268"/>
      <c r="G6462" s="268"/>
      <c r="H6462" s="268"/>
      <c r="J6462" s="268"/>
      <c r="K6462" s="268"/>
      <c r="L6462" s="268"/>
      <c r="O6462" s="268"/>
      <c r="T6462" s="268"/>
      <c r="X6462" s="268"/>
    </row>
    <row r="6463" spans="1:24" x14ac:dyDescent="0.25">
      <c r="A6463" s="268"/>
      <c r="B6463" s="268"/>
      <c r="C6463" s="268"/>
      <c r="D6463" s="268"/>
      <c r="E6463" s="268"/>
      <c r="F6463" s="268"/>
      <c r="G6463" s="268"/>
      <c r="H6463" s="268"/>
      <c r="J6463" s="268"/>
      <c r="K6463" s="268"/>
      <c r="L6463" s="268"/>
      <c r="O6463" s="268"/>
      <c r="T6463" s="268"/>
      <c r="X6463" s="268"/>
    </row>
    <row r="6464" spans="1:24" x14ac:dyDescent="0.25">
      <c r="A6464" s="268"/>
      <c r="B6464" s="268"/>
      <c r="C6464" s="268"/>
      <c r="D6464" s="268"/>
      <c r="E6464" s="268"/>
      <c r="F6464" s="268"/>
      <c r="G6464" s="268"/>
      <c r="H6464" s="268"/>
      <c r="J6464" s="268"/>
      <c r="K6464" s="268"/>
      <c r="L6464" s="268"/>
      <c r="O6464" s="268"/>
      <c r="T6464" s="268"/>
      <c r="X6464" s="268"/>
    </row>
    <row r="6465" spans="1:24" x14ac:dyDescent="0.25">
      <c r="A6465" s="268"/>
      <c r="B6465" s="268"/>
      <c r="C6465" s="268"/>
      <c r="D6465" s="268"/>
      <c r="E6465" s="268"/>
      <c r="F6465" s="268"/>
      <c r="G6465" s="268"/>
      <c r="H6465" s="268"/>
      <c r="J6465" s="268"/>
      <c r="K6465" s="268"/>
      <c r="L6465" s="268"/>
      <c r="O6465" s="268"/>
      <c r="T6465" s="268"/>
      <c r="X6465" s="268"/>
    </row>
    <row r="6466" spans="1:24" x14ac:dyDescent="0.25">
      <c r="A6466" s="268"/>
      <c r="B6466" s="268"/>
      <c r="C6466" s="268"/>
      <c r="D6466" s="268"/>
      <c r="E6466" s="268"/>
      <c r="F6466" s="268"/>
      <c r="G6466" s="268"/>
      <c r="H6466" s="268"/>
      <c r="J6466" s="268"/>
      <c r="K6466" s="268"/>
      <c r="L6466" s="268"/>
      <c r="O6466" s="268"/>
      <c r="T6466" s="268"/>
      <c r="X6466" s="268"/>
    </row>
    <row r="6467" spans="1:24" x14ac:dyDescent="0.25">
      <c r="A6467" s="268"/>
      <c r="B6467" s="268"/>
      <c r="C6467" s="268"/>
      <c r="D6467" s="268"/>
      <c r="E6467" s="268"/>
      <c r="F6467" s="268"/>
      <c r="G6467" s="268"/>
      <c r="H6467" s="268"/>
      <c r="J6467" s="268"/>
      <c r="K6467" s="268"/>
      <c r="L6467" s="268"/>
      <c r="O6467" s="268"/>
      <c r="T6467" s="268"/>
      <c r="X6467" s="268"/>
    </row>
    <row r="6468" spans="1:24" x14ac:dyDescent="0.25">
      <c r="A6468" s="268"/>
      <c r="B6468" s="268"/>
      <c r="C6468" s="268"/>
      <c r="D6468" s="268"/>
      <c r="E6468" s="268"/>
      <c r="F6468" s="268"/>
      <c r="G6468" s="268"/>
      <c r="H6468" s="268"/>
      <c r="J6468" s="268"/>
      <c r="K6468" s="268"/>
      <c r="L6468" s="268"/>
      <c r="O6468" s="268"/>
      <c r="T6468" s="268"/>
      <c r="X6468" s="268"/>
    </row>
    <row r="6469" spans="1:24" x14ac:dyDescent="0.25">
      <c r="A6469" s="268"/>
      <c r="B6469" s="268"/>
      <c r="C6469" s="268"/>
      <c r="D6469" s="268"/>
      <c r="E6469" s="268"/>
      <c r="F6469" s="268"/>
      <c r="G6469" s="268"/>
      <c r="H6469" s="268"/>
      <c r="J6469" s="268"/>
      <c r="K6469" s="268"/>
      <c r="L6469" s="268"/>
      <c r="O6469" s="268"/>
      <c r="T6469" s="268"/>
      <c r="X6469" s="268"/>
    </row>
    <row r="6470" spans="1:24" x14ac:dyDescent="0.25">
      <c r="A6470" s="268"/>
      <c r="B6470" s="268"/>
      <c r="C6470" s="268"/>
      <c r="D6470" s="268"/>
      <c r="E6470" s="268"/>
      <c r="F6470" s="268"/>
      <c r="G6470" s="268"/>
      <c r="H6470" s="268"/>
      <c r="J6470" s="268"/>
      <c r="K6470" s="268"/>
      <c r="L6470" s="268"/>
      <c r="O6470" s="268"/>
      <c r="T6470" s="268"/>
      <c r="X6470" s="268"/>
    </row>
    <row r="6471" spans="1:24" x14ac:dyDescent="0.25">
      <c r="A6471" s="268"/>
      <c r="B6471" s="268"/>
      <c r="C6471" s="268"/>
      <c r="D6471" s="268"/>
      <c r="E6471" s="268"/>
      <c r="F6471" s="268"/>
      <c r="G6471" s="268"/>
      <c r="H6471" s="268"/>
      <c r="J6471" s="268"/>
      <c r="K6471" s="268"/>
      <c r="L6471" s="268"/>
      <c r="O6471" s="268"/>
      <c r="T6471" s="268"/>
      <c r="X6471" s="268"/>
    </row>
    <row r="6472" spans="1:24" x14ac:dyDescent="0.25">
      <c r="A6472" s="268"/>
      <c r="B6472" s="268"/>
      <c r="C6472" s="268"/>
      <c r="D6472" s="268"/>
      <c r="E6472" s="268"/>
      <c r="F6472" s="268"/>
      <c r="G6472" s="268"/>
      <c r="H6472" s="268"/>
      <c r="J6472" s="268"/>
      <c r="K6472" s="268"/>
      <c r="L6472" s="268"/>
      <c r="O6472" s="268"/>
      <c r="T6472" s="268"/>
      <c r="X6472" s="268"/>
    </row>
    <row r="6473" spans="1:24" x14ac:dyDescent="0.25">
      <c r="A6473" s="268"/>
      <c r="B6473" s="268"/>
      <c r="C6473" s="268"/>
      <c r="D6473" s="268"/>
      <c r="E6473" s="268"/>
      <c r="F6473" s="268"/>
      <c r="G6473" s="268"/>
      <c r="H6473" s="268"/>
      <c r="J6473" s="268"/>
      <c r="K6473" s="268"/>
      <c r="L6473" s="268"/>
      <c r="O6473" s="268"/>
      <c r="T6473" s="268"/>
      <c r="X6473" s="268"/>
    </row>
    <row r="6474" spans="1:24" x14ac:dyDescent="0.25">
      <c r="A6474" s="268"/>
      <c r="B6474" s="268"/>
      <c r="C6474" s="268"/>
      <c r="D6474" s="268"/>
      <c r="E6474" s="268"/>
      <c r="F6474" s="268"/>
      <c r="G6474" s="268"/>
      <c r="H6474" s="268"/>
      <c r="J6474" s="268"/>
      <c r="K6474" s="268"/>
      <c r="L6474" s="268"/>
      <c r="O6474" s="268"/>
      <c r="T6474" s="268"/>
      <c r="X6474" s="268"/>
    </row>
    <row r="6475" spans="1:24" x14ac:dyDescent="0.25">
      <c r="A6475" s="268"/>
      <c r="B6475" s="268"/>
      <c r="C6475" s="268"/>
      <c r="D6475" s="268"/>
      <c r="E6475" s="268"/>
      <c r="F6475" s="268"/>
      <c r="G6475" s="268"/>
      <c r="H6475" s="268"/>
      <c r="J6475" s="268"/>
      <c r="K6475" s="268"/>
      <c r="L6475" s="268"/>
      <c r="O6475" s="268"/>
      <c r="T6475" s="268"/>
      <c r="X6475" s="268"/>
    </row>
    <row r="6476" spans="1:24" x14ac:dyDescent="0.25">
      <c r="A6476" s="268"/>
      <c r="B6476" s="268"/>
      <c r="C6476" s="268"/>
      <c r="D6476" s="268"/>
      <c r="E6476" s="268"/>
      <c r="F6476" s="268"/>
      <c r="G6476" s="268"/>
      <c r="H6476" s="268"/>
      <c r="J6476" s="268"/>
      <c r="K6476" s="268"/>
      <c r="L6476" s="268"/>
      <c r="O6476" s="268"/>
      <c r="T6476" s="268"/>
      <c r="X6476" s="268"/>
    </row>
    <row r="6477" spans="1:24" x14ac:dyDescent="0.25">
      <c r="A6477" s="268"/>
      <c r="B6477" s="268"/>
      <c r="C6477" s="268"/>
      <c r="D6477" s="268"/>
      <c r="E6477" s="268"/>
      <c r="F6477" s="268"/>
      <c r="G6477" s="268"/>
      <c r="H6477" s="268"/>
      <c r="J6477" s="268"/>
      <c r="K6477" s="268"/>
      <c r="L6477" s="268"/>
      <c r="O6477" s="268"/>
      <c r="T6477" s="268"/>
      <c r="X6477" s="268"/>
    </row>
    <row r="6478" spans="1:24" x14ac:dyDescent="0.25">
      <c r="A6478" s="268"/>
      <c r="B6478" s="268"/>
      <c r="C6478" s="268"/>
      <c r="D6478" s="268"/>
      <c r="E6478" s="268"/>
      <c r="F6478" s="268"/>
      <c r="G6478" s="268"/>
      <c r="H6478" s="268"/>
      <c r="J6478" s="268"/>
      <c r="K6478" s="268"/>
      <c r="L6478" s="268"/>
      <c r="O6478" s="268"/>
      <c r="T6478" s="268"/>
      <c r="X6478" s="268"/>
    </row>
    <row r="6479" spans="1:24" x14ac:dyDescent="0.25">
      <c r="A6479" s="268"/>
      <c r="B6479" s="268"/>
      <c r="C6479" s="268"/>
      <c r="D6479" s="268"/>
      <c r="E6479" s="268"/>
      <c r="F6479" s="268"/>
      <c r="G6479" s="268"/>
      <c r="H6479" s="268"/>
      <c r="J6479" s="268"/>
      <c r="K6479" s="268"/>
      <c r="L6479" s="268"/>
      <c r="O6479" s="268"/>
      <c r="T6479" s="268"/>
      <c r="X6479" s="268"/>
    </row>
    <row r="6480" spans="1:24" x14ac:dyDescent="0.25">
      <c r="A6480" s="268"/>
      <c r="B6480" s="268"/>
      <c r="C6480" s="268"/>
      <c r="D6480" s="268"/>
      <c r="E6480" s="268"/>
      <c r="F6480" s="268"/>
      <c r="G6480" s="268"/>
      <c r="H6480" s="268"/>
      <c r="J6480" s="268"/>
      <c r="K6480" s="268"/>
      <c r="L6480" s="268"/>
      <c r="O6480" s="268"/>
      <c r="T6480" s="268"/>
      <c r="X6480" s="268"/>
    </row>
    <row r="6481" spans="1:24" x14ac:dyDescent="0.25">
      <c r="A6481" s="268"/>
      <c r="B6481" s="268"/>
      <c r="C6481" s="268"/>
      <c r="D6481" s="268"/>
      <c r="E6481" s="268"/>
      <c r="F6481" s="268"/>
      <c r="G6481" s="268"/>
      <c r="H6481" s="268"/>
      <c r="J6481" s="268"/>
      <c r="K6481" s="268"/>
      <c r="L6481" s="268"/>
      <c r="O6481" s="268"/>
      <c r="T6481" s="268"/>
      <c r="X6481" s="268"/>
    </row>
    <row r="6482" spans="1:24" x14ac:dyDescent="0.25">
      <c r="A6482" s="268"/>
      <c r="B6482" s="268"/>
      <c r="C6482" s="268"/>
      <c r="D6482" s="268"/>
      <c r="E6482" s="268"/>
      <c r="F6482" s="268"/>
      <c r="G6482" s="268"/>
      <c r="H6482" s="268"/>
      <c r="J6482" s="268"/>
      <c r="K6482" s="268"/>
      <c r="L6482" s="268"/>
      <c r="O6482" s="268"/>
      <c r="T6482" s="268"/>
      <c r="X6482" s="268"/>
    </row>
    <row r="6483" spans="1:24" x14ac:dyDescent="0.25">
      <c r="A6483" s="268"/>
      <c r="B6483" s="268"/>
      <c r="C6483" s="268"/>
      <c r="D6483" s="268"/>
      <c r="E6483" s="268"/>
      <c r="F6483" s="268"/>
      <c r="G6483" s="268"/>
      <c r="H6483" s="268"/>
      <c r="J6483" s="268"/>
      <c r="K6483" s="268"/>
      <c r="L6483" s="268"/>
      <c r="O6483" s="268"/>
      <c r="T6483" s="268"/>
      <c r="X6483" s="268"/>
    </row>
    <row r="6484" spans="1:24" x14ac:dyDescent="0.25">
      <c r="A6484" s="268"/>
      <c r="B6484" s="268"/>
      <c r="C6484" s="268"/>
      <c r="D6484" s="268"/>
      <c r="E6484" s="268"/>
      <c r="F6484" s="268"/>
      <c r="G6484" s="268"/>
      <c r="H6484" s="268"/>
      <c r="J6484" s="268"/>
      <c r="K6484" s="268"/>
      <c r="L6484" s="268"/>
      <c r="O6484" s="268"/>
      <c r="T6484" s="268"/>
      <c r="X6484" s="268"/>
    </row>
    <row r="6485" spans="1:24" x14ac:dyDescent="0.25">
      <c r="A6485" s="268"/>
      <c r="B6485" s="268"/>
      <c r="C6485" s="268"/>
      <c r="D6485" s="268"/>
      <c r="E6485" s="268"/>
      <c r="F6485" s="268"/>
      <c r="G6485" s="268"/>
      <c r="H6485" s="268"/>
      <c r="J6485" s="268"/>
      <c r="K6485" s="268"/>
      <c r="L6485" s="268"/>
      <c r="O6485" s="268"/>
      <c r="T6485" s="268"/>
      <c r="X6485" s="268"/>
    </row>
    <row r="6486" spans="1:24" x14ac:dyDescent="0.25">
      <c r="A6486" s="268"/>
      <c r="B6486" s="268"/>
      <c r="C6486" s="268"/>
      <c r="D6486" s="268"/>
      <c r="E6486" s="268"/>
      <c r="F6486" s="268"/>
      <c r="G6486" s="268"/>
      <c r="H6486" s="268"/>
      <c r="J6486" s="268"/>
      <c r="K6486" s="268"/>
      <c r="L6486" s="268"/>
      <c r="O6486" s="268"/>
      <c r="T6486" s="268"/>
      <c r="X6486" s="268"/>
    </row>
    <row r="6487" spans="1:24" x14ac:dyDescent="0.25">
      <c r="A6487" s="268"/>
      <c r="B6487" s="268"/>
      <c r="C6487" s="268"/>
      <c r="D6487" s="268"/>
      <c r="E6487" s="268"/>
      <c r="F6487" s="268"/>
      <c r="G6487" s="268"/>
      <c r="H6487" s="268"/>
      <c r="J6487" s="268"/>
      <c r="K6487" s="268"/>
      <c r="L6487" s="268"/>
      <c r="O6487" s="268"/>
      <c r="T6487" s="268"/>
      <c r="X6487" s="268"/>
    </row>
    <row r="6488" spans="1:24" x14ac:dyDescent="0.25">
      <c r="A6488" s="268"/>
      <c r="B6488" s="268"/>
      <c r="C6488" s="268"/>
      <c r="D6488" s="268"/>
      <c r="E6488" s="268"/>
      <c r="F6488" s="268"/>
      <c r="G6488" s="268"/>
      <c r="H6488" s="268"/>
      <c r="J6488" s="268"/>
      <c r="K6488" s="268"/>
      <c r="L6488" s="268"/>
      <c r="O6488" s="268"/>
      <c r="T6488" s="268"/>
      <c r="X6488" s="268"/>
    </row>
    <row r="6489" spans="1:24" x14ac:dyDescent="0.25">
      <c r="A6489" s="268"/>
      <c r="B6489" s="268"/>
      <c r="C6489" s="268"/>
      <c r="D6489" s="268"/>
      <c r="E6489" s="268"/>
      <c r="F6489" s="268"/>
      <c r="G6489" s="268"/>
      <c r="H6489" s="268"/>
      <c r="J6489" s="268"/>
      <c r="K6489" s="268"/>
      <c r="L6489" s="268"/>
      <c r="O6489" s="268"/>
      <c r="T6489" s="268"/>
      <c r="X6489" s="268"/>
    </row>
    <row r="6490" spans="1:24" x14ac:dyDescent="0.25">
      <c r="A6490" s="268"/>
      <c r="B6490" s="268"/>
      <c r="C6490" s="268"/>
      <c r="D6490" s="268"/>
      <c r="E6490" s="268"/>
      <c r="F6490" s="268"/>
      <c r="G6490" s="268"/>
      <c r="H6490" s="268"/>
      <c r="J6490" s="268"/>
      <c r="K6490" s="268"/>
      <c r="L6490" s="268"/>
      <c r="O6490" s="268"/>
      <c r="T6490" s="268"/>
      <c r="X6490" s="268"/>
    </row>
    <row r="6491" spans="1:24" x14ac:dyDescent="0.25">
      <c r="A6491" s="268"/>
      <c r="B6491" s="268"/>
      <c r="C6491" s="268"/>
      <c r="D6491" s="268"/>
      <c r="E6491" s="268"/>
      <c r="F6491" s="268"/>
      <c r="G6491" s="268"/>
      <c r="H6491" s="268"/>
      <c r="J6491" s="268"/>
      <c r="K6491" s="268"/>
      <c r="L6491" s="268"/>
      <c r="O6491" s="268"/>
      <c r="T6491" s="268"/>
      <c r="X6491" s="268"/>
    </row>
    <row r="6492" spans="1:24" x14ac:dyDescent="0.25">
      <c r="A6492" s="268"/>
      <c r="B6492" s="268"/>
      <c r="C6492" s="268"/>
      <c r="D6492" s="268"/>
      <c r="E6492" s="268"/>
      <c r="F6492" s="268"/>
      <c r="G6492" s="268"/>
      <c r="H6492" s="268"/>
      <c r="J6492" s="268"/>
      <c r="K6492" s="268"/>
      <c r="L6492" s="268"/>
      <c r="O6492" s="268"/>
      <c r="T6492" s="268"/>
      <c r="X6492" s="268"/>
    </row>
    <row r="6493" spans="1:24" x14ac:dyDescent="0.25">
      <c r="A6493" s="268"/>
      <c r="B6493" s="268"/>
      <c r="C6493" s="268"/>
      <c r="D6493" s="268"/>
      <c r="E6493" s="268"/>
      <c r="F6493" s="268"/>
      <c r="G6493" s="268"/>
      <c r="H6493" s="268"/>
      <c r="J6493" s="268"/>
      <c r="K6493" s="268"/>
      <c r="L6493" s="268"/>
      <c r="O6493" s="268"/>
      <c r="T6493" s="268"/>
      <c r="X6493" s="268"/>
    </row>
    <row r="6494" spans="1:24" x14ac:dyDescent="0.25">
      <c r="A6494" s="268"/>
      <c r="B6494" s="268"/>
      <c r="C6494" s="268"/>
      <c r="D6494" s="268"/>
      <c r="E6494" s="268"/>
      <c r="F6494" s="268"/>
      <c r="G6494" s="268"/>
      <c r="H6494" s="268"/>
      <c r="J6494" s="268"/>
      <c r="K6494" s="268"/>
      <c r="L6494" s="268"/>
      <c r="O6494" s="268"/>
      <c r="T6494" s="268"/>
      <c r="X6494" s="268"/>
    </row>
    <row r="6495" spans="1:24" x14ac:dyDescent="0.25">
      <c r="A6495" s="268"/>
      <c r="B6495" s="268"/>
      <c r="C6495" s="268"/>
      <c r="D6495" s="268"/>
      <c r="E6495" s="268"/>
      <c r="F6495" s="268"/>
      <c r="G6495" s="268"/>
      <c r="H6495" s="268"/>
      <c r="J6495" s="268"/>
      <c r="K6495" s="268"/>
      <c r="L6495" s="268"/>
      <c r="O6495" s="268"/>
      <c r="T6495" s="268"/>
      <c r="X6495" s="268"/>
    </row>
    <row r="6496" spans="1:24" x14ac:dyDescent="0.25">
      <c r="A6496" s="268"/>
      <c r="B6496" s="268"/>
      <c r="C6496" s="268"/>
      <c r="D6496" s="268"/>
      <c r="E6496" s="268"/>
      <c r="F6496" s="268"/>
      <c r="G6496" s="268"/>
      <c r="H6496" s="268"/>
      <c r="J6496" s="268"/>
      <c r="K6496" s="268"/>
      <c r="L6496" s="268"/>
      <c r="O6496" s="268"/>
      <c r="T6496" s="268"/>
      <c r="X6496" s="268"/>
    </row>
    <row r="6497" spans="1:24" x14ac:dyDescent="0.25">
      <c r="A6497" s="268"/>
      <c r="B6497" s="268"/>
      <c r="C6497" s="268"/>
      <c r="D6497" s="268"/>
      <c r="E6497" s="268"/>
      <c r="F6497" s="268"/>
      <c r="G6497" s="268"/>
      <c r="H6497" s="268"/>
      <c r="J6497" s="268"/>
      <c r="K6497" s="268"/>
      <c r="L6497" s="268"/>
      <c r="O6497" s="268"/>
      <c r="T6497" s="268"/>
      <c r="X6497" s="268"/>
    </row>
    <row r="6498" spans="1:24" x14ac:dyDescent="0.25">
      <c r="A6498" s="268"/>
      <c r="B6498" s="268"/>
      <c r="C6498" s="268"/>
      <c r="D6498" s="268"/>
      <c r="E6498" s="268"/>
      <c r="F6498" s="268"/>
      <c r="G6498" s="268"/>
      <c r="H6498" s="268"/>
      <c r="J6498" s="268"/>
      <c r="K6498" s="268"/>
      <c r="L6498" s="268"/>
      <c r="O6498" s="268"/>
      <c r="X6498" s="268"/>
    </row>
    <row r="6499" spans="1:24" x14ac:dyDescent="0.25">
      <c r="A6499" s="268"/>
      <c r="B6499" s="268"/>
      <c r="C6499" s="268"/>
      <c r="D6499" s="268"/>
      <c r="E6499" s="268"/>
      <c r="F6499" s="268"/>
      <c r="G6499" s="268"/>
      <c r="H6499" s="268"/>
      <c r="J6499" s="268"/>
      <c r="K6499" s="268"/>
      <c r="L6499" s="268"/>
      <c r="O6499" s="268"/>
      <c r="X6499" s="268"/>
    </row>
    <row r="6500" spans="1:24" x14ac:dyDescent="0.25">
      <c r="A6500" s="268"/>
      <c r="B6500" s="268"/>
      <c r="C6500" s="268"/>
      <c r="D6500" s="268"/>
      <c r="E6500" s="268"/>
      <c r="F6500" s="268"/>
      <c r="G6500" s="268"/>
      <c r="H6500" s="268"/>
      <c r="J6500" s="268"/>
      <c r="K6500" s="268"/>
      <c r="L6500" s="268"/>
      <c r="O6500" s="268"/>
      <c r="X6500" s="268"/>
    </row>
    <row r="6501" spans="1:24" x14ac:dyDescent="0.25">
      <c r="A6501" s="268"/>
      <c r="B6501" s="268"/>
      <c r="C6501" s="268"/>
      <c r="D6501" s="268"/>
      <c r="E6501" s="268"/>
      <c r="F6501" s="268"/>
      <c r="G6501" s="268"/>
      <c r="H6501" s="268"/>
      <c r="J6501" s="268"/>
      <c r="K6501" s="268"/>
      <c r="L6501" s="268"/>
      <c r="O6501" s="268"/>
      <c r="X6501" s="268"/>
    </row>
    <row r="6502" spans="1:24" x14ac:dyDescent="0.25">
      <c r="A6502" s="268"/>
      <c r="B6502" s="268"/>
      <c r="C6502" s="268"/>
      <c r="D6502" s="268"/>
      <c r="E6502" s="268"/>
      <c r="F6502" s="268"/>
      <c r="G6502" s="268"/>
      <c r="H6502" s="268"/>
      <c r="J6502" s="268"/>
      <c r="K6502" s="268"/>
      <c r="L6502" s="268"/>
      <c r="O6502" s="268"/>
      <c r="X6502" s="268"/>
    </row>
    <row r="6503" spans="1:24" x14ac:dyDescent="0.25">
      <c r="A6503" s="268"/>
      <c r="B6503" s="268"/>
      <c r="C6503" s="268"/>
      <c r="D6503" s="268"/>
      <c r="E6503" s="268"/>
      <c r="F6503" s="268"/>
      <c r="G6503" s="268"/>
      <c r="H6503" s="268"/>
      <c r="J6503" s="268"/>
      <c r="K6503" s="268"/>
      <c r="L6503" s="268"/>
      <c r="O6503" s="268"/>
      <c r="X6503" s="268"/>
    </row>
    <row r="6504" spans="1:24" x14ac:dyDescent="0.25">
      <c r="A6504" s="268"/>
      <c r="B6504" s="268"/>
      <c r="C6504" s="268"/>
      <c r="D6504" s="268"/>
      <c r="E6504" s="268"/>
      <c r="F6504" s="268"/>
      <c r="G6504" s="268"/>
      <c r="H6504" s="268"/>
      <c r="J6504" s="268"/>
      <c r="K6504" s="268"/>
      <c r="L6504" s="268"/>
      <c r="O6504" s="268"/>
      <c r="X6504" s="268"/>
    </row>
    <row r="6505" spans="1:24" x14ac:dyDescent="0.25">
      <c r="A6505" s="268"/>
      <c r="B6505" s="268"/>
      <c r="C6505" s="268"/>
      <c r="D6505" s="268"/>
      <c r="E6505" s="268"/>
      <c r="F6505" s="268"/>
      <c r="G6505" s="268"/>
      <c r="H6505" s="268"/>
      <c r="J6505" s="268"/>
      <c r="K6505" s="268"/>
      <c r="L6505" s="268"/>
      <c r="O6505" s="268"/>
      <c r="X6505" s="268"/>
    </row>
    <row r="6506" spans="1:24" x14ac:dyDescent="0.25">
      <c r="A6506" s="268"/>
      <c r="B6506" s="268"/>
      <c r="C6506" s="268"/>
      <c r="D6506" s="268"/>
      <c r="E6506" s="268"/>
      <c r="F6506" s="268"/>
      <c r="G6506" s="268"/>
      <c r="H6506" s="268"/>
      <c r="J6506" s="268"/>
      <c r="K6506" s="268"/>
      <c r="L6506" s="268"/>
      <c r="O6506" s="268"/>
      <c r="X6506" s="268"/>
    </row>
    <row r="6507" spans="1:24" x14ac:dyDescent="0.25">
      <c r="A6507" s="268"/>
      <c r="B6507" s="268"/>
      <c r="C6507" s="268"/>
      <c r="D6507" s="268"/>
      <c r="E6507" s="268"/>
      <c r="F6507" s="268"/>
      <c r="G6507" s="268"/>
      <c r="H6507" s="268"/>
      <c r="J6507" s="268"/>
      <c r="K6507" s="268"/>
      <c r="L6507" s="268"/>
      <c r="O6507" s="268"/>
      <c r="X6507" s="268"/>
    </row>
    <row r="6508" spans="1:24" x14ac:dyDescent="0.25">
      <c r="A6508" s="268"/>
      <c r="B6508" s="268"/>
      <c r="C6508" s="268"/>
      <c r="D6508" s="268"/>
      <c r="E6508" s="268"/>
      <c r="F6508" s="268"/>
      <c r="G6508" s="268"/>
      <c r="H6508" s="268"/>
      <c r="J6508" s="268"/>
      <c r="K6508" s="268"/>
      <c r="L6508" s="268"/>
      <c r="O6508" s="268"/>
      <c r="X6508" s="268"/>
    </row>
    <row r="6509" spans="1:24" x14ac:dyDescent="0.25">
      <c r="A6509" s="268"/>
      <c r="B6509" s="268"/>
      <c r="C6509" s="268"/>
      <c r="D6509" s="268"/>
      <c r="E6509" s="268"/>
      <c r="F6509" s="268"/>
      <c r="G6509" s="268"/>
      <c r="H6509" s="268"/>
      <c r="J6509" s="268"/>
      <c r="K6509" s="268"/>
      <c r="L6509" s="268"/>
      <c r="O6509" s="268"/>
      <c r="X6509" s="268"/>
    </row>
    <row r="6510" spans="1:24" x14ac:dyDescent="0.25">
      <c r="A6510" s="268"/>
      <c r="B6510" s="268"/>
      <c r="C6510" s="268"/>
      <c r="D6510" s="268"/>
      <c r="E6510" s="268"/>
      <c r="F6510" s="268"/>
      <c r="G6510" s="268"/>
      <c r="H6510" s="268"/>
      <c r="J6510" s="268"/>
      <c r="K6510" s="268"/>
      <c r="L6510" s="268"/>
      <c r="O6510" s="268"/>
      <c r="X6510" s="268"/>
    </row>
    <row r="6511" spans="1:24" x14ac:dyDescent="0.25">
      <c r="A6511" s="268"/>
      <c r="B6511" s="268"/>
      <c r="C6511" s="268"/>
      <c r="D6511" s="268"/>
      <c r="E6511" s="268"/>
      <c r="F6511" s="268"/>
      <c r="G6511" s="268"/>
      <c r="H6511" s="268"/>
      <c r="J6511" s="268"/>
      <c r="K6511" s="268"/>
      <c r="L6511" s="268"/>
      <c r="O6511" s="268"/>
      <c r="X6511" s="268"/>
    </row>
    <row r="6512" spans="1:24" x14ac:dyDescent="0.25">
      <c r="A6512" s="268"/>
      <c r="B6512" s="268"/>
      <c r="C6512" s="268"/>
      <c r="D6512" s="268"/>
      <c r="E6512" s="268"/>
      <c r="F6512" s="268"/>
      <c r="G6512" s="268"/>
      <c r="H6512" s="268"/>
      <c r="J6512" s="268"/>
      <c r="K6512" s="268"/>
      <c r="L6512" s="268"/>
      <c r="O6512" s="268"/>
      <c r="X6512" s="268"/>
    </row>
    <row r="6513" spans="1:24" x14ac:dyDescent="0.25">
      <c r="A6513" s="268"/>
      <c r="B6513" s="268"/>
      <c r="C6513" s="268"/>
      <c r="D6513" s="268"/>
      <c r="E6513" s="268"/>
      <c r="F6513" s="268"/>
      <c r="G6513" s="268"/>
      <c r="H6513" s="268"/>
      <c r="J6513" s="268"/>
      <c r="K6513" s="268"/>
      <c r="L6513" s="268"/>
      <c r="O6513" s="268"/>
      <c r="T6513" s="268"/>
      <c r="X6513" s="268"/>
    </row>
    <row r="6514" spans="1:24" x14ac:dyDescent="0.25">
      <c r="A6514" s="268"/>
      <c r="B6514" s="268"/>
      <c r="C6514" s="268"/>
      <c r="D6514" s="268"/>
      <c r="E6514" s="268"/>
      <c r="F6514" s="268"/>
      <c r="G6514" s="268"/>
      <c r="H6514" s="268"/>
      <c r="J6514" s="268"/>
      <c r="K6514" s="268"/>
      <c r="L6514" s="268"/>
      <c r="O6514" s="268"/>
      <c r="T6514" s="268"/>
      <c r="X6514" s="268"/>
    </row>
    <row r="6515" spans="1:24" x14ac:dyDescent="0.25">
      <c r="A6515" s="268"/>
      <c r="B6515" s="268"/>
      <c r="C6515" s="268"/>
      <c r="D6515" s="268"/>
      <c r="E6515" s="268"/>
      <c r="F6515" s="268"/>
      <c r="G6515" s="268"/>
      <c r="H6515" s="268"/>
      <c r="J6515" s="268"/>
      <c r="K6515" s="268"/>
      <c r="L6515" s="268"/>
      <c r="O6515" s="268"/>
      <c r="T6515" s="268"/>
      <c r="X6515" s="268"/>
    </row>
    <row r="6516" spans="1:24" x14ac:dyDescent="0.25">
      <c r="A6516" s="268"/>
      <c r="B6516" s="268"/>
      <c r="C6516" s="268"/>
      <c r="D6516" s="268"/>
      <c r="E6516" s="268"/>
      <c r="F6516" s="268"/>
      <c r="G6516" s="268"/>
      <c r="H6516" s="268"/>
      <c r="J6516" s="268"/>
      <c r="K6516" s="268"/>
      <c r="L6516" s="268"/>
      <c r="O6516" s="268"/>
      <c r="T6516" s="268"/>
      <c r="X6516" s="268"/>
    </row>
    <row r="6517" spans="1:24" x14ac:dyDescent="0.25">
      <c r="A6517" s="268"/>
      <c r="B6517" s="268"/>
      <c r="C6517" s="268"/>
      <c r="D6517" s="268"/>
      <c r="E6517" s="268"/>
      <c r="F6517" s="268"/>
      <c r="G6517" s="268"/>
      <c r="H6517" s="268"/>
      <c r="J6517" s="268"/>
      <c r="K6517" s="268"/>
      <c r="L6517" s="268"/>
      <c r="O6517" s="268"/>
      <c r="T6517" s="268"/>
      <c r="X6517" s="268"/>
    </row>
    <row r="6518" spans="1:24" x14ac:dyDescent="0.25">
      <c r="A6518" s="268"/>
      <c r="B6518" s="268"/>
      <c r="C6518" s="268"/>
      <c r="D6518" s="268"/>
      <c r="E6518" s="268"/>
      <c r="F6518" s="268"/>
      <c r="G6518" s="268"/>
      <c r="H6518" s="268"/>
      <c r="J6518" s="268"/>
      <c r="K6518" s="268"/>
      <c r="L6518" s="268"/>
      <c r="O6518" s="268"/>
      <c r="T6518" s="268"/>
      <c r="X6518" s="268"/>
    </row>
    <row r="6519" spans="1:24" x14ac:dyDescent="0.25">
      <c r="A6519" s="268"/>
      <c r="B6519" s="268"/>
      <c r="C6519" s="268"/>
      <c r="D6519" s="268"/>
      <c r="E6519" s="268"/>
      <c r="F6519" s="268"/>
      <c r="G6519" s="268"/>
      <c r="H6519" s="268"/>
      <c r="J6519" s="268"/>
      <c r="K6519" s="268"/>
      <c r="L6519" s="268"/>
      <c r="O6519" s="268"/>
      <c r="T6519" s="268"/>
      <c r="X6519" s="268"/>
    </row>
    <row r="6520" spans="1:24" x14ac:dyDescent="0.25">
      <c r="A6520" s="268"/>
      <c r="B6520" s="268"/>
      <c r="C6520" s="268"/>
      <c r="D6520" s="268"/>
      <c r="E6520" s="268"/>
      <c r="F6520" s="268"/>
      <c r="G6520" s="268"/>
      <c r="H6520" s="268"/>
      <c r="J6520" s="268"/>
      <c r="K6520" s="268"/>
      <c r="L6520" s="268"/>
      <c r="O6520" s="268"/>
      <c r="T6520" s="268"/>
      <c r="X6520" s="268"/>
    </row>
    <row r="6521" spans="1:24" x14ac:dyDescent="0.25">
      <c r="A6521" s="268"/>
      <c r="B6521" s="268"/>
      <c r="C6521" s="268"/>
      <c r="D6521" s="268"/>
      <c r="E6521" s="268"/>
      <c r="F6521" s="268"/>
      <c r="G6521" s="268"/>
      <c r="H6521" s="268"/>
      <c r="J6521" s="268"/>
      <c r="K6521" s="268"/>
      <c r="L6521" s="268"/>
      <c r="O6521" s="268"/>
      <c r="T6521" s="268"/>
      <c r="X6521" s="268"/>
    </row>
    <row r="6522" spans="1:24" x14ac:dyDescent="0.25">
      <c r="A6522" s="268"/>
      <c r="B6522" s="268"/>
      <c r="C6522" s="268"/>
      <c r="D6522" s="268"/>
      <c r="E6522" s="268"/>
      <c r="F6522" s="268"/>
      <c r="G6522" s="268"/>
      <c r="H6522" s="268"/>
      <c r="J6522" s="268"/>
      <c r="K6522" s="268"/>
      <c r="L6522" s="268"/>
      <c r="O6522" s="268"/>
      <c r="T6522" s="268"/>
      <c r="X6522" s="268"/>
    </row>
    <row r="6523" spans="1:24" x14ac:dyDescent="0.25">
      <c r="A6523" s="268"/>
      <c r="B6523" s="268"/>
      <c r="C6523" s="268"/>
      <c r="D6523" s="268"/>
      <c r="E6523" s="268"/>
      <c r="F6523" s="268"/>
      <c r="G6523" s="268"/>
      <c r="H6523" s="268"/>
      <c r="J6523" s="268"/>
      <c r="K6523" s="268"/>
      <c r="L6523" s="268"/>
      <c r="O6523" s="268"/>
      <c r="T6523" s="268"/>
      <c r="X6523" s="268"/>
    </row>
    <row r="6524" spans="1:24" x14ac:dyDescent="0.25">
      <c r="A6524" s="268"/>
      <c r="B6524" s="268"/>
      <c r="C6524" s="268"/>
      <c r="D6524" s="268"/>
      <c r="E6524" s="268"/>
      <c r="F6524" s="268"/>
      <c r="G6524" s="268"/>
      <c r="H6524" s="268"/>
      <c r="J6524" s="268"/>
      <c r="K6524" s="268"/>
      <c r="L6524" s="268"/>
      <c r="O6524" s="268"/>
      <c r="T6524" s="268"/>
      <c r="X6524" s="268"/>
    </row>
    <row r="6525" spans="1:24" x14ac:dyDescent="0.25">
      <c r="A6525" s="268"/>
      <c r="B6525" s="268"/>
      <c r="C6525" s="268"/>
      <c r="D6525" s="268"/>
      <c r="E6525" s="268"/>
      <c r="F6525" s="268"/>
      <c r="G6525" s="268"/>
      <c r="H6525" s="268"/>
      <c r="J6525" s="268"/>
      <c r="K6525" s="268"/>
      <c r="L6525" s="268"/>
      <c r="O6525" s="268"/>
      <c r="T6525" s="268"/>
      <c r="X6525" s="268"/>
    </row>
    <row r="6526" spans="1:24" x14ac:dyDescent="0.25">
      <c r="A6526" s="268"/>
      <c r="B6526" s="268"/>
      <c r="C6526" s="268"/>
      <c r="D6526" s="268"/>
      <c r="E6526" s="268"/>
      <c r="F6526" s="268"/>
      <c r="G6526" s="268"/>
      <c r="H6526" s="268"/>
      <c r="J6526" s="268"/>
      <c r="K6526" s="268"/>
      <c r="L6526" s="268"/>
      <c r="O6526" s="268"/>
      <c r="T6526" s="268"/>
      <c r="X6526" s="268"/>
    </row>
    <row r="6527" spans="1:24" x14ac:dyDescent="0.25">
      <c r="A6527" s="268"/>
      <c r="B6527" s="268"/>
      <c r="C6527" s="268"/>
      <c r="D6527" s="268"/>
      <c r="E6527" s="268"/>
      <c r="F6527" s="268"/>
      <c r="G6527" s="268"/>
      <c r="H6527" s="268"/>
      <c r="J6527" s="268"/>
      <c r="K6527" s="268"/>
      <c r="L6527" s="268"/>
      <c r="O6527" s="268"/>
      <c r="T6527" s="268"/>
      <c r="X6527" s="268"/>
    </row>
    <row r="6528" spans="1:24" x14ac:dyDescent="0.25">
      <c r="A6528" s="268"/>
      <c r="B6528" s="268"/>
      <c r="C6528" s="268"/>
      <c r="D6528" s="268"/>
      <c r="E6528" s="268"/>
      <c r="F6528" s="268"/>
      <c r="G6528" s="268"/>
      <c r="H6528" s="268"/>
      <c r="J6528" s="268"/>
      <c r="K6528" s="268"/>
      <c r="L6528" s="268"/>
      <c r="O6528" s="268"/>
      <c r="T6528" s="268"/>
      <c r="X6528" s="268"/>
    </row>
    <row r="6529" spans="1:24" x14ac:dyDescent="0.25">
      <c r="A6529" s="268"/>
      <c r="B6529" s="268"/>
      <c r="C6529" s="268"/>
      <c r="D6529" s="268"/>
      <c r="E6529" s="268"/>
      <c r="F6529" s="268"/>
      <c r="G6529" s="268"/>
      <c r="H6529" s="268"/>
      <c r="J6529" s="268"/>
      <c r="K6529" s="268"/>
      <c r="L6529" s="268"/>
      <c r="O6529" s="268"/>
      <c r="T6529" s="268"/>
      <c r="X6529" s="268"/>
    </row>
    <row r="6530" spans="1:24" x14ac:dyDescent="0.25">
      <c r="A6530" s="268"/>
      <c r="B6530" s="268"/>
      <c r="C6530" s="268"/>
      <c r="D6530" s="268"/>
      <c r="E6530" s="268"/>
      <c r="F6530" s="268"/>
      <c r="G6530" s="268"/>
      <c r="H6530" s="268"/>
      <c r="J6530" s="268"/>
      <c r="K6530" s="268"/>
      <c r="L6530" s="268"/>
      <c r="O6530" s="268"/>
      <c r="T6530" s="268"/>
      <c r="X6530" s="268"/>
    </row>
    <row r="6531" spans="1:24" x14ac:dyDescent="0.25">
      <c r="A6531" s="268"/>
      <c r="B6531" s="268"/>
      <c r="C6531" s="268"/>
      <c r="D6531" s="268"/>
      <c r="E6531" s="268"/>
      <c r="F6531" s="268"/>
      <c r="G6531" s="268"/>
      <c r="H6531" s="268"/>
      <c r="J6531" s="268"/>
      <c r="K6531" s="268"/>
      <c r="L6531" s="268"/>
      <c r="O6531" s="268"/>
      <c r="T6531" s="268"/>
      <c r="X6531" s="268"/>
    </row>
    <row r="6532" spans="1:24" x14ac:dyDescent="0.25">
      <c r="A6532" s="268"/>
      <c r="B6532" s="268"/>
      <c r="C6532" s="268"/>
      <c r="D6532" s="268"/>
      <c r="E6532" s="268"/>
      <c r="F6532" s="268"/>
      <c r="G6532" s="268"/>
      <c r="H6532" s="268"/>
      <c r="J6532" s="268"/>
      <c r="K6532" s="268"/>
      <c r="L6532" s="268"/>
      <c r="O6532" s="268"/>
      <c r="T6532" s="268"/>
      <c r="X6532" s="268"/>
    </row>
    <row r="6533" spans="1:24" x14ac:dyDescent="0.25">
      <c r="A6533" s="268"/>
      <c r="B6533" s="268"/>
      <c r="C6533" s="268"/>
      <c r="D6533" s="268"/>
      <c r="E6533" s="268"/>
      <c r="F6533" s="268"/>
      <c r="G6533" s="268"/>
      <c r="H6533" s="268"/>
      <c r="J6533" s="268"/>
      <c r="K6533" s="268"/>
      <c r="L6533" s="268"/>
      <c r="O6533" s="268"/>
      <c r="T6533" s="268"/>
      <c r="X6533" s="268"/>
    </row>
    <row r="6534" spans="1:24" x14ac:dyDescent="0.25">
      <c r="A6534" s="268"/>
      <c r="B6534" s="268"/>
      <c r="C6534" s="268"/>
      <c r="D6534" s="268"/>
      <c r="E6534" s="268"/>
      <c r="F6534" s="268"/>
      <c r="G6534" s="268"/>
      <c r="H6534" s="268"/>
      <c r="J6534" s="268"/>
      <c r="K6534" s="268"/>
      <c r="L6534" s="268"/>
      <c r="O6534" s="268"/>
      <c r="T6534" s="268"/>
      <c r="X6534" s="268"/>
    </row>
    <row r="6535" spans="1:24" x14ac:dyDescent="0.25">
      <c r="A6535" s="268"/>
      <c r="B6535" s="268"/>
      <c r="C6535" s="268"/>
      <c r="D6535" s="268"/>
      <c r="E6535" s="268"/>
      <c r="F6535" s="268"/>
      <c r="G6535" s="268"/>
      <c r="H6535" s="268"/>
      <c r="J6535" s="268"/>
      <c r="K6535" s="268"/>
      <c r="L6535" s="268"/>
      <c r="O6535" s="268"/>
      <c r="T6535" s="268"/>
      <c r="X6535" s="268"/>
    </row>
    <row r="6536" spans="1:24" x14ac:dyDescent="0.25">
      <c r="A6536" s="268"/>
      <c r="B6536" s="268"/>
      <c r="C6536" s="268"/>
      <c r="D6536" s="268"/>
      <c r="E6536" s="268"/>
      <c r="F6536" s="268"/>
      <c r="G6536" s="268"/>
      <c r="H6536" s="268"/>
      <c r="J6536" s="268"/>
      <c r="K6536" s="268"/>
      <c r="L6536" s="268"/>
      <c r="O6536" s="268"/>
      <c r="T6536" s="268"/>
      <c r="X6536" s="268"/>
    </row>
    <row r="6537" spans="1:24" x14ac:dyDescent="0.25">
      <c r="A6537" s="268"/>
      <c r="B6537" s="268"/>
      <c r="C6537" s="268"/>
      <c r="D6537" s="268"/>
      <c r="E6537" s="268"/>
      <c r="F6537" s="268"/>
      <c r="G6537" s="268"/>
      <c r="H6537" s="268"/>
      <c r="J6537" s="268"/>
      <c r="K6537" s="268"/>
      <c r="L6537" s="268"/>
      <c r="O6537" s="268"/>
      <c r="T6537" s="268"/>
      <c r="X6537" s="268"/>
    </row>
    <row r="6538" spans="1:24" x14ac:dyDescent="0.25">
      <c r="A6538" s="268"/>
      <c r="B6538" s="268"/>
      <c r="C6538" s="268"/>
      <c r="D6538" s="268"/>
      <c r="E6538" s="268"/>
      <c r="F6538" s="268"/>
      <c r="G6538" s="268"/>
      <c r="H6538" s="268"/>
      <c r="J6538" s="268"/>
      <c r="K6538" s="268"/>
      <c r="L6538" s="268"/>
      <c r="O6538" s="268"/>
      <c r="T6538" s="268"/>
      <c r="X6538" s="268"/>
    </row>
    <row r="6539" spans="1:24" x14ac:dyDescent="0.25">
      <c r="A6539" s="268"/>
      <c r="B6539" s="268"/>
      <c r="C6539" s="268"/>
      <c r="D6539" s="268"/>
      <c r="E6539" s="268"/>
      <c r="F6539" s="268"/>
      <c r="G6539" s="268"/>
      <c r="H6539" s="268"/>
      <c r="J6539" s="268"/>
      <c r="K6539" s="268"/>
      <c r="L6539" s="268"/>
      <c r="O6539" s="268"/>
      <c r="T6539" s="268"/>
      <c r="X6539" s="268"/>
    </row>
    <row r="6540" spans="1:24" x14ac:dyDescent="0.25">
      <c r="A6540" s="268"/>
      <c r="B6540" s="268"/>
      <c r="C6540" s="268"/>
      <c r="D6540" s="268"/>
      <c r="E6540" s="268"/>
      <c r="F6540" s="268"/>
      <c r="G6540" s="268"/>
      <c r="H6540" s="268"/>
      <c r="J6540" s="268"/>
      <c r="K6540" s="268"/>
      <c r="L6540" s="268"/>
      <c r="O6540" s="268"/>
      <c r="T6540" s="268"/>
      <c r="X6540" s="268"/>
    </row>
    <row r="6541" spans="1:24" x14ac:dyDescent="0.25">
      <c r="A6541" s="268"/>
      <c r="B6541" s="268"/>
      <c r="C6541" s="268"/>
      <c r="D6541" s="268"/>
      <c r="E6541" s="268"/>
      <c r="F6541" s="268"/>
      <c r="G6541" s="268"/>
      <c r="H6541" s="268"/>
      <c r="J6541" s="268"/>
      <c r="K6541" s="268"/>
      <c r="L6541" s="268"/>
      <c r="O6541" s="268"/>
      <c r="T6541" s="268"/>
      <c r="X6541" s="268"/>
    </row>
    <row r="6542" spans="1:24" x14ac:dyDescent="0.25">
      <c r="A6542" s="268"/>
      <c r="B6542" s="268"/>
      <c r="C6542" s="268"/>
      <c r="D6542" s="268"/>
      <c r="E6542" s="268"/>
      <c r="F6542" s="268"/>
      <c r="G6542" s="268"/>
      <c r="H6542" s="268"/>
      <c r="J6542" s="268"/>
      <c r="K6542" s="268"/>
      <c r="L6542" s="268"/>
      <c r="O6542" s="268"/>
      <c r="T6542" s="268"/>
      <c r="X6542" s="268"/>
    </row>
    <row r="6543" spans="1:24" x14ac:dyDescent="0.25">
      <c r="A6543" s="268"/>
      <c r="B6543" s="268"/>
      <c r="C6543" s="268"/>
      <c r="D6543" s="268"/>
      <c r="E6543" s="268"/>
      <c r="F6543" s="268"/>
      <c r="G6543" s="268"/>
      <c r="H6543" s="268"/>
      <c r="J6543" s="268"/>
      <c r="K6543" s="268"/>
      <c r="L6543" s="268"/>
      <c r="O6543" s="268"/>
      <c r="T6543" s="268"/>
      <c r="X6543" s="268"/>
    </row>
    <row r="6544" spans="1:24" x14ac:dyDescent="0.25">
      <c r="A6544" s="268"/>
      <c r="B6544" s="268"/>
      <c r="C6544" s="268"/>
      <c r="D6544" s="268"/>
      <c r="E6544" s="268"/>
      <c r="F6544" s="268"/>
      <c r="G6544" s="268"/>
      <c r="H6544" s="268"/>
      <c r="J6544" s="268"/>
      <c r="K6544" s="268"/>
      <c r="L6544" s="268"/>
      <c r="O6544" s="268"/>
      <c r="T6544" s="268"/>
      <c r="X6544" s="268"/>
    </row>
    <row r="6545" spans="1:24" x14ac:dyDescent="0.25">
      <c r="A6545" s="268"/>
      <c r="B6545" s="268"/>
      <c r="C6545" s="268"/>
      <c r="D6545" s="268"/>
      <c r="E6545" s="268"/>
      <c r="F6545" s="268"/>
      <c r="G6545" s="268"/>
      <c r="H6545" s="268"/>
      <c r="J6545" s="268"/>
      <c r="K6545" s="268"/>
      <c r="L6545" s="268"/>
      <c r="O6545" s="268"/>
      <c r="T6545" s="268"/>
      <c r="X6545" s="268"/>
    </row>
    <row r="6546" spans="1:24" x14ac:dyDescent="0.25">
      <c r="A6546" s="268"/>
      <c r="B6546" s="268"/>
      <c r="C6546" s="268"/>
      <c r="D6546" s="268"/>
      <c r="E6546" s="268"/>
      <c r="F6546" s="268"/>
      <c r="G6546" s="268"/>
      <c r="H6546" s="268"/>
      <c r="J6546" s="268"/>
      <c r="K6546" s="268"/>
      <c r="L6546" s="268"/>
      <c r="O6546" s="268"/>
      <c r="T6546" s="268"/>
      <c r="X6546" s="268"/>
    </row>
    <row r="6547" spans="1:24" x14ac:dyDescent="0.25">
      <c r="A6547" s="268"/>
      <c r="B6547" s="268"/>
      <c r="C6547" s="268"/>
      <c r="D6547" s="268"/>
      <c r="E6547" s="268"/>
      <c r="F6547" s="268"/>
      <c r="G6547" s="268"/>
      <c r="H6547" s="268"/>
      <c r="J6547" s="268"/>
      <c r="K6547" s="268"/>
      <c r="L6547" s="268"/>
      <c r="O6547" s="268"/>
      <c r="T6547" s="268"/>
      <c r="X6547" s="268"/>
    </row>
    <row r="6548" spans="1:24" x14ac:dyDescent="0.25">
      <c r="A6548" s="268"/>
      <c r="B6548" s="268"/>
      <c r="C6548" s="268"/>
      <c r="D6548" s="268"/>
      <c r="E6548" s="268"/>
      <c r="F6548" s="268"/>
      <c r="G6548" s="268"/>
      <c r="H6548" s="268"/>
      <c r="J6548" s="268"/>
      <c r="K6548" s="268"/>
      <c r="L6548" s="268"/>
      <c r="O6548" s="268"/>
      <c r="T6548" s="268"/>
      <c r="X6548" s="268"/>
    </row>
    <row r="6549" spans="1:24" x14ac:dyDescent="0.25">
      <c r="A6549" s="268"/>
      <c r="B6549" s="268"/>
      <c r="C6549" s="268"/>
      <c r="D6549" s="268"/>
      <c r="E6549" s="268"/>
      <c r="F6549" s="268"/>
      <c r="G6549" s="268"/>
      <c r="H6549" s="268"/>
      <c r="J6549" s="268"/>
      <c r="K6549" s="268"/>
      <c r="L6549" s="268"/>
      <c r="O6549" s="268"/>
      <c r="T6549" s="268"/>
      <c r="X6549" s="268"/>
    </row>
    <row r="6550" spans="1:24" x14ac:dyDescent="0.25">
      <c r="A6550" s="268"/>
      <c r="B6550" s="268"/>
      <c r="C6550" s="268"/>
      <c r="D6550" s="268"/>
      <c r="E6550" s="268"/>
      <c r="F6550" s="268"/>
      <c r="G6550" s="268"/>
      <c r="H6550" s="268"/>
      <c r="J6550" s="268"/>
      <c r="K6550" s="268"/>
      <c r="L6550" s="268"/>
      <c r="O6550" s="268"/>
      <c r="T6550" s="268"/>
      <c r="X6550" s="268"/>
    </row>
    <row r="6551" spans="1:24" x14ac:dyDescent="0.25">
      <c r="A6551" s="268"/>
      <c r="B6551" s="268"/>
      <c r="C6551" s="268"/>
      <c r="D6551" s="268"/>
      <c r="E6551" s="268"/>
      <c r="F6551" s="268"/>
      <c r="G6551" s="268"/>
      <c r="H6551" s="268"/>
      <c r="J6551" s="268"/>
      <c r="K6551" s="268"/>
      <c r="L6551" s="268"/>
      <c r="O6551" s="268"/>
      <c r="T6551" s="268"/>
      <c r="X6551" s="268"/>
    </row>
    <row r="6552" spans="1:24" x14ac:dyDescent="0.25">
      <c r="A6552" s="268"/>
      <c r="B6552" s="268"/>
      <c r="C6552" s="268"/>
      <c r="D6552" s="268"/>
      <c r="E6552" s="268"/>
      <c r="F6552" s="268"/>
      <c r="G6552" s="268"/>
      <c r="H6552" s="268"/>
      <c r="J6552" s="268"/>
      <c r="K6552" s="268"/>
      <c r="L6552" s="268"/>
      <c r="O6552" s="268"/>
      <c r="T6552" s="268"/>
      <c r="X6552" s="268"/>
    </row>
    <row r="6553" spans="1:24" x14ac:dyDescent="0.25">
      <c r="A6553" s="268"/>
      <c r="B6553" s="268"/>
      <c r="C6553" s="268"/>
      <c r="D6553" s="268"/>
      <c r="E6553" s="268"/>
      <c r="F6553" s="268"/>
      <c r="G6553" s="268"/>
      <c r="H6553" s="268"/>
      <c r="J6553" s="268"/>
      <c r="K6553" s="268"/>
      <c r="L6553" s="268"/>
      <c r="O6553" s="268"/>
      <c r="T6553" s="268"/>
      <c r="X6553" s="268"/>
    </row>
    <row r="6554" spans="1:24" x14ac:dyDescent="0.25">
      <c r="A6554" s="268"/>
      <c r="B6554" s="268"/>
      <c r="C6554" s="268"/>
      <c r="D6554" s="268"/>
      <c r="E6554" s="268"/>
      <c r="F6554" s="268"/>
      <c r="G6554" s="268"/>
      <c r="H6554" s="268"/>
      <c r="J6554" s="268"/>
      <c r="K6554" s="268"/>
      <c r="L6554" s="268"/>
      <c r="O6554" s="268"/>
      <c r="T6554" s="268"/>
      <c r="X6554" s="268"/>
    </row>
    <row r="6555" spans="1:24" x14ac:dyDescent="0.25">
      <c r="A6555" s="268"/>
      <c r="B6555" s="268"/>
      <c r="C6555" s="268"/>
      <c r="D6555" s="268"/>
      <c r="E6555" s="268"/>
      <c r="F6555" s="268"/>
      <c r="G6555" s="268"/>
      <c r="H6555" s="268"/>
      <c r="J6555" s="268"/>
      <c r="K6555" s="268"/>
      <c r="L6555" s="268"/>
      <c r="O6555" s="268"/>
      <c r="T6555" s="268"/>
      <c r="X6555" s="268"/>
    </row>
    <row r="6556" spans="1:24" x14ac:dyDescent="0.25">
      <c r="A6556" s="268"/>
      <c r="B6556" s="268"/>
      <c r="C6556" s="268"/>
      <c r="D6556" s="268"/>
      <c r="E6556" s="268"/>
      <c r="F6556" s="268"/>
      <c r="G6556" s="268"/>
      <c r="H6556" s="268"/>
      <c r="J6556" s="268"/>
      <c r="K6556" s="268"/>
      <c r="L6556" s="268"/>
      <c r="O6556" s="268"/>
      <c r="T6556" s="268"/>
      <c r="X6556" s="268"/>
    </row>
    <row r="6557" spans="1:24" x14ac:dyDescent="0.25">
      <c r="A6557" s="268"/>
      <c r="B6557" s="268"/>
      <c r="C6557" s="268"/>
      <c r="D6557" s="268"/>
      <c r="E6557" s="268"/>
      <c r="F6557" s="268"/>
      <c r="G6557" s="268"/>
      <c r="H6557" s="268"/>
      <c r="J6557" s="268"/>
      <c r="K6557" s="268"/>
      <c r="L6557" s="268"/>
      <c r="O6557" s="268"/>
      <c r="T6557" s="268"/>
      <c r="X6557" s="268"/>
    </row>
    <row r="6558" spans="1:24" x14ac:dyDescent="0.25">
      <c r="A6558" s="268"/>
      <c r="B6558" s="268"/>
      <c r="C6558" s="268"/>
      <c r="D6558" s="268"/>
      <c r="E6558" s="268"/>
      <c r="F6558" s="268"/>
      <c r="G6558" s="268"/>
      <c r="H6558" s="268"/>
      <c r="J6558" s="268"/>
      <c r="K6558" s="268"/>
      <c r="L6558" s="268"/>
      <c r="O6558" s="268"/>
      <c r="T6558" s="268"/>
      <c r="X6558" s="268"/>
    </row>
    <row r="6559" spans="1:24" x14ac:dyDescent="0.25">
      <c r="A6559" s="268"/>
      <c r="B6559" s="268"/>
      <c r="C6559" s="268"/>
      <c r="D6559" s="268"/>
      <c r="E6559" s="268"/>
      <c r="F6559" s="268"/>
      <c r="G6559" s="268"/>
      <c r="H6559" s="268"/>
      <c r="J6559" s="268"/>
      <c r="K6559" s="268"/>
      <c r="L6559" s="268"/>
      <c r="O6559" s="268"/>
      <c r="T6559" s="268"/>
      <c r="X6559" s="268"/>
    </row>
    <row r="6560" spans="1:24" x14ac:dyDescent="0.25">
      <c r="A6560" s="268"/>
      <c r="B6560" s="268"/>
      <c r="C6560" s="268"/>
      <c r="D6560" s="268"/>
      <c r="E6560" s="268"/>
      <c r="F6560" s="268"/>
      <c r="G6560" s="268"/>
      <c r="H6560" s="268"/>
      <c r="J6560" s="268"/>
      <c r="K6560" s="268"/>
      <c r="L6560" s="268"/>
      <c r="O6560" s="268"/>
      <c r="T6560" s="268"/>
      <c r="X6560" s="268"/>
    </row>
    <row r="6561" spans="1:27" x14ac:dyDescent="0.25">
      <c r="A6561" s="268"/>
      <c r="B6561" s="268"/>
      <c r="C6561" s="268"/>
      <c r="D6561" s="268"/>
      <c r="E6561" s="268"/>
      <c r="F6561" s="268"/>
      <c r="G6561" s="268"/>
      <c r="H6561" s="268"/>
      <c r="J6561" s="268"/>
      <c r="K6561" s="268"/>
      <c r="L6561" s="268"/>
      <c r="O6561" s="268"/>
      <c r="T6561" s="268"/>
      <c r="X6561" s="268"/>
    </row>
    <row r="6562" spans="1:27" x14ac:dyDescent="0.25">
      <c r="A6562" s="268"/>
      <c r="B6562" s="268"/>
      <c r="C6562" s="268"/>
      <c r="D6562" s="268"/>
      <c r="E6562" s="268"/>
      <c r="F6562" s="268"/>
      <c r="G6562" s="268"/>
      <c r="H6562" s="268"/>
      <c r="J6562" s="268"/>
      <c r="K6562" s="268"/>
      <c r="L6562" s="268"/>
      <c r="O6562" s="268"/>
      <c r="T6562" s="268"/>
      <c r="X6562" s="268"/>
    </row>
    <row r="6563" spans="1:27" x14ac:dyDescent="0.25">
      <c r="A6563" s="268"/>
      <c r="B6563" s="268"/>
      <c r="C6563" s="268"/>
      <c r="D6563" s="268"/>
      <c r="E6563" s="268"/>
      <c r="F6563" s="268"/>
      <c r="G6563" s="268"/>
      <c r="H6563" s="268"/>
      <c r="J6563" s="268"/>
      <c r="K6563" s="268"/>
      <c r="L6563" s="268"/>
      <c r="O6563" s="268"/>
      <c r="T6563" s="268"/>
      <c r="X6563" s="268"/>
      <c r="Y6563" s="268"/>
      <c r="Z6563" s="268"/>
      <c r="AA6563" s="268"/>
    </row>
    <row r="6564" spans="1:27" x14ac:dyDescent="0.25">
      <c r="A6564" s="268"/>
      <c r="B6564" s="268"/>
      <c r="C6564" s="268"/>
      <c r="D6564" s="268"/>
      <c r="E6564" s="268"/>
      <c r="F6564" s="268"/>
      <c r="G6564" s="268"/>
      <c r="H6564" s="268"/>
      <c r="J6564" s="268"/>
      <c r="K6564" s="268"/>
      <c r="L6564" s="268"/>
      <c r="O6564" s="268"/>
      <c r="T6564" s="268"/>
      <c r="X6564" s="268"/>
    </row>
    <row r="6565" spans="1:27" x14ac:dyDescent="0.25">
      <c r="A6565" s="268"/>
      <c r="B6565" s="268"/>
      <c r="C6565" s="268"/>
      <c r="D6565" s="268"/>
      <c r="E6565" s="268"/>
      <c r="F6565" s="268"/>
      <c r="G6565" s="268"/>
      <c r="H6565" s="268"/>
      <c r="J6565" s="268"/>
      <c r="K6565" s="268"/>
      <c r="L6565" s="268"/>
      <c r="O6565" s="268"/>
      <c r="T6565" s="268"/>
      <c r="X6565" s="268"/>
    </row>
    <row r="6566" spans="1:27" x14ac:dyDescent="0.25">
      <c r="A6566" s="268"/>
      <c r="B6566" s="268"/>
      <c r="C6566" s="268"/>
      <c r="D6566" s="268"/>
      <c r="E6566" s="268"/>
      <c r="F6566" s="268"/>
      <c r="G6566" s="268"/>
      <c r="H6566" s="268"/>
      <c r="J6566" s="268"/>
      <c r="K6566" s="268"/>
      <c r="L6566" s="268"/>
      <c r="O6566" s="268"/>
      <c r="T6566" s="268"/>
      <c r="X6566" s="268"/>
    </row>
    <row r="6567" spans="1:27" x14ac:dyDescent="0.25">
      <c r="A6567" s="268"/>
      <c r="B6567" s="268"/>
      <c r="C6567" s="268"/>
      <c r="D6567" s="268"/>
      <c r="E6567" s="268"/>
      <c r="F6567" s="268"/>
      <c r="G6567" s="268"/>
      <c r="H6567" s="268"/>
      <c r="J6567" s="268"/>
      <c r="K6567" s="268"/>
      <c r="L6567" s="268"/>
      <c r="O6567" s="268"/>
      <c r="T6567" s="268"/>
      <c r="X6567" s="268"/>
    </row>
    <row r="6568" spans="1:27" x14ac:dyDescent="0.25">
      <c r="A6568" s="268"/>
      <c r="B6568" s="268"/>
      <c r="C6568" s="268"/>
      <c r="D6568" s="268"/>
      <c r="E6568" s="268"/>
      <c r="F6568" s="268"/>
      <c r="G6568" s="268"/>
      <c r="H6568" s="268"/>
      <c r="J6568" s="268"/>
      <c r="K6568" s="268"/>
      <c r="L6568" s="268"/>
      <c r="O6568" s="268"/>
      <c r="T6568" s="268"/>
      <c r="X6568" s="268"/>
    </row>
    <row r="6569" spans="1:27" x14ac:dyDescent="0.25">
      <c r="A6569" s="268"/>
      <c r="B6569" s="268"/>
      <c r="C6569" s="268"/>
      <c r="D6569" s="268"/>
      <c r="E6569" s="268"/>
      <c r="F6569" s="268"/>
      <c r="G6569" s="268"/>
      <c r="H6569" s="268"/>
      <c r="J6569" s="268"/>
      <c r="K6569" s="268"/>
      <c r="L6569" s="268"/>
      <c r="O6569" s="268"/>
      <c r="T6569" s="268"/>
      <c r="X6569" s="268"/>
    </row>
    <row r="6570" spans="1:27" x14ac:dyDescent="0.25">
      <c r="A6570" s="268"/>
      <c r="B6570" s="268"/>
      <c r="C6570" s="268"/>
      <c r="D6570" s="268"/>
      <c r="E6570" s="268"/>
      <c r="F6570" s="268"/>
      <c r="G6570" s="268"/>
      <c r="H6570" s="268"/>
      <c r="J6570" s="268"/>
      <c r="K6570" s="268"/>
      <c r="L6570" s="268"/>
      <c r="O6570" s="268"/>
      <c r="T6570" s="268"/>
      <c r="X6570" s="268"/>
    </row>
    <row r="6571" spans="1:27" x14ac:dyDescent="0.25">
      <c r="A6571" s="268"/>
      <c r="B6571" s="268"/>
      <c r="C6571" s="268"/>
      <c r="D6571" s="268"/>
      <c r="E6571" s="268"/>
      <c r="F6571" s="268"/>
      <c r="G6571" s="268"/>
      <c r="H6571" s="268"/>
      <c r="J6571" s="268"/>
      <c r="K6571" s="268"/>
      <c r="L6571" s="268"/>
      <c r="O6571" s="268"/>
      <c r="T6571" s="268"/>
      <c r="X6571" s="268"/>
    </row>
    <row r="6572" spans="1:27" x14ac:dyDescent="0.25">
      <c r="A6572" s="268"/>
      <c r="B6572" s="268"/>
      <c r="C6572" s="268"/>
      <c r="D6572" s="268"/>
      <c r="E6572" s="268"/>
      <c r="F6572" s="268"/>
      <c r="G6572" s="268"/>
      <c r="H6572" s="268"/>
      <c r="J6572" s="268"/>
      <c r="K6572" s="268"/>
      <c r="L6572" s="268"/>
      <c r="O6572" s="268"/>
      <c r="T6572" s="268"/>
      <c r="X6572" s="268"/>
    </row>
    <row r="6573" spans="1:27" x14ac:dyDescent="0.25">
      <c r="A6573" s="268"/>
      <c r="B6573" s="268"/>
      <c r="C6573" s="268"/>
      <c r="D6573" s="268"/>
      <c r="E6573" s="268"/>
      <c r="F6573" s="268"/>
      <c r="G6573" s="268"/>
      <c r="H6573" s="268"/>
      <c r="J6573" s="268"/>
      <c r="K6573" s="268"/>
      <c r="L6573" s="268"/>
      <c r="O6573" s="268"/>
      <c r="T6573" s="268"/>
      <c r="X6573" s="268"/>
    </row>
    <row r="6574" spans="1:27" x14ac:dyDescent="0.25">
      <c r="A6574" s="268"/>
      <c r="B6574" s="268"/>
      <c r="C6574" s="268"/>
      <c r="D6574" s="268"/>
      <c r="E6574" s="268"/>
      <c r="F6574" s="268"/>
      <c r="G6574" s="268"/>
      <c r="H6574" s="268"/>
      <c r="J6574" s="268"/>
      <c r="K6574" s="268"/>
      <c r="L6574" s="268"/>
      <c r="O6574" s="268"/>
      <c r="T6574" s="268"/>
      <c r="X6574" s="268"/>
    </row>
    <row r="6575" spans="1:27" x14ac:dyDescent="0.25">
      <c r="A6575" s="268"/>
      <c r="B6575" s="268"/>
      <c r="C6575" s="268"/>
      <c r="D6575" s="268"/>
      <c r="E6575" s="268"/>
      <c r="F6575" s="268"/>
      <c r="G6575" s="268"/>
      <c r="H6575" s="268"/>
      <c r="J6575" s="268"/>
      <c r="K6575" s="268"/>
      <c r="L6575" s="268"/>
      <c r="O6575" s="268"/>
      <c r="T6575" s="268"/>
      <c r="X6575" s="268"/>
    </row>
    <row r="6576" spans="1:27" x14ac:dyDescent="0.25">
      <c r="A6576" s="268"/>
      <c r="B6576" s="268"/>
      <c r="C6576" s="268"/>
      <c r="D6576" s="268"/>
      <c r="E6576" s="268"/>
      <c r="F6576" s="268"/>
      <c r="G6576" s="268"/>
      <c r="H6576" s="268"/>
      <c r="J6576" s="268"/>
      <c r="K6576" s="268"/>
      <c r="L6576" s="268"/>
      <c r="O6576" s="268"/>
      <c r="T6576" s="268"/>
      <c r="X6576" s="268"/>
    </row>
    <row r="6577" spans="1:24" x14ac:dyDescent="0.25">
      <c r="A6577" s="268"/>
      <c r="B6577" s="268"/>
      <c r="C6577" s="268"/>
      <c r="D6577" s="268"/>
      <c r="E6577" s="268"/>
      <c r="F6577" s="268"/>
      <c r="G6577" s="268"/>
      <c r="H6577" s="268"/>
      <c r="J6577" s="268"/>
      <c r="K6577" s="268"/>
      <c r="L6577" s="268"/>
      <c r="O6577" s="268"/>
      <c r="T6577" s="268"/>
      <c r="X6577" s="268"/>
    </row>
    <row r="6578" spans="1:24" x14ac:dyDescent="0.25">
      <c r="A6578" s="268"/>
      <c r="B6578" s="268"/>
      <c r="C6578" s="268"/>
      <c r="D6578" s="268"/>
      <c r="E6578" s="268"/>
      <c r="F6578" s="268"/>
      <c r="G6578" s="268"/>
      <c r="H6578" s="268"/>
      <c r="J6578" s="268"/>
      <c r="K6578" s="268"/>
      <c r="L6578" s="268"/>
      <c r="O6578" s="268"/>
      <c r="T6578" s="268"/>
      <c r="X6578" s="268"/>
    </row>
    <row r="6579" spans="1:24" x14ac:dyDescent="0.25">
      <c r="A6579" s="268"/>
      <c r="B6579" s="268"/>
      <c r="C6579" s="268"/>
      <c r="D6579" s="268"/>
      <c r="E6579" s="268"/>
      <c r="F6579" s="268"/>
      <c r="G6579" s="268"/>
      <c r="H6579" s="268"/>
      <c r="J6579" s="268"/>
      <c r="K6579" s="268"/>
      <c r="L6579" s="268"/>
      <c r="O6579" s="268"/>
      <c r="T6579" s="268"/>
      <c r="X6579" s="268"/>
    </row>
    <row r="6580" spans="1:24" x14ac:dyDescent="0.25">
      <c r="A6580" s="268"/>
      <c r="B6580" s="268"/>
      <c r="C6580" s="268"/>
      <c r="D6580" s="268"/>
      <c r="E6580" s="268"/>
      <c r="F6580" s="268"/>
      <c r="G6580" s="268"/>
      <c r="H6580" s="268"/>
      <c r="J6580" s="268"/>
      <c r="K6580" s="268"/>
      <c r="L6580" s="268"/>
      <c r="O6580" s="268"/>
      <c r="T6580" s="268"/>
      <c r="X6580" s="268"/>
    </row>
    <row r="6581" spans="1:24" x14ac:dyDescent="0.25">
      <c r="A6581" s="268"/>
      <c r="B6581" s="268"/>
      <c r="C6581" s="268"/>
      <c r="D6581" s="268"/>
      <c r="E6581" s="268"/>
      <c r="F6581" s="268"/>
      <c r="G6581" s="268"/>
      <c r="H6581" s="268"/>
      <c r="J6581" s="268"/>
      <c r="K6581" s="268"/>
      <c r="L6581" s="268"/>
      <c r="O6581" s="268"/>
      <c r="T6581" s="268"/>
      <c r="X6581" s="268"/>
    </row>
    <row r="6582" spans="1:24" x14ac:dyDescent="0.25">
      <c r="A6582" s="268"/>
      <c r="B6582" s="268"/>
      <c r="C6582" s="268"/>
      <c r="D6582" s="268"/>
      <c r="E6582" s="268"/>
      <c r="F6582" s="268"/>
      <c r="G6582" s="268"/>
      <c r="H6582" s="268"/>
      <c r="J6582" s="268"/>
      <c r="K6582" s="268"/>
      <c r="L6582" s="268"/>
      <c r="O6582" s="268"/>
      <c r="T6582" s="268"/>
      <c r="X6582" s="268"/>
    </row>
    <row r="6583" spans="1:24" x14ac:dyDescent="0.25">
      <c r="A6583" s="268"/>
      <c r="B6583" s="268"/>
      <c r="C6583" s="268"/>
      <c r="D6583" s="268"/>
      <c r="E6583" s="268"/>
      <c r="F6583" s="268"/>
      <c r="G6583" s="268"/>
      <c r="H6583" s="268"/>
      <c r="J6583" s="268"/>
      <c r="K6583" s="268"/>
      <c r="L6583" s="268"/>
      <c r="O6583" s="268"/>
      <c r="T6583" s="268"/>
      <c r="X6583" s="268"/>
    </row>
    <row r="6584" spans="1:24" x14ac:dyDescent="0.25">
      <c r="A6584" s="268"/>
      <c r="B6584" s="268"/>
      <c r="C6584" s="268"/>
      <c r="D6584" s="268"/>
      <c r="E6584" s="268"/>
      <c r="F6584" s="268"/>
      <c r="G6584" s="268"/>
      <c r="H6584" s="268"/>
      <c r="J6584" s="268"/>
      <c r="K6584" s="268"/>
      <c r="L6584" s="268"/>
      <c r="O6584" s="268"/>
      <c r="T6584" s="268"/>
      <c r="X6584" s="268"/>
    </row>
    <row r="6585" spans="1:24" x14ac:dyDescent="0.25">
      <c r="A6585" s="268"/>
      <c r="B6585" s="268"/>
      <c r="C6585" s="268"/>
      <c r="D6585" s="268"/>
      <c r="E6585" s="268"/>
      <c r="F6585" s="268"/>
      <c r="G6585" s="268"/>
      <c r="H6585" s="268"/>
      <c r="J6585" s="268"/>
      <c r="K6585" s="268"/>
      <c r="L6585" s="268"/>
      <c r="O6585" s="268"/>
      <c r="T6585" s="268"/>
      <c r="X6585" s="268"/>
    </row>
    <row r="6586" spans="1:24" x14ac:dyDescent="0.25">
      <c r="A6586" s="268"/>
      <c r="B6586" s="268"/>
      <c r="C6586" s="268"/>
      <c r="D6586" s="268"/>
      <c r="E6586" s="268"/>
      <c r="F6586" s="268"/>
      <c r="G6586" s="268"/>
      <c r="H6586" s="268"/>
      <c r="J6586" s="268"/>
      <c r="K6586" s="268"/>
      <c r="L6586" s="268"/>
      <c r="O6586" s="268"/>
      <c r="T6586" s="268"/>
      <c r="X6586" s="268"/>
    </row>
    <row r="6587" spans="1:24" x14ac:dyDescent="0.25">
      <c r="A6587" s="268"/>
      <c r="B6587" s="268"/>
      <c r="C6587" s="268"/>
      <c r="D6587" s="268"/>
      <c r="E6587" s="268"/>
      <c r="F6587" s="268"/>
      <c r="G6587" s="268"/>
      <c r="H6587" s="268"/>
      <c r="J6587" s="268"/>
      <c r="K6587" s="268"/>
      <c r="L6587" s="268"/>
      <c r="O6587" s="268"/>
      <c r="T6587" s="268"/>
      <c r="X6587" s="268"/>
    </row>
    <row r="6588" spans="1:24" x14ac:dyDescent="0.25">
      <c r="A6588" s="268"/>
      <c r="B6588" s="268"/>
      <c r="C6588" s="268"/>
      <c r="D6588" s="268"/>
      <c r="E6588" s="268"/>
      <c r="F6588" s="268"/>
      <c r="G6588" s="268"/>
      <c r="H6588" s="268"/>
      <c r="J6588" s="268"/>
      <c r="K6588" s="268"/>
      <c r="L6588" s="268"/>
      <c r="O6588" s="268"/>
      <c r="T6588" s="268"/>
      <c r="X6588" s="268"/>
    </row>
    <row r="6589" spans="1:24" x14ac:dyDescent="0.25">
      <c r="A6589" s="268"/>
      <c r="B6589" s="268"/>
      <c r="C6589" s="268"/>
      <c r="D6589" s="268"/>
      <c r="E6589" s="268"/>
      <c r="F6589" s="268"/>
      <c r="G6589" s="268"/>
      <c r="H6589" s="268"/>
      <c r="J6589" s="268"/>
      <c r="K6589" s="268"/>
      <c r="L6589" s="268"/>
      <c r="O6589" s="268"/>
      <c r="T6589" s="268"/>
      <c r="X6589" s="268"/>
    </row>
    <row r="6590" spans="1:24" x14ac:dyDescent="0.25">
      <c r="A6590" s="268"/>
      <c r="B6590" s="268"/>
      <c r="C6590" s="268"/>
      <c r="D6590" s="268"/>
      <c r="E6590" s="268"/>
      <c r="F6590" s="268"/>
      <c r="G6590" s="268"/>
      <c r="H6590" s="268"/>
      <c r="J6590" s="268"/>
      <c r="K6590" s="268"/>
      <c r="L6590" s="268"/>
      <c r="O6590" s="268"/>
      <c r="T6590" s="268"/>
      <c r="X6590" s="268"/>
    </row>
    <row r="6591" spans="1:24" x14ac:dyDescent="0.25">
      <c r="A6591" s="268"/>
      <c r="B6591" s="268"/>
      <c r="C6591" s="268"/>
      <c r="D6591" s="268"/>
      <c r="E6591" s="268"/>
      <c r="F6591" s="268"/>
      <c r="G6591" s="268"/>
      <c r="H6591" s="268"/>
      <c r="J6591" s="268"/>
      <c r="K6591" s="268"/>
      <c r="L6591" s="268"/>
      <c r="O6591" s="268"/>
      <c r="T6591" s="268"/>
      <c r="X6591" s="268"/>
    </row>
    <row r="6592" spans="1:24" x14ac:dyDescent="0.25">
      <c r="A6592" s="268"/>
      <c r="B6592" s="268"/>
      <c r="C6592" s="268"/>
      <c r="D6592" s="268"/>
      <c r="E6592" s="268"/>
      <c r="F6592" s="268"/>
      <c r="G6592" s="268"/>
      <c r="H6592" s="268"/>
      <c r="J6592" s="268"/>
      <c r="K6592" s="268"/>
      <c r="L6592" s="268"/>
      <c r="O6592" s="268"/>
      <c r="T6592" s="268"/>
      <c r="X6592" s="268"/>
    </row>
    <row r="6593" spans="1:24" x14ac:dyDescent="0.25">
      <c r="A6593" s="268"/>
      <c r="B6593" s="268"/>
      <c r="C6593" s="268"/>
      <c r="D6593" s="268"/>
      <c r="E6593" s="268"/>
      <c r="F6593" s="268"/>
      <c r="G6593" s="268"/>
      <c r="H6593" s="268"/>
      <c r="J6593" s="268"/>
      <c r="K6593" s="268"/>
      <c r="L6593" s="268"/>
      <c r="O6593" s="268"/>
      <c r="T6593" s="268"/>
      <c r="X6593" s="268"/>
    </row>
    <row r="6594" spans="1:24" x14ac:dyDescent="0.25">
      <c r="A6594" s="268"/>
      <c r="B6594" s="268"/>
      <c r="C6594" s="268"/>
      <c r="D6594" s="268"/>
      <c r="E6594" s="268"/>
      <c r="F6594" s="268"/>
      <c r="G6594" s="268"/>
      <c r="H6594" s="268"/>
      <c r="J6594" s="268"/>
      <c r="K6594" s="268"/>
      <c r="L6594" s="268"/>
      <c r="O6594" s="268"/>
      <c r="T6594" s="268"/>
      <c r="X6594" s="268"/>
    </row>
    <row r="6595" spans="1:24" x14ac:dyDescent="0.25">
      <c r="A6595" s="268"/>
      <c r="B6595" s="268"/>
      <c r="C6595" s="268"/>
      <c r="D6595" s="268"/>
      <c r="E6595" s="268"/>
      <c r="F6595" s="268"/>
      <c r="G6595" s="268"/>
      <c r="H6595" s="268"/>
      <c r="J6595" s="268"/>
      <c r="K6595" s="268"/>
      <c r="L6595" s="268"/>
      <c r="O6595" s="268"/>
      <c r="T6595" s="268"/>
      <c r="X6595" s="268"/>
    </row>
    <row r="6596" spans="1:24" x14ac:dyDescent="0.25">
      <c r="A6596" s="268"/>
      <c r="B6596" s="268"/>
      <c r="C6596" s="268"/>
      <c r="D6596" s="268"/>
      <c r="E6596" s="268"/>
      <c r="F6596" s="268"/>
      <c r="G6596" s="268"/>
      <c r="H6596" s="268"/>
      <c r="J6596" s="268"/>
      <c r="K6596" s="268"/>
      <c r="L6596" s="268"/>
      <c r="O6596" s="268"/>
      <c r="T6596" s="268"/>
      <c r="X6596" s="268"/>
    </row>
    <row r="6597" spans="1:24" x14ac:dyDescent="0.25">
      <c r="A6597" s="268"/>
      <c r="B6597" s="268"/>
      <c r="C6597" s="268"/>
      <c r="D6597" s="268"/>
      <c r="E6597" s="268"/>
      <c r="F6597" s="268"/>
      <c r="G6597" s="268"/>
      <c r="H6597" s="268"/>
      <c r="J6597" s="268"/>
      <c r="K6597" s="268"/>
      <c r="L6597" s="268"/>
      <c r="O6597" s="268"/>
      <c r="T6597" s="268"/>
      <c r="X6597" s="268"/>
    </row>
    <row r="6598" spans="1:24" x14ac:dyDescent="0.25">
      <c r="A6598" s="268"/>
      <c r="B6598" s="268"/>
      <c r="C6598" s="268"/>
      <c r="D6598" s="268"/>
      <c r="E6598" s="268"/>
      <c r="F6598" s="268"/>
      <c r="G6598" s="268"/>
      <c r="H6598" s="268"/>
      <c r="J6598" s="268"/>
      <c r="K6598" s="268"/>
      <c r="L6598" s="268"/>
      <c r="O6598" s="268"/>
      <c r="T6598" s="268"/>
      <c r="X6598" s="268"/>
    </row>
    <row r="6599" spans="1:24" x14ac:dyDescent="0.25">
      <c r="A6599" s="268"/>
      <c r="B6599" s="268"/>
      <c r="C6599" s="268"/>
      <c r="D6599" s="268"/>
      <c r="E6599" s="268"/>
      <c r="F6599" s="268"/>
      <c r="G6599" s="268"/>
      <c r="H6599" s="268"/>
      <c r="J6599" s="268"/>
      <c r="K6599" s="268"/>
      <c r="L6599" s="268"/>
      <c r="O6599" s="268"/>
      <c r="T6599" s="268"/>
      <c r="X6599" s="268"/>
    </row>
    <row r="6600" spans="1:24" x14ac:dyDescent="0.25">
      <c r="A6600" s="268"/>
      <c r="B6600" s="268"/>
      <c r="C6600" s="268"/>
      <c r="D6600" s="268"/>
      <c r="E6600" s="268"/>
      <c r="F6600" s="268"/>
      <c r="G6600" s="268"/>
      <c r="H6600" s="268"/>
      <c r="J6600" s="268"/>
      <c r="K6600" s="268"/>
      <c r="L6600" s="268"/>
      <c r="O6600" s="268"/>
      <c r="T6600" s="268"/>
      <c r="X6600" s="268"/>
    </row>
    <row r="6601" spans="1:24" x14ac:dyDescent="0.25">
      <c r="A6601" s="268"/>
      <c r="B6601" s="268"/>
      <c r="C6601" s="268"/>
      <c r="D6601" s="268"/>
      <c r="E6601" s="268"/>
      <c r="F6601" s="268"/>
      <c r="G6601" s="268"/>
      <c r="H6601" s="268"/>
      <c r="J6601" s="268"/>
      <c r="K6601" s="268"/>
      <c r="L6601" s="268"/>
      <c r="O6601" s="268"/>
      <c r="T6601" s="268"/>
      <c r="X6601" s="268"/>
    </row>
    <row r="6602" spans="1:24" x14ac:dyDescent="0.25">
      <c r="A6602" s="268"/>
      <c r="B6602" s="268"/>
      <c r="C6602" s="268"/>
      <c r="D6602" s="268"/>
      <c r="E6602" s="268"/>
      <c r="F6602" s="268"/>
      <c r="G6602" s="268"/>
      <c r="H6602" s="268"/>
      <c r="J6602" s="268"/>
      <c r="K6602" s="268"/>
      <c r="L6602" s="268"/>
      <c r="O6602" s="268"/>
      <c r="T6602" s="268"/>
      <c r="X6602" s="268"/>
    </row>
    <row r="6603" spans="1:24" x14ac:dyDescent="0.25">
      <c r="A6603" s="268"/>
      <c r="B6603" s="268"/>
      <c r="C6603" s="268"/>
      <c r="D6603" s="268"/>
      <c r="E6603" s="268"/>
      <c r="F6603" s="268"/>
      <c r="G6603" s="268"/>
      <c r="H6603" s="268"/>
      <c r="J6603" s="268"/>
      <c r="K6603" s="268"/>
      <c r="L6603" s="268"/>
      <c r="O6603" s="268"/>
      <c r="T6603" s="268"/>
      <c r="X6603" s="268"/>
    </row>
    <row r="6604" spans="1:24" x14ac:dyDescent="0.25">
      <c r="A6604" s="268"/>
      <c r="B6604" s="268"/>
      <c r="C6604" s="268"/>
      <c r="D6604" s="268"/>
      <c r="E6604" s="268"/>
      <c r="F6604" s="268"/>
      <c r="G6604" s="268"/>
      <c r="H6604" s="268"/>
      <c r="J6604" s="268"/>
      <c r="K6604" s="268"/>
      <c r="L6604" s="268"/>
      <c r="O6604" s="268"/>
      <c r="T6604" s="268"/>
      <c r="X6604" s="268"/>
    </row>
    <row r="6605" spans="1:24" x14ac:dyDescent="0.25">
      <c r="A6605" s="268"/>
      <c r="B6605" s="268"/>
      <c r="C6605" s="268"/>
      <c r="D6605" s="268"/>
      <c r="E6605" s="268"/>
      <c r="F6605" s="268"/>
      <c r="G6605" s="268"/>
      <c r="H6605" s="268"/>
      <c r="J6605" s="268"/>
      <c r="K6605" s="268"/>
      <c r="L6605" s="268"/>
      <c r="O6605" s="268"/>
      <c r="T6605" s="268"/>
      <c r="X6605" s="268"/>
    </row>
    <row r="6606" spans="1:24" x14ac:dyDescent="0.25">
      <c r="A6606" s="268"/>
      <c r="B6606" s="268"/>
      <c r="C6606" s="268"/>
      <c r="D6606" s="268"/>
      <c r="E6606" s="268"/>
      <c r="F6606" s="268"/>
      <c r="G6606" s="268"/>
      <c r="H6606" s="268"/>
      <c r="J6606" s="268"/>
      <c r="K6606" s="268"/>
      <c r="L6606" s="268"/>
      <c r="O6606" s="268"/>
      <c r="T6606" s="268"/>
      <c r="X6606" s="268"/>
    </row>
    <row r="6607" spans="1:24" x14ac:dyDescent="0.25">
      <c r="A6607" s="268"/>
      <c r="B6607" s="268"/>
      <c r="C6607" s="268"/>
      <c r="D6607" s="268"/>
      <c r="E6607" s="268"/>
      <c r="F6607" s="268"/>
      <c r="G6607" s="268"/>
      <c r="H6607" s="268"/>
      <c r="J6607" s="268"/>
      <c r="K6607" s="268"/>
      <c r="L6607" s="268"/>
      <c r="O6607" s="268"/>
      <c r="T6607" s="268"/>
      <c r="X6607" s="268"/>
    </row>
    <row r="6608" spans="1:24" x14ac:dyDescent="0.25">
      <c r="A6608" s="268"/>
      <c r="B6608" s="268"/>
      <c r="C6608" s="268"/>
      <c r="D6608" s="268"/>
      <c r="E6608" s="268"/>
      <c r="F6608" s="268"/>
      <c r="G6608" s="268"/>
      <c r="H6608" s="268"/>
      <c r="J6608" s="268"/>
      <c r="K6608" s="268"/>
      <c r="L6608" s="268"/>
      <c r="O6608" s="268"/>
      <c r="T6608" s="268"/>
      <c r="X6608" s="268"/>
    </row>
    <row r="6609" spans="1:24" x14ac:dyDescent="0.25">
      <c r="A6609" s="268"/>
      <c r="B6609" s="268"/>
      <c r="C6609" s="268"/>
      <c r="D6609" s="268"/>
      <c r="E6609" s="268"/>
      <c r="F6609" s="268"/>
      <c r="G6609" s="268"/>
      <c r="H6609" s="268"/>
      <c r="J6609" s="268"/>
      <c r="K6609" s="268"/>
      <c r="L6609" s="268"/>
      <c r="O6609" s="268"/>
      <c r="T6609" s="268"/>
      <c r="X6609" s="268"/>
    </row>
    <row r="6610" spans="1:24" x14ac:dyDescent="0.25">
      <c r="A6610" s="268"/>
      <c r="B6610" s="268"/>
      <c r="C6610" s="268"/>
      <c r="D6610" s="268"/>
      <c r="E6610" s="268"/>
      <c r="F6610" s="268"/>
      <c r="G6610" s="268"/>
      <c r="H6610" s="268"/>
      <c r="J6610" s="268"/>
      <c r="K6610" s="268"/>
      <c r="L6610" s="268"/>
      <c r="O6610" s="268"/>
      <c r="T6610" s="268"/>
      <c r="X6610" s="268"/>
    </row>
    <row r="6611" spans="1:24" x14ac:dyDescent="0.25">
      <c r="A6611" s="268"/>
      <c r="B6611" s="268"/>
      <c r="C6611" s="268"/>
      <c r="D6611" s="268"/>
      <c r="E6611" s="268"/>
      <c r="F6611" s="268"/>
      <c r="G6611" s="268"/>
      <c r="H6611" s="268"/>
      <c r="J6611" s="268"/>
      <c r="K6611" s="268"/>
      <c r="L6611" s="268"/>
      <c r="O6611" s="268"/>
      <c r="T6611" s="268"/>
      <c r="X6611" s="268"/>
    </row>
    <row r="6612" spans="1:24" x14ac:dyDescent="0.25">
      <c r="A6612" s="268"/>
      <c r="B6612" s="268"/>
      <c r="C6612" s="268"/>
      <c r="D6612" s="268"/>
      <c r="E6612" s="268"/>
      <c r="F6612" s="268"/>
      <c r="G6612" s="268"/>
      <c r="H6612" s="268"/>
      <c r="J6612" s="268"/>
      <c r="K6612" s="268"/>
      <c r="L6612" s="268"/>
      <c r="O6612" s="268"/>
      <c r="T6612" s="268"/>
      <c r="X6612" s="268"/>
    </row>
    <row r="6613" spans="1:24" x14ac:dyDescent="0.25">
      <c r="A6613" s="268"/>
      <c r="B6613" s="268"/>
      <c r="C6613" s="268"/>
      <c r="D6613" s="268"/>
      <c r="E6613" s="268"/>
      <c r="F6613" s="268"/>
      <c r="G6613" s="268"/>
      <c r="H6613" s="268"/>
      <c r="J6613" s="268"/>
      <c r="K6613" s="268"/>
      <c r="L6613" s="268"/>
      <c r="O6613" s="268"/>
      <c r="T6613" s="268"/>
      <c r="X6613" s="268"/>
    </row>
    <row r="6614" spans="1:24" x14ac:dyDescent="0.25">
      <c r="A6614" s="268"/>
      <c r="B6614" s="268"/>
      <c r="C6614" s="268"/>
      <c r="D6614" s="268"/>
      <c r="E6614" s="268"/>
      <c r="F6614" s="268"/>
      <c r="G6614" s="268"/>
      <c r="H6614" s="268"/>
      <c r="J6614" s="268"/>
      <c r="K6614" s="268"/>
      <c r="L6614" s="268"/>
      <c r="O6614" s="268"/>
      <c r="T6614" s="268"/>
      <c r="X6614" s="268"/>
    </row>
    <row r="6615" spans="1:24" x14ac:dyDescent="0.25">
      <c r="A6615" s="268"/>
      <c r="B6615" s="268"/>
      <c r="C6615" s="268"/>
      <c r="D6615" s="268"/>
      <c r="E6615" s="268"/>
      <c r="F6615" s="268"/>
      <c r="G6615" s="268"/>
      <c r="H6615" s="268"/>
      <c r="J6615" s="268"/>
      <c r="K6615" s="268"/>
      <c r="L6615" s="268"/>
      <c r="O6615" s="268"/>
      <c r="T6615" s="268"/>
      <c r="X6615" s="268"/>
    </row>
    <row r="6616" spans="1:24" x14ac:dyDescent="0.25">
      <c r="A6616" s="268"/>
      <c r="B6616" s="268"/>
      <c r="C6616" s="268"/>
      <c r="D6616" s="268"/>
      <c r="E6616" s="268"/>
      <c r="F6616" s="268"/>
      <c r="G6616" s="268"/>
      <c r="H6616" s="268"/>
      <c r="J6616" s="268"/>
      <c r="K6616" s="268"/>
      <c r="L6616" s="268"/>
      <c r="O6616" s="268"/>
      <c r="T6616" s="268"/>
      <c r="X6616" s="268"/>
    </row>
    <row r="6617" spans="1:24" x14ac:dyDescent="0.25">
      <c r="A6617" s="268"/>
      <c r="B6617" s="268"/>
      <c r="C6617" s="268"/>
      <c r="D6617" s="268"/>
      <c r="E6617" s="268"/>
      <c r="F6617" s="268"/>
      <c r="G6617" s="268"/>
      <c r="H6617" s="268"/>
      <c r="J6617" s="268"/>
      <c r="K6617" s="268"/>
      <c r="L6617" s="268"/>
      <c r="O6617" s="268"/>
      <c r="T6617" s="268"/>
      <c r="X6617" s="268"/>
    </row>
    <row r="6618" spans="1:24" x14ac:dyDescent="0.25">
      <c r="A6618" s="268"/>
      <c r="B6618" s="268"/>
      <c r="C6618" s="268"/>
      <c r="D6618" s="268"/>
      <c r="E6618" s="268"/>
      <c r="F6618" s="268"/>
      <c r="G6618" s="268"/>
      <c r="H6618" s="268"/>
      <c r="J6618" s="268"/>
      <c r="K6618" s="268"/>
      <c r="L6618" s="268"/>
      <c r="O6618" s="268"/>
      <c r="T6618" s="268"/>
      <c r="X6618" s="268"/>
    </row>
    <row r="6619" spans="1:24" x14ac:dyDescent="0.25">
      <c r="A6619" s="268"/>
      <c r="B6619" s="268"/>
      <c r="C6619" s="268"/>
      <c r="D6619" s="268"/>
      <c r="E6619" s="268"/>
      <c r="F6619" s="268"/>
      <c r="G6619" s="268"/>
      <c r="H6619" s="268"/>
      <c r="J6619" s="268"/>
      <c r="K6619" s="268"/>
      <c r="L6619" s="268"/>
      <c r="O6619" s="268"/>
      <c r="T6619" s="268"/>
      <c r="X6619" s="268"/>
    </row>
    <row r="6620" spans="1:24" x14ac:dyDescent="0.25">
      <c r="A6620" s="268"/>
      <c r="B6620" s="268"/>
      <c r="C6620" s="268"/>
      <c r="D6620" s="268"/>
      <c r="E6620" s="268"/>
      <c r="F6620" s="268"/>
      <c r="G6620" s="268"/>
      <c r="H6620" s="268"/>
      <c r="J6620" s="268"/>
      <c r="K6620" s="268"/>
      <c r="L6620" s="268"/>
      <c r="O6620" s="268"/>
      <c r="T6620" s="268"/>
      <c r="X6620" s="268"/>
    </row>
    <row r="6621" spans="1:24" x14ac:dyDescent="0.25">
      <c r="A6621" s="268"/>
      <c r="B6621" s="268"/>
      <c r="C6621" s="268"/>
      <c r="D6621" s="268"/>
      <c r="E6621" s="268"/>
      <c r="F6621" s="268"/>
      <c r="G6621" s="268"/>
      <c r="H6621" s="268"/>
      <c r="J6621" s="268"/>
      <c r="K6621" s="268"/>
      <c r="L6621" s="268"/>
      <c r="O6621" s="268"/>
      <c r="T6621" s="268"/>
      <c r="X6621" s="268"/>
    </row>
    <row r="6622" spans="1:24" x14ac:dyDescent="0.25">
      <c r="A6622" s="268"/>
      <c r="B6622" s="268"/>
      <c r="C6622" s="268"/>
      <c r="D6622" s="268"/>
      <c r="E6622" s="268"/>
      <c r="F6622" s="268"/>
      <c r="G6622" s="268"/>
      <c r="H6622" s="268"/>
      <c r="J6622" s="268"/>
      <c r="K6622" s="268"/>
      <c r="L6622" s="268"/>
      <c r="O6622" s="268"/>
      <c r="T6622" s="268"/>
      <c r="X6622" s="268"/>
    </row>
    <row r="6623" spans="1:24" x14ac:dyDescent="0.25">
      <c r="A6623" s="268"/>
      <c r="B6623" s="268"/>
      <c r="C6623" s="268"/>
      <c r="D6623" s="268"/>
      <c r="E6623" s="268"/>
      <c r="F6623" s="268"/>
      <c r="G6623" s="268"/>
      <c r="H6623" s="268"/>
      <c r="J6623" s="268"/>
      <c r="K6623" s="268"/>
      <c r="L6623" s="268"/>
      <c r="O6623" s="268"/>
      <c r="T6623" s="268"/>
      <c r="X6623" s="268"/>
    </row>
    <row r="6624" spans="1:24" x14ac:dyDescent="0.25">
      <c r="A6624" s="268"/>
      <c r="B6624" s="268"/>
      <c r="C6624" s="268"/>
      <c r="D6624" s="268"/>
      <c r="E6624" s="268"/>
      <c r="F6624" s="268"/>
      <c r="G6624" s="268"/>
      <c r="H6624" s="268"/>
      <c r="J6624" s="268"/>
      <c r="K6624" s="268"/>
      <c r="L6624" s="268"/>
      <c r="O6624" s="268"/>
      <c r="T6624" s="268"/>
      <c r="X6624" s="268"/>
    </row>
    <row r="6625" spans="1:24" x14ac:dyDescent="0.25">
      <c r="A6625" s="268"/>
      <c r="B6625" s="268"/>
      <c r="C6625" s="268"/>
      <c r="D6625" s="268"/>
      <c r="E6625" s="268"/>
      <c r="F6625" s="268"/>
      <c r="G6625" s="268"/>
      <c r="H6625" s="268"/>
      <c r="J6625" s="268"/>
      <c r="K6625" s="268"/>
      <c r="L6625" s="268"/>
      <c r="O6625" s="268"/>
      <c r="T6625" s="268"/>
      <c r="X6625" s="268"/>
    </row>
    <row r="6626" spans="1:24" x14ac:dyDescent="0.25">
      <c r="A6626" s="268"/>
      <c r="B6626" s="268"/>
      <c r="C6626" s="268"/>
      <c r="D6626" s="268"/>
      <c r="E6626" s="268"/>
      <c r="F6626" s="268"/>
      <c r="G6626" s="268"/>
      <c r="H6626" s="268"/>
      <c r="J6626" s="268"/>
      <c r="K6626" s="268"/>
      <c r="L6626" s="268"/>
      <c r="O6626" s="268"/>
      <c r="T6626" s="268"/>
      <c r="X6626" s="268"/>
    </row>
    <row r="6627" spans="1:24" x14ac:dyDescent="0.25">
      <c r="A6627" s="268"/>
      <c r="B6627" s="268"/>
      <c r="C6627" s="268"/>
      <c r="D6627" s="268"/>
      <c r="E6627" s="268"/>
      <c r="F6627" s="268"/>
      <c r="G6627" s="268"/>
      <c r="H6627" s="268"/>
      <c r="J6627" s="268"/>
      <c r="K6627" s="268"/>
      <c r="L6627" s="268"/>
      <c r="O6627" s="268"/>
      <c r="T6627" s="268"/>
      <c r="X6627" s="268"/>
    </row>
    <row r="6628" spans="1:24" x14ac:dyDescent="0.25">
      <c r="A6628" s="268"/>
      <c r="B6628" s="268"/>
      <c r="C6628" s="268"/>
      <c r="D6628" s="268"/>
      <c r="E6628" s="268"/>
      <c r="F6628" s="268"/>
      <c r="G6628" s="268"/>
      <c r="H6628" s="268"/>
      <c r="J6628" s="268"/>
      <c r="K6628" s="268"/>
      <c r="L6628" s="268"/>
      <c r="O6628" s="268"/>
      <c r="T6628" s="268"/>
      <c r="X6628" s="268"/>
    </row>
    <row r="6629" spans="1:24" x14ac:dyDescent="0.25">
      <c r="A6629" s="268"/>
      <c r="B6629" s="268"/>
      <c r="C6629" s="268"/>
      <c r="D6629" s="268"/>
      <c r="E6629" s="268"/>
      <c r="F6629" s="268"/>
      <c r="G6629" s="268"/>
      <c r="H6629" s="268"/>
      <c r="J6629" s="268"/>
      <c r="K6629" s="268"/>
      <c r="L6629" s="268"/>
      <c r="O6629" s="268"/>
      <c r="T6629" s="268"/>
      <c r="X6629" s="268"/>
    </row>
    <row r="6630" spans="1:24" x14ac:dyDescent="0.25">
      <c r="A6630" s="268"/>
      <c r="B6630" s="268"/>
      <c r="C6630" s="268"/>
      <c r="D6630" s="268"/>
      <c r="E6630" s="268"/>
      <c r="F6630" s="268"/>
      <c r="G6630" s="268"/>
      <c r="H6630" s="268"/>
      <c r="J6630" s="268"/>
      <c r="K6630" s="268"/>
      <c r="L6630" s="268"/>
      <c r="O6630" s="268"/>
      <c r="T6630" s="268"/>
      <c r="X6630" s="268"/>
    </row>
    <row r="6631" spans="1:24" x14ac:dyDescent="0.25">
      <c r="A6631" s="268"/>
      <c r="B6631" s="268"/>
      <c r="C6631" s="268"/>
      <c r="D6631" s="268"/>
      <c r="E6631" s="268"/>
      <c r="F6631" s="268"/>
      <c r="G6631" s="268"/>
      <c r="H6631" s="268"/>
      <c r="J6631" s="268"/>
      <c r="K6631" s="268"/>
      <c r="L6631" s="268"/>
      <c r="O6631" s="268"/>
      <c r="T6631" s="268"/>
      <c r="X6631" s="268"/>
    </row>
    <row r="6632" spans="1:24" x14ac:dyDescent="0.25">
      <c r="A6632" s="268"/>
      <c r="B6632" s="268"/>
      <c r="C6632" s="268"/>
      <c r="D6632" s="268"/>
      <c r="E6632" s="268"/>
      <c r="F6632" s="268"/>
      <c r="G6632" s="268"/>
      <c r="H6632" s="268"/>
      <c r="J6632" s="268"/>
      <c r="K6632" s="268"/>
      <c r="L6632" s="268"/>
      <c r="O6632" s="268"/>
      <c r="T6632" s="268"/>
      <c r="X6632" s="268"/>
    </row>
    <row r="6633" spans="1:24" x14ac:dyDescent="0.25">
      <c r="A6633" s="268"/>
      <c r="B6633" s="268"/>
      <c r="C6633" s="268"/>
      <c r="D6633" s="268"/>
      <c r="E6633" s="268"/>
      <c r="F6633" s="268"/>
      <c r="G6633" s="268"/>
      <c r="H6633" s="268"/>
      <c r="J6633" s="268"/>
      <c r="K6633" s="268"/>
      <c r="L6633" s="268"/>
      <c r="O6633" s="268"/>
      <c r="T6633" s="268"/>
      <c r="X6633" s="268"/>
    </row>
    <row r="6634" spans="1:24" x14ac:dyDescent="0.25">
      <c r="A6634" s="268"/>
      <c r="B6634" s="268"/>
      <c r="C6634" s="268"/>
      <c r="D6634" s="268"/>
      <c r="E6634" s="268"/>
      <c r="F6634" s="268"/>
      <c r="G6634" s="268"/>
      <c r="H6634" s="268"/>
      <c r="J6634" s="268"/>
      <c r="K6634" s="268"/>
      <c r="L6634" s="268"/>
      <c r="O6634" s="268"/>
      <c r="T6634" s="268"/>
      <c r="X6634" s="268"/>
    </row>
    <row r="6635" spans="1:24" x14ac:dyDescent="0.25">
      <c r="A6635" s="268"/>
      <c r="B6635" s="268"/>
      <c r="C6635" s="268"/>
      <c r="D6635" s="268"/>
      <c r="E6635" s="268"/>
      <c r="F6635" s="268"/>
      <c r="G6635" s="268"/>
      <c r="H6635" s="268"/>
      <c r="J6635" s="268"/>
      <c r="K6635" s="268"/>
      <c r="L6635" s="268"/>
      <c r="O6635" s="268"/>
      <c r="T6635" s="268"/>
      <c r="X6635" s="268"/>
    </row>
    <row r="6636" spans="1:24" x14ac:dyDescent="0.25">
      <c r="A6636" s="268"/>
      <c r="B6636" s="268"/>
      <c r="C6636" s="268"/>
      <c r="D6636" s="268"/>
      <c r="E6636" s="268"/>
      <c r="F6636" s="268"/>
      <c r="G6636" s="268"/>
      <c r="H6636" s="268"/>
      <c r="J6636" s="268"/>
      <c r="K6636" s="268"/>
      <c r="L6636" s="268"/>
      <c r="O6636" s="268"/>
      <c r="T6636" s="268"/>
      <c r="X6636" s="268"/>
    </row>
    <row r="6637" spans="1:24" x14ac:dyDescent="0.25">
      <c r="A6637" s="268"/>
      <c r="B6637" s="268"/>
      <c r="C6637" s="268"/>
      <c r="D6637" s="268"/>
      <c r="E6637" s="268"/>
      <c r="F6637" s="268"/>
      <c r="G6637" s="268"/>
      <c r="H6637" s="268"/>
      <c r="J6637" s="268"/>
      <c r="K6637" s="268"/>
      <c r="L6637" s="268"/>
      <c r="O6637" s="268"/>
      <c r="T6637" s="268"/>
      <c r="X6637" s="268"/>
    </row>
    <row r="6638" spans="1:24" x14ac:dyDescent="0.25">
      <c r="A6638" s="268"/>
      <c r="B6638" s="268"/>
      <c r="C6638" s="268"/>
      <c r="D6638" s="268"/>
      <c r="E6638" s="268"/>
      <c r="F6638" s="268"/>
      <c r="G6638" s="268"/>
      <c r="H6638" s="268"/>
      <c r="J6638" s="268"/>
      <c r="K6638" s="268"/>
      <c r="L6638" s="268"/>
      <c r="O6638" s="268"/>
      <c r="T6638" s="268"/>
      <c r="X6638" s="268"/>
    </row>
    <row r="6639" spans="1:24" x14ac:dyDescent="0.25">
      <c r="A6639" s="268"/>
      <c r="B6639" s="268"/>
      <c r="C6639" s="268"/>
      <c r="D6639" s="268"/>
      <c r="E6639" s="268"/>
      <c r="F6639" s="268"/>
      <c r="G6639" s="268"/>
      <c r="H6639" s="268"/>
      <c r="J6639" s="268"/>
      <c r="K6639" s="268"/>
      <c r="L6639" s="268"/>
      <c r="O6639" s="268"/>
      <c r="T6639" s="268"/>
      <c r="X6639" s="268"/>
    </row>
    <row r="6640" spans="1:24" x14ac:dyDescent="0.25">
      <c r="A6640" s="268"/>
      <c r="B6640" s="268"/>
      <c r="C6640" s="268"/>
      <c r="D6640" s="268"/>
      <c r="E6640" s="268"/>
      <c r="F6640" s="268"/>
      <c r="G6640" s="268"/>
      <c r="H6640" s="268"/>
      <c r="J6640" s="268"/>
      <c r="K6640" s="268"/>
      <c r="L6640" s="268"/>
      <c r="O6640" s="268"/>
      <c r="T6640" s="268"/>
      <c r="X6640" s="268"/>
    </row>
    <row r="6641" spans="1:24" x14ac:dyDescent="0.25">
      <c r="A6641" s="268"/>
      <c r="B6641" s="268"/>
      <c r="C6641" s="268"/>
      <c r="D6641" s="268"/>
      <c r="E6641" s="268"/>
      <c r="F6641" s="268"/>
      <c r="G6641" s="268"/>
      <c r="H6641" s="268"/>
      <c r="J6641" s="268"/>
      <c r="K6641" s="268"/>
      <c r="L6641" s="268"/>
      <c r="O6641" s="268"/>
      <c r="T6641" s="268"/>
      <c r="X6641" s="268"/>
    </row>
    <row r="6642" spans="1:24" x14ac:dyDescent="0.25">
      <c r="A6642" s="268"/>
      <c r="B6642" s="268"/>
      <c r="C6642" s="268"/>
      <c r="D6642" s="268"/>
      <c r="E6642" s="268"/>
      <c r="F6642" s="268"/>
      <c r="G6642" s="268"/>
      <c r="H6642" s="268"/>
      <c r="J6642" s="268"/>
      <c r="K6642" s="268"/>
      <c r="L6642" s="268"/>
      <c r="O6642" s="268"/>
      <c r="T6642" s="268"/>
      <c r="X6642" s="268"/>
    </row>
    <row r="6643" spans="1:24" x14ac:dyDescent="0.25">
      <c r="A6643" s="268"/>
      <c r="B6643" s="268"/>
      <c r="C6643" s="268"/>
      <c r="D6643" s="268"/>
      <c r="E6643" s="268"/>
      <c r="F6643" s="268"/>
      <c r="G6643" s="268"/>
      <c r="H6643" s="268"/>
      <c r="J6643" s="268"/>
      <c r="K6643" s="268"/>
      <c r="L6643" s="268"/>
      <c r="O6643" s="268"/>
      <c r="T6643" s="268"/>
      <c r="X6643" s="268"/>
    </row>
    <row r="6644" spans="1:24" x14ac:dyDescent="0.25">
      <c r="A6644" s="268"/>
      <c r="B6644" s="268"/>
      <c r="C6644" s="268"/>
      <c r="D6644" s="268"/>
      <c r="E6644" s="268"/>
      <c r="F6644" s="268"/>
      <c r="G6644" s="268"/>
      <c r="H6644" s="268"/>
      <c r="J6644" s="268"/>
      <c r="K6644" s="268"/>
      <c r="L6644" s="268"/>
      <c r="O6644" s="268"/>
      <c r="T6644" s="268"/>
      <c r="X6644" s="268"/>
    </row>
    <row r="6645" spans="1:24" x14ac:dyDescent="0.25">
      <c r="A6645" s="268"/>
      <c r="B6645" s="268"/>
      <c r="C6645" s="268"/>
      <c r="D6645" s="268"/>
      <c r="E6645" s="268"/>
      <c r="F6645" s="268"/>
      <c r="G6645" s="268"/>
      <c r="H6645" s="268"/>
      <c r="J6645" s="268"/>
      <c r="K6645" s="268"/>
      <c r="L6645" s="268"/>
      <c r="O6645" s="268"/>
      <c r="T6645" s="268"/>
      <c r="X6645" s="268"/>
    </row>
    <row r="6646" spans="1:24" x14ac:dyDescent="0.25">
      <c r="A6646" s="268"/>
      <c r="B6646" s="268"/>
      <c r="C6646" s="268"/>
      <c r="D6646" s="268"/>
      <c r="E6646" s="268"/>
      <c r="F6646" s="268"/>
      <c r="G6646" s="268"/>
      <c r="H6646" s="268"/>
      <c r="J6646" s="268"/>
      <c r="K6646" s="268"/>
      <c r="L6646" s="268"/>
      <c r="O6646" s="268"/>
      <c r="T6646" s="268"/>
      <c r="X6646" s="268"/>
    </row>
    <row r="6647" spans="1:24" x14ac:dyDescent="0.25">
      <c r="A6647" s="268"/>
      <c r="B6647" s="268"/>
      <c r="C6647" s="268"/>
      <c r="D6647" s="268"/>
      <c r="E6647" s="268"/>
      <c r="F6647" s="268"/>
      <c r="G6647" s="268"/>
      <c r="H6647" s="268"/>
      <c r="J6647" s="268"/>
      <c r="K6647" s="268"/>
      <c r="L6647" s="268"/>
      <c r="O6647" s="268"/>
      <c r="T6647" s="268"/>
      <c r="X6647" s="268"/>
    </row>
    <row r="6648" spans="1:24" x14ac:dyDescent="0.25">
      <c r="A6648" s="268"/>
      <c r="B6648" s="268"/>
      <c r="C6648" s="268"/>
      <c r="D6648" s="268"/>
      <c r="E6648" s="268"/>
      <c r="F6648" s="268"/>
      <c r="G6648" s="268"/>
      <c r="H6648" s="268"/>
      <c r="J6648" s="268"/>
      <c r="K6648" s="268"/>
      <c r="L6648" s="268"/>
      <c r="O6648" s="268"/>
      <c r="T6648" s="268"/>
      <c r="X6648" s="268"/>
    </row>
    <row r="6649" spans="1:24" x14ac:dyDescent="0.25">
      <c r="A6649" s="268"/>
      <c r="B6649" s="268"/>
      <c r="C6649" s="268"/>
      <c r="D6649" s="268"/>
      <c r="E6649" s="268"/>
      <c r="F6649" s="268"/>
      <c r="G6649" s="268"/>
      <c r="H6649" s="268"/>
      <c r="J6649" s="268"/>
      <c r="K6649" s="268"/>
      <c r="L6649" s="268"/>
      <c r="O6649" s="268"/>
      <c r="T6649" s="268"/>
      <c r="X6649" s="268"/>
    </row>
    <row r="6650" spans="1:24" x14ac:dyDescent="0.25">
      <c r="A6650" s="268"/>
      <c r="B6650" s="268"/>
      <c r="C6650" s="268"/>
      <c r="D6650" s="268"/>
      <c r="E6650" s="268"/>
      <c r="F6650" s="268"/>
      <c r="G6650" s="268"/>
      <c r="H6650" s="268"/>
      <c r="J6650" s="268"/>
      <c r="K6650" s="268"/>
      <c r="L6650" s="268"/>
      <c r="O6650" s="268"/>
      <c r="T6650" s="268"/>
      <c r="X6650" s="268"/>
    </row>
    <row r="6651" spans="1:24" x14ac:dyDescent="0.25">
      <c r="A6651" s="268"/>
      <c r="B6651" s="268"/>
      <c r="C6651" s="268"/>
      <c r="D6651" s="268"/>
      <c r="E6651" s="268"/>
      <c r="F6651" s="268"/>
      <c r="G6651" s="268"/>
      <c r="H6651" s="268"/>
      <c r="J6651" s="268"/>
      <c r="K6651" s="268"/>
      <c r="L6651" s="268"/>
      <c r="O6651" s="268"/>
      <c r="T6651" s="268"/>
      <c r="X6651" s="268"/>
    </row>
    <row r="6652" spans="1:24" x14ac:dyDescent="0.25">
      <c r="A6652" s="268"/>
      <c r="B6652" s="268"/>
      <c r="C6652" s="268"/>
      <c r="D6652" s="268"/>
      <c r="E6652" s="268"/>
      <c r="F6652" s="268"/>
      <c r="G6652" s="268"/>
      <c r="H6652" s="268"/>
      <c r="J6652" s="268"/>
      <c r="K6652" s="268"/>
      <c r="L6652" s="268"/>
      <c r="O6652" s="268"/>
      <c r="T6652" s="268"/>
      <c r="X6652" s="268"/>
    </row>
    <row r="6653" spans="1:24" x14ac:dyDescent="0.25">
      <c r="A6653" s="268"/>
      <c r="B6653" s="268"/>
      <c r="C6653" s="268"/>
      <c r="D6653" s="268"/>
      <c r="E6653" s="268"/>
      <c r="F6653" s="268"/>
      <c r="G6653" s="268"/>
      <c r="H6653" s="268"/>
      <c r="J6653" s="268"/>
      <c r="K6653" s="268"/>
      <c r="L6653" s="268"/>
      <c r="O6653" s="268"/>
      <c r="T6653" s="268"/>
      <c r="X6653" s="268"/>
    </row>
    <row r="6654" spans="1:24" x14ac:dyDescent="0.25">
      <c r="A6654" s="268"/>
      <c r="B6654" s="268"/>
      <c r="C6654" s="268"/>
      <c r="D6654" s="268"/>
      <c r="E6654" s="268"/>
      <c r="F6654" s="268"/>
      <c r="G6654" s="268"/>
      <c r="H6654" s="268"/>
      <c r="J6654" s="268"/>
      <c r="K6654" s="268"/>
      <c r="L6654" s="268"/>
      <c r="O6654" s="268"/>
      <c r="T6654" s="268"/>
      <c r="X6654" s="268"/>
    </row>
    <row r="6655" spans="1:24" x14ac:dyDescent="0.25">
      <c r="A6655" s="268"/>
      <c r="B6655" s="268"/>
      <c r="C6655" s="268"/>
      <c r="D6655" s="268"/>
      <c r="E6655" s="268"/>
      <c r="F6655" s="268"/>
      <c r="G6655" s="268"/>
      <c r="H6655" s="268"/>
      <c r="J6655" s="268"/>
      <c r="K6655" s="268"/>
      <c r="L6655" s="268"/>
      <c r="O6655" s="268"/>
      <c r="T6655" s="268"/>
      <c r="X6655" s="268"/>
    </row>
    <row r="6656" spans="1:24" x14ac:dyDescent="0.25">
      <c r="A6656" s="268"/>
      <c r="B6656" s="268"/>
      <c r="C6656" s="268"/>
      <c r="D6656" s="268"/>
      <c r="E6656" s="268"/>
      <c r="F6656" s="268"/>
      <c r="G6656" s="268"/>
      <c r="H6656" s="268"/>
      <c r="J6656" s="268"/>
      <c r="K6656" s="268"/>
      <c r="L6656" s="268"/>
      <c r="O6656" s="268"/>
      <c r="T6656" s="268"/>
      <c r="X6656" s="268"/>
    </row>
    <row r="6657" spans="1:24" x14ac:dyDescent="0.25">
      <c r="A6657" s="268"/>
      <c r="B6657" s="268"/>
      <c r="C6657" s="268"/>
      <c r="D6657" s="268"/>
      <c r="E6657" s="268"/>
      <c r="F6657" s="268"/>
      <c r="G6657" s="268"/>
      <c r="H6657" s="268"/>
      <c r="J6657" s="268"/>
      <c r="K6657" s="268"/>
      <c r="L6657" s="268"/>
      <c r="O6657" s="268"/>
      <c r="T6657" s="268"/>
      <c r="X6657" s="268"/>
    </row>
    <row r="6658" spans="1:24" x14ac:dyDescent="0.25">
      <c r="A6658" s="268"/>
      <c r="B6658" s="268"/>
      <c r="C6658" s="268"/>
      <c r="D6658" s="268"/>
      <c r="E6658" s="268"/>
      <c r="F6658" s="268"/>
      <c r="G6658" s="268"/>
      <c r="H6658" s="268"/>
      <c r="J6658" s="268"/>
      <c r="K6658" s="268"/>
      <c r="L6658" s="268"/>
      <c r="O6658" s="268"/>
      <c r="T6658" s="268"/>
      <c r="X6658" s="268"/>
    </row>
    <row r="6659" spans="1:24" x14ac:dyDescent="0.25">
      <c r="A6659" s="268"/>
      <c r="B6659" s="268"/>
      <c r="C6659" s="268"/>
      <c r="D6659" s="268"/>
      <c r="E6659" s="268"/>
      <c r="F6659" s="268"/>
      <c r="G6659" s="268"/>
      <c r="H6659" s="268"/>
      <c r="J6659" s="268"/>
      <c r="K6659" s="268"/>
      <c r="L6659" s="268"/>
      <c r="O6659" s="268"/>
      <c r="T6659" s="268"/>
      <c r="X6659" s="268"/>
    </row>
    <row r="6660" spans="1:24" x14ac:dyDescent="0.25">
      <c r="A6660" s="268"/>
      <c r="B6660" s="268"/>
      <c r="C6660" s="268"/>
      <c r="D6660" s="268"/>
      <c r="E6660" s="268"/>
      <c r="F6660" s="268"/>
      <c r="G6660" s="268"/>
      <c r="H6660" s="268"/>
      <c r="J6660" s="268"/>
      <c r="K6660" s="268"/>
      <c r="L6660" s="268"/>
      <c r="O6660" s="268"/>
      <c r="T6660" s="268"/>
      <c r="X6660" s="268"/>
    </row>
    <row r="6661" spans="1:24" x14ac:dyDescent="0.25">
      <c r="A6661" s="268"/>
      <c r="B6661" s="268"/>
      <c r="C6661" s="268"/>
      <c r="D6661" s="268"/>
      <c r="E6661" s="268"/>
      <c r="F6661" s="268"/>
      <c r="G6661" s="268"/>
      <c r="H6661" s="268"/>
      <c r="J6661" s="268"/>
      <c r="K6661" s="268"/>
      <c r="L6661" s="268"/>
      <c r="O6661" s="268"/>
      <c r="T6661" s="268"/>
      <c r="X6661" s="268"/>
    </row>
    <row r="6662" spans="1:24" x14ac:dyDescent="0.25">
      <c r="A6662" s="268"/>
      <c r="B6662" s="268"/>
      <c r="C6662" s="268"/>
      <c r="D6662" s="268"/>
      <c r="E6662" s="268"/>
      <c r="F6662" s="268"/>
      <c r="G6662" s="268"/>
      <c r="H6662" s="268"/>
      <c r="J6662" s="268"/>
      <c r="K6662" s="268"/>
      <c r="L6662" s="268"/>
      <c r="O6662" s="268"/>
      <c r="T6662" s="268"/>
      <c r="X6662" s="268"/>
    </row>
    <row r="6663" spans="1:24" x14ac:dyDescent="0.25">
      <c r="A6663" s="268"/>
      <c r="B6663" s="268"/>
      <c r="C6663" s="268"/>
      <c r="D6663" s="268"/>
      <c r="E6663" s="268"/>
      <c r="F6663" s="268"/>
      <c r="G6663" s="268"/>
      <c r="H6663" s="268"/>
      <c r="J6663" s="268"/>
      <c r="K6663" s="268"/>
      <c r="L6663" s="268"/>
      <c r="O6663" s="268"/>
      <c r="T6663" s="268"/>
      <c r="X6663" s="268"/>
    </row>
    <row r="6664" spans="1:24" x14ac:dyDescent="0.25">
      <c r="A6664" s="268"/>
      <c r="B6664" s="268"/>
      <c r="C6664" s="268"/>
      <c r="D6664" s="268"/>
      <c r="E6664" s="268"/>
      <c r="F6664" s="268"/>
      <c r="G6664" s="268"/>
      <c r="H6664" s="268"/>
      <c r="J6664" s="268"/>
      <c r="K6664" s="268"/>
      <c r="L6664" s="268"/>
      <c r="O6664" s="268"/>
      <c r="T6664" s="268"/>
      <c r="X6664" s="268"/>
    </row>
    <row r="6665" spans="1:24" x14ac:dyDescent="0.25">
      <c r="A6665" s="268"/>
      <c r="B6665" s="268"/>
      <c r="C6665" s="268"/>
      <c r="D6665" s="268"/>
      <c r="E6665" s="268"/>
      <c r="F6665" s="268"/>
      <c r="G6665" s="268"/>
      <c r="H6665" s="268"/>
      <c r="J6665" s="268"/>
      <c r="K6665" s="268"/>
      <c r="L6665" s="268"/>
      <c r="O6665" s="268"/>
      <c r="T6665" s="268"/>
      <c r="X6665" s="268"/>
    </row>
    <row r="6666" spans="1:24" x14ac:dyDescent="0.25">
      <c r="A6666" s="268"/>
      <c r="B6666" s="268"/>
      <c r="C6666" s="268"/>
      <c r="D6666" s="268"/>
      <c r="E6666" s="268"/>
      <c r="F6666" s="268"/>
      <c r="G6666" s="268"/>
      <c r="H6666" s="268"/>
      <c r="J6666" s="268"/>
      <c r="K6666" s="268"/>
      <c r="L6666" s="268"/>
      <c r="O6666" s="268"/>
      <c r="T6666" s="268"/>
      <c r="X6666" s="268"/>
    </row>
    <row r="6667" spans="1:24" x14ac:dyDescent="0.25">
      <c r="A6667" s="268"/>
      <c r="B6667" s="268"/>
      <c r="C6667" s="268"/>
      <c r="D6667" s="268"/>
      <c r="E6667" s="268"/>
      <c r="F6667" s="268"/>
      <c r="G6667" s="268"/>
      <c r="H6667" s="268"/>
      <c r="J6667" s="268"/>
      <c r="K6667" s="268"/>
      <c r="L6667" s="268"/>
      <c r="O6667" s="268"/>
      <c r="T6667" s="268"/>
      <c r="X6667" s="268"/>
    </row>
    <row r="6668" spans="1:24" x14ac:dyDescent="0.25">
      <c r="A6668" s="268"/>
      <c r="B6668" s="268"/>
      <c r="C6668" s="268"/>
      <c r="D6668" s="268"/>
      <c r="E6668" s="268"/>
      <c r="F6668" s="268"/>
      <c r="G6668" s="268"/>
      <c r="H6668" s="268"/>
      <c r="J6668" s="268"/>
      <c r="K6668" s="268"/>
      <c r="L6668" s="268"/>
      <c r="O6668" s="268"/>
      <c r="T6668" s="268"/>
      <c r="X6668" s="268"/>
    </row>
    <row r="6669" spans="1:24" x14ac:dyDescent="0.25">
      <c r="A6669" s="268"/>
      <c r="B6669" s="268"/>
      <c r="C6669" s="268"/>
      <c r="D6669" s="268"/>
      <c r="E6669" s="268"/>
      <c r="F6669" s="268"/>
      <c r="G6669" s="268"/>
      <c r="H6669" s="268"/>
      <c r="J6669" s="268"/>
      <c r="K6669" s="268"/>
      <c r="L6669" s="268"/>
      <c r="O6669" s="268"/>
      <c r="T6669" s="268"/>
      <c r="X6669" s="268"/>
    </row>
    <row r="6670" spans="1:24" x14ac:dyDescent="0.25">
      <c r="A6670" s="268"/>
      <c r="B6670" s="268"/>
      <c r="C6670" s="268"/>
      <c r="D6670" s="268"/>
      <c r="E6670" s="268"/>
      <c r="F6670" s="268"/>
      <c r="G6670" s="268"/>
      <c r="H6670" s="268"/>
      <c r="J6670" s="268"/>
      <c r="K6670" s="268"/>
      <c r="L6670" s="268"/>
      <c r="O6670" s="268"/>
      <c r="T6670" s="268"/>
      <c r="X6670" s="268"/>
    </row>
    <row r="6671" spans="1:24" x14ac:dyDescent="0.25">
      <c r="A6671" s="268"/>
      <c r="B6671" s="268"/>
      <c r="C6671" s="268"/>
      <c r="D6671" s="268"/>
      <c r="E6671" s="268"/>
      <c r="F6671" s="268"/>
      <c r="G6671" s="268"/>
      <c r="H6671" s="268"/>
      <c r="J6671" s="268"/>
      <c r="K6671" s="268"/>
      <c r="L6671" s="268"/>
      <c r="O6671" s="268"/>
      <c r="T6671" s="268"/>
      <c r="X6671" s="268"/>
    </row>
    <row r="6672" spans="1:24" x14ac:dyDescent="0.25">
      <c r="A6672" s="268"/>
      <c r="B6672" s="268"/>
      <c r="C6672" s="268"/>
      <c r="D6672" s="268"/>
      <c r="E6672" s="268"/>
      <c r="F6672" s="268"/>
      <c r="G6672" s="268"/>
      <c r="H6672" s="268"/>
      <c r="J6672" s="268"/>
      <c r="K6672" s="268"/>
      <c r="L6672" s="268"/>
      <c r="O6672" s="268"/>
      <c r="T6672" s="268"/>
      <c r="X6672" s="268"/>
    </row>
    <row r="6673" spans="1:24" x14ac:dyDescent="0.25">
      <c r="A6673" s="268"/>
      <c r="B6673" s="268"/>
      <c r="C6673" s="268"/>
      <c r="D6673" s="268"/>
      <c r="E6673" s="268"/>
      <c r="F6673" s="268"/>
      <c r="G6673" s="268"/>
      <c r="H6673" s="268"/>
      <c r="J6673" s="268"/>
      <c r="K6673" s="268"/>
      <c r="L6673" s="268"/>
      <c r="O6673" s="268"/>
      <c r="T6673" s="268"/>
      <c r="X6673" s="268"/>
    </row>
    <row r="6674" spans="1:24" x14ac:dyDescent="0.25">
      <c r="A6674" s="268"/>
      <c r="B6674" s="268"/>
      <c r="C6674" s="268"/>
      <c r="D6674" s="268"/>
      <c r="E6674" s="268"/>
      <c r="F6674" s="268"/>
      <c r="G6674" s="268"/>
      <c r="H6674" s="268"/>
      <c r="J6674" s="268"/>
      <c r="K6674" s="268"/>
      <c r="L6674" s="268"/>
      <c r="O6674" s="268"/>
      <c r="T6674" s="268"/>
      <c r="X6674" s="268"/>
    </row>
    <row r="6675" spans="1:24" x14ac:dyDescent="0.25">
      <c r="A6675" s="268"/>
      <c r="B6675" s="268"/>
      <c r="C6675" s="268"/>
      <c r="D6675" s="268"/>
      <c r="E6675" s="268"/>
      <c r="F6675" s="268"/>
      <c r="G6675" s="268"/>
      <c r="H6675" s="268"/>
      <c r="J6675" s="268"/>
      <c r="K6675" s="268"/>
      <c r="L6675" s="268"/>
      <c r="O6675" s="268"/>
      <c r="T6675" s="268"/>
      <c r="X6675" s="268"/>
    </row>
    <row r="6676" spans="1:24" x14ac:dyDescent="0.25">
      <c r="A6676" s="268"/>
      <c r="B6676" s="268"/>
      <c r="C6676" s="268"/>
      <c r="D6676" s="268"/>
      <c r="E6676" s="268"/>
      <c r="F6676" s="268"/>
      <c r="G6676" s="268"/>
      <c r="H6676" s="268"/>
      <c r="J6676" s="268"/>
      <c r="K6676" s="268"/>
      <c r="L6676" s="268"/>
      <c r="O6676" s="268"/>
      <c r="T6676" s="268"/>
      <c r="X6676" s="268"/>
    </row>
    <row r="6677" spans="1:24" x14ac:dyDescent="0.25">
      <c r="A6677" s="268"/>
      <c r="B6677" s="268"/>
      <c r="C6677" s="268"/>
      <c r="D6677" s="268"/>
      <c r="E6677" s="268"/>
      <c r="F6677" s="268"/>
      <c r="G6677" s="268"/>
      <c r="H6677" s="268"/>
      <c r="J6677" s="268"/>
      <c r="K6677" s="268"/>
      <c r="L6677" s="268"/>
      <c r="O6677" s="268"/>
      <c r="T6677" s="268"/>
      <c r="X6677" s="268"/>
    </row>
    <row r="6678" spans="1:24" x14ac:dyDescent="0.25">
      <c r="A6678" s="268"/>
      <c r="B6678" s="268"/>
      <c r="C6678" s="268"/>
      <c r="D6678" s="268"/>
      <c r="E6678" s="268"/>
      <c r="F6678" s="268"/>
      <c r="G6678" s="268"/>
      <c r="H6678" s="268"/>
      <c r="J6678" s="268"/>
      <c r="K6678" s="268"/>
      <c r="L6678" s="268"/>
      <c r="O6678" s="268"/>
      <c r="T6678" s="268"/>
      <c r="X6678" s="268"/>
    </row>
    <row r="6679" spans="1:24" x14ac:dyDescent="0.25">
      <c r="A6679" s="268"/>
      <c r="B6679" s="268"/>
      <c r="C6679" s="268"/>
      <c r="D6679" s="268"/>
      <c r="E6679" s="268"/>
      <c r="F6679" s="268"/>
      <c r="G6679" s="268"/>
      <c r="H6679" s="268"/>
      <c r="J6679" s="268"/>
      <c r="K6679" s="268"/>
      <c r="L6679" s="268"/>
      <c r="O6679" s="268"/>
      <c r="T6679" s="268"/>
      <c r="X6679" s="268"/>
    </row>
    <row r="6680" spans="1:24" x14ac:dyDescent="0.25">
      <c r="A6680" s="268"/>
      <c r="B6680" s="268"/>
      <c r="C6680" s="268"/>
      <c r="D6680" s="268"/>
      <c r="E6680" s="268"/>
      <c r="F6680" s="268"/>
      <c r="G6680" s="268"/>
      <c r="H6680" s="268"/>
      <c r="J6680" s="268"/>
      <c r="K6680" s="268"/>
      <c r="L6680" s="268"/>
      <c r="O6680" s="268"/>
      <c r="T6680" s="268"/>
      <c r="X6680" s="268"/>
    </row>
    <row r="6681" spans="1:24" x14ac:dyDescent="0.25">
      <c r="A6681" s="268"/>
      <c r="B6681" s="268"/>
      <c r="C6681" s="268"/>
      <c r="D6681" s="268"/>
      <c r="E6681" s="268"/>
      <c r="F6681" s="268"/>
      <c r="G6681" s="268"/>
      <c r="H6681" s="268"/>
      <c r="J6681" s="268"/>
      <c r="K6681" s="268"/>
      <c r="L6681" s="268"/>
      <c r="O6681" s="268"/>
      <c r="T6681" s="268"/>
      <c r="X6681" s="268"/>
    </row>
    <row r="6682" spans="1:24" x14ac:dyDescent="0.25">
      <c r="A6682" s="268"/>
      <c r="B6682" s="268"/>
      <c r="C6682" s="268"/>
      <c r="D6682" s="268"/>
      <c r="E6682" s="268"/>
      <c r="F6682" s="268"/>
      <c r="G6682" s="268"/>
      <c r="H6682" s="268"/>
      <c r="J6682" s="268"/>
      <c r="K6682" s="268"/>
      <c r="L6682" s="268"/>
      <c r="O6682" s="268"/>
      <c r="T6682" s="268"/>
      <c r="X6682" s="268"/>
    </row>
    <row r="6683" spans="1:24" x14ac:dyDescent="0.25">
      <c r="A6683" s="268"/>
      <c r="B6683" s="268"/>
      <c r="C6683" s="268"/>
      <c r="D6683" s="268"/>
      <c r="E6683" s="268"/>
      <c r="F6683" s="268"/>
      <c r="G6683" s="268"/>
      <c r="H6683" s="268"/>
      <c r="J6683" s="268"/>
      <c r="K6683" s="268"/>
      <c r="L6683" s="268"/>
      <c r="O6683" s="268"/>
      <c r="T6683" s="268"/>
      <c r="X6683" s="268"/>
    </row>
    <row r="6684" spans="1:24" x14ac:dyDescent="0.25">
      <c r="A6684" s="268"/>
      <c r="B6684" s="268"/>
      <c r="C6684" s="268"/>
      <c r="D6684" s="268"/>
      <c r="E6684" s="268"/>
      <c r="F6684" s="268"/>
      <c r="G6684" s="268"/>
      <c r="H6684" s="268"/>
      <c r="J6684" s="268"/>
      <c r="K6684" s="268"/>
      <c r="L6684" s="268"/>
      <c r="O6684" s="268"/>
      <c r="T6684" s="268"/>
      <c r="X6684" s="268"/>
    </row>
    <row r="6685" spans="1:24" x14ac:dyDescent="0.25">
      <c r="A6685" s="268"/>
      <c r="B6685" s="268"/>
      <c r="C6685" s="268"/>
      <c r="D6685" s="268"/>
      <c r="E6685" s="268"/>
      <c r="F6685" s="268"/>
      <c r="G6685" s="268"/>
      <c r="H6685" s="268"/>
      <c r="J6685" s="268"/>
      <c r="K6685" s="268"/>
      <c r="L6685" s="268"/>
      <c r="O6685" s="268"/>
      <c r="T6685" s="268"/>
      <c r="X6685" s="268"/>
    </row>
    <row r="6686" spans="1:24" x14ac:dyDescent="0.25">
      <c r="A6686" s="268"/>
      <c r="B6686" s="268"/>
      <c r="C6686" s="268"/>
      <c r="D6686" s="268"/>
      <c r="E6686" s="268"/>
      <c r="F6686" s="268"/>
      <c r="G6686" s="268"/>
      <c r="H6686" s="268"/>
      <c r="J6686" s="268"/>
      <c r="K6686" s="268"/>
      <c r="L6686" s="268"/>
      <c r="O6686" s="268"/>
      <c r="T6686" s="268"/>
      <c r="X6686" s="268"/>
    </row>
    <row r="6687" spans="1:24" x14ac:dyDescent="0.25">
      <c r="A6687" s="268"/>
      <c r="B6687" s="268"/>
      <c r="C6687" s="268"/>
      <c r="D6687" s="268"/>
      <c r="E6687" s="268"/>
      <c r="F6687" s="268"/>
      <c r="G6687" s="268"/>
      <c r="H6687" s="268"/>
      <c r="J6687" s="268"/>
      <c r="K6687" s="268"/>
      <c r="L6687" s="268"/>
      <c r="O6687" s="268"/>
      <c r="T6687" s="268"/>
      <c r="X6687" s="268"/>
    </row>
    <row r="6688" spans="1:24" x14ac:dyDescent="0.25">
      <c r="A6688" s="268"/>
      <c r="B6688" s="268"/>
      <c r="C6688" s="268"/>
      <c r="D6688" s="268"/>
      <c r="E6688" s="268"/>
      <c r="F6688" s="268"/>
      <c r="G6688" s="268"/>
      <c r="H6688" s="268"/>
      <c r="J6688" s="268"/>
      <c r="K6688" s="268"/>
      <c r="L6688" s="268"/>
      <c r="O6688" s="268"/>
      <c r="T6688" s="268"/>
      <c r="X6688" s="268"/>
    </row>
    <row r="6689" spans="1:24" x14ac:dyDescent="0.25">
      <c r="A6689" s="268"/>
      <c r="B6689" s="268"/>
      <c r="C6689" s="268"/>
      <c r="D6689" s="268"/>
      <c r="E6689" s="268"/>
      <c r="F6689" s="268"/>
      <c r="G6689" s="268"/>
      <c r="H6689" s="268"/>
      <c r="J6689" s="268"/>
      <c r="K6689" s="268"/>
      <c r="L6689" s="268"/>
      <c r="O6689" s="268"/>
      <c r="T6689" s="268"/>
      <c r="X6689" s="268"/>
    </row>
    <row r="6690" spans="1:24" x14ac:dyDescent="0.25">
      <c r="A6690" s="268"/>
      <c r="B6690" s="268"/>
      <c r="C6690" s="268"/>
      <c r="D6690" s="268"/>
      <c r="E6690" s="268"/>
      <c r="F6690" s="268"/>
      <c r="G6690" s="268"/>
      <c r="H6690" s="268"/>
      <c r="J6690" s="268"/>
      <c r="K6690" s="268"/>
      <c r="L6690" s="268"/>
      <c r="O6690" s="268"/>
      <c r="T6690" s="268"/>
      <c r="X6690" s="268"/>
    </row>
    <row r="6691" spans="1:24" x14ac:dyDescent="0.25">
      <c r="A6691" s="268"/>
      <c r="B6691" s="268"/>
      <c r="C6691" s="268"/>
      <c r="D6691" s="268"/>
      <c r="E6691" s="268"/>
      <c r="F6691" s="268"/>
      <c r="G6691" s="268"/>
      <c r="H6691" s="268"/>
      <c r="J6691" s="268"/>
      <c r="K6691" s="268"/>
      <c r="L6691" s="268"/>
      <c r="O6691" s="268"/>
      <c r="T6691" s="268"/>
      <c r="X6691" s="268"/>
    </row>
    <row r="6692" spans="1:24" x14ac:dyDescent="0.25">
      <c r="A6692" s="268"/>
      <c r="B6692" s="268"/>
      <c r="C6692" s="268"/>
      <c r="D6692" s="268"/>
      <c r="E6692" s="268"/>
      <c r="F6692" s="268"/>
      <c r="G6692" s="268"/>
      <c r="H6692" s="268"/>
      <c r="J6692" s="268"/>
      <c r="K6692" s="268"/>
      <c r="L6692" s="268"/>
      <c r="O6692" s="268"/>
      <c r="T6692" s="268"/>
      <c r="X6692" s="268"/>
    </row>
    <row r="6693" spans="1:24" x14ac:dyDescent="0.25">
      <c r="A6693" s="268"/>
      <c r="B6693" s="268"/>
      <c r="C6693" s="268"/>
      <c r="D6693" s="268"/>
      <c r="E6693" s="268"/>
      <c r="F6693" s="268"/>
      <c r="G6693" s="268"/>
      <c r="H6693" s="268"/>
      <c r="J6693" s="268"/>
      <c r="K6693" s="268"/>
      <c r="L6693" s="268"/>
      <c r="O6693" s="268"/>
      <c r="T6693" s="268"/>
      <c r="X6693" s="268"/>
    </row>
    <row r="6694" spans="1:24" x14ac:dyDescent="0.25">
      <c r="A6694" s="268"/>
      <c r="B6694" s="268"/>
      <c r="C6694" s="268"/>
      <c r="D6694" s="268"/>
      <c r="E6694" s="268"/>
      <c r="F6694" s="268"/>
      <c r="G6694" s="268"/>
      <c r="H6694" s="268"/>
      <c r="J6694" s="268"/>
      <c r="K6694" s="268"/>
      <c r="L6694" s="268"/>
      <c r="O6694" s="268"/>
      <c r="T6694" s="268"/>
      <c r="X6694" s="268"/>
    </row>
    <row r="6695" spans="1:24" x14ac:dyDescent="0.25">
      <c r="A6695" s="268"/>
      <c r="B6695" s="268"/>
      <c r="C6695" s="268"/>
      <c r="D6695" s="268"/>
      <c r="E6695" s="268"/>
      <c r="F6695" s="268"/>
      <c r="G6695" s="268"/>
      <c r="H6695" s="268"/>
      <c r="J6695" s="268"/>
      <c r="K6695" s="268"/>
      <c r="L6695" s="268"/>
      <c r="O6695" s="268"/>
      <c r="T6695" s="268"/>
      <c r="X6695" s="268"/>
    </row>
    <row r="6696" spans="1:24" x14ac:dyDescent="0.25">
      <c r="A6696" s="268"/>
      <c r="B6696" s="268"/>
      <c r="C6696" s="268"/>
      <c r="D6696" s="268"/>
      <c r="E6696" s="268"/>
      <c r="F6696" s="268"/>
      <c r="G6696" s="268"/>
      <c r="H6696" s="268"/>
      <c r="J6696" s="268"/>
      <c r="K6696" s="268"/>
      <c r="L6696" s="268"/>
      <c r="O6696" s="268"/>
      <c r="T6696" s="268"/>
      <c r="X6696" s="268"/>
    </row>
    <row r="6697" spans="1:24" x14ac:dyDescent="0.25">
      <c r="A6697" s="268"/>
      <c r="B6697" s="268"/>
      <c r="C6697" s="268"/>
      <c r="D6697" s="268"/>
      <c r="E6697" s="268"/>
      <c r="F6697" s="268"/>
      <c r="G6697" s="268"/>
      <c r="H6697" s="268"/>
      <c r="J6697" s="268"/>
      <c r="K6697" s="268"/>
      <c r="L6697" s="268"/>
      <c r="O6697" s="268"/>
      <c r="T6697" s="268"/>
      <c r="X6697" s="268"/>
    </row>
    <row r="6698" spans="1:24" x14ac:dyDescent="0.25">
      <c r="A6698" s="268"/>
      <c r="B6698" s="268"/>
      <c r="C6698" s="268"/>
      <c r="D6698" s="268"/>
      <c r="E6698" s="268"/>
      <c r="F6698" s="268"/>
      <c r="G6698" s="268"/>
      <c r="H6698" s="268"/>
      <c r="J6698" s="268"/>
      <c r="K6698" s="268"/>
      <c r="L6698" s="268"/>
      <c r="O6698" s="268"/>
      <c r="T6698" s="268"/>
      <c r="X6698" s="268"/>
    </row>
    <row r="6699" spans="1:24" x14ac:dyDescent="0.25">
      <c r="A6699" s="268"/>
      <c r="B6699" s="268"/>
      <c r="C6699" s="268"/>
      <c r="D6699" s="268"/>
      <c r="E6699" s="268"/>
      <c r="F6699" s="268"/>
      <c r="G6699" s="268"/>
      <c r="H6699" s="268"/>
      <c r="J6699" s="268"/>
      <c r="K6699" s="268"/>
      <c r="L6699" s="268"/>
      <c r="O6699" s="268"/>
      <c r="T6699" s="268"/>
      <c r="X6699" s="268"/>
    </row>
    <row r="6700" spans="1:24" x14ac:dyDescent="0.25">
      <c r="A6700" s="268"/>
      <c r="B6700" s="268"/>
      <c r="C6700" s="268"/>
      <c r="D6700" s="268"/>
      <c r="E6700" s="268"/>
      <c r="F6700" s="268"/>
      <c r="G6700" s="268"/>
      <c r="H6700" s="268"/>
      <c r="J6700" s="268"/>
      <c r="K6700" s="268"/>
      <c r="L6700" s="268"/>
      <c r="O6700" s="268"/>
      <c r="T6700" s="268"/>
      <c r="X6700" s="268"/>
    </row>
    <row r="6701" spans="1:24" x14ac:dyDescent="0.25">
      <c r="A6701" s="268"/>
      <c r="B6701" s="268"/>
      <c r="C6701" s="268"/>
      <c r="D6701" s="268"/>
      <c r="E6701" s="268"/>
      <c r="F6701" s="268"/>
      <c r="G6701" s="268"/>
      <c r="H6701" s="268"/>
      <c r="J6701" s="268"/>
      <c r="K6701" s="268"/>
      <c r="L6701" s="268"/>
      <c r="O6701" s="268"/>
      <c r="T6701" s="268"/>
      <c r="X6701" s="268"/>
    </row>
    <row r="6702" spans="1:24" x14ac:dyDescent="0.25">
      <c r="A6702" s="268"/>
      <c r="B6702" s="268"/>
      <c r="C6702" s="268"/>
      <c r="D6702" s="268"/>
      <c r="E6702" s="268"/>
      <c r="F6702" s="268"/>
      <c r="G6702" s="268"/>
      <c r="H6702" s="268"/>
      <c r="J6702" s="268"/>
      <c r="K6702" s="268"/>
      <c r="L6702" s="268"/>
      <c r="O6702" s="268"/>
      <c r="T6702" s="268"/>
      <c r="X6702" s="268"/>
    </row>
    <row r="6703" spans="1:24" x14ac:dyDescent="0.25">
      <c r="A6703" s="268"/>
      <c r="B6703" s="268"/>
      <c r="C6703" s="268"/>
      <c r="D6703" s="268"/>
      <c r="E6703" s="268"/>
      <c r="F6703" s="268"/>
      <c r="G6703" s="268"/>
      <c r="H6703" s="268"/>
      <c r="J6703" s="268"/>
      <c r="K6703" s="268"/>
      <c r="L6703" s="268"/>
      <c r="O6703" s="268"/>
      <c r="T6703" s="268"/>
      <c r="X6703" s="268"/>
    </row>
    <row r="6704" spans="1:24" x14ac:dyDescent="0.25">
      <c r="A6704" s="268"/>
      <c r="B6704" s="268"/>
      <c r="C6704" s="268"/>
      <c r="D6704" s="268"/>
      <c r="E6704" s="268"/>
      <c r="F6704" s="268"/>
      <c r="G6704" s="268"/>
      <c r="H6704" s="268"/>
      <c r="J6704" s="268"/>
      <c r="K6704" s="268"/>
      <c r="L6704" s="268"/>
      <c r="O6704" s="268"/>
      <c r="T6704" s="268"/>
      <c r="X6704" s="268"/>
    </row>
    <row r="6705" spans="1:24" x14ac:dyDescent="0.25">
      <c r="A6705" s="268"/>
      <c r="B6705" s="268"/>
      <c r="C6705" s="268"/>
      <c r="D6705" s="268"/>
      <c r="E6705" s="268"/>
      <c r="F6705" s="268"/>
      <c r="G6705" s="268"/>
      <c r="H6705" s="268"/>
      <c r="J6705" s="268"/>
      <c r="K6705" s="268"/>
      <c r="L6705" s="268"/>
      <c r="O6705" s="268"/>
      <c r="T6705" s="268"/>
      <c r="X6705" s="268"/>
    </row>
    <row r="6706" spans="1:24" x14ac:dyDescent="0.25">
      <c r="A6706" s="268"/>
      <c r="B6706" s="268"/>
      <c r="C6706" s="268"/>
      <c r="D6706" s="268"/>
      <c r="E6706" s="268"/>
      <c r="F6706" s="268"/>
      <c r="G6706" s="268"/>
      <c r="H6706" s="268"/>
      <c r="J6706" s="268"/>
      <c r="K6706" s="268"/>
      <c r="L6706" s="268"/>
      <c r="O6706" s="268"/>
      <c r="T6706" s="268"/>
      <c r="X6706" s="268"/>
    </row>
    <row r="6707" spans="1:24" x14ac:dyDescent="0.25">
      <c r="A6707" s="268"/>
      <c r="B6707" s="268"/>
      <c r="C6707" s="268"/>
      <c r="D6707" s="268"/>
      <c r="E6707" s="268"/>
      <c r="F6707" s="268"/>
      <c r="G6707" s="268"/>
      <c r="H6707" s="268"/>
      <c r="J6707" s="268"/>
      <c r="K6707" s="268"/>
      <c r="L6707" s="268"/>
      <c r="O6707" s="268"/>
      <c r="T6707" s="268"/>
      <c r="X6707" s="268"/>
    </row>
    <row r="6708" spans="1:24" x14ac:dyDescent="0.25">
      <c r="A6708" s="268"/>
      <c r="B6708" s="268"/>
      <c r="C6708" s="268"/>
      <c r="D6708" s="268"/>
      <c r="E6708" s="268"/>
      <c r="F6708" s="268"/>
      <c r="G6708" s="268"/>
      <c r="H6708" s="268"/>
      <c r="J6708" s="268"/>
      <c r="K6708" s="268"/>
      <c r="L6708" s="268"/>
      <c r="O6708" s="268"/>
      <c r="T6708" s="268"/>
      <c r="X6708" s="268"/>
    </row>
    <row r="6709" spans="1:24" x14ac:dyDescent="0.25">
      <c r="A6709" s="268"/>
      <c r="B6709" s="268"/>
      <c r="C6709" s="268"/>
      <c r="D6709" s="268"/>
      <c r="E6709" s="268"/>
      <c r="F6709" s="268"/>
      <c r="G6709" s="268"/>
      <c r="H6709" s="268"/>
      <c r="J6709" s="268"/>
      <c r="K6709" s="268"/>
      <c r="L6709" s="268"/>
      <c r="O6709" s="268"/>
      <c r="T6709" s="268"/>
      <c r="X6709" s="268"/>
    </row>
    <row r="6710" spans="1:24" x14ac:dyDescent="0.25">
      <c r="A6710" s="268"/>
      <c r="B6710" s="268"/>
      <c r="C6710" s="268"/>
      <c r="D6710" s="268"/>
      <c r="E6710" s="268"/>
      <c r="F6710" s="268"/>
      <c r="G6710" s="268"/>
      <c r="H6710" s="268"/>
      <c r="J6710" s="268"/>
      <c r="K6710" s="268"/>
      <c r="L6710" s="268"/>
      <c r="O6710" s="268"/>
      <c r="T6710" s="268"/>
      <c r="X6710" s="268"/>
    </row>
    <row r="6711" spans="1:24" x14ac:dyDescent="0.25">
      <c r="A6711" s="268"/>
      <c r="B6711" s="268"/>
      <c r="C6711" s="268"/>
      <c r="D6711" s="268"/>
      <c r="E6711" s="268"/>
      <c r="F6711" s="268"/>
      <c r="G6711" s="268"/>
      <c r="H6711" s="268"/>
      <c r="J6711" s="268"/>
      <c r="K6711" s="268"/>
      <c r="L6711" s="268"/>
      <c r="O6711" s="268"/>
      <c r="T6711" s="268"/>
      <c r="X6711" s="268"/>
    </row>
    <row r="6712" spans="1:24" x14ac:dyDescent="0.25">
      <c r="A6712" s="268"/>
      <c r="B6712" s="268"/>
      <c r="C6712" s="268"/>
      <c r="D6712" s="268"/>
      <c r="E6712" s="268"/>
      <c r="F6712" s="268"/>
      <c r="G6712" s="268"/>
      <c r="H6712" s="268"/>
      <c r="J6712" s="268"/>
      <c r="K6712" s="268"/>
      <c r="L6712" s="268"/>
      <c r="O6712" s="268"/>
      <c r="T6712" s="268"/>
      <c r="X6712" s="268"/>
    </row>
    <row r="6713" spans="1:24" x14ac:dyDescent="0.25">
      <c r="A6713" s="268"/>
      <c r="B6713" s="268"/>
      <c r="C6713" s="268"/>
      <c r="D6713" s="268"/>
      <c r="E6713" s="268"/>
      <c r="F6713" s="268"/>
      <c r="G6713" s="268"/>
      <c r="H6713" s="268"/>
      <c r="J6713" s="268"/>
      <c r="K6713" s="268"/>
      <c r="L6713" s="268"/>
      <c r="O6713" s="268"/>
      <c r="T6713" s="268"/>
      <c r="X6713" s="268"/>
    </row>
    <row r="6714" spans="1:24" x14ac:dyDescent="0.25">
      <c r="A6714" s="268"/>
      <c r="B6714" s="268"/>
      <c r="C6714" s="268"/>
      <c r="D6714" s="268"/>
      <c r="E6714" s="268"/>
      <c r="F6714" s="268"/>
      <c r="G6714" s="268"/>
      <c r="H6714" s="268"/>
      <c r="J6714" s="268"/>
      <c r="K6714" s="268"/>
      <c r="L6714" s="268"/>
      <c r="O6714" s="268"/>
      <c r="T6714" s="268"/>
      <c r="X6714" s="268"/>
    </row>
    <row r="6715" spans="1:24" x14ac:dyDescent="0.25">
      <c r="A6715" s="268"/>
      <c r="B6715" s="268"/>
      <c r="C6715" s="268"/>
      <c r="D6715" s="268"/>
      <c r="E6715" s="268"/>
      <c r="F6715" s="268"/>
      <c r="G6715" s="268"/>
      <c r="H6715" s="268"/>
      <c r="J6715" s="268"/>
      <c r="K6715" s="268"/>
      <c r="L6715" s="268"/>
      <c r="O6715" s="268"/>
      <c r="T6715" s="268"/>
      <c r="X6715" s="268"/>
    </row>
    <row r="6716" spans="1:24" x14ac:dyDescent="0.25">
      <c r="A6716" s="268"/>
      <c r="B6716" s="268"/>
      <c r="C6716" s="268"/>
      <c r="D6716" s="268"/>
      <c r="E6716" s="268"/>
      <c r="F6716" s="268"/>
      <c r="G6716" s="268"/>
      <c r="H6716" s="268"/>
      <c r="J6716" s="268"/>
      <c r="K6716" s="268"/>
      <c r="L6716" s="268"/>
      <c r="O6716" s="268"/>
      <c r="T6716" s="268"/>
      <c r="X6716" s="268"/>
    </row>
    <row r="6717" spans="1:24" x14ac:dyDescent="0.25">
      <c r="A6717" s="268"/>
      <c r="B6717" s="268"/>
      <c r="C6717" s="268"/>
      <c r="D6717" s="268"/>
      <c r="E6717" s="268"/>
      <c r="F6717" s="268"/>
      <c r="G6717" s="268"/>
      <c r="H6717" s="268"/>
      <c r="J6717" s="268"/>
      <c r="K6717" s="268"/>
      <c r="L6717" s="268"/>
      <c r="O6717" s="268"/>
      <c r="T6717" s="268"/>
      <c r="X6717" s="268"/>
    </row>
    <row r="6718" spans="1:24" x14ac:dyDescent="0.25">
      <c r="A6718" s="268"/>
      <c r="B6718" s="268"/>
      <c r="C6718" s="268"/>
      <c r="D6718" s="268"/>
      <c r="E6718" s="268"/>
      <c r="F6718" s="268"/>
      <c r="G6718" s="268"/>
      <c r="H6718" s="268"/>
      <c r="J6718" s="268"/>
      <c r="K6718" s="268"/>
      <c r="L6718" s="268"/>
      <c r="O6718" s="268"/>
      <c r="T6718" s="268"/>
      <c r="X6718" s="268"/>
    </row>
    <row r="6719" spans="1:24" x14ac:dyDescent="0.25">
      <c r="A6719" s="268"/>
      <c r="B6719" s="268"/>
      <c r="C6719" s="268"/>
      <c r="D6719" s="268"/>
      <c r="E6719" s="268"/>
      <c r="F6719" s="268"/>
      <c r="G6719" s="268"/>
      <c r="H6719" s="268"/>
      <c r="J6719" s="268"/>
      <c r="K6719" s="268"/>
      <c r="L6719" s="268"/>
      <c r="O6719" s="268"/>
      <c r="T6719" s="268"/>
      <c r="X6719" s="268"/>
    </row>
    <row r="6720" spans="1:24" x14ac:dyDescent="0.25">
      <c r="A6720" s="268"/>
      <c r="B6720" s="268"/>
      <c r="C6720" s="268"/>
      <c r="D6720" s="268"/>
      <c r="E6720" s="268"/>
      <c r="F6720" s="268"/>
      <c r="G6720" s="268"/>
      <c r="H6720" s="268"/>
      <c r="J6720" s="268"/>
      <c r="K6720" s="268"/>
      <c r="L6720" s="268"/>
      <c r="O6720" s="268"/>
      <c r="T6720" s="268"/>
      <c r="X6720" s="268"/>
    </row>
    <row r="6721" spans="1:24" x14ac:dyDescent="0.25">
      <c r="A6721" s="268"/>
      <c r="B6721" s="268"/>
      <c r="C6721" s="268"/>
      <c r="D6721" s="268"/>
      <c r="E6721" s="268"/>
      <c r="F6721" s="268"/>
      <c r="G6721" s="268"/>
      <c r="H6721" s="268"/>
      <c r="J6721" s="268"/>
      <c r="K6721" s="268"/>
      <c r="L6721" s="268"/>
      <c r="O6721" s="268"/>
      <c r="T6721" s="268"/>
      <c r="X6721" s="268"/>
    </row>
    <row r="6722" spans="1:24" x14ac:dyDescent="0.25">
      <c r="A6722" s="268"/>
      <c r="B6722" s="268"/>
      <c r="C6722" s="268"/>
      <c r="D6722" s="268"/>
      <c r="E6722" s="268"/>
      <c r="F6722" s="268"/>
      <c r="G6722" s="268"/>
      <c r="H6722" s="268"/>
      <c r="J6722" s="268"/>
      <c r="K6722" s="268"/>
      <c r="L6722" s="268"/>
      <c r="O6722" s="268"/>
      <c r="T6722" s="268"/>
      <c r="X6722" s="268"/>
    </row>
    <row r="6723" spans="1:24" x14ac:dyDescent="0.25">
      <c r="A6723" s="268"/>
      <c r="B6723" s="268"/>
      <c r="C6723" s="268"/>
      <c r="D6723" s="268"/>
      <c r="E6723" s="268"/>
      <c r="F6723" s="268"/>
      <c r="G6723" s="268"/>
      <c r="H6723" s="268"/>
      <c r="J6723" s="268"/>
      <c r="K6723" s="268"/>
      <c r="L6723" s="268"/>
      <c r="O6723" s="268"/>
      <c r="T6723" s="268"/>
      <c r="X6723" s="268"/>
    </row>
    <row r="6724" spans="1:24" x14ac:dyDescent="0.25">
      <c r="A6724" s="268"/>
      <c r="B6724" s="268"/>
      <c r="C6724" s="268"/>
      <c r="D6724" s="268"/>
      <c r="E6724" s="268"/>
      <c r="F6724" s="268"/>
      <c r="G6724" s="268"/>
      <c r="H6724" s="268"/>
      <c r="J6724" s="268"/>
      <c r="K6724" s="268"/>
      <c r="L6724" s="268"/>
      <c r="O6724" s="268"/>
      <c r="T6724" s="268"/>
      <c r="X6724" s="268"/>
    </row>
    <row r="6725" spans="1:24" x14ac:dyDescent="0.25">
      <c r="A6725" s="268"/>
      <c r="B6725" s="268"/>
      <c r="C6725" s="268"/>
      <c r="D6725" s="268"/>
      <c r="E6725" s="268"/>
      <c r="F6725" s="268"/>
      <c r="G6725" s="268"/>
      <c r="H6725" s="268"/>
      <c r="J6725" s="268"/>
      <c r="K6725" s="268"/>
      <c r="L6725" s="268"/>
      <c r="O6725" s="268"/>
      <c r="T6725" s="268"/>
      <c r="X6725" s="268"/>
    </row>
    <row r="6726" spans="1:24" x14ac:dyDescent="0.25">
      <c r="A6726" s="268"/>
      <c r="B6726" s="268"/>
      <c r="C6726" s="268"/>
      <c r="D6726" s="268"/>
      <c r="E6726" s="268"/>
      <c r="F6726" s="268"/>
      <c r="G6726" s="268"/>
      <c r="H6726" s="268"/>
      <c r="J6726" s="268"/>
      <c r="K6726" s="268"/>
      <c r="L6726" s="268"/>
      <c r="O6726" s="268"/>
      <c r="T6726" s="268"/>
      <c r="X6726" s="268"/>
    </row>
    <row r="6727" spans="1:24" x14ac:dyDescent="0.25">
      <c r="A6727" s="268"/>
      <c r="B6727" s="268"/>
      <c r="C6727" s="268"/>
      <c r="D6727" s="268"/>
      <c r="E6727" s="268"/>
      <c r="F6727" s="268"/>
      <c r="G6727" s="268"/>
      <c r="H6727" s="268"/>
      <c r="J6727" s="268"/>
      <c r="K6727" s="268"/>
      <c r="L6727" s="268"/>
      <c r="O6727" s="268"/>
      <c r="T6727" s="268"/>
      <c r="X6727" s="268"/>
    </row>
    <row r="6728" spans="1:24" x14ac:dyDescent="0.25">
      <c r="A6728" s="268"/>
      <c r="B6728" s="268"/>
      <c r="C6728" s="268"/>
      <c r="D6728" s="268"/>
      <c r="E6728" s="268"/>
      <c r="F6728" s="268"/>
      <c r="G6728" s="268"/>
      <c r="H6728" s="268"/>
      <c r="J6728" s="268"/>
      <c r="K6728" s="268"/>
      <c r="L6728" s="268"/>
      <c r="O6728" s="268"/>
      <c r="T6728" s="268"/>
      <c r="X6728" s="268"/>
    </row>
    <row r="6729" spans="1:24" x14ac:dyDescent="0.25">
      <c r="A6729" s="268"/>
      <c r="B6729" s="268"/>
      <c r="C6729" s="268"/>
      <c r="D6729" s="268"/>
      <c r="E6729" s="268"/>
      <c r="F6729" s="268"/>
      <c r="G6729" s="268"/>
      <c r="H6729" s="268"/>
      <c r="J6729" s="268"/>
      <c r="K6729" s="268"/>
      <c r="L6729" s="268"/>
      <c r="O6729" s="268"/>
      <c r="T6729" s="268"/>
      <c r="X6729" s="268"/>
    </row>
    <row r="6730" spans="1:24" x14ac:dyDescent="0.25">
      <c r="A6730" s="268"/>
      <c r="B6730" s="268"/>
      <c r="C6730" s="268"/>
      <c r="D6730" s="268"/>
      <c r="E6730" s="268"/>
      <c r="F6730" s="268"/>
      <c r="G6730" s="268"/>
      <c r="H6730" s="268"/>
      <c r="J6730" s="268"/>
      <c r="K6730" s="268"/>
      <c r="L6730" s="268"/>
      <c r="O6730" s="268"/>
      <c r="T6730" s="268"/>
      <c r="X6730" s="268"/>
    </row>
    <row r="6731" spans="1:24" x14ac:dyDescent="0.25">
      <c r="A6731" s="268"/>
      <c r="B6731" s="268"/>
      <c r="C6731" s="268"/>
      <c r="D6731" s="268"/>
      <c r="E6731" s="268"/>
      <c r="F6731" s="268"/>
      <c r="G6731" s="268"/>
      <c r="H6731" s="268"/>
      <c r="J6731" s="268"/>
      <c r="K6731" s="268"/>
      <c r="L6731" s="268"/>
      <c r="O6731" s="268"/>
      <c r="T6731" s="268"/>
      <c r="X6731" s="268"/>
    </row>
    <row r="6732" spans="1:24" x14ac:dyDescent="0.25">
      <c r="A6732" s="268"/>
      <c r="B6732" s="268"/>
      <c r="C6732" s="268"/>
      <c r="D6732" s="268"/>
      <c r="E6732" s="268"/>
      <c r="F6732" s="268"/>
      <c r="G6732" s="268"/>
      <c r="H6732" s="268"/>
      <c r="J6732" s="268"/>
      <c r="K6732" s="268"/>
      <c r="L6732" s="268"/>
      <c r="O6732" s="268"/>
      <c r="T6732" s="268"/>
      <c r="X6732" s="268"/>
    </row>
    <row r="6733" spans="1:24" x14ac:dyDescent="0.25">
      <c r="A6733" s="268"/>
      <c r="B6733" s="268"/>
      <c r="C6733" s="268"/>
      <c r="D6733" s="268"/>
      <c r="E6733" s="268"/>
      <c r="F6733" s="268"/>
      <c r="G6733" s="268"/>
      <c r="H6733" s="268"/>
      <c r="J6733" s="268"/>
      <c r="K6733" s="268"/>
      <c r="L6733" s="268"/>
      <c r="O6733" s="268"/>
      <c r="T6733" s="268"/>
      <c r="X6733" s="268"/>
    </row>
    <row r="6734" spans="1:24" x14ac:dyDescent="0.25">
      <c r="A6734" s="268"/>
      <c r="B6734" s="268"/>
      <c r="C6734" s="268"/>
      <c r="D6734" s="268"/>
      <c r="E6734" s="268"/>
      <c r="F6734" s="268"/>
      <c r="G6734" s="268"/>
      <c r="H6734" s="268"/>
      <c r="J6734" s="268"/>
      <c r="K6734" s="268"/>
      <c r="L6734" s="268"/>
      <c r="O6734" s="268"/>
      <c r="T6734" s="268"/>
      <c r="X6734" s="268"/>
    </row>
    <row r="6735" spans="1:24" x14ac:dyDescent="0.25">
      <c r="A6735" s="268"/>
      <c r="B6735" s="268"/>
      <c r="C6735" s="268"/>
      <c r="D6735" s="268"/>
      <c r="E6735" s="268"/>
      <c r="F6735" s="268"/>
      <c r="G6735" s="268"/>
      <c r="H6735" s="268"/>
      <c r="J6735" s="268"/>
      <c r="K6735" s="268"/>
      <c r="L6735" s="268"/>
      <c r="O6735" s="268"/>
      <c r="T6735" s="268"/>
      <c r="X6735" s="268"/>
    </row>
    <row r="6736" spans="1:24" x14ac:dyDescent="0.25">
      <c r="A6736" s="268"/>
      <c r="B6736" s="268"/>
      <c r="C6736" s="268"/>
      <c r="D6736" s="268"/>
      <c r="E6736" s="268"/>
      <c r="F6736" s="268"/>
      <c r="G6736" s="268"/>
      <c r="H6736" s="268"/>
      <c r="J6736" s="268"/>
      <c r="K6736" s="268"/>
      <c r="L6736" s="268"/>
      <c r="O6736" s="268"/>
      <c r="T6736" s="268"/>
      <c r="X6736" s="268"/>
    </row>
    <row r="6737" spans="1:24" x14ac:dyDescent="0.25">
      <c r="A6737" s="268"/>
      <c r="B6737" s="268"/>
      <c r="C6737" s="268"/>
      <c r="D6737" s="268"/>
      <c r="E6737" s="268"/>
      <c r="F6737" s="268"/>
      <c r="G6737" s="268"/>
      <c r="H6737" s="268"/>
      <c r="J6737" s="268"/>
      <c r="K6737" s="268"/>
      <c r="L6737" s="268"/>
      <c r="O6737" s="268"/>
      <c r="T6737" s="268"/>
      <c r="X6737" s="268"/>
    </row>
    <row r="6738" spans="1:24" x14ac:dyDescent="0.25">
      <c r="A6738" s="268"/>
      <c r="B6738" s="268"/>
      <c r="C6738" s="268"/>
      <c r="D6738" s="268"/>
      <c r="E6738" s="268"/>
      <c r="F6738" s="268"/>
      <c r="G6738" s="268"/>
      <c r="H6738" s="268"/>
      <c r="J6738" s="268"/>
      <c r="K6738" s="268"/>
      <c r="L6738" s="268"/>
      <c r="O6738" s="268"/>
      <c r="T6738" s="268"/>
      <c r="X6738" s="268"/>
    </row>
    <row r="6739" spans="1:24" x14ac:dyDescent="0.25">
      <c r="A6739" s="268"/>
      <c r="B6739" s="268"/>
      <c r="C6739" s="268"/>
      <c r="D6739" s="268"/>
      <c r="E6739" s="268"/>
      <c r="F6739" s="268"/>
      <c r="G6739" s="268"/>
      <c r="H6739" s="268"/>
      <c r="J6739" s="268"/>
      <c r="K6739" s="268"/>
      <c r="L6739" s="268"/>
      <c r="O6739" s="268"/>
      <c r="T6739" s="268"/>
      <c r="X6739" s="268"/>
    </row>
    <row r="6740" spans="1:24" x14ac:dyDescent="0.25">
      <c r="A6740" s="268"/>
      <c r="B6740" s="268"/>
      <c r="C6740" s="268"/>
      <c r="D6740" s="268"/>
      <c r="E6740" s="268"/>
      <c r="F6740" s="268"/>
      <c r="G6740" s="268"/>
      <c r="H6740" s="268"/>
      <c r="J6740" s="268"/>
      <c r="K6740" s="268"/>
      <c r="L6740" s="268"/>
      <c r="O6740" s="268"/>
      <c r="T6740" s="268"/>
      <c r="X6740" s="268"/>
    </row>
    <row r="6741" spans="1:24" x14ac:dyDescent="0.25">
      <c r="A6741" s="268"/>
      <c r="B6741" s="268"/>
      <c r="C6741" s="268"/>
      <c r="D6741" s="268"/>
      <c r="E6741" s="268"/>
      <c r="F6741" s="268"/>
      <c r="G6741" s="268"/>
      <c r="H6741" s="268"/>
      <c r="J6741" s="268"/>
      <c r="K6741" s="268"/>
      <c r="L6741" s="268"/>
      <c r="O6741" s="268"/>
      <c r="T6741" s="268"/>
      <c r="X6741" s="268"/>
    </row>
    <row r="6742" spans="1:24" x14ac:dyDescent="0.25">
      <c r="A6742" s="268"/>
      <c r="B6742" s="268"/>
      <c r="C6742" s="268"/>
      <c r="D6742" s="268"/>
      <c r="E6742" s="268"/>
      <c r="F6742" s="268"/>
      <c r="G6742" s="268"/>
      <c r="H6742" s="268"/>
      <c r="J6742" s="268"/>
      <c r="K6742" s="268"/>
      <c r="L6742" s="268"/>
      <c r="O6742" s="268"/>
      <c r="T6742" s="268"/>
      <c r="X6742" s="268"/>
    </row>
    <row r="6743" spans="1:24" x14ac:dyDescent="0.25">
      <c r="A6743" s="268"/>
      <c r="B6743" s="268"/>
      <c r="C6743" s="268"/>
      <c r="D6743" s="268"/>
      <c r="E6743" s="268"/>
      <c r="F6743" s="268"/>
      <c r="G6743" s="268"/>
      <c r="H6743" s="268"/>
      <c r="J6743" s="268"/>
      <c r="K6743" s="268"/>
      <c r="L6743" s="268"/>
      <c r="O6743" s="268"/>
      <c r="T6743" s="268"/>
      <c r="X6743" s="268"/>
    </row>
    <row r="6744" spans="1:24" x14ac:dyDescent="0.25">
      <c r="A6744" s="268"/>
      <c r="B6744" s="268"/>
      <c r="C6744" s="268"/>
      <c r="D6744" s="268"/>
      <c r="E6744" s="268"/>
      <c r="F6744" s="268"/>
      <c r="G6744" s="268"/>
      <c r="H6744" s="268"/>
      <c r="J6744" s="268"/>
      <c r="K6744" s="268"/>
      <c r="L6744" s="268"/>
      <c r="O6744" s="268"/>
      <c r="T6744" s="268"/>
      <c r="X6744" s="268"/>
    </row>
    <row r="6745" spans="1:24" x14ac:dyDescent="0.25">
      <c r="A6745" s="268"/>
      <c r="B6745" s="268"/>
      <c r="C6745" s="268"/>
      <c r="D6745" s="268"/>
      <c r="E6745" s="268"/>
      <c r="F6745" s="268"/>
      <c r="G6745" s="268"/>
      <c r="H6745" s="268"/>
      <c r="J6745" s="268"/>
      <c r="K6745" s="268"/>
      <c r="L6745" s="268"/>
      <c r="O6745" s="268"/>
      <c r="T6745" s="268"/>
      <c r="X6745" s="268"/>
    </row>
    <row r="6746" spans="1:24" x14ac:dyDescent="0.25">
      <c r="A6746" s="268"/>
      <c r="B6746" s="268"/>
      <c r="C6746" s="268"/>
      <c r="D6746" s="268"/>
      <c r="E6746" s="268"/>
      <c r="F6746" s="268"/>
      <c r="G6746" s="268"/>
      <c r="H6746" s="268"/>
      <c r="J6746" s="268"/>
      <c r="K6746" s="268"/>
      <c r="L6746" s="268"/>
      <c r="O6746" s="268"/>
      <c r="T6746" s="268"/>
      <c r="X6746" s="268"/>
    </row>
    <row r="6747" spans="1:24" x14ac:dyDescent="0.25">
      <c r="A6747" s="268"/>
      <c r="B6747" s="268"/>
      <c r="C6747" s="268"/>
      <c r="D6747" s="268"/>
      <c r="E6747" s="268"/>
      <c r="F6747" s="268"/>
      <c r="G6747" s="268"/>
      <c r="H6747" s="268"/>
      <c r="J6747" s="268"/>
      <c r="K6747" s="268"/>
      <c r="L6747" s="268"/>
      <c r="O6747" s="268"/>
      <c r="T6747" s="268"/>
      <c r="X6747" s="268"/>
    </row>
    <row r="6748" spans="1:24" x14ac:dyDescent="0.25">
      <c r="A6748" s="268"/>
      <c r="B6748" s="268"/>
      <c r="C6748" s="268"/>
      <c r="D6748" s="268"/>
      <c r="E6748" s="268"/>
      <c r="F6748" s="268"/>
      <c r="G6748" s="268"/>
      <c r="H6748" s="268"/>
      <c r="J6748" s="268"/>
      <c r="K6748" s="268"/>
      <c r="L6748" s="268"/>
      <c r="O6748" s="268"/>
      <c r="T6748" s="268"/>
      <c r="X6748" s="268"/>
    </row>
    <row r="6749" spans="1:24" x14ac:dyDescent="0.25">
      <c r="A6749" s="268"/>
      <c r="B6749" s="268"/>
      <c r="C6749" s="268"/>
      <c r="D6749" s="268"/>
      <c r="E6749" s="268"/>
      <c r="F6749" s="268"/>
      <c r="G6749" s="268"/>
      <c r="H6749" s="268"/>
      <c r="J6749" s="268"/>
      <c r="K6749" s="268"/>
      <c r="L6749" s="268"/>
      <c r="O6749" s="268"/>
      <c r="T6749" s="268"/>
      <c r="X6749" s="268"/>
    </row>
    <row r="6750" spans="1:24" x14ac:dyDescent="0.25">
      <c r="A6750" s="268"/>
      <c r="B6750" s="268"/>
      <c r="C6750" s="268"/>
      <c r="D6750" s="268"/>
      <c r="E6750" s="268"/>
      <c r="F6750" s="268"/>
      <c r="G6750" s="268"/>
      <c r="H6750" s="268"/>
      <c r="J6750" s="268"/>
      <c r="K6750" s="268"/>
      <c r="L6750" s="268"/>
      <c r="O6750" s="268"/>
      <c r="T6750" s="268"/>
      <c r="X6750" s="268"/>
    </row>
    <row r="6751" spans="1:24" x14ac:dyDescent="0.25">
      <c r="A6751" s="268"/>
      <c r="B6751" s="268"/>
      <c r="C6751" s="268"/>
      <c r="D6751" s="268"/>
      <c r="E6751" s="268"/>
      <c r="F6751" s="268"/>
      <c r="G6751" s="268"/>
      <c r="H6751" s="268"/>
      <c r="J6751" s="268"/>
      <c r="K6751" s="268"/>
      <c r="L6751" s="268"/>
      <c r="O6751" s="268"/>
      <c r="T6751" s="268"/>
      <c r="X6751" s="268"/>
    </row>
    <row r="6752" spans="1:24" x14ac:dyDescent="0.25">
      <c r="A6752" s="268"/>
      <c r="B6752" s="268"/>
      <c r="C6752" s="268"/>
      <c r="D6752" s="268"/>
      <c r="E6752" s="268"/>
      <c r="F6752" s="268"/>
      <c r="G6752" s="268"/>
      <c r="H6752" s="268"/>
      <c r="J6752" s="268"/>
      <c r="K6752" s="268"/>
      <c r="L6752" s="268"/>
      <c r="O6752" s="268"/>
      <c r="T6752" s="268"/>
      <c r="X6752" s="268"/>
    </row>
    <row r="6753" spans="1:24" x14ac:dyDescent="0.25">
      <c r="A6753" s="268"/>
      <c r="B6753" s="268"/>
      <c r="C6753" s="268"/>
      <c r="D6753" s="268"/>
      <c r="E6753" s="268"/>
      <c r="F6753" s="268"/>
      <c r="G6753" s="268"/>
      <c r="H6753" s="268"/>
      <c r="J6753" s="268"/>
      <c r="K6753" s="268"/>
      <c r="L6753" s="268"/>
      <c r="O6753" s="268"/>
      <c r="T6753" s="268"/>
      <c r="X6753" s="268"/>
    </row>
    <row r="6754" spans="1:24" x14ac:dyDescent="0.25">
      <c r="A6754" s="268"/>
      <c r="B6754" s="268"/>
      <c r="C6754" s="268"/>
      <c r="D6754" s="268"/>
      <c r="E6754" s="268"/>
      <c r="F6754" s="268"/>
      <c r="G6754" s="268"/>
      <c r="H6754" s="268"/>
      <c r="J6754" s="268"/>
      <c r="K6754" s="268"/>
      <c r="L6754" s="268"/>
      <c r="O6754" s="268"/>
      <c r="T6754" s="268"/>
      <c r="X6754" s="268"/>
    </row>
    <row r="6755" spans="1:24" x14ac:dyDescent="0.25">
      <c r="A6755" s="268"/>
      <c r="B6755" s="268"/>
      <c r="C6755" s="268"/>
      <c r="D6755" s="268"/>
      <c r="E6755" s="268"/>
      <c r="F6755" s="268"/>
      <c r="G6755" s="268"/>
      <c r="H6755" s="268"/>
      <c r="J6755" s="268"/>
      <c r="K6755" s="268"/>
      <c r="L6755" s="268"/>
      <c r="O6755" s="268"/>
      <c r="T6755" s="268"/>
      <c r="X6755" s="268"/>
    </row>
    <row r="6756" spans="1:24" x14ac:dyDescent="0.25">
      <c r="A6756" s="268"/>
      <c r="B6756" s="268"/>
      <c r="C6756" s="268"/>
      <c r="D6756" s="268"/>
      <c r="E6756" s="268"/>
      <c r="F6756" s="268"/>
      <c r="G6756" s="268"/>
      <c r="H6756" s="268"/>
      <c r="J6756" s="268"/>
      <c r="K6756" s="268"/>
      <c r="L6756" s="268"/>
      <c r="O6756" s="268"/>
      <c r="T6756" s="268"/>
      <c r="X6756" s="268"/>
    </row>
    <row r="6757" spans="1:24" x14ac:dyDescent="0.25">
      <c r="A6757" s="268"/>
      <c r="B6757" s="268"/>
      <c r="C6757" s="268"/>
      <c r="D6757" s="268"/>
      <c r="E6757" s="268"/>
      <c r="F6757" s="268"/>
      <c r="G6757" s="268"/>
      <c r="H6757" s="268"/>
      <c r="J6757" s="268"/>
      <c r="K6757" s="268"/>
      <c r="L6757" s="268"/>
      <c r="O6757" s="268"/>
      <c r="T6757" s="268"/>
      <c r="X6757" s="268"/>
    </row>
    <row r="6758" spans="1:24" x14ac:dyDescent="0.25">
      <c r="A6758" s="268"/>
      <c r="B6758" s="268"/>
      <c r="C6758" s="268"/>
      <c r="D6758" s="268"/>
      <c r="E6758" s="268"/>
      <c r="F6758" s="268"/>
      <c r="G6758" s="268"/>
      <c r="H6758" s="268"/>
      <c r="J6758" s="268"/>
      <c r="K6758" s="268"/>
      <c r="L6758" s="268"/>
      <c r="O6758" s="268"/>
      <c r="T6758" s="268"/>
      <c r="X6758" s="268"/>
    </row>
    <row r="6759" spans="1:24" x14ac:dyDescent="0.25">
      <c r="A6759" s="268"/>
      <c r="B6759" s="268"/>
      <c r="C6759" s="268"/>
      <c r="D6759" s="268"/>
      <c r="E6759" s="268"/>
      <c r="F6759" s="268"/>
      <c r="G6759" s="268"/>
      <c r="H6759" s="268"/>
      <c r="J6759" s="268"/>
      <c r="K6759" s="268"/>
      <c r="L6759" s="268"/>
      <c r="O6759" s="268"/>
      <c r="T6759" s="268"/>
      <c r="X6759" s="268"/>
    </row>
    <row r="6760" spans="1:24" x14ac:dyDescent="0.25">
      <c r="A6760" s="268"/>
      <c r="B6760" s="268"/>
      <c r="C6760" s="268"/>
      <c r="D6760" s="268"/>
      <c r="E6760" s="268"/>
      <c r="F6760" s="268"/>
      <c r="G6760" s="268"/>
      <c r="H6760" s="268"/>
      <c r="J6760" s="268"/>
      <c r="K6760" s="268"/>
      <c r="L6760" s="268"/>
      <c r="O6760" s="268"/>
      <c r="T6760" s="268"/>
      <c r="X6760" s="268"/>
    </row>
    <row r="6761" spans="1:24" x14ac:dyDescent="0.25">
      <c r="A6761" s="268"/>
      <c r="B6761" s="268"/>
      <c r="C6761" s="268"/>
      <c r="D6761" s="268"/>
      <c r="E6761" s="268"/>
      <c r="F6761" s="268"/>
      <c r="G6761" s="268"/>
      <c r="H6761" s="268"/>
      <c r="J6761" s="268"/>
      <c r="K6761" s="268"/>
      <c r="L6761" s="268"/>
      <c r="O6761" s="268"/>
      <c r="T6761" s="268"/>
      <c r="X6761" s="268"/>
    </row>
    <row r="6762" spans="1:24" x14ac:dyDescent="0.25">
      <c r="A6762" s="268"/>
      <c r="B6762" s="268"/>
      <c r="C6762" s="268"/>
      <c r="D6762" s="268"/>
      <c r="E6762" s="268"/>
      <c r="F6762" s="268"/>
      <c r="G6762" s="268"/>
      <c r="H6762" s="268"/>
      <c r="J6762" s="268"/>
      <c r="K6762" s="268"/>
      <c r="L6762" s="268"/>
      <c r="O6762" s="268"/>
      <c r="T6762" s="268"/>
      <c r="X6762" s="268"/>
    </row>
    <row r="6763" spans="1:24" x14ac:dyDescent="0.25">
      <c r="A6763" s="268"/>
      <c r="B6763" s="268"/>
      <c r="C6763" s="268"/>
      <c r="D6763" s="268"/>
      <c r="E6763" s="268"/>
      <c r="F6763" s="268"/>
      <c r="G6763" s="268"/>
      <c r="H6763" s="268"/>
      <c r="J6763" s="268"/>
      <c r="K6763" s="268"/>
      <c r="L6763" s="268"/>
      <c r="O6763" s="268"/>
      <c r="T6763" s="268"/>
      <c r="X6763" s="268"/>
    </row>
    <row r="6764" spans="1:24" x14ac:dyDescent="0.25">
      <c r="A6764" s="268"/>
      <c r="B6764" s="268"/>
      <c r="C6764" s="268"/>
      <c r="D6764" s="268"/>
      <c r="E6764" s="268"/>
      <c r="F6764" s="268"/>
      <c r="G6764" s="268"/>
      <c r="H6764" s="268"/>
      <c r="J6764" s="268"/>
      <c r="K6764" s="268"/>
      <c r="L6764" s="268"/>
      <c r="O6764" s="268"/>
      <c r="T6764" s="268"/>
      <c r="X6764" s="268"/>
    </row>
    <row r="6765" spans="1:24" x14ac:dyDescent="0.25">
      <c r="A6765" s="268"/>
      <c r="B6765" s="268"/>
      <c r="C6765" s="268"/>
      <c r="D6765" s="268"/>
      <c r="E6765" s="268"/>
      <c r="F6765" s="268"/>
      <c r="G6765" s="268"/>
      <c r="H6765" s="268"/>
      <c r="J6765" s="268"/>
      <c r="K6765" s="268"/>
      <c r="L6765" s="268"/>
      <c r="O6765" s="268"/>
      <c r="T6765" s="268"/>
      <c r="X6765" s="268"/>
    </row>
    <row r="6766" spans="1:24" x14ac:dyDescent="0.25">
      <c r="A6766" s="268"/>
      <c r="B6766" s="268"/>
      <c r="C6766" s="268"/>
      <c r="D6766" s="268"/>
      <c r="E6766" s="268"/>
      <c r="F6766" s="268"/>
      <c r="G6766" s="268"/>
      <c r="H6766" s="268"/>
      <c r="J6766" s="268"/>
      <c r="K6766" s="268"/>
      <c r="L6766" s="268"/>
      <c r="O6766" s="268"/>
      <c r="T6766" s="268"/>
      <c r="X6766" s="268"/>
    </row>
    <row r="6767" spans="1:24" x14ac:dyDescent="0.25">
      <c r="A6767" s="268"/>
      <c r="B6767" s="268"/>
      <c r="C6767" s="268"/>
      <c r="D6767" s="268"/>
      <c r="E6767" s="268"/>
      <c r="F6767" s="268"/>
      <c r="G6767" s="268"/>
      <c r="H6767" s="268"/>
      <c r="J6767" s="268"/>
      <c r="K6767" s="268"/>
      <c r="L6767" s="268"/>
      <c r="O6767" s="268"/>
      <c r="T6767" s="268"/>
      <c r="X6767" s="268"/>
    </row>
    <row r="6768" spans="1:24" x14ac:dyDescent="0.25">
      <c r="A6768" s="268"/>
      <c r="B6768" s="268"/>
      <c r="C6768" s="268"/>
      <c r="D6768" s="268"/>
      <c r="E6768" s="268"/>
      <c r="F6768" s="268"/>
      <c r="G6768" s="268"/>
      <c r="H6768" s="268"/>
      <c r="J6768" s="268"/>
      <c r="K6768" s="268"/>
      <c r="L6768" s="268"/>
      <c r="O6768" s="268"/>
      <c r="T6768" s="268"/>
      <c r="X6768" s="268"/>
    </row>
    <row r="6769" spans="1:24" x14ac:dyDescent="0.25">
      <c r="A6769" s="268"/>
      <c r="B6769" s="268"/>
      <c r="C6769" s="268"/>
      <c r="D6769" s="268"/>
      <c r="E6769" s="268"/>
      <c r="F6769" s="268"/>
      <c r="G6769" s="268"/>
      <c r="H6769" s="268"/>
      <c r="J6769" s="268"/>
      <c r="K6769" s="268"/>
      <c r="L6769" s="268"/>
      <c r="O6769" s="268"/>
      <c r="T6769" s="268"/>
      <c r="X6769" s="268"/>
    </row>
    <row r="6770" spans="1:24" x14ac:dyDescent="0.25">
      <c r="A6770" s="268"/>
      <c r="B6770" s="268"/>
      <c r="C6770" s="268"/>
      <c r="D6770" s="268"/>
      <c r="E6770" s="268"/>
      <c r="F6770" s="268"/>
      <c r="G6770" s="268"/>
      <c r="H6770" s="268"/>
      <c r="J6770" s="268"/>
      <c r="K6770" s="268"/>
      <c r="L6770" s="268"/>
      <c r="O6770" s="268"/>
      <c r="T6770" s="268"/>
      <c r="X6770" s="268"/>
    </row>
    <row r="6771" spans="1:24" x14ac:dyDescent="0.25">
      <c r="A6771" s="268"/>
      <c r="B6771" s="268"/>
      <c r="C6771" s="268"/>
      <c r="D6771" s="268"/>
      <c r="E6771" s="268"/>
      <c r="F6771" s="268"/>
      <c r="G6771" s="268"/>
      <c r="H6771" s="268"/>
      <c r="J6771" s="268"/>
      <c r="K6771" s="268"/>
      <c r="L6771" s="268"/>
      <c r="O6771" s="268"/>
      <c r="T6771" s="268"/>
      <c r="X6771" s="268"/>
    </row>
    <row r="6772" spans="1:24" x14ac:dyDescent="0.25">
      <c r="A6772" s="268"/>
      <c r="B6772" s="268"/>
      <c r="C6772" s="268"/>
      <c r="D6772" s="268"/>
      <c r="E6772" s="268"/>
      <c r="F6772" s="268"/>
      <c r="G6772" s="268"/>
      <c r="H6772" s="268"/>
      <c r="J6772" s="268"/>
      <c r="K6772" s="268"/>
      <c r="L6772" s="268"/>
      <c r="O6772" s="268"/>
      <c r="T6772" s="268"/>
      <c r="X6772" s="268"/>
    </row>
    <row r="6773" spans="1:24" x14ac:dyDescent="0.25">
      <c r="A6773" s="268"/>
      <c r="B6773" s="268"/>
      <c r="C6773" s="268"/>
      <c r="D6773" s="268"/>
      <c r="E6773" s="268"/>
      <c r="F6773" s="268"/>
      <c r="G6773" s="268"/>
      <c r="H6773" s="268"/>
      <c r="J6773" s="268"/>
      <c r="K6773" s="268"/>
      <c r="L6773" s="268"/>
      <c r="O6773" s="268"/>
      <c r="T6773" s="268"/>
      <c r="X6773" s="268"/>
    </row>
    <row r="6774" spans="1:24" x14ac:dyDescent="0.25">
      <c r="A6774" s="268"/>
      <c r="B6774" s="268"/>
      <c r="C6774" s="268"/>
      <c r="D6774" s="268"/>
      <c r="E6774" s="268"/>
      <c r="F6774" s="268"/>
      <c r="G6774" s="268"/>
      <c r="H6774" s="268"/>
      <c r="J6774" s="268"/>
      <c r="K6774" s="268"/>
      <c r="L6774" s="268"/>
      <c r="O6774" s="268"/>
      <c r="T6774" s="268"/>
      <c r="X6774" s="268"/>
    </row>
    <row r="6775" spans="1:24" x14ac:dyDescent="0.25">
      <c r="A6775" s="268"/>
      <c r="B6775" s="268"/>
      <c r="C6775" s="268"/>
      <c r="D6775" s="268"/>
      <c r="E6775" s="268"/>
      <c r="F6775" s="268"/>
      <c r="G6775" s="268"/>
      <c r="H6775" s="268"/>
      <c r="J6775" s="268"/>
      <c r="K6775" s="268"/>
      <c r="L6775" s="268"/>
      <c r="O6775" s="268"/>
      <c r="T6775" s="268"/>
      <c r="X6775" s="268"/>
    </row>
    <row r="6776" spans="1:24" x14ac:dyDescent="0.25">
      <c r="A6776" s="268"/>
      <c r="B6776" s="268"/>
      <c r="C6776" s="268"/>
      <c r="D6776" s="268"/>
      <c r="E6776" s="268"/>
      <c r="F6776" s="268"/>
      <c r="G6776" s="268"/>
      <c r="H6776" s="268"/>
      <c r="J6776" s="268"/>
      <c r="K6776" s="268"/>
      <c r="L6776" s="268"/>
      <c r="O6776" s="268"/>
      <c r="T6776" s="268"/>
      <c r="X6776" s="268"/>
    </row>
    <row r="6777" spans="1:24" x14ac:dyDescent="0.25">
      <c r="A6777" s="268"/>
      <c r="B6777" s="268"/>
      <c r="C6777" s="268"/>
      <c r="D6777" s="268"/>
      <c r="E6777" s="268"/>
      <c r="F6777" s="268"/>
      <c r="G6777" s="268"/>
      <c r="H6777" s="268"/>
      <c r="J6777" s="268"/>
      <c r="K6777" s="268"/>
      <c r="L6777" s="268"/>
      <c r="O6777" s="268"/>
      <c r="T6777" s="268"/>
      <c r="X6777" s="268"/>
    </row>
    <row r="6778" spans="1:24" x14ac:dyDescent="0.25">
      <c r="A6778" s="268"/>
      <c r="B6778" s="268"/>
      <c r="C6778" s="268"/>
      <c r="D6778" s="268"/>
      <c r="E6778" s="268"/>
      <c r="F6778" s="268"/>
      <c r="G6778" s="268"/>
      <c r="H6778" s="268"/>
      <c r="J6778" s="268"/>
      <c r="K6778" s="268"/>
      <c r="L6778" s="268"/>
      <c r="O6778" s="268"/>
      <c r="T6778" s="268"/>
      <c r="X6778" s="268"/>
    </row>
    <row r="6779" spans="1:24" x14ac:dyDescent="0.25">
      <c r="A6779" s="268"/>
      <c r="B6779" s="268"/>
      <c r="C6779" s="268"/>
      <c r="D6779" s="268"/>
      <c r="E6779" s="268"/>
      <c r="F6779" s="268"/>
      <c r="G6779" s="268"/>
      <c r="H6779" s="268"/>
      <c r="J6779" s="268"/>
      <c r="K6779" s="268"/>
      <c r="L6779" s="268"/>
      <c r="O6779" s="268"/>
      <c r="T6779" s="268"/>
      <c r="X6779" s="268"/>
    </row>
    <row r="6780" spans="1:24" x14ac:dyDescent="0.25">
      <c r="A6780" s="268"/>
      <c r="B6780" s="268"/>
      <c r="C6780" s="268"/>
      <c r="D6780" s="268"/>
      <c r="E6780" s="268"/>
      <c r="F6780" s="268"/>
      <c r="G6780" s="268"/>
      <c r="H6780" s="268"/>
      <c r="J6780" s="268"/>
      <c r="K6780" s="268"/>
      <c r="L6780" s="268"/>
      <c r="O6780" s="268"/>
      <c r="T6780" s="268"/>
      <c r="X6780" s="268"/>
    </row>
    <row r="6781" spans="1:24" x14ac:dyDescent="0.25">
      <c r="A6781" s="268"/>
      <c r="B6781" s="268"/>
      <c r="C6781" s="268"/>
      <c r="D6781" s="268"/>
      <c r="E6781" s="268"/>
      <c r="F6781" s="268"/>
      <c r="G6781" s="268"/>
      <c r="H6781" s="268"/>
      <c r="J6781" s="268"/>
      <c r="K6781" s="268"/>
      <c r="L6781" s="268"/>
      <c r="O6781" s="268"/>
      <c r="T6781" s="268"/>
      <c r="X6781" s="268"/>
    </row>
    <row r="6782" spans="1:24" x14ac:dyDescent="0.25">
      <c r="A6782" s="268"/>
      <c r="B6782" s="268"/>
      <c r="C6782" s="268"/>
      <c r="D6782" s="268"/>
      <c r="E6782" s="268"/>
      <c r="F6782" s="268"/>
      <c r="G6782" s="268"/>
      <c r="H6782" s="268"/>
      <c r="J6782" s="268"/>
      <c r="K6782" s="268"/>
      <c r="L6782" s="268"/>
      <c r="O6782" s="268"/>
      <c r="T6782" s="268"/>
      <c r="X6782" s="268"/>
    </row>
    <row r="6783" spans="1:24" x14ac:dyDescent="0.25">
      <c r="A6783" s="268"/>
      <c r="B6783" s="268"/>
      <c r="C6783" s="268"/>
      <c r="D6783" s="268"/>
      <c r="E6783" s="268"/>
      <c r="F6783" s="268"/>
      <c r="G6783" s="268"/>
      <c r="H6783" s="268"/>
      <c r="J6783" s="268"/>
      <c r="K6783" s="268"/>
      <c r="L6783" s="268"/>
      <c r="O6783" s="268"/>
      <c r="T6783" s="268"/>
      <c r="X6783" s="268"/>
    </row>
    <row r="6784" spans="1:24" x14ac:dyDescent="0.25">
      <c r="A6784" s="268"/>
      <c r="B6784" s="268"/>
      <c r="C6784" s="268"/>
      <c r="D6784" s="268"/>
      <c r="E6784" s="268"/>
      <c r="F6784" s="268"/>
      <c r="G6784" s="268"/>
      <c r="H6784" s="268"/>
      <c r="J6784" s="268"/>
      <c r="K6784" s="268"/>
      <c r="L6784" s="268"/>
      <c r="O6784" s="268"/>
      <c r="T6784" s="268"/>
      <c r="X6784" s="268"/>
    </row>
    <row r="6785" spans="1:24" x14ac:dyDescent="0.25">
      <c r="A6785" s="268"/>
      <c r="B6785" s="268"/>
      <c r="C6785" s="268"/>
      <c r="D6785" s="268"/>
      <c r="E6785" s="268"/>
      <c r="F6785" s="268"/>
      <c r="G6785" s="268"/>
      <c r="H6785" s="268"/>
      <c r="J6785" s="268"/>
      <c r="K6785" s="268"/>
      <c r="L6785" s="268"/>
      <c r="O6785" s="268"/>
      <c r="T6785" s="268"/>
      <c r="X6785" s="268"/>
    </row>
    <row r="6786" spans="1:24" x14ac:dyDescent="0.25">
      <c r="A6786" s="268"/>
      <c r="B6786" s="268"/>
      <c r="C6786" s="268"/>
      <c r="D6786" s="268"/>
      <c r="E6786" s="268"/>
      <c r="F6786" s="268"/>
      <c r="G6786" s="268"/>
      <c r="H6786" s="268"/>
      <c r="J6786" s="268"/>
      <c r="K6786" s="268"/>
      <c r="L6786" s="268"/>
      <c r="O6786" s="268"/>
      <c r="T6786" s="268"/>
      <c r="X6786" s="268"/>
    </row>
    <row r="6787" spans="1:24" x14ac:dyDescent="0.25">
      <c r="A6787" s="268"/>
      <c r="B6787" s="268"/>
      <c r="C6787" s="268"/>
      <c r="D6787" s="268"/>
      <c r="E6787" s="268"/>
      <c r="F6787" s="268"/>
      <c r="G6787" s="268"/>
      <c r="H6787" s="268"/>
      <c r="J6787" s="268"/>
      <c r="K6787" s="268"/>
      <c r="L6787" s="268"/>
      <c r="O6787" s="268"/>
      <c r="T6787" s="268"/>
      <c r="X6787" s="268"/>
    </row>
    <row r="6788" spans="1:24" x14ac:dyDescent="0.25">
      <c r="A6788" s="268"/>
      <c r="B6788" s="268"/>
      <c r="C6788" s="268"/>
      <c r="D6788" s="268"/>
      <c r="E6788" s="268"/>
      <c r="F6788" s="268"/>
      <c r="G6788" s="268"/>
      <c r="H6788" s="268"/>
      <c r="J6788" s="268"/>
      <c r="K6788" s="268"/>
      <c r="L6788" s="268"/>
      <c r="O6788" s="268"/>
      <c r="T6788" s="268"/>
      <c r="X6788" s="268"/>
    </row>
    <row r="6789" spans="1:24" x14ac:dyDescent="0.25">
      <c r="A6789" s="268"/>
      <c r="B6789" s="268"/>
      <c r="C6789" s="268"/>
      <c r="D6789" s="268"/>
      <c r="E6789" s="268"/>
      <c r="F6789" s="268"/>
      <c r="G6789" s="268"/>
      <c r="H6789" s="268"/>
      <c r="J6789" s="268"/>
      <c r="K6789" s="268"/>
      <c r="L6789" s="268"/>
      <c r="O6789" s="268"/>
      <c r="T6789" s="268"/>
      <c r="X6789" s="268"/>
    </row>
    <row r="6790" spans="1:24" x14ac:dyDescent="0.25">
      <c r="A6790" s="268"/>
      <c r="B6790" s="268"/>
      <c r="C6790" s="268"/>
      <c r="D6790" s="268"/>
      <c r="E6790" s="268"/>
      <c r="F6790" s="268"/>
      <c r="G6790" s="268"/>
      <c r="H6790" s="268"/>
      <c r="J6790" s="268"/>
      <c r="K6790" s="268"/>
      <c r="L6790" s="268"/>
      <c r="O6790" s="268"/>
      <c r="T6790" s="268"/>
      <c r="X6790" s="268"/>
    </row>
    <row r="6791" spans="1:24" x14ac:dyDescent="0.25">
      <c r="A6791" s="268"/>
      <c r="B6791" s="268"/>
      <c r="C6791" s="268"/>
      <c r="D6791" s="268"/>
      <c r="E6791" s="268"/>
      <c r="F6791" s="268"/>
      <c r="G6791" s="268"/>
      <c r="H6791" s="268"/>
      <c r="J6791" s="268"/>
      <c r="K6791" s="268"/>
      <c r="L6791" s="268"/>
      <c r="O6791" s="268"/>
      <c r="T6791" s="268"/>
      <c r="X6791" s="268"/>
    </row>
    <row r="6792" spans="1:24" x14ac:dyDescent="0.25">
      <c r="A6792" s="268"/>
      <c r="B6792" s="268"/>
      <c r="C6792" s="268"/>
      <c r="D6792" s="268"/>
      <c r="E6792" s="268"/>
      <c r="F6792" s="268"/>
      <c r="G6792" s="268"/>
      <c r="H6792" s="268"/>
      <c r="J6792" s="268"/>
      <c r="K6792" s="268"/>
      <c r="L6792" s="268"/>
      <c r="O6792" s="268"/>
      <c r="T6792" s="268"/>
      <c r="X6792" s="268"/>
    </row>
    <row r="6793" spans="1:24" x14ac:dyDescent="0.25">
      <c r="A6793" s="268"/>
      <c r="B6793" s="268"/>
      <c r="C6793" s="268"/>
      <c r="D6793" s="268"/>
      <c r="E6793" s="268"/>
      <c r="F6793" s="268"/>
      <c r="G6793" s="268"/>
      <c r="H6793" s="268"/>
      <c r="J6793" s="268"/>
      <c r="K6793" s="268"/>
      <c r="L6793" s="268"/>
      <c r="O6793" s="268"/>
      <c r="T6793" s="268"/>
      <c r="X6793" s="268"/>
    </row>
    <row r="6794" spans="1:24" x14ac:dyDescent="0.25">
      <c r="A6794" s="268"/>
      <c r="B6794" s="268"/>
      <c r="C6794" s="268"/>
      <c r="D6794" s="268"/>
      <c r="E6794" s="268"/>
      <c r="F6794" s="268"/>
      <c r="G6794" s="268"/>
      <c r="H6794" s="268"/>
      <c r="J6794" s="268"/>
      <c r="K6794" s="268"/>
      <c r="L6794" s="268"/>
      <c r="O6794" s="268"/>
      <c r="T6794" s="268"/>
      <c r="X6794" s="268"/>
    </row>
    <row r="6795" spans="1:24" x14ac:dyDescent="0.25">
      <c r="A6795" s="268"/>
      <c r="B6795" s="268"/>
      <c r="C6795" s="268"/>
      <c r="D6795" s="268"/>
      <c r="E6795" s="268"/>
      <c r="F6795" s="268"/>
      <c r="G6795" s="268"/>
      <c r="H6795" s="268"/>
      <c r="J6795" s="268"/>
      <c r="K6795" s="268"/>
      <c r="L6795" s="268"/>
      <c r="O6795" s="268"/>
      <c r="T6795" s="268"/>
      <c r="X6795" s="268"/>
    </row>
    <row r="6796" spans="1:24" x14ac:dyDescent="0.25">
      <c r="A6796" s="268"/>
      <c r="B6796" s="268"/>
      <c r="C6796" s="268"/>
      <c r="D6796" s="268"/>
      <c r="E6796" s="268"/>
      <c r="F6796" s="268"/>
      <c r="G6796" s="268"/>
      <c r="H6796" s="268"/>
      <c r="J6796" s="268"/>
      <c r="K6796" s="268"/>
      <c r="L6796" s="268"/>
      <c r="O6796" s="268"/>
      <c r="T6796" s="268"/>
      <c r="X6796" s="268"/>
    </row>
    <row r="6797" spans="1:24" x14ac:dyDescent="0.25">
      <c r="A6797" s="268"/>
      <c r="B6797" s="268"/>
      <c r="C6797" s="268"/>
      <c r="D6797" s="268"/>
      <c r="E6797" s="268"/>
      <c r="F6797" s="268"/>
      <c r="G6797" s="268"/>
      <c r="H6797" s="268"/>
      <c r="J6797" s="268"/>
      <c r="K6797" s="268"/>
      <c r="L6797" s="268"/>
      <c r="O6797" s="268"/>
      <c r="T6797" s="268"/>
      <c r="X6797" s="268"/>
    </row>
    <row r="6798" spans="1:24" x14ac:dyDescent="0.25">
      <c r="A6798" s="268"/>
      <c r="B6798" s="268"/>
      <c r="C6798" s="268"/>
      <c r="D6798" s="268"/>
      <c r="E6798" s="268"/>
      <c r="F6798" s="268"/>
      <c r="G6798" s="268"/>
      <c r="H6798" s="268"/>
      <c r="J6798" s="268"/>
      <c r="K6798" s="268"/>
      <c r="L6798" s="268"/>
      <c r="O6798" s="268"/>
      <c r="T6798" s="268"/>
      <c r="X6798" s="268"/>
    </row>
    <row r="6799" spans="1:24" x14ac:dyDescent="0.25">
      <c r="A6799" s="268"/>
      <c r="B6799" s="268"/>
      <c r="C6799" s="268"/>
      <c r="D6799" s="268"/>
      <c r="E6799" s="268"/>
      <c r="F6799" s="268"/>
      <c r="G6799" s="268"/>
      <c r="H6799" s="268"/>
      <c r="J6799" s="268"/>
      <c r="K6799" s="268"/>
      <c r="L6799" s="268"/>
      <c r="O6799" s="268"/>
      <c r="T6799" s="268"/>
      <c r="X6799" s="268"/>
    </row>
    <row r="6800" spans="1:24" x14ac:dyDescent="0.25">
      <c r="A6800" s="268"/>
      <c r="B6800" s="268"/>
      <c r="C6800" s="268"/>
      <c r="D6800" s="268"/>
      <c r="E6800" s="268"/>
      <c r="F6800" s="268"/>
      <c r="G6800" s="268"/>
      <c r="H6800" s="268"/>
      <c r="J6800" s="268"/>
      <c r="K6800" s="268"/>
      <c r="L6800" s="268"/>
      <c r="O6800" s="268"/>
      <c r="T6800" s="268"/>
      <c r="X6800" s="268"/>
    </row>
    <row r="6801" spans="1:24" x14ac:dyDescent="0.25">
      <c r="A6801" s="268"/>
      <c r="B6801" s="268"/>
      <c r="C6801" s="268"/>
      <c r="D6801" s="268"/>
      <c r="E6801" s="268"/>
      <c r="F6801" s="268"/>
      <c r="G6801" s="268"/>
      <c r="H6801" s="268"/>
      <c r="J6801" s="268"/>
      <c r="K6801" s="268"/>
      <c r="L6801" s="268"/>
      <c r="O6801" s="268"/>
      <c r="T6801" s="268"/>
      <c r="X6801" s="268"/>
    </row>
    <row r="6802" spans="1:24" x14ac:dyDescent="0.25">
      <c r="A6802" s="268"/>
      <c r="B6802" s="268"/>
      <c r="C6802" s="268"/>
      <c r="D6802" s="268"/>
      <c r="E6802" s="268"/>
      <c r="F6802" s="268"/>
      <c r="G6802" s="268"/>
      <c r="H6802" s="268"/>
      <c r="J6802" s="268"/>
      <c r="K6802" s="268"/>
      <c r="L6802" s="268"/>
      <c r="O6802" s="268"/>
      <c r="T6802" s="268"/>
      <c r="X6802" s="268"/>
    </row>
    <row r="6803" spans="1:24" x14ac:dyDescent="0.25">
      <c r="A6803" s="268"/>
      <c r="B6803" s="268"/>
      <c r="C6803" s="268"/>
      <c r="D6803" s="268"/>
      <c r="E6803" s="268"/>
      <c r="F6803" s="268"/>
      <c r="G6803" s="268"/>
      <c r="H6803" s="268"/>
      <c r="J6803" s="268"/>
      <c r="K6803" s="268"/>
      <c r="L6803" s="268"/>
      <c r="O6803" s="268"/>
      <c r="T6803" s="268"/>
      <c r="X6803" s="268"/>
    </row>
    <row r="6804" spans="1:24" x14ac:dyDescent="0.25">
      <c r="A6804" s="268"/>
      <c r="B6804" s="268"/>
      <c r="C6804" s="268"/>
      <c r="D6804" s="268"/>
      <c r="E6804" s="268"/>
      <c r="F6804" s="268"/>
      <c r="G6804" s="268"/>
      <c r="H6804" s="268"/>
      <c r="J6804" s="268"/>
      <c r="K6804" s="268"/>
      <c r="L6804" s="268"/>
      <c r="O6804" s="268"/>
      <c r="T6804" s="268"/>
      <c r="X6804" s="268"/>
    </row>
    <row r="6805" spans="1:24" x14ac:dyDescent="0.25">
      <c r="A6805" s="268"/>
      <c r="B6805" s="268"/>
      <c r="C6805" s="268"/>
      <c r="D6805" s="268"/>
      <c r="E6805" s="268"/>
      <c r="F6805" s="268"/>
      <c r="G6805" s="268"/>
      <c r="H6805" s="268"/>
      <c r="J6805" s="268"/>
      <c r="K6805" s="268"/>
      <c r="L6805" s="268"/>
      <c r="O6805" s="268"/>
      <c r="T6805" s="268"/>
      <c r="X6805" s="268"/>
    </row>
    <row r="6806" spans="1:24" x14ac:dyDescent="0.25">
      <c r="A6806" s="268"/>
      <c r="B6806" s="268"/>
      <c r="C6806" s="268"/>
      <c r="D6806" s="268"/>
      <c r="E6806" s="268"/>
      <c r="F6806" s="268"/>
      <c r="G6806" s="268"/>
      <c r="H6806" s="268"/>
      <c r="J6806" s="268"/>
      <c r="K6806" s="268"/>
      <c r="L6806" s="268"/>
      <c r="O6806" s="268"/>
      <c r="T6806" s="268"/>
      <c r="X6806" s="268"/>
    </row>
    <row r="6807" spans="1:24" x14ac:dyDescent="0.25">
      <c r="A6807" s="268"/>
      <c r="B6807" s="268"/>
      <c r="C6807" s="268"/>
      <c r="D6807" s="268"/>
      <c r="E6807" s="268"/>
      <c r="F6807" s="268"/>
      <c r="G6807" s="268"/>
      <c r="H6807" s="268"/>
      <c r="J6807" s="268"/>
      <c r="K6807" s="268"/>
      <c r="L6807" s="268"/>
      <c r="O6807" s="268"/>
      <c r="T6807" s="268"/>
      <c r="X6807" s="268"/>
    </row>
    <row r="6808" spans="1:24" x14ac:dyDescent="0.25">
      <c r="A6808" s="268"/>
      <c r="B6808" s="268"/>
      <c r="C6808" s="268"/>
      <c r="D6808" s="268"/>
      <c r="E6808" s="268"/>
      <c r="F6808" s="268"/>
      <c r="G6808" s="268"/>
      <c r="H6808" s="268"/>
      <c r="J6808" s="268"/>
      <c r="K6808" s="268"/>
      <c r="L6808" s="268"/>
      <c r="O6808" s="268"/>
      <c r="T6808" s="268"/>
      <c r="X6808" s="268"/>
    </row>
    <row r="6809" spans="1:24" x14ac:dyDescent="0.25">
      <c r="A6809" s="268"/>
      <c r="B6809" s="268"/>
      <c r="C6809" s="268"/>
      <c r="D6809" s="268"/>
      <c r="E6809" s="268"/>
      <c r="F6809" s="268"/>
      <c r="G6809" s="268"/>
      <c r="H6809" s="268"/>
      <c r="J6809" s="268"/>
      <c r="K6809" s="268"/>
      <c r="L6809" s="268"/>
      <c r="O6809" s="268"/>
      <c r="T6809" s="268"/>
      <c r="X6809" s="268"/>
    </row>
    <row r="6810" spans="1:24" x14ac:dyDescent="0.25">
      <c r="A6810" s="268"/>
      <c r="B6810" s="268"/>
      <c r="C6810" s="268"/>
      <c r="D6810" s="268"/>
      <c r="E6810" s="268"/>
      <c r="F6810" s="268"/>
      <c r="G6810" s="268"/>
      <c r="H6810" s="268"/>
      <c r="J6810" s="268"/>
      <c r="K6810" s="268"/>
      <c r="L6810" s="268"/>
      <c r="O6810" s="268"/>
      <c r="T6810" s="268"/>
      <c r="X6810" s="268"/>
    </row>
    <row r="6811" spans="1:24" x14ac:dyDescent="0.25">
      <c r="A6811" s="268"/>
      <c r="B6811" s="268"/>
      <c r="C6811" s="268"/>
      <c r="D6811" s="268"/>
      <c r="E6811" s="268"/>
      <c r="F6811" s="268"/>
      <c r="G6811" s="268"/>
      <c r="H6811" s="268"/>
      <c r="J6811" s="268"/>
      <c r="K6811" s="268"/>
      <c r="L6811" s="268"/>
      <c r="O6811" s="268"/>
      <c r="T6811" s="268"/>
      <c r="X6811" s="268"/>
    </row>
    <row r="6812" spans="1:24" x14ac:dyDescent="0.25">
      <c r="A6812" s="268"/>
      <c r="B6812" s="268"/>
      <c r="C6812" s="268"/>
      <c r="D6812" s="268"/>
      <c r="E6812" s="268"/>
      <c r="F6812" s="268"/>
      <c r="G6812" s="268"/>
      <c r="H6812" s="268"/>
      <c r="J6812" s="268"/>
      <c r="K6812" s="268"/>
      <c r="L6812" s="268"/>
      <c r="O6812" s="268"/>
      <c r="T6812" s="268"/>
      <c r="X6812" s="268"/>
    </row>
    <row r="6813" spans="1:24" x14ac:dyDescent="0.25">
      <c r="A6813" s="268"/>
      <c r="B6813" s="268"/>
      <c r="C6813" s="268"/>
      <c r="D6813" s="268"/>
      <c r="E6813" s="268"/>
      <c r="F6813" s="268"/>
      <c r="G6813" s="268"/>
      <c r="H6813" s="268"/>
      <c r="J6813" s="268"/>
      <c r="K6813" s="268"/>
      <c r="L6813" s="268"/>
      <c r="O6813" s="268"/>
      <c r="T6813" s="268"/>
      <c r="X6813" s="268"/>
    </row>
    <row r="6814" spans="1:24" x14ac:dyDescent="0.25">
      <c r="A6814" s="268"/>
      <c r="B6814" s="268"/>
      <c r="C6814" s="268"/>
      <c r="D6814" s="268"/>
      <c r="E6814" s="268"/>
      <c r="F6814" s="268"/>
      <c r="G6814" s="268"/>
      <c r="H6814" s="268"/>
      <c r="J6814" s="268"/>
      <c r="K6814" s="268"/>
      <c r="L6814" s="268"/>
      <c r="O6814" s="268"/>
      <c r="T6814" s="268"/>
      <c r="X6814" s="268"/>
    </row>
    <row r="6815" spans="1:24" x14ac:dyDescent="0.25">
      <c r="A6815" s="268"/>
      <c r="B6815" s="268"/>
      <c r="C6815" s="268"/>
      <c r="D6815" s="268"/>
      <c r="E6815" s="268"/>
      <c r="F6815" s="268"/>
      <c r="G6815" s="268"/>
      <c r="H6815" s="268"/>
      <c r="J6815" s="268"/>
      <c r="K6815" s="268"/>
      <c r="L6815" s="268"/>
      <c r="O6815" s="268"/>
      <c r="T6815" s="268"/>
      <c r="X6815" s="268"/>
    </row>
    <row r="6816" spans="1:24" x14ac:dyDescent="0.25">
      <c r="A6816" s="268"/>
      <c r="B6816" s="268"/>
      <c r="C6816" s="268"/>
      <c r="D6816" s="268"/>
      <c r="E6816" s="268"/>
      <c r="F6816" s="268"/>
      <c r="G6816" s="268"/>
      <c r="H6816" s="268"/>
      <c r="J6816" s="268"/>
      <c r="K6816" s="268"/>
      <c r="L6816" s="268"/>
      <c r="O6816" s="268"/>
      <c r="T6816" s="268"/>
      <c r="X6816" s="268"/>
    </row>
    <row r="6817" spans="1:24" x14ac:dyDescent="0.25">
      <c r="A6817" s="268"/>
      <c r="B6817" s="268"/>
      <c r="C6817" s="268"/>
      <c r="D6817" s="268"/>
      <c r="E6817" s="268"/>
      <c r="F6817" s="268"/>
      <c r="G6817" s="268"/>
      <c r="H6817" s="268"/>
      <c r="J6817" s="268"/>
      <c r="K6817" s="268"/>
      <c r="L6817" s="268"/>
      <c r="O6817" s="268"/>
      <c r="T6817" s="268"/>
      <c r="X6817" s="268"/>
    </row>
    <row r="6818" spans="1:24" x14ac:dyDescent="0.25">
      <c r="A6818" s="268"/>
      <c r="B6818" s="268"/>
      <c r="C6818" s="268"/>
      <c r="D6818" s="268"/>
      <c r="E6818" s="268"/>
      <c r="F6818" s="268"/>
      <c r="G6818" s="268"/>
      <c r="H6818" s="268"/>
      <c r="J6818" s="268"/>
      <c r="K6818" s="268"/>
      <c r="L6818" s="268"/>
      <c r="O6818" s="268"/>
      <c r="T6818" s="268"/>
      <c r="X6818" s="268"/>
    </row>
    <row r="6819" spans="1:24" x14ac:dyDescent="0.25">
      <c r="A6819" s="268"/>
      <c r="B6819" s="268"/>
      <c r="C6819" s="268"/>
      <c r="D6819" s="268"/>
      <c r="E6819" s="268"/>
      <c r="F6819" s="268"/>
      <c r="G6819" s="268"/>
      <c r="H6819" s="268"/>
      <c r="J6819" s="268"/>
      <c r="K6819" s="268"/>
      <c r="L6819" s="268"/>
      <c r="O6819" s="268"/>
      <c r="T6819" s="268"/>
      <c r="X6819" s="268"/>
    </row>
    <row r="6820" spans="1:24" x14ac:dyDescent="0.25">
      <c r="A6820" s="268"/>
      <c r="B6820" s="268"/>
      <c r="C6820" s="268"/>
      <c r="D6820" s="268"/>
      <c r="E6820" s="268"/>
      <c r="F6820" s="268"/>
      <c r="G6820" s="268"/>
      <c r="H6820" s="268"/>
      <c r="J6820" s="268"/>
      <c r="K6820" s="268"/>
      <c r="L6820" s="268"/>
      <c r="O6820" s="268"/>
      <c r="T6820" s="268"/>
      <c r="X6820" s="268"/>
    </row>
    <row r="6821" spans="1:24" x14ac:dyDescent="0.25">
      <c r="A6821" s="268"/>
      <c r="B6821" s="268"/>
      <c r="C6821" s="268"/>
      <c r="D6821" s="268"/>
      <c r="E6821" s="268"/>
      <c r="F6821" s="268"/>
      <c r="G6821" s="268"/>
      <c r="H6821" s="268"/>
      <c r="J6821" s="268"/>
      <c r="K6821" s="268"/>
      <c r="L6821" s="268"/>
      <c r="O6821" s="268"/>
      <c r="T6821" s="268"/>
      <c r="X6821" s="268"/>
    </row>
    <row r="6822" spans="1:24" x14ac:dyDescent="0.25">
      <c r="A6822" s="268"/>
      <c r="B6822" s="268"/>
      <c r="C6822" s="268"/>
      <c r="D6822" s="268"/>
      <c r="E6822" s="268"/>
      <c r="F6822" s="268"/>
      <c r="G6822" s="268"/>
      <c r="H6822" s="268"/>
      <c r="J6822" s="268"/>
      <c r="K6822" s="268"/>
      <c r="L6822" s="268"/>
      <c r="O6822" s="268"/>
      <c r="T6822" s="268"/>
      <c r="X6822" s="268"/>
    </row>
    <row r="6823" spans="1:24" x14ac:dyDescent="0.25">
      <c r="A6823" s="268"/>
      <c r="B6823" s="268"/>
      <c r="C6823" s="268"/>
      <c r="D6823" s="268"/>
      <c r="E6823" s="268"/>
      <c r="F6823" s="268"/>
      <c r="G6823" s="268"/>
      <c r="H6823" s="268"/>
      <c r="J6823" s="268"/>
      <c r="K6823" s="268"/>
      <c r="L6823" s="268"/>
      <c r="O6823" s="268"/>
      <c r="T6823" s="268"/>
      <c r="X6823" s="268"/>
    </row>
    <row r="6824" spans="1:24" x14ac:dyDescent="0.25">
      <c r="A6824" s="268"/>
      <c r="B6824" s="268"/>
      <c r="C6824" s="268"/>
      <c r="D6824" s="268"/>
      <c r="E6824" s="268"/>
      <c r="F6824" s="268"/>
      <c r="G6824" s="268"/>
      <c r="H6824" s="268"/>
      <c r="J6824" s="268"/>
      <c r="K6824" s="268"/>
      <c r="L6824" s="268"/>
      <c r="O6824" s="268"/>
      <c r="T6824" s="268"/>
      <c r="X6824" s="268"/>
    </row>
    <row r="6825" spans="1:24" x14ac:dyDescent="0.25">
      <c r="A6825" s="268"/>
      <c r="B6825" s="268"/>
      <c r="C6825" s="268"/>
      <c r="D6825" s="268"/>
      <c r="E6825" s="268"/>
      <c r="F6825" s="268"/>
      <c r="G6825" s="268"/>
      <c r="H6825" s="268"/>
      <c r="J6825" s="268"/>
      <c r="K6825" s="268"/>
      <c r="L6825" s="268"/>
      <c r="O6825" s="268"/>
      <c r="T6825" s="268"/>
      <c r="X6825" s="268"/>
    </row>
    <row r="6826" spans="1:24" x14ac:dyDescent="0.25">
      <c r="A6826" s="268"/>
      <c r="B6826" s="268"/>
      <c r="C6826" s="268"/>
      <c r="D6826" s="268"/>
      <c r="E6826" s="268"/>
      <c r="F6826" s="268"/>
      <c r="G6826" s="268"/>
      <c r="H6826" s="268"/>
      <c r="J6826" s="268"/>
      <c r="K6826" s="268"/>
      <c r="L6826" s="268"/>
      <c r="O6826" s="268"/>
      <c r="T6826" s="268"/>
      <c r="X6826" s="268"/>
    </row>
    <row r="6827" spans="1:24" x14ac:dyDescent="0.25">
      <c r="A6827" s="268"/>
      <c r="B6827" s="268"/>
      <c r="C6827" s="268"/>
      <c r="D6827" s="268"/>
      <c r="E6827" s="268"/>
      <c r="F6827" s="268"/>
      <c r="G6827" s="268"/>
      <c r="H6827" s="268"/>
      <c r="J6827" s="268"/>
      <c r="K6827" s="268"/>
      <c r="L6827" s="268"/>
      <c r="O6827" s="268"/>
      <c r="T6827" s="268"/>
      <c r="X6827" s="268"/>
    </row>
    <row r="6828" spans="1:24" x14ac:dyDescent="0.25">
      <c r="A6828" s="268"/>
      <c r="B6828" s="268"/>
      <c r="C6828" s="268"/>
      <c r="D6828" s="268"/>
      <c r="E6828" s="268"/>
      <c r="F6828" s="268"/>
      <c r="G6828" s="268"/>
      <c r="H6828" s="268"/>
      <c r="J6828" s="268"/>
      <c r="K6828" s="268"/>
      <c r="L6828" s="268"/>
      <c r="O6828" s="268"/>
      <c r="T6828" s="268"/>
      <c r="X6828" s="268"/>
    </row>
    <row r="6829" spans="1:24" x14ac:dyDescent="0.25">
      <c r="A6829" s="268"/>
      <c r="B6829" s="268"/>
      <c r="C6829" s="268"/>
      <c r="D6829" s="268"/>
      <c r="E6829" s="268"/>
      <c r="F6829" s="268"/>
      <c r="G6829" s="268"/>
      <c r="H6829" s="268"/>
      <c r="J6829" s="268"/>
      <c r="K6829" s="268"/>
      <c r="L6829" s="268"/>
      <c r="O6829" s="268"/>
      <c r="T6829" s="268"/>
      <c r="X6829" s="268"/>
    </row>
    <row r="6830" spans="1:24" x14ac:dyDescent="0.25">
      <c r="A6830" s="268"/>
      <c r="B6830" s="268"/>
      <c r="C6830" s="268"/>
      <c r="D6830" s="268"/>
      <c r="E6830" s="268"/>
      <c r="F6830" s="268"/>
      <c r="G6830" s="268"/>
      <c r="H6830" s="268"/>
      <c r="J6830" s="268"/>
      <c r="K6830" s="268"/>
      <c r="L6830" s="268"/>
      <c r="O6830" s="268"/>
      <c r="T6830" s="268"/>
      <c r="X6830" s="268"/>
    </row>
    <row r="6831" spans="1:24" x14ac:dyDescent="0.25">
      <c r="A6831" s="268"/>
      <c r="B6831" s="268"/>
      <c r="C6831" s="268"/>
      <c r="D6831" s="268"/>
      <c r="E6831" s="268"/>
      <c r="F6831" s="268"/>
      <c r="G6831" s="268"/>
      <c r="H6831" s="268"/>
      <c r="J6831" s="268"/>
      <c r="K6831" s="268"/>
      <c r="L6831" s="268"/>
      <c r="O6831" s="268"/>
      <c r="T6831" s="268"/>
      <c r="X6831" s="268"/>
    </row>
    <row r="6832" spans="1:24" x14ac:dyDescent="0.25">
      <c r="A6832" s="268"/>
      <c r="B6832" s="268"/>
      <c r="C6832" s="268"/>
      <c r="D6832" s="268"/>
      <c r="E6832" s="268"/>
      <c r="F6832" s="268"/>
      <c r="G6832" s="268"/>
      <c r="H6832" s="268"/>
      <c r="J6832" s="268"/>
      <c r="K6832" s="268"/>
      <c r="L6832" s="268"/>
      <c r="O6832" s="268"/>
      <c r="T6832" s="268"/>
      <c r="X6832" s="268"/>
    </row>
    <row r="6833" spans="1:24" x14ac:dyDescent="0.25">
      <c r="A6833" s="268"/>
      <c r="B6833" s="268"/>
      <c r="C6833" s="268"/>
      <c r="D6833" s="268"/>
      <c r="E6833" s="268"/>
      <c r="F6833" s="268"/>
      <c r="G6833" s="268"/>
      <c r="H6833" s="268"/>
      <c r="J6833" s="268"/>
      <c r="K6833" s="268"/>
      <c r="L6833" s="268"/>
      <c r="O6833" s="268"/>
      <c r="T6833" s="268"/>
      <c r="X6833" s="268"/>
    </row>
    <row r="6834" spans="1:24" x14ac:dyDescent="0.25">
      <c r="A6834" s="268"/>
      <c r="B6834" s="268"/>
      <c r="C6834" s="268"/>
      <c r="D6834" s="268"/>
      <c r="E6834" s="268"/>
      <c r="F6834" s="268"/>
      <c r="G6834" s="268"/>
      <c r="H6834" s="268"/>
      <c r="J6834" s="268"/>
      <c r="K6834" s="268"/>
      <c r="L6834" s="268"/>
      <c r="O6834" s="268"/>
      <c r="T6834" s="268"/>
      <c r="X6834" s="268"/>
    </row>
    <row r="6835" spans="1:24" x14ac:dyDescent="0.25">
      <c r="A6835" s="268"/>
      <c r="B6835" s="268"/>
      <c r="C6835" s="268"/>
      <c r="D6835" s="268"/>
      <c r="E6835" s="268"/>
      <c r="F6835" s="268"/>
      <c r="G6835" s="268"/>
      <c r="H6835" s="268"/>
      <c r="J6835" s="268"/>
      <c r="K6835" s="268"/>
      <c r="L6835" s="268"/>
      <c r="O6835" s="268"/>
      <c r="T6835" s="268"/>
      <c r="X6835" s="268"/>
    </row>
    <row r="6836" spans="1:24" x14ac:dyDescent="0.25">
      <c r="A6836" s="268"/>
      <c r="B6836" s="268"/>
      <c r="C6836" s="268"/>
      <c r="D6836" s="268"/>
      <c r="E6836" s="268"/>
      <c r="F6836" s="268"/>
      <c r="G6836" s="268"/>
      <c r="H6836" s="268"/>
      <c r="J6836" s="268"/>
      <c r="K6836" s="268"/>
      <c r="L6836" s="268"/>
      <c r="O6836" s="268"/>
      <c r="T6836" s="268"/>
      <c r="X6836" s="268"/>
    </row>
    <row r="6837" spans="1:24" x14ac:dyDescent="0.25">
      <c r="A6837" s="268"/>
      <c r="B6837" s="268"/>
      <c r="C6837" s="268"/>
      <c r="D6837" s="268"/>
      <c r="E6837" s="268"/>
      <c r="F6837" s="268"/>
      <c r="G6837" s="268"/>
      <c r="H6837" s="268"/>
      <c r="J6837" s="268"/>
      <c r="K6837" s="268"/>
      <c r="L6837" s="268"/>
      <c r="O6837" s="268"/>
      <c r="T6837" s="268"/>
      <c r="X6837" s="268"/>
    </row>
    <row r="6838" spans="1:24" x14ac:dyDescent="0.25">
      <c r="A6838" s="268"/>
      <c r="B6838" s="268"/>
      <c r="C6838" s="268"/>
      <c r="D6838" s="268"/>
      <c r="E6838" s="268"/>
      <c r="F6838" s="268"/>
      <c r="G6838" s="268"/>
      <c r="H6838" s="268"/>
      <c r="J6838" s="268"/>
      <c r="K6838" s="268"/>
      <c r="L6838" s="268"/>
      <c r="O6838" s="268"/>
      <c r="T6838" s="268"/>
      <c r="X6838" s="268"/>
    </row>
    <row r="6839" spans="1:24" x14ac:dyDescent="0.25">
      <c r="A6839" s="268"/>
      <c r="B6839" s="268"/>
      <c r="C6839" s="268"/>
      <c r="D6839" s="268"/>
      <c r="E6839" s="268"/>
      <c r="F6839" s="268"/>
      <c r="G6839" s="268"/>
      <c r="H6839" s="268"/>
      <c r="J6839" s="268"/>
      <c r="K6839" s="268"/>
      <c r="L6839" s="268"/>
      <c r="O6839" s="268"/>
      <c r="T6839" s="268"/>
      <c r="X6839" s="268"/>
    </row>
    <row r="6840" spans="1:24" x14ac:dyDescent="0.25">
      <c r="A6840" s="268"/>
      <c r="B6840" s="268"/>
      <c r="C6840" s="268"/>
      <c r="D6840" s="268"/>
      <c r="E6840" s="268"/>
      <c r="F6840" s="268"/>
      <c r="G6840" s="268"/>
      <c r="H6840" s="268"/>
      <c r="J6840" s="268"/>
      <c r="K6840" s="268"/>
      <c r="L6840" s="268"/>
      <c r="O6840" s="268"/>
      <c r="T6840" s="268"/>
      <c r="X6840" s="268"/>
    </row>
    <row r="6841" spans="1:24" x14ac:dyDescent="0.25">
      <c r="A6841" s="268"/>
      <c r="B6841" s="268"/>
      <c r="C6841" s="268"/>
      <c r="D6841" s="268"/>
      <c r="E6841" s="268"/>
      <c r="F6841" s="268"/>
      <c r="G6841" s="268"/>
      <c r="H6841" s="268"/>
      <c r="J6841" s="268"/>
      <c r="K6841" s="268"/>
      <c r="L6841" s="268"/>
      <c r="O6841" s="268"/>
      <c r="T6841" s="268"/>
      <c r="X6841" s="268"/>
    </row>
    <row r="6842" spans="1:24" x14ac:dyDescent="0.25">
      <c r="A6842" s="268"/>
      <c r="B6842" s="268"/>
      <c r="C6842" s="268"/>
      <c r="D6842" s="268"/>
      <c r="E6842" s="268"/>
      <c r="F6842" s="268"/>
      <c r="G6842" s="268"/>
      <c r="H6842" s="268"/>
      <c r="J6842" s="268"/>
      <c r="K6842" s="268"/>
      <c r="L6842" s="268"/>
      <c r="O6842" s="268"/>
      <c r="T6842" s="268"/>
      <c r="X6842" s="268"/>
    </row>
    <row r="6843" spans="1:24" x14ac:dyDescent="0.25">
      <c r="A6843" s="268"/>
      <c r="B6843" s="268"/>
      <c r="C6843" s="268"/>
      <c r="D6843" s="268"/>
      <c r="E6843" s="268"/>
      <c r="F6843" s="268"/>
      <c r="G6843" s="268"/>
      <c r="H6843" s="268"/>
      <c r="J6843" s="268"/>
      <c r="K6843" s="268"/>
      <c r="L6843" s="268"/>
      <c r="O6843" s="268"/>
      <c r="T6843" s="268"/>
      <c r="X6843" s="268"/>
    </row>
    <row r="6844" spans="1:24" x14ac:dyDescent="0.25">
      <c r="A6844" s="268"/>
      <c r="B6844" s="268"/>
      <c r="C6844" s="268"/>
      <c r="D6844" s="268"/>
      <c r="E6844" s="268"/>
      <c r="F6844" s="268"/>
      <c r="G6844" s="268"/>
      <c r="H6844" s="268"/>
      <c r="J6844" s="268"/>
      <c r="K6844" s="268"/>
      <c r="L6844" s="268"/>
      <c r="O6844" s="268"/>
      <c r="T6844" s="268"/>
      <c r="X6844" s="268"/>
    </row>
    <row r="6845" spans="1:24" x14ac:dyDescent="0.25">
      <c r="A6845" s="268"/>
      <c r="B6845" s="268"/>
      <c r="C6845" s="268"/>
      <c r="D6845" s="268"/>
      <c r="E6845" s="268"/>
      <c r="F6845" s="268"/>
      <c r="G6845" s="268"/>
      <c r="H6845" s="268"/>
      <c r="J6845" s="268"/>
      <c r="K6845" s="268"/>
      <c r="L6845" s="268"/>
      <c r="O6845" s="268"/>
      <c r="T6845" s="268"/>
      <c r="X6845" s="268"/>
    </row>
    <row r="6846" spans="1:24" x14ac:dyDescent="0.25">
      <c r="A6846" s="268"/>
      <c r="B6846" s="268"/>
      <c r="C6846" s="268"/>
      <c r="D6846" s="268"/>
      <c r="E6846" s="268"/>
      <c r="F6846" s="268"/>
      <c r="G6846" s="268"/>
      <c r="H6846" s="268"/>
      <c r="J6846" s="268"/>
      <c r="K6846" s="268"/>
      <c r="L6846" s="268"/>
      <c r="O6846" s="268"/>
      <c r="T6846" s="268"/>
      <c r="X6846" s="268"/>
    </row>
    <row r="6847" spans="1:24" x14ac:dyDescent="0.25">
      <c r="A6847" s="268"/>
      <c r="B6847" s="268"/>
      <c r="C6847" s="268"/>
      <c r="D6847" s="268"/>
      <c r="E6847" s="268"/>
      <c r="F6847" s="268"/>
      <c r="G6847" s="268"/>
      <c r="H6847" s="268"/>
      <c r="J6847" s="268"/>
      <c r="K6847" s="268"/>
      <c r="L6847" s="268"/>
      <c r="O6847" s="268"/>
      <c r="T6847" s="268"/>
      <c r="X6847" s="268"/>
    </row>
    <row r="6848" spans="1:24" x14ac:dyDescent="0.25">
      <c r="A6848" s="268"/>
      <c r="B6848" s="268"/>
      <c r="C6848" s="268"/>
      <c r="D6848" s="268"/>
      <c r="E6848" s="268"/>
      <c r="F6848" s="268"/>
      <c r="G6848" s="268"/>
      <c r="H6848" s="268"/>
      <c r="J6848" s="268"/>
      <c r="K6848" s="268"/>
      <c r="L6848" s="268"/>
      <c r="O6848" s="268"/>
      <c r="T6848" s="268"/>
      <c r="X6848" s="268"/>
    </row>
    <row r="6849" spans="1:24" x14ac:dyDescent="0.25">
      <c r="A6849" s="268"/>
      <c r="B6849" s="268"/>
      <c r="C6849" s="268"/>
      <c r="D6849" s="268"/>
      <c r="E6849" s="268"/>
      <c r="F6849" s="268"/>
      <c r="G6849" s="268"/>
      <c r="H6849" s="268"/>
      <c r="J6849" s="268"/>
      <c r="K6849" s="268"/>
      <c r="L6849" s="268"/>
      <c r="O6849" s="268"/>
      <c r="T6849" s="268"/>
      <c r="X6849" s="268"/>
    </row>
    <row r="6850" spans="1:24" x14ac:dyDescent="0.25">
      <c r="A6850" s="268"/>
      <c r="B6850" s="268"/>
      <c r="C6850" s="268"/>
      <c r="D6850" s="268"/>
      <c r="E6850" s="268"/>
      <c r="F6850" s="268"/>
      <c r="G6850" s="268"/>
      <c r="H6850" s="268"/>
      <c r="J6850" s="268"/>
      <c r="K6850" s="268"/>
      <c r="L6850" s="268"/>
      <c r="O6850" s="268"/>
      <c r="T6850" s="268"/>
      <c r="X6850" s="268"/>
    </row>
    <row r="6851" spans="1:24" x14ac:dyDescent="0.25">
      <c r="A6851" s="268"/>
      <c r="B6851" s="268"/>
      <c r="C6851" s="268"/>
      <c r="D6851" s="268"/>
      <c r="E6851" s="268"/>
      <c r="F6851" s="268"/>
      <c r="G6851" s="268"/>
      <c r="H6851" s="268"/>
      <c r="J6851" s="268"/>
      <c r="K6851" s="268"/>
      <c r="L6851" s="268"/>
      <c r="O6851" s="268"/>
      <c r="T6851" s="268"/>
      <c r="X6851" s="268"/>
    </row>
    <row r="6852" spans="1:24" x14ac:dyDescent="0.25">
      <c r="A6852" s="268"/>
      <c r="B6852" s="268"/>
      <c r="C6852" s="268"/>
      <c r="D6852" s="268"/>
      <c r="E6852" s="268"/>
      <c r="F6852" s="268"/>
      <c r="G6852" s="268"/>
      <c r="H6852" s="268"/>
      <c r="J6852" s="268"/>
      <c r="K6852" s="268"/>
      <c r="L6852" s="268"/>
      <c r="O6852" s="268"/>
      <c r="T6852" s="268"/>
      <c r="X6852" s="268"/>
    </row>
    <row r="6853" spans="1:24" x14ac:dyDescent="0.25">
      <c r="A6853" s="268"/>
      <c r="B6853" s="268"/>
      <c r="C6853" s="268"/>
      <c r="D6853" s="268"/>
      <c r="E6853" s="268"/>
      <c r="F6853" s="268"/>
      <c r="G6853" s="268"/>
      <c r="H6853" s="268"/>
      <c r="J6853" s="268"/>
      <c r="K6853" s="268"/>
      <c r="L6853" s="268"/>
      <c r="O6853" s="268"/>
      <c r="T6853" s="268"/>
      <c r="X6853" s="268"/>
    </row>
    <row r="6854" spans="1:24" x14ac:dyDescent="0.25">
      <c r="A6854" s="268"/>
      <c r="B6854" s="268"/>
      <c r="C6854" s="268"/>
      <c r="D6854" s="268"/>
      <c r="E6854" s="268"/>
      <c r="F6854" s="268"/>
      <c r="G6854" s="268"/>
      <c r="H6854" s="268"/>
      <c r="J6854" s="268"/>
      <c r="K6854" s="268"/>
      <c r="L6854" s="268"/>
      <c r="O6854" s="268"/>
      <c r="T6854" s="268"/>
      <c r="X6854" s="268"/>
    </row>
    <row r="6855" spans="1:24" x14ac:dyDescent="0.25">
      <c r="A6855" s="268"/>
      <c r="B6855" s="268"/>
      <c r="C6855" s="268"/>
      <c r="D6855" s="268"/>
      <c r="E6855" s="268"/>
      <c r="F6855" s="268"/>
      <c r="G6855" s="268"/>
      <c r="H6855" s="268"/>
      <c r="J6855" s="268"/>
      <c r="K6855" s="268"/>
      <c r="L6855" s="268"/>
      <c r="O6855" s="268"/>
      <c r="T6855" s="268"/>
      <c r="X6855" s="268"/>
    </row>
    <row r="6856" spans="1:24" x14ac:dyDescent="0.25">
      <c r="A6856" s="268"/>
      <c r="B6856" s="268"/>
      <c r="C6856" s="268"/>
      <c r="D6856" s="268"/>
      <c r="E6856" s="268"/>
      <c r="F6856" s="268"/>
      <c r="G6856" s="268"/>
      <c r="H6856" s="268"/>
      <c r="J6856" s="268"/>
      <c r="K6856" s="268"/>
      <c r="L6856" s="268"/>
      <c r="O6856" s="268"/>
      <c r="T6856" s="268"/>
      <c r="X6856" s="268"/>
    </row>
    <row r="6857" spans="1:24" x14ac:dyDescent="0.25">
      <c r="A6857" s="268"/>
      <c r="B6857" s="268"/>
      <c r="C6857" s="268"/>
      <c r="D6857" s="268"/>
      <c r="E6857" s="268"/>
      <c r="F6857" s="268"/>
      <c r="G6857" s="268"/>
      <c r="H6857" s="268"/>
      <c r="J6857" s="268"/>
      <c r="K6857" s="268"/>
      <c r="L6857" s="268"/>
      <c r="O6857" s="268"/>
      <c r="T6857" s="268"/>
      <c r="X6857" s="268"/>
    </row>
    <row r="6858" spans="1:24" x14ac:dyDescent="0.25">
      <c r="A6858" s="268"/>
      <c r="B6858" s="268"/>
      <c r="C6858" s="268"/>
      <c r="D6858" s="268"/>
      <c r="E6858" s="268"/>
      <c r="F6858" s="268"/>
      <c r="G6858" s="268"/>
      <c r="H6858" s="268"/>
      <c r="J6858" s="268"/>
      <c r="K6858" s="268"/>
      <c r="L6858" s="268"/>
      <c r="O6858" s="268"/>
      <c r="T6858" s="268"/>
      <c r="X6858" s="268"/>
    </row>
    <row r="6859" spans="1:24" x14ac:dyDescent="0.25">
      <c r="A6859" s="268"/>
      <c r="B6859" s="268"/>
      <c r="C6859" s="268"/>
      <c r="D6859" s="268"/>
      <c r="E6859" s="268"/>
      <c r="F6859" s="268"/>
      <c r="G6859" s="268"/>
      <c r="H6859" s="268"/>
      <c r="J6859" s="268"/>
      <c r="K6859" s="268"/>
      <c r="L6859" s="268"/>
      <c r="O6859" s="268"/>
      <c r="T6859" s="268"/>
      <c r="X6859" s="268"/>
    </row>
    <row r="6860" spans="1:24" x14ac:dyDescent="0.25">
      <c r="A6860" s="268"/>
      <c r="B6860" s="268"/>
      <c r="C6860" s="268"/>
      <c r="D6860" s="268"/>
      <c r="E6860" s="268"/>
      <c r="F6860" s="268"/>
      <c r="G6860" s="268"/>
      <c r="H6860" s="268"/>
      <c r="J6860" s="268"/>
      <c r="K6860" s="268"/>
      <c r="L6860" s="268"/>
      <c r="O6860" s="268"/>
      <c r="T6860" s="268"/>
      <c r="X6860" s="268"/>
    </row>
    <row r="6861" spans="1:24" x14ac:dyDescent="0.25">
      <c r="A6861" s="268"/>
      <c r="B6861" s="268"/>
      <c r="C6861" s="268"/>
      <c r="D6861" s="268"/>
      <c r="E6861" s="268"/>
      <c r="F6861" s="268"/>
      <c r="G6861" s="268"/>
      <c r="H6861" s="268"/>
      <c r="J6861" s="268"/>
      <c r="K6861" s="268"/>
      <c r="L6861" s="268"/>
      <c r="O6861" s="268"/>
      <c r="T6861" s="268"/>
      <c r="X6861" s="268"/>
    </row>
    <row r="6862" spans="1:24" x14ac:dyDescent="0.25">
      <c r="A6862" s="268"/>
      <c r="B6862" s="268"/>
      <c r="C6862" s="268"/>
      <c r="D6862" s="268"/>
      <c r="E6862" s="268"/>
      <c r="F6862" s="268"/>
      <c r="G6862" s="268"/>
      <c r="H6862" s="268"/>
      <c r="J6862" s="268"/>
      <c r="K6862" s="268"/>
      <c r="L6862" s="268"/>
      <c r="O6862" s="268"/>
      <c r="T6862" s="268"/>
      <c r="X6862" s="268"/>
    </row>
    <row r="6863" spans="1:24" x14ac:dyDescent="0.25">
      <c r="A6863" s="268"/>
      <c r="B6863" s="268"/>
      <c r="C6863" s="268"/>
      <c r="D6863" s="268"/>
      <c r="E6863" s="268"/>
      <c r="F6863" s="268"/>
      <c r="G6863" s="268"/>
      <c r="H6863" s="268"/>
      <c r="J6863" s="268"/>
      <c r="K6863" s="268"/>
      <c r="L6863" s="268"/>
      <c r="O6863" s="268"/>
      <c r="T6863" s="268"/>
      <c r="X6863" s="268"/>
    </row>
    <row r="6864" spans="1:24" x14ac:dyDescent="0.25">
      <c r="A6864" s="268"/>
      <c r="B6864" s="268"/>
      <c r="C6864" s="268"/>
      <c r="D6864" s="268"/>
      <c r="E6864" s="268"/>
      <c r="F6864" s="268"/>
      <c r="G6864" s="268"/>
      <c r="H6864" s="268"/>
      <c r="J6864" s="268"/>
      <c r="K6864" s="268"/>
      <c r="L6864" s="268"/>
      <c r="O6864" s="268"/>
      <c r="T6864" s="268"/>
      <c r="X6864" s="268"/>
    </row>
    <row r="6865" spans="1:24" x14ac:dyDescent="0.25">
      <c r="A6865" s="268"/>
      <c r="B6865" s="268"/>
      <c r="C6865" s="268"/>
      <c r="D6865" s="268"/>
      <c r="E6865" s="268"/>
      <c r="F6865" s="268"/>
      <c r="G6865" s="268"/>
      <c r="H6865" s="268"/>
      <c r="J6865" s="268"/>
      <c r="K6865" s="268"/>
      <c r="L6865" s="268"/>
      <c r="O6865" s="268"/>
      <c r="T6865" s="268"/>
      <c r="X6865" s="268"/>
    </row>
    <row r="6866" spans="1:24" x14ac:dyDescent="0.25">
      <c r="A6866" s="268"/>
      <c r="B6866" s="268"/>
      <c r="C6866" s="268"/>
      <c r="D6866" s="268"/>
      <c r="E6866" s="268"/>
      <c r="F6866" s="268"/>
      <c r="G6866" s="268"/>
      <c r="H6866" s="268"/>
      <c r="J6866" s="268"/>
      <c r="K6866" s="268"/>
      <c r="L6866" s="268"/>
      <c r="O6866" s="268"/>
      <c r="T6866" s="268"/>
      <c r="X6866" s="268"/>
    </row>
    <row r="6867" spans="1:24" x14ac:dyDescent="0.25">
      <c r="A6867" s="268"/>
      <c r="B6867" s="268"/>
      <c r="C6867" s="268"/>
      <c r="D6867" s="268"/>
      <c r="E6867" s="268"/>
      <c r="F6867" s="268"/>
      <c r="G6867" s="268"/>
      <c r="H6867" s="268"/>
      <c r="J6867" s="268"/>
      <c r="K6867" s="268"/>
      <c r="L6867" s="268"/>
      <c r="O6867" s="268"/>
      <c r="T6867" s="268"/>
      <c r="X6867" s="268"/>
    </row>
    <row r="6868" spans="1:24" x14ac:dyDescent="0.25">
      <c r="A6868" s="268"/>
      <c r="B6868" s="268"/>
      <c r="C6868" s="268"/>
      <c r="D6868" s="268"/>
      <c r="E6868" s="268"/>
      <c r="F6868" s="268"/>
      <c r="G6868" s="268"/>
      <c r="H6868" s="268"/>
      <c r="J6868" s="268"/>
      <c r="K6868" s="268"/>
      <c r="L6868" s="268"/>
      <c r="O6868" s="268"/>
      <c r="T6868" s="268"/>
      <c r="X6868" s="268"/>
    </row>
    <row r="6869" spans="1:24" x14ac:dyDescent="0.25">
      <c r="A6869" s="268"/>
      <c r="B6869" s="268"/>
      <c r="C6869" s="268"/>
      <c r="D6869" s="268"/>
      <c r="E6869" s="268"/>
      <c r="F6869" s="268"/>
      <c r="G6869" s="268"/>
      <c r="H6869" s="268"/>
      <c r="J6869" s="268"/>
      <c r="K6869" s="268"/>
      <c r="L6869" s="268"/>
      <c r="O6869" s="268"/>
      <c r="T6869" s="268"/>
      <c r="X6869" s="268"/>
    </row>
    <row r="6870" spans="1:24" x14ac:dyDescent="0.25">
      <c r="A6870" s="268"/>
      <c r="B6870" s="268"/>
      <c r="C6870" s="268"/>
      <c r="D6870" s="268"/>
      <c r="E6870" s="268"/>
      <c r="F6870" s="268"/>
      <c r="G6870" s="268"/>
      <c r="H6870" s="268"/>
      <c r="J6870" s="268"/>
      <c r="K6870" s="268"/>
      <c r="L6870" s="268"/>
      <c r="O6870" s="268"/>
      <c r="T6870" s="268"/>
      <c r="X6870" s="268"/>
    </row>
    <row r="6871" spans="1:24" x14ac:dyDescent="0.25">
      <c r="A6871" s="268"/>
      <c r="B6871" s="268"/>
      <c r="C6871" s="268"/>
      <c r="D6871" s="268"/>
      <c r="E6871" s="268"/>
      <c r="F6871" s="268"/>
      <c r="G6871" s="268"/>
      <c r="H6871" s="268"/>
      <c r="J6871" s="268"/>
      <c r="K6871" s="268"/>
      <c r="L6871" s="268"/>
      <c r="O6871" s="268"/>
      <c r="T6871" s="268"/>
      <c r="X6871" s="268"/>
    </row>
    <row r="6872" spans="1:24" x14ac:dyDescent="0.25">
      <c r="A6872" s="268"/>
      <c r="B6872" s="268"/>
      <c r="C6872" s="268"/>
      <c r="D6872" s="268"/>
      <c r="E6872" s="268"/>
      <c r="F6872" s="268"/>
      <c r="G6872" s="268"/>
      <c r="H6872" s="268"/>
      <c r="J6872" s="268"/>
      <c r="K6872" s="268"/>
      <c r="L6872" s="268"/>
      <c r="O6872" s="268"/>
      <c r="T6872" s="268"/>
      <c r="X6872" s="268"/>
    </row>
    <row r="6873" spans="1:24" x14ac:dyDescent="0.25">
      <c r="A6873" s="268"/>
      <c r="B6873" s="268"/>
      <c r="C6873" s="268"/>
      <c r="D6873" s="268"/>
      <c r="E6873" s="268"/>
      <c r="F6873" s="268"/>
      <c r="G6873" s="268"/>
      <c r="H6873" s="268"/>
      <c r="J6873" s="268"/>
      <c r="K6873" s="268"/>
      <c r="L6873" s="268"/>
      <c r="O6873" s="268"/>
      <c r="T6873" s="268"/>
      <c r="X6873" s="268"/>
    </row>
    <row r="6874" spans="1:24" x14ac:dyDescent="0.25">
      <c r="A6874" s="268"/>
      <c r="B6874" s="268"/>
      <c r="C6874" s="268"/>
      <c r="D6874" s="268"/>
      <c r="E6874" s="268"/>
      <c r="F6874" s="268"/>
      <c r="G6874" s="268"/>
      <c r="H6874" s="268"/>
      <c r="J6874" s="268"/>
      <c r="K6874" s="268"/>
      <c r="L6874" s="268"/>
      <c r="O6874" s="268"/>
      <c r="T6874" s="268"/>
      <c r="X6874" s="268"/>
    </row>
    <row r="6875" spans="1:24" x14ac:dyDescent="0.25">
      <c r="A6875" s="268"/>
      <c r="B6875" s="268"/>
      <c r="C6875" s="268"/>
      <c r="D6875" s="268"/>
      <c r="E6875" s="268"/>
      <c r="F6875" s="268"/>
      <c r="G6875" s="268"/>
      <c r="H6875" s="268"/>
      <c r="J6875" s="268"/>
      <c r="K6875" s="268"/>
      <c r="L6875" s="268"/>
      <c r="O6875" s="268"/>
      <c r="T6875" s="268"/>
      <c r="X6875" s="268"/>
    </row>
    <row r="6876" spans="1:24" x14ac:dyDescent="0.25">
      <c r="A6876" s="268"/>
      <c r="B6876" s="268"/>
      <c r="C6876" s="268"/>
      <c r="D6876" s="268"/>
      <c r="E6876" s="268"/>
      <c r="F6876" s="268"/>
      <c r="G6876" s="268"/>
      <c r="H6876" s="268"/>
      <c r="J6876" s="268"/>
      <c r="K6876" s="268"/>
      <c r="L6876" s="268"/>
      <c r="O6876" s="268"/>
      <c r="T6876" s="268"/>
      <c r="X6876" s="268"/>
    </row>
    <row r="6877" spans="1:24" x14ac:dyDescent="0.25">
      <c r="A6877" s="268"/>
      <c r="B6877" s="268"/>
      <c r="C6877" s="268"/>
      <c r="D6877" s="268"/>
      <c r="E6877" s="268"/>
      <c r="F6877" s="268"/>
      <c r="G6877" s="268"/>
      <c r="H6877" s="268"/>
      <c r="J6877" s="268"/>
      <c r="K6877" s="268"/>
      <c r="L6877" s="268"/>
      <c r="O6877" s="268"/>
      <c r="T6877" s="268"/>
      <c r="X6877" s="268"/>
    </row>
    <row r="6878" spans="1:24" x14ac:dyDescent="0.25">
      <c r="A6878" s="268"/>
      <c r="B6878" s="268"/>
      <c r="C6878" s="268"/>
      <c r="D6878" s="268"/>
      <c r="E6878" s="268"/>
      <c r="F6878" s="268"/>
      <c r="G6878" s="268"/>
      <c r="H6878" s="268"/>
      <c r="J6878" s="268"/>
      <c r="K6878" s="268"/>
      <c r="L6878" s="268"/>
      <c r="O6878" s="268"/>
      <c r="T6878" s="268"/>
      <c r="X6878" s="268"/>
    </row>
    <row r="6879" spans="1:24" x14ac:dyDescent="0.25">
      <c r="A6879" s="268"/>
      <c r="B6879" s="268"/>
      <c r="C6879" s="268"/>
      <c r="D6879" s="268"/>
      <c r="E6879" s="268"/>
      <c r="F6879" s="268"/>
      <c r="G6879" s="268"/>
      <c r="H6879" s="268"/>
      <c r="J6879" s="268"/>
      <c r="K6879" s="268"/>
      <c r="L6879" s="268"/>
      <c r="O6879" s="268"/>
      <c r="T6879" s="268"/>
      <c r="X6879" s="268"/>
    </row>
    <row r="6880" spans="1:24" x14ac:dyDescent="0.25">
      <c r="A6880" s="268"/>
      <c r="B6880" s="268"/>
      <c r="C6880" s="268"/>
      <c r="D6880" s="268"/>
      <c r="E6880" s="268"/>
      <c r="F6880" s="268"/>
      <c r="G6880" s="268"/>
      <c r="H6880" s="268"/>
      <c r="J6880" s="268"/>
      <c r="K6880" s="268"/>
      <c r="L6880" s="268"/>
      <c r="O6880" s="268"/>
      <c r="T6880" s="268"/>
      <c r="X6880" s="268"/>
    </row>
    <row r="6881" spans="1:24" x14ac:dyDescent="0.25">
      <c r="A6881" s="268"/>
      <c r="B6881" s="268"/>
      <c r="C6881" s="268"/>
      <c r="D6881" s="268"/>
      <c r="E6881" s="268"/>
      <c r="F6881" s="268"/>
      <c r="G6881" s="268"/>
      <c r="H6881" s="268"/>
      <c r="J6881" s="268"/>
      <c r="K6881" s="268"/>
      <c r="L6881" s="268"/>
      <c r="O6881" s="268"/>
      <c r="T6881" s="268"/>
      <c r="X6881" s="268"/>
    </row>
    <row r="6882" spans="1:24" x14ac:dyDescent="0.25">
      <c r="A6882" s="268"/>
      <c r="B6882" s="268"/>
      <c r="C6882" s="268"/>
      <c r="D6882" s="268"/>
      <c r="E6882" s="268"/>
      <c r="F6882" s="268"/>
      <c r="G6882" s="268"/>
      <c r="H6882" s="268"/>
      <c r="J6882" s="268"/>
      <c r="K6882" s="268"/>
      <c r="L6882" s="268"/>
      <c r="O6882" s="268"/>
      <c r="T6882" s="268"/>
      <c r="X6882" s="268"/>
    </row>
    <row r="6883" spans="1:24" x14ac:dyDescent="0.25">
      <c r="A6883" s="268"/>
      <c r="B6883" s="268"/>
      <c r="C6883" s="268"/>
      <c r="D6883" s="268"/>
      <c r="E6883" s="268"/>
      <c r="F6883" s="268"/>
      <c r="G6883" s="268"/>
      <c r="H6883" s="268"/>
      <c r="J6883" s="268"/>
      <c r="K6883" s="268"/>
      <c r="L6883" s="268"/>
      <c r="O6883" s="268"/>
      <c r="T6883" s="268"/>
      <c r="X6883" s="268"/>
    </row>
    <row r="6884" spans="1:24" x14ac:dyDescent="0.25">
      <c r="A6884" s="268"/>
      <c r="B6884" s="268"/>
      <c r="C6884" s="268"/>
      <c r="D6884" s="268"/>
      <c r="E6884" s="268"/>
      <c r="F6884" s="268"/>
      <c r="G6884" s="268"/>
      <c r="H6884" s="268"/>
      <c r="J6884" s="268"/>
      <c r="K6884" s="268"/>
      <c r="L6884" s="268"/>
      <c r="O6884" s="268"/>
      <c r="T6884" s="268"/>
      <c r="X6884" s="268"/>
    </row>
    <row r="6885" spans="1:24" x14ac:dyDescent="0.25">
      <c r="A6885" s="268"/>
      <c r="B6885" s="268"/>
      <c r="C6885" s="268"/>
      <c r="D6885" s="268"/>
      <c r="E6885" s="268"/>
      <c r="F6885" s="268"/>
      <c r="G6885" s="268"/>
      <c r="H6885" s="268"/>
      <c r="J6885" s="268"/>
      <c r="K6885" s="268"/>
      <c r="L6885" s="268"/>
      <c r="O6885" s="268"/>
      <c r="T6885" s="268"/>
      <c r="X6885" s="268"/>
    </row>
    <row r="6886" spans="1:24" x14ac:dyDescent="0.25">
      <c r="A6886" s="268"/>
      <c r="B6886" s="268"/>
      <c r="C6886" s="268"/>
      <c r="D6886" s="268"/>
      <c r="E6886" s="268"/>
      <c r="F6886" s="268"/>
      <c r="G6886" s="268"/>
      <c r="H6886" s="268"/>
      <c r="J6886" s="268"/>
      <c r="K6886" s="268"/>
      <c r="L6886" s="268"/>
      <c r="O6886" s="268"/>
      <c r="T6886" s="268"/>
      <c r="X6886" s="268"/>
    </row>
    <row r="6887" spans="1:24" x14ac:dyDescent="0.25">
      <c r="A6887" s="268"/>
      <c r="B6887" s="268"/>
      <c r="C6887" s="268"/>
      <c r="D6887" s="268"/>
      <c r="E6887" s="268"/>
      <c r="F6887" s="268"/>
      <c r="G6887" s="268"/>
      <c r="H6887" s="268"/>
      <c r="J6887" s="268"/>
      <c r="K6887" s="268"/>
      <c r="L6887" s="268"/>
      <c r="O6887" s="268"/>
      <c r="T6887" s="268"/>
      <c r="X6887" s="268"/>
    </row>
    <row r="6888" spans="1:24" x14ac:dyDescent="0.25">
      <c r="A6888" s="268"/>
      <c r="B6888" s="268"/>
      <c r="C6888" s="268"/>
      <c r="D6888" s="268"/>
      <c r="E6888" s="268"/>
      <c r="F6888" s="268"/>
      <c r="G6888" s="268"/>
      <c r="H6888" s="268"/>
      <c r="J6888" s="268"/>
      <c r="K6888" s="268"/>
      <c r="L6888" s="268"/>
      <c r="O6888" s="268"/>
      <c r="T6888" s="268"/>
      <c r="X6888" s="268"/>
    </row>
    <row r="6889" spans="1:24" x14ac:dyDescent="0.25">
      <c r="A6889" s="268"/>
      <c r="B6889" s="268"/>
      <c r="C6889" s="268"/>
      <c r="D6889" s="268"/>
      <c r="E6889" s="268"/>
      <c r="F6889" s="268"/>
      <c r="G6889" s="268"/>
      <c r="H6889" s="268"/>
      <c r="J6889" s="268"/>
      <c r="K6889" s="268"/>
      <c r="L6889" s="268"/>
      <c r="O6889" s="268"/>
      <c r="T6889" s="268"/>
      <c r="X6889" s="268"/>
    </row>
    <row r="6890" spans="1:24" x14ac:dyDescent="0.25">
      <c r="A6890" s="268"/>
      <c r="B6890" s="268"/>
      <c r="C6890" s="268"/>
      <c r="D6890" s="268"/>
      <c r="E6890" s="268"/>
      <c r="F6890" s="268"/>
      <c r="G6890" s="268"/>
      <c r="H6890" s="268"/>
      <c r="J6890" s="268"/>
      <c r="K6890" s="268"/>
      <c r="L6890" s="268"/>
      <c r="O6890" s="268"/>
      <c r="T6890" s="268"/>
      <c r="X6890" s="268"/>
    </row>
    <row r="6891" spans="1:24" x14ac:dyDescent="0.25">
      <c r="A6891" s="268"/>
      <c r="B6891" s="268"/>
      <c r="C6891" s="268"/>
      <c r="D6891" s="268"/>
      <c r="E6891" s="268"/>
      <c r="F6891" s="268"/>
      <c r="G6891" s="268"/>
      <c r="H6891" s="268"/>
      <c r="J6891" s="268"/>
      <c r="K6891" s="268"/>
      <c r="L6891" s="268"/>
      <c r="O6891" s="268"/>
      <c r="T6891" s="268"/>
      <c r="X6891" s="268"/>
    </row>
    <row r="6892" spans="1:24" x14ac:dyDescent="0.25">
      <c r="A6892" s="268"/>
      <c r="B6892" s="268"/>
      <c r="C6892" s="268"/>
      <c r="D6892" s="268"/>
      <c r="E6892" s="268"/>
      <c r="F6892" s="268"/>
      <c r="G6892" s="268"/>
      <c r="H6892" s="268"/>
      <c r="J6892" s="268"/>
      <c r="K6892" s="268"/>
      <c r="L6892" s="268"/>
      <c r="O6892" s="268"/>
      <c r="T6892" s="268"/>
      <c r="X6892" s="268"/>
    </row>
    <row r="6893" spans="1:24" x14ac:dyDescent="0.25">
      <c r="A6893" s="268"/>
      <c r="B6893" s="268"/>
      <c r="C6893" s="268"/>
      <c r="D6893" s="268"/>
      <c r="E6893" s="268"/>
      <c r="F6893" s="268"/>
      <c r="G6893" s="268"/>
      <c r="H6893" s="268"/>
      <c r="J6893" s="268"/>
      <c r="K6893" s="268"/>
      <c r="L6893" s="268"/>
      <c r="O6893" s="268"/>
      <c r="T6893" s="268"/>
      <c r="X6893" s="268"/>
    </row>
    <row r="6894" spans="1:24" x14ac:dyDescent="0.25">
      <c r="A6894" s="268"/>
      <c r="B6894" s="268"/>
      <c r="C6894" s="268"/>
      <c r="D6894" s="268"/>
      <c r="E6894" s="268"/>
      <c r="F6894" s="268"/>
      <c r="G6894" s="268"/>
      <c r="H6894" s="268"/>
      <c r="J6894" s="268"/>
      <c r="K6894" s="268"/>
      <c r="L6894" s="268"/>
      <c r="O6894" s="268"/>
      <c r="T6894" s="268"/>
      <c r="X6894" s="268"/>
    </row>
    <row r="6895" spans="1:24" x14ac:dyDescent="0.25">
      <c r="A6895" s="268"/>
      <c r="B6895" s="268"/>
      <c r="C6895" s="268"/>
      <c r="D6895" s="268"/>
      <c r="E6895" s="268"/>
      <c r="F6895" s="268"/>
      <c r="G6895" s="268"/>
      <c r="H6895" s="268"/>
      <c r="J6895" s="268"/>
      <c r="K6895" s="268"/>
      <c r="L6895" s="268"/>
      <c r="O6895" s="268"/>
      <c r="T6895" s="268"/>
      <c r="X6895" s="268"/>
    </row>
    <row r="6896" spans="1:24" x14ac:dyDescent="0.25">
      <c r="A6896" s="268"/>
      <c r="B6896" s="268"/>
      <c r="C6896" s="268"/>
      <c r="D6896" s="268"/>
      <c r="E6896" s="268"/>
      <c r="F6896" s="268"/>
      <c r="G6896" s="268"/>
      <c r="H6896" s="268"/>
      <c r="J6896" s="268"/>
      <c r="K6896" s="268"/>
      <c r="L6896" s="268"/>
      <c r="O6896" s="268"/>
      <c r="T6896" s="268"/>
      <c r="X6896" s="268"/>
    </row>
    <row r="6897" spans="1:24" x14ac:dyDescent="0.25">
      <c r="A6897" s="268"/>
      <c r="B6897" s="268"/>
      <c r="C6897" s="268"/>
      <c r="D6897" s="268"/>
      <c r="E6897" s="268"/>
      <c r="F6897" s="268"/>
      <c r="G6897" s="268"/>
      <c r="H6897" s="268"/>
      <c r="J6897" s="268"/>
      <c r="K6897" s="268"/>
      <c r="L6897" s="268"/>
      <c r="O6897" s="268"/>
      <c r="T6897" s="268"/>
      <c r="X6897" s="268"/>
    </row>
    <row r="6898" spans="1:24" x14ac:dyDescent="0.25">
      <c r="A6898" s="268"/>
      <c r="B6898" s="268"/>
      <c r="C6898" s="268"/>
      <c r="D6898" s="268"/>
      <c r="E6898" s="268"/>
      <c r="F6898" s="268"/>
      <c r="G6898" s="268"/>
      <c r="H6898" s="268"/>
      <c r="J6898" s="268"/>
      <c r="K6898" s="268"/>
      <c r="L6898" s="268"/>
      <c r="O6898" s="268"/>
      <c r="T6898" s="268"/>
      <c r="X6898" s="268"/>
    </row>
    <row r="6899" spans="1:24" x14ac:dyDescent="0.25">
      <c r="A6899" s="268"/>
      <c r="B6899" s="268"/>
      <c r="C6899" s="268"/>
      <c r="D6899" s="268"/>
      <c r="E6899" s="268"/>
      <c r="F6899" s="268"/>
      <c r="G6899" s="268"/>
      <c r="H6899" s="268"/>
      <c r="J6899" s="268"/>
      <c r="K6899" s="268"/>
      <c r="L6899" s="268"/>
      <c r="O6899" s="268"/>
      <c r="T6899" s="268"/>
      <c r="X6899" s="268"/>
    </row>
    <row r="6900" spans="1:24" x14ac:dyDescent="0.25">
      <c r="A6900" s="268"/>
      <c r="B6900" s="268"/>
      <c r="C6900" s="268"/>
      <c r="D6900" s="268"/>
      <c r="E6900" s="268"/>
      <c r="F6900" s="268"/>
      <c r="G6900" s="268"/>
      <c r="H6900" s="268"/>
      <c r="J6900" s="268"/>
      <c r="K6900" s="268"/>
      <c r="L6900" s="268"/>
      <c r="O6900" s="268"/>
      <c r="T6900" s="268"/>
      <c r="X6900" s="268"/>
    </row>
    <row r="6901" spans="1:24" x14ac:dyDescent="0.25">
      <c r="A6901" s="268"/>
      <c r="B6901" s="268"/>
      <c r="C6901" s="268"/>
      <c r="D6901" s="268"/>
      <c r="E6901" s="268"/>
      <c r="F6901" s="268"/>
      <c r="G6901" s="268"/>
      <c r="H6901" s="268"/>
      <c r="J6901" s="268"/>
      <c r="K6901" s="268"/>
      <c r="L6901" s="268"/>
      <c r="O6901" s="268"/>
      <c r="T6901" s="268"/>
      <c r="X6901" s="268"/>
    </row>
    <row r="6902" spans="1:24" x14ac:dyDescent="0.25">
      <c r="A6902" s="268"/>
      <c r="B6902" s="268"/>
      <c r="C6902" s="268"/>
      <c r="D6902" s="268"/>
      <c r="E6902" s="268"/>
      <c r="F6902" s="268"/>
      <c r="G6902" s="268"/>
      <c r="H6902" s="268"/>
      <c r="J6902" s="268"/>
      <c r="K6902" s="268"/>
      <c r="L6902" s="268"/>
      <c r="O6902" s="268"/>
      <c r="T6902" s="268"/>
      <c r="X6902" s="268"/>
    </row>
    <row r="6903" spans="1:24" x14ac:dyDescent="0.25">
      <c r="A6903" s="268"/>
      <c r="B6903" s="268"/>
      <c r="C6903" s="268"/>
      <c r="D6903" s="268"/>
      <c r="E6903" s="268"/>
      <c r="F6903" s="268"/>
      <c r="G6903" s="268"/>
      <c r="H6903" s="268"/>
      <c r="J6903" s="268"/>
      <c r="K6903" s="268"/>
      <c r="L6903" s="268"/>
      <c r="O6903" s="268"/>
      <c r="T6903" s="268"/>
      <c r="X6903" s="268"/>
    </row>
    <row r="6904" spans="1:24" x14ac:dyDescent="0.25">
      <c r="A6904" s="268"/>
      <c r="B6904" s="268"/>
      <c r="C6904" s="268"/>
      <c r="D6904" s="268"/>
      <c r="E6904" s="268"/>
      <c r="F6904" s="268"/>
      <c r="G6904" s="268"/>
      <c r="H6904" s="268"/>
      <c r="J6904" s="268"/>
      <c r="K6904" s="268"/>
      <c r="L6904" s="268"/>
      <c r="O6904" s="268"/>
      <c r="T6904" s="268"/>
      <c r="X6904" s="268"/>
    </row>
    <row r="6905" spans="1:24" x14ac:dyDescent="0.25">
      <c r="A6905" s="268"/>
      <c r="B6905" s="268"/>
      <c r="C6905" s="268"/>
      <c r="D6905" s="268"/>
      <c r="E6905" s="268"/>
      <c r="F6905" s="268"/>
      <c r="G6905" s="268"/>
      <c r="H6905" s="268"/>
      <c r="J6905" s="268"/>
      <c r="K6905" s="268"/>
      <c r="L6905" s="268"/>
      <c r="O6905" s="268"/>
      <c r="T6905" s="268"/>
      <c r="X6905" s="268"/>
    </row>
    <row r="6906" spans="1:24" x14ac:dyDescent="0.25">
      <c r="A6906" s="268"/>
      <c r="B6906" s="268"/>
      <c r="C6906" s="268"/>
      <c r="D6906" s="268"/>
      <c r="E6906" s="268"/>
      <c r="F6906" s="268"/>
      <c r="G6906" s="268"/>
      <c r="H6906" s="268"/>
      <c r="J6906" s="268"/>
      <c r="K6906" s="268"/>
      <c r="L6906" s="268"/>
      <c r="O6906" s="268"/>
      <c r="T6906" s="268"/>
      <c r="X6906" s="268"/>
    </row>
    <row r="6907" spans="1:24" x14ac:dyDescent="0.25">
      <c r="A6907" s="268"/>
      <c r="B6907" s="268"/>
      <c r="C6907" s="268"/>
      <c r="D6907" s="268"/>
      <c r="E6907" s="268"/>
      <c r="F6907" s="268"/>
      <c r="G6907" s="268"/>
      <c r="H6907" s="268"/>
      <c r="J6907" s="268"/>
      <c r="K6907" s="268"/>
      <c r="L6907" s="268"/>
      <c r="O6907" s="268"/>
      <c r="T6907" s="268"/>
      <c r="X6907" s="268"/>
    </row>
    <row r="6908" spans="1:24" x14ac:dyDescent="0.25">
      <c r="A6908" s="268"/>
      <c r="B6908" s="268"/>
      <c r="C6908" s="268"/>
      <c r="D6908" s="268"/>
      <c r="E6908" s="268"/>
      <c r="F6908" s="268"/>
      <c r="G6908" s="268"/>
      <c r="H6908" s="268"/>
      <c r="J6908" s="268"/>
      <c r="K6908" s="268"/>
      <c r="L6908" s="268"/>
      <c r="O6908" s="268"/>
      <c r="T6908" s="268"/>
      <c r="X6908" s="268"/>
    </row>
    <row r="6909" spans="1:24" x14ac:dyDescent="0.25">
      <c r="A6909" s="268"/>
      <c r="B6909" s="268"/>
      <c r="C6909" s="268"/>
      <c r="D6909" s="268"/>
      <c r="E6909" s="268"/>
      <c r="F6909" s="268"/>
      <c r="G6909" s="268"/>
      <c r="H6909" s="268"/>
      <c r="J6909" s="268"/>
      <c r="K6909" s="268"/>
      <c r="L6909" s="268"/>
      <c r="O6909" s="268"/>
      <c r="T6909" s="268"/>
      <c r="X6909" s="268"/>
    </row>
    <row r="6910" spans="1:24" x14ac:dyDescent="0.25">
      <c r="A6910" s="268"/>
      <c r="B6910" s="268"/>
      <c r="C6910" s="268"/>
      <c r="D6910" s="268"/>
      <c r="E6910" s="268"/>
      <c r="F6910" s="268"/>
      <c r="G6910" s="268"/>
      <c r="H6910" s="268"/>
      <c r="J6910" s="268"/>
      <c r="K6910" s="268"/>
      <c r="L6910" s="268"/>
      <c r="O6910" s="268"/>
      <c r="T6910" s="268"/>
      <c r="X6910" s="268"/>
    </row>
    <row r="6911" spans="1:24" x14ac:dyDescent="0.25">
      <c r="A6911" s="268"/>
      <c r="B6911" s="268"/>
      <c r="C6911" s="268"/>
      <c r="D6911" s="268"/>
      <c r="E6911" s="268"/>
      <c r="F6911" s="268"/>
      <c r="G6911" s="268"/>
      <c r="H6911" s="268"/>
      <c r="J6911" s="268"/>
      <c r="K6911" s="268"/>
      <c r="L6911" s="268"/>
      <c r="O6911" s="268"/>
      <c r="T6911" s="268"/>
      <c r="X6911" s="268"/>
    </row>
    <row r="6912" spans="1:24" x14ac:dyDescent="0.25">
      <c r="A6912" s="268"/>
      <c r="B6912" s="268"/>
      <c r="C6912" s="268"/>
      <c r="D6912" s="268"/>
      <c r="E6912" s="268"/>
      <c r="F6912" s="268"/>
      <c r="G6912" s="268"/>
      <c r="H6912" s="268"/>
      <c r="J6912" s="268"/>
      <c r="K6912" s="268"/>
      <c r="L6912" s="268"/>
      <c r="O6912" s="268"/>
      <c r="T6912" s="268"/>
      <c r="X6912" s="268"/>
    </row>
    <row r="6913" spans="1:24" x14ac:dyDescent="0.25">
      <c r="A6913" s="268"/>
      <c r="B6913" s="268"/>
      <c r="C6913" s="268"/>
      <c r="D6913" s="268"/>
      <c r="E6913" s="268"/>
      <c r="F6913" s="268"/>
      <c r="G6913" s="268"/>
      <c r="H6913" s="268"/>
      <c r="J6913" s="268"/>
      <c r="K6913" s="268"/>
      <c r="L6913" s="268"/>
      <c r="O6913" s="268"/>
      <c r="T6913" s="268"/>
      <c r="X6913" s="268"/>
    </row>
    <row r="6914" spans="1:24" x14ac:dyDescent="0.25">
      <c r="A6914" s="268"/>
      <c r="B6914" s="268"/>
      <c r="C6914" s="268"/>
      <c r="D6914" s="268"/>
      <c r="E6914" s="268"/>
      <c r="F6914" s="268"/>
      <c r="G6914" s="268"/>
      <c r="H6914" s="268"/>
      <c r="J6914" s="268"/>
      <c r="K6914" s="268"/>
      <c r="L6914" s="268"/>
      <c r="O6914" s="268"/>
      <c r="T6914" s="268"/>
      <c r="X6914" s="268"/>
    </row>
    <row r="6915" spans="1:24" x14ac:dyDescent="0.25">
      <c r="A6915" s="268"/>
      <c r="B6915" s="268"/>
      <c r="C6915" s="268"/>
      <c r="D6915" s="268"/>
      <c r="E6915" s="268"/>
      <c r="F6915" s="268"/>
      <c r="G6915" s="268"/>
      <c r="H6915" s="268"/>
      <c r="J6915" s="268"/>
      <c r="K6915" s="268"/>
      <c r="L6915" s="268"/>
      <c r="O6915" s="268"/>
      <c r="T6915" s="268"/>
      <c r="X6915" s="268"/>
    </row>
    <row r="6916" spans="1:24" x14ac:dyDescent="0.25">
      <c r="A6916" s="268"/>
      <c r="B6916" s="268"/>
      <c r="C6916" s="268"/>
      <c r="D6916" s="268"/>
      <c r="E6916" s="268"/>
      <c r="F6916" s="268"/>
      <c r="G6916" s="268"/>
      <c r="H6916" s="268"/>
      <c r="J6916" s="268"/>
      <c r="K6916" s="268"/>
      <c r="L6916" s="268"/>
      <c r="O6916" s="268"/>
      <c r="T6916" s="268"/>
      <c r="X6916" s="268"/>
    </row>
    <row r="6917" spans="1:24" x14ac:dyDescent="0.25">
      <c r="A6917" s="268"/>
      <c r="B6917" s="268"/>
      <c r="C6917" s="268"/>
      <c r="D6917" s="268"/>
      <c r="E6917" s="268"/>
      <c r="F6917" s="268"/>
      <c r="G6917" s="268"/>
      <c r="H6917" s="268"/>
      <c r="J6917" s="268"/>
      <c r="K6917" s="268"/>
      <c r="L6917" s="268"/>
      <c r="O6917" s="268"/>
      <c r="T6917" s="268"/>
      <c r="X6917" s="268"/>
    </row>
    <row r="6918" spans="1:24" x14ac:dyDescent="0.25">
      <c r="A6918" s="268"/>
      <c r="B6918" s="268"/>
      <c r="C6918" s="268"/>
      <c r="D6918" s="268"/>
      <c r="E6918" s="268"/>
      <c r="F6918" s="268"/>
      <c r="G6918" s="268"/>
      <c r="H6918" s="268"/>
      <c r="J6918" s="268"/>
      <c r="K6918" s="268"/>
      <c r="L6918" s="268"/>
      <c r="O6918" s="268"/>
      <c r="T6918" s="268"/>
      <c r="X6918" s="268"/>
    </row>
    <row r="6919" spans="1:24" x14ac:dyDescent="0.25">
      <c r="A6919" s="268"/>
      <c r="B6919" s="268"/>
      <c r="C6919" s="268"/>
      <c r="D6919" s="268"/>
      <c r="E6919" s="268"/>
      <c r="F6919" s="268"/>
      <c r="G6919" s="268"/>
      <c r="H6919" s="268"/>
      <c r="J6919" s="268"/>
      <c r="K6919" s="268"/>
      <c r="L6919" s="268"/>
      <c r="O6919" s="268"/>
      <c r="T6919" s="268"/>
      <c r="X6919" s="268"/>
    </row>
    <row r="6920" spans="1:24" x14ac:dyDescent="0.25">
      <c r="A6920" s="268"/>
      <c r="B6920" s="268"/>
      <c r="C6920" s="268"/>
      <c r="D6920" s="268"/>
      <c r="E6920" s="268"/>
      <c r="F6920" s="268"/>
      <c r="G6920" s="268"/>
      <c r="H6920" s="268"/>
      <c r="J6920" s="268"/>
      <c r="K6920" s="268"/>
      <c r="L6920" s="268"/>
      <c r="O6920" s="268"/>
      <c r="T6920" s="268"/>
      <c r="X6920" s="268"/>
    </row>
    <row r="6921" spans="1:24" x14ac:dyDescent="0.25">
      <c r="A6921" s="268"/>
      <c r="B6921" s="268"/>
      <c r="C6921" s="268"/>
      <c r="D6921" s="268"/>
      <c r="E6921" s="268"/>
      <c r="F6921" s="268"/>
      <c r="G6921" s="268"/>
      <c r="H6921" s="268"/>
      <c r="J6921" s="268"/>
      <c r="K6921" s="268"/>
      <c r="L6921" s="268"/>
      <c r="O6921" s="268"/>
      <c r="T6921" s="268"/>
      <c r="X6921" s="268"/>
    </row>
    <row r="6922" spans="1:24" x14ac:dyDescent="0.25">
      <c r="A6922" s="268"/>
      <c r="B6922" s="268"/>
      <c r="C6922" s="268"/>
      <c r="D6922" s="268"/>
      <c r="E6922" s="268"/>
      <c r="F6922" s="268"/>
      <c r="G6922" s="268"/>
      <c r="H6922" s="268"/>
      <c r="J6922" s="268"/>
      <c r="K6922" s="268"/>
      <c r="L6922" s="268"/>
      <c r="O6922" s="268"/>
      <c r="T6922" s="268"/>
      <c r="X6922" s="268"/>
    </row>
    <row r="6923" spans="1:24" x14ac:dyDescent="0.25">
      <c r="A6923" s="268"/>
      <c r="B6923" s="268"/>
      <c r="C6923" s="268"/>
      <c r="D6923" s="268"/>
      <c r="E6923" s="268"/>
      <c r="F6923" s="268"/>
      <c r="G6923" s="268"/>
      <c r="H6923" s="268"/>
      <c r="J6923" s="268"/>
      <c r="K6923" s="268"/>
      <c r="L6923" s="268"/>
      <c r="O6923" s="268"/>
      <c r="T6923" s="268"/>
      <c r="X6923" s="268"/>
    </row>
    <row r="6924" spans="1:24" x14ac:dyDescent="0.25">
      <c r="A6924" s="268"/>
      <c r="B6924" s="268"/>
      <c r="C6924" s="268"/>
      <c r="D6924" s="268"/>
      <c r="E6924" s="268"/>
      <c r="F6924" s="268"/>
      <c r="G6924" s="268"/>
      <c r="H6924" s="268"/>
      <c r="J6924" s="268"/>
      <c r="K6924" s="268"/>
      <c r="L6924" s="268"/>
      <c r="O6924" s="268"/>
      <c r="T6924" s="268"/>
      <c r="X6924" s="268"/>
    </row>
    <row r="6925" spans="1:24" x14ac:dyDescent="0.25">
      <c r="A6925" s="268"/>
      <c r="B6925" s="268"/>
      <c r="C6925" s="268"/>
      <c r="D6925" s="268"/>
      <c r="E6925" s="268"/>
      <c r="F6925" s="268"/>
      <c r="G6925" s="268"/>
      <c r="H6925" s="268"/>
      <c r="J6925" s="268"/>
      <c r="K6925" s="268"/>
      <c r="L6925" s="268"/>
      <c r="O6925" s="268"/>
      <c r="T6925" s="268"/>
      <c r="X6925" s="268"/>
    </row>
    <row r="6926" spans="1:24" x14ac:dyDescent="0.25">
      <c r="A6926" s="268"/>
      <c r="B6926" s="268"/>
      <c r="C6926" s="268"/>
      <c r="D6926" s="268"/>
      <c r="E6926" s="268"/>
      <c r="F6926" s="268"/>
      <c r="G6926" s="268"/>
      <c r="H6926" s="268"/>
      <c r="J6926" s="268"/>
      <c r="K6926" s="268"/>
      <c r="L6926" s="268"/>
      <c r="O6926" s="268"/>
      <c r="T6926" s="268"/>
      <c r="X6926" s="268"/>
    </row>
    <row r="6927" spans="1:24" x14ac:dyDescent="0.25">
      <c r="A6927" s="268"/>
      <c r="B6927" s="268"/>
      <c r="C6927" s="268"/>
      <c r="D6927" s="268"/>
      <c r="E6927" s="268"/>
      <c r="F6927" s="268"/>
      <c r="G6927" s="268"/>
      <c r="H6927" s="268"/>
      <c r="J6927" s="268"/>
      <c r="K6927" s="268"/>
      <c r="L6927" s="268"/>
      <c r="O6927" s="268"/>
      <c r="T6927" s="268"/>
      <c r="X6927" s="268"/>
    </row>
    <row r="6928" spans="1:24" x14ac:dyDescent="0.25">
      <c r="A6928" s="268"/>
      <c r="B6928" s="268"/>
      <c r="C6928" s="268"/>
      <c r="D6928" s="268"/>
      <c r="E6928" s="268"/>
      <c r="F6928" s="268"/>
      <c r="G6928" s="268"/>
      <c r="H6928" s="268"/>
      <c r="J6928" s="268"/>
      <c r="K6928" s="268"/>
      <c r="L6928" s="268"/>
      <c r="O6928" s="268"/>
      <c r="T6928" s="268"/>
      <c r="X6928" s="268"/>
    </row>
    <row r="6929" spans="1:24" x14ac:dyDescent="0.25">
      <c r="A6929" s="268"/>
      <c r="B6929" s="268"/>
      <c r="C6929" s="268"/>
      <c r="D6929" s="268"/>
      <c r="E6929" s="268"/>
      <c r="F6929" s="268"/>
      <c r="G6929" s="268"/>
      <c r="H6929" s="268"/>
      <c r="J6929" s="268"/>
      <c r="K6929" s="268"/>
      <c r="L6929" s="268"/>
      <c r="O6929" s="268"/>
      <c r="T6929" s="268"/>
      <c r="X6929" s="268"/>
    </row>
    <row r="6930" spans="1:24" x14ac:dyDescent="0.25">
      <c r="A6930" s="268"/>
      <c r="B6930" s="268"/>
      <c r="C6930" s="268"/>
      <c r="D6930" s="268"/>
      <c r="E6930" s="268"/>
      <c r="F6930" s="268"/>
      <c r="G6930" s="268"/>
      <c r="H6930" s="268"/>
      <c r="J6930" s="268"/>
      <c r="K6930" s="268"/>
      <c r="L6930" s="268"/>
      <c r="O6930" s="268"/>
      <c r="T6930" s="268"/>
      <c r="X6930" s="268"/>
    </row>
    <row r="6931" spans="1:24" x14ac:dyDescent="0.25">
      <c r="A6931" s="268"/>
      <c r="B6931" s="268"/>
      <c r="C6931" s="268"/>
      <c r="D6931" s="268"/>
      <c r="E6931" s="268"/>
      <c r="F6931" s="268"/>
      <c r="G6931" s="268"/>
      <c r="H6931" s="268"/>
      <c r="J6931" s="268"/>
      <c r="K6931" s="268"/>
      <c r="L6931" s="268"/>
      <c r="O6931" s="268"/>
      <c r="T6931" s="268"/>
      <c r="X6931" s="268"/>
    </row>
    <row r="6932" spans="1:24" x14ac:dyDescent="0.25">
      <c r="A6932" s="268"/>
      <c r="B6932" s="268"/>
      <c r="C6932" s="268"/>
      <c r="D6932" s="268"/>
      <c r="E6932" s="268"/>
      <c r="F6932" s="268"/>
      <c r="G6932" s="268"/>
      <c r="H6932" s="268"/>
      <c r="J6932" s="268"/>
      <c r="K6932" s="268"/>
      <c r="L6932" s="268"/>
      <c r="O6932" s="268"/>
      <c r="T6932" s="268"/>
      <c r="X6932" s="268"/>
    </row>
    <row r="6933" spans="1:24" x14ac:dyDescent="0.25">
      <c r="A6933" s="268"/>
      <c r="B6933" s="268"/>
      <c r="C6933" s="268"/>
      <c r="D6933" s="268"/>
      <c r="E6933" s="268"/>
      <c r="F6933" s="268"/>
      <c r="G6933" s="268"/>
      <c r="H6933" s="268"/>
      <c r="J6933" s="268"/>
      <c r="K6933" s="268"/>
      <c r="L6933" s="268"/>
      <c r="O6933" s="268"/>
      <c r="T6933" s="268"/>
      <c r="X6933" s="268"/>
    </row>
    <row r="6934" spans="1:24" x14ac:dyDescent="0.25">
      <c r="A6934" s="268"/>
      <c r="B6934" s="268"/>
      <c r="C6934" s="268"/>
      <c r="D6934" s="268"/>
      <c r="E6934" s="268"/>
      <c r="F6934" s="268"/>
      <c r="G6934" s="268"/>
      <c r="H6934" s="268"/>
      <c r="J6934" s="268"/>
      <c r="K6934" s="268"/>
      <c r="L6934" s="268"/>
      <c r="O6934" s="268"/>
      <c r="T6934" s="268"/>
      <c r="X6934" s="268"/>
    </row>
    <row r="6935" spans="1:24" x14ac:dyDescent="0.25">
      <c r="A6935" s="268"/>
      <c r="B6935" s="268"/>
      <c r="C6935" s="268"/>
      <c r="D6935" s="268"/>
      <c r="E6935" s="268"/>
      <c r="F6935" s="268"/>
      <c r="G6935" s="268"/>
      <c r="H6935" s="268"/>
      <c r="J6935" s="268"/>
      <c r="K6935" s="268"/>
      <c r="L6935" s="268"/>
      <c r="O6935" s="268"/>
      <c r="T6935" s="268"/>
      <c r="X6935" s="268"/>
    </row>
    <row r="6936" spans="1:24" x14ac:dyDescent="0.25">
      <c r="A6936" s="268"/>
      <c r="B6936" s="268"/>
      <c r="C6936" s="268"/>
      <c r="D6936" s="268"/>
      <c r="E6936" s="268"/>
      <c r="F6936" s="268"/>
      <c r="G6936" s="268"/>
      <c r="H6936" s="268"/>
      <c r="J6936" s="268"/>
      <c r="K6936" s="268"/>
      <c r="L6936" s="268"/>
      <c r="O6936" s="268"/>
      <c r="T6936" s="268"/>
      <c r="X6936" s="268"/>
    </row>
    <row r="6937" spans="1:24" x14ac:dyDescent="0.25">
      <c r="A6937" s="268"/>
      <c r="B6937" s="268"/>
      <c r="C6937" s="268"/>
      <c r="D6937" s="268"/>
      <c r="E6937" s="268"/>
      <c r="F6937" s="268"/>
      <c r="G6937" s="268"/>
      <c r="H6937" s="268"/>
      <c r="J6937" s="268"/>
      <c r="K6937" s="268"/>
      <c r="L6937" s="268"/>
      <c r="O6937" s="268"/>
      <c r="T6937" s="268"/>
      <c r="X6937" s="268"/>
    </row>
    <row r="6938" spans="1:24" x14ac:dyDescent="0.25">
      <c r="A6938" s="268"/>
      <c r="B6938" s="268"/>
      <c r="C6938" s="268"/>
      <c r="D6938" s="268"/>
      <c r="E6938" s="268"/>
      <c r="F6938" s="268"/>
      <c r="G6938" s="268"/>
      <c r="H6938" s="268"/>
      <c r="J6938" s="268"/>
      <c r="K6938" s="268"/>
      <c r="L6938" s="268"/>
      <c r="O6938" s="268"/>
      <c r="T6938" s="268"/>
      <c r="X6938" s="268"/>
    </row>
    <row r="6939" spans="1:24" x14ac:dyDescent="0.25">
      <c r="A6939" s="268"/>
      <c r="B6939" s="268"/>
      <c r="C6939" s="268"/>
      <c r="D6939" s="268"/>
      <c r="E6939" s="268"/>
      <c r="F6939" s="268"/>
      <c r="G6939" s="268"/>
      <c r="H6939" s="268"/>
      <c r="J6939" s="268"/>
      <c r="K6939" s="268"/>
      <c r="L6939" s="268"/>
      <c r="O6939" s="268"/>
      <c r="T6939" s="268"/>
      <c r="X6939" s="268"/>
    </row>
    <row r="6940" spans="1:24" x14ac:dyDescent="0.25">
      <c r="A6940" s="268"/>
      <c r="B6940" s="268"/>
      <c r="C6940" s="268"/>
      <c r="D6940" s="268"/>
      <c r="E6940" s="268"/>
      <c r="F6940" s="268"/>
      <c r="G6940" s="268"/>
      <c r="H6940" s="268"/>
      <c r="J6940" s="268"/>
      <c r="K6940" s="268"/>
      <c r="L6940" s="268"/>
      <c r="O6940" s="268"/>
      <c r="T6940" s="268"/>
      <c r="X6940" s="268"/>
    </row>
    <row r="6941" spans="1:24" x14ac:dyDescent="0.25">
      <c r="A6941" s="268"/>
      <c r="B6941" s="268"/>
      <c r="C6941" s="268"/>
      <c r="D6941" s="268"/>
      <c r="E6941" s="268"/>
      <c r="F6941" s="268"/>
      <c r="G6941" s="268"/>
      <c r="H6941" s="268"/>
      <c r="J6941" s="268"/>
      <c r="K6941" s="268"/>
      <c r="L6941" s="268"/>
      <c r="O6941" s="268"/>
      <c r="T6941" s="268"/>
      <c r="X6941" s="268"/>
    </row>
    <row r="6942" spans="1:24" x14ac:dyDescent="0.25">
      <c r="A6942" s="268"/>
      <c r="B6942" s="268"/>
      <c r="C6942" s="268"/>
      <c r="D6942" s="268"/>
      <c r="E6942" s="268"/>
      <c r="F6942" s="268"/>
      <c r="G6942" s="268"/>
      <c r="H6942" s="268"/>
      <c r="J6942" s="268"/>
      <c r="K6942" s="268"/>
      <c r="L6942" s="268"/>
      <c r="O6942" s="268"/>
      <c r="T6942" s="268"/>
      <c r="X6942" s="268"/>
    </row>
    <row r="6943" spans="1:24" x14ac:dyDescent="0.25">
      <c r="A6943" s="268"/>
      <c r="B6943" s="268"/>
      <c r="C6943" s="268"/>
      <c r="D6943" s="268"/>
      <c r="E6943" s="268"/>
      <c r="F6943" s="268"/>
      <c r="G6943" s="268"/>
      <c r="H6943" s="268"/>
      <c r="J6943" s="268"/>
      <c r="K6943" s="268"/>
      <c r="L6943" s="268"/>
      <c r="O6943" s="268"/>
      <c r="T6943" s="268"/>
      <c r="X6943" s="268"/>
    </row>
    <row r="6944" spans="1:24" x14ac:dyDescent="0.25">
      <c r="A6944" s="268"/>
      <c r="B6944" s="268"/>
      <c r="C6944" s="268"/>
      <c r="D6944" s="268"/>
      <c r="E6944" s="268"/>
      <c r="F6944" s="268"/>
      <c r="G6944" s="268"/>
      <c r="H6944" s="268"/>
      <c r="J6944" s="268"/>
      <c r="K6944" s="268"/>
      <c r="L6944" s="268"/>
      <c r="O6944" s="268"/>
      <c r="T6944" s="268"/>
      <c r="X6944" s="268"/>
    </row>
    <row r="6945" spans="1:24" x14ac:dyDescent="0.25">
      <c r="A6945" s="268"/>
      <c r="B6945" s="268"/>
      <c r="C6945" s="268"/>
      <c r="D6945" s="268"/>
      <c r="E6945" s="268"/>
      <c r="F6945" s="268"/>
      <c r="G6945" s="268"/>
      <c r="H6945" s="268"/>
      <c r="J6945" s="268"/>
      <c r="K6945" s="268"/>
      <c r="L6945" s="268"/>
      <c r="O6945" s="268"/>
      <c r="T6945" s="268"/>
      <c r="X6945" s="268"/>
    </row>
    <row r="6946" spans="1:24" x14ac:dyDescent="0.25">
      <c r="A6946" s="268"/>
      <c r="B6946" s="268"/>
      <c r="C6946" s="268"/>
      <c r="D6946" s="268"/>
      <c r="E6946" s="268"/>
      <c r="F6946" s="268"/>
      <c r="G6946" s="268"/>
      <c r="H6946" s="268"/>
      <c r="J6946" s="268"/>
      <c r="K6946" s="268"/>
      <c r="L6946" s="268"/>
      <c r="O6946" s="268"/>
      <c r="T6946" s="268"/>
      <c r="X6946" s="268"/>
    </row>
    <row r="6947" spans="1:24" x14ac:dyDescent="0.25">
      <c r="A6947" s="268"/>
      <c r="B6947" s="268"/>
      <c r="C6947" s="268"/>
      <c r="D6947" s="268"/>
      <c r="E6947" s="268"/>
      <c r="F6947" s="268"/>
      <c r="G6947" s="268"/>
      <c r="H6947" s="268"/>
      <c r="J6947" s="268"/>
      <c r="K6947" s="268"/>
      <c r="L6947" s="268"/>
      <c r="O6947" s="268"/>
      <c r="T6947" s="268"/>
      <c r="X6947" s="268"/>
    </row>
    <row r="6948" spans="1:24" x14ac:dyDescent="0.25">
      <c r="A6948" s="268"/>
      <c r="B6948" s="268"/>
      <c r="C6948" s="268"/>
      <c r="D6948" s="268"/>
      <c r="E6948" s="268"/>
      <c r="F6948" s="268"/>
      <c r="G6948" s="268"/>
      <c r="H6948" s="268"/>
      <c r="J6948" s="268"/>
      <c r="K6948" s="268"/>
      <c r="L6948" s="268"/>
      <c r="O6948" s="268"/>
      <c r="T6948" s="268"/>
      <c r="X6948" s="268"/>
    </row>
    <row r="6949" spans="1:24" x14ac:dyDescent="0.25">
      <c r="A6949" s="268"/>
      <c r="B6949" s="268"/>
      <c r="C6949" s="268"/>
      <c r="D6949" s="268"/>
      <c r="E6949" s="268"/>
      <c r="F6949" s="268"/>
      <c r="G6949" s="268"/>
      <c r="H6949" s="268"/>
      <c r="J6949" s="268"/>
      <c r="K6949" s="268"/>
      <c r="L6949" s="268"/>
      <c r="O6949" s="268"/>
      <c r="T6949" s="268"/>
      <c r="X6949" s="268"/>
    </row>
    <row r="6950" spans="1:24" x14ac:dyDescent="0.25">
      <c r="A6950" s="268"/>
      <c r="B6950" s="268"/>
      <c r="C6950" s="268"/>
      <c r="D6950" s="268"/>
      <c r="E6950" s="268"/>
      <c r="F6950" s="268"/>
      <c r="G6950" s="268"/>
      <c r="H6950" s="268"/>
      <c r="J6950" s="268"/>
      <c r="K6950" s="268"/>
      <c r="L6950" s="268"/>
      <c r="O6950" s="268"/>
      <c r="T6950" s="268"/>
      <c r="X6950" s="268"/>
    </row>
    <row r="6951" spans="1:24" x14ac:dyDescent="0.25">
      <c r="A6951" s="268"/>
      <c r="B6951" s="268"/>
      <c r="C6951" s="268"/>
      <c r="D6951" s="268"/>
      <c r="E6951" s="268"/>
      <c r="F6951" s="268"/>
      <c r="G6951" s="268"/>
      <c r="H6951" s="268"/>
      <c r="J6951" s="268"/>
      <c r="K6951" s="268"/>
      <c r="L6951" s="268"/>
      <c r="O6951" s="268"/>
      <c r="T6951" s="268"/>
      <c r="X6951" s="268"/>
    </row>
    <row r="6952" spans="1:24" x14ac:dyDescent="0.25">
      <c r="A6952" s="268"/>
      <c r="B6952" s="268"/>
      <c r="C6952" s="268"/>
      <c r="D6952" s="268"/>
      <c r="E6952" s="268"/>
      <c r="F6952" s="268"/>
      <c r="G6952" s="268"/>
      <c r="H6952" s="268"/>
      <c r="J6952" s="268"/>
      <c r="K6952" s="268"/>
      <c r="L6952" s="268"/>
      <c r="O6952" s="268"/>
      <c r="T6952" s="268"/>
      <c r="X6952" s="268"/>
    </row>
    <row r="6953" spans="1:24" x14ac:dyDescent="0.25">
      <c r="A6953" s="268"/>
      <c r="B6953" s="268"/>
      <c r="C6953" s="268"/>
      <c r="D6953" s="268"/>
      <c r="E6953" s="268"/>
      <c r="F6953" s="268"/>
      <c r="G6953" s="268"/>
      <c r="H6953" s="268"/>
      <c r="J6953" s="268"/>
      <c r="K6953" s="268"/>
      <c r="L6953" s="268"/>
      <c r="O6953" s="268"/>
      <c r="T6953" s="268"/>
      <c r="X6953" s="268"/>
    </row>
    <row r="6954" spans="1:24" x14ac:dyDescent="0.25">
      <c r="A6954" s="268"/>
      <c r="B6954" s="268"/>
      <c r="C6954" s="268"/>
      <c r="D6954" s="268"/>
      <c r="E6954" s="268"/>
      <c r="F6954" s="268"/>
      <c r="G6954" s="268"/>
      <c r="H6954" s="268"/>
      <c r="J6954" s="268"/>
      <c r="K6954" s="268"/>
      <c r="L6954" s="268"/>
      <c r="O6954" s="268"/>
      <c r="T6954" s="268"/>
      <c r="X6954" s="268"/>
    </row>
    <row r="6955" spans="1:24" x14ac:dyDescent="0.25">
      <c r="A6955" s="268"/>
      <c r="B6955" s="268"/>
      <c r="C6955" s="268"/>
      <c r="D6955" s="268"/>
      <c r="E6955" s="268"/>
      <c r="F6955" s="268"/>
      <c r="G6955" s="268"/>
      <c r="H6955" s="268"/>
      <c r="J6955" s="268"/>
      <c r="K6955" s="268"/>
      <c r="L6955" s="268"/>
      <c r="O6955" s="268"/>
      <c r="T6955" s="268"/>
      <c r="X6955" s="268"/>
    </row>
    <row r="6956" spans="1:24" x14ac:dyDescent="0.25">
      <c r="A6956" s="268"/>
      <c r="B6956" s="268"/>
      <c r="C6956" s="268"/>
      <c r="D6956" s="268"/>
      <c r="E6956" s="268"/>
      <c r="F6956" s="268"/>
      <c r="G6956" s="268"/>
      <c r="H6956" s="268"/>
      <c r="J6956" s="268"/>
      <c r="K6956" s="268"/>
      <c r="L6956" s="268"/>
      <c r="O6956" s="268"/>
      <c r="T6956" s="268"/>
      <c r="X6956" s="268"/>
    </row>
    <row r="6957" spans="1:24" x14ac:dyDescent="0.25">
      <c r="A6957" s="268"/>
      <c r="B6957" s="268"/>
      <c r="C6957" s="268"/>
      <c r="D6957" s="268"/>
      <c r="E6957" s="268"/>
      <c r="F6957" s="268"/>
      <c r="G6957" s="268"/>
      <c r="H6957" s="268"/>
      <c r="J6957" s="268"/>
      <c r="K6957" s="268"/>
      <c r="L6957" s="268"/>
      <c r="O6957" s="268"/>
      <c r="T6957" s="268"/>
      <c r="X6957" s="268"/>
    </row>
    <row r="6958" spans="1:24" x14ac:dyDescent="0.25">
      <c r="A6958" s="268"/>
      <c r="B6958" s="268"/>
      <c r="C6958" s="268"/>
      <c r="D6958" s="268"/>
      <c r="E6958" s="268"/>
      <c r="F6958" s="268"/>
      <c r="G6958" s="268"/>
      <c r="H6958" s="268"/>
      <c r="J6958" s="268"/>
      <c r="K6958" s="268"/>
      <c r="L6958" s="268"/>
      <c r="O6958" s="268"/>
      <c r="T6958" s="268"/>
      <c r="X6958" s="268"/>
    </row>
    <row r="6959" spans="1:24" x14ac:dyDescent="0.25">
      <c r="A6959" s="268"/>
      <c r="B6959" s="268"/>
      <c r="C6959" s="268"/>
      <c r="D6959" s="268"/>
      <c r="E6959" s="268"/>
      <c r="F6959" s="268"/>
      <c r="G6959" s="268"/>
      <c r="H6959" s="268"/>
      <c r="J6959" s="268"/>
      <c r="K6959" s="268"/>
      <c r="L6959" s="268"/>
      <c r="O6959" s="268"/>
      <c r="T6959" s="268"/>
      <c r="X6959" s="268"/>
    </row>
    <row r="6960" spans="1:24" x14ac:dyDescent="0.25">
      <c r="A6960" s="268"/>
      <c r="B6960" s="268"/>
      <c r="C6960" s="268"/>
      <c r="D6960" s="268"/>
      <c r="E6960" s="268"/>
      <c r="F6960" s="268"/>
      <c r="G6960" s="268"/>
      <c r="H6960" s="268"/>
      <c r="J6960" s="268"/>
      <c r="K6960" s="268"/>
      <c r="L6960" s="268"/>
      <c r="O6960" s="268"/>
      <c r="T6960" s="268"/>
      <c r="X6960" s="268"/>
    </row>
    <row r="6961" spans="1:24" x14ac:dyDescent="0.25">
      <c r="A6961" s="268"/>
      <c r="B6961" s="268"/>
      <c r="C6961" s="268"/>
      <c r="D6961" s="268"/>
      <c r="E6961" s="268"/>
      <c r="F6961" s="268"/>
      <c r="G6961" s="268"/>
      <c r="H6961" s="268"/>
      <c r="J6961" s="268"/>
      <c r="K6961" s="268"/>
      <c r="L6961" s="268"/>
      <c r="O6961" s="268"/>
      <c r="T6961" s="268"/>
      <c r="X6961" s="268"/>
    </row>
    <row r="6962" spans="1:24" x14ac:dyDescent="0.25">
      <c r="A6962" s="268"/>
      <c r="B6962" s="268"/>
      <c r="C6962" s="268"/>
      <c r="D6962" s="268"/>
      <c r="E6962" s="268"/>
      <c r="F6962" s="268"/>
      <c r="G6962" s="268"/>
      <c r="H6962" s="268"/>
      <c r="J6962" s="268"/>
      <c r="K6962" s="268"/>
      <c r="L6962" s="268"/>
      <c r="O6962" s="268"/>
      <c r="T6962" s="268"/>
      <c r="X6962" s="268"/>
    </row>
    <row r="6963" spans="1:24" x14ac:dyDescent="0.25">
      <c r="A6963" s="268"/>
      <c r="B6963" s="268"/>
      <c r="C6963" s="268"/>
      <c r="D6963" s="268"/>
      <c r="E6963" s="268"/>
      <c r="F6963" s="268"/>
      <c r="G6963" s="268"/>
      <c r="H6963" s="268"/>
      <c r="J6963" s="268"/>
      <c r="K6963" s="268"/>
      <c r="L6963" s="268"/>
      <c r="O6963" s="268"/>
      <c r="T6963" s="268"/>
      <c r="X6963" s="268"/>
    </row>
    <row r="6964" spans="1:24" x14ac:dyDescent="0.25">
      <c r="A6964" s="268"/>
      <c r="B6964" s="268"/>
      <c r="C6964" s="268"/>
      <c r="D6964" s="268"/>
      <c r="E6964" s="268"/>
      <c r="F6964" s="268"/>
      <c r="G6964" s="268"/>
      <c r="H6964" s="268"/>
      <c r="J6964" s="268"/>
      <c r="K6964" s="268"/>
      <c r="L6964" s="268"/>
      <c r="O6964" s="268"/>
      <c r="T6964" s="268"/>
      <c r="X6964" s="268"/>
    </row>
    <row r="6965" spans="1:24" x14ac:dyDescent="0.25">
      <c r="A6965" s="268"/>
      <c r="B6965" s="268"/>
      <c r="C6965" s="268"/>
      <c r="D6965" s="268"/>
      <c r="E6965" s="268"/>
      <c r="F6965" s="268"/>
      <c r="G6965" s="268"/>
      <c r="H6965" s="268"/>
      <c r="J6965" s="268"/>
      <c r="K6965" s="268"/>
      <c r="L6965" s="268"/>
      <c r="O6965" s="268"/>
      <c r="T6965" s="268"/>
      <c r="X6965" s="268"/>
    </row>
    <row r="6966" spans="1:24" x14ac:dyDescent="0.25">
      <c r="A6966" s="268"/>
      <c r="B6966" s="268"/>
      <c r="C6966" s="268"/>
      <c r="D6966" s="268"/>
      <c r="E6966" s="268"/>
      <c r="F6966" s="268"/>
      <c r="G6966" s="268"/>
      <c r="H6966" s="268"/>
      <c r="J6966" s="268"/>
      <c r="K6966" s="268"/>
      <c r="L6966" s="268"/>
      <c r="O6966" s="268"/>
      <c r="T6966" s="268"/>
      <c r="X6966" s="268"/>
    </row>
    <row r="6967" spans="1:24" x14ac:dyDescent="0.25">
      <c r="A6967" s="268"/>
      <c r="B6967" s="268"/>
      <c r="C6967" s="268"/>
      <c r="D6967" s="268"/>
      <c r="E6967" s="268"/>
      <c r="F6967" s="268"/>
      <c r="G6967" s="268"/>
      <c r="H6967" s="268"/>
      <c r="J6967" s="268"/>
      <c r="K6967" s="268"/>
      <c r="L6967" s="268"/>
      <c r="O6967" s="268"/>
      <c r="T6967" s="268"/>
      <c r="X6967" s="268"/>
    </row>
    <row r="6968" spans="1:24" x14ac:dyDescent="0.25">
      <c r="A6968" s="268"/>
      <c r="B6968" s="268"/>
      <c r="C6968" s="268"/>
      <c r="D6968" s="268"/>
      <c r="E6968" s="268"/>
      <c r="F6968" s="268"/>
      <c r="G6968" s="268"/>
      <c r="H6968" s="268"/>
      <c r="J6968" s="268"/>
      <c r="K6968" s="268"/>
      <c r="L6968" s="268"/>
      <c r="O6968" s="268"/>
      <c r="T6968" s="268"/>
      <c r="X6968" s="268"/>
    </row>
    <row r="6969" spans="1:24" x14ac:dyDescent="0.25">
      <c r="A6969" s="268"/>
      <c r="B6969" s="268"/>
      <c r="C6969" s="268"/>
      <c r="D6969" s="268"/>
      <c r="E6969" s="268"/>
      <c r="F6969" s="268"/>
      <c r="G6969" s="268"/>
      <c r="H6969" s="268"/>
      <c r="J6969" s="268"/>
      <c r="K6969" s="268"/>
      <c r="L6969" s="268"/>
      <c r="O6969" s="268"/>
      <c r="T6969" s="268"/>
      <c r="X6969" s="268"/>
    </row>
    <row r="6970" spans="1:24" x14ac:dyDescent="0.25">
      <c r="A6970" s="268"/>
      <c r="B6970" s="268"/>
      <c r="C6970" s="268"/>
      <c r="D6970" s="268"/>
      <c r="E6970" s="268"/>
      <c r="F6970" s="268"/>
      <c r="G6970" s="268"/>
      <c r="H6970" s="268"/>
      <c r="J6970" s="268"/>
      <c r="K6970" s="268"/>
      <c r="L6970" s="268"/>
      <c r="O6970" s="268"/>
      <c r="T6970" s="268"/>
      <c r="X6970" s="268"/>
    </row>
    <row r="6971" spans="1:24" x14ac:dyDescent="0.25">
      <c r="A6971" s="268"/>
      <c r="B6971" s="268"/>
      <c r="C6971" s="268"/>
      <c r="D6971" s="268"/>
      <c r="E6971" s="268"/>
      <c r="F6971" s="268"/>
      <c r="G6971" s="268"/>
      <c r="H6971" s="268"/>
      <c r="J6971" s="268"/>
      <c r="K6971" s="268"/>
      <c r="L6971" s="268"/>
      <c r="O6971" s="268"/>
      <c r="T6971" s="268"/>
      <c r="X6971" s="268"/>
    </row>
    <row r="6972" spans="1:24" x14ac:dyDescent="0.25">
      <c r="A6972" s="268"/>
      <c r="B6972" s="268"/>
      <c r="C6972" s="268"/>
      <c r="D6972" s="268"/>
      <c r="E6972" s="268"/>
      <c r="F6972" s="268"/>
      <c r="G6972" s="268"/>
      <c r="H6972" s="268"/>
      <c r="J6972" s="268"/>
      <c r="K6972" s="268"/>
      <c r="L6972" s="268"/>
      <c r="O6972" s="268"/>
      <c r="T6972" s="268"/>
      <c r="X6972" s="268"/>
    </row>
    <row r="6973" spans="1:24" x14ac:dyDescent="0.25">
      <c r="A6973" s="268"/>
      <c r="B6973" s="268"/>
      <c r="C6973" s="268"/>
      <c r="D6973" s="268"/>
      <c r="E6973" s="268"/>
      <c r="F6973" s="268"/>
      <c r="G6973" s="268"/>
      <c r="H6973" s="268"/>
      <c r="J6973" s="268"/>
      <c r="K6973" s="268"/>
      <c r="L6973" s="268"/>
      <c r="O6973" s="268"/>
      <c r="T6973" s="268"/>
      <c r="X6973" s="268"/>
    </row>
    <row r="6974" spans="1:24" x14ac:dyDescent="0.25">
      <c r="A6974" s="268"/>
      <c r="B6974" s="268"/>
      <c r="C6974" s="268"/>
      <c r="D6974" s="268"/>
      <c r="E6974" s="268"/>
      <c r="F6974" s="268"/>
      <c r="G6974" s="268"/>
      <c r="H6974" s="268"/>
      <c r="J6974" s="268"/>
      <c r="K6974" s="268"/>
      <c r="L6974" s="268"/>
      <c r="O6974" s="268"/>
      <c r="T6974" s="268"/>
      <c r="X6974" s="268"/>
    </row>
    <row r="6975" spans="1:24" x14ac:dyDescent="0.25">
      <c r="A6975" s="268"/>
      <c r="B6975" s="268"/>
      <c r="C6975" s="268"/>
      <c r="D6975" s="268"/>
      <c r="E6975" s="268"/>
      <c r="F6975" s="268"/>
      <c r="G6975" s="268"/>
      <c r="H6975" s="268"/>
      <c r="J6975" s="268"/>
      <c r="K6975" s="268"/>
      <c r="L6975" s="268"/>
      <c r="O6975" s="268"/>
      <c r="T6975" s="268"/>
      <c r="X6975" s="268"/>
    </row>
    <row r="6976" spans="1:24" x14ac:dyDescent="0.25">
      <c r="A6976" s="268"/>
      <c r="B6976" s="268"/>
      <c r="C6976" s="268"/>
      <c r="D6976" s="268"/>
      <c r="E6976" s="268"/>
      <c r="F6976" s="268"/>
      <c r="G6976" s="268"/>
      <c r="H6976" s="268"/>
      <c r="J6976" s="268"/>
      <c r="K6976" s="268"/>
      <c r="L6976" s="268"/>
      <c r="O6976" s="268"/>
      <c r="T6976" s="268"/>
      <c r="X6976" s="268"/>
    </row>
    <row r="6977" spans="1:24" x14ac:dyDescent="0.25">
      <c r="A6977" s="268"/>
      <c r="B6977" s="268"/>
      <c r="C6977" s="268"/>
      <c r="D6977" s="268"/>
      <c r="E6977" s="268"/>
      <c r="F6977" s="268"/>
      <c r="G6977" s="268"/>
      <c r="H6977" s="268"/>
      <c r="J6977" s="268"/>
      <c r="K6977" s="268"/>
      <c r="L6977" s="268"/>
      <c r="O6977" s="268"/>
      <c r="T6977" s="268"/>
      <c r="X6977" s="268"/>
    </row>
    <row r="6978" spans="1:24" x14ac:dyDescent="0.25">
      <c r="A6978" s="268"/>
      <c r="B6978" s="268"/>
      <c r="C6978" s="268"/>
      <c r="D6978" s="268"/>
      <c r="E6978" s="268"/>
      <c r="F6978" s="268"/>
      <c r="G6978" s="268"/>
      <c r="H6978" s="268"/>
      <c r="J6978" s="268"/>
      <c r="K6978" s="268"/>
      <c r="L6978" s="268"/>
      <c r="O6978" s="268"/>
      <c r="T6978" s="268"/>
      <c r="X6978" s="268"/>
    </row>
    <row r="6979" spans="1:24" x14ac:dyDescent="0.25">
      <c r="A6979" s="268"/>
      <c r="B6979" s="268"/>
      <c r="C6979" s="268"/>
      <c r="D6979" s="268"/>
      <c r="E6979" s="268"/>
      <c r="F6979" s="268"/>
      <c r="G6979" s="268"/>
      <c r="H6979" s="268"/>
      <c r="J6979" s="268"/>
      <c r="K6979" s="268"/>
      <c r="L6979" s="268"/>
      <c r="O6979" s="268"/>
      <c r="T6979" s="268"/>
      <c r="X6979" s="268"/>
    </row>
    <row r="6980" spans="1:24" x14ac:dyDescent="0.25">
      <c r="A6980" s="268"/>
      <c r="B6980" s="268"/>
      <c r="C6980" s="268"/>
      <c r="D6980" s="268"/>
      <c r="E6980" s="268"/>
      <c r="F6980" s="268"/>
      <c r="G6980" s="268"/>
      <c r="H6980" s="268"/>
      <c r="J6980" s="268"/>
      <c r="K6980" s="268"/>
      <c r="L6980" s="268"/>
      <c r="O6980" s="268"/>
      <c r="T6980" s="268"/>
      <c r="X6980" s="268"/>
    </row>
    <row r="6981" spans="1:24" x14ac:dyDescent="0.25">
      <c r="A6981" s="268"/>
      <c r="B6981" s="268"/>
      <c r="C6981" s="268"/>
      <c r="D6981" s="268"/>
      <c r="E6981" s="268"/>
      <c r="F6981" s="268"/>
      <c r="G6981" s="268"/>
      <c r="H6981" s="268"/>
      <c r="J6981" s="268"/>
      <c r="K6981" s="268"/>
      <c r="L6981" s="268"/>
      <c r="O6981" s="268"/>
      <c r="T6981" s="268"/>
      <c r="X6981" s="268"/>
    </row>
    <row r="6982" spans="1:24" x14ac:dyDescent="0.25">
      <c r="A6982" s="268"/>
      <c r="B6982" s="268"/>
      <c r="C6982" s="268"/>
      <c r="D6982" s="268"/>
      <c r="E6982" s="268"/>
      <c r="F6982" s="268"/>
      <c r="G6982" s="268"/>
      <c r="H6982" s="268"/>
      <c r="J6982" s="268"/>
      <c r="K6982" s="268"/>
      <c r="L6982" s="268"/>
      <c r="O6982" s="268"/>
      <c r="T6982" s="268"/>
      <c r="X6982" s="268"/>
    </row>
    <row r="6983" spans="1:24" x14ac:dyDescent="0.25">
      <c r="A6983" s="268"/>
      <c r="B6983" s="268"/>
      <c r="C6983" s="268"/>
      <c r="D6983" s="268"/>
      <c r="E6983" s="268"/>
      <c r="F6983" s="268"/>
      <c r="G6983" s="268"/>
      <c r="H6983" s="268"/>
      <c r="J6983" s="268"/>
      <c r="K6983" s="268"/>
      <c r="L6983" s="268"/>
      <c r="O6983" s="268"/>
      <c r="T6983" s="268"/>
      <c r="X6983" s="268"/>
    </row>
    <row r="6984" spans="1:24" x14ac:dyDescent="0.25">
      <c r="A6984" s="268"/>
      <c r="B6984" s="268"/>
      <c r="C6984" s="268"/>
      <c r="D6984" s="268"/>
      <c r="E6984" s="268"/>
      <c r="F6984" s="268"/>
      <c r="G6984" s="268"/>
      <c r="H6984" s="268"/>
      <c r="J6984" s="268"/>
      <c r="K6984" s="268"/>
      <c r="L6984" s="268"/>
      <c r="O6984" s="268"/>
      <c r="T6984" s="268"/>
      <c r="X6984" s="268"/>
    </row>
    <row r="6985" spans="1:24" x14ac:dyDescent="0.25">
      <c r="A6985" s="268"/>
      <c r="B6985" s="268"/>
      <c r="C6985" s="268"/>
      <c r="D6985" s="268"/>
      <c r="E6985" s="268"/>
      <c r="F6985" s="268"/>
      <c r="G6985" s="268"/>
      <c r="H6985" s="268"/>
      <c r="J6985" s="268"/>
      <c r="K6985" s="268"/>
      <c r="L6985" s="268"/>
      <c r="O6985" s="268"/>
      <c r="T6985" s="268"/>
      <c r="X6985" s="268"/>
    </row>
    <row r="6986" spans="1:24" x14ac:dyDescent="0.25">
      <c r="A6986" s="268"/>
      <c r="B6986" s="268"/>
      <c r="C6986" s="268"/>
      <c r="D6986" s="268"/>
      <c r="E6986" s="268"/>
      <c r="F6986" s="268"/>
      <c r="G6986" s="268"/>
      <c r="H6986" s="268"/>
      <c r="J6986" s="268"/>
      <c r="K6986" s="268"/>
      <c r="L6986" s="268"/>
      <c r="O6986" s="268"/>
      <c r="T6986" s="268"/>
      <c r="X6986" s="268"/>
    </row>
    <row r="6987" spans="1:24" x14ac:dyDescent="0.25">
      <c r="A6987" s="268"/>
      <c r="B6987" s="268"/>
      <c r="C6987" s="268"/>
      <c r="D6987" s="268"/>
      <c r="E6987" s="268"/>
      <c r="F6987" s="268"/>
      <c r="G6987" s="268"/>
      <c r="H6987" s="268"/>
      <c r="J6987" s="268"/>
      <c r="K6987" s="268"/>
      <c r="L6987" s="268"/>
      <c r="O6987" s="268"/>
      <c r="T6987" s="268"/>
      <c r="X6987" s="268"/>
    </row>
    <row r="6988" spans="1:24" x14ac:dyDescent="0.25">
      <c r="A6988" s="268"/>
      <c r="B6988" s="268"/>
      <c r="C6988" s="268"/>
      <c r="D6988" s="268"/>
      <c r="E6988" s="268"/>
      <c r="F6988" s="268"/>
      <c r="G6988" s="268"/>
      <c r="H6988" s="268"/>
      <c r="J6988" s="268"/>
      <c r="K6988" s="268"/>
      <c r="L6988" s="268"/>
      <c r="O6988" s="268"/>
      <c r="T6988" s="268"/>
      <c r="X6988" s="268"/>
    </row>
    <row r="6989" spans="1:24" x14ac:dyDescent="0.25">
      <c r="A6989" s="268"/>
      <c r="B6989" s="268"/>
      <c r="C6989" s="268"/>
      <c r="D6989" s="268"/>
      <c r="E6989" s="268"/>
      <c r="F6989" s="268"/>
      <c r="G6989" s="268"/>
      <c r="H6989" s="268"/>
      <c r="J6989" s="268"/>
      <c r="K6989" s="268"/>
      <c r="L6989" s="268"/>
      <c r="O6989" s="268"/>
      <c r="T6989" s="268"/>
      <c r="X6989" s="268"/>
    </row>
    <row r="6990" spans="1:24" x14ac:dyDescent="0.25">
      <c r="A6990" s="268"/>
      <c r="B6990" s="268"/>
      <c r="C6990" s="268"/>
      <c r="D6990" s="268"/>
      <c r="E6990" s="268"/>
      <c r="F6990" s="268"/>
      <c r="G6990" s="268"/>
      <c r="H6990" s="268"/>
      <c r="J6990" s="268"/>
      <c r="K6990" s="268"/>
      <c r="L6990" s="268"/>
      <c r="O6990" s="268"/>
      <c r="T6990" s="268"/>
      <c r="X6990" s="268"/>
    </row>
    <row r="6991" spans="1:24" x14ac:dyDescent="0.25">
      <c r="A6991" s="268"/>
      <c r="B6991" s="268"/>
      <c r="C6991" s="268"/>
      <c r="D6991" s="268"/>
      <c r="E6991" s="268"/>
      <c r="F6991" s="268"/>
      <c r="G6991" s="268"/>
      <c r="H6991" s="268"/>
      <c r="J6991" s="268"/>
      <c r="K6991" s="268"/>
      <c r="L6991" s="268"/>
      <c r="O6991" s="268"/>
      <c r="T6991" s="268"/>
      <c r="X6991" s="268"/>
    </row>
    <row r="6992" spans="1:24" x14ac:dyDescent="0.25">
      <c r="A6992" s="268"/>
      <c r="B6992" s="268"/>
      <c r="C6992" s="268"/>
      <c r="D6992" s="268"/>
      <c r="E6992" s="268"/>
      <c r="F6992" s="268"/>
      <c r="G6992" s="268"/>
      <c r="H6992" s="268"/>
      <c r="J6992" s="268"/>
      <c r="K6992" s="268"/>
      <c r="L6992" s="268"/>
      <c r="O6992" s="268"/>
      <c r="T6992" s="268"/>
      <c r="X6992" s="268"/>
    </row>
    <row r="6993" spans="1:24" x14ac:dyDescent="0.25">
      <c r="A6993" s="268"/>
      <c r="B6993" s="268"/>
      <c r="C6993" s="268"/>
      <c r="D6993" s="268"/>
      <c r="E6993" s="268"/>
      <c r="F6993" s="268"/>
      <c r="G6993" s="268"/>
      <c r="H6993" s="268"/>
      <c r="J6993" s="268"/>
      <c r="K6993" s="268"/>
      <c r="L6993" s="268"/>
      <c r="O6993" s="268"/>
      <c r="T6993" s="268"/>
      <c r="X6993" s="268"/>
    </row>
    <row r="6994" spans="1:24" x14ac:dyDescent="0.25">
      <c r="A6994" s="268"/>
      <c r="B6994" s="268"/>
      <c r="C6994" s="268"/>
      <c r="D6994" s="268"/>
      <c r="E6994" s="268"/>
      <c r="F6994" s="268"/>
      <c r="G6994" s="268"/>
      <c r="H6994" s="268"/>
      <c r="J6994" s="268"/>
      <c r="K6994" s="268"/>
      <c r="L6994" s="268"/>
      <c r="O6994" s="268"/>
      <c r="T6994" s="268"/>
      <c r="X6994" s="268"/>
    </row>
    <row r="6995" spans="1:24" x14ac:dyDescent="0.25">
      <c r="A6995" s="268"/>
      <c r="B6995" s="268"/>
      <c r="C6995" s="268"/>
      <c r="D6995" s="268"/>
      <c r="E6995" s="268"/>
      <c r="F6995" s="268"/>
      <c r="G6995" s="268"/>
      <c r="H6995" s="268"/>
      <c r="J6995" s="268"/>
      <c r="K6995" s="268"/>
      <c r="L6995" s="268"/>
      <c r="O6995" s="268"/>
      <c r="T6995" s="268"/>
      <c r="X6995" s="268"/>
    </row>
    <row r="6996" spans="1:24" x14ac:dyDescent="0.25">
      <c r="A6996" s="268"/>
      <c r="B6996" s="268"/>
      <c r="C6996" s="268"/>
      <c r="D6996" s="268"/>
      <c r="E6996" s="268"/>
      <c r="F6996" s="268"/>
      <c r="G6996" s="268"/>
      <c r="H6996" s="268"/>
      <c r="J6996" s="268"/>
      <c r="K6996" s="268"/>
      <c r="L6996" s="268"/>
      <c r="O6996" s="268"/>
      <c r="T6996" s="268"/>
      <c r="X6996" s="268"/>
    </row>
    <row r="6997" spans="1:24" x14ac:dyDescent="0.25">
      <c r="A6997" s="268"/>
      <c r="B6997" s="268"/>
      <c r="C6997" s="268"/>
      <c r="D6997" s="268"/>
      <c r="E6997" s="268"/>
      <c r="F6997" s="268"/>
      <c r="G6997" s="268"/>
      <c r="H6997" s="268"/>
      <c r="J6997" s="268"/>
      <c r="K6997" s="268"/>
      <c r="L6997" s="268"/>
      <c r="O6997" s="268"/>
      <c r="T6997" s="268"/>
      <c r="X6997" s="268"/>
    </row>
    <row r="6998" spans="1:24" x14ac:dyDescent="0.25">
      <c r="A6998" s="268"/>
      <c r="B6998" s="268"/>
      <c r="C6998" s="268"/>
      <c r="D6998" s="268"/>
      <c r="E6998" s="268"/>
      <c r="F6998" s="268"/>
      <c r="G6998" s="268"/>
      <c r="H6998" s="268"/>
      <c r="J6998" s="268"/>
      <c r="K6998" s="268"/>
      <c r="L6998" s="268"/>
      <c r="O6998" s="268"/>
      <c r="T6998" s="268"/>
      <c r="X6998" s="268"/>
    </row>
    <row r="6999" spans="1:24" x14ac:dyDescent="0.25">
      <c r="A6999" s="268"/>
      <c r="B6999" s="268"/>
      <c r="C6999" s="268"/>
      <c r="D6999" s="268"/>
      <c r="E6999" s="268"/>
      <c r="F6999" s="268"/>
      <c r="G6999" s="268"/>
      <c r="H6999" s="268"/>
      <c r="J6999" s="268"/>
      <c r="K6999" s="268"/>
      <c r="L6999" s="268"/>
      <c r="O6999" s="268"/>
      <c r="T6999" s="268"/>
      <c r="X6999" s="268"/>
    </row>
    <row r="7000" spans="1:24" x14ac:dyDescent="0.25">
      <c r="A7000" s="268"/>
      <c r="B7000" s="268"/>
      <c r="C7000" s="268"/>
      <c r="D7000" s="268"/>
      <c r="E7000" s="268"/>
      <c r="F7000" s="268"/>
      <c r="G7000" s="268"/>
      <c r="H7000" s="268"/>
      <c r="J7000" s="268"/>
      <c r="K7000" s="268"/>
      <c r="L7000" s="268"/>
      <c r="O7000" s="268"/>
      <c r="T7000" s="268"/>
      <c r="X7000" s="268"/>
    </row>
    <row r="7001" spans="1:24" x14ac:dyDescent="0.25">
      <c r="A7001" s="268"/>
      <c r="B7001" s="268"/>
      <c r="C7001" s="268"/>
      <c r="D7001" s="268"/>
      <c r="E7001" s="268"/>
      <c r="F7001" s="268"/>
      <c r="G7001" s="268"/>
      <c r="H7001" s="268"/>
      <c r="J7001" s="268"/>
      <c r="K7001" s="268"/>
      <c r="L7001" s="268"/>
      <c r="O7001" s="268"/>
      <c r="T7001" s="268"/>
      <c r="X7001" s="268"/>
    </row>
    <row r="7002" spans="1:24" x14ac:dyDescent="0.25">
      <c r="A7002" s="268"/>
      <c r="B7002" s="268"/>
      <c r="C7002" s="268"/>
      <c r="D7002" s="268"/>
      <c r="E7002" s="268"/>
      <c r="F7002" s="268"/>
      <c r="G7002" s="268"/>
      <c r="H7002" s="268"/>
      <c r="J7002" s="268"/>
      <c r="K7002" s="268"/>
      <c r="L7002" s="268"/>
      <c r="O7002" s="268"/>
      <c r="T7002" s="268"/>
      <c r="X7002" s="268"/>
    </row>
    <row r="7003" spans="1:24" x14ac:dyDescent="0.25">
      <c r="A7003" s="268"/>
      <c r="B7003" s="268"/>
      <c r="C7003" s="268"/>
      <c r="D7003" s="268"/>
      <c r="E7003" s="268"/>
      <c r="F7003" s="268"/>
      <c r="G7003" s="268"/>
      <c r="H7003" s="268"/>
      <c r="J7003" s="268"/>
      <c r="K7003" s="268"/>
      <c r="L7003" s="268"/>
      <c r="O7003" s="268"/>
      <c r="T7003" s="268"/>
      <c r="X7003" s="268"/>
    </row>
    <row r="7004" spans="1:24" x14ac:dyDescent="0.25">
      <c r="A7004" s="268"/>
      <c r="B7004" s="268"/>
      <c r="C7004" s="268"/>
      <c r="D7004" s="268"/>
      <c r="E7004" s="268"/>
      <c r="F7004" s="268"/>
      <c r="G7004" s="268"/>
      <c r="H7004" s="268"/>
      <c r="J7004" s="268"/>
      <c r="K7004" s="268"/>
      <c r="L7004" s="268"/>
      <c r="O7004" s="268"/>
      <c r="T7004" s="268"/>
      <c r="X7004" s="268"/>
    </row>
    <row r="7005" spans="1:24" x14ac:dyDescent="0.25">
      <c r="A7005" s="268"/>
      <c r="B7005" s="268"/>
      <c r="C7005" s="268"/>
      <c r="D7005" s="268"/>
      <c r="E7005" s="268"/>
      <c r="F7005" s="268"/>
      <c r="G7005" s="268"/>
      <c r="H7005" s="268"/>
      <c r="J7005" s="268"/>
      <c r="K7005" s="268"/>
      <c r="L7005" s="268"/>
      <c r="O7005" s="268"/>
      <c r="T7005" s="268"/>
      <c r="X7005" s="268"/>
    </row>
    <row r="7006" spans="1:24" x14ac:dyDescent="0.25">
      <c r="A7006" s="268"/>
      <c r="B7006" s="268"/>
      <c r="C7006" s="268"/>
      <c r="D7006" s="268"/>
      <c r="E7006" s="268"/>
      <c r="F7006" s="268"/>
      <c r="G7006" s="268"/>
      <c r="H7006" s="268"/>
      <c r="J7006" s="268"/>
      <c r="K7006" s="268"/>
      <c r="L7006" s="268"/>
      <c r="O7006" s="268"/>
      <c r="T7006" s="268"/>
      <c r="X7006" s="268"/>
    </row>
    <row r="7007" spans="1:24" x14ac:dyDescent="0.25">
      <c r="A7007" s="268"/>
      <c r="B7007" s="268"/>
      <c r="C7007" s="268"/>
      <c r="D7007" s="268"/>
      <c r="E7007" s="268"/>
      <c r="F7007" s="268"/>
      <c r="G7007" s="268"/>
      <c r="H7007" s="268"/>
      <c r="J7007" s="268"/>
      <c r="K7007" s="268"/>
      <c r="L7007" s="268"/>
      <c r="O7007" s="268"/>
      <c r="T7007" s="268"/>
      <c r="X7007" s="268"/>
    </row>
    <row r="7008" spans="1:24" x14ac:dyDescent="0.25">
      <c r="A7008" s="268"/>
      <c r="B7008" s="268"/>
      <c r="C7008" s="268"/>
      <c r="D7008" s="268"/>
      <c r="E7008" s="268"/>
      <c r="F7008" s="268"/>
      <c r="G7008" s="268"/>
      <c r="H7008" s="268"/>
      <c r="J7008" s="268"/>
      <c r="K7008" s="268"/>
      <c r="L7008" s="268"/>
      <c r="O7008" s="268"/>
      <c r="T7008" s="268"/>
      <c r="X7008" s="268"/>
    </row>
    <row r="7009" spans="1:24" x14ac:dyDescent="0.25">
      <c r="A7009" s="268"/>
      <c r="B7009" s="268"/>
      <c r="C7009" s="268"/>
      <c r="D7009" s="268"/>
      <c r="E7009" s="268"/>
      <c r="F7009" s="268"/>
      <c r="G7009" s="268"/>
      <c r="H7009" s="268"/>
      <c r="J7009" s="268"/>
      <c r="K7009" s="268"/>
      <c r="L7009" s="268"/>
      <c r="O7009" s="268"/>
      <c r="T7009" s="268"/>
      <c r="X7009" s="268"/>
    </row>
    <row r="7010" spans="1:24" x14ac:dyDescent="0.25">
      <c r="A7010" s="268"/>
      <c r="B7010" s="268"/>
      <c r="C7010" s="268"/>
      <c r="D7010" s="268"/>
      <c r="E7010" s="268"/>
      <c r="F7010" s="268"/>
      <c r="G7010" s="268"/>
      <c r="H7010" s="268"/>
      <c r="J7010" s="268"/>
      <c r="K7010" s="268"/>
      <c r="L7010" s="268"/>
      <c r="O7010" s="268"/>
      <c r="T7010" s="268"/>
      <c r="X7010" s="268"/>
    </row>
    <row r="7011" spans="1:24" x14ac:dyDescent="0.25">
      <c r="A7011" s="268"/>
      <c r="B7011" s="268"/>
      <c r="C7011" s="268"/>
      <c r="D7011" s="268"/>
      <c r="E7011" s="268"/>
      <c r="F7011" s="268"/>
      <c r="G7011" s="268"/>
      <c r="H7011" s="268"/>
      <c r="J7011" s="268"/>
      <c r="K7011" s="268"/>
      <c r="L7011" s="268"/>
      <c r="O7011" s="268"/>
      <c r="T7011" s="268"/>
      <c r="X7011" s="268"/>
    </row>
    <row r="7012" spans="1:24" x14ac:dyDescent="0.25">
      <c r="A7012" s="268"/>
      <c r="B7012" s="268"/>
      <c r="C7012" s="268"/>
      <c r="D7012" s="268"/>
      <c r="E7012" s="268"/>
      <c r="F7012" s="268"/>
      <c r="G7012" s="268"/>
      <c r="H7012" s="268"/>
      <c r="J7012" s="268"/>
      <c r="K7012" s="268"/>
      <c r="L7012" s="268"/>
      <c r="O7012" s="268"/>
      <c r="T7012" s="268"/>
      <c r="X7012" s="268"/>
    </row>
    <row r="7013" spans="1:24" x14ac:dyDescent="0.25">
      <c r="A7013" s="268"/>
      <c r="B7013" s="268"/>
      <c r="C7013" s="268"/>
      <c r="D7013" s="268"/>
      <c r="E7013" s="268"/>
      <c r="F7013" s="268"/>
      <c r="G7013" s="268"/>
      <c r="H7013" s="268"/>
      <c r="J7013" s="268"/>
      <c r="K7013" s="268"/>
      <c r="L7013" s="268"/>
      <c r="O7013" s="268"/>
      <c r="T7013" s="268"/>
      <c r="X7013" s="268"/>
    </row>
    <row r="7014" spans="1:24" x14ac:dyDescent="0.25">
      <c r="A7014" s="268"/>
      <c r="B7014" s="268"/>
      <c r="C7014" s="268"/>
      <c r="D7014" s="268"/>
      <c r="E7014" s="268"/>
      <c r="F7014" s="268"/>
      <c r="G7014" s="268"/>
      <c r="H7014" s="268"/>
      <c r="J7014" s="268"/>
      <c r="K7014" s="268"/>
      <c r="L7014" s="268"/>
      <c r="O7014" s="268"/>
      <c r="T7014" s="268"/>
      <c r="X7014" s="268"/>
    </row>
    <row r="7015" spans="1:24" x14ac:dyDescent="0.25">
      <c r="A7015" s="268"/>
      <c r="B7015" s="268"/>
      <c r="C7015" s="268"/>
      <c r="D7015" s="268"/>
      <c r="E7015" s="268"/>
      <c r="F7015" s="268"/>
      <c r="G7015" s="268"/>
      <c r="H7015" s="268"/>
      <c r="J7015" s="268"/>
      <c r="K7015" s="268"/>
      <c r="L7015" s="268"/>
      <c r="O7015" s="268"/>
      <c r="T7015" s="268"/>
      <c r="X7015" s="268"/>
    </row>
    <row r="7016" spans="1:24" x14ac:dyDescent="0.25">
      <c r="A7016" s="268"/>
      <c r="B7016" s="268"/>
      <c r="C7016" s="268"/>
      <c r="D7016" s="268"/>
      <c r="E7016" s="268"/>
      <c r="F7016" s="268"/>
      <c r="G7016" s="268"/>
      <c r="H7016" s="268"/>
      <c r="J7016" s="268"/>
      <c r="K7016" s="268"/>
      <c r="L7016" s="268"/>
      <c r="O7016" s="268"/>
      <c r="T7016" s="268"/>
      <c r="X7016" s="268"/>
    </row>
    <row r="7017" spans="1:24" x14ac:dyDescent="0.25">
      <c r="A7017" s="268"/>
      <c r="B7017" s="268"/>
      <c r="C7017" s="268"/>
      <c r="D7017" s="268"/>
      <c r="E7017" s="268"/>
      <c r="F7017" s="268"/>
      <c r="G7017" s="268"/>
      <c r="H7017" s="268"/>
      <c r="J7017" s="268"/>
      <c r="K7017" s="268"/>
      <c r="L7017" s="268"/>
      <c r="O7017" s="268"/>
      <c r="T7017" s="268"/>
      <c r="X7017" s="268"/>
    </row>
    <row r="7018" spans="1:24" x14ac:dyDescent="0.25">
      <c r="A7018" s="268"/>
      <c r="B7018" s="268"/>
      <c r="C7018" s="268"/>
      <c r="D7018" s="268"/>
      <c r="E7018" s="268"/>
      <c r="F7018" s="268"/>
      <c r="G7018" s="268"/>
      <c r="H7018" s="268"/>
      <c r="J7018" s="268"/>
      <c r="K7018" s="268"/>
      <c r="L7018" s="268"/>
      <c r="O7018" s="268"/>
      <c r="T7018" s="268"/>
      <c r="X7018" s="268"/>
    </row>
    <row r="7019" spans="1:24" x14ac:dyDescent="0.25">
      <c r="A7019" s="268"/>
      <c r="B7019" s="268"/>
      <c r="C7019" s="268"/>
      <c r="D7019" s="268"/>
      <c r="E7019" s="268"/>
      <c r="F7019" s="268"/>
      <c r="G7019" s="268"/>
      <c r="H7019" s="268"/>
      <c r="J7019" s="268"/>
      <c r="K7019" s="268"/>
      <c r="L7019" s="268"/>
      <c r="O7019" s="268"/>
      <c r="T7019" s="268"/>
      <c r="X7019" s="268"/>
    </row>
    <row r="7020" spans="1:24" x14ac:dyDescent="0.25">
      <c r="A7020" s="268"/>
      <c r="B7020" s="268"/>
      <c r="C7020" s="268"/>
      <c r="D7020" s="268"/>
      <c r="E7020" s="268"/>
      <c r="F7020" s="268"/>
      <c r="G7020" s="268"/>
      <c r="H7020" s="268"/>
      <c r="J7020" s="268"/>
      <c r="K7020" s="268"/>
      <c r="L7020" s="268"/>
      <c r="O7020" s="268"/>
      <c r="T7020" s="268"/>
      <c r="X7020" s="268"/>
    </row>
    <row r="7021" spans="1:24" x14ac:dyDescent="0.25">
      <c r="A7021" s="268"/>
      <c r="B7021" s="268"/>
      <c r="C7021" s="268"/>
      <c r="D7021" s="268"/>
      <c r="E7021" s="268"/>
      <c r="F7021" s="268"/>
      <c r="G7021" s="268"/>
      <c r="H7021" s="268"/>
      <c r="J7021" s="268"/>
      <c r="K7021" s="268"/>
      <c r="L7021" s="268"/>
      <c r="O7021" s="268"/>
      <c r="T7021" s="268"/>
      <c r="X7021" s="268"/>
    </row>
    <row r="7022" spans="1:24" x14ac:dyDescent="0.25">
      <c r="A7022" s="268"/>
      <c r="B7022" s="268"/>
      <c r="C7022" s="268"/>
      <c r="D7022" s="268"/>
      <c r="E7022" s="268"/>
      <c r="F7022" s="268"/>
      <c r="G7022" s="268"/>
      <c r="H7022" s="268"/>
      <c r="J7022" s="268"/>
      <c r="K7022" s="268"/>
      <c r="L7022" s="268"/>
      <c r="O7022" s="268"/>
      <c r="T7022" s="268"/>
      <c r="X7022" s="268"/>
    </row>
    <row r="7023" spans="1:24" x14ac:dyDescent="0.25">
      <c r="A7023" s="268"/>
      <c r="B7023" s="268"/>
      <c r="C7023" s="268"/>
      <c r="D7023" s="268"/>
      <c r="E7023" s="268"/>
      <c r="F7023" s="268"/>
      <c r="G7023" s="268"/>
      <c r="H7023" s="268"/>
      <c r="J7023" s="268"/>
      <c r="K7023" s="268"/>
      <c r="L7023" s="268"/>
      <c r="O7023" s="268"/>
      <c r="T7023" s="268"/>
      <c r="X7023" s="268"/>
    </row>
    <row r="7024" spans="1:24" x14ac:dyDescent="0.25">
      <c r="A7024" s="268"/>
      <c r="B7024" s="268"/>
      <c r="C7024" s="268"/>
      <c r="D7024" s="268"/>
      <c r="E7024" s="268"/>
      <c r="F7024" s="268"/>
      <c r="G7024" s="268"/>
      <c r="H7024" s="268"/>
      <c r="J7024" s="268"/>
      <c r="K7024" s="268"/>
      <c r="L7024" s="268"/>
      <c r="O7024" s="268"/>
      <c r="T7024" s="268"/>
      <c r="X7024" s="268"/>
    </row>
    <row r="7025" spans="1:24" x14ac:dyDescent="0.25">
      <c r="A7025" s="268"/>
      <c r="B7025" s="268"/>
      <c r="C7025" s="268"/>
      <c r="D7025" s="268"/>
      <c r="E7025" s="268"/>
      <c r="F7025" s="268"/>
      <c r="G7025" s="268"/>
      <c r="H7025" s="268"/>
      <c r="J7025" s="268"/>
      <c r="K7025" s="268"/>
      <c r="L7025" s="268"/>
      <c r="O7025" s="268"/>
      <c r="T7025" s="268"/>
      <c r="X7025" s="268"/>
    </row>
    <row r="7026" spans="1:24" x14ac:dyDescent="0.25">
      <c r="A7026" s="268"/>
      <c r="B7026" s="268"/>
      <c r="C7026" s="268"/>
      <c r="D7026" s="268"/>
      <c r="E7026" s="268"/>
      <c r="F7026" s="268"/>
      <c r="G7026" s="268"/>
      <c r="H7026" s="268"/>
      <c r="J7026" s="268"/>
      <c r="K7026" s="268"/>
      <c r="L7026" s="268"/>
      <c r="O7026" s="268"/>
      <c r="T7026" s="268"/>
      <c r="X7026" s="268"/>
    </row>
    <row r="7027" spans="1:24" x14ac:dyDescent="0.25">
      <c r="A7027" s="268"/>
      <c r="B7027" s="268"/>
      <c r="C7027" s="268"/>
      <c r="D7027" s="268"/>
      <c r="E7027" s="268"/>
      <c r="F7027" s="268"/>
      <c r="G7027" s="268"/>
      <c r="H7027" s="268"/>
      <c r="J7027" s="268"/>
      <c r="K7027" s="268"/>
      <c r="L7027" s="268"/>
      <c r="O7027" s="268"/>
      <c r="T7027" s="268"/>
      <c r="X7027" s="268"/>
    </row>
    <row r="7028" spans="1:24" x14ac:dyDescent="0.25">
      <c r="A7028" s="268"/>
      <c r="B7028" s="268"/>
      <c r="C7028" s="268"/>
      <c r="D7028" s="268"/>
      <c r="E7028" s="268"/>
      <c r="F7028" s="268"/>
      <c r="G7028" s="268"/>
      <c r="H7028" s="268"/>
      <c r="J7028" s="268"/>
      <c r="K7028" s="268"/>
      <c r="L7028" s="268"/>
      <c r="O7028" s="268"/>
      <c r="T7028" s="268"/>
      <c r="X7028" s="268"/>
    </row>
    <row r="7029" spans="1:24" x14ac:dyDescent="0.25">
      <c r="A7029" s="268"/>
      <c r="B7029" s="268"/>
      <c r="C7029" s="268"/>
      <c r="D7029" s="268"/>
      <c r="E7029" s="268"/>
      <c r="F7029" s="268"/>
      <c r="G7029" s="268"/>
      <c r="H7029" s="268"/>
      <c r="J7029" s="268"/>
      <c r="K7029" s="268"/>
      <c r="L7029" s="268"/>
      <c r="O7029" s="268"/>
      <c r="T7029" s="268"/>
      <c r="X7029" s="268"/>
    </row>
    <row r="7030" spans="1:24" x14ac:dyDescent="0.25">
      <c r="A7030" s="268"/>
      <c r="B7030" s="268"/>
      <c r="C7030" s="268"/>
      <c r="D7030" s="268"/>
      <c r="E7030" s="268"/>
      <c r="F7030" s="268"/>
      <c r="G7030" s="268"/>
      <c r="H7030" s="268"/>
      <c r="J7030" s="268"/>
      <c r="K7030" s="268"/>
      <c r="L7030" s="268"/>
      <c r="O7030" s="268"/>
      <c r="T7030" s="268"/>
      <c r="X7030" s="268"/>
    </row>
    <row r="7031" spans="1:24" x14ac:dyDescent="0.25">
      <c r="A7031" s="268"/>
      <c r="B7031" s="268"/>
      <c r="C7031" s="268"/>
      <c r="D7031" s="268"/>
      <c r="E7031" s="268"/>
      <c r="F7031" s="268"/>
      <c r="G7031" s="268"/>
      <c r="H7031" s="268"/>
      <c r="J7031" s="268"/>
      <c r="K7031" s="268"/>
      <c r="L7031" s="268"/>
      <c r="O7031" s="268"/>
      <c r="T7031" s="268"/>
      <c r="X7031" s="268"/>
    </row>
    <row r="7032" spans="1:24" x14ac:dyDescent="0.25">
      <c r="A7032" s="268"/>
      <c r="B7032" s="268"/>
      <c r="C7032" s="268"/>
      <c r="D7032" s="268"/>
      <c r="E7032" s="268"/>
      <c r="F7032" s="268"/>
      <c r="G7032" s="268"/>
      <c r="H7032" s="268"/>
      <c r="J7032" s="268"/>
      <c r="K7032" s="268"/>
      <c r="L7032" s="268"/>
      <c r="O7032" s="268"/>
      <c r="T7032" s="268"/>
      <c r="X7032" s="268"/>
    </row>
    <row r="7033" spans="1:24" x14ac:dyDescent="0.25">
      <c r="A7033" s="268"/>
      <c r="B7033" s="268"/>
      <c r="C7033" s="268"/>
      <c r="D7033" s="268"/>
      <c r="E7033" s="268"/>
      <c r="F7033" s="268"/>
      <c r="G7033" s="268"/>
      <c r="H7033" s="268"/>
      <c r="J7033" s="268"/>
      <c r="K7033" s="268"/>
      <c r="L7033" s="268"/>
      <c r="O7033" s="268"/>
      <c r="T7033" s="268"/>
      <c r="X7033" s="268"/>
    </row>
    <row r="7034" spans="1:24" x14ac:dyDescent="0.25">
      <c r="A7034" s="268"/>
      <c r="B7034" s="268"/>
      <c r="C7034" s="268"/>
      <c r="D7034" s="268"/>
      <c r="E7034" s="268"/>
      <c r="F7034" s="268"/>
      <c r="G7034" s="268"/>
      <c r="H7034" s="268"/>
      <c r="J7034" s="268"/>
      <c r="K7034" s="268"/>
      <c r="L7034" s="268"/>
      <c r="O7034" s="268"/>
      <c r="T7034" s="268"/>
      <c r="X7034" s="268"/>
    </row>
    <row r="7035" spans="1:24" x14ac:dyDescent="0.25">
      <c r="A7035" s="268"/>
      <c r="B7035" s="268"/>
      <c r="C7035" s="268"/>
      <c r="D7035" s="268"/>
      <c r="E7035" s="268"/>
      <c r="F7035" s="268"/>
      <c r="G7035" s="268"/>
      <c r="H7035" s="268"/>
      <c r="J7035" s="268"/>
      <c r="K7035" s="268"/>
      <c r="L7035" s="268"/>
      <c r="O7035" s="268"/>
      <c r="T7035" s="268"/>
      <c r="X7035" s="268"/>
    </row>
    <row r="7036" spans="1:24" x14ac:dyDescent="0.25">
      <c r="A7036" s="268"/>
      <c r="B7036" s="268"/>
      <c r="C7036" s="268"/>
      <c r="D7036" s="268"/>
      <c r="E7036" s="268"/>
      <c r="F7036" s="268"/>
      <c r="G7036" s="268"/>
      <c r="H7036" s="268"/>
      <c r="J7036" s="268"/>
      <c r="K7036" s="268"/>
      <c r="L7036" s="268"/>
      <c r="O7036" s="268"/>
      <c r="T7036" s="268"/>
      <c r="X7036" s="268"/>
    </row>
    <row r="7037" spans="1:24" x14ac:dyDescent="0.25">
      <c r="A7037" s="268"/>
      <c r="B7037" s="268"/>
      <c r="C7037" s="268"/>
      <c r="D7037" s="268"/>
      <c r="E7037" s="268"/>
      <c r="F7037" s="268"/>
      <c r="G7037" s="268"/>
      <c r="H7037" s="268"/>
      <c r="J7037" s="268"/>
      <c r="K7037" s="268"/>
      <c r="L7037" s="268"/>
      <c r="O7037" s="268"/>
      <c r="T7037" s="268"/>
      <c r="X7037" s="268"/>
    </row>
    <row r="7038" spans="1:24" x14ac:dyDescent="0.25">
      <c r="A7038" s="268"/>
      <c r="B7038" s="268"/>
      <c r="C7038" s="268"/>
      <c r="D7038" s="268"/>
      <c r="E7038" s="268"/>
      <c r="F7038" s="268"/>
      <c r="G7038" s="268"/>
      <c r="H7038" s="268"/>
      <c r="J7038" s="268"/>
      <c r="K7038" s="268"/>
      <c r="L7038" s="268"/>
      <c r="O7038" s="268"/>
      <c r="T7038" s="268"/>
      <c r="X7038" s="268"/>
    </row>
    <row r="7039" spans="1:24" x14ac:dyDescent="0.25">
      <c r="A7039" s="268"/>
      <c r="B7039" s="268"/>
      <c r="C7039" s="268"/>
      <c r="D7039" s="268"/>
      <c r="E7039" s="268"/>
      <c r="F7039" s="268"/>
      <c r="G7039" s="268"/>
      <c r="H7039" s="268"/>
      <c r="J7039" s="268"/>
      <c r="K7039" s="268"/>
      <c r="L7039" s="268"/>
      <c r="O7039" s="268"/>
      <c r="T7039" s="268"/>
      <c r="X7039" s="268"/>
    </row>
    <row r="7040" spans="1:24" x14ac:dyDescent="0.25">
      <c r="A7040" s="268"/>
      <c r="B7040" s="268"/>
      <c r="C7040" s="268"/>
      <c r="D7040" s="268"/>
      <c r="E7040" s="268"/>
      <c r="F7040" s="268"/>
      <c r="G7040" s="268"/>
      <c r="H7040" s="268"/>
      <c r="J7040" s="268"/>
      <c r="K7040" s="268"/>
      <c r="L7040" s="268"/>
      <c r="O7040" s="268"/>
      <c r="T7040" s="268"/>
      <c r="X7040" s="268"/>
    </row>
    <row r="7041" spans="1:24" x14ac:dyDescent="0.25">
      <c r="A7041" s="268"/>
      <c r="B7041" s="268"/>
      <c r="C7041" s="268"/>
      <c r="D7041" s="268"/>
      <c r="E7041" s="268"/>
      <c r="F7041" s="268"/>
      <c r="G7041" s="268"/>
      <c r="H7041" s="268"/>
      <c r="J7041" s="268"/>
      <c r="K7041" s="268"/>
      <c r="L7041" s="268"/>
      <c r="O7041" s="268"/>
      <c r="T7041" s="268"/>
      <c r="X7041" s="268"/>
    </row>
    <row r="7042" spans="1:24" x14ac:dyDescent="0.25">
      <c r="A7042" s="268"/>
      <c r="B7042" s="268"/>
      <c r="C7042" s="268"/>
      <c r="D7042" s="268"/>
      <c r="E7042" s="268"/>
      <c r="F7042" s="268"/>
      <c r="G7042" s="268"/>
      <c r="H7042" s="268"/>
      <c r="J7042" s="268"/>
      <c r="K7042" s="268"/>
      <c r="L7042" s="268"/>
      <c r="O7042" s="268"/>
      <c r="T7042" s="268"/>
      <c r="X7042" s="268"/>
    </row>
    <row r="7043" spans="1:24" x14ac:dyDescent="0.25">
      <c r="A7043" s="268"/>
      <c r="B7043" s="268"/>
      <c r="C7043" s="268"/>
      <c r="D7043" s="268"/>
      <c r="E7043" s="268"/>
      <c r="F7043" s="268"/>
      <c r="G7043" s="268"/>
      <c r="H7043" s="268"/>
      <c r="J7043" s="268"/>
      <c r="K7043" s="268"/>
      <c r="L7043" s="268"/>
      <c r="O7043" s="268"/>
      <c r="T7043" s="268"/>
      <c r="X7043" s="268"/>
    </row>
    <row r="7044" spans="1:24" x14ac:dyDescent="0.25">
      <c r="A7044" s="268"/>
      <c r="B7044" s="268"/>
      <c r="C7044" s="268"/>
      <c r="D7044" s="268"/>
      <c r="E7044" s="268"/>
      <c r="F7044" s="268"/>
      <c r="G7044" s="268"/>
      <c r="H7044" s="268"/>
      <c r="J7044" s="268"/>
      <c r="K7044" s="268"/>
      <c r="L7044" s="268"/>
      <c r="O7044" s="268"/>
      <c r="T7044" s="268"/>
      <c r="X7044" s="268"/>
    </row>
    <row r="7045" spans="1:24" x14ac:dyDescent="0.25">
      <c r="A7045" s="268"/>
      <c r="B7045" s="268"/>
      <c r="C7045" s="268"/>
      <c r="D7045" s="268"/>
      <c r="E7045" s="268"/>
      <c r="F7045" s="268"/>
      <c r="G7045" s="268"/>
      <c r="H7045" s="268"/>
      <c r="J7045" s="268"/>
      <c r="K7045" s="268"/>
      <c r="L7045" s="268"/>
      <c r="O7045" s="268"/>
      <c r="T7045" s="268"/>
      <c r="X7045" s="268"/>
    </row>
    <row r="7046" spans="1:24" x14ac:dyDescent="0.25">
      <c r="A7046" s="268"/>
      <c r="B7046" s="268"/>
      <c r="C7046" s="268"/>
      <c r="D7046" s="268"/>
      <c r="E7046" s="268"/>
      <c r="F7046" s="268"/>
      <c r="G7046" s="268"/>
      <c r="H7046" s="268"/>
      <c r="J7046" s="268"/>
      <c r="K7046" s="268"/>
      <c r="L7046" s="268"/>
      <c r="O7046" s="268"/>
      <c r="T7046" s="268"/>
      <c r="X7046" s="268"/>
    </row>
    <row r="7047" spans="1:24" x14ac:dyDescent="0.25">
      <c r="A7047" s="268"/>
      <c r="B7047" s="268"/>
      <c r="C7047" s="268"/>
      <c r="D7047" s="268"/>
      <c r="E7047" s="268"/>
      <c r="F7047" s="268"/>
      <c r="G7047" s="268"/>
      <c r="H7047" s="268"/>
      <c r="J7047" s="268"/>
      <c r="K7047" s="268"/>
      <c r="L7047" s="268"/>
      <c r="O7047" s="268"/>
      <c r="T7047" s="268"/>
      <c r="X7047" s="268"/>
    </row>
    <row r="7048" spans="1:24" x14ac:dyDescent="0.25">
      <c r="A7048" s="268"/>
      <c r="B7048" s="268"/>
      <c r="C7048" s="268"/>
      <c r="D7048" s="268"/>
      <c r="E7048" s="268"/>
      <c r="F7048" s="268"/>
      <c r="G7048" s="268"/>
      <c r="H7048" s="268"/>
      <c r="J7048" s="268"/>
      <c r="K7048" s="268"/>
      <c r="L7048" s="268"/>
      <c r="O7048" s="268"/>
      <c r="T7048" s="268"/>
      <c r="X7048" s="268"/>
    </row>
    <row r="7049" spans="1:24" x14ac:dyDescent="0.25">
      <c r="A7049" s="268"/>
      <c r="B7049" s="268"/>
      <c r="C7049" s="268"/>
      <c r="D7049" s="268"/>
      <c r="E7049" s="268"/>
      <c r="F7049" s="268"/>
      <c r="G7049" s="268"/>
      <c r="H7049" s="268"/>
      <c r="J7049" s="268"/>
      <c r="K7049" s="268"/>
      <c r="L7049" s="268"/>
      <c r="O7049" s="268"/>
      <c r="T7049" s="268"/>
      <c r="X7049" s="268"/>
    </row>
    <row r="7050" spans="1:24" x14ac:dyDescent="0.25">
      <c r="A7050" s="268"/>
      <c r="B7050" s="268"/>
      <c r="C7050" s="268"/>
      <c r="D7050" s="268"/>
      <c r="E7050" s="268"/>
      <c r="F7050" s="268"/>
      <c r="G7050" s="268"/>
      <c r="H7050" s="268"/>
      <c r="J7050" s="268"/>
      <c r="K7050" s="268"/>
      <c r="L7050" s="268"/>
      <c r="O7050" s="268"/>
      <c r="T7050" s="268"/>
      <c r="X7050" s="268"/>
    </row>
    <row r="7051" spans="1:24" x14ac:dyDescent="0.25">
      <c r="A7051" s="268"/>
      <c r="B7051" s="268"/>
      <c r="C7051" s="268"/>
      <c r="D7051" s="268"/>
      <c r="E7051" s="268"/>
      <c r="F7051" s="268"/>
      <c r="G7051" s="268"/>
      <c r="H7051" s="268"/>
      <c r="J7051" s="268"/>
      <c r="K7051" s="268"/>
      <c r="L7051" s="268"/>
      <c r="O7051" s="268"/>
      <c r="T7051" s="268"/>
      <c r="X7051" s="268"/>
    </row>
    <row r="7052" spans="1:24" x14ac:dyDescent="0.25">
      <c r="A7052" s="268"/>
      <c r="B7052" s="268"/>
      <c r="C7052" s="268"/>
      <c r="D7052" s="268"/>
      <c r="E7052" s="268"/>
      <c r="F7052" s="268"/>
      <c r="G7052" s="268"/>
      <c r="H7052" s="268"/>
      <c r="J7052" s="268"/>
      <c r="K7052" s="268"/>
      <c r="L7052" s="268"/>
      <c r="O7052" s="268"/>
      <c r="T7052" s="268"/>
      <c r="X7052" s="268"/>
    </row>
    <row r="7053" spans="1:24" x14ac:dyDescent="0.25">
      <c r="A7053" s="268"/>
      <c r="B7053" s="268"/>
      <c r="C7053" s="268"/>
      <c r="D7053" s="268"/>
      <c r="E7053" s="268"/>
      <c r="F7053" s="268"/>
      <c r="G7053" s="268"/>
      <c r="H7053" s="268"/>
      <c r="J7053" s="268"/>
      <c r="K7053" s="268"/>
      <c r="L7053" s="268"/>
      <c r="O7053" s="268"/>
      <c r="T7053" s="268"/>
      <c r="X7053" s="268"/>
    </row>
    <row r="7054" spans="1:24" x14ac:dyDescent="0.25">
      <c r="A7054" s="268"/>
      <c r="B7054" s="268"/>
      <c r="C7054" s="268"/>
      <c r="D7054" s="268"/>
      <c r="E7054" s="268"/>
      <c r="F7054" s="268"/>
      <c r="G7054" s="268"/>
      <c r="H7054" s="268"/>
      <c r="J7054" s="268"/>
      <c r="K7054" s="268"/>
      <c r="L7054" s="268"/>
      <c r="O7054" s="268"/>
      <c r="T7054" s="268"/>
      <c r="X7054" s="268"/>
    </row>
    <row r="7055" spans="1:24" x14ac:dyDescent="0.25">
      <c r="A7055" s="268"/>
      <c r="B7055" s="268"/>
      <c r="C7055" s="268"/>
      <c r="D7055" s="268"/>
      <c r="E7055" s="268"/>
      <c r="F7055" s="268"/>
      <c r="G7055" s="268"/>
      <c r="H7055" s="268"/>
      <c r="J7055" s="268"/>
      <c r="K7055" s="268"/>
      <c r="L7055" s="268"/>
      <c r="O7055" s="268"/>
      <c r="T7055" s="268"/>
      <c r="X7055" s="268"/>
    </row>
    <row r="7056" spans="1:24" x14ac:dyDescent="0.25">
      <c r="A7056" s="268"/>
      <c r="B7056" s="268"/>
      <c r="C7056" s="268"/>
      <c r="D7056" s="268"/>
      <c r="E7056" s="268"/>
      <c r="F7056" s="268"/>
      <c r="G7056" s="268"/>
      <c r="H7056" s="268"/>
      <c r="J7056" s="268"/>
      <c r="K7056" s="268"/>
      <c r="L7056" s="268"/>
      <c r="O7056" s="268"/>
      <c r="T7056" s="268"/>
      <c r="X7056" s="268"/>
    </row>
    <row r="7057" spans="1:24" x14ac:dyDescent="0.25">
      <c r="A7057" s="268"/>
      <c r="B7057" s="268"/>
      <c r="C7057" s="268"/>
      <c r="D7057" s="268"/>
      <c r="E7057" s="268"/>
      <c r="F7057" s="268"/>
      <c r="G7057" s="268"/>
      <c r="H7057" s="268"/>
      <c r="J7057" s="268"/>
      <c r="K7057" s="268"/>
      <c r="L7057" s="268"/>
      <c r="O7057" s="268"/>
      <c r="T7057" s="268"/>
      <c r="X7057" s="268"/>
    </row>
    <row r="7058" spans="1:24" x14ac:dyDescent="0.25">
      <c r="A7058" s="268"/>
      <c r="B7058" s="268"/>
      <c r="C7058" s="268"/>
      <c r="D7058" s="268"/>
      <c r="E7058" s="268"/>
      <c r="F7058" s="268"/>
      <c r="G7058" s="268"/>
      <c r="H7058" s="268"/>
      <c r="J7058" s="268"/>
      <c r="K7058" s="268"/>
      <c r="L7058" s="268"/>
      <c r="O7058" s="268"/>
      <c r="T7058" s="268"/>
      <c r="X7058" s="268"/>
    </row>
    <row r="7059" spans="1:24" x14ac:dyDescent="0.25">
      <c r="A7059" s="268"/>
      <c r="B7059" s="268"/>
      <c r="C7059" s="268"/>
      <c r="D7059" s="268"/>
      <c r="E7059" s="268"/>
      <c r="F7059" s="268"/>
      <c r="G7059" s="268"/>
      <c r="H7059" s="268"/>
      <c r="J7059" s="268"/>
      <c r="K7059" s="268"/>
      <c r="L7059" s="268"/>
      <c r="O7059" s="268"/>
      <c r="T7059" s="268"/>
      <c r="X7059" s="268"/>
    </row>
    <row r="7060" spans="1:24" x14ac:dyDescent="0.25">
      <c r="A7060" s="268"/>
      <c r="B7060" s="268"/>
      <c r="C7060" s="268"/>
      <c r="D7060" s="268"/>
      <c r="E7060" s="268"/>
      <c r="F7060" s="268"/>
      <c r="G7060" s="268"/>
      <c r="H7060" s="268"/>
      <c r="J7060" s="268"/>
      <c r="K7060" s="268"/>
      <c r="L7060" s="268"/>
      <c r="O7060" s="268"/>
      <c r="T7060" s="268"/>
      <c r="X7060" s="268"/>
    </row>
    <row r="7061" spans="1:24" x14ac:dyDescent="0.25">
      <c r="A7061" s="268"/>
      <c r="B7061" s="268"/>
      <c r="C7061" s="268"/>
      <c r="D7061" s="268"/>
      <c r="E7061" s="268"/>
      <c r="F7061" s="268"/>
      <c r="G7061" s="268"/>
      <c r="H7061" s="268"/>
      <c r="J7061" s="268"/>
      <c r="K7061" s="268"/>
      <c r="L7061" s="268"/>
      <c r="O7061" s="268"/>
      <c r="T7061" s="268"/>
      <c r="X7061" s="268"/>
    </row>
    <row r="7062" spans="1:24" x14ac:dyDescent="0.25">
      <c r="A7062" s="268"/>
      <c r="B7062" s="268"/>
      <c r="C7062" s="268"/>
      <c r="D7062" s="268"/>
      <c r="E7062" s="268"/>
      <c r="F7062" s="268"/>
      <c r="G7062" s="268"/>
      <c r="H7062" s="268"/>
      <c r="J7062" s="268"/>
      <c r="K7062" s="268"/>
      <c r="L7062" s="268"/>
      <c r="O7062" s="268"/>
      <c r="T7062" s="268"/>
      <c r="X7062" s="268"/>
    </row>
    <row r="7063" spans="1:24" x14ac:dyDescent="0.25">
      <c r="A7063" s="268"/>
      <c r="B7063" s="268"/>
      <c r="C7063" s="268"/>
      <c r="D7063" s="268"/>
      <c r="E7063" s="268"/>
      <c r="F7063" s="268"/>
      <c r="G7063" s="268"/>
      <c r="H7063" s="268"/>
      <c r="J7063" s="268"/>
      <c r="K7063" s="268"/>
      <c r="L7063" s="268"/>
      <c r="O7063" s="268"/>
      <c r="T7063" s="268"/>
      <c r="X7063" s="268"/>
    </row>
    <row r="7064" spans="1:24" x14ac:dyDescent="0.25">
      <c r="A7064" s="268"/>
      <c r="B7064" s="268"/>
      <c r="C7064" s="268"/>
      <c r="D7064" s="268"/>
      <c r="E7064" s="268"/>
      <c r="F7064" s="268"/>
      <c r="G7064" s="268"/>
      <c r="H7064" s="268"/>
      <c r="J7064" s="268"/>
      <c r="K7064" s="268"/>
      <c r="L7064" s="268"/>
      <c r="O7064" s="268"/>
      <c r="T7064" s="268"/>
      <c r="X7064" s="268"/>
    </row>
    <row r="7065" spans="1:24" x14ac:dyDescent="0.25">
      <c r="A7065" s="268"/>
      <c r="B7065" s="268"/>
      <c r="C7065" s="268"/>
      <c r="D7065" s="268"/>
      <c r="E7065" s="268"/>
      <c r="F7065" s="268"/>
      <c r="G7065" s="268"/>
      <c r="H7065" s="268"/>
      <c r="J7065" s="268"/>
      <c r="K7065" s="268"/>
      <c r="L7065" s="268"/>
      <c r="O7065" s="268"/>
      <c r="T7065" s="268"/>
      <c r="X7065" s="268"/>
    </row>
    <row r="7066" spans="1:24" x14ac:dyDescent="0.25">
      <c r="A7066" s="268"/>
      <c r="B7066" s="268"/>
      <c r="C7066" s="268"/>
      <c r="D7066" s="268"/>
      <c r="E7066" s="268"/>
      <c r="F7066" s="268"/>
      <c r="G7066" s="268"/>
      <c r="H7066" s="268"/>
      <c r="J7066" s="268"/>
      <c r="K7066" s="268"/>
      <c r="L7066" s="268"/>
      <c r="O7066" s="268"/>
      <c r="T7066" s="268"/>
      <c r="X7066" s="268"/>
    </row>
    <row r="7067" spans="1:24" x14ac:dyDescent="0.25">
      <c r="A7067" s="268"/>
      <c r="B7067" s="268"/>
      <c r="C7067" s="268"/>
      <c r="D7067" s="268"/>
      <c r="E7067" s="268"/>
      <c r="F7067" s="268"/>
      <c r="G7067" s="268"/>
      <c r="H7067" s="268"/>
      <c r="J7067" s="268"/>
      <c r="K7067" s="268"/>
      <c r="L7067" s="268"/>
      <c r="O7067" s="268"/>
      <c r="T7067" s="268"/>
      <c r="X7067" s="268"/>
    </row>
    <row r="7068" spans="1:24" x14ac:dyDescent="0.25">
      <c r="A7068" s="268"/>
      <c r="B7068" s="268"/>
      <c r="C7068" s="268"/>
      <c r="D7068" s="268"/>
      <c r="E7068" s="268"/>
      <c r="F7068" s="268"/>
      <c r="G7068" s="268"/>
      <c r="H7068" s="268"/>
      <c r="J7068" s="268"/>
      <c r="K7068" s="268"/>
      <c r="L7068" s="268"/>
      <c r="O7068" s="268"/>
      <c r="T7068" s="268"/>
      <c r="X7068" s="268"/>
    </row>
    <row r="7069" spans="1:24" x14ac:dyDescent="0.25">
      <c r="A7069" s="268"/>
      <c r="B7069" s="268"/>
      <c r="C7069" s="268"/>
      <c r="D7069" s="268"/>
      <c r="E7069" s="268"/>
      <c r="F7069" s="268"/>
      <c r="G7069" s="268"/>
      <c r="H7069" s="268"/>
      <c r="J7069" s="268"/>
      <c r="K7069" s="268"/>
      <c r="L7069" s="268"/>
      <c r="O7069" s="268"/>
      <c r="T7069" s="268"/>
      <c r="X7069" s="268"/>
    </row>
    <row r="7070" spans="1:24" x14ac:dyDescent="0.25">
      <c r="A7070" s="268"/>
      <c r="B7070" s="268"/>
      <c r="C7070" s="268"/>
      <c r="D7070" s="268"/>
      <c r="E7070" s="268"/>
      <c r="F7070" s="268"/>
      <c r="G7070" s="268"/>
      <c r="H7070" s="268"/>
      <c r="J7070" s="268"/>
      <c r="K7070" s="268"/>
      <c r="L7070" s="268"/>
      <c r="O7070" s="268"/>
      <c r="T7070" s="268"/>
      <c r="X7070" s="268"/>
    </row>
    <row r="7071" spans="1:24" x14ac:dyDescent="0.25">
      <c r="A7071" s="268"/>
      <c r="B7071" s="268"/>
      <c r="C7071" s="268"/>
      <c r="D7071" s="268"/>
      <c r="E7071" s="268"/>
      <c r="F7071" s="268"/>
      <c r="G7071" s="268"/>
      <c r="H7071" s="268"/>
      <c r="J7071" s="268"/>
      <c r="K7071" s="268"/>
      <c r="L7071" s="268"/>
      <c r="O7071" s="268"/>
      <c r="T7071" s="268"/>
      <c r="X7071" s="268"/>
    </row>
    <row r="7072" spans="1:24" x14ac:dyDescent="0.25">
      <c r="A7072" s="268"/>
      <c r="B7072" s="268"/>
      <c r="C7072" s="268"/>
      <c r="D7072" s="268"/>
      <c r="E7072" s="268"/>
      <c r="F7072" s="268"/>
      <c r="G7072" s="268"/>
      <c r="H7072" s="268"/>
      <c r="J7072" s="268"/>
      <c r="K7072" s="268"/>
      <c r="L7072" s="268"/>
      <c r="O7072" s="268"/>
      <c r="T7072" s="268"/>
      <c r="X7072" s="268"/>
    </row>
    <row r="7073" spans="1:24" x14ac:dyDescent="0.25">
      <c r="A7073" s="268"/>
      <c r="B7073" s="268"/>
      <c r="C7073" s="268"/>
      <c r="D7073" s="268"/>
      <c r="E7073" s="268"/>
      <c r="F7073" s="268"/>
      <c r="G7073" s="268"/>
      <c r="H7073" s="268"/>
      <c r="J7073" s="268"/>
      <c r="K7073" s="268"/>
      <c r="L7073" s="268"/>
      <c r="O7073" s="268"/>
      <c r="T7073" s="268"/>
      <c r="X7073" s="268"/>
    </row>
    <row r="7074" spans="1:24" x14ac:dyDescent="0.25">
      <c r="A7074" s="268"/>
      <c r="B7074" s="268"/>
      <c r="C7074" s="268"/>
      <c r="D7074" s="268"/>
      <c r="E7074" s="268"/>
      <c r="F7074" s="268"/>
      <c r="G7074" s="268"/>
      <c r="H7074" s="268"/>
      <c r="J7074" s="268"/>
      <c r="K7074" s="268"/>
      <c r="L7074" s="268"/>
      <c r="O7074" s="268"/>
      <c r="T7074" s="268"/>
      <c r="X7074" s="268"/>
    </row>
    <row r="7075" spans="1:24" x14ac:dyDescent="0.25">
      <c r="A7075" s="268"/>
      <c r="B7075" s="268"/>
      <c r="C7075" s="268"/>
      <c r="D7075" s="268"/>
      <c r="E7075" s="268"/>
      <c r="F7075" s="268"/>
      <c r="G7075" s="268"/>
      <c r="H7075" s="268"/>
      <c r="J7075" s="268"/>
      <c r="K7075" s="268"/>
      <c r="L7075" s="268"/>
      <c r="O7075" s="268"/>
      <c r="T7075" s="268"/>
      <c r="X7075" s="268"/>
    </row>
    <row r="7076" spans="1:24" x14ac:dyDescent="0.25">
      <c r="A7076" s="268"/>
      <c r="B7076" s="268"/>
      <c r="C7076" s="268"/>
      <c r="D7076" s="268"/>
      <c r="E7076" s="268"/>
      <c r="F7076" s="268"/>
      <c r="G7076" s="268"/>
      <c r="H7076" s="268"/>
      <c r="J7076" s="268"/>
      <c r="K7076" s="268"/>
      <c r="L7076" s="268"/>
      <c r="O7076" s="268"/>
      <c r="T7076" s="268"/>
      <c r="X7076" s="268"/>
    </row>
    <row r="7077" spans="1:24" x14ac:dyDescent="0.25">
      <c r="A7077" s="268"/>
      <c r="B7077" s="268"/>
      <c r="C7077" s="268"/>
      <c r="D7077" s="268"/>
      <c r="E7077" s="268"/>
      <c r="F7077" s="268"/>
      <c r="G7077" s="268"/>
      <c r="H7077" s="268"/>
      <c r="J7077" s="268"/>
      <c r="K7077" s="268"/>
      <c r="L7077" s="268"/>
      <c r="O7077" s="268"/>
      <c r="T7077" s="268"/>
      <c r="X7077" s="268"/>
    </row>
    <row r="7078" spans="1:24" x14ac:dyDescent="0.25">
      <c r="A7078" s="268"/>
      <c r="B7078" s="268"/>
      <c r="C7078" s="268"/>
      <c r="D7078" s="268"/>
      <c r="E7078" s="268"/>
      <c r="F7078" s="268"/>
      <c r="G7078" s="268"/>
      <c r="H7078" s="268"/>
      <c r="J7078" s="268"/>
      <c r="K7078" s="268"/>
      <c r="L7078" s="268"/>
      <c r="O7078" s="268"/>
      <c r="T7078" s="268"/>
      <c r="X7078" s="268"/>
    </row>
    <row r="7079" spans="1:24" x14ac:dyDescent="0.25">
      <c r="A7079" s="268"/>
      <c r="B7079" s="268"/>
      <c r="C7079" s="268"/>
      <c r="D7079" s="268"/>
      <c r="E7079" s="268"/>
      <c r="F7079" s="268"/>
      <c r="G7079" s="268"/>
      <c r="H7079" s="268"/>
      <c r="J7079" s="268"/>
      <c r="K7079" s="268"/>
      <c r="L7079" s="268"/>
      <c r="O7079" s="268"/>
      <c r="T7079" s="268"/>
      <c r="X7079" s="268"/>
    </row>
    <row r="7080" spans="1:24" x14ac:dyDescent="0.25">
      <c r="A7080" s="268"/>
      <c r="B7080" s="268"/>
      <c r="C7080" s="268"/>
      <c r="D7080" s="268"/>
      <c r="E7080" s="268"/>
      <c r="F7080" s="268"/>
      <c r="G7080" s="268"/>
      <c r="H7080" s="268"/>
      <c r="J7080" s="268"/>
      <c r="K7080" s="268"/>
      <c r="L7080" s="268"/>
      <c r="O7080" s="268"/>
      <c r="T7080" s="268"/>
      <c r="X7080" s="268"/>
    </row>
    <row r="7081" spans="1:24" x14ac:dyDescent="0.25">
      <c r="A7081" s="268"/>
      <c r="B7081" s="268"/>
      <c r="C7081" s="268"/>
      <c r="D7081" s="268"/>
      <c r="E7081" s="268"/>
      <c r="F7081" s="268"/>
      <c r="G7081" s="268"/>
      <c r="H7081" s="268"/>
      <c r="J7081" s="268"/>
      <c r="K7081" s="268"/>
      <c r="L7081" s="268"/>
      <c r="O7081" s="268"/>
      <c r="T7081" s="268"/>
      <c r="X7081" s="268"/>
    </row>
    <row r="7082" spans="1:24" x14ac:dyDescent="0.25">
      <c r="A7082" s="268"/>
      <c r="B7082" s="268"/>
      <c r="C7082" s="268"/>
      <c r="D7082" s="268"/>
      <c r="E7082" s="268"/>
      <c r="F7082" s="268"/>
      <c r="G7082" s="268"/>
      <c r="H7082" s="268"/>
      <c r="J7082" s="268"/>
      <c r="K7082" s="268"/>
      <c r="L7082" s="268"/>
      <c r="O7082" s="268"/>
      <c r="T7082" s="268"/>
      <c r="X7082" s="268"/>
    </row>
    <row r="7083" spans="1:24" x14ac:dyDescent="0.25">
      <c r="A7083" s="268"/>
      <c r="B7083" s="268"/>
      <c r="C7083" s="268"/>
      <c r="D7083" s="268"/>
      <c r="E7083" s="268"/>
      <c r="F7083" s="268"/>
      <c r="G7083" s="268"/>
      <c r="H7083" s="268"/>
      <c r="J7083" s="268"/>
      <c r="K7083" s="268"/>
      <c r="L7083" s="268"/>
      <c r="O7083" s="268"/>
      <c r="T7083" s="268"/>
      <c r="X7083" s="268"/>
    </row>
    <row r="7084" spans="1:24" x14ac:dyDescent="0.25">
      <c r="A7084" s="268"/>
      <c r="B7084" s="268"/>
      <c r="C7084" s="268"/>
      <c r="D7084" s="268"/>
      <c r="E7084" s="268"/>
      <c r="F7084" s="268"/>
      <c r="G7084" s="268"/>
      <c r="H7084" s="268"/>
      <c r="J7084" s="268"/>
      <c r="K7084" s="268"/>
      <c r="L7084" s="268"/>
      <c r="O7084" s="268"/>
      <c r="T7084" s="268"/>
      <c r="X7084" s="268"/>
    </row>
    <row r="7085" spans="1:24" x14ac:dyDescent="0.25">
      <c r="A7085" s="268"/>
      <c r="B7085" s="268"/>
      <c r="C7085" s="268"/>
      <c r="D7085" s="268"/>
      <c r="E7085" s="268"/>
      <c r="F7085" s="268"/>
      <c r="G7085" s="268"/>
      <c r="H7085" s="268"/>
      <c r="J7085" s="268"/>
      <c r="K7085" s="268"/>
      <c r="L7085" s="268"/>
      <c r="O7085" s="268"/>
      <c r="T7085" s="268"/>
      <c r="X7085" s="268"/>
    </row>
    <row r="7086" spans="1:24" x14ac:dyDescent="0.25">
      <c r="A7086" s="268"/>
      <c r="B7086" s="268"/>
      <c r="C7086" s="268"/>
      <c r="D7086" s="268"/>
      <c r="E7086" s="268"/>
      <c r="F7086" s="268"/>
      <c r="G7086" s="268"/>
      <c r="H7086" s="268"/>
      <c r="J7086" s="268"/>
      <c r="K7086" s="268"/>
      <c r="L7086" s="268"/>
      <c r="O7086" s="268"/>
      <c r="T7086" s="268"/>
      <c r="X7086" s="268"/>
    </row>
    <row r="7087" spans="1:24" x14ac:dyDescent="0.25">
      <c r="A7087" s="268"/>
      <c r="B7087" s="268"/>
      <c r="C7087" s="268"/>
      <c r="D7087" s="268"/>
      <c r="E7087" s="268"/>
      <c r="F7087" s="268"/>
      <c r="G7087" s="268"/>
      <c r="H7087" s="268"/>
      <c r="J7087" s="268"/>
      <c r="K7087" s="268"/>
      <c r="L7087" s="268"/>
      <c r="O7087" s="268"/>
      <c r="T7087" s="268"/>
      <c r="X7087" s="268"/>
    </row>
    <row r="7088" spans="1:24" x14ac:dyDescent="0.25">
      <c r="A7088" s="268"/>
      <c r="B7088" s="268"/>
      <c r="C7088" s="268"/>
      <c r="D7088" s="268"/>
      <c r="E7088" s="268"/>
      <c r="F7088" s="268"/>
      <c r="G7088" s="268"/>
      <c r="H7088" s="268"/>
      <c r="J7088" s="268"/>
      <c r="K7088" s="268"/>
      <c r="L7088" s="268"/>
      <c r="O7088" s="268"/>
      <c r="T7088" s="268"/>
      <c r="X7088" s="268"/>
    </row>
    <row r="7089" spans="1:24" x14ac:dyDescent="0.25">
      <c r="A7089" s="268"/>
      <c r="B7089" s="268"/>
      <c r="C7089" s="268"/>
      <c r="D7089" s="268"/>
      <c r="E7089" s="268"/>
      <c r="F7089" s="268"/>
      <c r="G7089" s="268"/>
      <c r="H7089" s="268"/>
      <c r="J7089" s="268"/>
      <c r="K7089" s="268"/>
      <c r="L7089" s="268"/>
      <c r="O7089" s="268"/>
      <c r="T7089" s="268"/>
      <c r="X7089" s="268"/>
    </row>
    <row r="7090" spans="1:24" x14ac:dyDescent="0.25">
      <c r="A7090" s="268"/>
      <c r="B7090" s="268"/>
      <c r="C7090" s="268"/>
      <c r="D7090" s="268"/>
      <c r="E7090" s="268"/>
      <c r="F7090" s="268"/>
      <c r="G7090" s="268"/>
      <c r="H7090" s="268"/>
      <c r="J7090" s="268"/>
      <c r="K7090" s="268"/>
      <c r="L7090" s="268"/>
      <c r="O7090" s="268"/>
      <c r="T7090" s="268"/>
      <c r="X7090" s="268"/>
    </row>
    <row r="7091" spans="1:24" x14ac:dyDescent="0.25">
      <c r="A7091" s="268"/>
      <c r="B7091" s="268"/>
      <c r="C7091" s="268"/>
      <c r="D7091" s="268"/>
      <c r="E7091" s="268"/>
      <c r="F7091" s="268"/>
      <c r="G7091" s="268"/>
      <c r="H7091" s="268"/>
      <c r="J7091" s="268"/>
      <c r="K7091" s="268"/>
      <c r="L7091" s="268"/>
      <c r="O7091" s="268"/>
      <c r="T7091" s="268"/>
      <c r="X7091" s="268"/>
    </row>
    <row r="7092" spans="1:24" x14ac:dyDescent="0.25">
      <c r="A7092" s="268"/>
      <c r="B7092" s="268"/>
      <c r="C7092" s="268"/>
      <c r="D7092" s="268"/>
      <c r="E7092" s="268"/>
      <c r="F7092" s="268"/>
      <c r="G7092" s="268"/>
      <c r="H7092" s="268"/>
      <c r="J7092" s="268"/>
      <c r="K7092" s="268"/>
      <c r="L7092" s="268"/>
      <c r="O7092" s="268"/>
      <c r="T7092" s="268"/>
      <c r="X7092" s="268"/>
    </row>
    <row r="7093" spans="1:24" x14ac:dyDescent="0.25">
      <c r="A7093" s="268"/>
      <c r="B7093" s="268"/>
      <c r="C7093" s="268"/>
      <c r="D7093" s="268"/>
      <c r="E7093" s="268"/>
      <c r="F7093" s="268"/>
      <c r="G7093" s="268"/>
      <c r="H7093" s="268"/>
      <c r="J7093" s="268"/>
      <c r="K7093" s="268"/>
      <c r="L7093" s="268"/>
      <c r="O7093" s="268"/>
      <c r="T7093" s="268"/>
      <c r="X7093" s="268"/>
    </row>
    <row r="7094" spans="1:24" x14ac:dyDescent="0.25">
      <c r="A7094" s="268"/>
      <c r="B7094" s="268"/>
      <c r="C7094" s="268"/>
      <c r="D7094" s="268"/>
      <c r="E7094" s="268"/>
      <c r="F7094" s="268"/>
      <c r="G7094" s="268"/>
      <c r="H7094" s="268"/>
      <c r="J7094" s="268"/>
      <c r="K7094" s="268"/>
      <c r="L7094" s="268"/>
      <c r="O7094" s="268"/>
      <c r="T7094" s="268"/>
      <c r="X7094" s="268"/>
    </row>
    <row r="7095" spans="1:24" x14ac:dyDescent="0.25">
      <c r="A7095" s="268"/>
      <c r="B7095" s="268"/>
      <c r="C7095" s="268"/>
      <c r="D7095" s="268"/>
      <c r="E7095" s="268"/>
      <c r="F7095" s="268"/>
      <c r="G7095" s="268"/>
      <c r="H7095" s="268"/>
      <c r="J7095" s="268"/>
      <c r="K7095" s="268"/>
      <c r="L7095" s="268"/>
      <c r="O7095" s="268"/>
      <c r="T7095" s="268"/>
      <c r="X7095" s="268"/>
    </row>
    <row r="7096" spans="1:24" x14ac:dyDescent="0.25">
      <c r="A7096" s="268"/>
      <c r="B7096" s="268"/>
      <c r="C7096" s="268"/>
      <c r="D7096" s="268"/>
      <c r="E7096" s="268"/>
      <c r="F7096" s="268"/>
      <c r="G7096" s="268"/>
      <c r="H7096" s="268"/>
      <c r="J7096" s="268"/>
      <c r="K7096" s="268"/>
      <c r="L7096" s="268"/>
      <c r="O7096" s="268"/>
      <c r="T7096" s="268"/>
      <c r="X7096" s="268"/>
    </row>
    <row r="7097" spans="1:24" x14ac:dyDescent="0.25">
      <c r="A7097" s="268"/>
      <c r="B7097" s="268"/>
      <c r="C7097" s="268"/>
      <c r="D7097" s="268"/>
      <c r="E7097" s="268"/>
      <c r="F7097" s="268"/>
      <c r="G7097" s="268"/>
      <c r="H7097" s="268"/>
      <c r="J7097" s="268"/>
      <c r="K7097" s="268"/>
      <c r="L7097" s="268"/>
      <c r="O7097" s="268"/>
      <c r="T7097" s="268"/>
      <c r="X7097" s="268"/>
    </row>
    <row r="7098" spans="1:24" x14ac:dyDescent="0.25">
      <c r="A7098" s="268"/>
      <c r="B7098" s="268"/>
      <c r="C7098" s="268"/>
      <c r="D7098" s="268"/>
      <c r="E7098" s="268"/>
      <c r="F7098" s="268"/>
      <c r="G7098" s="268"/>
      <c r="H7098" s="268"/>
      <c r="J7098" s="268"/>
      <c r="K7098" s="268"/>
      <c r="L7098" s="268"/>
      <c r="O7098" s="268"/>
      <c r="T7098" s="268"/>
      <c r="X7098" s="268"/>
    </row>
    <row r="7099" spans="1:24" x14ac:dyDescent="0.25">
      <c r="A7099" s="268"/>
      <c r="B7099" s="268"/>
      <c r="C7099" s="268"/>
      <c r="D7099" s="268"/>
      <c r="E7099" s="268"/>
      <c r="F7099" s="268"/>
      <c r="G7099" s="268"/>
      <c r="H7099" s="268"/>
      <c r="J7099" s="268"/>
      <c r="K7099" s="268"/>
      <c r="L7099" s="268"/>
      <c r="O7099" s="268"/>
      <c r="T7099" s="268"/>
      <c r="X7099" s="268"/>
    </row>
    <row r="7100" spans="1:24" x14ac:dyDescent="0.25">
      <c r="A7100" s="268"/>
      <c r="B7100" s="268"/>
      <c r="C7100" s="268"/>
      <c r="D7100" s="268"/>
      <c r="E7100" s="268"/>
      <c r="F7100" s="268"/>
      <c r="G7100" s="268"/>
      <c r="H7100" s="268"/>
      <c r="J7100" s="268"/>
      <c r="K7100" s="268"/>
      <c r="L7100" s="268"/>
      <c r="O7100" s="268"/>
      <c r="T7100" s="268"/>
      <c r="X7100" s="268"/>
    </row>
    <row r="7101" spans="1:24" x14ac:dyDescent="0.25">
      <c r="A7101" s="268"/>
      <c r="B7101" s="268"/>
      <c r="C7101" s="268"/>
      <c r="D7101" s="268"/>
      <c r="E7101" s="268"/>
      <c r="F7101" s="268"/>
      <c r="G7101" s="268"/>
      <c r="H7101" s="268"/>
      <c r="J7101" s="268"/>
      <c r="K7101" s="268"/>
      <c r="L7101" s="268"/>
      <c r="O7101" s="268"/>
      <c r="T7101" s="268"/>
      <c r="X7101" s="268"/>
    </row>
    <row r="7102" spans="1:24" x14ac:dyDescent="0.25">
      <c r="A7102" s="268"/>
      <c r="B7102" s="268"/>
      <c r="C7102" s="268"/>
      <c r="D7102" s="268"/>
      <c r="E7102" s="268"/>
      <c r="F7102" s="268"/>
      <c r="G7102" s="268"/>
      <c r="H7102" s="268"/>
      <c r="J7102" s="268"/>
      <c r="K7102" s="268"/>
      <c r="L7102" s="268"/>
      <c r="O7102" s="268"/>
      <c r="T7102" s="268"/>
      <c r="X7102" s="268"/>
    </row>
    <row r="7103" spans="1:24" x14ac:dyDescent="0.25">
      <c r="A7103" s="268"/>
      <c r="B7103" s="268"/>
      <c r="C7103" s="268"/>
      <c r="D7103" s="268"/>
      <c r="E7103" s="268"/>
      <c r="F7103" s="268"/>
      <c r="G7103" s="268"/>
      <c r="H7103" s="268"/>
      <c r="J7103" s="268"/>
      <c r="K7103" s="268"/>
      <c r="L7103" s="268"/>
      <c r="O7103" s="268"/>
      <c r="T7103" s="268"/>
      <c r="X7103" s="268"/>
    </row>
    <row r="7104" spans="1:24" x14ac:dyDescent="0.25">
      <c r="A7104" s="268"/>
      <c r="B7104" s="268"/>
      <c r="C7104" s="268"/>
      <c r="D7104" s="268"/>
      <c r="E7104" s="268"/>
      <c r="F7104" s="268"/>
      <c r="G7104" s="268"/>
      <c r="H7104" s="268"/>
      <c r="J7104" s="268"/>
      <c r="K7104" s="268"/>
      <c r="L7104" s="268"/>
      <c r="O7104" s="268"/>
      <c r="T7104" s="268"/>
      <c r="X7104" s="268"/>
    </row>
    <row r="7105" spans="1:24" x14ac:dyDescent="0.25">
      <c r="A7105" s="268"/>
      <c r="B7105" s="268"/>
      <c r="C7105" s="268"/>
      <c r="D7105" s="268"/>
      <c r="E7105" s="268"/>
      <c r="F7105" s="268"/>
      <c r="G7105" s="268"/>
      <c r="H7105" s="268"/>
      <c r="J7105" s="268"/>
      <c r="K7105" s="268"/>
      <c r="L7105" s="268"/>
      <c r="O7105" s="268"/>
      <c r="T7105" s="268"/>
      <c r="X7105" s="268"/>
    </row>
    <row r="7106" spans="1:24" x14ac:dyDescent="0.25">
      <c r="A7106" s="268"/>
      <c r="B7106" s="268"/>
      <c r="C7106" s="268"/>
      <c r="D7106" s="268"/>
      <c r="E7106" s="268"/>
      <c r="F7106" s="268"/>
      <c r="G7106" s="268"/>
      <c r="H7106" s="268"/>
      <c r="J7106" s="268"/>
      <c r="K7106" s="268"/>
      <c r="L7106" s="268"/>
      <c r="O7106" s="268"/>
      <c r="T7106" s="268"/>
      <c r="X7106" s="268"/>
    </row>
    <row r="7107" spans="1:24" x14ac:dyDescent="0.25">
      <c r="A7107" s="268"/>
      <c r="B7107" s="268"/>
      <c r="C7107" s="268"/>
      <c r="D7107" s="268"/>
      <c r="E7107" s="268"/>
      <c r="F7107" s="268"/>
      <c r="G7107" s="268"/>
      <c r="H7107" s="268"/>
      <c r="J7107" s="268"/>
      <c r="K7107" s="268"/>
      <c r="L7107" s="268"/>
      <c r="O7107" s="268"/>
      <c r="T7107" s="268"/>
      <c r="X7107" s="268"/>
    </row>
    <row r="7108" spans="1:24" x14ac:dyDescent="0.25">
      <c r="A7108" s="268"/>
      <c r="B7108" s="268"/>
      <c r="C7108" s="268"/>
      <c r="D7108" s="268"/>
      <c r="E7108" s="268"/>
      <c r="F7108" s="268"/>
      <c r="G7108" s="268"/>
      <c r="H7108" s="268"/>
      <c r="J7108" s="268"/>
      <c r="K7108" s="268"/>
      <c r="L7108" s="268"/>
      <c r="O7108" s="268"/>
      <c r="T7108" s="268"/>
      <c r="X7108" s="268"/>
    </row>
    <row r="7109" spans="1:24" x14ac:dyDescent="0.25">
      <c r="A7109" s="268"/>
      <c r="B7109" s="268"/>
      <c r="C7109" s="268"/>
      <c r="D7109" s="268"/>
      <c r="E7109" s="268"/>
      <c r="F7109" s="268"/>
      <c r="G7109" s="268"/>
      <c r="H7109" s="268"/>
      <c r="J7109" s="268"/>
      <c r="K7109" s="268"/>
      <c r="L7109" s="268"/>
      <c r="O7109" s="268"/>
      <c r="T7109" s="268"/>
      <c r="X7109" s="268"/>
    </row>
    <row r="7110" spans="1:24" x14ac:dyDescent="0.25">
      <c r="A7110" s="268"/>
      <c r="B7110" s="268"/>
      <c r="C7110" s="268"/>
      <c r="D7110" s="268"/>
      <c r="E7110" s="268"/>
      <c r="F7110" s="268"/>
      <c r="G7110" s="268"/>
      <c r="H7110" s="268"/>
      <c r="J7110" s="268"/>
      <c r="K7110" s="268"/>
      <c r="L7110" s="268"/>
      <c r="O7110" s="268"/>
      <c r="T7110" s="268"/>
      <c r="X7110" s="268"/>
    </row>
    <row r="7111" spans="1:24" x14ac:dyDescent="0.25">
      <c r="A7111" s="268"/>
      <c r="B7111" s="268"/>
      <c r="C7111" s="268"/>
      <c r="D7111" s="268"/>
      <c r="E7111" s="268"/>
      <c r="F7111" s="268"/>
      <c r="G7111" s="268"/>
      <c r="H7111" s="268"/>
      <c r="J7111" s="268"/>
      <c r="K7111" s="268"/>
      <c r="L7111" s="268"/>
      <c r="O7111" s="268"/>
      <c r="T7111" s="268"/>
      <c r="X7111" s="268"/>
    </row>
    <row r="7112" spans="1:24" x14ac:dyDescent="0.25">
      <c r="A7112" s="268"/>
      <c r="B7112" s="268"/>
      <c r="C7112" s="268"/>
      <c r="D7112" s="268"/>
      <c r="E7112" s="268"/>
      <c r="F7112" s="268"/>
      <c r="G7112" s="268"/>
      <c r="H7112" s="268"/>
      <c r="J7112" s="268"/>
      <c r="K7112" s="268"/>
      <c r="L7112" s="268"/>
      <c r="O7112" s="268"/>
      <c r="T7112" s="268"/>
      <c r="X7112" s="268"/>
    </row>
    <row r="7113" spans="1:24" x14ac:dyDescent="0.25">
      <c r="A7113" s="268"/>
      <c r="B7113" s="268"/>
      <c r="C7113" s="268"/>
      <c r="D7113" s="268"/>
      <c r="E7113" s="268"/>
      <c r="F7113" s="268"/>
      <c r="G7113" s="268"/>
      <c r="H7113" s="268"/>
      <c r="J7113" s="268"/>
      <c r="K7113" s="268"/>
      <c r="L7113" s="268"/>
      <c r="O7113" s="268"/>
      <c r="T7113" s="268"/>
      <c r="X7113" s="268"/>
    </row>
    <row r="7114" spans="1:24" x14ac:dyDescent="0.25">
      <c r="A7114" s="268"/>
      <c r="B7114" s="268"/>
      <c r="C7114" s="268"/>
      <c r="D7114" s="268"/>
      <c r="E7114" s="268"/>
      <c r="F7114" s="268"/>
      <c r="G7114" s="268"/>
      <c r="H7114" s="268"/>
      <c r="J7114" s="268"/>
      <c r="K7114" s="268"/>
      <c r="L7114" s="268"/>
      <c r="O7114" s="268"/>
      <c r="T7114" s="268"/>
      <c r="X7114" s="268"/>
    </row>
    <row r="7115" spans="1:24" x14ac:dyDescent="0.25">
      <c r="A7115" s="268"/>
      <c r="B7115" s="268"/>
      <c r="C7115" s="268"/>
      <c r="D7115" s="268"/>
      <c r="E7115" s="268"/>
      <c r="F7115" s="268"/>
      <c r="G7115" s="268"/>
      <c r="H7115" s="268"/>
      <c r="J7115" s="268"/>
      <c r="K7115" s="268"/>
      <c r="L7115" s="268"/>
      <c r="O7115" s="268"/>
      <c r="T7115" s="268"/>
      <c r="X7115" s="268"/>
    </row>
    <row r="7116" spans="1:24" x14ac:dyDescent="0.25">
      <c r="A7116" s="268"/>
      <c r="B7116" s="268"/>
      <c r="C7116" s="268"/>
      <c r="D7116" s="268"/>
      <c r="E7116" s="268"/>
      <c r="F7116" s="268"/>
      <c r="G7116" s="268"/>
      <c r="H7116" s="268"/>
      <c r="J7116" s="268"/>
      <c r="K7116" s="268"/>
      <c r="L7116" s="268"/>
      <c r="O7116" s="268"/>
      <c r="T7116" s="268"/>
      <c r="X7116" s="268"/>
    </row>
    <row r="7117" spans="1:24" x14ac:dyDescent="0.25">
      <c r="A7117" s="268"/>
      <c r="B7117" s="268"/>
      <c r="C7117" s="268"/>
      <c r="D7117" s="268"/>
      <c r="E7117" s="268"/>
      <c r="F7117" s="268"/>
      <c r="G7117" s="268"/>
      <c r="H7117" s="268"/>
      <c r="J7117" s="268"/>
      <c r="K7117" s="268"/>
      <c r="L7117" s="268"/>
      <c r="O7117" s="268"/>
      <c r="T7117" s="268"/>
      <c r="X7117" s="268"/>
    </row>
    <row r="7118" spans="1:24" x14ac:dyDescent="0.25">
      <c r="A7118" s="268"/>
      <c r="B7118" s="268"/>
      <c r="C7118" s="268"/>
      <c r="D7118" s="268"/>
      <c r="E7118" s="268"/>
      <c r="F7118" s="268"/>
      <c r="G7118" s="268"/>
      <c r="H7118" s="268"/>
      <c r="J7118" s="268"/>
      <c r="K7118" s="268"/>
      <c r="L7118" s="268"/>
      <c r="O7118" s="268"/>
      <c r="T7118" s="268"/>
      <c r="X7118" s="268"/>
    </row>
    <row r="7119" spans="1:24" x14ac:dyDescent="0.25">
      <c r="A7119" s="268"/>
      <c r="B7119" s="268"/>
      <c r="C7119" s="268"/>
      <c r="D7119" s="268"/>
      <c r="E7119" s="268"/>
      <c r="F7119" s="268"/>
      <c r="G7119" s="268"/>
      <c r="H7119" s="268"/>
      <c r="J7119" s="268"/>
      <c r="K7119" s="268"/>
      <c r="L7119" s="268"/>
      <c r="O7119" s="268"/>
      <c r="T7119" s="268"/>
      <c r="X7119" s="268"/>
    </row>
    <row r="7120" spans="1:24" x14ac:dyDescent="0.25">
      <c r="A7120" s="268"/>
      <c r="B7120" s="268"/>
      <c r="C7120" s="268"/>
      <c r="D7120" s="268"/>
      <c r="E7120" s="268"/>
      <c r="F7120" s="268"/>
      <c r="G7120" s="268"/>
      <c r="H7120" s="268"/>
      <c r="J7120" s="268"/>
      <c r="K7120" s="268"/>
      <c r="L7120" s="268"/>
      <c r="O7120" s="268"/>
      <c r="T7120" s="268"/>
      <c r="X7120" s="268"/>
    </row>
    <row r="7121" spans="1:24" x14ac:dyDescent="0.25">
      <c r="A7121" s="268"/>
      <c r="B7121" s="268"/>
      <c r="C7121" s="268"/>
      <c r="D7121" s="268"/>
      <c r="E7121" s="268"/>
      <c r="F7121" s="268"/>
      <c r="G7121" s="268"/>
      <c r="H7121" s="268"/>
      <c r="J7121" s="268"/>
      <c r="K7121" s="268"/>
      <c r="L7121" s="268"/>
      <c r="O7121" s="268"/>
      <c r="T7121" s="268"/>
      <c r="X7121" s="268"/>
    </row>
    <row r="7122" spans="1:24" x14ac:dyDescent="0.25">
      <c r="A7122" s="268"/>
      <c r="B7122" s="268"/>
      <c r="C7122" s="268"/>
      <c r="D7122" s="268"/>
      <c r="E7122" s="268"/>
      <c r="F7122" s="268"/>
      <c r="G7122" s="268"/>
      <c r="H7122" s="268"/>
      <c r="J7122" s="268"/>
      <c r="K7122" s="268"/>
      <c r="L7122" s="268"/>
      <c r="O7122" s="268"/>
      <c r="T7122" s="268"/>
      <c r="X7122" s="268"/>
    </row>
    <row r="7123" spans="1:24" x14ac:dyDescent="0.25">
      <c r="A7123" s="268"/>
      <c r="B7123" s="268"/>
      <c r="C7123" s="268"/>
      <c r="D7123" s="268"/>
      <c r="E7123" s="268"/>
      <c r="F7123" s="268"/>
      <c r="G7123" s="268"/>
      <c r="H7123" s="268"/>
      <c r="J7123" s="268"/>
      <c r="K7123" s="268"/>
      <c r="L7123" s="268"/>
      <c r="O7123" s="268"/>
      <c r="T7123" s="268"/>
      <c r="X7123" s="268"/>
    </row>
    <row r="7124" spans="1:24" x14ac:dyDescent="0.25">
      <c r="A7124" s="268"/>
      <c r="B7124" s="268"/>
      <c r="C7124" s="268"/>
      <c r="D7124" s="268"/>
      <c r="E7124" s="268"/>
      <c r="F7124" s="268"/>
      <c r="G7124" s="268"/>
      <c r="H7124" s="268"/>
      <c r="J7124" s="268"/>
      <c r="K7124" s="268"/>
      <c r="L7124" s="268"/>
      <c r="O7124" s="268"/>
      <c r="T7124" s="268"/>
      <c r="X7124" s="268"/>
    </row>
    <row r="7125" spans="1:24" x14ac:dyDescent="0.25">
      <c r="A7125" s="268"/>
      <c r="B7125" s="268"/>
      <c r="C7125" s="268"/>
      <c r="D7125" s="268"/>
      <c r="E7125" s="268"/>
      <c r="F7125" s="268"/>
      <c r="G7125" s="268"/>
      <c r="H7125" s="268"/>
      <c r="J7125" s="268"/>
      <c r="K7125" s="268"/>
      <c r="L7125" s="268"/>
      <c r="O7125" s="268"/>
      <c r="T7125" s="268"/>
      <c r="X7125" s="268"/>
    </row>
    <row r="7126" spans="1:24" x14ac:dyDescent="0.25">
      <c r="A7126" s="268"/>
      <c r="B7126" s="268"/>
      <c r="C7126" s="268"/>
      <c r="D7126" s="268"/>
      <c r="E7126" s="268"/>
      <c r="F7126" s="268"/>
      <c r="G7126" s="268"/>
      <c r="H7126" s="268"/>
      <c r="J7126" s="268"/>
      <c r="K7126" s="268"/>
      <c r="L7126" s="268"/>
      <c r="O7126" s="268"/>
      <c r="T7126" s="268"/>
      <c r="X7126" s="268"/>
    </row>
    <row r="7127" spans="1:24" x14ac:dyDescent="0.25">
      <c r="A7127" s="268"/>
      <c r="B7127" s="268"/>
      <c r="C7127" s="268"/>
      <c r="D7127" s="268"/>
      <c r="E7127" s="268"/>
      <c r="F7127" s="268"/>
      <c r="G7127" s="268"/>
      <c r="H7127" s="268"/>
      <c r="J7127" s="268"/>
      <c r="K7127" s="268"/>
      <c r="L7127" s="268"/>
      <c r="O7127" s="268"/>
      <c r="T7127" s="268"/>
      <c r="X7127" s="268"/>
    </row>
    <row r="7128" spans="1:24" x14ac:dyDescent="0.25">
      <c r="A7128" s="268"/>
      <c r="B7128" s="268"/>
      <c r="C7128" s="268"/>
      <c r="D7128" s="268"/>
      <c r="E7128" s="268"/>
      <c r="F7128" s="268"/>
      <c r="G7128" s="268"/>
      <c r="H7128" s="268"/>
      <c r="J7128" s="268"/>
      <c r="K7128" s="268"/>
      <c r="L7128" s="268"/>
      <c r="O7128" s="268"/>
      <c r="T7128" s="268"/>
      <c r="X7128" s="268"/>
    </row>
    <row r="7129" spans="1:24" x14ac:dyDescent="0.25">
      <c r="A7129" s="268"/>
      <c r="B7129" s="268"/>
      <c r="C7129" s="268"/>
      <c r="D7129" s="268"/>
      <c r="E7129" s="268"/>
      <c r="F7129" s="268"/>
      <c r="G7129" s="268"/>
      <c r="H7129" s="268"/>
      <c r="J7129" s="268"/>
      <c r="K7129" s="268"/>
      <c r="L7129" s="268"/>
      <c r="O7129" s="268"/>
      <c r="T7129" s="268"/>
      <c r="X7129" s="268"/>
    </row>
    <row r="7130" spans="1:24" x14ac:dyDescent="0.25">
      <c r="A7130" s="268"/>
      <c r="B7130" s="268"/>
      <c r="C7130" s="268"/>
      <c r="D7130" s="268"/>
      <c r="E7130" s="268"/>
      <c r="F7130" s="268"/>
      <c r="G7130" s="268"/>
      <c r="H7130" s="268"/>
      <c r="J7130" s="268"/>
      <c r="K7130" s="268"/>
      <c r="L7130" s="268"/>
      <c r="O7130" s="268"/>
      <c r="T7130" s="268"/>
      <c r="X7130" s="268"/>
    </row>
    <row r="7131" spans="1:24" x14ac:dyDescent="0.25">
      <c r="A7131" s="268"/>
      <c r="B7131" s="268"/>
      <c r="C7131" s="268"/>
      <c r="D7131" s="268"/>
      <c r="E7131" s="268"/>
      <c r="F7131" s="268"/>
      <c r="G7131" s="268"/>
      <c r="H7131" s="268"/>
      <c r="J7131" s="268"/>
      <c r="K7131" s="268"/>
      <c r="L7131" s="268"/>
      <c r="O7131" s="268"/>
      <c r="T7131" s="268"/>
      <c r="X7131" s="268"/>
    </row>
    <row r="7132" spans="1:24" x14ac:dyDescent="0.25">
      <c r="A7132" s="268"/>
      <c r="B7132" s="268"/>
      <c r="C7132" s="268"/>
      <c r="D7132" s="268"/>
      <c r="E7132" s="268"/>
      <c r="F7132" s="268"/>
      <c r="G7132" s="268"/>
      <c r="H7132" s="268"/>
      <c r="J7132" s="268"/>
      <c r="K7132" s="268"/>
      <c r="L7132" s="268"/>
      <c r="O7132" s="268"/>
      <c r="T7132" s="268"/>
      <c r="X7132" s="268"/>
    </row>
    <row r="7133" spans="1:24" x14ac:dyDescent="0.25">
      <c r="A7133" s="268"/>
      <c r="B7133" s="268"/>
      <c r="C7133" s="268"/>
      <c r="D7133" s="268"/>
      <c r="E7133" s="268"/>
      <c r="F7133" s="268"/>
      <c r="G7133" s="268"/>
      <c r="H7133" s="268"/>
      <c r="J7133" s="268"/>
      <c r="K7133" s="268"/>
      <c r="L7133" s="268"/>
      <c r="O7133" s="268"/>
      <c r="T7133" s="268"/>
      <c r="X7133" s="268"/>
    </row>
    <row r="7134" spans="1:24" x14ac:dyDescent="0.25">
      <c r="A7134" s="268"/>
      <c r="B7134" s="268"/>
      <c r="C7134" s="268"/>
      <c r="D7134" s="268"/>
      <c r="E7134" s="268"/>
      <c r="F7134" s="268"/>
      <c r="G7134" s="268"/>
      <c r="H7134" s="268"/>
      <c r="J7134" s="268"/>
      <c r="K7134" s="268"/>
      <c r="L7134" s="268"/>
      <c r="O7134" s="268"/>
      <c r="T7134" s="268"/>
      <c r="X7134" s="268"/>
    </row>
    <row r="7135" spans="1:24" x14ac:dyDescent="0.25">
      <c r="A7135" s="268"/>
      <c r="B7135" s="268"/>
      <c r="C7135" s="268"/>
      <c r="D7135" s="268"/>
      <c r="E7135" s="268"/>
      <c r="F7135" s="268"/>
      <c r="G7135" s="268"/>
      <c r="H7135" s="268"/>
      <c r="J7135" s="268"/>
      <c r="K7135" s="268"/>
      <c r="L7135" s="268"/>
      <c r="O7135" s="268"/>
      <c r="T7135" s="268"/>
      <c r="X7135" s="268"/>
    </row>
    <row r="7136" spans="1:24" x14ac:dyDescent="0.25">
      <c r="A7136" s="268"/>
      <c r="B7136" s="268"/>
      <c r="C7136" s="268"/>
      <c r="D7136" s="268"/>
      <c r="E7136" s="268"/>
      <c r="F7136" s="268"/>
      <c r="G7136" s="268"/>
      <c r="H7136" s="268"/>
      <c r="J7136" s="268"/>
      <c r="K7136" s="268"/>
      <c r="L7136" s="268"/>
      <c r="O7136" s="268"/>
      <c r="T7136" s="268"/>
      <c r="X7136" s="268"/>
    </row>
    <row r="7137" spans="1:24" x14ac:dyDescent="0.25">
      <c r="A7137" s="268"/>
      <c r="B7137" s="268"/>
      <c r="C7137" s="268"/>
      <c r="D7137" s="268"/>
      <c r="E7137" s="268"/>
      <c r="F7137" s="268"/>
      <c r="G7137" s="268"/>
      <c r="H7137" s="268"/>
      <c r="J7137" s="268"/>
      <c r="K7137" s="268"/>
      <c r="L7137" s="268"/>
      <c r="O7137" s="268"/>
      <c r="T7137" s="268"/>
      <c r="X7137" s="268"/>
    </row>
    <row r="7138" spans="1:24" x14ac:dyDescent="0.25">
      <c r="A7138" s="268"/>
      <c r="B7138" s="268"/>
      <c r="C7138" s="268"/>
      <c r="D7138" s="268"/>
      <c r="E7138" s="268"/>
      <c r="F7138" s="268"/>
      <c r="G7138" s="268"/>
      <c r="H7138" s="268"/>
      <c r="J7138" s="268"/>
      <c r="K7138" s="268"/>
      <c r="L7138" s="268"/>
      <c r="O7138" s="268"/>
      <c r="T7138" s="268"/>
      <c r="X7138" s="268"/>
    </row>
    <row r="7139" spans="1:24" x14ac:dyDescent="0.25">
      <c r="A7139" s="268"/>
      <c r="B7139" s="268"/>
      <c r="C7139" s="268"/>
      <c r="D7139" s="268"/>
      <c r="E7139" s="268"/>
      <c r="F7139" s="268"/>
      <c r="G7139" s="268"/>
      <c r="H7139" s="268"/>
      <c r="J7139" s="268"/>
      <c r="K7139" s="268"/>
      <c r="L7139" s="268"/>
      <c r="O7139" s="268"/>
      <c r="T7139" s="268"/>
      <c r="X7139" s="268"/>
    </row>
    <row r="7140" spans="1:24" x14ac:dyDescent="0.25">
      <c r="A7140" s="268"/>
      <c r="B7140" s="268"/>
      <c r="C7140" s="268"/>
      <c r="D7140" s="268"/>
      <c r="E7140" s="268"/>
      <c r="F7140" s="268"/>
      <c r="G7140" s="268"/>
      <c r="H7140" s="268"/>
      <c r="J7140" s="268"/>
      <c r="K7140" s="268"/>
      <c r="L7140" s="268"/>
      <c r="O7140" s="268"/>
      <c r="T7140" s="268"/>
      <c r="X7140" s="268"/>
    </row>
    <row r="7141" spans="1:24" x14ac:dyDescent="0.25">
      <c r="A7141" s="268"/>
      <c r="B7141" s="268"/>
      <c r="C7141" s="268"/>
      <c r="D7141" s="268"/>
      <c r="E7141" s="268"/>
      <c r="F7141" s="268"/>
      <c r="G7141" s="268"/>
      <c r="H7141" s="268"/>
      <c r="J7141" s="268"/>
      <c r="K7141" s="268"/>
      <c r="L7141" s="268"/>
      <c r="O7141" s="268"/>
      <c r="T7141" s="268"/>
      <c r="X7141" s="268"/>
    </row>
    <row r="7142" spans="1:24" x14ac:dyDescent="0.25">
      <c r="A7142" s="268"/>
      <c r="B7142" s="268"/>
      <c r="C7142" s="268"/>
      <c r="D7142" s="268"/>
      <c r="E7142" s="268"/>
      <c r="F7142" s="268"/>
      <c r="G7142" s="268"/>
      <c r="H7142" s="268"/>
      <c r="J7142" s="268"/>
      <c r="K7142" s="268"/>
      <c r="L7142" s="268"/>
      <c r="O7142" s="268"/>
      <c r="T7142" s="268"/>
      <c r="X7142" s="268"/>
    </row>
    <row r="7143" spans="1:24" x14ac:dyDescent="0.25">
      <c r="A7143" s="268"/>
      <c r="B7143" s="268"/>
      <c r="C7143" s="268"/>
      <c r="D7143" s="268"/>
      <c r="E7143" s="268"/>
      <c r="F7143" s="268"/>
      <c r="G7143" s="268"/>
      <c r="H7143" s="268"/>
      <c r="J7143" s="268"/>
      <c r="K7143" s="268"/>
      <c r="L7143" s="268"/>
      <c r="O7143" s="268"/>
      <c r="T7143" s="268"/>
      <c r="X7143" s="268"/>
    </row>
    <row r="7144" spans="1:24" x14ac:dyDescent="0.25">
      <c r="A7144" s="268"/>
      <c r="B7144" s="268"/>
      <c r="C7144" s="268"/>
      <c r="D7144" s="268"/>
      <c r="E7144" s="268"/>
      <c r="F7144" s="268"/>
      <c r="G7144" s="268"/>
      <c r="H7144" s="268"/>
      <c r="J7144" s="268"/>
      <c r="K7144" s="268"/>
      <c r="L7144" s="268"/>
      <c r="O7144" s="268"/>
      <c r="T7144" s="268"/>
      <c r="X7144" s="268"/>
    </row>
    <row r="7145" spans="1:24" x14ac:dyDescent="0.25">
      <c r="A7145" s="268"/>
      <c r="B7145" s="268"/>
      <c r="C7145" s="268"/>
      <c r="D7145" s="268"/>
      <c r="E7145" s="268"/>
      <c r="F7145" s="268"/>
      <c r="G7145" s="268"/>
      <c r="H7145" s="268"/>
      <c r="J7145" s="268"/>
      <c r="K7145" s="268"/>
      <c r="L7145" s="268"/>
      <c r="O7145" s="268"/>
      <c r="T7145" s="268"/>
      <c r="X7145" s="268"/>
    </row>
    <row r="7146" spans="1:24" x14ac:dyDescent="0.25">
      <c r="A7146" s="268"/>
      <c r="B7146" s="268"/>
      <c r="C7146" s="268"/>
      <c r="D7146" s="268"/>
      <c r="E7146" s="268"/>
      <c r="F7146" s="268"/>
      <c r="G7146" s="268"/>
      <c r="H7146" s="268"/>
      <c r="J7146" s="268"/>
      <c r="K7146" s="268"/>
      <c r="L7146" s="268"/>
      <c r="O7146" s="268"/>
      <c r="T7146" s="268"/>
      <c r="X7146" s="268"/>
    </row>
    <row r="7147" spans="1:24" x14ac:dyDescent="0.25">
      <c r="A7147" s="268"/>
      <c r="B7147" s="268"/>
      <c r="C7147" s="268"/>
      <c r="D7147" s="268"/>
      <c r="E7147" s="268"/>
      <c r="F7147" s="268"/>
      <c r="G7147" s="268"/>
      <c r="H7147" s="268"/>
      <c r="J7147" s="268"/>
      <c r="K7147" s="268"/>
      <c r="L7147" s="268"/>
      <c r="O7147" s="268"/>
      <c r="T7147" s="268"/>
      <c r="X7147" s="268"/>
    </row>
    <row r="7148" spans="1:24" x14ac:dyDescent="0.25">
      <c r="A7148" s="268"/>
      <c r="B7148" s="268"/>
      <c r="C7148" s="268"/>
      <c r="D7148" s="268"/>
      <c r="E7148" s="268"/>
      <c r="F7148" s="268"/>
      <c r="G7148" s="268"/>
      <c r="H7148" s="268"/>
      <c r="J7148" s="268"/>
      <c r="K7148" s="268"/>
      <c r="L7148" s="268"/>
      <c r="O7148" s="268"/>
      <c r="T7148" s="268"/>
      <c r="X7148" s="268"/>
    </row>
    <row r="7149" spans="1:24" x14ac:dyDescent="0.25">
      <c r="A7149" s="268"/>
      <c r="B7149" s="268"/>
      <c r="C7149" s="268"/>
      <c r="D7149" s="268"/>
      <c r="E7149" s="268"/>
      <c r="F7149" s="268"/>
      <c r="G7149" s="268"/>
      <c r="H7149" s="268"/>
      <c r="J7149" s="268"/>
      <c r="K7149" s="268"/>
      <c r="L7149" s="268"/>
      <c r="O7149" s="268"/>
      <c r="T7149" s="268"/>
      <c r="X7149" s="268"/>
    </row>
    <row r="7150" spans="1:24" x14ac:dyDescent="0.25">
      <c r="A7150" s="268"/>
      <c r="B7150" s="268"/>
      <c r="C7150" s="268"/>
      <c r="D7150" s="268"/>
      <c r="E7150" s="268"/>
      <c r="F7150" s="268"/>
      <c r="G7150" s="268"/>
      <c r="H7150" s="268"/>
      <c r="J7150" s="268"/>
      <c r="K7150" s="268"/>
      <c r="L7150" s="268"/>
      <c r="O7150" s="268"/>
      <c r="T7150" s="268"/>
      <c r="X7150" s="268"/>
    </row>
    <row r="7151" spans="1:24" x14ac:dyDescent="0.25">
      <c r="A7151" s="268"/>
      <c r="B7151" s="268"/>
      <c r="C7151" s="268"/>
      <c r="D7151" s="268"/>
      <c r="E7151" s="268"/>
      <c r="F7151" s="268"/>
      <c r="G7151" s="268"/>
      <c r="H7151" s="268"/>
      <c r="J7151" s="268"/>
      <c r="K7151" s="268"/>
      <c r="L7151" s="268"/>
      <c r="O7151" s="268"/>
      <c r="T7151" s="268"/>
      <c r="X7151" s="268"/>
    </row>
    <row r="7152" spans="1:24" x14ac:dyDescent="0.25">
      <c r="A7152" s="268"/>
      <c r="B7152" s="268"/>
      <c r="C7152" s="268"/>
      <c r="D7152" s="268"/>
      <c r="E7152" s="268"/>
      <c r="F7152" s="268"/>
      <c r="G7152" s="268"/>
      <c r="H7152" s="268"/>
      <c r="J7152" s="268"/>
      <c r="K7152" s="268"/>
      <c r="L7152" s="268"/>
      <c r="O7152" s="268"/>
      <c r="T7152" s="268"/>
      <c r="X7152" s="268"/>
    </row>
    <row r="7153" spans="1:24" x14ac:dyDescent="0.25">
      <c r="A7153" s="268"/>
      <c r="B7153" s="268"/>
      <c r="C7153" s="268"/>
      <c r="D7153" s="268"/>
      <c r="E7153" s="268"/>
      <c r="F7153" s="268"/>
      <c r="G7153" s="268"/>
      <c r="H7153" s="268"/>
      <c r="J7153" s="268"/>
      <c r="K7153" s="268"/>
      <c r="L7153" s="268"/>
      <c r="O7153" s="268"/>
      <c r="T7153" s="268"/>
      <c r="X7153" s="268"/>
    </row>
    <row r="7154" spans="1:24" x14ac:dyDescent="0.25">
      <c r="A7154" s="268"/>
      <c r="B7154" s="268"/>
      <c r="C7154" s="268"/>
      <c r="D7154" s="268"/>
      <c r="E7154" s="268"/>
      <c r="F7154" s="268"/>
      <c r="G7154" s="268"/>
      <c r="H7154" s="268"/>
      <c r="J7154" s="268"/>
      <c r="K7154" s="268"/>
      <c r="L7154" s="268"/>
      <c r="O7154" s="268"/>
      <c r="T7154" s="268"/>
      <c r="X7154" s="268"/>
    </row>
    <row r="7155" spans="1:24" x14ac:dyDescent="0.25">
      <c r="A7155" s="268"/>
      <c r="B7155" s="268"/>
      <c r="C7155" s="268"/>
      <c r="D7155" s="268"/>
      <c r="E7155" s="268"/>
      <c r="F7155" s="268"/>
      <c r="G7155" s="268"/>
      <c r="H7155" s="268"/>
      <c r="J7155" s="268"/>
      <c r="K7155" s="268"/>
      <c r="L7155" s="268"/>
      <c r="O7155" s="268"/>
      <c r="T7155" s="268"/>
      <c r="X7155" s="268"/>
    </row>
    <row r="7156" spans="1:24" x14ac:dyDescent="0.25">
      <c r="A7156" s="268"/>
      <c r="B7156" s="268"/>
      <c r="C7156" s="268"/>
      <c r="D7156" s="268"/>
      <c r="E7156" s="268"/>
      <c r="F7156" s="268"/>
      <c r="G7156" s="268"/>
      <c r="H7156" s="268"/>
      <c r="J7156" s="268"/>
      <c r="K7156" s="268"/>
      <c r="L7156" s="268"/>
      <c r="O7156" s="268"/>
      <c r="T7156" s="268"/>
      <c r="X7156" s="268"/>
    </row>
    <row r="7157" spans="1:24" x14ac:dyDescent="0.25">
      <c r="A7157" s="268"/>
      <c r="B7157" s="268"/>
      <c r="C7157" s="268"/>
      <c r="D7157" s="268"/>
      <c r="E7157" s="268"/>
      <c r="F7157" s="268"/>
      <c r="G7157" s="268"/>
      <c r="H7157" s="268"/>
      <c r="J7157" s="268"/>
      <c r="K7157" s="268"/>
      <c r="L7157" s="268"/>
      <c r="O7157" s="268"/>
      <c r="T7157" s="268"/>
      <c r="X7157" s="268"/>
    </row>
    <row r="7158" spans="1:24" x14ac:dyDescent="0.25">
      <c r="A7158" s="268"/>
      <c r="B7158" s="268"/>
      <c r="C7158" s="268"/>
      <c r="D7158" s="268"/>
      <c r="E7158" s="268"/>
      <c r="F7158" s="268"/>
      <c r="G7158" s="268"/>
      <c r="H7158" s="268"/>
      <c r="J7158" s="268"/>
      <c r="K7158" s="268"/>
      <c r="L7158" s="268"/>
      <c r="O7158" s="268"/>
      <c r="T7158" s="268"/>
      <c r="X7158" s="268"/>
    </row>
    <row r="7159" spans="1:24" x14ac:dyDescent="0.25">
      <c r="A7159" s="268"/>
      <c r="B7159" s="268"/>
      <c r="C7159" s="268"/>
      <c r="D7159" s="268"/>
      <c r="E7159" s="268"/>
      <c r="F7159" s="268"/>
      <c r="G7159" s="268"/>
      <c r="H7159" s="268"/>
      <c r="J7159" s="268"/>
      <c r="K7159" s="268"/>
      <c r="L7159" s="268"/>
      <c r="O7159" s="268"/>
      <c r="T7159" s="268"/>
      <c r="X7159" s="268"/>
    </row>
    <row r="7160" spans="1:24" x14ac:dyDescent="0.25">
      <c r="A7160" s="268"/>
      <c r="B7160" s="268"/>
      <c r="C7160" s="268"/>
      <c r="D7160" s="268"/>
      <c r="E7160" s="268"/>
      <c r="F7160" s="268"/>
      <c r="G7160" s="268"/>
      <c r="H7160" s="268"/>
      <c r="J7160" s="268"/>
      <c r="K7160" s="268"/>
      <c r="L7160" s="268"/>
      <c r="O7160" s="268"/>
      <c r="T7160" s="268"/>
      <c r="X7160" s="268"/>
    </row>
    <row r="7161" spans="1:24" x14ac:dyDescent="0.25">
      <c r="A7161" s="268"/>
      <c r="B7161" s="268"/>
      <c r="C7161" s="268"/>
      <c r="D7161" s="268"/>
      <c r="E7161" s="268"/>
      <c r="F7161" s="268"/>
      <c r="G7161" s="268"/>
      <c r="H7161" s="268"/>
      <c r="J7161" s="268"/>
      <c r="K7161" s="268"/>
      <c r="L7161" s="268"/>
      <c r="O7161" s="268"/>
      <c r="T7161" s="268"/>
      <c r="X7161" s="268"/>
    </row>
    <row r="7162" spans="1:24" x14ac:dyDescent="0.25">
      <c r="A7162" s="268"/>
      <c r="B7162" s="268"/>
      <c r="C7162" s="268"/>
      <c r="D7162" s="268"/>
      <c r="E7162" s="268"/>
      <c r="F7162" s="268"/>
      <c r="G7162" s="268"/>
      <c r="H7162" s="268"/>
      <c r="J7162" s="268"/>
      <c r="K7162" s="268"/>
      <c r="L7162" s="268"/>
      <c r="O7162" s="268"/>
      <c r="T7162" s="268"/>
      <c r="X7162" s="268"/>
    </row>
    <row r="7163" spans="1:24" x14ac:dyDescent="0.25">
      <c r="A7163" s="268"/>
      <c r="B7163" s="268"/>
      <c r="C7163" s="268"/>
      <c r="D7163" s="268"/>
      <c r="E7163" s="268"/>
      <c r="F7163" s="268"/>
      <c r="G7163" s="268"/>
      <c r="H7163" s="268"/>
      <c r="J7163" s="268"/>
      <c r="K7163" s="268"/>
      <c r="L7163" s="268"/>
      <c r="O7163" s="268"/>
      <c r="T7163" s="268"/>
      <c r="X7163" s="268"/>
    </row>
    <row r="7164" spans="1:24" x14ac:dyDescent="0.25">
      <c r="A7164" s="268"/>
      <c r="B7164" s="268"/>
      <c r="C7164" s="268"/>
      <c r="D7164" s="268"/>
      <c r="E7164" s="268"/>
      <c r="F7164" s="268"/>
      <c r="G7164" s="268"/>
      <c r="H7164" s="268"/>
      <c r="J7164" s="268"/>
      <c r="K7164" s="268"/>
      <c r="L7164" s="268"/>
      <c r="O7164" s="268"/>
      <c r="T7164" s="268"/>
      <c r="X7164" s="268"/>
    </row>
    <row r="7165" spans="1:24" x14ac:dyDescent="0.25">
      <c r="A7165" s="268"/>
      <c r="B7165" s="268"/>
      <c r="C7165" s="268"/>
      <c r="D7165" s="268"/>
      <c r="E7165" s="268"/>
      <c r="F7165" s="268"/>
      <c r="G7165" s="268"/>
      <c r="H7165" s="268"/>
      <c r="J7165" s="268"/>
      <c r="K7165" s="268"/>
      <c r="L7165" s="268"/>
      <c r="O7165" s="268"/>
      <c r="T7165" s="268"/>
      <c r="X7165" s="268"/>
    </row>
    <row r="7166" spans="1:24" x14ac:dyDescent="0.25">
      <c r="A7166" s="268"/>
      <c r="B7166" s="268"/>
      <c r="C7166" s="268"/>
      <c r="D7166" s="268"/>
      <c r="E7166" s="268"/>
      <c r="F7166" s="268"/>
      <c r="G7166" s="268"/>
      <c r="H7166" s="268"/>
      <c r="J7166" s="268"/>
      <c r="K7166" s="268"/>
      <c r="L7166" s="268"/>
      <c r="O7166" s="268"/>
      <c r="T7166" s="268"/>
      <c r="X7166" s="268"/>
    </row>
    <row r="7167" spans="1:24" x14ac:dyDescent="0.25">
      <c r="A7167" s="268"/>
      <c r="B7167" s="268"/>
      <c r="C7167" s="268"/>
      <c r="D7167" s="268"/>
      <c r="E7167" s="268"/>
      <c r="F7167" s="268"/>
      <c r="G7167" s="268"/>
      <c r="H7167" s="268"/>
      <c r="J7167" s="268"/>
      <c r="K7167" s="268"/>
      <c r="L7167" s="268"/>
      <c r="O7167" s="268"/>
      <c r="T7167" s="268"/>
      <c r="X7167" s="268"/>
    </row>
    <row r="7168" spans="1:24" x14ac:dyDescent="0.25">
      <c r="A7168" s="268"/>
      <c r="B7168" s="268"/>
      <c r="C7168" s="268"/>
      <c r="D7168" s="268"/>
      <c r="E7168" s="268"/>
      <c r="F7168" s="268"/>
      <c r="G7168" s="268"/>
      <c r="H7168" s="268"/>
      <c r="J7168" s="268"/>
      <c r="K7168" s="268"/>
      <c r="L7168" s="268"/>
      <c r="O7168" s="268"/>
      <c r="T7168" s="268"/>
      <c r="X7168" s="268"/>
    </row>
    <row r="7169" spans="1:24" x14ac:dyDescent="0.25">
      <c r="A7169" s="268"/>
      <c r="B7169" s="268"/>
      <c r="C7169" s="268"/>
      <c r="D7169" s="268"/>
      <c r="E7169" s="268"/>
      <c r="F7169" s="268"/>
      <c r="G7169" s="268"/>
      <c r="H7169" s="268"/>
      <c r="J7169" s="268"/>
      <c r="K7169" s="268"/>
      <c r="L7169" s="268"/>
      <c r="O7169" s="268"/>
      <c r="T7169" s="268"/>
      <c r="X7169" s="268"/>
    </row>
    <row r="7170" spans="1:24" x14ac:dyDescent="0.25">
      <c r="A7170" s="268"/>
      <c r="B7170" s="268"/>
      <c r="C7170" s="268"/>
      <c r="D7170" s="268"/>
      <c r="E7170" s="268"/>
      <c r="F7170" s="268"/>
      <c r="G7170" s="268"/>
      <c r="H7170" s="268"/>
      <c r="J7170" s="268"/>
      <c r="K7170" s="268"/>
      <c r="L7170" s="268"/>
      <c r="O7170" s="268"/>
      <c r="T7170" s="268"/>
      <c r="X7170" s="268"/>
    </row>
    <row r="7171" spans="1:24" x14ac:dyDescent="0.25">
      <c r="A7171" s="268"/>
      <c r="B7171" s="268"/>
      <c r="C7171" s="268"/>
      <c r="D7171" s="268"/>
      <c r="E7171" s="268"/>
      <c r="F7171" s="268"/>
      <c r="G7171" s="268"/>
      <c r="H7171" s="268"/>
      <c r="J7171" s="268"/>
      <c r="K7171" s="268"/>
      <c r="L7171" s="268"/>
      <c r="O7171" s="268"/>
      <c r="T7171" s="268"/>
      <c r="X7171" s="268"/>
    </row>
    <row r="7172" spans="1:24" x14ac:dyDescent="0.25">
      <c r="A7172" s="268"/>
      <c r="B7172" s="268"/>
      <c r="C7172" s="268"/>
      <c r="D7172" s="268"/>
      <c r="E7172" s="268"/>
      <c r="F7172" s="268"/>
      <c r="G7172" s="268"/>
      <c r="H7172" s="268"/>
      <c r="J7172" s="268"/>
      <c r="K7172" s="268"/>
      <c r="L7172" s="268"/>
      <c r="O7172" s="268"/>
      <c r="T7172" s="268"/>
      <c r="X7172" s="268"/>
    </row>
    <row r="7173" spans="1:24" x14ac:dyDescent="0.25">
      <c r="A7173" s="268"/>
      <c r="B7173" s="268"/>
      <c r="C7173" s="268"/>
      <c r="D7173" s="268"/>
      <c r="E7173" s="268"/>
      <c r="F7173" s="268"/>
      <c r="G7173" s="268"/>
      <c r="H7173" s="268"/>
      <c r="J7173" s="268"/>
      <c r="K7173" s="268"/>
      <c r="L7173" s="268"/>
      <c r="O7173" s="268"/>
      <c r="T7173" s="268"/>
      <c r="X7173" s="268"/>
    </row>
    <row r="7174" spans="1:24" x14ac:dyDescent="0.25">
      <c r="A7174" s="268"/>
      <c r="B7174" s="268"/>
      <c r="C7174" s="268"/>
      <c r="D7174" s="268"/>
      <c r="E7174" s="268"/>
      <c r="F7174" s="268"/>
      <c r="G7174" s="268"/>
      <c r="H7174" s="268"/>
      <c r="J7174" s="268"/>
      <c r="K7174" s="268"/>
      <c r="L7174" s="268"/>
      <c r="O7174" s="268"/>
      <c r="T7174" s="268"/>
      <c r="X7174" s="268"/>
    </row>
    <row r="7175" spans="1:24" x14ac:dyDescent="0.25">
      <c r="A7175" s="268"/>
      <c r="B7175" s="268"/>
      <c r="C7175" s="268"/>
      <c r="D7175" s="268"/>
      <c r="E7175" s="268"/>
      <c r="F7175" s="268"/>
      <c r="G7175" s="268"/>
      <c r="H7175" s="268"/>
      <c r="J7175" s="268"/>
      <c r="K7175" s="268"/>
      <c r="L7175" s="268"/>
      <c r="O7175" s="268"/>
      <c r="T7175" s="268"/>
      <c r="X7175" s="268"/>
    </row>
    <row r="7176" spans="1:24" x14ac:dyDescent="0.25">
      <c r="A7176" s="268"/>
      <c r="B7176" s="268"/>
      <c r="C7176" s="268"/>
      <c r="D7176" s="268"/>
      <c r="E7176" s="268"/>
      <c r="F7176" s="268"/>
      <c r="G7176" s="268"/>
      <c r="H7176" s="268"/>
      <c r="J7176" s="268"/>
      <c r="K7176" s="268"/>
      <c r="L7176" s="268"/>
      <c r="O7176" s="268"/>
      <c r="T7176" s="268"/>
      <c r="X7176" s="268"/>
    </row>
    <row r="7177" spans="1:24" x14ac:dyDescent="0.25">
      <c r="A7177" s="268"/>
      <c r="B7177" s="268"/>
      <c r="C7177" s="268"/>
      <c r="D7177" s="268"/>
      <c r="E7177" s="268"/>
      <c r="F7177" s="268"/>
      <c r="G7177" s="268"/>
      <c r="H7177" s="268"/>
      <c r="J7177" s="268"/>
      <c r="K7177" s="268"/>
      <c r="L7177" s="268"/>
      <c r="O7177" s="268"/>
      <c r="T7177" s="268"/>
      <c r="X7177" s="268"/>
    </row>
    <row r="7178" spans="1:24" x14ac:dyDescent="0.25">
      <c r="A7178" s="268"/>
      <c r="B7178" s="268"/>
      <c r="C7178" s="268"/>
      <c r="D7178" s="268"/>
      <c r="E7178" s="268"/>
      <c r="F7178" s="268"/>
      <c r="G7178" s="268"/>
      <c r="H7178" s="268"/>
      <c r="J7178" s="268"/>
      <c r="K7178" s="268"/>
      <c r="L7178" s="268"/>
      <c r="O7178" s="268"/>
      <c r="T7178" s="268"/>
      <c r="X7178" s="268"/>
    </row>
    <row r="7179" spans="1:24" x14ac:dyDescent="0.25">
      <c r="A7179" s="268"/>
      <c r="B7179" s="268"/>
      <c r="C7179" s="268"/>
      <c r="D7179" s="268"/>
      <c r="E7179" s="268"/>
      <c r="F7179" s="268"/>
      <c r="G7179" s="268"/>
      <c r="H7179" s="268"/>
      <c r="J7179" s="268"/>
      <c r="K7179" s="268"/>
      <c r="L7179" s="268"/>
      <c r="O7179" s="268"/>
      <c r="T7179" s="268"/>
      <c r="X7179" s="268"/>
    </row>
    <row r="7180" spans="1:24" x14ac:dyDescent="0.25">
      <c r="A7180" s="268"/>
      <c r="B7180" s="268"/>
      <c r="C7180" s="268"/>
      <c r="D7180" s="268"/>
      <c r="E7180" s="268"/>
      <c r="F7180" s="268"/>
      <c r="G7180" s="268"/>
      <c r="H7180" s="268"/>
      <c r="J7180" s="268"/>
      <c r="K7180" s="268"/>
      <c r="L7180" s="268"/>
      <c r="O7180" s="268"/>
      <c r="T7180" s="268"/>
      <c r="X7180" s="268"/>
    </row>
    <row r="7181" spans="1:24" x14ac:dyDescent="0.25">
      <c r="A7181" s="268"/>
      <c r="B7181" s="268"/>
      <c r="C7181" s="268"/>
      <c r="D7181" s="268"/>
      <c r="E7181" s="268"/>
      <c r="F7181" s="268"/>
      <c r="G7181" s="268"/>
      <c r="H7181" s="268"/>
      <c r="J7181" s="268"/>
      <c r="K7181" s="268"/>
      <c r="L7181" s="268"/>
      <c r="O7181" s="268"/>
      <c r="T7181" s="268"/>
      <c r="X7181" s="268"/>
    </row>
    <row r="7182" spans="1:24" x14ac:dyDescent="0.25">
      <c r="A7182" s="268"/>
      <c r="B7182" s="268"/>
      <c r="C7182" s="268"/>
      <c r="D7182" s="268"/>
      <c r="E7182" s="268"/>
      <c r="F7182" s="268"/>
      <c r="G7182" s="268"/>
      <c r="H7182" s="268"/>
      <c r="J7182" s="268"/>
      <c r="K7182" s="268"/>
      <c r="L7182" s="268"/>
      <c r="O7182" s="268"/>
      <c r="T7182" s="268"/>
      <c r="X7182" s="268"/>
    </row>
    <row r="7183" spans="1:24" x14ac:dyDescent="0.25">
      <c r="A7183" s="268"/>
      <c r="B7183" s="268"/>
      <c r="C7183" s="268"/>
      <c r="D7183" s="268"/>
      <c r="E7183" s="268"/>
      <c r="F7183" s="268"/>
      <c r="G7183" s="268"/>
      <c r="H7183" s="268"/>
      <c r="J7183" s="268"/>
      <c r="K7183" s="268"/>
      <c r="L7183" s="268"/>
      <c r="O7183" s="268"/>
      <c r="T7183" s="268"/>
      <c r="X7183" s="268"/>
    </row>
    <row r="7184" spans="1:24" x14ac:dyDescent="0.25">
      <c r="A7184" s="268"/>
      <c r="B7184" s="268"/>
      <c r="C7184" s="268"/>
      <c r="D7184" s="268"/>
      <c r="E7184" s="268"/>
      <c r="F7184" s="268"/>
      <c r="G7184" s="268"/>
      <c r="H7184" s="268"/>
      <c r="J7184" s="268"/>
      <c r="K7184" s="268"/>
      <c r="L7184" s="268"/>
      <c r="O7184" s="268"/>
      <c r="T7184" s="268"/>
      <c r="X7184" s="268"/>
    </row>
    <row r="7185" spans="1:24" x14ac:dyDescent="0.25">
      <c r="A7185" s="268"/>
      <c r="B7185" s="268"/>
      <c r="C7185" s="268"/>
      <c r="D7185" s="268"/>
      <c r="E7185" s="268"/>
      <c r="F7185" s="268"/>
      <c r="G7185" s="268"/>
      <c r="H7185" s="268"/>
      <c r="J7185" s="268"/>
      <c r="K7185" s="268"/>
      <c r="L7185" s="268"/>
      <c r="O7185" s="268"/>
      <c r="T7185" s="268"/>
      <c r="X7185" s="268"/>
    </row>
    <row r="7186" spans="1:24" x14ac:dyDescent="0.25">
      <c r="A7186" s="268"/>
      <c r="B7186" s="268"/>
      <c r="C7186" s="268"/>
      <c r="D7186" s="268"/>
      <c r="E7186" s="268"/>
      <c r="F7186" s="268"/>
      <c r="G7186" s="268"/>
      <c r="H7186" s="268"/>
      <c r="J7186" s="268"/>
      <c r="K7186" s="268"/>
      <c r="L7186" s="268"/>
      <c r="O7186" s="268"/>
      <c r="T7186" s="268"/>
      <c r="X7186" s="268"/>
    </row>
    <row r="7187" spans="1:24" x14ac:dyDescent="0.25">
      <c r="A7187" s="268"/>
      <c r="B7187" s="268"/>
      <c r="C7187" s="268"/>
      <c r="D7187" s="268"/>
      <c r="E7187" s="268"/>
      <c r="F7187" s="268"/>
      <c r="G7187" s="268"/>
      <c r="H7187" s="268"/>
      <c r="J7187" s="268"/>
      <c r="K7187" s="268"/>
      <c r="L7187" s="268"/>
      <c r="O7187" s="268"/>
      <c r="T7187" s="268"/>
      <c r="X7187" s="268"/>
    </row>
    <row r="7188" spans="1:24" x14ac:dyDescent="0.25">
      <c r="A7188" s="268"/>
      <c r="B7188" s="268"/>
      <c r="C7188" s="268"/>
      <c r="D7188" s="268"/>
      <c r="E7188" s="268"/>
      <c r="F7188" s="268"/>
      <c r="G7188" s="268"/>
      <c r="H7188" s="268"/>
      <c r="J7188" s="268"/>
      <c r="K7188" s="268"/>
      <c r="L7188" s="268"/>
      <c r="O7188" s="268"/>
      <c r="T7188" s="268"/>
      <c r="X7188" s="268"/>
    </row>
    <row r="7189" spans="1:24" x14ac:dyDescent="0.25">
      <c r="A7189" s="268"/>
      <c r="B7189" s="268"/>
      <c r="C7189" s="268"/>
      <c r="D7189" s="268"/>
      <c r="E7189" s="268"/>
      <c r="F7189" s="268"/>
      <c r="G7189" s="268"/>
      <c r="H7189" s="268"/>
      <c r="J7189" s="268"/>
      <c r="K7189" s="268"/>
      <c r="L7189" s="268"/>
      <c r="O7189" s="268"/>
      <c r="T7189" s="268"/>
      <c r="X7189" s="268"/>
    </row>
    <row r="7190" spans="1:24" x14ac:dyDescent="0.25">
      <c r="A7190" s="268"/>
      <c r="B7190" s="268"/>
      <c r="C7190" s="268"/>
      <c r="D7190" s="268"/>
      <c r="E7190" s="268"/>
      <c r="F7190" s="268"/>
      <c r="G7190" s="268"/>
      <c r="H7190" s="268"/>
      <c r="J7190" s="268"/>
      <c r="K7190" s="268"/>
      <c r="L7190" s="268"/>
      <c r="O7190" s="268"/>
      <c r="T7190" s="268"/>
      <c r="X7190" s="268"/>
    </row>
    <row r="7191" spans="1:24" x14ac:dyDescent="0.25">
      <c r="A7191" s="268"/>
      <c r="B7191" s="268"/>
      <c r="C7191" s="268"/>
      <c r="D7191" s="268"/>
      <c r="E7191" s="268"/>
      <c r="F7191" s="268"/>
      <c r="G7191" s="268"/>
      <c r="H7191" s="268"/>
      <c r="J7191" s="268"/>
      <c r="K7191" s="268"/>
      <c r="L7191" s="268"/>
      <c r="O7191" s="268"/>
      <c r="T7191" s="268"/>
      <c r="X7191" s="268"/>
    </row>
    <row r="7192" spans="1:24" x14ac:dyDescent="0.25">
      <c r="A7192" s="268"/>
      <c r="B7192" s="268"/>
      <c r="C7192" s="268"/>
      <c r="D7192" s="268"/>
      <c r="E7192" s="268"/>
      <c r="F7192" s="268"/>
      <c r="G7192" s="268"/>
      <c r="H7192" s="268"/>
      <c r="J7192" s="268"/>
      <c r="K7192" s="268"/>
      <c r="L7192" s="268"/>
      <c r="O7192" s="268"/>
      <c r="T7192" s="268"/>
      <c r="X7192" s="268"/>
    </row>
    <row r="7193" spans="1:24" x14ac:dyDescent="0.25">
      <c r="A7193" s="268"/>
      <c r="B7193" s="268"/>
      <c r="C7193" s="268"/>
      <c r="D7193" s="268"/>
      <c r="E7193" s="268"/>
      <c r="F7193" s="268"/>
      <c r="G7193" s="268"/>
      <c r="H7193" s="268"/>
      <c r="J7193" s="268"/>
      <c r="K7193" s="268"/>
      <c r="L7193" s="268"/>
      <c r="O7193" s="268"/>
      <c r="T7193" s="268"/>
      <c r="X7193" s="268"/>
    </row>
    <row r="7194" spans="1:24" x14ac:dyDescent="0.25">
      <c r="A7194" s="268"/>
      <c r="B7194" s="268"/>
      <c r="C7194" s="268"/>
      <c r="D7194" s="268"/>
      <c r="E7194" s="268"/>
      <c r="F7194" s="268"/>
      <c r="G7194" s="268"/>
      <c r="H7194" s="268"/>
      <c r="J7194" s="268"/>
      <c r="K7194" s="268"/>
      <c r="L7194" s="268"/>
      <c r="O7194" s="268"/>
      <c r="T7194" s="268"/>
      <c r="X7194" s="268"/>
    </row>
    <row r="7195" spans="1:24" x14ac:dyDescent="0.25">
      <c r="A7195" s="268"/>
      <c r="B7195" s="268"/>
      <c r="C7195" s="268"/>
      <c r="D7195" s="268"/>
      <c r="E7195" s="268"/>
      <c r="F7195" s="268"/>
      <c r="G7195" s="268"/>
      <c r="H7195" s="268"/>
      <c r="J7195" s="268"/>
      <c r="K7195" s="268"/>
      <c r="L7195" s="268"/>
      <c r="O7195" s="268"/>
      <c r="T7195" s="268"/>
      <c r="X7195" s="268"/>
    </row>
    <row r="7196" spans="1:24" x14ac:dyDescent="0.25">
      <c r="A7196" s="268"/>
      <c r="B7196" s="268"/>
      <c r="C7196" s="268"/>
      <c r="D7196" s="268"/>
      <c r="E7196" s="268"/>
      <c r="F7196" s="268"/>
      <c r="G7196" s="268"/>
      <c r="H7196" s="268"/>
      <c r="J7196" s="268"/>
      <c r="K7196" s="268"/>
      <c r="L7196" s="268"/>
      <c r="O7196" s="268"/>
      <c r="T7196" s="268"/>
      <c r="X7196" s="268"/>
    </row>
    <row r="7197" spans="1:24" x14ac:dyDescent="0.25">
      <c r="A7197" s="268"/>
      <c r="B7197" s="268"/>
      <c r="C7197" s="268"/>
      <c r="D7197" s="268"/>
      <c r="E7197" s="268"/>
      <c r="F7197" s="268"/>
      <c r="G7197" s="268"/>
      <c r="H7197" s="268"/>
      <c r="J7197" s="268"/>
      <c r="K7197" s="268"/>
      <c r="L7197" s="268"/>
      <c r="O7197" s="268"/>
      <c r="T7197" s="268"/>
      <c r="X7197" s="268"/>
    </row>
    <row r="7198" spans="1:24" x14ac:dyDescent="0.25">
      <c r="A7198" s="268"/>
      <c r="B7198" s="268"/>
      <c r="C7198" s="268"/>
      <c r="D7198" s="268"/>
      <c r="E7198" s="268"/>
      <c r="F7198" s="268"/>
      <c r="G7198" s="268"/>
      <c r="H7198" s="268"/>
      <c r="J7198" s="268"/>
      <c r="K7198" s="268"/>
      <c r="L7198" s="268"/>
      <c r="O7198" s="268"/>
      <c r="T7198" s="268"/>
      <c r="X7198" s="268"/>
    </row>
    <row r="7199" spans="1:24" x14ac:dyDescent="0.25">
      <c r="A7199" s="268"/>
      <c r="B7199" s="268"/>
      <c r="C7199" s="268"/>
      <c r="D7199" s="268"/>
      <c r="E7199" s="268"/>
      <c r="F7199" s="268"/>
      <c r="G7199" s="268"/>
      <c r="H7199" s="268"/>
      <c r="J7199" s="268"/>
      <c r="K7199" s="268"/>
      <c r="L7199" s="268"/>
      <c r="O7199" s="268"/>
      <c r="T7199" s="268"/>
      <c r="X7199" s="268"/>
    </row>
    <row r="7200" spans="1:24" x14ac:dyDescent="0.25">
      <c r="A7200" s="268"/>
      <c r="B7200" s="268"/>
      <c r="C7200" s="268"/>
      <c r="D7200" s="268"/>
      <c r="E7200" s="268"/>
      <c r="F7200" s="268"/>
      <c r="G7200" s="268"/>
      <c r="H7200" s="268"/>
      <c r="J7200" s="268"/>
      <c r="K7200" s="268"/>
      <c r="L7200" s="268"/>
      <c r="O7200" s="268"/>
      <c r="T7200" s="268"/>
      <c r="X7200" s="268"/>
    </row>
    <row r="7201" spans="1:24" x14ac:dyDescent="0.25">
      <c r="A7201" s="268"/>
      <c r="B7201" s="268"/>
      <c r="C7201" s="268"/>
      <c r="D7201" s="268"/>
      <c r="E7201" s="268"/>
      <c r="F7201" s="268"/>
      <c r="G7201" s="268"/>
      <c r="H7201" s="268"/>
      <c r="J7201" s="268"/>
      <c r="K7201" s="268"/>
      <c r="L7201" s="268"/>
      <c r="O7201" s="268"/>
      <c r="T7201" s="268"/>
      <c r="X7201" s="268"/>
    </row>
    <row r="7202" spans="1:24" x14ac:dyDescent="0.25">
      <c r="A7202" s="268"/>
      <c r="B7202" s="268"/>
      <c r="C7202" s="268"/>
      <c r="D7202" s="268"/>
      <c r="E7202" s="268"/>
      <c r="F7202" s="268"/>
      <c r="G7202" s="268"/>
      <c r="H7202" s="268"/>
      <c r="J7202" s="268"/>
      <c r="K7202" s="268"/>
      <c r="L7202" s="268"/>
      <c r="O7202" s="268"/>
      <c r="T7202" s="268"/>
      <c r="X7202" s="268"/>
    </row>
    <row r="7203" spans="1:24" x14ac:dyDescent="0.25">
      <c r="A7203" s="268"/>
      <c r="B7203" s="268"/>
      <c r="C7203" s="268"/>
      <c r="D7203" s="268"/>
      <c r="E7203" s="268"/>
      <c r="F7203" s="268"/>
      <c r="G7203" s="268"/>
      <c r="H7203" s="268"/>
      <c r="J7203" s="268"/>
      <c r="K7203" s="268"/>
      <c r="L7203" s="268"/>
      <c r="O7203" s="268"/>
      <c r="T7203" s="268"/>
      <c r="X7203" s="268"/>
    </row>
    <row r="7204" spans="1:24" x14ac:dyDescent="0.25">
      <c r="A7204" s="268"/>
      <c r="B7204" s="268"/>
      <c r="C7204" s="268"/>
      <c r="D7204" s="268"/>
      <c r="E7204" s="268"/>
      <c r="F7204" s="268"/>
      <c r="G7204" s="268"/>
      <c r="H7204" s="268"/>
      <c r="J7204" s="268"/>
      <c r="K7204" s="268"/>
      <c r="L7204" s="268"/>
      <c r="O7204" s="268"/>
      <c r="T7204" s="268"/>
      <c r="X7204" s="268"/>
    </row>
    <row r="7205" spans="1:24" x14ac:dyDescent="0.25">
      <c r="A7205" s="268"/>
      <c r="B7205" s="268"/>
      <c r="C7205" s="268"/>
      <c r="D7205" s="268"/>
      <c r="E7205" s="268"/>
      <c r="F7205" s="268"/>
      <c r="G7205" s="268"/>
      <c r="H7205" s="268"/>
      <c r="J7205" s="268"/>
      <c r="K7205" s="268"/>
      <c r="L7205" s="268"/>
      <c r="O7205" s="268"/>
      <c r="T7205" s="268"/>
      <c r="X7205" s="268"/>
    </row>
    <row r="7206" spans="1:24" x14ac:dyDescent="0.25">
      <c r="A7206" s="268"/>
      <c r="B7206" s="268"/>
      <c r="C7206" s="268"/>
      <c r="D7206" s="268"/>
      <c r="E7206" s="268"/>
      <c r="F7206" s="268"/>
      <c r="G7206" s="268"/>
      <c r="H7206" s="268"/>
      <c r="J7206" s="268"/>
      <c r="K7206" s="268"/>
      <c r="L7206" s="268"/>
      <c r="O7206" s="268"/>
      <c r="T7206" s="268"/>
      <c r="X7206" s="268"/>
    </row>
    <row r="7207" spans="1:24" x14ac:dyDescent="0.25">
      <c r="A7207" s="268"/>
      <c r="B7207" s="268"/>
      <c r="C7207" s="268"/>
      <c r="D7207" s="268"/>
      <c r="E7207" s="268"/>
      <c r="F7207" s="268"/>
      <c r="G7207" s="268"/>
      <c r="H7207" s="268"/>
      <c r="J7207" s="268"/>
      <c r="K7207" s="268"/>
      <c r="L7207" s="268"/>
      <c r="O7207" s="268"/>
      <c r="T7207" s="268"/>
      <c r="X7207" s="268"/>
    </row>
    <row r="7208" spans="1:24" x14ac:dyDescent="0.25">
      <c r="A7208" s="268"/>
      <c r="B7208" s="268"/>
      <c r="C7208" s="268"/>
      <c r="D7208" s="268"/>
      <c r="E7208" s="268"/>
      <c r="F7208" s="268"/>
      <c r="G7208" s="268"/>
      <c r="H7208" s="268"/>
      <c r="J7208" s="268"/>
      <c r="K7208" s="268"/>
      <c r="L7208" s="268"/>
      <c r="O7208" s="268"/>
      <c r="T7208" s="268"/>
      <c r="X7208" s="268"/>
    </row>
    <row r="7209" spans="1:24" x14ac:dyDescent="0.25">
      <c r="A7209" s="268"/>
      <c r="B7209" s="268"/>
      <c r="C7209" s="268"/>
      <c r="D7209" s="268"/>
      <c r="E7209" s="268"/>
      <c r="F7209" s="268"/>
      <c r="G7209" s="268"/>
      <c r="H7209" s="268"/>
      <c r="J7209" s="268"/>
      <c r="K7209" s="268"/>
      <c r="L7209" s="268"/>
      <c r="O7209" s="268"/>
      <c r="T7209" s="268"/>
      <c r="X7209" s="268"/>
    </row>
    <row r="7210" spans="1:24" x14ac:dyDescent="0.25">
      <c r="A7210" s="268"/>
      <c r="B7210" s="268"/>
      <c r="C7210" s="268"/>
      <c r="D7210" s="268"/>
      <c r="E7210" s="268"/>
      <c r="F7210" s="268"/>
      <c r="G7210" s="268"/>
      <c r="H7210" s="268"/>
      <c r="J7210" s="268"/>
      <c r="K7210" s="268"/>
      <c r="L7210" s="268"/>
      <c r="O7210" s="268"/>
      <c r="T7210" s="268"/>
      <c r="X7210" s="268"/>
    </row>
    <row r="7211" spans="1:24" x14ac:dyDescent="0.25">
      <c r="A7211" s="268"/>
      <c r="B7211" s="268"/>
      <c r="C7211" s="268"/>
      <c r="D7211" s="268"/>
      <c r="E7211" s="268"/>
      <c r="F7211" s="268"/>
      <c r="G7211" s="268"/>
      <c r="H7211" s="268"/>
      <c r="J7211" s="268"/>
      <c r="K7211" s="268"/>
      <c r="L7211" s="268"/>
      <c r="O7211" s="268"/>
      <c r="T7211" s="268"/>
      <c r="X7211" s="268"/>
    </row>
    <row r="7212" spans="1:24" x14ac:dyDescent="0.25">
      <c r="A7212" s="268"/>
      <c r="B7212" s="268"/>
      <c r="C7212" s="268"/>
      <c r="D7212" s="268"/>
      <c r="E7212" s="268"/>
      <c r="F7212" s="268"/>
      <c r="G7212" s="268"/>
      <c r="H7212" s="268"/>
      <c r="J7212" s="268"/>
      <c r="K7212" s="268"/>
      <c r="L7212" s="268"/>
      <c r="O7212" s="268"/>
      <c r="T7212" s="268"/>
      <c r="X7212" s="268"/>
    </row>
    <row r="7213" spans="1:24" x14ac:dyDescent="0.25">
      <c r="A7213" s="268"/>
      <c r="B7213" s="268"/>
      <c r="C7213" s="268"/>
      <c r="D7213" s="268"/>
      <c r="E7213" s="268"/>
      <c r="F7213" s="268"/>
      <c r="G7213" s="268"/>
      <c r="H7213" s="268"/>
      <c r="J7213" s="268"/>
      <c r="K7213" s="268"/>
      <c r="L7213" s="268"/>
      <c r="O7213" s="268"/>
      <c r="T7213" s="268"/>
      <c r="X7213" s="268"/>
    </row>
    <row r="7214" spans="1:24" x14ac:dyDescent="0.25">
      <c r="A7214" s="268"/>
      <c r="B7214" s="268"/>
      <c r="C7214" s="268"/>
      <c r="D7214" s="268"/>
      <c r="E7214" s="268"/>
      <c r="F7214" s="268"/>
      <c r="G7214" s="268"/>
      <c r="H7214" s="268"/>
      <c r="J7214" s="268"/>
      <c r="K7214" s="268"/>
      <c r="L7214" s="268"/>
      <c r="O7214" s="268"/>
      <c r="T7214" s="268"/>
      <c r="X7214" s="268"/>
    </row>
    <row r="7215" spans="1:24" x14ac:dyDescent="0.25">
      <c r="A7215" s="268"/>
      <c r="B7215" s="268"/>
      <c r="C7215" s="268"/>
      <c r="D7215" s="268"/>
      <c r="E7215" s="268"/>
      <c r="F7215" s="268"/>
      <c r="G7215" s="268"/>
      <c r="H7215" s="268"/>
      <c r="J7215" s="268"/>
      <c r="K7215" s="268"/>
      <c r="L7215" s="268"/>
      <c r="O7215" s="268"/>
      <c r="T7215" s="268"/>
      <c r="X7215" s="268"/>
    </row>
    <row r="7216" spans="1:24" x14ac:dyDescent="0.25">
      <c r="A7216" s="268"/>
      <c r="B7216" s="268"/>
      <c r="C7216" s="268"/>
      <c r="D7216" s="268"/>
      <c r="E7216" s="268"/>
      <c r="F7216" s="268"/>
      <c r="G7216" s="268"/>
      <c r="H7216" s="268"/>
      <c r="J7216" s="268"/>
      <c r="K7216" s="268"/>
      <c r="L7216" s="268"/>
      <c r="O7216" s="268"/>
      <c r="X7216" s="268"/>
    </row>
    <row r="7217" spans="1:24" x14ac:dyDescent="0.25">
      <c r="A7217" s="268"/>
      <c r="B7217" s="268"/>
      <c r="C7217" s="268"/>
      <c r="D7217" s="268"/>
      <c r="E7217" s="268"/>
      <c r="F7217" s="268"/>
      <c r="G7217" s="268"/>
      <c r="H7217" s="268"/>
      <c r="J7217" s="268"/>
      <c r="K7217" s="268"/>
      <c r="L7217" s="268"/>
      <c r="O7217" s="268"/>
      <c r="X7217" s="268"/>
    </row>
    <row r="7218" spans="1:24" x14ac:dyDescent="0.25">
      <c r="A7218" s="268"/>
      <c r="B7218" s="268"/>
      <c r="C7218" s="268"/>
      <c r="D7218" s="268"/>
      <c r="E7218" s="268"/>
      <c r="F7218" s="268"/>
      <c r="G7218" s="268"/>
      <c r="H7218" s="268"/>
      <c r="J7218" s="268"/>
      <c r="K7218" s="268"/>
      <c r="L7218" s="268"/>
      <c r="O7218" s="268"/>
      <c r="X7218" s="268"/>
    </row>
    <row r="7219" spans="1:24" x14ac:dyDescent="0.25">
      <c r="A7219" s="268"/>
      <c r="B7219" s="268"/>
      <c r="C7219" s="268"/>
      <c r="D7219" s="268"/>
      <c r="E7219" s="268"/>
      <c r="F7219" s="268"/>
      <c r="G7219" s="268"/>
      <c r="H7219" s="268"/>
      <c r="J7219" s="268"/>
      <c r="K7219" s="268"/>
      <c r="L7219" s="268"/>
      <c r="O7219" s="268"/>
      <c r="X7219" s="268"/>
    </row>
    <row r="7220" spans="1:24" x14ac:dyDescent="0.25">
      <c r="A7220" s="268"/>
      <c r="B7220" s="268"/>
      <c r="C7220" s="268"/>
      <c r="D7220" s="268"/>
      <c r="E7220" s="268"/>
      <c r="F7220" s="268"/>
      <c r="G7220" s="268"/>
      <c r="H7220" s="268"/>
      <c r="J7220" s="268"/>
      <c r="K7220" s="268"/>
      <c r="L7220" s="268"/>
      <c r="O7220" s="268"/>
      <c r="X7220" s="268"/>
    </row>
    <row r="7221" spans="1:24" x14ac:dyDescent="0.25">
      <c r="A7221" s="268"/>
      <c r="B7221" s="268"/>
      <c r="C7221" s="268"/>
      <c r="D7221" s="268"/>
      <c r="E7221" s="268"/>
      <c r="F7221" s="268"/>
      <c r="G7221" s="268"/>
      <c r="H7221" s="268"/>
      <c r="J7221" s="268"/>
      <c r="K7221" s="268"/>
      <c r="L7221" s="268"/>
      <c r="O7221" s="268"/>
      <c r="X7221" s="268"/>
    </row>
    <row r="7222" spans="1:24" x14ac:dyDescent="0.25">
      <c r="A7222" s="268"/>
      <c r="B7222" s="268"/>
      <c r="C7222" s="268"/>
      <c r="D7222" s="268"/>
      <c r="E7222" s="268"/>
      <c r="F7222" s="268"/>
      <c r="G7222" s="268"/>
      <c r="H7222" s="268"/>
      <c r="J7222" s="268"/>
      <c r="K7222" s="268"/>
      <c r="L7222" s="268"/>
      <c r="O7222" s="268"/>
      <c r="X7222" s="268"/>
    </row>
    <row r="7223" spans="1:24" x14ac:dyDescent="0.25">
      <c r="A7223" s="268"/>
      <c r="B7223" s="268"/>
      <c r="C7223" s="268"/>
      <c r="D7223" s="268"/>
      <c r="E7223" s="268"/>
      <c r="F7223" s="268"/>
      <c r="G7223" s="268"/>
      <c r="H7223" s="268"/>
      <c r="J7223" s="268"/>
      <c r="K7223" s="268"/>
      <c r="L7223" s="268"/>
      <c r="O7223" s="268"/>
      <c r="X7223" s="268"/>
    </row>
    <row r="7224" spans="1:24" x14ac:dyDescent="0.25">
      <c r="A7224" s="268"/>
      <c r="B7224" s="268"/>
      <c r="C7224" s="268"/>
      <c r="D7224" s="268"/>
      <c r="E7224" s="268"/>
      <c r="F7224" s="268"/>
      <c r="G7224" s="268"/>
      <c r="H7224" s="268"/>
      <c r="J7224" s="268"/>
      <c r="K7224" s="268"/>
      <c r="L7224" s="268"/>
      <c r="O7224" s="268"/>
      <c r="X7224" s="268"/>
    </row>
    <row r="7225" spans="1:24" x14ac:dyDescent="0.25">
      <c r="A7225" s="268"/>
      <c r="B7225" s="268"/>
      <c r="C7225" s="268"/>
      <c r="D7225" s="268"/>
      <c r="E7225" s="268"/>
      <c r="F7225" s="268"/>
      <c r="G7225" s="268"/>
      <c r="H7225" s="268"/>
      <c r="J7225" s="268"/>
      <c r="K7225" s="268"/>
      <c r="L7225" s="268"/>
      <c r="O7225" s="268"/>
      <c r="X7225" s="268"/>
    </row>
    <row r="7226" spans="1:24" x14ac:dyDescent="0.25">
      <c r="A7226" s="268"/>
      <c r="B7226" s="268"/>
      <c r="C7226" s="268"/>
      <c r="D7226" s="268"/>
      <c r="E7226" s="268"/>
      <c r="F7226" s="268"/>
      <c r="G7226" s="268"/>
      <c r="H7226" s="268"/>
      <c r="J7226" s="268"/>
      <c r="K7226" s="268"/>
      <c r="L7226" s="268"/>
      <c r="O7226" s="268"/>
      <c r="T7226" s="268"/>
      <c r="X7226" s="268"/>
    </row>
    <row r="7227" spans="1:24" x14ac:dyDescent="0.25">
      <c r="A7227" s="268"/>
      <c r="B7227" s="268"/>
      <c r="C7227" s="268"/>
      <c r="D7227" s="268"/>
      <c r="E7227" s="268"/>
      <c r="F7227" s="268"/>
      <c r="G7227" s="268"/>
      <c r="H7227" s="268"/>
      <c r="J7227" s="268"/>
      <c r="K7227" s="268"/>
      <c r="L7227" s="268"/>
      <c r="O7227" s="268"/>
      <c r="T7227" s="268"/>
      <c r="X7227" s="268"/>
    </row>
    <row r="7228" spans="1:24" x14ac:dyDescent="0.25">
      <c r="A7228" s="268"/>
      <c r="B7228" s="268"/>
      <c r="C7228" s="268"/>
      <c r="D7228" s="268"/>
      <c r="E7228" s="268"/>
      <c r="F7228" s="268"/>
      <c r="G7228" s="268"/>
      <c r="H7228" s="268"/>
      <c r="J7228" s="268"/>
      <c r="K7228" s="268"/>
      <c r="L7228" s="268"/>
      <c r="O7228" s="268"/>
      <c r="T7228" s="268"/>
      <c r="X7228" s="268"/>
    </row>
    <row r="7229" spans="1:24" x14ac:dyDescent="0.25">
      <c r="A7229" s="268"/>
      <c r="B7229" s="268"/>
      <c r="C7229" s="268"/>
      <c r="D7229" s="268"/>
      <c r="E7229" s="268"/>
      <c r="F7229" s="268"/>
      <c r="G7229" s="268"/>
      <c r="H7229" s="268"/>
      <c r="J7229" s="268"/>
      <c r="K7229" s="268"/>
      <c r="L7229" s="268"/>
      <c r="O7229" s="268"/>
      <c r="T7229" s="268"/>
      <c r="X7229" s="268"/>
    </row>
    <row r="7230" spans="1:24" x14ac:dyDescent="0.25">
      <c r="A7230" s="268"/>
      <c r="B7230" s="268"/>
      <c r="C7230" s="268"/>
      <c r="D7230" s="268"/>
      <c r="E7230" s="268"/>
      <c r="F7230" s="268"/>
      <c r="G7230" s="268"/>
      <c r="H7230" s="268"/>
      <c r="J7230" s="268"/>
      <c r="K7230" s="268"/>
      <c r="L7230" s="268"/>
      <c r="O7230" s="268"/>
      <c r="T7230" s="268"/>
      <c r="X7230" s="268"/>
    </row>
    <row r="7231" spans="1:24" x14ac:dyDescent="0.25">
      <c r="A7231" s="268"/>
      <c r="B7231" s="268"/>
      <c r="C7231" s="268"/>
      <c r="D7231" s="268"/>
      <c r="E7231" s="268"/>
      <c r="F7231" s="268"/>
      <c r="G7231" s="268"/>
      <c r="H7231" s="268"/>
      <c r="J7231" s="268"/>
      <c r="K7231" s="268"/>
      <c r="L7231" s="268"/>
      <c r="O7231" s="268"/>
      <c r="T7231" s="268"/>
      <c r="X7231" s="268"/>
    </row>
    <row r="7232" spans="1:24" x14ac:dyDescent="0.25">
      <c r="A7232" s="268"/>
      <c r="B7232" s="268"/>
      <c r="C7232" s="268"/>
      <c r="D7232" s="268"/>
      <c r="E7232" s="268"/>
      <c r="F7232" s="268"/>
      <c r="G7232" s="268"/>
      <c r="H7232" s="268"/>
      <c r="J7232" s="268"/>
      <c r="K7232" s="268"/>
      <c r="L7232" s="268"/>
      <c r="O7232" s="268"/>
      <c r="T7232" s="268"/>
      <c r="X7232" s="268"/>
    </row>
    <row r="7233" spans="1:24" x14ac:dyDescent="0.25">
      <c r="A7233" s="268"/>
      <c r="B7233" s="268"/>
      <c r="C7233" s="268"/>
      <c r="D7233" s="268"/>
      <c r="E7233" s="268"/>
      <c r="F7233" s="268"/>
      <c r="G7233" s="268"/>
      <c r="H7233" s="268"/>
      <c r="J7233" s="268"/>
      <c r="K7233" s="268"/>
      <c r="L7233" s="268"/>
      <c r="O7233" s="268"/>
      <c r="T7233" s="268"/>
      <c r="X7233" s="268"/>
    </row>
    <row r="7234" spans="1:24" x14ac:dyDescent="0.25">
      <c r="A7234" s="268"/>
      <c r="B7234" s="268"/>
      <c r="C7234" s="268"/>
      <c r="D7234" s="268"/>
      <c r="E7234" s="268"/>
      <c r="F7234" s="268"/>
      <c r="G7234" s="268"/>
      <c r="H7234" s="268"/>
      <c r="J7234" s="268"/>
      <c r="K7234" s="268"/>
      <c r="L7234" s="268"/>
      <c r="O7234" s="268"/>
      <c r="T7234" s="268"/>
      <c r="X7234" s="268"/>
    </row>
    <row r="7235" spans="1:24" x14ac:dyDescent="0.25">
      <c r="A7235" s="268"/>
      <c r="B7235" s="268"/>
      <c r="C7235" s="268"/>
      <c r="D7235" s="268"/>
      <c r="E7235" s="268"/>
      <c r="F7235" s="268"/>
      <c r="G7235" s="268"/>
      <c r="H7235" s="268"/>
      <c r="J7235" s="268"/>
      <c r="K7235" s="268"/>
      <c r="L7235" s="268"/>
      <c r="O7235" s="268"/>
      <c r="T7235" s="268"/>
      <c r="X7235" s="268"/>
    </row>
    <row r="7236" spans="1:24" x14ac:dyDescent="0.25">
      <c r="A7236" s="268"/>
      <c r="B7236" s="268"/>
      <c r="C7236" s="268"/>
      <c r="D7236" s="268"/>
      <c r="E7236" s="268"/>
      <c r="F7236" s="268"/>
      <c r="G7236" s="268"/>
      <c r="H7236" s="268"/>
      <c r="J7236" s="268"/>
      <c r="K7236" s="268"/>
      <c r="L7236" s="268"/>
      <c r="O7236" s="268"/>
      <c r="T7236" s="268"/>
      <c r="X7236" s="268"/>
    </row>
    <row r="7237" spans="1:24" x14ac:dyDescent="0.25">
      <c r="A7237" s="268"/>
      <c r="B7237" s="268"/>
      <c r="C7237" s="268"/>
      <c r="D7237" s="268"/>
      <c r="E7237" s="268"/>
      <c r="F7237" s="268"/>
      <c r="G7237" s="268"/>
      <c r="H7237" s="268"/>
      <c r="J7237" s="268"/>
      <c r="K7237" s="268"/>
      <c r="L7237" s="268"/>
      <c r="O7237" s="268"/>
      <c r="T7237" s="268"/>
      <c r="X7237" s="268"/>
    </row>
    <row r="7238" spans="1:24" x14ac:dyDescent="0.25">
      <c r="A7238" s="268"/>
      <c r="B7238" s="268"/>
      <c r="C7238" s="268"/>
      <c r="D7238" s="268"/>
      <c r="E7238" s="268"/>
      <c r="F7238" s="268"/>
      <c r="G7238" s="268"/>
      <c r="H7238" s="268"/>
      <c r="J7238" s="268"/>
      <c r="K7238" s="268"/>
      <c r="L7238" s="268"/>
      <c r="O7238" s="268"/>
      <c r="T7238" s="268"/>
      <c r="X7238" s="268"/>
    </row>
    <row r="7239" spans="1:24" x14ac:dyDescent="0.25">
      <c r="A7239" s="268"/>
      <c r="B7239" s="268"/>
      <c r="C7239" s="268"/>
      <c r="D7239" s="268"/>
      <c r="E7239" s="268"/>
      <c r="F7239" s="268"/>
      <c r="G7239" s="268"/>
      <c r="H7239" s="268"/>
      <c r="J7239" s="268"/>
      <c r="K7239" s="268"/>
      <c r="L7239" s="268"/>
      <c r="O7239" s="268"/>
      <c r="T7239" s="268"/>
      <c r="X7239" s="268"/>
    </row>
    <row r="7240" spans="1:24" x14ac:dyDescent="0.25">
      <c r="A7240" s="268"/>
      <c r="B7240" s="268"/>
      <c r="C7240" s="268"/>
      <c r="D7240" s="268"/>
      <c r="E7240" s="268"/>
      <c r="F7240" s="268"/>
      <c r="G7240" s="268"/>
      <c r="H7240" s="268"/>
      <c r="J7240" s="268"/>
      <c r="K7240" s="268"/>
      <c r="L7240" s="268"/>
      <c r="O7240" s="268"/>
      <c r="T7240" s="268"/>
      <c r="X7240" s="268"/>
    </row>
    <row r="7241" spans="1:24" x14ac:dyDescent="0.25">
      <c r="A7241" s="268"/>
      <c r="B7241" s="268"/>
      <c r="C7241" s="268"/>
      <c r="D7241" s="268"/>
      <c r="E7241" s="268"/>
      <c r="F7241" s="268"/>
      <c r="G7241" s="268"/>
      <c r="H7241" s="268"/>
      <c r="J7241" s="268"/>
      <c r="K7241" s="268"/>
      <c r="L7241" s="268"/>
      <c r="O7241" s="268"/>
      <c r="T7241" s="268"/>
      <c r="X7241" s="268"/>
    </row>
    <row r="7242" spans="1:24" x14ac:dyDescent="0.25">
      <c r="A7242" s="268"/>
      <c r="B7242" s="268"/>
      <c r="C7242" s="268"/>
      <c r="D7242" s="268"/>
      <c r="E7242" s="268"/>
      <c r="F7242" s="268"/>
      <c r="G7242" s="268"/>
      <c r="H7242" s="268"/>
      <c r="J7242" s="268"/>
      <c r="K7242" s="268"/>
      <c r="L7242" s="268"/>
      <c r="O7242" s="268"/>
      <c r="T7242" s="268"/>
      <c r="X7242" s="268"/>
    </row>
    <row r="7243" spans="1:24" x14ac:dyDescent="0.25">
      <c r="A7243" s="268"/>
      <c r="B7243" s="268"/>
      <c r="C7243" s="268"/>
      <c r="D7243" s="268"/>
      <c r="E7243" s="268"/>
      <c r="F7243" s="268"/>
      <c r="G7243" s="268"/>
      <c r="H7243" s="268"/>
      <c r="J7243" s="268"/>
      <c r="K7243" s="268"/>
      <c r="L7243" s="268"/>
      <c r="O7243" s="268"/>
      <c r="T7243" s="268"/>
      <c r="X7243" s="268"/>
    </row>
    <row r="7244" spans="1:24" x14ac:dyDescent="0.25">
      <c r="A7244" s="268"/>
      <c r="B7244" s="268"/>
      <c r="C7244" s="268"/>
      <c r="D7244" s="268"/>
      <c r="E7244" s="268"/>
      <c r="F7244" s="268"/>
      <c r="G7244" s="268"/>
      <c r="H7244" s="268"/>
      <c r="J7244" s="268"/>
      <c r="K7244" s="268"/>
      <c r="L7244" s="268"/>
      <c r="O7244" s="268"/>
      <c r="T7244" s="268"/>
      <c r="X7244" s="268"/>
    </row>
    <row r="7245" spans="1:24" x14ac:dyDescent="0.25">
      <c r="A7245" s="268"/>
      <c r="B7245" s="268"/>
      <c r="C7245" s="268"/>
      <c r="D7245" s="268"/>
      <c r="E7245" s="268"/>
      <c r="F7245" s="268"/>
      <c r="G7245" s="268"/>
      <c r="H7245" s="268"/>
      <c r="J7245" s="268"/>
      <c r="K7245" s="268"/>
      <c r="L7245" s="268"/>
      <c r="O7245" s="268"/>
      <c r="T7245" s="268"/>
      <c r="X7245" s="268"/>
    </row>
    <row r="7246" spans="1:24" x14ac:dyDescent="0.25">
      <c r="A7246" s="268"/>
      <c r="B7246" s="268"/>
      <c r="C7246" s="268"/>
      <c r="D7246" s="268"/>
      <c r="E7246" s="268"/>
      <c r="F7246" s="268"/>
      <c r="G7246" s="268"/>
      <c r="H7246" s="268"/>
      <c r="J7246" s="268"/>
      <c r="K7246" s="268"/>
      <c r="L7246" s="268"/>
      <c r="O7246" s="268"/>
      <c r="T7246" s="268"/>
      <c r="X7246" s="268"/>
    </row>
    <row r="7247" spans="1:24" x14ac:dyDescent="0.25">
      <c r="A7247" s="268"/>
      <c r="B7247" s="268"/>
      <c r="C7247" s="268"/>
      <c r="D7247" s="268"/>
      <c r="E7247" s="268"/>
      <c r="F7247" s="268"/>
      <c r="G7247" s="268"/>
      <c r="H7247" s="268"/>
      <c r="J7247" s="268"/>
      <c r="K7247" s="268"/>
      <c r="L7247" s="268"/>
      <c r="O7247" s="268"/>
      <c r="T7247" s="268"/>
      <c r="X7247" s="268"/>
    </row>
    <row r="7248" spans="1:24" x14ac:dyDescent="0.25">
      <c r="A7248" s="268"/>
      <c r="B7248" s="268"/>
      <c r="C7248" s="268"/>
      <c r="D7248" s="268"/>
      <c r="E7248" s="268"/>
      <c r="F7248" s="268"/>
      <c r="G7248" s="268"/>
      <c r="H7248" s="268"/>
      <c r="J7248" s="268"/>
      <c r="K7248" s="268"/>
      <c r="L7248" s="268"/>
      <c r="O7248" s="268"/>
      <c r="T7248" s="268"/>
      <c r="X7248" s="268"/>
    </row>
    <row r="7249" spans="1:24" x14ac:dyDescent="0.25">
      <c r="A7249" s="268"/>
      <c r="B7249" s="268"/>
      <c r="C7249" s="268"/>
      <c r="D7249" s="268"/>
      <c r="E7249" s="268"/>
      <c r="F7249" s="268"/>
      <c r="G7249" s="268"/>
      <c r="H7249" s="268"/>
      <c r="J7249" s="268"/>
      <c r="K7249" s="268"/>
      <c r="L7249" s="268"/>
      <c r="O7249" s="268"/>
      <c r="T7249" s="268"/>
      <c r="X7249" s="268"/>
    </row>
    <row r="7250" spans="1:24" x14ac:dyDescent="0.25">
      <c r="A7250" s="268"/>
      <c r="B7250" s="268"/>
      <c r="C7250" s="268"/>
      <c r="D7250" s="268"/>
      <c r="E7250" s="268"/>
      <c r="F7250" s="268"/>
      <c r="G7250" s="268"/>
      <c r="H7250" s="268"/>
      <c r="J7250" s="268"/>
      <c r="K7250" s="268"/>
      <c r="L7250" s="268"/>
      <c r="O7250" s="268"/>
      <c r="T7250" s="268"/>
      <c r="X7250" s="268"/>
    </row>
    <row r="7251" spans="1:24" x14ac:dyDescent="0.25">
      <c r="A7251" s="268"/>
      <c r="B7251" s="268"/>
      <c r="C7251" s="268"/>
      <c r="D7251" s="268"/>
      <c r="E7251" s="268"/>
      <c r="F7251" s="268"/>
      <c r="G7251" s="268"/>
      <c r="H7251" s="268"/>
      <c r="J7251" s="268"/>
      <c r="K7251" s="268"/>
      <c r="L7251" s="268"/>
      <c r="O7251" s="268"/>
      <c r="T7251" s="268"/>
      <c r="X7251" s="268"/>
    </row>
    <row r="7252" spans="1:24" x14ac:dyDescent="0.25">
      <c r="A7252" s="268"/>
      <c r="B7252" s="268"/>
      <c r="C7252" s="268"/>
      <c r="D7252" s="268"/>
      <c r="E7252" s="268"/>
      <c r="F7252" s="268"/>
      <c r="G7252" s="268"/>
      <c r="H7252" s="268"/>
      <c r="J7252" s="268"/>
      <c r="K7252" s="268"/>
      <c r="L7252" s="268"/>
      <c r="O7252" s="268"/>
      <c r="T7252" s="268"/>
      <c r="X7252" s="268"/>
    </row>
    <row r="7253" spans="1:24" x14ac:dyDescent="0.25">
      <c r="A7253" s="268"/>
      <c r="B7253" s="268"/>
      <c r="C7253" s="268"/>
      <c r="D7253" s="268"/>
      <c r="E7253" s="268"/>
      <c r="F7253" s="268"/>
      <c r="G7253" s="268"/>
      <c r="H7253" s="268"/>
      <c r="J7253" s="268"/>
      <c r="K7253" s="268"/>
      <c r="L7253" s="268"/>
      <c r="O7253" s="268"/>
      <c r="T7253" s="268"/>
      <c r="X7253" s="268"/>
    </row>
    <row r="7254" spans="1:24" x14ac:dyDescent="0.25">
      <c r="A7254" s="268"/>
      <c r="B7254" s="268"/>
      <c r="C7254" s="268"/>
      <c r="D7254" s="268"/>
      <c r="E7254" s="268"/>
      <c r="F7254" s="268"/>
      <c r="G7254" s="268"/>
      <c r="H7254" s="268"/>
      <c r="J7254" s="268"/>
      <c r="K7254" s="268"/>
      <c r="L7254" s="268"/>
      <c r="O7254" s="268"/>
      <c r="T7254" s="268"/>
      <c r="X7254" s="268"/>
    </row>
    <row r="7255" spans="1:24" x14ac:dyDescent="0.25">
      <c r="A7255" s="268"/>
      <c r="B7255" s="268"/>
      <c r="C7255" s="268"/>
      <c r="D7255" s="268"/>
      <c r="E7255" s="268"/>
      <c r="F7255" s="268"/>
      <c r="G7255" s="268"/>
      <c r="H7255" s="268"/>
      <c r="J7255" s="268"/>
      <c r="K7255" s="268"/>
      <c r="L7255" s="268"/>
      <c r="O7255" s="268"/>
      <c r="T7255" s="268"/>
      <c r="X7255" s="268"/>
    </row>
    <row r="7256" spans="1:24" x14ac:dyDescent="0.25">
      <c r="A7256" s="268"/>
      <c r="B7256" s="268"/>
      <c r="C7256" s="268"/>
      <c r="D7256" s="268"/>
      <c r="E7256" s="268"/>
      <c r="F7256" s="268"/>
      <c r="G7256" s="268"/>
      <c r="H7256" s="268"/>
      <c r="J7256" s="268"/>
      <c r="K7256" s="268"/>
      <c r="L7256" s="268"/>
      <c r="O7256" s="268"/>
      <c r="T7256" s="268"/>
      <c r="X7256" s="268"/>
    </row>
    <row r="7257" spans="1:24" x14ac:dyDescent="0.25">
      <c r="A7257" s="268"/>
      <c r="B7257" s="268"/>
      <c r="C7257" s="268"/>
      <c r="D7257" s="268"/>
      <c r="E7257" s="268"/>
      <c r="F7257" s="268"/>
      <c r="G7257" s="268"/>
      <c r="H7257" s="268"/>
      <c r="J7257" s="268"/>
      <c r="K7257" s="268"/>
      <c r="L7257" s="268"/>
      <c r="O7257" s="268"/>
      <c r="T7257" s="268"/>
      <c r="X7257" s="268"/>
    </row>
    <row r="7258" spans="1:24" x14ac:dyDescent="0.25">
      <c r="A7258" s="268"/>
      <c r="B7258" s="268"/>
      <c r="C7258" s="268"/>
      <c r="D7258" s="268"/>
      <c r="E7258" s="268"/>
      <c r="F7258" s="268"/>
      <c r="G7258" s="268"/>
      <c r="H7258" s="268"/>
      <c r="J7258" s="268"/>
      <c r="K7258" s="268"/>
      <c r="L7258" s="268"/>
      <c r="O7258" s="268"/>
      <c r="T7258" s="268"/>
      <c r="X7258" s="268"/>
    </row>
    <row r="7259" spans="1:24" x14ac:dyDescent="0.25">
      <c r="A7259" s="268"/>
      <c r="B7259" s="268"/>
      <c r="C7259" s="268"/>
      <c r="D7259" s="268"/>
      <c r="E7259" s="268"/>
      <c r="F7259" s="268"/>
      <c r="G7259" s="268"/>
      <c r="H7259" s="268"/>
      <c r="J7259" s="268"/>
      <c r="K7259" s="268"/>
      <c r="L7259" s="268"/>
      <c r="O7259" s="268"/>
      <c r="T7259" s="268"/>
      <c r="X7259" s="268"/>
    </row>
    <row r="7260" spans="1:24" x14ac:dyDescent="0.25">
      <c r="A7260" s="268"/>
      <c r="B7260" s="268"/>
      <c r="C7260" s="268"/>
      <c r="D7260" s="268"/>
      <c r="E7260" s="268"/>
      <c r="F7260" s="268"/>
      <c r="G7260" s="268"/>
      <c r="H7260" s="268"/>
      <c r="J7260" s="268"/>
      <c r="K7260" s="268"/>
      <c r="L7260" s="268"/>
      <c r="O7260" s="268"/>
      <c r="T7260" s="268"/>
      <c r="X7260" s="268"/>
    </row>
    <row r="7261" spans="1:24" x14ac:dyDescent="0.25">
      <c r="A7261" s="268"/>
      <c r="B7261" s="268"/>
      <c r="C7261" s="268"/>
      <c r="D7261" s="268"/>
      <c r="E7261" s="268"/>
      <c r="F7261" s="268"/>
      <c r="G7261" s="268"/>
      <c r="H7261" s="268"/>
      <c r="J7261" s="268"/>
      <c r="K7261" s="268"/>
      <c r="L7261" s="268"/>
      <c r="O7261" s="268"/>
      <c r="T7261" s="268"/>
      <c r="X7261" s="268"/>
    </row>
    <row r="7262" spans="1:24" x14ac:dyDescent="0.25">
      <c r="A7262" s="268"/>
      <c r="B7262" s="268"/>
      <c r="C7262" s="268"/>
      <c r="D7262" s="268"/>
      <c r="E7262" s="268"/>
      <c r="F7262" s="268"/>
      <c r="G7262" s="268"/>
      <c r="H7262" s="268"/>
      <c r="J7262" s="268"/>
      <c r="K7262" s="268"/>
      <c r="L7262" s="268"/>
      <c r="O7262" s="268"/>
      <c r="T7262" s="268"/>
      <c r="X7262" s="268"/>
    </row>
    <row r="7263" spans="1:24" x14ac:dyDescent="0.25">
      <c r="A7263" s="268"/>
      <c r="B7263" s="268"/>
      <c r="C7263" s="268"/>
      <c r="D7263" s="268"/>
      <c r="E7263" s="268"/>
      <c r="F7263" s="268"/>
      <c r="G7263" s="268"/>
      <c r="H7263" s="268"/>
      <c r="J7263" s="268"/>
      <c r="K7263" s="268"/>
      <c r="L7263" s="268"/>
      <c r="O7263" s="268"/>
      <c r="T7263" s="268"/>
      <c r="X7263" s="268"/>
    </row>
    <row r="7264" spans="1:24" x14ac:dyDescent="0.25">
      <c r="A7264" s="268"/>
      <c r="B7264" s="268"/>
      <c r="C7264" s="268"/>
      <c r="D7264" s="268"/>
      <c r="E7264" s="268"/>
      <c r="F7264" s="268"/>
      <c r="G7264" s="268"/>
      <c r="H7264" s="268"/>
      <c r="J7264" s="268"/>
      <c r="K7264" s="268"/>
      <c r="L7264" s="268"/>
      <c r="O7264" s="268"/>
      <c r="T7264" s="268"/>
      <c r="X7264" s="268"/>
    </row>
    <row r="7265" spans="1:24" x14ac:dyDescent="0.25">
      <c r="A7265" s="268"/>
      <c r="B7265" s="268"/>
      <c r="C7265" s="268"/>
      <c r="D7265" s="268"/>
      <c r="E7265" s="268"/>
      <c r="F7265" s="268"/>
      <c r="G7265" s="268"/>
      <c r="H7265" s="268"/>
      <c r="J7265" s="268"/>
      <c r="K7265" s="268"/>
      <c r="L7265" s="268"/>
      <c r="O7265" s="268"/>
      <c r="T7265" s="268"/>
      <c r="X7265" s="268"/>
    </row>
    <row r="7266" spans="1:24" x14ac:dyDescent="0.25">
      <c r="A7266" s="268"/>
      <c r="B7266" s="268"/>
      <c r="C7266" s="268"/>
      <c r="D7266" s="268"/>
      <c r="E7266" s="268"/>
      <c r="F7266" s="268"/>
      <c r="G7266" s="268"/>
      <c r="H7266" s="268"/>
      <c r="J7266" s="268"/>
      <c r="K7266" s="268"/>
      <c r="L7266" s="268"/>
      <c r="O7266" s="268"/>
      <c r="T7266" s="268"/>
      <c r="X7266" s="268"/>
    </row>
    <row r="7267" spans="1:24" x14ac:dyDescent="0.25">
      <c r="A7267" s="268"/>
      <c r="B7267" s="268"/>
      <c r="C7267" s="268"/>
      <c r="D7267" s="268"/>
      <c r="E7267" s="268"/>
      <c r="F7267" s="268"/>
      <c r="G7267" s="268"/>
      <c r="H7267" s="268"/>
      <c r="J7267" s="268"/>
      <c r="K7267" s="268"/>
      <c r="L7267" s="268"/>
      <c r="O7267" s="268"/>
      <c r="T7267" s="268"/>
      <c r="X7267" s="268"/>
    </row>
    <row r="7268" spans="1:24" x14ac:dyDescent="0.25">
      <c r="A7268" s="268"/>
      <c r="B7268" s="268"/>
      <c r="C7268" s="268"/>
      <c r="D7268" s="268"/>
      <c r="E7268" s="268"/>
      <c r="F7268" s="268"/>
      <c r="G7268" s="268"/>
      <c r="H7268" s="268"/>
      <c r="J7268" s="268"/>
      <c r="K7268" s="268"/>
      <c r="L7268" s="268"/>
      <c r="O7268" s="268"/>
      <c r="T7268" s="268"/>
      <c r="X7268" s="268"/>
    </row>
    <row r="7269" spans="1:24" x14ac:dyDescent="0.25">
      <c r="A7269" s="268"/>
      <c r="B7269" s="268"/>
      <c r="C7269" s="268"/>
      <c r="D7269" s="268"/>
      <c r="E7269" s="268"/>
      <c r="F7269" s="268"/>
      <c r="G7269" s="268"/>
      <c r="H7269" s="268"/>
      <c r="J7269" s="268"/>
      <c r="K7269" s="268"/>
      <c r="L7269" s="268"/>
      <c r="O7269" s="268"/>
      <c r="T7269" s="268"/>
      <c r="X7269" s="268"/>
    </row>
    <row r="7270" spans="1:24" x14ac:dyDescent="0.25">
      <c r="A7270" s="268"/>
      <c r="B7270" s="268"/>
      <c r="C7270" s="268"/>
      <c r="D7270" s="268"/>
      <c r="E7270" s="268"/>
      <c r="F7270" s="268"/>
      <c r="G7270" s="268"/>
      <c r="H7270" s="268"/>
      <c r="J7270" s="268"/>
      <c r="K7270" s="268"/>
      <c r="L7270" s="268"/>
      <c r="O7270" s="268"/>
      <c r="T7270" s="268"/>
      <c r="X7270" s="268"/>
    </row>
    <row r="7271" spans="1:24" x14ac:dyDescent="0.25">
      <c r="A7271" s="268"/>
      <c r="B7271" s="268"/>
      <c r="C7271" s="268"/>
      <c r="D7271" s="268"/>
      <c r="E7271" s="268"/>
      <c r="F7271" s="268"/>
      <c r="G7271" s="268"/>
      <c r="H7271" s="268"/>
      <c r="J7271" s="268"/>
      <c r="K7271" s="268"/>
      <c r="L7271" s="268"/>
      <c r="O7271" s="268"/>
      <c r="T7271" s="268"/>
      <c r="X7271" s="268"/>
    </row>
    <row r="7272" spans="1:24" x14ac:dyDescent="0.25">
      <c r="A7272" s="268"/>
      <c r="B7272" s="268"/>
      <c r="C7272" s="268"/>
      <c r="D7272" s="268"/>
      <c r="E7272" s="268"/>
      <c r="F7272" s="268"/>
      <c r="G7272" s="268"/>
      <c r="H7272" s="268"/>
      <c r="J7272" s="268"/>
      <c r="K7272" s="268"/>
      <c r="L7272" s="268"/>
      <c r="O7272" s="268"/>
      <c r="T7272" s="268"/>
      <c r="X7272" s="268"/>
    </row>
    <row r="7273" spans="1:24" x14ac:dyDescent="0.25">
      <c r="A7273" s="268"/>
      <c r="B7273" s="268"/>
      <c r="C7273" s="268"/>
      <c r="D7273" s="268"/>
      <c r="E7273" s="268"/>
      <c r="F7273" s="268"/>
      <c r="G7273" s="268"/>
      <c r="H7273" s="268"/>
      <c r="J7273" s="268"/>
      <c r="K7273" s="268"/>
      <c r="L7273" s="268"/>
      <c r="O7273" s="268"/>
      <c r="T7273" s="268"/>
      <c r="X7273" s="268"/>
    </row>
    <row r="7274" spans="1:24" x14ac:dyDescent="0.25">
      <c r="A7274" s="268"/>
      <c r="B7274" s="268"/>
      <c r="C7274" s="268"/>
      <c r="D7274" s="268"/>
      <c r="E7274" s="268"/>
      <c r="F7274" s="268"/>
      <c r="G7274" s="268"/>
      <c r="H7274" s="268"/>
      <c r="J7274" s="268"/>
      <c r="K7274" s="268"/>
      <c r="L7274" s="268"/>
      <c r="O7274" s="268"/>
      <c r="T7274" s="268"/>
      <c r="X7274" s="268"/>
    </row>
    <row r="7275" spans="1:24" x14ac:dyDescent="0.25">
      <c r="A7275" s="268"/>
      <c r="B7275" s="268"/>
      <c r="C7275" s="268"/>
      <c r="D7275" s="268"/>
      <c r="E7275" s="268"/>
      <c r="F7275" s="268"/>
      <c r="G7275" s="268"/>
      <c r="H7275" s="268"/>
      <c r="J7275" s="268"/>
      <c r="K7275" s="268"/>
      <c r="L7275" s="268"/>
      <c r="O7275" s="268"/>
      <c r="T7275" s="268"/>
      <c r="X7275" s="268"/>
    </row>
    <row r="7276" spans="1:24" x14ac:dyDescent="0.25">
      <c r="A7276" s="268"/>
      <c r="B7276" s="268"/>
      <c r="C7276" s="268"/>
      <c r="D7276" s="268"/>
      <c r="E7276" s="268"/>
      <c r="F7276" s="268"/>
      <c r="G7276" s="268"/>
      <c r="H7276" s="268"/>
      <c r="J7276" s="268"/>
      <c r="K7276" s="268"/>
      <c r="L7276" s="268"/>
      <c r="O7276" s="268"/>
      <c r="T7276" s="268"/>
      <c r="X7276" s="268"/>
    </row>
    <row r="7277" spans="1:24" x14ac:dyDescent="0.25">
      <c r="A7277" s="268"/>
      <c r="B7277" s="268"/>
      <c r="C7277" s="268"/>
      <c r="D7277" s="268"/>
      <c r="E7277" s="268"/>
      <c r="F7277" s="268"/>
      <c r="G7277" s="268"/>
      <c r="H7277" s="268"/>
      <c r="J7277" s="268"/>
      <c r="K7277" s="268"/>
      <c r="L7277" s="268"/>
      <c r="O7277" s="268"/>
      <c r="T7277" s="268"/>
      <c r="X7277" s="268"/>
    </row>
    <row r="7278" spans="1:24" x14ac:dyDescent="0.25">
      <c r="A7278" s="268"/>
      <c r="B7278" s="268"/>
      <c r="C7278" s="268"/>
      <c r="D7278" s="268"/>
      <c r="E7278" s="268"/>
      <c r="F7278" s="268"/>
      <c r="G7278" s="268"/>
      <c r="H7278" s="268"/>
      <c r="J7278" s="268"/>
      <c r="K7278" s="268"/>
      <c r="L7278" s="268"/>
      <c r="O7278" s="268"/>
      <c r="T7278" s="268"/>
      <c r="X7278" s="268"/>
    </row>
    <row r="7279" spans="1:24" x14ac:dyDescent="0.25">
      <c r="A7279" s="268"/>
      <c r="B7279" s="268"/>
      <c r="C7279" s="268"/>
      <c r="D7279" s="268"/>
      <c r="E7279" s="268"/>
      <c r="F7279" s="268"/>
      <c r="G7279" s="268"/>
      <c r="H7279" s="268"/>
      <c r="J7279" s="268"/>
      <c r="K7279" s="268"/>
      <c r="L7279" s="268"/>
      <c r="O7279" s="268"/>
      <c r="T7279" s="268"/>
      <c r="X7279" s="268"/>
    </row>
    <row r="7280" spans="1:24" x14ac:dyDescent="0.25">
      <c r="A7280" s="268"/>
      <c r="B7280" s="268"/>
      <c r="C7280" s="268"/>
      <c r="D7280" s="268"/>
      <c r="E7280" s="268"/>
      <c r="F7280" s="268"/>
      <c r="G7280" s="268"/>
      <c r="H7280" s="268"/>
      <c r="J7280" s="268"/>
      <c r="K7280" s="268"/>
      <c r="L7280" s="268"/>
      <c r="O7280" s="268"/>
      <c r="T7280" s="268"/>
      <c r="X7280" s="268"/>
    </row>
    <row r="7281" spans="1:24" x14ac:dyDescent="0.25">
      <c r="A7281" s="268"/>
      <c r="B7281" s="268"/>
      <c r="C7281" s="268"/>
      <c r="D7281" s="268"/>
      <c r="E7281" s="268"/>
      <c r="F7281" s="268"/>
      <c r="G7281" s="268"/>
      <c r="H7281" s="268"/>
      <c r="J7281" s="268"/>
      <c r="K7281" s="268"/>
      <c r="L7281" s="268"/>
      <c r="O7281" s="268"/>
      <c r="T7281" s="268"/>
      <c r="X7281" s="268"/>
    </row>
    <row r="7282" spans="1:24" x14ac:dyDescent="0.25">
      <c r="A7282" s="268"/>
      <c r="B7282" s="268"/>
      <c r="C7282" s="268"/>
      <c r="D7282" s="268"/>
      <c r="E7282" s="268"/>
      <c r="F7282" s="268"/>
      <c r="G7282" s="268"/>
      <c r="H7282" s="268"/>
      <c r="J7282" s="268"/>
      <c r="K7282" s="268"/>
      <c r="L7282" s="268"/>
      <c r="O7282" s="268"/>
      <c r="T7282" s="268"/>
      <c r="X7282" s="268"/>
    </row>
    <row r="7283" spans="1:24" x14ac:dyDescent="0.25">
      <c r="A7283" s="268"/>
      <c r="B7283" s="268"/>
      <c r="C7283" s="268"/>
      <c r="D7283" s="268"/>
      <c r="E7283" s="268"/>
      <c r="F7283" s="268"/>
      <c r="G7283" s="268"/>
      <c r="H7283" s="268"/>
      <c r="J7283" s="268"/>
      <c r="K7283" s="268"/>
      <c r="L7283" s="268"/>
      <c r="O7283" s="268"/>
      <c r="T7283" s="268"/>
      <c r="X7283" s="268"/>
    </row>
    <row r="7284" spans="1:24" x14ac:dyDescent="0.25">
      <c r="A7284" s="268"/>
      <c r="B7284" s="268"/>
      <c r="C7284" s="268"/>
      <c r="D7284" s="268"/>
      <c r="E7284" s="268"/>
      <c r="F7284" s="268"/>
      <c r="G7284" s="268"/>
      <c r="H7284" s="268"/>
      <c r="J7284" s="268"/>
      <c r="K7284" s="268"/>
      <c r="L7284" s="268"/>
      <c r="O7284" s="268"/>
      <c r="T7284" s="268"/>
      <c r="X7284" s="268"/>
    </row>
    <row r="7285" spans="1:24" x14ac:dyDescent="0.25">
      <c r="A7285" s="268"/>
      <c r="B7285" s="268"/>
      <c r="C7285" s="268"/>
      <c r="D7285" s="268"/>
      <c r="E7285" s="268"/>
      <c r="F7285" s="268"/>
      <c r="G7285" s="268"/>
      <c r="H7285" s="268"/>
      <c r="J7285" s="268"/>
      <c r="K7285" s="268"/>
      <c r="L7285" s="268"/>
      <c r="O7285" s="268"/>
      <c r="T7285" s="268"/>
      <c r="X7285" s="268"/>
    </row>
    <row r="7286" spans="1:24" x14ac:dyDescent="0.25">
      <c r="A7286" s="268"/>
      <c r="B7286" s="268"/>
      <c r="C7286" s="268"/>
      <c r="D7286" s="268"/>
      <c r="E7286" s="268"/>
      <c r="F7286" s="268"/>
      <c r="G7286" s="268"/>
      <c r="H7286" s="268"/>
      <c r="J7286" s="268"/>
      <c r="K7286" s="268"/>
      <c r="L7286" s="268"/>
      <c r="O7286" s="268"/>
      <c r="T7286" s="268"/>
      <c r="X7286" s="268"/>
    </row>
    <row r="7287" spans="1:24" x14ac:dyDescent="0.25">
      <c r="A7287" s="268"/>
      <c r="B7287" s="268"/>
      <c r="C7287" s="268"/>
      <c r="D7287" s="268"/>
      <c r="E7287" s="268"/>
      <c r="F7287" s="268"/>
      <c r="G7287" s="268"/>
      <c r="H7287" s="268"/>
      <c r="J7287" s="268"/>
      <c r="K7287" s="268"/>
      <c r="L7287" s="268"/>
      <c r="O7287" s="268"/>
      <c r="T7287" s="268"/>
      <c r="X7287" s="268"/>
    </row>
    <row r="7288" spans="1:24" x14ac:dyDescent="0.25">
      <c r="A7288" s="268"/>
      <c r="B7288" s="268"/>
      <c r="C7288" s="268"/>
      <c r="D7288" s="268"/>
      <c r="E7288" s="268"/>
      <c r="F7288" s="268"/>
      <c r="G7288" s="268"/>
      <c r="H7288" s="268"/>
      <c r="J7288" s="268"/>
      <c r="K7288" s="268"/>
      <c r="L7288" s="268"/>
      <c r="O7288" s="268"/>
      <c r="T7288" s="268"/>
      <c r="X7288" s="268"/>
    </row>
    <row r="7289" spans="1:24" x14ac:dyDescent="0.25">
      <c r="A7289" s="268"/>
      <c r="B7289" s="268"/>
      <c r="C7289" s="268"/>
      <c r="D7289" s="268"/>
      <c r="E7289" s="268"/>
      <c r="F7289" s="268"/>
      <c r="G7289" s="268"/>
      <c r="H7289" s="268"/>
      <c r="J7289" s="268"/>
      <c r="K7289" s="268"/>
      <c r="L7289" s="268"/>
      <c r="O7289" s="268"/>
      <c r="T7289" s="268"/>
      <c r="X7289" s="268"/>
    </row>
    <row r="7290" spans="1:24" x14ac:dyDescent="0.25">
      <c r="A7290" s="268"/>
      <c r="B7290" s="268"/>
      <c r="C7290" s="268"/>
      <c r="D7290" s="268"/>
      <c r="E7290" s="268"/>
      <c r="F7290" s="268"/>
      <c r="G7290" s="268"/>
      <c r="H7290" s="268"/>
      <c r="J7290" s="268"/>
      <c r="K7290" s="268"/>
      <c r="L7290" s="268"/>
      <c r="O7290" s="268"/>
      <c r="T7290" s="268"/>
      <c r="X7290" s="268"/>
    </row>
    <row r="7291" spans="1:24" x14ac:dyDescent="0.25">
      <c r="A7291" s="268"/>
      <c r="B7291" s="268"/>
      <c r="C7291" s="268"/>
      <c r="D7291" s="268"/>
      <c r="E7291" s="268"/>
      <c r="F7291" s="268"/>
      <c r="G7291" s="268"/>
      <c r="H7291" s="268"/>
      <c r="J7291" s="268"/>
      <c r="K7291" s="268"/>
      <c r="L7291" s="268"/>
      <c r="O7291" s="268"/>
      <c r="T7291" s="268"/>
      <c r="X7291" s="268"/>
    </row>
    <row r="7292" spans="1:24" x14ac:dyDescent="0.25">
      <c r="A7292" s="268"/>
      <c r="B7292" s="268"/>
      <c r="C7292" s="268"/>
      <c r="D7292" s="268"/>
      <c r="E7292" s="268"/>
      <c r="F7292" s="268"/>
      <c r="G7292" s="268"/>
      <c r="H7292" s="268"/>
      <c r="J7292" s="268"/>
      <c r="K7292" s="268"/>
      <c r="L7292" s="268"/>
      <c r="O7292" s="268"/>
      <c r="T7292" s="268"/>
      <c r="X7292" s="268"/>
    </row>
    <row r="7293" spans="1:24" x14ac:dyDescent="0.25">
      <c r="A7293" s="268"/>
      <c r="B7293" s="268"/>
      <c r="C7293" s="268"/>
      <c r="D7293" s="268"/>
      <c r="E7293" s="268"/>
      <c r="F7293" s="268"/>
      <c r="G7293" s="268"/>
      <c r="H7293" s="268"/>
      <c r="J7293" s="268"/>
      <c r="K7293" s="268"/>
      <c r="L7293" s="268"/>
      <c r="O7293" s="268"/>
      <c r="T7293" s="268"/>
      <c r="X7293" s="268"/>
    </row>
    <row r="7294" spans="1:24" x14ac:dyDescent="0.25">
      <c r="A7294" s="268"/>
      <c r="B7294" s="268"/>
      <c r="C7294" s="268"/>
      <c r="D7294" s="268"/>
      <c r="E7294" s="268"/>
      <c r="F7294" s="268"/>
      <c r="G7294" s="268"/>
      <c r="H7294" s="268"/>
      <c r="J7294" s="268"/>
      <c r="K7294" s="268"/>
      <c r="L7294" s="268"/>
      <c r="O7294" s="268"/>
      <c r="T7294" s="268"/>
      <c r="X7294" s="268"/>
    </row>
    <row r="7295" spans="1:24" x14ac:dyDescent="0.25">
      <c r="A7295" s="268"/>
      <c r="B7295" s="268"/>
      <c r="C7295" s="268"/>
      <c r="D7295" s="268"/>
      <c r="E7295" s="268"/>
      <c r="F7295" s="268"/>
      <c r="G7295" s="268"/>
      <c r="H7295" s="268"/>
      <c r="J7295" s="268"/>
      <c r="K7295" s="268"/>
      <c r="L7295" s="268"/>
      <c r="O7295" s="268"/>
      <c r="T7295" s="268"/>
      <c r="X7295" s="268"/>
    </row>
    <row r="7296" spans="1:24" x14ac:dyDescent="0.25">
      <c r="A7296" s="268"/>
      <c r="B7296" s="268"/>
      <c r="C7296" s="268"/>
      <c r="D7296" s="268"/>
      <c r="E7296" s="268"/>
      <c r="F7296" s="268"/>
      <c r="G7296" s="268"/>
      <c r="H7296" s="268"/>
      <c r="J7296" s="268"/>
      <c r="K7296" s="268"/>
      <c r="L7296" s="268"/>
      <c r="O7296" s="268"/>
      <c r="T7296" s="268"/>
      <c r="X7296" s="268"/>
    </row>
    <row r="7297" spans="1:24" x14ac:dyDescent="0.25">
      <c r="A7297" s="268"/>
      <c r="B7297" s="268"/>
      <c r="C7297" s="268"/>
      <c r="D7297" s="268"/>
      <c r="E7297" s="268"/>
      <c r="F7297" s="268"/>
      <c r="G7297" s="268"/>
      <c r="H7297" s="268"/>
      <c r="J7297" s="268"/>
      <c r="K7297" s="268"/>
      <c r="L7297" s="268"/>
      <c r="O7297" s="268"/>
      <c r="T7297" s="268"/>
      <c r="X7297" s="268"/>
    </row>
    <row r="7298" spans="1:24" x14ac:dyDescent="0.25">
      <c r="A7298" s="268"/>
      <c r="B7298" s="268"/>
      <c r="C7298" s="268"/>
      <c r="D7298" s="268"/>
      <c r="E7298" s="268"/>
      <c r="F7298" s="268"/>
      <c r="G7298" s="268"/>
      <c r="H7298" s="268"/>
      <c r="J7298" s="268"/>
      <c r="K7298" s="268"/>
      <c r="L7298" s="268"/>
      <c r="O7298" s="268"/>
      <c r="T7298" s="268"/>
      <c r="X7298" s="268"/>
    </row>
    <row r="7299" spans="1:24" x14ac:dyDescent="0.25">
      <c r="A7299" s="268"/>
      <c r="B7299" s="268"/>
      <c r="C7299" s="268"/>
      <c r="D7299" s="268"/>
      <c r="E7299" s="268"/>
      <c r="F7299" s="268"/>
      <c r="G7299" s="268"/>
      <c r="H7299" s="268"/>
      <c r="J7299" s="268"/>
      <c r="K7299" s="268"/>
      <c r="L7299" s="268"/>
      <c r="O7299" s="268"/>
      <c r="T7299" s="268"/>
      <c r="X7299" s="268"/>
    </row>
    <row r="7300" spans="1:24" x14ac:dyDescent="0.25">
      <c r="A7300" s="268"/>
      <c r="B7300" s="268"/>
      <c r="C7300" s="268"/>
      <c r="D7300" s="268"/>
      <c r="E7300" s="268"/>
      <c r="F7300" s="268"/>
      <c r="G7300" s="268"/>
      <c r="H7300" s="268"/>
      <c r="J7300" s="268"/>
      <c r="K7300" s="268"/>
      <c r="L7300" s="268"/>
      <c r="O7300" s="268"/>
      <c r="T7300" s="268"/>
      <c r="X7300" s="268"/>
    </row>
    <row r="7301" spans="1:24" x14ac:dyDescent="0.25">
      <c r="A7301" s="268"/>
      <c r="B7301" s="268"/>
      <c r="C7301" s="268"/>
      <c r="D7301" s="268"/>
      <c r="E7301" s="268"/>
      <c r="F7301" s="268"/>
      <c r="G7301" s="268"/>
      <c r="H7301" s="268"/>
      <c r="J7301" s="268"/>
      <c r="K7301" s="268"/>
      <c r="L7301" s="268"/>
      <c r="O7301" s="268"/>
      <c r="T7301" s="268"/>
      <c r="X7301" s="268"/>
    </row>
    <row r="7302" spans="1:24" x14ac:dyDescent="0.25">
      <c r="A7302" s="268"/>
      <c r="B7302" s="268"/>
      <c r="C7302" s="268"/>
      <c r="D7302" s="268"/>
      <c r="E7302" s="268"/>
      <c r="F7302" s="268"/>
      <c r="G7302" s="268"/>
      <c r="H7302" s="268"/>
      <c r="J7302" s="268"/>
      <c r="K7302" s="268"/>
      <c r="L7302" s="268"/>
      <c r="O7302" s="268"/>
      <c r="T7302" s="268"/>
      <c r="X7302" s="268"/>
    </row>
    <row r="7303" spans="1:24" x14ac:dyDescent="0.25">
      <c r="A7303" s="268"/>
      <c r="B7303" s="268"/>
      <c r="C7303" s="268"/>
      <c r="D7303" s="268"/>
      <c r="E7303" s="268"/>
      <c r="F7303" s="268"/>
      <c r="G7303" s="268"/>
      <c r="H7303" s="268"/>
      <c r="J7303" s="268"/>
      <c r="K7303" s="268"/>
      <c r="L7303" s="268"/>
      <c r="O7303" s="268"/>
      <c r="T7303" s="268"/>
      <c r="X7303" s="268"/>
    </row>
    <row r="7304" spans="1:24" x14ac:dyDescent="0.25">
      <c r="A7304" s="268"/>
      <c r="B7304" s="268"/>
      <c r="C7304" s="268"/>
      <c r="D7304" s="268"/>
      <c r="E7304" s="268"/>
      <c r="F7304" s="268"/>
      <c r="G7304" s="268"/>
      <c r="H7304" s="268"/>
      <c r="J7304" s="268"/>
      <c r="K7304" s="268"/>
      <c r="L7304" s="268"/>
      <c r="O7304" s="268"/>
      <c r="T7304" s="268"/>
      <c r="X7304" s="268"/>
    </row>
    <row r="7305" spans="1:24" x14ac:dyDescent="0.25">
      <c r="A7305" s="268"/>
      <c r="B7305" s="268"/>
      <c r="C7305" s="268"/>
      <c r="D7305" s="268"/>
      <c r="E7305" s="268"/>
      <c r="F7305" s="268"/>
      <c r="G7305" s="268"/>
      <c r="H7305" s="268"/>
      <c r="J7305" s="268"/>
      <c r="K7305" s="268"/>
      <c r="L7305" s="268"/>
      <c r="O7305" s="268"/>
      <c r="T7305" s="268"/>
      <c r="X7305" s="268"/>
    </row>
    <row r="7306" spans="1:24" x14ac:dyDescent="0.25">
      <c r="A7306" s="268"/>
      <c r="B7306" s="268"/>
      <c r="C7306" s="268"/>
      <c r="D7306" s="268"/>
      <c r="E7306" s="268"/>
      <c r="F7306" s="268"/>
      <c r="G7306" s="268"/>
      <c r="H7306" s="268"/>
      <c r="J7306" s="268"/>
      <c r="K7306" s="268"/>
      <c r="L7306" s="268"/>
      <c r="O7306" s="268"/>
      <c r="T7306" s="268"/>
      <c r="X7306" s="268"/>
    </row>
    <row r="7307" spans="1:24" x14ac:dyDescent="0.25">
      <c r="A7307" s="268"/>
      <c r="B7307" s="268"/>
      <c r="C7307" s="268"/>
      <c r="D7307" s="268"/>
      <c r="E7307" s="268"/>
      <c r="F7307" s="268"/>
      <c r="G7307" s="268"/>
      <c r="H7307" s="268"/>
      <c r="J7307" s="268"/>
      <c r="K7307" s="268"/>
      <c r="L7307" s="268"/>
      <c r="O7307" s="268"/>
      <c r="T7307" s="268"/>
      <c r="X7307" s="268"/>
    </row>
    <row r="7308" spans="1:24" x14ac:dyDescent="0.25">
      <c r="A7308" s="268"/>
      <c r="B7308" s="268"/>
      <c r="C7308" s="268"/>
      <c r="D7308" s="268"/>
      <c r="E7308" s="268"/>
      <c r="F7308" s="268"/>
      <c r="G7308" s="268"/>
      <c r="H7308" s="268"/>
      <c r="J7308" s="268"/>
      <c r="K7308" s="268"/>
      <c r="L7308" s="268"/>
      <c r="O7308" s="268"/>
      <c r="T7308" s="268"/>
      <c r="X7308" s="268"/>
    </row>
    <row r="7309" spans="1:24" x14ac:dyDescent="0.25">
      <c r="A7309" s="268"/>
      <c r="B7309" s="268"/>
      <c r="C7309" s="268"/>
      <c r="D7309" s="268"/>
      <c r="E7309" s="268"/>
      <c r="F7309" s="268"/>
      <c r="G7309" s="268"/>
      <c r="H7309" s="268"/>
      <c r="J7309" s="268"/>
      <c r="K7309" s="268"/>
      <c r="L7309" s="268"/>
      <c r="O7309" s="268"/>
      <c r="T7309" s="268"/>
      <c r="X7309" s="268"/>
    </row>
    <row r="7310" spans="1:24" x14ac:dyDescent="0.25">
      <c r="A7310" s="268"/>
      <c r="B7310" s="268"/>
      <c r="C7310" s="268"/>
      <c r="D7310" s="268"/>
      <c r="E7310" s="268"/>
      <c r="F7310" s="268"/>
      <c r="G7310" s="268"/>
      <c r="H7310" s="268"/>
      <c r="J7310" s="268"/>
      <c r="K7310" s="268"/>
      <c r="L7310" s="268"/>
      <c r="O7310" s="268"/>
      <c r="T7310" s="268"/>
      <c r="X7310" s="268"/>
    </row>
    <row r="7311" spans="1:24" x14ac:dyDescent="0.25">
      <c r="A7311" s="268"/>
      <c r="B7311" s="268"/>
      <c r="C7311" s="268"/>
      <c r="D7311" s="268"/>
      <c r="E7311" s="268"/>
      <c r="F7311" s="268"/>
      <c r="G7311" s="268"/>
      <c r="H7311" s="268"/>
      <c r="J7311" s="268"/>
      <c r="K7311" s="268"/>
      <c r="L7311" s="268"/>
      <c r="O7311" s="268"/>
      <c r="T7311" s="268"/>
      <c r="X7311" s="268"/>
    </row>
    <row r="7312" spans="1:24" x14ac:dyDescent="0.25">
      <c r="A7312" s="268"/>
      <c r="B7312" s="268"/>
      <c r="C7312" s="268"/>
      <c r="D7312" s="268"/>
      <c r="E7312" s="268"/>
      <c r="F7312" s="268"/>
      <c r="G7312" s="268"/>
      <c r="H7312" s="268"/>
      <c r="J7312" s="268"/>
      <c r="K7312" s="268"/>
      <c r="L7312" s="268"/>
      <c r="O7312" s="268"/>
      <c r="T7312" s="268"/>
      <c r="X7312" s="268"/>
    </row>
    <row r="7313" spans="1:24" x14ac:dyDescent="0.25">
      <c r="A7313" s="268"/>
      <c r="B7313" s="268"/>
      <c r="C7313" s="268"/>
      <c r="D7313" s="268"/>
      <c r="E7313" s="268"/>
      <c r="F7313" s="268"/>
      <c r="G7313" s="268"/>
      <c r="H7313" s="268"/>
      <c r="J7313" s="268"/>
      <c r="K7313" s="268"/>
      <c r="L7313" s="268"/>
      <c r="O7313" s="268"/>
      <c r="T7313" s="268"/>
      <c r="X7313" s="268"/>
    </row>
    <row r="7314" spans="1:24" x14ac:dyDescent="0.25">
      <c r="A7314" s="268"/>
      <c r="B7314" s="268"/>
      <c r="C7314" s="268"/>
      <c r="D7314" s="268"/>
      <c r="E7314" s="268"/>
      <c r="F7314" s="268"/>
      <c r="G7314" s="268"/>
      <c r="H7314" s="268"/>
      <c r="J7314" s="268"/>
      <c r="K7314" s="268"/>
      <c r="L7314" s="268"/>
      <c r="O7314" s="268"/>
      <c r="T7314" s="268"/>
      <c r="X7314" s="268"/>
    </row>
    <row r="7315" spans="1:24" x14ac:dyDescent="0.25">
      <c r="A7315" s="268"/>
      <c r="B7315" s="268"/>
      <c r="C7315" s="268"/>
      <c r="D7315" s="268"/>
      <c r="E7315" s="268"/>
      <c r="F7315" s="268"/>
      <c r="G7315" s="268"/>
      <c r="H7315" s="268"/>
      <c r="J7315" s="268"/>
      <c r="K7315" s="268"/>
      <c r="L7315" s="268"/>
      <c r="O7315" s="268"/>
      <c r="T7315" s="268"/>
      <c r="X7315" s="268"/>
    </row>
    <row r="7316" spans="1:24" x14ac:dyDescent="0.25">
      <c r="A7316" s="268"/>
      <c r="B7316" s="268"/>
      <c r="C7316" s="268"/>
      <c r="D7316" s="268"/>
      <c r="E7316" s="268"/>
      <c r="F7316" s="268"/>
      <c r="G7316" s="268"/>
      <c r="H7316" s="268"/>
      <c r="J7316" s="268"/>
      <c r="K7316" s="268"/>
      <c r="L7316" s="268"/>
      <c r="O7316" s="268"/>
      <c r="T7316" s="268"/>
      <c r="X7316" s="268"/>
    </row>
    <row r="7317" spans="1:24" x14ac:dyDescent="0.25">
      <c r="A7317" s="268"/>
      <c r="B7317" s="268"/>
      <c r="C7317" s="268"/>
      <c r="D7317" s="268"/>
      <c r="E7317" s="268"/>
      <c r="F7317" s="268"/>
      <c r="G7317" s="268"/>
      <c r="H7317" s="268"/>
      <c r="J7317" s="268"/>
      <c r="K7317" s="268"/>
      <c r="L7317" s="268"/>
      <c r="O7317" s="268"/>
      <c r="T7317" s="268"/>
      <c r="X7317" s="268"/>
    </row>
    <row r="7318" spans="1:24" x14ac:dyDescent="0.25">
      <c r="A7318" s="268"/>
      <c r="B7318" s="268"/>
      <c r="C7318" s="268"/>
      <c r="D7318" s="268"/>
      <c r="E7318" s="268"/>
      <c r="F7318" s="268"/>
      <c r="G7318" s="268"/>
      <c r="H7318" s="268"/>
      <c r="J7318" s="268"/>
      <c r="K7318" s="268"/>
      <c r="L7318" s="268"/>
      <c r="O7318" s="268"/>
      <c r="T7318" s="268"/>
      <c r="X7318" s="268"/>
    </row>
    <row r="7319" spans="1:24" x14ac:dyDescent="0.25">
      <c r="A7319" s="268"/>
      <c r="B7319" s="268"/>
      <c r="C7319" s="268"/>
      <c r="D7319" s="268"/>
      <c r="E7319" s="268"/>
      <c r="F7319" s="268"/>
      <c r="G7319" s="268"/>
      <c r="H7319" s="268"/>
      <c r="J7319" s="268"/>
      <c r="K7319" s="268"/>
      <c r="L7319" s="268"/>
      <c r="O7319" s="268"/>
      <c r="T7319" s="268"/>
      <c r="X7319" s="268"/>
    </row>
    <row r="7320" spans="1:24" x14ac:dyDescent="0.25">
      <c r="A7320" s="268"/>
      <c r="B7320" s="268"/>
      <c r="C7320" s="268"/>
      <c r="D7320" s="268"/>
      <c r="E7320" s="268"/>
      <c r="F7320" s="268"/>
      <c r="G7320" s="268"/>
      <c r="H7320" s="268"/>
      <c r="J7320" s="268"/>
      <c r="K7320" s="268"/>
      <c r="L7320" s="268"/>
      <c r="O7320" s="268"/>
      <c r="T7320" s="268"/>
      <c r="X7320" s="268"/>
    </row>
    <row r="7321" spans="1:24" x14ac:dyDescent="0.25">
      <c r="A7321" s="268"/>
      <c r="B7321" s="268"/>
      <c r="C7321" s="268"/>
      <c r="D7321" s="268"/>
      <c r="E7321" s="268"/>
      <c r="F7321" s="268"/>
      <c r="G7321" s="268"/>
      <c r="H7321" s="268"/>
      <c r="J7321" s="268"/>
      <c r="K7321" s="268"/>
      <c r="L7321" s="268"/>
      <c r="O7321" s="268"/>
      <c r="T7321" s="268"/>
      <c r="X7321" s="268"/>
    </row>
    <row r="7322" spans="1:24" x14ac:dyDescent="0.25">
      <c r="A7322" s="268"/>
      <c r="B7322" s="268"/>
      <c r="C7322" s="268"/>
      <c r="D7322" s="268"/>
      <c r="E7322" s="268"/>
      <c r="F7322" s="268"/>
      <c r="G7322" s="268"/>
      <c r="H7322" s="268"/>
      <c r="J7322" s="268"/>
      <c r="K7322" s="268"/>
      <c r="L7322" s="268"/>
      <c r="O7322" s="268"/>
      <c r="T7322" s="268"/>
      <c r="X7322" s="268"/>
    </row>
    <row r="7323" spans="1:24" x14ac:dyDescent="0.25">
      <c r="A7323" s="268"/>
      <c r="B7323" s="268"/>
      <c r="C7323" s="268"/>
      <c r="D7323" s="268"/>
      <c r="E7323" s="268"/>
      <c r="F7323" s="268"/>
      <c r="G7323" s="268"/>
      <c r="H7323" s="268"/>
      <c r="J7323" s="268"/>
      <c r="K7323" s="268"/>
      <c r="L7323" s="268"/>
      <c r="O7323" s="268"/>
      <c r="T7323" s="268"/>
      <c r="X7323" s="268"/>
    </row>
    <row r="7324" spans="1:24" x14ac:dyDescent="0.25">
      <c r="A7324" s="268"/>
      <c r="B7324" s="268"/>
      <c r="C7324" s="268"/>
      <c r="D7324" s="268"/>
      <c r="E7324" s="268"/>
      <c r="F7324" s="268"/>
      <c r="G7324" s="268"/>
      <c r="H7324" s="268"/>
      <c r="J7324" s="268"/>
      <c r="K7324" s="268"/>
      <c r="L7324" s="268"/>
      <c r="O7324" s="268"/>
      <c r="T7324" s="268"/>
      <c r="X7324" s="268"/>
    </row>
    <row r="7325" spans="1:24" x14ac:dyDescent="0.25">
      <c r="A7325" s="268"/>
      <c r="B7325" s="268"/>
      <c r="C7325" s="268"/>
      <c r="D7325" s="268"/>
      <c r="E7325" s="268"/>
      <c r="F7325" s="268"/>
      <c r="G7325" s="268"/>
      <c r="H7325" s="268"/>
      <c r="J7325" s="268"/>
      <c r="K7325" s="268"/>
      <c r="L7325" s="268"/>
      <c r="O7325" s="268"/>
      <c r="T7325" s="268"/>
      <c r="X7325" s="268"/>
    </row>
    <row r="7326" spans="1:24" x14ac:dyDescent="0.25">
      <c r="A7326" s="268"/>
      <c r="B7326" s="268"/>
      <c r="C7326" s="268"/>
      <c r="D7326" s="268"/>
      <c r="E7326" s="268"/>
      <c r="F7326" s="268"/>
      <c r="G7326" s="268"/>
      <c r="H7326" s="268"/>
      <c r="J7326" s="268"/>
      <c r="K7326" s="268"/>
      <c r="L7326" s="268"/>
      <c r="O7326" s="268"/>
      <c r="T7326" s="268"/>
      <c r="X7326" s="268"/>
    </row>
    <row r="7327" spans="1:24" x14ac:dyDescent="0.25">
      <c r="A7327" s="268"/>
      <c r="B7327" s="268"/>
      <c r="C7327" s="268"/>
      <c r="D7327" s="268"/>
      <c r="E7327" s="268"/>
      <c r="F7327" s="268"/>
      <c r="G7327" s="268"/>
      <c r="H7327" s="268"/>
      <c r="J7327" s="268"/>
      <c r="K7327" s="268"/>
      <c r="L7327" s="268"/>
      <c r="O7327" s="268"/>
      <c r="T7327" s="268"/>
      <c r="X7327" s="268"/>
    </row>
    <row r="7328" spans="1:24" x14ac:dyDescent="0.25">
      <c r="A7328" s="268"/>
      <c r="B7328" s="268"/>
      <c r="C7328" s="268"/>
      <c r="D7328" s="268"/>
      <c r="E7328" s="268"/>
      <c r="F7328" s="268"/>
      <c r="G7328" s="268"/>
      <c r="H7328" s="268"/>
      <c r="J7328" s="268"/>
      <c r="K7328" s="268"/>
      <c r="L7328" s="268"/>
      <c r="O7328" s="268"/>
      <c r="T7328" s="268"/>
      <c r="X7328" s="268"/>
    </row>
    <row r="7329" spans="1:24" x14ac:dyDescent="0.25">
      <c r="A7329" s="268"/>
      <c r="B7329" s="268"/>
      <c r="C7329" s="268"/>
      <c r="D7329" s="268"/>
      <c r="E7329" s="268"/>
      <c r="F7329" s="268"/>
      <c r="G7329" s="268"/>
      <c r="H7329" s="268"/>
      <c r="J7329" s="268"/>
      <c r="K7329" s="268"/>
      <c r="L7329" s="268"/>
      <c r="O7329" s="268"/>
      <c r="T7329" s="268"/>
      <c r="X7329" s="268"/>
    </row>
    <row r="7330" spans="1:24" x14ac:dyDescent="0.25">
      <c r="A7330" s="268"/>
      <c r="B7330" s="268"/>
      <c r="C7330" s="268"/>
      <c r="D7330" s="268"/>
      <c r="E7330" s="268"/>
      <c r="F7330" s="268"/>
      <c r="G7330" s="268"/>
      <c r="H7330" s="268"/>
      <c r="J7330" s="268"/>
      <c r="K7330" s="268"/>
      <c r="L7330" s="268"/>
      <c r="O7330" s="268"/>
      <c r="T7330" s="268"/>
      <c r="X7330" s="268"/>
    </row>
    <row r="7331" spans="1:24" x14ac:dyDescent="0.25">
      <c r="A7331" s="268"/>
      <c r="B7331" s="268"/>
      <c r="C7331" s="268"/>
      <c r="D7331" s="268"/>
      <c r="E7331" s="268"/>
      <c r="F7331" s="268"/>
      <c r="G7331" s="268"/>
      <c r="H7331" s="268"/>
      <c r="J7331" s="268"/>
      <c r="K7331" s="268"/>
      <c r="L7331" s="268"/>
      <c r="O7331" s="268"/>
      <c r="T7331" s="268"/>
      <c r="X7331" s="268"/>
    </row>
    <row r="7332" spans="1:24" x14ac:dyDescent="0.25">
      <c r="A7332" s="268"/>
      <c r="B7332" s="268"/>
      <c r="C7332" s="268"/>
      <c r="D7332" s="268"/>
      <c r="E7332" s="268"/>
      <c r="F7332" s="268"/>
      <c r="G7332" s="268"/>
      <c r="H7332" s="268"/>
      <c r="J7332" s="268"/>
      <c r="K7332" s="268"/>
      <c r="L7332" s="268"/>
      <c r="O7332" s="268"/>
      <c r="T7332" s="268"/>
      <c r="X7332" s="268"/>
    </row>
    <row r="7333" spans="1:24" x14ac:dyDescent="0.25">
      <c r="A7333" s="268"/>
      <c r="B7333" s="268"/>
      <c r="C7333" s="268"/>
      <c r="D7333" s="268"/>
      <c r="E7333" s="268"/>
      <c r="F7333" s="268"/>
      <c r="G7333" s="268"/>
      <c r="H7333" s="268"/>
      <c r="J7333" s="268"/>
      <c r="K7333" s="268"/>
      <c r="L7333" s="268"/>
      <c r="O7333" s="268"/>
      <c r="T7333" s="268"/>
      <c r="X7333" s="268"/>
    </row>
    <row r="7334" spans="1:24" x14ac:dyDescent="0.25">
      <c r="A7334" s="268"/>
      <c r="B7334" s="268"/>
      <c r="C7334" s="268"/>
      <c r="D7334" s="268"/>
      <c r="E7334" s="268"/>
      <c r="F7334" s="268"/>
      <c r="G7334" s="268"/>
      <c r="H7334" s="268"/>
      <c r="J7334" s="268"/>
      <c r="K7334" s="268"/>
      <c r="L7334" s="268"/>
      <c r="O7334" s="268"/>
      <c r="T7334" s="268"/>
      <c r="X7334" s="268"/>
    </row>
    <row r="7335" spans="1:24" x14ac:dyDescent="0.25">
      <c r="A7335" s="268"/>
      <c r="B7335" s="268"/>
      <c r="C7335" s="268"/>
      <c r="D7335" s="268"/>
      <c r="E7335" s="268"/>
      <c r="F7335" s="268"/>
      <c r="G7335" s="268"/>
      <c r="H7335" s="268"/>
      <c r="J7335" s="268"/>
      <c r="K7335" s="268"/>
      <c r="L7335" s="268"/>
      <c r="O7335" s="268"/>
      <c r="T7335" s="268"/>
      <c r="X7335" s="268"/>
    </row>
    <row r="7336" spans="1:24" x14ac:dyDescent="0.25">
      <c r="A7336" s="268"/>
      <c r="B7336" s="268"/>
      <c r="C7336" s="268"/>
      <c r="D7336" s="268"/>
      <c r="E7336" s="268"/>
      <c r="F7336" s="268"/>
      <c r="G7336" s="268"/>
      <c r="H7336" s="268"/>
      <c r="J7336" s="268"/>
      <c r="K7336" s="268"/>
      <c r="L7336" s="268"/>
      <c r="O7336" s="268"/>
      <c r="T7336" s="268"/>
      <c r="X7336" s="268"/>
    </row>
    <row r="7337" spans="1:24" x14ac:dyDescent="0.25">
      <c r="A7337" s="268"/>
      <c r="B7337" s="268"/>
      <c r="C7337" s="268"/>
      <c r="D7337" s="268"/>
      <c r="E7337" s="268"/>
      <c r="F7337" s="268"/>
      <c r="G7337" s="268"/>
      <c r="H7337" s="268"/>
      <c r="J7337" s="268"/>
      <c r="K7337" s="268"/>
      <c r="L7337" s="268"/>
      <c r="O7337" s="268"/>
      <c r="T7337" s="268"/>
      <c r="X7337" s="268"/>
    </row>
    <row r="7338" spans="1:24" x14ac:dyDescent="0.25">
      <c r="A7338" s="268"/>
      <c r="B7338" s="268"/>
      <c r="C7338" s="268"/>
      <c r="D7338" s="268"/>
      <c r="E7338" s="268"/>
      <c r="F7338" s="268"/>
      <c r="G7338" s="268"/>
      <c r="H7338" s="268"/>
      <c r="J7338" s="268"/>
      <c r="K7338" s="268"/>
      <c r="L7338" s="268"/>
      <c r="O7338" s="268"/>
      <c r="T7338" s="268"/>
      <c r="X7338" s="268"/>
    </row>
    <row r="7339" spans="1:24" x14ac:dyDescent="0.25">
      <c r="A7339" s="268"/>
      <c r="B7339" s="268"/>
      <c r="C7339" s="268"/>
      <c r="D7339" s="268"/>
      <c r="E7339" s="268"/>
      <c r="F7339" s="268"/>
      <c r="G7339" s="268"/>
      <c r="H7339" s="268"/>
      <c r="J7339" s="268"/>
      <c r="K7339" s="268"/>
      <c r="L7339" s="268"/>
      <c r="O7339" s="268"/>
      <c r="T7339" s="268"/>
      <c r="X7339" s="268"/>
    </row>
    <row r="7340" spans="1:24" x14ac:dyDescent="0.25">
      <c r="A7340" s="268"/>
      <c r="B7340" s="268"/>
      <c r="C7340" s="268"/>
      <c r="D7340" s="268"/>
      <c r="E7340" s="268"/>
      <c r="F7340" s="268"/>
      <c r="G7340" s="268"/>
      <c r="H7340" s="268"/>
      <c r="J7340" s="268"/>
      <c r="K7340" s="268"/>
      <c r="L7340" s="268"/>
      <c r="O7340" s="268"/>
      <c r="T7340" s="268"/>
      <c r="X7340" s="268"/>
    </row>
    <row r="7341" spans="1:24" x14ac:dyDescent="0.25">
      <c r="A7341" s="268"/>
      <c r="B7341" s="268"/>
      <c r="C7341" s="268"/>
      <c r="D7341" s="268"/>
      <c r="E7341" s="268"/>
      <c r="F7341" s="268"/>
      <c r="G7341" s="268"/>
      <c r="H7341" s="268"/>
      <c r="J7341" s="268"/>
      <c r="K7341" s="268"/>
      <c r="L7341" s="268"/>
      <c r="O7341" s="268"/>
      <c r="T7341" s="268"/>
      <c r="X7341" s="268"/>
    </row>
    <row r="7342" spans="1:24" x14ac:dyDescent="0.25">
      <c r="A7342" s="268"/>
      <c r="B7342" s="268"/>
      <c r="C7342" s="268"/>
      <c r="D7342" s="268"/>
      <c r="E7342" s="268"/>
      <c r="F7342" s="268"/>
      <c r="G7342" s="268"/>
      <c r="H7342" s="268"/>
      <c r="J7342" s="268"/>
      <c r="K7342" s="268"/>
      <c r="L7342" s="268"/>
      <c r="O7342" s="268"/>
      <c r="T7342" s="268"/>
      <c r="X7342" s="268"/>
    </row>
    <row r="7343" spans="1:24" x14ac:dyDescent="0.25">
      <c r="A7343" s="268"/>
      <c r="B7343" s="268"/>
      <c r="C7343" s="268"/>
      <c r="D7343" s="268"/>
      <c r="E7343" s="268"/>
      <c r="F7343" s="268"/>
      <c r="G7343" s="268"/>
      <c r="H7343" s="268"/>
      <c r="J7343" s="268"/>
      <c r="K7343" s="268"/>
      <c r="L7343" s="268"/>
      <c r="O7343" s="268"/>
      <c r="T7343" s="268"/>
      <c r="X7343" s="268"/>
    </row>
    <row r="7344" spans="1:24" x14ac:dyDescent="0.25">
      <c r="A7344" s="268"/>
      <c r="B7344" s="268"/>
      <c r="C7344" s="268"/>
      <c r="D7344" s="268"/>
      <c r="E7344" s="268"/>
      <c r="F7344" s="268"/>
      <c r="G7344" s="268"/>
      <c r="H7344" s="268"/>
      <c r="J7344" s="268"/>
      <c r="K7344" s="268"/>
      <c r="L7344" s="268"/>
      <c r="O7344" s="268"/>
      <c r="T7344" s="268"/>
      <c r="X7344" s="268"/>
    </row>
    <row r="7345" spans="1:24" x14ac:dyDescent="0.25">
      <c r="A7345" s="268"/>
      <c r="B7345" s="268"/>
      <c r="C7345" s="268"/>
      <c r="D7345" s="268"/>
      <c r="E7345" s="268"/>
      <c r="F7345" s="268"/>
      <c r="G7345" s="268"/>
      <c r="H7345" s="268"/>
      <c r="J7345" s="268"/>
      <c r="K7345" s="268"/>
      <c r="L7345" s="268"/>
      <c r="O7345" s="268"/>
      <c r="T7345" s="268"/>
      <c r="X7345" s="268"/>
    </row>
    <row r="7346" spans="1:24" x14ac:dyDescent="0.25">
      <c r="A7346" s="268"/>
      <c r="B7346" s="268"/>
      <c r="C7346" s="268"/>
      <c r="D7346" s="268"/>
      <c r="E7346" s="268"/>
      <c r="F7346" s="268"/>
      <c r="G7346" s="268"/>
      <c r="H7346" s="268"/>
      <c r="J7346" s="268"/>
      <c r="K7346" s="268"/>
      <c r="L7346" s="268"/>
      <c r="O7346" s="268"/>
      <c r="T7346" s="268"/>
      <c r="X7346" s="268"/>
    </row>
    <row r="7347" spans="1:24" x14ac:dyDescent="0.25">
      <c r="A7347" s="268"/>
      <c r="B7347" s="268"/>
      <c r="C7347" s="268"/>
      <c r="D7347" s="268"/>
      <c r="E7347" s="268"/>
      <c r="F7347" s="268"/>
      <c r="G7347" s="268"/>
      <c r="H7347" s="268"/>
      <c r="J7347" s="268"/>
      <c r="K7347" s="268"/>
      <c r="L7347" s="268"/>
      <c r="O7347" s="268"/>
      <c r="T7347" s="268"/>
      <c r="X7347" s="268"/>
    </row>
    <row r="7348" spans="1:24" x14ac:dyDescent="0.25">
      <c r="A7348" s="268"/>
      <c r="B7348" s="268"/>
      <c r="C7348" s="268"/>
      <c r="D7348" s="268"/>
      <c r="E7348" s="268"/>
      <c r="F7348" s="268"/>
      <c r="G7348" s="268"/>
      <c r="H7348" s="268"/>
      <c r="J7348" s="268"/>
      <c r="K7348" s="268"/>
      <c r="L7348" s="268"/>
      <c r="O7348" s="268"/>
      <c r="T7348" s="268"/>
      <c r="X7348" s="268"/>
    </row>
    <row r="7349" spans="1:24" x14ac:dyDescent="0.25">
      <c r="A7349" s="268"/>
      <c r="B7349" s="268"/>
      <c r="C7349" s="268"/>
      <c r="D7349" s="268"/>
      <c r="E7349" s="268"/>
      <c r="F7349" s="268"/>
      <c r="G7349" s="268"/>
      <c r="H7349" s="268"/>
      <c r="J7349" s="268"/>
      <c r="K7349" s="268"/>
      <c r="L7349" s="268"/>
      <c r="O7349" s="268"/>
      <c r="T7349" s="268"/>
      <c r="X7349" s="268"/>
    </row>
    <row r="7350" spans="1:24" x14ac:dyDescent="0.25">
      <c r="A7350" s="268"/>
      <c r="B7350" s="268"/>
      <c r="C7350" s="268"/>
      <c r="D7350" s="268"/>
      <c r="E7350" s="268"/>
      <c r="F7350" s="268"/>
      <c r="G7350" s="268"/>
      <c r="H7350" s="268"/>
      <c r="J7350" s="268"/>
      <c r="K7350" s="268"/>
      <c r="L7350" s="268"/>
      <c r="O7350" s="268"/>
      <c r="T7350" s="268"/>
      <c r="X7350" s="268"/>
    </row>
    <row r="7351" spans="1:24" x14ac:dyDescent="0.25">
      <c r="A7351" s="268"/>
      <c r="B7351" s="268"/>
      <c r="C7351" s="268"/>
      <c r="D7351" s="268"/>
      <c r="E7351" s="268"/>
      <c r="F7351" s="268"/>
      <c r="G7351" s="268"/>
      <c r="H7351" s="268"/>
      <c r="J7351" s="268"/>
      <c r="K7351" s="268"/>
      <c r="L7351" s="268"/>
      <c r="O7351" s="268"/>
      <c r="T7351" s="268"/>
      <c r="X7351" s="268"/>
    </row>
    <row r="7352" spans="1:24" x14ac:dyDescent="0.25">
      <c r="A7352" s="268"/>
      <c r="B7352" s="268"/>
      <c r="C7352" s="268"/>
      <c r="D7352" s="268"/>
      <c r="E7352" s="268"/>
      <c r="F7352" s="268"/>
      <c r="G7352" s="268"/>
      <c r="H7352" s="268"/>
      <c r="J7352" s="268"/>
      <c r="K7352" s="268"/>
      <c r="L7352" s="268"/>
      <c r="O7352" s="268"/>
      <c r="T7352" s="268"/>
      <c r="X7352" s="268"/>
    </row>
    <row r="7353" spans="1:24" x14ac:dyDescent="0.25">
      <c r="A7353" s="268"/>
      <c r="B7353" s="268"/>
      <c r="C7353" s="268"/>
      <c r="D7353" s="268"/>
      <c r="E7353" s="268"/>
      <c r="F7353" s="268"/>
      <c r="G7353" s="268"/>
      <c r="H7353" s="268"/>
      <c r="J7353" s="268"/>
      <c r="K7353" s="268"/>
      <c r="L7353" s="268"/>
      <c r="O7353" s="268"/>
      <c r="T7353" s="268"/>
      <c r="X7353" s="268"/>
    </row>
    <row r="7354" spans="1:24" x14ac:dyDescent="0.25">
      <c r="A7354" s="268"/>
      <c r="B7354" s="268"/>
      <c r="C7354" s="268"/>
      <c r="D7354" s="268"/>
      <c r="E7354" s="268"/>
      <c r="F7354" s="268"/>
      <c r="G7354" s="268"/>
      <c r="H7354" s="268"/>
      <c r="J7354" s="268"/>
      <c r="K7354" s="268"/>
      <c r="L7354" s="268"/>
      <c r="O7354" s="268"/>
      <c r="T7354" s="268"/>
      <c r="X7354" s="268"/>
    </row>
    <row r="7355" spans="1:24" x14ac:dyDescent="0.25">
      <c r="A7355" s="268"/>
      <c r="B7355" s="268"/>
      <c r="C7355" s="268"/>
      <c r="D7355" s="268"/>
      <c r="E7355" s="268"/>
      <c r="F7355" s="268"/>
      <c r="G7355" s="268"/>
      <c r="H7355" s="268"/>
      <c r="J7355" s="268"/>
      <c r="K7355" s="268"/>
      <c r="L7355" s="268"/>
      <c r="O7355" s="268"/>
      <c r="T7355" s="268"/>
      <c r="X7355" s="268"/>
    </row>
    <row r="7356" spans="1:24" x14ac:dyDescent="0.25">
      <c r="A7356" s="268"/>
      <c r="B7356" s="268"/>
      <c r="C7356" s="268"/>
      <c r="D7356" s="268"/>
      <c r="E7356" s="268"/>
      <c r="F7356" s="268"/>
      <c r="G7356" s="268"/>
      <c r="H7356" s="268"/>
      <c r="J7356" s="268"/>
      <c r="K7356" s="268"/>
      <c r="L7356" s="268"/>
      <c r="O7356" s="268"/>
      <c r="T7356" s="268"/>
      <c r="X7356" s="268"/>
    </row>
    <row r="7357" spans="1:24" x14ac:dyDescent="0.25">
      <c r="A7357" s="268"/>
      <c r="B7357" s="268"/>
      <c r="C7357" s="268"/>
      <c r="D7357" s="268"/>
      <c r="E7357" s="268"/>
      <c r="F7357" s="268"/>
      <c r="G7357" s="268"/>
      <c r="H7357" s="268"/>
      <c r="J7357" s="268"/>
      <c r="K7357" s="268"/>
      <c r="L7357" s="268"/>
      <c r="O7357" s="268"/>
      <c r="T7357" s="268"/>
      <c r="X7357" s="268"/>
    </row>
    <row r="7358" spans="1:24" x14ac:dyDescent="0.25">
      <c r="A7358" s="268"/>
      <c r="B7358" s="268"/>
      <c r="C7358" s="268"/>
      <c r="D7358" s="268"/>
      <c r="E7358" s="268"/>
      <c r="F7358" s="268"/>
      <c r="G7358" s="268"/>
      <c r="H7358" s="268"/>
      <c r="J7358" s="268"/>
      <c r="K7358" s="268"/>
      <c r="L7358" s="268"/>
      <c r="O7358" s="268"/>
      <c r="T7358" s="268"/>
      <c r="X7358" s="268"/>
    </row>
    <row r="7359" spans="1:24" x14ac:dyDescent="0.25">
      <c r="A7359" s="268"/>
      <c r="B7359" s="268"/>
      <c r="C7359" s="268"/>
      <c r="D7359" s="268"/>
      <c r="E7359" s="268"/>
      <c r="F7359" s="268"/>
      <c r="G7359" s="268"/>
      <c r="H7359" s="268"/>
      <c r="J7359" s="268"/>
      <c r="K7359" s="268"/>
      <c r="L7359" s="268"/>
      <c r="O7359" s="268"/>
      <c r="T7359" s="268"/>
      <c r="X7359" s="268"/>
    </row>
    <row r="7360" spans="1:24" x14ac:dyDescent="0.25">
      <c r="A7360" s="268"/>
      <c r="B7360" s="268"/>
      <c r="C7360" s="268"/>
      <c r="D7360" s="268"/>
      <c r="E7360" s="268"/>
      <c r="F7360" s="268"/>
      <c r="G7360" s="268"/>
      <c r="H7360" s="268"/>
      <c r="J7360" s="268"/>
      <c r="K7360" s="268"/>
      <c r="L7360" s="268"/>
      <c r="O7360" s="268"/>
      <c r="T7360" s="268"/>
      <c r="X7360" s="268"/>
    </row>
    <row r="7361" spans="1:24" x14ac:dyDescent="0.25">
      <c r="A7361" s="268"/>
      <c r="B7361" s="268"/>
      <c r="C7361" s="268"/>
      <c r="D7361" s="268"/>
      <c r="E7361" s="268"/>
      <c r="F7361" s="268"/>
      <c r="G7361" s="268"/>
      <c r="H7361" s="268"/>
      <c r="J7361" s="268"/>
      <c r="K7361" s="268"/>
      <c r="L7361" s="268"/>
      <c r="O7361" s="268"/>
      <c r="T7361" s="268"/>
      <c r="X7361" s="268"/>
    </row>
    <row r="7362" spans="1:24" x14ac:dyDescent="0.25">
      <c r="A7362" s="268"/>
      <c r="B7362" s="268"/>
      <c r="C7362" s="268"/>
      <c r="D7362" s="268"/>
      <c r="E7362" s="268"/>
      <c r="F7362" s="268"/>
      <c r="G7362" s="268"/>
      <c r="H7362" s="268"/>
      <c r="J7362" s="268"/>
      <c r="K7362" s="268"/>
      <c r="L7362" s="268"/>
      <c r="O7362" s="268"/>
      <c r="T7362" s="268"/>
      <c r="X7362" s="268"/>
    </row>
    <row r="7363" spans="1:24" x14ac:dyDescent="0.25">
      <c r="A7363" s="268"/>
      <c r="B7363" s="268"/>
      <c r="C7363" s="268"/>
      <c r="D7363" s="268"/>
      <c r="E7363" s="268"/>
      <c r="F7363" s="268"/>
      <c r="G7363" s="268"/>
      <c r="H7363" s="268"/>
      <c r="J7363" s="268"/>
      <c r="K7363" s="268"/>
      <c r="L7363" s="268"/>
      <c r="O7363" s="268"/>
      <c r="T7363" s="268"/>
      <c r="X7363" s="268"/>
    </row>
    <row r="7364" spans="1:24" x14ac:dyDescent="0.25">
      <c r="A7364" s="268"/>
      <c r="B7364" s="268"/>
      <c r="C7364" s="268"/>
      <c r="D7364" s="268"/>
      <c r="E7364" s="268"/>
      <c r="F7364" s="268"/>
      <c r="G7364" s="268"/>
      <c r="H7364" s="268"/>
      <c r="J7364" s="268"/>
      <c r="K7364" s="268"/>
      <c r="L7364" s="268"/>
      <c r="O7364" s="268"/>
      <c r="T7364" s="268"/>
      <c r="X7364" s="268"/>
    </row>
    <row r="7365" spans="1:24" x14ac:dyDescent="0.25">
      <c r="A7365" s="268"/>
      <c r="B7365" s="268"/>
      <c r="C7365" s="268"/>
      <c r="D7365" s="268"/>
      <c r="E7365" s="268"/>
      <c r="F7365" s="268"/>
      <c r="G7365" s="268"/>
      <c r="H7365" s="268"/>
      <c r="J7365" s="268"/>
      <c r="K7365" s="268"/>
      <c r="L7365" s="268"/>
      <c r="O7365" s="268"/>
      <c r="T7365" s="268"/>
      <c r="X7365" s="268"/>
    </row>
    <row r="7366" spans="1:24" x14ac:dyDescent="0.25">
      <c r="A7366" s="268"/>
      <c r="B7366" s="268"/>
      <c r="C7366" s="268"/>
      <c r="D7366" s="268"/>
      <c r="E7366" s="268"/>
      <c r="F7366" s="268"/>
      <c r="G7366" s="268"/>
      <c r="H7366" s="268"/>
      <c r="J7366" s="268"/>
      <c r="K7366" s="268"/>
      <c r="L7366" s="268"/>
      <c r="O7366" s="268"/>
      <c r="T7366" s="268"/>
      <c r="X7366" s="268"/>
    </row>
    <row r="7367" spans="1:24" x14ac:dyDescent="0.25">
      <c r="A7367" s="268"/>
      <c r="B7367" s="268"/>
      <c r="C7367" s="268"/>
      <c r="D7367" s="268"/>
      <c r="E7367" s="268"/>
      <c r="F7367" s="268"/>
      <c r="G7367" s="268"/>
      <c r="H7367" s="268"/>
      <c r="J7367" s="268"/>
      <c r="K7367" s="268"/>
      <c r="L7367" s="268"/>
      <c r="O7367" s="268"/>
      <c r="T7367" s="268"/>
      <c r="X7367" s="268"/>
    </row>
    <row r="7368" spans="1:24" x14ac:dyDescent="0.25">
      <c r="A7368" s="268"/>
      <c r="B7368" s="268"/>
      <c r="C7368" s="268"/>
      <c r="D7368" s="268"/>
      <c r="E7368" s="268"/>
      <c r="F7368" s="268"/>
      <c r="G7368" s="268"/>
      <c r="H7368" s="268"/>
      <c r="J7368" s="268"/>
      <c r="K7368" s="268"/>
      <c r="L7368" s="268"/>
      <c r="O7368" s="268"/>
      <c r="T7368" s="268"/>
      <c r="X7368" s="268"/>
    </row>
    <row r="7369" spans="1:24" x14ac:dyDescent="0.25">
      <c r="A7369" s="268"/>
      <c r="B7369" s="268"/>
      <c r="C7369" s="268"/>
      <c r="D7369" s="268"/>
      <c r="E7369" s="268"/>
      <c r="F7369" s="268"/>
      <c r="G7369" s="268"/>
      <c r="H7369" s="268"/>
      <c r="J7369" s="268"/>
      <c r="K7369" s="268"/>
      <c r="L7369" s="268"/>
      <c r="O7369" s="268"/>
      <c r="T7369" s="268"/>
      <c r="X7369" s="268"/>
    </row>
    <row r="7370" spans="1:24" x14ac:dyDescent="0.25">
      <c r="A7370" s="268"/>
      <c r="B7370" s="268"/>
      <c r="C7370" s="268"/>
      <c r="D7370" s="268"/>
      <c r="E7370" s="268"/>
      <c r="F7370" s="268"/>
      <c r="G7370" s="268"/>
      <c r="H7370" s="268"/>
      <c r="J7370" s="268"/>
      <c r="K7370" s="268"/>
      <c r="L7370" s="268"/>
      <c r="O7370" s="268"/>
      <c r="T7370" s="268"/>
      <c r="X7370" s="268"/>
    </row>
    <row r="7371" spans="1:24" x14ac:dyDescent="0.25">
      <c r="A7371" s="268"/>
      <c r="B7371" s="268"/>
      <c r="C7371" s="268"/>
      <c r="D7371" s="268"/>
      <c r="E7371" s="268"/>
      <c r="F7371" s="268"/>
      <c r="G7371" s="268"/>
      <c r="H7371" s="268"/>
      <c r="J7371" s="268"/>
      <c r="K7371" s="268"/>
      <c r="L7371" s="268"/>
      <c r="O7371" s="268"/>
      <c r="T7371" s="268"/>
      <c r="X7371" s="268"/>
    </row>
    <row r="7372" spans="1:24" x14ac:dyDescent="0.25">
      <c r="A7372" s="268"/>
      <c r="B7372" s="268"/>
      <c r="C7372" s="268"/>
      <c r="D7372" s="268"/>
      <c r="E7372" s="268"/>
      <c r="F7372" s="268"/>
      <c r="G7372" s="268"/>
      <c r="H7372" s="268"/>
      <c r="J7372" s="268"/>
      <c r="K7372" s="268"/>
      <c r="L7372" s="268"/>
      <c r="O7372" s="268"/>
      <c r="T7372" s="268"/>
      <c r="X7372" s="268"/>
    </row>
    <row r="7373" spans="1:24" x14ac:dyDescent="0.25">
      <c r="A7373" s="268"/>
      <c r="B7373" s="268"/>
      <c r="C7373" s="268"/>
      <c r="D7373" s="268"/>
      <c r="E7373" s="268"/>
      <c r="F7373" s="268"/>
      <c r="G7373" s="268"/>
      <c r="H7373" s="268"/>
      <c r="J7373" s="268"/>
      <c r="K7373" s="268"/>
      <c r="L7373" s="268"/>
      <c r="O7373" s="268"/>
      <c r="T7373" s="268"/>
      <c r="X7373" s="268"/>
    </row>
    <row r="7374" spans="1:24" x14ac:dyDescent="0.25">
      <c r="A7374" s="268"/>
      <c r="B7374" s="268"/>
      <c r="C7374" s="268"/>
      <c r="D7374" s="268"/>
      <c r="E7374" s="268"/>
      <c r="F7374" s="268"/>
      <c r="G7374" s="268"/>
      <c r="H7374" s="268"/>
      <c r="J7374" s="268"/>
      <c r="K7374" s="268"/>
      <c r="L7374" s="268"/>
      <c r="O7374" s="268"/>
      <c r="T7374" s="268"/>
      <c r="X7374" s="268"/>
    </row>
    <row r="7375" spans="1:24" x14ac:dyDescent="0.25">
      <c r="A7375" s="268"/>
      <c r="B7375" s="268"/>
      <c r="C7375" s="268"/>
      <c r="D7375" s="268"/>
      <c r="E7375" s="268"/>
      <c r="F7375" s="268"/>
      <c r="G7375" s="268"/>
      <c r="H7375" s="268"/>
      <c r="J7375" s="268"/>
      <c r="K7375" s="268"/>
      <c r="L7375" s="268"/>
      <c r="O7375" s="268"/>
      <c r="T7375" s="268"/>
      <c r="X7375" s="268"/>
    </row>
    <row r="7376" spans="1:24" x14ac:dyDescent="0.25">
      <c r="A7376" s="268"/>
      <c r="B7376" s="268"/>
      <c r="C7376" s="268"/>
      <c r="D7376" s="268"/>
      <c r="E7376" s="268"/>
      <c r="F7376" s="268"/>
      <c r="G7376" s="268"/>
      <c r="H7376" s="268"/>
      <c r="J7376" s="268"/>
      <c r="K7376" s="268"/>
      <c r="L7376" s="268"/>
      <c r="O7376" s="268"/>
      <c r="T7376" s="268"/>
      <c r="X7376" s="268"/>
    </row>
    <row r="7377" spans="1:24" x14ac:dyDescent="0.25">
      <c r="A7377" s="268"/>
      <c r="B7377" s="268"/>
      <c r="C7377" s="268"/>
      <c r="D7377" s="268"/>
      <c r="E7377" s="268"/>
      <c r="F7377" s="268"/>
      <c r="G7377" s="268"/>
      <c r="H7377" s="268"/>
      <c r="J7377" s="268"/>
      <c r="K7377" s="268"/>
      <c r="L7377" s="268"/>
      <c r="O7377" s="268"/>
      <c r="T7377" s="268"/>
      <c r="X7377" s="268"/>
    </row>
    <row r="7378" spans="1:24" x14ac:dyDescent="0.25">
      <c r="A7378" s="268"/>
      <c r="B7378" s="268"/>
      <c r="C7378" s="268"/>
      <c r="D7378" s="268"/>
      <c r="E7378" s="268"/>
      <c r="F7378" s="268"/>
      <c r="G7378" s="268"/>
      <c r="H7378" s="268"/>
      <c r="J7378" s="268"/>
      <c r="K7378" s="268"/>
      <c r="L7378" s="268"/>
      <c r="O7378" s="268"/>
      <c r="T7378" s="268"/>
      <c r="X7378" s="268"/>
    </row>
    <row r="7379" spans="1:24" x14ac:dyDescent="0.25">
      <c r="A7379" s="268"/>
      <c r="B7379" s="268"/>
      <c r="C7379" s="268"/>
      <c r="D7379" s="268"/>
      <c r="E7379" s="268"/>
      <c r="F7379" s="268"/>
      <c r="G7379" s="268"/>
      <c r="H7379" s="268"/>
      <c r="J7379" s="268"/>
      <c r="K7379" s="268"/>
      <c r="L7379" s="268"/>
      <c r="O7379" s="268"/>
      <c r="T7379" s="268"/>
      <c r="X7379" s="268"/>
    </row>
    <row r="7380" spans="1:24" x14ac:dyDescent="0.25">
      <c r="A7380" s="268"/>
      <c r="B7380" s="268"/>
      <c r="C7380" s="268"/>
      <c r="D7380" s="268"/>
      <c r="E7380" s="268"/>
      <c r="F7380" s="268"/>
      <c r="G7380" s="268"/>
      <c r="H7380" s="268"/>
      <c r="J7380" s="268"/>
      <c r="K7380" s="268"/>
      <c r="L7380" s="268"/>
      <c r="O7380" s="268"/>
      <c r="T7380" s="268"/>
      <c r="X7380" s="268"/>
    </row>
    <row r="7381" spans="1:24" x14ac:dyDescent="0.25">
      <c r="A7381" s="268"/>
      <c r="B7381" s="268"/>
      <c r="C7381" s="268"/>
      <c r="D7381" s="268"/>
      <c r="E7381" s="268"/>
      <c r="F7381" s="268"/>
      <c r="G7381" s="268"/>
      <c r="H7381" s="268"/>
      <c r="J7381" s="268"/>
      <c r="K7381" s="268"/>
      <c r="L7381" s="268"/>
      <c r="O7381" s="268"/>
      <c r="T7381" s="268"/>
      <c r="X7381" s="268"/>
    </row>
    <row r="7382" spans="1:24" x14ac:dyDescent="0.25">
      <c r="A7382" s="268"/>
      <c r="B7382" s="268"/>
      <c r="C7382" s="268"/>
      <c r="D7382" s="268"/>
      <c r="E7382" s="268"/>
      <c r="F7382" s="268"/>
      <c r="G7382" s="268"/>
      <c r="H7382" s="268"/>
      <c r="J7382" s="268"/>
      <c r="K7382" s="268"/>
      <c r="L7382" s="268"/>
      <c r="O7382" s="268"/>
      <c r="T7382" s="268"/>
      <c r="X7382" s="268"/>
    </row>
    <row r="7383" spans="1:24" x14ac:dyDescent="0.25">
      <c r="A7383" s="268"/>
      <c r="B7383" s="268"/>
      <c r="C7383" s="268"/>
      <c r="D7383" s="268"/>
      <c r="E7383" s="268"/>
      <c r="F7383" s="268"/>
      <c r="G7383" s="268"/>
      <c r="H7383" s="268"/>
      <c r="J7383" s="268"/>
      <c r="K7383" s="268"/>
      <c r="L7383" s="268"/>
      <c r="O7383" s="268"/>
      <c r="T7383" s="268"/>
      <c r="X7383" s="268"/>
    </row>
    <row r="7384" spans="1:24" x14ac:dyDescent="0.25">
      <c r="A7384" s="268"/>
      <c r="B7384" s="268"/>
      <c r="C7384" s="268"/>
      <c r="D7384" s="268"/>
      <c r="E7384" s="268"/>
      <c r="F7384" s="268"/>
      <c r="G7384" s="268"/>
      <c r="H7384" s="268"/>
      <c r="J7384" s="268"/>
      <c r="K7384" s="268"/>
      <c r="L7384" s="268"/>
      <c r="O7384" s="268"/>
      <c r="T7384" s="268"/>
      <c r="X7384" s="268"/>
    </row>
    <row r="7385" spans="1:24" x14ac:dyDescent="0.25">
      <c r="A7385" s="268"/>
      <c r="B7385" s="268"/>
      <c r="C7385" s="268"/>
      <c r="D7385" s="268"/>
      <c r="E7385" s="268"/>
      <c r="F7385" s="268"/>
      <c r="G7385" s="268"/>
      <c r="H7385" s="268"/>
      <c r="J7385" s="268"/>
      <c r="K7385" s="268"/>
      <c r="L7385" s="268"/>
      <c r="O7385" s="268"/>
      <c r="T7385" s="268"/>
      <c r="X7385" s="268"/>
    </row>
    <row r="7386" spans="1:24" x14ac:dyDescent="0.25">
      <c r="A7386" s="268"/>
      <c r="B7386" s="268"/>
      <c r="C7386" s="268"/>
      <c r="D7386" s="268"/>
      <c r="E7386" s="268"/>
      <c r="F7386" s="268"/>
      <c r="G7386" s="268"/>
      <c r="H7386" s="268"/>
      <c r="J7386" s="268"/>
      <c r="K7386" s="268"/>
      <c r="L7386" s="268"/>
      <c r="O7386" s="268"/>
      <c r="T7386" s="268"/>
      <c r="X7386" s="268"/>
    </row>
    <row r="7387" spans="1:24" x14ac:dyDescent="0.25">
      <c r="A7387" s="268"/>
      <c r="B7387" s="268"/>
      <c r="C7387" s="268"/>
      <c r="D7387" s="268"/>
      <c r="E7387" s="268"/>
      <c r="F7387" s="268"/>
      <c r="G7387" s="268"/>
      <c r="H7387" s="268"/>
      <c r="J7387" s="268"/>
      <c r="K7387" s="268"/>
      <c r="L7387" s="268"/>
      <c r="O7387" s="268"/>
      <c r="T7387" s="268"/>
      <c r="X7387" s="268"/>
    </row>
    <row r="7388" spans="1:24" x14ac:dyDescent="0.25">
      <c r="A7388" s="268"/>
      <c r="B7388" s="268"/>
      <c r="C7388" s="268"/>
      <c r="D7388" s="268"/>
      <c r="E7388" s="268"/>
      <c r="F7388" s="268"/>
      <c r="G7388" s="268"/>
      <c r="H7388" s="268"/>
      <c r="J7388" s="268"/>
      <c r="K7388" s="268"/>
      <c r="L7388" s="268"/>
      <c r="O7388" s="268"/>
      <c r="T7388" s="268"/>
      <c r="X7388" s="268"/>
    </row>
    <row r="7389" spans="1:24" x14ac:dyDescent="0.25">
      <c r="A7389" s="268"/>
      <c r="B7389" s="268"/>
      <c r="C7389" s="268"/>
      <c r="D7389" s="268"/>
      <c r="E7389" s="268"/>
      <c r="F7389" s="268"/>
      <c r="G7389" s="268"/>
      <c r="H7389" s="268"/>
      <c r="J7389" s="268"/>
      <c r="K7389" s="268"/>
      <c r="L7389" s="268"/>
      <c r="O7389" s="268"/>
      <c r="T7389" s="268"/>
      <c r="X7389" s="268"/>
    </row>
    <row r="7390" spans="1:24" x14ac:dyDescent="0.25">
      <c r="A7390" s="268"/>
      <c r="B7390" s="268"/>
      <c r="C7390" s="268"/>
      <c r="D7390" s="268"/>
      <c r="E7390" s="268"/>
      <c r="F7390" s="268"/>
      <c r="G7390" s="268"/>
      <c r="H7390" s="268"/>
      <c r="J7390" s="268"/>
      <c r="K7390" s="268"/>
      <c r="L7390" s="268"/>
      <c r="O7390" s="268"/>
      <c r="T7390" s="268"/>
      <c r="X7390" s="268"/>
    </row>
    <row r="7391" spans="1:24" x14ac:dyDescent="0.25">
      <c r="A7391" s="268"/>
      <c r="B7391" s="268"/>
      <c r="C7391" s="268"/>
      <c r="D7391" s="268"/>
      <c r="E7391" s="268"/>
      <c r="F7391" s="268"/>
      <c r="G7391" s="268"/>
      <c r="H7391" s="268"/>
      <c r="J7391" s="268"/>
      <c r="K7391" s="268"/>
      <c r="L7391" s="268"/>
      <c r="O7391" s="268"/>
      <c r="T7391" s="268"/>
      <c r="X7391" s="268"/>
    </row>
    <row r="7392" spans="1:24" x14ac:dyDescent="0.25">
      <c r="A7392" s="268"/>
      <c r="B7392" s="268"/>
      <c r="C7392" s="268"/>
      <c r="D7392" s="268"/>
      <c r="E7392" s="268"/>
      <c r="F7392" s="268"/>
      <c r="G7392" s="268"/>
      <c r="H7392" s="268"/>
      <c r="J7392" s="268"/>
      <c r="K7392" s="268"/>
      <c r="L7392" s="268"/>
      <c r="O7392" s="268"/>
      <c r="T7392" s="268"/>
      <c r="X7392" s="268"/>
    </row>
    <row r="7393" spans="1:24" x14ac:dyDescent="0.25">
      <c r="A7393" s="268"/>
      <c r="B7393" s="268"/>
      <c r="C7393" s="268"/>
      <c r="D7393" s="268"/>
      <c r="E7393" s="268"/>
      <c r="F7393" s="268"/>
      <c r="G7393" s="268"/>
      <c r="H7393" s="268"/>
      <c r="J7393" s="268"/>
      <c r="K7393" s="268"/>
      <c r="L7393" s="268"/>
      <c r="O7393" s="268"/>
      <c r="T7393" s="268"/>
      <c r="X7393" s="268"/>
    </row>
    <row r="7394" spans="1:24" x14ac:dyDescent="0.25">
      <c r="A7394" s="268"/>
      <c r="B7394" s="268"/>
      <c r="C7394" s="268"/>
      <c r="D7394" s="268"/>
      <c r="E7394" s="268"/>
      <c r="F7394" s="268"/>
      <c r="G7394" s="268"/>
      <c r="H7394" s="268"/>
      <c r="J7394" s="268"/>
      <c r="K7394" s="268"/>
      <c r="L7394" s="268"/>
      <c r="O7394" s="268"/>
      <c r="T7394" s="268"/>
      <c r="X7394" s="268"/>
    </row>
    <row r="7395" spans="1:24" x14ac:dyDescent="0.25">
      <c r="A7395" s="268"/>
      <c r="B7395" s="268"/>
      <c r="C7395" s="268"/>
      <c r="D7395" s="268"/>
      <c r="E7395" s="268"/>
      <c r="F7395" s="268"/>
      <c r="G7395" s="268"/>
      <c r="H7395" s="268"/>
      <c r="J7395" s="268"/>
      <c r="K7395" s="268"/>
      <c r="L7395" s="268"/>
      <c r="O7395" s="268"/>
      <c r="T7395" s="268"/>
      <c r="X7395" s="268"/>
    </row>
    <row r="7396" spans="1:24" x14ac:dyDescent="0.25">
      <c r="A7396" s="268"/>
      <c r="B7396" s="268"/>
      <c r="C7396" s="268"/>
      <c r="D7396" s="268"/>
      <c r="E7396" s="268"/>
      <c r="F7396" s="268"/>
      <c r="G7396" s="268"/>
      <c r="H7396" s="268"/>
      <c r="J7396" s="268"/>
      <c r="K7396" s="268"/>
      <c r="L7396" s="268"/>
      <c r="O7396" s="268"/>
      <c r="T7396" s="268"/>
      <c r="X7396" s="268"/>
    </row>
    <row r="7397" spans="1:24" x14ac:dyDescent="0.25">
      <c r="A7397" s="268"/>
      <c r="B7397" s="268"/>
      <c r="C7397" s="268"/>
      <c r="D7397" s="268"/>
      <c r="E7397" s="268"/>
      <c r="F7397" s="268"/>
      <c r="G7397" s="268"/>
      <c r="H7397" s="268"/>
      <c r="J7397" s="268"/>
      <c r="K7397" s="268"/>
      <c r="L7397" s="268"/>
      <c r="O7397" s="268"/>
      <c r="T7397" s="268"/>
      <c r="X7397" s="268"/>
    </row>
    <row r="7398" spans="1:24" x14ac:dyDescent="0.25">
      <c r="A7398" s="268"/>
      <c r="B7398" s="268"/>
      <c r="C7398" s="268"/>
      <c r="D7398" s="268"/>
      <c r="E7398" s="268"/>
      <c r="F7398" s="268"/>
      <c r="G7398" s="268"/>
      <c r="H7398" s="268"/>
      <c r="J7398" s="268"/>
      <c r="K7398" s="268"/>
      <c r="L7398" s="268"/>
      <c r="O7398" s="268"/>
      <c r="T7398" s="268"/>
      <c r="X7398" s="268"/>
    </row>
    <row r="7399" spans="1:24" x14ac:dyDescent="0.25">
      <c r="A7399" s="268"/>
      <c r="B7399" s="268"/>
      <c r="C7399" s="268"/>
      <c r="D7399" s="268"/>
      <c r="E7399" s="268"/>
      <c r="F7399" s="268"/>
      <c r="G7399" s="268"/>
      <c r="H7399" s="268"/>
      <c r="J7399" s="268"/>
      <c r="K7399" s="268"/>
      <c r="L7399" s="268"/>
      <c r="O7399" s="268"/>
      <c r="T7399" s="268"/>
      <c r="X7399" s="268"/>
    </row>
    <row r="7400" spans="1:24" x14ac:dyDescent="0.25">
      <c r="A7400" s="268"/>
      <c r="B7400" s="268"/>
      <c r="C7400" s="268"/>
      <c r="D7400" s="268"/>
      <c r="E7400" s="268"/>
      <c r="F7400" s="268"/>
      <c r="G7400" s="268"/>
      <c r="H7400" s="268"/>
      <c r="J7400" s="268"/>
      <c r="K7400" s="268"/>
      <c r="L7400" s="268"/>
      <c r="O7400" s="268"/>
      <c r="T7400" s="268"/>
      <c r="X7400" s="268"/>
    </row>
    <row r="7401" spans="1:24" x14ac:dyDescent="0.25">
      <c r="A7401" s="268"/>
      <c r="B7401" s="268"/>
      <c r="C7401" s="268"/>
      <c r="D7401" s="268"/>
      <c r="E7401" s="268"/>
      <c r="F7401" s="268"/>
      <c r="G7401" s="268"/>
      <c r="H7401" s="268"/>
      <c r="J7401" s="268"/>
      <c r="K7401" s="268"/>
      <c r="L7401" s="268"/>
      <c r="O7401" s="268"/>
      <c r="T7401" s="268"/>
      <c r="X7401" s="268"/>
    </row>
    <row r="7402" spans="1:24" x14ac:dyDescent="0.25">
      <c r="A7402" s="268"/>
      <c r="B7402" s="268"/>
      <c r="C7402" s="268"/>
      <c r="D7402" s="268"/>
      <c r="E7402" s="268"/>
      <c r="F7402" s="268"/>
      <c r="G7402" s="268"/>
      <c r="H7402" s="268"/>
      <c r="J7402" s="268"/>
      <c r="K7402" s="268"/>
      <c r="L7402" s="268"/>
      <c r="O7402" s="268"/>
      <c r="T7402" s="268"/>
      <c r="X7402" s="268"/>
    </row>
    <row r="7403" spans="1:24" x14ac:dyDescent="0.25">
      <c r="A7403" s="268"/>
      <c r="B7403" s="268"/>
      <c r="C7403" s="268"/>
      <c r="D7403" s="268"/>
      <c r="E7403" s="268"/>
      <c r="F7403" s="268"/>
      <c r="G7403" s="268"/>
      <c r="H7403" s="268"/>
      <c r="J7403" s="268"/>
      <c r="K7403" s="268"/>
      <c r="L7403" s="268"/>
      <c r="O7403" s="268"/>
      <c r="T7403" s="268"/>
      <c r="X7403" s="268"/>
    </row>
    <row r="7404" spans="1:24" x14ac:dyDescent="0.25">
      <c r="A7404" s="268"/>
      <c r="B7404" s="268"/>
      <c r="C7404" s="268"/>
      <c r="D7404" s="268"/>
      <c r="E7404" s="268"/>
      <c r="F7404" s="268"/>
      <c r="G7404" s="268"/>
      <c r="H7404" s="268"/>
      <c r="J7404" s="268"/>
      <c r="K7404" s="268"/>
      <c r="L7404" s="268"/>
      <c r="O7404" s="268"/>
      <c r="T7404" s="268"/>
      <c r="X7404" s="268"/>
    </row>
    <row r="7405" spans="1:24" x14ac:dyDescent="0.25">
      <c r="A7405" s="268"/>
      <c r="B7405" s="268"/>
      <c r="C7405" s="268"/>
      <c r="D7405" s="268"/>
      <c r="E7405" s="268"/>
      <c r="F7405" s="268"/>
      <c r="G7405" s="268"/>
      <c r="H7405" s="268"/>
      <c r="J7405" s="268"/>
      <c r="K7405" s="268"/>
      <c r="L7405" s="268"/>
      <c r="O7405" s="268"/>
      <c r="T7405" s="268"/>
      <c r="X7405" s="268"/>
    </row>
    <row r="7406" spans="1:24" x14ac:dyDescent="0.25">
      <c r="A7406" s="268"/>
      <c r="B7406" s="268"/>
      <c r="C7406" s="268"/>
      <c r="D7406" s="268"/>
      <c r="E7406" s="268"/>
      <c r="F7406" s="268"/>
      <c r="G7406" s="268"/>
      <c r="H7406" s="268"/>
      <c r="J7406" s="268"/>
      <c r="K7406" s="268"/>
      <c r="L7406" s="268"/>
      <c r="O7406" s="268"/>
      <c r="T7406" s="268"/>
      <c r="X7406" s="268"/>
    </row>
    <row r="7407" spans="1:24" x14ac:dyDescent="0.25">
      <c r="A7407" s="268"/>
      <c r="B7407" s="268"/>
      <c r="C7407" s="268"/>
      <c r="D7407" s="268"/>
      <c r="E7407" s="268"/>
      <c r="F7407" s="268"/>
      <c r="G7407" s="268"/>
      <c r="H7407" s="268"/>
      <c r="J7407" s="268"/>
      <c r="K7407" s="268"/>
      <c r="L7407" s="268"/>
      <c r="O7407" s="268"/>
      <c r="T7407" s="268"/>
      <c r="X7407" s="268"/>
    </row>
    <row r="7408" spans="1:24" x14ac:dyDescent="0.25">
      <c r="A7408" s="268"/>
      <c r="B7408" s="268"/>
      <c r="C7408" s="268"/>
      <c r="D7408" s="268"/>
      <c r="E7408" s="268"/>
      <c r="F7408" s="268"/>
      <c r="G7408" s="268"/>
      <c r="H7408" s="268"/>
      <c r="J7408" s="268"/>
      <c r="K7408" s="268"/>
      <c r="L7408" s="268"/>
      <c r="O7408" s="268"/>
      <c r="T7408" s="268"/>
      <c r="X7408" s="268"/>
    </row>
    <row r="7409" spans="1:24" x14ac:dyDescent="0.25">
      <c r="A7409" s="268"/>
      <c r="B7409" s="268"/>
      <c r="C7409" s="268"/>
      <c r="D7409" s="268"/>
      <c r="E7409" s="268"/>
      <c r="F7409" s="268"/>
      <c r="G7409" s="268"/>
      <c r="H7409" s="268"/>
      <c r="J7409" s="268"/>
      <c r="K7409" s="268"/>
      <c r="L7409" s="268"/>
      <c r="O7409" s="268"/>
      <c r="T7409" s="268"/>
      <c r="X7409" s="268"/>
    </row>
    <row r="7410" spans="1:24" x14ac:dyDescent="0.25">
      <c r="A7410" s="268"/>
      <c r="B7410" s="268"/>
      <c r="C7410" s="268"/>
      <c r="D7410" s="268"/>
      <c r="E7410" s="268"/>
      <c r="F7410" s="268"/>
      <c r="G7410" s="268"/>
      <c r="H7410" s="268"/>
      <c r="J7410" s="268"/>
      <c r="K7410" s="268"/>
      <c r="L7410" s="268"/>
      <c r="O7410" s="268"/>
      <c r="T7410" s="268"/>
      <c r="X7410" s="268"/>
    </row>
    <row r="7411" spans="1:24" x14ac:dyDescent="0.25">
      <c r="A7411" s="268"/>
      <c r="B7411" s="268"/>
      <c r="C7411" s="268"/>
      <c r="D7411" s="268"/>
      <c r="E7411" s="268"/>
      <c r="F7411" s="268"/>
      <c r="G7411" s="268"/>
      <c r="H7411" s="268"/>
      <c r="J7411" s="268"/>
      <c r="K7411" s="268"/>
      <c r="L7411" s="268"/>
      <c r="O7411" s="268"/>
      <c r="T7411" s="268"/>
      <c r="X7411" s="268"/>
    </row>
    <row r="7412" spans="1:24" x14ac:dyDescent="0.25">
      <c r="A7412" s="268"/>
      <c r="B7412" s="268"/>
      <c r="C7412" s="268"/>
      <c r="D7412" s="268"/>
      <c r="E7412" s="268"/>
      <c r="F7412" s="268"/>
      <c r="G7412" s="268"/>
      <c r="H7412" s="268"/>
      <c r="J7412" s="268"/>
      <c r="K7412" s="268"/>
      <c r="L7412" s="268"/>
      <c r="O7412" s="268"/>
      <c r="T7412" s="268"/>
      <c r="X7412" s="268"/>
    </row>
    <row r="7413" spans="1:24" x14ac:dyDescent="0.25">
      <c r="A7413" s="268"/>
      <c r="B7413" s="268"/>
      <c r="C7413" s="268"/>
      <c r="D7413" s="268"/>
      <c r="E7413" s="268"/>
      <c r="F7413" s="268"/>
      <c r="G7413" s="268"/>
      <c r="H7413" s="268"/>
      <c r="J7413" s="268"/>
      <c r="K7413" s="268"/>
      <c r="L7413" s="268"/>
      <c r="O7413" s="268"/>
      <c r="T7413" s="268"/>
      <c r="X7413" s="268"/>
    </row>
    <row r="7414" spans="1:24" x14ac:dyDescent="0.25">
      <c r="A7414" s="268"/>
      <c r="B7414" s="268"/>
      <c r="C7414" s="268"/>
      <c r="D7414" s="268"/>
      <c r="E7414" s="268"/>
      <c r="F7414" s="268"/>
      <c r="G7414" s="268"/>
      <c r="H7414" s="268"/>
      <c r="J7414" s="268"/>
      <c r="K7414" s="268"/>
      <c r="L7414" s="268"/>
      <c r="O7414" s="268"/>
      <c r="T7414" s="268"/>
      <c r="X7414" s="268"/>
    </row>
    <row r="7415" spans="1:24" x14ac:dyDescent="0.25">
      <c r="A7415" s="268"/>
      <c r="B7415" s="268"/>
      <c r="C7415" s="268"/>
      <c r="D7415" s="268"/>
      <c r="E7415" s="268"/>
      <c r="F7415" s="268"/>
      <c r="G7415" s="268"/>
      <c r="H7415" s="268"/>
      <c r="J7415" s="268"/>
      <c r="K7415" s="268"/>
      <c r="L7415" s="268"/>
      <c r="O7415" s="268"/>
      <c r="T7415" s="268"/>
      <c r="X7415" s="268"/>
    </row>
    <row r="7416" spans="1:24" x14ac:dyDescent="0.25">
      <c r="A7416" s="268"/>
      <c r="B7416" s="268"/>
      <c r="C7416" s="268"/>
      <c r="D7416" s="268"/>
      <c r="E7416" s="268"/>
      <c r="F7416" s="268"/>
      <c r="G7416" s="268"/>
      <c r="H7416" s="268"/>
      <c r="J7416" s="268"/>
      <c r="K7416" s="268"/>
      <c r="L7416" s="268"/>
      <c r="O7416" s="268"/>
      <c r="T7416" s="268"/>
      <c r="X7416" s="268"/>
    </row>
    <row r="7417" spans="1:24" x14ac:dyDescent="0.25">
      <c r="A7417" s="268"/>
      <c r="B7417" s="268"/>
      <c r="C7417" s="268"/>
      <c r="D7417" s="268"/>
      <c r="E7417" s="268"/>
      <c r="F7417" s="268"/>
      <c r="G7417" s="268"/>
      <c r="H7417" s="268"/>
      <c r="J7417" s="268"/>
      <c r="K7417" s="268"/>
      <c r="L7417" s="268"/>
      <c r="O7417" s="268"/>
      <c r="T7417" s="268"/>
      <c r="X7417" s="268"/>
    </row>
    <row r="7418" spans="1:24" x14ac:dyDescent="0.25">
      <c r="A7418" s="268"/>
      <c r="B7418" s="268"/>
      <c r="C7418" s="268"/>
      <c r="D7418" s="268"/>
      <c r="E7418" s="268"/>
      <c r="F7418" s="268"/>
      <c r="G7418" s="268"/>
      <c r="H7418" s="268"/>
      <c r="J7418" s="268"/>
      <c r="K7418" s="268"/>
      <c r="L7418" s="268"/>
      <c r="O7418" s="268"/>
      <c r="T7418" s="268"/>
      <c r="X7418" s="268"/>
    </row>
    <row r="7419" spans="1:24" x14ac:dyDescent="0.25">
      <c r="A7419" s="268"/>
      <c r="B7419" s="268"/>
      <c r="C7419" s="268"/>
      <c r="D7419" s="268"/>
      <c r="E7419" s="268"/>
      <c r="F7419" s="268"/>
      <c r="G7419" s="268"/>
      <c r="H7419" s="268"/>
      <c r="J7419" s="268"/>
      <c r="K7419" s="268"/>
      <c r="L7419" s="268"/>
      <c r="O7419" s="268"/>
      <c r="T7419" s="268"/>
      <c r="X7419" s="268"/>
    </row>
    <row r="7420" spans="1:24" x14ac:dyDescent="0.25">
      <c r="A7420" s="268"/>
      <c r="B7420" s="268"/>
      <c r="C7420" s="268"/>
      <c r="D7420" s="268"/>
      <c r="E7420" s="268"/>
      <c r="F7420" s="268"/>
      <c r="G7420" s="268"/>
      <c r="H7420" s="268"/>
      <c r="J7420" s="268"/>
      <c r="K7420" s="268"/>
      <c r="L7420" s="268"/>
      <c r="O7420" s="268"/>
      <c r="T7420" s="268"/>
      <c r="X7420" s="268"/>
    </row>
    <row r="7421" spans="1:24" x14ac:dyDescent="0.25">
      <c r="A7421" s="268"/>
      <c r="B7421" s="268"/>
      <c r="C7421" s="268"/>
      <c r="D7421" s="268"/>
      <c r="E7421" s="268"/>
      <c r="F7421" s="268"/>
      <c r="G7421" s="268"/>
      <c r="H7421" s="268"/>
      <c r="J7421" s="268"/>
      <c r="K7421" s="268"/>
      <c r="L7421" s="268"/>
      <c r="O7421" s="268"/>
      <c r="T7421" s="268"/>
      <c r="X7421" s="268"/>
    </row>
    <row r="7422" spans="1:24" x14ac:dyDescent="0.25">
      <c r="A7422" s="268"/>
      <c r="B7422" s="268"/>
      <c r="C7422" s="268"/>
      <c r="D7422" s="268"/>
      <c r="E7422" s="268"/>
      <c r="F7422" s="268"/>
      <c r="G7422" s="268"/>
      <c r="H7422" s="268"/>
      <c r="J7422" s="268"/>
      <c r="K7422" s="268"/>
      <c r="L7422" s="268"/>
      <c r="O7422" s="268"/>
      <c r="T7422" s="268"/>
      <c r="X7422" s="268"/>
    </row>
    <row r="7423" spans="1:24" x14ac:dyDescent="0.25">
      <c r="A7423" s="268"/>
      <c r="B7423" s="268"/>
      <c r="C7423" s="268"/>
      <c r="D7423" s="268"/>
      <c r="E7423" s="268"/>
      <c r="F7423" s="268"/>
      <c r="G7423" s="268"/>
      <c r="H7423" s="268"/>
      <c r="J7423" s="268"/>
      <c r="K7423" s="268"/>
      <c r="L7423" s="268"/>
      <c r="O7423" s="268"/>
      <c r="T7423" s="268"/>
      <c r="X7423" s="268"/>
    </row>
    <row r="7424" spans="1:24" x14ac:dyDescent="0.25">
      <c r="A7424" s="268"/>
      <c r="B7424" s="268"/>
      <c r="C7424" s="268"/>
      <c r="D7424" s="268"/>
      <c r="E7424" s="268"/>
      <c r="F7424" s="268"/>
      <c r="G7424" s="268"/>
      <c r="H7424" s="268"/>
      <c r="J7424" s="268"/>
      <c r="K7424" s="268"/>
      <c r="L7424" s="268"/>
      <c r="O7424" s="268"/>
      <c r="T7424" s="268"/>
      <c r="X7424" s="268"/>
    </row>
    <row r="7425" spans="1:24" x14ac:dyDescent="0.25">
      <c r="A7425" s="268"/>
      <c r="B7425" s="268"/>
      <c r="C7425" s="268"/>
      <c r="D7425" s="268"/>
      <c r="E7425" s="268"/>
      <c r="F7425" s="268"/>
      <c r="G7425" s="268"/>
      <c r="H7425" s="268"/>
      <c r="J7425" s="268"/>
      <c r="K7425" s="268"/>
      <c r="L7425" s="268"/>
      <c r="O7425" s="268"/>
      <c r="T7425" s="268"/>
      <c r="X7425" s="268"/>
    </row>
    <row r="7426" spans="1:24" x14ac:dyDescent="0.25">
      <c r="A7426" s="268"/>
      <c r="B7426" s="268"/>
      <c r="C7426" s="268"/>
      <c r="D7426" s="268"/>
      <c r="E7426" s="268"/>
      <c r="F7426" s="268"/>
      <c r="G7426" s="268"/>
      <c r="H7426" s="268"/>
      <c r="J7426" s="268"/>
      <c r="K7426" s="268"/>
      <c r="L7426" s="268"/>
      <c r="O7426" s="268"/>
      <c r="T7426" s="268"/>
      <c r="X7426" s="268"/>
    </row>
    <row r="7427" spans="1:24" x14ac:dyDescent="0.25">
      <c r="A7427" s="268"/>
      <c r="B7427" s="268"/>
      <c r="C7427" s="268"/>
      <c r="D7427" s="268"/>
      <c r="E7427" s="268"/>
      <c r="F7427" s="268"/>
      <c r="G7427" s="268"/>
      <c r="H7427" s="268"/>
      <c r="J7427" s="268"/>
      <c r="K7427" s="268"/>
      <c r="L7427" s="268"/>
      <c r="O7427" s="268"/>
      <c r="T7427" s="268"/>
      <c r="X7427" s="268"/>
    </row>
    <row r="7428" spans="1:24" x14ac:dyDescent="0.25">
      <c r="A7428" s="268"/>
      <c r="B7428" s="268"/>
      <c r="C7428" s="268"/>
      <c r="D7428" s="268"/>
      <c r="E7428" s="268"/>
      <c r="F7428" s="268"/>
      <c r="G7428" s="268"/>
      <c r="H7428" s="268"/>
      <c r="J7428" s="268"/>
      <c r="K7428" s="268"/>
      <c r="L7428" s="268"/>
      <c r="O7428" s="268"/>
      <c r="T7428" s="268"/>
      <c r="X7428" s="268"/>
    </row>
    <row r="7429" spans="1:24" x14ac:dyDescent="0.25">
      <c r="A7429" s="268"/>
      <c r="B7429" s="268"/>
      <c r="C7429" s="268"/>
      <c r="D7429" s="268"/>
      <c r="E7429" s="268"/>
      <c r="F7429" s="268"/>
      <c r="G7429" s="268"/>
      <c r="H7429" s="268"/>
      <c r="J7429" s="268"/>
      <c r="K7429" s="268"/>
      <c r="L7429" s="268"/>
      <c r="O7429" s="268"/>
      <c r="T7429" s="268"/>
      <c r="X7429" s="268"/>
    </row>
    <row r="7430" spans="1:24" x14ac:dyDescent="0.25">
      <c r="A7430" s="268"/>
      <c r="B7430" s="268"/>
      <c r="C7430" s="268"/>
      <c r="D7430" s="268"/>
      <c r="E7430" s="268"/>
      <c r="F7430" s="268"/>
      <c r="G7430" s="268"/>
      <c r="H7430" s="268"/>
      <c r="J7430" s="268"/>
      <c r="K7430" s="268"/>
      <c r="L7430" s="268"/>
      <c r="O7430" s="268"/>
      <c r="T7430" s="268"/>
      <c r="X7430" s="268"/>
    </row>
    <row r="7431" spans="1:24" x14ac:dyDescent="0.25">
      <c r="A7431" s="268"/>
      <c r="B7431" s="268"/>
      <c r="C7431" s="268"/>
      <c r="D7431" s="268"/>
      <c r="E7431" s="268"/>
      <c r="F7431" s="268"/>
      <c r="G7431" s="268"/>
      <c r="H7431" s="268"/>
      <c r="J7431" s="268"/>
      <c r="K7431" s="268"/>
      <c r="L7431" s="268"/>
      <c r="O7431" s="268"/>
      <c r="T7431" s="268"/>
      <c r="X7431" s="268"/>
    </row>
    <row r="7432" spans="1:24" x14ac:dyDescent="0.25">
      <c r="A7432" s="268"/>
      <c r="B7432" s="268"/>
      <c r="C7432" s="268"/>
      <c r="D7432" s="268"/>
      <c r="E7432" s="268"/>
      <c r="F7432" s="268"/>
      <c r="G7432" s="268"/>
      <c r="H7432" s="268"/>
      <c r="J7432" s="268"/>
      <c r="K7432" s="268"/>
      <c r="L7432" s="268"/>
      <c r="O7432" s="268"/>
      <c r="T7432" s="268"/>
      <c r="X7432" s="268"/>
    </row>
    <row r="7433" spans="1:24" x14ac:dyDescent="0.25">
      <c r="A7433" s="268"/>
      <c r="B7433" s="268"/>
      <c r="C7433" s="268"/>
      <c r="D7433" s="268"/>
      <c r="E7433" s="268"/>
      <c r="F7433" s="268"/>
      <c r="G7433" s="268"/>
      <c r="H7433" s="268"/>
      <c r="J7433" s="268"/>
      <c r="K7433" s="268"/>
      <c r="L7433" s="268"/>
      <c r="O7433" s="268"/>
      <c r="T7433" s="268"/>
      <c r="X7433" s="268"/>
    </row>
    <row r="7434" spans="1:24" x14ac:dyDescent="0.25">
      <c r="A7434" s="268"/>
      <c r="B7434" s="268"/>
      <c r="C7434" s="268"/>
      <c r="D7434" s="268"/>
      <c r="E7434" s="268"/>
      <c r="F7434" s="268"/>
      <c r="G7434" s="268"/>
      <c r="H7434" s="268"/>
      <c r="J7434" s="268"/>
      <c r="K7434" s="268"/>
      <c r="L7434" s="268"/>
      <c r="O7434" s="268"/>
      <c r="T7434" s="268"/>
      <c r="X7434" s="268"/>
    </row>
    <row r="7435" spans="1:24" x14ac:dyDescent="0.25">
      <c r="A7435" s="268"/>
      <c r="B7435" s="268"/>
      <c r="C7435" s="268"/>
      <c r="D7435" s="268"/>
      <c r="E7435" s="268"/>
      <c r="F7435" s="268"/>
      <c r="G7435" s="268"/>
      <c r="H7435" s="268"/>
      <c r="J7435" s="268"/>
      <c r="K7435" s="268"/>
      <c r="L7435" s="268"/>
      <c r="O7435" s="268"/>
      <c r="T7435" s="268"/>
      <c r="X7435" s="268"/>
    </row>
    <row r="7436" spans="1:24" x14ac:dyDescent="0.25">
      <c r="A7436" s="268"/>
      <c r="B7436" s="268"/>
      <c r="C7436" s="268"/>
      <c r="D7436" s="268"/>
      <c r="E7436" s="268"/>
      <c r="F7436" s="268"/>
      <c r="G7436" s="268"/>
      <c r="H7436" s="268"/>
      <c r="J7436" s="268"/>
      <c r="K7436" s="268"/>
      <c r="L7436" s="268"/>
      <c r="O7436" s="268"/>
      <c r="T7436" s="268"/>
      <c r="X7436" s="268"/>
    </row>
    <row r="7437" spans="1:24" x14ac:dyDescent="0.25">
      <c r="A7437" s="268"/>
      <c r="B7437" s="268"/>
      <c r="C7437" s="268"/>
      <c r="D7437" s="268"/>
      <c r="E7437" s="268"/>
      <c r="F7437" s="268"/>
      <c r="G7437" s="268"/>
      <c r="H7437" s="268"/>
      <c r="J7437" s="268"/>
      <c r="K7437" s="268"/>
      <c r="L7437" s="268"/>
      <c r="O7437" s="268"/>
      <c r="T7437" s="268"/>
      <c r="X7437" s="268"/>
    </row>
    <row r="7438" spans="1:24" x14ac:dyDescent="0.25">
      <c r="A7438" s="268"/>
      <c r="B7438" s="268"/>
      <c r="C7438" s="268"/>
      <c r="D7438" s="268"/>
      <c r="E7438" s="268"/>
      <c r="F7438" s="268"/>
      <c r="G7438" s="268"/>
      <c r="H7438" s="268"/>
      <c r="J7438" s="268"/>
      <c r="K7438" s="268"/>
      <c r="L7438" s="268"/>
      <c r="O7438" s="268"/>
      <c r="T7438" s="268"/>
      <c r="X7438" s="268"/>
    </row>
    <row r="7439" spans="1:24" x14ac:dyDescent="0.25">
      <c r="A7439" s="268"/>
      <c r="B7439" s="268"/>
      <c r="C7439" s="268"/>
      <c r="D7439" s="268"/>
      <c r="E7439" s="268"/>
      <c r="F7439" s="268"/>
      <c r="G7439" s="268"/>
      <c r="H7439" s="268"/>
      <c r="J7439" s="268"/>
      <c r="K7439" s="268"/>
      <c r="L7439" s="268"/>
      <c r="O7439" s="268"/>
      <c r="T7439" s="268"/>
      <c r="X7439" s="268"/>
    </row>
    <row r="7440" spans="1:24" x14ac:dyDescent="0.25">
      <c r="A7440" s="268"/>
      <c r="B7440" s="268"/>
      <c r="C7440" s="268"/>
      <c r="D7440" s="268"/>
      <c r="E7440" s="268"/>
      <c r="F7440" s="268"/>
      <c r="G7440" s="268"/>
      <c r="H7440" s="268"/>
      <c r="J7440" s="268"/>
      <c r="K7440" s="268"/>
      <c r="L7440" s="268"/>
      <c r="O7440" s="268"/>
      <c r="T7440" s="268"/>
      <c r="X7440" s="268"/>
    </row>
    <row r="7441" spans="1:24" x14ac:dyDescent="0.25">
      <c r="A7441" s="268"/>
      <c r="B7441" s="268"/>
      <c r="C7441" s="268"/>
      <c r="D7441" s="268"/>
      <c r="E7441" s="268"/>
      <c r="F7441" s="268"/>
      <c r="G7441" s="268"/>
      <c r="H7441" s="268"/>
      <c r="J7441" s="268"/>
      <c r="K7441" s="268"/>
      <c r="L7441" s="268"/>
      <c r="O7441" s="268"/>
      <c r="T7441" s="268"/>
      <c r="X7441" s="268"/>
    </row>
    <row r="7442" spans="1:24" x14ac:dyDescent="0.25">
      <c r="A7442" s="268"/>
      <c r="B7442" s="268"/>
      <c r="C7442" s="268"/>
      <c r="D7442" s="268"/>
      <c r="E7442" s="268"/>
      <c r="F7442" s="268"/>
      <c r="G7442" s="268"/>
      <c r="H7442" s="268"/>
      <c r="J7442" s="268"/>
      <c r="K7442" s="268"/>
      <c r="L7442" s="268"/>
      <c r="O7442" s="268"/>
      <c r="T7442" s="268"/>
      <c r="X7442" s="268"/>
    </row>
    <row r="7443" spans="1:24" x14ac:dyDescent="0.25">
      <c r="A7443" s="268"/>
      <c r="B7443" s="268"/>
      <c r="C7443" s="268"/>
      <c r="D7443" s="268"/>
      <c r="E7443" s="268"/>
      <c r="F7443" s="268"/>
      <c r="G7443" s="268"/>
      <c r="H7443" s="268"/>
      <c r="J7443" s="268"/>
      <c r="K7443" s="268"/>
      <c r="L7443" s="268"/>
      <c r="O7443" s="268"/>
      <c r="T7443" s="268"/>
      <c r="X7443" s="268"/>
    </row>
    <row r="7444" spans="1:24" x14ac:dyDescent="0.25">
      <c r="A7444" s="268"/>
      <c r="B7444" s="268"/>
      <c r="C7444" s="268"/>
      <c r="D7444" s="268"/>
      <c r="E7444" s="268"/>
      <c r="F7444" s="268"/>
      <c r="G7444" s="268"/>
      <c r="H7444" s="268"/>
      <c r="J7444" s="268"/>
      <c r="K7444" s="268"/>
      <c r="L7444" s="268"/>
      <c r="O7444" s="268"/>
      <c r="T7444" s="268"/>
      <c r="X7444" s="268"/>
    </row>
    <row r="7445" spans="1:24" x14ac:dyDescent="0.25">
      <c r="A7445" s="268"/>
      <c r="B7445" s="268"/>
      <c r="C7445" s="268"/>
      <c r="D7445" s="268"/>
      <c r="E7445" s="268"/>
      <c r="F7445" s="268"/>
      <c r="G7445" s="268"/>
      <c r="H7445" s="268"/>
      <c r="J7445" s="268"/>
      <c r="K7445" s="268"/>
      <c r="L7445" s="268"/>
      <c r="O7445" s="268"/>
      <c r="T7445" s="268"/>
      <c r="X7445" s="268"/>
    </row>
    <row r="7446" spans="1:24" x14ac:dyDescent="0.25">
      <c r="A7446" s="268"/>
      <c r="B7446" s="268"/>
      <c r="C7446" s="268"/>
      <c r="D7446" s="268"/>
      <c r="E7446" s="268"/>
      <c r="F7446" s="268"/>
      <c r="G7446" s="268"/>
      <c r="H7446" s="268"/>
      <c r="J7446" s="268"/>
      <c r="K7446" s="268"/>
      <c r="L7446" s="268"/>
      <c r="O7446" s="268"/>
      <c r="T7446" s="268"/>
      <c r="X7446" s="268"/>
    </row>
    <row r="7447" spans="1:24" x14ac:dyDescent="0.25">
      <c r="A7447" s="268"/>
      <c r="B7447" s="268"/>
      <c r="C7447" s="268"/>
      <c r="D7447" s="268"/>
      <c r="E7447" s="268"/>
      <c r="F7447" s="268"/>
      <c r="G7447" s="268"/>
      <c r="H7447" s="268"/>
      <c r="J7447" s="268"/>
      <c r="K7447" s="268"/>
      <c r="L7447" s="268"/>
      <c r="O7447" s="268"/>
      <c r="T7447" s="268"/>
      <c r="X7447" s="268"/>
    </row>
    <row r="7448" spans="1:24" x14ac:dyDescent="0.25">
      <c r="A7448" s="268"/>
      <c r="B7448" s="268"/>
      <c r="C7448" s="268"/>
      <c r="D7448" s="268"/>
      <c r="E7448" s="268"/>
      <c r="F7448" s="268"/>
      <c r="G7448" s="268"/>
      <c r="H7448" s="268"/>
      <c r="J7448" s="268"/>
      <c r="K7448" s="268"/>
      <c r="L7448" s="268"/>
      <c r="O7448" s="268"/>
      <c r="T7448" s="268"/>
      <c r="X7448" s="268"/>
    </row>
    <row r="7449" spans="1:24" x14ac:dyDescent="0.25">
      <c r="A7449" s="268"/>
      <c r="B7449" s="268"/>
      <c r="C7449" s="268"/>
      <c r="D7449" s="268"/>
      <c r="E7449" s="268"/>
      <c r="F7449" s="268"/>
      <c r="G7449" s="268"/>
      <c r="H7449" s="268"/>
      <c r="J7449" s="268"/>
      <c r="K7449" s="268"/>
      <c r="L7449" s="268"/>
      <c r="O7449" s="268"/>
      <c r="T7449" s="268"/>
      <c r="X7449" s="268"/>
    </row>
    <row r="7450" spans="1:24" x14ac:dyDescent="0.25">
      <c r="A7450" s="268"/>
      <c r="B7450" s="268"/>
      <c r="C7450" s="268"/>
      <c r="D7450" s="268"/>
      <c r="E7450" s="268"/>
      <c r="F7450" s="268"/>
      <c r="G7450" s="268"/>
      <c r="H7450" s="268"/>
      <c r="J7450" s="268"/>
      <c r="K7450" s="268"/>
      <c r="L7450" s="268"/>
      <c r="O7450" s="268"/>
      <c r="T7450" s="268"/>
      <c r="X7450" s="268"/>
    </row>
    <row r="7451" spans="1:24" x14ac:dyDescent="0.25">
      <c r="A7451" s="268"/>
      <c r="B7451" s="268"/>
      <c r="C7451" s="268"/>
      <c r="D7451" s="268"/>
      <c r="E7451" s="268"/>
      <c r="F7451" s="268"/>
      <c r="G7451" s="268"/>
      <c r="H7451" s="268"/>
      <c r="J7451" s="268"/>
      <c r="K7451" s="268"/>
      <c r="L7451" s="268"/>
      <c r="O7451" s="268"/>
      <c r="T7451" s="268"/>
      <c r="X7451" s="268"/>
    </row>
    <row r="7452" spans="1:24" x14ac:dyDescent="0.25">
      <c r="A7452" s="268"/>
      <c r="B7452" s="268"/>
      <c r="C7452" s="268"/>
      <c r="D7452" s="268"/>
      <c r="E7452" s="268"/>
      <c r="F7452" s="268"/>
      <c r="G7452" s="268"/>
      <c r="H7452" s="268"/>
      <c r="J7452" s="268"/>
      <c r="K7452" s="268"/>
      <c r="L7452" s="268"/>
      <c r="O7452" s="268"/>
      <c r="T7452" s="268"/>
      <c r="X7452" s="268"/>
    </row>
    <row r="7453" spans="1:24" x14ac:dyDescent="0.25">
      <c r="A7453" s="268"/>
      <c r="B7453" s="268"/>
      <c r="C7453" s="268"/>
      <c r="D7453" s="268"/>
      <c r="E7453" s="268"/>
      <c r="F7453" s="268"/>
      <c r="G7453" s="268"/>
      <c r="H7453" s="268"/>
      <c r="J7453" s="268"/>
      <c r="K7453" s="268"/>
      <c r="L7453" s="268"/>
      <c r="O7453" s="268"/>
      <c r="T7453" s="268"/>
      <c r="X7453" s="268"/>
    </row>
    <row r="7454" spans="1:24" x14ac:dyDescent="0.25">
      <c r="A7454" s="268"/>
      <c r="B7454" s="268"/>
      <c r="C7454" s="268"/>
      <c r="D7454" s="268"/>
      <c r="E7454" s="268"/>
      <c r="F7454" s="268"/>
      <c r="G7454" s="268"/>
      <c r="H7454" s="268"/>
      <c r="J7454" s="268"/>
      <c r="K7454" s="268"/>
      <c r="L7454" s="268"/>
      <c r="O7454" s="268"/>
      <c r="T7454" s="268"/>
      <c r="X7454" s="268"/>
    </row>
    <row r="7455" spans="1:24" x14ac:dyDescent="0.25">
      <c r="A7455" s="268"/>
      <c r="B7455" s="268"/>
      <c r="C7455" s="268"/>
      <c r="D7455" s="268"/>
      <c r="E7455" s="268"/>
      <c r="F7455" s="268"/>
      <c r="G7455" s="268"/>
      <c r="H7455" s="268"/>
      <c r="J7455" s="268"/>
      <c r="K7455" s="268"/>
      <c r="L7455" s="268"/>
      <c r="O7455" s="268"/>
      <c r="T7455" s="268"/>
      <c r="X7455" s="268"/>
    </row>
    <row r="7456" spans="1:24" x14ac:dyDescent="0.25">
      <c r="A7456" s="268"/>
      <c r="B7456" s="268"/>
      <c r="C7456" s="268"/>
      <c r="D7456" s="268"/>
      <c r="E7456" s="268"/>
      <c r="F7456" s="268"/>
      <c r="G7456" s="268"/>
      <c r="H7456" s="268"/>
      <c r="J7456" s="268"/>
      <c r="K7456" s="268"/>
      <c r="L7456" s="268"/>
      <c r="O7456" s="268"/>
      <c r="T7456" s="268"/>
      <c r="X7456" s="268"/>
    </row>
    <row r="7457" spans="1:24" x14ac:dyDescent="0.25">
      <c r="A7457" s="268"/>
      <c r="B7457" s="268"/>
      <c r="C7457" s="268"/>
      <c r="D7457" s="268"/>
      <c r="E7457" s="268"/>
      <c r="F7457" s="268"/>
      <c r="G7457" s="268"/>
      <c r="H7457" s="268"/>
      <c r="J7457" s="268"/>
      <c r="K7457" s="268"/>
      <c r="L7457" s="268"/>
      <c r="O7457" s="268"/>
      <c r="T7457" s="268"/>
      <c r="X7457" s="268"/>
    </row>
    <row r="7458" spans="1:24" x14ac:dyDescent="0.25">
      <c r="A7458" s="268"/>
      <c r="B7458" s="268"/>
      <c r="C7458" s="268"/>
      <c r="D7458" s="268"/>
      <c r="E7458" s="268"/>
      <c r="F7458" s="268"/>
      <c r="G7458" s="268"/>
      <c r="H7458" s="268"/>
      <c r="J7458" s="268"/>
      <c r="K7458" s="268"/>
      <c r="L7458" s="268"/>
      <c r="O7458" s="268"/>
      <c r="T7458" s="268"/>
      <c r="X7458" s="268"/>
    </row>
    <row r="7459" spans="1:24" x14ac:dyDescent="0.25">
      <c r="A7459" s="268"/>
      <c r="B7459" s="268"/>
      <c r="C7459" s="268"/>
      <c r="D7459" s="268"/>
      <c r="E7459" s="268"/>
      <c r="F7459" s="268"/>
      <c r="G7459" s="268"/>
      <c r="H7459" s="268"/>
      <c r="J7459" s="268"/>
      <c r="K7459" s="268"/>
      <c r="L7459" s="268"/>
      <c r="O7459" s="268"/>
      <c r="T7459" s="268"/>
      <c r="X7459" s="268"/>
    </row>
    <row r="7460" spans="1:24" x14ac:dyDescent="0.25">
      <c r="A7460" s="268"/>
      <c r="B7460" s="268"/>
      <c r="C7460" s="268"/>
      <c r="D7460" s="268"/>
      <c r="E7460" s="268"/>
      <c r="F7460" s="268"/>
      <c r="G7460" s="268"/>
      <c r="H7460" s="268"/>
      <c r="J7460" s="268"/>
      <c r="K7460" s="268"/>
      <c r="L7460" s="268"/>
      <c r="O7460" s="268"/>
      <c r="T7460" s="268"/>
      <c r="X7460" s="268"/>
    </row>
    <row r="7461" spans="1:24" x14ac:dyDescent="0.25">
      <c r="A7461" s="268"/>
      <c r="B7461" s="268"/>
      <c r="C7461" s="268"/>
      <c r="D7461" s="268"/>
      <c r="E7461" s="268"/>
      <c r="F7461" s="268"/>
      <c r="G7461" s="268"/>
      <c r="H7461" s="268"/>
      <c r="J7461" s="268"/>
      <c r="K7461" s="268"/>
      <c r="L7461" s="268"/>
      <c r="O7461" s="268"/>
      <c r="T7461" s="268"/>
      <c r="X7461" s="268"/>
    </row>
    <row r="7462" spans="1:24" x14ac:dyDescent="0.25">
      <c r="A7462" s="268"/>
      <c r="B7462" s="268"/>
      <c r="C7462" s="268"/>
      <c r="D7462" s="268"/>
      <c r="E7462" s="268"/>
      <c r="F7462" s="268"/>
      <c r="G7462" s="268"/>
      <c r="H7462" s="268"/>
      <c r="J7462" s="268"/>
      <c r="K7462" s="268"/>
      <c r="L7462" s="268"/>
      <c r="O7462" s="268"/>
      <c r="T7462" s="268"/>
      <c r="X7462" s="268"/>
    </row>
    <row r="7463" spans="1:24" x14ac:dyDescent="0.25">
      <c r="A7463" s="268"/>
      <c r="B7463" s="268"/>
      <c r="C7463" s="268"/>
      <c r="D7463" s="268"/>
      <c r="E7463" s="268"/>
      <c r="F7463" s="268"/>
      <c r="G7463" s="268"/>
      <c r="H7463" s="268"/>
      <c r="J7463" s="268"/>
      <c r="K7463" s="268"/>
      <c r="L7463" s="268"/>
      <c r="O7463" s="268"/>
      <c r="T7463" s="268"/>
      <c r="X7463" s="268"/>
    </row>
    <row r="7464" spans="1:24" x14ac:dyDescent="0.25">
      <c r="A7464" s="268"/>
      <c r="B7464" s="268"/>
      <c r="C7464" s="268"/>
      <c r="D7464" s="268"/>
      <c r="E7464" s="268"/>
      <c r="F7464" s="268"/>
      <c r="G7464" s="268"/>
      <c r="H7464" s="268"/>
      <c r="J7464" s="268"/>
      <c r="K7464" s="268"/>
      <c r="L7464" s="268"/>
      <c r="O7464" s="268"/>
      <c r="T7464" s="268"/>
      <c r="X7464" s="268"/>
    </row>
    <row r="7465" spans="1:24" x14ac:dyDescent="0.25">
      <c r="A7465" s="268"/>
      <c r="B7465" s="268"/>
      <c r="C7465" s="268"/>
      <c r="D7465" s="268"/>
      <c r="E7465" s="268"/>
      <c r="F7465" s="268"/>
      <c r="G7465" s="268"/>
      <c r="H7465" s="268"/>
      <c r="J7465" s="268"/>
      <c r="K7465" s="268"/>
      <c r="L7465" s="268"/>
      <c r="O7465" s="268"/>
      <c r="T7465" s="268"/>
      <c r="X7465" s="268"/>
    </row>
    <row r="7466" spans="1:24" x14ac:dyDescent="0.25">
      <c r="A7466" s="268"/>
      <c r="B7466" s="268"/>
      <c r="C7466" s="268"/>
      <c r="D7466" s="268"/>
      <c r="E7466" s="268"/>
      <c r="F7466" s="268"/>
      <c r="G7466" s="268"/>
      <c r="H7466" s="268"/>
      <c r="J7466" s="268"/>
      <c r="K7466" s="268"/>
      <c r="L7466" s="268"/>
      <c r="O7466" s="268"/>
      <c r="T7466" s="268"/>
      <c r="X7466" s="268"/>
    </row>
    <row r="7467" spans="1:24" x14ac:dyDescent="0.25">
      <c r="A7467" s="268"/>
      <c r="B7467" s="268"/>
      <c r="C7467" s="268"/>
      <c r="D7467" s="268"/>
      <c r="E7467" s="268"/>
      <c r="F7467" s="268"/>
      <c r="G7467" s="268"/>
      <c r="H7467" s="268"/>
      <c r="J7467" s="268"/>
      <c r="K7467" s="268"/>
      <c r="L7467" s="268"/>
      <c r="O7467" s="268"/>
      <c r="T7467" s="268"/>
      <c r="X7467" s="268"/>
    </row>
    <row r="7468" spans="1:24" x14ac:dyDescent="0.25">
      <c r="A7468" s="268"/>
      <c r="B7468" s="268"/>
      <c r="C7468" s="268"/>
      <c r="D7468" s="268"/>
      <c r="E7468" s="268"/>
      <c r="F7468" s="268"/>
      <c r="G7468" s="268"/>
      <c r="H7468" s="268"/>
      <c r="J7468" s="268"/>
      <c r="K7468" s="268"/>
      <c r="L7468" s="268"/>
      <c r="O7468" s="268"/>
      <c r="T7468" s="268"/>
      <c r="X7468" s="268"/>
    </row>
    <row r="7469" spans="1:24" x14ac:dyDescent="0.25">
      <c r="A7469" s="268"/>
      <c r="B7469" s="268"/>
      <c r="C7469" s="268"/>
      <c r="D7469" s="268"/>
      <c r="E7469" s="268"/>
      <c r="F7469" s="268"/>
      <c r="G7469" s="268"/>
      <c r="H7469" s="268"/>
      <c r="J7469" s="268"/>
      <c r="K7469" s="268"/>
      <c r="L7469" s="268"/>
      <c r="O7469" s="268"/>
      <c r="T7469" s="268"/>
      <c r="X7469" s="268"/>
    </row>
    <row r="7470" spans="1:24" x14ac:dyDescent="0.25">
      <c r="A7470" s="268"/>
      <c r="B7470" s="268"/>
      <c r="C7470" s="268"/>
      <c r="D7470" s="268"/>
      <c r="E7470" s="268"/>
      <c r="F7470" s="268"/>
      <c r="G7470" s="268"/>
      <c r="H7470" s="268"/>
      <c r="J7470" s="268"/>
      <c r="K7470" s="268"/>
      <c r="L7470" s="268"/>
      <c r="O7470" s="268"/>
      <c r="T7470" s="268"/>
      <c r="X7470" s="268"/>
    </row>
    <row r="7471" spans="1:24" x14ac:dyDescent="0.25">
      <c r="A7471" s="268"/>
      <c r="B7471" s="268"/>
      <c r="C7471" s="268"/>
      <c r="D7471" s="268"/>
      <c r="E7471" s="268"/>
      <c r="F7471" s="268"/>
      <c r="G7471" s="268"/>
      <c r="H7471" s="268"/>
      <c r="J7471" s="268"/>
      <c r="K7471" s="268"/>
      <c r="L7471" s="268"/>
      <c r="O7471" s="268"/>
      <c r="T7471" s="268"/>
      <c r="X7471" s="268"/>
    </row>
    <row r="7472" spans="1:24" x14ac:dyDescent="0.25">
      <c r="A7472" s="268"/>
      <c r="B7472" s="268"/>
      <c r="C7472" s="268"/>
      <c r="D7472" s="268"/>
      <c r="E7472" s="268"/>
      <c r="F7472" s="268"/>
      <c r="G7472" s="268"/>
      <c r="H7472" s="268"/>
      <c r="J7472" s="268"/>
      <c r="K7472" s="268"/>
      <c r="L7472" s="268"/>
      <c r="O7472" s="268"/>
      <c r="T7472" s="268"/>
      <c r="X7472" s="268"/>
    </row>
    <row r="7473" spans="1:24" x14ac:dyDescent="0.25">
      <c r="A7473" s="268"/>
      <c r="B7473" s="268"/>
      <c r="C7473" s="268"/>
      <c r="D7473" s="268"/>
      <c r="E7473" s="268"/>
      <c r="F7473" s="268"/>
      <c r="G7473" s="268"/>
      <c r="H7473" s="268"/>
      <c r="J7473" s="268"/>
      <c r="K7473" s="268"/>
      <c r="L7473" s="268"/>
      <c r="O7473" s="268"/>
      <c r="T7473" s="268"/>
      <c r="X7473" s="268"/>
    </row>
    <row r="7474" spans="1:24" x14ac:dyDescent="0.25">
      <c r="A7474" s="268"/>
      <c r="B7474" s="268"/>
      <c r="C7474" s="268"/>
      <c r="D7474" s="268"/>
      <c r="E7474" s="268"/>
      <c r="F7474" s="268"/>
      <c r="G7474" s="268"/>
      <c r="H7474" s="268"/>
      <c r="J7474" s="268"/>
      <c r="K7474" s="268"/>
      <c r="L7474" s="268"/>
      <c r="O7474" s="268"/>
      <c r="T7474" s="268"/>
      <c r="X7474" s="268"/>
    </row>
    <row r="7475" spans="1:24" x14ac:dyDescent="0.25">
      <c r="A7475" s="268"/>
      <c r="B7475" s="268"/>
      <c r="C7475" s="268"/>
      <c r="D7475" s="268"/>
      <c r="E7475" s="268"/>
      <c r="F7475" s="268"/>
      <c r="G7475" s="268"/>
      <c r="H7475" s="268"/>
      <c r="J7475" s="268"/>
      <c r="K7475" s="268"/>
      <c r="L7475" s="268"/>
      <c r="O7475" s="268"/>
      <c r="T7475" s="268"/>
      <c r="X7475" s="268"/>
    </row>
    <row r="7476" spans="1:24" x14ac:dyDescent="0.25">
      <c r="A7476" s="268"/>
      <c r="B7476" s="268"/>
      <c r="C7476" s="268"/>
      <c r="D7476" s="268"/>
      <c r="E7476" s="268"/>
      <c r="F7476" s="268"/>
      <c r="G7476" s="268"/>
      <c r="H7476" s="268"/>
      <c r="J7476" s="268"/>
      <c r="K7476" s="268"/>
      <c r="L7476" s="268"/>
      <c r="O7476" s="268"/>
      <c r="T7476" s="268"/>
      <c r="X7476" s="268"/>
    </row>
    <row r="7477" spans="1:24" x14ac:dyDescent="0.25">
      <c r="A7477" s="268"/>
      <c r="B7477" s="268"/>
      <c r="C7477" s="268"/>
      <c r="D7477" s="268"/>
      <c r="E7477" s="268"/>
      <c r="F7477" s="268"/>
      <c r="G7477" s="268"/>
      <c r="H7477" s="268"/>
      <c r="J7477" s="268"/>
      <c r="K7477" s="268"/>
      <c r="L7477" s="268"/>
      <c r="O7477" s="268"/>
      <c r="T7477" s="268"/>
      <c r="X7477" s="268"/>
    </row>
    <row r="7478" spans="1:24" x14ac:dyDescent="0.25">
      <c r="A7478" s="268"/>
      <c r="B7478" s="268"/>
      <c r="C7478" s="268"/>
      <c r="D7478" s="268"/>
      <c r="E7478" s="268"/>
      <c r="F7478" s="268"/>
      <c r="G7478" s="268"/>
      <c r="H7478" s="268"/>
      <c r="J7478" s="268"/>
      <c r="K7478" s="268"/>
      <c r="L7478" s="268"/>
      <c r="O7478" s="268"/>
      <c r="T7478" s="268"/>
      <c r="X7478" s="268"/>
    </row>
    <row r="7479" spans="1:24" x14ac:dyDescent="0.25">
      <c r="A7479" s="268"/>
      <c r="B7479" s="268"/>
      <c r="C7479" s="268"/>
      <c r="D7479" s="268"/>
      <c r="E7479" s="268"/>
      <c r="F7479" s="268"/>
      <c r="G7479" s="268"/>
      <c r="H7479" s="268"/>
      <c r="J7479" s="268"/>
      <c r="K7479" s="268"/>
      <c r="L7479" s="268"/>
      <c r="O7479" s="268"/>
      <c r="T7479" s="268"/>
      <c r="X7479" s="268"/>
    </row>
    <row r="7480" spans="1:24" x14ac:dyDescent="0.25">
      <c r="A7480" s="268"/>
      <c r="B7480" s="268"/>
      <c r="C7480" s="268"/>
      <c r="D7480" s="268"/>
      <c r="E7480" s="268"/>
      <c r="F7480" s="268"/>
      <c r="G7480" s="268"/>
      <c r="H7480" s="268"/>
      <c r="J7480" s="268"/>
      <c r="K7480" s="268"/>
      <c r="L7480" s="268"/>
      <c r="O7480" s="268"/>
      <c r="T7480" s="268"/>
      <c r="X7480" s="268"/>
    </row>
    <row r="7481" spans="1:24" x14ac:dyDescent="0.25">
      <c r="A7481" s="268"/>
      <c r="B7481" s="268"/>
      <c r="C7481" s="268"/>
      <c r="D7481" s="268"/>
      <c r="E7481" s="268"/>
      <c r="F7481" s="268"/>
      <c r="G7481" s="268"/>
      <c r="H7481" s="268"/>
      <c r="J7481" s="268"/>
      <c r="K7481" s="268"/>
      <c r="L7481" s="268"/>
      <c r="O7481" s="268"/>
      <c r="T7481" s="268"/>
      <c r="X7481" s="268"/>
    </row>
    <row r="7482" spans="1:24" x14ac:dyDescent="0.25">
      <c r="A7482" s="268"/>
      <c r="B7482" s="268"/>
      <c r="C7482" s="268"/>
      <c r="D7482" s="268"/>
      <c r="E7482" s="268"/>
      <c r="F7482" s="268"/>
      <c r="G7482" s="268"/>
      <c r="H7482" s="268"/>
      <c r="J7482" s="268"/>
      <c r="K7482" s="268"/>
      <c r="L7482" s="268"/>
      <c r="O7482" s="268"/>
      <c r="T7482" s="268"/>
      <c r="X7482" s="268"/>
    </row>
    <row r="7483" spans="1:24" x14ac:dyDescent="0.25">
      <c r="A7483" s="268"/>
      <c r="B7483" s="268"/>
      <c r="C7483" s="268"/>
      <c r="D7483" s="268"/>
      <c r="E7483" s="268"/>
      <c r="F7483" s="268"/>
      <c r="G7483" s="268"/>
      <c r="H7483" s="268"/>
      <c r="J7483" s="268"/>
      <c r="K7483" s="268"/>
      <c r="L7483" s="268"/>
      <c r="O7483" s="268"/>
      <c r="T7483" s="268"/>
      <c r="X7483" s="268"/>
    </row>
    <row r="7484" spans="1:24" x14ac:dyDescent="0.25">
      <c r="A7484" s="268"/>
      <c r="B7484" s="268"/>
      <c r="C7484" s="268"/>
      <c r="D7484" s="268"/>
      <c r="E7484" s="268"/>
      <c r="F7484" s="268"/>
      <c r="G7484" s="268"/>
      <c r="H7484" s="268"/>
      <c r="J7484" s="268"/>
      <c r="K7484" s="268"/>
      <c r="L7484" s="268"/>
      <c r="O7484" s="268"/>
      <c r="T7484" s="268"/>
      <c r="X7484" s="268"/>
    </row>
    <row r="7485" spans="1:24" x14ac:dyDescent="0.25">
      <c r="A7485" s="268"/>
      <c r="B7485" s="268"/>
      <c r="C7485" s="268"/>
      <c r="D7485" s="268"/>
      <c r="E7485" s="268"/>
      <c r="F7485" s="268"/>
      <c r="G7485" s="268"/>
      <c r="H7485" s="268"/>
      <c r="J7485" s="268"/>
      <c r="K7485" s="268"/>
      <c r="L7485" s="268"/>
      <c r="O7485" s="268"/>
      <c r="T7485" s="268"/>
      <c r="X7485" s="268"/>
    </row>
    <row r="7486" spans="1:24" x14ac:dyDescent="0.25">
      <c r="A7486" s="268"/>
      <c r="B7486" s="268"/>
      <c r="C7486" s="268"/>
      <c r="D7486" s="268"/>
      <c r="E7486" s="268"/>
      <c r="F7486" s="268"/>
      <c r="G7486" s="268"/>
      <c r="H7486" s="268"/>
      <c r="J7486" s="268"/>
      <c r="K7486" s="268"/>
      <c r="L7486" s="268"/>
      <c r="O7486" s="268"/>
      <c r="T7486" s="268"/>
      <c r="X7486" s="268"/>
    </row>
    <row r="7487" spans="1:24" x14ac:dyDescent="0.25">
      <c r="A7487" s="268"/>
      <c r="B7487" s="268"/>
      <c r="C7487" s="268"/>
      <c r="D7487" s="268"/>
      <c r="E7487" s="268"/>
      <c r="F7487" s="268"/>
      <c r="G7487" s="268"/>
      <c r="H7487" s="268"/>
      <c r="J7487" s="268"/>
      <c r="K7487" s="268"/>
      <c r="L7487" s="268"/>
      <c r="O7487" s="268"/>
      <c r="T7487" s="268"/>
      <c r="X7487" s="268"/>
    </row>
    <row r="7488" spans="1:24" x14ac:dyDescent="0.25">
      <c r="A7488" s="268"/>
      <c r="B7488" s="268"/>
      <c r="C7488" s="268"/>
      <c r="D7488" s="268"/>
      <c r="E7488" s="268"/>
      <c r="F7488" s="268"/>
      <c r="G7488" s="268"/>
      <c r="H7488" s="268"/>
      <c r="J7488" s="268"/>
      <c r="K7488" s="268"/>
      <c r="L7488" s="268"/>
      <c r="O7488" s="268"/>
      <c r="T7488" s="268"/>
      <c r="X7488" s="268"/>
    </row>
    <row r="7489" spans="1:24" x14ac:dyDescent="0.25">
      <c r="A7489" s="268"/>
      <c r="B7489" s="268"/>
      <c r="C7489" s="268"/>
      <c r="D7489" s="268"/>
      <c r="E7489" s="268"/>
      <c r="F7489" s="268"/>
      <c r="G7489" s="268"/>
      <c r="H7489" s="268"/>
      <c r="J7489" s="268"/>
      <c r="K7489" s="268"/>
      <c r="L7489" s="268"/>
      <c r="O7489" s="268"/>
      <c r="T7489" s="268"/>
      <c r="X7489" s="268"/>
    </row>
    <row r="7490" spans="1:24" x14ac:dyDescent="0.25">
      <c r="A7490" s="268"/>
      <c r="B7490" s="268"/>
      <c r="C7490" s="268"/>
      <c r="D7490" s="268"/>
      <c r="E7490" s="268"/>
      <c r="F7490" s="268"/>
      <c r="G7490" s="268"/>
      <c r="H7490" s="268"/>
      <c r="J7490" s="268"/>
      <c r="K7490" s="268"/>
      <c r="L7490" s="268"/>
      <c r="O7490" s="268"/>
      <c r="T7490" s="268"/>
      <c r="X7490" s="268"/>
    </row>
    <row r="7491" spans="1:24" x14ac:dyDescent="0.25">
      <c r="A7491" s="268"/>
      <c r="B7491" s="268"/>
      <c r="C7491" s="268"/>
      <c r="D7491" s="268"/>
      <c r="E7491" s="268"/>
      <c r="F7491" s="268"/>
      <c r="G7491" s="268"/>
      <c r="H7491" s="268"/>
      <c r="J7491" s="268"/>
      <c r="K7491" s="268"/>
      <c r="L7491" s="268"/>
      <c r="O7491" s="268"/>
      <c r="T7491" s="268"/>
      <c r="X7491" s="268"/>
    </row>
    <row r="7492" spans="1:24" x14ac:dyDescent="0.25">
      <c r="A7492" s="268"/>
      <c r="B7492" s="268"/>
      <c r="C7492" s="268"/>
      <c r="D7492" s="268"/>
      <c r="E7492" s="268"/>
      <c r="F7492" s="268"/>
      <c r="G7492" s="268"/>
      <c r="H7492" s="268"/>
      <c r="J7492" s="268"/>
      <c r="K7492" s="268"/>
      <c r="L7492" s="268"/>
      <c r="O7492" s="268"/>
      <c r="T7492" s="268"/>
      <c r="X7492" s="268"/>
    </row>
    <row r="7493" spans="1:24" x14ac:dyDescent="0.25">
      <c r="A7493" s="268"/>
      <c r="B7493" s="268"/>
      <c r="C7493" s="268"/>
      <c r="D7493" s="268"/>
      <c r="E7493" s="268"/>
      <c r="F7493" s="268"/>
      <c r="G7493" s="268"/>
      <c r="H7493" s="268"/>
      <c r="J7493" s="268"/>
      <c r="K7493" s="268"/>
      <c r="L7493" s="268"/>
      <c r="O7493" s="268"/>
      <c r="T7493" s="268"/>
      <c r="X7493" s="268"/>
    </row>
    <row r="7494" spans="1:24" x14ac:dyDescent="0.25">
      <c r="A7494" s="268"/>
      <c r="B7494" s="268"/>
      <c r="C7494" s="268"/>
      <c r="D7494" s="268"/>
      <c r="E7494" s="268"/>
      <c r="F7494" s="268"/>
      <c r="G7494" s="268"/>
      <c r="H7494" s="268"/>
      <c r="J7494" s="268"/>
      <c r="K7494" s="268"/>
      <c r="L7494" s="268"/>
      <c r="O7494" s="268"/>
      <c r="T7494" s="268"/>
      <c r="X7494" s="268"/>
    </row>
    <row r="7495" spans="1:24" x14ac:dyDescent="0.25">
      <c r="A7495" s="268"/>
      <c r="B7495" s="268"/>
      <c r="C7495" s="268"/>
      <c r="D7495" s="268"/>
      <c r="E7495" s="268"/>
      <c r="F7495" s="268"/>
      <c r="G7495" s="268"/>
      <c r="H7495" s="268"/>
      <c r="J7495" s="268"/>
      <c r="K7495" s="268"/>
      <c r="L7495" s="268"/>
      <c r="O7495" s="268"/>
      <c r="T7495" s="268"/>
      <c r="X7495" s="268"/>
    </row>
    <row r="7496" spans="1:24" x14ac:dyDescent="0.25">
      <c r="A7496" s="268"/>
      <c r="B7496" s="268"/>
      <c r="C7496" s="268"/>
      <c r="D7496" s="268"/>
      <c r="E7496" s="268"/>
      <c r="F7496" s="268"/>
      <c r="G7496" s="268"/>
      <c r="H7496" s="268"/>
      <c r="J7496" s="268"/>
      <c r="K7496" s="268"/>
      <c r="L7496" s="268"/>
      <c r="O7496" s="268"/>
      <c r="T7496" s="268"/>
      <c r="X7496" s="268"/>
    </row>
    <row r="7497" spans="1:24" x14ac:dyDescent="0.25">
      <c r="A7497" s="268"/>
      <c r="B7497" s="268"/>
      <c r="C7497" s="268"/>
      <c r="D7497" s="268"/>
      <c r="E7497" s="268"/>
      <c r="F7497" s="268"/>
      <c r="G7497" s="268"/>
      <c r="H7497" s="268"/>
      <c r="J7497" s="268"/>
      <c r="K7497" s="268"/>
      <c r="L7497" s="268"/>
      <c r="O7497" s="268"/>
      <c r="T7497" s="268"/>
      <c r="X7497" s="268"/>
    </row>
    <row r="7498" spans="1:24" x14ac:dyDescent="0.25">
      <c r="A7498" s="268"/>
      <c r="B7498" s="268"/>
      <c r="C7498" s="268"/>
      <c r="D7498" s="268"/>
      <c r="E7498" s="268"/>
      <c r="F7498" s="268"/>
      <c r="G7498" s="268"/>
      <c r="H7498" s="268"/>
      <c r="J7498" s="268"/>
      <c r="K7498" s="268"/>
      <c r="L7498" s="268"/>
      <c r="O7498" s="268"/>
      <c r="T7498" s="268"/>
      <c r="X7498" s="268"/>
    </row>
    <row r="7499" spans="1:24" x14ac:dyDescent="0.25">
      <c r="A7499" s="268"/>
      <c r="B7499" s="268"/>
      <c r="C7499" s="268"/>
      <c r="D7499" s="268"/>
      <c r="E7499" s="268"/>
      <c r="F7499" s="268"/>
      <c r="G7499" s="268"/>
      <c r="H7499" s="268"/>
      <c r="J7499" s="268"/>
      <c r="K7499" s="268"/>
      <c r="L7499" s="268"/>
      <c r="O7499" s="268"/>
      <c r="T7499" s="268"/>
      <c r="X7499" s="268"/>
    </row>
    <row r="7500" spans="1:24" x14ac:dyDescent="0.25">
      <c r="A7500" s="268"/>
      <c r="B7500" s="268"/>
      <c r="C7500" s="268"/>
      <c r="D7500" s="268"/>
      <c r="E7500" s="268"/>
      <c r="F7500" s="268"/>
      <c r="G7500" s="268"/>
      <c r="H7500" s="268"/>
      <c r="J7500" s="268"/>
      <c r="K7500" s="268"/>
      <c r="L7500" s="268"/>
      <c r="O7500" s="268"/>
      <c r="T7500" s="268"/>
      <c r="X7500" s="268"/>
    </row>
    <row r="7501" spans="1:24" x14ac:dyDescent="0.25">
      <c r="A7501" s="268"/>
      <c r="B7501" s="268"/>
      <c r="C7501" s="268"/>
      <c r="D7501" s="268"/>
      <c r="E7501" s="268"/>
      <c r="F7501" s="268"/>
      <c r="G7501" s="268"/>
      <c r="H7501" s="268"/>
      <c r="J7501" s="268"/>
      <c r="K7501" s="268"/>
      <c r="L7501" s="268"/>
      <c r="O7501" s="268"/>
      <c r="T7501" s="268"/>
      <c r="X7501" s="268"/>
    </row>
    <row r="7502" spans="1:24" x14ac:dyDescent="0.25">
      <c r="A7502" s="268"/>
      <c r="B7502" s="268"/>
      <c r="C7502" s="268"/>
      <c r="D7502" s="268"/>
      <c r="E7502" s="268"/>
      <c r="F7502" s="268"/>
      <c r="G7502" s="268"/>
      <c r="H7502" s="268"/>
      <c r="J7502" s="268"/>
      <c r="K7502" s="268"/>
      <c r="L7502" s="268"/>
      <c r="O7502" s="268"/>
      <c r="T7502" s="268"/>
      <c r="X7502" s="268"/>
    </row>
    <row r="7503" spans="1:24" x14ac:dyDescent="0.25">
      <c r="A7503" s="268"/>
      <c r="B7503" s="268"/>
      <c r="C7503" s="268"/>
      <c r="D7503" s="268"/>
      <c r="E7503" s="268"/>
      <c r="F7503" s="268"/>
      <c r="G7503" s="268"/>
      <c r="H7503" s="268"/>
      <c r="J7503" s="268"/>
      <c r="K7503" s="268"/>
      <c r="L7503" s="268"/>
      <c r="O7503" s="268"/>
      <c r="T7503" s="268"/>
      <c r="X7503" s="268"/>
    </row>
    <row r="7504" spans="1:24" x14ac:dyDescent="0.25">
      <c r="A7504" s="268"/>
      <c r="B7504" s="268"/>
      <c r="C7504" s="268"/>
      <c r="D7504" s="268"/>
      <c r="E7504" s="268"/>
      <c r="F7504" s="268"/>
      <c r="G7504" s="268"/>
      <c r="H7504" s="268"/>
      <c r="J7504" s="268"/>
      <c r="K7504" s="268"/>
      <c r="L7504" s="268"/>
      <c r="O7504" s="268"/>
      <c r="T7504" s="268"/>
      <c r="X7504" s="268"/>
    </row>
    <row r="7505" spans="1:24" x14ac:dyDescent="0.25">
      <c r="A7505" s="268"/>
      <c r="B7505" s="268"/>
      <c r="C7505" s="268"/>
      <c r="D7505" s="268"/>
      <c r="E7505" s="268"/>
      <c r="F7505" s="268"/>
      <c r="G7505" s="268"/>
      <c r="H7505" s="268"/>
      <c r="J7505" s="268"/>
      <c r="K7505" s="268"/>
      <c r="L7505" s="268"/>
      <c r="O7505" s="268"/>
      <c r="T7505" s="268"/>
      <c r="X7505" s="268"/>
    </row>
    <row r="7506" spans="1:24" x14ac:dyDescent="0.25">
      <c r="A7506" s="268"/>
      <c r="B7506" s="268"/>
      <c r="C7506" s="268"/>
      <c r="D7506" s="268"/>
      <c r="E7506" s="268"/>
      <c r="F7506" s="268"/>
      <c r="G7506" s="268"/>
      <c r="H7506" s="268"/>
      <c r="J7506" s="268"/>
      <c r="K7506" s="268"/>
      <c r="L7506" s="268"/>
      <c r="O7506" s="268"/>
      <c r="T7506" s="268"/>
      <c r="X7506" s="268"/>
    </row>
    <row r="7507" spans="1:24" x14ac:dyDescent="0.25">
      <c r="A7507" s="268"/>
      <c r="B7507" s="268"/>
      <c r="C7507" s="268"/>
      <c r="D7507" s="268"/>
      <c r="E7507" s="268"/>
      <c r="F7507" s="268"/>
      <c r="G7507" s="268"/>
      <c r="H7507" s="268"/>
      <c r="J7507" s="268"/>
      <c r="K7507" s="268"/>
      <c r="L7507" s="268"/>
      <c r="O7507" s="268"/>
      <c r="T7507" s="268"/>
      <c r="X7507" s="268"/>
    </row>
    <row r="7508" spans="1:24" x14ac:dyDescent="0.25">
      <c r="A7508" s="268"/>
      <c r="B7508" s="268"/>
      <c r="C7508" s="268"/>
      <c r="D7508" s="268"/>
      <c r="E7508" s="268"/>
      <c r="F7508" s="268"/>
      <c r="G7508" s="268"/>
      <c r="H7508" s="268"/>
      <c r="J7508" s="268"/>
      <c r="K7508" s="268"/>
      <c r="L7508" s="268"/>
      <c r="O7508" s="268"/>
      <c r="T7508" s="268"/>
      <c r="X7508" s="268"/>
    </row>
    <row r="7509" spans="1:24" x14ac:dyDescent="0.25">
      <c r="A7509" s="268"/>
      <c r="B7509" s="268"/>
      <c r="C7509" s="268"/>
      <c r="D7509" s="268"/>
      <c r="E7509" s="268"/>
      <c r="F7509" s="268"/>
      <c r="G7509" s="268"/>
      <c r="H7509" s="268"/>
      <c r="J7509" s="268"/>
      <c r="K7509" s="268"/>
      <c r="L7509" s="268"/>
      <c r="O7509" s="268"/>
      <c r="T7509" s="268"/>
      <c r="X7509" s="268"/>
    </row>
    <row r="7510" spans="1:24" x14ac:dyDescent="0.25">
      <c r="A7510" s="268"/>
      <c r="B7510" s="268"/>
      <c r="C7510" s="268"/>
      <c r="D7510" s="268"/>
      <c r="E7510" s="268"/>
      <c r="F7510" s="268"/>
      <c r="G7510" s="268"/>
      <c r="H7510" s="268"/>
      <c r="J7510" s="268"/>
      <c r="K7510" s="268"/>
      <c r="L7510" s="268"/>
      <c r="O7510" s="268"/>
      <c r="T7510" s="268"/>
      <c r="X7510" s="268"/>
    </row>
    <row r="7511" spans="1:24" x14ac:dyDescent="0.25">
      <c r="A7511" s="268"/>
      <c r="B7511" s="268"/>
      <c r="C7511" s="268"/>
      <c r="D7511" s="268"/>
      <c r="E7511" s="268"/>
      <c r="F7511" s="268"/>
      <c r="G7511" s="268"/>
      <c r="H7511" s="268"/>
      <c r="J7511" s="268"/>
      <c r="K7511" s="268"/>
      <c r="L7511" s="268"/>
      <c r="O7511" s="268"/>
      <c r="T7511" s="268"/>
      <c r="X7511" s="268"/>
    </row>
    <row r="7512" spans="1:24" x14ac:dyDescent="0.25">
      <c r="A7512" s="268"/>
      <c r="B7512" s="268"/>
      <c r="C7512" s="268"/>
      <c r="D7512" s="268"/>
      <c r="E7512" s="268"/>
      <c r="F7512" s="268"/>
      <c r="G7512" s="268"/>
      <c r="H7512" s="268"/>
      <c r="J7512" s="268"/>
      <c r="K7512" s="268"/>
      <c r="L7512" s="268"/>
      <c r="O7512" s="268"/>
      <c r="T7512" s="268"/>
      <c r="X7512" s="268"/>
    </row>
    <row r="7513" spans="1:24" x14ac:dyDescent="0.25">
      <c r="A7513" s="268"/>
      <c r="B7513" s="268"/>
      <c r="C7513" s="268"/>
      <c r="D7513" s="268"/>
      <c r="E7513" s="268"/>
      <c r="F7513" s="268"/>
      <c r="G7513" s="268"/>
      <c r="H7513" s="268"/>
      <c r="J7513" s="268"/>
      <c r="K7513" s="268"/>
      <c r="L7513" s="268"/>
      <c r="O7513" s="268"/>
      <c r="T7513" s="268"/>
      <c r="X7513" s="268"/>
    </row>
    <row r="7514" spans="1:24" x14ac:dyDescent="0.25">
      <c r="A7514" s="268"/>
      <c r="B7514" s="268"/>
      <c r="C7514" s="268"/>
      <c r="D7514" s="268"/>
      <c r="E7514" s="268"/>
      <c r="F7514" s="268"/>
      <c r="G7514" s="268"/>
      <c r="H7514" s="268"/>
      <c r="J7514" s="268"/>
      <c r="K7514" s="268"/>
      <c r="L7514" s="268"/>
      <c r="O7514" s="268"/>
      <c r="T7514" s="268"/>
      <c r="X7514" s="268"/>
    </row>
    <row r="7515" spans="1:24" x14ac:dyDescent="0.25">
      <c r="A7515" s="268"/>
      <c r="B7515" s="268"/>
      <c r="C7515" s="268"/>
      <c r="D7515" s="268"/>
      <c r="E7515" s="268"/>
      <c r="F7515" s="268"/>
      <c r="G7515" s="268"/>
      <c r="H7515" s="268"/>
      <c r="J7515" s="268"/>
      <c r="K7515" s="268"/>
      <c r="L7515" s="268"/>
      <c r="O7515" s="268"/>
      <c r="T7515" s="268"/>
      <c r="X7515" s="268"/>
    </row>
    <row r="7516" spans="1:24" x14ac:dyDescent="0.25">
      <c r="A7516" s="268"/>
      <c r="B7516" s="268"/>
      <c r="C7516" s="268"/>
      <c r="D7516" s="268"/>
      <c r="E7516" s="268"/>
      <c r="F7516" s="268"/>
      <c r="G7516" s="268"/>
      <c r="H7516" s="268"/>
      <c r="J7516" s="268"/>
      <c r="K7516" s="268"/>
      <c r="L7516" s="268"/>
      <c r="O7516" s="268"/>
      <c r="T7516" s="268"/>
      <c r="X7516" s="268"/>
    </row>
    <row r="7517" spans="1:24" x14ac:dyDescent="0.25">
      <c r="A7517" s="268"/>
      <c r="B7517" s="268"/>
      <c r="C7517" s="268"/>
      <c r="D7517" s="268"/>
      <c r="E7517" s="268"/>
      <c r="F7517" s="268"/>
      <c r="G7517" s="268"/>
      <c r="H7517" s="268"/>
      <c r="J7517" s="268"/>
      <c r="K7517" s="268"/>
      <c r="L7517" s="268"/>
      <c r="O7517" s="268"/>
      <c r="T7517" s="268"/>
      <c r="X7517" s="268"/>
    </row>
    <row r="7518" spans="1:24" x14ac:dyDescent="0.25">
      <c r="A7518" s="268"/>
      <c r="B7518" s="268"/>
      <c r="C7518" s="268"/>
      <c r="D7518" s="268"/>
      <c r="E7518" s="268"/>
      <c r="F7518" s="268"/>
      <c r="G7518" s="268"/>
      <c r="H7518" s="268"/>
      <c r="J7518" s="268"/>
      <c r="K7518" s="268"/>
      <c r="L7518" s="268"/>
      <c r="O7518" s="268"/>
      <c r="T7518" s="268"/>
      <c r="X7518" s="268"/>
    </row>
    <row r="7519" spans="1:24" x14ac:dyDescent="0.25">
      <c r="A7519" s="268"/>
      <c r="B7519" s="268"/>
      <c r="C7519" s="268"/>
      <c r="D7519" s="268"/>
      <c r="E7519" s="268"/>
      <c r="F7519" s="268"/>
      <c r="G7519" s="268"/>
      <c r="H7519" s="268"/>
      <c r="J7519" s="268"/>
      <c r="K7519" s="268"/>
      <c r="L7519" s="268"/>
      <c r="O7519" s="268"/>
      <c r="T7519" s="268"/>
      <c r="X7519" s="268"/>
    </row>
    <row r="7520" spans="1:24" x14ac:dyDescent="0.25">
      <c r="A7520" s="268"/>
      <c r="B7520" s="268"/>
      <c r="C7520" s="268"/>
      <c r="D7520" s="268"/>
      <c r="E7520" s="268"/>
      <c r="F7520" s="268"/>
      <c r="G7520" s="268"/>
      <c r="H7520" s="268"/>
      <c r="J7520" s="268"/>
      <c r="K7520" s="268"/>
      <c r="L7520" s="268"/>
      <c r="O7520" s="268"/>
      <c r="T7520" s="268"/>
      <c r="X7520" s="268"/>
    </row>
    <row r="7521" spans="1:24" x14ac:dyDescent="0.25">
      <c r="A7521" s="268"/>
      <c r="B7521" s="268"/>
      <c r="C7521" s="268"/>
      <c r="D7521" s="268"/>
      <c r="E7521" s="268"/>
      <c r="F7521" s="268"/>
      <c r="G7521" s="268"/>
      <c r="H7521" s="268"/>
      <c r="J7521" s="268"/>
      <c r="K7521" s="268"/>
      <c r="L7521" s="268"/>
      <c r="O7521" s="268"/>
      <c r="T7521" s="268"/>
      <c r="X7521" s="268"/>
    </row>
    <row r="7522" spans="1:24" x14ac:dyDescent="0.25">
      <c r="A7522" s="268"/>
      <c r="B7522" s="268"/>
      <c r="C7522" s="268"/>
      <c r="D7522" s="268"/>
      <c r="E7522" s="268"/>
      <c r="F7522" s="268"/>
      <c r="G7522" s="268"/>
      <c r="H7522" s="268"/>
      <c r="J7522" s="268"/>
      <c r="K7522" s="268"/>
      <c r="L7522" s="268"/>
      <c r="O7522" s="268"/>
      <c r="T7522" s="268"/>
      <c r="X7522" s="268"/>
    </row>
    <row r="7523" spans="1:24" x14ac:dyDescent="0.25">
      <c r="A7523" s="268"/>
      <c r="B7523" s="268"/>
      <c r="C7523" s="268"/>
      <c r="D7523" s="268"/>
      <c r="E7523" s="268"/>
      <c r="F7523" s="268"/>
      <c r="G7523" s="268"/>
      <c r="H7523" s="268"/>
      <c r="J7523" s="268"/>
      <c r="K7523" s="268"/>
      <c r="L7523" s="268"/>
      <c r="O7523" s="268"/>
      <c r="T7523" s="268"/>
      <c r="X7523" s="268"/>
    </row>
    <row r="7524" spans="1:24" x14ac:dyDescent="0.25">
      <c r="A7524" s="268"/>
      <c r="B7524" s="268"/>
      <c r="C7524" s="268"/>
      <c r="D7524" s="268"/>
      <c r="E7524" s="268"/>
      <c r="F7524" s="268"/>
      <c r="G7524" s="268"/>
      <c r="H7524" s="268"/>
      <c r="J7524" s="268"/>
      <c r="K7524" s="268"/>
      <c r="L7524" s="268"/>
      <c r="O7524" s="268"/>
      <c r="T7524" s="268"/>
      <c r="X7524" s="268"/>
    </row>
    <row r="7525" spans="1:24" x14ac:dyDescent="0.25">
      <c r="A7525" s="268"/>
      <c r="B7525" s="268"/>
      <c r="C7525" s="268"/>
      <c r="D7525" s="268"/>
      <c r="E7525" s="268"/>
      <c r="F7525" s="268"/>
      <c r="G7525" s="268"/>
      <c r="H7525" s="268"/>
      <c r="J7525" s="268"/>
      <c r="K7525" s="268"/>
      <c r="L7525" s="268"/>
      <c r="O7525" s="268"/>
      <c r="T7525" s="268"/>
      <c r="X7525" s="268"/>
    </row>
    <row r="7526" spans="1:24" x14ac:dyDescent="0.25">
      <c r="A7526" s="268"/>
      <c r="B7526" s="268"/>
      <c r="C7526" s="268"/>
      <c r="D7526" s="268"/>
      <c r="E7526" s="268"/>
      <c r="F7526" s="268"/>
      <c r="G7526" s="268"/>
      <c r="H7526" s="268"/>
      <c r="J7526" s="268"/>
      <c r="K7526" s="268"/>
      <c r="L7526" s="268"/>
      <c r="O7526" s="268"/>
      <c r="T7526" s="268"/>
      <c r="X7526" s="268"/>
    </row>
    <row r="7527" spans="1:24" x14ac:dyDescent="0.25">
      <c r="A7527" s="268"/>
      <c r="B7527" s="268"/>
      <c r="C7527" s="268"/>
      <c r="D7527" s="268"/>
      <c r="E7527" s="268"/>
      <c r="F7527" s="268"/>
      <c r="G7527" s="268"/>
      <c r="H7527" s="268"/>
      <c r="J7527" s="268"/>
      <c r="K7527" s="268"/>
      <c r="L7527" s="268"/>
      <c r="O7527" s="268"/>
      <c r="T7527" s="268"/>
      <c r="X7527" s="268"/>
    </row>
    <row r="7528" spans="1:24" x14ac:dyDescent="0.25">
      <c r="A7528" s="268"/>
      <c r="B7528" s="268"/>
      <c r="C7528" s="268"/>
      <c r="D7528" s="268"/>
      <c r="E7528" s="268"/>
      <c r="F7528" s="268"/>
      <c r="G7528" s="268"/>
      <c r="H7528" s="268"/>
      <c r="J7528" s="268"/>
      <c r="K7528" s="268"/>
      <c r="L7528" s="268"/>
      <c r="O7528" s="268"/>
      <c r="T7528" s="268"/>
      <c r="X7528" s="268"/>
    </row>
    <row r="7529" spans="1:24" x14ac:dyDescent="0.25">
      <c r="A7529" s="268"/>
      <c r="B7529" s="268"/>
      <c r="C7529" s="268"/>
      <c r="D7529" s="268"/>
      <c r="E7529" s="268"/>
      <c r="F7529" s="268"/>
      <c r="G7529" s="268"/>
      <c r="H7529" s="268"/>
      <c r="J7529" s="268"/>
      <c r="K7529" s="268"/>
      <c r="L7529" s="268"/>
      <c r="O7529" s="268"/>
      <c r="T7529" s="268"/>
      <c r="X7529" s="268"/>
    </row>
    <row r="7530" spans="1:24" x14ac:dyDescent="0.25">
      <c r="A7530" s="268"/>
      <c r="B7530" s="268"/>
      <c r="C7530" s="268"/>
      <c r="D7530" s="268"/>
      <c r="E7530" s="268"/>
      <c r="F7530" s="268"/>
      <c r="G7530" s="268"/>
      <c r="H7530" s="268"/>
      <c r="J7530" s="268"/>
      <c r="K7530" s="268"/>
      <c r="L7530" s="268"/>
      <c r="O7530" s="268"/>
      <c r="T7530" s="268"/>
      <c r="X7530" s="268"/>
    </row>
    <row r="7531" spans="1:24" x14ac:dyDescent="0.25">
      <c r="A7531" s="268"/>
      <c r="B7531" s="268"/>
      <c r="C7531" s="268"/>
      <c r="D7531" s="268"/>
      <c r="E7531" s="268"/>
      <c r="F7531" s="268"/>
      <c r="G7531" s="268"/>
      <c r="H7531" s="268"/>
      <c r="J7531" s="268"/>
      <c r="K7531" s="268"/>
      <c r="L7531" s="268"/>
      <c r="O7531" s="268"/>
      <c r="T7531" s="268"/>
      <c r="X7531" s="268"/>
    </row>
    <row r="7532" spans="1:24" x14ac:dyDescent="0.25">
      <c r="A7532" s="268"/>
      <c r="B7532" s="268"/>
      <c r="C7532" s="268"/>
      <c r="D7532" s="268"/>
      <c r="E7532" s="268"/>
      <c r="F7532" s="268"/>
      <c r="G7532" s="268"/>
      <c r="H7532" s="268"/>
      <c r="J7532" s="268"/>
      <c r="K7532" s="268"/>
      <c r="L7532" s="268"/>
      <c r="O7532" s="268"/>
      <c r="T7532" s="268"/>
      <c r="X7532" s="268"/>
    </row>
    <row r="7533" spans="1:24" x14ac:dyDescent="0.25">
      <c r="A7533" s="268"/>
      <c r="B7533" s="268"/>
      <c r="C7533" s="268"/>
      <c r="D7533" s="268"/>
      <c r="E7533" s="268"/>
      <c r="F7533" s="268"/>
      <c r="G7533" s="268"/>
      <c r="H7533" s="268"/>
      <c r="J7533" s="268"/>
      <c r="K7533" s="268"/>
      <c r="L7533" s="268"/>
      <c r="O7533" s="268"/>
      <c r="T7533" s="268"/>
      <c r="X7533" s="268"/>
    </row>
    <row r="7534" spans="1:24" x14ac:dyDescent="0.25">
      <c r="A7534" s="268"/>
      <c r="B7534" s="268"/>
      <c r="C7534" s="268"/>
      <c r="D7534" s="268"/>
      <c r="E7534" s="268"/>
      <c r="F7534" s="268"/>
      <c r="G7534" s="268"/>
      <c r="H7534" s="268"/>
      <c r="J7534" s="268"/>
      <c r="K7534" s="268"/>
      <c r="L7534" s="268"/>
      <c r="O7534" s="268"/>
      <c r="T7534" s="268"/>
      <c r="X7534" s="268"/>
    </row>
    <row r="7535" spans="1:24" x14ac:dyDescent="0.25">
      <c r="A7535" s="268"/>
      <c r="B7535" s="268"/>
      <c r="C7535" s="268"/>
      <c r="D7535" s="268"/>
      <c r="E7535" s="268"/>
      <c r="F7535" s="268"/>
      <c r="G7535" s="268"/>
      <c r="H7535" s="268"/>
      <c r="J7535" s="268"/>
      <c r="K7535" s="268"/>
      <c r="L7535" s="268"/>
      <c r="O7535" s="268"/>
      <c r="T7535" s="268"/>
      <c r="X7535" s="268"/>
    </row>
    <row r="7536" spans="1:24" x14ac:dyDescent="0.25">
      <c r="A7536" s="268"/>
      <c r="B7536" s="268"/>
      <c r="C7536" s="268"/>
      <c r="D7536" s="268"/>
      <c r="E7536" s="268"/>
      <c r="F7536" s="268"/>
      <c r="G7536" s="268"/>
      <c r="H7536" s="268"/>
      <c r="J7536" s="268"/>
      <c r="K7536" s="268"/>
      <c r="L7536" s="268"/>
      <c r="O7536" s="268"/>
      <c r="T7536" s="268"/>
      <c r="X7536" s="268"/>
    </row>
    <row r="7537" spans="1:24" x14ac:dyDescent="0.25">
      <c r="A7537" s="268"/>
      <c r="B7537" s="268"/>
      <c r="C7537" s="268"/>
      <c r="D7537" s="268"/>
      <c r="E7537" s="268"/>
      <c r="F7537" s="268"/>
      <c r="G7537" s="268"/>
      <c r="H7537" s="268"/>
      <c r="J7537" s="268"/>
      <c r="K7537" s="268"/>
      <c r="L7537" s="268"/>
      <c r="O7537" s="268"/>
      <c r="T7537" s="268"/>
      <c r="X7537" s="268"/>
    </row>
    <row r="7538" spans="1:24" x14ac:dyDescent="0.25">
      <c r="A7538" s="268"/>
      <c r="B7538" s="268"/>
      <c r="C7538" s="268"/>
      <c r="D7538" s="268"/>
      <c r="E7538" s="268"/>
      <c r="F7538" s="268"/>
      <c r="G7538" s="268"/>
      <c r="H7538" s="268"/>
      <c r="J7538" s="268"/>
      <c r="K7538" s="268"/>
      <c r="L7538" s="268"/>
      <c r="O7538" s="268"/>
      <c r="T7538" s="268"/>
      <c r="X7538" s="268"/>
    </row>
    <row r="7539" spans="1:24" x14ac:dyDescent="0.25">
      <c r="A7539" s="268"/>
      <c r="B7539" s="268"/>
      <c r="C7539" s="268"/>
      <c r="D7539" s="268"/>
      <c r="E7539" s="268"/>
      <c r="F7539" s="268"/>
      <c r="G7539" s="268"/>
      <c r="H7539" s="268"/>
      <c r="J7539" s="268"/>
      <c r="K7539" s="268"/>
      <c r="L7539" s="268"/>
      <c r="O7539" s="268"/>
      <c r="T7539" s="268"/>
      <c r="X7539" s="268"/>
    </row>
    <row r="7540" spans="1:24" x14ac:dyDescent="0.25">
      <c r="A7540" s="268"/>
      <c r="B7540" s="268"/>
      <c r="C7540" s="268"/>
      <c r="D7540" s="268"/>
      <c r="E7540" s="268"/>
      <c r="F7540" s="268"/>
      <c r="G7540" s="268"/>
      <c r="H7540" s="268"/>
      <c r="J7540" s="268"/>
      <c r="K7540" s="268"/>
      <c r="L7540" s="268"/>
      <c r="O7540" s="268"/>
      <c r="T7540" s="268"/>
      <c r="X7540" s="268"/>
    </row>
    <row r="7541" spans="1:24" x14ac:dyDescent="0.25">
      <c r="A7541" s="268"/>
      <c r="B7541" s="268"/>
      <c r="C7541" s="268"/>
      <c r="D7541" s="268"/>
      <c r="E7541" s="268"/>
      <c r="F7541" s="268"/>
      <c r="G7541" s="268"/>
      <c r="H7541" s="268"/>
      <c r="J7541" s="268"/>
      <c r="K7541" s="268"/>
      <c r="L7541" s="268"/>
      <c r="O7541" s="268"/>
      <c r="T7541" s="268"/>
      <c r="X7541" s="268"/>
    </row>
    <row r="7542" spans="1:24" x14ac:dyDescent="0.25">
      <c r="A7542" s="268"/>
      <c r="B7542" s="268"/>
      <c r="C7542" s="268"/>
      <c r="D7542" s="268"/>
      <c r="E7542" s="268"/>
      <c r="F7542" s="268"/>
      <c r="G7542" s="268"/>
      <c r="H7542" s="268"/>
      <c r="J7542" s="268"/>
      <c r="K7542" s="268"/>
      <c r="L7542" s="268"/>
      <c r="O7542" s="268"/>
      <c r="T7542" s="268"/>
      <c r="X7542" s="268"/>
    </row>
    <row r="7543" spans="1:24" x14ac:dyDescent="0.25">
      <c r="A7543" s="268"/>
      <c r="B7543" s="268"/>
      <c r="C7543" s="268"/>
      <c r="D7543" s="268"/>
      <c r="E7543" s="268"/>
      <c r="F7543" s="268"/>
      <c r="G7543" s="268"/>
      <c r="H7543" s="268"/>
      <c r="J7543" s="268"/>
      <c r="K7543" s="268"/>
      <c r="L7543" s="268"/>
      <c r="O7543" s="268"/>
      <c r="T7543" s="268"/>
      <c r="X7543" s="268"/>
    </row>
    <row r="7544" spans="1:24" x14ac:dyDescent="0.25">
      <c r="A7544" s="268"/>
      <c r="B7544" s="268"/>
      <c r="C7544" s="268"/>
      <c r="D7544" s="268"/>
      <c r="E7544" s="268"/>
      <c r="F7544" s="268"/>
      <c r="G7544" s="268"/>
      <c r="H7544" s="268"/>
      <c r="J7544" s="268"/>
      <c r="K7544" s="268"/>
      <c r="L7544" s="268"/>
      <c r="O7544" s="268"/>
      <c r="T7544" s="268"/>
      <c r="X7544" s="268"/>
    </row>
    <row r="7545" spans="1:24" x14ac:dyDescent="0.25">
      <c r="A7545" s="268"/>
      <c r="B7545" s="268"/>
      <c r="C7545" s="268"/>
      <c r="D7545" s="268"/>
      <c r="E7545" s="268"/>
      <c r="F7545" s="268"/>
      <c r="G7545" s="268"/>
      <c r="H7545" s="268"/>
      <c r="J7545" s="268"/>
      <c r="K7545" s="268"/>
      <c r="L7545" s="268"/>
      <c r="O7545" s="268"/>
      <c r="T7545" s="268"/>
      <c r="X7545" s="268"/>
    </row>
    <row r="7546" spans="1:24" x14ac:dyDescent="0.25">
      <c r="A7546" s="268"/>
      <c r="B7546" s="268"/>
      <c r="C7546" s="268"/>
      <c r="D7546" s="268"/>
      <c r="E7546" s="268"/>
      <c r="F7546" s="268"/>
      <c r="G7546" s="268"/>
      <c r="H7546" s="268"/>
      <c r="J7546" s="268"/>
      <c r="K7546" s="268"/>
      <c r="L7546" s="268"/>
      <c r="O7546" s="268"/>
      <c r="T7546" s="268"/>
      <c r="X7546" s="268"/>
    </row>
    <row r="7547" spans="1:24" x14ac:dyDescent="0.25">
      <c r="A7547" s="268"/>
      <c r="B7547" s="268"/>
      <c r="C7547" s="268"/>
      <c r="D7547" s="268"/>
      <c r="E7547" s="268"/>
      <c r="F7547" s="268"/>
      <c r="G7547" s="268"/>
      <c r="H7547" s="268"/>
      <c r="J7547" s="268"/>
      <c r="K7547" s="268"/>
      <c r="L7547" s="268"/>
      <c r="O7547" s="268"/>
      <c r="T7547" s="268"/>
      <c r="X7547" s="268"/>
    </row>
    <row r="7548" spans="1:24" x14ac:dyDescent="0.25">
      <c r="A7548" s="268"/>
      <c r="B7548" s="268"/>
      <c r="C7548" s="268"/>
      <c r="D7548" s="268"/>
      <c r="E7548" s="268"/>
      <c r="F7548" s="268"/>
      <c r="G7548" s="268"/>
      <c r="H7548" s="268"/>
      <c r="J7548" s="268"/>
      <c r="K7548" s="268"/>
      <c r="L7548" s="268"/>
      <c r="O7548" s="268"/>
      <c r="T7548" s="268"/>
      <c r="X7548" s="268"/>
    </row>
    <row r="7549" spans="1:24" x14ac:dyDescent="0.25">
      <c r="A7549" s="268"/>
      <c r="B7549" s="268"/>
      <c r="C7549" s="268"/>
      <c r="D7549" s="268"/>
      <c r="E7549" s="268"/>
      <c r="F7549" s="268"/>
      <c r="G7549" s="268"/>
      <c r="H7549" s="268"/>
      <c r="J7549" s="268"/>
      <c r="K7549" s="268"/>
      <c r="L7549" s="268"/>
      <c r="O7549" s="268"/>
      <c r="T7549" s="268"/>
      <c r="X7549" s="268"/>
    </row>
    <row r="7550" spans="1:24" x14ac:dyDescent="0.25">
      <c r="A7550" s="268"/>
      <c r="B7550" s="268"/>
      <c r="C7550" s="268"/>
      <c r="D7550" s="268"/>
      <c r="E7550" s="268"/>
      <c r="F7550" s="268"/>
      <c r="G7550" s="268"/>
      <c r="H7550" s="268"/>
      <c r="J7550" s="268"/>
      <c r="K7550" s="268"/>
      <c r="L7550" s="268"/>
      <c r="O7550" s="268"/>
      <c r="T7550" s="268"/>
      <c r="X7550" s="268"/>
    </row>
    <row r="7551" spans="1:24" x14ac:dyDescent="0.25">
      <c r="A7551" s="268"/>
      <c r="B7551" s="268"/>
      <c r="C7551" s="268"/>
      <c r="D7551" s="268"/>
      <c r="E7551" s="268"/>
      <c r="F7551" s="268"/>
      <c r="G7551" s="268"/>
      <c r="H7551" s="268"/>
      <c r="J7551" s="268"/>
      <c r="K7551" s="268"/>
      <c r="L7551" s="268"/>
      <c r="O7551" s="268"/>
      <c r="T7551" s="268"/>
      <c r="X7551" s="268"/>
    </row>
    <row r="7552" spans="1:24" x14ac:dyDescent="0.25">
      <c r="A7552" s="268"/>
      <c r="B7552" s="268"/>
      <c r="C7552" s="268"/>
      <c r="D7552" s="268"/>
      <c r="E7552" s="268"/>
      <c r="F7552" s="268"/>
      <c r="G7552" s="268"/>
      <c r="H7552" s="268"/>
      <c r="J7552" s="268"/>
      <c r="K7552" s="268"/>
      <c r="L7552" s="268"/>
      <c r="O7552" s="268"/>
      <c r="T7552" s="268"/>
      <c r="X7552" s="268"/>
    </row>
    <row r="7553" spans="1:27" x14ac:dyDescent="0.25">
      <c r="A7553" s="268"/>
      <c r="B7553" s="268"/>
      <c r="C7553" s="268"/>
      <c r="D7553" s="268"/>
      <c r="E7553" s="268"/>
      <c r="F7553" s="268"/>
      <c r="G7553" s="268"/>
      <c r="H7553" s="268"/>
      <c r="J7553" s="268"/>
      <c r="K7553" s="268"/>
      <c r="L7553" s="268"/>
      <c r="O7553" s="268"/>
      <c r="T7553" s="268"/>
      <c r="X7553" s="268"/>
    </row>
    <row r="7554" spans="1:27" x14ac:dyDescent="0.25">
      <c r="A7554" s="268"/>
      <c r="B7554" s="268"/>
      <c r="C7554" s="268"/>
      <c r="D7554" s="268"/>
      <c r="E7554" s="268"/>
      <c r="F7554" s="268"/>
      <c r="G7554" s="268"/>
      <c r="H7554" s="268"/>
      <c r="J7554" s="268"/>
      <c r="K7554" s="268"/>
      <c r="L7554" s="268"/>
      <c r="O7554" s="268"/>
      <c r="T7554" s="268"/>
      <c r="X7554" s="268"/>
    </row>
    <row r="7555" spans="1:27" x14ac:dyDescent="0.25">
      <c r="A7555" s="268"/>
      <c r="B7555" s="268"/>
      <c r="C7555" s="268"/>
      <c r="D7555" s="268"/>
      <c r="E7555" s="268"/>
      <c r="F7555" s="268"/>
      <c r="G7555" s="268"/>
      <c r="H7555" s="268"/>
      <c r="J7555" s="268"/>
      <c r="K7555" s="268"/>
      <c r="L7555" s="268"/>
      <c r="O7555" s="268"/>
      <c r="T7555" s="268"/>
      <c r="X7555" s="268"/>
    </row>
    <row r="7556" spans="1:27" x14ac:dyDescent="0.25">
      <c r="A7556" s="268"/>
      <c r="B7556" s="268"/>
      <c r="C7556" s="268"/>
      <c r="D7556" s="268"/>
      <c r="E7556" s="268"/>
      <c r="F7556" s="268"/>
      <c r="G7556" s="268"/>
      <c r="H7556" s="268"/>
      <c r="J7556" s="268"/>
      <c r="K7556" s="268"/>
      <c r="L7556" s="268"/>
      <c r="O7556" s="268"/>
      <c r="T7556" s="268"/>
      <c r="X7556" s="268"/>
      <c r="Y7556" s="268"/>
      <c r="Z7556" s="268"/>
      <c r="AA7556" s="268"/>
    </row>
    <row r="7557" spans="1:27" x14ac:dyDescent="0.25">
      <c r="A7557" s="268"/>
      <c r="B7557" s="268"/>
      <c r="C7557" s="268"/>
      <c r="D7557" s="268"/>
      <c r="E7557" s="268"/>
      <c r="F7557" s="268"/>
      <c r="G7557" s="268"/>
      <c r="H7557" s="268"/>
      <c r="J7557" s="268"/>
      <c r="K7557" s="268"/>
      <c r="L7557" s="268"/>
      <c r="O7557" s="268"/>
      <c r="T7557" s="268"/>
      <c r="X7557" s="268"/>
    </row>
    <row r="7558" spans="1:27" x14ac:dyDescent="0.25">
      <c r="A7558" s="268"/>
      <c r="B7558" s="268"/>
      <c r="C7558" s="268"/>
      <c r="D7558" s="268"/>
      <c r="E7558" s="268"/>
      <c r="F7558" s="268"/>
      <c r="G7558" s="268"/>
      <c r="H7558" s="268"/>
      <c r="J7558" s="268"/>
      <c r="K7558" s="268"/>
      <c r="L7558" s="268"/>
      <c r="O7558" s="268"/>
      <c r="T7558" s="268"/>
      <c r="X7558" s="268"/>
    </row>
    <row r="7559" spans="1:27" x14ac:dyDescent="0.25">
      <c r="A7559" s="268"/>
      <c r="B7559" s="268"/>
      <c r="C7559" s="268"/>
      <c r="D7559" s="268"/>
      <c r="E7559" s="268"/>
      <c r="F7559" s="268"/>
      <c r="G7559" s="268"/>
      <c r="H7559" s="268"/>
      <c r="J7559" s="268"/>
      <c r="K7559" s="268"/>
      <c r="L7559" s="268"/>
      <c r="O7559" s="268"/>
      <c r="T7559" s="268"/>
      <c r="X7559" s="268"/>
    </row>
    <row r="7560" spans="1:27" x14ac:dyDescent="0.25">
      <c r="A7560" s="268"/>
      <c r="B7560" s="268"/>
      <c r="C7560" s="268"/>
      <c r="D7560" s="268"/>
      <c r="E7560" s="268"/>
      <c r="F7560" s="268"/>
      <c r="G7560" s="268"/>
      <c r="H7560" s="268"/>
      <c r="J7560" s="268"/>
      <c r="K7560" s="268"/>
      <c r="L7560" s="268"/>
      <c r="O7560" s="268"/>
      <c r="T7560" s="268"/>
      <c r="X7560" s="268"/>
    </row>
    <row r="7561" spans="1:27" x14ac:dyDescent="0.25">
      <c r="A7561" s="268"/>
      <c r="B7561" s="268"/>
      <c r="C7561" s="268"/>
      <c r="D7561" s="268"/>
      <c r="E7561" s="268"/>
      <c r="F7561" s="268"/>
      <c r="G7561" s="268"/>
      <c r="H7561" s="268"/>
      <c r="J7561" s="268"/>
      <c r="K7561" s="268"/>
      <c r="L7561" s="268"/>
      <c r="O7561" s="268"/>
      <c r="T7561" s="268"/>
      <c r="X7561" s="268"/>
    </row>
    <row r="7562" spans="1:27" x14ac:dyDescent="0.25">
      <c r="A7562" s="268"/>
      <c r="B7562" s="268"/>
      <c r="C7562" s="268"/>
      <c r="D7562" s="268"/>
      <c r="E7562" s="268"/>
      <c r="F7562" s="268"/>
      <c r="G7562" s="268"/>
      <c r="H7562" s="268"/>
      <c r="J7562" s="268"/>
      <c r="K7562" s="268"/>
      <c r="L7562" s="268"/>
      <c r="O7562" s="268"/>
      <c r="T7562" s="268"/>
      <c r="X7562" s="268"/>
    </row>
    <row r="7563" spans="1:27" x14ac:dyDescent="0.25">
      <c r="A7563" s="268"/>
      <c r="B7563" s="268"/>
      <c r="C7563" s="268"/>
      <c r="D7563" s="268"/>
      <c r="E7563" s="268"/>
      <c r="F7563" s="268"/>
      <c r="G7563" s="268"/>
      <c r="H7563" s="268"/>
      <c r="J7563" s="268"/>
      <c r="K7563" s="268"/>
      <c r="L7563" s="268"/>
      <c r="O7563" s="268"/>
      <c r="T7563" s="268"/>
      <c r="X7563" s="268"/>
    </row>
    <row r="7564" spans="1:27" x14ac:dyDescent="0.25">
      <c r="A7564" s="268"/>
      <c r="B7564" s="268"/>
      <c r="C7564" s="268"/>
      <c r="D7564" s="268"/>
      <c r="E7564" s="268"/>
      <c r="F7564" s="268"/>
      <c r="G7564" s="268"/>
      <c r="H7564" s="268"/>
      <c r="J7564" s="268"/>
      <c r="K7564" s="268"/>
      <c r="L7564" s="268"/>
      <c r="O7564" s="268"/>
      <c r="T7564" s="268"/>
      <c r="X7564" s="268"/>
    </row>
    <row r="7565" spans="1:27" x14ac:dyDescent="0.25">
      <c r="A7565" s="268"/>
      <c r="B7565" s="268"/>
      <c r="C7565" s="268"/>
      <c r="D7565" s="268"/>
      <c r="E7565" s="268"/>
      <c r="F7565" s="268"/>
      <c r="G7565" s="268"/>
      <c r="H7565" s="268"/>
      <c r="J7565" s="268"/>
      <c r="K7565" s="268"/>
      <c r="L7565" s="268"/>
      <c r="O7565" s="268"/>
      <c r="T7565" s="268"/>
      <c r="X7565" s="268"/>
    </row>
    <row r="7566" spans="1:27" x14ac:dyDescent="0.25">
      <c r="A7566" s="268"/>
      <c r="B7566" s="268"/>
      <c r="C7566" s="268"/>
      <c r="D7566" s="268"/>
      <c r="E7566" s="268"/>
      <c r="F7566" s="268"/>
      <c r="G7566" s="268"/>
      <c r="H7566" s="268"/>
      <c r="J7566" s="268"/>
      <c r="K7566" s="268"/>
      <c r="L7566" s="268"/>
      <c r="O7566" s="268"/>
      <c r="T7566" s="268"/>
      <c r="X7566" s="268"/>
    </row>
    <row r="7567" spans="1:27" x14ac:dyDescent="0.25">
      <c r="A7567" s="268"/>
      <c r="B7567" s="268"/>
      <c r="C7567" s="268"/>
      <c r="D7567" s="268"/>
      <c r="E7567" s="268"/>
      <c r="F7567" s="268"/>
      <c r="G7567" s="268"/>
      <c r="H7567" s="268"/>
      <c r="J7567" s="268"/>
      <c r="K7567" s="268"/>
      <c r="L7567" s="268"/>
      <c r="O7567" s="268"/>
      <c r="T7567" s="268"/>
      <c r="X7567" s="268"/>
    </row>
    <row r="7568" spans="1:27" x14ac:dyDescent="0.25">
      <c r="A7568" s="268"/>
      <c r="B7568" s="268"/>
      <c r="C7568" s="268"/>
      <c r="D7568" s="268"/>
      <c r="E7568" s="268"/>
      <c r="F7568" s="268"/>
      <c r="G7568" s="268"/>
      <c r="H7568" s="268"/>
      <c r="J7568" s="268"/>
      <c r="K7568" s="268"/>
      <c r="L7568" s="268"/>
      <c r="O7568" s="268"/>
      <c r="T7568" s="268"/>
      <c r="X7568" s="268"/>
    </row>
    <row r="7569" spans="1:24" x14ac:dyDescent="0.25">
      <c r="A7569" s="268"/>
      <c r="B7569" s="268"/>
      <c r="C7569" s="268"/>
      <c r="D7569" s="268"/>
      <c r="E7569" s="268"/>
      <c r="F7569" s="268"/>
      <c r="G7569" s="268"/>
      <c r="H7569" s="268"/>
      <c r="J7569" s="268"/>
      <c r="K7569" s="268"/>
      <c r="L7569" s="268"/>
      <c r="O7569" s="268"/>
      <c r="T7569" s="268"/>
      <c r="X7569" s="268"/>
    </row>
    <row r="7570" spans="1:24" x14ac:dyDescent="0.25">
      <c r="A7570" s="268"/>
      <c r="B7570" s="268"/>
      <c r="C7570" s="268"/>
      <c r="D7570" s="268"/>
      <c r="E7570" s="268"/>
      <c r="F7570" s="268"/>
      <c r="G7570" s="268"/>
      <c r="H7570" s="268"/>
      <c r="J7570" s="268"/>
      <c r="K7570" s="268"/>
      <c r="L7570" s="268"/>
      <c r="O7570" s="268"/>
      <c r="T7570" s="268"/>
      <c r="X7570" s="268"/>
    </row>
    <row r="7571" spans="1:24" x14ac:dyDescent="0.25">
      <c r="A7571" s="268"/>
      <c r="B7571" s="268"/>
      <c r="C7571" s="268"/>
      <c r="D7571" s="268"/>
      <c r="E7571" s="268"/>
      <c r="F7571" s="268"/>
      <c r="G7571" s="268"/>
      <c r="H7571" s="268"/>
      <c r="J7571" s="268"/>
      <c r="K7571" s="268"/>
      <c r="L7571" s="268"/>
      <c r="O7571" s="268"/>
      <c r="T7571" s="268"/>
      <c r="X7571" s="268"/>
    </row>
    <row r="7572" spans="1:24" x14ac:dyDescent="0.25">
      <c r="A7572" s="268"/>
      <c r="B7572" s="268"/>
      <c r="C7572" s="268"/>
      <c r="D7572" s="268"/>
      <c r="E7572" s="268"/>
      <c r="F7572" s="268"/>
      <c r="G7572" s="268"/>
      <c r="H7572" s="268"/>
      <c r="J7572" s="268"/>
      <c r="K7572" s="268"/>
      <c r="L7572" s="268"/>
      <c r="O7572" s="268"/>
      <c r="T7572" s="268"/>
      <c r="X7572" s="268"/>
    </row>
    <row r="7573" spans="1:24" x14ac:dyDescent="0.25">
      <c r="A7573" s="268"/>
      <c r="B7573" s="268"/>
      <c r="C7573" s="268"/>
      <c r="D7573" s="268"/>
      <c r="E7573" s="268"/>
      <c r="F7573" s="268"/>
      <c r="G7573" s="268"/>
      <c r="H7573" s="268"/>
      <c r="J7573" s="268"/>
      <c r="K7573" s="268"/>
      <c r="L7573" s="268"/>
      <c r="O7573" s="268"/>
      <c r="T7573" s="268"/>
      <c r="X7573" s="268"/>
    </row>
    <row r="7574" spans="1:24" x14ac:dyDescent="0.25">
      <c r="A7574" s="268"/>
      <c r="B7574" s="268"/>
      <c r="C7574" s="268"/>
      <c r="D7574" s="268"/>
      <c r="E7574" s="268"/>
      <c r="F7574" s="268"/>
      <c r="G7574" s="268"/>
      <c r="H7574" s="268"/>
      <c r="J7574" s="268"/>
      <c r="K7574" s="268"/>
      <c r="L7574" s="268"/>
      <c r="O7574" s="268"/>
      <c r="T7574" s="268"/>
      <c r="X7574" s="268"/>
    </row>
    <row r="7575" spans="1:24" x14ac:dyDescent="0.25">
      <c r="A7575" s="268"/>
      <c r="B7575" s="268"/>
      <c r="C7575" s="268"/>
      <c r="D7575" s="268"/>
      <c r="E7575" s="268"/>
      <c r="F7575" s="268"/>
      <c r="G7575" s="268"/>
      <c r="H7575" s="268"/>
      <c r="J7575" s="268"/>
      <c r="K7575" s="268"/>
      <c r="L7575" s="268"/>
      <c r="O7575" s="268"/>
      <c r="T7575" s="268"/>
      <c r="X7575" s="268"/>
    </row>
    <row r="7576" spans="1:24" x14ac:dyDescent="0.25">
      <c r="A7576" s="268"/>
      <c r="B7576" s="268"/>
      <c r="C7576" s="268"/>
      <c r="D7576" s="268"/>
      <c r="E7576" s="268"/>
      <c r="F7576" s="268"/>
      <c r="G7576" s="268"/>
      <c r="H7576" s="268"/>
      <c r="J7576" s="268"/>
      <c r="K7576" s="268"/>
      <c r="L7576" s="268"/>
      <c r="O7576" s="268"/>
      <c r="T7576" s="268"/>
      <c r="X7576" s="268"/>
    </row>
    <row r="7577" spans="1:24" x14ac:dyDescent="0.25">
      <c r="A7577" s="268"/>
      <c r="B7577" s="268"/>
      <c r="C7577" s="268"/>
      <c r="D7577" s="268"/>
      <c r="E7577" s="268"/>
      <c r="F7577" s="268"/>
      <c r="G7577" s="268"/>
      <c r="H7577" s="268"/>
      <c r="J7577" s="268"/>
      <c r="K7577" s="268"/>
      <c r="L7577" s="268"/>
      <c r="O7577" s="268"/>
      <c r="T7577" s="268"/>
      <c r="X7577" s="268"/>
    </row>
    <row r="7578" spans="1:24" x14ac:dyDescent="0.25">
      <c r="A7578" s="268"/>
      <c r="B7578" s="268"/>
      <c r="C7578" s="268"/>
      <c r="D7578" s="268"/>
      <c r="E7578" s="268"/>
      <c r="F7578" s="268"/>
      <c r="G7578" s="268"/>
      <c r="H7578" s="268"/>
      <c r="J7578" s="268"/>
      <c r="K7578" s="268"/>
      <c r="L7578" s="268"/>
      <c r="O7578" s="268"/>
      <c r="T7578" s="268"/>
      <c r="X7578" s="268"/>
    </row>
    <row r="7579" spans="1:24" x14ac:dyDescent="0.25">
      <c r="A7579" s="268"/>
      <c r="B7579" s="268"/>
      <c r="C7579" s="268"/>
      <c r="D7579" s="268"/>
      <c r="E7579" s="268"/>
      <c r="F7579" s="268"/>
      <c r="G7579" s="268"/>
      <c r="H7579" s="268"/>
      <c r="J7579" s="268"/>
      <c r="K7579" s="268"/>
      <c r="L7579" s="268"/>
      <c r="O7579" s="268"/>
      <c r="T7579" s="268"/>
      <c r="X7579" s="268"/>
    </row>
    <row r="7580" spans="1:24" x14ac:dyDescent="0.25">
      <c r="A7580" s="268"/>
      <c r="B7580" s="268"/>
      <c r="C7580" s="268"/>
      <c r="D7580" s="268"/>
      <c r="E7580" s="268"/>
      <c r="F7580" s="268"/>
      <c r="G7580" s="268"/>
      <c r="H7580" s="268"/>
      <c r="J7580" s="268"/>
      <c r="K7580" s="268"/>
      <c r="L7580" s="268"/>
      <c r="O7580" s="268"/>
      <c r="T7580" s="268"/>
      <c r="X7580" s="268"/>
    </row>
    <row r="7581" spans="1:24" x14ac:dyDescent="0.25">
      <c r="A7581" s="268"/>
      <c r="B7581" s="268"/>
      <c r="C7581" s="268"/>
      <c r="D7581" s="268"/>
      <c r="E7581" s="268"/>
      <c r="F7581" s="268"/>
      <c r="G7581" s="268"/>
      <c r="H7581" s="268"/>
      <c r="J7581" s="268"/>
      <c r="K7581" s="268"/>
      <c r="L7581" s="268"/>
      <c r="O7581" s="268"/>
      <c r="T7581" s="268"/>
      <c r="X7581" s="268"/>
    </row>
    <row r="7582" spans="1:24" x14ac:dyDescent="0.25">
      <c r="A7582" s="268"/>
      <c r="B7582" s="268"/>
      <c r="C7582" s="268"/>
      <c r="D7582" s="268"/>
      <c r="E7582" s="268"/>
      <c r="F7582" s="268"/>
      <c r="G7582" s="268"/>
      <c r="H7582" s="268"/>
      <c r="J7582" s="268"/>
      <c r="K7582" s="268"/>
      <c r="L7582" s="268"/>
      <c r="O7582" s="268"/>
      <c r="T7582" s="268"/>
      <c r="X7582" s="268"/>
    </row>
    <row r="7583" spans="1:24" x14ac:dyDescent="0.25">
      <c r="A7583" s="268"/>
      <c r="B7583" s="268"/>
      <c r="C7583" s="268"/>
      <c r="D7583" s="268"/>
      <c r="E7583" s="268"/>
      <c r="F7583" s="268"/>
      <c r="G7583" s="268"/>
      <c r="H7583" s="268"/>
      <c r="J7583" s="268"/>
      <c r="K7583" s="268"/>
      <c r="L7583" s="268"/>
      <c r="O7583" s="268"/>
      <c r="T7583" s="268"/>
      <c r="X7583" s="268"/>
    </row>
    <row r="7584" spans="1:24" x14ac:dyDescent="0.25">
      <c r="A7584" s="268"/>
      <c r="B7584" s="268"/>
      <c r="C7584" s="268"/>
      <c r="D7584" s="268"/>
      <c r="E7584" s="268"/>
      <c r="F7584" s="268"/>
      <c r="G7584" s="268"/>
      <c r="H7584" s="268"/>
      <c r="J7584" s="268"/>
      <c r="K7584" s="268"/>
      <c r="L7584" s="268"/>
      <c r="O7584" s="268"/>
      <c r="T7584" s="268"/>
      <c r="X7584" s="268"/>
    </row>
    <row r="7585" spans="1:24" x14ac:dyDescent="0.25">
      <c r="A7585" s="268"/>
      <c r="B7585" s="268"/>
      <c r="C7585" s="268"/>
      <c r="D7585" s="268"/>
      <c r="E7585" s="268"/>
      <c r="F7585" s="268"/>
      <c r="G7585" s="268"/>
      <c r="H7585" s="268"/>
      <c r="J7585" s="268"/>
      <c r="K7585" s="268"/>
      <c r="L7585" s="268"/>
      <c r="O7585" s="268"/>
      <c r="T7585" s="268"/>
      <c r="X7585" s="268"/>
    </row>
    <row r="7586" spans="1:24" x14ac:dyDescent="0.25">
      <c r="A7586" s="268"/>
      <c r="B7586" s="268"/>
      <c r="C7586" s="268"/>
      <c r="D7586" s="268"/>
      <c r="E7586" s="268"/>
      <c r="F7586" s="268"/>
      <c r="G7586" s="268"/>
      <c r="H7586" s="268"/>
      <c r="J7586" s="268"/>
      <c r="K7586" s="268"/>
      <c r="L7586" s="268"/>
      <c r="O7586" s="268"/>
      <c r="T7586" s="268"/>
      <c r="X7586" s="268"/>
    </row>
    <row r="7587" spans="1:24" x14ac:dyDescent="0.25">
      <c r="A7587" s="268"/>
      <c r="B7587" s="268"/>
      <c r="C7587" s="268"/>
      <c r="D7587" s="268"/>
      <c r="E7587" s="268"/>
      <c r="F7587" s="268"/>
      <c r="G7587" s="268"/>
      <c r="H7587" s="268"/>
      <c r="J7587" s="268"/>
      <c r="K7587" s="268"/>
      <c r="L7587" s="268"/>
      <c r="O7587" s="268"/>
      <c r="T7587" s="268"/>
      <c r="X7587" s="268"/>
    </row>
    <row r="7588" spans="1:24" x14ac:dyDescent="0.25">
      <c r="A7588" s="268"/>
      <c r="B7588" s="268"/>
      <c r="C7588" s="268"/>
      <c r="D7588" s="268"/>
      <c r="E7588" s="268"/>
      <c r="F7588" s="268"/>
      <c r="G7588" s="268"/>
      <c r="H7588" s="268"/>
      <c r="J7588" s="268"/>
      <c r="K7588" s="268"/>
      <c r="L7588" s="268"/>
      <c r="O7588" s="268"/>
      <c r="T7588" s="268"/>
      <c r="X7588" s="268"/>
    </row>
    <row r="7589" spans="1:24" x14ac:dyDescent="0.25">
      <c r="A7589" s="268"/>
      <c r="B7589" s="268"/>
      <c r="C7589" s="268"/>
      <c r="D7589" s="268"/>
      <c r="E7589" s="268"/>
      <c r="F7589" s="268"/>
      <c r="G7589" s="268"/>
      <c r="H7589" s="268"/>
      <c r="J7589" s="268"/>
      <c r="K7589" s="268"/>
      <c r="L7589" s="268"/>
      <c r="O7589" s="268"/>
      <c r="T7589" s="268"/>
      <c r="X7589" s="268"/>
    </row>
    <row r="7590" spans="1:24" x14ac:dyDescent="0.25">
      <c r="A7590" s="268"/>
      <c r="B7590" s="268"/>
      <c r="C7590" s="268"/>
      <c r="D7590" s="268"/>
      <c r="E7590" s="268"/>
      <c r="F7590" s="268"/>
      <c r="G7590" s="268"/>
      <c r="H7590" s="268"/>
      <c r="J7590" s="268"/>
      <c r="K7590" s="268"/>
      <c r="L7590" s="268"/>
      <c r="O7590" s="268"/>
      <c r="T7590" s="268"/>
      <c r="X7590" s="268"/>
    </row>
    <row r="7591" spans="1:24" x14ac:dyDescent="0.25">
      <c r="A7591" s="268"/>
      <c r="B7591" s="268"/>
      <c r="C7591" s="268"/>
      <c r="D7591" s="268"/>
      <c r="E7591" s="268"/>
      <c r="F7591" s="268"/>
      <c r="G7591" s="268"/>
      <c r="H7591" s="268"/>
      <c r="J7591" s="268"/>
      <c r="K7591" s="268"/>
      <c r="L7591" s="268"/>
      <c r="O7591" s="268"/>
      <c r="T7591" s="268"/>
      <c r="X7591" s="268"/>
    </row>
    <row r="7592" spans="1:24" x14ac:dyDescent="0.25">
      <c r="A7592" s="268"/>
      <c r="B7592" s="268"/>
      <c r="C7592" s="268"/>
      <c r="D7592" s="268"/>
      <c r="E7592" s="268"/>
      <c r="F7592" s="268"/>
      <c r="G7592" s="268"/>
      <c r="H7592" s="268"/>
      <c r="J7592" s="268"/>
      <c r="K7592" s="268"/>
      <c r="L7592" s="268"/>
      <c r="O7592" s="268"/>
      <c r="T7592" s="268"/>
      <c r="X7592" s="268"/>
    </row>
    <row r="7593" spans="1:24" x14ac:dyDescent="0.25">
      <c r="A7593" s="268"/>
      <c r="B7593" s="268"/>
      <c r="C7593" s="268"/>
      <c r="D7593" s="268"/>
      <c r="E7593" s="268"/>
      <c r="F7593" s="268"/>
      <c r="G7593" s="268"/>
      <c r="H7593" s="268"/>
      <c r="J7593" s="268"/>
      <c r="K7593" s="268"/>
      <c r="L7593" s="268"/>
      <c r="O7593" s="268"/>
      <c r="T7593" s="268"/>
      <c r="X7593" s="268"/>
    </row>
    <row r="7594" spans="1:24" x14ac:dyDescent="0.25">
      <c r="A7594" s="268"/>
      <c r="B7594" s="268"/>
      <c r="C7594" s="268"/>
      <c r="D7594" s="268"/>
      <c r="E7594" s="268"/>
      <c r="F7594" s="268"/>
      <c r="G7594" s="268"/>
      <c r="H7594" s="268"/>
      <c r="J7594" s="268"/>
      <c r="K7594" s="268"/>
      <c r="L7594" s="268"/>
      <c r="O7594" s="268"/>
      <c r="T7594" s="268"/>
      <c r="X7594" s="268"/>
    </row>
    <row r="7595" spans="1:24" x14ac:dyDescent="0.25">
      <c r="A7595" s="268"/>
      <c r="B7595" s="268"/>
      <c r="C7595" s="268"/>
      <c r="D7595" s="268"/>
      <c r="E7595" s="268"/>
      <c r="F7595" s="268"/>
      <c r="G7595" s="268"/>
      <c r="H7595" s="268"/>
      <c r="J7595" s="268"/>
      <c r="K7595" s="268"/>
      <c r="L7595" s="268"/>
      <c r="O7595" s="268"/>
      <c r="T7595" s="268"/>
      <c r="X7595" s="268"/>
    </row>
    <row r="7596" spans="1:24" x14ac:dyDescent="0.25">
      <c r="A7596" s="268"/>
      <c r="B7596" s="268"/>
      <c r="C7596" s="268"/>
      <c r="D7596" s="268"/>
      <c r="E7596" s="268"/>
      <c r="F7596" s="268"/>
      <c r="G7596" s="268"/>
      <c r="H7596" s="268"/>
      <c r="J7596" s="268"/>
      <c r="K7596" s="268"/>
      <c r="L7596" s="268"/>
      <c r="O7596" s="268"/>
      <c r="T7596" s="268"/>
      <c r="X7596" s="268"/>
    </row>
    <row r="7597" spans="1:24" x14ac:dyDescent="0.25">
      <c r="A7597" s="268"/>
      <c r="B7597" s="268"/>
      <c r="C7597" s="268"/>
      <c r="D7597" s="268"/>
      <c r="E7597" s="268"/>
      <c r="F7597" s="268"/>
      <c r="G7597" s="268"/>
      <c r="H7597" s="268"/>
      <c r="J7597" s="268"/>
      <c r="K7597" s="268"/>
      <c r="L7597" s="268"/>
      <c r="O7597" s="268"/>
      <c r="T7597" s="268"/>
      <c r="X7597" s="268"/>
    </row>
    <row r="7598" spans="1:24" x14ac:dyDescent="0.25">
      <c r="A7598" s="268"/>
      <c r="B7598" s="268"/>
      <c r="C7598" s="268"/>
      <c r="D7598" s="268"/>
      <c r="E7598" s="268"/>
      <c r="F7598" s="268"/>
      <c r="G7598" s="268"/>
      <c r="H7598" s="268"/>
      <c r="J7598" s="268"/>
      <c r="K7598" s="268"/>
      <c r="L7598" s="268"/>
      <c r="O7598" s="268"/>
      <c r="T7598" s="268"/>
      <c r="X7598" s="268"/>
    </row>
    <row r="7599" spans="1:24" x14ac:dyDescent="0.25">
      <c r="A7599" s="268"/>
      <c r="B7599" s="268"/>
      <c r="C7599" s="268"/>
      <c r="D7599" s="268"/>
      <c r="E7599" s="268"/>
      <c r="F7599" s="268"/>
      <c r="G7599" s="268"/>
      <c r="H7599" s="268"/>
      <c r="J7599" s="268"/>
      <c r="K7599" s="268"/>
      <c r="L7599" s="268"/>
      <c r="O7599" s="268"/>
      <c r="T7599" s="268"/>
      <c r="X7599" s="268"/>
    </row>
    <row r="7600" spans="1:24" x14ac:dyDescent="0.25">
      <c r="A7600" s="268"/>
      <c r="B7600" s="268"/>
      <c r="C7600" s="268"/>
      <c r="D7600" s="268"/>
      <c r="E7600" s="268"/>
      <c r="F7600" s="268"/>
      <c r="G7600" s="268"/>
      <c r="H7600" s="268"/>
      <c r="J7600" s="268"/>
      <c r="K7600" s="268"/>
      <c r="L7600" s="268"/>
      <c r="O7600" s="268"/>
      <c r="T7600" s="268"/>
      <c r="X7600" s="268"/>
    </row>
    <row r="7601" spans="1:24" x14ac:dyDescent="0.25">
      <c r="A7601" s="268"/>
      <c r="B7601" s="268"/>
      <c r="C7601" s="268"/>
      <c r="D7601" s="268"/>
      <c r="E7601" s="268"/>
      <c r="F7601" s="268"/>
      <c r="G7601" s="268"/>
      <c r="H7601" s="268"/>
      <c r="J7601" s="268"/>
      <c r="K7601" s="268"/>
      <c r="L7601" s="268"/>
      <c r="O7601" s="268"/>
      <c r="T7601" s="268"/>
      <c r="X7601" s="268"/>
    </row>
    <row r="7602" spans="1:24" x14ac:dyDescent="0.25">
      <c r="A7602" s="268"/>
      <c r="B7602" s="268"/>
      <c r="C7602" s="268"/>
      <c r="D7602" s="268"/>
      <c r="E7602" s="268"/>
      <c r="F7602" s="268"/>
      <c r="G7602" s="268"/>
      <c r="H7602" s="268"/>
      <c r="J7602" s="268"/>
      <c r="K7602" s="268"/>
      <c r="L7602" s="268"/>
      <c r="O7602" s="268"/>
      <c r="T7602" s="268"/>
      <c r="X7602" s="268"/>
    </row>
    <row r="7603" spans="1:24" x14ac:dyDescent="0.25">
      <c r="A7603" s="268"/>
      <c r="B7603" s="268"/>
      <c r="C7603" s="268"/>
      <c r="D7603" s="268"/>
      <c r="E7603" s="268"/>
      <c r="F7603" s="268"/>
      <c r="G7603" s="268"/>
      <c r="H7603" s="268"/>
      <c r="J7603" s="268"/>
      <c r="K7603" s="268"/>
      <c r="L7603" s="268"/>
      <c r="O7603" s="268"/>
      <c r="T7603" s="268"/>
      <c r="X7603" s="268"/>
    </row>
    <row r="7604" spans="1:24" x14ac:dyDescent="0.25">
      <c r="A7604" s="268"/>
      <c r="B7604" s="268"/>
      <c r="C7604" s="268"/>
      <c r="D7604" s="268"/>
      <c r="E7604" s="268"/>
      <c r="F7604" s="268"/>
      <c r="G7604" s="268"/>
      <c r="H7604" s="268"/>
      <c r="J7604" s="268"/>
      <c r="K7604" s="268"/>
      <c r="L7604" s="268"/>
      <c r="O7604" s="268"/>
      <c r="T7604" s="268"/>
      <c r="X7604" s="268"/>
    </row>
    <row r="7605" spans="1:24" x14ac:dyDescent="0.25">
      <c r="A7605" s="268"/>
      <c r="B7605" s="268"/>
      <c r="C7605" s="268"/>
      <c r="D7605" s="268"/>
      <c r="E7605" s="268"/>
      <c r="F7605" s="268"/>
      <c r="G7605" s="268"/>
      <c r="H7605" s="268"/>
      <c r="J7605" s="268"/>
      <c r="K7605" s="268"/>
      <c r="L7605" s="268"/>
      <c r="O7605" s="268"/>
      <c r="T7605" s="268"/>
      <c r="X7605" s="268"/>
    </row>
    <row r="7606" spans="1:24" x14ac:dyDescent="0.25">
      <c r="A7606" s="268"/>
      <c r="B7606" s="268"/>
      <c r="C7606" s="268"/>
      <c r="D7606" s="268"/>
      <c r="E7606" s="268"/>
      <c r="F7606" s="268"/>
      <c r="G7606" s="268"/>
      <c r="H7606" s="268"/>
      <c r="J7606" s="268"/>
      <c r="K7606" s="268"/>
      <c r="L7606" s="268"/>
      <c r="O7606" s="268"/>
      <c r="T7606" s="268"/>
      <c r="X7606" s="268"/>
    </row>
    <row r="7607" spans="1:24" x14ac:dyDescent="0.25">
      <c r="A7607" s="268"/>
      <c r="B7607" s="268"/>
      <c r="C7607" s="268"/>
      <c r="D7607" s="268"/>
      <c r="E7607" s="268"/>
      <c r="F7607" s="268"/>
      <c r="G7607" s="268"/>
      <c r="H7607" s="268"/>
      <c r="J7607" s="268"/>
      <c r="K7607" s="268"/>
      <c r="L7607" s="268"/>
      <c r="O7607" s="268"/>
      <c r="T7607" s="268"/>
      <c r="X7607" s="268"/>
    </row>
    <row r="7608" spans="1:24" x14ac:dyDescent="0.25">
      <c r="A7608" s="268"/>
      <c r="B7608" s="268"/>
      <c r="C7608" s="268"/>
      <c r="D7608" s="268"/>
      <c r="E7608" s="268"/>
      <c r="F7608" s="268"/>
      <c r="G7608" s="268"/>
      <c r="H7608" s="268"/>
      <c r="J7608" s="268"/>
      <c r="K7608" s="268"/>
      <c r="L7608" s="268"/>
      <c r="O7608" s="268"/>
      <c r="T7608" s="268"/>
      <c r="X7608" s="268"/>
    </row>
    <row r="7609" spans="1:24" x14ac:dyDescent="0.25">
      <c r="A7609" s="268"/>
      <c r="B7609" s="268"/>
      <c r="C7609" s="268"/>
      <c r="D7609" s="268"/>
      <c r="E7609" s="268"/>
      <c r="F7609" s="268"/>
      <c r="G7609" s="268"/>
      <c r="H7609" s="268"/>
      <c r="J7609" s="268"/>
      <c r="K7609" s="268"/>
      <c r="L7609" s="268"/>
      <c r="O7609" s="268"/>
      <c r="T7609" s="268"/>
      <c r="X7609" s="268"/>
    </row>
    <row r="7610" spans="1:24" x14ac:dyDescent="0.25">
      <c r="A7610" s="268"/>
      <c r="B7610" s="268"/>
      <c r="C7610" s="268"/>
      <c r="D7610" s="268"/>
      <c r="E7610" s="268"/>
      <c r="F7610" s="268"/>
      <c r="G7610" s="268"/>
      <c r="H7610" s="268"/>
      <c r="J7610" s="268"/>
      <c r="K7610" s="268"/>
      <c r="L7610" s="268"/>
      <c r="O7610" s="268"/>
      <c r="T7610" s="268"/>
      <c r="X7610" s="268"/>
    </row>
    <row r="7611" spans="1:24" x14ac:dyDescent="0.25">
      <c r="A7611" s="268"/>
      <c r="B7611" s="268"/>
      <c r="C7611" s="268"/>
      <c r="D7611" s="268"/>
      <c r="E7611" s="268"/>
      <c r="F7611" s="268"/>
      <c r="G7611" s="268"/>
      <c r="H7611" s="268"/>
      <c r="J7611" s="268"/>
      <c r="K7611" s="268"/>
      <c r="L7611" s="268"/>
      <c r="O7611" s="268"/>
      <c r="T7611" s="268"/>
      <c r="X7611" s="268"/>
    </row>
    <row r="7612" spans="1:24" x14ac:dyDescent="0.25">
      <c r="A7612" s="268"/>
      <c r="B7612" s="268"/>
      <c r="C7612" s="268"/>
      <c r="D7612" s="268"/>
      <c r="E7612" s="268"/>
      <c r="F7612" s="268"/>
      <c r="G7612" s="268"/>
      <c r="H7612" s="268"/>
      <c r="J7612" s="268"/>
      <c r="K7612" s="268"/>
      <c r="L7612" s="268"/>
      <c r="O7612" s="268"/>
      <c r="T7612" s="268"/>
      <c r="X7612" s="268"/>
    </row>
    <row r="7613" spans="1:24" x14ac:dyDescent="0.25">
      <c r="A7613" s="268"/>
      <c r="B7613" s="268"/>
      <c r="C7613" s="268"/>
      <c r="D7613" s="268"/>
      <c r="E7613" s="268"/>
      <c r="F7613" s="268"/>
      <c r="G7613" s="268"/>
      <c r="H7613" s="268"/>
      <c r="J7613" s="268"/>
      <c r="K7613" s="268"/>
      <c r="L7613" s="268"/>
      <c r="O7613" s="268"/>
      <c r="T7613" s="268"/>
      <c r="X7613" s="268"/>
    </row>
    <row r="7614" spans="1:24" x14ac:dyDescent="0.25">
      <c r="A7614" s="268"/>
      <c r="B7614" s="268"/>
      <c r="C7614" s="268"/>
      <c r="D7614" s="268"/>
      <c r="E7614" s="268"/>
      <c r="F7614" s="268"/>
      <c r="G7614" s="268"/>
      <c r="H7614" s="268"/>
      <c r="J7614" s="268"/>
      <c r="K7614" s="268"/>
      <c r="L7614" s="268"/>
      <c r="O7614" s="268"/>
      <c r="T7614" s="268"/>
      <c r="X7614" s="268"/>
    </row>
    <row r="7615" spans="1:24" x14ac:dyDescent="0.25">
      <c r="A7615" s="268"/>
      <c r="B7615" s="268"/>
      <c r="C7615" s="268"/>
      <c r="D7615" s="268"/>
      <c r="E7615" s="268"/>
      <c r="F7615" s="268"/>
      <c r="G7615" s="268"/>
      <c r="H7615" s="268"/>
      <c r="J7615" s="268"/>
      <c r="K7615" s="268"/>
      <c r="L7615" s="268"/>
      <c r="O7615" s="268"/>
      <c r="T7615" s="268"/>
      <c r="X7615" s="268"/>
    </row>
    <row r="7616" spans="1:24" x14ac:dyDescent="0.25">
      <c r="A7616" s="268"/>
      <c r="B7616" s="268"/>
      <c r="C7616" s="268"/>
      <c r="D7616" s="268"/>
      <c r="E7616" s="268"/>
      <c r="F7616" s="268"/>
      <c r="G7616" s="268"/>
      <c r="H7616" s="268"/>
      <c r="J7616" s="268"/>
      <c r="K7616" s="268"/>
      <c r="L7616" s="268"/>
      <c r="O7616" s="268"/>
      <c r="T7616" s="268"/>
      <c r="X7616" s="268"/>
    </row>
    <row r="7617" spans="1:24" x14ac:dyDescent="0.25">
      <c r="A7617" s="268"/>
      <c r="B7617" s="268"/>
      <c r="C7617" s="268"/>
      <c r="D7617" s="268"/>
      <c r="E7617" s="268"/>
      <c r="F7617" s="268"/>
      <c r="G7617" s="268"/>
      <c r="H7617" s="268"/>
      <c r="J7617" s="268"/>
      <c r="K7617" s="268"/>
      <c r="L7617" s="268"/>
      <c r="O7617" s="268"/>
      <c r="T7617" s="268"/>
      <c r="X7617" s="268"/>
    </row>
    <row r="7618" spans="1:24" x14ac:dyDescent="0.25">
      <c r="A7618" s="268"/>
      <c r="B7618" s="268"/>
      <c r="C7618" s="268"/>
      <c r="D7618" s="268"/>
      <c r="E7618" s="268"/>
      <c r="F7618" s="268"/>
      <c r="G7618" s="268"/>
      <c r="H7618" s="268"/>
      <c r="J7618" s="268"/>
      <c r="K7618" s="268"/>
      <c r="L7618" s="268"/>
      <c r="O7618" s="268"/>
      <c r="T7618" s="268"/>
      <c r="X7618" s="268"/>
    </row>
    <row r="7619" spans="1:24" x14ac:dyDescent="0.25">
      <c r="A7619" s="268"/>
      <c r="B7619" s="268"/>
      <c r="C7619" s="268"/>
      <c r="D7619" s="268"/>
      <c r="E7619" s="268"/>
      <c r="F7619" s="268"/>
      <c r="G7619" s="268"/>
      <c r="H7619" s="268"/>
      <c r="J7619" s="268"/>
      <c r="K7619" s="268"/>
      <c r="L7619" s="268"/>
      <c r="O7619" s="268"/>
      <c r="T7619" s="268"/>
      <c r="X7619" s="268"/>
    </row>
    <row r="7620" spans="1:24" x14ac:dyDescent="0.25">
      <c r="A7620" s="268"/>
      <c r="B7620" s="268"/>
      <c r="C7620" s="268"/>
      <c r="D7620" s="268"/>
      <c r="E7620" s="268"/>
      <c r="F7620" s="268"/>
      <c r="G7620" s="268"/>
      <c r="H7620" s="268"/>
      <c r="J7620" s="268"/>
      <c r="K7620" s="268"/>
      <c r="L7620" s="268"/>
      <c r="O7620" s="268"/>
      <c r="T7620" s="268"/>
      <c r="X7620" s="268"/>
    </row>
    <row r="7621" spans="1:24" x14ac:dyDescent="0.25">
      <c r="A7621" s="268"/>
      <c r="B7621" s="268"/>
      <c r="C7621" s="268"/>
      <c r="D7621" s="268"/>
      <c r="E7621" s="268"/>
      <c r="F7621" s="268"/>
      <c r="G7621" s="268"/>
      <c r="H7621" s="268"/>
      <c r="J7621" s="268"/>
      <c r="K7621" s="268"/>
      <c r="L7621" s="268"/>
      <c r="O7621" s="268"/>
      <c r="T7621" s="268"/>
      <c r="X7621" s="268"/>
    </row>
    <row r="7622" spans="1:24" x14ac:dyDescent="0.25">
      <c r="A7622" s="268"/>
      <c r="B7622" s="268"/>
      <c r="C7622" s="268"/>
      <c r="D7622" s="268"/>
      <c r="E7622" s="268"/>
      <c r="F7622" s="268"/>
      <c r="G7622" s="268"/>
      <c r="H7622" s="268"/>
      <c r="J7622" s="268"/>
      <c r="K7622" s="268"/>
      <c r="L7622" s="268"/>
      <c r="O7622" s="268"/>
      <c r="T7622" s="268"/>
      <c r="X7622" s="268"/>
    </row>
    <row r="7623" spans="1:24" x14ac:dyDescent="0.25">
      <c r="A7623" s="268"/>
      <c r="B7623" s="268"/>
      <c r="C7623" s="268"/>
      <c r="D7623" s="268"/>
      <c r="E7623" s="268"/>
      <c r="F7623" s="268"/>
      <c r="G7623" s="268"/>
      <c r="H7623" s="268"/>
      <c r="J7623" s="268"/>
      <c r="K7623" s="268"/>
      <c r="L7623" s="268"/>
      <c r="O7623" s="268"/>
      <c r="T7623" s="268"/>
      <c r="X7623" s="268"/>
    </row>
    <row r="7624" spans="1:24" x14ac:dyDescent="0.25">
      <c r="A7624" s="268"/>
      <c r="B7624" s="268"/>
      <c r="C7624" s="268"/>
      <c r="D7624" s="268"/>
      <c r="E7624" s="268"/>
      <c r="F7624" s="268"/>
      <c r="G7624" s="268"/>
      <c r="H7624" s="268"/>
      <c r="J7624" s="268"/>
      <c r="K7624" s="268"/>
      <c r="L7624" s="268"/>
      <c r="O7624" s="268"/>
      <c r="T7624" s="268"/>
      <c r="X7624" s="268"/>
    </row>
    <row r="7625" spans="1:24" x14ac:dyDescent="0.25">
      <c r="A7625" s="268"/>
      <c r="B7625" s="268"/>
      <c r="C7625" s="268"/>
      <c r="D7625" s="268"/>
      <c r="E7625" s="268"/>
      <c r="F7625" s="268"/>
      <c r="G7625" s="268"/>
      <c r="H7625" s="268"/>
      <c r="J7625" s="268"/>
      <c r="K7625" s="268"/>
      <c r="L7625" s="268"/>
      <c r="O7625" s="268"/>
      <c r="T7625" s="268"/>
      <c r="X7625" s="268"/>
    </row>
    <row r="7626" spans="1:24" x14ac:dyDescent="0.25">
      <c r="A7626" s="268"/>
      <c r="B7626" s="268"/>
      <c r="C7626" s="268"/>
      <c r="D7626" s="268"/>
      <c r="E7626" s="268"/>
      <c r="F7626" s="268"/>
      <c r="G7626" s="268"/>
      <c r="H7626" s="268"/>
      <c r="J7626" s="268"/>
      <c r="K7626" s="268"/>
      <c r="L7626" s="268"/>
      <c r="O7626" s="268"/>
      <c r="T7626" s="268"/>
      <c r="X7626" s="268"/>
    </row>
    <row r="7627" spans="1:24" x14ac:dyDescent="0.25">
      <c r="A7627" s="268"/>
      <c r="B7627" s="268"/>
      <c r="C7627" s="268"/>
      <c r="D7627" s="268"/>
      <c r="E7627" s="268"/>
      <c r="F7627" s="268"/>
      <c r="G7627" s="268"/>
      <c r="H7627" s="268"/>
      <c r="J7627" s="268"/>
      <c r="K7627" s="268"/>
      <c r="L7627" s="268"/>
      <c r="O7627" s="268"/>
      <c r="T7627" s="268"/>
      <c r="X7627" s="268"/>
    </row>
    <row r="7628" spans="1:24" x14ac:dyDescent="0.25">
      <c r="A7628" s="268"/>
      <c r="B7628" s="268"/>
      <c r="C7628" s="268"/>
      <c r="D7628" s="268"/>
      <c r="E7628" s="268"/>
      <c r="F7628" s="268"/>
      <c r="G7628" s="268"/>
      <c r="H7628" s="268"/>
      <c r="J7628" s="268"/>
      <c r="K7628" s="268"/>
      <c r="L7628" s="268"/>
      <c r="O7628" s="268"/>
      <c r="T7628" s="268"/>
      <c r="X7628" s="268"/>
    </row>
    <row r="7629" spans="1:24" x14ac:dyDescent="0.25">
      <c r="A7629" s="268"/>
      <c r="B7629" s="268"/>
      <c r="C7629" s="268"/>
      <c r="D7629" s="268"/>
      <c r="E7629" s="268"/>
      <c r="F7629" s="268"/>
      <c r="G7629" s="268"/>
      <c r="H7629" s="268"/>
      <c r="J7629" s="268"/>
      <c r="K7629" s="268"/>
      <c r="L7629" s="268"/>
      <c r="O7629" s="268"/>
      <c r="T7629" s="268"/>
      <c r="X7629" s="268"/>
    </row>
    <row r="7630" spans="1:24" x14ac:dyDescent="0.25">
      <c r="A7630" s="268"/>
      <c r="B7630" s="268"/>
      <c r="C7630" s="268"/>
      <c r="D7630" s="268"/>
      <c r="E7630" s="268"/>
      <c r="F7630" s="268"/>
      <c r="G7630" s="268"/>
      <c r="H7630" s="268"/>
      <c r="J7630" s="268"/>
      <c r="K7630" s="268"/>
      <c r="L7630" s="268"/>
      <c r="O7630" s="268"/>
      <c r="T7630" s="268"/>
      <c r="X7630" s="268"/>
    </row>
    <row r="7631" spans="1:24" x14ac:dyDescent="0.25">
      <c r="A7631" s="268"/>
      <c r="B7631" s="268"/>
      <c r="C7631" s="268"/>
      <c r="D7631" s="268"/>
      <c r="E7631" s="268"/>
      <c r="F7631" s="268"/>
      <c r="G7631" s="268"/>
      <c r="H7631" s="268"/>
      <c r="J7631" s="268"/>
      <c r="K7631" s="268"/>
      <c r="L7631" s="268"/>
      <c r="O7631" s="268"/>
      <c r="T7631" s="268"/>
      <c r="X7631" s="268"/>
    </row>
    <row r="7632" spans="1:24" x14ac:dyDescent="0.25">
      <c r="A7632" s="268"/>
      <c r="B7632" s="268"/>
      <c r="C7632" s="268"/>
      <c r="D7632" s="268"/>
      <c r="E7632" s="268"/>
      <c r="F7632" s="268"/>
      <c r="G7632" s="268"/>
      <c r="H7632" s="268"/>
      <c r="J7632" s="268"/>
      <c r="K7632" s="268"/>
      <c r="L7632" s="268"/>
      <c r="O7632" s="268"/>
      <c r="T7632" s="268"/>
      <c r="X7632" s="268"/>
    </row>
    <row r="7633" spans="1:24" x14ac:dyDescent="0.25">
      <c r="A7633" s="268"/>
      <c r="B7633" s="268"/>
      <c r="C7633" s="268"/>
      <c r="D7633" s="268"/>
      <c r="E7633" s="268"/>
      <c r="F7633" s="268"/>
      <c r="G7633" s="268"/>
      <c r="H7633" s="268"/>
      <c r="J7633" s="268"/>
      <c r="K7633" s="268"/>
      <c r="L7633" s="268"/>
      <c r="O7633" s="268"/>
      <c r="T7633" s="268"/>
      <c r="X7633" s="268"/>
    </row>
    <row r="7634" spans="1:24" x14ac:dyDescent="0.25">
      <c r="A7634" s="268"/>
      <c r="B7634" s="268"/>
      <c r="C7634" s="268"/>
      <c r="D7634" s="268"/>
      <c r="E7634" s="268"/>
      <c r="F7634" s="268"/>
      <c r="G7634" s="268"/>
      <c r="H7634" s="268"/>
      <c r="J7634" s="268"/>
      <c r="K7634" s="268"/>
      <c r="L7634" s="268"/>
      <c r="O7634" s="268"/>
      <c r="T7634" s="268"/>
      <c r="X7634" s="268"/>
    </row>
    <row r="7635" spans="1:24" x14ac:dyDescent="0.25">
      <c r="A7635" s="268"/>
      <c r="B7635" s="268"/>
      <c r="C7635" s="268"/>
      <c r="D7635" s="268"/>
      <c r="E7635" s="268"/>
      <c r="F7635" s="268"/>
      <c r="G7635" s="268"/>
      <c r="H7635" s="268"/>
      <c r="J7635" s="268"/>
      <c r="K7635" s="268"/>
      <c r="L7635" s="268"/>
      <c r="O7635" s="268"/>
      <c r="T7635" s="268"/>
      <c r="X7635" s="268"/>
    </row>
    <row r="7636" spans="1:24" x14ac:dyDescent="0.25">
      <c r="A7636" s="268"/>
      <c r="B7636" s="268"/>
      <c r="C7636" s="268"/>
      <c r="D7636" s="268"/>
      <c r="E7636" s="268"/>
      <c r="F7636" s="268"/>
      <c r="G7636" s="268"/>
      <c r="H7636" s="268"/>
      <c r="J7636" s="268"/>
      <c r="K7636" s="268"/>
      <c r="L7636" s="268"/>
      <c r="O7636" s="268"/>
      <c r="T7636" s="268"/>
      <c r="X7636" s="268"/>
    </row>
    <row r="7637" spans="1:24" x14ac:dyDescent="0.25">
      <c r="A7637" s="268"/>
      <c r="B7637" s="268"/>
      <c r="C7637" s="268"/>
      <c r="D7637" s="268"/>
      <c r="E7637" s="268"/>
      <c r="F7637" s="268"/>
      <c r="G7637" s="268"/>
      <c r="H7637" s="268"/>
      <c r="J7637" s="268"/>
      <c r="K7637" s="268"/>
      <c r="L7637" s="268"/>
      <c r="O7637" s="268"/>
      <c r="T7637" s="268"/>
      <c r="X7637" s="268"/>
    </row>
    <row r="7638" spans="1:24" x14ac:dyDescent="0.25">
      <c r="A7638" s="268"/>
      <c r="B7638" s="268"/>
      <c r="C7638" s="268"/>
      <c r="D7638" s="268"/>
      <c r="E7638" s="268"/>
      <c r="F7638" s="268"/>
      <c r="G7638" s="268"/>
      <c r="H7638" s="268"/>
      <c r="J7638" s="268"/>
      <c r="K7638" s="268"/>
      <c r="L7638" s="268"/>
      <c r="O7638" s="268"/>
      <c r="T7638" s="268"/>
      <c r="X7638" s="268"/>
    </row>
    <row r="7639" spans="1:24" x14ac:dyDescent="0.25">
      <c r="A7639" s="268"/>
      <c r="B7639" s="268"/>
      <c r="C7639" s="268"/>
      <c r="D7639" s="268"/>
      <c r="E7639" s="268"/>
      <c r="F7639" s="268"/>
      <c r="G7639" s="268"/>
      <c r="H7639" s="268"/>
      <c r="J7639" s="268"/>
      <c r="K7639" s="268"/>
      <c r="L7639" s="268"/>
      <c r="O7639" s="268"/>
      <c r="T7639" s="268"/>
      <c r="X7639" s="268"/>
    </row>
    <row r="7640" spans="1:24" x14ac:dyDescent="0.25">
      <c r="A7640" s="268"/>
      <c r="B7640" s="268"/>
      <c r="C7640" s="268"/>
      <c r="D7640" s="268"/>
      <c r="E7640" s="268"/>
      <c r="F7640" s="268"/>
      <c r="G7640" s="268"/>
      <c r="H7640" s="268"/>
      <c r="J7640" s="268"/>
      <c r="K7640" s="268"/>
      <c r="L7640" s="268"/>
      <c r="O7640" s="268"/>
      <c r="T7640" s="268"/>
      <c r="X7640" s="268"/>
    </row>
    <row r="7641" spans="1:24" x14ac:dyDescent="0.25">
      <c r="A7641" s="268"/>
      <c r="B7641" s="268"/>
      <c r="C7641" s="268"/>
      <c r="D7641" s="268"/>
      <c r="E7641" s="268"/>
      <c r="F7641" s="268"/>
      <c r="G7641" s="268"/>
      <c r="H7641" s="268"/>
      <c r="J7641" s="268"/>
      <c r="K7641" s="268"/>
      <c r="L7641" s="268"/>
      <c r="O7641" s="268"/>
      <c r="T7641" s="268"/>
      <c r="X7641" s="268"/>
    </row>
    <row r="7642" spans="1:24" x14ac:dyDescent="0.25">
      <c r="A7642" s="268"/>
      <c r="B7642" s="268"/>
      <c r="C7642" s="268"/>
      <c r="D7642" s="268"/>
      <c r="E7642" s="268"/>
      <c r="F7642" s="268"/>
      <c r="G7642" s="268"/>
      <c r="H7642" s="268"/>
      <c r="J7642" s="268"/>
      <c r="K7642" s="268"/>
      <c r="L7642" s="268"/>
      <c r="O7642" s="268"/>
      <c r="T7642" s="268"/>
      <c r="X7642" s="268"/>
    </row>
    <row r="7643" spans="1:24" x14ac:dyDescent="0.25">
      <c r="A7643" s="268"/>
      <c r="B7643" s="268"/>
      <c r="C7643" s="268"/>
      <c r="D7643" s="268"/>
      <c r="E7643" s="268"/>
      <c r="F7643" s="268"/>
      <c r="G7643" s="268"/>
      <c r="H7643" s="268"/>
      <c r="J7643" s="268"/>
      <c r="K7643" s="268"/>
      <c r="L7643" s="268"/>
      <c r="O7643" s="268"/>
      <c r="T7643" s="268"/>
      <c r="X7643" s="268"/>
    </row>
    <row r="7644" spans="1:24" x14ac:dyDescent="0.25">
      <c r="A7644" s="268"/>
      <c r="B7644" s="268"/>
      <c r="C7644" s="268"/>
      <c r="D7644" s="268"/>
      <c r="E7644" s="268"/>
      <c r="F7644" s="268"/>
      <c r="G7644" s="268"/>
      <c r="H7644" s="268"/>
      <c r="J7644" s="268"/>
      <c r="K7644" s="268"/>
      <c r="L7644" s="268"/>
      <c r="O7644" s="268"/>
      <c r="T7644" s="268"/>
      <c r="X7644" s="268"/>
    </row>
    <row r="7645" spans="1:24" x14ac:dyDescent="0.25">
      <c r="A7645" s="268"/>
      <c r="B7645" s="268"/>
      <c r="C7645" s="268"/>
      <c r="D7645" s="268"/>
      <c r="E7645" s="268"/>
      <c r="F7645" s="268"/>
      <c r="G7645" s="268"/>
      <c r="H7645" s="268"/>
      <c r="J7645" s="268"/>
      <c r="K7645" s="268"/>
      <c r="L7645" s="268"/>
      <c r="O7645" s="268"/>
      <c r="T7645" s="268"/>
      <c r="X7645" s="268"/>
    </row>
    <row r="7646" spans="1:24" x14ac:dyDescent="0.25">
      <c r="A7646" s="268"/>
      <c r="B7646" s="268"/>
      <c r="C7646" s="268"/>
      <c r="D7646" s="268"/>
      <c r="E7646" s="268"/>
      <c r="F7646" s="268"/>
      <c r="G7646" s="268"/>
      <c r="H7646" s="268"/>
      <c r="J7646" s="268"/>
      <c r="K7646" s="268"/>
      <c r="L7646" s="268"/>
      <c r="O7646" s="268"/>
      <c r="T7646" s="268"/>
      <c r="X7646" s="268"/>
    </row>
    <row r="7647" spans="1:24" x14ac:dyDescent="0.25">
      <c r="A7647" s="268"/>
      <c r="B7647" s="268"/>
      <c r="C7647" s="268"/>
      <c r="D7647" s="268"/>
      <c r="E7647" s="268"/>
      <c r="F7647" s="268"/>
      <c r="G7647" s="268"/>
      <c r="H7647" s="268"/>
      <c r="J7647" s="268"/>
      <c r="K7647" s="268"/>
      <c r="L7647" s="268"/>
      <c r="O7647" s="268"/>
      <c r="T7647" s="268"/>
      <c r="X7647" s="268"/>
    </row>
    <row r="7648" spans="1:24" x14ac:dyDescent="0.25">
      <c r="A7648" s="268"/>
      <c r="B7648" s="268"/>
      <c r="C7648" s="268"/>
      <c r="D7648" s="268"/>
      <c r="E7648" s="268"/>
      <c r="F7648" s="268"/>
      <c r="G7648" s="268"/>
      <c r="H7648" s="268"/>
      <c r="J7648" s="268"/>
      <c r="K7648" s="268"/>
      <c r="L7648" s="268"/>
      <c r="O7648" s="268"/>
      <c r="T7648" s="268"/>
      <c r="X7648" s="268"/>
    </row>
    <row r="7649" spans="1:24" x14ac:dyDescent="0.25">
      <c r="A7649" s="268"/>
      <c r="B7649" s="268"/>
      <c r="C7649" s="268"/>
      <c r="D7649" s="268"/>
      <c r="E7649" s="268"/>
      <c r="F7649" s="268"/>
      <c r="G7649" s="268"/>
      <c r="H7649" s="268"/>
      <c r="J7649" s="268"/>
      <c r="K7649" s="268"/>
      <c r="L7649" s="268"/>
      <c r="O7649" s="268"/>
      <c r="T7649" s="268"/>
      <c r="X7649" s="268"/>
    </row>
    <row r="7650" spans="1:24" x14ac:dyDescent="0.25">
      <c r="A7650" s="268"/>
      <c r="B7650" s="268"/>
      <c r="C7650" s="268"/>
      <c r="D7650" s="268"/>
      <c r="E7650" s="268"/>
      <c r="F7650" s="268"/>
      <c r="G7650" s="268"/>
      <c r="H7650" s="268"/>
      <c r="J7650" s="268"/>
      <c r="K7650" s="268"/>
      <c r="L7650" s="268"/>
      <c r="O7650" s="268"/>
      <c r="T7650" s="268"/>
      <c r="X7650" s="268"/>
    </row>
    <row r="7651" spans="1:24" x14ac:dyDescent="0.25">
      <c r="A7651" s="268"/>
      <c r="B7651" s="268"/>
      <c r="C7651" s="268"/>
      <c r="D7651" s="268"/>
      <c r="E7651" s="268"/>
      <c r="F7651" s="268"/>
      <c r="G7651" s="268"/>
      <c r="H7651" s="268"/>
      <c r="J7651" s="268"/>
      <c r="K7651" s="268"/>
      <c r="L7651" s="268"/>
      <c r="O7651" s="268"/>
      <c r="T7651" s="268"/>
      <c r="X7651" s="268"/>
    </row>
    <row r="7652" spans="1:24" x14ac:dyDescent="0.25">
      <c r="A7652" s="268"/>
      <c r="B7652" s="268"/>
      <c r="C7652" s="268"/>
      <c r="D7652" s="268"/>
      <c r="E7652" s="268"/>
      <c r="F7652" s="268"/>
      <c r="G7652" s="268"/>
      <c r="H7652" s="268"/>
      <c r="J7652" s="268"/>
      <c r="K7652" s="268"/>
      <c r="L7652" s="268"/>
      <c r="O7652" s="268"/>
      <c r="T7652" s="268"/>
      <c r="X7652" s="268"/>
    </row>
    <row r="7653" spans="1:24" x14ac:dyDescent="0.25">
      <c r="A7653" s="268"/>
      <c r="B7653" s="268"/>
      <c r="C7653" s="268"/>
      <c r="D7653" s="268"/>
      <c r="E7653" s="268"/>
      <c r="F7653" s="268"/>
      <c r="G7653" s="268"/>
      <c r="H7653" s="268"/>
      <c r="J7653" s="268"/>
      <c r="K7653" s="268"/>
      <c r="L7653" s="268"/>
      <c r="O7653" s="268"/>
      <c r="T7653" s="268"/>
      <c r="X7653" s="268"/>
    </row>
    <row r="7654" spans="1:24" x14ac:dyDescent="0.25">
      <c r="A7654" s="268"/>
      <c r="B7654" s="268"/>
      <c r="C7654" s="268"/>
      <c r="D7654" s="268"/>
      <c r="E7654" s="268"/>
      <c r="F7654" s="268"/>
      <c r="G7654" s="268"/>
      <c r="H7654" s="268"/>
      <c r="J7654" s="268"/>
      <c r="K7654" s="268"/>
      <c r="L7654" s="268"/>
      <c r="O7654" s="268"/>
      <c r="T7654" s="268"/>
      <c r="X7654" s="268"/>
    </row>
    <row r="7655" spans="1:24" x14ac:dyDescent="0.25">
      <c r="A7655" s="268"/>
      <c r="B7655" s="268"/>
      <c r="C7655" s="268"/>
      <c r="D7655" s="268"/>
      <c r="E7655" s="268"/>
      <c r="F7655" s="268"/>
      <c r="G7655" s="268"/>
      <c r="H7655" s="268"/>
      <c r="J7655" s="268"/>
      <c r="K7655" s="268"/>
      <c r="L7655" s="268"/>
      <c r="O7655" s="268"/>
      <c r="T7655" s="268"/>
      <c r="X7655" s="268"/>
    </row>
    <row r="7656" spans="1:24" x14ac:dyDescent="0.25">
      <c r="A7656" s="268"/>
      <c r="B7656" s="268"/>
      <c r="C7656" s="268"/>
      <c r="D7656" s="268"/>
      <c r="E7656" s="268"/>
      <c r="F7656" s="268"/>
      <c r="G7656" s="268"/>
      <c r="H7656" s="268"/>
      <c r="J7656" s="268"/>
      <c r="K7656" s="268"/>
      <c r="L7656" s="268"/>
      <c r="O7656" s="268"/>
      <c r="T7656" s="268"/>
      <c r="X7656" s="268"/>
    </row>
    <row r="7657" spans="1:24" x14ac:dyDescent="0.25">
      <c r="A7657" s="268"/>
      <c r="B7657" s="268"/>
      <c r="C7657" s="268"/>
      <c r="D7657" s="268"/>
      <c r="E7657" s="268"/>
      <c r="F7657" s="268"/>
      <c r="G7657" s="268"/>
      <c r="H7657" s="268"/>
      <c r="J7657" s="268"/>
      <c r="K7657" s="268"/>
      <c r="L7657" s="268"/>
      <c r="O7657" s="268"/>
      <c r="T7657" s="268"/>
      <c r="X7657" s="268"/>
    </row>
    <row r="7658" spans="1:24" x14ac:dyDescent="0.25">
      <c r="A7658" s="268"/>
      <c r="B7658" s="268"/>
      <c r="C7658" s="268"/>
      <c r="D7658" s="268"/>
      <c r="E7658" s="268"/>
      <c r="F7658" s="268"/>
      <c r="G7658" s="268"/>
      <c r="H7658" s="268"/>
      <c r="J7658" s="268"/>
      <c r="K7658" s="268"/>
      <c r="L7658" s="268"/>
      <c r="O7658" s="268"/>
      <c r="T7658" s="268"/>
      <c r="X7658" s="268"/>
    </row>
    <row r="7659" spans="1:24" x14ac:dyDescent="0.25">
      <c r="A7659" s="268"/>
      <c r="B7659" s="268"/>
      <c r="C7659" s="268"/>
      <c r="D7659" s="268"/>
      <c r="E7659" s="268"/>
      <c r="F7659" s="268"/>
      <c r="G7659" s="268"/>
      <c r="H7659" s="268"/>
      <c r="J7659" s="268"/>
      <c r="K7659" s="268"/>
      <c r="L7659" s="268"/>
      <c r="O7659" s="268"/>
      <c r="T7659" s="268"/>
      <c r="X7659" s="268"/>
    </row>
    <row r="7660" spans="1:24" x14ac:dyDescent="0.25">
      <c r="A7660" s="268"/>
      <c r="B7660" s="268"/>
      <c r="C7660" s="268"/>
      <c r="D7660" s="268"/>
      <c r="E7660" s="268"/>
      <c r="F7660" s="268"/>
      <c r="G7660" s="268"/>
      <c r="H7660" s="268"/>
      <c r="J7660" s="268"/>
      <c r="K7660" s="268"/>
      <c r="L7660" s="268"/>
      <c r="O7660" s="268"/>
      <c r="T7660" s="268"/>
      <c r="X7660" s="268"/>
    </row>
    <row r="7661" spans="1:24" x14ac:dyDescent="0.25">
      <c r="A7661" s="268"/>
      <c r="B7661" s="268"/>
      <c r="C7661" s="268"/>
      <c r="D7661" s="268"/>
      <c r="E7661" s="268"/>
      <c r="F7661" s="268"/>
      <c r="G7661" s="268"/>
      <c r="H7661" s="268"/>
      <c r="J7661" s="268"/>
      <c r="K7661" s="268"/>
      <c r="L7661" s="268"/>
      <c r="O7661" s="268"/>
      <c r="T7661" s="268"/>
      <c r="X7661" s="268"/>
    </row>
    <row r="7662" spans="1:24" x14ac:dyDescent="0.25">
      <c r="A7662" s="268"/>
      <c r="B7662" s="268"/>
      <c r="C7662" s="268"/>
      <c r="D7662" s="268"/>
      <c r="E7662" s="268"/>
      <c r="F7662" s="268"/>
      <c r="G7662" s="268"/>
      <c r="H7662" s="268"/>
      <c r="J7662" s="268"/>
      <c r="K7662" s="268"/>
      <c r="L7662" s="268"/>
      <c r="O7662" s="268"/>
      <c r="T7662" s="268"/>
      <c r="X7662" s="268"/>
    </row>
    <row r="7663" spans="1:24" x14ac:dyDescent="0.25">
      <c r="A7663" s="268"/>
      <c r="B7663" s="268"/>
      <c r="C7663" s="268"/>
      <c r="D7663" s="268"/>
      <c r="E7663" s="268"/>
      <c r="F7663" s="268"/>
      <c r="G7663" s="268"/>
      <c r="H7663" s="268"/>
      <c r="J7663" s="268"/>
      <c r="K7663" s="268"/>
      <c r="L7663" s="268"/>
      <c r="O7663" s="268"/>
      <c r="T7663" s="268"/>
      <c r="X7663" s="268"/>
    </row>
    <row r="7664" spans="1:24" x14ac:dyDescent="0.25">
      <c r="A7664" s="268"/>
      <c r="B7664" s="268"/>
      <c r="C7664" s="268"/>
      <c r="D7664" s="268"/>
      <c r="E7664" s="268"/>
      <c r="F7664" s="268"/>
      <c r="G7664" s="268"/>
      <c r="H7664" s="268"/>
      <c r="J7664" s="268"/>
      <c r="K7664" s="268"/>
      <c r="L7664" s="268"/>
      <c r="O7664" s="268"/>
      <c r="T7664" s="268"/>
      <c r="X7664" s="268"/>
    </row>
    <row r="7665" spans="1:24" x14ac:dyDescent="0.25">
      <c r="A7665" s="268"/>
      <c r="B7665" s="268"/>
      <c r="C7665" s="268"/>
      <c r="D7665" s="268"/>
      <c r="E7665" s="268"/>
      <c r="F7665" s="268"/>
      <c r="G7665" s="268"/>
      <c r="H7665" s="268"/>
      <c r="J7665" s="268"/>
      <c r="K7665" s="268"/>
      <c r="L7665" s="268"/>
      <c r="O7665" s="268"/>
      <c r="T7665" s="268"/>
      <c r="X7665" s="268"/>
    </row>
    <row r="7666" spans="1:24" x14ac:dyDescent="0.25">
      <c r="A7666" s="268"/>
      <c r="B7666" s="268"/>
      <c r="C7666" s="268"/>
      <c r="D7666" s="268"/>
      <c r="E7666" s="268"/>
      <c r="F7666" s="268"/>
      <c r="G7666" s="268"/>
      <c r="H7666" s="268"/>
      <c r="J7666" s="268"/>
      <c r="K7666" s="268"/>
      <c r="L7666" s="268"/>
      <c r="O7666" s="268"/>
      <c r="T7666" s="268"/>
      <c r="X7666" s="268"/>
    </row>
    <row r="7667" spans="1:24" x14ac:dyDescent="0.25">
      <c r="A7667" s="268"/>
      <c r="B7667" s="268"/>
      <c r="C7667" s="268"/>
      <c r="D7667" s="268"/>
      <c r="E7667" s="268"/>
      <c r="F7667" s="268"/>
      <c r="G7667" s="268"/>
      <c r="H7667" s="268"/>
      <c r="J7667" s="268"/>
      <c r="K7667" s="268"/>
      <c r="L7667" s="268"/>
      <c r="O7667" s="268"/>
      <c r="T7667" s="268"/>
      <c r="X7667" s="268"/>
    </row>
    <row r="7668" spans="1:24" x14ac:dyDescent="0.25">
      <c r="A7668" s="268"/>
      <c r="B7668" s="268"/>
      <c r="C7668" s="268"/>
      <c r="D7668" s="268"/>
      <c r="E7668" s="268"/>
      <c r="F7668" s="268"/>
      <c r="G7668" s="268"/>
      <c r="H7668" s="268"/>
      <c r="J7668" s="268"/>
      <c r="K7668" s="268"/>
      <c r="L7668" s="268"/>
      <c r="O7668" s="268"/>
      <c r="T7668" s="268"/>
      <c r="X7668" s="268"/>
    </row>
    <row r="7669" spans="1:24" x14ac:dyDescent="0.25">
      <c r="A7669" s="268"/>
      <c r="B7669" s="268"/>
      <c r="C7669" s="268"/>
      <c r="D7669" s="268"/>
      <c r="E7669" s="268"/>
      <c r="F7669" s="268"/>
      <c r="G7669" s="268"/>
      <c r="H7669" s="268"/>
      <c r="J7669" s="268"/>
      <c r="K7669" s="268"/>
      <c r="L7669" s="268"/>
      <c r="O7669" s="268"/>
      <c r="T7669" s="268"/>
      <c r="X7669" s="268"/>
    </row>
    <row r="7670" spans="1:24" x14ac:dyDescent="0.25">
      <c r="A7670" s="268"/>
      <c r="B7670" s="268"/>
      <c r="C7670" s="268"/>
      <c r="D7670" s="268"/>
      <c r="E7670" s="268"/>
      <c r="F7670" s="268"/>
      <c r="G7670" s="268"/>
      <c r="H7670" s="268"/>
      <c r="J7670" s="268"/>
      <c r="K7670" s="268"/>
      <c r="L7670" s="268"/>
      <c r="O7670" s="268"/>
      <c r="T7670" s="268"/>
      <c r="X7670" s="268"/>
    </row>
    <row r="7671" spans="1:24" x14ac:dyDescent="0.25">
      <c r="A7671" s="268"/>
      <c r="B7671" s="268"/>
      <c r="C7671" s="268"/>
      <c r="D7671" s="268"/>
      <c r="E7671" s="268"/>
      <c r="F7671" s="268"/>
      <c r="G7671" s="268"/>
      <c r="H7671" s="268"/>
      <c r="J7671" s="268"/>
      <c r="K7671" s="268"/>
      <c r="L7671" s="268"/>
      <c r="O7671" s="268"/>
      <c r="T7671" s="268"/>
      <c r="X7671" s="268"/>
    </row>
    <row r="7672" spans="1:24" x14ac:dyDescent="0.25">
      <c r="A7672" s="268"/>
      <c r="B7672" s="268"/>
      <c r="C7672" s="268"/>
      <c r="D7672" s="268"/>
      <c r="E7672" s="268"/>
      <c r="F7672" s="268"/>
      <c r="G7672" s="268"/>
      <c r="H7672" s="268"/>
      <c r="J7672" s="268"/>
      <c r="K7672" s="268"/>
      <c r="L7672" s="268"/>
      <c r="O7672" s="268"/>
      <c r="T7672" s="268"/>
      <c r="X7672" s="268"/>
    </row>
    <row r="7673" spans="1:24" x14ac:dyDescent="0.25">
      <c r="A7673" s="268"/>
      <c r="B7673" s="268"/>
      <c r="C7673" s="268"/>
      <c r="D7673" s="268"/>
      <c r="E7673" s="268"/>
      <c r="F7673" s="268"/>
      <c r="G7673" s="268"/>
      <c r="H7673" s="268"/>
      <c r="J7673" s="268"/>
      <c r="K7673" s="268"/>
      <c r="L7673" s="268"/>
      <c r="O7673" s="268"/>
      <c r="T7673" s="268"/>
      <c r="X7673" s="268"/>
    </row>
    <row r="7674" spans="1:24" x14ac:dyDescent="0.25">
      <c r="A7674" s="268"/>
      <c r="B7674" s="268"/>
      <c r="C7674" s="268"/>
      <c r="D7674" s="268"/>
      <c r="E7674" s="268"/>
      <c r="F7674" s="268"/>
      <c r="G7674" s="268"/>
      <c r="H7674" s="268"/>
      <c r="J7674" s="268"/>
      <c r="K7674" s="268"/>
      <c r="L7674" s="268"/>
      <c r="O7674" s="268"/>
      <c r="T7674" s="268"/>
      <c r="X7674" s="268"/>
    </row>
    <row r="7675" spans="1:24" x14ac:dyDescent="0.25">
      <c r="A7675" s="268"/>
      <c r="B7675" s="268"/>
      <c r="C7675" s="268"/>
      <c r="D7675" s="268"/>
      <c r="E7675" s="268"/>
      <c r="F7675" s="268"/>
      <c r="G7675" s="268"/>
      <c r="H7675" s="268"/>
      <c r="J7675" s="268"/>
      <c r="K7675" s="268"/>
      <c r="L7675" s="268"/>
      <c r="O7675" s="268"/>
      <c r="T7675" s="268"/>
      <c r="X7675" s="268"/>
    </row>
    <row r="7676" spans="1:24" x14ac:dyDescent="0.25">
      <c r="A7676" s="268"/>
      <c r="B7676" s="268"/>
      <c r="C7676" s="268"/>
      <c r="D7676" s="268"/>
      <c r="E7676" s="268"/>
      <c r="F7676" s="268"/>
      <c r="G7676" s="268"/>
      <c r="H7676" s="268"/>
      <c r="J7676" s="268"/>
      <c r="K7676" s="268"/>
      <c r="L7676" s="268"/>
      <c r="O7676" s="268"/>
      <c r="T7676" s="268"/>
      <c r="X7676" s="268"/>
    </row>
    <row r="7677" spans="1:24" x14ac:dyDescent="0.25">
      <c r="A7677" s="268"/>
      <c r="B7677" s="268"/>
      <c r="C7677" s="268"/>
      <c r="D7677" s="268"/>
      <c r="E7677" s="268"/>
      <c r="F7677" s="268"/>
      <c r="G7677" s="268"/>
      <c r="H7677" s="268"/>
      <c r="J7677" s="268"/>
      <c r="K7677" s="268"/>
      <c r="L7677" s="268"/>
      <c r="O7677" s="268"/>
      <c r="T7677" s="268"/>
      <c r="X7677" s="268"/>
    </row>
    <row r="7678" spans="1:24" x14ac:dyDescent="0.25">
      <c r="A7678" s="268"/>
      <c r="B7678" s="268"/>
      <c r="C7678" s="268"/>
      <c r="D7678" s="268"/>
      <c r="E7678" s="268"/>
      <c r="F7678" s="268"/>
      <c r="G7678" s="268"/>
      <c r="H7678" s="268"/>
      <c r="J7678" s="268"/>
      <c r="K7678" s="268"/>
      <c r="L7678" s="268"/>
      <c r="O7678" s="268"/>
      <c r="T7678" s="268"/>
      <c r="X7678" s="268"/>
    </row>
    <row r="7679" spans="1:24" x14ac:dyDescent="0.25">
      <c r="A7679" s="268"/>
      <c r="B7679" s="268"/>
      <c r="C7679" s="268"/>
      <c r="D7679" s="268"/>
      <c r="E7679" s="268"/>
      <c r="F7679" s="268"/>
      <c r="G7679" s="268"/>
      <c r="H7679" s="268"/>
      <c r="J7679" s="268"/>
      <c r="K7679" s="268"/>
      <c r="L7679" s="268"/>
      <c r="O7679" s="268"/>
      <c r="T7679" s="268"/>
      <c r="X7679" s="268"/>
    </row>
    <row r="7680" spans="1:24" x14ac:dyDescent="0.25">
      <c r="A7680" s="268"/>
      <c r="B7680" s="268"/>
      <c r="C7680" s="268"/>
      <c r="D7680" s="268"/>
      <c r="E7680" s="268"/>
      <c r="F7680" s="268"/>
      <c r="G7680" s="268"/>
      <c r="H7680" s="268"/>
      <c r="J7680" s="268"/>
      <c r="K7680" s="268"/>
      <c r="L7680" s="268"/>
      <c r="O7680" s="268"/>
      <c r="T7680" s="268"/>
      <c r="X7680" s="268"/>
    </row>
    <row r="7681" spans="1:24" x14ac:dyDescent="0.25">
      <c r="A7681" s="268"/>
      <c r="B7681" s="268"/>
      <c r="C7681" s="268"/>
      <c r="D7681" s="268"/>
      <c r="E7681" s="268"/>
      <c r="F7681" s="268"/>
      <c r="G7681" s="268"/>
      <c r="H7681" s="268"/>
      <c r="J7681" s="268"/>
      <c r="K7681" s="268"/>
      <c r="L7681" s="268"/>
      <c r="O7681" s="268"/>
      <c r="T7681" s="268"/>
      <c r="X7681" s="268"/>
    </row>
    <row r="7682" spans="1:24" x14ac:dyDescent="0.25">
      <c r="A7682" s="268"/>
      <c r="B7682" s="268"/>
      <c r="C7682" s="268"/>
      <c r="D7682" s="268"/>
      <c r="E7682" s="268"/>
      <c r="F7682" s="268"/>
      <c r="G7682" s="268"/>
      <c r="H7682" s="268"/>
      <c r="J7682" s="268"/>
      <c r="K7682" s="268"/>
      <c r="L7682" s="268"/>
      <c r="O7682" s="268"/>
      <c r="T7682" s="268"/>
      <c r="X7682" s="268"/>
    </row>
    <row r="7683" spans="1:24" x14ac:dyDescent="0.25">
      <c r="A7683" s="268"/>
      <c r="B7683" s="268"/>
      <c r="C7683" s="268"/>
      <c r="D7683" s="268"/>
      <c r="E7683" s="268"/>
      <c r="F7683" s="268"/>
      <c r="G7683" s="268"/>
      <c r="H7683" s="268"/>
      <c r="J7683" s="268"/>
      <c r="K7683" s="268"/>
      <c r="L7683" s="268"/>
      <c r="O7683" s="268"/>
      <c r="T7683" s="268"/>
      <c r="X7683" s="268"/>
    </row>
    <row r="7684" spans="1:24" x14ac:dyDescent="0.25">
      <c r="A7684" s="268"/>
      <c r="B7684" s="268"/>
      <c r="C7684" s="268"/>
      <c r="D7684" s="268"/>
      <c r="E7684" s="268"/>
      <c r="F7684" s="268"/>
      <c r="G7684" s="268"/>
      <c r="H7684" s="268"/>
      <c r="J7684" s="268"/>
      <c r="K7684" s="268"/>
      <c r="L7684" s="268"/>
      <c r="O7684" s="268"/>
      <c r="T7684" s="268"/>
      <c r="X7684" s="268"/>
    </row>
    <row r="7685" spans="1:24" x14ac:dyDescent="0.25">
      <c r="A7685" s="268"/>
      <c r="B7685" s="268"/>
      <c r="C7685" s="268"/>
      <c r="D7685" s="268"/>
      <c r="E7685" s="268"/>
      <c r="F7685" s="268"/>
      <c r="G7685" s="268"/>
      <c r="H7685" s="268"/>
      <c r="J7685" s="268"/>
      <c r="K7685" s="268"/>
      <c r="L7685" s="268"/>
      <c r="O7685" s="268"/>
      <c r="T7685" s="268"/>
      <c r="X7685" s="268"/>
    </row>
    <row r="7686" spans="1:24" x14ac:dyDescent="0.25">
      <c r="A7686" s="268"/>
      <c r="B7686" s="268"/>
      <c r="C7686" s="268"/>
      <c r="D7686" s="268"/>
      <c r="E7686" s="268"/>
      <c r="F7686" s="268"/>
      <c r="G7686" s="268"/>
      <c r="H7686" s="268"/>
      <c r="J7686" s="268"/>
      <c r="K7686" s="268"/>
      <c r="L7686" s="268"/>
      <c r="O7686" s="268"/>
      <c r="T7686" s="268"/>
      <c r="X7686" s="268"/>
    </row>
    <row r="7687" spans="1:24" x14ac:dyDescent="0.25">
      <c r="A7687" s="268"/>
      <c r="B7687" s="268"/>
      <c r="C7687" s="268"/>
      <c r="D7687" s="268"/>
      <c r="E7687" s="268"/>
      <c r="F7687" s="268"/>
      <c r="G7687" s="268"/>
      <c r="H7687" s="268"/>
      <c r="J7687" s="268"/>
      <c r="K7687" s="268"/>
      <c r="L7687" s="268"/>
      <c r="O7687" s="268"/>
      <c r="T7687" s="268"/>
      <c r="X7687" s="268"/>
    </row>
    <row r="7688" spans="1:24" x14ac:dyDescent="0.25">
      <c r="A7688" s="268"/>
      <c r="B7688" s="268"/>
      <c r="C7688" s="268"/>
      <c r="D7688" s="268"/>
      <c r="E7688" s="268"/>
      <c r="F7688" s="268"/>
      <c r="G7688" s="268"/>
      <c r="H7688" s="268"/>
      <c r="J7688" s="268"/>
      <c r="K7688" s="268"/>
      <c r="L7688" s="268"/>
      <c r="O7688" s="268"/>
      <c r="T7688" s="268"/>
      <c r="X7688" s="268"/>
    </row>
    <row r="7689" spans="1:24" x14ac:dyDescent="0.25">
      <c r="A7689" s="268"/>
      <c r="B7689" s="268"/>
      <c r="C7689" s="268"/>
      <c r="D7689" s="268"/>
      <c r="E7689" s="268"/>
      <c r="F7689" s="268"/>
      <c r="G7689" s="268"/>
      <c r="H7689" s="268"/>
      <c r="J7689" s="268"/>
      <c r="K7689" s="268"/>
      <c r="L7689" s="268"/>
      <c r="O7689" s="268"/>
      <c r="T7689" s="268"/>
      <c r="X7689" s="268"/>
    </row>
    <row r="7690" spans="1:24" x14ac:dyDescent="0.25">
      <c r="A7690" s="268"/>
      <c r="B7690" s="268"/>
      <c r="C7690" s="268"/>
      <c r="D7690" s="268"/>
      <c r="E7690" s="268"/>
      <c r="F7690" s="268"/>
      <c r="G7690" s="268"/>
      <c r="H7690" s="268"/>
      <c r="J7690" s="268"/>
      <c r="K7690" s="268"/>
      <c r="L7690" s="268"/>
      <c r="O7690" s="268"/>
      <c r="T7690" s="268"/>
      <c r="X7690" s="268"/>
    </row>
    <row r="7691" spans="1:24" x14ac:dyDescent="0.25">
      <c r="A7691" s="268"/>
      <c r="B7691" s="268"/>
      <c r="C7691" s="268"/>
      <c r="D7691" s="268"/>
      <c r="E7691" s="268"/>
      <c r="F7691" s="268"/>
      <c r="G7691" s="268"/>
      <c r="H7691" s="268"/>
      <c r="J7691" s="268"/>
      <c r="K7691" s="268"/>
      <c r="L7691" s="268"/>
      <c r="O7691" s="268"/>
      <c r="T7691" s="268"/>
      <c r="X7691" s="268"/>
    </row>
    <row r="7692" spans="1:24" x14ac:dyDescent="0.25">
      <c r="A7692" s="268"/>
      <c r="B7692" s="268"/>
      <c r="C7692" s="268"/>
      <c r="D7692" s="268"/>
      <c r="E7692" s="268"/>
      <c r="F7692" s="268"/>
      <c r="G7692" s="268"/>
      <c r="H7692" s="268"/>
      <c r="J7692" s="268"/>
      <c r="K7692" s="268"/>
      <c r="L7692" s="268"/>
      <c r="O7692" s="268"/>
      <c r="T7692" s="268"/>
      <c r="X7692" s="268"/>
    </row>
    <row r="7693" spans="1:24" x14ac:dyDescent="0.25">
      <c r="A7693" s="268"/>
      <c r="B7693" s="268"/>
      <c r="C7693" s="268"/>
      <c r="D7693" s="268"/>
      <c r="E7693" s="268"/>
      <c r="F7693" s="268"/>
      <c r="G7693" s="268"/>
      <c r="H7693" s="268"/>
      <c r="J7693" s="268"/>
      <c r="K7693" s="268"/>
      <c r="L7693" s="268"/>
      <c r="O7693" s="268"/>
      <c r="T7693" s="268"/>
      <c r="X7693" s="268"/>
    </row>
    <row r="7694" spans="1:24" x14ac:dyDescent="0.25">
      <c r="A7694" s="268"/>
      <c r="B7694" s="268"/>
      <c r="C7694" s="268"/>
      <c r="D7694" s="268"/>
      <c r="E7694" s="268"/>
      <c r="F7694" s="268"/>
      <c r="G7694" s="268"/>
      <c r="H7694" s="268"/>
      <c r="J7694" s="268"/>
      <c r="K7694" s="268"/>
      <c r="L7694" s="268"/>
      <c r="O7694" s="268"/>
      <c r="T7694" s="268"/>
      <c r="X7694" s="268"/>
    </row>
    <row r="7695" spans="1:24" x14ac:dyDescent="0.25">
      <c r="A7695" s="268"/>
      <c r="B7695" s="268"/>
      <c r="C7695" s="268"/>
      <c r="D7695" s="268"/>
      <c r="E7695" s="268"/>
      <c r="F7695" s="268"/>
      <c r="G7695" s="268"/>
      <c r="H7695" s="268"/>
      <c r="J7695" s="268"/>
      <c r="K7695" s="268"/>
      <c r="L7695" s="268"/>
      <c r="O7695" s="268"/>
      <c r="T7695" s="268"/>
      <c r="X7695" s="268"/>
    </row>
    <row r="7696" spans="1:24" x14ac:dyDescent="0.25">
      <c r="A7696" s="268"/>
      <c r="B7696" s="268"/>
      <c r="C7696" s="268"/>
      <c r="D7696" s="268"/>
      <c r="E7696" s="268"/>
      <c r="F7696" s="268"/>
      <c r="G7696" s="268"/>
      <c r="H7696" s="268"/>
      <c r="J7696" s="268"/>
      <c r="K7696" s="268"/>
      <c r="L7696" s="268"/>
      <c r="O7696" s="268"/>
      <c r="T7696" s="268"/>
      <c r="X7696" s="268"/>
    </row>
    <row r="7697" spans="1:24" x14ac:dyDescent="0.25">
      <c r="A7697" s="268"/>
      <c r="B7697" s="268"/>
      <c r="C7697" s="268"/>
      <c r="D7697" s="268"/>
      <c r="E7697" s="268"/>
      <c r="F7697" s="268"/>
      <c r="G7697" s="268"/>
      <c r="H7697" s="268"/>
      <c r="J7697" s="268"/>
      <c r="K7697" s="268"/>
      <c r="L7697" s="268"/>
      <c r="O7697" s="268"/>
      <c r="T7697" s="268"/>
      <c r="X7697" s="268"/>
    </row>
    <row r="7698" spans="1:24" x14ac:dyDescent="0.25">
      <c r="A7698" s="268"/>
      <c r="B7698" s="268"/>
      <c r="C7698" s="268"/>
      <c r="D7698" s="268"/>
      <c r="E7698" s="268"/>
      <c r="F7698" s="268"/>
      <c r="G7698" s="268"/>
      <c r="H7698" s="268"/>
      <c r="J7698" s="268"/>
      <c r="K7698" s="268"/>
      <c r="L7698" s="268"/>
      <c r="O7698" s="268"/>
      <c r="T7698" s="268"/>
      <c r="X7698" s="268"/>
    </row>
    <row r="7699" spans="1:24" x14ac:dyDescent="0.25">
      <c r="A7699" s="268"/>
      <c r="B7699" s="268"/>
      <c r="C7699" s="268"/>
      <c r="D7699" s="268"/>
      <c r="E7699" s="268"/>
      <c r="F7699" s="268"/>
      <c r="G7699" s="268"/>
      <c r="H7699" s="268"/>
      <c r="J7699" s="268"/>
      <c r="K7699" s="268"/>
      <c r="L7699" s="268"/>
      <c r="O7699" s="268"/>
      <c r="T7699" s="268"/>
      <c r="X7699" s="268"/>
    </row>
    <row r="7700" spans="1:24" x14ac:dyDescent="0.25">
      <c r="A7700" s="268"/>
      <c r="B7700" s="268"/>
      <c r="C7700" s="268"/>
      <c r="D7700" s="268"/>
      <c r="E7700" s="268"/>
      <c r="F7700" s="268"/>
      <c r="G7700" s="268"/>
      <c r="H7700" s="268"/>
      <c r="J7700" s="268"/>
      <c r="K7700" s="268"/>
      <c r="L7700" s="268"/>
      <c r="O7700" s="268"/>
      <c r="T7700" s="268"/>
      <c r="X7700" s="268"/>
    </row>
    <row r="7701" spans="1:24" x14ac:dyDescent="0.25">
      <c r="A7701" s="268"/>
      <c r="B7701" s="268"/>
      <c r="C7701" s="268"/>
      <c r="D7701" s="268"/>
      <c r="E7701" s="268"/>
      <c r="F7701" s="268"/>
      <c r="G7701" s="268"/>
      <c r="H7701" s="268"/>
      <c r="J7701" s="268"/>
      <c r="K7701" s="268"/>
      <c r="L7701" s="268"/>
      <c r="O7701" s="268"/>
      <c r="T7701" s="268"/>
      <c r="X7701" s="268"/>
    </row>
    <row r="7702" spans="1:24" x14ac:dyDescent="0.25">
      <c r="A7702" s="268"/>
      <c r="B7702" s="268"/>
      <c r="C7702" s="268"/>
      <c r="D7702" s="268"/>
      <c r="E7702" s="268"/>
      <c r="F7702" s="268"/>
      <c r="G7702" s="268"/>
      <c r="H7702" s="268"/>
      <c r="J7702" s="268"/>
      <c r="K7702" s="268"/>
      <c r="L7702" s="268"/>
      <c r="O7702" s="268"/>
      <c r="T7702" s="268"/>
      <c r="X7702" s="268"/>
    </row>
    <row r="7703" spans="1:24" x14ac:dyDescent="0.25">
      <c r="A7703" s="268"/>
      <c r="B7703" s="268"/>
      <c r="C7703" s="268"/>
      <c r="D7703" s="268"/>
      <c r="E7703" s="268"/>
      <c r="F7703" s="268"/>
      <c r="G7703" s="268"/>
      <c r="H7703" s="268"/>
      <c r="J7703" s="268"/>
      <c r="K7703" s="268"/>
      <c r="L7703" s="268"/>
      <c r="O7703" s="268"/>
      <c r="T7703" s="268"/>
      <c r="X7703" s="268"/>
    </row>
    <row r="7704" spans="1:24" x14ac:dyDescent="0.25">
      <c r="A7704" s="268"/>
      <c r="B7704" s="268"/>
      <c r="C7704" s="268"/>
      <c r="D7704" s="268"/>
      <c r="E7704" s="268"/>
      <c r="F7704" s="268"/>
      <c r="G7704" s="268"/>
      <c r="H7704" s="268"/>
      <c r="J7704" s="268"/>
      <c r="K7704" s="268"/>
      <c r="L7704" s="268"/>
      <c r="O7704" s="268"/>
      <c r="T7704" s="268"/>
      <c r="X7704" s="268"/>
    </row>
    <row r="7705" spans="1:24" x14ac:dyDescent="0.25">
      <c r="A7705" s="268"/>
      <c r="B7705" s="268"/>
      <c r="C7705" s="268"/>
      <c r="D7705" s="268"/>
      <c r="E7705" s="268"/>
      <c r="F7705" s="268"/>
      <c r="G7705" s="268"/>
      <c r="H7705" s="268"/>
      <c r="J7705" s="268"/>
      <c r="K7705" s="268"/>
      <c r="L7705" s="268"/>
      <c r="O7705" s="268"/>
      <c r="T7705" s="268"/>
      <c r="X7705" s="268"/>
    </row>
    <row r="7706" spans="1:24" x14ac:dyDescent="0.25">
      <c r="A7706" s="268"/>
      <c r="B7706" s="268"/>
      <c r="C7706" s="268"/>
      <c r="D7706" s="268"/>
      <c r="E7706" s="268"/>
      <c r="F7706" s="268"/>
      <c r="G7706" s="268"/>
      <c r="H7706" s="268"/>
      <c r="J7706" s="268"/>
      <c r="K7706" s="268"/>
      <c r="L7706" s="268"/>
      <c r="O7706" s="268"/>
      <c r="T7706" s="268"/>
      <c r="X7706" s="268"/>
    </row>
    <row r="7707" spans="1:24" x14ac:dyDescent="0.25">
      <c r="A7707" s="268"/>
      <c r="B7707" s="268"/>
      <c r="C7707" s="268"/>
      <c r="D7707" s="268"/>
      <c r="E7707" s="268"/>
      <c r="F7707" s="268"/>
      <c r="G7707" s="268"/>
      <c r="H7707" s="268"/>
      <c r="J7707" s="268"/>
      <c r="K7707" s="268"/>
      <c r="L7707" s="268"/>
      <c r="O7707" s="268"/>
      <c r="T7707" s="268"/>
      <c r="X7707" s="268"/>
    </row>
    <row r="7708" spans="1:24" x14ac:dyDescent="0.25">
      <c r="A7708" s="268"/>
      <c r="B7708" s="268"/>
      <c r="C7708" s="268"/>
      <c r="D7708" s="268"/>
      <c r="E7708" s="268"/>
      <c r="F7708" s="268"/>
      <c r="G7708" s="268"/>
      <c r="H7708" s="268"/>
      <c r="J7708" s="268"/>
      <c r="K7708" s="268"/>
      <c r="L7708" s="268"/>
      <c r="O7708" s="268"/>
      <c r="T7708" s="268"/>
      <c r="X7708" s="268"/>
    </row>
    <row r="7709" spans="1:24" x14ac:dyDescent="0.25">
      <c r="A7709" s="268"/>
      <c r="B7709" s="268"/>
      <c r="C7709" s="268"/>
      <c r="D7709" s="268"/>
      <c r="E7709" s="268"/>
      <c r="F7709" s="268"/>
      <c r="G7709" s="268"/>
      <c r="H7709" s="268"/>
      <c r="J7709" s="268"/>
      <c r="K7709" s="268"/>
      <c r="L7709" s="268"/>
      <c r="O7709" s="268"/>
      <c r="T7709" s="268"/>
      <c r="X7709" s="268"/>
    </row>
    <row r="7710" spans="1:24" x14ac:dyDescent="0.25">
      <c r="A7710" s="268"/>
      <c r="B7710" s="268"/>
      <c r="C7710" s="268"/>
      <c r="D7710" s="268"/>
      <c r="E7710" s="268"/>
      <c r="F7710" s="268"/>
      <c r="G7710" s="268"/>
      <c r="H7710" s="268"/>
      <c r="J7710" s="268"/>
      <c r="K7710" s="268"/>
      <c r="L7710" s="268"/>
      <c r="O7710" s="268"/>
      <c r="T7710" s="268"/>
      <c r="X7710" s="268"/>
    </row>
    <row r="7711" spans="1:24" x14ac:dyDescent="0.25">
      <c r="A7711" s="268"/>
      <c r="B7711" s="268"/>
      <c r="C7711" s="268"/>
      <c r="D7711" s="268"/>
      <c r="E7711" s="268"/>
      <c r="F7711" s="268"/>
      <c r="G7711" s="268"/>
      <c r="H7711" s="268"/>
      <c r="J7711" s="268"/>
      <c r="K7711" s="268"/>
      <c r="L7711" s="268"/>
      <c r="O7711" s="268"/>
      <c r="T7711" s="268"/>
      <c r="X7711" s="268"/>
    </row>
    <row r="7712" spans="1:24" x14ac:dyDescent="0.25">
      <c r="A7712" s="268"/>
      <c r="B7712" s="268"/>
      <c r="C7712" s="268"/>
      <c r="D7712" s="268"/>
      <c r="E7712" s="268"/>
      <c r="F7712" s="268"/>
      <c r="G7712" s="268"/>
      <c r="H7712" s="268"/>
      <c r="J7712" s="268"/>
      <c r="K7712" s="268"/>
      <c r="L7712" s="268"/>
      <c r="O7712" s="268"/>
      <c r="T7712" s="268"/>
      <c r="X7712" s="268"/>
    </row>
    <row r="7713" spans="1:24" x14ac:dyDescent="0.25">
      <c r="A7713" s="268"/>
      <c r="B7713" s="268"/>
      <c r="C7713" s="268"/>
      <c r="D7713" s="268"/>
      <c r="E7713" s="268"/>
      <c r="F7713" s="268"/>
      <c r="G7713" s="268"/>
      <c r="H7713" s="268"/>
      <c r="J7713" s="268"/>
      <c r="K7713" s="268"/>
      <c r="L7713" s="268"/>
      <c r="O7713" s="268"/>
      <c r="T7713" s="268"/>
      <c r="X7713" s="268"/>
    </row>
    <row r="7714" spans="1:24" x14ac:dyDescent="0.25">
      <c r="A7714" s="268"/>
      <c r="B7714" s="268"/>
      <c r="C7714" s="268"/>
      <c r="D7714" s="268"/>
      <c r="E7714" s="268"/>
      <c r="F7714" s="268"/>
      <c r="G7714" s="268"/>
      <c r="H7714" s="268"/>
      <c r="J7714" s="268"/>
      <c r="K7714" s="268"/>
      <c r="L7714" s="268"/>
      <c r="O7714" s="268"/>
      <c r="T7714" s="268"/>
      <c r="X7714" s="268"/>
    </row>
    <row r="7715" spans="1:24" x14ac:dyDescent="0.25">
      <c r="A7715" s="268"/>
      <c r="B7715" s="268"/>
      <c r="C7715" s="268"/>
      <c r="D7715" s="268"/>
      <c r="E7715" s="268"/>
      <c r="F7715" s="268"/>
      <c r="G7715" s="268"/>
      <c r="H7715" s="268"/>
      <c r="J7715" s="268"/>
      <c r="K7715" s="268"/>
      <c r="L7715" s="268"/>
      <c r="O7715" s="268"/>
      <c r="T7715" s="268"/>
      <c r="X7715" s="268"/>
    </row>
    <row r="7716" spans="1:24" x14ac:dyDescent="0.25">
      <c r="A7716" s="268"/>
      <c r="B7716" s="268"/>
      <c r="C7716" s="268"/>
      <c r="D7716" s="268"/>
      <c r="E7716" s="268"/>
      <c r="F7716" s="268"/>
      <c r="G7716" s="268"/>
      <c r="H7716" s="268"/>
      <c r="J7716" s="268"/>
      <c r="K7716" s="268"/>
      <c r="L7716" s="268"/>
      <c r="O7716" s="268"/>
      <c r="T7716" s="268"/>
      <c r="X7716" s="268"/>
    </row>
    <row r="7717" spans="1:24" x14ac:dyDescent="0.25">
      <c r="A7717" s="268"/>
      <c r="B7717" s="268"/>
      <c r="C7717" s="268"/>
      <c r="D7717" s="268"/>
      <c r="E7717" s="268"/>
      <c r="F7717" s="268"/>
      <c r="G7717" s="268"/>
      <c r="H7717" s="268"/>
      <c r="J7717" s="268"/>
      <c r="K7717" s="268"/>
      <c r="L7717" s="268"/>
      <c r="O7717" s="268"/>
      <c r="T7717" s="268"/>
      <c r="X7717" s="268"/>
    </row>
    <row r="7718" spans="1:24" x14ac:dyDescent="0.25">
      <c r="A7718" s="268"/>
      <c r="B7718" s="268"/>
      <c r="C7718" s="268"/>
      <c r="D7718" s="268"/>
      <c r="E7718" s="268"/>
      <c r="F7718" s="268"/>
      <c r="G7718" s="268"/>
      <c r="H7718" s="268"/>
      <c r="J7718" s="268"/>
      <c r="K7718" s="268"/>
      <c r="L7718" s="268"/>
      <c r="O7718" s="268"/>
      <c r="T7718" s="268"/>
      <c r="X7718" s="268"/>
    </row>
    <row r="7719" spans="1:24" x14ac:dyDescent="0.25">
      <c r="A7719" s="268"/>
      <c r="B7719" s="268"/>
      <c r="C7719" s="268"/>
      <c r="D7719" s="268"/>
      <c r="E7719" s="268"/>
      <c r="F7719" s="268"/>
      <c r="G7719" s="268"/>
      <c r="H7719" s="268"/>
      <c r="J7719" s="268"/>
      <c r="K7719" s="268"/>
      <c r="L7719" s="268"/>
      <c r="O7719" s="268"/>
      <c r="T7719" s="268"/>
      <c r="X7719" s="268"/>
    </row>
    <row r="7720" spans="1:24" x14ac:dyDescent="0.25">
      <c r="A7720" s="268"/>
      <c r="B7720" s="268"/>
      <c r="C7720" s="268"/>
      <c r="D7720" s="268"/>
      <c r="E7720" s="268"/>
      <c r="F7720" s="268"/>
      <c r="G7720" s="268"/>
      <c r="H7720" s="268"/>
      <c r="J7720" s="268"/>
      <c r="K7720" s="268"/>
      <c r="L7720" s="268"/>
      <c r="O7720" s="268"/>
      <c r="T7720" s="268"/>
      <c r="X7720" s="268"/>
    </row>
    <row r="7721" spans="1:24" x14ac:dyDescent="0.25">
      <c r="A7721" s="268"/>
      <c r="B7721" s="268"/>
      <c r="C7721" s="268"/>
      <c r="D7721" s="268"/>
      <c r="E7721" s="268"/>
      <c r="F7721" s="268"/>
      <c r="G7721" s="268"/>
      <c r="H7721" s="268"/>
      <c r="J7721" s="268"/>
      <c r="K7721" s="268"/>
      <c r="L7721" s="268"/>
      <c r="O7721" s="268"/>
      <c r="T7721" s="268"/>
      <c r="X7721" s="268"/>
    </row>
    <row r="7722" spans="1:24" x14ac:dyDescent="0.25">
      <c r="A7722" s="268"/>
      <c r="B7722" s="268"/>
      <c r="C7722" s="268"/>
      <c r="D7722" s="268"/>
      <c r="E7722" s="268"/>
      <c r="F7722" s="268"/>
      <c r="G7722" s="268"/>
      <c r="H7722" s="268"/>
      <c r="J7722" s="268"/>
      <c r="K7722" s="268"/>
      <c r="L7722" s="268"/>
      <c r="O7722" s="268"/>
      <c r="T7722" s="268"/>
      <c r="X7722" s="268"/>
    </row>
    <row r="7723" spans="1:24" x14ac:dyDescent="0.25">
      <c r="A7723" s="268"/>
      <c r="B7723" s="268"/>
      <c r="C7723" s="268"/>
      <c r="D7723" s="268"/>
      <c r="E7723" s="268"/>
      <c r="F7723" s="268"/>
      <c r="G7723" s="268"/>
      <c r="H7723" s="268"/>
      <c r="J7723" s="268"/>
      <c r="K7723" s="268"/>
      <c r="L7723" s="268"/>
      <c r="O7723" s="268"/>
      <c r="T7723" s="268"/>
      <c r="X7723" s="268"/>
    </row>
    <row r="7724" spans="1:24" x14ac:dyDescent="0.25">
      <c r="A7724" s="268"/>
      <c r="B7724" s="268"/>
      <c r="C7724" s="268"/>
      <c r="D7724" s="268"/>
      <c r="E7724" s="268"/>
      <c r="F7724" s="268"/>
      <c r="G7724" s="268"/>
      <c r="H7724" s="268"/>
      <c r="J7724" s="268"/>
      <c r="K7724" s="268"/>
      <c r="L7724" s="268"/>
      <c r="O7724" s="268"/>
      <c r="T7724" s="268"/>
      <c r="X7724" s="268"/>
    </row>
    <row r="7725" spans="1:24" x14ac:dyDescent="0.25">
      <c r="A7725" s="268"/>
      <c r="B7725" s="268"/>
      <c r="C7725" s="268"/>
      <c r="D7725" s="268"/>
      <c r="E7725" s="268"/>
      <c r="F7725" s="268"/>
      <c r="G7725" s="268"/>
      <c r="H7725" s="268"/>
      <c r="J7725" s="268"/>
      <c r="K7725" s="268"/>
      <c r="L7725" s="268"/>
      <c r="O7725" s="268"/>
      <c r="T7725" s="268"/>
      <c r="X7725" s="268"/>
    </row>
    <row r="7726" spans="1:24" x14ac:dyDescent="0.25">
      <c r="A7726" s="268"/>
      <c r="B7726" s="268"/>
      <c r="C7726" s="268"/>
      <c r="D7726" s="268"/>
      <c r="E7726" s="268"/>
      <c r="F7726" s="268"/>
      <c r="G7726" s="268"/>
      <c r="H7726" s="268"/>
      <c r="J7726" s="268"/>
      <c r="K7726" s="268"/>
      <c r="L7726" s="268"/>
      <c r="O7726" s="268"/>
      <c r="T7726" s="268"/>
      <c r="X7726" s="268"/>
    </row>
    <row r="7727" spans="1:24" x14ac:dyDescent="0.25">
      <c r="A7727" s="268"/>
      <c r="B7727" s="268"/>
      <c r="C7727" s="268"/>
      <c r="D7727" s="268"/>
      <c r="E7727" s="268"/>
      <c r="F7727" s="268"/>
      <c r="G7727" s="268"/>
      <c r="H7727" s="268"/>
      <c r="J7727" s="268"/>
      <c r="K7727" s="268"/>
      <c r="L7727" s="268"/>
      <c r="O7727" s="268"/>
      <c r="T7727" s="268"/>
      <c r="X7727" s="268"/>
    </row>
    <row r="7728" spans="1:24" x14ac:dyDescent="0.25">
      <c r="A7728" s="268"/>
      <c r="B7728" s="268"/>
      <c r="C7728" s="268"/>
      <c r="D7728" s="268"/>
      <c r="E7728" s="268"/>
      <c r="F7728" s="268"/>
      <c r="G7728" s="268"/>
      <c r="H7728" s="268"/>
      <c r="J7728" s="268"/>
      <c r="K7728" s="268"/>
      <c r="L7728" s="268"/>
      <c r="O7728" s="268"/>
      <c r="T7728" s="268"/>
      <c r="X7728" s="268"/>
    </row>
    <row r="7729" spans="1:24" x14ac:dyDescent="0.25">
      <c r="A7729" s="268"/>
      <c r="B7729" s="268"/>
      <c r="C7729" s="268"/>
      <c r="D7729" s="268"/>
      <c r="E7729" s="268"/>
      <c r="F7729" s="268"/>
      <c r="G7729" s="268"/>
      <c r="H7729" s="268"/>
      <c r="J7729" s="268"/>
      <c r="K7729" s="268"/>
      <c r="L7729" s="268"/>
      <c r="O7729" s="268"/>
      <c r="T7729" s="268"/>
      <c r="X7729" s="268"/>
    </row>
    <row r="7730" spans="1:24" x14ac:dyDescent="0.25">
      <c r="A7730" s="268"/>
      <c r="B7730" s="268"/>
      <c r="C7730" s="268"/>
      <c r="D7730" s="268"/>
      <c r="E7730" s="268"/>
      <c r="F7730" s="268"/>
      <c r="G7730" s="268"/>
      <c r="H7730" s="268"/>
      <c r="J7730" s="268"/>
      <c r="K7730" s="268"/>
      <c r="L7730" s="268"/>
      <c r="O7730" s="268"/>
      <c r="T7730" s="268"/>
      <c r="X7730" s="268"/>
    </row>
    <row r="7731" spans="1:24" x14ac:dyDescent="0.25">
      <c r="A7731" s="268"/>
      <c r="B7731" s="268"/>
      <c r="C7731" s="268"/>
      <c r="D7731" s="268"/>
      <c r="E7731" s="268"/>
      <c r="F7731" s="268"/>
      <c r="G7731" s="268"/>
      <c r="H7731" s="268"/>
      <c r="J7731" s="268"/>
      <c r="K7731" s="268"/>
      <c r="L7731" s="268"/>
      <c r="O7731" s="268"/>
      <c r="T7731" s="268"/>
      <c r="X7731" s="268"/>
    </row>
    <row r="7732" spans="1:24" x14ac:dyDescent="0.25">
      <c r="A7732" s="268"/>
      <c r="B7732" s="268"/>
      <c r="C7732" s="268"/>
      <c r="D7732" s="268"/>
      <c r="E7732" s="268"/>
      <c r="F7732" s="268"/>
      <c r="G7732" s="268"/>
      <c r="H7732" s="268"/>
      <c r="J7732" s="268"/>
      <c r="K7732" s="268"/>
      <c r="L7732" s="268"/>
      <c r="O7732" s="268"/>
      <c r="T7732" s="268"/>
      <c r="X7732" s="268"/>
    </row>
    <row r="7733" spans="1:24" x14ac:dyDescent="0.25">
      <c r="A7733" s="268"/>
      <c r="B7733" s="268"/>
      <c r="C7733" s="268"/>
      <c r="D7733" s="268"/>
      <c r="E7733" s="268"/>
      <c r="F7733" s="268"/>
      <c r="G7733" s="268"/>
      <c r="H7733" s="268"/>
      <c r="J7733" s="268"/>
      <c r="K7733" s="268"/>
      <c r="L7733" s="268"/>
      <c r="O7733" s="268"/>
      <c r="T7733" s="268"/>
      <c r="X7733" s="268"/>
    </row>
    <row r="7734" spans="1:24" x14ac:dyDescent="0.25">
      <c r="A7734" s="268"/>
      <c r="B7734" s="268"/>
      <c r="C7734" s="268"/>
      <c r="D7734" s="268"/>
      <c r="E7734" s="268"/>
      <c r="F7734" s="268"/>
      <c r="G7734" s="268"/>
      <c r="H7734" s="268"/>
      <c r="J7734" s="268"/>
      <c r="K7734" s="268"/>
      <c r="L7734" s="268"/>
      <c r="O7734" s="268"/>
      <c r="T7734" s="268"/>
      <c r="X7734" s="268"/>
    </row>
    <row r="7735" spans="1:24" x14ac:dyDescent="0.25">
      <c r="A7735" s="268"/>
      <c r="B7735" s="268"/>
      <c r="C7735" s="268"/>
      <c r="D7735" s="268"/>
      <c r="E7735" s="268"/>
      <c r="F7735" s="268"/>
      <c r="G7735" s="268"/>
      <c r="H7735" s="268"/>
      <c r="J7735" s="268"/>
      <c r="K7735" s="268"/>
      <c r="L7735" s="268"/>
      <c r="O7735" s="268"/>
      <c r="T7735" s="268"/>
      <c r="X7735" s="268"/>
    </row>
    <row r="7736" spans="1:24" x14ac:dyDescent="0.25">
      <c r="A7736" s="268"/>
      <c r="B7736" s="268"/>
      <c r="C7736" s="268"/>
      <c r="D7736" s="268"/>
      <c r="E7736" s="268"/>
      <c r="F7736" s="268"/>
      <c r="G7736" s="268"/>
      <c r="H7736" s="268"/>
      <c r="J7736" s="268"/>
      <c r="K7736" s="268"/>
      <c r="L7736" s="268"/>
      <c r="O7736" s="268"/>
      <c r="T7736" s="268"/>
      <c r="X7736" s="268"/>
    </row>
    <row r="7737" spans="1:24" x14ac:dyDescent="0.25">
      <c r="A7737" s="268"/>
      <c r="B7737" s="268"/>
      <c r="C7737" s="268"/>
      <c r="D7737" s="268"/>
      <c r="E7737" s="268"/>
      <c r="F7737" s="268"/>
      <c r="G7737" s="268"/>
      <c r="H7737" s="268"/>
      <c r="J7737" s="268"/>
      <c r="K7737" s="268"/>
      <c r="L7737" s="268"/>
      <c r="O7737" s="268"/>
      <c r="T7737" s="268"/>
      <c r="X7737" s="268"/>
    </row>
    <row r="7738" spans="1:24" x14ac:dyDescent="0.25">
      <c r="A7738" s="268"/>
      <c r="B7738" s="268"/>
      <c r="C7738" s="268"/>
      <c r="D7738" s="268"/>
      <c r="E7738" s="268"/>
      <c r="F7738" s="268"/>
      <c r="G7738" s="268"/>
      <c r="H7738" s="268"/>
      <c r="J7738" s="268"/>
      <c r="K7738" s="268"/>
      <c r="L7738" s="268"/>
      <c r="O7738" s="268"/>
      <c r="T7738" s="268"/>
      <c r="X7738" s="268"/>
    </row>
    <row r="7739" spans="1:24" x14ac:dyDescent="0.25">
      <c r="A7739" s="268"/>
      <c r="B7739" s="268"/>
      <c r="C7739" s="268"/>
      <c r="D7739" s="268"/>
      <c r="E7739" s="268"/>
      <c r="F7739" s="268"/>
      <c r="G7739" s="268"/>
      <c r="H7739" s="268"/>
      <c r="J7739" s="268"/>
      <c r="K7739" s="268"/>
      <c r="L7739" s="268"/>
      <c r="O7739" s="268"/>
      <c r="T7739" s="268"/>
      <c r="X7739" s="268"/>
    </row>
    <row r="7740" spans="1:24" x14ac:dyDescent="0.25">
      <c r="A7740" s="268"/>
      <c r="B7740" s="268"/>
      <c r="C7740" s="268"/>
      <c r="D7740" s="268"/>
      <c r="E7740" s="268"/>
      <c r="F7740" s="268"/>
      <c r="G7740" s="268"/>
      <c r="H7740" s="268"/>
      <c r="J7740" s="268"/>
      <c r="K7740" s="268"/>
      <c r="L7740" s="268"/>
      <c r="O7740" s="268"/>
      <c r="T7740" s="268"/>
      <c r="X7740" s="268"/>
    </row>
    <row r="7741" spans="1:24" x14ac:dyDescent="0.25">
      <c r="A7741" s="268"/>
      <c r="B7741" s="268"/>
      <c r="C7741" s="268"/>
      <c r="D7741" s="268"/>
      <c r="E7741" s="268"/>
      <c r="F7741" s="268"/>
      <c r="G7741" s="268"/>
      <c r="H7741" s="268"/>
      <c r="J7741" s="268"/>
      <c r="K7741" s="268"/>
      <c r="L7741" s="268"/>
      <c r="O7741" s="268"/>
      <c r="T7741" s="268"/>
      <c r="X7741" s="268"/>
    </row>
    <row r="7742" spans="1:24" x14ac:dyDescent="0.25">
      <c r="A7742" s="268"/>
      <c r="B7742" s="268"/>
      <c r="C7742" s="268"/>
      <c r="D7742" s="268"/>
      <c r="E7742" s="268"/>
      <c r="F7742" s="268"/>
      <c r="G7742" s="268"/>
      <c r="H7742" s="268"/>
      <c r="J7742" s="268"/>
      <c r="K7742" s="268"/>
      <c r="L7742" s="268"/>
      <c r="O7742" s="268"/>
      <c r="T7742" s="268"/>
      <c r="X7742" s="268"/>
    </row>
    <row r="7743" spans="1:24" x14ac:dyDescent="0.25">
      <c r="A7743" s="268"/>
      <c r="B7743" s="268"/>
      <c r="C7743" s="268"/>
      <c r="D7743" s="268"/>
      <c r="E7743" s="268"/>
      <c r="F7743" s="268"/>
      <c r="G7743" s="268"/>
      <c r="H7743" s="268"/>
      <c r="J7743" s="268"/>
      <c r="K7743" s="268"/>
      <c r="L7743" s="268"/>
      <c r="O7743" s="268"/>
      <c r="T7743" s="268"/>
      <c r="X7743" s="268"/>
    </row>
    <row r="7744" spans="1:24" x14ac:dyDescent="0.25">
      <c r="A7744" s="268"/>
      <c r="B7744" s="268"/>
      <c r="C7744" s="268"/>
      <c r="D7744" s="268"/>
      <c r="E7744" s="268"/>
      <c r="F7744" s="268"/>
      <c r="G7744" s="268"/>
      <c r="H7744" s="268"/>
      <c r="J7744" s="268"/>
      <c r="K7744" s="268"/>
      <c r="L7744" s="268"/>
      <c r="O7744" s="268"/>
      <c r="T7744" s="268"/>
      <c r="X7744" s="268"/>
    </row>
    <row r="7745" spans="1:24" x14ac:dyDescent="0.25">
      <c r="A7745" s="268"/>
      <c r="B7745" s="268"/>
      <c r="C7745" s="268"/>
      <c r="D7745" s="268"/>
      <c r="E7745" s="268"/>
      <c r="F7745" s="268"/>
      <c r="G7745" s="268"/>
      <c r="H7745" s="268"/>
      <c r="J7745" s="268"/>
      <c r="K7745" s="268"/>
      <c r="L7745" s="268"/>
      <c r="O7745" s="268"/>
      <c r="T7745" s="268"/>
      <c r="X7745" s="268"/>
    </row>
    <row r="7746" spans="1:24" x14ac:dyDescent="0.25">
      <c r="A7746" s="268"/>
      <c r="B7746" s="268"/>
      <c r="C7746" s="268"/>
      <c r="D7746" s="268"/>
      <c r="E7746" s="268"/>
      <c r="F7746" s="268"/>
      <c r="G7746" s="268"/>
      <c r="H7746" s="268"/>
      <c r="J7746" s="268"/>
      <c r="K7746" s="268"/>
      <c r="L7746" s="268"/>
      <c r="O7746" s="268"/>
      <c r="T7746" s="268"/>
      <c r="X7746" s="268"/>
    </row>
    <row r="7747" spans="1:24" x14ac:dyDescent="0.25">
      <c r="A7747" s="268"/>
      <c r="B7747" s="268"/>
      <c r="C7747" s="268"/>
      <c r="D7747" s="268"/>
      <c r="E7747" s="268"/>
      <c r="F7747" s="268"/>
      <c r="G7747" s="268"/>
      <c r="H7747" s="268"/>
      <c r="J7747" s="268"/>
      <c r="K7747" s="268"/>
      <c r="L7747" s="268"/>
      <c r="O7747" s="268"/>
      <c r="T7747" s="268"/>
      <c r="X7747" s="268"/>
    </row>
    <row r="7748" spans="1:24" x14ac:dyDescent="0.25">
      <c r="A7748" s="268"/>
      <c r="B7748" s="268"/>
      <c r="C7748" s="268"/>
      <c r="D7748" s="268"/>
      <c r="E7748" s="268"/>
      <c r="F7748" s="268"/>
      <c r="G7748" s="268"/>
      <c r="H7748" s="268"/>
      <c r="J7748" s="268"/>
      <c r="K7748" s="268"/>
      <c r="L7748" s="268"/>
      <c r="O7748" s="268"/>
      <c r="T7748" s="268"/>
      <c r="X7748" s="268"/>
    </row>
    <row r="7749" spans="1:24" x14ac:dyDescent="0.25">
      <c r="A7749" s="268"/>
      <c r="B7749" s="268"/>
      <c r="C7749" s="268"/>
      <c r="D7749" s="268"/>
      <c r="E7749" s="268"/>
      <c r="F7749" s="268"/>
      <c r="G7749" s="268"/>
      <c r="H7749" s="268"/>
      <c r="J7749" s="268"/>
      <c r="K7749" s="268"/>
      <c r="L7749" s="268"/>
      <c r="O7749" s="268"/>
      <c r="T7749" s="268"/>
      <c r="X7749" s="268"/>
    </row>
    <row r="7750" spans="1:24" x14ac:dyDescent="0.25">
      <c r="A7750" s="268"/>
      <c r="B7750" s="268"/>
      <c r="C7750" s="268"/>
      <c r="D7750" s="268"/>
      <c r="E7750" s="268"/>
      <c r="F7750" s="268"/>
      <c r="G7750" s="268"/>
      <c r="H7750" s="268"/>
      <c r="J7750" s="268"/>
      <c r="K7750" s="268"/>
      <c r="L7750" s="268"/>
      <c r="O7750" s="268"/>
      <c r="T7750" s="268"/>
      <c r="X7750" s="268"/>
    </row>
    <row r="7751" spans="1:24" x14ac:dyDescent="0.25">
      <c r="A7751" s="268"/>
      <c r="B7751" s="268"/>
      <c r="C7751" s="268"/>
      <c r="D7751" s="268"/>
      <c r="E7751" s="268"/>
      <c r="F7751" s="268"/>
      <c r="G7751" s="268"/>
      <c r="H7751" s="268"/>
      <c r="J7751" s="268"/>
      <c r="K7751" s="268"/>
      <c r="L7751" s="268"/>
      <c r="O7751" s="268"/>
      <c r="T7751" s="268"/>
      <c r="X7751" s="268"/>
    </row>
    <row r="7752" spans="1:24" x14ac:dyDescent="0.25">
      <c r="A7752" s="268"/>
      <c r="B7752" s="268"/>
      <c r="C7752" s="268"/>
      <c r="D7752" s="268"/>
      <c r="E7752" s="268"/>
      <c r="F7752" s="268"/>
      <c r="G7752" s="268"/>
      <c r="H7752" s="268"/>
      <c r="J7752" s="268"/>
      <c r="K7752" s="268"/>
      <c r="L7752" s="268"/>
      <c r="O7752" s="268"/>
      <c r="T7752" s="268"/>
      <c r="X7752" s="268"/>
    </row>
    <row r="7753" spans="1:24" x14ac:dyDescent="0.25">
      <c r="A7753" s="268"/>
      <c r="B7753" s="268"/>
      <c r="C7753" s="268"/>
      <c r="D7753" s="268"/>
      <c r="E7753" s="268"/>
      <c r="F7753" s="268"/>
      <c r="G7753" s="268"/>
      <c r="H7753" s="268"/>
      <c r="J7753" s="268"/>
      <c r="K7753" s="268"/>
      <c r="L7753" s="268"/>
      <c r="O7753" s="268"/>
      <c r="T7753" s="268"/>
      <c r="X7753" s="268"/>
    </row>
    <row r="7754" spans="1:24" x14ac:dyDescent="0.25">
      <c r="A7754" s="268"/>
      <c r="B7754" s="268"/>
      <c r="C7754" s="268"/>
      <c r="D7754" s="268"/>
      <c r="E7754" s="268"/>
      <c r="F7754" s="268"/>
      <c r="G7754" s="268"/>
      <c r="H7754" s="268"/>
      <c r="J7754" s="268"/>
      <c r="K7754" s="268"/>
      <c r="L7754" s="268"/>
      <c r="O7754" s="268"/>
      <c r="T7754" s="268"/>
      <c r="X7754" s="268"/>
    </row>
    <row r="7755" spans="1:24" x14ac:dyDescent="0.25">
      <c r="A7755" s="268"/>
      <c r="B7755" s="268"/>
      <c r="C7755" s="268"/>
      <c r="D7755" s="268"/>
      <c r="E7755" s="268"/>
      <c r="F7755" s="268"/>
      <c r="G7755" s="268"/>
      <c r="H7755" s="268"/>
      <c r="J7755" s="268"/>
      <c r="K7755" s="268"/>
      <c r="L7755" s="268"/>
      <c r="O7755" s="268"/>
      <c r="T7755" s="268"/>
      <c r="X7755" s="268"/>
    </row>
    <row r="7756" spans="1:24" x14ac:dyDescent="0.25">
      <c r="A7756" s="268"/>
      <c r="B7756" s="268"/>
      <c r="C7756" s="268"/>
      <c r="D7756" s="268"/>
      <c r="E7756" s="268"/>
      <c r="F7756" s="268"/>
      <c r="G7756" s="268"/>
      <c r="H7756" s="268"/>
      <c r="J7756" s="268"/>
      <c r="K7756" s="268"/>
      <c r="L7756" s="268"/>
      <c r="O7756" s="268"/>
      <c r="T7756" s="268"/>
      <c r="X7756" s="268"/>
    </row>
    <row r="7757" spans="1:24" x14ac:dyDescent="0.25">
      <c r="A7757" s="268"/>
      <c r="B7757" s="268"/>
      <c r="C7757" s="268"/>
      <c r="D7757" s="268"/>
      <c r="E7757" s="268"/>
      <c r="F7757" s="268"/>
      <c r="G7757" s="268"/>
      <c r="H7757" s="268"/>
      <c r="J7757" s="268"/>
      <c r="K7757" s="268"/>
      <c r="L7757" s="268"/>
      <c r="O7757" s="268"/>
      <c r="T7757" s="268"/>
      <c r="X7757" s="268"/>
    </row>
    <row r="7758" spans="1:24" x14ac:dyDescent="0.25">
      <c r="A7758" s="268"/>
      <c r="B7758" s="268"/>
      <c r="C7758" s="268"/>
      <c r="D7758" s="268"/>
      <c r="E7758" s="268"/>
      <c r="F7758" s="268"/>
      <c r="G7758" s="268"/>
      <c r="H7758" s="268"/>
      <c r="J7758" s="268"/>
      <c r="K7758" s="268"/>
      <c r="L7758" s="268"/>
      <c r="O7758" s="268"/>
      <c r="T7758" s="268"/>
      <c r="X7758" s="268"/>
    </row>
    <row r="7759" spans="1:24" x14ac:dyDescent="0.25">
      <c r="A7759" s="268"/>
      <c r="B7759" s="268"/>
      <c r="C7759" s="268"/>
      <c r="D7759" s="268"/>
      <c r="E7759" s="268"/>
      <c r="F7759" s="268"/>
      <c r="G7759" s="268"/>
      <c r="H7759" s="268"/>
      <c r="J7759" s="268"/>
      <c r="K7759" s="268"/>
      <c r="L7759" s="268"/>
      <c r="O7759" s="268"/>
      <c r="T7759" s="268"/>
      <c r="X7759" s="268"/>
    </row>
    <row r="7760" spans="1:24" x14ac:dyDescent="0.25">
      <c r="A7760" s="268"/>
      <c r="B7760" s="268"/>
      <c r="C7760" s="268"/>
      <c r="D7760" s="268"/>
      <c r="E7760" s="268"/>
      <c r="F7760" s="268"/>
      <c r="G7760" s="268"/>
      <c r="H7760" s="268"/>
      <c r="J7760" s="268"/>
      <c r="K7760" s="268"/>
      <c r="L7760" s="268"/>
      <c r="O7760" s="268"/>
      <c r="T7760" s="268"/>
      <c r="X7760" s="268"/>
    </row>
    <row r="7761" spans="1:24" x14ac:dyDescent="0.25">
      <c r="A7761" s="268"/>
      <c r="B7761" s="268"/>
      <c r="C7761" s="268"/>
      <c r="D7761" s="268"/>
      <c r="E7761" s="268"/>
      <c r="F7761" s="268"/>
      <c r="G7761" s="268"/>
      <c r="H7761" s="268"/>
      <c r="J7761" s="268"/>
      <c r="K7761" s="268"/>
      <c r="L7761" s="268"/>
      <c r="O7761" s="268"/>
      <c r="T7761" s="268"/>
      <c r="X7761" s="268"/>
    </row>
    <row r="7762" spans="1:24" x14ac:dyDescent="0.25">
      <c r="A7762" s="268"/>
      <c r="B7762" s="268"/>
      <c r="C7762" s="268"/>
      <c r="D7762" s="268"/>
      <c r="E7762" s="268"/>
      <c r="F7762" s="268"/>
      <c r="G7762" s="268"/>
      <c r="H7762" s="268"/>
      <c r="J7762" s="268"/>
      <c r="K7762" s="268"/>
      <c r="L7762" s="268"/>
      <c r="O7762" s="268"/>
      <c r="T7762" s="268"/>
      <c r="X7762" s="268"/>
    </row>
    <row r="7763" spans="1:24" x14ac:dyDescent="0.25">
      <c r="A7763" s="268"/>
      <c r="B7763" s="268"/>
      <c r="C7763" s="268"/>
      <c r="D7763" s="268"/>
      <c r="E7763" s="268"/>
      <c r="F7763" s="268"/>
      <c r="G7763" s="268"/>
      <c r="H7763" s="268"/>
      <c r="J7763" s="268"/>
      <c r="K7763" s="268"/>
      <c r="L7763" s="268"/>
      <c r="O7763" s="268"/>
      <c r="T7763" s="268"/>
      <c r="X7763" s="268"/>
    </row>
    <row r="7764" spans="1:24" x14ac:dyDescent="0.25">
      <c r="A7764" s="268"/>
      <c r="B7764" s="268"/>
      <c r="C7764" s="268"/>
      <c r="D7764" s="268"/>
      <c r="E7764" s="268"/>
      <c r="F7764" s="268"/>
      <c r="G7764" s="268"/>
      <c r="H7764" s="268"/>
      <c r="J7764" s="268"/>
      <c r="K7764" s="268"/>
      <c r="L7764" s="268"/>
      <c r="O7764" s="268"/>
      <c r="T7764" s="268"/>
      <c r="X7764" s="268"/>
    </row>
    <row r="7765" spans="1:24" x14ac:dyDescent="0.25">
      <c r="A7765" s="268"/>
      <c r="B7765" s="268"/>
      <c r="C7765" s="268"/>
      <c r="D7765" s="268"/>
      <c r="E7765" s="268"/>
      <c r="F7765" s="268"/>
      <c r="G7765" s="268"/>
      <c r="H7765" s="268"/>
      <c r="J7765" s="268"/>
      <c r="K7765" s="268"/>
      <c r="L7765" s="268"/>
      <c r="O7765" s="268"/>
      <c r="T7765" s="268"/>
      <c r="X7765" s="268"/>
    </row>
    <row r="7766" spans="1:24" x14ac:dyDescent="0.25">
      <c r="A7766" s="268"/>
      <c r="B7766" s="268"/>
      <c r="C7766" s="268"/>
      <c r="D7766" s="268"/>
      <c r="E7766" s="268"/>
      <c r="F7766" s="268"/>
      <c r="G7766" s="268"/>
      <c r="H7766" s="268"/>
      <c r="J7766" s="268"/>
      <c r="K7766" s="268"/>
      <c r="L7766" s="268"/>
      <c r="O7766" s="268"/>
      <c r="T7766" s="268"/>
      <c r="X7766" s="268"/>
    </row>
    <row r="7767" spans="1:24" x14ac:dyDescent="0.25">
      <c r="A7767" s="268"/>
      <c r="B7767" s="268"/>
      <c r="C7767" s="268"/>
      <c r="D7767" s="268"/>
      <c r="E7767" s="268"/>
      <c r="F7767" s="268"/>
      <c r="G7767" s="268"/>
      <c r="H7767" s="268"/>
      <c r="J7767" s="268"/>
      <c r="K7767" s="268"/>
      <c r="L7767" s="268"/>
      <c r="O7767" s="268"/>
      <c r="T7767" s="268"/>
      <c r="X7767" s="268"/>
    </row>
    <row r="7768" spans="1:24" x14ac:dyDescent="0.25">
      <c r="A7768" s="268"/>
      <c r="B7768" s="268"/>
      <c r="C7768" s="268"/>
      <c r="D7768" s="268"/>
      <c r="E7768" s="268"/>
      <c r="F7768" s="268"/>
      <c r="G7768" s="268"/>
      <c r="H7768" s="268"/>
      <c r="J7768" s="268"/>
      <c r="K7768" s="268"/>
      <c r="L7768" s="268"/>
      <c r="O7768" s="268"/>
      <c r="T7768" s="268"/>
      <c r="X7768" s="268"/>
    </row>
    <row r="7769" spans="1:24" x14ac:dyDescent="0.25">
      <c r="A7769" s="268"/>
      <c r="B7769" s="268"/>
      <c r="C7769" s="268"/>
      <c r="D7769" s="268"/>
      <c r="E7769" s="268"/>
      <c r="F7769" s="268"/>
      <c r="G7769" s="268"/>
      <c r="H7769" s="268"/>
      <c r="J7769" s="268"/>
      <c r="K7769" s="268"/>
      <c r="L7769" s="268"/>
      <c r="O7769" s="268"/>
      <c r="T7769" s="268"/>
      <c r="X7769" s="268"/>
    </row>
    <row r="7770" spans="1:24" x14ac:dyDescent="0.25">
      <c r="A7770" s="268"/>
      <c r="B7770" s="268"/>
      <c r="C7770" s="268"/>
      <c r="D7770" s="268"/>
      <c r="E7770" s="268"/>
      <c r="F7770" s="268"/>
      <c r="G7770" s="268"/>
      <c r="H7770" s="268"/>
      <c r="J7770" s="268"/>
      <c r="K7770" s="268"/>
      <c r="L7770" s="268"/>
      <c r="O7770" s="268"/>
      <c r="T7770" s="268"/>
      <c r="X7770" s="268"/>
    </row>
    <row r="7771" spans="1:24" x14ac:dyDescent="0.25">
      <c r="A7771" s="268"/>
      <c r="B7771" s="268"/>
      <c r="C7771" s="268"/>
      <c r="D7771" s="268"/>
      <c r="E7771" s="268"/>
      <c r="F7771" s="268"/>
      <c r="G7771" s="268"/>
      <c r="H7771" s="268"/>
      <c r="J7771" s="268"/>
      <c r="K7771" s="268"/>
      <c r="L7771" s="268"/>
      <c r="O7771" s="268"/>
      <c r="T7771" s="268"/>
      <c r="X7771" s="268"/>
    </row>
    <row r="7772" spans="1:24" x14ac:dyDescent="0.25">
      <c r="A7772" s="268"/>
      <c r="B7772" s="268"/>
      <c r="C7772" s="268"/>
      <c r="D7772" s="268"/>
      <c r="E7772" s="268"/>
      <c r="F7772" s="268"/>
      <c r="G7772" s="268"/>
      <c r="H7772" s="268"/>
      <c r="J7772" s="268"/>
      <c r="K7772" s="268"/>
      <c r="L7772" s="268"/>
      <c r="O7772" s="268"/>
      <c r="T7772" s="268"/>
      <c r="X7772" s="268"/>
    </row>
    <row r="7773" spans="1:24" x14ac:dyDescent="0.25">
      <c r="A7773" s="268"/>
      <c r="B7773" s="268"/>
      <c r="C7773" s="268"/>
      <c r="D7773" s="268"/>
      <c r="E7773" s="268"/>
      <c r="F7773" s="268"/>
      <c r="G7773" s="268"/>
      <c r="H7773" s="268"/>
      <c r="J7773" s="268"/>
      <c r="K7773" s="268"/>
      <c r="L7773" s="268"/>
      <c r="O7773" s="268"/>
      <c r="T7773" s="268"/>
      <c r="X7773" s="268"/>
    </row>
    <row r="7774" spans="1:24" x14ac:dyDescent="0.25">
      <c r="A7774" s="268"/>
      <c r="B7774" s="268"/>
      <c r="C7774" s="268"/>
      <c r="D7774" s="268"/>
      <c r="E7774" s="268"/>
      <c r="F7774" s="268"/>
      <c r="G7774" s="268"/>
      <c r="H7774" s="268"/>
      <c r="J7774" s="268"/>
      <c r="K7774" s="268"/>
      <c r="L7774" s="268"/>
      <c r="O7774" s="268"/>
      <c r="T7774" s="268"/>
      <c r="X7774" s="268"/>
    </row>
    <row r="7775" spans="1:24" x14ac:dyDescent="0.25">
      <c r="A7775" s="268"/>
      <c r="B7775" s="268"/>
      <c r="C7775" s="268"/>
      <c r="D7775" s="268"/>
      <c r="E7775" s="268"/>
      <c r="F7775" s="268"/>
      <c r="G7775" s="268"/>
      <c r="H7775" s="268"/>
      <c r="J7775" s="268"/>
      <c r="K7775" s="268"/>
      <c r="L7775" s="268"/>
      <c r="O7775" s="268"/>
      <c r="T7775" s="268"/>
      <c r="X7775" s="268"/>
    </row>
    <row r="7776" spans="1:24" x14ac:dyDescent="0.25">
      <c r="A7776" s="268"/>
      <c r="B7776" s="268"/>
      <c r="C7776" s="268"/>
      <c r="D7776" s="268"/>
      <c r="E7776" s="268"/>
      <c r="F7776" s="268"/>
      <c r="G7776" s="268"/>
      <c r="H7776" s="268"/>
      <c r="J7776" s="268"/>
      <c r="K7776" s="268"/>
      <c r="M7776" s="268"/>
      <c r="N7776" s="268"/>
      <c r="O7776" s="268"/>
      <c r="T7776" s="268"/>
      <c r="X7776" s="268"/>
    </row>
    <row r="7777" spans="1:24" x14ac:dyDescent="0.25">
      <c r="A7777" s="268"/>
      <c r="B7777" s="268"/>
      <c r="C7777" s="268"/>
      <c r="D7777" s="268"/>
      <c r="E7777" s="268"/>
      <c r="F7777" s="268"/>
      <c r="G7777" s="268"/>
      <c r="H7777" s="268"/>
      <c r="J7777" s="268"/>
      <c r="K7777" s="268"/>
      <c r="M7777" s="268"/>
      <c r="N7777" s="268"/>
      <c r="O7777" s="268"/>
      <c r="T7777" s="268"/>
      <c r="X7777" s="268"/>
    </row>
    <row r="7778" spans="1:24" x14ac:dyDescent="0.25">
      <c r="A7778" s="268"/>
      <c r="B7778" s="268"/>
      <c r="C7778" s="268"/>
      <c r="D7778" s="268"/>
      <c r="E7778" s="268"/>
      <c r="F7778" s="268"/>
      <c r="G7778" s="268"/>
      <c r="H7778" s="268"/>
      <c r="J7778" s="268"/>
      <c r="K7778" s="268"/>
      <c r="L7778" s="268"/>
      <c r="O7778" s="268"/>
      <c r="T7778" s="268"/>
      <c r="X7778" s="268"/>
    </row>
    <row r="7779" spans="1:24" x14ac:dyDescent="0.25">
      <c r="A7779" s="268"/>
      <c r="B7779" s="268"/>
      <c r="C7779" s="268"/>
      <c r="D7779" s="268"/>
      <c r="E7779" s="268"/>
      <c r="F7779" s="268"/>
      <c r="G7779" s="268"/>
      <c r="H7779" s="268"/>
      <c r="J7779" s="268"/>
      <c r="K7779" s="268"/>
      <c r="L7779" s="268"/>
      <c r="O7779" s="268"/>
      <c r="T7779" s="268"/>
      <c r="X7779" s="268"/>
    </row>
    <row r="7780" spans="1:24" x14ac:dyDescent="0.25">
      <c r="A7780" s="268"/>
      <c r="B7780" s="268"/>
      <c r="C7780" s="268"/>
      <c r="D7780" s="268"/>
      <c r="E7780" s="268"/>
      <c r="F7780" s="268"/>
      <c r="G7780" s="268"/>
      <c r="H7780" s="268"/>
      <c r="J7780" s="268"/>
      <c r="K7780" s="268"/>
      <c r="L7780" s="268"/>
      <c r="O7780" s="268"/>
      <c r="T7780" s="268"/>
      <c r="X7780" s="268"/>
    </row>
    <row r="7781" spans="1:24" x14ac:dyDescent="0.25">
      <c r="A7781" s="268"/>
      <c r="B7781" s="268"/>
      <c r="C7781" s="268"/>
      <c r="D7781" s="268"/>
      <c r="E7781" s="268"/>
      <c r="F7781" s="268"/>
      <c r="G7781" s="268"/>
      <c r="H7781" s="268"/>
      <c r="J7781" s="268"/>
      <c r="K7781" s="268"/>
      <c r="L7781" s="268"/>
      <c r="O7781" s="268"/>
      <c r="T7781" s="268"/>
      <c r="X7781" s="268"/>
    </row>
    <row r="7782" spans="1:24" x14ac:dyDescent="0.25">
      <c r="A7782" s="268"/>
      <c r="B7782" s="268"/>
      <c r="C7782" s="268"/>
      <c r="D7782" s="268"/>
      <c r="E7782" s="268"/>
      <c r="F7782" s="268"/>
      <c r="G7782" s="268"/>
      <c r="H7782" s="268"/>
      <c r="J7782" s="268"/>
      <c r="K7782" s="268"/>
      <c r="L7782" s="268"/>
      <c r="O7782" s="268"/>
      <c r="T7782" s="268"/>
      <c r="X7782" s="268"/>
    </row>
    <row r="7783" spans="1:24" x14ac:dyDescent="0.25">
      <c r="A7783" s="268"/>
      <c r="B7783" s="268"/>
      <c r="C7783" s="268"/>
      <c r="D7783" s="268"/>
      <c r="E7783" s="268"/>
      <c r="F7783" s="268"/>
      <c r="G7783" s="268"/>
      <c r="H7783" s="268"/>
      <c r="J7783" s="268"/>
      <c r="K7783" s="268"/>
      <c r="L7783" s="268"/>
      <c r="O7783" s="268"/>
      <c r="T7783" s="268"/>
      <c r="X7783" s="268"/>
    </row>
    <row r="7784" spans="1:24" x14ac:dyDescent="0.25">
      <c r="A7784" s="268"/>
      <c r="B7784" s="268"/>
      <c r="C7784" s="268"/>
      <c r="D7784" s="268"/>
      <c r="E7784" s="268"/>
      <c r="F7784" s="268"/>
      <c r="G7784" s="268"/>
      <c r="H7784" s="268"/>
      <c r="J7784" s="268"/>
      <c r="K7784" s="268"/>
      <c r="L7784" s="268"/>
      <c r="O7784" s="268"/>
      <c r="T7784" s="268"/>
      <c r="X7784" s="268"/>
    </row>
    <row r="7785" spans="1:24" x14ac:dyDescent="0.25">
      <c r="A7785" s="268"/>
      <c r="B7785" s="268"/>
      <c r="C7785" s="268"/>
      <c r="D7785" s="268"/>
      <c r="E7785" s="268"/>
      <c r="F7785" s="268"/>
      <c r="G7785" s="268"/>
      <c r="H7785" s="268"/>
      <c r="J7785" s="268"/>
      <c r="K7785" s="268"/>
      <c r="L7785" s="268"/>
      <c r="O7785" s="268"/>
      <c r="T7785" s="268"/>
      <c r="X7785" s="268"/>
    </row>
    <row r="7786" spans="1:24" x14ac:dyDescent="0.25">
      <c r="A7786" s="268"/>
      <c r="B7786" s="268"/>
      <c r="C7786" s="268"/>
      <c r="D7786" s="268"/>
      <c r="E7786" s="268"/>
      <c r="F7786" s="268"/>
      <c r="G7786" s="268"/>
      <c r="H7786" s="268"/>
      <c r="J7786" s="268"/>
      <c r="K7786" s="268"/>
      <c r="L7786" s="268"/>
      <c r="O7786" s="268"/>
      <c r="T7786" s="268"/>
      <c r="X7786" s="268"/>
    </row>
    <row r="7787" spans="1:24" x14ac:dyDescent="0.25">
      <c r="A7787" s="268"/>
      <c r="B7787" s="268"/>
      <c r="C7787" s="268"/>
      <c r="D7787" s="268"/>
      <c r="E7787" s="268"/>
      <c r="F7787" s="268"/>
      <c r="G7787" s="268"/>
      <c r="H7787" s="268"/>
      <c r="J7787" s="268"/>
      <c r="K7787" s="268"/>
      <c r="L7787" s="268"/>
      <c r="O7787" s="268"/>
      <c r="T7787" s="268"/>
      <c r="X7787" s="268"/>
    </row>
    <row r="7788" spans="1:24" x14ac:dyDescent="0.25">
      <c r="A7788" s="268"/>
      <c r="B7788" s="268"/>
      <c r="C7788" s="268"/>
      <c r="D7788" s="268"/>
      <c r="E7788" s="268"/>
      <c r="F7788" s="268"/>
      <c r="G7788" s="268"/>
      <c r="H7788" s="268"/>
      <c r="J7788" s="268"/>
      <c r="K7788" s="268"/>
      <c r="L7788" s="268"/>
      <c r="O7788" s="268"/>
      <c r="T7788" s="268"/>
      <c r="X7788" s="268"/>
    </row>
    <row r="7789" spans="1:24" x14ac:dyDescent="0.25">
      <c r="A7789" s="268"/>
      <c r="B7789" s="268"/>
      <c r="C7789" s="268"/>
      <c r="D7789" s="268"/>
      <c r="E7789" s="268"/>
      <c r="F7789" s="268"/>
      <c r="G7789" s="268"/>
      <c r="H7789" s="268"/>
      <c r="J7789" s="268"/>
      <c r="K7789" s="268"/>
      <c r="L7789" s="268"/>
      <c r="O7789" s="268"/>
      <c r="T7789" s="268"/>
      <c r="X7789" s="268"/>
    </row>
    <row r="7790" spans="1:24" x14ac:dyDescent="0.25">
      <c r="A7790" s="268"/>
      <c r="B7790" s="268"/>
      <c r="C7790" s="268"/>
      <c r="D7790" s="268"/>
      <c r="E7790" s="268"/>
      <c r="F7790" s="268"/>
      <c r="G7790" s="268"/>
      <c r="H7790" s="268"/>
      <c r="J7790" s="268"/>
      <c r="K7790" s="268"/>
      <c r="L7790" s="268"/>
      <c r="O7790" s="268"/>
      <c r="T7790" s="268"/>
      <c r="X7790" s="268"/>
    </row>
    <row r="7791" spans="1:24" x14ac:dyDescent="0.25">
      <c r="A7791" s="268"/>
      <c r="B7791" s="268"/>
      <c r="C7791" s="268"/>
      <c r="D7791" s="268"/>
      <c r="E7791" s="268"/>
      <c r="F7791" s="268"/>
      <c r="G7791" s="268"/>
      <c r="H7791" s="268"/>
      <c r="J7791" s="268"/>
      <c r="K7791" s="268"/>
      <c r="L7791" s="268"/>
      <c r="O7791" s="268"/>
      <c r="T7791" s="268"/>
      <c r="X7791" s="268"/>
    </row>
    <row r="7792" spans="1:24" x14ac:dyDescent="0.25">
      <c r="A7792" s="268"/>
      <c r="B7792" s="268"/>
      <c r="C7792" s="268"/>
      <c r="D7792" s="268"/>
      <c r="E7792" s="268"/>
      <c r="F7792" s="268"/>
      <c r="G7792" s="268"/>
      <c r="H7792" s="268"/>
      <c r="J7792" s="268"/>
      <c r="K7792" s="268"/>
      <c r="L7792" s="268"/>
      <c r="O7792" s="268"/>
      <c r="T7792" s="268"/>
      <c r="X7792" s="268"/>
    </row>
    <row r="7793" spans="1:24" x14ac:dyDescent="0.25">
      <c r="A7793" s="268"/>
      <c r="B7793" s="268"/>
      <c r="C7793" s="268"/>
      <c r="D7793" s="268"/>
      <c r="E7793" s="268"/>
      <c r="F7793" s="268"/>
      <c r="G7793" s="268"/>
      <c r="H7793" s="268"/>
      <c r="J7793" s="268"/>
      <c r="K7793" s="268"/>
      <c r="L7793" s="268"/>
      <c r="O7793" s="268"/>
      <c r="T7793" s="268"/>
      <c r="X7793" s="268"/>
    </row>
    <row r="7794" spans="1:24" x14ac:dyDescent="0.25">
      <c r="A7794" s="268"/>
      <c r="B7794" s="268"/>
      <c r="C7794" s="268"/>
      <c r="D7794" s="268"/>
      <c r="E7794" s="268"/>
      <c r="F7794" s="268"/>
      <c r="G7794" s="268"/>
      <c r="H7794" s="268"/>
      <c r="J7794" s="268"/>
      <c r="K7794" s="268"/>
      <c r="L7794" s="268"/>
      <c r="O7794" s="268"/>
      <c r="T7794" s="268"/>
      <c r="X7794" s="268"/>
    </row>
    <row r="7795" spans="1:24" x14ac:dyDescent="0.25">
      <c r="A7795" s="268"/>
      <c r="B7795" s="268"/>
      <c r="C7795" s="268"/>
      <c r="D7795" s="268"/>
      <c r="E7795" s="268"/>
      <c r="F7795" s="268"/>
      <c r="G7795" s="268"/>
      <c r="H7795" s="268"/>
      <c r="J7795" s="268"/>
      <c r="K7795" s="268"/>
      <c r="L7795" s="268"/>
      <c r="O7795" s="268"/>
      <c r="T7795" s="268"/>
      <c r="X7795" s="268"/>
    </row>
    <row r="7796" spans="1:24" x14ac:dyDescent="0.25">
      <c r="A7796" s="268"/>
      <c r="B7796" s="268"/>
      <c r="C7796" s="268"/>
      <c r="D7796" s="268"/>
      <c r="E7796" s="268"/>
      <c r="F7796" s="268"/>
      <c r="G7796" s="268"/>
      <c r="H7796" s="268"/>
      <c r="J7796" s="268"/>
      <c r="K7796" s="268"/>
      <c r="L7796" s="268"/>
      <c r="O7796" s="268"/>
      <c r="T7796" s="268"/>
      <c r="X7796" s="268"/>
    </row>
    <row r="7797" spans="1:24" x14ac:dyDescent="0.25">
      <c r="A7797" s="268"/>
      <c r="B7797" s="268"/>
      <c r="C7797" s="268"/>
      <c r="D7797" s="268"/>
      <c r="E7797" s="268"/>
      <c r="F7797" s="268"/>
      <c r="G7797" s="268"/>
      <c r="H7797" s="268"/>
      <c r="J7797" s="268"/>
      <c r="K7797" s="268"/>
      <c r="L7797" s="268"/>
      <c r="O7797" s="268"/>
      <c r="T7797" s="268"/>
      <c r="X7797" s="268"/>
    </row>
    <row r="7798" spans="1:24" x14ac:dyDescent="0.25">
      <c r="A7798" s="268"/>
      <c r="B7798" s="268"/>
      <c r="C7798" s="268"/>
      <c r="D7798" s="268"/>
      <c r="E7798" s="268"/>
      <c r="F7798" s="268"/>
      <c r="G7798" s="268"/>
      <c r="H7798" s="268"/>
      <c r="J7798" s="268"/>
      <c r="K7798" s="268"/>
      <c r="L7798" s="268"/>
      <c r="O7798" s="268"/>
      <c r="T7798" s="268"/>
      <c r="X7798" s="268"/>
    </row>
    <row r="7799" spans="1:24" x14ac:dyDescent="0.25">
      <c r="A7799" s="268"/>
      <c r="B7799" s="268"/>
      <c r="C7799" s="268"/>
      <c r="D7799" s="268"/>
      <c r="E7799" s="268"/>
      <c r="F7799" s="268"/>
      <c r="G7799" s="268"/>
      <c r="H7799" s="268"/>
      <c r="J7799" s="268"/>
      <c r="K7799" s="268"/>
      <c r="L7799" s="268"/>
      <c r="O7799" s="268"/>
      <c r="T7799" s="268"/>
      <c r="X7799" s="268"/>
    </row>
    <row r="7800" spans="1:24" x14ac:dyDescent="0.25">
      <c r="A7800" s="268"/>
      <c r="B7800" s="268"/>
      <c r="C7800" s="268"/>
      <c r="D7800" s="268"/>
      <c r="E7800" s="268"/>
      <c r="F7800" s="268"/>
      <c r="G7800" s="268"/>
      <c r="H7800" s="268"/>
      <c r="J7800" s="268"/>
      <c r="K7800" s="268"/>
      <c r="L7800" s="268"/>
      <c r="O7800" s="268"/>
      <c r="T7800" s="268"/>
      <c r="X7800" s="268"/>
    </row>
    <row r="7801" spans="1:24" x14ac:dyDescent="0.25">
      <c r="A7801" s="268"/>
      <c r="B7801" s="268"/>
      <c r="C7801" s="268"/>
      <c r="D7801" s="268"/>
      <c r="E7801" s="268"/>
      <c r="F7801" s="268"/>
      <c r="G7801" s="268"/>
      <c r="H7801" s="268"/>
      <c r="J7801" s="268"/>
      <c r="K7801" s="268"/>
      <c r="L7801" s="268"/>
      <c r="O7801" s="268"/>
      <c r="T7801" s="268"/>
      <c r="X7801" s="268"/>
    </row>
    <row r="7802" spans="1:24" x14ac:dyDescent="0.25">
      <c r="A7802" s="268"/>
      <c r="B7802" s="268"/>
      <c r="C7802" s="268"/>
      <c r="D7802" s="268"/>
      <c r="E7802" s="268"/>
      <c r="F7802" s="268"/>
      <c r="G7802" s="268"/>
      <c r="H7802" s="268"/>
      <c r="J7802" s="268"/>
      <c r="K7802" s="268"/>
      <c r="L7802" s="268"/>
      <c r="O7802" s="268"/>
      <c r="T7802" s="268"/>
      <c r="X7802" s="268"/>
    </row>
    <row r="7803" spans="1:24" x14ac:dyDescent="0.25">
      <c r="A7803" s="268"/>
      <c r="B7803" s="268"/>
      <c r="C7803" s="268"/>
      <c r="D7803" s="268"/>
      <c r="E7803" s="268"/>
      <c r="F7803" s="268"/>
      <c r="G7803" s="268"/>
      <c r="H7803" s="268"/>
      <c r="J7803" s="268"/>
      <c r="K7803" s="268"/>
      <c r="L7803" s="268"/>
      <c r="O7803" s="268"/>
      <c r="T7803" s="268"/>
      <c r="X7803" s="268"/>
    </row>
    <row r="7804" spans="1:24" x14ac:dyDescent="0.25">
      <c r="A7804" s="268"/>
      <c r="B7804" s="268"/>
      <c r="C7804" s="268"/>
      <c r="D7804" s="268"/>
      <c r="E7804" s="268"/>
      <c r="F7804" s="268"/>
      <c r="G7804" s="268"/>
      <c r="H7804" s="268"/>
      <c r="J7804" s="268"/>
      <c r="K7804" s="268"/>
      <c r="L7804" s="268"/>
      <c r="O7804" s="268"/>
      <c r="T7804" s="268"/>
      <c r="X7804" s="268"/>
    </row>
    <row r="7805" spans="1:24" x14ac:dyDescent="0.25">
      <c r="A7805" s="268"/>
      <c r="B7805" s="268"/>
      <c r="C7805" s="268"/>
      <c r="D7805" s="268"/>
      <c r="E7805" s="268"/>
      <c r="F7805" s="268"/>
      <c r="G7805" s="268"/>
      <c r="H7805" s="268"/>
      <c r="J7805" s="268"/>
      <c r="K7805" s="268"/>
      <c r="L7805" s="268"/>
      <c r="O7805" s="268"/>
      <c r="T7805" s="268"/>
      <c r="X7805" s="268"/>
    </row>
    <row r="7806" spans="1:24" x14ac:dyDescent="0.25">
      <c r="A7806" s="268"/>
      <c r="B7806" s="268"/>
      <c r="C7806" s="268"/>
      <c r="D7806" s="268"/>
      <c r="E7806" s="268"/>
      <c r="F7806" s="268"/>
      <c r="G7806" s="268"/>
      <c r="H7806" s="268"/>
      <c r="J7806" s="268"/>
      <c r="K7806" s="268"/>
      <c r="L7806" s="268"/>
      <c r="O7806" s="268"/>
      <c r="T7806" s="268"/>
      <c r="X7806" s="268"/>
    </row>
    <row r="7807" spans="1:24" x14ac:dyDescent="0.25">
      <c r="A7807" s="268"/>
      <c r="B7807" s="268"/>
      <c r="C7807" s="268"/>
      <c r="D7807" s="268"/>
      <c r="E7807" s="268"/>
      <c r="F7807" s="268"/>
      <c r="G7807" s="268"/>
      <c r="H7807" s="268"/>
      <c r="J7807" s="268"/>
      <c r="K7807" s="268"/>
      <c r="L7807" s="268"/>
      <c r="O7807" s="268"/>
      <c r="T7807" s="268"/>
      <c r="X7807" s="268"/>
    </row>
    <row r="7808" spans="1:24" x14ac:dyDescent="0.25">
      <c r="A7808" s="268"/>
      <c r="B7808" s="268"/>
      <c r="C7808" s="268"/>
      <c r="D7808" s="268"/>
      <c r="E7808" s="268"/>
      <c r="F7808" s="268"/>
      <c r="G7808" s="268"/>
      <c r="H7808" s="268"/>
      <c r="J7808" s="268"/>
      <c r="K7808" s="268"/>
      <c r="L7808" s="268"/>
      <c r="O7808" s="268"/>
      <c r="T7808" s="268"/>
      <c r="X7808" s="268"/>
    </row>
    <row r="7809" spans="1:24" x14ac:dyDescent="0.25">
      <c r="A7809" s="268"/>
      <c r="B7809" s="268"/>
      <c r="C7809" s="268"/>
      <c r="D7809" s="268"/>
      <c r="E7809" s="268"/>
      <c r="F7809" s="268"/>
      <c r="G7809" s="268"/>
      <c r="H7809" s="268"/>
      <c r="J7809" s="268"/>
      <c r="K7809" s="268"/>
      <c r="L7809" s="268"/>
      <c r="O7809" s="268"/>
      <c r="T7809" s="268"/>
      <c r="X7809" s="268"/>
    </row>
    <row r="7810" spans="1:24" x14ac:dyDescent="0.25">
      <c r="A7810" s="268"/>
      <c r="B7810" s="268"/>
      <c r="C7810" s="268"/>
      <c r="D7810" s="268"/>
      <c r="E7810" s="268"/>
      <c r="F7810" s="268"/>
      <c r="G7810" s="268"/>
      <c r="H7810" s="268"/>
      <c r="J7810" s="268"/>
      <c r="K7810" s="268"/>
      <c r="L7810" s="268"/>
      <c r="O7810" s="268"/>
      <c r="T7810" s="268"/>
      <c r="X7810" s="268"/>
    </row>
    <row r="7811" spans="1:24" x14ac:dyDescent="0.25">
      <c r="A7811" s="268"/>
      <c r="B7811" s="268"/>
      <c r="C7811" s="268"/>
      <c r="D7811" s="268"/>
      <c r="E7811" s="268"/>
      <c r="F7811" s="268"/>
      <c r="G7811" s="268"/>
      <c r="H7811" s="268"/>
      <c r="J7811" s="268"/>
      <c r="K7811" s="268"/>
      <c r="L7811" s="268"/>
      <c r="O7811" s="268"/>
      <c r="T7811" s="268"/>
      <c r="X7811" s="268"/>
    </row>
    <row r="7812" spans="1:24" x14ac:dyDescent="0.25">
      <c r="A7812" s="268"/>
      <c r="B7812" s="268"/>
      <c r="C7812" s="268"/>
      <c r="D7812" s="268"/>
      <c r="E7812" s="268"/>
      <c r="F7812" s="268"/>
      <c r="G7812" s="268"/>
      <c r="H7812" s="268"/>
      <c r="J7812" s="268"/>
      <c r="K7812" s="268"/>
      <c r="L7812" s="268"/>
      <c r="O7812" s="268"/>
      <c r="T7812" s="268"/>
      <c r="X7812" s="268"/>
    </row>
    <row r="7813" spans="1:24" x14ac:dyDescent="0.25">
      <c r="A7813" s="268"/>
      <c r="B7813" s="268"/>
      <c r="C7813" s="268"/>
      <c r="D7813" s="268"/>
      <c r="E7813" s="268"/>
      <c r="F7813" s="268"/>
      <c r="G7813" s="268"/>
      <c r="H7813" s="268"/>
      <c r="J7813" s="268"/>
      <c r="K7813" s="268"/>
      <c r="L7813" s="268"/>
      <c r="O7813" s="268"/>
      <c r="T7813" s="268"/>
      <c r="X7813" s="268"/>
    </row>
    <row r="7814" spans="1:24" x14ac:dyDescent="0.25">
      <c r="A7814" s="268"/>
      <c r="B7814" s="268"/>
      <c r="C7814" s="268"/>
      <c r="D7814" s="268"/>
      <c r="E7814" s="268"/>
      <c r="F7814" s="268"/>
      <c r="G7814" s="268"/>
      <c r="H7814" s="268"/>
      <c r="J7814" s="268"/>
      <c r="K7814" s="268"/>
      <c r="L7814" s="268"/>
      <c r="O7814" s="268"/>
      <c r="T7814" s="268"/>
      <c r="X7814" s="268"/>
    </row>
    <row r="7815" spans="1:24" x14ac:dyDescent="0.25">
      <c r="A7815" s="268"/>
      <c r="B7815" s="268"/>
      <c r="C7815" s="268"/>
      <c r="D7815" s="268"/>
      <c r="E7815" s="268"/>
      <c r="F7815" s="268"/>
      <c r="G7815" s="268"/>
      <c r="H7815" s="268"/>
      <c r="J7815" s="268"/>
      <c r="K7815" s="268"/>
      <c r="L7815" s="268"/>
      <c r="O7815" s="268"/>
      <c r="T7815" s="268"/>
      <c r="X7815" s="268"/>
    </row>
    <row r="7816" spans="1:24" x14ac:dyDescent="0.25">
      <c r="A7816" s="268"/>
      <c r="B7816" s="268"/>
      <c r="C7816" s="268"/>
      <c r="D7816" s="268"/>
      <c r="E7816" s="268"/>
      <c r="F7816" s="268"/>
      <c r="G7816" s="268"/>
      <c r="H7816" s="268"/>
      <c r="J7816" s="268"/>
      <c r="K7816" s="268"/>
      <c r="L7816" s="268"/>
      <c r="O7816" s="268"/>
      <c r="T7816" s="268"/>
      <c r="X7816" s="268"/>
    </row>
    <row r="7817" spans="1:24" x14ac:dyDescent="0.25">
      <c r="A7817" s="268"/>
      <c r="B7817" s="268"/>
      <c r="C7817" s="268"/>
      <c r="D7817" s="268"/>
      <c r="E7817" s="268"/>
      <c r="F7817" s="268"/>
      <c r="G7817" s="268"/>
      <c r="H7817" s="268"/>
      <c r="J7817" s="268"/>
      <c r="K7817" s="268"/>
      <c r="L7817" s="268"/>
      <c r="O7817" s="268"/>
      <c r="T7817" s="268"/>
      <c r="X7817" s="268"/>
    </row>
    <row r="7818" spans="1:24" x14ac:dyDescent="0.25">
      <c r="A7818" s="268"/>
      <c r="B7818" s="268"/>
      <c r="C7818" s="268"/>
      <c r="D7818" s="268"/>
      <c r="E7818" s="268"/>
      <c r="F7818" s="268"/>
      <c r="G7818" s="268"/>
      <c r="H7818" s="268"/>
      <c r="J7818" s="268"/>
      <c r="K7818" s="268"/>
      <c r="L7818" s="268"/>
      <c r="O7818" s="268"/>
      <c r="T7818" s="268"/>
      <c r="X7818" s="268"/>
    </row>
    <row r="7819" spans="1:24" x14ac:dyDescent="0.25">
      <c r="A7819" s="268"/>
      <c r="B7819" s="268"/>
      <c r="C7819" s="268"/>
      <c r="D7819" s="268"/>
      <c r="E7819" s="268"/>
      <c r="F7819" s="268"/>
      <c r="G7819" s="268"/>
      <c r="H7819" s="268"/>
      <c r="J7819" s="268"/>
      <c r="K7819" s="268"/>
      <c r="L7819" s="268"/>
      <c r="O7819" s="268"/>
      <c r="X7819" s="268"/>
    </row>
    <row r="7820" spans="1:24" x14ac:dyDescent="0.25">
      <c r="A7820" s="268"/>
      <c r="B7820" s="268"/>
      <c r="C7820" s="268"/>
      <c r="D7820" s="268"/>
      <c r="E7820" s="268"/>
      <c r="F7820" s="268"/>
      <c r="G7820" s="268"/>
      <c r="H7820" s="268"/>
      <c r="J7820" s="268"/>
      <c r="K7820" s="268"/>
      <c r="L7820" s="268"/>
      <c r="O7820" s="268"/>
      <c r="X7820" s="268"/>
    </row>
    <row r="7821" spans="1:24" x14ac:dyDescent="0.25">
      <c r="A7821" s="268"/>
      <c r="B7821" s="268"/>
      <c r="C7821" s="268"/>
      <c r="D7821" s="268"/>
      <c r="E7821" s="268"/>
      <c r="F7821" s="268"/>
      <c r="G7821" s="268"/>
      <c r="H7821" s="268"/>
      <c r="J7821" s="268"/>
      <c r="K7821" s="268"/>
      <c r="L7821" s="268"/>
      <c r="O7821" s="268"/>
      <c r="X7821" s="268"/>
    </row>
    <row r="7822" spans="1:24" x14ac:dyDescent="0.25">
      <c r="A7822" s="268"/>
      <c r="B7822" s="268"/>
      <c r="C7822" s="268"/>
      <c r="D7822" s="268"/>
      <c r="E7822" s="268"/>
      <c r="F7822" s="268"/>
      <c r="G7822" s="268"/>
      <c r="H7822" s="268"/>
      <c r="J7822" s="268"/>
      <c r="K7822" s="268"/>
      <c r="L7822" s="268"/>
      <c r="O7822" s="268"/>
      <c r="X7822" s="268"/>
    </row>
    <row r="7823" spans="1:24" x14ac:dyDescent="0.25">
      <c r="A7823" s="268"/>
      <c r="B7823" s="268"/>
      <c r="C7823" s="268"/>
      <c r="D7823" s="268"/>
      <c r="E7823" s="268"/>
      <c r="F7823" s="268"/>
      <c r="G7823" s="268"/>
      <c r="H7823" s="268"/>
      <c r="J7823" s="268"/>
      <c r="K7823" s="268"/>
      <c r="L7823" s="268"/>
      <c r="O7823" s="268"/>
      <c r="X7823" s="268"/>
    </row>
    <row r="7824" spans="1:24" x14ac:dyDescent="0.25">
      <c r="A7824" s="268"/>
      <c r="B7824" s="268"/>
      <c r="C7824" s="268"/>
      <c r="D7824" s="268"/>
      <c r="E7824" s="268"/>
      <c r="F7824" s="268"/>
      <c r="G7824" s="268"/>
      <c r="H7824" s="268"/>
      <c r="J7824" s="268"/>
      <c r="K7824" s="268"/>
      <c r="L7824" s="268"/>
      <c r="O7824" s="268"/>
      <c r="X7824" s="268"/>
    </row>
    <row r="7825" spans="1:24" x14ac:dyDescent="0.25">
      <c r="A7825" s="268"/>
      <c r="B7825" s="268"/>
      <c r="C7825" s="268"/>
      <c r="D7825" s="268"/>
      <c r="E7825" s="268"/>
      <c r="F7825" s="268"/>
      <c r="G7825" s="268"/>
      <c r="H7825" s="268"/>
      <c r="J7825" s="268"/>
      <c r="K7825" s="268"/>
      <c r="L7825" s="268"/>
      <c r="O7825" s="268"/>
      <c r="X7825" s="268"/>
    </row>
    <row r="7826" spans="1:24" x14ac:dyDescent="0.25">
      <c r="A7826" s="268"/>
      <c r="B7826" s="268"/>
      <c r="C7826" s="268"/>
      <c r="D7826" s="268"/>
      <c r="E7826" s="268"/>
      <c r="F7826" s="268"/>
      <c r="G7826" s="268"/>
      <c r="H7826" s="268"/>
      <c r="J7826" s="268"/>
      <c r="K7826" s="268"/>
      <c r="L7826" s="268"/>
      <c r="O7826" s="268"/>
      <c r="X7826" s="268"/>
    </row>
    <row r="7827" spans="1:24" x14ac:dyDescent="0.25">
      <c r="A7827" s="268"/>
      <c r="B7827" s="268"/>
      <c r="C7827" s="268"/>
      <c r="D7827" s="268"/>
      <c r="E7827" s="268"/>
      <c r="F7827" s="268"/>
      <c r="G7827" s="268"/>
      <c r="H7827" s="268"/>
      <c r="J7827" s="268"/>
      <c r="K7827" s="268"/>
      <c r="L7827" s="268"/>
      <c r="O7827" s="268"/>
      <c r="X7827" s="268"/>
    </row>
    <row r="7828" spans="1:24" x14ac:dyDescent="0.25">
      <c r="A7828" s="268"/>
      <c r="B7828" s="268"/>
      <c r="C7828" s="268"/>
      <c r="D7828" s="268"/>
      <c r="E7828" s="268"/>
      <c r="F7828" s="268"/>
      <c r="G7828" s="268"/>
      <c r="H7828" s="268"/>
      <c r="J7828" s="268"/>
      <c r="K7828" s="268"/>
      <c r="L7828" s="268"/>
      <c r="O7828" s="268"/>
      <c r="X7828" s="268"/>
    </row>
    <row r="7829" spans="1:24" x14ac:dyDescent="0.25">
      <c r="A7829" s="268"/>
      <c r="B7829" s="268"/>
      <c r="C7829" s="268"/>
      <c r="D7829" s="268"/>
      <c r="E7829" s="268"/>
      <c r="F7829" s="268"/>
      <c r="G7829" s="268"/>
      <c r="H7829" s="268"/>
      <c r="J7829" s="268"/>
      <c r="K7829" s="268"/>
      <c r="L7829" s="268"/>
      <c r="O7829" s="268"/>
      <c r="X7829" s="268"/>
    </row>
    <row r="7830" spans="1:24" x14ac:dyDescent="0.25">
      <c r="A7830" s="268"/>
      <c r="B7830" s="268"/>
      <c r="C7830" s="268"/>
      <c r="D7830" s="268"/>
      <c r="E7830" s="268"/>
      <c r="F7830" s="268"/>
      <c r="G7830" s="268"/>
      <c r="H7830" s="268"/>
      <c r="J7830" s="268"/>
      <c r="K7830" s="268"/>
      <c r="L7830" s="268"/>
      <c r="O7830" s="268"/>
      <c r="X7830" s="268"/>
    </row>
    <row r="7831" spans="1:24" x14ac:dyDescent="0.25">
      <c r="A7831" s="268"/>
      <c r="B7831" s="268"/>
      <c r="C7831" s="268"/>
      <c r="D7831" s="268"/>
      <c r="E7831" s="268"/>
      <c r="F7831" s="268"/>
      <c r="G7831" s="268"/>
      <c r="H7831" s="268"/>
      <c r="J7831" s="268"/>
      <c r="K7831" s="268"/>
      <c r="L7831" s="268"/>
      <c r="O7831" s="268"/>
      <c r="X7831" s="268"/>
    </row>
    <row r="7832" spans="1:24" x14ac:dyDescent="0.25">
      <c r="A7832" s="268"/>
      <c r="B7832" s="268"/>
      <c r="C7832" s="268"/>
      <c r="D7832" s="268"/>
      <c r="E7832" s="268"/>
      <c r="F7832" s="268"/>
      <c r="G7832" s="268"/>
      <c r="H7832" s="268"/>
      <c r="J7832" s="268"/>
      <c r="K7832" s="268"/>
      <c r="L7832" s="268"/>
      <c r="O7832" s="268"/>
      <c r="X7832" s="268"/>
    </row>
    <row r="7833" spans="1:24" x14ac:dyDescent="0.25">
      <c r="A7833" s="268"/>
      <c r="B7833" s="268"/>
      <c r="C7833" s="268"/>
      <c r="D7833" s="268"/>
      <c r="E7833" s="268"/>
      <c r="F7833" s="268"/>
      <c r="G7833" s="268"/>
      <c r="H7833" s="268"/>
      <c r="J7833" s="268"/>
      <c r="K7833" s="268"/>
      <c r="L7833" s="268"/>
      <c r="O7833" s="268"/>
      <c r="X7833" s="268"/>
    </row>
    <row r="7834" spans="1:24" x14ac:dyDescent="0.25">
      <c r="A7834" s="268"/>
      <c r="B7834" s="268"/>
      <c r="C7834" s="268"/>
      <c r="D7834" s="268"/>
      <c r="E7834" s="268"/>
      <c r="F7834" s="268"/>
      <c r="G7834" s="268"/>
      <c r="H7834" s="268"/>
      <c r="J7834" s="268"/>
      <c r="K7834" s="268"/>
      <c r="L7834" s="268"/>
      <c r="O7834" s="268"/>
      <c r="T7834" s="268"/>
      <c r="X7834" s="268"/>
    </row>
    <row r="7835" spans="1:24" x14ac:dyDescent="0.25">
      <c r="A7835" s="268"/>
      <c r="B7835" s="268"/>
      <c r="C7835" s="268"/>
      <c r="D7835" s="268"/>
      <c r="E7835" s="268"/>
      <c r="F7835" s="268"/>
      <c r="G7835" s="268"/>
      <c r="H7835" s="268"/>
      <c r="J7835" s="268"/>
      <c r="K7835" s="268"/>
      <c r="L7835" s="268"/>
      <c r="O7835" s="268"/>
      <c r="T7835" s="268"/>
      <c r="X7835" s="268"/>
    </row>
    <row r="7836" spans="1:24" x14ac:dyDescent="0.25">
      <c r="A7836" s="268"/>
      <c r="B7836" s="268"/>
      <c r="C7836" s="268"/>
      <c r="D7836" s="268"/>
      <c r="E7836" s="268"/>
      <c r="F7836" s="268"/>
      <c r="G7836" s="268"/>
      <c r="H7836" s="268"/>
      <c r="J7836" s="268"/>
      <c r="K7836" s="268"/>
      <c r="L7836" s="268"/>
      <c r="O7836" s="268"/>
      <c r="T7836" s="268"/>
      <c r="X7836" s="268"/>
    </row>
    <row r="7837" spans="1:24" x14ac:dyDescent="0.25">
      <c r="A7837" s="268"/>
      <c r="B7837" s="268"/>
      <c r="C7837" s="268"/>
      <c r="D7837" s="268"/>
      <c r="E7837" s="268"/>
      <c r="F7837" s="268"/>
      <c r="G7837" s="268"/>
      <c r="H7837" s="268"/>
      <c r="J7837" s="268"/>
      <c r="K7837" s="268"/>
      <c r="L7837" s="268"/>
      <c r="O7837" s="268"/>
      <c r="T7837" s="268"/>
      <c r="X7837" s="268"/>
    </row>
    <row r="7838" spans="1:24" x14ac:dyDescent="0.25">
      <c r="A7838" s="268"/>
      <c r="B7838" s="268"/>
      <c r="C7838" s="268"/>
      <c r="D7838" s="268"/>
      <c r="E7838" s="268"/>
      <c r="F7838" s="268"/>
      <c r="G7838" s="268"/>
      <c r="H7838" s="268"/>
      <c r="J7838" s="268"/>
      <c r="K7838" s="268"/>
      <c r="L7838" s="268"/>
      <c r="O7838" s="268"/>
      <c r="T7838" s="268"/>
      <c r="X7838" s="268"/>
    </row>
    <row r="7839" spans="1:24" x14ac:dyDescent="0.25">
      <c r="A7839" s="268"/>
      <c r="B7839" s="268"/>
      <c r="C7839" s="268"/>
      <c r="D7839" s="268"/>
      <c r="E7839" s="268"/>
      <c r="F7839" s="268"/>
      <c r="G7839" s="268"/>
      <c r="H7839" s="268"/>
      <c r="J7839" s="268"/>
      <c r="K7839" s="268"/>
      <c r="L7839" s="268"/>
      <c r="O7839" s="268"/>
      <c r="T7839" s="268"/>
      <c r="X7839" s="268"/>
    </row>
    <row r="7840" spans="1:24" x14ac:dyDescent="0.25">
      <c r="A7840" s="268"/>
      <c r="B7840" s="268"/>
      <c r="C7840" s="268"/>
      <c r="D7840" s="268"/>
      <c r="E7840" s="268"/>
      <c r="F7840" s="268"/>
      <c r="G7840" s="268"/>
      <c r="H7840" s="268"/>
      <c r="J7840" s="268"/>
      <c r="K7840" s="268"/>
      <c r="L7840" s="268"/>
      <c r="O7840" s="268"/>
      <c r="T7840" s="268"/>
      <c r="X7840" s="268"/>
    </row>
    <row r="7841" spans="1:24" x14ac:dyDescent="0.25">
      <c r="A7841" s="268"/>
      <c r="B7841" s="268"/>
      <c r="C7841" s="268"/>
      <c r="D7841" s="268"/>
      <c r="E7841" s="268"/>
      <c r="F7841" s="268"/>
      <c r="G7841" s="268"/>
      <c r="H7841" s="268"/>
      <c r="J7841" s="268"/>
      <c r="K7841" s="268"/>
      <c r="L7841" s="268"/>
      <c r="O7841" s="268"/>
      <c r="T7841" s="268"/>
      <c r="X7841" s="268"/>
    </row>
    <row r="7842" spans="1:24" x14ac:dyDescent="0.25">
      <c r="A7842" s="268"/>
      <c r="B7842" s="268"/>
      <c r="C7842" s="268"/>
      <c r="D7842" s="268"/>
      <c r="E7842" s="268"/>
      <c r="F7842" s="268"/>
      <c r="G7842" s="268"/>
      <c r="H7842" s="268"/>
      <c r="J7842" s="268"/>
      <c r="K7842" s="268"/>
      <c r="L7842" s="268"/>
      <c r="O7842" s="268"/>
      <c r="T7842" s="268"/>
      <c r="X7842" s="268"/>
    </row>
    <row r="7843" spans="1:24" x14ac:dyDescent="0.25">
      <c r="A7843" s="268"/>
      <c r="B7843" s="268"/>
      <c r="C7843" s="268"/>
      <c r="D7843" s="268"/>
      <c r="E7843" s="268"/>
      <c r="F7843" s="268"/>
      <c r="G7843" s="268"/>
      <c r="H7843" s="268"/>
      <c r="J7843" s="268"/>
      <c r="K7843" s="268"/>
      <c r="L7843" s="268"/>
      <c r="O7843" s="268"/>
      <c r="T7843" s="268"/>
      <c r="X7843" s="268"/>
    </row>
    <row r="7844" spans="1:24" x14ac:dyDescent="0.25">
      <c r="A7844" s="268"/>
      <c r="B7844" s="268"/>
      <c r="C7844" s="268"/>
      <c r="D7844" s="268"/>
      <c r="E7844" s="268"/>
      <c r="F7844" s="268"/>
      <c r="G7844" s="268"/>
      <c r="H7844" s="268"/>
      <c r="J7844" s="268"/>
      <c r="K7844" s="268"/>
      <c r="L7844" s="268"/>
      <c r="O7844" s="268"/>
      <c r="T7844" s="268"/>
      <c r="X7844" s="268"/>
    </row>
    <row r="7845" spans="1:24" x14ac:dyDescent="0.25">
      <c r="A7845" s="268"/>
      <c r="B7845" s="268"/>
      <c r="C7845" s="268"/>
      <c r="D7845" s="268"/>
      <c r="E7845" s="268"/>
      <c r="F7845" s="268"/>
      <c r="G7845" s="268"/>
      <c r="H7845" s="268"/>
      <c r="J7845" s="268"/>
      <c r="K7845" s="268"/>
      <c r="L7845" s="268"/>
      <c r="O7845" s="268"/>
      <c r="T7845" s="268"/>
      <c r="X7845" s="268"/>
    </row>
    <row r="7846" spans="1:24" x14ac:dyDescent="0.25">
      <c r="A7846" s="268"/>
      <c r="B7846" s="268"/>
      <c r="C7846" s="268"/>
      <c r="D7846" s="268"/>
      <c r="E7846" s="268"/>
      <c r="F7846" s="268"/>
      <c r="G7846" s="268"/>
      <c r="H7846" s="268"/>
      <c r="J7846" s="268"/>
      <c r="K7846" s="268"/>
      <c r="L7846" s="268"/>
      <c r="O7846" s="268"/>
      <c r="T7846" s="268"/>
      <c r="X7846" s="268"/>
    </row>
    <row r="7847" spans="1:24" x14ac:dyDescent="0.25">
      <c r="A7847" s="268"/>
      <c r="B7847" s="268"/>
      <c r="C7847" s="268"/>
      <c r="D7847" s="268"/>
      <c r="E7847" s="268"/>
      <c r="F7847" s="268"/>
      <c r="G7847" s="268"/>
      <c r="H7847" s="268"/>
      <c r="J7847" s="268"/>
      <c r="K7847" s="268"/>
      <c r="L7847" s="268"/>
      <c r="O7847" s="268"/>
      <c r="T7847" s="268"/>
      <c r="X7847" s="268"/>
    </row>
    <row r="7848" spans="1:24" x14ac:dyDescent="0.25">
      <c r="A7848" s="268"/>
      <c r="B7848" s="268"/>
      <c r="C7848" s="268"/>
      <c r="D7848" s="268"/>
      <c r="E7848" s="268"/>
      <c r="F7848" s="268"/>
      <c r="G7848" s="268"/>
      <c r="H7848" s="268"/>
      <c r="J7848" s="268"/>
      <c r="K7848" s="268"/>
      <c r="L7848" s="268"/>
      <c r="O7848" s="268"/>
      <c r="T7848" s="268"/>
      <c r="X7848" s="268"/>
    </row>
    <row r="7849" spans="1:24" x14ac:dyDescent="0.25">
      <c r="A7849" s="268"/>
      <c r="B7849" s="268"/>
      <c r="C7849" s="268"/>
      <c r="D7849" s="268"/>
      <c r="E7849" s="268"/>
      <c r="F7849" s="268"/>
      <c r="G7849" s="268"/>
      <c r="H7849" s="268"/>
      <c r="J7849" s="268"/>
      <c r="K7849" s="268"/>
      <c r="L7849" s="268"/>
      <c r="O7849" s="268"/>
      <c r="T7849" s="268"/>
      <c r="X7849" s="268"/>
    </row>
    <row r="7850" spans="1:24" x14ac:dyDescent="0.25">
      <c r="A7850" s="268"/>
      <c r="B7850" s="268"/>
      <c r="C7850" s="268"/>
      <c r="D7850" s="268"/>
      <c r="E7850" s="268"/>
      <c r="F7850" s="268"/>
      <c r="G7850" s="268"/>
      <c r="H7850" s="268"/>
      <c r="J7850" s="268"/>
      <c r="K7850" s="268"/>
      <c r="L7850" s="268"/>
      <c r="O7850" s="268"/>
      <c r="T7850" s="268"/>
      <c r="X7850" s="268"/>
    </row>
    <row r="7851" spans="1:24" x14ac:dyDescent="0.25">
      <c r="A7851" s="268"/>
      <c r="B7851" s="268"/>
      <c r="C7851" s="268"/>
      <c r="D7851" s="268"/>
      <c r="E7851" s="268"/>
      <c r="F7851" s="268"/>
      <c r="G7851" s="268"/>
      <c r="H7851" s="268"/>
      <c r="J7851" s="268"/>
      <c r="K7851" s="268"/>
      <c r="L7851" s="268"/>
      <c r="O7851" s="268"/>
      <c r="T7851" s="268"/>
      <c r="X7851" s="268"/>
    </row>
    <row r="7852" spans="1:24" x14ac:dyDescent="0.25">
      <c r="A7852" s="268"/>
      <c r="B7852" s="268"/>
      <c r="C7852" s="268"/>
      <c r="D7852" s="268"/>
      <c r="E7852" s="268"/>
      <c r="F7852" s="268"/>
      <c r="G7852" s="268"/>
      <c r="H7852" s="268"/>
      <c r="J7852" s="268"/>
      <c r="K7852" s="268"/>
      <c r="L7852" s="268"/>
      <c r="O7852" s="268"/>
      <c r="T7852" s="268"/>
      <c r="X7852" s="268"/>
    </row>
    <row r="7853" spans="1:24" x14ac:dyDescent="0.25">
      <c r="A7853" s="268"/>
      <c r="B7853" s="268"/>
      <c r="C7853" s="268"/>
      <c r="D7853" s="268"/>
      <c r="E7853" s="268"/>
      <c r="F7853" s="268"/>
      <c r="G7853" s="268"/>
      <c r="H7853" s="268"/>
      <c r="J7853" s="268"/>
      <c r="K7853" s="268"/>
      <c r="L7853" s="268"/>
      <c r="O7853" s="268"/>
      <c r="T7853" s="268"/>
      <c r="X7853" s="268"/>
    </row>
    <row r="7854" spans="1:24" x14ac:dyDescent="0.25">
      <c r="A7854" s="268"/>
      <c r="B7854" s="268"/>
      <c r="C7854" s="268"/>
      <c r="D7854" s="268"/>
      <c r="E7854" s="268"/>
      <c r="F7854" s="268"/>
      <c r="G7854" s="268"/>
      <c r="H7854" s="268"/>
      <c r="J7854" s="268"/>
      <c r="K7854" s="268"/>
      <c r="L7854" s="268"/>
      <c r="O7854" s="268"/>
      <c r="T7854" s="268"/>
      <c r="X7854" s="268"/>
    </row>
    <row r="7855" spans="1:24" x14ac:dyDescent="0.25">
      <c r="A7855" s="268"/>
      <c r="B7855" s="268"/>
      <c r="C7855" s="268"/>
      <c r="D7855" s="268"/>
      <c r="E7855" s="268"/>
      <c r="F7855" s="268"/>
      <c r="G7855" s="268"/>
      <c r="H7855" s="268"/>
      <c r="J7855" s="268"/>
      <c r="K7855" s="268"/>
      <c r="L7855" s="268"/>
      <c r="O7855" s="268"/>
      <c r="T7855" s="268"/>
      <c r="X7855" s="268"/>
    </row>
    <row r="7856" spans="1:24" x14ac:dyDescent="0.25">
      <c r="A7856" s="268"/>
      <c r="B7856" s="268"/>
      <c r="C7856" s="268"/>
      <c r="D7856" s="268"/>
      <c r="E7856" s="268"/>
      <c r="F7856" s="268"/>
      <c r="G7856" s="268"/>
      <c r="H7856" s="268"/>
      <c r="J7856" s="268"/>
      <c r="K7856" s="268"/>
      <c r="L7856" s="268"/>
      <c r="O7856" s="268"/>
      <c r="T7856" s="268"/>
      <c r="X7856" s="268"/>
    </row>
    <row r="7857" spans="1:24" x14ac:dyDescent="0.25">
      <c r="A7857" s="268"/>
      <c r="B7857" s="268"/>
      <c r="C7857" s="268"/>
      <c r="D7857" s="268"/>
      <c r="E7857" s="268"/>
      <c r="F7857" s="268"/>
      <c r="G7857" s="268"/>
      <c r="H7857" s="268"/>
      <c r="J7857" s="268"/>
      <c r="K7857" s="268"/>
      <c r="L7857" s="268"/>
      <c r="O7857" s="268"/>
      <c r="T7857" s="268"/>
      <c r="X7857" s="268"/>
    </row>
    <row r="7858" spans="1:24" x14ac:dyDescent="0.25">
      <c r="A7858" s="268"/>
      <c r="B7858" s="268"/>
      <c r="C7858" s="268"/>
      <c r="D7858" s="268"/>
      <c r="E7858" s="268"/>
      <c r="F7858" s="268"/>
      <c r="G7858" s="268"/>
      <c r="H7858" s="268"/>
      <c r="J7858" s="268"/>
      <c r="K7858" s="268"/>
      <c r="L7858" s="268"/>
      <c r="O7858" s="268"/>
      <c r="T7858" s="268"/>
      <c r="X7858" s="268"/>
    </row>
    <row r="7859" spans="1:24" x14ac:dyDescent="0.25">
      <c r="A7859" s="268"/>
      <c r="B7859" s="268"/>
      <c r="C7859" s="268"/>
      <c r="D7859" s="268"/>
      <c r="E7859" s="268"/>
      <c r="F7859" s="268"/>
      <c r="G7859" s="268"/>
      <c r="H7859" s="268"/>
      <c r="J7859" s="268"/>
      <c r="K7859" s="268"/>
      <c r="L7859" s="268"/>
      <c r="O7859" s="268"/>
      <c r="T7859" s="268"/>
      <c r="X7859" s="268"/>
    </row>
    <row r="7860" spans="1:24" x14ac:dyDescent="0.25">
      <c r="A7860" s="268"/>
      <c r="B7860" s="268"/>
      <c r="C7860" s="268"/>
      <c r="D7860" s="268"/>
      <c r="E7860" s="268"/>
      <c r="F7860" s="268"/>
      <c r="G7860" s="268"/>
      <c r="H7860" s="268"/>
      <c r="J7860" s="268"/>
      <c r="K7860" s="268"/>
      <c r="L7860" s="268"/>
      <c r="O7860" s="268"/>
      <c r="T7860" s="268"/>
      <c r="X7860" s="268"/>
    </row>
    <row r="7861" spans="1:24" x14ac:dyDescent="0.25">
      <c r="A7861" s="268"/>
      <c r="B7861" s="268"/>
      <c r="C7861" s="268"/>
      <c r="D7861" s="268"/>
      <c r="E7861" s="268"/>
      <c r="F7861" s="268"/>
      <c r="G7861" s="268"/>
      <c r="H7861" s="268"/>
      <c r="J7861" s="268"/>
      <c r="K7861" s="268"/>
      <c r="L7861" s="268"/>
      <c r="O7861" s="268"/>
      <c r="T7861" s="268"/>
      <c r="X7861" s="268"/>
    </row>
    <row r="7862" spans="1:24" x14ac:dyDescent="0.25">
      <c r="A7862" s="268"/>
      <c r="B7862" s="268"/>
      <c r="C7862" s="268"/>
      <c r="D7862" s="268"/>
      <c r="E7862" s="268"/>
      <c r="F7862" s="268"/>
      <c r="G7862" s="268"/>
      <c r="H7862" s="268"/>
      <c r="J7862" s="268"/>
      <c r="K7862" s="268"/>
      <c r="L7862" s="268"/>
      <c r="O7862" s="268"/>
      <c r="T7862" s="268"/>
      <c r="X7862" s="268"/>
    </row>
    <row r="7863" spans="1:24" x14ac:dyDescent="0.25">
      <c r="A7863" s="268"/>
      <c r="B7863" s="268"/>
      <c r="C7863" s="268"/>
      <c r="D7863" s="268"/>
      <c r="E7863" s="268"/>
      <c r="F7863" s="268"/>
      <c r="G7863" s="268"/>
      <c r="H7863" s="268"/>
      <c r="J7863" s="268"/>
      <c r="K7863" s="268"/>
      <c r="L7863" s="268"/>
      <c r="O7863" s="268"/>
      <c r="T7863" s="268"/>
      <c r="X7863" s="268"/>
    </row>
    <row r="7864" spans="1:24" x14ac:dyDescent="0.25">
      <c r="A7864" s="268"/>
      <c r="B7864" s="268"/>
      <c r="C7864" s="268"/>
      <c r="D7864" s="268"/>
      <c r="E7864" s="268"/>
      <c r="F7864" s="268"/>
      <c r="G7864" s="268"/>
      <c r="H7864" s="268"/>
      <c r="J7864" s="268"/>
      <c r="K7864" s="268"/>
      <c r="L7864" s="268"/>
      <c r="O7864" s="268"/>
      <c r="T7864" s="268"/>
      <c r="X7864" s="268"/>
    </row>
    <row r="7865" spans="1:24" x14ac:dyDescent="0.25">
      <c r="A7865" s="268"/>
      <c r="B7865" s="268"/>
      <c r="C7865" s="268"/>
      <c r="D7865" s="268"/>
      <c r="E7865" s="268"/>
      <c r="F7865" s="268"/>
      <c r="G7865" s="268"/>
      <c r="H7865" s="268"/>
      <c r="J7865" s="268"/>
      <c r="K7865" s="268"/>
      <c r="L7865" s="268"/>
      <c r="O7865" s="268"/>
      <c r="T7865" s="268"/>
      <c r="X7865" s="268"/>
    </row>
    <row r="7866" spans="1:24" x14ac:dyDescent="0.25">
      <c r="A7866" s="268"/>
      <c r="B7866" s="268"/>
      <c r="C7866" s="268"/>
      <c r="D7866" s="268"/>
      <c r="E7866" s="268"/>
      <c r="F7866" s="268"/>
      <c r="G7866" s="268"/>
      <c r="H7866" s="268"/>
      <c r="J7866" s="268"/>
      <c r="K7866" s="268"/>
      <c r="L7866" s="268"/>
      <c r="O7866" s="268"/>
      <c r="T7866" s="268"/>
      <c r="X7866" s="268"/>
    </row>
    <row r="7867" spans="1:24" x14ac:dyDescent="0.25">
      <c r="A7867" s="268"/>
      <c r="B7867" s="268"/>
      <c r="C7867" s="268"/>
      <c r="D7867" s="268"/>
      <c r="E7867" s="268"/>
      <c r="F7867" s="268"/>
      <c r="G7867" s="268"/>
      <c r="H7867" s="268"/>
      <c r="J7867" s="268"/>
      <c r="K7867" s="268"/>
      <c r="L7867" s="268"/>
      <c r="O7867" s="268"/>
      <c r="T7867" s="268"/>
      <c r="X7867" s="268"/>
    </row>
    <row r="7868" spans="1:24" x14ac:dyDescent="0.25">
      <c r="A7868" s="268"/>
      <c r="B7868" s="268"/>
      <c r="C7868" s="268"/>
      <c r="D7868" s="268"/>
      <c r="E7868" s="268"/>
      <c r="F7868" s="268"/>
      <c r="G7868" s="268"/>
      <c r="H7868" s="268"/>
      <c r="J7868" s="268"/>
      <c r="K7868" s="268"/>
      <c r="L7868" s="268"/>
      <c r="O7868" s="268"/>
      <c r="T7868" s="268"/>
      <c r="X7868" s="268"/>
    </row>
    <row r="7869" spans="1:24" x14ac:dyDescent="0.25">
      <c r="A7869" s="268"/>
      <c r="B7869" s="268"/>
      <c r="C7869" s="268"/>
      <c r="D7869" s="268"/>
      <c r="E7869" s="268"/>
      <c r="F7869" s="268"/>
      <c r="G7869" s="268"/>
      <c r="H7869" s="268"/>
      <c r="J7869" s="268"/>
      <c r="K7869" s="268"/>
      <c r="L7869" s="268"/>
      <c r="O7869" s="268"/>
      <c r="T7869" s="268"/>
      <c r="X7869" s="268"/>
    </row>
    <row r="7870" spans="1:24" x14ac:dyDescent="0.25">
      <c r="A7870" s="268"/>
      <c r="B7870" s="268"/>
      <c r="C7870" s="268"/>
      <c r="D7870" s="268"/>
      <c r="E7870" s="268"/>
      <c r="F7870" s="268"/>
      <c r="G7870" s="268"/>
      <c r="H7870" s="268"/>
      <c r="J7870" s="268"/>
      <c r="K7870" s="268"/>
      <c r="L7870" s="268"/>
      <c r="O7870" s="268"/>
      <c r="T7870" s="268"/>
      <c r="X7870" s="268"/>
    </row>
    <row r="7871" spans="1:24" x14ac:dyDescent="0.25">
      <c r="A7871" s="268"/>
      <c r="B7871" s="268"/>
      <c r="C7871" s="268"/>
      <c r="D7871" s="268"/>
      <c r="E7871" s="268"/>
      <c r="F7871" s="268"/>
      <c r="G7871" s="268"/>
      <c r="H7871" s="268"/>
      <c r="J7871" s="268"/>
      <c r="K7871" s="268"/>
      <c r="L7871" s="268"/>
      <c r="O7871" s="268"/>
      <c r="T7871" s="268"/>
      <c r="X7871" s="268"/>
    </row>
    <row r="7872" spans="1:24" x14ac:dyDescent="0.25">
      <c r="A7872" s="268"/>
      <c r="B7872" s="268"/>
      <c r="C7872" s="268"/>
      <c r="D7872" s="268"/>
      <c r="E7872" s="268"/>
      <c r="F7872" s="268"/>
      <c r="G7872" s="268"/>
      <c r="H7872" s="268"/>
      <c r="J7872" s="268"/>
      <c r="K7872" s="268"/>
      <c r="L7872" s="268"/>
      <c r="O7872" s="268"/>
      <c r="T7872" s="268"/>
      <c r="X7872" s="268"/>
    </row>
    <row r="7873" spans="1:24" x14ac:dyDescent="0.25">
      <c r="A7873" s="268"/>
      <c r="B7873" s="268"/>
      <c r="C7873" s="268"/>
      <c r="D7873" s="268"/>
      <c r="E7873" s="268"/>
      <c r="F7873" s="268"/>
      <c r="G7873" s="268"/>
      <c r="H7873" s="268"/>
      <c r="J7873" s="268"/>
      <c r="K7873" s="268"/>
      <c r="L7873" s="268"/>
      <c r="O7873" s="268"/>
      <c r="T7873" s="268"/>
      <c r="X7873" s="268"/>
    </row>
    <row r="7874" spans="1:24" x14ac:dyDescent="0.25">
      <c r="A7874" s="268"/>
      <c r="B7874" s="268"/>
      <c r="C7874" s="268"/>
      <c r="D7874" s="268"/>
      <c r="E7874" s="268"/>
      <c r="F7874" s="268"/>
      <c r="G7874" s="268"/>
      <c r="H7874" s="268"/>
      <c r="J7874" s="268"/>
      <c r="K7874" s="268"/>
      <c r="L7874" s="268"/>
      <c r="O7874" s="268"/>
      <c r="T7874" s="268"/>
      <c r="X7874" s="268"/>
    </row>
    <row r="7875" spans="1:24" x14ac:dyDescent="0.25">
      <c r="A7875" s="268"/>
      <c r="B7875" s="268"/>
      <c r="C7875" s="268"/>
      <c r="D7875" s="268"/>
      <c r="E7875" s="268"/>
      <c r="F7875" s="268"/>
      <c r="G7875" s="268"/>
      <c r="H7875" s="268"/>
      <c r="J7875" s="268"/>
      <c r="K7875" s="268"/>
      <c r="L7875" s="268"/>
      <c r="O7875" s="268"/>
      <c r="T7875" s="268"/>
      <c r="X7875" s="268"/>
    </row>
    <row r="7876" spans="1:24" x14ac:dyDescent="0.25">
      <c r="A7876" s="268"/>
      <c r="B7876" s="268"/>
      <c r="C7876" s="268"/>
      <c r="D7876" s="268"/>
      <c r="E7876" s="268"/>
      <c r="F7876" s="268"/>
      <c r="G7876" s="268"/>
      <c r="H7876" s="268"/>
      <c r="J7876" s="268"/>
      <c r="K7876" s="268"/>
      <c r="L7876" s="268"/>
      <c r="O7876" s="268"/>
      <c r="T7876" s="268"/>
      <c r="X7876" s="268"/>
    </row>
    <row r="7877" spans="1:24" x14ac:dyDescent="0.25">
      <c r="A7877" s="268"/>
      <c r="B7877" s="268"/>
      <c r="C7877" s="268"/>
      <c r="D7877" s="268"/>
      <c r="E7877" s="268"/>
      <c r="F7877" s="268"/>
      <c r="G7877" s="268"/>
      <c r="H7877" s="268"/>
      <c r="J7877" s="268"/>
      <c r="K7877" s="268"/>
      <c r="L7877" s="268"/>
      <c r="O7877" s="268"/>
      <c r="T7877" s="268"/>
      <c r="X7877" s="268"/>
    </row>
    <row r="7878" spans="1:24" x14ac:dyDescent="0.25">
      <c r="A7878" s="268"/>
      <c r="B7878" s="268"/>
      <c r="C7878" s="268"/>
      <c r="D7878" s="268"/>
      <c r="E7878" s="268"/>
      <c r="F7878" s="268"/>
      <c r="G7878" s="268"/>
      <c r="H7878" s="268"/>
      <c r="J7878" s="268"/>
      <c r="K7878" s="268"/>
      <c r="L7878" s="268"/>
      <c r="O7878" s="268"/>
      <c r="T7878" s="268"/>
      <c r="X7878" s="268"/>
    </row>
    <row r="7879" spans="1:24" x14ac:dyDescent="0.25">
      <c r="A7879" s="268"/>
      <c r="B7879" s="268"/>
      <c r="C7879" s="268"/>
      <c r="D7879" s="268"/>
      <c r="E7879" s="268"/>
      <c r="F7879" s="268"/>
      <c r="G7879" s="268"/>
      <c r="H7879" s="268"/>
      <c r="J7879" s="268"/>
      <c r="K7879" s="268"/>
      <c r="L7879" s="268"/>
      <c r="O7879" s="268"/>
      <c r="T7879" s="268"/>
      <c r="X7879" s="268"/>
    </row>
    <row r="7880" spans="1:24" x14ac:dyDescent="0.25">
      <c r="A7880" s="268"/>
      <c r="B7880" s="268"/>
      <c r="C7880" s="268"/>
      <c r="D7880" s="268"/>
      <c r="E7880" s="268"/>
      <c r="F7880" s="268"/>
      <c r="G7880" s="268"/>
      <c r="H7880" s="268"/>
      <c r="J7880" s="268"/>
      <c r="K7880" s="268"/>
      <c r="L7880" s="268"/>
      <c r="O7880" s="268"/>
      <c r="T7880" s="268"/>
      <c r="X7880" s="268"/>
    </row>
    <row r="7881" spans="1:24" x14ac:dyDescent="0.25">
      <c r="A7881" s="268"/>
      <c r="B7881" s="268"/>
      <c r="C7881" s="268"/>
      <c r="D7881" s="268"/>
      <c r="E7881" s="268"/>
      <c r="F7881" s="268"/>
      <c r="G7881" s="268"/>
      <c r="H7881" s="268"/>
      <c r="J7881" s="268"/>
      <c r="K7881" s="268"/>
      <c r="L7881" s="268"/>
      <c r="O7881" s="268"/>
      <c r="T7881" s="268"/>
      <c r="X7881" s="268"/>
    </row>
    <row r="7882" spans="1:24" x14ac:dyDescent="0.25">
      <c r="A7882" s="268"/>
      <c r="B7882" s="268"/>
      <c r="C7882" s="268"/>
      <c r="D7882" s="268"/>
      <c r="E7882" s="268"/>
      <c r="F7882" s="268"/>
      <c r="G7882" s="268"/>
      <c r="H7882" s="268"/>
      <c r="J7882" s="268"/>
      <c r="K7882" s="268"/>
      <c r="L7882" s="268"/>
      <c r="O7882" s="268"/>
      <c r="T7882" s="268"/>
      <c r="X7882" s="268"/>
    </row>
    <row r="7883" spans="1:24" x14ac:dyDescent="0.25">
      <c r="A7883" s="268"/>
      <c r="B7883" s="268"/>
      <c r="C7883" s="268"/>
      <c r="D7883" s="268"/>
      <c r="E7883" s="268"/>
      <c r="F7883" s="268"/>
      <c r="G7883" s="268"/>
      <c r="H7883" s="268"/>
      <c r="J7883" s="268"/>
      <c r="K7883" s="268"/>
      <c r="L7883" s="268"/>
      <c r="O7883" s="268"/>
      <c r="T7883" s="268"/>
      <c r="X7883" s="268"/>
    </row>
    <row r="7884" spans="1:24" x14ac:dyDescent="0.25">
      <c r="A7884" s="268"/>
      <c r="B7884" s="268"/>
      <c r="C7884" s="268"/>
      <c r="D7884" s="268"/>
      <c r="E7884" s="268"/>
      <c r="F7884" s="268"/>
      <c r="G7884" s="268"/>
      <c r="H7884" s="268"/>
      <c r="J7884" s="268"/>
      <c r="K7884" s="268"/>
      <c r="L7884" s="268"/>
      <c r="O7884" s="268"/>
      <c r="T7884" s="268"/>
      <c r="X7884" s="268"/>
    </row>
    <row r="7885" spans="1:24" x14ac:dyDescent="0.25">
      <c r="A7885" s="268"/>
      <c r="B7885" s="268"/>
      <c r="C7885" s="268"/>
      <c r="D7885" s="268"/>
      <c r="E7885" s="268"/>
      <c r="F7885" s="268"/>
      <c r="G7885" s="268"/>
      <c r="H7885" s="268"/>
      <c r="J7885" s="268"/>
      <c r="K7885" s="268"/>
      <c r="L7885" s="268"/>
      <c r="O7885" s="268"/>
      <c r="T7885" s="268"/>
      <c r="X7885" s="268"/>
    </row>
    <row r="7886" spans="1:24" x14ac:dyDescent="0.25">
      <c r="A7886" s="268"/>
      <c r="B7886" s="268"/>
      <c r="C7886" s="268"/>
      <c r="D7886" s="268"/>
      <c r="E7886" s="268"/>
      <c r="F7886" s="268"/>
      <c r="G7886" s="268"/>
      <c r="H7886" s="268"/>
      <c r="J7886" s="268"/>
      <c r="K7886" s="268"/>
      <c r="L7886" s="268"/>
      <c r="O7886" s="268"/>
      <c r="T7886" s="268"/>
      <c r="X7886" s="268"/>
    </row>
    <row r="7887" spans="1:24" x14ac:dyDescent="0.25">
      <c r="A7887" s="268"/>
      <c r="B7887" s="268"/>
      <c r="C7887" s="268"/>
      <c r="D7887" s="268"/>
      <c r="E7887" s="268"/>
      <c r="F7887" s="268"/>
      <c r="G7887" s="268"/>
      <c r="H7887" s="268"/>
      <c r="J7887" s="268"/>
      <c r="K7887" s="268"/>
      <c r="L7887" s="268"/>
      <c r="O7887" s="268"/>
      <c r="T7887" s="268"/>
      <c r="X7887" s="268"/>
    </row>
    <row r="7888" spans="1:24" x14ac:dyDescent="0.25">
      <c r="A7888" s="268"/>
      <c r="B7888" s="268"/>
      <c r="C7888" s="268"/>
      <c r="D7888" s="268"/>
      <c r="E7888" s="268"/>
      <c r="F7888" s="268"/>
      <c r="G7888" s="268"/>
      <c r="H7888" s="268"/>
      <c r="J7888" s="268"/>
      <c r="K7888" s="268"/>
      <c r="L7888" s="268"/>
      <c r="O7888" s="268"/>
      <c r="T7888" s="268"/>
      <c r="X7888" s="268"/>
    </row>
    <row r="7889" spans="1:24" x14ac:dyDescent="0.25">
      <c r="A7889" s="268"/>
      <c r="B7889" s="268"/>
      <c r="C7889" s="268"/>
      <c r="D7889" s="268"/>
      <c r="E7889" s="268"/>
      <c r="F7889" s="268"/>
      <c r="G7889" s="268"/>
      <c r="H7889" s="268"/>
      <c r="J7889" s="268"/>
      <c r="K7889" s="268"/>
      <c r="L7889" s="268"/>
      <c r="O7889" s="268"/>
      <c r="T7889" s="268"/>
      <c r="X7889" s="268"/>
    </row>
    <row r="7890" spans="1:24" x14ac:dyDescent="0.25">
      <c r="A7890" s="268"/>
      <c r="B7890" s="268"/>
      <c r="C7890" s="268"/>
      <c r="D7890" s="268"/>
      <c r="E7890" s="268"/>
      <c r="F7890" s="268"/>
      <c r="G7890" s="268"/>
      <c r="H7890" s="268"/>
      <c r="J7890" s="268"/>
      <c r="K7890" s="268"/>
      <c r="L7890" s="268"/>
      <c r="O7890" s="268"/>
      <c r="T7890" s="268"/>
      <c r="X7890" s="268"/>
    </row>
    <row r="7891" spans="1:24" x14ac:dyDescent="0.25">
      <c r="A7891" s="268"/>
      <c r="B7891" s="268"/>
      <c r="C7891" s="268"/>
      <c r="D7891" s="268"/>
      <c r="E7891" s="268"/>
      <c r="F7891" s="268"/>
      <c r="G7891" s="268"/>
      <c r="H7891" s="268"/>
      <c r="J7891" s="268"/>
      <c r="K7891" s="268"/>
      <c r="L7891" s="268"/>
      <c r="O7891" s="268"/>
      <c r="T7891" s="268"/>
      <c r="X7891" s="268"/>
    </row>
    <row r="7892" spans="1:24" x14ac:dyDescent="0.25">
      <c r="A7892" s="268"/>
      <c r="B7892" s="268"/>
      <c r="C7892" s="268"/>
      <c r="D7892" s="268"/>
      <c r="E7892" s="268"/>
      <c r="F7892" s="268"/>
      <c r="G7892" s="268"/>
      <c r="H7892" s="268"/>
      <c r="J7892" s="268"/>
      <c r="K7892" s="268"/>
      <c r="L7892" s="268"/>
      <c r="O7892" s="268"/>
      <c r="T7892" s="268"/>
      <c r="X7892" s="268"/>
    </row>
    <row r="7893" spans="1:24" x14ac:dyDescent="0.25">
      <c r="A7893" s="268"/>
      <c r="B7893" s="268"/>
      <c r="C7893" s="268"/>
      <c r="D7893" s="268"/>
      <c r="E7893" s="268"/>
      <c r="F7893" s="268"/>
      <c r="G7893" s="268"/>
      <c r="H7893" s="268"/>
      <c r="J7893" s="268"/>
      <c r="K7893" s="268"/>
      <c r="L7893" s="268"/>
      <c r="O7893" s="268"/>
      <c r="T7893" s="268"/>
      <c r="X7893" s="268"/>
    </row>
    <row r="7894" spans="1:24" x14ac:dyDescent="0.25">
      <c r="A7894" s="268"/>
      <c r="B7894" s="268"/>
      <c r="C7894" s="268"/>
      <c r="D7894" s="268"/>
      <c r="E7894" s="268"/>
      <c r="F7894" s="268"/>
      <c r="G7894" s="268"/>
      <c r="H7894" s="268"/>
      <c r="J7894" s="268"/>
      <c r="K7894" s="268"/>
      <c r="L7894" s="268"/>
      <c r="O7894" s="268"/>
      <c r="T7894" s="268"/>
      <c r="X7894" s="268"/>
    </row>
    <row r="7895" spans="1:24" x14ac:dyDescent="0.25">
      <c r="A7895" s="268"/>
      <c r="B7895" s="268"/>
      <c r="C7895" s="268"/>
      <c r="D7895" s="268"/>
      <c r="E7895" s="268"/>
      <c r="F7895" s="268"/>
      <c r="G7895" s="268"/>
      <c r="H7895" s="268"/>
      <c r="J7895" s="268"/>
      <c r="K7895" s="268"/>
      <c r="L7895" s="268"/>
      <c r="O7895" s="268"/>
      <c r="T7895" s="268"/>
      <c r="X7895" s="268"/>
    </row>
    <row r="7896" spans="1:24" x14ac:dyDescent="0.25">
      <c r="A7896" s="268"/>
      <c r="B7896" s="268"/>
      <c r="C7896" s="268"/>
      <c r="D7896" s="268"/>
      <c r="E7896" s="268"/>
      <c r="F7896" s="268"/>
      <c r="G7896" s="268"/>
      <c r="H7896" s="268"/>
      <c r="J7896" s="268"/>
      <c r="K7896" s="268"/>
      <c r="L7896" s="268"/>
      <c r="O7896" s="268"/>
      <c r="T7896" s="268"/>
      <c r="X7896" s="268"/>
    </row>
    <row r="7897" spans="1:24" x14ac:dyDescent="0.25">
      <c r="A7897" s="268"/>
      <c r="B7897" s="268"/>
      <c r="C7897" s="268"/>
      <c r="D7897" s="268"/>
      <c r="E7897" s="268"/>
      <c r="F7897" s="268"/>
      <c r="G7897" s="268"/>
      <c r="H7897" s="268"/>
      <c r="J7897" s="268"/>
      <c r="K7897" s="268"/>
      <c r="L7897" s="268"/>
      <c r="O7897" s="268"/>
      <c r="T7897" s="268"/>
      <c r="X7897" s="268"/>
    </row>
    <row r="7898" spans="1:24" x14ac:dyDescent="0.25">
      <c r="A7898" s="268"/>
      <c r="B7898" s="268"/>
      <c r="C7898" s="268"/>
      <c r="D7898" s="268"/>
      <c r="E7898" s="268"/>
      <c r="F7898" s="268"/>
      <c r="G7898" s="268"/>
      <c r="H7898" s="268"/>
      <c r="J7898" s="268"/>
      <c r="K7898" s="268"/>
      <c r="L7898" s="268"/>
      <c r="O7898" s="268"/>
      <c r="T7898" s="268"/>
      <c r="X7898" s="268"/>
    </row>
    <row r="7899" spans="1:24" x14ac:dyDescent="0.25">
      <c r="A7899" s="268"/>
      <c r="B7899" s="268"/>
      <c r="C7899" s="268"/>
      <c r="D7899" s="268"/>
      <c r="E7899" s="268"/>
      <c r="F7899" s="268"/>
      <c r="G7899" s="268"/>
      <c r="H7899" s="268"/>
      <c r="J7899" s="268"/>
      <c r="K7899" s="268"/>
      <c r="L7899" s="268"/>
      <c r="O7899" s="268"/>
      <c r="T7899" s="268"/>
      <c r="X7899" s="268"/>
    </row>
    <row r="7900" spans="1:24" x14ac:dyDescent="0.25">
      <c r="A7900" s="268"/>
      <c r="B7900" s="268"/>
      <c r="C7900" s="268"/>
      <c r="D7900" s="268"/>
      <c r="E7900" s="268"/>
      <c r="F7900" s="268"/>
      <c r="G7900" s="268"/>
      <c r="H7900" s="268"/>
      <c r="J7900" s="268"/>
      <c r="K7900" s="268"/>
      <c r="L7900" s="268"/>
      <c r="O7900" s="268"/>
      <c r="T7900" s="268"/>
      <c r="X7900" s="268"/>
    </row>
    <row r="7901" spans="1:24" x14ac:dyDescent="0.25">
      <c r="A7901" s="268"/>
      <c r="B7901" s="268"/>
      <c r="C7901" s="268"/>
      <c r="D7901" s="268"/>
      <c r="E7901" s="268"/>
      <c r="F7901" s="268"/>
      <c r="G7901" s="268"/>
      <c r="H7901" s="268"/>
      <c r="J7901" s="268"/>
      <c r="K7901" s="268"/>
      <c r="L7901" s="268"/>
      <c r="O7901" s="268"/>
      <c r="T7901" s="268"/>
      <c r="X7901" s="268"/>
    </row>
    <row r="7902" spans="1:24" x14ac:dyDescent="0.25">
      <c r="A7902" s="268"/>
      <c r="B7902" s="268"/>
      <c r="C7902" s="268"/>
      <c r="D7902" s="268"/>
      <c r="E7902" s="268"/>
      <c r="F7902" s="268"/>
      <c r="G7902" s="268"/>
      <c r="H7902" s="268"/>
      <c r="J7902" s="268"/>
      <c r="K7902" s="268"/>
      <c r="L7902" s="268"/>
      <c r="O7902" s="268"/>
      <c r="T7902" s="268"/>
      <c r="X7902" s="268"/>
    </row>
    <row r="7903" spans="1:24" x14ac:dyDescent="0.25">
      <c r="A7903" s="268"/>
      <c r="B7903" s="268"/>
      <c r="C7903" s="268"/>
      <c r="D7903" s="268"/>
      <c r="E7903" s="268"/>
      <c r="F7903" s="268"/>
      <c r="G7903" s="268"/>
      <c r="H7903" s="268"/>
      <c r="J7903" s="268"/>
      <c r="K7903" s="268"/>
      <c r="L7903" s="268"/>
      <c r="O7903" s="268"/>
      <c r="T7903" s="268"/>
      <c r="X7903" s="268"/>
    </row>
    <row r="7904" spans="1:24" x14ac:dyDescent="0.25">
      <c r="A7904" s="268"/>
      <c r="B7904" s="268"/>
      <c r="C7904" s="268"/>
      <c r="D7904" s="268"/>
      <c r="E7904" s="268"/>
      <c r="F7904" s="268"/>
      <c r="G7904" s="268"/>
      <c r="H7904" s="268"/>
      <c r="J7904" s="268"/>
      <c r="K7904" s="268"/>
      <c r="L7904" s="268"/>
      <c r="O7904" s="268"/>
      <c r="T7904" s="268"/>
      <c r="X7904" s="268"/>
    </row>
    <row r="7905" spans="1:24" x14ac:dyDescent="0.25">
      <c r="A7905" s="268"/>
      <c r="B7905" s="268"/>
      <c r="C7905" s="268"/>
      <c r="D7905" s="268"/>
      <c r="E7905" s="268"/>
      <c r="F7905" s="268"/>
      <c r="G7905" s="268"/>
      <c r="H7905" s="268"/>
      <c r="J7905" s="268"/>
      <c r="K7905" s="268"/>
      <c r="L7905" s="268"/>
      <c r="O7905" s="268"/>
      <c r="T7905" s="268"/>
      <c r="X7905" s="268"/>
    </row>
    <row r="7906" spans="1:24" x14ac:dyDescent="0.25">
      <c r="A7906" s="268"/>
      <c r="B7906" s="268"/>
      <c r="C7906" s="268"/>
      <c r="D7906" s="268"/>
      <c r="E7906" s="268"/>
      <c r="F7906" s="268"/>
      <c r="G7906" s="268"/>
      <c r="H7906" s="268"/>
      <c r="J7906" s="268"/>
      <c r="K7906" s="268"/>
      <c r="L7906" s="268"/>
      <c r="O7906" s="268"/>
      <c r="T7906" s="268"/>
      <c r="X7906" s="268"/>
    </row>
    <row r="7907" spans="1:24" x14ac:dyDescent="0.25">
      <c r="A7907" s="268"/>
      <c r="B7907" s="268"/>
      <c r="C7907" s="268"/>
      <c r="D7907" s="268"/>
      <c r="E7907" s="268"/>
      <c r="F7907" s="268"/>
      <c r="G7907" s="268"/>
      <c r="H7907" s="268"/>
      <c r="J7907" s="268"/>
      <c r="K7907" s="268"/>
      <c r="L7907" s="268"/>
      <c r="O7907" s="268"/>
      <c r="T7907" s="268"/>
      <c r="X7907" s="268"/>
    </row>
    <row r="7908" spans="1:24" x14ac:dyDescent="0.25">
      <c r="A7908" s="268"/>
      <c r="B7908" s="268"/>
      <c r="C7908" s="268"/>
      <c r="D7908" s="268"/>
      <c r="E7908" s="268"/>
      <c r="F7908" s="268"/>
      <c r="G7908" s="268"/>
      <c r="H7908" s="268"/>
      <c r="J7908" s="268"/>
      <c r="K7908" s="268"/>
      <c r="L7908" s="268"/>
      <c r="O7908" s="268"/>
      <c r="T7908" s="268"/>
      <c r="X7908" s="268"/>
    </row>
    <row r="7909" spans="1:24" x14ac:dyDescent="0.25">
      <c r="A7909" s="268"/>
      <c r="B7909" s="268"/>
      <c r="C7909" s="268"/>
      <c r="D7909" s="268"/>
      <c r="E7909" s="268"/>
      <c r="F7909" s="268"/>
      <c r="G7909" s="268"/>
      <c r="H7909" s="268"/>
      <c r="J7909" s="268"/>
      <c r="K7909" s="268"/>
      <c r="L7909" s="268"/>
      <c r="O7909" s="268"/>
      <c r="T7909" s="268"/>
      <c r="X7909" s="268"/>
    </row>
    <row r="7910" spans="1:24" x14ac:dyDescent="0.25">
      <c r="A7910" s="268"/>
      <c r="B7910" s="268"/>
      <c r="C7910" s="268"/>
      <c r="D7910" s="268"/>
      <c r="E7910" s="268"/>
      <c r="F7910" s="268"/>
      <c r="G7910" s="268"/>
      <c r="H7910" s="268"/>
      <c r="J7910" s="268"/>
      <c r="K7910" s="268"/>
      <c r="L7910" s="268"/>
      <c r="O7910" s="268"/>
      <c r="T7910" s="268"/>
      <c r="X7910" s="268"/>
    </row>
    <row r="7911" spans="1:24" x14ac:dyDescent="0.25">
      <c r="A7911" s="268"/>
      <c r="B7911" s="268"/>
      <c r="C7911" s="268"/>
      <c r="D7911" s="268"/>
      <c r="E7911" s="268"/>
      <c r="F7911" s="268"/>
      <c r="G7911" s="268"/>
      <c r="H7911" s="268"/>
      <c r="J7911" s="268"/>
      <c r="K7911" s="268"/>
      <c r="L7911" s="268"/>
      <c r="O7911" s="268"/>
      <c r="T7911" s="268"/>
      <c r="X7911" s="268"/>
    </row>
    <row r="7912" spans="1:24" x14ac:dyDescent="0.25">
      <c r="A7912" s="268"/>
      <c r="B7912" s="268"/>
      <c r="C7912" s="268"/>
      <c r="D7912" s="268"/>
      <c r="E7912" s="268"/>
      <c r="F7912" s="268"/>
      <c r="G7912" s="268"/>
      <c r="H7912" s="268"/>
      <c r="J7912" s="268"/>
      <c r="K7912" s="268"/>
      <c r="L7912" s="268"/>
      <c r="O7912" s="268"/>
      <c r="T7912" s="268"/>
      <c r="X7912" s="268"/>
    </row>
    <row r="7913" spans="1:24" x14ac:dyDescent="0.25">
      <c r="A7913" s="268"/>
      <c r="B7913" s="268"/>
      <c r="C7913" s="268"/>
      <c r="D7913" s="268"/>
      <c r="E7913" s="268"/>
      <c r="F7913" s="268"/>
      <c r="G7913" s="268"/>
      <c r="H7913" s="268"/>
      <c r="J7913" s="268"/>
      <c r="K7913" s="268"/>
      <c r="L7913" s="268"/>
      <c r="O7913" s="268"/>
      <c r="T7913" s="268"/>
      <c r="X7913" s="268"/>
    </row>
    <row r="7914" spans="1:24" x14ac:dyDescent="0.25">
      <c r="A7914" s="268"/>
      <c r="B7914" s="268"/>
      <c r="C7914" s="268"/>
      <c r="D7914" s="268"/>
      <c r="E7914" s="268"/>
      <c r="F7914" s="268"/>
      <c r="G7914" s="268"/>
      <c r="H7914" s="268"/>
      <c r="J7914" s="268"/>
      <c r="K7914" s="268"/>
      <c r="L7914" s="268"/>
      <c r="O7914" s="268"/>
      <c r="T7914" s="268"/>
      <c r="X7914" s="268"/>
    </row>
    <row r="7915" spans="1:24" x14ac:dyDescent="0.25">
      <c r="A7915" s="268"/>
      <c r="B7915" s="268"/>
      <c r="C7915" s="268"/>
      <c r="D7915" s="268"/>
      <c r="E7915" s="268"/>
      <c r="F7915" s="268"/>
      <c r="G7915" s="268"/>
      <c r="H7915" s="268"/>
      <c r="J7915" s="268"/>
      <c r="K7915" s="268"/>
      <c r="L7915" s="268"/>
      <c r="O7915" s="268"/>
      <c r="T7915" s="268"/>
      <c r="X7915" s="268"/>
    </row>
    <row r="7916" spans="1:24" x14ac:dyDescent="0.25">
      <c r="A7916" s="268"/>
      <c r="B7916" s="268"/>
      <c r="C7916" s="268"/>
      <c r="D7916" s="268"/>
      <c r="E7916" s="268"/>
      <c r="F7916" s="268"/>
      <c r="G7916" s="268"/>
      <c r="H7916" s="268"/>
      <c r="J7916" s="268"/>
      <c r="K7916" s="268"/>
      <c r="L7916" s="268"/>
      <c r="O7916" s="268"/>
      <c r="T7916" s="268"/>
      <c r="X7916" s="268"/>
    </row>
    <row r="7917" spans="1:24" x14ac:dyDescent="0.25">
      <c r="A7917" s="268"/>
      <c r="B7917" s="268"/>
      <c r="C7917" s="268"/>
      <c r="D7917" s="268"/>
      <c r="E7917" s="268"/>
      <c r="F7917" s="268"/>
      <c r="G7917" s="268"/>
      <c r="H7917" s="268"/>
      <c r="J7917" s="268"/>
      <c r="K7917" s="268"/>
      <c r="L7917" s="268"/>
      <c r="O7917" s="268"/>
      <c r="T7917" s="268"/>
      <c r="X7917" s="268"/>
    </row>
    <row r="7918" spans="1:24" x14ac:dyDescent="0.25">
      <c r="A7918" s="268"/>
      <c r="B7918" s="268"/>
      <c r="C7918" s="268"/>
      <c r="D7918" s="268"/>
      <c r="E7918" s="268"/>
      <c r="F7918" s="268"/>
      <c r="G7918" s="268"/>
      <c r="H7918" s="268"/>
      <c r="J7918" s="268"/>
      <c r="K7918" s="268"/>
      <c r="L7918" s="268"/>
      <c r="O7918" s="268"/>
      <c r="T7918" s="268"/>
      <c r="X7918" s="268"/>
    </row>
    <row r="7919" spans="1:24" x14ac:dyDescent="0.25">
      <c r="A7919" s="268"/>
      <c r="B7919" s="268"/>
      <c r="C7919" s="268"/>
      <c r="D7919" s="268"/>
      <c r="E7919" s="268"/>
      <c r="F7919" s="268"/>
      <c r="G7919" s="268"/>
      <c r="H7919" s="268"/>
      <c r="J7919" s="268"/>
      <c r="K7919" s="268"/>
      <c r="L7919" s="268"/>
      <c r="O7919" s="268"/>
      <c r="T7919" s="268"/>
      <c r="X7919" s="268"/>
    </row>
    <row r="7920" spans="1:24" x14ac:dyDescent="0.25">
      <c r="A7920" s="268"/>
      <c r="B7920" s="268"/>
      <c r="C7920" s="268"/>
      <c r="D7920" s="268"/>
      <c r="E7920" s="268"/>
      <c r="F7920" s="268"/>
      <c r="G7920" s="268"/>
      <c r="H7920" s="268"/>
      <c r="J7920" s="268"/>
      <c r="K7920" s="268"/>
      <c r="L7920" s="268"/>
      <c r="O7920" s="268"/>
      <c r="T7920" s="268"/>
      <c r="X7920" s="268"/>
    </row>
    <row r="7921" spans="1:24" x14ac:dyDescent="0.25">
      <c r="A7921" s="268"/>
      <c r="B7921" s="268"/>
      <c r="C7921" s="268"/>
      <c r="D7921" s="268"/>
      <c r="E7921" s="268"/>
      <c r="F7921" s="268"/>
      <c r="G7921" s="268"/>
      <c r="H7921" s="268"/>
      <c r="J7921" s="268"/>
      <c r="K7921" s="268"/>
      <c r="L7921" s="268"/>
      <c r="O7921" s="268"/>
      <c r="T7921" s="268"/>
      <c r="X7921" s="268"/>
    </row>
    <row r="7922" spans="1:24" x14ac:dyDescent="0.25">
      <c r="A7922" s="268"/>
      <c r="B7922" s="268"/>
      <c r="C7922" s="268"/>
      <c r="D7922" s="268"/>
      <c r="E7922" s="268"/>
      <c r="F7922" s="268"/>
      <c r="G7922" s="268"/>
      <c r="H7922" s="268"/>
      <c r="J7922" s="268"/>
      <c r="K7922" s="268"/>
      <c r="L7922" s="268"/>
      <c r="O7922" s="268"/>
      <c r="T7922" s="268"/>
      <c r="X7922" s="268"/>
    </row>
    <row r="7923" spans="1:24" x14ac:dyDescent="0.25">
      <c r="A7923" s="268"/>
      <c r="B7923" s="268"/>
      <c r="C7923" s="268"/>
      <c r="D7923" s="268"/>
      <c r="E7923" s="268"/>
      <c r="F7923" s="268"/>
      <c r="G7923" s="268"/>
      <c r="H7923" s="268"/>
      <c r="J7923" s="268"/>
      <c r="K7923" s="268"/>
      <c r="L7923" s="268"/>
      <c r="O7923" s="268"/>
      <c r="T7923" s="268"/>
      <c r="X7923" s="268"/>
    </row>
    <row r="7924" spans="1:24" x14ac:dyDescent="0.25">
      <c r="A7924" s="268"/>
      <c r="B7924" s="268"/>
      <c r="C7924" s="268"/>
      <c r="D7924" s="268"/>
      <c r="E7924" s="268"/>
      <c r="F7924" s="268"/>
      <c r="G7924" s="268"/>
      <c r="H7924" s="268"/>
      <c r="J7924" s="268"/>
      <c r="K7924" s="268"/>
      <c r="L7924" s="268"/>
      <c r="O7924" s="268"/>
      <c r="T7924" s="268"/>
      <c r="X7924" s="268"/>
    </row>
    <row r="7925" spans="1:24" x14ac:dyDescent="0.25">
      <c r="A7925" s="268"/>
      <c r="B7925" s="268"/>
      <c r="C7925" s="268"/>
      <c r="D7925" s="268"/>
      <c r="E7925" s="268"/>
      <c r="F7925" s="268"/>
      <c r="G7925" s="268"/>
      <c r="H7925" s="268"/>
      <c r="J7925" s="268"/>
      <c r="K7925" s="268"/>
      <c r="L7925" s="268"/>
      <c r="O7925" s="268"/>
      <c r="T7925" s="268"/>
      <c r="X7925" s="268"/>
    </row>
    <row r="7926" spans="1:24" x14ac:dyDescent="0.25">
      <c r="A7926" s="268"/>
      <c r="B7926" s="268"/>
      <c r="C7926" s="268"/>
      <c r="D7926" s="268"/>
      <c r="E7926" s="268"/>
      <c r="F7926" s="268"/>
      <c r="G7926" s="268"/>
      <c r="H7926" s="268"/>
      <c r="J7926" s="268"/>
      <c r="K7926" s="268"/>
      <c r="L7926" s="268"/>
      <c r="O7926" s="268"/>
      <c r="T7926" s="268"/>
      <c r="X7926" s="268"/>
    </row>
    <row r="7927" spans="1:24" x14ac:dyDescent="0.25">
      <c r="A7927" s="268"/>
      <c r="B7927" s="268"/>
      <c r="C7927" s="268"/>
      <c r="D7927" s="268"/>
      <c r="E7927" s="268"/>
      <c r="F7927" s="268"/>
      <c r="G7927" s="268"/>
      <c r="H7927" s="268"/>
      <c r="J7927" s="268"/>
      <c r="K7927" s="268"/>
      <c r="L7927" s="268"/>
      <c r="O7927" s="268"/>
      <c r="T7927" s="268"/>
      <c r="X7927" s="268"/>
    </row>
    <row r="7928" spans="1:24" x14ac:dyDescent="0.25">
      <c r="A7928" s="268"/>
      <c r="B7928" s="268"/>
      <c r="C7928" s="268"/>
      <c r="D7928" s="268"/>
      <c r="E7928" s="268"/>
      <c r="F7928" s="268"/>
      <c r="G7928" s="268"/>
      <c r="H7928" s="268"/>
      <c r="J7928" s="268"/>
      <c r="K7928" s="268"/>
      <c r="L7928" s="268"/>
      <c r="O7928" s="268"/>
      <c r="T7928" s="268"/>
      <c r="X7928" s="268"/>
    </row>
    <row r="7929" spans="1:24" x14ac:dyDescent="0.25">
      <c r="A7929" s="268"/>
      <c r="B7929" s="268"/>
      <c r="C7929" s="268"/>
      <c r="D7929" s="268"/>
      <c r="E7929" s="268"/>
      <c r="F7929" s="268"/>
      <c r="G7929" s="268"/>
      <c r="H7929" s="268"/>
      <c r="J7929" s="268"/>
      <c r="K7929" s="268"/>
      <c r="L7929" s="268"/>
      <c r="O7929" s="268"/>
      <c r="T7929" s="268"/>
      <c r="X7929" s="268"/>
    </row>
    <row r="7930" spans="1:24" x14ac:dyDescent="0.25">
      <c r="A7930" s="268"/>
      <c r="B7930" s="268"/>
      <c r="C7930" s="268"/>
      <c r="D7930" s="268"/>
      <c r="E7930" s="268"/>
      <c r="F7930" s="268"/>
      <c r="G7930" s="268"/>
      <c r="H7930" s="268"/>
      <c r="J7930" s="268"/>
      <c r="K7930" s="268"/>
      <c r="L7930" s="268"/>
      <c r="O7930" s="268"/>
      <c r="T7930" s="268"/>
      <c r="X7930" s="268"/>
    </row>
    <row r="7931" spans="1:24" x14ac:dyDescent="0.25">
      <c r="A7931" s="268"/>
      <c r="B7931" s="268"/>
      <c r="C7931" s="268"/>
      <c r="D7931" s="268"/>
      <c r="E7931" s="268"/>
      <c r="F7931" s="268"/>
      <c r="G7931" s="268"/>
      <c r="H7931" s="268"/>
      <c r="J7931" s="268"/>
      <c r="K7931" s="268"/>
      <c r="L7931" s="268"/>
      <c r="O7931" s="268"/>
      <c r="T7931" s="268"/>
      <c r="X7931" s="268"/>
    </row>
    <row r="7932" spans="1:24" x14ac:dyDescent="0.25">
      <c r="A7932" s="268"/>
      <c r="B7932" s="268"/>
      <c r="C7932" s="268"/>
      <c r="D7932" s="268"/>
      <c r="E7932" s="268"/>
      <c r="F7932" s="268"/>
      <c r="G7932" s="268"/>
      <c r="H7932" s="268"/>
      <c r="J7932" s="268"/>
      <c r="K7932" s="268"/>
      <c r="L7932" s="268"/>
      <c r="O7932" s="268"/>
      <c r="T7932" s="268"/>
      <c r="X7932" s="268"/>
    </row>
    <row r="7933" spans="1:24" x14ac:dyDescent="0.25">
      <c r="A7933" s="268"/>
      <c r="B7933" s="268"/>
      <c r="C7933" s="268"/>
      <c r="D7933" s="268"/>
      <c r="E7933" s="268"/>
      <c r="F7933" s="268"/>
      <c r="G7933" s="268"/>
      <c r="H7933" s="268"/>
      <c r="J7933" s="268"/>
      <c r="K7933" s="268"/>
      <c r="L7933" s="268"/>
      <c r="O7933" s="268"/>
      <c r="T7933" s="268"/>
      <c r="X7933" s="268"/>
    </row>
    <row r="7934" spans="1:24" x14ac:dyDescent="0.25">
      <c r="A7934" s="268"/>
      <c r="B7934" s="268"/>
      <c r="C7934" s="268"/>
      <c r="D7934" s="268"/>
      <c r="E7934" s="268"/>
      <c r="F7934" s="268"/>
      <c r="G7934" s="268"/>
      <c r="H7934" s="268"/>
      <c r="J7934" s="268"/>
      <c r="K7934" s="268"/>
      <c r="L7934" s="268"/>
      <c r="O7934" s="268"/>
      <c r="T7934" s="268"/>
      <c r="X7934" s="268"/>
    </row>
    <row r="7935" spans="1:24" x14ac:dyDescent="0.25">
      <c r="A7935" s="268"/>
      <c r="B7935" s="268"/>
      <c r="C7935" s="268"/>
      <c r="D7935" s="268"/>
      <c r="E7935" s="268"/>
      <c r="F7935" s="268"/>
      <c r="G7935" s="268"/>
      <c r="H7935" s="268"/>
      <c r="J7935" s="268"/>
      <c r="K7935" s="268"/>
      <c r="L7935" s="268"/>
      <c r="O7935" s="268"/>
      <c r="T7935" s="268"/>
      <c r="X7935" s="268"/>
    </row>
    <row r="7936" spans="1:24" x14ac:dyDescent="0.25">
      <c r="A7936" s="268"/>
      <c r="B7936" s="268"/>
      <c r="C7936" s="268"/>
      <c r="D7936" s="268"/>
      <c r="E7936" s="268"/>
      <c r="F7936" s="268"/>
      <c r="G7936" s="268"/>
      <c r="H7936" s="268"/>
      <c r="J7936" s="268"/>
      <c r="K7936" s="268"/>
      <c r="L7936" s="268"/>
      <c r="O7936" s="268"/>
      <c r="T7936" s="268"/>
      <c r="X7936" s="268"/>
    </row>
    <row r="7937" spans="1:24" x14ac:dyDescent="0.25">
      <c r="A7937" s="268"/>
      <c r="B7937" s="268"/>
      <c r="C7937" s="268"/>
      <c r="D7937" s="268"/>
      <c r="E7937" s="268"/>
      <c r="F7937" s="268"/>
      <c r="G7937" s="268"/>
      <c r="H7937" s="268"/>
      <c r="J7937" s="268"/>
      <c r="K7937" s="268"/>
      <c r="L7937" s="268"/>
      <c r="O7937" s="268"/>
      <c r="T7937" s="268"/>
      <c r="X7937" s="268"/>
    </row>
    <row r="7938" spans="1:24" x14ac:dyDescent="0.25">
      <c r="A7938" s="268"/>
      <c r="B7938" s="268"/>
      <c r="C7938" s="268"/>
      <c r="D7938" s="268"/>
      <c r="E7938" s="268"/>
      <c r="F7938" s="268"/>
      <c r="G7938" s="268"/>
      <c r="H7938" s="268"/>
      <c r="J7938" s="268"/>
      <c r="K7938" s="268"/>
      <c r="L7938" s="268"/>
      <c r="O7938" s="268"/>
      <c r="T7938" s="268"/>
      <c r="X7938" s="268"/>
    </row>
    <row r="7939" spans="1:24" x14ac:dyDescent="0.25">
      <c r="A7939" s="268"/>
      <c r="B7939" s="268"/>
      <c r="C7939" s="268"/>
      <c r="D7939" s="268"/>
      <c r="E7939" s="268"/>
      <c r="F7939" s="268"/>
      <c r="G7939" s="268"/>
      <c r="H7939" s="268"/>
      <c r="J7939" s="268"/>
      <c r="K7939" s="268"/>
      <c r="L7939" s="268"/>
      <c r="O7939" s="268"/>
      <c r="T7939" s="268"/>
      <c r="X7939" s="268"/>
    </row>
    <row r="7940" spans="1:24" x14ac:dyDescent="0.25">
      <c r="A7940" s="268"/>
      <c r="B7940" s="268"/>
      <c r="C7940" s="268"/>
      <c r="D7940" s="268"/>
      <c r="E7940" s="268"/>
      <c r="F7940" s="268"/>
      <c r="G7940" s="268"/>
      <c r="H7940" s="268"/>
      <c r="J7940" s="268"/>
      <c r="K7940" s="268"/>
      <c r="L7940" s="268"/>
      <c r="O7940" s="268"/>
      <c r="T7940" s="268"/>
      <c r="X7940" s="268"/>
    </row>
    <row r="7941" spans="1:24" x14ac:dyDescent="0.25">
      <c r="A7941" s="268"/>
      <c r="B7941" s="268"/>
      <c r="C7941" s="268"/>
      <c r="D7941" s="268"/>
      <c r="E7941" s="268"/>
      <c r="F7941" s="268"/>
      <c r="G7941" s="268"/>
      <c r="H7941" s="268"/>
      <c r="J7941" s="268"/>
      <c r="K7941" s="268"/>
      <c r="L7941" s="268"/>
      <c r="O7941" s="268"/>
      <c r="T7941" s="268"/>
      <c r="X7941" s="268"/>
    </row>
    <row r="7942" spans="1:24" x14ac:dyDescent="0.25">
      <c r="A7942" s="268"/>
      <c r="B7942" s="268"/>
      <c r="C7942" s="268"/>
      <c r="D7942" s="268"/>
      <c r="E7942" s="268"/>
      <c r="F7942" s="268"/>
      <c r="G7942" s="268"/>
      <c r="H7942" s="268"/>
      <c r="J7942" s="268"/>
      <c r="K7942" s="268"/>
      <c r="L7942" s="268"/>
      <c r="O7942" s="268"/>
      <c r="T7942" s="268"/>
      <c r="X7942" s="268"/>
    </row>
    <row r="7943" spans="1:24" x14ac:dyDescent="0.25">
      <c r="A7943" s="268"/>
      <c r="B7943" s="268"/>
      <c r="C7943" s="268"/>
      <c r="D7943" s="268"/>
      <c r="E7943" s="268"/>
      <c r="F7943" s="268"/>
      <c r="G7943" s="268"/>
      <c r="H7943" s="268"/>
      <c r="J7943" s="268"/>
      <c r="K7943" s="268"/>
      <c r="L7943" s="268"/>
      <c r="O7943" s="268"/>
      <c r="T7943" s="268"/>
      <c r="X7943" s="268"/>
    </row>
    <row r="7944" spans="1:24" x14ac:dyDescent="0.25">
      <c r="A7944" s="268"/>
      <c r="B7944" s="268"/>
      <c r="C7944" s="268"/>
      <c r="D7944" s="268"/>
      <c r="E7944" s="268"/>
      <c r="F7944" s="268"/>
      <c r="G7944" s="268"/>
      <c r="H7944" s="268"/>
      <c r="J7944" s="268"/>
      <c r="K7944" s="268"/>
      <c r="L7944" s="268"/>
      <c r="O7944" s="268"/>
      <c r="T7944" s="268"/>
      <c r="X7944" s="268"/>
    </row>
    <row r="7945" spans="1:24" x14ac:dyDescent="0.25">
      <c r="A7945" s="268"/>
      <c r="B7945" s="268"/>
      <c r="C7945" s="268"/>
      <c r="D7945" s="268"/>
      <c r="E7945" s="268"/>
      <c r="F7945" s="268"/>
      <c r="G7945" s="268"/>
      <c r="H7945" s="268"/>
      <c r="J7945" s="268"/>
      <c r="K7945" s="268"/>
      <c r="L7945" s="268"/>
      <c r="O7945" s="268"/>
      <c r="T7945" s="268"/>
      <c r="X7945" s="268"/>
    </row>
    <row r="7946" spans="1:24" x14ac:dyDescent="0.25">
      <c r="A7946" s="268"/>
      <c r="B7946" s="268"/>
      <c r="C7946" s="268"/>
      <c r="D7946" s="268"/>
      <c r="E7946" s="268"/>
      <c r="F7946" s="268"/>
      <c r="G7946" s="268"/>
      <c r="H7946" s="268"/>
      <c r="J7946" s="268"/>
      <c r="K7946" s="268"/>
      <c r="L7946" s="268"/>
      <c r="O7946" s="268"/>
      <c r="T7946" s="268"/>
      <c r="X7946" s="268"/>
    </row>
    <row r="7947" spans="1:24" x14ac:dyDescent="0.25">
      <c r="A7947" s="268"/>
      <c r="B7947" s="268"/>
      <c r="C7947" s="268"/>
      <c r="D7947" s="268"/>
      <c r="E7947" s="268"/>
      <c r="F7947" s="268"/>
      <c r="G7947" s="268"/>
      <c r="H7947" s="268"/>
      <c r="J7947" s="268"/>
      <c r="K7947" s="268"/>
      <c r="L7947" s="268"/>
      <c r="O7947" s="268"/>
      <c r="T7947" s="268"/>
      <c r="X7947" s="268"/>
    </row>
    <row r="7948" spans="1:24" x14ac:dyDescent="0.25">
      <c r="A7948" s="268"/>
      <c r="B7948" s="268"/>
      <c r="C7948" s="268"/>
      <c r="D7948" s="268"/>
      <c r="E7948" s="268"/>
      <c r="F7948" s="268"/>
      <c r="G7948" s="268"/>
      <c r="H7948" s="268"/>
      <c r="J7948" s="268"/>
      <c r="K7948" s="268"/>
      <c r="L7948" s="268"/>
      <c r="O7948" s="268"/>
      <c r="T7948" s="268"/>
      <c r="X7948" s="268"/>
    </row>
    <row r="7949" spans="1:24" x14ac:dyDescent="0.25">
      <c r="A7949" s="268"/>
      <c r="B7949" s="268"/>
      <c r="C7949" s="268"/>
      <c r="D7949" s="268"/>
      <c r="E7949" s="268"/>
      <c r="F7949" s="268"/>
      <c r="G7949" s="268"/>
      <c r="H7949" s="268"/>
      <c r="J7949" s="268"/>
      <c r="K7949" s="268"/>
      <c r="L7949" s="268"/>
      <c r="O7949" s="268"/>
      <c r="T7949" s="268"/>
      <c r="X7949" s="268"/>
    </row>
    <row r="7950" spans="1:24" x14ac:dyDescent="0.25">
      <c r="A7950" s="268"/>
      <c r="B7950" s="268"/>
      <c r="C7950" s="268"/>
      <c r="D7950" s="268"/>
      <c r="E7950" s="268"/>
      <c r="F7950" s="268"/>
      <c r="G7950" s="268"/>
      <c r="H7950" s="268"/>
      <c r="J7950" s="268"/>
      <c r="K7950" s="268"/>
      <c r="L7950" s="268"/>
      <c r="O7950" s="268"/>
      <c r="T7950" s="268"/>
      <c r="X7950" s="268"/>
    </row>
    <row r="7951" spans="1:24" x14ac:dyDescent="0.25">
      <c r="A7951" s="268"/>
      <c r="B7951" s="268"/>
      <c r="C7951" s="268"/>
      <c r="D7951" s="268"/>
      <c r="E7951" s="268"/>
      <c r="F7951" s="268"/>
      <c r="G7951" s="268"/>
      <c r="H7951" s="268"/>
      <c r="J7951" s="268"/>
      <c r="K7951" s="268"/>
      <c r="L7951" s="268"/>
      <c r="O7951" s="268"/>
      <c r="T7951" s="268"/>
      <c r="X7951" s="268"/>
    </row>
    <row r="7952" spans="1:24" x14ac:dyDescent="0.25">
      <c r="A7952" s="268"/>
      <c r="B7952" s="268"/>
      <c r="C7952" s="268"/>
      <c r="D7952" s="268"/>
      <c r="E7952" s="268"/>
      <c r="F7952" s="268"/>
      <c r="G7952" s="268"/>
      <c r="H7952" s="268"/>
      <c r="J7952" s="268"/>
      <c r="K7952" s="268"/>
      <c r="L7952" s="268"/>
      <c r="O7952" s="268"/>
      <c r="T7952" s="268"/>
      <c r="X7952" s="268"/>
    </row>
    <row r="7953" spans="1:24" x14ac:dyDescent="0.25">
      <c r="A7953" s="268"/>
      <c r="B7953" s="268"/>
      <c r="C7953" s="268"/>
      <c r="D7953" s="268"/>
      <c r="E7953" s="268"/>
      <c r="F7953" s="268"/>
      <c r="G7953" s="268"/>
      <c r="H7953" s="268"/>
      <c r="J7953" s="268"/>
      <c r="K7953" s="268"/>
      <c r="L7953" s="268"/>
      <c r="O7953" s="268"/>
      <c r="T7953" s="268"/>
      <c r="X7953" s="268"/>
    </row>
    <row r="7954" spans="1:24" x14ac:dyDescent="0.25">
      <c r="A7954" s="268"/>
      <c r="B7954" s="268"/>
      <c r="C7954" s="268"/>
      <c r="D7954" s="268"/>
      <c r="E7954" s="268"/>
      <c r="F7954" s="268"/>
      <c r="G7954" s="268"/>
      <c r="H7954" s="268"/>
      <c r="J7954" s="268"/>
      <c r="K7954" s="268"/>
      <c r="L7954" s="268"/>
      <c r="O7954" s="268"/>
      <c r="T7954" s="268"/>
      <c r="X7954" s="268"/>
    </row>
    <row r="7955" spans="1:24" x14ac:dyDescent="0.25">
      <c r="A7955" s="268"/>
      <c r="B7955" s="268"/>
      <c r="C7955" s="268"/>
      <c r="D7955" s="268"/>
      <c r="E7955" s="268"/>
      <c r="F7955" s="268"/>
      <c r="G7955" s="268"/>
      <c r="H7955" s="268"/>
      <c r="J7955" s="268"/>
      <c r="K7955" s="268"/>
      <c r="L7955" s="268"/>
      <c r="O7955" s="268"/>
      <c r="T7955" s="268"/>
      <c r="X7955" s="268"/>
    </row>
    <row r="7956" spans="1:24" x14ac:dyDescent="0.25">
      <c r="A7956" s="268"/>
      <c r="B7956" s="268"/>
      <c r="C7956" s="268"/>
      <c r="D7956" s="268"/>
      <c r="E7956" s="268"/>
      <c r="F7956" s="268"/>
      <c r="G7956" s="268"/>
      <c r="H7956" s="268"/>
      <c r="J7956" s="268"/>
      <c r="K7956" s="268"/>
      <c r="L7956" s="268"/>
      <c r="O7956" s="268"/>
      <c r="T7956" s="268"/>
      <c r="X7956" s="268"/>
    </row>
    <row r="7957" spans="1:24" x14ac:dyDescent="0.25">
      <c r="A7957" s="268"/>
      <c r="B7957" s="268"/>
      <c r="C7957" s="268"/>
      <c r="D7957" s="268"/>
      <c r="E7957" s="268"/>
      <c r="F7957" s="268"/>
      <c r="G7957" s="268"/>
      <c r="H7957" s="268"/>
      <c r="J7957" s="268"/>
      <c r="K7957" s="268"/>
      <c r="L7957" s="268"/>
      <c r="O7957" s="268"/>
      <c r="T7957" s="268"/>
      <c r="X7957" s="268"/>
    </row>
    <row r="7958" spans="1:24" x14ac:dyDescent="0.25">
      <c r="A7958" s="268"/>
      <c r="B7958" s="268"/>
      <c r="C7958" s="268"/>
      <c r="D7958" s="268"/>
      <c r="E7958" s="268"/>
      <c r="F7958" s="268"/>
      <c r="G7958" s="268"/>
      <c r="H7958" s="268"/>
      <c r="J7958" s="268"/>
      <c r="K7958" s="268"/>
      <c r="L7958" s="268"/>
      <c r="O7958" s="268"/>
      <c r="T7958" s="268"/>
      <c r="X7958" s="268"/>
    </row>
    <row r="7959" spans="1:24" x14ac:dyDescent="0.25">
      <c r="A7959" s="268"/>
      <c r="B7959" s="268"/>
      <c r="C7959" s="268"/>
      <c r="D7959" s="268"/>
      <c r="E7959" s="268"/>
      <c r="F7959" s="268"/>
      <c r="G7959" s="268"/>
      <c r="H7959" s="268"/>
      <c r="J7959" s="268"/>
      <c r="K7959" s="268"/>
      <c r="L7959" s="268"/>
      <c r="O7959" s="268"/>
      <c r="T7959" s="268"/>
      <c r="X7959" s="268"/>
    </row>
    <row r="7960" spans="1:24" x14ac:dyDescent="0.25">
      <c r="A7960" s="268"/>
      <c r="B7960" s="268"/>
      <c r="C7960" s="268"/>
      <c r="D7960" s="268"/>
      <c r="E7960" s="268"/>
      <c r="F7960" s="268"/>
      <c r="G7960" s="268"/>
      <c r="H7960" s="268"/>
      <c r="J7960" s="268"/>
      <c r="K7960" s="268"/>
      <c r="L7960" s="268"/>
      <c r="O7960" s="268"/>
      <c r="T7960" s="268"/>
      <c r="X7960" s="268"/>
    </row>
    <row r="7961" spans="1:24" x14ac:dyDescent="0.25">
      <c r="A7961" s="268"/>
      <c r="B7961" s="268"/>
      <c r="C7961" s="268"/>
      <c r="D7961" s="268"/>
      <c r="E7961" s="268"/>
      <c r="F7961" s="268"/>
      <c r="G7961" s="268"/>
      <c r="H7961" s="268"/>
      <c r="J7961" s="268"/>
      <c r="K7961" s="268"/>
      <c r="L7961" s="268"/>
      <c r="O7961" s="268"/>
      <c r="T7961" s="268"/>
      <c r="X7961" s="268"/>
    </row>
    <row r="7962" spans="1:24" x14ac:dyDescent="0.25">
      <c r="A7962" s="268"/>
      <c r="B7962" s="268"/>
      <c r="C7962" s="268"/>
      <c r="D7962" s="268"/>
      <c r="E7962" s="268"/>
      <c r="F7962" s="268"/>
      <c r="G7962" s="268"/>
      <c r="H7962" s="268"/>
      <c r="J7962" s="268"/>
      <c r="K7962" s="268"/>
      <c r="L7962" s="268"/>
      <c r="O7962" s="268"/>
      <c r="T7962" s="268"/>
      <c r="X7962" s="268"/>
    </row>
    <row r="7963" spans="1:24" x14ac:dyDescent="0.25">
      <c r="A7963" s="268"/>
      <c r="B7963" s="268"/>
      <c r="C7963" s="268"/>
      <c r="D7963" s="268"/>
      <c r="E7963" s="268"/>
      <c r="F7963" s="268"/>
      <c r="G7963" s="268"/>
      <c r="H7963" s="268"/>
      <c r="J7963" s="268"/>
      <c r="K7963" s="268"/>
      <c r="L7963" s="268"/>
      <c r="O7963" s="268"/>
      <c r="T7963" s="268"/>
      <c r="X7963" s="268"/>
    </row>
    <row r="7964" spans="1:24" x14ac:dyDescent="0.25">
      <c r="A7964" s="268"/>
      <c r="B7964" s="268"/>
      <c r="C7964" s="268"/>
      <c r="D7964" s="268"/>
      <c r="E7964" s="268"/>
      <c r="F7964" s="268"/>
      <c r="G7964" s="268"/>
      <c r="H7964" s="268"/>
      <c r="J7964" s="268"/>
      <c r="K7964" s="268"/>
      <c r="L7964" s="268"/>
      <c r="O7964" s="268"/>
      <c r="T7964" s="268"/>
      <c r="X7964" s="268"/>
    </row>
    <row r="7965" spans="1:24" x14ac:dyDescent="0.25">
      <c r="A7965" s="268"/>
      <c r="B7965" s="268"/>
      <c r="C7965" s="268"/>
      <c r="D7965" s="268"/>
      <c r="E7965" s="268"/>
      <c r="F7965" s="268"/>
      <c r="G7965" s="268"/>
      <c r="H7965" s="268"/>
      <c r="J7965" s="268"/>
      <c r="K7965" s="268"/>
      <c r="L7965" s="268"/>
      <c r="O7965" s="268"/>
      <c r="T7965" s="268"/>
      <c r="X7965" s="268"/>
    </row>
    <row r="7966" spans="1:24" x14ac:dyDescent="0.25">
      <c r="A7966" s="268"/>
      <c r="B7966" s="268"/>
      <c r="C7966" s="268"/>
      <c r="D7966" s="268"/>
      <c r="E7966" s="268"/>
      <c r="F7966" s="268"/>
      <c r="G7966" s="268"/>
      <c r="H7966" s="268"/>
      <c r="J7966" s="268"/>
      <c r="K7966" s="268"/>
      <c r="L7966" s="268"/>
      <c r="O7966" s="268"/>
      <c r="T7966" s="268"/>
      <c r="X7966" s="268"/>
    </row>
    <row r="7967" spans="1:24" x14ac:dyDescent="0.25">
      <c r="A7967" s="268"/>
      <c r="B7967" s="268"/>
      <c r="C7967" s="268"/>
      <c r="D7967" s="268"/>
      <c r="E7967" s="268"/>
      <c r="F7967" s="268"/>
      <c r="G7967" s="268"/>
      <c r="H7967" s="268"/>
      <c r="J7967" s="268"/>
      <c r="K7967" s="268"/>
      <c r="L7967" s="268"/>
      <c r="O7967" s="268"/>
      <c r="T7967" s="268"/>
      <c r="X7967" s="268"/>
    </row>
    <row r="7968" spans="1:24" x14ac:dyDescent="0.25">
      <c r="A7968" s="268"/>
      <c r="B7968" s="268"/>
      <c r="C7968" s="268"/>
      <c r="D7968" s="268"/>
      <c r="E7968" s="268"/>
      <c r="F7968" s="268"/>
      <c r="G7968" s="268"/>
      <c r="H7968" s="268"/>
      <c r="J7968" s="268"/>
      <c r="K7968" s="268"/>
      <c r="L7968" s="268"/>
      <c r="O7968" s="268"/>
      <c r="T7968" s="268"/>
      <c r="X7968" s="268"/>
    </row>
    <row r="7969" spans="1:24" x14ac:dyDescent="0.25">
      <c r="A7969" s="268"/>
      <c r="B7969" s="268"/>
      <c r="C7969" s="268"/>
      <c r="D7969" s="268"/>
      <c r="E7969" s="268"/>
      <c r="F7969" s="268"/>
      <c r="G7969" s="268"/>
      <c r="H7969" s="268"/>
      <c r="J7969" s="268"/>
      <c r="K7969" s="268"/>
      <c r="L7969" s="268"/>
      <c r="O7969" s="268"/>
      <c r="T7969" s="268"/>
      <c r="X7969" s="268"/>
    </row>
    <row r="7970" spans="1:24" x14ac:dyDescent="0.25">
      <c r="A7970" s="268"/>
      <c r="B7970" s="268"/>
      <c r="C7970" s="268"/>
      <c r="D7970" s="268"/>
      <c r="E7970" s="268"/>
      <c r="F7970" s="268"/>
      <c r="G7970" s="268"/>
      <c r="H7970" s="268"/>
      <c r="J7970" s="268"/>
      <c r="K7970" s="268"/>
      <c r="L7970" s="268"/>
      <c r="O7970" s="268"/>
      <c r="T7970" s="268"/>
      <c r="X7970" s="268"/>
    </row>
    <row r="7971" spans="1:24" x14ac:dyDescent="0.25">
      <c r="A7971" s="268"/>
      <c r="B7971" s="268"/>
      <c r="C7971" s="268"/>
      <c r="D7971" s="268"/>
      <c r="E7971" s="268"/>
      <c r="F7971" s="268"/>
      <c r="G7971" s="268"/>
      <c r="H7971" s="268"/>
      <c r="J7971" s="268"/>
      <c r="K7971" s="268"/>
      <c r="L7971" s="268"/>
      <c r="O7971" s="268"/>
      <c r="T7971" s="268"/>
      <c r="X7971" s="268"/>
    </row>
    <row r="7972" spans="1:24" x14ac:dyDescent="0.25">
      <c r="A7972" s="268"/>
      <c r="B7972" s="268"/>
      <c r="C7972" s="268"/>
      <c r="D7972" s="268"/>
      <c r="E7972" s="268"/>
      <c r="F7972" s="268"/>
      <c r="G7972" s="268"/>
      <c r="H7972" s="268"/>
      <c r="J7972" s="268"/>
      <c r="K7972" s="268"/>
      <c r="L7972" s="268"/>
      <c r="O7972" s="268"/>
      <c r="T7972" s="268"/>
      <c r="X7972" s="268"/>
    </row>
    <row r="7973" spans="1:24" x14ac:dyDescent="0.25">
      <c r="A7973" s="268"/>
      <c r="B7973" s="268"/>
      <c r="C7973" s="268"/>
      <c r="D7973" s="268"/>
      <c r="E7973" s="268"/>
      <c r="F7973" s="268"/>
      <c r="G7973" s="268"/>
      <c r="H7973" s="268"/>
      <c r="J7973" s="268"/>
      <c r="K7973" s="268"/>
      <c r="L7973" s="268"/>
      <c r="O7973" s="268"/>
      <c r="T7973" s="268"/>
      <c r="X7973" s="268"/>
    </row>
    <row r="7974" spans="1:24" x14ac:dyDescent="0.25">
      <c r="A7974" s="268"/>
      <c r="B7974" s="268"/>
      <c r="C7974" s="268"/>
      <c r="D7974" s="268"/>
      <c r="E7974" s="268"/>
      <c r="F7974" s="268"/>
      <c r="G7974" s="268"/>
      <c r="H7974" s="268"/>
      <c r="J7974" s="268"/>
      <c r="K7974" s="268"/>
      <c r="L7974" s="268"/>
      <c r="O7974" s="268"/>
      <c r="T7974" s="268"/>
      <c r="X7974" s="268"/>
    </row>
    <row r="7975" spans="1:24" x14ac:dyDescent="0.25">
      <c r="A7975" s="268"/>
      <c r="B7975" s="268"/>
      <c r="C7975" s="268"/>
      <c r="D7975" s="268"/>
      <c r="E7975" s="268"/>
      <c r="F7975" s="268"/>
      <c r="G7975" s="268"/>
      <c r="H7975" s="268"/>
      <c r="J7975" s="268"/>
      <c r="K7975" s="268"/>
      <c r="L7975" s="268"/>
      <c r="O7975" s="268"/>
      <c r="T7975" s="268"/>
      <c r="X7975" s="268"/>
    </row>
    <row r="7976" spans="1:24" x14ac:dyDescent="0.25">
      <c r="A7976" s="268"/>
      <c r="B7976" s="268"/>
      <c r="C7976" s="268"/>
      <c r="D7976" s="268"/>
      <c r="E7976" s="268"/>
      <c r="F7976" s="268"/>
      <c r="G7976" s="268"/>
      <c r="H7976" s="268"/>
      <c r="J7976" s="268"/>
      <c r="K7976" s="268"/>
      <c r="L7976" s="268"/>
      <c r="O7976" s="268"/>
      <c r="T7976" s="268"/>
      <c r="X7976" s="268"/>
    </row>
    <row r="7977" spans="1:24" x14ac:dyDescent="0.25">
      <c r="A7977" s="268"/>
      <c r="B7977" s="268"/>
      <c r="C7977" s="268"/>
      <c r="D7977" s="268"/>
      <c r="E7977" s="268"/>
      <c r="F7977" s="268"/>
      <c r="G7977" s="268"/>
      <c r="H7977" s="268"/>
      <c r="J7977" s="268"/>
      <c r="K7977" s="268"/>
      <c r="L7977" s="268"/>
      <c r="O7977" s="268"/>
      <c r="T7977" s="268"/>
      <c r="X7977" s="268"/>
    </row>
    <row r="7978" spans="1:24" x14ac:dyDescent="0.25">
      <c r="A7978" s="268"/>
      <c r="B7978" s="268"/>
      <c r="C7978" s="268"/>
      <c r="D7978" s="268"/>
      <c r="E7978" s="268"/>
      <c r="F7978" s="268"/>
      <c r="G7978" s="268"/>
      <c r="H7978" s="268"/>
      <c r="J7978" s="268"/>
      <c r="K7978" s="268"/>
      <c r="L7978" s="268"/>
      <c r="O7978" s="268"/>
      <c r="T7978" s="268"/>
      <c r="X7978" s="268"/>
    </row>
    <row r="7979" spans="1:24" x14ac:dyDescent="0.25">
      <c r="A7979" s="268"/>
      <c r="B7979" s="268"/>
      <c r="C7979" s="268"/>
      <c r="D7979" s="268"/>
      <c r="E7979" s="268"/>
      <c r="F7979" s="268"/>
      <c r="G7979" s="268"/>
      <c r="H7979" s="268"/>
      <c r="J7979" s="268"/>
      <c r="K7979" s="268"/>
      <c r="L7979" s="268"/>
      <c r="O7979" s="268"/>
      <c r="T7979" s="268"/>
      <c r="X7979" s="268"/>
    </row>
    <row r="7980" spans="1:24" x14ac:dyDescent="0.25">
      <c r="A7980" s="268"/>
      <c r="B7980" s="268"/>
      <c r="C7980" s="268"/>
      <c r="D7980" s="268"/>
      <c r="E7980" s="268"/>
      <c r="F7980" s="268"/>
      <c r="G7980" s="268"/>
      <c r="H7980" s="268"/>
      <c r="J7980" s="268"/>
      <c r="K7980" s="268"/>
      <c r="L7980" s="268"/>
      <c r="O7980" s="268"/>
      <c r="T7980" s="268"/>
      <c r="X7980" s="268"/>
    </row>
    <row r="7981" spans="1:24" x14ac:dyDescent="0.25">
      <c r="A7981" s="268"/>
      <c r="B7981" s="268"/>
      <c r="C7981" s="268"/>
      <c r="D7981" s="268"/>
      <c r="E7981" s="268"/>
      <c r="F7981" s="268"/>
      <c r="G7981" s="268"/>
      <c r="H7981" s="268"/>
      <c r="J7981" s="268"/>
      <c r="K7981" s="268"/>
      <c r="L7981" s="268"/>
      <c r="O7981" s="268"/>
      <c r="T7981" s="268"/>
      <c r="X7981" s="268"/>
    </row>
    <row r="7982" spans="1:24" x14ac:dyDescent="0.25">
      <c r="A7982" s="268"/>
      <c r="B7982" s="268"/>
      <c r="C7982" s="268"/>
      <c r="D7982" s="268"/>
      <c r="E7982" s="268"/>
      <c r="F7982" s="268"/>
      <c r="G7982" s="268"/>
      <c r="H7982" s="268"/>
      <c r="J7982" s="268"/>
      <c r="K7982" s="268"/>
      <c r="L7982" s="268"/>
      <c r="O7982" s="268"/>
      <c r="T7982" s="268"/>
      <c r="X7982" s="268"/>
    </row>
    <row r="7983" spans="1:24" x14ac:dyDescent="0.25">
      <c r="A7983" s="268"/>
      <c r="B7983" s="268"/>
      <c r="C7983" s="268"/>
      <c r="D7983" s="268"/>
      <c r="E7983" s="268"/>
      <c r="F7983" s="268"/>
      <c r="G7983" s="268"/>
      <c r="H7983" s="268"/>
      <c r="J7983" s="268"/>
      <c r="K7983" s="268"/>
      <c r="L7983" s="268"/>
      <c r="O7983" s="268"/>
      <c r="T7983" s="268"/>
      <c r="X7983" s="268"/>
    </row>
    <row r="7984" spans="1:24" x14ac:dyDescent="0.25">
      <c r="A7984" s="268"/>
      <c r="B7984" s="268"/>
      <c r="C7984" s="268"/>
      <c r="D7984" s="268"/>
      <c r="E7984" s="268"/>
      <c r="F7984" s="268"/>
      <c r="G7984" s="268"/>
      <c r="H7984" s="268"/>
      <c r="J7984" s="268"/>
      <c r="K7984" s="268"/>
      <c r="L7984" s="268"/>
      <c r="O7984" s="268"/>
      <c r="T7984" s="268"/>
      <c r="X7984" s="268"/>
    </row>
    <row r="7985" spans="1:24" x14ac:dyDescent="0.25">
      <c r="A7985" s="268"/>
      <c r="B7985" s="268"/>
      <c r="C7985" s="268"/>
      <c r="D7985" s="268"/>
      <c r="E7985" s="268"/>
      <c r="F7985" s="268"/>
      <c r="G7985" s="268"/>
      <c r="H7985" s="268"/>
      <c r="J7985" s="268"/>
      <c r="K7985" s="268"/>
      <c r="L7985" s="268"/>
      <c r="O7985" s="268"/>
      <c r="T7985" s="268"/>
      <c r="X7985" s="268"/>
    </row>
    <row r="7986" spans="1:24" x14ac:dyDescent="0.25">
      <c r="A7986" s="268"/>
      <c r="B7986" s="268"/>
      <c r="C7986" s="268"/>
      <c r="D7986" s="268"/>
      <c r="E7986" s="268"/>
      <c r="F7986" s="268"/>
      <c r="G7986" s="268"/>
      <c r="H7986" s="268"/>
      <c r="J7986" s="268"/>
      <c r="K7986" s="268"/>
      <c r="L7986" s="268"/>
      <c r="O7986" s="268"/>
      <c r="T7986" s="268"/>
      <c r="X7986" s="268"/>
    </row>
    <row r="7987" spans="1:24" x14ac:dyDescent="0.25">
      <c r="A7987" s="268"/>
      <c r="B7987" s="268"/>
      <c r="C7987" s="268"/>
      <c r="D7987" s="268"/>
      <c r="E7987" s="268"/>
      <c r="F7987" s="268"/>
      <c r="G7987" s="268"/>
      <c r="H7987" s="268"/>
      <c r="J7987" s="268"/>
      <c r="K7987" s="268"/>
      <c r="L7987" s="268"/>
      <c r="O7987" s="268"/>
      <c r="T7987" s="268"/>
      <c r="X7987" s="268"/>
    </row>
    <row r="7988" spans="1:24" x14ac:dyDescent="0.25">
      <c r="A7988" s="268"/>
      <c r="B7988" s="268"/>
      <c r="C7988" s="268"/>
      <c r="D7988" s="268"/>
      <c r="E7988" s="268"/>
      <c r="F7988" s="268"/>
      <c r="G7988" s="268"/>
      <c r="H7988" s="268"/>
      <c r="J7988" s="268"/>
      <c r="K7988" s="268"/>
      <c r="L7988" s="268"/>
      <c r="O7988" s="268"/>
      <c r="T7988" s="268"/>
      <c r="X7988" s="268"/>
    </row>
    <row r="7989" spans="1:24" x14ac:dyDescent="0.25">
      <c r="A7989" s="268"/>
      <c r="B7989" s="268"/>
      <c r="C7989" s="268"/>
      <c r="D7989" s="268"/>
      <c r="E7989" s="268"/>
      <c r="F7989" s="268"/>
      <c r="G7989" s="268"/>
      <c r="H7989" s="268"/>
      <c r="J7989" s="268"/>
      <c r="K7989" s="268"/>
      <c r="L7989" s="268"/>
      <c r="O7989" s="268"/>
      <c r="T7989" s="268"/>
      <c r="X7989" s="268"/>
    </row>
    <row r="7990" spans="1:24" x14ac:dyDescent="0.25">
      <c r="A7990" s="268"/>
      <c r="B7990" s="268"/>
      <c r="C7990" s="268"/>
      <c r="D7990" s="268"/>
      <c r="E7990" s="268"/>
      <c r="F7990" s="268"/>
      <c r="G7990" s="268"/>
      <c r="H7990" s="268"/>
      <c r="J7990" s="268"/>
      <c r="K7990" s="268"/>
      <c r="L7990" s="268"/>
      <c r="O7990" s="268"/>
      <c r="T7990" s="268"/>
      <c r="X7990" s="268"/>
    </row>
    <row r="7991" spans="1:24" x14ac:dyDescent="0.25">
      <c r="A7991" s="268"/>
      <c r="B7991" s="268"/>
      <c r="C7991" s="268"/>
      <c r="D7991" s="268"/>
      <c r="E7991" s="268"/>
      <c r="F7991" s="268"/>
      <c r="G7991" s="268"/>
      <c r="H7991" s="268"/>
      <c r="J7991" s="268"/>
      <c r="K7991" s="268"/>
      <c r="L7991" s="268"/>
      <c r="O7991" s="268"/>
      <c r="T7991" s="268"/>
      <c r="X7991" s="268"/>
    </row>
    <row r="7992" spans="1:24" x14ac:dyDescent="0.25">
      <c r="A7992" s="268"/>
      <c r="B7992" s="268"/>
      <c r="C7992" s="268"/>
      <c r="D7992" s="268"/>
      <c r="E7992" s="268"/>
      <c r="F7992" s="268"/>
      <c r="G7992" s="268"/>
      <c r="H7992" s="268"/>
      <c r="J7992" s="268"/>
      <c r="K7992" s="268"/>
      <c r="L7992" s="268"/>
      <c r="O7992" s="268"/>
      <c r="T7992" s="268"/>
      <c r="X7992" s="268"/>
    </row>
    <row r="7993" spans="1:24" x14ac:dyDescent="0.25">
      <c r="A7993" s="268"/>
      <c r="B7993" s="268"/>
      <c r="C7993" s="268"/>
      <c r="D7993" s="268"/>
      <c r="E7993" s="268"/>
      <c r="F7993" s="268"/>
      <c r="G7993" s="268"/>
      <c r="H7993" s="268"/>
      <c r="J7993" s="268"/>
      <c r="K7993" s="268"/>
      <c r="L7993" s="268"/>
      <c r="O7993" s="268"/>
      <c r="T7993" s="268"/>
      <c r="X7993" s="268"/>
    </row>
    <row r="7994" spans="1:24" x14ac:dyDescent="0.25">
      <c r="A7994" s="268"/>
      <c r="B7994" s="268"/>
      <c r="C7994" s="268"/>
      <c r="D7994" s="268"/>
      <c r="E7994" s="268"/>
      <c r="F7994" s="268"/>
      <c r="G7994" s="268"/>
      <c r="H7994" s="268"/>
      <c r="J7994" s="268"/>
      <c r="K7994" s="268"/>
      <c r="L7994" s="268"/>
      <c r="O7994" s="268"/>
      <c r="T7994" s="268"/>
      <c r="X7994" s="268"/>
    </row>
    <row r="7995" spans="1:24" x14ac:dyDescent="0.25">
      <c r="A7995" s="268"/>
      <c r="B7995" s="268"/>
      <c r="C7995" s="268"/>
      <c r="D7995" s="268"/>
      <c r="E7995" s="268"/>
      <c r="F7995" s="268"/>
      <c r="G7995" s="268"/>
      <c r="H7995" s="268"/>
      <c r="J7995" s="268"/>
      <c r="K7995" s="268"/>
      <c r="L7995" s="268"/>
      <c r="O7995" s="268"/>
      <c r="T7995" s="268"/>
      <c r="X7995" s="268"/>
    </row>
    <row r="7996" spans="1:24" x14ac:dyDescent="0.25">
      <c r="A7996" s="268"/>
      <c r="B7996" s="268"/>
      <c r="C7996" s="268"/>
      <c r="D7996" s="268"/>
      <c r="E7996" s="268"/>
      <c r="F7996" s="268"/>
      <c r="G7996" s="268"/>
      <c r="H7996" s="268"/>
      <c r="J7996" s="268"/>
      <c r="K7996" s="268"/>
      <c r="L7996" s="268"/>
      <c r="O7996" s="268"/>
      <c r="T7996" s="268"/>
      <c r="X7996" s="268"/>
    </row>
    <row r="7997" spans="1:24" x14ac:dyDescent="0.25">
      <c r="A7997" s="268"/>
      <c r="B7997" s="268"/>
      <c r="C7997" s="268"/>
      <c r="D7997" s="268"/>
      <c r="E7997" s="268"/>
      <c r="F7997" s="268"/>
      <c r="G7997" s="268"/>
      <c r="H7997" s="268"/>
      <c r="J7997" s="268"/>
      <c r="K7997" s="268"/>
      <c r="L7997" s="268"/>
      <c r="O7997" s="268"/>
      <c r="T7997" s="268"/>
      <c r="X7997" s="268"/>
    </row>
    <row r="7998" spans="1:24" x14ac:dyDescent="0.25">
      <c r="A7998" s="268"/>
      <c r="B7998" s="268"/>
      <c r="C7998" s="268"/>
      <c r="D7998" s="268"/>
      <c r="E7998" s="268"/>
      <c r="F7998" s="268"/>
      <c r="G7998" s="268"/>
      <c r="H7998" s="268"/>
      <c r="J7998" s="268"/>
      <c r="K7998" s="268"/>
      <c r="L7998" s="268"/>
      <c r="O7998" s="268"/>
      <c r="T7998" s="268"/>
      <c r="X7998" s="268"/>
    </row>
    <row r="7999" spans="1:24" x14ac:dyDescent="0.25">
      <c r="A7999" s="268"/>
      <c r="B7999" s="268"/>
      <c r="C7999" s="268"/>
      <c r="D7999" s="268"/>
      <c r="E7999" s="268"/>
      <c r="F7999" s="268"/>
      <c r="G7999" s="268"/>
      <c r="H7999" s="268"/>
      <c r="J7999" s="268"/>
      <c r="K7999" s="268"/>
      <c r="L7999" s="268"/>
      <c r="O7999" s="268"/>
      <c r="T7999" s="268"/>
      <c r="X7999" s="268"/>
    </row>
    <row r="8000" spans="1:24" x14ac:dyDescent="0.25">
      <c r="A8000" s="268"/>
      <c r="B8000" s="268"/>
      <c r="C8000" s="268"/>
      <c r="D8000" s="268"/>
      <c r="E8000" s="268"/>
      <c r="F8000" s="268"/>
      <c r="G8000" s="268"/>
      <c r="H8000" s="268"/>
      <c r="J8000" s="268"/>
      <c r="K8000" s="268"/>
      <c r="L8000" s="268"/>
      <c r="O8000" s="268"/>
      <c r="T8000" s="268"/>
      <c r="X8000" s="268"/>
    </row>
    <row r="8001" spans="1:24" x14ac:dyDescent="0.25">
      <c r="A8001" s="268"/>
      <c r="B8001" s="268"/>
      <c r="C8001" s="268"/>
      <c r="D8001" s="268"/>
      <c r="E8001" s="268"/>
      <c r="F8001" s="268"/>
      <c r="G8001" s="268"/>
      <c r="H8001" s="268"/>
      <c r="J8001" s="268"/>
      <c r="K8001" s="268"/>
      <c r="L8001" s="268"/>
      <c r="O8001" s="268"/>
      <c r="T8001" s="268"/>
      <c r="X8001" s="268"/>
    </row>
    <row r="8002" spans="1:24" x14ac:dyDescent="0.25">
      <c r="A8002" s="268"/>
      <c r="B8002" s="268"/>
      <c r="C8002" s="268"/>
      <c r="D8002" s="268"/>
      <c r="E8002" s="268"/>
      <c r="F8002" s="268"/>
      <c r="G8002" s="268"/>
      <c r="H8002" s="268"/>
      <c r="J8002" s="268"/>
      <c r="K8002" s="268"/>
      <c r="L8002" s="268"/>
      <c r="O8002" s="268"/>
      <c r="T8002" s="268"/>
      <c r="X8002" s="268"/>
    </row>
    <row r="8003" spans="1:24" x14ac:dyDescent="0.25">
      <c r="A8003" s="268"/>
      <c r="B8003" s="268"/>
      <c r="C8003" s="268"/>
      <c r="D8003" s="268"/>
      <c r="E8003" s="268"/>
      <c r="F8003" s="268"/>
      <c r="G8003" s="268"/>
      <c r="H8003" s="268"/>
      <c r="J8003" s="268"/>
      <c r="K8003" s="268"/>
      <c r="L8003" s="268"/>
      <c r="O8003" s="268"/>
      <c r="T8003" s="268"/>
      <c r="X8003" s="268"/>
    </row>
    <row r="8004" spans="1:24" x14ac:dyDescent="0.25">
      <c r="A8004" s="268"/>
      <c r="B8004" s="268"/>
      <c r="C8004" s="268"/>
      <c r="D8004" s="268"/>
      <c r="E8004" s="268"/>
      <c r="F8004" s="268"/>
      <c r="G8004" s="268"/>
      <c r="H8004" s="268"/>
      <c r="J8004" s="268"/>
      <c r="K8004" s="268"/>
      <c r="L8004" s="268"/>
      <c r="O8004" s="268"/>
      <c r="T8004" s="268"/>
      <c r="X8004" s="268"/>
    </row>
    <row r="8005" spans="1:24" x14ac:dyDescent="0.25">
      <c r="A8005" s="268"/>
      <c r="B8005" s="268"/>
      <c r="C8005" s="268"/>
      <c r="D8005" s="268"/>
      <c r="E8005" s="268"/>
      <c r="F8005" s="268"/>
      <c r="G8005" s="268"/>
      <c r="H8005" s="268"/>
      <c r="J8005" s="268"/>
      <c r="K8005" s="268"/>
      <c r="L8005" s="268"/>
      <c r="O8005" s="268"/>
      <c r="T8005" s="268"/>
      <c r="X8005" s="268"/>
    </row>
    <row r="8006" spans="1:24" x14ac:dyDescent="0.25">
      <c r="A8006" s="268"/>
      <c r="B8006" s="268"/>
      <c r="C8006" s="268"/>
      <c r="D8006" s="268"/>
      <c r="E8006" s="268"/>
      <c r="F8006" s="268"/>
      <c r="G8006" s="268"/>
      <c r="H8006" s="268"/>
      <c r="J8006" s="268"/>
      <c r="K8006" s="268"/>
      <c r="L8006" s="268"/>
      <c r="O8006" s="268"/>
      <c r="T8006" s="268"/>
      <c r="X8006" s="268"/>
    </row>
    <row r="8007" spans="1:24" x14ac:dyDescent="0.25">
      <c r="A8007" s="268"/>
      <c r="B8007" s="268"/>
      <c r="C8007" s="268"/>
      <c r="D8007" s="268"/>
      <c r="E8007" s="268"/>
      <c r="F8007" s="268"/>
      <c r="G8007" s="268"/>
      <c r="H8007" s="268"/>
      <c r="J8007" s="268"/>
      <c r="K8007" s="268"/>
      <c r="L8007" s="268"/>
      <c r="O8007" s="268"/>
      <c r="T8007" s="268"/>
      <c r="X8007" s="268"/>
    </row>
    <row r="8008" spans="1:24" x14ac:dyDescent="0.25">
      <c r="A8008" s="268"/>
      <c r="B8008" s="268"/>
      <c r="C8008" s="268"/>
      <c r="D8008" s="268"/>
      <c r="E8008" s="268"/>
      <c r="F8008" s="268"/>
      <c r="G8008" s="268"/>
      <c r="H8008" s="268"/>
      <c r="J8008" s="268"/>
      <c r="K8008" s="268"/>
      <c r="L8008" s="268"/>
      <c r="O8008" s="268"/>
      <c r="T8008" s="268"/>
      <c r="X8008" s="268"/>
    </row>
    <row r="8009" spans="1:24" x14ac:dyDescent="0.25">
      <c r="A8009" s="268"/>
      <c r="B8009" s="268"/>
      <c r="C8009" s="268"/>
      <c r="D8009" s="268"/>
      <c r="E8009" s="268"/>
      <c r="F8009" s="268"/>
      <c r="G8009" s="268"/>
      <c r="H8009" s="268"/>
      <c r="J8009" s="268"/>
      <c r="K8009" s="268"/>
      <c r="L8009" s="268"/>
      <c r="O8009" s="268"/>
      <c r="T8009" s="268"/>
      <c r="X8009" s="268"/>
    </row>
    <row r="8010" spans="1:24" x14ac:dyDescent="0.25">
      <c r="A8010" s="268"/>
      <c r="B8010" s="268"/>
      <c r="C8010" s="268"/>
      <c r="D8010" s="268"/>
      <c r="E8010" s="268"/>
      <c r="F8010" s="268"/>
      <c r="G8010" s="268"/>
      <c r="H8010" s="268"/>
      <c r="J8010" s="268"/>
      <c r="K8010" s="268"/>
      <c r="L8010" s="268"/>
      <c r="O8010" s="268"/>
      <c r="T8010" s="268"/>
      <c r="X8010" s="268"/>
    </row>
    <row r="8011" spans="1:24" x14ac:dyDescent="0.25">
      <c r="A8011" s="268"/>
      <c r="B8011" s="268"/>
      <c r="C8011" s="268"/>
      <c r="D8011" s="268"/>
      <c r="E8011" s="268"/>
      <c r="F8011" s="268"/>
      <c r="G8011" s="268"/>
      <c r="H8011" s="268"/>
      <c r="J8011" s="268"/>
      <c r="K8011" s="268"/>
      <c r="L8011" s="268"/>
      <c r="O8011" s="268"/>
      <c r="T8011" s="268"/>
      <c r="X8011" s="268"/>
    </row>
    <row r="8012" spans="1:24" x14ac:dyDescent="0.25">
      <c r="A8012" s="268"/>
      <c r="B8012" s="268"/>
      <c r="C8012" s="268"/>
      <c r="D8012" s="268"/>
      <c r="E8012" s="268"/>
      <c r="F8012" s="268"/>
      <c r="G8012" s="268"/>
      <c r="H8012" s="268"/>
      <c r="J8012" s="268"/>
      <c r="K8012" s="268"/>
      <c r="L8012" s="268"/>
      <c r="O8012" s="268"/>
      <c r="T8012" s="268"/>
      <c r="X8012" s="268"/>
    </row>
    <row r="8013" spans="1:24" x14ac:dyDescent="0.25">
      <c r="A8013" s="268"/>
      <c r="B8013" s="268"/>
      <c r="C8013" s="268"/>
      <c r="D8013" s="268"/>
      <c r="E8013" s="268"/>
      <c r="F8013" s="268"/>
      <c r="G8013" s="268"/>
      <c r="H8013" s="268"/>
      <c r="J8013" s="268"/>
      <c r="K8013" s="268"/>
      <c r="L8013" s="268"/>
      <c r="O8013" s="268"/>
      <c r="T8013" s="268"/>
      <c r="X8013" s="268"/>
    </row>
    <row r="8014" spans="1:24" x14ac:dyDescent="0.25">
      <c r="A8014" s="268"/>
      <c r="B8014" s="268"/>
      <c r="C8014" s="268"/>
      <c r="D8014" s="268"/>
      <c r="E8014" s="268"/>
      <c r="F8014" s="268"/>
      <c r="G8014" s="268"/>
      <c r="H8014" s="268"/>
      <c r="J8014" s="268"/>
      <c r="K8014" s="268"/>
      <c r="L8014" s="268"/>
      <c r="O8014" s="268"/>
      <c r="T8014" s="268"/>
      <c r="X8014" s="268"/>
    </row>
    <row r="8015" spans="1:24" x14ac:dyDescent="0.25">
      <c r="A8015" s="268"/>
      <c r="B8015" s="268"/>
      <c r="C8015" s="268"/>
      <c r="D8015" s="268"/>
      <c r="E8015" s="268"/>
      <c r="F8015" s="268"/>
      <c r="G8015" s="268"/>
      <c r="H8015" s="268"/>
      <c r="J8015" s="268"/>
      <c r="K8015" s="268"/>
      <c r="L8015" s="268"/>
      <c r="O8015" s="268"/>
      <c r="T8015" s="268"/>
      <c r="X8015" s="268"/>
    </row>
    <row r="8016" spans="1:24" x14ac:dyDescent="0.25">
      <c r="A8016" s="268"/>
      <c r="B8016" s="268"/>
      <c r="C8016" s="268"/>
      <c r="D8016" s="268"/>
      <c r="E8016" s="268"/>
      <c r="F8016" s="268"/>
      <c r="G8016" s="268"/>
      <c r="H8016" s="268"/>
      <c r="J8016" s="268"/>
      <c r="K8016" s="268"/>
      <c r="L8016" s="268"/>
      <c r="O8016" s="268"/>
      <c r="T8016" s="268"/>
      <c r="X8016" s="268"/>
    </row>
    <row r="8017" spans="1:24" x14ac:dyDescent="0.25">
      <c r="A8017" s="268"/>
      <c r="B8017" s="268"/>
      <c r="C8017" s="268"/>
      <c r="D8017" s="268"/>
      <c r="E8017" s="268"/>
      <c r="F8017" s="268"/>
      <c r="G8017" s="268"/>
      <c r="H8017" s="268"/>
      <c r="J8017" s="268"/>
      <c r="K8017" s="268"/>
      <c r="L8017" s="268"/>
      <c r="O8017" s="268"/>
      <c r="T8017" s="268"/>
      <c r="X8017" s="268"/>
    </row>
    <row r="8018" spans="1:24" x14ac:dyDescent="0.25">
      <c r="A8018" s="268"/>
      <c r="B8018" s="268"/>
      <c r="C8018" s="268"/>
      <c r="D8018" s="268"/>
      <c r="E8018" s="268"/>
      <c r="F8018" s="268"/>
      <c r="G8018" s="268"/>
      <c r="H8018" s="268"/>
      <c r="J8018" s="268"/>
      <c r="K8018" s="268"/>
      <c r="L8018" s="268"/>
      <c r="O8018" s="268"/>
      <c r="T8018" s="268"/>
      <c r="X8018" s="268"/>
    </row>
    <row r="8019" spans="1:24" x14ac:dyDescent="0.25">
      <c r="A8019" s="268"/>
      <c r="B8019" s="268"/>
      <c r="C8019" s="268"/>
      <c r="D8019" s="268"/>
      <c r="E8019" s="268"/>
      <c r="F8019" s="268"/>
      <c r="G8019" s="268"/>
      <c r="H8019" s="268"/>
      <c r="J8019" s="268"/>
      <c r="K8019" s="268"/>
      <c r="L8019" s="268"/>
      <c r="O8019" s="268"/>
      <c r="T8019" s="268"/>
      <c r="X8019" s="268"/>
    </row>
    <row r="8020" spans="1:24" x14ac:dyDescent="0.25">
      <c r="A8020" s="268"/>
      <c r="B8020" s="268"/>
      <c r="C8020" s="268"/>
      <c r="D8020" s="268"/>
      <c r="E8020" s="268"/>
      <c r="F8020" s="268"/>
      <c r="G8020" s="268"/>
      <c r="H8020" s="268"/>
      <c r="J8020" s="268"/>
      <c r="K8020" s="268"/>
      <c r="L8020" s="268"/>
      <c r="O8020" s="268"/>
      <c r="T8020" s="268"/>
      <c r="X8020" s="268"/>
    </row>
    <row r="8021" spans="1:24" x14ac:dyDescent="0.25">
      <c r="A8021" s="268"/>
      <c r="B8021" s="268"/>
      <c r="C8021" s="268"/>
      <c r="D8021" s="268"/>
      <c r="E8021" s="268"/>
      <c r="F8021" s="268"/>
      <c r="G8021" s="268"/>
      <c r="H8021" s="268"/>
      <c r="J8021" s="268"/>
      <c r="K8021" s="268"/>
      <c r="L8021" s="268"/>
      <c r="O8021" s="268"/>
      <c r="T8021" s="268"/>
      <c r="X8021" s="268"/>
    </row>
    <row r="8022" spans="1:24" x14ac:dyDescent="0.25">
      <c r="A8022" s="268"/>
      <c r="B8022" s="268"/>
      <c r="C8022" s="268"/>
      <c r="D8022" s="268"/>
      <c r="E8022" s="268"/>
      <c r="F8022" s="268"/>
      <c r="G8022" s="268"/>
      <c r="H8022" s="268"/>
      <c r="J8022" s="268"/>
      <c r="K8022" s="268"/>
      <c r="L8022" s="268"/>
      <c r="O8022" s="268"/>
      <c r="T8022" s="268"/>
      <c r="X8022" s="268"/>
    </row>
    <row r="8023" spans="1:24" x14ac:dyDescent="0.25">
      <c r="A8023" s="268"/>
      <c r="B8023" s="268"/>
      <c r="C8023" s="268"/>
      <c r="D8023" s="268"/>
      <c r="E8023" s="268"/>
      <c r="F8023" s="268"/>
      <c r="G8023" s="268"/>
      <c r="H8023" s="268"/>
      <c r="J8023" s="268"/>
      <c r="K8023" s="268"/>
      <c r="L8023" s="268"/>
      <c r="O8023" s="268"/>
      <c r="T8023" s="268"/>
      <c r="X8023" s="268"/>
    </row>
    <row r="8024" spans="1:24" x14ac:dyDescent="0.25">
      <c r="A8024" s="268"/>
      <c r="B8024" s="268"/>
      <c r="C8024" s="268"/>
      <c r="D8024" s="268"/>
      <c r="E8024" s="268"/>
      <c r="F8024" s="268"/>
      <c r="G8024" s="268"/>
      <c r="H8024" s="268"/>
      <c r="J8024" s="268"/>
      <c r="K8024" s="268"/>
      <c r="L8024" s="268"/>
      <c r="O8024" s="268"/>
      <c r="T8024" s="268"/>
      <c r="X8024" s="268"/>
    </row>
    <row r="8025" spans="1:24" x14ac:dyDescent="0.25">
      <c r="A8025" s="268"/>
      <c r="B8025" s="268"/>
      <c r="C8025" s="268"/>
      <c r="D8025" s="268"/>
      <c r="E8025" s="268"/>
      <c r="F8025" s="268"/>
      <c r="G8025" s="268"/>
      <c r="H8025" s="268"/>
      <c r="J8025" s="268"/>
      <c r="K8025" s="268"/>
      <c r="L8025" s="268"/>
      <c r="O8025" s="268"/>
      <c r="T8025" s="268"/>
      <c r="X8025" s="268"/>
    </row>
    <row r="8026" spans="1:24" x14ac:dyDescent="0.25">
      <c r="A8026" s="268"/>
      <c r="B8026" s="268"/>
      <c r="C8026" s="268"/>
      <c r="D8026" s="268"/>
      <c r="E8026" s="268"/>
      <c r="F8026" s="268"/>
      <c r="G8026" s="268"/>
      <c r="H8026" s="268"/>
      <c r="J8026" s="268"/>
      <c r="K8026" s="268"/>
      <c r="L8026" s="268"/>
      <c r="O8026" s="268"/>
      <c r="T8026" s="268"/>
      <c r="X8026" s="268"/>
    </row>
    <row r="8027" spans="1:24" x14ac:dyDescent="0.25">
      <c r="A8027" s="268"/>
      <c r="B8027" s="268"/>
      <c r="C8027" s="268"/>
      <c r="D8027" s="268"/>
      <c r="E8027" s="268"/>
      <c r="F8027" s="268"/>
      <c r="G8027" s="268"/>
      <c r="H8027" s="268"/>
      <c r="J8027" s="268"/>
      <c r="K8027" s="268"/>
      <c r="L8027" s="268"/>
      <c r="O8027" s="268"/>
      <c r="T8027" s="268"/>
      <c r="X8027" s="268"/>
    </row>
    <row r="8028" spans="1:24" x14ac:dyDescent="0.25">
      <c r="A8028" s="268"/>
      <c r="B8028" s="268"/>
      <c r="C8028" s="268"/>
      <c r="D8028" s="268"/>
      <c r="E8028" s="268"/>
      <c r="F8028" s="268"/>
      <c r="G8028" s="268"/>
      <c r="H8028" s="268"/>
      <c r="J8028" s="268"/>
      <c r="K8028" s="268"/>
      <c r="L8028" s="268"/>
      <c r="O8028" s="268"/>
      <c r="T8028" s="268"/>
      <c r="X8028" s="268"/>
    </row>
    <row r="8029" spans="1:24" x14ac:dyDescent="0.25">
      <c r="A8029" s="268"/>
      <c r="B8029" s="268"/>
      <c r="C8029" s="268"/>
      <c r="D8029" s="268"/>
      <c r="E8029" s="268"/>
      <c r="F8029" s="268"/>
      <c r="G8029" s="268"/>
      <c r="H8029" s="268"/>
      <c r="J8029" s="268"/>
      <c r="K8029" s="268"/>
      <c r="L8029" s="268"/>
      <c r="O8029" s="268"/>
      <c r="T8029" s="268"/>
      <c r="X8029" s="268"/>
    </row>
    <row r="8030" spans="1:24" x14ac:dyDescent="0.25">
      <c r="A8030" s="268"/>
      <c r="B8030" s="268"/>
      <c r="C8030" s="268"/>
      <c r="D8030" s="268"/>
      <c r="E8030" s="268"/>
      <c r="F8030" s="268"/>
      <c r="G8030" s="268"/>
      <c r="H8030" s="268"/>
      <c r="J8030" s="268"/>
      <c r="K8030" s="268"/>
      <c r="L8030" s="268"/>
      <c r="O8030" s="268"/>
      <c r="T8030" s="268"/>
      <c r="X8030" s="268"/>
    </row>
    <row r="8031" spans="1:24" x14ac:dyDescent="0.25">
      <c r="A8031" s="268"/>
      <c r="B8031" s="268"/>
      <c r="C8031" s="268"/>
      <c r="D8031" s="268"/>
      <c r="E8031" s="268"/>
      <c r="F8031" s="268"/>
      <c r="G8031" s="268"/>
      <c r="H8031" s="268"/>
      <c r="J8031" s="268"/>
      <c r="K8031" s="268"/>
      <c r="L8031" s="268"/>
      <c r="O8031" s="268"/>
      <c r="T8031" s="268"/>
      <c r="X8031" s="268"/>
    </row>
    <row r="8032" spans="1:24" x14ac:dyDescent="0.25">
      <c r="A8032" s="268"/>
      <c r="B8032" s="268"/>
      <c r="C8032" s="268"/>
      <c r="D8032" s="268"/>
      <c r="E8032" s="268"/>
      <c r="F8032" s="268"/>
      <c r="G8032" s="268"/>
      <c r="H8032" s="268"/>
      <c r="J8032" s="268"/>
      <c r="K8032" s="268"/>
      <c r="L8032" s="268"/>
      <c r="O8032" s="268"/>
      <c r="T8032" s="268"/>
      <c r="X8032" s="268"/>
    </row>
    <row r="8033" spans="1:24" x14ac:dyDescent="0.25">
      <c r="A8033" s="268"/>
      <c r="B8033" s="268"/>
      <c r="C8033" s="268"/>
      <c r="D8033" s="268"/>
      <c r="E8033" s="268"/>
      <c r="F8033" s="268"/>
      <c r="G8033" s="268"/>
      <c r="H8033" s="268"/>
      <c r="J8033" s="268"/>
      <c r="K8033" s="268"/>
      <c r="L8033" s="268"/>
      <c r="O8033" s="268"/>
      <c r="T8033" s="268"/>
      <c r="X8033" s="268"/>
    </row>
    <row r="8034" spans="1:24" x14ac:dyDescent="0.25">
      <c r="A8034" s="268"/>
      <c r="B8034" s="268"/>
      <c r="C8034" s="268"/>
      <c r="D8034" s="268"/>
      <c r="E8034" s="268"/>
      <c r="F8034" s="268"/>
      <c r="G8034" s="268"/>
      <c r="H8034" s="268"/>
      <c r="J8034" s="268"/>
      <c r="K8034" s="268"/>
      <c r="L8034" s="268"/>
      <c r="O8034" s="268"/>
      <c r="T8034" s="268"/>
      <c r="X8034" s="268"/>
    </row>
    <row r="8035" spans="1:24" x14ac:dyDescent="0.25">
      <c r="A8035" s="268"/>
      <c r="B8035" s="268"/>
      <c r="C8035" s="268"/>
      <c r="D8035" s="268"/>
      <c r="E8035" s="268"/>
      <c r="F8035" s="268"/>
      <c r="G8035" s="268"/>
      <c r="H8035" s="268"/>
      <c r="J8035" s="268"/>
      <c r="K8035" s="268"/>
      <c r="L8035" s="268"/>
      <c r="O8035" s="268"/>
      <c r="T8035" s="268"/>
      <c r="X8035" s="268"/>
    </row>
    <row r="8036" spans="1:24" x14ac:dyDescent="0.25">
      <c r="A8036" s="268"/>
      <c r="B8036" s="268"/>
      <c r="C8036" s="268"/>
      <c r="D8036" s="268"/>
      <c r="E8036" s="268"/>
      <c r="F8036" s="268"/>
      <c r="G8036" s="268"/>
      <c r="H8036" s="268"/>
      <c r="J8036" s="268"/>
      <c r="K8036" s="268"/>
      <c r="L8036" s="268"/>
      <c r="O8036" s="268"/>
      <c r="T8036" s="268"/>
      <c r="X8036" s="268"/>
    </row>
    <row r="8037" spans="1:24" x14ac:dyDescent="0.25">
      <c r="A8037" s="268"/>
      <c r="B8037" s="268"/>
      <c r="C8037" s="268"/>
      <c r="D8037" s="268"/>
      <c r="E8037" s="268"/>
      <c r="F8037" s="268"/>
      <c r="G8037" s="268"/>
      <c r="H8037" s="268"/>
      <c r="J8037" s="268"/>
      <c r="K8037" s="268"/>
      <c r="L8037" s="268"/>
      <c r="O8037" s="268"/>
      <c r="T8037" s="268"/>
      <c r="X8037" s="268"/>
    </row>
    <row r="8038" spans="1:24" x14ac:dyDescent="0.25">
      <c r="A8038" s="268"/>
      <c r="B8038" s="268"/>
      <c r="C8038" s="268"/>
      <c r="D8038" s="268"/>
      <c r="E8038" s="268"/>
      <c r="F8038" s="268"/>
      <c r="G8038" s="268"/>
      <c r="H8038" s="268"/>
      <c r="J8038" s="268"/>
      <c r="K8038" s="268"/>
      <c r="L8038" s="268"/>
      <c r="O8038" s="268"/>
      <c r="T8038" s="268"/>
      <c r="X8038" s="268"/>
    </row>
    <row r="8039" spans="1:24" x14ac:dyDescent="0.25">
      <c r="A8039" s="268"/>
      <c r="B8039" s="268"/>
      <c r="C8039" s="268"/>
      <c r="D8039" s="268"/>
      <c r="E8039" s="268"/>
      <c r="F8039" s="268"/>
      <c r="G8039" s="268"/>
      <c r="H8039" s="268"/>
      <c r="J8039" s="268"/>
      <c r="K8039" s="268"/>
      <c r="L8039" s="268"/>
      <c r="O8039" s="268"/>
      <c r="T8039" s="268"/>
      <c r="X8039" s="268"/>
    </row>
    <row r="8040" spans="1:24" x14ac:dyDescent="0.25">
      <c r="A8040" s="268"/>
      <c r="B8040" s="268"/>
      <c r="C8040" s="268"/>
      <c r="D8040" s="268"/>
      <c r="E8040" s="268"/>
      <c r="F8040" s="268"/>
      <c r="G8040" s="268"/>
      <c r="H8040" s="268"/>
      <c r="J8040" s="268"/>
      <c r="K8040" s="268"/>
      <c r="L8040" s="268"/>
      <c r="O8040" s="268"/>
      <c r="T8040" s="268"/>
      <c r="X8040" s="268"/>
    </row>
    <row r="8041" spans="1:24" x14ac:dyDescent="0.25">
      <c r="A8041" s="268"/>
      <c r="B8041" s="268"/>
      <c r="C8041" s="268"/>
      <c r="D8041" s="268"/>
      <c r="E8041" s="268"/>
      <c r="F8041" s="268"/>
      <c r="G8041" s="268"/>
      <c r="H8041" s="268"/>
      <c r="J8041" s="268"/>
      <c r="K8041" s="268"/>
      <c r="L8041" s="268"/>
      <c r="O8041" s="268"/>
      <c r="T8041" s="268"/>
      <c r="X8041" s="268"/>
    </row>
    <row r="8042" spans="1:24" x14ac:dyDescent="0.25">
      <c r="A8042" s="268"/>
      <c r="B8042" s="268"/>
      <c r="C8042" s="268"/>
      <c r="D8042" s="268"/>
      <c r="E8042" s="268"/>
      <c r="F8042" s="268"/>
      <c r="G8042" s="268"/>
      <c r="H8042" s="268"/>
      <c r="J8042" s="268"/>
      <c r="K8042" s="268"/>
      <c r="L8042" s="268"/>
      <c r="O8042" s="268"/>
      <c r="T8042" s="268"/>
      <c r="X8042" s="268"/>
    </row>
    <row r="8043" spans="1:24" x14ac:dyDescent="0.25">
      <c r="A8043" s="268"/>
      <c r="B8043" s="268"/>
      <c r="C8043" s="268"/>
      <c r="D8043" s="268"/>
      <c r="E8043" s="268"/>
      <c r="F8043" s="268"/>
      <c r="G8043" s="268"/>
      <c r="H8043" s="268"/>
      <c r="J8043" s="268"/>
      <c r="K8043" s="268"/>
      <c r="L8043" s="268"/>
      <c r="O8043" s="268"/>
      <c r="T8043" s="268"/>
      <c r="X8043" s="268"/>
    </row>
    <row r="8044" spans="1:24" x14ac:dyDescent="0.25">
      <c r="A8044" s="268"/>
      <c r="B8044" s="268"/>
      <c r="C8044" s="268"/>
      <c r="D8044" s="268"/>
      <c r="E8044" s="268"/>
      <c r="F8044" s="268"/>
      <c r="G8044" s="268"/>
      <c r="H8044" s="268"/>
      <c r="J8044" s="268"/>
      <c r="K8044" s="268"/>
      <c r="L8044" s="268"/>
      <c r="O8044" s="268"/>
      <c r="T8044" s="268"/>
      <c r="X8044" s="268"/>
    </row>
    <row r="8045" spans="1:24" x14ac:dyDescent="0.25">
      <c r="A8045" s="268"/>
      <c r="B8045" s="268"/>
      <c r="C8045" s="268"/>
      <c r="D8045" s="268"/>
      <c r="E8045" s="268"/>
      <c r="F8045" s="268"/>
      <c r="G8045" s="268"/>
      <c r="H8045" s="268"/>
      <c r="J8045" s="268"/>
      <c r="K8045" s="268"/>
      <c r="L8045" s="268"/>
      <c r="O8045" s="268"/>
      <c r="T8045" s="268"/>
      <c r="X8045" s="268"/>
    </row>
    <row r="8046" spans="1:24" x14ac:dyDescent="0.25">
      <c r="A8046" s="268"/>
      <c r="B8046" s="268"/>
      <c r="C8046" s="268"/>
      <c r="D8046" s="268"/>
      <c r="E8046" s="268"/>
      <c r="F8046" s="268"/>
      <c r="G8046" s="268"/>
      <c r="H8046" s="268"/>
      <c r="J8046" s="268"/>
      <c r="K8046" s="268"/>
      <c r="L8046" s="268"/>
      <c r="O8046" s="268"/>
      <c r="T8046" s="268"/>
      <c r="X8046" s="268"/>
    </row>
    <row r="8047" spans="1:24" x14ac:dyDescent="0.25">
      <c r="A8047" s="268"/>
      <c r="B8047" s="268"/>
      <c r="C8047" s="268"/>
      <c r="D8047" s="268"/>
      <c r="E8047" s="268"/>
      <c r="F8047" s="268"/>
      <c r="G8047" s="268"/>
      <c r="H8047" s="268"/>
      <c r="J8047" s="268"/>
      <c r="K8047" s="268"/>
      <c r="L8047" s="268"/>
      <c r="O8047" s="268"/>
      <c r="T8047" s="268"/>
      <c r="X8047" s="268"/>
    </row>
    <row r="8048" spans="1:24" x14ac:dyDescent="0.25">
      <c r="A8048" s="268"/>
      <c r="B8048" s="268"/>
      <c r="C8048" s="268"/>
      <c r="D8048" s="268"/>
      <c r="E8048" s="268"/>
      <c r="F8048" s="268"/>
      <c r="G8048" s="268"/>
      <c r="H8048" s="268"/>
      <c r="J8048" s="268"/>
      <c r="K8048" s="268"/>
      <c r="L8048" s="268"/>
      <c r="O8048" s="268"/>
      <c r="T8048" s="268"/>
      <c r="X8048" s="268"/>
    </row>
    <row r="8049" spans="1:24" x14ac:dyDescent="0.25">
      <c r="A8049" s="268"/>
      <c r="B8049" s="268"/>
      <c r="C8049" s="268"/>
      <c r="D8049" s="268"/>
      <c r="E8049" s="268"/>
      <c r="F8049" s="268"/>
      <c r="G8049" s="268"/>
      <c r="H8049" s="268"/>
      <c r="J8049" s="268"/>
      <c r="K8049" s="268"/>
      <c r="L8049" s="268"/>
      <c r="O8049" s="268"/>
      <c r="T8049" s="268"/>
      <c r="X8049" s="268"/>
    </row>
    <row r="8050" spans="1:24" x14ac:dyDescent="0.25">
      <c r="A8050" s="268"/>
      <c r="B8050" s="268"/>
      <c r="C8050" s="268"/>
      <c r="D8050" s="268"/>
      <c r="E8050" s="268"/>
      <c r="F8050" s="268"/>
      <c r="G8050" s="268"/>
      <c r="H8050" s="268"/>
      <c r="J8050" s="268"/>
      <c r="K8050" s="268"/>
      <c r="L8050" s="268"/>
      <c r="O8050" s="268"/>
      <c r="T8050" s="268"/>
      <c r="X8050" s="268"/>
    </row>
    <row r="8051" spans="1:24" x14ac:dyDescent="0.25">
      <c r="A8051" s="268"/>
      <c r="B8051" s="268"/>
      <c r="C8051" s="268"/>
      <c r="D8051" s="268"/>
      <c r="E8051" s="268"/>
      <c r="F8051" s="268"/>
      <c r="G8051" s="268"/>
      <c r="H8051" s="268"/>
      <c r="J8051" s="268"/>
      <c r="K8051" s="268"/>
      <c r="L8051" s="268"/>
      <c r="O8051" s="268"/>
      <c r="T8051" s="268"/>
      <c r="X8051" s="268"/>
    </row>
    <row r="8052" spans="1:24" x14ac:dyDescent="0.25">
      <c r="A8052" s="268"/>
      <c r="B8052" s="268"/>
      <c r="C8052" s="268"/>
      <c r="D8052" s="268"/>
      <c r="E8052" s="268"/>
      <c r="F8052" s="268"/>
      <c r="G8052" s="268"/>
      <c r="H8052" s="268"/>
      <c r="J8052" s="268"/>
      <c r="K8052" s="268"/>
      <c r="L8052" s="268"/>
      <c r="O8052" s="268"/>
      <c r="T8052" s="268"/>
      <c r="X8052" s="268"/>
    </row>
    <row r="8053" spans="1:24" x14ac:dyDescent="0.25">
      <c r="A8053" s="268"/>
      <c r="B8053" s="268"/>
      <c r="C8053" s="268"/>
      <c r="D8053" s="268"/>
      <c r="E8053" s="268"/>
      <c r="F8053" s="268"/>
      <c r="G8053" s="268"/>
      <c r="H8053" s="268"/>
      <c r="J8053" s="268"/>
      <c r="K8053" s="268"/>
      <c r="L8053" s="268"/>
      <c r="O8053" s="268"/>
      <c r="T8053" s="268"/>
      <c r="X8053" s="268"/>
    </row>
    <row r="8054" spans="1:24" x14ac:dyDescent="0.25">
      <c r="A8054" s="268"/>
      <c r="B8054" s="268"/>
      <c r="C8054" s="268"/>
      <c r="D8054" s="268"/>
      <c r="E8054" s="268"/>
      <c r="F8054" s="268"/>
      <c r="G8054" s="268"/>
      <c r="H8054" s="268"/>
      <c r="J8054" s="268"/>
      <c r="K8054" s="268"/>
      <c r="L8054" s="268"/>
      <c r="O8054" s="268"/>
      <c r="T8054" s="268"/>
      <c r="X8054" s="268"/>
    </row>
    <row r="8055" spans="1:24" x14ac:dyDescent="0.25">
      <c r="A8055" s="268"/>
      <c r="B8055" s="268"/>
      <c r="C8055" s="268"/>
      <c r="D8055" s="268"/>
      <c r="E8055" s="268"/>
      <c r="F8055" s="268"/>
      <c r="G8055" s="268"/>
      <c r="H8055" s="268"/>
      <c r="J8055" s="268"/>
      <c r="K8055" s="268"/>
      <c r="L8055" s="268"/>
      <c r="O8055" s="268"/>
      <c r="T8055" s="268"/>
      <c r="X8055" s="268"/>
    </row>
    <row r="8056" spans="1:24" x14ac:dyDescent="0.25">
      <c r="A8056" s="268"/>
      <c r="B8056" s="268"/>
      <c r="C8056" s="268"/>
      <c r="D8056" s="268"/>
      <c r="E8056" s="268"/>
      <c r="F8056" s="268"/>
      <c r="G8056" s="268"/>
      <c r="H8056" s="268"/>
      <c r="J8056" s="268"/>
      <c r="K8056" s="268"/>
      <c r="L8056" s="268"/>
      <c r="O8056" s="268"/>
      <c r="T8056" s="268"/>
      <c r="X8056" s="268"/>
    </row>
    <row r="8057" spans="1:24" x14ac:dyDescent="0.25">
      <c r="A8057" s="268"/>
      <c r="B8057" s="268"/>
      <c r="C8057" s="268"/>
      <c r="D8057" s="268"/>
      <c r="E8057" s="268"/>
      <c r="F8057" s="268"/>
      <c r="G8057" s="268"/>
      <c r="H8057" s="268"/>
      <c r="J8057" s="268"/>
      <c r="K8057" s="268"/>
      <c r="L8057" s="268"/>
      <c r="O8057" s="268"/>
      <c r="T8057" s="268"/>
      <c r="X8057" s="268"/>
    </row>
    <row r="8058" spans="1:24" x14ac:dyDescent="0.25">
      <c r="A8058" s="268"/>
      <c r="B8058" s="268"/>
      <c r="C8058" s="268"/>
      <c r="D8058" s="268"/>
      <c r="E8058" s="268"/>
      <c r="F8058" s="268"/>
      <c r="G8058" s="268"/>
      <c r="H8058" s="268"/>
      <c r="J8058" s="268"/>
      <c r="K8058" s="268"/>
      <c r="L8058" s="268"/>
      <c r="O8058" s="268"/>
      <c r="T8058" s="268"/>
      <c r="X8058" s="268"/>
    </row>
    <row r="8059" spans="1:24" x14ac:dyDescent="0.25">
      <c r="A8059" s="268"/>
      <c r="B8059" s="268"/>
      <c r="C8059" s="268"/>
      <c r="D8059" s="268"/>
      <c r="E8059" s="268"/>
      <c r="F8059" s="268"/>
      <c r="G8059" s="268"/>
      <c r="H8059" s="268"/>
      <c r="J8059" s="268"/>
      <c r="K8059" s="268"/>
      <c r="L8059" s="268"/>
      <c r="O8059" s="268"/>
      <c r="T8059" s="268"/>
      <c r="X8059" s="268"/>
    </row>
    <row r="8060" spans="1:24" x14ac:dyDescent="0.25">
      <c r="A8060" s="268"/>
      <c r="B8060" s="268"/>
      <c r="C8060" s="268"/>
      <c r="D8060" s="268"/>
      <c r="E8060" s="268"/>
      <c r="F8060" s="268"/>
      <c r="G8060" s="268"/>
      <c r="H8060" s="268"/>
      <c r="J8060" s="268"/>
      <c r="K8060" s="268"/>
      <c r="L8060" s="268"/>
      <c r="O8060" s="268"/>
      <c r="T8060" s="268"/>
      <c r="X8060" s="268"/>
    </row>
    <row r="8061" spans="1:24" x14ac:dyDescent="0.25">
      <c r="A8061" s="268"/>
      <c r="B8061" s="268"/>
      <c r="C8061" s="268"/>
      <c r="D8061" s="268"/>
      <c r="E8061" s="268"/>
      <c r="F8061" s="268"/>
      <c r="G8061" s="268"/>
      <c r="H8061" s="268"/>
      <c r="J8061" s="268"/>
      <c r="K8061" s="268"/>
      <c r="L8061" s="268"/>
      <c r="O8061" s="268"/>
      <c r="T8061" s="268"/>
      <c r="X8061" s="268"/>
    </row>
    <row r="8062" spans="1:24" x14ac:dyDescent="0.25">
      <c r="A8062" s="268"/>
      <c r="B8062" s="268"/>
      <c r="C8062" s="268"/>
      <c r="D8062" s="268"/>
      <c r="E8062" s="268"/>
      <c r="F8062" s="268"/>
      <c r="G8062" s="268"/>
      <c r="H8062" s="268"/>
      <c r="J8062" s="268"/>
      <c r="K8062" s="268"/>
      <c r="L8062" s="268"/>
      <c r="O8062" s="268"/>
      <c r="T8062" s="268"/>
      <c r="X8062" s="268"/>
    </row>
    <row r="8063" spans="1:24" x14ac:dyDescent="0.25">
      <c r="A8063" s="268"/>
      <c r="B8063" s="268"/>
      <c r="C8063" s="268"/>
      <c r="D8063" s="268"/>
      <c r="E8063" s="268"/>
      <c r="F8063" s="268"/>
      <c r="G8063" s="268"/>
      <c r="H8063" s="268"/>
      <c r="J8063" s="268"/>
      <c r="K8063" s="268"/>
      <c r="L8063" s="268"/>
      <c r="O8063" s="268"/>
      <c r="T8063" s="268"/>
      <c r="X8063" s="268"/>
    </row>
    <row r="8064" spans="1:24" x14ac:dyDescent="0.25">
      <c r="A8064" s="268"/>
      <c r="B8064" s="268"/>
      <c r="C8064" s="268"/>
      <c r="D8064" s="268"/>
      <c r="E8064" s="268"/>
      <c r="F8064" s="268"/>
      <c r="G8064" s="268"/>
      <c r="H8064" s="268"/>
      <c r="J8064" s="268"/>
      <c r="K8064" s="268"/>
      <c r="L8064" s="268"/>
      <c r="O8064" s="268"/>
      <c r="T8064" s="268"/>
      <c r="X8064" s="268"/>
    </row>
    <row r="8065" spans="1:24" x14ac:dyDescent="0.25">
      <c r="A8065" s="268"/>
      <c r="B8065" s="268"/>
      <c r="C8065" s="268"/>
      <c r="D8065" s="268"/>
      <c r="E8065" s="268"/>
      <c r="F8065" s="268"/>
      <c r="G8065" s="268"/>
      <c r="H8065" s="268"/>
      <c r="J8065" s="268"/>
      <c r="K8065" s="268"/>
      <c r="L8065" s="268"/>
      <c r="O8065" s="268"/>
      <c r="T8065" s="268"/>
      <c r="X8065" s="268"/>
    </row>
    <row r="8066" spans="1:24" x14ac:dyDescent="0.25">
      <c r="A8066" s="268"/>
      <c r="B8066" s="268"/>
      <c r="C8066" s="268"/>
      <c r="D8066" s="268"/>
      <c r="E8066" s="268"/>
      <c r="F8066" s="268"/>
      <c r="G8066" s="268"/>
      <c r="H8066" s="268"/>
      <c r="J8066" s="268"/>
      <c r="K8066" s="268"/>
      <c r="L8066" s="268"/>
      <c r="O8066" s="268"/>
      <c r="T8066" s="268"/>
      <c r="X8066" s="268"/>
    </row>
    <row r="8067" spans="1:24" x14ac:dyDescent="0.25">
      <c r="A8067" s="268"/>
      <c r="B8067" s="268"/>
      <c r="C8067" s="268"/>
      <c r="D8067" s="268"/>
      <c r="E8067" s="268"/>
      <c r="F8067" s="268"/>
      <c r="G8067" s="268"/>
      <c r="H8067" s="268"/>
      <c r="J8067" s="268"/>
      <c r="K8067" s="268"/>
      <c r="L8067" s="268"/>
      <c r="O8067" s="268"/>
      <c r="T8067" s="268"/>
      <c r="X8067" s="268"/>
    </row>
    <row r="8068" spans="1:24" x14ac:dyDescent="0.25">
      <c r="A8068" s="268"/>
      <c r="B8068" s="268"/>
      <c r="C8068" s="268"/>
      <c r="D8068" s="268"/>
      <c r="E8068" s="268"/>
      <c r="F8068" s="268"/>
      <c r="G8068" s="268"/>
      <c r="H8068" s="268"/>
      <c r="J8068" s="268"/>
      <c r="K8068" s="268"/>
      <c r="L8068" s="268"/>
      <c r="O8068" s="268"/>
      <c r="T8068" s="268"/>
      <c r="X8068" s="268"/>
    </row>
    <row r="8069" spans="1:24" x14ac:dyDescent="0.25">
      <c r="A8069" s="268"/>
      <c r="B8069" s="268"/>
      <c r="C8069" s="268"/>
      <c r="D8069" s="268"/>
      <c r="E8069" s="268"/>
      <c r="F8069" s="268"/>
      <c r="G8069" s="268"/>
      <c r="H8069" s="268"/>
      <c r="J8069" s="268"/>
      <c r="K8069" s="268"/>
      <c r="L8069" s="268"/>
      <c r="O8069" s="268"/>
      <c r="T8069" s="268"/>
      <c r="X8069" s="268"/>
    </row>
    <row r="8070" spans="1:24" x14ac:dyDescent="0.25">
      <c r="A8070" s="268"/>
      <c r="B8070" s="268"/>
      <c r="C8070" s="268"/>
      <c r="D8070" s="268"/>
      <c r="E8070" s="268"/>
      <c r="F8070" s="268"/>
      <c r="G8070" s="268"/>
      <c r="H8070" s="268"/>
      <c r="J8070" s="268"/>
      <c r="K8070" s="268"/>
      <c r="L8070" s="268"/>
      <c r="O8070" s="268"/>
      <c r="T8070" s="268"/>
      <c r="X8070" s="268"/>
    </row>
    <row r="8071" spans="1:24" x14ac:dyDescent="0.25">
      <c r="A8071" s="268"/>
      <c r="B8071" s="268"/>
      <c r="C8071" s="268"/>
      <c r="D8071" s="268"/>
      <c r="E8071" s="268"/>
      <c r="F8071" s="268"/>
      <c r="G8071" s="268"/>
      <c r="H8071" s="268"/>
      <c r="J8071" s="268"/>
      <c r="K8071" s="268"/>
      <c r="L8071" s="268"/>
      <c r="O8071" s="268"/>
      <c r="T8071" s="268"/>
      <c r="X8071" s="268"/>
    </row>
    <row r="8072" spans="1:24" x14ac:dyDescent="0.25">
      <c r="A8072" s="268"/>
      <c r="B8072" s="268"/>
      <c r="C8072" s="268"/>
      <c r="D8072" s="268"/>
      <c r="E8072" s="268"/>
      <c r="F8072" s="268"/>
      <c r="G8072" s="268"/>
      <c r="H8072" s="268"/>
      <c r="J8072" s="268"/>
      <c r="K8072" s="268"/>
      <c r="L8072" s="268"/>
      <c r="O8072" s="268"/>
      <c r="T8072" s="268"/>
      <c r="X8072" s="268"/>
    </row>
    <row r="8073" spans="1:24" x14ac:dyDescent="0.25">
      <c r="A8073" s="268"/>
      <c r="B8073" s="268"/>
      <c r="C8073" s="268"/>
      <c r="D8073" s="268"/>
      <c r="E8073" s="268"/>
      <c r="F8073" s="268"/>
      <c r="G8073" s="268"/>
      <c r="H8073" s="268"/>
      <c r="J8073" s="268"/>
      <c r="K8073" s="268"/>
      <c r="L8073" s="268"/>
      <c r="O8073" s="268"/>
      <c r="T8073" s="268"/>
      <c r="X8073" s="268"/>
    </row>
    <row r="8074" spans="1:24" x14ac:dyDescent="0.25">
      <c r="A8074" s="268"/>
      <c r="B8074" s="268"/>
      <c r="C8074" s="268"/>
      <c r="D8074" s="268"/>
      <c r="E8074" s="268"/>
      <c r="F8074" s="268"/>
      <c r="G8074" s="268"/>
      <c r="H8074" s="268"/>
      <c r="J8074" s="268"/>
      <c r="K8074" s="268"/>
      <c r="L8074" s="268"/>
      <c r="O8074" s="268"/>
      <c r="T8074" s="268"/>
      <c r="X8074" s="268"/>
    </row>
    <row r="8075" spans="1:24" x14ac:dyDescent="0.25">
      <c r="A8075" s="268"/>
      <c r="B8075" s="268"/>
      <c r="C8075" s="268"/>
      <c r="D8075" s="268"/>
      <c r="E8075" s="268"/>
      <c r="F8075" s="268"/>
      <c r="G8075" s="268"/>
      <c r="H8075" s="268"/>
      <c r="J8075" s="268"/>
      <c r="K8075" s="268"/>
      <c r="L8075" s="268"/>
      <c r="O8075" s="268"/>
      <c r="T8075" s="268"/>
      <c r="X8075" s="268"/>
    </row>
    <row r="8076" spans="1:24" x14ac:dyDescent="0.25">
      <c r="A8076" s="268"/>
      <c r="B8076" s="268"/>
      <c r="C8076" s="268"/>
      <c r="D8076" s="268"/>
      <c r="E8076" s="268"/>
      <c r="F8076" s="268"/>
      <c r="G8076" s="268"/>
      <c r="H8076" s="268"/>
      <c r="J8076" s="268"/>
      <c r="K8076" s="268"/>
      <c r="L8076" s="268"/>
      <c r="O8076" s="268"/>
      <c r="T8076" s="268"/>
      <c r="X8076" s="268"/>
    </row>
    <row r="8077" spans="1:24" x14ac:dyDescent="0.25">
      <c r="A8077" s="268"/>
      <c r="B8077" s="268"/>
      <c r="C8077" s="268"/>
      <c r="D8077" s="268"/>
      <c r="E8077" s="268"/>
      <c r="F8077" s="268"/>
      <c r="G8077" s="268"/>
      <c r="H8077" s="268"/>
      <c r="J8077" s="268"/>
      <c r="K8077" s="268"/>
      <c r="L8077" s="268"/>
      <c r="O8077" s="268"/>
      <c r="T8077" s="268"/>
      <c r="X8077" s="268"/>
    </row>
    <row r="8078" spans="1:24" x14ac:dyDescent="0.25">
      <c r="A8078" s="268"/>
      <c r="B8078" s="268"/>
      <c r="C8078" s="268"/>
      <c r="D8078" s="268"/>
      <c r="E8078" s="268"/>
      <c r="F8078" s="268"/>
      <c r="G8078" s="268"/>
      <c r="H8078" s="268"/>
      <c r="J8078" s="268"/>
      <c r="K8078" s="268"/>
      <c r="L8078" s="268"/>
      <c r="O8078" s="268"/>
      <c r="T8078" s="268"/>
      <c r="X8078" s="268"/>
    </row>
    <row r="8079" spans="1:24" x14ac:dyDescent="0.25">
      <c r="A8079" s="268"/>
      <c r="B8079" s="268"/>
      <c r="C8079" s="268"/>
      <c r="D8079" s="268"/>
      <c r="E8079" s="268"/>
      <c r="F8079" s="268"/>
      <c r="G8079" s="268"/>
      <c r="H8079" s="268"/>
      <c r="J8079" s="268"/>
      <c r="K8079" s="268"/>
      <c r="L8079" s="268"/>
      <c r="O8079" s="268"/>
      <c r="T8079" s="268"/>
      <c r="X8079" s="268"/>
    </row>
    <row r="8080" spans="1:24" x14ac:dyDescent="0.25">
      <c r="A8080" s="268"/>
      <c r="B8080" s="268"/>
      <c r="C8080" s="268"/>
      <c r="D8080" s="268"/>
      <c r="E8080" s="268"/>
      <c r="F8080" s="268"/>
      <c r="G8080" s="268"/>
      <c r="H8080" s="268"/>
      <c r="J8080" s="268"/>
      <c r="K8080" s="268"/>
      <c r="L8080" s="268"/>
      <c r="O8080" s="268"/>
      <c r="T8080" s="268"/>
      <c r="X8080" s="268"/>
    </row>
    <row r="8081" spans="1:24" x14ac:dyDescent="0.25">
      <c r="A8081" s="268"/>
      <c r="B8081" s="268"/>
      <c r="C8081" s="268"/>
      <c r="D8081" s="268"/>
      <c r="E8081" s="268"/>
      <c r="F8081" s="268"/>
      <c r="G8081" s="268"/>
      <c r="H8081" s="268"/>
      <c r="J8081" s="268"/>
      <c r="K8081" s="268"/>
      <c r="L8081" s="268"/>
      <c r="O8081" s="268"/>
      <c r="T8081" s="268"/>
      <c r="X8081" s="268"/>
    </row>
    <row r="8082" spans="1:24" x14ac:dyDescent="0.25">
      <c r="A8082" s="268"/>
      <c r="B8082" s="268"/>
      <c r="C8082" s="268"/>
      <c r="D8082" s="268"/>
      <c r="E8082" s="268"/>
      <c r="F8082" s="268"/>
      <c r="G8082" s="268"/>
      <c r="H8082" s="268"/>
      <c r="J8082" s="268"/>
      <c r="K8082" s="268"/>
      <c r="L8082" s="268"/>
      <c r="O8082" s="268"/>
      <c r="T8082" s="268"/>
      <c r="X8082" s="268"/>
    </row>
    <row r="8083" spans="1:24" x14ac:dyDescent="0.25">
      <c r="A8083" s="268"/>
      <c r="B8083" s="268"/>
      <c r="C8083" s="268"/>
      <c r="D8083" s="268"/>
      <c r="E8083" s="268"/>
      <c r="F8083" s="268"/>
      <c r="G8083" s="268"/>
      <c r="H8083" s="268"/>
      <c r="J8083" s="268"/>
      <c r="K8083" s="268"/>
      <c r="L8083" s="268"/>
      <c r="O8083" s="268"/>
      <c r="T8083" s="268"/>
      <c r="X8083" s="268"/>
    </row>
    <row r="8084" spans="1:24" x14ac:dyDescent="0.25">
      <c r="A8084" s="268"/>
      <c r="B8084" s="268"/>
      <c r="C8084" s="268"/>
      <c r="D8084" s="268"/>
      <c r="E8084" s="268"/>
      <c r="F8084" s="268"/>
      <c r="G8084" s="268"/>
      <c r="H8084" s="268"/>
      <c r="J8084" s="268"/>
      <c r="K8084" s="268"/>
      <c r="L8084" s="268"/>
      <c r="O8084" s="268"/>
      <c r="T8084" s="268"/>
      <c r="X8084" s="268"/>
    </row>
    <row r="8085" spans="1:24" x14ac:dyDescent="0.25">
      <c r="A8085" s="268"/>
      <c r="B8085" s="268"/>
      <c r="C8085" s="268"/>
      <c r="D8085" s="268"/>
      <c r="E8085" s="268"/>
      <c r="F8085" s="268"/>
      <c r="G8085" s="268"/>
      <c r="H8085" s="268"/>
      <c r="J8085" s="268"/>
      <c r="K8085" s="268"/>
      <c r="L8085" s="268"/>
      <c r="O8085" s="268"/>
      <c r="T8085" s="268"/>
      <c r="X8085" s="268"/>
    </row>
    <row r="8086" spans="1:24" x14ac:dyDescent="0.25">
      <c r="A8086" s="268"/>
      <c r="B8086" s="268"/>
      <c r="C8086" s="268"/>
      <c r="D8086" s="268"/>
      <c r="E8086" s="268"/>
      <c r="F8086" s="268"/>
      <c r="G8086" s="268"/>
      <c r="H8086" s="268"/>
      <c r="J8086" s="268"/>
      <c r="K8086" s="268"/>
      <c r="L8086" s="268"/>
      <c r="O8086" s="268"/>
      <c r="T8086" s="268"/>
      <c r="X8086" s="268"/>
    </row>
    <row r="8087" spans="1:24" x14ac:dyDescent="0.25">
      <c r="A8087" s="268"/>
      <c r="B8087" s="268"/>
      <c r="C8087" s="268"/>
      <c r="D8087" s="268"/>
      <c r="E8087" s="268"/>
      <c r="F8087" s="268"/>
      <c r="G8087" s="268"/>
      <c r="H8087" s="268"/>
      <c r="J8087" s="268"/>
      <c r="K8087" s="268"/>
      <c r="L8087" s="268"/>
      <c r="O8087" s="268"/>
      <c r="T8087" s="268"/>
      <c r="X8087" s="268"/>
    </row>
    <row r="8088" spans="1:24" x14ac:dyDescent="0.25">
      <c r="A8088" s="268"/>
      <c r="B8088" s="268"/>
      <c r="C8088" s="268"/>
      <c r="D8088" s="268"/>
      <c r="E8088" s="268"/>
      <c r="F8088" s="268"/>
      <c r="G8088" s="268"/>
      <c r="H8088" s="268"/>
      <c r="J8088" s="268"/>
      <c r="K8088" s="268"/>
      <c r="L8088" s="268"/>
      <c r="O8088" s="268"/>
      <c r="T8088" s="268"/>
      <c r="X8088" s="268"/>
    </row>
    <row r="8089" spans="1:24" x14ac:dyDescent="0.25">
      <c r="A8089" s="268"/>
      <c r="B8089" s="268"/>
      <c r="C8089" s="268"/>
      <c r="D8089" s="268"/>
      <c r="E8089" s="268"/>
      <c r="F8089" s="268"/>
      <c r="G8089" s="268"/>
      <c r="H8089" s="268"/>
      <c r="J8089" s="268"/>
      <c r="K8089" s="268"/>
      <c r="L8089" s="268"/>
      <c r="O8089" s="268"/>
      <c r="T8089" s="268"/>
      <c r="X8089" s="268"/>
    </row>
    <row r="8090" spans="1:24" x14ac:dyDescent="0.25">
      <c r="A8090" s="268"/>
      <c r="B8090" s="268"/>
      <c r="C8090" s="268"/>
      <c r="D8090" s="268"/>
      <c r="E8090" s="268"/>
      <c r="F8090" s="268"/>
      <c r="G8090" s="268"/>
      <c r="H8090" s="268"/>
      <c r="J8090" s="268"/>
      <c r="K8090" s="268"/>
      <c r="L8090" s="268"/>
      <c r="O8090" s="268"/>
      <c r="T8090" s="268"/>
      <c r="X8090" s="268"/>
    </row>
    <row r="8091" spans="1:24" x14ac:dyDescent="0.25">
      <c r="A8091" s="268"/>
      <c r="B8091" s="268"/>
      <c r="C8091" s="268"/>
      <c r="D8091" s="268"/>
      <c r="E8091" s="268"/>
      <c r="F8091" s="268"/>
      <c r="G8091" s="268"/>
      <c r="H8091" s="268"/>
      <c r="J8091" s="268"/>
      <c r="K8091" s="268"/>
      <c r="L8091" s="268"/>
      <c r="O8091" s="268"/>
      <c r="T8091" s="268"/>
      <c r="X8091" s="268"/>
    </row>
    <row r="8092" spans="1:24" x14ac:dyDescent="0.25">
      <c r="A8092" s="268"/>
      <c r="B8092" s="268"/>
      <c r="C8092" s="268"/>
      <c r="D8092" s="268"/>
      <c r="E8092" s="268"/>
      <c r="F8092" s="268"/>
      <c r="G8092" s="268"/>
      <c r="H8092" s="268"/>
      <c r="J8092" s="268"/>
      <c r="K8092" s="268"/>
      <c r="L8092" s="268"/>
      <c r="O8092" s="268"/>
      <c r="T8092" s="268"/>
      <c r="X8092" s="268"/>
    </row>
    <row r="8093" spans="1:24" x14ac:dyDescent="0.25">
      <c r="A8093" s="268"/>
      <c r="B8093" s="268"/>
      <c r="C8093" s="268"/>
      <c r="D8093" s="268"/>
      <c r="E8093" s="268"/>
      <c r="F8093" s="268"/>
      <c r="G8093" s="268"/>
      <c r="H8093" s="268"/>
      <c r="J8093" s="268"/>
      <c r="K8093" s="268"/>
      <c r="L8093" s="268"/>
      <c r="O8093" s="268"/>
      <c r="T8093" s="268"/>
      <c r="X8093" s="268"/>
    </row>
    <row r="8094" spans="1:24" x14ac:dyDescent="0.25">
      <c r="A8094" s="268"/>
      <c r="B8094" s="268"/>
      <c r="C8094" s="268"/>
      <c r="D8094" s="268"/>
      <c r="E8094" s="268"/>
      <c r="F8094" s="268"/>
      <c r="G8094" s="268"/>
      <c r="H8094" s="268"/>
      <c r="J8094" s="268"/>
      <c r="K8094" s="268"/>
      <c r="L8094" s="268"/>
      <c r="O8094" s="268"/>
      <c r="T8094" s="268"/>
      <c r="X8094" s="268"/>
    </row>
    <row r="8095" spans="1:24" x14ac:dyDescent="0.25">
      <c r="A8095" s="268"/>
      <c r="B8095" s="268"/>
      <c r="C8095" s="268"/>
      <c r="D8095" s="268"/>
      <c r="E8095" s="268"/>
      <c r="F8095" s="268"/>
      <c r="G8095" s="268"/>
      <c r="H8095" s="268"/>
      <c r="J8095" s="268"/>
      <c r="K8095" s="268"/>
      <c r="L8095" s="268"/>
      <c r="O8095" s="268"/>
      <c r="T8095" s="268"/>
      <c r="X8095" s="268"/>
    </row>
    <row r="8096" spans="1:24" x14ac:dyDescent="0.25">
      <c r="A8096" s="268"/>
      <c r="B8096" s="268"/>
      <c r="C8096" s="268"/>
      <c r="D8096" s="268"/>
      <c r="E8096" s="268"/>
      <c r="F8096" s="268"/>
      <c r="G8096" s="268"/>
      <c r="H8096" s="268"/>
      <c r="J8096" s="268"/>
      <c r="K8096" s="268"/>
      <c r="L8096" s="268"/>
      <c r="O8096" s="268"/>
      <c r="T8096" s="268"/>
      <c r="X8096" s="268"/>
    </row>
    <row r="8097" spans="1:24" x14ac:dyDescent="0.25">
      <c r="A8097" s="268"/>
      <c r="B8097" s="268"/>
      <c r="C8097" s="268"/>
      <c r="D8097" s="268"/>
      <c r="E8097" s="268"/>
      <c r="F8097" s="268"/>
      <c r="G8097" s="268"/>
      <c r="H8097" s="268"/>
      <c r="J8097" s="268"/>
      <c r="K8097" s="268"/>
      <c r="L8097" s="268"/>
      <c r="O8097" s="268"/>
      <c r="T8097" s="268"/>
      <c r="X8097" s="268"/>
    </row>
    <row r="8098" spans="1:24" x14ac:dyDescent="0.25">
      <c r="A8098" s="268"/>
      <c r="B8098" s="268"/>
      <c r="C8098" s="268"/>
      <c r="D8098" s="268"/>
      <c r="E8098" s="268"/>
      <c r="F8098" s="268"/>
      <c r="G8098" s="268"/>
      <c r="H8098" s="268"/>
      <c r="J8098" s="268"/>
      <c r="K8098" s="268"/>
      <c r="L8098" s="268"/>
      <c r="O8098" s="268"/>
      <c r="T8098" s="268"/>
      <c r="X8098" s="268"/>
    </row>
    <row r="8099" spans="1:24" x14ac:dyDescent="0.25">
      <c r="A8099" s="268"/>
      <c r="B8099" s="268"/>
      <c r="C8099" s="268"/>
      <c r="D8099" s="268"/>
      <c r="E8099" s="268"/>
      <c r="F8099" s="268"/>
      <c r="G8099" s="268"/>
      <c r="H8099" s="268"/>
      <c r="J8099" s="268"/>
      <c r="K8099" s="268"/>
      <c r="L8099" s="268"/>
      <c r="O8099" s="268"/>
      <c r="T8099" s="268"/>
      <c r="X8099" s="268"/>
    </row>
    <row r="8100" spans="1:24" x14ac:dyDescent="0.25">
      <c r="A8100" s="268"/>
      <c r="B8100" s="268"/>
      <c r="C8100" s="268"/>
      <c r="D8100" s="268"/>
      <c r="E8100" s="268"/>
      <c r="F8100" s="268"/>
      <c r="G8100" s="268"/>
      <c r="H8100" s="268"/>
      <c r="J8100" s="268"/>
      <c r="K8100" s="268"/>
      <c r="L8100" s="268"/>
      <c r="O8100" s="268"/>
      <c r="T8100" s="268"/>
      <c r="X8100" s="268"/>
    </row>
    <row r="8101" spans="1:24" x14ac:dyDescent="0.25">
      <c r="A8101" s="268"/>
      <c r="B8101" s="268"/>
      <c r="C8101" s="268"/>
      <c r="D8101" s="268"/>
      <c r="E8101" s="268"/>
      <c r="F8101" s="268"/>
      <c r="G8101" s="268"/>
      <c r="H8101" s="268"/>
      <c r="J8101" s="268"/>
      <c r="K8101" s="268"/>
      <c r="L8101" s="268"/>
      <c r="O8101" s="268"/>
      <c r="T8101" s="268"/>
      <c r="X8101" s="268"/>
    </row>
    <row r="8102" spans="1:24" x14ac:dyDescent="0.25">
      <c r="A8102" s="268"/>
      <c r="B8102" s="268"/>
      <c r="C8102" s="268"/>
      <c r="D8102" s="268"/>
      <c r="E8102" s="268"/>
      <c r="F8102" s="268"/>
      <c r="G8102" s="268"/>
      <c r="H8102" s="268"/>
      <c r="J8102" s="268"/>
      <c r="K8102" s="268"/>
      <c r="L8102" s="268"/>
      <c r="O8102" s="268"/>
      <c r="T8102" s="268"/>
      <c r="X8102" s="268"/>
    </row>
    <row r="8103" spans="1:24" x14ac:dyDescent="0.25">
      <c r="A8103" s="268"/>
      <c r="B8103" s="268"/>
      <c r="C8103" s="268"/>
      <c r="D8103" s="268"/>
      <c r="E8103" s="268"/>
      <c r="F8103" s="268"/>
      <c r="G8103" s="268"/>
      <c r="H8103" s="268"/>
      <c r="J8103" s="268"/>
      <c r="K8103" s="268"/>
      <c r="L8103" s="268"/>
      <c r="O8103" s="268"/>
      <c r="T8103" s="268"/>
      <c r="X8103" s="268"/>
    </row>
    <row r="8104" spans="1:24" x14ac:dyDescent="0.25">
      <c r="A8104" s="268"/>
      <c r="B8104" s="268"/>
      <c r="C8104" s="268"/>
      <c r="D8104" s="268"/>
      <c r="E8104" s="268"/>
      <c r="F8104" s="268"/>
      <c r="G8104" s="268"/>
      <c r="H8104" s="268"/>
      <c r="J8104" s="268"/>
      <c r="K8104" s="268"/>
      <c r="L8104" s="268"/>
      <c r="O8104" s="268"/>
      <c r="T8104" s="268"/>
      <c r="X8104" s="268"/>
    </row>
    <row r="8105" spans="1:24" x14ac:dyDescent="0.25">
      <c r="A8105" s="268"/>
      <c r="B8105" s="268"/>
      <c r="C8105" s="268"/>
      <c r="D8105" s="268"/>
      <c r="E8105" s="268"/>
      <c r="F8105" s="268"/>
      <c r="G8105" s="268"/>
      <c r="H8105" s="268"/>
      <c r="J8105" s="268"/>
      <c r="K8105" s="268"/>
      <c r="L8105" s="268"/>
      <c r="O8105" s="268"/>
      <c r="T8105" s="268"/>
      <c r="X8105" s="268"/>
    </row>
    <row r="8106" spans="1:24" x14ac:dyDescent="0.25">
      <c r="A8106" s="268"/>
      <c r="B8106" s="268"/>
      <c r="C8106" s="268"/>
      <c r="D8106" s="268"/>
      <c r="E8106" s="268"/>
      <c r="F8106" s="268"/>
      <c r="G8106" s="268"/>
      <c r="H8106" s="268"/>
      <c r="J8106" s="268"/>
      <c r="K8106" s="268"/>
      <c r="L8106" s="268"/>
      <c r="O8106" s="268"/>
      <c r="T8106" s="268"/>
      <c r="X8106" s="268"/>
    </row>
    <row r="8107" spans="1:24" x14ac:dyDescent="0.25">
      <c r="A8107" s="268"/>
      <c r="B8107" s="268"/>
      <c r="C8107" s="268"/>
      <c r="D8107" s="268"/>
      <c r="E8107" s="268"/>
      <c r="F8107" s="268"/>
      <c r="G8107" s="268"/>
      <c r="H8107" s="268"/>
      <c r="J8107" s="268"/>
      <c r="K8107" s="268"/>
      <c r="L8107" s="268"/>
      <c r="O8107" s="268"/>
      <c r="T8107" s="268"/>
      <c r="X8107" s="268"/>
    </row>
    <row r="8108" spans="1:24" x14ac:dyDescent="0.25">
      <c r="A8108" s="268"/>
      <c r="B8108" s="268"/>
      <c r="C8108" s="268"/>
      <c r="D8108" s="268"/>
      <c r="E8108" s="268"/>
      <c r="F8108" s="268"/>
      <c r="G8108" s="268"/>
      <c r="H8108" s="268"/>
      <c r="J8108" s="268"/>
      <c r="K8108" s="268"/>
      <c r="L8108" s="268"/>
      <c r="O8108" s="268"/>
      <c r="T8108" s="268"/>
      <c r="X8108" s="268"/>
    </row>
    <row r="8109" spans="1:24" x14ac:dyDescent="0.25">
      <c r="A8109" s="268"/>
      <c r="B8109" s="268"/>
      <c r="C8109" s="268"/>
      <c r="D8109" s="268"/>
      <c r="E8109" s="268"/>
      <c r="F8109" s="268"/>
      <c r="G8109" s="268"/>
      <c r="H8109" s="268"/>
      <c r="J8109" s="268"/>
      <c r="K8109" s="268"/>
      <c r="L8109" s="268"/>
      <c r="O8109" s="268"/>
      <c r="T8109" s="268"/>
      <c r="X8109" s="268"/>
    </row>
    <row r="8110" spans="1:24" x14ac:dyDescent="0.25">
      <c r="A8110" s="268"/>
      <c r="B8110" s="268"/>
      <c r="C8110" s="268"/>
      <c r="D8110" s="268"/>
      <c r="E8110" s="268"/>
      <c r="F8110" s="268"/>
      <c r="G8110" s="268"/>
      <c r="H8110" s="268"/>
      <c r="J8110" s="268"/>
      <c r="K8110" s="268"/>
      <c r="L8110" s="268"/>
      <c r="O8110" s="268"/>
      <c r="T8110" s="268"/>
      <c r="X8110" s="268"/>
    </row>
    <row r="8111" spans="1:24" x14ac:dyDescent="0.25">
      <c r="A8111" s="268"/>
      <c r="B8111" s="268"/>
      <c r="C8111" s="268"/>
      <c r="D8111" s="268"/>
      <c r="E8111" s="268"/>
      <c r="F8111" s="268"/>
      <c r="G8111" s="268"/>
      <c r="H8111" s="268"/>
      <c r="J8111" s="268"/>
      <c r="K8111" s="268"/>
      <c r="L8111" s="268"/>
      <c r="O8111" s="268"/>
      <c r="T8111" s="268"/>
      <c r="X8111" s="268"/>
    </row>
    <row r="8112" spans="1:24" x14ac:dyDescent="0.25">
      <c r="A8112" s="268"/>
      <c r="B8112" s="268"/>
      <c r="C8112" s="268"/>
      <c r="D8112" s="268"/>
      <c r="E8112" s="268"/>
      <c r="F8112" s="268"/>
      <c r="G8112" s="268"/>
      <c r="H8112" s="268"/>
      <c r="J8112" s="268"/>
      <c r="K8112" s="268"/>
      <c r="L8112" s="268"/>
      <c r="O8112" s="268"/>
      <c r="T8112" s="268"/>
      <c r="X8112" s="268"/>
    </row>
    <row r="8113" spans="1:24" x14ac:dyDescent="0.25">
      <c r="A8113" s="268"/>
      <c r="B8113" s="268"/>
      <c r="C8113" s="268"/>
      <c r="D8113" s="268"/>
      <c r="E8113" s="268"/>
      <c r="F8113" s="268"/>
      <c r="G8113" s="268"/>
      <c r="H8113" s="268"/>
      <c r="J8113" s="268"/>
      <c r="K8113" s="268"/>
      <c r="L8113" s="268"/>
      <c r="O8113" s="268"/>
      <c r="T8113" s="268"/>
      <c r="X8113" s="268"/>
    </row>
    <row r="8114" spans="1:24" x14ac:dyDescent="0.25">
      <c r="A8114" s="268"/>
      <c r="B8114" s="268"/>
      <c r="C8114" s="268"/>
      <c r="D8114" s="268"/>
      <c r="E8114" s="268"/>
      <c r="F8114" s="268"/>
      <c r="G8114" s="268"/>
      <c r="H8114" s="268"/>
      <c r="J8114" s="268"/>
      <c r="K8114" s="268"/>
      <c r="L8114" s="268"/>
      <c r="O8114" s="268"/>
      <c r="T8114" s="268"/>
      <c r="X8114" s="268"/>
    </row>
    <row r="8115" spans="1:24" x14ac:dyDescent="0.25">
      <c r="A8115" s="268"/>
      <c r="B8115" s="268"/>
      <c r="C8115" s="268"/>
      <c r="D8115" s="268"/>
      <c r="E8115" s="268"/>
      <c r="F8115" s="268"/>
      <c r="G8115" s="268"/>
      <c r="H8115" s="268"/>
      <c r="J8115" s="268"/>
      <c r="K8115" s="268"/>
      <c r="L8115" s="268"/>
      <c r="O8115" s="268"/>
      <c r="T8115" s="268"/>
      <c r="X8115" s="268"/>
    </row>
    <row r="8116" spans="1:24" x14ac:dyDescent="0.25">
      <c r="A8116" s="268"/>
      <c r="B8116" s="268"/>
      <c r="C8116" s="268"/>
      <c r="D8116" s="268"/>
      <c r="E8116" s="268"/>
      <c r="F8116" s="268"/>
      <c r="G8116" s="268"/>
      <c r="H8116" s="268"/>
      <c r="J8116" s="268"/>
      <c r="K8116" s="268"/>
      <c r="L8116" s="268"/>
      <c r="O8116" s="268"/>
      <c r="T8116" s="268"/>
      <c r="X8116" s="268"/>
    </row>
    <row r="8117" spans="1:24" x14ac:dyDescent="0.25">
      <c r="A8117" s="268"/>
      <c r="B8117" s="268"/>
      <c r="C8117" s="268"/>
      <c r="D8117" s="268"/>
      <c r="E8117" s="268"/>
      <c r="F8117" s="268"/>
      <c r="G8117" s="268"/>
      <c r="H8117" s="268"/>
      <c r="J8117" s="268"/>
      <c r="K8117" s="268"/>
      <c r="L8117" s="268"/>
      <c r="O8117" s="268"/>
      <c r="T8117" s="268"/>
      <c r="X8117" s="268"/>
    </row>
    <row r="8118" spans="1:24" x14ac:dyDescent="0.25">
      <c r="A8118" s="268"/>
      <c r="B8118" s="268"/>
      <c r="C8118" s="268"/>
      <c r="D8118" s="268"/>
      <c r="E8118" s="268"/>
      <c r="F8118" s="268"/>
      <c r="G8118" s="268"/>
      <c r="H8118" s="268"/>
      <c r="J8118" s="268"/>
      <c r="K8118" s="268"/>
      <c r="L8118" s="268"/>
      <c r="O8118" s="268"/>
      <c r="T8118" s="268"/>
      <c r="X8118" s="268"/>
    </row>
    <row r="8119" spans="1:24" x14ac:dyDescent="0.25">
      <c r="A8119" s="268"/>
      <c r="B8119" s="268"/>
      <c r="C8119" s="268"/>
      <c r="D8119" s="268"/>
      <c r="E8119" s="268"/>
      <c r="F8119" s="268"/>
      <c r="G8119" s="268"/>
      <c r="H8119" s="268"/>
      <c r="J8119" s="268"/>
      <c r="K8119" s="268"/>
      <c r="L8119" s="268"/>
      <c r="O8119" s="268"/>
      <c r="T8119" s="268"/>
      <c r="X8119" s="268"/>
    </row>
    <row r="8120" spans="1:24" x14ac:dyDescent="0.25">
      <c r="A8120" s="268"/>
      <c r="B8120" s="268"/>
      <c r="C8120" s="268"/>
      <c r="D8120" s="268"/>
      <c r="E8120" s="268"/>
      <c r="F8120" s="268"/>
      <c r="G8120" s="268"/>
      <c r="H8120" s="268"/>
      <c r="J8120" s="268"/>
      <c r="K8120" s="268"/>
      <c r="L8120" s="268"/>
      <c r="O8120" s="268"/>
      <c r="T8120" s="268"/>
      <c r="X8120" s="268"/>
    </row>
    <row r="8121" spans="1:24" x14ac:dyDescent="0.25">
      <c r="A8121" s="268"/>
      <c r="B8121" s="268"/>
      <c r="C8121" s="268"/>
      <c r="D8121" s="268"/>
      <c r="E8121" s="268"/>
      <c r="F8121" s="268"/>
      <c r="G8121" s="268"/>
      <c r="H8121" s="268"/>
      <c r="J8121" s="268"/>
      <c r="K8121" s="268"/>
      <c r="L8121" s="268"/>
      <c r="O8121" s="268"/>
      <c r="T8121" s="268"/>
      <c r="X8121" s="268"/>
    </row>
    <row r="8122" spans="1:24" x14ac:dyDescent="0.25">
      <c r="A8122" s="268"/>
      <c r="B8122" s="268"/>
      <c r="C8122" s="268"/>
      <c r="D8122" s="268"/>
      <c r="E8122" s="268"/>
      <c r="F8122" s="268"/>
      <c r="G8122" s="268"/>
      <c r="H8122" s="268"/>
      <c r="J8122" s="268"/>
      <c r="K8122" s="268"/>
      <c r="L8122" s="268"/>
      <c r="O8122" s="268"/>
      <c r="T8122" s="268"/>
      <c r="X8122" s="268"/>
    </row>
    <row r="8123" spans="1:24" x14ac:dyDescent="0.25">
      <c r="A8123" s="268"/>
      <c r="B8123" s="268"/>
      <c r="C8123" s="268"/>
      <c r="D8123" s="268"/>
      <c r="E8123" s="268"/>
      <c r="F8123" s="268"/>
      <c r="G8123" s="268"/>
      <c r="H8123" s="268"/>
      <c r="J8123" s="268"/>
      <c r="K8123" s="268"/>
      <c r="L8123" s="268"/>
      <c r="O8123" s="268"/>
      <c r="T8123" s="268"/>
      <c r="X8123" s="268"/>
    </row>
    <row r="8124" spans="1:24" x14ac:dyDescent="0.25">
      <c r="A8124" s="268"/>
      <c r="B8124" s="268"/>
      <c r="C8124" s="268"/>
      <c r="D8124" s="268"/>
      <c r="E8124" s="268"/>
      <c r="F8124" s="268"/>
      <c r="G8124" s="268"/>
      <c r="H8124" s="268"/>
      <c r="J8124" s="268"/>
      <c r="K8124" s="268"/>
      <c r="L8124" s="268"/>
      <c r="O8124" s="268"/>
      <c r="T8124" s="268"/>
      <c r="X8124" s="268"/>
    </row>
    <row r="8125" spans="1:24" x14ac:dyDescent="0.25">
      <c r="A8125" s="268"/>
      <c r="B8125" s="268"/>
      <c r="C8125" s="268"/>
      <c r="D8125" s="268"/>
      <c r="E8125" s="268"/>
      <c r="F8125" s="268"/>
      <c r="G8125" s="268"/>
      <c r="H8125" s="268"/>
      <c r="J8125" s="268"/>
      <c r="K8125" s="268"/>
      <c r="L8125" s="268"/>
      <c r="O8125" s="268"/>
      <c r="T8125" s="268"/>
      <c r="X8125" s="268"/>
    </row>
    <row r="8126" spans="1:24" x14ac:dyDescent="0.25">
      <c r="A8126" s="268"/>
      <c r="B8126" s="268"/>
      <c r="C8126" s="268"/>
      <c r="D8126" s="268"/>
      <c r="E8126" s="268"/>
      <c r="F8126" s="268"/>
      <c r="G8126" s="268"/>
      <c r="H8126" s="268"/>
      <c r="J8126" s="268"/>
      <c r="K8126" s="268"/>
      <c r="L8126" s="268"/>
      <c r="O8126" s="268"/>
      <c r="T8126" s="268"/>
      <c r="X8126" s="268"/>
    </row>
    <row r="8127" spans="1:24" x14ac:dyDescent="0.25">
      <c r="A8127" s="268"/>
      <c r="B8127" s="268"/>
      <c r="C8127" s="268"/>
      <c r="D8127" s="268"/>
      <c r="E8127" s="268"/>
      <c r="F8127" s="268"/>
      <c r="G8127" s="268"/>
      <c r="H8127" s="268"/>
      <c r="J8127" s="268"/>
      <c r="K8127" s="268"/>
      <c r="L8127" s="268"/>
      <c r="O8127" s="268"/>
      <c r="T8127" s="268"/>
      <c r="X8127" s="268"/>
    </row>
    <row r="8128" spans="1:24" x14ac:dyDescent="0.25">
      <c r="A8128" s="268"/>
      <c r="B8128" s="268"/>
      <c r="C8128" s="268"/>
      <c r="D8128" s="268"/>
      <c r="E8128" s="268"/>
      <c r="F8128" s="268"/>
      <c r="G8128" s="268"/>
      <c r="H8128" s="268"/>
      <c r="J8128" s="268"/>
      <c r="K8128" s="268"/>
      <c r="L8128" s="268"/>
      <c r="O8128" s="268"/>
      <c r="T8128" s="268"/>
      <c r="X8128" s="268"/>
    </row>
    <row r="8129" spans="1:24" x14ac:dyDescent="0.25">
      <c r="A8129" s="268"/>
      <c r="B8129" s="268"/>
      <c r="C8129" s="268"/>
      <c r="D8129" s="268"/>
      <c r="E8129" s="268"/>
      <c r="F8129" s="268"/>
      <c r="G8129" s="268"/>
      <c r="H8129" s="268"/>
      <c r="J8129" s="268"/>
      <c r="K8129" s="268"/>
      <c r="L8129" s="268"/>
      <c r="O8129" s="268"/>
      <c r="T8129" s="268"/>
      <c r="X8129" s="268"/>
    </row>
    <row r="8130" spans="1:24" x14ac:dyDescent="0.25">
      <c r="A8130" s="268"/>
      <c r="B8130" s="268"/>
      <c r="C8130" s="268"/>
      <c r="D8130" s="268"/>
      <c r="E8130" s="268"/>
      <c r="F8130" s="268"/>
      <c r="G8130" s="268"/>
      <c r="H8130" s="268"/>
      <c r="J8130" s="268"/>
      <c r="K8130" s="268"/>
      <c r="L8130" s="268"/>
      <c r="O8130" s="268"/>
      <c r="T8130" s="268"/>
      <c r="X8130" s="268"/>
    </row>
    <row r="8131" spans="1:24" x14ac:dyDescent="0.25">
      <c r="A8131" s="268"/>
      <c r="B8131" s="268"/>
      <c r="C8131" s="268"/>
      <c r="D8131" s="268"/>
      <c r="E8131" s="268"/>
      <c r="F8131" s="268"/>
      <c r="G8131" s="268"/>
      <c r="H8131" s="268"/>
      <c r="J8131" s="268"/>
      <c r="K8131" s="268"/>
      <c r="L8131" s="268"/>
      <c r="O8131" s="268"/>
      <c r="T8131" s="268"/>
      <c r="X8131" s="268"/>
    </row>
    <row r="8132" spans="1:24" x14ac:dyDescent="0.25">
      <c r="A8132" s="268"/>
      <c r="B8132" s="268"/>
      <c r="C8132" s="268"/>
      <c r="D8132" s="268"/>
      <c r="E8132" s="268"/>
      <c r="F8132" s="268"/>
      <c r="G8132" s="268"/>
      <c r="H8132" s="268"/>
      <c r="J8132" s="268"/>
      <c r="K8132" s="268"/>
      <c r="L8132" s="268"/>
      <c r="O8132" s="268"/>
      <c r="T8132" s="268"/>
      <c r="X8132" s="268"/>
    </row>
    <row r="8133" spans="1:24" x14ac:dyDescent="0.25">
      <c r="A8133" s="268"/>
      <c r="B8133" s="268"/>
      <c r="C8133" s="268"/>
      <c r="D8133" s="268"/>
      <c r="E8133" s="268"/>
      <c r="F8133" s="268"/>
      <c r="G8133" s="268"/>
      <c r="H8133" s="268"/>
      <c r="J8133" s="268"/>
      <c r="K8133" s="268"/>
      <c r="L8133" s="268"/>
      <c r="O8133" s="268"/>
      <c r="T8133" s="268"/>
      <c r="X8133" s="268"/>
    </row>
    <row r="8134" spans="1:24" x14ac:dyDescent="0.25">
      <c r="A8134" s="268"/>
      <c r="B8134" s="268"/>
      <c r="C8134" s="268"/>
      <c r="D8134" s="268"/>
      <c r="E8134" s="268"/>
      <c r="F8134" s="268"/>
      <c r="G8134" s="268"/>
      <c r="H8134" s="268"/>
      <c r="J8134" s="268"/>
      <c r="K8134" s="268"/>
      <c r="L8134" s="268"/>
      <c r="O8134" s="268"/>
      <c r="T8134" s="268"/>
      <c r="X8134" s="268"/>
    </row>
    <row r="8135" spans="1:24" x14ac:dyDescent="0.25">
      <c r="A8135" s="268"/>
      <c r="B8135" s="268"/>
      <c r="C8135" s="268"/>
      <c r="D8135" s="268"/>
      <c r="E8135" s="268"/>
      <c r="F8135" s="268"/>
      <c r="G8135" s="268"/>
      <c r="H8135" s="268"/>
      <c r="J8135" s="268"/>
      <c r="K8135" s="268"/>
      <c r="L8135" s="268"/>
      <c r="O8135" s="268"/>
      <c r="T8135" s="268"/>
      <c r="X8135" s="268"/>
    </row>
    <row r="8136" spans="1:24" x14ac:dyDescent="0.25">
      <c r="A8136" s="268"/>
      <c r="B8136" s="268"/>
      <c r="C8136" s="268"/>
      <c r="D8136" s="268"/>
      <c r="E8136" s="268"/>
      <c r="F8136" s="268"/>
      <c r="G8136" s="268"/>
      <c r="H8136" s="268"/>
      <c r="J8136" s="268"/>
      <c r="K8136" s="268"/>
      <c r="L8136" s="268"/>
      <c r="O8136" s="268"/>
      <c r="T8136" s="268"/>
      <c r="X8136" s="268"/>
    </row>
    <row r="8137" spans="1:24" x14ac:dyDescent="0.25">
      <c r="A8137" s="268"/>
      <c r="B8137" s="268"/>
      <c r="C8137" s="268"/>
      <c r="D8137" s="268"/>
      <c r="E8137" s="268"/>
      <c r="F8137" s="268"/>
      <c r="G8137" s="268"/>
      <c r="H8137" s="268"/>
      <c r="J8137" s="268"/>
      <c r="K8137" s="268"/>
      <c r="L8137" s="268"/>
      <c r="O8137" s="268"/>
      <c r="T8137" s="268"/>
      <c r="X8137" s="268"/>
    </row>
    <row r="8138" spans="1:24" x14ac:dyDescent="0.25">
      <c r="A8138" s="268"/>
      <c r="B8138" s="268"/>
      <c r="C8138" s="268"/>
      <c r="D8138" s="268"/>
      <c r="E8138" s="268"/>
      <c r="F8138" s="268"/>
      <c r="G8138" s="268"/>
      <c r="H8138" s="268"/>
      <c r="J8138" s="268"/>
      <c r="K8138" s="268"/>
      <c r="L8138" s="268"/>
      <c r="O8138" s="268"/>
      <c r="T8138" s="268"/>
      <c r="X8138" s="268"/>
    </row>
    <row r="8139" spans="1:24" x14ac:dyDescent="0.25">
      <c r="A8139" s="268"/>
      <c r="B8139" s="268"/>
      <c r="C8139" s="268"/>
      <c r="D8139" s="268"/>
      <c r="E8139" s="268"/>
      <c r="F8139" s="268"/>
      <c r="G8139" s="268"/>
      <c r="H8139" s="268"/>
      <c r="J8139" s="268"/>
      <c r="K8139" s="268"/>
      <c r="L8139" s="268"/>
      <c r="O8139" s="268"/>
      <c r="T8139" s="268"/>
      <c r="X8139" s="268"/>
    </row>
    <row r="8140" spans="1:24" x14ac:dyDescent="0.25">
      <c r="A8140" s="268"/>
      <c r="B8140" s="268"/>
      <c r="C8140" s="268"/>
      <c r="D8140" s="268"/>
      <c r="E8140" s="268"/>
      <c r="F8140" s="268"/>
      <c r="G8140" s="268"/>
      <c r="H8140" s="268"/>
      <c r="J8140" s="268"/>
      <c r="K8140" s="268"/>
      <c r="L8140" s="268"/>
      <c r="O8140" s="268"/>
      <c r="T8140" s="268"/>
      <c r="X8140" s="268"/>
    </row>
    <row r="8141" spans="1:24" x14ac:dyDescent="0.25">
      <c r="A8141" s="268"/>
      <c r="B8141" s="268"/>
      <c r="C8141" s="268"/>
      <c r="D8141" s="268"/>
      <c r="E8141" s="268"/>
      <c r="F8141" s="268"/>
      <c r="G8141" s="268"/>
      <c r="H8141" s="268"/>
      <c r="J8141" s="268"/>
      <c r="K8141" s="268"/>
      <c r="L8141" s="268"/>
      <c r="O8141" s="268"/>
      <c r="T8141" s="268"/>
      <c r="X8141" s="268"/>
    </row>
    <row r="8142" spans="1:24" x14ac:dyDescent="0.25">
      <c r="A8142" s="268"/>
      <c r="B8142" s="268"/>
      <c r="C8142" s="268"/>
      <c r="D8142" s="268"/>
      <c r="E8142" s="268"/>
      <c r="F8142" s="268"/>
      <c r="G8142" s="268"/>
      <c r="H8142" s="268"/>
      <c r="J8142" s="268"/>
      <c r="K8142" s="268"/>
      <c r="L8142" s="268"/>
      <c r="O8142" s="268"/>
      <c r="T8142" s="268"/>
      <c r="X8142" s="268"/>
    </row>
    <row r="8143" spans="1:24" x14ac:dyDescent="0.25">
      <c r="A8143" s="268"/>
      <c r="B8143" s="268"/>
      <c r="C8143" s="268"/>
      <c r="D8143" s="268"/>
      <c r="E8143" s="268"/>
      <c r="F8143" s="268"/>
      <c r="G8143" s="268"/>
      <c r="H8143" s="268"/>
      <c r="J8143" s="268"/>
      <c r="K8143" s="268"/>
      <c r="L8143" s="268"/>
      <c r="O8143" s="268"/>
      <c r="T8143" s="268"/>
      <c r="X8143" s="268"/>
    </row>
    <row r="8144" spans="1:24" x14ac:dyDescent="0.25">
      <c r="A8144" s="268"/>
      <c r="B8144" s="268"/>
      <c r="C8144" s="268"/>
      <c r="D8144" s="268"/>
      <c r="E8144" s="268"/>
      <c r="F8144" s="268"/>
      <c r="G8144" s="268"/>
      <c r="H8144" s="268"/>
      <c r="J8144" s="268"/>
      <c r="K8144" s="268"/>
      <c r="L8144" s="268"/>
      <c r="O8144" s="268"/>
      <c r="T8144" s="268"/>
      <c r="X8144" s="268"/>
    </row>
    <row r="8145" spans="1:24" x14ac:dyDescent="0.25">
      <c r="A8145" s="268"/>
      <c r="B8145" s="268"/>
      <c r="C8145" s="268"/>
      <c r="D8145" s="268"/>
      <c r="E8145" s="268"/>
      <c r="F8145" s="268"/>
      <c r="G8145" s="268"/>
      <c r="H8145" s="268"/>
      <c r="J8145" s="268"/>
      <c r="K8145" s="268"/>
      <c r="L8145" s="268"/>
      <c r="O8145" s="268"/>
      <c r="T8145" s="268"/>
      <c r="X8145" s="268"/>
    </row>
    <row r="8146" spans="1:24" x14ac:dyDescent="0.25">
      <c r="A8146" s="268"/>
      <c r="B8146" s="268"/>
      <c r="C8146" s="268"/>
      <c r="D8146" s="268"/>
      <c r="E8146" s="268"/>
      <c r="F8146" s="268"/>
      <c r="G8146" s="268"/>
      <c r="H8146" s="268"/>
      <c r="J8146" s="268"/>
      <c r="K8146" s="268"/>
      <c r="L8146" s="268"/>
      <c r="O8146" s="268"/>
      <c r="T8146" s="268"/>
      <c r="X8146" s="268"/>
    </row>
    <row r="8147" spans="1:24" x14ac:dyDescent="0.25">
      <c r="A8147" s="268"/>
      <c r="B8147" s="268"/>
      <c r="C8147" s="268"/>
      <c r="D8147" s="268"/>
      <c r="E8147" s="268"/>
      <c r="F8147" s="268"/>
      <c r="G8147" s="268"/>
      <c r="H8147" s="268"/>
      <c r="J8147" s="268"/>
      <c r="K8147" s="268"/>
      <c r="L8147" s="268"/>
      <c r="O8147" s="268"/>
      <c r="T8147" s="268"/>
      <c r="X8147" s="268"/>
    </row>
    <row r="8148" spans="1:24" x14ac:dyDescent="0.25">
      <c r="A8148" s="268"/>
      <c r="B8148" s="268"/>
      <c r="C8148" s="268"/>
      <c r="D8148" s="268"/>
      <c r="E8148" s="268"/>
      <c r="F8148" s="268"/>
      <c r="G8148" s="268"/>
      <c r="H8148" s="268"/>
      <c r="J8148" s="268"/>
      <c r="K8148" s="268"/>
      <c r="L8148" s="268"/>
      <c r="O8148" s="268"/>
      <c r="T8148" s="268"/>
      <c r="X8148" s="268"/>
    </row>
    <row r="8149" spans="1:24" x14ac:dyDescent="0.25">
      <c r="A8149" s="268"/>
      <c r="B8149" s="268"/>
      <c r="C8149" s="268"/>
      <c r="D8149" s="268"/>
      <c r="E8149" s="268"/>
      <c r="F8149" s="268"/>
      <c r="G8149" s="268"/>
      <c r="H8149" s="268"/>
      <c r="J8149" s="268"/>
      <c r="K8149" s="268"/>
      <c r="L8149" s="268"/>
      <c r="O8149" s="268"/>
      <c r="T8149" s="268"/>
      <c r="X8149" s="268"/>
    </row>
    <row r="8150" spans="1:24" x14ac:dyDescent="0.25">
      <c r="A8150" s="268"/>
      <c r="B8150" s="268"/>
      <c r="C8150" s="268"/>
      <c r="D8150" s="268"/>
      <c r="E8150" s="268"/>
      <c r="F8150" s="268"/>
      <c r="G8150" s="268"/>
      <c r="H8150" s="268"/>
      <c r="J8150" s="268"/>
      <c r="K8150" s="268"/>
      <c r="L8150" s="268"/>
      <c r="O8150" s="268"/>
      <c r="T8150" s="268"/>
      <c r="X8150" s="268"/>
    </row>
    <row r="8151" spans="1:24" x14ac:dyDescent="0.25">
      <c r="A8151" s="268"/>
      <c r="B8151" s="268"/>
      <c r="C8151" s="268"/>
      <c r="D8151" s="268"/>
      <c r="E8151" s="268"/>
      <c r="F8151" s="268"/>
      <c r="G8151" s="268"/>
      <c r="H8151" s="268"/>
      <c r="J8151" s="268"/>
      <c r="K8151" s="268"/>
      <c r="L8151" s="268"/>
      <c r="O8151" s="268"/>
      <c r="T8151" s="268"/>
      <c r="X8151" s="268"/>
    </row>
    <row r="8152" spans="1:24" x14ac:dyDescent="0.25">
      <c r="A8152" s="268"/>
      <c r="B8152" s="268"/>
      <c r="C8152" s="268"/>
      <c r="D8152" s="268"/>
      <c r="E8152" s="268"/>
      <c r="F8152" s="268"/>
      <c r="G8152" s="268"/>
      <c r="H8152" s="268"/>
      <c r="J8152" s="268"/>
      <c r="K8152" s="268"/>
      <c r="L8152" s="268"/>
      <c r="O8152" s="268"/>
      <c r="T8152" s="268"/>
      <c r="X8152" s="268"/>
    </row>
    <row r="8153" spans="1:24" x14ac:dyDescent="0.25">
      <c r="A8153" s="268"/>
      <c r="B8153" s="268"/>
      <c r="C8153" s="268"/>
      <c r="D8153" s="268"/>
      <c r="E8153" s="268"/>
      <c r="F8153" s="268"/>
      <c r="G8153" s="268"/>
      <c r="H8153" s="268"/>
      <c r="J8153" s="268"/>
      <c r="K8153" s="268"/>
      <c r="L8153" s="268"/>
      <c r="O8153" s="268"/>
      <c r="T8153" s="268"/>
      <c r="X8153" s="268"/>
    </row>
    <row r="8154" spans="1:24" x14ac:dyDescent="0.25">
      <c r="A8154" s="268"/>
      <c r="B8154" s="268"/>
      <c r="C8154" s="268"/>
      <c r="D8154" s="268"/>
      <c r="E8154" s="268"/>
      <c r="F8154" s="268"/>
      <c r="G8154" s="268"/>
      <c r="H8154" s="268"/>
      <c r="J8154" s="268"/>
      <c r="K8154" s="268"/>
      <c r="L8154" s="268"/>
      <c r="O8154" s="268"/>
      <c r="T8154" s="268"/>
      <c r="X8154" s="268"/>
    </row>
    <row r="8155" spans="1:24" x14ac:dyDescent="0.25">
      <c r="A8155" s="268"/>
      <c r="B8155" s="268"/>
      <c r="C8155" s="268"/>
      <c r="D8155" s="268"/>
      <c r="E8155" s="268"/>
      <c r="F8155" s="268"/>
      <c r="G8155" s="268"/>
      <c r="H8155" s="268"/>
      <c r="J8155" s="268"/>
      <c r="K8155" s="268"/>
      <c r="L8155" s="268"/>
      <c r="O8155" s="268"/>
      <c r="T8155" s="268"/>
      <c r="X8155" s="268"/>
    </row>
    <row r="8156" spans="1:24" x14ac:dyDescent="0.25">
      <c r="A8156" s="268"/>
      <c r="B8156" s="268"/>
      <c r="C8156" s="268"/>
      <c r="D8156" s="268"/>
      <c r="E8156" s="268"/>
      <c r="F8156" s="268"/>
      <c r="G8156" s="268"/>
      <c r="H8156" s="268"/>
      <c r="J8156" s="268"/>
      <c r="K8156" s="268"/>
      <c r="L8156" s="268"/>
      <c r="O8156" s="268"/>
      <c r="T8156" s="268"/>
      <c r="X8156" s="268"/>
    </row>
    <row r="8157" spans="1:24" x14ac:dyDescent="0.25">
      <c r="A8157" s="268"/>
      <c r="B8157" s="268"/>
      <c r="C8157" s="268"/>
      <c r="D8157" s="268"/>
      <c r="E8157" s="268"/>
      <c r="F8157" s="268"/>
      <c r="G8157" s="268"/>
      <c r="H8157" s="268"/>
      <c r="J8157" s="268"/>
      <c r="K8157" s="268"/>
      <c r="L8157" s="268"/>
      <c r="O8157" s="268"/>
      <c r="T8157" s="268"/>
      <c r="X8157" s="268"/>
    </row>
    <row r="8158" spans="1:24" x14ac:dyDescent="0.25">
      <c r="A8158" s="268"/>
      <c r="B8158" s="268"/>
      <c r="C8158" s="268"/>
      <c r="D8158" s="268"/>
      <c r="E8158" s="268"/>
      <c r="F8158" s="268"/>
      <c r="G8158" s="268"/>
      <c r="H8158" s="268"/>
      <c r="J8158" s="268"/>
      <c r="K8158" s="268"/>
      <c r="L8158" s="268"/>
      <c r="O8158" s="268"/>
      <c r="T8158" s="268"/>
      <c r="X8158" s="268"/>
    </row>
    <row r="8159" spans="1:24" x14ac:dyDescent="0.25">
      <c r="A8159" s="268"/>
      <c r="B8159" s="268"/>
      <c r="C8159" s="268"/>
      <c r="D8159" s="268"/>
      <c r="E8159" s="268"/>
      <c r="F8159" s="268"/>
      <c r="G8159" s="268"/>
      <c r="H8159" s="268"/>
      <c r="J8159" s="268"/>
      <c r="K8159" s="268"/>
      <c r="L8159" s="268"/>
      <c r="O8159" s="268"/>
      <c r="T8159" s="268"/>
      <c r="X8159" s="268"/>
    </row>
    <row r="8160" spans="1:24" x14ac:dyDescent="0.25">
      <c r="A8160" s="268"/>
      <c r="B8160" s="268"/>
      <c r="C8160" s="268"/>
      <c r="D8160" s="268"/>
      <c r="E8160" s="268"/>
      <c r="F8160" s="268"/>
      <c r="G8160" s="268"/>
      <c r="H8160" s="268"/>
      <c r="J8160" s="268"/>
      <c r="K8160" s="268"/>
      <c r="L8160" s="268"/>
      <c r="O8160" s="268"/>
      <c r="T8160" s="268"/>
      <c r="X8160" s="268"/>
    </row>
    <row r="8161" spans="1:24" x14ac:dyDescent="0.25">
      <c r="A8161" s="268"/>
      <c r="B8161" s="268"/>
      <c r="C8161" s="268"/>
      <c r="D8161" s="268"/>
      <c r="E8161" s="268"/>
      <c r="F8161" s="268"/>
      <c r="G8161" s="268"/>
      <c r="H8161" s="268"/>
      <c r="J8161" s="268"/>
      <c r="K8161" s="268"/>
      <c r="L8161" s="268"/>
      <c r="O8161" s="268"/>
      <c r="T8161" s="268"/>
      <c r="X8161" s="268"/>
    </row>
    <row r="8162" spans="1:24" x14ac:dyDescent="0.25">
      <c r="A8162" s="268"/>
      <c r="B8162" s="268"/>
      <c r="C8162" s="268"/>
      <c r="D8162" s="268"/>
      <c r="E8162" s="268"/>
      <c r="F8162" s="268"/>
      <c r="G8162" s="268"/>
      <c r="H8162" s="268"/>
      <c r="J8162" s="268"/>
      <c r="K8162" s="268"/>
      <c r="L8162" s="268"/>
      <c r="O8162" s="268"/>
      <c r="T8162" s="268"/>
      <c r="X8162" s="268"/>
    </row>
    <row r="8163" spans="1:24" x14ac:dyDescent="0.25">
      <c r="A8163" s="268"/>
      <c r="B8163" s="268"/>
      <c r="C8163" s="268"/>
      <c r="D8163" s="268"/>
      <c r="E8163" s="268"/>
      <c r="F8163" s="268"/>
      <c r="G8163" s="268"/>
      <c r="H8163" s="268"/>
      <c r="J8163" s="268"/>
      <c r="K8163" s="268"/>
      <c r="L8163" s="268"/>
      <c r="O8163" s="268"/>
      <c r="T8163" s="268"/>
      <c r="X8163" s="268"/>
    </row>
    <row r="8164" spans="1:24" x14ac:dyDescent="0.25">
      <c r="A8164" s="268"/>
      <c r="B8164" s="268"/>
      <c r="C8164" s="268"/>
      <c r="D8164" s="268"/>
      <c r="E8164" s="268"/>
      <c r="F8164" s="268"/>
      <c r="G8164" s="268"/>
      <c r="H8164" s="268"/>
      <c r="J8164" s="268"/>
      <c r="K8164" s="268"/>
      <c r="L8164" s="268"/>
      <c r="O8164" s="268"/>
      <c r="T8164" s="268"/>
      <c r="X8164" s="268"/>
    </row>
    <row r="8165" spans="1:24" x14ac:dyDescent="0.25">
      <c r="A8165" s="268"/>
      <c r="B8165" s="268"/>
      <c r="C8165" s="268"/>
      <c r="D8165" s="268"/>
      <c r="E8165" s="268"/>
      <c r="F8165" s="268"/>
      <c r="G8165" s="268"/>
      <c r="H8165" s="268"/>
      <c r="J8165" s="268"/>
      <c r="K8165" s="268"/>
      <c r="L8165" s="268"/>
      <c r="O8165" s="268"/>
      <c r="T8165" s="268"/>
      <c r="X8165" s="268"/>
    </row>
    <row r="8166" spans="1:24" x14ac:dyDescent="0.25">
      <c r="A8166" s="268"/>
      <c r="B8166" s="268"/>
      <c r="C8166" s="268"/>
      <c r="D8166" s="268"/>
      <c r="E8166" s="268"/>
      <c r="F8166" s="268"/>
      <c r="G8166" s="268"/>
      <c r="H8166" s="268"/>
      <c r="J8166" s="268"/>
      <c r="K8166" s="268"/>
      <c r="L8166" s="268"/>
      <c r="O8166" s="268"/>
      <c r="T8166" s="268"/>
      <c r="X8166" s="268"/>
    </row>
    <row r="8167" spans="1:24" x14ac:dyDescent="0.25">
      <c r="A8167" s="268"/>
      <c r="B8167" s="268"/>
      <c r="C8167" s="268"/>
      <c r="D8167" s="268"/>
      <c r="E8167" s="268"/>
      <c r="F8167" s="268"/>
      <c r="G8167" s="268"/>
      <c r="H8167" s="268"/>
      <c r="J8167" s="268"/>
      <c r="K8167" s="268"/>
      <c r="L8167" s="268"/>
      <c r="O8167" s="268"/>
      <c r="T8167" s="268"/>
      <c r="X8167" s="268"/>
    </row>
    <row r="8168" spans="1:24" x14ac:dyDescent="0.25">
      <c r="A8168" s="268"/>
      <c r="B8168" s="268"/>
      <c r="C8168" s="268"/>
      <c r="D8168" s="268"/>
      <c r="E8168" s="268"/>
      <c r="F8168" s="268"/>
      <c r="G8168" s="268"/>
      <c r="H8168" s="268"/>
      <c r="J8168" s="268"/>
      <c r="K8168" s="268"/>
      <c r="L8168" s="268"/>
      <c r="O8168" s="268"/>
      <c r="T8168" s="268"/>
      <c r="X8168" s="268"/>
    </row>
    <row r="8169" spans="1:24" x14ac:dyDescent="0.25">
      <c r="A8169" s="268"/>
      <c r="B8169" s="268"/>
      <c r="C8169" s="268"/>
      <c r="D8169" s="268"/>
      <c r="E8169" s="268"/>
      <c r="F8169" s="268"/>
      <c r="G8169" s="268"/>
      <c r="H8169" s="268"/>
      <c r="J8169" s="268"/>
      <c r="K8169" s="268"/>
      <c r="L8169" s="268"/>
      <c r="O8169" s="268"/>
      <c r="T8169" s="268"/>
      <c r="X8169" s="268"/>
    </row>
    <row r="8170" spans="1:24" x14ac:dyDescent="0.25">
      <c r="A8170" s="268"/>
      <c r="B8170" s="268"/>
      <c r="C8170" s="268"/>
      <c r="D8170" s="268"/>
      <c r="E8170" s="268"/>
      <c r="F8170" s="268"/>
      <c r="G8170" s="268"/>
      <c r="H8170" s="268"/>
      <c r="J8170" s="268"/>
      <c r="K8170" s="268"/>
      <c r="L8170" s="268"/>
      <c r="O8170" s="268"/>
      <c r="T8170" s="268"/>
      <c r="X8170" s="268"/>
    </row>
    <row r="8171" spans="1:24" x14ac:dyDescent="0.25">
      <c r="A8171" s="268"/>
      <c r="B8171" s="268"/>
      <c r="C8171" s="268"/>
      <c r="D8171" s="268"/>
      <c r="E8171" s="268"/>
      <c r="F8171" s="268"/>
      <c r="G8171" s="268"/>
      <c r="H8171" s="268"/>
      <c r="J8171" s="268"/>
      <c r="K8171" s="268"/>
      <c r="L8171" s="268"/>
      <c r="O8171" s="268"/>
      <c r="T8171" s="268"/>
      <c r="X8171" s="268"/>
    </row>
    <row r="8172" spans="1:24" x14ac:dyDescent="0.25">
      <c r="A8172" s="268"/>
      <c r="B8172" s="268"/>
      <c r="C8172" s="268"/>
      <c r="D8172" s="268"/>
      <c r="E8172" s="268"/>
      <c r="F8172" s="268"/>
      <c r="G8172" s="268"/>
      <c r="H8172" s="268"/>
      <c r="J8172" s="268"/>
      <c r="K8172" s="268"/>
      <c r="L8172" s="268"/>
      <c r="O8172" s="268"/>
      <c r="T8172" s="268"/>
      <c r="X8172" s="268"/>
    </row>
    <row r="8173" spans="1:24" x14ac:dyDescent="0.25">
      <c r="A8173" s="268"/>
      <c r="B8173" s="268"/>
      <c r="C8173" s="268"/>
      <c r="D8173" s="268"/>
      <c r="E8173" s="268"/>
      <c r="F8173" s="268"/>
      <c r="G8173" s="268"/>
      <c r="H8173" s="268"/>
      <c r="J8173" s="268"/>
      <c r="K8173" s="268"/>
      <c r="L8173" s="268"/>
      <c r="O8173" s="268"/>
      <c r="T8173" s="268"/>
      <c r="X8173" s="268"/>
    </row>
    <row r="8174" spans="1:24" x14ac:dyDescent="0.25">
      <c r="A8174" s="268"/>
      <c r="B8174" s="268"/>
      <c r="C8174" s="268"/>
      <c r="D8174" s="268"/>
      <c r="E8174" s="268"/>
      <c r="F8174" s="268"/>
      <c r="G8174" s="268"/>
      <c r="H8174" s="268"/>
      <c r="J8174" s="268"/>
      <c r="K8174" s="268"/>
      <c r="L8174" s="268"/>
      <c r="O8174" s="268"/>
      <c r="T8174" s="268"/>
      <c r="X8174" s="268"/>
    </row>
    <row r="8175" spans="1:24" x14ac:dyDescent="0.25">
      <c r="A8175" s="268"/>
      <c r="B8175" s="268"/>
      <c r="C8175" s="268"/>
      <c r="D8175" s="268"/>
      <c r="E8175" s="268"/>
      <c r="F8175" s="268"/>
      <c r="G8175" s="268"/>
      <c r="H8175" s="268"/>
      <c r="J8175" s="268"/>
      <c r="K8175" s="268"/>
      <c r="L8175" s="268"/>
      <c r="O8175" s="268"/>
      <c r="T8175" s="268"/>
      <c r="X8175" s="268"/>
    </row>
    <row r="8176" spans="1:24" x14ac:dyDescent="0.25">
      <c r="A8176" s="268"/>
      <c r="B8176" s="268"/>
      <c r="C8176" s="268"/>
      <c r="D8176" s="268"/>
      <c r="E8176" s="268"/>
      <c r="F8176" s="268"/>
      <c r="G8176" s="268"/>
      <c r="H8176" s="268"/>
      <c r="J8176" s="268"/>
      <c r="K8176" s="268"/>
      <c r="L8176" s="268"/>
      <c r="O8176" s="268"/>
      <c r="T8176" s="268"/>
      <c r="X8176" s="268"/>
    </row>
    <row r="8177" spans="1:24" x14ac:dyDescent="0.25">
      <c r="A8177" s="268"/>
      <c r="B8177" s="268"/>
      <c r="C8177" s="268"/>
      <c r="D8177" s="268"/>
      <c r="E8177" s="268"/>
      <c r="F8177" s="268"/>
      <c r="G8177" s="268"/>
      <c r="H8177" s="268"/>
      <c r="J8177" s="268"/>
      <c r="K8177" s="268"/>
      <c r="L8177" s="268"/>
      <c r="O8177" s="268"/>
      <c r="T8177" s="268"/>
      <c r="X8177" s="268"/>
    </row>
    <row r="8178" spans="1:24" x14ac:dyDescent="0.25">
      <c r="A8178" s="268"/>
      <c r="B8178" s="268"/>
      <c r="C8178" s="268"/>
      <c r="D8178" s="268"/>
      <c r="E8178" s="268"/>
      <c r="F8178" s="268"/>
      <c r="G8178" s="268"/>
      <c r="H8178" s="268"/>
      <c r="J8178" s="268"/>
      <c r="K8178" s="268"/>
      <c r="L8178" s="268"/>
      <c r="O8178" s="268"/>
      <c r="T8178" s="268"/>
      <c r="X8178" s="268"/>
    </row>
    <row r="8179" spans="1:24" x14ac:dyDescent="0.25">
      <c r="A8179" s="268"/>
      <c r="B8179" s="268"/>
      <c r="C8179" s="268"/>
      <c r="D8179" s="268"/>
      <c r="E8179" s="268"/>
      <c r="F8179" s="268"/>
      <c r="G8179" s="268"/>
      <c r="H8179" s="268"/>
      <c r="J8179" s="268"/>
      <c r="K8179" s="268"/>
      <c r="L8179" s="268"/>
      <c r="O8179" s="268"/>
      <c r="T8179" s="268"/>
      <c r="X8179" s="268"/>
    </row>
    <row r="8180" spans="1:24" x14ac:dyDescent="0.25">
      <c r="A8180" s="268"/>
      <c r="B8180" s="268"/>
      <c r="C8180" s="268"/>
      <c r="D8180" s="268"/>
      <c r="E8180" s="268"/>
      <c r="F8180" s="268"/>
      <c r="G8180" s="268"/>
      <c r="H8180" s="268"/>
      <c r="J8180" s="268"/>
      <c r="K8180" s="268"/>
      <c r="L8180" s="268"/>
      <c r="O8180" s="268"/>
      <c r="T8180" s="268"/>
      <c r="X8180" s="268"/>
    </row>
    <row r="8181" spans="1:24" x14ac:dyDescent="0.25">
      <c r="A8181" s="268"/>
      <c r="B8181" s="268"/>
      <c r="C8181" s="268"/>
      <c r="D8181" s="268"/>
      <c r="E8181" s="268"/>
      <c r="F8181" s="268"/>
      <c r="G8181" s="268"/>
      <c r="H8181" s="268"/>
      <c r="J8181" s="268"/>
      <c r="K8181" s="268"/>
      <c r="L8181" s="268"/>
      <c r="O8181" s="268"/>
      <c r="T8181" s="268"/>
      <c r="X8181" s="268"/>
    </row>
    <row r="8182" spans="1:24" x14ac:dyDescent="0.25">
      <c r="A8182" s="268"/>
      <c r="B8182" s="268"/>
      <c r="C8182" s="268"/>
      <c r="D8182" s="268"/>
      <c r="E8182" s="268"/>
      <c r="F8182" s="268"/>
      <c r="G8182" s="268"/>
      <c r="H8182" s="268"/>
      <c r="J8182" s="268"/>
      <c r="K8182" s="268"/>
      <c r="L8182" s="268"/>
      <c r="O8182" s="268"/>
      <c r="T8182" s="268"/>
      <c r="X8182" s="268"/>
    </row>
    <row r="8183" spans="1:24" x14ac:dyDescent="0.25">
      <c r="A8183" s="268"/>
      <c r="B8183" s="268"/>
      <c r="C8183" s="268"/>
      <c r="D8183" s="268"/>
      <c r="E8183" s="268"/>
      <c r="F8183" s="268"/>
      <c r="G8183" s="268"/>
      <c r="H8183" s="268"/>
      <c r="J8183" s="268"/>
      <c r="K8183" s="268"/>
      <c r="L8183" s="268"/>
      <c r="O8183" s="268"/>
      <c r="T8183" s="268"/>
      <c r="X8183" s="268"/>
    </row>
    <row r="8184" spans="1:24" x14ac:dyDescent="0.25">
      <c r="A8184" s="268"/>
      <c r="B8184" s="268"/>
      <c r="C8184" s="268"/>
      <c r="D8184" s="268"/>
      <c r="E8184" s="268"/>
      <c r="F8184" s="268"/>
      <c r="G8184" s="268"/>
      <c r="H8184" s="268"/>
      <c r="J8184" s="268"/>
      <c r="K8184" s="268"/>
      <c r="L8184" s="268"/>
      <c r="O8184" s="268"/>
      <c r="T8184" s="268"/>
      <c r="X8184" s="268"/>
    </row>
    <row r="8185" spans="1:24" x14ac:dyDescent="0.25">
      <c r="A8185" s="268"/>
      <c r="B8185" s="268"/>
      <c r="C8185" s="268"/>
      <c r="D8185" s="268"/>
      <c r="E8185" s="268"/>
      <c r="F8185" s="268"/>
      <c r="G8185" s="268"/>
      <c r="H8185" s="268"/>
      <c r="J8185" s="268"/>
      <c r="K8185" s="268"/>
      <c r="L8185" s="268"/>
      <c r="O8185" s="268"/>
      <c r="T8185" s="268"/>
      <c r="X8185" s="268"/>
    </row>
    <row r="8186" spans="1:24" x14ac:dyDescent="0.25">
      <c r="A8186" s="268"/>
      <c r="B8186" s="268"/>
      <c r="C8186" s="268"/>
      <c r="D8186" s="268"/>
      <c r="E8186" s="268"/>
      <c r="F8186" s="268"/>
      <c r="G8186" s="268"/>
      <c r="H8186" s="268"/>
      <c r="J8186" s="268"/>
      <c r="K8186" s="268"/>
      <c r="L8186" s="268"/>
      <c r="O8186" s="268"/>
      <c r="T8186" s="268"/>
      <c r="X8186" s="268"/>
    </row>
    <row r="8187" spans="1:24" x14ac:dyDescent="0.25">
      <c r="A8187" s="268"/>
      <c r="B8187" s="268"/>
      <c r="C8187" s="268"/>
      <c r="D8187" s="268"/>
      <c r="E8187" s="268"/>
      <c r="F8187" s="268"/>
      <c r="G8187" s="268"/>
      <c r="H8187" s="268"/>
      <c r="J8187" s="268"/>
      <c r="K8187" s="268"/>
      <c r="L8187" s="268"/>
      <c r="O8187" s="268"/>
      <c r="T8187" s="268"/>
      <c r="X8187" s="268"/>
    </row>
    <row r="8188" spans="1:24" x14ac:dyDescent="0.25">
      <c r="A8188" s="268"/>
      <c r="B8188" s="268"/>
      <c r="C8188" s="268"/>
      <c r="D8188" s="268"/>
      <c r="E8188" s="268"/>
      <c r="F8188" s="268"/>
      <c r="G8188" s="268"/>
      <c r="H8188" s="268"/>
      <c r="J8188" s="268"/>
      <c r="K8188" s="268"/>
      <c r="L8188" s="268"/>
      <c r="O8188" s="268"/>
      <c r="T8188" s="268"/>
      <c r="X8188" s="268"/>
    </row>
    <row r="8189" spans="1:24" x14ac:dyDescent="0.25">
      <c r="A8189" s="268"/>
      <c r="B8189" s="268"/>
      <c r="C8189" s="268"/>
      <c r="D8189" s="268"/>
      <c r="E8189" s="268"/>
      <c r="F8189" s="268"/>
      <c r="G8189" s="268"/>
      <c r="H8189" s="268"/>
      <c r="J8189" s="268"/>
      <c r="K8189" s="268"/>
      <c r="L8189" s="268"/>
      <c r="O8189" s="268"/>
      <c r="T8189" s="268"/>
      <c r="X8189" s="268"/>
    </row>
    <row r="8190" spans="1:24" x14ac:dyDescent="0.25">
      <c r="A8190" s="268"/>
      <c r="B8190" s="268"/>
      <c r="C8190" s="268"/>
      <c r="D8190" s="268"/>
      <c r="E8190" s="268"/>
      <c r="F8190" s="268"/>
      <c r="G8190" s="268"/>
      <c r="H8190" s="268"/>
      <c r="J8190" s="268"/>
      <c r="K8190" s="268"/>
      <c r="L8190" s="268"/>
      <c r="O8190" s="268"/>
      <c r="T8190" s="268"/>
      <c r="X8190" s="268"/>
    </row>
    <row r="8191" spans="1:24" x14ac:dyDescent="0.25">
      <c r="A8191" s="268"/>
      <c r="B8191" s="268"/>
      <c r="C8191" s="268"/>
      <c r="D8191" s="268"/>
      <c r="E8191" s="268"/>
      <c r="F8191" s="268"/>
      <c r="G8191" s="268"/>
      <c r="H8191" s="268"/>
      <c r="J8191" s="268"/>
      <c r="K8191" s="268"/>
      <c r="L8191" s="268"/>
      <c r="O8191" s="268"/>
      <c r="T8191" s="268"/>
      <c r="X8191" s="268"/>
    </row>
    <row r="8192" spans="1:24" x14ac:dyDescent="0.25">
      <c r="A8192" s="268"/>
      <c r="B8192" s="268"/>
      <c r="C8192" s="268"/>
      <c r="D8192" s="268"/>
      <c r="E8192" s="268"/>
      <c r="F8192" s="268"/>
      <c r="G8192" s="268"/>
      <c r="H8192" s="268"/>
      <c r="J8192" s="268"/>
      <c r="K8192" s="268"/>
      <c r="L8192" s="268"/>
      <c r="O8192" s="268"/>
      <c r="T8192" s="268"/>
      <c r="X8192" s="268"/>
    </row>
    <row r="8193" spans="1:24" x14ac:dyDescent="0.25">
      <c r="A8193" s="268"/>
      <c r="B8193" s="268"/>
      <c r="C8193" s="268"/>
      <c r="D8193" s="268"/>
      <c r="E8193" s="268"/>
      <c r="F8193" s="268"/>
      <c r="G8193" s="268"/>
      <c r="H8193" s="268"/>
      <c r="J8193" s="268"/>
      <c r="K8193" s="268"/>
      <c r="L8193" s="268"/>
      <c r="O8193" s="268"/>
      <c r="T8193" s="268"/>
      <c r="X8193" s="268"/>
    </row>
    <row r="8194" spans="1:24" x14ac:dyDescent="0.25">
      <c r="A8194" s="268"/>
      <c r="B8194" s="268"/>
      <c r="C8194" s="268"/>
      <c r="D8194" s="268"/>
      <c r="E8194" s="268"/>
      <c r="F8194" s="268"/>
      <c r="G8194" s="268"/>
      <c r="H8194" s="268"/>
      <c r="J8194" s="268"/>
      <c r="K8194" s="268"/>
      <c r="L8194" s="268"/>
      <c r="O8194" s="268"/>
      <c r="T8194" s="268"/>
      <c r="X8194" s="268"/>
    </row>
    <row r="8195" spans="1:24" x14ac:dyDescent="0.25">
      <c r="A8195" s="268"/>
      <c r="B8195" s="268"/>
      <c r="C8195" s="268"/>
      <c r="D8195" s="268"/>
      <c r="E8195" s="268"/>
      <c r="F8195" s="268"/>
      <c r="G8195" s="268"/>
      <c r="H8195" s="268"/>
      <c r="J8195" s="268"/>
      <c r="K8195" s="268"/>
      <c r="L8195" s="268"/>
      <c r="O8195" s="268"/>
      <c r="T8195" s="268"/>
      <c r="X8195" s="268"/>
    </row>
    <row r="8196" spans="1:24" x14ac:dyDescent="0.25">
      <c r="A8196" s="268"/>
      <c r="B8196" s="268"/>
      <c r="C8196" s="268"/>
      <c r="D8196" s="268"/>
      <c r="E8196" s="268"/>
      <c r="F8196" s="268"/>
      <c r="G8196" s="268"/>
      <c r="H8196" s="268"/>
      <c r="J8196" s="268"/>
      <c r="K8196" s="268"/>
      <c r="L8196" s="268"/>
      <c r="O8196" s="268"/>
      <c r="T8196" s="268"/>
      <c r="X8196" s="268"/>
    </row>
    <row r="8197" spans="1:24" x14ac:dyDescent="0.25">
      <c r="A8197" s="268"/>
      <c r="B8197" s="268"/>
      <c r="C8197" s="268"/>
      <c r="D8197" s="268"/>
      <c r="E8197" s="268"/>
      <c r="F8197" s="268"/>
      <c r="G8197" s="268"/>
      <c r="H8197" s="268"/>
      <c r="J8197" s="268"/>
      <c r="K8197" s="268"/>
      <c r="L8197" s="268"/>
      <c r="O8197" s="268"/>
      <c r="T8197" s="268"/>
      <c r="X8197" s="268"/>
    </row>
    <row r="8198" spans="1:24" x14ac:dyDescent="0.25">
      <c r="A8198" s="268"/>
      <c r="B8198" s="268"/>
      <c r="C8198" s="268"/>
      <c r="D8198" s="268"/>
      <c r="E8198" s="268"/>
      <c r="F8198" s="268"/>
      <c r="G8198" s="268"/>
      <c r="H8198" s="268"/>
      <c r="J8198" s="268"/>
      <c r="K8198" s="268"/>
      <c r="L8198" s="268"/>
      <c r="O8198" s="268"/>
      <c r="T8198" s="268"/>
      <c r="X8198" s="268"/>
    </row>
    <row r="8199" spans="1:24" x14ac:dyDescent="0.25">
      <c r="A8199" s="268"/>
      <c r="B8199" s="268"/>
      <c r="C8199" s="268"/>
      <c r="D8199" s="268"/>
      <c r="E8199" s="268"/>
      <c r="F8199" s="268"/>
      <c r="G8199" s="268"/>
      <c r="H8199" s="268"/>
      <c r="J8199" s="268"/>
      <c r="K8199" s="268"/>
      <c r="L8199" s="268"/>
      <c r="O8199" s="268"/>
      <c r="T8199" s="268"/>
      <c r="X8199" s="268"/>
    </row>
    <row r="8200" spans="1:24" x14ac:dyDescent="0.25">
      <c r="A8200" s="268"/>
      <c r="B8200" s="268"/>
      <c r="C8200" s="268"/>
      <c r="D8200" s="268"/>
      <c r="E8200" s="268"/>
      <c r="F8200" s="268"/>
      <c r="G8200" s="268"/>
      <c r="H8200" s="268"/>
      <c r="J8200" s="268"/>
      <c r="K8200" s="268"/>
      <c r="L8200" s="268"/>
      <c r="O8200" s="268"/>
      <c r="T8200" s="268"/>
      <c r="X8200" s="268"/>
    </row>
    <row r="8201" spans="1:24" x14ac:dyDescent="0.25">
      <c r="A8201" s="268"/>
      <c r="B8201" s="268"/>
      <c r="C8201" s="268"/>
      <c r="D8201" s="268"/>
      <c r="E8201" s="268"/>
      <c r="F8201" s="268"/>
      <c r="G8201" s="268"/>
      <c r="H8201" s="268"/>
      <c r="J8201" s="268"/>
      <c r="K8201" s="268"/>
      <c r="L8201" s="268"/>
      <c r="O8201" s="268"/>
      <c r="T8201" s="268"/>
      <c r="X8201" s="268"/>
    </row>
    <row r="8202" spans="1:24" x14ac:dyDescent="0.25">
      <c r="A8202" s="268"/>
      <c r="B8202" s="268"/>
      <c r="C8202" s="268"/>
      <c r="D8202" s="268"/>
      <c r="E8202" s="268"/>
      <c r="F8202" s="268"/>
      <c r="G8202" s="268"/>
      <c r="H8202" s="268"/>
      <c r="J8202" s="268"/>
      <c r="K8202" s="268"/>
      <c r="L8202" s="268"/>
      <c r="O8202" s="268"/>
      <c r="T8202" s="268"/>
      <c r="X8202" s="268"/>
    </row>
    <row r="8203" spans="1:24" x14ac:dyDescent="0.25">
      <c r="A8203" s="268"/>
      <c r="B8203" s="268"/>
      <c r="C8203" s="268"/>
      <c r="D8203" s="268"/>
      <c r="E8203" s="268"/>
      <c r="F8203" s="268"/>
      <c r="G8203" s="268"/>
      <c r="H8203" s="268"/>
      <c r="J8203" s="268"/>
      <c r="K8203" s="268"/>
      <c r="L8203" s="268"/>
      <c r="O8203" s="268"/>
      <c r="T8203" s="268"/>
      <c r="X8203" s="268"/>
    </row>
    <row r="8204" spans="1:24" x14ac:dyDescent="0.25">
      <c r="A8204" s="268"/>
      <c r="B8204" s="268"/>
      <c r="C8204" s="268"/>
      <c r="D8204" s="268"/>
      <c r="E8204" s="268"/>
      <c r="F8204" s="268"/>
      <c r="G8204" s="268"/>
      <c r="H8204" s="268"/>
      <c r="J8204" s="268"/>
      <c r="K8204" s="268"/>
      <c r="L8204" s="268"/>
      <c r="O8204" s="268"/>
      <c r="T8204" s="268"/>
      <c r="X8204" s="268"/>
    </row>
    <row r="8205" spans="1:24" x14ac:dyDescent="0.25">
      <c r="A8205" s="268"/>
      <c r="B8205" s="268"/>
      <c r="C8205" s="268"/>
      <c r="D8205" s="268"/>
      <c r="E8205" s="268"/>
      <c r="F8205" s="268"/>
      <c r="G8205" s="268"/>
      <c r="H8205" s="268"/>
      <c r="J8205" s="268"/>
      <c r="K8205" s="268"/>
      <c r="L8205" s="268"/>
      <c r="O8205" s="268"/>
      <c r="T8205" s="268"/>
      <c r="X8205" s="268"/>
    </row>
    <row r="8206" spans="1:24" x14ac:dyDescent="0.25">
      <c r="A8206" s="268"/>
      <c r="B8206" s="268"/>
      <c r="C8206" s="268"/>
      <c r="D8206" s="268"/>
      <c r="E8206" s="268"/>
      <c r="F8206" s="268"/>
      <c r="G8206" s="268"/>
      <c r="H8206" s="268"/>
      <c r="J8206" s="268"/>
      <c r="K8206" s="268"/>
      <c r="L8206" s="268"/>
      <c r="O8206" s="268"/>
      <c r="T8206" s="268"/>
      <c r="X8206" s="268"/>
    </row>
    <row r="8207" spans="1:24" x14ac:dyDescent="0.25">
      <c r="A8207" s="268"/>
      <c r="B8207" s="268"/>
      <c r="C8207" s="268"/>
      <c r="D8207" s="268"/>
      <c r="E8207" s="268"/>
      <c r="F8207" s="268"/>
      <c r="G8207" s="268"/>
      <c r="H8207" s="268"/>
      <c r="J8207" s="268"/>
      <c r="K8207" s="268"/>
      <c r="L8207" s="268"/>
      <c r="O8207" s="268"/>
      <c r="T8207" s="268"/>
      <c r="X8207" s="268"/>
    </row>
    <row r="8208" spans="1:24" x14ac:dyDescent="0.25">
      <c r="A8208" s="268"/>
      <c r="B8208" s="268"/>
      <c r="C8208" s="268"/>
      <c r="D8208" s="268"/>
      <c r="E8208" s="268"/>
      <c r="F8208" s="268"/>
      <c r="G8208" s="268"/>
      <c r="H8208" s="268"/>
      <c r="J8208" s="268"/>
      <c r="K8208" s="268"/>
      <c r="L8208" s="268"/>
      <c r="O8208" s="268"/>
      <c r="T8208" s="268"/>
      <c r="X8208" s="268"/>
    </row>
    <row r="8209" spans="1:24" x14ac:dyDescent="0.25">
      <c r="A8209" s="268"/>
      <c r="B8209" s="268"/>
      <c r="C8209" s="268"/>
      <c r="D8209" s="268"/>
      <c r="E8209" s="268"/>
      <c r="F8209" s="268"/>
      <c r="G8209" s="268"/>
      <c r="H8209" s="268"/>
      <c r="J8209" s="268"/>
      <c r="K8209" s="268"/>
      <c r="L8209" s="268"/>
      <c r="O8209" s="268"/>
      <c r="T8209" s="268"/>
      <c r="X8209" s="268"/>
    </row>
    <row r="8210" spans="1:24" x14ac:dyDescent="0.25">
      <c r="A8210" s="268"/>
      <c r="B8210" s="268"/>
      <c r="C8210" s="268"/>
      <c r="D8210" s="268"/>
      <c r="E8210" s="268"/>
      <c r="F8210" s="268"/>
      <c r="G8210" s="268"/>
      <c r="H8210" s="268"/>
      <c r="J8210" s="268"/>
      <c r="K8210" s="268"/>
      <c r="L8210" s="268"/>
      <c r="O8210" s="268"/>
      <c r="T8210" s="268"/>
      <c r="X8210" s="268"/>
    </row>
    <row r="8211" spans="1:24" x14ac:dyDescent="0.25">
      <c r="A8211" s="268"/>
      <c r="B8211" s="268"/>
      <c r="C8211" s="268"/>
      <c r="D8211" s="268"/>
      <c r="E8211" s="268"/>
      <c r="F8211" s="268"/>
      <c r="G8211" s="268"/>
      <c r="H8211" s="268"/>
      <c r="J8211" s="268"/>
      <c r="K8211" s="268"/>
      <c r="L8211" s="268"/>
      <c r="O8211" s="268"/>
      <c r="T8211" s="268"/>
      <c r="X8211" s="268"/>
    </row>
    <row r="8212" spans="1:24" x14ac:dyDescent="0.25">
      <c r="A8212" s="268"/>
      <c r="B8212" s="268"/>
      <c r="C8212" s="268"/>
      <c r="D8212" s="268"/>
      <c r="E8212" s="268"/>
      <c r="F8212" s="268"/>
      <c r="G8212" s="268"/>
      <c r="H8212" s="268"/>
      <c r="J8212" s="268"/>
      <c r="K8212" s="268"/>
      <c r="L8212" s="268"/>
      <c r="O8212" s="268"/>
      <c r="T8212" s="268"/>
      <c r="X8212" s="268"/>
    </row>
    <row r="8213" spans="1:24" x14ac:dyDescent="0.25">
      <c r="A8213" s="268"/>
      <c r="B8213" s="268"/>
      <c r="C8213" s="268"/>
      <c r="D8213" s="268"/>
      <c r="E8213" s="268"/>
      <c r="F8213" s="268"/>
      <c r="G8213" s="268"/>
      <c r="H8213" s="268"/>
      <c r="J8213" s="268"/>
      <c r="K8213" s="268"/>
      <c r="L8213" s="268"/>
      <c r="O8213" s="268"/>
      <c r="T8213" s="268"/>
      <c r="X8213" s="268"/>
    </row>
    <row r="8214" spans="1:24" x14ac:dyDescent="0.25">
      <c r="A8214" s="268"/>
      <c r="B8214" s="268"/>
      <c r="C8214" s="268"/>
      <c r="D8214" s="268"/>
      <c r="E8214" s="268"/>
      <c r="F8214" s="268"/>
      <c r="G8214" s="268"/>
      <c r="H8214" s="268"/>
      <c r="J8214" s="268"/>
      <c r="K8214" s="268"/>
      <c r="L8214" s="268"/>
      <c r="O8214" s="268"/>
      <c r="T8214" s="268"/>
      <c r="X8214" s="268"/>
    </row>
    <row r="8215" spans="1:24" x14ac:dyDescent="0.25">
      <c r="A8215" s="268"/>
      <c r="B8215" s="268"/>
      <c r="C8215" s="268"/>
      <c r="D8215" s="268"/>
      <c r="E8215" s="268"/>
      <c r="F8215" s="268"/>
      <c r="G8215" s="268"/>
      <c r="H8215" s="268"/>
      <c r="J8215" s="268"/>
      <c r="K8215" s="268"/>
      <c r="L8215" s="268"/>
      <c r="O8215" s="268"/>
      <c r="T8215" s="268"/>
      <c r="X8215" s="268"/>
    </row>
    <row r="8216" spans="1:24" x14ac:dyDescent="0.25">
      <c r="A8216" s="268"/>
      <c r="B8216" s="268"/>
      <c r="C8216" s="268"/>
      <c r="D8216" s="268"/>
      <c r="E8216" s="268"/>
      <c r="F8216" s="268"/>
      <c r="G8216" s="268"/>
      <c r="H8216" s="268"/>
      <c r="J8216" s="268"/>
      <c r="K8216" s="268"/>
      <c r="L8216" s="268"/>
      <c r="O8216" s="268"/>
      <c r="T8216" s="268"/>
      <c r="X8216" s="268"/>
    </row>
    <row r="8217" spans="1:24" x14ac:dyDescent="0.25">
      <c r="A8217" s="268"/>
      <c r="B8217" s="268"/>
      <c r="C8217" s="268"/>
      <c r="D8217" s="268"/>
      <c r="E8217" s="268"/>
      <c r="F8217" s="268"/>
      <c r="G8217" s="268"/>
      <c r="H8217" s="268"/>
      <c r="J8217" s="268"/>
      <c r="K8217" s="268"/>
      <c r="L8217" s="268"/>
      <c r="O8217" s="268"/>
      <c r="T8217" s="268"/>
      <c r="X8217" s="268"/>
    </row>
    <row r="8218" spans="1:24" x14ac:dyDescent="0.25">
      <c r="A8218" s="268"/>
      <c r="B8218" s="268"/>
      <c r="C8218" s="268"/>
      <c r="D8218" s="268"/>
      <c r="E8218" s="268"/>
      <c r="F8218" s="268"/>
      <c r="G8218" s="268"/>
      <c r="H8218" s="268"/>
      <c r="J8218" s="268"/>
      <c r="K8218" s="268"/>
      <c r="L8218" s="268"/>
      <c r="O8218" s="268"/>
      <c r="T8218" s="268"/>
      <c r="X8218" s="268"/>
    </row>
    <row r="8219" spans="1:24" x14ac:dyDescent="0.25">
      <c r="A8219" s="268"/>
      <c r="B8219" s="268"/>
      <c r="C8219" s="268"/>
      <c r="D8219" s="268"/>
      <c r="E8219" s="268"/>
      <c r="F8219" s="268"/>
      <c r="G8219" s="268"/>
      <c r="H8219" s="268"/>
      <c r="J8219" s="268"/>
      <c r="K8219" s="268"/>
      <c r="L8219" s="268"/>
      <c r="O8219" s="268"/>
      <c r="T8219" s="268"/>
      <c r="X8219" s="268"/>
    </row>
    <row r="8220" spans="1:24" x14ac:dyDescent="0.25">
      <c r="A8220" s="268"/>
      <c r="B8220" s="268"/>
      <c r="C8220" s="268"/>
      <c r="D8220" s="268"/>
      <c r="E8220" s="268"/>
      <c r="F8220" s="268"/>
      <c r="G8220" s="268"/>
      <c r="H8220" s="268"/>
      <c r="J8220" s="268"/>
      <c r="K8220" s="268"/>
      <c r="L8220" s="268"/>
      <c r="O8220" s="268"/>
      <c r="T8220" s="268"/>
      <c r="X8220" s="268"/>
    </row>
    <row r="8221" spans="1:24" x14ac:dyDescent="0.25">
      <c r="A8221" s="268"/>
      <c r="B8221" s="268"/>
      <c r="C8221" s="268"/>
      <c r="D8221" s="268"/>
      <c r="E8221" s="268"/>
      <c r="F8221" s="268"/>
      <c r="G8221" s="268"/>
      <c r="H8221" s="268"/>
      <c r="J8221" s="268"/>
      <c r="K8221" s="268"/>
      <c r="L8221" s="268"/>
      <c r="O8221" s="268"/>
      <c r="T8221" s="268"/>
      <c r="X8221" s="268"/>
    </row>
    <row r="8222" spans="1:24" x14ac:dyDescent="0.25">
      <c r="A8222" s="268"/>
      <c r="B8222" s="268"/>
      <c r="C8222" s="268"/>
      <c r="D8222" s="268"/>
      <c r="E8222" s="268"/>
      <c r="F8222" s="268"/>
      <c r="G8222" s="268"/>
      <c r="H8222" s="268"/>
      <c r="J8222" s="268"/>
      <c r="K8222" s="268"/>
      <c r="L8222" s="268"/>
      <c r="O8222" s="268"/>
      <c r="T8222" s="268"/>
      <c r="X8222" s="268"/>
    </row>
    <row r="8223" spans="1:24" x14ac:dyDescent="0.25">
      <c r="A8223" s="268"/>
      <c r="B8223" s="268"/>
      <c r="C8223" s="268"/>
      <c r="D8223" s="268"/>
      <c r="E8223" s="268"/>
      <c r="F8223" s="268"/>
      <c r="G8223" s="268"/>
      <c r="H8223" s="268"/>
      <c r="J8223" s="268"/>
      <c r="K8223" s="268"/>
      <c r="L8223" s="268"/>
      <c r="O8223" s="268"/>
      <c r="T8223" s="268"/>
      <c r="X8223" s="268"/>
    </row>
    <row r="8224" spans="1:24" x14ac:dyDescent="0.25">
      <c r="A8224" s="268"/>
      <c r="B8224" s="268"/>
      <c r="C8224" s="268"/>
      <c r="D8224" s="268"/>
      <c r="E8224" s="268"/>
      <c r="F8224" s="268"/>
      <c r="G8224" s="268"/>
      <c r="H8224" s="268"/>
      <c r="J8224" s="268"/>
      <c r="K8224" s="268"/>
      <c r="L8224" s="268"/>
      <c r="O8224" s="268"/>
      <c r="T8224" s="268"/>
      <c r="X8224" s="268"/>
    </row>
    <row r="8225" spans="1:24" x14ac:dyDescent="0.25">
      <c r="A8225" s="268"/>
      <c r="B8225" s="268"/>
      <c r="C8225" s="268"/>
      <c r="D8225" s="268"/>
      <c r="E8225" s="268"/>
      <c r="F8225" s="268"/>
      <c r="G8225" s="268"/>
      <c r="H8225" s="268"/>
      <c r="J8225" s="268"/>
      <c r="K8225" s="268"/>
      <c r="L8225" s="268"/>
      <c r="O8225" s="268"/>
      <c r="T8225" s="268"/>
      <c r="X8225" s="268"/>
    </row>
    <row r="8226" spans="1:24" x14ac:dyDescent="0.25">
      <c r="A8226" s="268"/>
      <c r="B8226" s="268"/>
      <c r="C8226" s="268"/>
      <c r="D8226" s="268"/>
      <c r="E8226" s="268"/>
      <c r="F8226" s="268"/>
      <c r="G8226" s="268"/>
      <c r="H8226" s="268"/>
      <c r="J8226" s="268"/>
      <c r="K8226" s="268"/>
      <c r="L8226" s="268"/>
      <c r="O8226" s="268"/>
      <c r="T8226" s="268"/>
      <c r="X8226" s="268"/>
    </row>
    <row r="8227" spans="1:24" x14ac:dyDescent="0.25">
      <c r="A8227" s="268"/>
      <c r="B8227" s="268"/>
      <c r="C8227" s="268"/>
      <c r="D8227" s="268"/>
      <c r="E8227" s="268"/>
      <c r="F8227" s="268"/>
      <c r="G8227" s="268"/>
      <c r="H8227" s="268"/>
      <c r="J8227" s="268"/>
      <c r="K8227" s="268"/>
      <c r="L8227" s="268"/>
      <c r="O8227" s="268"/>
      <c r="T8227" s="268"/>
      <c r="X8227" s="268"/>
    </row>
    <row r="8228" spans="1:24" x14ac:dyDescent="0.25">
      <c r="A8228" s="268"/>
      <c r="B8228" s="268"/>
      <c r="C8228" s="268"/>
      <c r="D8228" s="268"/>
      <c r="E8228" s="268"/>
      <c r="F8228" s="268"/>
      <c r="G8228" s="268"/>
      <c r="H8228" s="268"/>
      <c r="J8228" s="268"/>
      <c r="K8228" s="268"/>
      <c r="L8228" s="268"/>
      <c r="O8228" s="268"/>
      <c r="T8228" s="268"/>
      <c r="X8228" s="268"/>
    </row>
    <row r="8229" spans="1:24" x14ac:dyDescent="0.25">
      <c r="A8229" s="268"/>
      <c r="B8229" s="268"/>
      <c r="C8229" s="268"/>
      <c r="D8229" s="268"/>
      <c r="E8229" s="268"/>
      <c r="F8229" s="268"/>
      <c r="G8229" s="268"/>
      <c r="H8229" s="268"/>
      <c r="J8229" s="268"/>
      <c r="K8229" s="268"/>
      <c r="L8229" s="268"/>
      <c r="O8229" s="268"/>
      <c r="T8229" s="268"/>
      <c r="X8229" s="268"/>
    </row>
    <row r="8230" spans="1:24" x14ac:dyDescent="0.25">
      <c r="A8230" s="268"/>
      <c r="B8230" s="268"/>
      <c r="C8230" s="268"/>
      <c r="D8230" s="268"/>
      <c r="E8230" s="268"/>
      <c r="F8230" s="268"/>
      <c r="G8230" s="268"/>
      <c r="H8230" s="268"/>
      <c r="J8230" s="268"/>
      <c r="K8230" s="268"/>
      <c r="L8230" s="268"/>
      <c r="O8230" s="268"/>
      <c r="T8230" s="268"/>
      <c r="X8230" s="268"/>
    </row>
    <row r="8231" spans="1:24" x14ac:dyDescent="0.25">
      <c r="A8231" s="268"/>
      <c r="B8231" s="268"/>
      <c r="C8231" s="268"/>
      <c r="D8231" s="268"/>
      <c r="E8231" s="268"/>
      <c r="F8231" s="268"/>
      <c r="G8231" s="268"/>
      <c r="H8231" s="268"/>
      <c r="J8231" s="268"/>
      <c r="K8231" s="268"/>
      <c r="L8231" s="268"/>
      <c r="O8231" s="268"/>
      <c r="T8231" s="268"/>
      <c r="X8231" s="268"/>
    </row>
    <row r="8232" spans="1:24" x14ac:dyDescent="0.25">
      <c r="A8232" s="268"/>
      <c r="B8232" s="268"/>
      <c r="C8232" s="268"/>
      <c r="D8232" s="268"/>
      <c r="E8232" s="268"/>
      <c r="F8232" s="268"/>
      <c r="G8232" s="268"/>
      <c r="H8232" s="268"/>
      <c r="J8232" s="268"/>
      <c r="K8232" s="268"/>
      <c r="L8232" s="268"/>
      <c r="O8232" s="268"/>
      <c r="T8232" s="268"/>
      <c r="X8232" s="268"/>
    </row>
    <row r="8233" spans="1:24" x14ac:dyDescent="0.25">
      <c r="A8233" s="268"/>
      <c r="B8233" s="268"/>
      <c r="C8233" s="268"/>
      <c r="D8233" s="268"/>
      <c r="E8233" s="268"/>
      <c r="F8233" s="268"/>
      <c r="G8233" s="268"/>
      <c r="H8233" s="268"/>
      <c r="J8233" s="268"/>
      <c r="K8233" s="268"/>
      <c r="L8233" s="268"/>
      <c r="O8233" s="268"/>
      <c r="T8233" s="268"/>
      <c r="X8233" s="268"/>
    </row>
    <row r="8234" spans="1:24" x14ac:dyDescent="0.25">
      <c r="A8234" s="268"/>
      <c r="B8234" s="268"/>
      <c r="C8234" s="268"/>
      <c r="D8234" s="268"/>
      <c r="E8234" s="268"/>
      <c r="F8234" s="268"/>
      <c r="G8234" s="268"/>
      <c r="H8234" s="268"/>
      <c r="J8234" s="268"/>
      <c r="K8234" s="268"/>
      <c r="L8234" s="268"/>
      <c r="O8234" s="268"/>
      <c r="T8234" s="268"/>
      <c r="X8234" s="268"/>
    </row>
    <row r="8235" spans="1:24" x14ac:dyDescent="0.25">
      <c r="A8235" s="268"/>
      <c r="B8235" s="268"/>
      <c r="C8235" s="268"/>
      <c r="D8235" s="268"/>
      <c r="E8235" s="268"/>
      <c r="F8235" s="268"/>
      <c r="G8235" s="268"/>
      <c r="H8235" s="268"/>
      <c r="J8235" s="268"/>
      <c r="K8235" s="268"/>
      <c r="L8235" s="268"/>
      <c r="O8235" s="268"/>
      <c r="T8235" s="268"/>
      <c r="X8235" s="268"/>
    </row>
    <row r="8236" spans="1:24" x14ac:dyDescent="0.25">
      <c r="A8236" s="268"/>
      <c r="B8236" s="268"/>
      <c r="C8236" s="268"/>
      <c r="D8236" s="268"/>
      <c r="E8236" s="268"/>
      <c r="F8236" s="268"/>
      <c r="G8236" s="268"/>
      <c r="H8236" s="268"/>
      <c r="J8236" s="268"/>
      <c r="K8236" s="268"/>
      <c r="L8236" s="268"/>
      <c r="O8236" s="268"/>
      <c r="T8236" s="268"/>
      <c r="X8236" s="268"/>
    </row>
    <row r="8237" spans="1:24" x14ac:dyDescent="0.25">
      <c r="A8237" s="268"/>
      <c r="B8237" s="268"/>
      <c r="C8237" s="268"/>
      <c r="D8237" s="268"/>
      <c r="E8237" s="268"/>
      <c r="F8237" s="268"/>
      <c r="G8237" s="268"/>
      <c r="H8237" s="268"/>
      <c r="J8237" s="268"/>
      <c r="K8237" s="268"/>
      <c r="L8237" s="268"/>
      <c r="O8237" s="268"/>
      <c r="T8237" s="268"/>
      <c r="X8237" s="268"/>
    </row>
    <row r="8238" spans="1:24" x14ac:dyDescent="0.25">
      <c r="A8238" s="268"/>
      <c r="B8238" s="268"/>
      <c r="C8238" s="268"/>
      <c r="D8238" s="268"/>
      <c r="E8238" s="268"/>
      <c r="F8238" s="268"/>
      <c r="G8238" s="268"/>
      <c r="H8238" s="268"/>
      <c r="J8238" s="268"/>
      <c r="K8238" s="268"/>
      <c r="L8238" s="268"/>
      <c r="O8238" s="268"/>
      <c r="T8238" s="268"/>
      <c r="X8238" s="268"/>
    </row>
    <row r="8239" spans="1:24" x14ac:dyDescent="0.25">
      <c r="A8239" s="268"/>
      <c r="B8239" s="268"/>
      <c r="C8239" s="268"/>
      <c r="D8239" s="268"/>
      <c r="E8239" s="268"/>
      <c r="F8239" s="268"/>
      <c r="G8239" s="268"/>
      <c r="H8239" s="268"/>
      <c r="J8239" s="268"/>
      <c r="K8239" s="268"/>
      <c r="L8239" s="268"/>
      <c r="O8239" s="268"/>
      <c r="T8239" s="268"/>
      <c r="X8239" s="268"/>
    </row>
    <row r="8240" spans="1:24" x14ac:dyDescent="0.25">
      <c r="A8240" s="268"/>
      <c r="B8240" s="268"/>
      <c r="C8240" s="268"/>
      <c r="D8240" s="268"/>
      <c r="E8240" s="268"/>
      <c r="F8240" s="268"/>
      <c r="G8240" s="268"/>
      <c r="H8240" s="268"/>
      <c r="J8240" s="268"/>
      <c r="K8240" s="268"/>
      <c r="L8240" s="268"/>
      <c r="O8240" s="268"/>
      <c r="T8240" s="268"/>
      <c r="X8240" s="268"/>
    </row>
    <row r="8241" spans="1:24" x14ac:dyDescent="0.25">
      <c r="A8241" s="268"/>
      <c r="B8241" s="268"/>
      <c r="C8241" s="268"/>
      <c r="D8241" s="268"/>
      <c r="E8241" s="268"/>
      <c r="F8241" s="268"/>
      <c r="G8241" s="268"/>
      <c r="H8241" s="268"/>
      <c r="J8241" s="268"/>
      <c r="K8241" s="268"/>
      <c r="L8241" s="268"/>
      <c r="O8241" s="268"/>
      <c r="T8241" s="268"/>
      <c r="X8241" s="268"/>
    </row>
    <row r="8242" spans="1:24" x14ac:dyDescent="0.25">
      <c r="A8242" s="268"/>
      <c r="B8242" s="268"/>
      <c r="C8242" s="268"/>
      <c r="D8242" s="268"/>
      <c r="E8242" s="268"/>
      <c r="F8242" s="268"/>
      <c r="G8242" s="268"/>
      <c r="H8242" s="268"/>
      <c r="J8242" s="268"/>
      <c r="K8242" s="268"/>
      <c r="L8242" s="268"/>
      <c r="O8242" s="268"/>
      <c r="T8242" s="268"/>
      <c r="X8242" s="268"/>
    </row>
    <row r="8243" spans="1:24" x14ac:dyDescent="0.25">
      <c r="A8243" s="268"/>
      <c r="B8243" s="268"/>
      <c r="C8243" s="268"/>
      <c r="D8243" s="268"/>
      <c r="E8243" s="268"/>
      <c r="F8243" s="268"/>
      <c r="G8243" s="268"/>
      <c r="H8243" s="268"/>
      <c r="J8243" s="268"/>
      <c r="K8243" s="268"/>
      <c r="L8243" s="268"/>
      <c r="O8243" s="268"/>
      <c r="T8243" s="268"/>
      <c r="X8243" s="268"/>
    </row>
    <row r="8244" spans="1:24" x14ac:dyDescent="0.25">
      <c r="A8244" s="268"/>
      <c r="B8244" s="268"/>
      <c r="C8244" s="268"/>
      <c r="D8244" s="268"/>
      <c r="E8244" s="268"/>
      <c r="F8244" s="268"/>
      <c r="G8244" s="268"/>
      <c r="H8244" s="268"/>
      <c r="J8244" s="268"/>
      <c r="K8244" s="268"/>
      <c r="L8244" s="268"/>
      <c r="O8244" s="268"/>
      <c r="T8244" s="268"/>
      <c r="X8244" s="268"/>
    </row>
    <row r="8245" spans="1:24" x14ac:dyDescent="0.25">
      <c r="A8245" s="268"/>
      <c r="B8245" s="268"/>
      <c r="C8245" s="268"/>
      <c r="D8245" s="268"/>
      <c r="E8245" s="268"/>
      <c r="F8245" s="268"/>
      <c r="G8245" s="268"/>
      <c r="H8245" s="268"/>
      <c r="J8245" s="268"/>
      <c r="K8245" s="268"/>
      <c r="L8245" s="268"/>
      <c r="O8245" s="268"/>
      <c r="T8245" s="268"/>
      <c r="X8245" s="268"/>
    </row>
    <row r="8246" spans="1:24" x14ac:dyDescent="0.25">
      <c r="A8246" s="268"/>
      <c r="B8246" s="268"/>
      <c r="C8246" s="268"/>
      <c r="D8246" s="268"/>
      <c r="E8246" s="268"/>
      <c r="F8246" s="268"/>
      <c r="G8246" s="268"/>
      <c r="H8246" s="268"/>
      <c r="J8246" s="268"/>
      <c r="K8246" s="268"/>
      <c r="L8246" s="268"/>
      <c r="O8246" s="268"/>
      <c r="T8246" s="268"/>
      <c r="X8246" s="268"/>
    </row>
    <row r="8247" spans="1:24" x14ac:dyDescent="0.25">
      <c r="A8247" s="268"/>
      <c r="B8247" s="268"/>
      <c r="C8247" s="268"/>
      <c r="D8247" s="268"/>
      <c r="E8247" s="268"/>
      <c r="F8247" s="268"/>
      <c r="G8247" s="268"/>
      <c r="H8247" s="268"/>
      <c r="J8247" s="268"/>
      <c r="K8247" s="268"/>
      <c r="L8247" s="268"/>
      <c r="O8247" s="268"/>
      <c r="T8247" s="268"/>
      <c r="X8247" s="268"/>
    </row>
    <row r="8248" spans="1:24" x14ac:dyDescent="0.25">
      <c r="A8248" s="268"/>
      <c r="B8248" s="268"/>
      <c r="C8248" s="268"/>
      <c r="D8248" s="268"/>
      <c r="E8248" s="268"/>
      <c r="F8248" s="268"/>
      <c r="G8248" s="268"/>
      <c r="H8248" s="268"/>
      <c r="J8248" s="268"/>
      <c r="K8248" s="268"/>
      <c r="L8248" s="268"/>
      <c r="O8248" s="268"/>
      <c r="T8248" s="268"/>
      <c r="X8248" s="268"/>
    </row>
    <row r="8249" spans="1:24" x14ac:dyDescent="0.25">
      <c r="A8249" s="268"/>
      <c r="B8249" s="268"/>
      <c r="C8249" s="268"/>
      <c r="D8249" s="268"/>
      <c r="E8249" s="268"/>
      <c r="F8249" s="268"/>
      <c r="G8249" s="268"/>
      <c r="H8249" s="268"/>
      <c r="J8249" s="268"/>
      <c r="K8249" s="268"/>
      <c r="L8249" s="268"/>
      <c r="O8249" s="268"/>
      <c r="T8249" s="268"/>
      <c r="X8249" s="268"/>
    </row>
    <row r="8250" spans="1:24" x14ac:dyDescent="0.25">
      <c r="A8250" s="268"/>
      <c r="B8250" s="268"/>
      <c r="C8250" s="268"/>
      <c r="D8250" s="268"/>
      <c r="E8250" s="268"/>
      <c r="F8250" s="268"/>
      <c r="G8250" s="268"/>
      <c r="H8250" s="268"/>
      <c r="J8250" s="268"/>
      <c r="K8250" s="268"/>
      <c r="L8250" s="268"/>
      <c r="O8250" s="268"/>
      <c r="T8250" s="268"/>
      <c r="X8250" s="268"/>
    </row>
    <row r="8251" spans="1:24" x14ac:dyDescent="0.25">
      <c r="A8251" s="268"/>
      <c r="B8251" s="268"/>
      <c r="C8251" s="268"/>
      <c r="D8251" s="268"/>
      <c r="E8251" s="268"/>
      <c r="F8251" s="268"/>
      <c r="G8251" s="268"/>
      <c r="H8251" s="268"/>
      <c r="J8251" s="268"/>
      <c r="K8251" s="268"/>
      <c r="L8251" s="268"/>
      <c r="O8251" s="268"/>
      <c r="T8251" s="268"/>
      <c r="X8251" s="268"/>
    </row>
    <row r="8252" spans="1:24" x14ac:dyDescent="0.25">
      <c r="A8252" s="268"/>
      <c r="B8252" s="268"/>
      <c r="C8252" s="268"/>
      <c r="D8252" s="268"/>
      <c r="E8252" s="268"/>
      <c r="F8252" s="268"/>
      <c r="G8252" s="268"/>
      <c r="H8252" s="268"/>
      <c r="J8252" s="268"/>
      <c r="K8252" s="268"/>
      <c r="L8252" s="268"/>
      <c r="O8252" s="268"/>
      <c r="T8252" s="268"/>
      <c r="X8252" s="268"/>
    </row>
    <row r="8253" spans="1:24" x14ac:dyDescent="0.25">
      <c r="A8253" s="268"/>
      <c r="B8253" s="268"/>
      <c r="C8253" s="268"/>
      <c r="D8253" s="268"/>
      <c r="E8253" s="268"/>
      <c r="F8253" s="268"/>
      <c r="G8253" s="268"/>
      <c r="H8253" s="268"/>
      <c r="J8253" s="268"/>
      <c r="K8253" s="268"/>
      <c r="L8253" s="268"/>
      <c r="O8253" s="268"/>
      <c r="T8253" s="268"/>
      <c r="X8253" s="268"/>
    </row>
    <row r="8254" spans="1:24" x14ac:dyDescent="0.25">
      <c r="A8254" s="268"/>
      <c r="B8254" s="268"/>
      <c r="C8254" s="268"/>
      <c r="D8254" s="268"/>
      <c r="E8254" s="268"/>
      <c r="F8254" s="268"/>
      <c r="G8254" s="268"/>
      <c r="H8254" s="268"/>
      <c r="J8254" s="268"/>
      <c r="K8254" s="268"/>
      <c r="L8254" s="268"/>
      <c r="O8254" s="268"/>
      <c r="T8254" s="268"/>
      <c r="X8254" s="268"/>
    </row>
    <row r="8255" spans="1:24" x14ac:dyDescent="0.25">
      <c r="A8255" s="268"/>
      <c r="B8255" s="268"/>
      <c r="C8255" s="268"/>
      <c r="D8255" s="268"/>
      <c r="E8255" s="268"/>
      <c r="F8255" s="268"/>
      <c r="G8255" s="268"/>
      <c r="H8255" s="268"/>
      <c r="J8255" s="268"/>
      <c r="K8255" s="268"/>
      <c r="L8255" s="268"/>
      <c r="O8255" s="268"/>
      <c r="T8255" s="268"/>
      <c r="X8255" s="268"/>
    </row>
    <row r="8256" spans="1:24" x14ac:dyDescent="0.25">
      <c r="A8256" s="268"/>
      <c r="B8256" s="268"/>
      <c r="C8256" s="268"/>
      <c r="D8256" s="268"/>
      <c r="E8256" s="268"/>
      <c r="F8256" s="268"/>
      <c r="G8256" s="268"/>
      <c r="H8256" s="268"/>
      <c r="J8256" s="268"/>
      <c r="K8256" s="268"/>
      <c r="L8256" s="268"/>
      <c r="O8256" s="268"/>
      <c r="T8256" s="268"/>
      <c r="X8256" s="268"/>
    </row>
    <row r="8257" spans="1:27" x14ac:dyDescent="0.25">
      <c r="A8257" s="268"/>
      <c r="B8257" s="268"/>
      <c r="C8257" s="268"/>
      <c r="D8257" s="268"/>
      <c r="E8257" s="268"/>
      <c r="F8257" s="268"/>
      <c r="G8257" s="268"/>
      <c r="H8257" s="268"/>
      <c r="J8257" s="268"/>
      <c r="K8257" s="268"/>
      <c r="L8257" s="268"/>
      <c r="O8257" s="268"/>
      <c r="T8257" s="268"/>
      <c r="X8257" s="268"/>
    </row>
    <row r="8258" spans="1:27" x14ac:dyDescent="0.25">
      <c r="A8258" s="268"/>
      <c r="B8258" s="268"/>
      <c r="C8258" s="268"/>
      <c r="D8258" s="268"/>
      <c r="E8258" s="268"/>
      <c r="F8258" s="268"/>
      <c r="G8258" s="268"/>
      <c r="H8258" s="268"/>
      <c r="J8258" s="268"/>
      <c r="K8258" s="268"/>
      <c r="L8258" s="268"/>
      <c r="O8258" s="268"/>
      <c r="T8258" s="268"/>
      <c r="X8258" s="268"/>
    </row>
    <row r="8259" spans="1:27" x14ac:dyDescent="0.25">
      <c r="A8259" s="268"/>
      <c r="B8259" s="268"/>
      <c r="C8259" s="268"/>
      <c r="D8259" s="268"/>
      <c r="E8259" s="268"/>
      <c r="F8259" s="268"/>
      <c r="G8259" s="268"/>
      <c r="H8259" s="268"/>
      <c r="J8259" s="268"/>
      <c r="K8259" s="268"/>
      <c r="L8259" s="268"/>
      <c r="O8259" s="268"/>
      <c r="T8259" s="268"/>
      <c r="X8259" s="268"/>
    </row>
    <row r="8260" spans="1:27" x14ac:dyDescent="0.25">
      <c r="A8260" s="268"/>
      <c r="B8260" s="268"/>
      <c r="C8260" s="268"/>
      <c r="D8260" s="268"/>
      <c r="E8260" s="268"/>
      <c r="F8260" s="268"/>
      <c r="G8260" s="268"/>
      <c r="H8260" s="268"/>
      <c r="J8260" s="268"/>
      <c r="K8260" s="268"/>
      <c r="L8260" s="268"/>
      <c r="O8260" s="268"/>
      <c r="T8260" s="268"/>
      <c r="X8260" s="268"/>
    </row>
    <row r="8261" spans="1:27" x14ac:dyDescent="0.25">
      <c r="A8261" s="268"/>
      <c r="B8261" s="268"/>
      <c r="C8261" s="268"/>
      <c r="D8261" s="268"/>
      <c r="E8261" s="268"/>
      <c r="F8261" s="268"/>
      <c r="G8261" s="268"/>
      <c r="H8261" s="268"/>
      <c r="J8261" s="268"/>
      <c r="K8261" s="268"/>
      <c r="L8261" s="268"/>
      <c r="O8261" s="268"/>
      <c r="T8261" s="268"/>
      <c r="X8261" s="268"/>
    </row>
    <row r="8262" spans="1:27" x14ac:dyDescent="0.25">
      <c r="A8262" s="268"/>
      <c r="B8262" s="268"/>
      <c r="C8262" s="268"/>
      <c r="D8262" s="268"/>
      <c r="E8262" s="268"/>
      <c r="F8262" s="268"/>
      <c r="G8262" s="268"/>
      <c r="H8262" s="268"/>
      <c r="J8262" s="268"/>
      <c r="K8262" s="268"/>
      <c r="L8262" s="268"/>
      <c r="O8262" s="268"/>
      <c r="T8262" s="268"/>
      <c r="X8262" s="268"/>
    </row>
    <row r="8263" spans="1:27" x14ac:dyDescent="0.25">
      <c r="A8263" s="268"/>
      <c r="B8263" s="268"/>
      <c r="C8263" s="268"/>
      <c r="D8263" s="268"/>
      <c r="E8263" s="268"/>
      <c r="F8263" s="268"/>
      <c r="G8263" s="268"/>
      <c r="H8263" s="268"/>
      <c r="J8263" s="268"/>
      <c r="K8263" s="268"/>
      <c r="L8263" s="268"/>
      <c r="O8263" s="268"/>
      <c r="T8263" s="268"/>
      <c r="X8263" s="268"/>
    </row>
    <row r="8264" spans="1:27" x14ac:dyDescent="0.25">
      <c r="A8264" s="268"/>
      <c r="B8264" s="268"/>
      <c r="C8264" s="268"/>
      <c r="D8264" s="268"/>
      <c r="E8264" s="268"/>
      <c r="F8264" s="268"/>
      <c r="G8264" s="268"/>
      <c r="H8264" s="268"/>
      <c r="J8264" s="268"/>
      <c r="K8264" s="268"/>
      <c r="L8264" s="268"/>
      <c r="O8264" s="268"/>
      <c r="T8264" s="268"/>
      <c r="X8264" s="268"/>
    </row>
    <row r="8265" spans="1:27" x14ac:dyDescent="0.25">
      <c r="A8265" s="268"/>
      <c r="B8265" s="268"/>
      <c r="C8265" s="268"/>
      <c r="D8265" s="268"/>
      <c r="E8265" s="268"/>
      <c r="F8265" s="268"/>
      <c r="G8265" s="268"/>
      <c r="H8265" s="268"/>
      <c r="J8265" s="268"/>
      <c r="K8265" s="268"/>
      <c r="L8265" s="268"/>
      <c r="O8265" s="268"/>
      <c r="T8265" s="268"/>
      <c r="X8265" s="268"/>
    </row>
    <row r="8266" spans="1:27" x14ac:dyDescent="0.25">
      <c r="A8266" s="268"/>
      <c r="B8266" s="268"/>
      <c r="C8266" s="268"/>
      <c r="D8266" s="268"/>
      <c r="E8266" s="268"/>
      <c r="F8266" s="268"/>
      <c r="G8266" s="268"/>
      <c r="H8266" s="268"/>
      <c r="J8266" s="268"/>
      <c r="K8266" s="268"/>
      <c r="L8266" s="268"/>
      <c r="O8266" s="268"/>
      <c r="T8266" s="268"/>
      <c r="X8266" s="268"/>
    </row>
    <row r="8267" spans="1:27" x14ac:dyDescent="0.25">
      <c r="A8267" s="268"/>
      <c r="B8267" s="268"/>
      <c r="C8267" s="268"/>
      <c r="D8267" s="268"/>
      <c r="E8267" s="268"/>
      <c r="F8267" s="268"/>
      <c r="G8267" s="268"/>
      <c r="H8267" s="268"/>
      <c r="J8267" s="268"/>
      <c r="K8267" s="268"/>
      <c r="L8267" s="268"/>
      <c r="O8267" s="268"/>
      <c r="T8267" s="268"/>
      <c r="X8267" s="268"/>
      <c r="Y8267" s="268"/>
      <c r="Z8267" s="268"/>
      <c r="AA8267" s="268"/>
    </row>
    <row r="8268" spans="1:27" x14ac:dyDescent="0.25">
      <c r="A8268" s="268"/>
      <c r="B8268" s="268"/>
      <c r="C8268" s="268"/>
      <c r="D8268" s="268"/>
      <c r="E8268" s="268"/>
      <c r="F8268" s="268"/>
      <c r="G8268" s="268"/>
      <c r="H8268" s="268"/>
      <c r="J8268" s="268"/>
      <c r="K8268" s="268"/>
      <c r="L8268" s="268"/>
      <c r="O8268" s="268"/>
      <c r="T8268" s="268"/>
      <c r="X8268" s="268"/>
    </row>
    <row r="8269" spans="1:27" x14ac:dyDescent="0.25">
      <c r="A8269" s="268"/>
      <c r="B8269" s="268"/>
      <c r="C8269" s="268"/>
      <c r="D8269" s="268"/>
      <c r="E8269" s="268"/>
      <c r="F8269" s="268"/>
      <c r="G8269" s="268"/>
      <c r="H8269" s="268"/>
      <c r="J8269" s="268"/>
      <c r="K8269" s="268"/>
      <c r="L8269" s="268"/>
      <c r="O8269" s="268"/>
      <c r="T8269" s="268"/>
      <c r="X8269" s="268"/>
    </row>
    <row r="8270" spans="1:27" x14ac:dyDescent="0.25">
      <c r="A8270" s="268"/>
      <c r="B8270" s="268"/>
      <c r="C8270" s="268"/>
      <c r="D8270" s="268"/>
      <c r="E8270" s="268"/>
      <c r="F8270" s="268"/>
      <c r="G8270" s="268"/>
      <c r="H8270" s="268"/>
      <c r="J8270" s="268"/>
      <c r="K8270" s="268"/>
      <c r="L8270" s="268"/>
      <c r="O8270" s="268"/>
      <c r="T8270" s="268"/>
      <c r="X8270" s="268"/>
    </row>
    <row r="8271" spans="1:27" x14ac:dyDescent="0.25">
      <c r="A8271" s="268"/>
      <c r="B8271" s="268"/>
      <c r="C8271" s="268"/>
      <c r="D8271" s="268"/>
      <c r="E8271" s="268"/>
      <c r="F8271" s="268"/>
      <c r="G8271" s="268"/>
      <c r="H8271" s="268"/>
      <c r="J8271" s="268"/>
      <c r="K8271" s="268"/>
      <c r="L8271" s="268"/>
      <c r="O8271" s="268"/>
      <c r="T8271" s="268"/>
      <c r="X8271" s="268"/>
    </row>
    <row r="8272" spans="1:27" x14ac:dyDescent="0.25">
      <c r="A8272" s="268"/>
      <c r="B8272" s="268"/>
      <c r="C8272" s="268"/>
      <c r="D8272" s="268"/>
      <c r="E8272" s="268"/>
      <c r="F8272" s="268"/>
      <c r="G8272" s="268"/>
      <c r="H8272" s="268"/>
      <c r="J8272" s="268"/>
      <c r="K8272" s="268"/>
      <c r="L8272" s="268"/>
      <c r="O8272" s="268"/>
      <c r="T8272" s="268"/>
      <c r="X8272" s="268"/>
    </row>
    <row r="8273" spans="1:24" x14ac:dyDescent="0.25">
      <c r="A8273" s="268"/>
      <c r="B8273" s="268"/>
      <c r="C8273" s="268"/>
      <c r="D8273" s="268"/>
      <c r="E8273" s="268"/>
      <c r="F8273" s="268"/>
      <c r="G8273" s="268"/>
      <c r="H8273" s="268"/>
      <c r="J8273" s="268"/>
      <c r="K8273" s="268"/>
      <c r="L8273" s="268"/>
      <c r="O8273" s="268"/>
      <c r="T8273" s="268"/>
      <c r="X8273" s="268"/>
    </row>
    <row r="8274" spans="1:24" x14ac:dyDescent="0.25">
      <c r="A8274" s="268"/>
      <c r="B8274" s="268"/>
      <c r="C8274" s="268"/>
      <c r="D8274" s="268"/>
      <c r="E8274" s="268"/>
      <c r="F8274" s="268"/>
      <c r="G8274" s="268"/>
      <c r="H8274" s="268"/>
      <c r="J8274" s="268"/>
      <c r="K8274" s="268"/>
      <c r="L8274" s="268"/>
      <c r="O8274" s="268"/>
      <c r="T8274" s="268"/>
      <c r="X8274" s="268"/>
    </row>
    <row r="8275" spans="1:24" x14ac:dyDescent="0.25">
      <c r="A8275" s="268"/>
      <c r="B8275" s="268"/>
      <c r="C8275" s="268"/>
      <c r="D8275" s="268"/>
      <c r="E8275" s="268"/>
      <c r="F8275" s="268"/>
      <c r="G8275" s="268"/>
      <c r="H8275" s="268"/>
      <c r="J8275" s="268"/>
      <c r="K8275" s="268"/>
      <c r="L8275" s="268"/>
      <c r="O8275" s="268"/>
      <c r="T8275" s="268"/>
      <c r="X8275" s="268"/>
    </row>
    <row r="8276" spans="1:24" x14ac:dyDescent="0.25">
      <c r="A8276" s="268"/>
      <c r="B8276" s="268"/>
      <c r="C8276" s="268"/>
      <c r="D8276" s="268"/>
      <c r="E8276" s="268"/>
      <c r="F8276" s="268"/>
      <c r="G8276" s="268"/>
      <c r="H8276" s="268"/>
      <c r="J8276" s="268"/>
      <c r="K8276" s="268"/>
      <c r="L8276" s="268"/>
      <c r="O8276" s="268"/>
      <c r="T8276" s="268"/>
      <c r="X8276" s="268"/>
    </row>
    <row r="8277" spans="1:24" x14ac:dyDescent="0.25">
      <c r="A8277" s="268"/>
      <c r="B8277" s="268"/>
      <c r="C8277" s="268"/>
      <c r="D8277" s="268"/>
      <c r="E8277" s="268"/>
      <c r="F8277" s="268"/>
      <c r="G8277" s="268"/>
      <c r="H8277" s="268"/>
      <c r="J8277" s="268"/>
      <c r="K8277" s="268"/>
      <c r="L8277" s="268"/>
      <c r="O8277" s="268"/>
      <c r="T8277" s="268"/>
      <c r="X8277" s="268"/>
    </row>
    <row r="8278" spans="1:24" x14ac:dyDescent="0.25">
      <c r="A8278" s="268"/>
      <c r="B8278" s="268"/>
      <c r="C8278" s="268"/>
      <c r="D8278" s="268"/>
      <c r="E8278" s="268"/>
      <c r="F8278" s="268"/>
      <c r="G8278" s="268"/>
      <c r="H8278" s="268"/>
      <c r="J8278" s="268"/>
      <c r="K8278" s="268"/>
      <c r="L8278" s="268"/>
      <c r="O8278" s="268"/>
      <c r="T8278" s="268"/>
      <c r="X8278" s="268"/>
    </row>
    <row r="8279" spans="1:24" x14ac:dyDescent="0.25">
      <c r="A8279" s="268"/>
      <c r="B8279" s="268"/>
      <c r="C8279" s="268"/>
      <c r="D8279" s="268"/>
      <c r="E8279" s="268"/>
      <c r="F8279" s="268"/>
      <c r="G8279" s="268"/>
      <c r="H8279" s="268"/>
      <c r="J8279" s="268"/>
      <c r="K8279" s="268"/>
      <c r="L8279" s="268"/>
      <c r="O8279" s="268"/>
      <c r="T8279" s="268"/>
      <c r="X8279" s="268"/>
    </row>
    <row r="8280" spans="1:24" x14ac:dyDescent="0.25">
      <c r="A8280" s="268"/>
      <c r="B8280" s="268"/>
      <c r="C8280" s="268"/>
      <c r="D8280" s="268"/>
      <c r="E8280" s="268"/>
      <c r="F8280" s="268"/>
      <c r="G8280" s="268"/>
      <c r="H8280" s="268"/>
      <c r="J8280" s="268"/>
      <c r="K8280" s="268"/>
      <c r="L8280" s="268"/>
      <c r="O8280" s="268"/>
      <c r="T8280" s="268"/>
      <c r="X8280" s="268"/>
    </row>
    <row r="8281" spans="1:24" x14ac:dyDescent="0.25">
      <c r="A8281" s="268"/>
      <c r="B8281" s="268"/>
      <c r="C8281" s="268"/>
      <c r="D8281" s="268"/>
      <c r="E8281" s="268"/>
      <c r="F8281" s="268"/>
      <c r="G8281" s="268"/>
      <c r="H8281" s="268"/>
      <c r="J8281" s="268"/>
      <c r="K8281" s="268"/>
      <c r="L8281" s="268"/>
      <c r="O8281" s="268"/>
      <c r="T8281" s="268"/>
      <c r="X8281" s="268"/>
    </row>
    <row r="8282" spans="1:24" x14ac:dyDescent="0.25">
      <c r="A8282" s="268"/>
      <c r="B8282" s="268"/>
      <c r="C8282" s="268"/>
      <c r="D8282" s="268"/>
      <c r="E8282" s="268"/>
      <c r="F8282" s="268"/>
      <c r="G8282" s="268"/>
      <c r="H8282" s="268"/>
      <c r="J8282" s="268"/>
      <c r="K8282" s="268"/>
      <c r="L8282" s="268"/>
      <c r="O8282" s="268"/>
      <c r="T8282" s="268"/>
      <c r="X8282" s="268"/>
    </row>
    <row r="8283" spans="1:24" x14ac:dyDescent="0.25">
      <c r="A8283" s="268"/>
      <c r="B8283" s="268"/>
      <c r="C8283" s="268"/>
      <c r="D8283" s="268"/>
      <c r="E8283" s="268"/>
      <c r="F8283" s="268"/>
      <c r="G8283" s="268"/>
      <c r="H8283" s="268"/>
      <c r="J8283" s="268"/>
      <c r="K8283" s="268"/>
      <c r="L8283" s="268"/>
      <c r="O8283" s="268"/>
      <c r="T8283" s="268"/>
      <c r="X8283" s="268"/>
    </row>
    <row r="8284" spans="1:24" x14ac:dyDescent="0.25">
      <c r="A8284" s="268"/>
      <c r="B8284" s="268"/>
      <c r="C8284" s="268"/>
      <c r="D8284" s="268"/>
      <c r="E8284" s="268"/>
      <c r="F8284" s="268"/>
      <c r="G8284" s="268"/>
      <c r="H8284" s="268"/>
      <c r="J8284" s="268"/>
      <c r="K8284" s="268"/>
      <c r="L8284" s="268"/>
      <c r="O8284" s="268"/>
      <c r="T8284" s="268"/>
      <c r="X8284" s="268"/>
    </row>
    <row r="8285" spans="1:24" x14ac:dyDescent="0.25">
      <c r="A8285" s="268"/>
      <c r="B8285" s="268"/>
      <c r="C8285" s="268"/>
      <c r="D8285" s="268"/>
      <c r="E8285" s="268"/>
      <c r="F8285" s="268"/>
      <c r="G8285" s="268"/>
      <c r="H8285" s="268"/>
      <c r="J8285" s="268"/>
      <c r="K8285" s="268"/>
      <c r="L8285" s="268"/>
      <c r="O8285" s="268"/>
      <c r="T8285" s="268"/>
      <c r="X8285" s="268"/>
    </row>
    <row r="8286" spans="1:24" x14ac:dyDescent="0.25">
      <c r="A8286" s="268"/>
      <c r="B8286" s="268"/>
      <c r="C8286" s="268"/>
      <c r="D8286" s="268"/>
      <c r="E8286" s="268"/>
      <c r="F8286" s="268"/>
      <c r="G8286" s="268"/>
      <c r="H8286" s="268"/>
      <c r="J8286" s="268"/>
      <c r="K8286" s="268"/>
      <c r="L8286" s="268"/>
      <c r="O8286" s="268"/>
      <c r="T8286" s="268"/>
      <c r="X8286" s="268"/>
    </row>
    <row r="8287" spans="1:24" x14ac:dyDescent="0.25">
      <c r="A8287" s="268"/>
      <c r="B8287" s="268"/>
      <c r="C8287" s="268"/>
      <c r="D8287" s="268"/>
      <c r="E8287" s="268"/>
      <c r="F8287" s="268"/>
      <c r="G8287" s="268"/>
      <c r="H8287" s="268"/>
      <c r="J8287" s="268"/>
      <c r="K8287" s="268"/>
      <c r="L8287" s="268"/>
      <c r="O8287" s="268"/>
      <c r="T8287" s="268"/>
      <c r="X8287" s="268"/>
    </row>
    <row r="8288" spans="1:24" x14ac:dyDescent="0.25">
      <c r="A8288" s="268"/>
      <c r="B8288" s="268"/>
      <c r="C8288" s="268"/>
      <c r="D8288" s="268"/>
      <c r="E8288" s="268"/>
      <c r="F8288" s="268"/>
      <c r="G8288" s="268"/>
      <c r="H8288" s="268"/>
      <c r="J8288" s="268"/>
      <c r="K8288" s="268"/>
      <c r="L8288" s="268"/>
      <c r="O8288" s="268"/>
      <c r="T8288" s="268"/>
      <c r="X8288" s="268"/>
    </row>
    <row r="8289" spans="1:24" x14ac:dyDescent="0.25">
      <c r="A8289" s="268"/>
      <c r="B8289" s="268"/>
      <c r="C8289" s="268"/>
      <c r="D8289" s="268"/>
      <c r="E8289" s="268"/>
      <c r="F8289" s="268"/>
      <c r="G8289" s="268"/>
      <c r="H8289" s="268"/>
      <c r="J8289" s="268"/>
      <c r="K8289" s="268"/>
      <c r="L8289" s="268"/>
      <c r="O8289" s="268"/>
      <c r="T8289" s="268"/>
      <c r="X8289" s="268"/>
    </row>
    <row r="8290" spans="1:24" x14ac:dyDescent="0.25">
      <c r="A8290" s="268"/>
      <c r="B8290" s="268"/>
      <c r="C8290" s="268"/>
      <c r="D8290" s="268"/>
      <c r="E8290" s="268"/>
      <c r="F8290" s="268"/>
      <c r="G8290" s="268"/>
      <c r="H8290" s="268"/>
      <c r="J8290" s="268"/>
      <c r="K8290" s="268"/>
      <c r="L8290" s="268"/>
      <c r="O8290" s="268"/>
      <c r="T8290" s="268"/>
      <c r="X8290" s="268"/>
    </row>
    <row r="8291" spans="1:24" x14ac:dyDescent="0.25">
      <c r="A8291" s="268"/>
      <c r="B8291" s="268"/>
      <c r="C8291" s="268"/>
      <c r="D8291" s="268"/>
      <c r="E8291" s="268"/>
      <c r="F8291" s="268"/>
      <c r="G8291" s="268"/>
      <c r="H8291" s="268"/>
      <c r="J8291" s="268"/>
      <c r="K8291" s="268"/>
      <c r="L8291" s="268"/>
      <c r="O8291" s="268"/>
      <c r="T8291" s="268"/>
      <c r="X8291" s="268"/>
    </row>
    <row r="8292" spans="1:24" x14ac:dyDescent="0.25">
      <c r="A8292" s="268"/>
      <c r="B8292" s="268"/>
      <c r="C8292" s="268"/>
      <c r="D8292" s="268"/>
      <c r="E8292" s="268"/>
      <c r="F8292" s="268"/>
      <c r="G8292" s="268"/>
      <c r="H8292" s="268"/>
      <c r="J8292" s="268"/>
      <c r="K8292" s="268"/>
      <c r="L8292" s="268"/>
      <c r="O8292" s="268"/>
      <c r="T8292" s="268"/>
      <c r="X8292" s="268"/>
    </row>
    <row r="8293" spans="1:24" x14ac:dyDescent="0.25">
      <c r="A8293" s="268"/>
      <c r="B8293" s="268"/>
      <c r="C8293" s="268"/>
      <c r="D8293" s="268"/>
      <c r="E8293" s="268"/>
      <c r="F8293" s="268"/>
      <c r="G8293" s="268"/>
      <c r="H8293" s="268"/>
      <c r="J8293" s="268"/>
      <c r="K8293" s="268"/>
      <c r="L8293" s="268"/>
      <c r="O8293" s="268"/>
      <c r="T8293" s="268"/>
      <c r="X8293" s="268"/>
    </row>
    <row r="8294" spans="1:24" x14ac:dyDescent="0.25">
      <c r="A8294" s="268"/>
      <c r="B8294" s="268"/>
      <c r="C8294" s="268"/>
      <c r="D8294" s="268"/>
      <c r="E8294" s="268"/>
      <c r="F8294" s="268"/>
      <c r="G8294" s="268"/>
      <c r="H8294" s="268"/>
      <c r="J8294" s="268"/>
      <c r="K8294" s="268"/>
      <c r="L8294" s="268"/>
      <c r="O8294" s="268"/>
      <c r="T8294" s="268"/>
      <c r="X8294" s="268"/>
    </row>
    <row r="8295" spans="1:24" x14ac:dyDescent="0.25">
      <c r="A8295" s="268"/>
      <c r="B8295" s="268"/>
      <c r="C8295" s="268"/>
      <c r="D8295" s="268"/>
      <c r="E8295" s="268"/>
      <c r="F8295" s="268"/>
      <c r="G8295" s="268"/>
      <c r="H8295" s="268"/>
      <c r="J8295" s="268"/>
      <c r="K8295" s="268"/>
      <c r="L8295" s="268"/>
      <c r="O8295" s="268"/>
      <c r="T8295" s="268"/>
      <c r="X8295" s="268"/>
    </row>
    <row r="8296" spans="1:24" x14ac:dyDescent="0.25">
      <c r="A8296" s="268"/>
      <c r="B8296" s="268"/>
      <c r="C8296" s="268"/>
      <c r="D8296" s="268"/>
      <c r="E8296" s="268"/>
      <c r="F8296" s="268"/>
      <c r="G8296" s="268"/>
      <c r="H8296" s="268"/>
      <c r="J8296" s="268"/>
      <c r="K8296" s="268"/>
      <c r="L8296" s="268"/>
      <c r="O8296" s="268"/>
      <c r="T8296" s="268"/>
      <c r="X8296" s="268"/>
    </row>
    <row r="8297" spans="1:24" x14ac:dyDescent="0.25">
      <c r="A8297" s="268"/>
      <c r="B8297" s="268"/>
      <c r="C8297" s="268"/>
      <c r="D8297" s="268"/>
      <c r="E8297" s="268"/>
      <c r="F8297" s="268"/>
      <c r="G8297" s="268"/>
      <c r="H8297" s="268"/>
      <c r="J8297" s="268"/>
      <c r="K8297" s="268"/>
      <c r="L8297" s="268"/>
      <c r="O8297" s="268"/>
      <c r="T8297" s="268"/>
      <c r="X8297" s="268"/>
    </row>
    <row r="8298" spans="1:24" x14ac:dyDescent="0.25">
      <c r="A8298" s="268"/>
      <c r="B8298" s="268"/>
      <c r="C8298" s="268"/>
      <c r="D8298" s="268"/>
      <c r="E8298" s="268"/>
      <c r="F8298" s="268"/>
      <c r="G8298" s="268"/>
      <c r="H8298" s="268"/>
      <c r="J8298" s="268"/>
      <c r="K8298" s="268"/>
      <c r="L8298" s="268"/>
      <c r="O8298" s="268"/>
      <c r="T8298" s="268"/>
      <c r="X8298" s="268"/>
    </row>
    <row r="8299" spans="1:24" x14ac:dyDescent="0.25">
      <c r="A8299" s="268"/>
      <c r="B8299" s="268"/>
      <c r="C8299" s="268"/>
      <c r="D8299" s="268"/>
      <c r="E8299" s="268"/>
      <c r="F8299" s="268"/>
      <c r="G8299" s="268"/>
      <c r="H8299" s="268"/>
      <c r="J8299" s="268"/>
      <c r="K8299" s="268"/>
      <c r="L8299" s="268"/>
      <c r="O8299" s="268"/>
      <c r="T8299" s="268"/>
      <c r="X8299" s="268"/>
    </row>
    <row r="8300" spans="1:24" x14ac:dyDescent="0.25">
      <c r="A8300" s="268"/>
      <c r="B8300" s="268"/>
      <c r="C8300" s="268"/>
      <c r="D8300" s="268"/>
      <c r="E8300" s="268"/>
      <c r="F8300" s="268"/>
      <c r="G8300" s="268"/>
      <c r="H8300" s="268"/>
      <c r="J8300" s="268"/>
      <c r="K8300" s="268"/>
      <c r="L8300" s="268"/>
      <c r="O8300" s="268"/>
      <c r="T8300" s="268"/>
      <c r="X8300" s="268"/>
    </row>
    <row r="8301" spans="1:24" x14ac:dyDescent="0.25">
      <c r="A8301" s="268"/>
      <c r="B8301" s="268"/>
      <c r="C8301" s="268"/>
      <c r="D8301" s="268"/>
      <c r="E8301" s="268"/>
      <c r="F8301" s="268"/>
      <c r="G8301" s="268"/>
      <c r="H8301" s="268"/>
      <c r="J8301" s="268"/>
      <c r="K8301" s="268"/>
      <c r="L8301" s="268"/>
      <c r="O8301" s="268"/>
      <c r="T8301" s="268"/>
      <c r="X8301" s="268"/>
    </row>
    <row r="8302" spans="1:24" x14ac:dyDescent="0.25">
      <c r="A8302" s="268"/>
      <c r="B8302" s="268"/>
      <c r="C8302" s="268"/>
      <c r="D8302" s="268"/>
      <c r="E8302" s="268"/>
      <c r="F8302" s="268"/>
      <c r="G8302" s="268"/>
      <c r="H8302" s="268"/>
      <c r="J8302" s="268"/>
      <c r="K8302" s="268"/>
      <c r="L8302" s="268"/>
      <c r="O8302" s="268"/>
      <c r="T8302" s="268"/>
      <c r="X8302" s="268"/>
    </row>
    <row r="8303" spans="1:24" x14ac:dyDescent="0.25">
      <c r="A8303" s="268"/>
      <c r="B8303" s="268"/>
      <c r="C8303" s="268"/>
      <c r="D8303" s="268"/>
      <c r="E8303" s="268"/>
      <c r="F8303" s="268"/>
      <c r="G8303" s="268"/>
      <c r="H8303" s="268"/>
      <c r="J8303" s="268"/>
      <c r="K8303" s="268"/>
      <c r="L8303" s="268"/>
      <c r="O8303" s="268"/>
      <c r="T8303" s="268"/>
      <c r="X8303" s="268"/>
    </row>
    <row r="8304" spans="1:24" x14ac:dyDescent="0.25">
      <c r="A8304" s="268"/>
      <c r="B8304" s="268"/>
      <c r="C8304" s="268"/>
      <c r="D8304" s="268"/>
      <c r="E8304" s="268"/>
      <c r="F8304" s="268"/>
      <c r="G8304" s="268"/>
      <c r="H8304" s="268"/>
      <c r="J8304" s="268"/>
      <c r="K8304" s="268"/>
      <c r="L8304" s="268"/>
      <c r="O8304" s="268"/>
      <c r="T8304" s="268"/>
      <c r="X8304" s="268"/>
    </row>
    <row r="8305" spans="1:24" x14ac:dyDescent="0.25">
      <c r="A8305" s="268"/>
      <c r="B8305" s="268"/>
      <c r="C8305" s="268"/>
      <c r="D8305" s="268"/>
      <c r="E8305" s="268"/>
      <c r="F8305" s="268"/>
      <c r="G8305" s="268"/>
      <c r="H8305" s="268"/>
      <c r="J8305" s="268"/>
      <c r="K8305" s="268"/>
      <c r="L8305" s="268"/>
      <c r="O8305" s="268"/>
      <c r="T8305" s="268"/>
      <c r="X8305" s="268"/>
    </row>
    <row r="8306" spans="1:24" x14ac:dyDescent="0.25">
      <c r="A8306" s="268"/>
      <c r="B8306" s="268"/>
      <c r="C8306" s="268"/>
      <c r="D8306" s="268"/>
      <c r="E8306" s="268"/>
      <c r="F8306" s="268"/>
      <c r="G8306" s="268"/>
      <c r="H8306" s="268"/>
      <c r="J8306" s="268"/>
      <c r="K8306" s="268"/>
      <c r="L8306" s="268"/>
      <c r="O8306" s="268"/>
      <c r="T8306" s="268"/>
      <c r="X8306" s="268"/>
    </row>
    <row r="8307" spans="1:24" x14ac:dyDescent="0.25">
      <c r="A8307" s="268"/>
      <c r="B8307" s="268"/>
      <c r="C8307" s="268"/>
      <c r="D8307" s="268"/>
      <c r="E8307" s="268"/>
      <c r="F8307" s="268"/>
      <c r="G8307" s="268"/>
      <c r="H8307" s="268"/>
      <c r="J8307" s="268"/>
      <c r="K8307" s="268"/>
      <c r="L8307" s="268"/>
      <c r="O8307" s="268"/>
      <c r="T8307" s="268"/>
      <c r="X8307" s="268"/>
    </row>
    <row r="8308" spans="1:24" x14ac:dyDescent="0.25">
      <c r="A8308" s="268"/>
      <c r="B8308" s="268"/>
      <c r="C8308" s="268"/>
      <c r="D8308" s="268"/>
      <c r="E8308" s="268"/>
      <c r="F8308" s="268"/>
      <c r="G8308" s="268"/>
      <c r="H8308" s="268"/>
      <c r="J8308" s="268"/>
      <c r="K8308" s="268"/>
      <c r="L8308" s="268"/>
      <c r="O8308" s="268"/>
      <c r="T8308" s="268"/>
      <c r="X8308" s="268"/>
    </row>
    <row r="8309" spans="1:24" x14ac:dyDescent="0.25">
      <c r="A8309" s="268"/>
      <c r="B8309" s="268"/>
      <c r="C8309" s="268"/>
      <c r="D8309" s="268"/>
      <c r="E8309" s="268"/>
      <c r="F8309" s="268"/>
      <c r="G8309" s="268"/>
      <c r="H8309" s="268"/>
      <c r="J8309" s="268"/>
      <c r="K8309" s="268"/>
      <c r="L8309" s="268"/>
      <c r="O8309" s="268"/>
      <c r="T8309" s="268"/>
      <c r="X8309" s="268"/>
    </row>
    <row r="8310" spans="1:24" x14ac:dyDescent="0.25">
      <c r="A8310" s="268"/>
      <c r="B8310" s="268"/>
      <c r="C8310" s="268"/>
      <c r="D8310" s="268"/>
      <c r="E8310" s="268"/>
      <c r="F8310" s="268"/>
      <c r="G8310" s="268"/>
      <c r="H8310" s="268"/>
      <c r="J8310" s="268"/>
      <c r="K8310" s="268"/>
      <c r="L8310" s="268"/>
      <c r="O8310" s="268"/>
      <c r="T8310" s="268"/>
      <c r="X8310" s="268"/>
    </row>
    <row r="8311" spans="1:24" x14ac:dyDescent="0.25">
      <c r="A8311" s="268"/>
      <c r="B8311" s="268"/>
      <c r="C8311" s="268"/>
      <c r="D8311" s="268"/>
      <c r="E8311" s="268"/>
      <c r="F8311" s="268"/>
      <c r="G8311" s="268"/>
      <c r="H8311" s="268"/>
      <c r="J8311" s="268"/>
      <c r="K8311" s="268"/>
      <c r="L8311" s="268"/>
      <c r="O8311" s="268"/>
      <c r="T8311" s="268"/>
      <c r="X8311" s="268"/>
    </row>
    <row r="8312" spans="1:24" x14ac:dyDescent="0.25">
      <c r="A8312" s="268"/>
      <c r="B8312" s="268"/>
      <c r="C8312" s="268"/>
      <c r="D8312" s="268"/>
      <c r="E8312" s="268"/>
      <c r="F8312" s="268"/>
      <c r="G8312" s="268"/>
      <c r="H8312" s="268"/>
      <c r="J8312" s="268"/>
      <c r="K8312" s="268"/>
      <c r="L8312" s="268"/>
      <c r="O8312" s="268"/>
      <c r="T8312" s="268"/>
      <c r="X8312" s="268"/>
    </row>
    <row r="8313" spans="1:24" x14ac:dyDescent="0.25">
      <c r="A8313" s="268"/>
      <c r="B8313" s="268"/>
      <c r="C8313" s="268"/>
      <c r="D8313" s="268"/>
      <c r="E8313" s="268"/>
      <c r="F8313" s="268"/>
      <c r="G8313" s="268"/>
      <c r="H8313" s="268"/>
      <c r="J8313" s="268"/>
      <c r="K8313" s="268"/>
      <c r="L8313" s="268"/>
      <c r="O8313" s="268"/>
      <c r="T8313" s="268"/>
      <c r="X8313" s="268"/>
    </row>
    <row r="8314" spans="1:24" x14ac:dyDescent="0.25">
      <c r="A8314" s="268"/>
      <c r="B8314" s="268"/>
      <c r="C8314" s="268"/>
      <c r="D8314" s="268"/>
      <c r="E8314" s="268"/>
      <c r="F8314" s="268"/>
      <c r="G8314" s="268"/>
      <c r="H8314" s="268"/>
      <c r="J8314" s="268"/>
      <c r="K8314" s="268"/>
      <c r="L8314" s="268"/>
      <c r="O8314" s="268"/>
      <c r="T8314" s="268"/>
      <c r="X8314" s="268"/>
    </row>
    <row r="8315" spans="1:24" x14ac:dyDescent="0.25">
      <c r="A8315" s="268"/>
      <c r="B8315" s="268"/>
      <c r="C8315" s="268"/>
      <c r="D8315" s="268"/>
      <c r="E8315" s="268"/>
      <c r="F8315" s="268"/>
      <c r="G8315" s="268"/>
      <c r="H8315" s="268"/>
      <c r="J8315" s="268"/>
      <c r="K8315" s="268"/>
      <c r="L8315" s="268"/>
      <c r="O8315" s="268"/>
      <c r="T8315" s="268"/>
      <c r="X8315" s="268"/>
    </row>
    <row r="8316" spans="1:24" x14ac:dyDescent="0.25">
      <c r="A8316" s="268"/>
      <c r="B8316" s="268"/>
      <c r="C8316" s="268"/>
      <c r="D8316" s="268"/>
      <c r="E8316" s="268"/>
      <c r="F8316" s="268"/>
      <c r="G8316" s="268"/>
      <c r="H8316" s="268"/>
      <c r="J8316" s="268"/>
      <c r="K8316" s="268"/>
      <c r="L8316" s="268"/>
      <c r="O8316" s="268"/>
      <c r="T8316" s="268"/>
      <c r="X8316" s="268"/>
    </row>
    <row r="8317" spans="1:24" x14ac:dyDescent="0.25">
      <c r="A8317" s="268"/>
      <c r="B8317" s="268"/>
      <c r="C8317" s="268"/>
      <c r="D8317" s="268"/>
      <c r="E8317" s="268"/>
      <c r="F8317" s="268"/>
      <c r="G8317" s="268"/>
      <c r="H8317" s="268"/>
      <c r="J8317" s="268"/>
      <c r="K8317" s="268"/>
      <c r="L8317" s="268"/>
      <c r="O8317" s="268"/>
      <c r="T8317" s="268"/>
      <c r="X8317" s="268"/>
    </row>
    <row r="8318" spans="1:24" x14ac:dyDescent="0.25">
      <c r="A8318" s="268"/>
      <c r="B8318" s="268"/>
      <c r="C8318" s="268"/>
      <c r="D8318" s="268"/>
      <c r="E8318" s="268"/>
      <c r="F8318" s="268"/>
      <c r="G8318" s="268"/>
      <c r="H8318" s="268"/>
      <c r="J8318" s="268"/>
      <c r="K8318" s="268"/>
      <c r="L8318" s="268"/>
      <c r="O8318" s="268"/>
      <c r="T8318" s="268"/>
      <c r="X8318" s="268"/>
    </row>
    <row r="8319" spans="1:24" x14ac:dyDescent="0.25">
      <c r="A8319" s="268"/>
      <c r="B8319" s="268"/>
      <c r="C8319" s="268"/>
      <c r="D8319" s="268"/>
      <c r="E8319" s="268"/>
      <c r="F8319" s="268"/>
      <c r="G8319" s="268"/>
      <c r="H8319" s="268"/>
      <c r="J8319" s="268"/>
      <c r="K8319" s="268"/>
      <c r="L8319" s="268"/>
      <c r="O8319" s="268"/>
      <c r="T8319" s="268"/>
      <c r="X8319" s="268"/>
    </row>
    <row r="8320" spans="1:24" x14ac:dyDescent="0.25">
      <c r="A8320" s="268"/>
      <c r="B8320" s="268"/>
      <c r="C8320" s="268"/>
      <c r="D8320" s="268"/>
      <c r="E8320" s="268"/>
      <c r="F8320" s="268"/>
      <c r="G8320" s="268"/>
      <c r="H8320" s="268"/>
      <c r="J8320" s="268"/>
      <c r="K8320" s="268"/>
      <c r="L8320" s="268"/>
      <c r="O8320" s="268"/>
      <c r="T8320" s="268"/>
      <c r="X8320" s="268"/>
    </row>
    <row r="8321" spans="1:24" x14ac:dyDescent="0.25">
      <c r="A8321" s="268"/>
      <c r="B8321" s="268"/>
      <c r="C8321" s="268"/>
      <c r="D8321" s="268"/>
      <c r="E8321" s="268"/>
      <c r="F8321" s="268"/>
      <c r="G8321" s="268"/>
      <c r="H8321" s="268"/>
      <c r="J8321" s="268"/>
      <c r="K8321" s="268"/>
      <c r="L8321" s="268"/>
      <c r="O8321" s="268"/>
      <c r="T8321" s="268"/>
      <c r="X8321" s="268"/>
    </row>
    <row r="8322" spans="1:24" x14ac:dyDescent="0.25">
      <c r="A8322" s="268"/>
      <c r="B8322" s="268"/>
      <c r="C8322" s="268"/>
      <c r="D8322" s="268"/>
      <c r="E8322" s="268"/>
      <c r="F8322" s="268"/>
      <c r="G8322" s="268"/>
      <c r="H8322" s="268"/>
      <c r="J8322" s="268"/>
      <c r="K8322" s="268"/>
      <c r="L8322" s="268"/>
      <c r="O8322" s="268"/>
      <c r="T8322" s="268"/>
      <c r="X8322" s="268"/>
    </row>
    <row r="8323" spans="1:24" x14ac:dyDescent="0.25">
      <c r="A8323" s="268"/>
      <c r="B8323" s="268"/>
      <c r="C8323" s="268"/>
      <c r="D8323" s="268"/>
      <c r="E8323" s="268"/>
      <c r="F8323" s="268"/>
      <c r="G8323" s="268"/>
      <c r="H8323" s="268"/>
      <c r="J8323" s="268"/>
      <c r="K8323" s="268"/>
      <c r="L8323" s="268"/>
      <c r="O8323" s="268"/>
      <c r="T8323" s="268"/>
      <c r="X8323" s="268"/>
    </row>
    <row r="8324" spans="1:24" x14ac:dyDescent="0.25">
      <c r="A8324" s="268"/>
      <c r="B8324" s="268"/>
      <c r="C8324" s="268"/>
      <c r="D8324" s="268"/>
      <c r="E8324" s="268"/>
      <c r="F8324" s="268"/>
      <c r="G8324" s="268"/>
      <c r="H8324" s="268"/>
      <c r="J8324" s="268"/>
      <c r="K8324" s="268"/>
      <c r="L8324" s="268"/>
      <c r="O8324" s="268"/>
      <c r="T8324" s="268"/>
      <c r="X8324" s="268"/>
    </row>
    <row r="8325" spans="1:24" x14ac:dyDescent="0.25">
      <c r="A8325" s="268"/>
      <c r="B8325" s="268"/>
      <c r="C8325" s="268"/>
      <c r="D8325" s="268"/>
      <c r="E8325" s="268"/>
      <c r="F8325" s="268"/>
      <c r="G8325" s="268"/>
      <c r="H8325" s="268"/>
      <c r="J8325" s="268"/>
      <c r="K8325" s="268"/>
      <c r="L8325" s="268"/>
      <c r="O8325" s="268"/>
      <c r="T8325" s="268"/>
      <c r="X8325" s="268"/>
    </row>
    <row r="8326" spans="1:24" x14ac:dyDescent="0.25">
      <c r="A8326" s="268"/>
      <c r="B8326" s="268"/>
      <c r="C8326" s="268"/>
      <c r="D8326" s="268"/>
      <c r="E8326" s="268"/>
      <c r="F8326" s="268"/>
      <c r="G8326" s="268"/>
      <c r="H8326" s="268"/>
      <c r="J8326" s="268"/>
      <c r="K8326" s="268"/>
      <c r="L8326" s="268"/>
      <c r="O8326" s="268"/>
      <c r="T8326" s="268"/>
      <c r="X8326" s="268"/>
    </row>
    <row r="8327" spans="1:24" x14ac:dyDescent="0.25">
      <c r="A8327" s="268"/>
      <c r="B8327" s="268"/>
      <c r="C8327" s="268"/>
      <c r="D8327" s="268"/>
      <c r="E8327" s="268"/>
      <c r="F8327" s="268"/>
      <c r="G8327" s="268"/>
      <c r="H8327" s="268"/>
      <c r="J8327" s="268"/>
      <c r="K8327" s="268"/>
      <c r="L8327" s="268"/>
      <c r="O8327" s="268"/>
      <c r="T8327" s="268"/>
      <c r="X8327" s="268"/>
    </row>
    <row r="8328" spans="1:24" x14ac:dyDescent="0.25">
      <c r="A8328" s="268"/>
      <c r="B8328" s="268"/>
      <c r="C8328" s="268"/>
      <c r="D8328" s="268"/>
      <c r="E8328" s="268"/>
      <c r="F8328" s="268"/>
      <c r="G8328" s="268"/>
      <c r="H8328" s="268"/>
      <c r="J8328" s="268"/>
      <c r="K8328" s="268"/>
      <c r="L8328" s="268"/>
      <c r="O8328" s="268"/>
      <c r="T8328" s="268"/>
      <c r="X8328" s="268"/>
    </row>
    <row r="8329" spans="1:24" x14ac:dyDescent="0.25">
      <c r="A8329" s="268"/>
      <c r="B8329" s="268"/>
      <c r="C8329" s="268"/>
      <c r="D8329" s="268"/>
      <c r="E8329" s="268"/>
      <c r="F8329" s="268"/>
      <c r="G8329" s="268"/>
      <c r="H8329" s="268"/>
      <c r="J8329" s="268"/>
      <c r="K8329" s="268"/>
      <c r="L8329" s="268"/>
      <c r="O8329" s="268"/>
      <c r="T8329" s="268"/>
      <c r="X8329" s="268"/>
    </row>
    <row r="8330" spans="1:24" x14ac:dyDescent="0.25">
      <c r="A8330" s="268"/>
      <c r="B8330" s="268"/>
      <c r="C8330" s="268"/>
      <c r="D8330" s="268"/>
      <c r="E8330" s="268"/>
      <c r="F8330" s="268"/>
      <c r="G8330" s="268"/>
      <c r="H8330" s="268"/>
      <c r="J8330" s="268"/>
      <c r="K8330" s="268"/>
      <c r="L8330" s="268"/>
      <c r="O8330" s="268"/>
      <c r="T8330" s="268"/>
      <c r="X8330" s="268"/>
    </row>
    <row r="8331" spans="1:24" x14ac:dyDescent="0.25">
      <c r="A8331" s="268"/>
      <c r="B8331" s="268"/>
      <c r="C8331" s="268"/>
      <c r="D8331" s="268"/>
      <c r="E8331" s="268"/>
      <c r="F8331" s="268"/>
      <c r="G8331" s="268"/>
      <c r="H8331" s="268"/>
      <c r="J8331" s="268"/>
      <c r="K8331" s="268"/>
      <c r="L8331" s="268"/>
      <c r="O8331" s="268"/>
      <c r="T8331" s="268"/>
      <c r="X8331" s="268"/>
    </row>
    <row r="8332" spans="1:24" x14ac:dyDescent="0.25">
      <c r="A8332" s="268"/>
      <c r="B8332" s="268"/>
      <c r="C8332" s="268"/>
      <c r="D8332" s="268"/>
      <c r="E8332" s="268"/>
      <c r="F8332" s="268"/>
      <c r="G8332" s="268"/>
      <c r="H8332" s="268"/>
      <c r="J8332" s="268"/>
      <c r="K8332" s="268"/>
      <c r="L8332" s="268"/>
      <c r="O8332" s="268"/>
      <c r="T8332" s="268"/>
      <c r="X8332" s="268"/>
    </row>
    <row r="8333" spans="1:24" x14ac:dyDescent="0.25">
      <c r="A8333" s="268"/>
      <c r="B8333" s="268"/>
      <c r="C8333" s="268"/>
      <c r="D8333" s="268"/>
      <c r="E8333" s="268"/>
      <c r="F8333" s="268"/>
      <c r="G8333" s="268"/>
      <c r="H8333" s="268"/>
      <c r="J8333" s="268"/>
      <c r="K8333" s="268"/>
      <c r="L8333" s="268"/>
      <c r="O8333" s="268"/>
      <c r="T8333" s="268"/>
      <c r="X8333" s="268"/>
    </row>
    <row r="8334" spans="1:24" x14ac:dyDescent="0.25">
      <c r="A8334" s="268"/>
      <c r="B8334" s="268"/>
      <c r="C8334" s="268"/>
      <c r="D8334" s="268"/>
      <c r="E8334" s="268"/>
      <c r="F8334" s="268"/>
      <c r="G8334" s="268"/>
      <c r="H8334" s="268"/>
      <c r="J8334" s="268"/>
      <c r="K8334" s="268"/>
      <c r="L8334" s="268"/>
      <c r="O8334" s="268"/>
      <c r="T8334" s="268"/>
      <c r="X8334" s="268"/>
    </row>
    <row r="8335" spans="1:24" x14ac:dyDescent="0.25">
      <c r="A8335" s="268"/>
      <c r="B8335" s="268"/>
      <c r="C8335" s="268"/>
      <c r="D8335" s="268"/>
      <c r="E8335" s="268"/>
      <c r="F8335" s="268"/>
      <c r="G8335" s="268"/>
      <c r="H8335" s="268"/>
      <c r="J8335" s="268"/>
      <c r="K8335" s="268"/>
      <c r="L8335" s="268"/>
      <c r="O8335" s="268"/>
      <c r="T8335" s="268"/>
      <c r="X8335" s="268"/>
    </row>
    <row r="8336" spans="1:24" x14ac:dyDescent="0.25">
      <c r="A8336" s="268"/>
      <c r="B8336" s="268"/>
      <c r="C8336" s="268"/>
      <c r="D8336" s="268"/>
      <c r="E8336" s="268"/>
      <c r="F8336" s="268"/>
      <c r="G8336" s="268"/>
      <c r="H8336" s="268"/>
      <c r="J8336" s="268"/>
      <c r="K8336" s="268"/>
      <c r="L8336" s="268"/>
      <c r="O8336" s="268"/>
      <c r="T8336" s="268"/>
      <c r="X8336" s="268"/>
    </row>
    <row r="8337" spans="1:24" x14ac:dyDescent="0.25">
      <c r="A8337" s="268"/>
      <c r="B8337" s="268"/>
      <c r="C8337" s="268"/>
      <c r="D8337" s="268"/>
      <c r="E8337" s="268"/>
      <c r="F8337" s="268"/>
      <c r="G8337" s="268"/>
      <c r="H8337" s="268"/>
      <c r="J8337" s="268"/>
      <c r="K8337" s="268"/>
      <c r="L8337" s="268"/>
      <c r="O8337" s="268"/>
      <c r="T8337" s="268"/>
      <c r="X8337" s="268"/>
    </row>
    <row r="8338" spans="1:24" x14ac:dyDescent="0.25">
      <c r="A8338" s="268"/>
      <c r="B8338" s="268"/>
      <c r="C8338" s="268"/>
      <c r="D8338" s="268"/>
      <c r="E8338" s="268"/>
      <c r="F8338" s="268"/>
      <c r="G8338" s="268"/>
      <c r="H8338" s="268"/>
      <c r="J8338" s="268"/>
      <c r="K8338" s="268"/>
      <c r="L8338" s="268"/>
      <c r="O8338" s="268"/>
      <c r="T8338" s="268"/>
      <c r="X8338" s="268"/>
    </row>
    <row r="8339" spans="1:24" x14ac:dyDescent="0.25">
      <c r="A8339" s="268"/>
      <c r="B8339" s="268"/>
      <c r="C8339" s="268"/>
      <c r="D8339" s="268"/>
      <c r="E8339" s="268"/>
      <c r="F8339" s="268"/>
      <c r="G8339" s="268"/>
      <c r="H8339" s="268"/>
      <c r="J8339" s="268"/>
      <c r="K8339" s="268"/>
      <c r="L8339" s="268"/>
      <c r="O8339" s="268"/>
      <c r="T8339" s="268"/>
      <c r="X8339" s="268"/>
    </row>
    <row r="8340" spans="1:24" x14ac:dyDescent="0.25">
      <c r="A8340" s="268"/>
      <c r="B8340" s="268"/>
      <c r="C8340" s="268"/>
      <c r="D8340" s="268"/>
      <c r="E8340" s="268"/>
      <c r="F8340" s="268"/>
      <c r="G8340" s="268"/>
      <c r="H8340" s="268"/>
      <c r="J8340" s="268"/>
      <c r="K8340" s="268"/>
      <c r="L8340" s="268"/>
      <c r="O8340" s="268"/>
      <c r="T8340" s="268"/>
      <c r="X8340" s="268"/>
    </row>
    <row r="8341" spans="1:24" x14ac:dyDescent="0.25">
      <c r="A8341" s="268"/>
      <c r="B8341" s="268"/>
      <c r="C8341" s="268"/>
      <c r="D8341" s="268"/>
      <c r="E8341" s="268"/>
      <c r="F8341" s="268"/>
      <c r="G8341" s="268"/>
      <c r="H8341" s="268"/>
      <c r="J8341" s="268"/>
      <c r="K8341" s="268"/>
      <c r="L8341" s="268"/>
      <c r="O8341" s="268"/>
      <c r="T8341" s="268"/>
      <c r="X8341" s="268"/>
    </row>
    <row r="8342" spans="1:24" x14ac:dyDescent="0.25">
      <c r="A8342" s="268"/>
      <c r="B8342" s="268"/>
      <c r="C8342" s="268"/>
      <c r="D8342" s="268"/>
      <c r="E8342" s="268"/>
      <c r="F8342" s="268"/>
      <c r="G8342" s="268"/>
      <c r="H8342" s="268"/>
      <c r="J8342" s="268"/>
      <c r="K8342" s="268"/>
      <c r="L8342" s="268"/>
      <c r="O8342" s="268"/>
      <c r="T8342" s="268"/>
      <c r="X8342" s="268"/>
    </row>
    <row r="8343" spans="1:24" x14ac:dyDescent="0.25">
      <c r="A8343" s="268"/>
      <c r="B8343" s="268"/>
      <c r="C8343" s="268"/>
      <c r="D8343" s="268"/>
      <c r="E8343" s="268"/>
      <c r="F8343" s="268"/>
      <c r="G8343" s="268"/>
      <c r="H8343" s="268"/>
      <c r="J8343" s="268"/>
      <c r="K8343" s="268"/>
      <c r="L8343" s="268"/>
      <c r="O8343" s="268"/>
      <c r="T8343" s="268"/>
      <c r="X8343" s="268"/>
    </row>
    <row r="8344" spans="1:24" x14ac:dyDescent="0.25">
      <c r="A8344" s="268"/>
      <c r="B8344" s="268"/>
      <c r="C8344" s="268"/>
      <c r="D8344" s="268"/>
      <c r="E8344" s="268"/>
      <c r="F8344" s="268"/>
      <c r="G8344" s="268"/>
      <c r="H8344" s="268"/>
      <c r="J8344" s="268"/>
      <c r="K8344" s="268"/>
      <c r="L8344" s="268"/>
      <c r="O8344" s="268"/>
      <c r="T8344" s="268"/>
      <c r="X8344" s="268"/>
    </row>
    <row r="8345" spans="1:24" x14ac:dyDescent="0.25">
      <c r="A8345" s="268"/>
      <c r="B8345" s="268"/>
      <c r="C8345" s="268"/>
      <c r="D8345" s="268"/>
      <c r="E8345" s="268"/>
      <c r="F8345" s="268"/>
      <c r="G8345" s="268"/>
      <c r="H8345" s="268"/>
      <c r="J8345" s="268"/>
      <c r="K8345" s="268"/>
      <c r="L8345" s="268"/>
      <c r="O8345" s="268"/>
      <c r="T8345" s="268"/>
      <c r="X8345" s="268"/>
    </row>
    <row r="8346" spans="1:24" x14ac:dyDescent="0.25">
      <c r="A8346" s="268"/>
      <c r="B8346" s="268"/>
      <c r="C8346" s="268"/>
      <c r="D8346" s="268"/>
      <c r="E8346" s="268"/>
      <c r="F8346" s="268"/>
      <c r="G8346" s="268"/>
      <c r="H8346" s="268"/>
      <c r="J8346" s="268"/>
      <c r="K8346" s="268"/>
      <c r="L8346" s="268"/>
      <c r="O8346" s="268"/>
      <c r="T8346" s="268"/>
      <c r="X8346" s="268"/>
    </row>
    <row r="8347" spans="1:24" x14ac:dyDescent="0.25">
      <c r="A8347" s="268"/>
      <c r="B8347" s="268"/>
      <c r="C8347" s="268"/>
      <c r="D8347" s="268"/>
      <c r="E8347" s="268"/>
      <c r="F8347" s="268"/>
      <c r="G8347" s="268"/>
      <c r="H8347" s="268"/>
      <c r="J8347" s="268"/>
      <c r="K8347" s="268"/>
      <c r="L8347" s="268"/>
      <c r="O8347" s="268"/>
      <c r="T8347" s="268"/>
      <c r="X8347" s="268"/>
    </row>
    <row r="8348" spans="1:24" x14ac:dyDescent="0.25">
      <c r="A8348" s="268"/>
      <c r="B8348" s="268"/>
      <c r="C8348" s="268"/>
      <c r="D8348" s="268"/>
      <c r="E8348" s="268"/>
      <c r="F8348" s="268"/>
      <c r="G8348" s="268"/>
      <c r="H8348" s="268"/>
      <c r="J8348" s="268"/>
      <c r="K8348" s="268"/>
      <c r="L8348" s="268"/>
      <c r="O8348" s="268"/>
      <c r="T8348" s="268"/>
      <c r="X8348" s="268"/>
    </row>
    <row r="8349" spans="1:24" x14ac:dyDescent="0.25">
      <c r="A8349" s="268"/>
      <c r="B8349" s="268"/>
      <c r="C8349" s="268"/>
      <c r="D8349" s="268"/>
      <c r="E8349" s="268"/>
      <c r="F8349" s="268"/>
      <c r="G8349" s="268"/>
      <c r="H8349" s="268"/>
      <c r="J8349" s="268"/>
      <c r="K8349" s="268"/>
      <c r="L8349" s="268"/>
      <c r="O8349" s="268"/>
      <c r="T8349" s="268"/>
      <c r="X8349" s="268"/>
    </row>
    <row r="8350" spans="1:24" x14ac:dyDescent="0.25">
      <c r="A8350" s="268"/>
      <c r="B8350" s="268"/>
      <c r="C8350" s="268"/>
      <c r="D8350" s="268"/>
      <c r="E8350" s="268"/>
      <c r="F8350" s="268"/>
      <c r="G8350" s="268"/>
      <c r="H8350" s="268"/>
      <c r="J8350" s="268"/>
      <c r="K8350" s="268"/>
      <c r="L8350" s="268"/>
      <c r="O8350" s="268"/>
      <c r="T8350" s="268"/>
      <c r="X8350" s="268"/>
    </row>
    <row r="8351" spans="1:24" x14ac:dyDescent="0.25">
      <c r="A8351" s="268"/>
      <c r="B8351" s="268"/>
      <c r="C8351" s="268"/>
      <c r="D8351" s="268"/>
      <c r="E8351" s="268"/>
      <c r="F8351" s="268"/>
      <c r="G8351" s="268"/>
      <c r="H8351" s="268"/>
      <c r="J8351" s="268"/>
      <c r="K8351" s="268"/>
      <c r="L8351" s="268"/>
      <c r="O8351" s="268"/>
      <c r="T8351" s="268"/>
      <c r="X8351" s="268"/>
    </row>
    <row r="8352" spans="1:24" x14ac:dyDescent="0.25">
      <c r="A8352" s="268"/>
      <c r="B8352" s="268"/>
      <c r="C8352" s="268"/>
      <c r="D8352" s="268"/>
      <c r="E8352" s="268"/>
      <c r="F8352" s="268"/>
      <c r="G8352" s="268"/>
      <c r="H8352" s="268"/>
      <c r="J8352" s="268"/>
      <c r="K8352" s="268"/>
      <c r="L8352" s="268"/>
      <c r="O8352" s="268"/>
      <c r="T8352" s="268"/>
      <c r="X8352" s="268"/>
    </row>
    <row r="8353" spans="1:24" x14ac:dyDescent="0.25">
      <c r="A8353" s="268"/>
      <c r="B8353" s="268"/>
      <c r="C8353" s="268"/>
      <c r="D8353" s="268"/>
      <c r="E8353" s="268"/>
      <c r="F8353" s="268"/>
      <c r="G8353" s="268"/>
      <c r="H8353" s="268"/>
      <c r="J8353" s="268"/>
      <c r="K8353" s="268"/>
      <c r="L8353" s="268"/>
      <c r="O8353" s="268"/>
      <c r="T8353" s="268"/>
      <c r="X8353" s="268"/>
    </row>
    <row r="8354" spans="1:24" x14ac:dyDescent="0.25">
      <c r="A8354" s="268"/>
      <c r="B8354" s="268"/>
      <c r="C8354" s="268"/>
      <c r="D8354" s="268"/>
      <c r="E8354" s="268"/>
      <c r="F8354" s="268"/>
      <c r="G8354" s="268"/>
      <c r="H8354" s="268"/>
      <c r="J8354" s="268"/>
      <c r="K8354" s="268"/>
      <c r="L8354" s="268"/>
      <c r="O8354" s="268"/>
      <c r="T8354" s="268"/>
      <c r="X8354" s="268"/>
    </row>
    <row r="8355" spans="1:24" x14ac:dyDescent="0.25">
      <c r="A8355" s="268"/>
      <c r="B8355" s="268"/>
      <c r="C8355" s="268"/>
      <c r="D8355" s="268"/>
      <c r="E8355" s="268"/>
      <c r="F8355" s="268"/>
      <c r="G8355" s="268"/>
      <c r="H8355" s="268"/>
      <c r="J8355" s="268"/>
      <c r="K8355" s="268"/>
      <c r="L8355" s="268"/>
      <c r="O8355" s="268"/>
      <c r="T8355" s="268"/>
      <c r="X8355" s="268"/>
    </row>
    <row r="8356" spans="1:24" x14ac:dyDescent="0.25">
      <c r="A8356" s="268"/>
      <c r="B8356" s="268"/>
      <c r="C8356" s="268"/>
      <c r="D8356" s="268"/>
      <c r="E8356" s="268"/>
      <c r="F8356" s="268"/>
      <c r="G8356" s="268"/>
      <c r="H8356" s="268"/>
      <c r="J8356" s="268"/>
      <c r="K8356" s="268"/>
      <c r="L8356" s="268"/>
      <c r="O8356" s="268"/>
      <c r="T8356" s="268"/>
      <c r="X8356" s="268"/>
    </row>
    <row r="8357" spans="1:24" x14ac:dyDescent="0.25">
      <c r="A8357" s="268"/>
      <c r="B8357" s="268"/>
      <c r="C8357" s="268"/>
      <c r="D8357" s="268"/>
      <c r="E8357" s="268"/>
      <c r="F8357" s="268"/>
      <c r="G8357" s="268"/>
      <c r="H8357" s="268"/>
      <c r="J8357" s="268"/>
      <c r="K8357" s="268"/>
      <c r="L8357" s="268"/>
      <c r="O8357" s="268"/>
      <c r="T8357" s="268"/>
      <c r="X8357" s="268"/>
    </row>
    <row r="8358" spans="1:24" x14ac:dyDescent="0.25">
      <c r="A8358" s="268"/>
      <c r="B8358" s="268"/>
      <c r="C8358" s="268"/>
      <c r="D8358" s="268"/>
      <c r="E8358" s="268"/>
      <c r="F8358" s="268"/>
      <c r="G8358" s="268"/>
      <c r="H8358" s="268"/>
      <c r="J8358" s="268"/>
      <c r="K8358" s="268"/>
      <c r="L8358" s="268"/>
      <c r="O8358" s="268"/>
      <c r="T8358" s="268"/>
      <c r="X8358" s="268"/>
    </row>
    <row r="8359" spans="1:24" x14ac:dyDescent="0.25">
      <c r="A8359" s="268"/>
      <c r="B8359" s="268"/>
      <c r="C8359" s="268"/>
      <c r="D8359" s="268"/>
      <c r="E8359" s="268"/>
      <c r="F8359" s="268"/>
      <c r="G8359" s="268"/>
      <c r="H8359" s="268"/>
      <c r="J8359" s="268"/>
      <c r="K8359" s="268"/>
      <c r="L8359" s="268"/>
      <c r="O8359" s="268"/>
      <c r="T8359" s="268"/>
      <c r="X8359" s="268"/>
    </row>
    <row r="8360" spans="1:24" x14ac:dyDescent="0.25">
      <c r="A8360" s="268"/>
      <c r="B8360" s="268"/>
      <c r="C8360" s="268"/>
      <c r="D8360" s="268"/>
      <c r="E8360" s="268"/>
      <c r="F8360" s="268"/>
      <c r="G8360" s="268"/>
      <c r="H8360" s="268"/>
      <c r="J8360" s="268"/>
      <c r="K8360" s="268"/>
      <c r="L8360" s="268"/>
      <c r="O8360" s="268"/>
      <c r="T8360" s="268"/>
      <c r="X8360" s="268"/>
    </row>
    <row r="8361" spans="1:24" x14ac:dyDescent="0.25">
      <c r="A8361" s="268"/>
      <c r="B8361" s="268"/>
      <c r="C8361" s="268"/>
      <c r="D8361" s="268"/>
      <c r="E8361" s="268"/>
      <c r="F8361" s="268"/>
      <c r="G8361" s="268"/>
      <c r="H8361" s="268"/>
      <c r="J8361" s="268"/>
      <c r="K8361" s="268"/>
      <c r="L8361" s="268"/>
      <c r="O8361" s="268"/>
      <c r="T8361" s="268"/>
      <c r="X8361" s="268"/>
    </row>
    <row r="8362" spans="1:24" x14ac:dyDescent="0.25">
      <c r="A8362" s="268"/>
      <c r="B8362" s="268"/>
      <c r="C8362" s="268"/>
      <c r="D8362" s="268"/>
      <c r="E8362" s="268"/>
      <c r="F8362" s="268"/>
      <c r="G8362" s="268"/>
      <c r="H8362" s="268"/>
      <c r="J8362" s="268"/>
      <c r="K8362" s="268"/>
      <c r="L8362" s="268"/>
      <c r="O8362" s="268"/>
      <c r="T8362" s="268"/>
      <c r="X8362" s="268"/>
    </row>
    <row r="8363" spans="1:24" x14ac:dyDescent="0.25">
      <c r="A8363" s="268"/>
      <c r="B8363" s="268"/>
      <c r="C8363" s="268"/>
      <c r="D8363" s="268"/>
      <c r="E8363" s="268"/>
      <c r="F8363" s="268"/>
      <c r="G8363" s="268"/>
      <c r="H8363" s="268"/>
      <c r="J8363" s="268"/>
      <c r="K8363" s="268"/>
      <c r="L8363" s="268"/>
      <c r="O8363" s="268"/>
      <c r="T8363" s="268"/>
      <c r="X8363" s="268"/>
    </row>
    <row r="8364" spans="1:24" x14ac:dyDescent="0.25">
      <c r="A8364" s="268"/>
      <c r="B8364" s="268"/>
      <c r="C8364" s="268"/>
      <c r="D8364" s="268"/>
      <c r="E8364" s="268"/>
      <c r="F8364" s="268"/>
      <c r="G8364" s="268"/>
      <c r="H8364" s="268"/>
      <c r="J8364" s="268"/>
      <c r="K8364" s="268"/>
      <c r="L8364" s="268"/>
      <c r="O8364" s="268"/>
      <c r="T8364" s="268"/>
      <c r="X8364" s="268"/>
    </row>
    <row r="8365" spans="1:24" x14ac:dyDescent="0.25">
      <c r="A8365" s="268"/>
      <c r="B8365" s="268"/>
      <c r="C8365" s="268"/>
      <c r="D8365" s="268"/>
      <c r="E8365" s="268"/>
      <c r="F8365" s="268"/>
      <c r="G8365" s="268"/>
      <c r="H8365" s="268"/>
      <c r="J8365" s="268"/>
      <c r="K8365" s="268"/>
      <c r="L8365" s="268"/>
      <c r="O8365" s="268"/>
      <c r="T8365" s="268"/>
      <c r="X8365" s="268"/>
    </row>
    <row r="8366" spans="1:24" x14ac:dyDescent="0.25">
      <c r="A8366" s="268"/>
      <c r="B8366" s="268"/>
      <c r="C8366" s="268"/>
      <c r="D8366" s="268"/>
      <c r="E8366" s="268"/>
      <c r="F8366" s="268"/>
      <c r="G8366" s="268"/>
      <c r="H8366" s="268"/>
      <c r="J8366" s="268"/>
      <c r="K8366" s="268"/>
      <c r="L8366" s="268"/>
      <c r="O8366" s="268"/>
      <c r="T8366" s="268"/>
      <c r="X8366" s="268"/>
    </row>
    <row r="8367" spans="1:24" x14ac:dyDescent="0.25">
      <c r="A8367" s="268"/>
      <c r="B8367" s="268"/>
      <c r="C8367" s="268"/>
      <c r="D8367" s="268"/>
      <c r="E8367" s="268"/>
      <c r="F8367" s="268"/>
      <c r="G8367" s="268"/>
      <c r="H8367" s="268"/>
      <c r="J8367" s="268"/>
      <c r="K8367" s="268"/>
      <c r="L8367" s="268"/>
      <c r="O8367" s="268"/>
      <c r="T8367" s="268"/>
      <c r="X8367" s="268"/>
    </row>
    <row r="8368" spans="1:24" x14ac:dyDescent="0.25">
      <c r="A8368" s="268"/>
      <c r="B8368" s="268"/>
      <c r="C8368" s="268"/>
      <c r="D8368" s="268"/>
      <c r="E8368" s="268"/>
      <c r="F8368" s="268"/>
      <c r="G8368" s="268"/>
      <c r="H8368" s="268"/>
      <c r="J8368" s="268"/>
      <c r="K8368" s="268"/>
      <c r="L8368" s="268"/>
      <c r="O8368" s="268"/>
      <c r="T8368" s="268"/>
      <c r="X8368" s="268"/>
    </row>
    <row r="8369" spans="1:24" x14ac:dyDescent="0.25">
      <c r="A8369" s="268"/>
      <c r="B8369" s="268"/>
      <c r="C8369" s="268"/>
      <c r="D8369" s="268"/>
      <c r="E8369" s="268"/>
      <c r="F8369" s="268"/>
      <c r="G8369" s="268"/>
      <c r="H8369" s="268"/>
      <c r="J8369" s="268"/>
      <c r="K8369" s="268"/>
      <c r="L8369" s="268"/>
      <c r="O8369" s="268"/>
      <c r="T8369" s="268"/>
      <c r="X8369" s="268"/>
    </row>
    <row r="8370" spans="1:24" x14ac:dyDescent="0.25">
      <c r="A8370" s="268"/>
      <c r="B8370" s="268"/>
      <c r="C8370" s="268"/>
      <c r="D8370" s="268"/>
      <c r="E8370" s="268"/>
      <c r="F8370" s="268"/>
      <c r="G8370" s="268"/>
      <c r="H8370" s="268"/>
      <c r="J8370" s="268"/>
      <c r="K8370" s="268"/>
      <c r="L8370" s="268"/>
      <c r="O8370" s="268"/>
      <c r="T8370" s="268"/>
      <c r="X8370" s="268"/>
    </row>
    <row r="8371" spans="1:24" x14ac:dyDescent="0.25">
      <c r="A8371" s="268"/>
      <c r="B8371" s="268"/>
      <c r="C8371" s="268"/>
      <c r="D8371" s="268"/>
      <c r="E8371" s="268"/>
      <c r="F8371" s="268"/>
      <c r="G8371" s="268"/>
      <c r="H8371" s="268"/>
      <c r="J8371" s="268"/>
      <c r="K8371" s="268"/>
      <c r="L8371" s="268"/>
      <c r="O8371" s="268"/>
      <c r="T8371" s="268"/>
      <c r="X8371" s="268"/>
    </row>
    <row r="8372" spans="1:24" x14ac:dyDescent="0.25">
      <c r="A8372" s="268"/>
      <c r="B8372" s="268"/>
      <c r="C8372" s="268"/>
      <c r="D8372" s="268"/>
      <c r="E8372" s="268"/>
      <c r="F8372" s="268"/>
      <c r="G8372" s="268"/>
      <c r="H8372" s="268"/>
      <c r="J8372" s="268"/>
      <c r="K8372" s="268"/>
      <c r="L8372" s="268"/>
      <c r="O8372" s="268"/>
      <c r="T8372" s="268"/>
      <c r="X8372" s="268"/>
    </row>
    <row r="8373" spans="1:24" x14ac:dyDescent="0.25">
      <c r="A8373" s="268"/>
      <c r="B8373" s="268"/>
      <c r="C8373" s="268"/>
      <c r="D8373" s="268"/>
      <c r="E8373" s="268"/>
      <c r="F8373" s="268"/>
      <c r="G8373" s="268"/>
      <c r="H8373" s="268"/>
      <c r="J8373" s="268"/>
      <c r="K8373" s="268"/>
      <c r="L8373" s="268"/>
      <c r="O8373" s="268"/>
      <c r="T8373" s="268"/>
      <c r="X8373" s="268"/>
    </row>
    <row r="8374" spans="1:24" x14ac:dyDescent="0.25">
      <c r="A8374" s="268"/>
      <c r="B8374" s="268"/>
      <c r="C8374" s="268"/>
      <c r="D8374" s="268"/>
      <c r="E8374" s="268"/>
      <c r="F8374" s="268"/>
      <c r="G8374" s="268"/>
      <c r="H8374" s="268"/>
      <c r="J8374" s="268"/>
      <c r="K8374" s="268"/>
      <c r="L8374" s="268"/>
      <c r="O8374" s="268"/>
      <c r="T8374" s="268"/>
      <c r="X8374" s="268"/>
    </row>
    <row r="8375" spans="1:24" x14ac:dyDescent="0.25">
      <c r="A8375" s="268"/>
      <c r="B8375" s="268"/>
      <c r="C8375" s="268"/>
      <c r="D8375" s="268"/>
      <c r="E8375" s="268"/>
      <c r="F8375" s="268"/>
      <c r="G8375" s="268"/>
      <c r="H8375" s="268"/>
      <c r="J8375" s="268"/>
      <c r="K8375" s="268"/>
      <c r="L8375" s="268"/>
      <c r="O8375" s="268"/>
      <c r="T8375" s="268"/>
      <c r="X8375" s="268"/>
    </row>
    <row r="8376" spans="1:24" x14ac:dyDescent="0.25">
      <c r="A8376" s="268"/>
      <c r="B8376" s="268"/>
      <c r="C8376" s="268"/>
      <c r="D8376" s="268"/>
      <c r="E8376" s="268"/>
      <c r="F8376" s="268"/>
      <c r="G8376" s="268"/>
      <c r="H8376" s="268"/>
      <c r="J8376" s="268"/>
      <c r="K8376" s="268"/>
      <c r="L8376" s="268"/>
      <c r="O8376" s="268"/>
      <c r="T8376" s="268"/>
      <c r="X8376" s="268"/>
    </row>
    <row r="8377" spans="1:24" x14ac:dyDescent="0.25">
      <c r="A8377" s="268"/>
      <c r="B8377" s="268"/>
      <c r="C8377" s="268"/>
      <c r="D8377" s="268"/>
      <c r="E8377" s="268"/>
      <c r="F8377" s="268"/>
      <c r="G8377" s="268"/>
      <c r="H8377" s="268"/>
      <c r="J8377" s="268"/>
      <c r="K8377" s="268"/>
      <c r="L8377" s="268"/>
      <c r="O8377" s="268"/>
      <c r="T8377" s="268"/>
      <c r="X8377" s="268"/>
    </row>
    <row r="8378" spans="1:24" x14ac:dyDescent="0.25">
      <c r="A8378" s="268"/>
      <c r="B8378" s="268"/>
      <c r="C8378" s="268"/>
      <c r="D8378" s="268"/>
      <c r="E8378" s="268"/>
      <c r="F8378" s="268"/>
      <c r="G8378" s="268"/>
      <c r="H8378" s="268"/>
      <c r="J8378" s="268"/>
      <c r="K8378" s="268"/>
      <c r="L8378" s="268"/>
      <c r="O8378" s="268"/>
      <c r="T8378" s="268"/>
      <c r="X8378" s="268"/>
    </row>
    <row r="8379" spans="1:24" x14ac:dyDescent="0.25">
      <c r="A8379" s="268"/>
      <c r="B8379" s="268"/>
      <c r="C8379" s="268"/>
      <c r="D8379" s="268"/>
      <c r="E8379" s="268"/>
      <c r="F8379" s="268"/>
      <c r="G8379" s="268"/>
      <c r="H8379" s="268"/>
      <c r="J8379" s="268"/>
      <c r="K8379" s="268"/>
      <c r="L8379" s="268"/>
      <c r="O8379" s="268"/>
      <c r="T8379" s="268"/>
      <c r="X8379" s="268"/>
    </row>
    <row r="8380" spans="1:24" x14ac:dyDescent="0.25">
      <c r="A8380" s="268"/>
      <c r="B8380" s="268"/>
      <c r="C8380" s="268"/>
      <c r="D8380" s="268"/>
      <c r="E8380" s="268"/>
      <c r="F8380" s="268"/>
      <c r="G8380" s="268"/>
      <c r="H8380" s="268"/>
      <c r="J8380" s="268"/>
      <c r="K8380" s="268"/>
      <c r="L8380" s="268"/>
      <c r="O8380" s="268"/>
      <c r="T8380" s="268"/>
      <c r="X8380" s="268"/>
    </row>
    <row r="8381" spans="1:24" x14ac:dyDescent="0.25">
      <c r="A8381" s="268"/>
      <c r="B8381" s="268"/>
      <c r="C8381" s="268"/>
      <c r="D8381" s="268"/>
      <c r="E8381" s="268"/>
      <c r="F8381" s="268"/>
      <c r="G8381" s="268"/>
      <c r="H8381" s="268"/>
      <c r="J8381" s="268"/>
      <c r="K8381" s="268"/>
      <c r="L8381" s="268"/>
      <c r="O8381" s="268"/>
      <c r="T8381" s="268"/>
      <c r="X8381" s="268"/>
    </row>
    <row r="8382" spans="1:24" x14ac:dyDescent="0.25">
      <c r="A8382" s="268"/>
      <c r="B8382" s="268"/>
      <c r="C8382" s="268"/>
      <c r="D8382" s="268"/>
      <c r="E8382" s="268"/>
      <c r="F8382" s="268"/>
      <c r="G8382" s="268"/>
      <c r="H8382" s="268"/>
      <c r="J8382" s="268"/>
      <c r="K8382" s="268"/>
      <c r="L8382" s="268"/>
      <c r="O8382" s="268"/>
      <c r="T8382" s="268"/>
      <c r="X8382" s="268"/>
    </row>
    <row r="8383" spans="1:24" x14ac:dyDescent="0.25">
      <c r="A8383" s="268"/>
      <c r="B8383" s="268"/>
      <c r="C8383" s="268"/>
      <c r="D8383" s="268"/>
      <c r="E8383" s="268"/>
      <c r="F8383" s="268"/>
      <c r="G8383" s="268"/>
      <c r="H8383" s="268"/>
      <c r="J8383" s="268"/>
      <c r="K8383" s="268"/>
      <c r="L8383" s="268"/>
      <c r="O8383" s="268"/>
      <c r="T8383" s="268"/>
      <c r="X8383" s="268"/>
    </row>
    <row r="8384" spans="1:24" x14ac:dyDescent="0.25">
      <c r="A8384" s="268"/>
      <c r="B8384" s="268"/>
      <c r="C8384" s="268"/>
      <c r="D8384" s="268"/>
      <c r="E8384" s="268"/>
      <c r="F8384" s="268"/>
      <c r="G8384" s="268"/>
      <c r="H8384" s="268"/>
      <c r="J8384" s="268"/>
      <c r="K8384" s="268"/>
      <c r="L8384" s="268"/>
      <c r="O8384" s="268"/>
      <c r="T8384" s="268"/>
      <c r="X8384" s="268"/>
    </row>
    <row r="8385" spans="1:24" x14ac:dyDescent="0.25">
      <c r="A8385" s="268"/>
      <c r="B8385" s="268"/>
      <c r="C8385" s="268"/>
      <c r="D8385" s="268"/>
      <c r="E8385" s="268"/>
      <c r="F8385" s="268"/>
      <c r="G8385" s="268"/>
      <c r="H8385" s="268"/>
      <c r="J8385" s="268"/>
      <c r="K8385" s="268"/>
      <c r="L8385" s="268"/>
      <c r="O8385" s="268"/>
      <c r="T8385" s="268"/>
      <c r="X8385" s="268"/>
    </row>
    <row r="8386" spans="1:24" x14ac:dyDescent="0.25">
      <c r="A8386" s="268"/>
      <c r="B8386" s="268"/>
      <c r="C8386" s="268"/>
      <c r="D8386" s="268"/>
      <c r="E8386" s="268"/>
      <c r="F8386" s="268"/>
      <c r="G8386" s="268"/>
      <c r="H8386" s="268"/>
      <c r="J8386" s="268"/>
      <c r="K8386" s="268"/>
      <c r="L8386" s="268"/>
      <c r="O8386" s="268"/>
      <c r="T8386" s="268"/>
      <c r="X8386" s="268"/>
    </row>
    <row r="8387" spans="1:24" x14ac:dyDescent="0.25">
      <c r="A8387" s="268"/>
      <c r="B8387" s="268"/>
      <c r="C8387" s="268"/>
      <c r="D8387" s="268"/>
      <c r="E8387" s="268"/>
      <c r="F8387" s="268"/>
      <c r="G8387" s="268"/>
      <c r="H8387" s="268"/>
      <c r="J8387" s="268"/>
      <c r="K8387" s="268"/>
      <c r="L8387" s="268"/>
      <c r="O8387" s="268"/>
      <c r="T8387" s="268"/>
      <c r="X8387" s="268"/>
    </row>
    <row r="8388" spans="1:24" x14ac:dyDescent="0.25">
      <c r="A8388" s="268"/>
      <c r="B8388" s="268"/>
      <c r="C8388" s="268"/>
      <c r="D8388" s="268"/>
      <c r="E8388" s="268"/>
      <c r="F8388" s="268"/>
      <c r="G8388" s="268"/>
      <c r="H8388" s="268"/>
      <c r="J8388" s="268"/>
      <c r="K8388" s="268"/>
      <c r="L8388" s="268"/>
      <c r="O8388" s="268"/>
      <c r="T8388" s="268"/>
      <c r="X8388" s="268"/>
    </row>
    <row r="8389" spans="1:24" x14ac:dyDescent="0.25">
      <c r="A8389" s="268"/>
      <c r="B8389" s="268"/>
      <c r="C8389" s="268"/>
      <c r="D8389" s="268"/>
      <c r="E8389" s="268"/>
      <c r="F8389" s="268"/>
      <c r="G8389" s="268"/>
      <c r="H8389" s="268"/>
      <c r="J8389" s="268"/>
      <c r="K8389" s="268"/>
      <c r="L8389" s="268"/>
      <c r="O8389" s="268"/>
      <c r="T8389" s="268"/>
      <c r="X8389" s="268"/>
    </row>
    <row r="8390" spans="1:24" x14ac:dyDescent="0.25">
      <c r="A8390" s="268"/>
      <c r="B8390" s="268"/>
      <c r="C8390" s="268"/>
      <c r="D8390" s="268"/>
      <c r="E8390" s="268"/>
      <c r="F8390" s="268"/>
      <c r="G8390" s="268"/>
      <c r="H8390" s="268"/>
      <c r="J8390" s="268"/>
      <c r="K8390" s="268"/>
      <c r="L8390" s="268"/>
      <c r="O8390" s="268"/>
      <c r="T8390" s="268"/>
      <c r="X8390" s="268"/>
    </row>
    <row r="8391" spans="1:24" x14ac:dyDescent="0.25">
      <c r="A8391" s="268"/>
      <c r="B8391" s="268"/>
      <c r="C8391" s="268"/>
      <c r="D8391" s="268"/>
      <c r="E8391" s="268"/>
      <c r="F8391" s="268"/>
      <c r="G8391" s="268"/>
      <c r="H8391" s="268"/>
      <c r="J8391" s="268"/>
      <c r="K8391" s="268"/>
      <c r="L8391" s="268"/>
      <c r="O8391" s="268"/>
      <c r="T8391" s="268"/>
      <c r="X8391" s="268"/>
    </row>
    <row r="8392" spans="1:24" x14ac:dyDescent="0.25">
      <c r="A8392" s="268"/>
      <c r="B8392" s="268"/>
      <c r="C8392" s="268"/>
      <c r="D8392" s="268"/>
      <c r="E8392" s="268"/>
      <c r="F8392" s="268"/>
      <c r="G8392" s="268"/>
      <c r="H8392" s="268"/>
      <c r="J8392" s="268"/>
      <c r="K8392" s="268"/>
      <c r="L8392" s="268"/>
      <c r="O8392" s="268"/>
      <c r="T8392" s="268"/>
      <c r="X8392" s="268"/>
    </row>
    <row r="8393" spans="1:24" x14ac:dyDescent="0.25">
      <c r="A8393" s="268"/>
      <c r="B8393" s="268"/>
      <c r="C8393" s="268"/>
      <c r="D8393" s="268"/>
      <c r="E8393" s="268"/>
      <c r="F8393" s="268"/>
      <c r="G8393" s="268"/>
      <c r="H8393" s="268"/>
      <c r="J8393" s="268"/>
      <c r="K8393" s="268"/>
      <c r="L8393" s="268"/>
      <c r="O8393" s="268"/>
      <c r="T8393" s="268"/>
      <c r="X8393" s="268"/>
    </row>
    <row r="8394" spans="1:24" x14ac:dyDescent="0.25">
      <c r="A8394" s="268"/>
      <c r="B8394" s="268"/>
      <c r="C8394" s="268"/>
      <c r="D8394" s="268"/>
      <c r="E8394" s="268"/>
      <c r="F8394" s="268"/>
      <c r="G8394" s="268"/>
      <c r="H8394" s="268"/>
      <c r="J8394" s="268"/>
      <c r="K8394" s="268"/>
      <c r="L8394" s="268"/>
      <c r="O8394" s="268"/>
      <c r="T8394" s="268"/>
      <c r="X8394" s="268"/>
    </row>
    <row r="8395" spans="1:24" x14ac:dyDescent="0.25">
      <c r="A8395" s="268"/>
      <c r="B8395" s="268"/>
      <c r="C8395" s="268"/>
      <c r="D8395" s="268"/>
      <c r="E8395" s="268"/>
      <c r="F8395" s="268"/>
      <c r="G8395" s="268"/>
      <c r="H8395" s="268"/>
      <c r="J8395" s="268"/>
      <c r="K8395" s="268"/>
      <c r="L8395" s="268"/>
      <c r="O8395" s="268"/>
      <c r="T8395" s="268"/>
      <c r="X8395" s="268"/>
    </row>
    <row r="8396" spans="1:24" x14ac:dyDescent="0.25">
      <c r="A8396" s="268"/>
      <c r="B8396" s="268"/>
      <c r="C8396" s="268"/>
      <c r="D8396" s="268"/>
      <c r="E8396" s="268"/>
      <c r="F8396" s="268"/>
      <c r="G8396" s="268"/>
      <c r="H8396" s="268"/>
      <c r="J8396" s="268"/>
      <c r="K8396" s="268"/>
      <c r="L8396" s="268"/>
      <c r="O8396" s="268"/>
      <c r="T8396" s="268"/>
      <c r="X8396" s="268"/>
    </row>
    <row r="8397" spans="1:24" x14ac:dyDescent="0.25">
      <c r="A8397" s="268"/>
      <c r="B8397" s="268"/>
      <c r="C8397" s="268"/>
      <c r="D8397" s="268"/>
      <c r="E8397" s="268"/>
      <c r="F8397" s="268"/>
      <c r="G8397" s="268"/>
      <c r="H8397" s="268"/>
      <c r="J8397" s="268"/>
      <c r="K8397" s="268"/>
      <c r="L8397" s="268"/>
      <c r="O8397" s="268"/>
      <c r="T8397" s="268"/>
      <c r="X8397" s="268"/>
    </row>
    <row r="8398" spans="1:24" x14ac:dyDescent="0.25">
      <c r="A8398" s="268"/>
      <c r="B8398" s="268"/>
      <c r="C8398" s="268"/>
      <c r="D8398" s="268"/>
      <c r="E8398" s="268"/>
      <c r="F8398" s="268"/>
      <c r="G8398" s="268"/>
      <c r="H8398" s="268"/>
      <c r="J8398" s="268"/>
      <c r="K8398" s="268"/>
      <c r="L8398" s="268"/>
      <c r="O8398" s="268"/>
      <c r="T8398" s="268"/>
      <c r="X8398" s="268"/>
    </row>
    <row r="8399" spans="1:24" x14ac:dyDescent="0.25">
      <c r="A8399" s="268"/>
      <c r="B8399" s="268"/>
      <c r="C8399" s="268"/>
      <c r="D8399" s="268"/>
      <c r="E8399" s="268"/>
      <c r="F8399" s="268"/>
      <c r="G8399" s="268"/>
      <c r="H8399" s="268"/>
      <c r="J8399" s="268"/>
      <c r="K8399" s="268"/>
      <c r="L8399" s="268"/>
      <c r="O8399" s="268"/>
      <c r="T8399" s="268"/>
      <c r="X8399" s="268"/>
    </row>
    <row r="8400" spans="1:24" x14ac:dyDescent="0.25">
      <c r="A8400" s="268"/>
      <c r="B8400" s="268"/>
      <c r="C8400" s="268"/>
      <c r="D8400" s="268"/>
      <c r="E8400" s="268"/>
      <c r="F8400" s="268"/>
      <c r="G8400" s="268"/>
      <c r="H8400" s="268"/>
      <c r="J8400" s="268"/>
      <c r="K8400" s="268"/>
      <c r="L8400" s="268"/>
      <c r="O8400" s="268"/>
      <c r="T8400" s="268"/>
      <c r="X8400" s="268"/>
    </row>
    <row r="8401" spans="1:24" x14ac:dyDescent="0.25">
      <c r="A8401" s="268"/>
      <c r="B8401" s="268"/>
      <c r="C8401" s="268"/>
      <c r="D8401" s="268"/>
      <c r="E8401" s="268"/>
      <c r="F8401" s="268"/>
      <c r="G8401" s="268"/>
      <c r="H8401" s="268"/>
      <c r="J8401" s="268"/>
      <c r="K8401" s="268"/>
      <c r="L8401" s="268"/>
      <c r="O8401" s="268"/>
      <c r="T8401" s="268"/>
      <c r="X8401" s="268"/>
    </row>
    <row r="8402" spans="1:24" x14ac:dyDescent="0.25">
      <c r="A8402" s="268"/>
      <c r="B8402" s="268"/>
      <c r="C8402" s="268"/>
      <c r="D8402" s="268"/>
      <c r="E8402" s="268"/>
      <c r="F8402" s="268"/>
      <c r="G8402" s="268"/>
      <c r="H8402" s="268"/>
      <c r="J8402" s="268"/>
      <c r="K8402" s="268"/>
      <c r="L8402" s="268"/>
      <c r="O8402" s="268"/>
      <c r="T8402" s="268"/>
      <c r="X8402" s="268"/>
    </row>
    <row r="8403" spans="1:24" x14ac:dyDescent="0.25">
      <c r="A8403" s="268"/>
      <c r="B8403" s="268"/>
      <c r="C8403" s="268"/>
      <c r="D8403" s="268"/>
      <c r="E8403" s="268"/>
      <c r="F8403" s="268"/>
      <c r="G8403" s="268"/>
      <c r="H8403" s="268"/>
      <c r="J8403" s="268"/>
      <c r="K8403" s="268"/>
      <c r="L8403" s="268"/>
      <c r="O8403" s="268"/>
      <c r="T8403" s="268"/>
      <c r="X8403" s="268"/>
    </row>
    <row r="8404" spans="1:24" x14ac:dyDescent="0.25">
      <c r="A8404" s="268"/>
      <c r="B8404" s="268"/>
      <c r="C8404" s="268"/>
      <c r="D8404" s="268"/>
      <c r="E8404" s="268"/>
      <c r="F8404" s="268"/>
      <c r="G8404" s="268"/>
      <c r="H8404" s="268"/>
      <c r="J8404" s="268"/>
      <c r="K8404" s="268"/>
      <c r="L8404" s="268"/>
      <c r="O8404" s="268"/>
      <c r="T8404" s="268"/>
      <c r="X8404" s="268"/>
    </row>
    <row r="8405" spans="1:24" x14ac:dyDescent="0.25">
      <c r="A8405" s="268"/>
      <c r="B8405" s="268"/>
      <c r="C8405" s="268"/>
      <c r="D8405" s="268"/>
      <c r="E8405" s="268"/>
      <c r="F8405" s="268"/>
      <c r="G8405" s="268"/>
      <c r="H8405" s="268"/>
      <c r="J8405" s="268"/>
      <c r="K8405" s="268"/>
      <c r="L8405" s="268"/>
      <c r="O8405" s="268"/>
      <c r="T8405" s="268"/>
      <c r="X8405" s="268"/>
    </row>
    <row r="8406" spans="1:24" x14ac:dyDescent="0.25">
      <c r="A8406" s="268"/>
      <c r="B8406" s="268"/>
      <c r="C8406" s="268"/>
      <c r="D8406" s="268"/>
      <c r="E8406" s="268"/>
      <c r="F8406" s="268"/>
      <c r="G8406" s="268"/>
      <c r="H8406" s="268"/>
      <c r="J8406" s="268"/>
      <c r="K8406" s="268"/>
      <c r="L8406" s="268"/>
      <c r="O8406" s="268"/>
      <c r="T8406" s="268"/>
      <c r="X8406" s="268"/>
    </row>
    <row r="8407" spans="1:24" x14ac:dyDescent="0.25">
      <c r="A8407" s="268"/>
      <c r="B8407" s="268"/>
      <c r="C8407" s="268"/>
      <c r="D8407" s="268"/>
      <c r="E8407" s="268"/>
      <c r="F8407" s="268"/>
      <c r="G8407" s="268"/>
      <c r="H8407" s="268"/>
      <c r="J8407" s="268"/>
      <c r="K8407" s="268"/>
      <c r="L8407" s="268"/>
      <c r="O8407" s="268"/>
      <c r="T8407" s="268"/>
      <c r="X8407" s="268"/>
    </row>
    <row r="8408" spans="1:24" x14ac:dyDescent="0.25">
      <c r="A8408" s="268"/>
      <c r="B8408" s="268"/>
      <c r="C8408" s="268"/>
      <c r="D8408" s="268"/>
      <c r="E8408" s="268"/>
      <c r="F8408" s="268"/>
      <c r="G8408" s="268"/>
      <c r="H8408" s="268"/>
      <c r="J8408" s="268"/>
      <c r="K8408" s="268"/>
      <c r="L8408" s="268"/>
      <c r="O8408" s="268"/>
      <c r="T8408" s="268"/>
      <c r="X8408" s="268"/>
    </row>
    <row r="8409" spans="1:24" x14ac:dyDescent="0.25">
      <c r="A8409" s="268"/>
      <c r="B8409" s="268"/>
      <c r="C8409" s="268"/>
      <c r="D8409" s="268"/>
      <c r="E8409" s="268"/>
      <c r="F8409" s="268"/>
      <c r="G8409" s="268"/>
      <c r="H8409" s="268"/>
      <c r="J8409" s="268"/>
      <c r="K8409" s="268"/>
      <c r="L8409" s="268"/>
      <c r="O8409" s="268"/>
      <c r="T8409" s="268"/>
      <c r="X8409" s="268"/>
    </row>
    <row r="8410" spans="1:24" x14ac:dyDescent="0.25">
      <c r="A8410" s="268"/>
      <c r="B8410" s="268"/>
      <c r="C8410" s="268"/>
      <c r="D8410" s="268"/>
      <c r="E8410" s="268"/>
      <c r="F8410" s="268"/>
      <c r="G8410" s="268"/>
      <c r="H8410" s="268"/>
      <c r="J8410" s="268"/>
      <c r="K8410" s="268"/>
      <c r="L8410" s="268"/>
      <c r="O8410" s="268"/>
      <c r="T8410" s="268"/>
      <c r="X8410" s="268"/>
    </row>
    <row r="8411" spans="1:24" x14ac:dyDescent="0.25">
      <c r="A8411" s="268"/>
      <c r="B8411" s="268"/>
      <c r="C8411" s="268"/>
      <c r="D8411" s="268"/>
      <c r="E8411" s="268"/>
      <c r="F8411" s="268"/>
      <c r="G8411" s="268"/>
      <c r="H8411" s="268"/>
      <c r="J8411" s="268"/>
      <c r="K8411" s="268"/>
      <c r="L8411" s="268"/>
      <c r="O8411" s="268"/>
      <c r="T8411" s="268"/>
      <c r="X8411" s="268"/>
    </row>
    <row r="8412" spans="1:24" x14ac:dyDescent="0.25">
      <c r="A8412" s="268"/>
      <c r="B8412" s="268"/>
      <c r="C8412" s="268"/>
      <c r="D8412" s="268"/>
      <c r="E8412" s="268"/>
      <c r="F8412" s="268"/>
      <c r="G8412" s="268"/>
      <c r="H8412" s="268"/>
      <c r="J8412" s="268"/>
      <c r="K8412" s="268"/>
      <c r="L8412" s="268"/>
      <c r="O8412" s="268"/>
      <c r="T8412" s="268"/>
      <c r="X8412" s="268"/>
    </row>
    <row r="8413" spans="1:24" x14ac:dyDescent="0.25">
      <c r="A8413" s="268"/>
      <c r="B8413" s="268"/>
      <c r="C8413" s="268"/>
      <c r="D8413" s="268"/>
      <c r="E8413" s="268"/>
      <c r="F8413" s="268"/>
      <c r="G8413" s="268"/>
      <c r="H8413" s="268"/>
      <c r="J8413" s="268"/>
      <c r="K8413" s="268"/>
      <c r="L8413" s="268"/>
      <c r="O8413" s="268"/>
      <c r="T8413" s="268"/>
      <c r="X8413" s="268"/>
    </row>
    <row r="8414" spans="1:24" x14ac:dyDescent="0.25">
      <c r="A8414" s="268"/>
      <c r="B8414" s="268"/>
      <c r="C8414" s="268"/>
      <c r="D8414" s="268"/>
      <c r="E8414" s="268"/>
      <c r="F8414" s="268"/>
      <c r="G8414" s="268"/>
      <c r="H8414" s="268"/>
      <c r="J8414" s="268"/>
      <c r="K8414" s="268"/>
      <c r="L8414" s="268"/>
      <c r="O8414" s="268"/>
      <c r="T8414" s="268"/>
      <c r="X8414" s="268"/>
    </row>
    <row r="8415" spans="1:24" x14ac:dyDescent="0.25">
      <c r="A8415" s="268"/>
      <c r="B8415" s="268"/>
      <c r="C8415" s="268"/>
      <c r="D8415" s="268"/>
      <c r="E8415" s="268"/>
      <c r="F8415" s="268"/>
      <c r="G8415" s="268"/>
      <c r="H8415" s="268"/>
      <c r="J8415" s="268"/>
      <c r="K8415" s="268"/>
      <c r="L8415" s="268"/>
      <c r="O8415" s="268"/>
      <c r="T8415" s="268"/>
      <c r="X8415" s="268"/>
    </row>
    <row r="8416" spans="1:24" x14ac:dyDescent="0.25">
      <c r="A8416" s="268"/>
      <c r="B8416" s="268"/>
      <c r="C8416" s="268"/>
      <c r="D8416" s="268"/>
      <c r="E8416" s="268"/>
      <c r="F8416" s="268"/>
      <c r="G8416" s="268"/>
      <c r="H8416" s="268"/>
      <c r="J8416" s="268"/>
      <c r="K8416" s="268"/>
      <c r="L8416" s="268"/>
      <c r="O8416" s="268"/>
      <c r="T8416" s="268"/>
      <c r="X8416" s="268"/>
    </row>
    <row r="8417" spans="1:24" x14ac:dyDescent="0.25">
      <c r="A8417" s="268"/>
      <c r="B8417" s="268"/>
      <c r="C8417" s="268"/>
      <c r="D8417" s="268"/>
      <c r="E8417" s="268"/>
      <c r="F8417" s="268"/>
      <c r="G8417" s="268"/>
      <c r="H8417" s="268"/>
      <c r="J8417" s="268"/>
      <c r="K8417" s="268"/>
      <c r="L8417" s="268"/>
      <c r="O8417" s="268"/>
      <c r="T8417" s="268"/>
      <c r="X8417" s="268"/>
    </row>
    <row r="8418" spans="1:24" x14ac:dyDescent="0.25">
      <c r="A8418" s="268"/>
      <c r="B8418" s="268"/>
      <c r="C8418" s="268"/>
      <c r="D8418" s="268"/>
      <c r="E8418" s="268"/>
      <c r="F8418" s="268"/>
      <c r="G8418" s="268"/>
      <c r="H8418" s="268"/>
      <c r="J8418" s="268"/>
      <c r="K8418" s="268"/>
      <c r="L8418" s="268"/>
      <c r="O8418" s="268"/>
      <c r="T8418" s="268"/>
      <c r="X8418" s="268"/>
    </row>
    <row r="8419" spans="1:24" x14ac:dyDescent="0.25">
      <c r="A8419" s="268"/>
      <c r="B8419" s="268"/>
      <c r="C8419" s="268"/>
      <c r="D8419" s="268"/>
      <c r="E8419" s="268"/>
      <c r="F8419" s="268"/>
      <c r="G8419" s="268"/>
      <c r="H8419" s="268"/>
      <c r="J8419" s="268"/>
      <c r="K8419" s="268"/>
      <c r="L8419" s="268"/>
      <c r="O8419" s="268"/>
      <c r="T8419" s="268"/>
      <c r="X8419" s="268"/>
    </row>
    <row r="8420" spans="1:24" x14ac:dyDescent="0.25">
      <c r="A8420" s="268"/>
      <c r="B8420" s="268"/>
      <c r="C8420" s="268"/>
      <c r="D8420" s="268"/>
      <c r="E8420" s="268"/>
      <c r="F8420" s="268"/>
      <c r="G8420" s="268"/>
      <c r="H8420" s="268"/>
      <c r="J8420" s="268"/>
      <c r="K8420" s="268"/>
      <c r="L8420" s="268"/>
      <c r="O8420" s="268"/>
      <c r="T8420" s="268"/>
      <c r="X8420" s="268"/>
    </row>
    <row r="8421" spans="1:24" x14ac:dyDescent="0.25">
      <c r="A8421" s="268"/>
      <c r="B8421" s="268"/>
      <c r="C8421" s="268"/>
      <c r="D8421" s="268"/>
      <c r="E8421" s="268"/>
      <c r="F8421" s="268"/>
      <c r="G8421" s="268"/>
      <c r="H8421" s="268"/>
      <c r="J8421" s="268"/>
      <c r="K8421" s="268"/>
      <c r="L8421" s="268"/>
      <c r="O8421" s="268"/>
      <c r="T8421" s="268"/>
      <c r="X8421" s="268"/>
    </row>
    <row r="8422" spans="1:24" x14ac:dyDescent="0.25">
      <c r="A8422" s="268"/>
      <c r="B8422" s="268"/>
      <c r="C8422" s="268"/>
      <c r="D8422" s="268"/>
      <c r="E8422" s="268"/>
      <c r="F8422" s="268"/>
      <c r="G8422" s="268"/>
      <c r="H8422" s="268"/>
      <c r="J8422" s="268"/>
      <c r="K8422" s="268"/>
      <c r="L8422" s="268"/>
      <c r="O8422" s="268"/>
      <c r="T8422" s="268"/>
      <c r="X8422" s="268"/>
    </row>
    <row r="8423" spans="1:24" x14ac:dyDescent="0.25">
      <c r="A8423" s="268"/>
      <c r="B8423" s="268"/>
      <c r="C8423" s="268"/>
      <c r="D8423" s="268"/>
      <c r="E8423" s="268"/>
      <c r="F8423" s="268"/>
      <c r="G8423" s="268"/>
      <c r="H8423" s="268"/>
      <c r="J8423" s="268"/>
      <c r="K8423" s="268"/>
      <c r="L8423" s="268"/>
      <c r="O8423" s="268"/>
      <c r="T8423" s="268"/>
      <c r="X8423" s="268"/>
    </row>
    <row r="8424" spans="1:24" x14ac:dyDescent="0.25">
      <c r="A8424" s="268"/>
      <c r="B8424" s="268"/>
      <c r="C8424" s="268"/>
      <c r="D8424" s="268"/>
      <c r="E8424" s="268"/>
      <c r="F8424" s="268"/>
      <c r="G8424" s="268"/>
      <c r="H8424" s="268"/>
      <c r="J8424" s="268"/>
      <c r="K8424" s="268"/>
      <c r="L8424" s="268"/>
      <c r="O8424" s="268"/>
      <c r="T8424" s="268"/>
      <c r="X8424" s="268"/>
    </row>
    <row r="8425" spans="1:24" x14ac:dyDescent="0.25">
      <c r="A8425" s="268"/>
      <c r="B8425" s="268"/>
      <c r="C8425" s="268"/>
      <c r="D8425" s="268"/>
      <c r="E8425" s="268"/>
      <c r="F8425" s="268"/>
      <c r="G8425" s="268"/>
      <c r="H8425" s="268"/>
      <c r="J8425" s="268"/>
      <c r="K8425" s="268"/>
      <c r="L8425" s="268"/>
      <c r="O8425" s="268"/>
      <c r="T8425" s="268"/>
      <c r="X8425" s="268"/>
    </row>
    <row r="8426" spans="1:24" x14ac:dyDescent="0.25">
      <c r="A8426" s="268"/>
      <c r="B8426" s="268"/>
      <c r="C8426" s="268"/>
      <c r="D8426" s="268"/>
      <c r="E8426" s="268"/>
      <c r="F8426" s="268"/>
      <c r="G8426" s="268"/>
      <c r="H8426" s="268"/>
      <c r="J8426" s="268"/>
      <c r="K8426" s="268"/>
      <c r="L8426" s="268"/>
      <c r="O8426" s="268"/>
      <c r="T8426" s="268"/>
      <c r="X8426" s="268"/>
    </row>
    <row r="8427" spans="1:24" x14ac:dyDescent="0.25">
      <c r="A8427" s="268"/>
      <c r="B8427" s="268"/>
      <c r="C8427" s="268"/>
      <c r="D8427" s="268"/>
      <c r="E8427" s="268"/>
      <c r="F8427" s="268"/>
      <c r="G8427" s="268"/>
      <c r="H8427" s="268"/>
      <c r="J8427" s="268"/>
      <c r="K8427" s="268"/>
      <c r="L8427" s="268"/>
      <c r="O8427" s="268"/>
      <c r="T8427" s="268"/>
      <c r="X8427" s="268"/>
    </row>
    <row r="8428" spans="1:24" x14ac:dyDescent="0.25">
      <c r="A8428" s="268"/>
      <c r="B8428" s="268"/>
      <c r="C8428" s="268"/>
      <c r="D8428" s="268"/>
      <c r="E8428" s="268"/>
      <c r="F8428" s="268"/>
      <c r="G8428" s="268"/>
      <c r="H8428" s="268"/>
      <c r="J8428" s="268"/>
      <c r="K8428" s="268"/>
      <c r="L8428" s="268"/>
      <c r="O8428" s="268"/>
      <c r="T8428" s="268"/>
      <c r="X8428" s="268"/>
    </row>
    <row r="8429" spans="1:24" x14ac:dyDescent="0.25">
      <c r="A8429" s="268"/>
      <c r="B8429" s="268"/>
      <c r="C8429" s="268"/>
      <c r="D8429" s="268"/>
      <c r="E8429" s="268"/>
      <c r="F8429" s="268"/>
      <c r="G8429" s="268"/>
      <c r="H8429" s="268"/>
      <c r="J8429" s="268"/>
      <c r="K8429" s="268"/>
      <c r="L8429" s="268"/>
      <c r="O8429" s="268"/>
      <c r="T8429" s="268"/>
      <c r="X8429" s="268"/>
    </row>
    <row r="8430" spans="1:24" x14ac:dyDescent="0.25">
      <c r="A8430" s="268"/>
      <c r="B8430" s="268"/>
      <c r="C8430" s="268"/>
      <c r="D8430" s="268"/>
      <c r="E8430" s="268"/>
      <c r="F8430" s="268"/>
      <c r="G8430" s="268"/>
      <c r="H8430" s="268"/>
      <c r="J8430" s="268"/>
      <c r="K8430" s="268"/>
      <c r="L8430" s="268"/>
      <c r="O8430" s="268"/>
      <c r="T8430" s="268"/>
      <c r="X8430" s="268"/>
    </row>
    <row r="8431" spans="1:24" x14ac:dyDescent="0.25">
      <c r="A8431" s="268"/>
      <c r="B8431" s="268"/>
      <c r="C8431" s="268"/>
      <c r="D8431" s="268"/>
      <c r="E8431" s="268"/>
      <c r="F8431" s="268"/>
      <c r="G8431" s="268"/>
      <c r="H8431" s="268"/>
      <c r="J8431" s="268"/>
      <c r="K8431" s="268"/>
      <c r="L8431" s="268"/>
      <c r="O8431" s="268"/>
      <c r="T8431" s="268"/>
      <c r="X8431" s="268"/>
    </row>
    <row r="8432" spans="1:24" x14ac:dyDescent="0.25">
      <c r="A8432" s="268"/>
      <c r="B8432" s="268"/>
      <c r="C8432" s="268"/>
      <c r="D8432" s="268"/>
      <c r="E8432" s="268"/>
      <c r="F8432" s="268"/>
      <c r="G8432" s="268"/>
      <c r="H8432" s="268"/>
      <c r="J8432" s="268"/>
      <c r="K8432" s="268"/>
      <c r="L8432" s="268"/>
      <c r="O8432" s="268"/>
      <c r="T8432" s="268"/>
      <c r="X8432" s="268"/>
    </row>
    <row r="8433" spans="1:24" x14ac:dyDescent="0.25">
      <c r="A8433" s="268"/>
      <c r="B8433" s="268"/>
      <c r="C8433" s="268"/>
      <c r="D8433" s="268"/>
      <c r="E8433" s="268"/>
      <c r="F8433" s="268"/>
      <c r="G8433" s="268"/>
      <c r="H8433" s="268"/>
      <c r="J8433" s="268"/>
      <c r="K8433" s="268"/>
      <c r="L8433" s="268"/>
      <c r="O8433" s="268"/>
      <c r="T8433" s="268"/>
      <c r="X8433" s="268"/>
    </row>
    <row r="8434" spans="1:24" x14ac:dyDescent="0.25">
      <c r="A8434" s="268"/>
      <c r="B8434" s="268"/>
      <c r="C8434" s="268"/>
      <c r="D8434" s="268"/>
      <c r="E8434" s="268"/>
      <c r="F8434" s="268"/>
      <c r="G8434" s="268"/>
      <c r="H8434" s="268"/>
      <c r="J8434" s="268"/>
      <c r="K8434" s="268"/>
      <c r="L8434" s="268"/>
      <c r="O8434" s="268"/>
      <c r="T8434" s="268"/>
      <c r="X8434" s="268"/>
    </row>
    <row r="8435" spans="1:24" x14ac:dyDescent="0.25">
      <c r="A8435" s="268"/>
      <c r="B8435" s="268"/>
      <c r="C8435" s="268"/>
      <c r="D8435" s="268"/>
      <c r="E8435" s="268"/>
      <c r="F8435" s="268"/>
      <c r="G8435" s="268"/>
      <c r="H8435" s="268"/>
      <c r="J8435" s="268"/>
      <c r="K8435" s="268"/>
      <c r="L8435" s="268"/>
      <c r="O8435" s="268"/>
      <c r="T8435" s="268"/>
      <c r="X8435" s="268"/>
    </row>
    <row r="8436" spans="1:24" x14ac:dyDescent="0.25">
      <c r="A8436" s="268"/>
      <c r="B8436" s="268"/>
      <c r="C8436" s="268"/>
      <c r="D8436" s="268"/>
      <c r="E8436" s="268"/>
      <c r="F8436" s="268"/>
      <c r="G8436" s="268"/>
      <c r="H8436" s="268"/>
      <c r="J8436" s="268"/>
      <c r="K8436" s="268"/>
      <c r="L8436" s="268"/>
      <c r="O8436" s="268"/>
      <c r="T8436" s="268"/>
      <c r="X8436" s="268"/>
    </row>
    <row r="8437" spans="1:24" x14ac:dyDescent="0.25">
      <c r="A8437" s="268"/>
      <c r="B8437" s="268"/>
      <c r="C8437" s="268"/>
      <c r="D8437" s="268"/>
      <c r="E8437" s="268"/>
      <c r="F8437" s="268"/>
      <c r="G8437" s="268"/>
      <c r="H8437" s="268"/>
      <c r="J8437" s="268"/>
      <c r="K8437" s="268"/>
      <c r="L8437" s="268"/>
      <c r="O8437" s="268"/>
      <c r="T8437" s="268"/>
      <c r="X8437" s="268"/>
    </row>
    <row r="8438" spans="1:24" x14ac:dyDescent="0.25">
      <c r="A8438" s="268"/>
      <c r="B8438" s="268"/>
      <c r="C8438" s="268"/>
      <c r="D8438" s="268"/>
      <c r="E8438" s="268"/>
      <c r="F8438" s="268"/>
      <c r="G8438" s="268"/>
      <c r="H8438" s="268"/>
      <c r="J8438" s="268"/>
      <c r="K8438" s="268"/>
      <c r="L8438" s="268"/>
      <c r="O8438" s="268"/>
      <c r="T8438" s="268"/>
      <c r="X8438" s="268"/>
    </row>
    <row r="8439" spans="1:24" x14ac:dyDescent="0.25">
      <c r="A8439" s="268"/>
      <c r="B8439" s="268"/>
      <c r="C8439" s="268"/>
      <c r="D8439" s="268"/>
      <c r="E8439" s="268"/>
      <c r="F8439" s="268"/>
      <c r="G8439" s="268"/>
      <c r="H8439" s="268"/>
      <c r="J8439" s="268"/>
      <c r="K8439" s="268"/>
      <c r="L8439" s="268"/>
      <c r="O8439" s="268"/>
      <c r="T8439" s="268"/>
      <c r="X8439" s="268"/>
    </row>
    <row r="8440" spans="1:24" x14ac:dyDescent="0.25">
      <c r="A8440" s="268"/>
      <c r="B8440" s="268"/>
      <c r="C8440" s="268"/>
      <c r="D8440" s="268"/>
      <c r="E8440" s="268"/>
      <c r="F8440" s="268"/>
      <c r="G8440" s="268"/>
      <c r="H8440" s="268"/>
      <c r="J8440" s="268"/>
      <c r="K8440" s="268"/>
      <c r="L8440" s="268"/>
      <c r="O8440" s="268"/>
      <c r="T8440" s="268"/>
      <c r="X8440" s="268"/>
    </row>
    <row r="8441" spans="1:24" x14ac:dyDescent="0.25">
      <c r="A8441" s="268"/>
      <c r="B8441" s="268"/>
      <c r="C8441" s="268"/>
      <c r="D8441" s="268"/>
      <c r="E8441" s="268"/>
      <c r="F8441" s="268"/>
      <c r="G8441" s="268"/>
      <c r="H8441" s="268"/>
      <c r="J8441" s="268"/>
      <c r="K8441" s="268"/>
      <c r="L8441" s="268"/>
      <c r="O8441" s="268"/>
      <c r="T8441" s="268"/>
      <c r="X8441" s="268"/>
    </row>
    <row r="8442" spans="1:24" x14ac:dyDescent="0.25">
      <c r="A8442" s="268"/>
      <c r="B8442" s="268"/>
      <c r="C8442" s="268"/>
      <c r="D8442" s="268"/>
      <c r="E8442" s="268"/>
      <c r="F8442" s="268"/>
      <c r="G8442" s="268"/>
      <c r="H8442" s="268"/>
      <c r="J8442" s="268"/>
      <c r="K8442" s="268"/>
      <c r="L8442" s="268"/>
      <c r="O8442" s="268"/>
      <c r="T8442" s="268"/>
      <c r="X8442" s="268"/>
    </row>
    <row r="8443" spans="1:24" x14ac:dyDescent="0.25">
      <c r="A8443" s="268"/>
      <c r="B8443" s="268"/>
      <c r="C8443" s="268"/>
      <c r="D8443" s="268"/>
      <c r="E8443" s="268"/>
      <c r="F8443" s="268"/>
      <c r="G8443" s="268"/>
      <c r="H8443" s="268"/>
      <c r="J8443" s="268"/>
      <c r="K8443" s="268"/>
      <c r="L8443" s="268"/>
      <c r="O8443" s="268"/>
      <c r="T8443" s="268"/>
      <c r="X8443" s="268"/>
    </row>
    <row r="8444" spans="1:24" x14ac:dyDescent="0.25">
      <c r="A8444" s="268"/>
      <c r="B8444" s="268"/>
      <c r="C8444" s="268"/>
      <c r="D8444" s="268"/>
      <c r="E8444" s="268"/>
      <c r="F8444" s="268"/>
      <c r="G8444" s="268"/>
      <c r="H8444" s="268"/>
      <c r="J8444" s="268"/>
      <c r="K8444" s="268"/>
      <c r="L8444" s="268"/>
      <c r="O8444" s="268"/>
      <c r="T8444" s="268"/>
      <c r="X8444" s="268"/>
    </row>
    <row r="8445" spans="1:24" x14ac:dyDescent="0.25">
      <c r="A8445" s="268"/>
      <c r="B8445" s="268"/>
      <c r="C8445" s="268"/>
      <c r="D8445" s="268"/>
      <c r="E8445" s="268"/>
      <c r="F8445" s="268"/>
      <c r="G8445" s="268"/>
      <c r="H8445" s="268"/>
      <c r="J8445" s="268"/>
      <c r="K8445" s="268"/>
      <c r="L8445" s="268"/>
      <c r="O8445" s="268"/>
      <c r="T8445" s="268"/>
      <c r="X8445" s="268"/>
    </row>
    <row r="8446" spans="1:24" x14ac:dyDescent="0.25">
      <c r="A8446" s="268"/>
      <c r="B8446" s="268"/>
      <c r="C8446" s="268"/>
      <c r="D8446" s="268"/>
      <c r="E8446" s="268"/>
      <c r="F8446" s="268"/>
      <c r="G8446" s="268"/>
      <c r="H8446" s="268"/>
      <c r="J8446" s="268"/>
      <c r="K8446" s="268"/>
      <c r="L8446" s="268"/>
      <c r="O8446" s="268"/>
      <c r="T8446" s="268"/>
      <c r="X8446" s="268"/>
    </row>
    <row r="8447" spans="1:24" x14ac:dyDescent="0.25">
      <c r="A8447" s="268"/>
      <c r="B8447" s="268"/>
      <c r="C8447" s="268"/>
      <c r="D8447" s="268"/>
      <c r="E8447" s="268"/>
      <c r="F8447" s="268"/>
      <c r="G8447" s="268"/>
      <c r="H8447" s="268"/>
      <c r="J8447" s="268"/>
      <c r="K8447" s="268"/>
      <c r="L8447" s="268"/>
      <c r="O8447" s="268"/>
      <c r="T8447" s="268"/>
      <c r="X8447" s="268"/>
    </row>
    <row r="8448" spans="1:24" x14ac:dyDescent="0.25">
      <c r="A8448" s="268"/>
      <c r="B8448" s="268"/>
      <c r="C8448" s="268"/>
      <c r="D8448" s="268"/>
      <c r="E8448" s="268"/>
      <c r="F8448" s="268"/>
      <c r="G8448" s="268"/>
      <c r="H8448" s="268"/>
      <c r="J8448" s="268"/>
      <c r="K8448" s="268"/>
      <c r="L8448" s="268"/>
      <c r="O8448" s="268"/>
      <c r="T8448" s="268"/>
      <c r="X8448" s="268"/>
    </row>
    <row r="8449" spans="1:24" x14ac:dyDescent="0.25">
      <c r="A8449" s="268"/>
      <c r="B8449" s="268"/>
      <c r="C8449" s="268"/>
      <c r="D8449" s="268"/>
      <c r="E8449" s="268"/>
      <c r="F8449" s="268"/>
      <c r="G8449" s="268"/>
      <c r="H8449" s="268"/>
      <c r="J8449" s="268"/>
      <c r="K8449" s="268"/>
      <c r="L8449" s="268"/>
      <c r="O8449" s="268"/>
      <c r="T8449" s="268"/>
      <c r="X8449" s="268"/>
    </row>
    <row r="8450" spans="1:24" x14ac:dyDescent="0.25">
      <c r="A8450" s="268"/>
      <c r="B8450" s="268"/>
      <c r="C8450" s="268"/>
      <c r="D8450" s="268"/>
      <c r="E8450" s="268"/>
      <c r="F8450" s="268"/>
      <c r="G8450" s="268"/>
      <c r="H8450" s="268"/>
      <c r="J8450" s="268"/>
      <c r="K8450" s="268"/>
      <c r="L8450" s="268"/>
      <c r="O8450" s="268"/>
      <c r="T8450" s="268"/>
      <c r="X8450" s="268"/>
    </row>
    <row r="8451" spans="1:24" x14ac:dyDescent="0.25">
      <c r="A8451" s="268"/>
      <c r="B8451" s="268"/>
      <c r="C8451" s="268"/>
      <c r="D8451" s="268"/>
      <c r="E8451" s="268"/>
      <c r="F8451" s="268"/>
      <c r="G8451" s="268"/>
      <c r="H8451" s="268"/>
      <c r="J8451" s="268"/>
      <c r="K8451" s="268"/>
      <c r="L8451" s="268"/>
      <c r="O8451" s="268"/>
      <c r="T8451" s="268"/>
      <c r="X8451" s="268"/>
    </row>
    <row r="8452" spans="1:24" x14ac:dyDescent="0.25">
      <c r="A8452" s="268"/>
      <c r="B8452" s="268"/>
      <c r="C8452" s="268"/>
      <c r="D8452" s="268"/>
      <c r="E8452" s="268"/>
      <c r="F8452" s="268"/>
      <c r="G8452" s="268"/>
      <c r="H8452" s="268"/>
      <c r="J8452" s="268"/>
      <c r="K8452" s="268"/>
      <c r="L8452" s="268"/>
      <c r="O8452" s="268"/>
      <c r="T8452" s="268"/>
      <c r="X8452" s="268"/>
    </row>
    <row r="8453" spans="1:24" x14ac:dyDescent="0.25">
      <c r="A8453" s="268"/>
      <c r="B8453" s="268"/>
      <c r="C8453" s="268"/>
      <c r="D8453" s="268"/>
      <c r="E8453" s="268"/>
      <c r="F8453" s="268"/>
      <c r="G8453" s="268"/>
      <c r="H8453" s="268"/>
      <c r="J8453" s="268"/>
      <c r="K8453" s="268"/>
      <c r="L8453" s="268"/>
      <c r="O8453" s="268"/>
      <c r="T8453" s="268"/>
      <c r="X8453" s="268"/>
    </row>
    <row r="8454" spans="1:24" x14ac:dyDescent="0.25">
      <c r="A8454" s="268"/>
      <c r="B8454" s="268"/>
      <c r="C8454" s="268"/>
      <c r="D8454" s="268"/>
      <c r="E8454" s="268"/>
      <c r="F8454" s="268"/>
      <c r="G8454" s="268"/>
      <c r="H8454" s="268"/>
      <c r="J8454" s="268"/>
      <c r="K8454" s="268"/>
      <c r="L8454" s="268"/>
      <c r="O8454" s="268"/>
      <c r="T8454" s="268"/>
      <c r="X8454" s="268"/>
    </row>
    <row r="8455" spans="1:24" x14ac:dyDescent="0.25">
      <c r="A8455" s="268"/>
      <c r="B8455" s="268"/>
      <c r="C8455" s="268"/>
      <c r="D8455" s="268"/>
      <c r="E8455" s="268"/>
      <c r="F8455" s="268"/>
      <c r="G8455" s="268"/>
      <c r="H8455" s="268"/>
      <c r="J8455" s="268"/>
      <c r="K8455" s="268"/>
      <c r="L8455" s="268"/>
      <c r="O8455" s="268"/>
      <c r="T8455" s="268"/>
      <c r="X8455" s="268"/>
    </row>
    <row r="8456" spans="1:24" x14ac:dyDescent="0.25">
      <c r="A8456" s="268"/>
      <c r="B8456" s="268"/>
      <c r="C8456" s="268"/>
      <c r="D8456" s="268"/>
      <c r="E8456" s="268"/>
      <c r="F8456" s="268"/>
      <c r="G8456" s="268"/>
      <c r="H8456" s="268"/>
      <c r="J8456" s="268"/>
      <c r="K8456" s="268"/>
      <c r="L8456" s="268"/>
      <c r="O8456" s="268"/>
      <c r="T8456" s="268"/>
      <c r="X8456" s="268"/>
    </row>
    <row r="8457" spans="1:24" x14ac:dyDescent="0.25">
      <c r="A8457" s="268"/>
      <c r="B8457" s="268"/>
      <c r="C8457" s="268"/>
      <c r="D8457" s="268"/>
      <c r="E8457" s="268"/>
      <c r="F8457" s="268"/>
      <c r="G8457" s="268"/>
      <c r="H8457" s="268"/>
      <c r="J8457" s="268"/>
      <c r="K8457" s="268"/>
      <c r="L8457" s="268"/>
      <c r="O8457" s="268"/>
      <c r="T8457" s="268"/>
      <c r="X8457" s="268"/>
    </row>
    <row r="8458" spans="1:24" x14ac:dyDescent="0.25">
      <c r="A8458" s="268"/>
      <c r="B8458" s="268"/>
      <c r="C8458" s="268"/>
      <c r="D8458" s="268"/>
      <c r="E8458" s="268"/>
      <c r="F8458" s="268"/>
      <c r="G8458" s="268"/>
      <c r="H8458" s="268"/>
      <c r="J8458" s="268"/>
      <c r="K8458" s="268"/>
      <c r="L8458" s="268"/>
      <c r="O8458" s="268"/>
      <c r="T8458" s="268"/>
      <c r="X8458" s="268"/>
    </row>
    <row r="8459" spans="1:24" x14ac:dyDescent="0.25">
      <c r="A8459" s="268"/>
      <c r="B8459" s="268"/>
      <c r="C8459" s="268"/>
      <c r="D8459" s="268"/>
      <c r="E8459" s="268"/>
      <c r="F8459" s="268"/>
      <c r="G8459" s="268"/>
      <c r="H8459" s="268"/>
      <c r="J8459" s="268"/>
      <c r="K8459" s="268"/>
      <c r="L8459" s="268"/>
      <c r="O8459" s="268"/>
      <c r="T8459" s="268"/>
      <c r="X8459" s="268"/>
    </row>
    <row r="8460" spans="1:24" x14ac:dyDescent="0.25">
      <c r="A8460" s="268"/>
      <c r="B8460" s="268"/>
      <c r="C8460" s="268"/>
      <c r="D8460" s="268"/>
      <c r="E8460" s="268"/>
      <c r="F8460" s="268"/>
      <c r="G8460" s="268"/>
      <c r="H8460" s="268"/>
      <c r="J8460" s="268"/>
      <c r="K8460" s="268"/>
      <c r="L8460" s="268"/>
      <c r="O8460" s="268"/>
      <c r="T8460" s="268"/>
      <c r="X8460" s="268"/>
    </row>
    <row r="8461" spans="1:24" x14ac:dyDescent="0.25">
      <c r="A8461" s="268"/>
      <c r="B8461" s="268"/>
      <c r="C8461" s="268"/>
      <c r="D8461" s="268"/>
      <c r="E8461" s="268"/>
      <c r="F8461" s="268"/>
      <c r="G8461" s="268"/>
      <c r="H8461" s="268"/>
      <c r="J8461" s="268"/>
      <c r="K8461" s="268"/>
      <c r="L8461" s="268"/>
      <c r="O8461" s="268"/>
      <c r="T8461" s="268"/>
      <c r="X8461" s="268"/>
    </row>
    <row r="8462" spans="1:24" x14ac:dyDescent="0.25">
      <c r="A8462" s="268"/>
      <c r="B8462" s="268"/>
      <c r="C8462" s="268"/>
      <c r="D8462" s="268"/>
      <c r="E8462" s="268"/>
      <c r="F8462" s="268"/>
      <c r="G8462" s="268"/>
      <c r="H8462" s="268"/>
      <c r="J8462" s="268"/>
      <c r="K8462" s="268"/>
      <c r="L8462" s="268"/>
      <c r="O8462" s="268"/>
      <c r="T8462" s="268"/>
      <c r="X8462" s="268"/>
    </row>
    <row r="8463" spans="1:24" x14ac:dyDescent="0.25">
      <c r="A8463" s="268"/>
      <c r="B8463" s="268"/>
      <c r="C8463" s="268"/>
      <c r="D8463" s="268"/>
      <c r="E8463" s="268"/>
      <c r="F8463" s="268"/>
      <c r="G8463" s="268"/>
      <c r="H8463" s="268"/>
      <c r="J8463" s="268"/>
      <c r="K8463" s="268"/>
      <c r="L8463" s="268"/>
      <c r="O8463" s="268"/>
      <c r="T8463" s="268"/>
      <c r="X8463" s="268"/>
    </row>
    <row r="8464" spans="1:24" x14ac:dyDescent="0.25">
      <c r="A8464" s="268"/>
      <c r="B8464" s="268"/>
      <c r="C8464" s="268"/>
      <c r="D8464" s="268"/>
      <c r="E8464" s="268"/>
      <c r="F8464" s="268"/>
      <c r="G8464" s="268"/>
      <c r="H8464" s="268"/>
      <c r="J8464" s="268"/>
      <c r="K8464" s="268"/>
      <c r="L8464" s="268"/>
      <c r="O8464" s="268"/>
      <c r="T8464" s="268"/>
      <c r="X8464" s="268"/>
    </row>
    <row r="8465" spans="1:24" x14ac:dyDescent="0.25">
      <c r="A8465" s="268"/>
      <c r="B8465" s="268"/>
      <c r="C8465" s="268"/>
      <c r="D8465" s="268"/>
      <c r="E8465" s="268"/>
      <c r="F8465" s="268"/>
      <c r="G8465" s="268"/>
      <c r="H8465" s="268"/>
      <c r="J8465" s="268"/>
      <c r="K8465" s="268"/>
      <c r="L8465" s="268"/>
      <c r="O8465" s="268"/>
      <c r="T8465" s="268"/>
      <c r="X8465" s="268"/>
    </row>
    <row r="8466" spans="1:24" x14ac:dyDescent="0.25">
      <c r="A8466" s="268"/>
      <c r="B8466" s="268"/>
      <c r="C8466" s="268"/>
      <c r="D8466" s="268"/>
      <c r="E8466" s="268"/>
      <c r="F8466" s="268"/>
      <c r="G8466" s="268"/>
      <c r="H8466" s="268"/>
      <c r="J8466" s="268"/>
      <c r="K8466" s="268"/>
      <c r="L8466" s="268"/>
      <c r="O8466" s="268"/>
      <c r="T8466" s="268"/>
      <c r="X8466" s="268"/>
    </row>
    <row r="8467" spans="1:24" x14ac:dyDescent="0.25">
      <c r="A8467" s="268"/>
      <c r="B8467" s="268"/>
      <c r="C8467" s="268"/>
      <c r="D8467" s="268"/>
      <c r="E8467" s="268"/>
      <c r="F8467" s="268"/>
      <c r="G8467" s="268"/>
      <c r="H8467" s="268"/>
      <c r="J8467" s="268"/>
      <c r="K8467" s="268"/>
      <c r="L8467" s="268"/>
      <c r="O8467" s="268"/>
      <c r="T8467" s="268"/>
      <c r="X8467" s="268"/>
    </row>
    <row r="8468" spans="1:24" x14ac:dyDescent="0.25">
      <c r="A8468" s="268"/>
      <c r="B8468" s="268"/>
      <c r="C8468" s="268"/>
      <c r="D8468" s="268"/>
      <c r="E8468" s="268"/>
      <c r="F8468" s="268"/>
      <c r="G8468" s="268"/>
      <c r="H8468" s="268"/>
      <c r="J8468" s="268"/>
      <c r="K8468" s="268"/>
      <c r="L8468" s="268"/>
      <c r="O8468" s="268"/>
      <c r="T8468" s="268"/>
      <c r="X8468" s="268"/>
    </row>
    <row r="8469" spans="1:24" x14ac:dyDescent="0.25">
      <c r="A8469" s="268"/>
      <c r="B8469" s="268"/>
      <c r="C8469" s="268"/>
      <c r="D8469" s="268"/>
      <c r="E8469" s="268"/>
      <c r="F8469" s="268"/>
      <c r="G8469" s="268"/>
      <c r="H8469" s="268"/>
      <c r="J8469" s="268"/>
      <c r="K8469" s="268"/>
      <c r="L8469" s="268"/>
      <c r="O8469" s="268"/>
      <c r="T8469" s="268"/>
      <c r="X8469" s="268"/>
    </row>
    <row r="8470" spans="1:24" x14ac:dyDescent="0.25">
      <c r="A8470" s="268"/>
      <c r="B8470" s="268"/>
      <c r="C8470" s="268"/>
      <c r="D8470" s="268"/>
      <c r="E8470" s="268"/>
      <c r="F8470" s="268"/>
      <c r="G8470" s="268"/>
      <c r="H8470" s="268"/>
      <c r="J8470" s="268"/>
      <c r="K8470" s="268"/>
      <c r="L8470" s="268"/>
      <c r="O8470" s="268"/>
      <c r="T8470" s="268"/>
      <c r="X8470" s="268"/>
    </row>
    <row r="8471" spans="1:24" x14ac:dyDescent="0.25">
      <c r="A8471" s="268"/>
      <c r="B8471" s="268"/>
      <c r="C8471" s="268"/>
      <c r="D8471" s="268"/>
      <c r="E8471" s="268"/>
      <c r="F8471" s="268"/>
      <c r="G8471" s="268"/>
      <c r="H8471" s="268"/>
      <c r="J8471" s="268"/>
      <c r="K8471" s="268"/>
      <c r="L8471" s="268"/>
      <c r="O8471" s="268"/>
      <c r="T8471" s="268"/>
      <c r="X8471" s="268"/>
    </row>
    <row r="8472" spans="1:24" x14ac:dyDescent="0.25">
      <c r="A8472" s="268"/>
      <c r="B8472" s="268"/>
      <c r="C8472" s="268"/>
      <c r="D8472" s="268"/>
      <c r="E8472" s="268"/>
      <c r="F8472" s="268"/>
      <c r="G8472" s="268"/>
      <c r="H8472" s="268"/>
      <c r="J8472" s="268"/>
      <c r="K8472" s="268"/>
      <c r="L8472" s="268"/>
      <c r="O8472" s="268"/>
      <c r="T8472" s="268"/>
      <c r="X8472" s="268"/>
    </row>
    <row r="8473" spans="1:24" x14ac:dyDescent="0.25">
      <c r="A8473" s="268"/>
      <c r="B8473" s="268"/>
      <c r="C8473" s="268"/>
      <c r="D8473" s="268"/>
      <c r="E8473" s="268"/>
      <c r="F8473" s="268"/>
      <c r="G8473" s="268"/>
      <c r="H8473" s="268"/>
      <c r="J8473" s="268"/>
      <c r="K8473" s="268"/>
      <c r="L8473" s="268"/>
      <c r="O8473" s="268"/>
      <c r="T8473" s="268"/>
      <c r="X8473" s="268"/>
    </row>
    <row r="8474" spans="1:24" x14ac:dyDescent="0.25">
      <c r="A8474" s="268"/>
      <c r="B8474" s="268"/>
      <c r="C8474" s="268"/>
      <c r="D8474" s="268"/>
      <c r="E8474" s="268"/>
      <c r="F8474" s="268"/>
      <c r="G8474" s="268"/>
      <c r="H8474" s="268"/>
      <c r="J8474" s="268"/>
      <c r="K8474" s="268"/>
      <c r="L8474" s="268"/>
      <c r="O8474" s="268"/>
      <c r="T8474" s="268"/>
      <c r="X8474" s="268"/>
    </row>
    <row r="8475" spans="1:24" x14ac:dyDescent="0.25">
      <c r="A8475" s="268"/>
      <c r="B8475" s="268"/>
      <c r="C8475" s="268"/>
      <c r="D8475" s="268"/>
      <c r="E8475" s="268"/>
      <c r="F8475" s="268"/>
      <c r="G8475" s="268"/>
      <c r="H8475" s="268"/>
      <c r="J8475" s="268"/>
      <c r="K8475" s="268"/>
      <c r="L8475" s="268"/>
      <c r="O8475" s="268"/>
      <c r="T8475" s="268"/>
      <c r="X8475" s="268"/>
    </row>
    <row r="8476" spans="1:24" x14ac:dyDescent="0.25">
      <c r="A8476" s="268"/>
      <c r="B8476" s="268"/>
      <c r="C8476" s="268"/>
      <c r="D8476" s="268"/>
      <c r="E8476" s="268"/>
      <c r="F8476" s="268"/>
      <c r="G8476" s="268"/>
      <c r="H8476" s="268"/>
      <c r="J8476" s="268"/>
      <c r="K8476" s="268"/>
      <c r="L8476" s="268"/>
      <c r="O8476" s="268"/>
      <c r="T8476" s="268"/>
      <c r="X8476" s="268"/>
    </row>
    <row r="8477" spans="1:24" x14ac:dyDescent="0.25">
      <c r="A8477" s="268"/>
      <c r="B8477" s="268"/>
      <c r="C8477" s="268"/>
      <c r="D8477" s="268"/>
      <c r="E8477" s="268"/>
      <c r="F8477" s="268"/>
      <c r="G8477" s="268"/>
      <c r="H8477" s="268"/>
      <c r="J8477" s="268"/>
      <c r="K8477" s="268"/>
      <c r="L8477" s="268"/>
      <c r="O8477" s="268"/>
      <c r="T8477" s="268"/>
      <c r="X8477" s="268"/>
    </row>
    <row r="8478" spans="1:24" x14ac:dyDescent="0.25">
      <c r="A8478" s="268"/>
      <c r="B8478" s="268"/>
      <c r="C8478" s="268"/>
      <c r="D8478" s="268"/>
      <c r="E8478" s="268"/>
      <c r="F8478" s="268"/>
      <c r="G8478" s="268"/>
      <c r="H8478" s="268"/>
      <c r="J8478" s="268"/>
      <c r="K8478" s="268"/>
      <c r="L8478" s="268"/>
      <c r="O8478" s="268"/>
      <c r="T8478" s="268"/>
      <c r="X8478" s="268"/>
    </row>
    <row r="8479" spans="1:24" x14ac:dyDescent="0.25">
      <c r="A8479" s="268"/>
      <c r="B8479" s="268"/>
      <c r="C8479" s="268"/>
      <c r="D8479" s="268"/>
      <c r="E8479" s="268"/>
      <c r="F8479" s="268"/>
      <c r="G8479" s="268"/>
      <c r="H8479" s="268"/>
      <c r="J8479" s="268"/>
      <c r="K8479" s="268"/>
      <c r="L8479" s="268"/>
      <c r="O8479" s="268"/>
      <c r="T8479" s="268"/>
      <c r="X8479" s="268"/>
    </row>
    <row r="8480" spans="1:24" x14ac:dyDescent="0.25">
      <c r="A8480" s="268"/>
      <c r="B8480" s="268"/>
      <c r="C8480" s="268"/>
      <c r="D8480" s="268"/>
      <c r="E8480" s="268"/>
      <c r="F8480" s="268"/>
      <c r="G8480" s="268"/>
      <c r="H8480" s="268"/>
      <c r="J8480" s="268"/>
      <c r="K8480" s="268"/>
      <c r="L8480" s="268"/>
      <c r="O8480" s="268"/>
      <c r="T8480" s="268"/>
      <c r="X8480" s="268"/>
    </row>
    <row r="8481" spans="1:24" x14ac:dyDescent="0.25">
      <c r="A8481" s="268"/>
      <c r="B8481" s="268"/>
      <c r="C8481" s="268"/>
      <c r="D8481" s="268"/>
      <c r="E8481" s="268"/>
      <c r="F8481" s="268"/>
      <c r="G8481" s="268"/>
      <c r="H8481" s="268"/>
      <c r="J8481" s="268"/>
      <c r="K8481" s="268"/>
      <c r="L8481" s="268"/>
      <c r="O8481" s="268"/>
      <c r="T8481" s="268"/>
      <c r="X8481" s="268"/>
    </row>
    <row r="8482" spans="1:24" x14ac:dyDescent="0.25">
      <c r="A8482" s="268"/>
      <c r="B8482" s="268"/>
      <c r="C8482" s="268"/>
      <c r="D8482" s="268"/>
      <c r="E8482" s="268"/>
      <c r="F8482" s="268"/>
      <c r="G8482" s="268"/>
      <c r="H8482" s="268"/>
      <c r="J8482" s="268"/>
      <c r="K8482" s="268"/>
      <c r="L8482" s="268"/>
      <c r="O8482" s="268"/>
      <c r="T8482" s="268"/>
      <c r="X8482" s="268"/>
    </row>
    <row r="8483" spans="1:24" x14ac:dyDescent="0.25">
      <c r="A8483" s="268"/>
      <c r="B8483" s="268"/>
      <c r="C8483" s="268"/>
      <c r="D8483" s="268"/>
      <c r="E8483" s="268"/>
      <c r="F8483" s="268"/>
      <c r="G8483" s="268"/>
      <c r="H8483" s="268"/>
      <c r="J8483" s="268"/>
      <c r="K8483" s="268"/>
      <c r="L8483" s="268"/>
      <c r="O8483" s="268"/>
      <c r="T8483" s="268"/>
      <c r="X8483" s="268"/>
    </row>
    <row r="8484" spans="1:24" x14ac:dyDescent="0.25">
      <c r="A8484" s="268"/>
      <c r="B8484" s="268"/>
      <c r="C8484" s="268"/>
      <c r="D8484" s="268"/>
      <c r="E8484" s="268"/>
      <c r="F8484" s="268"/>
      <c r="G8484" s="268"/>
      <c r="H8484" s="268"/>
      <c r="J8484" s="268"/>
      <c r="K8484" s="268"/>
      <c r="L8484" s="268"/>
      <c r="O8484" s="268"/>
      <c r="T8484" s="268"/>
      <c r="X8484" s="268"/>
    </row>
    <row r="8485" spans="1:24" x14ac:dyDescent="0.25">
      <c r="A8485" s="268"/>
      <c r="B8485" s="268"/>
      <c r="C8485" s="268"/>
      <c r="D8485" s="268"/>
      <c r="E8485" s="268"/>
      <c r="F8485" s="268"/>
      <c r="G8485" s="268"/>
      <c r="H8485" s="268"/>
      <c r="J8485" s="268"/>
      <c r="K8485" s="268"/>
      <c r="L8485" s="268"/>
      <c r="O8485" s="268"/>
      <c r="T8485" s="268"/>
      <c r="X8485" s="268"/>
    </row>
    <row r="8486" spans="1:24" x14ac:dyDescent="0.25">
      <c r="A8486" s="268"/>
      <c r="B8486" s="268"/>
      <c r="C8486" s="268"/>
      <c r="D8486" s="268"/>
      <c r="E8486" s="268"/>
      <c r="F8486" s="268"/>
      <c r="G8486" s="268"/>
      <c r="H8486" s="268"/>
      <c r="J8486" s="268"/>
      <c r="K8486" s="268"/>
      <c r="L8486" s="268"/>
      <c r="O8486" s="268"/>
      <c r="T8486" s="268"/>
      <c r="X8486" s="268"/>
    </row>
    <row r="8487" spans="1:24" x14ac:dyDescent="0.25">
      <c r="A8487" s="268"/>
      <c r="B8487" s="268"/>
      <c r="C8487" s="268"/>
      <c r="D8487" s="268"/>
      <c r="E8487" s="268"/>
      <c r="F8487" s="268"/>
      <c r="G8487" s="268"/>
      <c r="H8487" s="268"/>
      <c r="J8487" s="268"/>
      <c r="K8487" s="268"/>
      <c r="L8487" s="268"/>
      <c r="O8487" s="268"/>
      <c r="T8487" s="268"/>
      <c r="X8487" s="268"/>
    </row>
    <row r="8488" spans="1:24" x14ac:dyDescent="0.25">
      <c r="A8488" s="268"/>
      <c r="B8488" s="268"/>
      <c r="C8488" s="268"/>
      <c r="D8488" s="268"/>
      <c r="E8488" s="268"/>
      <c r="F8488" s="268"/>
      <c r="G8488" s="268"/>
      <c r="H8488" s="268"/>
      <c r="J8488" s="268"/>
      <c r="K8488" s="268"/>
      <c r="L8488" s="268"/>
      <c r="O8488" s="268"/>
      <c r="T8488" s="268"/>
      <c r="X8488" s="268"/>
    </row>
    <row r="8489" spans="1:24" x14ac:dyDescent="0.25">
      <c r="A8489" s="268"/>
      <c r="B8489" s="268"/>
      <c r="C8489" s="268"/>
      <c r="D8489" s="268"/>
      <c r="E8489" s="268"/>
      <c r="F8489" s="268"/>
      <c r="G8489" s="268"/>
      <c r="H8489" s="268"/>
      <c r="J8489" s="268"/>
      <c r="K8489" s="268"/>
      <c r="L8489" s="268"/>
      <c r="O8489" s="268"/>
      <c r="T8489" s="268"/>
      <c r="X8489" s="268"/>
    </row>
    <row r="8490" spans="1:24" x14ac:dyDescent="0.25">
      <c r="A8490" s="268"/>
      <c r="B8490" s="268"/>
      <c r="C8490" s="268"/>
      <c r="D8490" s="268"/>
      <c r="E8490" s="268"/>
      <c r="F8490" s="268"/>
      <c r="G8490" s="268"/>
      <c r="H8490" s="268"/>
      <c r="J8490" s="268"/>
      <c r="K8490" s="268"/>
      <c r="L8490" s="268"/>
      <c r="O8490" s="268"/>
      <c r="T8490" s="268"/>
      <c r="X8490" s="268"/>
    </row>
    <row r="8491" spans="1:24" x14ac:dyDescent="0.25">
      <c r="A8491" s="268"/>
      <c r="B8491" s="268"/>
      <c r="C8491" s="268"/>
      <c r="D8491" s="268"/>
      <c r="E8491" s="268"/>
      <c r="F8491" s="268"/>
      <c r="G8491" s="268"/>
      <c r="H8491" s="268"/>
      <c r="J8491" s="268"/>
      <c r="K8491" s="268"/>
      <c r="L8491" s="268"/>
      <c r="O8491" s="268"/>
      <c r="T8491" s="268"/>
      <c r="X8491" s="268"/>
    </row>
    <row r="8492" spans="1:24" x14ac:dyDescent="0.25">
      <c r="A8492" s="268"/>
      <c r="B8492" s="268"/>
      <c r="C8492" s="268"/>
      <c r="D8492" s="268"/>
      <c r="E8492" s="268"/>
      <c r="F8492" s="268"/>
      <c r="G8492" s="268"/>
      <c r="H8492" s="268"/>
      <c r="J8492" s="268"/>
      <c r="K8492" s="268"/>
      <c r="L8492" s="268"/>
      <c r="O8492" s="268"/>
      <c r="T8492" s="268"/>
      <c r="X8492" s="268"/>
    </row>
    <row r="8493" spans="1:24" x14ac:dyDescent="0.25">
      <c r="A8493" s="268"/>
      <c r="B8493" s="268"/>
      <c r="C8493" s="268"/>
      <c r="D8493" s="268"/>
      <c r="E8493" s="268"/>
      <c r="F8493" s="268"/>
      <c r="G8493" s="268"/>
      <c r="H8493" s="268"/>
      <c r="J8493" s="268"/>
      <c r="K8493" s="268"/>
      <c r="L8493" s="268"/>
      <c r="O8493" s="268"/>
      <c r="T8493" s="268"/>
      <c r="X8493" s="268"/>
    </row>
    <row r="8494" spans="1:24" x14ac:dyDescent="0.25">
      <c r="A8494" s="268"/>
      <c r="B8494" s="268"/>
      <c r="C8494" s="268"/>
      <c r="D8494" s="268"/>
      <c r="E8494" s="268"/>
      <c r="F8494" s="268"/>
      <c r="G8494" s="268"/>
      <c r="H8494" s="268"/>
      <c r="J8494" s="268"/>
      <c r="K8494" s="268"/>
      <c r="L8494" s="268"/>
      <c r="O8494" s="268"/>
      <c r="T8494" s="268"/>
      <c r="X8494" s="268"/>
    </row>
    <row r="8495" spans="1:24" x14ac:dyDescent="0.25">
      <c r="A8495" s="268"/>
      <c r="B8495" s="268"/>
      <c r="C8495" s="268"/>
      <c r="D8495" s="268"/>
      <c r="E8495" s="268"/>
      <c r="F8495" s="268"/>
      <c r="G8495" s="268"/>
      <c r="H8495" s="268"/>
      <c r="J8495" s="268"/>
      <c r="K8495" s="268"/>
      <c r="L8495" s="268"/>
      <c r="O8495" s="268"/>
      <c r="T8495" s="268"/>
      <c r="X8495" s="268"/>
    </row>
    <row r="8496" spans="1:24" x14ac:dyDescent="0.25">
      <c r="A8496" s="268"/>
      <c r="B8496" s="268"/>
      <c r="C8496" s="268"/>
      <c r="D8496" s="268"/>
      <c r="E8496" s="268"/>
      <c r="F8496" s="268"/>
      <c r="G8496" s="268"/>
      <c r="H8496" s="268"/>
      <c r="J8496" s="268"/>
      <c r="K8496" s="268"/>
      <c r="L8496" s="268"/>
      <c r="O8496" s="268"/>
      <c r="T8496" s="268"/>
      <c r="X8496" s="268"/>
    </row>
    <row r="8497" spans="1:24" x14ac:dyDescent="0.25">
      <c r="A8497" s="268"/>
      <c r="B8497" s="268"/>
      <c r="C8497" s="268"/>
      <c r="D8497" s="268"/>
      <c r="E8497" s="268"/>
      <c r="F8497" s="268"/>
      <c r="G8497" s="268"/>
      <c r="H8497" s="268"/>
      <c r="J8497" s="268"/>
      <c r="K8497" s="268"/>
      <c r="L8497" s="268"/>
      <c r="O8497" s="268"/>
      <c r="T8497" s="268"/>
      <c r="X8497" s="268"/>
    </row>
    <row r="8498" spans="1:24" x14ac:dyDescent="0.25">
      <c r="A8498" s="268"/>
      <c r="B8498" s="268"/>
      <c r="C8498" s="268"/>
      <c r="D8498" s="268"/>
      <c r="E8498" s="268"/>
      <c r="F8498" s="268"/>
      <c r="G8498" s="268"/>
      <c r="H8498" s="268"/>
      <c r="J8498" s="268"/>
      <c r="K8498" s="268"/>
      <c r="L8498" s="268"/>
      <c r="O8498" s="268"/>
      <c r="T8498" s="268"/>
      <c r="X8498" s="268"/>
    </row>
    <row r="8499" spans="1:24" x14ac:dyDescent="0.25">
      <c r="A8499" s="268"/>
      <c r="B8499" s="268"/>
      <c r="C8499" s="268"/>
      <c r="D8499" s="268"/>
      <c r="E8499" s="268"/>
      <c r="F8499" s="268"/>
      <c r="G8499" s="268"/>
      <c r="H8499" s="268"/>
      <c r="J8499" s="268"/>
      <c r="K8499" s="268"/>
      <c r="L8499" s="268"/>
      <c r="O8499" s="268"/>
      <c r="T8499" s="268"/>
      <c r="X8499" s="268"/>
    </row>
    <row r="8500" spans="1:24" x14ac:dyDescent="0.25">
      <c r="A8500" s="268"/>
      <c r="B8500" s="268"/>
      <c r="C8500" s="268"/>
      <c r="D8500" s="268"/>
      <c r="E8500" s="268"/>
      <c r="F8500" s="268"/>
      <c r="G8500" s="268"/>
      <c r="H8500" s="268"/>
      <c r="J8500" s="268"/>
      <c r="K8500" s="268"/>
      <c r="L8500" s="268"/>
      <c r="O8500" s="268"/>
      <c r="T8500" s="268"/>
      <c r="X8500" s="268"/>
    </row>
    <row r="8501" spans="1:24" x14ac:dyDescent="0.25">
      <c r="A8501" s="268"/>
      <c r="B8501" s="268"/>
      <c r="C8501" s="268"/>
      <c r="D8501" s="268"/>
      <c r="E8501" s="268"/>
      <c r="F8501" s="268"/>
      <c r="G8501" s="268"/>
      <c r="H8501" s="268"/>
      <c r="J8501" s="268"/>
      <c r="K8501" s="268"/>
      <c r="L8501" s="268"/>
      <c r="O8501" s="268"/>
      <c r="T8501" s="268"/>
      <c r="X8501" s="268"/>
    </row>
    <row r="8502" spans="1:24" x14ac:dyDescent="0.25">
      <c r="A8502" s="268"/>
      <c r="B8502" s="268"/>
      <c r="C8502" s="268"/>
      <c r="D8502" s="268"/>
      <c r="E8502" s="268"/>
      <c r="F8502" s="268"/>
      <c r="G8502" s="268"/>
      <c r="H8502" s="268"/>
      <c r="J8502" s="268"/>
      <c r="K8502" s="268"/>
      <c r="L8502" s="268"/>
      <c r="O8502" s="268"/>
      <c r="T8502" s="268"/>
      <c r="X8502" s="268"/>
    </row>
    <row r="8503" spans="1:24" x14ac:dyDescent="0.25">
      <c r="A8503" s="268"/>
      <c r="B8503" s="268"/>
      <c r="C8503" s="268"/>
      <c r="D8503" s="268"/>
      <c r="E8503" s="268"/>
      <c r="F8503" s="268"/>
      <c r="G8503" s="268"/>
      <c r="H8503" s="268"/>
      <c r="J8503" s="268"/>
      <c r="K8503" s="268"/>
      <c r="L8503" s="268"/>
      <c r="O8503" s="268"/>
      <c r="T8503" s="268"/>
      <c r="X8503" s="268"/>
    </row>
    <row r="8504" spans="1:24" x14ac:dyDescent="0.25">
      <c r="A8504" s="268"/>
      <c r="B8504" s="268"/>
      <c r="C8504" s="268"/>
      <c r="D8504" s="268"/>
      <c r="E8504" s="268"/>
      <c r="F8504" s="268"/>
      <c r="G8504" s="268"/>
      <c r="H8504" s="268"/>
      <c r="J8504" s="268"/>
      <c r="K8504" s="268"/>
      <c r="L8504" s="268"/>
      <c r="O8504" s="268"/>
      <c r="T8504" s="268"/>
      <c r="X8504" s="268"/>
    </row>
    <row r="8505" spans="1:24" x14ac:dyDescent="0.25">
      <c r="A8505" s="268"/>
      <c r="B8505" s="268"/>
      <c r="C8505" s="268"/>
      <c r="D8505" s="268"/>
      <c r="E8505" s="268"/>
      <c r="F8505" s="268"/>
      <c r="G8505" s="268"/>
      <c r="H8505" s="268"/>
      <c r="J8505" s="268"/>
      <c r="K8505" s="268"/>
      <c r="L8505" s="268"/>
      <c r="O8505" s="268"/>
      <c r="T8505" s="268"/>
      <c r="X8505" s="268"/>
    </row>
    <row r="8506" spans="1:24" x14ac:dyDescent="0.25">
      <c r="A8506" s="268"/>
      <c r="B8506" s="268"/>
      <c r="C8506" s="268"/>
      <c r="D8506" s="268"/>
      <c r="E8506" s="268"/>
      <c r="F8506" s="268"/>
      <c r="G8506" s="268"/>
      <c r="H8506" s="268"/>
      <c r="J8506" s="268"/>
      <c r="K8506" s="268"/>
      <c r="L8506" s="268"/>
      <c r="O8506" s="268"/>
      <c r="T8506" s="268"/>
      <c r="X8506" s="268"/>
    </row>
    <row r="8507" spans="1:24" x14ac:dyDescent="0.25">
      <c r="A8507" s="268"/>
      <c r="B8507" s="268"/>
      <c r="C8507" s="268"/>
      <c r="D8507" s="268"/>
      <c r="E8507" s="268"/>
      <c r="F8507" s="268"/>
      <c r="G8507" s="268"/>
      <c r="H8507" s="268"/>
      <c r="J8507" s="268"/>
      <c r="K8507" s="268"/>
      <c r="L8507" s="268"/>
      <c r="O8507" s="268"/>
      <c r="T8507" s="268"/>
      <c r="X8507" s="268"/>
    </row>
    <row r="8508" spans="1:24" x14ac:dyDescent="0.25">
      <c r="A8508" s="268"/>
      <c r="B8508" s="268"/>
      <c r="C8508" s="268"/>
      <c r="D8508" s="268"/>
      <c r="E8508" s="268"/>
      <c r="F8508" s="268"/>
      <c r="G8508" s="268"/>
      <c r="H8508" s="268"/>
      <c r="J8508" s="268"/>
      <c r="K8508" s="268"/>
      <c r="L8508" s="268"/>
      <c r="O8508" s="268"/>
      <c r="T8508" s="268"/>
      <c r="X8508" s="268"/>
    </row>
    <row r="8509" spans="1:24" x14ac:dyDescent="0.25">
      <c r="A8509" s="268"/>
      <c r="B8509" s="268"/>
      <c r="C8509" s="268"/>
      <c r="D8509" s="268"/>
      <c r="E8509" s="268"/>
      <c r="F8509" s="268"/>
      <c r="G8509" s="268"/>
      <c r="H8509" s="268"/>
      <c r="J8509" s="268"/>
      <c r="K8509" s="268"/>
      <c r="L8509" s="268"/>
      <c r="O8509" s="268"/>
      <c r="T8509" s="268"/>
      <c r="X8509" s="268"/>
    </row>
    <row r="8510" spans="1:24" x14ac:dyDescent="0.25">
      <c r="A8510" s="268"/>
      <c r="B8510" s="268"/>
      <c r="C8510" s="268"/>
      <c r="D8510" s="268"/>
      <c r="E8510" s="268"/>
      <c r="F8510" s="268"/>
      <c r="G8510" s="268"/>
      <c r="H8510" s="268"/>
      <c r="J8510" s="268"/>
      <c r="K8510" s="268"/>
      <c r="L8510" s="268"/>
      <c r="O8510" s="268"/>
      <c r="T8510" s="268"/>
      <c r="X8510" s="268"/>
    </row>
    <row r="8511" spans="1:24" x14ac:dyDescent="0.25">
      <c r="A8511" s="268"/>
      <c r="B8511" s="268"/>
      <c r="C8511" s="268"/>
      <c r="D8511" s="268"/>
      <c r="E8511" s="268"/>
      <c r="F8511" s="268"/>
      <c r="G8511" s="268"/>
      <c r="H8511" s="268"/>
      <c r="J8511" s="268"/>
      <c r="K8511" s="268"/>
      <c r="L8511" s="268"/>
      <c r="O8511" s="268"/>
      <c r="T8511" s="268"/>
      <c r="X8511" s="268"/>
    </row>
    <row r="8512" spans="1:24" x14ac:dyDescent="0.25">
      <c r="A8512" s="268"/>
      <c r="B8512" s="268"/>
      <c r="C8512" s="268"/>
      <c r="D8512" s="268"/>
      <c r="E8512" s="268"/>
      <c r="F8512" s="268"/>
      <c r="G8512" s="268"/>
      <c r="H8512" s="268"/>
      <c r="J8512" s="268"/>
      <c r="K8512" s="268"/>
      <c r="L8512" s="268"/>
      <c r="O8512" s="268"/>
      <c r="T8512" s="268"/>
      <c r="X8512" s="268"/>
    </row>
    <row r="8513" spans="1:24" x14ac:dyDescent="0.25">
      <c r="A8513" s="268"/>
      <c r="B8513" s="268"/>
      <c r="C8513" s="268"/>
      <c r="D8513" s="268"/>
      <c r="E8513" s="268"/>
      <c r="F8513" s="268"/>
      <c r="G8513" s="268"/>
      <c r="H8513" s="268"/>
      <c r="J8513" s="268"/>
      <c r="K8513" s="268"/>
      <c r="L8513" s="268"/>
      <c r="O8513" s="268"/>
      <c r="T8513" s="268"/>
      <c r="X8513" s="268"/>
    </row>
    <row r="8514" spans="1:24" x14ac:dyDescent="0.25">
      <c r="A8514" s="268"/>
      <c r="B8514" s="268"/>
      <c r="C8514" s="268"/>
      <c r="D8514" s="268"/>
      <c r="E8514" s="268"/>
      <c r="F8514" s="268"/>
      <c r="G8514" s="268"/>
      <c r="H8514" s="268"/>
      <c r="J8514" s="268"/>
      <c r="K8514" s="268"/>
      <c r="L8514" s="268"/>
      <c r="O8514" s="268"/>
      <c r="T8514" s="268"/>
      <c r="X8514" s="268"/>
    </row>
    <row r="8515" spans="1:24" x14ac:dyDescent="0.25">
      <c r="A8515" s="268"/>
      <c r="B8515" s="268"/>
      <c r="C8515" s="268"/>
      <c r="D8515" s="268"/>
      <c r="E8515" s="268"/>
      <c r="F8515" s="268"/>
      <c r="G8515" s="268"/>
      <c r="H8515" s="268"/>
      <c r="J8515" s="268"/>
      <c r="K8515" s="268"/>
      <c r="L8515" s="268"/>
      <c r="O8515" s="268"/>
      <c r="T8515" s="268"/>
      <c r="X8515" s="268"/>
    </row>
    <row r="8516" spans="1:24" x14ac:dyDescent="0.25">
      <c r="A8516" s="268"/>
      <c r="B8516" s="268"/>
      <c r="C8516" s="268"/>
      <c r="D8516" s="268"/>
      <c r="E8516" s="268"/>
      <c r="F8516" s="268"/>
      <c r="G8516" s="268"/>
      <c r="H8516" s="268"/>
      <c r="J8516" s="268"/>
      <c r="K8516" s="268"/>
      <c r="L8516" s="268"/>
      <c r="O8516" s="268"/>
      <c r="T8516" s="268"/>
      <c r="X8516" s="268"/>
    </row>
    <row r="8517" spans="1:24" x14ac:dyDescent="0.25">
      <c r="A8517" s="268"/>
      <c r="B8517" s="268"/>
      <c r="C8517" s="268"/>
      <c r="D8517" s="268"/>
      <c r="E8517" s="268"/>
      <c r="F8517" s="268"/>
      <c r="G8517" s="268"/>
      <c r="H8517" s="268"/>
      <c r="J8517" s="268"/>
      <c r="K8517" s="268"/>
      <c r="L8517" s="268"/>
      <c r="O8517" s="268"/>
      <c r="T8517" s="268"/>
      <c r="X8517" s="268"/>
    </row>
    <row r="8518" spans="1:24" x14ac:dyDescent="0.25">
      <c r="A8518" s="268"/>
      <c r="B8518" s="268"/>
      <c r="C8518" s="268"/>
      <c r="D8518" s="268"/>
      <c r="E8518" s="268"/>
      <c r="F8518" s="268"/>
      <c r="G8518" s="268"/>
      <c r="H8518" s="268"/>
      <c r="J8518" s="268"/>
      <c r="K8518" s="268"/>
      <c r="L8518" s="268"/>
      <c r="O8518" s="268"/>
      <c r="T8518" s="268"/>
      <c r="X8518" s="268"/>
    </row>
    <row r="8519" spans="1:24" x14ac:dyDescent="0.25">
      <c r="A8519" s="268"/>
      <c r="B8519" s="268"/>
      <c r="C8519" s="268"/>
      <c r="D8519" s="268"/>
      <c r="E8519" s="268"/>
      <c r="F8519" s="268"/>
      <c r="G8519" s="268"/>
      <c r="H8519" s="268"/>
      <c r="J8519" s="268"/>
      <c r="K8519" s="268"/>
      <c r="L8519" s="268"/>
      <c r="O8519" s="268"/>
      <c r="T8519" s="268"/>
      <c r="X8519" s="268"/>
    </row>
    <row r="8520" spans="1:24" x14ac:dyDescent="0.25">
      <c r="A8520" s="268"/>
      <c r="B8520" s="268"/>
      <c r="C8520" s="268"/>
      <c r="D8520" s="268"/>
      <c r="E8520" s="268"/>
      <c r="F8520" s="268"/>
      <c r="G8520" s="268"/>
      <c r="H8520" s="268"/>
      <c r="J8520" s="268"/>
      <c r="K8520" s="268"/>
      <c r="L8520" s="268"/>
      <c r="O8520" s="268"/>
      <c r="T8520" s="268"/>
      <c r="X8520" s="268"/>
    </row>
    <row r="8521" spans="1:24" x14ac:dyDescent="0.25">
      <c r="A8521" s="268"/>
      <c r="B8521" s="268"/>
      <c r="C8521" s="268"/>
      <c r="D8521" s="268"/>
      <c r="E8521" s="268"/>
      <c r="F8521" s="268"/>
      <c r="G8521" s="268"/>
      <c r="H8521" s="268"/>
      <c r="J8521" s="268"/>
      <c r="K8521" s="268"/>
      <c r="L8521" s="268"/>
      <c r="O8521" s="268"/>
      <c r="X8521" s="268"/>
    </row>
    <row r="8522" spans="1:24" x14ac:dyDescent="0.25">
      <c r="A8522" s="268"/>
      <c r="B8522" s="268"/>
      <c r="C8522" s="268"/>
      <c r="D8522" s="268"/>
      <c r="E8522" s="268"/>
      <c r="F8522" s="268"/>
      <c r="G8522" s="268"/>
      <c r="H8522" s="268"/>
      <c r="J8522" s="268"/>
      <c r="K8522" s="268"/>
      <c r="L8522" s="268"/>
      <c r="O8522" s="268"/>
      <c r="X8522" s="268"/>
    </row>
    <row r="8523" spans="1:24" x14ac:dyDescent="0.25">
      <c r="A8523" s="268"/>
      <c r="B8523" s="268"/>
      <c r="C8523" s="268"/>
      <c r="D8523" s="268"/>
      <c r="E8523" s="268"/>
      <c r="F8523" s="268"/>
      <c r="G8523" s="268"/>
      <c r="H8523" s="268"/>
      <c r="J8523" s="268"/>
      <c r="K8523" s="268"/>
      <c r="L8523" s="268"/>
      <c r="O8523" s="268"/>
      <c r="X8523" s="268"/>
    </row>
    <row r="8524" spans="1:24" x14ac:dyDescent="0.25">
      <c r="A8524" s="268"/>
      <c r="B8524" s="268"/>
      <c r="C8524" s="268"/>
      <c r="D8524" s="268"/>
      <c r="E8524" s="268"/>
      <c r="F8524" s="268"/>
      <c r="G8524" s="268"/>
      <c r="H8524" s="268"/>
      <c r="J8524" s="268"/>
      <c r="K8524" s="268"/>
      <c r="L8524" s="268"/>
      <c r="O8524" s="268"/>
      <c r="X8524" s="268"/>
    </row>
    <row r="8525" spans="1:24" x14ac:dyDescent="0.25">
      <c r="A8525" s="268"/>
      <c r="B8525" s="268"/>
      <c r="C8525" s="268"/>
      <c r="D8525" s="268"/>
      <c r="E8525" s="268"/>
      <c r="F8525" s="268"/>
      <c r="G8525" s="268"/>
      <c r="H8525" s="268"/>
      <c r="J8525" s="268"/>
      <c r="K8525" s="268"/>
      <c r="L8525" s="268"/>
      <c r="O8525" s="268"/>
      <c r="X8525" s="268"/>
    </row>
    <row r="8526" spans="1:24" x14ac:dyDescent="0.25">
      <c r="A8526" s="268"/>
      <c r="B8526" s="268"/>
      <c r="C8526" s="268"/>
      <c r="D8526" s="268"/>
      <c r="E8526" s="268"/>
      <c r="F8526" s="268"/>
      <c r="G8526" s="268"/>
      <c r="H8526" s="268"/>
      <c r="J8526" s="268"/>
      <c r="K8526" s="268"/>
      <c r="L8526" s="268"/>
      <c r="O8526" s="268"/>
      <c r="X8526" s="268"/>
    </row>
    <row r="8527" spans="1:24" x14ac:dyDescent="0.25">
      <c r="A8527" s="268"/>
      <c r="B8527" s="268"/>
      <c r="C8527" s="268"/>
      <c r="D8527" s="268"/>
      <c r="E8527" s="268"/>
      <c r="F8527" s="268"/>
      <c r="G8527" s="268"/>
      <c r="H8527" s="268"/>
      <c r="J8527" s="268"/>
      <c r="K8527" s="268"/>
      <c r="L8527" s="268"/>
      <c r="O8527" s="268"/>
      <c r="X8527" s="268"/>
    </row>
    <row r="8528" spans="1:24" x14ac:dyDescent="0.25">
      <c r="A8528" s="268"/>
      <c r="B8528" s="268"/>
      <c r="C8528" s="268"/>
      <c r="D8528" s="268"/>
      <c r="E8528" s="268"/>
      <c r="F8528" s="268"/>
      <c r="G8528" s="268"/>
      <c r="H8528" s="268"/>
      <c r="J8528" s="268"/>
      <c r="K8528" s="268"/>
      <c r="L8528" s="268"/>
      <c r="O8528" s="268"/>
      <c r="X8528" s="268"/>
    </row>
    <row r="8529" spans="1:24" x14ac:dyDescent="0.25">
      <c r="A8529" s="268"/>
      <c r="B8529" s="268"/>
      <c r="C8529" s="268"/>
      <c r="D8529" s="268"/>
      <c r="E8529" s="268"/>
      <c r="F8529" s="268"/>
      <c r="G8529" s="268"/>
      <c r="H8529" s="268"/>
      <c r="J8529" s="268"/>
      <c r="K8529" s="268"/>
      <c r="L8529" s="268"/>
      <c r="O8529" s="268"/>
      <c r="X8529" s="268"/>
    </row>
    <row r="8530" spans="1:24" x14ac:dyDescent="0.25">
      <c r="A8530" s="268"/>
      <c r="B8530" s="268"/>
      <c r="C8530" s="268"/>
      <c r="D8530" s="268"/>
      <c r="E8530" s="268"/>
      <c r="F8530" s="268"/>
      <c r="G8530" s="268"/>
      <c r="H8530" s="268"/>
      <c r="J8530" s="268"/>
      <c r="K8530" s="268"/>
      <c r="L8530" s="268"/>
      <c r="O8530" s="268"/>
      <c r="X8530" s="268"/>
    </row>
    <row r="8531" spans="1:24" x14ac:dyDescent="0.25">
      <c r="A8531" s="268"/>
      <c r="B8531" s="268"/>
      <c r="C8531" s="268"/>
      <c r="D8531" s="268"/>
      <c r="E8531" s="268"/>
      <c r="F8531" s="268"/>
      <c r="G8531" s="268"/>
      <c r="H8531" s="268"/>
      <c r="J8531" s="268"/>
      <c r="K8531" s="268"/>
      <c r="L8531" s="268"/>
      <c r="O8531" s="268"/>
      <c r="X8531" s="268"/>
    </row>
    <row r="8532" spans="1:24" x14ac:dyDescent="0.25">
      <c r="A8532" s="268"/>
      <c r="B8532" s="268"/>
      <c r="C8532" s="268"/>
      <c r="D8532" s="268"/>
      <c r="E8532" s="268"/>
      <c r="F8532" s="268"/>
      <c r="G8532" s="268"/>
      <c r="H8532" s="268"/>
      <c r="J8532" s="268"/>
      <c r="K8532" s="268"/>
      <c r="L8532" s="268"/>
      <c r="O8532" s="268"/>
      <c r="X8532" s="268"/>
    </row>
    <row r="8533" spans="1:24" x14ac:dyDescent="0.25">
      <c r="A8533" s="268"/>
      <c r="B8533" s="268"/>
      <c r="C8533" s="268"/>
      <c r="D8533" s="268"/>
      <c r="E8533" s="268"/>
      <c r="F8533" s="268"/>
      <c r="G8533" s="268"/>
      <c r="H8533" s="268"/>
      <c r="J8533" s="268"/>
      <c r="K8533" s="268"/>
      <c r="L8533" s="268"/>
      <c r="O8533" s="268"/>
      <c r="X8533" s="268"/>
    </row>
    <row r="8534" spans="1:24" x14ac:dyDescent="0.25">
      <c r="A8534" s="268"/>
      <c r="B8534" s="268"/>
      <c r="C8534" s="268"/>
      <c r="D8534" s="268"/>
      <c r="E8534" s="268"/>
      <c r="F8534" s="268"/>
      <c r="G8534" s="268"/>
      <c r="H8534" s="268"/>
      <c r="J8534" s="268"/>
      <c r="K8534" s="268"/>
      <c r="L8534" s="268"/>
      <c r="O8534" s="268"/>
      <c r="X8534" s="268"/>
    </row>
    <row r="8535" spans="1:24" x14ac:dyDescent="0.25">
      <c r="A8535" s="268"/>
      <c r="B8535" s="268"/>
      <c r="C8535" s="268"/>
      <c r="D8535" s="268"/>
      <c r="E8535" s="268"/>
      <c r="F8535" s="268"/>
      <c r="G8535" s="268"/>
      <c r="H8535" s="268"/>
      <c r="J8535" s="268"/>
      <c r="K8535" s="268"/>
      <c r="L8535" s="268"/>
      <c r="O8535" s="268"/>
      <c r="X8535" s="268"/>
    </row>
    <row r="8536" spans="1:24" x14ac:dyDescent="0.25">
      <c r="A8536" s="268"/>
      <c r="B8536" s="268"/>
      <c r="C8536" s="268"/>
      <c r="D8536" s="268"/>
      <c r="E8536" s="268"/>
      <c r="F8536" s="268"/>
      <c r="G8536" s="268"/>
      <c r="H8536" s="268"/>
      <c r="J8536" s="268"/>
      <c r="K8536" s="268"/>
      <c r="L8536" s="268"/>
      <c r="O8536" s="268"/>
      <c r="X8536" s="268"/>
    </row>
    <row r="8537" spans="1:24" x14ac:dyDescent="0.25">
      <c r="A8537" s="268"/>
      <c r="B8537" s="268"/>
      <c r="C8537" s="268"/>
      <c r="D8537" s="268"/>
      <c r="E8537" s="268"/>
      <c r="F8537" s="268"/>
      <c r="G8537" s="268"/>
      <c r="H8537" s="268"/>
      <c r="J8537" s="268"/>
      <c r="K8537" s="268"/>
      <c r="L8537" s="268"/>
      <c r="O8537" s="268"/>
      <c r="X8537" s="268"/>
    </row>
    <row r="8538" spans="1:24" x14ac:dyDescent="0.25">
      <c r="A8538" s="268"/>
      <c r="B8538" s="268"/>
      <c r="C8538" s="268"/>
      <c r="D8538" s="268"/>
      <c r="E8538" s="268"/>
      <c r="F8538" s="268"/>
      <c r="G8538" s="268"/>
      <c r="H8538" s="268"/>
      <c r="J8538" s="268"/>
      <c r="K8538" s="268"/>
      <c r="L8538" s="268"/>
      <c r="O8538" s="268"/>
      <c r="X8538" s="268"/>
    </row>
    <row r="8539" spans="1:24" x14ac:dyDescent="0.25">
      <c r="A8539" s="268"/>
      <c r="B8539" s="268"/>
      <c r="C8539" s="268"/>
      <c r="D8539" s="268"/>
      <c r="E8539" s="268"/>
      <c r="F8539" s="268"/>
      <c r="G8539" s="268"/>
      <c r="H8539" s="268"/>
      <c r="J8539" s="268"/>
      <c r="K8539" s="268"/>
      <c r="L8539" s="268"/>
      <c r="O8539" s="268"/>
      <c r="X8539" s="268"/>
    </row>
    <row r="8540" spans="1:24" x14ac:dyDescent="0.25">
      <c r="A8540" s="268"/>
      <c r="B8540" s="268"/>
      <c r="C8540" s="268"/>
      <c r="D8540" s="268"/>
      <c r="E8540" s="268"/>
      <c r="F8540" s="268"/>
      <c r="G8540" s="268"/>
      <c r="H8540" s="268"/>
      <c r="J8540" s="268"/>
      <c r="K8540" s="268"/>
      <c r="L8540" s="268"/>
      <c r="O8540" s="268"/>
      <c r="X8540" s="268"/>
    </row>
    <row r="8541" spans="1:24" x14ac:dyDescent="0.25">
      <c r="A8541" s="268"/>
      <c r="B8541" s="268"/>
      <c r="C8541" s="268"/>
      <c r="D8541" s="268"/>
      <c r="E8541" s="268"/>
      <c r="F8541" s="268"/>
      <c r="G8541" s="268"/>
      <c r="H8541" s="268"/>
      <c r="J8541" s="268"/>
      <c r="K8541" s="268"/>
      <c r="L8541" s="268"/>
      <c r="O8541" s="268"/>
      <c r="X8541" s="268"/>
    </row>
    <row r="8542" spans="1:24" x14ac:dyDescent="0.25">
      <c r="A8542" s="268"/>
      <c r="B8542" s="268"/>
      <c r="C8542" s="268"/>
      <c r="D8542" s="268"/>
      <c r="E8542" s="268"/>
      <c r="F8542" s="268"/>
      <c r="G8542" s="268"/>
      <c r="H8542" s="268"/>
      <c r="J8542" s="268"/>
      <c r="K8542" s="268"/>
      <c r="L8542" s="268"/>
      <c r="O8542" s="268"/>
      <c r="X8542" s="268"/>
    </row>
    <row r="8543" spans="1:24" x14ac:dyDescent="0.25">
      <c r="A8543" s="268"/>
      <c r="B8543" s="268"/>
      <c r="C8543" s="268"/>
      <c r="D8543" s="268"/>
      <c r="E8543" s="268"/>
      <c r="F8543" s="268"/>
      <c r="G8543" s="268"/>
      <c r="H8543" s="268"/>
      <c r="J8543" s="268"/>
      <c r="K8543" s="268"/>
      <c r="L8543" s="268"/>
      <c r="O8543" s="268"/>
      <c r="X8543" s="268"/>
    </row>
    <row r="8544" spans="1:24" x14ac:dyDescent="0.25">
      <c r="A8544" s="268"/>
      <c r="B8544" s="268"/>
      <c r="C8544" s="268"/>
      <c r="D8544" s="268"/>
      <c r="E8544" s="268"/>
      <c r="F8544" s="268"/>
      <c r="G8544" s="268"/>
      <c r="H8544" s="268"/>
      <c r="J8544" s="268"/>
      <c r="K8544" s="268"/>
      <c r="L8544" s="268"/>
      <c r="O8544" s="268"/>
      <c r="X8544" s="26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FA3CF-C0BA-4A91-83E5-DE26A895F745}">
  <sheetPr codeName="Hoja2">
    <tabColor theme="1"/>
  </sheetPr>
  <dimension ref="A1:AT1540"/>
  <sheetViews>
    <sheetView topLeftCell="E1" zoomScale="96" zoomScaleNormal="55" workbookViewId="0">
      <selection activeCell="D44" sqref="D44"/>
    </sheetView>
  </sheetViews>
  <sheetFormatPr baseColWidth="10" defaultColWidth="11.42578125" defaultRowHeight="15" x14ac:dyDescent="0.25"/>
  <cols>
    <col min="5" max="5" width="58.140625" bestFit="1" customWidth="1"/>
    <col min="7" max="7" width="16.85546875" style="268" bestFit="1" customWidth="1"/>
    <col min="8" max="8" width="16" customWidth="1"/>
    <col min="11" max="11" width="13.140625" style="21" bestFit="1" customWidth="1"/>
    <col min="12" max="13" width="11" style="21" bestFit="1" customWidth="1"/>
    <col min="14" max="14" width="13.140625" style="21" bestFit="1" customWidth="1"/>
    <col min="45" max="45" width="15.140625" bestFit="1" customWidth="1"/>
  </cols>
  <sheetData>
    <row r="1" spans="1:46" x14ac:dyDescent="0.25">
      <c r="A1" s="26" t="s">
        <v>24</v>
      </c>
      <c r="B1" s="26" t="s">
        <v>13</v>
      </c>
      <c r="C1" s="26" t="s">
        <v>25</v>
      </c>
      <c r="D1" s="26" t="s">
        <v>14</v>
      </c>
      <c r="E1" s="26" t="s">
        <v>15</v>
      </c>
      <c r="F1" s="26" t="s">
        <v>26</v>
      </c>
      <c r="G1" s="272" t="s">
        <v>17</v>
      </c>
      <c r="H1" s="26" t="s">
        <v>27</v>
      </c>
      <c r="I1" s="26" t="s">
        <v>28</v>
      </c>
      <c r="J1" s="26" t="s">
        <v>29</v>
      </c>
      <c r="K1" s="28" t="s">
        <v>30</v>
      </c>
      <c r="L1" s="28" t="s">
        <v>31</v>
      </c>
      <c r="M1" s="28" t="s">
        <v>32</v>
      </c>
      <c r="N1" s="28" t="s">
        <v>18</v>
      </c>
      <c r="O1" s="26" t="s">
        <v>33</v>
      </c>
      <c r="P1" s="26" t="s">
        <v>34</v>
      </c>
      <c r="Q1" s="26" t="s">
        <v>35</v>
      </c>
      <c r="R1" s="26" t="s">
        <v>36</v>
      </c>
      <c r="S1" s="26" t="s">
        <v>37</v>
      </c>
      <c r="T1" s="26" t="s">
        <v>38</v>
      </c>
      <c r="U1" s="26" t="s">
        <v>39</v>
      </c>
      <c r="V1" s="26" t="s">
        <v>40</v>
      </c>
      <c r="W1" s="26" t="s">
        <v>41</v>
      </c>
      <c r="X1" s="26" t="s">
        <v>42</v>
      </c>
      <c r="Y1" s="26" t="s">
        <v>43</v>
      </c>
      <c r="Z1" s="26" t="s">
        <v>44</v>
      </c>
      <c r="AA1" s="26" t="s">
        <v>45</v>
      </c>
      <c r="AB1" s="26" t="s">
        <v>46</v>
      </c>
      <c r="AC1" s="26" t="s">
        <v>47</v>
      </c>
      <c r="AD1" s="26" t="s">
        <v>48</v>
      </c>
      <c r="AE1" s="26" t="s">
        <v>49</v>
      </c>
      <c r="AF1" s="26" t="s">
        <v>50</v>
      </c>
      <c r="AG1" s="26" t="s">
        <v>51</v>
      </c>
      <c r="AH1" s="26" t="s">
        <v>133</v>
      </c>
      <c r="AI1" s="26" t="s">
        <v>52</v>
      </c>
      <c r="AJ1" s="26" t="s">
        <v>53</v>
      </c>
      <c r="AK1" s="26" t="s">
        <v>54</v>
      </c>
      <c r="AL1" s="26" t="s">
        <v>55</v>
      </c>
      <c r="AM1" s="26" t="s">
        <v>56</v>
      </c>
      <c r="AN1" s="26" t="s">
        <v>57</v>
      </c>
      <c r="AO1" s="26" t="s">
        <v>58</v>
      </c>
      <c r="AP1" s="26" t="s">
        <v>59</v>
      </c>
      <c r="AQ1" s="26" t="s">
        <v>60</v>
      </c>
      <c r="AR1" s="26" t="s">
        <v>134</v>
      </c>
      <c r="AS1" s="26" t="s">
        <v>66</v>
      </c>
      <c r="AT1" s="37" t="s">
        <v>97</v>
      </c>
    </row>
    <row r="2" spans="1:46" x14ac:dyDescent="0.25">
      <c r="A2">
        <v>1</v>
      </c>
      <c r="B2">
        <v>33</v>
      </c>
      <c r="C2" t="s">
        <v>67</v>
      </c>
      <c r="D2" t="s">
        <v>2631</v>
      </c>
      <c r="E2" t="s">
        <v>2632</v>
      </c>
      <c r="F2">
        <v>3343</v>
      </c>
      <c r="G2" s="268" t="s">
        <v>1031</v>
      </c>
      <c r="H2" s="2">
        <v>45664.457962962966</v>
      </c>
      <c r="I2" s="2">
        <v>45845.409953703704</v>
      </c>
      <c r="J2" s="2"/>
      <c r="K2" s="21">
        <v>0</v>
      </c>
      <c r="L2" s="21">
        <v>117809</v>
      </c>
      <c r="M2" s="21">
        <v>22384</v>
      </c>
      <c r="N2" s="21">
        <v>140193</v>
      </c>
      <c r="O2">
        <v>0</v>
      </c>
      <c r="P2">
        <v>0</v>
      </c>
      <c r="Q2">
        <v>0</v>
      </c>
      <c r="R2">
        <v>0</v>
      </c>
      <c r="S2">
        <v>0</v>
      </c>
      <c r="T2" t="s">
        <v>68</v>
      </c>
      <c r="U2">
        <v>0</v>
      </c>
      <c r="V2">
        <v>0</v>
      </c>
      <c r="W2">
        <v>0</v>
      </c>
      <c r="X2">
        <v>0</v>
      </c>
      <c r="Y2">
        <v>0</v>
      </c>
      <c r="AC2">
        <v>0</v>
      </c>
      <c r="AE2">
        <v>0</v>
      </c>
      <c r="AF2">
        <v>2</v>
      </c>
      <c r="AG2">
        <v>0</v>
      </c>
      <c r="AH2">
        <v>0</v>
      </c>
      <c r="AI2">
        <v>0</v>
      </c>
      <c r="AM2">
        <v>0</v>
      </c>
      <c r="AR2" t="s">
        <v>1052</v>
      </c>
      <c r="AS2" t="s">
        <v>8274</v>
      </c>
      <c r="AT2">
        <v>7</v>
      </c>
    </row>
    <row r="3" spans="1:46" x14ac:dyDescent="0.25">
      <c r="A3">
        <v>2</v>
      </c>
      <c r="B3">
        <v>33</v>
      </c>
      <c r="C3" t="s">
        <v>67</v>
      </c>
      <c r="D3" t="s">
        <v>2631</v>
      </c>
      <c r="E3" t="s">
        <v>2632</v>
      </c>
      <c r="F3">
        <v>3344</v>
      </c>
      <c r="G3" s="268" t="s">
        <v>1031</v>
      </c>
      <c r="H3" s="2">
        <v>45664.457962962966</v>
      </c>
      <c r="I3" s="2">
        <v>45845.409953703704</v>
      </c>
      <c r="K3" s="21">
        <v>0</v>
      </c>
      <c r="L3" s="21">
        <v>117809</v>
      </c>
      <c r="M3" s="21">
        <v>22384</v>
      </c>
      <c r="N3" s="21">
        <v>140193</v>
      </c>
      <c r="O3">
        <v>0</v>
      </c>
      <c r="P3">
        <v>0</v>
      </c>
      <c r="Q3">
        <v>0</v>
      </c>
      <c r="R3">
        <v>0</v>
      </c>
      <c r="S3">
        <v>0</v>
      </c>
      <c r="T3" t="s">
        <v>68</v>
      </c>
      <c r="U3">
        <v>0</v>
      </c>
      <c r="V3">
        <v>0</v>
      </c>
      <c r="W3">
        <v>0</v>
      </c>
      <c r="X3">
        <v>0</v>
      </c>
      <c r="Y3">
        <v>0</v>
      </c>
      <c r="AC3">
        <v>0</v>
      </c>
      <c r="AE3">
        <v>0</v>
      </c>
      <c r="AF3">
        <v>2</v>
      </c>
      <c r="AG3">
        <v>0</v>
      </c>
      <c r="AH3">
        <v>0</v>
      </c>
      <c r="AI3">
        <v>0</v>
      </c>
      <c r="AM3">
        <v>0</v>
      </c>
      <c r="AR3" t="s">
        <v>1052</v>
      </c>
      <c r="AS3" t="s">
        <v>8274</v>
      </c>
      <c r="AT3">
        <v>7</v>
      </c>
    </row>
    <row r="4" spans="1:46" x14ac:dyDescent="0.25">
      <c r="A4">
        <v>3</v>
      </c>
      <c r="B4">
        <v>33</v>
      </c>
      <c r="C4" t="s">
        <v>67</v>
      </c>
      <c r="D4" t="s">
        <v>7808</v>
      </c>
      <c r="E4" t="s">
        <v>7809</v>
      </c>
      <c r="F4">
        <v>3345</v>
      </c>
      <c r="G4" s="268" t="s">
        <v>1032</v>
      </c>
      <c r="H4" s="2">
        <v>45695.666307870371</v>
      </c>
      <c r="I4" s="2"/>
      <c r="J4" s="2"/>
      <c r="K4" s="21">
        <v>0</v>
      </c>
      <c r="L4" s="21">
        <v>196335</v>
      </c>
      <c r="M4" s="21">
        <v>37304</v>
      </c>
      <c r="N4" s="21">
        <v>233639</v>
      </c>
      <c r="O4">
        <v>0</v>
      </c>
      <c r="P4">
        <v>0</v>
      </c>
      <c r="Q4">
        <v>0</v>
      </c>
      <c r="R4">
        <v>0</v>
      </c>
      <c r="S4">
        <v>0</v>
      </c>
      <c r="T4" t="s">
        <v>68</v>
      </c>
      <c r="U4">
        <v>0</v>
      </c>
      <c r="V4">
        <v>0</v>
      </c>
      <c r="W4">
        <v>0</v>
      </c>
      <c r="X4">
        <v>0</v>
      </c>
      <c r="Y4">
        <v>0</v>
      </c>
      <c r="AC4">
        <v>0</v>
      </c>
      <c r="AE4">
        <v>0</v>
      </c>
      <c r="AF4">
        <v>2</v>
      </c>
      <c r="AG4">
        <v>0</v>
      </c>
      <c r="AH4">
        <v>0</v>
      </c>
      <c r="AI4">
        <v>0</v>
      </c>
      <c r="AM4">
        <v>0</v>
      </c>
      <c r="AR4" t="s">
        <v>1052</v>
      </c>
      <c r="AS4" t="s">
        <v>8275</v>
      </c>
      <c r="AT4">
        <v>7</v>
      </c>
    </row>
    <row r="5" spans="1:46" x14ac:dyDescent="0.25">
      <c r="A5">
        <v>4</v>
      </c>
      <c r="B5">
        <v>33</v>
      </c>
      <c r="C5" t="s">
        <v>67</v>
      </c>
      <c r="D5" t="s">
        <v>3181</v>
      </c>
      <c r="E5" t="s">
        <v>3182</v>
      </c>
      <c r="F5">
        <v>3346</v>
      </c>
      <c r="G5" s="268" t="s">
        <v>1033</v>
      </c>
      <c r="H5" s="2">
        <v>45723.457974537036</v>
      </c>
      <c r="I5" s="2"/>
      <c r="J5" s="2"/>
      <c r="K5" s="21">
        <v>0</v>
      </c>
      <c r="L5" s="21">
        <v>1924086</v>
      </c>
      <c r="M5" s="21">
        <v>365576</v>
      </c>
      <c r="N5" s="21">
        <v>2289662</v>
      </c>
      <c r="O5">
        <v>0</v>
      </c>
      <c r="P5">
        <v>0</v>
      </c>
      <c r="Q5">
        <v>0</v>
      </c>
      <c r="R5">
        <v>0</v>
      </c>
      <c r="S5">
        <v>0</v>
      </c>
      <c r="T5" t="s">
        <v>68</v>
      </c>
      <c r="U5">
        <v>0</v>
      </c>
      <c r="V5">
        <v>0</v>
      </c>
      <c r="W5">
        <v>0</v>
      </c>
      <c r="X5">
        <v>0</v>
      </c>
      <c r="Y5">
        <v>0</v>
      </c>
      <c r="AC5">
        <v>0</v>
      </c>
      <c r="AE5">
        <v>0</v>
      </c>
      <c r="AF5">
        <v>2</v>
      </c>
      <c r="AG5">
        <v>0</v>
      </c>
      <c r="AH5">
        <v>0</v>
      </c>
      <c r="AI5">
        <v>0</v>
      </c>
      <c r="AM5">
        <v>0</v>
      </c>
      <c r="AR5" t="s">
        <v>1052</v>
      </c>
      <c r="AS5" t="s">
        <v>8276</v>
      </c>
      <c r="AT5">
        <v>7</v>
      </c>
    </row>
    <row r="6" spans="1:46" x14ac:dyDescent="0.25">
      <c r="A6">
        <v>5</v>
      </c>
      <c r="B6">
        <v>33</v>
      </c>
      <c r="C6" t="s">
        <v>67</v>
      </c>
      <c r="D6" t="s">
        <v>3165</v>
      </c>
      <c r="E6" t="s">
        <v>3166</v>
      </c>
      <c r="F6">
        <v>3347</v>
      </c>
      <c r="G6" s="268" t="s">
        <v>1033</v>
      </c>
      <c r="H6" s="2">
        <v>45723.475335648145</v>
      </c>
      <c r="I6" s="2"/>
      <c r="K6" s="21">
        <v>0</v>
      </c>
      <c r="L6" s="21">
        <v>1374347</v>
      </c>
      <c r="M6" s="21">
        <v>261126</v>
      </c>
      <c r="N6" s="21">
        <v>1635473</v>
      </c>
      <c r="O6">
        <v>0</v>
      </c>
      <c r="P6">
        <v>0</v>
      </c>
      <c r="Q6">
        <v>0</v>
      </c>
      <c r="R6">
        <v>0</v>
      </c>
      <c r="S6">
        <v>0</v>
      </c>
      <c r="T6" t="s">
        <v>68</v>
      </c>
      <c r="U6">
        <v>0</v>
      </c>
      <c r="V6">
        <v>0</v>
      </c>
      <c r="W6">
        <v>0</v>
      </c>
      <c r="X6">
        <v>0</v>
      </c>
      <c r="Y6">
        <v>0</v>
      </c>
      <c r="AC6">
        <v>0</v>
      </c>
      <c r="AE6">
        <v>0</v>
      </c>
      <c r="AF6">
        <v>2</v>
      </c>
      <c r="AG6">
        <v>0</v>
      </c>
      <c r="AH6">
        <v>0</v>
      </c>
      <c r="AI6">
        <v>0</v>
      </c>
      <c r="AM6">
        <v>0</v>
      </c>
      <c r="AR6" t="s">
        <v>1052</v>
      </c>
      <c r="AS6" t="s">
        <v>8277</v>
      </c>
      <c r="AT6">
        <v>7</v>
      </c>
    </row>
    <row r="7" spans="1:46" x14ac:dyDescent="0.25">
      <c r="A7">
        <v>6</v>
      </c>
      <c r="B7">
        <v>33</v>
      </c>
      <c r="C7" t="s">
        <v>67</v>
      </c>
      <c r="D7" t="s">
        <v>6043</v>
      </c>
      <c r="E7" t="s">
        <v>6044</v>
      </c>
      <c r="F7">
        <v>3348</v>
      </c>
      <c r="G7" s="268" t="s">
        <v>1033</v>
      </c>
      <c r="H7" s="2">
        <v>45723.478819444441</v>
      </c>
      <c r="I7" s="2"/>
      <c r="J7" s="2"/>
      <c r="K7" s="21">
        <v>0</v>
      </c>
      <c r="L7" s="21">
        <v>1649217</v>
      </c>
      <c r="M7" s="21">
        <v>313351</v>
      </c>
      <c r="N7" s="21">
        <v>1962568</v>
      </c>
      <c r="O7">
        <v>0</v>
      </c>
      <c r="P7">
        <v>0</v>
      </c>
      <c r="Q7">
        <v>0</v>
      </c>
      <c r="R7">
        <v>0</v>
      </c>
      <c r="S7">
        <v>0</v>
      </c>
      <c r="T7" t="s">
        <v>68</v>
      </c>
      <c r="U7">
        <v>0</v>
      </c>
      <c r="V7">
        <v>0</v>
      </c>
      <c r="W7">
        <v>0</v>
      </c>
      <c r="X7">
        <v>0</v>
      </c>
      <c r="Y7">
        <v>0</v>
      </c>
      <c r="AC7">
        <v>0</v>
      </c>
      <c r="AE7">
        <v>0</v>
      </c>
      <c r="AF7">
        <v>2</v>
      </c>
      <c r="AG7">
        <v>0</v>
      </c>
      <c r="AH7">
        <v>0</v>
      </c>
      <c r="AI7">
        <v>0</v>
      </c>
      <c r="AM7">
        <v>0</v>
      </c>
      <c r="AR7" t="s">
        <v>1052</v>
      </c>
      <c r="AS7" t="s">
        <v>8278</v>
      </c>
      <c r="AT7">
        <v>7</v>
      </c>
    </row>
    <row r="8" spans="1:46" x14ac:dyDescent="0.25">
      <c r="A8">
        <v>7</v>
      </c>
      <c r="B8">
        <v>33</v>
      </c>
      <c r="C8" t="s">
        <v>67</v>
      </c>
      <c r="D8" t="s">
        <v>3711</v>
      </c>
      <c r="E8" t="s">
        <v>3712</v>
      </c>
      <c r="F8">
        <v>3349</v>
      </c>
      <c r="G8" s="268" t="s">
        <v>1033</v>
      </c>
      <c r="H8" s="2">
        <v>45723.478819444441</v>
      </c>
      <c r="I8" s="2"/>
      <c r="K8" s="21">
        <v>0</v>
      </c>
      <c r="L8" s="21">
        <v>1099478</v>
      </c>
      <c r="M8" s="21">
        <v>208901</v>
      </c>
      <c r="N8" s="21">
        <v>1308379</v>
      </c>
      <c r="O8">
        <v>0</v>
      </c>
      <c r="P8">
        <v>0</v>
      </c>
      <c r="Q8">
        <v>0</v>
      </c>
      <c r="R8">
        <v>0</v>
      </c>
      <c r="S8">
        <v>0</v>
      </c>
      <c r="T8" t="s">
        <v>68</v>
      </c>
      <c r="U8">
        <v>0</v>
      </c>
      <c r="V8">
        <v>0</v>
      </c>
      <c r="W8">
        <v>0</v>
      </c>
      <c r="X8">
        <v>0</v>
      </c>
      <c r="Y8">
        <v>0</v>
      </c>
      <c r="AC8">
        <v>0</v>
      </c>
      <c r="AE8">
        <v>0</v>
      </c>
      <c r="AF8">
        <v>2</v>
      </c>
      <c r="AG8">
        <v>0</v>
      </c>
      <c r="AH8">
        <v>0</v>
      </c>
      <c r="AI8">
        <v>0</v>
      </c>
      <c r="AM8">
        <v>0</v>
      </c>
      <c r="AR8" t="s">
        <v>1052</v>
      </c>
      <c r="AS8" t="s">
        <v>8279</v>
      </c>
      <c r="AT8">
        <v>7</v>
      </c>
    </row>
    <row r="9" spans="1:46" x14ac:dyDescent="0.25">
      <c r="A9">
        <v>8</v>
      </c>
      <c r="B9">
        <v>33</v>
      </c>
      <c r="C9" t="s">
        <v>67</v>
      </c>
      <c r="D9" t="s">
        <v>2778</v>
      </c>
      <c r="E9" t="s">
        <v>2779</v>
      </c>
      <c r="F9">
        <v>3350</v>
      </c>
      <c r="G9" s="268" t="s">
        <v>1033</v>
      </c>
      <c r="H9" s="2">
        <v>45723.48228009259</v>
      </c>
      <c r="I9" s="2"/>
      <c r="J9" s="2"/>
      <c r="K9" s="21">
        <v>0</v>
      </c>
      <c r="L9" s="21">
        <v>1924086</v>
      </c>
      <c r="M9" s="21">
        <v>365576</v>
      </c>
      <c r="N9" s="21">
        <v>2289662</v>
      </c>
      <c r="O9">
        <v>0</v>
      </c>
      <c r="P9">
        <v>0</v>
      </c>
      <c r="Q9">
        <v>0</v>
      </c>
      <c r="R9">
        <v>0</v>
      </c>
      <c r="S9">
        <v>0</v>
      </c>
      <c r="T9" t="s">
        <v>68</v>
      </c>
      <c r="U9">
        <v>0</v>
      </c>
      <c r="V9">
        <v>0</v>
      </c>
      <c r="W9">
        <v>0</v>
      </c>
      <c r="X9">
        <v>0</v>
      </c>
      <c r="Y9">
        <v>0</v>
      </c>
      <c r="AC9">
        <v>0</v>
      </c>
      <c r="AE9">
        <v>0</v>
      </c>
      <c r="AF9">
        <v>2</v>
      </c>
      <c r="AG9">
        <v>0</v>
      </c>
      <c r="AH9">
        <v>0</v>
      </c>
      <c r="AI9">
        <v>0</v>
      </c>
      <c r="AM9">
        <v>0</v>
      </c>
      <c r="AR9" t="s">
        <v>1052</v>
      </c>
      <c r="AS9" t="s">
        <v>8280</v>
      </c>
      <c r="AT9">
        <v>7</v>
      </c>
    </row>
    <row r="10" spans="1:46" x14ac:dyDescent="0.25">
      <c r="A10">
        <v>9</v>
      </c>
      <c r="B10">
        <v>33</v>
      </c>
      <c r="C10" t="s">
        <v>67</v>
      </c>
      <c r="D10" t="s">
        <v>2765</v>
      </c>
      <c r="E10" t="s">
        <v>7832</v>
      </c>
      <c r="F10">
        <v>3351</v>
      </c>
      <c r="G10" s="268" t="s">
        <v>1033</v>
      </c>
      <c r="H10" s="2">
        <v>45723.513564814813</v>
      </c>
      <c r="I10" s="2"/>
      <c r="J10" s="2"/>
      <c r="K10" s="21">
        <v>0</v>
      </c>
      <c r="L10" s="21">
        <v>824608</v>
      </c>
      <c r="M10" s="21">
        <v>156676</v>
      </c>
      <c r="N10" s="21">
        <v>981284</v>
      </c>
      <c r="O10">
        <v>0</v>
      </c>
      <c r="P10">
        <v>0</v>
      </c>
      <c r="Q10">
        <v>0</v>
      </c>
      <c r="R10">
        <v>0</v>
      </c>
      <c r="S10">
        <v>0</v>
      </c>
      <c r="T10" t="s">
        <v>68</v>
      </c>
      <c r="U10">
        <v>0</v>
      </c>
      <c r="V10">
        <v>0</v>
      </c>
      <c r="W10">
        <v>0</v>
      </c>
      <c r="X10">
        <v>0</v>
      </c>
      <c r="Y10">
        <v>0</v>
      </c>
      <c r="AC10">
        <v>0</v>
      </c>
      <c r="AE10">
        <v>0</v>
      </c>
      <c r="AF10">
        <v>2</v>
      </c>
      <c r="AG10">
        <v>0</v>
      </c>
      <c r="AH10">
        <v>0</v>
      </c>
      <c r="AI10">
        <v>0</v>
      </c>
      <c r="AM10">
        <v>0</v>
      </c>
      <c r="AR10" t="s">
        <v>1052</v>
      </c>
      <c r="AS10" t="s">
        <v>8281</v>
      </c>
      <c r="AT10">
        <v>7</v>
      </c>
    </row>
    <row r="11" spans="1:46" x14ac:dyDescent="0.25">
      <c r="A11">
        <v>10</v>
      </c>
      <c r="B11">
        <v>33</v>
      </c>
      <c r="C11" t="s">
        <v>67</v>
      </c>
      <c r="D11" t="s">
        <v>2765</v>
      </c>
      <c r="E11" t="s">
        <v>2766</v>
      </c>
      <c r="F11">
        <v>3352</v>
      </c>
      <c r="G11" s="268" t="s">
        <v>1033</v>
      </c>
      <c r="H11" s="2">
        <v>45723.648946759262</v>
      </c>
      <c r="I11" s="2"/>
      <c r="J11" s="2"/>
      <c r="K11" s="21">
        <v>0</v>
      </c>
      <c r="L11" s="21">
        <v>824608</v>
      </c>
      <c r="M11" s="21">
        <v>156676</v>
      </c>
      <c r="N11" s="21">
        <v>981284</v>
      </c>
      <c r="O11">
        <v>0</v>
      </c>
      <c r="P11">
        <v>0</v>
      </c>
      <c r="Q11">
        <v>0</v>
      </c>
      <c r="R11">
        <v>0</v>
      </c>
      <c r="S11">
        <v>0</v>
      </c>
      <c r="T11" t="s">
        <v>68</v>
      </c>
      <c r="U11">
        <v>0</v>
      </c>
      <c r="V11">
        <v>0</v>
      </c>
      <c r="W11">
        <v>0</v>
      </c>
      <c r="X11">
        <v>0</v>
      </c>
      <c r="Y11">
        <v>0</v>
      </c>
      <c r="AC11">
        <v>0</v>
      </c>
      <c r="AE11">
        <v>0</v>
      </c>
      <c r="AF11">
        <v>2</v>
      </c>
      <c r="AG11">
        <v>0</v>
      </c>
      <c r="AH11">
        <v>0</v>
      </c>
      <c r="AI11">
        <v>0</v>
      </c>
      <c r="AM11">
        <v>0</v>
      </c>
      <c r="AR11" t="s">
        <v>1052</v>
      </c>
      <c r="AS11" t="s">
        <v>8281</v>
      </c>
      <c r="AT11">
        <v>7</v>
      </c>
    </row>
    <row r="12" spans="1:46" x14ac:dyDescent="0.25">
      <c r="A12">
        <v>11</v>
      </c>
      <c r="B12">
        <v>33</v>
      </c>
      <c r="C12" t="s">
        <v>67</v>
      </c>
      <c r="D12" t="s">
        <v>7840</v>
      </c>
      <c r="E12" t="s">
        <v>7841</v>
      </c>
      <c r="F12">
        <v>3353</v>
      </c>
      <c r="G12" s="268" t="s">
        <v>1035</v>
      </c>
      <c r="H12" s="2">
        <v>45845.468414351853</v>
      </c>
      <c r="I12" s="2"/>
      <c r="J12" s="2"/>
      <c r="K12" s="21">
        <v>0</v>
      </c>
      <c r="L12" s="21">
        <v>135471</v>
      </c>
      <c r="M12" s="21">
        <v>25740</v>
      </c>
      <c r="N12" s="21">
        <v>161211</v>
      </c>
      <c r="O12">
        <v>0</v>
      </c>
      <c r="P12">
        <v>0</v>
      </c>
      <c r="Q12">
        <v>0</v>
      </c>
      <c r="R12">
        <v>0</v>
      </c>
      <c r="S12">
        <v>0</v>
      </c>
      <c r="T12" t="s">
        <v>68</v>
      </c>
      <c r="U12">
        <v>0</v>
      </c>
      <c r="V12">
        <v>0</v>
      </c>
      <c r="W12">
        <v>0</v>
      </c>
      <c r="X12">
        <v>0</v>
      </c>
      <c r="Y12">
        <v>0</v>
      </c>
      <c r="AC12">
        <v>0</v>
      </c>
      <c r="AE12">
        <v>0</v>
      </c>
      <c r="AF12">
        <v>2</v>
      </c>
      <c r="AG12">
        <v>0</v>
      </c>
      <c r="AH12">
        <v>0</v>
      </c>
      <c r="AI12">
        <v>0</v>
      </c>
      <c r="AM12">
        <v>0</v>
      </c>
      <c r="AR12" t="s">
        <v>1052</v>
      </c>
      <c r="AS12" t="s">
        <v>8282</v>
      </c>
      <c r="AT12">
        <v>7</v>
      </c>
    </row>
    <row r="13" spans="1:46" x14ac:dyDescent="0.25">
      <c r="A13">
        <v>12</v>
      </c>
      <c r="B13">
        <v>33</v>
      </c>
      <c r="C13" t="s">
        <v>67</v>
      </c>
      <c r="D13" t="s">
        <v>2807</v>
      </c>
      <c r="E13" t="s">
        <v>2808</v>
      </c>
      <c r="F13">
        <v>3354</v>
      </c>
      <c r="G13" s="268" t="s">
        <v>1036</v>
      </c>
      <c r="H13" s="2">
        <v>45876.433692129627</v>
      </c>
      <c r="I13" s="2"/>
      <c r="K13" s="21">
        <v>0</v>
      </c>
      <c r="L13" s="21">
        <v>507723</v>
      </c>
      <c r="M13" s="21">
        <v>96467</v>
      </c>
      <c r="N13" s="21">
        <v>604190</v>
      </c>
      <c r="O13">
        <v>0</v>
      </c>
      <c r="P13">
        <v>0</v>
      </c>
      <c r="Q13">
        <v>0</v>
      </c>
      <c r="R13">
        <v>0</v>
      </c>
      <c r="S13">
        <v>0</v>
      </c>
      <c r="T13" t="s">
        <v>68</v>
      </c>
      <c r="U13">
        <v>0</v>
      </c>
      <c r="V13">
        <v>0</v>
      </c>
      <c r="W13">
        <v>0</v>
      </c>
      <c r="X13">
        <v>0</v>
      </c>
      <c r="Y13">
        <v>0</v>
      </c>
      <c r="AC13">
        <v>0</v>
      </c>
      <c r="AE13">
        <v>0</v>
      </c>
      <c r="AF13">
        <v>2</v>
      </c>
      <c r="AG13">
        <v>0</v>
      </c>
      <c r="AH13">
        <v>0</v>
      </c>
      <c r="AI13">
        <v>0</v>
      </c>
      <c r="AM13">
        <v>0</v>
      </c>
      <c r="AR13" t="s">
        <v>1052</v>
      </c>
      <c r="AS13" t="s">
        <v>8283</v>
      </c>
      <c r="AT13">
        <v>7</v>
      </c>
    </row>
    <row r="14" spans="1:46" x14ac:dyDescent="0.25">
      <c r="A14">
        <v>13</v>
      </c>
      <c r="B14">
        <v>33</v>
      </c>
      <c r="C14" t="s">
        <v>67</v>
      </c>
      <c r="D14" t="s">
        <v>2807</v>
      </c>
      <c r="E14" t="s">
        <v>2808</v>
      </c>
      <c r="F14">
        <v>3355</v>
      </c>
      <c r="G14" s="268" t="s">
        <v>1036</v>
      </c>
      <c r="H14" s="2">
        <v>45876.437152777777</v>
      </c>
      <c r="I14" s="2"/>
      <c r="J14" s="2"/>
      <c r="K14" s="21">
        <v>0</v>
      </c>
      <c r="L14" s="21">
        <v>7811398</v>
      </c>
      <c r="M14" s="21">
        <v>1484166</v>
      </c>
      <c r="N14" s="21">
        <v>9295564</v>
      </c>
      <c r="O14">
        <v>0</v>
      </c>
      <c r="P14">
        <v>0</v>
      </c>
      <c r="Q14">
        <v>0</v>
      </c>
      <c r="R14">
        <v>0</v>
      </c>
      <c r="S14">
        <v>0</v>
      </c>
      <c r="T14" t="s">
        <v>68</v>
      </c>
      <c r="U14">
        <v>0</v>
      </c>
      <c r="V14">
        <v>0</v>
      </c>
      <c r="W14">
        <v>0</v>
      </c>
      <c r="X14">
        <v>0</v>
      </c>
      <c r="Y14">
        <v>0</v>
      </c>
      <c r="AC14">
        <v>0</v>
      </c>
      <c r="AE14">
        <v>0</v>
      </c>
      <c r="AF14">
        <v>2</v>
      </c>
      <c r="AG14">
        <v>0</v>
      </c>
      <c r="AH14">
        <v>0</v>
      </c>
      <c r="AI14">
        <v>0</v>
      </c>
      <c r="AM14">
        <v>0</v>
      </c>
      <c r="AR14" t="s">
        <v>1052</v>
      </c>
      <c r="AS14" t="s">
        <v>8283</v>
      </c>
      <c r="AT14">
        <v>7</v>
      </c>
    </row>
    <row r="15" spans="1:46" x14ac:dyDescent="0.25">
      <c r="A15">
        <v>14</v>
      </c>
      <c r="B15">
        <v>33</v>
      </c>
      <c r="C15" t="s">
        <v>67</v>
      </c>
      <c r="D15" t="s">
        <v>2814</v>
      </c>
      <c r="E15" t="s">
        <v>2815</v>
      </c>
      <c r="F15">
        <v>3356</v>
      </c>
      <c r="G15" s="268" t="s">
        <v>1036</v>
      </c>
      <c r="H15" s="2">
        <v>45876.45107638889</v>
      </c>
      <c r="I15" s="2">
        <v>45968.447962962964</v>
      </c>
      <c r="J15" s="2"/>
      <c r="K15" s="21">
        <v>0</v>
      </c>
      <c r="L15" s="21">
        <v>4944509</v>
      </c>
      <c r="M15" s="21">
        <v>939457</v>
      </c>
      <c r="N15" s="21">
        <v>5883966</v>
      </c>
      <c r="O15">
        <v>0</v>
      </c>
      <c r="P15">
        <v>0</v>
      </c>
      <c r="Q15">
        <v>0</v>
      </c>
      <c r="R15">
        <v>0</v>
      </c>
      <c r="S15">
        <v>0</v>
      </c>
      <c r="T15" t="s">
        <v>68</v>
      </c>
      <c r="U15">
        <v>0</v>
      </c>
      <c r="V15">
        <v>0</v>
      </c>
      <c r="W15">
        <v>0</v>
      </c>
      <c r="X15">
        <v>0</v>
      </c>
      <c r="Y15">
        <v>0</v>
      </c>
      <c r="AC15">
        <v>0</v>
      </c>
      <c r="AE15">
        <v>0</v>
      </c>
      <c r="AF15">
        <v>2</v>
      </c>
      <c r="AG15">
        <v>0</v>
      </c>
      <c r="AH15">
        <v>0</v>
      </c>
      <c r="AI15">
        <v>0</v>
      </c>
      <c r="AM15">
        <v>0</v>
      </c>
      <c r="AR15" t="s">
        <v>1052</v>
      </c>
      <c r="AS15" t="s">
        <v>8284</v>
      </c>
      <c r="AT15">
        <v>7</v>
      </c>
    </row>
    <row r="16" spans="1:46" x14ac:dyDescent="0.25">
      <c r="A16">
        <v>15</v>
      </c>
      <c r="B16">
        <v>33</v>
      </c>
      <c r="C16" t="s">
        <v>67</v>
      </c>
      <c r="D16" t="s">
        <v>2821</v>
      </c>
      <c r="E16" t="s">
        <v>2822</v>
      </c>
      <c r="F16">
        <v>3357</v>
      </c>
      <c r="G16" s="268" t="s">
        <v>1036</v>
      </c>
      <c r="H16" s="2">
        <v>45876.454548611109</v>
      </c>
      <c r="I16" s="2"/>
      <c r="K16" s="21">
        <v>0</v>
      </c>
      <c r="L16" s="21">
        <v>971860</v>
      </c>
      <c r="M16" s="21">
        <v>184653</v>
      </c>
      <c r="N16" s="21">
        <v>1156513</v>
      </c>
      <c r="O16">
        <v>0</v>
      </c>
      <c r="P16">
        <v>0</v>
      </c>
      <c r="Q16">
        <v>0</v>
      </c>
      <c r="R16">
        <v>0</v>
      </c>
      <c r="S16">
        <v>0</v>
      </c>
      <c r="T16" t="s">
        <v>68</v>
      </c>
      <c r="U16">
        <v>0</v>
      </c>
      <c r="V16">
        <v>0</v>
      </c>
      <c r="W16">
        <v>0</v>
      </c>
      <c r="X16">
        <v>0</v>
      </c>
      <c r="Y16">
        <v>0</v>
      </c>
      <c r="AC16">
        <v>0</v>
      </c>
      <c r="AE16">
        <v>0</v>
      </c>
      <c r="AF16">
        <v>2</v>
      </c>
      <c r="AG16">
        <v>0</v>
      </c>
      <c r="AH16">
        <v>0</v>
      </c>
      <c r="AI16">
        <v>0</v>
      </c>
      <c r="AM16">
        <v>0</v>
      </c>
      <c r="AR16" t="s">
        <v>1052</v>
      </c>
      <c r="AS16" t="s">
        <v>8285</v>
      </c>
      <c r="AT16">
        <v>7</v>
      </c>
    </row>
    <row r="17" spans="1:46" x14ac:dyDescent="0.25">
      <c r="A17">
        <v>16</v>
      </c>
      <c r="B17">
        <v>33</v>
      </c>
      <c r="C17" t="s">
        <v>67</v>
      </c>
      <c r="D17" t="s">
        <v>2821</v>
      </c>
      <c r="E17" t="s">
        <v>2822</v>
      </c>
      <c r="F17">
        <v>3358</v>
      </c>
      <c r="G17" s="268" t="s">
        <v>1036</v>
      </c>
      <c r="H17" s="2">
        <v>45876.454548611109</v>
      </c>
      <c r="I17" s="2"/>
      <c r="J17" s="2"/>
      <c r="K17" s="21">
        <v>0</v>
      </c>
      <c r="L17" s="21">
        <v>196335</v>
      </c>
      <c r="M17" s="21">
        <v>37304</v>
      </c>
      <c r="N17" s="21">
        <v>233639</v>
      </c>
      <c r="O17">
        <v>0</v>
      </c>
      <c r="P17">
        <v>0</v>
      </c>
      <c r="Q17">
        <v>0</v>
      </c>
      <c r="R17">
        <v>0</v>
      </c>
      <c r="S17">
        <v>0</v>
      </c>
      <c r="T17" t="s">
        <v>68</v>
      </c>
      <c r="U17">
        <v>0</v>
      </c>
      <c r="V17">
        <v>0</v>
      </c>
      <c r="W17">
        <v>0</v>
      </c>
      <c r="X17">
        <v>0</v>
      </c>
      <c r="Y17">
        <v>0</v>
      </c>
      <c r="AC17">
        <v>0</v>
      </c>
      <c r="AE17">
        <v>0</v>
      </c>
      <c r="AF17">
        <v>2</v>
      </c>
      <c r="AG17">
        <v>0</v>
      </c>
      <c r="AH17">
        <v>0</v>
      </c>
      <c r="AI17">
        <v>0</v>
      </c>
      <c r="AM17">
        <v>0</v>
      </c>
      <c r="AR17" t="s">
        <v>1052</v>
      </c>
      <c r="AS17" t="s">
        <v>8285</v>
      </c>
      <c r="AT17">
        <v>7</v>
      </c>
    </row>
    <row r="18" spans="1:46" x14ac:dyDescent="0.25">
      <c r="A18">
        <v>17</v>
      </c>
      <c r="B18">
        <v>33</v>
      </c>
      <c r="C18" t="s">
        <v>67</v>
      </c>
      <c r="D18" t="s">
        <v>2828</v>
      </c>
      <c r="E18" t="s">
        <v>2829</v>
      </c>
      <c r="F18">
        <v>3359</v>
      </c>
      <c r="G18" s="268" t="s">
        <v>1036</v>
      </c>
      <c r="H18" s="2">
        <v>45876.465011574073</v>
      </c>
      <c r="I18" s="2">
        <v>45937.117384259262</v>
      </c>
      <c r="K18" s="21">
        <v>0</v>
      </c>
      <c r="L18" s="21">
        <v>2681941</v>
      </c>
      <c r="M18" s="21">
        <v>509569</v>
      </c>
      <c r="N18" s="21">
        <v>3191510</v>
      </c>
      <c r="O18">
        <v>0</v>
      </c>
      <c r="P18">
        <v>0</v>
      </c>
      <c r="Q18">
        <v>0</v>
      </c>
      <c r="R18">
        <v>0</v>
      </c>
      <c r="S18">
        <v>0</v>
      </c>
      <c r="T18" t="s">
        <v>68</v>
      </c>
      <c r="U18">
        <v>0</v>
      </c>
      <c r="V18">
        <v>0</v>
      </c>
      <c r="W18">
        <v>0</v>
      </c>
      <c r="X18">
        <v>0</v>
      </c>
      <c r="Y18">
        <v>0</v>
      </c>
      <c r="AC18">
        <v>0</v>
      </c>
      <c r="AE18">
        <v>0</v>
      </c>
      <c r="AF18">
        <v>2</v>
      </c>
      <c r="AG18">
        <v>0</v>
      </c>
      <c r="AH18">
        <v>0</v>
      </c>
      <c r="AI18">
        <v>0</v>
      </c>
      <c r="AM18">
        <v>0</v>
      </c>
      <c r="AR18" t="s">
        <v>1052</v>
      </c>
      <c r="AS18" t="s">
        <v>8286</v>
      </c>
      <c r="AT18">
        <v>7</v>
      </c>
    </row>
    <row r="19" spans="1:46" x14ac:dyDescent="0.25">
      <c r="A19">
        <v>18</v>
      </c>
      <c r="B19">
        <v>33</v>
      </c>
      <c r="C19" t="s">
        <v>67</v>
      </c>
      <c r="D19" t="s">
        <v>2843</v>
      </c>
      <c r="E19" t="s">
        <v>2844</v>
      </c>
      <c r="F19">
        <v>3360</v>
      </c>
      <c r="G19" s="268" t="s">
        <v>1036</v>
      </c>
      <c r="H19" s="2">
        <v>45876.537870370368</v>
      </c>
      <c r="I19" s="2"/>
      <c r="K19" s="21">
        <v>0</v>
      </c>
      <c r="L19" s="21">
        <v>4162309</v>
      </c>
      <c r="M19" s="21">
        <v>790839</v>
      </c>
      <c r="N19" s="21">
        <v>4953148</v>
      </c>
      <c r="O19">
        <v>0</v>
      </c>
      <c r="P19">
        <v>0</v>
      </c>
      <c r="Q19">
        <v>0</v>
      </c>
      <c r="R19">
        <v>0</v>
      </c>
      <c r="S19">
        <v>0</v>
      </c>
      <c r="T19" t="s">
        <v>68</v>
      </c>
      <c r="U19">
        <v>0</v>
      </c>
      <c r="V19">
        <v>0</v>
      </c>
      <c r="W19">
        <v>0</v>
      </c>
      <c r="X19">
        <v>0</v>
      </c>
      <c r="Y19">
        <v>0</v>
      </c>
      <c r="AC19">
        <v>0</v>
      </c>
      <c r="AE19">
        <v>0</v>
      </c>
      <c r="AF19">
        <v>2</v>
      </c>
      <c r="AG19">
        <v>0</v>
      </c>
      <c r="AH19">
        <v>0</v>
      </c>
      <c r="AI19">
        <v>0</v>
      </c>
      <c r="AM19">
        <v>0</v>
      </c>
      <c r="AR19" t="s">
        <v>1052</v>
      </c>
      <c r="AS19" t="s">
        <v>8287</v>
      </c>
      <c r="AT19">
        <v>7</v>
      </c>
    </row>
    <row r="20" spans="1:46" x14ac:dyDescent="0.25">
      <c r="A20">
        <v>19</v>
      </c>
      <c r="B20">
        <v>33</v>
      </c>
      <c r="C20" t="s">
        <v>67</v>
      </c>
      <c r="D20" t="s">
        <v>2843</v>
      </c>
      <c r="E20" t="s">
        <v>2844</v>
      </c>
      <c r="F20">
        <v>3361</v>
      </c>
      <c r="G20" s="268" t="s">
        <v>1036</v>
      </c>
      <c r="H20" s="2">
        <v>45876.537870370368</v>
      </c>
      <c r="I20" s="2"/>
      <c r="J20" s="2"/>
      <c r="K20" s="21">
        <v>0</v>
      </c>
      <c r="L20" s="21">
        <v>863876</v>
      </c>
      <c r="M20" s="21">
        <v>164136</v>
      </c>
      <c r="N20" s="21">
        <v>1028012</v>
      </c>
      <c r="O20">
        <v>0</v>
      </c>
      <c r="P20">
        <v>0</v>
      </c>
      <c r="Q20">
        <v>0</v>
      </c>
      <c r="R20">
        <v>0</v>
      </c>
      <c r="S20">
        <v>0</v>
      </c>
      <c r="T20" t="s">
        <v>68</v>
      </c>
      <c r="U20">
        <v>0</v>
      </c>
      <c r="V20">
        <v>0</v>
      </c>
      <c r="W20">
        <v>0</v>
      </c>
      <c r="X20">
        <v>0</v>
      </c>
      <c r="Y20">
        <v>0</v>
      </c>
      <c r="AC20">
        <v>0</v>
      </c>
      <c r="AE20">
        <v>0</v>
      </c>
      <c r="AF20">
        <v>2</v>
      </c>
      <c r="AG20">
        <v>0</v>
      </c>
      <c r="AH20">
        <v>0</v>
      </c>
      <c r="AI20">
        <v>0</v>
      </c>
      <c r="AM20">
        <v>0</v>
      </c>
      <c r="AR20" t="s">
        <v>1052</v>
      </c>
      <c r="AS20" t="s">
        <v>8287</v>
      </c>
      <c r="AT20">
        <v>7</v>
      </c>
    </row>
    <row r="21" spans="1:46" x14ac:dyDescent="0.25">
      <c r="A21">
        <v>20</v>
      </c>
      <c r="B21">
        <v>33</v>
      </c>
      <c r="C21" t="s">
        <v>67</v>
      </c>
      <c r="D21" t="s">
        <v>2843</v>
      </c>
      <c r="E21" t="s">
        <v>2844</v>
      </c>
      <c r="F21">
        <v>3362</v>
      </c>
      <c r="G21" s="268" t="s">
        <v>1036</v>
      </c>
      <c r="H21" s="2">
        <v>45876.541377314818</v>
      </c>
      <c r="I21" s="2"/>
      <c r="K21" s="21">
        <v>0</v>
      </c>
      <c r="L21" s="21">
        <v>1706547</v>
      </c>
      <c r="M21" s="21">
        <v>324244</v>
      </c>
      <c r="N21" s="21">
        <v>2030791</v>
      </c>
      <c r="O21">
        <v>0</v>
      </c>
      <c r="P21">
        <v>0</v>
      </c>
      <c r="Q21">
        <v>0</v>
      </c>
      <c r="R21">
        <v>0</v>
      </c>
      <c r="S21">
        <v>0</v>
      </c>
      <c r="T21" t="s">
        <v>68</v>
      </c>
      <c r="U21">
        <v>0</v>
      </c>
      <c r="V21">
        <v>0</v>
      </c>
      <c r="W21">
        <v>0</v>
      </c>
      <c r="X21">
        <v>0</v>
      </c>
      <c r="Y21">
        <v>0</v>
      </c>
      <c r="AC21">
        <v>0</v>
      </c>
      <c r="AE21">
        <v>0</v>
      </c>
      <c r="AF21">
        <v>2</v>
      </c>
      <c r="AG21">
        <v>0</v>
      </c>
      <c r="AH21">
        <v>0</v>
      </c>
      <c r="AI21">
        <v>0</v>
      </c>
      <c r="AM21">
        <v>0</v>
      </c>
      <c r="AR21" t="s">
        <v>1052</v>
      </c>
      <c r="AS21" t="s">
        <v>8287</v>
      </c>
      <c r="AT21">
        <v>7</v>
      </c>
    </row>
    <row r="22" spans="1:46" x14ac:dyDescent="0.25">
      <c r="A22">
        <v>21</v>
      </c>
      <c r="B22">
        <v>33</v>
      </c>
      <c r="C22" t="s">
        <v>67</v>
      </c>
      <c r="D22" t="s">
        <v>2843</v>
      </c>
      <c r="E22" t="s">
        <v>2844</v>
      </c>
      <c r="F22">
        <v>3363</v>
      </c>
      <c r="G22" s="268" t="s">
        <v>1036</v>
      </c>
      <c r="H22" s="2">
        <v>45876.541377314818</v>
      </c>
      <c r="I22" s="2"/>
      <c r="K22" s="21">
        <v>0</v>
      </c>
      <c r="L22" s="21">
        <v>922383</v>
      </c>
      <c r="M22" s="21">
        <v>175253</v>
      </c>
      <c r="N22" s="21">
        <v>1097636</v>
      </c>
      <c r="O22">
        <v>0</v>
      </c>
      <c r="P22">
        <v>0</v>
      </c>
      <c r="Q22">
        <v>0</v>
      </c>
      <c r="R22">
        <v>0</v>
      </c>
      <c r="S22">
        <v>0</v>
      </c>
      <c r="T22" t="s">
        <v>68</v>
      </c>
      <c r="U22">
        <v>0</v>
      </c>
      <c r="V22">
        <v>0</v>
      </c>
      <c r="W22">
        <v>0</v>
      </c>
      <c r="X22">
        <v>0</v>
      </c>
      <c r="Y22">
        <v>0</v>
      </c>
      <c r="AC22">
        <v>0</v>
      </c>
      <c r="AE22">
        <v>0</v>
      </c>
      <c r="AF22">
        <v>2</v>
      </c>
      <c r="AG22">
        <v>0</v>
      </c>
      <c r="AH22">
        <v>0</v>
      </c>
      <c r="AI22">
        <v>0</v>
      </c>
      <c r="AM22">
        <v>0</v>
      </c>
      <c r="AR22" t="s">
        <v>1052</v>
      </c>
      <c r="AS22" t="s">
        <v>8287</v>
      </c>
      <c r="AT22">
        <v>7</v>
      </c>
    </row>
    <row r="23" spans="1:46" x14ac:dyDescent="0.25">
      <c r="A23">
        <v>22</v>
      </c>
      <c r="B23">
        <v>33</v>
      </c>
      <c r="C23" t="s">
        <v>67</v>
      </c>
      <c r="D23" t="s">
        <v>2843</v>
      </c>
      <c r="E23" t="s">
        <v>2855</v>
      </c>
      <c r="F23">
        <v>3364</v>
      </c>
      <c r="G23" s="268" t="s">
        <v>1036</v>
      </c>
      <c r="H23" s="2">
        <v>45876.541377314818</v>
      </c>
      <c r="I23" s="2"/>
      <c r="K23" s="21">
        <v>0</v>
      </c>
      <c r="L23" s="21">
        <v>3453539</v>
      </c>
      <c r="M23" s="21">
        <v>656172</v>
      </c>
      <c r="N23" s="21">
        <v>4109711</v>
      </c>
      <c r="O23">
        <v>0</v>
      </c>
      <c r="P23">
        <v>0</v>
      </c>
      <c r="Q23">
        <v>0</v>
      </c>
      <c r="R23">
        <v>0</v>
      </c>
      <c r="S23">
        <v>0</v>
      </c>
      <c r="T23" t="s">
        <v>68</v>
      </c>
      <c r="U23">
        <v>0</v>
      </c>
      <c r="V23">
        <v>0</v>
      </c>
      <c r="W23">
        <v>0</v>
      </c>
      <c r="X23">
        <v>0</v>
      </c>
      <c r="Y23">
        <v>0</v>
      </c>
      <c r="AC23">
        <v>0</v>
      </c>
      <c r="AE23">
        <v>0</v>
      </c>
      <c r="AF23">
        <v>2</v>
      </c>
      <c r="AG23">
        <v>0</v>
      </c>
      <c r="AH23">
        <v>0</v>
      </c>
      <c r="AI23">
        <v>0</v>
      </c>
      <c r="AM23">
        <v>0</v>
      </c>
      <c r="AR23" t="s">
        <v>1052</v>
      </c>
      <c r="AS23" t="s">
        <v>8287</v>
      </c>
      <c r="AT23">
        <v>7</v>
      </c>
    </row>
    <row r="24" spans="1:46" x14ac:dyDescent="0.25">
      <c r="A24">
        <v>23</v>
      </c>
      <c r="B24">
        <v>33</v>
      </c>
      <c r="C24" t="s">
        <v>67</v>
      </c>
      <c r="D24" t="s">
        <v>2843</v>
      </c>
      <c r="E24" t="s">
        <v>2855</v>
      </c>
      <c r="F24">
        <v>3365</v>
      </c>
      <c r="G24" s="268" t="s">
        <v>1036</v>
      </c>
      <c r="H24" s="2">
        <v>45876.541377314818</v>
      </c>
      <c r="I24" s="2"/>
      <c r="J24" s="2"/>
      <c r="K24" s="21">
        <v>0</v>
      </c>
      <c r="L24" s="21">
        <v>1579322</v>
      </c>
      <c r="M24" s="21">
        <v>300071</v>
      </c>
      <c r="N24" s="21">
        <v>1879393</v>
      </c>
      <c r="O24">
        <v>0</v>
      </c>
      <c r="P24">
        <v>0</v>
      </c>
      <c r="Q24">
        <v>0</v>
      </c>
      <c r="R24">
        <v>0</v>
      </c>
      <c r="S24">
        <v>0</v>
      </c>
      <c r="T24" t="s">
        <v>68</v>
      </c>
      <c r="U24">
        <v>0</v>
      </c>
      <c r="V24">
        <v>0</v>
      </c>
      <c r="W24">
        <v>0</v>
      </c>
      <c r="X24">
        <v>0</v>
      </c>
      <c r="Y24">
        <v>0</v>
      </c>
      <c r="AC24">
        <v>0</v>
      </c>
      <c r="AE24">
        <v>0</v>
      </c>
      <c r="AF24">
        <v>2</v>
      </c>
      <c r="AG24">
        <v>0</v>
      </c>
      <c r="AH24">
        <v>0</v>
      </c>
      <c r="AI24">
        <v>0</v>
      </c>
      <c r="AM24">
        <v>0</v>
      </c>
      <c r="AR24" t="s">
        <v>1052</v>
      </c>
      <c r="AS24" t="s">
        <v>8287</v>
      </c>
      <c r="AT24">
        <v>7</v>
      </c>
    </row>
    <row r="25" spans="1:46" x14ac:dyDescent="0.25">
      <c r="A25">
        <v>24</v>
      </c>
      <c r="B25">
        <v>33</v>
      </c>
      <c r="C25" t="s">
        <v>67</v>
      </c>
      <c r="D25" t="s">
        <v>2843</v>
      </c>
      <c r="E25" t="s">
        <v>2855</v>
      </c>
      <c r="F25">
        <v>3366</v>
      </c>
      <c r="G25" s="268" t="s">
        <v>1036</v>
      </c>
      <c r="H25" s="2">
        <v>45876.541377314818</v>
      </c>
      <c r="I25" s="2"/>
      <c r="K25" s="21">
        <v>0</v>
      </c>
      <c r="L25" s="21">
        <v>157854</v>
      </c>
      <c r="M25" s="21">
        <v>29992</v>
      </c>
      <c r="N25" s="21">
        <v>187846</v>
      </c>
      <c r="O25">
        <v>0</v>
      </c>
      <c r="P25">
        <v>0</v>
      </c>
      <c r="Q25">
        <v>0</v>
      </c>
      <c r="R25">
        <v>0</v>
      </c>
      <c r="S25">
        <v>0</v>
      </c>
      <c r="T25" t="s">
        <v>68</v>
      </c>
      <c r="U25">
        <v>0</v>
      </c>
      <c r="V25">
        <v>0</v>
      </c>
      <c r="W25">
        <v>0</v>
      </c>
      <c r="X25">
        <v>0</v>
      </c>
      <c r="Y25">
        <v>0</v>
      </c>
      <c r="AC25">
        <v>0</v>
      </c>
      <c r="AE25">
        <v>0</v>
      </c>
      <c r="AF25">
        <v>2</v>
      </c>
      <c r="AG25">
        <v>0</v>
      </c>
      <c r="AH25">
        <v>0</v>
      </c>
      <c r="AI25">
        <v>0</v>
      </c>
      <c r="AM25">
        <v>0</v>
      </c>
      <c r="AR25" t="s">
        <v>1052</v>
      </c>
      <c r="AS25" t="s">
        <v>8287</v>
      </c>
      <c r="AT25">
        <v>7</v>
      </c>
    </row>
    <row r="26" spans="1:46" x14ac:dyDescent="0.25">
      <c r="A26">
        <v>25</v>
      </c>
      <c r="B26">
        <v>33</v>
      </c>
      <c r="C26" t="s">
        <v>67</v>
      </c>
      <c r="D26" t="s">
        <v>2843</v>
      </c>
      <c r="E26" t="s">
        <v>2855</v>
      </c>
      <c r="F26">
        <v>3367</v>
      </c>
      <c r="G26" s="268" t="s">
        <v>1036</v>
      </c>
      <c r="H26" s="2">
        <v>45876.541377314818</v>
      </c>
      <c r="I26" s="2"/>
      <c r="K26" s="21">
        <v>0</v>
      </c>
      <c r="L26" s="21">
        <v>471205</v>
      </c>
      <c r="M26" s="21">
        <v>89529</v>
      </c>
      <c r="N26" s="21">
        <v>560734</v>
      </c>
      <c r="O26">
        <v>0</v>
      </c>
      <c r="P26">
        <v>0</v>
      </c>
      <c r="Q26">
        <v>0</v>
      </c>
      <c r="R26">
        <v>0</v>
      </c>
      <c r="S26">
        <v>0</v>
      </c>
      <c r="T26" t="s">
        <v>68</v>
      </c>
      <c r="U26">
        <v>0</v>
      </c>
      <c r="V26">
        <v>0</v>
      </c>
      <c r="W26">
        <v>0</v>
      </c>
      <c r="X26">
        <v>0</v>
      </c>
      <c r="Y26">
        <v>0</v>
      </c>
      <c r="AC26">
        <v>0</v>
      </c>
      <c r="AE26">
        <v>0</v>
      </c>
      <c r="AF26">
        <v>2</v>
      </c>
      <c r="AG26">
        <v>0</v>
      </c>
      <c r="AH26">
        <v>0</v>
      </c>
      <c r="AI26">
        <v>0</v>
      </c>
      <c r="AM26">
        <v>0</v>
      </c>
      <c r="AR26" t="s">
        <v>1052</v>
      </c>
      <c r="AS26" t="s">
        <v>8287</v>
      </c>
      <c r="AT26">
        <v>7</v>
      </c>
    </row>
    <row r="27" spans="1:46" x14ac:dyDescent="0.25">
      <c r="A27">
        <v>26</v>
      </c>
      <c r="B27">
        <v>33</v>
      </c>
      <c r="C27" t="s">
        <v>67</v>
      </c>
      <c r="D27" t="s">
        <v>3296</v>
      </c>
      <c r="E27" t="s">
        <v>3297</v>
      </c>
      <c r="F27">
        <v>3368</v>
      </c>
      <c r="G27" s="268" t="s">
        <v>1037</v>
      </c>
      <c r="H27" s="2">
        <v>45907.426770833335</v>
      </c>
      <c r="I27" s="2" t="s">
        <v>7903</v>
      </c>
      <c r="J27" s="2"/>
      <c r="K27" s="21">
        <v>0</v>
      </c>
      <c r="L27" s="21">
        <v>4700268</v>
      </c>
      <c r="M27" s="21">
        <v>893051</v>
      </c>
      <c r="N27" s="21">
        <v>5593319</v>
      </c>
      <c r="O27">
        <v>0</v>
      </c>
      <c r="P27">
        <v>0</v>
      </c>
      <c r="Q27">
        <v>0</v>
      </c>
      <c r="R27">
        <v>0</v>
      </c>
      <c r="S27">
        <v>0</v>
      </c>
      <c r="T27" t="s">
        <v>68</v>
      </c>
      <c r="U27">
        <v>0</v>
      </c>
      <c r="V27">
        <v>0</v>
      </c>
      <c r="W27">
        <v>0</v>
      </c>
      <c r="X27">
        <v>0</v>
      </c>
      <c r="Y27">
        <v>0</v>
      </c>
      <c r="AC27">
        <v>0</v>
      </c>
      <c r="AE27">
        <v>0</v>
      </c>
      <c r="AF27">
        <v>2</v>
      </c>
      <c r="AG27">
        <v>0</v>
      </c>
      <c r="AH27">
        <v>0</v>
      </c>
      <c r="AI27">
        <v>0</v>
      </c>
      <c r="AM27">
        <v>0</v>
      </c>
      <c r="AR27" t="s">
        <v>1052</v>
      </c>
      <c r="AS27" t="s">
        <v>8288</v>
      </c>
      <c r="AT27">
        <v>7</v>
      </c>
    </row>
    <row r="28" spans="1:46" x14ac:dyDescent="0.25">
      <c r="A28">
        <v>27</v>
      </c>
      <c r="B28">
        <v>33</v>
      </c>
      <c r="C28" t="s">
        <v>67</v>
      </c>
      <c r="D28" t="s">
        <v>2835</v>
      </c>
      <c r="E28" t="s">
        <v>2836</v>
      </c>
      <c r="F28">
        <v>3369</v>
      </c>
      <c r="G28" s="268" t="s">
        <v>1037</v>
      </c>
      <c r="H28" s="2">
        <v>45907.440648148149</v>
      </c>
      <c r="I28" s="2"/>
      <c r="K28" s="21">
        <v>0</v>
      </c>
      <c r="L28" s="21">
        <v>3534036</v>
      </c>
      <c r="M28" s="21">
        <v>671467</v>
      </c>
      <c r="N28" s="21">
        <v>4205503</v>
      </c>
      <c r="O28">
        <v>0</v>
      </c>
      <c r="P28">
        <v>0</v>
      </c>
      <c r="Q28">
        <v>0</v>
      </c>
      <c r="R28">
        <v>0</v>
      </c>
      <c r="S28">
        <v>0</v>
      </c>
      <c r="T28" t="s">
        <v>68</v>
      </c>
      <c r="U28">
        <v>0</v>
      </c>
      <c r="V28">
        <v>0</v>
      </c>
      <c r="W28">
        <v>0</v>
      </c>
      <c r="X28">
        <v>0</v>
      </c>
      <c r="Y28">
        <v>0</v>
      </c>
      <c r="AC28">
        <v>0</v>
      </c>
      <c r="AE28">
        <v>0</v>
      </c>
      <c r="AF28">
        <v>2</v>
      </c>
      <c r="AG28">
        <v>0</v>
      </c>
      <c r="AH28">
        <v>0</v>
      </c>
      <c r="AI28">
        <v>0</v>
      </c>
      <c r="AM28">
        <v>0</v>
      </c>
      <c r="AR28" t="s">
        <v>1052</v>
      </c>
      <c r="AS28" t="s">
        <v>8289</v>
      </c>
      <c r="AT28">
        <v>7</v>
      </c>
    </row>
    <row r="29" spans="1:46" x14ac:dyDescent="0.25">
      <c r="A29">
        <v>28</v>
      </c>
      <c r="B29">
        <v>33</v>
      </c>
      <c r="C29" t="s">
        <v>67</v>
      </c>
      <c r="D29" t="s">
        <v>2733</v>
      </c>
      <c r="E29" t="s">
        <v>2734</v>
      </c>
      <c r="F29">
        <v>3370</v>
      </c>
      <c r="G29" s="268" t="s">
        <v>1037</v>
      </c>
      <c r="H29" s="2">
        <v>45907.444108796299</v>
      </c>
      <c r="I29" s="2" t="s">
        <v>7913</v>
      </c>
      <c r="K29" s="21">
        <v>0</v>
      </c>
      <c r="L29" s="21">
        <v>2552360</v>
      </c>
      <c r="M29" s="21">
        <v>484948</v>
      </c>
      <c r="N29" s="21">
        <v>3037308</v>
      </c>
      <c r="O29">
        <v>0</v>
      </c>
      <c r="P29">
        <v>0</v>
      </c>
      <c r="Q29">
        <v>0</v>
      </c>
      <c r="R29">
        <v>0</v>
      </c>
      <c r="S29">
        <v>0</v>
      </c>
      <c r="T29" t="s">
        <v>68</v>
      </c>
      <c r="U29">
        <v>0</v>
      </c>
      <c r="V29">
        <v>0</v>
      </c>
      <c r="W29">
        <v>0</v>
      </c>
      <c r="X29">
        <v>0</v>
      </c>
      <c r="Y29">
        <v>0</v>
      </c>
      <c r="AC29">
        <v>0</v>
      </c>
      <c r="AE29">
        <v>0</v>
      </c>
      <c r="AF29">
        <v>2</v>
      </c>
      <c r="AG29">
        <v>0</v>
      </c>
      <c r="AH29">
        <v>0</v>
      </c>
      <c r="AI29">
        <v>0</v>
      </c>
      <c r="AM29">
        <v>0</v>
      </c>
      <c r="AR29" t="s">
        <v>1052</v>
      </c>
      <c r="AS29" t="s">
        <v>8290</v>
      </c>
      <c r="AT29">
        <v>7</v>
      </c>
    </row>
    <row r="30" spans="1:46" x14ac:dyDescent="0.25">
      <c r="A30">
        <v>29</v>
      </c>
      <c r="B30">
        <v>33</v>
      </c>
      <c r="C30" t="s">
        <v>67</v>
      </c>
      <c r="D30" t="s">
        <v>2814</v>
      </c>
      <c r="E30" t="s">
        <v>2815</v>
      </c>
      <c r="F30">
        <v>3371</v>
      </c>
      <c r="G30" s="268" t="s">
        <v>1037</v>
      </c>
      <c r="H30" s="2">
        <v>45907.558680555558</v>
      </c>
      <c r="I30" s="2">
        <v>45968.446840277778</v>
      </c>
      <c r="K30" s="21">
        <v>0</v>
      </c>
      <c r="L30" s="21">
        <v>3141366</v>
      </c>
      <c r="M30" s="21">
        <v>596859</v>
      </c>
      <c r="N30" s="21">
        <v>3738225</v>
      </c>
      <c r="O30">
        <v>0</v>
      </c>
      <c r="P30">
        <v>0</v>
      </c>
      <c r="Q30">
        <v>0</v>
      </c>
      <c r="R30">
        <v>0</v>
      </c>
      <c r="S30">
        <v>0</v>
      </c>
      <c r="T30" t="s">
        <v>68</v>
      </c>
      <c r="U30">
        <v>0</v>
      </c>
      <c r="V30">
        <v>0</v>
      </c>
      <c r="W30">
        <v>0</v>
      </c>
      <c r="X30">
        <v>0</v>
      </c>
      <c r="Y30">
        <v>0</v>
      </c>
      <c r="AC30">
        <v>0</v>
      </c>
      <c r="AE30">
        <v>0</v>
      </c>
      <c r="AF30">
        <v>2</v>
      </c>
      <c r="AG30">
        <v>0</v>
      </c>
      <c r="AH30">
        <v>0</v>
      </c>
      <c r="AI30">
        <v>0</v>
      </c>
      <c r="AM30">
        <v>0</v>
      </c>
      <c r="AR30" t="s">
        <v>1052</v>
      </c>
      <c r="AS30" t="s">
        <v>8284</v>
      </c>
      <c r="AT30">
        <v>7</v>
      </c>
    </row>
    <row r="31" spans="1:46" x14ac:dyDescent="0.25">
      <c r="A31">
        <v>30</v>
      </c>
      <c r="B31">
        <v>33</v>
      </c>
      <c r="C31" t="s">
        <v>67</v>
      </c>
      <c r="D31" t="s">
        <v>5923</v>
      </c>
      <c r="E31" t="s">
        <v>5924</v>
      </c>
      <c r="F31">
        <v>3372</v>
      </c>
      <c r="G31" s="268" t="s">
        <v>1037</v>
      </c>
      <c r="H31" s="2">
        <v>45907.558680555558</v>
      </c>
      <c r="I31" s="2">
        <v>45937.740972222222</v>
      </c>
      <c r="K31" s="21">
        <v>0</v>
      </c>
      <c r="L31" s="21">
        <v>699739</v>
      </c>
      <c r="M31" s="21">
        <v>132950</v>
      </c>
      <c r="N31" s="21">
        <v>832689</v>
      </c>
      <c r="O31">
        <v>0</v>
      </c>
      <c r="P31">
        <v>0</v>
      </c>
      <c r="Q31">
        <v>0</v>
      </c>
      <c r="R31">
        <v>0</v>
      </c>
      <c r="S31">
        <v>0</v>
      </c>
      <c r="T31" t="s">
        <v>68</v>
      </c>
      <c r="U31">
        <v>0</v>
      </c>
      <c r="V31">
        <v>0</v>
      </c>
      <c r="W31">
        <v>0</v>
      </c>
      <c r="X31">
        <v>0</v>
      </c>
      <c r="Y31">
        <v>0</v>
      </c>
      <c r="AC31">
        <v>0</v>
      </c>
      <c r="AE31">
        <v>0</v>
      </c>
      <c r="AF31">
        <v>2</v>
      </c>
      <c r="AG31">
        <v>0</v>
      </c>
      <c r="AH31">
        <v>0</v>
      </c>
      <c r="AI31">
        <v>0</v>
      </c>
      <c r="AM31">
        <v>0</v>
      </c>
      <c r="AR31" t="s">
        <v>1052</v>
      </c>
      <c r="AS31" t="s">
        <v>8291</v>
      </c>
      <c r="AT31">
        <v>7</v>
      </c>
    </row>
    <row r="32" spans="1:46" x14ac:dyDescent="0.25">
      <c r="A32">
        <v>31</v>
      </c>
      <c r="B32">
        <v>33</v>
      </c>
      <c r="C32" t="s">
        <v>67</v>
      </c>
      <c r="D32" t="s">
        <v>2954</v>
      </c>
      <c r="E32" t="s">
        <v>2955</v>
      </c>
      <c r="F32">
        <v>3373</v>
      </c>
      <c r="G32" s="268" t="s">
        <v>1038</v>
      </c>
      <c r="H32" s="2">
        <v>45937.485821759263</v>
      </c>
      <c r="I32" s="2"/>
      <c r="K32" s="21">
        <v>0</v>
      </c>
      <c r="L32" s="21">
        <v>4903672</v>
      </c>
      <c r="M32" s="21">
        <v>931698</v>
      </c>
      <c r="N32" s="21">
        <v>5835370</v>
      </c>
      <c r="O32">
        <v>0</v>
      </c>
      <c r="P32">
        <v>0</v>
      </c>
      <c r="Q32">
        <v>0</v>
      </c>
      <c r="R32">
        <v>0</v>
      </c>
      <c r="S32">
        <v>0</v>
      </c>
      <c r="T32" t="s">
        <v>68</v>
      </c>
      <c r="U32">
        <v>0</v>
      </c>
      <c r="V32">
        <v>0</v>
      </c>
      <c r="W32">
        <v>0</v>
      </c>
      <c r="X32">
        <v>0</v>
      </c>
      <c r="Y32">
        <v>0</v>
      </c>
      <c r="AC32">
        <v>0</v>
      </c>
      <c r="AE32">
        <v>0</v>
      </c>
      <c r="AF32">
        <v>2</v>
      </c>
      <c r="AG32">
        <v>0</v>
      </c>
      <c r="AH32">
        <v>0</v>
      </c>
      <c r="AI32">
        <v>0</v>
      </c>
      <c r="AM32">
        <v>0</v>
      </c>
      <c r="AR32" t="s">
        <v>1052</v>
      </c>
      <c r="AS32" t="s">
        <v>8292</v>
      </c>
      <c r="AT32">
        <v>7</v>
      </c>
    </row>
    <row r="33" spans="1:46" x14ac:dyDescent="0.25">
      <c r="A33">
        <v>32</v>
      </c>
      <c r="B33">
        <v>33</v>
      </c>
      <c r="C33" t="s">
        <v>67</v>
      </c>
      <c r="D33" t="s">
        <v>7933</v>
      </c>
      <c r="E33" t="s">
        <v>7934</v>
      </c>
      <c r="F33">
        <v>3374</v>
      </c>
      <c r="G33" s="268" t="s">
        <v>1038</v>
      </c>
      <c r="H33" s="2">
        <v>45937.541342592594</v>
      </c>
      <c r="I33" s="2" t="s">
        <v>7937</v>
      </c>
      <c r="J33" s="2"/>
      <c r="K33" s="21">
        <v>0</v>
      </c>
      <c r="L33" s="21">
        <v>342409</v>
      </c>
      <c r="M33" s="21">
        <v>65058</v>
      </c>
      <c r="N33" s="21">
        <v>407467</v>
      </c>
      <c r="O33">
        <v>0</v>
      </c>
      <c r="P33">
        <v>0</v>
      </c>
      <c r="Q33">
        <v>0</v>
      </c>
      <c r="R33">
        <v>0</v>
      </c>
      <c r="S33">
        <v>0</v>
      </c>
      <c r="T33" t="s">
        <v>68</v>
      </c>
      <c r="U33">
        <v>0</v>
      </c>
      <c r="V33">
        <v>0</v>
      </c>
      <c r="W33">
        <v>0</v>
      </c>
      <c r="X33">
        <v>0</v>
      </c>
      <c r="Y33">
        <v>0</v>
      </c>
      <c r="AC33">
        <v>0</v>
      </c>
      <c r="AE33">
        <v>0</v>
      </c>
      <c r="AF33">
        <v>2</v>
      </c>
      <c r="AG33">
        <v>0</v>
      </c>
      <c r="AH33">
        <v>0</v>
      </c>
      <c r="AI33">
        <v>0</v>
      </c>
      <c r="AM33">
        <v>0</v>
      </c>
      <c r="AR33" t="s">
        <v>1052</v>
      </c>
      <c r="AS33" t="s">
        <v>8293</v>
      </c>
      <c r="AT33">
        <v>7</v>
      </c>
    </row>
    <row r="34" spans="1:46" x14ac:dyDescent="0.25">
      <c r="A34">
        <v>33</v>
      </c>
      <c r="B34">
        <v>33</v>
      </c>
      <c r="C34" t="s">
        <v>67</v>
      </c>
      <c r="D34" t="s">
        <v>2702</v>
      </c>
      <c r="E34" t="s">
        <v>2703</v>
      </c>
      <c r="F34">
        <v>3375</v>
      </c>
      <c r="G34" s="268" t="s">
        <v>1038</v>
      </c>
      <c r="H34" s="2">
        <v>45937.645520833335</v>
      </c>
      <c r="I34" s="2"/>
      <c r="K34" s="21">
        <v>0</v>
      </c>
      <c r="L34" s="21">
        <v>785341</v>
      </c>
      <c r="M34" s="21">
        <v>149215</v>
      </c>
      <c r="N34" s="21">
        <v>934556</v>
      </c>
      <c r="O34">
        <v>0</v>
      </c>
      <c r="P34">
        <v>0</v>
      </c>
      <c r="Q34">
        <v>0</v>
      </c>
      <c r="R34">
        <v>0</v>
      </c>
      <c r="S34">
        <v>0</v>
      </c>
      <c r="T34" t="s">
        <v>68</v>
      </c>
      <c r="U34">
        <v>0</v>
      </c>
      <c r="V34">
        <v>0</v>
      </c>
      <c r="W34">
        <v>0</v>
      </c>
      <c r="X34">
        <v>0</v>
      </c>
      <c r="Y34">
        <v>0</v>
      </c>
      <c r="AC34">
        <v>0</v>
      </c>
      <c r="AE34">
        <v>0</v>
      </c>
      <c r="AF34">
        <v>2</v>
      </c>
      <c r="AG34">
        <v>0</v>
      </c>
      <c r="AH34">
        <v>0</v>
      </c>
      <c r="AI34">
        <v>0</v>
      </c>
      <c r="AM34">
        <v>0</v>
      </c>
      <c r="AR34" t="s">
        <v>1052</v>
      </c>
      <c r="AS34" t="s">
        <v>8294</v>
      </c>
      <c r="AT34">
        <v>7</v>
      </c>
    </row>
    <row r="35" spans="1:46" x14ac:dyDescent="0.25">
      <c r="A35">
        <v>34</v>
      </c>
      <c r="B35">
        <v>33</v>
      </c>
      <c r="C35" t="s">
        <v>67</v>
      </c>
      <c r="D35" t="s">
        <v>2639</v>
      </c>
      <c r="E35" t="s">
        <v>2640</v>
      </c>
      <c r="F35">
        <v>3376</v>
      </c>
      <c r="G35" s="268" t="s">
        <v>1039</v>
      </c>
      <c r="H35" s="2">
        <v>45968.416365740741</v>
      </c>
      <c r="I35" s="2" t="s">
        <v>7948</v>
      </c>
      <c r="K35" s="21">
        <v>0</v>
      </c>
      <c r="L35" s="21">
        <v>785341</v>
      </c>
      <c r="M35" s="21">
        <v>149215</v>
      </c>
      <c r="N35" s="21">
        <v>934556</v>
      </c>
      <c r="O35">
        <v>0</v>
      </c>
      <c r="P35">
        <v>0</v>
      </c>
      <c r="Q35">
        <v>0</v>
      </c>
      <c r="R35">
        <v>0</v>
      </c>
      <c r="S35">
        <v>0</v>
      </c>
      <c r="T35" t="s">
        <v>68</v>
      </c>
      <c r="U35">
        <v>0</v>
      </c>
      <c r="V35">
        <v>0</v>
      </c>
      <c r="W35">
        <v>0</v>
      </c>
      <c r="X35">
        <v>0</v>
      </c>
      <c r="AC35">
        <v>0</v>
      </c>
      <c r="AE35">
        <v>0</v>
      </c>
      <c r="AF35">
        <v>2</v>
      </c>
      <c r="AG35">
        <v>0</v>
      </c>
      <c r="AH35">
        <v>0</v>
      </c>
      <c r="AI35">
        <v>0</v>
      </c>
      <c r="AM35">
        <v>0</v>
      </c>
      <c r="AR35" t="s">
        <v>1052</v>
      </c>
      <c r="AS35" t="s">
        <v>8295</v>
      </c>
      <c r="AT35">
        <v>7</v>
      </c>
    </row>
    <row r="36" spans="1:46" x14ac:dyDescent="0.25">
      <c r="A36">
        <v>35</v>
      </c>
      <c r="B36">
        <v>33</v>
      </c>
      <c r="C36" t="s">
        <v>67</v>
      </c>
      <c r="D36" t="s">
        <v>2870</v>
      </c>
      <c r="E36" t="s">
        <v>2871</v>
      </c>
      <c r="F36">
        <v>3377</v>
      </c>
      <c r="G36" s="268" t="s">
        <v>1040</v>
      </c>
      <c r="H36" s="2" t="s">
        <v>7950</v>
      </c>
      <c r="I36" s="2" t="s">
        <v>7951</v>
      </c>
      <c r="J36" s="2"/>
      <c r="K36" s="21">
        <v>0</v>
      </c>
      <c r="L36" s="21">
        <v>907462</v>
      </c>
      <c r="M36" s="21">
        <v>172418</v>
      </c>
      <c r="N36" s="21">
        <v>1079880</v>
      </c>
      <c r="O36">
        <v>0</v>
      </c>
      <c r="P36">
        <v>0</v>
      </c>
      <c r="Q36">
        <v>0</v>
      </c>
      <c r="R36">
        <v>0</v>
      </c>
      <c r="S36">
        <v>0</v>
      </c>
      <c r="T36" t="s">
        <v>68</v>
      </c>
      <c r="U36">
        <v>0</v>
      </c>
      <c r="V36">
        <v>0</v>
      </c>
      <c r="W36">
        <v>0</v>
      </c>
      <c r="X36">
        <v>0</v>
      </c>
      <c r="Y36">
        <v>0</v>
      </c>
      <c r="AC36">
        <v>0</v>
      </c>
      <c r="AE36">
        <v>0</v>
      </c>
      <c r="AF36">
        <v>2</v>
      </c>
      <c r="AG36">
        <v>0</v>
      </c>
      <c r="AH36">
        <v>0</v>
      </c>
      <c r="AI36">
        <v>0</v>
      </c>
      <c r="AM36">
        <v>0</v>
      </c>
      <c r="AR36" t="s">
        <v>1052</v>
      </c>
      <c r="AS36" t="s">
        <v>8296</v>
      </c>
      <c r="AT36">
        <v>7</v>
      </c>
    </row>
    <row r="37" spans="1:46" x14ac:dyDescent="0.25">
      <c r="A37">
        <v>36</v>
      </c>
      <c r="B37">
        <v>33</v>
      </c>
      <c r="C37" t="s">
        <v>67</v>
      </c>
      <c r="D37" t="s">
        <v>2663</v>
      </c>
      <c r="E37" t="s">
        <v>2664</v>
      </c>
      <c r="F37">
        <v>3378</v>
      </c>
      <c r="G37" s="268" t="s">
        <v>1040</v>
      </c>
      <c r="H37" s="2" t="s">
        <v>7955</v>
      </c>
      <c r="I37" s="2" t="s">
        <v>7956</v>
      </c>
      <c r="J37" s="2"/>
      <c r="K37" s="21">
        <v>0</v>
      </c>
      <c r="L37" s="21">
        <v>1523170</v>
      </c>
      <c r="M37" s="21">
        <v>289402</v>
      </c>
      <c r="N37" s="21">
        <v>1812572</v>
      </c>
      <c r="O37">
        <v>0</v>
      </c>
      <c r="P37">
        <v>0</v>
      </c>
      <c r="Q37">
        <v>0</v>
      </c>
      <c r="R37">
        <v>0</v>
      </c>
      <c r="S37">
        <v>0</v>
      </c>
      <c r="T37" t="s">
        <v>68</v>
      </c>
      <c r="U37">
        <v>0</v>
      </c>
      <c r="V37">
        <v>0</v>
      </c>
      <c r="W37">
        <v>0</v>
      </c>
      <c r="X37">
        <v>0</v>
      </c>
      <c r="Y37">
        <v>0</v>
      </c>
      <c r="AC37">
        <v>0</v>
      </c>
      <c r="AE37">
        <v>0</v>
      </c>
      <c r="AF37">
        <v>2</v>
      </c>
      <c r="AG37">
        <v>0</v>
      </c>
      <c r="AH37">
        <v>0</v>
      </c>
      <c r="AI37">
        <v>0</v>
      </c>
      <c r="AM37">
        <v>0</v>
      </c>
      <c r="AR37" t="s">
        <v>1052</v>
      </c>
      <c r="AS37" t="s">
        <v>8297</v>
      </c>
      <c r="AT37">
        <v>7</v>
      </c>
    </row>
    <row r="38" spans="1:46" x14ac:dyDescent="0.25">
      <c r="A38">
        <v>37</v>
      </c>
      <c r="B38">
        <v>33</v>
      </c>
      <c r="C38" t="s">
        <v>67</v>
      </c>
      <c r="D38" t="s">
        <v>2941</v>
      </c>
      <c r="E38" t="s">
        <v>2942</v>
      </c>
      <c r="F38">
        <v>3379</v>
      </c>
      <c r="G38" s="268" t="s">
        <v>1040</v>
      </c>
      <c r="H38" s="2" t="s">
        <v>7955</v>
      </c>
      <c r="I38" s="2"/>
      <c r="J38" s="2"/>
      <c r="K38" s="21">
        <v>0</v>
      </c>
      <c r="L38" s="21">
        <v>1429714</v>
      </c>
      <c r="M38" s="21">
        <v>271646</v>
      </c>
      <c r="N38" s="21">
        <v>1701360</v>
      </c>
      <c r="O38">
        <v>0</v>
      </c>
      <c r="P38">
        <v>0</v>
      </c>
      <c r="Q38">
        <v>0</v>
      </c>
      <c r="R38">
        <v>0</v>
      </c>
      <c r="S38">
        <v>0</v>
      </c>
      <c r="T38" t="s">
        <v>68</v>
      </c>
      <c r="U38">
        <v>0</v>
      </c>
      <c r="V38">
        <v>0</v>
      </c>
      <c r="W38">
        <v>0</v>
      </c>
      <c r="X38">
        <v>0</v>
      </c>
      <c r="Y38">
        <v>0</v>
      </c>
      <c r="AC38">
        <v>0</v>
      </c>
      <c r="AE38">
        <v>0</v>
      </c>
      <c r="AF38">
        <v>2</v>
      </c>
      <c r="AG38">
        <v>0</v>
      </c>
      <c r="AH38">
        <v>0</v>
      </c>
      <c r="AI38">
        <v>0</v>
      </c>
      <c r="AM38">
        <v>0</v>
      </c>
      <c r="AR38" t="s">
        <v>1052</v>
      </c>
      <c r="AS38" t="s">
        <v>8298</v>
      </c>
      <c r="AT38">
        <v>7</v>
      </c>
    </row>
    <row r="39" spans="1:46" x14ac:dyDescent="0.25">
      <c r="A39">
        <v>38</v>
      </c>
      <c r="B39">
        <v>33</v>
      </c>
      <c r="C39" t="s">
        <v>67</v>
      </c>
      <c r="D39" t="s">
        <v>2751</v>
      </c>
      <c r="E39" t="s">
        <v>2752</v>
      </c>
      <c r="F39">
        <v>3380</v>
      </c>
      <c r="G39" s="268" t="s">
        <v>1040</v>
      </c>
      <c r="H39" s="2" t="s">
        <v>7965</v>
      </c>
      <c r="I39" s="2"/>
      <c r="K39" s="21">
        <v>0</v>
      </c>
      <c r="L39" s="21">
        <v>159424</v>
      </c>
      <c r="M39" s="21">
        <v>30291</v>
      </c>
      <c r="N39" s="21">
        <v>189715</v>
      </c>
      <c r="O39">
        <v>0</v>
      </c>
      <c r="P39">
        <v>0</v>
      </c>
      <c r="Q39">
        <v>0</v>
      </c>
      <c r="R39">
        <v>0</v>
      </c>
      <c r="S39">
        <v>0</v>
      </c>
      <c r="T39" t="s">
        <v>68</v>
      </c>
      <c r="U39">
        <v>0</v>
      </c>
      <c r="V39">
        <v>0</v>
      </c>
      <c r="W39">
        <v>0</v>
      </c>
      <c r="X39">
        <v>0</v>
      </c>
      <c r="Y39">
        <v>0</v>
      </c>
      <c r="AC39">
        <v>0</v>
      </c>
      <c r="AE39">
        <v>0</v>
      </c>
      <c r="AF39">
        <v>2</v>
      </c>
      <c r="AG39">
        <v>0</v>
      </c>
      <c r="AH39">
        <v>0</v>
      </c>
      <c r="AI39">
        <v>0</v>
      </c>
      <c r="AM39">
        <v>0</v>
      </c>
      <c r="AR39" t="s">
        <v>1052</v>
      </c>
      <c r="AS39" t="s">
        <v>8299</v>
      </c>
      <c r="AT39">
        <v>7</v>
      </c>
    </row>
    <row r="40" spans="1:46" x14ac:dyDescent="0.25">
      <c r="A40">
        <v>39</v>
      </c>
      <c r="B40">
        <v>33</v>
      </c>
      <c r="C40" t="s">
        <v>67</v>
      </c>
      <c r="D40" t="s">
        <v>2913</v>
      </c>
      <c r="E40" t="s">
        <v>2914</v>
      </c>
      <c r="F40">
        <v>3381</v>
      </c>
      <c r="G40" s="268" t="s">
        <v>1040</v>
      </c>
      <c r="H40" s="2" t="s">
        <v>7970</v>
      </c>
      <c r="I40" s="2" t="s">
        <v>7971</v>
      </c>
      <c r="K40" s="21">
        <v>0</v>
      </c>
      <c r="L40" s="21">
        <v>147644</v>
      </c>
      <c r="M40" s="21">
        <v>28052</v>
      </c>
      <c r="N40" s="21">
        <v>175696</v>
      </c>
      <c r="O40">
        <v>0</v>
      </c>
      <c r="P40">
        <v>0</v>
      </c>
      <c r="Q40">
        <v>0</v>
      </c>
      <c r="R40">
        <v>0</v>
      </c>
      <c r="S40">
        <v>0</v>
      </c>
      <c r="T40" t="s">
        <v>68</v>
      </c>
      <c r="U40">
        <v>0</v>
      </c>
      <c r="V40">
        <v>0</v>
      </c>
      <c r="W40">
        <v>0</v>
      </c>
      <c r="X40">
        <v>0</v>
      </c>
      <c r="Y40">
        <v>0</v>
      </c>
      <c r="AC40">
        <v>0</v>
      </c>
      <c r="AE40">
        <v>0</v>
      </c>
      <c r="AF40">
        <v>2</v>
      </c>
      <c r="AG40">
        <v>0</v>
      </c>
      <c r="AH40">
        <v>0</v>
      </c>
      <c r="AI40">
        <v>0</v>
      </c>
      <c r="AM40">
        <v>0</v>
      </c>
      <c r="AR40" t="s">
        <v>1052</v>
      </c>
      <c r="AS40" t="s">
        <v>8300</v>
      </c>
      <c r="AT40">
        <v>7</v>
      </c>
    </row>
    <row r="41" spans="1:46" x14ac:dyDescent="0.25">
      <c r="A41">
        <v>40</v>
      </c>
      <c r="B41">
        <v>33</v>
      </c>
      <c r="C41" t="s">
        <v>67</v>
      </c>
      <c r="D41" t="s">
        <v>2758</v>
      </c>
      <c r="E41" t="s">
        <v>2759</v>
      </c>
      <c r="F41">
        <v>3382</v>
      </c>
      <c r="G41" s="268" t="s">
        <v>1040</v>
      </c>
      <c r="H41" s="2" t="s">
        <v>7975</v>
      </c>
      <c r="I41" s="2"/>
      <c r="K41" s="21">
        <v>0</v>
      </c>
      <c r="L41" s="21">
        <v>4007204</v>
      </c>
      <c r="M41" s="21">
        <v>761369</v>
      </c>
      <c r="N41" s="21">
        <v>4768573</v>
      </c>
      <c r="O41">
        <v>0</v>
      </c>
      <c r="P41">
        <v>0</v>
      </c>
      <c r="Q41">
        <v>0</v>
      </c>
      <c r="R41">
        <v>0</v>
      </c>
      <c r="S41">
        <v>0</v>
      </c>
      <c r="T41" t="s">
        <v>68</v>
      </c>
      <c r="U41">
        <v>0</v>
      </c>
      <c r="V41">
        <v>0</v>
      </c>
      <c r="W41">
        <v>0</v>
      </c>
      <c r="X41">
        <v>0</v>
      </c>
      <c r="Y41">
        <v>0</v>
      </c>
      <c r="AC41">
        <v>0</v>
      </c>
      <c r="AE41">
        <v>0</v>
      </c>
      <c r="AF41">
        <v>2</v>
      </c>
      <c r="AG41">
        <v>0</v>
      </c>
      <c r="AH41">
        <v>0</v>
      </c>
      <c r="AI41">
        <v>0</v>
      </c>
      <c r="AM41">
        <v>0</v>
      </c>
      <c r="AR41" t="s">
        <v>1052</v>
      </c>
      <c r="AS41" t="s">
        <v>8301</v>
      </c>
      <c r="AT41">
        <v>7</v>
      </c>
    </row>
    <row r="42" spans="1:46" x14ac:dyDescent="0.25">
      <c r="A42">
        <v>41</v>
      </c>
      <c r="B42">
        <v>33</v>
      </c>
      <c r="C42" t="s">
        <v>67</v>
      </c>
      <c r="D42" t="s">
        <v>3217</v>
      </c>
      <c r="E42" t="s">
        <v>3218</v>
      </c>
      <c r="F42">
        <v>3383</v>
      </c>
      <c r="G42" s="268" t="s">
        <v>1040</v>
      </c>
      <c r="H42" s="2" t="s">
        <v>7979</v>
      </c>
      <c r="I42" s="2"/>
      <c r="J42" s="2"/>
      <c r="K42" s="21">
        <v>0</v>
      </c>
      <c r="L42" s="21">
        <v>601179</v>
      </c>
      <c r="M42" s="21">
        <v>114224</v>
      </c>
      <c r="N42" s="21">
        <v>715403</v>
      </c>
      <c r="O42">
        <v>0</v>
      </c>
      <c r="P42">
        <v>0</v>
      </c>
      <c r="Q42">
        <v>0</v>
      </c>
      <c r="R42">
        <v>0</v>
      </c>
      <c r="S42">
        <v>0</v>
      </c>
      <c r="T42" t="s">
        <v>68</v>
      </c>
      <c r="U42">
        <v>0</v>
      </c>
      <c r="V42">
        <v>0</v>
      </c>
      <c r="W42">
        <v>0</v>
      </c>
      <c r="X42">
        <v>0</v>
      </c>
      <c r="Y42">
        <v>0</v>
      </c>
      <c r="AC42">
        <v>0</v>
      </c>
      <c r="AE42">
        <v>0</v>
      </c>
      <c r="AF42">
        <v>2</v>
      </c>
      <c r="AG42">
        <v>0</v>
      </c>
      <c r="AH42">
        <v>0</v>
      </c>
      <c r="AI42">
        <v>0</v>
      </c>
      <c r="AM42">
        <v>0</v>
      </c>
      <c r="AR42" t="s">
        <v>1052</v>
      </c>
      <c r="AS42" t="s">
        <v>8302</v>
      </c>
      <c r="AT42">
        <v>7</v>
      </c>
    </row>
    <row r="43" spans="1:46" x14ac:dyDescent="0.25">
      <c r="A43">
        <v>42</v>
      </c>
      <c r="B43">
        <v>33</v>
      </c>
      <c r="C43" t="s">
        <v>67</v>
      </c>
      <c r="D43" t="s">
        <v>3659</v>
      </c>
      <c r="E43" t="s">
        <v>3660</v>
      </c>
      <c r="F43">
        <v>3384</v>
      </c>
      <c r="G43" s="268" t="s">
        <v>1040</v>
      </c>
      <c r="H43" s="2" t="s">
        <v>7979</v>
      </c>
      <c r="I43" s="2"/>
      <c r="J43" s="2"/>
      <c r="K43" s="21">
        <v>0</v>
      </c>
      <c r="L43" s="21">
        <v>431938</v>
      </c>
      <c r="M43" s="21">
        <v>82068</v>
      </c>
      <c r="N43" s="21">
        <v>514006</v>
      </c>
      <c r="O43">
        <v>0</v>
      </c>
      <c r="P43">
        <v>0</v>
      </c>
      <c r="Q43">
        <v>0</v>
      </c>
      <c r="R43">
        <v>0</v>
      </c>
      <c r="S43">
        <v>0</v>
      </c>
      <c r="T43" t="s">
        <v>68</v>
      </c>
      <c r="U43">
        <v>0</v>
      </c>
      <c r="V43">
        <v>0</v>
      </c>
      <c r="W43">
        <v>0</v>
      </c>
      <c r="X43">
        <v>0</v>
      </c>
      <c r="Y43">
        <v>0</v>
      </c>
      <c r="AC43">
        <v>0</v>
      </c>
      <c r="AE43">
        <v>0</v>
      </c>
      <c r="AF43">
        <v>2</v>
      </c>
      <c r="AG43">
        <v>0</v>
      </c>
      <c r="AH43">
        <v>0</v>
      </c>
      <c r="AI43">
        <v>0</v>
      </c>
      <c r="AM43">
        <v>0</v>
      </c>
      <c r="AR43" t="s">
        <v>1052</v>
      </c>
      <c r="AS43" t="s">
        <v>8303</v>
      </c>
      <c r="AT43">
        <v>7</v>
      </c>
    </row>
    <row r="44" spans="1:46" x14ac:dyDescent="0.25">
      <c r="A44">
        <v>43</v>
      </c>
      <c r="B44">
        <v>33</v>
      </c>
      <c r="C44" t="s">
        <v>67</v>
      </c>
      <c r="D44" t="s">
        <v>2705</v>
      </c>
      <c r="E44" t="s">
        <v>2706</v>
      </c>
      <c r="F44">
        <v>3385</v>
      </c>
      <c r="G44" s="268" t="s">
        <v>1040</v>
      </c>
      <c r="H44" s="2" t="s">
        <v>7987</v>
      </c>
      <c r="I44" s="2"/>
      <c r="K44" s="21">
        <v>0</v>
      </c>
      <c r="L44" s="21">
        <v>587828</v>
      </c>
      <c r="M44" s="21">
        <v>111687</v>
      </c>
      <c r="N44" s="21">
        <v>699515</v>
      </c>
      <c r="O44">
        <v>0</v>
      </c>
      <c r="P44">
        <v>0</v>
      </c>
      <c r="Q44">
        <v>0</v>
      </c>
      <c r="R44">
        <v>0</v>
      </c>
      <c r="S44">
        <v>0</v>
      </c>
      <c r="T44" t="s">
        <v>68</v>
      </c>
      <c r="U44">
        <v>0</v>
      </c>
      <c r="V44">
        <v>0</v>
      </c>
      <c r="W44">
        <v>0</v>
      </c>
      <c r="X44">
        <v>0</v>
      </c>
      <c r="Y44">
        <v>0</v>
      </c>
      <c r="AC44">
        <v>0</v>
      </c>
      <c r="AE44">
        <v>0</v>
      </c>
      <c r="AF44">
        <v>2</v>
      </c>
      <c r="AG44">
        <v>0</v>
      </c>
      <c r="AH44">
        <v>0</v>
      </c>
      <c r="AI44">
        <v>0</v>
      </c>
      <c r="AM44">
        <v>0</v>
      </c>
      <c r="AR44" t="s">
        <v>1052</v>
      </c>
      <c r="AS44" t="s">
        <v>8304</v>
      </c>
      <c r="AT44">
        <v>7</v>
      </c>
    </row>
    <row r="45" spans="1:46" x14ac:dyDescent="0.25">
      <c r="A45">
        <v>44</v>
      </c>
      <c r="B45">
        <v>33</v>
      </c>
      <c r="C45" t="s">
        <v>67</v>
      </c>
      <c r="D45" t="s">
        <v>7167</v>
      </c>
      <c r="E45" t="s">
        <v>7168</v>
      </c>
      <c r="F45">
        <v>3386</v>
      </c>
      <c r="G45" s="268" t="s">
        <v>1040</v>
      </c>
      <c r="H45" s="2" t="s">
        <v>7987</v>
      </c>
      <c r="I45" s="2"/>
      <c r="J45" s="2"/>
      <c r="K45" s="21">
        <v>0</v>
      </c>
      <c r="L45" s="21">
        <v>409948</v>
      </c>
      <c r="M45" s="21">
        <v>77890</v>
      </c>
      <c r="N45" s="21">
        <v>487838</v>
      </c>
      <c r="O45">
        <v>0</v>
      </c>
      <c r="P45">
        <v>0</v>
      </c>
      <c r="Q45">
        <v>0</v>
      </c>
      <c r="R45">
        <v>0</v>
      </c>
      <c r="S45">
        <v>0</v>
      </c>
      <c r="T45" t="s">
        <v>68</v>
      </c>
      <c r="U45">
        <v>0</v>
      </c>
      <c r="V45">
        <v>0</v>
      </c>
      <c r="W45">
        <v>0</v>
      </c>
      <c r="X45">
        <v>0</v>
      </c>
      <c r="Y45">
        <v>0</v>
      </c>
      <c r="AC45">
        <v>0</v>
      </c>
      <c r="AE45">
        <v>0</v>
      </c>
      <c r="AF45">
        <v>2</v>
      </c>
      <c r="AG45">
        <v>0</v>
      </c>
      <c r="AH45">
        <v>0</v>
      </c>
      <c r="AI45">
        <v>0</v>
      </c>
      <c r="AM45">
        <v>0</v>
      </c>
      <c r="AR45" t="s">
        <v>1052</v>
      </c>
      <c r="AS45" t="s">
        <v>8305</v>
      </c>
      <c r="AT45">
        <v>7</v>
      </c>
    </row>
    <row r="46" spans="1:46" x14ac:dyDescent="0.25">
      <c r="A46">
        <v>45</v>
      </c>
      <c r="B46">
        <v>33</v>
      </c>
      <c r="C46" t="s">
        <v>67</v>
      </c>
      <c r="D46" t="s">
        <v>2745</v>
      </c>
      <c r="E46" t="s">
        <v>2746</v>
      </c>
      <c r="F46">
        <v>3387</v>
      </c>
      <c r="G46" s="268" t="s">
        <v>1040</v>
      </c>
      <c r="H46" s="2" t="s">
        <v>7994</v>
      </c>
      <c r="I46" s="2"/>
      <c r="J46" s="2"/>
      <c r="K46" s="21">
        <v>0</v>
      </c>
      <c r="L46" s="21">
        <v>766493</v>
      </c>
      <c r="M46" s="21">
        <v>145634</v>
      </c>
      <c r="N46" s="21">
        <v>912127</v>
      </c>
      <c r="O46">
        <v>0</v>
      </c>
      <c r="P46">
        <v>0</v>
      </c>
      <c r="Q46">
        <v>0</v>
      </c>
      <c r="R46">
        <v>0</v>
      </c>
      <c r="S46">
        <v>0</v>
      </c>
      <c r="T46" t="s">
        <v>68</v>
      </c>
      <c r="U46">
        <v>0</v>
      </c>
      <c r="V46">
        <v>0</v>
      </c>
      <c r="W46">
        <v>0</v>
      </c>
      <c r="X46">
        <v>0</v>
      </c>
      <c r="Y46">
        <v>0</v>
      </c>
      <c r="AC46">
        <v>0</v>
      </c>
      <c r="AE46">
        <v>0</v>
      </c>
      <c r="AF46">
        <v>2</v>
      </c>
      <c r="AG46">
        <v>0</v>
      </c>
      <c r="AH46">
        <v>0</v>
      </c>
      <c r="AI46">
        <v>0</v>
      </c>
      <c r="AM46">
        <v>0</v>
      </c>
      <c r="AR46" t="s">
        <v>1052</v>
      </c>
      <c r="AS46" t="s">
        <v>8306</v>
      </c>
      <c r="AT46">
        <v>7</v>
      </c>
    </row>
    <row r="47" spans="1:46" x14ac:dyDescent="0.25">
      <c r="A47">
        <v>46</v>
      </c>
      <c r="B47">
        <v>33</v>
      </c>
      <c r="C47" t="s">
        <v>67</v>
      </c>
      <c r="D47" t="s">
        <v>3181</v>
      </c>
      <c r="E47" t="s">
        <v>3182</v>
      </c>
      <c r="F47">
        <v>3388</v>
      </c>
      <c r="G47" s="268" t="s">
        <v>1040</v>
      </c>
      <c r="H47" s="2" t="s">
        <v>7994</v>
      </c>
      <c r="I47" s="2"/>
      <c r="K47" s="21">
        <v>0</v>
      </c>
      <c r="L47" s="21">
        <v>481414</v>
      </c>
      <c r="M47" s="21">
        <v>91469</v>
      </c>
      <c r="N47" s="21">
        <v>572883</v>
      </c>
      <c r="O47">
        <v>0</v>
      </c>
      <c r="P47">
        <v>0</v>
      </c>
      <c r="Q47">
        <v>0</v>
      </c>
      <c r="R47">
        <v>0</v>
      </c>
      <c r="S47">
        <v>0</v>
      </c>
      <c r="T47" t="s">
        <v>68</v>
      </c>
      <c r="U47">
        <v>0</v>
      </c>
      <c r="V47">
        <v>0</v>
      </c>
      <c r="W47">
        <v>0</v>
      </c>
      <c r="X47">
        <v>0</v>
      </c>
      <c r="Y47">
        <v>0</v>
      </c>
      <c r="AC47">
        <v>0</v>
      </c>
      <c r="AE47">
        <v>0</v>
      </c>
      <c r="AF47">
        <v>2</v>
      </c>
      <c r="AG47">
        <v>0</v>
      </c>
      <c r="AH47">
        <v>0</v>
      </c>
      <c r="AI47">
        <v>0</v>
      </c>
      <c r="AM47">
        <v>0</v>
      </c>
      <c r="AR47" t="s">
        <v>1052</v>
      </c>
      <c r="AS47" t="s">
        <v>8276</v>
      </c>
      <c r="AT47">
        <v>7</v>
      </c>
    </row>
    <row r="48" spans="1:46" x14ac:dyDescent="0.25">
      <c r="A48">
        <v>47</v>
      </c>
      <c r="B48">
        <v>33</v>
      </c>
      <c r="C48" t="s">
        <v>67</v>
      </c>
      <c r="D48" t="s">
        <v>827</v>
      </c>
      <c r="E48" t="s">
        <v>7194</v>
      </c>
      <c r="F48">
        <v>3389</v>
      </c>
      <c r="G48" s="268" t="s">
        <v>1040</v>
      </c>
      <c r="H48" s="2" t="s">
        <v>8002</v>
      </c>
      <c r="I48" s="2"/>
      <c r="K48" s="21">
        <v>0</v>
      </c>
      <c r="L48" s="21">
        <v>262007</v>
      </c>
      <c r="M48" s="21">
        <v>49781</v>
      </c>
      <c r="N48" s="21">
        <v>311788</v>
      </c>
      <c r="O48">
        <v>0</v>
      </c>
      <c r="P48">
        <v>0</v>
      </c>
      <c r="Q48">
        <v>0</v>
      </c>
      <c r="R48">
        <v>0</v>
      </c>
      <c r="S48">
        <v>0</v>
      </c>
      <c r="T48" t="s">
        <v>68</v>
      </c>
      <c r="U48">
        <v>0</v>
      </c>
      <c r="V48">
        <v>0</v>
      </c>
      <c r="W48">
        <v>0</v>
      </c>
      <c r="X48">
        <v>0</v>
      </c>
      <c r="Y48">
        <v>0</v>
      </c>
      <c r="AC48">
        <v>0</v>
      </c>
      <c r="AE48">
        <v>0</v>
      </c>
      <c r="AF48">
        <v>2</v>
      </c>
      <c r="AG48">
        <v>0</v>
      </c>
      <c r="AH48">
        <v>0</v>
      </c>
      <c r="AI48">
        <v>0</v>
      </c>
      <c r="AM48">
        <v>0</v>
      </c>
      <c r="AR48" t="s">
        <v>1052</v>
      </c>
      <c r="AS48" t="s">
        <v>1051</v>
      </c>
      <c r="AT48">
        <v>7</v>
      </c>
    </row>
    <row r="49" spans="1:46" x14ac:dyDescent="0.25">
      <c r="A49">
        <v>48</v>
      </c>
      <c r="B49">
        <v>33</v>
      </c>
      <c r="C49" t="s">
        <v>67</v>
      </c>
      <c r="D49" t="s">
        <v>2864</v>
      </c>
      <c r="E49" t="s">
        <v>2865</v>
      </c>
      <c r="F49">
        <v>3390</v>
      </c>
      <c r="G49" s="268" t="s">
        <v>1040</v>
      </c>
      <c r="H49" s="2" t="s">
        <v>8002</v>
      </c>
      <c r="I49" s="2"/>
      <c r="K49" s="21">
        <v>0</v>
      </c>
      <c r="L49" s="21">
        <v>166885</v>
      </c>
      <c r="M49" s="21">
        <v>31708</v>
      </c>
      <c r="N49" s="21">
        <v>198593</v>
      </c>
      <c r="O49">
        <v>0</v>
      </c>
      <c r="P49">
        <v>0</v>
      </c>
      <c r="Q49">
        <v>0</v>
      </c>
      <c r="R49">
        <v>0</v>
      </c>
      <c r="S49">
        <v>0</v>
      </c>
      <c r="T49" t="s">
        <v>68</v>
      </c>
      <c r="U49">
        <v>0</v>
      </c>
      <c r="V49">
        <v>0</v>
      </c>
      <c r="W49">
        <v>0</v>
      </c>
      <c r="X49">
        <v>0</v>
      </c>
      <c r="Y49">
        <v>0</v>
      </c>
      <c r="AC49">
        <v>0</v>
      </c>
      <c r="AE49">
        <v>0</v>
      </c>
      <c r="AF49">
        <v>2</v>
      </c>
      <c r="AG49">
        <v>0</v>
      </c>
      <c r="AH49">
        <v>0</v>
      </c>
      <c r="AI49">
        <v>0</v>
      </c>
      <c r="AM49">
        <v>0</v>
      </c>
      <c r="AR49" t="s">
        <v>1052</v>
      </c>
      <c r="AS49" t="s">
        <v>8307</v>
      </c>
      <c r="AT49">
        <v>7</v>
      </c>
    </row>
    <row r="50" spans="1:46" x14ac:dyDescent="0.25">
      <c r="A50">
        <v>49</v>
      </c>
      <c r="B50">
        <v>33</v>
      </c>
      <c r="C50" t="s">
        <v>67</v>
      </c>
      <c r="D50" t="s">
        <v>3609</v>
      </c>
      <c r="E50" t="s">
        <v>3610</v>
      </c>
      <c r="F50">
        <v>3391</v>
      </c>
      <c r="G50" s="268" t="s">
        <v>1041</v>
      </c>
      <c r="H50" s="2" t="s">
        <v>8009</v>
      </c>
      <c r="I50" s="2"/>
      <c r="K50" s="21">
        <v>0</v>
      </c>
      <c r="L50" s="21">
        <v>1447777</v>
      </c>
      <c r="M50" s="21">
        <v>275078</v>
      </c>
      <c r="N50" s="21">
        <v>1722855</v>
      </c>
      <c r="O50">
        <v>0</v>
      </c>
      <c r="P50">
        <v>0</v>
      </c>
      <c r="Q50">
        <v>0</v>
      </c>
      <c r="R50">
        <v>0</v>
      </c>
      <c r="S50">
        <v>0</v>
      </c>
      <c r="T50" t="s">
        <v>68</v>
      </c>
      <c r="U50">
        <v>0</v>
      </c>
      <c r="V50">
        <v>0</v>
      </c>
      <c r="W50">
        <v>0</v>
      </c>
      <c r="X50">
        <v>0</v>
      </c>
      <c r="Y50">
        <v>0</v>
      </c>
      <c r="AC50">
        <v>0</v>
      </c>
      <c r="AE50">
        <v>0</v>
      </c>
      <c r="AF50">
        <v>2</v>
      </c>
      <c r="AG50">
        <v>0</v>
      </c>
      <c r="AH50">
        <v>0</v>
      </c>
      <c r="AI50">
        <v>0</v>
      </c>
      <c r="AM50">
        <v>0</v>
      </c>
      <c r="AR50" t="s">
        <v>1052</v>
      </c>
      <c r="AS50" t="s">
        <v>8308</v>
      </c>
      <c r="AT50">
        <v>7</v>
      </c>
    </row>
    <row r="51" spans="1:46" x14ac:dyDescent="0.25">
      <c r="A51">
        <v>50</v>
      </c>
      <c r="B51">
        <v>33</v>
      </c>
      <c r="C51" t="s">
        <v>67</v>
      </c>
      <c r="D51" t="s">
        <v>3609</v>
      </c>
      <c r="E51" t="s">
        <v>3610</v>
      </c>
      <c r="F51">
        <v>3392</v>
      </c>
      <c r="G51" s="268" t="s">
        <v>1041</v>
      </c>
      <c r="H51" s="2" t="s">
        <v>8014</v>
      </c>
      <c r="I51" s="2"/>
      <c r="K51" s="21">
        <v>0</v>
      </c>
      <c r="L51" s="21">
        <v>25131</v>
      </c>
      <c r="M51" s="21">
        <v>4775</v>
      </c>
      <c r="N51" s="21">
        <v>29906</v>
      </c>
      <c r="O51">
        <v>0</v>
      </c>
      <c r="P51">
        <v>0</v>
      </c>
      <c r="Q51">
        <v>0</v>
      </c>
      <c r="R51">
        <v>0</v>
      </c>
      <c r="S51">
        <v>0</v>
      </c>
      <c r="T51" t="s">
        <v>68</v>
      </c>
      <c r="U51">
        <v>0</v>
      </c>
      <c r="V51">
        <v>0</v>
      </c>
      <c r="W51">
        <v>0</v>
      </c>
      <c r="X51">
        <v>0</v>
      </c>
      <c r="Y51">
        <v>0</v>
      </c>
      <c r="AC51">
        <v>0</v>
      </c>
      <c r="AE51">
        <v>0</v>
      </c>
      <c r="AF51">
        <v>2</v>
      </c>
      <c r="AG51">
        <v>0</v>
      </c>
      <c r="AH51">
        <v>0</v>
      </c>
      <c r="AI51">
        <v>0</v>
      </c>
      <c r="AM51">
        <v>0</v>
      </c>
      <c r="AR51" t="s">
        <v>1052</v>
      </c>
      <c r="AS51" t="s">
        <v>8308</v>
      </c>
      <c r="AT51">
        <v>7</v>
      </c>
    </row>
    <row r="52" spans="1:46" x14ac:dyDescent="0.25">
      <c r="A52">
        <v>51</v>
      </c>
      <c r="B52">
        <v>33</v>
      </c>
      <c r="C52" t="s">
        <v>67</v>
      </c>
      <c r="D52" t="s">
        <v>5930</v>
      </c>
      <c r="E52" t="s">
        <v>5931</v>
      </c>
      <c r="F52">
        <v>3393</v>
      </c>
      <c r="G52" s="268" t="s">
        <v>1041</v>
      </c>
      <c r="H52" s="2" t="s">
        <v>8014</v>
      </c>
      <c r="I52" s="2" t="s">
        <v>8018</v>
      </c>
      <c r="K52" s="21">
        <v>0</v>
      </c>
      <c r="L52" s="21">
        <v>62042</v>
      </c>
      <c r="M52" s="21">
        <v>11788</v>
      </c>
      <c r="N52" s="21">
        <v>73830</v>
      </c>
      <c r="O52">
        <v>0</v>
      </c>
      <c r="P52">
        <v>0</v>
      </c>
      <c r="Q52">
        <v>0</v>
      </c>
      <c r="R52">
        <v>0</v>
      </c>
      <c r="S52">
        <v>0</v>
      </c>
      <c r="T52" t="s">
        <v>68</v>
      </c>
      <c r="U52">
        <v>0</v>
      </c>
      <c r="V52">
        <v>0</v>
      </c>
      <c r="W52">
        <v>0</v>
      </c>
      <c r="X52">
        <v>0</v>
      </c>
      <c r="Y52">
        <v>0</v>
      </c>
      <c r="AC52">
        <v>0</v>
      </c>
      <c r="AE52">
        <v>0</v>
      </c>
      <c r="AF52">
        <v>2</v>
      </c>
      <c r="AG52">
        <v>0</v>
      </c>
      <c r="AH52">
        <v>0</v>
      </c>
      <c r="AI52">
        <v>0</v>
      </c>
      <c r="AM52">
        <v>0</v>
      </c>
      <c r="AR52" t="s">
        <v>1052</v>
      </c>
      <c r="AS52" t="s">
        <v>8309</v>
      </c>
      <c r="AT52">
        <v>7</v>
      </c>
    </row>
    <row r="53" spans="1:46" x14ac:dyDescent="0.25">
      <c r="A53">
        <v>52</v>
      </c>
      <c r="B53">
        <v>33</v>
      </c>
      <c r="C53" t="s">
        <v>67</v>
      </c>
      <c r="D53" t="s">
        <v>6840</v>
      </c>
      <c r="E53" t="s">
        <v>6841</v>
      </c>
      <c r="F53">
        <v>3394</v>
      </c>
      <c r="G53" s="268" t="s">
        <v>1041</v>
      </c>
      <c r="H53" s="2" t="s">
        <v>8014</v>
      </c>
      <c r="I53" s="2" t="s">
        <v>8023</v>
      </c>
      <c r="K53" s="21">
        <v>0</v>
      </c>
      <c r="L53" s="21">
        <v>577226</v>
      </c>
      <c r="M53" s="21">
        <v>109673</v>
      </c>
      <c r="N53" s="21">
        <v>686899</v>
      </c>
      <c r="O53">
        <v>0</v>
      </c>
      <c r="P53">
        <v>0</v>
      </c>
      <c r="Q53">
        <v>0</v>
      </c>
      <c r="R53">
        <v>0</v>
      </c>
      <c r="S53">
        <v>0</v>
      </c>
      <c r="T53" t="s">
        <v>68</v>
      </c>
      <c r="U53">
        <v>0</v>
      </c>
      <c r="V53">
        <v>0</v>
      </c>
      <c r="W53">
        <v>0</v>
      </c>
      <c r="X53">
        <v>0</v>
      </c>
      <c r="Y53">
        <v>0</v>
      </c>
      <c r="AC53">
        <v>0</v>
      </c>
      <c r="AE53">
        <v>0</v>
      </c>
      <c r="AF53">
        <v>2</v>
      </c>
      <c r="AG53">
        <v>0</v>
      </c>
      <c r="AH53">
        <v>0</v>
      </c>
      <c r="AI53">
        <v>0</v>
      </c>
      <c r="AM53">
        <v>0</v>
      </c>
      <c r="AR53" t="s">
        <v>1052</v>
      </c>
      <c r="AS53" t="s">
        <v>8310</v>
      </c>
      <c r="AT53">
        <v>7</v>
      </c>
    </row>
    <row r="54" spans="1:46" x14ac:dyDescent="0.25">
      <c r="A54">
        <v>53</v>
      </c>
      <c r="B54">
        <v>33</v>
      </c>
      <c r="C54" t="s">
        <v>67</v>
      </c>
      <c r="D54" t="s">
        <v>4497</v>
      </c>
      <c r="E54" t="s">
        <v>4498</v>
      </c>
      <c r="F54">
        <v>3395</v>
      </c>
      <c r="G54" s="268" t="s">
        <v>1041</v>
      </c>
      <c r="H54" s="2" t="s">
        <v>8014</v>
      </c>
      <c r="I54" s="2"/>
      <c r="K54" s="21">
        <v>0</v>
      </c>
      <c r="L54" s="21">
        <v>1142672</v>
      </c>
      <c r="M54" s="21">
        <v>217108</v>
      </c>
      <c r="N54" s="21">
        <v>1359780</v>
      </c>
      <c r="O54">
        <v>0</v>
      </c>
      <c r="P54">
        <v>0</v>
      </c>
      <c r="Q54">
        <v>0</v>
      </c>
      <c r="R54">
        <v>0</v>
      </c>
      <c r="S54">
        <v>0</v>
      </c>
      <c r="T54" t="s">
        <v>68</v>
      </c>
      <c r="U54">
        <v>0</v>
      </c>
      <c r="V54">
        <v>0</v>
      </c>
      <c r="W54">
        <v>0</v>
      </c>
      <c r="X54">
        <v>0</v>
      </c>
      <c r="Y54">
        <v>0</v>
      </c>
      <c r="AC54">
        <v>0</v>
      </c>
      <c r="AE54">
        <v>0</v>
      </c>
      <c r="AF54">
        <v>2</v>
      </c>
      <c r="AG54">
        <v>0</v>
      </c>
      <c r="AH54">
        <v>0</v>
      </c>
      <c r="AI54">
        <v>0</v>
      </c>
      <c r="AM54">
        <v>0</v>
      </c>
      <c r="AR54" t="s">
        <v>1052</v>
      </c>
      <c r="AS54" t="s">
        <v>8311</v>
      </c>
      <c r="AT54">
        <v>7</v>
      </c>
    </row>
    <row r="55" spans="1:46" x14ac:dyDescent="0.25">
      <c r="A55">
        <v>54</v>
      </c>
      <c r="B55">
        <v>33</v>
      </c>
      <c r="C55" t="s">
        <v>67</v>
      </c>
      <c r="D55" t="s">
        <v>3172</v>
      </c>
      <c r="E55" t="s">
        <v>3173</v>
      </c>
      <c r="F55">
        <v>3396</v>
      </c>
      <c r="G55" s="268" t="s">
        <v>1041</v>
      </c>
      <c r="H55" s="2" t="s">
        <v>8032</v>
      </c>
      <c r="I55" s="2"/>
      <c r="K55" s="21">
        <v>0</v>
      </c>
      <c r="L55" s="21">
        <v>4712048</v>
      </c>
      <c r="M55" s="21">
        <v>895289</v>
      </c>
      <c r="N55" s="21">
        <v>5607337</v>
      </c>
      <c r="O55">
        <v>0</v>
      </c>
      <c r="P55">
        <v>0</v>
      </c>
      <c r="Q55">
        <v>0</v>
      </c>
      <c r="R55">
        <v>0</v>
      </c>
      <c r="S55">
        <v>0</v>
      </c>
      <c r="T55" t="s">
        <v>68</v>
      </c>
      <c r="U55">
        <v>0</v>
      </c>
      <c r="V55">
        <v>0</v>
      </c>
      <c r="W55">
        <v>0</v>
      </c>
      <c r="X55">
        <v>0</v>
      </c>
      <c r="Y55">
        <v>0</v>
      </c>
      <c r="AC55">
        <v>0</v>
      </c>
      <c r="AE55">
        <v>0</v>
      </c>
      <c r="AF55">
        <v>2</v>
      </c>
      <c r="AG55">
        <v>0</v>
      </c>
      <c r="AH55">
        <v>0</v>
      </c>
      <c r="AI55">
        <v>0</v>
      </c>
      <c r="AM55">
        <v>0</v>
      </c>
      <c r="AR55" t="s">
        <v>1052</v>
      </c>
      <c r="AS55" t="s">
        <v>8312</v>
      </c>
      <c r="AT55">
        <v>7</v>
      </c>
    </row>
    <row r="56" spans="1:46" x14ac:dyDescent="0.25">
      <c r="A56">
        <v>55</v>
      </c>
      <c r="B56">
        <v>33</v>
      </c>
      <c r="C56" t="s">
        <v>67</v>
      </c>
      <c r="D56" t="s">
        <v>3172</v>
      </c>
      <c r="E56" t="s">
        <v>3173</v>
      </c>
      <c r="F56">
        <v>3397</v>
      </c>
      <c r="G56" s="268" t="s">
        <v>1041</v>
      </c>
      <c r="H56" s="2" t="s">
        <v>8032</v>
      </c>
      <c r="I56" s="2"/>
      <c r="K56" s="21">
        <v>0</v>
      </c>
      <c r="L56" s="21">
        <v>402487</v>
      </c>
      <c r="M56" s="21">
        <v>76473</v>
      </c>
      <c r="N56" s="21">
        <v>478960</v>
      </c>
      <c r="O56">
        <v>0</v>
      </c>
      <c r="P56">
        <v>0</v>
      </c>
      <c r="Q56">
        <v>0</v>
      </c>
      <c r="R56">
        <v>0</v>
      </c>
      <c r="S56">
        <v>0</v>
      </c>
      <c r="T56" t="s">
        <v>68</v>
      </c>
      <c r="U56">
        <v>0</v>
      </c>
      <c r="V56">
        <v>0</v>
      </c>
      <c r="W56">
        <v>0</v>
      </c>
      <c r="X56">
        <v>0</v>
      </c>
      <c r="Y56">
        <v>0</v>
      </c>
      <c r="AC56">
        <v>0</v>
      </c>
      <c r="AE56">
        <v>0</v>
      </c>
      <c r="AF56">
        <v>2</v>
      </c>
      <c r="AG56">
        <v>0</v>
      </c>
      <c r="AH56">
        <v>0</v>
      </c>
      <c r="AI56">
        <v>0</v>
      </c>
      <c r="AM56">
        <v>0</v>
      </c>
      <c r="AR56" t="s">
        <v>1052</v>
      </c>
      <c r="AS56" t="s">
        <v>8312</v>
      </c>
      <c r="AT56">
        <v>7</v>
      </c>
    </row>
    <row r="57" spans="1:46" x14ac:dyDescent="0.25">
      <c r="A57">
        <v>56</v>
      </c>
      <c r="B57">
        <v>33</v>
      </c>
      <c r="C57" t="s">
        <v>67</v>
      </c>
      <c r="D57" t="s">
        <v>3244</v>
      </c>
      <c r="E57" t="s">
        <v>3245</v>
      </c>
      <c r="F57">
        <v>3398</v>
      </c>
      <c r="G57" s="268" t="s">
        <v>1041</v>
      </c>
      <c r="H57" s="2" t="s">
        <v>8039</v>
      </c>
      <c r="I57" s="2" t="s">
        <v>8040</v>
      </c>
      <c r="K57" s="21">
        <v>0</v>
      </c>
      <c r="L57" s="21">
        <v>491231</v>
      </c>
      <c r="M57" s="21">
        <v>93334</v>
      </c>
      <c r="N57" s="21">
        <v>584565</v>
      </c>
      <c r="O57">
        <v>0</v>
      </c>
      <c r="P57">
        <v>0</v>
      </c>
      <c r="Q57">
        <v>0</v>
      </c>
      <c r="R57">
        <v>0</v>
      </c>
      <c r="S57">
        <v>0</v>
      </c>
      <c r="T57" t="s">
        <v>68</v>
      </c>
      <c r="U57">
        <v>0</v>
      </c>
      <c r="V57">
        <v>0</v>
      </c>
      <c r="W57">
        <v>0</v>
      </c>
      <c r="X57">
        <v>0</v>
      </c>
      <c r="AC57">
        <v>0</v>
      </c>
      <c r="AE57">
        <v>0</v>
      </c>
      <c r="AF57">
        <v>2</v>
      </c>
      <c r="AG57">
        <v>0</v>
      </c>
      <c r="AH57">
        <v>0</v>
      </c>
      <c r="AI57">
        <v>0</v>
      </c>
      <c r="AM57">
        <v>0</v>
      </c>
      <c r="AR57" t="s">
        <v>1052</v>
      </c>
      <c r="AS57" t="s">
        <v>8313</v>
      </c>
      <c r="AT57">
        <v>7</v>
      </c>
    </row>
    <row r="58" spans="1:46" x14ac:dyDescent="0.25">
      <c r="A58">
        <v>57</v>
      </c>
      <c r="B58">
        <v>33</v>
      </c>
      <c r="C58" t="s">
        <v>67</v>
      </c>
      <c r="D58" t="s">
        <v>3821</v>
      </c>
      <c r="E58" t="s">
        <v>3829</v>
      </c>
      <c r="F58">
        <v>3399</v>
      </c>
      <c r="G58" s="268" t="s">
        <v>1041</v>
      </c>
      <c r="H58" s="2" t="s">
        <v>8039</v>
      </c>
      <c r="I58" s="2" t="s">
        <v>8045</v>
      </c>
      <c r="K58" s="21">
        <v>0</v>
      </c>
      <c r="L58" s="21">
        <v>4634300</v>
      </c>
      <c r="M58" s="21">
        <v>880517</v>
      </c>
      <c r="N58" s="21">
        <v>5514817</v>
      </c>
      <c r="O58">
        <v>0</v>
      </c>
      <c r="P58">
        <v>0</v>
      </c>
      <c r="Q58">
        <v>0</v>
      </c>
      <c r="R58">
        <v>0</v>
      </c>
      <c r="S58">
        <v>0</v>
      </c>
      <c r="T58" t="s">
        <v>68</v>
      </c>
      <c r="U58">
        <v>0</v>
      </c>
      <c r="V58">
        <v>0</v>
      </c>
      <c r="W58">
        <v>0</v>
      </c>
      <c r="X58">
        <v>0</v>
      </c>
      <c r="AC58">
        <v>0</v>
      </c>
      <c r="AE58">
        <v>0</v>
      </c>
      <c r="AF58">
        <v>2</v>
      </c>
      <c r="AG58">
        <v>0</v>
      </c>
      <c r="AH58">
        <v>0</v>
      </c>
      <c r="AI58">
        <v>0</v>
      </c>
      <c r="AM58">
        <v>0</v>
      </c>
      <c r="AR58" t="s">
        <v>1052</v>
      </c>
      <c r="AS58" t="s">
        <v>8314</v>
      </c>
      <c r="AT58">
        <v>7</v>
      </c>
    </row>
    <row r="59" spans="1:46" x14ac:dyDescent="0.25">
      <c r="A59">
        <v>58</v>
      </c>
      <c r="B59">
        <v>33</v>
      </c>
      <c r="C59" t="s">
        <v>67</v>
      </c>
      <c r="D59" t="s">
        <v>7382</v>
      </c>
      <c r="E59" t="s">
        <v>7383</v>
      </c>
      <c r="F59">
        <v>3400</v>
      </c>
      <c r="G59" s="268" t="s">
        <v>1041</v>
      </c>
      <c r="H59" s="2" t="s">
        <v>8049</v>
      </c>
      <c r="I59" s="2"/>
      <c r="K59" s="21">
        <v>0</v>
      </c>
      <c r="L59" s="21">
        <v>2356024</v>
      </c>
      <c r="M59" s="21">
        <v>447645</v>
      </c>
      <c r="N59" s="21">
        <v>2803669</v>
      </c>
      <c r="O59">
        <v>0</v>
      </c>
      <c r="P59">
        <v>0</v>
      </c>
      <c r="Q59">
        <v>0</v>
      </c>
      <c r="R59">
        <v>0</v>
      </c>
      <c r="S59">
        <v>0</v>
      </c>
      <c r="T59" t="s">
        <v>68</v>
      </c>
      <c r="U59">
        <v>0</v>
      </c>
      <c r="V59">
        <v>0</v>
      </c>
      <c r="W59">
        <v>0</v>
      </c>
      <c r="X59">
        <v>0</v>
      </c>
      <c r="Y59">
        <v>0</v>
      </c>
      <c r="AC59">
        <v>0</v>
      </c>
      <c r="AE59">
        <v>0</v>
      </c>
      <c r="AF59">
        <v>2</v>
      </c>
      <c r="AG59">
        <v>0</v>
      </c>
      <c r="AH59">
        <v>0</v>
      </c>
      <c r="AI59">
        <v>0</v>
      </c>
      <c r="AM59">
        <v>0</v>
      </c>
      <c r="AR59" t="s">
        <v>1052</v>
      </c>
      <c r="AS59" t="s">
        <v>8315</v>
      </c>
      <c r="AT59">
        <v>7</v>
      </c>
    </row>
    <row r="60" spans="1:46" x14ac:dyDescent="0.25">
      <c r="A60">
        <v>59</v>
      </c>
      <c r="B60">
        <v>33</v>
      </c>
      <c r="C60" t="s">
        <v>67</v>
      </c>
      <c r="D60" t="s">
        <v>3391</v>
      </c>
      <c r="E60" t="s">
        <v>3392</v>
      </c>
      <c r="F60">
        <v>3401</v>
      </c>
      <c r="G60" s="268" t="s">
        <v>1042</v>
      </c>
      <c r="H60" s="2" t="s">
        <v>8054</v>
      </c>
      <c r="I60" s="2"/>
      <c r="K60" s="21">
        <v>0</v>
      </c>
      <c r="L60" s="21">
        <v>2743615</v>
      </c>
      <c r="M60" s="21">
        <v>521287</v>
      </c>
      <c r="N60" s="21">
        <v>3264902</v>
      </c>
      <c r="O60">
        <v>0</v>
      </c>
      <c r="P60">
        <v>0</v>
      </c>
      <c r="Q60">
        <v>0</v>
      </c>
      <c r="R60">
        <v>0</v>
      </c>
      <c r="S60">
        <v>0</v>
      </c>
      <c r="T60" t="s">
        <v>68</v>
      </c>
      <c r="U60">
        <v>0</v>
      </c>
      <c r="V60">
        <v>0</v>
      </c>
      <c r="W60">
        <v>0</v>
      </c>
      <c r="X60">
        <v>0</v>
      </c>
      <c r="AC60">
        <v>0</v>
      </c>
      <c r="AE60">
        <v>0</v>
      </c>
      <c r="AF60">
        <v>1</v>
      </c>
      <c r="AG60">
        <v>0</v>
      </c>
      <c r="AH60">
        <v>0</v>
      </c>
      <c r="AI60">
        <v>0</v>
      </c>
      <c r="AM60">
        <v>0</v>
      </c>
      <c r="AR60" t="s">
        <v>1052</v>
      </c>
      <c r="AS60" t="s">
        <v>8316</v>
      </c>
      <c r="AT60">
        <v>7</v>
      </c>
    </row>
    <row r="61" spans="1:46" x14ac:dyDescent="0.25">
      <c r="A61">
        <v>60</v>
      </c>
      <c r="B61">
        <v>33</v>
      </c>
      <c r="C61" t="s">
        <v>67</v>
      </c>
      <c r="D61" t="s">
        <v>3391</v>
      </c>
      <c r="E61" t="s">
        <v>3392</v>
      </c>
      <c r="F61">
        <v>3402</v>
      </c>
      <c r="G61" s="268" t="s">
        <v>1042</v>
      </c>
      <c r="H61" s="2" t="s">
        <v>8056</v>
      </c>
      <c r="I61" s="2"/>
      <c r="K61" s="21">
        <v>0</v>
      </c>
      <c r="L61" s="21">
        <v>274362</v>
      </c>
      <c r="M61" s="21">
        <v>52129</v>
      </c>
      <c r="N61" s="21">
        <v>326491</v>
      </c>
      <c r="O61">
        <v>0</v>
      </c>
      <c r="P61">
        <v>0</v>
      </c>
      <c r="Q61">
        <v>0</v>
      </c>
      <c r="R61">
        <v>0</v>
      </c>
      <c r="S61">
        <v>0</v>
      </c>
      <c r="T61" t="s">
        <v>68</v>
      </c>
      <c r="U61">
        <v>0</v>
      </c>
      <c r="V61">
        <v>0</v>
      </c>
      <c r="W61">
        <v>0</v>
      </c>
      <c r="X61">
        <v>0</v>
      </c>
      <c r="AC61">
        <v>0</v>
      </c>
      <c r="AE61">
        <v>0</v>
      </c>
      <c r="AF61">
        <v>1</v>
      </c>
      <c r="AG61">
        <v>0</v>
      </c>
      <c r="AH61">
        <v>0</v>
      </c>
      <c r="AI61">
        <v>0</v>
      </c>
      <c r="AM61">
        <v>0</v>
      </c>
      <c r="AR61" t="s">
        <v>1052</v>
      </c>
      <c r="AS61" t="s">
        <v>8316</v>
      </c>
      <c r="AT61">
        <v>7</v>
      </c>
    </row>
    <row r="62" spans="1:46" x14ac:dyDescent="0.25">
      <c r="A62">
        <v>61</v>
      </c>
      <c r="B62">
        <v>33</v>
      </c>
      <c r="C62" t="s">
        <v>67</v>
      </c>
      <c r="D62" t="s">
        <v>3391</v>
      </c>
      <c r="E62" t="s">
        <v>3392</v>
      </c>
      <c r="F62">
        <v>3403</v>
      </c>
      <c r="G62" s="268" t="s">
        <v>1042</v>
      </c>
      <c r="H62" s="2" t="s">
        <v>8056</v>
      </c>
      <c r="I62" s="2"/>
      <c r="J62" s="2"/>
      <c r="K62" s="21">
        <v>0</v>
      </c>
      <c r="L62" s="21">
        <v>274362</v>
      </c>
      <c r="M62" s="21">
        <v>52129</v>
      </c>
      <c r="N62" s="21">
        <v>326491</v>
      </c>
      <c r="O62">
        <v>0</v>
      </c>
      <c r="P62">
        <v>0</v>
      </c>
      <c r="Q62">
        <v>0</v>
      </c>
      <c r="R62">
        <v>0</v>
      </c>
      <c r="S62">
        <v>0</v>
      </c>
      <c r="T62" t="s">
        <v>68</v>
      </c>
      <c r="U62">
        <v>0</v>
      </c>
      <c r="V62">
        <v>0</v>
      </c>
      <c r="W62">
        <v>0</v>
      </c>
      <c r="X62">
        <v>0</v>
      </c>
      <c r="AC62">
        <v>0</v>
      </c>
      <c r="AE62">
        <v>0</v>
      </c>
      <c r="AF62">
        <v>1</v>
      </c>
      <c r="AG62">
        <v>0</v>
      </c>
      <c r="AH62">
        <v>0</v>
      </c>
      <c r="AI62">
        <v>0</v>
      </c>
      <c r="AM62">
        <v>0</v>
      </c>
      <c r="AR62" t="s">
        <v>1052</v>
      </c>
      <c r="AS62" t="s">
        <v>8316</v>
      </c>
      <c r="AT62">
        <v>7</v>
      </c>
    </row>
    <row r="63" spans="1:46" x14ac:dyDescent="0.25">
      <c r="A63">
        <v>62</v>
      </c>
      <c r="B63">
        <v>33</v>
      </c>
      <c r="C63" t="s">
        <v>67</v>
      </c>
      <c r="D63" t="s">
        <v>3391</v>
      </c>
      <c r="E63" t="s">
        <v>3392</v>
      </c>
      <c r="F63">
        <v>3404</v>
      </c>
      <c r="G63" s="268" t="s">
        <v>1042</v>
      </c>
      <c r="H63" s="2" t="s">
        <v>8056</v>
      </c>
      <c r="I63" s="2"/>
      <c r="K63" s="21">
        <v>0</v>
      </c>
      <c r="L63" s="21">
        <v>274362</v>
      </c>
      <c r="M63" s="21">
        <v>52129</v>
      </c>
      <c r="N63" s="21">
        <v>326491</v>
      </c>
      <c r="O63">
        <v>0</v>
      </c>
      <c r="P63">
        <v>0</v>
      </c>
      <c r="Q63">
        <v>0</v>
      </c>
      <c r="R63">
        <v>0</v>
      </c>
      <c r="S63">
        <v>0</v>
      </c>
      <c r="T63" t="s">
        <v>68</v>
      </c>
      <c r="U63">
        <v>0</v>
      </c>
      <c r="V63">
        <v>0</v>
      </c>
      <c r="W63">
        <v>0</v>
      </c>
      <c r="X63">
        <v>0</v>
      </c>
      <c r="AC63">
        <v>0</v>
      </c>
      <c r="AE63">
        <v>0</v>
      </c>
      <c r="AF63">
        <v>1</v>
      </c>
      <c r="AG63">
        <v>0</v>
      </c>
      <c r="AH63">
        <v>0</v>
      </c>
      <c r="AI63">
        <v>0</v>
      </c>
      <c r="AM63">
        <v>0</v>
      </c>
      <c r="AR63" t="s">
        <v>1052</v>
      </c>
      <c r="AS63" t="s">
        <v>8316</v>
      </c>
      <c r="AT63">
        <v>7</v>
      </c>
    </row>
    <row r="64" spans="1:46" x14ac:dyDescent="0.25">
      <c r="A64">
        <v>63</v>
      </c>
      <c r="B64">
        <v>33</v>
      </c>
      <c r="C64" t="s">
        <v>67</v>
      </c>
      <c r="D64" t="s">
        <v>3391</v>
      </c>
      <c r="E64" t="s">
        <v>3392</v>
      </c>
      <c r="F64">
        <v>3405</v>
      </c>
      <c r="G64" s="268" t="s">
        <v>1042</v>
      </c>
      <c r="H64" s="2" t="s">
        <v>8063</v>
      </c>
      <c r="I64" s="2"/>
      <c r="K64" s="21">
        <v>0</v>
      </c>
      <c r="L64" s="21">
        <v>274362</v>
      </c>
      <c r="M64" s="21">
        <v>52129</v>
      </c>
      <c r="N64" s="21">
        <v>326491</v>
      </c>
      <c r="O64">
        <v>0</v>
      </c>
      <c r="P64">
        <v>0</v>
      </c>
      <c r="Q64">
        <v>0</v>
      </c>
      <c r="R64">
        <v>0</v>
      </c>
      <c r="S64">
        <v>0</v>
      </c>
      <c r="T64" t="s">
        <v>68</v>
      </c>
      <c r="U64">
        <v>0</v>
      </c>
      <c r="V64">
        <v>0</v>
      </c>
      <c r="W64">
        <v>0</v>
      </c>
      <c r="X64">
        <v>0</v>
      </c>
      <c r="AC64">
        <v>0</v>
      </c>
      <c r="AE64">
        <v>0</v>
      </c>
      <c r="AF64">
        <v>1</v>
      </c>
      <c r="AG64">
        <v>0</v>
      </c>
      <c r="AH64">
        <v>0</v>
      </c>
      <c r="AI64">
        <v>0</v>
      </c>
      <c r="AM64">
        <v>0</v>
      </c>
      <c r="AR64" t="s">
        <v>1052</v>
      </c>
      <c r="AS64" t="s">
        <v>8316</v>
      </c>
      <c r="AT64">
        <v>7</v>
      </c>
    </row>
    <row r="65" spans="1:46" x14ac:dyDescent="0.25">
      <c r="A65">
        <v>64</v>
      </c>
      <c r="B65">
        <v>33</v>
      </c>
      <c r="C65" t="s">
        <v>67</v>
      </c>
      <c r="D65" t="s">
        <v>3391</v>
      </c>
      <c r="E65" t="s">
        <v>3392</v>
      </c>
      <c r="F65">
        <v>3406</v>
      </c>
      <c r="G65" s="268" t="s">
        <v>1042</v>
      </c>
      <c r="H65" s="2" t="s">
        <v>8063</v>
      </c>
      <c r="I65" s="2"/>
      <c r="K65" s="21">
        <v>0</v>
      </c>
      <c r="L65" s="21">
        <v>274362</v>
      </c>
      <c r="M65" s="21">
        <v>52129</v>
      </c>
      <c r="N65" s="21">
        <v>326491</v>
      </c>
      <c r="O65">
        <v>0</v>
      </c>
      <c r="P65">
        <v>0</v>
      </c>
      <c r="Q65">
        <v>0</v>
      </c>
      <c r="R65">
        <v>0</v>
      </c>
      <c r="S65">
        <v>0</v>
      </c>
      <c r="T65" t="s">
        <v>68</v>
      </c>
      <c r="U65">
        <v>0</v>
      </c>
      <c r="V65">
        <v>0</v>
      </c>
      <c r="W65">
        <v>0</v>
      </c>
      <c r="X65">
        <v>0</v>
      </c>
      <c r="AC65">
        <v>0</v>
      </c>
      <c r="AE65">
        <v>0</v>
      </c>
      <c r="AF65">
        <v>1</v>
      </c>
      <c r="AG65">
        <v>0</v>
      </c>
      <c r="AH65">
        <v>0</v>
      </c>
      <c r="AI65">
        <v>0</v>
      </c>
      <c r="AM65">
        <v>0</v>
      </c>
      <c r="AR65" t="s">
        <v>1052</v>
      </c>
      <c r="AS65" t="s">
        <v>8316</v>
      </c>
      <c r="AT65">
        <v>7</v>
      </c>
    </row>
    <row r="66" spans="1:46" x14ac:dyDescent="0.25">
      <c r="A66">
        <v>65</v>
      </c>
      <c r="B66">
        <v>33</v>
      </c>
      <c r="C66" t="s">
        <v>67</v>
      </c>
      <c r="D66" t="s">
        <v>3391</v>
      </c>
      <c r="E66" t="s">
        <v>3392</v>
      </c>
      <c r="F66">
        <v>3407</v>
      </c>
      <c r="G66" s="268" t="s">
        <v>1042</v>
      </c>
      <c r="H66" s="2" t="s">
        <v>8063</v>
      </c>
      <c r="I66" s="2"/>
      <c r="J66" s="2"/>
      <c r="K66" s="21">
        <v>0</v>
      </c>
      <c r="L66" s="21">
        <v>274362</v>
      </c>
      <c r="M66" s="21">
        <v>52129</v>
      </c>
      <c r="N66" s="21">
        <v>326491</v>
      </c>
      <c r="O66">
        <v>0</v>
      </c>
      <c r="P66">
        <v>0</v>
      </c>
      <c r="Q66">
        <v>0</v>
      </c>
      <c r="R66">
        <v>0</v>
      </c>
      <c r="S66">
        <v>0</v>
      </c>
      <c r="T66" t="s">
        <v>68</v>
      </c>
      <c r="U66">
        <v>0</v>
      </c>
      <c r="V66">
        <v>0</v>
      </c>
      <c r="W66">
        <v>0</v>
      </c>
      <c r="X66">
        <v>0</v>
      </c>
      <c r="AC66">
        <v>0</v>
      </c>
      <c r="AE66">
        <v>0</v>
      </c>
      <c r="AF66">
        <v>1</v>
      </c>
      <c r="AG66">
        <v>0</v>
      </c>
      <c r="AH66">
        <v>0</v>
      </c>
      <c r="AI66">
        <v>0</v>
      </c>
      <c r="AM66">
        <v>0</v>
      </c>
      <c r="AR66" t="s">
        <v>1052</v>
      </c>
      <c r="AS66" t="s">
        <v>8316</v>
      </c>
      <c r="AT66">
        <v>7</v>
      </c>
    </row>
    <row r="67" spans="1:46" x14ac:dyDescent="0.25">
      <c r="A67">
        <v>66</v>
      </c>
      <c r="B67">
        <v>33</v>
      </c>
      <c r="C67" t="s">
        <v>67</v>
      </c>
      <c r="D67" t="s">
        <v>2901</v>
      </c>
      <c r="E67" t="s">
        <v>2902</v>
      </c>
      <c r="F67">
        <v>3408</v>
      </c>
      <c r="G67" s="268" t="s">
        <v>1042</v>
      </c>
      <c r="H67" s="2" t="s">
        <v>8066</v>
      </c>
      <c r="I67" s="2"/>
      <c r="J67" s="2"/>
      <c r="K67" s="21">
        <v>0</v>
      </c>
      <c r="L67" s="21">
        <v>3181811</v>
      </c>
      <c r="M67" s="21">
        <v>604544</v>
      </c>
      <c r="N67" s="21">
        <v>3786355</v>
      </c>
      <c r="O67">
        <v>0</v>
      </c>
      <c r="P67">
        <v>0</v>
      </c>
      <c r="Q67">
        <v>0</v>
      </c>
      <c r="R67">
        <v>0</v>
      </c>
      <c r="S67">
        <v>0</v>
      </c>
      <c r="T67" t="s">
        <v>68</v>
      </c>
      <c r="U67">
        <v>0</v>
      </c>
      <c r="V67">
        <v>0</v>
      </c>
      <c r="W67">
        <v>0</v>
      </c>
      <c r="X67">
        <v>0</v>
      </c>
      <c r="Y67">
        <v>0</v>
      </c>
      <c r="AC67">
        <v>0</v>
      </c>
      <c r="AE67">
        <v>0</v>
      </c>
      <c r="AF67">
        <v>1</v>
      </c>
      <c r="AG67">
        <v>0</v>
      </c>
      <c r="AH67">
        <v>0</v>
      </c>
      <c r="AI67">
        <v>0</v>
      </c>
      <c r="AM67">
        <v>0</v>
      </c>
      <c r="AR67" t="s">
        <v>1052</v>
      </c>
      <c r="AS67" t="s">
        <v>8317</v>
      </c>
      <c r="AT67">
        <v>7</v>
      </c>
    </row>
    <row r="68" spans="1:46" x14ac:dyDescent="0.25">
      <c r="A68">
        <v>67</v>
      </c>
      <c r="B68">
        <v>33</v>
      </c>
      <c r="C68" t="s">
        <v>67</v>
      </c>
      <c r="D68" t="s">
        <v>8070</v>
      </c>
      <c r="E68" t="s">
        <v>8071</v>
      </c>
      <c r="F68">
        <v>3409</v>
      </c>
      <c r="G68" s="268" t="s">
        <v>1043</v>
      </c>
      <c r="H68" s="2" t="s">
        <v>8073</v>
      </c>
      <c r="I68" s="2"/>
      <c r="J68" s="2"/>
      <c r="K68" s="21">
        <v>0</v>
      </c>
      <c r="L68" s="21">
        <v>363220</v>
      </c>
      <c r="M68" s="21">
        <v>69012</v>
      </c>
      <c r="N68" s="21">
        <v>432232</v>
      </c>
      <c r="O68">
        <v>0</v>
      </c>
      <c r="P68">
        <v>0</v>
      </c>
      <c r="Q68">
        <v>0</v>
      </c>
      <c r="R68">
        <v>0</v>
      </c>
      <c r="S68">
        <v>0</v>
      </c>
      <c r="T68" t="s">
        <v>68</v>
      </c>
      <c r="U68">
        <v>0</v>
      </c>
      <c r="V68">
        <v>0</v>
      </c>
      <c r="W68">
        <v>0</v>
      </c>
      <c r="X68">
        <v>0</v>
      </c>
      <c r="Y68">
        <v>0</v>
      </c>
      <c r="AC68">
        <v>0</v>
      </c>
      <c r="AE68">
        <v>0</v>
      </c>
      <c r="AF68">
        <v>1</v>
      </c>
      <c r="AG68">
        <v>0</v>
      </c>
      <c r="AH68">
        <v>0</v>
      </c>
      <c r="AI68">
        <v>0</v>
      </c>
      <c r="AM68">
        <v>0</v>
      </c>
      <c r="AR68" t="s">
        <v>1052</v>
      </c>
      <c r="AS68" t="s">
        <v>8318</v>
      </c>
      <c r="AT68">
        <v>7</v>
      </c>
    </row>
    <row r="69" spans="1:46" x14ac:dyDescent="0.25">
      <c r="A69">
        <v>68</v>
      </c>
      <c r="B69">
        <v>33</v>
      </c>
      <c r="C69" t="s">
        <v>67</v>
      </c>
      <c r="D69" t="s">
        <v>2778</v>
      </c>
      <c r="E69" t="s">
        <v>2779</v>
      </c>
      <c r="F69">
        <v>3410</v>
      </c>
      <c r="G69" s="268" t="s">
        <v>1043</v>
      </c>
      <c r="H69" s="2" t="s">
        <v>8078</v>
      </c>
      <c r="I69" s="2"/>
      <c r="J69" s="2"/>
      <c r="K69" s="21">
        <v>0</v>
      </c>
      <c r="L69" s="21">
        <v>303142</v>
      </c>
      <c r="M69" s="21">
        <v>57597</v>
      </c>
      <c r="N69" s="21">
        <v>360739</v>
      </c>
      <c r="O69">
        <v>0</v>
      </c>
      <c r="P69">
        <v>0</v>
      </c>
      <c r="Q69">
        <v>0</v>
      </c>
      <c r="R69">
        <v>0</v>
      </c>
      <c r="S69">
        <v>0</v>
      </c>
      <c r="T69" t="s">
        <v>68</v>
      </c>
      <c r="U69">
        <v>0</v>
      </c>
      <c r="V69">
        <v>0</v>
      </c>
      <c r="W69">
        <v>0</v>
      </c>
      <c r="X69">
        <v>0</v>
      </c>
      <c r="Y69">
        <v>0</v>
      </c>
      <c r="AC69">
        <v>0</v>
      </c>
      <c r="AE69">
        <v>0</v>
      </c>
      <c r="AF69">
        <v>1</v>
      </c>
      <c r="AG69">
        <v>0</v>
      </c>
      <c r="AH69">
        <v>0</v>
      </c>
      <c r="AI69">
        <v>0</v>
      </c>
      <c r="AM69">
        <v>0</v>
      </c>
      <c r="AR69" t="s">
        <v>1052</v>
      </c>
      <c r="AS69" t="s">
        <v>8280</v>
      </c>
      <c r="AT69">
        <v>7</v>
      </c>
    </row>
    <row r="70" spans="1:46" x14ac:dyDescent="0.25">
      <c r="A70">
        <v>69</v>
      </c>
      <c r="B70">
        <v>33</v>
      </c>
      <c r="C70" t="s">
        <v>67</v>
      </c>
      <c r="D70" t="s">
        <v>2705</v>
      </c>
      <c r="E70" t="s">
        <v>2706</v>
      </c>
      <c r="F70">
        <v>3411</v>
      </c>
      <c r="G70" s="268" t="s">
        <v>1043</v>
      </c>
      <c r="H70" s="2" t="s">
        <v>8083</v>
      </c>
      <c r="I70" s="2"/>
      <c r="J70" s="2"/>
      <c r="K70" s="21">
        <v>0</v>
      </c>
      <c r="L70" s="21">
        <v>323953</v>
      </c>
      <c r="M70" s="21">
        <v>61551</v>
      </c>
      <c r="N70" s="21">
        <v>385504</v>
      </c>
      <c r="O70">
        <v>0</v>
      </c>
      <c r="P70">
        <v>0</v>
      </c>
      <c r="Q70">
        <v>0</v>
      </c>
      <c r="R70">
        <v>0</v>
      </c>
      <c r="S70">
        <v>0</v>
      </c>
      <c r="T70" t="s">
        <v>68</v>
      </c>
      <c r="U70">
        <v>0</v>
      </c>
      <c r="V70">
        <v>0</v>
      </c>
      <c r="W70">
        <v>0</v>
      </c>
      <c r="X70">
        <v>0</v>
      </c>
      <c r="Y70">
        <v>0</v>
      </c>
      <c r="AC70">
        <v>0</v>
      </c>
      <c r="AE70">
        <v>0</v>
      </c>
      <c r="AF70">
        <v>1</v>
      </c>
      <c r="AG70">
        <v>0</v>
      </c>
      <c r="AH70">
        <v>0</v>
      </c>
      <c r="AI70">
        <v>0</v>
      </c>
      <c r="AM70">
        <v>0</v>
      </c>
      <c r="AR70" t="s">
        <v>1052</v>
      </c>
      <c r="AS70" t="s">
        <v>8304</v>
      </c>
      <c r="AT70">
        <v>7</v>
      </c>
    </row>
    <row r="71" spans="1:46" x14ac:dyDescent="0.25">
      <c r="A71">
        <v>70</v>
      </c>
      <c r="B71">
        <v>33</v>
      </c>
      <c r="C71" t="s">
        <v>67</v>
      </c>
      <c r="D71" t="s">
        <v>3227</v>
      </c>
      <c r="E71" t="s">
        <v>3228</v>
      </c>
      <c r="F71">
        <v>3412</v>
      </c>
      <c r="G71" s="268" t="s">
        <v>1043</v>
      </c>
      <c r="H71" s="2" t="s">
        <v>1550</v>
      </c>
      <c r="I71" s="2"/>
      <c r="K71" s="21">
        <v>0</v>
      </c>
      <c r="L71" s="21">
        <v>2356024</v>
      </c>
      <c r="M71" s="21">
        <v>447645</v>
      </c>
      <c r="N71" s="21">
        <v>2803669</v>
      </c>
      <c r="O71">
        <v>0</v>
      </c>
      <c r="P71">
        <v>0</v>
      </c>
      <c r="Q71">
        <v>0</v>
      </c>
      <c r="R71">
        <v>0</v>
      </c>
      <c r="S71">
        <v>0</v>
      </c>
      <c r="T71" t="s">
        <v>68</v>
      </c>
      <c r="U71">
        <v>0</v>
      </c>
      <c r="V71">
        <v>0</v>
      </c>
      <c r="W71">
        <v>0</v>
      </c>
      <c r="X71">
        <v>0</v>
      </c>
      <c r="Y71">
        <v>0</v>
      </c>
      <c r="AC71">
        <v>0</v>
      </c>
      <c r="AE71">
        <v>0</v>
      </c>
      <c r="AF71">
        <v>1</v>
      </c>
      <c r="AG71">
        <v>0</v>
      </c>
      <c r="AH71">
        <v>0</v>
      </c>
      <c r="AI71">
        <v>0</v>
      </c>
      <c r="AM71">
        <v>0</v>
      </c>
      <c r="AR71" t="s">
        <v>1052</v>
      </c>
      <c r="AS71" t="s">
        <v>8319</v>
      </c>
      <c r="AT71">
        <v>7</v>
      </c>
    </row>
    <row r="72" spans="1:46" x14ac:dyDescent="0.25">
      <c r="A72">
        <v>71</v>
      </c>
      <c r="B72">
        <v>33</v>
      </c>
      <c r="C72" t="s">
        <v>67</v>
      </c>
      <c r="D72" t="s">
        <v>3391</v>
      </c>
      <c r="E72" t="s">
        <v>3392</v>
      </c>
      <c r="F72">
        <v>3413</v>
      </c>
      <c r="G72" s="268" t="s">
        <v>1044</v>
      </c>
      <c r="H72" s="2" t="s">
        <v>8088</v>
      </c>
      <c r="I72" s="2"/>
      <c r="J72" s="2"/>
      <c r="K72" s="21">
        <v>0</v>
      </c>
      <c r="L72" s="21">
        <v>2748695</v>
      </c>
      <c r="M72" s="21">
        <v>522252</v>
      </c>
      <c r="N72" s="21">
        <v>3270947</v>
      </c>
      <c r="O72">
        <v>0</v>
      </c>
      <c r="P72">
        <v>0</v>
      </c>
      <c r="Q72">
        <v>0</v>
      </c>
      <c r="R72">
        <v>0</v>
      </c>
      <c r="S72">
        <v>0</v>
      </c>
      <c r="T72" t="s">
        <v>68</v>
      </c>
      <c r="U72">
        <v>0</v>
      </c>
      <c r="V72">
        <v>0</v>
      </c>
      <c r="W72">
        <v>0</v>
      </c>
      <c r="X72">
        <v>0</v>
      </c>
      <c r="AC72">
        <v>0</v>
      </c>
      <c r="AE72">
        <v>0</v>
      </c>
      <c r="AF72">
        <v>2</v>
      </c>
      <c r="AG72">
        <v>0</v>
      </c>
      <c r="AH72">
        <v>0</v>
      </c>
      <c r="AI72">
        <v>0</v>
      </c>
      <c r="AM72">
        <v>0</v>
      </c>
      <c r="AR72" t="s">
        <v>1052</v>
      </c>
      <c r="AS72" t="s">
        <v>8316</v>
      </c>
      <c r="AT72">
        <v>7</v>
      </c>
    </row>
    <row r="73" spans="1:46" x14ac:dyDescent="0.25">
      <c r="A73">
        <v>72</v>
      </c>
      <c r="B73">
        <v>33</v>
      </c>
      <c r="C73" t="s">
        <v>67</v>
      </c>
      <c r="D73" t="s">
        <v>4193</v>
      </c>
      <c r="E73" t="s">
        <v>4194</v>
      </c>
      <c r="F73">
        <v>3414</v>
      </c>
      <c r="G73" s="268" t="s">
        <v>1044</v>
      </c>
      <c r="H73" s="2" t="s">
        <v>8093</v>
      </c>
      <c r="I73" s="2"/>
      <c r="K73" s="21">
        <v>0</v>
      </c>
      <c r="L73" s="21">
        <v>9181309</v>
      </c>
      <c r="M73" s="21">
        <v>1744449</v>
      </c>
      <c r="N73" s="21">
        <v>10925758</v>
      </c>
      <c r="O73">
        <v>0</v>
      </c>
      <c r="P73">
        <v>0</v>
      </c>
      <c r="Q73">
        <v>0</v>
      </c>
      <c r="R73">
        <v>0</v>
      </c>
      <c r="S73">
        <v>0</v>
      </c>
      <c r="T73" t="s">
        <v>68</v>
      </c>
      <c r="U73">
        <v>0</v>
      </c>
      <c r="V73">
        <v>0</v>
      </c>
      <c r="W73">
        <v>0</v>
      </c>
      <c r="X73">
        <v>0</v>
      </c>
      <c r="Y73">
        <v>0</v>
      </c>
      <c r="AC73">
        <v>0</v>
      </c>
      <c r="AE73">
        <v>0</v>
      </c>
      <c r="AF73">
        <v>2</v>
      </c>
      <c r="AG73">
        <v>0</v>
      </c>
      <c r="AH73">
        <v>0</v>
      </c>
      <c r="AI73">
        <v>0</v>
      </c>
      <c r="AM73">
        <v>0</v>
      </c>
      <c r="AR73" t="s">
        <v>1052</v>
      </c>
      <c r="AS73" t="s">
        <v>8320</v>
      </c>
      <c r="AT73">
        <v>7</v>
      </c>
    </row>
    <row r="74" spans="1:46" x14ac:dyDescent="0.25">
      <c r="A74">
        <v>73</v>
      </c>
      <c r="B74">
        <v>33</v>
      </c>
      <c r="C74" t="s">
        <v>67</v>
      </c>
      <c r="D74" t="s">
        <v>4247</v>
      </c>
      <c r="E74" t="s">
        <v>4248</v>
      </c>
      <c r="F74">
        <v>3415</v>
      </c>
      <c r="G74" s="268" t="s">
        <v>1044</v>
      </c>
      <c r="H74" s="2" t="s">
        <v>8098</v>
      </c>
      <c r="I74" s="2"/>
      <c r="J74" s="2"/>
      <c r="K74" s="21">
        <v>0</v>
      </c>
      <c r="L74" s="21">
        <v>784493</v>
      </c>
      <c r="M74" s="21">
        <v>149054</v>
      </c>
      <c r="N74" s="21">
        <v>933547</v>
      </c>
      <c r="O74">
        <v>0</v>
      </c>
      <c r="P74">
        <v>0</v>
      </c>
      <c r="Q74">
        <v>0</v>
      </c>
      <c r="R74">
        <v>0</v>
      </c>
      <c r="S74">
        <v>0</v>
      </c>
      <c r="T74" t="s">
        <v>68</v>
      </c>
      <c r="U74">
        <v>0</v>
      </c>
      <c r="V74">
        <v>0</v>
      </c>
      <c r="W74">
        <v>0</v>
      </c>
      <c r="X74">
        <v>0</v>
      </c>
      <c r="Y74">
        <v>0</v>
      </c>
      <c r="AC74">
        <v>0</v>
      </c>
      <c r="AE74">
        <v>0</v>
      </c>
      <c r="AF74">
        <v>2</v>
      </c>
      <c r="AG74">
        <v>0</v>
      </c>
      <c r="AH74">
        <v>0</v>
      </c>
      <c r="AI74">
        <v>0</v>
      </c>
      <c r="AM74">
        <v>0</v>
      </c>
      <c r="AR74" t="s">
        <v>1052</v>
      </c>
      <c r="AS74" t="s">
        <v>8321</v>
      </c>
      <c r="AT74">
        <v>7</v>
      </c>
    </row>
    <row r="75" spans="1:46" x14ac:dyDescent="0.25">
      <c r="A75">
        <v>74</v>
      </c>
      <c r="B75">
        <v>33</v>
      </c>
      <c r="C75" t="s">
        <v>67</v>
      </c>
      <c r="D75" t="s">
        <v>4247</v>
      </c>
      <c r="E75" t="s">
        <v>4248</v>
      </c>
      <c r="F75">
        <v>3416</v>
      </c>
      <c r="G75" s="268" t="s">
        <v>1044</v>
      </c>
      <c r="H75" s="2" t="s">
        <v>8103</v>
      </c>
      <c r="I75" s="2"/>
      <c r="K75" s="21">
        <v>0</v>
      </c>
      <c r="L75" s="21">
        <v>5066253</v>
      </c>
      <c r="M75" s="21">
        <v>962588</v>
      </c>
      <c r="N75" s="21">
        <v>6028841</v>
      </c>
      <c r="O75">
        <v>0</v>
      </c>
      <c r="P75">
        <v>0</v>
      </c>
      <c r="Q75">
        <v>0</v>
      </c>
      <c r="R75">
        <v>0</v>
      </c>
      <c r="S75">
        <v>0</v>
      </c>
      <c r="T75" t="s">
        <v>68</v>
      </c>
      <c r="U75">
        <v>0</v>
      </c>
      <c r="V75">
        <v>0</v>
      </c>
      <c r="W75">
        <v>0</v>
      </c>
      <c r="X75">
        <v>0</v>
      </c>
      <c r="Y75">
        <v>0</v>
      </c>
      <c r="AC75">
        <v>0</v>
      </c>
      <c r="AE75">
        <v>0</v>
      </c>
      <c r="AF75">
        <v>2</v>
      </c>
      <c r="AG75">
        <v>0</v>
      </c>
      <c r="AH75">
        <v>0</v>
      </c>
      <c r="AI75">
        <v>0</v>
      </c>
      <c r="AM75">
        <v>0</v>
      </c>
      <c r="AR75" t="s">
        <v>1052</v>
      </c>
      <c r="AS75" t="s">
        <v>8321</v>
      </c>
      <c r="AT75">
        <v>7</v>
      </c>
    </row>
    <row r="76" spans="1:46" x14ac:dyDescent="0.25">
      <c r="A76">
        <v>75</v>
      </c>
      <c r="B76">
        <v>33</v>
      </c>
      <c r="C76" t="s">
        <v>67</v>
      </c>
      <c r="D76" t="s">
        <v>4650</v>
      </c>
      <c r="E76" t="s">
        <v>4651</v>
      </c>
      <c r="F76">
        <v>3417</v>
      </c>
      <c r="G76" s="268" t="s">
        <v>1044</v>
      </c>
      <c r="H76" s="2" t="s">
        <v>8103</v>
      </c>
      <c r="I76" s="2"/>
      <c r="J76" s="2"/>
      <c r="K76" s="21">
        <v>0</v>
      </c>
      <c r="L76" s="21">
        <v>31698208</v>
      </c>
      <c r="M76" s="21">
        <v>6022660</v>
      </c>
      <c r="N76" s="21">
        <v>37720868</v>
      </c>
      <c r="O76">
        <v>0</v>
      </c>
      <c r="P76">
        <v>0</v>
      </c>
      <c r="Q76">
        <v>0</v>
      </c>
      <c r="R76">
        <v>0</v>
      </c>
      <c r="S76">
        <v>0</v>
      </c>
      <c r="T76" t="s">
        <v>68</v>
      </c>
      <c r="U76">
        <v>0</v>
      </c>
      <c r="V76">
        <v>0</v>
      </c>
      <c r="W76">
        <v>0</v>
      </c>
      <c r="X76">
        <v>0</v>
      </c>
      <c r="Y76">
        <v>0</v>
      </c>
      <c r="AC76">
        <v>0</v>
      </c>
      <c r="AE76">
        <v>0</v>
      </c>
      <c r="AF76">
        <v>2</v>
      </c>
      <c r="AG76">
        <v>0</v>
      </c>
      <c r="AH76">
        <v>0</v>
      </c>
      <c r="AI76">
        <v>0</v>
      </c>
      <c r="AM76">
        <v>0</v>
      </c>
      <c r="AR76" t="s">
        <v>1052</v>
      </c>
      <c r="AS76" t="s">
        <v>8322</v>
      </c>
      <c r="AT76">
        <v>7</v>
      </c>
    </row>
    <row r="77" spans="1:46" x14ac:dyDescent="0.25">
      <c r="A77">
        <v>76</v>
      </c>
      <c r="B77">
        <v>33</v>
      </c>
      <c r="C77" t="s">
        <v>67</v>
      </c>
      <c r="D77" t="s">
        <v>4123</v>
      </c>
      <c r="E77" t="s">
        <v>4124</v>
      </c>
      <c r="F77">
        <v>3418</v>
      </c>
      <c r="G77" s="268" t="s">
        <v>1044</v>
      </c>
      <c r="H77" s="2" t="s">
        <v>8111</v>
      </c>
      <c r="I77" s="2"/>
      <c r="J77" s="2"/>
      <c r="K77" s="21">
        <v>0</v>
      </c>
      <c r="L77" s="21">
        <v>113751</v>
      </c>
      <c r="M77" s="21">
        <v>21613</v>
      </c>
      <c r="N77" s="21">
        <v>135364</v>
      </c>
      <c r="O77">
        <v>0</v>
      </c>
      <c r="P77">
        <v>0</v>
      </c>
      <c r="Q77">
        <v>0</v>
      </c>
      <c r="R77">
        <v>0</v>
      </c>
      <c r="S77">
        <v>0</v>
      </c>
      <c r="T77" t="s">
        <v>68</v>
      </c>
      <c r="U77">
        <v>0</v>
      </c>
      <c r="V77">
        <v>0</v>
      </c>
      <c r="W77">
        <v>0</v>
      </c>
      <c r="X77">
        <v>0</v>
      </c>
      <c r="Y77">
        <v>0</v>
      </c>
      <c r="AC77">
        <v>0</v>
      </c>
      <c r="AE77">
        <v>0</v>
      </c>
      <c r="AF77">
        <v>2</v>
      </c>
      <c r="AG77">
        <v>0</v>
      </c>
      <c r="AH77">
        <v>0</v>
      </c>
      <c r="AI77">
        <v>0</v>
      </c>
      <c r="AM77">
        <v>0</v>
      </c>
      <c r="AR77" t="s">
        <v>1052</v>
      </c>
      <c r="AS77" t="s">
        <v>8323</v>
      </c>
      <c r="AT77">
        <v>7</v>
      </c>
    </row>
    <row r="78" spans="1:46" x14ac:dyDescent="0.25">
      <c r="A78">
        <v>77</v>
      </c>
      <c r="B78">
        <v>33</v>
      </c>
      <c r="C78" t="s">
        <v>67</v>
      </c>
      <c r="D78" t="s">
        <v>4123</v>
      </c>
      <c r="E78" t="s">
        <v>4124</v>
      </c>
      <c r="F78">
        <v>3419</v>
      </c>
      <c r="G78" s="268" t="s">
        <v>1044</v>
      </c>
      <c r="H78" s="2" t="s">
        <v>8115</v>
      </c>
      <c r="I78" s="2"/>
      <c r="K78" s="21">
        <v>0</v>
      </c>
      <c r="L78" s="21">
        <v>169058</v>
      </c>
      <c r="M78" s="21">
        <v>32121</v>
      </c>
      <c r="N78" s="21">
        <v>201179</v>
      </c>
      <c r="O78">
        <v>0</v>
      </c>
      <c r="P78">
        <v>0</v>
      </c>
      <c r="Q78">
        <v>0</v>
      </c>
      <c r="R78">
        <v>0</v>
      </c>
      <c r="S78">
        <v>0</v>
      </c>
      <c r="T78" t="s">
        <v>68</v>
      </c>
      <c r="U78">
        <v>0</v>
      </c>
      <c r="V78">
        <v>0</v>
      </c>
      <c r="W78">
        <v>0</v>
      </c>
      <c r="X78">
        <v>0</v>
      </c>
      <c r="Y78">
        <v>0</v>
      </c>
      <c r="AC78">
        <v>0</v>
      </c>
      <c r="AE78">
        <v>0</v>
      </c>
      <c r="AF78">
        <v>2</v>
      </c>
      <c r="AG78">
        <v>0</v>
      </c>
      <c r="AH78">
        <v>0</v>
      </c>
      <c r="AI78">
        <v>0</v>
      </c>
      <c r="AM78">
        <v>0</v>
      </c>
      <c r="AR78" t="s">
        <v>1052</v>
      </c>
      <c r="AS78" t="s">
        <v>8323</v>
      </c>
      <c r="AT78">
        <v>7</v>
      </c>
    </row>
    <row r="79" spans="1:46" x14ac:dyDescent="0.25">
      <c r="A79">
        <v>78</v>
      </c>
      <c r="B79">
        <v>33</v>
      </c>
      <c r="C79" t="s">
        <v>67</v>
      </c>
      <c r="D79" t="s">
        <v>7461</v>
      </c>
      <c r="E79" t="s">
        <v>8119</v>
      </c>
      <c r="F79">
        <v>3420</v>
      </c>
      <c r="G79" s="268" t="s">
        <v>1044</v>
      </c>
      <c r="H79" s="2" t="s">
        <v>8121</v>
      </c>
      <c r="I79" s="2"/>
      <c r="K79" s="21">
        <v>0</v>
      </c>
      <c r="L79" s="21">
        <v>166705</v>
      </c>
      <c r="M79" s="21">
        <v>31674</v>
      </c>
      <c r="N79" s="21">
        <v>198379</v>
      </c>
      <c r="O79">
        <v>0</v>
      </c>
      <c r="P79">
        <v>0</v>
      </c>
      <c r="Q79">
        <v>0</v>
      </c>
      <c r="R79">
        <v>0</v>
      </c>
      <c r="S79">
        <v>0</v>
      </c>
      <c r="T79" t="s">
        <v>68</v>
      </c>
      <c r="U79">
        <v>0</v>
      </c>
      <c r="V79">
        <v>0</v>
      </c>
      <c r="W79">
        <v>0</v>
      </c>
      <c r="X79">
        <v>0</v>
      </c>
      <c r="Y79">
        <v>0</v>
      </c>
      <c r="AC79">
        <v>0</v>
      </c>
      <c r="AE79">
        <v>0</v>
      </c>
      <c r="AF79">
        <v>2</v>
      </c>
      <c r="AG79">
        <v>0</v>
      </c>
      <c r="AH79">
        <v>0</v>
      </c>
      <c r="AI79">
        <v>0</v>
      </c>
      <c r="AM79">
        <v>0</v>
      </c>
      <c r="AR79" t="s">
        <v>1052</v>
      </c>
      <c r="AS79" t="s">
        <v>8324</v>
      </c>
      <c r="AT79">
        <v>7</v>
      </c>
    </row>
    <row r="80" spans="1:46" x14ac:dyDescent="0.25">
      <c r="A80">
        <v>79</v>
      </c>
      <c r="B80">
        <v>33</v>
      </c>
      <c r="C80" t="s">
        <v>67</v>
      </c>
      <c r="D80" t="s">
        <v>3165</v>
      </c>
      <c r="E80" t="s">
        <v>3166</v>
      </c>
      <c r="F80">
        <v>3421</v>
      </c>
      <c r="G80" s="268" t="s">
        <v>1045</v>
      </c>
      <c r="H80" s="2" t="s">
        <v>8126</v>
      </c>
      <c r="I80" s="2" t="s">
        <v>8127</v>
      </c>
      <c r="K80" s="21">
        <v>0</v>
      </c>
      <c r="L80" s="21">
        <v>847383</v>
      </c>
      <c r="M80" s="21">
        <v>161003</v>
      </c>
      <c r="N80" s="21">
        <v>1008386</v>
      </c>
      <c r="O80">
        <v>0</v>
      </c>
      <c r="P80">
        <v>0</v>
      </c>
      <c r="Q80">
        <v>0</v>
      </c>
      <c r="R80">
        <v>0</v>
      </c>
      <c r="S80">
        <v>0</v>
      </c>
      <c r="T80" t="s">
        <v>68</v>
      </c>
      <c r="U80">
        <v>0</v>
      </c>
      <c r="V80">
        <v>0</v>
      </c>
      <c r="W80">
        <v>0</v>
      </c>
      <c r="X80">
        <v>0</v>
      </c>
      <c r="Y80">
        <v>0</v>
      </c>
      <c r="AC80">
        <v>0</v>
      </c>
      <c r="AE80">
        <v>0</v>
      </c>
      <c r="AF80">
        <v>2</v>
      </c>
      <c r="AG80">
        <v>0</v>
      </c>
      <c r="AH80">
        <v>0</v>
      </c>
      <c r="AI80">
        <v>0</v>
      </c>
      <c r="AM80">
        <v>0</v>
      </c>
      <c r="AR80" t="s">
        <v>1052</v>
      </c>
      <c r="AS80" t="s">
        <v>8277</v>
      </c>
      <c r="AT80">
        <v>7</v>
      </c>
    </row>
    <row r="81" spans="1:46" x14ac:dyDescent="0.25">
      <c r="A81">
        <v>80</v>
      </c>
      <c r="B81">
        <v>33</v>
      </c>
      <c r="C81" t="s">
        <v>67</v>
      </c>
      <c r="D81" t="s">
        <v>7220</v>
      </c>
      <c r="E81" t="s">
        <v>7221</v>
      </c>
      <c r="F81">
        <v>3422</v>
      </c>
      <c r="G81" s="268" t="s">
        <v>1045</v>
      </c>
      <c r="H81" s="2" t="s">
        <v>8131</v>
      </c>
      <c r="I81" s="2" t="s">
        <v>8132</v>
      </c>
      <c r="K81" s="21">
        <v>0</v>
      </c>
      <c r="L81" s="21">
        <v>6461789</v>
      </c>
      <c r="M81" s="21">
        <v>1227740</v>
      </c>
      <c r="N81" s="21">
        <v>7689529</v>
      </c>
      <c r="O81">
        <v>0</v>
      </c>
      <c r="P81">
        <v>0</v>
      </c>
      <c r="Q81">
        <v>0</v>
      </c>
      <c r="R81">
        <v>0</v>
      </c>
      <c r="S81">
        <v>0</v>
      </c>
      <c r="T81" t="s">
        <v>68</v>
      </c>
      <c r="U81">
        <v>0</v>
      </c>
      <c r="V81">
        <v>0</v>
      </c>
      <c r="W81">
        <v>0</v>
      </c>
      <c r="X81">
        <v>0</v>
      </c>
      <c r="Y81">
        <v>0</v>
      </c>
      <c r="AC81">
        <v>0</v>
      </c>
      <c r="AE81">
        <v>0</v>
      </c>
      <c r="AF81">
        <v>2</v>
      </c>
      <c r="AG81">
        <v>0</v>
      </c>
      <c r="AH81">
        <v>0</v>
      </c>
      <c r="AI81">
        <v>0</v>
      </c>
      <c r="AM81">
        <v>0</v>
      </c>
      <c r="AR81" t="s">
        <v>1052</v>
      </c>
      <c r="AS81" t="s">
        <v>8325</v>
      </c>
      <c r="AT81">
        <v>7</v>
      </c>
    </row>
    <row r="82" spans="1:46" x14ac:dyDescent="0.25">
      <c r="A82">
        <v>81</v>
      </c>
      <c r="B82">
        <v>33</v>
      </c>
      <c r="C82" t="s">
        <v>67</v>
      </c>
      <c r="D82" t="s">
        <v>7265</v>
      </c>
      <c r="E82" t="s">
        <v>7266</v>
      </c>
      <c r="F82">
        <v>3423</v>
      </c>
      <c r="G82" s="268" t="s">
        <v>1045</v>
      </c>
      <c r="H82" s="2" t="s">
        <v>8137</v>
      </c>
      <c r="I82" s="2"/>
      <c r="K82" s="21">
        <v>0</v>
      </c>
      <c r="L82" s="21">
        <v>15706828</v>
      </c>
      <c r="M82" s="21">
        <v>2984297</v>
      </c>
      <c r="N82" s="21">
        <v>18691125</v>
      </c>
      <c r="O82">
        <v>0</v>
      </c>
      <c r="P82">
        <v>0</v>
      </c>
      <c r="Q82">
        <v>0</v>
      </c>
      <c r="R82">
        <v>0</v>
      </c>
      <c r="S82">
        <v>0</v>
      </c>
      <c r="T82" t="s">
        <v>68</v>
      </c>
      <c r="U82">
        <v>0</v>
      </c>
      <c r="V82">
        <v>0</v>
      </c>
      <c r="W82">
        <v>0</v>
      </c>
      <c r="X82">
        <v>0</v>
      </c>
      <c r="Y82">
        <v>0</v>
      </c>
      <c r="AC82">
        <v>0</v>
      </c>
      <c r="AE82">
        <v>0</v>
      </c>
      <c r="AF82">
        <v>2</v>
      </c>
      <c r="AG82">
        <v>0</v>
      </c>
      <c r="AH82">
        <v>0</v>
      </c>
      <c r="AI82">
        <v>0</v>
      </c>
      <c r="AM82">
        <v>0</v>
      </c>
      <c r="AR82" t="s">
        <v>1052</v>
      </c>
      <c r="AS82" t="s">
        <v>8326</v>
      </c>
      <c r="AT82">
        <v>7</v>
      </c>
    </row>
    <row r="83" spans="1:46" x14ac:dyDescent="0.25">
      <c r="A83">
        <v>82</v>
      </c>
      <c r="B83">
        <v>33</v>
      </c>
      <c r="C83" t="s">
        <v>67</v>
      </c>
      <c r="D83" t="s">
        <v>2663</v>
      </c>
      <c r="E83" t="s">
        <v>2664</v>
      </c>
      <c r="F83">
        <v>3424</v>
      </c>
      <c r="G83" s="268" t="s">
        <v>1049</v>
      </c>
      <c r="H83" s="2" t="s">
        <v>8142</v>
      </c>
      <c r="I83" s="2" t="s">
        <v>8143</v>
      </c>
      <c r="J83" s="2"/>
      <c r="K83" s="21">
        <v>0</v>
      </c>
      <c r="L83" s="21">
        <v>431938</v>
      </c>
      <c r="M83" s="21">
        <v>82068</v>
      </c>
      <c r="N83" s="21">
        <v>514006</v>
      </c>
      <c r="O83">
        <v>0</v>
      </c>
      <c r="P83">
        <v>0</v>
      </c>
      <c r="Q83">
        <v>0</v>
      </c>
      <c r="R83">
        <v>0</v>
      </c>
      <c r="S83">
        <v>0</v>
      </c>
      <c r="T83" t="s">
        <v>68</v>
      </c>
      <c r="U83">
        <v>0</v>
      </c>
      <c r="V83">
        <v>0</v>
      </c>
      <c r="W83">
        <v>0</v>
      </c>
      <c r="X83">
        <v>0</v>
      </c>
      <c r="Y83">
        <v>0</v>
      </c>
      <c r="AC83">
        <v>0</v>
      </c>
      <c r="AE83">
        <v>0</v>
      </c>
      <c r="AF83">
        <v>2</v>
      </c>
      <c r="AG83">
        <v>0</v>
      </c>
      <c r="AH83">
        <v>0</v>
      </c>
      <c r="AI83">
        <v>0</v>
      </c>
      <c r="AM83">
        <v>0</v>
      </c>
      <c r="AR83" t="s">
        <v>1052</v>
      </c>
      <c r="AS83" t="s">
        <v>8297</v>
      </c>
      <c r="AT83">
        <v>7</v>
      </c>
    </row>
    <row r="84" spans="1:46" x14ac:dyDescent="0.25">
      <c r="A84">
        <v>83</v>
      </c>
      <c r="B84">
        <v>33</v>
      </c>
      <c r="C84" t="s">
        <v>67</v>
      </c>
      <c r="D84" t="s">
        <v>2887</v>
      </c>
      <c r="E84" t="s">
        <v>2888</v>
      </c>
      <c r="F84">
        <v>3425</v>
      </c>
      <c r="G84" s="268" t="s">
        <v>1048</v>
      </c>
      <c r="H84" s="2" t="s">
        <v>8144</v>
      </c>
      <c r="I84" s="2"/>
      <c r="K84" s="21">
        <v>0</v>
      </c>
      <c r="L84" s="21">
        <v>29450</v>
      </c>
      <c r="M84" s="21">
        <v>5596</v>
      </c>
      <c r="N84" s="21">
        <v>35046</v>
      </c>
      <c r="O84">
        <v>0</v>
      </c>
      <c r="P84">
        <v>0</v>
      </c>
      <c r="Q84">
        <v>0</v>
      </c>
      <c r="R84">
        <v>0</v>
      </c>
      <c r="S84">
        <v>0</v>
      </c>
      <c r="T84" t="s">
        <v>68</v>
      </c>
      <c r="U84">
        <v>0</v>
      </c>
      <c r="V84">
        <v>0</v>
      </c>
      <c r="W84">
        <v>0</v>
      </c>
      <c r="X84">
        <v>0</v>
      </c>
      <c r="Y84">
        <v>0</v>
      </c>
      <c r="AC84">
        <v>0</v>
      </c>
      <c r="AE84">
        <v>0</v>
      </c>
      <c r="AF84">
        <v>2</v>
      </c>
      <c r="AG84">
        <v>0</v>
      </c>
      <c r="AH84">
        <v>0</v>
      </c>
      <c r="AI84">
        <v>0</v>
      </c>
      <c r="AM84">
        <v>0</v>
      </c>
      <c r="AR84" t="s">
        <v>1052</v>
      </c>
      <c r="AS84" t="s">
        <v>8327</v>
      </c>
      <c r="AT84">
        <v>7</v>
      </c>
    </row>
    <row r="85" spans="1:46" x14ac:dyDescent="0.25">
      <c r="A85">
        <v>84</v>
      </c>
      <c r="B85">
        <v>33</v>
      </c>
      <c r="C85" t="s">
        <v>67</v>
      </c>
      <c r="D85" t="s">
        <v>3391</v>
      </c>
      <c r="E85" t="s">
        <v>3392</v>
      </c>
      <c r="F85">
        <v>3426</v>
      </c>
      <c r="G85" s="268" t="s">
        <v>1046</v>
      </c>
      <c r="H85" s="2" t="s">
        <v>8148</v>
      </c>
      <c r="I85" s="2" t="s">
        <v>8149</v>
      </c>
      <c r="K85" s="21">
        <v>0</v>
      </c>
      <c r="L85" s="21">
        <v>788077</v>
      </c>
      <c r="M85" s="21">
        <v>149735</v>
      </c>
      <c r="N85" s="21">
        <v>937812</v>
      </c>
      <c r="O85">
        <v>0</v>
      </c>
      <c r="P85">
        <v>0</v>
      </c>
      <c r="Q85">
        <v>0</v>
      </c>
      <c r="R85">
        <v>0</v>
      </c>
      <c r="S85">
        <v>0</v>
      </c>
      <c r="T85" t="s">
        <v>68</v>
      </c>
      <c r="U85">
        <v>0</v>
      </c>
      <c r="V85">
        <v>0</v>
      </c>
      <c r="W85">
        <v>0</v>
      </c>
      <c r="X85">
        <v>0</v>
      </c>
      <c r="AC85">
        <v>0</v>
      </c>
      <c r="AE85">
        <v>0</v>
      </c>
      <c r="AF85">
        <v>2</v>
      </c>
      <c r="AG85">
        <v>0</v>
      </c>
      <c r="AH85">
        <v>0</v>
      </c>
      <c r="AI85">
        <v>0</v>
      </c>
      <c r="AM85">
        <v>0</v>
      </c>
      <c r="AR85" t="s">
        <v>1052</v>
      </c>
      <c r="AS85" t="s">
        <v>8316</v>
      </c>
      <c r="AT85">
        <v>7</v>
      </c>
    </row>
    <row r="86" spans="1:46" x14ac:dyDescent="0.25">
      <c r="A86">
        <v>85</v>
      </c>
      <c r="B86">
        <v>33</v>
      </c>
      <c r="C86" t="s">
        <v>67</v>
      </c>
      <c r="D86" t="s">
        <v>3391</v>
      </c>
      <c r="E86" t="s">
        <v>3392</v>
      </c>
      <c r="F86">
        <v>3427</v>
      </c>
      <c r="G86" s="268" t="s">
        <v>1046</v>
      </c>
      <c r="H86" s="2" t="s">
        <v>8148</v>
      </c>
      <c r="I86" s="2" t="s">
        <v>8154</v>
      </c>
      <c r="K86" s="21">
        <v>0</v>
      </c>
      <c r="L86" s="21">
        <v>2748695</v>
      </c>
      <c r="M86" s="21">
        <v>522252</v>
      </c>
      <c r="N86" s="21">
        <v>3270947</v>
      </c>
      <c r="O86">
        <v>0</v>
      </c>
      <c r="P86">
        <v>0</v>
      </c>
      <c r="Q86">
        <v>0</v>
      </c>
      <c r="R86">
        <v>0</v>
      </c>
      <c r="S86">
        <v>0</v>
      </c>
      <c r="T86" t="s">
        <v>68</v>
      </c>
      <c r="U86">
        <v>0</v>
      </c>
      <c r="V86">
        <v>0</v>
      </c>
      <c r="W86">
        <v>0</v>
      </c>
      <c r="X86">
        <v>0</v>
      </c>
      <c r="AC86">
        <v>0</v>
      </c>
      <c r="AE86">
        <v>0</v>
      </c>
      <c r="AF86">
        <v>2</v>
      </c>
      <c r="AG86">
        <v>0</v>
      </c>
      <c r="AH86">
        <v>0</v>
      </c>
      <c r="AI86">
        <v>0</v>
      </c>
      <c r="AM86">
        <v>0</v>
      </c>
      <c r="AR86" t="s">
        <v>1052</v>
      </c>
      <c r="AS86" t="s">
        <v>8316</v>
      </c>
      <c r="AT86">
        <v>7</v>
      </c>
    </row>
    <row r="87" spans="1:46" x14ac:dyDescent="0.25">
      <c r="A87">
        <v>86</v>
      </c>
      <c r="B87">
        <v>33</v>
      </c>
      <c r="C87" t="s">
        <v>67</v>
      </c>
      <c r="D87" t="s">
        <v>3391</v>
      </c>
      <c r="E87" t="s">
        <v>3392</v>
      </c>
      <c r="F87">
        <v>3428</v>
      </c>
      <c r="G87" s="268" t="s">
        <v>1046</v>
      </c>
      <c r="H87" s="2" t="s">
        <v>8156</v>
      </c>
      <c r="I87" s="2" t="s">
        <v>8149</v>
      </c>
      <c r="K87" s="21">
        <v>0</v>
      </c>
      <c r="L87" s="21">
        <v>274869</v>
      </c>
      <c r="M87" s="21">
        <v>52225</v>
      </c>
      <c r="N87" s="21">
        <v>327094</v>
      </c>
      <c r="O87">
        <v>0</v>
      </c>
      <c r="P87">
        <v>0</v>
      </c>
      <c r="Q87">
        <v>0</v>
      </c>
      <c r="R87">
        <v>0</v>
      </c>
      <c r="S87">
        <v>0</v>
      </c>
      <c r="T87" t="s">
        <v>68</v>
      </c>
      <c r="U87">
        <v>0</v>
      </c>
      <c r="V87">
        <v>0</v>
      </c>
      <c r="W87">
        <v>0</v>
      </c>
      <c r="X87">
        <v>0</v>
      </c>
      <c r="AC87">
        <v>0</v>
      </c>
      <c r="AE87">
        <v>0</v>
      </c>
      <c r="AF87">
        <v>2</v>
      </c>
      <c r="AG87">
        <v>0</v>
      </c>
      <c r="AH87">
        <v>0</v>
      </c>
      <c r="AI87">
        <v>0</v>
      </c>
      <c r="AM87">
        <v>0</v>
      </c>
      <c r="AR87" t="s">
        <v>1052</v>
      </c>
      <c r="AS87" t="s">
        <v>8316</v>
      </c>
      <c r="AT87">
        <v>7</v>
      </c>
    </row>
    <row r="88" spans="1:46" x14ac:dyDescent="0.25">
      <c r="A88">
        <v>87</v>
      </c>
      <c r="B88">
        <v>33</v>
      </c>
      <c r="C88" t="s">
        <v>67</v>
      </c>
      <c r="D88" t="s">
        <v>3391</v>
      </c>
      <c r="E88" t="s">
        <v>3392</v>
      </c>
      <c r="F88">
        <v>3429</v>
      </c>
      <c r="G88" s="268" t="s">
        <v>1046</v>
      </c>
      <c r="H88" s="2" t="s">
        <v>8161</v>
      </c>
      <c r="I88" s="2" t="s">
        <v>8149</v>
      </c>
      <c r="K88" s="21">
        <v>0</v>
      </c>
      <c r="L88" s="21">
        <v>392671</v>
      </c>
      <c r="M88" s="21">
        <v>74607</v>
      </c>
      <c r="N88" s="21">
        <v>467278</v>
      </c>
      <c r="O88">
        <v>0</v>
      </c>
      <c r="P88">
        <v>0</v>
      </c>
      <c r="Q88">
        <v>0</v>
      </c>
      <c r="R88">
        <v>0</v>
      </c>
      <c r="S88">
        <v>0</v>
      </c>
      <c r="T88" t="s">
        <v>68</v>
      </c>
      <c r="U88">
        <v>0</v>
      </c>
      <c r="V88">
        <v>0</v>
      </c>
      <c r="W88">
        <v>0</v>
      </c>
      <c r="X88">
        <v>0</v>
      </c>
      <c r="AC88">
        <v>0</v>
      </c>
      <c r="AE88">
        <v>0</v>
      </c>
      <c r="AF88">
        <v>2</v>
      </c>
      <c r="AG88">
        <v>0</v>
      </c>
      <c r="AH88">
        <v>0</v>
      </c>
      <c r="AI88">
        <v>0</v>
      </c>
      <c r="AM88">
        <v>0</v>
      </c>
      <c r="AR88" t="s">
        <v>1052</v>
      </c>
      <c r="AS88" t="s">
        <v>8316</v>
      </c>
      <c r="AT88">
        <v>7</v>
      </c>
    </row>
    <row r="89" spans="1:46" x14ac:dyDescent="0.25">
      <c r="A89">
        <v>88</v>
      </c>
      <c r="B89">
        <v>33</v>
      </c>
      <c r="C89" t="s">
        <v>67</v>
      </c>
      <c r="D89" t="s">
        <v>3391</v>
      </c>
      <c r="E89" t="s">
        <v>3392</v>
      </c>
      <c r="F89">
        <v>3430</v>
      </c>
      <c r="G89" s="268" t="s">
        <v>1046</v>
      </c>
      <c r="H89" s="2" t="s">
        <v>8165</v>
      </c>
      <c r="I89" s="2" t="s">
        <v>8149</v>
      </c>
      <c r="K89" s="21">
        <v>0</v>
      </c>
      <c r="L89" s="21">
        <v>274869</v>
      </c>
      <c r="M89" s="21">
        <v>52225</v>
      </c>
      <c r="N89" s="21">
        <v>327094</v>
      </c>
      <c r="O89">
        <v>0</v>
      </c>
      <c r="P89">
        <v>0</v>
      </c>
      <c r="Q89">
        <v>0</v>
      </c>
      <c r="R89">
        <v>0</v>
      </c>
      <c r="S89">
        <v>0</v>
      </c>
      <c r="T89" t="s">
        <v>68</v>
      </c>
      <c r="U89">
        <v>0</v>
      </c>
      <c r="V89">
        <v>0</v>
      </c>
      <c r="W89">
        <v>0</v>
      </c>
      <c r="X89">
        <v>0</v>
      </c>
      <c r="AC89">
        <v>0</v>
      </c>
      <c r="AE89">
        <v>0</v>
      </c>
      <c r="AF89">
        <v>2</v>
      </c>
      <c r="AG89">
        <v>0</v>
      </c>
      <c r="AH89">
        <v>0</v>
      </c>
      <c r="AI89">
        <v>0</v>
      </c>
      <c r="AM89">
        <v>0</v>
      </c>
      <c r="AR89" t="s">
        <v>1052</v>
      </c>
      <c r="AS89" t="s">
        <v>8316</v>
      </c>
      <c r="AT89">
        <v>7</v>
      </c>
    </row>
    <row r="90" spans="1:46" x14ac:dyDescent="0.25">
      <c r="A90">
        <v>89</v>
      </c>
      <c r="B90">
        <v>33</v>
      </c>
      <c r="C90" t="s">
        <v>67</v>
      </c>
      <c r="D90" t="s">
        <v>3391</v>
      </c>
      <c r="E90" t="s">
        <v>3392</v>
      </c>
      <c r="F90">
        <v>3431</v>
      </c>
      <c r="G90" s="268" t="s">
        <v>1046</v>
      </c>
      <c r="H90" s="2" t="s">
        <v>8165</v>
      </c>
      <c r="I90" s="2" t="s">
        <v>8149</v>
      </c>
      <c r="J90" s="2"/>
      <c r="K90" s="21">
        <v>0</v>
      </c>
      <c r="L90" s="21">
        <v>392671</v>
      </c>
      <c r="M90" s="21">
        <v>74607</v>
      </c>
      <c r="N90" s="21">
        <v>467278</v>
      </c>
      <c r="O90">
        <v>0</v>
      </c>
      <c r="P90">
        <v>0</v>
      </c>
      <c r="Q90">
        <v>0</v>
      </c>
      <c r="R90">
        <v>0</v>
      </c>
      <c r="S90">
        <v>0</v>
      </c>
      <c r="T90" t="s">
        <v>68</v>
      </c>
      <c r="U90">
        <v>0</v>
      </c>
      <c r="V90">
        <v>0</v>
      </c>
      <c r="W90">
        <v>0</v>
      </c>
      <c r="X90">
        <v>0</v>
      </c>
      <c r="AC90">
        <v>0</v>
      </c>
      <c r="AE90">
        <v>0</v>
      </c>
      <c r="AF90">
        <v>2</v>
      </c>
      <c r="AG90">
        <v>0</v>
      </c>
      <c r="AH90">
        <v>0</v>
      </c>
      <c r="AI90">
        <v>0</v>
      </c>
      <c r="AM90">
        <v>0</v>
      </c>
      <c r="AR90" t="s">
        <v>1052</v>
      </c>
      <c r="AS90" t="s">
        <v>8316</v>
      </c>
      <c r="AT90">
        <v>7</v>
      </c>
    </row>
    <row r="91" spans="1:46" x14ac:dyDescent="0.25">
      <c r="A91">
        <v>90</v>
      </c>
      <c r="B91">
        <v>33</v>
      </c>
      <c r="C91" t="s">
        <v>67</v>
      </c>
      <c r="D91" t="s">
        <v>7606</v>
      </c>
      <c r="E91" t="s">
        <v>7607</v>
      </c>
      <c r="F91">
        <v>3432</v>
      </c>
      <c r="G91" s="268" t="s">
        <v>1047</v>
      </c>
      <c r="H91" s="2" t="s">
        <v>8168</v>
      </c>
      <c r="I91" s="2" t="s">
        <v>8169</v>
      </c>
      <c r="J91" s="2"/>
      <c r="K91" s="21">
        <v>0</v>
      </c>
      <c r="L91" s="21">
        <v>480236</v>
      </c>
      <c r="M91" s="21">
        <v>91245</v>
      </c>
      <c r="N91" s="21">
        <v>571481</v>
      </c>
      <c r="O91">
        <v>0</v>
      </c>
      <c r="P91">
        <v>0</v>
      </c>
      <c r="Q91">
        <v>0</v>
      </c>
      <c r="R91">
        <v>0</v>
      </c>
      <c r="S91">
        <v>0</v>
      </c>
      <c r="T91" t="s">
        <v>68</v>
      </c>
      <c r="U91">
        <v>0</v>
      </c>
      <c r="V91">
        <v>0</v>
      </c>
      <c r="W91">
        <v>0</v>
      </c>
      <c r="X91">
        <v>0</v>
      </c>
      <c r="Y91">
        <v>0</v>
      </c>
      <c r="AC91">
        <v>0</v>
      </c>
      <c r="AE91">
        <v>0</v>
      </c>
      <c r="AF91">
        <v>2</v>
      </c>
      <c r="AG91">
        <v>0</v>
      </c>
      <c r="AH91">
        <v>0</v>
      </c>
      <c r="AI91">
        <v>0</v>
      </c>
      <c r="AM91">
        <v>0</v>
      </c>
      <c r="AR91" t="s">
        <v>1052</v>
      </c>
      <c r="AS91" t="s">
        <v>8328</v>
      </c>
      <c r="AT91">
        <v>7</v>
      </c>
    </row>
    <row r="92" spans="1:46" x14ac:dyDescent="0.25">
      <c r="A92">
        <v>91</v>
      </c>
      <c r="B92">
        <v>61</v>
      </c>
      <c r="C92" t="s">
        <v>67</v>
      </c>
      <c r="D92" t="s">
        <v>2765</v>
      </c>
      <c r="E92" t="s">
        <v>7832</v>
      </c>
      <c r="F92">
        <v>563</v>
      </c>
      <c r="G92" s="268" t="s">
        <v>1033</v>
      </c>
      <c r="H92" s="2">
        <v>45723.645474537036</v>
      </c>
      <c r="I92" s="2"/>
      <c r="K92" s="21">
        <v>0</v>
      </c>
      <c r="L92" s="21">
        <v>-824608</v>
      </c>
      <c r="M92" s="21">
        <v>-156676</v>
      </c>
      <c r="N92" s="21">
        <v>-981284</v>
      </c>
      <c r="O92">
        <v>0</v>
      </c>
      <c r="P92">
        <v>0</v>
      </c>
      <c r="Q92">
        <v>0</v>
      </c>
      <c r="R92">
        <v>0</v>
      </c>
      <c r="S92">
        <v>0</v>
      </c>
      <c r="T92" t="s">
        <v>68</v>
      </c>
      <c r="U92">
        <v>0</v>
      </c>
      <c r="V92">
        <v>0</v>
      </c>
      <c r="W92">
        <v>0</v>
      </c>
      <c r="X92">
        <v>0</v>
      </c>
      <c r="Y92">
        <v>33</v>
      </c>
      <c r="Z92">
        <v>3351</v>
      </c>
      <c r="AC92">
        <v>0</v>
      </c>
      <c r="AE92">
        <v>0</v>
      </c>
      <c r="AF92">
        <v>1</v>
      </c>
      <c r="AG92">
        <v>0</v>
      </c>
      <c r="AH92">
        <v>0</v>
      </c>
      <c r="AI92">
        <v>0</v>
      </c>
      <c r="AM92">
        <v>0</v>
      </c>
      <c r="AR92" t="s">
        <v>1133</v>
      </c>
      <c r="AS92" t="s">
        <v>8186</v>
      </c>
      <c r="AT92">
        <v>7</v>
      </c>
    </row>
    <row r="93" spans="1:46" x14ac:dyDescent="0.25">
      <c r="A93">
        <v>92</v>
      </c>
      <c r="B93">
        <v>61</v>
      </c>
      <c r="C93" t="s">
        <v>67</v>
      </c>
      <c r="D93" t="s">
        <v>2765</v>
      </c>
      <c r="E93" t="s">
        <v>2766</v>
      </c>
      <c r="F93">
        <v>564</v>
      </c>
      <c r="G93" s="268" t="s">
        <v>1033</v>
      </c>
      <c r="H93" s="2">
        <v>45723.655891203707</v>
      </c>
      <c r="I93" s="2"/>
      <c r="K93" s="21">
        <v>0</v>
      </c>
      <c r="L93" s="21">
        <v>0</v>
      </c>
      <c r="M93" s="21">
        <v>0</v>
      </c>
      <c r="N93" s="21">
        <v>0</v>
      </c>
      <c r="O93">
        <v>0</v>
      </c>
      <c r="P93">
        <v>0</v>
      </c>
      <c r="Q93">
        <v>0</v>
      </c>
      <c r="R93">
        <v>0</v>
      </c>
      <c r="S93">
        <v>0</v>
      </c>
      <c r="T93" t="s">
        <v>68</v>
      </c>
      <c r="U93">
        <v>0</v>
      </c>
      <c r="V93">
        <v>0</v>
      </c>
      <c r="W93">
        <v>0</v>
      </c>
      <c r="X93">
        <v>0</v>
      </c>
      <c r="Y93">
        <v>33</v>
      </c>
      <c r="Z93">
        <v>3352</v>
      </c>
      <c r="AC93">
        <v>0</v>
      </c>
      <c r="AE93">
        <v>0</v>
      </c>
      <c r="AF93">
        <v>1</v>
      </c>
      <c r="AG93">
        <v>0</v>
      </c>
      <c r="AH93">
        <v>0</v>
      </c>
      <c r="AI93">
        <v>0</v>
      </c>
      <c r="AM93">
        <v>0</v>
      </c>
      <c r="AR93" t="s">
        <v>1133</v>
      </c>
      <c r="AS93" t="s">
        <v>8187</v>
      </c>
      <c r="AT93">
        <v>7</v>
      </c>
    </row>
    <row r="94" spans="1:46" x14ac:dyDescent="0.25">
      <c r="A94">
        <v>93</v>
      </c>
      <c r="B94">
        <v>61</v>
      </c>
      <c r="C94" t="s">
        <v>67</v>
      </c>
      <c r="D94" t="s">
        <v>3296</v>
      </c>
      <c r="E94" t="s">
        <v>3297</v>
      </c>
      <c r="F94">
        <v>565</v>
      </c>
      <c r="G94" s="268" t="s">
        <v>1041</v>
      </c>
      <c r="H94" s="2" t="s">
        <v>8175</v>
      </c>
      <c r="I94" s="2" t="s">
        <v>7903</v>
      </c>
      <c r="K94" s="21">
        <v>0</v>
      </c>
      <c r="L94" s="21">
        <v>-4700268</v>
      </c>
      <c r="M94" s="21">
        <v>-893051</v>
      </c>
      <c r="N94" s="21">
        <v>-5593319</v>
      </c>
      <c r="O94">
        <v>0</v>
      </c>
      <c r="P94">
        <v>0</v>
      </c>
      <c r="Q94">
        <v>0</v>
      </c>
      <c r="R94">
        <v>0</v>
      </c>
      <c r="S94">
        <v>0</v>
      </c>
      <c r="T94" t="s">
        <v>68</v>
      </c>
      <c r="U94">
        <v>0</v>
      </c>
      <c r="V94">
        <v>0</v>
      </c>
      <c r="W94">
        <v>0</v>
      </c>
      <c r="X94">
        <v>0</v>
      </c>
      <c r="Y94">
        <v>33</v>
      </c>
      <c r="Z94">
        <v>3368</v>
      </c>
      <c r="AC94">
        <v>0</v>
      </c>
      <c r="AE94">
        <v>0</v>
      </c>
      <c r="AF94">
        <v>1</v>
      </c>
      <c r="AG94">
        <v>0</v>
      </c>
      <c r="AH94">
        <v>0</v>
      </c>
      <c r="AI94">
        <v>0</v>
      </c>
      <c r="AM94">
        <v>0</v>
      </c>
      <c r="AR94" t="s">
        <v>1133</v>
      </c>
      <c r="AS94" t="s">
        <v>8203</v>
      </c>
      <c r="AT94">
        <v>7</v>
      </c>
    </row>
    <row r="95" spans="1:46" x14ac:dyDescent="0.25">
      <c r="A95">
        <v>94</v>
      </c>
      <c r="B95">
        <v>61</v>
      </c>
      <c r="C95" t="s">
        <v>67</v>
      </c>
      <c r="D95" t="s">
        <v>3296</v>
      </c>
      <c r="E95" t="s">
        <v>3297</v>
      </c>
      <c r="F95">
        <v>566</v>
      </c>
      <c r="G95" s="268" t="s">
        <v>1041</v>
      </c>
      <c r="H95" s="2" t="s">
        <v>8175</v>
      </c>
      <c r="I95" s="2"/>
      <c r="K95" s="21">
        <v>0</v>
      </c>
      <c r="L95" s="21">
        <v>-1403502</v>
      </c>
      <c r="M95" s="21">
        <v>-266665</v>
      </c>
      <c r="N95" s="21">
        <v>-1670167</v>
      </c>
      <c r="O95">
        <v>0</v>
      </c>
      <c r="P95">
        <v>0</v>
      </c>
      <c r="Q95">
        <v>0</v>
      </c>
      <c r="R95">
        <v>0</v>
      </c>
      <c r="S95">
        <v>0</v>
      </c>
      <c r="T95" t="s">
        <v>68</v>
      </c>
      <c r="U95">
        <v>0</v>
      </c>
      <c r="V95">
        <v>0</v>
      </c>
      <c r="W95">
        <v>0</v>
      </c>
      <c r="X95">
        <v>0</v>
      </c>
      <c r="Y95">
        <v>33</v>
      </c>
      <c r="Z95">
        <v>3240</v>
      </c>
      <c r="AC95">
        <v>0</v>
      </c>
      <c r="AE95">
        <v>0</v>
      </c>
      <c r="AF95">
        <v>1</v>
      </c>
      <c r="AG95">
        <v>0</v>
      </c>
      <c r="AH95">
        <v>0</v>
      </c>
      <c r="AI95">
        <v>0</v>
      </c>
      <c r="AM95">
        <v>0</v>
      </c>
      <c r="AR95" t="s">
        <v>1133</v>
      </c>
      <c r="AS95" t="s">
        <v>7692</v>
      </c>
      <c r="AT95">
        <v>7</v>
      </c>
    </row>
    <row r="96" spans="1:46" x14ac:dyDescent="0.25">
      <c r="A96">
        <v>95</v>
      </c>
      <c r="B96">
        <v>61</v>
      </c>
      <c r="C96" t="s">
        <v>67</v>
      </c>
      <c r="D96" t="s">
        <v>3165</v>
      </c>
      <c r="E96" t="s">
        <v>3166</v>
      </c>
      <c r="F96">
        <v>567</v>
      </c>
      <c r="G96" s="268" t="s">
        <v>1045</v>
      </c>
      <c r="H96" s="2" t="s">
        <v>8176</v>
      </c>
      <c r="I96" s="2"/>
      <c r="K96" s="21">
        <v>0</v>
      </c>
      <c r="L96" s="21">
        <v>-1374347</v>
      </c>
      <c r="M96" s="21">
        <v>-261126</v>
      </c>
      <c r="N96" s="21">
        <v>-1635473</v>
      </c>
      <c r="O96">
        <v>0</v>
      </c>
      <c r="P96">
        <v>0</v>
      </c>
      <c r="Q96">
        <v>0</v>
      </c>
      <c r="R96">
        <v>0</v>
      </c>
      <c r="S96">
        <v>0</v>
      </c>
      <c r="T96" t="s">
        <v>68</v>
      </c>
      <c r="U96">
        <v>0</v>
      </c>
      <c r="V96">
        <v>0</v>
      </c>
      <c r="W96">
        <v>0</v>
      </c>
      <c r="X96">
        <v>0</v>
      </c>
      <c r="Y96">
        <v>33</v>
      </c>
      <c r="Z96">
        <v>3347</v>
      </c>
      <c r="AC96">
        <v>0</v>
      </c>
      <c r="AE96">
        <v>0</v>
      </c>
      <c r="AF96">
        <v>1</v>
      </c>
      <c r="AG96">
        <v>0</v>
      </c>
      <c r="AH96">
        <v>0</v>
      </c>
      <c r="AI96">
        <v>0</v>
      </c>
      <c r="AM96">
        <v>0</v>
      </c>
      <c r="AR96" t="s">
        <v>1133</v>
      </c>
      <c r="AS96" t="s">
        <v>8182</v>
      </c>
      <c r="AT96">
        <v>7</v>
      </c>
    </row>
    <row r="97" spans="1:46" x14ac:dyDescent="0.25">
      <c r="A97">
        <v>96</v>
      </c>
      <c r="B97">
        <v>61</v>
      </c>
      <c r="C97" t="s">
        <v>67</v>
      </c>
      <c r="D97" t="s">
        <v>3659</v>
      </c>
      <c r="E97" t="s">
        <v>3660</v>
      </c>
      <c r="F97">
        <v>568</v>
      </c>
      <c r="G97" s="268" t="s">
        <v>1049</v>
      </c>
      <c r="H97" s="2" t="s">
        <v>8142</v>
      </c>
      <c r="I97" s="2"/>
      <c r="K97" s="21">
        <v>0</v>
      </c>
      <c r="L97" s="21">
        <v>-431938</v>
      </c>
      <c r="M97" s="21">
        <v>-82068</v>
      </c>
      <c r="N97" s="21">
        <v>-514006</v>
      </c>
      <c r="O97">
        <v>0</v>
      </c>
      <c r="P97">
        <v>0</v>
      </c>
      <c r="Q97">
        <v>0</v>
      </c>
      <c r="R97">
        <v>0</v>
      </c>
      <c r="S97">
        <v>0</v>
      </c>
      <c r="T97" t="s">
        <v>68</v>
      </c>
      <c r="U97">
        <v>0</v>
      </c>
      <c r="V97">
        <v>0</v>
      </c>
      <c r="W97">
        <v>0</v>
      </c>
      <c r="X97">
        <v>0</v>
      </c>
      <c r="Y97">
        <v>33</v>
      </c>
      <c r="Z97">
        <v>3384</v>
      </c>
      <c r="AC97">
        <v>0</v>
      </c>
      <c r="AE97">
        <v>0</v>
      </c>
      <c r="AF97">
        <v>1</v>
      </c>
      <c r="AG97">
        <v>0</v>
      </c>
      <c r="AH97">
        <v>0</v>
      </c>
      <c r="AI97">
        <v>0</v>
      </c>
      <c r="AM97">
        <v>0</v>
      </c>
      <c r="AR97" t="s">
        <v>1133</v>
      </c>
      <c r="AS97" t="s">
        <v>8219</v>
      </c>
      <c r="AT97">
        <v>7</v>
      </c>
    </row>
    <row r="98" spans="1:46" x14ac:dyDescent="0.25">
      <c r="H98" s="2"/>
      <c r="I98" s="2"/>
    </row>
    <row r="99" spans="1:46" x14ac:dyDescent="0.25">
      <c r="H99" s="2"/>
      <c r="I99" s="2"/>
    </row>
    <row r="100" spans="1:46" x14ac:dyDescent="0.25">
      <c r="H100" s="2"/>
      <c r="I100" s="2"/>
    </row>
    <row r="101" spans="1:46" x14ac:dyDescent="0.25">
      <c r="H101" s="2"/>
      <c r="I101" s="2"/>
    </row>
    <row r="102" spans="1:46" x14ac:dyDescent="0.25">
      <c r="H102" s="2"/>
      <c r="I102" s="2"/>
    </row>
    <row r="103" spans="1:46" x14ac:dyDescent="0.25">
      <c r="H103" s="2"/>
      <c r="I103" s="2"/>
    </row>
    <row r="104" spans="1:46" x14ac:dyDescent="0.25">
      <c r="H104" s="2"/>
      <c r="I104" s="2"/>
    </row>
    <row r="105" spans="1:46" x14ac:dyDescent="0.25">
      <c r="H105" s="2"/>
      <c r="I105" s="2"/>
    </row>
    <row r="106" spans="1:46" x14ac:dyDescent="0.25">
      <c r="H106" s="2"/>
      <c r="I106" s="2"/>
    </row>
    <row r="107" spans="1:46" x14ac:dyDescent="0.25">
      <c r="H107" s="2"/>
      <c r="I107" s="2"/>
    </row>
    <row r="108" spans="1:46" x14ac:dyDescent="0.25">
      <c r="H108" s="2"/>
    </row>
    <row r="109" spans="1:46" x14ac:dyDescent="0.25">
      <c r="H109" s="2"/>
      <c r="I109" s="2"/>
    </row>
    <row r="110" spans="1:46" x14ac:dyDescent="0.25">
      <c r="H110" s="2"/>
      <c r="I110" s="2"/>
    </row>
    <row r="111" spans="1:46" x14ac:dyDescent="0.25">
      <c r="H111" s="2"/>
      <c r="I111" s="2"/>
    </row>
    <row r="112" spans="1:46" x14ac:dyDescent="0.25">
      <c r="H112" s="2"/>
      <c r="I112" s="2"/>
    </row>
    <row r="113" spans="8:10" x14ac:dyDescent="0.25">
      <c r="H113" s="2"/>
      <c r="I113" s="2"/>
    </row>
    <row r="114" spans="8:10" x14ac:dyDescent="0.25">
      <c r="H114" s="2"/>
      <c r="I114" s="2"/>
    </row>
    <row r="115" spans="8:10" x14ac:dyDescent="0.25">
      <c r="H115" s="2"/>
      <c r="I115" s="2"/>
    </row>
    <row r="116" spans="8:10" x14ac:dyDescent="0.25">
      <c r="H116" s="2"/>
      <c r="I116" s="2"/>
      <c r="J116" s="2"/>
    </row>
    <row r="117" spans="8:10" x14ac:dyDescent="0.25">
      <c r="H117" s="2"/>
      <c r="I117" s="2"/>
      <c r="J117" s="2"/>
    </row>
    <row r="118" spans="8:10" x14ac:dyDescent="0.25">
      <c r="H118" s="2"/>
      <c r="I118" s="2"/>
    </row>
    <row r="119" spans="8:10" x14ac:dyDescent="0.25">
      <c r="H119" s="2"/>
      <c r="I119" s="2"/>
    </row>
    <row r="120" spans="8:10" x14ac:dyDescent="0.25">
      <c r="H120" s="2"/>
      <c r="I120" s="2"/>
    </row>
    <row r="121" spans="8:10" x14ac:dyDescent="0.25">
      <c r="H121" s="2"/>
      <c r="I121" s="2"/>
    </row>
    <row r="122" spans="8:10" x14ac:dyDescent="0.25">
      <c r="H122" s="2"/>
      <c r="I122" s="2"/>
    </row>
    <row r="123" spans="8:10" x14ac:dyDescent="0.25">
      <c r="H123" s="2"/>
      <c r="I123" s="2"/>
    </row>
    <row r="124" spans="8:10" x14ac:dyDescent="0.25">
      <c r="H124" s="2"/>
      <c r="I124" s="2"/>
    </row>
    <row r="125" spans="8:10" x14ac:dyDescent="0.25">
      <c r="H125" s="2"/>
      <c r="I125" s="2"/>
    </row>
    <row r="126" spans="8:10" x14ac:dyDescent="0.25">
      <c r="H126" s="2"/>
      <c r="I126" s="2"/>
    </row>
    <row r="127" spans="8:10" x14ac:dyDescent="0.25">
      <c r="H127" s="2"/>
      <c r="I127" s="2"/>
    </row>
    <row r="128" spans="8:10" x14ac:dyDescent="0.25">
      <c r="H128" s="2"/>
      <c r="I128" s="2"/>
    </row>
    <row r="129" spans="8:10" x14ac:dyDescent="0.25">
      <c r="H129" s="2"/>
      <c r="I129" s="2"/>
    </row>
    <row r="130" spans="8:10" x14ac:dyDescent="0.25">
      <c r="H130" s="2"/>
      <c r="I130" s="2"/>
      <c r="J130" s="2"/>
    </row>
    <row r="131" spans="8:10" x14ac:dyDescent="0.25">
      <c r="H131" s="2"/>
      <c r="I131" s="2"/>
      <c r="J131" s="2"/>
    </row>
    <row r="132" spans="8:10" x14ac:dyDescent="0.25">
      <c r="H132" s="2"/>
      <c r="I132" s="2"/>
      <c r="J132" s="2"/>
    </row>
    <row r="133" spans="8:10" x14ac:dyDescent="0.25">
      <c r="H133" s="2"/>
      <c r="I133" s="2"/>
    </row>
    <row r="134" spans="8:10" x14ac:dyDescent="0.25">
      <c r="H134" s="2"/>
      <c r="I134" s="2"/>
      <c r="J134" s="2"/>
    </row>
    <row r="135" spans="8:10" x14ac:dyDescent="0.25">
      <c r="H135" s="2"/>
      <c r="I135" s="2"/>
      <c r="J135" s="2"/>
    </row>
    <row r="136" spans="8:10" x14ac:dyDescent="0.25">
      <c r="H136" s="2"/>
      <c r="I136" s="2"/>
      <c r="J136" s="2"/>
    </row>
    <row r="137" spans="8:10" x14ac:dyDescent="0.25">
      <c r="H137" s="2"/>
      <c r="I137" s="2"/>
      <c r="J137" s="2"/>
    </row>
    <row r="138" spans="8:10" x14ac:dyDescent="0.25">
      <c r="H138" s="2"/>
      <c r="I138" s="2"/>
      <c r="J138" s="2"/>
    </row>
    <row r="139" spans="8:10" x14ac:dyDescent="0.25">
      <c r="H139" s="2"/>
      <c r="I139" s="2"/>
      <c r="J139" s="2"/>
    </row>
    <row r="140" spans="8:10" x14ac:dyDescent="0.25">
      <c r="H140" s="2"/>
      <c r="I140" s="2"/>
    </row>
    <row r="141" spans="8:10" x14ac:dyDescent="0.25">
      <c r="H141" s="2"/>
      <c r="I141" s="2"/>
      <c r="J141" s="2"/>
    </row>
    <row r="142" spans="8:10" x14ac:dyDescent="0.25">
      <c r="H142" s="2"/>
      <c r="I142" s="2"/>
    </row>
    <row r="143" spans="8:10" x14ac:dyDescent="0.25">
      <c r="H143" s="2"/>
      <c r="I143" s="2"/>
      <c r="J143" s="2"/>
    </row>
    <row r="144" spans="8:10" x14ac:dyDescent="0.25">
      <c r="H144" s="2"/>
      <c r="I144" s="2"/>
      <c r="J144" s="2"/>
    </row>
    <row r="145" spans="8:10" x14ac:dyDescent="0.25">
      <c r="H145" s="2"/>
      <c r="I145" s="2"/>
      <c r="J145" s="2"/>
    </row>
    <row r="146" spans="8:10" x14ac:dyDescent="0.25">
      <c r="H146" s="2"/>
      <c r="J146" s="2"/>
    </row>
    <row r="147" spans="8:10" x14ac:dyDescent="0.25">
      <c r="H147" s="2"/>
      <c r="I147" s="2"/>
    </row>
    <row r="148" spans="8:10" x14ac:dyDescent="0.25">
      <c r="H148" s="2"/>
      <c r="I148" s="2"/>
      <c r="J148" s="2"/>
    </row>
    <row r="149" spans="8:10" x14ac:dyDescent="0.25">
      <c r="H149" s="2"/>
      <c r="I149" s="2"/>
    </row>
    <row r="150" spans="8:10" x14ac:dyDescent="0.25">
      <c r="H150" s="2"/>
      <c r="I150" s="2"/>
    </row>
    <row r="151" spans="8:10" x14ac:dyDescent="0.25">
      <c r="H151" s="2"/>
      <c r="I151" s="2"/>
    </row>
    <row r="152" spans="8:10" x14ac:dyDescent="0.25">
      <c r="H152" s="2"/>
      <c r="I152" s="2"/>
    </row>
    <row r="153" spans="8:10" x14ac:dyDescent="0.25">
      <c r="H153" s="2"/>
      <c r="I153" s="2"/>
    </row>
    <row r="154" spans="8:10" x14ac:dyDescent="0.25">
      <c r="H154" s="2"/>
      <c r="I154" s="2"/>
    </row>
    <row r="155" spans="8:10" x14ac:dyDescent="0.25">
      <c r="H155" s="2"/>
      <c r="I155" s="2"/>
    </row>
    <row r="156" spans="8:10" x14ac:dyDescent="0.25">
      <c r="H156" s="2"/>
      <c r="I156" s="2"/>
      <c r="J156" s="2"/>
    </row>
    <row r="157" spans="8:10" x14ac:dyDescent="0.25">
      <c r="H157" s="2"/>
      <c r="I157" s="2"/>
    </row>
    <row r="158" spans="8:10" x14ac:dyDescent="0.25">
      <c r="H158" s="2"/>
      <c r="I158" s="2"/>
    </row>
    <row r="159" spans="8:10" x14ac:dyDescent="0.25">
      <c r="H159" s="2"/>
      <c r="I159" s="2"/>
    </row>
    <row r="160" spans="8:10" x14ac:dyDescent="0.25">
      <c r="H160" s="2"/>
      <c r="I160" s="2"/>
    </row>
    <row r="161" spans="8:9" x14ac:dyDescent="0.25">
      <c r="H161" s="2"/>
      <c r="I161" s="2"/>
    </row>
    <row r="162" spans="8:9" x14ac:dyDescent="0.25">
      <c r="H162" s="2"/>
      <c r="I162" s="2"/>
    </row>
    <row r="163" spans="8:9" x14ac:dyDescent="0.25">
      <c r="H163" s="2"/>
      <c r="I163" s="2"/>
    </row>
    <row r="164" spans="8:9" x14ac:dyDescent="0.25">
      <c r="H164" s="2"/>
      <c r="I164" s="2"/>
    </row>
    <row r="165" spans="8:9" x14ac:dyDescent="0.25">
      <c r="H165" s="2"/>
      <c r="I165" s="2"/>
    </row>
    <row r="166" spans="8:9" x14ac:dyDescent="0.25">
      <c r="H166" s="2"/>
      <c r="I166" s="2"/>
    </row>
    <row r="167" spans="8:9" x14ac:dyDescent="0.25">
      <c r="H167" s="2"/>
      <c r="I167" s="2"/>
    </row>
    <row r="168" spans="8:9" x14ac:dyDescent="0.25">
      <c r="H168" s="2"/>
      <c r="I168" s="2"/>
    </row>
    <row r="169" spans="8:9" x14ac:dyDescent="0.25">
      <c r="H169" s="2"/>
      <c r="I169" s="2"/>
    </row>
    <row r="170" spans="8:9" x14ac:dyDescent="0.25">
      <c r="H170" s="2"/>
      <c r="I170" s="2"/>
    </row>
    <row r="171" spans="8:9" x14ac:dyDescent="0.25">
      <c r="H171" s="2"/>
      <c r="I171" s="2"/>
    </row>
    <row r="172" spans="8:9" x14ac:dyDescent="0.25">
      <c r="H172" s="2"/>
      <c r="I172" s="2"/>
    </row>
    <row r="173" spans="8:9" x14ac:dyDescent="0.25">
      <c r="H173" s="2"/>
      <c r="I173" s="2"/>
    </row>
    <row r="174" spans="8:9" x14ac:dyDescent="0.25">
      <c r="H174" s="2"/>
      <c r="I174" s="2"/>
    </row>
    <row r="175" spans="8:9" x14ac:dyDescent="0.25">
      <c r="H175" s="2"/>
      <c r="I175" s="2"/>
    </row>
    <row r="176" spans="8:9" x14ac:dyDescent="0.25">
      <c r="H176" s="2"/>
      <c r="I176" s="2"/>
    </row>
    <row r="177" spans="8:10" x14ac:dyDescent="0.25">
      <c r="H177" s="2"/>
      <c r="I177" s="2"/>
    </row>
    <row r="178" spans="8:10" x14ac:dyDescent="0.25">
      <c r="H178" s="2"/>
      <c r="I178" s="2"/>
    </row>
    <row r="179" spans="8:10" x14ac:dyDescent="0.25">
      <c r="H179" s="2"/>
      <c r="I179" s="2"/>
    </row>
    <row r="180" spans="8:10" x14ac:dyDescent="0.25">
      <c r="H180" s="2"/>
      <c r="I180" s="2"/>
    </row>
    <row r="181" spans="8:10" x14ac:dyDescent="0.25">
      <c r="H181" s="2"/>
      <c r="I181" s="2"/>
    </row>
    <row r="182" spans="8:10" x14ac:dyDescent="0.25">
      <c r="H182" s="2"/>
      <c r="I182" s="2"/>
    </row>
    <row r="183" spans="8:10" x14ac:dyDescent="0.25">
      <c r="H183" s="2"/>
      <c r="I183" s="2"/>
    </row>
    <row r="184" spans="8:10" x14ac:dyDescent="0.25">
      <c r="H184" s="2"/>
      <c r="I184" s="2"/>
    </row>
    <row r="185" spans="8:10" x14ac:dyDescent="0.25">
      <c r="H185" s="2"/>
      <c r="I185" s="2"/>
    </row>
    <row r="186" spans="8:10" x14ac:dyDescent="0.25">
      <c r="H186" s="2"/>
      <c r="I186" s="2"/>
    </row>
    <row r="187" spans="8:10" x14ac:dyDescent="0.25">
      <c r="H187" s="2"/>
      <c r="I187" s="2"/>
    </row>
    <row r="188" spans="8:10" x14ac:dyDescent="0.25">
      <c r="H188" s="2"/>
      <c r="I188" s="2"/>
    </row>
    <row r="189" spans="8:10" x14ac:dyDescent="0.25">
      <c r="H189" s="2"/>
      <c r="I189" s="2"/>
    </row>
    <row r="190" spans="8:10" x14ac:dyDescent="0.25">
      <c r="H190" s="2"/>
      <c r="I190" s="2"/>
    </row>
    <row r="191" spans="8:10" x14ac:dyDescent="0.25">
      <c r="H191" s="2"/>
      <c r="I191" s="2"/>
      <c r="J191" s="2"/>
    </row>
    <row r="192" spans="8:10" x14ac:dyDescent="0.25">
      <c r="H192" s="2"/>
      <c r="I192" s="2"/>
    </row>
    <row r="193" spans="8:10" x14ac:dyDescent="0.25">
      <c r="H193" s="2"/>
      <c r="I193" s="2"/>
    </row>
    <row r="194" spans="8:10" x14ac:dyDescent="0.25">
      <c r="H194" s="2"/>
      <c r="I194" s="2"/>
    </row>
    <row r="195" spans="8:10" x14ac:dyDescent="0.25">
      <c r="H195" s="2"/>
      <c r="I195" s="2"/>
    </row>
    <row r="196" spans="8:10" x14ac:dyDescent="0.25">
      <c r="H196" s="2"/>
      <c r="I196" s="2"/>
    </row>
    <row r="197" spans="8:10" x14ac:dyDescent="0.25">
      <c r="H197" s="2"/>
      <c r="I197" s="2"/>
    </row>
    <row r="198" spans="8:10" x14ac:dyDescent="0.25">
      <c r="H198" s="2"/>
      <c r="I198" s="2"/>
    </row>
    <row r="199" spans="8:10" x14ac:dyDescent="0.25">
      <c r="H199" s="2"/>
      <c r="I199" s="2"/>
    </row>
    <row r="200" spans="8:10" x14ac:dyDescent="0.25">
      <c r="H200" s="2"/>
      <c r="I200" s="2"/>
    </row>
    <row r="201" spans="8:10" x14ac:dyDescent="0.25">
      <c r="H201" s="2"/>
      <c r="I201" s="2"/>
    </row>
    <row r="202" spans="8:10" x14ac:dyDescent="0.25">
      <c r="H202" s="2"/>
      <c r="I202" s="2"/>
    </row>
    <row r="203" spans="8:10" x14ac:dyDescent="0.25">
      <c r="H203" s="2"/>
      <c r="I203" s="2"/>
    </row>
    <row r="204" spans="8:10" x14ac:dyDescent="0.25">
      <c r="H204" s="2"/>
      <c r="I204" s="2"/>
    </row>
    <row r="205" spans="8:10" x14ac:dyDescent="0.25">
      <c r="H205" s="2"/>
      <c r="I205" s="2"/>
    </row>
    <row r="206" spans="8:10" x14ac:dyDescent="0.25">
      <c r="H206" s="2"/>
      <c r="I206" s="2"/>
    </row>
    <row r="207" spans="8:10" x14ac:dyDescent="0.25">
      <c r="H207" s="2"/>
      <c r="I207" s="2"/>
    </row>
    <row r="208" spans="8:10" x14ac:dyDescent="0.25">
      <c r="H208" s="2"/>
      <c r="I208" s="2"/>
      <c r="J208" s="2"/>
    </row>
    <row r="209" spans="8:10" x14ac:dyDescent="0.25">
      <c r="H209" s="2"/>
      <c r="I209" s="2"/>
    </row>
    <row r="210" spans="8:10" x14ac:dyDescent="0.25">
      <c r="H210" s="2"/>
      <c r="I210" s="2"/>
    </row>
    <row r="211" spans="8:10" x14ac:dyDescent="0.25">
      <c r="H211" s="2"/>
      <c r="I211" s="2"/>
    </row>
    <row r="212" spans="8:10" x14ac:dyDescent="0.25">
      <c r="H212" s="2"/>
      <c r="I212" s="2"/>
    </row>
    <row r="213" spans="8:10" x14ac:dyDescent="0.25">
      <c r="H213" s="2"/>
      <c r="I213" s="2"/>
      <c r="J213" s="2"/>
    </row>
    <row r="214" spans="8:10" x14ac:dyDescent="0.25">
      <c r="H214" s="2"/>
    </row>
    <row r="215" spans="8:10" x14ac:dyDescent="0.25">
      <c r="H215" s="2"/>
      <c r="I215" s="2"/>
    </row>
    <row r="216" spans="8:10" x14ac:dyDescent="0.25">
      <c r="H216" s="2"/>
      <c r="I216" s="2"/>
    </row>
    <row r="217" spans="8:10" x14ac:dyDescent="0.25">
      <c r="H217" s="2"/>
      <c r="I217" s="2"/>
    </row>
    <row r="218" spans="8:10" x14ac:dyDescent="0.25">
      <c r="H218" s="2"/>
    </row>
    <row r="219" spans="8:10" x14ac:dyDescent="0.25">
      <c r="H219" s="2"/>
      <c r="I219" s="2"/>
    </row>
    <row r="220" spans="8:10" x14ac:dyDescent="0.25">
      <c r="H220" s="2"/>
      <c r="I220" s="2"/>
    </row>
    <row r="221" spans="8:10" x14ac:dyDescent="0.25">
      <c r="H221" s="2"/>
      <c r="I221" s="2"/>
    </row>
    <row r="222" spans="8:10" x14ac:dyDescent="0.25">
      <c r="H222" s="2"/>
      <c r="I222" s="2"/>
    </row>
    <row r="223" spans="8:10" x14ac:dyDescent="0.25">
      <c r="H223" s="2"/>
      <c r="I223" s="2"/>
    </row>
    <row r="224" spans="8:10" x14ac:dyDescent="0.25">
      <c r="H224" s="2"/>
      <c r="I224" s="2"/>
      <c r="J224" s="2"/>
    </row>
    <row r="225" spans="8:10" x14ac:dyDescent="0.25">
      <c r="H225" s="2"/>
    </row>
    <row r="226" spans="8:10" x14ac:dyDescent="0.25">
      <c r="H226" s="2"/>
      <c r="I226" s="2"/>
    </row>
    <row r="227" spans="8:10" x14ac:dyDescent="0.25">
      <c r="H227" s="2"/>
      <c r="I227" s="2"/>
    </row>
    <row r="228" spans="8:10" x14ac:dyDescent="0.25">
      <c r="H228" s="2"/>
      <c r="I228" s="2"/>
    </row>
    <row r="229" spans="8:10" x14ac:dyDescent="0.25">
      <c r="H229" s="2"/>
      <c r="I229" s="2"/>
    </row>
    <row r="230" spans="8:10" x14ac:dyDescent="0.25">
      <c r="H230" s="2"/>
      <c r="I230" s="2"/>
    </row>
    <row r="231" spans="8:10" x14ac:dyDescent="0.25">
      <c r="H231" s="2"/>
      <c r="I231" s="2"/>
      <c r="J231" s="2"/>
    </row>
    <row r="232" spans="8:10" x14ac:dyDescent="0.25">
      <c r="H232" s="2"/>
      <c r="I232" s="2"/>
      <c r="J232" s="2"/>
    </row>
    <row r="233" spans="8:10" x14ac:dyDescent="0.25">
      <c r="H233" s="2"/>
      <c r="I233" s="2"/>
    </row>
    <row r="234" spans="8:10" x14ac:dyDescent="0.25">
      <c r="H234" s="2"/>
      <c r="I234" s="2"/>
    </row>
    <row r="235" spans="8:10" x14ac:dyDescent="0.25">
      <c r="H235" s="2"/>
      <c r="I235" s="2"/>
    </row>
    <row r="236" spans="8:10" x14ac:dyDescent="0.25">
      <c r="H236" s="2"/>
      <c r="I236" s="2"/>
    </row>
    <row r="237" spans="8:10" x14ac:dyDescent="0.25">
      <c r="H237" s="2"/>
      <c r="I237" s="2"/>
    </row>
    <row r="238" spans="8:10" x14ac:dyDescent="0.25">
      <c r="H238" s="2"/>
      <c r="I238" s="2"/>
    </row>
    <row r="239" spans="8:10" x14ac:dyDescent="0.25">
      <c r="H239" s="2"/>
      <c r="I239" s="2"/>
      <c r="J239" s="2"/>
    </row>
    <row r="240" spans="8:10" x14ac:dyDescent="0.25">
      <c r="H240" s="2"/>
      <c r="I240" s="2"/>
    </row>
    <row r="241" spans="8:10" x14ac:dyDescent="0.25">
      <c r="H241" s="2"/>
    </row>
    <row r="242" spans="8:10" x14ac:dyDescent="0.25">
      <c r="H242" s="2"/>
      <c r="I242" s="2"/>
    </row>
    <row r="243" spans="8:10" x14ac:dyDescent="0.25">
      <c r="H243" s="2"/>
      <c r="I243" s="2"/>
    </row>
    <row r="244" spans="8:10" x14ac:dyDescent="0.25">
      <c r="H244" s="2"/>
      <c r="I244" s="2"/>
    </row>
    <row r="245" spans="8:10" x14ac:dyDescent="0.25">
      <c r="H245" s="2"/>
      <c r="I245" s="2"/>
    </row>
    <row r="246" spans="8:10" x14ac:dyDescent="0.25">
      <c r="H246" s="2"/>
    </row>
    <row r="247" spans="8:10" x14ac:dyDescent="0.25">
      <c r="H247" s="2"/>
      <c r="I247" s="2"/>
    </row>
    <row r="248" spans="8:10" x14ac:dyDescent="0.25">
      <c r="H248" s="2"/>
      <c r="I248" s="2"/>
      <c r="J248" s="2"/>
    </row>
    <row r="249" spans="8:10" x14ac:dyDescent="0.25">
      <c r="H249" s="2"/>
      <c r="I249" s="2"/>
      <c r="J249" s="2"/>
    </row>
    <row r="250" spans="8:10" x14ac:dyDescent="0.25">
      <c r="H250" s="2"/>
      <c r="I250" s="2"/>
      <c r="J250" s="2"/>
    </row>
    <row r="251" spans="8:10" x14ac:dyDescent="0.25">
      <c r="H251" s="2"/>
      <c r="I251" s="2"/>
    </row>
    <row r="252" spans="8:10" x14ac:dyDescent="0.25">
      <c r="H252" s="2"/>
      <c r="I252" s="2"/>
    </row>
    <row r="253" spans="8:10" x14ac:dyDescent="0.25">
      <c r="H253" s="2"/>
      <c r="I253" s="2"/>
    </row>
    <row r="254" spans="8:10" x14ac:dyDescent="0.25">
      <c r="H254" s="2"/>
    </row>
    <row r="255" spans="8:10" x14ac:dyDescent="0.25">
      <c r="H255" s="2"/>
      <c r="J255" s="2"/>
    </row>
    <row r="256" spans="8:10" x14ac:dyDescent="0.25">
      <c r="H256" s="2"/>
      <c r="I256" s="2"/>
    </row>
    <row r="257" spans="8:10" x14ac:dyDescent="0.25">
      <c r="H257" s="2"/>
      <c r="I257" s="2"/>
    </row>
    <row r="258" spans="8:10" x14ac:dyDescent="0.25">
      <c r="H258" s="2"/>
      <c r="I258" s="2"/>
    </row>
    <row r="259" spans="8:10" x14ac:dyDescent="0.25">
      <c r="H259" s="2"/>
      <c r="I259" s="2"/>
      <c r="J259" s="2"/>
    </row>
    <row r="260" spans="8:10" x14ac:dyDescent="0.25">
      <c r="H260" s="2"/>
    </row>
    <row r="261" spans="8:10" x14ac:dyDescent="0.25">
      <c r="H261" s="2"/>
    </row>
    <row r="262" spans="8:10" x14ac:dyDescent="0.25">
      <c r="H262" s="2"/>
      <c r="I262" s="2"/>
      <c r="J262" s="2"/>
    </row>
    <row r="263" spans="8:10" x14ac:dyDescent="0.25">
      <c r="H263" s="2"/>
      <c r="I263" s="2"/>
      <c r="J263" s="2"/>
    </row>
    <row r="264" spans="8:10" x14ac:dyDescent="0.25">
      <c r="H264" s="2"/>
      <c r="J264" s="2"/>
    </row>
    <row r="265" spans="8:10" x14ac:dyDescent="0.25">
      <c r="H265" s="2"/>
      <c r="I265" s="2"/>
      <c r="J265" s="2"/>
    </row>
    <row r="266" spans="8:10" x14ac:dyDescent="0.25">
      <c r="H266" s="2"/>
      <c r="I266" s="2"/>
    </row>
    <row r="267" spans="8:10" x14ac:dyDescent="0.25">
      <c r="H267" s="2"/>
      <c r="I267" s="2"/>
    </row>
    <row r="268" spans="8:10" x14ac:dyDescent="0.25">
      <c r="H268" s="2"/>
      <c r="I268" s="2"/>
    </row>
    <row r="269" spans="8:10" x14ac:dyDescent="0.25">
      <c r="H269" s="2"/>
      <c r="I269" s="2"/>
    </row>
    <row r="270" spans="8:10" x14ac:dyDescent="0.25">
      <c r="H270" s="2"/>
      <c r="I270" s="2"/>
    </row>
    <row r="271" spans="8:10" x14ac:dyDescent="0.25">
      <c r="H271" s="2"/>
    </row>
    <row r="272" spans="8:10" x14ac:dyDescent="0.25">
      <c r="H272" s="2"/>
      <c r="I272" s="2"/>
      <c r="J272" s="2"/>
    </row>
    <row r="273" spans="8:10" x14ac:dyDescent="0.25">
      <c r="H273" s="2"/>
      <c r="I273" s="2"/>
    </row>
    <row r="274" spans="8:10" x14ac:dyDescent="0.25">
      <c r="H274" s="2"/>
      <c r="I274" s="2"/>
    </row>
    <row r="275" spans="8:10" x14ac:dyDescent="0.25">
      <c r="H275" s="2"/>
      <c r="I275" s="2"/>
    </row>
    <row r="276" spans="8:10" x14ac:dyDescent="0.25">
      <c r="H276" s="2"/>
      <c r="I276" s="2"/>
    </row>
    <row r="277" spans="8:10" x14ac:dyDescent="0.25">
      <c r="H277" s="2"/>
      <c r="I277" s="2"/>
    </row>
    <row r="278" spans="8:10" x14ac:dyDescent="0.25">
      <c r="H278" s="2"/>
      <c r="I278" s="2"/>
    </row>
    <row r="279" spans="8:10" x14ac:dyDescent="0.25">
      <c r="H279" s="2"/>
      <c r="I279" s="2"/>
    </row>
    <row r="280" spans="8:10" x14ac:dyDescent="0.25">
      <c r="H280" s="2"/>
      <c r="I280" s="2"/>
    </row>
    <row r="281" spans="8:10" x14ac:dyDescent="0.25">
      <c r="H281" s="2"/>
    </row>
    <row r="282" spans="8:10" x14ac:dyDescent="0.25">
      <c r="H282" s="2"/>
    </row>
    <row r="283" spans="8:10" x14ac:dyDescent="0.25">
      <c r="H283" s="2"/>
      <c r="I283" s="2"/>
    </row>
    <row r="284" spans="8:10" x14ac:dyDescent="0.25">
      <c r="H284" s="2"/>
      <c r="I284" s="2"/>
      <c r="J284" s="2"/>
    </row>
    <row r="285" spans="8:10" x14ac:dyDescent="0.25">
      <c r="H285" s="2"/>
      <c r="I285" s="2"/>
    </row>
    <row r="286" spans="8:10" x14ac:dyDescent="0.25">
      <c r="H286" s="2"/>
      <c r="I286" s="2"/>
    </row>
    <row r="287" spans="8:10" x14ac:dyDescent="0.25">
      <c r="H287" s="2"/>
      <c r="I287" s="2"/>
    </row>
    <row r="288" spans="8:10" x14ac:dyDescent="0.25">
      <c r="H288" s="2"/>
      <c r="I288" s="2"/>
    </row>
    <row r="289" spans="8:10" x14ac:dyDescent="0.25">
      <c r="H289" s="2"/>
      <c r="I289" s="2"/>
    </row>
    <row r="290" spans="8:10" x14ac:dyDescent="0.25">
      <c r="H290" s="2"/>
      <c r="I290" s="2"/>
    </row>
    <row r="291" spans="8:10" x14ac:dyDescent="0.25">
      <c r="H291" s="2"/>
      <c r="I291" s="2"/>
    </row>
    <row r="292" spans="8:10" x14ac:dyDescent="0.25">
      <c r="H292" s="2"/>
      <c r="I292" s="2"/>
    </row>
    <row r="293" spans="8:10" x14ac:dyDescent="0.25">
      <c r="H293" s="2"/>
      <c r="I293" s="2"/>
    </row>
    <row r="294" spans="8:10" x14ac:dyDescent="0.25">
      <c r="H294" s="2"/>
      <c r="I294" s="2"/>
    </row>
    <row r="295" spans="8:10" x14ac:dyDescent="0.25">
      <c r="H295" s="2"/>
      <c r="I295" s="2"/>
      <c r="J295" s="2"/>
    </row>
    <row r="296" spans="8:10" x14ac:dyDescent="0.25">
      <c r="H296" s="2"/>
      <c r="I296" s="2"/>
    </row>
    <row r="297" spans="8:10" x14ac:dyDescent="0.25">
      <c r="H297" s="2"/>
      <c r="I297" s="2"/>
      <c r="J297" s="2"/>
    </row>
    <row r="298" spans="8:10" x14ac:dyDescent="0.25">
      <c r="H298" s="2"/>
      <c r="I298" s="2"/>
    </row>
    <row r="299" spans="8:10" x14ac:dyDescent="0.25">
      <c r="H299" s="2"/>
      <c r="I299" s="2"/>
    </row>
    <row r="300" spans="8:10" x14ac:dyDescent="0.25">
      <c r="H300" s="2"/>
      <c r="I300" s="2"/>
    </row>
    <row r="301" spans="8:10" x14ac:dyDescent="0.25">
      <c r="H301" s="2"/>
      <c r="I301" s="2"/>
    </row>
    <row r="302" spans="8:10" x14ac:dyDescent="0.25">
      <c r="H302" s="2"/>
    </row>
    <row r="303" spans="8:10" x14ac:dyDescent="0.25">
      <c r="H303" s="2"/>
      <c r="I303" s="2"/>
    </row>
    <row r="304" spans="8:10" x14ac:dyDescent="0.25">
      <c r="H304" s="2"/>
    </row>
    <row r="305" spans="8:10" x14ac:dyDescent="0.25">
      <c r="H305" s="2"/>
      <c r="I305" s="2"/>
    </row>
    <row r="306" spans="8:10" x14ac:dyDescent="0.25">
      <c r="H306" s="2"/>
      <c r="I306" s="2"/>
    </row>
    <row r="307" spans="8:10" x14ac:dyDescent="0.25">
      <c r="H307" s="2"/>
      <c r="I307" s="2"/>
      <c r="J307" s="2"/>
    </row>
    <row r="308" spans="8:10" x14ac:dyDescent="0.25">
      <c r="H308" s="2"/>
      <c r="I308" s="2"/>
    </row>
    <row r="309" spans="8:10" x14ac:dyDescent="0.25">
      <c r="H309" s="2"/>
      <c r="I309" s="2"/>
    </row>
    <row r="310" spans="8:10" x14ac:dyDescent="0.25">
      <c r="H310" s="2"/>
    </row>
    <row r="311" spans="8:10" x14ac:dyDescent="0.25">
      <c r="H311" s="2"/>
    </row>
    <row r="312" spans="8:10" x14ac:dyDescent="0.25">
      <c r="H312" s="2"/>
      <c r="I312" s="2"/>
    </row>
    <row r="313" spans="8:10" x14ac:dyDescent="0.25">
      <c r="H313" s="2"/>
      <c r="I313" s="2"/>
      <c r="J313" s="2"/>
    </row>
    <row r="314" spans="8:10" x14ac:dyDescent="0.25">
      <c r="H314" s="2"/>
    </row>
    <row r="315" spans="8:10" x14ac:dyDescent="0.25">
      <c r="H315" s="2"/>
    </row>
    <row r="316" spans="8:10" x14ac:dyDescent="0.25">
      <c r="H316" s="2"/>
    </row>
    <row r="317" spans="8:10" x14ac:dyDescent="0.25">
      <c r="H317" s="2"/>
      <c r="I317" s="2"/>
    </row>
    <row r="318" spans="8:10" x14ac:dyDescent="0.25">
      <c r="H318" s="2"/>
    </row>
    <row r="319" spans="8:10" x14ac:dyDescent="0.25">
      <c r="H319" s="2"/>
    </row>
    <row r="320" spans="8:10" x14ac:dyDescent="0.25">
      <c r="H320" s="2"/>
      <c r="I320" s="2"/>
    </row>
    <row r="321" spans="8:9" x14ac:dyDescent="0.25">
      <c r="H321" s="2"/>
      <c r="I321" s="2"/>
    </row>
    <row r="322" spans="8:9" x14ac:dyDescent="0.25">
      <c r="H322" s="2"/>
      <c r="I322" s="2"/>
    </row>
    <row r="323" spans="8:9" x14ac:dyDescent="0.25">
      <c r="H323" s="2"/>
      <c r="I323" s="2"/>
    </row>
    <row r="324" spans="8:9" x14ac:dyDescent="0.25">
      <c r="H324" s="2"/>
      <c r="I324" s="2"/>
    </row>
    <row r="325" spans="8:9" x14ac:dyDescent="0.25">
      <c r="H325" s="2"/>
    </row>
    <row r="326" spans="8:9" x14ac:dyDescent="0.25">
      <c r="H326" s="2"/>
    </row>
    <row r="327" spans="8:9" x14ac:dyDescent="0.25">
      <c r="H327" s="2"/>
    </row>
    <row r="328" spans="8:9" x14ac:dyDescent="0.25">
      <c r="H328" s="2"/>
      <c r="I328" s="2"/>
    </row>
    <row r="329" spans="8:9" x14ac:dyDescent="0.25">
      <c r="H329" s="2"/>
      <c r="I329" s="2"/>
    </row>
    <row r="330" spans="8:9" x14ac:dyDescent="0.25">
      <c r="H330" s="2"/>
      <c r="I330" s="2"/>
    </row>
    <row r="331" spans="8:9" x14ac:dyDescent="0.25">
      <c r="H331" s="2"/>
    </row>
    <row r="332" spans="8:9" x14ac:dyDescent="0.25">
      <c r="H332" s="2"/>
      <c r="I332" s="2"/>
    </row>
    <row r="333" spans="8:9" x14ac:dyDescent="0.25">
      <c r="H333" s="2"/>
      <c r="I333" s="2"/>
    </row>
    <row r="334" spans="8:9" x14ac:dyDescent="0.25">
      <c r="H334" s="2"/>
      <c r="I334" s="2"/>
    </row>
    <row r="335" spans="8:9" x14ac:dyDescent="0.25">
      <c r="H335" s="2"/>
      <c r="I335" s="2"/>
    </row>
    <row r="336" spans="8:9" x14ac:dyDescent="0.25">
      <c r="H336" s="2"/>
      <c r="I336" s="2"/>
    </row>
    <row r="337" spans="8:9" x14ac:dyDescent="0.25">
      <c r="H337" s="2"/>
    </row>
    <row r="338" spans="8:9" x14ac:dyDescent="0.25">
      <c r="H338" s="2"/>
      <c r="I338" s="2"/>
    </row>
    <row r="339" spans="8:9" x14ac:dyDescent="0.25">
      <c r="H339" s="2"/>
      <c r="I339" s="2"/>
    </row>
    <row r="340" spans="8:9" x14ac:dyDescent="0.25">
      <c r="H340" s="2"/>
      <c r="I340" s="2"/>
    </row>
    <row r="341" spans="8:9" x14ac:dyDescent="0.25">
      <c r="H341" s="2"/>
      <c r="I341" s="2"/>
    </row>
    <row r="342" spans="8:9" x14ac:dyDescent="0.25">
      <c r="H342" s="2"/>
      <c r="I342" s="2"/>
    </row>
    <row r="343" spans="8:9" x14ac:dyDescent="0.25">
      <c r="H343" s="2"/>
      <c r="I343" s="2"/>
    </row>
    <row r="344" spans="8:9" x14ac:dyDescent="0.25">
      <c r="H344" s="2"/>
      <c r="I344" s="2"/>
    </row>
    <row r="345" spans="8:9" x14ac:dyDescent="0.25">
      <c r="H345" s="2"/>
      <c r="I345" s="2"/>
    </row>
    <row r="346" spans="8:9" x14ac:dyDescent="0.25">
      <c r="H346" s="2"/>
      <c r="I346" s="2"/>
    </row>
    <row r="347" spans="8:9" x14ac:dyDescent="0.25">
      <c r="H347" s="2"/>
      <c r="I347" s="2"/>
    </row>
    <row r="348" spans="8:9" x14ac:dyDescent="0.25">
      <c r="H348" s="2"/>
      <c r="I348" s="2"/>
    </row>
    <row r="349" spans="8:9" x14ac:dyDescent="0.25">
      <c r="H349" s="2"/>
      <c r="I349" s="2"/>
    </row>
    <row r="350" spans="8:9" x14ac:dyDescent="0.25">
      <c r="H350" s="2"/>
      <c r="I350" s="2"/>
    </row>
    <row r="351" spans="8:9" x14ac:dyDescent="0.25">
      <c r="H351" s="2"/>
      <c r="I351" s="2"/>
    </row>
    <row r="352" spans="8:9" x14ac:dyDescent="0.25">
      <c r="H352" s="2"/>
      <c r="I352" s="2"/>
    </row>
    <row r="353" spans="8:9" x14ac:dyDescent="0.25">
      <c r="H353" s="2"/>
      <c r="I353" s="2"/>
    </row>
    <row r="354" spans="8:9" x14ac:dyDescent="0.25">
      <c r="H354" s="2"/>
      <c r="I354" s="2"/>
    </row>
    <row r="355" spans="8:9" x14ac:dyDescent="0.25">
      <c r="H355" s="2"/>
      <c r="I355" s="2"/>
    </row>
    <row r="356" spans="8:9" x14ac:dyDescent="0.25">
      <c r="H356" s="2"/>
      <c r="I356" s="2"/>
    </row>
    <row r="357" spans="8:9" x14ac:dyDescent="0.25">
      <c r="H357" s="2"/>
      <c r="I357" s="2"/>
    </row>
    <row r="358" spans="8:9" x14ac:dyDescent="0.25">
      <c r="H358" s="2"/>
      <c r="I358" s="2"/>
    </row>
    <row r="359" spans="8:9" x14ac:dyDescent="0.25">
      <c r="H359" s="2"/>
      <c r="I359" s="2"/>
    </row>
    <row r="360" spans="8:9" x14ac:dyDescent="0.25">
      <c r="H360" s="2"/>
      <c r="I360" s="2"/>
    </row>
    <row r="361" spans="8:9" x14ac:dyDescent="0.25">
      <c r="H361" s="2"/>
      <c r="I361" s="2"/>
    </row>
    <row r="362" spans="8:9" x14ac:dyDescent="0.25">
      <c r="H362" s="2"/>
      <c r="I362" s="2"/>
    </row>
    <row r="363" spans="8:9" x14ac:dyDescent="0.25">
      <c r="H363" s="2"/>
    </row>
    <row r="364" spans="8:9" x14ac:dyDescent="0.25">
      <c r="H364" s="2"/>
    </row>
    <row r="365" spans="8:9" x14ac:dyDescent="0.25">
      <c r="H365" s="2"/>
      <c r="I365" s="2"/>
    </row>
    <row r="366" spans="8:9" x14ac:dyDescent="0.25">
      <c r="H366" s="2"/>
    </row>
    <row r="367" spans="8:9" x14ac:dyDescent="0.25">
      <c r="H367" s="2"/>
    </row>
    <row r="368" spans="8:9" x14ac:dyDescent="0.25">
      <c r="H368" s="2"/>
    </row>
    <row r="369" spans="8:9" x14ac:dyDescent="0.25">
      <c r="H369" s="2"/>
    </row>
    <row r="370" spans="8:9" x14ac:dyDescent="0.25">
      <c r="H370" s="2"/>
    </row>
    <row r="371" spans="8:9" x14ac:dyDescent="0.25">
      <c r="H371" s="2"/>
      <c r="I371" s="2"/>
    </row>
    <row r="372" spans="8:9" x14ac:dyDescent="0.25">
      <c r="H372" s="2"/>
    </row>
    <row r="373" spans="8:9" x14ac:dyDescent="0.25">
      <c r="H373" s="2"/>
    </row>
    <row r="374" spans="8:9" x14ac:dyDescent="0.25">
      <c r="H374" s="2"/>
    </row>
    <row r="375" spans="8:9" x14ac:dyDescent="0.25">
      <c r="H375" s="2"/>
    </row>
    <row r="376" spans="8:9" x14ac:dyDescent="0.25">
      <c r="H376" s="2"/>
    </row>
    <row r="377" spans="8:9" x14ac:dyDescent="0.25">
      <c r="H377" s="2"/>
    </row>
    <row r="378" spans="8:9" x14ac:dyDescent="0.25">
      <c r="H378" s="2"/>
    </row>
    <row r="379" spans="8:9" x14ac:dyDescent="0.25">
      <c r="H379" s="2"/>
    </row>
    <row r="380" spans="8:9" x14ac:dyDescent="0.25">
      <c r="H380" s="2"/>
    </row>
    <row r="381" spans="8:9" x14ac:dyDescent="0.25">
      <c r="H381" s="2"/>
    </row>
    <row r="382" spans="8:9" x14ac:dyDescent="0.25">
      <c r="H382" s="2"/>
    </row>
    <row r="383" spans="8:9" x14ac:dyDescent="0.25">
      <c r="H383" s="2"/>
    </row>
    <row r="384" spans="8:9" x14ac:dyDescent="0.25">
      <c r="H384" s="2"/>
    </row>
    <row r="385" spans="8:8" x14ac:dyDescent="0.25">
      <c r="H385" s="2"/>
    </row>
    <row r="386" spans="8:8" x14ac:dyDescent="0.25">
      <c r="H386" s="2"/>
    </row>
    <row r="387" spans="8:8" x14ac:dyDescent="0.25">
      <c r="H387" s="2"/>
    </row>
    <row r="388" spans="8:8" x14ac:dyDescent="0.25">
      <c r="H388" s="2"/>
    </row>
    <row r="389" spans="8:8" x14ac:dyDescent="0.25">
      <c r="H389" s="2"/>
    </row>
    <row r="390" spans="8:8" x14ac:dyDescent="0.25">
      <c r="H390" s="2"/>
    </row>
    <row r="391" spans="8:8" x14ac:dyDescent="0.25">
      <c r="H391" s="2"/>
    </row>
    <row r="392" spans="8:8" x14ac:dyDescent="0.25">
      <c r="H392" s="2"/>
    </row>
    <row r="393" spans="8:8" x14ac:dyDescent="0.25">
      <c r="H393" s="2"/>
    </row>
    <row r="394" spans="8:8" x14ac:dyDescent="0.25">
      <c r="H394" s="2"/>
    </row>
    <row r="395" spans="8:8" x14ac:dyDescent="0.25">
      <c r="H395" s="2"/>
    </row>
    <row r="396" spans="8:8" x14ac:dyDescent="0.25">
      <c r="H396" s="2"/>
    </row>
    <row r="397" spans="8:8" x14ac:dyDescent="0.25">
      <c r="H397" s="2"/>
    </row>
    <row r="398" spans="8:8" x14ac:dyDescent="0.25">
      <c r="H398" s="2"/>
    </row>
    <row r="399" spans="8:8" x14ac:dyDescent="0.25">
      <c r="H399" s="2"/>
    </row>
    <row r="400" spans="8:8" x14ac:dyDescent="0.25">
      <c r="H400" s="2"/>
    </row>
    <row r="401" spans="8:8" x14ac:dyDescent="0.25">
      <c r="H401" s="2"/>
    </row>
    <row r="402" spans="8:8" x14ac:dyDescent="0.25">
      <c r="H402" s="2"/>
    </row>
    <row r="403" spans="8:8" x14ac:dyDescent="0.25">
      <c r="H403" s="2"/>
    </row>
    <row r="404" spans="8:8" x14ac:dyDescent="0.25">
      <c r="H404" s="2"/>
    </row>
    <row r="405" spans="8:8" x14ac:dyDescent="0.25">
      <c r="H405" s="2"/>
    </row>
    <row r="406" spans="8:8" x14ac:dyDescent="0.25">
      <c r="H406" s="2"/>
    </row>
    <row r="407" spans="8:8" x14ac:dyDescent="0.25">
      <c r="H407" s="2"/>
    </row>
    <row r="408" spans="8:8" x14ac:dyDescent="0.25">
      <c r="H408" s="2"/>
    </row>
    <row r="409" spans="8:8" x14ac:dyDescent="0.25">
      <c r="H409" s="2"/>
    </row>
    <row r="410" spans="8:8" x14ac:dyDescent="0.25">
      <c r="H410" s="2"/>
    </row>
    <row r="411" spans="8:8" x14ac:dyDescent="0.25">
      <c r="H411" s="2"/>
    </row>
    <row r="412" spans="8:8" x14ac:dyDescent="0.25">
      <c r="H412" s="2"/>
    </row>
    <row r="413" spans="8:8" x14ac:dyDescent="0.25">
      <c r="H413" s="2"/>
    </row>
    <row r="414" spans="8:8" x14ac:dyDescent="0.25">
      <c r="H414" s="2"/>
    </row>
    <row r="415" spans="8:8" x14ac:dyDescent="0.25">
      <c r="H415" s="2"/>
    </row>
    <row r="416" spans="8:8" x14ac:dyDescent="0.25">
      <c r="H416" s="2"/>
    </row>
    <row r="417" spans="8:8" x14ac:dyDescent="0.25">
      <c r="H417" s="2"/>
    </row>
    <row r="418" spans="8:8" x14ac:dyDescent="0.25">
      <c r="H418" s="2"/>
    </row>
    <row r="419" spans="8:8" x14ac:dyDescent="0.25">
      <c r="H419" s="2"/>
    </row>
    <row r="420" spans="8:8" x14ac:dyDescent="0.25">
      <c r="H420" s="2"/>
    </row>
    <row r="421" spans="8:8" x14ac:dyDescent="0.25">
      <c r="H421" s="2"/>
    </row>
    <row r="422" spans="8:8" x14ac:dyDescent="0.25">
      <c r="H422" s="2"/>
    </row>
    <row r="423" spans="8:8" x14ac:dyDescent="0.25">
      <c r="H423" s="2"/>
    </row>
    <row r="424" spans="8:8" x14ac:dyDescent="0.25">
      <c r="H424" s="2"/>
    </row>
    <row r="425" spans="8:8" x14ac:dyDescent="0.25">
      <c r="H425" s="2"/>
    </row>
    <row r="426" spans="8:8" x14ac:dyDescent="0.25">
      <c r="H426" s="2"/>
    </row>
    <row r="427" spans="8:8" x14ac:dyDescent="0.25">
      <c r="H427" s="2"/>
    </row>
    <row r="428" spans="8:8" x14ac:dyDescent="0.25">
      <c r="H428" s="2"/>
    </row>
    <row r="532" spans="9:9" x14ac:dyDescent="0.25">
      <c r="I532" s="2"/>
    </row>
    <row r="534" spans="9:9" x14ac:dyDescent="0.25">
      <c r="I534" s="2"/>
    </row>
    <row r="535" spans="9:9" x14ac:dyDescent="0.25">
      <c r="I535" s="2"/>
    </row>
    <row r="536" spans="9:9" x14ac:dyDescent="0.25">
      <c r="I536" s="2"/>
    </row>
    <row r="537" spans="9:9" x14ac:dyDescent="0.25">
      <c r="I537" s="2"/>
    </row>
    <row r="538" spans="9:9" x14ac:dyDescent="0.25">
      <c r="I538" s="2"/>
    </row>
    <row r="539" spans="9:9" x14ac:dyDescent="0.25">
      <c r="I539" s="2"/>
    </row>
    <row r="575" spans="9:9" x14ac:dyDescent="0.25">
      <c r="I575" s="2"/>
    </row>
    <row r="576" spans="9:9" x14ac:dyDescent="0.25">
      <c r="I576" s="2"/>
    </row>
    <row r="577" spans="9:9" x14ac:dyDescent="0.25">
      <c r="I577" s="2"/>
    </row>
    <row r="580" spans="9:9" x14ac:dyDescent="0.25">
      <c r="I580" s="2"/>
    </row>
    <row r="583" spans="9:9" x14ac:dyDescent="0.25">
      <c r="I583" s="2"/>
    </row>
    <row r="588" spans="9:9" x14ac:dyDescent="0.25">
      <c r="I588" s="2"/>
    </row>
    <row r="589" spans="9:9" x14ac:dyDescent="0.25">
      <c r="I589" s="2"/>
    </row>
    <row r="593" spans="9:9" x14ac:dyDescent="0.25">
      <c r="I593" s="2"/>
    </row>
    <row r="608" spans="9:9" x14ac:dyDescent="0.25">
      <c r="I608" s="2"/>
    </row>
    <row r="610" spans="9:9" x14ac:dyDescent="0.25">
      <c r="I610" s="2"/>
    </row>
    <row r="619" spans="9:9" x14ac:dyDescent="0.25">
      <c r="I619" s="2"/>
    </row>
    <row r="620" spans="9:9" x14ac:dyDescent="0.25">
      <c r="I620" s="2"/>
    </row>
    <row r="634" spans="9:10" x14ac:dyDescent="0.25">
      <c r="J634" s="2"/>
    </row>
    <row r="635" spans="9:10" x14ac:dyDescent="0.25">
      <c r="I635" s="2"/>
    </row>
    <row r="650" spans="9:9" x14ac:dyDescent="0.25">
      <c r="I650" s="2"/>
    </row>
    <row r="651" spans="9:9" x14ac:dyDescent="0.25">
      <c r="I651" s="2"/>
    </row>
    <row r="652" spans="9:9" x14ac:dyDescent="0.25">
      <c r="I652" s="2"/>
    </row>
    <row r="654" spans="9:9" x14ac:dyDescent="0.25">
      <c r="I654" s="2"/>
    </row>
    <row r="655" spans="9:9" x14ac:dyDescent="0.25">
      <c r="I655" s="2"/>
    </row>
    <row r="671" spans="9:9" x14ac:dyDescent="0.25">
      <c r="I671" s="2"/>
    </row>
    <row r="676" spans="8:10" x14ac:dyDescent="0.25">
      <c r="H676" s="2"/>
      <c r="I676" s="2"/>
    </row>
    <row r="677" spans="8:10" x14ac:dyDescent="0.25">
      <c r="H677" s="2"/>
    </row>
    <row r="678" spans="8:10" x14ac:dyDescent="0.25">
      <c r="H678" s="2"/>
      <c r="I678" s="2"/>
    </row>
    <row r="679" spans="8:10" x14ac:dyDescent="0.25">
      <c r="H679" s="2"/>
    </row>
    <row r="680" spans="8:10" x14ac:dyDescent="0.25">
      <c r="H680" s="2"/>
      <c r="I680" s="2"/>
    </row>
    <row r="681" spans="8:10" x14ac:dyDescent="0.25">
      <c r="H681" s="2"/>
      <c r="I681" s="2"/>
    </row>
    <row r="682" spans="8:10" x14ac:dyDescent="0.25">
      <c r="H682" s="2"/>
    </row>
    <row r="683" spans="8:10" x14ac:dyDescent="0.25">
      <c r="H683" s="2"/>
    </row>
    <row r="684" spans="8:10" x14ac:dyDescent="0.25">
      <c r="H684" s="2"/>
    </row>
    <row r="685" spans="8:10" x14ac:dyDescent="0.25">
      <c r="H685" s="2"/>
    </row>
    <row r="686" spans="8:10" x14ac:dyDescent="0.25">
      <c r="H686" s="2"/>
      <c r="J686" s="2"/>
    </row>
    <row r="687" spans="8:10" x14ac:dyDescent="0.25">
      <c r="H687" s="2"/>
      <c r="J687" s="2"/>
    </row>
    <row r="688" spans="8:10" x14ac:dyDescent="0.25">
      <c r="H688" s="2"/>
    </row>
    <row r="689" spans="8:9" x14ac:dyDescent="0.25">
      <c r="H689" s="2"/>
    </row>
    <row r="690" spans="8:9" x14ac:dyDescent="0.25">
      <c r="H690" s="2"/>
    </row>
    <row r="691" spans="8:9" x14ac:dyDescent="0.25">
      <c r="H691" s="2"/>
    </row>
    <row r="692" spans="8:9" x14ac:dyDescent="0.25">
      <c r="H692" s="2"/>
      <c r="I692" s="2"/>
    </row>
    <row r="693" spans="8:9" x14ac:dyDescent="0.25">
      <c r="H693" s="2"/>
    </row>
    <row r="694" spans="8:9" x14ac:dyDescent="0.25">
      <c r="H694" s="2"/>
      <c r="I694" s="2"/>
    </row>
    <row r="695" spans="8:9" x14ac:dyDescent="0.25">
      <c r="H695" s="2"/>
      <c r="I695" s="2"/>
    </row>
    <row r="696" spans="8:9" x14ac:dyDescent="0.25">
      <c r="H696" s="2"/>
    </row>
    <row r="697" spans="8:9" x14ac:dyDescent="0.25">
      <c r="H697" s="2"/>
    </row>
    <row r="698" spans="8:9" x14ac:dyDescent="0.25">
      <c r="I698" s="2"/>
    </row>
    <row r="703" spans="8:9" x14ac:dyDescent="0.25">
      <c r="I703" s="2"/>
    </row>
    <row r="707" spans="9:10" x14ac:dyDescent="0.25">
      <c r="J707" s="2"/>
    </row>
    <row r="708" spans="9:10" x14ac:dyDescent="0.25">
      <c r="J708" s="2"/>
    </row>
    <row r="712" spans="9:10" x14ac:dyDescent="0.25">
      <c r="I712" s="2"/>
    </row>
    <row r="715" spans="9:10" x14ac:dyDescent="0.25">
      <c r="I715" s="2"/>
    </row>
    <row r="718" spans="9:10" x14ac:dyDescent="0.25">
      <c r="I718" s="2"/>
    </row>
    <row r="726" spans="9:9" x14ac:dyDescent="0.25">
      <c r="I726" s="2"/>
    </row>
    <row r="734" spans="9:9" x14ac:dyDescent="0.25">
      <c r="I734" s="2"/>
    </row>
    <row r="735" spans="9:9" x14ac:dyDescent="0.25">
      <c r="I735" s="2"/>
    </row>
    <row r="736" spans="9:9" x14ac:dyDescent="0.25">
      <c r="I736" s="2"/>
    </row>
    <row r="738" spans="9:9" x14ac:dyDescent="0.25">
      <c r="I738" s="2"/>
    </row>
    <row r="747" spans="9:9" x14ac:dyDescent="0.25">
      <c r="I747" s="2"/>
    </row>
    <row r="748" spans="9:9" x14ac:dyDescent="0.25">
      <c r="I748" s="2"/>
    </row>
    <row r="749" spans="9:9" x14ac:dyDescent="0.25">
      <c r="I749" s="2"/>
    </row>
    <row r="750" spans="9:9" x14ac:dyDescent="0.25">
      <c r="I750" s="2"/>
    </row>
    <row r="751" spans="9:9" x14ac:dyDescent="0.25">
      <c r="I751" s="2"/>
    </row>
    <row r="755" spans="9:10" x14ac:dyDescent="0.25">
      <c r="I755" s="2"/>
    </row>
    <row r="759" spans="9:10" x14ac:dyDescent="0.25">
      <c r="I759" s="2"/>
    </row>
    <row r="760" spans="9:10" x14ac:dyDescent="0.25">
      <c r="I760" s="2"/>
    </row>
    <row r="762" spans="9:10" x14ac:dyDescent="0.25">
      <c r="I762" s="2"/>
    </row>
    <row r="767" spans="9:10" x14ac:dyDescent="0.25">
      <c r="J767" s="2"/>
    </row>
    <row r="769" spans="9:10" x14ac:dyDescent="0.25">
      <c r="J769" s="2"/>
    </row>
    <row r="772" spans="9:10" x14ac:dyDescent="0.25">
      <c r="J772" s="2"/>
    </row>
    <row r="774" spans="9:10" x14ac:dyDescent="0.25">
      <c r="J774" s="2"/>
    </row>
    <row r="775" spans="9:10" x14ac:dyDescent="0.25">
      <c r="I775" s="2"/>
      <c r="J775" s="2"/>
    </row>
    <row r="776" spans="9:10" x14ac:dyDescent="0.25">
      <c r="I776" s="2"/>
    </row>
    <row r="777" spans="9:10" x14ac:dyDescent="0.25">
      <c r="I777" s="2"/>
    </row>
    <row r="780" spans="9:10" x14ac:dyDescent="0.25">
      <c r="I780" s="2"/>
    </row>
    <row r="781" spans="9:10" x14ac:dyDescent="0.25">
      <c r="I781" s="2"/>
      <c r="J781" s="2"/>
    </row>
    <row r="783" spans="9:10" x14ac:dyDescent="0.25">
      <c r="I783" s="2"/>
    </row>
    <row r="784" spans="9:10" x14ac:dyDescent="0.25">
      <c r="I784" s="2"/>
    </row>
    <row r="785" spans="9:9" x14ac:dyDescent="0.25">
      <c r="I785" s="2"/>
    </row>
    <row r="789" spans="9:9" x14ac:dyDescent="0.25">
      <c r="I789" s="2"/>
    </row>
    <row r="794" spans="9:9" x14ac:dyDescent="0.25">
      <c r="I794" s="2"/>
    </row>
    <row r="795" spans="9:9" x14ac:dyDescent="0.25">
      <c r="I795" s="2"/>
    </row>
    <row r="796" spans="9:9" x14ac:dyDescent="0.25">
      <c r="I796" s="2"/>
    </row>
    <row r="798" spans="9:9" x14ac:dyDescent="0.25">
      <c r="I798" s="2"/>
    </row>
    <row r="799" spans="9:9" x14ac:dyDescent="0.25">
      <c r="I799" s="2"/>
    </row>
    <row r="808" spans="8:9" x14ac:dyDescent="0.25">
      <c r="I808" s="2"/>
    </row>
    <row r="809" spans="8:9" x14ac:dyDescent="0.25">
      <c r="I809" s="2"/>
    </row>
    <row r="810" spans="8:9" x14ac:dyDescent="0.25">
      <c r="I810" s="2"/>
    </row>
    <row r="811" spans="8:9" x14ac:dyDescent="0.25">
      <c r="I811" s="2"/>
    </row>
    <row r="812" spans="8:9" x14ac:dyDescent="0.25">
      <c r="I812" s="2"/>
    </row>
    <row r="813" spans="8:9" x14ac:dyDescent="0.25">
      <c r="I813" s="2"/>
    </row>
    <row r="814" spans="8:9" x14ac:dyDescent="0.25">
      <c r="H814" s="2"/>
      <c r="I814" s="2"/>
    </row>
    <row r="815" spans="8:9" x14ac:dyDescent="0.25">
      <c r="H815" s="2"/>
      <c r="I815" s="2"/>
    </row>
    <row r="816" spans="8:9" x14ac:dyDescent="0.25">
      <c r="H816" s="2"/>
      <c r="I816" s="2"/>
    </row>
    <row r="817" spans="8:9" x14ac:dyDescent="0.25">
      <c r="H817" s="2"/>
      <c r="I817" s="2"/>
    </row>
    <row r="818" spans="8:9" x14ac:dyDescent="0.25">
      <c r="H818" s="2"/>
      <c r="I818" s="2"/>
    </row>
    <row r="819" spans="8:9" x14ac:dyDescent="0.25">
      <c r="H819" s="2"/>
      <c r="I819" s="2"/>
    </row>
    <row r="820" spans="8:9" x14ac:dyDescent="0.25">
      <c r="I820" s="2"/>
    </row>
    <row r="821" spans="8:9" x14ac:dyDescent="0.25">
      <c r="I821" s="2"/>
    </row>
    <row r="822" spans="8:9" x14ac:dyDescent="0.25">
      <c r="I822" s="2"/>
    </row>
    <row r="823" spans="8:9" x14ac:dyDescent="0.25">
      <c r="I823" s="2"/>
    </row>
    <row r="827" spans="8:9" x14ac:dyDescent="0.25">
      <c r="H827" s="2"/>
    </row>
    <row r="828" spans="8:9" x14ac:dyDescent="0.25">
      <c r="H828" s="2"/>
      <c r="I828" s="2"/>
    </row>
    <row r="829" spans="8:9" x14ac:dyDescent="0.25">
      <c r="I829" s="2"/>
    </row>
    <row r="830" spans="8:9" x14ac:dyDescent="0.25">
      <c r="I830" s="2"/>
    </row>
    <row r="831" spans="8:9" x14ac:dyDescent="0.25">
      <c r="I831" s="2"/>
    </row>
    <row r="833" spans="9:9" x14ac:dyDescent="0.25">
      <c r="I833" s="2"/>
    </row>
    <row r="834" spans="9:9" x14ac:dyDescent="0.25">
      <c r="I834" s="2"/>
    </row>
    <row r="835" spans="9:9" x14ac:dyDescent="0.25">
      <c r="I835" s="2"/>
    </row>
    <row r="836" spans="9:9" x14ac:dyDescent="0.25">
      <c r="I836" s="2"/>
    </row>
    <row r="838" spans="9:9" x14ac:dyDescent="0.25">
      <c r="I838" s="2"/>
    </row>
    <row r="839" spans="9:9" x14ac:dyDescent="0.25">
      <c r="I839" s="2"/>
    </row>
    <row r="841" spans="9:9" x14ac:dyDescent="0.25">
      <c r="I841" s="2"/>
    </row>
    <row r="842" spans="9:9" x14ac:dyDescent="0.25">
      <c r="I842" s="2"/>
    </row>
    <row r="844" spans="9:9" x14ac:dyDescent="0.25">
      <c r="I844" s="2"/>
    </row>
    <row r="845" spans="9:9" x14ac:dyDescent="0.25">
      <c r="I845" s="2"/>
    </row>
    <row r="846" spans="9:9" x14ac:dyDescent="0.25">
      <c r="I846" s="2"/>
    </row>
    <row r="847" spans="9:9" x14ac:dyDescent="0.25">
      <c r="I847" s="2"/>
    </row>
    <row r="848" spans="9:9" x14ac:dyDescent="0.25">
      <c r="I848" s="2"/>
    </row>
    <row r="849" spans="9:10" x14ac:dyDescent="0.25">
      <c r="I849" s="2"/>
    </row>
    <row r="850" spans="9:10" x14ac:dyDescent="0.25">
      <c r="I850" s="2"/>
    </row>
    <row r="851" spans="9:10" x14ac:dyDescent="0.25">
      <c r="I851" s="2"/>
    </row>
    <row r="852" spans="9:10" x14ac:dyDescent="0.25">
      <c r="I852" s="2"/>
    </row>
    <row r="853" spans="9:10" x14ac:dyDescent="0.25">
      <c r="I853" s="2"/>
    </row>
    <row r="854" spans="9:10" x14ac:dyDescent="0.25">
      <c r="I854" s="2"/>
    </row>
    <row r="855" spans="9:10" x14ac:dyDescent="0.25">
      <c r="J855" s="2"/>
    </row>
    <row r="856" spans="9:10" x14ac:dyDescent="0.25">
      <c r="I856" s="2"/>
    </row>
    <row r="857" spans="9:10" x14ac:dyDescent="0.25">
      <c r="I857" s="2"/>
    </row>
    <row r="858" spans="9:10" x14ac:dyDescent="0.25">
      <c r="I858" s="2"/>
    </row>
    <row r="859" spans="9:10" x14ac:dyDescent="0.25">
      <c r="I859" s="2"/>
    </row>
    <row r="860" spans="9:10" x14ac:dyDescent="0.25">
      <c r="I860" s="2"/>
    </row>
    <row r="861" spans="9:10" x14ac:dyDescent="0.25">
      <c r="I861" s="2"/>
    </row>
    <row r="862" spans="9:10" x14ac:dyDescent="0.25">
      <c r="I862" s="2"/>
    </row>
    <row r="863" spans="9:10" x14ac:dyDescent="0.25">
      <c r="I863" s="2"/>
    </row>
    <row r="864" spans="9:10" x14ac:dyDescent="0.25">
      <c r="I864" s="2"/>
    </row>
    <row r="865" spans="9:9" x14ac:dyDescent="0.25">
      <c r="I865" s="2"/>
    </row>
    <row r="866" spans="9:9" x14ac:dyDescent="0.25">
      <c r="I866" s="2"/>
    </row>
    <row r="867" spans="9:9" x14ac:dyDescent="0.25">
      <c r="I867" s="2"/>
    </row>
    <row r="868" spans="9:9" x14ac:dyDescent="0.25">
      <c r="I868" s="2"/>
    </row>
    <row r="870" spans="9:9" x14ac:dyDescent="0.25">
      <c r="I870" s="2"/>
    </row>
    <row r="871" spans="9:9" x14ac:dyDescent="0.25">
      <c r="I871" s="2"/>
    </row>
    <row r="872" spans="9:9" x14ac:dyDescent="0.25">
      <c r="I872" s="2"/>
    </row>
    <row r="873" spans="9:9" x14ac:dyDescent="0.25">
      <c r="I873" s="2"/>
    </row>
    <row r="874" spans="9:9" x14ac:dyDescent="0.25">
      <c r="I874" s="2"/>
    </row>
    <row r="875" spans="9:9" x14ac:dyDescent="0.25">
      <c r="I875" s="2"/>
    </row>
    <row r="876" spans="9:9" x14ac:dyDescent="0.25">
      <c r="I876" s="2"/>
    </row>
    <row r="877" spans="9:9" x14ac:dyDescent="0.25">
      <c r="I877" s="2"/>
    </row>
    <row r="878" spans="9:9" x14ac:dyDescent="0.25">
      <c r="I878" s="2"/>
    </row>
    <row r="879" spans="9:9" x14ac:dyDescent="0.25">
      <c r="I879" s="2"/>
    </row>
    <row r="880" spans="9:9" x14ac:dyDescent="0.25">
      <c r="I880" s="2"/>
    </row>
    <row r="881" spans="9:9" x14ac:dyDescent="0.25">
      <c r="I881" s="2"/>
    </row>
    <row r="882" spans="9:9" x14ac:dyDescent="0.25">
      <c r="I882" s="2"/>
    </row>
    <row r="883" spans="9:9" x14ac:dyDescent="0.25">
      <c r="I883" s="2"/>
    </row>
    <row r="884" spans="9:9" x14ac:dyDescent="0.25">
      <c r="I884" s="2"/>
    </row>
    <row r="885" spans="9:9" x14ac:dyDescent="0.25">
      <c r="I885" s="2"/>
    </row>
    <row r="886" spans="9:9" x14ac:dyDescent="0.25">
      <c r="I886" s="2"/>
    </row>
    <row r="887" spans="9:9" x14ac:dyDescent="0.25">
      <c r="I887" s="2"/>
    </row>
    <row r="888" spans="9:9" x14ac:dyDescent="0.25">
      <c r="I888" s="2"/>
    </row>
    <row r="889" spans="9:9" x14ac:dyDescent="0.25">
      <c r="I889" s="2"/>
    </row>
    <row r="890" spans="9:9" x14ac:dyDescent="0.25">
      <c r="I890" s="2"/>
    </row>
    <row r="891" spans="9:9" x14ac:dyDescent="0.25">
      <c r="I891" s="2"/>
    </row>
    <row r="892" spans="9:9" x14ac:dyDescent="0.25">
      <c r="I892" s="2"/>
    </row>
    <row r="893" spans="9:9" x14ac:dyDescent="0.25">
      <c r="I893" s="2"/>
    </row>
    <row r="894" spans="9:9" x14ac:dyDescent="0.25">
      <c r="I894" s="2"/>
    </row>
    <row r="895" spans="9:9" x14ac:dyDescent="0.25">
      <c r="I895" s="2"/>
    </row>
    <row r="896" spans="9:9" x14ac:dyDescent="0.25">
      <c r="I896" s="2"/>
    </row>
    <row r="897" spans="9:10" x14ac:dyDescent="0.25">
      <c r="I897" s="2"/>
    </row>
    <row r="898" spans="9:10" x14ac:dyDescent="0.25">
      <c r="I898" s="2"/>
    </row>
    <row r="899" spans="9:10" x14ac:dyDescent="0.25">
      <c r="I899" s="2"/>
    </row>
    <row r="900" spans="9:10" x14ac:dyDescent="0.25">
      <c r="I900" s="2"/>
    </row>
    <row r="901" spans="9:10" x14ac:dyDescent="0.25">
      <c r="I901" s="2"/>
    </row>
    <row r="904" spans="9:10" x14ac:dyDescent="0.25">
      <c r="J904" s="2"/>
    </row>
    <row r="914" spans="10:10" x14ac:dyDescent="0.25">
      <c r="J914" s="2"/>
    </row>
    <row r="969" spans="9:9" x14ac:dyDescent="0.25">
      <c r="I969" s="2"/>
    </row>
    <row r="973" spans="9:9" x14ac:dyDescent="0.25">
      <c r="I973" s="2"/>
    </row>
    <row r="984" spans="9:10" x14ac:dyDescent="0.25">
      <c r="I984" s="2"/>
      <c r="J984" s="2"/>
    </row>
    <row r="989" spans="9:10" x14ac:dyDescent="0.25">
      <c r="I989" s="2"/>
    </row>
    <row r="991" spans="9:10" x14ac:dyDescent="0.25">
      <c r="I991" s="2"/>
    </row>
    <row r="993" spans="9:10" x14ac:dyDescent="0.25">
      <c r="I993" s="2"/>
    </row>
    <row r="995" spans="9:10" x14ac:dyDescent="0.25">
      <c r="I995" s="2"/>
    </row>
    <row r="996" spans="9:10" x14ac:dyDescent="0.25">
      <c r="I996" s="2"/>
    </row>
    <row r="997" spans="9:10" x14ac:dyDescent="0.25">
      <c r="I997" s="2"/>
    </row>
    <row r="998" spans="9:10" x14ac:dyDescent="0.25">
      <c r="I998" s="2"/>
    </row>
    <row r="999" spans="9:10" x14ac:dyDescent="0.25">
      <c r="I999" s="2"/>
    </row>
    <row r="1000" spans="9:10" x14ac:dyDescent="0.25">
      <c r="I1000" s="2"/>
    </row>
    <row r="1002" spans="9:10" x14ac:dyDescent="0.25">
      <c r="I1002" s="2"/>
    </row>
    <row r="1003" spans="9:10" x14ac:dyDescent="0.25">
      <c r="J1003" s="2"/>
    </row>
    <row r="1015" spans="9:9" x14ac:dyDescent="0.25">
      <c r="I1015" s="2"/>
    </row>
    <row r="1016" spans="9:9" x14ac:dyDescent="0.25">
      <c r="I1016" s="2"/>
    </row>
    <row r="1024" spans="9:9" x14ac:dyDescent="0.25">
      <c r="I1024" s="2"/>
    </row>
    <row r="1025" spans="9:10" x14ac:dyDescent="0.25">
      <c r="I1025" s="2"/>
    </row>
    <row r="1026" spans="9:10" x14ac:dyDescent="0.25">
      <c r="I1026" s="2"/>
    </row>
    <row r="1027" spans="9:10" x14ac:dyDescent="0.25">
      <c r="I1027" s="2"/>
    </row>
    <row r="1039" spans="9:10" x14ac:dyDescent="0.25">
      <c r="I1039" s="2"/>
      <c r="J1039" s="2"/>
    </row>
    <row r="1041" spans="9:10" x14ac:dyDescent="0.25">
      <c r="I1041" s="2"/>
    </row>
    <row r="1042" spans="9:10" x14ac:dyDescent="0.25">
      <c r="I1042" s="2"/>
    </row>
    <row r="1043" spans="9:10" x14ac:dyDescent="0.25">
      <c r="I1043" s="2"/>
    </row>
    <row r="1044" spans="9:10" x14ac:dyDescent="0.25">
      <c r="I1044" s="2"/>
    </row>
    <row r="1045" spans="9:10" x14ac:dyDescent="0.25">
      <c r="I1045" s="2"/>
    </row>
    <row r="1047" spans="9:10" x14ac:dyDescent="0.25">
      <c r="I1047" s="2"/>
    </row>
    <row r="1048" spans="9:10" x14ac:dyDescent="0.25">
      <c r="I1048" s="2"/>
    </row>
    <row r="1052" spans="9:10" x14ac:dyDescent="0.25">
      <c r="I1052" s="2"/>
    </row>
    <row r="1053" spans="9:10" x14ac:dyDescent="0.25">
      <c r="I1053" s="2"/>
      <c r="J1053" s="2"/>
    </row>
    <row r="1054" spans="9:10" x14ac:dyDescent="0.25">
      <c r="I1054" s="2"/>
    </row>
    <row r="1058" spans="9:10" x14ac:dyDescent="0.25">
      <c r="I1058" s="2"/>
    </row>
    <row r="1066" spans="9:10" x14ac:dyDescent="0.25">
      <c r="J1066" s="2"/>
    </row>
    <row r="1069" spans="9:10" x14ac:dyDescent="0.25">
      <c r="I1069" s="2"/>
    </row>
    <row r="1070" spans="9:10" x14ac:dyDescent="0.25">
      <c r="I1070" s="2"/>
    </row>
    <row r="1074" spans="9:9" x14ac:dyDescent="0.25">
      <c r="I1074" s="2"/>
    </row>
    <row r="1075" spans="9:9" x14ac:dyDescent="0.25">
      <c r="I1075" s="2"/>
    </row>
    <row r="1085" spans="9:9" x14ac:dyDescent="0.25">
      <c r="I1085" s="2"/>
    </row>
    <row r="1086" spans="9:9" x14ac:dyDescent="0.25">
      <c r="I1086" s="2"/>
    </row>
    <row r="1087" spans="9:9" x14ac:dyDescent="0.25">
      <c r="I1087" s="2"/>
    </row>
    <row r="1088" spans="9:9" x14ac:dyDescent="0.25">
      <c r="I1088" s="2"/>
    </row>
    <row r="1089" spans="9:10" x14ac:dyDescent="0.25">
      <c r="I1089" s="2"/>
    </row>
    <row r="1090" spans="9:10" x14ac:dyDescent="0.25">
      <c r="I1090" s="2"/>
    </row>
    <row r="1099" spans="9:10" x14ac:dyDescent="0.25">
      <c r="I1099" s="2"/>
    </row>
    <row r="1100" spans="9:10" x14ac:dyDescent="0.25">
      <c r="J1100" s="2"/>
    </row>
    <row r="1101" spans="9:10" x14ac:dyDescent="0.25">
      <c r="J1101" s="2"/>
    </row>
    <row r="1102" spans="9:10" x14ac:dyDescent="0.25">
      <c r="I1102" s="2"/>
    </row>
    <row r="1103" spans="9:10" x14ac:dyDescent="0.25">
      <c r="I1103" s="2"/>
    </row>
    <row r="1104" spans="9:10" x14ac:dyDescent="0.25">
      <c r="I1104" s="2"/>
    </row>
    <row r="1106" spans="9:10" x14ac:dyDescent="0.25">
      <c r="I1106" s="2"/>
    </row>
    <row r="1107" spans="9:10" x14ac:dyDescent="0.25">
      <c r="I1107" s="2"/>
    </row>
    <row r="1109" spans="9:10" x14ac:dyDescent="0.25">
      <c r="I1109" s="2"/>
    </row>
    <row r="1117" spans="9:10" x14ac:dyDescent="0.25">
      <c r="J1117" s="2"/>
    </row>
    <row r="1118" spans="9:10" x14ac:dyDescent="0.25">
      <c r="I1118" s="2"/>
    </row>
    <row r="1119" spans="9:10" x14ac:dyDescent="0.25">
      <c r="J1119" s="2"/>
    </row>
    <row r="1120" spans="9:10" x14ac:dyDescent="0.25">
      <c r="I1120" s="2"/>
    </row>
    <row r="1128" spans="9:10" x14ac:dyDescent="0.25">
      <c r="I1128" s="2"/>
    </row>
    <row r="1130" spans="9:10" x14ac:dyDescent="0.25">
      <c r="J1130" s="2"/>
    </row>
    <row r="1133" spans="9:10" x14ac:dyDescent="0.25">
      <c r="I1133" s="2"/>
    </row>
    <row r="1140" spans="9:10" x14ac:dyDescent="0.25">
      <c r="J1140" s="2"/>
    </row>
    <row r="1141" spans="9:10" x14ac:dyDescent="0.25">
      <c r="I1141" s="2"/>
    </row>
    <row r="1142" spans="9:10" x14ac:dyDescent="0.25">
      <c r="I1142" s="2"/>
    </row>
    <row r="1143" spans="9:10" x14ac:dyDescent="0.25">
      <c r="I1143" s="2"/>
    </row>
    <row r="1144" spans="9:10" x14ac:dyDescent="0.25">
      <c r="I1144" s="2"/>
    </row>
    <row r="1145" spans="9:10" x14ac:dyDescent="0.25">
      <c r="I1145" s="2"/>
    </row>
    <row r="1146" spans="9:10" x14ac:dyDescent="0.25">
      <c r="I1146" s="2"/>
    </row>
    <row r="1148" spans="9:10" x14ac:dyDescent="0.25">
      <c r="I1148" s="2"/>
    </row>
    <row r="1149" spans="9:10" x14ac:dyDescent="0.25">
      <c r="I1149" s="2"/>
    </row>
    <row r="1150" spans="9:10" x14ac:dyDescent="0.25">
      <c r="I1150" s="2"/>
      <c r="J1150" s="2"/>
    </row>
    <row r="1151" spans="9:10" x14ac:dyDescent="0.25">
      <c r="I1151" s="2"/>
      <c r="J1151" s="2"/>
    </row>
    <row r="1154" spans="9:10" x14ac:dyDescent="0.25">
      <c r="I1154" s="2"/>
      <c r="J1154" s="2"/>
    </row>
    <row r="1155" spans="9:10" x14ac:dyDescent="0.25">
      <c r="I1155" s="2"/>
      <c r="J1155" s="2"/>
    </row>
    <row r="1157" spans="9:10" x14ac:dyDescent="0.25">
      <c r="J1157" s="2"/>
    </row>
    <row r="1158" spans="9:10" x14ac:dyDescent="0.25">
      <c r="J1158" s="2"/>
    </row>
    <row r="1160" spans="9:10" x14ac:dyDescent="0.25">
      <c r="I1160" s="2"/>
    </row>
    <row r="1161" spans="9:10" x14ac:dyDescent="0.25">
      <c r="I1161" s="2"/>
    </row>
    <row r="1162" spans="9:10" x14ac:dyDescent="0.25">
      <c r="I1162" s="2"/>
    </row>
    <row r="1163" spans="9:10" x14ac:dyDescent="0.25">
      <c r="I1163" s="2"/>
      <c r="J1163" s="2"/>
    </row>
    <row r="1165" spans="9:10" x14ac:dyDescent="0.25">
      <c r="J1165" s="2"/>
    </row>
    <row r="1166" spans="9:10" x14ac:dyDescent="0.25">
      <c r="I1166" s="2"/>
    </row>
    <row r="1167" spans="9:10" x14ac:dyDescent="0.25">
      <c r="I1167" s="2"/>
      <c r="J1167" s="2"/>
    </row>
    <row r="1171" spans="9:10" x14ac:dyDescent="0.25">
      <c r="I1171" s="2"/>
    </row>
    <row r="1172" spans="9:10" x14ac:dyDescent="0.25">
      <c r="I1172" s="2"/>
    </row>
    <row r="1173" spans="9:10" x14ac:dyDescent="0.25">
      <c r="I1173" s="2"/>
    </row>
    <row r="1174" spans="9:10" x14ac:dyDescent="0.25">
      <c r="I1174" s="2"/>
    </row>
    <row r="1175" spans="9:10" x14ac:dyDescent="0.25">
      <c r="I1175" s="2"/>
    </row>
    <row r="1176" spans="9:10" x14ac:dyDescent="0.25">
      <c r="I1176" s="2"/>
    </row>
    <row r="1177" spans="9:10" x14ac:dyDescent="0.25">
      <c r="I1177" s="2"/>
    </row>
    <row r="1178" spans="9:10" x14ac:dyDescent="0.25">
      <c r="I1178" s="2"/>
    </row>
    <row r="1179" spans="9:10" x14ac:dyDescent="0.25">
      <c r="I1179" s="2"/>
    </row>
    <row r="1180" spans="9:10" x14ac:dyDescent="0.25">
      <c r="I1180" s="2"/>
    </row>
    <row r="1181" spans="9:10" x14ac:dyDescent="0.25">
      <c r="I1181" s="2"/>
    </row>
    <row r="1182" spans="9:10" x14ac:dyDescent="0.25">
      <c r="I1182" s="2"/>
    </row>
    <row r="1183" spans="9:10" x14ac:dyDescent="0.25">
      <c r="I1183" s="2"/>
      <c r="J1183" s="2"/>
    </row>
    <row r="1184" spans="9:10" x14ac:dyDescent="0.25">
      <c r="I1184" s="2"/>
    </row>
    <row r="1185" spans="9:10" x14ac:dyDescent="0.25">
      <c r="I1185" s="2"/>
    </row>
    <row r="1186" spans="9:10" x14ac:dyDescent="0.25">
      <c r="I1186" s="2"/>
    </row>
    <row r="1187" spans="9:10" x14ac:dyDescent="0.25">
      <c r="I1187" s="2"/>
      <c r="J1187" s="2"/>
    </row>
    <row r="1188" spans="9:10" x14ac:dyDescent="0.25">
      <c r="J1188" s="2"/>
    </row>
    <row r="1190" spans="9:10" x14ac:dyDescent="0.25">
      <c r="J1190" s="2"/>
    </row>
    <row r="1193" spans="9:10" x14ac:dyDescent="0.25">
      <c r="I1193" s="2"/>
    </row>
    <row r="1194" spans="9:10" x14ac:dyDescent="0.25">
      <c r="I1194" s="2"/>
    </row>
    <row r="1196" spans="9:10" x14ac:dyDescent="0.25">
      <c r="I1196" s="2"/>
      <c r="J1196" s="2"/>
    </row>
    <row r="1197" spans="9:10" x14ac:dyDescent="0.25">
      <c r="J1197" s="2"/>
    </row>
    <row r="1199" spans="9:10" x14ac:dyDescent="0.25">
      <c r="I1199" s="2"/>
    </row>
    <row r="1200" spans="9:10" x14ac:dyDescent="0.25">
      <c r="I1200" s="2"/>
    </row>
    <row r="1202" spans="9:10" x14ac:dyDescent="0.25">
      <c r="J1202" s="2"/>
    </row>
    <row r="1204" spans="9:10" x14ac:dyDescent="0.25">
      <c r="J1204" s="2"/>
    </row>
    <row r="1205" spans="9:10" x14ac:dyDescent="0.25">
      <c r="J1205" s="2"/>
    </row>
    <row r="1206" spans="9:10" x14ac:dyDescent="0.25">
      <c r="I1206" s="2"/>
    </row>
    <row r="1207" spans="9:10" x14ac:dyDescent="0.25">
      <c r="I1207" s="2"/>
      <c r="J1207" s="2"/>
    </row>
    <row r="1208" spans="9:10" x14ac:dyDescent="0.25">
      <c r="J1208" s="2"/>
    </row>
    <row r="1209" spans="9:10" x14ac:dyDescent="0.25">
      <c r="I1209" s="2"/>
    </row>
    <row r="1210" spans="9:10" x14ac:dyDescent="0.25">
      <c r="I1210" s="2"/>
    </row>
    <row r="1211" spans="9:10" x14ac:dyDescent="0.25">
      <c r="I1211" s="2"/>
    </row>
    <row r="1212" spans="9:10" x14ac:dyDescent="0.25">
      <c r="I1212" s="2"/>
    </row>
    <row r="1213" spans="9:10" x14ac:dyDescent="0.25">
      <c r="I1213" s="2"/>
      <c r="J1213" s="2"/>
    </row>
    <row r="1214" spans="9:10" x14ac:dyDescent="0.25">
      <c r="I1214" s="2"/>
    </row>
    <row r="1215" spans="9:10" x14ac:dyDescent="0.25">
      <c r="I1215" s="2"/>
    </row>
    <row r="1216" spans="9:10" x14ac:dyDescent="0.25">
      <c r="I1216" s="2"/>
      <c r="J1216" s="2"/>
    </row>
    <row r="1217" spans="9:10" x14ac:dyDescent="0.25">
      <c r="I1217" s="2"/>
    </row>
    <row r="1218" spans="9:10" x14ac:dyDescent="0.25">
      <c r="I1218" s="2"/>
    </row>
    <row r="1219" spans="9:10" x14ac:dyDescent="0.25">
      <c r="I1219" s="2"/>
    </row>
    <row r="1220" spans="9:10" x14ac:dyDescent="0.25">
      <c r="I1220" s="2"/>
    </row>
    <row r="1221" spans="9:10" x14ac:dyDescent="0.25">
      <c r="I1221" s="2"/>
    </row>
    <row r="1226" spans="9:10" x14ac:dyDescent="0.25">
      <c r="I1226" s="2"/>
    </row>
    <row r="1227" spans="9:10" x14ac:dyDescent="0.25">
      <c r="J1227" s="2"/>
    </row>
    <row r="1228" spans="9:10" x14ac:dyDescent="0.25">
      <c r="J1228" s="2"/>
    </row>
    <row r="1229" spans="9:10" x14ac:dyDescent="0.25">
      <c r="J1229" s="2"/>
    </row>
    <row r="1234" spans="9:10" x14ac:dyDescent="0.25">
      <c r="I1234" s="2"/>
    </row>
    <row r="1237" spans="9:10" x14ac:dyDescent="0.25">
      <c r="J1237" s="2"/>
    </row>
    <row r="1238" spans="9:10" x14ac:dyDescent="0.25">
      <c r="I1238" s="2"/>
    </row>
    <row r="1239" spans="9:10" x14ac:dyDescent="0.25">
      <c r="I1239" s="2"/>
    </row>
    <row r="1240" spans="9:10" x14ac:dyDescent="0.25">
      <c r="J1240" s="2"/>
    </row>
    <row r="1241" spans="9:10" x14ac:dyDescent="0.25">
      <c r="I1241" s="2"/>
    </row>
    <row r="1242" spans="9:10" x14ac:dyDescent="0.25">
      <c r="I1242" s="2"/>
    </row>
    <row r="1243" spans="9:10" x14ac:dyDescent="0.25">
      <c r="J1243" s="2"/>
    </row>
    <row r="1244" spans="9:10" x14ac:dyDescent="0.25">
      <c r="I1244" s="2"/>
    </row>
    <row r="1246" spans="9:10" x14ac:dyDescent="0.25">
      <c r="I1246" s="2"/>
    </row>
    <row r="1250" spans="9:9" x14ac:dyDescent="0.25">
      <c r="I1250" s="2"/>
    </row>
    <row r="1251" spans="9:9" x14ac:dyDescent="0.25">
      <c r="I1251" s="2"/>
    </row>
    <row r="1252" spans="9:9" x14ac:dyDescent="0.25">
      <c r="I1252" s="2"/>
    </row>
    <row r="1253" spans="9:9" x14ac:dyDescent="0.25">
      <c r="I1253" s="2"/>
    </row>
    <row r="1255" spans="9:9" x14ac:dyDescent="0.25">
      <c r="I1255" s="2"/>
    </row>
    <row r="1259" spans="9:9" x14ac:dyDescent="0.25">
      <c r="I1259" s="2"/>
    </row>
    <row r="1261" spans="9:9" x14ac:dyDescent="0.25">
      <c r="I1261" s="2"/>
    </row>
    <row r="1262" spans="9:9" x14ac:dyDescent="0.25">
      <c r="I1262" s="2"/>
    </row>
    <row r="1263" spans="9:9" x14ac:dyDescent="0.25">
      <c r="I1263" s="2"/>
    </row>
    <row r="1264" spans="9:9" x14ac:dyDescent="0.25">
      <c r="I1264" s="2"/>
    </row>
    <row r="1265" spans="8:9" x14ac:dyDescent="0.25">
      <c r="I1265" s="2"/>
    </row>
    <row r="1267" spans="8:9" x14ac:dyDescent="0.25">
      <c r="I1267" s="2"/>
    </row>
    <row r="1268" spans="8:9" x14ac:dyDescent="0.25">
      <c r="I1268" s="2"/>
    </row>
    <row r="1270" spans="8:9" x14ac:dyDescent="0.25">
      <c r="I1270" s="2"/>
    </row>
    <row r="1271" spans="8:9" x14ac:dyDescent="0.25">
      <c r="I1271" s="2"/>
    </row>
    <row r="1275" spans="8:9" x14ac:dyDescent="0.25">
      <c r="I1275" s="2"/>
    </row>
    <row r="1276" spans="8:9" x14ac:dyDescent="0.25">
      <c r="I1276" s="2"/>
    </row>
    <row r="1277" spans="8:9" x14ac:dyDescent="0.25">
      <c r="H1277" s="2"/>
    </row>
    <row r="1278" spans="8:9" x14ac:dyDescent="0.25">
      <c r="H1278" s="2"/>
    </row>
    <row r="1279" spans="8:9" x14ac:dyDescent="0.25">
      <c r="H1279" s="2"/>
      <c r="I1279" s="2"/>
    </row>
    <row r="1280" spans="8:9" x14ac:dyDescent="0.25">
      <c r="I1280" s="2"/>
    </row>
    <row r="1281" spans="9:10" x14ac:dyDescent="0.25">
      <c r="I1281" s="2"/>
      <c r="J1281" s="2"/>
    </row>
    <row r="1287" spans="9:10" x14ac:dyDescent="0.25">
      <c r="I1287" s="2"/>
    </row>
    <row r="1290" spans="9:10" x14ac:dyDescent="0.25">
      <c r="I1290" s="2"/>
    </row>
    <row r="1291" spans="9:10" x14ac:dyDescent="0.25">
      <c r="I1291" s="2"/>
    </row>
    <row r="1292" spans="9:10" x14ac:dyDescent="0.25">
      <c r="I1292" s="2"/>
    </row>
    <row r="1293" spans="9:10" x14ac:dyDescent="0.25">
      <c r="I1293" s="2"/>
    </row>
    <row r="1294" spans="9:10" x14ac:dyDescent="0.25">
      <c r="I1294" s="2"/>
    </row>
    <row r="1295" spans="9:10" x14ac:dyDescent="0.25">
      <c r="I1295" s="2"/>
    </row>
    <row r="1297" spans="8:10" x14ac:dyDescent="0.25">
      <c r="I1297" s="2"/>
    </row>
    <row r="1298" spans="8:10" x14ac:dyDescent="0.25">
      <c r="I1298" s="2"/>
    </row>
    <row r="1300" spans="8:10" x14ac:dyDescent="0.25">
      <c r="I1300" s="2"/>
    </row>
    <row r="1301" spans="8:10" x14ac:dyDescent="0.25">
      <c r="I1301" s="2"/>
    </row>
    <row r="1302" spans="8:10" x14ac:dyDescent="0.25">
      <c r="I1302" s="2"/>
    </row>
    <row r="1303" spans="8:10" x14ac:dyDescent="0.25">
      <c r="I1303" s="2"/>
    </row>
    <row r="1304" spans="8:10" x14ac:dyDescent="0.25">
      <c r="H1304" s="2"/>
      <c r="I1304" s="2"/>
    </row>
    <row r="1305" spans="8:10" x14ac:dyDescent="0.25">
      <c r="H1305" s="2"/>
    </row>
    <row r="1306" spans="8:10" x14ac:dyDescent="0.25">
      <c r="H1306" s="2"/>
      <c r="I1306" s="2"/>
    </row>
    <row r="1307" spans="8:10" x14ac:dyDescent="0.25">
      <c r="H1307" s="2"/>
    </row>
    <row r="1308" spans="8:10" x14ac:dyDescent="0.25">
      <c r="H1308" s="2"/>
    </row>
    <row r="1309" spans="8:10" x14ac:dyDescent="0.25">
      <c r="H1309" s="2"/>
      <c r="I1309" s="2"/>
      <c r="J1309" s="2"/>
    </row>
    <row r="1310" spans="8:10" x14ac:dyDescent="0.25">
      <c r="H1310" s="2"/>
      <c r="I1310" s="2"/>
    </row>
    <row r="1311" spans="8:10" x14ac:dyDescent="0.25">
      <c r="H1311" s="2"/>
      <c r="I1311" s="2"/>
    </row>
    <row r="1312" spans="8:10" x14ac:dyDescent="0.25">
      <c r="H1312" s="2"/>
    </row>
    <row r="1313" spans="8:9" x14ac:dyDescent="0.25">
      <c r="H1313" s="2"/>
    </row>
    <row r="1314" spans="8:9" x14ac:dyDescent="0.25">
      <c r="H1314" s="2"/>
      <c r="I1314" s="2"/>
    </row>
    <row r="1315" spans="8:9" x14ac:dyDescent="0.25">
      <c r="H1315" s="2"/>
    </row>
    <row r="1316" spans="8:9" x14ac:dyDescent="0.25">
      <c r="H1316" s="2"/>
      <c r="I1316" s="2"/>
    </row>
    <row r="1317" spans="8:9" x14ac:dyDescent="0.25">
      <c r="H1317" s="2"/>
    </row>
    <row r="1318" spans="8:9" x14ac:dyDescent="0.25">
      <c r="H1318" s="2"/>
    </row>
    <row r="1319" spans="8:9" x14ac:dyDescent="0.25">
      <c r="H1319" s="2"/>
    </row>
    <row r="1320" spans="8:9" x14ac:dyDescent="0.25">
      <c r="H1320" s="2"/>
      <c r="I1320" s="2"/>
    </row>
    <row r="1321" spans="8:9" x14ac:dyDescent="0.25">
      <c r="H1321" s="2"/>
      <c r="I1321" s="2"/>
    </row>
    <row r="1322" spans="8:9" x14ac:dyDescent="0.25">
      <c r="H1322" s="2"/>
      <c r="I1322" s="2"/>
    </row>
    <row r="1323" spans="8:9" x14ac:dyDescent="0.25">
      <c r="H1323" s="2"/>
      <c r="I1323" s="2"/>
    </row>
    <row r="1324" spans="8:9" x14ac:dyDescent="0.25">
      <c r="H1324" s="2"/>
    </row>
    <row r="1325" spans="8:9" x14ac:dyDescent="0.25">
      <c r="H1325" s="2"/>
      <c r="I1325" s="2"/>
    </row>
    <row r="1326" spans="8:9" x14ac:dyDescent="0.25">
      <c r="H1326" s="2"/>
    </row>
    <row r="1327" spans="8:9" x14ac:dyDescent="0.25">
      <c r="H1327" s="2"/>
    </row>
    <row r="1328" spans="8:9" x14ac:dyDescent="0.25">
      <c r="H1328" s="2"/>
    </row>
    <row r="1329" spans="8:9" x14ac:dyDescent="0.25">
      <c r="H1329" s="2"/>
      <c r="I1329" s="2"/>
    </row>
    <row r="1330" spans="8:9" x14ac:dyDescent="0.25">
      <c r="H1330" s="2"/>
      <c r="I1330" s="2"/>
    </row>
    <row r="1331" spans="8:9" x14ac:dyDescent="0.25">
      <c r="H1331" s="2"/>
    </row>
    <row r="1332" spans="8:9" x14ac:dyDescent="0.25">
      <c r="H1332" s="2"/>
      <c r="I1332" s="2"/>
    </row>
    <row r="1333" spans="8:9" x14ac:dyDescent="0.25">
      <c r="H1333" s="2"/>
    </row>
    <row r="1334" spans="8:9" x14ac:dyDescent="0.25">
      <c r="H1334" s="2"/>
      <c r="I1334" s="2"/>
    </row>
    <row r="1335" spans="8:9" x14ac:dyDescent="0.25">
      <c r="H1335" s="2"/>
      <c r="I1335" s="2"/>
    </row>
    <row r="1336" spans="8:9" x14ac:dyDescent="0.25">
      <c r="H1336" s="2"/>
      <c r="I1336" s="2"/>
    </row>
    <row r="1337" spans="8:9" x14ac:dyDescent="0.25">
      <c r="I1337" s="2"/>
    </row>
    <row r="1338" spans="8:9" x14ac:dyDescent="0.25">
      <c r="I1338" s="2"/>
    </row>
    <row r="1339" spans="8:9" x14ac:dyDescent="0.25">
      <c r="I1339" s="2"/>
    </row>
    <row r="1341" spans="8:9" x14ac:dyDescent="0.25">
      <c r="I1341" s="2"/>
    </row>
    <row r="1343" spans="8:9" x14ac:dyDescent="0.25">
      <c r="I1343" s="2"/>
    </row>
    <row r="1344" spans="8:9" x14ac:dyDescent="0.25">
      <c r="I1344" s="2"/>
    </row>
    <row r="1348" spans="9:9" x14ac:dyDescent="0.25">
      <c r="I1348" s="2"/>
    </row>
    <row r="1349" spans="9:9" x14ac:dyDescent="0.25">
      <c r="I1349" s="2"/>
    </row>
    <row r="1350" spans="9:9" x14ac:dyDescent="0.25">
      <c r="I1350" s="2"/>
    </row>
    <row r="1352" spans="9:9" x14ac:dyDescent="0.25">
      <c r="I1352" s="2"/>
    </row>
    <row r="1353" spans="9:9" x14ac:dyDescent="0.25">
      <c r="I1353" s="2"/>
    </row>
    <row r="1354" spans="9:9" x14ac:dyDescent="0.25">
      <c r="I1354" s="2"/>
    </row>
    <row r="1355" spans="9:9" x14ac:dyDescent="0.25">
      <c r="I1355" s="2"/>
    </row>
    <row r="1357" spans="9:9" x14ac:dyDescent="0.25">
      <c r="I1357" s="2"/>
    </row>
    <row r="1358" spans="9:9" x14ac:dyDescent="0.25">
      <c r="I1358" s="2"/>
    </row>
    <row r="1359" spans="9:9" x14ac:dyDescent="0.25">
      <c r="I1359" s="2"/>
    </row>
    <row r="1360" spans="9:9" x14ac:dyDescent="0.25">
      <c r="I1360" s="2"/>
    </row>
    <row r="1361" spans="9:9" x14ac:dyDescent="0.25">
      <c r="I1361" s="2"/>
    </row>
    <row r="1362" spans="9:9" x14ac:dyDescent="0.25">
      <c r="I1362" s="2"/>
    </row>
    <row r="1363" spans="9:9" x14ac:dyDescent="0.25">
      <c r="I1363" s="2"/>
    </row>
    <row r="1364" spans="9:9" x14ac:dyDescent="0.25">
      <c r="I1364" s="2"/>
    </row>
    <row r="1365" spans="9:9" x14ac:dyDescent="0.25">
      <c r="I1365" s="2"/>
    </row>
    <row r="1366" spans="9:9" x14ac:dyDescent="0.25">
      <c r="I1366" s="2"/>
    </row>
    <row r="1367" spans="9:9" x14ac:dyDescent="0.25">
      <c r="I1367" s="2"/>
    </row>
    <row r="1368" spans="9:9" x14ac:dyDescent="0.25">
      <c r="I1368" s="2"/>
    </row>
    <row r="1373" spans="9:9" x14ac:dyDescent="0.25">
      <c r="I1373" s="2"/>
    </row>
    <row r="1374" spans="9:9" x14ac:dyDescent="0.25">
      <c r="I1374" s="2"/>
    </row>
    <row r="1375" spans="9:9" x14ac:dyDescent="0.25">
      <c r="I1375" s="2"/>
    </row>
    <row r="1376" spans="9:9" x14ac:dyDescent="0.25">
      <c r="I1376" s="2"/>
    </row>
    <row r="1377" spans="8:10" x14ac:dyDescent="0.25">
      <c r="I1377" s="2"/>
    </row>
    <row r="1378" spans="8:10" x14ac:dyDescent="0.25">
      <c r="J1378" s="2"/>
    </row>
    <row r="1379" spans="8:10" x14ac:dyDescent="0.25">
      <c r="I1379" s="2"/>
    </row>
    <row r="1380" spans="8:10" x14ac:dyDescent="0.25">
      <c r="I1380" s="2"/>
    </row>
    <row r="1381" spans="8:10" x14ac:dyDescent="0.25">
      <c r="I1381" s="2"/>
    </row>
    <row r="1383" spans="8:10" x14ac:dyDescent="0.25">
      <c r="I1383" s="2"/>
    </row>
    <row r="1384" spans="8:10" x14ac:dyDescent="0.25">
      <c r="I1384" s="2"/>
    </row>
    <row r="1386" spans="8:10" x14ac:dyDescent="0.25">
      <c r="H1386" s="2"/>
    </row>
    <row r="1387" spans="8:10" x14ac:dyDescent="0.25">
      <c r="H1387" s="2"/>
    </row>
    <row r="1388" spans="8:10" x14ac:dyDescent="0.25">
      <c r="H1388" s="2"/>
      <c r="I1388" s="2"/>
    </row>
    <row r="1389" spans="8:10" x14ac:dyDescent="0.25">
      <c r="H1389" s="2"/>
    </row>
    <row r="1390" spans="8:10" x14ac:dyDescent="0.25">
      <c r="H1390" s="2"/>
    </row>
    <row r="1391" spans="8:10" x14ac:dyDescent="0.25">
      <c r="H1391" s="2"/>
    </row>
    <row r="1392" spans="8:10" x14ac:dyDescent="0.25">
      <c r="H1392" s="2"/>
    </row>
    <row r="1393" spans="8:9" x14ac:dyDescent="0.25">
      <c r="H1393" s="2"/>
      <c r="I1393" s="2"/>
    </row>
    <row r="1394" spans="8:9" x14ac:dyDescent="0.25">
      <c r="H1394" s="2"/>
      <c r="I1394" s="2"/>
    </row>
    <row r="1395" spans="8:9" x14ac:dyDescent="0.25">
      <c r="H1395" s="2"/>
    </row>
    <row r="1396" spans="8:9" x14ac:dyDescent="0.25">
      <c r="H1396" s="2"/>
      <c r="I1396" s="2"/>
    </row>
    <row r="1397" spans="8:9" x14ac:dyDescent="0.25">
      <c r="H1397" s="2"/>
      <c r="I1397" s="2"/>
    </row>
    <row r="1398" spans="8:9" x14ac:dyDescent="0.25">
      <c r="H1398" s="2"/>
      <c r="I1398" s="2"/>
    </row>
    <row r="1399" spans="8:9" x14ac:dyDescent="0.25">
      <c r="H1399" s="2"/>
    </row>
    <row r="1400" spans="8:9" x14ac:dyDescent="0.25">
      <c r="H1400" s="2"/>
    </row>
    <row r="1401" spans="8:9" x14ac:dyDescent="0.25">
      <c r="H1401" s="2"/>
    </row>
    <row r="1402" spans="8:9" x14ac:dyDescent="0.25">
      <c r="H1402" s="2"/>
    </row>
    <row r="1403" spans="8:9" x14ac:dyDescent="0.25">
      <c r="H1403" s="2"/>
    </row>
    <row r="1404" spans="8:9" x14ac:dyDescent="0.25">
      <c r="H1404" s="2"/>
      <c r="I1404" s="2"/>
    </row>
    <row r="1405" spans="8:9" x14ac:dyDescent="0.25">
      <c r="H1405" s="2"/>
      <c r="I1405" s="2"/>
    </row>
    <row r="1406" spans="8:9" x14ac:dyDescent="0.25">
      <c r="H1406" s="2"/>
      <c r="I1406" s="2"/>
    </row>
    <row r="1407" spans="8:9" x14ac:dyDescent="0.25">
      <c r="H1407" s="2"/>
    </row>
    <row r="1408" spans="8:9" x14ac:dyDescent="0.25">
      <c r="H1408" s="2"/>
      <c r="I1408" s="2"/>
    </row>
    <row r="1409" spans="8:9" x14ac:dyDescent="0.25">
      <c r="H1409" s="2"/>
      <c r="I1409" s="2"/>
    </row>
    <row r="1410" spans="8:9" x14ac:dyDescent="0.25">
      <c r="H1410" s="2"/>
      <c r="I1410" s="2"/>
    </row>
    <row r="1411" spans="8:9" x14ac:dyDescent="0.25">
      <c r="H1411" s="2"/>
      <c r="I1411" s="2"/>
    </row>
    <row r="1412" spans="8:9" x14ac:dyDescent="0.25">
      <c r="H1412" s="2"/>
      <c r="I1412" s="2"/>
    </row>
    <row r="1413" spans="8:9" x14ac:dyDescent="0.25">
      <c r="H1413" s="2"/>
      <c r="I1413" s="2"/>
    </row>
    <row r="1414" spans="8:9" x14ac:dyDescent="0.25">
      <c r="H1414" s="2"/>
      <c r="I1414" s="2"/>
    </row>
    <row r="1415" spans="8:9" x14ac:dyDescent="0.25">
      <c r="I1415" s="2"/>
    </row>
    <row r="1416" spans="8:9" x14ac:dyDescent="0.25">
      <c r="I1416" s="2"/>
    </row>
    <row r="1417" spans="8:9" x14ac:dyDescent="0.25">
      <c r="I1417" s="2"/>
    </row>
    <row r="1418" spans="8:9" x14ac:dyDescent="0.25">
      <c r="I1418" s="2"/>
    </row>
    <row r="1419" spans="8:9" x14ac:dyDescent="0.25">
      <c r="I1419" s="2"/>
    </row>
    <row r="1420" spans="8:9" x14ac:dyDescent="0.25">
      <c r="I1420" s="2"/>
    </row>
    <row r="1421" spans="8:9" x14ac:dyDescent="0.25">
      <c r="I1421" s="2"/>
    </row>
    <row r="1422" spans="8:9" x14ac:dyDescent="0.25">
      <c r="I1422" s="2"/>
    </row>
    <row r="1423" spans="8:9" x14ac:dyDescent="0.25">
      <c r="I1423" s="2"/>
    </row>
    <row r="1424" spans="8:9" x14ac:dyDescent="0.25">
      <c r="I1424" s="2"/>
    </row>
    <row r="1425" spans="9:9" x14ac:dyDescent="0.25">
      <c r="I1425" s="2"/>
    </row>
    <row r="1426" spans="9:9" x14ac:dyDescent="0.25">
      <c r="I1426" s="2"/>
    </row>
    <row r="1427" spans="9:9" x14ac:dyDescent="0.25">
      <c r="I1427" s="2"/>
    </row>
    <row r="1429" spans="9:9" x14ac:dyDescent="0.25">
      <c r="I1429" s="2"/>
    </row>
    <row r="1430" spans="9:9" x14ac:dyDescent="0.25">
      <c r="I1430" s="2"/>
    </row>
    <row r="1431" spans="9:9" x14ac:dyDescent="0.25">
      <c r="I1431" s="2"/>
    </row>
    <row r="1432" spans="9:9" x14ac:dyDescent="0.25">
      <c r="I1432" s="2"/>
    </row>
    <row r="1433" spans="9:9" x14ac:dyDescent="0.25">
      <c r="I1433" s="2"/>
    </row>
    <row r="1434" spans="9:9" x14ac:dyDescent="0.25">
      <c r="I1434" s="2"/>
    </row>
    <row r="1435" spans="9:9" x14ac:dyDescent="0.25">
      <c r="I1435" s="2"/>
    </row>
    <row r="1436" spans="9:9" x14ac:dyDescent="0.25">
      <c r="I1436" s="2"/>
    </row>
    <row r="1437" spans="9:9" x14ac:dyDescent="0.25">
      <c r="I1437" s="2"/>
    </row>
    <row r="1440" spans="9:9" x14ac:dyDescent="0.25">
      <c r="I1440" s="2"/>
    </row>
    <row r="1441" spans="9:9" x14ac:dyDescent="0.25">
      <c r="I1441" s="2"/>
    </row>
    <row r="1442" spans="9:9" x14ac:dyDescent="0.25">
      <c r="I1442" s="2"/>
    </row>
    <row r="1443" spans="9:9" x14ac:dyDescent="0.25">
      <c r="I1443" s="2"/>
    </row>
    <row r="1444" spans="9:9" x14ac:dyDescent="0.25">
      <c r="I1444" s="2"/>
    </row>
    <row r="1445" spans="9:9" x14ac:dyDescent="0.25">
      <c r="I1445" s="2"/>
    </row>
    <row r="1446" spans="9:9" x14ac:dyDescent="0.25">
      <c r="I1446" s="2"/>
    </row>
    <row r="1447" spans="9:9" x14ac:dyDescent="0.25">
      <c r="I1447" s="2"/>
    </row>
    <row r="1453" spans="9:9" x14ac:dyDescent="0.25">
      <c r="I1453" s="2"/>
    </row>
    <row r="1455" spans="9:9" x14ac:dyDescent="0.25">
      <c r="I1455" s="2"/>
    </row>
    <row r="1469" spans="9:9" x14ac:dyDescent="0.25">
      <c r="I1469" s="2"/>
    </row>
    <row r="1470" spans="9:9" x14ac:dyDescent="0.25">
      <c r="I1470" s="2"/>
    </row>
    <row r="1471" spans="9:9" x14ac:dyDescent="0.25">
      <c r="I1471" s="2"/>
    </row>
    <row r="1472" spans="9:9" x14ac:dyDescent="0.25">
      <c r="I1472" s="2"/>
    </row>
    <row r="1476" spans="9:9" x14ac:dyDescent="0.25">
      <c r="I1476" s="2"/>
    </row>
    <row r="1478" spans="9:9" x14ac:dyDescent="0.25">
      <c r="I1478" s="2"/>
    </row>
    <row r="1481" spans="9:9" x14ac:dyDescent="0.25">
      <c r="I1481" s="2"/>
    </row>
    <row r="1482" spans="9:9" x14ac:dyDescent="0.25">
      <c r="I1482" s="2"/>
    </row>
    <row r="1483" spans="9:9" x14ac:dyDescent="0.25">
      <c r="I1483" s="2"/>
    </row>
    <row r="1486" spans="9:9" x14ac:dyDescent="0.25">
      <c r="I1486" s="2"/>
    </row>
    <row r="1487" spans="9:9" x14ac:dyDescent="0.25">
      <c r="I1487" s="2"/>
    </row>
    <row r="1491" spans="8:9" x14ac:dyDescent="0.25">
      <c r="I1491" s="2"/>
    </row>
    <row r="1494" spans="8:9" x14ac:dyDescent="0.25">
      <c r="I1494" s="2"/>
    </row>
    <row r="1497" spans="8:9" x14ac:dyDescent="0.25">
      <c r="H1497" s="2"/>
    </row>
    <row r="1498" spans="8:9" x14ac:dyDescent="0.25">
      <c r="H1498" s="2"/>
    </row>
    <row r="1499" spans="8:9" x14ac:dyDescent="0.25">
      <c r="H1499" s="2"/>
    </row>
    <row r="1500" spans="8:9" x14ac:dyDescent="0.25">
      <c r="H1500" s="2"/>
    </row>
    <row r="1501" spans="8:9" x14ac:dyDescent="0.25">
      <c r="H1501" s="2"/>
    </row>
    <row r="1502" spans="8:9" x14ac:dyDescent="0.25">
      <c r="H1502" s="2"/>
    </row>
    <row r="1503" spans="8:9" x14ac:dyDescent="0.25">
      <c r="H1503" s="2"/>
    </row>
    <row r="1504" spans="8:9" x14ac:dyDescent="0.25">
      <c r="H1504" s="2"/>
    </row>
    <row r="1505" spans="8:8" x14ac:dyDescent="0.25">
      <c r="H1505" s="2"/>
    </row>
    <row r="1506" spans="8:8" x14ac:dyDescent="0.25">
      <c r="H1506" s="2"/>
    </row>
    <row r="1507" spans="8:8" x14ac:dyDescent="0.25">
      <c r="H1507" s="2"/>
    </row>
    <row r="1508" spans="8:8" x14ac:dyDescent="0.25">
      <c r="H1508" s="2"/>
    </row>
    <row r="1509" spans="8:8" x14ac:dyDescent="0.25">
      <c r="H1509" s="2"/>
    </row>
    <row r="1510" spans="8:8" x14ac:dyDescent="0.25">
      <c r="H1510" s="2"/>
    </row>
    <row r="1511" spans="8:8" x14ac:dyDescent="0.25">
      <c r="H1511" s="2"/>
    </row>
    <row r="1512" spans="8:8" x14ac:dyDescent="0.25">
      <c r="H1512" s="2"/>
    </row>
    <row r="1513" spans="8:8" x14ac:dyDescent="0.25">
      <c r="H1513" s="2"/>
    </row>
    <row r="1514" spans="8:8" x14ac:dyDescent="0.25">
      <c r="H1514" s="2"/>
    </row>
    <row r="1515" spans="8:8" x14ac:dyDescent="0.25">
      <c r="H1515" s="2"/>
    </row>
    <row r="1516" spans="8:8" x14ac:dyDescent="0.25">
      <c r="H1516" s="2"/>
    </row>
    <row r="1517" spans="8:8" x14ac:dyDescent="0.25">
      <c r="H1517" s="2"/>
    </row>
    <row r="1518" spans="8:8" x14ac:dyDescent="0.25">
      <c r="H1518" s="2"/>
    </row>
    <row r="1519" spans="8:8" x14ac:dyDescent="0.25">
      <c r="H1519" s="2"/>
    </row>
    <row r="1520" spans="8:8" x14ac:dyDescent="0.25">
      <c r="H1520" s="2"/>
    </row>
    <row r="1521" spans="8:8" x14ac:dyDescent="0.25">
      <c r="H1521" s="2"/>
    </row>
    <row r="1540" spans="10:10" x14ac:dyDescent="0.25">
      <c r="J1540" s="2"/>
    </row>
  </sheetData>
  <autoFilter ref="A1:AT1364" xr:uid="{F97FA3CF-C0BA-4A91-83E5-DE26A895F74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323BD-5244-46FF-BB00-D7729FED741E}">
  <sheetPr codeName="Hoja1">
    <tabColor theme="1"/>
  </sheetPr>
  <dimension ref="A1:AC712"/>
  <sheetViews>
    <sheetView zoomScale="90" zoomScaleNormal="55" workbookViewId="0">
      <selection activeCell="D44" sqref="D44"/>
    </sheetView>
  </sheetViews>
  <sheetFormatPr baseColWidth="10" defaultColWidth="11.42578125" defaultRowHeight="15" x14ac:dyDescent="0.25"/>
  <cols>
    <col min="7" max="7" width="11.42578125" style="268"/>
    <col min="8" max="8" width="18.140625" customWidth="1"/>
    <col min="10" max="15" width="10.85546875" style="21"/>
  </cols>
  <sheetData>
    <row r="1" spans="1:29" x14ac:dyDescent="0.25">
      <c r="A1" s="26" t="s">
        <v>24</v>
      </c>
      <c r="B1" s="26" t="s">
        <v>13</v>
      </c>
      <c r="C1" s="26" t="s">
        <v>76</v>
      </c>
      <c r="D1" s="26" t="s">
        <v>77</v>
      </c>
      <c r="E1" s="26" t="s">
        <v>15</v>
      </c>
      <c r="F1" s="26" t="s">
        <v>26</v>
      </c>
      <c r="G1" s="272" t="s">
        <v>17</v>
      </c>
      <c r="H1" s="26" t="s">
        <v>27</v>
      </c>
      <c r="I1" s="26" t="s">
        <v>78</v>
      </c>
      <c r="J1" s="28" t="s">
        <v>30</v>
      </c>
      <c r="K1" s="28" t="s">
        <v>31</v>
      </c>
      <c r="L1" s="28" t="s">
        <v>79</v>
      </c>
      <c r="M1" s="28" t="s">
        <v>80</v>
      </c>
      <c r="N1" s="28" t="s">
        <v>81</v>
      </c>
      <c r="O1" s="28" t="s">
        <v>82</v>
      </c>
      <c r="P1" s="26" t="s">
        <v>83</v>
      </c>
      <c r="Q1" s="26" t="s">
        <v>84</v>
      </c>
      <c r="R1" s="26" t="s">
        <v>85</v>
      </c>
      <c r="S1" s="26" t="s">
        <v>86</v>
      </c>
      <c r="T1" s="26" t="s">
        <v>87</v>
      </c>
      <c r="U1" s="26" t="s">
        <v>88</v>
      </c>
      <c r="V1" s="26" t="s">
        <v>89</v>
      </c>
      <c r="W1" s="26" t="s">
        <v>90</v>
      </c>
      <c r="X1" s="26" t="s">
        <v>57</v>
      </c>
      <c r="Y1" s="26" t="s">
        <v>91</v>
      </c>
      <c r="Z1" s="26" t="s">
        <v>92</v>
      </c>
      <c r="AA1" s="26" t="s">
        <v>93</v>
      </c>
      <c r="AB1" s="26" t="s">
        <v>98</v>
      </c>
      <c r="AC1" s="37" t="s">
        <v>97</v>
      </c>
    </row>
    <row r="2" spans="1:29" x14ac:dyDescent="0.25">
      <c r="A2">
        <v>1</v>
      </c>
      <c r="B2">
        <v>33</v>
      </c>
      <c r="C2" t="s">
        <v>67</v>
      </c>
      <c r="D2" t="s">
        <v>1623</v>
      </c>
      <c r="E2" t="s">
        <v>1624</v>
      </c>
      <c r="F2">
        <v>3192</v>
      </c>
      <c r="G2" s="268" t="s">
        <v>1017</v>
      </c>
      <c r="H2" s="2" t="s">
        <v>2573</v>
      </c>
      <c r="I2" s="2"/>
      <c r="J2" s="21">
        <v>0</v>
      </c>
      <c r="K2" s="21">
        <v>65125</v>
      </c>
      <c r="L2" s="21">
        <v>12374</v>
      </c>
      <c r="O2" s="21">
        <v>77499</v>
      </c>
      <c r="T2">
        <v>0</v>
      </c>
      <c r="X2">
        <v>0</v>
      </c>
      <c r="AB2" t="s">
        <v>1052</v>
      </c>
      <c r="AC2">
        <v>7</v>
      </c>
    </row>
    <row r="3" spans="1:29" x14ac:dyDescent="0.25">
      <c r="A3">
        <v>2</v>
      </c>
      <c r="B3">
        <v>33</v>
      </c>
      <c r="C3" t="s">
        <v>67</v>
      </c>
      <c r="D3" t="s">
        <v>1629</v>
      </c>
      <c r="E3" t="s">
        <v>1630</v>
      </c>
      <c r="F3">
        <v>11801404</v>
      </c>
      <c r="G3" s="268" t="s">
        <v>1019</v>
      </c>
      <c r="H3" s="2" t="s">
        <v>2575</v>
      </c>
      <c r="I3" s="2"/>
      <c r="J3" s="21">
        <v>0</v>
      </c>
      <c r="K3" s="21">
        <v>624612</v>
      </c>
      <c r="L3" s="21">
        <v>118676</v>
      </c>
      <c r="O3" s="21">
        <v>743288</v>
      </c>
      <c r="T3">
        <v>0</v>
      </c>
      <c r="X3">
        <v>0</v>
      </c>
      <c r="AB3" t="s">
        <v>1052</v>
      </c>
      <c r="AC3">
        <v>7</v>
      </c>
    </row>
    <row r="4" spans="1:29" x14ac:dyDescent="0.25">
      <c r="A4">
        <v>3</v>
      </c>
      <c r="B4">
        <v>33</v>
      </c>
      <c r="C4" t="s">
        <v>67</v>
      </c>
      <c r="D4" t="s">
        <v>1629</v>
      </c>
      <c r="E4" t="s">
        <v>1630</v>
      </c>
      <c r="F4">
        <v>11801405</v>
      </c>
      <c r="G4" s="268" t="s">
        <v>1019</v>
      </c>
      <c r="H4" s="2" t="s">
        <v>2580</v>
      </c>
      <c r="I4" s="2"/>
      <c r="J4" s="21">
        <v>0</v>
      </c>
      <c r="K4" s="21">
        <v>42821</v>
      </c>
      <c r="L4" s="21">
        <v>8136</v>
      </c>
      <c r="O4" s="21">
        <v>50957</v>
      </c>
      <c r="T4">
        <v>0</v>
      </c>
      <c r="X4">
        <v>0</v>
      </c>
      <c r="AB4" t="s">
        <v>1052</v>
      </c>
      <c r="AC4">
        <v>7</v>
      </c>
    </row>
    <row r="5" spans="1:29" x14ac:dyDescent="0.25">
      <c r="A5">
        <v>4</v>
      </c>
      <c r="B5">
        <v>33</v>
      </c>
      <c r="C5" t="s">
        <v>67</v>
      </c>
      <c r="D5" t="s">
        <v>1643</v>
      </c>
      <c r="E5" t="s">
        <v>1644</v>
      </c>
      <c r="F5">
        <v>32834</v>
      </c>
      <c r="G5" s="268" t="s">
        <v>1031</v>
      </c>
      <c r="H5" s="2">
        <v>45664.410497685189</v>
      </c>
      <c r="I5" s="2"/>
      <c r="J5" s="21">
        <v>0</v>
      </c>
      <c r="K5" s="21">
        <v>1155458</v>
      </c>
      <c r="L5" s="21">
        <v>219537</v>
      </c>
      <c r="O5" s="21">
        <v>1374995</v>
      </c>
      <c r="T5">
        <v>0</v>
      </c>
      <c r="X5">
        <v>0</v>
      </c>
      <c r="AB5" t="s">
        <v>1052</v>
      </c>
      <c r="AC5">
        <v>7</v>
      </c>
    </row>
    <row r="6" spans="1:29" x14ac:dyDescent="0.25">
      <c r="A6">
        <v>5</v>
      </c>
      <c r="B6">
        <v>33</v>
      </c>
      <c r="C6" t="s">
        <v>67</v>
      </c>
      <c r="D6" t="s">
        <v>1659</v>
      </c>
      <c r="E6" t="s">
        <v>1660</v>
      </c>
      <c r="F6">
        <v>25730</v>
      </c>
      <c r="G6" s="268" t="s">
        <v>1031</v>
      </c>
      <c r="H6" s="2">
        <v>45664.850324074076</v>
      </c>
      <c r="I6" s="2"/>
      <c r="J6" s="21">
        <v>0</v>
      </c>
      <c r="K6" s="21">
        <v>32594</v>
      </c>
      <c r="L6" s="21">
        <v>6193</v>
      </c>
      <c r="O6" s="21">
        <v>38787</v>
      </c>
      <c r="T6">
        <v>0</v>
      </c>
      <c r="X6">
        <v>0</v>
      </c>
      <c r="AB6" t="s">
        <v>1052</v>
      </c>
      <c r="AC6">
        <v>7</v>
      </c>
    </row>
    <row r="7" spans="1:29" x14ac:dyDescent="0.25">
      <c r="A7">
        <v>6</v>
      </c>
      <c r="B7">
        <v>33</v>
      </c>
      <c r="C7" t="s">
        <v>67</v>
      </c>
      <c r="D7" t="s">
        <v>1623</v>
      </c>
      <c r="E7" t="s">
        <v>1624</v>
      </c>
      <c r="F7">
        <v>3207</v>
      </c>
      <c r="G7" s="268" t="s">
        <v>1032</v>
      </c>
      <c r="H7" s="2">
        <v>45695.650208333333</v>
      </c>
      <c r="I7" s="2"/>
      <c r="J7" s="21">
        <v>0</v>
      </c>
      <c r="K7" s="21">
        <v>65125</v>
      </c>
      <c r="L7" s="21">
        <v>12374</v>
      </c>
      <c r="O7" s="21">
        <v>77499</v>
      </c>
      <c r="T7">
        <v>0</v>
      </c>
      <c r="X7">
        <v>0</v>
      </c>
      <c r="AB7" t="s">
        <v>1052</v>
      </c>
      <c r="AC7">
        <v>7</v>
      </c>
    </row>
    <row r="8" spans="1:29" x14ac:dyDescent="0.25">
      <c r="A8">
        <v>7</v>
      </c>
      <c r="B8">
        <v>33</v>
      </c>
      <c r="C8" t="s">
        <v>67</v>
      </c>
      <c r="D8" t="s">
        <v>765</v>
      </c>
      <c r="E8" t="s">
        <v>1551</v>
      </c>
      <c r="F8">
        <v>24665394</v>
      </c>
      <c r="G8" s="268" t="s">
        <v>1034</v>
      </c>
      <c r="H8" s="2">
        <v>45754.391516203701</v>
      </c>
      <c r="I8" s="2"/>
      <c r="J8" s="21">
        <v>0</v>
      </c>
      <c r="K8" s="21">
        <v>52508</v>
      </c>
      <c r="L8" s="21">
        <v>9976</v>
      </c>
      <c r="O8" s="21">
        <v>62484</v>
      </c>
      <c r="T8">
        <v>0</v>
      </c>
      <c r="X8">
        <v>0</v>
      </c>
      <c r="AB8" t="s">
        <v>1052</v>
      </c>
      <c r="AC8">
        <v>7</v>
      </c>
    </row>
    <row r="9" spans="1:29" x14ac:dyDescent="0.25">
      <c r="A9">
        <v>8</v>
      </c>
      <c r="B9">
        <v>33</v>
      </c>
      <c r="C9" t="s">
        <v>67</v>
      </c>
      <c r="D9" t="s">
        <v>1666</v>
      </c>
      <c r="E9" t="s">
        <v>1667</v>
      </c>
      <c r="F9">
        <v>992</v>
      </c>
      <c r="G9" s="268" t="s">
        <v>1035</v>
      </c>
      <c r="H9" s="2">
        <v>45907.474004629628</v>
      </c>
      <c r="I9" s="2"/>
      <c r="J9" s="21">
        <v>0</v>
      </c>
      <c r="K9" s="21">
        <v>235712</v>
      </c>
      <c r="L9" s="21">
        <v>44785</v>
      </c>
      <c r="O9" s="21">
        <v>280497</v>
      </c>
      <c r="T9">
        <v>0</v>
      </c>
      <c r="X9">
        <v>0</v>
      </c>
      <c r="AB9" t="s">
        <v>1052</v>
      </c>
      <c r="AC9">
        <v>7</v>
      </c>
    </row>
    <row r="10" spans="1:29" x14ac:dyDescent="0.25">
      <c r="A10">
        <v>9</v>
      </c>
      <c r="B10">
        <v>33</v>
      </c>
      <c r="C10" t="s">
        <v>67</v>
      </c>
      <c r="D10" t="s">
        <v>1623</v>
      </c>
      <c r="E10" t="s">
        <v>1624</v>
      </c>
      <c r="F10">
        <v>3237</v>
      </c>
      <c r="G10" s="268" t="s">
        <v>1037</v>
      </c>
      <c r="H10" s="2">
        <v>45907.641145833331</v>
      </c>
      <c r="I10" s="2"/>
      <c r="J10" s="21">
        <v>0</v>
      </c>
      <c r="K10" s="21">
        <v>65125</v>
      </c>
      <c r="L10" s="21">
        <v>12374</v>
      </c>
      <c r="O10" s="21">
        <v>77499</v>
      </c>
      <c r="T10">
        <v>0</v>
      </c>
      <c r="X10">
        <v>0</v>
      </c>
      <c r="AB10" t="s">
        <v>1052</v>
      </c>
      <c r="AC10">
        <v>7</v>
      </c>
    </row>
    <row r="11" spans="1:29" x14ac:dyDescent="0.25">
      <c r="A11">
        <v>10</v>
      </c>
      <c r="B11">
        <v>33</v>
      </c>
      <c r="C11" t="s">
        <v>67</v>
      </c>
      <c r="D11" t="s">
        <v>765</v>
      </c>
      <c r="E11" t="s">
        <v>1551</v>
      </c>
      <c r="F11">
        <v>24720761</v>
      </c>
      <c r="G11" s="268" t="s">
        <v>1038</v>
      </c>
      <c r="H11" s="2">
        <v>45937.671134259261</v>
      </c>
      <c r="I11" s="2"/>
      <c r="J11" s="21">
        <v>0</v>
      </c>
      <c r="K11" s="21">
        <v>44234</v>
      </c>
      <c r="L11" s="21">
        <v>8404</v>
      </c>
      <c r="O11" s="21">
        <v>52638</v>
      </c>
      <c r="T11">
        <v>0</v>
      </c>
      <c r="X11">
        <v>0</v>
      </c>
      <c r="AB11" t="s">
        <v>1052</v>
      </c>
      <c r="AC11">
        <v>7</v>
      </c>
    </row>
    <row r="12" spans="1:29" x14ac:dyDescent="0.25">
      <c r="A12">
        <v>11</v>
      </c>
      <c r="B12">
        <v>33</v>
      </c>
      <c r="C12" t="s">
        <v>67</v>
      </c>
      <c r="D12" t="s">
        <v>765</v>
      </c>
      <c r="E12" t="s">
        <v>1551</v>
      </c>
      <c r="F12">
        <v>24823315</v>
      </c>
      <c r="G12" s="268" t="s">
        <v>1047</v>
      </c>
      <c r="H12" s="2" t="s">
        <v>2610</v>
      </c>
      <c r="I12" s="2"/>
      <c r="J12" s="21">
        <v>0</v>
      </c>
      <c r="K12" s="21">
        <v>31848</v>
      </c>
      <c r="L12" s="21">
        <v>6052</v>
      </c>
      <c r="O12" s="21">
        <v>37900</v>
      </c>
      <c r="T12">
        <v>0</v>
      </c>
      <c r="X12">
        <v>0</v>
      </c>
      <c r="AB12" t="s">
        <v>1052</v>
      </c>
      <c r="AC12">
        <v>7</v>
      </c>
    </row>
    <row r="13" spans="1:29" x14ac:dyDescent="0.25">
      <c r="A13">
        <v>12</v>
      </c>
      <c r="B13">
        <v>34</v>
      </c>
      <c r="C13" t="s">
        <v>67</v>
      </c>
      <c r="D13" t="s">
        <v>2335</v>
      </c>
      <c r="E13" t="s">
        <v>2336</v>
      </c>
      <c r="F13">
        <v>18</v>
      </c>
      <c r="G13" s="268" t="s">
        <v>1020</v>
      </c>
      <c r="H13" s="2" t="s">
        <v>2614</v>
      </c>
      <c r="I13" s="2"/>
      <c r="J13" s="21">
        <v>1000000</v>
      </c>
      <c r="K13" s="21">
        <v>0</v>
      </c>
      <c r="L13" s="21">
        <v>0</v>
      </c>
      <c r="O13" s="21">
        <v>1000000</v>
      </c>
      <c r="T13">
        <v>0</v>
      </c>
      <c r="X13">
        <v>0</v>
      </c>
      <c r="AB13" t="s">
        <v>1053</v>
      </c>
      <c r="AC13">
        <v>7</v>
      </c>
    </row>
    <row r="14" spans="1:29" x14ac:dyDescent="0.25">
      <c r="A14">
        <v>13</v>
      </c>
      <c r="B14">
        <v>34</v>
      </c>
      <c r="C14" t="s">
        <v>67</v>
      </c>
      <c r="D14" t="s">
        <v>1718</v>
      </c>
      <c r="E14" t="s">
        <v>1719</v>
      </c>
      <c r="F14">
        <v>1117</v>
      </c>
      <c r="G14" s="268" t="s">
        <v>1031</v>
      </c>
      <c r="H14" s="2">
        <v>45664.479629629626</v>
      </c>
      <c r="I14" s="2"/>
      <c r="J14" s="21">
        <v>117809</v>
      </c>
      <c r="K14" s="21">
        <v>0</v>
      </c>
      <c r="L14" s="21">
        <v>0</v>
      </c>
      <c r="O14" s="21">
        <v>117809</v>
      </c>
      <c r="T14">
        <v>0</v>
      </c>
      <c r="X14">
        <v>0</v>
      </c>
      <c r="AB14" t="s">
        <v>1053</v>
      </c>
      <c r="AC14">
        <v>7</v>
      </c>
    </row>
    <row r="15" spans="1:29" x14ac:dyDescent="0.25">
      <c r="A15">
        <v>14</v>
      </c>
      <c r="B15">
        <v>34</v>
      </c>
      <c r="C15" t="s">
        <v>67</v>
      </c>
      <c r="D15" t="s">
        <v>1718</v>
      </c>
      <c r="E15" t="s">
        <v>1719</v>
      </c>
      <c r="F15">
        <v>1118</v>
      </c>
      <c r="G15" s="268" t="s">
        <v>1031</v>
      </c>
      <c r="H15" s="2">
        <v>45664.480231481481</v>
      </c>
      <c r="I15" s="2"/>
      <c r="J15" s="21">
        <v>4133528</v>
      </c>
      <c r="K15" s="21">
        <v>0</v>
      </c>
      <c r="L15" s="21">
        <v>0</v>
      </c>
      <c r="O15" s="21">
        <v>4133528</v>
      </c>
      <c r="T15">
        <v>0</v>
      </c>
      <c r="X15">
        <v>0</v>
      </c>
      <c r="AB15" t="s">
        <v>1053</v>
      </c>
      <c r="AC15">
        <v>7</v>
      </c>
    </row>
    <row r="16" spans="1:29" x14ac:dyDescent="0.25">
      <c r="A16">
        <v>15</v>
      </c>
      <c r="B16">
        <v>34</v>
      </c>
      <c r="C16" t="s">
        <v>67</v>
      </c>
      <c r="D16" t="s">
        <v>1718</v>
      </c>
      <c r="E16" t="s">
        <v>1719</v>
      </c>
      <c r="F16">
        <v>1119</v>
      </c>
      <c r="G16" s="268" t="s">
        <v>1031</v>
      </c>
      <c r="H16" s="2">
        <v>45664.488437499997</v>
      </c>
      <c r="I16" s="2"/>
      <c r="J16" s="21">
        <v>4133528</v>
      </c>
      <c r="K16" s="21">
        <v>0</v>
      </c>
      <c r="L16" s="21">
        <v>0</v>
      </c>
      <c r="O16" s="21">
        <v>4133528</v>
      </c>
      <c r="T16">
        <v>0</v>
      </c>
      <c r="X16">
        <v>0</v>
      </c>
      <c r="AB16" t="s">
        <v>1053</v>
      </c>
      <c r="AC16">
        <v>7</v>
      </c>
    </row>
    <row r="17" spans="1:29" x14ac:dyDescent="0.25">
      <c r="A17">
        <v>16</v>
      </c>
      <c r="B17">
        <v>34</v>
      </c>
      <c r="C17" t="s">
        <v>67</v>
      </c>
      <c r="D17" t="s">
        <v>1002</v>
      </c>
      <c r="E17" t="s">
        <v>1003</v>
      </c>
      <c r="F17">
        <v>5084</v>
      </c>
      <c r="G17" s="268" t="s">
        <v>1031</v>
      </c>
      <c r="H17" s="2">
        <v>45695.714375000003</v>
      </c>
      <c r="I17" s="2"/>
      <c r="J17" s="21">
        <v>887495</v>
      </c>
      <c r="K17" s="21">
        <v>0</v>
      </c>
      <c r="L17" s="21">
        <v>0</v>
      </c>
      <c r="O17" s="21">
        <v>887495</v>
      </c>
      <c r="T17">
        <v>0</v>
      </c>
      <c r="X17">
        <v>0</v>
      </c>
      <c r="AB17" t="s">
        <v>1053</v>
      </c>
      <c r="AC17">
        <v>7</v>
      </c>
    </row>
    <row r="18" spans="1:29" x14ac:dyDescent="0.25">
      <c r="A18">
        <v>17</v>
      </c>
      <c r="B18">
        <v>61</v>
      </c>
      <c r="C18" t="s">
        <v>67</v>
      </c>
      <c r="D18" t="s">
        <v>1718</v>
      </c>
      <c r="E18" t="s">
        <v>1719</v>
      </c>
      <c r="F18">
        <v>279</v>
      </c>
      <c r="G18" s="268" t="s">
        <v>1031</v>
      </c>
      <c r="H18" s="2">
        <v>45695.013449074075</v>
      </c>
      <c r="I18" s="2"/>
      <c r="J18" s="21">
        <v>-4133528</v>
      </c>
      <c r="K18" s="21">
        <v>0</v>
      </c>
      <c r="L18" s="21">
        <v>0</v>
      </c>
      <c r="M18" s="21">
        <v>0</v>
      </c>
      <c r="N18" s="21">
        <v>0</v>
      </c>
      <c r="O18" s="21">
        <v>-4133528</v>
      </c>
      <c r="T18">
        <v>0</v>
      </c>
      <c r="X18">
        <v>0</v>
      </c>
      <c r="AB18" t="s">
        <v>8329</v>
      </c>
      <c r="AC18">
        <v>7</v>
      </c>
    </row>
    <row r="19" spans="1:29" x14ac:dyDescent="0.25">
      <c r="A19">
        <v>18</v>
      </c>
      <c r="B19">
        <v>61</v>
      </c>
      <c r="C19" t="s">
        <v>67</v>
      </c>
      <c r="D19" t="s">
        <v>1629</v>
      </c>
      <c r="E19" t="s">
        <v>2010</v>
      </c>
      <c r="F19">
        <v>2003063</v>
      </c>
      <c r="G19" s="268" t="s">
        <v>1033</v>
      </c>
      <c r="H19" s="2">
        <v>45754.388622685183</v>
      </c>
      <c r="I19" s="2"/>
      <c r="J19" s="21">
        <v>0</v>
      </c>
      <c r="K19" s="21">
        <v>-13845</v>
      </c>
      <c r="L19" s="21">
        <v>-2631</v>
      </c>
      <c r="M19" s="21">
        <v>0</v>
      </c>
      <c r="N19" s="21">
        <v>0</v>
      </c>
      <c r="O19" s="21">
        <v>-16476</v>
      </c>
      <c r="T19">
        <v>0</v>
      </c>
      <c r="X19">
        <v>0</v>
      </c>
      <c r="AB19" t="s">
        <v>1133</v>
      </c>
      <c r="AC19">
        <v>7</v>
      </c>
    </row>
    <row r="20" spans="1:29" x14ac:dyDescent="0.25">
      <c r="H20" s="2"/>
      <c r="I20" s="2"/>
    </row>
    <row r="21" spans="1:29" x14ac:dyDescent="0.25">
      <c r="H21" s="2"/>
      <c r="I21" s="2"/>
    </row>
    <row r="22" spans="1:29" x14ac:dyDescent="0.25">
      <c r="H22" s="2"/>
      <c r="I22" s="2"/>
    </row>
    <row r="23" spans="1:29" x14ac:dyDescent="0.25">
      <c r="H23" s="2"/>
      <c r="I23" s="2"/>
    </row>
    <row r="24" spans="1:29" x14ac:dyDescent="0.25">
      <c r="H24" s="2"/>
      <c r="I24" s="2"/>
    </row>
    <row r="25" spans="1:29" x14ac:dyDescent="0.25">
      <c r="H25" s="2"/>
      <c r="I25" s="2"/>
    </row>
    <row r="26" spans="1:29" x14ac:dyDescent="0.25">
      <c r="H26" s="2"/>
      <c r="I26" s="2"/>
    </row>
    <row r="27" spans="1:29" x14ac:dyDescent="0.25">
      <c r="H27" s="2"/>
      <c r="I27" s="2"/>
    </row>
    <row r="28" spans="1:29" x14ac:dyDescent="0.25">
      <c r="H28" s="2"/>
      <c r="I28" s="2"/>
    </row>
    <row r="29" spans="1:29" x14ac:dyDescent="0.25">
      <c r="H29" s="2"/>
      <c r="I29" s="2"/>
    </row>
    <row r="30" spans="1:29" x14ac:dyDescent="0.25">
      <c r="H30" s="2"/>
      <c r="I30" s="2"/>
    </row>
    <row r="31" spans="1:29" x14ac:dyDescent="0.25">
      <c r="H31" s="2"/>
      <c r="I31" s="2"/>
    </row>
    <row r="32" spans="1:29" x14ac:dyDescent="0.25">
      <c r="H32" s="2"/>
      <c r="I32" s="2"/>
    </row>
    <row r="33" spans="8:9" x14ac:dyDescent="0.25">
      <c r="H33" s="2"/>
      <c r="I33" s="2"/>
    </row>
    <row r="34" spans="8:9" x14ac:dyDescent="0.25">
      <c r="H34" s="2"/>
      <c r="I34" s="2"/>
    </row>
    <row r="35" spans="8:9" x14ac:dyDescent="0.25">
      <c r="H35" s="2"/>
      <c r="I35" s="2"/>
    </row>
    <row r="36" spans="8:9" x14ac:dyDescent="0.25">
      <c r="H36" s="2"/>
      <c r="I36" s="2"/>
    </row>
    <row r="37" spans="8:9" x14ac:dyDescent="0.25">
      <c r="H37" s="2"/>
      <c r="I37" s="2"/>
    </row>
    <row r="38" spans="8:9" x14ac:dyDescent="0.25">
      <c r="H38" s="2"/>
      <c r="I38" s="2"/>
    </row>
    <row r="39" spans="8:9" x14ac:dyDescent="0.25">
      <c r="H39" s="2"/>
      <c r="I39" s="2"/>
    </row>
    <row r="40" spans="8:9" x14ac:dyDescent="0.25">
      <c r="H40" s="2"/>
      <c r="I40" s="2"/>
    </row>
    <row r="41" spans="8:9" x14ac:dyDescent="0.25">
      <c r="H41" s="2"/>
      <c r="I41" s="2"/>
    </row>
    <row r="42" spans="8:9" x14ac:dyDescent="0.25">
      <c r="H42" s="2"/>
      <c r="I42" s="2"/>
    </row>
    <row r="43" spans="8:9" x14ac:dyDescent="0.25">
      <c r="H43" s="2"/>
    </row>
    <row r="44" spans="8:9" x14ac:dyDescent="0.25">
      <c r="H44" s="2"/>
      <c r="I44" s="2"/>
    </row>
    <row r="45" spans="8:9" x14ac:dyDescent="0.25">
      <c r="H45" s="2"/>
    </row>
    <row r="46" spans="8:9" x14ac:dyDescent="0.25">
      <c r="H46" s="2"/>
    </row>
    <row r="47" spans="8:9" x14ac:dyDescent="0.25">
      <c r="H47" s="2"/>
      <c r="I47" s="2"/>
    </row>
    <row r="48" spans="8:9" x14ac:dyDescent="0.25">
      <c r="H48" s="2"/>
      <c r="I48" s="2"/>
    </row>
    <row r="49" spans="8:9" x14ac:dyDescent="0.25">
      <c r="H49" s="2"/>
      <c r="I49" s="2"/>
    </row>
    <row r="50" spans="8:9" x14ac:dyDescent="0.25">
      <c r="H50" s="2"/>
    </row>
    <row r="51" spans="8:9" x14ac:dyDescent="0.25">
      <c r="H51" s="2"/>
    </row>
    <row r="52" spans="8:9" x14ac:dyDescent="0.25">
      <c r="H52" s="2"/>
    </row>
    <row r="53" spans="8:9" x14ac:dyDescent="0.25">
      <c r="H53" s="2"/>
    </row>
    <row r="54" spans="8:9" x14ac:dyDescent="0.25">
      <c r="H54" s="2"/>
    </row>
    <row r="55" spans="8:9" x14ac:dyDescent="0.25">
      <c r="H55" s="2"/>
    </row>
    <row r="56" spans="8:9" x14ac:dyDescent="0.25">
      <c r="H56" s="2"/>
    </row>
    <row r="57" spans="8:9" x14ac:dyDescent="0.25">
      <c r="H57" s="2"/>
      <c r="I57" s="2"/>
    </row>
    <row r="58" spans="8:9" x14ac:dyDescent="0.25">
      <c r="H58" s="2"/>
    </row>
    <row r="59" spans="8:9" x14ac:dyDescent="0.25">
      <c r="H59" s="2"/>
    </row>
    <row r="60" spans="8:9" x14ac:dyDescent="0.25">
      <c r="H60" s="2"/>
    </row>
    <row r="61" spans="8:9" x14ac:dyDescent="0.25">
      <c r="H61" s="2"/>
    </row>
    <row r="62" spans="8:9" x14ac:dyDescent="0.25">
      <c r="H62" s="2"/>
    </row>
    <row r="63" spans="8:9" x14ac:dyDescent="0.25">
      <c r="H63" s="2"/>
      <c r="I63" s="2"/>
    </row>
    <row r="64" spans="8:9" x14ac:dyDescent="0.25">
      <c r="H64" s="2"/>
    </row>
    <row r="65" spans="8:9" x14ac:dyDescent="0.25">
      <c r="H65" s="2"/>
    </row>
    <row r="66" spans="8:9" x14ac:dyDescent="0.25">
      <c r="H66" s="2"/>
    </row>
    <row r="67" spans="8:9" x14ac:dyDescent="0.25">
      <c r="H67" s="2"/>
    </row>
    <row r="68" spans="8:9" x14ac:dyDescent="0.25">
      <c r="H68" s="2"/>
    </row>
    <row r="69" spans="8:9" x14ac:dyDescent="0.25">
      <c r="H69" s="2"/>
    </row>
    <row r="70" spans="8:9" x14ac:dyDescent="0.25">
      <c r="H70" s="2"/>
    </row>
    <row r="71" spans="8:9" x14ac:dyDescent="0.25">
      <c r="H71" s="2"/>
    </row>
    <row r="72" spans="8:9" x14ac:dyDescent="0.25">
      <c r="H72" s="2"/>
    </row>
    <row r="73" spans="8:9" x14ac:dyDescent="0.25">
      <c r="H73" s="2"/>
    </row>
    <row r="74" spans="8:9" x14ac:dyDescent="0.25">
      <c r="H74" s="2"/>
    </row>
    <row r="75" spans="8:9" x14ac:dyDescent="0.25">
      <c r="H75" s="2"/>
    </row>
    <row r="76" spans="8:9" x14ac:dyDescent="0.25">
      <c r="H76" s="2"/>
    </row>
    <row r="77" spans="8:9" x14ac:dyDescent="0.25">
      <c r="H77" s="2"/>
      <c r="I77" s="2"/>
    </row>
    <row r="78" spans="8:9" x14ac:dyDescent="0.25">
      <c r="H78" s="2"/>
    </row>
    <row r="79" spans="8:9" x14ac:dyDescent="0.25">
      <c r="H79" s="2"/>
      <c r="I79" s="2"/>
    </row>
    <row r="80" spans="8:9" x14ac:dyDescent="0.25">
      <c r="H80" s="2"/>
    </row>
    <row r="81" spans="8:9" x14ac:dyDescent="0.25">
      <c r="H81" s="2"/>
      <c r="I81" s="2"/>
    </row>
    <row r="82" spans="8:9" x14ac:dyDescent="0.25">
      <c r="H82" s="2"/>
    </row>
    <row r="83" spans="8:9" x14ac:dyDescent="0.25">
      <c r="H83" s="2"/>
    </row>
    <row r="84" spans="8:9" x14ac:dyDescent="0.25">
      <c r="H84" s="2"/>
    </row>
    <row r="85" spans="8:9" x14ac:dyDescent="0.25">
      <c r="H85" s="2"/>
    </row>
    <row r="86" spans="8:9" x14ac:dyDescent="0.25">
      <c r="H86" s="2"/>
      <c r="I86" s="2"/>
    </row>
    <row r="87" spans="8:9" x14ac:dyDescent="0.25">
      <c r="H87" s="2"/>
    </row>
    <row r="88" spans="8:9" x14ac:dyDescent="0.25">
      <c r="H88" s="2"/>
      <c r="I88" s="2"/>
    </row>
    <row r="89" spans="8:9" x14ac:dyDescent="0.25">
      <c r="H89" s="2"/>
      <c r="I89" s="2"/>
    </row>
    <row r="90" spans="8:9" x14ac:dyDescent="0.25">
      <c r="H90" s="2"/>
    </row>
    <row r="91" spans="8:9" x14ac:dyDescent="0.25">
      <c r="H91" s="2"/>
    </row>
    <row r="92" spans="8:9" x14ac:dyDescent="0.25">
      <c r="H92" s="2"/>
      <c r="I92" s="2"/>
    </row>
    <row r="93" spans="8:9" x14ac:dyDescent="0.25">
      <c r="H93" s="2"/>
    </row>
    <row r="94" spans="8:9" x14ac:dyDescent="0.25">
      <c r="H94" s="2"/>
    </row>
    <row r="95" spans="8:9" x14ac:dyDescent="0.25">
      <c r="H95" s="2"/>
    </row>
    <row r="96" spans="8:9" x14ac:dyDescent="0.25">
      <c r="H96" s="2"/>
    </row>
    <row r="97" spans="8:9" x14ac:dyDescent="0.25">
      <c r="I97" s="2"/>
    </row>
    <row r="98" spans="8:9" x14ac:dyDescent="0.25">
      <c r="H98" s="2"/>
    </row>
    <row r="100" spans="8:9" x14ac:dyDescent="0.25">
      <c r="H100" s="2"/>
      <c r="I100" s="2"/>
    </row>
    <row r="101" spans="8:9" x14ac:dyDescent="0.25">
      <c r="H101" s="2"/>
      <c r="I101" s="2"/>
    </row>
    <row r="102" spans="8:9" x14ac:dyDescent="0.25">
      <c r="H102" s="2"/>
      <c r="I102" s="2"/>
    </row>
    <row r="103" spans="8:9" x14ac:dyDescent="0.25">
      <c r="H103" s="2"/>
      <c r="I103" s="2"/>
    </row>
    <row r="104" spans="8:9" x14ac:dyDescent="0.25">
      <c r="H104" s="2"/>
    </row>
    <row r="105" spans="8:9" x14ac:dyDescent="0.25">
      <c r="H105" s="2"/>
    </row>
    <row r="106" spans="8:9" x14ac:dyDescent="0.25">
      <c r="H106" s="2"/>
      <c r="I106" s="2"/>
    </row>
    <row r="107" spans="8:9" x14ac:dyDescent="0.25">
      <c r="H107" s="2"/>
    </row>
    <row r="108" spans="8:9" x14ac:dyDescent="0.25">
      <c r="H108" s="2"/>
      <c r="I108" s="2"/>
    </row>
    <row r="109" spans="8:9" x14ac:dyDescent="0.25">
      <c r="H109" s="2"/>
      <c r="I109" s="2"/>
    </row>
    <row r="110" spans="8:9" x14ac:dyDescent="0.25">
      <c r="H110" s="2"/>
    </row>
    <row r="111" spans="8:9" x14ac:dyDescent="0.25">
      <c r="H111" s="2"/>
      <c r="I111" s="2"/>
    </row>
    <row r="112" spans="8:9" x14ac:dyDescent="0.25">
      <c r="H112" s="2"/>
    </row>
    <row r="113" spans="8:9" x14ac:dyDescent="0.25">
      <c r="H113" s="2"/>
      <c r="I113" s="2"/>
    </row>
    <row r="114" spans="8:9" x14ac:dyDescent="0.25">
      <c r="H114" s="2"/>
    </row>
    <row r="115" spans="8:9" x14ac:dyDescent="0.25">
      <c r="H115" s="2"/>
    </row>
    <row r="116" spans="8:9" x14ac:dyDescent="0.25">
      <c r="H116" s="2"/>
    </row>
    <row r="117" spans="8:9" x14ac:dyDescent="0.25">
      <c r="H117" s="2"/>
      <c r="I117" s="2"/>
    </row>
    <row r="118" spans="8:9" x14ac:dyDescent="0.25">
      <c r="H118" s="2"/>
    </row>
    <row r="119" spans="8:9" x14ac:dyDescent="0.25">
      <c r="H119" s="2"/>
      <c r="I119" s="2"/>
    </row>
    <row r="120" spans="8:9" x14ac:dyDescent="0.25">
      <c r="H120" s="2"/>
    </row>
    <row r="121" spans="8:9" x14ac:dyDescent="0.25">
      <c r="H121" s="2"/>
      <c r="I121" s="2"/>
    </row>
    <row r="122" spans="8:9" x14ac:dyDescent="0.25">
      <c r="H122" s="2"/>
    </row>
    <row r="123" spans="8:9" x14ac:dyDescent="0.25">
      <c r="H123" s="2"/>
    </row>
    <row r="124" spans="8:9" x14ac:dyDescent="0.25">
      <c r="H124" s="2"/>
      <c r="I124" s="2"/>
    </row>
    <row r="125" spans="8:9" x14ac:dyDescent="0.25">
      <c r="H125" s="2"/>
    </row>
    <row r="126" spans="8:9" x14ac:dyDescent="0.25">
      <c r="H126" s="2"/>
    </row>
    <row r="127" spans="8:9" x14ac:dyDescent="0.25">
      <c r="H127" s="2"/>
      <c r="I127" s="2"/>
    </row>
    <row r="128" spans="8:9" x14ac:dyDescent="0.25">
      <c r="H128" s="2"/>
    </row>
    <row r="129" spans="8:9" x14ac:dyDescent="0.25">
      <c r="H129" s="2"/>
    </row>
    <row r="130" spans="8:9" x14ac:dyDescent="0.25">
      <c r="H130" s="2"/>
    </row>
    <row r="131" spans="8:9" x14ac:dyDescent="0.25">
      <c r="H131" s="2"/>
    </row>
    <row r="132" spans="8:9" x14ac:dyDescent="0.25">
      <c r="H132" s="2"/>
    </row>
    <row r="133" spans="8:9" x14ac:dyDescent="0.25">
      <c r="H133" s="2"/>
      <c r="I133" s="2"/>
    </row>
    <row r="134" spans="8:9" x14ac:dyDescent="0.25">
      <c r="H134" s="2"/>
    </row>
    <row r="135" spans="8:9" x14ac:dyDescent="0.25">
      <c r="H135" s="2"/>
    </row>
    <row r="136" spans="8:9" x14ac:dyDescent="0.25">
      <c r="H136" s="2"/>
      <c r="I136" s="2"/>
    </row>
    <row r="137" spans="8:9" x14ac:dyDescent="0.25">
      <c r="H137" s="2"/>
      <c r="I137" s="2"/>
    </row>
    <row r="138" spans="8:9" x14ac:dyDescent="0.25">
      <c r="H138" s="2"/>
      <c r="I138" s="2"/>
    </row>
    <row r="139" spans="8:9" x14ac:dyDescent="0.25">
      <c r="H139" s="2"/>
      <c r="I139" s="2"/>
    </row>
    <row r="140" spans="8:9" x14ac:dyDescent="0.25">
      <c r="H140" s="2"/>
      <c r="I140" s="2"/>
    </row>
    <row r="141" spans="8:9" x14ac:dyDescent="0.25">
      <c r="H141" s="2"/>
      <c r="I141" s="2"/>
    </row>
    <row r="142" spans="8:9" x14ac:dyDescent="0.25">
      <c r="H142" s="2"/>
      <c r="I142" s="2"/>
    </row>
    <row r="143" spans="8:9" x14ac:dyDescent="0.25">
      <c r="H143" s="2"/>
      <c r="I143" s="2"/>
    </row>
    <row r="144" spans="8:9" x14ac:dyDescent="0.25">
      <c r="H144" s="2"/>
    </row>
    <row r="145" spans="8:9" x14ac:dyDescent="0.25">
      <c r="H145" s="2"/>
      <c r="I145" s="2"/>
    </row>
    <row r="146" spans="8:9" x14ac:dyDescent="0.25">
      <c r="H146" s="2"/>
    </row>
    <row r="147" spans="8:9" x14ac:dyDescent="0.25">
      <c r="H147" s="2"/>
    </row>
    <row r="148" spans="8:9" x14ac:dyDescent="0.25">
      <c r="H148" s="2"/>
    </row>
    <row r="149" spans="8:9" x14ac:dyDescent="0.25">
      <c r="H149" s="2"/>
    </row>
    <row r="150" spans="8:9" x14ac:dyDescent="0.25">
      <c r="H150" s="2"/>
    </row>
    <row r="151" spans="8:9" x14ac:dyDescent="0.25">
      <c r="H151" s="2"/>
      <c r="I151" s="2"/>
    </row>
    <row r="152" spans="8:9" x14ac:dyDescent="0.25">
      <c r="H152" s="2"/>
    </row>
    <row r="153" spans="8:9" x14ac:dyDescent="0.25">
      <c r="H153" s="2"/>
    </row>
    <row r="154" spans="8:9" x14ac:dyDescent="0.25">
      <c r="H154" s="2"/>
    </row>
    <row r="155" spans="8:9" x14ac:dyDescent="0.25">
      <c r="H155" s="2"/>
    </row>
    <row r="156" spans="8:9" x14ac:dyDescent="0.25">
      <c r="H156" s="2"/>
    </row>
    <row r="157" spans="8:9" x14ac:dyDescent="0.25">
      <c r="H157" s="2"/>
    </row>
    <row r="158" spans="8:9" x14ac:dyDescent="0.25">
      <c r="H158" s="2"/>
    </row>
    <row r="159" spans="8:9" x14ac:dyDescent="0.25">
      <c r="H159" s="2"/>
    </row>
    <row r="160" spans="8:9" x14ac:dyDescent="0.25">
      <c r="H160" s="2"/>
    </row>
    <row r="161" spans="8:8" x14ac:dyDescent="0.25">
      <c r="H161" s="2"/>
    </row>
    <row r="162" spans="8:8" x14ac:dyDescent="0.25">
      <c r="H162" s="2"/>
    </row>
    <row r="163" spans="8:8" x14ac:dyDescent="0.25">
      <c r="H163" s="2"/>
    </row>
    <row r="164" spans="8:8" x14ac:dyDescent="0.25">
      <c r="H164" s="2"/>
    </row>
    <row r="165" spans="8:8" x14ac:dyDescent="0.25">
      <c r="H165" s="2"/>
    </row>
    <row r="166" spans="8:8" x14ac:dyDescent="0.25">
      <c r="H166" s="2"/>
    </row>
    <row r="167" spans="8:8" x14ac:dyDescent="0.25">
      <c r="H167" s="2"/>
    </row>
    <row r="168" spans="8:8" x14ac:dyDescent="0.25">
      <c r="H168" s="2"/>
    </row>
    <row r="169" spans="8:8" x14ac:dyDescent="0.25">
      <c r="H169" s="2"/>
    </row>
    <row r="170" spans="8:8" x14ac:dyDescent="0.25">
      <c r="H170" s="2"/>
    </row>
    <row r="171" spans="8:8" x14ac:dyDescent="0.25">
      <c r="H171" s="2"/>
    </row>
    <row r="172" spans="8:8" x14ac:dyDescent="0.25">
      <c r="H172" s="2"/>
    </row>
    <row r="173" spans="8:8" x14ac:dyDescent="0.25">
      <c r="H173" s="2"/>
    </row>
    <row r="174" spans="8:8" x14ac:dyDescent="0.25">
      <c r="H174" s="2"/>
    </row>
    <row r="175" spans="8:8" x14ac:dyDescent="0.25">
      <c r="H175" s="2"/>
    </row>
    <row r="176" spans="8:8" x14ac:dyDescent="0.25">
      <c r="H176" s="2"/>
    </row>
    <row r="177" spans="8:8" x14ac:dyDescent="0.25">
      <c r="H177" s="2"/>
    </row>
    <row r="178" spans="8:8" x14ac:dyDescent="0.25">
      <c r="H178" s="2"/>
    </row>
    <row r="179" spans="8:8" x14ac:dyDescent="0.25">
      <c r="H179" s="2"/>
    </row>
    <row r="180" spans="8:8" x14ac:dyDescent="0.25">
      <c r="H180" s="2"/>
    </row>
    <row r="181" spans="8:8" x14ac:dyDescent="0.25">
      <c r="H181" s="2"/>
    </row>
    <row r="182" spans="8:8" x14ac:dyDescent="0.25">
      <c r="H182" s="2"/>
    </row>
    <row r="183" spans="8:8" x14ac:dyDescent="0.25">
      <c r="H183" s="2"/>
    </row>
    <row r="184" spans="8:8" x14ac:dyDescent="0.25">
      <c r="H184" s="2"/>
    </row>
    <row r="185" spans="8:8" x14ac:dyDescent="0.25">
      <c r="H185" s="2"/>
    </row>
    <row r="186" spans="8:8" x14ac:dyDescent="0.25">
      <c r="H186" s="2"/>
    </row>
    <row r="187" spans="8:8" x14ac:dyDescent="0.25">
      <c r="H187" s="2"/>
    </row>
    <row r="188" spans="8:8" x14ac:dyDescent="0.25">
      <c r="H188" s="2"/>
    </row>
    <row r="189" spans="8:8" x14ac:dyDescent="0.25">
      <c r="H189" s="2"/>
    </row>
    <row r="190" spans="8:8" x14ac:dyDescent="0.25">
      <c r="H190" s="2"/>
    </row>
    <row r="191" spans="8:8" x14ac:dyDescent="0.25">
      <c r="H191" s="2"/>
    </row>
    <row r="192" spans="8:8" x14ac:dyDescent="0.25">
      <c r="H192" s="2"/>
    </row>
    <row r="193" spans="8:8" x14ac:dyDescent="0.25">
      <c r="H193" s="2"/>
    </row>
    <row r="194" spans="8:8" x14ac:dyDescent="0.25">
      <c r="H194" s="2"/>
    </row>
    <row r="195" spans="8:8" x14ac:dyDescent="0.25">
      <c r="H195" s="2"/>
    </row>
    <row r="196" spans="8:8" x14ac:dyDescent="0.25">
      <c r="H196" s="2"/>
    </row>
    <row r="197" spans="8:8" x14ac:dyDescent="0.25">
      <c r="H197" s="2"/>
    </row>
    <row r="198" spans="8:8" x14ac:dyDescent="0.25">
      <c r="H198" s="2"/>
    </row>
    <row r="199" spans="8:8" x14ac:dyDescent="0.25">
      <c r="H199" s="2"/>
    </row>
    <row r="200" spans="8:8" x14ac:dyDescent="0.25">
      <c r="H200" s="2"/>
    </row>
    <row r="201" spans="8:8" x14ac:dyDescent="0.25">
      <c r="H201" s="2"/>
    </row>
    <row r="202" spans="8:8" x14ac:dyDescent="0.25">
      <c r="H202" s="2"/>
    </row>
    <row r="203" spans="8:8" x14ac:dyDescent="0.25">
      <c r="H203" s="2"/>
    </row>
    <row r="204" spans="8:8" x14ac:dyDescent="0.25">
      <c r="H204" s="2"/>
    </row>
    <row r="205" spans="8:8" x14ac:dyDescent="0.25">
      <c r="H205" s="2"/>
    </row>
    <row r="206" spans="8:8" x14ac:dyDescent="0.25">
      <c r="H206" s="2"/>
    </row>
    <row r="207" spans="8:8" x14ac:dyDescent="0.25">
      <c r="H207" s="2"/>
    </row>
    <row r="208" spans="8:8" x14ac:dyDescent="0.25">
      <c r="H208" s="2"/>
    </row>
    <row r="209" spans="8:8" x14ac:dyDescent="0.25">
      <c r="H209" s="2"/>
    </row>
    <row r="210" spans="8:8" x14ac:dyDescent="0.25">
      <c r="H210" s="2"/>
    </row>
    <row r="211" spans="8:8" x14ac:dyDescent="0.25">
      <c r="H211" s="2"/>
    </row>
    <row r="212" spans="8:8" x14ac:dyDescent="0.25">
      <c r="H212" s="2"/>
    </row>
    <row r="213" spans="8:8" x14ac:dyDescent="0.25">
      <c r="H213" s="2"/>
    </row>
    <row r="214" spans="8:8" x14ac:dyDescent="0.25">
      <c r="H214" s="2"/>
    </row>
    <row r="215" spans="8:8" x14ac:dyDescent="0.25">
      <c r="H215" s="2"/>
    </row>
    <row r="216" spans="8:8" x14ac:dyDescent="0.25">
      <c r="H216" s="2"/>
    </row>
    <row r="217" spans="8:8" x14ac:dyDescent="0.25">
      <c r="H217" s="2"/>
    </row>
    <row r="218" spans="8:8" x14ac:dyDescent="0.25">
      <c r="H218" s="2"/>
    </row>
    <row r="219" spans="8:8" x14ac:dyDescent="0.25">
      <c r="H219" s="2"/>
    </row>
    <row r="220" spans="8:8" x14ac:dyDescent="0.25">
      <c r="H220" s="2"/>
    </row>
    <row r="221" spans="8:8" x14ac:dyDescent="0.25">
      <c r="H221" s="2"/>
    </row>
    <row r="222" spans="8:8" x14ac:dyDescent="0.25">
      <c r="H222" s="2"/>
    </row>
    <row r="223" spans="8:8" x14ac:dyDescent="0.25">
      <c r="H223" s="2"/>
    </row>
    <row r="224" spans="8:8" x14ac:dyDescent="0.25">
      <c r="H224" s="2"/>
    </row>
    <row r="225" spans="8:8" x14ac:dyDescent="0.25">
      <c r="H225" s="2"/>
    </row>
    <row r="226" spans="8:8" x14ac:dyDescent="0.25">
      <c r="H226" s="2"/>
    </row>
    <row r="227" spans="8:8" x14ac:dyDescent="0.25">
      <c r="H227" s="2"/>
    </row>
    <row r="228" spans="8:8" x14ac:dyDescent="0.25">
      <c r="H228" s="2"/>
    </row>
    <row r="229" spans="8:8" x14ac:dyDescent="0.25">
      <c r="H229" s="2"/>
    </row>
    <row r="230" spans="8:8" x14ac:dyDescent="0.25">
      <c r="H230" s="2"/>
    </row>
    <row r="231" spans="8:8" x14ac:dyDescent="0.25">
      <c r="H231" s="2"/>
    </row>
    <row r="232" spans="8:8" x14ac:dyDescent="0.25">
      <c r="H232" s="2"/>
    </row>
    <row r="233" spans="8:8" x14ac:dyDescent="0.25">
      <c r="H233" s="2"/>
    </row>
    <row r="234" spans="8:8" x14ac:dyDescent="0.25">
      <c r="H234" s="2"/>
    </row>
    <row r="235" spans="8:8" x14ac:dyDescent="0.25">
      <c r="H235" s="2"/>
    </row>
    <row r="236" spans="8:8" x14ac:dyDescent="0.25">
      <c r="H236" s="2"/>
    </row>
    <row r="237" spans="8:8" x14ac:dyDescent="0.25">
      <c r="H237" s="2"/>
    </row>
    <row r="238" spans="8:8" x14ac:dyDescent="0.25">
      <c r="H238" s="2"/>
    </row>
    <row r="239" spans="8:8" x14ac:dyDescent="0.25">
      <c r="H239" s="2"/>
    </row>
    <row r="240" spans="8:8" x14ac:dyDescent="0.25">
      <c r="H240" s="2"/>
    </row>
    <row r="241" spans="8:8" x14ac:dyDescent="0.25">
      <c r="H241" s="2"/>
    </row>
    <row r="242" spans="8:8" x14ac:dyDescent="0.25">
      <c r="H242" s="2"/>
    </row>
    <row r="243" spans="8:8" x14ac:dyDescent="0.25">
      <c r="H243" s="2"/>
    </row>
    <row r="244" spans="8:8" x14ac:dyDescent="0.25">
      <c r="H244" s="2"/>
    </row>
    <row r="245" spans="8:8" x14ac:dyDescent="0.25">
      <c r="H245" s="2"/>
    </row>
    <row r="246" spans="8:8" x14ac:dyDescent="0.25">
      <c r="H246" s="2"/>
    </row>
    <row r="247" spans="8:8" x14ac:dyDescent="0.25">
      <c r="H247" s="2"/>
    </row>
    <row r="248" spans="8:8" x14ac:dyDescent="0.25">
      <c r="H248" s="2"/>
    </row>
    <row r="249" spans="8:8" x14ac:dyDescent="0.25">
      <c r="H249" s="2"/>
    </row>
    <row r="250" spans="8:8" x14ac:dyDescent="0.25">
      <c r="H250" s="2"/>
    </row>
    <row r="251" spans="8:8" x14ac:dyDescent="0.25">
      <c r="H251" s="2"/>
    </row>
    <row r="252" spans="8:8" x14ac:dyDescent="0.25">
      <c r="H252" s="2"/>
    </row>
    <row r="253" spans="8:8" x14ac:dyDescent="0.25">
      <c r="H253" s="2"/>
    </row>
    <row r="254" spans="8:8" x14ac:dyDescent="0.25">
      <c r="H254" s="2"/>
    </row>
    <row r="255" spans="8:8" x14ac:dyDescent="0.25">
      <c r="H255" s="2"/>
    </row>
    <row r="256" spans="8:8" x14ac:dyDescent="0.25">
      <c r="H256" s="2"/>
    </row>
    <row r="257" spans="8:8" x14ac:dyDescent="0.25">
      <c r="H257" s="2"/>
    </row>
    <row r="258" spans="8:8" x14ac:dyDescent="0.25">
      <c r="H258" s="2"/>
    </row>
    <row r="259" spans="8:8" x14ac:dyDescent="0.25">
      <c r="H259" s="2"/>
    </row>
    <row r="260" spans="8:8" x14ac:dyDescent="0.25">
      <c r="H260" s="2"/>
    </row>
    <row r="261" spans="8:8" x14ac:dyDescent="0.25">
      <c r="H261" s="2"/>
    </row>
    <row r="262" spans="8:8" x14ac:dyDescent="0.25">
      <c r="H262" s="2"/>
    </row>
    <row r="263" spans="8:8" x14ac:dyDescent="0.25">
      <c r="H263" s="2"/>
    </row>
    <row r="264" spans="8:8" x14ac:dyDescent="0.25">
      <c r="H264" s="2"/>
    </row>
    <row r="265" spans="8:8" x14ac:dyDescent="0.25">
      <c r="H265" s="2"/>
    </row>
    <row r="266" spans="8:8" x14ac:dyDescent="0.25">
      <c r="H266" s="2"/>
    </row>
    <row r="267" spans="8:8" x14ac:dyDescent="0.25">
      <c r="H267" s="2"/>
    </row>
    <row r="268" spans="8:8" x14ac:dyDescent="0.25">
      <c r="H268" s="2"/>
    </row>
    <row r="269" spans="8:8" x14ac:dyDescent="0.25">
      <c r="H269" s="2"/>
    </row>
    <row r="270" spans="8:8" x14ac:dyDescent="0.25">
      <c r="H270" s="2"/>
    </row>
    <row r="271" spans="8:8" x14ac:dyDescent="0.25">
      <c r="H271" s="2"/>
    </row>
    <row r="272" spans="8:8" x14ac:dyDescent="0.25">
      <c r="H272" s="2"/>
    </row>
    <row r="273" spans="8:8" x14ac:dyDescent="0.25">
      <c r="H273" s="2"/>
    </row>
    <row r="274" spans="8:8" x14ac:dyDescent="0.25">
      <c r="H274" s="2"/>
    </row>
    <row r="275" spans="8:8" x14ac:dyDescent="0.25">
      <c r="H275" s="2"/>
    </row>
    <row r="276" spans="8:8" x14ac:dyDescent="0.25">
      <c r="H276" s="2"/>
    </row>
    <row r="277" spans="8:8" x14ac:dyDescent="0.25">
      <c r="H277" s="2"/>
    </row>
    <row r="278" spans="8:8" x14ac:dyDescent="0.25">
      <c r="H278" s="2"/>
    </row>
    <row r="279" spans="8:8" x14ac:dyDescent="0.25">
      <c r="H279" s="2"/>
    </row>
    <row r="280" spans="8:8" x14ac:dyDescent="0.25">
      <c r="H280" s="2"/>
    </row>
    <row r="281" spans="8:8" x14ac:dyDescent="0.25">
      <c r="H281" s="2"/>
    </row>
    <row r="282" spans="8:8" x14ac:dyDescent="0.25">
      <c r="H282" s="2"/>
    </row>
    <row r="283" spans="8:8" x14ac:dyDescent="0.25">
      <c r="H283" s="2"/>
    </row>
    <row r="284" spans="8:8" x14ac:dyDescent="0.25">
      <c r="H284" s="2"/>
    </row>
    <row r="285" spans="8:8" x14ac:dyDescent="0.25">
      <c r="H285" s="2"/>
    </row>
    <row r="286" spans="8:8" x14ac:dyDescent="0.25">
      <c r="H286" s="2"/>
    </row>
    <row r="287" spans="8:8" x14ac:dyDescent="0.25">
      <c r="H287" s="2"/>
    </row>
    <row r="288" spans="8:8" x14ac:dyDescent="0.25">
      <c r="H288" s="2"/>
    </row>
    <row r="289" spans="8:8" x14ac:dyDescent="0.25">
      <c r="H289" s="2"/>
    </row>
    <row r="290" spans="8:8" x14ac:dyDescent="0.25">
      <c r="H290" s="2"/>
    </row>
    <row r="291" spans="8:8" x14ac:dyDescent="0.25">
      <c r="H291" s="2"/>
    </row>
    <row r="292" spans="8:8" x14ac:dyDescent="0.25">
      <c r="H292" s="2"/>
    </row>
    <row r="293" spans="8:8" x14ac:dyDescent="0.25">
      <c r="H293" s="2"/>
    </row>
    <row r="294" spans="8:8" x14ac:dyDescent="0.25">
      <c r="H294" s="2"/>
    </row>
    <row r="295" spans="8:8" x14ac:dyDescent="0.25">
      <c r="H295" s="2"/>
    </row>
    <row r="296" spans="8:8" x14ac:dyDescent="0.25">
      <c r="H296" s="2"/>
    </row>
    <row r="297" spans="8:8" x14ac:dyDescent="0.25">
      <c r="H297" s="2"/>
    </row>
    <row r="298" spans="8:8" x14ac:dyDescent="0.25">
      <c r="H298" s="2"/>
    </row>
    <row r="299" spans="8:8" x14ac:dyDescent="0.25">
      <c r="H299" s="2"/>
    </row>
    <row r="300" spans="8:8" x14ac:dyDescent="0.25">
      <c r="H300" s="2"/>
    </row>
    <row r="301" spans="8:8" x14ac:dyDescent="0.25">
      <c r="H301" s="2"/>
    </row>
    <row r="302" spans="8:8" x14ac:dyDescent="0.25">
      <c r="H302" s="2"/>
    </row>
    <row r="303" spans="8:8" x14ac:dyDescent="0.25">
      <c r="H303" s="2"/>
    </row>
    <row r="304" spans="8:8" x14ac:dyDescent="0.25">
      <c r="H304" s="2"/>
    </row>
    <row r="305" spans="8:8" x14ac:dyDescent="0.25">
      <c r="H305" s="2"/>
    </row>
    <row r="306" spans="8:8" x14ac:dyDescent="0.25">
      <c r="H306" s="2"/>
    </row>
    <row r="307" spans="8:8" x14ac:dyDescent="0.25">
      <c r="H307" s="2"/>
    </row>
    <row r="308" spans="8:8" x14ac:dyDescent="0.25">
      <c r="H308" s="2"/>
    </row>
    <row r="309" spans="8:8" x14ac:dyDescent="0.25">
      <c r="H309" s="2"/>
    </row>
    <row r="310" spans="8:8" x14ac:dyDescent="0.25">
      <c r="H310" s="2"/>
    </row>
    <row r="311" spans="8:8" x14ac:dyDescent="0.25">
      <c r="H311" s="2"/>
    </row>
    <row r="312" spans="8:8" x14ac:dyDescent="0.25">
      <c r="H312" s="2"/>
    </row>
    <row r="313" spans="8:8" x14ac:dyDescent="0.25">
      <c r="H313" s="2"/>
    </row>
    <row r="314" spans="8:8" x14ac:dyDescent="0.25">
      <c r="H314" s="2"/>
    </row>
    <row r="315" spans="8:8" x14ac:dyDescent="0.25">
      <c r="H315" s="2"/>
    </row>
    <row r="316" spans="8:8" x14ac:dyDescent="0.25">
      <c r="H316" s="2"/>
    </row>
    <row r="317" spans="8:8" x14ac:dyDescent="0.25">
      <c r="H317" s="2"/>
    </row>
    <row r="318" spans="8:8" x14ac:dyDescent="0.25">
      <c r="H318" s="2"/>
    </row>
    <row r="319" spans="8:8" x14ac:dyDescent="0.25">
      <c r="H319" s="2"/>
    </row>
    <row r="320" spans="8:8" x14ac:dyDescent="0.25">
      <c r="H320" s="2"/>
    </row>
    <row r="321" spans="8:8" x14ac:dyDescent="0.25">
      <c r="H321" s="2"/>
    </row>
    <row r="322" spans="8:8" x14ac:dyDescent="0.25">
      <c r="H322" s="2"/>
    </row>
    <row r="323" spans="8:8" x14ac:dyDescent="0.25">
      <c r="H323" s="2"/>
    </row>
    <row r="324" spans="8:8" x14ac:dyDescent="0.25">
      <c r="H324" s="2"/>
    </row>
    <row r="325" spans="8:8" x14ac:dyDescent="0.25">
      <c r="H325" s="2"/>
    </row>
    <row r="326" spans="8:8" x14ac:dyDescent="0.25">
      <c r="H326" s="2"/>
    </row>
    <row r="327" spans="8:8" x14ac:dyDescent="0.25">
      <c r="H327" s="2"/>
    </row>
    <row r="328" spans="8:8" x14ac:dyDescent="0.25">
      <c r="H328" s="2"/>
    </row>
    <row r="329" spans="8:8" x14ac:dyDescent="0.25">
      <c r="H329" s="2"/>
    </row>
    <row r="330" spans="8:8" x14ac:dyDescent="0.25">
      <c r="H330" s="2"/>
    </row>
    <row r="331" spans="8:8" x14ac:dyDescent="0.25">
      <c r="H331" s="2"/>
    </row>
    <row r="332" spans="8:8" x14ac:dyDescent="0.25">
      <c r="H332" s="2"/>
    </row>
    <row r="333" spans="8:8" x14ac:dyDescent="0.25">
      <c r="H333" s="2"/>
    </row>
    <row r="334" spans="8:8" x14ac:dyDescent="0.25">
      <c r="H334" s="2"/>
    </row>
    <row r="335" spans="8:8" x14ac:dyDescent="0.25">
      <c r="H335" s="2"/>
    </row>
    <row r="336" spans="8:8" x14ac:dyDescent="0.25">
      <c r="H336" s="2"/>
    </row>
    <row r="337" spans="8:8" x14ac:dyDescent="0.25">
      <c r="H337" s="2"/>
    </row>
    <row r="338" spans="8:8" x14ac:dyDescent="0.25">
      <c r="H338" s="2"/>
    </row>
    <row r="339" spans="8:8" x14ac:dyDescent="0.25">
      <c r="H339" s="2"/>
    </row>
    <row r="340" spans="8:8" x14ac:dyDescent="0.25">
      <c r="H340" s="2"/>
    </row>
    <row r="341" spans="8:8" x14ac:dyDescent="0.25">
      <c r="H341" s="2"/>
    </row>
    <row r="342" spans="8:8" x14ac:dyDescent="0.25">
      <c r="H342" s="2"/>
    </row>
    <row r="343" spans="8:8" x14ac:dyDescent="0.25">
      <c r="H343" s="2"/>
    </row>
    <row r="344" spans="8:8" x14ac:dyDescent="0.25">
      <c r="H344" s="2"/>
    </row>
    <row r="345" spans="8:8" x14ac:dyDescent="0.25">
      <c r="H345" s="2"/>
    </row>
    <row r="346" spans="8:8" x14ac:dyDescent="0.25">
      <c r="H346" s="2"/>
    </row>
    <row r="347" spans="8:8" x14ac:dyDescent="0.25">
      <c r="H347" s="2"/>
    </row>
    <row r="348" spans="8:8" x14ac:dyDescent="0.25">
      <c r="H348" s="2"/>
    </row>
    <row r="349" spans="8:8" x14ac:dyDescent="0.25">
      <c r="H349" s="2"/>
    </row>
    <row r="350" spans="8:8" x14ac:dyDescent="0.25">
      <c r="H350" s="2"/>
    </row>
    <row r="351" spans="8:8" x14ac:dyDescent="0.25">
      <c r="H351" s="2"/>
    </row>
    <row r="352" spans="8:8" x14ac:dyDescent="0.25">
      <c r="H352" s="2"/>
    </row>
    <row r="353" spans="8:8" x14ac:dyDescent="0.25">
      <c r="H353" s="2"/>
    </row>
    <row r="354" spans="8:8" x14ac:dyDescent="0.25">
      <c r="H354" s="2"/>
    </row>
    <row r="355" spans="8:8" x14ac:dyDescent="0.25">
      <c r="H355" s="2"/>
    </row>
    <row r="356" spans="8:8" x14ac:dyDescent="0.25">
      <c r="H356" s="2"/>
    </row>
    <row r="357" spans="8:8" x14ac:dyDescent="0.25">
      <c r="H357" s="2"/>
    </row>
    <row r="358" spans="8:8" x14ac:dyDescent="0.25">
      <c r="H358" s="2"/>
    </row>
    <row r="359" spans="8:8" x14ac:dyDescent="0.25">
      <c r="H359" s="2"/>
    </row>
    <row r="360" spans="8:8" x14ac:dyDescent="0.25">
      <c r="H360" s="2"/>
    </row>
    <row r="361" spans="8:8" x14ac:dyDescent="0.25">
      <c r="H361" s="2"/>
    </row>
    <row r="362" spans="8:8" x14ac:dyDescent="0.25">
      <c r="H362" s="2"/>
    </row>
    <row r="363" spans="8:8" x14ac:dyDescent="0.25">
      <c r="H363" s="2"/>
    </row>
    <row r="364" spans="8:8" x14ac:dyDescent="0.25">
      <c r="H364" s="2"/>
    </row>
    <row r="365" spans="8:8" x14ac:dyDescent="0.25">
      <c r="H365" s="2"/>
    </row>
    <row r="366" spans="8:8" x14ac:dyDescent="0.25">
      <c r="H366" s="2"/>
    </row>
    <row r="367" spans="8:8" x14ac:dyDescent="0.25">
      <c r="H367" s="2"/>
    </row>
    <row r="368" spans="8:8" x14ac:dyDescent="0.25">
      <c r="H368" s="2"/>
    </row>
    <row r="369" spans="8:8" x14ac:dyDescent="0.25">
      <c r="H369" s="2"/>
    </row>
    <row r="370" spans="8:8" x14ac:dyDescent="0.25">
      <c r="H370" s="2"/>
    </row>
    <row r="371" spans="8:8" x14ac:dyDescent="0.25">
      <c r="H371" s="2"/>
    </row>
    <row r="372" spans="8:8" x14ac:dyDescent="0.25">
      <c r="H372" s="2"/>
    </row>
    <row r="373" spans="8:8" x14ac:dyDescent="0.25">
      <c r="H373" s="2"/>
    </row>
    <row r="374" spans="8:8" x14ac:dyDescent="0.25">
      <c r="H374" s="2"/>
    </row>
    <row r="375" spans="8:8" x14ac:dyDescent="0.25">
      <c r="H375" s="2"/>
    </row>
    <row r="376" spans="8:8" x14ac:dyDescent="0.25">
      <c r="H376" s="2"/>
    </row>
    <row r="377" spans="8:8" x14ac:dyDescent="0.25">
      <c r="H377" s="2"/>
    </row>
    <row r="378" spans="8:8" x14ac:dyDescent="0.25">
      <c r="H378" s="2"/>
    </row>
    <row r="379" spans="8:8" x14ac:dyDescent="0.25">
      <c r="H379" s="2"/>
    </row>
    <row r="380" spans="8:8" x14ac:dyDescent="0.25">
      <c r="H380" s="2"/>
    </row>
    <row r="381" spans="8:8" x14ac:dyDescent="0.25">
      <c r="H381" s="2"/>
    </row>
    <row r="382" spans="8:8" x14ac:dyDescent="0.25">
      <c r="H382" s="2"/>
    </row>
    <row r="383" spans="8:8" x14ac:dyDescent="0.25">
      <c r="H383" s="2"/>
    </row>
    <row r="384" spans="8:8" x14ac:dyDescent="0.25">
      <c r="H384" s="2"/>
    </row>
    <row r="385" spans="8:8" x14ac:dyDescent="0.25">
      <c r="H385" s="2"/>
    </row>
    <row r="386" spans="8:8" x14ac:dyDescent="0.25">
      <c r="H386" s="2"/>
    </row>
    <row r="387" spans="8:8" x14ac:dyDescent="0.25">
      <c r="H387" s="2"/>
    </row>
    <row r="388" spans="8:8" x14ac:dyDescent="0.25">
      <c r="H388" s="2"/>
    </row>
    <row r="389" spans="8:8" x14ac:dyDescent="0.25">
      <c r="H389" s="2"/>
    </row>
    <row r="390" spans="8:8" x14ac:dyDescent="0.25">
      <c r="H390" s="2"/>
    </row>
    <row r="391" spans="8:8" x14ac:dyDescent="0.25">
      <c r="H391" s="2"/>
    </row>
    <row r="392" spans="8:8" x14ac:dyDescent="0.25">
      <c r="H392" s="2"/>
    </row>
    <row r="393" spans="8:8" x14ac:dyDescent="0.25">
      <c r="H393" s="2"/>
    </row>
    <row r="394" spans="8:8" x14ac:dyDescent="0.25">
      <c r="H394" s="2"/>
    </row>
    <row r="395" spans="8:8" x14ac:dyDescent="0.25">
      <c r="H395" s="2"/>
    </row>
    <row r="396" spans="8:8" x14ac:dyDescent="0.25">
      <c r="H396" s="2"/>
    </row>
    <row r="397" spans="8:8" x14ac:dyDescent="0.25">
      <c r="H397" s="2"/>
    </row>
    <row r="398" spans="8:8" x14ac:dyDescent="0.25">
      <c r="H398" s="2"/>
    </row>
    <row r="399" spans="8:8" x14ac:dyDescent="0.25">
      <c r="H399" s="2"/>
    </row>
    <row r="400" spans="8:8" x14ac:dyDescent="0.25">
      <c r="H400" s="2"/>
    </row>
    <row r="401" spans="8:8" x14ac:dyDescent="0.25">
      <c r="H401" s="2"/>
    </row>
    <row r="402" spans="8:8" x14ac:dyDescent="0.25">
      <c r="H402" s="2"/>
    </row>
    <row r="403" spans="8:8" x14ac:dyDescent="0.25">
      <c r="H403" s="2"/>
    </row>
    <row r="404" spans="8:8" x14ac:dyDescent="0.25">
      <c r="H404" s="2"/>
    </row>
    <row r="405" spans="8:8" x14ac:dyDescent="0.25">
      <c r="H405" s="2"/>
    </row>
    <row r="406" spans="8:8" x14ac:dyDescent="0.25">
      <c r="H406" s="2"/>
    </row>
    <row r="407" spans="8:8" x14ac:dyDescent="0.25">
      <c r="H407" s="2"/>
    </row>
    <row r="408" spans="8:8" x14ac:dyDescent="0.25">
      <c r="H408" s="2"/>
    </row>
    <row r="409" spans="8:8" x14ac:dyDescent="0.25">
      <c r="H409" s="2"/>
    </row>
    <row r="410" spans="8:8" x14ac:dyDescent="0.25">
      <c r="H410" s="2"/>
    </row>
    <row r="411" spans="8:8" x14ac:dyDescent="0.25">
      <c r="H411" s="2"/>
    </row>
    <row r="412" spans="8:8" x14ac:dyDescent="0.25">
      <c r="H412" s="2"/>
    </row>
    <row r="413" spans="8:8" x14ac:dyDescent="0.25">
      <c r="H413" s="2"/>
    </row>
    <row r="414" spans="8:8" x14ac:dyDescent="0.25">
      <c r="H414" s="2"/>
    </row>
    <row r="415" spans="8:8" x14ac:dyDescent="0.25">
      <c r="H415" s="2"/>
    </row>
    <row r="416" spans="8:8" x14ac:dyDescent="0.25">
      <c r="H416" s="2"/>
    </row>
    <row r="417" spans="8:8" x14ac:dyDescent="0.25">
      <c r="H417" s="2"/>
    </row>
    <row r="418" spans="8:8" x14ac:dyDescent="0.25">
      <c r="H418" s="2"/>
    </row>
    <row r="419" spans="8:8" x14ac:dyDescent="0.25">
      <c r="H419" s="2"/>
    </row>
    <row r="420" spans="8:8" x14ac:dyDescent="0.25">
      <c r="H420" s="2"/>
    </row>
    <row r="421" spans="8:8" x14ac:dyDescent="0.25">
      <c r="H421" s="2"/>
    </row>
    <row r="422" spans="8:8" x14ac:dyDescent="0.25">
      <c r="H422" s="2"/>
    </row>
    <row r="423" spans="8:8" x14ac:dyDescent="0.25">
      <c r="H423" s="2"/>
    </row>
    <row r="424" spans="8:8" x14ac:dyDescent="0.25">
      <c r="H424" s="2"/>
    </row>
    <row r="652" spans="8:8" x14ac:dyDescent="0.25">
      <c r="H652" s="2"/>
    </row>
    <row r="653" spans="8:8" x14ac:dyDescent="0.25">
      <c r="H653" s="2"/>
    </row>
    <row r="654" spans="8:8" x14ac:dyDescent="0.25">
      <c r="H654" s="2"/>
    </row>
    <row r="655" spans="8:8" x14ac:dyDescent="0.25">
      <c r="H655" s="2"/>
    </row>
    <row r="656" spans="8:8" x14ac:dyDescent="0.25">
      <c r="H656" s="2"/>
    </row>
    <row r="657" spans="8:8" x14ac:dyDescent="0.25">
      <c r="H657" s="2"/>
    </row>
    <row r="658" spans="8:8" x14ac:dyDescent="0.25">
      <c r="H658" s="2"/>
    </row>
    <row r="659" spans="8:8" x14ac:dyDescent="0.25">
      <c r="H659" s="2"/>
    </row>
    <row r="660" spans="8:8" x14ac:dyDescent="0.25">
      <c r="H660" s="2"/>
    </row>
    <row r="661" spans="8:8" x14ac:dyDescent="0.25">
      <c r="H661" s="2"/>
    </row>
    <row r="662" spans="8:8" x14ac:dyDescent="0.25">
      <c r="H662" s="2"/>
    </row>
    <row r="663" spans="8:8" x14ac:dyDescent="0.25">
      <c r="H663" s="2"/>
    </row>
    <row r="664" spans="8:8" x14ac:dyDescent="0.25">
      <c r="H664" s="2"/>
    </row>
    <row r="665" spans="8:8" x14ac:dyDescent="0.25">
      <c r="H665" s="2"/>
    </row>
    <row r="666" spans="8:8" x14ac:dyDescent="0.25">
      <c r="H666" s="2"/>
    </row>
    <row r="677" spans="8:8" x14ac:dyDescent="0.25">
      <c r="H677" s="2"/>
    </row>
    <row r="678" spans="8:8" x14ac:dyDescent="0.25">
      <c r="H678" s="2"/>
    </row>
    <row r="679" spans="8:8" x14ac:dyDescent="0.25">
      <c r="H679" s="2"/>
    </row>
    <row r="689" spans="8:8" x14ac:dyDescent="0.25">
      <c r="H689" s="2"/>
    </row>
    <row r="690" spans="8:8" x14ac:dyDescent="0.25">
      <c r="H690" s="2"/>
    </row>
    <row r="691" spans="8:8" x14ac:dyDescent="0.25">
      <c r="H691" s="2"/>
    </row>
    <row r="692" spans="8:8" x14ac:dyDescent="0.25">
      <c r="H692" s="2"/>
    </row>
    <row r="693" spans="8:8" x14ac:dyDescent="0.25">
      <c r="H693" s="2"/>
    </row>
    <row r="694" spans="8:8" x14ac:dyDescent="0.25">
      <c r="H694" s="2"/>
    </row>
    <row r="695" spans="8:8" x14ac:dyDescent="0.25">
      <c r="H695" s="2"/>
    </row>
    <row r="696" spans="8:8" x14ac:dyDescent="0.25">
      <c r="H696" s="2"/>
    </row>
    <row r="697" spans="8:8" x14ac:dyDescent="0.25">
      <c r="H697" s="2"/>
    </row>
    <row r="698" spans="8:8" x14ac:dyDescent="0.25">
      <c r="H698" s="2"/>
    </row>
    <row r="699" spans="8:8" x14ac:dyDescent="0.25">
      <c r="H699" s="2"/>
    </row>
    <row r="700" spans="8:8" x14ac:dyDescent="0.25">
      <c r="H700" s="2"/>
    </row>
    <row r="701" spans="8:8" x14ac:dyDescent="0.25">
      <c r="H701" s="2"/>
    </row>
    <row r="702" spans="8:8" x14ac:dyDescent="0.25">
      <c r="H702" s="2"/>
    </row>
    <row r="703" spans="8:8" x14ac:dyDescent="0.25">
      <c r="H703" s="2"/>
    </row>
    <row r="704" spans="8:8" x14ac:dyDescent="0.25">
      <c r="H704" s="2"/>
    </row>
    <row r="705" spans="8:8" x14ac:dyDescent="0.25">
      <c r="H705" s="2"/>
    </row>
    <row r="706" spans="8:8" x14ac:dyDescent="0.25">
      <c r="H706" s="2"/>
    </row>
    <row r="707" spans="8:8" x14ac:dyDescent="0.25">
      <c r="H707" s="2"/>
    </row>
    <row r="708" spans="8:8" x14ac:dyDescent="0.25">
      <c r="H708" s="2"/>
    </row>
    <row r="709" spans="8:8" x14ac:dyDescent="0.25">
      <c r="H709" s="2"/>
    </row>
    <row r="710" spans="8:8" x14ac:dyDescent="0.25">
      <c r="H710" s="2"/>
    </row>
    <row r="711" spans="8:8" x14ac:dyDescent="0.25">
      <c r="H711" s="2"/>
    </row>
    <row r="712" spans="8:8" x14ac:dyDescent="0.25">
      <c r="H712" s="2"/>
    </row>
  </sheetData>
  <autoFilter ref="A1:AC712" xr:uid="{2DA323BD-5244-46FF-BB00-D7729FED741E}"/>
  <pageMargins left="0.7" right="0.7" top="0.75" bottom="0.75" header="0.3" footer="0.3"/>
  <headerFooter>
    <oddFooter>&amp;C_x000D_&amp;1#&amp;"Calibri"&amp;10&amp;K000000 Clasificación: Confidencial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39911-5D96-4E58-AED4-EE809633DE1A}">
  <sheetPr codeName="Hoja3">
    <tabColor theme="1"/>
  </sheetPr>
  <dimension ref="B1:S12"/>
  <sheetViews>
    <sheetView zoomScale="85" zoomScaleNormal="85" workbookViewId="0">
      <selection activeCell="D44" sqref="D44"/>
    </sheetView>
  </sheetViews>
  <sheetFormatPr baseColWidth="10" defaultColWidth="11.5703125" defaultRowHeight="15" x14ac:dyDescent="0.25"/>
  <cols>
    <col min="3" max="3" width="11.140625" bestFit="1" customWidth="1"/>
    <col min="4" max="4" width="14.42578125" bestFit="1" customWidth="1"/>
    <col min="5" max="5" width="13.140625" bestFit="1" customWidth="1"/>
    <col min="6" max="6" width="11.5703125" bestFit="1" customWidth="1"/>
    <col min="8" max="8" width="14.42578125" bestFit="1" customWidth="1"/>
    <col min="11" max="11" width="19.5703125" bestFit="1" customWidth="1"/>
    <col min="12" max="12" width="11" bestFit="1" customWidth="1"/>
    <col min="13" max="14" width="13.140625" bestFit="1" customWidth="1"/>
    <col min="15" max="15" width="11.5703125" bestFit="1" customWidth="1"/>
    <col min="16" max="16" width="11" bestFit="1" customWidth="1"/>
    <col min="17" max="17" width="13.140625" bestFit="1" customWidth="1"/>
  </cols>
  <sheetData>
    <row r="1" spans="2:19" ht="15.75" thickBot="1" x14ac:dyDescent="0.3">
      <c r="B1" s="402" t="s">
        <v>135</v>
      </c>
      <c r="C1" s="601"/>
      <c r="D1" s="601"/>
      <c r="E1" s="601"/>
      <c r="F1" s="601"/>
      <c r="G1" s="601"/>
      <c r="H1" s="403"/>
      <c r="K1" s="602" t="s">
        <v>136</v>
      </c>
      <c r="L1" s="603"/>
      <c r="M1" s="603"/>
      <c r="N1" s="603"/>
      <c r="O1" s="603"/>
      <c r="P1" s="603"/>
      <c r="Q1" s="604"/>
    </row>
    <row r="2" spans="2:19" ht="15.75" thickBot="1" x14ac:dyDescent="0.3">
      <c r="B2" s="6" t="s">
        <v>137</v>
      </c>
      <c r="C2" s="7" t="s">
        <v>138</v>
      </c>
      <c r="D2" s="7" t="s">
        <v>129</v>
      </c>
      <c r="E2" s="7" t="s">
        <v>130</v>
      </c>
      <c r="F2" s="7" t="s">
        <v>131</v>
      </c>
      <c r="G2" s="7" t="s">
        <v>139</v>
      </c>
      <c r="H2" s="8" t="s">
        <v>132</v>
      </c>
      <c r="K2" s="27" t="s">
        <v>137</v>
      </c>
      <c r="L2" s="7" t="s">
        <v>138</v>
      </c>
      <c r="M2" s="7" t="s">
        <v>129</v>
      </c>
      <c r="N2" s="7" t="s">
        <v>130</v>
      </c>
      <c r="O2" s="7" t="s">
        <v>131</v>
      </c>
      <c r="P2" s="7" t="s">
        <v>139</v>
      </c>
      <c r="Q2" s="8" t="s">
        <v>132</v>
      </c>
      <c r="S2" s="41" t="s">
        <v>1622</v>
      </c>
    </row>
    <row r="3" spans="2:19" x14ac:dyDescent="0.25">
      <c r="B3" s="3" t="s">
        <v>1052</v>
      </c>
      <c r="C3" s="3">
        <f>COUNTIF(LV!$AR$2:$AR$97,B3)</f>
        <v>90</v>
      </c>
      <c r="D3" s="3">
        <f>SUMIF(LV!$AR$2:$AR$97,B3,LV!$K$2:$K$97)</f>
        <v>0</v>
      </c>
      <c r="E3" s="3">
        <f>SUMIF(LV!$AR$2:$AR$97,B3,LV!$L$2:$L$97)</f>
        <v>179472320</v>
      </c>
      <c r="F3" s="3">
        <f>SUMIF(LV!$AR$2:$AR$97,B3,LV!$M$2:$M$97)</f>
        <v>34099747</v>
      </c>
      <c r="G3" s="3"/>
      <c r="H3" s="3">
        <f>SUMIF(LV!$AR$2:$AR$97,B3,LV!$N$2:$N$97)</f>
        <v>213572067</v>
      </c>
      <c r="K3" s="3" t="s">
        <v>1052</v>
      </c>
      <c r="L3" s="3">
        <f>COUNTIF(LC!$AB$2:$AB$19,K3)</f>
        <v>11</v>
      </c>
      <c r="M3" s="3">
        <f>SUMIF(LC!$AB$2:$AB$19,K3,LC!$J$2:$J$19)</f>
        <v>0</v>
      </c>
      <c r="N3" s="3">
        <f>SUMIF(LC!$AB$2:$AB$19,K3,LC!$K$2:$K$19)</f>
        <v>2415162</v>
      </c>
      <c r="O3" s="3">
        <f>SUMIF(LC!$AB$2:$AB$19,K3,LC!$L$2:$L$19)</f>
        <v>458881</v>
      </c>
      <c r="P3" s="3">
        <f>SUMIF(LC!$AB$2:$AB$19,K3,LC!$M$2:$M$19)</f>
        <v>0</v>
      </c>
      <c r="Q3" s="3">
        <f>SUMIF(LC!$AB$2:$AB$19,K3,LC!$O$2:$O$19)</f>
        <v>2874043</v>
      </c>
    </row>
    <row r="4" spans="2:19" x14ac:dyDescent="0.25">
      <c r="B4" s="3" t="s">
        <v>1133</v>
      </c>
      <c r="C4" s="3">
        <f>COUNTIF(LV!$AR$2:$AR$97,B4)</f>
        <v>6</v>
      </c>
      <c r="D4" s="3">
        <f>SUMIF(LV!$AR$2:$AR$97,B4,LV!$K$2:$K$97)</f>
        <v>0</v>
      </c>
      <c r="E4" s="3">
        <f>SUMIF(LV!$AR$2:$AR$97,B4,LV!$L$2:$L$97)</f>
        <v>-8734663</v>
      </c>
      <c r="F4" s="3">
        <f>SUMIF(LV!$AR$2:$AR$97,B4,LV!$M$2:$M$97)</f>
        <v>-1659586</v>
      </c>
      <c r="G4" s="3"/>
      <c r="H4" s="3">
        <f>SUMIF(LV!$AR$2:$AR$97,B4,LV!$N$2:$N$97)</f>
        <v>-10394249</v>
      </c>
      <c r="K4" s="3" t="s">
        <v>1053</v>
      </c>
      <c r="L4" s="3">
        <f>COUNTIF(LC!$AB$2:$AB$19,K4)</f>
        <v>5</v>
      </c>
      <c r="M4" s="3">
        <f>SUMIF(LC!$AB$2:$AB$19,K4,LC!$J$2:$J$19)</f>
        <v>10272360</v>
      </c>
      <c r="N4" s="3">
        <f>SUMIF(LC!$AB$2:$AB$19,K4,LC!$K$2:$K$19)</f>
        <v>0</v>
      </c>
      <c r="O4" s="3">
        <f>SUMIF(LC!$AB$2:$AB$19,K4,LC!$L$2:$L$19)</f>
        <v>0</v>
      </c>
      <c r="P4" s="3">
        <f>SUMIF(LC!$AB$2:$AB$19,K4,LC!$M$2:$M$19)</f>
        <v>0</v>
      </c>
      <c r="Q4" s="3">
        <f>SUMIF(LC!$AB$2:$AB$19,K4,LC!$O$2:$O$19)</f>
        <v>10272360</v>
      </c>
    </row>
    <row r="5" spans="2:19" x14ac:dyDescent="0.25">
      <c r="B5" s="3" t="s">
        <v>140</v>
      </c>
      <c r="C5" s="3">
        <f t="shared" ref="C5:F5" si="0">SUM(C3:C4)</f>
        <v>96</v>
      </c>
      <c r="D5" s="3">
        <f t="shared" si="0"/>
        <v>0</v>
      </c>
      <c r="E5" s="3">
        <f t="shared" si="0"/>
        <v>170737657</v>
      </c>
      <c r="F5" s="3">
        <f t="shared" si="0"/>
        <v>32440161</v>
      </c>
      <c r="G5" s="3"/>
      <c r="H5" s="3">
        <f>SUM(H3:H4)</f>
        <v>203177818</v>
      </c>
      <c r="K5" s="3" t="s">
        <v>8329</v>
      </c>
      <c r="L5" s="3">
        <f>COUNTIF(LC!$AB$2:$AB$19,K5)</f>
        <v>1</v>
      </c>
      <c r="M5" s="3">
        <f>SUMIF(LC!$AB$2:$AB$19,K5,LC!$J$2:$J$19)</f>
        <v>-4133528</v>
      </c>
      <c r="N5" s="3">
        <f>SUMIF(LC!$AB$2:$AB$19,K5,LC!$K$2:$K$19)</f>
        <v>0</v>
      </c>
      <c r="O5" s="3">
        <f>SUMIF(LC!$AB$2:$AB$19,K5,LC!$L$2:$L$19)</f>
        <v>0</v>
      </c>
      <c r="P5" s="3">
        <f>SUMIF(LC!$AB$2:$AB$19,K5,LC!$M$2:$M$19)</f>
        <v>0</v>
      </c>
      <c r="Q5" s="3">
        <f>SUMIF(LC!$AB$2:$AB$19,K5,LC!$O$2:$O$19)</f>
        <v>-4133528</v>
      </c>
    </row>
    <row r="6" spans="2:19" x14ac:dyDescent="0.25">
      <c r="B6" s="314"/>
      <c r="C6" s="314"/>
      <c r="D6" s="314"/>
      <c r="E6" s="314"/>
      <c r="F6" s="314"/>
      <c r="G6" s="314"/>
      <c r="H6" s="314"/>
      <c r="K6" s="3" t="s">
        <v>1133</v>
      </c>
      <c r="L6" s="3">
        <f>COUNTIF(LC!$AB$2:$AB$19,K6)</f>
        <v>1</v>
      </c>
      <c r="M6" s="3">
        <f>SUMIF(LC!$AB$2:$AB$19,K6,LC!$J$2:$J$19)</f>
        <v>0</v>
      </c>
      <c r="N6" s="3">
        <f>SUMIF(LC!$AB$2:$AB$19,K6,LC!$K$2:$K$19)</f>
        <v>-13845</v>
      </c>
      <c r="O6" s="3">
        <f>SUMIF(LC!$AB$2:$AB$19,K6,LC!$L$2:$L$19)</f>
        <v>-2631</v>
      </c>
      <c r="P6" s="3">
        <f>SUMIF(LC!$AB$2:$AB$19,K6,LC!$M$2:$M$19)</f>
        <v>0</v>
      </c>
      <c r="Q6" s="3">
        <f>SUMIF(LC!$AB$2:$AB$19,K6,LC!$O$2:$O$19)</f>
        <v>-16476</v>
      </c>
    </row>
    <row r="7" spans="2:19" x14ac:dyDescent="0.25">
      <c r="B7" s="314"/>
      <c r="C7" s="314"/>
      <c r="D7" s="314"/>
      <c r="E7" s="314"/>
      <c r="F7" s="314"/>
      <c r="G7" s="314"/>
      <c r="H7" s="314"/>
      <c r="K7" s="3" t="s">
        <v>140</v>
      </c>
      <c r="L7" s="3">
        <f t="shared" ref="L7:Q7" si="1">SUM(L3:L6)</f>
        <v>18</v>
      </c>
      <c r="M7" s="3">
        <f t="shared" si="1"/>
        <v>6138832</v>
      </c>
      <c r="N7" s="3">
        <f t="shared" si="1"/>
        <v>2401317</v>
      </c>
      <c r="O7" s="3">
        <f t="shared" si="1"/>
        <v>456250</v>
      </c>
      <c r="P7" s="3">
        <f t="shared" si="1"/>
        <v>0</v>
      </c>
      <c r="Q7" s="3">
        <f t="shared" si="1"/>
        <v>8996399</v>
      </c>
    </row>
    <row r="8" spans="2:19" x14ac:dyDescent="0.25">
      <c r="B8" s="314"/>
      <c r="C8" s="314"/>
      <c r="D8" s="314"/>
      <c r="E8" s="314"/>
      <c r="F8" s="314"/>
      <c r="G8" s="314"/>
      <c r="H8" s="314"/>
      <c r="K8" s="314"/>
      <c r="L8" s="314"/>
      <c r="M8" s="314"/>
      <c r="N8" s="314"/>
      <c r="O8" s="314"/>
      <c r="P8" s="314"/>
      <c r="Q8" s="314"/>
    </row>
    <row r="9" spans="2:19" x14ac:dyDescent="0.25">
      <c r="B9" s="314"/>
      <c r="C9" s="314"/>
      <c r="D9" s="314"/>
      <c r="E9" s="314"/>
      <c r="F9" s="314"/>
      <c r="G9" s="314"/>
      <c r="H9" s="314"/>
      <c r="K9" s="314"/>
      <c r="L9" s="314"/>
      <c r="M9" s="314"/>
      <c r="N9" s="314"/>
      <c r="O9" s="314"/>
      <c r="P9" s="314"/>
      <c r="Q9" s="314"/>
    </row>
    <row r="10" spans="2:19" x14ac:dyDescent="0.25">
      <c r="B10" s="314"/>
      <c r="C10" s="314"/>
      <c r="D10" s="314"/>
      <c r="E10" s="314"/>
      <c r="F10" s="314"/>
      <c r="G10" s="314"/>
      <c r="H10" s="314"/>
      <c r="K10" s="314"/>
      <c r="L10" s="314"/>
      <c r="M10" s="314"/>
      <c r="N10" s="314"/>
      <c r="O10" s="314"/>
      <c r="P10" s="314"/>
      <c r="Q10" s="314"/>
    </row>
    <row r="11" spans="2:19" x14ac:dyDescent="0.25">
      <c r="K11" s="314"/>
      <c r="L11" s="314"/>
      <c r="M11" s="314"/>
      <c r="N11" s="314"/>
      <c r="O11" s="314"/>
      <c r="P11" s="314"/>
      <c r="Q11" s="314"/>
    </row>
    <row r="12" spans="2:19" x14ac:dyDescent="0.25">
      <c r="K12" s="314"/>
      <c r="L12" s="314"/>
      <c r="M12" s="314"/>
      <c r="N12" s="314"/>
      <c r="O12" s="314"/>
      <c r="P12" s="314"/>
      <c r="Q12" s="314"/>
    </row>
  </sheetData>
  <mergeCells count="2">
    <mergeCell ref="B1:H1"/>
    <mergeCell ref="K1:Q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DC1D0-541C-4658-8D5C-6A9F3C92B637}">
  <sheetPr codeName="Hoja5">
    <tabColor theme="1"/>
  </sheetPr>
  <dimension ref="B1:T139"/>
  <sheetViews>
    <sheetView zoomScale="55" zoomScaleNormal="55" workbookViewId="0">
      <selection activeCell="D44" sqref="D44"/>
    </sheetView>
  </sheetViews>
  <sheetFormatPr baseColWidth="10" defaultColWidth="11.42578125" defaultRowHeight="15" x14ac:dyDescent="0.25"/>
  <cols>
    <col min="2" max="2" width="16.42578125" bestFit="1" customWidth="1"/>
    <col min="3" max="3" width="7.85546875" bestFit="1" customWidth="1"/>
    <col min="4" max="4" width="10.42578125" bestFit="1" customWidth="1"/>
    <col min="5" max="5" width="16.140625" bestFit="1" customWidth="1"/>
    <col min="6" max="6" width="6.42578125" style="9" bestFit="1" customWidth="1"/>
    <col min="7" max="7" width="11.140625" style="268" bestFit="1" customWidth="1"/>
    <col min="8" max="8" width="11" style="9" bestFit="1" customWidth="1"/>
    <col min="9" max="11" width="15.5703125" style="9" customWidth="1"/>
    <col min="12" max="12" width="15.5703125" customWidth="1"/>
    <col min="13" max="13" width="15.5703125" style="15" customWidth="1"/>
    <col min="14" max="14" width="10.85546875" style="9"/>
    <col min="16" max="16" width="31.140625" bestFit="1" customWidth="1"/>
    <col min="17" max="17" width="12.5703125" bestFit="1" customWidth="1"/>
    <col min="18" max="18" width="6" bestFit="1" customWidth="1"/>
    <col min="19" max="19" width="11.140625" style="268" bestFit="1" customWidth="1"/>
    <col min="20" max="20" width="11.5703125" bestFit="1" customWidth="1"/>
  </cols>
  <sheetData>
    <row r="1" spans="2:20" x14ac:dyDescent="0.25">
      <c r="B1" s="612" t="s">
        <v>135</v>
      </c>
      <c r="C1" s="613"/>
      <c r="D1" s="613"/>
      <c r="E1" s="613"/>
      <c r="F1" s="613"/>
      <c r="G1" s="613"/>
      <c r="H1" s="613"/>
      <c r="I1" s="613"/>
      <c r="J1" s="613"/>
      <c r="K1" s="613"/>
      <c r="L1" s="613"/>
      <c r="M1" s="613"/>
      <c r="N1" s="13"/>
      <c r="P1" s="402" t="s">
        <v>141</v>
      </c>
      <c r="Q1" s="601"/>
      <c r="R1" s="601"/>
      <c r="S1" s="601"/>
      <c r="T1" s="601"/>
    </row>
    <row r="2" spans="2:20" ht="43.5" customHeight="1" thickBot="1" x14ac:dyDescent="0.3">
      <c r="B2" s="16" t="s">
        <v>66</v>
      </c>
      <c r="C2" s="16" t="s">
        <v>13</v>
      </c>
      <c r="D2" s="16" t="s">
        <v>14</v>
      </c>
      <c r="E2" s="16" t="s">
        <v>15</v>
      </c>
      <c r="F2" s="32" t="s">
        <v>16</v>
      </c>
      <c r="G2" s="273" t="s">
        <v>17</v>
      </c>
      <c r="H2" s="18" t="s">
        <v>30</v>
      </c>
      <c r="I2" s="18" t="s">
        <v>31</v>
      </c>
      <c r="J2" s="18" t="s">
        <v>32</v>
      </c>
      <c r="K2" s="18" t="s">
        <v>18</v>
      </c>
      <c r="L2" s="16" t="s">
        <v>43</v>
      </c>
      <c r="M2" s="17" t="s">
        <v>44</v>
      </c>
      <c r="N2" s="14"/>
      <c r="P2" s="6" t="s">
        <v>13</v>
      </c>
      <c r="Q2" s="7" t="s">
        <v>77</v>
      </c>
      <c r="R2" s="7" t="s">
        <v>26</v>
      </c>
      <c r="S2" s="274" t="s">
        <v>17</v>
      </c>
      <c r="T2" s="33" t="s">
        <v>82</v>
      </c>
    </row>
    <row r="3" spans="2:20" x14ac:dyDescent="0.25">
      <c r="B3" s="40" t="s">
        <v>8186</v>
      </c>
      <c r="C3" s="40">
        <v>61</v>
      </c>
      <c r="D3" s="40" t="s">
        <v>2765</v>
      </c>
      <c r="E3" s="43" t="s">
        <v>7832</v>
      </c>
      <c r="F3" s="34">
        <v>563</v>
      </c>
      <c r="G3" s="275" t="s">
        <v>1033</v>
      </c>
      <c r="H3" s="35">
        <v>0</v>
      </c>
      <c r="I3" s="35">
        <v>-824608</v>
      </c>
      <c r="J3" s="35">
        <v>-156676</v>
      </c>
      <c r="K3" s="35">
        <v>-981284</v>
      </c>
      <c r="L3" s="40">
        <v>33</v>
      </c>
      <c r="M3" s="36">
        <v>3351</v>
      </c>
      <c r="N3" s="10"/>
      <c r="P3" s="40">
        <v>61</v>
      </c>
      <c r="Q3" s="40" t="s">
        <v>1718</v>
      </c>
      <c r="R3" s="40">
        <v>279</v>
      </c>
      <c r="S3" s="275" t="s">
        <v>1031</v>
      </c>
      <c r="T3" s="44">
        <v>-4133528</v>
      </c>
    </row>
    <row r="4" spans="2:20" x14ac:dyDescent="0.25">
      <c r="B4" s="40" t="s">
        <v>8187</v>
      </c>
      <c r="C4" s="40">
        <v>61</v>
      </c>
      <c r="D4" s="40" t="s">
        <v>2765</v>
      </c>
      <c r="E4" s="40" t="s">
        <v>2766</v>
      </c>
      <c r="F4" s="34">
        <v>564</v>
      </c>
      <c r="G4" s="275" t="s">
        <v>1033</v>
      </c>
      <c r="H4" s="35">
        <v>0</v>
      </c>
      <c r="I4" s="35">
        <v>0</v>
      </c>
      <c r="J4" s="35">
        <v>0</v>
      </c>
      <c r="K4" s="35">
        <v>0</v>
      </c>
      <c r="L4" s="40">
        <v>33</v>
      </c>
      <c r="M4" s="36">
        <v>3352</v>
      </c>
      <c r="P4" s="40">
        <v>61</v>
      </c>
      <c r="Q4" s="40" t="s">
        <v>1629</v>
      </c>
      <c r="R4" s="40">
        <v>2003063</v>
      </c>
      <c r="S4" s="275" t="s">
        <v>1033</v>
      </c>
      <c r="T4" s="44">
        <v>-16476</v>
      </c>
    </row>
    <row r="5" spans="2:20" x14ac:dyDescent="0.25">
      <c r="B5" s="40" t="s">
        <v>8203</v>
      </c>
      <c r="C5" s="40">
        <v>61</v>
      </c>
      <c r="D5" s="40" t="s">
        <v>3296</v>
      </c>
      <c r="E5" s="40" t="s">
        <v>3297</v>
      </c>
      <c r="F5" s="34">
        <v>565</v>
      </c>
      <c r="G5" s="275" t="s">
        <v>1041</v>
      </c>
      <c r="H5" s="35">
        <v>0</v>
      </c>
      <c r="I5" s="35">
        <v>-4700268</v>
      </c>
      <c r="J5" s="35">
        <v>-893051</v>
      </c>
      <c r="K5" s="35">
        <v>-5593319</v>
      </c>
      <c r="L5" s="40">
        <v>33</v>
      </c>
      <c r="M5" s="36">
        <v>3368</v>
      </c>
      <c r="T5" s="49"/>
    </row>
    <row r="6" spans="2:20" x14ac:dyDescent="0.25">
      <c r="B6" s="40" t="s">
        <v>7692</v>
      </c>
      <c r="C6" s="40">
        <v>61</v>
      </c>
      <c r="D6" s="40" t="s">
        <v>3296</v>
      </c>
      <c r="E6" s="40" t="s">
        <v>3297</v>
      </c>
      <c r="F6" s="34">
        <v>566</v>
      </c>
      <c r="G6" s="275" t="s">
        <v>1041</v>
      </c>
      <c r="H6" s="35">
        <v>0</v>
      </c>
      <c r="I6" s="35">
        <v>-1403502</v>
      </c>
      <c r="J6" s="35">
        <v>-266665</v>
      </c>
      <c r="K6" s="35">
        <v>-1670167</v>
      </c>
      <c r="L6" s="40">
        <v>33</v>
      </c>
      <c r="M6" s="36">
        <v>3240</v>
      </c>
      <c r="T6" s="49"/>
    </row>
    <row r="7" spans="2:20" x14ac:dyDescent="0.25">
      <c r="B7" s="40" t="s">
        <v>8182</v>
      </c>
      <c r="C7" s="40">
        <v>61</v>
      </c>
      <c r="D7" s="40" t="s">
        <v>3165</v>
      </c>
      <c r="E7" s="40" t="s">
        <v>3166</v>
      </c>
      <c r="F7" s="34">
        <v>567</v>
      </c>
      <c r="G7" s="275" t="s">
        <v>1045</v>
      </c>
      <c r="H7" s="35">
        <v>0</v>
      </c>
      <c r="I7" s="35">
        <v>-1374347</v>
      </c>
      <c r="J7" s="35">
        <v>-261126</v>
      </c>
      <c r="K7" s="35">
        <v>-1635473</v>
      </c>
      <c r="L7" s="40">
        <v>33</v>
      </c>
      <c r="M7" s="36">
        <v>3347</v>
      </c>
      <c r="T7" s="49"/>
    </row>
    <row r="8" spans="2:20" x14ac:dyDescent="0.25">
      <c r="B8" s="40" t="s">
        <v>8219</v>
      </c>
      <c r="C8" s="40">
        <v>61</v>
      </c>
      <c r="D8" s="40" t="s">
        <v>3659</v>
      </c>
      <c r="E8" s="40" t="s">
        <v>3660</v>
      </c>
      <c r="F8" s="34">
        <v>568</v>
      </c>
      <c r="G8" s="275" t="s">
        <v>1049</v>
      </c>
      <c r="H8" s="35">
        <v>0</v>
      </c>
      <c r="I8" s="35">
        <v>-431938</v>
      </c>
      <c r="J8" s="35">
        <v>-82068</v>
      </c>
      <c r="K8" s="35">
        <v>-514006</v>
      </c>
      <c r="L8" s="40">
        <v>33</v>
      </c>
      <c r="M8" s="36">
        <v>3384</v>
      </c>
      <c r="T8" s="49"/>
    </row>
    <row r="9" spans="2:20" x14ac:dyDescent="0.25">
      <c r="F9" s="10"/>
      <c r="H9" s="315"/>
      <c r="I9" s="315"/>
      <c r="J9" s="315"/>
      <c r="K9" s="315"/>
      <c r="M9" s="316"/>
      <c r="T9" s="49"/>
    </row>
    <row r="10" spans="2:20" x14ac:dyDescent="0.25">
      <c r="F10" s="10"/>
      <c r="H10" s="315"/>
      <c r="I10" s="315"/>
      <c r="J10" s="315"/>
      <c r="K10" s="315"/>
      <c r="M10" s="316"/>
      <c r="T10" s="49"/>
    </row>
    <row r="11" spans="2:20" x14ac:dyDescent="0.25">
      <c r="F11" s="10"/>
      <c r="H11" s="315"/>
      <c r="I11" s="315"/>
      <c r="J11" s="315"/>
      <c r="K11" s="315"/>
      <c r="M11" s="316"/>
      <c r="T11" s="49"/>
    </row>
    <row r="12" spans="2:20" x14ac:dyDescent="0.25">
      <c r="F12" s="10"/>
      <c r="H12" s="315"/>
      <c r="I12" s="315"/>
      <c r="J12" s="315"/>
      <c r="K12" s="315"/>
      <c r="M12" s="316"/>
      <c r="T12" s="49"/>
    </row>
    <row r="13" spans="2:20" x14ac:dyDescent="0.25">
      <c r="F13" s="10"/>
      <c r="H13" s="315"/>
      <c r="I13" s="315"/>
      <c r="J13" s="315"/>
      <c r="K13" s="315"/>
      <c r="M13" s="316"/>
      <c r="T13" s="49"/>
    </row>
    <row r="14" spans="2:20" x14ac:dyDescent="0.25">
      <c r="F14" s="10"/>
      <c r="H14" s="315"/>
      <c r="I14" s="315"/>
      <c r="J14" s="315"/>
      <c r="K14" s="315"/>
      <c r="M14" s="316"/>
      <c r="T14" s="49"/>
    </row>
    <row r="15" spans="2:20" x14ac:dyDescent="0.25">
      <c r="F15" s="10"/>
      <c r="H15" s="315"/>
      <c r="I15" s="315"/>
      <c r="J15" s="315"/>
      <c r="K15" s="315"/>
      <c r="M15" s="316"/>
      <c r="T15" s="49"/>
    </row>
    <row r="16" spans="2:20" x14ac:dyDescent="0.25">
      <c r="F16" s="10"/>
      <c r="H16" s="315"/>
      <c r="I16" s="315"/>
      <c r="J16" s="315"/>
      <c r="K16" s="315"/>
      <c r="M16" s="316"/>
      <c r="T16" s="49"/>
    </row>
    <row r="17" spans="6:20" x14ac:dyDescent="0.25">
      <c r="F17" s="10"/>
      <c r="H17" s="315"/>
      <c r="I17" s="315"/>
      <c r="J17" s="315"/>
      <c r="K17" s="315"/>
      <c r="M17" s="316"/>
      <c r="T17" s="49"/>
    </row>
    <row r="18" spans="6:20" x14ac:dyDescent="0.25">
      <c r="F18" s="10"/>
      <c r="H18" s="315"/>
      <c r="I18" s="315"/>
      <c r="J18" s="315"/>
      <c r="K18" s="315"/>
      <c r="M18" s="316"/>
      <c r="T18" s="49"/>
    </row>
    <row r="19" spans="6:20" x14ac:dyDescent="0.25">
      <c r="F19" s="10"/>
      <c r="H19" s="315"/>
      <c r="I19" s="315"/>
      <c r="J19" s="315"/>
      <c r="K19" s="315"/>
      <c r="M19" s="316"/>
      <c r="T19" s="49"/>
    </row>
    <row r="20" spans="6:20" x14ac:dyDescent="0.25">
      <c r="F20" s="10"/>
      <c r="H20" s="315"/>
      <c r="I20" s="315"/>
      <c r="J20" s="315"/>
      <c r="K20" s="315"/>
      <c r="M20" s="316"/>
      <c r="T20" s="49"/>
    </row>
    <row r="21" spans="6:20" x14ac:dyDescent="0.25">
      <c r="F21" s="10"/>
      <c r="H21" s="315"/>
      <c r="I21" s="315"/>
      <c r="J21" s="315"/>
      <c r="K21" s="315"/>
      <c r="M21" s="316"/>
      <c r="T21" s="49"/>
    </row>
    <row r="22" spans="6:20" x14ac:dyDescent="0.25">
      <c r="F22" s="10"/>
      <c r="H22" s="315"/>
      <c r="I22" s="315"/>
      <c r="J22" s="315"/>
      <c r="K22" s="315"/>
      <c r="M22" s="316"/>
      <c r="T22" s="49"/>
    </row>
    <row r="23" spans="6:20" x14ac:dyDescent="0.25">
      <c r="F23" s="10"/>
      <c r="H23" s="315"/>
      <c r="I23" s="315"/>
      <c r="J23" s="315"/>
      <c r="K23" s="315"/>
      <c r="M23" s="316"/>
      <c r="T23" s="49"/>
    </row>
    <row r="24" spans="6:20" x14ac:dyDescent="0.25">
      <c r="F24" s="10"/>
      <c r="H24" s="315"/>
      <c r="I24" s="315"/>
      <c r="J24" s="315"/>
      <c r="K24" s="315"/>
      <c r="M24" s="316"/>
      <c r="T24" s="49"/>
    </row>
    <row r="25" spans="6:20" x14ac:dyDescent="0.25">
      <c r="F25" s="10"/>
      <c r="H25" s="315"/>
      <c r="I25" s="315"/>
      <c r="J25" s="315"/>
      <c r="K25" s="315"/>
      <c r="M25" s="316"/>
      <c r="T25" s="49"/>
    </row>
    <row r="26" spans="6:20" x14ac:dyDescent="0.25">
      <c r="F26" s="10"/>
      <c r="H26" s="315"/>
      <c r="I26" s="315"/>
      <c r="J26" s="315"/>
      <c r="K26" s="315"/>
      <c r="M26" s="316"/>
      <c r="T26" s="49"/>
    </row>
    <row r="27" spans="6:20" x14ac:dyDescent="0.25">
      <c r="F27" s="10"/>
      <c r="H27" s="315"/>
      <c r="I27" s="315"/>
      <c r="J27" s="315"/>
      <c r="K27" s="315"/>
      <c r="M27" s="316"/>
      <c r="T27" s="49"/>
    </row>
    <row r="28" spans="6:20" x14ac:dyDescent="0.25">
      <c r="F28" s="10"/>
      <c r="H28" s="315"/>
      <c r="I28" s="315"/>
      <c r="J28" s="315"/>
      <c r="K28" s="315"/>
      <c r="M28" s="316"/>
      <c r="T28" s="49"/>
    </row>
    <row r="29" spans="6:20" x14ac:dyDescent="0.25">
      <c r="F29" s="10"/>
      <c r="H29" s="315"/>
      <c r="I29" s="315"/>
      <c r="J29" s="315"/>
      <c r="K29" s="315"/>
      <c r="M29" s="316"/>
      <c r="T29" s="49"/>
    </row>
    <row r="30" spans="6:20" x14ac:dyDescent="0.25">
      <c r="F30" s="10"/>
      <c r="H30" s="315"/>
      <c r="I30" s="315"/>
      <c r="J30" s="315"/>
      <c r="K30" s="315"/>
      <c r="M30" s="316"/>
      <c r="T30" s="49"/>
    </row>
    <row r="31" spans="6:20" x14ac:dyDescent="0.25">
      <c r="F31" s="10"/>
      <c r="H31" s="315"/>
      <c r="I31" s="315"/>
      <c r="J31" s="315"/>
      <c r="K31" s="315"/>
      <c r="M31" s="316"/>
      <c r="T31" s="49"/>
    </row>
    <row r="32" spans="6:20" x14ac:dyDescent="0.25">
      <c r="F32" s="10"/>
      <c r="H32" s="315"/>
      <c r="I32" s="315"/>
      <c r="J32" s="315"/>
      <c r="K32" s="315"/>
      <c r="M32" s="316"/>
      <c r="T32" s="49"/>
    </row>
    <row r="33" spans="6:20" x14ac:dyDescent="0.25">
      <c r="F33" s="10"/>
      <c r="H33" s="315"/>
      <c r="I33" s="315"/>
      <c r="J33" s="315"/>
      <c r="K33" s="315"/>
      <c r="M33" s="316"/>
      <c r="T33" s="49"/>
    </row>
    <row r="34" spans="6:20" x14ac:dyDescent="0.25">
      <c r="F34" s="10"/>
      <c r="H34" s="315"/>
      <c r="I34" s="315"/>
      <c r="J34" s="315"/>
      <c r="K34" s="315"/>
      <c r="M34" s="316"/>
      <c r="T34" s="49"/>
    </row>
    <row r="35" spans="6:20" x14ac:dyDescent="0.25">
      <c r="F35" s="10"/>
      <c r="H35" s="315"/>
      <c r="I35" s="315"/>
      <c r="J35" s="315"/>
      <c r="K35" s="315"/>
      <c r="M35" s="316"/>
      <c r="T35" s="49"/>
    </row>
    <row r="36" spans="6:20" x14ac:dyDescent="0.25">
      <c r="F36" s="10"/>
      <c r="H36" s="315"/>
      <c r="I36" s="315"/>
      <c r="J36" s="315"/>
      <c r="K36" s="315"/>
      <c r="M36" s="316"/>
      <c r="T36" s="49"/>
    </row>
    <row r="37" spans="6:20" x14ac:dyDescent="0.25">
      <c r="F37" s="10"/>
      <c r="H37" s="315"/>
      <c r="I37" s="315"/>
      <c r="J37" s="315"/>
      <c r="K37" s="315"/>
      <c r="M37" s="316"/>
      <c r="T37" s="49"/>
    </row>
    <row r="38" spans="6:20" x14ac:dyDescent="0.25">
      <c r="F38" s="10"/>
      <c r="H38" s="315"/>
      <c r="I38" s="315"/>
      <c r="J38" s="315"/>
      <c r="K38" s="315"/>
      <c r="M38" s="316"/>
      <c r="T38" s="49"/>
    </row>
    <row r="39" spans="6:20" x14ac:dyDescent="0.25">
      <c r="F39" s="10"/>
      <c r="H39" s="315"/>
      <c r="I39" s="315"/>
      <c r="J39" s="315"/>
      <c r="K39" s="315"/>
      <c r="M39" s="316"/>
      <c r="T39" s="49"/>
    </row>
    <row r="40" spans="6:20" x14ac:dyDescent="0.25">
      <c r="F40" s="10"/>
      <c r="H40" s="315"/>
      <c r="I40" s="315"/>
      <c r="J40" s="315"/>
      <c r="K40" s="315"/>
      <c r="M40" s="316"/>
      <c r="T40" s="49"/>
    </row>
    <row r="41" spans="6:20" x14ac:dyDescent="0.25">
      <c r="F41" s="10"/>
      <c r="H41" s="315"/>
      <c r="I41" s="315"/>
      <c r="J41" s="315"/>
      <c r="K41" s="315"/>
      <c r="M41" s="316"/>
      <c r="T41" s="49"/>
    </row>
    <row r="42" spans="6:20" x14ac:dyDescent="0.25">
      <c r="F42" s="10"/>
      <c r="H42" s="315"/>
      <c r="I42" s="315"/>
      <c r="J42" s="315"/>
      <c r="K42" s="315"/>
      <c r="M42" s="316"/>
      <c r="T42" s="49"/>
    </row>
    <row r="43" spans="6:20" x14ac:dyDescent="0.25">
      <c r="F43" s="10"/>
      <c r="H43" s="315"/>
      <c r="I43" s="315"/>
      <c r="J43" s="315"/>
      <c r="K43" s="315"/>
      <c r="M43" s="316"/>
      <c r="T43" s="49"/>
    </row>
    <row r="44" spans="6:20" x14ac:dyDescent="0.25">
      <c r="F44" s="10"/>
      <c r="H44" s="315"/>
      <c r="I44" s="315"/>
      <c r="J44" s="315"/>
      <c r="K44" s="315"/>
      <c r="M44" s="316"/>
      <c r="T44" s="49"/>
    </row>
    <row r="45" spans="6:20" x14ac:dyDescent="0.25">
      <c r="F45" s="10"/>
      <c r="H45" s="315"/>
      <c r="I45" s="315"/>
      <c r="J45" s="315"/>
      <c r="K45" s="315"/>
      <c r="M45" s="316"/>
      <c r="T45" s="49"/>
    </row>
    <row r="46" spans="6:20" x14ac:dyDescent="0.25">
      <c r="F46" s="10"/>
      <c r="H46" s="315"/>
      <c r="I46" s="315"/>
      <c r="J46" s="315"/>
      <c r="K46" s="315"/>
      <c r="M46" s="316"/>
      <c r="T46" s="49"/>
    </row>
    <row r="47" spans="6:20" x14ac:dyDescent="0.25">
      <c r="F47" s="10"/>
      <c r="H47" s="315"/>
      <c r="I47" s="315"/>
      <c r="J47" s="315"/>
      <c r="K47" s="315"/>
      <c r="M47" s="316"/>
      <c r="T47" s="49"/>
    </row>
    <row r="48" spans="6:20" x14ac:dyDescent="0.25">
      <c r="F48" s="10"/>
      <c r="H48" s="315"/>
      <c r="I48" s="315"/>
      <c r="J48" s="315"/>
      <c r="K48" s="315"/>
      <c r="M48" s="316"/>
      <c r="T48" s="49"/>
    </row>
    <row r="49" spans="6:20" x14ac:dyDescent="0.25">
      <c r="F49" s="10"/>
      <c r="H49" s="315"/>
      <c r="I49" s="315"/>
      <c r="J49" s="315"/>
      <c r="K49" s="315"/>
      <c r="M49" s="316"/>
      <c r="T49" s="49"/>
    </row>
    <row r="50" spans="6:20" x14ac:dyDescent="0.25">
      <c r="F50" s="10"/>
      <c r="H50" s="315"/>
      <c r="I50" s="315"/>
      <c r="J50" s="315"/>
      <c r="K50" s="315"/>
      <c r="M50" s="316"/>
      <c r="T50" s="49"/>
    </row>
    <row r="51" spans="6:20" x14ac:dyDescent="0.25">
      <c r="F51" s="10"/>
      <c r="H51" s="315"/>
      <c r="I51" s="315"/>
      <c r="J51" s="315"/>
      <c r="K51" s="315"/>
      <c r="M51" s="316"/>
      <c r="T51" s="49"/>
    </row>
    <row r="52" spans="6:20" x14ac:dyDescent="0.25">
      <c r="F52" s="10"/>
      <c r="H52" s="315"/>
      <c r="I52" s="315"/>
      <c r="J52" s="315"/>
      <c r="K52" s="315"/>
      <c r="M52" s="316"/>
      <c r="T52" s="49"/>
    </row>
    <row r="53" spans="6:20" x14ac:dyDescent="0.25">
      <c r="F53" s="10"/>
      <c r="H53" s="315"/>
      <c r="I53" s="315"/>
      <c r="J53" s="315"/>
      <c r="K53" s="315"/>
      <c r="M53" s="316"/>
      <c r="T53" s="49"/>
    </row>
    <row r="54" spans="6:20" x14ac:dyDescent="0.25">
      <c r="F54" s="10"/>
      <c r="H54" s="315"/>
      <c r="I54" s="315"/>
      <c r="J54" s="315"/>
      <c r="K54" s="315"/>
      <c r="M54" s="316"/>
      <c r="T54" s="49"/>
    </row>
    <row r="55" spans="6:20" x14ac:dyDescent="0.25">
      <c r="F55" s="10"/>
      <c r="H55" s="315"/>
      <c r="I55" s="315"/>
      <c r="J55" s="315"/>
      <c r="K55" s="315"/>
      <c r="M55" s="316"/>
      <c r="T55" s="49"/>
    </row>
    <row r="56" spans="6:20" x14ac:dyDescent="0.25">
      <c r="F56" s="10"/>
      <c r="H56" s="315"/>
      <c r="I56" s="315"/>
      <c r="J56" s="315"/>
      <c r="K56" s="315"/>
      <c r="M56" s="316"/>
      <c r="T56" s="49"/>
    </row>
    <row r="57" spans="6:20" x14ac:dyDescent="0.25">
      <c r="F57" s="10"/>
      <c r="H57" s="315"/>
      <c r="I57" s="315"/>
      <c r="J57" s="315"/>
      <c r="K57" s="315"/>
      <c r="M57" s="316"/>
      <c r="T57" s="49"/>
    </row>
    <row r="58" spans="6:20" x14ac:dyDescent="0.25">
      <c r="F58" s="10"/>
      <c r="H58" s="315"/>
      <c r="I58" s="315"/>
      <c r="J58" s="315"/>
      <c r="K58" s="315"/>
      <c r="M58" s="316"/>
      <c r="T58" s="49"/>
    </row>
    <row r="59" spans="6:20" x14ac:dyDescent="0.25">
      <c r="F59" s="10"/>
      <c r="H59" s="315"/>
      <c r="I59" s="315"/>
      <c r="J59" s="315"/>
      <c r="K59" s="315"/>
      <c r="M59" s="316"/>
      <c r="T59" s="49"/>
    </row>
    <row r="60" spans="6:20" x14ac:dyDescent="0.25">
      <c r="F60" s="10"/>
      <c r="H60" s="315"/>
      <c r="I60" s="315"/>
      <c r="J60" s="315"/>
      <c r="K60" s="315"/>
      <c r="M60" s="316"/>
      <c r="T60" s="49"/>
    </row>
    <row r="61" spans="6:20" x14ac:dyDescent="0.25">
      <c r="F61" s="10"/>
      <c r="H61" s="315"/>
      <c r="I61" s="315"/>
      <c r="J61" s="315"/>
      <c r="K61" s="315"/>
      <c r="M61" s="316"/>
      <c r="T61" s="49"/>
    </row>
    <row r="62" spans="6:20" x14ac:dyDescent="0.25">
      <c r="F62" s="10"/>
      <c r="H62" s="315"/>
      <c r="I62" s="315"/>
      <c r="J62" s="315"/>
      <c r="K62" s="315"/>
      <c r="M62" s="316"/>
      <c r="T62" s="49"/>
    </row>
    <row r="63" spans="6:20" x14ac:dyDescent="0.25">
      <c r="F63" s="10"/>
      <c r="H63" s="315"/>
      <c r="I63" s="315"/>
      <c r="J63" s="315"/>
      <c r="K63" s="315"/>
      <c r="M63" s="316"/>
      <c r="T63" s="49"/>
    </row>
    <row r="64" spans="6:20" x14ac:dyDescent="0.25">
      <c r="F64" s="10"/>
      <c r="H64" s="315"/>
      <c r="I64" s="315"/>
      <c r="J64" s="315"/>
      <c r="K64" s="315"/>
      <c r="M64" s="316"/>
      <c r="T64" s="49"/>
    </row>
    <row r="65" spans="6:20" x14ac:dyDescent="0.25">
      <c r="F65" s="10"/>
      <c r="H65" s="315"/>
      <c r="I65" s="315"/>
      <c r="J65" s="315"/>
      <c r="K65" s="315"/>
      <c r="M65" s="316"/>
      <c r="T65" s="49"/>
    </row>
    <row r="66" spans="6:20" x14ac:dyDescent="0.25">
      <c r="F66" s="10"/>
      <c r="H66" s="315"/>
      <c r="I66" s="315"/>
      <c r="J66" s="315"/>
      <c r="K66" s="315"/>
      <c r="M66" s="316"/>
      <c r="T66" s="49"/>
    </row>
    <row r="67" spans="6:20" x14ac:dyDescent="0.25">
      <c r="F67" s="10"/>
      <c r="H67" s="315"/>
      <c r="I67" s="315"/>
      <c r="J67" s="315"/>
      <c r="K67" s="315"/>
      <c r="M67" s="316"/>
      <c r="T67" s="49"/>
    </row>
    <row r="68" spans="6:20" x14ac:dyDescent="0.25">
      <c r="F68" s="10"/>
      <c r="H68" s="315"/>
      <c r="I68" s="315"/>
      <c r="J68" s="315"/>
      <c r="K68" s="315"/>
      <c r="M68" s="316"/>
      <c r="T68" s="49"/>
    </row>
    <row r="69" spans="6:20" x14ac:dyDescent="0.25">
      <c r="F69" s="10"/>
      <c r="H69" s="315"/>
      <c r="I69" s="315"/>
      <c r="J69" s="315"/>
      <c r="K69" s="315"/>
      <c r="M69" s="316"/>
      <c r="T69" s="49"/>
    </row>
    <row r="70" spans="6:20" x14ac:dyDescent="0.25">
      <c r="F70" s="10"/>
      <c r="H70" s="315"/>
      <c r="I70" s="315"/>
      <c r="J70" s="315"/>
      <c r="K70" s="315"/>
      <c r="M70" s="316"/>
      <c r="T70" s="49"/>
    </row>
    <row r="71" spans="6:20" x14ac:dyDescent="0.25">
      <c r="F71" s="317"/>
      <c r="T71" s="49"/>
    </row>
    <row r="72" spans="6:20" x14ac:dyDescent="0.25">
      <c r="F72" s="317"/>
      <c r="T72" s="49"/>
    </row>
    <row r="73" spans="6:20" x14ac:dyDescent="0.25">
      <c r="F73" s="317"/>
      <c r="T73" s="49"/>
    </row>
    <row r="74" spans="6:20" x14ac:dyDescent="0.25">
      <c r="F74" s="317"/>
      <c r="T74" s="49"/>
    </row>
    <row r="75" spans="6:20" x14ac:dyDescent="0.25">
      <c r="F75" s="317"/>
      <c r="T75" s="49"/>
    </row>
    <row r="76" spans="6:20" x14ac:dyDescent="0.25">
      <c r="F76" s="317"/>
      <c r="T76" s="49"/>
    </row>
    <row r="77" spans="6:20" x14ac:dyDescent="0.25">
      <c r="F77" s="317"/>
      <c r="T77" s="49"/>
    </row>
    <row r="78" spans="6:20" x14ac:dyDescent="0.25">
      <c r="F78" s="317"/>
      <c r="T78" s="49"/>
    </row>
    <row r="79" spans="6:20" x14ac:dyDescent="0.25">
      <c r="F79" s="317"/>
      <c r="T79" s="49"/>
    </row>
    <row r="80" spans="6:20" x14ac:dyDescent="0.25">
      <c r="F80" s="317"/>
      <c r="T80" s="49"/>
    </row>
    <row r="81" spans="6:20" x14ac:dyDescent="0.25">
      <c r="F81" s="317"/>
      <c r="T81" s="49"/>
    </row>
    <row r="82" spans="6:20" x14ac:dyDescent="0.25">
      <c r="F82" s="317"/>
      <c r="T82" s="49"/>
    </row>
    <row r="83" spans="6:20" x14ac:dyDescent="0.25">
      <c r="F83" s="317"/>
      <c r="T83" s="49"/>
    </row>
    <row r="84" spans="6:20" x14ac:dyDescent="0.25">
      <c r="F84" s="317"/>
      <c r="T84" s="49"/>
    </row>
    <row r="85" spans="6:20" x14ac:dyDescent="0.25">
      <c r="F85" s="317"/>
      <c r="T85" s="49"/>
    </row>
    <row r="86" spans="6:20" x14ac:dyDescent="0.25">
      <c r="F86" s="317"/>
      <c r="T86" s="49"/>
    </row>
    <row r="87" spans="6:20" x14ac:dyDescent="0.25">
      <c r="F87" s="317"/>
      <c r="T87" s="49"/>
    </row>
    <row r="88" spans="6:20" x14ac:dyDescent="0.25">
      <c r="F88" s="317"/>
      <c r="T88" s="49"/>
    </row>
    <row r="89" spans="6:20" x14ac:dyDescent="0.25">
      <c r="F89" s="317"/>
      <c r="T89" s="49"/>
    </row>
    <row r="90" spans="6:20" x14ac:dyDescent="0.25">
      <c r="F90" s="317"/>
      <c r="T90" s="49"/>
    </row>
    <row r="91" spans="6:20" x14ac:dyDescent="0.25">
      <c r="F91" s="317"/>
      <c r="T91" s="49"/>
    </row>
    <row r="92" spans="6:20" x14ac:dyDescent="0.25">
      <c r="F92" s="317"/>
      <c r="T92" s="49"/>
    </row>
    <row r="93" spans="6:20" x14ac:dyDescent="0.25">
      <c r="F93" s="317"/>
      <c r="T93" s="49"/>
    </row>
    <row r="94" spans="6:20" x14ac:dyDescent="0.25">
      <c r="F94" s="317"/>
      <c r="T94" s="49"/>
    </row>
    <row r="95" spans="6:20" x14ac:dyDescent="0.25">
      <c r="F95" s="317"/>
      <c r="T95" s="49"/>
    </row>
    <row r="96" spans="6:20" x14ac:dyDescent="0.25">
      <c r="F96" s="317"/>
      <c r="T96" s="49"/>
    </row>
    <row r="97" spans="6:20" x14ac:dyDescent="0.25">
      <c r="F97" s="317"/>
      <c r="T97" s="49"/>
    </row>
    <row r="98" spans="6:20" x14ac:dyDescent="0.25">
      <c r="F98" s="317"/>
      <c r="T98" s="49"/>
    </row>
    <row r="99" spans="6:20" x14ac:dyDescent="0.25">
      <c r="F99" s="317"/>
      <c r="T99" s="49"/>
    </row>
    <row r="100" spans="6:20" x14ac:dyDescent="0.25">
      <c r="F100" s="317"/>
      <c r="T100" s="49"/>
    </row>
    <row r="101" spans="6:20" x14ac:dyDescent="0.25">
      <c r="F101" s="317"/>
      <c r="T101" s="49"/>
    </row>
    <row r="102" spans="6:20" x14ac:dyDescent="0.25">
      <c r="F102" s="317"/>
      <c r="T102" s="49"/>
    </row>
    <row r="103" spans="6:20" x14ac:dyDescent="0.25">
      <c r="F103" s="317"/>
      <c r="T103" s="49"/>
    </row>
    <row r="104" spans="6:20" x14ac:dyDescent="0.25">
      <c r="F104" s="317"/>
      <c r="T104" s="49"/>
    </row>
    <row r="105" spans="6:20" x14ac:dyDescent="0.25">
      <c r="F105" s="317"/>
      <c r="T105" s="49"/>
    </row>
    <row r="106" spans="6:20" x14ac:dyDescent="0.25">
      <c r="F106" s="317"/>
      <c r="T106" s="49"/>
    </row>
    <row r="107" spans="6:20" x14ac:dyDescent="0.25">
      <c r="F107" s="317"/>
      <c r="T107" s="49"/>
    </row>
    <row r="108" spans="6:20" x14ac:dyDescent="0.25">
      <c r="F108" s="317"/>
      <c r="T108" s="49"/>
    </row>
    <row r="109" spans="6:20" x14ac:dyDescent="0.25">
      <c r="F109" s="317"/>
      <c r="T109" s="49"/>
    </row>
    <row r="110" spans="6:20" x14ac:dyDescent="0.25">
      <c r="F110" s="317"/>
      <c r="T110" s="49"/>
    </row>
    <row r="111" spans="6:20" x14ac:dyDescent="0.25">
      <c r="F111" s="317"/>
      <c r="T111" s="49"/>
    </row>
    <row r="112" spans="6:20" x14ac:dyDescent="0.25">
      <c r="F112" s="317"/>
      <c r="T112" s="49"/>
    </row>
    <row r="113" spans="6:20" x14ac:dyDescent="0.25">
      <c r="F113" s="317"/>
      <c r="T113" s="49"/>
    </row>
    <row r="114" spans="6:20" x14ac:dyDescent="0.25">
      <c r="F114" s="317"/>
      <c r="T114" s="49"/>
    </row>
    <row r="115" spans="6:20" x14ac:dyDescent="0.25">
      <c r="F115" s="317"/>
      <c r="T115" s="49"/>
    </row>
    <row r="116" spans="6:20" x14ac:dyDescent="0.25">
      <c r="F116" s="317"/>
      <c r="T116" s="49"/>
    </row>
    <row r="117" spans="6:20" x14ac:dyDescent="0.25">
      <c r="F117" s="317"/>
      <c r="T117" s="49"/>
    </row>
    <row r="118" spans="6:20" x14ac:dyDescent="0.25">
      <c r="F118" s="317"/>
      <c r="T118" s="49"/>
    </row>
    <row r="119" spans="6:20" x14ac:dyDescent="0.25">
      <c r="F119" s="317"/>
      <c r="T119" s="49"/>
    </row>
    <row r="120" spans="6:20" x14ac:dyDescent="0.25">
      <c r="F120" s="317"/>
      <c r="T120" s="49"/>
    </row>
    <row r="121" spans="6:20" x14ac:dyDescent="0.25">
      <c r="F121" s="317"/>
      <c r="T121" s="49"/>
    </row>
    <row r="122" spans="6:20" x14ac:dyDescent="0.25">
      <c r="F122" s="317"/>
      <c r="T122" s="49"/>
    </row>
    <row r="123" spans="6:20" x14ac:dyDescent="0.25">
      <c r="F123" s="317"/>
      <c r="T123" s="49"/>
    </row>
    <row r="124" spans="6:20" x14ac:dyDescent="0.25">
      <c r="F124" s="317"/>
      <c r="T124" s="49"/>
    </row>
    <row r="125" spans="6:20" x14ac:dyDescent="0.25">
      <c r="F125" s="317"/>
      <c r="T125" s="49"/>
    </row>
    <row r="126" spans="6:20" x14ac:dyDescent="0.25">
      <c r="F126" s="317"/>
      <c r="T126" s="49"/>
    </row>
    <row r="127" spans="6:20" x14ac:dyDescent="0.25">
      <c r="F127" s="317"/>
      <c r="T127" s="49"/>
    </row>
    <row r="128" spans="6:20" x14ac:dyDescent="0.25">
      <c r="F128" s="317"/>
      <c r="T128" s="49"/>
    </row>
    <row r="129" spans="6:20" x14ac:dyDescent="0.25">
      <c r="F129" s="317"/>
      <c r="T129" s="49"/>
    </row>
    <row r="130" spans="6:20" x14ac:dyDescent="0.25">
      <c r="F130" s="317"/>
      <c r="T130" s="49"/>
    </row>
    <row r="131" spans="6:20" x14ac:dyDescent="0.25">
      <c r="F131" s="317"/>
      <c r="T131" s="49"/>
    </row>
    <row r="132" spans="6:20" x14ac:dyDescent="0.25">
      <c r="F132" s="317"/>
      <c r="T132" s="49"/>
    </row>
    <row r="133" spans="6:20" x14ac:dyDescent="0.25">
      <c r="F133" s="317"/>
      <c r="T133" s="49"/>
    </row>
    <row r="134" spans="6:20" x14ac:dyDescent="0.25">
      <c r="F134" s="317"/>
      <c r="T134" s="49"/>
    </row>
    <row r="135" spans="6:20" x14ac:dyDescent="0.25">
      <c r="F135" s="317"/>
      <c r="T135" s="49"/>
    </row>
    <row r="136" spans="6:20" x14ac:dyDescent="0.25">
      <c r="F136" s="317"/>
      <c r="T136" s="49"/>
    </row>
    <row r="137" spans="6:20" x14ac:dyDescent="0.25">
      <c r="F137" s="317"/>
      <c r="T137" s="49"/>
    </row>
    <row r="138" spans="6:20" x14ac:dyDescent="0.25">
      <c r="F138" s="317"/>
      <c r="T138" s="49"/>
    </row>
    <row r="139" spans="6:20" x14ac:dyDescent="0.25">
      <c r="F139" s="317"/>
      <c r="T139" s="49"/>
    </row>
  </sheetData>
  <mergeCells count="2">
    <mergeCell ref="P1:T1"/>
    <mergeCell ref="B1:M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3A129-58B6-4D2A-BDA6-87606E7DBB4F}">
  <sheetPr codeName="Hoja11">
    <tabColor theme="1"/>
  </sheetPr>
  <dimension ref="A1:AK171"/>
  <sheetViews>
    <sheetView topLeftCell="L75" zoomScale="70" zoomScaleNormal="70" workbookViewId="0">
      <selection activeCell="D44" sqref="D44"/>
    </sheetView>
  </sheetViews>
  <sheetFormatPr baseColWidth="10" defaultColWidth="11.42578125" defaultRowHeight="15" x14ac:dyDescent="0.25"/>
  <cols>
    <col min="1" max="1" width="16.5703125" bestFit="1" customWidth="1"/>
    <col min="2" max="2" width="8" bestFit="1" customWidth="1"/>
    <col min="3" max="3" width="10.5703125" bestFit="1" customWidth="1"/>
    <col min="4" max="4" width="45.85546875" bestFit="1" customWidth="1"/>
    <col min="5" max="5" width="4.5703125" bestFit="1" customWidth="1"/>
    <col min="6" max="6" width="13.85546875" style="268" customWidth="1"/>
    <col min="7" max="7" width="13.85546875" style="21" customWidth="1"/>
    <col min="8" max="8" width="12.85546875" bestFit="1" customWidth="1"/>
    <col min="9" max="9" width="8" bestFit="1" customWidth="1"/>
    <col min="10" max="10" width="10.5703125" bestFit="1" customWidth="1"/>
    <col min="11" max="11" width="45.85546875" bestFit="1" customWidth="1"/>
    <col min="12" max="12" width="6" bestFit="1" customWidth="1"/>
    <col min="13" max="13" width="11.42578125" style="268" bestFit="1" customWidth="1"/>
    <col min="14" max="14" width="11" style="21" bestFit="1" customWidth="1"/>
    <col min="16" max="16" width="14.140625" style="21" bestFit="1" customWidth="1"/>
    <col min="17" max="17" width="12.85546875" bestFit="1" customWidth="1"/>
    <col min="18" max="18" width="15.42578125" bestFit="1" customWidth="1"/>
    <col min="19" max="19" width="23.140625" bestFit="1" customWidth="1"/>
    <col min="23" max="23" width="14.42578125" bestFit="1" customWidth="1"/>
    <col min="24" max="24" width="14.140625" bestFit="1" customWidth="1"/>
    <col min="25" max="25" width="24.42578125" bestFit="1" customWidth="1"/>
    <col min="26" max="26" width="24.5703125" bestFit="1" customWidth="1"/>
    <col min="27" max="27" width="29.85546875" bestFit="1" customWidth="1"/>
  </cols>
  <sheetData>
    <row r="1" spans="1:37" ht="29.1" customHeight="1" thickBot="1" x14ac:dyDescent="0.3">
      <c r="B1" s="609" t="s">
        <v>104</v>
      </c>
      <c r="C1" s="610"/>
      <c r="D1" s="610"/>
      <c r="E1" s="610"/>
      <c r="F1" s="610"/>
      <c r="G1" s="611"/>
      <c r="I1" s="609" t="s">
        <v>105</v>
      </c>
      <c r="J1" s="610"/>
      <c r="K1" s="610"/>
      <c r="L1" s="610"/>
      <c r="M1" s="610"/>
      <c r="N1" s="611"/>
      <c r="P1" s="609" t="s">
        <v>106</v>
      </c>
      <c r="Q1" s="610"/>
      <c r="R1" s="610"/>
      <c r="S1" s="611"/>
      <c r="W1" s="402" t="s">
        <v>107</v>
      </c>
      <c r="X1" s="601"/>
      <c r="Y1" s="601"/>
      <c r="Z1" s="601"/>
      <c r="AA1" s="403"/>
      <c r="AC1" s="41"/>
      <c r="AE1" s="29" t="s">
        <v>108</v>
      </c>
      <c r="AF1" s="399" t="s">
        <v>109</v>
      </c>
      <c r="AG1" s="400"/>
      <c r="AH1" s="401"/>
      <c r="AJ1" s="402" t="s">
        <v>110</v>
      </c>
      <c r="AK1" s="403"/>
    </row>
    <row r="2" spans="1:37" ht="15.75" thickBot="1" x14ac:dyDescent="0.3">
      <c r="A2" s="19" t="s">
        <v>66</v>
      </c>
      <c r="B2" s="6" t="s">
        <v>13</v>
      </c>
      <c r="C2" s="7" t="s">
        <v>14</v>
      </c>
      <c r="D2" s="7" t="s">
        <v>15</v>
      </c>
      <c r="E2" s="7" t="s">
        <v>16</v>
      </c>
      <c r="F2" s="274" t="s">
        <v>17</v>
      </c>
      <c r="G2" s="22" t="s">
        <v>18</v>
      </c>
      <c r="I2" s="6" t="s">
        <v>13</v>
      </c>
      <c r="J2" s="7" t="s">
        <v>14</v>
      </c>
      <c r="K2" s="7" t="s">
        <v>15</v>
      </c>
      <c r="L2" s="7" t="s">
        <v>16</v>
      </c>
      <c r="M2" s="274" t="s">
        <v>17</v>
      </c>
      <c r="N2" s="22" t="s">
        <v>18</v>
      </c>
      <c r="P2" s="42" t="s">
        <v>111</v>
      </c>
      <c r="Q2" s="7" t="s">
        <v>112</v>
      </c>
      <c r="R2" s="7" t="s">
        <v>113</v>
      </c>
      <c r="S2" s="8" t="s">
        <v>114</v>
      </c>
      <c r="W2" s="30" t="s">
        <v>115</v>
      </c>
      <c r="X2" s="38" t="s">
        <v>116</v>
      </c>
      <c r="Y2" s="38" t="s">
        <v>117</v>
      </c>
      <c r="Z2" s="38" t="s">
        <v>118</v>
      </c>
      <c r="AA2" s="31" t="s">
        <v>119</v>
      </c>
      <c r="AB2" s="12" t="s">
        <v>120</v>
      </c>
      <c r="AC2" s="12" t="s">
        <v>121</v>
      </c>
      <c r="AF2" s="26" t="s">
        <v>122</v>
      </c>
      <c r="AG2" s="26" t="s">
        <v>123</v>
      </c>
      <c r="AH2" s="26" t="s">
        <v>26</v>
      </c>
      <c r="AJ2" s="30" t="s">
        <v>97</v>
      </c>
      <c r="AK2" s="31" t="s">
        <v>124</v>
      </c>
    </row>
    <row r="3" spans="1:37" x14ac:dyDescent="0.25">
      <c r="A3" t="s">
        <v>8186</v>
      </c>
      <c r="B3">
        <v>61</v>
      </c>
      <c r="C3" t="s">
        <v>2765</v>
      </c>
      <c r="D3" t="s">
        <v>7832</v>
      </c>
      <c r="E3">
        <v>563</v>
      </c>
      <c r="F3" s="271" t="s">
        <v>1033</v>
      </c>
      <c r="G3" s="21">
        <v>-981284</v>
      </c>
      <c r="I3">
        <v>33</v>
      </c>
      <c r="J3" t="s">
        <v>2765</v>
      </c>
      <c r="K3" t="s">
        <v>7832</v>
      </c>
      <c r="L3">
        <v>3351</v>
      </c>
      <c r="M3" s="268" t="s">
        <v>1033</v>
      </c>
      <c r="N3" s="21">
        <v>981284</v>
      </c>
      <c r="P3" s="21">
        <v>0</v>
      </c>
      <c r="Q3" t="s">
        <v>125</v>
      </c>
      <c r="R3" s="21">
        <v>0</v>
      </c>
      <c r="S3" t="s">
        <v>126</v>
      </c>
      <c r="W3" t="s">
        <v>1623</v>
      </c>
      <c r="X3">
        <v>7</v>
      </c>
      <c r="Z3" t="s">
        <v>1134</v>
      </c>
    </row>
    <row r="4" spans="1:37" x14ac:dyDescent="0.25">
      <c r="A4" t="s">
        <v>8187</v>
      </c>
      <c r="B4">
        <v>61</v>
      </c>
      <c r="C4" t="s">
        <v>2765</v>
      </c>
      <c r="D4" t="s">
        <v>2766</v>
      </c>
      <c r="E4">
        <v>564</v>
      </c>
      <c r="F4" s="268" t="s">
        <v>1033</v>
      </c>
      <c r="G4" s="21">
        <v>0</v>
      </c>
      <c r="I4">
        <v>33</v>
      </c>
      <c r="J4" t="s">
        <v>2765</v>
      </c>
      <c r="K4" t="s">
        <v>2766</v>
      </c>
      <c r="L4">
        <v>3352</v>
      </c>
      <c r="M4" s="268" t="s">
        <v>1033</v>
      </c>
      <c r="N4" s="21">
        <v>981284</v>
      </c>
      <c r="P4" s="21">
        <v>981284</v>
      </c>
      <c r="Q4" t="s">
        <v>1054</v>
      </c>
      <c r="S4" t="s">
        <v>126</v>
      </c>
      <c r="W4" t="s">
        <v>1629</v>
      </c>
      <c r="X4">
        <v>7</v>
      </c>
      <c r="Z4" t="s">
        <v>1134</v>
      </c>
    </row>
    <row r="5" spans="1:37" x14ac:dyDescent="0.25">
      <c r="A5" t="s">
        <v>8203</v>
      </c>
      <c r="B5">
        <v>61</v>
      </c>
      <c r="C5" t="s">
        <v>3296</v>
      </c>
      <c r="D5" t="s">
        <v>3297</v>
      </c>
      <c r="E5">
        <v>565</v>
      </c>
      <c r="F5" s="268" t="s">
        <v>1041</v>
      </c>
      <c r="G5" s="21">
        <v>-5593319</v>
      </c>
      <c r="I5">
        <v>33</v>
      </c>
      <c r="J5" t="s">
        <v>3296</v>
      </c>
      <c r="K5" t="s">
        <v>3297</v>
      </c>
      <c r="L5">
        <v>3368</v>
      </c>
      <c r="M5" s="268" t="s">
        <v>1037</v>
      </c>
      <c r="N5" s="21">
        <v>5593319</v>
      </c>
      <c r="P5" s="21">
        <v>0</v>
      </c>
      <c r="Q5" t="s">
        <v>125</v>
      </c>
      <c r="R5">
        <v>6</v>
      </c>
      <c r="S5" t="s">
        <v>126</v>
      </c>
      <c r="W5" t="s">
        <v>1643</v>
      </c>
      <c r="X5">
        <v>7</v>
      </c>
      <c r="Z5" t="s">
        <v>1134</v>
      </c>
    </row>
    <row r="6" spans="1:37" x14ac:dyDescent="0.25">
      <c r="A6" t="s">
        <v>7692</v>
      </c>
      <c r="B6">
        <v>61</v>
      </c>
      <c r="C6" t="s">
        <v>3296</v>
      </c>
      <c r="D6" t="s">
        <v>3297</v>
      </c>
      <c r="E6">
        <v>566</v>
      </c>
      <c r="F6" s="268" t="s">
        <v>1041</v>
      </c>
      <c r="G6" s="21">
        <v>-1670167</v>
      </c>
      <c r="I6">
        <v>33</v>
      </c>
      <c r="J6" t="s">
        <v>3296</v>
      </c>
      <c r="K6" t="s">
        <v>3297</v>
      </c>
      <c r="L6">
        <v>3240</v>
      </c>
      <c r="M6" s="268" t="s">
        <v>1009</v>
      </c>
      <c r="N6" s="21">
        <v>6659467</v>
      </c>
      <c r="P6" s="21">
        <v>4989300</v>
      </c>
      <c r="Q6" t="s">
        <v>1054</v>
      </c>
      <c r="S6" t="s">
        <v>126</v>
      </c>
      <c r="W6" t="s">
        <v>1659</v>
      </c>
      <c r="X6">
        <v>7</v>
      </c>
      <c r="Z6" t="s">
        <v>1134</v>
      </c>
    </row>
    <row r="7" spans="1:37" x14ac:dyDescent="0.25">
      <c r="A7" t="s">
        <v>8182</v>
      </c>
      <c r="B7">
        <v>61</v>
      </c>
      <c r="C7" t="s">
        <v>3165</v>
      </c>
      <c r="D7" t="s">
        <v>3166</v>
      </c>
      <c r="E7">
        <v>567</v>
      </c>
      <c r="F7" s="268" t="s">
        <v>1045</v>
      </c>
      <c r="G7" s="21">
        <v>-1635473</v>
      </c>
      <c r="I7">
        <v>33</v>
      </c>
      <c r="J7" t="s">
        <v>3165</v>
      </c>
      <c r="K7" t="s">
        <v>3166</v>
      </c>
      <c r="L7">
        <v>3347</v>
      </c>
      <c r="M7" s="268" t="s">
        <v>1033</v>
      </c>
      <c r="N7" s="21">
        <v>1635473</v>
      </c>
      <c r="P7" s="21">
        <v>0</v>
      </c>
      <c r="Q7" t="s">
        <v>125</v>
      </c>
      <c r="R7">
        <v>21</v>
      </c>
      <c r="S7" t="s">
        <v>126</v>
      </c>
      <c r="W7" t="s">
        <v>765</v>
      </c>
      <c r="X7">
        <v>7</v>
      </c>
      <c r="Z7" t="s">
        <v>1134</v>
      </c>
    </row>
    <row r="8" spans="1:37" x14ac:dyDescent="0.25">
      <c r="A8" t="s">
        <v>8219</v>
      </c>
      <c r="B8">
        <v>61</v>
      </c>
      <c r="C8" t="s">
        <v>3659</v>
      </c>
      <c r="D8" t="s">
        <v>3660</v>
      </c>
      <c r="E8">
        <v>568</v>
      </c>
      <c r="F8" s="268" t="s">
        <v>1049</v>
      </c>
      <c r="G8" s="21">
        <v>-514006</v>
      </c>
      <c r="I8">
        <v>33</v>
      </c>
      <c r="J8" t="s">
        <v>3659</v>
      </c>
      <c r="K8" t="s">
        <v>3660</v>
      </c>
      <c r="L8">
        <v>3384</v>
      </c>
      <c r="M8" s="268" t="s">
        <v>1040</v>
      </c>
      <c r="N8" s="21">
        <v>514006</v>
      </c>
      <c r="P8" s="21">
        <v>0</v>
      </c>
      <c r="Q8" t="s">
        <v>125</v>
      </c>
      <c r="R8">
        <v>11</v>
      </c>
      <c r="S8" t="s">
        <v>126</v>
      </c>
      <c r="W8" t="s">
        <v>1666</v>
      </c>
      <c r="X8">
        <v>7</v>
      </c>
      <c r="Z8" t="s">
        <v>1134</v>
      </c>
    </row>
    <row r="9" spans="1:37" x14ac:dyDescent="0.25">
      <c r="W9" t="s">
        <v>2335</v>
      </c>
      <c r="X9">
        <v>7</v>
      </c>
      <c r="Z9" t="s">
        <v>1134</v>
      </c>
    </row>
    <row r="10" spans="1:37" x14ac:dyDescent="0.25">
      <c r="W10" t="s">
        <v>1718</v>
      </c>
      <c r="X10">
        <v>7</v>
      </c>
      <c r="Z10" t="s">
        <v>1134</v>
      </c>
    </row>
    <row r="11" spans="1:37" x14ac:dyDescent="0.25">
      <c r="W11" t="s">
        <v>1002</v>
      </c>
      <c r="X11">
        <v>7</v>
      </c>
      <c r="Z11" t="s">
        <v>1134</v>
      </c>
    </row>
    <row r="12" spans="1:37" x14ac:dyDescent="0.25">
      <c r="W12" t="s">
        <v>1147</v>
      </c>
      <c r="X12">
        <v>7</v>
      </c>
      <c r="Z12" t="s">
        <v>127</v>
      </c>
    </row>
    <row r="13" spans="1:37" x14ac:dyDescent="0.25">
      <c r="W13" t="s">
        <v>1137</v>
      </c>
      <c r="X13">
        <v>7</v>
      </c>
      <c r="Z13" t="s">
        <v>127</v>
      </c>
    </row>
    <row r="14" spans="1:37" x14ac:dyDescent="0.25">
      <c r="W14" t="s">
        <v>1176</v>
      </c>
      <c r="X14">
        <v>7</v>
      </c>
      <c r="Z14" t="s">
        <v>127</v>
      </c>
    </row>
    <row r="15" spans="1:37" x14ac:dyDescent="0.25">
      <c r="W15" t="s">
        <v>1135</v>
      </c>
      <c r="X15">
        <v>7</v>
      </c>
      <c r="Z15" t="s">
        <v>127</v>
      </c>
    </row>
    <row r="16" spans="1:37" x14ac:dyDescent="0.25">
      <c r="W16" t="s">
        <v>1312</v>
      </c>
      <c r="X16">
        <v>7</v>
      </c>
      <c r="Z16" t="s">
        <v>127</v>
      </c>
    </row>
    <row r="17" spans="23:26" x14ac:dyDescent="0.25">
      <c r="W17" t="s">
        <v>1174</v>
      </c>
      <c r="X17">
        <v>7</v>
      </c>
      <c r="Z17" t="s">
        <v>127</v>
      </c>
    </row>
    <row r="18" spans="23:26" x14ac:dyDescent="0.25">
      <c r="W18" t="s">
        <v>1301</v>
      </c>
      <c r="X18">
        <v>7</v>
      </c>
      <c r="Z18" t="s">
        <v>127</v>
      </c>
    </row>
    <row r="19" spans="23:26" x14ac:dyDescent="0.25">
      <c r="W19" t="s">
        <v>1242</v>
      </c>
      <c r="X19">
        <v>7</v>
      </c>
      <c r="Z19" t="s">
        <v>127</v>
      </c>
    </row>
    <row r="20" spans="23:26" x14ac:dyDescent="0.25">
      <c r="W20" t="s">
        <v>1165</v>
      </c>
      <c r="X20">
        <v>7</v>
      </c>
      <c r="Z20" t="s">
        <v>127</v>
      </c>
    </row>
    <row r="21" spans="23:26" x14ac:dyDescent="0.25">
      <c r="W21" t="s">
        <v>1254</v>
      </c>
      <c r="X21">
        <v>7</v>
      </c>
      <c r="Z21" t="s">
        <v>127</v>
      </c>
    </row>
    <row r="22" spans="23:26" x14ac:dyDescent="0.25">
      <c r="W22" t="s">
        <v>1146</v>
      </c>
      <c r="X22">
        <v>7</v>
      </c>
      <c r="Z22" t="s">
        <v>127</v>
      </c>
    </row>
    <row r="23" spans="23:26" x14ac:dyDescent="0.25">
      <c r="W23" t="s">
        <v>1517</v>
      </c>
      <c r="X23">
        <v>7</v>
      </c>
      <c r="Z23" t="s">
        <v>127</v>
      </c>
    </row>
    <row r="24" spans="23:26" x14ac:dyDescent="0.25">
      <c r="W24" t="s">
        <v>1152</v>
      </c>
      <c r="X24">
        <v>7</v>
      </c>
      <c r="Z24" t="s">
        <v>127</v>
      </c>
    </row>
    <row r="25" spans="23:26" x14ac:dyDescent="0.25">
      <c r="W25" t="s">
        <v>1150</v>
      </c>
      <c r="X25">
        <v>7</v>
      </c>
      <c r="Z25" t="s">
        <v>127</v>
      </c>
    </row>
    <row r="26" spans="23:26" x14ac:dyDescent="0.25">
      <c r="W26" t="s">
        <v>1149</v>
      </c>
      <c r="X26">
        <v>7</v>
      </c>
      <c r="Z26" t="s">
        <v>127</v>
      </c>
    </row>
    <row r="27" spans="23:26" x14ac:dyDescent="0.25">
      <c r="W27" t="s">
        <v>1316</v>
      </c>
      <c r="X27">
        <v>7</v>
      </c>
      <c r="Z27" t="s">
        <v>127</v>
      </c>
    </row>
    <row r="28" spans="23:26" x14ac:dyDescent="0.25">
      <c r="W28" t="s">
        <v>1140</v>
      </c>
      <c r="X28">
        <v>7</v>
      </c>
      <c r="Z28" t="s">
        <v>127</v>
      </c>
    </row>
    <row r="29" spans="23:26" x14ac:dyDescent="0.25">
      <c r="W29" t="s">
        <v>1308</v>
      </c>
      <c r="X29">
        <v>7</v>
      </c>
      <c r="Z29" t="s">
        <v>127</v>
      </c>
    </row>
    <row r="30" spans="23:26" x14ac:dyDescent="0.25">
      <c r="W30" t="s">
        <v>1184</v>
      </c>
      <c r="X30">
        <v>7</v>
      </c>
      <c r="Z30" t="s">
        <v>127</v>
      </c>
    </row>
    <row r="31" spans="23:26" x14ac:dyDescent="0.25">
      <c r="W31" t="s">
        <v>1180</v>
      </c>
      <c r="X31">
        <v>7</v>
      </c>
      <c r="Z31" t="s">
        <v>127</v>
      </c>
    </row>
    <row r="32" spans="23:26" x14ac:dyDescent="0.25">
      <c r="W32" t="s">
        <v>689</v>
      </c>
      <c r="X32">
        <v>7</v>
      </c>
      <c r="Z32" t="s">
        <v>127</v>
      </c>
    </row>
    <row r="33" spans="6:26" x14ac:dyDescent="0.25">
      <c r="W33" t="s">
        <v>1252</v>
      </c>
      <c r="X33">
        <v>7</v>
      </c>
      <c r="Z33" t="s">
        <v>127</v>
      </c>
    </row>
    <row r="34" spans="6:26" x14ac:dyDescent="0.25">
      <c r="W34" t="s">
        <v>754</v>
      </c>
      <c r="X34">
        <v>7</v>
      </c>
      <c r="Z34" t="s">
        <v>127</v>
      </c>
    </row>
    <row r="35" spans="6:26" x14ac:dyDescent="0.25">
      <c r="W35" t="s">
        <v>1388</v>
      </c>
      <c r="X35">
        <v>7</v>
      </c>
      <c r="Z35" t="s">
        <v>127</v>
      </c>
    </row>
    <row r="36" spans="6:26" x14ac:dyDescent="0.25">
      <c r="W36" t="s">
        <v>1144</v>
      </c>
      <c r="X36">
        <v>7</v>
      </c>
      <c r="Z36" t="s">
        <v>127</v>
      </c>
    </row>
    <row r="37" spans="6:26" x14ac:dyDescent="0.25">
      <c r="F37" s="270"/>
      <c r="H37" s="21"/>
      <c r="W37" t="s">
        <v>1250</v>
      </c>
      <c r="X37">
        <v>7</v>
      </c>
      <c r="Z37" t="s">
        <v>127</v>
      </c>
    </row>
    <row r="38" spans="6:26" x14ac:dyDescent="0.25">
      <c r="F38" s="270"/>
      <c r="H38" s="21"/>
      <c r="W38" t="s">
        <v>1154</v>
      </c>
      <c r="X38">
        <v>7</v>
      </c>
      <c r="Z38" t="s">
        <v>127</v>
      </c>
    </row>
    <row r="39" spans="6:26" x14ac:dyDescent="0.25">
      <c r="F39" s="270"/>
      <c r="H39" s="21"/>
      <c r="W39" t="s">
        <v>1185</v>
      </c>
      <c r="X39">
        <v>7</v>
      </c>
      <c r="Z39" t="s">
        <v>127</v>
      </c>
    </row>
    <row r="40" spans="6:26" x14ac:dyDescent="0.25">
      <c r="F40" s="270"/>
      <c r="H40" s="21"/>
      <c r="W40" t="s">
        <v>1216</v>
      </c>
      <c r="X40">
        <v>7</v>
      </c>
      <c r="Z40" t="s">
        <v>127</v>
      </c>
    </row>
    <row r="41" spans="6:26" x14ac:dyDescent="0.25">
      <c r="F41" s="270"/>
      <c r="H41" s="21"/>
      <c r="W41" t="s">
        <v>1178</v>
      </c>
      <c r="X41">
        <v>7</v>
      </c>
      <c r="Z41" t="s">
        <v>127</v>
      </c>
    </row>
    <row r="42" spans="6:26" x14ac:dyDescent="0.25">
      <c r="F42" s="270"/>
      <c r="H42" s="21"/>
      <c r="W42" t="s">
        <v>1153</v>
      </c>
      <c r="X42">
        <v>7</v>
      </c>
      <c r="Z42" t="s">
        <v>1134</v>
      </c>
    </row>
    <row r="43" spans="6:26" x14ac:dyDescent="0.25">
      <c r="F43" s="270"/>
      <c r="H43" s="21"/>
      <c r="W43" t="s">
        <v>1162</v>
      </c>
      <c r="X43">
        <v>7</v>
      </c>
      <c r="Z43" t="s">
        <v>127</v>
      </c>
    </row>
    <row r="44" spans="6:26" x14ac:dyDescent="0.25">
      <c r="F44" s="270"/>
      <c r="H44" s="21"/>
      <c r="W44" t="s">
        <v>1166</v>
      </c>
      <c r="X44">
        <v>7</v>
      </c>
      <c r="Z44" t="s">
        <v>127</v>
      </c>
    </row>
    <row r="45" spans="6:26" x14ac:dyDescent="0.25">
      <c r="F45" s="270"/>
      <c r="H45" s="21"/>
      <c r="W45" t="s">
        <v>1175</v>
      </c>
      <c r="X45">
        <v>7</v>
      </c>
      <c r="Z45" t="s">
        <v>127</v>
      </c>
    </row>
    <row r="46" spans="6:26" x14ac:dyDescent="0.25">
      <c r="F46" s="270"/>
      <c r="H46" s="21"/>
      <c r="W46" t="s">
        <v>1263</v>
      </c>
      <c r="X46">
        <v>7</v>
      </c>
      <c r="Z46" t="s">
        <v>127</v>
      </c>
    </row>
    <row r="47" spans="6:26" x14ac:dyDescent="0.25">
      <c r="W47" t="s">
        <v>1519</v>
      </c>
      <c r="X47">
        <v>7</v>
      </c>
      <c r="Z47" t="s">
        <v>127</v>
      </c>
    </row>
    <row r="48" spans="6:26" x14ac:dyDescent="0.25">
      <c r="W48" t="s">
        <v>1145</v>
      </c>
      <c r="X48">
        <v>7</v>
      </c>
      <c r="Z48" t="s">
        <v>127</v>
      </c>
    </row>
    <row r="49" spans="23:26" x14ac:dyDescent="0.25">
      <c r="W49" t="s">
        <v>1186</v>
      </c>
      <c r="X49">
        <v>7</v>
      </c>
      <c r="Z49" t="s">
        <v>127</v>
      </c>
    </row>
    <row r="50" spans="23:26" x14ac:dyDescent="0.25">
      <c r="W50" t="s">
        <v>1075</v>
      </c>
      <c r="X50">
        <v>7</v>
      </c>
      <c r="Z50" t="s">
        <v>127</v>
      </c>
    </row>
    <row r="51" spans="23:26" x14ac:dyDescent="0.25">
      <c r="W51" t="s">
        <v>1138</v>
      </c>
      <c r="X51">
        <v>7</v>
      </c>
      <c r="Z51" t="s">
        <v>127</v>
      </c>
    </row>
    <row r="52" spans="23:26" x14ac:dyDescent="0.25">
      <c r="W52" t="s">
        <v>1296</v>
      </c>
      <c r="X52">
        <v>7</v>
      </c>
      <c r="Z52" t="s">
        <v>127</v>
      </c>
    </row>
    <row r="53" spans="23:26" x14ac:dyDescent="0.25">
      <c r="W53" t="s">
        <v>1159</v>
      </c>
      <c r="X53">
        <v>7</v>
      </c>
      <c r="Z53" t="s">
        <v>127</v>
      </c>
    </row>
    <row r="54" spans="23:26" x14ac:dyDescent="0.25">
      <c r="W54" t="s">
        <v>1148</v>
      </c>
      <c r="X54">
        <v>7</v>
      </c>
      <c r="Z54" t="s">
        <v>127</v>
      </c>
    </row>
    <row r="55" spans="23:26" x14ac:dyDescent="0.25">
      <c r="W55" t="s">
        <v>1151</v>
      </c>
      <c r="X55">
        <v>7</v>
      </c>
      <c r="Z55" t="s">
        <v>127</v>
      </c>
    </row>
    <row r="56" spans="23:26" x14ac:dyDescent="0.25">
      <c r="W56" t="s">
        <v>1136</v>
      </c>
      <c r="X56">
        <v>7</v>
      </c>
      <c r="Z56" t="s">
        <v>127</v>
      </c>
    </row>
    <row r="57" spans="23:26" x14ac:dyDescent="0.25">
      <c r="W57" t="s">
        <v>1179</v>
      </c>
      <c r="X57">
        <v>7</v>
      </c>
      <c r="Z57" t="s">
        <v>127</v>
      </c>
    </row>
    <row r="58" spans="23:26" x14ac:dyDescent="0.25">
      <c r="W58" t="s">
        <v>1522</v>
      </c>
      <c r="X58">
        <v>7</v>
      </c>
      <c r="Z58" t="s">
        <v>127</v>
      </c>
    </row>
    <row r="59" spans="23:26" x14ac:dyDescent="0.25">
      <c r="W59" t="s">
        <v>1177</v>
      </c>
      <c r="X59">
        <v>7</v>
      </c>
      <c r="Z59" t="s">
        <v>127</v>
      </c>
    </row>
    <row r="60" spans="23:26" x14ac:dyDescent="0.25">
      <c r="W60" t="s">
        <v>1161</v>
      </c>
      <c r="X60">
        <v>7</v>
      </c>
      <c r="Z60" t="s">
        <v>127</v>
      </c>
    </row>
    <row r="61" spans="23:26" x14ac:dyDescent="0.25">
      <c r="W61" t="s">
        <v>1160</v>
      </c>
      <c r="X61">
        <v>7</v>
      </c>
      <c r="Z61" t="s">
        <v>127</v>
      </c>
    </row>
    <row r="62" spans="23:26" x14ac:dyDescent="0.25">
      <c r="W62" t="s">
        <v>765</v>
      </c>
      <c r="X62">
        <v>7</v>
      </c>
      <c r="Z62" t="s">
        <v>1134</v>
      </c>
    </row>
    <row r="63" spans="23:26" x14ac:dyDescent="0.25">
      <c r="W63" t="s">
        <v>807</v>
      </c>
      <c r="X63">
        <v>7</v>
      </c>
      <c r="Z63" t="s">
        <v>127</v>
      </c>
    </row>
    <row r="64" spans="23:26" x14ac:dyDescent="0.25">
      <c r="W64" t="s">
        <v>769</v>
      </c>
      <c r="X64">
        <v>7</v>
      </c>
      <c r="Z64" t="s">
        <v>127</v>
      </c>
    </row>
    <row r="65" spans="23:26" x14ac:dyDescent="0.25">
      <c r="W65" t="s">
        <v>793</v>
      </c>
      <c r="X65">
        <v>7</v>
      </c>
      <c r="Z65" t="s">
        <v>127</v>
      </c>
    </row>
    <row r="66" spans="23:26" x14ac:dyDescent="0.25">
      <c r="W66" t="s">
        <v>787</v>
      </c>
      <c r="X66">
        <v>7</v>
      </c>
      <c r="Z66" t="s">
        <v>127</v>
      </c>
    </row>
    <row r="67" spans="23:26" x14ac:dyDescent="0.25">
      <c r="W67" t="s">
        <v>781</v>
      </c>
      <c r="X67">
        <v>7</v>
      </c>
      <c r="Z67" t="s">
        <v>127</v>
      </c>
    </row>
    <row r="68" spans="23:26" x14ac:dyDescent="0.25">
      <c r="W68" t="s">
        <v>583</v>
      </c>
      <c r="X68">
        <v>7</v>
      </c>
      <c r="Z68" t="s">
        <v>127</v>
      </c>
    </row>
    <row r="69" spans="23:26" x14ac:dyDescent="0.25">
      <c r="W69" t="s">
        <v>647</v>
      </c>
      <c r="X69">
        <v>7</v>
      </c>
      <c r="Z69" t="s">
        <v>127</v>
      </c>
    </row>
    <row r="70" spans="23:26" x14ac:dyDescent="0.25">
      <c r="W70" t="s">
        <v>715</v>
      </c>
      <c r="X70">
        <v>7</v>
      </c>
      <c r="Z70" t="s">
        <v>127</v>
      </c>
    </row>
    <row r="71" spans="23:26" x14ac:dyDescent="0.25">
      <c r="W71" t="s">
        <v>811</v>
      </c>
      <c r="X71">
        <v>7</v>
      </c>
      <c r="Z71" t="s">
        <v>127</v>
      </c>
    </row>
    <row r="72" spans="23:26" x14ac:dyDescent="0.25">
      <c r="W72" t="s">
        <v>929</v>
      </c>
      <c r="X72">
        <v>7</v>
      </c>
      <c r="Z72" t="s">
        <v>127</v>
      </c>
    </row>
    <row r="73" spans="23:26" x14ac:dyDescent="0.25">
      <c r="W73" t="s">
        <v>779</v>
      </c>
      <c r="X73">
        <v>7</v>
      </c>
      <c r="Z73" t="s">
        <v>127</v>
      </c>
    </row>
    <row r="74" spans="23:26" x14ac:dyDescent="0.25">
      <c r="W74" t="s">
        <v>768</v>
      </c>
      <c r="X74">
        <v>7</v>
      </c>
      <c r="Z74" t="s">
        <v>127</v>
      </c>
    </row>
    <row r="75" spans="23:26" x14ac:dyDescent="0.25">
      <c r="W75" t="s">
        <v>851</v>
      </c>
      <c r="X75">
        <v>7</v>
      </c>
      <c r="Z75" t="s">
        <v>127</v>
      </c>
    </row>
    <row r="76" spans="23:26" x14ac:dyDescent="0.25">
      <c r="W76" t="s">
        <v>815</v>
      </c>
      <c r="X76">
        <v>7</v>
      </c>
      <c r="Z76" t="s">
        <v>127</v>
      </c>
    </row>
    <row r="77" spans="23:26" x14ac:dyDescent="0.25">
      <c r="W77" t="s">
        <v>767</v>
      </c>
      <c r="X77">
        <v>7</v>
      </c>
      <c r="Z77" t="s">
        <v>127</v>
      </c>
    </row>
    <row r="78" spans="23:26" x14ac:dyDescent="0.25">
      <c r="W78" t="s">
        <v>852</v>
      </c>
      <c r="X78">
        <v>7</v>
      </c>
      <c r="Z78" t="s">
        <v>127</v>
      </c>
    </row>
    <row r="79" spans="23:26" x14ac:dyDescent="0.25">
      <c r="W79" t="s">
        <v>868</v>
      </c>
      <c r="X79">
        <v>7</v>
      </c>
      <c r="Z79" t="s">
        <v>127</v>
      </c>
    </row>
    <row r="80" spans="23:26" x14ac:dyDescent="0.25">
      <c r="W80" t="s">
        <v>672</v>
      </c>
      <c r="X80">
        <v>7</v>
      </c>
      <c r="Z80" t="s">
        <v>127</v>
      </c>
    </row>
    <row r="81" spans="23:26" x14ac:dyDescent="0.25">
      <c r="W81" t="s">
        <v>847</v>
      </c>
      <c r="X81">
        <v>7</v>
      </c>
      <c r="Z81" t="s">
        <v>127</v>
      </c>
    </row>
    <row r="82" spans="23:26" x14ac:dyDescent="0.25">
      <c r="W82" t="s">
        <v>871</v>
      </c>
      <c r="X82">
        <v>7</v>
      </c>
      <c r="Z82" t="s">
        <v>127</v>
      </c>
    </row>
    <row r="83" spans="23:26" x14ac:dyDescent="0.25">
      <c r="W83" t="s">
        <v>773</v>
      </c>
      <c r="X83">
        <v>7</v>
      </c>
      <c r="Z83" t="s">
        <v>127</v>
      </c>
    </row>
    <row r="84" spans="23:26" x14ac:dyDescent="0.25">
      <c r="W84" t="s">
        <v>732</v>
      </c>
      <c r="X84">
        <v>7</v>
      </c>
      <c r="Z84" t="s">
        <v>127</v>
      </c>
    </row>
    <row r="85" spans="23:26" x14ac:dyDescent="0.25">
      <c r="W85" t="s">
        <v>912</v>
      </c>
      <c r="X85">
        <v>7</v>
      </c>
      <c r="Z85" t="s">
        <v>127</v>
      </c>
    </row>
    <row r="86" spans="23:26" x14ac:dyDescent="0.25">
      <c r="W86" t="s">
        <v>780</v>
      </c>
      <c r="X86">
        <v>7</v>
      </c>
      <c r="Z86" t="s">
        <v>127</v>
      </c>
    </row>
    <row r="87" spans="23:26" x14ac:dyDescent="0.25">
      <c r="W87" t="s">
        <v>870</v>
      </c>
      <c r="X87">
        <v>7</v>
      </c>
      <c r="Z87" t="s">
        <v>127</v>
      </c>
    </row>
    <row r="88" spans="23:26" x14ac:dyDescent="0.25">
      <c r="W88" t="s">
        <v>771</v>
      </c>
      <c r="X88">
        <v>7</v>
      </c>
      <c r="Z88" t="s">
        <v>127</v>
      </c>
    </row>
    <row r="89" spans="23:26" x14ac:dyDescent="0.25">
      <c r="W89" t="s">
        <v>772</v>
      </c>
      <c r="X89">
        <v>7</v>
      </c>
      <c r="Z89" t="s">
        <v>127</v>
      </c>
    </row>
    <row r="90" spans="23:26" x14ac:dyDescent="0.25">
      <c r="W90" t="s">
        <v>778</v>
      </c>
      <c r="X90">
        <v>7</v>
      </c>
      <c r="Z90" t="s">
        <v>127</v>
      </c>
    </row>
    <row r="91" spans="23:26" x14ac:dyDescent="0.25">
      <c r="W91" t="s">
        <v>777</v>
      </c>
      <c r="X91">
        <v>7</v>
      </c>
      <c r="Z91" t="s">
        <v>127</v>
      </c>
    </row>
    <row r="92" spans="23:26" x14ac:dyDescent="0.25">
      <c r="W92" t="s">
        <v>947</v>
      </c>
      <c r="X92">
        <v>7</v>
      </c>
      <c r="Z92" t="s">
        <v>127</v>
      </c>
    </row>
    <row r="93" spans="23:26" x14ac:dyDescent="0.25">
      <c r="W93" t="s">
        <v>1023</v>
      </c>
      <c r="X93">
        <v>7</v>
      </c>
      <c r="Z93" t="s">
        <v>127</v>
      </c>
    </row>
    <row r="94" spans="23:26" x14ac:dyDescent="0.25">
      <c r="W94" t="s">
        <v>786</v>
      </c>
      <c r="X94">
        <v>7</v>
      </c>
      <c r="Z94" t="s">
        <v>127</v>
      </c>
    </row>
    <row r="95" spans="23:26" x14ac:dyDescent="0.25">
      <c r="W95" t="s">
        <v>794</v>
      </c>
      <c r="X95">
        <v>7</v>
      </c>
      <c r="Z95" t="s">
        <v>127</v>
      </c>
    </row>
    <row r="96" spans="23:26" x14ac:dyDescent="0.25">
      <c r="W96" t="s">
        <v>896</v>
      </c>
      <c r="X96">
        <v>7</v>
      </c>
      <c r="Z96" t="s">
        <v>127</v>
      </c>
    </row>
    <row r="97" spans="23:26" x14ac:dyDescent="0.25">
      <c r="W97" t="s">
        <v>783</v>
      </c>
      <c r="X97">
        <v>7</v>
      </c>
      <c r="Z97" t="s">
        <v>127</v>
      </c>
    </row>
    <row r="98" spans="23:26" x14ac:dyDescent="0.25">
      <c r="W98" t="s">
        <v>744</v>
      </c>
      <c r="X98">
        <v>7</v>
      </c>
      <c r="Z98" t="s">
        <v>127</v>
      </c>
    </row>
    <row r="99" spans="23:26" x14ac:dyDescent="0.25">
      <c r="W99" t="s">
        <v>784</v>
      </c>
      <c r="X99">
        <v>7</v>
      </c>
      <c r="Z99" t="s">
        <v>127</v>
      </c>
    </row>
    <row r="100" spans="23:26" x14ac:dyDescent="0.25">
      <c r="W100" t="s">
        <v>712</v>
      </c>
      <c r="X100">
        <v>7</v>
      </c>
      <c r="Z100" t="s">
        <v>127</v>
      </c>
    </row>
    <row r="101" spans="23:26" x14ac:dyDescent="0.25">
      <c r="W101" t="s">
        <v>705</v>
      </c>
      <c r="X101">
        <v>7</v>
      </c>
      <c r="Z101" t="s">
        <v>127</v>
      </c>
    </row>
    <row r="102" spans="23:26" x14ac:dyDescent="0.25">
      <c r="W102" t="s">
        <v>790</v>
      </c>
      <c r="X102">
        <v>7</v>
      </c>
      <c r="Z102" t="s">
        <v>127</v>
      </c>
    </row>
    <row r="103" spans="23:26" x14ac:dyDescent="0.25">
      <c r="W103" t="s">
        <v>801</v>
      </c>
      <c r="X103">
        <v>7</v>
      </c>
      <c r="Z103" t="s">
        <v>127</v>
      </c>
    </row>
    <row r="104" spans="23:26" x14ac:dyDescent="0.25">
      <c r="W104" t="s">
        <v>764</v>
      </c>
      <c r="X104">
        <v>7</v>
      </c>
      <c r="Z104" t="s">
        <v>127</v>
      </c>
    </row>
    <row r="105" spans="23:26" x14ac:dyDescent="0.25">
      <c r="W105" t="s">
        <v>822</v>
      </c>
      <c r="X105">
        <v>7</v>
      </c>
      <c r="Z105" t="s">
        <v>127</v>
      </c>
    </row>
    <row r="106" spans="23:26" x14ac:dyDescent="0.25">
      <c r="W106" t="s">
        <v>795</v>
      </c>
      <c r="X106">
        <v>7</v>
      </c>
      <c r="Z106" t="s">
        <v>127</v>
      </c>
    </row>
    <row r="107" spans="23:26" x14ac:dyDescent="0.25">
      <c r="W107" t="s">
        <v>789</v>
      </c>
      <c r="X107">
        <v>7</v>
      </c>
      <c r="Z107" t="s">
        <v>127</v>
      </c>
    </row>
    <row r="108" spans="23:26" x14ac:dyDescent="0.25">
      <c r="W108" t="s">
        <v>1001</v>
      </c>
      <c r="X108">
        <v>7</v>
      </c>
      <c r="Z108" t="s">
        <v>127</v>
      </c>
    </row>
    <row r="109" spans="23:26" x14ac:dyDescent="0.25">
      <c r="W109" t="s">
        <v>803</v>
      </c>
      <c r="X109">
        <v>7</v>
      </c>
      <c r="Z109" t="s">
        <v>127</v>
      </c>
    </row>
    <row r="110" spans="23:26" x14ac:dyDescent="0.25">
      <c r="W110" t="s">
        <v>1024</v>
      </c>
      <c r="X110">
        <v>7</v>
      </c>
      <c r="Z110" t="s">
        <v>127</v>
      </c>
    </row>
    <row r="111" spans="23:26" x14ac:dyDescent="0.25">
      <c r="W111" t="s">
        <v>800</v>
      </c>
      <c r="X111">
        <v>7</v>
      </c>
      <c r="Z111" t="s">
        <v>127</v>
      </c>
    </row>
    <row r="112" spans="23:26" x14ac:dyDescent="0.25">
      <c r="W112" t="s">
        <v>796</v>
      </c>
      <c r="X112">
        <v>7</v>
      </c>
      <c r="Z112" t="s">
        <v>127</v>
      </c>
    </row>
    <row r="113" spans="23:26" x14ac:dyDescent="0.25">
      <c r="W113" t="s">
        <v>776</v>
      </c>
      <c r="X113">
        <v>7</v>
      </c>
      <c r="Z113" t="s">
        <v>127</v>
      </c>
    </row>
    <row r="114" spans="23:26" x14ac:dyDescent="0.25">
      <c r="W114" t="s">
        <v>867</v>
      </c>
      <c r="X114">
        <v>7</v>
      </c>
      <c r="Z114" t="s">
        <v>127</v>
      </c>
    </row>
    <row r="115" spans="23:26" x14ac:dyDescent="0.25">
      <c r="W115" t="s">
        <v>806</v>
      </c>
      <c r="X115">
        <v>7</v>
      </c>
      <c r="Z115" t="s">
        <v>127</v>
      </c>
    </row>
    <row r="116" spans="23:26" x14ac:dyDescent="0.25">
      <c r="W116" t="s">
        <v>798</v>
      </c>
      <c r="X116">
        <v>7</v>
      </c>
      <c r="Z116" t="s">
        <v>127</v>
      </c>
    </row>
    <row r="117" spans="23:26" x14ac:dyDescent="0.25">
      <c r="W117" t="s">
        <v>629</v>
      </c>
      <c r="X117">
        <v>7</v>
      </c>
      <c r="Z117" t="s">
        <v>127</v>
      </c>
    </row>
    <row r="118" spans="23:26" x14ac:dyDescent="0.25">
      <c r="W118" t="s">
        <v>821</v>
      </c>
      <c r="X118">
        <v>7</v>
      </c>
      <c r="Z118" t="s">
        <v>127</v>
      </c>
    </row>
    <row r="119" spans="23:26" x14ac:dyDescent="0.25">
      <c r="W119" t="s">
        <v>846</v>
      </c>
      <c r="X119">
        <v>7</v>
      </c>
      <c r="Z119" t="s">
        <v>127</v>
      </c>
    </row>
    <row r="120" spans="23:26" x14ac:dyDescent="0.25">
      <c r="W120" t="s">
        <v>613</v>
      </c>
      <c r="X120">
        <v>7</v>
      </c>
      <c r="Z120" t="s">
        <v>127</v>
      </c>
    </row>
    <row r="121" spans="23:26" x14ac:dyDescent="0.25">
      <c r="W121" t="s">
        <v>621</v>
      </c>
      <c r="X121">
        <v>7</v>
      </c>
      <c r="Z121" t="s">
        <v>127</v>
      </c>
    </row>
    <row r="122" spans="23:26" x14ac:dyDescent="0.25">
      <c r="W122" t="s">
        <v>665</v>
      </c>
      <c r="X122">
        <v>7</v>
      </c>
      <c r="Z122" t="s">
        <v>127</v>
      </c>
    </row>
    <row r="123" spans="23:26" x14ac:dyDescent="0.25">
      <c r="W123" t="s">
        <v>100</v>
      </c>
      <c r="X123">
        <v>7</v>
      </c>
      <c r="Z123" t="s">
        <v>127</v>
      </c>
    </row>
    <row r="124" spans="23:26" x14ac:dyDescent="0.25">
      <c r="W124" t="s">
        <v>699</v>
      </c>
      <c r="X124">
        <v>7</v>
      </c>
      <c r="Z124" t="s">
        <v>127</v>
      </c>
    </row>
    <row r="125" spans="23:26" x14ac:dyDescent="0.25">
      <c r="W125" t="s">
        <v>869</v>
      </c>
      <c r="X125">
        <v>7</v>
      </c>
      <c r="Z125" t="s">
        <v>127</v>
      </c>
    </row>
    <row r="126" spans="23:26" x14ac:dyDescent="0.25">
      <c r="W126" t="s">
        <v>872</v>
      </c>
      <c r="X126">
        <v>7</v>
      </c>
      <c r="Z126" t="s">
        <v>127</v>
      </c>
    </row>
    <row r="127" spans="23:26" x14ac:dyDescent="0.25">
      <c r="W127" t="s">
        <v>930</v>
      </c>
      <c r="X127">
        <v>7</v>
      </c>
      <c r="Z127" t="s">
        <v>127</v>
      </c>
    </row>
    <row r="128" spans="23:26" x14ac:dyDescent="0.25">
      <c r="W128" t="s">
        <v>709</v>
      </c>
      <c r="X128">
        <v>7</v>
      </c>
      <c r="Z128" t="s">
        <v>127</v>
      </c>
    </row>
    <row r="129" spans="23:26" x14ac:dyDescent="0.25">
      <c r="W129" t="s">
        <v>804</v>
      </c>
      <c r="X129">
        <v>7</v>
      </c>
      <c r="Z129" t="s">
        <v>127</v>
      </c>
    </row>
    <row r="130" spans="23:26" x14ac:dyDescent="0.25">
      <c r="W130" t="s">
        <v>805</v>
      </c>
      <c r="X130">
        <v>7</v>
      </c>
      <c r="Z130" t="s">
        <v>127</v>
      </c>
    </row>
    <row r="131" spans="23:26" x14ac:dyDescent="0.25">
      <c r="W131" t="s">
        <v>736</v>
      </c>
      <c r="X131">
        <v>7</v>
      </c>
      <c r="Z131" t="s">
        <v>127</v>
      </c>
    </row>
    <row r="132" spans="23:26" x14ac:dyDescent="0.25">
      <c r="W132" t="s">
        <v>686</v>
      </c>
      <c r="X132">
        <v>7</v>
      </c>
      <c r="Z132" t="s">
        <v>127</v>
      </c>
    </row>
    <row r="133" spans="23:26" x14ac:dyDescent="0.25">
      <c r="W133" t="s">
        <v>876</v>
      </c>
      <c r="X133">
        <v>7</v>
      </c>
      <c r="Z133" t="s">
        <v>127</v>
      </c>
    </row>
    <row r="134" spans="23:26" x14ac:dyDescent="0.25">
      <c r="W134" t="s">
        <v>597</v>
      </c>
      <c r="X134">
        <v>7</v>
      </c>
      <c r="Z134" t="s">
        <v>127</v>
      </c>
    </row>
    <row r="135" spans="23:26" x14ac:dyDescent="0.25">
      <c r="W135" t="s">
        <v>785</v>
      </c>
      <c r="X135">
        <v>7</v>
      </c>
      <c r="Z135" t="s">
        <v>127</v>
      </c>
    </row>
    <row r="136" spans="23:26" x14ac:dyDescent="0.25">
      <c r="W136" t="s">
        <v>187</v>
      </c>
      <c r="X136">
        <v>7</v>
      </c>
      <c r="Z136" t="s">
        <v>127</v>
      </c>
    </row>
    <row r="137" spans="23:26" x14ac:dyDescent="0.25">
      <c r="W137" t="s">
        <v>661</v>
      </c>
      <c r="X137">
        <v>7</v>
      </c>
      <c r="Z137" t="s">
        <v>127</v>
      </c>
    </row>
    <row r="138" spans="23:26" x14ac:dyDescent="0.25">
      <c r="W138" t="s">
        <v>766</v>
      </c>
      <c r="X138">
        <v>7</v>
      </c>
      <c r="Z138" t="s">
        <v>127</v>
      </c>
    </row>
    <row r="139" spans="23:26" x14ac:dyDescent="0.25">
      <c r="W139" t="s">
        <v>799</v>
      </c>
      <c r="X139">
        <v>7</v>
      </c>
      <c r="Z139" t="s">
        <v>127</v>
      </c>
    </row>
    <row r="140" spans="23:26" x14ac:dyDescent="0.25">
      <c r="W140" t="s">
        <v>845</v>
      </c>
      <c r="X140">
        <v>7</v>
      </c>
      <c r="Z140" t="s">
        <v>127</v>
      </c>
    </row>
    <row r="141" spans="23:26" x14ac:dyDescent="0.25">
      <c r="W141" t="s">
        <v>814</v>
      </c>
      <c r="X141">
        <v>7</v>
      </c>
      <c r="Z141" t="s">
        <v>127</v>
      </c>
    </row>
    <row r="142" spans="23:26" x14ac:dyDescent="0.25">
      <c r="W142" t="s">
        <v>817</v>
      </c>
      <c r="X142">
        <v>7</v>
      </c>
      <c r="Z142" t="s">
        <v>127</v>
      </c>
    </row>
    <row r="143" spans="23:26" x14ac:dyDescent="0.25">
      <c r="W143" t="s">
        <v>802</v>
      </c>
      <c r="X143">
        <v>7</v>
      </c>
      <c r="Z143" t="s">
        <v>127</v>
      </c>
    </row>
    <row r="144" spans="23:26" x14ac:dyDescent="0.25">
      <c r="W144" t="s">
        <v>820</v>
      </c>
      <c r="X144">
        <v>7</v>
      </c>
      <c r="Z144" t="s">
        <v>127</v>
      </c>
    </row>
    <row r="145" spans="23:26" x14ac:dyDescent="0.25">
      <c r="W145" t="s">
        <v>850</v>
      </c>
      <c r="X145">
        <v>7</v>
      </c>
      <c r="Z145" t="s">
        <v>127</v>
      </c>
    </row>
    <row r="146" spans="23:26" x14ac:dyDescent="0.25">
      <c r="W146" t="s">
        <v>848</v>
      </c>
      <c r="X146">
        <v>7</v>
      </c>
      <c r="Z146" t="s">
        <v>127</v>
      </c>
    </row>
    <row r="147" spans="23:26" x14ac:dyDescent="0.25">
      <c r="W147" t="s">
        <v>1025</v>
      </c>
      <c r="X147">
        <v>7</v>
      </c>
      <c r="Z147" t="s">
        <v>127</v>
      </c>
    </row>
    <row r="148" spans="23:26" x14ac:dyDescent="0.25">
      <c r="W148" t="s">
        <v>809</v>
      </c>
      <c r="X148">
        <v>7</v>
      </c>
      <c r="Z148" t="s">
        <v>127</v>
      </c>
    </row>
    <row r="149" spans="23:26" x14ac:dyDescent="0.25">
      <c r="W149" t="s">
        <v>1026</v>
      </c>
      <c r="X149">
        <v>7</v>
      </c>
      <c r="Z149" t="s">
        <v>127</v>
      </c>
    </row>
    <row r="150" spans="23:26" x14ac:dyDescent="0.25">
      <c r="W150" t="s">
        <v>816</v>
      </c>
      <c r="X150">
        <v>7</v>
      </c>
      <c r="Z150" t="s">
        <v>127</v>
      </c>
    </row>
    <row r="151" spans="23:26" x14ac:dyDescent="0.25">
      <c r="W151" t="s">
        <v>703</v>
      </c>
      <c r="X151">
        <v>7</v>
      </c>
      <c r="Z151" t="s">
        <v>127</v>
      </c>
    </row>
    <row r="152" spans="23:26" x14ac:dyDescent="0.25">
      <c r="W152" t="s">
        <v>931</v>
      </c>
      <c r="X152">
        <v>7</v>
      </c>
      <c r="Z152" t="s">
        <v>127</v>
      </c>
    </row>
    <row r="153" spans="23:26" x14ac:dyDescent="0.25">
      <c r="W153" t="s">
        <v>818</v>
      </c>
      <c r="X153">
        <v>7</v>
      </c>
      <c r="Z153" t="s">
        <v>127</v>
      </c>
    </row>
    <row r="154" spans="23:26" x14ac:dyDescent="0.25">
      <c r="W154" t="s">
        <v>911</v>
      </c>
      <c r="X154">
        <v>7</v>
      </c>
      <c r="Z154" t="s">
        <v>127</v>
      </c>
    </row>
    <row r="155" spans="23:26" x14ac:dyDescent="0.25">
      <c r="W155" t="s">
        <v>808</v>
      </c>
      <c r="X155">
        <v>7</v>
      </c>
      <c r="Z155" t="s">
        <v>127</v>
      </c>
    </row>
    <row r="156" spans="23:26" x14ac:dyDescent="0.25">
      <c r="W156" t="s">
        <v>726</v>
      </c>
      <c r="X156">
        <v>7</v>
      </c>
      <c r="Z156" t="s">
        <v>127</v>
      </c>
    </row>
    <row r="157" spans="23:26" x14ac:dyDescent="0.25">
      <c r="W157" t="s">
        <v>1027</v>
      </c>
      <c r="X157">
        <v>7</v>
      </c>
      <c r="Z157" t="s">
        <v>127</v>
      </c>
    </row>
    <row r="158" spans="23:26" x14ac:dyDescent="0.25">
      <c r="W158" t="s">
        <v>650</v>
      </c>
      <c r="X158">
        <v>7</v>
      </c>
      <c r="Z158" t="s">
        <v>127</v>
      </c>
    </row>
    <row r="159" spans="23:26" x14ac:dyDescent="0.25">
      <c r="W159" t="s">
        <v>849</v>
      </c>
      <c r="X159">
        <v>7</v>
      </c>
      <c r="Z159" t="s">
        <v>127</v>
      </c>
    </row>
    <row r="160" spans="23:26" x14ac:dyDescent="0.25">
      <c r="W160" t="s">
        <v>819</v>
      </c>
      <c r="X160">
        <v>7</v>
      </c>
      <c r="Z160" t="s">
        <v>127</v>
      </c>
    </row>
    <row r="161" spans="23:26" x14ac:dyDescent="0.25">
      <c r="W161" t="s">
        <v>1028</v>
      </c>
      <c r="X161">
        <v>7</v>
      </c>
      <c r="Z161" t="s">
        <v>127</v>
      </c>
    </row>
    <row r="162" spans="23:26" x14ac:dyDescent="0.25">
      <c r="W162" t="s">
        <v>1029</v>
      </c>
      <c r="X162">
        <v>7</v>
      </c>
      <c r="Z162" t="s">
        <v>127</v>
      </c>
    </row>
    <row r="163" spans="23:26" x14ac:dyDescent="0.25">
      <c r="W163" t="s">
        <v>823</v>
      </c>
      <c r="X163">
        <v>7</v>
      </c>
      <c r="Z163" t="s">
        <v>127</v>
      </c>
    </row>
    <row r="164" spans="23:26" x14ac:dyDescent="0.25">
      <c r="W164" t="s">
        <v>788</v>
      </c>
      <c r="X164">
        <v>7</v>
      </c>
      <c r="Z164" t="s">
        <v>127</v>
      </c>
    </row>
    <row r="165" spans="23:26" x14ac:dyDescent="0.25">
      <c r="W165" t="s">
        <v>824</v>
      </c>
      <c r="X165">
        <v>7</v>
      </c>
      <c r="Z165" t="s">
        <v>127</v>
      </c>
    </row>
    <row r="166" spans="23:26" x14ac:dyDescent="0.25">
      <c r="W166" t="s">
        <v>826</v>
      </c>
      <c r="X166">
        <v>7</v>
      </c>
      <c r="Z166" t="s">
        <v>127</v>
      </c>
    </row>
    <row r="167" spans="23:26" x14ac:dyDescent="0.25">
      <c r="W167" t="s">
        <v>1002</v>
      </c>
      <c r="X167">
        <v>7</v>
      </c>
      <c r="Z167" t="s">
        <v>1134</v>
      </c>
    </row>
    <row r="168" spans="23:26" x14ac:dyDescent="0.25">
      <c r="W168" t="s">
        <v>825</v>
      </c>
      <c r="X168">
        <v>7</v>
      </c>
      <c r="Z168" t="s">
        <v>127</v>
      </c>
    </row>
    <row r="169" spans="23:26" x14ac:dyDescent="0.25">
      <c r="W169" t="s">
        <v>188</v>
      </c>
      <c r="X169">
        <v>7</v>
      </c>
      <c r="Z169" t="s">
        <v>127</v>
      </c>
    </row>
    <row r="170" spans="23:26" x14ac:dyDescent="0.25">
      <c r="W170" t="s">
        <v>853</v>
      </c>
      <c r="X170">
        <v>7</v>
      </c>
      <c r="Z170" t="s">
        <v>127</v>
      </c>
    </row>
    <row r="171" spans="23:26" x14ac:dyDescent="0.25">
      <c r="W171" t="s">
        <v>1030</v>
      </c>
      <c r="X171">
        <v>7</v>
      </c>
      <c r="Z171" t="s">
        <v>127</v>
      </c>
    </row>
  </sheetData>
  <mergeCells count="6">
    <mergeCell ref="AJ1:AK1"/>
    <mergeCell ref="B1:G1"/>
    <mergeCell ref="I1:N1"/>
    <mergeCell ref="P1:S1"/>
    <mergeCell ref="W1:AA1"/>
    <mergeCell ref="AF1:AH1"/>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02B6F01-7D00-4A81-8D64-C06267A08CE8}">
          <x14:formula1>
            <xm:f>LC!$D$2:$D$100000</xm:f>
          </x14:formula1>
          <xm:sqref>AE1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6AE03-75CF-4AD3-A542-6604892F1DB5}">
  <sheetPr codeName="Hoja16">
    <tabColor rgb="FFFFFF00"/>
  </sheetPr>
  <dimension ref="A2:AI40"/>
  <sheetViews>
    <sheetView showGridLines="0" zoomScale="50" zoomScaleNormal="50" workbookViewId="0">
      <selection activeCell="K37" sqref="A30:K37"/>
    </sheetView>
  </sheetViews>
  <sheetFormatPr baseColWidth="10" defaultColWidth="10.85546875" defaultRowHeight="15" x14ac:dyDescent="0.25"/>
  <cols>
    <col min="1" max="1" width="3.85546875" style="335" customWidth="1"/>
    <col min="2" max="2" width="20.140625" bestFit="1" customWidth="1"/>
    <col min="3" max="3" width="23.42578125" customWidth="1"/>
    <col min="4" max="4" width="19.85546875" bestFit="1" customWidth="1"/>
    <col min="5" max="5" width="12.5703125" bestFit="1" customWidth="1"/>
    <col min="6" max="6" width="15.140625" bestFit="1" customWidth="1"/>
    <col min="7" max="7" width="12.5703125" bestFit="1" customWidth="1"/>
    <col min="8" max="8" width="18.140625" bestFit="1" customWidth="1"/>
    <col min="9" max="9" width="10.85546875" style="335" bestFit="1" customWidth="1"/>
    <col min="10" max="10" width="16.140625" style="335" bestFit="1" customWidth="1"/>
    <col min="11" max="11" width="11.85546875" customWidth="1"/>
    <col min="12" max="12" width="15.85546875" style="336" bestFit="1" customWidth="1"/>
    <col min="13" max="13" width="14.5703125" style="336" bestFit="1" customWidth="1"/>
    <col min="14" max="14" width="10.85546875" style="336"/>
    <col min="15" max="15" width="15" style="336" bestFit="1" customWidth="1"/>
    <col min="16" max="16" width="14.140625" style="336" bestFit="1" customWidth="1"/>
    <col min="17" max="17" width="18.140625" style="337" bestFit="1" customWidth="1"/>
    <col min="18" max="18" width="17.85546875" style="337" customWidth="1"/>
    <col min="19" max="19" width="13.85546875" style="335" bestFit="1" customWidth="1"/>
    <col min="20" max="33" width="10.85546875" style="335"/>
  </cols>
  <sheetData>
    <row r="2" spans="1:35" x14ac:dyDescent="0.25">
      <c r="B2" t="s">
        <v>195</v>
      </c>
      <c r="C2">
        <f>+'Datos Contribuyente'!C10</f>
        <v>0</v>
      </c>
      <c r="D2" s="41"/>
      <c r="E2" s="41"/>
      <c r="F2" s="41"/>
      <c r="G2" s="41"/>
      <c r="H2" s="41"/>
    </row>
    <row r="3" spans="1:35" ht="15.75" thickBot="1" x14ac:dyDescent="0.3">
      <c r="B3" t="s">
        <v>1620</v>
      </c>
      <c r="C3">
        <f>+'Datos Contribuyente'!C11</f>
        <v>0</v>
      </c>
      <c r="D3" s="41"/>
      <c r="E3" s="41"/>
      <c r="F3" s="41"/>
      <c r="G3" s="41"/>
      <c r="H3" s="41"/>
    </row>
    <row r="4" spans="1:35" ht="15.75" thickBot="1" x14ac:dyDescent="0.3">
      <c r="B4" t="s">
        <v>191</v>
      </c>
      <c r="C4">
        <f>+'Datos Contribuyente'!C6</f>
        <v>0</v>
      </c>
      <c r="D4" s="41"/>
      <c r="E4" s="41"/>
      <c r="F4" s="41"/>
      <c r="G4" s="41"/>
      <c r="H4" s="41"/>
      <c r="L4" s="368" t="s">
        <v>202</v>
      </c>
      <c r="M4" s="368" t="s">
        <v>202</v>
      </c>
    </row>
    <row r="5" spans="1:35" s="335" customFormat="1" ht="15.75" thickBot="1" x14ac:dyDescent="0.3">
      <c r="J5" s="335" t="s">
        <v>555</v>
      </c>
      <c r="K5" s="338" t="s">
        <v>556</v>
      </c>
      <c r="L5" s="339">
        <v>223</v>
      </c>
      <c r="M5" s="339">
        <v>178</v>
      </c>
      <c r="N5" s="340"/>
      <c r="O5" s="340"/>
      <c r="P5" s="340"/>
      <c r="Q5" s="340"/>
      <c r="R5" s="340"/>
    </row>
    <row r="6" spans="1:35" ht="15.75" thickBot="1" x14ac:dyDescent="0.3">
      <c r="B6" s="341" t="s">
        <v>2</v>
      </c>
      <c r="C6" s="341" t="s">
        <v>385</v>
      </c>
      <c r="D6" s="341" t="s">
        <v>386</v>
      </c>
      <c r="E6" s="341">
        <v>0</v>
      </c>
      <c r="F6" s="341" t="s">
        <v>387</v>
      </c>
      <c r="G6" s="341" t="s">
        <v>388</v>
      </c>
      <c r="H6" s="341" t="s">
        <v>389</v>
      </c>
      <c r="I6" s="342" t="s">
        <v>557</v>
      </c>
      <c r="J6" s="343" t="s">
        <v>558</v>
      </c>
      <c r="L6" s="369" t="s">
        <v>390</v>
      </c>
      <c r="M6" s="369" t="s">
        <v>131</v>
      </c>
      <c r="N6" s="370" t="s">
        <v>393</v>
      </c>
      <c r="O6" s="344" t="s">
        <v>131</v>
      </c>
      <c r="P6" s="344" t="s">
        <v>391</v>
      </c>
      <c r="Q6" s="344" t="s">
        <v>392</v>
      </c>
      <c r="R6" s="344" t="s">
        <v>393</v>
      </c>
      <c r="S6" s="335" t="s">
        <v>559</v>
      </c>
      <c r="AH6" s="335"/>
      <c r="AI6" s="335"/>
    </row>
    <row r="7" spans="1:35" ht="15.75" thickBot="1" x14ac:dyDescent="0.3">
      <c r="A7">
        <v>1</v>
      </c>
      <c r="B7" s="345"/>
      <c r="C7" s="345"/>
      <c r="D7" s="345"/>
      <c r="E7" s="346"/>
      <c r="F7" s="347"/>
      <c r="G7" s="347"/>
      <c r="H7" s="348"/>
      <c r="I7" s="349" t="e">
        <f>H7/N7</f>
        <v>#DIV/0!</v>
      </c>
      <c r="J7" s="350">
        <f>SUMIFS('DATA DIN'!$Y:$Y,'DATA DIN'!$C:$C,$K$5,'DATA DIN'!$X:$X,J$5,'DATA DIN'!$N:$N,DIN!$E7)</f>
        <v>0</v>
      </c>
      <c r="L7" s="351">
        <f>SUMIFS('DATA DIN'!$Y:$Y,'DATA DIN'!$C:$C,$K$5,'DATA DIN'!$W:$W,L$5,'DATA DIN'!$N:$N,DIN!$E7)</f>
        <v>0</v>
      </c>
      <c r="M7" s="351">
        <f>SUMIFS('DATA DIN'!$Y:$Y,'DATA DIN'!$C:$C,$K$5,'DATA DIN'!$W:$W,M$5,'DATA DIN'!$N:$N,DIN!$E7)</f>
        <v>0</v>
      </c>
      <c r="N7" s="351">
        <f>L7+M7</f>
        <v>0</v>
      </c>
      <c r="O7" s="351" t="e">
        <f>M7*I7</f>
        <v>#DIV/0!</v>
      </c>
      <c r="P7" s="351" t="e">
        <f t="shared" ref="P7:P30" si="0">L7*I7</f>
        <v>#DIV/0!</v>
      </c>
      <c r="Q7" s="351" t="e">
        <f>O7/0.19</f>
        <v>#DIV/0!</v>
      </c>
      <c r="R7" s="351" t="e">
        <f t="shared" ref="R7:R30" si="1">O7+P7+Q7</f>
        <v>#DIV/0!</v>
      </c>
      <c r="S7" s="167" t="e">
        <f t="shared" ref="S7:S30" si="2">O7+P7-H7</f>
        <v>#DIV/0!</v>
      </c>
      <c r="T7"/>
      <c r="U7"/>
      <c r="V7"/>
      <c r="W7"/>
      <c r="X7"/>
      <c r="Y7"/>
      <c r="Z7"/>
      <c r="AA7"/>
      <c r="AB7"/>
      <c r="AC7"/>
      <c r="AD7"/>
      <c r="AE7"/>
      <c r="AF7"/>
      <c r="AG7"/>
    </row>
    <row r="8" spans="1:35" ht="15.75" thickBot="1" x14ac:dyDescent="0.3">
      <c r="A8">
        <v>2</v>
      </c>
      <c r="B8" s="345"/>
      <c r="C8" s="345"/>
      <c r="D8" s="345"/>
      <c r="E8" s="346"/>
      <c r="F8" s="347"/>
      <c r="G8" s="347"/>
      <c r="H8" s="348"/>
      <c r="I8" s="349" t="e">
        <f>H8/N8</f>
        <v>#DIV/0!</v>
      </c>
      <c r="J8" s="350">
        <f>SUMIFS('DATA DIN'!$Y:$Y,'DATA DIN'!$C:$C,$K$5,'DATA DIN'!$X:$X,J$5,'DATA DIN'!$N:$N,DIN!$E8)</f>
        <v>0</v>
      </c>
      <c r="K8" s="167"/>
      <c r="L8" s="351">
        <f>SUMIFS('DATA DIN'!$Y:$Y,'DATA DIN'!$C:$C,$K$5,'DATA DIN'!$W:$W,L$5,'DATA DIN'!$N:$N,DIN!$E8)</f>
        <v>0</v>
      </c>
      <c r="M8" s="351">
        <f>SUMIFS('DATA DIN'!$Y:$Y,'DATA DIN'!$C:$C,$K$5,'DATA DIN'!$W:$W,M$5,'DATA DIN'!$N:$N,DIN!$E8)</f>
        <v>0</v>
      </c>
      <c r="N8" s="352">
        <f t="shared" ref="N8:N10" si="3">L8+M8</f>
        <v>0</v>
      </c>
      <c r="O8" s="351" t="e">
        <f t="shared" ref="O8:O30" si="4">M8*I8</f>
        <v>#DIV/0!</v>
      </c>
      <c r="P8" s="351" t="e">
        <f t="shared" si="0"/>
        <v>#DIV/0!</v>
      </c>
      <c r="Q8" s="351" t="e">
        <f t="shared" ref="Q8:Q30" si="5">O8/0.19</f>
        <v>#DIV/0!</v>
      </c>
      <c r="R8" s="351" t="e">
        <f>O8+P8+Q8</f>
        <v>#DIV/0!</v>
      </c>
      <c r="S8" s="167" t="e">
        <f t="shared" si="2"/>
        <v>#DIV/0!</v>
      </c>
      <c r="T8"/>
      <c r="U8"/>
      <c r="V8"/>
      <c r="W8"/>
      <c r="X8"/>
      <c r="Y8"/>
      <c r="Z8"/>
      <c r="AA8"/>
      <c r="AB8"/>
      <c r="AC8"/>
      <c r="AD8"/>
      <c r="AE8"/>
      <c r="AF8"/>
      <c r="AG8"/>
    </row>
    <row r="9" spans="1:35" ht="15.75" thickBot="1" x14ac:dyDescent="0.3">
      <c r="A9">
        <v>3</v>
      </c>
      <c r="B9" s="345"/>
      <c r="C9" s="345"/>
      <c r="D9" s="345"/>
      <c r="E9" s="346"/>
      <c r="F9" s="347"/>
      <c r="G9" s="347"/>
      <c r="H9" s="348"/>
      <c r="I9" s="349" t="e">
        <f t="shared" ref="I9:I30" si="6">H9/N9</f>
        <v>#DIV/0!</v>
      </c>
      <c r="J9" s="350">
        <f>SUMIFS('DATA DIN'!$Y:$Y,'DATA DIN'!$C:$C,$K$5,'DATA DIN'!$X:$X,J$5,'DATA DIN'!$N:$N,DIN!$E9)</f>
        <v>0</v>
      </c>
      <c r="K9" s="167"/>
      <c r="L9" s="351">
        <f>SUMIFS('DATA DIN'!$Y:$Y,'DATA DIN'!$C:$C,$K$5,'DATA DIN'!$W:$W,L$5,'DATA DIN'!$N:$N,DIN!$E9)</f>
        <v>0</v>
      </c>
      <c r="M9" s="351">
        <f>SUMIFS('DATA DIN'!$Y:$Y,'DATA DIN'!$C:$C,$K$5,'DATA DIN'!$W:$W,M$5,'DATA DIN'!$N:$N,DIN!$E9)</f>
        <v>0</v>
      </c>
      <c r="N9" s="352">
        <f t="shared" si="3"/>
        <v>0</v>
      </c>
      <c r="O9" s="351" t="e">
        <f t="shared" si="4"/>
        <v>#DIV/0!</v>
      </c>
      <c r="P9" s="351" t="e">
        <f t="shared" si="0"/>
        <v>#DIV/0!</v>
      </c>
      <c r="Q9" s="351" t="e">
        <f t="shared" si="5"/>
        <v>#DIV/0!</v>
      </c>
      <c r="R9" s="351" t="e">
        <f t="shared" si="1"/>
        <v>#DIV/0!</v>
      </c>
      <c r="S9" s="167" t="e">
        <f t="shared" si="2"/>
        <v>#DIV/0!</v>
      </c>
      <c r="T9"/>
      <c r="U9"/>
      <c r="V9"/>
      <c r="W9"/>
      <c r="X9"/>
      <c r="Y9"/>
      <c r="Z9"/>
      <c r="AA9"/>
      <c r="AB9"/>
      <c r="AC9"/>
      <c r="AD9"/>
      <c r="AE9"/>
      <c r="AF9"/>
      <c r="AG9"/>
    </row>
    <row r="10" spans="1:35" ht="15.75" thickBot="1" x14ac:dyDescent="0.3">
      <c r="A10">
        <v>4</v>
      </c>
      <c r="B10" s="345"/>
      <c r="C10" s="345"/>
      <c r="D10" s="345"/>
      <c r="E10" s="346"/>
      <c r="F10" s="347"/>
      <c r="G10" s="347"/>
      <c r="H10" s="348"/>
      <c r="I10" s="349" t="e">
        <f t="shared" si="6"/>
        <v>#DIV/0!</v>
      </c>
      <c r="J10" s="350">
        <f>SUMIFS('DATA DIN'!$Y:$Y,'DATA DIN'!$C:$C,$K$5,'DATA DIN'!$X:$X,J$5,'DATA DIN'!$N:$N,DIN!$E10)</f>
        <v>0</v>
      </c>
      <c r="K10" s="167"/>
      <c r="L10" s="351">
        <f>SUMIFS('DATA DIN'!$Y:$Y,'DATA DIN'!$C:$C,$K$5,'DATA DIN'!$W:$W,L$5,'DATA DIN'!$N:$N,DIN!$E10)</f>
        <v>0</v>
      </c>
      <c r="M10" s="351">
        <f>SUMIFS('DATA DIN'!$Y:$Y,'DATA DIN'!$C:$C,$K$5,'DATA DIN'!$W:$W,M$5,'DATA DIN'!$N:$N,DIN!$E10)</f>
        <v>0</v>
      </c>
      <c r="N10" s="352">
        <f t="shared" si="3"/>
        <v>0</v>
      </c>
      <c r="O10" s="351" t="e">
        <f t="shared" si="4"/>
        <v>#DIV/0!</v>
      </c>
      <c r="P10" s="351" t="e">
        <f t="shared" si="0"/>
        <v>#DIV/0!</v>
      </c>
      <c r="Q10" s="351" t="e">
        <f t="shared" si="5"/>
        <v>#DIV/0!</v>
      </c>
      <c r="R10" s="351" t="e">
        <f t="shared" si="1"/>
        <v>#DIV/0!</v>
      </c>
      <c r="S10" s="167" t="e">
        <f t="shared" si="2"/>
        <v>#DIV/0!</v>
      </c>
      <c r="T10"/>
      <c r="U10"/>
      <c r="V10"/>
      <c r="W10"/>
      <c r="X10"/>
      <c r="Y10"/>
      <c r="Z10"/>
      <c r="AA10"/>
      <c r="AB10"/>
      <c r="AC10"/>
      <c r="AD10"/>
      <c r="AE10"/>
      <c r="AF10"/>
      <c r="AG10"/>
    </row>
    <row r="11" spans="1:35" ht="15.75" thickBot="1" x14ac:dyDescent="0.3">
      <c r="A11">
        <v>5</v>
      </c>
      <c r="B11" s="345"/>
      <c r="C11" s="345"/>
      <c r="D11" s="345"/>
      <c r="E11" s="346"/>
      <c r="F11" s="347"/>
      <c r="G11" s="347"/>
      <c r="H11" s="348"/>
      <c r="I11" s="349" t="e">
        <f t="shared" si="6"/>
        <v>#DIV/0!</v>
      </c>
      <c r="J11" s="350">
        <f>SUMIFS('DATA DIN'!$Y:$Y,'DATA DIN'!$C:$C,$K$5,'DATA DIN'!$X:$X,J$5,'DATA DIN'!$N:$N,DIN!$E11)</f>
        <v>0</v>
      </c>
      <c r="K11" s="167"/>
      <c r="L11" s="351">
        <f>SUMIFS('DATA DIN'!$Y:$Y,'DATA DIN'!$C:$C,$K$5,'DATA DIN'!$W:$W,L$5,'DATA DIN'!$N:$N,DIN!$E11)</f>
        <v>0</v>
      </c>
      <c r="M11" s="351">
        <f>SUMIFS('DATA DIN'!$Y:$Y,'DATA DIN'!$C:$C,$K$5,'DATA DIN'!$W:$W,M$5,'DATA DIN'!$N:$N,DIN!$E11)</f>
        <v>0</v>
      </c>
      <c r="N11" s="352">
        <f>L11+M11</f>
        <v>0</v>
      </c>
      <c r="O11" s="351" t="e">
        <f t="shared" si="4"/>
        <v>#DIV/0!</v>
      </c>
      <c r="P11" s="351" t="e">
        <f t="shared" si="0"/>
        <v>#DIV/0!</v>
      </c>
      <c r="Q11" s="351" t="e">
        <f t="shared" si="5"/>
        <v>#DIV/0!</v>
      </c>
      <c r="R11" s="351" t="e">
        <f t="shared" si="1"/>
        <v>#DIV/0!</v>
      </c>
      <c r="S11" s="167" t="e">
        <f t="shared" si="2"/>
        <v>#DIV/0!</v>
      </c>
      <c r="T11"/>
      <c r="U11"/>
      <c r="V11"/>
      <c r="W11"/>
      <c r="X11"/>
      <c r="Y11"/>
      <c r="Z11"/>
      <c r="AA11"/>
      <c r="AB11"/>
      <c r="AC11"/>
      <c r="AD11"/>
      <c r="AE11"/>
      <c r="AF11"/>
      <c r="AG11"/>
    </row>
    <row r="12" spans="1:35" ht="15.75" thickBot="1" x14ac:dyDescent="0.3">
      <c r="A12">
        <v>6</v>
      </c>
      <c r="B12" s="345"/>
      <c r="C12" s="345"/>
      <c r="D12" s="345"/>
      <c r="E12" s="346"/>
      <c r="F12" s="347"/>
      <c r="G12" s="347"/>
      <c r="H12" s="348"/>
      <c r="I12" s="349" t="e">
        <f t="shared" si="6"/>
        <v>#DIV/0!</v>
      </c>
      <c r="J12" s="350">
        <f>SUMIFS('DATA DIN'!$Y:$Y,'DATA DIN'!$C:$C,$K$5,'DATA DIN'!$X:$X,J$5,'DATA DIN'!$N:$N,DIN!$E12)</f>
        <v>0</v>
      </c>
      <c r="K12" s="167"/>
      <c r="L12" s="351">
        <f>SUMIFS('DATA DIN'!$Y:$Y,'DATA DIN'!$C:$C,$K$5,'DATA DIN'!$W:$W,L$5,'DATA DIN'!$N:$N,DIN!$E12)</f>
        <v>0</v>
      </c>
      <c r="M12" s="351">
        <f>SUMIFS('DATA DIN'!$Y:$Y,'DATA DIN'!$C:$C,$K$5,'DATA DIN'!$W:$W,M$5,'DATA DIN'!$N:$N,DIN!$E12)</f>
        <v>0</v>
      </c>
      <c r="N12" s="352">
        <f>L12+M12</f>
        <v>0</v>
      </c>
      <c r="O12" s="351" t="e">
        <f t="shared" si="4"/>
        <v>#DIV/0!</v>
      </c>
      <c r="P12" s="351" t="e">
        <f t="shared" si="0"/>
        <v>#DIV/0!</v>
      </c>
      <c r="Q12" s="351" t="e">
        <f>O12/0.19</f>
        <v>#DIV/0!</v>
      </c>
      <c r="R12" s="351" t="e">
        <f t="shared" si="1"/>
        <v>#DIV/0!</v>
      </c>
      <c r="S12" s="167" t="e">
        <f t="shared" si="2"/>
        <v>#DIV/0!</v>
      </c>
      <c r="T12"/>
      <c r="U12"/>
      <c r="V12"/>
      <c r="W12"/>
      <c r="X12"/>
      <c r="Y12"/>
      <c r="Z12"/>
      <c r="AA12"/>
      <c r="AB12"/>
      <c r="AC12"/>
      <c r="AD12"/>
      <c r="AE12"/>
      <c r="AF12"/>
      <c r="AG12"/>
    </row>
    <row r="13" spans="1:35" ht="15.75" thickBot="1" x14ac:dyDescent="0.3">
      <c r="A13">
        <v>7</v>
      </c>
      <c r="B13" s="345"/>
      <c r="C13" s="345"/>
      <c r="D13" s="345"/>
      <c r="E13" s="346"/>
      <c r="F13" s="347"/>
      <c r="G13" s="347"/>
      <c r="H13" s="348"/>
      <c r="I13" s="349" t="e">
        <f>H13/N13</f>
        <v>#DIV/0!</v>
      </c>
      <c r="J13" s="350">
        <f>SUMIFS('DATA DIN'!$Y:$Y,'DATA DIN'!$C:$C,$K$5,'DATA DIN'!$X:$X,J$5,'DATA DIN'!$N:$N,DIN!$E13)</f>
        <v>0</v>
      </c>
      <c r="K13" s="167"/>
      <c r="L13" s="351">
        <f>SUMIFS('DATA DIN'!$Y:$Y,'DATA DIN'!$C:$C,$K$5,'DATA DIN'!$W:$W,L$5,'DATA DIN'!$N:$N,DIN!$E13)</f>
        <v>0</v>
      </c>
      <c r="M13" s="351">
        <f>SUMIFS('DATA DIN'!$Y:$Y,'DATA DIN'!$C:$C,$K$5,'DATA DIN'!$W:$W,M$5,'DATA DIN'!$N:$N,DIN!$E13)</f>
        <v>0</v>
      </c>
      <c r="N13" s="352">
        <f t="shared" ref="N13:N30" si="7">L13+M13</f>
        <v>0</v>
      </c>
      <c r="O13" s="351" t="e">
        <f t="shared" si="4"/>
        <v>#DIV/0!</v>
      </c>
      <c r="P13" s="351" t="e">
        <f t="shared" si="0"/>
        <v>#DIV/0!</v>
      </c>
      <c r="Q13" s="351" t="e">
        <f t="shared" si="5"/>
        <v>#DIV/0!</v>
      </c>
      <c r="R13" s="351" t="e">
        <f t="shared" si="1"/>
        <v>#DIV/0!</v>
      </c>
      <c r="S13" s="167" t="e">
        <f t="shared" si="2"/>
        <v>#DIV/0!</v>
      </c>
      <c r="T13"/>
      <c r="U13"/>
      <c r="V13"/>
      <c r="W13"/>
      <c r="X13"/>
      <c r="Y13"/>
      <c r="Z13"/>
      <c r="AA13"/>
      <c r="AB13"/>
      <c r="AC13"/>
      <c r="AD13"/>
      <c r="AE13"/>
      <c r="AF13"/>
      <c r="AG13"/>
    </row>
    <row r="14" spans="1:35" ht="15.75" thickBot="1" x14ac:dyDescent="0.3">
      <c r="A14">
        <v>8</v>
      </c>
      <c r="B14" s="345"/>
      <c r="C14" s="345"/>
      <c r="D14" s="345"/>
      <c r="E14" s="346"/>
      <c r="F14" s="347"/>
      <c r="G14" s="347"/>
      <c r="H14" s="348"/>
      <c r="I14" s="349" t="e">
        <f t="shared" si="6"/>
        <v>#DIV/0!</v>
      </c>
      <c r="J14" s="350">
        <f>SUMIFS('DATA DIN'!$Y:$Y,'DATA DIN'!$C:$C,$K$5,'DATA DIN'!$X:$X,J$5,'DATA DIN'!$N:$N,DIN!$E14)</f>
        <v>0</v>
      </c>
      <c r="K14" s="167"/>
      <c r="L14" s="351">
        <f>SUMIFS('DATA DIN'!$Y:$Y,'DATA DIN'!$C:$C,$K$5,'DATA DIN'!$W:$W,L$5,'DATA DIN'!$N:$N,DIN!$E14)</f>
        <v>0</v>
      </c>
      <c r="M14" s="351">
        <f>SUMIFS('DATA DIN'!$Y:$Y,'DATA DIN'!$C:$C,$K$5,'DATA DIN'!$W:$W,M$5,'DATA DIN'!$N:$N,DIN!$E14)</f>
        <v>0</v>
      </c>
      <c r="N14" s="352">
        <f t="shared" si="7"/>
        <v>0</v>
      </c>
      <c r="O14" s="351" t="e">
        <f t="shared" si="4"/>
        <v>#DIV/0!</v>
      </c>
      <c r="P14" s="351" t="e">
        <f t="shared" si="0"/>
        <v>#DIV/0!</v>
      </c>
      <c r="Q14" s="351" t="e">
        <f t="shared" si="5"/>
        <v>#DIV/0!</v>
      </c>
      <c r="R14" s="351" t="e">
        <f t="shared" si="1"/>
        <v>#DIV/0!</v>
      </c>
      <c r="S14" s="167" t="e">
        <f t="shared" si="2"/>
        <v>#DIV/0!</v>
      </c>
      <c r="T14"/>
      <c r="U14"/>
      <c r="V14"/>
      <c r="W14"/>
      <c r="X14"/>
      <c r="Y14"/>
      <c r="Z14"/>
      <c r="AA14"/>
      <c r="AB14"/>
      <c r="AC14"/>
      <c r="AD14"/>
      <c r="AE14"/>
      <c r="AF14"/>
      <c r="AG14"/>
    </row>
    <row r="15" spans="1:35" ht="15.75" thickBot="1" x14ac:dyDescent="0.3">
      <c r="A15">
        <v>9</v>
      </c>
      <c r="B15" s="345"/>
      <c r="C15" s="345"/>
      <c r="D15" s="345"/>
      <c r="E15" s="346"/>
      <c r="F15" s="347"/>
      <c r="G15" s="347"/>
      <c r="H15" s="348"/>
      <c r="I15" s="349" t="e">
        <f t="shared" si="6"/>
        <v>#DIV/0!</v>
      </c>
      <c r="J15" s="350">
        <f>SUMIFS('DATA DIN'!$Y:$Y,'DATA DIN'!$C:$C,$K$5,'DATA DIN'!$X:$X,J$5,'DATA DIN'!$N:$N,DIN!$E15)</f>
        <v>0</v>
      </c>
      <c r="K15" s="167"/>
      <c r="L15" s="351">
        <f>SUMIFS('DATA DIN'!$Y:$Y,'DATA DIN'!$C:$C,$K$5,'DATA DIN'!$W:$W,L$5,'DATA DIN'!$N:$N,DIN!$E15)</f>
        <v>0</v>
      </c>
      <c r="M15" s="351">
        <f>SUMIFS('DATA DIN'!$Y:$Y,'DATA DIN'!$C:$C,$K$5,'DATA DIN'!$W:$W,M$5,'DATA DIN'!$N:$N,DIN!$E15)</f>
        <v>0</v>
      </c>
      <c r="N15" s="352">
        <f t="shared" si="7"/>
        <v>0</v>
      </c>
      <c r="O15" s="351" t="e">
        <f t="shared" si="4"/>
        <v>#DIV/0!</v>
      </c>
      <c r="P15" s="351" t="e">
        <f t="shared" si="0"/>
        <v>#DIV/0!</v>
      </c>
      <c r="Q15" s="351" t="e">
        <f t="shared" si="5"/>
        <v>#DIV/0!</v>
      </c>
      <c r="R15" s="351" t="e">
        <f t="shared" si="1"/>
        <v>#DIV/0!</v>
      </c>
      <c r="S15" s="167" t="e">
        <f t="shared" si="2"/>
        <v>#DIV/0!</v>
      </c>
      <c r="T15"/>
      <c r="U15"/>
      <c r="V15"/>
      <c r="W15"/>
      <c r="X15"/>
      <c r="Y15"/>
      <c r="Z15"/>
      <c r="AA15"/>
      <c r="AB15"/>
      <c r="AC15"/>
      <c r="AD15"/>
      <c r="AE15"/>
      <c r="AF15"/>
      <c r="AG15"/>
    </row>
    <row r="16" spans="1:35" ht="15.75" thickBot="1" x14ac:dyDescent="0.3">
      <c r="A16">
        <v>10</v>
      </c>
      <c r="B16" s="353"/>
      <c r="C16" s="353"/>
      <c r="D16" s="353"/>
      <c r="E16" s="346"/>
      <c r="F16" s="354"/>
      <c r="G16" s="354"/>
      <c r="H16" s="355"/>
      <c r="I16" s="349" t="e">
        <f t="shared" si="6"/>
        <v>#DIV/0!</v>
      </c>
      <c r="J16" s="350">
        <f>SUMIFS('DATA DIN'!$Y:$Y,'DATA DIN'!$C:$C,$K$5,'DATA DIN'!$X:$X,J$5,'DATA DIN'!$N:$N,DIN!$E16)</f>
        <v>0</v>
      </c>
      <c r="K16" s="167"/>
      <c r="L16" s="351">
        <f>SUMIFS('DATA DIN'!$Y:$Y,'DATA DIN'!$C:$C,$K$5,'DATA DIN'!$W:$W,L$5,'DATA DIN'!$N:$N,DIN!$E16)</f>
        <v>0</v>
      </c>
      <c r="M16" s="351">
        <f>SUMIFS('DATA DIN'!$Y:$Y,'DATA DIN'!$C:$C,$K$5,'DATA DIN'!$W:$W,M$5,'DATA DIN'!$N:$N,DIN!$E16)</f>
        <v>0</v>
      </c>
      <c r="N16" s="352">
        <f t="shared" si="7"/>
        <v>0</v>
      </c>
      <c r="O16" s="351" t="e">
        <f t="shared" si="4"/>
        <v>#DIV/0!</v>
      </c>
      <c r="P16" s="351" t="e">
        <f t="shared" si="0"/>
        <v>#DIV/0!</v>
      </c>
      <c r="Q16" s="351" t="e">
        <f t="shared" si="5"/>
        <v>#DIV/0!</v>
      </c>
      <c r="R16" s="351" t="e">
        <f t="shared" si="1"/>
        <v>#DIV/0!</v>
      </c>
      <c r="S16" s="167" t="e">
        <f t="shared" si="2"/>
        <v>#DIV/0!</v>
      </c>
      <c r="T16"/>
      <c r="U16"/>
      <c r="V16"/>
      <c r="W16"/>
      <c r="X16"/>
      <c r="Y16"/>
      <c r="Z16"/>
      <c r="AA16"/>
      <c r="AB16"/>
      <c r="AC16"/>
      <c r="AD16"/>
      <c r="AE16"/>
      <c r="AF16"/>
      <c r="AG16"/>
    </row>
    <row r="17" spans="1:19" s="335" customFormat="1" ht="15.75" thickBot="1" x14ac:dyDescent="0.3">
      <c r="A17">
        <v>11</v>
      </c>
      <c r="B17" s="345"/>
      <c r="C17" s="345"/>
      <c r="D17" s="345"/>
      <c r="E17" s="346"/>
      <c r="F17" s="347"/>
      <c r="G17" s="347"/>
      <c r="H17" s="348"/>
      <c r="I17" s="349" t="e">
        <f t="shared" si="6"/>
        <v>#DIV/0!</v>
      </c>
      <c r="J17" s="350">
        <f>SUMIFS('DATA DIN'!$Y:$Y,'DATA DIN'!$C:$C,$K$5,'DATA DIN'!$X:$X,J$5,'DATA DIN'!$N:$N,DIN!$E17)</f>
        <v>0</v>
      </c>
      <c r="K17" s="167"/>
      <c r="L17" s="351">
        <f>SUMIFS('DATA DIN'!$Y:$Y,'DATA DIN'!$C:$C,$K$5,'DATA DIN'!$W:$W,L$5,'DATA DIN'!$N:$N,DIN!$E17)</f>
        <v>0</v>
      </c>
      <c r="M17" s="351">
        <f>SUMIFS('DATA DIN'!$Y:$Y,'DATA DIN'!$C:$C,$K$5,'DATA DIN'!$W:$W,M$5,'DATA DIN'!$N:$N,DIN!$E17)</f>
        <v>0</v>
      </c>
      <c r="N17" s="352">
        <f t="shared" si="7"/>
        <v>0</v>
      </c>
      <c r="O17" s="351" t="e">
        <f t="shared" si="4"/>
        <v>#DIV/0!</v>
      </c>
      <c r="P17" s="351" t="e">
        <f t="shared" si="0"/>
        <v>#DIV/0!</v>
      </c>
      <c r="Q17" s="351" t="e">
        <f t="shared" si="5"/>
        <v>#DIV/0!</v>
      </c>
      <c r="R17" s="351" t="e">
        <f t="shared" si="1"/>
        <v>#DIV/0!</v>
      </c>
      <c r="S17" s="167" t="e">
        <f t="shared" si="2"/>
        <v>#DIV/0!</v>
      </c>
    </row>
    <row r="18" spans="1:19" s="335" customFormat="1" ht="15.75" thickBot="1" x14ac:dyDescent="0.3">
      <c r="A18">
        <v>12</v>
      </c>
      <c r="B18" s="345"/>
      <c r="C18" s="345"/>
      <c r="D18" s="345"/>
      <c r="E18" s="346"/>
      <c r="F18" s="347"/>
      <c r="G18" s="347"/>
      <c r="H18" s="348"/>
      <c r="I18" s="349" t="e">
        <f t="shared" si="6"/>
        <v>#DIV/0!</v>
      </c>
      <c r="J18" s="350">
        <f>SUMIFS('DATA DIN'!$Y:$Y,'DATA DIN'!$C:$C,$K$5,'DATA DIN'!$X:$X,J$5,'DATA DIN'!$N:$N,DIN!$E18)</f>
        <v>0</v>
      </c>
      <c r="K18" s="167"/>
      <c r="L18" s="351">
        <f>SUMIFS('DATA DIN'!$Y:$Y,'DATA DIN'!$C:$C,$K$5,'DATA DIN'!$W:$W,L$5,'DATA DIN'!$N:$N,DIN!$E18)</f>
        <v>0</v>
      </c>
      <c r="M18" s="351">
        <f>SUMIFS('DATA DIN'!$Y:$Y,'DATA DIN'!$C:$C,$K$5,'DATA DIN'!$W:$W,M$5,'DATA DIN'!$N:$N,DIN!$E18)</f>
        <v>0</v>
      </c>
      <c r="N18" s="352">
        <f t="shared" si="7"/>
        <v>0</v>
      </c>
      <c r="O18" s="351" t="e">
        <f t="shared" si="4"/>
        <v>#DIV/0!</v>
      </c>
      <c r="P18" s="351" t="e">
        <f t="shared" si="0"/>
        <v>#DIV/0!</v>
      </c>
      <c r="Q18" s="351" t="e">
        <f t="shared" si="5"/>
        <v>#DIV/0!</v>
      </c>
      <c r="R18" s="351" t="e">
        <f t="shared" si="1"/>
        <v>#DIV/0!</v>
      </c>
      <c r="S18" s="167" t="e">
        <f t="shared" si="2"/>
        <v>#DIV/0!</v>
      </c>
    </row>
    <row r="19" spans="1:19" s="335" customFormat="1" ht="15.75" thickBot="1" x14ac:dyDescent="0.3">
      <c r="A19">
        <v>13</v>
      </c>
      <c r="B19" s="345"/>
      <c r="C19" s="345"/>
      <c r="D19" s="345"/>
      <c r="E19" s="346"/>
      <c r="F19" s="347"/>
      <c r="G19" s="347"/>
      <c r="H19" s="348"/>
      <c r="I19" s="349" t="e">
        <f t="shared" si="6"/>
        <v>#DIV/0!</v>
      </c>
      <c r="J19" s="350">
        <f>SUMIFS('DATA DIN'!$Y:$Y,'DATA DIN'!$C:$C,$K$5,'DATA DIN'!$X:$X,J$5,'DATA DIN'!$N:$N,DIN!$E19)</f>
        <v>0</v>
      </c>
      <c r="K19" s="167"/>
      <c r="L19" s="351">
        <f>SUMIFS('DATA DIN'!$Y:$Y,'DATA DIN'!$C:$C,$K$5,'DATA DIN'!$W:$W,L$5,'DATA DIN'!$N:$N,DIN!$E19)</f>
        <v>0</v>
      </c>
      <c r="M19" s="351">
        <f>SUMIFS('DATA DIN'!$Y:$Y,'DATA DIN'!$C:$C,$K$5,'DATA DIN'!$W:$W,M$5,'DATA DIN'!$N:$N,DIN!$E19)</f>
        <v>0</v>
      </c>
      <c r="N19" s="352">
        <f t="shared" si="7"/>
        <v>0</v>
      </c>
      <c r="O19" s="351" t="e">
        <f t="shared" si="4"/>
        <v>#DIV/0!</v>
      </c>
      <c r="P19" s="351" t="e">
        <f t="shared" si="0"/>
        <v>#DIV/0!</v>
      </c>
      <c r="Q19" s="351" t="e">
        <f t="shared" si="5"/>
        <v>#DIV/0!</v>
      </c>
      <c r="R19" s="351" t="e">
        <f t="shared" si="1"/>
        <v>#DIV/0!</v>
      </c>
      <c r="S19" s="167" t="e">
        <f t="shared" si="2"/>
        <v>#DIV/0!</v>
      </c>
    </row>
    <row r="20" spans="1:19" s="335" customFormat="1" ht="15.75" thickBot="1" x14ac:dyDescent="0.3">
      <c r="A20">
        <v>14</v>
      </c>
      <c r="B20" s="345"/>
      <c r="C20" s="345"/>
      <c r="D20" s="345"/>
      <c r="E20" s="346"/>
      <c r="F20" s="347"/>
      <c r="G20" s="347"/>
      <c r="H20" s="348"/>
      <c r="I20" s="349" t="e">
        <f t="shared" si="6"/>
        <v>#DIV/0!</v>
      </c>
      <c r="J20" s="350">
        <f>SUMIFS('DATA DIN'!$Y:$Y,'DATA DIN'!$C:$C,$K$5,'DATA DIN'!$X:$X,J$5,'DATA DIN'!$N:$N,DIN!$E20)</f>
        <v>0</v>
      </c>
      <c r="K20" s="167"/>
      <c r="L20" s="351">
        <f>SUMIFS('DATA DIN'!$Y:$Y,'DATA DIN'!$C:$C,$K$5,'DATA DIN'!$W:$W,L$5,'DATA DIN'!$N:$N,DIN!$E20)</f>
        <v>0</v>
      </c>
      <c r="M20" s="351">
        <f>SUMIFS('DATA DIN'!$Y:$Y,'DATA DIN'!$C:$C,$K$5,'DATA DIN'!$W:$W,M$5,'DATA DIN'!$N:$N,DIN!$E20)</f>
        <v>0</v>
      </c>
      <c r="N20" s="352">
        <f t="shared" si="7"/>
        <v>0</v>
      </c>
      <c r="O20" s="351" t="e">
        <f t="shared" si="4"/>
        <v>#DIV/0!</v>
      </c>
      <c r="P20" s="351" t="e">
        <f t="shared" si="0"/>
        <v>#DIV/0!</v>
      </c>
      <c r="Q20" s="351" t="e">
        <f t="shared" si="5"/>
        <v>#DIV/0!</v>
      </c>
      <c r="R20" s="351" t="e">
        <f t="shared" si="1"/>
        <v>#DIV/0!</v>
      </c>
      <c r="S20" s="167" t="e">
        <f t="shared" si="2"/>
        <v>#DIV/0!</v>
      </c>
    </row>
    <row r="21" spans="1:19" s="335" customFormat="1" ht="15.75" thickBot="1" x14ac:dyDescent="0.3">
      <c r="A21">
        <v>15</v>
      </c>
      <c r="B21" s="345"/>
      <c r="C21" s="345"/>
      <c r="D21" s="345"/>
      <c r="E21" s="346"/>
      <c r="F21" s="347"/>
      <c r="G21" s="347"/>
      <c r="H21" s="348"/>
      <c r="I21" s="349" t="e">
        <f t="shared" si="6"/>
        <v>#DIV/0!</v>
      </c>
      <c r="J21" s="350">
        <f>SUMIFS('DATA DIN'!$Y:$Y,'DATA DIN'!$C:$C,$K$5,'DATA DIN'!$X:$X,J$5,'DATA DIN'!$N:$N,DIN!$E21)</f>
        <v>0</v>
      </c>
      <c r="K21" s="167"/>
      <c r="L21" s="351">
        <f>SUMIFS('DATA DIN'!$Y:$Y,'DATA DIN'!$C:$C,$K$5,'DATA DIN'!$W:$W,L$5,'DATA DIN'!$N:$N,DIN!$E21)</f>
        <v>0</v>
      </c>
      <c r="M21" s="351">
        <f>SUMIFS('DATA DIN'!$Y:$Y,'DATA DIN'!$C:$C,$K$5,'DATA DIN'!$W:$W,M$5,'DATA DIN'!$N:$N,DIN!$E21)</f>
        <v>0</v>
      </c>
      <c r="N21" s="352">
        <f t="shared" si="7"/>
        <v>0</v>
      </c>
      <c r="O21" s="351" t="e">
        <f t="shared" si="4"/>
        <v>#DIV/0!</v>
      </c>
      <c r="P21" s="351" t="e">
        <f t="shared" si="0"/>
        <v>#DIV/0!</v>
      </c>
      <c r="Q21" s="351" t="e">
        <f t="shared" si="5"/>
        <v>#DIV/0!</v>
      </c>
      <c r="R21" s="351" t="e">
        <f t="shared" si="1"/>
        <v>#DIV/0!</v>
      </c>
      <c r="S21" s="167" t="e">
        <f t="shared" si="2"/>
        <v>#DIV/0!</v>
      </c>
    </row>
    <row r="22" spans="1:19" s="335" customFormat="1" ht="15.75" thickBot="1" x14ac:dyDescent="0.3">
      <c r="A22">
        <v>16</v>
      </c>
      <c r="B22" s="345"/>
      <c r="C22" s="345"/>
      <c r="D22" s="345"/>
      <c r="E22" s="346"/>
      <c r="F22" s="347"/>
      <c r="G22" s="347"/>
      <c r="H22" s="348"/>
      <c r="I22" s="349" t="e">
        <f t="shared" si="6"/>
        <v>#DIV/0!</v>
      </c>
      <c r="J22" s="350">
        <f>SUMIFS('DATA DIN'!$Y:$Y,'DATA DIN'!$C:$C,$K$5,'DATA DIN'!$X:$X,J$5,'DATA DIN'!$N:$N,DIN!$E22)</f>
        <v>0</v>
      </c>
      <c r="K22" s="167"/>
      <c r="L22" s="351">
        <f>SUMIFS('DATA DIN'!$Y:$Y,'DATA DIN'!$C:$C,$K$5,'DATA DIN'!$W:$W,L$5,'DATA DIN'!$N:$N,DIN!$E22)</f>
        <v>0</v>
      </c>
      <c r="M22" s="351">
        <f>SUMIFS('DATA DIN'!$Y:$Y,'DATA DIN'!$C:$C,$K$5,'DATA DIN'!$W:$W,M$5,'DATA DIN'!$N:$N,DIN!$E22)</f>
        <v>0</v>
      </c>
      <c r="N22" s="352">
        <f t="shared" si="7"/>
        <v>0</v>
      </c>
      <c r="O22" s="351" t="e">
        <f t="shared" si="4"/>
        <v>#DIV/0!</v>
      </c>
      <c r="P22" s="351" t="e">
        <f t="shared" si="0"/>
        <v>#DIV/0!</v>
      </c>
      <c r="Q22" s="351" t="e">
        <f t="shared" si="5"/>
        <v>#DIV/0!</v>
      </c>
      <c r="R22" s="351" t="e">
        <f t="shared" si="1"/>
        <v>#DIV/0!</v>
      </c>
      <c r="S22" s="167" t="e">
        <f t="shared" si="2"/>
        <v>#DIV/0!</v>
      </c>
    </row>
    <row r="23" spans="1:19" s="335" customFormat="1" ht="15.75" thickBot="1" x14ac:dyDescent="0.3">
      <c r="A23">
        <v>17</v>
      </c>
      <c r="B23" s="345"/>
      <c r="C23" s="345"/>
      <c r="D23" s="345"/>
      <c r="E23" s="346"/>
      <c r="F23" s="347"/>
      <c r="G23" s="347"/>
      <c r="H23" s="348"/>
      <c r="I23" s="349" t="e">
        <f t="shared" si="6"/>
        <v>#DIV/0!</v>
      </c>
      <c r="J23" s="350">
        <f>SUMIFS('DATA DIN'!$Y:$Y,'DATA DIN'!$C:$C,$K$5,'DATA DIN'!$X:$X,J$5,'DATA DIN'!$N:$N,DIN!$E23)</f>
        <v>0</v>
      </c>
      <c r="K23" s="167"/>
      <c r="L23" s="351">
        <f>SUMIFS('DATA DIN'!$Y:$Y,'DATA DIN'!$C:$C,$K$5,'DATA DIN'!$W:$W,L$5,'DATA DIN'!$N:$N,DIN!$E23)</f>
        <v>0</v>
      </c>
      <c r="M23" s="351">
        <f>SUMIFS('DATA DIN'!$Y:$Y,'DATA DIN'!$C:$C,$K$5,'DATA DIN'!$W:$W,M$5,'DATA DIN'!$N:$N,DIN!$E23)</f>
        <v>0</v>
      </c>
      <c r="N23" s="352">
        <f t="shared" si="7"/>
        <v>0</v>
      </c>
      <c r="O23" s="351" t="e">
        <f t="shared" si="4"/>
        <v>#DIV/0!</v>
      </c>
      <c r="P23" s="351" t="e">
        <f t="shared" si="0"/>
        <v>#DIV/0!</v>
      </c>
      <c r="Q23" s="351" t="e">
        <f t="shared" si="5"/>
        <v>#DIV/0!</v>
      </c>
      <c r="R23" s="351" t="e">
        <f t="shared" si="1"/>
        <v>#DIV/0!</v>
      </c>
      <c r="S23" s="167" t="e">
        <f t="shared" si="2"/>
        <v>#DIV/0!</v>
      </c>
    </row>
    <row r="24" spans="1:19" s="335" customFormat="1" ht="15.75" thickBot="1" x14ac:dyDescent="0.3">
      <c r="A24">
        <v>18</v>
      </c>
      <c r="B24" s="345"/>
      <c r="C24" s="345"/>
      <c r="D24" s="345"/>
      <c r="E24" s="346"/>
      <c r="F24" s="347"/>
      <c r="G24" s="347"/>
      <c r="H24" s="348"/>
      <c r="I24" s="349" t="e">
        <f t="shared" si="6"/>
        <v>#DIV/0!</v>
      </c>
      <c r="J24" s="350">
        <f>SUMIFS('DATA DIN'!$Y:$Y,'DATA DIN'!$C:$C,$K$5,'DATA DIN'!$X:$X,J$5,'DATA DIN'!$N:$N,DIN!$E24)</f>
        <v>0</v>
      </c>
      <c r="K24" s="167"/>
      <c r="L24" s="351">
        <f>SUMIFS('DATA DIN'!$Y:$Y,'DATA DIN'!$C:$C,$K$5,'DATA DIN'!$W:$W,L$5,'DATA DIN'!$N:$N,DIN!$E24)</f>
        <v>0</v>
      </c>
      <c r="M24" s="351">
        <f>SUMIFS('DATA DIN'!$Y:$Y,'DATA DIN'!$C:$C,$K$5,'DATA DIN'!$W:$W,M$5,'DATA DIN'!$N:$N,DIN!$E24)</f>
        <v>0</v>
      </c>
      <c r="N24" s="352">
        <f t="shared" si="7"/>
        <v>0</v>
      </c>
      <c r="O24" s="351" t="e">
        <f t="shared" si="4"/>
        <v>#DIV/0!</v>
      </c>
      <c r="P24" s="351" t="e">
        <f t="shared" si="0"/>
        <v>#DIV/0!</v>
      </c>
      <c r="Q24" s="351" t="e">
        <f t="shared" si="5"/>
        <v>#DIV/0!</v>
      </c>
      <c r="R24" s="351" t="e">
        <f t="shared" si="1"/>
        <v>#DIV/0!</v>
      </c>
      <c r="S24" s="167" t="e">
        <f t="shared" si="2"/>
        <v>#DIV/0!</v>
      </c>
    </row>
    <row r="25" spans="1:19" s="335" customFormat="1" ht="15.75" thickBot="1" x14ac:dyDescent="0.3">
      <c r="A25">
        <v>19</v>
      </c>
      <c r="B25" s="345"/>
      <c r="C25" s="345"/>
      <c r="D25" s="345"/>
      <c r="E25" s="346"/>
      <c r="F25" s="347"/>
      <c r="G25" s="347"/>
      <c r="H25" s="348"/>
      <c r="I25" s="349" t="e">
        <f t="shared" si="6"/>
        <v>#DIV/0!</v>
      </c>
      <c r="J25" s="350">
        <f>SUMIFS('DATA DIN'!$Y:$Y,'DATA DIN'!$C:$C,$K$5,'DATA DIN'!$X:$X,J$5,'DATA DIN'!$N:$N,DIN!$E25)</f>
        <v>0</v>
      </c>
      <c r="K25" s="167"/>
      <c r="L25" s="351">
        <f>SUMIFS('DATA DIN'!$Y:$Y,'DATA DIN'!$C:$C,$K$5,'DATA DIN'!$W:$W,L$5,'DATA DIN'!$N:$N,DIN!$E25)</f>
        <v>0</v>
      </c>
      <c r="M25" s="351">
        <f>SUMIFS('DATA DIN'!$Y:$Y,'DATA DIN'!$C:$C,$K$5,'DATA DIN'!$W:$W,M$5,'DATA DIN'!$N:$N,DIN!$E25)</f>
        <v>0</v>
      </c>
      <c r="N25" s="352">
        <f t="shared" si="7"/>
        <v>0</v>
      </c>
      <c r="O25" s="351" t="e">
        <f t="shared" si="4"/>
        <v>#DIV/0!</v>
      </c>
      <c r="P25" s="351" t="e">
        <f t="shared" si="0"/>
        <v>#DIV/0!</v>
      </c>
      <c r="Q25" s="351" t="e">
        <f t="shared" si="5"/>
        <v>#DIV/0!</v>
      </c>
      <c r="R25" s="351" t="e">
        <f t="shared" si="1"/>
        <v>#DIV/0!</v>
      </c>
      <c r="S25" s="167" t="e">
        <f t="shared" si="2"/>
        <v>#DIV/0!</v>
      </c>
    </row>
    <row r="26" spans="1:19" s="335" customFormat="1" ht="15.75" thickBot="1" x14ac:dyDescent="0.3">
      <c r="A26">
        <v>20</v>
      </c>
      <c r="B26" s="345"/>
      <c r="C26" s="345"/>
      <c r="D26" s="345"/>
      <c r="E26" s="346"/>
      <c r="F26" s="347"/>
      <c r="G26" s="347"/>
      <c r="H26" s="348"/>
      <c r="I26" s="349" t="e">
        <f t="shared" si="6"/>
        <v>#DIV/0!</v>
      </c>
      <c r="J26" s="350">
        <f>SUMIFS('DATA DIN'!$Y:$Y,'DATA DIN'!$C:$C,$K$5,'DATA DIN'!$X:$X,J$5,'DATA DIN'!$N:$N,DIN!$E26)</f>
        <v>0</v>
      </c>
      <c r="K26" s="167"/>
      <c r="L26" s="351">
        <f>SUMIFS('DATA DIN'!$Y:$Y,'DATA DIN'!$C:$C,$K$5,'DATA DIN'!$W:$W,L$5,'DATA DIN'!$N:$N,DIN!$E26)</f>
        <v>0</v>
      </c>
      <c r="M26" s="351">
        <f>SUMIFS('DATA DIN'!$Y:$Y,'DATA DIN'!$C:$C,$K$5,'DATA DIN'!$W:$W,M$5,'DATA DIN'!$N:$N,DIN!$E26)</f>
        <v>0</v>
      </c>
      <c r="N26" s="352">
        <f t="shared" si="7"/>
        <v>0</v>
      </c>
      <c r="O26" s="351" t="e">
        <f t="shared" si="4"/>
        <v>#DIV/0!</v>
      </c>
      <c r="P26" s="351" t="e">
        <f t="shared" si="0"/>
        <v>#DIV/0!</v>
      </c>
      <c r="Q26" s="351" t="e">
        <f t="shared" si="5"/>
        <v>#DIV/0!</v>
      </c>
      <c r="R26" s="351" t="e">
        <f t="shared" si="1"/>
        <v>#DIV/0!</v>
      </c>
      <c r="S26" s="167" t="e">
        <f t="shared" si="2"/>
        <v>#DIV/0!</v>
      </c>
    </row>
    <row r="27" spans="1:19" s="335" customFormat="1" ht="15.75" thickBot="1" x14ac:dyDescent="0.3">
      <c r="A27">
        <v>21</v>
      </c>
      <c r="B27" s="345"/>
      <c r="C27" s="345"/>
      <c r="D27" s="345"/>
      <c r="E27" s="346"/>
      <c r="F27" s="347"/>
      <c r="G27" s="347"/>
      <c r="H27" s="348"/>
      <c r="I27" s="349" t="e">
        <f t="shared" si="6"/>
        <v>#DIV/0!</v>
      </c>
      <c r="J27" s="350">
        <f>SUMIFS('DATA DIN'!$Y:$Y,'DATA DIN'!$C:$C,$K$5,'DATA DIN'!$X:$X,J$5,'DATA DIN'!$N:$N,DIN!$E27)</f>
        <v>0</v>
      </c>
      <c r="K27" s="167"/>
      <c r="L27" s="351">
        <f>SUMIFS('DATA DIN'!$Y:$Y,'DATA DIN'!$C:$C,$K$5,'DATA DIN'!$W:$W,L$5,'DATA DIN'!$N:$N,DIN!$E27)</f>
        <v>0</v>
      </c>
      <c r="M27" s="351">
        <f>SUMIFS('DATA DIN'!$Y:$Y,'DATA DIN'!$C:$C,$K$5,'DATA DIN'!$W:$W,M$5,'DATA DIN'!$N:$N,DIN!$E27)</f>
        <v>0</v>
      </c>
      <c r="N27" s="352">
        <f t="shared" si="7"/>
        <v>0</v>
      </c>
      <c r="O27" s="351" t="e">
        <f t="shared" si="4"/>
        <v>#DIV/0!</v>
      </c>
      <c r="P27" s="351" t="e">
        <f t="shared" si="0"/>
        <v>#DIV/0!</v>
      </c>
      <c r="Q27" s="351" t="e">
        <f t="shared" si="5"/>
        <v>#DIV/0!</v>
      </c>
      <c r="R27" s="351" t="e">
        <f t="shared" si="1"/>
        <v>#DIV/0!</v>
      </c>
      <c r="S27" s="167" t="e">
        <f t="shared" si="2"/>
        <v>#DIV/0!</v>
      </c>
    </row>
    <row r="28" spans="1:19" s="335" customFormat="1" ht="15.75" thickBot="1" x14ac:dyDescent="0.3">
      <c r="A28">
        <v>22</v>
      </c>
      <c r="B28" s="345"/>
      <c r="C28" s="345"/>
      <c r="D28" s="345"/>
      <c r="E28" s="346"/>
      <c r="F28" s="347"/>
      <c r="G28" s="347"/>
      <c r="H28" s="348"/>
      <c r="I28" s="349" t="e">
        <f t="shared" si="6"/>
        <v>#DIV/0!</v>
      </c>
      <c r="J28" s="350">
        <f>SUMIFS('DATA DIN'!$Y:$Y,'DATA DIN'!$C:$C,$K$5,'DATA DIN'!$X:$X,J$5,'DATA DIN'!$N:$N,DIN!$E28)</f>
        <v>0</v>
      </c>
      <c r="K28" s="167"/>
      <c r="L28" s="351">
        <f>SUMIFS('DATA DIN'!$Y:$Y,'DATA DIN'!$C:$C,$K$5,'DATA DIN'!$W:$W,L$5,'DATA DIN'!$N:$N,DIN!$E28)</f>
        <v>0</v>
      </c>
      <c r="M28" s="351">
        <f>SUMIFS('DATA DIN'!$Y:$Y,'DATA DIN'!$C:$C,$K$5,'DATA DIN'!$W:$W,M$5,'DATA DIN'!$N:$N,DIN!$E28)</f>
        <v>0</v>
      </c>
      <c r="N28" s="352">
        <f t="shared" si="7"/>
        <v>0</v>
      </c>
      <c r="O28" s="351" t="e">
        <f t="shared" si="4"/>
        <v>#DIV/0!</v>
      </c>
      <c r="P28" s="351" t="e">
        <f t="shared" si="0"/>
        <v>#DIV/0!</v>
      </c>
      <c r="Q28" s="351" t="e">
        <f t="shared" si="5"/>
        <v>#DIV/0!</v>
      </c>
      <c r="R28" s="351" t="e">
        <f t="shared" si="1"/>
        <v>#DIV/0!</v>
      </c>
      <c r="S28" s="167" t="e">
        <f t="shared" si="2"/>
        <v>#DIV/0!</v>
      </c>
    </row>
    <row r="29" spans="1:19" s="335" customFormat="1" ht="15.75" thickBot="1" x14ac:dyDescent="0.3">
      <c r="A29">
        <v>23</v>
      </c>
      <c r="B29" s="345"/>
      <c r="C29" s="345"/>
      <c r="D29" s="345"/>
      <c r="E29" s="346"/>
      <c r="F29" s="347"/>
      <c r="G29" s="347"/>
      <c r="H29" s="348"/>
      <c r="I29" s="349" t="e">
        <f t="shared" si="6"/>
        <v>#DIV/0!</v>
      </c>
      <c r="J29" s="350">
        <f>SUMIFS('DATA DIN'!$Y:$Y,'DATA DIN'!$C:$C,$K$5,'DATA DIN'!$X:$X,J$5,'DATA DIN'!$N:$N,DIN!$E29)</f>
        <v>0</v>
      </c>
      <c r="K29" s="167"/>
      <c r="L29" s="351">
        <f>SUMIFS('DATA DIN'!$Y:$Y,'DATA DIN'!$C:$C,$K$5,'DATA DIN'!$W:$W,L$5,'DATA DIN'!$N:$N,DIN!$E29)</f>
        <v>0</v>
      </c>
      <c r="M29" s="351">
        <f>SUMIFS('DATA DIN'!$Y:$Y,'DATA DIN'!$C:$C,$K$5,'DATA DIN'!$W:$W,M$5,'DATA DIN'!$N:$N,DIN!$E29)</f>
        <v>0</v>
      </c>
      <c r="N29" s="352">
        <f t="shared" si="7"/>
        <v>0</v>
      </c>
      <c r="O29" s="351" t="e">
        <f t="shared" si="4"/>
        <v>#DIV/0!</v>
      </c>
      <c r="P29" s="351" t="e">
        <f t="shared" si="0"/>
        <v>#DIV/0!</v>
      </c>
      <c r="Q29" s="351" t="e">
        <f t="shared" si="5"/>
        <v>#DIV/0!</v>
      </c>
      <c r="R29" s="351" t="e">
        <f t="shared" si="1"/>
        <v>#DIV/0!</v>
      </c>
      <c r="S29" s="167" t="e">
        <f t="shared" si="2"/>
        <v>#DIV/0!</v>
      </c>
    </row>
    <row r="30" spans="1:19" s="335" customFormat="1" ht="15.75" thickBot="1" x14ac:dyDescent="0.3">
      <c r="A30">
        <v>24</v>
      </c>
      <c r="B30" s="345"/>
      <c r="C30" s="345"/>
      <c r="D30" s="345"/>
      <c r="E30" s="346"/>
      <c r="F30" s="347"/>
      <c r="G30" s="347"/>
      <c r="H30" s="348"/>
      <c r="I30" s="349" t="e">
        <f t="shared" si="6"/>
        <v>#DIV/0!</v>
      </c>
      <c r="J30" s="350">
        <f>SUMIFS('DATA DIN'!$Y:$Y,'DATA DIN'!$C:$C,$K$5,'DATA DIN'!$X:$X,J$5,'DATA DIN'!$N:$N,DIN!$E30)</f>
        <v>0</v>
      </c>
      <c r="K30" s="167"/>
      <c r="L30" s="351">
        <f>SUMIFS('DATA DIN'!$Y:$Y,'DATA DIN'!$C:$C,$K$5,'DATA DIN'!$W:$W,L$5,'DATA DIN'!$N:$N,DIN!$E30)</f>
        <v>0</v>
      </c>
      <c r="M30" s="351">
        <f>SUMIFS('DATA DIN'!$Y:$Y,'DATA DIN'!$C:$C,$K$5,'DATA DIN'!$W:$W,M$5,'DATA DIN'!$N:$N,DIN!$E30)</f>
        <v>0</v>
      </c>
      <c r="N30" s="352">
        <f t="shared" si="7"/>
        <v>0</v>
      </c>
      <c r="O30" s="351" t="e">
        <f t="shared" si="4"/>
        <v>#DIV/0!</v>
      </c>
      <c r="P30" s="351" t="e">
        <f t="shared" si="0"/>
        <v>#DIV/0!</v>
      </c>
      <c r="Q30" s="351" t="e">
        <f t="shared" si="5"/>
        <v>#DIV/0!</v>
      </c>
      <c r="R30" s="351" t="e">
        <f t="shared" si="1"/>
        <v>#DIV/0!</v>
      </c>
      <c r="S30" s="167" t="e">
        <f t="shared" si="2"/>
        <v>#DIV/0!</v>
      </c>
    </row>
    <row r="31" spans="1:19" s="335" customFormat="1" ht="15.75" thickBot="1" x14ac:dyDescent="0.3">
      <c r="A31"/>
      <c r="B31" s="345"/>
      <c r="C31" s="345"/>
      <c r="D31" s="345"/>
      <c r="E31" s="356"/>
      <c r="F31" s="347"/>
      <c r="G31" s="347"/>
      <c r="H31" s="348"/>
      <c r="I31" s="357"/>
      <c r="J31" s="350"/>
      <c r="L31" s="358"/>
      <c r="M31" s="358"/>
      <c r="N31" s="359"/>
      <c r="O31" s="360"/>
      <c r="P31" s="360"/>
      <c r="Q31" s="360"/>
      <c r="R31" s="360"/>
      <c r="S31" s="167"/>
    </row>
    <row r="32" spans="1:19" s="335" customFormat="1" ht="15.75" thickBot="1" x14ac:dyDescent="0.3">
      <c r="A32"/>
      <c r="B32" s="353"/>
      <c r="C32" s="353"/>
      <c r="D32" s="353"/>
      <c r="E32" s="361"/>
      <c r="F32" s="354"/>
      <c r="G32" s="354"/>
      <c r="H32" s="355"/>
      <c r="I32"/>
      <c r="J32"/>
      <c r="K32"/>
      <c r="L32" s="362">
        <f t="shared" ref="L32:R32" si="8">SUM(L7:L30)</f>
        <v>0</v>
      </c>
      <c r="M32" s="362">
        <f t="shared" si="8"/>
        <v>0</v>
      </c>
      <c r="N32" s="362">
        <f t="shared" si="8"/>
        <v>0</v>
      </c>
      <c r="O32" s="362" t="e">
        <f>SUM(O7:O30)</f>
        <v>#DIV/0!</v>
      </c>
      <c r="P32" s="362" t="e">
        <f t="shared" si="8"/>
        <v>#DIV/0!</v>
      </c>
      <c r="Q32" s="362" t="e">
        <f t="shared" si="8"/>
        <v>#DIV/0!</v>
      </c>
      <c r="R32" s="362" t="e">
        <f t="shared" si="8"/>
        <v>#DIV/0!</v>
      </c>
      <c r="S32" s="167"/>
    </row>
    <row r="33" spans="1:19" s="335" customFormat="1" ht="15.75" thickBot="1" x14ac:dyDescent="0.3">
      <c r="A33"/>
      <c r="B33" s="353"/>
      <c r="C33" s="353"/>
      <c r="D33" s="353"/>
      <c r="E33" s="361"/>
      <c r="F33" s="354"/>
      <c r="G33" s="354"/>
      <c r="H33" s="355"/>
      <c r="I33" s="363"/>
      <c r="K33" s="335" t="s">
        <v>141</v>
      </c>
      <c r="L33" s="340"/>
      <c r="M33" s="340"/>
      <c r="N33" s="340"/>
      <c r="O33" s="340"/>
      <c r="P33" s="340"/>
      <c r="Q33" s="340"/>
      <c r="R33" s="340"/>
      <c r="S33" s="364"/>
    </row>
    <row r="34" spans="1:19" s="335" customFormat="1" ht="15.75" thickBot="1" x14ac:dyDescent="0.3">
      <c r="A34"/>
      <c r="B34" s="353"/>
      <c r="C34" s="353"/>
      <c r="D34" s="353"/>
      <c r="E34" s="361"/>
      <c r="F34" s="354"/>
      <c r="G34" s="354"/>
      <c r="H34" s="354"/>
      <c r="L34" s="337"/>
      <c r="M34" s="337"/>
      <c r="N34" s="337"/>
      <c r="O34" s="337"/>
      <c r="P34" s="337"/>
      <c r="Q34" s="337"/>
      <c r="R34" s="337"/>
      <c r="S34" s="364"/>
    </row>
    <row r="35" spans="1:19" s="335" customFormat="1" x14ac:dyDescent="0.25">
      <c r="L35" s="337"/>
      <c r="M35" s="337"/>
      <c r="N35" s="337"/>
      <c r="O35" s="337"/>
      <c r="P35" s="337"/>
      <c r="Q35" s="337"/>
      <c r="R35" s="337"/>
      <c r="S35" s="364"/>
    </row>
    <row r="38" spans="1:19" x14ac:dyDescent="0.25">
      <c r="B38" t="s">
        <v>560</v>
      </c>
      <c r="C38" s="365" t="e">
        <f>ROUND(O32,0)</f>
        <v>#DIV/0!</v>
      </c>
    </row>
    <row r="39" spans="1:19" ht="15.75" thickBot="1" x14ac:dyDescent="0.3">
      <c r="B39" s="366" t="s">
        <v>561</v>
      </c>
      <c r="C39" s="367">
        <v>191851218</v>
      </c>
    </row>
    <row r="40" spans="1:19" x14ac:dyDescent="0.25">
      <c r="B40" t="s">
        <v>562</v>
      </c>
      <c r="C40" s="365" t="e">
        <f>C38-C39</f>
        <v>#DIV/0!</v>
      </c>
    </row>
  </sheetData>
  <pageMargins left="0.7" right="0.7" top="0.75" bottom="0.75" header="0.3" footer="0.3"/>
  <pageSetup orientation="portrait" r:id="rId1"/>
  <headerFooter>
    <oddFooter>&amp;C_x000D_&amp;1#&amp;"Calibri"&amp;10&amp;K000000 Clasificación: Interno, no apto para su distribución</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F064A-5553-47ED-A111-0A9DC763896C}">
  <sheetPr codeName="Hoja20">
    <tabColor rgb="FFFFFF00"/>
  </sheetPr>
  <dimension ref="A1:Y2647"/>
  <sheetViews>
    <sheetView showGridLines="0" zoomScale="64" workbookViewId="0">
      <selection activeCell="K37" sqref="A30:K37"/>
    </sheetView>
  </sheetViews>
  <sheetFormatPr baseColWidth="10" defaultRowHeight="15" x14ac:dyDescent="0.25"/>
  <cols>
    <col min="24" max="24" width="31" bestFit="1" customWidth="1"/>
    <col min="25" max="25" width="14" style="21" customWidth="1"/>
  </cols>
  <sheetData>
    <row r="1" spans="1:25" x14ac:dyDescent="0.25">
      <c r="A1" t="s">
        <v>563</v>
      </c>
      <c r="B1" t="s">
        <v>564</v>
      </c>
      <c r="C1" t="s">
        <v>565</v>
      </c>
      <c r="D1" t="s">
        <v>397</v>
      </c>
      <c r="E1" t="s">
        <v>566</v>
      </c>
      <c r="F1" t="s">
        <v>567</v>
      </c>
      <c r="G1" t="s">
        <v>568</v>
      </c>
      <c r="H1" t="s">
        <v>569</v>
      </c>
      <c r="I1" t="s">
        <v>128</v>
      </c>
      <c r="J1" t="s">
        <v>570</v>
      </c>
      <c r="K1" t="s">
        <v>571</v>
      </c>
      <c r="L1" t="s">
        <v>400</v>
      </c>
      <c r="M1" t="s">
        <v>572</v>
      </c>
      <c r="N1" t="s">
        <v>26</v>
      </c>
      <c r="O1" t="s">
        <v>573</v>
      </c>
      <c r="P1" t="s">
        <v>574</v>
      </c>
      <c r="Q1" t="s">
        <v>575</v>
      </c>
      <c r="R1" t="s">
        <v>576</v>
      </c>
      <c r="S1" t="s">
        <v>577</v>
      </c>
      <c r="T1" t="s">
        <v>578</v>
      </c>
      <c r="U1" t="s">
        <v>579</v>
      </c>
      <c r="V1" t="s">
        <v>566</v>
      </c>
      <c r="W1" t="s">
        <v>580</v>
      </c>
      <c r="X1" t="s">
        <v>581</v>
      </c>
      <c r="Y1" s="21" t="s">
        <v>582</v>
      </c>
    </row>
    <row r="2" spans="1:25" x14ac:dyDescent="0.25">
      <c r="D2" s="1"/>
      <c r="H2" s="1"/>
      <c r="P2" s="1"/>
      <c r="S2" s="1"/>
      <c r="Y2"/>
    </row>
    <row r="3" spans="1:25" x14ac:dyDescent="0.25">
      <c r="D3" s="1"/>
      <c r="H3" s="1"/>
      <c r="P3" s="1"/>
      <c r="S3" s="1"/>
      <c r="Y3"/>
    </row>
    <row r="4" spans="1:25" x14ac:dyDescent="0.25">
      <c r="D4" s="1"/>
      <c r="H4" s="1"/>
      <c r="P4" s="1"/>
      <c r="S4" s="1"/>
      <c r="Y4"/>
    </row>
    <row r="5" spans="1:25" x14ac:dyDescent="0.25">
      <c r="D5" s="1"/>
      <c r="H5" s="1"/>
      <c r="P5" s="1"/>
      <c r="S5" s="1"/>
      <c r="Y5"/>
    </row>
    <row r="6" spans="1:25" x14ac:dyDescent="0.25">
      <c r="D6" s="1"/>
      <c r="H6" s="1"/>
      <c r="P6" s="1"/>
      <c r="S6" s="1"/>
      <c r="Y6"/>
    </row>
    <row r="7" spans="1:25" x14ac:dyDescent="0.25">
      <c r="D7" s="1"/>
      <c r="H7" s="1"/>
      <c r="P7" s="1"/>
      <c r="S7" s="1"/>
      <c r="Y7"/>
    </row>
    <row r="8" spans="1:25" x14ac:dyDescent="0.25">
      <c r="D8" s="1"/>
      <c r="H8" s="1"/>
      <c r="P8" s="1"/>
      <c r="S8" s="1"/>
      <c r="Y8"/>
    </row>
    <row r="9" spans="1:25" x14ac:dyDescent="0.25">
      <c r="D9" s="1"/>
      <c r="H9" s="1"/>
      <c r="P9" s="1"/>
      <c r="S9" s="1"/>
      <c r="Y9"/>
    </row>
    <row r="10" spans="1:25" x14ac:dyDescent="0.25">
      <c r="D10" s="1"/>
      <c r="H10" s="1"/>
      <c r="P10" s="1"/>
      <c r="S10" s="1"/>
      <c r="Y10"/>
    </row>
    <row r="11" spans="1:25" x14ac:dyDescent="0.25">
      <c r="D11" s="1"/>
      <c r="H11" s="1"/>
      <c r="P11" s="1"/>
      <c r="S11" s="1"/>
      <c r="Y11"/>
    </row>
    <row r="12" spans="1:25" x14ac:dyDescent="0.25">
      <c r="D12" s="1"/>
      <c r="H12" s="1"/>
      <c r="P12" s="1"/>
      <c r="S12" s="1"/>
      <c r="Y12"/>
    </row>
    <row r="13" spans="1:25" x14ac:dyDescent="0.25">
      <c r="D13" s="1"/>
      <c r="H13" s="1"/>
      <c r="P13" s="1"/>
      <c r="S13" s="1"/>
      <c r="Y13"/>
    </row>
    <row r="14" spans="1:25" x14ac:dyDescent="0.25">
      <c r="D14" s="1"/>
      <c r="H14" s="1"/>
      <c r="P14" s="1"/>
      <c r="S14" s="1"/>
      <c r="Y14"/>
    </row>
    <row r="15" spans="1:25" x14ac:dyDescent="0.25">
      <c r="D15" s="1"/>
      <c r="H15" s="1"/>
      <c r="P15" s="1"/>
      <c r="S15" s="1"/>
      <c r="Y15"/>
    </row>
    <row r="16" spans="1:25" x14ac:dyDescent="0.25">
      <c r="D16" s="1"/>
      <c r="H16" s="1"/>
      <c r="P16" s="1"/>
      <c r="S16" s="1"/>
      <c r="Y16"/>
    </row>
    <row r="17" spans="4:25" x14ac:dyDescent="0.25">
      <c r="D17" s="1"/>
      <c r="E17" s="267"/>
      <c r="H17" s="1"/>
      <c r="P17" s="1"/>
      <c r="S17" s="1"/>
      <c r="Y17"/>
    </row>
    <row r="18" spans="4:25" x14ac:dyDescent="0.25">
      <c r="D18" s="1"/>
      <c r="E18" s="267"/>
      <c r="H18" s="1"/>
      <c r="P18" s="1"/>
      <c r="S18" s="1"/>
      <c r="Y18"/>
    </row>
    <row r="19" spans="4:25" x14ac:dyDescent="0.25">
      <c r="D19" s="1"/>
      <c r="E19" s="267"/>
      <c r="H19" s="1"/>
      <c r="P19" s="1"/>
      <c r="S19" s="1"/>
      <c r="Y19"/>
    </row>
    <row r="20" spans="4:25" x14ac:dyDescent="0.25">
      <c r="D20" s="1"/>
      <c r="E20" s="267"/>
      <c r="H20" s="1"/>
      <c r="P20" s="1"/>
      <c r="S20" s="1"/>
      <c r="Y20"/>
    </row>
    <row r="21" spans="4:25" x14ac:dyDescent="0.25">
      <c r="D21" s="1"/>
      <c r="E21" s="267"/>
      <c r="H21" s="1"/>
      <c r="P21" s="1"/>
      <c r="S21" s="1"/>
      <c r="Y21"/>
    </row>
    <row r="22" spans="4:25" x14ac:dyDescent="0.25">
      <c r="D22" s="1"/>
      <c r="E22" s="267"/>
      <c r="H22" s="1"/>
      <c r="P22" s="1"/>
      <c r="S22" s="1"/>
      <c r="Y22"/>
    </row>
    <row r="23" spans="4:25" x14ac:dyDescent="0.25">
      <c r="D23" s="1"/>
      <c r="E23" s="267"/>
      <c r="H23" s="1"/>
      <c r="P23" s="1"/>
      <c r="S23" s="1"/>
      <c r="Y23"/>
    </row>
    <row r="24" spans="4:25" x14ac:dyDescent="0.25">
      <c r="D24" s="1"/>
      <c r="E24" s="267"/>
      <c r="H24" s="1"/>
      <c r="P24" s="1"/>
      <c r="S24" s="1"/>
      <c r="Y24"/>
    </row>
    <row r="25" spans="4:25" x14ac:dyDescent="0.25">
      <c r="D25" s="1"/>
      <c r="E25" s="267"/>
      <c r="H25" s="1"/>
      <c r="P25" s="1"/>
      <c r="S25" s="1"/>
      <c r="Y25"/>
    </row>
    <row r="26" spans="4:25" x14ac:dyDescent="0.25">
      <c r="D26" s="1"/>
      <c r="E26" s="267"/>
      <c r="H26" s="1"/>
      <c r="P26" s="1"/>
      <c r="S26" s="1"/>
      <c r="Y26"/>
    </row>
    <row r="27" spans="4:25" x14ac:dyDescent="0.25">
      <c r="D27" s="1"/>
      <c r="E27" s="267"/>
      <c r="H27" s="1"/>
      <c r="P27" s="1"/>
      <c r="S27" s="1"/>
      <c r="Y27"/>
    </row>
    <row r="28" spans="4:25" x14ac:dyDescent="0.25">
      <c r="D28" s="1"/>
      <c r="E28" s="267"/>
      <c r="H28" s="1"/>
      <c r="P28" s="1"/>
      <c r="S28" s="1"/>
      <c r="Y28"/>
    </row>
    <row r="29" spans="4:25" x14ac:dyDescent="0.25">
      <c r="D29" s="1"/>
      <c r="E29" s="267"/>
      <c r="H29" s="1"/>
      <c r="P29" s="1"/>
      <c r="S29" s="1"/>
      <c r="Y29"/>
    </row>
    <row r="30" spans="4:25" x14ac:dyDescent="0.25">
      <c r="D30" s="1"/>
      <c r="E30" s="267"/>
      <c r="H30" s="1"/>
      <c r="P30" s="1"/>
      <c r="S30" s="1"/>
      <c r="Y30"/>
    </row>
    <row r="31" spans="4:25" x14ac:dyDescent="0.25">
      <c r="D31" s="1"/>
      <c r="E31" s="267"/>
      <c r="H31" s="1"/>
      <c r="P31" s="1"/>
      <c r="S31" s="1"/>
      <c r="Y31"/>
    </row>
    <row r="32" spans="4:25" x14ac:dyDescent="0.25">
      <c r="D32" s="1"/>
      <c r="E32" s="267"/>
      <c r="F32" s="49"/>
      <c r="H32" s="1"/>
      <c r="P32" s="1"/>
      <c r="S32" s="1"/>
      <c r="Y32"/>
    </row>
    <row r="33" spans="4:25" x14ac:dyDescent="0.25">
      <c r="D33" s="1"/>
      <c r="E33" s="267"/>
      <c r="F33" s="49"/>
      <c r="H33" s="1"/>
      <c r="P33" s="1"/>
      <c r="S33" s="1"/>
      <c r="Y33"/>
    </row>
    <row r="34" spans="4:25" x14ac:dyDescent="0.25">
      <c r="D34" s="1"/>
      <c r="E34" s="267"/>
      <c r="F34" s="49"/>
      <c r="H34" s="1"/>
      <c r="P34" s="1"/>
      <c r="S34" s="1"/>
      <c r="Y34"/>
    </row>
    <row r="35" spans="4:25" x14ac:dyDescent="0.25">
      <c r="D35" s="1"/>
      <c r="E35" s="267"/>
      <c r="F35" s="49"/>
      <c r="H35" s="1"/>
      <c r="P35" s="1"/>
      <c r="S35" s="1"/>
      <c r="Y35"/>
    </row>
    <row r="36" spans="4:25" x14ac:dyDescent="0.25">
      <c r="D36" s="1"/>
      <c r="E36" s="267"/>
      <c r="F36" s="49"/>
      <c r="H36" s="1"/>
      <c r="P36" s="1"/>
      <c r="S36" s="1"/>
      <c r="Y36"/>
    </row>
    <row r="37" spans="4:25" x14ac:dyDescent="0.25">
      <c r="D37" s="1"/>
      <c r="E37" s="267"/>
      <c r="F37" s="49"/>
      <c r="H37" s="1"/>
      <c r="P37" s="1"/>
      <c r="S37" s="1"/>
      <c r="Y37"/>
    </row>
    <row r="38" spans="4:25" x14ac:dyDescent="0.25">
      <c r="D38" s="1"/>
      <c r="E38" s="267"/>
      <c r="F38" s="49"/>
      <c r="H38" s="1"/>
      <c r="P38" s="1"/>
      <c r="S38" s="1"/>
      <c r="Y38"/>
    </row>
    <row r="39" spans="4:25" x14ac:dyDescent="0.25">
      <c r="D39" s="1"/>
      <c r="E39" s="267"/>
      <c r="F39" s="49"/>
      <c r="H39" s="1"/>
      <c r="P39" s="1"/>
      <c r="S39" s="1"/>
      <c r="Y39"/>
    </row>
    <row r="40" spans="4:25" x14ac:dyDescent="0.25">
      <c r="D40" s="1"/>
      <c r="E40" s="267"/>
      <c r="F40" s="49"/>
      <c r="H40" s="1"/>
      <c r="P40" s="1"/>
      <c r="S40" s="1"/>
      <c r="Y40"/>
    </row>
    <row r="41" spans="4:25" x14ac:dyDescent="0.25">
      <c r="D41" s="1"/>
      <c r="E41" s="267"/>
      <c r="F41" s="49"/>
      <c r="H41" s="1"/>
      <c r="P41" s="1"/>
      <c r="S41" s="1"/>
      <c r="Y41"/>
    </row>
    <row r="42" spans="4:25" x14ac:dyDescent="0.25">
      <c r="D42" s="1"/>
      <c r="E42" s="267"/>
      <c r="F42" s="49"/>
      <c r="H42" s="1"/>
      <c r="P42" s="1"/>
      <c r="S42" s="1"/>
      <c r="Y42"/>
    </row>
    <row r="43" spans="4:25" x14ac:dyDescent="0.25">
      <c r="D43" s="1"/>
      <c r="E43" s="267"/>
      <c r="F43" s="49"/>
      <c r="H43" s="1"/>
      <c r="P43" s="1"/>
      <c r="S43" s="1"/>
      <c r="Y43"/>
    </row>
    <row r="44" spans="4:25" x14ac:dyDescent="0.25">
      <c r="D44" s="1"/>
      <c r="E44" s="267"/>
      <c r="F44" s="49"/>
      <c r="H44" s="1"/>
      <c r="P44" s="1"/>
      <c r="S44" s="1"/>
      <c r="Y44"/>
    </row>
    <row r="45" spans="4:25" x14ac:dyDescent="0.25">
      <c r="D45" s="1"/>
      <c r="E45" s="267"/>
      <c r="F45" s="49"/>
      <c r="H45" s="1"/>
      <c r="P45" s="1"/>
      <c r="S45" s="1"/>
      <c r="Y45"/>
    </row>
    <row r="46" spans="4:25" x14ac:dyDescent="0.25">
      <c r="D46" s="1"/>
      <c r="E46" s="267"/>
      <c r="F46" s="49"/>
      <c r="H46" s="1"/>
      <c r="P46" s="1"/>
      <c r="S46" s="1"/>
      <c r="Y46"/>
    </row>
    <row r="47" spans="4:25" x14ac:dyDescent="0.25">
      <c r="D47" s="1"/>
      <c r="E47" s="267"/>
      <c r="F47" s="49"/>
      <c r="H47" s="1"/>
      <c r="P47" s="1"/>
      <c r="S47" s="1"/>
      <c r="Y47"/>
    </row>
    <row r="48" spans="4:25" x14ac:dyDescent="0.25">
      <c r="D48" s="1"/>
      <c r="E48" s="267"/>
      <c r="F48" s="49"/>
      <c r="H48" s="1"/>
      <c r="P48" s="1"/>
      <c r="S48" s="1"/>
      <c r="Y48"/>
    </row>
    <row r="49" spans="4:25" x14ac:dyDescent="0.25">
      <c r="D49" s="1"/>
      <c r="E49" s="267"/>
      <c r="F49" s="49"/>
      <c r="H49" s="1"/>
      <c r="P49" s="1"/>
      <c r="S49" s="1"/>
      <c r="Y49"/>
    </row>
    <row r="50" spans="4:25" x14ac:dyDescent="0.25">
      <c r="D50" s="1"/>
      <c r="E50" s="267"/>
      <c r="F50" s="49"/>
      <c r="H50" s="1"/>
      <c r="P50" s="1"/>
      <c r="S50" s="1"/>
      <c r="Y50"/>
    </row>
    <row r="51" spans="4:25" x14ac:dyDescent="0.25">
      <c r="D51" s="1"/>
      <c r="E51" s="267"/>
      <c r="F51" s="49"/>
      <c r="H51" s="1"/>
      <c r="P51" s="1"/>
      <c r="S51" s="1"/>
      <c r="Y51"/>
    </row>
    <row r="52" spans="4:25" x14ac:dyDescent="0.25">
      <c r="D52" s="1"/>
      <c r="E52" s="267"/>
      <c r="F52" s="49"/>
      <c r="H52" s="1"/>
      <c r="P52" s="1"/>
      <c r="S52" s="1"/>
      <c r="Y52"/>
    </row>
    <row r="53" spans="4:25" x14ac:dyDescent="0.25">
      <c r="D53" s="1"/>
      <c r="E53" s="267"/>
      <c r="F53" s="49"/>
      <c r="H53" s="1"/>
      <c r="P53" s="1"/>
      <c r="S53" s="1"/>
      <c r="Y53"/>
    </row>
    <row r="54" spans="4:25" x14ac:dyDescent="0.25">
      <c r="D54" s="1"/>
      <c r="E54" s="267"/>
      <c r="F54" s="49"/>
      <c r="H54" s="1"/>
      <c r="P54" s="1"/>
      <c r="S54" s="1"/>
      <c r="Y54"/>
    </row>
    <row r="55" spans="4:25" x14ac:dyDescent="0.25">
      <c r="D55" s="1"/>
      <c r="E55" s="267"/>
      <c r="F55" s="49"/>
      <c r="H55" s="1"/>
      <c r="P55" s="1"/>
      <c r="S55" s="1"/>
      <c r="Y55"/>
    </row>
    <row r="56" spans="4:25" x14ac:dyDescent="0.25">
      <c r="D56" s="1"/>
      <c r="E56" s="49"/>
      <c r="F56" s="49"/>
      <c r="H56" s="1"/>
      <c r="P56" s="1"/>
      <c r="S56" s="1"/>
      <c r="Y56"/>
    </row>
    <row r="57" spans="4:25" x14ac:dyDescent="0.25">
      <c r="D57" s="1"/>
      <c r="E57" s="49"/>
      <c r="F57" s="49"/>
      <c r="H57" s="1"/>
      <c r="P57" s="1"/>
      <c r="S57" s="1"/>
      <c r="Y57"/>
    </row>
    <row r="58" spans="4:25" x14ac:dyDescent="0.25">
      <c r="D58" s="1"/>
      <c r="E58" s="49"/>
      <c r="F58" s="49"/>
      <c r="H58" s="1"/>
      <c r="P58" s="1"/>
      <c r="S58" s="1"/>
      <c r="Y58"/>
    </row>
    <row r="59" spans="4:25" x14ac:dyDescent="0.25">
      <c r="D59" s="1"/>
      <c r="E59" s="49"/>
      <c r="F59" s="49"/>
      <c r="H59" s="1"/>
      <c r="P59" s="1"/>
      <c r="S59" s="1"/>
      <c r="Y59"/>
    </row>
    <row r="60" spans="4:25" x14ac:dyDescent="0.25">
      <c r="D60" s="1"/>
      <c r="E60" s="49"/>
      <c r="F60" s="49"/>
      <c r="H60" s="1"/>
      <c r="P60" s="1"/>
      <c r="S60" s="1"/>
      <c r="Y60"/>
    </row>
    <row r="61" spans="4:25" x14ac:dyDescent="0.25">
      <c r="D61" s="1"/>
      <c r="E61" s="49"/>
      <c r="F61" s="49"/>
      <c r="H61" s="1"/>
      <c r="P61" s="1"/>
      <c r="S61" s="1"/>
      <c r="Y61"/>
    </row>
    <row r="62" spans="4:25" x14ac:dyDescent="0.25">
      <c r="D62" s="1"/>
      <c r="E62" s="49"/>
      <c r="F62" s="49"/>
      <c r="H62" s="1"/>
      <c r="P62" s="1"/>
      <c r="S62" s="1"/>
      <c r="Y62"/>
    </row>
    <row r="63" spans="4:25" x14ac:dyDescent="0.25">
      <c r="D63" s="1"/>
      <c r="E63" s="49"/>
      <c r="F63" s="49"/>
      <c r="H63" s="1"/>
      <c r="P63" s="1"/>
      <c r="S63" s="1"/>
      <c r="Y63"/>
    </row>
    <row r="64" spans="4:25" x14ac:dyDescent="0.25">
      <c r="D64" s="1"/>
      <c r="E64" s="49"/>
      <c r="F64" s="49"/>
      <c r="H64" s="1"/>
      <c r="P64" s="1"/>
      <c r="S64" s="1"/>
      <c r="Y64"/>
    </row>
    <row r="65" spans="4:25" x14ac:dyDescent="0.25">
      <c r="D65" s="1"/>
      <c r="E65" s="49"/>
      <c r="F65" s="49"/>
      <c r="H65" s="1"/>
      <c r="P65" s="1"/>
      <c r="S65" s="1"/>
      <c r="Y65"/>
    </row>
    <row r="66" spans="4:25" x14ac:dyDescent="0.25">
      <c r="D66" s="1"/>
      <c r="E66" s="49"/>
      <c r="F66" s="49"/>
      <c r="H66" s="1"/>
      <c r="P66" s="1"/>
      <c r="S66" s="1"/>
      <c r="Y66"/>
    </row>
    <row r="67" spans="4:25" x14ac:dyDescent="0.25">
      <c r="D67" s="1"/>
      <c r="E67" s="49"/>
      <c r="F67" s="49"/>
      <c r="H67" s="1"/>
      <c r="P67" s="1"/>
      <c r="S67" s="1"/>
      <c r="Y67"/>
    </row>
    <row r="68" spans="4:25" x14ac:dyDescent="0.25">
      <c r="D68" s="1"/>
      <c r="E68" s="49"/>
      <c r="F68" s="49"/>
      <c r="H68" s="1"/>
      <c r="P68" s="1"/>
      <c r="S68" s="1"/>
      <c r="Y68"/>
    </row>
    <row r="69" spans="4:25" x14ac:dyDescent="0.25">
      <c r="D69" s="1"/>
      <c r="E69" s="49"/>
      <c r="F69" s="49"/>
      <c r="H69" s="1"/>
      <c r="P69" s="1"/>
      <c r="S69" s="1"/>
      <c r="Y69"/>
    </row>
    <row r="70" spans="4:25" x14ac:dyDescent="0.25">
      <c r="D70" s="1"/>
      <c r="E70" s="49"/>
      <c r="F70" s="49"/>
      <c r="H70" s="1"/>
      <c r="P70" s="1"/>
      <c r="S70" s="1"/>
      <c r="Y70"/>
    </row>
    <row r="71" spans="4:25" x14ac:dyDescent="0.25">
      <c r="D71" s="1"/>
      <c r="E71" s="49"/>
      <c r="F71" s="49"/>
      <c r="H71" s="1"/>
      <c r="P71" s="1"/>
      <c r="S71" s="1"/>
      <c r="Y71"/>
    </row>
    <row r="72" spans="4:25" x14ac:dyDescent="0.25">
      <c r="D72" s="1"/>
      <c r="E72" s="49"/>
      <c r="F72" s="49"/>
      <c r="H72" s="1"/>
      <c r="P72" s="1"/>
      <c r="S72" s="1"/>
      <c r="Y72"/>
    </row>
    <row r="73" spans="4:25" x14ac:dyDescent="0.25">
      <c r="D73" s="1"/>
      <c r="E73" s="49"/>
      <c r="F73" s="49"/>
      <c r="H73" s="1"/>
      <c r="P73" s="1"/>
      <c r="S73" s="1"/>
      <c r="Y73"/>
    </row>
    <row r="74" spans="4:25" x14ac:dyDescent="0.25">
      <c r="D74" s="1"/>
      <c r="E74" s="49"/>
      <c r="F74" s="49"/>
      <c r="H74" s="1"/>
      <c r="P74" s="1"/>
      <c r="S74" s="1"/>
      <c r="Y74"/>
    </row>
    <row r="75" spans="4:25" x14ac:dyDescent="0.25">
      <c r="D75" s="1"/>
      <c r="E75" s="49"/>
      <c r="F75" s="49"/>
      <c r="H75" s="1"/>
      <c r="P75" s="1"/>
      <c r="S75" s="1"/>
      <c r="Y75"/>
    </row>
    <row r="76" spans="4:25" x14ac:dyDescent="0.25">
      <c r="D76" s="1"/>
      <c r="E76" s="49"/>
      <c r="F76" s="49"/>
      <c r="H76" s="1"/>
      <c r="P76" s="1"/>
      <c r="S76" s="1"/>
      <c r="Y76"/>
    </row>
    <row r="77" spans="4:25" x14ac:dyDescent="0.25">
      <c r="D77" s="1"/>
      <c r="E77" s="49"/>
      <c r="F77" s="49"/>
      <c r="H77" s="1"/>
      <c r="P77" s="1"/>
      <c r="S77" s="1"/>
      <c r="Y77"/>
    </row>
    <row r="78" spans="4:25" x14ac:dyDescent="0.25">
      <c r="D78" s="1"/>
      <c r="E78" s="49"/>
      <c r="F78" s="49"/>
      <c r="H78" s="1"/>
      <c r="P78" s="1"/>
      <c r="S78" s="1"/>
      <c r="Y78"/>
    </row>
    <row r="79" spans="4:25" x14ac:dyDescent="0.25">
      <c r="D79" s="1"/>
      <c r="E79" s="49"/>
      <c r="F79" s="49"/>
      <c r="H79" s="1"/>
      <c r="P79" s="1"/>
      <c r="S79" s="1"/>
      <c r="Y79"/>
    </row>
    <row r="80" spans="4:25" x14ac:dyDescent="0.25">
      <c r="D80" s="1"/>
      <c r="E80" s="49"/>
      <c r="F80" s="49"/>
      <c r="H80" s="1"/>
      <c r="P80" s="1"/>
      <c r="S80" s="1"/>
      <c r="Y80"/>
    </row>
    <row r="81" spans="4:25" x14ac:dyDescent="0.25">
      <c r="D81" s="1"/>
      <c r="E81" s="49"/>
      <c r="F81" s="49"/>
      <c r="H81" s="1"/>
      <c r="P81" s="1"/>
      <c r="S81" s="1"/>
      <c r="Y81"/>
    </row>
    <row r="82" spans="4:25" x14ac:dyDescent="0.25">
      <c r="D82" s="1"/>
      <c r="E82" s="49"/>
      <c r="F82" s="49"/>
      <c r="H82" s="1"/>
      <c r="P82" s="1"/>
      <c r="S82" s="1"/>
      <c r="Y82"/>
    </row>
    <row r="83" spans="4:25" x14ac:dyDescent="0.25">
      <c r="D83" s="1"/>
      <c r="E83" s="49"/>
      <c r="F83" s="49"/>
      <c r="H83" s="1"/>
      <c r="P83" s="1"/>
      <c r="S83" s="1"/>
      <c r="Y83"/>
    </row>
    <row r="84" spans="4:25" x14ac:dyDescent="0.25">
      <c r="D84" s="1"/>
      <c r="E84" s="49"/>
      <c r="F84" s="49"/>
      <c r="H84" s="1"/>
      <c r="P84" s="1"/>
      <c r="S84" s="1"/>
      <c r="Y84"/>
    </row>
    <row r="85" spans="4:25" x14ac:dyDescent="0.25">
      <c r="D85" s="1"/>
      <c r="E85" s="49"/>
      <c r="F85" s="49"/>
      <c r="H85" s="1"/>
      <c r="P85" s="1"/>
      <c r="S85" s="1"/>
      <c r="Y85"/>
    </row>
    <row r="86" spans="4:25" x14ac:dyDescent="0.25">
      <c r="D86" s="1"/>
      <c r="E86" s="49"/>
      <c r="F86" s="49"/>
      <c r="H86" s="1"/>
      <c r="P86" s="1"/>
      <c r="S86" s="1"/>
      <c r="Y86"/>
    </row>
    <row r="87" spans="4:25" x14ac:dyDescent="0.25">
      <c r="D87" s="1"/>
      <c r="E87" s="49"/>
      <c r="F87" s="49"/>
      <c r="H87" s="1"/>
      <c r="P87" s="1"/>
      <c r="S87" s="1"/>
      <c r="Y87"/>
    </row>
    <row r="88" spans="4:25" x14ac:dyDescent="0.25">
      <c r="D88" s="1"/>
      <c r="E88" s="49"/>
      <c r="F88" s="49"/>
      <c r="H88" s="1"/>
      <c r="P88" s="1"/>
      <c r="S88" s="1"/>
      <c r="Y88"/>
    </row>
    <row r="89" spans="4:25" x14ac:dyDescent="0.25">
      <c r="D89" s="1"/>
      <c r="E89" s="49"/>
      <c r="F89" s="49"/>
      <c r="H89" s="1"/>
      <c r="P89" s="1"/>
      <c r="S89" s="1"/>
      <c r="Y89"/>
    </row>
    <row r="90" spans="4:25" x14ac:dyDescent="0.25">
      <c r="D90" s="1"/>
      <c r="E90" s="49"/>
      <c r="F90" s="49"/>
      <c r="H90" s="1"/>
      <c r="P90" s="1"/>
      <c r="S90" s="1"/>
      <c r="Y90"/>
    </row>
    <row r="91" spans="4:25" x14ac:dyDescent="0.25">
      <c r="D91" s="1"/>
      <c r="E91" s="49"/>
      <c r="F91" s="49"/>
      <c r="H91" s="1"/>
      <c r="P91" s="1"/>
      <c r="S91" s="1"/>
      <c r="Y91"/>
    </row>
    <row r="92" spans="4:25" x14ac:dyDescent="0.25">
      <c r="D92" s="1"/>
      <c r="E92" s="49"/>
      <c r="F92" s="49"/>
      <c r="H92" s="1"/>
      <c r="P92" s="1"/>
      <c r="S92" s="1"/>
      <c r="Y92"/>
    </row>
    <row r="93" spans="4:25" x14ac:dyDescent="0.25">
      <c r="D93" s="1"/>
      <c r="E93" s="49"/>
      <c r="F93" s="49"/>
      <c r="H93" s="1"/>
      <c r="P93" s="1"/>
      <c r="S93" s="1"/>
      <c r="Y93"/>
    </row>
    <row r="94" spans="4:25" x14ac:dyDescent="0.25">
      <c r="D94" s="1"/>
      <c r="E94" s="267"/>
      <c r="H94" s="1"/>
      <c r="P94" s="1"/>
      <c r="S94" s="1"/>
      <c r="Y94"/>
    </row>
    <row r="95" spans="4:25" x14ac:dyDescent="0.25">
      <c r="D95" s="1"/>
      <c r="E95" s="267"/>
      <c r="H95" s="1"/>
      <c r="P95" s="1"/>
      <c r="S95" s="1"/>
      <c r="Y95"/>
    </row>
    <row r="96" spans="4:25" x14ac:dyDescent="0.25">
      <c r="D96" s="1"/>
      <c r="E96" s="267"/>
      <c r="H96" s="1"/>
      <c r="P96" s="1"/>
      <c r="S96" s="1"/>
      <c r="Y96"/>
    </row>
    <row r="97" spans="4:25" x14ac:dyDescent="0.25">
      <c r="D97" s="1"/>
      <c r="E97" s="267"/>
      <c r="H97" s="1"/>
      <c r="P97" s="1"/>
      <c r="S97" s="1"/>
      <c r="Y97"/>
    </row>
    <row r="98" spans="4:25" x14ac:dyDescent="0.25">
      <c r="D98" s="1"/>
      <c r="E98" s="267"/>
      <c r="H98" s="1"/>
      <c r="P98" s="1"/>
      <c r="S98" s="1"/>
      <c r="Y98"/>
    </row>
    <row r="99" spans="4:25" x14ac:dyDescent="0.25">
      <c r="D99" s="1"/>
      <c r="E99" s="267"/>
      <c r="H99" s="1"/>
      <c r="P99" s="1"/>
      <c r="S99" s="1"/>
      <c r="Y99"/>
    </row>
    <row r="100" spans="4:25" x14ac:dyDescent="0.25">
      <c r="D100" s="1"/>
      <c r="E100" s="267"/>
      <c r="H100" s="1"/>
      <c r="P100" s="1"/>
      <c r="S100" s="1"/>
      <c r="Y100"/>
    </row>
    <row r="101" spans="4:25" x14ac:dyDescent="0.25">
      <c r="D101" s="1"/>
      <c r="E101" s="267"/>
      <c r="H101" s="1"/>
      <c r="P101" s="1"/>
      <c r="S101" s="1"/>
      <c r="Y101"/>
    </row>
    <row r="102" spans="4:25" x14ac:dyDescent="0.25">
      <c r="D102" s="1"/>
      <c r="E102" s="267"/>
      <c r="H102" s="1"/>
      <c r="P102" s="1"/>
      <c r="S102" s="1"/>
      <c r="Y102"/>
    </row>
    <row r="103" spans="4:25" x14ac:dyDescent="0.25">
      <c r="D103" s="1"/>
      <c r="E103" s="267"/>
      <c r="H103" s="1"/>
      <c r="P103" s="1"/>
      <c r="S103" s="1"/>
      <c r="Y103"/>
    </row>
    <row r="104" spans="4:25" x14ac:dyDescent="0.25">
      <c r="D104" s="1"/>
      <c r="E104" s="267"/>
      <c r="H104" s="1"/>
      <c r="P104" s="1"/>
      <c r="S104" s="1"/>
      <c r="Y104"/>
    </row>
    <row r="105" spans="4:25" x14ac:dyDescent="0.25">
      <c r="D105" s="1"/>
      <c r="E105" s="267"/>
      <c r="H105" s="1"/>
      <c r="P105" s="1"/>
      <c r="S105" s="1"/>
      <c r="Y105"/>
    </row>
    <row r="106" spans="4:25" x14ac:dyDescent="0.25">
      <c r="D106" s="1"/>
      <c r="E106" s="267"/>
      <c r="H106" s="1"/>
      <c r="P106" s="1"/>
      <c r="S106" s="1"/>
      <c r="Y106"/>
    </row>
    <row r="107" spans="4:25" x14ac:dyDescent="0.25">
      <c r="D107" s="1"/>
      <c r="E107" s="267"/>
      <c r="H107" s="1"/>
      <c r="P107" s="1"/>
      <c r="S107" s="1"/>
      <c r="Y107"/>
    </row>
    <row r="108" spans="4:25" x14ac:dyDescent="0.25">
      <c r="D108" s="1"/>
      <c r="E108" s="267"/>
      <c r="F108" s="49"/>
      <c r="H108" s="1"/>
      <c r="P108" s="1"/>
      <c r="S108" s="1"/>
      <c r="Y108"/>
    </row>
    <row r="109" spans="4:25" x14ac:dyDescent="0.25">
      <c r="D109" s="1"/>
      <c r="E109" s="267"/>
      <c r="F109" s="49"/>
      <c r="H109" s="1"/>
      <c r="P109" s="1"/>
      <c r="S109" s="1"/>
      <c r="Y109"/>
    </row>
    <row r="110" spans="4:25" x14ac:dyDescent="0.25">
      <c r="D110" s="1"/>
      <c r="E110" s="267"/>
      <c r="F110" s="49"/>
      <c r="H110" s="1"/>
      <c r="P110" s="1"/>
      <c r="S110" s="1"/>
      <c r="Y110"/>
    </row>
    <row r="111" spans="4:25" x14ac:dyDescent="0.25">
      <c r="D111" s="1"/>
      <c r="E111" s="267"/>
      <c r="F111" s="49"/>
      <c r="H111" s="1"/>
      <c r="P111" s="1"/>
      <c r="S111" s="1"/>
      <c r="Y111"/>
    </row>
    <row r="112" spans="4:25" x14ac:dyDescent="0.25">
      <c r="D112" s="1"/>
      <c r="E112" s="267"/>
      <c r="F112" s="49"/>
      <c r="H112" s="1"/>
      <c r="P112" s="1"/>
      <c r="S112" s="1"/>
      <c r="Y112"/>
    </row>
    <row r="113" spans="4:25" x14ac:dyDescent="0.25">
      <c r="D113" s="1"/>
      <c r="E113" s="267"/>
      <c r="F113" s="49"/>
      <c r="H113" s="1"/>
      <c r="P113" s="1"/>
      <c r="S113" s="1"/>
      <c r="Y113"/>
    </row>
    <row r="114" spans="4:25" x14ac:dyDescent="0.25">
      <c r="D114" s="1"/>
      <c r="E114" s="267"/>
      <c r="F114" s="49"/>
      <c r="H114" s="1"/>
      <c r="P114" s="1"/>
      <c r="S114" s="1"/>
      <c r="Y114"/>
    </row>
    <row r="115" spans="4:25" x14ac:dyDescent="0.25">
      <c r="D115" s="1"/>
      <c r="E115" s="267"/>
      <c r="F115" s="49"/>
      <c r="H115" s="1"/>
      <c r="P115" s="1"/>
      <c r="S115" s="1"/>
      <c r="Y115"/>
    </row>
    <row r="116" spans="4:25" x14ac:dyDescent="0.25">
      <c r="D116" s="1"/>
      <c r="E116" s="267"/>
      <c r="F116" s="49"/>
      <c r="H116" s="1"/>
      <c r="P116" s="1"/>
      <c r="S116" s="1"/>
      <c r="Y116"/>
    </row>
    <row r="117" spans="4:25" x14ac:dyDescent="0.25">
      <c r="D117" s="1"/>
      <c r="E117" s="267"/>
      <c r="F117" s="49"/>
      <c r="H117" s="1"/>
      <c r="P117" s="1"/>
      <c r="S117" s="1"/>
      <c r="Y117"/>
    </row>
    <row r="118" spans="4:25" x14ac:dyDescent="0.25">
      <c r="D118" s="1"/>
      <c r="E118" s="267"/>
      <c r="F118" s="49"/>
      <c r="H118" s="1"/>
      <c r="P118" s="1"/>
      <c r="S118" s="1"/>
      <c r="Y118"/>
    </row>
    <row r="119" spans="4:25" x14ac:dyDescent="0.25">
      <c r="D119" s="1"/>
      <c r="E119" s="267"/>
      <c r="F119" s="49"/>
      <c r="H119" s="1"/>
      <c r="P119" s="1"/>
      <c r="S119" s="1"/>
      <c r="Y119"/>
    </row>
    <row r="120" spans="4:25" x14ac:dyDescent="0.25">
      <c r="D120" s="1"/>
      <c r="E120" s="267"/>
      <c r="F120" s="49"/>
      <c r="H120" s="1"/>
      <c r="P120" s="1"/>
      <c r="S120" s="1"/>
      <c r="Y120"/>
    </row>
    <row r="121" spans="4:25" x14ac:dyDescent="0.25">
      <c r="D121" s="1"/>
      <c r="E121" s="267"/>
      <c r="F121" s="49"/>
      <c r="H121" s="1"/>
      <c r="P121" s="1"/>
      <c r="S121" s="1"/>
      <c r="Y121"/>
    </row>
    <row r="122" spans="4:25" x14ac:dyDescent="0.25">
      <c r="D122" s="1"/>
      <c r="E122" s="267"/>
      <c r="F122" s="49"/>
      <c r="H122" s="1"/>
      <c r="P122" s="1"/>
      <c r="S122" s="1"/>
      <c r="Y122"/>
    </row>
    <row r="123" spans="4:25" x14ac:dyDescent="0.25">
      <c r="D123" s="1"/>
      <c r="E123" s="267"/>
      <c r="F123" s="49"/>
      <c r="H123" s="1"/>
      <c r="P123" s="1"/>
      <c r="S123" s="1"/>
      <c r="Y123"/>
    </row>
    <row r="124" spans="4:25" x14ac:dyDescent="0.25">
      <c r="D124" s="1"/>
      <c r="E124" s="267"/>
      <c r="F124" s="49"/>
      <c r="H124" s="1"/>
      <c r="P124" s="1"/>
      <c r="S124" s="1"/>
      <c r="Y124"/>
    </row>
    <row r="125" spans="4:25" x14ac:dyDescent="0.25">
      <c r="D125" s="1"/>
      <c r="E125" s="267"/>
      <c r="F125" s="49"/>
      <c r="H125" s="1"/>
      <c r="P125" s="1"/>
      <c r="S125" s="1"/>
      <c r="Y125"/>
    </row>
    <row r="126" spans="4:25" x14ac:dyDescent="0.25">
      <c r="D126" s="1"/>
      <c r="E126" s="267"/>
      <c r="F126" s="49"/>
      <c r="H126" s="1"/>
      <c r="P126" s="1"/>
      <c r="S126" s="1"/>
      <c r="Y126"/>
    </row>
    <row r="127" spans="4:25" x14ac:dyDescent="0.25">
      <c r="D127" s="1"/>
      <c r="E127" s="267"/>
      <c r="F127" s="49"/>
      <c r="H127" s="1"/>
      <c r="P127" s="1"/>
      <c r="S127" s="1"/>
      <c r="Y127"/>
    </row>
    <row r="128" spans="4:25" x14ac:dyDescent="0.25">
      <c r="D128" s="1"/>
      <c r="E128" s="267"/>
      <c r="F128" s="49"/>
      <c r="H128" s="1"/>
      <c r="P128" s="1"/>
      <c r="S128" s="1"/>
      <c r="Y128"/>
    </row>
    <row r="129" spans="4:25" x14ac:dyDescent="0.25">
      <c r="D129" s="1"/>
      <c r="E129" s="267"/>
      <c r="F129" s="49"/>
      <c r="H129" s="1"/>
      <c r="P129" s="1"/>
      <c r="S129" s="1"/>
      <c r="Y129"/>
    </row>
    <row r="130" spans="4:25" x14ac:dyDescent="0.25">
      <c r="D130" s="1"/>
      <c r="E130" s="267"/>
      <c r="F130" s="49"/>
      <c r="H130" s="1"/>
      <c r="P130" s="1"/>
      <c r="S130" s="1"/>
      <c r="Y130"/>
    </row>
    <row r="131" spans="4:25" x14ac:dyDescent="0.25">
      <c r="D131" s="1"/>
      <c r="H131" s="1"/>
      <c r="P131" s="1"/>
      <c r="S131" s="1"/>
      <c r="Y131"/>
    </row>
    <row r="132" spans="4:25" x14ac:dyDescent="0.25">
      <c r="D132" s="1"/>
      <c r="H132" s="1"/>
      <c r="P132" s="1"/>
      <c r="S132" s="1"/>
      <c r="Y132"/>
    </row>
    <row r="133" spans="4:25" x14ac:dyDescent="0.25">
      <c r="D133" s="1"/>
      <c r="H133" s="1"/>
      <c r="P133" s="1"/>
      <c r="S133" s="1"/>
      <c r="Y133"/>
    </row>
    <row r="134" spans="4:25" x14ac:dyDescent="0.25">
      <c r="D134" s="1"/>
      <c r="H134" s="1"/>
      <c r="P134" s="1"/>
      <c r="S134" s="1"/>
      <c r="Y134"/>
    </row>
    <row r="135" spans="4:25" x14ac:dyDescent="0.25">
      <c r="D135" s="1"/>
      <c r="H135" s="1"/>
      <c r="P135" s="1"/>
      <c r="S135" s="1"/>
      <c r="Y135"/>
    </row>
    <row r="136" spans="4:25" x14ac:dyDescent="0.25">
      <c r="D136" s="1"/>
      <c r="H136" s="1"/>
      <c r="P136" s="1"/>
      <c r="S136" s="1"/>
      <c r="Y136"/>
    </row>
    <row r="137" spans="4:25" x14ac:dyDescent="0.25">
      <c r="D137" s="1"/>
      <c r="H137" s="1"/>
      <c r="P137" s="1"/>
      <c r="S137" s="1"/>
      <c r="Y137"/>
    </row>
    <row r="138" spans="4:25" x14ac:dyDescent="0.25">
      <c r="D138" s="1"/>
      <c r="H138" s="1"/>
      <c r="P138" s="1"/>
      <c r="S138" s="1"/>
      <c r="Y138"/>
    </row>
    <row r="139" spans="4:25" x14ac:dyDescent="0.25">
      <c r="D139" s="1"/>
      <c r="H139" s="1"/>
      <c r="P139" s="1"/>
      <c r="S139" s="1"/>
      <c r="Y139"/>
    </row>
    <row r="140" spans="4:25" x14ac:dyDescent="0.25">
      <c r="D140" s="1"/>
      <c r="H140" s="1"/>
      <c r="P140" s="1"/>
      <c r="S140" s="1"/>
      <c r="Y140"/>
    </row>
    <row r="141" spans="4:25" x14ac:dyDescent="0.25">
      <c r="D141" s="1"/>
      <c r="H141" s="1"/>
      <c r="P141" s="1"/>
      <c r="S141" s="1"/>
      <c r="Y141"/>
    </row>
    <row r="142" spans="4:25" x14ac:dyDescent="0.25">
      <c r="D142" s="1"/>
      <c r="H142" s="1"/>
      <c r="P142" s="1"/>
      <c r="S142" s="1"/>
      <c r="Y142"/>
    </row>
    <row r="143" spans="4:25" x14ac:dyDescent="0.25">
      <c r="D143" s="1"/>
      <c r="H143" s="1"/>
      <c r="P143" s="1"/>
      <c r="S143" s="1"/>
      <c r="Y143"/>
    </row>
    <row r="144" spans="4:25" x14ac:dyDescent="0.25">
      <c r="D144" s="1"/>
      <c r="H144" s="1"/>
      <c r="P144" s="1"/>
      <c r="S144" s="1"/>
      <c r="Y144"/>
    </row>
    <row r="145" spans="4:25" x14ac:dyDescent="0.25">
      <c r="D145" s="1"/>
      <c r="H145" s="1"/>
      <c r="P145" s="1"/>
      <c r="S145" s="1"/>
      <c r="Y145"/>
    </row>
    <row r="146" spans="4:25" x14ac:dyDescent="0.25">
      <c r="D146" s="1"/>
      <c r="F146" s="49"/>
      <c r="H146" s="1"/>
      <c r="P146" s="1"/>
      <c r="S146" s="1"/>
      <c r="Y146"/>
    </row>
    <row r="147" spans="4:25" x14ac:dyDescent="0.25">
      <c r="D147" s="1"/>
      <c r="F147" s="49"/>
      <c r="H147" s="1"/>
      <c r="P147" s="1"/>
      <c r="S147" s="1"/>
      <c r="Y147"/>
    </row>
    <row r="148" spans="4:25" x14ac:dyDescent="0.25">
      <c r="D148" s="1"/>
      <c r="F148" s="49"/>
      <c r="H148" s="1"/>
      <c r="P148" s="1"/>
      <c r="S148" s="1"/>
      <c r="Y148"/>
    </row>
    <row r="149" spans="4:25" x14ac:dyDescent="0.25">
      <c r="D149" s="1"/>
      <c r="F149" s="49"/>
      <c r="H149" s="1"/>
      <c r="P149" s="1"/>
      <c r="S149" s="1"/>
      <c r="Y149"/>
    </row>
    <row r="150" spans="4:25" x14ac:dyDescent="0.25">
      <c r="D150" s="1"/>
      <c r="F150" s="49"/>
      <c r="H150" s="1"/>
      <c r="P150" s="1"/>
      <c r="S150" s="1"/>
      <c r="Y150"/>
    </row>
    <row r="151" spans="4:25" x14ac:dyDescent="0.25">
      <c r="D151" s="1"/>
      <c r="F151" s="49"/>
      <c r="H151" s="1"/>
      <c r="P151" s="1"/>
      <c r="S151" s="1"/>
      <c r="Y151"/>
    </row>
    <row r="152" spans="4:25" x14ac:dyDescent="0.25">
      <c r="D152" s="1"/>
      <c r="F152" s="49"/>
      <c r="H152" s="1"/>
      <c r="P152" s="1"/>
      <c r="S152" s="1"/>
      <c r="Y152"/>
    </row>
    <row r="153" spans="4:25" x14ac:dyDescent="0.25">
      <c r="D153" s="1"/>
      <c r="F153" s="49"/>
      <c r="H153" s="1"/>
      <c r="P153" s="1"/>
      <c r="S153" s="1"/>
      <c r="Y153"/>
    </row>
    <row r="154" spans="4:25" x14ac:dyDescent="0.25">
      <c r="D154" s="1"/>
      <c r="F154" s="49"/>
      <c r="H154" s="1"/>
      <c r="P154" s="1"/>
      <c r="S154" s="1"/>
      <c r="Y154"/>
    </row>
    <row r="155" spans="4:25" x14ac:dyDescent="0.25">
      <c r="D155" s="1"/>
      <c r="F155" s="49"/>
      <c r="H155" s="1"/>
      <c r="P155" s="1"/>
      <c r="S155" s="1"/>
      <c r="Y155"/>
    </row>
    <row r="156" spans="4:25" x14ac:dyDescent="0.25">
      <c r="D156" s="1"/>
      <c r="F156" s="49"/>
      <c r="H156" s="1"/>
      <c r="P156" s="1"/>
      <c r="S156" s="1"/>
      <c r="Y156"/>
    </row>
    <row r="157" spans="4:25" x14ac:dyDescent="0.25">
      <c r="D157" s="1"/>
      <c r="F157" s="49"/>
      <c r="H157" s="1"/>
      <c r="P157" s="1"/>
      <c r="S157" s="1"/>
      <c r="Y157"/>
    </row>
    <row r="158" spans="4:25" x14ac:dyDescent="0.25">
      <c r="D158" s="1"/>
      <c r="F158" s="49"/>
      <c r="H158" s="1"/>
      <c r="P158" s="1"/>
      <c r="S158" s="1"/>
      <c r="Y158"/>
    </row>
    <row r="159" spans="4:25" x14ac:dyDescent="0.25">
      <c r="D159" s="1"/>
      <c r="F159" s="49"/>
      <c r="H159" s="1"/>
      <c r="P159" s="1"/>
      <c r="S159" s="1"/>
      <c r="Y159"/>
    </row>
    <row r="160" spans="4:25" x14ac:dyDescent="0.25">
      <c r="D160" s="1"/>
      <c r="F160" s="49"/>
      <c r="H160" s="1"/>
      <c r="P160" s="1"/>
      <c r="S160" s="1"/>
      <c r="Y160"/>
    </row>
    <row r="161" spans="4:25" x14ac:dyDescent="0.25">
      <c r="D161" s="1"/>
      <c r="F161" s="49"/>
      <c r="H161" s="1"/>
      <c r="P161" s="1"/>
      <c r="S161" s="1"/>
      <c r="Y161"/>
    </row>
    <row r="162" spans="4:25" x14ac:dyDescent="0.25">
      <c r="D162" s="1"/>
      <c r="F162" s="49"/>
      <c r="H162" s="1"/>
      <c r="P162" s="1"/>
      <c r="S162" s="1"/>
      <c r="Y162"/>
    </row>
    <row r="163" spans="4:25" x14ac:dyDescent="0.25">
      <c r="D163" s="1"/>
      <c r="F163" s="49"/>
      <c r="H163" s="1"/>
      <c r="P163" s="1"/>
      <c r="S163" s="1"/>
      <c r="Y163"/>
    </row>
    <row r="164" spans="4:25" x14ac:dyDescent="0.25">
      <c r="D164" s="1"/>
      <c r="F164" s="49"/>
      <c r="H164" s="1"/>
      <c r="P164" s="1"/>
      <c r="S164" s="1"/>
      <c r="Y164"/>
    </row>
    <row r="165" spans="4:25" x14ac:dyDescent="0.25">
      <c r="D165" s="1"/>
      <c r="F165" s="49"/>
      <c r="H165" s="1"/>
      <c r="P165" s="1"/>
      <c r="S165" s="1"/>
      <c r="Y165"/>
    </row>
    <row r="166" spans="4:25" x14ac:dyDescent="0.25">
      <c r="D166" s="1"/>
      <c r="F166" s="49"/>
      <c r="H166" s="1"/>
      <c r="P166" s="1"/>
      <c r="S166" s="1"/>
      <c r="Y166"/>
    </row>
    <row r="167" spans="4:25" x14ac:dyDescent="0.25">
      <c r="D167" s="1"/>
      <c r="F167" s="49"/>
      <c r="H167" s="1"/>
      <c r="P167" s="1"/>
      <c r="S167" s="1"/>
      <c r="Y167"/>
    </row>
    <row r="168" spans="4:25" x14ac:dyDescent="0.25">
      <c r="D168" s="1"/>
      <c r="F168" s="49"/>
      <c r="H168" s="1"/>
      <c r="P168" s="1"/>
      <c r="S168" s="1"/>
      <c r="Y168"/>
    </row>
    <row r="169" spans="4:25" x14ac:dyDescent="0.25">
      <c r="D169" s="1"/>
      <c r="F169" s="49"/>
      <c r="H169" s="1"/>
      <c r="P169" s="1"/>
      <c r="S169" s="1"/>
      <c r="Y169"/>
    </row>
    <row r="170" spans="4:25" x14ac:dyDescent="0.25">
      <c r="D170" s="1"/>
      <c r="H170" s="1"/>
      <c r="P170" s="1"/>
      <c r="S170" s="1"/>
      <c r="Y170"/>
    </row>
    <row r="171" spans="4:25" x14ac:dyDescent="0.25">
      <c r="D171" s="1"/>
      <c r="H171" s="1"/>
      <c r="P171" s="1"/>
      <c r="S171" s="1"/>
      <c r="Y171"/>
    </row>
    <row r="172" spans="4:25" x14ac:dyDescent="0.25">
      <c r="D172" s="1"/>
      <c r="H172" s="1"/>
      <c r="P172" s="1"/>
      <c r="S172" s="1"/>
      <c r="Y172"/>
    </row>
    <row r="173" spans="4:25" x14ac:dyDescent="0.25">
      <c r="D173" s="1"/>
      <c r="H173" s="1"/>
      <c r="P173" s="1"/>
      <c r="S173" s="1"/>
      <c r="Y173"/>
    </row>
    <row r="174" spans="4:25" x14ac:dyDescent="0.25">
      <c r="D174" s="1"/>
      <c r="H174" s="1"/>
      <c r="P174" s="1"/>
      <c r="S174" s="1"/>
      <c r="Y174"/>
    </row>
    <row r="175" spans="4:25" x14ac:dyDescent="0.25">
      <c r="D175" s="1"/>
      <c r="H175" s="1"/>
      <c r="P175" s="1"/>
      <c r="S175" s="1"/>
      <c r="Y175"/>
    </row>
    <row r="176" spans="4:25" x14ac:dyDescent="0.25">
      <c r="D176" s="1"/>
      <c r="H176" s="1"/>
      <c r="P176" s="1"/>
      <c r="S176" s="1"/>
      <c r="Y176"/>
    </row>
    <row r="177" spans="4:25" x14ac:dyDescent="0.25">
      <c r="D177" s="1"/>
      <c r="H177" s="1"/>
      <c r="P177" s="1"/>
      <c r="S177" s="1"/>
      <c r="Y177"/>
    </row>
    <row r="178" spans="4:25" x14ac:dyDescent="0.25">
      <c r="D178" s="1"/>
      <c r="H178" s="1"/>
      <c r="P178" s="1"/>
      <c r="S178" s="1"/>
      <c r="Y178"/>
    </row>
    <row r="179" spans="4:25" x14ac:dyDescent="0.25">
      <c r="D179" s="1"/>
      <c r="H179" s="1"/>
      <c r="P179" s="1"/>
      <c r="S179" s="1"/>
      <c r="Y179"/>
    </row>
    <row r="180" spans="4:25" x14ac:dyDescent="0.25">
      <c r="D180" s="1"/>
      <c r="H180" s="1"/>
      <c r="P180" s="1"/>
      <c r="S180" s="1"/>
      <c r="Y180"/>
    </row>
    <row r="181" spans="4:25" x14ac:dyDescent="0.25">
      <c r="D181" s="1"/>
      <c r="H181" s="1"/>
      <c r="P181" s="1"/>
      <c r="S181" s="1"/>
      <c r="Y181"/>
    </row>
    <row r="182" spans="4:25" x14ac:dyDescent="0.25">
      <c r="D182" s="1"/>
      <c r="H182" s="1"/>
      <c r="P182" s="1"/>
      <c r="S182" s="1"/>
      <c r="Y182"/>
    </row>
    <row r="183" spans="4:25" x14ac:dyDescent="0.25">
      <c r="D183" s="1"/>
      <c r="H183" s="1"/>
      <c r="P183" s="1"/>
      <c r="S183" s="1"/>
      <c r="Y183"/>
    </row>
    <row r="184" spans="4:25" x14ac:dyDescent="0.25">
      <c r="D184" s="1"/>
      <c r="H184" s="1"/>
      <c r="P184" s="1"/>
      <c r="S184" s="1"/>
      <c r="Y184"/>
    </row>
    <row r="185" spans="4:25" x14ac:dyDescent="0.25">
      <c r="D185" s="1"/>
      <c r="F185" s="49"/>
      <c r="H185" s="1"/>
      <c r="P185" s="1"/>
      <c r="S185" s="1"/>
      <c r="Y185"/>
    </row>
    <row r="186" spans="4:25" x14ac:dyDescent="0.25">
      <c r="D186" s="1"/>
      <c r="F186" s="49"/>
      <c r="H186" s="1"/>
      <c r="P186" s="1"/>
      <c r="S186" s="1"/>
      <c r="Y186"/>
    </row>
    <row r="187" spans="4:25" x14ac:dyDescent="0.25">
      <c r="D187" s="1"/>
      <c r="F187" s="49"/>
      <c r="H187" s="1"/>
      <c r="P187" s="1"/>
      <c r="S187" s="1"/>
      <c r="Y187"/>
    </row>
    <row r="188" spans="4:25" x14ac:dyDescent="0.25">
      <c r="D188" s="1"/>
      <c r="F188" s="49"/>
      <c r="H188" s="1"/>
      <c r="P188" s="1"/>
      <c r="S188" s="1"/>
      <c r="Y188"/>
    </row>
    <row r="189" spans="4:25" x14ac:dyDescent="0.25">
      <c r="D189" s="1"/>
      <c r="F189" s="49"/>
      <c r="H189" s="1"/>
      <c r="P189" s="1"/>
      <c r="S189" s="1"/>
      <c r="Y189"/>
    </row>
    <row r="190" spans="4:25" x14ac:dyDescent="0.25">
      <c r="D190" s="1"/>
      <c r="F190" s="49"/>
      <c r="H190" s="1"/>
      <c r="P190" s="1"/>
      <c r="S190" s="1"/>
      <c r="Y190"/>
    </row>
    <row r="191" spans="4:25" x14ac:dyDescent="0.25">
      <c r="D191" s="1"/>
      <c r="F191" s="49"/>
      <c r="H191" s="1"/>
      <c r="P191" s="1"/>
      <c r="S191" s="1"/>
      <c r="Y191"/>
    </row>
    <row r="192" spans="4:25" x14ac:dyDescent="0.25">
      <c r="D192" s="1"/>
      <c r="F192" s="49"/>
      <c r="H192" s="1"/>
      <c r="P192" s="1"/>
      <c r="S192" s="1"/>
      <c r="Y192"/>
    </row>
    <row r="193" spans="4:25" x14ac:dyDescent="0.25">
      <c r="D193" s="1"/>
      <c r="F193" s="49"/>
      <c r="H193" s="1"/>
      <c r="P193" s="1"/>
      <c r="S193" s="1"/>
      <c r="Y193"/>
    </row>
    <row r="194" spans="4:25" x14ac:dyDescent="0.25">
      <c r="D194" s="1"/>
      <c r="F194" s="49"/>
      <c r="H194" s="1"/>
      <c r="P194" s="1"/>
      <c r="S194" s="1"/>
      <c r="Y194"/>
    </row>
    <row r="195" spans="4:25" x14ac:dyDescent="0.25">
      <c r="D195" s="1"/>
      <c r="F195" s="49"/>
      <c r="H195" s="1"/>
      <c r="P195" s="1"/>
      <c r="S195" s="1"/>
      <c r="Y195"/>
    </row>
    <row r="196" spans="4:25" x14ac:dyDescent="0.25">
      <c r="D196" s="1"/>
      <c r="F196" s="49"/>
      <c r="H196" s="1"/>
      <c r="P196" s="1"/>
      <c r="S196" s="1"/>
      <c r="Y196"/>
    </row>
    <row r="197" spans="4:25" x14ac:dyDescent="0.25">
      <c r="D197" s="1"/>
      <c r="F197" s="49"/>
      <c r="H197" s="1"/>
      <c r="P197" s="1"/>
      <c r="S197" s="1"/>
      <c r="Y197"/>
    </row>
    <row r="198" spans="4:25" x14ac:dyDescent="0.25">
      <c r="D198" s="1"/>
      <c r="F198" s="49"/>
      <c r="H198" s="1"/>
      <c r="P198" s="1"/>
      <c r="S198" s="1"/>
      <c r="Y198"/>
    </row>
    <row r="199" spans="4:25" x14ac:dyDescent="0.25">
      <c r="D199" s="1"/>
      <c r="F199" s="49"/>
      <c r="H199" s="1"/>
      <c r="P199" s="1"/>
      <c r="S199" s="1"/>
      <c r="Y199"/>
    </row>
    <row r="200" spans="4:25" x14ac:dyDescent="0.25">
      <c r="D200" s="1"/>
      <c r="F200" s="49"/>
      <c r="H200" s="1"/>
      <c r="P200" s="1"/>
      <c r="S200" s="1"/>
      <c r="Y200"/>
    </row>
    <row r="201" spans="4:25" x14ac:dyDescent="0.25">
      <c r="D201" s="1"/>
      <c r="F201" s="49"/>
      <c r="H201" s="1"/>
      <c r="P201" s="1"/>
      <c r="S201" s="1"/>
      <c r="Y201"/>
    </row>
    <row r="202" spans="4:25" x14ac:dyDescent="0.25">
      <c r="D202" s="1"/>
      <c r="F202" s="49"/>
      <c r="H202" s="1"/>
      <c r="P202" s="1"/>
      <c r="S202" s="1"/>
      <c r="Y202"/>
    </row>
    <row r="203" spans="4:25" x14ac:dyDescent="0.25">
      <c r="D203" s="1"/>
      <c r="F203" s="49"/>
      <c r="H203" s="1"/>
      <c r="P203" s="1"/>
      <c r="S203" s="1"/>
      <c r="Y203"/>
    </row>
    <row r="204" spans="4:25" x14ac:dyDescent="0.25">
      <c r="D204" s="1"/>
      <c r="F204" s="49"/>
      <c r="H204" s="1"/>
      <c r="P204" s="1"/>
      <c r="S204" s="1"/>
      <c r="Y204"/>
    </row>
    <row r="205" spans="4:25" x14ac:dyDescent="0.25">
      <c r="D205" s="1"/>
      <c r="F205" s="49"/>
      <c r="H205" s="1"/>
      <c r="P205" s="1"/>
      <c r="S205" s="1"/>
      <c r="Y205"/>
    </row>
    <row r="206" spans="4:25" x14ac:dyDescent="0.25">
      <c r="D206" s="1"/>
      <c r="F206" s="49"/>
      <c r="H206" s="1"/>
      <c r="P206" s="1"/>
      <c r="S206" s="1"/>
      <c r="Y206"/>
    </row>
    <row r="207" spans="4:25" x14ac:dyDescent="0.25">
      <c r="D207" s="1"/>
      <c r="F207" s="49"/>
      <c r="H207" s="1"/>
      <c r="P207" s="1"/>
      <c r="S207" s="1"/>
      <c r="Y207"/>
    </row>
    <row r="208" spans="4:25" x14ac:dyDescent="0.25">
      <c r="D208" s="1"/>
      <c r="F208" s="49"/>
      <c r="H208" s="1"/>
      <c r="P208" s="1"/>
      <c r="S208" s="1"/>
      <c r="Y208"/>
    </row>
    <row r="209" spans="4:25" x14ac:dyDescent="0.25">
      <c r="D209" s="1"/>
      <c r="E209" s="267"/>
      <c r="H209" s="1"/>
      <c r="P209" s="1"/>
      <c r="S209" s="1"/>
      <c r="Y209"/>
    </row>
    <row r="210" spans="4:25" x14ac:dyDescent="0.25">
      <c r="D210" s="1"/>
      <c r="E210" s="267"/>
      <c r="H210" s="1"/>
      <c r="P210" s="1"/>
      <c r="S210" s="1"/>
      <c r="Y210"/>
    </row>
    <row r="211" spans="4:25" x14ac:dyDescent="0.25">
      <c r="D211" s="1"/>
      <c r="E211" s="267"/>
      <c r="H211" s="1"/>
      <c r="P211" s="1"/>
      <c r="S211" s="1"/>
      <c r="Y211"/>
    </row>
    <row r="212" spans="4:25" x14ac:dyDescent="0.25">
      <c r="D212" s="1"/>
      <c r="E212" s="267"/>
      <c r="H212" s="1"/>
      <c r="P212" s="1"/>
      <c r="S212" s="1"/>
      <c r="Y212"/>
    </row>
    <row r="213" spans="4:25" x14ac:dyDescent="0.25">
      <c r="D213" s="1"/>
      <c r="E213" s="267"/>
      <c r="H213" s="1"/>
      <c r="P213" s="1"/>
      <c r="S213" s="1"/>
      <c r="Y213"/>
    </row>
    <row r="214" spans="4:25" x14ac:dyDescent="0.25">
      <c r="D214" s="1"/>
      <c r="E214" s="267"/>
      <c r="H214" s="1"/>
      <c r="P214" s="1"/>
      <c r="S214" s="1"/>
      <c r="Y214"/>
    </row>
    <row r="215" spans="4:25" x14ac:dyDescent="0.25">
      <c r="D215" s="1"/>
      <c r="E215" s="267"/>
      <c r="H215" s="1"/>
      <c r="P215" s="1"/>
      <c r="S215" s="1"/>
      <c r="Y215"/>
    </row>
    <row r="216" spans="4:25" x14ac:dyDescent="0.25">
      <c r="D216" s="1"/>
      <c r="E216" s="267"/>
      <c r="H216" s="1"/>
      <c r="P216" s="1"/>
      <c r="S216" s="1"/>
      <c r="Y216"/>
    </row>
    <row r="217" spans="4:25" x14ac:dyDescent="0.25">
      <c r="D217" s="1"/>
      <c r="E217" s="267"/>
      <c r="H217" s="1"/>
      <c r="P217" s="1"/>
      <c r="S217" s="1"/>
      <c r="Y217"/>
    </row>
    <row r="218" spans="4:25" x14ac:dyDescent="0.25">
      <c r="D218" s="1"/>
      <c r="E218" s="267"/>
      <c r="H218" s="1"/>
      <c r="P218" s="1"/>
      <c r="S218" s="1"/>
      <c r="Y218"/>
    </row>
    <row r="219" spans="4:25" x14ac:dyDescent="0.25">
      <c r="D219" s="1"/>
      <c r="E219" s="267"/>
      <c r="H219" s="1"/>
      <c r="P219" s="1"/>
      <c r="S219" s="1"/>
      <c r="Y219"/>
    </row>
    <row r="220" spans="4:25" x14ac:dyDescent="0.25">
      <c r="D220" s="1"/>
      <c r="E220" s="267"/>
      <c r="H220" s="1"/>
      <c r="P220" s="1"/>
      <c r="S220" s="1"/>
      <c r="Y220"/>
    </row>
    <row r="221" spans="4:25" x14ac:dyDescent="0.25">
      <c r="D221" s="1"/>
      <c r="E221" s="267"/>
      <c r="H221" s="1"/>
      <c r="P221" s="1"/>
      <c r="S221" s="1"/>
      <c r="Y221"/>
    </row>
    <row r="222" spans="4:25" x14ac:dyDescent="0.25">
      <c r="D222" s="1"/>
      <c r="E222" s="267"/>
      <c r="H222" s="1"/>
      <c r="P222" s="1"/>
      <c r="S222" s="1"/>
      <c r="Y222"/>
    </row>
    <row r="223" spans="4:25" x14ac:dyDescent="0.25">
      <c r="D223" s="1"/>
      <c r="E223" s="267"/>
      <c r="F223" s="49"/>
      <c r="H223" s="1"/>
      <c r="P223" s="1"/>
      <c r="S223" s="1"/>
      <c r="Y223"/>
    </row>
    <row r="224" spans="4:25" x14ac:dyDescent="0.25">
      <c r="D224" s="1"/>
      <c r="E224" s="267"/>
      <c r="F224" s="49"/>
      <c r="H224" s="1"/>
      <c r="P224" s="1"/>
      <c r="S224" s="1"/>
      <c r="Y224"/>
    </row>
    <row r="225" spans="4:25" x14ac:dyDescent="0.25">
      <c r="D225" s="1"/>
      <c r="E225" s="267"/>
      <c r="F225" s="49"/>
      <c r="H225" s="1"/>
      <c r="P225" s="1"/>
      <c r="S225" s="1"/>
      <c r="Y225"/>
    </row>
    <row r="226" spans="4:25" x14ac:dyDescent="0.25">
      <c r="D226" s="1"/>
      <c r="E226" s="267"/>
      <c r="F226" s="49"/>
      <c r="H226" s="1"/>
      <c r="P226" s="1"/>
      <c r="S226" s="1"/>
      <c r="Y226"/>
    </row>
    <row r="227" spans="4:25" x14ac:dyDescent="0.25">
      <c r="D227" s="1"/>
      <c r="E227" s="267"/>
      <c r="F227" s="49"/>
      <c r="H227" s="1"/>
      <c r="P227" s="1"/>
      <c r="S227" s="1"/>
      <c r="Y227"/>
    </row>
    <row r="228" spans="4:25" x14ac:dyDescent="0.25">
      <c r="D228" s="1"/>
      <c r="E228" s="267"/>
      <c r="F228" s="49"/>
      <c r="H228" s="1"/>
      <c r="P228" s="1"/>
      <c r="S228" s="1"/>
      <c r="Y228"/>
    </row>
    <row r="229" spans="4:25" x14ac:dyDescent="0.25">
      <c r="D229" s="1"/>
      <c r="E229" s="267"/>
      <c r="F229" s="49"/>
      <c r="H229" s="1"/>
      <c r="P229" s="1"/>
      <c r="S229" s="1"/>
      <c r="Y229"/>
    </row>
    <row r="230" spans="4:25" x14ac:dyDescent="0.25">
      <c r="D230" s="1"/>
      <c r="E230" s="267"/>
      <c r="F230" s="49"/>
      <c r="H230" s="1"/>
      <c r="P230" s="1"/>
      <c r="S230" s="1"/>
      <c r="Y230"/>
    </row>
    <row r="231" spans="4:25" x14ac:dyDescent="0.25">
      <c r="D231" s="1"/>
      <c r="E231" s="267"/>
      <c r="F231" s="49"/>
      <c r="H231" s="1"/>
      <c r="P231" s="1"/>
      <c r="S231" s="1"/>
      <c r="Y231"/>
    </row>
    <row r="232" spans="4:25" x14ac:dyDescent="0.25">
      <c r="D232" s="1"/>
      <c r="E232" s="267"/>
      <c r="F232" s="49"/>
      <c r="H232" s="1"/>
      <c r="P232" s="1"/>
      <c r="S232" s="1"/>
      <c r="Y232"/>
    </row>
    <row r="233" spans="4:25" x14ac:dyDescent="0.25">
      <c r="D233" s="1"/>
      <c r="E233" s="267"/>
      <c r="F233" s="49"/>
      <c r="H233" s="1"/>
      <c r="P233" s="1"/>
      <c r="S233" s="1"/>
      <c r="Y233"/>
    </row>
    <row r="234" spans="4:25" x14ac:dyDescent="0.25">
      <c r="D234" s="1"/>
      <c r="E234" s="267"/>
      <c r="F234" s="49"/>
      <c r="H234" s="1"/>
      <c r="P234" s="1"/>
      <c r="S234" s="1"/>
      <c r="Y234"/>
    </row>
    <row r="235" spans="4:25" x14ac:dyDescent="0.25">
      <c r="D235" s="1"/>
      <c r="E235" s="267"/>
      <c r="F235" s="49"/>
      <c r="H235" s="1"/>
      <c r="P235" s="1"/>
      <c r="S235" s="1"/>
      <c r="Y235"/>
    </row>
    <row r="236" spans="4:25" x14ac:dyDescent="0.25">
      <c r="D236" s="1"/>
      <c r="E236" s="267"/>
      <c r="F236" s="49"/>
      <c r="H236" s="1"/>
      <c r="P236" s="1"/>
      <c r="S236" s="1"/>
      <c r="Y236"/>
    </row>
    <row r="237" spans="4:25" x14ac:dyDescent="0.25">
      <c r="D237" s="1"/>
      <c r="E237" s="267"/>
      <c r="F237" s="49"/>
      <c r="H237" s="1"/>
      <c r="P237" s="1"/>
      <c r="S237" s="1"/>
      <c r="Y237"/>
    </row>
    <row r="238" spans="4:25" x14ac:dyDescent="0.25">
      <c r="D238" s="1"/>
      <c r="E238" s="267"/>
      <c r="F238" s="49"/>
      <c r="H238" s="1"/>
      <c r="P238" s="1"/>
      <c r="S238" s="1"/>
      <c r="Y238"/>
    </row>
    <row r="239" spans="4:25" x14ac:dyDescent="0.25">
      <c r="D239" s="1"/>
      <c r="E239" s="267"/>
      <c r="F239" s="49"/>
      <c r="H239" s="1"/>
      <c r="P239" s="1"/>
      <c r="S239" s="1"/>
      <c r="Y239"/>
    </row>
    <row r="240" spans="4:25" x14ac:dyDescent="0.25">
      <c r="D240" s="1"/>
      <c r="E240" s="267"/>
      <c r="F240" s="49"/>
      <c r="H240" s="1"/>
      <c r="P240" s="1"/>
      <c r="S240" s="1"/>
      <c r="Y240"/>
    </row>
    <row r="241" spans="4:25" x14ac:dyDescent="0.25">
      <c r="D241" s="1"/>
      <c r="E241" s="267"/>
      <c r="F241" s="49"/>
      <c r="H241" s="1"/>
      <c r="P241" s="1"/>
      <c r="S241" s="1"/>
      <c r="Y241"/>
    </row>
    <row r="242" spans="4:25" x14ac:dyDescent="0.25">
      <c r="D242" s="1"/>
      <c r="E242" s="267"/>
      <c r="F242" s="49"/>
      <c r="H242" s="1"/>
      <c r="P242" s="1"/>
      <c r="S242" s="1"/>
      <c r="Y242"/>
    </row>
    <row r="243" spans="4:25" x14ac:dyDescent="0.25">
      <c r="D243" s="1"/>
      <c r="E243" s="267"/>
      <c r="F243" s="49"/>
      <c r="H243" s="1"/>
      <c r="P243" s="1"/>
      <c r="S243" s="1"/>
      <c r="Y243"/>
    </row>
    <row r="244" spans="4:25" x14ac:dyDescent="0.25">
      <c r="D244" s="1"/>
      <c r="E244" s="267"/>
      <c r="F244" s="49"/>
      <c r="H244" s="1"/>
      <c r="P244" s="1"/>
      <c r="S244" s="1"/>
      <c r="Y244"/>
    </row>
    <row r="245" spans="4:25" x14ac:dyDescent="0.25">
      <c r="D245" s="1"/>
      <c r="E245" s="267"/>
      <c r="F245" s="49"/>
      <c r="H245" s="1"/>
      <c r="P245" s="1"/>
      <c r="S245" s="1"/>
      <c r="Y245"/>
    </row>
    <row r="246" spans="4:25" x14ac:dyDescent="0.25">
      <c r="D246" s="1"/>
      <c r="E246" s="267"/>
      <c r="H246" s="1"/>
      <c r="P246" s="1"/>
      <c r="S246" s="1"/>
      <c r="Y246"/>
    </row>
    <row r="247" spans="4:25" x14ac:dyDescent="0.25">
      <c r="D247" s="1"/>
      <c r="E247" s="267"/>
      <c r="H247" s="1"/>
      <c r="P247" s="1"/>
      <c r="S247" s="1"/>
      <c r="Y247"/>
    </row>
    <row r="248" spans="4:25" x14ac:dyDescent="0.25">
      <c r="D248" s="1"/>
      <c r="E248" s="267"/>
      <c r="H248" s="1"/>
      <c r="P248" s="1"/>
      <c r="S248" s="1"/>
      <c r="Y248"/>
    </row>
    <row r="249" spans="4:25" x14ac:dyDescent="0.25">
      <c r="D249" s="1"/>
      <c r="E249" s="267"/>
      <c r="H249" s="1"/>
      <c r="P249" s="1"/>
      <c r="S249" s="1"/>
      <c r="Y249"/>
    </row>
    <row r="250" spans="4:25" x14ac:dyDescent="0.25">
      <c r="D250" s="1"/>
      <c r="E250" s="267"/>
      <c r="H250" s="1"/>
      <c r="P250" s="1"/>
      <c r="S250" s="1"/>
      <c r="Y250"/>
    </row>
    <row r="251" spans="4:25" x14ac:dyDescent="0.25">
      <c r="D251" s="1"/>
      <c r="E251" s="267"/>
      <c r="H251" s="1"/>
      <c r="P251" s="1"/>
      <c r="S251" s="1"/>
      <c r="Y251"/>
    </row>
    <row r="252" spans="4:25" x14ac:dyDescent="0.25">
      <c r="D252" s="1"/>
      <c r="E252" s="267"/>
      <c r="H252" s="1"/>
      <c r="P252" s="1"/>
      <c r="S252" s="1"/>
      <c r="Y252"/>
    </row>
    <row r="253" spans="4:25" x14ac:dyDescent="0.25">
      <c r="D253" s="1"/>
      <c r="E253" s="267"/>
      <c r="H253" s="1"/>
      <c r="P253" s="1"/>
      <c r="S253" s="1"/>
      <c r="Y253"/>
    </row>
    <row r="254" spans="4:25" x14ac:dyDescent="0.25">
      <c r="D254" s="1"/>
      <c r="E254" s="267"/>
      <c r="H254" s="1"/>
      <c r="P254" s="1"/>
      <c r="S254" s="1"/>
      <c r="Y254"/>
    </row>
    <row r="255" spans="4:25" x14ac:dyDescent="0.25">
      <c r="D255" s="1"/>
      <c r="E255" s="267"/>
      <c r="H255" s="1"/>
      <c r="P255" s="1"/>
      <c r="S255" s="1"/>
      <c r="Y255"/>
    </row>
    <row r="256" spans="4:25" x14ac:dyDescent="0.25">
      <c r="D256" s="1"/>
      <c r="E256" s="267"/>
      <c r="H256" s="1"/>
      <c r="P256" s="1"/>
      <c r="S256" s="1"/>
      <c r="Y256"/>
    </row>
    <row r="257" spans="4:25" x14ac:dyDescent="0.25">
      <c r="D257" s="1"/>
      <c r="E257" s="267"/>
      <c r="H257" s="1"/>
      <c r="P257" s="1"/>
      <c r="S257" s="1"/>
      <c r="Y257"/>
    </row>
    <row r="258" spans="4:25" x14ac:dyDescent="0.25">
      <c r="D258" s="1"/>
      <c r="E258" s="267"/>
      <c r="H258" s="1"/>
      <c r="P258" s="1"/>
      <c r="S258" s="1"/>
      <c r="Y258"/>
    </row>
    <row r="259" spans="4:25" x14ac:dyDescent="0.25">
      <c r="D259" s="1"/>
      <c r="E259" s="267"/>
      <c r="H259" s="1"/>
      <c r="P259" s="1"/>
      <c r="S259" s="1"/>
      <c r="Y259"/>
    </row>
    <row r="260" spans="4:25" x14ac:dyDescent="0.25">
      <c r="D260" s="1"/>
      <c r="E260" s="267"/>
      <c r="F260" s="49"/>
      <c r="H260" s="1"/>
      <c r="P260" s="1"/>
      <c r="S260" s="1"/>
      <c r="Y260"/>
    </row>
    <row r="261" spans="4:25" x14ac:dyDescent="0.25">
      <c r="D261" s="1"/>
      <c r="E261" s="267"/>
      <c r="F261" s="49"/>
      <c r="H261" s="1"/>
      <c r="P261" s="1"/>
      <c r="S261" s="1"/>
      <c r="Y261"/>
    </row>
    <row r="262" spans="4:25" x14ac:dyDescent="0.25">
      <c r="D262" s="1"/>
      <c r="E262" s="267"/>
      <c r="F262" s="49"/>
      <c r="H262" s="1"/>
      <c r="P262" s="1"/>
      <c r="S262" s="1"/>
      <c r="Y262"/>
    </row>
    <row r="263" spans="4:25" x14ac:dyDescent="0.25">
      <c r="D263" s="1"/>
      <c r="E263" s="267"/>
      <c r="F263" s="49"/>
      <c r="H263" s="1"/>
      <c r="P263" s="1"/>
      <c r="S263" s="1"/>
      <c r="Y263"/>
    </row>
    <row r="264" spans="4:25" x14ac:dyDescent="0.25">
      <c r="D264" s="1"/>
      <c r="E264" s="267"/>
      <c r="F264" s="49"/>
      <c r="H264" s="1"/>
      <c r="P264" s="1"/>
      <c r="S264" s="1"/>
      <c r="Y264"/>
    </row>
    <row r="265" spans="4:25" x14ac:dyDescent="0.25">
      <c r="D265" s="1"/>
      <c r="E265" s="267"/>
      <c r="F265" s="49"/>
      <c r="H265" s="1"/>
      <c r="P265" s="1"/>
      <c r="S265" s="1"/>
      <c r="Y265"/>
    </row>
    <row r="266" spans="4:25" x14ac:dyDescent="0.25">
      <c r="D266" s="1"/>
      <c r="E266" s="267"/>
      <c r="F266" s="49"/>
      <c r="H266" s="1"/>
      <c r="P266" s="1"/>
      <c r="S266" s="1"/>
      <c r="Y266"/>
    </row>
    <row r="267" spans="4:25" x14ac:dyDescent="0.25">
      <c r="D267" s="1"/>
      <c r="E267" s="267"/>
      <c r="F267" s="49"/>
      <c r="H267" s="1"/>
      <c r="P267" s="1"/>
      <c r="S267" s="1"/>
      <c r="Y267"/>
    </row>
    <row r="268" spans="4:25" x14ac:dyDescent="0.25">
      <c r="D268" s="1"/>
      <c r="E268" s="267"/>
      <c r="F268" s="49"/>
      <c r="H268" s="1"/>
      <c r="P268" s="1"/>
      <c r="S268" s="1"/>
      <c r="Y268"/>
    </row>
    <row r="269" spans="4:25" x14ac:dyDescent="0.25">
      <c r="D269" s="1"/>
      <c r="E269" s="267"/>
      <c r="F269" s="49"/>
      <c r="H269" s="1"/>
      <c r="P269" s="1"/>
      <c r="S269" s="1"/>
      <c r="Y269"/>
    </row>
    <row r="270" spans="4:25" x14ac:dyDescent="0.25">
      <c r="D270" s="1"/>
      <c r="E270" s="267"/>
      <c r="F270" s="49"/>
      <c r="H270" s="1"/>
      <c r="P270" s="1"/>
      <c r="S270" s="1"/>
      <c r="Y270"/>
    </row>
    <row r="271" spans="4:25" x14ac:dyDescent="0.25">
      <c r="D271" s="1"/>
      <c r="E271" s="267"/>
      <c r="F271" s="49"/>
      <c r="H271" s="1"/>
      <c r="P271" s="1"/>
      <c r="S271" s="1"/>
      <c r="Y271"/>
    </row>
    <row r="272" spans="4:25" x14ac:dyDescent="0.25">
      <c r="D272" s="1"/>
      <c r="E272" s="267"/>
      <c r="F272" s="49"/>
      <c r="H272" s="1"/>
      <c r="P272" s="1"/>
      <c r="S272" s="1"/>
      <c r="Y272"/>
    </row>
    <row r="273" spans="4:25" x14ac:dyDescent="0.25">
      <c r="D273" s="1"/>
      <c r="E273" s="267"/>
      <c r="F273" s="49"/>
      <c r="H273" s="1"/>
      <c r="P273" s="1"/>
      <c r="S273" s="1"/>
      <c r="Y273"/>
    </row>
    <row r="274" spans="4:25" x14ac:dyDescent="0.25">
      <c r="D274" s="1"/>
      <c r="E274" s="267"/>
      <c r="F274" s="49"/>
      <c r="H274" s="1"/>
      <c r="P274" s="1"/>
      <c r="S274" s="1"/>
      <c r="Y274"/>
    </row>
    <row r="275" spans="4:25" x14ac:dyDescent="0.25">
      <c r="D275" s="1"/>
      <c r="E275" s="267"/>
      <c r="F275" s="49"/>
      <c r="H275" s="1"/>
      <c r="P275" s="1"/>
      <c r="S275" s="1"/>
      <c r="Y275"/>
    </row>
    <row r="276" spans="4:25" x14ac:dyDescent="0.25">
      <c r="D276" s="1"/>
      <c r="E276" s="267"/>
      <c r="F276" s="49"/>
      <c r="H276" s="1"/>
      <c r="P276" s="1"/>
      <c r="S276" s="1"/>
      <c r="Y276"/>
    </row>
    <row r="277" spans="4:25" x14ac:dyDescent="0.25">
      <c r="D277" s="1"/>
      <c r="E277" s="267"/>
      <c r="F277" s="49"/>
      <c r="H277" s="1"/>
      <c r="P277" s="1"/>
      <c r="S277" s="1"/>
      <c r="Y277"/>
    </row>
    <row r="278" spans="4:25" x14ac:dyDescent="0.25">
      <c r="D278" s="1"/>
      <c r="E278" s="267"/>
      <c r="F278" s="49"/>
      <c r="H278" s="1"/>
      <c r="P278" s="1"/>
      <c r="S278" s="1"/>
      <c r="Y278"/>
    </row>
    <row r="279" spans="4:25" x14ac:dyDescent="0.25">
      <c r="D279" s="1"/>
      <c r="E279" s="267"/>
      <c r="F279" s="49"/>
      <c r="H279" s="1"/>
      <c r="P279" s="1"/>
      <c r="S279" s="1"/>
      <c r="Y279"/>
    </row>
    <row r="280" spans="4:25" x14ac:dyDescent="0.25">
      <c r="D280" s="1"/>
      <c r="E280" s="267"/>
      <c r="F280" s="49"/>
      <c r="H280" s="1"/>
      <c r="P280" s="1"/>
      <c r="S280" s="1"/>
      <c r="Y280"/>
    </row>
    <row r="281" spans="4:25" x14ac:dyDescent="0.25">
      <c r="D281" s="1"/>
      <c r="E281" s="267"/>
      <c r="F281" s="49"/>
      <c r="H281" s="1"/>
      <c r="P281" s="1"/>
      <c r="S281" s="1"/>
      <c r="Y281"/>
    </row>
    <row r="282" spans="4:25" x14ac:dyDescent="0.25">
      <c r="D282" s="1"/>
      <c r="E282" s="267"/>
      <c r="F282" s="49"/>
      <c r="H282" s="1"/>
      <c r="P282" s="1"/>
      <c r="S282" s="1"/>
      <c r="Y282"/>
    </row>
    <row r="283" spans="4:25" x14ac:dyDescent="0.25">
      <c r="D283" s="1"/>
      <c r="E283" s="267"/>
      <c r="H283" s="1"/>
      <c r="P283" s="1"/>
      <c r="S283" s="1"/>
      <c r="Y283"/>
    </row>
    <row r="284" spans="4:25" x14ac:dyDescent="0.25">
      <c r="D284" s="1"/>
      <c r="E284" s="267"/>
      <c r="H284" s="1"/>
      <c r="P284" s="1"/>
      <c r="S284" s="1"/>
      <c r="Y284"/>
    </row>
    <row r="285" spans="4:25" x14ac:dyDescent="0.25">
      <c r="D285" s="1"/>
      <c r="E285" s="267"/>
      <c r="H285" s="1"/>
      <c r="P285" s="1"/>
      <c r="S285" s="1"/>
      <c r="Y285"/>
    </row>
    <row r="286" spans="4:25" x14ac:dyDescent="0.25">
      <c r="D286" s="1"/>
      <c r="E286" s="267"/>
      <c r="H286" s="1"/>
      <c r="P286" s="1"/>
      <c r="S286" s="1"/>
      <c r="Y286"/>
    </row>
    <row r="287" spans="4:25" x14ac:dyDescent="0.25">
      <c r="D287" s="1"/>
      <c r="E287" s="267"/>
      <c r="H287" s="1"/>
      <c r="P287" s="1"/>
      <c r="S287" s="1"/>
      <c r="Y287"/>
    </row>
    <row r="288" spans="4:25" x14ac:dyDescent="0.25">
      <c r="D288" s="1"/>
      <c r="E288" s="267"/>
      <c r="H288" s="1"/>
      <c r="P288" s="1"/>
      <c r="S288" s="1"/>
      <c r="Y288"/>
    </row>
    <row r="289" spans="4:25" x14ac:dyDescent="0.25">
      <c r="D289" s="1"/>
      <c r="E289" s="267"/>
      <c r="H289" s="1"/>
      <c r="P289" s="1"/>
      <c r="S289" s="1"/>
      <c r="Y289"/>
    </row>
    <row r="290" spans="4:25" x14ac:dyDescent="0.25">
      <c r="D290" s="1"/>
      <c r="E290" s="267"/>
      <c r="H290" s="1"/>
      <c r="P290" s="1"/>
      <c r="S290" s="1"/>
      <c r="Y290"/>
    </row>
    <row r="291" spans="4:25" x14ac:dyDescent="0.25">
      <c r="D291" s="1"/>
      <c r="E291" s="267"/>
      <c r="H291" s="1"/>
      <c r="P291" s="1"/>
      <c r="S291" s="1"/>
      <c r="Y291"/>
    </row>
    <row r="292" spans="4:25" x14ac:dyDescent="0.25">
      <c r="D292" s="1"/>
      <c r="E292" s="267"/>
      <c r="H292" s="1"/>
      <c r="P292" s="1"/>
      <c r="S292" s="1"/>
      <c r="Y292"/>
    </row>
    <row r="293" spans="4:25" x14ac:dyDescent="0.25">
      <c r="D293" s="1"/>
      <c r="E293" s="267"/>
      <c r="H293" s="1"/>
      <c r="P293" s="1"/>
      <c r="S293" s="1"/>
      <c r="Y293"/>
    </row>
    <row r="294" spans="4:25" x14ac:dyDescent="0.25">
      <c r="D294" s="1"/>
      <c r="E294" s="267"/>
      <c r="H294" s="1"/>
      <c r="P294" s="1"/>
      <c r="S294" s="1"/>
      <c r="Y294"/>
    </row>
    <row r="295" spans="4:25" x14ac:dyDescent="0.25">
      <c r="D295" s="1"/>
      <c r="E295" s="267"/>
      <c r="H295" s="1"/>
      <c r="P295" s="1"/>
      <c r="S295" s="1"/>
      <c r="Y295"/>
    </row>
    <row r="296" spans="4:25" x14ac:dyDescent="0.25">
      <c r="D296" s="1"/>
      <c r="E296" s="267"/>
      <c r="H296" s="1"/>
      <c r="P296" s="1"/>
      <c r="S296" s="1"/>
      <c r="Y296"/>
    </row>
    <row r="297" spans="4:25" x14ac:dyDescent="0.25">
      <c r="D297" s="1"/>
      <c r="E297" s="267"/>
      <c r="H297" s="1"/>
      <c r="P297" s="1"/>
      <c r="S297" s="1"/>
      <c r="Y297"/>
    </row>
    <row r="298" spans="4:25" x14ac:dyDescent="0.25">
      <c r="D298" s="1"/>
      <c r="E298" s="267"/>
      <c r="F298" s="49"/>
      <c r="H298" s="1"/>
      <c r="P298" s="1"/>
      <c r="S298" s="1"/>
      <c r="Y298"/>
    </row>
    <row r="299" spans="4:25" x14ac:dyDescent="0.25">
      <c r="D299" s="1"/>
      <c r="E299" s="267"/>
      <c r="F299" s="49"/>
      <c r="H299" s="1"/>
      <c r="P299" s="1"/>
      <c r="S299" s="1"/>
      <c r="Y299"/>
    </row>
    <row r="300" spans="4:25" x14ac:dyDescent="0.25">
      <c r="D300" s="1"/>
      <c r="E300" s="267"/>
      <c r="F300" s="49"/>
      <c r="H300" s="1"/>
      <c r="P300" s="1"/>
      <c r="S300" s="1"/>
      <c r="Y300"/>
    </row>
    <row r="301" spans="4:25" x14ac:dyDescent="0.25">
      <c r="D301" s="1"/>
      <c r="E301" s="267"/>
      <c r="F301" s="49"/>
      <c r="H301" s="1"/>
      <c r="P301" s="1"/>
      <c r="S301" s="1"/>
      <c r="Y301"/>
    </row>
    <row r="302" spans="4:25" x14ac:dyDescent="0.25">
      <c r="D302" s="1"/>
      <c r="E302" s="267"/>
      <c r="F302" s="49"/>
      <c r="H302" s="1"/>
      <c r="P302" s="1"/>
      <c r="S302" s="1"/>
      <c r="Y302"/>
    </row>
    <row r="303" spans="4:25" x14ac:dyDescent="0.25">
      <c r="D303" s="1"/>
      <c r="E303" s="267"/>
      <c r="F303" s="49"/>
      <c r="H303" s="1"/>
      <c r="P303" s="1"/>
      <c r="S303" s="1"/>
      <c r="Y303"/>
    </row>
    <row r="304" spans="4:25" x14ac:dyDescent="0.25">
      <c r="D304" s="1"/>
      <c r="E304" s="267"/>
      <c r="F304" s="49"/>
      <c r="H304" s="1"/>
      <c r="P304" s="1"/>
      <c r="S304" s="1"/>
      <c r="Y304"/>
    </row>
    <row r="305" spans="4:25" x14ac:dyDescent="0.25">
      <c r="D305" s="1"/>
      <c r="E305" s="267"/>
      <c r="F305" s="49"/>
      <c r="H305" s="1"/>
      <c r="P305" s="1"/>
      <c r="S305" s="1"/>
      <c r="Y305"/>
    </row>
    <row r="306" spans="4:25" x14ac:dyDescent="0.25">
      <c r="D306" s="1"/>
      <c r="E306" s="267"/>
      <c r="F306" s="49"/>
      <c r="H306" s="1"/>
      <c r="P306" s="1"/>
      <c r="S306" s="1"/>
      <c r="Y306"/>
    </row>
    <row r="307" spans="4:25" x14ac:dyDescent="0.25">
      <c r="D307" s="1"/>
      <c r="E307" s="267"/>
      <c r="F307" s="49"/>
      <c r="H307" s="1"/>
      <c r="P307" s="1"/>
      <c r="S307" s="1"/>
      <c r="Y307"/>
    </row>
    <row r="308" spans="4:25" x14ac:dyDescent="0.25">
      <c r="D308" s="1"/>
      <c r="E308" s="267"/>
      <c r="F308" s="49"/>
      <c r="H308" s="1"/>
      <c r="P308" s="1"/>
      <c r="S308" s="1"/>
      <c r="Y308"/>
    </row>
    <row r="309" spans="4:25" x14ac:dyDescent="0.25">
      <c r="D309" s="1"/>
      <c r="E309" s="267"/>
      <c r="F309" s="49"/>
      <c r="H309" s="1"/>
      <c r="P309" s="1"/>
      <c r="S309" s="1"/>
      <c r="Y309"/>
    </row>
    <row r="310" spans="4:25" x14ac:dyDescent="0.25">
      <c r="D310" s="1"/>
      <c r="E310" s="267"/>
      <c r="F310" s="49"/>
      <c r="H310" s="1"/>
      <c r="P310" s="1"/>
      <c r="S310" s="1"/>
      <c r="Y310"/>
    </row>
    <row r="311" spans="4:25" x14ac:dyDescent="0.25">
      <c r="D311" s="1"/>
      <c r="E311" s="267"/>
      <c r="F311" s="49"/>
      <c r="H311" s="1"/>
      <c r="P311" s="1"/>
      <c r="S311" s="1"/>
      <c r="Y311"/>
    </row>
    <row r="312" spans="4:25" x14ac:dyDescent="0.25">
      <c r="D312" s="1"/>
      <c r="E312" s="267"/>
      <c r="F312" s="49"/>
      <c r="H312" s="1"/>
      <c r="P312" s="1"/>
      <c r="S312" s="1"/>
      <c r="Y312"/>
    </row>
    <row r="313" spans="4:25" x14ac:dyDescent="0.25">
      <c r="D313" s="1"/>
      <c r="E313" s="267"/>
      <c r="F313" s="49"/>
      <c r="H313" s="1"/>
      <c r="P313" s="1"/>
      <c r="S313" s="1"/>
      <c r="Y313"/>
    </row>
    <row r="314" spans="4:25" x14ac:dyDescent="0.25">
      <c r="D314" s="1"/>
      <c r="E314" s="267"/>
      <c r="F314" s="49"/>
      <c r="H314" s="1"/>
      <c r="P314" s="1"/>
      <c r="S314" s="1"/>
      <c r="Y314"/>
    </row>
    <row r="315" spans="4:25" x14ac:dyDescent="0.25">
      <c r="D315" s="1"/>
      <c r="E315" s="267"/>
      <c r="F315" s="49"/>
      <c r="H315" s="1"/>
      <c r="P315" s="1"/>
      <c r="S315" s="1"/>
      <c r="Y315"/>
    </row>
    <row r="316" spans="4:25" x14ac:dyDescent="0.25">
      <c r="D316" s="1"/>
      <c r="E316" s="267"/>
      <c r="F316" s="49"/>
      <c r="H316" s="1"/>
      <c r="P316" s="1"/>
      <c r="S316" s="1"/>
      <c r="Y316"/>
    </row>
    <row r="317" spans="4:25" x14ac:dyDescent="0.25">
      <c r="D317" s="1"/>
      <c r="E317" s="267"/>
      <c r="F317" s="49"/>
      <c r="H317" s="1"/>
      <c r="P317" s="1"/>
      <c r="S317" s="1"/>
      <c r="Y317"/>
    </row>
    <row r="318" spans="4:25" x14ac:dyDescent="0.25">
      <c r="D318" s="1"/>
      <c r="E318" s="267"/>
      <c r="F318" s="49"/>
      <c r="H318" s="1"/>
      <c r="P318" s="1"/>
      <c r="S318" s="1"/>
      <c r="Y318"/>
    </row>
    <row r="319" spans="4:25" x14ac:dyDescent="0.25">
      <c r="D319" s="1"/>
      <c r="E319" s="267"/>
      <c r="F319" s="49"/>
      <c r="H319" s="1"/>
      <c r="P319" s="1"/>
      <c r="S319" s="1"/>
      <c r="Y319"/>
    </row>
    <row r="320" spans="4:25" x14ac:dyDescent="0.25">
      <c r="D320" s="1"/>
      <c r="E320" s="267"/>
      <c r="F320" s="49"/>
      <c r="H320" s="1"/>
      <c r="P320" s="1"/>
      <c r="S320" s="1"/>
      <c r="Y320"/>
    </row>
    <row r="321" spans="4:25" x14ac:dyDescent="0.25">
      <c r="D321" s="1"/>
      <c r="E321" s="267"/>
      <c r="F321" s="49"/>
      <c r="H321" s="1"/>
      <c r="P321" s="1"/>
      <c r="S321" s="1"/>
      <c r="Y321"/>
    </row>
    <row r="322" spans="4:25" x14ac:dyDescent="0.25">
      <c r="D322" s="1"/>
      <c r="H322" s="1"/>
      <c r="P322" s="1"/>
      <c r="S322" s="1"/>
      <c r="Y322"/>
    </row>
    <row r="323" spans="4:25" x14ac:dyDescent="0.25">
      <c r="D323" s="1"/>
      <c r="H323" s="1"/>
      <c r="P323" s="1"/>
      <c r="S323" s="1"/>
      <c r="Y323"/>
    </row>
    <row r="324" spans="4:25" x14ac:dyDescent="0.25">
      <c r="D324" s="1"/>
      <c r="H324" s="1"/>
      <c r="P324" s="1"/>
      <c r="S324" s="1"/>
      <c r="Y324"/>
    </row>
    <row r="325" spans="4:25" x14ac:dyDescent="0.25">
      <c r="D325" s="1"/>
      <c r="H325" s="1"/>
      <c r="P325" s="1"/>
      <c r="S325" s="1"/>
      <c r="Y325"/>
    </row>
    <row r="326" spans="4:25" x14ac:dyDescent="0.25">
      <c r="D326" s="1"/>
      <c r="H326" s="1"/>
      <c r="P326" s="1"/>
      <c r="S326" s="1"/>
      <c r="Y326"/>
    </row>
    <row r="327" spans="4:25" x14ac:dyDescent="0.25">
      <c r="D327" s="1"/>
      <c r="H327" s="1"/>
      <c r="P327" s="1"/>
      <c r="S327" s="1"/>
      <c r="Y327"/>
    </row>
    <row r="328" spans="4:25" x14ac:dyDescent="0.25">
      <c r="D328" s="1"/>
      <c r="H328" s="1"/>
      <c r="P328" s="1"/>
      <c r="S328" s="1"/>
      <c r="Y328"/>
    </row>
    <row r="329" spans="4:25" x14ac:dyDescent="0.25">
      <c r="D329" s="1"/>
      <c r="H329" s="1"/>
      <c r="P329" s="1"/>
      <c r="S329" s="1"/>
      <c r="Y329"/>
    </row>
    <row r="330" spans="4:25" x14ac:dyDescent="0.25">
      <c r="D330" s="1"/>
      <c r="H330" s="1"/>
      <c r="P330" s="1"/>
      <c r="S330" s="1"/>
      <c r="Y330"/>
    </row>
    <row r="331" spans="4:25" x14ac:dyDescent="0.25">
      <c r="D331" s="1"/>
      <c r="H331" s="1"/>
      <c r="P331" s="1"/>
      <c r="S331" s="1"/>
      <c r="Y331"/>
    </row>
    <row r="332" spans="4:25" x14ac:dyDescent="0.25">
      <c r="D332" s="1"/>
      <c r="H332" s="1"/>
      <c r="P332" s="1"/>
      <c r="S332" s="1"/>
      <c r="Y332"/>
    </row>
    <row r="333" spans="4:25" x14ac:dyDescent="0.25">
      <c r="D333" s="1"/>
      <c r="H333" s="1"/>
      <c r="P333" s="1"/>
      <c r="S333" s="1"/>
      <c r="Y333"/>
    </row>
    <row r="334" spans="4:25" x14ac:dyDescent="0.25">
      <c r="D334" s="1"/>
      <c r="H334" s="1"/>
      <c r="P334" s="1"/>
      <c r="S334" s="1"/>
      <c r="Y334"/>
    </row>
    <row r="335" spans="4:25" x14ac:dyDescent="0.25">
      <c r="D335" s="1"/>
      <c r="H335" s="1"/>
      <c r="P335" s="1"/>
      <c r="S335" s="1"/>
      <c r="Y335"/>
    </row>
    <row r="336" spans="4:25" x14ac:dyDescent="0.25">
      <c r="D336" s="1"/>
      <c r="H336" s="1"/>
      <c r="P336" s="1"/>
      <c r="S336" s="1"/>
      <c r="Y336"/>
    </row>
    <row r="337" spans="4:25" x14ac:dyDescent="0.25">
      <c r="D337" s="1"/>
      <c r="F337" s="49"/>
      <c r="H337" s="1"/>
      <c r="P337" s="1"/>
      <c r="S337" s="1"/>
      <c r="Y337"/>
    </row>
    <row r="338" spans="4:25" x14ac:dyDescent="0.25">
      <c r="D338" s="1"/>
      <c r="F338" s="49"/>
      <c r="H338" s="1"/>
      <c r="P338" s="1"/>
      <c r="S338" s="1"/>
      <c r="Y338"/>
    </row>
    <row r="339" spans="4:25" x14ac:dyDescent="0.25">
      <c r="D339" s="1"/>
      <c r="F339" s="49"/>
      <c r="H339" s="1"/>
      <c r="P339" s="1"/>
      <c r="S339" s="1"/>
      <c r="Y339"/>
    </row>
    <row r="340" spans="4:25" x14ac:dyDescent="0.25">
      <c r="D340" s="1"/>
      <c r="F340" s="49"/>
      <c r="H340" s="1"/>
      <c r="P340" s="1"/>
      <c r="S340" s="1"/>
      <c r="Y340"/>
    </row>
    <row r="341" spans="4:25" x14ac:dyDescent="0.25">
      <c r="D341" s="1"/>
      <c r="F341" s="49"/>
      <c r="H341" s="1"/>
      <c r="P341" s="1"/>
      <c r="S341" s="1"/>
      <c r="Y341"/>
    </row>
    <row r="342" spans="4:25" x14ac:dyDescent="0.25">
      <c r="D342" s="1"/>
      <c r="F342" s="49"/>
      <c r="H342" s="1"/>
      <c r="P342" s="1"/>
      <c r="S342" s="1"/>
      <c r="Y342"/>
    </row>
    <row r="343" spans="4:25" x14ac:dyDescent="0.25">
      <c r="D343" s="1"/>
      <c r="F343" s="49"/>
      <c r="H343" s="1"/>
      <c r="P343" s="1"/>
      <c r="S343" s="1"/>
      <c r="Y343"/>
    </row>
    <row r="344" spans="4:25" x14ac:dyDescent="0.25">
      <c r="D344" s="1"/>
      <c r="F344" s="49"/>
      <c r="H344" s="1"/>
      <c r="P344" s="1"/>
      <c r="S344" s="1"/>
      <c r="Y344"/>
    </row>
    <row r="345" spans="4:25" x14ac:dyDescent="0.25">
      <c r="D345" s="1"/>
      <c r="F345" s="49"/>
      <c r="H345" s="1"/>
      <c r="P345" s="1"/>
      <c r="S345" s="1"/>
      <c r="Y345"/>
    </row>
    <row r="346" spans="4:25" x14ac:dyDescent="0.25">
      <c r="D346" s="1"/>
      <c r="F346" s="49"/>
      <c r="H346" s="1"/>
      <c r="P346" s="1"/>
      <c r="S346" s="1"/>
      <c r="Y346"/>
    </row>
    <row r="347" spans="4:25" x14ac:dyDescent="0.25">
      <c r="D347" s="1"/>
      <c r="F347" s="49"/>
      <c r="H347" s="1"/>
      <c r="P347" s="1"/>
      <c r="S347" s="1"/>
      <c r="Y347"/>
    </row>
    <row r="348" spans="4:25" x14ac:dyDescent="0.25">
      <c r="D348" s="1"/>
      <c r="F348" s="49"/>
      <c r="H348" s="1"/>
      <c r="P348" s="1"/>
      <c r="S348" s="1"/>
      <c r="Y348"/>
    </row>
    <row r="349" spans="4:25" x14ac:dyDescent="0.25">
      <c r="D349" s="1"/>
      <c r="F349" s="49"/>
      <c r="H349" s="1"/>
      <c r="P349" s="1"/>
      <c r="S349" s="1"/>
      <c r="Y349"/>
    </row>
    <row r="350" spans="4:25" x14ac:dyDescent="0.25">
      <c r="D350" s="1"/>
      <c r="F350" s="49"/>
      <c r="H350" s="1"/>
      <c r="P350" s="1"/>
      <c r="S350" s="1"/>
      <c r="Y350"/>
    </row>
    <row r="351" spans="4:25" x14ac:dyDescent="0.25">
      <c r="D351" s="1"/>
      <c r="F351" s="49"/>
      <c r="H351" s="1"/>
      <c r="P351" s="1"/>
      <c r="S351" s="1"/>
      <c r="Y351"/>
    </row>
    <row r="352" spans="4:25" x14ac:dyDescent="0.25">
      <c r="D352" s="1"/>
      <c r="F352" s="49"/>
      <c r="H352" s="1"/>
      <c r="P352" s="1"/>
      <c r="S352" s="1"/>
      <c r="Y352"/>
    </row>
    <row r="353" spans="4:25" x14ac:dyDescent="0.25">
      <c r="D353" s="1"/>
      <c r="F353" s="49"/>
      <c r="H353" s="1"/>
      <c r="P353" s="1"/>
      <c r="S353" s="1"/>
      <c r="Y353"/>
    </row>
    <row r="354" spans="4:25" x14ac:dyDescent="0.25">
      <c r="D354" s="1"/>
      <c r="F354" s="49"/>
      <c r="H354" s="1"/>
      <c r="P354" s="1"/>
      <c r="S354" s="1"/>
      <c r="Y354"/>
    </row>
    <row r="355" spans="4:25" x14ac:dyDescent="0.25">
      <c r="D355" s="1"/>
      <c r="F355" s="49"/>
      <c r="H355" s="1"/>
      <c r="P355" s="1"/>
      <c r="S355" s="1"/>
      <c r="Y355"/>
    </row>
    <row r="356" spans="4:25" x14ac:dyDescent="0.25">
      <c r="D356" s="1"/>
      <c r="F356" s="49"/>
      <c r="H356" s="1"/>
      <c r="P356" s="1"/>
      <c r="S356" s="1"/>
      <c r="Y356"/>
    </row>
    <row r="357" spans="4:25" x14ac:dyDescent="0.25">
      <c r="D357" s="1"/>
      <c r="F357" s="49"/>
      <c r="H357" s="1"/>
      <c r="P357" s="1"/>
      <c r="S357" s="1"/>
      <c r="Y357"/>
    </row>
    <row r="358" spans="4:25" x14ac:dyDescent="0.25">
      <c r="D358" s="1"/>
      <c r="F358" s="49"/>
      <c r="H358" s="1"/>
      <c r="P358" s="1"/>
      <c r="S358" s="1"/>
      <c r="Y358"/>
    </row>
    <row r="359" spans="4:25" x14ac:dyDescent="0.25">
      <c r="D359" s="1"/>
      <c r="F359" s="49"/>
      <c r="H359" s="1"/>
      <c r="P359" s="1"/>
      <c r="S359" s="1"/>
      <c r="Y359"/>
    </row>
    <row r="360" spans="4:25" x14ac:dyDescent="0.25">
      <c r="D360" s="1"/>
      <c r="F360" s="49"/>
      <c r="H360" s="1"/>
      <c r="P360" s="1"/>
      <c r="S360" s="1"/>
      <c r="Y360"/>
    </row>
    <row r="361" spans="4:25" x14ac:dyDescent="0.25">
      <c r="D361" s="1"/>
      <c r="H361" s="1"/>
      <c r="P361" s="1"/>
      <c r="S361" s="1"/>
      <c r="Y361"/>
    </row>
    <row r="362" spans="4:25" x14ac:dyDescent="0.25">
      <c r="D362" s="1"/>
      <c r="H362" s="1"/>
      <c r="P362" s="1"/>
      <c r="S362" s="1"/>
      <c r="Y362"/>
    </row>
    <row r="363" spans="4:25" x14ac:dyDescent="0.25">
      <c r="D363" s="1"/>
      <c r="H363" s="1"/>
      <c r="P363" s="1"/>
      <c r="S363" s="1"/>
      <c r="Y363"/>
    </row>
    <row r="364" spans="4:25" x14ac:dyDescent="0.25">
      <c r="D364" s="1"/>
      <c r="H364" s="1"/>
      <c r="P364" s="1"/>
      <c r="S364" s="1"/>
      <c r="Y364"/>
    </row>
    <row r="365" spans="4:25" x14ac:dyDescent="0.25">
      <c r="D365" s="1"/>
      <c r="H365" s="1"/>
      <c r="P365" s="1"/>
      <c r="S365" s="1"/>
      <c r="Y365"/>
    </row>
    <row r="366" spans="4:25" x14ac:dyDescent="0.25">
      <c r="D366" s="1"/>
      <c r="H366" s="1"/>
      <c r="P366" s="1"/>
      <c r="S366" s="1"/>
      <c r="Y366"/>
    </row>
    <row r="367" spans="4:25" x14ac:dyDescent="0.25">
      <c r="D367" s="1"/>
      <c r="H367" s="1"/>
      <c r="P367" s="1"/>
      <c r="S367" s="1"/>
      <c r="Y367"/>
    </row>
    <row r="368" spans="4:25" x14ac:dyDescent="0.25">
      <c r="D368" s="1"/>
      <c r="H368" s="1"/>
      <c r="P368" s="1"/>
      <c r="S368" s="1"/>
      <c r="Y368"/>
    </row>
    <row r="369" spans="4:25" x14ac:dyDescent="0.25">
      <c r="D369" s="1"/>
      <c r="H369" s="1"/>
      <c r="P369" s="1"/>
      <c r="S369" s="1"/>
      <c r="Y369"/>
    </row>
    <row r="370" spans="4:25" x14ac:dyDescent="0.25">
      <c r="D370" s="1"/>
      <c r="H370" s="1"/>
      <c r="P370" s="1"/>
      <c r="S370" s="1"/>
      <c r="Y370"/>
    </row>
    <row r="371" spans="4:25" x14ac:dyDescent="0.25">
      <c r="D371" s="1"/>
      <c r="H371" s="1"/>
      <c r="P371" s="1"/>
      <c r="S371" s="1"/>
      <c r="Y371"/>
    </row>
    <row r="372" spans="4:25" x14ac:dyDescent="0.25">
      <c r="D372" s="1"/>
      <c r="H372" s="1"/>
      <c r="P372" s="1"/>
      <c r="S372" s="1"/>
      <c r="Y372"/>
    </row>
    <row r="373" spans="4:25" x14ac:dyDescent="0.25">
      <c r="D373" s="1"/>
      <c r="H373" s="1"/>
      <c r="P373" s="1"/>
      <c r="S373" s="1"/>
      <c r="Y373"/>
    </row>
    <row r="374" spans="4:25" x14ac:dyDescent="0.25">
      <c r="D374" s="1"/>
      <c r="H374" s="1"/>
      <c r="P374" s="1"/>
      <c r="S374" s="1"/>
      <c r="Y374"/>
    </row>
    <row r="375" spans="4:25" x14ac:dyDescent="0.25">
      <c r="D375" s="1"/>
      <c r="H375" s="1"/>
      <c r="P375" s="1"/>
      <c r="S375" s="1"/>
      <c r="Y375"/>
    </row>
    <row r="376" spans="4:25" x14ac:dyDescent="0.25">
      <c r="D376" s="1"/>
      <c r="F376" s="49"/>
      <c r="H376" s="1"/>
      <c r="P376" s="1"/>
      <c r="S376" s="1"/>
      <c r="Y376"/>
    </row>
    <row r="377" spans="4:25" x14ac:dyDescent="0.25">
      <c r="D377" s="1"/>
      <c r="F377" s="49"/>
      <c r="H377" s="1"/>
      <c r="P377" s="1"/>
      <c r="S377" s="1"/>
      <c r="Y377"/>
    </row>
    <row r="378" spans="4:25" x14ac:dyDescent="0.25">
      <c r="D378" s="1"/>
      <c r="F378" s="49"/>
      <c r="H378" s="1"/>
      <c r="P378" s="1"/>
      <c r="S378" s="1"/>
      <c r="Y378"/>
    </row>
    <row r="379" spans="4:25" x14ac:dyDescent="0.25">
      <c r="D379" s="1"/>
      <c r="F379" s="49"/>
      <c r="H379" s="1"/>
      <c r="P379" s="1"/>
      <c r="S379" s="1"/>
      <c r="Y379"/>
    </row>
    <row r="380" spans="4:25" x14ac:dyDescent="0.25">
      <c r="D380" s="1"/>
      <c r="F380" s="49"/>
      <c r="H380" s="1"/>
      <c r="P380" s="1"/>
      <c r="S380" s="1"/>
      <c r="Y380"/>
    </row>
    <row r="381" spans="4:25" x14ac:dyDescent="0.25">
      <c r="D381" s="1"/>
      <c r="F381" s="49"/>
      <c r="H381" s="1"/>
      <c r="P381" s="1"/>
      <c r="S381" s="1"/>
      <c r="Y381"/>
    </row>
    <row r="382" spans="4:25" x14ac:dyDescent="0.25">
      <c r="D382" s="1"/>
      <c r="F382" s="49"/>
      <c r="H382" s="1"/>
      <c r="P382" s="1"/>
      <c r="S382" s="1"/>
      <c r="Y382"/>
    </row>
    <row r="383" spans="4:25" x14ac:dyDescent="0.25">
      <c r="D383" s="1"/>
      <c r="F383" s="49"/>
      <c r="H383" s="1"/>
      <c r="P383" s="1"/>
      <c r="S383" s="1"/>
      <c r="Y383"/>
    </row>
    <row r="384" spans="4:25" x14ac:dyDescent="0.25">
      <c r="D384" s="1"/>
      <c r="F384" s="49"/>
      <c r="H384" s="1"/>
      <c r="P384" s="1"/>
      <c r="S384" s="1"/>
      <c r="Y384"/>
    </row>
    <row r="385" spans="4:25" x14ac:dyDescent="0.25">
      <c r="D385" s="1"/>
      <c r="F385" s="49"/>
      <c r="H385" s="1"/>
      <c r="P385" s="1"/>
      <c r="S385" s="1"/>
      <c r="Y385"/>
    </row>
    <row r="386" spans="4:25" x14ac:dyDescent="0.25">
      <c r="D386" s="1"/>
      <c r="F386" s="49"/>
      <c r="H386" s="1"/>
      <c r="P386" s="1"/>
      <c r="S386" s="1"/>
      <c r="Y386"/>
    </row>
    <row r="387" spans="4:25" x14ac:dyDescent="0.25">
      <c r="D387" s="1"/>
      <c r="F387" s="49"/>
      <c r="H387" s="1"/>
      <c r="P387" s="1"/>
      <c r="S387" s="1"/>
      <c r="Y387"/>
    </row>
    <row r="388" spans="4:25" x14ac:dyDescent="0.25">
      <c r="D388" s="1"/>
      <c r="F388" s="49"/>
      <c r="H388" s="1"/>
      <c r="P388" s="1"/>
      <c r="S388" s="1"/>
      <c r="Y388"/>
    </row>
    <row r="389" spans="4:25" x14ac:dyDescent="0.25">
      <c r="D389" s="1"/>
      <c r="F389" s="49"/>
      <c r="H389" s="1"/>
      <c r="P389" s="1"/>
      <c r="S389" s="1"/>
      <c r="Y389"/>
    </row>
    <row r="390" spans="4:25" x14ac:dyDescent="0.25">
      <c r="D390" s="1"/>
      <c r="F390" s="49"/>
      <c r="H390" s="1"/>
      <c r="P390" s="1"/>
      <c r="S390" s="1"/>
      <c r="Y390"/>
    </row>
    <row r="391" spans="4:25" x14ac:dyDescent="0.25">
      <c r="D391" s="1"/>
      <c r="F391" s="49"/>
      <c r="H391" s="1"/>
      <c r="P391" s="1"/>
      <c r="S391" s="1"/>
      <c r="Y391"/>
    </row>
    <row r="392" spans="4:25" x14ac:dyDescent="0.25">
      <c r="D392" s="1"/>
      <c r="F392" s="49"/>
      <c r="H392" s="1"/>
      <c r="P392" s="1"/>
      <c r="S392" s="1"/>
      <c r="Y392"/>
    </row>
    <row r="393" spans="4:25" x14ac:dyDescent="0.25">
      <c r="D393" s="1"/>
      <c r="F393" s="49"/>
      <c r="H393" s="1"/>
      <c r="P393" s="1"/>
      <c r="S393" s="1"/>
      <c r="Y393"/>
    </row>
    <row r="394" spans="4:25" x14ac:dyDescent="0.25">
      <c r="D394" s="1"/>
      <c r="F394" s="49"/>
      <c r="H394" s="1"/>
      <c r="P394" s="1"/>
      <c r="S394" s="1"/>
      <c r="Y394"/>
    </row>
    <row r="395" spans="4:25" x14ac:dyDescent="0.25">
      <c r="D395" s="1"/>
      <c r="F395" s="49"/>
      <c r="H395" s="1"/>
      <c r="P395" s="1"/>
      <c r="S395" s="1"/>
      <c r="Y395"/>
    </row>
    <row r="396" spans="4:25" x14ac:dyDescent="0.25">
      <c r="D396" s="1"/>
      <c r="F396" s="49"/>
      <c r="H396" s="1"/>
      <c r="P396" s="1"/>
      <c r="S396" s="1"/>
      <c r="Y396"/>
    </row>
    <row r="397" spans="4:25" x14ac:dyDescent="0.25">
      <c r="D397" s="1"/>
      <c r="F397" s="49"/>
      <c r="H397" s="1"/>
      <c r="P397" s="1"/>
      <c r="S397" s="1"/>
      <c r="Y397"/>
    </row>
    <row r="398" spans="4:25" x14ac:dyDescent="0.25">
      <c r="D398" s="1"/>
      <c r="F398" s="49"/>
      <c r="H398" s="1"/>
      <c r="P398" s="1"/>
      <c r="S398" s="1"/>
      <c r="Y398"/>
    </row>
    <row r="399" spans="4:25" x14ac:dyDescent="0.25">
      <c r="D399" s="1"/>
      <c r="F399" s="49"/>
      <c r="H399" s="1"/>
      <c r="P399" s="1"/>
      <c r="S399" s="1"/>
      <c r="Y399"/>
    </row>
    <row r="400" spans="4:25" x14ac:dyDescent="0.25">
      <c r="D400" s="1"/>
      <c r="E400" s="267"/>
      <c r="H400" s="1"/>
      <c r="P400" s="1"/>
      <c r="S400" s="1"/>
      <c r="Y400"/>
    </row>
    <row r="401" spans="4:25" x14ac:dyDescent="0.25">
      <c r="D401" s="1"/>
      <c r="E401" s="267"/>
      <c r="H401" s="1"/>
      <c r="P401" s="1"/>
      <c r="S401" s="1"/>
      <c r="Y401"/>
    </row>
    <row r="402" spans="4:25" x14ac:dyDescent="0.25">
      <c r="D402" s="1"/>
      <c r="E402" s="267"/>
      <c r="H402" s="1"/>
      <c r="P402" s="1"/>
      <c r="S402" s="1"/>
      <c r="Y402"/>
    </row>
    <row r="403" spans="4:25" x14ac:dyDescent="0.25">
      <c r="D403" s="1"/>
      <c r="E403" s="267"/>
      <c r="H403" s="1"/>
      <c r="P403" s="1"/>
      <c r="S403" s="1"/>
      <c r="Y403"/>
    </row>
    <row r="404" spans="4:25" x14ac:dyDescent="0.25">
      <c r="D404" s="1"/>
      <c r="E404" s="267"/>
      <c r="H404" s="1"/>
      <c r="P404" s="1"/>
      <c r="S404" s="1"/>
      <c r="Y404"/>
    </row>
    <row r="405" spans="4:25" x14ac:dyDescent="0.25">
      <c r="D405" s="1"/>
      <c r="E405" s="267"/>
      <c r="H405" s="1"/>
      <c r="P405" s="1"/>
      <c r="S405" s="1"/>
      <c r="Y405"/>
    </row>
    <row r="406" spans="4:25" x14ac:dyDescent="0.25">
      <c r="D406" s="1"/>
      <c r="E406" s="267"/>
      <c r="H406" s="1"/>
      <c r="P406" s="1"/>
      <c r="S406" s="1"/>
      <c r="Y406"/>
    </row>
    <row r="407" spans="4:25" x14ac:dyDescent="0.25">
      <c r="D407" s="1"/>
      <c r="E407" s="267"/>
      <c r="H407" s="1"/>
      <c r="P407" s="1"/>
      <c r="S407" s="1"/>
      <c r="Y407"/>
    </row>
    <row r="408" spans="4:25" x14ac:dyDescent="0.25">
      <c r="D408" s="1"/>
      <c r="E408" s="267"/>
      <c r="H408" s="1"/>
      <c r="P408" s="1"/>
      <c r="S408" s="1"/>
      <c r="Y408"/>
    </row>
    <row r="409" spans="4:25" x14ac:dyDescent="0.25">
      <c r="D409" s="1"/>
      <c r="E409" s="267"/>
      <c r="H409" s="1"/>
      <c r="P409" s="1"/>
      <c r="S409" s="1"/>
      <c r="Y409"/>
    </row>
    <row r="410" spans="4:25" x14ac:dyDescent="0.25">
      <c r="D410" s="1"/>
      <c r="E410" s="267"/>
      <c r="H410" s="1"/>
      <c r="P410" s="1"/>
      <c r="S410" s="1"/>
      <c r="Y410"/>
    </row>
    <row r="411" spans="4:25" x14ac:dyDescent="0.25">
      <c r="D411" s="1"/>
      <c r="E411" s="267"/>
      <c r="H411" s="1"/>
      <c r="P411" s="1"/>
      <c r="S411" s="1"/>
      <c r="Y411"/>
    </row>
    <row r="412" spans="4:25" x14ac:dyDescent="0.25">
      <c r="D412" s="1"/>
      <c r="E412" s="267"/>
      <c r="H412" s="1"/>
      <c r="P412" s="1"/>
      <c r="S412" s="1"/>
      <c r="Y412"/>
    </row>
    <row r="413" spans="4:25" x14ac:dyDescent="0.25">
      <c r="D413" s="1"/>
      <c r="E413" s="267"/>
      <c r="H413" s="1"/>
      <c r="P413" s="1"/>
      <c r="S413" s="1"/>
      <c r="Y413"/>
    </row>
    <row r="414" spans="4:25" x14ac:dyDescent="0.25">
      <c r="D414" s="1"/>
      <c r="E414" s="267"/>
      <c r="F414" s="49"/>
      <c r="H414" s="1"/>
      <c r="P414" s="1"/>
      <c r="S414" s="1"/>
      <c r="Y414"/>
    </row>
    <row r="415" spans="4:25" x14ac:dyDescent="0.25">
      <c r="D415" s="1"/>
      <c r="E415" s="267"/>
      <c r="F415" s="49"/>
      <c r="H415" s="1"/>
      <c r="P415" s="1"/>
      <c r="S415" s="1"/>
      <c r="Y415"/>
    </row>
    <row r="416" spans="4:25" x14ac:dyDescent="0.25">
      <c r="D416" s="1"/>
      <c r="E416" s="267"/>
      <c r="F416" s="49"/>
      <c r="H416" s="1"/>
      <c r="P416" s="1"/>
      <c r="S416" s="1"/>
      <c r="Y416"/>
    </row>
    <row r="417" spans="4:25" x14ac:dyDescent="0.25">
      <c r="D417" s="1"/>
      <c r="E417" s="267"/>
      <c r="F417" s="49"/>
      <c r="H417" s="1"/>
      <c r="P417" s="1"/>
      <c r="S417" s="1"/>
      <c r="Y417"/>
    </row>
    <row r="418" spans="4:25" x14ac:dyDescent="0.25">
      <c r="D418" s="1"/>
      <c r="E418" s="267"/>
      <c r="F418" s="49"/>
      <c r="H418" s="1"/>
      <c r="P418" s="1"/>
      <c r="S418" s="1"/>
      <c r="Y418"/>
    </row>
    <row r="419" spans="4:25" x14ac:dyDescent="0.25">
      <c r="D419" s="1"/>
      <c r="E419" s="267"/>
      <c r="F419" s="49"/>
      <c r="H419" s="1"/>
      <c r="P419" s="1"/>
      <c r="S419" s="1"/>
      <c r="Y419"/>
    </row>
    <row r="420" spans="4:25" x14ac:dyDescent="0.25">
      <c r="D420" s="1"/>
      <c r="E420" s="267"/>
      <c r="F420" s="49"/>
      <c r="H420" s="1"/>
      <c r="P420" s="1"/>
      <c r="S420" s="1"/>
      <c r="Y420"/>
    </row>
    <row r="421" spans="4:25" x14ac:dyDescent="0.25">
      <c r="D421" s="1"/>
      <c r="E421" s="267"/>
      <c r="F421" s="49"/>
      <c r="H421" s="1"/>
      <c r="P421" s="1"/>
      <c r="S421" s="1"/>
      <c r="Y421"/>
    </row>
    <row r="422" spans="4:25" x14ac:dyDescent="0.25">
      <c r="D422" s="1"/>
      <c r="E422" s="267"/>
      <c r="F422" s="49"/>
      <c r="H422" s="1"/>
      <c r="P422" s="1"/>
      <c r="S422" s="1"/>
      <c r="Y422"/>
    </row>
    <row r="423" spans="4:25" x14ac:dyDescent="0.25">
      <c r="D423" s="1"/>
      <c r="E423" s="267"/>
      <c r="F423" s="49"/>
      <c r="H423" s="1"/>
      <c r="P423" s="1"/>
      <c r="S423" s="1"/>
      <c r="Y423"/>
    </row>
    <row r="424" spans="4:25" x14ac:dyDescent="0.25">
      <c r="D424" s="1"/>
      <c r="E424" s="267"/>
      <c r="F424" s="49"/>
      <c r="H424" s="1"/>
      <c r="P424" s="1"/>
      <c r="S424" s="1"/>
      <c r="Y424"/>
    </row>
    <row r="425" spans="4:25" x14ac:dyDescent="0.25">
      <c r="D425" s="1"/>
      <c r="E425" s="267"/>
      <c r="F425" s="49"/>
      <c r="H425" s="1"/>
      <c r="P425" s="1"/>
      <c r="S425" s="1"/>
      <c r="Y425"/>
    </row>
    <row r="426" spans="4:25" x14ac:dyDescent="0.25">
      <c r="D426" s="1"/>
      <c r="E426" s="267"/>
      <c r="F426" s="49"/>
      <c r="H426" s="1"/>
      <c r="P426" s="1"/>
      <c r="S426" s="1"/>
      <c r="Y426"/>
    </row>
    <row r="427" spans="4:25" x14ac:dyDescent="0.25">
      <c r="D427" s="1"/>
      <c r="E427" s="267"/>
      <c r="F427" s="49"/>
      <c r="H427" s="1"/>
      <c r="P427" s="1"/>
      <c r="S427" s="1"/>
      <c r="Y427"/>
    </row>
    <row r="428" spans="4:25" x14ac:dyDescent="0.25">
      <c r="D428" s="1"/>
      <c r="E428" s="267"/>
      <c r="F428" s="49"/>
      <c r="H428" s="1"/>
      <c r="P428" s="1"/>
      <c r="S428" s="1"/>
      <c r="Y428"/>
    </row>
    <row r="429" spans="4:25" x14ac:dyDescent="0.25">
      <c r="D429" s="1"/>
      <c r="E429" s="267"/>
      <c r="F429" s="49"/>
      <c r="H429" s="1"/>
      <c r="P429" s="1"/>
      <c r="S429" s="1"/>
      <c r="Y429"/>
    </row>
    <row r="430" spans="4:25" x14ac:dyDescent="0.25">
      <c r="D430" s="1"/>
      <c r="E430" s="267"/>
      <c r="F430" s="49"/>
      <c r="H430" s="1"/>
      <c r="P430" s="1"/>
      <c r="S430" s="1"/>
      <c r="Y430"/>
    </row>
    <row r="431" spans="4:25" x14ac:dyDescent="0.25">
      <c r="D431" s="1"/>
      <c r="E431" s="267"/>
      <c r="F431" s="49"/>
      <c r="H431" s="1"/>
      <c r="P431" s="1"/>
      <c r="S431" s="1"/>
      <c r="Y431"/>
    </row>
    <row r="432" spans="4:25" x14ac:dyDescent="0.25">
      <c r="D432" s="1"/>
      <c r="E432" s="267"/>
      <c r="F432" s="49"/>
      <c r="H432" s="1"/>
      <c r="P432" s="1"/>
      <c r="S432" s="1"/>
      <c r="Y432"/>
    </row>
    <row r="433" spans="4:25" x14ac:dyDescent="0.25">
      <c r="D433" s="1"/>
      <c r="E433" s="267"/>
      <c r="F433" s="49"/>
      <c r="H433" s="1"/>
      <c r="P433" s="1"/>
      <c r="S433" s="1"/>
      <c r="Y433"/>
    </row>
    <row r="434" spans="4:25" x14ac:dyDescent="0.25">
      <c r="D434" s="1"/>
      <c r="E434" s="267"/>
      <c r="F434" s="49"/>
      <c r="H434" s="1"/>
      <c r="P434" s="1"/>
      <c r="S434" s="1"/>
      <c r="Y434"/>
    </row>
    <row r="435" spans="4:25" x14ac:dyDescent="0.25">
      <c r="D435" s="1"/>
      <c r="E435" s="267"/>
      <c r="F435" s="49"/>
      <c r="H435" s="1"/>
      <c r="P435" s="1"/>
      <c r="S435" s="1"/>
      <c r="Y435"/>
    </row>
    <row r="436" spans="4:25" x14ac:dyDescent="0.25">
      <c r="D436" s="1"/>
      <c r="E436" s="267"/>
      <c r="F436" s="49"/>
      <c r="H436" s="1"/>
      <c r="P436" s="1"/>
      <c r="S436" s="1"/>
      <c r="Y436"/>
    </row>
    <row r="437" spans="4:25" x14ac:dyDescent="0.25">
      <c r="D437" s="1"/>
      <c r="E437" s="267"/>
      <c r="H437" s="1"/>
      <c r="P437" s="1"/>
      <c r="S437" s="1"/>
      <c r="Y437"/>
    </row>
    <row r="438" spans="4:25" x14ac:dyDescent="0.25">
      <c r="D438" s="1"/>
      <c r="E438" s="267"/>
      <c r="H438" s="1"/>
      <c r="P438" s="1"/>
      <c r="S438" s="1"/>
      <c r="Y438"/>
    </row>
    <row r="439" spans="4:25" x14ac:dyDescent="0.25">
      <c r="D439" s="1"/>
      <c r="E439" s="267"/>
      <c r="H439" s="1"/>
      <c r="P439" s="1"/>
      <c r="S439" s="1"/>
      <c r="Y439"/>
    </row>
    <row r="440" spans="4:25" x14ac:dyDescent="0.25">
      <c r="D440" s="1"/>
      <c r="E440" s="267"/>
      <c r="H440" s="1"/>
      <c r="P440" s="1"/>
      <c r="S440" s="1"/>
      <c r="Y440"/>
    </row>
    <row r="441" spans="4:25" x14ac:dyDescent="0.25">
      <c r="D441" s="1"/>
      <c r="E441" s="267"/>
      <c r="H441" s="1"/>
      <c r="P441" s="1"/>
      <c r="S441" s="1"/>
      <c r="Y441"/>
    </row>
    <row r="442" spans="4:25" x14ac:dyDescent="0.25">
      <c r="D442" s="1"/>
      <c r="E442" s="267"/>
      <c r="H442" s="1"/>
      <c r="P442" s="1"/>
      <c r="S442" s="1"/>
      <c r="Y442"/>
    </row>
    <row r="443" spans="4:25" x14ac:dyDescent="0.25">
      <c r="D443" s="1"/>
      <c r="E443" s="267"/>
      <c r="H443" s="1"/>
      <c r="P443" s="1"/>
      <c r="S443" s="1"/>
      <c r="Y443"/>
    </row>
    <row r="444" spans="4:25" x14ac:dyDescent="0.25">
      <c r="D444" s="1"/>
      <c r="E444" s="267"/>
      <c r="H444" s="1"/>
      <c r="P444" s="1"/>
      <c r="S444" s="1"/>
      <c r="Y444"/>
    </row>
    <row r="445" spans="4:25" x14ac:dyDescent="0.25">
      <c r="D445" s="1"/>
      <c r="E445" s="267"/>
      <c r="H445" s="1"/>
      <c r="P445" s="1"/>
      <c r="S445" s="1"/>
      <c r="Y445"/>
    </row>
    <row r="446" spans="4:25" x14ac:dyDescent="0.25">
      <c r="D446" s="1"/>
      <c r="E446" s="267"/>
      <c r="H446" s="1"/>
      <c r="P446" s="1"/>
      <c r="S446" s="1"/>
      <c r="Y446"/>
    </row>
    <row r="447" spans="4:25" x14ac:dyDescent="0.25">
      <c r="D447" s="1"/>
      <c r="E447" s="267"/>
      <c r="H447" s="1"/>
      <c r="P447" s="1"/>
      <c r="S447" s="1"/>
      <c r="Y447"/>
    </row>
    <row r="448" spans="4:25" x14ac:dyDescent="0.25">
      <c r="D448" s="1"/>
      <c r="E448" s="267"/>
      <c r="H448" s="1"/>
      <c r="P448" s="1"/>
      <c r="S448" s="1"/>
      <c r="Y448"/>
    </row>
    <row r="449" spans="4:25" x14ac:dyDescent="0.25">
      <c r="D449" s="1"/>
      <c r="E449" s="267"/>
      <c r="H449" s="1"/>
      <c r="P449" s="1"/>
      <c r="S449" s="1"/>
      <c r="Y449"/>
    </row>
    <row r="450" spans="4:25" x14ac:dyDescent="0.25">
      <c r="D450" s="1"/>
      <c r="E450" s="267"/>
      <c r="H450" s="1"/>
      <c r="P450" s="1"/>
      <c r="S450" s="1"/>
      <c r="Y450"/>
    </row>
    <row r="451" spans="4:25" x14ac:dyDescent="0.25">
      <c r="D451" s="1"/>
      <c r="E451" s="267"/>
      <c r="H451" s="1"/>
      <c r="P451" s="1"/>
      <c r="S451" s="1"/>
      <c r="Y451"/>
    </row>
    <row r="452" spans="4:25" x14ac:dyDescent="0.25">
      <c r="D452" s="1"/>
      <c r="E452" s="267"/>
      <c r="F452" s="49"/>
      <c r="H452" s="1"/>
      <c r="P452" s="1"/>
      <c r="S452" s="1"/>
      <c r="Y452"/>
    </row>
    <row r="453" spans="4:25" x14ac:dyDescent="0.25">
      <c r="D453" s="1"/>
      <c r="E453" s="267"/>
      <c r="F453" s="49"/>
      <c r="H453" s="1"/>
      <c r="P453" s="1"/>
      <c r="S453" s="1"/>
      <c r="Y453"/>
    </row>
    <row r="454" spans="4:25" x14ac:dyDescent="0.25">
      <c r="D454" s="1"/>
      <c r="E454" s="267"/>
      <c r="F454" s="49"/>
      <c r="H454" s="1"/>
      <c r="P454" s="1"/>
      <c r="S454" s="1"/>
      <c r="Y454"/>
    </row>
    <row r="455" spans="4:25" x14ac:dyDescent="0.25">
      <c r="D455" s="1"/>
      <c r="E455" s="267"/>
      <c r="F455" s="49"/>
      <c r="H455" s="1"/>
      <c r="P455" s="1"/>
      <c r="S455" s="1"/>
      <c r="Y455"/>
    </row>
    <row r="456" spans="4:25" x14ac:dyDescent="0.25">
      <c r="D456" s="1"/>
      <c r="E456" s="267"/>
      <c r="F456" s="49"/>
      <c r="H456" s="1"/>
      <c r="P456" s="1"/>
      <c r="S456" s="1"/>
      <c r="Y456"/>
    </row>
    <row r="457" spans="4:25" x14ac:dyDescent="0.25">
      <c r="D457" s="1"/>
      <c r="E457" s="267"/>
      <c r="F457" s="49"/>
      <c r="H457" s="1"/>
      <c r="P457" s="1"/>
      <c r="S457" s="1"/>
      <c r="Y457"/>
    </row>
    <row r="458" spans="4:25" x14ac:dyDescent="0.25">
      <c r="D458" s="1"/>
      <c r="E458" s="267"/>
      <c r="F458" s="49"/>
      <c r="H458" s="1"/>
      <c r="P458" s="1"/>
      <c r="S458" s="1"/>
      <c r="Y458"/>
    </row>
    <row r="459" spans="4:25" x14ac:dyDescent="0.25">
      <c r="D459" s="1"/>
      <c r="E459" s="267"/>
      <c r="F459" s="49"/>
      <c r="H459" s="1"/>
      <c r="P459" s="1"/>
      <c r="S459" s="1"/>
      <c r="Y459"/>
    </row>
    <row r="460" spans="4:25" x14ac:dyDescent="0.25">
      <c r="D460" s="1"/>
      <c r="E460" s="267"/>
      <c r="F460" s="49"/>
      <c r="H460" s="1"/>
      <c r="P460" s="1"/>
      <c r="S460" s="1"/>
      <c r="Y460"/>
    </row>
    <row r="461" spans="4:25" x14ac:dyDescent="0.25">
      <c r="D461" s="1"/>
      <c r="E461" s="267"/>
      <c r="F461" s="49"/>
      <c r="H461" s="1"/>
      <c r="P461" s="1"/>
      <c r="S461" s="1"/>
      <c r="Y461"/>
    </row>
    <row r="462" spans="4:25" x14ac:dyDescent="0.25">
      <c r="D462" s="1"/>
      <c r="E462" s="267"/>
      <c r="F462" s="49"/>
      <c r="H462" s="1"/>
      <c r="P462" s="1"/>
      <c r="S462" s="1"/>
      <c r="Y462"/>
    </row>
    <row r="463" spans="4:25" x14ac:dyDescent="0.25">
      <c r="D463" s="1"/>
      <c r="E463" s="267"/>
      <c r="F463" s="49"/>
      <c r="H463" s="1"/>
      <c r="P463" s="1"/>
      <c r="S463" s="1"/>
      <c r="Y463"/>
    </row>
    <row r="464" spans="4:25" x14ac:dyDescent="0.25">
      <c r="D464" s="1"/>
      <c r="E464" s="267"/>
      <c r="F464" s="49"/>
      <c r="H464" s="1"/>
      <c r="P464" s="1"/>
      <c r="S464" s="1"/>
      <c r="Y464"/>
    </row>
    <row r="465" spans="4:25" x14ac:dyDescent="0.25">
      <c r="D465" s="1"/>
      <c r="E465" s="267"/>
      <c r="F465" s="49"/>
      <c r="H465" s="1"/>
      <c r="P465" s="1"/>
      <c r="S465" s="1"/>
      <c r="Y465"/>
    </row>
    <row r="466" spans="4:25" x14ac:dyDescent="0.25">
      <c r="D466" s="1"/>
      <c r="E466" s="267"/>
      <c r="F466" s="49"/>
      <c r="H466" s="1"/>
      <c r="P466" s="1"/>
      <c r="S466" s="1"/>
      <c r="Y466"/>
    </row>
    <row r="467" spans="4:25" x14ac:dyDescent="0.25">
      <c r="D467" s="1"/>
      <c r="E467" s="267"/>
      <c r="F467" s="49"/>
      <c r="H467" s="1"/>
      <c r="P467" s="1"/>
      <c r="S467" s="1"/>
      <c r="Y467"/>
    </row>
    <row r="468" spans="4:25" x14ac:dyDescent="0.25">
      <c r="D468" s="1"/>
      <c r="E468" s="267"/>
      <c r="F468" s="49"/>
      <c r="H468" s="1"/>
      <c r="P468" s="1"/>
      <c r="S468" s="1"/>
      <c r="Y468"/>
    </row>
    <row r="469" spans="4:25" x14ac:dyDescent="0.25">
      <c r="D469" s="1"/>
      <c r="E469" s="267"/>
      <c r="F469" s="49"/>
      <c r="H469" s="1"/>
      <c r="P469" s="1"/>
      <c r="S469" s="1"/>
      <c r="Y469"/>
    </row>
    <row r="470" spans="4:25" x14ac:dyDescent="0.25">
      <c r="D470" s="1"/>
      <c r="E470" s="267"/>
      <c r="F470" s="49"/>
      <c r="H470" s="1"/>
      <c r="P470" s="1"/>
      <c r="S470" s="1"/>
      <c r="Y470"/>
    </row>
    <row r="471" spans="4:25" x14ac:dyDescent="0.25">
      <c r="D471" s="1"/>
      <c r="E471" s="267"/>
      <c r="F471" s="49"/>
      <c r="H471" s="1"/>
      <c r="P471" s="1"/>
      <c r="S471" s="1"/>
      <c r="Y471"/>
    </row>
    <row r="472" spans="4:25" x14ac:dyDescent="0.25">
      <c r="D472" s="1"/>
      <c r="E472" s="267"/>
      <c r="F472" s="49"/>
      <c r="H472" s="1"/>
      <c r="P472" s="1"/>
      <c r="S472" s="1"/>
      <c r="Y472"/>
    </row>
    <row r="473" spans="4:25" x14ac:dyDescent="0.25">
      <c r="D473" s="1"/>
      <c r="E473" s="267"/>
      <c r="F473" s="49"/>
      <c r="H473" s="1"/>
      <c r="P473" s="1"/>
      <c r="S473" s="1"/>
      <c r="Y473"/>
    </row>
    <row r="474" spans="4:25" x14ac:dyDescent="0.25">
      <c r="D474" s="1"/>
      <c r="E474" s="267"/>
      <c r="F474" s="49"/>
      <c r="H474" s="1"/>
      <c r="P474" s="1"/>
      <c r="S474" s="1"/>
      <c r="Y474"/>
    </row>
    <row r="475" spans="4:25" x14ac:dyDescent="0.25">
      <c r="D475" s="1"/>
      <c r="E475" s="267"/>
      <c r="F475" s="49"/>
      <c r="H475" s="1"/>
      <c r="P475" s="1"/>
      <c r="S475" s="1"/>
      <c r="Y475"/>
    </row>
    <row r="476" spans="4:25" x14ac:dyDescent="0.25">
      <c r="D476" s="1"/>
      <c r="E476" s="267"/>
      <c r="H476" s="1"/>
      <c r="P476" s="1"/>
      <c r="S476" s="1"/>
      <c r="Y476"/>
    </row>
    <row r="477" spans="4:25" x14ac:dyDescent="0.25">
      <c r="D477" s="1"/>
      <c r="E477" s="267"/>
      <c r="H477" s="1"/>
      <c r="P477" s="1"/>
      <c r="S477" s="1"/>
      <c r="Y477"/>
    </row>
    <row r="478" spans="4:25" x14ac:dyDescent="0.25">
      <c r="D478" s="1"/>
      <c r="E478" s="267"/>
      <c r="H478" s="1"/>
      <c r="P478" s="1"/>
      <c r="S478" s="1"/>
      <c r="Y478"/>
    </row>
    <row r="479" spans="4:25" x14ac:dyDescent="0.25">
      <c r="D479" s="1"/>
      <c r="E479" s="267"/>
      <c r="H479" s="1"/>
      <c r="P479" s="1"/>
      <c r="S479" s="1"/>
      <c r="Y479"/>
    </row>
    <row r="480" spans="4:25" x14ac:dyDescent="0.25">
      <c r="D480" s="1"/>
      <c r="E480" s="267"/>
      <c r="H480" s="1"/>
      <c r="P480" s="1"/>
      <c r="S480" s="1"/>
      <c r="Y480"/>
    </row>
    <row r="481" spans="4:25" x14ac:dyDescent="0.25">
      <c r="D481" s="1"/>
      <c r="E481" s="267"/>
      <c r="H481" s="1"/>
      <c r="P481" s="1"/>
      <c r="S481" s="1"/>
      <c r="Y481"/>
    </row>
    <row r="482" spans="4:25" x14ac:dyDescent="0.25">
      <c r="D482" s="1"/>
      <c r="E482" s="267"/>
      <c r="H482" s="1"/>
      <c r="P482" s="1"/>
      <c r="S482" s="1"/>
      <c r="Y482"/>
    </row>
    <row r="483" spans="4:25" x14ac:dyDescent="0.25">
      <c r="D483" s="1"/>
      <c r="E483" s="267"/>
      <c r="H483" s="1"/>
      <c r="P483" s="1"/>
      <c r="S483" s="1"/>
      <c r="Y483"/>
    </row>
    <row r="484" spans="4:25" x14ac:dyDescent="0.25">
      <c r="D484" s="1"/>
      <c r="E484" s="267"/>
      <c r="H484" s="1"/>
      <c r="P484" s="1"/>
      <c r="S484" s="1"/>
      <c r="Y484"/>
    </row>
    <row r="485" spans="4:25" x14ac:dyDescent="0.25">
      <c r="D485" s="1"/>
      <c r="E485" s="267"/>
      <c r="H485" s="1"/>
      <c r="P485" s="1"/>
      <c r="S485" s="1"/>
      <c r="Y485"/>
    </row>
    <row r="486" spans="4:25" x14ac:dyDescent="0.25">
      <c r="D486" s="1"/>
      <c r="E486" s="267"/>
      <c r="H486" s="1"/>
      <c r="P486" s="1"/>
      <c r="S486" s="1"/>
      <c r="Y486"/>
    </row>
    <row r="487" spans="4:25" x14ac:dyDescent="0.25">
      <c r="D487" s="1"/>
      <c r="E487" s="267"/>
      <c r="H487" s="1"/>
      <c r="P487" s="1"/>
      <c r="S487" s="1"/>
      <c r="Y487"/>
    </row>
    <row r="488" spans="4:25" x14ac:dyDescent="0.25">
      <c r="D488" s="1"/>
      <c r="E488" s="267"/>
      <c r="H488" s="1"/>
      <c r="P488" s="1"/>
      <c r="S488" s="1"/>
      <c r="Y488"/>
    </row>
    <row r="489" spans="4:25" x14ac:dyDescent="0.25">
      <c r="D489" s="1"/>
      <c r="E489" s="267"/>
      <c r="H489" s="1"/>
      <c r="P489" s="1"/>
      <c r="S489" s="1"/>
      <c r="Y489"/>
    </row>
    <row r="490" spans="4:25" x14ac:dyDescent="0.25">
      <c r="D490" s="1"/>
      <c r="E490" s="267"/>
      <c r="H490" s="1"/>
      <c r="P490" s="1"/>
      <c r="S490" s="1"/>
      <c r="Y490"/>
    </row>
    <row r="491" spans="4:25" x14ac:dyDescent="0.25">
      <c r="D491" s="1"/>
      <c r="E491" s="267"/>
      <c r="F491" s="49"/>
      <c r="H491" s="1"/>
      <c r="P491" s="1"/>
      <c r="S491" s="1"/>
      <c r="Y491"/>
    </row>
    <row r="492" spans="4:25" x14ac:dyDescent="0.25">
      <c r="D492" s="1"/>
      <c r="E492" s="267"/>
      <c r="F492" s="49"/>
      <c r="H492" s="1"/>
      <c r="P492" s="1"/>
      <c r="S492" s="1"/>
      <c r="Y492"/>
    </row>
    <row r="493" spans="4:25" x14ac:dyDescent="0.25">
      <c r="D493" s="1"/>
      <c r="E493" s="267"/>
      <c r="F493" s="49"/>
      <c r="H493" s="1"/>
      <c r="P493" s="1"/>
      <c r="S493" s="1"/>
      <c r="Y493"/>
    </row>
    <row r="494" spans="4:25" x14ac:dyDescent="0.25">
      <c r="D494" s="1"/>
      <c r="E494" s="267"/>
      <c r="F494" s="49"/>
      <c r="H494" s="1"/>
      <c r="P494" s="1"/>
      <c r="S494" s="1"/>
      <c r="Y494"/>
    </row>
    <row r="495" spans="4:25" x14ac:dyDescent="0.25">
      <c r="D495" s="1"/>
      <c r="E495" s="267"/>
      <c r="F495" s="49"/>
      <c r="H495" s="1"/>
      <c r="P495" s="1"/>
      <c r="S495" s="1"/>
      <c r="Y495"/>
    </row>
    <row r="496" spans="4:25" x14ac:dyDescent="0.25">
      <c r="D496" s="1"/>
      <c r="E496" s="267"/>
      <c r="F496" s="49"/>
      <c r="H496" s="1"/>
      <c r="P496" s="1"/>
      <c r="S496" s="1"/>
      <c r="Y496"/>
    </row>
    <row r="497" spans="4:25" x14ac:dyDescent="0.25">
      <c r="D497" s="1"/>
      <c r="E497" s="267"/>
      <c r="F497" s="49"/>
      <c r="H497" s="1"/>
      <c r="P497" s="1"/>
      <c r="S497" s="1"/>
      <c r="Y497"/>
    </row>
    <row r="498" spans="4:25" x14ac:dyDescent="0.25">
      <c r="D498" s="1"/>
      <c r="E498" s="267"/>
      <c r="F498" s="49"/>
      <c r="H498" s="1"/>
      <c r="P498" s="1"/>
      <c r="S498" s="1"/>
      <c r="Y498"/>
    </row>
    <row r="499" spans="4:25" x14ac:dyDescent="0.25">
      <c r="D499" s="1"/>
      <c r="E499" s="267"/>
      <c r="F499" s="49"/>
      <c r="H499" s="1"/>
      <c r="P499" s="1"/>
      <c r="S499" s="1"/>
      <c r="Y499"/>
    </row>
    <row r="500" spans="4:25" x14ac:dyDescent="0.25">
      <c r="D500" s="1"/>
      <c r="E500" s="267"/>
      <c r="F500" s="49"/>
      <c r="H500" s="1"/>
      <c r="P500" s="1"/>
      <c r="S500" s="1"/>
      <c r="Y500"/>
    </row>
    <row r="501" spans="4:25" x14ac:dyDescent="0.25">
      <c r="D501" s="1"/>
      <c r="E501" s="267"/>
      <c r="F501" s="49"/>
      <c r="H501" s="1"/>
      <c r="P501" s="1"/>
      <c r="S501" s="1"/>
      <c r="Y501"/>
    </row>
    <row r="502" spans="4:25" x14ac:dyDescent="0.25">
      <c r="D502" s="1"/>
      <c r="E502" s="267"/>
      <c r="F502" s="49"/>
      <c r="H502" s="1"/>
      <c r="P502" s="1"/>
      <c r="S502" s="1"/>
      <c r="Y502"/>
    </row>
    <row r="503" spans="4:25" x14ac:dyDescent="0.25">
      <c r="D503" s="1"/>
      <c r="E503" s="267"/>
      <c r="F503" s="49"/>
      <c r="H503" s="1"/>
      <c r="P503" s="1"/>
      <c r="S503" s="1"/>
      <c r="Y503"/>
    </row>
    <row r="504" spans="4:25" x14ac:dyDescent="0.25">
      <c r="D504" s="1"/>
      <c r="E504" s="267"/>
      <c r="F504" s="49"/>
      <c r="H504" s="1"/>
      <c r="P504" s="1"/>
      <c r="S504" s="1"/>
      <c r="Y504"/>
    </row>
    <row r="505" spans="4:25" x14ac:dyDescent="0.25">
      <c r="D505" s="1"/>
      <c r="E505" s="267"/>
      <c r="F505" s="49"/>
      <c r="H505" s="1"/>
      <c r="P505" s="1"/>
      <c r="S505" s="1"/>
      <c r="Y505"/>
    </row>
    <row r="506" spans="4:25" x14ac:dyDescent="0.25">
      <c r="D506" s="1"/>
      <c r="E506" s="267"/>
      <c r="F506" s="49"/>
      <c r="H506" s="1"/>
      <c r="P506" s="1"/>
      <c r="S506" s="1"/>
      <c r="Y506"/>
    </row>
    <row r="507" spans="4:25" x14ac:dyDescent="0.25">
      <c r="D507" s="1"/>
      <c r="E507" s="267"/>
      <c r="F507" s="49"/>
      <c r="H507" s="1"/>
      <c r="P507" s="1"/>
      <c r="S507" s="1"/>
      <c r="Y507"/>
    </row>
    <row r="508" spans="4:25" x14ac:dyDescent="0.25">
      <c r="D508" s="1"/>
      <c r="E508" s="267"/>
      <c r="F508" s="49"/>
      <c r="H508" s="1"/>
      <c r="P508" s="1"/>
      <c r="S508" s="1"/>
      <c r="Y508"/>
    </row>
    <row r="509" spans="4:25" x14ac:dyDescent="0.25">
      <c r="D509" s="1"/>
      <c r="E509" s="267"/>
      <c r="F509" s="49"/>
      <c r="H509" s="1"/>
      <c r="P509" s="1"/>
      <c r="S509" s="1"/>
      <c r="Y509"/>
    </row>
    <row r="510" spans="4:25" x14ac:dyDescent="0.25">
      <c r="D510" s="1"/>
      <c r="E510" s="267"/>
      <c r="F510" s="49"/>
      <c r="H510" s="1"/>
      <c r="P510" s="1"/>
      <c r="S510" s="1"/>
      <c r="Y510"/>
    </row>
    <row r="511" spans="4:25" x14ac:dyDescent="0.25">
      <c r="D511" s="1"/>
      <c r="E511" s="267"/>
      <c r="F511" s="49"/>
      <c r="H511" s="1"/>
      <c r="P511" s="1"/>
      <c r="S511" s="1"/>
      <c r="Y511"/>
    </row>
    <row r="512" spans="4:25" x14ac:dyDescent="0.25">
      <c r="D512" s="1"/>
      <c r="E512" s="267"/>
      <c r="F512" s="49"/>
      <c r="H512" s="1"/>
      <c r="P512" s="1"/>
      <c r="S512" s="1"/>
      <c r="Y512"/>
    </row>
    <row r="513" spans="4:25" x14ac:dyDescent="0.25">
      <c r="D513" s="1"/>
      <c r="E513" s="267"/>
      <c r="F513" s="49"/>
      <c r="H513" s="1"/>
      <c r="P513" s="1"/>
      <c r="S513" s="1"/>
      <c r="Y513"/>
    </row>
    <row r="514" spans="4:25" x14ac:dyDescent="0.25">
      <c r="D514" s="1"/>
      <c r="E514" s="267"/>
      <c r="F514" s="49"/>
      <c r="H514" s="1"/>
      <c r="P514" s="1"/>
      <c r="S514" s="1"/>
      <c r="Y514"/>
    </row>
    <row r="515" spans="4:25" x14ac:dyDescent="0.25">
      <c r="D515" s="1"/>
      <c r="E515" s="267"/>
      <c r="H515" s="1"/>
      <c r="P515" s="1"/>
      <c r="S515" s="1"/>
      <c r="Y515"/>
    </row>
    <row r="516" spans="4:25" x14ac:dyDescent="0.25">
      <c r="D516" s="1"/>
      <c r="E516" s="267"/>
      <c r="H516" s="1"/>
      <c r="P516" s="1"/>
      <c r="S516" s="1"/>
      <c r="Y516"/>
    </row>
    <row r="517" spans="4:25" x14ac:dyDescent="0.25">
      <c r="D517" s="1"/>
      <c r="E517" s="267"/>
      <c r="H517" s="1"/>
      <c r="P517" s="1"/>
      <c r="S517" s="1"/>
      <c r="Y517"/>
    </row>
    <row r="518" spans="4:25" x14ac:dyDescent="0.25">
      <c r="D518" s="1"/>
      <c r="E518" s="267"/>
      <c r="H518" s="1"/>
      <c r="P518" s="1"/>
      <c r="S518" s="1"/>
      <c r="Y518"/>
    </row>
    <row r="519" spans="4:25" x14ac:dyDescent="0.25">
      <c r="D519" s="1"/>
      <c r="E519" s="267"/>
      <c r="H519" s="1"/>
      <c r="P519" s="1"/>
      <c r="S519" s="1"/>
      <c r="Y519"/>
    </row>
    <row r="520" spans="4:25" x14ac:dyDescent="0.25">
      <c r="D520" s="1"/>
      <c r="E520" s="267"/>
      <c r="H520" s="1"/>
      <c r="P520" s="1"/>
      <c r="S520" s="1"/>
      <c r="Y520"/>
    </row>
    <row r="521" spans="4:25" x14ac:dyDescent="0.25">
      <c r="D521" s="1"/>
      <c r="E521" s="267"/>
      <c r="H521" s="1"/>
      <c r="P521" s="1"/>
      <c r="S521" s="1"/>
      <c r="Y521"/>
    </row>
    <row r="522" spans="4:25" x14ac:dyDescent="0.25">
      <c r="D522" s="1"/>
      <c r="E522" s="267"/>
      <c r="H522" s="1"/>
      <c r="P522" s="1"/>
      <c r="S522" s="1"/>
      <c r="Y522"/>
    </row>
    <row r="523" spans="4:25" x14ac:dyDescent="0.25">
      <c r="D523" s="1"/>
      <c r="E523" s="267"/>
      <c r="H523" s="1"/>
      <c r="P523" s="1"/>
      <c r="S523" s="1"/>
      <c r="Y523"/>
    </row>
    <row r="524" spans="4:25" x14ac:dyDescent="0.25">
      <c r="D524" s="1"/>
      <c r="E524" s="267"/>
      <c r="H524" s="1"/>
      <c r="P524" s="1"/>
      <c r="S524" s="1"/>
      <c r="Y524"/>
    </row>
    <row r="525" spans="4:25" x14ac:dyDescent="0.25">
      <c r="D525" s="1"/>
      <c r="E525" s="267"/>
      <c r="H525" s="1"/>
      <c r="P525" s="1"/>
      <c r="S525" s="1"/>
      <c r="Y525"/>
    </row>
    <row r="526" spans="4:25" x14ac:dyDescent="0.25">
      <c r="D526" s="1"/>
      <c r="E526" s="267"/>
      <c r="H526" s="1"/>
      <c r="P526" s="1"/>
      <c r="S526" s="1"/>
      <c r="Y526"/>
    </row>
    <row r="527" spans="4:25" x14ac:dyDescent="0.25">
      <c r="D527" s="1"/>
      <c r="E527" s="267"/>
      <c r="H527" s="1"/>
      <c r="P527" s="1"/>
      <c r="S527" s="1"/>
      <c r="Y527"/>
    </row>
    <row r="528" spans="4:25" x14ac:dyDescent="0.25">
      <c r="D528" s="1"/>
      <c r="E528" s="267"/>
      <c r="H528" s="1"/>
      <c r="P528" s="1"/>
      <c r="S528" s="1"/>
      <c r="Y528"/>
    </row>
    <row r="529" spans="4:25" x14ac:dyDescent="0.25">
      <c r="D529" s="1"/>
      <c r="E529" s="267"/>
      <c r="F529" s="49"/>
      <c r="H529" s="1"/>
      <c r="P529" s="1"/>
      <c r="S529" s="1"/>
      <c r="Y529"/>
    </row>
    <row r="530" spans="4:25" x14ac:dyDescent="0.25">
      <c r="D530" s="1"/>
      <c r="E530" s="267"/>
      <c r="F530" s="49"/>
      <c r="H530" s="1"/>
      <c r="P530" s="1"/>
      <c r="S530" s="1"/>
      <c r="Y530"/>
    </row>
    <row r="531" spans="4:25" x14ac:dyDescent="0.25">
      <c r="D531" s="1"/>
      <c r="E531" s="267"/>
      <c r="F531" s="49"/>
      <c r="H531" s="1"/>
      <c r="P531" s="1"/>
      <c r="S531" s="1"/>
      <c r="Y531"/>
    </row>
    <row r="532" spans="4:25" x14ac:dyDescent="0.25">
      <c r="D532" s="1"/>
      <c r="E532" s="267"/>
      <c r="F532" s="49"/>
      <c r="H532" s="1"/>
      <c r="P532" s="1"/>
      <c r="S532" s="1"/>
      <c r="Y532"/>
    </row>
    <row r="533" spans="4:25" x14ac:dyDescent="0.25">
      <c r="D533" s="1"/>
      <c r="E533" s="267"/>
      <c r="F533" s="49"/>
      <c r="H533" s="1"/>
      <c r="P533" s="1"/>
      <c r="S533" s="1"/>
      <c r="Y533"/>
    </row>
    <row r="534" spans="4:25" x14ac:dyDescent="0.25">
      <c r="D534" s="1"/>
      <c r="E534" s="267"/>
      <c r="F534" s="49"/>
      <c r="H534" s="1"/>
      <c r="P534" s="1"/>
      <c r="S534" s="1"/>
      <c r="Y534"/>
    </row>
    <row r="535" spans="4:25" x14ac:dyDescent="0.25">
      <c r="D535" s="1"/>
      <c r="E535" s="267"/>
      <c r="F535" s="49"/>
      <c r="H535" s="1"/>
      <c r="P535" s="1"/>
      <c r="S535" s="1"/>
      <c r="Y535"/>
    </row>
    <row r="536" spans="4:25" x14ac:dyDescent="0.25">
      <c r="D536" s="1"/>
      <c r="E536" s="267"/>
      <c r="F536" s="49"/>
      <c r="H536" s="1"/>
      <c r="P536" s="1"/>
      <c r="S536" s="1"/>
      <c r="Y536"/>
    </row>
    <row r="537" spans="4:25" x14ac:dyDescent="0.25">
      <c r="D537" s="1"/>
      <c r="E537" s="267"/>
      <c r="F537" s="49"/>
      <c r="H537" s="1"/>
      <c r="P537" s="1"/>
      <c r="S537" s="1"/>
      <c r="Y537"/>
    </row>
    <row r="538" spans="4:25" x14ac:dyDescent="0.25">
      <c r="D538" s="1"/>
      <c r="E538" s="267"/>
      <c r="F538" s="49"/>
      <c r="H538" s="1"/>
      <c r="P538" s="1"/>
      <c r="S538" s="1"/>
      <c r="Y538"/>
    </row>
    <row r="539" spans="4:25" x14ac:dyDescent="0.25">
      <c r="D539" s="1"/>
      <c r="E539" s="267"/>
      <c r="F539" s="49"/>
      <c r="H539" s="1"/>
      <c r="P539" s="1"/>
      <c r="S539" s="1"/>
      <c r="Y539"/>
    </row>
    <row r="540" spans="4:25" x14ac:dyDescent="0.25">
      <c r="D540" s="1"/>
      <c r="E540" s="267"/>
      <c r="F540" s="49"/>
      <c r="H540" s="1"/>
      <c r="P540" s="1"/>
      <c r="S540" s="1"/>
      <c r="Y540"/>
    </row>
    <row r="541" spans="4:25" x14ac:dyDescent="0.25">
      <c r="D541" s="1"/>
      <c r="E541" s="267"/>
      <c r="F541" s="49"/>
      <c r="H541" s="1"/>
      <c r="P541" s="1"/>
      <c r="S541" s="1"/>
      <c r="Y541"/>
    </row>
    <row r="542" spans="4:25" x14ac:dyDescent="0.25">
      <c r="D542" s="1"/>
      <c r="E542" s="267"/>
      <c r="F542" s="49"/>
      <c r="H542" s="1"/>
      <c r="P542" s="1"/>
      <c r="S542" s="1"/>
      <c r="Y542"/>
    </row>
    <row r="543" spans="4:25" x14ac:dyDescent="0.25">
      <c r="D543" s="1"/>
      <c r="E543" s="267"/>
      <c r="F543" s="49"/>
      <c r="H543" s="1"/>
      <c r="P543" s="1"/>
      <c r="S543" s="1"/>
      <c r="Y543"/>
    </row>
    <row r="544" spans="4:25" x14ac:dyDescent="0.25">
      <c r="D544" s="1"/>
      <c r="E544" s="267"/>
      <c r="F544" s="49"/>
      <c r="H544" s="1"/>
      <c r="P544" s="1"/>
      <c r="S544" s="1"/>
      <c r="Y544"/>
    </row>
    <row r="545" spans="4:25" x14ac:dyDescent="0.25">
      <c r="D545" s="1"/>
      <c r="E545" s="267"/>
      <c r="F545" s="49"/>
      <c r="H545" s="1"/>
      <c r="P545" s="1"/>
      <c r="S545" s="1"/>
      <c r="Y545"/>
    </row>
    <row r="546" spans="4:25" x14ac:dyDescent="0.25">
      <c r="D546" s="1"/>
      <c r="E546" s="267"/>
      <c r="F546" s="49"/>
      <c r="H546" s="1"/>
      <c r="P546" s="1"/>
      <c r="S546" s="1"/>
      <c r="Y546"/>
    </row>
    <row r="547" spans="4:25" x14ac:dyDescent="0.25">
      <c r="D547" s="1"/>
      <c r="E547" s="267"/>
      <c r="F547" s="49"/>
      <c r="H547" s="1"/>
      <c r="P547" s="1"/>
      <c r="S547" s="1"/>
      <c r="Y547"/>
    </row>
    <row r="548" spans="4:25" x14ac:dyDescent="0.25">
      <c r="D548" s="1"/>
      <c r="E548" s="267"/>
      <c r="F548" s="49"/>
      <c r="H548" s="1"/>
      <c r="P548" s="1"/>
      <c r="S548" s="1"/>
      <c r="Y548"/>
    </row>
    <row r="549" spans="4:25" x14ac:dyDescent="0.25">
      <c r="D549" s="1"/>
      <c r="E549" s="267"/>
      <c r="F549" s="49"/>
      <c r="H549" s="1"/>
      <c r="P549" s="1"/>
      <c r="S549" s="1"/>
      <c r="Y549"/>
    </row>
    <row r="550" spans="4:25" x14ac:dyDescent="0.25">
      <c r="D550" s="1"/>
      <c r="E550" s="267"/>
      <c r="F550" s="49"/>
      <c r="H550" s="1"/>
      <c r="P550" s="1"/>
      <c r="S550" s="1"/>
      <c r="Y550"/>
    </row>
    <row r="551" spans="4:25" x14ac:dyDescent="0.25">
      <c r="D551" s="1"/>
      <c r="E551" s="267"/>
      <c r="F551" s="49"/>
      <c r="H551" s="1"/>
      <c r="P551" s="1"/>
      <c r="S551" s="1"/>
      <c r="Y551"/>
    </row>
    <row r="552" spans="4:25" x14ac:dyDescent="0.25">
      <c r="D552" s="1"/>
      <c r="E552" s="267"/>
      <c r="H552" s="1"/>
      <c r="P552" s="1"/>
      <c r="S552" s="1"/>
      <c r="Y552"/>
    </row>
    <row r="553" spans="4:25" x14ac:dyDescent="0.25">
      <c r="D553" s="1"/>
      <c r="E553" s="267"/>
      <c r="H553" s="1"/>
      <c r="P553" s="1"/>
      <c r="S553" s="1"/>
      <c r="Y553"/>
    </row>
    <row r="554" spans="4:25" x14ac:dyDescent="0.25">
      <c r="D554" s="1"/>
      <c r="E554" s="267"/>
      <c r="H554" s="1"/>
      <c r="P554" s="1"/>
      <c r="S554" s="1"/>
      <c r="Y554"/>
    </row>
    <row r="555" spans="4:25" x14ac:dyDescent="0.25">
      <c r="D555" s="1"/>
      <c r="E555" s="267"/>
      <c r="H555" s="1"/>
      <c r="P555" s="1"/>
      <c r="S555" s="1"/>
      <c r="Y555"/>
    </row>
    <row r="556" spans="4:25" x14ac:dyDescent="0.25">
      <c r="D556" s="1"/>
      <c r="E556" s="267"/>
      <c r="H556" s="1"/>
      <c r="P556" s="1"/>
      <c r="S556" s="1"/>
      <c r="Y556"/>
    </row>
    <row r="557" spans="4:25" x14ac:dyDescent="0.25">
      <c r="D557" s="1"/>
      <c r="E557" s="267"/>
      <c r="H557" s="1"/>
      <c r="P557" s="1"/>
      <c r="S557" s="1"/>
      <c r="Y557"/>
    </row>
    <row r="558" spans="4:25" x14ac:dyDescent="0.25">
      <c r="D558" s="1"/>
      <c r="E558" s="267"/>
      <c r="H558" s="1"/>
      <c r="P558" s="1"/>
      <c r="S558" s="1"/>
      <c r="Y558"/>
    </row>
    <row r="559" spans="4:25" x14ac:dyDescent="0.25">
      <c r="D559" s="1"/>
      <c r="E559" s="267"/>
      <c r="H559" s="1"/>
      <c r="P559" s="1"/>
      <c r="S559" s="1"/>
      <c r="Y559"/>
    </row>
    <row r="560" spans="4:25" x14ac:dyDescent="0.25">
      <c r="D560" s="1"/>
      <c r="E560" s="267"/>
      <c r="H560" s="1"/>
      <c r="P560" s="1"/>
      <c r="S560" s="1"/>
      <c r="Y560"/>
    </row>
    <row r="561" spans="4:25" x14ac:dyDescent="0.25">
      <c r="D561" s="1"/>
      <c r="E561" s="267"/>
      <c r="H561" s="1"/>
      <c r="P561" s="1"/>
      <c r="S561" s="1"/>
      <c r="Y561"/>
    </row>
    <row r="562" spans="4:25" x14ac:dyDescent="0.25">
      <c r="D562" s="1"/>
      <c r="E562" s="267"/>
      <c r="H562" s="1"/>
      <c r="P562" s="1"/>
      <c r="S562" s="1"/>
      <c r="Y562"/>
    </row>
    <row r="563" spans="4:25" x14ac:dyDescent="0.25">
      <c r="D563" s="1"/>
      <c r="E563" s="267"/>
      <c r="H563" s="1"/>
      <c r="P563" s="1"/>
      <c r="S563" s="1"/>
      <c r="Y563"/>
    </row>
    <row r="564" spans="4:25" x14ac:dyDescent="0.25">
      <c r="D564" s="1"/>
      <c r="E564" s="267"/>
      <c r="H564" s="1"/>
      <c r="P564" s="1"/>
      <c r="S564" s="1"/>
      <c r="Y564"/>
    </row>
    <row r="565" spans="4:25" x14ac:dyDescent="0.25">
      <c r="D565" s="1"/>
      <c r="E565" s="267"/>
      <c r="H565" s="1"/>
      <c r="P565" s="1"/>
      <c r="S565" s="1"/>
      <c r="Y565"/>
    </row>
    <row r="566" spans="4:25" x14ac:dyDescent="0.25">
      <c r="D566" s="1"/>
      <c r="E566" s="267"/>
      <c r="H566" s="1"/>
      <c r="P566" s="1"/>
      <c r="S566" s="1"/>
      <c r="Y566"/>
    </row>
    <row r="567" spans="4:25" x14ac:dyDescent="0.25">
      <c r="D567" s="1"/>
      <c r="E567" s="267"/>
      <c r="F567" s="49"/>
      <c r="H567" s="1"/>
      <c r="P567" s="1"/>
      <c r="S567" s="1"/>
      <c r="Y567"/>
    </row>
    <row r="568" spans="4:25" x14ac:dyDescent="0.25">
      <c r="D568" s="1"/>
      <c r="E568" s="267"/>
      <c r="F568" s="49"/>
      <c r="H568" s="1"/>
      <c r="P568" s="1"/>
      <c r="S568" s="1"/>
      <c r="Y568"/>
    </row>
    <row r="569" spans="4:25" x14ac:dyDescent="0.25">
      <c r="D569" s="1"/>
      <c r="E569" s="267"/>
      <c r="F569" s="49"/>
      <c r="H569" s="1"/>
      <c r="P569" s="1"/>
      <c r="S569" s="1"/>
      <c r="Y569"/>
    </row>
    <row r="570" spans="4:25" x14ac:dyDescent="0.25">
      <c r="D570" s="1"/>
      <c r="E570" s="267"/>
      <c r="F570" s="49"/>
      <c r="H570" s="1"/>
      <c r="P570" s="1"/>
      <c r="S570" s="1"/>
      <c r="Y570"/>
    </row>
    <row r="571" spans="4:25" x14ac:dyDescent="0.25">
      <c r="D571" s="1"/>
      <c r="E571" s="267"/>
      <c r="F571" s="49"/>
      <c r="H571" s="1"/>
      <c r="P571" s="1"/>
      <c r="S571" s="1"/>
      <c r="Y571"/>
    </row>
    <row r="572" spans="4:25" x14ac:dyDescent="0.25">
      <c r="D572" s="1"/>
      <c r="E572" s="267"/>
      <c r="F572" s="49"/>
      <c r="H572" s="1"/>
      <c r="P572" s="1"/>
      <c r="S572" s="1"/>
      <c r="Y572"/>
    </row>
    <row r="573" spans="4:25" x14ac:dyDescent="0.25">
      <c r="D573" s="1"/>
      <c r="E573" s="267"/>
      <c r="F573" s="49"/>
      <c r="H573" s="1"/>
      <c r="P573" s="1"/>
      <c r="S573" s="1"/>
      <c r="Y573"/>
    </row>
    <row r="574" spans="4:25" x14ac:dyDescent="0.25">
      <c r="D574" s="1"/>
      <c r="E574" s="267"/>
      <c r="F574" s="49"/>
      <c r="H574" s="1"/>
      <c r="P574" s="1"/>
      <c r="S574" s="1"/>
      <c r="Y574"/>
    </row>
    <row r="575" spans="4:25" x14ac:dyDescent="0.25">
      <c r="D575" s="1"/>
      <c r="E575" s="267"/>
      <c r="F575" s="49"/>
      <c r="H575" s="1"/>
      <c r="P575" s="1"/>
      <c r="S575" s="1"/>
      <c r="Y575"/>
    </row>
    <row r="576" spans="4:25" x14ac:dyDescent="0.25">
      <c r="D576" s="1"/>
      <c r="E576" s="267"/>
      <c r="F576" s="49"/>
      <c r="H576" s="1"/>
      <c r="P576" s="1"/>
      <c r="S576" s="1"/>
      <c r="Y576"/>
    </row>
    <row r="577" spans="4:25" x14ac:dyDescent="0.25">
      <c r="D577" s="1"/>
      <c r="E577" s="267"/>
      <c r="F577" s="49"/>
      <c r="H577" s="1"/>
      <c r="P577" s="1"/>
      <c r="S577" s="1"/>
      <c r="Y577"/>
    </row>
    <row r="578" spans="4:25" x14ac:dyDescent="0.25">
      <c r="D578" s="1"/>
      <c r="E578" s="267"/>
      <c r="F578" s="49"/>
      <c r="H578" s="1"/>
      <c r="P578" s="1"/>
      <c r="S578" s="1"/>
      <c r="Y578"/>
    </row>
    <row r="579" spans="4:25" x14ac:dyDescent="0.25">
      <c r="D579" s="1"/>
      <c r="E579" s="267"/>
      <c r="F579" s="49"/>
      <c r="H579" s="1"/>
      <c r="P579" s="1"/>
      <c r="S579" s="1"/>
      <c r="Y579"/>
    </row>
    <row r="580" spans="4:25" x14ac:dyDescent="0.25">
      <c r="D580" s="1"/>
      <c r="E580" s="267"/>
      <c r="F580" s="49"/>
      <c r="H580" s="1"/>
      <c r="P580" s="1"/>
      <c r="S580" s="1"/>
      <c r="Y580"/>
    </row>
    <row r="581" spans="4:25" x14ac:dyDescent="0.25">
      <c r="D581" s="1"/>
      <c r="E581" s="267"/>
      <c r="F581" s="49"/>
      <c r="H581" s="1"/>
      <c r="P581" s="1"/>
      <c r="S581" s="1"/>
      <c r="Y581"/>
    </row>
    <row r="582" spans="4:25" x14ac:dyDescent="0.25">
      <c r="D582" s="1"/>
      <c r="E582" s="267"/>
      <c r="F582" s="49"/>
      <c r="H582" s="1"/>
      <c r="P582" s="1"/>
      <c r="S582" s="1"/>
      <c r="Y582"/>
    </row>
    <row r="583" spans="4:25" x14ac:dyDescent="0.25">
      <c r="D583" s="1"/>
      <c r="E583" s="267"/>
      <c r="F583" s="49"/>
      <c r="H583" s="1"/>
      <c r="P583" s="1"/>
      <c r="S583" s="1"/>
      <c r="Y583"/>
    </row>
    <row r="584" spans="4:25" x14ac:dyDescent="0.25">
      <c r="D584" s="1"/>
      <c r="E584" s="267"/>
      <c r="F584" s="49"/>
      <c r="H584" s="1"/>
      <c r="P584" s="1"/>
      <c r="S584" s="1"/>
      <c r="Y584"/>
    </row>
    <row r="585" spans="4:25" x14ac:dyDescent="0.25">
      <c r="D585" s="1"/>
      <c r="E585" s="267"/>
      <c r="F585" s="49"/>
      <c r="H585" s="1"/>
      <c r="P585" s="1"/>
      <c r="S585" s="1"/>
      <c r="Y585"/>
    </row>
    <row r="586" spans="4:25" x14ac:dyDescent="0.25">
      <c r="D586" s="1"/>
      <c r="E586" s="267"/>
      <c r="F586" s="49"/>
      <c r="H586" s="1"/>
      <c r="P586" s="1"/>
      <c r="S586" s="1"/>
      <c r="Y586"/>
    </row>
    <row r="587" spans="4:25" x14ac:dyDescent="0.25">
      <c r="D587" s="1"/>
      <c r="E587" s="267"/>
      <c r="F587" s="49"/>
      <c r="H587" s="1"/>
      <c r="P587" s="1"/>
      <c r="S587" s="1"/>
      <c r="Y587"/>
    </row>
    <row r="588" spans="4:25" x14ac:dyDescent="0.25">
      <c r="D588" s="1"/>
      <c r="E588" s="267"/>
      <c r="F588" s="49"/>
      <c r="H588" s="1"/>
      <c r="P588" s="1"/>
      <c r="S588" s="1"/>
      <c r="Y588"/>
    </row>
    <row r="589" spans="4:25" x14ac:dyDescent="0.25">
      <c r="D589" s="1"/>
      <c r="E589" s="267"/>
      <c r="F589" s="49"/>
      <c r="H589" s="1"/>
      <c r="P589" s="1"/>
      <c r="S589" s="1"/>
      <c r="Y589"/>
    </row>
    <row r="590" spans="4:25" x14ac:dyDescent="0.25">
      <c r="D590" s="1"/>
      <c r="E590" s="267"/>
      <c r="F590" s="49"/>
      <c r="H590" s="1"/>
      <c r="P590" s="1"/>
      <c r="S590" s="1"/>
      <c r="Y590"/>
    </row>
    <row r="591" spans="4:25" x14ac:dyDescent="0.25">
      <c r="D591" s="1"/>
      <c r="E591" s="267"/>
      <c r="H591" s="1"/>
      <c r="P591" s="1"/>
      <c r="S591" s="1"/>
      <c r="Y591"/>
    </row>
    <row r="592" spans="4:25" x14ac:dyDescent="0.25">
      <c r="D592" s="1"/>
      <c r="E592" s="267"/>
      <c r="H592" s="1"/>
      <c r="P592" s="1"/>
      <c r="S592" s="1"/>
      <c r="Y592"/>
    </row>
    <row r="593" spans="4:25" x14ac:dyDescent="0.25">
      <c r="D593" s="1"/>
      <c r="E593" s="267"/>
      <c r="H593" s="1"/>
      <c r="P593" s="1"/>
      <c r="S593" s="1"/>
      <c r="Y593"/>
    </row>
    <row r="594" spans="4:25" x14ac:dyDescent="0.25">
      <c r="D594" s="1"/>
      <c r="E594" s="267"/>
      <c r="H594" s="1"/>
      <c r="P594" s="1"/>
      <c r="S594" s="1"/>
      <c r="Y594"/>
    </row>
    <row r="595" spans="4:25" x14ac:dyDescent="0.25">
      <c r="D595" s="1"/>
      <c r="E595" s="267"/>
      <c r="H595" s="1"/>
      <c r="P595" s="1"/>
      <c r="S595" s="1"/>
      <c r="Y595"/>
    </row>
    <row r="596" spans="4:25" x14ac:dyDescent="0.25">
      <c r="D596" s="1"/>
      <c r="E596" s="267"/>
      <c r="H596" s="1"/>
      <c r="P596" s="1"/>
      <c r="S596" s="1"/>
      <c r="Y596"/>
    </row>
    <row r="597" spans="4:25" x14ac:dyDescent="0.25">
      <c r="D597" s="1"/>
      <c r="E597" s="267"/>
      <c r="H597" s="1"/>
      <c r="P597" s="1"/>
      <c r="S597" s="1"/>
      <c r="Y597"/>
    </row>
    <row r="598" spans="4:25" x14ac:dyDescent="0.25">
      <c r="D598" s="1"/>
      <c r="E598" s="267"/>
      <c r="H598" s="1"/>
      <c r="P598" s="1"/>
      <c r="S598" s="1"/>
      <c r="Y598"/>
    </row>
    <row r="599" spans="4:25" x14ac:dyDescent="0.25">
      <c r="D599" s="1"/>
      <c r="E599" s="267"/>
      <c r="H599" s="1"/>
      <c r="P599" s="1"/>
      <c r="S599" s="1"/>
      <c r="Y599"/>
    </row>
    <row r="600" spans="4:25" x14ac:dyDescent="0.25">
      <c r="D600" s="1"/>
      <c r="E600" s="267"/>
      <c r="H600" s="1"/>
      <c r="P600" s="1"/>
      <c r="S600" s="1"/>
      <c r="Y600"/>
    </row>
    <row r="601" spans="4:25" x14ac:dyDescent="0.25">
      <c r="D601" s="1"/>
      <c r="E601" s="267"/>
      <c r="H601" s="1"/>
      <c r="P601" s="1"/>
      <c r="S601" s="1"/>
      <c r="Y601"/>
    </row>
    <row r="602" spans="4:25" x14ac:dyDescent="0.25">
      <c r="D602" s="1"/>
      <c r="E602" s="267"/>
      <c r="H602" s="1"/>
      <c r="P602" s="1"/>
      <c r="S602" s="1"/>
      <c r="Y602"/>
    </row>
    <row r="603" spans="4:25" x14ac:dyDescent="0.25">
      <c r="D603" s="1"/>
      <c r="E603" s="267"/>
      <c r="H603" s="1"/>
      <c r="P603" s="1"/>
      <c r="S603" s="1"/>
      <c r="Y603"/>
    </row>
    <row r="604" spans="4:25" x14ac:dyDescent="0.25">
      <c r="D604" s="1"/>
      <c r="E604" s="267"/>
      <c r="H604" s="1"/>
      <c r="P604" s="1"/>
      <c r="S604" s="1"/>
      <c r="Y604"/>
    </row>
    <row r="605" spans="4:25" x14ac:dyDescent="0.25">
      <c r="D605" s="1"/>
      <c r="E605" s="267"/>
      <c r="F605" s="49"/>
      <c r="H605" s="1"/>
      <c r="P605" s="1"/>
      <c r="S605" s="1"/>
      <c r="Y605"/>
    </row>
    <row r="606" spans="4:25" x14ac:dyDescent="0.25">
      <c r="D606" s="1"/>
      <c r="E606" s="267"/>
      <c r="F606" s="49"/>
      <c r="H606" s="1"/>
      <c r="P606" s="1"/>
      <c r="S606" s="1"/>
      <c r="Y606"/>
    </row>
    <row r="607" spans="4:25" x14ac:dyDescent="0.25">
      <c r="D607" s="1"/>
      <c r="E607" s="267"/>
      <c r="F607" s="49"/>
      <c r="H607" s="1"/>
      <c r="P607" s="1"/>
      <c r="S607" s="1"/>
      <c r="Y607"/>
    </row>
    <row r="608" spans="4:25" x14ac:dyDescent="0.25">
      <c r="D608" s="1"/>
      <c r="E608" s="267"/>
      <c r="F608" s="49"/>
      <c r="H608" s="1"/>
      <c r="P608" s="1"/>
      <c r="S608" s="1"/>
      <c r="Y608"/>
    </row>
    <row r="609" spans="4:25" x14ac:dyDescent="0.25">
      <c r="D609" s="1"/>
      <c r="E609" s="267"/>
      <c r="F609" s="49"/>
      <c r="H609" s="1"/>
      <c r="P609" s="1"/>
      <c r="S609" s="1"/>
      <c r="Y609"/>
    </row>
    <row r="610" spans="4:25" x14ac:dyDescent="0.25">
      <c r="D610" s="1"/>
      <c r="E610" s="267"/>
      <c r="F610" s="49"/>
      <c r="H610" s="1"/>
      <c r="P610" s="1"/>
      <c r="S610" s="1"/>
      <c r="Y610"/>
    </row>
    <row r="611" spans="4:25" x14ac:dyDescent="0.25">
      <c r="D611" s="1"/>
      <c r="E611" s="267"/>
      <c r="F611" s="49"/>
      <c r="H611" s="1"/>
      <c r="P611" s="1"/>
      <c r="S611" s="1"/>
      <c r="Y611"/>
    </row>
    <row r="612" spans="4:25" x14ac:dyDescent="0.25">
      <c r="D612" s="1"/>
      <c r="E612" s="267"/>
      <c r="F612" s="49"/>
      <c r="H612" s="1"/>
      <c r="P612" s="1"/>
      <c r="S612" s="1"/>
      <c r="Y612"/>
    </row>
    <row r="613" spans="4:25" x14ac:dyDescent="0.25">
      <c r="D613" s="1"/>
      <c r="E613" s="267"/>
      <c r="F613" s="49"/>
      <c r="H613" s="1"/>
      <c r="P613" s="1"/>
      <c r="S613" s="1"/>
      <c r="Y613"/>
    </row>
    <row r="614" spans="4:25" x14ac:dyDescent="0.25">
      <c r="D614" s="1"/>
      <c r="E614" s="267"/>
      <c r="F614" s="49"/>
      <c r="H614" s="1"/>
      <c r="P614" s="1"/>
      <c r="S614" s="1"/>
      <c r="Y614"/>
    </row>
    <row r="615" spans="4:25" x14ac:dyDescent="0.25">
      <c r="D615" s="1"/>
      <c r="E615" s="267"/>
      <c r="F615" s="49"/>
      <c r="H615" s="1"/>
      <c r="P615" s="1"/>
      <c r="S615" s="1"/>
      <c r="Y615"/>
    </row>
    <row r="616" spans="4:25" x14ac:dyDescent="0.25">
      <c r="D616" s="1"/>
      <c r="E616" s="267"/>
      <c r="F616" s="49"/>
      <c r="H616" s="1"/>
      <c r="P616" s="1"/>
      <c r="S616" s="1"/>
      <c r="Y616"/>
    </row>
    <row r="617" spans="4:25" x14ac:dyDescent="0.25">
      <c r="D617" s="1"/>
      <c r="E617" s="267"/>
      <c r="F617" s="49"/>
      <c r="H617" s="1"/>
      <c r="P617" s="1"/>
      <c r="S617" s="1"/>
      <c r="Y617"/>
    </row>
    <row r="618" spans="4:25" x14ac:dyDescent="0.25">
      <c r="D618" s="1"/>
      <c r="E618" s="267"/>
      <c r="F618" s="49"/>
      <c r="H618" s="1"/>
      <c r="P618" s="1"/>
      <c r="S618" s="1"/>
      <c r="Y618"/>
    </row>
    <row r="619" spans="4:25" x14ac:dyDescent="0.25">
      <c r="D619" s="1"/>
      <c r="E619" s="267"/>
      <c r="F619" s="49"/>
      <c r="H619" s="1"/>
      <c r="P619" s="1"/>
      <c r="S619" s="1"/>
      <c r="Y619"/>
    </row>
    <row r="620" spans="4:25" x14ac:dyDescent="0.25">
      <c r="D620" s="1"/>
      <c r="E620" s="267"/>
      <c r="F620" s="49"/>
      <c r="H620" s="1"/>
      <c r="P620" s="1"/>
      <c r="S620" s="1"/>
      <c r="Y620"/>
    </row>
    <row r="621" spans="4:25" x14ac:dyDescent="0.25">
      <c r="D621" s="1"/>
      <c r="E621" s="267"/>
      <c r="F621" s="49"/>
      <c r="H621" s="1"/>
      <c r="P621" s="1"/>
      <c r="S621" s="1"/>
      <c r="Y621"/>
    </row>
    <row r="622" spans="4:25" x14ac:dyDescent="0.25">
      <c r="D622" s="1"/>
      <c r="E622" s="267"/>
      <c r="F622" s="49"/>
      <c r="H622" s="1"/>
      <c r="P622" s="1"/>
      <c r="S622" s="1"/>
      <c r="Y622"/>
    </row>
    <row r="623" spans="4:25" x14ac:dyDescent="0.25">
      <c r="D623" s="1"/>
      <c r="E623" s="267"/>
      <c r="F623" s="49"/>
      <c r="H623" s="1"/>
      <c r="P623" s="1"/>
      <c r="S623" s="1"/>
      <c r="Y623"/>
    </row>
    <row r="624" spans="4:25" x14ac:dyDescent="0.25">
      <c r="D624" s="1"/>
      <c r="E624" s="267"/>
      <c r="F624" s="49"/>
      <c r="H624" s="1"/>
      <c r="P624" s="1"/>
      <c r="S624" s="1"/>
      <c r="Y624"/>
    </row>
    <row r="625" spans="4:25" x14ac:dyDescent="0.25">
      <c r="D625" s="1"/>
      <c r="E625" s="267"/>
      <c r="F625" s="49"/>
      <c r="H625" s="1"/>
      <c r="P625" s="1"/>
      <c r="S625" s="1"/>
      <c r="Y625"/>
    </row>
    <row r="626" spans="4:25" x14ac:dyDescent="0.25">
      <c r="D626" s="1"/>
      <c r="E626" s="267"/>
      <c r="F626" s="49"/>
      <c r="H626" s="1"/>
      <c r="P626" s="1"/>
      <c r="S626" s="1"/>
      <c r="Y626"/>
    </row>
    <row r="627" spans="4:25" x14ac:dyDescent="0.25">
      <c r="D627" s="1"/>
      <c r="E627" s="267"/>
      <c r="F627" s="49"/>
      <c r="H627" s="1"/>
      <c r="P627" s="1"/>
      <c r="S627" s="1"/>
      <c r="Y627"/>
    </row>
    <row r="628" spans="4:25" x14ac:dyDescent="0.25">
      <c r="D628" s="1"/>
      <c r="E628" s="267"/>
      <c r="H628" s="1"/>
      <c r="P628" s="1"/>
      <c r="S628" s="1"/>
      <c r="Y628"/>
    </row>
    <row r="629" spans="4:25" x14ac:dyDescent="0.25">
      <c r="D629" s="1"/>
      <c r="E629" s="267"/>
      <c r="H629" s="1"/>
      <c r="P629" s="1"/>
      <c r="S629" s="1"/>
      <c r="Y629"/>
    </row>
    <row r="630" spans="4:25" x14ac:dyDescent="0.25">
      <c r="D630" s="1"/>
      <c r="E630" s="267"/>
      <c r="H630" s="1"/>
      <c r="P630" s="1"/>
      <c r="S630" s="1"/>
      <c r="Y630"/>
    </row>
    <row r="631" spans="4:25" x14ac:dyDescent="0.25">
      <c r="D631" s="1"/>
      <c r="E631" s="267"/>
      <c r="H631" s="1"/>
      <c r="P631" s="1"/>
      <c r="S631" s="1"/>
      <c r="Y631"/>
    </row>
    <row r="632" spans="4:25" x14ac:dyDescent="0.25">
      <c r="D632" s="1"/>
      <c r="E632" s="267"/>
      <c r="H632" s="1"/>
      <c r="P632" s="1"/>
      <c r="S632" s="1"/>
      <c r="Y632"/>
    </row>
    <row r="633" spans="4:25" x14ac:dyDescent="0.25">
      <c r="D633" s="1"/>
      <c r="E633" s="267"/>
      <c r="H633" s="1"/>
      <c r="P633" s="1"/>
      <c r="S633" s="1"/>
      <c r="Y633"/>
    </row>
    <row r="634" spans="4:25" x14ac:dyDescent="0.25">
      <c r="D634" s="1"/>
      <c r="E634" s="267"/>
      <c r="H634" s="1"/>
      <c r="P634" s="1"/>
      <c r="S634" s="1"/>
      <c r="Y634"/>
    </row>
    <row r="635" spans="4:25" x14ac:dyDescent="0.25">
      <c r="D635" s="1"/>
      <c r="E635" s="267"/>
      <c r="H635" s="1"/>
      <c r="P635" s="1"/>
      <c r="S635" s="1"/>
      <c r="Y635"/>
    </row>
    <row r="636" spans="4:25" x14ac:dyDescent="0.25">
      <c r="D636" s="1"/>
      <c r="E636" s="267"/>
      <c r="H636" s="1"/>
      <c r="P636" s="1"/>
      <c r="S636" s="1"/>
      <c r="Y636"/>
    </row>
    <row r="637" spans="4:25" x14ac:dyDescent="0.25">
      <c r="D637" s="1"/>
      <c r="E637" s="267"/>
      <c r="H637" s="1"/>
      <c r="P637" s="1"/>
      <c r="S637" s="1"/>
      <c r="Y637"/>
    </row>
    <row r="638" spans="4:25" x14ac:dyDescent="0.25">
      <c r="D638" s="1"/>
      <c r="E638" s="267"/>
      <c r="H638" s="1"/>
      <c r="P638" s="1"/>
      <c r="S638" s="1"/>
      <c r="Y638"/>
    </row>
    <row r="639" spans="4:25" x14ac:dyDescent="0.25">
      <c r="D639" s="1"/>
      <c r="E639" s="267"/>
      <c r="H639" s="1"/>
      <c r="P639" s="1"/>
      <c r="S639" s="1"/>
      <c r="Y639"/>
    </row>
    <row r="640" spans="4:25" x14ac:dyDescent="0.25">
      <c r="D640" s="1"/>
      <c r="E640" s="267"/>
      <c r="H640" s="1"/>
      <c r="P640" s="1"/>
      <c r="S640" s="1"/>
      <c r="Y640"/>
    </row>
    <row r="641" spans="4:25" x14ac:dyDescent="0.25">
      <c r="D641" s="1"/>
      <c r="E641" s="267"/>
      <c r="H641" s="1"/>
      <c r="P641" s="1"/>
      <c r="S641" s="1"/>
      <c r="Y641"/>
    </row>
    <row r="642" spans="4:25" x14ac:dyDescent="0.25">
      <c r="D642" s="1"/>
      <c r="E642" s="267"/>
      <c r="F642" s="49"/>
      <c r="H642" s="1"/>
      <c r="P642" s="1"/>
      <c r="S642" s="1"/>
      <c r="Y642"/>
    </row>
    <row r="643" spans="4:25" x14ac:dyDescent="0.25">
      <c r="D643" s="1"/>
      <c r="E643" s="267"/>
      <c r="F643" s="49"/>
      <c r="H643" s="1"/>
      <c r="P643" s="1"/>
      <c r="S643" s="1"/>
      <c r="Y643"/>
    </row>
    <row r="644" spans="4:25" x14ac:dyDescent="0.25">
      <c r="D644" s="1"/>
      <c r="E644" s="267"/>
      <c r="F644" s="49"/>
      <c r="H644" s="1"/>
      <c r="P644" s="1"/>
      <c r="S644" s="1"/>
      <c r="Y644"/>
    </row>
    <row r="645" spans="4:25" x14ac:dyDescent="0.25">
      <c r="D645" s="1"/>
      <c r="E645" s="267"/>
      <c r="F645" s="49"/>
      <c r="H645" s="1"/>
      <c r="P645" s="1"/>
      <c r="S645" s="1"/>
      <c r="Y645"/>
    </row>
    <row r="646" spans="4:25" x14ac:dyDescent="0.25">
      <c r="D646" s="1"/>
      <c r="E646" s="267"/>
      <c r="F646" s="49"/>
      <c r="H646" s="1"/>
      <c r="P646" s="1"/>
      <c r="S646" s="1"/>
      <c r="Y646"/>
    </row>
    <row r="647" spans="4:25" x14ac:dyDescent="0.25">
      <c r="D647" s="1"/>
      <c r="E647" s="267"/>
      <c r="F647" s="49"/>
      <c r="H647" s="1"/>
      <c r="P647" s="1"/>
      <c r="S647" s="1"/>
      <c r="Y647"/>
    </row>
    <row r="648" spans="4:25" x14ac:dyDescent="0.25">
      <c r="D648" s="1"/>
      <c r="E648" s="267"/>
      <c r="F648" s="49"/>
      <c r="H648" s="1"/>
      <c r="P648" s="1"/>
      <c r="S648" s="1"/>
      <c r="Y648"/>
    </row>
    <row r="649" spans="4:25" x14ac:dyDescent="0.25">
      <c r="D649" s="1"/>
      <c r="E649" s="267"/>
      <c r="F649" s="49"/>
      <c r="H649" s="1"/>
      <c r="P649" s="1"/>
      <c r="S649" s="1"/>
      <c r="Y649"/>
    </row>
    <row r="650" spans="4:25" x14ac:dyDescent="0.25">
      <c r="D650" s="1"/>
      <c r="E650" s="267"/>
      <c r="F650" s="49"/>
      <c r="H650" s="1"/>
      <c r="P650" s="1"/>
      <c r="S650" s="1"/>
      <c r="Y650"/>
    </row>
    <row r="651" spans="4:25" x14ac:dyDescent="0.25">
      <c r="D651" s="1"/>
      <c r="E651" s="267"/>
      <c r="F651" s="49"/>
      <c r="H651" s="1"/>
      <c r="P651" s="1"/>
      <c r="S651" s="1"/>
      <c r="Y651"/>
    </row>
    <row r="652" spans="4:25" x14ac:dyDescent="0.25">
      <c r="D652" s="1"/>
      <c r="E652" s="267"/>
      <c r="F652" s="49"/>
      <c r="H652" s="1"/>
      <c r="P652" s="1"/>
      <c r="S652" s="1"/>
      <c r="Y652"/>
    </row>
    <row r="653" spans="4:25" x14ac:dyDescent="0.25">
      <c r="D653" s="1"/>
      <c r="E653" s="267"/>
      <c r="F653" s="49"/>
      <c r="H653" s="1"/>
      <c r="P653" s="1"/>
      <c r="S653" s="1"/>
      <c r="Y653"/>
    </row>
    <row r="654" spans="4:25" x14ac:dyDescent="0.25">
      <c r="D654" s="1"/>
      <c r="E654" s="267"/>
      <c r="F654" s="49"/>
      <c r="H654" s="1"/>
      <c r="P654" s="1"/>
      <c r="S654" s="1"/>
      <c r="Y654"/>
    </row>
    <row r="655" spans="4:25" x14ac:dyDescent="0.25">
      <c r="D655" s="1"/>
      <c r="E655" s="267"/>
      <c r="F655" s="49"/>
      <c r="H655" s="1"/>
      <c r="P655" s="1"/>
      <c r="S655" s="1"/>
      <c r="Y655"/>
    </row>
    <row r="656" spans="4:25" x14ac:dyDescent="0.25">
      <c r="D656" s="1"/>
      <c r="E656" s="267"/>
      <c r="F656" s="49"/>
      <c r="H656" s="1"/>
      <c r="P656" s="1"/>
      <c r="S656" s="1"/>
      <c r="Y656"/>
    </row>
    <row r="657" spans="4:25" x14ac:dyDescent="0.25">
      <c r="D657" s="1"/>
      <c r="E657" s="267"/>
      <c r="F657" s="49"/>
      <c r="H657" s="1"/>
      <c r="P657" s="1"/>
      <c r="S657" s="1"/>
      <c r="Y657"/>
    </row>
    <row r="658" spans="4:25" x14ac:dyDescent="0.25">
      <c r="D658" s="1"/>
      <c r="E658" s="267"/>
      <c r="F658" s="49"/>
      <c r="H658" s="1"/>
      <c r="P658" s="1"/>
      <c r="S658" s="1"/>
      <c r="Y658"/>
    </row>
    <row r="659" spans="4:25" x14ac:dyDescent="0.25">
      <c r="D659" s="1"/>
      <c r="E659" s="267"/>
      <c r="F659" s="49"/>
      <c r="H659" s="1"/>
      <c r="P659" s="1"/>
      <c r="S659" s="1"/>
      <c r="Y659"/>
    </row>
    <row r="660" spans="4:25" x14ac:dyDescent="0.25">
      <c r="D660" s="1"/>
      <c r="E660" s="267"/>
      <c r="F660" s="49"/>
      <c r="H660" s="1"/>
      <c r="P660" s="1"/>
      <c r="S660" s="1"/>
      <c r="Y660"/>
    </row>
    <row r="661" spans="4:25" x14ac:dyDescent="0.25">
      <c r="D661" s="1"/>
      <c r="E661" s="267"/>
      <c r="F661" s="49"/>
      <c r="H661" s="1"/>
      <c r="P661" s="1"/>
      <c r="S661" s="1"/>
      <c r="Y661"/>
    </row>
    <row r="662" spans="4:25" x14ac:dyDescent="0.25">
      <c r="D662" s="1"/>
      <c r="E662" s="267"/>
      <c r="F662" s="49"/>
      <c r="H662" s="1"/>
      <c r="P662" s="1"/>
      <c r="S662" s="1"/>
      <c r="Y662"/>
    </row>
    <row r="663" spans="4:25" x14ac:dyDescent="0.25">
      <c r="D663" s="1"/>
      <c r="E663" s="267"/>
      <c r="F663" s="49"/>
      <c r="H663" s="1"/>
      <c r="P663" s="1"/>
      <c r="S663" s="1"/>
      <c r="Y663"/>
    </row>
    <row r="664" spans="4:25" x14ac:dyDescent="0.25">
      <c r="D664" s="1"/>
      <c r="E664" s="267"/>
      <c r="F664" s="49"/>
      <c r="H664" s="1"/>
      <c r="P664" s="1"/>
      <c r="S664" s="1"/>
      <c r="Y664"/>
    </row>
    <row r="665" spans="4:25" x14ac:dyDescent="0.25">
      <c r="D665" s="1"/>
      <c r="E665" s="267"/>
      <c r="H665" s="1"/>
      <c r="P665" s="1"/>
      <c r="S665" s="1"/>
      <c r="Y665"/>
    </row>
    <row r="666" spans="4:25" x14ac:dyDescent="0.25">
      <c r="D666" s="1"/>
      <c r="E666" s="267"/>
      <c r="H666" s="1"/>
      <c r="P666" s="1"/>
      <c r="S666" s="1"/>
      <c r="Y666"/>
    </row>
    <row r="667" spans="4:25" x14ac:dyDescent="0.25">
      <c r="D667" s="1"/>
      <c r="E667" s="267"/>
      <c r="H667" s="1"/>
      <c r="P667" s="1"/>
      <c r="S667" s="1"/>
      <c r="Y667"/>
    </row>
    <row r="668" spans="4:25" x14ac:dyDescent="0.25">
      <c r="D668" s="1"/>
      <c r="E668" s="267"/>
      <c r="H668" s="1"/>
      <c r="P668" s="1"/>
      <c r="S668" s="1"/>
      <c r="Y668"/>
    </row>
    <row r="669" spans="4:25" x14ac:dyDescent="0.25">
      <c r="D669" s="1"/>
      <c r="E669" s="267"/>
      <c r="H669" s="1"/>
      <c r="P669" s="1"/>
      <c r="S669" s="1"/>
      <c r="Y669"/>
    </row>
    <row r="670" spans="4:25" x14ac:dyDescent="0.25">
      <c r="D670" s="1"/>
      <c r="E670" s="267"/>
      <c r="H670" s="1"/>
      <c r="P670" s="1"/>
      <c r="S670" s="1"/>
      <c r="Y670"/>
    </row>
    <row r="671" spans="4:25" x14ac:dyDescent="0.25">
      <c r="D671" s="1"/>
      <c r="E671" s="267"/>
      <c r="H671" s="1"/>
      <c r="P671" s="1"/>
      <c r="S671" s="1"/>
      <c r="Y671"/>
    </row>
    <row r="672" spans="4:25" x14ac:dyDescent="0.25">
      <c r="D672" s="1"/>
      <c r="E672" s="267"/>
      <c r="H672" s="1"/>
      <c r="P672" s="1"/>
      <c r="S672" s="1"/>
      <c r="Y672"/>
    </row>
    <row r="673" spans="4:25" x14ac:dyDescent="0.25">
      <c r="D673" s="1"/>
      <c r="E673" s="267"/>
      <c r="H673" s="1"/>
      <c r="P673" s="1"/>
      <c r="S673" s="1"/>
      <c r="Y673"/>
    </row>
    <row r="674" spans="4:25" x14ac:dyDescent="0.25">
      <c r="D674" s="1"/>
      <c r="E674" s="267"/>
      <c r="H674" s="1"/>
      <c r="P674" s="1"/>
      <c r="S674" s="1"/>
      <c r="Y674"/>
    </row>
    <row r="675" spans="4:25" x14ac:dyDescent="0.25">
      <c r="D675" s="1"/>
      <c r="E675" s="267"/>
      <c r="H675" s="1"/>
      <c r="P675" s="1"/>
      <c r="S675" s="1"/>
      <c r="Y675"/>
    </row>
    <row r="676" spans="4:25" x14ac:dyDescent="0.25">
      <c r="D676" s="1"/>
      <c r="E676" s="267"/>
      <c r="H676" s="1"/>
      <c r="P676" s="1"/>
      <c r="S676" s="1"/>
      <c r="Y676"/>
    </row>
    <row r="677" spans="4:25" x14ac:dyDescent="0.25">
      <c r="D677" s="1"/>
      <c r="E677" s="267"/>
      <c r="H677" s="1"/>
      <c r="P677" s="1"/>
      <c r="S677" s="1"/>
      <c r="Y677"/>
    </row>
    <row r="678" spans="4:25" x14ac:dyDescent="0.25">
      <c r="D678" s="1"/>
      <c r="E678" s="267"/>
      <c r="H678" s="1"/>
      <c r="P678" s="1"/>
      <c r="S678" s="1"/>
      <c r="Y678"/>
    </row>
    <row r="679" spans="4:25" x14ac:dyDescent="0.25">
      <c r="D679" s="1"/>
      <c r="E679" s="267"/>
      <c r="F679" s="49"/>
      <c r="H679" s="1"/>
      <c r="P679" s="1"/>
      <c r="S679" s="1"/>
      <c r="Y679"/>
    </row>
    <row r="680" spans="4:25" x14ac:dyDescent="0.25">
      <c r="D680" s="1"/>
      <c r="E680" s="267"/>
      <c r="F680" s="49"/>
      <c r="H680" s="1"/>
      <c r="P680" s="1"/>
      <c r="S680" s="1"/>
      <c r="Y680"/>
    </row>
    <row r="681" spans="4:25" x14ac:dyDescent="0.25">
      <c r="D681" s="1"/>
      <c r="E681" s="267"/>
      <c r="F681" s="49"/>
      <c r="H681" s="1"/>
      <c r="P681" s="1"/>
      <c r="S681" s="1"/>
      <c r="Y681"/>
    </row>
    <row r="682" spans="4:25" x14ac:dyDescent="0.25">
      <c r="D682" s="1"/>
      <c r="E682" s="267"/>
      <c r="F682" s="49"/>
      <c r="H682" s="1"/>
      <c r="P682" s="1"/>
      <c r="S682" s="1"/>
      <c r="Y682"/>
    </row>
    <row r="683" spans="4:25" x14ac:dyDescent="0.25">
      <c r="D683" s="1"/>
      <c r="E683" s="267"/>
      <c r="F683" s="49"/>
      <c r="H683" s="1"/>
      <c r="P683" s="1"/>
      <c r="S683" s="1"/>
      <c r="Y683"/>
    </row>
    <row r="684" spans="4:25" x14ac:dyDescent="0.25">
      <c r="D684" s="1"/>
      <c r="E684" s="267"/>
      <c r="F684" s="49"/>
      <c r="H684" s="1"/>
      <c r="P684" s="1"/>
      <c r="S684" s="1"/>
      <c r="Y684"/>
    </row>
    <row r="685" spans="4:25" x14ac:dyDescent="0.25">
      <c r="D685" s="1"/>
      <c r="E685" s="267"/>
      <c r="F685" s="49"/>
      <c r="H685" s="1"/>
      <c r="P685" s="1"/>
      <c r="S685" s="1"/>
      <c r="Y685"/>
    </row>
    <row r="686" spans="4:25" x14ac:dyDescent="0.25">
      <c r="D686" s="1"/>
      <c r="E686" s="267"/>
      <c r="F686" s="49"/>
      <c r="H686" s="1"/>
      <c r="P686" s="1"/>
      <c r="S686" s="1"/>
      <c r="Y686"/>
    </row>
    <row r="687" spans="4:25" x14ac:dyDescent="0.25">
      <c r="D687" s="1"/>
      <c r="E687" s="267"/>
      <c r="F687" s="49"/>
      <c r="H687" s="1"/>
      <c r="P687" s="1"/>
      <c r="S687" s="1"/>
      <c r="Y687"/>
    </row>
    <row r="688" spans="4:25" x14ac:dyDescent="0.25">
      <c r="D688" s="1"/>
      <c r="E688" s="267"/>
      <c r="F688" s="49"/>
      <c r="H688" s="1"/>
      <c r="P688" s="1"/>
      <c r="S688" s="1"/>
      <c r="Y688"/>
    </row>
    <row r="689" spans="4:25" x14ac:dyDescent="0.25">
      <c r="D689" s="1"/>
      <c r="E689" s="267"/>
      <c r="F689" s="49"/>
      <c r="H689" s="1"/>
      <c r="P689" s="1"/>
      <c r="S689" s="1"/>
      <c r="Y689"/>
    </row>
    <row r="690" spans="4:25" x14ac:dyDescent="0.25">
      <c r="D690" s="1"/>
      <c r="E690" s="267"/>
      <c r="F690" s="49"/>
      <c r="H690" s="1"/>
      <c r="P690" s="1"/>
      <c r="S690" s="1"/>
      <c r="Y690"/>
    </row>
    <row r="691" spans="4:25" x14ac:dyDescent="0.25">
      <c r="D691" s="1"/>
      <c r="E691" s="267"/>
      <c r="F691" s="49"/>
      <c r="H691" s="1"/>
      <c r="P691" s="1"/>
      <c r="S691" s="1"/>
      <c r="Y691"/>
    </row>
    <row r="692" spans="4:25" x14ac:dyDescent="0.25">
      <c r="D692" s="1"/>
      <c r="E692" s="267"/>
      <c r="F692" s="49"/>
      <c r="H692" s="1"/>
      <c r="P692" s="1"/>
      <c r="S692" s="1"/>
      <c r="Y692"/>
    </row>
    <row r="693" spans="4:25" x14ac:dyDescent="0.25">
      <c r="D693" s="1"/>
      <c r="E693" s="267"/>
      <c r="F693" s="49"/>
      <c r="H693" s="1"/>
      <c r="P693" s="1"/>
      <c r="S693" s="1"/>
      <c r="Y693"/>
    </row>
    <row r="694" spans="4:25" x14ac:dyDescent="0.25">
      <c r="D694" s="1"/>
      <c r="E694" s="267"/>
      <c r="F694" s="49"/>
      <c r="H694" s="1"/>
      <c r="P694" s="1"/>
      <c r="S694" s="1"/>
      <c r="Y694"/>
    </row>
    <row r="695" spans="4:25" x14ac:dyDescent="0.25">
      <c r="D695" s="1"/>
      <c r="E695" s="267"/>
      <c r="F695" s="49"/>
      <c r="H695" s="1"/>
      <c r="P695" s="1"/>
      <c r="S695" s="1"/>
      <c r="Y695"/>
    </row>
    <row r="696" spans="4:25" x14ac:dyDescent="0.25">
      <c r="D696" s="1"/>
      <c r="E696" s="267"/>
      <c r="F696" s="49"/>
      <c r="H696" s="1"/>
      <c r="P696" s="1"/>
      <c r="S696" s="1"/>
      <c r="Y696"/>
    </row>
    <row r="697" spans="4:25" x14ac:dyDescent="0.25">
      <c r="D697" s="1"/>
      <c r="E697" s="267"/>
      <c r="F697" s="49"/>
      <c r="H697" s="1"/>
      <c r="P697" s="1"/>
      <c r="S697" s="1"/>
      <c r="Y697"/>
    </row>
    <row r="698" spans="4:25" x14ac:dyDescent="0.25">
      <c r="D698" s="1"/>
      <c r="E698" s="267"/>
      <c r="F698" s="49"/>
      <c r="H698" s="1"/>
      <c r="P698" s="1"/>
      <c r="S698" s="1"/>
      <c r="Y698"/>
    </row>
    <row r="699" spans="4:25" x14ac:dyDescent="0.25">
      <c r="D699" s="1"/>
      <c r="E699" s="267"/>
      <c r="F699" s="49"/>
      <c r="H699" s="1"/>
      <c r="P699" s="1"/>
      <c r="S699" s="1"/>
      <c r="Y699"/>
    </row>
    <row r="700" spans="4:25" x14ac:dyDescent="0.25">
      <c r="D700" s="1"/>
      <c r="E700" s="267"/>
      <c r="F700" s="49"/>
      <c r="H700" s="1"/>
      <c r="P700" s="1"/>
      <c r="S700" s="1"/>
      <c r="Y700"/>
    </row>
    <row r="701" spans="4:25" x14ac:dyDescent="0.25">
      <c r="D701" s="1"/>
      <c r="E701" s="267"/>
      <c r="F701" s="49"/>
      <c r="H701" s="1"/>
      <c r="P701" s="1"/>
      <c r="S701" s="1"/>
      <c r="Y701"/>
    </row>
    <row r="702" spans="4:25" x14ac:dyDescent="0.25">
      <c r="D702" s="1"/>
      <c r="E702" s="267"/>
      <c r="H702" s="1"/>
      <c r="P702" s="1"/>
      <c r="S702" s="1"/>
      <c r="Y702"/>
    </row>
    <row r="703" spans="4:25" x14ac:dyDescent="0.25">
      <c r="D703" s="1"/>
      <c r="E703" s="267"/>
      <c r="H703" s="1"/>
      <c r="P703" s="1"/>
      <c r="S703" s="1"/>
      <c r="Y703"/>
    </row>
    <row r="704" spans="4:25" x14ac:dyDescent="0.25">
      <c r="D704" s="1"/>
      <c r="E704" s="267"/>
      <c r="H704" s="1"/>
      <c r="P704" s="1"/>
      <c r="S704" s="1"/>
      <c r="Y704"/>
    </row>
    <row r="705" spans="4:25" x14ac:dyDescent="0.25">
      <c r="D705" s="1"/>
      <c r="E705" s="267"/>
      <c r="H705" s="1"/>
      <c r="P705" s="1"/>
      <c r="S705" s="1"/>
      <c r="Y705"/>
    </row>
    <row r="706" spans="4:25" x14ac:dyDescent="0.25">
      <c r="D706" s="1"/>
      <c r="E706" s="267"/>
      <c r="H706" s="1"/>
      <c r="P706" s="1"/>
      <c r="S706" s="1"/>
      <c r="Y706"/>
    </row>
    <row r="707" spans="4:25" x14ac:dyDescent="0.25">
      <c r="D707" s="1"/>
      <c r="E707" s="267"/>
      <c r="H707" s="1"/>
      <c r="P707" s="1"/>
      <c r="S707" s="1"/>
      <c r="Y707"/>
    </row>
    <row r="708" spans="4:25" x14ac:dyDescent="0.25">
      <c r="D708" s="1"/>
      <c r="E708" s="267"/>
      <c r="H708" s="1"/>
      <c r="P708" s="1"/>
      <c r="S708" s="1"/>
      <c r="Y708"/>
    </row>
    <row r="709" spans="4:25" x14ac:dyDescent="0.25">
      <c r="D709" s="1"/>
      <c r="E709" s="267"/>
      <c r="H709" s="1"/>
      <c r="P709" s="1"/>
      <c r="S709" s="1"/>
      <c r="Y709"/>
    </row>
    <row r="710" spans="4:25" x14ac:dyDescent="0.25">
      <c r="D710" s="1"/>
      <c r="E710" s="267"/>
      <c r="H710" s="1"/>
      <c r="P710" s="1"/>
      <c r="S710" s="1"/>
      <c r="Y710"/>
    </row>
    <row r="711" spans="4:25" x14ac:dyDescent="0.25">
      <c r="D711" s="1"/>
      <c r="E711" s="267"/>
      <c r="H711" s="1"/>
      <c r="P711" s="1"/>
      <c r="S711" s="1"/>
      <c r="Y711"/>
    </row>
    <row r="712" spans="4:25" x14ac:dyDescent="0.25">
      <c r="D712" s="1"/>
      <c r="E712" s="267"/>
      <c r="H712" s="1"/>
      <c r="P712" s="1"/>
      <c r="S712" s="1"/>
      <c r="Y712"/>
    </row>
    <row r="713" spans="4:25" x14ac:dyDescent="0.25">
      <c r="D713" s="1"/>
      <c r="E713" s="267"/>
      <c r="H713" s="1"/>
      <c r="P713" s="1"/>
      <c r="S713" s="1"/>
      <c r="Y713"/>
    </row>
    <row r="714" spans="4:25" x14ac:dyDescent="0.25">
      <c r="D714" s="1"/>
      <c r="E714" s="267"/>
      <c r="H714" s="1"/>
      <c r="P714" s="1"/>
      <c r="S714" s="1"/>
      <c r="Y714"/>
    </row>
    <row r="715" spans="4:25" x14ac:dyDescent="0.25">
      <c r="D715" s="1"/>
      <c r="E715" s="267"/>
      <c r="H715" s="1"/>
      <c r="P715" s="1"/>
      <c r="S715" s="1"/>
      <c r="Y715"/>
    </row>
    <row r="716" spans="4:25" x14ac:dyDescent="0.25">
      <c r="D716" s="1"/>
      <c r="E716" s="267"/>
      <c r="F716" s="49"/>
      <c r="H716" s="1"/>
      <c r="P716" s="1"/>
      <c r="S716" s="1"/>
      <c r="Y716"/>
    </row>
    <row r="717" spans="4:25" x14ac:dyDescent="0.25">
      <c r="D717" s="1"/>
      <c r="E717" s="267"/>
      <c r="F717" s="49"/>
      <c r="H717" s="1"/>
      <c r="P717" s="1"/>
      <c r="S717" s="1"/>
      <c r="Y717"/>
    </row>
    <row r="718" spans="4:25" x14ac:dyDescent="0.25">
      <c r="D718" s="1"/>
      <c r="E718" s="267"/>
      <c r="F718" s="49"/>
      <c r="H718" s="1"/>
      <c r="P718" s="1"/>
      <c r="S718" s="1"/>
      <c r="Y718"/>
    </row>
    <row r="719" spans="4:25" x14ac:dyDescent="0.25">
      <c r="D719" s="1"/>
      <c r="E719" s="267"/>
      <c r="F719" s="49"/>
      <c r="H719" s="1"/>
      <c r="P719" s="1"/>
      <c r="S719" s="1"/>
      <c r="Y719"/>
    </row>
    <row r="720" spans="4:25" x14ac:dyDescent="0.25">
      <c r="D720" s="1"/>
      <c r="E720" s="267"/>
      <c r="F720" s="49"/>
      <c r="H720" s="1"/>
      <c r="P720" s="1"/>
      <c r="S720" s="1"/>
      <c r="Y720"/>
    </row>
    <row r="721" spans="4:25" x14ac:dyDescent="0.25">
      <c r="D721" s="1"/>
      <c r="E721" s="267"/>
      <c r="F721" s="49"/>
      <c r="H721" s="1"/>
      <c r="P721" s="1"/>
      <c r="S721" s="1"/>
      <c r="Y721"/>
    </row>
    <row r="722" spans="4:25" x14ac:dyDescent="0.25">
      <c r="D722" s="1"/>
      <c r="E722" s="267"/>
      <c r="F722" s="49"/>
      <c r="H722" s="1"/>
      <c r="P722" s="1"/>
      <c r="S722" s="1"/>
      <c r="Y722"/>
    </row>
    <row r="723" spans="4:25" x14ac:dyDescent="0.25">
      <c r="D723" s="1"/>
      <c r="E723" s="267"/>
      <c r="F723" s="49"/>
      <c r="H723" s="1"/>
      <c r="P723" s="1"/>
      <c r="S723" s="1"/>
      <c r="Y723"/>
    </row>
    <row r="724" spans="4:25" x14ac:dyDescent="0.25">
      <c r="D724" s="1"/>
      <c r="E724" s="267"/>
      <c r="F724" s="49"/>
      <c r="H724" s="1"/>
      <c r="P724" s="1"/>
      <c r="S724" s="1"/>
      <c r="Y724"/>
    </row>
    <row r="725" spans="4:25" x14ac:dyDescent="0.25">
      <c r="D725" s="1"/>
      <c r="E725" s="267"/>
      <c r="F725" s="49"/>
      <c r="H725" s="1"/>
      <c r="P725" s="1"/>
      <c r="S725" s="1"/>
      <c r="Y725"/>
    </row>
    <row r="726" spans="4:25" x14ac:dyDescent="0.25">
      <c r="D726" s="1"/>
      <c r="E726" s="267"/>
      <c r="F726" s="49"/>
      <c r="H726" s="1"/>
      <c r="P726" s="1"/>
      <c r="S726" s="1"/>
      <c r="Y726"/>
    </row>
    <row r="727" spans="4:25" x14ac:dyDescent="0.25">
      <c r="D727" s="1"/>
      <c r="E727" s="267"/>
      <c r="F727" s="49"/>
      <c r="H727" s="1"/>
      <c r="P727" s="1"/>
      <c r="S727" s="1"/>
      <c r="Y727"/>
    </row>
    <row r="728" spans="4:25" x14ac:dyDescent="0.25">
      <c r="D728" s="1"/>
      <c r="E728" s="267"/>
      <c r="F728" s="49"/>
      <c r="H728" s="1"/>
      <c r="P728" s="1"/>
      <c r="S728" s="1"/>
      <c r="Y728"/>
    </row>
    <row r="729" spans="4:25" x14ac:dyDescent="0.25">
      <c r="D729" s="1"/>
      <c r="E729" s="267"/>
      <c r="F729" s="49"/>
      <c r="H729" s="1"/>
      <c r="P729" s="1"/>
      <c r="S729" s="1"/>
      <c r="Y729"/>
    </row>
    <row r="730" spans="4:25" x14ac:dyDescent="0.25">
      <c r="D730" s="1"/>
      <c r="E730" s="267"/>
      <c r="F730" s="49"/>
      <c r="H730" s="1"/>
      <c r="P730" s="1"/>
      <c r="S730" s="1"/>
      <c r="Y730"/>
    </row>
    <row r="731" spans="4:25" x14ac:dyDescent="0.25">
      <c r="D731" s="1"/>
      <c r="E731" s="267"/>
      <c r="F731" s="49"/>
      <c r="H731" s="1"/>
      <c r="P731" s="1"/>
      <c r="S731" s="1"/>
      <c r="Y731"/>
    </row>
    <row r="732" spans="4:25" x14ac:dyDescent="0.25">
      <c r="D732" s="1"/>
      <c r="E732" s="267"/>
      <c r="F732" s="49"/>
      <c r="H732" s="1"/>
      <c r="P732" s="1"/>
      <c r="S732" s="1"/>
      <c r="Y732"/>
    </row>
    <row r="733" spans="4:25" x14ac:dyDescent="0.25">
      <c r="D733" s="1"/>
      <c r="E733" s="267"/>
      <c r="F733" s="49"/>
      <c r="H733" s="1"/>
      <c r="P733" s="1"/>
      <c r="S733" s="1"/>
      <c r="Y733"/>
    </row>
    <row r="734" spans="4:25" x14ac:dyDescent="0.25">
      <c r="D734" s="1"/>
      <c r="E734" s="267"/>
      <c r="F734" s="49"/>
      <c r="H734" s="1"/>
      <c r="P734" s="1"/>
      <c r="S734" s="1"/>
      <c r="Y734"/>
    </row>
    <row r="735" spans="4:25" x14ac:dyDescent="0.25">
      <c r="D735" s="1"/>
      <c r="E735" s="267"/>
      <c r="F735" s="49"/>
      <c r="H735" s="1"/>
      <c r="P735" s="1"/>
      <c r="S735" s="1"/>
      <c r="Y735"/>
    </row>
    <row r="736" spans="4:25" x14ac:dyDescent="0.25">
      <c r="D736" s="1"/>
      <c r="E736" s="267"/>
      <c r="F736" s="49"/>
      <c r="H736" s="1"/>
      <c r="P736" s="1"/>
      <c r="S736" s="1"/>
      <c r="Y736"/>
    </row>
    <row r="737" spans="4:25" x14ac:dyDescent="0.25">
      <c r="D737" s="1"/>
      <c r="E737" s="267"/>
      <c r="F737" s="49"/>
      <c r="H737" s="1"/>
      <c r="P737" s="1"/>
      <c r="S737" s="1"/>
      <c r="Y737"/>
    </row>
    <row r="738" spans="4:25" x14ac:dyDescent="0.25">
      <c r="D738" s="1"/>
      <c r="E738" s="267"/>
      <c r="F738" s="49"/>
      <c r="H738" s="1"/>
      <c r="P738" s="1"/>
      <c r="S738" s="1"/>
      <c r="Y738"/>
    </row>
    <row r="739" spans="4:25" x14ac:dyDescent="0.25">
      <c r="D739" s="1"/>
      <c r="H739" s="1"/>
      <c r="P739" s="1"/>
      <c r="S739" s="1"/>
      <c r="Y739"/>
    </row>
    <row r="740" spans="4:25" x14ac:dyDescent="0.25">
      <c r="D740" s="1"/>
      <c r="H740" s="1"/>
      <c r="P740" s="1"/>
      <c r="S740" s="1"/>
      <c r="Y740"/>
    </row>
    <row r="741" spans="4:25" x14ac:dyDescent="0.25">
      <c r="D741" s="1"/>
      <c r="H741" s="1"/>
      <c r="P741" s="1"/>
      <c r="S741" s="1"/>
      <c r="Y741"/>
    </row>
    <row r="742" spans="4:25" x14ac:dyDescent="0.25">
      <c r="D742" s="1"/>
      <c r="H742" s="1"/>
      <c r="P742" s="1"/>
      <c r="S742" s="1"/>
      <c r="Y742"/>
    </row>
    <row r="743" spans="4:25" x14ac:dyDescent="0.25">
      <c r="D743" s="1"/>
      <c r="H743" s="1"/>
      <c r="P743" s="1"/>
      <c r="S743" s="1"/>
      <c r="Y743"/>
    </row>
    <row r="744" spans="4:25" x14ac:dyDescent="0.25">
      <c r="D744" s="1"/>
      <c r="H744" s="1"/>
      <c r="P744" s="1"/>
      <c r="S744" s="1"/>
      <c r="Y744"/>
    </row>
    <row r="745" spans="4:25" x14ac:dyDescent="0.25">
      <c r="D745" s="1"/>
      <c r="H745" s="1"/>
      <c r="P745" s="1"/>
      <c r="S745" s="1"/>
      <c r="Y745"/>
    </row>
    <row r="746" spans="4:25" x14ac:dyDescent="0.25">
      <c r="D746" s="1"/>
      <c r="H746" s="1"/>
      <c r="P746" s="1"/>
      <c r="S746" s="1"/>
      <c r="Y746"/>
    </row>
    <row r="747" spans="4:25" x14ac:dyDescent="0.25">
      <c r="D747" s="1"/>
      <c r="H747" s="1"/>
      <c r="P747" s="1"/>
      <c r="S747" s="1"/>
      <c r="Y747"/>
    </row>
    <row r="748" spans="4:25" x14ac:dyDescent="0.25">
      <c r="D748" s="1"/>
      <c r="H748" s="1"/>
      <c r="P748" s="1"/>
      <c r="S748" s="1"/>
      <c r="Y748"/>
    </row>
    <row r="749" spans="4:25" x14ac:dyDescent="0.25">
      <c r="D749" s="1"/>
      <c r="H749" s="1"/>
      <c r="P749" s="1"/>
      <c r="S749" s="1"/>
      <c r="Y749"/>
    </row>
    <row r="750" spans="4:25" x14ac:dyDescent="0.25">
      <c r="D750" s="1"/>
      <c r="H750" s="1"/>
      <c r="P750" s="1"/>
      <c r="S750" s="1"/>
      <c r="Y750"/>
    </row>
    <row r="751" spans="4:25" x14ac:dyDescent="0.25">
      <c r="D751" s="1"/>
      <c r="H751" s="1"/>
      <c r="P751" s="1"/>
      <c r="S751" s="1"/>
      <c r="Y751"/>
    </row>
    <row r="752" spans="4:25" x14ac:dyDescent="0.25">
      <c r="D752" s="1"/>
      <c r="H752" s="1"/>
      <c r="P752" s="1"/>
      <c r="S752" s="1"/>
      <c r="Y752"/>
    </row>
    <row r="753" spans="4:25" x14ac:dyDescent="0.25">
      <c r="D753" s="1"/>
      <c r="H753" s="1"/>
      <c r="P753" s="1"/>
      <c r="S753" s="1"/>
      <c r="Y753"/>
    </row>
    <row r="754" spans="4:25" x14ac:dyDescent="0.25">
      <c r="D754" s="1"/>
      <c r="F754" s="49"/>
      <c r="H754" s="1"/>
      <c r="P754" s="1"/>
      <c r="S754" s="1"/>
      <c r="Y754"/>
    </row>
    <row r="755" spans="4:25" x14ac:dyDescent="0.25">
      <c r="D755" s="1"/>
      <c r="F755" s="49"/>
      <c r="H755" s="1"/>
      <c r="P755" s="1"/>
      <c r="S755" s="1"/>
      <c r="Y755"/>
    </row>
    <row r="756" spans="4:25" x14ac:dyDescent="0.25">
      <c r="D756" s="1"/>
      <c r="F756" s="49"/>
      <c r="H756" s="1"/>
      <c r="P756" s="1"/>
      <c r="S756" s="1"/>
      <c r="Y756"/>
    </row>
    <row r="757" spans="4:25" x14ac:dyDescent="0.25">
      <c r="D757" s="1"/>
      <c r="F757" s="49"/>
      <c r="H757" s="1"/>
      <c r="P757" s="1"/>
      <c r="S757" s="1"/>
      <c r="Y757"/>
    </row>
    <row r="758" spans="4:25" x14ac:dyDescent="0.25">
      <c r="D758" s="1"/>
      <c r="F758" s="49"/>
      <c r="H758" s="1"/>
      <c r="P758" s="1"/>
      <c r="S758" s="1"/>
      <c r="Y758"/>
    </row>
    <row r="759" spans="4:25" x14ac:dyDescent="0.25">
      <c r="D759" s="1"/>
      <c r="F759" s="49"/>
      <c r="H759" s="1"/>
      <c r="P759" s="1"/>
      <c r="S759" s="1"/>
      <c r="Y759"/>
    </row>
    <row r="760" spans="4:25" x14ac:dyDescent="0.25">
      <c r="D760" s="1"/>
      <c r="F760" s="49"/>
      <c r="H760" s="1"/>
      <c r="P760" s="1"/>
      <c r="S760" s="1"/>
      <c r="Y760"/>
    </row>
    <row r="761" spans="4:25" x14ac:dyDescent="0.25">
      <c r="D761" s="1"/>
      <c r="F761" s="49"/>
      <c r="H761" s="1"/>
      <c r="P761" s="1"/>
      <c r="S761" s="1"/>
      <c r="Y761"/>
    </row>
    <row r="762" spans="4:25" x14ac:dyDescent="0.25">
      <c r="D762" s="1"/>
      <c r="F762" s="49"/>
      <c r="H762" s="1"/>
      <c r="P762" s="1"/>
      <c r="S762" s="1"/>
      <c r="Y762"/>
    </row>
    <row r="763" spans="4:25" x14ac:dyDescent="0.25">
      <c r="D763" s="1"/>
      <c r="F763" s="49"/>
      <c r="H763" s="1"/>
      <c r="P763" s="1"/>
      <c r="S763" s="1"/>
      <c r="Y763"/>
    </row>
    <row r="764" spans="4:25" x14ac:dyDescent="0.25">
      <c r="D764" s="1"/>
      <c r="F764" s="49"/>
      <c r="H764" s="1"/>
      <c r="P764" s="1"/>
      <c r="S764" s="1"/>
      <c r="Y764"/>
    </row>
    <row r="765" spans="4:25" x14ac:dyDescent="0.25">
      <c r="D765" s="1"/>
      <c r="F765" s="49"/>
      <c r="H765" s="1"/>
      <c r="P765" s="1"/>
      <c r="S765" s="1"/>
      <c r="Y765"/>
    </row>
    <row r="766" spans="4:25" x14ac:dyDescent="0.25">
      <c r="D766" s="1"/>
      <c r="F766" s="49"/>
      <c r="H766" s="1"/>
      <c r="P766" s="1"/>
      <c r="S766" s="1"/>
      <c r="Y766"/>
    </row>
    <row r="767" spans="4:25" x14ac:dyDescent="0.25">
      <c r="D767" s="1"/>
      <c r="F767" s="49"/>
      <c r="H767" s="1"/>
      <c r="P767" s="1"/>
      <c r="S767" s="1"/>
      <c r="Y767"/>
    </row>
    <row r="768" spans="4:25" x14ac:dyDescent="0.25">
      <c r="D768" s="1"/>
      <c r="F768" s="49"/>
      <c r="H768" s="1"/>
      <c r="P768" s="1"/>
      <c r="S768" s="1"/>
      <c r="Y768"/>
    </row>
    <row r="769" spans="4:25" x14ac:dyDescent="0.25">
      <c r="D769" s="1"/>
      <c r="F769" s="49"/>
      <c r="H769" s="1"/>
      <c r="P769" s="1"/>
      <c r="S769" s="1"/>
      <c r="Y769"/>
    </row>
    <row r="770" spans="4:25" x14ac:dyDescent="0.25">
      <c r="D770" s="1"/>
      <c r="F770" s="49"/>
      <c r="H770" s="1"/>
      <c r="P770" s="1"/>
      <c r="S770" s="1"/>
      <c r="Y770"/>
    </row>
    <row r="771" spans="4:25" x14ac:dyDescent="0.25">
      <c r="D771" s="1"/>
      <c r="F771" s="49"/>
      <c r="H771" s="1"/>
      <c r="P771" s="1"/>
      <c r="S771" s="1"/>
      <c r="Y771"/>
    </row>
    <row r="772" spans="4:25" x14ac:dyDescent="0.25">
      <c r="D772" s="1"/>
      <c r="F772" s="49"/>
      <c r="H772" s="1"/>
      <c r="P772" s="1"/>
      <c r="S772" s="1"/>
      <c r="Y772"/>
    </row>
    <row r="773" spans="4:25" x14ac:dyDescent="0.25">
      <c r="D773" s="1"/>
      <c r="F773" s="49"/>
      <c r="H773" s="1"/>
      <c r="P773" s="1"/>
      <c r="S773" s="1"/>
      <c r="Y773"/>
    </row>
    <row r="774" spans="4:25" x14ac:dyDescent="0.25">
      <c r="D774" s="1"/>
      <c r="F774" s="49"/>
      <c r="H774" s="1"/>
      <c r="P774" s="1"/>
      <c r="S774" s="1"/>
      <c r="Y774"/>
    </row>
    <row r="775" spans="4:25" x14ac:dyDescent="0.25">
      <c r="D775" s="1"/>
      <c r="F775" s="49"/>
      <c r="H775" s="1"/>
      <c r="P775" s="1"/>
      <c r="S775" s="1"/>
      <c r="Y775"/>
    </row>
    <row r="776" spans="4:25" x14ac:dyDescent="0.25">
      <c r="D776" s="1"/>
      <c r="F776" s="49"/>
      <c r="H776" s="1"/>
      <c r="P776" s="1"/>
      <c r="S776" s="1"/>
      <c r="Y776"/>
    </row>
    <row r="777" spans="4:25" x14ac:dyDescent="0.25">
      <c r="D777" s="1"/>
      <c r="F777" s="49"/>
      <c r="H777" s="1"/>
      <c r="P777" s="1"/>
      <c r="S777" s="1"/>
      <c r="Y777"/>
    </row>
    <row r="778" spans="4:25" x14ac:dyDescent="0.25">
      <c r="D778" s="1"/>
      <c r="F778" s="49"/>
      <c r="H778" s="1"/>
      <c r="P778" s="1"/>
      <c r="S778" s="1"/>
      <c r="Y778"/>
    </row>
    <row r="779" spans="4:25" x14ac:dyDescent="0.25">
      <c r="D779" s="1"/>
      <c r="F779" s="49"/>
      <c r="H779" s="1"/>
      <c r="P779" s="1"/>
      <c r="S779" s="1"/>
      <c r="Y779"/>
    </row>
    <row r="780" spans="4:25" x14ac:dyDescent="0.25">
      <c r="D780" s="1"/>
      <c r="F780" s="49"/>
      <c r="H780" s="1"/>
      <c r="P780" s="1"/>
      <c r="S780" s="1"/>
      <c r="Y780"/>
    </row>
    <row r="781" spans="4:25" x14ac:dyDescent="0.25">
      <c r="D781" s="1"/>
      <c r="E781" s="267"/>
      <c r="H781" s="1"/>
      <c r="P781" s="1"/>
      <c r="S781" s="1"/>
      <c r="Y781"/>
    </row>
    <row r="782" spans="4:25" x14ac:dyDescent="0.25">
      <c r="D782" s="1"/>
      <c r="E782" s="267"/>
      <c r="H782" s="1"/>
      <c r="P782" s="1"/>
      <c r="S782" s="1"/>
      <c r="Y782"/>
    </row>
    <row r="783" spans="4:25" x14ac:dyDescent="0.25">
      <c r="D783" s="1"/>
      <c r="E783" s="267"/>
      <c r="H783" s="1"/>
      <c r="P783" s="1"/>
      <c r="S783" s="1"/>
      <c r="Y783"/>
    </row>
    <row r="784" spans="4:25" x14ac:dyDescent="0.25">
      <c r="D784" s="1"/>
      <c r="E784" s="267"/>
      <c r="H784" s="1"/>
      <c r="P784" s="1"/>
      <c r="S784" s="1"/>
      <c r="Y784"/>
    </row>
    <row r="785" spans="4:25" x14ac:dyDescent="0.25">
      <c r="D785" s="1"/>
      <c r="E785" s="267"/>
      <c r="H785" s="1"/>
      <c r="P785" s="1"/>
      <c r="S785" s="1"/>
      <c r="Y785"/>
    </row>
    <row r="786" spans="4:25" x14ac:dyDescent="0.25">
      <c r="D786" s="1"/>
      <c r="E786" s="267"/>
      <c r="H786" s="1"/>
      <c r="P786" s="1"/>
      <c r="S786" s="1"/>
      <c r="Y786"/>
    </row>
    <row r="787" spans="4:25" x14ac:dyDescent="0.25">
      <c r="D787" s="1"/>
      <c r="E787" s="267"/>
      <c r="H787" s="1"/>
      <c r="P787" s="1"/>
      <c r="S787" s="1"/>
      <c r="Y787"/>
    </row>
    <row r="788" spans="4:25" x14ac:dyDescent="0.25">
      <c r="D788" s="1"/>
      <c r="E788" s="267"/>
      <c r="H788" s="1"/>
      <c r="P788" s="1"/>
      <c r="S788" s="1"/>
      <c r="Y788"/>
    </row>
    <row r="789" spans="4:25" x14ac:dyDescent="0.25">
      <c r="D789" s="1"/>
      <c r="E789" s="267"/>
      <c r="H789" s="1"/>
      <c r="P789" s="1"/>
      <c r="S789" s="1"/>
      <c r="Y789"/>
    </row>
    <row r="790" spans="4:25" x14ac:dyDescent="0.25">
      <c r="D790" s="1"/>
      <c r="E790" s="267"/>
      <c r="H790" s="1"/>
      <c r="P790" s="1"/>
      <c r="S790" s="1"/>
      <c r="Y790"/>
    </row>
    <row r="791" spans="4:25" x14ac:dyDescent="0.25">
      <c r="D791" s="1"/>
      <c r="E791" s="267"/>
      <c r="H791" s="1"/>
      <c r="P791" s="1"/>
      <c r="S791" s="1"/>
      <c r="Y791"/>
    </row>
    <row r="792" spans="4:25" x14ac:dyDescent="0.25">
      <c r="D792" s="1"/>
      <c r="E792" s="267"/>
      <c r="H792" s="1"/>
      <c r="P792" s="1"/>
      <c r="S792" s="1"/>
      <c r="Y792"/>
    </row>
    <row r="793" spans="4:25" x14ac:dyDescent="0.25">
      <c r="D793" s="1"/>
      <c r="E793" s="267"/>
      <c r="H793" s="1"/>
      <c r="P793" s="1"/>
      <c r="S793" s="1"/>
      <c r="Y793"/>
    </row>
    <row r="794" spans="4:25" x14ac:dyDescent="0.25">
      <c r="D794" s="1"/>
      <c r="E794" s="267"/>
      <c r="H794" s="1"/>
      <c r="P794" s="1"/>
      <c r="S794" s="1"/>
      <c r="Y794"/>
    </row>
    <row r="795" spans="4:25" x14ac:dyDescent="0.25">
      <c r="D795" s="1"/>
      <c r="E795" s="267"/>
      <c r="F795" s="49"/>
      <c r="H795" s="1"/>
      <c r="P795" s="1"/>
      <c r="S795" s="1"/>
      <c r="Y795"/>
    </row>
    <row r="796" spans="4:25" x14ac:dyDescent="0.25">
      <c r="D796" s="1"/>
      <c r="E796" s="267"/>
      <c r="F796" s="49"/>
      <c r="H796" s="1"/>
      <c r="P796" s="1"/>
      <c r="S796" s="1"/>
      <c r="Y796"/>
    </row>
    <row r="797" spans="4:25" x14ac:dyDescent="0.25">
      <c r="D797" s="1"/>
      <c r="E797" s="267"/>
      <c r="F797" s="49"/>
      <c r="H797" s="1"/>
      <c r="P797" s="1"/>
      <c r="S797" s="1"/>
      <c r="Y797"/>
    </row>
    <row r="798" spans="4:25" x14ac:dyDescent="0.25">
      <c r="D798" s="1"/>
      <c r="E798" s="267"/>
      <c r="F798" s="49"/>
      <c r="H798" s="1"/>
      <c r="P798" s="1"/>
      <c r="S798" s="1"/>
      <c r="Y798"/>
    </row>
    <row r="799" spans="4:25" x14ac:dyDescent="0.25">
      <c r="D799" s="1"/>
      <c r="E799" s="267"/>
      <c r="F799" s="49"/>
      <c r="H799" s="1"/>
      <c r="P799" s="1"/>
      <c r="S799" s="1"/>
      <c r="Y799"/>
    </row>
    <row r="800" spans="4:25" x14ac:dyDescent="0.25">
      <c r="D800" s="1"/>
      <c r="E800" s="267"/>
      <c r="F800" s="49"/>
      <c r="H800" s="1"/>
      <c r="P800" s="1"/>
      <c r="S800" s="1"/>
      <c r="Y800"/>
    </row>
    <row r="801" spans="4:25" x14ac:dyDescent="0.25">
      <c r="D801" s="1"/>
      <c r="E801" s="267"/>
      <c r="F801" s="49"/>
      <c r="H801" s="1"/>
      <c r="P801" s="1"/>
      <c r="S801" s="1"/>
      <c r="Y801"/>
    </row>
    <row r="802" spans="4:25" x14ac:dyDescent="0.25">
      <c r="D802" s="1"/>
      <c r="E802" s="267"/>
      <c r="F802" s="49"/>
      <c r="H802" s="1"/>
      <c r="P802" s="1"/>
      <c r="S802" s="1"/>
      <c r="Y802"/>
    </row>
    <row r="803" spans="4:25" x14ac:dyDescent="0.25">
      <c r="D803" s="1"/>
      <c r="E803" s="267"/>
      <c r="F803" s="49"/>
      <c r="H803" s="1"/>
      <c r="P803" s="1"/>
      <c r="S803" s="1"/>
      <c r="Y803"/>
    </row>
    <row r="804" spans="4:25" x14ac:dyDescent="0.25">
      <c r="D804" s="1"/>
      <c r="E804" s="267"/>
      <c r="F804" s="49"/>
      <c r="H804" s="1"/>
      <c r="P804" s="1"/>
      <c r="S804" s="1"/>
      <c r="Y804"/>
    </row>
    <row r="805" spans="4:25" x14ac:dyDescent="0.25">
      <c r="D805" s="1"/>
      <c r="E805" s="267"/>
      <c r="F805" s="49"/>
      <c r="H805" s="1"/>
      <c r="P805" s="1"/>
      <c r="S805" s="1"/>
      <c r="Y805"/>
    </row>
    <row r="806" spans="4:25" x14ac:dyDescent="0.25">
      <c r="D806" s="1"/>
      <c r="E806" s="267"/>
      <c r="F806" s="49"/>
      <c r="H806" s="1"/>
      <c r="P806" s="1"/>
      <c r="S806" s="1"/>
      <c r="Y806"/>
    </row>
    <row r="807" spans="4:25" x14ac:dyDescent="0.25">
      <c r="D807" s="1"/>
      <c r="E807" s="267"/>
      <c r="F807" s="49"/>
      <c r="H807" s="1"/>
      <c r="P807" s="1"/>
      <c r="S807" s="1"/>
      <c r="Y807"/>
    </row>
    <row r="808" spans="4:25" x14ac:dyDescent="0.25">
      <c r="D808" s="1"/>
      <c r="E808" s="267"/>
      <c r="F808" s="49"/>
      <c r="H808" s="1"/>
      <c r="P808" s="1"/>
      <c r="S808" s="1"/>
      <c r="Y808"/>
    </row>
    <row r="809" spans="4:25" x14ac:dyDescent="0.25">
      <c r="D809" s="1"/>
      <c r="E809" s="267"/>
      <c r="F809" s="49"/>
      <c r="H809" s="1"/>
      <c r="P809" s="1"/>
      <c r="S809" s="1"/>
      <c r="Y809"/>
    </row>
    <row r="810" spans="4:25" x14ac:dyDescent="0.25">
      <c r="D810" s="1"/>
      <c r="E810" s="267"/>
      <c r="F810" s="49"/>
      <c r="H810" s="1"/>
      <c r="P810" s="1"/>
      <c r="S810" s="1"/>
      <c r="Y810"/>
    </row>
    <row r="811" spans="4:25" x14ac:dyDescent="0.25">
      <c r="D811" s="1"/>
      <c r="E811" s="267"/>
      <c r="F811" s="49"/>
      <c r="H811" s="1"/>
      <c r="P811" s="1"/>
      <c r="S811" s="1"/>
      <c r="Y811"/>
    </row>
    <row r="812" spans="4:25" x14ac:dyDescent="0.25">
      <c r="D812" s="1"/>
      <c r="E812" s="267"/>
      <c r="F812" s="49"/>
      <c r="H812" s="1"/>
      <c r="P812" s="1"/>
      <c r="S812" s="1"/>
      <c r="Y812"/>
    </row>
    <row r="813" spans="4:25" x14ac:dyDescent="0.25">
      <c r="D813" s="1"/>
      <c r="E813" s="267"/>
      <c r="F813" s="49"/>
      <c r="H813" s="1"/>
      <c r="P813" s="1"/>
      <c r="S813" s="1"/>
      <c r="Y813"/>
    </row>
    <row r="814" spans="4:25" x14ac:dyDescent="0.25">
      <c r="D814" s="1"/>
      <c r="E814" s="267"/>
      <c r="F814" s="49"/>
      <c r="H814" s="1"/>
      <c r="P814" s="1"/>
      <c r="S814" s="1"/>
      <c r="Y814"/>
    </row>
    <row r="815" spans="4:25" x14ac:dyDescent="0.25">
      <c r="D815" s="1"/>
      <c r="E815" s="267"/>
      <c r="F815" s="49"/>
      <c r="H815" s="1"/>
      <c r="P815" s="1"/>
      <c r="S815" s="1"/>
      <c r="Y815"/>
    </row>
    <row r="816" spans="4:25" x14ac:dyDescent="0.25">
      <c r="D816" s="1"/>
      <c r="E816" s="267"/>
      <c r="F816" s="49"/>
      <c r="H816" s="1"/>
      <c r="P816" s="1"/>
      <c r="S816" s="1"/>
      <c r="Y816"/>
    </row>
    <row r="817" spans="4:25" x14ac:dyDescent="0.25">
      <c r="D817" s="1"/>
      <c r="E817" s="267"/>
      <c r="F817" s="49"/>
      <c r="H817" s="1"/>
      <c r="P817" s="1"/>
      <c r="S817" s="1"/>
      <c r="Y817"/>
    </row>
    <row r="818" spans="4:25" x14ac:dyDescent="0.25">
      <c r="D818" s="1"/>
      <c r="E818" s="267"/>
      <c r="H818" s="1"/>
      <c r="P818" s="1"/>
      <c r="S818" s="1"/>
      <c r="Y818"/>
    </row>
    <row r="819" spans="4:25" x14ac:dyDescent="0.25">
      <c r="D819" s="1"/>
      <c r="E819" s="267"/>
      <c r="H819" s="1"/>
      <c r="P819" s="1"/>
      <c r="S819" s="1"/>
      <c r="Y819"/>
    </row>
    <row r="820" spans="4:25" x14ac:dyDescent="0.25">
      <c r="D820" s="1"/>
      <c r="E820" s="267"/>
      <c r="H820" s="1"/>
      <c r="P820" s="1"/>
      <c r="S820" s="1"/>
      <c r="Y820"/>
    </row>
    <row r="821" spans="4:25" x14ac:dyDescent="0.25">
      <c r="D821" s="1"/>
      <c r="E821" s="267"/>
      <c r="H821" s="1"/>
      <c r="P821" s="1"/>
      <c r="S821" s="1"/>
      <c r="Y821"/>
    </row>
    <row r="822" spans="4:25" x14ac:dyDescent="0.25">
      <c r="D822" s="1"/>
      <c r="E822" s="267"/>
      <c r="H822" s="1"/>
      <c r="P822" s="1"/>
      <c r="S822" s="1"/>
      <c r="Y822"/>
    </row>
    <row r="823" spans="4:25" x14ac:dyDescent="0.25">
      <c r="D823" s="1"/>
      <c r="E823" s="267"/>
      <c r="H823" s="1"/>
      <c r="P823" s="1"/>
      <c r="S823" s="1"/>
      <c r="Y823"/>
    </row>
    <row r="824" spans="4:25" x14ac:dyDescent="0.25">
      <c r="D824" s="1"/>
      <c r="E824" s="267"/>
      <c r="H824" s="1"/>
      <c r="P824" s="1"/>
      <c r="S824" s="1"/>
      <c r="Y824"/>
    </row>
    <row r="825" spans="4:25" x14ac:dyDescent="0.25">
      <c r="D825" s="1"/>
      <c r="E825" s="267"/>
      <c r="H825" s="1"/>
      <c r="P825" s="1"/>
      <c r="S825" s="1"/>
      <c r="Y825"/>
    </row>
    <row r="826" spans="4:25" x14ac:dyDescent="0.25">
      <c r="D826" s="1"/>
      <c r="E826" s="267"/>
      <c r="H826" s="1"/>
      <c r="P826" s="1"/>
      <c r="S826" s="1"/>
      <c r="Y826"/>
    </row>
    <row r="827" spans="4:25" x14ac:dyDescent="0.25">
      <c r="D827" s="1"/>
      <c r="E827" s="267"/>
      <c r="H827" s="1"/>
      <c r="P827" s="1"/>
      <c r="S827" s="1"/>
      <c r="Y827"/>
    </row>
    <row r="828" spans="4:25" x14ac:dyDescent="0.25">
      <c r="D828" s="1"/>
      <c r="E828" s="267"/>
      <c r="H828" s="1"/>
      <c r="P828" s="1"/>
      <c r="S828" s="1"/>
      <c r="Y828"/>
    </row>
    <row r="829" spans="4:25" x14ac:dyDescent="0.25">
      <c r="D829" s="1"/>
      <c r="E829" s="267"/>
      <c r="H829" s="1"/>
      <c r="P829" s="1"/>
      <c r="S829" s="1"/>
      <c r="Y829"/>
    </row>
    <row r="830" spans="4:25" x14ac:dyDescent="0.25">
      <c r="D830" s="1"/>
      <c r="E830" s="267"/>
      <c r="H830" s="1"/>
      <c r="P830" s="1"/>
      <c r="S830" s="1"/>
      <c r="Y830"/>
    </row>
    <row r="831" spans="4:25" x14ac:dyDescent="0.25">
      <c r="D831" s="1"/>
      <c r="E831" s="267"/>
      <c r="H831" s="1"/>
      <c r="P831" s="1"/>
      <c r="S831" s="1"/>
      <c r="Y831"/>
    </row>
    <row r="832" spans="4:25" x14ac:dyDescent="0.25">
      <c r="D832" s="1"/>
      <c r="E832" s="267"/>
      <c r="H832" s="1"/>
      <c r="P832" s="1"/>
      <c r="S832" s="1"/>
      <c r="Y832"/>
    </row>
    <row r="833" spans="4:19" x14ac:dyDescent="0.25">
      <c r="D833" s="1"/>
      <c r="E833" s="267"/>
      <c r="F833" s="49"/>
      <c r="H833" s="1"/>
      <c r="P833" s="1"/>
      <c r="S833" s="1"/>
    </row>
    <row r="834" spans="4:19" x14ac:dyDescent="0.25">
      <c r="D834" s="1"/>
      <c r="E834" s="267"/>
      <c r="F834" s="49"/>
      <c r="H834" s="1"/>
      <c r="P834" s="1"/>
      <c r="S834" s="1"/>
    </row>
    <row r="835" spans="4:19" x14ac:dyDescent="0.25">
      <c r="D835" s="1"/>
      <c r="E835" s="267"/>
      <c r="F835" s="49"/>
      <c r="H835" s="1"/>
      <c r="P835" s="1"/>
      <c r="S835" s="1"/>
    </row>
    <row r="836" spans="4:19" x14ac:dyDescent="0.25">
      <c r="D836" s="1"/>
      <c r="E836" s="267"/>
      <c r="F836" s="49"/>
      <c r="H836" s="1"/>
      <c r="P836" s="1"/>
      <c r="S836" s="1"/>
    </row>
    <row r="837" spans="4:19" x14ac:dyDescent="0.25">
      <c r="D837" s="1"/>
      <c r="E837" s="267"/>
      <c r="F837" s="49"/>
      <c r="H837" s="1"/>
      <c r="P837" s="1"/>
      <c r="S837" s="1"/>
    </row>
    <row r="838" spans="4:19" x14ac:dyDescent="0.25">
      <c r="D838" s="1"/>
      <c r="E838" s="267"/>
      <c r="F838" s="49"/>
      <c r="H838" s="1"/>
      <c r="P838" s="1"/>
      <c r="S838" s="1"/>
    </row>
    <row r="839" spans="4:19" x14ac:dyDescent="0.25">
      <c r="D839" s="1"/>
      <c r="E839" s="267"/>
      <c r="F839" s="49"/>
      <c r="H839" s="1"/>
      <c r="P839" s="1"/>
      <c r="S839" s="1"/>
    </row>
    <row r="840" spans="4:19" x14ac:dyDescent="0.25">
      <c r="D840" s="1"/>
      <c r="E840" s="267"/>
      <c r="F840" s="49"/>
      <c r="H840" s="1"/>
      <c r="P840" s="1"/>
      <c r="S840" s="1"/>
    </row>
    <row r="841" spans="4:19" x14ac:dyDescent="0.25">
      <c r="D841" s="1"/>
      <c r="E841" s="267"/>
      <c r="F841" s="49"/>
      <c r="H841" s="1"/>
      <c r="P841" s="1"/>
      <c r="S841" s="1"/>
    </row>
    <row r="842" spans="4:19" x14ac:dyDescent="0.25">
      <c r="D842" s="1"/>
      <c r="E842" s="267"/>
      <c r="F842" s="49"/>
      <c r="H842" s="1"/>
      <c r="P842" s="1"/>
      <c r="S842" s="1"/>
    </row>
    <row r="843" spans="4:19" x14ac:dyDescent="0.25">
      <c r="D843" s="1"/>
      <c r="E843" s="267"/>
      <c r="F843" s="49"/>
      <c r="H843" s="1"/>
      <c r="P843" s="1"/>
      <c r="S843" s="1"/>
    </row>
    <row r="844" spans="4:19" x14ac:dyDescent="0.25">
      <c r="D844" s="1"/>
      <c r="E844" s="267"/>
      <c r="F844" s="49"/>
      <c r="H844" s="1"/>
      <c r="P844" s="1"/>
      <c r="S844" s="1"/>
    </row>
    <row r="845" spans="4:19" x14ac:dyDescent="0.25">
      <c r="D845" s="1"/>
      <c r="E845" s="267"/>
      <c r="F845" s="49"/>
      <c r="H845" s="1"/>
      <c r="P845" s="1"/>
      <c r="S845" s="1"/>
    </row>
    <row r="846" spans="4:19" x14ac:dyDescent="0.25">
      <c r="D846" s="1"/>
      <c r="E846" s="267"/>
      <c r="F846" s="49"/>
      <c r="H846" s="1"/>
      <c r="P846" s="1"/>
      <c r="S846" s="1"/>
    </row>
    <row r="847" spans="4:19" x14ac:dyDescent="0.25">
      <c r="D847" s="1"/>
      <c r="E847" s="267"/>
      <c r="F847" s="49"/>
      <c r="H847" s="1"/>
      <c r="P847" s="1"/>
      <c r="S847" s="1"/>
    </row>
    <row r="848" spans="4:19" x14ac:dyDescent="0.25">
      <c r="D848" s="1"/>
      <c r="E848" s="267"/>
      <c r="F848" s="49"/>
      <c r="H848" s="1"/>
      <c r="P848" s="1"/>
      <c r="S848" s="1"/>
    </row>
    <row r="849" spans="4:25" x14ac:dyDescent="0.25">
      <c r="D849" s="1"/>
      <c r="E849" s="267"/>
      <c r="F849" s="49"/>
      <c r="H849" s="1"/>
      <c r="P849" s="1"/>
      <c r="S849" s="1"/>
    </row>
    <row r="850" spans="4:25" x14ac:dyDescent="0.25">
      <c r="D850" s="1"/>
      <c r="E850" s="267"/>
      <c r="F850" s="49"/>
      <c r="H850" s="1"/>
      <c r="P850" s="1"/>
      <c r="S850" s="1"/>
    </row>
    <row r="851" spans="4:25" x14ac:dyDescent="0.25">
      <c r="D851" s="1"/>
      <c r="E851" s="267"/>
      <c r="F851" s="49"/>
      <c r="H851" s="1"/>
      <c r="P851" s="1"/>
      <c r="S851" s="1"/>
    </row>
    <row r="852" spans="4:25" x14ac:dyDescent="0.25">
      <c r="D852" s="1"/>
      <c r="E852" s="267"/>
      <c r="F852" s="49"/>
      <c r="H852" s="1"/>
      <c r="P852" s="1"/>
      <c r="S852" s="1"/>
    </row>
    <row r="853" spans="4:25" x14ac:dyDescent="0.25">
      <c r="D853" s="1"/>
      <c r="E853" s="267"/>
      <c r="F853" s="49"/>
      <c r="H853" s="1"/>
      <c r="P853" s="1"/>
      <c r="S853" s="1"/>
    </row>
    <row r="854" spans="4:25" x14ac:dyDescent="0.25">
      <c r="D854" s="1"/>
      <c r="E854" s="267"/>
      <c r="F854" s="49"/>
      <c r="H854" s="1"/>
      <c r="P854" s="1"/>
      <c r="S854" s="1"/>
    </row>
    <row r="855" spans="4:25" x14ac:dyDescent="0.25">
      <c r="D855" s="1"/>
      <c r="E855" s="267"/>
      <c r="F855" s="49"/>
      <c r="H855" s="1"/>
      <c r="P855" s="1"/>
      <c r="S855" s="1"/>
    </row>
    <row r="856" spans="4:25" x14ac:dyDescent="0.25">
      <c r="D856" s="1"/>
      <c r="E856" s="267"/>
      <c r="F856" s="49"/>
      <c r="H856" s="1"/>
      <c r="P856" s="1"/>
      <c r="S856" s="1"/>
    </row>
    <row r="857" spans="4:25" x14ac:dyDescent="0.25">
      <c r="D857" s="1"/>
      <c r="H857" s="1"/>
      <c r="P857" s="1"/>
      <c r="S857" s="1"/>
      <c r="Y857"/>
    </row>
    <row r="858" spans="4:25" x14ac:dyDescent="0.25">
      <c r="D858" s="1"/>
      <c r="H858" s="1"/>
      <c r="P858" s="1"/>
      <c r="S858" s="1"/>
      <c r="Y858"/>
    </row>
    <row r="859" spans="4:25" x14ac:dyDescent="0.25">
      <c r="D859" s="1"/>
      <c r="H859" s="1"/>
      <c r="P859" s="1"/>
      <c r="S859" s="1"/>
      <c r="Y859"/>
    </row>
    <row r="860" spans="4:25" x14ac:dyDescent="0.25">
      <c r="D860" s="1"/>
      <c r="H860" s="1"/>
      <c r="P860" s="1"/>
      <c r="S860" s="1"/>
      <c r="Y860"/>
    </row>
    <row r="861" spans="4:25" x14ac:dyDescent="0.25">
      <c r="D861" s="1"/>
      <c r="H861" s="1"/>
      <c r="P861" s="1"/>
      <c r="S861" s="1"/>
      <c r="Y861"/>
    </row>
    <row r="862" spans="4:25" x14ac:dyDescent="0.25">
      <c r="D862" s="1"/>
      <c r="H862" s="1"/>
      <c r="P862" s="1"/>
      <c r="S862" s="1"/>
      <c r="Y862"/>
    </row>
    <row r="863" spans="4:25" x14ac:dyDescent="0.25">
      <c r="D863" s="1"/>
      <c r="H863" s="1"/>
      <c r="P863" s="1"/>
      <c r="S863" s="1"/>
      <c r="Y863"/>
    </row>
    <row r="864" spans="4:25" x14ac:dyDescent="0.25">
      <c r="D864" s="1"/>
      <c r="H864" s="1"/>
      <c r="P864" s="1"/>
      <c r="S864" s="1"/>
      <c r="Y864"/>
    </row>
    <row r="865" spans="4:25" x14ac:dyDescent="0.25">
      <c r="D865" s="1"/>
      <c r="H865" s="1"/>
      <c r="P865" s="1"/>
      <c r="S865" s="1"/>
      <c r="Y865"/>
    </row>
    <row r="866" spans="4:25" x14ac:dyDescent="0.25">
      <c r="D866" s="1"/>
      <c r="H866" s="1"/>
      <c r="P866" s="1"/>
      <c r="S866" s="1"/>
      <c r="Y866"/>
    </row>
    <row r="867" spans="4:25" x14ac:dyDescent="0.25">
      <c r="D867" s="1"/>
      <c r="H867" s="1"/>
      <c r="P867" s="1"/>
      <c r="S867" s="1"/>
      <c r="Y867"/>
    </row>
    <row r="868" spans="4:25" x14ac:dyDescent="0.25">
      <c r="D868" s="1"/>
      <c r="H868" s="1"/>
      <c r="P868" s="1"/>
      <c r="S868" s="1"/>
      <c r="Y868"/>
    </row>
    <row r="869" spans="4:25" x14ac:dyDescent="0.25">
      <c r="D869" s="1"/>
      <c r="H869" s="1"/>
      <c r="P869" s="1"/>
      <c r="S869" s="1"/>
      <c r="Y869"/>
    </row>
    <row r="870" spans="4:25" x14ac:dyDescent="0.25">
      <c r="D870" s="1"/>
      <c r="H870" s="1"/>
      <c r="P870" s="1"/>
      <c r="S870" s="1"/>
      <c r="Y870"/>
    </row>
    <row r="871" spans="4:25" x14ac:dyDescent="0.25">
      <c r="D871" s="1"/>
      <c r="H871" s="1"/>
      <c r="P871" s="1"/>
      <c r="S871" s="1"/>
      <c r="Y871"/>
    </row>
    <row r="872" spans="4:25" x14ac:dyDescent="0.25">
      <c r="D872" s="1"/>
      <c r="F872" s="49"/>
      <c r="H872" s="1"/>
      <c r="P872" s="1"/>
      <c r="S872" s="1"/>
      <c r="Y872"/>
    </row>
    <row r="873" spans="4:25" x14ac:dyDescent="0.25">
      <c r="D873" s="1"/>
      <c r="F873" s="49"/>
      <c r="H873" s="1"/>
      <c r="P873" s="1"/>
      <c r="S873" s="1"/>
      <c r="Y873"/>
    </row>
    <row r="874" spans="4:25" x14ac:dyDescent="0.25">
      <c r="D874" s="1"/>
      <c r="F874" s="49"/>
      <c r="H874" s="1"/>
      <c r="P874" s="1"/>
      <c r="S874" s="1"/>
      <c r="Y874"/>
    </row>
    <row r="875" spans="4:25" x14ac:dyDescent="0.25">
      <c r="D875" s="1"/>
      <c r="F875" s="49"/>
      <c r="H875" s="1"/>
      <c r="P875" s="1"/>
      <c r="S875" s="1"/>
      <c r="Y875"/>
    </row>
    <row r="876" spans="4:25" x14ac:dyDescent="0.25">
      <c r="D876" s="1"/>
      <c r="F876" s="49"/>
      <c r="H876" s="1"/>
      <c r="P876" s="1"/>
      <c r="S876" s="1"/>
      <c r="Y876"/>
    </row>
    <row r="877" spans="4:25" x14ac:dyDescent="0.25">
      <c r="D877" s="1"/>
      <c r="F877" s="49"/>
      <c r="H877" s="1"/>
      <c r="P877" s="1"/>
      <c r="S877" s="1"/>
      <c r="Y877"/>
    </row>
    <row r="878" spans="4:25" x14ac:dyDescent="0.25">
      <c r="D878" s="1"/>
      <c r="F878" s="49"/>
      <c r="H878" s="1"/>
      <c r="P878" s="1"/>
      <c r="S878" s="1"/>
      <c r="Y878"/>
    </row>
    <row r="879" spans="4:25" x14ac:dyDescent="0.25">
      <c r="D879" s="1"/>
      <c r="F879" s="49"/>
      <c r="H879" s="1"/>
      <c r="P879" s="1"/>
      <c r="S879" s="1"/>
      <c r="Y879"/>
    </row>
    <row r="880" spans="4:25" x14ac:dyDescent="0.25">
      <c r="D880" s="1"/>
      <c r="F880" s="49"/>
      <c r="H880" s="1"/>
      <c r="P880" s="1"/>
      <c r="S880" s="1"/>
      <c r="Y880"/>
    </row>
    <row r="881" spans="4:25" x14ac:dyDescent="0.25">
      <c r="D881" s="1"/>
      <c r="F881" s="49"/>
      <c r="H881" s="1"/>
      <c r="P881" s="1"/>
      <c r="S881" s="1"/>
      <c r="Y881"/>
    </row>
    <row r="882" spans="4:25" x14ac:dyDescent="0.25">
      <c r="D882" s="1"/>
      <c r="F882" s="49"/>
      <c r="H882" s="1"/>
      <c r="P882" s="1"/>
      <c r="S882" s="1"/>
      <c r="Y882"/>
    </row>
    <row r="883" spans="4:25" x14ac:dyDescent="0.25">
      <c r="D883" s="1"/>
      <c r="F883" s="49"/>
      <c r="H883" s="1"/>
      <c r="P883" s="1"/>
      <c r="S883" s="1"/>
      <c r="Y883"/>
    </row>
    <row r="884" spans="4:25" x14ac:dyDescent="0.25">
      <c r="D884" s="1"/>
      <c r="F884" s="49"/>
      <c r="H884" s="1"/>
      <c r="P884" s="1"/>
      <c r="S884" s="1"/>
      <c r="Y884"/>
    </row>
    <row r="885" spans="4:25" x14ac:dyDescent="0.25">
      <c r="D885" s="1"/>
      <c r="F885" s="49"/>
      <c r="H885" s="1"/>
      <c r="P885" s="1"/>
      <c r="S885" s="1"/>
      <c r="Y885"/>
    </row>
    <row r="886" spans="4:25" x14ac:dyDescent="0.25">
      <c r="D886" s="1"/>
      <c r="F886" s="49"/>
      <c r="H886" s="1"/>
      <c r="P886" s="1"/>
      <c r="S886" s="1"/>
      <c r="Y886"/>
    </row>
    <row r="887" spans="4:25" x14ac:dyDescent="0.25">
      <c r="D887" s="1"/>
      <c r="F887" s="49"/>
      <c r="H887" s="1"/>
      <c r="P887" s="1"/>
      <c r="S887" s="1"/>
      <c r="Y887"/>
    </row>
    <row r="888" spans="4:25" x14ac:dyDescent="0.25">
      <c r="D888" s="1"/>
      <c r="F888" s="49"/>
      <c r="H888" s="1"/>
      <c r="P888" s="1"/>
      <c r="S888" s="1"/>
      <c r="Y888"/>
    </row>
    <row r="889" spans="4:25" x14ac:dyDescent="0.25">
      <c r="D889" s="1"/>
      <c r="F889" s="49"/>
      <c r="H889" s="1"/>
      <c r="P889" s="1"/>
      <c r="S889" s="1"/>
      <c r="Y889"/>
    </row>
    <row r="890" spans="4:25" x14ac:dyDescent="0.25">
      <c r="D890" s="1"/>
      <c r="F890" s="49"/>
      <c r="H890" s="1"/>
      <c r="P890" s="1"/>
      <c r="S890" s="1"/>
      <c r="Y890"/>
    </row>
    <row r="891" spans="4:25" x14ac:dyDescent="0.25">
      <c r="D891" s="1"/>
      <c r="F891" s="49"/>
      <c r="H891" s="1"/>
      <c r="P891" s="1"/>
      <c r="S891" s="1"/>
      <c r="Y891"/>
    </row>
    <row r="892" spans="4:25" x14ac:dyDescent="0.25">
      <c r="D892" s="1"/>
      <c r="F892" s="49"/>
      <c r="H892" s="1"/>
      <c r="P892" s="1"/>
      <c r="S892" s="1"/>
      <c r="Y892"/>
    </row>
    <row r="893" spans="4:25" x14ac:dyDescent="0.25">
      <c r="D893" s="1"/>
      <c r="F893" s="49"/>
      <c r="H893" s="1"/>
      <c r="P893" s="1"/>
      <c r="S893" s="1"/>
      <c r="Y893"/>
    </row>
    <row r="894" spans="4:25" x14ac:dyDescent="0.25">
      <c r="D894" s="1"/>
      <c r="F894" s="49"/>
      <c r="H894" s="1"/>
      <c r="P894" s="1"/>
      <c r="S894" s="1"/>
      <c r="Y894"/>
    </row>
    <row r="895" spans="4:25" x14ac:dyDescent="0.25">
      <c r="D895" s="1"/>
      <c r="F895" s="49"/>
      <c r="H895" s="1"/>
      <c r="P895" s="1"/>
      <c r="S895" s="1"/>
      <c r="Y895"/>
    </row>
    <row r="896" spans="4:25" x14ac:dyDescent="0.25">
      <c r="D896" s="1"/>
      <c r="E896" s="267"/>
      <c r="H896" s="1"/>
      <c r="P896" s="1"/>
      <c r="S896" s="1"/>
      <c r="Y896"/>
    </row>
    <row r="897" spans="4:25" x14ac:dyDescent="0.25">
      <c r="D897" s="1"/>
      <c r="E897" s="267"/>
      <c r="H897" s="1"/>
      <c r="P897" s="1"/>
      <c r="S897" s="1"/>
      <c r="Y897"/>
    </row>
    <row r="898" spans="4:25" x14ac:dyDescent="0.25">
      <c r="D898" s="1"/>
      <c r="E898" s="267"/>
      <c r="H898" s="1"/>
      <c r="P898" s="1"/>
      <c r="S898" s="1"/>
      <c r="Y898"/>
    </row>
    <row r="899" spans="4:25" x14ac:dyDescent="0.25">
      <c r="D899" s="1"/>
      <c r="E899" s="267"/>
      <c r="H899" s="1"/>
      <c r="P899" s="1"/>
      <c r="S899" s="1"/>
      <c r="Y899"/>
    </row>
    <row r="900" spans="4:25" x14ac:dyDescent="0.25">
      <c r="D900" s="1"/>
      <c r="E900" s="267"/>
      <c r="H900" s="1"/>
      <c r="P900" s="1"/>
      <c r="S900" s="1"/>
      <c r="Y900"/>
    </row>
    <row r="901" spans="4:25" x14ac:dyDescent="0.25">
      <c r="D901" s="1"/>
      <c r="E901" s="267"/>
      <c r="H901" s="1"/>
      <c r="P901" s="1"/>
      <c r="S901" s="1"/>
      <c r="Y901"/>
    </row>
    <row r="902" spans="4:25" x14ac:dyDescent="0.25">
      <c r="D902" s="1"/>
      <c r="E902" s="267"/>
      <c r="H902" s="1"/>
      <c r="P902" s="1"/>
      <c r="S902" s="1"/>
      <c r="Y902"/>
    </row>
    <row r="903" spans="4:25" x14ac:dyDescent="0.25">
      <c r="D903" s="1"/>
      <c r="E903" s="267"/>
      <c r="H903" s="1"/>
      <c r="P903" s="1"/>
      <c r="S903" s="1"/>
      <c r="Y903"/>
    </row>
    <row r="904" spans="4:25" x14ac:dyDescent="0.25">
      <c r="D904" s="1"/>
      <c r="E904" s="267"/>
      <c r="H904" s="1"/>
      <c r="P904" s="1"/>
      <c r="S904" s="1"/>
      <c r="Y904"/>
    </row>
    <row r="905" spans="4:25" x14ac:dyDescent="0.25">
      <c r="D905" s="1"/>
      <c r="E905" s="267"/>
      <c r="H905" s="1"/>
      <c r="P905" s="1"/>
      <c r="S905" s="1"/>
      <c r="Y905"/>
    </row>
    <row r="906" spans="4:25" x14ac:dyDescent="0.25">
      <c r="D906" s="1"/>
      <c r="E906" s="267"/>
      <c r="H906" s="1"/>
      <c r="P906" s="1"/>
      <c r="S906" s="1"/>
      <c r="Y906"/>
    </row>
    <row r="907" spans="4:25" x14ac:dyDescent="0.25">
      <c r="D907" s="1"/>
      <c r="E907" s="267"/>
      <c r="H907" s="1"/>
      <c r="P907" s="1"/>
      <c r="S907" s="1"/>
      <c r="Y907"/>
    </row>
    <row r="908" spans="4:25" x14ac:dyDescent="0.25">
      <c r="D908" s="1"/>
      <c r="E908" s="267"/>
      <c r="H908" s="1"/>
      <c r="P908" s="1"/>
      <c r="S908" s="1"/>
      <c r="Y908"/>
    </row>
    <row r="909" spans="4:25" x14ac:dyDescent="0.25">
      <c r="D909" s="1"/>
      <c r="E909" s="267"/>
      <c r="H909" s="1"/>
      <c r="P909" s="1"/>
      <c r="S909" s="1"/>
      <c r="Y909"/>
    </row>
    <row r="910" spans="4:25" x14ac:dyDescent="0.25">
      <c r="D910" s="1"/>
      <c r="E910" s="267"/>
      <c r="H910" s="1"/>
      <c r="P910" s="1"/>
      <c r="S910" s="1"/>
      <c r="Y910"/>
    </row>
    <row r="911" spans="4:25" x14ac:dyDescent="0.25">
      <c r="D911" s="1"/>
      <c r="E911" s="267"/>
      <c r="F911" s="49"/>
      <c r="H911" s="1"/>
      <c r="P911" s="1"/>
      <c r="S911" s="1"/>
      <c r="Y911"/>
    </row>
    <row r="912" spans="4:25" x14ac:dyDescent="0.25">
      <c r="D912" s="1"/>
      <c r="E912" s="267"/>
      <c r="F912" s="49"/>
      <c r="H912" s="1"/>
      <c r="P912" s="1"/>
      <c r="S912" s="1"/>
      <c r="Y912"/>
    </row>
    <row r="913" spans="4:25" x14ac:dyDescent="0.25">
      <c r="D913" s="1"/>
      <c r="E913" s="267"/>
      <c r="F913" s="49"/>
      <c r="H913" s="1"/>
      <c r="P913" s="1"/>
      <c r="S913" s="1"/>
      <c r="Y913"/>
    </row>
    <row r="914" spans="4:25" x14ac:dyDescent="0.25">
      <c r="D914" s="1"/>
      <c r="E914" s="267"/>
      <c r="F914" s="49"/>
      <c r="H914" s="1"/>
      <c r="P914" s="1"/>
      <c r="S914" s="1"/>
      <c r="Y914"/>
    </row>
    <row r="915" spans="4:25" x14ac:dyDescent="0.25">
      <c r="D915" s="1"/>
      <c r="E915" s="267"/>
      <c r="F915" s="49"/>
      <c r="H915" s="1"/>
      <c r="P915" s="1"/>
      <c r="S915" s="1"/>
      <c r="Y915"/>
    </row>
    <row r="916" spans="4:25" x14ac:dyDescent="0.25">
      <c r="D916" s="1"/>
      <c r="E916" s="267"/>
      <c r="F916" s="49"/>
      <c r="H916" s="1"/>
      <c r="P916" s="1"/>
      <c r="S916" s="1"/>
      <c r="Y916"/>
    </row>
    <row r="917" spans="4:25" x14ac:dyDescent="0.25">
      <c r="D917" s="1"/>
      <c r="E917" s="267"/>
      <c r="F917" s="49"/>
      <c r="H917" s="1"/>
      <c r="P917" s="1"/>
      <c r="S917" s="1"/>
      <c r="Y917"/>
    </row>
    <row r="918" spans="4:25" x14ac:dyDescent="0.25">
      <c r="D918" s="1"/>
      <c r="E918" s="267"/>
      <c r="F918" s="49"/>
      <c r="H918" s="1"/>
      <c r="P918" s="1"/>
      <c r="S918" s="1"/>
      <c r="Y918"/>
    </row>
    <row r="919" spans="4:25" x14ac:dyDescent="0.25">
      <c r="D919" s="1"/>
      <c r="E919" s="267"/>
      <c r="F919" s="49"/>
      <c r="H919" s="1"/>
      <c r="P919" s="1"/>
      <c r="S919" s="1"/>
      <c r="Y919"/>
    </row>
    <row r="920" spans="4:25" x14ac:dyDescent="0.25">
      <c r="D920" s="1"/>
      <c r="E920" s="267"/>
      <c r="F920" s="49"/>
      <c r="H920" s="1"/>
      <c r="P920" s="1"/>
      <c r="S920" s="1"/>
      <c r="Y920"/>
    </row>
    <row r="921" spans="4:25" x14ac:dyDescent="0.25">
      <c r="D921" s="1"/>
      <c r="E921" s="267"/>
      <c r="F921" s="49"/>
      <c r="H921" s="1"/>
      <c r="P921" s="1"/>
      <c r="S921" s="1"/>
      <c r="Y921"/>
    </row>
    <row r="922" spans="4:25" x14ac:dyDescent="0.25">
      <c r="D922" s="1"/>
      <c r="E922" s="267"/>
      <c r="F922" s="49"/>
      <c r="H922" s="1"/>
      <c r="P922" s="1"/>
      <c r="S922" s="1"/>
      <c r="Y922"/>
    </row>
    <row r="923" spans="4:25" x14ac:dyDescent="0.25">
      <c r="D923" s="1"/>
      <c r="E923" s="267"/>
      <c r="F923" s="49"/>
      <c r="H923" s="1"/>
      <c r="P923" s="1"/>
      <c r="S923" s="1"/>
      <c r="Y923"/>
    </row>
    <row r="924" spans="4:25" x14ac:dyDescent="0.25">
      <c r="D924" s="1"/>
      <c r="E924" s="267"/>
      <c r="F924" s="49"/>
      <c r="H924" s="1"/>
      <c r="P924" s="1"/>
      <c r="S924" s="1"/>
      <c r="Y924"/>
    </row>
    <row r="925" spans="4:25" x14ac:dyDescent="0.25">
      <c r="D925" s="1"/>
      <c r="E925" s="267"/>
      <c r="F925" s="49"/>
      <c r="H925" s="1"/>
      <c r="P925" s="1"/>
      <c r="S925" s="1"/>
      <c r="Y925"/>
    </row>
    <row r="926" spans="4:25" x14ac:dyDescent="0.25">
      <c r="D926" s="1"/>
      <c r="E926" s="267"/>
      <c r="F926" s="49"/>
      <c r="H926" s="1"/>
      <c r="P926" s="1"/>
      <c r="S926" s="1"/>
      <c r="Y926"/>
    </row>
    <row r="927" spans="4:25" x14ac:dyDescent="0.25">
      <c r="D927" s="1"/>
      <c r="E927" s="267"/>
      <c r="F927" s="49"/>
      <c r="H927" s="1"/>
      <c r="P927" s="1"/>
      <c r="S927" s="1"/>
      <c r="Y927"/>
    </row>
    <row r="928" spans="4:25" x14ac:dyDescent="0.25">
      <c r="D928" s="1"/>
      <c r="E928" s="267"/>
      <c r="F928" s="49"/>
      <c r="H928" s="1"/>
      <c r="P928" s="1"/>
      <c r="S928" s="1"/>
      <c r="Y928"/>
    </row>
    <row r="929" spans="4:25" x14ac:dyDescent="0.25">
      <c r="D929" s="1"/>
      <c r="E929" s="267"/>
      <c r="F929" s="49"/>
      <c r="H929" s="1"/>
      <c r="P929" s="1"/>
      <c r="S929" s="1"/>
      <c r="Y929"/>
    </row>
    <row r="930" spans="4:25" x14ac:dyDescent="0.25">
      <c r="D930" s="1"/>
      <c r="E930" s="267"/>
      <c r="F930" s="49"/>
      <c r="H930" s="1"/>
      <c r="P930" s="1"/>
      <c r="S930" s="1"/>
      <c r="Y930"/>
    </row>
    <row r="931" spans="4:25" x14ac:dyDescent="0.25">
      <c r="D931" s="1"/>
      <c r="E931" s="267"/>
      <c r="F931" s="49"/>
      <c r="H931" s="1"/>
      <c r="P931" s="1"/>
      <c r="S931" s="1"/>
      <c r="Y931"/>
    </row>
    <row r="932" spans="4:25" x14ac:dyDescent="0.25">
      <c r="D932" s="1"/>
      <c r="E932" s="267"/>
      <c r="F932" s="49"/>
      <c r="H932" s="1"/>
      <c r="P932" s="1"/>
      <c r="S932" s="1"/>
      <c r="Y932"/>
    </row>
    <row r="933" spans="4:25" x14ac:dyDescent="0.25">
      <c r="D933" s="1"/>
      <c r="E933" s="267"/>
      <c r="F933" s="49"/>
      <c r="H933" s="1"/>
      <c r="P933" s="1"/>
      <c r="S933" s="1"/>
      <c r="Y933"/>
    </row>
    <row r="934" spans="4:25" x14ac:dyDescent="0.25">
      <c r="D934" s="1"/>
      <c r="E934" s="267"/>
      <c r="F934" s="49"/>
      <c r="H934" s="1"/>
      <c r="P934" s="1"/>
      <c r="S934" s="1"/>
      <c r="Y934"/>
    </row>
    <row r="935" spans="4:25" x14ac:dyDescent="0.25">
      <c r="D935" s="1"/>
      <c r="E935" s="267"/>
      <c r="H935" s="1"/>
      <c r="P935" s="1"/>
      <c r="S935" s="1"/>
      <c r="Y935"/>
    </row>
    <row r="936" spans="4:25" x14ac:dyDescent="0.25">
      <c r="D936" s="1"/>
      <c r="E936" s="267"/>
      <c r="H936" s="1"/>
      <c r="P936" s="1"/>
      <c r="S936" s="1"/>
      <c r="Y936"/>
    </row>
    <row r="937" spans="4:25" x14ac:dyDescent="0.25">
      <c r="D937" s="1"/>
      <c r="E937" s="267"/>
      <c r="H937" s="1"/>
      <c r="P937" s="1"/>
      <c r="S937" s="1"/>
      <c r="Y937"/>
    </row>
    <row r="938" spans="4:25" x14ac:dyDescent="0.25">
      <c r="D938" s="1"/>
      <c r="E938" s="267"/>
      <c r="H938" s="1"/>
      <c r="P938" s="1"/>
      <c r="S938" s="1"/>
      <c r="Y938"/>
    </row>
    <row r="939" spans="4:25" x14ac:dyDescent="0.25">
      <c r="D939" s="1"/>
      <c r="E939" s="267"/>
      <c r="H939" s="1"/>
      <c r="P939" s="1"/>
      <c r="S939" s="1"/>
      <c r="Y939"/>
    </row>
    <row r="940" spans="4:25" x14ac:dyDescent="0.25">
      <c r="D940" s="1"/>
      <c r="E940" s="267"/>
      <c r="H940" s="1"/>
      <c r="P940" s="1"/>
      <c r="S940" s="1"/>
      <c r="Y940"/>
    </row>
    <row r="941" spans="4:25" x14ac:dyDescent="0.25">
      <c r="D941" s="1"/>
      <c r="E941" s="267"/>
      <c r="H941" s="1"/>
      <c r="P941" s="1"/>
      <c r="S941" s="1"/>
      <c r="Y941"/>
    </row>
    <row r="942" spans="4:25" x14ac:dyDescent="0.25">
      <c r="D942" s="1"/>
      <c r="E942" s="267"/>
      <c r="H942" s="1"/>
      <c r="P942" s="1"/>
      <c r="S942" s="1"/>
      <c r="Y942"/>
    </row>
    <row r="943" spans="4:25" x14ac:dyDescent="0.25">
      <c r="D943" s="1"/>
      <c r="E943" s="267"/>
      <c r="H943" s="1"/>
      <c r="P943" s="1"/>
      <c r="S943" s="1"/>
      <c r="Y943"/>
    </row>
    <row r="944" spans="4:25" x14ac:dyDescent="0.25">
      <c r="D944" s="1"/>
      <c r="E944" s="267"/>
      <c r="H944" s="1"/>
      <c r="P944" s="1"/>
      <c r="S944" s="1"/>
      <c r="Y944"/>
    </row>
    <row r="945" spans="4:25" x14ac:dyDescent="0.25">
      <c r="D945" s="1"/>
      <c r="E945" s="267"/>
      <c r="H945" s="1"/>
      <c r="P945" s="1"/>
      <c r="S945" s="1"/>
      <c r="Y945"/>
    </row>
    <row r="946" spans="4:25" x14ac:dyDescent="0.25">
      <c r="D946" s="1"/>
      <c r="E946" s="267"/>
      <c r="H946" s="1"/>
      <c r="P946" s="1"/>
      <c r="S946" s="1"/>
      <c r="Y946"/>
    </row>
    <row r="947" spans="4:25" x14ac:dyDescent="0.25">
      <c r="D947" s="1"/>
      <c r="E947" s="267"/>
      <c r="H947" s="1"/>
      <c r="P947" s="1"/>
      <c r="S947" s="1"/>
      <c r="Y947"/>
    </row>
    <row r="948" spans="4:25" x14ac:dyDescent="0.25">
      <c r="D948" s="1"/>
      <c r="E948" s="267"/>
      <c r="H948" s="1"/>
      <c r="P948" s="1"/>
      <c r="S948" s="1"/>
      <c r="Y948"/>
    </row>
    <row r="949" spans="4:25" x14ac:dyDescent="0.25">
      <c r="D949" s="1"/>
      <c r="E949" s="267"/>
      <c r="H949" s="1"/>
      <c r="P949" s="1"/>
      <c r="S949" s="1"/>
      <c r="Y949"/>
    </row>
    <row r="950" spans="4:25" x14ac:dyDescent="0.25">
      <c r="D950" s="1"/>
      <c r="E950" s="267"/>
      <c r="F950" s="49"/>
      <c r="H950" s="1"/>
      <c r="P950" s="1"/>
      <c r="S950" s="1"/>
      <c r="Y950"/>
    </row>
    <row r="951" spans="4:25" x14ac:dyDescent="0.25">
      <c r="D951" s="1"/>
      <c r="E951" s="267"/>
      <c r="F951" s="49"/>
      <c r="H951" s="1"/>
      <c r="P951" s="1"/>
      <c r="S951" s="1"/>
      <c r="Y951"/>
    </row>
    <row r="952" spans="4:25" x14ac:dyDescent="0.25">
      <c r="D952" s="1"/>
      <c r="E952" s="267"/>
      <c r="F952" s="49"/>
      <c r="H952" s="1"/>
      <c r="P952" s="1"/>
      <c r="S952" s="1"/>
      <c r="Y952"/>
    </row>
    <row r="953" spans="4:25" x14ac:dyDescent="0.25">
      <c r="D953" s="1"/>
      <c r="E953" s="267"/>
      <c r="F953" s="49"/>
      <c r="H953" s="1"/>
      <c r="P953" s="1"/>
      <c r="S953" s="1"/>
      <c r="Y953"/>
    </row>
    <row r="954" spans="4:25" x14ac:dyDescent="0.25">
      <c r="D954" s="1"/>
      <c r="E954" s="267"/>
      <c r="F954" s="49"/>
      <c r="H954" s="1"/>
      <c r="P954" s="1"/>
      <c r="S954" s="1"/>
      <c r="Y954"/>
    </row>
    <row r="955" spans="4:25" x14ac:dyDescent="0.25">
      <c r="D955" s="1"/>
      <c r="E955" s="267"/>
      <c r="F955" s="49"/>
      <c r="H955" s="1"/>
      <c r="P955" s="1"/>
      <c r="S955" s="1"/>
      <c r="Y955"/>
    </row>
    <row r="956" spans="4:25" x14ac:dyDescent="0.25">
      <c r="D956" s="1"/>
      <c r="E956" s="267"/>
      <c r="F956" s="49"/>
      <c r="H956" s="1"/>
      <c r="P956" s="1"/>
      <c r="S956" s="1"/>
      <c r="Y956"/>
    </row>
    <row r="957" spans="4:25" x14ac:dyDescent="0.25">
      <c r="D957" s="1"/>
      <c r="E957" s="267"/>
      <c r="F957" s="49"/>
      <c r="H957" s="1"/>
      <c r="P957" s="1"/>
      <c r="S957" s="1"/>
      <c r="Y957"/>
    </row>
    <row r="958" spans="4:25" x14ac:dyDescent="0.25">
      <c r="D958" s="1"/>
      <c r="E958" s="267"/>
      <c r="F958" s="49"/>
      <c r="H958" s="1"/>
      <c r="P958" s="1"/>
      <c r="S958" s="1"/>
      <c r="Y958"/>
    </row>
    <row r="959" spans="4:25" x14ac:dyDescent="0.25">
      <c r="D959" s="1"/>
      <c r="E959" s="267"/>
      <c r="F959" s="49"/>
      <c r="H959" s="1"/>
      <c r="P959" s="1"/>
      <c r="S959" s="1"/>
      <c r="Y959"/>
    </row>
    <row r="960" spans="4:25" x14ac:dyDescent="0.25">
      <c r="D960" s="1"/>
      <c r="E960" s="267"/>
      <c r="F960" s="49"/>
      <c r="H960" s="1"/>
      <c r="P960" s="1"/>
      <c r="S960" s="1"/>
      <c r="Y960"/>
    </row>
    <row r="961" spans="4:25" x14ac:dyDescent="0.25">
      <c r="D961" s="1"/>
      <c r="E961" s="267"/>
      <c r="F961" s="49"/>
      <c r="H961" s="1"/>
      <c r="P961" s="1"/>
      <c r="S961" s="1"/>
      <c r="Y961"/>
    </row>
    <row r="962" spans="4:25" x14ac:dyDescent="0.25">
      <c r="D962" s="1"/>
      <c r="E962" s="267"/>
      <c r="F962" s="49"/>
      <c r="H962" s="1"/>
      <c r="P962" s="1"/>
      <c r="S962" s="1"/>
      <c r="Y962"/>
    </row>
    <row r="963" spans="4:25" x14ac:dyDescent="0.25">
      <c r="D963" s="1"/>
      <c r="E963" s="267"/>
      <c r="F963" s="49"/>
      <c r="H963" s="1"/>
      <c r="P963" s="1"/>
      <c r="S963" s="1"/>
      <c r="Y963"/>
    </row>
    <row r="964" spans="4:25" x14ac:dyDescent="0.25">
      <c r="D964" s="1"/>
      <c r="E964" s="267"/>
      <c r="F964" s="49"/>
      <c r="H964" s="1"/>
      <c r="P964" s="1"/>
      <c r="S964" s="1"/>
      <c r="Y964"/>
    </row>
    <row r="965" spans="4:25" x14ac:dyDescent="0.25">
      <c r="D965" s="1"/>
      <c r="E965" s="267"/>
      <c r="F965" s="49"/>
      <c r="H965" s="1"/>
      <c r="P965" s="1"/>
      <c r="S965" s="1"/>
      <c r="Y965"/>
    </row>
    <row r="966" spans="4:25" x14ac:dyDescent="0.25">
      <c r="D966" s="1"/>
      <c r="E966" s="267"/>
      <c r="F966" s="49"/>
      <c r="H966" s="1"/>
      <c r="P966" s="1"/>
      <c r="S966" s="1"/>
      <c r="Y966"/>
    </row>
    <row r="967" spans="4:25" x14ac:dyDescent="0.25">
      <c r="D967" s="1"/>
      <c r="E967" s="267"/>
      <c r="F967" s="49"/>
      <c r="H967" s="1"/>
      <c r="P967" s="1"/>
      <c r="S967" s="1"/>
      <c r="Y967"/>
    </row>
    <row r="968" spans="4:25" x14ac:dyDescent="0.25">
      <c r="D968" s="1"/>
      <c r="E968" s="267"/>
      <c r="F968" s="49"/>
      <c r="H968" s="1"/>
      <c r="P968" s="1"/>
      <c r="S968" s="1"/>
      <c r="Y968"/>
    </row>
    <row r="969" spans="4:25" x14ac:dyDescent="0.25">
      <c r="D969" s="1"/>
      <c r="E969" s="267"/>
      <c r="F969" s="49"/>
      <c r="H969" s="1"/>
      <c r="P969" s="1"/>
      <c r="S969" s="1"/>
      <c r="Y969"/>
    </row>
    <row r="970" spans="4:25" x14ac:dyDescent="0.25">
      <c r="D970" s="1"/>
      <c r="E970" s="267"/>
      <c r="F970" s="49"/>
      <c r="H970" s="1"/>
      <c r="P970" s="1"/>
      <c r="S970" s="1"/>
      <c r="Y970"/>
    </row>
    <row r="971" spans="4:25" x14ac:dyDescent="0.25">
      <c r="D971" s="1"/>
      <c r="E971" s="267"/>
      <c r="F971" s="49"/>
      <c r="H971" s="1"/>
      <c r="P971" s="1"/>
      <c r="S971" s="1"/>
      <c r="Y971"/>
    </row>
    <row r="972" spans="4:25" x14ac:dyDescent="0.25">
      <c r="D972" s="1"/>
      <c r="E972" s="267"/>
      <c r="F972" s="49"/>
      <c r="H972" s="1"/>
      <c r="P972" s="1"/>
      <c r="S972" s="1"/>
      <c r="Y972"/>
    </row>
    <row r="973" spans="4:25" x14ac:dyDescent="0.25">
      <c r="D973" s="1"/>
      <c r="E973" s="267"/>
      <c r="F973" s="49"/>
      <c r="H973" s="1"/>
      <c r="P973" s="1"/>
      <c r="S973" s="1"/>
      <c r="Y973"/>
    </row>
    <row r="974" spans="4:25" x14ac:dyDescent="0.25">
      <c r="D974" s="1"/>
      <c r="E974" s="267"/>
      <c r="H974" s="1"/>
      <c r="P974" s="1"/>
      <c r="S974" s="1"/>
      <c r="Y974"/>
    </row>
    <row r="975" spans="4:25" x14ac:dyDescent="0.25">
      <c r="D975" s="1"/>
      <c r="E975" s="267"/>
      <c r="H975" s="1"/>
      <c r="P975" s="1"/>
      <c r="S975" s="1"/>
      <c r="Y975"/>
    </row>
    <row r="976" spans="4:25" x14ac:dyDescent="0.25">
      <c r="D976" s="1"/>
      <c r="E976" s="267"/>
      <c r="H976" s="1"/>
      <c r="P976" s="1"/>
      <c r="S976" s="1"/>
      <c r="Y976"/>
    </row>
    <row r="977" spans="4:25" x14ac:dyDescent="0.25">
      <c r="D977" s="1"/>
      <c r="E977" s="267"/>
      <c r="H977" s="1"/>
      <c r="P977" s="1"/>
      <c r="S977" s="1"/>
      <c r="Y977"/>
    </row>
    <row r="978" spans="4:25" x14ac:dyDescent="0.25">
      <c r="D978" s="1"/>
      <c r="E978" s="267"/>
      <c r="H978" s="1"/>
      <c r="P978" s="1"/>
      <c r="S978" s="1"/>
      <c r="Y978"/>
    </row>
    <row r="979" spans="4:25" x14ac:dyDescent="0.25">
      <c r="D979" s="1"/>
      <c r="E979" s="267"/>
      <c r="H979" s="1"/>
      <c r="P979" s="1"/>
      <c r="S979" s="1"/>
      <c r="Y979"/>
    </row>
    <row r="980" spans="4:25" x14ac:dyDescent="0.25">
      <c r="D980" s="1"/>
      <c r="E980" s="267"/>
      <c r="H980" s="1"/>
      <c r="P980" s="1"/>
      <c r="S980" s="1"/>
      <c r="Y980"/>
    </row>
    <row r="981" spans="4:25" x14ac:dyDescent="0.25">
      <c r="D981" s="1"/>
      <c r="E981" s="267"/>
      <c r="H981" s="1"/>
      <c r="P981" s="1"/>
      <c r="S981" s="1"/>
      <c r="Y981"/>
    </row>
    <row r="982" spans="4:25" x14ac:dyDescent="0.25">
      <c r="D982" s="1"/>
      <c r="E982" s="267"/>
      <c r="H982" s="1"/>
      <c r="P982" s="1"/>
      <c r="S982" s="1"/>
      <c r="Y982"/>
    </row>
    <row r="983" spans="4:25" x14ac:dyDescent="0.25">
      <c r="D983" s="1"/>
      <c r="E983" s="267"/>
      <c r="H983" s="1"/>
      <c r="P983" s="1"/>
      <c r="S983" s="1"/>
      <c r="Y983"/>
    </row>
    <row r="984" spans="4:25" x14ac:dyDescent="0.25">
      <c r="D984" s="1"/>
      <c r="E984" s="267"/>
      <c r="H984" s="1"/>
      <c r="P984" s="1"/>
      <c r="S984" s="1"/>
      <c r="Y984"/>
    </row>
    <row r="985" spans="4:25" x14ac:dyDescent="0.25">
      <c r="D985" s="1"/>
      <c r="E985" s="267"/>
      <c r="H985" s="1"/>
      <c r="P985" s="1"/>
      <c r="S985" s="1"/>
      <c r="Y985"/>
    </row>
    <row r="986" spans="4:25" x14ac:dyDescent="0.25">
      <c r="D986" s="1"/>
      <c r="E986" s="267"/>
      <c r="H986" s="1"/>
      <c r="P986" s="1"/>
      <c r="S986" s="1"/>
      <c r="Y986"/>
    </row>
    <row r="987" spans="4:25" x14ac:dyDescent="0.25">
      <c r="D987" s="1"/>
      <c r="E987" s="267"/>
      <c r="H987" s="1"/>
      <c r="P987" s="1"/>
      <c r="S987" s="1"/>
      <c r="Y987"/>
    </row>
    <row r="988" spans="4:25" x14ac:dyDescent="0.25">
      <c r="D988" s="1"/>
      <c r="E988" s="267"/>
      <c r="F988" s="49"/>
      <c r="H988" s="1"/>
      <c r="P988" s="1"/>
      <c r="S988" s="1"/>
      <c r="Y988"/>
    </row>
    <row r="989" spans="4:25" x14ac:dyDescent="0.25">
      <c r="D989" s="1"/>
      <c r="E989" s="267"/>
      <c r="F989" s="49"/>
      <c r="H989" s="1"/>
      <c r="P989" s="1"/>
      <c r="S989" s="1"/>
      <c r="Y989"/>
    </row>
    <row r="990" spans="4:25" x14ac:dyDescent="0.25">
      <c r="D990" s="1"/>
      <c r="E990" s="267"/>
      <c r="F990" s="49"/>
      <c r="H990" s="1"/>
      <c r="P990" s="1"/>
      <c r="S990" s="1"/>
      <c r="Y990"/>
    </row>
    <row r="991" spans="4:25" x14ac:dyDescent="0.25">
      <c r="D991" s="1"/>
      <c r="E991" s="267"/>
      <c r="F991" s="49"/>
      <c r="H991" s="1"/>
      <c r="P991" s="1"/>
      <c r="S991" s="1"/>
      <c r="Y991"/>
    </row>
    <row r="992" spans="4:25" x14ac:dyDescent="0.25">
      <c r="D992" s="1"/>
      <c r="E992" s="267"/>
      <c r="F992" s="49"/>
      <c r="H992" s="1"/>
      <c r="P992" s="1"/>
      <c r="S992" s="1"/>
      <c r="Y992"/>
    </row>
    <row r="993" spans="4:25" x14ac:dyDescent="0.25">
      <c r="D993" s="1"/>
      <c r="E993" s="267"/>
      <c r="F993" s="49"/>
      <c r="H993" s="1"/>
      <c r="P993" s="1"/>
      <c r="S993" s="1"/>
      <c r="Y993"/>
    </row>
    <row r="994" spans="4:25" x14ac:dyDescent="0.25">
      <c r="D994" s="1"/>
      <c r="E994" s="267"/>
      <c r="F994" s="49"/>
      <c r="H994" s="1"/>
      <c r="P994" s="1"/>
      <c r="S994" s="1"/>
      <c r="Y994"/>
    </row>
    <row r="995" spans="4:25" x14ac:dyDescent="0.25">
      <c r="D995" s="1"/>
      <c r="E995" s="267"/>
      <c r="F995" s="49"/>
      <c r="H995" s="1"/>
      <c r="P995" s="1"/>
      <c r="S995" s="1"/>
      <c r="Y995"/>
    </row>
    <row r="996" spans="4:25" x14ac:dyDescent="0.25">
      <c r="D996" s="1"/>
      <c r="E996" s="267"/>
      <c r="F996" s="49"/>
      <c r="H996" s="1"/>
      <c r="P996" s="1"/>
      <c r="S996" s="1"/>
      <c r="Y996"/>
    </row>
    <row r="997" spans="4:25" x14ac:dyDescent="0.25">
      <c r="D997" s="1"/>
      <c r="E997" s="267"/>
      <c r="F997" s="49"/>
      <c r="H997" s="1"/>
      <c r="P997" s="1"/>
      <c r="S997" s="1"/>
      <c r="Y997"/>
    </row>
    <row r="998" spans="4:25" x14ac:dyDescent="0.25">
      <c r="D998" s="1"/>
      <c r="E998" s="267"/>
      <c r="F998" s="49"/>
      <c r="H998" s="1"/>
      <c r="P998" s="1"/>
      <c r="S998" s="1"/>
      <c r="Y998"/>
    </row>
    <row r="999" spans="4:25" x14ac:dyDescent="0.25">
      <c r="D999" s="1"/>
      <c r="E999" s="267"/>
      <c r="F999" s="49"/>
      <c r="H999" s="1"/>
      <c r="P999" s="1"/>
      <c r="S999" s="1"/>
      <c r="Y999"/>
    </row>
    <row r="1000" spans="4:25" x14ac:dyDescent="0.25">
      <c r="D1000" s="1"/>
      <c r="E1000" s="267"/>
      <c r="F1000" s="49"/>
      <c r="H1000" s="1"/>
      <c r="P1000" s="1"/>
      <c r="S1000" s="1"/>
      <c r="Y1000"/>
    </row>
    <row r="1001" spans="4:25" x14ac:dyDescent="0.25">
      <c r="D1001" s="1"/>
      <c r="E1001" s="267"/>
      <c r="F1001" s="49"/>
      <c r="H1001" s="1"/>
      <c r="P1001" s="1"/>
      <c r="S1001" s="1"/>
      <c r="Y1001"/>
    </row>
    <row r="1002" spans="4:25" x14ac:dyDescent="0.25">
      <c r="D1002" s="1"/>
      <c r="E1002" s="267"/>
      <c r="F1002" s="49"/>
      <c r="H1002" s="1"/>
      <c r="P1002" s="1"/>
      <c r="S1002" s="1"/>
      <c r="Y1002"/>
    </row>
    <row r="1003" spans="4:25" x14ac:dyDescent="0.25">
      <c r="D1003" s="1"/>
      <c r="E1003" s="267"/>
      <c r="F1003" s="49"/>
      <c r="H1003" s="1"/>
      <c r="P1003" s="1"/>
      <c r="S1003" s="1"/>
      <c r="Y1003"/>
    </row>
    <row r="1004" spans="4:25" x14ac:dyDescent="0.25">
      <c r="D1004" s="1"/>
      <c r="E1004" s="267"/>
      <c r="F1004" s="49"/>
      <c r="H1004" s="1"/>
      <c r="P1004" s="1"/>
      <c r="S1004" s="1"/>
      <c r="Y1004"/>
    </row>
    <row r="1005" spans="4:25" x14ac:dyDescent="0.25">
      <c r="D1005" s="1"/>
      <c r="E1005" s="267"/>
      <c r="F1005" s="49"/>
      <c r="H1005" s="1"/>
      <c r="P1005" s="1"/>
      <c r="S1005" s="1"/>
      <c r="Y1005"/>
    </row>
    <row r="1006" spans="4:25" x14ac:dyDescent="0.25">
      <c r="D1006" s="1"/>
      <c r="E1006" s="267"/>
      <c r="F1006" s="49"/>
      <c r="H1006" s="1"/>
      <c r="P1006" s="1"/>
      <c r="S1006" s="1"/>
      <c r="Y1006"/>
    </row>
    <row r="1007" spans="4:25" x14ac:dyDescent="0.25">
      <c r="D1007" s="1"/>
      <c r="E1007" s="267"/>
      <c r="F1007" s="49"/>
      <c r="H1007" s="1"/>
      <c r="P1007" s="1"/>
      <c r="S1007" s="1"/>
      <c r="Y1007"/>
    </row>
    <row r="1008" spans="4:25" x14ac:dyDescent="0.25">
      <c r="D1008" s="1"/>
      <c r="E1008" s="267"/>
      <c r="F1008" s="49"/>
      <c r="H1008" s="1"/>
      <c r="P1008" s="1"/>
      <c r="S1008" s="1"/>
      <c r="Y1008"/>
    </row>
    <row r="1009" spans="4:25" x14ac:dyDescent="0.25">
      <c r="D1009" s="1"/>
      <c r="E1009" s="267"/>
      <c r="F1009" s="49"/>
      <c r="H1009" s="1"/>
      <c r="P1009" s="1"/>
      <c r="S1009" s="1"/>
      <c r="Y1009"/>
    </row>
    <row r="1010" spans="4:25" x14ac:dyDescent="0.25">
      <c r="D1010" s="1"/>
      <c r="E1010" s="267"/>
      <c r="F1010" s="49"/>
      <c r="H1010" s="1"/>
      <c r="P1010" s="1"/>
      <c r="S1010" s="1"/>
      <c r="Y1010"/>
    </row>
    <row r="1011" spans="4:25" x14ac:dyDescent="0.25">
      <c r="D1011" s="1"/>
      <c r="E1011" s="49"/>
      <c r="F1011" s="49"/>
      <c r="H1011" s="1"/>
      <c r="P1011" s="1"/>
      <c r="S1011" s="1"/>
      <c r="Y1011"/>
    </row>
    <row r="1012" spans="4:25" x14ac:dyDescent="0.25">
      <c r="D1012" s="1"/>
      <c r="E1012" s="49"/>
      <c r="F1012" s="49"/>
      <c r="H1012" s="1"/>
      <c r="P1012" s="1"/>
      <c r="S1012" s="1"/>
      <c r="Y1012"/>
    </row>
    <row r="1013" spans="4:25" x14ac:dyDescent="0.25">
      <c r="D1013" s="1"/>
      <c r="E1013" s="49"/>
      <c r="F1013" s="49"/>
      <c r="H1013" s="1"/>
      <c r="P1013" s="1"/>
      <c r="S1013" s="1"/>
      <c r="Y1013"/>
    </row>
    <row r="1014" spans="4:25" x14ac:dyDescent="0.25">
      <c r="D1014" s="1"/>
      <c r="E1014" s="49"/>
      <c r="F1014" s="49"/>
      <c r="H1014" s="1"/>
      <c r="P1014" s="1"/>
      <c r="S1014" s="1"/>
      <c r="Y1014"/>
    </row>
    <row r="1015" spans="4:25" x14ac:dyDescent="0.25">
      <c r="D1015" s="1"/>
      <c r="E1015" s="49"/>
      <c r="F1015" s="49"/>
      <c r="H1015" s="1"/>
      <c r="P1015" s="1"/>
      <c r="S1015" s="1"/>
      <c r="Y1015"/>
    </row>
    <row r="1016" spans="4:25" x14ac:dyDescent="0.25">
      <c r="D1016" s="1"/>
      <c r="E1016" s="49"/>
      <c r="F1016" s="49"/>
      <c r="H1016" s="1"/>
      <c r="P1016" s="1"/>
      <c r="S1016" s="1"/>
      <c r="Y1016"/>
    </row>
    <row r="1017" spans="4:25" x14ac:dyDescent="0.25">
      <c r="D1017" s="1"/>
      <c r="E1017" s="49"/>
      <c r="F1017" s="49"/>
      <c r="H1017" s="1"/>
      <c r="P1017" s="1"/>
      <c r="S1017" s="1"/>
      <c r="Y1017"/>
    </row>
    <row r="1018" spans="4:25" x14ac:dyDescent="0.25">
      <c r="D1018" s="1"/>
      <c r="E1018" s="49"/>
      <c r="F1018" s="49"/>
      <c r="H1018" s="1"/>
      <c r="P1018" s="1"/>
      <c r="S1018" s="1"/>
      <c r="Y1018"/>
    </row>
    <row r="1019" spans="4:25" x14ac:dyDescent="0.25">
      <c r="D1019" s="1"/>
      <c r="E1019" s="49"/>
      <c r="F1019" s="49"/>
      <c r="H1019" s="1"/>
      <c r="P1019" s="1"/>
      <c r="S1019" s="1"/>
      <c r="Y1019"/>
    </row>
    <row r="1020" spans="4:25" x14ac:dyDescent="0.25">
      <c r="D1020" s="1"/>
      <c r="E1020" s="49"/>
      <c r="F1020" s="49"/>
      <c r="H1020" s="1"/>
      <c r="P1020" s="1"/>
      <c r="S1020" s="1"/>
      <c r="Y1020"/>
    </row>
    <row r="1021" spans="4:25" x14ac:dyDescent="0.25">
      <c r="D1021" s="1"/>
      <c r="E1021" s="49"/>
      <c r="F1021" s="49"/>
      <c r="H1021" s="1"/>
      <c r="P1021" s="1"/>
      <c r="S1021" s="1"/>
      <c r="Y1021"/>
    </row>
    <row r="1022" spans="4:25" x14ac:dyDescent="0.25">
      <c r="D1022" s="1"/>
      <c r="E1022" s="49"/>
      <c r="F1022" s="49"/>
      <c r="H1022" s="1"/>
      <c r="P1022" s="1"/>
      <c r="S1022" s="1"/>
      <c r="Y1022"/>
    </row>
    <row r="1023" spans="4:25" x14ac:dyDescent="0.25">
      <c r="D1023" s="1"/>
      <c r="E1023" s="49"/>
      <c r="F1023" s="49"/>
      <c r="H1023" s="1"/>
      <c r="P1023" s="1"/>
      <c r="S1023" s="1"/>
      <c r="Y1023"/>
    </row>
    <row r="1024" spans="4:25" x14ac:dyDescent="0.25">
      <c r="D1024" s="1"/>
      <c r="E1024" s="49"/>
      <c r="F1024" s="49"/>
      <c r="H1024" s="1"/>
      <c r="P1024" s="1"/>
      <c r="S1024" s="1"/>
      <c r="Y1024"/>
    </row>
    <row r="1025" spans="4:25" x14ac:dyDescent="0.25">
      <c r="D1025" s="1"/>
      <c r="E1025" s="49"/>
      <c r="F1025" s="49"/>
      <c r="H1025" s="1"/>
      <c r="P1025" s="1"/>
      <c r="S1025" s="1"/>
      <c r="Y1025"/>
    </row>
    <row r="1026" spans="4:25" x14ac:dyDescent="0.25">
      <c r="D1026" s="1"/>
      <c r="E1026" s="49"/>
      <c r="F1026" s="49"/>
      <c r="H1026" s="1"/>
      <c r="P1026" s="1"/>
      <c r="S1026" s="1"/>
      <c r="Y1026"/>
    </row>
    <row r="1027" spans="4:25" x14ac:dyDescent="0.25">
      <c r="D1027" s="1"/>
      <c r="E1027" s="49"/>
      <c r="F1027" s="49"/>
      <c r="H1027" s="1"/>
      <c r="P1027" s="1"/>
      <c r="S1027" s="1"/>
      <c r="Y1027"/>
    </row>
    <row r="1028" spans="4:25" x14ac:dyDescent="0.25">
      <c r="D1028" s="1"/>
      <c r="E1028" s="49"/>
      <c r="F1028" s="49"/>
      <c r="H1028" s="1"/>
      <c r="P1028" s="1"/>
      <c r="S1028" s="1"/>
      <c r="Y1028"/>
    </row>
    <row r="1029" spans="4:25" x14ac:dyDescent="0.25">
      <c r="D1029" s="1"/>
      <c r="E1029" s="49"/>
      <c r="F1029" s="49"/>
      <c r="H1029" s="1"/>
      <c r="P1029" s="1"/>
      <c r="S1029" s="1"/>
      <c r="Y1029"/>
    </row>
    <row r="1030" spans="4:25" x14ac:dyDescent="0.25">
      <c r="D1030" s="1"/>
      <c r="E1030" s="49"/>
      <c r="F1030" s="49"/>
      <c r="H1030" s="1"/>
      <c r="P1030" s="1"/>
      <c r="S1030" s="1"/>
      <c r="Y1030"/>
    </row>
    <row r="1031" spans="4:25" x14ac:dyDescent="0.25">
      <c r="D1031" s="1"/>
      <c r="E1031" s="49"/>
      <c r="F1031" s="49"/>
      <c r="H1031" s="1"/>
      <c r="P1031" s="1"/>
      <c r="S1031" s="1"/>
      <c r="Y1031"/>
    </row>
    <row r="1032" spans="4:25" x14ac:dyDescent="0.25">
      <c r="D1032" s="1"/>
      <c r="E1032" s="49"/>
      <c r="F1032" s="49"/>
      <c r="H1032" s="1"/>
      <c r="P1032" s="1"/>
      <c r="S1032" s="1"/>
      <c r="Y1032"/>
    </row>
    <row r="1033" spans="4:25" x14ac:dyDescent="0.25">
      <c r="D1033" s="1"/>
      <c r="E1033" s="49"/>
      <c r="F1033" s="49"/>
      <c r="H1033" s="1"/>
      <c r="P1033" s="1"/>
      <c r="S1033" s="1"/>
      <c r="Y1033"/>
    </row>
    <row r="1034" spans="4:25" x14ac:dyDescent="0.25">
      <c r="D1034" s="1"/>
      <c r="E1034" s="49"/>
      <c r="F1034" s="49"/>
      <c r="H1034" s="1"/>
      <c r="P1034" s="1"/>
      <c r="S1034" s="1"/>
      <c r="Y1034"/>
    </row>
    <row r="1035" spans="4:25" x14ac:dyDescent="0.25">
      <c r="D1035" s="1"/>
      <c r="E1035" s="49"/>
      <c r="F1035" s="49"/>
      <c r="H1035" s="1"/>
      <c r="P1035" s="1"/>
      <c r="S1035" s="1"/>
      <c r="Y1035"/>
    </row>
    <row r="1036" spans="4:25" x14ac:dyDescent="0.25">
      <c r="D1036" s="1"/>
      <c r="E1036" s="49"/>
      <c r="F1036" s="49"/>
      <c r="H1036" s="1"/>
      <c r="P1036" s="1"/>
      <c r="S1036" s="1"/>
      <c r="Y1036"/>
    </row>
    <row r="1037" spans="4:25" x14ac:dyDescent="0.25">
      <c r="D1037" s="1"/>
      <c r="E1037" s="49"/>
      <c r="F1037" s="49"/>
      <c r="H1037" s="1"/>
      <c r="P1037" s="1"/>
      <c r="S1037" s="1"/>
      <c r="Y1037"/>
    </row>
    <row r="1038" spans="4:25" x14ac:dyDescent="0.25">
      <c r="D1038" s="1"/>
      <c r="E1038" s="49"/>
      <c r="F1038" s="49"/>
      <c r="H1038" s="1"/>
      <c r="P1038" s="1"/>
      <c r="S1038" s="1"/>
      <c r="Y1038"/>
    </row>
    <row r="1039" spans="4:25" x14ac:dyDescent="0.25">
      <c r="D1039" s="1"/>
      <c r="E1039" s="49"/>
      <c r="F1039" s="49"/>
      <c r="H1039" s="1"/>
      <c r="P1039" s="1"/>
      <c r="S1039" s="1"/>
      <c r="Y1039"/>
    </row>
    <row r="1040" spans="4:25" x14ac:dyDescent="0.25">
      <c r="D1040" s="1"/>
      <c r="E1040" s="49"/>
      <c r="F1040" s="49"/>
      <c r="H1040" s="1"/>
      <c r="P1040" s="1"/>
      <c r="S1040" s="1"/>
      <c r="Y1040"/>
    </row>
    <row r="1041" spans="4:25" x14ac:dyDescent="0.25">
      <c r="D1041" s="1"/>
      <c r="E1041" s="49"/>
      <c r="F1041" s="49"/>
      <c r="H1041" s="1"/>
      <c r="P1041" s="1"/>
      <c r="S1041" s="1"/>
      <c r="Y1041"/>
    </row>
    <row r="1042" spans="4:25" x14ac:dyDescent="0.25">
      <c r="D1042" s="1"/>
      <c r="E1042" s="49"/>
      <c r="F1042" s="49"/>
      <c r="H1042" s="1"/>
      <c r="P1042" s="1"/>
      <c r="S1042" s="1"/>
      <c r="Y1042"/>
    </row>
    <row r="1043" spans="4:25" x14ac:dyDescent="0.25">
      <c r="D1043" s="1"/>
      <c r="E1043" s="49"/>
      <c r="F1043" s="49"/>
      <c r="H1043" s="1"/>
      <c r="P1043" s="1"/>
      <c r="S1043" s="1"/>
      <c r="Y1043"/>
    </row>
    <row r="1044" spans="4:25" x14ac:dyDescent="0.25">
      <c r="D1044" s="1"/>
      <c r="E1044" s="49"/>
      <c r="F1044" s="49"/>
      <c r="H1044" s="1"/>
      <c r="P1044" s="1"/>
      <c r="S1044" s="1"/>
      <c r="Y1044"/>
    </row>
    <row r="1045" spans="4:25" x14ac:dyDescent="0.25">
      <c r="D1045" s="1"/>
      <c r="E1045" s="49"/>
      <c r="F1045" s="49"/>
      <c r="H1045" s="1"/>
      <c r="P1045" s="1"/>
      <c r="S1045" s="1"/>
      <c r="Y1045"/>
    </row>
    <row r="1046" spans="4:25" x14ac:dyDescent="0.25">
      <c r="D1046" s="1"/>
      <c r="E1046" s="49"/>
      <c r="F1046" s="49"/>
      <c r="H1046" s="1"/>
      <c r="P1046" s="1"/>
      <c r="S1046" s="1"/>
      <c r="Y1046"/>
    </row>
    <row r="1047" spans="4:25" x14ac:dyDescent="0.25">
      <c r="D1047" s="1"/>
      <c r="E1047" s="49"/>
      <c r="F1047" s="49"/>
      <c r="H1047" s="1"/>
      <c r="P1047" s="1"/>
      <c r="S1047" s="1"/>
      <c r="Y1047"/>
    </row>
    <row r="1048" spans="4:25" x14ac:dyDescent="0.25">
      <c r="D1048" s="1"/>
      <c r="E1048" s="49"/>
      <c r="F1048" s="49"/>
      <c r="H1048" s="1"/>
      <c r="P1048" s="1"/>
      <c r="S1048" s="1"/>
      <c r="Y1048"/>
    </row>
    <row r="1049" spans="4:25" x14ac:dyDescent="0.25">
      <c r="D1049" s="1"/>
      <c r="E1049" s="49"/>
      <c r="H1049" s="1"/>
      <c r="P1049" s="1"/>
      <c r="S1049" s="1"/>
      <c r="Y1049"/>
    </row>
    <row r="1050" spans="4:25" x14ac:dyDescent="0.25">
      <c r="D1050" s="1"/>
      <c r="E1050" s="49"/>
      <c r="H1050" s="1"/>
      <c r="P1050" s="1"/>
      <c r="S1050" s="1"/>
      <c r="Y1050"/>
    </row>
    <row r="1051" spans="4:25" x14ac:dyDescent="0.25">
      <c r="D1051" s="1"/>
      <c r="E1051" s="49"/>
      <c r="H1051" s="1"/>
      <c r="P1051" s="1"/>
      <c r="S1051" s="1"/>
      <c r="Y1051"/>
    </row>
    <row r="1052" spans="4:25" x14ac:dyDescent="0.25">
      <c r="D1052" s="1"/>
      <c r="E1052" s="49"/>
      <c r="H1052" s="1"/>
      <c r="P1052" s="1"/>
      <c r="S1052" s="1"/>
      <c r="Y1052"/>
    </row>
    <row r="1053" spans="4:25" x14ac:dyDescent="0.25">
      <c r="D1053" s="1"/>
      <c r="E1053" s="49"/>
      <c r="H1053" s="1"/>
      <c r="P1053" s="1"/>
      <c r="S1053" s="1"/>
      <c r="Y1053"/>
    </row>
    <row r="1054" spans="4:25" x14ac:dyDescent="0.25">
      <c r="D1054" s="1"/>
      <c r="E1054" s="49"/>
      <c r="H1054" s="1"/>
      <c r="P1054" s="1"/>
      <c r="S1054" s="1"/>
      <c r="Y1054"/>
    </row>
    <row r="1055" spans="4:25" x14ac:dyDescent="0.25">
      <c r="D1055" s="1"/>
      <c r="E1055" s="49"/>
      <c r="H1055" s="1"/>
      <c r="P1055" s="1"/>
      <c r="S1055" s="1"/>
      <c r="Y1055"/>
    </row>
    <row r="1056" spans="4:25" x14ac:dyDescent="0.25">
      <c r="D1056" s="1"/>
      <c r="E1056" s="49"/>
      <c r="H1056" s="1"/>
      <c r="P1056" s="1"/>
      <c r="S1056" s="1"/>
      <c r="Y1056"/>
    </row>
    <row r="1057" spans="4:25" x14ac:dyDescent="0.25">
      <c r="D1057" s="1"/>
      <c r="E1057" s="49"/>
      <c r="H1057" s="1"/>
      <c r="P1057" s="1"/>
      <c r="S1057" s="1"/>
      <c r="Y1057"/>
    </row>
    <row r="1058" spans="4:25" x14ac:dyDescent="0.25">
      <c r="D1058" s="1"/>
      <c r="E1058" s="49"/>
      <c r="H1058" s="1"/>
      <c r="P1058" s="1"/>
      <c r="S1058" s="1"/>
      <c r="Y1058"/>
    </row>
    <row r="1059" spans="4:25" x14ac:dyDescent="0.25">
      <c r="D1059" s="1"/>
      <c r="E1059" s="49"/>
      <c r="H1059" s="1"/>
      <c r="P1059" s="1"/>
      <c r="S1059" s="1"/>
      <c r="Y1059"/>
    </row>
    <row r="1060" spans="4:25" x14ac:dyDescent="0.25">
      <c r="D1060" s="1"/>
      <c r="E1060" s="49"/>
      <c r="H1060" s="1"/>
      <c r="P1060" s="1"/>
      <c r="S1060" s="1"/>
      <c r="Y1060"/>
    </row>
    <row r="1061" spans="4:25" x14ac:dyDescent="0.25">
      <c r="D1061" s="1"/>
      <c r="E1061" s="49"/>
      <c r="H1061" s="1"/>
      <c r="P1061" s="1"/>
      <c r="S1061" s="1"/>
      <c r="Y1061"/>
    </row>
    <row r="1062" spans="4:25" x14ac:dyDescent="0.25">
      <c r="D1062" s="1"/>
      <c r="E1062" s="49"/>
      <c r="H1062" s="1"/>
      <c r="P1062" s="1"/>
      <c r="S1062" s="1"/>
      <c r="Y1062"/>
    </row>
    <row r="1063" spans="4:25" x14ac:dyDescent="0.25">
      <c r="D1063" s="1"/>
      <c r="E1063" s="49"/>
      <c r="H1063" s="1"/>
      <c r="P1063" s="1"/>
      <c r="S1063" s="1"/>
      <c r="Y1063"/>
    </row>
    <row r="1064" spans="4:25" x14ac:dyDescent="0.25">
      <c r="D1064" s="1"/>
      <c r="E1064" s="49"/>
      <c r="H1064" s="1"/>
      <c r="P1064" s="1"/>
      <c r="S1064" s="1"/>
      <c r="Y1064"/>
    </row>
    <row r="1065" spans="4:25" x14ac:dyDescent="0.25">
      <c r="D1065" s="1"/>
      <c r="E1065" s="49"/>
      <c r="H1065" s="1"/>
      <c r="P1065" s="1"/>
      <c r="S1065" s="1"/>
      <c r="Y1065"/>
    </row>
    <row r="1066" spans="4:25" x14ac:dyDescent="0.25">
      <c r="D1066" s="1"/>
      <c r="E1066" s="49"/>
      <c r="H1066" s="1"/>
      <c r="P1066" s="1"/>
      <c r="S1066" s="1"/>
      <c r="Y1066"/>
    </row>
    <row r="1067" spans="4:25" x14ac:dyDescent="0.25">
      <c r="D1067" s="1"/>
      <c r="E1067" s="49"/>
      <c r="H1067" s="1"/>
      <c r="P1067" s="1"/>
      <c r="S1067" s="1"/>
      <c r="Y1067"/>
    </row>
    <row r="1068" spans="4:25" x14ac:dyDescent="0.25">
      <c r="D1068" s="1"/>
      <c r="E1068" s="49"/>
      <c r="H1068" s="1"/>
      <c r="P1068" s="1"/>
      <c r="S1068" s="1"/>
      <c r="Y1068"/>
    </row>
    <row r="1069" spans="4:25" x14ac:dyDescent="0.25">
      <c r="D1069" s="1"/>
      <c r="E1069" s="49"/>
      <c r="H1069" s="1"/>
      <c r="P1069" s="1"/>
      <c r="S1069" s="1"/>
      <c r="Y1069"/>
    </row>
    <row r="1070" spans="4:25" x14ac:dyDescent="0.25">
      <c r="D1070" s="1"/>
      <c r="E1070" s="49"/>
      <c r="H1070" s="1"/>
      <c r="P1070" s="1"/>
      <c r="S1070" s="1"/>
      <c r="Y1070"/>
    </row>
    <row r="1071" spans="4:25" x14ac:dyDescent="0.25">
      <c r="D1071" s="1"/>
      <c r="E1071" s="49"/>
      <c r="H1071" s="1"/>
      <c r="P1071" s="1"/>
      <c r="S1071" s="1"/>
      <c r="Y1071"/>
    </row>
    <row r="1072" spans="4:25" x14ac:dyDescent="0.25">
      <c r="D1072" s="1"/>
      <c r="E1072" s="49"/>
      <c r="H1072" s="1"/>
      <c r="P1072" s="1"/>
      <c r="S1072" s="1"/>
      <c r="Y1072"/>
    </row>
    <row r="1073" spans="4:25" x14ac:dyDescent="0.25">
      <c r="D1073" s="1"/>
      <c r="E1073" s="49"/>
      <c r="H1073" s="1"/>
      <c r="P1073" s="1"/>
      <c r="S1073" s="1"/>
      <c r="Y1073"/>
    </row>
    <row r="1074" spans="4:25" x14ac:dyDescent="0.25">
      <c r="D1074" s="1"/>
      <c r="E1074" s="49"/>
      <c r="F1074" s="49"/>
      <c r="H1074" s="1"/>
      <c r="P1074" s="1"/>
      <c r="S1074" s="1"/>
      <c r="Y1074"/>
    </row>
    <row r="1075" spans="4:25" x14ac:dyDescent="0.25">
      <c r="D1075" s="1"/>
      <c r="E1075" s="49"/>
      <c r="F1075" s="49"/>
      <c r="H1075" s="1"/>
      <c r="P1075" s="1"/>
      <c r="S1075" s="1"/>
      <c r="Y1075"/>
    </row>
    <row r="1076" spans="4:25" x14ac:dyDescent="0.25">
      <c r="D1076" s="1"/>
      <c r="E1076" s="49"/>
      <c r="F1076" s="49"/>
      <c r="H1076" s="1"/>
      <c r="P1076" s="1"/>
      <c r="S1076" s="1"/>
      <c r="Y1076"/>
    </row>
    <row r="1077" spans="4:25" x14ac:dyDescent="0.25">
      <c r="D1077" s="1"/>
      <c r="E1077" s="49"/>
      <c r="F1077" s="49"/>
      <c r="H1077" s="1"/>
      <c r="P1077" s="1"/>
      <c r="S1077" s="1"/>
      <c r="Y1077"/>
    </row>
    <row r="1078" spans="4:25" x14ac:dyDescent="0.25">
      <c r="D1078" s="1"/>
      <c r="E1078" s="49"/>
      <c r="F1078" s="49"/>
      <c r="H1078" s="1"/>
      <c r="P1078" s="1"/>
      <c r="S1078" s="1"/>
      <c r="Y1078"/>
    </row>
    <row r="1079" spans="4:25" x14ac:dyDescent="0.25">
      <c r="D1079" s="1"/>
      <c r="E1079" s="49"/>
      <c r="F1079" s="49"/>
      <c r="H1079" s="1"/>
      <c r="P1079" s="1"/>
      <c r="S1079" s="1"/>
      <c r="Y1079"/>
    </row>
    <row r="1080" spans="4:25" x14ac:dyDescent="0.25">
      <c r="D1080" s="1"/>
      <c r="E1080" s="49"/>
      <c r="F1080" s="49"/>
      <c r="H1080" s="1"/>
      <c r="P1080" s="1"/>
      <c r="S1080" s="1"/>
      <c r="Y1080"/>
    </row>
    <row r="1081" spans="4:25" x14ac:dyDescent="0.25">
      <c r="D1081" s="1"/>
      <c r="E1081" s="49"/>
      <c r="F1081" s="49"/>
      <c r="H1081" s="1"/>
      <c r="P1081" s="1"/>
      <c r="S1081" s="1"/>
      <c r="Y1081"/>
    </row>
    <row r="1082" spans="4:25" x14ac:dyDescent="0.25">
      <c r="D1082" s="1"/>
      <c r="E1082" s="49"/>
      <c r="F1082" s="49"/>
      <c r="H1082" s="1"/>
      <c r="P1082" s="1"/>
      <c r="S1082" s="1"/>
      <c r="Y1082"/>
    </row>
    <row r="1083" spans="4:25" x14ac:dyDescent="0.25">
      <c r="D1083" s="1"/>
      <c r="E1083" s="49"/>
      <c r="F1083" s="49"/>
      <c r="H1083" s="1"/>
      <c r="P1083" s="1"/>
      <c r="S1083" s="1"/>
      <c r="Y1083"/>
    </row>
    <row r="1084" spans="4:25" x14ac:dyDescent="0.25">
      <c r="D1084" s="1"/>
      <c r="E1084" s="49"/>
      <c r="F1084" s="49"/>
      <c r="H1084" s="1"/>
      <c r="P1084" s="1"/>
      <c r="S1084" s="1"/>
      <c r="Y1084"/>
    </row>
    <row r="1085" spans="4:25" x14ac:dyDescent="0.25">
      <c r="D1085" s="1"/>
      <c r="E1085" s="49"/>
      <c r="F1085" s="49"/>
      <c r="H1085" s="1"/>
      <c r="P1085" s="1"/>
      <c r="S1085" s="1"/>
      <c r="Y1085"/>
    </row>
    <row r="1086" spans="4:25" x14ac:dyDescent="0.25">
      <c r="D1086" s="1"/>
      <c r="E1086" s="49"/>
      <c r="F1086" s="49"/>
      <c r="H1086" s="1"/>
      <c r="P1086" s="1"/>
      <c r="S1086" s="1"/>
      <c r="Y1086"/>
    </row>
    <row r="1087" spans="4:25" x14ac:dyDescent="0.25">
      <c r="D1087" s="1"/>
      <c r="E1087" s="49"/>
      <c r="F1087" s="49"/>
      <c r="H1087" s="1"/>
      <c r="P1087" s="1"/>
      <c r="S1087" s="1"/>
      <c r="Y1087"/>
    </row>
    <row r="1088" spans="4:25" x14ac:dyDescent="0.25">
      <c r="D1088" s="1"/>
      <c r="E1088" s="49"/>
      <c r="F1088" s="49"/>
      <c r="H1088" s="1"/>
      <c r="P1088" s="1"/>
      <c r="S1088" s="1"/>
      <c r="Y1088"/>
    </row>
    <row r="1089" spans="4:25" x14ac:dyDescent="0.25">
      <c r="D1089" s="1"/>
      <c r="E1089" s="49"/>
      <c r="F1089" s="49"/>
      <c r="H1089" s="1"/>
      <c r="P1089" s="1"/>
      <c r="S1089" s="1"/>
      <c r="Y1089"/>
    </row>
    <row r="1090" spans="4:25" x14ac:dyDescent="0.25">
      <c r="D1090" s="1"/>
      <c r="E1090" s="49"/>
      <c r="F1090" s="49"/>
      <c r="H1090" s="1"/>
      <c r="P1090" s="1"/>
      <c r="S1090" s="1"/>
      <c r="Y1090"/>
    </row>
    <row r="1091" spans="4:25" x14ac:dyDescent="0.25">
      <c r="D1091" s="1"/>
      <c r="E1091" s="49"/>
      <c r="F1091" s="49"/>
      <c r="H1091" s="1"/>
      <c r="P1091" s="1"/>
      <c r="S1091" s="1"/>
      <c r="Y1091"/>
    </row>
    <row r="1092" spans="4:25" x14ac:dyDescent="0.25">
      <c r="D1092" s="1"/>
      <c r="E1092" s="49"/>
      <c r="F1092" s="49"/>
      <c r="H1092" s="1"/>
      <c r="P1092" s="1"/>
      <c r="S1092" s="1"/>
      <c r="Y1092"/>
    </row>
    <row r="1093" spans="4:25" x14ac:dyDescent="0.25">
      <c r="D1093" s="1"/>
      <c r="E1093" s="49"/>
      <c r="F1093" s="49"/>
      <c r="H1093" s="1"/>
      <c r="P1093" s="1"/>
      <c r="S1093" s="1"/>
      <c r="Y1093"/>
    </row>
    <row r="1094" spans="4:25" x14ac:dyDescent="0.25">
      <c r="D1094" s="1"/>
      <c r="E1094" s="49"/>
      <c r="F1094" s="49"/>
      <c r="H1094" s="1"/>
      <c r="P1094" s="1"/>
      <c r="S1094" s="1"/>
      <c r="Y1094"/>
    </row>
    <row r="1095" spans="4:25" x14ac:dyDescent="0.25">
      <c r="D1095" s="1"/>
      <c r="E1095" s="49"/>
      <c r="F1095" s="49"/>
      <c r="H1095" s="1"/>
      <c r="P1095" s="1"/>
      <c r="S1095" s="1"/>
      <c r="Y1095"/>
    </row>
    <row r="1096" spans="4:25" x14ac:dyDescent="0.25">
      <c r="D1096" s="1"/>
      <c r="E1096" s="49"/>
      <c r="F1096" s="49"/>
      <c r="H1096" s="1"/>
      <c r="P1096" s="1"/>
      <c r="S1096" s="1"/>
      <c r="Y1096"/>
    </row>
    <row r="1097" spans="4:25" x14ac:dyDescent="0.25">
      <c r="D1097" s="1"/>
      <c r="E1097" s="49"/>
      <c r="F1097" s="49"/>
      <c r="H1097" s="1"/>
      <c r="P1097" s="1"/>
      <c r="S1097" s="1"/>
      <c r="Y1097"/>
    </row>
    <row r="1098" spans="4:25" x14ac:dyDescent="0.25">
      <c r="D1098" s="1"/>
      <c r="E1098" s="49"/>
      <c r="F1098" s="49"/>
      <c r="H1098" s="1"/>
      <c r="P1098" s="1"/>
      <c r="S1098" s="1"/>
      <c r="Y1098"/>
    </row>
    <row r="1099" spans="4:25" x14ac:dyDescent="0.25">
      <c r="D1099" s="1"/>
      <c r="E1099" s="49"/>
      <c r="F1099" s="49"/>
      <c r="H1099" s="1"/>
      <c r="P1099" s="1"/>
      <c r="S1099" s="1"/>
      <c r="Y1099"/>
    </row>
    <row r="1100" spans="4:25" x14ac:dyDescent="0.25">
      <c r="D1100" s="1"/>
      <c r="E1100" s="49"/>
      <c r="F1100" s="49"/>
      <c r="H1100" s="1"/>
      <c r="P1100" s="1"/>
      <c r="S1100" s="1"/>
      <c r="Y1100"/>
    </row>
    <row r="1101" spans="4:25" x14ac:dyDescent="0.25">
      <c r="D1101" s="1"/>
      <c r="E1101" s="49"/>
      <c r="F1101" s="49"/>
      <c r="H1101" s="1"/>
      <c r="P1101" s="1"/>
      <c r="S1101" s="1"/>
      <c r="Y1101"/>
    </row>
    <row r="1102" spans="4:25" x14ac:dyDescent="0.25">
      <c r="D1102" s="1"/>
      <c r="E1102" s="49"/>
      <c r="F1102" s="49"/>
      <c r="H1102" s="1"/>
      <c r="P1102" s="1"/>
      <c r="S1102" s="1"/>
      <c r="Y1102"/>
    </row>
    <row r="1103" spans="4:25" x14ac:dyDescent="0.25">
      <c r="D1103" s="1"/>
      <c r="E1103" s="49"/>
      <c r="F1103" s="49"/>
      <c r="H1103" s="1"/>
      <c r="P1103" s="1"/>
      <c r="S1103" s="1"/>
      <c r="Y1103"/>
    </row>
    <row r="1104" spans="4:25" x14ac:dyDescent="0.25">
      <c r="D1104" s="1"/>
      <c r="E1104" s="49"/>
      <c r="F1104" s="49"/>
      <c r="H1104" s="1"/>
      <c r="P1104" s="1"/>
      <c r="S1104" s="1"/>
      <c r="Y1104"/>
    </row>
    <row r="1105" spans="4:25" x14ac:dyDescent="0.25">
      <c r="D1105" s="1"/>
      <c r="E1105" s="49"/>
      <c r="F1105" s="49"/>
      <c r="H1105" s="1"/>
      <c r="P1105" s="1"/>
      <c r="S1105" s="1"/>
      <c r="Y1105"/>
    </row>
    <row r="1106" spans="4:25" x14ac:dyDescent="0.25">
      <c r="D1106" s="1"/>
      <c r="E1106" s="49"/>
      <c r="F1106" s="49"/>
      <c r="H1106" s="1"/>
      <c r="P1106" s="1"/>
      <c r="S1106" s="1"/>
      <c r="Y1106"/>
    </row>
    <row r="1107" spans="4:25" x14ac:dyDescent="0.25">
      <c r="D1107" s="1"/>
      <c r="E1107" s="49"/>
      <c r="F1107" s="49"/>
      <c r="H1107" s="1"/>
      <c r="P1107" s="1"/>
      <c r="S1107" s="1"/>
      <c r="Y1107"/>
    </row>
    <row r="1108" spans="4:25" x14ac:dyDescent="0.25">
      <c r="D1108" s="1"/>
      <c r="E1108" s="49"/>
      <c r="F1108" s="49"/>
      <c r="H1108" s="1"/>
      <c r="P1108" s="1"/>
      <c r="S1108" s="1"/>
      <c r="Y1108"/>
    </row>
    <row r="1109" spans="4:25" x14ac:dyDescent="0.25">
      <c r="D1109" s="1"/>
      <c r="E1109" s="49"/>
      <c r="F1109" s="49"/>
      <c r="H1109" s="1"/>
      <c r="P1109" s="1"/>
      <c r="S1109" s="1"/>
      <c r="Y1109"/>
    </row>
    <row r="1110" spans="4:25" x14ac:dyDescent="0.25">
      <c r="D1110" s="1"/>
      <c r="E1110" s="49"/>
      <c r="F1110" s="49"/>
      <c r="H1110" s="1"/>
      <c r="P1110" s="1"/>
      <c r="S1110" s="1"/>
      <c r="Y1110"/>
    </row>
    <row r="1111" spans="4:25" x14ac:dyDescent="0.25">
      <c r="D1111" s="1"/>
      <c r="E1111" s="49"/>
      <c r="F1111" s="49"/>
      <c r="H1111" s="1"/>
      <c r="P1111" s="1"/>
      <c r="S1111" s="1"/>
      <c r="Y1111"/>
    </row>
    <row r="1112" spans="4:25" x14ac:dyDescent="0.25">
      <c r="D1112" s="1"/>
      <c r="E1112" s="49"/>
      <c r="F1112" s="49"/>
      <c r="H1112" s="1"/>
      <c r="P1112" s="1"/>
      <c r="S1112" s="1"/>
      <c r="Y1112"/>
    </row>
    <row r="1113" spans="4:25" x14ac:dyDescent="0.25">
      <c r="D1113" s="1"/>
      <c r="E1113" s="49"/>
      <c r="F1113" s="49"/>
      <c r="H1113" s="1"/>
      <c r="P1113" s="1"/>
      <c r="S1113" s="1"/>
      <c r="Y1113"/>
    </row>
    <row r="1114" spans="4:25" x14ac:dyDescent="0.25">
      <c r="D1114" s="1"/>
      <c r="E1114" s="49"/>
      <c r="F1114" s="49"/>
      <c r="H1114" s="1"/>
      <c r="P1114" s="1"/>
      <c r="S1114" s="1"/>
      <c r="Y1114"/>
    </row>
    <row r="1115" spans="4:25" x14ac:dyDescent="0.25">
      <c r="D1115" s="1"/>
      <c r="E1115" s="49"/>
      <c r="F1115" s="49"/>
      <c r="H1115" s="1"/>
      <c r="P1115" s="1"/>
      <c r="S1115" s="1"/>
      <c r="Y1115"/>
    </row>
    <row r="1116" spans="4:25" x14ac:dyDescent="0.25">
      <c r="D1116" s="1"/>
      <c r="E1116" s="49"/>
      <c r="F1116" s="49"/>
      <c r="H1116" s="1"/>
      <c r="P1116" s="1"/>
      <c r="S1116" s="1"/>
      <c r="Y1116"/>
    </row>
    <row r="1117" spans="4:25" x14ac:dyDescent="0.25">
      <c r="D1117" s="1"/>
      <c r="E1117" s="49"/>
      <c r="F1117" s="49"/>
      <c r="H1117" s="1"/>
      <c r="P1117" s="1"/>
      <c r="S1117" s="1"/>
      <c r="Y1117"/>
    </row>
    <row r="1118" spans="4:25" x14ac:dyDescent="0.25">
      <c r="D1118" s="1"/>
      <c r="E1118" s="49"/>
      <c r="F1118" s="49"/>
      <c r="H1118" s="1"/>
      <c r="P1118" s="1"/>
      <c r="S1118" s="1"/>
      <c r="Y1118"/>
    </row>
    <row r="1119" spans="4:25" x14ac:dyDescent="0.25">
      <c r="D1119" s="1"/>
      <c r="E1119" s="49"/>
      <c r="F1119" s="49"/>
      <c r="H1119" s="1"/>
      <c r="P1119" s="1"/>
      <c r="S1119" s="1"/>
      <c r="Y1119"/>
    </row>
    <row r="1120" spans="4:25" x14ac:dyDescent="0.25">
      <c r="D1120" s="1"/>
      <c r="E1120" s="49"/>
      <c r="F1120" s="49"/>
      <c r="H1120" s="1"/>
      <c r="P1120" s="1"/>
      <c r="S1120" s="1"/>
      <c r="Y1120"/>
    </row>
    <row r="1121" spans="4:25" x14ac:dyDescent="0.25">
      <c r="D1121" s="1"/>
      <c r="E1121" s="49"/>
      <c r="F1121" s="49"/>
      <c r="H1121" s="1"/>
      <c r="P1121" s="1"/>
      <c r="S1121" s="1"/>
      <c r="Y1121"/>
    </row>
    <row r="1122" spans="4:25" x14ac:dyDescent="0.25">
      <c r="D1122" s="1"/>
      <c r="E1122" s="49"/>
      <c r="F1122" s="49"/>
      <c r="H1122" s="1"/>
      <c r="P1122" s="1"/>
      <c r="S1122" s="1"/>
      <c r="Y1122"/>
    </row>
    <row r="1123" spans="4:25" x14ac:dyDescent="0.25">
      <c r="D1123" s="1"/>
      <c r="E1123" s="49"/>
      <c r="F1123" s="49"/>
      <c r="H1123" s="1"/>
      <c r="P1123" s="1"/>
      <c r="S1123" s="1"/>
      <c r="Y1123"/>
    </row>
    <row r="1124" spans="4:25" x14ac:dyDescent="0.25">
      <c r="D1124" s="1"/>
      <c r="E1124" s="49"/>
      <c r="F1124" s="49"/>
      <c r="H1124" s="1"/>
      <c r="P1124" s="1"/>
      <c r="S1124" s="1"/>
      <c r="Y1124"/>
    </row>
    <row r="1125" spans="4:25" x14ac:dyDescent="0.25">
      <c r="D1125" s="1"/>
      <c r="E1125" s="49"/>
      <c r="F1125" s="49"/>
      <c r="H1125" s="1"/>
      <c r="P1125" s="1"/>
      <c r="S1125" s="1"/>
      <c r="Y1125"/>
    </row>
    <row r="1126" spans="4:25" x14ac:dyDescent="0.25">
      <c r="D1126" s="1"/>
      <c r="E1126" s="49"/>
      <c r="F1126" s="49"/>
      <c r="H1126" s="1"/>
      <c r="P1126" s="1"/>
      <c r="S1126" s="1"/>
      <c r="Y1126"/>
    </row>
    <row r="1127" spans="4:25" x14ac:dyDescent="0.25">
      <c r="D1127" s="1"/>
      <c r="E1127" s="49"/>
      <c r="F1127" s="49"/>
      <c r="H1127" s="1"/>
      <c r="P1127" s="1"/>
      <c r="S1127" s="1"/>
      <c r="Y1127"/>
    </row>
    <row r="1128" spans="4:25" x14ac:dyDescent="0.25">
      <c r="D1128" s="1"/>
      <c r="E1128" s="49"/>
      <c r="F1128" s="49"/>
      <c r="H1128" s="1"/>
      <c r="P1128" s="1"/>
      <c r="S1128" s="1"/>
      <c r="Y1128"/>
    </row>
    <row r="1129" spans="4:25" x14ac:dyDescent="0.25">
      <c r="D1129" s="1"/>
      <c r="H1129" s="1"/>
      <c r="P1129" s="1"/>
      <c r="S1129" s="1"/>
      <c r="Y1129"/>
    </row>
    <row r="1130" spans="4:25" x14ac:dyDescent="0.25">
      <c r="D1130" s="1"/>
      <c r="H1130" s="1"/>
      <c r="P1130" s="1"/>
      <c r="S1130" s="1"/>
      <c r="Y1130"/>
    </row>
    <row r="1131" spans="4:25" x14ac:dyDescent="0.25">
      <c r="D1131" s="1"/>
      <c r="H1131" s="1"/>
      <c r="P1131" s="1"/>
      <c r="S1131" s="1"/>
      <c r="Y1131"/>
    </row>
    <row r="1132" spans="4:25" x14ac:dyDescent="0.25">
      <c r="D1132" s="1"/>
      <c r="H1132" s="1"/>
      <c r="P1132" s="1"/>
      <c r="S1132" s="1"/>
      <c r="Y1132"/>
    </row>
    <row r="1133" spans="4:25" x14ac:dyDescent="0.25">
      <c r="D1133" s="1"/>
      <c r="H1133" s="1"/>
      <c r="P1133" s="1"/>
      <c r="S1133" s="1"/>
      <c r="Y1133"/>
    </row>
    <row r="1134" spans="4:25" x14ac:dyDescent="0.25">
      <c r="D1134" s="1"/>
      <c r="H1134" s="1"/>
      <c r="P1134" s="1"/>
      <c r="S1134" s="1"/>
      <c r="Y1134"/>
    </row>
    <row r="1135" spans="4:25" x14ac:dyDescent="0.25">
      <c r="D1135" s="1"/>
      <c r="H1135" s="1"/>
      <c r="P1135" s="1"/>
      <c r="S1135" s="1"/>
      <c r="Y1135"/>
    </row>
    <row r="1136" spans="4:25" x14ac:dyDescent="0.25">
      <c r="D1136" s="1"/>
      <c r="H1136" s="1"/>
      <c r="P1136" s="1"/>
      <c r="S1136" s="1"/>
      <c r="Y1136"/>
    </row>
    <row r="1137" spans="4:25" x14ac:dyDescent="0.25">
      <c r="D1137" s="1"/>
      <c r="H1137" s="1"/>
      <c r="P1137" s="1"/>
      <c r="S1137" s="1"/>
      <c r="Y1137"/>
    </row>
    <row r="1138" spans="4:25" x14ac:dyDescent="0.25">
      <c r="D1138" s="1"/>
      <c r="H1138" s="1"/>
      <c r="P1138" s="1"/>
      <c r="S1138" s="1"/>
      <c r="Y1138"/>
    </row>
    <row r="1139" spans="4:25" x14ac:dyDescent="0.25">
      <c r="D1139" s="1"/>
      <c r="H1139" s="1"/>
      <c r="P1139" s="1"/>
      <c r="S1139" s="1"/>
      <c r="Y1139"/>
    </row>
    <row r="1140" spans="4:25" x14ac:dyDescent="0.25">
      <c r="D1140" s="1"/>
      <c r="H1140" s="1"/>
      <c r="P1140" s="1"/>
      <c r="S1140" s="1"/>
      <c r="Y1140"/>
    </row>
    <row r="1141" spans="4:25" x14ac:dyDescent="0.25">
      <c r="D1141" s="1"/>
      <c r="H1141" s="1"/>
      <c r="P1141" s="1"/>
      <c r="S1141" s="1"/>
      <c r="Y1141"/>
    </row>
    <row r="1142" spans="4:25" x14ac:dyDescent="0.25">
      <c r="D1142" s="1"/>
      <c r="H1142" s="1"/>
      <c r="P1142" s="1"/>
      <c r="S1142" s="1"/>
      <c r="Y1142"/>
    </row>
    <row r="1143" spans="4:25" x14ac:dyDescent="0.25">
      <c r="D1143" s="1"/>
      <c r="H1143" s="1"/>
      <c r="P1143" s="1"/>
      <c r="S1143" s="1"/>
      <c r="Y1143"/>
    </row>
    <row r="1144" spans="4:25" x14ac:dyDescent="0.25">
      <c r="D1144" s="1"/>
      <c r="F1144" s="49"/>
      <c r="H1144" s="1"/>
      <c r="P1144" s="1"/>
      <c r="S1144" s="1"/>
      <c r="Y1144"/>
    </row>
    <row r="1145" spans="4:25" x14ac:dyDescent="0.25">
      <c r="D1145" s="1"/>
      <c r="F1145" s="49"/>
      <c r="H1145" s="1"/>
      <c r="P1145" s="1"/>
      <c r="S1145" s="1"/>
      <c r="Y1145"/>
    </row>
    <row r="1146" spans="4:25" x14ac:dyDescent="0.25">
      <c r="D1146" s="1"/>
      <c r="F1146" s="49"/>
      <c r="H1146" s="1"/>
      <c r="P1146" s="1"/>
      <c r="S1146" s="1"/>
      <c r="Y1146"/>
    </row>
    <row r="1147" spans="4:25" x14ac:dyDescent="0.25">
      <c r="D1147" s="1"/>
      <c r="F1147" s="49"/>
      <c r="H1147" s="1"/>
      <c r="P1147" s="1"/>
      <c r="S1147" s="1"/>
      <c r="Y1147"/>
    </row>
    <row r="1148" spans="4:25" x14ac:dyDescent="0.25">
      <c r="D1148" s="1"/>
      <c r="F1148" s="49"/>
      <c r="H1148" s="1"/>
      <c r="P1148" s="1"/>
      <c r="S1148" s="1"/>
      <c r="Y1148"/>
    </row>
    <row r="1149" spans="4:25" x14ac:dyDescent="0.25">
      <c r="D1149" s="1"/>
      <c r="F1149" s="49"/>
      <c r="H1149" s="1"/>
      <c r="P1149" s="1"/>
      <c r="S1149" s="1"/>
      <c r="Y1149"/>
    </row>
    <row r="1150" spans="4:25" x14ac:dyDescent="0.25">
      <c r="D1150" s="1"/>
      <c r="F1150" s="49"/>
      <c r="H1150" s="1"/>
      <c r="P1150" s="1"/>
      <c r="S1150" s="1"/>
      <c r="Y1150"/>
    </row>
    <row r="1151" spans="4:25" x14ac:dyDescent="0.25">
      <c r="D1151" s="1"/>
      <c r="F1151" s="49"/>
      <c r="H1151" s="1"/>
      <c r="P1151" s="1"/>
      <c r="S1151" s="1"/>
      <c r="Y1151"/>
    </row>
    <row r="1152" spans="4:25" x14ac:dyDescent="0.25">
      <c r="D1152" s="1"/>
      <c r="F1152" s="49"/>
      <c r="H1152" s="1"/>
      <c r="P1152" s="1"/>
      <c r="S1152" s="1"/>
      <c r="Y1152"/>
    </row>
    <row r="1153" spans="4:25" x14ac:dyDescent="0.25">
      <c r="D1153" s="1"/>
      <c r="F1153" s="49"/>
      <c r="H1153" s="1"/>
      <c r="P1153" s="1"/>
      <c r="S1153" s="1"/>
      <c r="Y1153"/>
    </row>
    <row r="1154" spans="4:25" x14ac:dyDescent="0.25">
      <c r="D1154" s="1"/>
      <c r="F1154" s="49"/>
      <c r="H1154" s="1"/>
      <c r="P1154" s="1"/>
      <c r="S1154" s="1"/>
      <c r="Y1154"/>
    </row>
    <row r="1155" spans="4:25" x14ac:dyDescent="0.25">
      <c r="D1155" s="1"/>
      <c r="F1155" s="49"/>
      <c r="H1155" s="1"/>
      <c r="P1155" s="1"/>
      <c r="S1155" s="1"/>
      <c r="Y1155"/>
    </row>
    <row r="1156" spans="4:25" x14ac:dyDescent="0.25">
      <c r="D1156" s="1"/>
      <c r="F1156" s="49"/>
      <c r="H1156" s="1"/>
      <c r="P1156" s="1"/>
      <c r="S1156" s="1"/>
      <c r="Y1156"/>
    </row>
    <row r="1157" spans="4:25" x14ac:dyDescent="0.25">
      <c r="D1157" s="1"/>
      <c r="F1157" s="49"/>
      <c r="H1157" s="1"/>
      <c r="P1157" s="1"/>
      <c r="S1157" s="1"/>
      <c r="Y1157"/>
    </row>
    <row r="1158" spans="4:25" x14ac:dyDescent="0.25">
      <c r="D1158" s="1"/>
      <c r="F1158" s="49"/>
      <c r="H1158" s="1"/>
      <c r="P1158" s="1"/>
      <c r="S1158" s="1"/>
      <c r="Y1158"/>
    </row>
    <row r="1159" spans="4:25" x14ac:dyDescent="0.25">
      <c r="D1159" s="1"/>
      <c r="F1159" s="49"/>
      <c r="H1159" s="1"/>
      <c r="P1159" s="1"/>
      <c r="S1159" s="1"/>
      <c r="Y1159"/>
    </row>
    <row r="1160" spans="4:25" x14ac:dyDescent="0.25">
      <c r="D1160" s="1"/>
      <c r="F1160" s="49"/>
      <c r="H1160" s="1"/>
      <c r="P1160" s="1"/>
      <c r="S1160" s="1"/>
      <c r="Y1160"/>
    </row>
    <row r="1161" spans="4:25" x14ac:dyDescent="0.25">
      <c r="D1161" s="1"/>
      <c r="F1161" s="49"/>
      <c r="H1161" s="1"/>
      <c r="P1161" s="1"/>
      <c r="S1161" s="1"/>
      <c r="Y1161"/>
    </row>
    <row r="1162" spans="4:25" x14ac:dyDescent="0.25">
      <c r="D1162" s="1"/>
      <c r="F1162" s="49"/>
      <c r="H1162" s="1"/>
      <c r="P1162" s="1"/>
      <c r="S1162" s="1"/>
      <c r="Y1162"/>
    </row>
    <row r="1163" spans="4:25" x14ac:dyDescent="0.25">
      <c r="D1163" s="1"/>
      <c r="F1163" s="49"/>
      <c r="H1163" s="1"/>
      <c r="P1163" s="1"/>
      <c r="S1163" s="1"/>
      <c r="Y1163"/>
    </row>
    <row r="1164" spans="4:25" x14ac:dyDescent="0.25">
      <c r="D1164" s="1"/>
      <c r="F1164" s="49"/>
      <c r="H1164" s="1"/>
      <c r="P1164" s="1"/>
      <c r="S1164" s="1"/>
      <c r="Y1164"/>
    </row>
    <row r="1165" spans="4:25" x14ac:dyDescent="0.25">
      <c r="D1165" s="1"/>
      <c r="F1165" s="49"/>
      <c r="H1165" s="1"/>
      <c r="P1165" s="1"/>
      <c r="S1165" s="1"/>
      <c r="Y1165"/>
    </row>
    <row r="1166" spans="4:25" x14ac:dyDescent="0.25">
      <c r="D1166" s="1"/>
      <c r="F1166" s="49"/>
      <c r="H1166" s="1"/>
      <c r="P1166" s="1"/>
      <c r="S1166" s="1"/>
      <c r="Y1166"/>
    </row>
    <row r="1167" spans="4:25" x14ac:dyDescent="0.25">
      <c r="D1167" s="1"/>
      <c r="F1167" s="49"/>
      <c r="H1167" s="1"/>
      <c r="P1167" s="1"/>
      <c r="S1167" s="1"/>
      <c r="Y1167"/>
    </row>
    <row r="1168" spans="4:25" x14ac:dyDescent="0.25">
      <c r="D1168" s="1"/>
      <c r="H1168" s="1"/>
      <c r="P1168" s="1"/>
      <c r="S1168" s="1"/>
      <c r="Y1168"/>
    </row>
    <row r="1169" spans="4:25" x14ac:dyDescent="0.25">
      <c r="D1169" s="1"/>
      <c r="H1169" s="1"/>
      <c r="P1169" s="1"/>
      <c r="S1169" s="1"/>
      <c r="Y1169"/>
    </row>
    <row r="1170" spans="4:25" x14ac:dyDescent="0.25">
      <c r="D1170" s="1"/>
      <c r="H1170" s="1"/>
      <c r="P1170" s="1"/>
      <c r="S1170" s="1"/>
      <c r="Y1170"/>
    </row>
    <row r="1171" spans="4:25" x14ac:dyDescent="0.25">
      <c r="D1171" s="1"/>
      <c r="H1171" s="1"/>
      <c r="P1171" s="1"/>
      <c r="S1171" s="1"/>
      <c r="Y1171"/>
    </row>
    <row r="1172" spans="4:25" x14ac:dyDescent="0.25">
      <c r="D1172" s="1"/>
      <c r="H1172" s="1"/>
      <c r="P1172" s="1"/>
      <c r="S1172" s="1"/>
      <c r="Y1172"/>
    </row>
    <row r="1173" spans="4:25" x14ac:dyDescent="0.25">
      <c r="D1173" s="1"/>
      <c r="H1173" s="1"/>
      <c r="P1173" s="1"/>
      <c r="S1173" s="1"/>
      <c r="Y1173"/>
    </row>
    <row r="1174" spans="4:25" x14ac:dyDescent="0.25">
      <c r="D1174" s="1"/>
      <c r="H1174" s="1"/>
      <c r="P1174" s="1"/>
      <c r="S1174" s="1"/>
      <c r="Y1174"/>
    </row>
    <row r="1175" spans="4:25" x14ac:dyDescent="0.25">
      <c r="D1175" s="1"/>
      <c r="H1175" s="1"/>
      <c r="P1175" s="1"/>
      <c r="S1175" s="1"/>
      <c r="Y1175"/>
    </row>
    <row r="1176" spans="4:25" x14ac:dyDescent="0.25">
      <c r="D1176" s="1"/>
      <c r="H1176" s="1"/>
      <c r="P1176" s="1"/>
      <c r="S1176" s="1"/>
      <c r="Y1176"/>
    </row>
    <row r="1177" spans="4:25" x14ac:dyDescent="0.25">
      <c r="D1177" s="1"/>
      <c r="H1177" s="1"/>
      <c r="P1177" s="1"/>
      <c r="S1177" s="1"/>
      <c r="Y1177"/>
    </row>
    <row r="1178" spans="4:25" x14ac:dyDescent="0.25">
      <c r="D1178" s="1"/>
      <c r="H1178" s="1"/>
      <c r="P1178" s="1"/>
      <c r="S1178" s="1"/>
      <c r="Y1178"/>
    </row>
    <row r="1179" spans="4:25" x14ac:dyDescent="0.25">
      <c r="D1179" s="1"/>
      <c r="H1179" s="1"/>
      <c r="P1179" s="1"/>
      <c r="S1179" s="1"/>
      <c r="Y1179"/>
    </row>
    <row r="1180" spans="4:25" x14ac:dyDescent="0.25">
      <c r="D1180" s="1"/>
      <c r="H1180" s="1"/>
      <c r="P1180" s="1"/>
      <c r="S1180" s="1"/>
      <c r="Y1180"/>
    </row>
    <row r="1181" spans="4:25" x14ac:dyDescent="0.25">
      <c r="D1181" s="1"/>
      <c r="H1181" s="1"/>
      <c r="P1181" s="1"/>
      <c r="S1181" s="1"/>
      <c r="Y1181"/>
    </row>
    <row r="1182" spans="4:25" x14ac:dyDescent="0.25">
      <c r="D1182" s="1"/>
      <c r="H1182" s="1"/>
      <c r="P1182" s="1"/>
      <c r="S1182" s="1"/>
      <c r="Y1182"/>
    </row>
    <row r="1183" spans="4:25" x14ac:dyDescent="0.25">
      <c r="D1183" s="1"/>
      <c r="F1183" s="49"/>
      <c r="H1183" s="1"/>
      <c r="P1183" s="1"/>
      <c r="S1183" s="1"/>
      <c r="Y1183"/>
    </row>
    <row r="1184" spans="4:25" x14ac:dyDescent="0.25">
      <c r="D1184" s="1"/>
      <c r="F1184" s="49"/>
      <c r="H1184" s="1"/>
      <c r="P1184" s="1"/>
      <c r="S1184" s="1"/>
      <c r="Y1184"/>
    </row>
    <row r="1185" spans="4:25" x14ac:dyDescent="0.25">
      <c r="D1185" s="1"/>
      <c r="F1185" s="49"/>
      <c r="H1185" s="1"/>
      <c r="P1185" s="1"/>
      <c r="S1185" s="1"/>
      <c r="Y1185"/>
    </row>
    <row r="1186" spans="4:25" x14ac:dyDescent="0.25">
      <c r="D1186" s="1"/>
      <c r="F1186" s="49"/>
      <c r="H1186" s="1"/>
      <c r="P1186" s="1"/>
      <c r="S1186" s="1"/>
      <c r="Y1186"/>
    </row>
    <row r="1187" spans="4:25" x14ac:dyDescent="0.25">
      <c r="D1187" s="1"/>
      <c r="F1187" s="49"/>
      <c r="H1187" s="1"/>
      <c r="P1187" s="1"/>
      <c r="S1187" s="1"/>
      <c r="Y1187"/>
    </row>
    <row r="1188" spans="4:25" x14ac:dyDescent="0.25">
      <c r="D1188" s="1"/>
      <c r="F1188" s="49"/>
      <c r="H1188" s="1"/>
      <c r="P1188" s="1"/>
      <c r="S1188" s="1"/>
      <c r="Y1188"/>
    </row>
    <row r="1189" spans="4:25" x14ac:dyDescent="0.25">
      <c r="D1189" s="1"/>
      <c r="F1189" s="49"/>
      <c r="H1189" s="1"/>
      <c r="P1189" s="1"/>
      <c r="S1189" s="1"/>
      <c r="Y1189"/>
    </row>
    <row r="1190" spans="4:25" x14ac:dyDescent="0.25">
      <c r="D1190" s="1"/>
      <c r="F1190" s="49"/>
      <c r="H1190" s="1"/>
      <c r="P1190" s="1"/>
      <c r="S1190" s="1"/>
      <c r="Y1190"/>
    </row>
    <row r="1191" spans="4:25" x14ac:dyDescent="0.25">
      <c r="D1191" s="1"/>
      <c r="F1191" s="49"/>
      <c r="H1191" s="1"/>
      <c r="P1191" s="1"/>
      <c r="S1191" s="1"/>
      <c r="Y1191"/>
    </row>
    <row r="1192" spans="4:25" x14ac:dyDescent="0.25">
      <c r="D1192" s="1"/>
      <c r="F1192" s="49"/>
      <c r="H1192" s="1"/>
      <c r="P1192" s="1"/>
      <c r="S1192" s="1"/>
      <c r="Y1192"/>
    </row>
    <row r="1193" spans="4:25" x14ac:dyDescent="0.25">
      <c r="D1193" s="1"/>
      <c r="F1193" s="49"/>
      <c r="H1193" s="1"/>
      <c r="P1193" s="1"/>
      <c r="S1193" s="1"/>
      <c r="Y1193"/>
    </row>
    <row r="1194" spans="4:25" x14ac:dyDescent="0.25">
      <c r="D1194" s="1"/>
      <c r="F1194" s="49"/>
      <c r="H1194" s="1"/>
      <c r="P1194" s="1"/>
      <c r="S1194" s="1"/>
      <c r="Y1194"/>
    </row>
    <row r="1195" spans="4:25" x14ac:dyDescent="0.25">
      <c r="D1195" s="1"/>
      <c r="F1195" s="49"/>
      <c r="H1195" s="1"/>
      <c r="P1195" s="1"/>
      <c r="S1195" s="1"/>
      <c r="Y1195"/>
    </row>
    <row r="1196" spans="4:25" x14ac:dyDescent="0.25">
      <c r="D1196" s="1"/>
      <c r="F1196" s="49"/>
      <c r="H1196" s="1"/>
      <c r="P1196" s="1"/>
      <c r="S1196" s="1"/>
      <c r="Y1196"/>
    </row>
    <row r="1197" spans="4:25" x14ac:dyDescent="0.25">
      <c r="D1197" s="1"/>
      <c r="F1197" s="49"/>
      <c r="H1197" s="1"/>
      <c r="P1197" s="1"/>
      <c r="S1197" s="1"/>
      <c r="Y1197"/>
    </row>
    <row r="1198" spans="4:25" x14ac:dyDescent="0.25">
      <c r="D1198" s="1"/>
      <c r="F1198" s="49"/>
      <c r="H1198" s="1"/>
      <c r="P1198" s="1"/>
      <c r="S1198" s="1"/>
      <c r="Y1198"/>
    </row>
    <row r="1199" spans="4:25" x14ac:dyDescent="0.25">
      <c r="D1199" s="1"/>
      <c r="F1199" s="49"/>
      <c r="H1199" s="1"/>
      <c r="P1199" s="1"/>
      <c r="S1199" s="1"/>
      <c r="Y1199"/>
    </row>
    <row r="1200" spans="4:25" x14ac:dyDescent="0.25">
      <c r="D1200" s="1"/>
      <c r="F1200" s="49"/>
      <c r="H1200" s="1"/>
      <c r="P1200" s="1"/>
      <c r="S1200" s="1"/>
      <c r="Y1200"/>
    </row>
    <row r="1201" spans="4:25" x14ac:dyDescent="0.25">
      <c r="D1201" s="1"/>
      <c r="F1201" s="49"/>
      <c r="H1201" s="1"/>
      <c r="P1201" s="1"/>
      <c r="S1201" s="1"/>
      <c r="Y1201"/>
    </row>
    <row r="1202" spans="4:25" x14ac:dyDescent="0.25">
      <c r="D1202" s="1"/>
      <c r="F1202" s="49"/>
      <c r="H1202" s="1"/>
      <c r="P1202" s="1"/>
      <c r="S1202" s="1"/>
      <c r="Y1202"/>
    </row>
    <row r="1203" spans="4:25" x14ac:dyDescent="0.25">
      <c r="D1203" s="1"/>
      <c r="F1203" s="49"/>
      <c r="H1203" s="1"/>
      <c r="P1203" s="1"/>
      <c r="S1203" s="1"/>
      <c r="Y1203"/>
    </row>
    <row r="1204" spans="4:25" x14ac:dyDescent="0.25">
      <c r="D1204" s="1"/>
      <c r="F1204" s="49"/>
      <c r="H1204" s="1"/>
      <c r="P1204" s="1"/>
      <c r="S1204" s="1"/>
      <c r="Y1204"/>
    </row>
    <row r="1205" spans="4:25" x14ac:dyDescent="0.25">
      <c r="D1205" s="1"/>
      <c r="F1205" s="49"/>
      <c r="H1205" s="1"/>
      <c r="P1205" s="1"/>
      <c r="S1205" s="1"/>
      <c r="Y1205"/>
    </row>
    <row r="1206" spans="4:25" x14ac:dyDescent="0.25">
      <c r="D1206" s="1"/>
      <c r="F1206" s="49"/>
      <c r="H1206" s="1"/>
      <c r="P1206" s="1"/>
      <c r="S1206" s="1"/>
      <c r="Y1206"/>
    </row>
    <row r="1207" spans="4:25" x14ac:dyDescent="0.25">
      <c r="D1207" s="1"/>
      <c r="E1207" s="267"/>
      <c r="H1207" s="1"/>
      <c r="P1207" s="1"/>
      <c r="S1207" s="1"/>
      <c r="Y1207"/>
    </row>
    <row r="1208" spans="4:25" x14ac:dyDescent="0.25">
      <c r="D1208" s="1"/>
      <c r="E1208" s="267"/>
      <c r="H1208" s="1"/>
      <c r="P1208" s="1"/>
      <c r="S1208" s="1"/>
      <c r="Y1208"/>
    </row>
    <row r="1209" spans="4:25" x14ac:dyDescent="0.25">
      <c r="D1209" s="1"/>
      <c r="E1209" s="267"/>
      <c r="H1209" s="1"/>
      <c r="P1209" s="1"/>
      <c r="S1209" s="1"/>
      <c r="Y1209"/>
    </row>
    <row r="1210" spans="4:25" x14ac:dyDescent="0.25">
      <c r="D1210" s="1"/>
      <c r="E1210" s="267"/>
      <c r="H1210" s="1"/>
      <c r="P1210" s="1"/>
      <c r="S1210" s="1"/>
      <c r="Y1210"/>
    </row>
    <row r="1211" spans="4:25" x14ac:dyDescent="0.25">
      <c r="D1211" s="1"/>
      <c r="E1211" s="267"/>
      <c r="H1211" s="1"/>
      <c r="P1211" s="1"/>
      <c r="S1211" s="1"/>
      <c r="Y1211"/>
    </row>
    <row r="1212" spans="4:25" x14ac:dyDescent="0.25">
      <c r="D1212" s="1"/>
      <c r="E1212" s="267"/>
      <c r="H1212" s="1"/>
      <c r="P1212" s="1"/>
      <c r="S1212" s="1"/>
      <c r="Y1212"/>
    </row>
    <row r="1213" spans="4:25" x14ac:dyDescent="0.25">
      <c r="D1213" s="1"/>
      <c r="E1213" s="267"/>
      <c r="H1213" s="1"/>
      <c r="P1213" s="1"/>
      <c r="S1213" s="1"/>
      <c r="Y1213"/>
    </row>
    <row r="1214" spans="4:25" x14ac:dyDescent="0.25">
      <c r="D1214" s="1"/>
      <c r="E1214" s="267"/>
      <c r="H1214" s="1"/>
      <c r="P1214" s="1"/>
      <c r="S1214" s="1"/>
      <c r="Y1214"/>
    </row>
    <row r="1215" spans="4:25" x14ac:dyDescent="0.25">
      <c r="D1215" s="1"/>
      <c r="E1215" s="267"/>
      <c r="H1215" s="1"/>
      <c r="P1215" s="1"/>
      <c r="S1215" s="1"/>
      <c r="Y1215"/>
    </row>
    <row r="1216" spans="4:25" x14ac:dyDescent="0.25">
      <c r="D1216" s="1"/>
      <c r="E1216" s="267"/>
      <c r="H1216" s="1"/>
      <c r="P1216" s="1"/>
      <c r="S1216" s="1"/>
      <c r="Y1216"/>
    </row>
    <row r="1217" spans="4:25" x14ac:dyDescent="0.25">
      <c r="D1217" s="1"/>
      <c r="E1217" s="267"/>
      <c r="H1217" s="1"/>
      <c r="P1217" s="1"/>
      <c r="S1217" s="1"/>
      <c r="Y1217"/>
    </row>
    <row r="1218" spans="4:25" x14ac:dyDescent="0.25">
      <c r="D1218" s="1"/>
      <c r="E1218" s="267"/>
      <c r="H1218" s="1"/>
      <c r="P1218" s="1"/>
      <c r="S1218" s="1"/>
      <c r="Y1218"/>
    </row>
    <row r="1219" spans="4:25" x14ac:dyDescent="0.25">
      <c r="D1219" s="1"/>
      <c r="E1219" s="267"/>
      <c r="H1219" s="1"/>
      <c r="P1219" s="1"/>
      <c r="S1219" s="1"/>
      <c r="Y1219"/>
    </row>
    <row r="1220" spans="4:25" x14ac:dyDescent="0.25">
      <c r="D1220" s="1"/>
      <c r="E1220" s="267"/>
      <c r="H1220" s="1"/>
      <c r="P1220" s="1"/>
      <c r="S1220" s="1"/>
      <c r="Y1220"/>
    </row>
    <row r="1221" spans="4:25" x14ac:dyDescent="0.25">
      <c r="D1221" s="1"/>
      <c r="E1221" s="267"/>
      <c r="H1221" s="1"/>
      <c r="P1221" s="1"/>
      <c r="S1221" s="1"/>
      <c r="Y1221"/>
    </row>
    <row r="1222" spans="4:25" x14ac:dyDescent="0.25">
      <c r="D1222" s="1"/>
      <c r="E1222" s="267"/>
      <c r="F1222" s="49"/>
      <c r="H1222" s="1"/>
      <c r="P1222" s="1"/>
      <c r="S1222" s="1"/>
      <c r="Y1222"/>
    </row>
    <row r="1223" spans="4:25" x14ac:dyDescent="0.25">
      <c r="D1223" s="1"/>
      <c r="E1223" s="267"/>
      <c r="F1223" s="49"/>
      <c r="H1223" s="1"/>
      <c r="P1223" s="1"/>
      <c r="S1223" s="1"/>
      <c r="Y1223"/>
    </row>
    <row r="1224" spans="4:25" x14ac:dyDescent="0.25">
      <c r="D1224" s="1"/>
      <c r="E1224" s="267"/>
      <c r="F1224" s="49"/>
      <c r="H1224" s="1"/>
      <c r="P1224" s="1"/>
      <c r="S1224" s="1"/>
      <c r="Y1224"/>
    </row>
    <row r="1225" spans="4:25" x14ac:dyDescent="0.25">
      <c r="D1225" s="1"/>
      <c r="E1225" s="267"/>
      <c r="F1225" s="49"/>
      <c r="H1225" s="1"/>
      <c r="P1225" s="1"/>
      <c r="S1225" s="1"/>
      <c r="Y1225"/>
    </row>
    <row r="1226" spans="4:25" x14ac:dyDescent="0.25">
      <c r="D1226" s="1"/>
      <c r="E1226" s="267"/>
      <c r="F1226" s="49"/>
      <c r="H1226" s="1"/>
      <c r="P1226" s="1"/>
      <c r="S1226" s="1"/>
      <c r="Y1226"/>
    </row>
    <row r="1227" spans="4:25" x14ac:dyDescent="0.25">
      <c r="D1227" s="1"/>
      <c r="E1227" s="267"/>
      <c r="F1227" s="49"/>
      <c r="H1227" s="1"/>
      <c r="P1227" s="1"/>
      <c r="S1227" s="1"/>
      <c r="Y1227"/>
    </row>
    <row r="1228" spans="4:25" x14ac:dyDescent="0.25">
      <c r="D1228" s="1"/>
      <c r="E1228" s="267"/>
      <c r="F1228" s="49"/>
      <c r="H1228" s="1"/>
      <c r="P1228" s="1"/>
      <c r="S1228" s="1"/>
      <c r="Y1228"/>
    </row>
    <row r="1229" spans="4:25" x14ac:dyDescent="0.25">
      <c r="D1229" s="1"/>
      <c r="E1229" s="267"/>
      <c r="F1229" s="49"/>
      <c r="H1229" s="1"/>
      <c r="P1229" s="1"/>
      <c r="S1229" s="1"/>
      <c r="Y1229"/>
    </row>
    <row r="1230" spans="4:25" x14ac:dyDescent="0.25">
      <c r="D1230" s="1"/>
      <c r="E1230" s="267"/>
      <c r="F1230" s="49"/>
      <c r="H1230" s="1"/>
      <c r="P1230" s="1"/>
      <c r="S1230" s="1"/>
      <c r="Y1230"/>
    </row>
    <row r="1231" spans="4:25" x14ac:dyDescent="0.25">
      <c r="D1231" s="1"/>
      <c r="E1231" s="267"/>
      <c r="F1231" s="49"/>
      <c r="H1231" s="1"/>
      <c r="P1231" s="1"/>
      <c r="S1231" s="1"/>
      <c r="Y1231"/>
    </row>
    <row r="1232" spans="4:25" x14ac:dyDescent="0.25">
      <c r="D1232" s="1"/>
      <c r="E1232" s="267"/>
      <c r="F1232" s="49"/>
      <c r="H1232" s="1"/>
      <c r="P1232" s="1"/>
      <c r="S1232" s="1"/>
      <c r="Y1232"/>
    </row>
    <row r="1233" spans="4:25" x14ac:dyDescent="0.25">
      <c r="D1233" s="1"/>
      <c r="E1233" s="267"/>
      <c r="F1233" s="49"/>
      <c r="H1233" s="1"/>
      <c r="P1233" s="1"/>
      <c r="S1233" s="1"/>
      <c r="Y1233"/>
    </row>
    <row r="1234" spans="4:25" x14ac:dyDescent="0.25">
      <c r="D1234" s="1"/>
      <c r="E1234" s="267"/>
      <c r="F1234" s="49"/>
      <c r="H1234" s="1"/>
      <c r="P1234" s="1"/>
      <c r="S1234" s="1"/>
      <c r="Y1234"/>
    </row>
    <row r="1235" spans="4:25" x14ac:dyDescent="0.25">
      <c r="D1235" s="1"/>
      <c r="E1235" s="267"/>
      <c r="F1235" s="49"/>
      <c r="H1235" s="1"/>
      <c r="P1235" s="1"/>
      <c r="S1235" s="1"/>
      <c r="Y1235"/>
    </row>
    <row r="1236" spans="4:25" x14ac:dyDescent="0.25">
      <c r="D1236" s="1"/>
      <c r="E1236" s="267"/>
      <c r="F1236" s="49"/>
      <c r="H1236" s="1"/>
      <c r="P1236" s="1"/>
      <c r="S1236" s="1"/>
      <c r="Y1236"/>
    </row>
    <row r="1237" spans="4:25" x14ac:dyDescent="0.25">
      <c r="D1237" s="1"/>
      <c r="E1237" s="267"/>
      <c r="F1237" s="49"/>
      <c r="H1237" s="1"/>
      <c r="P1237" s="1"/>
      <c r="S1237" s="1"/>
      <c r="Y1237"/>
    </row>
    <row r="1238" spans="4:25" x14ac:dyDescent="0.25">
      <c r="D1238" s="1"/>
      <c r="E1238" s="267"/>
      <c r="F1238" s="49"/>
      <c r="H1238" s="1"/>
      <c r="P1238" s="1"/>
      <c r="S1238" s="1"/>
      <c r="Y1238"/>
    </row>
    <row r="1239" spans="4:25" x14ac:dyDescent="0.25">
      <c r="D1239" s="1"/>
      <c r="E1239" s="267"/>
      <c r="F1239" s="49"/>
      <c r="H1239" s="1"/>
      <c r="P1239" s="1"/>
      <c r="S1239" s="1"/>
      <c r="Y1239"/>
    </row>
    <row r="1240" spans="4:25" x14ac:dyDescent="0.25">
      <c r="D1240" s="1"/>
      <c r="E1240" s="267"/>
      <c r="F1240" s="49"/>
      <c r="H1240" s="1"/>
      <c r="P1240" s="1"/>
      <c r="S1240" s="1"/>
      <c r="Y1240"/>
    </row>
    <row r="1241" spans="4:25" x14ac:dyDescent="0.25">
      <c r="D1241" s="1"/>
      <c r="E1241" s="267"/>
      <c r="F1241" s="49"/>
      <c r="H1241" s="1"/>
      <c r="P1241" s="1"/>
      <c r="S1241" s="1"/>
      <c r="Y1241"/>
    </row>
    <row r="1242" spans="4:25" x14ac:dyDescent="0.25">
      <c r="D1242" s="1"/>
      <c r="E1242" s="267"/>
      <c r="F1242" s="49"/>
      <c r="H1242" s="1"/>
      <c r="P1242" s="1"/>
      <c r="S1242" s="1"/>
      <c r="Y1242"/>
    </row>
    <row r="1243" spans="4:25" x14ac:dyDescent="0.25">
      <c r="D1243" s="1"/>
      <c r="E1243" s="267"/>
      <c r="F1243" s="49"/>
      <c r="H1243" s="1"/>
      <c r="P1243" s="1"/>
      <c r="S1243" s="1"/>
      <c r="Y1243"/>
    </row>
    <row r="1244" spans="4:25" x14ac:dyDescent="0.25">
      <c r="D1244" s="1"/>
      <c r="E1244" s="267"/>
      <c r="F1244" s="49"/>
      <c r="H1244" s="1"/>
      <c r="P1244" s="1"/>
      <c r="S1244" s="1"/>
      <c r="Y1244"/>
    </row>
    <row r="1245" spans="4:25" x14ac:dyDescent="0.25">
      <c r="D1245" s="1"/>
      <c r="E1245" s="267"/>
      <c r="F1245" s="49"/>
      <c r="H1245" s="1"/>
      <c r="P1245" s="1"/>
      <c r="S1245" s="1"/>
      <c r="Y1245"/>
    </row>
    <row r="1246" spans="4:25" x14ac:dyDescent="0.25">
      <c r="D1246" s="1"/>
      <c r="E1246" s="267"/>
      <c r="H1246" s="1"/>
      <c r="P1246" s="1"/>
      <c r="S1246" s="1"/>
      <c r="Y1246"/>
    </row>
    <row r="1247" spans="4:25" x14ac:dyDescent="0.25">
      <c r="D1247" s="1"/>
      <c r="E1247" s="267"/>
      <c r="H1247" s="1"/>
      <c r="P1247" s="1"/>
      <c r="S1247" s="1"/>
      <c r="Y1247"/>
    </row>
    <row r="1248" spans="4:25" x14ac:dyDescent="0.25">
      <c r="D1248" s="1"/>
      <c r="E1248" s="267"/>
      <c r="H1248" s="1"/>
      <c r="P1248" s="1"/>
      <c r="S1248" s="1"/>
      <c r="Y1248"/>
    </row>
    <row r="1249" spans="4:25" x14ac:dyDescent="0.25">
      <c r="D1249" s="1"/>
      <c r="E1249" s="267"/>
      <c r="H1249" s="1"/>
      <c r="P1249" s="1"/>
      <c r="S1249" s="1"/>
      <c r="Y1249"/>
    </row>
    <row r="1250" spans="4:25" x14ac:dyDescent="0.25">
      <c r="D1250" s="1"/>
      <c r="E1250" s="267"/>
      <c r="H1250" s="1"/>
      <c r="P1250" s="1"/>
      <c r="S1250" s="1"/>
      <c r="Y1250"/>
    </row>
    <row r="1251" spans="4:25" x14ac:dyDescent="0.25">
      <c r="D1251" s="1"/>
      <c r="E1251" s="267"/>
      <c r="H1251" s="1"/>
      <c r="P1251" s="1"/>
      <c r="S1251" s="1"/>
      <c r="Y1251"/>
    </row>
    <row r="1252" spans="4:25" x14ac:dyDescent="0.25">
      <c r="D1252" s="1"/>
      <c r="E1252" s="267"/>
      <c r="H1252" s="1"/>
      <c r="P1252" s="1"/>
      <c r="S1252" s="1"/>
      <c r="Y1252"/>
    </row>
    <row r="1253" spans="4:25" x14ac:dyDescent="0.25">
      <c r="D1253" s="1"/>
      <c r="E1253" s="267"/>
      <c r="H1253" s="1"/>
      <c r="P1253" s="1"/>
      <c r="S1253" s="1"/>
      <c r="Y1253"/>
    </row>
    <row r="1254" spans="4:25" x14ac:dyDescent="0.25">
      <c r="D1254" s="1"/>
      <c r="E1254" s="267"/>
      <c r="H1254" s="1"/>
      <c r="P1254" s="1"/>
      <c r="S1254" s="1"/>
      <c r="Y1254"/>
    </row>
    <row r="1255" spans="4:25" x14ac:dyDescent="0.25">
      <c r="D1255" s="1"/>
      <c r="E1255" s="267"/>
      <c r="H1255" s="1"/>
      <c r="P1255" s="1"/>
      <c r="S1255" s="1"/>
      <c r="Y1255"/>
    </row>
    <row r="1256" spans="4:25" x14ac:dyDescent="0.25">
      <c r="D1256" s="1"/>
      <c r="E1256" s="267"/>
      <c r="H1256" s="1"/>
      <c r="P1256" s="1"/>
      <c r="S1256" s="1"/>
      <c r="Y1256"/>
    </row>
    <row r="1257" spans="4:25" x14ac:dyDescent="0.25">
      <c r="D1257" s="1"/>
      <c r="E1257" s="267"/>
      <c r="H1257" s="1"/>
      <c r="P1257" s="1"/>
      <c r="S1257" s="1"/>
      <c r="Y1257"/>
    </row>
    <row r="1258" spans="4:25" x14ac:dyDescent="0.25">
      <c r="D1258" s="1"/>
      <c r="E1258" s="267"/>
      <c r="H1258" s="1"/>
      <c r="P1258" s="1"/>
      <c r="S1258" s="1"/>
      <c r="Y1258"/>
    </row>
    <row r="1259" spans="4:25" x14ac:dyDescent="0.25">
      <c r="D1259" s="1"/>
      <c r="E1259" s="267"/>
      <c r="H1259" s="1"/>
      <c r="P1259" s="1"/>
      <c r="S1259" s="1"/>
      <c r="Y1259"/>
    </row>
    <row r="1260" spans="4:25" x14ac:dyDescent="0.25">
      <c r="D1260" s="1"/>
      <c r="E1260" s="267"/>
      <c r="H1260" s="1"/>
      <c r="P1260" s="1"/>
      <c r="S1260" s="1"/>
      <c r="Y1260"/>
    </row>
    <row r="1261" spans="4:25" x14ac:dyDescent="0.25">
      <c r="D1261" s="1"/>
      <c r="E1261" s="267"/>
      <c r="F1261" s="49"/>
      <c r="H1261" s="1"/>
      <c r="P1261" s="1"/>
      <c r="S1261" s="1"/>
      <c r="Y1261"/>
    </row>
    <row r="1262" spans="4:25" x14ac:dyDescent="0.25">
      <c r="D1262" s="1"/>
      <c r="E1262" s="267"/>
      <c r="F1262" s="49"/>
      <c r="H1262" s="1"/>
      <c r="P1262" s="1"/>
      <c r="S1262" s="1"/>
      <c r="Y1262"/>
    </row>
    <row r="1263" spans="4:25" x14ac:dyDescent="0.25">
      <c r="D1263" s="1"/>
      <c r="E1263" s="267"/>
      <c r="F1263" s="49"/>
      <c r="H1263" s="1"/>
      <c r="P1263" s="1"/>
      <c r="S1263" s="1"/>
      <c r="Y1263"/>
    </row>
    <row r="1264" spans="4:25" x14ac:dyDescent="0.25">
      <c r="D1264" s="1"/>
      <c r="E1264" s="267"/>
      <c r="F1264" s="49"/>
      <c r="H1264" s="1"/>
      <c r="P1264" s="1"/>
      <c r="S1264" s="1"/>
      <c r="Y1264"/>
    </row>
    <row r="1265" spans="4:25" x14ac:dyDescent="0.25">
      <c r="D1265" s="1"/>
      <c r="E1265" s="267"/>
      <c r="F1265" s="49"/>
      <c r="H1265" s="1"/>
      <c r="P1265" s="1"/>
      <c r="S1265" s="1"/>
      <c r="Y1265"/>
    </row>
    <row r="1266" spans="4:25" x14ac:dyDescent="0.25">
      <c r="D1266" s="1"/>
      <c r="E1266" s="267"/>
      <c r="F1266" s="49"/>
      <c r="H1266" s="1"/>
      <c r="P1266" s="1"/>
      <c r="S1266" s="1"/>
      <c r="Y1266"/>
    </row>
    <row r="1267" spans="4:25" x14ac:dyDescent="0.25">
      <c r="D1267" s="1"/>
      <c r="E1267" s="267"/>
      <c r="F1267" s="49"/>
      <c r="H1267" s="1"/>
      <c r="P1267" s="1"/>
      <c r="S1267" s="1"/>
      <c r="Y1267"/>
    </row>
    <row r="1268" spans="4:25" x14ac:dyDescent="0.25">
      <c r="D1268" s="1"/>
      <c r="E1268" s="267"/>
      <c r="F1268" s="49"/>
      <c r="H1268" s="1"/>
      <c r="P1268" s="1"/>
      <c r="S1268" s="1"/>
      <c r="Y1268"/>
    </row>
    <row r="1269" spans="4:25" x14ac:dyDescent="0.25">
      <c r="D1269" s="1"/>
      <c r="E1269" s="267"/>
      <c r="F1269" s="49"/>
      <c r="H1269" s="1"/>
      <c r="P1269" s="1"/>
      <c r="S1269" s="1"/>
      <c r="Y1269"/>
    </row>
    <row r="1270" spans="4:25" x14ac:dyDescent="0.25">
      <c r="D1270" s="1"/>
      <c r="E1270" s="267"/>
      <c r="F1270" s="49"/>
      <c r="H1270" s="1"/>
      <c r="P1270" s="1"/>
      <c r="S1270" s="1"/>
      <c r="Y1270"/>
    </row>
    <row r="1271" spans="4:25" x14ac:dyDescent="0.25">
      <c r="D1271" s="1"/>
      <c r="E1271" s="267"/>
      <c r="F1271" s="49"/>
      <c r="H1271" s="1"/>
      <c r="P1271" s="1"/>
      <c r="S1271" s="1"/>
      <c r="Y1271"/>
    </row>
    <row r="1272" spans="4:25" x14ac:dyDescent="0.25">
      <c r="D1272" s="1"/>
      <c r="E1272" s="267"/>
      <c r="F1272" s="49"/>
      <c r="H1272" s="1"/>
      <c r="P1272" s="1"/>
      <c r="S1272" s="1"/>
      <c r="Y1272"/>
    </row>
    <row r="1273" spans="4:25" x14ac:dyDescent="0.25">
      <c r="D1273" s="1"/>
      <c r="E1273" s="267"/>
      <c r="F1273" s="49"/>
      <c r="H1273" s="1"/>
      <c r="P1273" s="1"/>
      <c r="S1273" s="1"/>
      <c r="Y1273"/>
    </row>
    <row r="1274" spans="4:25" x14ac:dyDescent="0.25">
      <c r="D1274" s="1"/>
      <c r="E1274" s="267"/>
      <c r="F1274" s="49"/>
      <c r="H1274" s="1"/>
      <c r="P1274" s="1"/>
      <c r="S1274" s="1"/>
      <c r="Y1274"/>
    </row>
    <row r="1275" spans="4:25" x14ac:dyDescent="0.25">
      <c r="D1275" s="1"/>
      <c r="E1275" s="267"/>
      <c r="F1275" s="49"/>
      <c r="H1275" s="1"/>
      <c r="P1275" s="1"/>
      <c r="S1275" s="1"/>
      <c r="Y1275"/>
    </row>
    <row r="1276" spans="4:25" x14ac:dyDescent="0.25">
      <c r="D1276" s="1"/>
      <c r="E1276" s="267"/>
      <c r="F1276" s="49"/>
      <c r="H1276" s="1"/>
      <c r="P1276" s="1"/>
      <c r="S1276" s="1"/>
      <c r="Y1276"/>
    </row>
    <row r="1277" spans="4:25" x14ac:dyDescent="0.25">
      <c r="D1277" s="1"/>
      <c r="E1277" s="267"/>
      <c r="F1277" s="49"/>
      <c r="H1277" s="1"/>
      <c r="P1277" s="1"/>
      <c r="S1277" s="1"/>
      <c r="Y1277"/>
    </row>
    <row r="1278" spans="4:25" x14ac:dyDescent="0.25">
      <c r="D1278" s="1"/>
      <c r="E1278" s="267"/>
      <c r="F1278" s="49"/>
      <c r="H1278" s="1"/>
      <c r="P1278" s="1"/>
      <c r="S1278" s="1"/>
      <c r="Y1278"/>
    </row>
    <row r="1279" spans="4:25" x14ac:dyDescent="0.25">
      <c r="D1279" s="1"/>
      <c r="E1279" s="267"/>
      <c r="F1279" s="49"/>
      <c r="H1279" s="1"/>
      <c r="P1279" s="1"/>
      <c r="S1279" s="1"/>
      <c r="Y1279"/>
    </row>
    <row r="1280" spans="4:25" x14ac:dyDescent="0.25">
      <c r="D1280" s="1"/>
      <c r="E1280" s="267"/>
      <c r="F1280" s="49"/>
      <c r="H1280" s="1"/>
      <c r="P1280" s="1"/>
      <c r="S1280" s="1"/>
      <c r="Y1280"/>
    </row>
    <row r="1281" spans="4:25" x14ac:dyDescent="0.25">
      <c r="D1281" s="1"/>
      <c r="E1281" s="267"/>
      <c r="F1281" s="49"/>
      <c r="H1281" s="1"/>
      <c r="P1281" s="1"/>
      <c r="S1281" s="1"/>
      <c r="Y1281"/>
    </row>
    <row r="1282" spans="4:25" x14ac:dyDescent="0.25">
      <c r="D1282" s="1"/>
      <c r="E1282" s="267"/>
      <c r="F1282" s="49"/>
      <c r="H1282" s="1"/>
      <c r="P1282" s="1"/>
      <c r="S1282" s="1"/>
      <c r="Y1282"/>
    </row>
    <row r="1283" spans="4:25" x14ac:dyDescent="0.25">
      <c r="D1283" s="1"/>
      <c r="E1283" s="267"/>
      <c r="F1283" s="49"/>
      <c r="H1283" s="1"/>
      <c r="P1283" s="1"/>
      <c r="S1283" s="1"/>
      <c r="Y1283"/>
    </row>
    <row r="1284" spans="4:25" x14ac:dyDescent="0.25">
      <c r="D1284" s="1"/>
      <c r="E1284" s="267"/>
      <c r="F1284" s="49"/>
      <c r="H1284" s="1"/>
      <c r="P1284" s="1"/>
      <c r="S1284" s="1"/>
      <c r="Y1284"/>
    </row>
    <row r="1285" spans="4:25" x14ac:dyDescent="0.25">
      <c r="D1285" s="1"/>
      <c r="E1285" s="267"/>
      <c r="H1285" s="1"/>
      <c r="P1285" s="1"/>
      <c r="S1285" s="1"/>
      <c r="Y1285"/>
    </row>
    <row r="1286" spans="4:25" x14ac:dyDescent="0.25">
      <c r="D1286" s="1"/>
      <c r="E1286" s="267"/>
      <c r="H1286" s="1"/>
      <c r="P1286" s="1"/>
      <c r="S1286" s="1"/>
      <c r="Y1286"/>
    </row>
    <row r="1287" spans="4:25" x14ac:dyDescent="0.25">
      <c r="D1287" s="1"/>
      <c r="E1287" s="267"/>
      <c r="H1287" s="1"/>
      <c r="P1287" s="1"/>
      <c r="S1287" s="1"/>
      <c r="Y1287"/>
    </row>
    <row r="1288" spans="4:25" x14ac:dyDescent="0.25">
      <c r="D1288" s="1"/>
      <c r="E1288" s="267"/>
      <c r="H1288" s="1"/>
      <c r="P1288" s="1"/>
      <c r="S1288" s="1"/>
      <c r="Y1288"/>
    </row>
    <row r="1289" spans="4:25" x14ac:dyDescent="0.25">
      <c r="D1289" s="1"/>
      <c r="E1289" s="267"/>
      <c r="H1289" s="1"/>
      <c r="P1289" s="1"/>
      <c r="S1289" s="1"/>
      <c r="Y1289"/>
    </row>
    <row r="1290" spans="4:25" x14ac:dyDescent="0.25">
      <c r="D1290" s="1"/>
      <c r="E1290" s="267"/>
      <c r="H1290" s="1"/>
      <c r="P1290" s="1"/>
      <c r="S1290" s="1"/>
      <c r="Y1290"/>
    </row>
    <row r="1291" spans="4:25" x14ac:dyDescent="0.25">
      <c r="D1291" s="1"/>
      <c r="E1291" s="267"/>
      <c r="H1291" s="1"/>
      <c r="P1291" s="1"/>
      <c r="S1291" s="1"/>
      <c r="Y1291"/>
    </row>
    <row r="1292" spans="4:25" x14ac:dyDescent="0.25">
      <c r="D1292" s="1"/>
      <c r="E1292" s="267"/>
      <c r="H1292" s="1"/>
      <c r="P1292" s="1"/>
      <c r="S1292" s="1"/>
      <c r="Y1292"/>
    </row>
    <row r="1293" spans="4:25" x14ac:dyDescent="0.25">
      <c r="D1293" s="1"/>
      <c r="E1293" s="267"/>
      <c r="H1293" s="1"/>
      <c r="P1293" s="1"/>
      <c r="S1293" s="1"/>
      <c r="Y1293"/>
    </row>
    <row r="1294" spans="4:25" x14ac:dyDescent="0.25">
      <c r="D1294" s="1"/>
      <c r="E1294" s="267"/>
      <c r="H1294" s="1"/>
      <c r="P1294" s="1"/>
      <c r="S1294" s="1"/>
      <c r="Y1294"/>
    </row>
    <row r="1295" spans="4:25" x14ac:dyDescent="0.25">
      <c r="D1295" s="1"/>
      <c r="E1295" s="267"/>
      <c r="H1295" s="1"/>
      <c r="P1295" s="1"/>
      <c r="S1295" s="1"/>
      <c r="Y1295"/>
    </row>
    <row r="1296" spans="4:25" x14ac:dyDescent="0.25">
      <c r="D1296" s="1"/>
      <c r="E1296" s="267"/>
      <c r="H1296" s="1"/>
      <c r="P1296" s="1"/>
      <c r="S1296" s="1"/>
      <c r="Y1296"/>
    </row>
    <row r="1297" spans="4:25" x14ac:dyDescent="0.25">
      <c r="D1297" s="1"/>
      <c r="E1297" s="267"/>
      <c r="H1297" s="1"/>
      <c r="P1297" s="1"/>
      <c r="S1297" s="1"/>
      <c r="Y1297"/>
    </row>
    <row r="1298" spans="4:25" x14ac:dyDescent="0.25">
      <c r="D1298" s="1"/>
      <c r="E1298" s="267"/>
      <c r="H1298" s="1"/>
      <c r="P1298" s="1"/>
      <c r="S1298" s="1"/>
      <c r="Y1298"/>
    </row>
    <row r="1299" spans="4:25" x14ac:dyDescent="0.25">
      <c r="D1299" s="1"/>
      <c r="E1299" s="267"/>
      <c r="F1299" s="49"/>
      <c r="H1299" s="1"/>
      <c r="P1299" s="1"/>
      <c r="S1299" s="1"/>
      <c r="Y1299"/>
    </row>
    <row r="1300" spans="4:25" x14ac:dyDescent="0.25">
      <c r="D1300" s="1"/>
      <c r="E1300" s="267"/>
      <c r="F1300" s="49"/>
      <c r="H1300" s="1"/>
      <c r="P1300" s="1"/>
      <c r="S1300" s="1"/>
      <c r="Y1300"/>
    </row>
    <row r="1301" spans="4:25" x14ac:dyDescent="0.25">
      <c r="D1301" s="1"/>
      <c r="E1301" s="267"/>
      <c r="F1301" s="49"/>
      <c r="H1301" s="1"/>
      <c r="P1301" s="1"/>
      <c r="S1301" s="1"/>
      <c r="Y1301"/>
    </row>
    <row r="1302" spans="4:25" x14ac:dyDescent="0.25">
      <c r="D1302" s="1"/>
      <c r="E1302" s="267"/>
      <c r="F1302" s="49"/>
      <c r="H1302" s="1"/>
      <c r="P1302" s="1"/>
      <c r="S1302" s="1"/>
      <c r="Y1302"/>
    </row>
    <row r="1303" spans="4:25" x14ac:dyDescent="0.25">
      <c r="D1303" s="1"/>
      <c r="E1303" s="267"/>
      <c r="F1303" s="49"/>
      <c r="H1303" s="1"/>
      <c r="P1303" s="1"/>
      <c r="S1303" s="1"/>
      <c r="Y1303"/>
    </row>
    <row r="1304" spans="4:25" x14ac:dyDescent="0.25">
      <c r="D1304" s="1"/>
      <c r="E1304" s="267"/>
      <c r="F1304" s="49"/>
      <c r="H1304" s="1"/>
      <c r="P1304" s="1"/>
      <c r="S1304" s="1"/>
      <c r="Y1304"/>
    </row>
    <row r="1305" spans="4:25" x14ac:dyDescent="0.25">
      <c r="D1305" s="1"/>
      <c r="E1305" s="267"/>
      <c r="F1305" s="49"/>
      <c r="H1305" s="1"/>
      <c r="P1305" s="1"/>
      <c r="S1305" s="1"/>
      <c r="Y1305"/>
    </row>
    <row r="1306" spans="4:25" x14ac:dyDescent="0.25">
      <c r="D1306" s="1"/>
      <c r="E1306" s="267"/>
      <c r="F1306" s="49"/>
      <c r="H1306" s="1"/>
      <c r="P1306" s="1"/>
      <c r="S1306" s="1"/>
      <c r="Y1306"/>
    </row>
    <row r="1307" spans="4:25" x14ac:dyDescent="0.25">
      <c r="D1307" s="1"/>
      <c r="E1307" s="267"/>
      <c r="F1307" s="49"/>
      <c r="H1307" s="1"/>
      <c r="P1307" s="1"/>
      <c r="S1307" s="1"/>
      <c r="Y1307"/>
    </row>
    <row r="1308" spans="4:25" x14ac:dyDescent="0.25">
      <c r="D1308" s="1"/>
      <c r="E1308" s="267"/>
      <c r="F1308" s="49"/>
      <c r="H1308" s="1"/>
      <c r="P1308" s="1"/>
      <c r="S1308" s="1"/>
      <c r="Y1308"/>
    </row>
    <row r="1309" spans="4:25" x14ac:dyDescent="0.25">
      <c r="D1309" s="1"/>
      <c r="E1309" s="267"/>
      <c r="F1309" s="49"/>
      <c r="H1309" s="1"/>
      <c r="P1309" s="1"/>
      <c r="S1309" s="1"/>
      <c r="Y1309"/>
    </row>
    <row r="1310" spans="4:25" x14ac:dyDescent="0.25">
      <c r="D1310" s="1"/>
      <c r="E1310" s="267"/>
      <c r="F1310" s="49"/>
      <c r="H1310" s="1"/>
      <c r="P1310" s="1"/>
      <c r="S1310" s="1"/>
      <c r="Y1310"/>
    </row>
    <row r="1311" spans="4:25" x14ac:dyDescent="0.25">
      <c r="D1311" s="1"/>
      <c r="E1311" s="267"/>
      <c r="F1311" s="49"/>
      <c r="H1311" s="1"/>
      <c r="P1311" s="1"/>
      <c r="S1311" s="1"/>
      <c r="Y1311"/>
    </row>
    <row r="1312" spans="4:25" x14ac:dyDescent="0.25">
      <c r="D1312" s="1"/>
      <c r="E1312" s="267"/>
      <c r="F1312" s="49"/>
      <c r="H1312" s="1"/>
      <c r="P1312" s="1"/>
      <c r="S1312" s="1"/>
      <c r="Y1312"/>
    </row>
    <row r="1313" spans="4:25" x14ac:dyDescent="0.25">
      <c r="D1313" s="1"/>
      <c r="E1313" s="267"/>
      <c r="F1313" s="49"/>
      <c r="H1313" s="1"/>
      <c r="P1313" s="1"/>
      <c r="S1313" s="1"/>
      <c r="Y1313"/>
    </row>
    <row r="1314" spans="4:25" x14ac:dyDescent="0.25">
      <c r="D1314" s="1"/>
      <c r="E1314" s="267"/>
      <c r="F1314" s="49"/>
      <c r="H1314" s="1"/>
      <c r="P1314" s="1"/>
      <c r="S1314" s="1"/>
      <c r="Y1314"/>
    </row>
    <row r="1315" spans="4:25" x14ac:dyDescent="0.25">
      <c r="D1315" s="1"/>
      <c r="E1315" s="267"/>
      <c r="F1315" s="49"/>
      <c r="H1315" s="1"/>
      <c r="P1315" s="1"/>
      <c r="S1315" s="1"/>
      <c r="Y1315"/>
    </row>
    <row r="1316" spans="4:25" x14ac:dyDescent="0.25">
      <c r="D1316" s="1"/>
      <c r="E1316" s="267"/>
      <c r="F1316" s="49"/>
      <c r="H1316" s="1"/>
      <c r="P1316" s="1"/>
      <c r="S1316" s="1"/>
      <c r="Y1316"/>
    </row>
    <row r="1317" spans="4:25" x14ac:dyDescent="0.25">
      <c r="D1317" s="1"/>
      <c r="E1317" s="267"/>
      <c r="F1317" s="49"/>
      <c r="H1317" s="1"/>
      <c r="P1317" s="1"/>
      <c r="S1317" s="1"/>
      <c r="Y1317"/>
    </row>
    <row r="1318" spans="4:25" x14ac:dyDescent="0.25">
      <c r="D1318" s="1"/>
      <c r="E1318" s="267"/>
      <c r="F1318" s="49"/>
      <c r="H1318" s="1"/>
      <c r="P1318" s="1"/>
      <c r="S1318" s="1"/>
      <c r="Y1318"/>
    </row>
    <row r="1319" spans="4:25" x14ac:dyDescent="0.25">
      <c r="D1319" s="1"/>
      <c r="E1319" s="267"/>
      <c r="F1319" s="49"/>
      <c r="H1319" s="1"/>
      <c r="P1319" s="1"/>
      <c r="S1319" s="1"/>
      <c r="Y1319"/>
    </row>
    <row r="1320" spans="4:25" x14ac:dyDescent="0.25">
      <c r="D1320" s="1"/>
      <c r="E1320" s="267"/>
      <c r="F1320" s="49"/>
      <c r="H1320" s="1"/>
      <c r="P1320" s="1"/>
      <c r="S1320" s="1"/>
      <c r="Y1320"/>
    </row>
    <row r="1321" spans="4:25" x14ac:dyDescent="0.25">
      <c r="D1321" s="1"/>
      <c r="E1321" s="267"/>
      <c r="F1321" s="49"/>
      <c r="H1321" s="1"/>
      <c r="P1321" s="1"/>
      <c r="S1321" s="1"/>
      <c r="Y1321"/>
    </row>
    <row r="1322" spans="4:25" x14ac:dyDescent="0.25">
      <c r="D1322" s="1"/>
      <c r="E1322" s="267"/>
      <c r="H1322" s="1"/>
      <c r="P1322" s="1"/>
      <c r="S1322" s="1"/>
      <c r="Y1322"/>
    </row>
    <row r="1323" spans="4:25" x14ac:dyDescent="0.25">
      <c r="D1323" s="1"/>
      <c r="E1323" s="267"/>
      <c r="H1323" s="1"/>
      <c r="P1323" s="1"/>
      <c r="S1323" s="1"/>
      <c r="Y1323"/>
    </row>
    <row r="1324" spans="4:25" x14ac:dyDescent="0.25">
      <c r="D1324" s="1"/>
      <c r="E1324" s="267"/>
      <c r="H1324" s="1"/>
      <c r="P1324" s="1"/>
      <c r="S1324" s="1"/>
      <c r="Y1324"/>
    </row>
    <row r="1325" spans="4:25" x14ac:dyDescent="0.25">
      <c r="D1325" s="1"/>
      <c r="E1325" s="267"/>
      <c r="H1325" s="1"/>
      <c r="P1325" s="1"/>
      <c r="S1325" s="1"/>
      <c r="Y1325"/>
    </row>
    <row r="1326" spans="4:25" x14ac:dyDescent="0.25">
      <c r="D1326" s="1"/>
      <c r="E1326" s="267"/>
      <c r="H1326" s="1"/>
      <c r="P1326" s="1"/>
      <c r="S1326" s="1"/>
      <c r="Y1326"/>
    </row>
    <row r="1327" spans="4:25" x14ac:dyDescent="0.25">
      <c r="D1327" s="1"/>
      <c r="E1327" s="267"/>
      <c r="H1327" s="1"/>
      <c r="P1327" s="1"/>
      <c r="S1327" s="1"/>
      <c r="Y1327"/>
    </row>
    <row r="1328" spans="4:25" x14ac:dyDescent="0.25">
      <c r="D1328" s="1"/>
      <c r="E1328" s="267"/>
      <c r="H1328" s="1"/>
      <c r="P1328" s="1"/>
      <c r="S1328" s="1"/>
      <c r="Y1328"/>
    </row>
    <row r="1329" spans="4:25" x14ac:dyDescent="0.25">
      <c r="D1329" s="1"/>
      <c r="E1329" s="267"/>
      <c r="H1329" s="1"/>
      <c r="P1329" s="1"/>
      <c r="S1329" s="1"/>
      <c r="Y1329"/>
    </row>
    <row r="1330" spans="4:25" x14ac:dyDescent="0.25">
      <c r="D1330" s="1"/>
      <c r="E1330" s="267"/>
      <c r="H1330" s="1"/>
      <c r="P1330" s="1"/>
      <c r="S1330" s="1"/>
      <c r="Y1330"/>
    </row>
    <row r="1331" spans="4:25" x14ac:dyDescent="0.25">
      <c r="D1331" s="1"/>
      <c r="E1331" s="267"/>
      <c r="H1331" s="1"/>
      <c r="P1331" s="1"/>
      <c r="S1331" s="1"/>
      <c r="Y1331"/>
    </row>
    <row r="1332" spans="4:25" x14ac:dyDescent="0.25">
      <c r="D1332" s="1"/>
      <c r="E1332" s="267"/>
      <c r="H1332" s="1"/>
      <c r="P1332" s="1"/>
      <c r="S1332" s="1"/>
      <c r="Y1332"/>
    </row>
    <row r="1333" spans="4:25" x14ac:dyDescent="0.25">
      <c r="D1333" s="1"/>
      <c r="E1333" s="267"/>
      <c r="H1333" s="1"/>
      <c r="P1333" s="1"/>
      <c r="S1333" s="1"/>
      <c r="Y1333"/>
    </row>
    <row r="1334" spans="4:25" x14ac:dyDescent="0.25">
      <c r="D1334" s="1"/>
      <c r="E1334" s="267"/>
      <c r="H1334" s="1"/>
      <c r="P1334" s="1"/>
      <c r="S1334" s="1"/>
      <c r="Y1334"/>
    </row>
    <row r="1335" spans="4:25" x14ac:dyDescent="0.25">
      <c r="D1335" s="1"/>
      <c r="E1335" s="267"/>
      <c r="H1335" s="1"/>
      <c r="P1335" s="1"/>
      <c r="S1335" s="1"/>
      <c r="Y1335"/>
    </row>
    <row r="1336" spans="4:25" x14ac:dyDescent="0.25">
      <c r="D1336" s="1"/>
      <c r="E1336" s="267"/>
      <c r="F1336" s="49"/>
      <c r="H1336" s="1"/>
      <c r="P1336" s="1"/>
      <c r="S1336" s="1"/>
      <c r="Y1336"/>
    </row>
    <row r="1337" spans="4:25" x14ac:dyDescent="0.25">
      <c r="D1337" s="1"/>
      <c r="E1337" s="267"/>
      <c r="F1337" s="49"/>
      <c r="H1337" s="1"/>
      <c r="P1337" s="1"/>
      <c r="S1337" s="1"/>
      <c r="Y1337"/>
    </row>
    <row r="1338" spans="4:25" x14ac:dyDescent="0.25">
      <c r="D1338" s="1"/>
      <c r="E1338" s="267"/>
      <c r="F1338" s="49"/>
      <c r="H1338" s="1"/>
      <c r="P1338" s="1"/>
      <c r="S1338" s="1"/>
      <c r="Y1338"/>
    </row>
    <row r="1339" spans="4:25" x14ac:dyDescent="0.25">
      <c r="D1339" s="1"/>
      <c r="E1339" s="267"/>
      <c r="F1339" s="49"/>
      <c r="H1339" s="1"/>
      <c r="P1339" s="1"/>
      <c r="S1339" s="1"/>
      <c r="Y1339"/>
    </row>
    <row r="1340" spans="4:25" x14ac:dyDescent="0.25">
      <c r="D1340" s="1"/>
      <c r="E1340" s="267"/>
      <c r="F1340" s="49"/>
      <c r="H1340" s="1"/>
      <c r="P1340" s="1"/>
      <c r="S1340" s="1"/>
      <c r="Y1340"/>
    </row>
    <row r="1341" spans="4:25" x14ac:dyDescent="0.25">
      <c r="D1341" s="1"/>
      <c r="E1341" s="267"/>
      <c r="F1341" s="49"/>
      <c r="H1341" s="1"/>
      <c r="P1341" s="1"/>
      <c r="S1341" s="1"/>
      <c r="Y1341"/>
    </row>
    <row r="1342" spans="4:25" x14ac:dyDescent="0.25">
      <c r="D1342" s="1"/>
      <c r="E1342" s="267"/>
      <c r="F1342" s="49"/>
      <c r="H1342" s="1"/>
      <c r="P1342" s="1"/>
      <c r="S1342" s="1"/>
      <c r="Y1342"/>
    </row>
    <row r="1343" spans="4:25" x14ac:dyDescent="0.25">
      <c r="D1343" s="1"/>
      <c r="E1343" s="267"/>
      <c r="F1343" s="49"/>
      <c r="H1343" s="1"/>
      <c r="P1343" s="1"/>
      <c r="S1343" s="1"/>
      <c r="Y1343"/>
    </row>
    <row r="1344" spans="4:25" x14ac:dyDescent="0.25">
      <c r="D1344" s="1"/>
      <c r="E1344" s="267"/>
      <c r="F1344" s="49"/>
      <c r="H1344" s="1"/>
      <c r="P1344" s="1"/>
      <c r="S1344" s="1"/>
      <c r="Y1344"/>
    </row>
    <row r="1345" spans="4:25" x14ac:dyDescent="0.25">
      <c r="D1345" s="1"/>
      <c r="E1345" s="267"/>
      <c r="F1345" s="49"/>
      <c r="H1345" s="1"/>
      <c r="P1345" s="1"/>
      <c r="S1345" s="1"/>
      <c r="Y1345"/>
    </row>
    <row r="1346" spans="4:25" x14ac:dyDescent="0.25">
      <c r="D1346" s="1"/>
      <c r="E1346" s="267"/>
      <c r="F1346" s="49"/>
      <c r="H1346" s="1"/>
      <c r="P1346" s="1"/>
      <c r="S1346" s="1"/>
      <c r="Y1346"/>
    </row>
    <row r="1347" spans="4:25" x14ac:dyDescent="0.25">
      <c r="D1347" s="1"/>
      <c r="E1347" s="267"/>
      <c r="F1347" s="49"/>
      <c r="H1347" s="1"/>
      <c r="P1347" s="1"/>
      <c r="S1347" s="1"/>
      <c r="Y1347"/>
    </row>
    <row r="1348" spans="4:25" x14ac:dyDescent="0.25">
      <c r="D1348" s="1"/>
      <c r="E1348" s="267"/>
      <c r="F1348" s="49"/>
      <c r="H1348" s="1"/>
      <c r="P1348" s="1"/>
      <c r="S1348" s="1"/>
      <c r="Y1348"/>
    </row>
    <row r="1349" spans="4:25" x14ac:dyDescent="0.25">
      <c r="D1349" s="1"/>
      <c r="E1349" s="267"/>
      <c r="F1349" s="49"/>
      <c r="H1349" s="1"/>
      <c r="P1349" s="1"/>
      <c r="S1349" s="1"/>
      <c r="Y1349"/>
    </row>
    <row r="1350" spans="4:25" x14ac:dyDescent="0.25">
      <c r="D1350" s="1"/>
      <c r="E1350" s="267"/>
      <c r="F1350" s="49"/>
      <c r="H1350" s="1"/>
      <c r="P1350" s="1"/>
      <c r="S1350" s="1"/>
      <c r="Y1350"/>
    </row>
    <row r="1351" spans="4:25" x14ac:dyDescent="0.25">
      <c r="D1351" s="1"/>
      <c r="E1351" s="267"/>
      <c r="F1351" s="49"/>
      <c r="H1351" s="1"/>
      <c r="P1351" s="1"/>
      <c r="S1351" s="1"/>
      <c r="Y1351"/>
    </row>
    <row r="1352" spans="4:25" x14ac:dyDescent="0.25">
      <c r="D1352" s="1"/>
      <c r="E1352" s="267"/>
      <c r="F1352" s="49"/>
      <c r="H1352" s="1"/>
      <c r="P1352" s="1"/>
      <c r="S1352" s="1"/>
      <c r="Y1352"/>
    </row>
    <row r="1353" spans="4:25" x14ac:dyDescent="0.25">
      <c r="D1353" s="1"/>
      <c r="E1353" s="267"/>
      <c r="F1353" s="49"/>
      <c r="H1353" s="1"/>
      <c r="P1353" s="1"/>
      <c r="S1353" s="1"/>
      <c r="Y1353"/>
    </row>
    <row r="1354" spans="4:25" x14ac:dyDescent="0.25">
      <c r="D1354" s="1"/>
      <c r="E1354" s="267"/>
      <c r="F1354" s="49"/>
      <c r="H1354" s="1"/>
      <c r="P1354" s="1"/>
      <c r="S1354" s="1"/>
      <c r="Y1354"/>
    </row>
    <row r="1355" spans="4:25" x14ac:dyDescent="0.25">
      <c r="D1355" s="1"/>
      <c r="E1355" s="267"/>
      <c r="F1355" s="49"/>
      <c r="H1355" s="1"/>
      <c r="P1355" s="1"/>
      <c r="S1355" s="1"/>
      <c r="Y1355"/>
    </row>
    <row r="1356" spans="4:25" x14ac:dyDescent="0.25">
      <c r="D1356" s="1"/>
      <c r="E1356" s="267"/>
      <c r="F1356" s="49"/>
      <c r="H1356" s="1"/>
      <c r="P1356" s="1"/>
      <c r="S1356" s="1"/>
      <c r="Y1356"/>
    </row>
    <row r="1357" spans="4:25" x14ac:dyDescent="0.25">
      <c r="D1357" s="1"/>
      <c r="E1357" s="267"/>
      <c r="F1357" s="49"/>
      <c r="H1357" s="1"/>
      <c r="P1357" s="1"/>
      <c r="S1357" s="1"/>
      <c r="Y1357"/>
    </row>
    <row r="1358" spans="4:25" x14ac:dyDescent="0.25">
      <c r="D1358" s="1"/>
      <c r="E1358" s="267"/>
      <c r="F1358" s="49"/>
      <c r="H1358" s="1"/>
      <c r="P1358" s="1"/>
      <c r="S1358" s="1"/>
      <c r="Y1358"/>
    </row>
    <row r="1359" spans="4:25" x14ac:dyDescent="0.25">
      <c r="D1359" s="1"/>
      <c r="E1359" s="267"/>
      <c r="H1359" s="1"/>
      <c r="P1359" s="1"/>
      <c r="S1359" s="1"/>
      <c r="Y1359"/>
    </row>
    <row r="1360" spans="4:25" x14ac:dyDescent="0.25">
      <c r="D1360" s="1"/>
      <c r="E1360" s="267"/>
      <c r="H1360" s="1"/>
      <c r="P1360" s="1"/>
      <c r="S1360" s="1"/>
      <c r="Y1360"/>
    </row>
    <row r="1361" spans="4:25" x14ac:dyDescent="0.25">
      <c r="D1361" s="1"/>
      <c r="E1361" s="267"/>
      <c r="H1361" s="1"/>
      <c r="P1361" s="1"/>
      <c r="S1361" s="1"/>
      <c r="Y1361"/>
    </row>
    <row r="1362" spans="4:25" x14ac:dyDescent="0.25">
      <c r="D1362" s="1"/>
      <c r="E1362" s="267"/>
      <c r="H1362" s="1"/>
      <c r="P1362" s="1"/>
      <c r="S1362" s="1"/>
      <c r="Y1362"/>
    </row>
    <row r="1363" spans="4:25" x14ac:dyDescent="0.25">
      <c r="D1363" s="1"/>
      <c r="E1363" s="267"/>
      <c r="H1363" s="1"/>
      <c r="P1363" s="1"/>
      <c r="S1363" s="1"/>
      <c r="Y1363"/>
    </row>
    <row r="1364" spans="4:25" x14ac:dyDescent="0.25">
      <c r="D1364" s="1"/>
      <c r="E1364" s="267"/>
      <c r="H1364" s="1"/>
      <c r="P1364" s="1"/>
      <c r="S1364" s="1"/>
      <c r="Y1364"/>
    </row>
    <row r="1365" spans="4:25" x14ac:dyDescent="0.25">
      <c r="D1365" s="1"/>
      <c r="E1365" s="267"/>
      <c r="H1365" s="1"/>
      <c r="P1365" s="1"/>
      <c r="S1365" s="1"/>
      <c r="Y1365"/>
    </row>
    <row r="1366" spans="4:25" x14ac:dyDescent="0.25">
      <c r="D1366" s="1"/>
      <c r="E1366" s="267"/>
      <c r="H1366" s="1"/>
      <c r="P1366" s="1"/>
      <c r="S1366" s="1"/>
      <c r="Y1366"/>
    </row>
    <row r="1367" spans="4:25" x14ac:dyDescent="0.25">
      <c r="D1367" s="1"/>
      <c r="E1367" s="267"/>
      <c r="H1367" s="1"/>
      <c r="P1367" s="1"/>
      <c r="S1367" s="1"/>
      <c r="Y1367"/>
    </row>
    <row r="1368" spans="4:25" x14ac:dyDescent="0.25">
      <c r="D1368" s="1"/>
      <c r="E1368" s="267"/>
      <c r="H1368" s="1"/>
      <c r="P1368" s="1"/>
      <c r="S1368" s="1"/>
      <c r="Y1368"/>
    </row>
    <row r="1369" spans="4:25" x14ac:dyDescent="0.25">
      <c r="D1369" s="1"/>
      <c r="E1369" s="267"/>
      <c r="H1369" s="1"/>
      <c r="P1369" s="1"/>
      <c r="S1369" s="1"/>
      <c r="Y1369"/>
    </row>
    <row r="1370" spans="4:25" x14ac:dyDescent="0.25">
      <c r="D1370" s="1"/>
      <c r="E1370" s="267"/>
      <c r="H1370" s="1"/>
      <c r="P1370" s="1"/>
      <c r="S1370" s="1"/>
      <c r="Y1370"/>
    </row>
    <row r="1371" spans="4:25" x14ac:dyDescent="0.25">
      <c r="D1371" s="1"/>
      <c r="E1371" s="267"/>
      <c r="H1371" s="1"/>
      <c r="P1371" s="1"/>
      <c r="S1371" s="1"/>
      <c r="Y1371"/>
    </row>
    <row r="1372" spans="4:25" x14ac:dyDescent="0.25">
      <c r="D1372" s="1"/>
      <c r="E1372" s="267"/>
      <c r="H1372" s="1"/>
      <c r="P1372" s="1"/>
      <c r="S1372" s="1"/>
      <c r="Y1372"/>
    </row>
    <row r="1373" spans="4:25" x14ac:dyDescent="0.25">
      <c r="D1373" s="1"/>
      <c r="E1373" s="267"/>
      <c r="F1373" s="49"/>
      <c r="H1373" s="1"/>
      <c r="P1373" s="1"/>
      <c r="S1373" s="1"/>
      <c r="Y1373"/>
    </row>
    <row r="1374" spans="4:25" x14ac:dyDescent="0.25">
      <c r="D1374" s="1"/>
      <c r="E1374" s="267"/>
      <c r="F1374" s="49"/>
      <c r="H1374" s="1"/>
      <c r="P1374" s="1"/>
      <c r="S1374" s="1"/>
      <c r="Y1374"/>
    </row>
    <row r="1375" spans="4:25" x14ac:dyDescent="0.25">
      <c r="D1375" s="1"/>
      <c r="E1375" s="267"/>
      <c r="F1375" s="49"/>
      <c r="H1375" s="1"/>
      <c r="P1375" s="1"/>
      <c r="S1375" s="1"/>
      <c r="Y1375"/>
    </row>
    <row r="1376" spans="4:25" x14ac:dyDescent="0.25">
      <c r="D1376" s="1"/>
      <c r="E1376" s="267"/>
      <c r="F1376" s="49"/>
      <c r="H1376" s="1"/>
      <c r="P1376" s="1"/>
      <c r="S1376" s="1"/>
      <c r="Y1376"/>
    </row>
    <row r="1377" spans="4:25" x14ac:dyDescent="0.25">
      <c r="D1377" s="1"/>
      <c r="E1377" s="267"/>
      <c r="F1377" s="49"/>
      <c r="H1377" s="1"/>
      <c r="P1377" s="1"/>
      <c r="S1377" s="1"/>
      <c r="Y1377"/>
    </row>
    <row r="1378" spans="4:25" x14ac:dyDescent="0.25">
      <c r="D1378" s="1"/>
      <c r="E1378" s="267"/>
      <c r="F1378" s="49"/>
      <c r="H1378" s="1"/>
      <c r="P1378" s="1"/>
      <c r="S1378" s="1"/>
      <c r="Y1378"/>
    </row>
    <row r="1379" spans="4:25" x14ac:dyDescent="0.25">
      <c r="D1379" s="1"/>
      <c r="E1379" s="267"/>
      <c r="F1379" s="49"/>
      <c r="H1379" s="1"/>
      <c r="P1379" s="1"/>
      <c r="S1379" s="1"/>
      <c r="Y1379"/>
    </row>
    <row r="1380" spans="4:25" x14ac:dyDescent="0.25">
      <c r="D1380" s="1"/>
      <c r="E1380" s="267"/>
      <c r="F1380" s="49"/>
      <c r="H1380" s="1"/>
      <c r="P1380" s="1"/>
      <c r="S1380" s="1"/>
      <c r="Y1380"/>
    </row>
    <row r="1381" spans="4:25" x14ac:dyDescent="0.25">
      <c r="D1381" s="1"/>
      <c r="E1381" s="267"/>
      <c r="F1381" s="49"/>
      <c r="H1381" s="1"/>
      <c r="P1381" s="1"/>
      <c r="S1381" s="1"/>
      <c r="Y1381"/>
    </row>
    <row r="1382" spans="4:25" x14ac:dyDescent="0.25">
      <c r="D1382" s="1"/>
      <c r="E1382" s="267"/>
      <c r="F1382" s="49"/>
      <c r="H1382" s="1"/>
      <c r="P1382" s="1"/>
      <c r="S1382" s="1"/>
      <c r="Y1382"/>
    </row>
    <row r="1383" spans="4:25" x14ac:dyDescent="0.25">
      <c r="D1383" s="1"/>
      <c r="E1383" s="267"/>
      <c r="F1383" s="49"/>
      <c r="H1383" s="1"/>
      <c r="P1383" s="1"/>
      <c r="S1383" s="1"/>
      <c r="Y1383"/>
    </row>
    <row r="1384" spans="4:25" x14ac:dyDescent="0.25">
      <c r="D1384" s="1"/>
      <c r="E1384" s="267"/>
      <c r="F1384" s="49"/>
      <c r="H1384" s="1"/>
      <c r="P1384" s="1"/>
      <c r="S1384" s="1"/>
      <c r="Y1384"/>
    </row>
    <row r="1385" spans="4:25" x14ac:dyDescent="0.25">
      <c r="D1385" s="1"/>
      <c r="E1385" s="267"/>
      <c r="F1385" s="49"/>
      <c r="H1385" s="1"/>
      <c r="P1385" s="1"/>
      <c r="S1385" s="1"/>
      <c r="Y1385"/>
    </row>
    <row r="1386" spans="4:25" x14ac:dyDescent="0.25">
      <c r="D1386" s="1"/>
      <c r="E1386" s="267"/>
      <c r="F1386" s="49"/>
      <c r="H1386" s="1"/>
      <c r="P1386" s="1"/>
      <c r="S1386" s="1"/>
      <c r="Y1386"/>
    </row>
    <row r="1387" spans="4:25" x14ac:dyDescent="0.25">
      <c r="D1387" s="1"/>
      <c r="E1387" s="267"/>
      <c r="F1387" s="49"/>
      <c r="H1387" s="1"/>
      <c r="P1387" s="1"/>
      <c r="S1387" s="1"/>
      <c r="Y1387"/>
    </row>
    <row r="1388" spans="4:25" x14ac:dyDescent="0.25">
      <c r="D1388" s="1"/>
      <c r="E1388" s="267"/>
      <c r="F1388" s="49"/>
      <c r="H1388" s="1"/>
      <c r="P1388" s="1"/>
      <c r="S1388" s="1"/>
      <c r="Y1388"/>
    </row>
    <row r="1389" spans="4:25" x14ac:dyDescent="0.25">
      <c r="D1389" s="1"/>
      <c r="E1389" s="267"/>
      <c r="F1389" s="49"/>
      <c r="H1389" s="1"/>
      <c r="P1389" s="1"/>
      <c r="S1389" s="1"/>
      <c r="Y1389"/>
    </row>
    <row r="1390" spans="4:25" x14ac:dyDescent="0.25">
      <c r="D1390" s="1"/>
      <c r="E1390" s="267"/>
      <c r="F1390" s="49"/>
      <c r="H1390" s="1"/>
      <c r="P1390" s="1"/>
      <c r="S1390" s="1"/>
      <c r="Y1390"/>
    </row>
    <row r="1391" spans="4:25" x14ac:dyDescent="0.25">
      <c r="D1391" s="1"/>
      <c r="E1391" s="267"/>
      <c r="F1391" s="49"/>
      <c r="H1391" s="1"/>
      <c r="P1391" s="1"/>
      <c r="S1391" s="1"/>
      <c r="Y1391"/>
    </row>
    <row r="1392" spans="4:25" x14ac:dyDescent="0.25">
      <c r="D1392" s="1"/>
      <c r="E1392" s="267"/>
      <c r="F1392" s="49"/>
      <c r="H1392" s="1"/>
      <c r="P1392" s="1"/>
      <c r="S1392" s="1"/>
      <c r="Y1392"/>
    </row>
    <row r="1393" spans="4:25" x14ac:dyDescent="0.25">
      <c r="D1393" s="1"/>
      <c r="E1393" s="267"/>
      <c r="F1393" s="49"/>
      <c r="H1393" s="1"/>
      <c r="P1393" s="1"/>
      <c r="S1393" s="1"/>
      <c r="Y1393"/>
    </row>
    <row r="1394" spans="4:25" x14ac:dyDescent="0.25">
      <c r="D1394" s="1"/>
      <c r="E1394" s="267"/>
      <c r="F1394" s="49"/>
      <c r="H1394" s="1"/>
      <c r="P1394" s="1"/>
      <c r="S1394" s="1"/>
      <c r="Y1394"/>
    </row>
    <row r="1395" spans="4:25" x14ac:dyDescent="0.25">
      <c r="D1395" s="1"/>
      <c r="E1395" s="267"/>
      <c r="F1395" s="49"/>
      <c r="H1395" s="1"/>
      <c r="P1395" s="1"/>
      <c r="S1395" s="1"/>
      <c r="Y1395"/>
    </row>
    <row r="1396" spans="4:25" x14ac:dyDescent="0.25">
      <c r="D1396" s="1"/>
      <c r="E1396" s="267"/>
      <c r="H1396" s="1"/>
      <c r="P1396" s="1"/>
      <c r="S1396" s="1"/>
      <c r="Y1396"/>
    </row>
    <row r="1397" spans="4:25" x14ac:dyDescent="0.25">
      <c r="D1397" s="1"/>
      <c r="E1397" s="267"/>
      <c r="H1397" s="1"/>
      <c r="P1397" s="1"/>
      <c r="S1397" s="1"/>
      <c r="Y1397"/>
    </row>
    <row r="1398" spans="4:25" x14ac:dyDescent="0.25">
      <c r="D1398" s="1"/>
      <c r="E1398" s="267"/>
      <c r="H1398" s="1"/>
      <c r="P1398" s="1"/>
      <c r="S1398" s="1"/>
      <c r="Y1398"/>
    </row>
    <row r="1399" spans="4:25" x14ac:dyDescent="0.25">
      <c r="D1399" s="1"/>
      <c r="E1399" s="267"/>
      <c r="H1399" s="1"/>
      <c r="P1399" s="1"/>
      <c r="S1399" s="1"/>
      <c r="Y1399"/>
    </row>
    <row r="1400" spans="4:25" x14ac:dyDescent="0.25">
      <c r="D1400" s="1"/>
      <c r="E1400" s="267"/>
      <c r="H1400" s="1"/>
      <c r="P1400" s="1"/>
      <c r="S1400" s="1"/>
      <c r="Y1400"/>
    </row>
    <row r="1401" spans="4:25" x14ac:dyDescent="0.25">
      <c r="D1401" s="1"/>
      <c r="E1401" s="267"/>
      <c r="H1401" s="1"/>
      <c r="P1401" s="1"/>
      <c r="S1401" s="1"/>
      <c r="Y1401"/>
    </row>
    <row r="1402" spans="4:25" x14ac:dyDescent="0.25">
      <c r="D1402" s="1"/>
      <c r="E1402" s="267"/>
      <c r="H1402" s="1"/>
      <c r="P1402" s="1"/>
      <c r="S1402" s="1"/>
      <c r="Y1402"/>
    </row>
    <row r="1403" spans="4:25" x14ac:dyDescent="0.25">
      <c r="D1403" s="1"/>
      <c r="E1403" s="267"/>
      <c r="H1403" s="1"/>
      <c r="P1403" s="1"/>
      <c r="S1403" s="1"/>
      <c r="Y1403"/>
    </row>
    <row r="1404" spans="4:25" x14ac:dyDescent="0.25">
      <c r="D1404" s="1"/>
      <c r="E1404" s="267"/>
      <c r="H1404" s="1"/>
      <c r="P1404" s="1"/>
      <c r="S1404" s="1"/>
      <c r="Y1404"/>
    </row>
    <row r="1405" spans="4:25" x14ac:dyDescent="0.25">
      <c r="D1405" s="1"/>
      <c r="E1405" s="267"/>
      <c r="H1405" s="1"/>
      <c r="P1405" s="1"/>
      <c r="S1405" s="1"/>
      <c r="Y1405"/>
    </row>
    <row r="1406" spans="4:25" x14ac:dyDescent="0.25">
      <c r="D1406" s="1"/>
      <c r="E1406" s="267"/>
      <c r="H1406" s="1"/>
      <c r="P1406" s="1"/>
      <c r="S1406" s="1"/>
      <c r="Y1406"/>
    </row>
    <row r="1407" spans="4:25" x14ac:dyDescent="0.25">
      <c r="D1407" s="1"/>
      <c r="E1407" s="267"/>
      <c r="H1407" s="1"/>
      <c r="P1407" s="1"/>
      <c r="S1407" s="1"/>
      <c r="Y1407"/>
    </row>
    <row r="1408" spans="4:25" x14ac:dyDescent="0.25">
      <c r="D1408" s="1"/>
      <c r="E1408" s="267"/>
      <c r="H1408" s="1"/>
      <c r="P1408" s="1"/>
      <c r="S1408" s="1"/>
      <c r="Y1408"/>
    </row>
    <row r="1409" spans="4:25" x14ac:dyDescent="0.25">
      <c r="D1409" s="1"/>
      <c r="E1409" s="267"/>
      <c r="H1409" s="1"/>
      <c r="P1409" s="1"/>
      <c r="S1409" s="1"/>
      <c r="Y1409"/>
    </row>
    <row r="1410" spans="4:25" x14ac:dyDescent="0.25">
      <c r="D1410" s="1"/>
      <c r="E1410" s="267"/>
      <c r="H1410" s="1"/>
      <c r="P1410" s="1"/>
      <c r="S1410" s="1"/>
      <c r="Y1410"/>
    </row>
    <row r="1411" spans="4:25" x14ac:dyDescent="0.25">
      <c r="D1411" s="1"/>
      <c r="E1411" s="267"/>
      <c r="F1411" s="49"/>
      <c r="H1411" s="1"/>
      <c r="P1411" s="1"/>
      <c r="S1411" s="1"/>
      <c r="Y1411"/>
    </row>
    <row r="1412" spans="4:25" x14ac:dyDescent="0.25">
      <c r="D1412" s="1"/>
      <c r="E1412" s="267"/>
      <c r="F1412" s="49"/>
      <c r="H1412" s="1"/>
      <c r="P1412" s="1"/>
      <c r="S1412" s="1"/>
      <c r="Y1412"/>
    </row>
    <row r="1413" spans="4:25" x14ac:dyDescent="0.25">
      <c r="D1413" s="1"/>
      <c r="E1413" s="267"/>
      <c r="F1413" s="49"/>
      <c r="H1413" s="1"/>
      <c r="P1413" s="1"/>
      <c r="S1413" s="1"/>
      <c r="Y1413"/>
    </row>
    <row r="1414" spans="4:25" x14ac:dyDescent="0.25">
      <c r="D1414" s="1"/>
      <c r="E1414" s="267"/>
      <c r="F1414" s="49"/>
      <c r="H1414" s="1"/>
      <c r="P1414" s="1"/>
      <c r="S1414" s="1"/>
      <c r="Y1414"/>
    </row>
    <row r="1415" spans="4:25" x14ac:dyDescent="0.25">
      <c r="D1415" s="1"/>
      <c r="E1415" s="267"/>
      <c r="F1415" s="49"/>
      <c r="H1415" s="1"/>
      <c r="P1415" s="1"/>
      <c r="S1415" s="1"/>
      <c r="Y1415"/>
    </row>
    <row r="1416" spans="4:25" x14ac:dyDescent="0.25">
      <c r="D1416" s="1"/>
      <c r="E1416" s="267"/>
      <c r="F1416" s="49"/>
      <c r="H1416" s="1"/>
      <c r="P1416" s="1"/>
      <c r="S1416" s="1"/>
      <c r="Y1416"/>
    </row>
    <row r="1417" spans="4:25" x14ac:dyDescent="0.25">
      <c r="D1417" s="1"/>
      <c r="E1417" s="267"/>
      <c r="F1417" s="49"/>
      <c r="H1417" s="1"/>
      <c r="P1417" s="1"/>
      <c r="S1417" s="1"/>
      <c r="Y1417"/>
    </row>
    <row r="1418" spans="4:25" x14ac:dyDescent="0.25">
      <c r="D1418" s="1"/>
      <c r="E1418" s="267"/>
      <c r="F1418" s="49"/>
      <c r="H1418" s="1"/>
      <c r="P1418" s="1"/>
      <c r="S1418" s="1"/>
      <c r="Y1418"/>
    </row>
    <row r="1419" spans="4:25" x14ac:dyDescent="0.25">
      <c r="D1419" s="1"/>
      <c r="E1419" s="267"/>
      <c r="F1419" s="49"/>
      <c r="H1419" s="1"/>
      <c r="P1419" s="1"/>
      <c r="S1419" s="1"/>
      <c r="Y1419"/>
    </row>
    <row r="1420" spans="4:25" x14ac:dyDescent="0.25">
      <c r="D1420" s="1"/>
      <c r="E1420" s="267"/>
      <c r="F1420" s="49"/>
      <c r="H1420" s="1"/>
      <c r="P1420" s="1"/>
      <c r="S1420" s="1"/>
      <c r="Y1420"/>
    </row>
    <row r="1421" spans="4:25" x14ac:dyDescent="0.25">
      <c r="D1421" s="1"/>
      <c r="E1421" s="267"/>
      <c r="F1421" s="49"/>
      <c r="H1421" s="1"/>
      <c r="P1421" s="1"/>
      <c r="S1421" s="1"/>
      <c r="Y1421"/>
    </row>
    <row r="1422" spans="4:25" x14ac:dyDescent="0.25">
      <c r="D1422" s="1"/>
      <c r="E1422" s="267"/>
      <c r="F1422" s="49"/>
      <c r="H1422" s="1"/>
      <c r="P1422" s="1"/>
      <c r="S1422" s="1"/>
      <c r="Y1422"/>
    </row>
    <row r="1423" spans="4:25" x14ac:dyDescent="0.25">
      <c r="D1423" s="1"/>
      <c r="E1423" s="267"/>
      <c r="F1423" s="49"/>
      <c r="H1423" s="1"/>
      <c r="P1423" s="1"/>
      <c r="S1423" s="1"/>
      <c r="Y1423"/>
    </row>
    <row r="1424" spans="4:25" x14ac:dyDescent="0.25">
      <c r="D1424" s="1"/>
      <c r="E1424" s="267"/>
      <c r="F1424" s="49"/>
      <c r="H1424" s="1"/>
      <c r="P1424" s="1"/>
      <c r="S1424" s="1"/>
      <c r="Y1424"/>
    </row>
    <row r="1425" spans="4:25" x14ac:dyDescent="0.25">
      <c r="D1425" s="1"/>
      <c r="E1425" s="267"/>
      <c r="F1425" s="49"/>
      <c r="H1425" s="1"/>
      <c r="P1425" s="1"/>
      <c r="S1425" s="1"/>
      <c r="Y1425"/>
    </row>
    <row r="1426" spans="4:25" x14ac:dyDescent="0.25">
      <c r="D1426" s="1"/>
      <c r="E1426" s="267"/>
      <c r="F1426" s="49"/>
      <c r="H1426" s="1"/>
      <c r="P1426" s="1"/>
      <c r="S1426" s="1"/>
      <c r="Y1426"/>
    </row>
    <row r="1427" spans="4:25" x14ac:dyDescent="0.25">
      <c r="D1427" s="1"/>
      <c r="E1427" s="267"/>
      <c r="F1427" s="49"/>
      <c r="H1427" s="1"/>
      <c r="P1427" s="1"/>
      <c r="S1427" s="1"/>
      <c r="Y1427"/>
    </row>
    <row r="1428" spans="4:25" x14ac:dyDescent="0.25">
      <c r="D1428" s="1"/>
      <c r="E1428" s="267"/>
      <c r="F1428" s="49"/>
      <c r="H1428" s="1"/>
      <c r="P1428" s="1"/>
      <c r="S1428" s="1"/>
      <c r="Y1428"/>
    </row>
    <row r="1429" spans="4:25" x14ac:dyDescent="0.25">
      <c r="D1429" s="1"/>
      <c r="E1429" s="267"/>
      <c r="F1429" s="49"/>
      <c r="H1429" s="1"/>
      <c r="P1429" s="1"/>
      <c r="S1429" s="1"/>
      <c r="Y1429"/>
    </row>
    <row r="1430" spans="4:25" x14ac:dyDescent="0.25">
      <c r="D1430" s="1"/>
      <c r="E1430" s="267"/>
      <c r="F1430" s="49"/>
      <c r="H1430" s="1"/>
      <c r="P1430" s="1"/>
      <c r="S1430" s="1"/>
      <c r="Y1430"/>
    </row>
    <row r="1431" spans="4:25" x14ac:dyDescent="0.25">
      <c r="D1431" s="1"/>
      <c r="E1431" s="267"/>
      <c r="F1431" s="49"/>
      <c r="H1431" s="1"/>
      <c r="P1431" s="1"/>
      <c r="S1431" s="1"/>
      <c r="Y1431"/>
    </row>
    <row r="1432" spans="4:25" x14ac:dyDescent="0.25">
      <c r="D1432" s="1"/>
      <c r="E1432" s="267"/>
      <c r="F1432" s="49"/>
      <c r="H1432" s="1"/>
      <c r="P1432" s="1"/>
      <c r="S1432" s="1"/>
      <c r="Y1432"/>
    </row>
    <row r="1433" spans="4:25" x14ac:dyDescent="0.25">
      <c r="D1433" s="1"/>
      <c r="E1433" s="267"/>
      <c r="F1433" s="49"/>
      <c r="H1433" s="1"/>
      <c r="P1433" s="1"/>
      <c r="S1433" s="1"/>
      <c r="Y1433"/>
    </row>
    <row r="1434" spans="4:25" x14ac:dyDescent="0.25">
      <c r="D1434" s="1"/>
      <c r="E1434" s="267"/>
      <c r="F1434" s="49"/>
      <c r="H1434" s="1"/>
      <c r="P1434" s="1"/>
      <c r="S1434" s="1"/>
      <c r="Y1434"/>
    </row>
    <row r="1435" spans="4:25" x14ac:dyDescent="0.25">
      <c r="D1435" s="1"/>
      <c r="E1435" s="267"/>
      <c r="H1435" s="1"/>
      <c r="P1435" s="1"/>
      <c r="S1435" s="1"/>
      <c r="Y1435"/>
    </row>
    <row r="1436" spans="4:25" x14ac:dyDescent="0.25">
      <c r="D1436" s="1"/>
      <c r="E1436" s="267"/>
      <c r="H1436" s="1"/>
      <c r="P1436" s="1"/>
      <c r="S1436" s="1"/>
      <c r="Y1436"/>
    </row>
    <row r="1437" spans="4:25" x14ac:dyDescent="0.25">
      <c r="D1437" s="1"/>
      <c r="E1437" s="267"/>
      <c r="H1437" s="1"/>
      <c r="P1437" s="1"/>
      <c r="S1437" s="1"/>
      <c r="Y1437"/>
    </row>
    <row r="1438" spans="4:25" x14ac:dyDescent="0.25">
      <c r="D1438" s="1"/>
      <c r="E1438" s="267"/>
      <c r="H1438" s="1"/>
      <c r="P1438" s="1"/>
      <c r="S1438" s="1"/>
      <c r="Y1438"/>
    </row>
    <row r="1439" spans="4:25" x14ac:dyDescent="0.25">
      <c r="D1439" s="1"/>
      <c r="E1439" s="267"/>
      <c r="H1439" s="1"/>
      <c r="P1439" s="1"/>
      <c r="S1439" s="1"/>
      <c r="Y1439"/>
    </row>
    <row r="1440" spans="4:25" x14ac:dyDescent="0.25">
      <c r="D1440" s="1"/>
      <c r="E1440" s="267"/>
      <c r="H1440" s="1"/>
      <c r="P1440" s="1"/>
      <c r="S1440" s="1"/>
      <c r="Y1440"/>
    </row>
    <row r="1441" spans="4:25" x14ac:dyDescent="0.25">
      <c r="D1441" s="1"/>
      <c r="E1441" s="267"/>
      <c r="H1441" s="1"/>
      <c r="P1441" s="1"/>
      <c r="S1441" s="1"/>
      <c r="Y1441"/>
    </row>
    <row r="1442" spans="4:25" x14ac:dyDescent="0.25">
      <c r="D1442" s="1"/>
      <c r="E1442" s="267"/>
      <c r="H1442" s="1"/>
      <c r="P1442" s="1"/>
      <c r="S1442" s="1"/>
      <c r="Y1442"/>
    </row>
    <row r="1443" spans="4:25" x14ac:dyDescent="0.25">
      <c r="D1443" s="1"/>
      <c r="E1443" s="267"/>
      <c r="H1443" s="1"/>
      <c r="P1443" s="1"/>
      <c r="S1443" s="1"/>
      <c r="Y1443"/>
    </row>
    <row r="1444" spans="4:25" x14ac:dyDescent="0.25">
      <c r="D1444" s="1"/>
      <c r="E1444" s="267"/>
      <c r="H1444" s="1"/>
      <c r="P1444" s="1"/>
      <c r="S1444" s="1"/>
      <c r="Y1444"/>
    </row>
    <row r="1445" spans="4:25" x14ac:dyDescent="0.25">
      <c r="D1445" s="1"/>
      <c r="E1445" s="267"/>
      <c r="H1445" s="1"/>
      <c r="P1445" s="1"/>
      <c r="S1445" s="1"/>
      <c r="Y1445"/>
    </row>
    <row r="1446" spans="4:25" x14ac:dyDescent="0.25">
      <c r="D1446" s="1"/>
      <c r="E1446" s="267"/>
      <c r="H1446" s="1"/>
      <c r="P1446" s="1"/>
      <c r="S1446" s="1"/>
      <c r="Y1446"/>
    </row>
    <row r="1447" spans="4:25" x14ac:dyDescent="0.25">
      <c r="D1447" s="1"/>
      <c r="E1447" s="267"/>
      <c r="H1447" s="1"/>
      <c r="P1447" s="1"/>
      <c r="S1447" s="1"/>
      <c r="Y1447"/>
    </row>
    <row r="1448" spans="4:25" x14ac:dyDescent="0.25">
      <c r="D1448" s="1"/>
      <c r="E1448" s="267"/>
      <c r="H1448" s="1"/>
      <c r="P1448" s="1"/>
      <c r="S1448" s="1"/>
      <c r="Y1448"/>
    </row>
    <row r="1449" spans="4:25" x14ac:dyDescent="0.25">
      <c r="D1449" s="1"/>
      <c r="E1449" s="267"/>
      <c r="F1449" s="49"/>
      <c r="H1449" s="1"/>
      <c r="P1449" s="1"/>
      <c r="S1449" s="1"/>
      <c r="Y1449"/>
    </row>
    <row r="1450" spans="4:25" x14ac:dyDescent="0.25">
      <c r="D1450" s="1"/>
      <c r="E1450" s="267"/>
      <c r="F1450" s="49"/>
      <c r="H1450" s="1"/>
      <c r="P1450" s="1"/>
      <c r="S1450" s="1"/>
      <c r="Y1450"/>
    </row>
    <row r="1451" spans="4:25" x14ac:dyDescent="0.25">
      <c r="D1451" s="1"/>
      <c r="E1451" s="267"/>
      <c r="F1451" s="49"/>
      <c r="H1451" s="1"/>
      <c r="P1451" s="1"/>
      <c r="S1451" s="1"/>
      <c r="Y1451"/>
    </row>
    <row r="1452" spans="4:25" x14ac:dyDescent="0.25">
      <c r="D1452" s="1"/>
      <c r="E1452" s="267"/>
      <c r="F1452" s="49"/>
      <c r="H1452" s="1"/>
      <c r="P1452" s="1"/>
      <c r="S1452" s="1"/>
      <c r="Y1452"/>
    </row>
    <row r="1453" spans="4:25" x14ac:dyDescent="0.25">
      <c r="D1453" s="1"/>
      <c r="E1453" s="267"/>
      <c r="F1453" s="49"/>
      <c r="H1453" s="1"/>
      <c r="P1453" s="1"/>
      <c r="S1453" s="1"/>
      <c r="Y1453"/>
    </row>
    <row r="1454" spans="4:25" x14ac:dyDescent="0.25">
      <c r="D1454" s="1"/>
      <c r="E1454" s="267"/>
      <c r="F1454" s="49"/>
      <c r="H1454" s="1"/>
      <c r="P1454" s="1"/>
      <c r="S1454" s="1"/>
      <c r="Y1454"/>
    </row>
    <row r="1455" spans="4:25" x14ac:dyDescent="0.25">
      <c r="D1455" s="1"/>
      <c r="E1455" s="267"/>
      <c r="F1455" s="49"/>
      <c r="H1455" s="1"/>
      <c r="P1455" s="1"/>
      <c r="S1455" s="1"/>
      <c r="Y1455"/>
    </row>
    <row r="1456" spans="4:25" x14ac:dyDescent="0.25">
      <c r="D1456" s="1"/>
      <c r="E1456" s="267"/>
      <c r="F1456" s="49"/>
      <c r="H1456" s="1"/>
      <c r="P1456" s="1"/>
      <c r="S1456" s="1"/>
      <c r="Y1456"/>
    </row>
    <row r="1457" spans="4:25" x14ac:dyDescent="0.25">
      <c r="D1457" s="1"/>
      <c r="E1457" s="267"/>
      <c r="F1457" s="49"/>
      <c r="H1457" s="1"/>
      <c r="P1457" s="1"/>
      <c r="S1457" s="1"/>
      <c r="Y1457"/>
    </row>
    <row r="1458" spans="4:25" x14ac:dyDescent="0.25">
      <c r="D1458" s="1"/>
      <c r="E1458" s="267"/>
      <c r="F1458" s="49"/>
      <c r="H1458" s="1"/>
      <c r="P1458" s="1"/>
      <c r="S1458" s="1"/>
      <c r="Y1458"/>
    </row>
    <row r="1459" spans="4:25" x14ac:dyDescent="0.25">
      <c r="D1459" s="1"/>
      <c r="E1459" s="267"/>
      <c r="F1459" s="49"/>
      <c r="H1459" s="1"/>
      <c r="P1459" s="1"/>
      <c r="S1459" s="1"/>
      <c r="Y1459"/>
    </row>
    <row r="1460" spans="4:25" x14ac:dyDescent="0.25">
      <c r="D1460" s="1"/>
      <c r="E1460" s="267"/>
      <c r="F1460" s="49"/>
      <c r="H1460" s="1"/>
      <c r="P1460" s="1"/>
      <c r="S1460" s="1"/>
      <c r="Y1460"/>
    </row>
    <row r="1461" spans="4:25" x14ac:dyDescent="0.25">
      <c r="D1461" s="1"/>
      <c r="E1461" s="267"/>
      <c r="F1461" s="49"/>
      <c r="H1461" s="1"/>
      <c r="P1461" s="1"/>
      <c r="S1461" s="1"/>
      <c r="Y1461"/>
    </row>
    <row r="1462" spans="4:25" x14ac:dyDescent="0.25">
      <c r="D1462" s="1"/>
      <c r="E1462" s="267"/>
      <c r="F1462" s="49"/>
      <c r="H1462" s="1"/>
      <c r="P1462" s="1"/>
      <c r="S1462" s="1"/>
      <c r="Y1462"/>
    </row>
    <row r="1463" spans="4:25" x14ac:dyDescent="0.25">
      <c r="D1463" s="1"/>
      <c r="E1463" s="267"/>
      <c r="F1463" s="49"/>
      <c r="H1463" s="1"/>
      <c r="P1463" s="1"/>
      <c r="S1463" s="1"/>
      <c r="Y1463"/>
    </row>
    <row r="1464" spans="4:25" x14ac:dyDescent="0.25">
      <c r="D1464" s="1"/>
      <c r="E1464" s="267"/>
      <c r="F1464" s="49"/>
      <c r="H1464" s="1"/>
      <c r="P1464" s="1"/>
      <c r="S1464" s="1"/>
      <c r="Y1464"/>
    </row>
    <row r="1465" spans="4:25" x14ac:dyDescent="0.25">
      <c r="D1465" s="1"/>
      <c r="E1465" s="267"/>
      <c r="F1465" s="49"/>
      <c r="H1465" s="1"/>
      <c r="P1465" s="1"/>
      <c r="S1465" s="1"/>
      <c r="Y1465"/>
    </row>
    <row r="1466" spans="4:25" x14ac:dyDescent="0.25">
      <c r="D1466" s="1"/>
      <c r="E1466" s="267"/>
      <c r="F1466" s="49"/>
      <c r="H1466" s="1"/>
      <c r="P1466" s="1"/>
      <c r="S1466" s="1"/>
      <c r="Y1466"/>
    </row>
    <row r="1467" spans="4:25" x14ac:dyDescent="0.25">
      <c r="D1467" s="1"/>
      <c r="E1467" s="267"/>
      <c r="F1467" s="49"/>
      <c r="H1467" s="1"/>
      <c r="P1467" s="1"/>
      <c r="S1467" s="1"/>
      <c r="Y1467"/>
    </row>
    <row r="1468" spans="4:25" x14ac:dyDescent="0.25">
      <c r="D1468" s="1"/>
      <c r="E1468" s="267"/>
      <c r="F1468" s="49"/>
      <c r="H1468" s="1"/>
      <c r="P1468" s="1"/>
      <c r="S1468" s="1"/>
      <c r="Y1468"/>
    </row>
    <row r="1469" spans="4:25" x14ac:dyDescent="0.25">
      <c r="D1469" s="1"/>
      <c r="E1469" s="267"/>
      <c r="F1469" s="49"/>
      <c r="H1469" s="1"/>
      <c r="P1469" s="1"/>
      <c r="S1469" s="1"/>
      <c r="Y1469"/>
    </row>
    <row r="1470" spans="4:25" x14ac:dyDescent="0.25">
      <c r="D1470" s="1"/>
      <c r="E1470" s="267"/>
      <c r="F1470" s="49"/>
      <c r="H1470" s="1"/>
      <c r="P1470" s="1"/>
      <c r="S1470" s="1"/>
      <c r="Y1470"/>
    </row>
    <row r="1471" spans="4:25" x14ac:dyDescent="0.25">
      <c r="D1471" s="1"/>
      <c r="E1471" s="267"/>
      <c r="F1471" s="49"/>
      <c r="H1471" s="1"/>
      <c r="P1471" s="1"/>
      <c r="S1471" s="1"/>
      <c r="Y1471"/>
    </row>
    <row r="1472" spans="4:25" x14ac:dyDescent="0.25">
      <c r="D1472" s="1"/>
      <c r="E1472" s="267"/>
      <c r="H1472" s="1"/>
      <c r="P1472" s="1"/>
      <c r="S1472" s="1"/>
      <c r="Y1472"/>
    </row>
    <row r="1473" spans="4:25" x14ac:dyDescent="0.25">
      <c r="D1473" s="1"/>
      <c r="E1473" s="267"/>
      <c r="H1473" s="1"/>
      <c r="P1473" s="1"/>
      <c r="S1473" s="1"/>
      <c r="Y1473"/>
    </row>
    <row r="1474" spans="4:25" x14ac:dyDescent="0.25">
      <c r="D1474" s="1"/>
      <c r="E1474" s="267"/>
      <c r="H1474" s="1"/>
      <c r="P1474" s="1"/>
      <c r="S1474" s="1"/>
      <c r="Y1474"/>
    </row>
    <row r="1475" spans="4:25" x14ac:dyDescent="0.25">
      <c r="D1475" s="1"/>
      <c r="E1475" s="267"/>
      <c r="H1475" s="1"/>
      <c r="P1475" s="1"/>
      <c r="S1475" s="1"/>
      <c r="Y1475"/>
    </row>
    <row r="1476" spans="4:25" x14ac:dyDescent="0.25">
      <c r="D1476" s="1"/>
      <c r="E1476" s="267"/>
      <c r="H1476" s="1"/>
      <c r="P1476" s="1"/>
      <c r="S1476" s="1"/>
      <c r="Y1476"/>
    </row>
    <row r="1477" spans="4:25" x14ac:dyDescent="0.25">
      <c r="D1477" s="1"/>
      <c r="E1477" s="267"/>
      <c r="H1477" s="1"/>
      <c r="P1477" s="1"/>
      <c r="S1477" s="1"/>
      <c r="Y1477"/>
    </row>
    <row r="1478" spans="4:25" x14ac:dyDescent="0.25">
      <c r="D1478" s="1"/>
      <c r="E1478" s="267"/>
      <c r="H1478" s="1"/>
      <c r="P1478" s="1"/>
      <c r="S1478" s="1"/>
      <c r="Y1478"/>
    </row>
    <row r="1479" spans="4:25" x14ac:dyDescent="0.25">
      <c r="D1479" s="1"/>
      <c r="E1479" s="267"/>
      <c r="H1479" s="1"/>
      <c r="P1479" s="1"/>
      <c r="S1479" s="1"/>
      <c r="Y1479"/>
    </row>
    <row r="1480" spans="4:25" x14ac:dyDescent="0.25">
      <c r="D1480" s="1"/>
      <c r="E1480" s="267"/>
      <c r="H1480" s="1"/>
      <c r="P1480" s="1"/>
      <c r="S1480" s="1"/>
      <c r="Y1480"/>
    </row>
    <row r="1481" spans="4:25" x14ac:dyDescent="0.25">
      <c r="D1481" s="1"/>
      <c r="E1481" s="267"/>
      <c r="H1481" s="1"/>
      <c r="P1481" s="1"/>
      <c r="S1481" s="1"/>
      <c r="Y1481"/>
    </row>
    <row r="1482" spans="4:25" x14ac:dyDescent="0.25">
      <c r="D1482" s="1"/>
      <c r="E1482" s="267"/>
      <c r="H1482" s="1"/>
      <c r="P1482" s="1"/>
      <c r="S1482" s="1"/>
      <c r="Y1482"/>
    </row>
    <row r="1483" spans="4:25" x14ac:dyDescent="0.25">
      <c r="D1483" s="1"/>
      <c r="E1483" s="267"/>
      <c r="H1483" s="1"/>
      <c r="P1483" s="1"/>
      <c r="S1483" s="1"/>
      <c r="Y1483"/>
    </row>
    <row r="1484" spans="4:25" x14ac:dyDescent="0.25">
      <c r="D1484" s="1"/>
      <c r="E1484" s="267"/>
      <c r="H1484" s="1"/>
      <c r="P1484" s="1"/>
      <c r="S1484" s="1"/>
      <c r="Y1484"/>
    </row>
    <row r="1485" spans="4:25" x14ac:dyDescent="0.25">
      <c r="D1485" s="1"/>
      <c r="E1485" s="267"/>
      <c r="H1485" s="1"/>
      <c r="P1485" s="1"/>
      <c r="S1485" s="1"/>
      <c r="Y1485"/>
    </row>
    <row r="1486" spans="4:25" x14ac:dyDescent="0.25">
      <c r="D1486" s="1"/>
      <c r="E1486" s="267"/>
      <c r="F1486" s="49"/>
      <c r="H1486" s="1"/>
      <c r="P1486" s="1"/>
      <c r="S1486" s="1"/>
      <c r="Y1486"/>
    </row>
    <row r="1487" spans="4:25" x14ac:dyDescent="0.25">
      <c r="D1487" s="1"/>
      <c r="E1487" s="267"/>
      <c r="F1487" s="49"/>
      <c r="H1487" s="1"/>
      <c r="P1487" s="1"/>
      <c r="S1487" s="1"/>
      <c r="Y1487"/>
    </row>
    <row r="1488" spans="4:25" x14ac:dyDescent="0.25">
      <c r="D1488" s="1"/>
      <c r="E1488" s="267"/>
      <c r="F1488" s="49"/>
      <c r="H1488" s="1"/>
      <c r="P1488" s="1"/>
      <c r="S1488" s="1"/>
      <c r="Y1488"/>
    </row>
    <row r="1489" spans="4:25" x14ac:dyDescent="0.25">
      <c r="D1489" s="1"/>
      <c r="E1489" s="267"/>
      <c r="F1489" s="49"/>
      <c r="H1489" s="1"/>
      <c r="P1489" s="1"/>
      <c r="S1489" s="1"/>
      <c r="Y1489"/>
    </row>
    <row r="1490" spans="4:25" x14ac:dyDescent="0.25">
      <c r="D1490" s="1"/>
      <c r="E1490" s="267"/>
      <c r="F1490" s="49"/>
      <c r="H1490" s="1"/>
      <c r="P1490" s="1"/>
      <c r="S1490" s="1"/>
      <c r="Y1490"/>
    </row>
    <row r="1491" spans="4:25" x14ac:dyDescent="0.25">
      <c r="D1491" s="1"/>
      <c r="E1491" s="267"/>
      <c r="F1491" s="49"/>
      <c r="H1491" s="1"/>
      <c r="P1491" s="1"/>
      <c r="S1491" s="1"/>
      <c r="Y1491"/>
    </row>
    <row r="1492" spans="4:25" x14ac:dyDescent="0.25">
      <c r="D1492" s="1"/>
      <c r="E1492" s="267"/>
      <c r="F1492" s="49"/>
      <c r="H1492" s="1"/>
      <c r="P1492" s="1"/>
      <c r="S1492" s="1"/>
      <c r="Y1492"/>
    </row>
    <row r="1493" spans="4:25" x14ac:dyDescent="0.25">
      <c r="D1493" s="1"/>
      <c r="E1493" s="267"/>
      <c r="F1493" s="49"/>
      <c r="H1493" s="1"/>
      <c r="P1493" s="1"/>
      <c r="S1493" s="1"/>
      <c r="Y1493"/>
    </row>
    <row r="1494" spans="4:25" x14ac:dyDescent="0.25">
      <c r="D1494" s="1"/>
      <c r="E1494" s="267"/>
      <c r="F1494" s="49"/>
      <c r="H1494" s="1"/>
      <c r="P1494" s="1"/>
      <c r="S1494" s="1"/>
      <c r="Y1494"/>
    </row>
    <row r="1495" spans="4:25" x14ac:dyDescent="0.25">
      <c r="D1495" s="1"/>
      <c r="E1495" s="267"/>
      <c r="F1495" s="49"/>
      <c r="H1495" s="1"/>
      <c r="P1495" s="1"/>
      <c r="S1495" s="1"/>
      <c r="Y1495"/>
    </row>
    <row r="1496" spans="4:25" x14ac:dyDescent="0.25">
      <c r="D1496" s="1"/>
      <c r="E1496" s="267"/>
      <c r="F1496" s="49"/>
      <c r="H1496" s="1"/>
      <c r="P1496" s="1"/>
      <c r="S1496" s="1"/>
      <c r="Y1496"/>
    </row>
    <row r="1497" spans="4:25" x14ac:dyDescent="0.25">
      <c r="D1497" s="1"/>
      <c r="E1497" s="267"/>
      <c r="F1497" s="49"/>
      <c r="H1497" s="1"/>
      <c r="P1497" s="1"/>
      <c r="S1497" s="1"/>
      <c r="Y1497"/>
    </row>
    <row r="1498" spans="4:25" x14ac:dyDescent="0.25">
      <c r="D1498" s="1"/>
      <c r="E1498" s="267"/>
      <c r="F1498" s="49"/>
      <c r="H1498" s="1"/>
      <c r="P1498" s="1"/>
      <c r="S1498" s="1"/>
      <c r="Y1498"/>
    </row>
    <row r="1499" spans="4:25" x14ac:dyDescent="0.25">
      <c r="D1499" s="1"/>
      <c r="E1499" s="267"/>
      <c r="F1499" s="49"/>
      <c r="H1499" s="1"/>
      <c r="P1499" s="1"/>
      <c r="S1499" s="1"/>
      <c r="Y1499"/>
    </row>
    <row r="1500" spans="4:25" x14ac:dyDescent="0.25">
      <c r="D1500" s="1"/>
      <c r="E1500" s="267"/>
      <c r="F1500" s="49"/>
      <c r="H1500" s="1"/>
      <c r="P1500" s="1"/>
      <c r="S1500" s="1"/>
      <c r="Y1500"/>
    </row>
    <row r="1501" spans="4:25" x14ac:dyDescent="0.25">
      <c r="D1501" s="1"/>
      <c r="E1501" s="267"/>
      <c r="F1501" s="49"/>
      <c r="H1501" s="1"/>
      <c r="P1501" s="1"/>
      <c r="S1501" s="1"/>
      <c r="Y1501"/>
    </row>
    <row r="1502" spans="4:25" x14ac:dyDescent="0.25">
      <c r="D1502" s="1"/>
      <c r="E1502" s="267"/>
      <c r="F1502" s="49"/>
      <c r="H1502" s="1"/>
      <c r="P1502" s="1"/>
      <c r="S1502" s="1"/>
      <c r="Y1502"/>
    </row>
    <row r="1503" spans="4:25" x14ac:dyDescent="0.25">
      <c r="D1503" s="1"/>
      <c r="E1503" s="267"/>
      <c r="F1503" s="49"/>
      <c r="H1503" s="1"/>
      <c r="P1503" s="1"/>
      <c r="S1503" s="1"/>
      <c r="Y1503"/>
    </row>
    <row r="1504" spans="4:25" x14ac:dyDescent="0.25">
      <c r="D1504" s="1"/>
      <c r="E1504" s="267"/>
      <c r="F1504" s="49"/>
      <c r="H1504" s="1"/>
      <c r="P1504" s="1"/>
      <c r="S1504" s="1"/>
      <c r="Y1504"/>
    </row>
    <row r="1505" spans="4:25" x14ac:dyDescent="0.25">
      <c r="D1505" s="1"/>
      <c r="E1505" s="267"/>
      <c r="F1505" s="49"/>
      <c r="H1505" s="1"/>
      <c r="P1505" s="1"/>
      <c r="S1505" s="1"/>
      <c r="Y1505"/>
    </row>
    <row r="1506" spans="4:25" x14ac:dyDescent="0.25">
      <c r="D1506" s="1"/>
      <c r="E1506" s="267"/>
      <c r="F1506" s="49"/>
      <c r="H1506" s="1"/>
      <c r="P1506" s="1"/>
      <c r="S1506" s="1"/>
      <c r="Y1506"/>
    </row>
    <row r="1507" spans="4:25" x14ac:dyDescent="0.25">
      <c r="D1507" s="1"/>
      <c r="E1507" s="267"/>
      <c r="F1507" s="49"/>
      <c r="H1507" s="1"/>
      <c r="P1507" s="1"/>
      <c r="S1507" s="1"/>
      <c r="Y1507"/>
    </row>
    <row r="1508" spans="4:25" x14ac:dyDescent="0.25">
      <c r="D1508" s="1"/>
      <c r="E1508" s="267"/>
      <c r="F1508" s="49"/>
      <c r="H1508" s="1"/>
      <c r="P1508" s="1"/>
      <c r="S1508" s="1"/>
      <c r="Y1508"/>
    </row>
    <row r="1509" spans="4:25" x14ac:dyDescent="0.25">
      <c r="D1509" s="1"/>
      <c r="E1509" s="267"/>
      <c r="H1509" s="1"/>
      <c r="P1509" s="1"/>
      <c r="S1509" s="1"/>
      <c r="Y1509"/>
    </row>
    <row r="1510" spans="4:25" x14ac:dyDescent="0.25">
      <c r="D1510" s="1"/>
      <c r="E1510" s="267"/>
      <c r="H1510" s="1"/>
      <c r="P1510" s="1"/>
      <c r="S1510" s="1"/>
      <c r="Y1510"/>
    </row>
    <row r="1511" spans="4:25" x14ac:dyDescent="0.25">
      <c r="D1511" s="1"/>
      <c r="E1511" s="267"/>
      <c r="H1511" s="1"/>
      <c r="P1511" s="1"/>
      <c r="S1511" s="1"/>
      <c r="Y1511"/>
    </row>
    <row r="1512" spans="4:25" x14ac:dyDescent="0.25">
      <c r="D1512" s="1"/>
      <c r="E1512" s="267"/>
      <c r="H1512" s="1"/>
      <c r="P1512" s="1"/>
      <c r="S1512" s="1"/>
      <c r="Y1512"/>
    </row>
    <row r="1513" spans="4:25" x14ac:dyDescent="0.25">
      <c r="D1513" s="1"/>
      <c r="E1513" s="267"/>
      <c r="H1513" s="1"/>
      <c r="P1513" s="1"/>
      <c r="S1513" s="1"/>
      <c r="Y1513"/>
    </row>
    <row r="1514" spans="4:25" x14ac:dyDescent="0.25">
      <c r="D1514" s="1"/>
      <c r="E1514" s="267"/>
      <c r="H1514" s="1"/>
      <c r="P1514" s="1"/>
      <c r="S1514" s="1"/>
      <c r="Y1514"/>
    </row>
    <row r="1515" spans="4:25" x14ac:dyDescent="0.25">
      <c r="D1515" s="1"/>
      <c r="E1515" s="267"/>
      <c r="H1515" s="1"/>
      <c r="P1515" s="1"/>
      <c r="S1515" s="1"/>
      <c r="Y1515"/>
    </row>
    <row r="1516" spans="4:25" x14ac:dyDescent="0.25">
      <c r="D1516" s="1"/>
      <c r="E1516" s="267"/>
      <c r="H1516" s="1"/>
      <c r="P1516" s="1"/>
      <c r="S1516" s="1"/>
      <c r="Y1516"/>
    </row>
    <row r="1517" spans="4:25" x14ac:dyDescent="0.25">
      <c r="D1517" s="1"/>
      <c r="E1517" s="267"/>
      <c r="H1517" s="1"/>
      <c r="P1517" s="1"/>
      <c r="S1517" s="1"/>
      <c r="Y1517"/>
    </row>
    <row r="1518" spans="4:25" x14ac:dyDescent="0.25">
      <c r="D1518" s="1"/>
      <c r="E1518" s="267"/>
      <c r="H1518" s="1"/>
      <c r="P1518" s="1"/>
      <c r="S1518" s="1"/>
      <c r="Y1518"/>
    </row>
    <row r="1519" spans="4:25" x14ac:dyDescent="0.25">
      <c r="D1519" s="1"/>
      <c r="E1519" s="267"/>
      <c r="H1519" s="1"/>
      <c r="P1519" s="1"/>
      <c r="S1519" s="1"/>
      <c r="Y1519"/>
    </row>
    <row r="1520" spans="4:25" x14ac:dyDescent="0.25">
      <c r="D1520" s="1"/>
      <c r="E1520" s="267"/>
      <c r="H1520" s="1"/>
      <c r="P1520" s="1"/>
      <c r="S1520" s="1"/>
      <c r="Y1520"/>
    </row>
    <row r="1521" spans="4:25" x14ac:dyDescent="0.25">
      <c r="D1521" s="1"/>
      <c r="E1521" s="267"/>
      <c r="H1521" s="1"/>
      <c r="P1521" s="1"/>
      <c r="S1521" s="1"/>
      <c r="Y1521"/>
    </row>
    <row r="1522" spans="4:25" x14ac:dyDescent="0.25">
      <c r="D1522" s="1"/>
      <c r="E1522" s="267"/>
      <c r="H1522" s="1"/>
      <c r="P1522" s="1"/>
      <c r="S1522" s="1"/>
      <c r="Y1522"/>
    </row>
    <row r="1523" spans="4:25" x14ac:dyDescent="0.25">
      <c r="D1523" s="1"/>
      <c r="E1523" s="267"/>
      <c r="F1523" s="49"/>
      <c r="H1523" s="1"/>
      <c r="P1523" s="1"/>
      <c r="S1523" s="1"/>
      <c r="Y1523"/>
    </row>
    <row r="1524" spans="4:25" x14ac:dyDescent="0.25">
      <c r="D1524" s="1"/>
      <c r="E1524" s="267"/>
      <c r="F1524" s="49"/>
      <c r="H1524" s="1"/>
      <c r="P1524" s="1"/>
      <c r="S1524" s="1"/>
      <c r="Y1524"/>
    </row>
    <row r="1525" spans="4:25" x14ac:dyDescent="0.25">
      <c r="D1525" s="1"/>
      <c r="E1525" s="267"/>
      <c r="F1525" s="49"/>
      <c r="H1525" s="1"/>
      <c r="P1525" s="1"/>
      <c r="S1525" s="1"/>
      <c r="Y1525"/>
    </row>
    <row r="1526" spans="4:25" x14ac:dyDescent="0.25">
      <c r="D1526" s="1"/>
      <c r="E1526" s="267"/>
      <c r="F1526" s="49"/>
      <c r="H1526" s="1"/>
      <c r="P1526" s="1"/>
      <c r="S1526" s="1"/>
      <c r="Y1526"/>
    </row>
    <row r="1527" spans="4:25" x14ac:dyDescent="0.25">
      <c r="D1527" s="1"/>
      <c r="E1527" s="267"/>
      <c r="F1527" s="49"/>
      <c r="H1527" s="1"/>
      <c r="P1527" s="1"/>
      <c r="S1527" s="1"/>
      <c r="Y1527"/>
    </row>
    <row r="1528" spans="4:25" x14ac:dyDescent="0.25">
      <c r="D1528" s="1"/>
      <c r="E1528" s="267"/>
      <c r="F1528" s="49"/>
      <c r="H1528" s="1"/>
      <c r="P1528" s="1"/>
      <c r="S1528" s="1"/>
      <c r="Y1528"/>
    </row>
    <row r="1529" spans="4:25" x14ac:dyDescent="0.25">
      <c r="D1529" s="1"/>
      <c r="E1529" s="267"/>
      <c r="F1529" s="49"/>
      <c r="H1529" s="1"/>
      <c r="P1529" s="1"/>
      <c r="S1529" s="1"/>
      <c r="Y1529"/>
    </row>
    <row r="1530" spans="4:25" x14ac:dyDescent="0.25">
      <c r="D1530" s="1"/>
      <c r="E1530" s="267"/>
      <c r="F1530" s="49"/>
      <c r="H1530" s="1"/>
      <c r="P1530" s="1"/>
      <c r="S1530" s="1"/>
      <c r="Y1530"/>
    </row>
    <row r="1531" spans="4:25" x14ac:dyDescent="0.25">
      <c r="D1531" s="1"/>
      <c r="E1531" s="267"/>
      <c r="F1531" s="49"/>
      <c r="H1531" s="1"/>
      <c r="P1531" s="1"/>
      <c r="S1531" s="1"/>
      <c r="Y1531"/>
    </row>
    <row r="1532" spans="4:25" x14ac:dyDescent="0.25">
      <c r="D1532" s="1"/>
      <c r="E1532" s="267"/>
      <c r="F1532" s="49"/>
      <c r="H1532" s="1"/>
      <c r="P1532" s="1"/>
      <c r="S1532" s="1"/>
      <c r="Y1532"/>
    </row>
    <row r="1533" spans="4:25" x14ac:dyDescent="0.25">
      <c r="D1533" s="1"/>
      <c r="E1533" s="267"/>
      <c r="F1533" s="49"/>
      <c r="H1533" s="1"/>
      <c r="P1533" s="1"/>
      <c r="S1533" s="1"/>
      <c r="Y1533"/>
    </row>
    <row r="1534" spans="4:25" x14ac:dyDescent="0.25">
      <c r="D1534" s="1"/>
      <c r="E1534" s="267"/>
      <c r="F1534" s="49"/>
      <c r="H1534" s="1"/>
      <c r="P1534" s="1"/>
      <c r="S1534" s="1"/>
      <c r="Y1534"/>
    </row>
    <row r="1535" spans="4:25" x14ac:dyDescent="0.25">
      <c r="D1535" s="1"/>
      <c r="E1535" s="267"/>
      <c r="F1535" s="49"/>
      <c r="H1535" s="1"/>
      <c r="P1535" s="1"/>
      <c r="S1535" s="1"/>
      <c r="Y1535"/>
    </row>
    <row r="1536" spans="4:25" x14ac:dyDescent="0.25">
      <c r="D1536" s="1"/>
      <c r="E1536" s="267"/>
      <c r="F1536" s="49"/>
      <c r="H1536" s="1"/>
      <c r="P1536" s="1"/>
      <c r="S1536" s="1"/>
      <c r="Y1536"/>
    </row>
    <row r="1537" spans="4:25" x14ac:dyDescent="0.25">
      <c r="D1537" s="1"/>
      <c r="E1537" s="267"/>
      <c r="F1537" s="49"/>
      <c r="H1537" s="1"/>
      <c r="P1537" s="1"/>
      <c r="S1537" s="1"/>
      <c r="Y1537"/>
    </row>
    <row r="1538" spans="4:25" x14ac:dyDescent="0.25">
      <c r="D1538" s="1"/>
      <c r="E1538" s="267"/>
      <c r="F1538" s="49"/>
      <c r="H1538" s="1"/>
      <c r="P1538" s="1"/>
      <c r="S1538" s="1"/>
      <c r="Y1538"/>
    </row>
    <row r="1539" spans="4:25" x14ac:dyDescent="0.25">
      <c r="D1539" s="1"/>
      <c r="E1539" s="267"/>
      <c r="F1539" s="49"/>
      <c r="H1539" s="1"/>
      <c r="P1539" s="1"/>
      <c r="S1539" s="1"/>
      <c r="Y1539"/>
    </row>
    <row r="1540" spans="4:25" x14ac:dyDescent="0.25">
      <c r="D1540" s="1"/>
      <c r="E1540" s="267"/>
      <c r="F1540" s="49"/>
      <c r="H1540" s="1"/>
      <c r="P1540" s="1"/>
      <c r="S1540" s="1"/>
      <c r="Y1540"/>
    </row>
    <row r="1541" spans="4:25" x14ac:dyDescent="0.25">
      <c r="D1541" s="1"/>
      <c r="E1541" s="267"/>
      <c r="F1541" s="49"/>
      <c r="H1541" s="1"/>
      <c r="P1541" s="1"/>
      <c r="S1541" s="1"/>
      <c r="Y1541"/>
    </row>
    <row r="1542" spans="4:25" x14ac:dyDescent="0.25">
      <c r="D1542" s="1"/>
      <c r="E1542" s="267"/>
      <c r="F1542" s="49"/>
      <c r="H1542" s="1"/>
      <c r="P1542" s="1"/>
      <c r="S1542" s="1"/>
      <c r="Y1542"/>
    </row>
    <row r="1543" spans="4:25" x14ac:dyDescent="0.25">
      <c r="D1543" s="1"/>
      <c r="E1543" s="267"/>
      <c r="F1543" s="49"/>
      <c r="H1543" s="1"/>
      <c r="P1543" s="1"/>
      <c r="S1543" s="1"/>
      <c r="Y1543"/>
    </row>
    <row r="1544" spans="4:25" x14ac:dyDescent="0.25">
      <c r="D1544" s="1"/>
      <c r="E1544" s="267"/>
      <c r="F1544" s="49"/>
      <c r="H1544" s="1"/>
      <c r="P1544" s="1"/>
      <c r="S1544" s="1"/>
      <c r="Y1544"/>
    </row>
    <row r="1545" spans="4:25" x14ac:dyDescent="0.25">
      <c r="D1545" s="1"/>
      <c r="E1545" s="267"/>
      <c r="F1545" s="49"/>
      <c r="H1545" s="1"/>
      <c r="P1545" s="1"/>
      <c r="S1545" s="1"/>
      <c r="Y1545"/>
    </row>
    <row r="1546" spans="4:25" x14ac:dyDescent="0.25">
      <c r="D1546" s="1"/>
      <c r="H1546" s="1"/>
      <c r="P1546" s="1"/>
      <c r="S1546" s="1"/>
      <c r="Y1546"/>
    </row>
    <row r="1547" spans="4:25" x14ac:dyDescent="0.25">
      <c r="D1547" s="1"/>
      <c r="H1547" s="1"/>
      <c r="P1547" s="1"/>
      <c r="S1547" s="1"/>
      <c r="Y1547"/>
    </row>
    <row r="1548" spans="4:25" x14ac:dyDescent="0.25">
      <c r="D1548" s="1"/>
      <c r="H1548" s="1"/>
      <c r="P1548" s="1"/>
      <c r="S1548" s="1"/>
      <c r="Y1548"/>
    </row>
    <row r="1549" spans="4:25" x14ac:dyDescent="0.25">
      <c r="D1549" s="1"/>
      <c r="H1549" s="1"/>
      <c r="P1549" s="1"/>
      <c r="S1549" s="1"/>
      <c r="Y1549"/>
    </row>
    <row r="1550" spans="4:25" x14ac:dyDescent="0.25">
      <c r="D1550" s="1"/>
      <c r="H1550" s="1"/>
      <c r="P1550" s="1"/>
      <c r="S1550" s="1"/>
      <c r="Y1550"/>
    </row>
    <row r="1551" spans="4:25" x14ac:dyDescent="0.25">
      <c r="D1551" s="1"/>
      <c r="H1551" s="1"/>
      <c r="P1551" s="1"/>
      <c r="S1551" s="1"/>
      <c r="Y1551"/>
    </row>
    <row r="1552" spans="4:25" x14ac:dyDescent="0.25">
      <c r="D1552" s="1"/>
      <c r="H1552" s="1"/>
      <c r="P1552" s="1"/>
      <c r="S1552" s="1"/>
      <c r="Y1552"/>
    </row>
    <row r="1553" spans="4:25" x14ac:dyDescent="0.25">
      <c r="D1553" s="1"/>
      <c r="H1553" s="1"/>
      <c r="P1553" s="1"/>
      <c r="S1553" s="1"/>
      <c r="Y1553"/>
    </row>
    <row r="1554" spans="4:25" x14ac:dyDescent="0.25">
      <c r="D1554" s="1"/>
      <c r="H1554" s="1"/>
      <c r="P1554" s="1"/>
      <c r="S1554" s="1"/>
      <c r="Y1554"/>
    </row>
    <row r="1555" spans="4:25" x14ac:dyDescent="0.25">
      <c r="D1555" s="1"/>
      <c r="H1555" s="1"/>
      <c r="P1555" s="1"/>
      <c r="S1555" s="1"/>
      <c r="Y1555"/>
    </row>
    <row r="1556" spans="4:25" x14ac:dyDescent="0.25">
      <c r="D1556" s="1"/>
      <c r="H1556" s="1"/>
      <c r="P1556" s="1"/>
      <c r="S1556" s="1"/>
      <c r="Y1556"/>
    </row>
    <row r="1557" spans="4:25" x14ac:dyDescent="0.25">
      <c r="D1557" s="1"/>
      <c r="H1557" s="1"/>
      <c r="P1557" s="1"/>
      <c r="S1557" s="1"/>
      <c r="Y1557"/>
    </row>
    <row r="1558" spans="4:25" x14ac:dyDescent="0.25">
      <c r="D1558" s="1"/>
      <c r="H1558" s="1"/>
      <c r="P1558" s="1"/>
      <c r="S1558" s="1"/>
      <c r="Y1558"/>
    </row>
    <row r="1559" spans="4:25" x14ac:dyDescent="0.25">
      <c r="D1559" s="1"/>
      <c r="H1559" s="1"/>
      <c r="P1559" s="1"/>
      <c r="S1559" s="1"/>
      <c r="Y1559"/>
    </row>
    <row r="1560" spans="4:25" x14ac:dyDescent="0.25">
      <c r="D1560" s="1"/>
      <c r="H1560" s="1"/>
      <c r="P1560" s="1"/>
      <c r="S1560" s="1"/>
      <c r="Y1560"/>
    </row>
    <row r="1561" spans="4:25" x14ac:dyDescent="0.25">
      <c r="D1561" s="1"/>
      <c r="F1561" s="49"/>
      <c r="H1561" s="1"/>
      <c r="P1561" s="1"/>
      <c r="S1561" s="1"/>
      <c r="Y1561"/>
    </row>
    <row r="1562" spans="4:25" x14ac:dyDescent="0.25">
      <c r="D1562" s="1"/>
      <c r="F1562" s="49"/>
      <c r="H1562" s="1"/>
      <c r="P1562" s="1"/>
      <c r="S1562" s="1"/>
      <c r="Y1562"/>
    </row>
    <row r="1563" spans="4:25" x14ac:dyDescent="0.25">
      <c r="D1563" s="1"/>
      <c r="F1563" s="49"/>
      <c r="H1563" s="1"/>
      <c r="P1563" s="1"/>
      <c r="S1563" s="1"/>
      <c r="Y1563"/>
    </row>
    <row r="1564" spans="4:25" x14ac:dyDescent="0.25">
      <c r="D1564" s="1"/>
      <c r="F1564" s="49"/>
      <c r="H1564" s="1"/>
      <c r="P1564" s="1"/>
      <c r="S1564" s="1"/>
      <c r="Y1564"/>
    </row>
    <row r="1565" spans="4:25" x14ac:dyDescent="0.25">
      <c r="D1565" s="1"/>
      <c r="F1565" s="49"/>
      <c r="H1565" s="1"/>
      <c r="P1565" s="1"/>
      <c r="S1565" s="1"/>
      <c r="Y1565"/>
    </row>
    <row r="1566" spans="4:25" x14ac:dyDescent="0.25">
      <c r="D1566" s="1"/>
      <c r="F1566" s="49"/>
      <c r="H1566" s="1"/>
      <c r="P1566" s="1"/>
      <c r="S1566" s="1"/>
      <c r="Y1566"/>
    </row>
    <row r="1567" spans="4:25" x14ac:dyDescent="0.25">
      <c r="D1567" s="1"/>
      <c r="F1567" s="49"/>
      <c r="H1567" s="1"/>
      <c r="P1567" s="1"/>
      <c r="S1567" s="1"/>
      <c r="Y1567"/>
    </row>
    <row r="1568" spans="4:25" x14ac:dyDescent="0.25">
      <c r="D1568" s="1"/>
      <c r="F1568" s="49"/>
      <c r="H1568" s="1"/>
      <c r="P1568" s="1"/>
      <c r="S1568" s="1"/>
      <c r="Y1568"/>
    </row>
    <row r="1569" spans="4:25" x14ac:dyDescent="0.25">
      <c r="D1569" s="1"/>
      <c r="F1569" s="49"/>
      <c r="H1569" s="1"/>
      <c r="P1569" s="1"/>
      <c r="S1569" s="1"/>
      <c r="Y1569"/>
    </row>
    <row r="1570" spans="4:25" x14ac:dyDescent="0.25">
      <c r="D1570" s="1"/>
      <c r="F1570" s="49"/>
      <c r="H1570" s="1"/>
      <c r="P1570" s="1"/>
      <c r="S1570" s="1"/>
      <c r="Y1570"/>
    </row>
    <row r="1571" spans="4:25" x14ac:dyDescent="0.25">
      <c r="D1571" s="1"/>
      <c r="F1571" s="49"/>
      <c r="H1571" s="1"/>
      <c r="P1571" s="1"/>
      <c r="S1571" s="1"/>
      <c r="Y1571"/>
    </row>
    <row r="1572" spans="4:25" x14ac:dyDescent="0.25">
      <c r="D1572" s="1"/>
      <c r="F1572" s="49"/>
      <c r="H1572" s="1"/>
      <c r="P1572" s="1"/>
      <c r="S1572" s="1"/>
      <c r="Y1572"/>
    </row>
    <row r="1573" spans="4:25" x14ac:dyDescent="0.25">
      <c r="D1573" s="1"/>
      <c r="F1573" s="49"/>
      <c r="H1573" s="1"/>
      <c r="P1573" s="1"/>
      <c r="S1573" s="1"/>
      <c r="Y1573"/>
    </row>
    <row r="1574" spans="4:25" x14ac:dyDescent="0.25">
      <c r="D1574" s="1"/>
      <c r="F1574" s="49"/>
      <c r="H1574" s="1"/>
      <c r="P1574" s="1"/>
      <c r="S1574" s="1"/>
      <c r="Y1574"/>
    </row>
    <row r="1575" spans="4:25" x14ac:dyDescent="0.25">
      <c r="D1575" s="1"/>
      <c r="F1575" s="49"/>
      <c r="H1575" s="1"/>
      <c r="P1575" s="1"/>
      <c r="S1575" s="1"/>
      <c r="Y1575"/>
    </row>
    <row r="1576" spans="4:25" x14ac:dyDescent="0.25">
      <c r="D1576" s="1"/>
      <c r="F1576" s="49"/>
      <c r="H1576" s="1"/>
      <c r="P1576" s="1"/>
      <c r="S1576" s="1"/>
      <c r="Y1576"/>
    </row>
    <row r="1577" spans="4:25" x14ac:dyDescent="0.25">
      <c r="D1577" s="1"/>
      <c r="F1577" s="49"/>
      <c r="H1577" s="1"/>
      <c r="P1577" s="1"/>
      <c r="S1577" s="1"/>
      <c r="Y1577"/>
    </row>
    <row r="1578" spans="4:25" x14ac:dyDescent="0.25">
      <c r="D1578" s="1"/>
      <c r="F1578" s="49"/>
      <c r="H1578" s="1"/>
      <c r="P1578" s="1"/>
      <c r="S1578" s="1"/>
      <c r="Y1578"/>
    </row>
    <row r="1579" spans="4:25" x14ac:dyDescent="0.25">
      <c r="D1579" s="1"/>
      <c r="F1579" s="49"/>
      <c r="H1579" s="1"/>
      <c r="P1579" s="1"/>
      <c r="S1579" s="1"/>
      <c r="Y1579"/>
    </row>
    <row r="1580" spans="4:25" x14ac:dyDescent="0.25">
      <c r="D1580" s="1"/>
      <c r="F1580" s="49"/>
      <c r="H1580" s="1"/>
      <c r="P1580" s="1"/>
      <c r="S1580" s="1"/>
      <c r="Y1580"/>
    </row>
    <row r="1581" spans="4:25" x14ac:dyDescent="0.25">
      <c r="D1581" s="1"/>
      <c r="F1581" s="49"/>
      <c r="H1581" s="1"/>
      <c r="P1581" s="1"/>
      <c r="S1581" s="1"/>
      <c r="Y1581"/>
    </row>
    <row r="1582" spans="4:25" x14ac:dyDescent="0.25">
      <c r="D1582" s="1"/>
      <c r="F1582" s="49"/>
      <c r="H1582" s="1"/>
      <c r="P1582" s="1"/>
      <c r="S1582" s="1"/>
      <c r="Y1582"/>
    </row>
    <row r="1583" spans="4:25" x14ac:dyDescent="0.25">
      <c r="D1583" s="1"/>
      <c r="F1583" s="49"/>
      <c r="H1583" s="1"/>
      <c r="P1583" s="1"/>
      <c r="S1583" s="1"/>
      <c r="Y1583"/>
    </row>
    <row r="1584" spans="4:25" x14ac:dyDescent="0.25">
      <c r="D1584" s="1"/>
      <c r="F1584" s="49"/>
      <c r="H1584" s="1"/>
      <c r="P1584" s="1"/>
      <c r="S1584" s="1"/>
      <c r="Y1584"/>
    </row>
    <row r="1585" spans="4:25" x14ac:dyDescent="0.25">
      <c r="D1585" s="1"/>
      <c r="E1585" s="267"/>
      <c r="H1585" s="1"/>
      <c r="P1585" s="1"/>
      <c r="S1585" s="1"/>
      <c r="Y1585"/>
    </row>
    <row r="1586" spans="4:25" x14ac:dyDescent="0.25">
      <c r="D1586" s="1"/>
      <c r="E1586" s="267"/>
      <c r="H1586" s="1"/>
      <c r="P1586" s="1"/>
      <c r="S1586" s="1"/>
      <c r="Y1586"/>
    </row>
    <row r="1587" spans="4:25" x14ac:dyDescent="0.25">
      <c r="D1587" s="1"/>
      <c r="E1587" s="267"/>
      <c r="H1587" s="1"/>
      <c r="P1587" s="1"/>
      <c r="S1587" s="1"/>
      <c r="Y1587"/>
    </row>
    <row r="1588" spans="4:25" x14ac:dyDescent="0.25">
      <c r="D1588" s="1"/>
      <c r="E1588" s="267"/>
      <c r="H1588" s="1"/>
      <c r="P1588" s="1"/>
      <c r="S1588" s="1"/>
      <c r="Y1588"/>
    </row>
    <row r="1589" spans="4:25" x14ac:dyDescent="0.25">
      <c r="D1589" s="1"/>
      <c r="E1589" s="267"/>
      <c r="H1589" s="1"/>
      <c r="P1589" s="1"/>
      <c r="S1589" s="1"/>
      <c r="Y1589"/>
    </row>
    <row r="1590" spans="4:25" x14ac:dyDescent="0.25">
      <c r="D1590" s="1"/>
      <c r="E1590" s="267"/>
      <c r="H1590" s="1"/>
      <c r="P1590" s="1"/>
      <c r="S1590" s="1"/>
      <c r="Y1590"/>
    </row>
    <row r="1591" spans="4:25" x14ac:dyDescent="0.25">
      <c r="D1591" s="1"/>
      <c r="E1591" s="267"/>
      <c r="H1591" s="1"/>
      <c r="P1591" s="1"/>
      <c r="S1591" s="1"/>
      <c r="Y1591"/>
    </row>
    <row r="1592" spans="4:25" x14ac:dyDescent="0.25">
      <c r="D1592" s="1"/>
      <c r="E1592" s="267"/>
      <c r="H1592" s="1"/>
      <c r="P1592" s="1"/>
      <c r="S1592" s="1"/>
      <c r="Y1592"/>
    </row>
    <row r="1593" spans="4:25" x14ac:dyDescent="0.25">
      <c r="D1593" s="1"/>
      <c r="E1593" s="267"/>
      <c r="H1593" s="1"/>
      <c r="P1593" s="1"/>
      <c r="S1593" s="1"/>
      <c r="Y1593"/>
    </row>
    <row r="1594" spans="4:25" x14ac:dyDescent="0.25">
      <c r="D1594" s="1"/>
      <c r="E1594" s="267"/>
      <c r="H1594" s="1"/>
      <c r="P1594" s="1"/>
      <c r="S1594" s="1"/>
      <c r="Y1594"/>
    </row>
    <row r="1595" spans="4:25" x14ac:dyDescent="0.25">
      <c r="D1595" s="1"/>
      <c r="E1595" s="267"/>
      <c r="H1595" s="1"/>
      <c r="P1595" s="1"/>
      <c r="S1595" s="1"/>
      <c r="Y1595"/>
    </row>
    <row r="1596" spans="4:25" x14ac:dyDescent="0.25">
      <c r="D1596" s="1"/>
      <c r="E1596" s="267"/>
      <c r="H1596" s="1"/>
      <c r="P1596" s="1"/>
      <c r="S1596" s="1"/>
      <c r="Y1596"/>
    </row>
    <row r="1597" spans="4:25" x14ac:dyDescent="0.25">
      <c r="D1597" s="1"/>
      <c r="E1597" s="267"/>
      <c r="H1597" s="1"/>
      <c r="P1597" s="1"/>
      <c r="S1597" s="1"/>
      <c r="Y1597"/>
    </row>
    <row r="1598" spans="4:25" x14ac:dyDescent="0.25">
      <c r="D1598" s="1"/>
      <c r="E1598" s="267"/>
      <c r="H1598" s="1"/>
      <c r="P1598" s="1"/>
      <c r="S1598" s="1"/>
      <c r="Y1598"/>
    </row>
    <row r="1599" spans="4:25" x14ac:dyDescent="0.25">
      <c r="D1599" s="1"/>
      <c r="E1599" s="267"/>
      <c r="H1599" s="1"/>
      <c r="P1599" s="1"/>
      <c r="S1599" s="1"/>
      <c r="Y1599"/>
    </row>
    <row r="1600" spans="4:25" x14ac:dyDescent="0.25">
      <c r="D1600" s="1"/>
      <c r="E1600" s="267"/>
      <c r="F1600" s="49"/>
      <c r="H1600" s="1"/>
      <c r="P1600" s="1"/>
      <c r="S1600" s="1"/>
      <c r="Y1600"/>
    </row>
    <row r="1601" spans="4:25" x14ac:dyDescent="0.25">
      <c r="D1601" s="1"/>
      <c r="E1601" s="267"/>
      <c r="F1601" s="49"/>
      <c r="H1601" s="1"/>
      <c r="P1601" s="1"/>
      <c r="S1601" s="1"/>
      <c r="Y1601"/>
    </row>
    <row r="1602" spans="4:25" x14ac:dyDescent="0.25">
      <c r="D1602" s="1"/>
      <c r="E1602" s="267"/>
      <c r="F1602" s="49"/>
      <c r="H1602" s="1"/>
      <c r="P1602" s="1"/>
      <c r="S1602" s="1"/>
      <c r="Y1602"/>
    </row>
    <row r="1603" spans="4:25" x14ac:dyDescent="0.25">
      <c r="D1603" s="1"/>
      <c r="E1603" s="267"/>
      <c r="F1603" s="49"/>
      <c r="H1603" s="1"/>
      <c r="P1603" s="1"/>
      <c r="S1603" s="1"/>
      <c r="Y1603"/>
    </row>
    <row r="1604" spans="4:25" x14ac:dyDescent="0.25">
      <c r="D1604" s="1"/>
      <c r="E1604" s="267"/>
      <c r="F1604" s="49"/>
      <c r="H1604" s="1"/>
      <c r="P1604" s="1"/>
      <c r="S1604" s="1"/>
      <c r="Y1604"/>
    </row>
    <row r="1605" spans="4:25" x14ac:dyDescent="0.25">
      <c r="D1605" s="1"/>
      <c r="E1605" s="267"/>
      <c r="F1605" s="49"/>
      <c r="H1605" s="1"/>
      <c r="P1605" s="1"/>
      <c r="S1605" s="1"/>
      <c r="Y1605"/>
    </row>
    <row r="1606" spans="4:25" x14ac:dyDescent="0.25">
      <c r="D1606" s="1"/>
      <c r="E1606" s="267"/>
      <c r="F1606" s="49"/>
      <c r="H1606" s="1"/>
      <c r="P1606" s="1"/>
      <c r="S1606" s="1"/>
      <c r="Y1606"/>
    </row>
    <row r="1607" spans="4:25" x14ac:dyDescent="0.25">
      <c r="D1607" s="1"/>
      <c r="E1607" s="267"/>
      <c r="F1607" s="49"/>
      <c r="H1607" s="1"/>
      <c r="P1607" s="1"/>
      <c r="S1607" s="1"/>
      <c r="Y1607"/>
    </row>
    <row r="1608" spans="4:25" x14ac:dyDescent="0.25">
      <c r="D1608" s="1"/>
      <c r="E1608" s="267"/>
      <c r="F1608" s="49"/>
      <c r="H1608" s="1"/>
      <c r="P1608" s="1"/>
      <c r="S1608" s="1"/>
      <c r="Y1608"/>
    </row>
    <row r="1609" spans="4:25" x14ac:dyDescent="0.25">
      <c r="D1609" s="1"/>
      <c r="E1609" s="267"/>
      <c r="F1609" s="49"/>
      <c r="H1609" s="1"/>
      <c r="P1609" s="1"/>
      <c r="S1609" s="1"/>
      <c r="Y1609"/>
    </row>
    <row r="1610" spans="4:25" x14ac:dyDescent="0.25">
      <c r="D1610" s="1"/>
      <c r="E1610" s="267"/>
      <c r="F1610" s="49"/>
      <c r="H1610" s="1"/>
      <c r="P1610" s="1"/>
      <c r="S1610" s="1"/>
      <c r="Y1610"/>
    </row>
    <row r="1611" spans="4:25" x14ac:dyDescent="0.25">
      <c r="D1611" s="1"/>
      <c r="E1611" s="267"/>
      <c r="F1611" s="49"/>
      <c r="H1611" s="1"/>
      <c r="P1611" s="1"/>
      <c r="S1611" s="1"/>
      <c r="Y1611"/>
    </row>
    <row r="1612" spans="4:25" x14ac:dyDescent="0.25">
      <c r="D1612" s="1"/>
      <c r="E1612" s="267"/>
      <c r="F1612" s="49"/>
      <c r="H1612" s="1"/>
      <c r="P1612" s="1"/>
      <c r="S1612" s="1"/>
      <c r="Y1612"/>
    </row>
    <row r="1613" spans="4:25" x14ac:dyDescent="0.25">
      <c r="D1613" s="1"/>
      <c r="E1613" s="267"/>
      <c r="F1613" s="49"/>
      <c r="H1613" s="1"/>
      <c r="P1613" s="1"/>
      <c r="S1613" s="1"/>
      <c r="Y1613"/>
    </row>
    <row r="1614" spans="4:25" x14ac:dyDescent="0.25">
      <c r="D1614" s="1"/>
      <c r="E1614" s="267"/>
      <c r="F1614" s="49"/>
      <c r="H1614" s="1"/>
      <c r="P1614" s="1"/>
      <c r="S1614" s="1"/>
      <c r="Y1614"/>
    </row>
    <row r="1615" spans="4:25" x14ac:dyDescent="0.25">
      <c r="D1615" s="1"/>
      <c r="E1615" s="267"/>
      <c r="F1615" s="49"/>
      <c r="H1615" s="1"/>
      <c r="P1615" s="1"/>
      <c r="S1615" s="1"/>
      <c r="Y1615"/>
    </row>
    <row r="1616" spans="4:25" x14ac:dyDescent="0.25">
      <c r="D1616" s="1"/>
      <c r="E1616" s="267"/>
      <c r="F1616" s="49"/>
      <c r="H1616" s="1"/>
      <c r="P1616" s="1"/>
      <c r="S1616" s="1"/>
      <c r="Y1616"/>
    </row>
    <row r="1617" spans="4:25" x14ac:dyDescent="0.25">
      <c r="D1617" s="1"/>
      <c r="E1617" s="267"/>
      <c r="F1617" s="49"/>
      <c r="H1617" s="1"/>
      <c r="P1617" s="1"/>
      <c r="S1617" s="1"/>
      <c r="Y1617"/>
    </row>
    <row r="1618" spans="4:25" x14ac:dyDescent="0.25">
      <c r="D1618" s="1"/>
      <c r="E1618" s="267"/>
      <c r="F1618" s="49"/>
      <c r="H1618" s="1"/>
      <c r="P1618" s="1"/>
      <c r="S1618" s="1"/>
      <c r="Y1618"/>
    </row>
    <row r="1619" spans="4:25" x14ac:dyDescent="0.25">
      <c r="D1619" s="1"/>
      <c r="E1619" s="267"/>
      <c r="F1619" s="49"/>
      <c r="H1619" s="1"/>
      <c r="P1619" s="1"/>
      <c r="S1619" s="1"/>
      <c r="Y1619"/>
    </row>
    <row r="1620" spans="4:25" x14ac:dyDescent="0.25">
      <c r="D1620" s="1"/>
      <c r="E1620" s="267"/>
      <c r="F1620" s="49"/>
      <c r="H1620" s="1"/>
      <c r="P1620" s="1"/>
      <c r="S1620" s="1"/>
      <c r="Y1620"/>
    </row>
    <row r="1621" spans="4:25" x14ac:dyDescent="0.25">
      <c r="D1621" s="1"/>
      <c r="E1621" s="267"/>
      <c r="F1621" s="49"/>
      <c r="H1621" s="1"/>
      <c r="P1621" s="1"/>
      <c r="S1621" s="1"/>
      <c r="Y1621"/>
    </row>
    <row r="1622" spans="4:25" x14ac:dyDescent="0.25">
      <c r="D1622" s="1"/>
      <c r="E1622" s="267"/>
      <c r="F1622" s="49"/>
      <c r="H1622" s="1"/>
      <c r="P1622" s="1"/>
      <c r="S1622" s="1"/>
      <c r="Y1622"/>
    </row>
    <row r="1623" spans="4:25" x14ac:dyDescent="0.25">
      <c r="D1623" s="1"/>
      <c r="E1623" s="267"/>
      <c r="F1623" s="49"/>
      <c r="H1623" s="1"/>
      <c r="P1623" s="1"/>
      <c r="S1623" s="1"/>
      <c r="Y1623"/>
    </row>
    <row r="1624" spans="4:25" x14ac:dyDescent="0.25">
      <c r="D1624" s="1"/>
      <c r="E1624" s="267"/>
      <c r="H1624" s="1"/>
      <c r="P1624" s="1"/>
      <c r="S1624" s="1"/>
      <c r="Y1624"/>
    </row>
    <row r="1625" spans="4:25" x14ac:dyDescent="0.25">
      <c r="D1625" s="1"/>
      <c r="E1625" s="267"/>
      <c r="H1625" s="1"/>
      <c r="P1625" s="1"/>
      <c r="S1625" s="1"/>
      <c r="Y1625"/>
    </row>
    <row r="1626" spans="4:25" x14ac:dyDescent="0.25">
      <c r="D1626" s="1"/>
      <c r="E1626" s="267"/>
      <c r="H1626" s="1"/>
      <c r="P1626" s="1"/>
      <c r="S1626" s="1"/>
      <c r="Y1626"/>
    </row>
    <row r="1627" spans="4:25" x14ac:dyDescent="0.25">
      <c r="D1627" s="1"/>
      <c r="E1627" s="267"/>
      <c r="H1627" s="1"/>
      <c r="P1627" s="1"/>
      <c r="S1627" s="1"/>
      <c r="Y1627"/>
    </row>
    <row r="1628" spans="4:25" x14ac:dyDescent="0.25">
      <c r="D1628" s="1"/>
      <c r="E1628" s="267"/>
      <c r="H1628" s="1"/>
      <c r="P1628" s="1"/>
      <c r="S1628" s="1"/>
      <c r="Y1628"/>
    </row>
    <row r="1629" spans="4:25" x14ac:dyDescent="0.25">
      <c r="D1629" s="1"/>
      <c r="E1629" s="267"/>
      <c r="H1629" s="1"/>
      <c r="P1629" s="1"/>
      <c r="S1629" s="1"/>
      <c r="Y1629"/>
    </row>
    <row r="1630" spans="4:25" x14ac:dyDescent="0.25">
      <c r="D1630" s="1"/>
      <c r="E1630" s="267"/>
      <c r="H1630" s="1"/>
      <c r="P1630" s="1"/>
      <c r="S1630" s="1"/>
      <c r="Y1630"/>
    </row>
    <row r="1631" spans="4:25" x14ac:dyDescent="0.25">
      <c r="D1631" s="1"/>
      <c r="E1631" s="267"/>
      <c r="H1631" s="1"/>
      <c r="P1631" s="1"/>
      <c r="S1631" s="1"/>
      <c r="Y1631"/>
    </row>
    <row r="1632" spans="4:25" x14ac:dyDescent="0.25">
      <c r="D1632" s="1"/>
      <c r="E1632" s="267"/>
      <c r="H1632" s="1"/>
      <c r="P1632" s="1"/>
      <c r="S1632" s="1"/>
      <c r="Y1632"/>
    </row>
    <row r="1633" spans="4:25" x14ac:dyDescent="0.25">
      <c r="D1633" s="1"/>
      <c r="E1633" s="267"/>
      <c r="H1633" s="1"/>
      <c r="P1633" s="1"/>
      <c r="S1633" s="1"/>
      <c r="Y1633"/>
    </row>
    <row r="1634" spans="4:25" x14ac:dyDescent="0.25">
      <c r="D1634" s="1"/>
      <c r="E1634" s="267"/>
      <c r="H1634" s="1"/>
      <c r="P1634" s="1"/>
      <c r="S1634" s="1"/>
      <c r="Y1634"/>
    </row>
    <row r="1635" spans="4:25" x14ac:dyDescent="0.25">
      <c r="D1635" s="1"/>
      <c r="E1635" s="267"/>
      <c r="H1635" s="1"/>
      <c r="P1635" s="1"/>
      <c r="S1635" s="1"/>
      <c r="Y1635"/>
    </row>
    <row r="1636" spans="4:25" x14ac:dyDescent="0.25">
      <c r="D1636" s="1"/>
      <c r="E1636" s="267"/>
      <c r="H1636" s="1"/>
      <c r="P1636" s="1"/>
      <c r="S1636" s="1"/>
      <c r="Y1636"/>
    </row>
    <row r="1637" spans="4:25" x14ac:dyDescent="0.25">
      <c r="D1637" s="1"/>
      <c r="E1637" s="267"/>
      <c r="H1637" s="1"/>
      <c r="P1637" s="1"/>
      <c r="S1637" s="1"/>
      <c r="Y1637"/>
    </row>
    <row r="1638" spans="4:25" x14ac:dyDescent="0.25">
      <c r="D1638" s="1"/>
      <c r="E1638" s="267"/>
      <c r="F1638" s="49"/>
      <c r="H1638" s="1"/>
      <c r="P1638" s="1"/>
      <c r="S1638" s="1"/>
      <c r="Y1638"/>
    </row>
    <row r="1639" spans="4:25" x14ac:dyDescent="0.25">
      <c r="D1639" s="1"/>
      <c r="E1639" s="267"/>
      <c r="F1639" s="49"/>
      <c r="H1639" s="1"/>
      <c r="P1639" s="1"/>
      <c r="S1639" s="1"/>
      <c r="Y1639"/>
    </row>
    <row r="1640" spans="4:25" x14ac:dyDescent="0.25">
      <c r="D1640" s="1"/>
      <c r="E1640" s="267"/>
      <c r="F1640" s="49"/>
      <c r="H1640" s="1"/>
      <c r="P1640" s="1"/>
      <c r="S1640" s="1"/>
      <c r="Y1640"/>
    </row>
    <row r="1641" spans="4:25" x14ac:dyDescent="0.25">
      <c r="D1641" s="1"/>
      <c r="E1641" s="267"/>
      <c r="F1641" s="49"/>
      <c r="H1641" s="1"/>
      <c r="P1641" s="1"/>
      <c r="S1641" s="1"/>
      <c r="Y1641"/>
    </row>
    <row r="1642" spans="4:25" x14ac:dyDescent="0.25">
      <c r="D1642" s="1"/>
      <c r="E1642" s="267"/>
      <c r="F1642" s="49"/>
      <c r="H1642" s="1"/>
      <c r="P1642" s="1"/>
      <c r="S1642" s="1"/>
      <c r="Y1642"/>
    </row>
    <row r="1643" spans="4:25" x14ac:dyDescent="0.25">
      <c r="D1643" s="1"/>
      <c r="E1643" s="267"/>
      <c r="F1643" s="49"/>
      <c r="H1643" s="1"/>
      <c r="P1643" s="1"/>
      <c r="S1643" s="1"/>
      <c r="Y1643"/>
    </row>
    <row r="1644" spans="4:25" x14ac:dyDescent="0.25">
      <c r="D1644" s="1"/>
      <c r="E1644" s="267"/>
      <c r="F1644" s="49"/>
      <c r="H1644" s="1"/>
      <c r="P1644" s="1"/>
      <c r="S1644" s="1"/>
      <c r="Y1644"/>
    </row>
    <row r="1645" spans="4:25" x14ac:dyDescent="0.25">
      <c r="D1645" s="1"/>
      <c r="E1645" s="267"/>
      <c r="F1645" s="49"/>
      <c r="H1645" s="1"/>
      <c r="P1645" s="1"/>
      <c r="S1645" s="1"/>
      <c r="Y1645"/>
    </row>
    <row r="1646" spans="4:25" x14ac:dyDescent="0.25">
      <c r="D1646" s="1"/>
      <c r="E1646" s="267"/>
      <c r="F1646" s="49"/>
      <c r="H1646" s="1"/>
      <c r="P1646" s="1"/>
      <c r="S1646" s="1"/>
      <c r="Y1646"/>
    </row>
    <row r="1647" spans="4:25" x14ac:dyDescent="0.25">
      <c r="D1647" s="1"/>
      <c r="E1647" s="267"/>
      <c r="F1647" s="49"/>
      <c r="H1647" s="1"/>
      <c r="P1647" s="1"/>
      <c r="S1647" s="1"/>
      <c r="Y1647"/>
    </row>
    <row r="1648" spans="4:25" x14ac:dyDescent="0.25">
      <c r="D1648" s="1"/>
      <c r="E1648" s="267"/>
      <c r="F1648" s="49"/>
      <c r="H1648" s="1"/>
      <c r="P1648" s="1"/>
      <c r="S1648" s="1"/>
      <c r="Y1648"/>
    </row>
    <row r="1649" spans="4:25" x14ac:dyDescent="0.25">
      <c r="D1649" s="1"/>
      <c r="E1649" s="267"/>
      <c r="F1649" s="49"/>
      <c r="H1649" s="1"/>
      <c r="P1649" s="1"/>
      <c r="S1649" s="1"/>
      <c r="Y1649"/>
    </row>
    <row r="1650" spans="4:25" x14ac:dyDescent="0.25">
      <c r="D1650" s="1"/>
      <c r="E1650" s="267"/>
      <c r="F1650" s="49"/>
      <c r="H1650" s="1"/>
      <c r="P1650" s="1"/>
      <c r="S1650" s="1"/>
      <c r="Y1650"/>
    </row>
    <row r="1651" spans="4:25" x14ac:dyDescent="0.25">
      <c r="D1651" s="1"/>
      <c r="E1651" s="267"/>
      <c r="F1651" s="49"/>
      <c r="H1651" s="1"/>
      <c r="P1651" s="1"/>
      <c r="S1651" s="1"/>
      <c r="Y1651"/>
    </row>
    <row r="1652" spans="4:25" x14ac:dyDescent="0.25">
      <c r="D1652" s="1"/>
      <c r="E1652" s="267"/>
      <c r="F1652" s="49"/>
      <c r="H1652" s="1"/>
      <c r="P1652" s="1"/>
      <c r="S1652" s="1"/>
      <c r="Y1652"/>
    </row>
    <row r="1653" spans="4:25" x14ac:dyDescent="0.25">
      <c r="D1653" s="1"/>
      <c r="E1653" s="267"/>
      <c r="F1653" s="49"/>
      <c r="H1653" s="1"/>
      <c r="P1653" s="1"/>
      <c r="S1653" s="1"/>
      <c r="Y1653"/>
    </row>
    <row r="1654" spans="4:25" x14ac:dyDescent="0.25">
      <c r="D1654" s="1"/>
      <c r="E1654" s="267"/>
      <c r="F1654" s="49"/>
      <c r="H1654" s="1"/>
      <c r="P1654" s="1"/>
      <c r="S1654" s="1"/>
      <c r="Y1654"/>
    </row>
    <row r="1655" spans="4:25" x14ac:dyDescent="0.25">
      <c r="D1655" s="1"/>
      <c r="E1655" s="267"/>
      <c r="F1655" s="49"/>
      <c r="H1655" s="1"/>
      <c r="P1655" s="1"/>
      <c r="S1655" s="1"/>
      <c r="Y1655"/>
    </row>
    <row r="1656" spans="4:25" x14ac:dyDescent="0.25">
      <c r="D1656" s="1"/>
      <c r="E1656" s="267"/>
      <c r="F1656" s="49"/>
      <c r="H1656" s="1"/>
      <c r="P1656" s="1"/>
      <c r="S1656" s="1"/>
      <c r="Y1656"/>
    </row>
    <row r="1657" spans="4:25" x14ac:dyDescent="0.25">
      <c r="D1657" s="1"/>
      <c r="E1657" s="267"/>
      <c r="F1657" s="49"/>
      <c r="H1657" s="1"/>
      <c r="P1657" s="1"/>
      <c r="S1657" s="1"/>
      <c r="Y1657"/>
    </row>
    <row r="1658" spans="4:25" x14ac:dyDescent="0.25">
      <c r="D1658" s="1"/>
      <c r="E1658" s="267"/>
      <c r="F1658" s="49"/>
      <c r="H1658" s="1"/>
      <c r="P1658" s="1"/>
      <c r="S1658" s="1"/>
      <c r="Y1658"/>
    </row>
    <row r="1659" spans="4:25" x14ac:dyDescent="0.25">
      <c r="D1659" s="1"/>
      <c r="E1659" s="267"/>
      <c r="F1659" s="49"/>
      <c r="H1659" s="1"/>
      <c r="P1659" s="1"/>
      <c r="S1659" s="1"/>
      <c r="Y1659"/>
    </row>
    <row r="1660" spans="4:25" x14ac:dyDescent="0.25">
      <c r="D1660" s="1"/>
      <c r="E1660" s="267"/>
      <c r="F1660" s="49"/>
      <c r="H1660" s="1"/>
      <c r="P1660" s="1"/>
      <c r="S1660" s="1"/>
      <c r="Y1660"/>
    </row>
    <row r="1661" spans="4:25" x14ac:dyDescent="0.25">
      <c r="D1661" s="1"/>
      <c r="E1661" s="267"/>
      <c r="H1661" s="1"/>
      <c r="P1661" s="1"/>
      <c r="S1661" s="1"/>
      <c r="Y1661"/>
    </row>
    <row r="1662" spans="4:25" x14ac:dyDescent="0.25">
      <c r="D1662" s="1"/>
      <c r="E1662" s="267"/>
      <c r="H1662" s="1"/>
      <c r="P1662" s="1"/>
      <c r="S1662" s="1"/>
      <c r="Y1662"/>
    </row>
    <row r="1663" spans="4:25" x14ac:dyDescent="0.25">
      <c r="D1663" s="1"/>
      <c r="E1663" s="267"/>
      <c r="H1663" s="1"/>
      <c r="P1663" s="1"/>
      <c r="S1663" s="1"/>
      <c r="Y1663"/>
    </row>
    <row r="1664" spans="4:25" x14ac:dyDescent="0.25">
      <c r="D1664" s="1"/>
      <c r="E1664" s="267"/>
      <c r="H1664" s="1"/>
      <c r="P1664" s="1"/>
      <c r="S1664" s="1"/>
      <c r="Y1664"/>
    </row>
    <row r="1665" spans="4:25" x14ac:dyDescent="0.25">
      <c r="D1665" s="1"/>
      <c r="E1665" s="267"/>
      <c r="H1665" s="1"/>
      <c r="P1665" s="1"/>
      <c r="S1665" s="1"/>
      <c r="Y1665"/>
    </row>
    <row r="1666" spans="4:25" x14ac:dyDescent="0.25">
      <c r="D1666" s="1"/>
      <c r="E1666" s="267"/>
      <c r="H1666" s="1"/>
      <c r="P1666" s="1"/>
      <c r="S1666" s="1"/>
      <c r="Y1666"/>
    </row>
    <row r="1667" spans="4:25" x14ac:dyDescent="0.25">
      <c r="D1667" s="1"/>
      <c r="E1667" s="267"/>
      <c r="H1667" s="1"/>
      <c r="P1667" s="1"/>
      <c r="S1667" s="1"/>
      <c r="Y1667"/>
    </row>
    <row r="1668" spans="4:25" x14ac:dyDescent="0.25">
      <c r="D1668" s="1"/>
      <c r="E1668" s="267"/>
      <c r="H1668" s="1"/>
      <c r="P1668" s="1"/>
      <c r="S1668" s="1"/>
      <c r="Y1668"/>
    </row>
    <row r="1669" spans="4:25" x14ac:dyDescent="0.25">
      <c r="D1669" s="1"/>
      <c r="E1669" s="267"/>
      <c r="H1669" s="1"/>
      <c r="P1669" s="1"/>
      <c r="S1669" s="1"/>
      <c r="Y1669"/>
    </row>
    <row r="1670" spans="4:25" x14ac:dyDescent="0.25">
      <c r="D1670" s="1"/>
      <c r="E1670" s="267"/>
      <c r="H1670" s="1"/>
      <c r="P1670" s="1"/>
      <c r="S1670" s="1"/>
      <c r="Y1670"/>
    </row>
    <row r="1671" spans="4:25" x14ac:dyDescent="0.25">
      <c r="D1671" s="1"/>
      <c r="E1671" s="267"/>
      <c r="H1671" s="1"/>
      <c r="P1671" s="1"/>
      <c r="S1671" s="1"/>
      <c r="Y1671"/>
    </row>
    <row r="1672" spans="4:25" x14ac:dyDescent="0.25">
      <c r="D1672" s="1"/>
      <c r="E1672" s="267"/>
      <c r="H1672" s="1"/>
      <c r="P1672" s="1"/>
      <c r="S1672" s="1"/>
      <c r="Y1672"/>
    </row>
    <row r="1673" spans="4:25" x14ac:dyDescent="0.25">
      <c r="D1673" s="1"/>
      <c r="E1673" s="267"/>
      <c r="H1673" s="1"/>
      <c r="P1673" s="1"/>
      <c r="S1673" s="1"/>
      <c r="Y1673"/>
    </row>
    <row r="1674" spans="4:25" x14ac:dyDescent="0.25">
      <c r="D1674" s="1"/>
      <c r="E1674" s="267"/>
      <c r="H1674" s="1"/>
      <c r="P1674" s="1"/>
      <c r="S1674" s="1"/>
      <c r="Y1674"/>
    </row>
    <row r="1675" spans="4:25" x14ac:dyDescent="0.25">
      <c r="D1675" s="1"/>
      <c r="E1675" s="267"/>
      <c r="F1675" s="49"/>
      <c r="H1675" s="1"/>
      <c r="P1675" s="1"/>
      <c r="S1675" s="1"/>
      <c r="Y1675"/>
    </row>
    <row r="1676" spans="4:25" x14ac:dyDescent="0.25">
      <c r="D1676" s="1"/>
      <c r="E1676" s="267"/>
      <c r="F1676" s="49"/>
      <c r="H1676" s="1"/>
      <c r="P1676" s="1"/>
      <c r="S1676" s="1"/>
      <c r="Y1676"/>
    </row>
    <row r="1677" spans="4:25" x14ac:dyDescent="0.25">
      <c r="D1677" s="1"/>
      <c r="E1677" s="267"/>
      <c r="F1677" s="49"/>
      <c r="H1677" s="1"/>
      <c r="P1677" s="1"/>
      <c r="S1677" s="1"/>
      <c r="Y1677"/>
    </row>
    <row r="1678" spans="4:25" x14ac:dyDescent="0.25">
      <c r="D1678" s="1"/>
      <c r="E1678" s="267"/>
      <c r="F1678" s="49"/>
      <c r="H1678" s="1"/>
      <c r="P1678" s="1"/>
      <c r="S1678" s="1"/>
      <c r="Y1678"/>
    </row>
    <row r="1679" spans="4:25" x14ac:dyDescent="0.25">
      <c r="D1679" s="1"/>
      <c r="E1679" s="267"/>
      <c r="F1679" s="49"/>
      <c r="H1679" s="1"/>
      <c r="P1679" s="1"/>
      <c r="S1679" s="1"/>
      <c r="Y1679"/>
    </row>
    <row r="1680" spans="4:25" x14ac:dyDescent="0.25">
      <c r="D1680" s="1"/>
      <c r="E1680" s="267"/>
      <c r="F1680" s="49"/>
      <c r="H1680" s="1"/>
      <c r="P1680" s="1"/>
      <c r="S1680" s="1"/>
      <c r="Y1680"/>
    </row>
    <row r="1681" spans="4:25" x14ac:dyDescent="0.25">
      <c r="D1681" s="1"/>
      <c r="E1681" s="267"/>
      <c r="F1681" s="49"/>
      <c r="H1681" s="1"/>
      <c r="P1681" s="1"/>
      <c r="S1681" s="1"/>
      <c r="Y1681"/>
    </row>
    <row r="1682" spans="4:25" x14ac:dyDescent="0.25">
      <c r="D1682" s="1"/>
      <c r="E1682" s="267"/>
      <c r="F1682" s="49"/>
      <c r="H1682" s="1"/>
      <c r="P1682" s="1"/>
      <c r="S1682" s="1"/>
      <c r="Y1682"/>
    </row>
    <row r="1683" spans="4:25" x14ac:dyDescent="0.25">
      <c r="D1683" s="1"/>
      <c r="E1683" s="267"/>
      <c r="F1683" s="49"/>
      <c r="H1683" s="1"/>
      <c r="P1683" s="1"/>
      <c r="S1683" s="1"/>
      <c r="Y1683"/>
    </row>
    <row r="1684" spans="4:25" x14ac:dyDescent="0.25">
      <c r="D1684" s="1"/>
      <c r="E1684" s="267"/>
      <c r="F1684" s="49"/>
      <c r="H1684" s="1"/>
      <c r="P1684" s="1"/>
      <c r="S1684" s="1"/>
      <c r="Y1684"/>
    </row>
    <row r="1685" spans="4:25" x14ac:dyDescent="0.25">
      <c r="D1685" s="1"/>
      <c r="E1685" s="267"/>
      <c r="F1685" s="49"/>
      <c r="H1685" s="1"/>
      <c r="P1685" s="1"/>
      <c r="S1685" s="1"/>
      <c r="Y1685"/>
    </row>
    <row r="1686" spans="4:25" x14ac:dyDescent="0.25">
      <c r="D1686" s="1"/>
      <c r="E1686" s="267"/>
      <c r="F1686" s="49"/>
      <c r="H1686" s="1"/>
      <c r="P1686" s="1"/>
      <c r="S1686" s="1"/>
      <c r="Y1686"/>
    </row>
    <row r="1687" spans="4:25" x14ac:dyDescent="0.25">
      <c r="D1687" s="1"/>
      <c r="E1687" s="267"/>
      <c r="F1687" s="49"/>
      <c r="H1687" s="1"/>
      <c r="P1687" s="1"/>
      <c r="S1687" s="1"/>
      <c r="Y1687"/>
    </row>
    <row r="1688" spans="4:25" x14ac:dyDescent="0.25">
      <c r="D1688" s="1"/>
      <c r="E1688" s="267"/>
      <c r="F1688" s="49"/>
      <c r="H1688" s="1"/>
      <c r="P1688" s="1"/>
      <c r="S1688" s="1"/>
      <c r="Y1688"/>
    </row>
    <row r="1689" spans="4:25" x14ac:dyDescent="0.25">
      <c r="D1689" s="1"/>
      <c r="E1689" s="267"/>
      <c r="F1689" s="49"/>
      <c r="H1689" s="1"/>
      <c r="P1689" s="1"/>
      <c r="S1689" s="1"/>
      <c r="Y1689"/>
    </row>
    <row r="1690" spans="4:25" x14ac:dyDescent="0.25">
      <c r="D1690" s="1"/>
      <c r="E1690" s="267"/>
      <c r="F1690" s="49"/>
      <c r="H1690" s="1"/>
      <c r="P1690" s="1"/>
      <c r="S1690" s="1"/>
      <c r="Y1690"/>
    </row>
    <row r="1691" spans="4:25" x14ac:dyDescent="0.25">
      <c r="D1691" s="1"/>
      <c r="E1691" s="267"/>
      <c r="F1691" s="49"/>
      <c r="H1691" s="1"/>
      <c r="P1691" s="1"/>
      <c r="S1691" s="1"/>
      <c r="Y1691"/>
    </row>
    <row r="1692" spans="4:25" x14ac:dyDescent="0.25">
      <c r="D1692" s="1"/>
      <c r="E1692" s="267"/>
      <c r="F1692" s="49"/>
      <c r="H1692" s="1"/>
      <c r="P1692" s="1"/>
      <c r="S1692" s="1"/>
      <c r="Y1692"/>
    </row>
    <row r="1693" spans="4:25" x14ac:dyDescent="0.25">
      <c r="D1693" s="1"/>
      <c r="E1693" s="267"/>
      <c r="F1693" s="49"/>
      <c r="H1693" s="1"/>
      <c r="P1693" s="1"/>
      <c r="S1693" s="1"/>
      <c r="Y1693"/>
    </row>
    <row r="1694" spans="4:25" x14ac:dyDescent="0.25">
      <c r="D1694" s="1"/>
      <c r="E1694" s="267"/>
      <c r="F1694" s="49"/>
      <c r="H1694" s="1"/>
      <c r="P1694" s="1"/>
      <c r="S1694" s="1"/>
      <c r="Y1694"/>
    </row>
    <row r="1695" spans="4:25" x14ac:dyDescent="0.25">
      <c r="D1695" s="1"/>
      <c r="E1695" s="267"/>
      <c r="F1695" s="49"/>
      <c r="H1695" s="1"/>
      <c r="P1695" s="1"/>
      <c r="S1695" s="1"/>
      <c r="Y1695"/>
    </row>
    <row r="1696" spans="4:25" x14ac:dyDescent="0.25">
      <c r="D1696" s="1"/>
      <c r="E1696" s="267"/>
      <c r="F1696" s="49"/>
      <c r="H1696" s="1"/>
      <c r="P1696" s="1"/>
      <c r="S1696" s="1"/>
      <c r="Y1696"/>
    </row>
    <row r="1697" spans="4:25" x14ac:dyDescent="0.25">
      <c r="D1697" s="1"/>
      <c r="E1697" s="267"/>
      <c r="F1697" s="49"/>
      <c r="H1697" s="1"/>
      <c r="P1697" s="1"/>
      <c r="S1697" s="1"/>
      <c r="Y1697"/>
    </row>
    <row r="1698" spans="4:25" x14ac:dyDescent="0.25">
      <c r="D1698" s="1"/>
      <c r="E1698" s="267"/>
      <c r="H1698" s="1"/>
      <c r="P1698" s="1"/>
      <c r="S1698" s="1"/>
      <c r="Y1698"/>
    </row>
    <row r="1699" spans="4:25" x14ac:dyDescent="0.25">
      <c r="D1699" s="1"/>
      <c r="E1699" s="267"/>
      <c r="H1699" s="1"/>
      <c r="P1699" s="1"/>
      <c r="S1699" s="1"/>
      <c r="Y1699"/>
    </row>
    <row r="1700" spans="4:25" x14ac:dyDescent="0.25">
      <c r="D1700" s="1"/>
      <c r="E1700" s="267"/>
      <c r="H1700" s="1"/>
      <c r="P1700" s="1"/>
      <c r="S1700" s="1"/>
      <c r="Y1700"/>
    </row>
    <row r="1701" spans="4:25" x14ac:dyDescent="0.25">
      <c r="D1701" s="1"/>
      <c r="E1701" s="267"/>
      <c r="H1701" s="1"/>
      <c r="P1701" s="1"/>
      <c r="S1701" s="1"/>
      <c r="Y1701"/>
    </row>
    <row r="1702" spans="4:25" x14ac:dyDescent="0.25">
      <c r="D1702" s="1"/>
      <c r="E1702" s="267"/>
      <c r="H1702" s="1"/>
      <c r="P1702" s="1"/>
      <c r="S1702" s="1"/>
      <c r="Y1702"/>
    </row>
    <row r="1703" spans="4:25" x14ac:dyDescent="0.25">
      <c r="D1703" s="1"/>
      <c r="E1703" s="267"/>
      <c r="H1703" s="1"/>
      <c r="P1703" s="1"/>
      <c r="S1703" s="1"/>
      <c r="Y1703"/>
    </row>
    <row r="1704" spans="4:25" x14ac:dyDescent="0.25">
      <c r="D1704" s="1"/>
      <c r="E1704" s="267"/>
      <c r="H1704" s="1"/>
      <c r="P1704" s="1"/>
      <c r="S1704" s="1"/>
      <c r="Y1704"/>
    </row>
    <row r="1705" spans="4:25" x14ac:dyDescent="0.25">
      <c r="D1705" s="1"/>
      <c r="E1705" s="267"/>
      <c r="H1705" s="1"/>
      <c r="P1705" s="1"/>
      <c r="S1705" s="1"/>
      <c r="Y1705"/>
    </row>
    <row r="1706" spans="4:25" x14ac:dyDescent="0.25">
      <c r="D1706" s="1"/>
      <c r="E1706" s="267"/>
      <c r="H1706" s="1"/>
      <c r="P1706" s="1"/>
      <c r="S1706" s="1"/>
      <c r="Y1706"/>
    </row>
    <row r="1707" spans="4:25" x14ac:dyDescent="0.25">
      <c r="D1707" s="1"/>
      <c r="E1707" s="267"/>
      <c r="H1707" s="1"/>
      <c r="P1707" s="1"/>
      <c r="S1707" s="1"/>
      <c r="Y1707"/>
    </row>
    <row r="1708" spans="4:25" x14ac:dyDescent="0.25">
      <c r="D1708" s="1"/>
      <c r="E1708" s="267"/>
      <c r="H1708" s="1"/>
      <c r="P1708" s="1"/>
      <c r="S1708" s="1"/>
      <c r="Y1708"/>
    </row>
    <row r="1709" spans="4:25" x14ac:dyDescent="0.25">
      <c r="D1709" s="1"/>
      <c r="E1709" s="267"/>
      <c r="H1709" s="1"/>
      <c r="P1709" s="1"/>
      <c r="S1709" s="1"/>
      <c r="Y1709"/>
    </row>
    <row r="1710" spans="4:25" x14ac:dyDescent="0.25">
      <c r="D1710" s="1"/>
      <c r="E1710" s="267"/>
      <c r="H1710" s="1"/>
      <c r="P1710" s="1"/>
      <c r="S1710" s="1"/>
      <c r="Y1710"/>
    </row>
    <row r="1711" spans="4:25" x14ac:dyDescent="0.25">
      <c r="D1711" s="1"/>
      <c r="E1711" s="267"/>
      <c r="H1711" s="1"/>
      <c r="P1711" s="1"/>
      <c r="S1711" s="1"/>
      <c r="Y1711"/>
    </row>
    <row r="1712" spans="4:25" x14ac:dyDescent="0.25">
      <c r="D1712" s="1"/>
      <c r="E1712" s="267"/>
      <c r="F1712" s="49"/>
      <c r="H1712" s="1"/>
      <c r="P1712" s="1"/>
      <c r="S1712" s="1"/>
      <c r="Y1712"/>
    </row>
    <row r="1713" spans="4:25" x14ac:dyDescent="0.25">
      <c r="D1713" s="1"/>
      <c r="E1713" s="267"/>
      <c r="F1713" s="49"/>
      <c r="H1713" s="1"/>
      <c r="P1713" s="1"/>
      <c r="S1713" s="1"/>
      <c r="Y1713"/>
    </row>
    <row r="1714" spans="4:25" x14ac:dyDescent="0.25">
      <c r="D1714" s="1"/>
      <c r="E1714" s="267"/>
      <c r="F1714" s="49"/>
      <c r="H1714" s="1"/>
      <c r="P1714" s="1"/>
      <c r="S1714" s="1"/>
      <c r="Y1714"/>
    </row>
    <row r="1715" spans="4:25" x14ac:dyDescent="0.25">
      <c r="D1715" s="1"/>
      <c r="E1715" s="267"/>
      <c r="F1715" s="49"/>
      <c r="H1715" s="1"/>
      <c r="P1715" s="1"/>
      <c r="S1715" s="1"/>
      <c r="Y1715"/>
    </row>
    <row r="1716" spans="4:25" x14ac:dyDescent="0.25">
      <c r="D1716" s="1"/>
      <c r="E1716" s="267"/>
      <c r="F1716" s="49"/>
      <c r="H1716" s="1"/>
      <c r="P1716" s="1"/>
      <c r="S1716" s="1"/>
      <c r="Y1716"/>
    </row>
    <row r="1717" spans="4:25" x14ac:dyDescent="0.25">
      <c r="D1717" s="1"/>
      <c r="E1717" s="267"/>
      <c r="F1717" s="49"/>
      <c r="H1717" s="1"/>
      <c r="P1717" s="1"/>
      <c r="S1717" s="1"/>
      <c r="Y1717"/>
    </row>
    <row r="1718" spans="4:25" x14ac:dyDescent="0.25">
      <c r="D1718" s="1"/>
      <c r="E1718" s="267"/>
      <c r="F1718" s="49"/>
      <c r="H1718" s="1"/>
      <c r="P1718" s="1"/>
      <c r="S1718" s="1"/>
      <c r="Y1718"/>
    </row>
    <row r="1719" spans="4:25" x14ac:dyDescent="0.25">
      <c r="D1719" s="1"/>
      <c r="E1719" s="267"/>
      <c r="F1719" s="49"/>
      <c r="H1719" s="1"/>
      <c r="P1719" s="1"/>
      <c r="S1719" s="1"/>
      <c r="Y1719"/>
    </row>
    <row r="1720" spans="4:25" x14ac:dyDescent="0.25">
      <c r="D1720" s="1"/>
      <c r="E1720" s="267"/>
      <c r="F1720" s="49"/>
      <c r="H1720" s="1"/>
      <c r="P1720" s="1"/>
      <c r="S1720" s="1"/>
      <c r="Y1720"/>
    </row>
    <row r="1721" spans="4:25" x14ac:dyDescent="0.25">
      <c r="D1721" s="1"/>
      <c r="E1721" s="267"/>
      <c r="F1721" s="49"/>
      <c r="H1721" s="1"/>
      <c r="P1721" s="1"/>
      <c r="S1721" s="1"/>
      <c r="Y1721"/>
    </row>
    <row r="1722" spans="4:25" x14ac:dyDescent="0.25">
      <c r="D1722" s="1"/>
      <c r="E1722" s="267"/>
      <c r="F1722" s="49"/>
      <c r="H1722" s="1"/>
      <c r="P1722" s="1"/>
      <c r="S1722" s="1"/>
      <c r="Y1722"/>
    </row>
    <row r="1723" spans="4:25" x14ac:dyDescent="0.25">
      <c r="D1723" s="1"/>
      <c r="E1723" s="267"/>
      <c r="F1723" s="49"/>
      <c r="H1723" s="1"/>
      <c r="P1723" s="1"/>
      <c r="S1723" s="1"/>
      <c r="Y1723"/>
    </row>
    <row r="1724" spans="4:25" x14ac:dyDescent="0.25">
      <c r="D1724" s="1"/>
      <c r="E1724" s="267"/>
      <c r="F1724" s="49"/>
      <c r="H1724" s="1"/>
      <c r="P1724" s="1"/>
      <c r="S1724" s="1"/>
      <c r="Y1724"/>
    </row>
    <row r="1725" spans="4:25" x14ac:dyDescent="0.25">
      <c r="D1725" s="1"/>
      <c r="E1725" s="267"/>
      <c r="F1725" s="49"/>
      <c r="H1725" s="1"/>
      <c r="P1725" s="1"/>
      <c r="S1725" s="1"/>
      <c r="Y1725"/>
    </row>
    <row r="1726" spans="4:25" x14ac:dyDescent="0.25">
      <c r="D1726" s="1"/>
      <c r="E1726" s="267"/>
      <c r="F1726" s="49"/>
      <c r="H1726" s="1"/>
      <c r="P1726" s="1"/>
      <c r="S1726" s="1"/>
      <c r="Y1726"/>
    </row>
    <row r="1727" spans="4:25" x14ac:dyDescent="0.25">
      <c r="D1727" s="1"/>
      <c r="E1727" s="267"/>
      <c r="F1727" s="49"/>
      <c r="H1727" s="1"/>
      <c r="P1727" s="1"/>
      <c r="S1727" s="1"/>
      <c r="Y1727"/>
    </row>
    <row r="1728" spans="4:25" x14ac:dyDescent="0.25">
      <c r="D1728" s="1"/>
      <c r="E1728" s="267"/>
      <c r="F1728" s="49"/>
      <c r="H1728" s="1"/>
      <c r="P1728" s="1"/>
      <c r="S1728" s="1"/>
      <c r="Y1728"/>
    </row>
    <row r="1729" spans="4:25" x14ac:dyDescent="0.25">
      <c r="D1729" s="1"/>
      <c r="E1729" s="267"/>
      <c r="F1729" s="49"/>
      <c r="H1729" s="1"/>
      <c r="P1729" s="1"/>
      <c r="S1729" s="1"/>
      <c r="Y1729"/>
    </row>
    <row r="1730" spans="4:25" x14ac:dyDescent="0.25">
      <c r="D1730" s="1"/>
      <c r="E1730" s="267"/>
      <c r="F1730" s="49"/>
      <c r="H1730" s="1"/>
      <c r="P1730" s="1"/>
      <c r="S1730" s="1"/>
      <c r="Y1730"/>
    </row>
    <row r="1731" spans="4:25" x14ac:dyDescent="0.25">
      <c r="D1731" s="1"/>
      <c r="E1731" s="267"/>
      <c r="F1731" s="49"/>
      <c r="H1731" s="1"/>
      <c r="P1731" s="1"/>
      <c r="S1731" s="1"/>
      <c r="Y1731"/>
    </row>
    <row r="1732" spans="4:25" x14ac:dyDescent="0.25">
      <c r="D1732" s="1"/>
      <c r="E1732" s="267"/>
      <c r="F1732" s="49"/>
      <c r="H1732" s="1"/>
      <c r="P1732" s="1"/>
      <c r="S1732" s="1"/>
      <c r="Y1732"/>
    </row>
    <row r="1733" spans="4:25" x14ac:dyDescent="0.25">
      <c r="D1733" s="1"/>
      <c r="E1733" s="267"/>
      <c r="F1733" s="49"/>
      <c r="H1733" s="1"/>
      <c r="P1733" s="1"/>
      <c r="S1733" s="1"/>
      <c r="Y1733"/>
    </row>
    <row r="1734" spans="4:25" x14ac:dyDescent="0.25">
      <c r="D1734" s="1"/>
      <c r="E1734" s="267"/>
      <c r="F1734" s="49"/>
      <c r="H1734" s="1"/>
      <c r="P1734" s="1"/>
      <c r="S1734" s="1"/>
      <c r="Y1734"/>
    </row>
    <row r="1735" spans="4:25" x14ac:dyDescent="0.25">
      <c r="D1735" s="1"/>
      <c r="E1735" s="49"/>
      <c r="F1735" s="49"/>
      <c r="H1735" s="1"/>
      <c r="P1735" s="1"/>
      <c r="S1735" s="1"/>
      <c r="Y1735"/>
    </row>
    <row r="1736" spans="4:25" x14ac:dyDescent="0.25">
      <c r="D1736" s="1"/>
      <c r="E1736" s="49"/>
      <c r="F1736" s="49"/>
      <c r="H1736" s="1"/>
      <c r="P1736" s="1"/>
      <c r="S1736" s="1"/>
      <c r="Y1736"/>
    </row>
    <row r="1737" spans="4:25" x14ac:dyDescent="0.25">
      <c r="D1737" s="1"/>
      <c r="E1737" s="49"/>
      <c r="F1737" s="49"/>
      <c r="H1737" s="1"/>
      <c r="P1737" s="1"/>
      <c r="S1737" s="1"/>
      <c r="Y1737"/>
    </row>
    <row r="1738" spans="4:25" x14ac:dyDescent="0.25">
      <c r="D1738" s="1"/>
      <c r="E1738" s="49"/>
      <c r="F1738" s="49"/>
      <c r="H1738" s="1"/>
      <c r="P1738" s="1"/>
      <c r="S1738" s="1"/>
      <c r="Y1738"/>
    </row>
    <row r="1739" spans="4:25" x14ac:dyDescent="0.25">
      <c r="D1739" s="1"/>
      <c r="E1739" s="49"/>
      <c r="F1739" s="49"/>
      <c r="H1739" s="1"/>
      <c r="P1739" s="1"/>
      <c r="S1739" s="1"/>
      <c r="Y1739"/>
    </row>
    <row r="1740" spans="4:25" x14ac:dyDescent="0.25">
      <c r="D1740" s="1"/>
      <c r="E1740" s="49"/>
      <c r="F1740" s="49"/>
      <c r="H1740" s="1"/>
      <c r="P1740" s="1"/>
      <c r="S1740" s="1"/>
      <c r="Y1740"/>
    </row>
    <row r="1741" spans="4:25" x14ac:dyDescent="0.25">
      <c r="D1741" s="1"/>
      <c r="E1741" s="49"/>
      <c r="F1741" s="49"/>
      <c r="H1741" s="1"/>
      <c r="P1741" s="1"/>
      <c r="S1741" s="1"/>
      <c r="Y1741"/>
    </row>
    <row r="1742" spans="4:25" x14ac:dyDescent="0.25">
      <c r="D1742" s="1"/>
      <c r="E1742" s="49"/>
      <c r="F1742" s="49"/>
      <c r="H1742" s="1"/>
      <c r="P1742" s="1"/>
      <c r="S1742" s="1"/>
      <c r="Y1742"/>
    </row>
    <row r="1743" spans="4:25" x14ac:dyDescent="0.25">
      <c r="D1743" s="1"/>
      <c r="E1743" s="49"/>
      <c r="F1743" s="49"/>
      <c r="H1743" s="1"/>
      <c r="P1743" s="1"/>
      <c r="S1743" s="1"/>
      <c r="Y1743"/>
    </row>
    <row r="1744" spans="4:25" x14ac:dyDescent="0.25">
      <c r="D1744" s="1"/>
      <c r="E1744" s="49"/>
      <c r="F1744" s="49"/>
      <c r="H1744" s="1"/>
      <c r="P1744" s="1"/>
      <c r="S1744" s="1"/>
      <c r="Y1744"/>
    </row>
    <row r="1745" spans="4:25" x14ac:dyDescent="0.25">
      <c r="D1745" s="1"/>
      <c r="E1745" s="49"/>
      <c r="F1745" s="49"/>
      <c r="H1745" s="1"/>
      <c r="P1745" s="1"/>
      <c r="S1745" s="1"/>
      <c r="Y1745"/>
    </row>
    <row r="1746" spans="4:25" x14ac:dyDescent="0.25">
      <c r="D1746" s="1"/>
      <c r="E1746" s="49"/>
      <c r="F1746" s="49"/>
      <c r="H1746" s="1"/>
      <c r="P1746" s="1"/>
      <c r="S1746" s="1"/>
      <c r="Y1746"/>
    </row>
    <row r="1747" spans="4:25" x14ac:dyDescent="0.25">
      <c r="D1747" s="1"/>
      <c r="E1747" s="49"/>
      <c r="F1747" s="49"/>
      <c r="H1747" s="1"/>
      <c r="P1747" s="1"/>
      <c r="S1747" s="1"/>
      <c r="Y1747"/>
    </row>
    <row r="1748" spans="4:25" x14ac:dyDescent="0.25">
      <c r="D1748" s="1"/>
      <c r="E1748" s="49"/>
      <c r="F1748" s="49"/>
      <c r="H1748" s="1"/>
      <c r="P1748" s="1"/>
      <c r="S1748" s="1"/>
      <c r="Y1748"/>
    </row>
    <row r="1749" spans="4:25" x14ac:dyDescent="0.25">
      <c r="D1749" s="1"/>
      <c r="E1749" s="49"/>
      <c r="F1749" s="49"/>
      <c r="H1749" s="1"/>
      <c r="P1749" s="1"/>
      <c r="S1749" s="1"/>
      <c r="Y1749"/>
    </row>
    <row r="1750" spans="4:25" x14ac:dyDescent="0.25">
      <c r="D1750" s="1"/>
      <c r="E1750" s="49"/>
      <c r="F1750" s="49"/>
      <c r="H1750" s="1"/>
      <c r="P1750" s="1"/>
      <c r="S1750" s="1"/>
      <c r="Y1750"/>
    </row>
    <row r="1751" spans="4:25" x14ac:dyDescent="0.25">
      <c r="D1751" s="1"/>
      <c r="E1751" s="49"/>
      <c r="F1751" s="49"/>
      <c r="H1751" s="1"/>
      <c r="P1751" s="1"/>
      <c r="S1751" s="1"/>
      <c r="Y1751"/>
    </row>
    <row r="1752" spans="4:25" x14ac:dyDescent="0.25">
      <c r="D1752" s="1"/>
      <c r="E1752" s="49"/>
      <c r="F1752" s="49"/>
      <c r="H1752" s="1"/>
      <c r="P1752" s="1"/>
      <c r="S1752" s="1"/>
      <c r="Y1752"/>
    </row>
    <row r="1753" spans="4:25" x14ac:dyDescent="0.25">
      <c r="D1753" s="1"/>
      <c r="E1753" s="49"/>
      <c r="F1753" s="49"/>
      <c r="H1753" s="1"/>
      <c r="P1753" s="1"/>
      <c r="S1753" s="1"/>
      <c r="Y1753"/>
    </row>
    <row r="1754" spans="4:25" x14ac:dyDescent="0.25">
      <c r="D1754" s="1"/>
      <c r="E1754" s="49"/>
      <c r="F1754" s="49"/>
      <c r="H1754" s="1"/>
      <c r="P1754" s="1"/>
      <c r="S1754" s="1"/>
      <c r="Y1754"/>
    </row>
    <row r="1755" spans="4:25" x14ac:dyDescent="0.25">
      <c r="D1755" s="1"/>
      <c r="E1755" s="49"/>
      <c r="F1755" s="49"/>
      <c r="H1755" s="1"/>
      <c r="P1755" s="1"/>
      <c r="S1755" s="1"/>
      <c r="Y1755"/>
    </row>
    <row r="1756" spans="4:25" x14ac:dyDescent="0.25">
      <c r="D1756" s="1"/>
      <c r="E1756" s="49"/>
      <c r="F1756" s="49"/>
      <c r="H1756" s="1"/>
      <c r="P1756" s="1"/>
      <c r="S1756" s="1"/>
      <c r="Y1756"/>
    </row>
    <row r="1757" spans="4:25" x14ac:dyDescent="0.25">
      <c r="D1757" s="1"/>
      <c r="E1757" s="49"/>
      <c r="F1757" s="49"/>
      <c r="H1757" s="1"/>
      <c r="P1757" s="1"/>
      <c r="S1757" s="1"/>
      <c r="Y1757"/>
    </row>
    <row r="1758" spans="4:25" x14ac:dyDescent="0.25">
      <c r="D1758" s="1"/>
      <c r="E1758" s="49"/>
      <c r="F1758" s="49"/>
      <c r="H1758" s="1"/>
      <c r="P1758" s="1"/>
      <c r="S1758" s="1"/>
      <c r="Y1758"/>
    </row>
    <row r="1759" spans="4:25" x14ac:dyDescent="0.25">
      <c r="D1759" s="1"/>
      <c r="E1759" s="49"/>
      <c r="F1759" s="49"/>
      <c r="H1759" s="1"/>
      <c r="P1759" s="1"/>
      <c r="S1759" s="1"/>
      <c r="Y1759"/>
    </row>
    <row r="1760" spans="4:25" x14ac:dyDescent="0.25">
      <c r="D1760" s="1"/>
      <c r="E1760" s="49"/>
      <c r="F1760" s="49"/>
      <c r="H1760" s="1"/>
      <c r="P1760" s="1"/>
      <c r="S1760" s="1"/>
      <c r="Y1760"/>
    </row>
    <row r="1761" spans="4:25" x14ac:dyDescent="0.25">
      <c r="D1761" s="1"/>
      <c r="E1761" s="49"/>
      <c r="F1761" s="49"/>
      <c r="H1761" s="1"/>
      <c r="P1761" s="1"/>
      <c r="S1761" s="1"/>
      <c r="Y1761"/>
    </row>
    <row r="1762" spans="4:25" x14ac:dyDescent="0.25">
      <c r="D1762" s="1"/>
      <c r="E1762" s="49"/>
      <c r="F1762" s="49"/>
      <c r="H1762" s="1"/>
      <c r="P1762" s="1"/>
      <c r="S1762" s="1"/>
      <c r="Y1762"/>
    </row>
    <row r="1763" spans="4:25" x14ac:dyDescent="0.25">
      <c r="D1763" s="1"/>
      <c r="E1763" s="49"/>
      <c r="F1763" s="49"/>
      <c r="H1763" s="1"/>
      <c r="P1763" s="1"/>
      <c r="S1763" s="1"/>
      <c r="Y1763"/>
    </row>
    <row r="1764" spans="4:25" x14ac:dyDescent="0.25">
      <c r="D1764" s="1"/>
      <c r="E1764" s="49"/>
      <c r="F1764" s="49"/>
      <c r="H1764" s="1"/>
      <c r="P1764" s="1"/>
      <c r="S1764" s="1"/>
      <c r="Y1764"/>
    </row>
    <row r="1765" spans="4:25" x14ac:dyDescent="0.25">
      <c r="D1765" s="1"/>
      <c r="E1765" s="49"/>
      <c r="F1765" s="49"/>
      <c r="H1765" s="1"/>
      <c r="P1765" s="1"/>
      <c r="S1765" s="1"/>
      <c r="Y1765"/>
    </row>
    <row r="1766" spans="4:25" x14ac:dyDescent="0.25">
      <c r="D1766" s="1"/>
      <c r="E1766" s="49"/>
      <c r="F1766" s="49"/>
      <c r="H1766" s="1"/>
      <c r="P1766" s="1"/>
      <c r="S1766" s="1"/>
      <c r="Y1766"/>
    </row>
    <row r="1767" spans="4:25" x14ac:dyDescent="0.25">
      <c r="D1767" s="1"/>
      <c r="E1767" s="49"/>
      <c r="F1767" s="49"/>
      <c r="H1767" s="1"/>
      <c r="P1767" s="1"/>
      <c r="S1767" s="1"/>
      <c r="Y1767"/>
    </row>
    <row r="1768" spans="4:25" x14ac:dyDescent="0.25">
      <c r="D1768" s="1"/>
      <c r="E1768" s="49"/>
      <c r="F1768" s="49"/>
      <c r="H1768" s="1"/>
      <c r="P1768" s="1"/>
      <c r="S1768" s="1"/>
      <c r="Y1768"/>
    </row>
    <row r="1769" spans="4:25" x14ac:dyDescent="0.25">
      <c r="D1769" s="1"/>
      <c r="E1769" s="49"/>
      <c r="F1769" s="49"/>
      <c r="H1769" s="1"/>
      <c r="P1769" s="1"/>
      <c r="S1769" s="1"/>
      <c r="Y1769"/>
    </row>
    <row r="1770" spans="4:25" x14ac:dyDescent="0.25">
      <c r="D1770" s="1"/>
      <c r="E1770" s="49"/>
      <c r="F1770" s="49"/>
      <c r="H1770" s="1"/>
      <c r="P1770" s="1"/>
      <c r="S1770" s="1"/>
      <c r="Y1770"/>
    </row>
    <row r="1771" spans="4:25" x14ac:dyDescent="0.25">
      <c r="D1771" s="1"/>
      <c r="E1771" s="49"/>
      <c r="F1771" s="49"/>
      <c r="H1771" s="1"/>
      <c r="P1771" s="1"/>
      <c r="S1771" s="1"/>
      <c r="Y1771"/>
    </row>
    <row r="1772" spans="4:25" x14ac:dyDescent="0.25">
      <c r="D1772" s="1"/>
      <c r="E1772" s="267"/>
      <c r="H1772" s="1"/>
      <c r="P1772" s="1"/>
      <c r="S1772" s="1"/>
      <c r="Y1772"/>
    </row>
    <row r="1773" spans="4:25" x14ac:dyDescent="0.25">
      <c r="D1773" s="1"/>
      <c r="E1773" s="267"/>
      <c r="H1773" s="1"/>
      <c r="P1773" s="1"/>
      <c r="S1773" s="1"/>
      <c r="Y1773"/>
    </row>
    <row r="1774" spans="4:25" x14ac:dyDescent="0.25">
      <c r="D1774" s="1"/>
      <c r="E1774" s="267"/>
      <c r="H1774" s="1"/>
      <c r="P1774" s="1"/>
      <c r="S1774" s="1"/>
      <c r="Y1774"/>
    </row>
    <row r="1775" spans="4:25" x14ac:dyDescent="0.25">
      <c r="D1775" s="1"/>
      <c r="E1775" s="267"/>
      <c r="H1775" s="1"/>
      <c r="P1775" s="1"/>
      <c r="S1775" s="1"/>
      <c r="Y1775"/>
    </row>
    <row r="1776" spans="4:25" x14ac:dyDescent="0.25">
      <c r="D1776" s="1"/>
      <c r="E1776" s="267"/>
      <c r="H1776" s="1"/>
      <c r="P1776" s="1"/>
      <c r="S1776" s="1"/>
      <c r="Y1776"/>
    </row>
    <row r="1777" spans="4:25" x14ac:dyDescent="0.25">
      <c r="D1777" s="1"/>
      <c r="E1777" s="267"/>
      <c r="H1777" s="1"/>
      <c r="P1777" s="1"/>
      <c r="S1777" s="1"/>
      <c r="Y1777"/>
    </row>
    <row r="1778" spans="4:25" x14ac:dyDescent="0.25">
      <c r="D1778" s="1"/>
      <c r="E1778" s="267"/>
      <c r="H1778" s="1"/>
      <c r="P1778" s="1"/>
      <c r="S1778" s="1"/>
      <c r="Y1778"/>
    </row>
    <row r="1779" spans="4:25" x14ac:dyDescent="0.25">
      <c r="D1779" s="1"/>
      <c r="E1779" s="267"/>
      <c r="H1779" s="1"/>
      <c r="P1779" s="1"/>
      <c r="S1779" s="1"/>
      <c r="Y1779"/>
    </row>
    <row r="1780" spans="4:25" x14ac:dyDescent="0.25">
      <c r="D1780" s="1"/>
      <c r="E1780" s="267"/>
      <c r="H1780" s="1"/>
      <c r="P1780" s="1"/>
      <c r="S1780" s="1"/>
      <c r="Y1780"/>
    </row>
    <row r="1781" spans="4:25" x14ac:dyDescent="0.25">
      <c r="D1781" s="1"/>
      <c r="E1781" s="267"/>
      <c r="H1781" s="1"/>
      <c r="P1781" s="1"/>
      <c r="S1781" s="1"/>
      <c r="Y1781"/>
    </row>
    <row r="1782" spans="4:25" x14ac:dyDescent="0.25">
      <c r="D1782" s="1"/>
      <c r="E1782" s="267"/>
      <c r="H1782" s="1"/>
      <c r="P1782" s="1"/>
      <c r="S1782" s="1"/>
      <c r="Y1782"/>
    </row>
    <row r="1783" spans="4:25" x14ac:dyDescent="0.25">
      <c r="D1783" s="1"/>
      <c r="E1783" s="267"/>
      <c r="H1783" s="1"/>
      <c r="P1783" s="1"/>
      <c r="S1783" s="1"/>
      <c r="Y1783"/>
    </row>
    <row r="1784" spans="4:25" x14ac:dyDescent="0.25">
      <c r="D1784" s="1"/>
      <c r="E1784" s="267"/>
      <c r="H1784" s="1"/>
      <c r="P1784" s="1"/>
      <c r="S1784" s="1"/>
      <c r="Y1784"/>
    </row>
    <row r="1785" spans="4:25" x14ac:dyDescent="0.25">
      <c r="D1785" s="1"/>
      <c r="E1785" s="267"/>
      <c r="H1785" s="1"/>
      <c r="P1785" s="1"/>
      <c r="S1785" s="1"/>
      <c r="Y1785"/>
    </row>
    <row r="1786" spans="4:25" x14ac:dyDescent="0.25">
      <c r="D1786" s="1"/>
      <c r="E1786" s="267"/>
      <c r="F1786" s="49"/>
      <c r="H1786" s="1"/>
      <c r="P1786" s="1"/>
      <c r="S1786" s="1"/>
      <c r="Y1786"/>
    </row>
    <row r="1787" spans="4:25" x14ac:dyDescent="0.25">
      <c r="D1787" s="1"/>
      <c r="E1787" s="267"/>
      <c r="F1787" s="49"/>
      <c r="H1787" s="1"/>
      <c r="P1787" s="1"/>
      <c r="S1787" s="1"/>
      <c r="Y1787"/>
    </row>
    <row r="1788" spans="4:25" x14ac:dyDescent="0.25">
      <c r="D1788" s="1"/>
      <c r="E1788" s="267"/>
      <c r="F1788" s="49"/>
      <c r="H1788" s="1"/>
      <c r="P1788" s="1"/>
      <c r="S1788" s="1"/>
      <c r="Y1788"/>
    </row>
    <row r="1789" spans="4:25" x14ac:dyDescent="0.25">
      <c r="D1789" s="1"/>
      <c r="E1789" s="267"/>
      <c r="F1789" s="49"/>
      <c r="H1789" s="1"/>
      <c r="P1789" s="1"/>
      <c r="S1789" s="1"/>
      <c r="Y1789"/>
    </row>
    <row r="1790" spans="4:25" x14ac:dyDescent="0.25">
      <c r="D1790" s="1"/>
      <c r="E1790" s="267"/>
      <c r="F1790" s="49"/>
      <c r="H1790" s="1"/>
      <c r="P1790" s="1"/>
      <c r="S1790" s="1"/>
      <c r="Y1790"/>
    </row>
    <row r="1791" spans="4:25" x14ac:dyDescent="0.25">
      <c r="D1791" s="1"/>
      <c r="E1791" s="267"/>
      <c r="F1791" s="49"/>
      <c r="H1791" s="1"/>
      <c r="P1791" s="1"/>
      <c r="S1791" s="1"/>
      <c r="Y1791"/>
    </row>
    <row r="1792" spans="4:25" x14ac:dyDescent="0.25">
      <c r="D1792" s="1"/>
      <c r="E1792" s="267"/>
      <c r="F1792" s="49"/>
      <c r="H1792" s="1"/>
      <c r="P1792" s="1"/>
      <c r="S1792" s="1"/>
      <c r="Y1792"/>
    </row>
    <row r="1793" spans="4:25" x14ac:dyDescent="0.25">
      <c r="D1793" s="1"/>
      <c r="E1793" s="267"/>
      <c r="F1793" s="49"/>
      <c r="H1793" s="1"/>
      <c r="P1793" s="1"/>
      <c r="S1793" s="1"/>
      <c r="Y1793"/>
    </row>
    <row r="1794" spans="4:25" x14ac:dyDescent="0.25">
      <c r="D1794" s="1"/>
      <c r="E1794" s="267"/>
      <c r="F1794" s="49"/>
      <c r="H1794" s="1"/>
      <c r="P1794" s="1"/>
      <c r="S1794" s="1"/>
      <c r="Y1794"/>
    </row>
    <row r="1795" spans="4:25" x14ac:dyDescent="0.25">
      <c r="D1795" s="1"/>
      <c r="E1795" s="267"/>
      <c r="F1795" s="49"/>
      <c r="H1795" s="1"/>
      <c r="P1795" s="1"/>
      <c r="S1795" s="1"/>
      <c r="Y1795"/>
    </row>
    <row r="1796" spans="4:25" x14ac:dyDescent="0.25">
      <c r="D1796" s="1"/>
      <c r="E1796" s="267"/>
      <c r="F1796" s="49"/>
      <c r="H1796" s="1"/>
      <c r="P1796" s="1"/>
      <c r="S1796" s="1"/>
      <c r="Y1796"/>
    </row>
    <row r="1797" spans="4:25" x14ac:dyDescent="0.25">
      <c r="D1797" s="1"/>
      <c r="E1797" s="267"/>
      <c r="F1797" s="49"/>
      <c r="H1797" s="1"/>
      <c r="P1797" s="1"/>
      <c r="S1797" s="1"/>
      <c r="Y1797"/>
    </row>
    <row r="1798" spans="4:25" x14ac:dyDescent="0.25">
      <c r="D1798" s="1"/>
      <c r="E1798" s="267"/>
      <c r="F1798" s="49"/>
      <c r="H1798" s="1"/>
      <c r="P1798" s="1"/>
      <c r="S1798" s="1"/>
      <c r="Y1798"/>
    </row>
    <row r="1799" spans="4:25" x14ac:dyDescent="0.25">
      <c r="D1799" s="1"/>
      <c r="E1799" s="267"/>
      <c r="F1799" s="49"/>
      <c r="H1799" s="1"/>
      <c r="P1799" s="1"/>
      <c r="S1799" s="1"/>
      <c r="Y1799"/>
    </row>
    <row r="1800" spans="4:25" x14ac:dyDescent="0.25">
      <c r="D1800" s="1"/>
      <c r="E1800" s="267"/>
      <c r="F1800" s="49"/>
      <c r="H1800" s="1"/>
      <c r="P1800" s="1"/>
      <c r="S1800" s="1"/>
      <c r="Y1800"/>
    </row>
    <row r="1801" spans="4:25" x14ac:dyDescent="0.25">
      <c r="D1801" s="1"/>
      <c r="E1801" s="267"/>
      <c r="F1801" s="49"/>
      <c r="H1801" s="1"/>
      <c r="P1801" s="1"/>
      <c r="S1801" s="1"/>
      <c r="Y1801"/>
    </row>
    <row r="1802" spans="4:25" x14ac:dyDescent="0.25">
      <c r="D1802" s="1"/>
      <c r="E1802" s="267"/>
      <c r="F1802" s="49"/>
      <c r="H1802" s="1"/>
      <c r="P1802" s="1"/>
      <c r="S1802" s="1"/>
      <c r="Y1802"/>
    </row>
    <row r="1803" spans="4:25" x14ac:dyDescent="0.25">
      <c r="D1803" s="1"/>
      <c r="E1803" s="267"/>
      <c r="F1803" s="49"/>
      <c r="H1803" s="1"/>
      <c r="P1803" s="1"/>
      <c r="S1803" s="1"/>
      <c r="Y1803"/>
    </row>
    <row r="1804" spans="4:25" x14ac:dyDescent="0.25">
      <c r="D1804" s="1"/>
      <c r="E1804" s="267"/>
      <c r="F1804" s="49"/>
      <c r="H1804" s="1"/>
      <c r="P1804" s="1"/>
      <c r="S1804" s="1"/>
      <c r="Y1804"/>
    </row>
    <row r="1805" spans="4:25" x14ac:dyDescent="0.25">
      <c r="D1805" s="1"/>
      <c r="E1805" s="267"/>
      <c r="F1805" s="49"/>
      <c r="H1805" s="1"/>
      <c r="P1805" s="1"/>
      <c r="S1805" s="1"/>
      <c r="Y1805"/>
    </row>
    <row r="1806" spans="4:25" x14ac:dyDescent="0.25">
      <c r="D1806" s="1"/>
      <c r="E1806" s="267"/>
      <c r="F1806" s="49"/>
      <c r="H1806" s="1"/>
      <c r="P1806" s="1"/>
      <c r="S1806" s="1"/>
      <c r="Y1806"/>
    </row>
    <row r="1807" spans="4:25" x14ac:dyDescent="0.25">
      <c r="D1807" s="1"/>
      <c r="E1807" s="267"/>
      <c r="F1807" s="49"/>
      <c r="H1807" s="1"/>
      <c r="P1807" s="1"/>
      <c r="S1807" s="1"/>
      <c r="Y1807"/>
    </row>
    <row r="1808" spans="4:25" x14ac:dyDescent="0.25">
      <c r="D1808" s="1"/>
      <c r="E1808" s="267"/>
      <c r="F1808" s="49"/>
      <c r="H1808" s="1"/>
      <c r="P1808" s="1"/>
      <c r="S1808" s="1"/>
      <c r="Y1808"/>
    </row>
    <row r="1809" spans="4:25" x14ac:dyDescent="0.25">
      <c r="D1809" s="1"/>
      <c r="E1809" s="267"/>
      <c r="H1809" s="1"/>
      <c r="P1809" s="1"/>
      <c r="S1809" s="1"/>
      <c r="Y1809"/>
    </row>
    <row r="1810" spans="4:25" x14ac:dyDescent="0.25">
      <c r="D1810" s="1"/>
      <c r="E1810" s="267"/>
      <c r="H1810" s="1"/>
      <c r="P1810" s="1"/>
      <c r="S1810" s="1"/>
      <c r="Y1810"/>
    </row>
    <row r="1811" spans="4:25" x14ac:dyDescent="0.25">
      <c r="D1811" s="1"/>
      <c r="E1811" s="267"/>
      <c r="H1811" s="1"/>
      <c r="P1811" s="1"/>
      <c r="S1811" s="1"/>
      <c r="Y1811"/>
    </row>
    <row r="1812" spans="4:25" x14ac:dyDescent="0.25">
      <c r="D1812" s="1"/>
      <c r="E1812" s="267"/>
      <c r="H1812" s="1"/>
      <c r="P1812" s="1"/>
      <c r="S1812" s="1"/>
      <c r="Y1812"/>
    </row>
    <row r="1813" spans="4:25" x14ac:dyDescent="0.25">
      <c r="D1813" s="1"/>
      <c r="E1813" s="267"/>
      <c r="H1813" s="1"/>
      <c r="P1813" s="1"/>
      <c r="S1813" s="1"/>
      <c r="Y1813"/>
    </row>
    <row r="1814" spans="4:25" x14ac:dyDescent="0.25">
      <c r="D1814" s="1"/>
      <c r="E1814" s="267"/>
      <c r="H1814" s="1"/>
      <c r="P1814" s="1"/>
      <c r="S1814" s="1"/>
      <c r="Y1814"/>
    </row>
    <row r="1815" spans="4:25" x14ac:dyDescent="0.25">
      <c r="D1815" s="1"/>
      <c r="E1815" s="267"/>
      <c r="H1815" s="1"/>
      <c r="P1815" s="1"/>
      <c r="S1815" s="1"/>
      <c r="Y1815"/>
    </row>
    <row r="1816" spans="4:25" x14ac:dyDescent="0.25">
      <c r="D1816" s="1"/>
      <c r="E1816" s="267"/>
      <c r="H1816" s="1"/>
      <c r="P1816" s="1"/>
      <c r="S1816" s="1"/>
      <c r="Y1816"/>
    </row>
    <row r="1817" spans="4:25" x14ac:dyDescent="0.25">
      <c r="D1817" s="1"/>
      <c r="E1817" s="267"/>
      <c r="H1817" s="1"/>
      <c r="P1817" s="1"/>
      <c r="S1817" s="1"/>
      <c r="Y1817"/>
    </row>
    <row r="1818" spans="4:25" x14ac:dyDescent="0.25">
      <c r="D1818" s="1"/>
      <c r="E1818" s="267"/>
      <c r="H1818" s="1"/>
      <c r="P1818" s="1"/>
      <c r="S1818" s="1"/>
      <c r="Y1818"/>
    </row>
    <row r="1819" spans="4:25" x14ac:dyDescent="0.25">
      <c r="D1819" s="1"/>
      <c r="E1819" s="267"/>
      <c r="H1819" s="1"/>
      <c r="P1819" s="1"/>
      <c r="S1819" s="1"/>
      <c r="Y1819"/>
    </row>
    <row r="1820" spans="4:25" x14ac:dyDescent="0.25">
      <c r="D1820" s="1"/>
      <c r="E1820" s="267"/>
      <c r="H1820" s="1"/>
      <c r="P1820" s="1"/>
      <c r="S1820" s="1"/>
      <c r="Y1820"/>
    </row>
    <row r="1821" spans="4:25" x14ac:dyDescent="0.25">
      <c r="D1821" s="1"/>
      <c r="E1821" s="267"/>
      <c r="H1821" s="1"/>
      <c r="P1821" s="1"/>
      <c r="S1821" s="1"/>
      <c r="Y1821"/>
    </row>
    <row r="1822" spans="4:25" x14ac:dyDescent="0.25">
      <c r="D1822" s="1"/>
      <c r="E1822" s="267"/>
      <c r="H1822" s="1"/>
      <c r="P1822" s="1"/>
      <c r="S1822" s="1"/>
      <c r="Y1822"/>
    </row>
    <row r="1823" spans="4:25" x14ac:dyDescent="0.25">
      <c r="D1823" s="1"/>
      <c r="E1823" s="267"/>
      <c r="F1823" s="49"/>
      <c r="H1823" s="1"/>
      <c r="P1823" s="1"/>
      <c r="S1823" s="1"/>
      <c r="Y1823"/>
    </row>
    <row r="1824" spans="4:25" x14ac:dyDescent="0.25">
      <c r="D1824" s="1"/>
      <c r="E1824" s="267"/>
      <c r="F1824" s="49"/>
      <c r="H1824" s="1"/>
      <c r="P1824" s="1"/>
      <c r="S1824" s="1"/>
      <c r="Y1824"/>
    </row>
    <row r="1825" spans="4:25" x14ac:dyDescent="0.25">
      <c r="D1825" s="1"/>
      <c r="E1825" s="267"/>
      <c r="F1825" s="49"/>
      <c r="H1825" s="1"/>
      <c r="P1825" s="1"/>
      <c r="S1825" s="1"/>
      <c r="Y1825"/>
    </row>
    <row r="1826" spans="4:25" x14ac:dyDescent="0.25">
      <c r="D1826" s="1"/>
      <c r="E1826" s="267"/>
      <c r="F1826" s="49"/>
      <c r="H1826" s="1"/>
      <c r="P1826" s="1"/>
      <c r="S1826" s="1"/>
      <c r="Y1826"/>
    </row>
    <row r="1827" spans="4:25" x14ac:dyDescent="0.25">
      <c r="D1827" s="1"/>
      <c r="E1827" s="267"/>
      <c r="F1827" s="49"/>
      <c r="H1827" s="1"/>
      <c r="P1827" s="1"/>
      <c r="S1827" s="1"/>
      <c r="Y1827"/>
    </row>
    <row r="1828" spans="4:25" x14ac:dyDescent="0.25">
      <c r="D1828" s="1"/>
      <c r="E1828" s="267"/>
      <c r="F1828" s="49"/>
      <c r="H1828" s="1"/>
      <c r="P1828" s="1"/>
      <c r="S1828" s="1"/>
      <c r="Y1828"/>
    </row>
    <row r="1829" spans="4:25" x14ac:dyDescent="0.25">
      <c r="D1829" s="1"/>
      <c r="E1829" s="267"/>
      <c r="F1829" s="49"/>
      <c r="H1829" s="1"/>
      <c r="P1829" s="1"/>
      <c r="S1829" s="1"/>
      <c r="Y1829"/>
    </row>
    <row r="1830" spans="4:25" x14ac:dyDescent="0.25">
      <c r="D1830" s="1"/>
      <c r="E1830" s="267"/>
      <c r="F1830" s="49"/>
      <c r="H1830" s="1"/>
      <c r="P1830" s="1"/>
      <c r="S1830" s="1"/>
      <c r="Y1830"/>
    </row>
    <row r="1831" spans="4:25" x14ac:dyDescent="0.25">
      <c r="D1831" s="1"/>
      <c r="E1831" s="267"/>
      <c r="F1831" s="49"/>
      <c r="H1831" s="1"/>
      <c r="P1831" s="1"/>
      <c r="S1831" s="1"/>
      <c r="Y1831"/>
    </row>
    <row r="1832" spans="4:25" x14ac:dyDescent="0.25">
      <c r="D1832" s="1"/>
      <c r="E1832" s="267"/>
      <c r="F1832" s="49"/>
      <c r="H1832" s="1"/>
      <c r="P1832" s="1"/>
      <c r="S1832" s="1"/>
      <c r="Y1832"/>
    </row>
    <row r="1833" spans="4:25" x14ac:dyDescent="0.25">
      <c r="D1833" s="1"/>
      <c r="E1833" s="267"/>
      <c r="F1833" s="49"/>
      <c r="H1833" s="1"/>
      <c r="P1833" s="1"/>
      <c r="S1833" s="1"/>
      <c r="Y1833"/>
    </row>
    <row r="1834" spans="4:25" x14ac:dyDescent="0.25">
      <c r="D1834" s="1"/>
      <c r="E1834" s="267"/>
      <c r="F1834" s="49"/>
      <c r="H1834" s="1"/>
      <c r="P1834" s="1"/>
      <c r="S1834" s="1"/>
      <c r="Y1834"/>
    </row>
    <row r="1835" spans="4:25" x14ac:dyDescent="0.25">
      <c r="D1835" s="1"/>
      <c r="E1835" s="267"/>
      <c r="F1835" s="49"/>
      <c r="H1835" s="1"/>
      <c r="P1835" s="1"/>
      <c r="S1835" s="1"/>
      <c r="Y1835"/>
    </row>
    <row r="1836" spans="4:25" x14ac:dyDescent="0.25">
      <c r="D1836" s="1"/>
      <c r="E1836" s="267"/>
      <c r="F1836" s="49"/>
      <c r="H1836" s="1"/>
      <c r="P1836" s="1"/>
      <c r="S1836" s="1"/>
      <c r="Y1836"/>
    </row>
    <row r="1837" spans="4:25" x14ac:dyDescent="0.25">
      <c r="D1837" s="1"/>
      <c r="E1837" s="267"/>
      <c r="F1837" s="49"/>
      <c r="H1837" s="1"/>
      <c r="P1837" s="1"/>
      <c r="S1837" s="1"/>
      <c r="Y1837"/>
    </row>
    <row r="1838" spans="4:25" x14ac:dyDescent="0.25">
      <c r="D1838" s="1"/>
      <c r="E1838" s="267"/>
      <c r="F1838" s="49"/>
      <c r="H1838" s="1"/>
      <c r="P1838" s="1"/>
      <c r="S1838" s="1"/>
      <c r="Y1838"/>
    </row>
    <row r="1839" spans="4:25" x14ac:dyDescent="0.25">
      <c r="D1839" s="1"/>
      <c r="E1839" s="267"/>
      <c r="F1839" s="49"/>
      <c r="H1839" s="1"/>
      <c r="P1839" s="1"/>
      <c r="S1839" s="1"/>
      <c r="Y1839"/>
    </row>
    <row r="1840" spans="4:25" x14ac:dyDescent="0.25">
      <c r="D1840" s="1"/>
      <c r="E1840" s="267"/>
      <c r="F1840" s="49"/>
      <c r="H1840" s="1"/>
      <c r="P1840" s="1"/>
      <c r="S1840" s="1"/>
      <c r="Y1840"/>
    </row>
    <row r="1841" spans="4:25" x14ac:dyDescent="0.25">
      <c r="D1841" s="1"/>
      <c r="E1841" s="267"/>
      <c r="F1841" s="49"/>
      <c r="H1841" s="1"/>
      <c r="P1841" s="1"/>
      <c r="S1841" s="1"/>
      <c r="Y1841"/>
    </row>
    <row r="1842" spans="4:25" x14ac:dyDescent="0.25">
      <c r="D1842" s="1"/>
      <c r="E1842" s="267"/>
      <c r="F1842" s="49"/>
      <c r="H1842" s="1"/>
      <c r="P1842" s="1"/>
      <c r="S1842" s="1"/>
      <c r="Y1842"/>
    </row>
    <row r="1843" spans="4:25" x14ac:dyDescent="0.25">
      <c r="D1843" s="1"/>
      <c r="E1843" s="267"/>
      <c r="F1843" s="49"/>
      <c r="H1843" s="1"/>
      <c r="P1843" s="1"/>
      <c r="S1843" s="1"/>
      <c r="Y1843"/>
    </row>
    <row r="1844" spans="4:25" x14ac:dyDescent="0.25">
      <c r="D1844" s="1"/>
      <c r="E1844" s="267"/>
      <c r="F1844" s="49"/>
      <c r="H1844" s="1"/>
      <c r="P1844" s="1"/>
      <c r="S1844" s="1"/>
      <c r="Y1844"/>
    </row>
    <row r="1845" spans="4:25" x14ac:dyDescent="0.25">
      <c r="D1845" s="1"/>
      <c r="E1845" s="267"/>
      <c r="F1845" s="49"/>
      <c r="H1845" s="1"/>
      <c r="P1845" s="1"/>
      <c r="S1845" s="1"/>
      <c r="Y1845"/>
    </row>
    <row r="1846" spans="4:25" x14ac:dyDescent="0.25">
      <c r="D1846" s="1"/>
      <c r="E1846" s="267"/>
      <c r="H1846" s="1"/>
      <c r="P1846" s="1"/>
      <c r="S1846" s="1"/>
      <c r="Y1846"/>
    </row>
    <row r="1847" spans="4:25" x14ac:dyDescent="0.25">
      <c r="D1847" s="1"/>
      <c r="E1847" s="267"/>
      <c r="H1847" s="1"/>
      <c r="P1847" s="1"/>
      <c r="S1847" s="1"/>
      <c r="Y1847"/>
    </row>
    <row r="1848" spans="4:25" x14ac:dyDescent="0.25">
      <c r="D1848" s="1"/>
      <c r="E1848" s="267"/>
      <c r="H1848" s="1"/>
      <c r="P1848" s="1"/>
      <c r="S1848" s="1"/>
      <c r="Y1848"/>
    </row>
    <row r="1849" spans="4:25" x14ac:dyDescent="0.25">
      <c r="D1849" s="1"/>
      <c r="E1849" s="267"/>
      <c r="H1849" s="1"/>
      <c r="P1849" s="1"/>
      <c r="S1849" s="1"/>
      <c r="Y1849"/>
    </row>
    <row r="1850" spans="4:25" x14ac:dyDescent="0.25">
      <c r="D1850" s="1"/>
      <c r="E1850" s="267"/>
      <c r="H1850" s="1"/>
      <c r="P1850" s="1"/>
      <c r="S1850" s="1"/>
      <c r="Y1850"/>
    </row>
    <row r="1851" spans="4:25" x14ac:dyDescent="0.25">
      <c r="D1851" s="1"/>
      <c r="E1851" s="267"/>
      <c r="H1851" s="1"/>
      <c r="P1851" s="1"/>
      <c r="S1851" s="1"/>
      <c r="Y1851"/>
    </row>
    <row r="1852" spans="4:25" x14ac:dyDescent="0.25">
      <c r="D1852" s="1"/>
      <c r="E1852" s="267"/>
      <c r="H1852" s="1"/>
      <c r="P1852" s="1"/>
      <c r="S1852" s="1"/>
      <c r="Y1852"/>
    </row>
    <row r="1853" spans="4:25" x14ac:dyDescent="0.25">
      <c r="D1853" s="1"/>
      <c r="E1853" s="267"/>
      <c r="H1853" s="1"/>
      <c r="P1853" s="1"/>
      <c r="S1853" s="1"/>
      <c r="Y1853"/>
    </row>
    <row r="1854" spans="4:25" x14ac:dyDescent="0.25">
      <c r="D1854" s="1"/>
      <c r="E1854" s="267"/>
      <c r="H1854" s="1"/>
      <c r="P1854" s="1"/>
      <c r="S1854" s="1"/>
      <c r="Y1854"/>
    </row>
    <row r="1855" spans="4:25" x14ac:dyDescent="0.25">
      <c r="D1855" s="1"/>
      <c r="E1855" s="267"/>
      <c r="H1855" s="1"/>
      <c r="P1855" s="1"/>
      <c r="S1855" s="1"/>
      <c r="Y1855"/>
    </row>
    <row r="1856" spans="4:25" x14ac:dyDescent="0.25">
      <c r="D1856" s="1"/>
      <c r="E1856" s="267"/>
      <c r="H1856" s="1"/>
      <c r="P1856" s="1"/>
      <c r="S1856" s="1"/>
      <c r="Y1856"/>
    </row>
    <row r="1857" spans="4:25" x14ac:dyDescent="0.25">
      <c r="D1857" s="1"/>
      <c r="E1857" s="267"/>
      <c r="H1857" s="1"/>
      <c r="P1857" s="1"/>
      <c r="S1857" s="1"/>
      <c r="Y1857"/>
    </row>
    <row r="1858" spans="4:25" x14ac:dyDescent="0.25">
      <c r="D1858" s="1"/>
      <c r="E1858" s="267"/>
      <c r="H1858" s="1"/>
      <c r="P1858" s="1"/>
      <c r="S1858" s="1"/>
      <c r="Y1858"/>
    </row>
    <row r="1859" spans="4:25" x14ac:dyDescent="0.25">
      <c r="D1859" s="1"/>
      <c r="E1859" s="267"/>
      <c r="H1859" s="1"/>
      <c r="P1859" s="1"/>
      <c r="S1859" s="1"/>
      <c r="Y1859"/>
    </row>
    <row r="1860" spans="4:25" x14ac:dyDescent="0.25">
      <c r="D1860" s="1"/>
      <c r="E1860" s="267"/>
      <c r="H1860" s="1"/>
      <c r="P1860" s="1"/>
      <c r="S1860" s="1"/>
      <c r="Y1860"/>
    </row>
    <row r="1861" spans="4:25" x14ac:dyDescent="0.25">
      <c r="D1861" s="1"/>
      <c r="E1861" s="267"/>
      <c r="F1861" s="49"/>
      <c r="H1861" s="1"/>
      <c r="P1861" s="1"/>
      <c r="S1861" s="1"/>
      <c r="Y1861"/>
    </row>
    <row r="1862" spans="4:25" x14ac:dyDescent="0.25">
      <c r="D1862" s="1"/>
      <c r="E1862" s="267"/>
      <c r="F1862" s="49"/>
      <c r="H1862" s="1"/>
      <c r="P1862" s="1"/>
      <c r="S1862" s="1"/>
      <c r="Y1862"/>
    </row>
    <row r="1863" spans="4:25" x14ac:dyDescent="0.25">
      <c r="D1863" s="1"/>
      <c r="E1863" s="267"/>
      <c r="F1863" s="49"/>
      <c r="H1863" s="1"/>
      <c r="P1863" s="1"/>
      <c r="S1863" s="1"/>
      <c r="Y1863"/>
    </row>
    <row r="1864" spans="4:25" x14ac:dyDescent="0.25">
      <c r="D1864" s="1"/>
      <c r="E1864" s="267"/>
      <c r="F1864" s="49"/>
      <c r="H1864" s="1"/>
      <c r="P1864" s="1"/>
      <c r="S1864" s="1"/>
      <c r="Y1864"/>
    </row>
    <row r="1865" spans="4:25" x14ac:dyDescent="0.25">
      <c r="D1865" s="1"/>
      <c r="E1865" s="267"/>
      <c r="F1865" s="49"/>
      <c r="H1865" s="1"/>
      <c r="P1865" s="1"/>
      <c r="S1865" s="1"/>
      <c r="Y1865"/>
    </row>
    <row r="1866" spans="4:25" x14ac:dyDescent="0.25">
      <c r="D1866" s="1"/>
      <c r="E1866" s="267"/>
      <c r="F1866" s="49"/>
      <c r="H1866" s="1"/>
      <c r="P1866" s="1"/>
      <c r="S1866" s="1"/>
      <c r="Y1866"/>
    </row>
    <row r="1867" spans="4:25" x14ac:dyDescent="0.25">
      <c r="D1867" s="1"/>
      <c r="E1867" s="267"/>
      <c r="F1867" s="49"/>
      <c r="H1867" s="1"/>
      <c r="P1867" s="1"/>
      <c r="S1867" s="1"/>
      <c r="Y1867"/>
    </row>
    <row r="1868" spans="4:25" x14ac:dyDescent="0.25">
      <c r="D1868" s="1"/>
      <c r="E1868" s="267"/>
      <c r="F1868" s="49"/>
      <c r="H1868" s="1"/>
      <c r="P1868" s="1"/>
      <c r="S1868" s="1"/>
      <c r="Y1868"/>
    </row>
    <row r="1869" spans="4:25" x14ac:dyDescent="0.25">
      <c r="D1869" s="1"/>
      <c r="E1869" s="267"/>
      <c r="F1869" s="49"/>
      <c r="H1869" s="1"/>
      <c r="P1869" s="1"/>
      <c r="S1869" s="1"/>
      <c r="Y1869"/>
    </row>
    <row r="1870" spans="4:25" x14ac:dyDescent="0.25">
      <c r="D1870" s="1"/>
      <c r="E1870" s="267"/>
      <c r="F1870" s="49"/>
      <c r="H1870" s="1"/>
      <c r="P1870" s="1"/>
      <c r="S1870" s="1"/>
      <c r="Y1870"/>
    </row>
    <row r="1871" spans="4:25" x14ac:dyDescent="0.25">
      <c r="D1871" s="1"/>
      <c r="E1871" s="267"/>
      <c r="F1871" s="49"/>
      <c r="H1871" s="1"/>
      <c r="P1871" s="1"/>
      <c r="S1871" s="1"/>
      <c r="Y1871"/>
    </row>
    <row r="1872" spans="4:25" x14ac:dyDescent="0.25">
      <c r="D1872" s="1"/>
      <c r="E1872" s="267"/>
      <c r="F1872" s="49"/>
      <c r="H1872" s="1"/>
      <c r="P1872" s="1"/>
      <c r="S1872" s="1"/>
      <c r="Y1872"/>
    </row>
    <row r="1873" spans="4:25" x14ac:dyDescent="0.25">
      <c r="D1873" s="1"/>
      <c r="E1873" s="267"/>
      <c r="F1873" s="49"/>
      <c r="H1873" s="1"/>
      <c r="P1873" s="1"/>
      <c r="S1873" s="1"/>
      <c r="Y1873"/>
    </row>
    <row r="1874" spans="4:25" x14ac:dyDescent="0.25">
      <c r="D1874" s="1"/>
      <c r="E1874" s="267"/>
      <c r="F1874" s="49"/>
      <c r="H1874" s="1"/>
      <c r="P1874" s="1"/>
      <c r="S1874" s="1"/>
      <c r="Y1874"/>
    </row>
    <row r="1875" spans="4:25" x14ac:dyDescent="0.25">
      <c r="D1875" s="1"/>
      <c r="E1875" s="267"/>
      <c r="F1875" s="49"/>
      <c r="H1875" s="1"/>
      <c r="P1875" s="1"/>
      <c r="S1875" s="1"/>
      <c r="Y1875"/>
    </row>
    <row r="1876" spans="4:25" x14ac:dyDescent="0.25">
      <c r="D1876" s="1"/>
      <c r="E1876" s="267"/>
      <c r="F1876" s="49"/>
      <c r="H1876" s="1"/>
      <c r="P1876" s="1"/>
      <c r="S1876" s="1"/>
      <c r="Y1876"/>
    </row>
    <row r="1877" spans="4:25" x14ac:dyDescent="0.25">
      <c r="D1877" s="1"/>
      <c r="E1877" s="267"/>
      <c r="F1877" s="49"/>
      <c r="H1877" s="1"/>
      <c r="P1877" s="1"/>
      <c r="S1877" s="1"/>
      <c r="Y1877"/>
    </row>
    <row r="1878" spans="4:25" x14ac:dyDescent="0.25">
      <c r="D1878" s="1"/>
      <c r="E1878" s="267"/>
      <c r="F1878" s="49"/>
      <c r="H1878" s="1"/>
      <c r="P1878" s="1"/>
      <c r="S1878" s="1"/>
      <c r="Y1878"/>
    </row>
    <row r="1879" spans="4:25" x14ac:dyDescent="0.25">
      <c r="D1879" s="1"/>
      <c r="E1879" s="267"/>
      <c r="F1879" s="49"/>
      <c r="H1879" s="1"/>
      <c r="P1879" s="1"/>
      <c r="S1879" s="1"/>
      <c r="Y1879"/>
    </row>
    <row r="1880" spans="4:25" x14ac:dyDescent="0.25">
      <c r="D1880" s="1"/>
      <c r="E1880" s="267"/>
      <c r="F1880" s="49"/>
      <c r="H1880" s="1"/>
      <c r="P1880" s="1"/>
      <c r="S1880" s="1"/>
      <c r="Y1880"/>
    </row>
    <row r="1881" spans="4:25" x14ac:dyDescent="0.25">
      <c r="D1881" s="1"/>
      <c r="E1881" s="267"/>
      <c r="F1881" s="49"/>
      <c r="H1881" s="1"/>
      <c r="P1881" s="1"/>
      <c r="S1881" s="1"/>
      <c r="Y1881"/>
    </row>
    <row r="1882" spans="4:25" x14ac:dyDescent="0.25">
      <c r="D1882" s="1"/>
      <c r="E1882" s="267"/>
      <c r="F1882" s="49"/>
      <c r="H1882" s="1"/>
      <c r="P1882" s="1"/>
      <c r="S1882" s="1"/>
      <c r="Y1882"/>
    </row>
    <row r="1883" spans="4:25" x14ac:dyDescent="0.25">
      <c r="D1883" s="1"/>
      <c r="E1883" s="267"/>
      <c r="F1883" s="49"/>
      <c r="H1883" s="1"/>
      <c r="P1883" s="1"/>
      <c r="S1883" s="1"/>
      <c r="Y1883"/>
    </row>
    <row r="1884" spans="4:25" x14ac:dyDescent="0.25">
      <c r="D1884" s="1"/>
      <c r="E1884" s="267"/>
      <c r="F1884" s="49"/>
      <c r="H1884" s="1"/>
      <c r="P1884" s="1"/>
      <c r="S1884" s="1"/>
      <c r="Y1884"/>
    </row>
    <row r="1885" spans="4:25" x14ac:dyDescent="0.25">
      <c r="D1885" s="1"/>
      <c r="H1885" s="1"/>
      <c r="P1885" s="1"/>
      <c r="S1885" s="1"/>
      <c r="Y1885"/>
    </row>
    <row r="1886" spans="4:25" x14ac:dyDescent="0.25">
      <c r="D1886" s="1"/>
      <c r="H1886" s="1"/>
      <c r="P1886" s="1"/>
      <c r="S1886" s="1"/>
      <c r="Y1886"/>
    </row>
    <row r="1887" spans="4:25" x14ac:dyDescent="0.25">
      <c r="D1887" s="1"/>
      <c r="H1887" s="1"/>
      <c r="P1887" s="1"/>
      <c r="S1887" s="1"/>
      <c r="Y1887"/>
    </row>
    <row r="1888" spans="4:25" x14ac:dyDescent="0.25">
      <c r="D1888" s="1"/>
      <c r="H1888" s="1"/>
      <c r="P1888" s="1"/>
      <c r="S1888" s="1"/>
      <c r="Y1888"/>
    </row>
    <row r="1889" spans="4:25" x14ac:dyDescent="0.25">
      <c r="D1889" s="1"/>
      <c r="H1889" s="1"/>
      <c r="P1889" s="1"/>
      <c r="S1889" s="1"/>
      <c r="Y1889"/>
    </row>
    <row r="1890" spans="4:25" x14ac:dyDescent="0.25">
      <c r="D1890" s="1"/>
      <c r="H1890" s="1"/>
      <c r="P1890" s="1"/>
      <c r="S1890" s="1"/>
      <c r="Y1890"/>
    </row>
    <row r="1891" spans="4:25" x14ac:dyDescent="0.25">
      <c r="D1891" s="1"/>
      <c r="H1891" s="1"/>
      <c r="P1891" s="1"/>
      <c r="S1891" s="1"/>
      <c r="Y1891"/>
    </row>
    <row r="1892" spans="4:25" x14ac:dyDescent="0.25">
      <c r="D1892" s="1"/>
      <c r="H1892" s="1"/>
      <c r="P1892" s="1"/>
      <c r="S1892" s="1"/>
      <c r="Y1892"/>
    </row>
    <row r="1893" spans="4:25" x14ac:dyDescent="0.25">
      <c r="D1893" s="1"/>
      <c r="H1893" s="1"/>
      <c r="P1893" s="1"/>
      <c r="S1893" s="1"/>
      <c r="Y1893"/>
    </row>
    <row r="1894" spans="4:25" x14ac:dyDescent="0.25">
      <c r="D1894" s="1"/>
      <c r="H1894" s="1"/>
      <c r="P1894" s="1"/>
      <c r="S1894" s="1"/>
      <c r="Y1894"/>
    </row>
    <row r="1895" spans="4:25" x14ac:dyDescent="0.25">
      <c r="D1895" s="1"/>
      <c r="H1895" s="1"/>
      <c r="P1895" s="1"/>
      <c r="S1895" s="1"/>
      <c r="Y1895"/>
    </row>
    <row r="1896" spans="4:25" x14ac:dyDescent="0.25">
      <c r="D1896" s="1"/>
      <c r="H1896" s="1"/>
      <c r="P1896" s="1"/>
      <c r="S1896" s="1"/>
      <c r="Y1896"/>
    </row>
    <row r="1897" spans="4:25" x14ac:dyDescent="0.25">
      <c r="D1897" s="1"/>
      <c r="H1897" s="1"/>
      <c r="P1897" s="1"/>
      <c r="S1897" s="1"/>
      <c r="Y1897"/>
    </row>
    <row r="1898" spans="4:25" x14ac:dyDescent="0.25">
      <c r="D1898" s="1"/>
      <c r="H1898" s="1"/>
      <c r="P1898" s="1"/>
      <c r="S1898" s="1"/>
      <c r="Y1898"/>
    </row>
    <row r="1899" spans="4:25" x14ac:dyDescent="0.25">
      <c r="D1899" s="1"/>
      <c r="H1899" s="1"/>
      <c r="P1899" s="1"/>
      <c r="S1899" s="1"/>
      <c r="Y1899"/>
    </row>
    <row r="1900" spans="4:25" x14ac:dyDescent="0.25">
      <c r="D1900" s="1"/>
      <c r="F1900" s="49"/>
      <c r="H1900" s="1"/>
      <c r="P1900" s="1"/>
      <c r="S1900" s="1"/>
      <c r="Y1900"/>
    </row>
    <row r="1901" spans="4:25" x14ac:dyDescent="0.25">
      <c r="D1901" s="1"/>
      <c r="F1901" s="49"/>
      <c r="H1901" s="1"/>
      <c r="P1901" s="1"/>
      <c r="S1901" s="1"/>
      <c r="Y1901"/>
    </row>
    <row r="1902" spans="4:25" x14ac:dyDescent="0.25">
      <c r="D1902" s="1"/>
      <c r="F1902" s="49"/>
      <c r="H1902" s="1"/>
      <c r="P1902" s="1"/>
      <c r="S1902" s="1"/>
      <c r="Y1902"/>
    </row>
    <row r="1903" spans="4:25" x14ac:dyDescent="0.25">
      <c r="D1903" s="1"/>
      <c r="F1903" s="49"/>
      <c r="H1903" s="1"/>
      <c r="P1903" s="1"/>
      <c r="S1903" s="1"/>
      <c r="Y1903"/>
    </row>
    <row r="1904" spans="4:25" x14ac:dyDescent="0.25">
      <c r="D1904" s="1"/>
      <c r="F1904" s="49"/>
      <c r="H1904" s="1"/>
      <c r="P1904" s="1"/>
      <c r="S1904" s="1"/>
      <c r="Y1904"/>
    </row>
    <row r="1905" spans="4:25" x14ac:dyDescent="0.25">
      <c r="D1905" s="1"/>
      <c r="F1905" s="49"/>
      <c r="H1905" s="1"/>
      <c r="P1905" s="1"/>
      <c r="S1905" s="1"/>
      <c r="Y1905"/>
    </row>
    <row r="1906" spans="4:25" x14ac:dyDescent="0.25">
      <c r="D1906" s="1"/>
      <c r="F1906" s="49"/>
      <c r="H1906" s="1"/>
      <c r="P1906" s="1"/>
      <c r="S1906" s="1"/>
      <c r="Y1906"/>
    </row>
    <row r="1907" spans="4:25" x14ac:dyDescent="0.25">
      <c r="D1907" s="1"/>
      <c r="F1907" s="49"/>
      <c r="H1907" s="1"/>
      <c r="P1907" s="1"/>
      <c r="S1907" s="1"/>
      <c r="Y1907"/>
    </row>
    <row r="1908" spans="4:25" x14ac:dyDescent="0.25">
      <c r="D1908" s="1"/>
      <c r="F1908" s="49"/>
      <c r="H1908" s="1"/>
      <c r="P1908" s="1"/>
      <c r="S1908" s="1"/>
      <c r="Y1908"/>
    </row>
    <row r="1909" spans="4:25" x14ac:dyDescent="0.25">
      <c r="D1909" s="1"/>
      <c r="F1909" s="49"/>
      <c r="H1909" s="1"/>
      <c r="P1909" s="1"/>
      <c r="S1909" s="1"/>
      <c r="Y1909"/>
    </row>
    <row r="1910" spans="4:25" x14ac:dyDescent="0.25">
      <c r="D1910" s="1"/>
      <c r="F1910" s="49"/>
      <c r="H1910" s="1"/>
      <c r="P1910" s="1"/>
      <c r="S1910" s="1"/>
      <c r="Y1910"/>
    </row>
    <row r="1911" spans="4:25" x14ac:dyDescent="0.25">
      <c r="D1911" s="1"/>
      <c r="F1911" s="49"/>
      <c r="H1911" s="1"/>
      <c r="P1911" s="1"/>
      <c r="S1911" s="1"/>
      <c r="Y1911"/>
    </row>
    <row r="1912" spans="4:25" x14ac:dyDescent="0.25">
      <c r="D1912" s="1"/>
      <c r="F1912" s="49"/>
      <c r="H1912" s="1"/>
      <c r="P1912" s="1"/>
      <c r="S1912" s="1"/>
      <c r="Y1912"/>
    </row>
    <row r="1913" spans="4:25" x14ac:dyDescent="0.25">
      <c r="D1913" s="1"/>
      <c r="F1913" s="49"/>
      <c r="H1913" s="1"/>
      <c r="P1913" s="1"/>
      <c r="S1913" s="1"/>
      <c r="Y1913"/>
    </row>
    <row r="1914" spans="4:25" x14ac:dyDescent="0.25">
      <c r="D1914" s="1"/>
      <c r="F1914" s="49"/>
      <c r="H1914" s="1"/>
      <c r="P1914" s="1"/>
      <c r="S1914" s="1"/>
      <c r="Y1914"/>
    </row>
    <row r="1915" spans="4:25" x14ac:dyDescent="0.25">
      <c r="D1915" s="1"/>
      <c r="F1915" s="49"/>
      <c r="H1915" s="1"/>
      <c r="P1915" s="1"/>
      <c r="S1915" s="1"/>
      <c r="Y1915"/>
    </row>
    <row r="1916" spans="4:25" x14ac:dyDescent="0.25">
      <c r="D1916" s="1"/>
      <c r="F1916" s="49"/>
      <c r="H1916" s="1"/>
      <c r="P1916" s="1"/>
      <c r="S1916" s="1"/>
      <c r="Y1916"/>
    </row>
    <row r="1917" spans="4:25" x14ac:dyDescent="0.25">
      <c r="D1917" s="1"/>
      <c r="F1917" s="49"/>
      <c r="H1917" s="1"/>
      <c r="P1917" s="1"/>
      <c r="S1917" s="1"/>
      <c r="Y1917"/>
    </row>
    <row r="1918" spans="4:25" x14ac:dyDescent="0.25">
      <c r="D1918" s="1"/>
      <c r="F1918" s="49"/>
      <c r="H1918" s="1"/>
      <c r="P1918" s="1"/>
      <c r="S1918" s="1"/>
      <c r="Y1918"/>
    </row>
    <row r="1919" spans="4:25" x14ac:dyDescent="0.25">
      <c r="D1919" s="1"/>
      <c r="F1919" s="49"/>
      <c r="H1919" s="1"/>
      <c r="P1919" s="1"/>
      <c r="S1919" s="1"/>
      <c r="Y1919"/>
    </row>
    <row r="1920" spans="4:25" x14ac:dyDescent="0.25">
      <c r="D1920" s="1"/>
      <c r="F1920" s="49"/>
      <c r="H1920" s="1"/>
      <c r="P1920" s="1"/>
      <c r="S1920" s="1"/>
      <c r="Y1920"/>
    </row>
    <row r="1921" spans="4:25" x14ac:dyDescent="0.25">
      <c r="D1921" s="1"/>
      <c r="F1921" s="49"/>
      <c r="H1921" s="1"/>
      <c r="P1921" s="1"/>
      <c r="S1921" s="1"/>
      <c r="Y1921"/>
    </row>
    <row r="1922" spans="4:25" x14ac:dyDescent="0.25">
      <c r="D1922" s="1"/>
      <c r="F1922" s="49"/>
      <c r="H1922" s="1"/>
      <c r="P1922" s="1"/>
      <c r="S1922" s="1"/>
      <c r="Y1922"/>
    </row>
    <row r="1923" spans="4:25" x14ac:dyDescent="0.25">
      <c r="D1923" s="1"/>
      <c r="F1923" s="49"/>
      <c r="H1923" s="1"/>
      <c r="P1923" s="1"/>
      <c r="S1923" s="1"/>
      <c r="Y1923"/>
    </row>
    <row r="1924" spans="4:25" x14ac:dyDescent="0.25">
      <c r="D1924" s="1"/>
      <c r="E1924" s="267"/>
      <c r="H1924" s="1"/>
      <c r="P1924" s="1"/>
      <c r="S1924" s="1"/>
      <c r="Y1924"/>
    </row>
    <row r="1925" spans="4:25" x14ac:dyDescent="0.25">
      <c r="D1925" s="1"/>
      <c r="E1925" s="267"/>
      <c r="H1925" s="1"/>
      <c r="P1925" s="1"/>
      <c r="S1925" s="1"/>
      <c r="Y1925"/>
    </row>
    <row r="1926" spans="4:25" x14ac:dyDescent="0.25">
      <c r="D1926" s="1"/>
      <c r="E1926" s="267"/>
      <c r="H1926" s="1"/>
      <c r="P1926" s="1"/>
      <c r="S1926" s="1"/>
      <c r="Y1926"/>
    </row>
    <row r="1927" spans="4:25" x14ac:dyDescent="0.25">
      <c r="D1927" s="1"/>
      <c r="E1927" s="267"/>
      <c r="H1927" s="1"/>
      <c r="P1927" s="1"/>
      <c r="S1927" s="1"/>
      <c r="Y1927"/>
    </row>
    <row r="1928" spans="4:25" x14ac:dyDescent="0.25">
      <c r="D1928" s="1"/>
      <c r="E1928" s="267"/>
      <c r="H1928" s="1"/>
      <c r="P1928" s="1"/>
      <c r="S1928" s="1"/>
      <c r="Y1928"/>
    </row>
    <row r="1929" spans="4:25" x14ac:dyDescent="0.25">
      <c r="D1929" s="1"/>
      <c r="E1929" s="267"/>
      <c r="H1929" s="1"/>
      <c r="P1929" s="1"/>
      <c r="S1929" s="1"/>
      <c r="Y1929"/>
    </row>
    <row r="1930" spans="4:25" x14ac:dyDescent="0.25">
      <c r="D1930" s="1"/>
      <c r="E1930" s="267"/>
      <c r="H1930" s="1"/>
      <c r="P1930" s="1"/>
      <c r="S1930" s="1"/>
      <c r="Y1930"/>
    </row>
    <row r="1931" spans="4:25" x14ac:dyDescent="0.25">
      <c r="D1931" s="1"/>
      <c r="E1931" s="267"/>
      <c r="H1931" s="1"/>
      <c r="P1931" s="1"/>
      <c r="S1931" s="1"/>
      <c r="Y1931"/>
    </row>
    <row r="1932" spans="4:25" x14ac:dyDescent="0.25">
      <c r="D1932" s="1"/>
      <c r="E1932" s="267"/>
      <c r="H1932" s="1"/>
      <c r="P1932" s="1"/>
      <c r="S1932" s="1"/>
      <c r="Y1932"/>
    </row>
    <row r="1933" spans="4:25" x14ac:dyDescent="0.25">
      <c r="D1933" s="1"/>
      <c r="E1933" s="267"/>
      <c r="H1933" s="1"/>
      <c r="P1933" s="1"/>
      <c r="S1933" s="1"/>
      <c r="Y1933"/>
    </row>
    <row r="1934" spans="4:25" x14ac:dyDescent="0.25">
      <c r="D1934" s="1"/>
      <c r="E1934" s="267"/>
      <c r="H1934" s="1"/>
      <c r="P1934" s="1"/>
      <c r="S1934" s="1"/>
      <c r="Y1934"/>
    </row>
    <row r="1935" spans="4:25" x14ac:dyDescent="0.25">
      <c r="D1935" s="1"/>
      <c r="E1935" s="267"/>
      <c r="H1935" s="1"/>
      <c r="P1935" s="1"/>
      <c r="S1935" s="1"/>
      <c r="Y1935"/>
    </row>
    <row r="1936" spans="4:25" x14ac:dyDescent="0.25">
      <c r="D1936" s="1"/>
      <c r="E1936" s="267"/>
      <c r="H1936" s="1"/>
      <c r="P1936" s="1"/>
      <c r="S1936" s="1"/>
      <c r="Y1936"/>
    </row>
    <row r="1937" spans="4:25" x14ac:dyDescent="0.25">
      <c r="D1937" s="1"/>
      <c r="E1937" s="267"/>
      <c r="H1937" s="1"/>
      <c r="P1937" s="1"/>
      <c r="S1937" s="1"/>
      <c r="Y1937"/>
    </row>
    <row r="1938" spans="4:25" x14ac:dyDescent="0.25">
      <c r="D1938" s="1"/>
      <c r="E1938" s="267"/>
      <c r="H1938" s="1"/>
      <c r="P1938" s="1"/>
      <c r="S1938" s="1"/>
      <c r="Y1938"/>
    </row>
    <row r="1939" spans="4:25" x14ac:dyDescent="0.25">
      <c r="D1939" s="1"/>
      <c r="E1939" s="267"/>
      <c r="F1939" s="49"/>
      <c r="H1939" s="1"/>
      <c r="P1939" s="1"/>
      <c r="S1939" s="1"/>
      <c r="Y1939"/>
    </row>
    <row r="1940" spans="4:25" x14ac:dyDescent="0.25">
      <c r="D1940" s="1"/>
      <c r="E1940" s="267"/>
      <c r="F1940" s="49"/>
      <c r="H1940" s="1"/>
      <c r="P1940" s="1"/>
      <c r="S1940" s="1"/>
      <c r="Y1940"/>
    </row>
    <row r="1941" spans="4:25" x14ac:dyDescent="0.25">
      <c r="D1941" s="1"/>
      <c r="E1941" s="267"/>
      <c r="F1941" s="49"/>
      <c r="H1941" s="1"/>
      <c r="P1941" s="1"/>
      <c r="S1941" s="1"/>
      <c r="Y1941"/>
    </row>
    <row r="1942" spans="4:25" x14ac:dyDescent="0.25">
      <c r="D1942" s="1"/>
      <c r="E1942" s="267"/>
      <c r="F1942" s="49"/>
      <c r="H1942" s="1"/>
      <c r="P1942" s="1"/>
      <c r="S1942" s="1"/>
      <c r="Y1942"/>
    </row>
    <row r="1943" spans="4:25" x14ac:dyDescent="0.25">
      <c r="D1943" s="1"/>
      <c r="E1943" s="267"/>
      <c r="F1943" s="49"/>
      <c r="H1943" s="1"/>
      <c r="P1943" s="1"/>
      <c r="S1943" s="1"/>
      <c r="Y1943"/>
    </row>
    <row r="1944" spans="4:25" x14ac:dyDescent="0.25">
      <c r="D1944" s="1"/>
      <c r="E1944" s="267"/>
      <c r="F1944" s="49"/>
      <c r="H1944" s="1"/>
      <c r="P1944" s="1"/>
      <c r="S1944" s="1"/>
      <c r="Y1944"/>
    </row>
    <row r="1945" spans="4:25" x14ac:dyDescent="0.25">
      <c r="D1945" s="1"/>
      <c r="E1945" s="267"/>
      <c r="F1945" s="49"/>
      <c r="H1945" s="1"/>
      <c r="P1945" s="1"/>
      <c r="S1945" s="1"/>
      <c r="Y1945"/>
    </row>
    <row r="1946" spans="4:25" x14ac:dyDescent="0.25">
      <c r="D1946" s="1"/>
      <c r="E1946" s="267"/>
      <c r="F1946" s="49"/>
      <c r="H1946" s="1"/>
      <c r="P1946" s="1"/>
      <c r="S1946" s="1"/>
      <c r="Y1946"/>
    </row>
    <row r="1947" spans="4:25" x14ac:dyDescent="0.25">
      <c r="D1947" s="1"/>
      <c r="E1947" s="267"/>
      <c r="F1947" s="49"/>
      <c r="H1947" s="1"/>
      <c r="P1947" s="1"/>
      <c r="S1947" s="1"/>
      <c r="Y1947"/>
    </row>
    <row r="1948" spans="4:25" x14ac:dyDescent="0.25">
      <c r="D1948" s="1"/>
      <c r="E1948" s="267"/>
      <c r="F1948" s="49"/>
      <c r="H1948" s="1"/>
      <c r="P1948" s="1"/>
      <c r="S1948" s="1"/>
      <c r="Y1948"/>
    </row>
    <row r="1949" spans="4:25" x14ac:dyDescent="0.25">
      <c r="D1949" s="1"/>
      <c r="E1949" s="267"/>
      <c r="F1949" s="49"/>
      <c r="H1949" s="1"/>
      <c r="P1949" s="1"/>
      <c r="S1949" s="1"/>
      <c r="Y1949"/>
    </row>
    <row r="1950" spans="4:25" x14ac:dyDescent="0.25">
      <c r="D1950" s="1"/>
      <c r="E1950" s="267"/>
      <c r="F1950" s="49"/>
      <c r="H1950" s="1"/>
      <c r="P1950" s="1"/>
      <c r="S1950" s="1"/>
      <c r="Y1950"/>
    </row>
    <row r="1951" spans="4:25" x14ac:dyDescent="0.25">
      <c r="D1951" s="1"/>
      <c r="E1951" s="267"/>
      <c r="F1951" s="49"/>
      <c r="H1951" s="1"/>
      <c r="P1951" s="1"/>
      <c r="S1951" s="1"/>
      <c r="Y1951"/>
    </row>
    <row r="1952" spans="4:25" x14ac:dyDescent="0.25">
      <c r="D1952" s="1"/>
      <c r="E1952" s="267"/>
      <c r="F1952" s="49"/>
      <c r="H1952" s="1"/>
      <c r="P1952" s="1"/>
      <c r="S1952" s="1"/>
      <c r="Y1952"/>
    </row>
    <row r="1953" spans="4:25" x14ac:dyDescent="0.25">
      <c r="D1953" s="1"/>
      <c r="E1953" s="267"/>
      <c r="F1953" s="49"/>
      <c r="H1953" s="1"/>
      <c r="P1953" s="1"/>
      <c r="S1953" s="1"/>
      <c r="Y1953"/>
    </row>
    <row r="1954" spans="4:25" x14ac:dyDescent="0.25">
      <c r="D1954" s="1"/>
      <c r="E1954" s="267"/>
      <c r="F1954" s="49"/>
      <c r="H1954" s="1"/>
      <c r="P1954" s="1"/>
      <c r="S1954" s="1"/>
      <c r="Y1954"/>
    </row>
    <row r="1955" spans="4:25" x14ac:dyDescent="0.25">
      <c r="D1955" s="1"/>
      <c r="E1955" s="267"/>
      <c r="F1955" s="49"/>
      <c r="H1955" s="1"/>
      <c r="P1955" s="1"/>
      <c r="S1955" s="1"/>
      <c r="Y1955"/>
    </row>
    <row r="1956" spans="4:25" x14ac:dyDescent="0.25">
      <c r="D1956" s="1"/>
      <c r="E1956" s="267"/>
      <c r="F1956" s="49"/>
      <c r="H1956" s="1"/>
      <c r="P1956" s="1"/>
      <c r="S1956" s="1"/>
      <c r="Y1956"/>
    </row>
    <row r="1957" spans="4:25" x14ac:dyDescent="0.25">
      <c r="D1957" s="1"/>
      <c r="E1957" s="267"/>
      <c r="F1957" s="49"/>
      <c r="H1957" s="1"/>
      <c r="P1957" s="1"/>
      <c r="S1957" s="1"/>
      <c r="Y1957"/>
    </row>
    <row r="1958" spans="4:25" x14ac:dyDescent="0.25">
      <c r="D1958" s="1"/>
      <c r="E1958" s="267"/>
      <c r="F1958" s="49"/>
      <c r="H1958" s="1"/>
      <c r="P1958" s="1"/>
      <c r="S1958" s="1"/>
      <c r="Y1958"/>
    </row>
    <row r="1959" spans="4:25" x14ac:dyDescent="0.25">
      <c r="D1959" s="1"/>
      <c r="E1959" s="267"/>
      <c r="F1959" s="49"/>
      <c r="H1959" s="1"/>
      <c r="P1959" s="1"/>
      <c r="S1959" s="1"/>
      <c r="Y1959"/>
    </row>
    <row r="1960" spans="4:25" x14ac:dyDescent="0.25">
      <c r="D1960" s="1"/>
      <c r="E1960" s="267"/>
      <c r="F1960" s="49"/>
      <c r="H1960" s="1"/>
      <c r="P1960" s="1"/>
      <c r="S1960" s="1"/>
      <c r="Y1960"/>
    </row>
    <row r="1961" spans="4:25" x14ac:dyDescent="0.25">
      <c r="D1961" s="1"/>
      <c r="E1961" s="267"/>
      <c r="F1961" s="49"/>
      <c r="H1961" s="1"/>
      <c r="P1961" s="1"/>
      <c r="S1961" s="1"/>
      <c r="Y1961"/>
    </row>
    <row r="1962" spans="4:25" x14ac:dyDescent="0.25">
      <c r="D1962" s="1"/>
      <c r="E1962" s="267"/>
      <c r="F1962" s="49"/>
      <c r="H1962" s="1"/>
      <c r="P1962" s="1"/>
      <c r="S1962" s="1"/>
      <c r="Y1962"/>
    </row>
    <row r="1963" spans="4:25" x14ac:dyDescent="0.25">
      <c r="D1963" s="1"/>
      <c r="E1963" s="267"/>
      <c r="H1963" s="1"/>
      <c r="P1963" s="1"/>
      <c r="S1963" s="1"/>
      <c r="Y1963"/>
    </row>
    <row r="1964" spans="4:25" x14ac:dyDescent="0.25">
      <c r="D1964" s="1"/>
      <c r="E1964" s="267"/>
      <c r="H1964" s="1"/>
      <c r="P1964" s="1"/>
      <c r="S1964" s="1"/>
      <c r="Y1964"/>
    </row>
    <row r="1965" spans="4:25" x14ac:dyDescent="0.25">
      <c r="D1965" s="1"/>
      <c r="E1965" s="267"/>
      <c r="H1965" s="1"/>
      <c r="P1965" s="1"/>
      <c r="S1965" s="1"/>
      <c r="Y1965"/>
    </row>
    <row r="1966" spans="4:25" x14ac:dyDescent="0.25">
      <c r="D1966" s="1"/>
      <c r="E1966" s="267"/>
      <c r="H1966" s="1"/>
      <c r="P1966" s="1"/>
      <c r="S1966" s="1"/>
      <c r="Y1966"/>
    </row>
    <row r="1967" spans="4:25" x14ac:dyDescent="0.25">
      <c r="D1967" s="1"/>
      <c r="E1967" s="267"/>
      <c r="H1967" s="1"/>
      <c r="P1967" s="1"/>
      <c r="S1967" s="1"/>
      <c r="Y1967"/>
    </row>
    <row r="1968" spans="4:25" x14ac:dyDescent="0.25">
      <c r="D1968" s="1"/>
      <c r="E1968" s="267"/>
      <c r="H1968" s="1"/>
      <c r="P1968" s="1"/>
      <c r="S1968" s="1"/>
      <c r="Y1968"/>
    </row>
    <row r="1969" spans="4:25" x14ac:dyDescent="0.25">
      <c r="D1969" s="1"/>
      <c r="E1969" s="267"/>
      <c r="H1969" s="1"/>
      <c r="P1969" s="1"/>
      <c r="S1969" s="1"/>
      <c r="Y1969"/>
    </row>
    <row r="1970" spans="4:25" x14ac:dyDescent="0.25">
      <c r="D1970" s="1"/>
      <c r="E1970" s="267"/>
      <c r="H1970" s="1"/>
      <c r="P1970" s="1"/>
      <c r="S1970" s="1"/>
      <c r="Y1970"/>
    </row>
    <row r="1971" spans="4:25" x14ac:dyDescent="0.25">
      <c r="D1971" s="1"/>
      <c r="E1971" s="267"/>
      <c r="H1971" s="1"/>
      <c r="P1971" s="1"/>
      <c r="S1971" s="1"/>
      <c r="Y1971"/>
    </row>
    <row r="1972" spans="4:25" x14ac:dyDescent="0.25">
      <c r="D1972" s="1"/>
      <c r="E1972" s="267"/>
      <c r="H1972" s="1"/>
      <c r="P1972" s="1"/>
      <c r="S1972" s="1"/>
      <c r="Y1972"/>
    </row>
    <row r="1973" spans="4:25" x14ac:dyDescent="0.25">
      <c r="D1973" s="1"/>
      <c r="E1973" s="267"/>
      <c r="H1973" s="1"/>
      <c r="P1973" s="1"/>
      <c r="S1973" s="1"/>
      <c r="Y1973"/>
    </row>
    <row r="1974" spans="4:25" x14ac:dyDescent="0.25">
      <c r="D1974" s="1"/>
      <c r="E1974" s="267"/>
      <c r="H1974" s="1"/>
      <c r="P1974" s="1"/>
      <c r="S1974" s="1"/>
      <c r="Y1974"/>
    </row>
    <row r="1975" spans="4:25" x14ac:dyDescent="0.25">
      <c r="D1975" s="1"/>
      <c r="E1975" s="267"/>
      <c r="H1975" s="1"/>
      <c r="P1975" s="1"/>
      <c r="S1975" s="1"/>
      <c r="Y1975"/>
    </row>
    <row r="1976" spans="4:25" x14ac:dyDescent="0.25">
      <c r="D1976" s="1"/>
      <c r="E1976" s="267"/>
      <c r="H1976" s="1"/>
      <c r="P1976" s="1"/>
      <c r="S1976" s="1"/>
      <c r="Y1976"/>
    </row>
    <row r="1977" spans="4:25" x14ac:dyDescent="0.25">
      <c r="D1977" s="1"/>
      <c r="E1977" s="267"/>
      <c r="F1977" s="49"/>
      <c r="H1977" s="1"/>
      <c r="P1977" s="1"/>
      <c r="S1977" s="1"/>
      <c r="Y1977"/>
    </row>
    <row r="1978" spans="4:25" x14ac:dyDescent="0.25">
      <c r="D1978" s="1"/>
      <c r="E1978" s="267"/>
      <c r="F1978" s="49"/>
      <c r="H1978" s="1"/>
      <c r="P1978" s="1"/>
      <c r="S1978" s="1"/>
      <c r="Y1978"/>
    </row>
    <row r="1979" spans="4:25" x14ac:dyDescent="0.25">
      <c r="D1979" s="1"/>
      <c r="E1979" s="267"/>
      <c r="F1979" s="49"/>
      <c r="H1979" s="1"/>
      <c r="P1979" s="1"/>
      <c r="S1979" s="1"/>
      <c r="Y1979"/>
    </row>
    <row r="1980" spans="4:25" x14ac:dyDescent="0.25">
      <c r="D1980" s="1"/>
      <c r="E1980" s="267"/>
      <c r="F1980" s="49"/>
      <c r="H1980" s="1"/>
      <c r="P1980" s="1"/>
      <c r="S1980" s="1"/>
      <c r="Y1980"/>
    </row>
    <row r="1981" spans="4:25" x14ac:dyDescent="0.25">
      <c r="D1981" s="1"/>
      <c r="E1981" s="267"/>
      <c r="F1981" s="49"/>
      <c r="H1981" s="1"/>
      <c r="P1981" s="1"/>
      <c r="S1981" s="1"/>
      <c r="Y1981"/>
    </row>
    <row r="1982" spans="4:25" x14ac:dyDescent="0.25">
      <c r="D1982" s="1"/>
      <c r="E1982" s="267"/>
      <c r="F1982" s="49"/>
      <c r="H1982" s="1"/>
      <c r="P1982" s="1"/>
      <c r="S1982" s="1"/>
      <c r="Y1982"/>
    </row>
    <row r="1983" spans="4:25" x14ac:dyDescent="0.25">
      <c r="D1983" s="1"/>
      <c r="E1983" s="267"/>
      <c r="F1983" s="49"/>
      <c r="H1983" s="1"/>
      <c r="P1983" s="1"/>
      <c r="S1983" s="1"/>
      <c r="Y1983"/>
    </row>
    <row r="1984" spans="4:25" x14ac:dyDescent="0.25">
      <c r="D1984" s="1"/>
      <c r="E1984" s="267"/>
      <c r="F1984" s="49"/>
      <c r="H1984" s="1"/>
      <c r="P1984" s="1"/>
      <c r="S1984" s="1"/>
      <c r="Y1984"/>
    </row>
    <row r="1985" spans="4:25" x14ac:dyDescent="0.25">
      <c r="D1985" s="1"/>
      <c r="E1985" s="267"/>
      <c r="F1985" s="49"/>
      <c r="H1985" s="1"/>
      <c r="P1985" s="1"/>
      <c r="S1985" s="1"/>
      <c r="Y1985"/>
    </row>
    <row r="1986" spans="4:25" x14ac:dyDescent="0.25">
      <c r="D1986" s="1"/>
      <c r="E1986" s="267"/>
      <c r="F1986" s="49"/>
      <c r="H1986" s="1"/>
      <c r="P1986" s="1"/>
      <c r="S1986" s="1"/>
      <c r="Y1986"/>
    </row>
    <row r="1987" spans="4:25" x14ac:dyDescent="0.25">
      <c r="D1987" s="1"/>
      <c r="E1987" s="267"/>
      <c r="F1987" s="49"/>
      <c r="H1987" s="1"/>
      <c r="P1987" s="1"/>
      <c r="S1987" s="1"/>
      <c r="Y1987"/>
    </row>
    <row r="1988" spans="4:25" x14ac:dyDescent="0.25">
      <c r="D1988" s="1"/>
      <c r="E1988" s="267"/>
      <c r="F1988" s="49"/>
      <c r="H1988" s="1"/>
      <c r="P1988" s="1"/>
      <c r="S1988" s="1"/>
      <c r="Y1988"/>
    </row>
    <row r="1989" spans="4:25" x14ac:dyDescent="0.25">
      <c r="D1989" s="1"/>
      <c r="E1989" s="267"/>
      <c r="F1989" s="49"/>
      <c r="H1989" s="1"/>
      <c r="P1989" s="1"/>
      <c r="S1989" s="1"/>
      <c r="Y1989"/>
    </row>
    <row r="1990" spans="4:25" x14ac:dyDescent="0.25">
      <c r="D1990" s="1"/>
      <c r="E1990" s="267"/>
      <c r="F1990" s="49"/>
      <c r="H1990" s="1"/>
      <c r="P1990" s="1"/>
      <c r="S1990" s="1"/>
      <c r="Y1990"/>
    </row>
    <row r="1991" spans="4:25" x14ac:dyDescent="0.25">
      <c r="D1991" s="1"/>
      <c r="E1991" s="267"/>
      <c r="F1991" s="49"/>
      <c r="H1991" s="1"/>
      <c r="P1991" s="1"/>
      <c r="S1991" s="1"/>
      <c r="Y1991"/>
    </row>
    <row r="1992" spans="4:25" x14ac:dyDescent="0.25">
      <c r="D1992" s="1"/>
      <c r="E1992" s="267"/>
      <c r="F1992" s="49"/>
      <c r="H1992" s="1"/>
      <c r="P1992" s="1"/>
      <c r="S1992" s="1"/>
      <c r="Y1992"/>
    </row>
    <row r="1993" spans="4:25" x14ac:dyDescent="0.25">
      <c r="D1993" s="1"/>
      <c r="E1993" s="267"/>
      <c r="F1993" s="49"/>
      <c r="H1993" s="1"/>
      <c r="P1993" s="1"/>
      <c r="S1993" s="1"/>
      <c r="Y1993"/>
    </row>
    <row r="1994" spans="4:25" x14ac:dyDescent="0.25">
      <c r="D1994" s="1"/>
      <c r="E1994" s="267"/>
      <c r="F1994" s="49"/>
      <c r="H1994" s="1"/>
      <c r="P1994" s="1"/>
      <c r="S1994" s="1"/>
      <c r="Y1994"/>
    </row>
    <row r="1995" spans="4:25" x14ac:dyDescent="0.25">
      <c r="D1995" s="1"/>
      <c r="E1995" s="267"/>
      <c r="F1995" s="49"/>
      <c r="H1995" s="1"/>
      <c r="P1995" s="1"/>
      <c r="S1995" s="1"/>
      <c r="Y1995"/>
    </row>
    <row r="1996" spans="4:25" x14ac:dyDescent="0.25">
      <c r="D1996" s="1"/>
      <c r="E1996" s="267"/>
      <c r="F1996" s="49"/>
      <c r="H1996" s="1"/>
      <c r="P1996" s="1"/>
      <c r="S1996" s="1"/>
      <c r="Y1996"/>
    </row>
    <row r="1997" spans="4:25" x14ac:dyDescent="0.25">
      <c r="D1997" s="1"/>
      <c r="E1997" s="267"/>
      <c r="F1997" s="49"/>
      <c r="H1997" s="1"/>
      <c r="P1997" s="1"/>
      <c r="S1997" s="1"/>
      <c r="Y1997"/>
    </row>
    <row r="1998" spans="4:25" x14ac:dyDescent="0.25">
      <c r="D1998" s="1"/>
      <c r="E1998" s="267"/>
      <c r="F1998" s="49"/>
      <c r="H1998" s="1"/>
      <c r="P1998" s="1"/>
      <c r="S1998" s="1"/>
      <c r="Y1998"/>
    </row>
    <row r="1999" spans="4:25" x14ac:dyDescent="0.25">
      <c r="D1999" s="1"/>
      <c r="E1999" s="267"/>
      <c r="F1999" s="49"/>
      <c r="H1999" s="1"/>
      <c r="P1999" s="1"/>
      <c r="S1999" s="1"/>
      <c r="Y1999"/>
    </row>
    <row r="2000" spans="4:25" x14ac:dyDescent="0.25">
      <c r="D2000" s="1"/>
      <c r="E2000" s="267"/>
      <c r="H2000" s="1"/>
      <c r="P2000" s="1"/>
      <c r="S2000" s="1"/>
      <c r="Y2000"/>
    </row>
    <row r="2001" spans="4:25" x14ac:dyDescent="0.25">
      <c r="D2001" s="1"/>
      <c r="E2001" s="267"/>
      <c r="H2001" s="1"/>
      <c r="P2001" s="1"/>
      <c r="S2001" s="1"/>
      <c r="Y2001"/>
    </row>
    <row r="2002" spans="4:25" x14ac:dyDescent="0.25">
      <c r="D2002" s="1"/>
      <c r="E2002" s="267"/>
      <c r="H2002" s="1"/>
      <c r="P2002" s="1"/>
      <c r="S2002" s="1"/>
      <c r="Y2002"/>
    </row>
    <row r="2003" spans="4:25" x14ac:dyDescent="0.25">
      <c r="D2003" s="1"/>
      <c r="E2003" s="267"/>
      <c r="H2003" s="1"/>
      <c r="P2003" s="1"/>
      <c r="S2003" s="1"/>
      <c r="Y2003"/>
    </row>
    <row r="2004" spans="4:25" x14ac:dyDescent="0.25">
      <c r="D2004" s="1"/>
      <c r="E2004" s="267"/>
      <c r="H2004" s="1"/>
      <c r="P2004" s="1"/>
      <c r="S2004" s="1"/>
      <c r="Y2004"/>
    </row>
    <row r="2005" spans="4:25" x14ac:dyDescent="0.25">
      <c r="D2005" s="1"/>
      <c r="E2005" s="267"/>
      <c r="H2005" s="1"/>
      <c r="P2005" s="1"/>
      <c r="S2005" s="1"/>
      <c r="Y2005"/>
    </row>
    <row r="2006" spans="4:25" x14ac:dyDescent="0.25">
      <c r="D2006" s="1"/>
      <c r="E2006" s="267"/>
      <c r="H2006" s="1"/>
      <c r="P2006" s="1"/>
      <c r="S2006" s="1"/>
      <c r="Y2006"/>
    </row>
    <row r="2007" spans="4:25" x14ac:dyDescent="0.25">
      <c r="D2007" s="1"/>
      <c r="E2007" s="267"/>
      <c r="H2007" s="1"/>
      <c r="P2007" s="1"/>
      <c r="S2007" s="1"/>
      <c r="Y2007"/>
    </row>
    <row r="2008" spans="4:25" x14ac:dyDescent="0.25">
      <c r="D2008" s="1"/>
      <c r="E2008" s="267"/>
      <c r="H2008" s="1"/>
      <c r="P2008" s="1"/>
      <c r="S2008" s="1"/>
      <c r="Y2008"/>
    </row>
    <row r="2009" spans="4:25" x14ac:dyDescent="0.25">
      <c r="D2009" s="1"/>
      <c r="E2009" s="267"/>
      <c r="H2009" s="1"/>
      <c r="P2009" s="1"/>
      <c r="S2009" s="1"/>
      <c r="Y2009"/>
    </row>
    <row r="2010" spans="4:25" x14ac:dyDescent="0.25">
      <c r="D2010" s="1"/>
      <c r="E2010" s="267"/>
      <c r="H2010" s="1"/>
      <c r="P2010" s="1"/>
      <c r="S2010" s="1"/>
      <c r="Y2010"/>
    </row>
    <row r="2011" spans="4:25" x14ac:dyDescent="0.25">
      <c r="D2011" s="1"/>
      <c r="E2011" s="267"/>
      <c r="H2011" s="1"/>
      <c r="P2011" s="1"/>
      <c r="S2011" s="1"/>
      <c r="Y2011"/>
    </row>
    <row r="2012" spans="4:25" x14ac:dyDescent="0.25">
      <c r="D2012" s="1"/>
      <c r="E2012" s="267"/>
      <c r="H2012" s="1"/>
      <c r="P2012" s="1"/>
      <c r="S2012" s="1"/>
      <c r="Y2012"/>
    </row>
    <row r="2013" spans="4:25" x14ac:dyDescent="0.25">
      <c r="D2013" s="1"/>
      <c r="E2013" s="267"/>
      <c r="H2013" s="1"/>
      <c r="P2013" s="1"/>
      <c r="S2013" s="1"/>
      <c r="Y2013"/>
    </row>
    <row r="2014" spans="4:25" x14ac:dyDescent="0.25">
      <c r="D2014" s="1"/>
      <c r="E2014" s="267"/>
      <c r="F2014" s="49"/>
      <c r="H2014" s="1"/>
      <c r="P2014" s="1"/>
      <c r="S2014" s="1"/>
      <c r="Y2014"/>
    </row>
    <row r="2015" spans="4:25" x14ac:dyDescent="0.25">
      <c r="D2015" s="1"/>
      <c r="E2015" s="267"/>
      <c r="F2015" s="49"/>
      <c r="H2015" s="1"/>
      <c r="P2015" s="1"/>
      <c r="S2015" s="1"/>
      <c r="Y2015"/>
    </row>
    <row r="2016" spans="4:25" x14ac:dyDescent="0.25">
      <c r="D2016" s="1"/>
      <c r="E2016" s="267"/>
      <c r="F2016" s="49"/>
      <c r="H2016" s="1"/>
      <c r="P2016" s="1"/>
      <c r="S2016" s="1"/>
      <c r="Y2016"/>
    </row>
    <row r="2017" spans="4:25" x14ac:dyDescent="0.25">
      <c r="D2017" s="1"/>
      <c r="E2017" s="267"/>
      <c r="F2017" s="49"/>
      <c r="H2017" s="1"/>
      <c r="P2017" s="1"/>
      <c r="S2017" s="1"/>
      <c r="Y2017"/>
    </row>
    <row r="2018" spans="4:25" x14ac:dyDescent="0.25">
      <c r="D2018" s="1"/>
      <c r="E2018" s="267"/>
      <c r="F2018" s="49"/>
      <c r="H2018" s="1"/>
      <c r="P2018" s="1"/>
      <c r="S2018" s="1"/>
      <c r="Y2018"/>
    </row>
    <row r="2019" spans="4:25" x14ac:dyDescent="0.25">
      <c r="D2019" s="1"/>
      <c r="E2019" s="267"/>
      <c r="F2019" s="49"/>
      <c r="H2019" s="1"/>
      <c r="P2019" s="1"/>
      <c r="S2019" s="1"/>
      <c r="Y2019"/>
    </row>
    <row r="2020" spans="4:25" x14ac:dyDescent="0.25">
      <c r="D2020" s="1"/>
      <c r="E2020" s="267"/>
      <c r="F2020" s="49"/>
      <c r="H2020" s="1"/>
      <c r="P2020" s="1"/>
      <c r="S2020" s="1"/>
      <c r="Y2020"/>
    </row>
    <row r="2021" spans="4:25" x14ac:dyDescent="0.25">
      <c r="D2021" s="1"/>
      <c r="E2021" s="267"/>
      <c r="F2021" s="49"/>
      <c r="H2021" s="1"/>
      <c r="P2021" s="1"/>
      <c r="S2021" s="1"/>
      <c r="Y2021"/>
    </row>
    <row r="2022" spans="4:25" x14ac:dyDescent="0.25">
      <c r="D2022" s="1"/>
      <c r="E2022" s="267"/>
      <c r="F2022" s="49"/>
      <c r="H2022" s="1"/>
      <c r="P2022" s="1"/>
      <c r="S2022" s="1"/>
      <c r="Y2022"/>
    </row>
    <row r="2023" spans="4:25" x14ac:dyDescent="0.25">
      <c r="D2023" s="1"/>
      <c r="E2023" s="267"/>
      <c r="F2023" s="49"/>
      <c r="H2023" s="1"/>
      <c r="P2023" s="1"/>
      <c r="S2023" s="1"/>
      <c r="Y2023"/>
    </row>
    <row r="2024" spans="4:25" x14ac:dyDescent="0.25">
      <c r="D2024" s="1"/>
      <c r="E2024" s="267"/>
      <c r="F2024" s="49"/>
      <c r="H2024" s="1"/>
      <c r="P2024" s="1"/>
      <c r="S2024" s="1"/>
      <c r="Y2024"/>
    </row>
    <row r="2025" spans="4:25" x14ac:dyDescent="0.25">
      <c r="D2025" s="1"/>
      <c r="E2025" s="267"/>
      <c r="F2025" s="49"/>
      <c r="H2025" s="1"/>
      <c r="P2025" s="1"/>
      <c r="S2025" s="1"/>
      <c r="Y2025"/>
    </row>
    <row r="2026" spans="4:25" x14ac:dyDescent="0.25">
      <c r="D2026" s="1"/>
      <c r="E2026" s="267"/>
      <c r="F2026" s="49"/>
      <c r="H2026" s="1"/>
      <c r="P2026" s="1"/>
      <c r="S2026" s="1"/>
      <c r="Y2026"/>
    </row>
    <row r="2027" spans="4:25" x14ac:dyDescent="0.25">
      <c r="D2027" s="1"/>
      <c r="E2027" s="267"/>
      <c r="F2027" s="49"/>
      <c r="H2027" s="1"/>
      <c r="P2027" s="1"/>
      <c r="S2027" s="1"/>
      <c r="Y2027"/>
    </row>
    <row r="2028" spans="4:25" x14ac:dyDescent="0.25">
      <c r="D2028" s="1"/>
      <c r="E2028" s="267"/>
      <c r="F2028" s="49"/>
      <c r="H2028" s="1"/>
      <c r="P2028" s="1"/>
      <c r="S2028" s="1"/>
      <c r="Y2028"/>
    </row>
    <row r="2029" spans="4:25" x14ac:dyDescent="0.25">
      <c r="D2029" s="1"/>
      <c r="E2029" s="267"/>
      <c r="F2029" s="49"/>
      <c r="H2029" s="1"/>
      <c r="P2029" s="1"/>
      <c r="S2029" s="1"/>
      <c r="Y2029"/>
    </row>
    <row r="2030" spans="4:25" x14ac:dyDescent="0.25">
      <c r="D2030" s="1"/>
      <c r="E2030" s="267"/>
      <c r="F2030" s="49"/>
      <c r="H2030" s="1"/>
      <c r="P2030" s="1"/>
      <c r="S2030" s="1"/>
      <c r="Y2030"/>
    </row>
    <row r="2031" spans="4:25" x14ac:dyDescent="0.25">
      <c r="D2031" s="1"/>
      <c r="E2031" s="267"/>
      <c r="F2031" s="49"/>
      <c r="H2031" s="1"/>
      <c r="P2031" s="1"/>
      <c r="S2031" s="1"/>
      <c r="Y2031"/>
    </row>
    <row r="2032" spans="4:25" x14ac:dyDescent="0.25">
      <c r="D2032" s="1"/>
      <c r="E2032" s="267"/>
      <c r="F2032" s="49"/>
      <c r="H2032" s="1"/>
      <c r="P2032" s="1"/>
      <c r="S2032" s="1"/>
      <c r="Y2032"/>
    </row>
    <row r="2033" spans="4:25" x14ac:dyDescent="0.25">
      <c r="D2033" s="1"/>
      <c r="E2033" s="267"/>
      <c r="F2033" s="49"/>
      <c r="H2033" s="1"/>
      <c r="P2033" s="1"/>
      <c r="S2033" s="1"/>
      <c r="Y2033"/>
    </row>
    <row r="2034" spans="4:25" x14ac:dyDescent="0.25">
      <c r="D2034" s="1"/>
      <c r="E2034" s="267"/>
      <c r="F2034" s="49"/>
      <c r="H2034" s="1"/>
      <c r="P2034" s="1"/>
      <c r="S2034" s="1"/>
      <c r="Y2034"/>
    </row>
    <row r="2035" spans="4:25" x14ac:dyDescent="0.25">
      <c r="D2035" s="1"/>
      <c r="E2035" s="267"/>
      <c r="F2035" s="49"/>
      <c r="H2035" s="1"/>
      <c r="P2035" s="1"/>
      <c r="S2035" s="1"/>
      <c r="Y2035"/>
    </row>
    <row r="2036" spans="4:25" x14ac:dyDescent="0.25">
      <c r="D2036" s="1"/>
      <c r="E2036" s="267"/>
      <c r="F2036" s="49"/>
      <c r="H2036" s="1"/>
      <c r="P2036" s="1"/>
      <c r="S2036" s="1"/>
      <c r="Y2036"/>
    </row>
    <row r="2037" spans="4:25" x14ac:dyDescent="0.25">
      <c r="D2037" s="1"/>
      <c r="E2037" s="267"/>
      <c r="H2037" s="1"/>
      <c r="P2037" s="1"/>
      <c r="S2037" s="1"/>
      <c r="Y2037"/>
    </row>
    <row r="2038" spans="4:25" x14ac:dyDescent="0.25">
      <c r="D2038" s="1"/>
      <c r="E2038" s="267"/>
      <c r="H2038" s="1"/>
      <c r="P2038" s="1"/>
      <c r="S2038" s="1"/>
      <c r="Y2038"/>
    </row>
    <row r="2039" spans="4:25" x14ac:dyDescent="0.25">
      <c r="D2039" s="1"/>
      <c r="E2039" s="267"/>
      <c r="H2039" s="1"/>
      <c r="P2039" s="1"/>
      <c r="S2039" s="1"/>
      <c r="Y2039"/>
    </row>
    <row r="2040" spans="4:25" x14ac:dyDescent="0.25">
      <c r="D2040" s="1"/>
      <c r="E2040" s="267"/>
      <c r="H2040" s="1"/>
      <c r="P2040" s="1"/>
      <c r="S2040" s="1"/>
      <c r="Y2040"/>
    </row>
    <row r="2041" spans="4:25" x14ac:dyDescent="0.25">
      <c r="D2041" s="1"/>
      <c r="E2041" s="267"/>
      <c r="H2041" s="1"/>
      <c r="P2041" s="1"/>
      <c r="S2041" s="1"/>
      <c r="Y2041"/>
    </row>
    <row r="2042" spans="4:25" x14ac:dyDescent="0.25">
      <c r="D2042" s="1"/>
      <c r="E2042" s="267"/>
      <c r="H2042" s="1"/>
      <c r="P2042" s="1"/>
      <c r="S2042" s="1"/>
      <c r="Y2042"/>
    </row>
    <row r="2043" spans="4:25" x14ac:dyDescent="0.25">
      <c r="D2043" s="1"/>
      <c r="E2043" s="267"/>
      <c r="H2043" s="1"/>
      <c r="P2043" s="1"/>
      <c r="S2043" s="1"/>
      <c r="Y2043"/>
    </row>
    <row r="2044" spans="4:25" x14ac:dyDescent="0.25">
      <c r="D2044" s="1"/>
      <c r="E2044" s="267"/>
      <c r="H2044" s="1"/>
      <c r="P2044" s="1"/>
      <c r="S2044" s="1"/>
      <c r="Y2044"/>
    </row>
    <row r="2045" spans="4:25" x14ac:dyDescent="0.25">
      <c r="D2045" s="1"/>
      <c r="E2045" s="267"/>
      <c r="H2045" s="1"/>
      <c r="P2045" s="1"/>
      <c r="S2045" s="1"/>
      <c r="Y2045"/>
    </row>
    <row r="2046" spans="4:25" x14ac:dyDescent="0.25">
      <c r="D2046" s="1"/>
      <c r="E2046" s="267"/>
      <c r="H2046" s="1"/>
      <c r="P2046" s="1"/>
      <c r="S2046" s="1"/>
      <c r="Y2046"/>
    </row>
    <row r="2047" spans="4:25" x14ac:dyDescent="0.25">
      <c r="D2047" s="1"/>
      <c r="E2047" s="267"/>
      <c r="H2047" s="1"/>
      <c r="P2047" s="1"/>
      <c r="S2047" s="1"/>
      <c r="Y2047"/>
    </row>
    <row r="2048" spans="4:25" x14ac:dyDescent="0.25">
      <c r="D2048" s="1"/>
      <c r="E2048" s="267"/>
      <c r="H2048" s="1"/>
      <c r="P2048" s="1"/>
      <c r="S2048" s="1"/>
      <c r="Y2048"/>
    </row>
    <row r="2049" spans="4:25" x14ac:dyDescent="0.25">
      <c r="D2049" s="1"/>
      <c r="E2049" s="267"/>
      <c r="H2049" s="1"/>
      <c r="P2049" s="1"/>
      <c r="S2049" s="1"/>
      <c r="Y2049"/>
    </row>
    <row r="2050" spans="4:25" x14ac:dyDescent="0.25">
      <c r="D2050" s="1"/>
      <c r="E2050" s="267"/>
      <c r="H2050" s="1"/>
      <c r="P2050" s="1"/>
      <c r="S2050" s="1"/>
      <c r="Y2050"/>
    </row>
    <row r="2051" spans="4:25" x14ac:dyDescent="0.25">
      <c r="D2051" s="1"/>
      <c r="E2051" s="267"/>
      <c r="F2051" s="49"/>
      <c r="H2051" s="1"/>
      <c r="P2051" s="1"/>
      <c r="S2051" s="1"/>
      <c r="Y2051"/>
    </row>
    <row r="2052" spans="4:25" x14ac:dyDescent="0.25">
      <c r="D2052" s="1"/>
      <c r="E2052" s="267"/>
      <c r="F2052" s="49"/>
      <c r="H2052" s="1"/>
      <c r="P2052" s="1"/>
      <c r="S2052" s="1"/>
      <c r="Y2052"/>
    </row>
    <row r="2053" spans="4:25" x14ac:dyDescent="0.25">
      <c r="D2053" s="1"/>
      <c r="E2053" s="267"/>
      <c r="F2053" s="49"/>
      <c r="H2053" s="1"/>
      <c r="P2053" s="1"/>
      <c r="S2053" s="1"/>
      <c r="Y2053"/>
    </row>
    <row r="2054" spans="4:25" x14ac:dyDescent="0.25">
      <c r="D2054" s="1"/>
      <c r="E2054" s="267"/>
      <c r="F2054" s="49"/>
      <c r="H2054" s="1"/>
      <c r="P2054" s="1"/>
      <c r="S2054" s="1"/>
      <c r="Y2054"/>
    </row>
    <row r="2055" spans="4:25" x14ac:dyDescent="0.25">
      <c r="D2055" s="1"/>
      <c r="E2055" s="267"/>
      <c r="F2055" s="49"/>
      <c r="H2055" s="1"/>
      <c r="P2055" s="1"/>
      <c r="S2055" s="1"/>
      <c r="Y2055"/>
    </row>
    <row r="2056" spans="4:25" x14ac:dyDescent="0.25">
      <c r="D2056" s="1"/>
      <c r="E2056" s="267"/>
      <c r="F2056" s="49"/>
      <c r="H2056" s="1"/>
      <c r="P2056" s="1"/>
      <c r="S2056" s="1"/>
      <c r="Y2056"/>
    </row>
    <row r="2057" spans="4:25" x14ac:dyDescent="0.25">
      <c r="D2057" s="1"/>
      <c r="E2057" s="267"/>
      <c r="F2057" s="49"/>
      <c r="H2057" s="1"/>
      <c r="P2057" s="1"/>
      <c r="S2057" s="1"/>
      <c r="Y2057"/>
    </row>
    <row r="2058" spans="4:25" x14ac:dyDescent="0.25">
      <c r="D2058" s="1"/>
      <c r="E2058" s="267"/>
      <c r="F2058" s="49"/>
      <c r="H2058" s="1"/>
      <c r="P2058" s="1"/>
      <c r="S2058" s="1"/>
      <c r="Y2058"/>
    </row>
    <row r="2059" spans="4:25" x14ac:dyDescent="0.25">
      <c r="D2059" s="1"/>
      <c r="E2059" s="267"/>
      <c r="F2059" s="49"/>
      <c r="H2059" s="1"/>
      <c r="P2059" s="1"/>
      <c r="S2059" s="1"/>
      <c r="Y2059"/>
    </row>
    <row r="2060" spans="4:25" x14ac:dyDescent="0.25">
      <c r="D2060" s="1"/>
      <c r="E2060" s="267"/>
      <c r="F2060" s="49"/>
      <c r="H2060" s="1"/>
      <c r="P2060" s="1"/>
      <c r="S2060" s="1"/>
      <c r="Y2060"/>
    </row>
    <row r="2061" spans="4:25" x14ac:dyDescent="0.25">
      <c r="D2061" s="1"/>
      <c r="E2061" s="267"/>
      <c r="F2061" s="49"/>
      <c r="H2061" s="1"/>
      <c r="P2061" s="1"/>
      <c r="S2061" s="1"/>
      <c r="Y2061"/>
    </row>
    <row r="2062" spans="4:25" x14ac:dyDescent="0.25">
      <c r="D2062" s="1"/>
      <c r="E2062" s="267"/>
      <c r="F2062" s="49"/>
      <c r="H2062" s="1"/>
      <c r="P2062" s="1"/>
      <c r="S2062" s="1"/>
      <c r="Y2062"/>
    </row>
    <row r="2063" spans="4:25" x14ac:dyDescent="0.25">
      <c r="D2063" s="1"/>
      <c r="E2063" s="267"/>
      <c r="F2063" s="49"/>
      <c r="H2063" s="1"/>
      <c r="P2063" s="1"/>
      <c r="S2063" s="1"/>
      <c r="Y2063"/>
    </row>
    <row r="2064" spans="4:25" x14ac:dyDescent="0.25">
      <c r="D2064" s="1"/>
      <c r="E2064" s="267"/>
      <c r="F2064" s="49"/>
      <c r="H2064" s="1"/>
      <c r="P2064" s="1"/>
      <c r="S2064" s="1"/>
      <c r="Y2064"/>
    </row>
    <row r="2065" spans="4:25" x14ac:dyDescent="0.25">
      <c r="D2065" s="1"/>
      <c r="E2065" s="267"/>
      <c r="F2065" s="49"/>
      <c r="H2065" s="1"/>
      <c r="P2065" s="1"/>
      <c r="S2065" s="1"/>
      <c r="Y2065"/>
    </row>
    <row r="2066" spans="4:25" x14ac:dyDescent="0.25">
      <c r="D2066" s="1"/>
      <c r="E2066" s="267"/>
      <c r="F2066" s="49"/>
      <c r="H2066" s="1"/>
      <c r="P2066" s="1"/>
      <c r="S2066" s="1"/>
      <c r="Y2066"/>
    </row>
    <row r="2067" spans="4:25" x14ac:dyDescent="0.25">
      <c r="D2067" s="1"/>
      <c r="E2067" s="267"/>
      <c r="F2067" s="49"/>
      <c r="H2067" s="1"/>
      <c r="P2067" s="1"/>
      <c r="S2067" s="1"/>
      <c r="Y2067"/>
    </row>
    <row r="2068" spans="4:25" x14ac:dyDescent="0.25">
      <c r="D2068" s="1"/>
      <c r="E2068" s="267"/>
      <c r="F2068" s="49"/>
      <c r="H2068" s="1"/>
      <c r="P2068" s="1"/>
      <c r="S2068" s="1"/>
      <c r="Y2068"/>
    </row>
    <row r="2069" spans="4:25" x14ac:dyDescent="0.25">
      <c r="D2069" s="1"/>
      <c r="E2069" s="267"/>
      <c r="F2069" s="49"/>
      <c r="H2069" s="1"/>
      <c r="P2069" s="1"/>
      <c r="S2069" s="1"/>
      <c r="Y2069"/>
    </row>
    <row r="2070" spans="4:25" x14ac:dyDescent="0.25">
      <c r="D2070" s="1"/>
      <c r="E2070" s="267"/>
      <c r="F2070" s="49"/>
      <c r="H2070" s="1"/>
      <c r="P2070" s="1"/>
      <c r="S2070" s="1"/>
      <c r="Y2070"/>
    </row>
    <row r="2071" spans="4:25" x14ac:dyDescent="0.25">
      <c r="D2071" s="1"/>
      <c r="E2071" s="267"/>
      <c r="F2071" s="49"/>
      <c r="H2071" s="1"/>
      <c r="P2071" s="1"/>
      <c r="S2071" s="1"/>
      <c r="Y2071"/>
    </row>
    <row r="2072" spans="4:25" x14ac:dyDescent="0.25">
      <c r="D2072" s="1"/>
      <c r="E2072" s="267"/>
      <c r="F2072" s="49"/>
      <c r="H2072" s="1"/>
      <c r="P2072" s="1"/>
      <c r="S2072" s="1"/>
      <c r="Y2072"/>
    </row>
    <row r="2073" spans="4:25" x14ac:dyDescent="0.25">
      <c r="D2073" s="1"/>
      <c r="E2073" s="267"/>
      <c r="F2073" s="49"/>
      <c r="H2073" s="1"/>
      <c r="P2073" s="1"/>
      <c r="S2073" s="1"/>
      <c r="Y2073"/>
    </row>
    <row r="2074" spans="4:25" x14ac:dyDescent="0.25">
      <c r="D2074" s="1"/>
      <c r="E2074" s="267"/>
      <c r="H2074" s="1"/>
      <c r="P2074" s="1"/>
      <c r="S2074" s="1"/>
      <c r="Y2074"/>
    </row>
    <row r="2075" spans="4:25" x14ac:dyDescent="0.25">
      <c r="D2075" s="1"/>
      <c r="E2075" s="267"/>
      <c r="H2075" s="1"/>
      <c r="P2075" s="1"/>
      <c r="S2075" s="1"/>
      <c r="Y2075"/>
    </row>
    <row r="2076" spans="4:25" x14ac:dyDescent="0.25">
      <c r="D2076" s="1"/>
      <c r="E2076" s="267"/>
      <c r="H2076" s="1"/>
      <c r="P2076" s="1"/>
      <c r="S2076" s="1"/>
      <c r="Y2076"/>
    </row>
    <row r="2077" spans="4:25" x14ac:dyDescent="0.25">
      <c r="D2077" s="1"/>
      <c r="E2077" s="267"/>
      <c r="H2077" s="1"/>
      <c r="P2077" s="1"/>
      <c r="S2077" s="1"/>
      <c r="Y2077"/>
    </row>
    <row r="2078" spans="4:25" x14ac:dyDescent="0.25">
      <c r="D2078" s="1"/>
      <c r="E2078" s="267"/>
      <c r="H2078" s="1"/>
      <c r="P2078" s="1"/>
      <c r="S2078" s="1"/>
      <c r="Y2078"/>
    </row>
    <row r="2079" spans="4:25" x14ac:dyDescent="0.25">
      <c r="D2079" s="1"/>
      <c r="E2079" s="267"/>
      <c r="H2079" s="1"/>
      <c r="P2079" s="1"/>
      <c r="S2079" s="1"/>
      <c r="Y2079"/>
    </row>
    <row r="2080" spans="4:25" x14ac:dyDescent="0.25">
      <c r="D2080" s="1"/>
      <c r="E2080" s="267"/>
      <c r="H2080" s="1"/>
      <c r="P2080" s="1"/>
      <c r="S2080" s="1"/>
      <c r="Y2080"/>
    </row>
    <row r="2081" spans="4:25" x14ac:dyDescent="0.25">
      <c r="D2081" s="1"/>
      <c r="E2081" s="267"/>
      <c r="H2081" s="1"/>
      <c r="P2081" s="1"/>
      <c r="S2081" s="1"/>
      <c r="Y2081"/>
    </row>
    <row r="2082" spans="4:25" x14ac:dyDescent="0.25">
      <c r="D2082" s="1"/>
      <c r="E2082" s="267"/>
      <c r="H2082" s="1"/>
      <c r="P2082" s="1"/>
      <c r="S2082" s="1"/>
      <c r="Y2082"/>
    </row>
    <row r="2083" spans="4:25" x14ac:dyDescent="0.25">
      <c r="D2083" s="1"/>
      <c r="E2083" s="267"/>
      <c r="H2083" s="1"/>
      <c r="P2083" s="1"/>
      <c r="S2083" s="1"/>
      <c r="Y2083"/>
    </row>
    <row r="2084" spans="4:25" x14ac:dyDescent="0.25">
      <c r="D2084" s="1"/>
      <c r="E2084" s="267"/>
      <c r="H2084" s="1"/>
      <c r="P2084" s="1"/>
      <c r="S2084" s="1"/>
      <c r="Y2084"/>
    </row>
    <row r="2085" spans="4:25" x14ac:dyDescent="0.25">
      <c r="D2085" s="1"/>
      <c r="E2085" s="267"/>
      <c r="H2085" s="1"/>
      <c r="P2085" s="1"/>
      <c r="S2085" s="1"/>
      <c r="Y2085"/>
    </row>
    <row r="2086" spans="4:25" x14ac:dyDescent="0.25">
      <c r="D2086" s="1"/>
      <c r="E2086" s="267"/>
      <c r="H2086" s="1"/>
      <c r="P2086" s="1"/>
      <c r="S2086" s="1"/>
      <c r="Y2086"/>
    </row>
    <row r="2087" spans="4:25" x14ac:dyDescent="0.25">
      <c r="D2087" s="1"/>
      <c r="E2087" s="267"/>
      <c r="H2087" s="1"/>
      <c r="P2087" s="1"/>
      <c r="S2087" s="1"/>
      <c r="Y2087"/>
    </row>
    <row r="2088" spans="4:25" x14ac:dyDescent="0.25">
      <c r="D2088" s="1"/>
      <c r="E2088" s="267"/>
      <c r="F2088" s="49"/>
      <c r="H2088" s="1"/>
      <c r="P2088" s="1"/>
      <c r="S2088" s="1"/>
      <c r="Y2088"/>
    </row>
    <row r="2089" spans="4:25" x14ac:dyDescent="0.25">
      <c r="D2089" s="1"/>
      <c r="E2089" s="267"/>
      <c r="F2089" s="49"/>
      <c r="H2089" s="1"/>
      <c r="P2089" s="1"/>
      <c r="S2089" s="1"/>
      <c r="Y2089"/>
    </row>
    <row r="2090" spans="4:25" x14ac:dyDescent="0.25">
      <c r="D2090" s="1"/>
      <c r="E2090" s="267"/>
      <c r="F2090" s="49"/>
      <c r="H2090" s="1"/>
      <c r="P2090" s="1"/>
      <c r="S2090" s="1"/>
      <c r="Y2090"/>
    </row>
    <row r="2091" spans="4:25" x14ac:dyDescent="0.25">
      <c r="D2091" s="1"/>
      <c r="E2091" s="267"/>
      <c r="F2091" s="49"/>
      <c r="H2091" s="1"/>
      <c r="P2091" s="1"/>
      <c r="S2091" s="1"/>
      <c r="Y2091"/>
    </row>
    <row r="2092" spans="4:25" x14ac:dyDescent="0.25">
      <c r="D2092" s="1"/>
      <c r="E2092" s="267"/>
      <c r="F2092" s="49"/>
      <c r="H2092" s="1"/>
      <c r="P2092" s="1"/>
      <c r="S2092" s="1"/>
      <c r="Y2092"/>
    </row>
    <row r="2093" spans="4:25" x14ac:dyDescent="0.25">
      <c r="D2093" s="1"/>
      <c r="E2093" s="267"/>
      <c r="F2093" s="49"/>
      <c r="H2093" s="1"/>
      <c r="P2093" s="1"/>
      <c r="S2093" s="1"/>
      <c r="Y2093"/>
    </row>
    <row r="2094" spans="4:25" x14ac:dyDescent="0.25">
      <c r="D2094" s="1"/>
      <c r="E2094" s="267"/>
      <c r="F2094" s="49"/>
      <c r="H2094" s="1"/>
      <c r="P2094" s="1"/>
      <c r="S2094" s="1"/>
      <c r="Y2094"/>
    </row>
    <row r="2095" spans="4:25" x14ac:dyDescent="0.25">
      <c r="D2095" s="1"/>
      <c r="E2095" s="267"/>
      <c r="F2095" s="49"/>
      <c r="H2095" s="1"/>
      <c r="P2095" s="1"/>
      <c r="S2095" s="1"/>
      <c r="Y2095"/>
    </row>
    <row r="2096" spans="4:25" x14ac:dyDescent="0.25">
      <c r="D2096" s="1"/>
      <c r="E2096" s="267"/>
      <c r="F2096" s="49"/>
      <c r="H2096" s="1"/>
      <c r="P2096" s="1"/>
      <c r="S2096" s="1"/>
      <c r="Y2096"/>
    </row>
    <row r="2097" spans="4:25" x14ac:dyDescent="0.25">
      <c r="D2097" s="1"/>
      <c r="E2097" s="267"/>
      <c r="F2097" s="49"/>
      <c r="H2097" s="1"/>
      <c r="P2097" s="1"/>
      <c r="S2097" s="1"/>
      <c r="Y2097"/>
    </row>
    <row r="2098" spans="4:25" x14ac:dyDescent="0.25">
      <c r="D2098" s="1"/>
      <c r="E2098" s="267"/>
      <c r="F2098" s="49"/>
      <c r="H2098" s="1"/>
      <c r="P2098" s="1"/>
      <c r="S2098" s="1"/>
      <c r="Y2098"/>
    </row>
    <row r="2099" spans="4:25" x14ac:dyDescent="0.25">
      <c r="D2099" s="1"/>
      <c r="E2099" s="267"/>
      <c r="F2099" s="49"/>
      <c r="H2099" s="1"/>
      <c r="P2099" s="1"/>
      <c r="S2099" s="1"/>
      <c r="Y2099"/>
    </row>
    <row r="2100" spans="4:25" x14ac:dyDescent="0.25">
      <c r="D2100" s="1"/>
      <c r="E2100" s="267"/>
      <c r="F2100" s="49"/>
      <c r="H2100" s="1"/>
      <c r="P2100" s="1"/>
      <c r="S2100" s="1"/>
      <c r="Y2100"/>
    </row>
    <row r="2101" spans="4:25" x14ac:dyDescent="0.25">
      <c r="D2101" s="1"/>
      <c r="E2101" s="267"/>
      <c r="F2101" s="49"/>
      <c r="H2101" s="1"/>
      <c r="P2101" s="1"/>
      <c r="S2101" s="1"/>
      <c r="Y2101"/>
    </row>
    <row r="2102" spans="4:25" x14ac:dyDescent="0.25">
      <c r="D2102" s="1"/>
      <c r="E2102" s="267"/>
      <c r="F2102" s="49"/>
      <c r="H2102" s="1"/>
      <c r="P2102" s="1"/>
      <c r="S2102" s="1"/>
      <c r="Y2102"/>
    </row>
    <row r="2103" spans="4:25" x14ac:dyDescent="0.25">
      <c r="D2103" s="1"/>
      <c r="E2103" s="267"/>
      <c r="F2103" s="49"/>
      <c r="H2103" s="1"/>
      <c r="P2103" s="1"/>
      <c r="S2103" s="1"/>
      <c r="Y2103"/>
    </row>
    <row r="2104" spans="4:25" x14ac:dyDescent="0.25">
      <c r="D2104" s="1"/>
      <c r="E2104" s="267"/>
      <c r="F2104" s="49"/>
      <c r="H2104" s="1"/>
      <c r="P2104" s="1"/>
      <c r="S2104" s="1"/>
      <c r="Y2104"/>
    </row>
    <row r="2105" spans="4:25" x14ac:dyDescent="0.25">
      <c r="D2105" s="1"/>
      <c r="E2105" s="267"/>
      <c r="F2105" s="49"/>
      <c r="H2105" s="1"/>
      <c r="P2105" s="1"/>
      <c r="S2105" s="1"/>
      <c r="Y2105"/>
    </row>
    <row r="2106" spans="4:25" x14ac:dyDescent="0.25">
      <c r="D2106" s="1"/>
      <c r="E2106" s="267"/>
      <c r="F2106" s="49"/>
      <c r="H2106" s="1"/>
      <c r="P2106" s="1"/>
      <c r="S2106" s="1"/>
      <c r="Y2106"/>
    </row>
    <row r="2107" spans="4:25" x14ac:dyDescent="0.25">
      <c r="D2107" s="1"/>
      <c r="E2107" s="267"/>
      <c r="F2107" s="49"/>
      <c r="H2107" s="1"/>
      <c r="P2107" s="1"/>
      <c r="S2107" s="1"/>
      <c r="Y2107"/>
    </row>
    <row r="2108" spans="4:25" x14ac:dyDescent="0.25">
      <c r="D2108" s="1"/>
      <c r="E2108" s="267"/>
      <c r="F2108" s="49"/>
      <c r="H2108" s="1"/>
      <c r="P2108" s="1"/>
      <c r="S2108" s="1"/>
      <c r="Y2108"/>
    </row>
    <row r="2109" spans="4:25" x14ac:dyDescent="0.25">
      <c r="D2109" s="1"/>
      <c r="E2109" s="267"/>
      <c r="F2109" s="49"/>
      <c r="H2109" s="1"/>
      <c r="P2109" s="1"/>
      <c r="S2109" s="1"/>
      <c r="Y2109"/>
    </row>
    <row r="2110" spans="4:25" x14ac:dyDescent="0.25">
      <c r="D2110" s="1"/>
      <c r="E2110" s="267"/>
      <c r="F2110" s="49"/>
      <c r="H2110" s="1"/>
      <c r="P2110" s="1"/>
      <c r="S2110" s="1"/>
      <c r="Y2110"/>
    </row>
    <row r="2111" spans="4:25" x14ac:dyDescent="0.25">
      <c r="D2111" s="1"/>
      <c r="E2111" s="267"/>
      <c r="H2111" s="1"/>
      <c r="P2111" s="1"/>
      <c r="S2111" s="1"/>
      <c r="Y2111"/>
    </row>
    <row r="2112" spans="4:25" x14ac:dyDescent="0.25">
      <c r="D2112" s="1"/>
      <c r="E2112" s="267"/>
      <c r="H2112" s="1"/>
      <c r="P2112" s="1"/>
      <c r="S2112" s="1"/>
      <c r="Y2112"/>
    </row>
    <row r="2113" spans="4:25" x14ac:dyDescent="0.25">
      <c r="D2113" s="1"/>
      <c r="E2113" s="267"/>
      <c r="H2113" s="1"/>
      <c r="P2113" s="1"/>
      <c r="S2113" s="1"/>
      <c r="Y2113"/>
    </row>
    <row r="2114" spans="4:25" x14ac:dyDescent="0.25">
      <c r="D2114" s="1"/>
      <c r="E2114" s="267"/>
      <c r="H2114" s="1"/>
      <c r="P2114" s="1"/>
      <c r="S2114" s="1"/>
      <c r="Y2114"/>
    </row>
    <row r="2115" spans="4:25" x14ac:dyDescent="0.25">
      <c r="D2115" s="1"/>
      <c r="E2115" s="267"/>
      <c r="H2115" s="1"/>
      <c r="P2115" s="1"/>
      <c r="S2115" s="1"/>
      <c r="Y2115"/>
    </row>
    <row r="2116" spans="4:25" x14ac:dyDescent="0.25">
      <c r="D2116" s="1"/>
      <c r="E2116" s="267"/>
      <c r="H2116" s="1"/>
      <c r="P2116" s="1"/>
      <c r="S2116" s="1"/>
      <c r="Y2116"/>
    </row>
    <row r="2117" spans="4:25" x14ac:dyDescent="0.25">
      <c r="D2117" s="1"/>
      <c r="E2117" s="267"/>
      <c r="H2117" s="1"/>
      <c r="P2117" s="1"/>
      <c r="S2117" s="1"/>
      <c r="Y2117"/>
    </row>
    <row r="2118" spans="4:25" x14ac:dyDescent="0.25">
      <c r="D2118" s="1"/>
      <c r="E2118" s="267"/>
      <c r="H2118" s="1"/>
      <c r="P2118" s="1"/>
      <c r="S2118" s="1"/>
      <c r="Y2118"/>
    </row>
    <row r="2119" spans="4:25" x14ac:dyDescent="0.25">
      <c r="D2119" s="1"/>
      <c r="E2119" s="267"/>
      <c r="H2119" s="1"/>
      <c r="P2119" s="1"/>
      <c r="S2119" s="1"/>
      <c r="Y2119"/>
    </row>
    <row r="2120" spans="4:25" x14ac:dyDescent="0.25">
      <c r="D2120" s="1"/>
      <c r="E2120" s="267"/>
      <c r="H2120" s="1"/>
      <c r="P2120" s="1"/>
      <c r="S2120" s="1"/>
      <c r="Y2120"/>
    </row>
    <row r="2121" spans="4:25" x14ac:dyDescent="0.25">
      <c r="D2121" s="1"/>
      <c r="E2121" s="267"/>
      <c r="H2121" s="1"/>
      <c r="P2121" s="1"/>
      <c r="S2121" s="1"/>
      <c r="Y2121"/>
    </row>
    <row r="2122" spans="4:25" x14ac:dyDescent="0.25">
      <c r="D2122" s="1"/>
      <c r="E2122" s="267"/>
      <c r="H2122" s="1"/>
      <c r="P2122" s="1"/>
      <c r="S2122" s="1"/>
      <c r="Y2122"/>
    </row>
    <row r="2123" spans="4:25" x14ac:dyDescent="0.25">
      <c r="D2123" s="1"/>
      <c r="E2123" s="267"/>
      <c r="H2123" s="1"/>
      <c r="P2123" s="1"/>
      <c r="S2123" s="1"/>
      <c r="Y2123"/>
    </row>
    <row r="2124" spans="4:25" x14ac:dyDescent="0.25">
      <c r="D2124" s="1"/>
      <c r="E2124" s="267"/>
      <c r="H2124" s="1"/>
      <c r="P2124" s="1"/>
      <c r="S2124" s="1"/>
      <c r="Y2124"/>
    </row>
    <row r="2125" spans="4:25" x14ac:dyDescent="0.25">
      <c r="D2125" s="1"/>
      <c r="E2125" s="267"/>
      <c r="F2125" s="49"/>
      <c r="H2125" s="1"/>
      <c r="P2125" s="1"/>
      <c r="S2125" s="1"/>
      <c r="Y2125"/>
    </row>
    <row r="2126" spans="4:25" x14ac:dyDescent="0.25">
      <c r="D2126" s="1"/>
      <c r="E2126" s="267"/>
      <c r="F2126" s="49"/>
      <c r="H2126" s="1"/>
      <c r="P2126" s="1"/>
      <c r="S2126" s="1"/>
      <c r="Y2126"/>
    </row>
    <row r="2127" spans="4:25" x14ac:dyDescent="0.25">
      <c r="D2127" s="1"/>
      <c r="E2127" s="267"/>
      <c r="F2127" s="49"/>
      <c r="H2127" s="1"/>
      <c r="P2127" s="1"/>
      <c r="S2127" s="1"/>
      <c r="Y2127"/>
    </row>
    <row r="2128" spans="4:25" x14ac:dyDescent="0.25">
      <c r="D2128" s="1"/>
      <c r="E2128" s="267"/>
      <c r="F2128" s="49"/>
      <c r="H2128" s="1"/>
      <c r="P2128" s="1"/>
      <c r="S2128" s="1"/>
      <c r="Y2128"/>
    </row>
    <row r="2129" spans="4:25" x14ac:dyDescent="0.25">
      <c r="D2129" s="1"/>
      <c r="E2129" s="267"/>
      <c r="F2129" s="49"/>
      <c r="H2129" s="1"/>
      <c r="P2129" s="1"/>
      <c r="S2129" s="1"/>
      <c r="Y2129"/>
    </row>
    <row r="2130" spans="4:25" x14ac:dyDescent="0.25">
      <c r="D2130" s="1"/>
      <c r="E2130" s="267"/>
      <c r="F2130" s="49"/>
      <c r="H2130" s="1"/>
      <c r="P2130" s="1"/>
      <c r="S2130" s="1"/>
      <c r="Y2130"/>
    </row>
    <row r="2131" spans="4:25" x14ac:dyDescent="0.25">
      <c r="D2131" s="1"/>
      <c r="E2131" s="267"/>
      <c r="F2131" s="49"/>
      <c r="H2131" s="1"/>
      <c r="P2131" s="1"/>
      <c r="S2131" s="1"/>
      <c r="Y2131"/>
    </row>
    <row r="2132" spans="4:25" x14ac:dyDescent="0.25">
      <c r="D2132" s="1"/>
      <c r="E2132" s="267"/>
      <c r="F2132" s="49"/>
      <c r="H2132" s="1"/>
      <c r="P2132" s="1"/>
      <c r="S2132" s="1"/>
      <c r="Y2132"/>
    </row>
    <row r="2133" spans="4:25" x14ac:dyDescent="0.25">
      <c r="D2133" s="1"/>
      <c r="E2133" s="267"/>
      <c r="F2133" s="49"/>
      <c r="H2133" s="1"/>
      <c r="P2133" s="1"/>
      <c r="S2133" s="1"/>
      <c r="Y2133"/>
    </row>
    <row r="2134" spans="4:25" x14ac:dyDescent="0.25">
      <c r="D2134" s="1"/>
      <c r="E2134" s="267"/>
      <c r="F2134" s="49"/>
      <c r="H2134" s="1"/>
      <c r="P2134" s="1"/>
      <c r="S2134" s="1"/>
      <c r="Y2134"/>
    </row>
    <row r="2135" spans="4:25" x14ac:dyDescent="0.25">
      <c r="D2135" s="1"/>
      <c r="E2135" s="267"/>
      <c r="F2135" s="49"/>
      <c r="H2135" s="1"/>
      <c r="P2135" s="1"/>
      <c r="S2135" s="1"/>
      <c r="Y2135"/>
    </row>
    <row r="2136" spans="4:25" x14ac:dyDescent="0.25">
      <c r="D2136" s="1"/>
      <c r="E2136" s="267"/>
      <c r="F2136" s="49"/>
      <c r="H2136" s="1"/>
      <c r="P2136" s="1"/>
      <c r="S2136" s="1"/>
      <c r="Y2136"/>
    </row>
    <row r="2137" spans="4:25" x14ac:dyDescent="0.25">
      <c r="D2137" s="1"/>
      <c r="E2137" s="267"/>
      <c r="F2137" s="49"/>
      <c r="H2137" s="1"/>
      <c r="P2137" s="1"/>
      <c r="S2137" s="1"/>
      <c r="Y2137"/>
    </row>
    <row r="2138" spans="4:25" x14ac:dyDescent="0.25">
      <c r="D2138" s="1"/>
      <c r="E2138" s="267"/>
      <c r="F2138" s="49"/>
      <c r="H2138" s="1"/>
      <c r="P2138" s="1"/>
      <c r="S2138" s="1"/>
      <c r="Y2138"/>
    </row>
    <row r="2139" spans="4:25" x14ac:dyDescent="0.25">
      <c r="D2139" s="1"/>
      <c r="E2139" s="267"/>
      <c r="F2139" s="49"/>
      <c r="H2139" s="1"/>
      <c r="P2139" s="1"/>
      <c r="S2139" s="1"/>
      <c r="Y2139"/>
    </row>
    <row r="2140" spans="4:25" x14ac:dyDescent="0.25">
      <c r="D2140" s="1"/>
      <c r="E2140" s="267"/>
      <c r="F2140" s="49"/>
      <c r="H2140" s="1"/>
      <c r="P2140" s="1"/>
      <c r="S2140" s="1"/>
      <c r="Y2140"/>
    </row>
    <row r="2141" spans="4:25" x14ac:dyDescent="0.25">
      <c r="D2141" s="1"/>
      <c r="E2141" s="267"/>
      <c r="F2141" s="49"/>
      <c r="H2141" s="1"/>
      <c r="P2141" s="1"/>
      <c r="S2141" s="1"/>
      <c r="Y2141"/>
    </row>
    <row r="2142" spans="4:25" x14ac:dyDescent="0.25">
      <c r="D2142" s="1"/>
      <c r="E2142" s="267"/>
      <c r="F2142" s="49"/>
      <c r="H2142" s="1"/>
      <c r="P2142" s="1"/>
      <c r="S2142" s="1"/>
      <c r="Y2142"/>
    </row>
    <row r="2143" spans="4:25" x14ac:dyDescent="0.25">
      <c r="D2143" s="1"/>
      <c r="E2143" s="267"/>
      <c r="F2143" s="49"/>
      <c r="H2143" s="1"/>
      <c r="P2143" s="1"/>
      <c r="S2143" s="1"/>
      <c r="Y2143"/>
    </row>
    <row r="2144" spans="4:25" x14ac:dyDescent="0.25">
      <c r="D2144" s="1"/>
      <c r="E2144" s="267"/>
      <c r="F2144" s="49"/>
      <c r="H2144" s="1"/>
      <c r="P2144" s="1"/>
      <c r="S2144" s="1"/>
      <c r="Y2144"/>
    </row>
    <row r="2145" spans="4:25" x14ac:dyDescent="0.25">
      <c r="D2145" s="1"/>
      <c r="E2145" s="267"/>
      <c r="F2145" s="49"/>
      <c r="H2145" s="1"/>
      <c r="P2145" s="1"/>
      <c r="S2145" s="1"/>
      <c r="Y2145"/>
    </row>
    <row r="2146" spans="4:25" x14ac:dyDescent="0.25">
      <c r="D2146" s="1"/>
      <c r="E2146" s="267"/>
      <c r="F2146" s="49"/>
      <c r="H2146" s="1"/>
      <c r="P2146" s="1"/>
      <c r="S2146" s="1"/>
      <c r="Y2146"/>
    </row>
    <row r="2147" spans="4:25" x14ac:dyDescent="0.25">
      <c r="D2147" s="1"/>
      <c r="E2147" s="267"/>
      <c r="F2147" s="49"/>
      <c r="H2147" s="1"/>
      <c r="P2147" s="1"/>
      <c r="S2147" s="1"/>
      <c r="Y2147"/>
    </row>
    <row r="2148" spans="4:25" x14ac:dyDescent="0.25">
      <c r="D2148" s="1"/>
      <c r="E2148" s="267"/>
      <c r="H2148" s="1"/>
      <c r="P2148" s="1"/>
      <c r="S2148" s="1"/>
      <c r="Y2148"/>
    </row>
    <row r="2149" spans="4:25" x14ac:dyDescent="0.25">
      <c r="D2149" s="1"/>
      <c r="E2149" s="267"/>
      <c r="H2149" s="1"/>
      <c r="P2149" s="1"/>
      <c r="S2149" s="1"/>
      <c r="Y2149"/>
    </row>
    <row r="2150" spans="4:25" x14ac:dyDescent="0.25">
      <c r="D2150" s="1"/>
      <c r="E2150" s="267"/>
      <c r="H2150" s="1"/>
      <c r="P2150" s="1"/>
      <c r="S2150" s="1"/>
      <c r="Y2150"/>
    </row>
    <row r="2151" spans="4:25" x14ac:dyDescent="0.25">
      <c r="D2151" s="1"/>
      <c r="E2151" s="267"/>
      <c r="H2151" s="1"/>
      <c r="P2151" s="1"/>
      <c r="S2151" s="1"/>
      <c r="Y2151"/>
    </row>
    <row r="2152" spans="4:25" x14ac:dyDescent="0.25">
      <c r="D2152" s="1"/>
      <c r="E2152" s="267"/>
      <c r="H2152" s="1"/>
      <c r="P2152" s="1"/>
      <c r="S2152" s="1"/>
      <c r="Y2152"/>
    </row>
    <row r="2153" spans="4:25" x14ac:dyDescent="0.25">
      <c r="D2153" s="1"/>
      <c r="E2153" s="267"/>
      <c r="H2153" s="1"/>
      <c r="P2153" s="1"/>
      <c r="S2153" s="1"/>
      <c r="Y2153"/>
    </row>
    <row r="2154" spans="4:25" x14ac:dyDescent="0.25">
      <c r="D2154" s="1"/>
      <c r="E2154" s="267"/>
      <c r="H2154" s="1"/>
      <c r="P2154" s="1"/>
      <c r="S2154" s="1"/>
      <c r="Y2154"/>
    </row>
    <row r="2155" spans="4:25" x14ac:dyDescent="0.25">
      <c r="D2155" s="1"/>
      <c r="E2155" s="267"/>
      <c r="H2155" s="1"/>
      <c r="P2155" s="1"/>
      <c r="S2155" s="1"/>
      <c r="Y2155"/>
    </row>
    <row r="2156" spans="4:25" x14ac:dyDescent="0.25">
      <c r="D2156" s="1"/>
      <c r="E2156" s="267"/>
      <c r="H2156" s="1"/>
      <c r="P2156" s="1"/>
      <c r="S2156" s="1"/>
      <c r="Y2156"/>
    </row>
    <row r="2157" spans="4:25" x14ac:dyDescent="0.25">
      <c r="D2157" s="1"/>
      <c r="E2157" s="267"/>
      <c r="H2157" s="1"/>
      <c r="P2157" s="1"/>
      <c r="S2157" s="1"/>
      <c r="Y2157"/>
    </row>
    <row r="2158" spans="4:25" x14ac:dyDescent="0.25">
      <c r="D2158" s="1"/>
      <c r="E2158" s="267"/>
      <c r="H2158" s="1"/>
      <c r="P2158" s="1"/>
      <c r="S2158" s="1"/>
      <c r="Y2158"/>
    </row>
    <row r="2159" spans="4:25" x14ac:dyDescent="0.25">
      <c r="D2159" s="1"/>
      <c r="E2159" s="267"/>
      <c r="H2159" s="1"/>
      <c r="P2159" s="1"/>
      <c r="S2159" s="1"/>
      <c r="Y2159"/>
    </row>
    <row r="2160" spans="4:25" x14ac:dyDescent="0.25">
      <c r="D2160" s="1"/>
      <c r="E2160" s="267"/>
      <c r="H2160" s="1"/>
      <c r="P2160" s="1"/>
      <c r="S2160" s="1"/>
      <c r="Y2160"/>
    </row>
    <row r="2161" spans="4:25" x14ac:dyDescent="0.25">
      <c r="D2161" s="1"/>
      <c r="E2161" s="267"/>
      <c r="H2161" s="1"/>
      <c r="P2161" s="1"/>
      <c r="S2161" s="1"/>
      <c r="Y2161"/>
    </row>
    <row r="2162" spans="4:25" x14ac:dyDescent="0.25">
      <c r="D2162" s="1"/>
      <c r="E2162" s="267"/>
      <c r="H2162" s="1"/>
      <c r="P2162" s="1"/>
      <c r="S2162" s="1"/>
      <c r="Y2162"/>
    </row>
    <row r="2163" spans="4:25" x14ac:dyDescent="0.25">
      <c r="D2163" s="1"/>
      <c r="E2163" s="267"/>
      <c r="F2163" s="49"/>
      <c r="H2163" s="1"/>
      <c r="P2163" s="1"/>
      <c r="S2163" s="1"/>
      <c r="Y2163"/>
    </row>
    <row r="2164" spans="4:25" x14ac:dyDescent="0.25">
      <c r="D2164" s="1"/>
      <c r="E2164" s="267"/>
      <c r="F2164" s="49"/>
      <c r="H2164" s="1"/>
      <c r="P2164" s="1"/>
      <c r="S2164" s="1"/>
      <c r="Y2164"/>
    </row>
    <row r="2165" spans="4:25" x14ac:dyDescent="0.25">
      <c r="D2165" s="1"/>
      <c r="E2165" s="267"/>
      <c r="F2165" s="49"/>
      <c r="H2165" s="1"/>
      <c r="P2165" s="1"/>
      <c r="S2165" s="1"/>
      <c r="Y2165"/>
    </row>
    <row r="2166" spans="4:25" x14ac:dyDescent="0.25">
      <c r="D2166" s="1"/>
      <c r="E2166" s="267"/>
      <c r="F2166" s="49"/>
      <c r="H2166" s="1"/>
      <c r="P2166" s="1"/>
      <c r="S2166" s="1"/>
      <c r="Y2166"/>
    </row>
    <row r="2167" spans="4:25" x14ac:dyDescent="0.25">
      <c r="D2167" s="1"/>
      <c r="E2167" s="267"/>
      <c r="F2167" s="49"/>
      <c r="H2167" s="1"/>
      <c r="P2167" s="1"/>
      <c r="S2167" s="1"/>
      <c r="Y2167"/>
    </row>
    <row r="2168" spans="4:25" x14ac:dyDescent="0.25">
      <c r="D2168" s="1"/>
      <c r="E2168" s="267"/>
      <c r="F2168" s="49"/>
      <c r="H2168" s="1"/>
      <c r="P2168" s="1"/>
      <c r="S2168" s="1"/>
      <c r="Y2168"/>
    </row>
    <row r="2169" spans="4:25" x14ac:dyDescent="0.25">
      <c r="D2169" s="1"/>
      <c r="E2169" s="267"/>
      <c r="F2169" s="49"/>
      <c r="H2169" s="1"/>
      <c r="P2169" s="1"/>
      <c r="S2169" s="1"/>
      <c r="Y2169"/>
    </row>
    <row r="2170" spans="4:25" x14ac:dyDescent="0.25">
      <c r="D2170" s="1"/>
      <c r="E2170" s="267"/>
      <c r="F2170" s="49"/>
      <c r="H2170" s="1"/>
      <c r="P2170" s="1"/>
      <c r="S2170" s="1"/>
      <c r="Y2170"/>
    </row>
    <row r="2171" spans="4:25" x14ac:dyDescent="0.25">
      <c r="D2171" s="1"/>
      <c r="E2171" s="267"/>
      <c r="F2171" s="49"/>
      <c r="H2171" s="1"/>
      <c r="P2171" s="1"/>
      <c r="S2171" s="1"/>
      <c r="Y2171"/>
    </row>
    <row r="2172" spans="4:25" x14ac:dyDescent="0.25">
      <c r="D2172" s="1"/>
      <c r="E2172" s="267"/>
      <c r="F2172" s="49"/>
      <c r="H2172" s="1"/>
      <c r="P2172" s="1"/>
      <c r="S2172" s="1"/>
      <c r="Y2172"/>
    </row>
    <row r="2173" spans="4:25" x14ac:dyDescent="0.25">
      <c r="D2173" s="1"/>
      <c r="E2173" s="267"/>
      <c r="F2173" s="49"/>
      <c r="H2173" s="1"/>
      <c r="P2173" s="1"/>
      <c r="S2173" s="1"/>
      <c r="Y2173"/>
    </row>
    <row r="2174" spans="4:25" x14ac:dyDescent="0.25">
      <c r="D2174" s="1"/>
      <c r="E2174" s="267"/>
      <c r="F2174" s="49"/>
      <c r="H2174" s="1"/>
      <c r="P2174" s="1"/>
      <c r="S2174" s="1"/>
      <c r="Y2174"/>
    </row>
    <row r="2175" spans="4:25" x14ac:dyDescent="0.25">
      <c r="D2175" s="1"/>
      <c r="E2175" s="267"/>
      <c r="F2175" s="49"/>
      <c r="H2175" s="1"/>
      <c r="P2175" s="1"/>
      <c r="S2175" s="1"/>
      <c r="Y2175"/>
    </row>
    <row r="2176" spans="4:25" x14ac:dyDescent="0.25">
      <c r="D2176" s="1"/>
      <c r="E2176" s="267"/>
      <c r="F2176" s="49"/>
      <c r="H2176" s="1"/>
      <c r="P2176" s="1"/>
      <c r="S2176" s="1"/>
      <c r="Y2176"/>
    </row>
    <row r="2177" spans="4:25" x14ac:dyDescent="0.25">
      <c r="D2177" s="1"/>
      <c r="E2177" s="267"/>
      <c r="F2177" s="49"/>
      <c r="H2177" s="1"/>
      <c r="P2177" s="1"/>
      <c r="S2177" s="1"/>
      <c r="Y2177"/>
    </row>
    <row r="2178" spans="4:25" x14ac:dyDescent="0.25">
      <c r="D2178" s="1"/>
      <c r="E2178" s="267"/>
      <c r="F2178" s="49"/>
      <c r="H2178" s="1"/>
      <c r="P2178" s="1"/>
      <c r="S2178" s="1"/>
      <c r="Y2178"/>
    </row>
    <row r="2179" spans="4:25" x14ac:dyDescent="0.25">
      <c r="D2179" s="1"/>
      <c r="E2179" s="267"/>
      <c r="F2179" s="49"/>
      <c r="H2179" s="1"/>
      <c r="P2179" s="1"/>
      <c r="S2179" s="1"/>
      <c r="Y2179"/>
    </row>
    <row r="2180" spans="4:25" x14ac:dyDescent="0.25">
      <c r="D2180" s="1"/>
      <c r="E2180" s="267"/>
      <c r="F2180" s="49"/>
      <c r="H2180" s="1"/>
      <c r="P2180" s="1"/>
      <c r="S2180" s="1"/>
      <c r="Y2180"/>
    </row>
    <row r="2181" spans="4:25" x14ac:dyDescent="0.25">
      <c r="D2181" s="1"/>
      <c r="E2181" s="267"/>
      <c r="F2181" s="49"/>
      <c r="H2181" s="1"/>
      <c r="P2181" s="1"/>
      <c r="S2181" s="1"/>
      <c r="Y2181"/>
    </row>
    <row r="2182" spans="4:25" x14ac:dyDescent="0.25">
      <c r="D2182" s="1"/>
      <c r="E2182" s="267"/>
      <c r="F2182" s="49"/>
      <c r="H2182" s="1"/>
      <c r="P2182" s="1"/>
      <c r="S2182" s="1"/>
      <c r="Y2182"/>
    </row>
    <row r="2183" spans="4:25" x14ac:dyDescent="0.25">
      <c r="D2183" s="1"/>
      <c r="E2183" s="267"/>
      <c r="F2183" s="49"/>
      <c r="H2183" s="1"/>
      <c r="P2183" s="1"/>
      <c r="S2183" s="1"/>
      <c r="Y2183"/>
    </row>
    <row r="2184" spans="4:25" x14ac:dyDescent="0.25">
      <c r="D2184" s="1"/>
      <c r="E2184" s="267"/>
      <c r="F2184" s="49"/>
      <c r="H2184" s="1"/>
      <c r="P2184" s="1"/>
      <c r="S2184" s="1"/>
      <c r="Y2184"/>
    </row>
    <row r="2185" spans="4:25" x14ac:dyDescent="0.25">
      <c r="D2185" s="1"/>
      <c r="E2185" s="267"/>
      <c r="F2185" s="49"/>
      <c r="H2185" s="1"/>
      <c r="P2185" s="1"/>
      <c r="S2185" s="1"/>
      <c r="Y2185"/>
    </row>
    <row r="2186" spans="4:25" x14ac:dyDescent="0.25">
      <c r="D2186" s="1"/>
      <c r="E2186" s="267"/>
      <c r="F2186" s="49"/>
      <c r="H2186" s="1"/>
      <c r="P2186" s="1"/>
      <c r="S2186" s="1"/>
      <c r="Y2186"/>
    </row>
    <row r="2187" spans="4:25" x14ac:dyDescent="0.25">
      <c r="D2187" s="1"/>
      <c r="H2187" s="1"/>
      <c r="P2187" s="1"/>
      <c r="S2187" s="1"/>
      <c r="Y2187"/>
    </row>
    <row r="2188" spans="4:25" x14ac:dyDescent="0.25">
      <c r="D2188" s="1"/>
      <c r="H2188" s="1"/>
      <c r="P2188" s="1"/>
      <c r="S2188" s="1"/>
      <c r="Y2188"/>
    </row>
    <row r="2189" spans="4:25" x14ac:dyDescent="0.25">
      <c r="D2189" s="1"/>
      <c r="H2189" s="1"/>
      <c r="P2189" s="1"/>
      <c r="S2189" s="1"/>
      <c r="Y2189"/>
    </row>
    <row r="2190" spans="4:25" x14ac:dyDescent="0.25">
      <c r="D2190" s="1"/>
      <c r="H2190" s="1"/>
      <c r="P2190" s="1"/>
      <c r="S2190" s="1"/>
      <c r="Y2190"/>
    </row>
    <row r="2191" spans="4:25" x14ac:dyDescent="0.25">
      <c r="D2191" s="1"/>
      <c r="H2191" s="1"/>
      <c r="P2191" s="1"/>
      <c r="S2191" s="1"/>
      <c r="Y2191"/>
    </row>
    <row r="2192" spans="4:25" x14ac:dyDescent="0.25">
      <c r="D2192" s="1"/>
      <c r="H2192" s="1"/>
      <c r="P2192" s="1"/>
      <c r="S2192" s="1"/>
      <c r="Y2192"/>
    </row>
    <row r="2193" spans="4:25" x14ac:dyDescent="0.25">
      <c r="D2193" s="1"/>
      <c r="H2193" s="1"/>
      <c r="P2193" s="1"/>
      <c r="S2193" s="1"/>
      <c r="Y2193"/>
    </row>
    <row r="2194" spans="4:25" x14ac:dyDescent="0.25">
      <c r="D2194" s="1"/>
      <c r="H2194" s="1"/>
      <c r="P2194" s="1"/>
      <c r="S2194" s="1"/>
      <c r="Y2194"/>
    </row>
    <row r="2195" spans="4:25" x14ac:dyDescent="0.25">
      <c r="D2195" s="1"/>
      <c r="H2195" s="1"/>
      <c r="P2195" s="1"/>
      <c r="S2195" s="1"/>
      <c r="Y2195"/>
    </row>
    <row r="2196" spans="4:25" x14ac:dyDescent="0.25">
      <c r="D2196" s="1"/>
      <c r="H2196" s="1"/>
      <c r="P2196" s="1"/>
      <c r="S2196" s="1"/>
      <c r="Y2196"/>
    </row>
    <row r="2197" spans="4:25" x14ac:dyDescent="0.25">
      <c r="D2197" s="1"/>
      <c r="H2197" s="1"/>
      <c r="P2197" s="1"/>
      <c r="S2197" s="1"/>
      <c r="Y2197"/>
    </row>
    <row r="2198" spans="4:25" x14ac:dyDescent="0.25">
      <c r="D2198" s="1"/>
      <c r="H2198" s="1"/>
      <c r="P2198" s="1"/>
      <c r="S2198" s="1"/>
      <c r="Y2198"/>
    </row>
    <row r="2199" spans="4:25" x14ac:dyDescent="0.25">
      <c r="D2199" s="1"/>
      <c r="H2199" s="1"/>
      <c r="P2199" s="1"/>
      <c r="S2199" s="1"/>
      <c r="Y2199"/>
    </row>
    <row r="2200" spans="4:25" x14ac:dyDescent="0.25">
      <c r="D2200" s="1"/>
      <c r="H2200" s="1"/>
      <c r="P2200" s="1"/>
      <c r="S2200" s="1"/>
      <c r="Y2200"/>
    </row>
    <row r="2201" spans="4:25" x14ac:dyDescent="0.25">
      <c r="D2201" s="1"/>
      <c r="H2201" s="1"/>
      <c r="P2201" s="1"/>
      <c r="S2201" s="1"/>
      <c r="Y2201"/>
    </row>
    <row r="2202" spans="4:25" x14ac:dyDescent="0.25">
      <c r="D2202" s="1"/>
      <c r="F2202" s="49"/>
      <c r="H2202" s="1"/>
      <c r="P2202" s="1"/>
      <c r="S2202" s="1"/>
      <c r="Y2202"/>
    </row>
    <row r="2203" spans="4:25" x14ac:dyDescent="0.25">
      <c r="D2203" s="1"/>
      <c r="F2203" s="49"/>
      <c r="H2203" s="1"/>
      <c r="P2203" s="1"/>
      <c r="S2203" s="1"/>
      <c r="Y2203"/>
    </row>
    <row r="2204" spans="4:25" x14ac:dyDescent="0.25">
      <c r="D2204" s="1"/>
      <c r="F2204" s="49"/>
      <c r="H2204" s="1"/>
      <c r="P2204" s="1"/>
      <c r="S2204" s="1"/>
      <c r="Y2204"/>
    </row>
    <row r="2205" spans="4:25" x14ac:dyDescent="0.25">
      <c r="D2205" s="1"/>
      <c r="F2205" s="49"/>
      <c r="H2205" s="1"/>
      <c r="P2205" s="1"/>
      <c r="S2205" s="1"/>
      <c r="Y2205"/>
    </row>
    <row r="2206" spans="4:25" x14ac:dyDescent="0.25">
      <c r="D2206" s="1"/>
      <c r="F2206" s="49"/>
      <c r="H2206" s="1"/>
      <c r="P2206" s="1"/>
      <c r="S2206" s="1"/>
      <c r="Y2206"/>
    </row>
    <row r="2207" spans="4:25" x14ac:dyDescent="0.25">
      <c r="D2207" s="1"/>
      <c r="F2207" s="49"/>
      <c r="H2207" s="1"/>
      <c r="P2207" s="1"/>
      <c r="S2207" s="1"/>
      <c r="Y2207"/>
    </row>
    <row r="2208" spans="4:25" x14ac:dyDescent="0.25">
      <c r="D2208" s="1"/>
      <c r="F2208" s="49"/>
      <c r="H2208" s="1"/>
      <c r="P2208" s="1"/>
      <c r="S2208" s="1"/>
      <c r="Y2208"/>
    </row>
    <row r="2209" spans="4:25" x14ac:dyDescent="0.25">
      <c r="D2209" s="1"/>
      <c r="F2209" s="49"/>
      <c r="H2209" s="1"/>
      <c r="P2209" s="1"/>
      <c r="S2209" s="1"/>
      <c r="Y2209"/>
    </row>
    <row r="2210" spans="4:25" x14ac:dyDescent="0.25">
      <c r="D2210" s="1"/>
      <c r="F2210" s="49"/>
      <c r="H2210" s="1"/>
      <c r="P2210" s="1"/>
      <c r="S2210" s="1"/>
      <c r="Y2210"/>
    </row>
    <row r="2211" spans="4:25" x14ac:dyDescent="0.25">
      <c r="D2211" s="1"/>
      <c r="F2211" s="49"/>
      <c r="H2211" s="1"/>
      <c r="P2211" s="1"/>
      <c r="S2211" s="1"/>
      <c r="Y2211"/>
    </row>
    <row r="2212" spans="4:25" x14ac:dyDescent="0.25">
      <c r="D2212" s="1"/>
      <c r="F2212" s="49"/>
      <c r="H2212" s="1"/>
      <c r="P2212" s="1"/>
      <c r="S2212" s="1"/>
      <c r="Y2212"/>
    </row>
    <row r="2213" spans="4:25" x14ac:dyDescent="0.25">
      <c r="D2213" s="1"/>
      <c r="F2213" s="49"/>
      <c r="H2213" s="1"/>
      <c r="P2213" s="1"/>
      <c r="S2213" s="1"/>
      <c r="Y2213"/>
    </row>
    <row r="2214" spans="4:25" x14ac:dyDescent="0.25">
      <c r="D2214" s="1"/>
      <c r="F2214" s="49"/>
      <c r="H2214" s="1"/>
      <c r="P2214" s="1"/>
      <c r="S2214" s="1"/>
      <c r="Y2214"/>
    </row>
    <row r="2215" spans="4:25" x14ac:dyDescent="0.25">
      <c r="D2215" s="1"/>
      <c r="F2215" s="49"/>
      <c r="H2215" s="1"/>
      <c r="P2215" s="1"/>
      <c r="S2215" s="1"/>
      <c r="Y2215"/>
    </row>
    <row r="2216" spans="4:25" x14ac:dyDescent="0.25">
      <c r="D2216" s="1"/>
      <c r="F2216" s="49"/>
      <c r="H2216" s="1"/>
      <c r="P2216" s="1"/>
      <c r="S2216" s="1"/>
      <c r="Y2216"/>
    </row>
    <row r="2217" spans="4:25" x14ac:dyDescent="0.25">
      <c r="D2217" s="1"/>
      <c r="F2217" s="49"/>
      <c r="H2217" s="1"/>
      <c r="P2217" s="1"/>
      <c r="S2217" s="1"/>
      <c r="Y2217"/>
    </row>
    <row r="2218" spans="4:25" x14ac:dyDescent="0.25">
      <c r="D2218" s="1"/>
      <c r="F2218" s="49"/>
      <c r="H2218" s="1"/>
      <c r="P2218" s="1"/>
      <c r="S2218" s="1"/>
      <c r="Y2218"/>
    </row>
    <row r="2219" spans="4:25" x14ac:dyDescent="0.25">
      <c r="D2219" s="1"/>
      <c r="F2219" s="49"/>
      <c r="H2219" s="1"/>
      <c r="P2219" s="1"/>
      <c r="S2219" s="1"/>
      <c r="Y2219"/>
    </row>
    <row r="2220" spans="4:25" x14ac:dyDescent="0.25">
      <c r="D2220" s="1"/>
      <c r="F2220" s="49"/>
      <c r="H2220" s="1"/>
      <c r="P2220" s="1"/>
      <c r="S2220" s="1"/>
      <c r="Y2220"/>
    </row>
    <row r="2221" spans="4:25" x14ac:dyDescent="0.25">
      <c r="D2221" s="1"/>
      <c r="F2221" s="49"/>
      <c r="H2221" s="1"/>
      <c r="P2221" s="1"/>
      <c r="S2221" s="1"/>
      <c r="Y2221"/>
    </row>
    <row r="2222" spans="4:25" x14ac:dyDescent="0.25">
      <c r="D2222" s="1"/>
      <c r="F2222" s="49"/>
      <c r="H2222" s="1"/>
      <c r="P2222" s="1"/>
      <c r="S2222" s="1"/>
      <c r="Y2222"/>
    </row>
    <row r="2223" spans="4:25" x14ac:dyDescent="0.25">
      <c r="D2223" s="1"/>
      <c r="F2223" s="49"/>
      <c r="H2223" s="1"/>
      <c r="P2223" s="1"/>
      <c r="S2223" s="1"/>
      <c r="Y2223"/>
    </row>
    <row r="2224" spans="4:25" x14ac:dyDescent="0.25">
      <c r="D2224" s="1"/>
      <c r="F2224" s="49"/>
      <c r="H2224" s="1"/>
      <c r="P2224" s="1"/>
      <c r="S2224" s="1"/>
      <c r="Y2224"/>
    </row>
    <row r="2225" spans="4:25" x14ac:dyDescent="0.25">
      <c r="D2225" s="1"/>
      <c r="F2225" s="49"/>
      <c r="H2225" s="1"/>
      <c r="P2225" s="1"/>
      <c r="S2225" s="1"/>
      <c r="Y2225"/>
    </row>
    <row r="2226" spans="4:25" x14ac:dyDescent="0.25">
      <c r="D2226" s="1"/>
      <c r="E2226" s="267"/>
      <c r="H2226" s="1"/>
      <c r="P2226" s="1"/>
      <c r="S2226" s="1"/>
      <c r="Y2226"/>
    </row>
    <row r="2227" spans="4:25" x14ac:dyDescent="0.25">
      <c r="D2227" s="1"/>
      <c r="E2227" s="267"/>
      <c r="H2227" s="1"/>
      <c r="P2227" s="1"/>
      <c r="S2227" s="1"/>
      <c r="Y2227"/>
    </row>
    <row r="2228" spans="4:25" x14ac:dyDescent="0.25">
      <c r="D2228" s="1"/>
      <c r="E2228" s="267"/>
      <c r="H2228" s="1"/>
      <c r="P2228" s="1"/>
      <c r="S2228" s="1"/>
      <c r="Y2228"/>
    </row>
    <row r="2229" spans="4:25" x14ac:dyDescent="0.25">
      <c r="D2229" s="1"/>
      <c r="E2229" s="267"/>
      <c r="H2229" s="1"/>
      <c r="P2229" s="1"/>
      <c r="S2229" s="1"/>
      <c r="Y2229"/>
    </row>
    <row r="2230" spans="4:25" x14ac:dyDescent="0.25">
      <c r="D2230" s="1"/>
      <c r="E2230" s="267"/>
      <c r="H2230" s="1"/>
      <c r="P2230" s="1"/>
      <c r="S2230" s="1"/>
      <c r="Y2230"/>
    </row>
    <row r="2231" spans="4:25" x14ac:dyDescent="0.25">
      <c r="D2231" s="1"/>
      <c r="E2231" s="267"/>
      <c r="H2231" s="1"/>
      <c r="P2231" s="1"/>
      <c r="S2231" s="1"/>
      <c r="Y2231"/>
    </row>
    <row r="2232" spans="4:25" x14ac:dyDescent="0.25">
      <c r="D2232" s="1"/>
      <c r="E2232" s="267"/>
      <c r="H2232" s="1"/>
      <c r="P2232" s="1"/>
      <c r="S2232" s="1"/>
      <c r="Y2232"/>
    </row>
    <row r="2233" spans="4:25" x14ac:dyDescent="0.25">
      <c r="D2233" s="1"/>
      <c r="E2233" s="267"/>
      <c r="H2233" s="1"/>
      <c r="P2233" s="1"/>
      <c r="S2233" s="1"/>
      <c r="Y2233"/>
    </row>
    <row r="2234" spans="4:25" x14ac:dyDescent="0.25">
      <c r="D2234" s="1"/>
      <c r="E2234" s="267"/>
      <c r="H2234" s="1"/>
      <c r="P2234" s="1"/>
      <c r="S2234" s="1"/>
      <c r="Y2234"/>
    </row>
    <row r="2235" spans="4:25" x14ac:dyDescent="0.25">
      <c r="D2235" s="1"/>
      <c r="E2235" s="267"/>
      <c r="H2235" s="1"/>
      <c r="P2235" s="1"/>
      <c r="S2235" s="1"/>
      <c r="Y2235"/>
    </row>
    <row r="2236" spans="4:25" x14ac:dyDescent="0.25">
      <c r="D2236" s="1"/>
      <c r="E2236" s="267"/>
      <c r="H2236" s="1"/>
      <c r="P2236" s="1"/>
      <c r="S2236" s="1"/>
      <c r="Y2236"/>
    </row>
    <row r="2237" spans="4:25" x14ac:dyDescent="0.25">
      <c r="D2237" s="1"/>
      <c r="E2237" s="267"/>
      <c r="H2237" s="1"/>
      <c r="P2237" s="1"/>
      <c r="S2237" s="1"/>
      <c r="Y2237"/>
    </row>
    <row r="2238" spans="4:25" x14ac:dyDescent="0.25">
      <c r="D2238" s="1"/>
      <c r="E2238" s="267"/>
      <c r="H2238" s="1"/>
      <c r="P2238" s="1"/>
      <c r="S2238" s="1"/>
      <c r="Y2238"/>
    </row>
    <row r="2239" spans="4:25" x14ac:dyDescent="0.25">
      <c r="D2239" s="1"/>
      <c r="E2239" s="267"/>
      <c r="H2239" s="1"/>
      <c r="P2239" s="1"/>
      <c r="S2239" s="1"/>
      <c r="Y2239"/>
    </row>
    <row r="2240" spans="4:25" x14ac:dyDescent="0.25">
      <c r="D2240" s="1"/>
      <c r="E2240" s="267"/>
      <c r="H2240" s="1"/>
      <c r="P2240" s="1"/>
      <c r="S2240" s="1"/>
      <c r="Y2240"/>
    </row>
    <row r="2241" spans="4:25" x14ac:dyDescent="0.25">
      <c r="D2241" s="1"/>
      <c r="E2241" s="267"/>
      <c r="F2241" s="49"/>
      <c r="H2241" s="1"/>
      <c r="P2241" s="1"/>
      <c r="S2241" s="1"/>
      <c r="Y2241"/>
    </row>
    <row r="2242" spans="4:25" x14ac:dyDescent="0.25">
      <c r="D2242" s="1"/>
      <c r="E2242" s="267"/>
      <c r="F2242" s="49"/>
      <c r="H2242" s="1"/>
      <c r="P2242" s="1"/>
      <c r="S2242" s="1"/>
      <c r="Y2242"/>
    </row>
    <row r="2243" spans="4:25" x14ac:dyDescent="0.25">
      <c r="D2243" s="1"/>
      <c r="E2243" s="267"/>
      <c r="F2243" s="49"/>
      <c r="H2243" s="1"/>
      <c r="P2243" s="1"/>
      <c r="S2243" s="1"/>
      <c r="Y2243"/>
    </row>
    <row r="2244" spans="4:25" x14ac:dyDescent="0.25">
      <c r="D2244" s="1"/>
      <c r="E2244" s="267"/>
      <c r="F2244" s="49"/>
      <c r="H2244" s="1"/>
      <c r="P2244" s="1"/>
      <c r="S2244" s="1"/>
      <c r="Y2244"/>
    </row>
    <row r="2245" spans="4:25" x14ac:dyDescent="0.25">
      <c r="D2245" s="1"/>
      <c r="E2245" s="267"/>
      <c r="F2245" s="49"/>
      <c r="H2245" s="1"/>
      <c r="P2245" s="1"/>
      <c r="S2245" s="1"/>
      <c r="Y2245"/>
    </row>
    <row r="2246" spans="4:25" x14ac:dyDescent="0.25">
      <c r="D2246" s="1"/>
      <c r="E2246" s="267"/>
      <c r="F2246" s="49"/>
      <c r="H2246" s="1"/>
      <c r="P2246" s="1"/>
      <c r="S2246" s="1"/>
      <c r="Y2246"/>
    </row>
    <row r="2247" spans="4:25" x14ac:dyDescent="0.25">
      <c r="D2247" s="1"/>
      <c r="E2247" s="267"/>
      <c r="F2247" s="49"/>
      <c r="H2247" s="1"/>
      <c r="P2247" s="1"/>
      <c r="S2247" s="1"/>
      <c r="Y2247"/>
    </row>
    <row r="2248" spans="4:25" x14ac:dyDescent="0.25">
      <c r="D2248" s="1"/>
      <c r="E2248" s="267"/>
      <c r="F2248" s="49"/>
      <c r="H2248" s="1"/>
      <c r="P2248" s="1"/>
      <c r="S2248" s="1"/>
      <c r="Y2248"/>
    </row>
    <row r="2249" spans="4:25" x14ac:dyDescent="0.25">
      <c r="D2249" s="1"/>
      <c r="E2249" s="267"/>
      <c r="F2249" s="49"/>
      <c r="H2249" s="1"/>
      <c r="P2249" s="1"/>
      <c r="S2249" s="1"/>
      <c r="Y2249"/>
    </row>
    <row r="2250" spans="4:25" x14ac:dyDescent="0.25">
      <c r="D2250" s="1"/>
      <c r="E2250" s="267"/>
      <c r="F2250" s="49"/>
      <c r="H2250" s="1"/>
      <c r="P2250" s="1"/>
      <c r="S2250" s="1"/>
      <c r="Y2250"/>
    </row>
    <row r="2251" spans="4:25" x14ac:dyDescent="0.25">
      <c r="D2251" s="1"/>
      <c r="E2251" s="267"/>
      <c r="F2251" s="49"/>
      <c r="H2251" s="1"/>
      <c r="P2251" s="1"/>
      <c r="S2251" s="1"/>
      <c r="Y2251"/>
    </row>
    <row r="2252" spans="4:25" x14ac:dyDescent="0.25">
      <c r="D2252" s="1"/>
      <c r="E2252" s="267"/>
      <c r="F2252" s="49"/>
      <c r="H2252" s="1"/>
      <c r="P2252" s="1"/>
      <c r="S2252" s="1"/>
      <c r="Y2252"/>
    </row>
    <row r="2253" spans="4:25" x14ac:dyDescent="0.25">
      <c r="D2253" s="1"/>
      <c r="E2253" s="267"/>
      <c r="F2253" s="49"/>
      <c r="H2253" s="1"/>
      <c r="P2253" s="1"/>
      <c r="S2253" s="1"/>
      <c r="Y2253"/>
    </row>
    <row r="2254" spans="4:25" x14ac:dyDescent="0.25">
      <c r="D2254" s="1"/>
      <c r="E2254" s="267"/>
      <c r="F2254" s="49"/>
      <c r="H2254" s="1"/>
      <c r="P2254" s="1"/>
      <c r="S2254" s="1"/>
      <c r="Y2254"/>
    </row>
    <row r="2255" spans="4:25" x14ac:dyDescent="0.25">
      <c r="D2255" s="1"/>
      <c r="E2255" s="267"/>
      <c r="F2255" s="49"/>
      <c r="H2255" s="1"/>
      <c r="P2255" s="1"/>
      <c r="S2255" s="1"/>
      <c r="Y2255"/>
    </row>
    <row r="2256" spans="4:25" x14ac:dyDescent="0.25">
      <c r="D2256" s="1"/>
      <c r="E2256" s="267"/>
      <c r="F2256" s="49"/>
      <c r="H2256" s="1"/>
      <c r="P2256" s="1"/>
      <c r="S2256" s="1"/>
      <c r="Y2256"/>
    </row>
    <row r="2257" spans="4:25" x14ac:dyDescent="0.25">
      <c r="D2257" s="1"/>
      <c r="E2257" s="267"/>
      <c r="F2257" s="49"/>
      <c r="H2257" s="1"/>
      <c r="P2257" s="1"/>
      <c r="S2257" s="1"/>
      <c r="Y2257"/>
    </row>
    <row r="2258" spans="4:25" x14ac:dyDescent="0.25">
      <c r="D2258" s="1"/>
      <c r="E2258" s="267"/>
      <c r="F2258" s="49"/>
      <c r="H2258" s="1"/>
      <c r="P2258" s="1"/>
      <c r="S2258" s="1"/>
      <c r="Y2258"/>
    </row>
    <row r="2259" spans="4:25" x14ac:dyDescent="0.25">
      <c r="D2259" s="1"/>
      <c r="E2259" s="267"/>
      <c r="F2259" s="49"/>
      <c r="H2259" s="1"/>
      <c r="P2259" s="1"/>
      <c r="S2259" s="1"/>
      <c r="Y2259"/>
    </row>
    <row r="2260" spans="4:25" x14ac:dyDescent="0.25">
      <c r="D2260" s="1"/>
      <c r="E2260" s="267"/>
      <c r="F2260" s="49"/>
      <c r="H2260" s="1"/>
      <c r="P2260" s="1"/>
      <c r="S2260" s="1"/>
      <c r="Y2260"/>
    </row>
    <row r="2261" spans="4:25" x14ac:dyDescent="0.25">
      <c r="D2261" s="1"/>
      <c r="E2261" s="267"/>
      <c r="F2261" s="49"/>
      <c r="H2261" s="1"/>
      <c r="P2261" s="1"/>
      <c r="S2261" s="1"/>
      <c r="Y2261"/>
    </row>
    <row r="2262" spans="4:25" x14ac:dyDescent="0.25">
      <c r="D2262" s="1"/>
      <c r="E2262" s="267"/>
      <c r="F2262" s="49"/>
      <c r="H2262" s="1"/>
      <c r="P2262" s="1"/>
      <c r="S2262" s="1"/>
      <c r="Y2262"/>
    </row>
    <row r="2263" spans="4:25" x14ac:dyDescent="0.25">
      <c r="D2263" s="1"/>
      <c r="E2263" s="267"/>
      <c r="F2263" s="49"/>
      <c r="H2263" s="1"/>
      <c r="P2263" s="1"/>
      <c r="S2263" s="1"/>
      <c r="Y2263"/>
    </row>
    <row r="2264" spans="4:25" x14ac:dyDescent="0.25">
      <c r="D2264" s="1"/>
      <c r="E2264" s="267"/>
      <c r="F2264" s="49"/>
      <c r="H2264" s="1"/>
      <c r="P2264" s="1"/>
      <c r="S2264" s="1"/>
      <c r="Y2264"/>
    </row>
    <row r="2265" spans="4:25" x14ac:dyDescent="0.25">
      <c r="D2265" s="1"/>
      <c r="E2265" s="267"/>
      <c r="H2265" s="1"/>
      <c r="P2265" s="1"/>
      <c r="S2265" s="1"/>
      <c r="Y2265"/>
    </row>
    <row r="2266" spans="4:25" x14ac:dyDescent="0.25">
      <c r="D2266" s="1"/>
      <c r="E2266" s="267"/>
      <c r="H2266" s="1"/>
      <c r="P2266" s="1"/>
      <c r="S2266" s="1"/>
      <c r="Y2266"/>
    </row>
    <row r="2267" spans="4:25" x14ac:dyDescent="0.25">
      <c r="D2267" s="1"/>
      <c r="E2267" s="267"/>
      <c r="H2267" s="1"/>
      <c r="P2267" s="1"/>
      <c r="S2267" s="1"/>
      <c r="Y2267"/>
    </row>
    <row r="2268" spans="4:25" x14ac:dyDescent="0.25">
      <c r="D2268" s="1"/>
      <c r="E2268" s="267"/>
      <c r="H2268" s="1"/>
      <c r="P2268" s="1"/>
      <c r="S2268" s="1"/>
      <c r="Y2268"/>
    </row>
    <row r="2269" spans="4:25" x14ac:dyDescent="0.25">
      <c r="D2269" s="1"/>
      <c r="E2269" s="267"/>
      <c r="H2269" s="1"/>
      <c r="P2269" s="1"/>
      <c r="S2269" s="1"/>
      <c r="Y2269"/>
    </row>
    <row r="2270" spans="4:25" x14ac:dyDescent="0.25">
      <c r="D2270" s="1"/>
      <c r="E2270" s="267"/>
      <c r="H2270" s="1"/>
      <c r="P2270" s="1"/>
      <c r="S2270" s="1"/>
      <c r="Y2270"/>
    </row>
    <row r="2271" spans="4:25" x14ac:dyDescent="0.25">
      <c r="D2271" s="1"/>
      <c r="E2271" s="267"/>
      <c r="H2271" s="1"/>
      <c r="P2271" s="1"/>
      <c r="S2271" s="1"/>
      <c r="Y2271"/>
    </row>
    <row r="2272" spans="4:25" x14ac:dyDescent="0.25">
      <c r="D2272" s="1"/>
      <c r="E2272" s="267"/>
      <c r="H2272" s="1"/>
      <c r="P2272" s="1"/>
      <c r="S2272" s="1"/>
      <c r="Y2272"/>
    </row>
    <row r="2273" spans="4:25" x14ac:dyDescent="0.25">
      <c r="D2273" s="1"/>
      <c r="E2273" s="267"/>
      <c r="H2273" s="1"/>
      <c r="P2273" s="1"/>
      <c r="S2273" s="1"/>
      <c r="Y2273"/>
    </row>
    <row r="2274" spans="4:25" x14ac:dyDescent="0.25">
      <c r="D2274" s="1"/>
      <c r="E2274" s="267"/>
      <c r="H2274" s="1"/>
      <c r="P2274" s="1"/>
      <c r="S2274" s="1"/>
      <c r="Y2274"/>
    </row>
    <row r="2275" spans="4:25" x14ac:dyDescent="0.25">
      <c r="D2275" s="1"/>
      <c r="E2275" s="267"/>
      <c r="H2275" s="1"/>
      <c r="P2275" s="1"/>
      <c r="S2275" s="1"/>
      <c r="Y2275"/>
    </row>
    <row r="2276" spans="4:25" x14ac:dyDescent="0.25">
      <c r="D2276" s="1"/>
      <c r="E2276" s="267"/>
      <c r="H2276" s="1"/>
      <c r="P2276" s="1"/>
      <c r="S2276" s="1"/>
      <c r="Y2276"/>
    </row>
    <row r="2277" spans="4:25" x14ac:dyDescent="0.25">
      <c r="D2277" s="1"/>
      <c r="E2277" s="267"/>
      <c r="H2277" s="1"/>
      <c r="P2277" s="1"/>
      <c r="S2277" s="1"/>
      <c r="Y2277"/>
    </row>
    <row r="2278" spans="4:25" x14ac:dyDescent="0.25">
      <c r="D2278" s="1"/>
      <c r="E2278" s="267"/>
      <c r="H2278" s="1"/>
      <c r="P2278" s="1"/>
      <c r="S2278" s="1"/>
      <c r="Y2278"/>
    </row>
    <row r="2279" spans="4:25" x14ac:dyDescent="0.25">
      <c r="D2279" s="1"/>
      <c r="E2279" s="267"/>
      <c r="H2279" s="1"/>
      <c r="P2279" s="1"/>
      <c r="S2279" s="1"/>
      <c r="Y2279"/>
    </row>
    <row r="2280" spans="4:25" x14ac:dyDescent="0.25">
      <c r="D2280" s="1"/>
      <c r="E2280" s="267"/>
      <c r="F2280" s="49"/>
      <c r="H2280" s="1"/>
      <c r="P2280" s="1"/>
      <c r="S2280" s="1"/>
      <c r="Y2280"/>
    </row>
    <row r="2281" spans="4:25" x14ac:dyDescent="0.25">
      <c r="D2281" s="1"/>
      <c r="E2281" s="267"/>
      <c r="F2281" s="49"/>
      <c r="H2281" s="1"/>
      <c r="P2281" s="1"/>
      <c r="S2281" s="1"/>
      <c r="Y2281"/>
    </row>
    <row r="2282" spans="4:25" x14ac:dyDescent="0.25">
      <c r="D2282" s="1"/>
      <c r="E2282" s="267"/>
      <c r="F2282" s="49"/>
      <c r="H2282" s="1"/>
      <c r="P2282" s="1"/>
      <c r="S2282" s="1"/>
      <c r="Y2282"/>
    </row>
    <row r="2283" spans="4:25" x14ac:dyDescent="0.25">
      <c r="D2283" s="1"/>
      <c r="E2283" s="267"/>
      <c r="F2283" s="49"/>
      <c r="H2283" s="1"/>
      <c r="P2283" s="1"/>
      <c r="S2283" s="1"/>
      <c r="Y2283"/>
    </row>
    <row r="2284" spans="4:25" x14ac:dyDescent="0.25">
      <c r="D2284" s="1"/>
      <c r="E2284" s="267"/>
      <c r="F2284" s="49"/>
      <c r="H2284" s="1"/>
      <c r="P2284" s="1"/>
      <c r="S2284" s="1"/>
      <c r="Y2284"/>
    </row>
    <row r="2285" spans="4:25" x14ac:dyDescent="0.25">
      <c r="D2285" s="1"/>
      <c r="E2285" s="267"/>
      <c r="F2285" s="49"/>
      <c r="H2285" s="1"/>
      <c r="P2285" s="1"/>
      <c r="S2285" s="1"/>
      <c r="Y2285"/>
    </row>
    <row r="2286" spans="4:25" x14ac:dyDescent="0.25">
      <c r="D2286" s="1"/>
      <c r="E2286" s="267"/>
      <c r="F2286" s="49"/>
      <c r="H2286" s="1"/>
      <c r="P2286" s="1"/>
      <c r="S2286" s="1"/>
      <c r="Y2286"/>
    </row>
    <row r="2287" spans="4:25" x14ac:dyDescent="0.25">
      <c r="D2287" s="1"/>
      <c r="E2287" s="267"/>
      <c r="F2287" s="49"/>
      <c r="H2287" s="1"/>
      <c r="P2287" s="1"/>
      <c r="S2287" s="1"/>
      <c r="Y2287"/>
    </row>
    <row r="2288" spans="4:25" x14ac:dyDescent="0.25">
      <c r="D2288" s="1"/>
      <c r="E2288" s="267"/>
      <c r="F2288" s="49"/>
      <c r="H2288" s="1"/>
      <c r="P2288" s="1"/>
      <c r="S2288" s="1"/>
      <c r="Y2288"/>
    </row>
    <row r="2289" spans="4:25" x14ac:dyDescent="0.25">
      <c r="D2289" s="1"/>
      <c r="E2289" s="267"/>
      <c r="F2289" s="49"/>
      <c r="H2289" s="1"/>
      <c r="P2289" s="1"/>
      <c r="S2289" s="1"/>
      <c r="Y2289"/>
    </row>
    <row r="2290" spans="4:25" x14ac:dyDescent="0.25">
      <c r="D2290" s="1"/>
      <c r="E2290" s="267"/>
      <c r="F2290" s="49"/>
      <c r="H2290" s="1"/>
      <c r="P2290" s="1"/>
      <c r="S2290" s="1"/>
      <c r="Y2290"/>
    </row>
    <row r="2291" spans="4:25" x14ac:dyDescent="0.25">
      <c r="D2291" s="1"/>
      <c r="E2291" s="267"/>
      <c r="F2291" s="49"/>
      <c r="H2291" s="1"/>
      <c r="P2291" s="1"/>
      <c r="S2291" s="1"/>
      <c r="Y2291"/>
    </row>
    <row r="2292" spans="4:25" x14ac:dyDescent="0.25">
      <c r="D2292" s="1"/>
      <c r="E2292" s="267"/>
      <c r="F2292" s="49"/>
      <c r="H2292" s="1"/>
      <c r="P2292" s="1"/>
      <c r="S2292" s="1"/>
      <c r="Y2292"/>
    </row>
    <row r="2293" spans="4:25" x14ac:dyDescent="0.25">
      <c r="D2293" s="1"/>
      <c r="E2293" s="267"/>
      <c r="F2293" s="49"/>
      <c r="H2293" s="1"/>
      <c r="P2293" s="1"/>
      <c r="S2293" s="1"/>
      <c r="Y2293"/>
    </row>
    <row r="2294" spans="4:25" x14ac:dyDescent="0.25">
      <c r="D2294" s="1"/>
      <c r="E2294" s="267"/>
      <c r="F2294" s="49"/>
      <c r="H2294" s="1"/>
      <c r="P2294" s="1"/>
      <c r="S2294" s="1"/>
      <c r="Y2294"/>
    </row>
    <row r="2295" spans="4:25" x14ac:dyDescent="0.25">
      <c r="D2295" s="1"/>
      <c r="E2295" s="267"/>
      <c r="F2295" s="49"/>
      <c r="H2295" s="1"/>
      <c r="P2295" s="1"/>
      <c r="S2295" s="1"/>
      <c r="Y2295"/>
    </row>
    <row r="2296" spans="4:25" x14ac:dyDescent="0.25">
      <c r="D2296" s="1"/>
      <c r="E2296" s="267"/>
      <c r="F2296" s="49"/>
      <c r="H2296" s="1"/>
      <c r="P2296" s="1"/>
      <c r="S2296" s="1"/>
      <c r="Y2296"/>
    </row>
    <row r="2297" spans="4:25" x14ac:dyDescent="0.25">
      <c r="D2297" s="1"/>
      <c r="E2297" s="267"/>
      <c r="F2297" s="49"/>
      <c r="H2297" s="1"/>
      <c r="P2297" s="1"/>
      <c r="S2297" s="1"/>
      <c r="Y2297"/>
    </row>
    <row r="2298" spans="4:25" x14ac:dyDescent="0.25">
      <c r="D2298" s="1"/>
      <c r="E2298" s="267"/>
      <c r="F2298" s="49"/>
      <c r="H2298" s="1"/>
      <c r="P2298" s="1"/>
      <c r="S2298" s="1"/>
      <c r="Y2298"/>
    </row>
    <row r="2299" spans="4:25" x14ac:dyDescent="0.25">
      <c r="D2299" s="1"/>
      <c r="E2299" s="267"/>
      <c r="F2299" s="49"/>
      <c r="H2299" s="1"/>
      <c r="P2299" s="1"/>
      <c r="S2299" s="1"/>
      <c r="Y2299"/>
    </row>
    <row r="2300" spans="4:25" x14ac:dyDescent="0.25">
      <c r="D2300" s="1"/>
      <c r="E2300" s="267"/>
      <c r="F2300" s="49"/>
      <c r="H2300" s="1"/>
      <c r="P2300" s="1"/>
      <c r="S2300" s="1"/>
      <c r="Y2300"/>
    </row>
    <row r="2301" spans="4:25" x14ac:dyDescent="0.25">
      <c r="D2301" s="1"/>
      <c r="E2301" s="267"/>
      <c r="F2301" s="49"/>
      <c r="H2301" s="1"/>
      <c r="P2301" s="1"/>
      <c r="S2301" s="1"/>
      <c r="Y2301"/>
    </row>
    <row r="2302" spans="4:25" x14ac:dyDescent="0.25">
      <c r="D2302" s="1"/>
      <c r="E2302" s="267"/>
      <c r="F2302" s="49"/>
      <c r="H2302" s="1"/>
      <c r="P2302" s="1"/>
      <c r="S2302" s="1"/>
      <c r="Y2302"/>
    </row>
    <row r="2303" spans="4:25" x14ac:dyDescent="0.25">
      <c r="D2303" s="1"/>
      <c r="E2303" s="267"/>
      <c r="F2303" s="49"/>
      <c r="H2303" s="1"/>
      <c r="P2303" s="1"/>
      <c r="S2303" s="1"/>
      <c r="Y2303"/>
    </row>
    <row r="2304" spans="4:25" x14ac:dyDescent="0.25">
      <c r="D2304" s="1"/>
      <c r="E2304" s="267"/>
      <c r="H2304" s="1"/>
      <c r="P2304" s="1"/>
      <c r="S2304" s="1"/>
      <c r="Y2304"/>
    </row>
    <row r="2305" spans="4:25" x14ac:dyDescent="0.25">
      <c r="D2305" s="1"/>
      <c r="E2305" s="267"/>
      <c r="H2305" s="1"/>
      <c r="P2305" s="1"/>
      <c r="S2305" s="1"/>
      <c r="Y2305"/>
    </row>
    <row r="2306" spans="4:25" x14ac:dyDescent="0.25">
      <c r="D2306" s="1"/>
      <c r="E2306" s="267"/>
      <c r="H2306" s="1"/>
      <c r="P2306" s="1"/>
      <c r="S2306" s="1"/>
      <c r="Y2306"/>
    </row>
    <row r="2307" spans="4:25" x14ac:dyDescent="0.25">
      <c r="D2307" s="1"/>
      <c r="E2307" s="267"/>
      <c r="H2307" s="1"/>
      <c r="P2307" s="1"/>
      <c r="S2307" s="1"/>
      <c r="Y2307"/>
    </row>
    <row r="2308" spans="4:25" x14ac:dyDescent="0.25">
      <c r="D2308" s="1"/>
      <c r="E2308" s="267"/>
      <c r="H2308" s="1"/>
      <c r="P2308" s="1"/>
      <c r="S2308" s="1"/>
      <c r="Y2308"/>
    </row>
    <row r="2309" spans="4:25" x14ac:dyDescent="0.25">
      <c r="D2309" s="1"/>
      <c r="E2309" s="267"/>
      <c r="H2309" s="1"/>
      <c r="P2309" s="1"/>
      <c r="S2309" s="1"/>
      <c r="Y2309"/>
    </row>
    <row r="2310" spans="4:25" x14ac:dyDescent="0.25">
      <c r="D2310" s="1"/>
      <c r="E2310" s="267"/>
      <c r="H2310" s="1"/>
      <c r="P2310" s="1"/>
      <c r="S2310" s="1"/>
      <c r="Y2310"/>
    </row>
    <row r="2311" spans="4:25" x14ac:dyDescent="0.25">
      <c r="D2311" s="1"/>
      <c r="E2311" s="267"/>
      <c r="H2311" s="1"/>
      <c r="P2311" s="1"/>
      <c r="S2311" s="1"/>
      <c r="Y2311"/>
    </row>
    <row r="2312" spans="4:25" x14ac:dyDescent="0.25">
      <c r="D2312" s="1"/>
      <c r="E2312" s="267"/>
      <c r="H2312" s="1"/>
      <c r="P2312" s="1"/>
      <c r="S2312" s="1"/>
      <c r="Y2312"/>
    </row>
    <row r="2313" spans="4:25" x14ac:dyDescent="0.25">
      <c r="D2313" s="1"/>
      <c r="E2313" s="267"/>
      <c r="H2313" s="1"/>
      <c r="P2313" s="1"/>
      <c r="S2313" s="1"/>
      <c r="Y2313"/>
    </row>
    <row r="2314" spans="4:25" x14ac:dyDescent="0.25">
      <c r="D2314" s="1"/>
      <c r="E2314" s="267"/>
      <c r="H2314" s="1"/>
      <c r="P2314" s="1"/>
      <c r="S2314" s="1"/>
      <c r="Y2314"/>
    </row>
    <row r="2315" spans="4:25" x14ac:dyDescent="0.25">
      <c r="D2315" s="1"/>
      <c r="E2315" s="267"/>
      <c r="H2315" s="1"/>
      <c r="P2315" s="1"/>
      <c r="S2315" s="1"/>
      <c r="Y2315"/>
    </row>
    <row r="2316" spans="4:25" x14ac:dyDescent="0.25">
      <c r="D2316" s="1"/>
      <c r="E2316" s="267"/>
      <c r="H2316" s="1"/>
      <c r="P2316" s="1"/>
      <c r="S2316" s="1"/>
      <c r="Y2316"/>
    </row>
    <row r="2317" spans="4:25" x14ac:dyDescent="0.25">
      <c r="D2317" s="1"/>
      <c r="E2317" s="267"/>
      <c r="H2317" s="1"/>
      <c r="P2317" s="1"/>
      <c r="S2317" s="1"/>
      <c r="Y2317"/>
    </row>
    <row r="2318" spans="4:25" x14ac:dyDescent="0.25">
      <c r="D2318" s="1"/>
      <c r="E2318" s="267"/>
      <c r="H2318" s="1"/>
      <c r="P2318" s="1"/>
      <c r="S2318" s="1"/>
      <c r="Y2318"/>
    </row>
    <row r="2319" spans="4:25" x14ac:dyDescent="0.25">
      <c r="D2319" s="1"/>
      <c r="E2319" s="267"/>
      <c r="F2319" s="49"/>
      <c r="H2319" s="1"/>
      <c r="P2319" s="1"/>
      <c r="S2319" s="1"/>
      <c r="Y2319"/>
    </row>
    <row r="2320" spans="4:25" x14ac:dyDescent="0.25">
      <c r="D2320" s="1"/>
      <c r="E2320" s="267"/>
      <c r="F2320" s="49"/>
      <c r="H2320" s="1"/>
      <c r="P2320" s="1"/>
      <c r="S2320" s="1"/>
      <c r="Y2320"/>
    </row>
    <row r="2321" spans="4:25" x14ac:dyDescent="0.25">
      <c r="D2321" s="1"/>
      <c r="E2321" s="267"/>
      <c r="F2321" s="49"/>
      <c r="H2321" s="1"/>
      <c r="P2321" s="1"/>
      <c r="S2321" s="1"/>
      <c r="Y2321"/>
    </row>
    <row r="2322" spans="4:25" x14ac:dyDescent="0.25">
      <c r="D2322" s="1"/>
      <c r="E2322" s="267"/>
      <c r="F2322" s="49"/>
      <c r="H2322" s="1"/>
      <c r="P2322" s="1"/>
      <c r="S2322" s="1"/>
      <c r="Y2322"/>
    </row>
    <row r="2323" spans="4:25" x14ac:dyDescent="0.25">
      <c r="D2323" s="1"/>
      <c r="E2323" s="267"/>
      <c r="F2323" s="49"/>
      <c r="H2323" s="1"/>
      <c r="P2323" s="1"/>
      <c r="S2323" s="1"/>
      <c r="Y2323"/>
    </row>
    <row r="2324" spans="4:25" x14ac:dyDescent="0.25">
      <c r="D2324" s="1"/>
      <c r="E2324" s="267"/>
      <c r="F2324" s="49"/>
      <c r="H2324" s="1"/>
      <c r="P2324" s="1"/>
      <c r="S2324" s="1"/>
      <c r="Y2324"/>
    </row>
    <row r="2325" spans="4:25" x14ac:dyDescent="0.25">
      <c r="D2325" s="1"/>
      <c r="E2325" s="267"/>
      <c r="F2325" s="49"/>
      <c r="H2325" s="1"/>
      <c r="P2325" s="1"/>
      <c r="S2325" s="1"/>
      <c r="Y2325"/>
    </row>
    <row r="2326" spans="4:25" x14ac:dyDescent="0.25">
      <c r="D2326" s="1"/>
      <c r="E2326" s="267"/>
      <c r="F2326" s="49"/>
      <c r="H2326" s="1"/>
      <c r="P2326" s="1"/>
      <c r="S2326" s="1"/>
      <c r="Y2326"/>
    </row>
    <row r="2327" spans="4:25" x14ac:dyDescent="0.25">
      <c r="D2327" s="1"/>
      <c r="E2327" s="267"/>
      <c r="F2327" s="49"/>
      <c r="H2327" s="1"/>
      <c r="P2327" s="1"/>
      <c r="S2327" s="1"/>
      <c r="Y2327"/>
    </row>
    <row r="2328" spans="4:25" x14ac:dyDescent="0.25">
      <c r="D2328" s="1"/>
      <c r="E2328" s="267"/>
      <c r="F2328" s="49"/>
      <c r="H2328" s="1"/>
      <c r="P2328" s="1"/>
      <c r="S2328" s="1"/>
      <c r="Y2328"/>
    </row>
    <row r="2329" spans="4:25" x14ac:dyDescent="0.25">
      <c r="D2329" s="1"/>
      <c r="E2329" s="267"/>
      <c r="F2329" s="49"/>
      <c r="H2329" s="1"/>
      <c r="P2329" s="1"/>
      <c r="S2329" s="1"/>
      <c r="Y2329"/>
    </row>
    <row r="2330" spans="4:25" x14ac:dyDescent="0.25">
      <c r="D2330" s="1"/>
      <c r="E2330" s="267"/>
      <c r="F2330" s="49"/>
      <c r="H2330" s="1"/>
      <c r="P2330" s="1"/>
      <c r="S2330" s="1"/>
      <c r="Y2330"/>
    </row>
    <row r="2331" spans="4:25" x14ac:dyDescent="0.25">
      <c r="D2331" s="1"/>
      <c r="E2331" s="267"/>
      <c r="F2331" s="49"/>
      <c r="H2331" s="1"/>
      <c r="P2331" s="1"/>
      <c r="S2331" s="1"/>
      <c r="Y2331"/>
    </row>
    <row r="2332" spans="4:25" x14ac:dyDescent="0.25">
      <c r="D2332" s="1"/>
      <c r="E2332" s="267"/>
      <c r="F2332" s="49"/>
      <c r="H2332" s="1"/>
      <c r="P2332" s="1"/>
      <c r="S2332" s="1"/>
      <c r="Y2332"/>
    </row>
    <row r="2333" spans="4:25" x14ac:dyDescent="0.25">
      <c r="D2333" s="1"/>
      <c r="E2333" s="267"/>
      <c r="F2333" s="49"/>
      <c r="H2333" s="1"/>
      <c r="P2333" s="1"/>
      <c r="S2333" s="1"/>
      <c r="Y2333"/>
    </row>
    <row r="2334" spans="4:25" x14ac:dyDescent="0.25">
      <c r="D2334" s="1"/>
      <c r="E2334" s="267"/>
      <c r="F2334" s="49"/>
      <c r="H2334" s="1"/>
      <c r="P2334" s="1"/>
      <c r="S2334" s="1"/>
      <c r="Y2334"/>
    </row>
    <row r="2335" spans="4:25" x14ac:dyDescent="0.25">
      <c r="D2335" s="1"/>
      <c r="E2335" s="267"/>
      <c r="F2335" s="49"/>
      <c r="H2335" s="1"/>
      <c r="P2335" s="1"/>
      <c r="S2335" s="1"/>
      <c r="Y2335"/>
    </row>
    <row r="2336" spans="4:25" x14ac:dyDescent="0.25">
      <c r="D2336" s="1"/>
      <c r="E2336" s="267"/>
      <c r="F2336" s="49"/>
      <c r="H2336" s="1"/>
      <c r="P2336" s="1"/>
      <c r="S2336" s="1"/>
      <c r="Y2336"/>
    </row>
    <row r="2337" spans="4:25" x14ac:dyDescent="0.25">
      <c r="D2337" s="1"/>
      <c r="E2337" s="267"/>
      <c r="F2337" s="49"/>
      <c r="H2337" s="1"/>
      <c r="P2337" s="1"/>
      <c r="S2337" s="1"/>
      <c r="Y2337"/>
    </row>
    <row r="2338" spans="4:25" x14ac:dyDescent="0.25">
      <c r="D2338" s="1"/>
      <c r="E2338" s="267"/>
      <c r="F2338" s="49"/>
      <c r="H2338" s="1"/>
      <c r="P2338" s="1"/>
      <c r="S2338" s="1"/>
      <c r="Y2338"/>
    </row>
    <row r="2339" spans="4:25" x14ac:dyDescent="0.25">
      <c r="D2339" s="1"/>
      <c r="E2339" s="267"/>
      <c r="F2339" s="49"/>
      <c r="H2339" s="1"/>
      <c r="P2339" s="1"/>
      <c r="S2339" s="1"/>
      <c r="Y2339"/>
    </row>
    <row r="2340" spans="4:25" x14ac:dyDescent="0.25">
      <c r="D2340" s="1"/>
      <c r="E2340" s="267"/>
      <c r="F2340" s="49"/>
      <c r="H2340" s="1"/>
      <c r="P2340" s="1"/>
      <c r="S2340" s="1"/>
      <c r="Y2340"/>
    </row>
    <row r="2341" spans="4:25" x14ac:dyDescent="0.25">
      <c r="D2341" s="1"/>
      <c r="E2341" s="267"/>
      <c r="F2341" s="49"/>
      <c r="H2341" s="1"/>
      <c r="P2341" s="1"/>
      <c r="S2341" s="1"/>
      <c r="Y2341"/>
    </row>
    <row r="2342" spans="4:25" x14ac:dyDescent="0.25">
      <c r="D2342" s="1"/>
      <c r="E2342" s="267"/>
      <c r="F2342" s="49"/>
      <c r="H2342" s="1"/>
      <c r="P2342" s="1"/>
      <c r="S2342" s="1"/>
      <c r="Y2342"/>
    </row>
    <row r="2343" spans="4:25" x14ac:dyDescent="0.25">
      <c r="D2343" s="1"/>
      <c r="E2343" s="49"/>
      <c r="H2343" s="1"/>
      <c r="P2343" s="1"/>
      <c r="S2343" s="1"/>
      <c r="Y2343"/>
    </row>
    <row r="2344" spans="4:25" x14ac:dyDescent="0.25">
      <c r="D2344" s="1"/>
      <c r="E2344" s="49"/>
      <c r="H2344" s="1"/>
      <c r="P2344" s="1"/>
      <c r="S2344" s="1"/>
      <c r="Y2344"/>
    </row>
    <row r="2345" spans="4:25" x14ac:dyDescent="0.25">
      <c r="D2345" s="1"/>
      <c r="E2345" s="49"/>
      <c r="H2345" s="1"/>
      <c r="P2345" s="1"/>
      <c r="S2345" s="1"/>
      <c r="Y2345"/>
    </row>
    <row r="2346" spans="4:25" x14ac:dyDescent="0.25">
      <c r="D2346" s="1"/>
      <c r="E2346" s="49"/>
      <c r="H2346" s="1"/>
      <c r="P2346" s="1"/>
      <c r="S2346" s="1"/>
      <c r="Y2346"/>
    </row>
    <row r="2347" spans="4:25" x14ac:dyDescent="0.25">
      <c r="D2347" s="1"/>
      <c r="E2347" s="49"/>
      <c r="H2347" s="1"/>
      <c r="P2347" s="1"/>
      <c r="S2347" s="1"/>
      <c r="Y2347"/>
    </row>
    <row r="2348" spans="4:25" x14ac:dyDescent="0.25">
      <c r="D2348" s="1"/>
      <c r="E2348" s="49"/>
      <c r="H2348" s="1"/>
      <c r="P2348" s="1"/>
      <c r="S2348" s="1"/>
      <c r="Y2348"/>
    </row>
    <row r="2349" spans="4:25" x14ac:dyDescent="0.25">
      <c r="D2349" s="1"/>
      <c r="E2349" s="49"/>
      <c r="H2349" s="1"/>
      <c r="P2349" s="1"/>
      <c r="S2349" s="1"/>
      <c r="Y2349"/>
    </row>
    <row r="2350" spans="4:25" x14ac:dyDescent="0.25">
      <c r="D2350" s="1"/>
      <c r="E2350" s="49"/>
      <c r="H2350" s="1"/>
      <c r="P2350" s="1"/>
      <c r="S2350" s="1"/>
      <c r="Y2350"/>
    </row>
    <row r="2351" spans="4:25" x14ac:dyDescent="0.25">
      <c r="D2351" s="1"/>
      <c r="E2351" s="49"/>
      <c r="H2351" s="1"/>
      <c r="P2351" s="1"/>
      <c r="S2351" s="1"/>
      <c r="Y2351"/>
    </row>
    <row r="2352" spans="4:25" x14ac:dyDescent="0.25">
      <c r="D2352" s="1"/>
      <c r="E2352" s="49"/>
      <c r="H2352" s="1"/>
      <c r="P2352" s="1"/>
      <c r="S2352" s="1"/>
      <c r="Y2352"/>
    </row>
    <row r="2353" spans="4:25" x14ac:dyDescent="0.25">
      <c r="D2353" s="1"/>
      <c r="E2353" s="49"/>
      <c r="H2353" s="1"/>
      <c r="P2353" s="1"/>
      <c r="S2353" s="1"/>
      <c r="Y2353"/>
    </row>
    <row r="2354" spans="4:25" x14ac:dyDescent="0.25">
      <c r="D2354" s="1"/>
      <c r="E2354" s="49"/>
      <c r="H2354" s="1"/>
      <c r="P2354" s="1"/>
      <c r="S2354" s="1"/>
      <c r="Y2354"/>
    </row>
    <row r="2355" spans="4:25" x14ac:dyDescent="0.25">
      <c r="D2355" s="1"/>
      <c r="E2355" s="49"/>
      <c r="H2355" s="1"/>
      <c r="P2355" s="1"/>
      <c r="S2355" s="1"/>
      <c r="Y2355"/>
    </row>
    <row r="2356" spans="4:25" x14ac:dyDescent="0.25">
      <c r="D2356" s="1"/>
      <c r="E2356" s="49"/>
      <c r="H2356" s="1"/>
      <c r="P2356" s="1"/>
      <c r="S2356" s="1"/>
      <c r="Y2356"/>
    </row>
    <row r="2357" spans="4:25" x14ac:dyDescent="0.25">
      <c r="D2357" s="1"/>
      <c r="E2357" s="49"/>
      <c r="H2357" s="1"/>
      <c r="P2357" s="1"/>
      <c r="S2357" s="1"/>
      <c r="Y2357"/>
    </row>
    <row r="2358" spans="4:25" x14ac:dyDescent="0.25">
      <c r="D2358" s="1"/>
      <c r="E2358" s="49"/>
      <c r="H2358" s="1"/>
      <c r="P2358" s="1"/>
      <c r="S2358" s="1"/>
      <c r="Y2358"/>
    </row>
    <row r="2359" spans="4:25" x14ac:dyDescent="0.25">
      <c r="D2359" s="1"/>
      <c r="E2359" s="49"/>
      <c r="H2359" s="1"/>
      <c r="P2359" s="1"/>
      <c r="S2359" s="1"/>
      <c r="Y2359"/>
    </row>
    <row r="2360" spans="4:25" x14ac:dyDescent="0.25">
      <c r="D2360" s="1"/>
      <c r="E2360" s="49"/>
      <c r="H2360" s="1"/>
      <c r="P2360" s="1"/>
      <c r="S2360" s="1"/>
      <c r="Y2360"/>
    </row>
    <row r="2361" spans="4:25" x14ac:dyDescent="0.25">
      <c r="D2361" s="1"/>
      <c r="E2361" s="49"/>
      <c r="H2361" s="1"/>
      <c r="P2361" s="1"/>
      <c r="S2361" s="1"/>
      <c r="Y2361"/>
    </row>
    <row r="2362" spans="4:25" x14ac:dyDescent="0.25">
      <c r="D2362" s="1"/>
      <c r="E2362" s="49"/>
      <c r="H2362" s="1"/>
      <c r="P2362" s="1"/>
      <c r="S2362" s="1"/>
      <c r="Y2362"/>
    </row>
    <row r="2363" spans="4:25" x14ac:dyDescent="0.25">
      <c r="D2363" s="1"/>
      <c r="E2363" s="49"/>
      <c r="H2363" s="1"/>
      <c r="P2363" s="1"/>
      <c r="S2363" s="1"/>
      <c r="Y2363"/>
    </row>
    <row r="2364" spans="4:25" x14ac:dyDescent="0.25">
      <c r="D2364" s="1"/>
      <c r="E2364" s="267"/>
      <c r="H2364" s="1"/>
      <c r="P2364" s="1"/>
      <c r="S2364" s="1"/>
      <c r="Y2364"/>
    </row>
    <row r="2365" spans="4:25" x14ac:dyDescent="0.25">
      <c r="D2365" s="1"/>
      <c r="E2365" s="267"/>
      <c r="H2365" s="1"/>
      <c r="P2365" s="1"/>
      <c r="S2365" s="1"/>
      <c r="Y2365"/>
    </row>
    <row r="2366" spans="4:25" x14ac:dyDescent="0.25">
      <c r="D2366" s="1"/>
      <c r="E2366" s="267"/>
      <c r="H2366" s="1"/>
      <c r="P2366" s="1"/>
      <c r="S2366" s="1"/>
      <c r="Y2366"/>
    </row>
    <row r="2367" spans="4:25" x14ac:dyDescent="0.25">
      <c r="D2367" s="1"/>
      <c r="E2367" s="267"/>
      <c r="H2367" s="1"/>
      <c r="P2367" s="1"/>
      <c r="S2367" s="1"/>
      <c r="Y2367"/>
    </row>
    <row r="2368" spans="4:25" x14ac:dyDescent="0.25">
      <c r="D2368" s="1"/>
      <c r="E2368" s="267"/>
      <c r="H2368" s="1"/>
      <c r="P2368" s="1"/>
      <c r="S2368" s="1"/>
      <c r="Y2368"/>
    </row>
    <row r="2369" spans="4:25" x14ac:dyDescent="0.25">
      <c r="D2369" s="1"/>
      <c r="E2369" s="267"/>
      <c r="H2369" s="1"/>
      <c r="P2369" s="1"/>
      <c r="S2369" s="1"/>
      <c r="Y2369"/>
    </row>
    <row r="2370" spans="4:25" x14ac:dyDescent="0.25">
      <c r="D2370" s="1"/>
      <c r="E2370" s="267"/>
      <c r="H2370" s="1"/>
      <c r="P2370" s="1"/>
      <c r="S2370" s="1"/>
      <c r="Y2370"/>
    </row>
    <row r="2371" spans="4:25" x14ac:dyDescent="0.25">
      <c r="D2371" s="1"/>
      <c r="E2371" s="267"/>
      <c r="H2371" s="1"/>
      <c r="P2371" s="1"/>
      <c r="S2371" s="1"/>
      <c r="Y2371"/>
    </row>
    <row r="2372" spans="4:25" x14ac:dyDescent="0.25">
      <c r="D2372" s="1"/>
      <c r="E2372" s="267"/>
      <c r="H2372" s="1"/>
      <c r="P2372" s="1"/>
      <c r="S2372" s="1"/>
      <c r="Y2372"/>
    </row>
    <row r="2373" spans="4:25" x14ac:dyDescent="0.25">
      <c r="D2373" s="1"/>
      <c r="E2373" s="267"/>
      <c r="H2373" s="1"/>
      <c r="P2373" s="1"/>
      <c r="S2373" s="1"/>
      <c r="Y2373"/>
    </row>
    <row r="2374" spans="4:25" x14ac:dyDescent="0.25">
      <c r="D2374" s="1"/>
      <c r="E2374" s="267"/>
      <c r="H2374" s="1"/>
      <c r="P2374" s="1"/>
      <c r="S2374" s="1"/>
      <c r="Y2374"/>
    </row>
    <row r="2375" spans="4:25" x14ac:dyDescent="0.25">
      <c r="D2375" s="1"/>
      <c r="E2375" s="267"/>
      <c r="H2375" s="1"/>
      <c r="P2375" s="1"/>
      <c r="S2375" s="1"/>
      <c r="Y2375"/>
    </row>
    <row r="2376" spans="4:25" x14ac:dyDescent="0.25">
      <c r="D2376" s="1"/>
      <c r="E2376" s="267"/>
      <c r="H2376" s="1"/>
      <c r="P2376" s="1"/>
      <c r="S2376" s="1"/>
      <c r="Y2376"/>
    </row>
    <row r="2377" spans="4:25" x14ac:dyDescent="0.25">
      <c r="D2377" s="1"/>
      <c r="E2377" s="267"/>
      <c r="H2377" s="1"/>
      <c r="P2377" s="1"/>
      <c r="S2377" s="1"/>
      <c r="Y2377"/>
    </row>
    <row r="2378" spans="4:25" x14ac:dyDescent="0.25">
      <c r="D2378" s="1"/>
      <c r="E2378" s="267"/>
      <c r="F2378" s="49"/>
      <c r="H2378" s="1"/>
      <c r="P2378" s="1"/>
      <c r="S2378" s="1"/>
      <c r="Y2378"/>
    </row>
    <row r="2379" spans="4:25" x14ac:dyDescent="0.25">
      <c r="D2379" s="1"/>
      <c r="E2379" s="267"/>
      <c r="F2379" s="49"/>
      <c r="H2379" s="1"/>
      <c r="P2379" s="1"/>
      <c r="S2379" s="1"/>
      <c r="Y2379"/>
    </row>
    <row r="2380" spans="4:25" x14ac:dyDescent="0.25">
      <c r="D2380" s="1"/>
      <c r="E2380" s="267"/>
      <c r="F2380" s="49"/>
      <c r="H2380" s="1"/>
      <c r="P2380" s="1"/>
      <c r="S2380" s="1"/>
      <c r="Y2380"/>
    </row>
    <row r="2381" spans="4:25" x14ac:dyDescent="0.25">
      <c r="D2381" s="1"/>
      <c r="E2381" s="267"/>
      <c r="F2381" s="49"/>
      <c r="H2381" s="1"/>
      <c r="P2381" s="1"/>
      <c r="S2381" s="1"/>
      <c r="Y2381"/>
    </row>
    <row r="2382" spans="4:25" x14ac:dyDescent="0.25">
      <c r="D2382" s="1"/>
      <c r="E2382" s="267"/>
      <c r="F2382" s="49"/>
      <c r="H2382" s="1"/>
      <c r="P2382" s="1"/>
      <c r="S2382" s="1"/>
      <c r="Y2382"/>
    </row>
    <row r="2383" spans="4:25" x14ac:dyDescent="0.25">
      <c r="D2383" s="1"/>
      <c r="E2383" s="267"/>
      <c r="F2383" s="49"/>
      <c r="H2383" s="1"/>
      <c r="P2383" s="1"/>
      <c r="S2383" s="1"/>
      <c r="Y2383"/>
    </row>
    <row r="2384" spans="4:25" x14ac:dyDescent="0.25">
      <c r="D2384" s="1"/>
      <c r="E2384" s="267"/>
      <c r="F2384" s="49"/>
      <c r="H2384" s="1"/>
      <c r="P2384" s="1"/>
      <c r="S2384" s="1"/>
      <c r="Y2384"/>
    </row>
    <row r="2385" spans="4:25" x14ac:dyDescent="0.25">
      <c r="D2385" s="1"/>
      <c r="E2385" s="267"/>
      <c r="F2385" s="49"/>
      <c r="H2385" s="1"/>
      <c r="P2385" s="1"/>
      <c r="S2385" s="1"/>
      <c r="Y2385"/>
    </row>
    <row r="2386" spans="4:25" x14ac:dyDescent="0.25">
      <c r="D2386" s="1"/>
      <c r="E2386" s="267"/>
      <c r="F2386" s="49"/>
      <c r="H2386" s="1"/>
      <c r="P2386" s="1"/>
      <c r="S2386" s="1"/>
      <c r="Y2386"/>
    </row>
    <row r="2387" spans="4:25" x14ac:dyDescent="0.25">
      <c r="D2387" s="1"/>
      <c r="E2387" s="267"/>
      <c r="F2387" s="49"/>
      <c r="H2387" s="1"/>
      <c r="P2387" s="1"/>
      <c r="S2387" s="1"/>
      <c r="Y2387"/>
    </row>
    <row r="2388" spans="4:25" x14ac:dyDescent="0.25">
      <c r="D2388" s="1"/>
      <c r="E2388" s="267"/>
      <c r="F2388" s="49"/>
      <c r="H2388" s="1"/>
      <c r="P2388" s="1"/>
      <c r="S2388" s="1"/>
      <c r="Y2388"/>
    </row>
    <row r="2389" spans="4:25" x14ac:dyDescent="0.25">
      <c r="D2389" s="1"/>
      <c r="E2389" s="267"/>
      <c r="F2389" s="49"/>
      <c r="H2389" s="1"/>
      <c r="P2389" s="1"/>
      <c r="S2389" s="1"/>
      <c r="Y2389"/>
    </row>
    <row r="2390" spans="4:25" x14ac:dyDescent="0.25">
      <c r="D2390" s="1"/>
      <c r="E2390" s="267"/>
      <c r="F2390" s="49"/>
      <c r="H2390" s="1"/>
      <c r="P2390" s="1"/>
      <c r="S2390" s="1"/>
      <c r="Y2390"/>
    </row>
    <row r="2391" spans="4:25" x14ac:dyDescent="0.25">
      <c r="D2391" s="1"/>
      <c r="E2391" s="267"/>
      <c r="F2391" s="49"/>
      <c r="H2391" s="1"/>
      <c r="P2391" s="1"/>
      <c r="S2391" s="1"/>
      <c r="Y2391"/>
    </row>
    <row r="2392" spans="4:25" x14ac:dyDescent="0.25">
      <c r="D2392" s="1"/>
      <c r="E2392" s="267"/>
      <c r="F2392" s="49"/>
      <c r="H2392" s="1"/>
      <c r="P2392" s="1"/>
      <c r="S2392" s="1"/>
      <c r="Y2392"/>
    </row>
    <row r="2393" spans="4:25" x14ac:dyDescent="0.25">
      <c r="D2393" s="1"/>
      <c r="E2393" s="267"/>
      <c r="F2393" s="49"/>
      <c r="H2393" s="1"/>
      <c r="P2393" s="1"/>
      <c r="S2393" s="1"/>
      <c r="Y2393"/>
    </row>
    <row r="2394" spans="4:25" x14ac:dyDescent="0.25">
      <c r="D2394" s="1"/>
      <c r="E2394" s="267"/>
      <c r="F2394" s="49"/>
      <c r="H2394" s="1"/>
      <c r="P2394" s="1"/>
      <c r="S2394" s="1"/>
      <c r="Y2394"/>
    </row>
    <row r="2395" spans="4:25" x14ac:dyDescent="0.25">
      <c r="D2395" s="1"/>
      <c r="E2395" s="267"/>
      <c r="F2395" s="49"/>
      <c r="H2395" s="1"/>
      <c r="P2395" s="1"/>
      <c r="S2395" s="1"/>
      <c r="Y2395"/>
    </row>
    <row r="2396" spans="4:25" x14ac:dyDescent="0.25">
      <c r="D2396" s="1"/>
      <c r="E2396" s="267"/>
      <c r="F2396" s="49"/>
      <c r="H2396" s="1"/>
      <c r="P2396" s="1"/>
      <c r="S2396" s="1"/>
      <c r="Y2396"/>
    </row>
    <row r="2397" spans="4:25" x14ac:dyDescent="0.25">
      <c r="D2397" s="1"/>
      <c r="E2397" s="267"/>
      <c r="F2397" s="49"/>
      <c r="H2397" s="1"/>
      <c r="P2397" s="1"/>
      <c r="S2397" s="1"/>
      <c r="Y2397"/>
    </row>
    <row r="2398" spans="4:25" x14ac:dyDescent="0.25">
      <c r="D2398" s="1"/>
      <c r="E2398" s="267"/>
      <c r="F2398" s="49"/>
      <c r="H2398" s="1"/>
      <c r="P2398" s="1"/>
      <c r="S2398" s="1"/>
      <c r="Y2398"/>
    </row>
    <row r="2399" spans="4:25" x14ac:dyDescent="0.25">
      <c r="D2399" s="1"/>
      <c r="E2399" s="267"/>
      <c r="F2399" s="49"/>
      <c r="H2399" s="1"/>
      <c r="P2399" s="1"/>
      <c r="S2399" s="1"/>
      <c r="Y2399"/>
    </row>
    <row r="2400" spans="4:25" x14ac:dyDescent="0.25">
      <c r="D2400" s="1"/>
      <c r="E2400" s="267"/>
      <c r="F2400" s="49"/>
      <c r="H2400" s="1"/>
      <c r="P2400" s="1"/>
      <c r="S2400" s="1"/>
      <c r="Y2400"/>
    </row>
    <row r="2401" spans="4:25" x14ac:dyDescent="0.25">
      <c r="D2401" s="1"/>
      <c r="E2401" s="49"/>
      <c r="F2401" s="49"/>
      <c r="H2401" s="1"/>
      <c r="P2401" s="1"/>
      <c r="S2401" s="1"/>
      <c r="Y2401"/>
    </row>
    <row r="2402" spans="4:25" x14ac:dyDescent="0.25">
      <c r="D2402" s="1"/>
      <c r="E2402" s="49"/>
      <c r="F2402" s="49"/>
      <c r="H2402" s="1"/>
      <c r="P2402" s="1"/>
      <c r="S2402" s="1"/>
      <c r="Y2402"/>
    </row>
    <row r="2403" spans="4:25" x14ac:dyDescent="0.25">
      <c r="D2403" s="1"/>
      <c r="E2403" s="49"/>
      <c r="F2403" s="49"/>
      <c r="H2403" s="1"/>
      <c r="P2403" s="1"/>
      <c r="S2403" s="1"/>
      <c r="Y2403"/>
    </row>
    <row r="2404" spans="4:25" x14ac:dyDescent="0.25">
      <c r="D2404" s="1"/>
      <c r="E2404" s="49"/>
      <c r="F2404" s="49"/>
      <c r="H2404" s="1"/>
      <c r="P2404" s="1"/>
      <c r="S2404" s="1"/>
      <c r="Y2404"/>
    </row>
    <row r="2405" spans="4:25" x14ac:dyDescent="0.25">
      <c r="D2405" s="1"/>
      <c r="E2405" s="49"/>
      <c r="F2405" s="49"/>
      <c r="H2405" s="1"/>
      <c r="P2405" s="1"/>
      <c r="S2405" s="1"/>
      <c r="Y2405"/>
    </row>
    <row r="2406" spans="4:25" x14ac:dyDescent="0.25">
      <c r="D2406" s="1"/>
      <c r="E2406" s="49"/>
      <c r="F2406" s="49"/>
      <c r="H2406" s="1"/>
      <c r="P2406" s="1"/>
      <c r="S2406" s="1"/>
      <c r="Y2406"/>
    </row>
    <row r="2407" spans="4:25" x14ac:dyDescent="0.25">
      <c r="D2407" s="1"/>
      <c r="E2407" s="49"/>
      <c r="F2407" s="49"/>
      <c r="H2407" s="1"/>
      <c r="P2407" s="1"/>
      <c r="S2407" s="1"/>
      <c r="Y2407"/>
    </row>
    <row r="2408" spans="4:25" x14ac:dyDescent="0.25">
      <c r="D2408" s="1"/>
      <c r="E2408" s="49"/>
      <c r="F2408" s="49"/>
      <c r="H2408" s="1"/>
      <c r="P2408" s="1"/>
      <c r="S2408" s="1"/>
      <c r="Y2408"/>
    </row>
    <row r="2409" spans="4:25" x14ac:dyDescent="0.25">
      <c r="D2409" s="1"/>
      <c r="E2409" s="49"/>
      <c r="F2409" s="49"/>
      <c r="H2409" s="1"/>
      <c r="P2409" s="1"/>
      <c r="S2409" s="1"/>
      <c r="Y2409"/>
    </row>
    <row r="2410" spans="4:25" x14ac:dyDescent="0.25">
      <c r="D2410" s="1"/>
      <c r="E2410" s="49"/>
      <c r="F2410" s="49"/>
      <c r="H2410" s="1"/>
      <c r="P2410" s="1"/>
      <c r="S2410" s="1"/>
      <c r="Y2410"/>
    </row>
    <row r="2411" spans="4:25" x14ac:dyDescent="0.25">
      <c r="D2411" s="1"/>
      <c r="E2411" s="49"/>
      <c r="F2411" s="49"/>
      <c r="H2411" s="1"/>
      <c r="P2411" s="1"/>
      <c r="S2411" s="1"/>
      <c r="Y2411"/>
    </row>
    <row r="2412" spans="4:25" x14ac:dyDescent="0.25">
      <c r="D2412" s="1"/>
      <c r="E2412" s="49"/>
      <c r="F2412" s="49"/>
      <c r="H2412" s="1"/>
      <c r="P2412" s="1"/>
      <c r="S2412" s="1"/>
      <c r="Y2412"/>
    </row>
    <row r="2413" spans="4:25" x14ac:dyDescent="0.25">
      <c r="D2413" s="1"/>
      <c r="E2413" s="49"/>
      <c r="F2413" s="49"/>
      <c r="H2413" s="1"/>
      <c r="P2413" s="1"/>
      <c r="S2413" s="1"/>
      <c r="Y2413"/>
    </row>
    <row r="2414" spans="4:25" x14ac:dyDescent="0.25">
      <c r="D2414" s="1"/>
      <c r="E2414" s="49"/>
      <c r="F2414" s="49"/>
      <c r="H2414" s="1"/>
      <c r="P2414" s="1"/>
      <c r="S2414" s="1"/>
      <c r="Y2414"/>
    </row>
    <row r="2415" spans="4:25" x14ac:dyDescent="0.25">
      <c r="D2415" s="1"/>
      <c r="E2415" s="49"/>
      <c r="F2415" s="49"/>
      <c r="H2415" s="1"/>
      <c r="P2415" s="1"/>
      <c r="S2415" s="1"/>
      <c r="Y2415"/>
    </row>
    <row r="2416" spans="4:25" x14ac:dyDescent="0.25">
      <c r="D2416" s="1"/>
      <c r="E2416" s="49"/>
      <c r="F2416" s="49"/>
      <c r="H2416" s="1"/>
      <c r="P2416" s="1"/>
      <c r="S2416" s="1"/>
      <c r="Y2416"/>
    </row>
    <row r="2417" spans="4:25" x14ac:dyDescent="0.25">
      <c r="D2417" s="1"/>
      <c r="E2417" s="49"/>
      <c r="F2417" s="49"/>
      <c r="H2417" s="1"/>
      <c r="P2417" s="1"/>
      <c r="S2417" s="1"/>
      <c r="Y2417"/>
    </row>
    <row r="2418" spans="4:25" x14ac:dyDescent="0.25">
      <c r="D2418" s="1"/>
      <c r="E2418" s="49"/>
      <c r="F2418" s="49"/>
      <c r="H2418" s="1"/>
      <c r="P2418" s="1"/>
      <c r="S2418" s="1"/>
      <c r="Y2418"/>
    </row>
    <row r="2419" spans="4:25" x14ac:dyDescent="0.25">
      <c r="D2419" s="1"/>
      <c r="E2419" s="49"/>
      <c r="F2419" s="49"/>
      <c r="H2419" s="1"/>
      <c r="P2419" s="1"/>
      <c r="S2419" s="1"/>
      <c r="Y2419"/>
    </row>
    <row r="2420" spans="4:25" x14ac:dyDescent="0.25">
      <c r="D2420" s="1"/>
      <c r="E2420" s="49"/>
      <c r="F2420" s="49"/>
      <c r="H2420" s="1"/>
      <c r="P2420" s="1"/>
      <c r="S2420" s="1"/>
      <c r="Y2420"/>
    </row>
    <row r="2421" spans="4:25" x14ac:dyDescent="0.25">
      <c r="D2421" s="1"/>
      <c r="E2421" s="49"/>
      <c r="F2421" s="49"/>
      <c r="H2421" s="1"/>
      <c r="P2421" s="1"/>
      <c r="S2421" s="1"/>
      <c r="Y2421"/>
    </row>
    <row r="2422" spans="4:25" x14ac:dyDescent="0.25">
      <c r="D2422" s="1"/>
      <c r="E2422" s="49"/>
      <c r="F2422" s="49"/>
      <c r="H2422" s="1"/>
      <c r="P2422" s="1"/>
      <c r="S2422" s="1"/>
      <c r="Y2422"/>
    </row>
    <row r="2423" spans="4:25" x14ac:dyDescent="0.25">
      <c r="D2423" s="1"/>
      <c r="E2423" s="49"/>
      <c r="F2423" s="49"/>
      <c r="H2423" s="1"/>
      <c r="P2423" s="1"/>
      <c r="S2423" s="1"/>
      <c r="Y2423"/>
    </row>
    <row r="2424" spans="4:25" x14ac:dyDescent="0.25">
      <c r="D2424" s="1"/>
      <c r="E2424" s="49"/>
      <c r="F2424" s="49"/>
      <c r="H2424" s="1"/>
      <c r="P2424" s="1"/>
      <c r="S2424" s="1"/>
      <c r="Y2424"/>
    </row>
    <row r="2425" spans="4:25" x14ac:dyDescent="0.25">
      <c r="D2425" s="1"/>
      <c r="E2425" s="49"/>
      <c r="F2425" s="49"/>
      <c r="H2425" s="1"/>
      <c r="P2425" s="1"/>
      <c r="S2425" s="1"/>
      <c r="Y2425"/>
    </row>
    <row r="2426" spans="4:25" x14ac:dyDescent="0.25">
      <c r="D2426" s="1"/>
      <c r="E2426" s="49"/>
      <c r="F2426" s="49"/>
      <c r="H2426" s="1"/>
      <c r="P2426" s="1"/>
      <c r="S2426" s="1"/>
      <c r="Y2426"/>
    </row>
    <row r="2427" spans="4:25" x14ac:dyDescent="0.25">
      <c r="D2427" s="1"/>
      <c r="E2427" s="49"/>
      <c r="F2427" s="49"/>
      <c r="H2427" s="1"/>
      <c r="P2427" s="1"/>
      <c r="S2427" s="1"/>
      <c r="Y2427"/>
    </row>
    <row r="2428" spans="4:25" x14ac:dyDescent="0.25">
      <c r="D2428" s="1"/>
      <c r="E2428" s="49"/>
      <c r="F2428" s="49"/>
      <c r="H2428" s="1"/>
      <c r="P2428" s="1"/>
      <c r="S2428" s="1"/>
      <c r="Y2428"/>
    </row>
    <row r="2429" spans="4:25" x14ac:dyDescent="0.25">
      <c r="D2429" s="1"/>
      <c r="E2429" s="49"/>
      <c r="F2429" s="49"/>
      <c r="H2429" s="1"/>
      <c r="P2429" s="1"/>
      <c r="S2429" s="1"/>
      <c r="Y2429"/>
    </row>
    <row r="2430" spans="4:25" x14ac:dyDescent="0.25">
      <c r="D2430" s="1"/>
      <c r="E2430" s="49"/>
      <c r="F2430" s="49"/>
      <c r="H2430" s="1"/>
      <c r="P2430" s="1"/>
      <c r="S2430" s="1"/>
      <c r="Y2430"/>
    </row>
    <row r="2431" spans="4:25" x14ac:dyDescent="0.25">
      <c r="D2431" s="1"/>
      <c r="E2431" s="49"/>
      <c r="F2431" s="49"/>
      <c r="H2431" s="1"/>
      <c r="P2431" s="1"/>
      <c r="S2431" s="1"/>
      <c r="Y2431"/>
    </row>
    <row r="2432" spans="4:25" x14ac:dyDescent="0.25">
      <c r="D2432" s="1"/>
      <c r="E2432" s="49"/>
      <c r="F2432" s="49"/>
      <c r="H2432" s="1"/>
      <c r="P2432" s="1"/>
      <c r="S2432" s="1"/>
      <c r="Y2432"/>
    </row>
    <row r="2433" spans="4:25" x14ac:dyDescent="0.25">
      <c r="D2433" s="1"/>
      <c r="E2433" s="49"/>
      <c r="F2433" s="49"/>
      <c r="H2433" s="1"/>
      <c r="P2433" s="1"/>
      <c r="S2433" s="1"/>
      <c r="Y2433"/>
    </row>
    <row r="2434" spans="4:25" x14ac:dyDescent="0.25">
      <c r="D2434" s="1"/>
      <c r="E2434" s="49"/>
      <c r="F2434" s="49"/>
      <c r="H2434" s="1"/>
      <c r="P2434" s="1"/>
      <c r="S2434" s="1"/>
      <c r="Y2434"/>
    </row>
    <row r="2435" spans="4:25" x14ac:dyDescent="0.25">
      <c r="D2435" s="1"/>
      <c r="E2435" s="49"/>
      <c r="F2435" s="49"/>
      <c r="H2435" s="1"/>
      <c r="P2435" s="1"/>
      <c r="S2435" s="1"/>
      <c r="Y2435"/>
    </row>
    <row r="2436" spans="4:25" x14ac:dyDescent="0.25">
      <c r="D2436" s="1"/>
      <c r="E2436" s="49"/>
      <c r="F2436" s="49"/>
      <c r="H2436" s="1"/>
      <c r="P2436" s="1"/>
      <c r="S2436" s="1"/>
      <c r="Y2436"/>
    </row>
    <row r="2437" spans="4:25" x14ac:dyDescent="0.25">
      <c r="D2437" s="1"/>
      <c r="E2437" s="49"/>
      <c r="F2437" s="49"/>
      <c r="H2437" s="1"/>
      <c r="P2437" s="1"/>
      <c r="S2437" s="1"/>
      <c r="Y2437"/>
    </row>
    <row r="2438" spans="4:25" x14ac:dyDescent="0.25">
      <c r="D2438" s="1"/>
      <c r="E2438" s="49"/>
      <c r="F2438" s="49"/>
      <c r="H2438" s="1"/>
      <c r="P2438" s="1"/>
      <c r="S2438" s="1"/>
      <c r="Y2438"/>
    </row>
    <row r="2439" spans="4:25" x14ac:dyDescent="0.25">
      <c r="D2439" s="1"/>
      <c r="E2439" s="267"/>
      <c r="H2439" s="1"/>
      <c r="P2439" s="1"/>
      <c r="S2439" s="1"/>
      <c r="Y2439"/>
    </row>
    <row r="2440" spans="4:25" x14ac:dyDescent="0.25">
      <c r="D2440" s="1"/>
      <c r="E2440" s="267"/>
      <c r="H2440" s="1"/>
      <c r="P2440" s="1"/>
      <c r="S2440" s="1"/>
      <c r="Y2440"/>
    </row>
    <row r="2441" spans="4:25" x14ac:dyDescent="0.25">
      <c r="D2441" s="1"/>
      <c r="E2441" s="267"/>
      <c r="H2441" s="1"/>
      <c r="P2441" s="1"/>
      <c r="S2441" s="1"/>
      <c r="Y2441"/>
    </row>
    <row r="2442" spans="4:25" x14ac:dyDescent="0.25">
      <c r="D2442" s="1"/>
      <c r="E2442" s="267"/>
      <c r="H2442" s="1"/>
      <c r="P2442" s="1"/>
      <c r="S2442" s="1"/>
      <c r="Y2442"/>
    </row>
    <row r="2443" spans="4:25" x14ac:dyDescent="0.25">
      <c r="D2443" s="1"/>
      <c r="E2443" s="267"/>
      <c r="H2443" s="1"/>
      <c r="P2443" s="1"/>
      <c r="S2443" s="1"/>
      <c r="Y2443"/>
    </row>
    <row r="2444" spans="4:25" x14ac:dyDescent="0.25">
      <c r="D2444" s="1"/>
      <c r="E2444" s="267"/>
      <c r="H2444" s="1"/>
      <c r="P2444" s="1"/>
      <c r="S2444" s="1"/>
      <c r="Y2444"/>
    </row>
    <row r="2445" spans="4:25" x14ac:dyDescent="0.25">
      <c r="D2445" s="1"/>
      <c r="E2445" s="267"/>
      <c r="H2445" s="1"/>
      <c r="P2445" s="1"/>
      <c r="S2445" s="1"/>
      <c r="Y2445"/>
    </row>
    <row r="2446" spans="4:25" x14ac:dyDescent="0.25">
      <c r="D2446" s="1"/>
      <c r="E2446" s="267"/>
      <c r="H2446" s="1"/>
      <c r="P2446" s="1"/>
      <c r="S2446" s="1"/>
      <c r="Y2446"/>
    </row>
    <row r="2447" spans="4:25" x14ac:dyDescent="0.25">
      <c r="D2447" s="1"/>
      <c r="E2447" s="267"/>
      <c r="H2447" s="1"/>
      <c r="P2447" s="1"/>
      <c r="S2447" s="1"/>
      <c r="Y2447"/>
    </row>
    <row r="2448" spans="4:25" x14ac:dyDescent="0.25">
      <c r="D2448" s="1"/>
      <c r="E2448" s="267"/>
      <c r="H2448" s="1"/>
      <c r="P2448" s="1"/>
      <c r="S2448" s="1"/>
      <c r="Y2448"/>
    </row>
    <row r="2449" spans="4:25" x14ac:dyDescent="0.25">
      <c r="D2449" s="1"/>
      <c r="E2449" s="267"/>
      <c r="H2449" s="1"/>
      <c r="P2449" s="1"/>
      <c r="S2449" s="1"/>
      <c r="Y2449"/>
    </row>
    <row r="2450" spans="4:25" x14ac:dyDescent="0.25">
      <c r="D2450" s="1"/>
      <c r="E2450" s="267"/>
      <c r="H2450" s="1"/>
      <c r="P2450" s="1"/>
      <c r="S2450" s="1"/>
      <c r="Y2450"/>
    </row>
    <row r="2451" spans="4:25" x14ac:dyDescent="0.25">
      <c r="D2451" s="1"/>
      <c r="E2451" s="267"/>
      <c r="H2451" s="1"/>
      <c r="P2451" s="1"/>
      <c r="S2451" s="1"/>
      <c r="Y2451"/>
    </row>
    <row r="2452" spans="4:25" x14ac:dyDescent="0.25">
      <c r="D2452" s="1"/>
      <c r="E2452" s="267"/>
      <c r="H2452" s="1"/>
      <c r="P2452" s="1"/>
      <c r="S2452" s="1"/>
      <c r="Y2452"/>
    </row>
    <row r="2453" spans="4:25" x14ac:dyDescent="0.25">
      <c r="D2453" s="1"/>
      <c r="E2453" s="267"/>
      <c r="F2453" s="49"/>
      <c r="H2453" s="1"/>
      <c r="P2453" s="1"/>
      <c r="S2453" s="1"/>
      <c r="Y2453"/>
    </row>
    <row r="2454" spans="4:25" x14ac:dyDescent="0.25">
      <c r="D2454" s="1"/>
      <c r="E2454" s="267"/>
      <c r="F2454" s="49"/>
      <c r="H2454" s="1"/>
      <c r="P2454" s="1"/>
      <c r="S2454" s="1"/>
      <c r="Y2454"/>
    </row>
    <row r="2455" spans="4:25" x14ac:dyDescent="0.25">
      <c r="D2455" s="1"/>
      <c r="E2455" s="267"/>
      <c r="F2455" s="49"/>
      <c r="H2455" s="1"/>
      <c r="P2455" s="1"/>
      <c r="S2455" s="1"/>
      <c r="Y2455"/>
    </row>
    <row r="2456" spans="4:25" x14ac:dyDescent="0.25">
      <c r="D2456" s="1"/>
      <c r="E2456" s="267"/>
      <c r="F2456" s="49"/>
      <c r="H2456" s="1"/>
      <c r="P2456" s="1"/>
      <c r="S2456" s="1"/>
      <c r="Y2456"/>
    </row>
    <row r="2457" spans="4:25" x14ac:dyDescent="0.25">
      <c r="D2457" s="1"/>
      <c r="E2457" s="267"/>
      <c r="F2457" s="49"/>
      <c r="H2457" s="1"/>
      <c r="P2457" s="1"/>
      <c r="S2457" s="1"/>
      <c r="Y2457"/>
    </row>
    <row r="2458" spans="4:25" x14ac:dyDescent="0.25">
      <c r="D2458" s="1"/>
      <c r="E2458" s="267"/>
      <c r="F2458" s="49"/>
      <c r="H2458" s="1"/>
      <c r="P2458" s="1"/>
      <c r="S2458" s="1"/>
      <c r="Y2458"/>
    </row>
    <row r="2459" spans="4:25" x14ac:dyDescent="0.25">
      <c r="D2459" s="1"/>
      <c r="E2459" s="267"/>
      <c r="F2459" s="49"/>
      <c r="H2459" s="1"/>
      <c r="P2459" s="1"/>
      <c r="S2459" s="1"/>
      <c r="Y2459"/>
    </row>
    <row r="2460" spans="4:25" x14ac:dyDescent="0.25">
      <c r="D2460" s="1"/>
      <c r="E2460" s="267"/>
      <c r="F2460" s="49"/>
      <c r="H2460" s="1"/>
      <c r="P2460" s="1"/>
      <c r="S2460" s="1"/>
      <c r="Y2460"/>
    </row>
    <row r="2461" spans="4:25" x14ac:dyDescent="0.25">
      <c r="D2461" s="1"/>
      <c r="E2461" s="267"/>
      <c r="F2461" s="49"/>
      <c r="H2461" s="1"/>
      <c r="P2461" s="1"/>
      <c r="S2461" s="1"/>
      <c r="Y2461"/>
    </row>
    <row r="2462" spans="4:25" x14ac:dyDescent="0.25">
      <c r="D2462" s="1"/>
      <c r="E2462" s="267"/>
      <c r="F2462" s="49"/>
      <c r="H2462" s="1"/>
      <c r="P2462" s="1"/>
      <c r="S2462" s="1"/>
      <c r="Y2462"/>
    </row>
    <row r="2463" spans="4:25" x14ac:dyDescent="0.25">
      <c r="D2463" s="1"/>
      <c r="E2463" s="267"/>
      <c r="F2463" s="49"/>
      <c r="H2463" s="1"/>
      <c r="P2463" s="1"/>
      <c r="S2463" s="1"/>
      <c r="Y2463"/>
    </row>
    <row r="2464" spans="4:25" x14ac:dyDescent="0.25">
      <c r="D2464" s="1"/>
      <c r="E2464" s="267"/>
      <c r="F2464" s="49"/>
      <c r="H2464" s="1"/>
      <c r="P2464" s="1"/>
      <c r="S2464" s="1"/>
      <c r="Y2464"/>
    </row>
    <row r="2465" spans="4:25" x14ac:dyDescent="0.25">
      <c r="D2465" s="1"/>
      <c r="E2465" s="267"/>
      <c r="F2465" s="49"/>
      <c r="H2465" s="1"/>
      <c r="P2465" s="1"/>
      <c r="S2465" s="1"/>
      <c r="Y2465"/>
    </row>
    <row r="2466" spans="4:25" x14ac:dyDescent="0.25">
      <c r="D2466" s="1"/>
      <c r="E2466" s="267"/>
      <c r="F2466" s="49"/>
      <c r="H2466" s="1"/>
      <c r="P2466" s="1"/>
      <c r="S2466" s="1"/>
      <c r="Y2466"/>
    </row>
    <row r="2467" spans="4:25" x14ac:dyDescent="0.25">
      <c r="D2467" s="1"/>
      <c r="E2467" s="267"/>
      <c r="F2467" s="49"/>
      <c r="H2467" s="1"/>
      <c r="P2467" s="1"/>
      <c r="S2467" s="1"/>
      <c r="Y2467"/>
    </row>
    <row r="2468" spans="4:25" x14ac:dyDescent="0.25">
      <c r="D2468" s="1"/>
      <c r="E2468" s="267"/>
      <c r="F2468" s="49"/>
      <c r="H2468" s="1"/>
      <c r="P2468" s="1"/>
      <c r="S2468" s="1"/>
      <c r="Y2468"/>
    </row>
    <row r="2469" spans="4:25" x14ac:dyDescent="0.25">
      <c r="D2469" s="1"/>
      <c r="E2469" s="267"/>
      <c r="F2469" s="49"/>
      <c r="H2469" s="1"/>
      <c r="P2469" s="1"/>
      <c r="S2469" s="1"/>
      <c r="Y2469"/>
    </row>
    <row r="2470" spans="4:25" x14ac:dyDescent="0.25">
      <c r="D2470" s="1"/>
      <c r="E2470" s="267"/>
      <c r="F2470" s="49"/>
      <c r="H2470" s="1"/>
      <c r="P2470" s="1"/>
      <c r="S2470" s="1"/>
      <c r="Y2470"/>
    </row>
    <row r="2471" spans="4:25" x14ac:dyDescent="0.25">
      <c r="D2471" s="1"/>
      <c r="E2471" s="267"/>
      <c r="F2471" s="49"/>
      <c r="H2471" s="1"/>
      <c r="P2471" s="1"/>
      <c r="S2471" s="1"/>
      <c r="Y2471"/>
    </row>
    <row r="2472" spans="4:25" x14ac:dyDescent="0.25">
      <c r="D2472" s="1"/>
      <c r="E2472" s="267"/>
      <c r="F2472" s="49"/>
      <c r="H2472" s="1"/>
      <c r="P2472" s="1"/>
      <c r="S2472" s="1"/>
      <c r="Y2472"/>
    </row>
    <row r="2473" spans="4:25" x14ac:dyDescent="0.25">
      <c r="D2473" s="1"/>
      <c r="E2473" s="267"/>
      <c r="F2473" s="49"/>
      <c r="H2473" s="1"/>
      <c r="P2473" s="1"/>
      <c r="S2473" s="1"/>
      <c r="Y2473"/>
    </row>
    <row r="2474" spans="4:25" x14ac:dyDescent="0.25">
      <c r="D2474" s="1"/>
      <c r="E2474" s="267"/>
      <c r="F2474" s="49"/>
      <c r="H2474" s="1"/>
      <c r="P2474" s="1"/>
      <c r="S2474" s="1"/>
      <c r="Y2474"/>
    </row>
    <row r="2475" spans="4:25" x14ac:dyDescent="0.25">
      <c r="D2475" s="1"/>
      <c r="E2475" s="267"/>
      <c r="F2475" s="49"/>
      <c r="H2475" s="1"/>
      <c r="P2475" s="1"/>
      <c r="S2475" s="1"/>
      <c r="Y2475"/>
    </row>
    <row r="2476" spans="4:25" x14ac:dyDescent="0.25">
      <c r="D2476" s="1"/>
      <c r="E2476" s="49"/>
      <c r="F2476" s="49"/>
      <c r="H2476" s="1"/>
      <c r="P2476" s="1"/>
      <c r="S2476" s="1"/>
      <c r="Y2476"/>
    </row>
    <row r="2477" spans="4:25" x14ac:dyDescent="0.25">
      <c r="D2477" s="1"/>
      <c r="E2477" s="49"/>
      <c r="F2477" s="49"/>
      <c r="H2477" s="1"/>
      <c r="P2477" s="1"/>
      <c r="S2477" s="1"/>
      <c r="Y2477"/>
    </row>
    <row r="2478" spans="4:25" x14ac:dyDescent="0.25">
      <c r="D2478" s="1"/>
      <c r="E2478" s="49"/>
      <c r="F2478" s="49"/>
      <c r="H2478" s="1"/>
      <c r="P2478" s="1"/>
      <c r="S2478" s="1"/>
      <c r="Y2478"/>
    </row>
    <row r="2479" spans="4:25" x14ac:dyDescent="0.25">
      <c r="D2479" s="1"/>
      <c r="E2479" s="49"/>
      <c r="F2479" s="49"/>
      <c r="H2479" s="1"/>
      <c r="P2479" s="1"/>
      <c r="S2479" s="1"/>
      <c r="Y2479"/>
    </row>
    <row r="2480" spans="4:25" x14ac:dyDescent="0.25">
      <c r="D2480" s="1"/>
      <c r="E2480" s="49"/>
      <c r="F2480" s="49"/>
      <c r="H2480" s="1"/>
      <c r="P2480" s="1"/>
      <c r="S2480" s="1"/>
      <c r="Y2480"/>
    </row>
    <row r="2481" spans="4:25" x14ac:dyDescent="0.25">
      <c r="D2481" s="1"/>
      <c r="E2481" s="49"/>
      <c r="F2481" s="49"/>
      <c r="H2481" s="1"/>
      <c r="P2481" s="1"/>
      <c r="S2481" s="1"/>
      <c r="Y2481"/>
    </row>
    <row r="2482" spans="4:25" x14ac:dyDescent="0.25">
      <c r="D2482" s="1"/>
      <c r="E2482" s="49"/>
      <c r="F2482" s="49"/>
      <c r="H2482" s="1"/>
      <c r="P2482" s="1"/>
      <c r="S2482" s="1"/>
      <c r="Y2482"/>
    </row>
    <row r="2483" spans="4:25" x14ac:dyDescent="0.25">
      <c r="D2483" s="1"/>
      <c r="E2483" s="49"/>
      <c r="F2483" s="49"/>
      <c r="H2483" s="1"/>
      <c r="P2483" s="1"/>
      <c r="S2483" s="1"/>
      <c r="Y2483"/>
    </row>
    <row r="2484" spans="4:25" x14ac:dyDescent="0.25">
      <c r="D2484" s="1"/>
      <c r="E2484" s="49"/>
      <c r="F2484" s="49"/>
      <c r="H2484" s="1"/>
      <c r="P2484" s="1"/>
      <c r="S2484" s="1"/>
      <c r="Y2484"/>
    </row>
    <row r="2485" spans="4:25" x14ac:dyDescent="0.25">
      <c r="D2485" s="1"/>
      <c r="E2485" s="49"/>
      <c r="F2485" s="49"/>
      <c r="H2485" s="1"/>
      <c r="P2485" s="1"/>
      <c r="S2485" s="1"/>
      <c r="Y2485"/>
    </row>
    <row r="2486" spans="4:25" x14ac:dyDescent="0.25">
      <c r="D2486" s="1"/>
      <c r="E2486" s="49"/>
      <c r="F2486" s="49"/>
      <c r="H2486" s="1"/>
      <c r="P2486" s="1"/>
      <c r="S2486" s="1"/>
      <c r="Y2486"/>
    </row>
    <row r="2487" spans="4:25" x14ac:dyDescent="0.25">
      <c r="D2487" s="1"/>
      <c r="E2487" s="49"/>
      <c r="F2487" s="49"/>
      <c r="H2487" s="1"/>
      <c r="P2487" s="1"/>
      <c r="S2487" s="1"/>
      <c r="Y2487"/>
    </row>
    <row r="2488" spans="4:25" x14ac:dyDescent="0.25">
      <c r="D2488" s="1"/>
      <c r="E2488" s="49"/>
      <c r="F2488" s="49"/>
      <c r="H2488" s="1"/>
      <c r="P2488" s="1"/>
      <c r="S2488" s="1"/>
      <c r="Y2488"/>
    </row>
    <row r="2489" spans="4:25" x14ac:dyDescent="0.25">
      <c r="D2489" s="1"/>
      <c r="E2489" s="49"/>
      <c r="F2489" s="49"/>
      <c r="H2489" s="1"/>
      <c r="P2489" s="1"/>
      <c r="S2489" s="1"/>
      <c r="Y2489"/>
    </row>
    <row r="2490" spans="4:25" x14ac:dyDescent="0.25">
      <c r="D2490" s="1"/>
      <c r="E2490" s="49"/>
      <c r="F2490" s="49"/>
      <c r="H2490" s="1"/>
      <c r="P2490" s="1"/>
      <c r="S2490" s="1"/>
      <c r="Y2490"/>
    </row>
    <row r="2491" spans="4:25" x14ac:dyDescent="0.25">
      <c r="D2491" s="1"/>
      <c r="E2491" s="49"/>
      <c r="F2491" s="49"/>
      <c r="H2491" s="1"/>
      <c r="P2491" s="1"/>
      <c r="S2491" s="1"/>
      <c r="Y2491"/>
    </row>
    <row r="2492" spans="4:25" x14ac:dyDescent="0.25">
      <c r="D2492" s="1"/>
      <c r="E2492" s="49"/>
      <c r="F2492" s="49"/>
      <c r="H2492" s="1"/>
      <c r="P2492" s="1"/>
      <c r="S2492" s="1"/>
      <c r="Y2492"/>
    </row>
    <row r="2493" spans="4:25" x14ac:dyDescent="0.25">
      <c r="D2493" s="1"/>
      <c r="E2493" s="49"/>
      <c r="F2493" s="49"/>
      <c r="H2493" s="1"/>
      <c r="P2493" s="1"/>
      <c r="S2493" s="1"/>
      <c r="Y2493"/>
    </row>
    <row r="2494" spans="4:25" x14ac:dyDescent="0.25">
      <c r="D2494" s="1"/>
      <c r="E2494" s="49"/>
      <c r="F2494" s="49"/>
      <c r="H2494" s="1"/>
      <c r="P2494" s="1"/>
      <c r="S2494" s="1"/>
      <c r="Y2494"/>
    </row>
    <row r="2495" spans="4:25" x14ac:dyDescent="0.25">
      <c r="D2495" s="1"/>
      <c r="E2495" s="49"/>
      <c r="F2495" s="49"/>
      <c r="H2495" s="1"/>
      <c r="P2495" s="1"/>
      <c r="S2495" s="1"/>
      <c r="Y2495"/>
    </row>
    <row r="2496" spans="4:25" x14ac:dyDescent="0.25">
      <c r="D2496" s="1"/>
      <c r="E2496" s="49"/>
      <c r="F2496" s="49"/>
      <c r="H2496" s="1"/>
      <c r="P2496" s="1"/>
      <c r="S2496" s="1"/>
      <c r="Y2496"/>
    </row>
    <row r="2497" spans="4:25" x14ac:dyDescent="0.25">
      <c r="D2497" s="1"/>
      <c r="E2497" s="49"/>
      <c r="F2497" s="49"/>
      <c r="H2497" s="1"/>
      <c r="P2497" s="1"/>
      <c r="S2497" s="1"/>
      <c r="Y2497"/>
    </row>
    <row r="2498" spans="4:25" x14ac:dyDescent="0.25">
      <c r="D2498" s="1"/>
      <c r="E2498" s="267"/>
      <c r="H2498" s="1"/>
      <c r="P2498" s="1"/>
      <c r="S2498" s="1"/>
      <c r="Y2498"/>
    </row>
    <row r="2499" spans="4:25" x14ac:dyDescent="0.25">
      <c r="D2499" s="1"/>
      <c r="E2499" s="267"/>
      <c r="H2499" s="1"/>
      <c r="P2499" s="1"/>
      <c r="S2499" s="1"/>
      <c r="Y2499"/>
    </row>
    <row r="2500" spans="4:25" x14ac:dyDescent="0.25">
      <c r="D2500" s="1"/>
      <c r="E2500" s="267"/>
      <c r="H2500" s="1"/>
      <c r="P2500" s="1"/>
      <c r="S2500" s="1"/>
      <c r="Y2500"/>
    </row>
    <row r="2501" spans="4:25" x14ac:dyDescent="0.25">
      <c r="D2501" s="1"/>
      <c r="E2501" s="267"/>
      <c r="H2501" s="1"/>
      <c r="P2501" s="1"/>
      <c r="S2501" s="1"/>
      <c r="Y2501"/>
    </row>
    <row r="2502" spans="4:25" x14ac:dyDescent="0.25">
      <c r="D2502" s="1"/>
      <c r="E2502" s="267"/>
      <c r="H2502" s="1"/>
      <c r="P2502" s="1"/>
      <c r="S2502" s="1"/>
      <c r="Y2502"/>
    </row>
    <row r="2503" spans="4:25" x14ac:dyDescent="0.25">
      <c r="D2503" s="1"/>
      <c r="E2503" s="267"/>
      <c r="H2503" s="1"/>
      <c r="P2503" s="1"/>
      <c r="S2503" s="1"/>
      <c r="Y2503"/>
    </row>
    <row r="2504" spans="4:25" x14ac:dyDescent="0.25">
      <c r="D2504" s="1"/>
      <c r="E2504" s="267"/>
      <c r="H2504" s="1"/>
      <c r="P2504" s="1"/>
      <c r="S2504" s="1"/>
      <c r="Y2504"/>
    </row>
    <row r="2505" spans="4:25" x14ac:dyDescent="0.25">
      <c r="D2505" s="1"/>
      <c r="E2505" s="267"/>
      <c r="H2505" s="1"/>
      <c r="P2505" s="1"/>
      <c r="S2505" s="1"/>
      <c r="Y2505"/>
    </row>
    <row r="2506" spans="4:25" x14ac:dyDescent="0.25">
      <c r="D2506" s="1"/>
      <c r="E2506" s="267"/>
      <c r="H2506" s="1"/>
      <c r="P2506" s="1"/>
      <c r="S2506" s="1"/>
      <c r="Y2506"/>
    </row>
    <row r="2507" spans="4:25" x14ac:dyDescent="0.25">
      <c r="D2507" s="1"/>
      <c r="E2507" s="267"/>
      <c r="H2507" s="1"/>
      <c r="P2507" s="1"/>
      <c r="S2507" s="1"/>
      <c r="Y2507"/>
    </row>
    <row r="2508" spans="4:25" x14ac:dyDescent="0.25">
      <c r="D2508" s="1"/>
      <c r="E2508" s="267"/>
      <c r="H2508" s="1"/>
      <c r="P2508" s="1"/>
      <c r="S2508" s="1"/>
      <c r="Y2508"/>
    </row>
    <row r="2509" spans="4:25" x14ac:dyDescent="0.25">
      <c r="D2509" s="1"/>
      <c r="E2509" s="267"/>
      <c r="H2509" s="1"/>
      <c r="P2509" s="1"/>
      <c r="S2509" s="1"/>
      <c r="Y2509"/>
    </row>
    <row r="2510" spans="4:25" x14ac:dyDescent="0.25">
      <c r="D2510" s="1"/>
      <c r="E2510" s="267"/>
      <c r="H2510" s="1"/>
      <c r="P2510" s="1"/>
      <c r="S2510" s="1"/>
      <c r="Y2510"/>
    </row>
    <row r="2511" spans="4:25" x14ac:dyDescent="0.25">
      <c r="D2511" s="1"/>
      <c r="E2511" s="267"/>
      <c r="H2511" s="1"/>
      <c r="P2511" s="1"/>
      <c r="S2511" s="1"/>
      <c r="Y2511"/>
    </row>
    <row r="2512" spans="4:25" x14ac:dyDescent="0.25">
      <c r="D2512" s="1"/>
      <c r="E2512" s="267"/>
      <c r="H2512" s="1"/>
      <c r="P2512" s="1"/>
      <c r="S2512" s="1"/>
      <c r="Y2512"/>
    </row>
    <row r="2513" spans="4:25" x14ac:dyDescent="0.25">
      <c r="D2513" s="1"/>
      <c r="E2513" s="267"/>
      <c r="F2513" s="49"/>
      <c r="H2513" s="1"/>
      <c r="P2513" s="1"/>
      <c r="S2513" s="1"/>
      <c r="Y2513"/>
    </row>
    <row r="2514" spans="4:25" x14ac:dyDescent="0.25">
      <c r="D2514" s="1"/>
      <c r="E2514" s="267"/>
      <c r="F2514" s="49"/>
      <c r="H2514" s="1"/>
      <c r="P2514" s="1"/>
      <c r="S2514" s="1"/>
      <c r="Y2514"/>
    </row>
    <row r="2515" spans="4:25" x14ac:dyDescent="0.25">
      <c r="D2515" s="1"/>
      <c r="E2515" s="267"/>
      <c r="F2515" s="49"/>
      <c r="H2515" s="1"/>
      <c r="P2515" s="1"/>
      <c r="S2515" s="1"/>
      <c r="Y2515"/>
    </row>
    <row r="2516" spans="4:25" x14ac:dyDescent="0.25">
      <c r="D2516" s="1"/>
      <c r="E2516" s="267"/>
      <c r="F2516" s="49"/>
      <c r="H2516" s="1"/>
      <c r="P2516" s="1"/>
      <c r="S2516" s="1"/>
      <c r="Y2516"/>
    </row>
    <row r="2517" spans="4:25" x14ac:dyDescent="0.25">
      <c r="D2517" s="1"/>
      <c r="E2517" s="267"/>
      <c r="F2517" s="49"/>
      <c r="H2517" s="1"/>
      <c r="P2517" s="1"/>
      <c r="S2517" s="1"/>
      <c r="Y2517"/>
    </row>
    <row r="2518" spans="4:25" x14ac:dyDescent="0.25">
      <c r="D2518" s="1"/>
      <c r="E2518" s="267"/>
      <c r="F2518" s="49"/>
      <c r="H2518" s="1"/>
      <c r="P2518" s="1"/>
      <c r="S2518" s="1"/>
      <c r="Y2518"/>
    </row>
    <row r="2519" spans="4:25" x14ac:dyDescent="0.25">
      <c r="D2519" s="1"/>
      <c r="E2519" s="267"/>
      <c r="F2519" s="49"/>
      <c r="H2519" s="1"/>
      <c r="P2519" s="1"/>
      <c r="S2519" s="1"/>
      <c r="Y2519"/>
    </row>
    <row r="2520" spans="4:25" x14ac:dyDescent="0.25">
      <c r="D2520" s="1"/>
      <c r="E2520" s="267"/>
      <c r="F2520" s="49"/>
      <c r="H2520" s="1"/>
      <c r="P2520" s="1"/>
      <c r="S2520" s="1"/>
      <c r="Y2520"/>
    </row>
    <row r="2521" spans="4:25" x14ac:dyDescent="0.25">
      <c r="D2521" s="1"/>
      <c r="E2521" s="267"/>
      <c r="F2521" s="49"/>
      <c r="H2521" s="1"/>
      <c r="P2521" s="1"/>
      <c r="S2521" s="1"/>
      <c r="Y2521"/>
    </row>
    <row r="2522" spans="4:25" x14ac:dyDescent="0.25">
      <c r="D2522" s="1"/>
      <c r="E2522" s="267"/>
      <c r="F2522" s="49"/>
      <c r="H2522" s="1"/>
      <c r="P2522" s="1"/>
      <c r="S2522" s="1"/>
      <c r="Y2522"/>
    </row>
    <row r="2523" spans="4:25" x14ac:dyDescent="0.25">
      <c r="D2523" s="1"/>
      <c r="E2523" s="267"/>
      <c r="F2523" s="49"/>
      <c r="H2523" s="1"/>
      <c r="P2523" s="1"/>
      <c r="S2523" s="1"/>
      <c r="Y2523"/>
    </row>
    <row r="2524" spans="4:25" x14ac:dyDescent="0.25">
      <c r="D2524" s="1"/>
      <c r="E2524" s="267"/>
      <c r="F2524" s="49"/>
      <c r="H2524" s="1"/>
      <c r="P2524" s="1"/>
      <c r="S2524" s="1"/>
      <c r="Y2524"/>
    </row>
    <row r="2525" spans="4:25" x14ac:dyDescent="0.25">
      <c r="D2525" s="1"/>
      <c r="E2525" s="267"/>
      <c r="F2525" s="49"/>
      <c r="H2525" s="1"/>
      <c r="P2525" s="1"/>
      <c r="S2525" s="1"/>
      <c r="Y2525"/>
    </row>
    <row r="2526" spans="4:25" x14ac:dyDescent="0.25">
      <c r="D2526" s="1"/>
      <c r="E2526" s="267"/>
      <c r="F2526" s="49"/>
      <c r="H2526" s="1"/>
      <c r="P2526" s="1"/>
      <c r="S2526" s="1"/>
      <c r="Y2526"/>
    </row>
    <row r="2527" spans="4:25" x14ac:dyDescent="0.25">
      <c r="D2527" s="1"/>
      <c r="E2527" s="267"/>
      <c r="F2527" s="49"/>
      <c r="H2527" s="1"/>
      <c r="P2527" s="1"/>
      <c r="S2527" s="1"/>
      <c r="Y2527"/>
    </row>
    <row r="2528" spans="4:25" x14ac:dyDescent="0.25">
      <c r="D2528" s="1"/>
      <c r="E2528" s="267"/>
      <c r="F2528" s="49"/>
      <c r="H2528" s="1"/>
      <c r="P2528" s="1"/>
      <c r="S2528" s="1"/>
      <c r="Y2528"/>
    </row>
    <row r="2529" spans="4:25" x14ac:dyDescent="0.25">
      <c r="D2529" s="1"/>
      <c r="E2529" s="267"/>
      <c r="F2529" s="49"/>
      <c r="H2529" s="1"/>
      <c r="P2529" s="1"/>
      <c r="S2529" s="1"/>
      <c r="Y2529"/>
    </row>
    <row r="2530" spans="4:25" x14ac:dyDescent="0.25">
      <c r="D2530" s="1"/>
      <c r="E2530" s="267"/>
      <c r="F2530" s="49"/>
      <c r="H2530" s="1"/>
      <c r="P2530" s="1"/>
      <c r="S2530" s="1"/>
      <c r="Y2530"/>
    </row>
    <row r="2531" spans="4:25" x14ac:dyDescent="0.25">
      <c r="D2531" s="1"/>
      <c r="E2531" s="267"/>
      <c r="F2531" s="49"/>
      <c r="H2531" s="1"/>
      <c r="P2531" s="1"/>
      <c r="S2531" s="1"/>
      <c r="Y2531"/>
    </row>
    <row r="2532" spans="4:25" x14ac:dyDescent="0.25">
      <c r="D2532" s="1"/>
      <c r="E2532" s="267"/>
      <c r="F2532" s="49"/>
      <c r="H2532" s="1"/>
      <c r="P2532" s="1"/>
      <c r="S2532" s="1"/>
      <c r="Y2532"/>
    </row>
    <row r="2533" spans="4:25" x14ac:dyDescent="0.25">
      <c r="D2533" s="1"/>
      <c r="E2533" s="267"/>
      <c r="F2533" s="49"/>
      <c r="H2533" s="1"/>
      <c r="P2533" s="1"/>
      <c r="S2533" s="1"/>
      <c r="Y2533"/>
    </row>
    <row r="2534" spans="4:25" x14ac:dyDescent="0.25">
      <c r="D2534" s="1"/>
      <c r="E2534" s="267"/>
      <c r="F2534" s="49"/>
      <c r="H2534" s="1"/>
      <c r="P2534" s="1"/>
      <c r="S2534" s="1"/>
      <c r="Y2534"/>
    </row>
    <row r="2535" spans="4:25" x14ac:dyDescent="0.25">
      <c r="D2535" s="1"/>
      <c r="E2535" s="267"/>
      <c r="F2535" s="49"/>
      <c r="H2535" s="1"/>
      <c r="P2535" s="1"/>
      <c r="S2535" s="1"/>
      <c r="Y2535"/>
    </row>
    <row r="2536" spans="4:25" x14ac:dyDescent="0.25">
      <c r="D2536" s="1"/>
      <c r="E2536" s="267"/>
      <c r="F2536" s="49"/>
      <c r="H2536" s="1"/>
      <c r="P2536" s="1"/>
      <c r="S2536" s="1"/>
      <c r="Y2536"/>
    </row>
    <row r="2537" spans="4:25" x14ac:dyDescent="0.25">
      <c r="D2537" s="1"/>
      <c r="E2537" s="267"/>
      <c r="H2537" s="1"/>
      <c r="P2537" s="1"/>
      <c r="S2537" s="1"/>
      <c r="Y2537"/>
    </row>
    <row r="2538" spans="4:25" x14ac:dyDescent="0.25">
      <c r="D2538" s="1"/>
      <c r="E2538" s="267"/>
      <c r="H2538" s="1"/>
      <c r="P2538" s="1"/>
      <c r="S2538" s="1"/>
      <c r="Y2538"/>
    </row>
    <row r="2539" spans="4:25" x14ac:dyDescent="0.25">
      <c r="D2539" s="1"/>
      <c r="E2539" s="267"/>
      <c r="H2539" s="1"/>
      <c r="P2539" s="1"/>
      <c r="S2539" s="1"/>
      <c r="Y2539"/>
    </row>
    <row r="2540" spans="4:25" x14ac:dyDescent="0.25">
      <c r="D2540" s="1"/>
      <c r="E2540" s="267"/>
      <c r="H2540" s="1"/>
      <c r="P2540" s="1"/>
      <c r="S2540" s="1"/>
      <c r="Y2540"/>
    </row>
    <row r="2541" spans="4:25" x14ac:dyDescent="0.25">
      <c r="D2541" s="1"/>
      <c r="E2541" s="267"/>
      <c r="H2541" s="1"/>
      <c r="P2541" s="1"/>
      <c r="S2541" s="1"/>
      <c r="Y2541"/>
    </row>
    <row r="2542" spans="4:25" x14ac:dyDescent="0.25">
      <c r="D2542" s="1"/>
      <c r="E2542" s="267"/>
      <c r="H2542" s="1"/>
      <c r="P2542" s="1"/>
      <c r="S2542" s="1"/>
      <c r="Y2542"/>
    </row>
    <row r="2543" spans="4:25" x14ac:dyDescent="0.25">
      <c r="D2543" s="1"/>
      <c r="E2543" s="267"/>
      <c r="H2543" s="1"/>
      <c r="P2543" s="1"/>
      <c r="S2543" s="1"/>
      <c r="Y2543"/>
    </row>
    <row r="2544" spans="4:25" x14ac:dyDescent="0.25">
      <c r="D2544" s="1"/>
      <c r="E2544" s="267"/>
      <c r="H2544" s="1"/>
      <c r="P2544" s="1"/>
      <c r="S2544" s="1"/>
      <c r="Y2544"/>
    </row>
    <row r="2545" spans="4:25" x14ac:dyDescent="0.25">
      <c r="D2545" s="1"/>
      <c r="E2545" s="267"/>
      <c r="H2545" s="1"/>
      <c r="P2545" s="1"/>
      <c r="S2545" s="1"/>
      <c r="Y2545"/>
    </row>
    <row r="2546" spans="4:25" x14ac:dyDescent="0.25">
      <c r="D2546" s="1"/>
      <c r="E2546" s="267"/>
      <c r="H2546" s="1"/>
      <c r="P2546" s="1"/>
      <c r="S2546" s="1"/>
      <c r="Y2546"/>
    </row>
    <row r="2547" spans="4:25" x14ac:dyDescent="0.25">
      <c r="D2547" s="1"/>
      <c r="E2547" s="267"/>
      <c r="H2547" s="1"/>
      <c r="P2547" s="1"/>
      <c r="S2547" s="1"/>
      <c r="Y2547"/>
    </row>
    <row r="2548" spans="4:25" x14ac:dyDescent="0.25">
      <c r="D2548" s="1"/>
      <c r="E2548" s="267"/>
      <c r="H2548" s="1"/>
      <c r="P2548" s="1"/>
      <c r="S2548" s="1"/>
      <c r="Y2548"/>
    </row>
    <row r="2549" spans="4:25" x14ac:dyDescent="0.25">
      <c r="D2549" s="1"/>
      <c r="E2549" s="267"/>
      <c r="H2549" s="1"/>
      <c r="P2549" s="1"/>
      <c r="S2549" s="1"/>
      <c r="Y2549"/>
    </row>
    <row r="2550" spans="4:25" x14ac:dyDescent="0.25">
      <c r="D2550" s="1"/>
      <c r="E2550" s="267"/>
      <c r="H2550" s="1"/>
      <c r="P2550" s="1"/>
      <c r="S2550" s="1"/>
      <c r="Y2550"/>
    </row>
    <row r="2551" spans="4:25" x14ac:dyDescent="0.25">
      <c r="D2551" s="1"/>
      <c r="E2551" s="267"/>
      <c r="F2551" s="49"/>
      <c r="H2551" s="1"/>
      <c r="P2551" s="1"/>
      <c r="S2551" s="1"/>
      <c r="Y2551"/>
    </row>
    <row r="2552" spans="4:25" x14ac:dyDescent="0.25">
      <c r="D2552" s="1"/>
      <c r="E2552" s="267"/>
      <c r="F2552" s="49"/>
      <c r="H2552" s="1"/>
      <c r="P2552" s="1"/>
      <c r="S2552" s="1"/>
      <c r="Y2552"/>
    </row>
    <row r="2553" spans="4:25" x14ac:dyDescent="0.25">
      <c r="D2553" s="1"/>
      <c r="E2553" s="267"/>
      <c r="F2553" s="49"/>
      <c r="H2553" s="1"/>
      <c r="P2553" s="1"/>
      <c r="S2553" s="1"/>
      <c r="Y2553"/>
    </row>
    <row r="2554" spans="4:25" x14ac:dyDescent="0.25">
      <c r="D2554" s="1"/>
      <c r="E2554" s="267"/>
      <c r="F2554" s="49"/>
      <c r="H2554" s="1"/>
      <c r="P2554" s="1"/>
      <c r="S2554" s="1"/>
      <c r="Y2554"/>
    </row>
    <row r="2555" spans="4:25" x14ac:dyDescent="0.25">
      <c r="D2555" s="1"/>
      <c r="E2555" s="267"/>
      <c r="F2555" s="49"/>
      <c r="H2555" s="1"/>
      <c r="P2555" s="1"/>
      <c r="S2555" s="1"/>
      <c r="Y2555"/>
    </row>
    <row r="2556" spans="4:25" x14ac:dyDescent="0.25">
      <c r="D2556" s="1"/>
      <c r="E2556" s="267"/>
      <c r="F2556" s="49"/>
      <c r="H2556" s="1"/>
      <c r="P2556" s="1"/>
      <c r="S2556" s="1"/>
      <c r="Y2556"/>
    </row>
    <row r="2557" spans="4:25" x14ac:dyDescent="0.25">
      <c r="D2557" s="1"/>
      <c r="E2557" s="267"/>
      <c r="F2557" s="49"/>
      <c r="H2557" s="1"/>
      <c r="P2557" s="1"/>
      <c r="S2557" s="1"/>
      <c r="Y2557"/>
    </row>
    <row r="2558" spans="4:25" x14ac:dyDescent="0.25">
      <c r="D2558" s="1"/>
      <c r="E2558" s="267"/>
      <c r="F2558" s="49"/>
      <c r="H2558" s="1"/>
      <c r="P2558" s="1"/>
      <c r="S2558" s="1"/>
      <c r="Y2558"/>
    </row>
    <row r="2559" spans="4:25" x14ac:dyDescent="0.25">
      <c r="D2559" s="1"/>
      <c r="E2559" s="267"/>
      <c r="F2559" s="49"/>
      <c r="H2559" s="1"/>
      <c r="P2559" s="1"/>
      <c r="S2559" s="1"/>
      <c r="Y2559"/>
    </row>
    <row r="2560" spans="4:25" x14ac:dyDescent="0.25">
      <c r="D2560" s="1"/>
      <c r="E2560" s="267"/>
      <c r="F2560" s="49"/>
      <c r="H2560" s="1"/>
      <c r="P2560" s="1"/>
      <c r="S2560" s="1"/>
      <c r="Y2560"/>
    </row>
    <row r="2561" spans="4:25" x14ac:dyDescent="0.25">
      <c r="D2561" s="1"/>
      <c r="E2561" s="267"/>
      <c r="F2561" s="49"/>
      <c r="H2561" s="1"/>
      <c r="P2561" s="1"/>
      <c r="S2561" s="1"/>
      <c r="Y2561"/>
    </row>
    <row r="2562" spans="4:25" x14ac:dyDescent="0.25">
      <c r="D2562" s="1"/>
      <c r="E2562" s="267"/>
      <c r="F2562" s="49"/>
      <c r="H2562" s="1"/>
      <c r="P2562" s="1"/>
      <c r="S2562" s="1"/>
      <c r="Y2562"/>
    </row>
    <row r="2563" spans="4:25" x14ac:dyDescent="0.25">
      <c r="D2563" s="1"/>
      <c r="E2563" s="267"/>
      <c r="F2563" s="49"/>
      <c r="H2563" s="1"/>
      <c r="P2563" s="1"/>
      <c r="S2563" s="1"/>
      <c r="Y2563"/>
    </row>
    <row r="2564" spans="4:25" x14ac:dyDescent="0.25">
      <c r="D2564" s="1"/>
      <c r="E2564" s="267"/>
      <c r="F2564" s="49"/>
      <c r="H2564" s="1"/>
      <c r="P2564" s="1"/>
      <c r="S2564" s="1"/>
      <c r="Y2564"/>
    </row>
    <row r="2565" spans="4:25" x14ac:dyDescent="0.25">
      <c r="D2565" s="1"/>
      <c r="E2565" s="267"/>
      <c r="F2565" s="49"/>
      <c r="H2565" s="1"/>
      <c r="P2565" s="1"/>
      <c r="S2565" s="1"/>
      <c r="Y2565"/>
    </row>
    <row r="2566" spans="4:25" x14ac:dyDescent="0.25">
      <c r="D2566" s="1"/>
      <c r="E2566" s="267"/>
      <c r="F2566" s="49"/>
      <c r="H2566" s="1"/>
      <c r="P2566" s="1"/>
      <c r="S2566" s="1"/>
      <c r="Y2566"/>
    </row>
    <row r="2567" spans="4:25" x14ac:dyDescent="0.25">
      <c r="D2567" s="1"/>
      <c r="E2567" s="267"/>
      <c r="F2567" s="49"/>
      <c r="H2567" s="1"/>
      <c r="P2567" s="1"/>
      <c r="S2567" s="1"/>
      <c r="Y2567"/>
    </row>
    <row r="2568" spans="4:25" x14ac:dyDescent="0.25">
      <c r="D2568" s="1"/>
      <c r="E2568" s="267"/>
      <c r="F2568" s="49"/>
      <c r="H2568" s="1"/>
      <c r="P2568" s="1"/>
      <c r="S2568" s="1"/>
      <c r="Y2568"/>
    </row>
    <row r="2569" spans="4:25" x14ac:dyDescent="0.25">
      <c r="D2569" s="1"/>
      <c r="E2569" s="267"/>
      <c r="F2569" s="49"/>
      <c r="H2569" s="1"/>
      <c r="P2569" s="1"/>
      <c r="S2569" s="1"/>
      <c r="Y2569"/>
    </row>
    <row r="2570" spans="4:25" x14ac:dyDescent="0.25">
      <c r="D2570" s="1"/>
      <c r="E2570" s="267"/>
      <c r="F2570" s="49"/>
      <c r="H2570" s="1"/>
      <c r="P2570" s="1"/>
      <c r="S2570" s="1"/>
      <c r="Y2570"/>
    </row>
    <row r="2571" spans="4:25" x14ac:dyDescent="0.25">
      <c r="D2571" s="1"/>
      <c r="E2571" s="267"/>
      <c r="F2571" s="49"/>
      <c r="H2571" s="1"/>
      <c r="P2571" s="1"/>
      <c r="S2571" s="1"/>
      <c r="Y2571"/>
    </row>
    <row r="2572" spans="4:25" x14ac:dyDescent="0.25">
      <c r="D2572" s="1"/>
      <c r="E2572" s="267"/>
      <c r="F2572" s="49"/>
      <c r="H2572" s="1"/>
      <c r="P2572" s="1"/>
      <c r="S2572" s="1"/>
      <c r="Y2572"/>
    </row>
    <row r="2573" spans="4:25" x14ac:dyDescent="0.25">
      <c r="D2573" s="1"/>
      <c r="E2573" s="267"/>
      <c r="F2573" s="49"/>
      <c r="H2573" s="1"/>
      <c r="P2573" s="1"/>
      <c r="S2573" s="1"/>
      <c r="Y2573"/>
    </row>
    <row r="2574" spans="4:25" x14ac:dyDescent="0.25">
      <c r="D2574" s="1"/>
      <c r="E2574" s="267"/>
      <c r="H2574" s="1"/>
      <c r="P2574" s="1"/>
      <c r="S2574" s="1"/>
      <c r="Y2574"/>
    </row>
    <row r="2575" spans="4:25" x14ac:dyDescent="0.25">
      <c r="D2575" s="1"/>
      <c r="E2575" s="267"/>
      <c r="H2575" s="1"/>
      <c r="P2575" s="1"/>
      <c r="S2575" s="1"/>
      <c r="Y2575"/>
    </row>
    <row r="2576" spans="4:25" x14ac:dyDescent="0.25">
      <c r="D2576" s="1"/>
      <c r="E2576" s="267"/>
      <c r="H2576" s="1"/>
      <c r="P2576" s="1"/>
      <c r="S2576" s="1"/>
      <c r="Y2576"/>
    </row>
    <row r="2577" spans="4:25" x14ac:dyDescent="0.25">
      <c r="D2577" s="1"/>
      <c r="E2577" s="267"/>
      <c r="H2577" s="1"/>
      <c r="P2577" s="1"/>
      <c r="S2577" s="1"/>
      <c r="Y2577"/>
    </row>
    <row r="2578" spans="4:25" x14ac:dyDescent="0.25">
      <c r="D2578" s="1"/>
      <c r="E2578" s="267"/>
      <c r="H2578" s="1"/>
      <c r="P2578" s="1"/>
      <c r="S2578" s="1"/>
      <c r="Y2578"/>
    </row>
    <row r="2579" spans="4:25" x14ac:dyDescent="0.25">
      <c r="D2579" s="1"/>
      <c r="E2579" s="267"/>
      <c r="H2579" s="1"/>
      <c r="P2579" s="1"/>
      <c r="S2579" s="1"/>
      <c r="Y2579"/>
    </row>
    <row r="2580" spans="4:25" x14ac:dyDescent="0.25">
      <c r="D2580" s="1"/>
      <c r="E2580" s="267"/>
      <c r="H2580" s="1"/>
      <c r="P2580" s="1"/>
      <c r="S2580" s="1"/>
      <c r="Y2580"/>
    </row>
    <row r="2581" spans="4:25" x14ac:dyDescent="0.25">
      <c r="D2581" s="1"/>
      <c r="E2581" s="267"/>
      <c r="H2581" s="1"/>
      <c r="P2581" s="1"/>
      <c r="S2581" s="1"/>
      <c r="Y2581"/>
    </row>
    <row r="2582" spans="4:25" x14ac:dyDescent="0.25">
      <c r="D2582" s="1"/>
      <c r="E2582" s="267"/>
      <c r="H2582" s="1"/>
      <c r="P2582" s="1"/>
      <c r="S2582" s="1"/>
      <c r="Y2582"/>
    </row>
    <row r="2583" spans="4:25" x14ac:dyDescent="0.25">
      <c r="D2583" s="1"/>
      <c r="E2583" s="267"/>
      <c r="H2583" s="1"/>
      <c r="P2583" s="1"/>
      <c r="S2583" s="1"/>
      <c r="Y2583"/>
    </row>
    <row r="2584" spans="4:25" x14ac:dyDescent="0.25">
      <c r="D2584" s="1"/>
      <c r="E2584" s="267"/>
      <c r="H2584" s="1"/>
      <c r="P2584" s="1"/>
      <c r="S2584" s="1"/>
      <c r="Y2584"/>
    </row>
    <row r="2585" spans="4:25" x14ac:dyDescent="0.25">
      <c r="D2585" s="1"/>
      <c r="E2585" s="267"/>
      <c r="H2585" s="1"/>
      <c r="P2585" s="1"/>
      <c r="S2585" s="1"/>
      <c r="Y2585"/>
    </row>
    <row r="2586" spans="4:25" x14ac:dyDescent="0.25">
      <c r="D2586" s="1"/>
      <c r="E2586" s="267"/>
      <c r="H2586" s="1"/>
      <c r="P2586" s="1"/>
      <c r="S2586" s="1"/>
      <c r="Y2586"/>
    </row>
    <row r="2587" spans="4:25" x14ac:dyDescent="0.25">
      <c r="D2587" s="1"/>
      <c r="E2587" s="267"/>
      <c r="H2587" s="1"/>
      <c r="P2587" s="1"/>
      <c r="S2587" s="1"/>
      <c r="Y2587"/>
    </row>
    <row r="2588" spans="4:25" x14ac:dyDescent="0.25">
      <c r="D2588" s="1"/>
      <c r="E2588" s="267"/>
      <c r="F2588" s="49"/>
      <c r="H2588" s="1"/>
      <c r="P2588" s="1"/>
      <c r="S2588" s="1"/>
      <c r="Y2588"/>
    </row>
    <row r="2589" spans="4:25" x14ac:dyDescent="0.25">
      <c r="D2589" s="1"/>
      <c r="E2589" s="267"/>
      <c r="F2589" s="49"/>
      <c r="H2589" s="1"/>
      <c r="P2589" s="1"/>
      <c r="S2589" s="1"/>
      <c r="Y2589"/>
    </row>
    <row r="2590" spans="4:25" x14ac:dyDescent="0.25">
      <c r="D2590" s="1"/>
      <c r="E2590" s="267"/>
      <c r="F2590" s="49"/>
      <c r="H2590" s="1"/>
      <c r="P2590" s="1"/>
      <c r="S2590" s="1"/>
      <c r="Y2590"/>
    </row>
    <row r="2591" spans="4:25" x14ac:dyDescent="0.25">
      <c r="D2591" s="1"/>
      <c r="E2591" s="267"/>
      <c r="F2591" s="49"/>
      <c r="H2591" s="1"/>
      <c r="P2591" s="1"/>
      <c r="S2591" s="1"/>
      <c r="Y2591"/>
    </row>
    <row r="2592" spans="4:25" x14ac:dyDescent="0.25">
      <c r="D2592" s="1"/>
      <c r="E2592" s="267"/>
      <c r="F2592" s="49"/>
      <c r="H2592" s="1"/>
      <c r="P2592" s="1"/>
      <c r="S2592" s="1"/>
      <c r="Y2592"/>
    </row>
    <row r="2593" spans="4:25" x14ac:dyDescent="0.25">
      <c r="D2593" s="1"/>
      <c r="E2593" s="267"/>
      <c r="F2593" s="49"/>
      <c r="H2593" s="1"/>
      <c r="P2593" s="1"/>
      <c r="S2593" s="1"/>
      <c r="Y2593"/>
    </row>
    <row r="2594" spans="4:25" x14ac:dyDescent="0.25">
      <c r="D2594" s="1"/>
      <c r="E2594" s="267"/>
      <c r="F2594" s="49"/>
      <c r="H2594" s="1"/>
      <c r="P2594" s="1"/>
      <c r="S2594" s="1"/>
      <c r="Y2594"/>
    </row>
    <row r="2595" spans="4:25" x14ac:dyDescent="0.25">
      <c r="D2595" s="1"/>
      <c r="E2595" s="267"/>
      <c r="F2595" s="49"/>
      <c r="H2595" s="1"/>
      <c r="P2595" s="1"/>
      <c r="S2595" s="1"/>
      <c r="Y2595"/>
    </row>
    <row r="2596" spans="4:25" x14ac:dyDescent="0.25">
      <c r="D2596" s="1"/>
      <c r="E2596" s="267"/>
      <c r="F2596" s="49"/>
      <c r="H2596" s="1"/>
      <c r="P2596" s="1"/>
      <c r="S2596" s="1"/>
      <c r="Y2596"/>
    </row>
    <row r="2597" spans="4:25" x14ac:dyDescent="0.25">
      <c r="D2597" s="1"/>
      <c r="E2597" s="267"/>
      <c r="F2597" s="49"/>
      <c r="H2597" s="1"/>
      <c r="P2597" s="1"/>
      <c r="S2597" s="1"/>
      <c r="Y2597"/>
    </row>
    <row r="2598" spans="4:25" x14ac:dyDescent="0.25">
      <c r="D2598" s="1"/>
      <c r="E2598" s="267"/>
      <c r="F2598" s="49"/>
      <c r="H2598" s="1"/>
      <c r="P2598" s="1"/>
      <c r="S2598" s="1"/>
      <c r="Y2598"/>
    </row>
    <row r="2599" spans="4:25" x14ac:dyDescent="0.25">
      <c r="D2599" s="1"/>
      <c r="E2599" s="267"/>
      <c r="F2599" s="49"/>
      <c r="H2599" s="1"/>
      <c r="P2599" s="1"/>
      <c r="S2599" s="1"/>
      <c r="Y2599"/>
    </row>
    <row r="2600" spans="4:25" x14ac:dyDescent="0.25">
      <c r="D2600" s="1"/>
      <c r="E2600" s="267"/>
      <c r="F2600" s="49"/>
      <c r="H2600" s="1"/>
      <c r="P2600" s="1"/>
      <c r="S2600" s="1"/>
      <c r="Y2600"/>
    </row>
    <row r="2601" spans="4:25" x14ac:dyDescent="0.25">
      <c r="D2601" s="1"/>
      <c r="E2601" s="267"/>
      <c r="F2601" s="49"/>
      <c r="H2601" s="1"/>
      <c r="P2601" s="1"/>
      <c r="S2601" s="1"/>
      <c r="Y2601"/>
    </row>
    <row r="2602" spans="4:25" x14ac:dyDescent="0.25">
      <c r="D2602" s="1"/>
      <c r="E2602" s="267"/>
      <c r="F2602" s="49"/>
      <c r="H2602" s="1"/>
      <c r="P2602" s="1"/>
      <c r="S2602" s="1"/>
      <c r="Y2602"/>
    </row>
    <row r="2603" spans="4:25" x14ac:dyDescent="0.25">
      <c r="D2603" s="1"/>
      <c r="E2603" s="267"/>
      <c r="F2603" s="49"/>
      <c r="H2603" s="1"/>
      <c r="P2603" s="1"/>
      <c r="S2603" s="1"/>
      <c r="Y2603"/>
    </row>
    <row r="2604" spans="4:25" x14ac:dyDescent="0.25">
      <c r="D2604" s="1"/>
      <c r="E2604" s="267"/>
      <c r="F2604" s="49"/>
      <c r="H2604" s="1"/>
      <c r="P2604" s="1"/>
      <c r="S2604" s="1"/>
      <c r="Y2604"/>
    </row>
    <row r="2605" spans="4:25" x14ac:dyDescent="0.25">
      <c r="D2605" s="1"/>
      <c r="E2605" s="267"/>
      <c r="F2605" s="49"/>
      <c r="H2605" s="1"/>
      <c r="P2605" s="1"/>
      <c r="S2605" s="1"/>
      <c r="Y2605"/>
    </row>
    <row r="2606" spans="4:25" x14ac:dyDescent="0.25">
      <c r="D2606" s="1"/>
      <c r="E2606" s="267"/>
      <c r="F2606" s="49"/>
      <c r="H2606" s="1"/>
      <c r="P2606" s="1"/>
      <c r="S2606" s="1"/>
      <c r="Y2606"/>
    </row>
    <row r="2607" spans="4:25" x14ac:dyDescent="0.25">
      <c r="D2607" s="1"/>
      <c r="E2607" s="267"/>
      <c r="F2607" s="49"/>
      <c r="H2607" s="1"/>
      <c r="P2607" s="1"/>
      <c r="S2607" s="1"/>
      <c r="Y2607"/>
    </row>
    <row r="2608" spans="4:25" x14ac:dyDescent="0.25">
      <c r="D2608" s="1"/>
      <c r="E2608" s="267"/>
      <c r="F2608" s="49"/>
      <c r="H2608" s="1"/>
      <c r="P2608" s="1"/>
      <c r="S2608" s="1"/>
      <c r="Y2608"/>
    </row>
    <row r="2609" spans="4:25" x14ac:dyDescent="0.25">
      <c r="D2609" s="1"/>
      <c r="E2609" s="267"/>
      <c r="F2609" s="49"/>
      <c r="H2609" s="1"/>
      <c r="P2609" s="1"/>
      <c r="S2609" s="1"/>
      <c r="Y2609"/>
    </row>
    <row r="2610" spans="4:25" x14ac:dyDescent="0.25">
      <c r="D2610" s="1"/>
      <c r="E2610" s="267"/>
      <c r="F2610" s="49"/>
      <c r="H2610" s="1"/>
      <c r="P2610" s="1"/>
      <c r="S2610" s="1"/>
      <c r="Y2610"/>
    </row>
    <row r="2611" spans="4:25" x14ac:dyDescent="0.25">
      <c r="D2611" s="1"/>
      <c r="E2611" s="267"/>
      <c r="H2611" s="1"/>
      <c r="P2611" s="1"/>
      <c r="S2611" s="1"/>
      <c r="Y2611"/>
    </row>
    <row r="2612" spans="4:25" x14ac:dyDescent="0.25">
      <c r="D2612" s="1"/>
      <c r="E2612" s="267"/>
      <c r="H2612" s="1"/>
      <c r="P2612" s="1"/>
      <c r="S2612" s="1"/>
      <c r="Y2612"/>
    </row>
    <row r="2613" spans="4:25" x14ac:dyDescent="0.25">
      <c r="D2613" s="1"/>
      <c r="E2613" s="267"/>
      <c r="H2613" s="1"/>
      <c r="P2613" s="1"/>
      <c r="S2613" s="1"/>
      <c r="Y2613"/>
    </row>
    <row r="2614" spans="4:25" x14ac:dyDescent="0.25">
      <c r="D2614" s="1"/>
      <c r="E2614" s="267"/>
      <c r="H2614" s="1"/>
      <c r="P2614" s="1"/>
      <c r="S2614" s="1"/>
      <c r="Y2614"/>
    </row>
    <row r="2615" spans="4:25" x14ac:dyDescent="0.25">
      <c r="D2615" s="1"/>
      <c r="E2615" s="267"/>
      <c r="H2615" s="1"/>
      <c r="P2615" s="1"/>
      <c r="S2615" s="1"/>
      <c r="Y2615"/>
    </row>
    <row r="2616" spans="4:25" x14ac:dyDescent="0.25">
      <c r="D2616" s="1"/>
      <c r="E2616" s="267"/>
      <c r="H2616" s="1"/>
      <c r="P2616" s="1"/>
      <c r="S2616" s="1"/>
      <c r="Y2616"/>
    </row>
    <row r="2617" spans="4:25" x14ac:dyDescent="0.25">
      <c r="D2617" s="1"/>
      <c r="E2617" s="267"/>
      <c r="H2617" s="1"/>
      <c r="P2617" s="1"/>
      <c r="S2617" s="1"/>
      <c r="Y2617"/>
    </row>
    <row r="2618" spans="4:25" x14ac:dyDescent="0.25">
      <c r="D2618" s="1"/>
      <c r="E2618" s="267"/>
      <c r="H2618" s="1"/>
      <c r="P2618" s="1"/>
      <c r="S2618" s="1"/>
      <c r="Y2618"/>
    </row>
    <row r="2619" spans="4:25" x14ac:dyDescent="0.25">
      <c r="D2619" s="1"/>
      <c r="E2619" s="267"/>
      <c r="H2619" s="1"/>
      <c r="P2619" s="1"/>
      <c r="S2619" s="1"/>
      <c r="Y2619"/>
    </row>
    <row r="2620" spans="4:25" x14ac:dyDescent="0.25">
      <c r="D2620" s="1"/>
      <c r="E2620" s="267"/>
      <c r="H2620" s="1"/>
      <c r="P2620" s="1"/>
      <c r="S2620" s="1"/>
      <c r="Y2620"/>
    </row>
    <row r="2621" spans="4:25" x14ac:dyDescent="0.25">
      <c r="D2621" s="1"/>
      <c r="E2621" s="267"/>
      <c r="H2621" s="1"/>
      <c r="P2621" s="1"/>
      <c r="S2621" s="1"/>
      <c r="Y2621"/>
    </row>
    <row r="2622" spans="4:25" x14ac:dyDescent="0.25">
      <c r="D2622" s="1"/>
      <c r="E2622" s="267"/>
      <c r="H2622" s="1"/>
      <c r="P2622" s="1"/>
      <c r="S2622" s="1"/>
      <c r="Y2622"/>
    </row>
    <row r="2623" spans="4:25" x14ac:dyDescent="0.25">
      <c r="D2623" s="1"/>
      <c r="E2623" s="267"/>
      <c r="H2623" s="1"/>
      <c r="P2623" s="1"/>
      <c r="S2623" s="1"/>
      <c r="Y2623"/>
    </row>
    <row r="2624" spans="4:25" x14ac:dyDescent="0.25">
      <c r="D2624" s="1"/>
      <c r="E2624" s="267"/>
      <c r="H2624" s="1"/>
      <c r="P2624" s="1"/>
      <c r="S2624" s="1"/>
      <c r="Y2624"/>
    </row>
    <row r="2625" spans="4:25" x14ac:dyDescent="0.25">
      <c r="D2625" s="1"/>
      <c r="E2625" s="267"/>
      <c r="F2625" s="49"/>
      <c r="H2625" s="1"/>
      <c r="P2625" s="1"/>
      <c r="S2625" s="1"/>
      <c r="Y2625"/>
    </row>
    <row r="2626" spans="4:25" x14ac:dyDescent="0.25">
      <c r="D2626" s="1"/>
      <c r="E2626" s="267"/>
      <c r="F2626" s="49"/>
      <c r="H2626" s="1"/>
      <c r="P2626" s="1"/>
      <c r="S2626" s="1"/>
      <c r="Y2626"/>
    </row>
    <row r="2627" spans="4:25" x14ac:dyDescent="0.25">
      <c r="D2627" s="1"/>
      <c r="E2627" s="267"/>
      <c r="F2627" s="49"/>
      <c r="H2627" s="1"/>
      <c r="P2627" s="1"/>
      <c r="S2627" s="1"/>
      <c r="Y2627"/>
    </row>
    <row r="2628" spans="4:25" x14ac:dyDescent="0.25">
      <c r="D2628" s="1"/>
      <c r="E2628" s="267"/>
      <c r="F2628" s="49"/>
      <c r="H2628" s="1"/>
      <c r="P2628" s="1"/>
      <c r="S2628" s="1"/>
      <c r="Y2628"/>
    </row>
    <row r="2629" spans="4:25" x14ac:dyDescent="0.25">
      <c r="D2629" s="1"/>
      <c r="E2629" s="267"/>
      <c r="F2629" s="49"/>
      <c r="H2629" s="1"/>
      <c r="P2629" s="1"/>
      <c r="S2629" s="1"/>
      <c r="Y2629"/>
    </row>
    <row r="2630" spans="4:25" x14ac:dyDescent="0.25">
      <c r="D2630" s="1"/>
      <c r="E2630" s="267"/>
      <c r="F2630" s="49"/>
      <c r="H2630" s="1"/>
      <c r="P2630" s="1"/>
      <c r="S2630" s="1"/>
      <c r="Y2630"/>
    </row>
    <row r="2631" spans="4:25" x14ac:dyDescent="0.25">
      <c r="D2631" s="1"/>
      <c r="E2631" s="267"/>
      <c r="F2631" s="49"/>
      <c r="H2631" s="1"/>
      <c r="P2631" s="1"/>
      <c r="S2631" s="1"/>
      <c r="Y2631"/>
    </row>
    <row r="2632" spans="4:25" x14ac:dyDescent="0.25">
      <c r="D2632" s="1"/>
      <c r="E2632" s="267"/>
      <c r="F2632" s="49"/>
      <c r="H2632" s="1"/>
      <c r="P2632" s="1"/>
      <c r="S2632" s="1"/>
      <c r="Y2632"/>
    </row>
    <row r="2633" spans="4:25" x14ac:dyDescent="0.25">
      <c r="D2633" s="1"/>
      <c r="E2633" s="267"/>
      <c r="F2633" s="49"/>
      <c r="H2633" s="1"/>
      <c r="P2633" s="1"/>
      <c r="S2633" s="1"/>
      <c r="Y2633"/>
    </row>
    <row r="2634" spans="4:25" x14ac:dyDescent="0.25">
      <c r="D2634" s="1"/>
      <c r="E2634" s="267"/>
      <c r="F2634" s="49"/>
      <c r="H2634" s="1"/>
      <c r="P2634" s="1"/>
      <c r="S2634" s="1"/>
      <c r="Y2634"/>
    </row>
    <row r="2635" spans="4:25" x14ac:dyDescent="0.25">
      <c r="D2635" s="1"/>
      <c r="E2635" s="267"/>
      <c r="F2635" s="49"/>
      <c r="H2635" s="1"/>
      <c r="P2635" s="1"/>
      <c r="S2635" s="1"/>
      <c r="Y2635"/>
    </row>
    <row r="2636" spans="4:25" x14ac:dyDescent="0.25">
      <c r="D2636" s="1"/>
      <c r="E2636" s="267"/>
      <c r="F2636" s="49"/>
      <c r="H2636" s="1"/>
      <c r="P2636" s="1"/>
      <c r="S2636" s="1"/>
      <c r="Y2636"/>
    </row>
    <row r="2637" spans="4:25" x14ac:dyDescent="0.25">
      <c r="D2637" s="1"/>
      <c r="E2637" s="267"/>
      <c r="F2637" s="49"/>
      <c r="H2637" s="1"/>
      <c r="P2637" s="1"/>
      <c r="S2637" s="1"/>
      <c r="Y2637"/>
    </row>
    <row r="2638" spans="4:25" x14ac:dyDescent="0.25">
      <c r="D2638" s="1"/>
      <c r="E2638" s="267"/>
      <c r="F2638" s="49"/>
      <c r="H2638" s="1"/>
      <c r="P2638" s="1"/>
      <c r="S2638" s="1"/>
      <c r="Y2638"/>
    </row>
    <row r="2639" spans="4:25" x14ac:dyDescent="0.25">
      <c r="D2639" s="1"/>
      <c r="E2639" s="267"/>
      <c r="F2639" s="49"/>
      <c r="H2639" s="1"/>
      <c r="P2639" s="1"/>
      <c r="S2639" s="1"/>
      <c r="Y2639"/>
    </row>
    <row r="2640" spans="4:25" x14ac:dyDescent="0.25">
      <c r="D2640" s="1"/>
      <c r="E2640" s="267"/>
      <c r="F2640" s="49"/>
      <c r="H2640" s="1"/>
      <c r="P2640" s="1"/>
      <c r="S2640" s="1"/>
      <c r="Y2640"/>
    </row>
    <row r="2641" spans="4:25" x14ac:dyDescent="0.25">
      <c r="D2641" s="1"/>
      <c r="E2641" s="267"/>
      <c r="F2641" s="49"/>
      <c r="H2641" s="1"/>
      <c r="P2641" s="1"/>
      <c r="S2641" s="1"/>
      <c r="Y2641"/>
    </row>
    <row r="2642" spans="4:25" x14ac:dyDescent="0.25">
      <c r="D2642" s="1"/>
      <c r="E2642" s="267"/>
      <c r="F2642" s="49"/>
      <c r="H2642" s="1"/>
      <c r="P2642" s="1"/>
      <c r="S2642" s="1"/>
      <c r="Y2642"/>
    </row>
    <row r="2643" spans="4:25" x14ac:dyDescent="0.25">
      <c r="D2643" s="1"/>
      <c r="E2643" s="267"/>
      <c r="F2643" s="49"/>
      <c r="H2643" s="1"/>
      <c r="P2643" s="1"/>
      <c r="S2643" s="1"/>
      <c r="Y2643"/>
    </row>
    <row r="2644" spans="4:25" x14ac:dyDescent="0.25">
      <c r="D2644" s="1"/>
      <c r="E2644" s="267"/>
      <c r="F2644" s="49"/>
      <c r="H2644" s="1"/>
      <c r="P2644" s="1"/>
      <c r="S2644" s="1"/>
      <c r="Y2644"/>
    </row>
    <row r="2645" spans="4:25" x14ac:dyDescent="0.25">
      <c r="D2645" s="1"/>
      <c r="E2645" s="267"/>
      <c r="F2645" s="49"/>
      <c r="H2645" s="1"/>
      <c r="P2645" s="1"/>
      <c r="S2645" s="1"/>
      <c r="Y2645"/>
    </row>
    <row r="2646" spans="4:25" x14ac:dyDescent="0.25">
      <c r="D2646" s="1"/>
      <c r="E2646" s="267"/>
      <c r="F2646" s="49"/>
      <c r="H2646" s="1"/>
      <c r="P2646" s="1"/>
      <c r="S2646" s="1"/>
      <c r="Y2646"/>
    </row>
    <row r="2647" spans="4:25" x14ac:dyDescent="0.25">
      <c r="D2647" s="1"/>
      <c r="E2647" s="267"/>
      <c r="F2647" s="49"/>
      <c r="H2647" s="1"/>
      <c r="P2647" s="1"/>
      <c r="S2647" s="1"/>
      <c r="Y2647"/>
    </row>
  </sheetData>
  <autoFilter ref="A1:Y2647" xr:uid="{0879B8A7-660D-4354-ABBE-5618BE674001}"/>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A5E52-68E3-474D-85B7-D9B4C577B267}">
  <sheetPr codeName="Hoja18">
    <tabColor rgb="FFFFFF00"/>
  </sheetPr>
  <dimension ref="B2:O42"/>
  <sheetViews>
    <sheetView showGridLines="0" view="pageBreakPreview" zoomScale="86" zoomScaleNormal="100" zoomScaleSheetLayoutView="86" workbookViewId="0">
      <selection activeCell="K37" sqref="A30:K37"/>
    </sheetView>
  </sheetViews>
  <sheetFormatPr baseColWidth="10" defaultColWidth="9.140625" defaultRowHeight="15" x14ac:dyDescent="0.25"/>
  <cols>
    <col min="1" max="1" width="3.140625" style="169" customWidth="1"/>
    <col min="2" max="2" width="9.140625" style="169"/>
    <col min="3" max="3" width="17.42578125" style="169" customWidth="1"/>
    <col min="4" max="4" width="18" style="169" bestFit="1" customWidth="1"/>
    <col min="5" max="5" width="21.42578125" style="169" customWidth="1"/>
    <col min="6" max="6" width="15.85546875" style="169" bestFit="1" customWidth="1"/>
    <col min="7" max="7" width="4.5703125" style="169" customWidth="1"/>
    <col min="8" max="8" width="9.140625" style="169"/>
    <col min="9" max="10" width="31.85546875" style="169" bestFit="1" customWidth="1"/>
    <col min="11" max="11" width="14.140625" style="169" bestFit="1" customWidth="1"/>
    <col min="12" max="12" width="15.140625" style="169" bestFit="1" customWidth="1"/>
    <col min="13" max="13" width="13.5703125" style="169" bestFit="1" customWidth="1"/>
    <col min="14" max="14" width="15.140625" style="169" bestFit="1" customWidth="1"/>
    <col min="15" max="16" width="14.42578125" style="169" customWidth="1"/>
    <col min="17" max="16384" width="9.140625" style="169"/>
  </cols>
  <sheetData>
    <row r="2" spans="2:15" x14ac:dyDescent="0.25">
      <c r="B2" t="s">
        <v>195</v>
      </c>
      <c r="C2">
        <f>+'Datos Contribuyente'!C11</f>
        <v>0</v>
      </c>
      <c r="D2" s="318"/>
      <c r="E2" s="170"/>
      <c r="I2" s="396" t="s">
        <v>8341</v>
      </c>
    </row>
    <row r="3" spans="2:15" x14ac:dyDescent="0.25">
      <c r="B3" t="s">
        <v>1620</v>
      </c>
      <c r="C3">
        <f>+'Datos Contribuyente'!C12</f>
        <v>0</v>
      </c>
      <c r="D3" s="318"/>
    </row>
    <row r="4" spans="2:15" x14ac:dyDescent="0.25">
      <c r="B4" t="s">
        <v>191</v>
      </c>
      <c r="C4">
        <f>+'Datos Contribuyente'!C7</f>
        <v>7</v>
      </c>
      <c r="D4" s="318"/>
      <c r="I4" s="319" t="s">
        <v>415</v>
      </c>
      <c r="J4" s="319" t="s">
        <v>416</v>
      </c>
      <c r="K4" s="319" t="s">
        <v>30</v>
      </c>
      <c r="L4" s="319" t="s">
        <v>31</v>
      </c>
      <c r="M4" s="319" t="s">
        <v>32</v>
      </c>
      <c r="N4" s="319" t="s">
        <v>82</v>
      </c>
    </row>
    <row r="5" spans="2:15" x14ac:dyDescent="0.25">
      <c r="B5" s="318"/>
      <c r="C5" s="318"/>
      <c r="D5" s="318"/>
      <c r="I5" s="319" t="str">
        <f>+Armado!B3</f>
        <v>33-</v>
      </c>
      <c r="J5" s="319">
        <f>+Armado!C3</f>
        <v>90</v>
      </c>
      <c r="K5" s="319">
        <f>+Armado!D3</f>
        <v>0</v>
      </c>
      <c r="L5" s="319">
        <f>+Armado!E3</f>
        <v>179472320</v>
      </c>
      <c r="M5" s="319">
        <f>+Armado!F3</f>
        <v>34099747</v>
      </c>
      <c r="N5" s="319">
        <f>+Armado!G3</f>
        <v>0</v>
      </c>
      <c r="O5" s="319">
        <f>+Armado!H3</f>
        <v>213572067</v>
      </c>
    </row>
    <row r="6" spans="2:15" x14ac:dyDescent="0.25">
      <c r="B6" s="318"/>
      <c r="C6" s="318"/>
      <c r="D6" s="318"/>
      <c r="I6" s="319" t="str">
        <f>+Armado!B4</f>
        <v>61-</v>
      </c>
      <c r="J6" s="319">
        <f>+Armado!C4</f>
        <v>6</v>
      </c>
      <c r="K6" s="319">
        <f>+Armado!D4</f>
        <v>0</v>
      </c>
      <c r="L6" s="319">
        <f>+Armado!E4</f>
        <v>-8734663</v>
      </c>
      <c r="M6" s="319">
        <f>+Armado!F4</f>
        <v>-1659586</v>
      </c>
      <c r="N6" s="319">
        <f>+Armado!G4</f>
        <v>0</v>
      </c>
      <c r="O6" s="319">
        <f>+Armado!H4</f>
        <v>-10394249</v>
      </c>
    </row>
    <row r="7" spans="2:15" ht="15.75" thickBot="1" x14ac:dyDescent="0.3">
      <c r="B7" s="614" t="s">
        <v>554</v>
      </c>
      <c r="C7" s="614"/>
      <c r="D7" s="614"/>
      <c r="E7" s="614"/>
      <c r="I7" s="319" t="str">
        <f>+Armado!B5</f>
        <v>Totales</v>
      </c>
      <c r="J7" s="319">
        <f>+Armado!C5</f>
        <v>96</v>
      </c>
      <c r="K7" s="319">
        <f>+Armado!D5</f>
        <v>0</v>
      </c>
      <c r="L7" s="319">
        <f>+Armado!E5</f>
        <v>170737657</v>
      </c>
      <c r="M7" s="319">
        <f>+Armado!F5</f>
        <v>32440161</v>
      </c>
      <c r="N7" s="319">
        <f>+Armado!G5</f>
        <v>0</v>
      </c>
      <c r="O7" s="319">
        <f>+Armado!H5</f>
        <v>203177818</v>
      </c>
    </row>
    <row r="8" spans="2:15" x14ac:dyDescent="0.25">
      <c r="I8" s="319">
        <f>+Armado!B6</f>
        <v>0</v>
      </c>
      <c r="J8" s="319">
        <f>+Armado!C6</f>
        <v>0</v>
      </c>
      <c r="K8" s="319">
        <f>+Armado!D6</f>
        <v>0</v>
      </c>
      <c r="L8" s="319">
        <f>+Armado!E6</f>
        <v>0</v>
      </c>
      <c r="M8" s="319">
        <f>+Armado!F6</f>
        <v>0</v>
      </c>
      <c r="N8" s="319">
        <f>+Armado!G6</f>
        <v>0</v>
      </c>
      <c r="O8" s="319">
        <f>+Armado!H6</f>
        <v>0</v>
      </c>
    </row>
    <row r="9" spans="2:15" x14ac:dyDescent="0.25">
      <c r="D9" s="172" t="s">
        <v>417</v>
      </c>
      <c r="I9" s="319">
        <f>+Armado!B7</f>
        <v>0</v>
      </c>
      <c r="J9" s="319">
        <f>+Armado!C7</f>
        <v>0</v>
      </c>
      <c r="K9" s="319">
        <f>+Armado!D7</f>
        <v>0</v>
      </c>
      <c r="L9" s="319">
        <f>+Armado!E7</f>
        <v>0</v>
      </c>
      <c r="M9" s="319">
        <f>+Armado!F7</f>
        <v>0</v>
      </c>
      <c r="N9" s="319">
        <f>+Armado!G7</f>
        <v>0</v>
      </c>
      <c r="O9" s="319">
        <f>+Armado!H7</f>
        <v>0</v>
      </c>
    </row>
    <row r="10" spans="2:15" x14ac:dyDescent="0.25">
      <c r="B10" s="169" t="s">
        <v>418</v>
      </c>
      <c r="D10" s="173">
        <f>+'Resumen F29'!F11</f>
        <v>0</v>
      </c>
      <c r="E10" s="174">
        <f>+K8</f>
        <v>0</v>
      </c>
      <c r="F10" s="174">
        <f>+D10-E10</f>
        <v>0</v>
      </c>
      <c r="I10" s="319">
        <f>+Armado!B8</f>
        <v>0</v>
      </c>
      <c r="J10" s="319">
        <f>+Armado!C8</f>
        <v>0</v>
      </c>
      <c r="K10" s="319">
        <f>+Armado!D8</f>
        <v>0</v>
      </c>
      <c r="L10" s="319">
        <f>+Armado!E8</f>
        <v>0</v>
      </c>
      <c r="M10" s="319">
        <f>+Armado!F8</f>
        <v>0</v>
      </c>
      <c r="N10" s="319">
        <f>+Armado!G8</f>
        <v>0</v>
      </c>
      <c r="O10" s="319">
        <f>+Armado!H8</f>
        <v>0</v>
      </c>
    </row>
    <row r="11" spans="2:15" x14ac:dyDescent="0.25">
      <c r="B11" s="169" t="s">
        <v>419</v>
      </c>
      <c r="D11" s="173">
        <f>+'Resumen F29'!F10</f>
        <v>0</v>
      </c>
      <c r="E11" s="174">
        <f>+K10-K11</f>
        <v>0</v>
      </c>
      <c r="F11" s="174">
        <f t="shared" ref="F11:F12" si="0">+D11-E11</f>
        <v>0</v>
      </c>
      <c r="I11" s="171"/>
      <c r="J11" s="171"/>
      <c r="K11" s="171"/>
      <c r="L11" s="171">
        <f>+L7-L9</f>
        <v>170737657</v>
      </c>
      <c r="M11" s="171">
        <f>+M7-M9</f>
        <v>32440161</v>
      </c>
      <c r="N11" s="171">
        <f>+N7-N9</f>
        <v>0</v>
      </c>
    </row>
    <row r="12" spans="2:15" x14ac:dyDescent="0.25">
      <c r="B12" s="169" t="s">
        <v>420</v>
      </c>
      <c r="D12" s="173">
        <f>+SUMIFS(Armado!E:E,Armado!B:B,"Totales")</f>
        <v>170737657</v>
      </c>
      <c r="E12" s="174">
        <f>+L11</f>
        <v>170737657</v>
      </c>
      <c r="F12" s="174">
        <f t="shared" si="0"/>
        <v>0</v>
      </c>
      <c r="L12" s="175"/>
      <c r="M12" s="175"/>
      <c r="N12" s="175"/>
    </row>
    <row r="13" spans="2:15" x14ac:dyDescent="0.25">
      <c r="D13" s="173"/>
      <c r="E13" s="174"/>
      <c r="F13" s="174"/>
      <c r="L13" s="175"/>
      <c r="M13" s="175"/>
      <c r="N13" s="175"/>
    </row>
    <row r="14" spans="2:15" x14ac:dyDescent="0.25">
      <c r="D14" s="173"/>
      <c r="E14" s="174"/>
      <c r="F14" s="174"/>
      <c r="L14" s="175"/>
      <c r="M14" s="175"/>
      <c r="N14" s="175"/>
    </row>
    <row r="15" spans="2:15" x14ac:dyDescent="0.25">
      <c r="B15" s="169" t="s">
        <v>421</v>
      </c>
      <c r="D15" s="173"/>
    </row>
    <row r="16" spans="2:15" x14ac:dyDescent="0.25">
      <c r="B16" s="169" t="s">
        <v>422</v>
      </c>
      <c r="D16" s="176"/>
      <c r="L16" s="174"/>
      <c r="M16" s="174"/>
      <c r="N16" s="174"/>
    </row>
    <row r="17" spans="2:7" x14ac:dyDescent="0.25">
      <c r="B17" s="169" t="s">
        <v>423</v>
      </c>
      <c r="D17" s="176"/>
    </row>
    <row r="18" spans="2:7" x14ac:dyDescent="0.25">
      <c r="B18" s="168" t="s">
        <v>424</v>
      </c>
      <c r="D18" s="177">
        <f>+IF(F18&lt;0,0,+D12+D11+D10+D15+D16)</f>
        <v>170737657</v>
      </c>
      <c r="E18" s="178"/>
      <c r="F18" s="179"/>
    </row>
    <row r="19" spans="2:7" x14ac:dyDescent="0.25">
      <c r="D19" s="177"/>
      <c r="E19" s="179"/>
    </row>
    <row r="20" spans="2:7" x14ac:dyDescent="0.25">
      <c r="D20" s="180"/>
    </row>
    <row r="21" spans="2:7" ht="15.75" thickBot="1" x14ac:dyDescent="0.3">
      <c r="B21" s="168" t="s">
        <v>425</v>
      </c>
      <c r="C21" s="216"/>
      <c r="D21" s="181">
        <f>+ROUND(D18*C21%,0)</f>
        <v>0</v>
      </c>
      <c r="F21" s="182"/>
      <c r="G21" s="183"/>
    </row>
    <row r="22" spans="2:7" ht="15.75" thickTop="1" x14ac:dyDescent="0.25">
      <c r="D22" s="184"/>
    </row>
    <row r="23" spans="2:7" ht="15" hidden="1" customHeight="1" x14ac:dyDescent="0.25">
      <c r="B23" s="169" t="s">
        <v>426</v>
      </c>
      <c r="D23" s="184">
        <v>0</v>
      </c>
    </row>
    <row r="24" spans="2:7" ht="15.75" hidden="1" customHeight="1" thickBot="1" x14ac:dyDescent="0.3">
      <c r="B24" s="168" t="s">
        <v>427</v>
      </c>
      <c r="D24" s="181">
        <f>+D21-D23</f>
        <v>0</v>
      </c>
    </row>
    <row r="25" spans="2:7" x14ac:dyDescent="0.25">
      <c r="D25" s="184"/>
    </row>
    <row r="26" spans="2:7" x14ac:dyDescent="0.25">
      <c r="D26" s="184"/>
    </row>
    <row r="27" spans="2:7" ht="14.45" customHeight="1" x14ac:dyDescent="0.25">
      <c r="B27" s="615" t="s">
        <v>8339</v>
      </c>
      <c r="C27" s="615"/>
      <c r="D27" s="615"/>
      <c r="E27" s="616" t="s">
        <v>8340</v>
      </c>
      <c r="F27" s="616"/>
      <c r="G27" s="616"/>
    </row>
    <row r="28" spans="2:7" x14ac:dyDescent="0.25">
      <c r="B28" s="615"/>
      <c r="C28" s="615"/>
      <c r="D28" s="615"/>
      <c r="E28" s="616"/>
      <c r="F28" s="616"/>
      <c r="G28" s="616"/>
    </row>
    <row r="29" spans="2:7" x14ac:dyDescent="0.25">
      <c r="D29" s="184"/>
    </row>
    <row r="30" spans="2:7" x14ac:dyDescent="0.25">
      <c r="B30" s="388"/>
      <c r="C30" s="389"/>
      <c r="D30" s="390"/>
      <c r="E30" s="388"/>
      <c r="F30" s="389"/>
      <c r="G30" s="394"/>
    </row>
    <row r="31" spans="2:7" x14ac:dyDescent="0.25">
      <c r="B31" s="391"/>
      <c r="C31" s="392"/>
      <c r="D31" s="393"/>
      <c r="E31" s="391"/>
      <c r="F31" s="392"/>
      <c r="G31" s="395"/>
    </row>
    <row r="32" spans="2:7" x14ac:dyDescent="0.25">
      <c r="D32" s="184"/>
    </row>
    <row r="33" spans="4:4" x14ac:dyDescent="0.25">
      <c r="D33" s="184"/>
    </row>
    <row r="34" spans="4:4" x14ac:dyDescent="0.25">
      <c r="D34" s="184"/>
    </row>
    <row r="35" spans="4:4" x14ac:dyDescent="0.25">
      <c r="D35" s="184"/>
    </row>
    <row r="36" spans="4:4" x14ac:dyDescent="0.25">
      <c r="D36" s="184"/>
    </row>
    <row r="37" spans="4:4" x14ac:dyDescent="0.25">
      <c r="D37" s="184"/>
    </row>
    <row r="38" spans="4:4" x14ac:dyDescent="0.25">
      <c r="D38" s="184"/>
    </row>
    <row r="39" spans="4:4" x14ac:dyDescent="0.25">
      <c r="D39" s="184"/>
    </row>
    <row r="40" spans="4:4" x14ac:dyDescent="0.25">
      <c r="D40" s="184"/>
    </row>
    <row r="41" spans="4:4" x14ac:dyDescent="0.25">
      <c r="D41" s="184"/>
    </row>
    <row r="42" spans="4:4" x14ac:dyDescent="0.25">
      <c r="D42" s="184"/>
    </row>
  </sheetData>
  <mergeCells count="3">
    <mergeCell ref="B7:E7"/>
    <mergeCell ref="B27:D28"/>
    <mergeCell ref="E27:G28"/>
  </mergeCells>
  <pageMargins left="0.7" right="0.7" top="0.75" bottom="0.75" header="0.3" footer="0.3"/>
  <pageSetup scale="61" orientation="portrait" r:id="rId1"/>
  <headerFooter>
    <oddFooter>&amp;C_x000D_&amp;1#&amp;"Calibri"&amp;10&amp;K000000 Clasificación: Confidencial</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C51D2-DA31-474E-AD29-AE96D25FC075}">
  <sheetPr codeName="Hoja17">
    <tabColor rgb="FFFFFF00"/>
  </sheetPr>
  <dimension ref="B2:P72"/>
  <sheetViews>
    <sheetView showGridLines="0" view="pageBreakPreview" zoomScale="85" zoomScaleNormal="100" zoomScaleSheetLayoutView="85" workbookViewId="0">
      <selection activeCell="K37" sqref="A30:K37"/>
    </sheetView>
  </sheetViews>
  <sheetFormatPr baseColWidth="10" defaultColWidth="11.5703125" defaultRowHeight="15" x14ac:dyDescent="0.25"/>
  <cols>
    <col min="1" max="1" width="1.85546875" customWidth="1"/>
    <col min="5" max="5" width="10.42578125" customWidth="1"/>
    <col min="7" max="7" width="18" customWidth="1"/>
    <col min="9" max="10" width="11" bestFit="1" customWidth="1"/>
    <col min="11" max="11" width="10.140625" bestFit="1" customWidth="1"/>
    <col min="14" max="14" width="11.85546875" bestFit="1" customWidth="1"/>
  </cols>
  <sheetData>
    <row r="2" spans="2:16" x14ac:dyDescent="0.25">
      <c r="B2" t="s">
        <v>195</v>
      </c>
      <c r="C2">
        <f>+'Datos Contribuyente'!C11</f>
        <v>0</v>
      </c>
      <c r="P2" s="41"/>
    </row>
    <row r="3" spans="2:16" x14ac:dyDescent="0.25">
      <c r="B3" t="s">
        <v>1620</v>
      </c>
      <c r="C3">
        <f>+'Datos Contribuyente'!C12</f>
        <v>0</v>
      </c>
    </row>
    <row r="4" spans="2:16" x14ac:dyDescent="0.25">
      <c r="B4" t="s">
        <v>191</v>
      </c>
      <c r="C4">
        <f>+'Datos Contribuyente'!C7</f>
        <v>7</v>
      </c>
    </row>
    <row r="6" spans="2:16" x14ac:dyDescent="0.25">
      <c r="B6" s="40">
        <v>151</v>
      </c>
      <c r="C6" s="40" t="s">
        <v>539</v>
      </c>
      <c r="D6" s="40"/>
      <c r="E6" s="40"/>
      <c r="F6" s="320">
        <f>+M23+M41+M57+M72</f>
        <v>0</v>
      </c>
    </row>
    <row r="7" spans="2:16" x14ac:dyDescent="0.25">
      <c r="B7" s="40">
        <v>155</v>
      </c>
      <c r="C7" s="40" t="s">
        <v>452</v>
      </c>
      <c r="D7" s="40"/>
      <c r="E7" s="40"/>
      <c r="F7" s="320">
        <f>+N23+N41+N57+N72</f>
        <v>0</v>
      </c>
    </row>
    <row r="8" spans="2:16" x14ac:dyDescent="0.25">
      <c r="B8" s="40">
        <v>153</v>
      </c>
      <c r="C8" s="40" t="s">
        <v>447</v>
      </c>
      <c r="D8" s="40"/>
      <c r="E8" s="40"/>
      <c r="F8" s="40"/>
    </row>
    <row r="10" spans="2:16" s="333" customFormat="1" x14ac:dyDescent="0.25">
      <c r="B10" s="334" t="s">
        <v>412</v>
      </c>
    </row>
    <row r="11" spans="2:16" x14ac:dyDescent="0.25">
      <c r="M11" t="s">
        <v>8344</v>
      </c>
      <c r="P11" s="41" t="s">
        <v>1621</v>
      </c>
    </row>
    <row r="12" spans="2:16" x14ac:dyDescent="0.25">
      <c r="B12" s="617" t="s">
        <v>394</v>
      </c>
      <c r="C12" s="618"/>
      <c r="D12" s="618"/>
      <c r="E12" s="619"/>
      <c r="F12" s="617" t="s">
        <v>395</v>
      </c>
      <c r="G12" s="618"/>
      <c r="H12" s="619"/>
      <c r="I12" s="617" t="s">
        <v>396</v>
      </c>
      <c r="J12" s="618"/>
      <c r="K12" s="619"/>
      <c r="M12" s="397">
        <v>0.14499999999999999</v>
      </c>
      <c r="N12" s="397">
        <v>0.03</v>
      </c>
    </row>
    <row r="13" spans="2:16" ht="30" x14ac:dyDescent="0.25">
      <c r="B13" s="219" t="s">
        <v>75</v>
      </c>
      <c r="C13" s="219" t="s">
        <v>397</v>
      </c>
      <c r="D13" s="219" t="s">
        <v>398</v>
      </c>
      <c r="E13" s="219" t="s">
        <v>399</v>
      </c>
      <c r="F13" s="219" t="s">
        <v>400</v>
      </c>
      <c r="G13" s="219" t="s">
        <v>401</v>
      </c>
      <c r="H13" s="219" t="s">
        <v>402</v>
      </c>
      <c r="I13" s="219" t="s">
        <v>403</v>
      </c>
      <c r="J13" s="219" t="s">
        <v>404</v>
      </c>
      <c r="K13" s="219" t="s">
        <v>405</v>
      </c>
      <c r="M13" s="306" t="s">
        <v>406</v>
      </c>
      <c r="N13" s="306" t="s">
        <v>407</v>
      </c>
    </row>
    <row r="14" spans="2:16" x14ac:dyDescent="0.25">
      <c r="B14" s="321"/>
      <c r="C14" s="322"/>
      <c r="D14" s="321"/>
      <c r="E14" s="321"/>
      <c r="F14" s="321"/>
      <c r="G14" s="321"/>
      <c r="H14" s="321"/>
      <c r="I14" s="307"/>
      <c r="J14" s="308"/>
      <c r="K14" s="307"/>
      <c r="L14" s="309"/>
      <c r="M14" s="35">
        <f t="shared" ref="M14:M20" si="0">IF(AND($J14&lt;&gt;0,$D14=$M$11),ROUND($I14*$M$12,0),0)</f>
        <v>0</v>
      </c>
      <c r="N14" s="323">
        <f>IF($D14=$M$11,J14-M14,0)</f>
        <v>0</v>
      </c>
    </row>
    <row r="15" spans="2:16" x14ac:dyDescent="0.25">
      <c r="B15" s="321"/>
      <c r="C15" s="322"/>
      <c r="D15" s="321"/>
      <c r="E15" s="321"/>
      <c r="F15" s="321"/>
      <c r="G15" s="321"/>
      <c r="H15" s="321"/>
      <c r="I15" s="307"/>
      <c r="J15" s="307"/>
      <c r="K15" s="307"/>
      <c r="L15" s="310"/>
      <c r="M15" s="35">
        <f t="shared" si="0"/>
        <v>0</v>
      </c>
      <c r="N15" s="323">
        <f t="shared" ref="N15:N22" si="1">IF($D15=$M$11,J15-M15,0)</f>
        <v>0</v>
      </c>
    </row>
    <row r="16" spans="2:16" x14ac:dyDescent="0.25">
      <c r="B16" s="321"/>
      <c r="C16" s="322"/>
      <c r="D16" s="321"/>
      <c r="E16" s="321"/>
      <c r="F16" s="321"/>
      <c r="G16" s="321"/>
      <c r="H16" s="321"/>
      <c r="I16" s="307"/>
      <c r="J16" s="307"/>
      <c r="K16" s="307"/>
      <c r="L16" s="310"/>
      <c r="M16" s="35">
        <f t="shared" si="0"/>
        <v>0</v>
      </c>
      <c r="N16" s="323">
        <f t="shared" si="1"/>
        <v>0</v>
      </c>
    </row>
    <row r="17" spans="2:16" x14ac:dyDescent="0.25">
      <c r="B17" s="321"/>
      <c r="C17" s="322"/>
      <c r="D17" s="321"/>
      <c r="E17" s="321"/>
      <c r="F17" s="321"/>
      <c r="G17" s="321"/>
      <c r="H17" s="321"/>
      <c r="I17" s="307"/>
      <c r="J17" s="307"/>
      <c r="K17" s="307"/>
      <c r="L17" s="310"/>
      <c r="M17" s="35">
        <f t="shared" si="0"/>
        <v>0</v>
      </c>
      <c r="N17" s="323">
        <f t="shared" si="1"/>
        <v>0</v>
      </c>
    </row>
    <row r="18" spans="2:16" x14ac:dyDescent="0.25">
      <c r="B18" s="321"/>
      <c r="C18" s="322"/>
      <c r="D18" s="321"/>
      <c r="E18" s="321"/>
      <c r="F18" s="321"/>
      <c r="G18" s="321"/>
      <c r="H18" s="321"/>
      <c r="I18" s="307"/>
      <c r="J18" s="307"/>
      <c r="K18" s="307"/>
      <c r="L18" s="310"/>
      <c r="M18" s="35">
        <f t="shared" si="0"/>
        <v>0</v>
      </c>
      <c r="N18" s="323">
        <f t="shared" si="1"/>
        <v>0</v>
      </c>
    </row>
    <row r="19" spans="2:16" x14ac:dyDescent="0.25">
      <c r="B19" s="321"/>
      <c r="C19" s="322"/>
      <c r="D19" s="321"/>
      <c r="E19" s="321"/>
      <c r="F19" s="321"/>
      <c r="G19" s="321"/>
      <c r="H19" s="321"/>
      <c r="I19" s="307"/>
      <c r="J19" s="307"/>
      <c r="K19" s="307"/>
      <c r="L19" s="310"/>
      <c r="M19" s="35">
        <f t="shared" si="0"/>
        <v>0</v>
      </c>
      <c r="N19" s="323">
        <f t="shared" si="1"/>
        <v>0</v>
      </c>
    </row>
    <row r="20" spans="2:16" x14ac:dyDescent="0.25">
      <c r="B20" s="321"/>
      <c r="C20" s="322"/>
      <c r="D20" s="321"/>
      <c r="E20" s="321"/>
      <c r="F20" s="321"/>
      <c r="G20" s="321"/>
      <c r="H20" s="321"/>
      <c r="I20" s="307"/>
      <c r="J20" s="307"/>
      <c r="K20" s="307"/>
      <c r="L20" s="310"/>
      <c r="M20" s="35">
        <f t="shared" si="0"/>
        <v>0</v>
      </c>
      <c r="N20" s="323">
        <f t="shared" si="1"/>
        <v>0</v>
      </c>
    </row>
    <row r="21" spans="2:16" x14ac:dyDescent="0.25">
      <c r="B21" s="321"/>
      <c r="C21" s="322"/>
      <c r="D21" s="321"/>
      <c r="E21" s="321"/>
      <c r="F21" s="321"/>
      <c r="G21" s="321"/>
      <c r="H21" s="321"/>
      <c r="I21" s="307"/>
      <c r="J21" s="307"/>
      <c r="K21" s="307"/>
      <c r="L21" s="310"/>
      <c r="M21" s="35">
        <f t="shared" ref="M21" si="2">IF(AND($J21&lt;&gt;0,$D21=$M$11),ROUND($I21*$M$12,0),0)</f>
        <v>0</v>
      </c>
      <c r="N21" s="323">
        <f t="shared" si="1"/>
        <v>0</v>
      </c>
    </row>
    <row r="22" spans="2:16" x14ac:dyDescent="0.25">
      <c r="B22" s="321"/>
      <c r="C22" s="322"/>
      <c r="D22" s="321"/>
      <c r="E22" s="321"/>
      <c r="F22" s="321"/>
      <c r="G22" s="321"/>
      <c r="H22" s="321"/>
      <c r="I22" s="307"/>
      <c r="J22" s="308"/>
      <c r="K22" s="307"/>
      <c r="L22" s="309"/>
      <c r="M22" s="35">
        <f>IF(AND($J22&lt;&gt;0,$D22=$M$11),ROUND($I22*$M$12,0),0)</f>
        <v>0</v>
      </c>
      <c r="N22" s="323">
        <f t="shared" si="1"/>
        <v>0</v>
      </c>
    </row>
    <row r="23" spans="2:16" x14ac:dyDescent="0.25">
      <c r="B23" s="311" t="s">
        <v>408</v>
      </c>
      <c r="C23" s="312"/>
      <c r="D23" s="312"/>
      <c r="E23" s="312"/>
      <c r="F23" s="312"/>
      <c r="G23" s="312"/>
      <c r="H23" s="313"/>
      <c r="I23" s="308">
        <f>+SUM(I14:I22)</f>
        <v>0</v>
      </c>
      <c r="J23" s="308">
        <f t="shared" ref="J23:K23" si="3">+SUM(J14:J22)</f>
        <v>0</v>
      </c>
      <c r="K23" s="308">
        <f t="shared" si="3"/>
        <v>0</v>
      </c>
      <c r="L23" s="309"/>
      <c r="M23" s="35">
        <f>+SUM(M14:M22)</f>
        <v>0</v>
      </c>
      <c r="N23" s="35">
        <f>+SUM(N14:N22)</f>
        <v>0</v>
      </c>
    </row>
    <row r="24" spans="2:16" x14ac:dyDescent="0.25">
      <c r="B24" t="s">
        <v>409</v>
      </c>
    </row>
    <row r="26" spans="2:16" x14ac:dyDescent="0.25">
      <c r="B26" s="41" t="s">
        <v>410</v>
      </c>
    </row>
    <row r="28" spans="2:16" s="333" customFormat="1" x14ac:dyDescent="0.25">
      <c r="B28" s="334" t="s">
        <v>411</v>
      </c>
    </row>
    <row r="29" spans="2:16" x14ac:dyDescent="0.25">
      <c r="B29" s="41"/>
      <c r="P29" s="41" t="s">
        <v>1621</v>
      </c>
    </row>
    <row r="30" spans="2:16" x14ac:dyDescent="0.25">
      <c r="B30" s="617" t="s">
        <v>394</v>
      </c>
      <c r="C30" s="618"/>
      <c r="D30" s="618"/>
      <c r="E30" s="619"/>
      <c r="F30" s="617" t="s">
        <v>395</v>
      </c>
      <c r="G30" s="618"/>
      <c r="H30" s="619"/>
      <c r="I30" s="617" t="s">
        <v>396</v>
      </c>
      <c r="J30" s="618"/>
      <c r="K30" s="619"/>
    </row>
    <row r="31" spans="2:16" ht="30" x14ac:dyDescent="0.25">
      <c r="B31" s="219" t="s">
        <v>75</v>
      </c>
      <c r="C31" s="219" t="s">
        <v>397</v>
      </c>
      <c r="D31" s="219" t="s">
        <v>398</v>
      </c>
      <c r="E31" s="219" t="s">
        <v>399</v>
      </c>
      <c r="F31" s="219" t="s">
        <v>400</v>
      </c>
      <c r="G31" s="219" t="s">
        <v>401</v>
      </c>
      <c r="H31" s="219" t="s">
        <v>402</v>
      </c>
      <c r="I31" s="219" t="s">
        <v>403</v>
      </c>
      <c r="J31" s="219" t="s">
        <v>404</v>
      </c>
      <c r="K31" s="219" t="s">
        <v>405</v>
      </c>
      <c r="M31" s="306" t="s">
        <v>406</v>
      </c>
      <c r="N31" s="306" t="s">
        <v>407</v>
      </c>
    </row>
    <row r="32" spans="2:16" x14ac:dyDescent="0.25">
      <c r="B32" s="321"/>
      <c r="C32" s="322"/>
      <c r="D32" s="321"/>
      <c r="E32" s="321"/>
      <c r="F32" s="321"/>
      <c r="G32" s="321"/>
      <c r="H32" s="321"/>
      <c r="I32" s="307"/>
      <c r="J32" s="308"/>
      <c r="K32" s="307"/>
      <c r="L32" s="309"/>
      <c r="M32" s="35">
        <f t="shared" ref="M32:M40" si="4">IF(AND($J32&lt;&gt;0,$D32=$M$11),ROUND($I32*$M$12,0),0)</f>
        <v>0</v>
      </c>
      <c r="N32" s="323">
        <f t="shared" ref="N32:N40" si="5">IF($D32=$M$11,J32-M32,0)</f>
        <v>0</v>
      </c>
    </row>
    <row r="33" spans="2:16" x14ac:dyDescent="0.25">
      <c r="B33" s="321"/>
      <c r="C33" s="322"/>
      <c r="D33" s="321"/>
      <c r="E33" s="321"/>
      <c r="F33" s="321"/>
      <c r="G33" s="321"/>
      <c r="H33" s="321"/>
      <c r="I33" s="307"/>
      <c r="J33" s="307"/>
      <c r="K33" s="307"/>
      <c r="L33" s="310"/>
      <c r="M33" s="35">
        <f t="shared" si="4"/>
        <v>0</v>
      </c>
      <c r="N33" s="323">
        <f t="shared" si="5"/>
        <v>0</v>
      </c>
    </row>
    <row r="34" spans="2:16" x14ac:dyDescent="0.25">
      <c r="B34" s="321"/>
      <c r="C34" s="322"/>
      <c r="D34" s="321"/>
      <c r="E34" s="321"/>
      <c r="F34" s="321"/>
      <c r="G34" s="321"/>
      <c r="H34" s="321"/>
      <c r="I34" s="307"/>
      <c r="J34" s="307"/>
      <c r="K34" s="307"/>
      <c r="L34" s="310"/>
      <c r="M34" s="35">
        <f t="shared" si="4"/>
        <v>0</v>
      </c>
      <c r="N34" s="323">
        <f t="shared" si="5"/>
        <v>0</v>
      </c>
    </row>
    <row r="35" spans="2:16" x14ac:dyDescent="0.25">
      <c r="B35" s="321"/>
      <c r="C35" s="322"/>
      <c r="D35" s="321"/>
      <c r="E35" s="321"/>
      <c r="F35" s="321"/>
      <c r="G35" s="321"/>
      <c r="H35" s="321"/>
      <c r="I35" s="307"/>
      <c r="J35" s="307"/>
      <c r="K35" s="307"/>
      <c r="L35" s="310"/>
      <c r="M35" s="35">
        <f t="shared" si="4"/>
        <v>0</v>
      </c>
      <c r="N35" s="323">
        <f t="shared" si="5"/>
        <v>0</v>
      </c>
    </row>
    <row r="36" spans="2:16" x14ac:dyDescent="0.25">
      <c r="B36" s="321"/>
      <c r="C36" s="322"/>
      <c r="D36" s="321"/>
      <c r="E36" s="321"/>
      <c r="F36" s="321"/>
      <c r="G36" s="321"/>
      <c r="H36" s="321"/>
      <c r="I36" s="307"/>
      <c r="J36" s="307"/>
      <c r="K36" s="307"/>
      <c r="L36" s="310"/>
      <c r="M36" s="35">
        <f t="shared" si="4"/>
        <v>0</v>
      </c>
      <c r="N36" s="323">
        <f t="shared" si="5"/>
        <v>0</v>
      </c>
    </row>
    <row r="37" spans="2:16" x14ac:dyDescent="0.25">
      <c r="B37" s="321"/>
      <c r="C37" s="322"/>
      <c r="D37" s="321"/>
      <c r="E37" s="321"/>
      <c r="F37" s="321"/>
      <c r="G37" s="321"/>
      <c r="H37" s="321"/>
      <c r="I37" s="307"/>
      <c r="J37" s="307"/>
      <c r="K37" s="307"/>
      <c r="L37" s="310"/>
      <c r="M37" s="35">
        <f t="shared" si="4"/>
        <v>0</v>
      </c>
      <c r="N37" s="323">
        <f t="shared" si="5"/>
        <v>0</v>
      </c>
    </row>
    <row r="38" spans="2:16" x14ac:dyDescent="0.25">
      <c r="B38" s="321"/>
      <c r="C38" s="322"/>
      <c r="D38" s="321"/>
      <c r="E38" s="321"/>
      <c r="F38" s="321"/>
      <c r="G38" s="321"/>
      <c r="H38" s="321"/>
      <c r="I38" s="307"/>
      <c r="J38" s="307"/>
      <c r="K38" s="307"/>
      <c r="L38" s="310"/>
      <c r="M38" s="35">
        <f t="shared" si="4"/>
        <v>0</v>
      </c>
      <c r="N38" s="323">
        <f t="shared" si="5"/>
        <v>0</v>
      </c>
    </row>
    <row r="39" spans="2:16" x14ac:dyDescent="0.25">
      <c r="B39" s="321"/>
      <c r="C39" s="322"/>
      <c r="D39" s="321"/>
      <c r="E39" s="321"/>
      <c r="F39" s="321"/>
      <c r="G39" s="321"/>
      <c r="H39" s="321"/>
      <c r="I39" s="307"/>
      <c r="J39" s="307"/>
      <c r="K39" s="307"/>
      <c r="L39" s="310"/>
      <c r="M39" s="35">
        <f t="shared" si="4"/>
        <v>0</v>
      </c>
      <c r="N39" s="323">
        <f t="shared" si="5"/>
        <v>0</v>
      </c>
    </row>
    <row r="40" spans="2:16" x14ac:dyDescent="0.25">
      <c r="B40" s="321"/>
      <c r="C40" s="322"/>
      <c r="D40" s="321"/>
      <c r="E40" s="321"/>
      <c r="F40" s="321"/>
      <c r="G40" s="321"/>
      <c r="H40" s="321"/>
      <c r="I40" s="307"/>
      <c r="J40" s="308"/>
      <c r="K40" s="307"/>
      <c r="L40" s="309"/>
      <c r="M40" s="35">
        <f t="shared" si="4"/>
        <v>0</v>
      </c>
      <c r="N40" s="323">
        <f t="shared" si="5"/>
        <v>0</v>
      </c>
    </row>
    <row r="41" spans="2:16" x14ac:dyDescent="0.25">
      <c r="B41" s="311" t="s">
        <v>408</v>
      </c>
      <c r="C41" s="312"/>
      <c r="D41" s="312"/>
      <c r="E41" s="312"/>
      <c r="F41" s="312"/>
      <c r="G41" s="312"/>
      <c r="H41" s="313"/>
      <c r="I41" s="308">
        <f>+SUM(I32:I40)</f>
        <v>0</v>
      </c>
      <c r="J41" s="308">
        <f t="shared" ref="J41:K41" si="6">+SUM(J32:J40)</f>
        <v>0</v>
      </c>
      <c r="K41" s="308">
        <f t="shared" si="6"/>
        <v>0</v>
      </c>
      <c r="L41" s="309"/>
      <c r="M41" s="35">
        <f>+SUM(M32:M40)</f>
        <v>0</v>
      </c>
      <c r="N41" s="35">
        <f>+SUM(N32:N40)</f>
        <v>0</v>
      </c>
    </row>
    <row r="42" spans="2:16" x14ac:dyDescent="0.25">
      <c r="B42" s="41"/>
    </row>
    <row r="43" spans="2:16" x14ac:dyDescent="0.25">
      <c r="B43" s="41"/>
    </row>
    <row r="44" spans="2:16" s="334" customFormat="1" ht="15.95" customHeight="1" x14ac:dyDescent="0.25">
      <c r="B44" s="334" t="s">
        <v>413</v>
      </c>
    </row>
    <row r="45" spans="2:16" s="41" customFormat="1" x14ac:dyDescent="0.25">
      <c r="P45" s="41" t="s">
        <v>1621</v>
      </c>
    </row>
    <row r="46" spans="2:16" s="41" customFormat="1" x14ac:dyDescent="0.25">
      <c r="B46" s="617" t="s">
        <v>394</v>
      </c>
      <c r="C46" s="618"/>
      <c r="D46" s="618"/>
      <c r="E46" s="619"/>
      <c r="F46" s="617" t="s">
        <v>395</v>
      </c>
      <c r="G46" s="618"/>
      <c r="H46" s="619"/>
      <c r="I46" s="617" t="s">
        <v>396</v>
      </c>
      <c r="J46" s="618"/>
      <c r="K46" s="619"/>
      <c r="L46"/>
      <c r="M46"/>
      <c r="N46"/>
    </row>
    <row r="47" spans="2:16" s="41" customFormat="1" ht="30" x14ac:dyDescent="0.25">
      <c r="B47" s="219" t="s">
        <v>75</v>
      </c>
      <c r="C47" s="219" t="s">
        <v>397</v>
      </c>
      <c r="D47" s="219" t="s">
        <v>398</v>
      </c>
      <c r="E47" s="219" t="s">
        <v>399</v>
      </c>
      <c r="F47" s="219" t="s">
        <v>400</v>
      </c>
      <c r="G47" s="219" t="s">
        <v>401</v>
      </c>
      <c r="H47" s="219" t="s">
        <v>402</v>
      </c>
      <c r="I47" s="219" t="s">
        <v>403</v>
      </c>
      <c r="J47" s="219" t="s">
        <v>404</v>
      </c>
      <c r="K47" s="219" t="s">
        <v>405</v>
      </c>
      <c r="L47"/>
      <c r="M47" s="306" t="s">
        <v>406</v>
      </c>
      <c r="N47" s="306" t="s">
        <v>407</v>
      </c>
    </row>
    <row r="48" spans="2:16" s="41" customFormat="1" x14ac:dyDescent="0.25">
      <c r="B48" s="321"/>
      <c r="C48" s="322"/>
      <c r="D48" s="321"/>
      <c r="E48" s="321"/>
      <c r="F48" s="321"/>
      <c r="G48" s="321"/>
      <c r="H48" s="321"/>
      <c r="I48" s="307"/>
      <c r="J48" s="308"/>
      <c r="K48" s="307"/>
      <c r="L48" s="309"/>
      <c r="M48" s="35">
        <f t="shared" ref="M48:M56" si="7">IF(AND($J48&lt;&gt;0,$D48=$M$11),ROUND($I48*$M$12,0),0)</f>
        <v>0</v>
      </c>
      <c r="N48" s="323">
        <f t="shared" ref="N48:N56" si="8">IF($D48=$M$11,J48-M48,0)</f>
        <v>0</v>
      </c>
    </row>
    <row r="49" spans="2:16" s="41" customFormat="1" x14ac:dyDescent="0.25">
      <c r="B49" s="321"/>
      <c r="C49" s="322"/>
      <c r="D49" s="321"/>
      <c r="E49" s="321"/>
      <c r="F49" s="321"/>
      <c r="G49" s="321"/>
      <c r="H49" s="321"/>
      <c r="I49" s="307"/>
      <c r="J49" s="307"/>
      <c r="K49" s="307"/>
      <c r="L49" s="310"/>
      <c r="M49" s="35">
        <f t="shared" si="7"/>
        <v>0</v>
      </c>
      <c r="N49" s="323">
        <f t="shared" si="8"/>
        <v>0</v>
      </c>
    </row>
    <row r="50" spans="2:16" s="41" customFormat="1" x14ac:dyDescent="0.25">
      <c r="B50" s="321"/>
      <c r="C50" s="322"/>
      <c r="D50" s="321"/>
      <c r="E50" s="321"/>
      <c r="F50" s="321"/>
      <c r="G50" s="321"/>
      <c r="H50" s="321"/>
      <c r="I50" s="307"/>
      <c r="J50" s="307"/>
      <c r="K50" s="307"/>
      <c r="L50" s="310"/>
      <c r="M50" s="35">
        <f t="shared" si="7"/>
        <v>0</v>
      </c>
      <c r="N50" s="323">
        <f t="shared" si="8"/>
        <v>0</v>
      </c>
    </row>
    <row r="51" spans="2:16" s="41" customFormat="1" x14ac:dyDescent="0.25">
      <c r="B51" s="321"/>
      <c r="C51" s="322"/>
      <c r="D51" s="321"/>
      <c r="E51" s="321"/>
      <c r="F51" s="321"/>
      <c r="G51" s="321"/>
      <c r="H51" s="321"/>
      <c r="I51" s="307"/>
      <c r="J51" s="307"/>
      <c r="K51" s="307"/>
      <c r="L51" s="310"/>
      <c r="M51" s="35">
        <f t="shared" si="7"/>
        <v>0</v>
      </c>
      <c r="N51" s="323">
        <f t="shared" si="8"/>
        <v>0</v>
      </c>
    </row>
    <row r="52" spans="2:16" s="41" customFormat="1" x14ac:dyDescent="0.25">
      <c r="B52" s="321"/>
      <c r="C52" s="322"/>
      <c r="D52" s="321"/>
      <c r="E52" s="321"/>
      <c r="F52" s="321"/>
      <c r="G52" s="321"/>
      <c r="H52" s="321"/>
      <c r="I52" s="307"/>
      <c r="J52" s="307"/>
      <c r="K52" s="307"/>
      <c r="L52" s="310"/>
      <c r="M52" s="35">
        <f t="shared" si="7"/>
        <v>0</v>
      </c>
      <c r="N52" s="323">
        <f t="shared" si="8"/>
        <v>0</v>
      </c>
    </row>
    <row r="53" spans="2:16" s="41" customFormat="1" x14ac:dyDescent="0.25">
      <c r="B53" s="321"/>
      <c r="C53" s="322"/>
      <c r="D53" s="321"/>
      <c r="E53" s="321"/>
      <c r="F53" s="321"/>
      <c r="G53" s="321"/>
      <c r="H53" s="321"/>
      <c r="I53" s="307"/>
      <c r="J53" s="307"/>
      <c r="K53" s="307"/>
      <c r="L53" s="310"/>
      <c r="M53" s="35">
        <f t="shared" si="7"/>
        <v>0</v>
      </c>
      <c r="N53" s="323">
        <f t="shared" si="8"/>
        <v>0</v>
      </c>
    </row>
    <row r="54" spans="2:16" s="41" customFormat="1" x14ac:dyDescent="0.25">
      <c r="B54" s="321"/>
      <c r="C54" s="322"/>
      <c r="D54" s="321"/>
      <c r="E54" s="321"/>
      <c r="F54" s="321"/>
      <c r="G54" s="321"/>
      <c r="H54" s="321"/>
      <c r="I54" s="307"/>
      <c r="J54" s="307"/>
      <c r="K54" s="307"/>
      <c r="L54" s="310"/>
      <c r="M54" s="35">
        <f t="shared" si="7"/>
        <v>0</v>
      </c>
      <c r="N54" s="323">
        <f t="shared" si="8"/>
        <v>0</v>
      </c>
    </row>
    <row r="55" spans="2:16" s="41" customFormat="1" x14ac:dyDescent="0.25">
      <c r="B55" s="321"/>
      <c r="C55" s="322"/>
      <c r="D55" s="321"/>
      <c r="E55" s="321"/>
      <c r="F55" s="321"/>
      <c r="G55" s="321"/>
      <c r="H55" s="321"/>
      <c r="I55" s="307"/>
      <c r="J55" s="307"/>
      <c r="K55" s="307"/>
      <c r="L55" s="310"/>
      <c r="M55" s="35">
        <f t="shared" si="7"/>
        <v>0</v>
      </c>
      <c r="N55" s="323">
        <f t="shared" si="8"/>
        <v>0</v>
      </c>
    </row>
    <row r="56" spans="2:16" s="41" customFormat="1" x14ac:dyDescent="0.25">
      <c r="B56" s="321"/>
      <c r="C56" s="322"/>
      <c r="D56" s="321"/>
      <c r="E56" s="321"/>
      <c r="F56" s="321"/>
      <c r="G56" s="321"/>
      <c r="H56" s="321"/>
      <c r="I56" s="307"/>
      <c r="J56" s="308"/>
      <c r="K56" s="307"/>
      <c r="L56" s="309"/>
      <c r="M56" s="35">
        <f t="shared" si="7"/>
        <v>0</v>
      </c>
      <c r="N56" s="323">
        <f t="shared" si="8"/>
        <v>0</v>
      </c>
    </row>
    <row r="57" spans="2:16" s="41" customFormat="1" x14ac:dyDescent="0.25">
      <c r="B57" s="311" t="s">
        <v>408</v>
      </c>
      <c r="C57" s="312"/>
      <c r="D57" s="312"/>
      <c r="E57" s="312"/>
      <c r="F57" s="312"/>
      <c r="G57" s="312"/>
      <c r="H57" s="313"/>
      <c r="I57" s="308">
        <f>+SUM(I48:I56)</f>
        <v>0</v>
      </c>
      <c r="J57" s="308">
        <f t="shared" ref="J57:K57" si="9">+SUM(J48:J56)</f>
        <v>0</v>
      </c>
      <c r="K57" s="308">
        <f t="shared" si="9"/>
        <v>0</v>
      </c>
      <c r="L57" s="309"/>
      <c r="M57" s="35">
        <f>+SUM(M48:M56)</f>
        <v>0</v>
      </c>
      <c r="N57" s="35">
        <f>+SUM(N48:N56)</f>
        <v>0</v>
      </c>
    </row>
    <row r="58" spans="2:16" s="41" customFormat="1" x14ac:dyDescent="0.25"/>
    <row r="59" spans="2:16" s="333" customFormat="1" x14ac:dyDescent="0.25">
      <c r="B59" s="334" t="s">
        <v>414</v>
      </c>
    </row>
    <row r="60" spans="2:16" x14ac:dyDescent="0.25">
      <c r="P60" s="41" t="s">
        <v>1621</v>
      </c>
    </row>
    <row r="61" spans="2:16" x14ac:dyDescent="0.25">
      <c r="B61" s="617" t="s">
        <v>394</v>
      </c>
      <c r="C61" s="618"/>
      <c r="D61" s="618"/>
      <c r="E61" s="619"/>
      <c r="F61" s="617" t="s">
        <v>395</v>
      </c>
      <c r="G61" s="618"/>
      <c r="H61" s="619"/>
      <c r="I61" s="617" t="s">
        <v>396</v>
      </c>
      <c r="J61" s="618"/>
      <c r="K61" s="619"/>
    </row>
    <row r="62" spans="2:16" ht="30" x14ac:dyDescent="0.25">
      <c r="B62" s="219" t="s">
        <v>75</v>
      </c>
      <c r="C62" s="219" t="s">
        <v>397</v>
      </c>
      <c r="D62" s="219" t="s">
        <v>398</v>
      </c>
      <c r="E62" s="219" t="s">
        <v>399</v>
      </c>
      <c r="F62" s="219" t="s">
        <v>400</v>
      </c>
      <c r="G62" s="219" t="s">
        <v>401</v>
      </c>
      <c r="H62" s="219" t="s">
        <v>402</v>
      </c>
      <c r="I62" s="219" t="s">
        <v>403</v>
      </c>
      <c r="J62" s="219" t="s">
        <v>404</v>
      </c>
      <c r="K62" s="219" t="s">
        <v>405</v>
      </c>
      <c r="M62" s="306" t="s">
        <v>406</v>
      </c>
      <c r="N62" s="306" t="s">
        <v>407</v>
      </c>
    </row>
    <row r="63" spans="2:16" x14ac:dyDescent="0.25">
      <c r="B63" s="321"/>
      <c r="C63" s="322"/>
      <c r="D63" s="321"/>
      <c r="E63" s="321"/>
      <c r="F63" s="321"/>
      <c r="G63" s="321"/>
      <c r="H63" s="321"/>
      <c r="I63" s="307"/>
      <c r="J63" s="308"/>
      <c r="K63" s="307"/>
      <c r="L63" s="309"/>
      <c r="M63" s="35">
        <f t="shared" ref="M63:M71" si="10">IF(AND($J63&lt;&gt;0,$D63=$M$11),ROUND($I63*$M$12,0),0)</f>
        <v>0</v>
      </c>
      <c r="N63" s="323">
        <f t="shared" ref="N63:N71" si="11">IF($D63=$M$11,J63-M63,0)</f>
        <v>0</v>
      </c>
    </row>
    <row r="64" spans="2:16" x14ac:dyDescent="0.25">
      <c r="B64" s="321"/>
      <c r="C64" s="322"/>
      <c r="D64" s="321"/>
      <c r="E64" s="321"/>
      <c r="F64" s="321"/>
      <c r="G64" s="321"/>
      <c r="H64" s="321"/>
      <c r="I64" s="307"/>
      <c r="J64" s="307"/>
      <c r="K64" s="307"/>
      <c r="L64" s="310"/>
      <c r="M64" s="35">
        <f t="shared" si="10"/>
        <v>0</v>
      </c>
      <c r="N64" s="323">
        <f t="shared" si="11"/>
        <v>0</v>
      </c>
    </row>
    <row r="65" spans="2:14" x14ac:dyDescent="0.25">
      <c r="B65" s="321"/>
      <c r="C65" s="322"/>
      <c r="D65" s="321"/>
      <c r="E65" s="321"/>
      <c r="F65" s="321"/>
      <c r="G65" s="321"/>
      <c r="H65" s="321"/>
      <c r="I65" s="307"/>
      <c r="J65" s="307"/>
      <c r="K65" s="307"/>
      <c r="L65" s="310"/>
      <c r="M65" s="35">
        <f t="shared" si="10"/>
        <v>0</v>
      </c>
      <c r="N65" s="323">
        <f t="shared" si="11"/>
        <v>0</v>
      </c>
    </row>
    <row r="66" spans="2:14" x14ac:dyDescent="0.25">
      <c r="B66" s="321"/>
      <c r="C66" s="322"/>
      <c r="D66" s="321"/>
      <c r="E66" s="321"/>
      <c r="F66" s="321"/>
      <c r="G66" s="321"/>
      <c r="H66" s="321"/>
      <c r="I66" s="307"/>
      <c r="J66" s="307"/>
      <c r="K66" s="307"/>
      <c r="L66" s="310"/>
      <c r="M66" s="35">
        <f t="shared" si="10"/>
        <v>0</v>
      </c>
      <c r="N66" s="323">
        <f t="shared" si="11"/>
        <v>0</v>
      </c>
    </row>
    <row r="67" spans="2:14" x14ac:dyDescent="0.25">
      <c r="B67" s="321"/>
      <c r="C67" s="322"/>
      <c r="D67" s="321"/>
      <c r="E67" s="321"/>
      <c r="F67" s="321"/>
      <c r="G67" s="321"/>
      <c r="H67" s="321"/>
      <c r="I67" s="307"/>
      <c r="J67" s="307"/>
      <c r="K67" s="307"/>
      <c r="L67" s="310"/>
      <c r="M67" s="35">
        <f t="shared" si="10"/>
        <v>0</v>
      </c>
      <c r="N67" s="323">
        <f t="shared" si="11"/>
        <v>0</v>
      </c>
    </row>
    <row r="68" spans="2:14" x14ac:dyDescent="0.25">
      <c r="B68" s="321"/>
      <c r="C68" s="322"/>
      <c r="D68" s="321"/>
      <c r="E68" s="321"/>
      <c r="F68" s="321"/>
      <c r="G68" s="321"/>
      <c r="H68" s="321"/>
      <c r="I68" s="307"/>
      <c r="J68" s="307"/>
      <c r="K68" s="307"/>
      <c r="L68" s="310"/>
      <c r="M68" s="35">
        <f t="shared" si="10"/>
        <v>0</v>
      </c>
      <c r="N68" s="323">
        <f t="shared" si="11"/>
        <v>0</v>
      </c>
    </row>
    <row r="69" spans="2:14" x14ac:dyDescent="0.25">
      <c r="B69" s="321"/>
      <c r="C69" s="322"/>
      <c r="D69" s="321"/>
      <c r="E69" s="321"/>
      <c r="F69" s="321"/>
      <c r="G69" s="321"/>
      <c r="H69" s="321"/>
      <c r="I69" s="307"/>
      <c r="J69" s="307"/>
      <c r="K69" s="307"/>
      <c r="L69" s="310"/>
      <c r="M69" s="35">
        <f t="shared" si="10"/>
        <v>0</v>
      </c>
      <c r="N69" s="323">
        <f t="shared" si="11"/>
        <v>0</v>
      </c>
    </row>
    <row r="70" spans="2:14" x14ac:dyDescent="0.25">
      <c r="B70" s="321"/>
      <c r="C70" s="322"/>
      <c r="D70" s="321"/>
      <c r="E70" s="321"/>
      <c r="F70" s="321"/>
      <c r="G70" s="321"/>
      <c r="H70" s="321"/>
      <c r="I70" s="307"/>
      <c r="J70" s="307"/>
      <c r="K70" s="307"/>
      <c r="L70" s="310"/>
      <c r="M70" s="35">
        <f>IF(AND($J70&lt;&gt;0,$D70=$M$11),ROUND($I70*$M$12,0),0)</f>
        <v>0</v>
      </c>
      <c r="N70" s="323">
        <f>IF($D70=$M$11,J70-M70,0)</f>
        <v>0</v>
      </c>
    </row>
    <row r="71" spans="2:14" x14ac:dyDescent="0.25">
      <c r="B71" s="321"/>
      <c r="C71" s="322"/>
      <c r="D71" s="321"/>
      <c r="E71" s="321"/>
      <c r="F71" s="321"/>
      <c r="G71" s="321"/>
      <c r="H71" s="321"/>
      <c r="I71" s="307"/>
      <c r="J71" s="308"/>
      <c r="K71" s="307"/>
      <c r="L71" s="309"/>
      <c r="M71" s="35">
        <f t="shared" si="10"/>
        <v>0</v>
      </c>
      <c r="N71" s="323">
        <f t="shared" si="11"/>
        <v>0</v>
      </c>
    </row>
    <row r="72" spans="2:14" x14ac:dyDescent="0.25">
      <c r="B72" s="311" t="s">
        <v>408</v>
      </c>
      <c r="C72" s="312"/>
      <c r="D72" s="312"/>
      <c r="E72" s="312"/>
      <c r="F72" s="312"/>
      <c r="G72" s="312"/>
      <c r="H72" s="313"/>
      <c r="I72" s="308">
        <f>+SUM(I63:I71)</f>
        <v>0</v>
      </c>
      <c r="J72" s="308">
        <f t="shared" ref="J72:K72" si="12">+SUM(J63:J71)</f>
        <v>0</v>
      </c>
      <c r="K72" s="308">
        <f t="shared" si="12"/>
        <v>0</v>
      </c>
      <c r="L72" s="309"/>
      <c r="M72" s="35">
        <f>+SUM(M63:M71)</f>
        <v>0</v>
      </c>
      <c r="N72" s="35">
        <f>+SUM(N63:N71)</f>
        <v>0</v>
      </c>
    </row>
  </sheetData>
  <mergeCells count="12">
    <mergeCell ref="B30:E30"/>
    <mergeCell ref="F30:H30"/>
    <mergeCell ref="I30:K30"/>
    <mergeCell ref="B12:E12"/>
    <mergeCell ref="F12:H12"/>
    <mergeCell ref="I12:K12"/>
    <mergeCell ref="B61:E61"/>
    <mergeCell ref="F61:H61"/>
    <mergeCell ref="I61:K61"/>
    <mergeCell ref="B46:E46"/>
    <mergeCell ref="F46:H46"/>
    <mergeCell ref="I46:K46"/>
  </mergeCells>
  <pageMargins left="0.7" right="0.7" top="0.75" bottom="0.75" header="0.3" footer="0.3"/>
  <pageSetup scale="52" orientation="portrait" r:id="rId1"/>
  <headerFooter>
    <oddFooter>&amp;C_x000D_&amp;1#&amp;"Calibri"&amp;10&amp;K000000 Clasificación: Confidencial</oddFooter>
  </headerFooter>
  <colBreaks count="1" manualBreakCount="1">
    <brk id="14" max="1048575" man="1"/>
  </colBreak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F6E2D-7871-4885-8270-947CAF558AA4}">
  <sheetPr codeName="Hoja19">
    <tabColor rgb="FFFFFF00"/>
  </sheetPr>
  <dimension ref="A1:L36"/>
  <sheetViews>
    <sheetView showGridLines="0" view="pageBreakPreview" zoomScale="60" zoomScaleNormal="100" workbookViewId="0">
      <selection activeCell="K37" sqref="A30:K37"/>
    </sheetView>
  </sheetViews>
  <sheetFormatPr baseColWidth="10" defaultColWidth="11.42578125" defaultRowHeight="15.75" x14ac:dyDescent="0.25"/>
  <cols>
    <col min="1" max="1" width="5.140625" style="187" customWidth="1"/>
    <col min="2" max="2" width="17.140625" style="187" customWidth="1"/>
    <col min="3" max="3" width="11.5703125" style="187" bestFit="1" customWidth="1"/>
    <col min="4" max="4" width="12.42578125" style="187" bestFit="1" customWidth="1"/>
    <col min="5" max="13" width="11.42578125" style="187"/>
    <col min="14" max="16" width="11.42578125" style="187" customWidth="1"/>
    <col min="17" max="16384" width="11.42578125" style="187"/>
  </cols>
  <sheetData>
    <row r="1" spans="1:9" x14ac:dyDescent="0.25">
      <c r="A1" s="185"/>
      <c r="B1" s="185"/>
      <c r="C1" s="185"/>
      <c r="D1" s="186"/>
      <c r="E1" s="185"/>
    </row>
    <row r="2" spans="1:9" x14ac:dyDescent="0.25">
      <c r="A2" s="185"/>
      <c r="B2" t="s">
        <v>195</v>
      </c>
      <c r="C2">
        <f>+'Datos Contribuyente'!C11</f>
        <v>0</v>
      </c>
      <c r="D2" s="185"/>
      <c r="E2" s="185"/>
      <c r="F2" s="185"/>
    </row>
    <row r="3" spans="1:9" x14ac:dyDescent="0.25">
      <c r="A3" s="185"/>
      <c r="B3" t="s">
        <v>1620</v>
      </c>
      <c r="C3">
        <f>+'Datos Contribuyente'!C12</f>
        <v>0</v>
      </c>
      <c r="D3" s="185"/>
    </row>
    <row r="4" spans="1:9" x14ac:dyDescent="0.25">
      <c r="A4" s="324"/>
      <c r="B4" t="s">
        <v>191</v>
      </c>
      <c r="C4">
        <f>+'Datos Contribuyente'!C7</f>
        <v>7</v>
      </c>
      <c r="D4" s="324"/>
    </row>
    <row r="5" spans="1:9" x14ac:dyDescent="0.25">
      <c r="A5" s="185"/>
      <c r="B5" s="185"/>
      <c r="C5" s="185"/>
      <c r="D5" s="185"/>
    </row>
    <row r="6" spans="1:9" x14ac:dyDescent="0.25">
      <c r="A6" s="185"/>
      <c r="B6" s="185"/>
      <c r="C6" s="185"/>
      <c r="D6" s="185"/>
    </row>
    <row r="7" spans="1:9" x14ac:dyDescent="0.25">
      <c r="A7" s="188"/>
      <c r="B7" s="189" t="s">
        <v>429</v>
      </c>
      <c r="C7" s="327" t="s">
        <v>430</v>
      </c>
      <c r="D7" s="189" t="s">
        <v>429</v>
      </c>
    </row>
    <row r="8" spans="1:9" x14ac:dyDescent="0.25">
      <c r="A8" s="188"/>
      <c r="B8" s="190" t="s">
        <v>431</v>
      </c>
      <c r="C8" s="328" t="str">
        <f>+PROPER(+TEXT(DATE('Datos Contribuyente'!C8,+'Datos Contribuyente'!C7,1),"mmmm"))</f>
        <v>Julio</v>
      </c>
      <c r="D8" s="190" t="s">
        <v>430</v>
      </c>
      <c r="H8" s="185" t="s">
        <v>454</v>
      </c>
    </row>
    <row r="9" spans="1:9" x14ac:dyDescent="0.25">
      <c r="A9" s="185"/>
      <c r="B9" s="191">
        <f>+I9</f>
        <v>0</v>
      </c>
      <c r="C9" s="329">
        <f>+VLOOKUP($C$8,$F$20:$L$31,2,FALSE)</f>
        <v>68923</v>
      </c>
      <c r="D9" s="192">
        <f>+ROUND(B9/C9,2)</f>
        <v>0</v>
      </c>
      <c r="G9" s="41"/>
      <c r="H9" s="325" t="s">
        <v>428</v>
      </c>
      <c r="I9" s="326"/>
    </row>
    <row r="10" spans="1:9" x14ac:dyDescent="0.25">
      <c r="A10" s="185"/>
      <c r="B10" s="191"/>
      <c r="C10" s="330"/>
      <c r="D10" s="193"/>
    </row>
    <row r="11" spans="1:9" x14ac:dyDescent="0.25">
      <c r="A11" s="185"/>
      <c r="B11" s="193"/>
      <c r="C11" s="331"/>
      <c r="D11" s="193"/>
    </row>
    <row r="12" spans="1:9" x14ac:dyDescent="0.25">
      <c r="A12" s="185"/>
      <c r="B12" s="189" t="s">
        <v>429</v>
      </c>
      <c r="C12" s="327" t="s">
        <v>430</v>
      </c>
      <c r="D12" s="189" t="s">
        <v>429</v>
      </c>
    </row>
    <row r="13" spans="1:9" x14ac:dyDescent="0.25">
      <c r="A13" s="185"/>
      <c r="B13" s="190" t="s">
        <v>430</v>
      </c>
      <c r="C13" s="328" t="str">
        <f>+PROPER(+TEXT(DATE('Datos Contribuyente'!C8,'Datos Contribuyente'!C7+1,1),"mmmm"))</f>
        <v>Agosto</v>
      </c>
      <c r="D13" s="190" t="s">
        <v>431</v>
      </c>
    </row>
    <row r="14" spans="1:9" x14ac:dyDescent="0.25">
      <c r="A14" s="185"/>
      <c r="B14" s="194">
        <f>+D9</f>
        <v>0</v>
      </c>
      <c r="C14" s="329">
        <f>+VLOOKUP($C$13,$F$22:$L$33,2,FALSE)</f>
        <v>68647</v>
      </c>
      <c r="D14" s="195">
        <f>+ROUND(B14*C14,0)</f>
        <v>0</v>
      </c>
    </row>
    <row r="15" spans="1:9" x14ac:dyDescent="0.25">
      <c r="A15" s="185"/>
      <c r="B15" s="185"/>
      <c r="C15" s="332"/>
      <c r="D15" s="185"/>
    </row>
    <row r="16" spans="1:9" x14ac:dyDescent="0.25">
      <c r="A16" s="185"/>
      <c r="B16" s="185"/>
      <c r="C16" s="185"/>
      <c r="D16" s="196"/>
    </row>
    <row r="17" spans="1:12" x14ac:dyDescent="0.25">
      <c r="A17" s="185"/>
      <c r="B17" s="196">
        <f>+D14-B16</f>
        <v>0</v>
      </c>
      <c r="C17" s="185"/>
      <c r="D17" s="185"/>
    </row>
    <row r="18" spans="1:12" x14ac:dyDescent="0.25">
      <c r="F18" s="627" t="s">
        <v>8338</v>
      </c>
      <c r="G18" s="627"/>
      <c r="H18" s="627"/>
      <c r="I18" s="627"/>
      <c r="J18" s="627"/>
      <c r="K18" s="627"/>
      <c r="L18" s="627"/>
    </row>
    <row r="19" spans="1:12" ht="16.5" thickBot="1" x14ac:dyDescent="0.3"/>
    <row r="20" spans="1:12" ht="46.5" thickBot="1" x14ac:dyDescent="0.3">
      <c r="F20" s="620">
        <v>2025</v>
      </c>
      <c r="G20" s="622" t="s">
        <v>432</v>
      </c>
      <c r="H20" s="622" t="s">
        <v>433</v>
      </c>
      <c r="I20" s="197" t="s">
        <v>434</v>
      </c>
      <c r="J20" s="624" t="s">
        <v>435</v>
      </c>
      <c r="K20" s="625"/>
      <c r="L20" s="626"/>
    </row>
    <row r="21" spans="1:12" ht="24" thickBot="1" x14ac:dyDescent="0.3">
      <c r="F21" s="621"/>
      <c r="G21" s="623"/>
      <c r="H21" s="623"/>
      <c r="I21" s="198" t="s">
        <v>436</v>
      </c>
      <c r="J21" s="198" t="s">
        <v>437</v>
      </c>
      <c r="K21" s="198" t="s">
        <v>438</v>
      </c>
      <c r="L21" s="199" t="s">
        <v>439</v>
      </c>
    </row>
    <row r="22" spans="1:12" ht="16.5" thickBot="1" x14ac:dyDescent="0.3">
      <c r="F22" s="200" t="s">
        <v>147</v>
      </c>
      <c r="G22" s="201">
        <v>67429</v>
      </c>
      <c r="H22" s="201">
        <v>809148</v>
      </c>
      <c r="I22" s="202">
        <v>106.74</v>
      </c>
      <c r="J22" s="202">
        <v>1.1000000000000001</v>
      </c>
      <c r="K22" s="202">
        <v>1.1000000000000001</v>
      </c>
      <c r="L22" s="202">
        <v>4.9000000000000004</v>
      </c>
    </row>
    <row r="23" spans="1:12" ht="16.5" thickBot="1" x14ac:dyDescent="0.3">
      <c r="F23" s="200" t="s">
        <v>149</v>
      </c>
      <c r="G23" s="201">
        <v>67294</v>
      </c>
      <c r="H23" s="201">
        <v>807528</v>
      </c>
      <c r="I23" s="202">
        <v>107.16</v>
      </c>
      <c r="J23" s="202">
        <v>0.4</v>
      </c>
      <c r="K23" s="202">
        <v>1.5</v>
      </c>
      <c r="L23" s="202">
        <v>4.7</v>
      </c>
    </row>
    <row r="24" spans="1:12" ht="16.5" thickBot="1" x14ac:dyDescent="0.3">
      <c r="F24" s="200" t="s">
        <v>150</v>
      </c>
      <c r="G24" s="201">
        <v>68034</v>
      </c>
      <c r="H24" s="201">
        <v>816408</v>
      </c>
      <c r="I24" s="202">
        <v>107.7</v>
      </c>
      <c r="J24" s="202">
        <v>0.5</v>
      </c>
      <c r="K24" s="202">
        <v>2</v>
      </c>
      <c r="L24" s="202">
        <v>4.9000000000000004</v>
      </c>
    </row>
    <row r="25" spans="1:12" ht="16.5" thickBot="1" x14ac:dyDescent="0.3">
      <c r="F25" s="200" t="s">
        <v>151</v>
      </c>
      <c r="G25" s="201">
        <v>68306</v>
      </c>
      <c r="H25" s="201">
        <v>819672</v>
      </c>
      <c r="I25" s="202">
        <v>107.91</v>
      </c>
      <c r="J25" s="202">
        <v>0.2</v>
      </c>
      <c r="K25" s="202">
        <v>2.2000000000000002</v>
      </c>
      <c r="L25" s="202">
        <v>4.5</v>
      </c>
    </row>
    <row r="26" spans="1:12" ht="16.5" thickBot="1" x14ac:dyDescent="0.3">
      <c r="F26" s="200" t="s">
        <v>152</v>
      </c>
      <c r="G26" s="201">
        <v>68648</v>
      </c>
      <c r="H26" s="201">
        <v>823776</v>
      </c>
      <c r="I26" s="202">
        <v>108.12</v>
      </c>
      <c r="J26" s="202">
        <v>0.2</v>
      </c>
      <c r="K26" s="202">
        <v>2.4</v>
      </c>
      <c r="L26" s="202">
        <v>4.4000000000000004</v>
      </c>
    </row>
    <row r="27" spans="1:12" ht="16.5" thickBot="1" x14ac:dyDescent="0.3">
      <c r="F27" s="200" t="s">
        <v>153</v>
      </c>
      <c r="G27" s="201">
        <v>68785</v>
      </c>
      <c r="H27" s="201">
        <v>825420</v>
      </c>
      <c r="I27" s="202"/>
      <c r="J27" s="202"/>
      <c r="K27" s="202"/>
      <c r="L27" s="202"/>
    </row>
    <row r="28" spans="1:12" ht="16.5" thickBot="1" x14ac:dyDescent="0.3">
      <c r="F28" s="200" t="s">
        <v>154</v>
      </c>
      <c r="G28" s="201">
        <v>68923</v>
      </c>
      <c r="H28" s="201">
        <v>827076</v>
      </c>
      <c r="I28" s="202"/>
      <c r="J28" s="202"/>
      <c r="K28" s="202"/>
      <c r="L28" s="202"/>
    </row>
    <row r="29" spans="1:12" ht="16.5" thickBot="1" x14ac:dyDescent="0.3">
      <c r="F29" s="200" t="s">
        <v>158</v>
      </c>
      <c r="G29" s="201">
        <v>68647</v>
      </c>
      <c r="H29" s="201">
        <v>823764</v>
      </c>
      <c r="I29" s="202"/>
      <c r="J29" s="202"/>
      <c r="K29" s="202"/>
      <c r="L29" s="202"/>
    </row>
    <row r="30" spans="1:12" ht="16.5" thickBot="1" x14ac:dyDescent="0.3">
      <c r="F30" s="200" t="s">
        <v>160</v>
      </c>
      <c r="G30" s="203"/>
      <c r="H30" s="203"/>
      <c r="I30" s="202"/>
      <c r="J30" s="202"/>
      <c r="K30" s="202"/>
      <c r="L30" s="202"/>
    </row>
    <row r="31" spans="1:12" ht="16.5" thickBot="1" x14ac:dyDescent="0.3">
      <c r="F31" s="200" t="s">
        <v>162</v>
      </c>
      <c r="G31" s="203"/>
      <c r="H31" s="203"/>
      <c r="I31" s="202"/>
      <c r="J31" s="202"/>
      <c r="K31" s="202"/>
      <c r="L31" s="202"/>
    </row>
    <row r="32" spans="1:12" ht="16.5" thickBot="1" x14ac:dyDescent="0.3">
      <c r="F32" s="200" t="s">
        <v>168</v>
      </c>
      <c r="G32" s="203"/>
      <c r="H32" s="203"/>
      <c r="I32" s="202"/>
      <c r="J32" s="202"/>
      <c r="K32" s="202"/>
      <c r="L32" s="202"/>
    </row>
    <row r="33" spans="1:12" ht="16.5" thickBot="1" x14ac:dyDescent="0.3">
      <c r="F33" s="204" t="s">
        <v>169</v>
      </c>
      <c r="G33" s="205"/>
      <c r="H33" s="205"/>
      <c r="I33" s="206"/>
      <c r="J33" s="206"/>
      <c r="K33" s="206"/>
      <c r="L33" s="206"/>
    </row>
    <row r="36" spans="1:12" x14ac:dyDescent="0.25">
      <c r="A36" s="41" t="s">
        <v>440</v>
      </c>
    </row>
  </sheetData>
  <mergeCells count="5">
    <mergeCell ref="F20:F21"/>
    <mergeCell ref="G20:G21"/>
    <mergeCell ref="H20:H21"/>
    <mergeCell ref="J20:L20"/>
    <mergeCell ref="F18:L18"/>
  </mergeCells>
  <pageMargins left="0.7" right="0.7" top="0.75" bottom="0.75" header="0.3" footer="0.3"/>
  <pageSetup scale="60" orientation="portrait" r:id="rId1"/>
  <headerFooter>
    <oddFooter>&amp;C_x000D_&amp;1#&amp;"Calibri"&amp;10&amp;K000000 Clasificación: Confidencial</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6B8A0-1DE2-4382-B7D0-DE4A119E8FF7}">
  <sheetPr codeName="Hoja21">
    <tabColor rgb="FFFFFF00"/>
  </sheetPr>
  <dimension ref="A2:C13"/>
  <sheetViews>
    <sheetView showGridLines="0" workbookViewId="0">
      <selection activeCell="K37" sqref="A30:K37"/>
    </sheetView>
  </sheetViews>
  <sheetFormatPr baseColWidth="10" defaultColWidth="8.85546875" defaultRowHeight="15" x14ac:dyDescent="0.25"/>
  <cols>
    <col min="1" max="1" width="1.85546875" bestFit="1" customWidth="1"/>
    <col min="2" max="2" width="24.42578125" customWidth="1"/>
    <col min="3" max="3" width="20.140625" bestFit="1" customWidth="1"/>
  </cols>
  <sheetData>
    <row r="2" spans="1:3" x14ac:dyDescent="0.25">
      <c r="B2" t="s">
        <v>195</v>
      </c>
      <c r="C2">
        <f>+'Datos Contribuyente'!C11</f>
        <v>0</v>
      </c>
    </row>
    <row r="3" spans="1:3" x14ac:dyDescent="0.25">
      <c r="B3" t="s">
        <v>1620</v>
      </c>
      <c r="C3">
        <f>+'Datos Contribuyente'!C12</f>
        <v>0</v>
      </c>
    </row>
    <row r="4" spans="1:3" x14ac:dyDescent="0.25">
      <c r="B4" t="s">
        <v>191</v>
      </c>
      <c r="C4">
        <f>+'Datos Contribuyente'!C7</f>
        <v>7</v>
      </c>
    </row>
    <row r="7" spans="1:3" x14ac:dyDescent="0.25">
      <c r="A7" s="40">
        <v>1</v>
      </c>
      <c r="B7" s="40" t="s">
        <v>441</v>
      </c>
      <c r="C7" s="40"/>
    </row>
    <row r="8" spans="1:3" x14ac:dyDescent="0.25">
      <c r="A8" s="40">
        <v>2</v>
      </c>
      <c r="B8" s="40" t="s">
        <v>442</v>
      </c>
      <c r="C8" s="40"/>
    </row>
    <row r="10" spans="1:3" s="333" customFormat="1" x14ac:dyDescent="0.25"/>
    <row r="12" spans="1:3" ht="14.45" customHeight="1" x14ac:dyDescent="0.25">
      <c r="B12" s="628" t="s">
        <v>8330</v>
      </c>
      <c r="C12" s="628"/>
    </row>
    <row r="13" spans="1:3" x14ac:dyDescent="0.25">
      <c r="B13" s="628"/>
      <c r="C13" s="628"/>
    </row>
  </sheetData>
  <mergeCells count="1">
    <mergeCell ref="B12:C13"/>
  </mergeCells>
  <pageMargins left="0.7" right="0.7" top="0.75" bottom="0.75" header="0.3" footer="0.3"/>
  <headerFooter>
    <oddFooter>&amp;C_x000D_&amp;1#&amp;"Calibri"&amp;10&amp;K000000 Clasificación: Confidencial</oddFooter>
  </headerFooter>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C0164CB14CAB4DA17DB030CC2DBD41" ma:contentTypeVersion="26" ma:contentTypeDescription="Create a new document." ma:contentTypeScope="" ma:versionID="3a3c6e85d5b1b121ca6f8be91ba68ae6">
  <xsd:schema xmlns:xsd="http://www.w3.org/2001/XMLSchema" xmlns:xs="http://www.w3.org/2001/XMLSchema" xmlns:p="http://schemas.microsoft.com/office/2006/metadata/properties" xmlns:ns1="http://schemas.microsoft.com/sharepoint/v3" xmlns:ns2="eb091222-7bdf-4648-ac14-56df67859a6a" xmlns:ns3="5aa2f8fb-f9e7-4046-baf3-643b2d01b046" targetNamespace="http://schemas.microsoft.com/office/2006/metadata/properties" ma:root="true" ma:fieldsID="afbbe9db76b21d10a1e6e66472294282" ns1:_="" ns2:_="" ns3:_="">
    <xsd:import namespace="http://schemas.microsoft.com/sharepoint/v3"/>
    <xsd:import namespace="eb091222-7bdf-4648-ac14-56df67859a6a"/>
    <xsd:import namespace="5aa2f8fb-f9e7-4046-baf3-643b2d01b04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_Flow_SignoffStatus" minOccurs="0"/>
                <xsd:element ref="ns2:Imagen" minOccurs="0"/>
                <xsd:element ref="ns2:Primerresponsable" minOccurs="0"/>
                <xsd:element ref="ns2:Categoria" minOccurs="0"/>
                <xsd:element ref="ns1:_ip_UnifiedCompliancePolicyProperties" minOccurs="0"/>
                <xsd:element ref="ns1:_ip_UnifiedCompliancePolicyUIAc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6" nillable="true" ma:displayName="Unified Compliance Policy Properties" ma:hidden="true" ma:internalName="_ip_UnifiedCompliancePolicyProperties">
      <xsd:simpleType>
        <xsd:restriction base="dms:Note"/>
      </xsd:simpleType>
    </xsd:element>
    <xsd:element name="_ip_UnifiedCompliancePolicyUIAction" ma:index="2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b091222-7bdf-4648-ac14-56df67859a6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a8628a9a-fe43-4aa1-831f-7a8d34a1dc1e"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_Flow_SignoffStatus" ma:index="22" nillable="true" ma:displayName="Sign-off status" ma:internalName="Sign_x002d_off_x0020_status">
      <xsd:simpleType>
        <xsd:restriction base="dms:Text"/>
      </xsd:simpleType>
    </xsd:element>
    <xsd:element name="Imagen" ma:index="23" nillable="true" ma:displayName="Imagen" ma:format="Thumbnail" ma:internalName="Imagen">
      <xsd:simpleType>
        <xsd:restriction base="dms:Unknown"/>
      </xsd:simpleType>
    </xsd:element>
    <xsd:element name="Primerresponsable" ma:index="24" nillable="true" ma:displayName="Primer responsable" ma:description="test" ma:format="Dropdown" ma:list="UserInfo" ma:SharePointGroup="0" ma:internalName="Primerresponsabl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ategoria" ma:index="25" nillable="true" ma:displayName="Categoria" ma:format="Dropdown" ma:internalName="Categoria">
      <xsd:simpleType>
        <xsd:restriction base="dms:Choice">
          <xsd:enumeration value="Servicio Legal"/>
          <xsd:enumeration value="Due dilingence"/>
          <xsd:enumeration value="Precios de transferencia"/>
          <xsd:enumeration value="Operacion renta y asesoria recurrente"/>
          <xsd:enumeration value="Servicios tributarios"/>
          <xsd:enumeration value="Imouesto al valor agregado"/>
        </xsd:restriction>
      </xsd:simpleType>
    </xsd:element>
    <xsd:element name="MediaLengthInSeconds" ma:index="2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aa2f8fb-f9e7-4046-baf3-643b2d01b04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22911d59-da0a-475b-ad51-95e2b6f5d16c}" ma:internalName="TaxCatchAll" ma:showField="CatchAllData" ma:web="5aa2f8fb-f9e7-4046-baf3-643b2d01b0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eb091222-7bdf-4648-ac14-56df67859a6a" xsi:nil="true"/>
    <Primerresponsable xmlns="eb091222-7bdf-4648-ac14-56df67859a6a">
      <UserInfo>
        <DisplayName/>
        <AccountId xsi:nil="true"/>
        <AccountType/>
      </UserInfo>
    </Primerresponsable>
    <Imagen xmlns="eb091222-7bdf-4648-ac14-56df67859a6a" xsi:nil="true"/>
    <_ip_UnifiedCompliancePolicyProperties xmlns="http://schemas.microsoft.com/sharepoint/v3" xsi:nil="true"/>
    <Categoria xmlns="eb091222-7bdf-4648-ac14-56df67859a6a" xsi:nil="true"/>
    <TaxCatchAll xmlns="5aa2f8fb-f9e7-4046-baf3-643b2d01b046" xsi:nil="true"/>
    <lcf76f155ced4ddcb4097134ff3c332f xmlns="eb091222-7bdf-4648-ac14-56df67859a6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A801382-7000-49E5-BA7A-69C74E7B7C0F}">
  <ds:schemaRefs>
    <ds:schemaRef ds:uri="http://schemas.microsoft.com/sharepoint/v3/contenttype/forms"/>
  </ds:schemaRefs>
</ds:datastoreItem>
</file>

<file path=customXml/itemProps2.xml><?xml version="1.0" encoding="utf-8"?>
<ds:datastoreItem xmlns:ds="http://schemas.openxmlformats.org/officeDocument/2006/customXml" ds:itemID="{CB2E0A12-CF8C-4EE1-AECC-02BBBD16F9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b091222-7bdf-4648-ac14-56df67859a6a"/>
    <ds:schemaRef ds:uri="5aa2f8fb-f9e7-4046-baf3-643b2d01b0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C98AFE-1AE3-4BFC-BAFF-0BE483EB00A5}">
  <ds:schemaRefs>
    <ds:schemaRef ds:uri="http://schemas.microsoft.com/office/2006/metadata/properties"/>
    <ds:schemaRef ds:uri="http://schemas.microsoft.com/office/infopath/2007/PartnerControls"/>
    <ds:schemaRef ds:uri="http://schemas.microsoft.com/office/2006/documentManagement/types"/>
    <ds:schemaRef ds:uri="http://schemas.openxmlformats.org/package/2006/metadata/core-properties"/>
    <ds:schemaRef ds:uri="http://purl.org/dc/dcmitype/"/>
    <ds:schemaRef ds:uri="eb091222-7bdf-4648-ac14-56df67859a6a"/>
    <ds:schemaRef ds:uri="5aa2f8fb-f9e7-4046-baf3-643b2d01b046"/>
    <ds:schemaRef ds:uri="http://purl.org/dc/elements/1.1/"/>
    <ds:schemaRef ds:uri="http://schemas.microsoft.com/sharepoint/v3"/>
    <ds:schemaRef ds:uri="http://www.w3.org/XML/1998/namespace"/>
    <ds:schemaRef ds:uri="http://purl.org/dc/terms/"/>
  </ds:schemaRefs>
</ds:datastoreItem>
</file>

<file path=docMetadata/LabelInfo.xml><?xml version="1.0" encoding="utf-8"?>
<clbl:labelList xmlns:clbl="http://schemas.microsoft.com/office/2020/mipLabelMetadata">
  <clbl:label id="{006f45df-088f-4365-900b-21d873817b2f}" enabled="1" method="Privileged" siteId="{ad9dc499-26eb-41de-90c1-2c7cfce752f9}"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211</vt:i4>
      </vt:variant>
    </vt:vector>
  </HeadingPairs>
  <TitlesOfParts>
    <vt:vector size="233" baseType="lpstr">
      <vt:lpstr>Check List (C)</vt:lpstr>
      <vt:lpstr>Datos Contribuyente</vt:lpstr>
      <vt:lpstr>F.29 completo</vt:lpstr>
      <vt:lpstr>Resumen F29</vt:lpstr>
      <vt:lpstr>Temas interes</vt:lpstr>
      <vt:lpstr>Estatus de Proveedor</vt:lpstr>
      <vt:lpstr>Comparativo mes anterior</vt:lpstr>
      <vt:lpstr>F-29 anterior</vt:lpstr>
      <vt:lpstr>Panel control</vt:lpstr>
      <vt:lpstr>LV Consolidado</vt:lpstr>
      <vt:lpstr>LC Consolidado</vt:lpstr>
      <vt:lpstr>LV</vt:lpstr>
      <vt:lpstr>LC</vt:lpstr>
      <vt:lpstr>Armado</vt:lpstr>
      <vt:lpstr>NC</vt:lpstr>
      <vt:lpstr>Analisis NC</vt:lpstr>
      <vt:lpstr>DIN</vt:lpstr>
      <vt:lpstr>DATA DIN</vt:lpstr>
      <vt:lpstr>PPM</vt:lpstr>
      <vt:lpstr>Boletas de Honorarios</vt:lpstr>
      <vt:lpstr>Remanente</vt:lpstr>
      <vt:lpstr>Impuesto unico</vt:lpstr>
      <vt:lpstr>'Boletas de Honorarios'!Área_de_impresión</vt:lpstr>
      <vt:lpstr>'Comparativo mes anterior'!Área_de_impresión</vt:lpstr>
      <vt:lpstr>'Datos Contribuyente'!Área_de_impresión</vt:lpstr>
      <vt:lpstr>'F.29 completo'!Área_de_impresión</vt:lpstr>
      <vt:lpstr>PPM!Área_de_impresión</vt:lpstr>
      <vt:lpstr>Remanente!Área_de_impresión</vt:lpstr>
      <vt:lpstr>'Resumen F29'!Área_de_impresión</vt:lpstr>
      <vt:lpstr>'LC Consolidado'!DatosExternos_1</vt:lpstr>
      <vt:lpstr>'LV Consolidado'!DatosExternos_1</vt:lpstr>
      <vt:lpstr>'LC Consolidado'!DatosExternos_10</vt:lpstr>
      <vt:lpstr>'LV Consolidado'!DatosExternos_10</vt:lpstr>
      <vt:lpstr>'LC Consolidado'!DatosExternos_100</vt:lpstr>
      <vt:lpstr>'LC Consolidado'!DatosExternos_101</vt:lpstr>
      <vt:lpstr>'LC Consolidado'!DatosExternos_102</vt:lpstr>
      <vt:lpstr>'LC Consolidado'!DatosExternos_103</vt:lpstr>
      <vt:lpstr>'LC Consolidado'!DatosExternos_104</vt:lpstr>
      <vt:lpstr>'LC Consolidado'!DatosExternos_105</vt:lpstr>
      <vt:lpstr>'LC Consolidado'!DatosExternos_106</vt:lpstr>
      <vt:lpstr>'LC Consolidado'!DatosExternos_107</vt:lpstr>
      <vt:lpstr>'LC Consolidado'!DatosExternos_108</vt:lpstr>
      <vt:lpstr>'LC Consolidado'!DatosExternos_11</vt:lpstr>
      <vt:lpstr>'LV Consolidado'!DatosExternos_11</vt:lpstr>
      <vt:lpstr>'LC Consolidado'!DatosExternos_12</vt:lpstr>
      <vt:lpstr>'LV Consolidado'!DatosExternos_12</vt:lpstr>
      <vt:lpstr>'LC Consolidado'!DatosExternos_13</vt:lpstr>
      <vt:lpstr>'LV Consolidado'!DatosExternos_13</vt:lpstr>
      <vt:lpstr>'LC Consolidado'!DatosExternos_14</vt:lpstr>
      <vt:lpstr>'LV Consolidado'!DatosExternos_14</vt:lpstr>
      <vt:lpstr>'LC Consolidado'!DatosExternos_15</vt:lpstr>
      <vt:lpstr>'LV Consolidado'!DatosExternos_15</vt:lpstr>
      <vt:lpstr>'LC Consolidado'!DatosExternos_16</vt:lpstr>
      <vt:lpstr>'LV Consolidado'!DatosExternos_16</vt:lpstr>
      <vt:lpstr>'LC Consolidado'!DatosExternos_17</vt:lpstr>
      <vt:lpstr>'LV Consolidado'!DatosExternos_17</vt:lpstr>
      <vt:lpstr>'LC Consolidado'!DatosExternos_18</vt:lpstr>
      <vt:lpstr>'LV Consolidado'!DatosExternos_18</vt:lpstr>
      <vt:lpstr>'LC Consolidado'!DatosExternos_19</vt:lpstr>
      <vt:lpstr>'LV Consolidado'!DatosExternos_19</vt:lpstr>
      <vt:lpstr>'LC Consolidado'!DatosExternos_2</vt:lpstr>
      <vt:lpstr>'LV Consolidado'!DatosExternos_2</vt:lpstr>
      <vt:lpstr>'LC Consolidado'!DatosExternos_20</vt:lpstr>
      <vt:lpstr>'LV Consolidado'!DatosExternos_20</vt:lpstr>
      <vt:lpstr>'LC Consolidado'!DatosExternos_21</vt:lpstr>
      <vt:lpstr>'LV Consolidado'!DatosExternos_21</vt:lpstr>
      <vt:lpstr>'LC Consolidado'!DatosExternos_22</vt:lpstr>
      <vt:lpstr>'LV Consolidado'!DatosExternos_22</vt:lpstr>
      <vt:lpstr>'LC Consolidado'!DatosExternos_23</vt:lpstr>
      <vt:lpstr>'LV Consolidado'!DatosExternos_23</vt:lpstr>
      <vt:lpstr>'LC Consolidado'!DatosExternos_24</vt:lpstr>
      <vt:lpstr>'LV Consolidado'!DatosExternos_24</vt:lpstr>
      <vt:lpstr>'LC Consolidado'!DatosExternos_25</vt:lpstr>
      <vt:lpstr>'LV Consolidado'!DatosExternos_25</vt:lpstr>
      <vt:lpstr>'LC Consolidado'!DatosExternos_26</vt:lpstr>
      <vt:lpstr>'LV Consolidado'!DatosExternos_26</vt:lpstr>
      <vt:lpstr>'LC Consolidado'!DatosExternos_27</vt:lpstr>
      <vt:lpstr>'LV Consolidado'!DatosExternos_27</vt:lpstr>
      <vt:lpstr>'LC Consolidado'!DatosExternos_28</vt:lpstr>
      <vt:lpstr>'LV Consolidado'!DatosExternos_28</vt:lpstr>
      <vt:lpstr>'LC Consolidado'!DatosExternos_29</vt:lpstr>
      <vt:lpstr>'LV Consolidado'!DatosExternos_29</vt:lpstr>
      <vt:lpstr>'LC Consolidado'!DatosExternos_3</vt:lpstr>
      <vt:lpstr>'LV Consolidado'!DatosExternos_3</vt:lpstr>
      <vt:lpstr>'LC Consolidado'!DatosExternos_30</vt:lpstr>
      <vt:lpstr>'LV Consolidado'!DatosExternos_30</vt:lpstr>
      <vt:lpstr>'LC Consolidado'!DatosExternos_31</vt:lpstr>
      <vt:lpstr>'LV Consolidado'!DatosExternos_31</vt:lpstr>
      <vt:lpstr>'LC Consolidado'!DatosExternos_32</vt:lpstr>
      <vt:lpstr>'LV Consolidado'!DatosExternos_32</vt:lpstr>
      <vt:lpstr>'LC Consolidado'!DatosExternos_33</vt:lpstr>
      <vt:lpstr>'LV Consolidado'!DatosExternos_33</vt:lpstr>
      <vt:lpstr>'LC Consolidado'!DatosExternos_34</vt:lpstr>
      <vt:lpstr>'LV Consolidado'!DatosExternos_34</vt:lpstr>
      <vt:lpstr>'LC Consolidado'!DatosExternos_35</vt:lpstr>
      <vt:lpstr>'LV Consolidado'!DatosExternos_35</vt:lpstr>
      <vt:lpstr>'LC Consolidado'!DatosExternos_36</vt:lpstr>
      <vt:lpstr>'LV Consolidado'!DatosExternos_36</vt:lpstr>
      <vt:lpstr>'LC Consolidado'!DatosExternos_37</vt:lpstr>
      <vt:lpstr>'LV Consolidado'!DatosExternos_37</vt:lpstr>
      <vt:lpstr>'LC Consolidado'!DatosExternos_38</vt:lpstr>
      <vt:lpstr>'LV Consolidado'!DatosExternos_38</vt:lpstr>
      <vt:lpstr>'LC Consolidado'!DatosExternos_39</vt:lpstr>
      <vt:lpstr>'LV Consolidado'!DatosExternos_39</vt:lpstr>
      <vt:lpstr>'LC Consolidado'!DatosExternos_4</vt:lpstr>
      <vt:lpstr>'LV Consolidado'!DatosExternos_4</vt:lpstr>
      <vt:lpstr>'LC Consolidado'!DatosExternos_40</vt:lpstr>
      <vt:lpstr>'LV Consolidado'!DatosExternos_40</vt:lpstr>
      <vt:lpstr>'LC Consolidado'!DatosExternos_41</vt:lpstr>
      <vt:lpstr>'LV Consolidado'!DatosExternos_41</vt:lpstr>
      <vt:lpstr>'LC Consolidado'!DatosExternos_42</vt:lpstr>
      <vt:lpstr>'LV Consolidado'!DatosExternos_42</vt:lpstr>
      <vt:lpstr>'LC Consolidado'!DatosExternos_43</vt:lpstr>
      <vt:lpstr>'LV Consolidado'!DatosExternos_43</vt:lpstr>
      <vt:lpstr>'LC Consolidado'!DatosExternos_44</vt:lpstr>
      <vt:lpstr>'LV Consolidado'!DatosExternos_44</vt:lpstr>
      <vt:lpstr>'LC Consolidado'!DatosExternos_45</vt:lpstr>
      <vt:lpstr>'LV Consolidado'!DatosExternos_45</vt:lpstr>
      <vt:lpstr>'LC Consolidado'!DatosExternos_46</vt:lpstr>
      <vt:lpstr>'LV Consolidado'!DatosExternos_46</vt:lpstr>
      <vt:lpstr>'LC Consolidado'!DatosExternos_47</vt:lpstr>
      <vt:lpstr>'LV Consolidado'!DatosExternos_47</vt:lpstr>
      <vt:lpstr>'LC Consolidado'!DatosExternos_48</vt:lpstr>
      <vt:lpstr>'LV Consolidado'!DatosExternos_48</vt:lpstr>
      <vt:lpstr>'LC Consolidado'!DatosExternos_49</vt:lpstr>
      <vt:lpstr>'LV Consolidado'!DatosExternos_49</vt:lpstr>
      <vt:lpstr>'LC Consolidado'!DatosExternos_5</vt:lpstr>
      <vt:lpstr>'LV Consolidado'!DatosExternos_5</vt:lpstr>
      <vt:lpstr>'LC Consolidado'!DatosExternos_50</vt:lpstr>
      <vt:lpstr>'LV Consolidado'!DatosExternos_50</vt:lpstr>
      <vt:lpstr>'LC Consolidado'!DatosExternos_51</vt:lpstr>
      <vt:lpstr>'LV Consolidado'!DatosExternos_51</vt:lpstr>
      <vt:lpstr>'LC Consolidado'!DatosExternos_52</vt:lpstr>
      <vt:lpstr>'LV Consolidado'!DatosExternos_52</vt:lpstr>
      <vt:lpstr>'LC Consolidado'!DatosExternos_53</vt:lpstr>
      <vt:lpstr>'LV Consolidado'!DatosExternos_53</vt:lpstr>
      <vt:lpstr>'LC Consolidado'!DatosExternos_54</vt:lpstr>
      <vt:lpstr>'LV Consolidado'!DatosExternos_54</vt:lpstr>
      <vt:lpstr>'LC Consolidado'!DatosExternos_55</vt:lpstr>
      <vt:lpstr>'LV Consolidado'!DatosExternos_55</vt:lpstr>
      <vt:lpstr>'LC Consolidado'!DatosExternos_56</vt:lpstr>
      <vt:lpstr>'LV Consolidado'!DatosExternos_56</vt:lpstr>
      <vt:lpstr>'LC Consolidado'!DatosExternos_57</vt:lpstr>
      <vt:lpstr>'LV Consolidado'!DatosExternos_57</vt:lpstr>
      <vt:lpstr>'LC Consolidado'!DatosExternos_58</vt:lpstr>
      <vt:lpstr>'LV Consolidado'!DatosExternos_58</vt:lpstr>
      <vt:lpstr>'LC Consolidado'!DatosExternos_59</vt:lpstr>
      <vt:lpstr>'LV Consolidado'!DatosExternos_59</vt:lpstr>
      <vt:lpstr>'LC Consolidado'!DatosExternos_6</vt:lpstr>
      <vt:lpstr>'LV Consolidado'!DatosExternos_6</vt:lpstr>
      <vt:lpstr>'LC Consolidado'!DatosExternos_60</vt:lpstr>
      <vt:lpstr>'LV Consolidado'!DatosExternos_60</vt:lpstr>
      <vt:lpstr>'LC Consolidado'!DatosExternos_61</vt:lpstr>
      <vt:lpstr>'LV Consolidado'!DatosExternos_61</vt:lpstr>
      <vt:lpstr>'LC Consolidado'!DatosExternos_62</vt:lpstr>
      <vt:lpstr>'LV Consolidado'!DatosExternos_62</vt:lpstr>
      <vt:lpstr>'LC Consolidado'!DatosExternos_63</vt:lpstr>
      <vt:lpstr>'LV Consolidado'!DatosExternos_63</vt:lpstr>
      <vt:lpstr>'LC Consolidado'!DatosExternos_64</vt:lpstr>
      <vt:lpstr>'LV Consolidado'!DatosExternos_64</vt:lpstr>
      <vt:lpstr>'LC Consolidado'!DatosExternos_65</vt:lpstr>
      <vt:lpstr>'LV Consolidado'!DatosExternos_65</vt:lpstr>
      <vt:lpstr>'LC Consolidado'!DatosExternos_66</vt:lpstr>
      <vt:lpstr>'LV Consolidado'!DatosExternos_66</vt:lpstr>
      <vt:lpstr>'LC Consolidado'!DatosExternos_67</vt:lpstr>
      <vt:lpstr>'LV Consolidado'!DatosExternos_67</vt:lpstr>
      <vt:lpstr>'LC Consolidado'!DatosExternos_68</vt:lpstr>
      <vt:lpstr>'LV Consolidado'!DatosExternos_68</vt:lpstr>
      <vt:lpstr>'LC Consolidado'!DatosExternos_69</vt:lpstr>
      <vt:lpstr>'LV Consolidado'!DatosExternos_69</vt:lpstr>
      <vt:lpstr>'LC Consolidado'!DatosExternos_7</vt:lpstr>
      <vt:lpstr>'LV Consolidado'!DatosExternos_7</vt:lpstr>
      <vt:lpstr>'LC Consolidado'!DatosExternos_70</vt:lpstr>
      <vt:lpstr>'LV Consolidado'!DatosExternos_70</vt:lpstr>
      <vt:lpstr>'LC Consolidado'!DatosExternos_71</vt:lpstr>
      <vt:lpstr>'LV Consolidado'!DatosExternos_71</vt:lpstr>
      <vt:lpstr>'LC Consolidado'!DatosExternos_72</vt:lpstr>
      <vt:lpstr>'LV Consolidado'!DatosExternos_72</vt:lpstr>
      <vt:lpstr>'LC Consolidado'!DatosExternos_73</vt:lpstr>
      <vt:lpstr>'LV Consolidado'!DatosExternos_73</vt:lpstr>
      <vt:lpstr>'LC Consolidado'!DatosExternos_74</vt:lpstr>
      <vt:lpstr>'LV Consolidado'!DatosExternos_74</vt:lpstr>
      <vt:lpstr>'LC Consolidado'!DatosExternos_75</vt:lpstr>
      <vt:lpstr>'LV Consolidado'!DatosExternos_75</vt:lpstr>
      <vt:lpstr>'LC Consolidado'!DatosExternos_76</vt:lpstr>
      <vt:lpstr>'LV Consolidado'!DatosExternos_76</vt:lpstr>
      <vt:lpstr>'LC Consolidado'!DatosExternos_77</vt:lpstr>
      <vt:lpstr>'LV Consolidado'!DatosExternos_77</vt:lpstr>
      <vt:lpstr>'LC Consolidado'!DatosExternos_78</vt:lpstr>
      <vt:lpstr>'LV Consolidado'!DatosExternos_78</vt:lpstr>
      <vt:lpstr>'LC Consolidado'!DatosExternos_79</vt:lpstr>
      <vt:lpstr>'LV Consolidado'!DatosExternos_79</vt:lpstr>
      <vt:lpstr>'LC Consolidado'!DatosExternos_8</vt:lpstr>
      <vt:lpstr>'LV Consolidado'!DatosExternos_8</vt:lpstr>
      <vt:lpstr>'LC Consolidado'!DatosExternos_80</vt:lpstr>
      <vt:lpstr>'LV Consolidado'!DatosExternos_80</vt:lpstr>
      <vt:lpstr>'LC Consolidado'!DatosExternos_81</vt:lpstr>
      <vt:lpstr>'LV Consolidado'!DatosExternos_81</vt:lpstr>
      <vt:lpstr>'LC Consolidado'!DatosExternos_82</vt:lpstr>
      <vt:lpstr>'LV Consolidado'!DatosExternos_82</vt:lpstr>
      <vt:lpstr>'LC Consolidado'!DatosExternos_83</vt:lpstr>
      <vt:lpstr>'LV Consolidado'!DatosExternos_83</vt:lpstr>
      <vt:lpstr>'LC Consolidado'!DatosExternos_84</vt:lpstr>
      <vt:lpstr>'LV Consolidado'!DatosExternos_84</vt:lpstr>
      <vt:lpstr>'LC Consolidado'!DatosExternos_85</vt:lpstr>
      <vt:lpstr>'LV Consolidado'!DatosExternos_85</vt:lpstr>
      <vt:lpstr>'LC Consolidado'!DatosExternos_86</vt:lpstr>
      <vt:lpstr>'LV Consolidado'!DatosExternos_86</vt:lpstr>
      <vt:lpstr>'LC Consolidado'!DatosExternos_87</vt:lpstr>
      <vt:lpstr>'LV Consolidado'!DatosExternos_87</vt:lpstr>
      <vt:lpstr>'LC Consolidado'!DatosExternos_88</vt:lpstr>
      <vt:lpstr>'LV Consolidado'!DatosExternos_88</vt:lpstr>
      <vt:lpstr>'LC Consolidado'!DatosExternos_89</vt:lpstr>
      <vt:lpstr>'LV Consolidado'!DatosExternos_89</vt:lpstr>
      <vt:lpstr>'LC Consolidado'!DatosExternos_9</vt:lpstr>
      <vt:lpstr>'LV Consolidado'!DatosExternos_9</vt:lpstr>
      <vt:lpstr>'LC Consolidado'!DatosExternos_90</vt:lpstr>
      <vt:lpstr>'LV Consolidado'!DatosExternos_90</vt:lpstr>
      <vt:lpstr>'LC Consolidado'!DatosExternos_91</vt:lpstr>
      <vt:lpstr>'LV Consolidado'!DatosExternos_91</vt:lpstr>
      <vt:lpstr>'LC Consolidado'!DatosExternos_92</vt:lpstr>
      <vt:lpstr>'LV Consolidado'!DatosExternos_92</vt:lpstr>
      <vt:lpstr>'LC Consolidado'!DatosExternos_93</vt:lpstr>
      <vt:lpstr>'LV Consolidado'!DatosExternos_93</vt:lpstr>
      <vt:lpstr>'LC Consolidado'!DatosExternos_94</vt:lpstr>
      <vt:lpstr>'LV Consolidado'!DatosExternos_94</vt:lpstr>
      <vt:lpstr>'LC Consolidado'!DatosExternos_95</vt:lpstr>
      <vt:lpstr>'LV Consolidado'!DatosExternos_95</vt:lpstr>
      <vt:lpstr>'LC Consolidado'!DatosExternos_96</vt:lpstr>
      <vt:lpstr>'LV Consolidado'!DatosExternos_96</vt:lpstr>
      <vt:lpstr>'LC Consolidado'!DatosExternos_97</vt:lpstr>
      <vt:lpstr>'LC Consolidado'!DatosExternos_98</vt:lpstr>
      <vt:lpstr>'LC Consolidado'!DatosExternos_99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Nicolás Gómez</dc:creator>
  <cp:keywords/>
  <dc:description/>
  <cp:lastModifiedBy>Jean Soto</cp:lastModifiedBy>
  <cp:revision/>
  <cp:lastPrinted>2025-09-11T21:20:47Z</cp:lastPrinted>
  <dcterms:created xsi:type="dcterms:W3CDTF">2025-01-09T14:31:43Z</dcterms:created>
  <dcterms:modified xsi:type="dcterms:W3CDTF">2025-10-16T21:13:35Z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0x0101006EC0164CB14CAB4DA17DB030CC2DBD41</vt:lpwstr>
  </property>
  <property fmtid="{D5CDD505-2E9C-101B-9397-08002B2CF9AE}" pid="3" name="MediaServiceImageTags">
    <vt:lpwstr/>
  </property>
</Properties>
</file>